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zar\Desktop\GitHub\"/>
    </mc:Choice>
  </mc:AlternateContent>
  <xr:revisionPtr revIDLastSave="0" documentId="8_{1C1986F6-3600-42FC-AC69-59FB6CF5EFC7}" xr6:coauthVersionLast="47" xr6:coauthVersionMax="47" xr10:uidLastSave="{00000000-0000-0000-0000-000000000000}"/>
  <bookViews>
    <workbookView xWindow="-108" yWindow="-108" windowWidth="23256" windowHeight="12576" tabRatio="918" xr2:uid="{00000000-000D-0000-FFFF-FFFF00000000}"/>
  </bookViews>
  <sheets>
    <sheet name="Зведена_аптеки" sheetId="13" r:id="rId1"/>
    <sheet name="Працівник_аналіз" sheetId="14" r:id="rId2"/>
    <sheet name="Зведена прац" sheetId="15" r:id="rId3"/>
    <sheet name="Зведена_покупець" sheetId="18" r:id="rId4"/>
    <sheet name="Тип_продажу" sheetId="19" r:id="rId5"/>
    <sheet name="Продаж" sheetId="1" r:id="rId6"/>
    <sheet name="Покупець_аналіз" sheetId="17" r:id="rId7"/>
    <sheet name="Аптека" sheetId="2" r:id="rId8"/>
    <sheet name="Покупець" sheetId="3" r:id="rId9"/>
    <sheet name="Працівник" sheetId="4" r:id="rId10"/>
    <sheet name="Рецепт" sheetId="5" r:id="rId11"/>
    <sheet name="Чек" sheetId="6" r:id="rId12"/>
    <sheet name="Чек_позиція" sheetId="7" r:id="rId13"/>
    <sheet name="Товар" sheetId="8" r:id="rId14"/>
    <sheet name="Постачальник" sheetId="9" r:id="rId15"/>
    <sheet name="Постачальник_аналіз" sheetId="20" r:id="rId16"/>
    <sheet name="Робота" sheetId="10" r:id="rId17"/>
    <sheet name="Зведення_1" sheetId="11" r:id="rId18"/>
  </sheets>
  <definedNames>
    <definedName name="_xlcn.WorksheetConnection_ПродажA1J50011" hidden="1">Продаж!$A$1:$J$5001</definedName>
    <definedName name="_xlcn.WorksheetConnection_ПродажA1M50011" hidden="1">Продаж!$A$1:$N$5001</definedName>
    <definedName name="_xlnm._FilterDatabase" localSheetId="5" hidden="1">Продаж!$K$1:$K$5001</definedName>
    <definedName name="_xlnm._FilterDatabase" localSheetId="16" hidden="1">Робота!$A$1:$E$11001</definedName>
    <definedName name="_xlnm._FilterDatabase" localSheetId="13" hidden="1">Товар!$A$1:$H$10001</definedName>
    <definedName name="_xlnm._FilterDatabase" localSheetId="12" hidden="1">Чек_позиція!$A$1:$F$14907</definedName>
  </definedNames>
  <calcPr calcId="191029"/>
  <pivotCaches>
    <pivotCache cacheId="0" r:id="rId19"/>
    <pivotCache cacheId="1" r:id="rId20"/>
    <pivotCache cacheId="2" r:id="rId21"/>
  </pivotCaches>
  <extLst>
    <ext xmlns:x15="http://schemas.microsoft.com/office/spreadsheetml/2010/11/main" uri="{FCE2AD5D-F65C-4FA6-A056-5C36A1767C68}">
      <x15:dataModel>
        <x15:modelTables>
          <x15:modelTable id="Діапазон" name="Діапазон" connection="WorksheetConnection_Продаж!$A$1:$J$5001"/>
          <x15:modelTable id="Діапазон 1" name="Діапазон 1" connection="WorksheetConnection_Продаж!$A$1:$M$5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2" i="17" l="1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F202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E520" i="17"/>
  <c r="E521" i="17"/>
  <c r="E522" i="17"/>
  <c r="E523" i="17"/>
  <c r="E524" i="17"/>
  <c r="E525" i="17"/>
  <c r="E526" i="17"/>
  <c r="E527" i="17"/>
  <c r="E528" i="17"/>
  <c r="E529" i="17"/>
  <c r="E530" i="17"/>
  <c r="E531" i="17"/>
  <c r="E532" i="17"/>
  <c r="E533" i="17"/>
  <c r="E534" i="17"/>
  <c r="E535" i="17"/>
  <c r="E536" i="17"/>
  <c r="E537" i="17"/>
  <c r="E538" i="17"/>
  <c r="E539" i="17"/>
  <c r="E540" i="17"/>
  <c r="E541" i="17"/>
  <c r="E542" i="17"/>
  <c r="E543" i="17"/>
  <c r="E544" i="17"/>
  <c r="E545" i="17"/>
  <c r="E546" i="17"/>
  <c r="E547" i="17"/>
  <c r="E548" i="17"/>
  <c r="E549" i="17"/>
  <c r="E550" i="17"/>
  <c r="E551" i="17"/>
  <c r="E552" i="17"/>
  <c r="E553" i="17"/>
  <c r="E554" i="17"/>
  <c r="E555" i="17"/>
  <c r="E556" i="17"/>
  <c r="E557" i="17"/>
  <c r="E558" i="17"/>
  <c r="E559" i="17"/>
  <c r="E560" i="17"/>
  <c r="E561" i="17"/>
  <c r="E562" i="17"/>
  <c r="E563" i="17"/>
  <c r="E564" i="17"/>
  <c r="E565" i="17"/>
  <c r="E566" i="17"/>
  <c r="E567" i="17"/>
  <c r="E568" i="17"/>
  <c r="E569" i="17"/>
  <c r="E570" i="17"/>
  <c r="E571" i="17"/>
  <c r="E572" i="17"/>
  <c r="E573" i="17"/>
  <c r="E574" i="17"/>
  <c r="E575" i="17"/>
  <c r="E576" i="17"/>
  <c r="E577" i="17"/>
  <c r="E578" i="17"/>
  <c r="E579" i="17"/>
  <c r="E580" i="17"/>
  <c r="E581" i="17"/>
  <c r="E582" i="17"/>
  <c r="E583" i="17"/>
  <c r="E584" i="17"/>
  <c r="E585" i="17"/>
  <c r="E586" i="17"/>
  <c r="E587" i="17"/>
  <c r="E588" i="17"/>
  <c r="E589" i="17"/>
  <c r="E590" i="17"/>
  <c r="E591" i="17"/>
  <c r="E592" i="17"/>
  <c r="E593" i="17"/>
  <c r="E594" i="17"/>
  <c r="E595" i="17"/>
  <c r="E596" i="17"/>
  <c r="E597" i="17"/>
  <c r="E598" i="17"/>
  <c r="E599" i="17"/>
  <c r="E600" i="17"/>
  <c r="E601" i="17"/>
  <c r="E602" i="17"/>
  <c r="E603" i="17"/>
  <c r="E604" i="17"/>
  <c r="E605" i="17"/>
  <c r="E606" i="17"/>
  <c r="E607" i="17"/>
  <c r="E608" i="17"/>
  <c r="E609" i="17"/>
  <c r="E610" i="17"/>
  <c r="E611" i="17"/>
  <c r="E612" i="17"/>
  <c r="E613" i="17"/>
  <c r="E614" i="17"/>
  <c r="E615" i="17"/>
  <c r="E616" i="17"/>
  <c r="E617" i="17"/>
  <c r="E618" i="17"/>
  <c r="E619" i="17"/>
  <c r="E620" i="17"/>
  <c r="E621" i="17"/>
  <c r="E622" i="17"/>
  <c r="E623" i="17"/>
  <c r="E624" i="17"/>
  <c r="E625" i="17"/>
  <c r="E626" i="17"/>
  <c r="E627" i="17"/>
  <c r="E628" i="17"/>
  <c r="E629" i="17"/>
  <c r="E630" i="17"/>
  <c r="E631" i="17"/>
  <c r="E632" i="17"/>
  <c r="E633" i="17"/>
  <c r="E634" i="17"/>
  <c r="E635" i="17"/>
  <c r="E636" i="17"/>
  <c r="E637" i="17"/>
  <c r="E638" i="17"/>
  <c r="E639" i="17"/>
  <c r="E640" i="17"/>
  <c r="E641" i="17"/>
  <c r="E642" i="17"/>
  <c r="E643" i="17"/>
  <c r="E644" i="17"/>
  <c r="E645" i="17"/>
  <c r="E646" i="17"/>
  <c r="E647" i="17"/>
  <c r="E648" i="17"/>
  <c r="E649" i="17"/>
  <c r="E650" i="17"/>
  <c r="E651" i="17"/>
  <c r="E652" i="17"/>
  <c r="E653" i="17"/>
  <c r="E654" i="17"/>
  <c r="E655" i="17"/>
  <c r="E656" i="17"/>
  <c r="E657" i="17"/>
  <c r="E658" i="17"/>
  <c r="E659" i="17"/>
  <c r="E660" i="17"/>
  <c r="E661" i="17"/>
  <c r="E662" i="17"/>
  <c r="E663" i="17"/>
  <c r="E664" i="17"/>
  <c r="E665" i="17"/>
  <c r="E666" i="17"/>
  <c r="E667" i="17"/>
  <c r="E668" i="17"/>
  <c r="E669" i="17"/>
  <c r="E670" i="17"/>
  <c r="E671" i="17"/>
  <c r="E672" i="17"/>
  <c r="E673" i="17"/>
  <c r="E674" i="17"/>
  <c r="E675" i="17"/>
  <c r="E676" i="17"/>
  <c r="E677" i="17"/>
  <c r="E678" i="17"/>
  <c r="E679" i="17"/>
  <c r="E680" i="17"/>
  <c r="E681" i="17"/>
  <c r="E682" i="17"/>
  <c r="E683" i="17"/>
  <c r="E684" i="17"/>
  <c r="E685" i="17"/>
  <c r="E686" i="17"/>
  <c r="E687" i="17"/>
  <c r="E688" i="17"/>
  <c r="E689" i="17"/>
  <c r="E690" i="17"/>
  <c r="E691" i="17"/>
  <c r="E692" i="17"/>
  <c r="E693" i="17"/>
  <c r="E694" i="17"/>
  <c r="E695" i="17"/>
  <c r="E696" i="17"/>
  <c r="E697" i="17"/>
  <c r="E698" i="17"/>
  <c r="E699" i="17"/>
  <c r="E700" i="17"/>
  <c r="E701" i="17"/>
  <c r="E2" i="17"/>
  <c r="A1" i="20" a="1"/>
  <c r="A1" i="20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A1" i="14" a="1"/>
  <c r="J34" i="14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I15" i="1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I20" i="1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  <c r="E136" i="7"/>
  <c r="F136" i="7" s="1"/>
  <c r="E137" i="7"/>
  <c r="F137" i="7" s="1"/>
  <c r="E138" i="7"/>
  <c r="F138" i="7" s="1"/>
  <c r="E139" i="7"/>
  <c r="F139" i="7" s="1"/>
  <c r="E140" i="7"/>
  <c r="F140" i="7" s="1"/>
  <c r="E141" i="7"/>
  <c r="F141" i="7" s="1"/>
  <c r="E142" i="7"/>
  <c r="F142" i="7" s="1"/>
  <c r="E143" i="7"/>
  <c r="F143" i="7" s="1"/>
  <c r="E144" i="7"/>
  <c r="F144" i="7" s="1"/>
  <c r="E145" i="7"/>
  <c r="F145" i="7" s="1"/>
  <c r="E146" i="7"/>
  <c r="F146" i="7" s="1"/>
  <c r="E147" i="7"/>
  <c r="F147" i="7" s="1"/>
  <c r="E148" i="7"/>
  <c r="F148" i="7" s="1"/>
  <c r="E149" i="7"/>
  <c r="F149" i="7" s="1"/>
  <c r="E150" i="7"/>
  <c r="F150" i="7" s="1"/>
  <c r="E151" i="7"/>
  <c r="F151" i="7" s="1"/>
  <c r="E152" i="7"/>
  <c r="F152" i="7" s="1"/>
  <c r="E153" i="7"/>
  <c r="F153" i="7" s="1"/>
  <c r="E154" i="7"/>
  <c r="F154" i="7" s="1"/>
  <c r="E155" i="7"/>
  <c r="F155" i="7" s="1"/>
  <c r="E156" i="7"/>
  <c r="F156" i="7" s="1"/>
  <c r="E157" i="7"/>
  <c r="F157" i="7" s="1"/>
  <c r="E158" i="7"/>
  <c r="F158" i="7" s="1"/>
  <c r="E159" i="7"/>
  <c r="F159" i="7" s="1"/>
  <c r="E160" i="7"/>
  <c r="F160" i="7" s="1"/>
  <c r="E161" i="7"/>
  <c r="F161" i="7" s="1"/>
  <c r="E162" i="7"/>
  <c r="F162" i="7" s="1"/>
  <c r="E163" i="7"/>
  <c r="F163" i="7" s="1"/>
  <c r="E164" i="7"/>
  <c r="F164" i="7" s="1"/>
  <c r="E165" i="7"/>
  <c r="F165" i="7" s="1"/>
  <c r="E166" i="7"/>
  <c r="F166" i="7" s="1"/>
  <c r="E167" i="7"/>
  <c r="F167" i="7" s="1"/>
  <c r="E168" i="7"/>
  <c r="F168" i="7" s="1"/>
  <c r="E169" i="7"/>
  <c r="F169" i="7" s="1"/>
  <c r="E170" i="7"/>
  <c r="F170" i="7" s="1"/>
  <c r="E171" i="7"/>
  <c r="F171" i="7" s="1"/>
  <c r="E172" i="7"/>
  <c r="F172" i="7" s="1"/>
  <c r="E173" i="7"/>
  <c r="F173" i="7" s="1"/>
  <c r="E174" i="7"/>
  <c r="F174" i="7" s="1"/>
  <c r="E175" i="7"/>
  <c r="F175" i="7" s="1"/>
  <c r="E176" i="7"/>
  <c r="F176" i="7" s="1"/>
  <c r="E177" i="7"/>
  <c r="F177" i="7" s="1"/>
  <c r="E178" i="7"/>
  <c r="F178" i="7" s="1"/>
  <c r="E179" i="7"/>
  <c r="F179" i="7" s="1"/>
  <c r="E180" i="7"/>
  <c r="F180" i="7" s="1"/>
  <c r="E181" i="7"/>
  <c r="F181" i="7" s="1"/>
  <c r="E182" i="7"/>
  <c r="F182" i="7" s="1"/>
  <c r="E183" i="7"/>
  <c r="F183" i="7" s="1"/>
  <c r="E184" i="7"/>
  <c r="F184" i="7" s="1"/>
  <c r="E185" i="7"/>
  <c r="F185" i="7" s="1"/>
  <c r="E186" i="7"/>
  <c r="F186" i="7" s="1"/>
  <c r="E187" i="7"/>
  <c r="F187" i="7" s="1"/>
  <c r="E188" i="7"/>
  <c r="F188" i="7" s="1"/>
  <c r="E189" i="7"/>
  <c r="F189" i="7" s="1"/>
  <c r="E190" i="7"/>
  <c r="F190" i="7" s="1"/>
  <c r="E191" i="7"/>
  <c r="F191" i="7" s="1"/>
  <c r="E192" i="7"/>
  <c r="F192" i="7" s="1"/>
  <c r="E193" i="7"/>
  <c r="F193" i="7" s="1"/>
  <c r="E194" i="7"/>
  <c r="F194" i="7" s="1"/>
  <c r="E195" i="7"/>
  <c r="F195" i="7" s="1"/>
  <c r="E196" i="7"/>
  <c r="F196" i="7" s="1"/>
  <c r="E197" i="7"/>
  <c r="F197" i="7" s="1"/>
  <c r="E198" i="7"/>
  <c r="F198" i="7" s="1"/>
  <c r="E199" i="7"/>
  <c r="F199" i="7" s="1"/>
  <c r="E200" i="7"/>
  <c r="F200" i="7" s="1"/>
  <c r="E201" i="7"/>
  <c r="F201" i="7" s="1"/>
  <c r="E202" i="7"/>
  <c r="F202" i="7" s="1"/>
  <c r="E203" i="7"/>
  <c r="F203" i="7" s="1"/>
  <c r="E204" i="7"/>
  <c r="F204" i="7" s="1"/>
  <c r="E205" i="7"/>
  <c r="F205" i="7" s="1"/>
  <c r="E206" i="7"/>
  <c r="F206" i="7" s="1"/>
  <c r="E207" i="7"/>
  <c r="F207" i="7" s="1"/>
  <c r="E208" i="7"/>
  <c r="F208" i="7" s="1"/>
  <c r="E209" i="7"/>
  <c r="F209" i="7" s="1"/>
  <c r="E210" i="7"/>
  <c r="F210" i="7" s="1"/>
  <c r="E211" i="7"/>
  <c r="F211" i="7" s="1"/>
  <c r="I72" i="1" s="1"/>
  <c r="E212" i="7"/>
  <c r="F212" i="7" s="1"/>
  <c r="E213" i="7"/>
  <c r="F213" i="7" s="1"/>
  <c r="E214" i="7"/>
  <c r="F214" i="7" s="1"/>
  <c r="E215" i="7"/>
  <c r="F215" i="7" s="1"/>
  <c r="E216" i="7"/>
  <c r="F216" i="7" s="1"/>
  <c r="E217" i="7"/>
  <c r="F217" i="7" s="1"/>
  <c r="E218" i="7"/>
  <c r="F218" i="7" s="1"/>
  <c r="E219" i="7"/>
  <c r="F219" i="7" s="1"/>
  <c r="E220" i="7"/>
  <c r="F220" i="7" s="1"/>
  <c r="E221" i="7"/>
  <c r="F221" i="7" s="1"/>
  <c r="E222" i="7"/>
  <c r="F222" i="7" s="1"/>
  <c r="E223" i="7"/>
  <c r="F223" i="7" s="1"/>
  <c r="E224" i="7"/>
  <c r="F224" i="7" s="1"/>
  <c r="E225" i="7"/>
  <c r="F225" i="7" s="1"/>
  <c r="E226" i="7"/>
  <c r="F226" i="7" s="1"/>
  <c r="E227" i="7"/>
  <c r="F227" i="7" s="1"/>
  <c r="E228" i="7"/>
  <c r="F228" i="7" s="1"/>
  <c r="E229" i="7"/>
  <c r="F229" i="7" s="1"/>
  <c r="E230" i="7"/>
  <c r="F230" i="7" s="1"/>
  <c r="E231" i="7"/>
  <c r="F231" i="7" s="1"/>
  <c r="E232" i="7"/>
  <c r="F232" i="7" s="1"/>
  <c r="E233" i="7"/>
  <c r="F233" i="7" s="1"/>
  <c r="E234" i="7"/>
  <c r="F234" i="7" s="1"/>
  <c r="E235" i="7"/>
  <c r="F235" i="7" s="1"/>
  <c r="E236" i="7"/>
  <c r="F236" i="7" s="1"/>
  <c r="E237" i="7"/>
  <c r="F237" i="7" s="1"/>
  <c r="E238" i="7"/>
  <c r="F238" i="7" s="1"/>
  <c r="E239" i="7"/>
  <c r="F239" i="7" s="1"/>
  <c r="E240" i="7"/>
  <c r="F240" i="7" s="1"/>
  <c r="E241" i="7"/>
  <c r="F241" i="7" s="1"/>
  <c r="E242" i="7"/>
  <c r="F242" i="7" s="1"/>
  <c r="E243" i="7"/>
  <c r="F243" i="7" s="1"/>
  <c r="E244" i="7"/>
  <c r="F244" i="7" s="1"/>
  <c r="E245" i="7"/>
  <c r="F245" i="7" s="1"/>
  <c r="E246" i="7"/>
  <c r="F246" i="7" s="1"/>
  <c r="E247" i="7"/>
  <c r="F247" i="7" s="1"/>
  <c r="E248" i="7"/>
  <c r="F248" i="7" s="1"/>
  <c r="E249" i="7"/>
  <c r="F249" i="7" s="1"/>
  <c r="E250" i="7"/>
  <c r="F250" i="7" s="1"/>
  <c r="E251" i="7"/>
  <c r="F251" i="7" s="1"/>
  <c r="E252" i="7"/>
  <c r="F252" i="7" s="1"/>
  <c r="E253" i="7"/>
  <c r="F253" i="7" s="1"/>
  <c r="E254" i="7"/>
  <c r="F254" i="7" s="1"/>
  <c r="E255" i="7"/>
  <c r="F255" i="7" s="1"/>
  <c r="E256" i="7"/>
  <c r="F256" i="7" s="1"/>
  <c r="E257" i="7"/>
  <c r="F257" i="7" s="1"/>
  <c r="E258" i="7"/>
  <c r="F258" i="7" s="1"/>
  <c r="E259" i="7"/>
  <c r="F259" i="7" s="1"/>
  <c r="E260" i="7"/>
  <c r="F260" i="7" s="1"/>
  <c r="E261" i="7"/>
  <c r="F261" i="7" s="1"/>
  <c r="E262" i="7"/>
  <c r="F262" i="7" s="1"/>
  <c r="E263" i="7"/>
  <c r="F263" i="7" s="1"/>
  <c r="E264" i="7"/>
  <c r="F264" i="7" s="1"/>
  <c r="E265" i="7"/>
  <c r="F265" i="7" s="1"/>
  <c r="E266" i="7"/>
  <c r="F266" i="7" s="1"/>
  <c r="E267" i="7"/>
  <c r="F267" i="7" s="1"/>
  <c r="E268" i="7"/>
  <c r="F268" i="7" s="1"/>
  <c r="E269" i="7"/>
  <c r="F269" i="7" s="1"/>
  <c r="E270" i="7"/>
  <c r="F270" i="7" s="1"/>
  <c r="E271" i="7"/>
  <c r="F271" i="7" s="1"/>
  <c r="E272" i="7"/>
  <c r="F272" i="7" s="1"/>
  <c r="E273" i="7"/>
  <c r="F273" i="7" s="1"/>
  <c r="E274" i="7"/>
  <c r="F274" i="7" s="1"/>
  <c r="E275" i="7"/>
  <c r="F275" i="7" s="1"/>
  <c r="E276" i="7"/>
  <c r="F276" i="7" s="1"/>
  <c r="E277" i="7"/>
  <c r="F277" i="7" s="1"/>
  <c r="E278" i="7"/>
  <c r="F278" i="7" s="1"/>
  <c r="E279" i="7"/>
  <c r="F279" i="7" s="1"/>
  <c r="E280" i="7"/>
  <c r="F280" i="7" s="1"/>
  <c r="E281" i="7"/>
  <c r="F281" i="7" s="1"/>
  <c r="E282" i="7"/>
  <c r="F282" i="7" s="1"/>
  <c r="E283" i="7"/>
  <c r="F283" i="7" s="1"/>
  <c r="E284" i="7"/>
  <c r="F284" i="7" s="1"/>
  <c r="E285" i="7"/>
  <c r="F285" i="7" s="1"/>
  <c r="E286" i="7"/>
  <c r="F286" i="7" s="1"/>
  <c r="E287" i="7"/>
  <c r="F287" i="7" s="1"/>
  <c r="E288" i="7"/>
  <c r="F288" i="7" s="1"/>
  <c r="E289" i="7"/>
  <c r="F289" i="7" s="1"/>
  <c r="E290" i="7"/>
  <c r="F290" i="7" s="1"/>
  <c r="E291" i="7"/>
  <c r="F291" i="7" s="1"/>
  <c r="E292" i="7"/>
  <c r="F292" i="7" s="1"/>
  <c r="E293" i="7"/>
  <c r="F293" i="7" s="1"/>
  <c r="E294" i="7"/>
  <c r="F294" i="7" s="1"/>
  <c r="E295" i="7"/>
  <c r="F295" i="7" s="1"/>
  <c r="E296" i="7"/>
  <c r="F296" i="7" s="1"/>
  <c r="E297" i="7"/>
  <c r="F297" i="7" s="1"/>
  <c r="E298" i="7"/>
  <c r="F298" i="7" s="1"/>
  <c r="E299" i="7"/>
  <c r="F299" i="7" s="1"/>
  <c r="E300" i="7"/>
  <c r="F300" i="7" s="1"/>
  <c r="E301" i="7"/>
  <c r="F301" i="7" s="1"/>
  <c r="E302" i="7"/>
  <c r="F302" i="7" s="1"/>
  <c r="E303" i="7"/>
  <c r="F303" i="7" s="1"/>
  <c r="E304" i="7"/>
  <c r="F304" i="7" s="1"/>
  <c r="E305" i="7"/>
  <c r="F305" i="7" s="1"/>
  <c r="E306" i="7"/>
  <c r="F306" i="7" s="1"/>
  <c r="E307" i="7"/>
  <c r="F307" i="7" s="1"/>
  <c r="E308" i="7"/>
  <c r="F308" i="7" s="1"/>
  <c r="E309" i="7"/>
  <c r="F309" i="7" s="1"/>
  <c r="E310" i="7"/>
  <c r="F310" i="7" s="1"/>
  <c r="E311" i="7"/>
  <c r="F311" i="7" s="1"/>
  <c r="E312" i="7"/>
  <c r="F312" i="7" s="1"/>
  <c r="E313" i="7"/>
  <c r="F313" i="7" s="1"/>
  <c r="E314" i="7"/>
  <c r="F314" i="7" s="1"/>
  <c r="E315" i="7"/>
  <c r="F315" i="7" s="1"/>
  <c r="E316" i="7"/>
  <c r="F316" i="7" s="1"/>
  <c r="E317" i="7"/>
  <c r="F317" i="7" s="1"/>
  <c r="E318" i="7"/>
  <c r="F318" i="7" s="1"/>
  <c r="E319" i="7"/>
  <c r="F319" i="7" s="1"/>
  <c r="E320" i="7"/>
  <c r="F320" i="7" s="1"/>
  <c r="E321" i="7"/>
  <c r="F321" i="7" s="1"/>
  <c r="E322" i="7"/>
  <c r="F322" i="7" s="1"/>
  <c r="E323" i="7"/>
  <c r="F323" i="7" s="1"/>
  <c r="E324" i="7"/>
  <c r="F324" i="7" s="1"/>
  <c r="E325" i="7"/>
  <c r="F325" i="7" s="1"/>
  <c r="E326" i="7"/>
  <c r="F326" i="7" s="1"/>
  <c r="E327" i="7"/>
  <c r="F327" i="7" s="1"/>
  <c r="E328" i="7"/>
  <c r="F328" i="7" s="1"/>
  <c r="E329" i="7"/>
  <c r="F329" i="7" s="1"/>
  <c r="E330" i="7"/>
  <c r="F330" i="7" s="1"/>
  <c r="E331" i="7"/>
  <c r="F331" i="7" s="1"/>
  <c r="E332" i="7"/>
  <c r="F332" i="7" s="1"/>
  <c r="E333" i="7"/>
  <c r="F333" i="7" s="1"/>
  <c r="E334" i="7"/>
  <c r="F334" i="7" s="1"/>
  <c r="E335" i="7"/>
  <c r="F335" i="7" s="1"/>
  <c r="E336" i="7"/>
  <c r="F336" i="7" s="1"/>
  <c r="E337" i="7"/>
  <c r="F337" i="7" s="1"/>
  <c r="E338" i="7"/>
  <c r="F338" i="7" s="1"/>
  <c r="E339" i="7"/>
  <c r="F339" i="7" s="1"/>
  <c r="E340" i="7"/>
  <c r="F340" i="7" s="1"/>
  <c r="E341" i="7"/>
  <c r="F341" i="7" s="1"/>
  <c r="E342" i="7"/>
  <c r="F342" i="7" s="1"/>
  <c r="E343" i="7"/>
  <c r="F343" i="7" s="1"/>
  <c r="E344" i="7"/>
  <c r="F344" i="7" s="1"/>
  <c r="E345" i="7"/>
  <c r="F345" i="7" s="1"/>
  <c r="E346" i="7"/>
  <c r="F346" i="7" s="1"/>
  <c r="E347" i="7"/>
  <c r="F347" i="7" s="1"/>
  <c r="E348" i="7"/>
  <c r="F348" i="7" s="1"/>
  <c r="E349" i="7"/>
  <c r="F349" i="7" s="1"/>
  <c r="E350" i="7"/>
  <c r="F350" i="7" s="1"/>
  <c r="E351" i="7"/>
  <c r="F351" i="7" s="1"/>
  <c r="E352" i="7"/>
  <c r="F352" i="7" s="1"/>
  <c r="E353" i="7"/>
  <c r="F353" i="7" s="1"/>
  <c r="E354" i="7"/>
  <c r="F354" i="7" s="1"/>
  <c r="E355" i="7"/>
  <c r="F355" i="7" s="1"/>
  <c r="E356" i="7"/>
  <c r="F356" i="7" s="1"/>
  <c r="E357" i="7"/>
  <c r="F357" i="7" s="1"/>
  <c r="E358" i="7"/>
  <c r="F358" i="7" s="1"/>
  <c r="E359" i="7"/>
  <c r="F359" i="7" s="1"/>
  <c r="E360" i="7"/>
  <c r="F360" i="7" s="1"/>
  <c r="E361" i="7"/>
  <c r="F361" i="7" s="1"/>
  <c r="E362" i="7"/>
  <c r="F362" i="7" s="1"/>
  <c r="E363" i="7"/>
  <c r="F363" i="7" s="1"/>
  <c r="E364" i="7"/>
  <c r="F364" i="7" s="1"/>
  <c r="E365" i="7"/>
  <c r="F365" i="7" s="1"/>
  <c r="E366" i="7"/>
  <c r="F366" i="7" s="1"/>
  <c r="E367" i="7"/>
  <c r="F367" i="7" s="1"/>
  <c r="E368" i="7"/>
  <c r="F368" i="7" s="1"/>
  <c r="E369" i="7"/>
  <c r="F369" i="7" s="1"/>
  <c r="E370" i="7"/>
  <c r="F370" i="7" s="1"/>
  <c r="E371" i="7"/>
  <c r="F371" i="7" s="1"/>
  <c r="E372" i="7"/>
  <c r="F372" i="7" s="1"/>
  <c r="E373" i="7"/>
  <c r="F373" i="7" s="1"/>
  <c r="E374" i="7"/>
  <c r="F374" i="7" s="1"/>
  <c r="E375" i="7"/>
  <c r="F375" i="7" s="1"/>
  <c r="E376" i="7"/>
  <c r="F376" i="7" s="1"/>
  <c r="E377" i="7"/>
  <c r="F377" i="7" s="1"/>
  <c r="E378" i="7"/>
  <c r="F378" i="7" s="1"/>
  <c r="E379" i="7"/>
  <c r="F379" i="7" s="1"/>
  <c r="E380" i="7"/>
  <c r="F380" i="7" s="1"/>
  <c r="E381" i="7"/>
  <c r="F381" i="7" s="1"/>
  <c r="E382" i="7"/>
  <c r="F382" i="7" s="1"/>
  <c r="E383" i="7"/>
  <c r="F383" i="7" s="1"/>
  <c r="E384" i="7"/>
  <c r="F384" i="7" s="1"/>
  <c r="E385" i="7"/>
  <c r="F385" i="7" s="1"/>
  <c r="E386" i="7"/>
  <c r="F386" i="7" s="1"/>
  <c r="E387" i="7"/>
  <c r="F387" i="7" s="1"/>
  <c r="E388" i="7"/>
  <c r="F388" i="7" s="1"/>
  <c r="E389" i="7"/>
  <c r="F389" i="7" s="1"/>
  <c r="E390" i="7"/>
  <c r="F390" i="7" s="1"/>
  <c r="E391" i="7"/>
  <c r="F391" i="7" s="1"/>
  <c r="E392" i="7"/>
  <c r="F392" i="7" s="1"/>
  <c r="E393" i="7"/>
  <c r="F393" i="7" s="1"/>
  <c r="E394" i="7"/>
  <c r="F394" i="7" s="1"/>
  <c r="E395" i="7"/>
  <c r="F395" i="7" s="1"/>
  <c r="E396" i="7"/>
  <c r="F396" i="7" s="1"/>
  <c r="E397" i="7"/>
  <c r="F397" i="7" s="1"/>
  <c r="E398" i="7"/>
  <c r="F398" i="7" s="1"/>
  <c r="E399" i="7"/>
  <c r="F399" i="7" s="1"/>
  <c r="E400" i="7"/>
  <c r="F400" i="7" s="1"/>
  <c r="E401" i="7"/>
  <c r="F401" i="7" s="1"/>
  <c r="E402" i="7"/>
  <c r="F402" i="7" s="1"/>
  <c r="E403" i="7"/>
  <c r="F403" i="7" s="1"/>
  <c r="E404" i="7"/>
  <c r="F404" i="7" s="1"/>
  <c r="E405" i="7"/>
  <c r="F405" i="7" s="1"/>
  <c r="E406" i="7"/>
  <c r="F406" i="7" s="1"/>
  <c r="E407" i="7"/>
  <c r="F407" i="7" s="1"/>
  <c r="E408" i="7"/>
  <c r="F408" i="7" s="1"/>
  <c r="E409" i="7"/>
  <c r="F409" i="7" s="1"/>
  <c r="E410" i="7"/>
  <c r="F410" i="7" s="1"/>
  <c r="E411" i="7"/>
  <c r="F411" i="7" s="1"/>
  <c r="E412" i="7"/>
  <c r="F412" i="7" s="1"/>
  <c r="E413" i="7"/>
  <c r="F413" i="7" s="1"/>
  <c r="E414" i="7"/>
  <c r="F414" i="7" s="1"/>
  <c r="E415" i="7"/>
  <c r="F415" i="7" s="1"/>
  <c r="E416" i="7"/>
  <c r="F416" i="7" s="1"/>
  <c r="E417" i="7"/>
  <c r="F417" i="7" s="1"/>
  <c r="E418" i="7"/>
  <c r="F418" i="7" s="1"/>
  <c r="E419" i="7"/>
  <c r="F419" i="7" s="1"/>
  <c r="E420" i="7"/>
  <c r="F420" i="7" s="1"/>
  <c r="E421" i="7"/>
  <c r="F421" i="7" s="1"/>
  <c r="E422" i="7"/>
  <c r="F422" i="7" s="1"/>
  <c r="E423" i="7"/>
  <c r="F423" i="7" s="1"/>
  <c r="E424" i="7"/>
  <c r="F424" i="7" s="1"/>
  <c r="E425" i="7"/>
  <c r="F425" i="7" s="1"/>
  <c r="E426" i="7"/>
  <c r="F426" i="7" s="1"/>
  <c r="E427" i="7"/>
  <c r="F427" i="7" s="1"/>
  <c r="E428" i="7"/>
  <c r="F428" i="7" s="1"/>
  <c r="E429" i="7"/>
  <c r="F429" i="7" s="1"/>
  <c r="E430" i="7"/>
  <c r="F430" i="7" s="1"/>
  <c r="E431" i="7"/>
  <c r="F431" i="7" s="1"/>
  <c r="E432" i="7"/>
  <c r="F432" i="7" s="1"/>
  <c r="E433" i="7"/>
  <c r="F433" i="7" s="1"/>
  <c r="E434" i="7"/>
  <c r="F434" i="7" s="1"/>
  <c r="E435" i="7"/>
  <c r="F435" i="7" s="1"/>
  <c r="E436" i="7"/>
  <c r="F436" i="7" s="1"/>
  <c r="E437" i="7"/>
  <c r="F437" i="7" s="1"/>
  <c r="E438" i="7"/>
  <c r="F438" i="7" s="1"/>
  <c r="E439" i="7"/>
  <c r="F439" i="7" s="1"/>
  <c r="E440" i="7"/>
  <c r="F440" i="7" s="1"/>
  <c r="E441" i="7"/>
  <c r="F441" i="7" s="1"/>
  <c r="E442" i="7"/>
  <c r="F442" i="7" s="1"/>
  <c r="E443" i="7"/>
  <c r="F443" i="7" s="1"/>
  <c r="E444" i="7"/>
  <c r="F444" i="7" s="1"/>
  <c r="E445" i="7"/>
  <c r="F445" i="7" s="1"/>
  <c r="E446" i="7"/>
  <c r="F446" i="7" s="1"/>
  <c r="E447" i="7"/>
  <c r="F447" i="7" s="1"/>
  <c r="E448" i="7"/>
  <c r="F448" i="7" s="1"/>
  <c r="E449" i="7"/>
  <c r="F449" i="7" s="1"/>
  <c r="E450" i="7"/>
  <c r="F450" i="7" s="1"/>
  <c r="E451" i="7"/>
  <c r="F451" i="7" s="1"/>
  <c r="E452" i="7"/>
  <c r="F452" i="7" s="1"/>
  <c r="E453" i="7"/>
  <c r="F453" i="7" s="1"/>
  <c r="E454" i="7"/>
  <c r="F454" i="7" s="1"/>
  <c r="E455" i="7"/>
  <c r="F455" i="7" s="1"/>
  <c r="E456" i="7"/>
  <c r="F456" i="7" s="1"/>
  <c r="E457" i="7"/>
  <c r="F457" i="7" s="1"/>
  <c r="E458" i="7"/>
  <c r="F458" i="7" s="1"/>
  <c r="E459" i="7"/>
  <c r="F459" i="7" s="1"/>
  <c r="E460" i="7"/>
  <c r="F460" i="7" s="1"/>
  <c r="E461" i="7"/>
  <c r="F461" i="7" s="1"/>
  <c r="E462" i="7"/>
  <c r="F462" i="7" s="1"/>
  <c r="E463" i="7"/>
  <c r="F463" i="7" s="1"/>
  <c r="E464" i="7"/>
  <c r="F464" i="7" s="1"/>
  <c r="E465" i="7"/>
  <c r="F465" i="7" s="1"/>
  <c r="E466" i="7"/>
  <c r="F466" i="7" s="1"/>
  <c r="E467" i="7"/>
  <c r="F467" i="7" s="1"/>
  <c r="E468" i="7"/>
  <c r="F468" i="7" s="1"/>
  <c r="E469" i="7"/>
  <c r="F469" i="7" s="1"/>
  <c r="E470" i="7"/>
  <c r="F470" i="7" s="1"/>
  <c r="E471" i="7"/>
  <c r="F471" i="7" s="1"/>
  <c r="E472" i="7"/>
  <c r="F472" i="7" s="1"/>
  <c r="E473" i="7"/>
  <c r="F473" i="7" s="1"/>
  <c r="E474" i="7"/>
  <c r="F474" i="7" s="1"/>
  <c r="E475" i="7"/>
  <c r="F475" i="7" s="1"/>
  <c r="E476" i="7"/>
  <c r="F476" i="7" s="1"/>
  <c r="E477" i="7"/>
  <c r="F477" i="7" s="1"/>
  <c r="E478" i="7"/>
  <c r="F478" i="7" s="1"/>
  <c r="E479" i="7"/>
  <c r="F479" i="7" s="1"/>
  <c r="E480" i="7"/>
  <c r="F480" i="7" s="1"/>
  <c r="E481" i="7"/>
  <c r="F481" i="7" s="1"/>
  <c r="E482" i="7"/>
  <c r="F482" i="7" s="1"/>
  <c r="E483" i="7"/>
  <c r="F483" i="7" s="1"/>
  <c r="E484" i="7"/>
  <c r="F484" i="7" s="1"/>
  <c r="I152" i="1" s="1"/>
  <c r="E485" i="7"/>
  <c r="F485" i="7" s="1"/>
  <c r="E486" i="7"/>
  <c r="F486" i="7" s="1"/>
  <c r="E487" i="7"/>
  <c r="F487" i="7" s="1"/>
  <c r="E488" i="7"/>
  <c r="F488" i="7" s="1"/>
  <c r="E489" i="7"/>
  <c r="F489" i="7" s="1"/>
  <c r="E490" i="7"/>
  <c r="F490" i="7" s="1"/>
  <c r="E491" i="7"/>
  <c r="F491" i="7" s="1"/>
  <c r="E492" i="7"/>
  <c r="F492" i="7" s="1"/>
  <c r="E493" i="7"/>
  <c r="F493" i="7" s="1"/>
  <c r="E494" i="7"/>
  <c r="F494" i="7" s="1"/>
  <c r="E495" i="7"/>
  <c r="F495" i="7" s="1"/>
  <c r="E496" i="7"/>
  <c r="F496" i="7" s="1"/>
  <c r="E497" i="7"/>
  <c r="F497" i="7" s="1"/>
  <c r="E498" i="7"/>
  <c r="F498" i="7" s="1"/>
  <c r="E499" i="7"/>
  <c r="F499" i="7" s="1"/>
  <c r="E500" i="7"/>
  <c r="F500" i="7" s="1"/>
  <c r="E501" i="7"/>
  <c r="F501" i="7" s="1"/>
  <c r="E502" i="7"/>
  <c r="F502" i="7" s="1"/>
  <c r="E503" i="7"/>
  <c r="F503" i="7" s="1"/>
  <c r="E504" i="7"/>
  <c r="F504" i="7" s="1"/>
  <c r="E505" i="7"/>
  <c r="F505" i="7" s="1"/>
  <c r="E506" i="7"/>
  <c r="F506" i="7" s="1"/>
  <c r="E507" i="7"/>
  <c r="F507" i="7" s="1"/>
  <c r="E508" i="7"/>
  <c r="F508" i="7" s="1"/>
  <c r="E509" i="7"/>
  <c r="F509" i="7" s="1"/>
  <c r="E510" i="7"/>
  <c r="F510" i="7" s="1"/>
  <c r="E511" i="7"/>
  <c r="F511" i="7" s="1"/>
  <c r="E512" i="7"/>
  <c r="F512" i="7" s="1"/>
  <c r="E513" i="7"/>
  <c r="F513" i="7" s="1"/>
  <c r="E514" i="7"/>
  <c r="F514" i="7" s="1"/>
  <c r="E515" i="7"/>
  <c r="F515" i="7" s="1"/>
  <c r="E516" i="7"/>
  <c r="F516" i="7" s="1"/>
  <c r="E517" i="7"/>
  <c r="F517" i="7" s="1"/>
  <c r="E518" i="7"/>
  <c r="F518" i="7" s="1"/>
  <c r="E519" i="7"/>
  <c r="F519" i="7" s="1"/>
  <c r="E520" i="7"/>
  <c r="F520" i="7" s="1"/>
  <c r="E521" i="7"/>
  <c r="F521" i="7" s="1"/>
  <c r="E522" i="7"/>
  <c r="F522" i="7" s="1"/>
  <c r="E523" i="7"/>
  <c r="F523" i="7" s="1"/>
  <c r="E524" i="7"/>
  <c r="F524" i="7" s="1"/>
  <c r="E525" i="7"/>
  <c r="F525" i="7" s="1"/>
  <c r="E526" i="7"/>
  <c r="F526" i="7" s="1"/>
  <c r="E527" i="7"/>
  <c r="F527" i="7" s="1"/>
  <c r="E528" i="7"/>
  <c r="F528" i="7" s="1"/>
  <c r="E529" i="7"/>
  <c r="F529" i="7" s="1"/>
  <c r="E530" i="7"/>
  <c r="F530" i="7" s="1"/>
  <c r="E531" i="7"/>
  <c r="F531" i="7" s="1"/>
  <c r="E532" i="7"/>
  <c r="F532" i="7" s="1"/>
  <c r="E533" i="7"/>
  <c r="F533" i="7" s="1"/>
  <c r="E534" i="7"/>
  <c r="F534" i="7" s="1"/>
  <c r="E535" i="7"/>
  <c r="F535" i="7" s="1"/>
  <c r="E536" i="7"/>
  <c r="F536" i="7" s="1"/>
  <c r="E537" i="7"/>
  <c r="F537" i="7" s="1"/>
  <c r="E538" i="7"/>
  <c r="F538" i="7" s="1"/>
  <c r="E539" i="7"/>
  <c r="F539" i="7" s="1"/>
  <c r="E540" i="7"/>
  <c r="F540" i="7" s="1"/>
  <c r="E541" i="7"/>
  <c r="F541" i="7" s="1"/>
  <c r="E542" i="7"/>
  <c r="F542" i="7" s="1"/>
  <c r="I177" i="1" s="1"/>
  <c r="E543" i="7"/>
  <c r="F543" i="7" s="1"/>
  <c r="E544" i="7"/>
  <c r="F544" i="7" s="1"/>
  <c r="E545" i="7"/>
  <c r="F545" i="7" s="1"/>
  <c r="E546" i="7"/>
  <c r="F546" i="7" s="1"/>
  <c r="E547" i="7"/>
  <c r="F547" i="7" s="1"/>
  <c r="E548" i="7"/>
  <c r="F548" i="7" s="1"/>
  <c r="E549" i="7"/>
  <c r="F549" i="7" s="1"/>
  <c r="E550" i="7"/>
  <c r="F550" i="7" s="1"/>
  <c r="E551" i="7"/>
  <c r="F551" i="7" s="1"/>
  <c r="E552" i="7"/>
  <c r="F552" i="7" s="1"/>
  <c r="E553" i="7"/>
  <c r="F553" i="7" s="1"/>
  <c r="E554" i="7"/>
  <c r="F554" i="7" s="1"/>
  <c r="E555" i="7"/>
  <c r="F555" i="7" s="1"/>
  <c r="E556" i="7"/>
  <c r="F556" i="7" s="1"/>
  <c r="E557" i="7"/>
  <c r="F557" i="7" s="1"/>
  <c r="E558" i="7"/>
  <c r="F558" i="7" s="1"/>
  <c r="E559" i="7"/>
  <c r="F559" i="7" s="1"/>
  <c r="E560" i="7"/>
  <c r="F560" i="7" s="1"/>
  <c r="E561" i="7"/>
  <c r="F561" i="7" s="1"/>
  <c r="E562" i="7"/>
  <c r="F562" i="7" s="1"/>
  <c r="E563" i="7"/>
  <c r="F563" i="7" s="1"/>
  <c r="E564" i="7"/>
  <c r="F564" i="7" s="1"/>
  <c r="E565" i="7"/>
  <c r="F565" i="7" s="1"/>
  <c r="E566" i="7"/>
  <c r="F566" i="7" s="1"/>
  <c r="E567" i="7"/>
  <c r="F567" i="7" s="1"/>
  <c r="E568" i="7"/>
  <c r="F568" i="7" s="1"/>
  <c r="E569" i="7"/>
  <c r="F569" i="7" s="1"/>
  <c r="E570" i="7"/>
  <c r="F570" i="7" s="1"/>
  <c r="E571" i="7"/>
  <c r="F571" i="7" s="1"/>
  <c r="E572" i="7"/>
  <c r="F572" i="7" s="1"/>
  <c r="E573" i="7"/>
  <c r="F573" i="7" s="1"/>
  <c r="E574" i="7"/>
  <c r="F574" i="7" s="1"/>
  <c r="E575" i="7"/>
  <c r="F575" i="7" s="1"/>
  <c r="E576" i="7"/>
  <c r="F576" i="7" s="1"/>
  <c r="E577" i="7"/>
  <c r="F577" i="7" s="1"/>
  <c r="E578" i="7"/>
  <c r="F578" i="7" s="1"/>
  <c r="E579" i="7"/>
  <c r="F579" i="7" s="1"/>
  <c r="E580" i="7"/>
  <c r="F580" i="7" s="1"/>
  <c r="E581" i="7"/>
  <c r="F581" i="7" s="1"/>
  <c r="E582" i="7"/>
  <c r="F582" i="7" s="1"/>
  <c r="E583" i="7"/>
  <c r="F583" i="7" s="1"/>
  <c r="E584" i="7"/>
  <c r="F584" i="7" s="1"/>
  <c r="E585" i="7"/>
  <c r="F585" i="7" s="1"/>
  <c r="E586" i="7"/>
  <c r="F586" i="7" s="1"/>
  <c r="E587" i="7"/>
  <c r="F587" i="7" s="1"/>
  <c r="E588" i="7"/>
  <c r="F588" i="7" s="1"/>
  <c r="E589" i="7"/>
  <c r="F589" i="7" s="1"/>
  <c r="E590" i="7"/>
  <c r="F590" i="7" s="1"/>
  <c r="E591" i="7"/>
  <c r="F591" i="7" s="1"/>
  <c r="E592" i="7"/>
  <c r="F592" i="7" s="1"/>
  <c r="E593" i="7"/>
  <c r="F593" i="7" s="1"/>
  <c r="E594" i="7"/>
  <c r="F594" i="7" s="1"/>
  <c r="E595" i="7"/>
  <c r="F595" i="7" s="1"/>
  <c r="E596" i="7"/>
  <c r="F596" i="7" s="1"/>
  <c r="E597" i="7"/>
  <c r="F597" i="7" s="1"/>
  <c r="E598" i="7"/>
  <c r="F598" i="7" s="1"/>
  <c r="E599" i="7"/>
  <c r="F599" i="7" s="1"/>
  <c r="E600" i="7"/>
  <c r="F600" i="7" s="1"/>
  <c r="E601" i="7"/>
  <c r="F601" i="7" s="1"/>
  <c r="E602" i="7"/>
  <c r="F602" i="7" s="1"/>
  <c r="E603" i="7"/>
  <c r="F603" i="7" s="1"/>
  <c r="E604" i="7"/>
  <c r="F604" i="7" s="1"/>
  <c r="E605" i="7"/>
  <c r="F605" i="7" s="1"/>
  <c r="E606" i="7"/>
  <c r="F606" i="7" s="1"/>
  <c r="E607" i="7"/>
  <c r="F607" i="7" s="1"/>
  <c r="E608" i="7"/>
  <c r="F608" i="7" s="1"/>
  <c r="E609" i="7"/>
  <c r="F609" i="7" s="1"/>
  <c r="E610" i="7"/>
  <c r="F610" i="7" s="1"/>
  <c r="E611" i="7"/>
  <c r="F611" i="7" s="1"/>
  <c r="E612" i="7"/>
  <c r="F612" i="7" s="1"/>
  <c r="E613" i="7"/>
  <c r="F613" i="7" s="1"/>
  <c r="E614" i="7"/>
  <c r="F614" i="7" s="1"/>
  <c r="E615" i="7"/>
  <c r="F615" i="7" s="1"/>
  <c r="E616" i="7"/>
  <c r="F616" i="7" s="1"/>
  <c r="E617" i="7"/>
  <c r="F617" i="7" s="1"/>
  <c r="E618" i="7"/>
  <c r="F618" i="7" s="1"/>
  <c r="E619" i="7"/>
  <c r="F619" i="7" s="1"/>
  <c r="E620" i="7"/>
  <c r="F620" i="7" s="1"/>
  <c r="E621" i="7"/>
  <c r="F621" i="7" s="1"/>
  <c r="E622" i="7"/>
  <c r="F622" i="7" s="1"/>
  <c r="E623" i="7"/>
  <c r="F623" i="7" s="1"/>
  <c r="E624" i="7"/>
  <c r="F624" i="7" s="1"/>
  <c r="I212" i="1" s="1"/>
  <c r="E625" i="7"/>
  <c r="F625" i="7" s="1"/>
  <c r="E626" i="7"/>
  <c r="F626" i="7" s="1"/>
  <c r="E627" i="7"/>
  <c r="F627" i="7" s="1"/>
  <c r="E628" i="7"/>
  <c r="F628" i="7" s="1"/>
  <c r="E629" i="7"/>
  <c r="F629" i="7" s="1"/>
  <c r="E630" i="7"/>
  <c r="F630" i="7" s="1"/>
  <c r="E631" i="7"/>
  <c r="F631" i="7" s="1"/>
  <c r="E632" i="7"/>
  <c r="F632" i="7" s="1"/>
  <c r="E633" i="7"/>
  <c r="F633" i="7" s="1"/>
  <c r="E634" i="7"/>
  <c r="F634" i="7" s="1"/>
  <c r="E635" i="7"/>
  <c r="F635" i="7" s="1"/>
  <c r="E636" i="7"/>
  <c r="F636" i="7" s="1"/>
  <c r="E637" i="7"/>
  <c r="F637" i="7" s="1"/>
  <c r="E638" i="7"/>
  <c r="F638" i="7" s="1"/>
  <c r="E639" i="7"/>
  <c r="F639" i="7" s="1"/>
  <c r="E640" i="7"/>
  <c r="F640" i="7" s="1"/>
  <c r="E641" i="7"/>
  <c r="F641" i="7" s="1"/>
  <c r="E642" i="7"/>
  <c r="F642" i="7" s="1"/>
  <c r="E643" i="7"/>
  <c r="F643" i="7" s="1"/>
  <c r="E644" i="7"/>
  <c r="F644" i="7" s="1"/>
  <c r="E645" i="7"/>
  <c r="F645" i="7" s="1"/>
  <c r="E646" i="7"/>
  <c r="F646" i="7" s="1"/>
  <c r="E647" i="7"/>
  <c r="F647" i="7" s="1"/>
  <c r="E648" i="7"/>
  <c r="F648" i="7" s="1"/>
  <c r="E649" i="7"/>
  <c r="F649" i="7" s="1"/>
  <c r="E650" i="7"/>
  <c r="F650" i="7" s="1"/>
  <c r="E651" i="7"/>
  <c r="F651" i="7" s="1"/>
  <c r="E652" i="7"/>
  <c r="F652" i="7" s="1"/>
  <c r="E653" i="7"/>
  <c r="F653" i="7" s="1"/>
  <c r="E654" i="7"/>
  <c r="F654" i="7" s="1"/>
  <c r="E655" i="7"/>
  <c r="F655" i="7" s="1"/>
  <c r="E656" i="7"/>
  <c r="F656" i="7" s="1"/>
  <c r="E657" i="7"/>
  <c r="F657" i="7" s="1"/>
  <c r="E658" i="7"/>
  <c r="F658" i="7" s="1"/>
  <c r="E659" i="7"/>
  <c r="F659" i="7" s="1"/>
  <c r="E660" i="7"/>
  <c r="F660" i="7" s="1"/>
  <c r="E661" i="7"/>
  <c r="F661" i="7" s="1"/>
  <c r="E662" i="7"/>
  <c r="F662" i="7" s="1"/>
  <c r="E663" i="7"/>
  <c r="F663" i="7" s="1"/>
  <c r="E664" i="7"/>
  <c r="F664" i="7" s="1"/>
  <c r="E665" i="7"/>
  <c r="F665" i="7" s="1"/>
  <c r="E666" i="7"/>
  <c r="F666" i="7" s="1"/>
  <c r="E667" i="7"/>
  <c r="F667" i="7" s="1"/>
  <c r="E668" i="7"/>
  <c r="F668" i="7" s="1"/>
  <c r="E669" i="7"/>
  <c r="F669" i="7" s="1"/>
  <c r="E670" i="7"/>
  <c r="F670" i="7" s="1"/>
  <c r="E671" i="7"/>
  <c r="F671" i="7" s="1"/>
  <c r="E672" i="7"/>
  <c r="F672" i="7" s="1"/>
  <c r="E673" i="7"/>
  <c r="F673" i="7" s="1"/>
  <c r="E674" i="7"/>
  <c r="F674" i="7" s="1"/>
  <c r="E675" i="7"/>
  <c r="F675" i="7" s="1"/>
  <c r="E676" i="7"/>
  <c r="F676" i="7" s="1"/>
  <c r="E677" i="7"/>
  <c r="F677" i="7" s="1"/>
  <c r="E678" i="7"/>
  <c r="F678" i="7" s="1"/>
  <c r="E679" i="7"/>
  <c r="F679" i="7" s="1"/>
  <c r="E680" i="7"/>
  <c r="F680" i="7" s="1"/>
  <c r="E681" i="7"/>
  <c r="F681" i="7" s="1"/>
  <c r="E682" i="7"/>
  <c r="F682" i="7" s="1"/>
  <c r="E683" i="7"/>
  <c r="F683" i="7" s="1"/>
  <c r="E684" i="7"/>
  <c r="F684" i="7" s="1"/>
  <c r="E685" i="7"/>
  <c r="F685" i="7" s="1"/>
  <c r="E686" i="7"/>
  <c r="F686" i="7" s="1"/>
  <c r="E687" i="7"/>
  <c r="F687" i="7" s="1"/>
  <c r="E688" i="7"/>
  <c r="F688" i="7" s="1"/>
  <c r="E689" i="7"/>
  <c r="F689" i="7" s="1"/>
  <c r="E690" i="7"/>
  <c r="F690" i="7" s="1"/>
  <c r="E691" i="7"/>
  <c r="F691" i="7" s="1"/>
  <c r="E692" i="7"/>
  <c r="F692" i="7" s="1"/>
  <c r="E693" i="7"/>
  <c r="F693" i="7" s="1"/>
  <c r="E694" i="7"/>
  <c r="F694" i="7" s="1"/>
  <c r="E695" i="7"/>
  <c r="F695" i="7" s="1"/>
  <c r="E696" i="7"/>
  <c r="F696" i="7" s="1"/>
  <c r="E697" i="7"/>
  <c r="F697" i="7" s="1"/>
  <c r="E698" i="7"/>
  <c r="F698" i="7" s="1"/>
  <c r="E699" i="7"/>
  <c r="F699" i="7" s="1"/>
  <c r="E700" i="7"/>
  <c r="F700" i="7" s="1"/>
  <c r="E701" i="7"/>
  <c r="F701" i="7" s="1"/>
  <c r="E702" i="7"/>
  <c r="F702" i="7" s="1"/>
  <c r="E703" i="7"/>
  <c r="F703" i="7" s="1"/>
  <c r="E704" i="7"/>
  <c r="F704" i="7" s="1"/>
  <c r="E705" i="7"/>
  <c r="F705" i="7" s="1"/>
  <c r="E706" i="7"/>
  <c r="F706" i="7" s="1"/>
  <c r="E707" i="7"/>
  <c r="F707" i="7" s="1"/>
  <c r="E708" i="7"/>
  <c r="F708" i="7" s="1"/>
  <c r="E709" i="7"/>
  <c r="F709" i="7" s="1"/>
  <c r="E710" i="7"/>
  <c r="F710" i="7" s="1"/>
  <c r="E711" i="7"/>
  <c r="F711" i="7" s="1"/>
  <c r="E712" i="7"/>
  <c r="F712" i="7" s="1"/>
  <c r="E713" i="7"/>
  <c r="F713" i="7" s="1"/>
  <c r="E714" i="7"/>
  <c r="F714" i="7" s="1"/>
  <c r="E715" i="7"/>
  <c r="F715" i="7" s="1"/>
  <c r="E716" i="7"/>
  <c r="F716" i="7" s="1"/>
  <c r="E717" i="7"/>
  <c r="F717" i="7" s="1"/>
  <c r="E718" i="7"/>
  <c r="F718" i="7" s="1"/>
  <c r="E719" i="7"/>
  <c r="F719" i="7" s="1"/>
  <c r="E720" i="7"/>
  <c r="F720" i="7" s="1"/>
  <c r="E721" i="7"/>
  <c r="F721" i="7" s="1"/>
  <c r="E722" i="7"/>
  <c r="F722" i="7" s="1"/>
  <c r="E723" i="7"/>
  <c r="F723" i="7" s="1"/>
  <c r="E724" i="7"/>
  <c r="F724" i="7" s="1"/>
  <c r="E725" i="7"/>
  <c r="F725" i="7" s="1"/>
  <c r="E726" i="7"/>
  <c r="F726" i="7" s="1"/>
  <c r="E727" i="7"/>
  <c r="F727" i="7" s="1"/>
  <c r="E728" i="7"/>
  <c r="F728" i="7" s="1"/>
  <c r="E729" i="7"/>
  <c r="F729" i="7" s="1"/>
  <c r="E730" i="7"/>
  <c r="F730" i="7" s="1"/>
  <c r="E731" i="7"/>
  <c r="F731" i="7" s="1"/>
  <c r="E732" i="7"/>
  <c r="F732" i="7" s="1"/>
  <c r="E733" i="7"/>
  <c r="F733" i="7" s="1"/>
  <c r="E734" i="7"/>
  <c r="F734" i="7" s="1"/>
  <c r="E735" i="7"/>
  <c r="F735" i="7" s="1"/>
  <c r="E736" i="7"/>
  <c r="F736" i="7" s="1"/>
  <c r="E737" i="7"/>
  <c r="F737" i="7" s="1"/>
  <c r="E738" i="7"/>
  <c r="F738" i="7" s="1"/>
  <c r="E739" i="7"/>
  <c r="F739" i="7" s="1"/>
  <c r="E740" i="7"/>
  <c r="F740" i="7" s="1"/>
  <c r="E741" i="7"/>
  <c r="F741" i="7" s="1"/>
  <c r="E742" i="7"/>
  <c r="F742" i="7" s="1"/>
  <c r="E743" i="7"/>
  <c r="F743" i="7" s="1"/>
  <c r="E744" i="7"/>
  <c r="F744" i="7" s="1"/>
  <c r="E745" i="7"/>
  <c r="F745" i="7" s="1"/>
  <c r="E746" i="7"/>
  <c r="F746" i="7" s="1"/>
  <c r="E747" i="7"/>
  <c r="F747" i="7" s="1"/>
  <c r="E748" i="7"/>
  <c r="F748" i="7" s="1"/>
  <c r="E749" i="7"/>
  <c r="F749" i="7" s="1"/>
  <c r="E750" i="7"/>
  <c r="F750" i="7" s="1"/>
  <c r="E751" i="7"/>
  <c r="F751" i="7" s="1"/>
  <c r="E752" i="7"/>
  <c r="F752" i="7" s="1"/>
  <c r="E753" i="7"/>
  <c r="F753" i="7" s="1"/>
  <c r="E754" i="7"/>
  <c r="F754" i="7" s="1"/>
  <c r="E755" i="7"/>
  <c r="F755" i="7" s="1"/>
  <c r="E756" i="7"/>
  <c r="F756" i="7" s="1"/>
  <c r="E757" i="7"/>
  <c r="F757" i="7" s="1"/>
  <c r="E758" i="7"/>
  <c r="F758" i="7" s="1"/>
  <c r="E759" i="7"/>
  <c r="F759" i="7" s="1"/>
  <c r="E760" i="7"/>
  <c r="F760" i="7" s="1"/>
  <c r="E761" i="7"/>
  <c r="F761" i="7" s="1"/>
  <c r="E762" i="7"/>
  <c r="F762" i="7" s="1"/>
  <c r="E763" i="7"/>
  <c r="F763" i="7" s="1"/>
  <c r="E764" i="7"/>
  <c r="F764" i="7" s="1"/>
  <c r="E765" i="7"/>
  <c r="F765" i="7" s="1"/>
  <c r="E766" i="7"/>
  <c r="F766" i="7" s="1"/>
  <c r="E767" i="7"/>
  <c r="F767" i="7" s="1"/>
  <c r="E768" i="7"/>
  <c r="F768" i="7" s="1"/>
  <c r="E769" i="7"/>
  <c r="F769" i="7" s="1"/>
  <c r="E770" i="7"/>
  <c r="F770" i="7" s="1"/>
  <c r="E771" i="7"/>
  <c r="F771" i="7" s="1"/>
  <c r="E772" i="7"/>
  <c r="F772" i="7" s="1"/>
  <c r="E773" i="7"/>
  <c r="F773" i="7" s="1"/>
  <c r="E774" i="7"/>
  <c r="F774" i="7" s="1"/>
  <c r="E775" i="7"/>
  <c r="F775" i="7" s="1"/>
  <c r="E776" i="7"/>
  <c r="F776" i="7" s="1"/>
  <c r="E777" i="7"/>
  <c r="F777" i="7" s="1"/>
  <c r="E778" i="7"/>
  <c r="F778" i="7" s="1"/>
  <c r="E779" i="7"/>
  <c r="F779" i="7" s="1"/>
  <c r="E780" i="7"/>
  <c r="F780" i="7" s="1"/>
  <c r="E781" i="7"/>
  <c r="F781" i="7" s="1"/>
  <c r="E782" i="7"/>
  <c r="F782" i="7" s="1"/>
  <c r="E783" i="7"/>
  <c r="F783" i="7" s="1"/>
  <c r="E784" i="7"/>
  <c r="F784" i="7" s="1"/>
  <c r="E785" i="7"/>
  <c r="F785" i="7" s="1"/>
  <c r="E786" i="7"/>
  <c r="F786" i="7" s="1"/>
  <c r="E787" i="7"/>
  <c r="F787" i="7" s="1"/>
  <c r="E788" i="7"/>
  <c r="F788" i="7" s="1"/>
  <c r="E789" i="7"/>
  <c r="F789" i="7" s="1"/>
  <c r="E790" i="7"/>
  <c r="F790" i="7" s="1"/>
  <c r="E791" i="7"/>
  <c r="F791" i="7" s="1"/>
  <c r="E792" i="7"/>
  <c r="F792" i="7" s="1"/>
  <c r="E793" i="7"/>
  <c r="F793" i="7" s="1"/>
  <c r="E794" i="7"/>
  <c r="F794" i="7" s="1"/>
  <c r="E795" i="7"/>
  <c r="F795" i="7" s="1"/>
  <c r="E796" i="7"/>
  <c r="F796" i="7" s="1"/>
  <c r="E797" i="7"/>
  <c r="F797" i="7" s="1"/>
  <c r="E798" i="7"/>
  <c r="F798" i="7" s="1"/>
  <c r="E799" i="7"/>
  <c r="F799" i="7" s="1"/>
  <c r="E800" i="7"/>
  <c r="F800" i="7" s="1"/>
  <c r="E801" i="7"/>
  <c r="F801" i="7" s="1"/>
  <c r="E802" i="7"/>
  <c r="F802" i="7" s="1"/>
  <c r="E803" i="7"/>
  <c r="F803" i="7" s="1"/>
  <c r="E804" i="7"/>
  <c r="F804" i="7" s="1"/>
  <c r="E805" i="7"/>
  <c r="F805" i="7" s="1"/>
  <c r="E806" i="7"/>
  <c r="F806" i="7" s="1"/>
  <c r="E807" i="7"/>
  <c r="F807" i="7" s="1"/>
  <c r="E808" i="7"/>
  <c r="F808" i="7" s="1"/>
  <c r="E809" i="7"/>
  <c r="F809" i="7" s="1"/>
  <c r="E810" i="7"/>
  <c r="F810" i="7" s="1"/>
  <c r="E811" i="7"/>
  <c r="F811" i="7" s="1"/>
  <c r="E812" i="7"/>
  <c r="F812" i="7" s="1"/>
  <c r="E813" i="7"/>
  <c r="F813" i="7" s="1"/>
  <c r="E814" i="7"/>
  <c r="F814" i="7" s="1"/>
  <c r="E815" i="7"/>
  <c r="F815" i="7" s="1"/>
  <c r="E816" i="7"/>
  <c r="F816" i="7" s="1"/>
  <c r="E817" i="7"/>
  <c r="F817" i="7" s="1"/>
  <c r="E818" i="7"/>
  <c r="F818" i="7" s="1"/>
  <c r="E819" i="7"/>
  <c r="F819" i="7" s="1"/>
  <c r="E820" i="7"/>
  <c r="F820" i="7" s="1"/>
  <c r="E821" i="7"/>
  <c r="F821" i="7" s="1"/>
  <c r="E822" i="7"/>
  <c r="F822" i="7" s="1"/>
  <c r="E823" i="7"/>
  <c r="F823" i="7" s="1"/>
  <c r="E824" i="7"/>
  <c r="F824" i="7" s="1"/>
  <c r="E825" i="7"/>
  <c r="F825" i="7" s="1"/>
  <c r="E826" i="7"/>
  <c r="F826" i="7" s="1"/>
  <c r="E827" i="7"/>
  <c r="F827" i="7" s="1"/>
  <c r="E828" i="7"/>
  <c r="F828" i="7" s="1"/>
  <c r="E829" i="7"/>
  <c r="F829" i="7" s="1"/>
  <c r="E830" i="7"/>
  <c r="F830" i="7" s="1"/>
  <c r="E831" i="7"/>
  <c r="F831" i="7" s="1"/>
  <c r="E832" i="7"/>
  <c r="F832" i="7" s="1"/>
  <c r="E833" i="7"/>
  <c r="F833" i="7" s="1"/>
  <c r="E834" i="7"/>
  <c r="F834" i="7" s="1"/>
  <c r="E835" i="7"/>
  <c r="F835" i="7" s="1"/>
  <c r="I282" i="1" s="1"/>
  <c r="G492" i="17" s="1"/>
  <c r="E836" i="7"/>
  <c r="F836" i="7" s="1"/>
  <c r="E837" i="7"/>
  <c r="F837" i="7" s="1"/>
  <c r="E838" i="7"/>
  <c r="F838" i="7" s="1"/>
  <c r="E839" i="7"/>
  <c r="F839" i="7" s="1"/>
  <c r="E840" i="7"/>
  <c r="F840" i="7" s="1"/>
  <c r="E841" i="7"/>
  <c r="F841" i="7" s="1"/>
  <c r="E842" i="7"/>
  <c r="F842" i="7" s="1"/>
  <c r="E843" i="7"/>
  <c r="F843" i="7" s="1"/>
  <c r="E844" i="7"/>
  <c r="F844" i="7" s="1"/>
  <c r="E845" i="7"/>
  <c r="F845" i="7" s="1"/>
  <c r="E846" i="7"/>
  <c r="F846" i="7" s="1"/>
  <c r="E847" i="7"/>
  <c r="F847" i="7" s="1"/>
  <c r="E848" i="7"/>
  <c r="F848" i="7" s="1"/>
  <c r="E849" i="7"/>
  <c r="F849" i="7" s="1"/>
  <c r="E850" i="7"/>
  <c r="F850" i="7" s="1"/>
  <c r="E851" i="7"/>
  <c r="F851" i="7" s="1"/>
  <c r="E852" i="7"/>
  <c r="F852" i="7" s="1"/>
  <c r="E853" i="7"/>
  <c r="F853" i="7" s="1"/>
  <c r="E854" i="7"/>
  <c r="F854" i="7" s="1"/>
  <c r="E855" i="7"/>
  <c r="F855" i="7" s="1"/>
  <c r="E856" i="7"/>
  <c r="F856" i="7" s="1"/>
  <c r="E857" i="7"/>
  <c r="F857" i="7" s="1"/>
  <c r="E858" i="7"/>
  <c r="F858" i="7" s="1"/>
  <c r="E859" i="7"/>
  <c r="F859" i="7" s="1"/>
  <c r="E860" i="7"/>
  <c r="F860" i="7" s="1"/>
  <c r="E861" i="7"/>
  <c r="F861" i="7" s="1"/>
  <c r="E862" i="7"/>
  <c r="F862" i="7" s="1"/>
  <c r="E863" i="7"/>
  <c r="F863" i="7" s="1"/>
  <c r="E864" i="7"/>
  <c r="F864" i="7" s="1"/>
  <c r="E865" i="7"/>
  <c r="F865" i="7" s="1"/>
  <c r="E866" i="7"/>
  <c r="F866" i="7" s="1"/>
  <c r="E867" i="7"/>
  <c r="F867" i="7" s="1"/>
  <c r="E868" i="7"/>
  <c r="F868" i="7" s="1"/>
  <c r="E869" i="7"/>
  <c r="F869" i="7" s="1"/>
  <c r="E870" i="7"/>
  <c r="F870" i="7" s="1"/>
  <c r="E871" i="7"/>
  <c r="F871" i="7" s="1"/>
  <c r="E872" i="7"/>
  <c r="F872" i="7" s="1"/>
  <c r="E873" i="7"/>
  <c r="F873" i="7" s="1"/>
  <c r="E874" i="7"/>
  <c r="F874" i="7" s="1"/>
  <c r="E875" i="7"/>
  <c r="F875" i="7" s="1"/>
  <c r="E876" i="7"/>
  <c r="F876" i="7" s="1"/>
  <c r="E877" i="7"/>
  <c r="F877" i="7" s="1"/>
  <c r="E878" i="7"/>
  <c r="F878" i="7" s="1"/>
  <c r="E879" i="7"/>
  <c r="F879" i="7" s="1"/>
  <c r="E880" i="7"/>
  <c r="F880" i="7" s="1"/>
  <c r="E881" i="7"/>
  <c r="F881" i="7" s="1"/>
  <c r="E882" i="7"/>
  <c r="F882" i="7" s="1"/>
  <c r="E883" i="7"/>
  <c r="F883" i="7" s="1"/>
  <c r="E884" i="7"/>
  <c r="F884" i="7" s="1"/>
  <c r="E885" i="7"/>
  <c r="F885" i="7" s="1"/>
  <c r="E886" i="7"/>
  <c r="F886" i="7" s="1"/>
  <c r="E887" i="7"/>
  <c r="F887" i="7" s="1"/>
  <c r="E888" i="7"/>
  <c r="F888" i="7" s="1"/>
  <c r="E889" i="7"/>
  <c r="F889" i="7" s="1"/>
  <c r="E890" i="7"/>
  <c r="F890" i="7" s="1"/>
  <c r="E891" i="7"/>
  <c r="F891" i="7" s="1"/>
  <c r="E892" i="7"/>
  <c r="F892" i="7" s="1"/>
  <c r="E893" i="7"/>
  <c r="F893" i="7" s="1"/>
  <c r="E894" i="7"/>
  <c r="F894" i="7" s="1"/>
  <c r="E895" i="7"/>
  <c r="F895" i="7" s="1"/>
  <c r="I301" i="1" s="1"/>
  <c r="E896" i="7"/>
  <c r="F896" i="7" s="1"/>
  <c r="E897" i="7"/>
  <c r="F897" i="7" s="1"/>
  <c r="E898" i="7"/>
  <c r="F898" i="7" s="1"/>
  <c r="E899" i="7"/>
  <c r="F899" i="7" s="1"/>
  <c r="E900" i="7"/>
  <c r="F900" i="7" s="1"/>
  <c r="E901" i="7"/>
  <c r="F901" i="7" s="1"/>
  <c r="E902" i="7"/>
  <c r="F902" i="7" s="1"/>
  <c r="E903" i="7"/>
  <c r="F903" i="7" s="1"/>
  <c r="E904" i="7"/>
  <c r="F904" i="7" s="1"/>
  <c r="E905" i="7"/>
  <c r="F905" i="7" s="1"/>
  <c r="E906" i="7"/>
  <c r="F906" i="7" s="1"/>
  <c r="E907" i="7"/>
  <c r="F907" i="7" s="1"/>
  <c r="E908" i="7"/>
  <c r="F908" i="7" s="1"/>
  <c r="E909" i="7"/>
  <c r="F909" i="7" s="1"/>
  <c r="E910" i="7"/>
  <c r="F910" i="7" s="1"/>
  <c r="E911" i="7"/>
  <c r="F911" i="7" s="1"/>
  <c r="E912" i="7"/>
  <c r="F912" i="7" s="1"/>
  <c r="E913" i="7"/>
  <c r="F913" i="7" s="1"/>
  <c r="E914" i="7"/>
  <c r="F914" i="7" s="1"/>
  <c r="E915" i="7"/>
  <c r="F915" i="7" s="1"/>
  <c r="E916" i="7"/>
  <c r="F916" i="7" s="1"/>
  <c r="E917" i="7"/>
  <c r="F917" i="7" s="1"/>
  <c r="E918" i="7"/>
  <c r="F918" i="7" s="1"/>
  <c r="E919" i="7"/>
  <c r="F919" i="7" s="1"/>
  <c r="E920" i="7"/>
  <c r="F920" i="7" s="1"/>
  <c r="E921" i="7"/>
  <c r="F921" i="7" s="1"/>
  <c r="E922" i="7"/>
  <c r="F922" i="7" s="1"/>
  <c r="I311" i="1" s="1"/>
  <c r="E923" i="7"/>
  <c r="F923" i="7" s="1"/>
  <c r="E924" i="7"/>
  <c r="F924" i="7" s="1"/>
  <c r="E925" i="7"/>
  <c r="F925" i="7" s="1"/>
  <c r="E926" i="7"/>
  <c r="F926" i="7" s="1"/>
  <c r="E927" i="7"/>
  <c r="F927" i="7" s="1"/>
  <c r="E928" i="7"/>
  <c r="F928" i="7" s="1"/>
  <c r="E929" i="7"/>
  <c r="F929" i="7" s="1"/>
  <c r="E930" i="7"/>
  <c r="F930" i="7" s="1"/>
  <c r="E931" i="7"/>
  <c r="F931" i="7" s="1"/>
  <c r="E932" i="7"/>
  <c r="F932" i="7" s="1"/>
  <c r="E933" i="7"/>
  <c r="F933" i="7" s="1"/>
  <c r="E934" i="7"/>
  <c r="F934" i="7" s="1"/>
  <c r="E935" i="7"/>
  <c r="F935" i="7" s="1"/>
  <c r="E936" i="7"/>
  <c r="F936" i="7" s="1"/>
  <c r="E937" i="7"/>
  <c r="F937" i="7" s="1"/>
  <c r="E938" i="7"/>
  <c r="F938" i="7" s="1"/>
  <c r="E939" i="7"/>
  <c r="F939" i="7" s="1"/>
  <c r="E940" i="7"/>
  <c r="F940" i="7" s="1"/>
  <c r="E941" i="7"/>
  <c r="F941" i="7" s="1"/>
  <c r="E942" i="7"/>
  <c r="F942" i="7" s="1"/>
  <c r="E943" i="7"/>
  <c r="F943" i="7" s="1"/>
  <c r="E944" i="7"/>
  <c r="F944" i="7" s="1"/>
  <c r="E945" i="7"/>
  <c r="F945" i="7" s="1"/>
  <c r="E946" i="7"/>
  <c r="F946" i="7" s="1"/>
  <c r="E947" i="7"/>
  <c r="F947" i="7" s="1"/>
  <c r="E948" i="7"/>
  <c r="F948" i="7" s="1"/>
  <c r="E949" i="7"/>
  <c r="F949" i="7" s="1"/>
  <c r="E950" i="7"/>
  <c r="F950" i="7" s="1"/>
  <c r="E951" i="7"/>
  <c r="F951" i="7" s="1"/>
  <c r="E952" i="7"/>
  <c r="F952" i="7" s="1"/>
  <c r="E953" i="7"/>
  <c r="F953" i="7" s="1"/>
  <c r="E954" i="7"/>
  <c r="F954" i="7" s="1"/>
  <c r="E955" i="7"/>
  <c r="F955" i="7" s="1"/>
  <c r="E956" i="7"/>
  <c r="F956" i="7" s="1"/>
  <c r="E957" i="7"/>
  <c r="F957" i="7" s="1"/>
  <c r="E958" i="7"/>
  <c r="F958" i="7" s="1"/>
  <c r="E959" i="7"/>
  <c r="F959" i="7" s="1"/>
  <c r="E960" i="7"/>
  <c r="F960" i="7" s="1"/>
  <c r="E961" i="7"/>
  <c r="F961" i="7" s="1"/>
  <c r="E962" i="7"/>
  <c r="F962" i="7" s="1"/>
  <c r="E963" i="7"/>
  <c r="F963" i="7" s="1"/>
  <c r="E964" i="7"/>
  <c r="F964" i="7" s="1"/>
  <c r="E965" i="7"/>
  <c r="F965" i="7" s="1"/>
  <c r="E966" i="7"/>
  <c r="F966" i="7" s="1"/>
  <c r="E967" i="7"/>
  <c r="F967" i="7" s="1"/>
  <c r="E968" i="7"/>
  <c r="F968" i="7" s="1"/>
  <c r="E969" i="7"/>
  <c r="F969" i="7" s="1"/>
  <c r="E970" i="7"/>
  <c r="F970" i="7" s="1"/>
  <c r="E971" i="7"/>
  <c r="F971" i="7" s="1"/>
  <c r="E972" i="7"/>
  <c r="F972" i="7" s="1"/>
  <c r="E973" i="7"/>
  <c r="F973" i="7" s="1"/>
  <c r="E974" i="7"/>
  <c r="F974" i="7" s="1"/>
  <c r="E975" i="7"/>
  <c r="F975" i="7" s="1"/>
  <c r="E976" i="7"/>
  <c r="F976" i="7" s="1"/>
  <c r="E977" i="7"/>
  <c r="F977" i="7" s="1"/>
  <c r="E978" i="7"/>
  <c r="F978" i="7" s="1"/>
  <c r="E979" i="7"/>
  <c r="F979" i="7" s="1"/>
  <c r="E980" i="7"/>
  <c r="F980" i="7" s="1"/>
  <c r="E981" i="7"/>
  <c r="F981" i="7" s="1"/>
  <c r="E982" i="7"/>
  <c r="F982" i="7" s="1"/>
  <c r="E983" i="7"/>
  <c r="F983" i="7" s="1"/>
  <c r="E984" i="7"/>
  <c r="F984" i="7" s="1"/>
  <c r="E985" i="7"/>
  <c r="F985" i="7" s="1"/>
  <c r="E986" i="7"/>
  <c r="F986" i="7" s="1"/>
  <c r="E987" i="7"/>
  <c r="F987" i="7" s="1"/>
  <c r="E988" i="7"/>
  <c r="F988" i="7" s="1"/>
  <c r="E989" i="7"/>
  <c r="F989" i="7" s="1"/>
  <c r="E990" i="7"/>
  <c r="F990" i="7" s="1"/>
  <c r="E991" i="7"/>
  <c r="F991" i="7" s="1"/>
  <c r="E992" i="7"/>
  <c r="F992" i="7" s="1"/>
  <c r="E993" i="7"/>
  <c r="F993" i="7" s="1"/>
  <c r="E994" i="7"/>
  <c r="F994" i="7" s="1"/>
  <c r="E995" i="7"/>
  <c r="F995" i="7" s="1"/>
  <c r="E996" i="7"/>
  <c r="F996" i="7" s="1"/>
  <c r="E997" i="7"/>
  <c r="F997" i="7" s="1"/>
  <c r="E998" i="7"/>
  <c r="F998" i="7" s="1"/>
  <c r="E999" i="7"/>
  <c r="F999" i="7" s="1"/>
  <c r="E1000" i="7"/>
  <c r="F1000" i="7" s="1"/>
  <c r="E1001" i="7"/>
  <c r="F1001" i="7" s="1"/>
  <c r="E1002" i="7"/>
  <c r="F1002" i="7" s="1"/>
  <c r="E1003" i="7"/>
  <c r="F1003" i="7" s="1"/>
  <c r="E1004" i="7"/>
  <c r="F1004" i="7" s="1"/>
  <c r="E1005" i="7"/>
  <c r="F1005" i="7" s="1"/>
  <c r="E1006" i="7"/>
  <c r="F1006" i="7" s="1"/>
  <c r="E1007" i="7"/>
  <c r="F1007" i="7" s="1"/>
  <c r="E1008" i="7"/>
  <c r="F1008" i="7" s="1"/>
  <c r="E1009" i="7"/>
  <c r="F1009" i="7" s="1"/>
  <c r="E1010" i="7"/>
  <c r="F1010" i="7" s="1"/>
  <c r="E1011" i="7"/>
  <c r="F1011" i="7" s="1"/>
  <c r="E1012" i="7"/>
  <c r="F1012" i="7" s="1"/>
  <c r="E1013" i="7"/>
  <c r="F1013" i="7" s="1"/>
  <c r="E1014" i="7"/>
  <c r="F1014" i="7" s="1"/>
  <c r="E1015" i="7"/>
  <c r="F1015" i="7" s="1"/>
  <c r="E1016" i="7"/>
  <c r="F1016" i="7" s="1"/>
  <c r="E1017" i="7"/>
  <c r="F1017" i="7" s="1"/>
  <c r="E1018" i="7"/>
  <c r="F1018" i="7" s="1"/>
  <c r="E1019" i="7"/>
  <c r="F1019" i="7" s="1"/>
  <c r="E1020" i="7"/>
  <c r="F1020" i="7" s="1"/>
  <c r="E1021" i="7"/>
  <c r="F1021" i="7" s="1"/>
  <c r="E1022" i="7"/>
  <c r="F1022" i="7" s="1"/>
  <c r="E1023" i="7"/>
  <c r="F1023" i="7" s="1"/>
  <c r="E1024" i="7"/>
  <c r="F1024" i="7" s="1"/>
  <c r="E1025" i="7"/>
  <c r="F1025" i="7" s="1"/>
  <c r="E1026" i="7"/>
  <c r="F1026" i="7" s="1"/>
  <c r="E1027" i="7"/>
  <c r="F1027" i="7" s="1"/>
  <c r="E1028" i="7"/>
  <c r="F1028" i="7" s="1"/>
  <c r="E1029" i="7"/>
  <c r="F1029" i="7" s="1"/>
  <c r="E1030" i="7"/>
  <c r="F1030" i="7" s="1"/>
  <c r="E1031" i="7"/>
  <c r="F1031" i="7" s="1"/>
  <c r="E1032" i="7"/>
  <c r="F1032" i="7" s="1"/>
  <c r="E1033" i="7"/>
  <c r="F1033" i="7" s="1"/>
  <c r="E1034" i="7"/>
  <c r="F1034" i="7" s="1"/>
  <c r="E1035" i="7"/>
  <c r="F1035" i="7" s="1"/>
  <c r="E1036" i="7"/>
  <c r="F1036" i="7" s="1"/>
  <c r="E1037" i="7"/>
  <c r="F1037" i="7" s="1"/>
  <c r="E1038" i="7"/>
  <c r="F1038" i="7" s="1"/>
  <c r="E1039" i="7"/>
  <c r="F1039" i="7" s="1"/>
  <c r="E1040" i="7"/>
  <c r="F1040" i="7" s="1"/>
  <c r="E1041" i="7"/>
  <c r="F1041" i="7" s="1"/>
  <c r="E1042" i="7"/>
  <c r="F1042" i="7" s="1"/>
  <c r="E1043" i="7"/>
  <c r="F1043" i="7" s="1"/>
  <c r="E1044" i="7"/>
  <c r="F1044" i="7" s="1"/>
  <c r="E1045" i="7"/>
  <c r="F1045" i="7" s="1"/>
  <c r="E1046" i="7"/>
  <c r="F1046" i="7" s="1"/>
  <c r="E1047" i="7"/>
  <c r="F1047" i="7" s="1"/>
  <c r="E1048" i="7"/>
  <c r="F1048" i="7" s="1"/>
  <c r="E1049" i="7"/>
  <c r="F1049" i="7" s="1"/>
  <c r="E1050" i="7"/>
  <c r="F1050" i="7" s="1"/>
  <c r="E1051" i="7"/>
  <c r="F1051" i="7" s="1"/>
  <c r="I354" i="1" s="1"/>
  <c r="E1052" i="7"/>
  <c r="F1052" i="7" s="1"/>
  <c r="E1053" i="7"/>
  <c r="F1053" i="7" s="1"/>
  <c r="E1054" i="7"/>
  <c r="F1054" i="7" s="1"/>
  <c r="E1055" i="7"/>
  <c r="F1055" i="7" s="1"/>
  <c r="E1056" i="7"/>
  <c r="F1056" i="7" s="1"/>
  <c r="E1057" i="7"/>
  <c r="F1057" i="7" s="1"/>
  <c r="E1058" i="7"/>
  <c r="F1058" i="7" s="1"/>
  <c r="E1059" i="7"/>
  <c r="F1059" i="7" s="1"/>
  <c r="E1060" i="7"/>
  <c r="F1060" i="7" s="1"/>
  <c r="E1061" i="7"/>
  <c r="F1061" i="7" s="1"/>
  <c r="E1062" i="7"/>
  <c r="F1062" i="7" s="1"/>
  <c r="E1063" i="7"/>
  <c r="F1063" i="7" s="1"/>
  <c r="E1064" i="7"/>
  <c r="F1064" i="7" s="1"/>
  <c r="E1065" i="7"/>
  <c r="F1065" i="7" s="1"/>
  <c r="E1066" i="7"/>
  <c r="F1066" i="7" s="1"/>
  <c r="E1067" i="7"/>
  <c r="F1067" i="7" s="1"/>
  <c r="E1068" i="7"/>
  <c r="F1068" i="7" s="1"/>
  <c r="E1069" i="7"/>
  <c r="F1069" i="7" s="1"/>
  <c r="E1070" i="7"/>
  <c r="F1070" i="7" s="1"/>
  <c r="E1071" i="7"/>
  <c r="F1071" i="7" s="1"/>
  <c r="E1072" i="7"/>
  <c r="F1072" i="7" s="1"/>
  <c r="E1073" i="7"/>
  <c r="F1073" i="7" s="1"/>
  <c r="E1074" i="7"/>
  <c r="F1074" i="7" s="1"/>
  <c r="E1075" i="7"/>
  <c r="F1075" i="7" s="1"/>
  <c r="E1076" i="7"/>
  <c r="F1076" i="7" s="1"/>
  <c r="E1077" i="7"/>
  <c r="F1077" i="7" s="1"/>
  <c r="E1078" i="7"/>
  <c r="F1078" i="7" s="1"/>
  <c r="E1079" i="7"/>
  <c r="F1079" i="7" s="1"/>
  <c r="E1080" i="7"/>
  <c r="F1080" i="7" s="1"/>
  <c r="E1081" i="7"/>
  <c r="F1081" i="7" s="1"/>
  <c r="E1082" i="7"/>
  <c r="F1082" i="7" s="1"/>
  <c r="E1083" i="7"/>
  <c r="F1083" i="7" s="1"/>
  <c r="E1084" i="7"/>
  <c r="F1084" i="7" s="1"/>
  <c r="E1085" i="7"/>
  <c r="F1085" i="7" s="1"/>
  <c r="E1086" i="7"/>
  <c r="F1086" i="7" s="1"/>
  <c r="E1087" i="7"/>
  <c r="F1087" i="7" s="1"/>
  <c r="E1088" i="7"/>
  <c r="F1088" i="7" s="1"/>
  <c r="E1089" i="7"/>
  <c r="F1089" i="7" s="1"/>
  <c r="E1090" i="7"/>
  <c r="F1090" i="7" s="1"/>
  <c r="E1091" i="7"/>
  <c r="F1091" i="7" s="1"/>
  <c r="E1092" i="7"/>
  <c r="F1092" i="7" s="1"/>
  <c r="E1093" i="7"/>
  <c r="F1093" i="7" s="1"/>
  <c r="E1094" i="7"/>
  <c r="F1094" i="7" s="1"/>
  <c r="E1095" i="7"/>
  <c r="F1095" i="7" s="1"/>
  <c r="E1096" i="7"/>
  <c r="F1096" i="7" s="1"/>
  <c r="E1097" i="7"/>
  <c r="F1097" i="7" s="1"/>
  <c r="E1098" i="7"/>
  <c r="F1098" i="7" s="1"/>
  <c r="E1099" i="7"/>
  <c r="F1099" i="7" s="1"/>
  <c r="E1100" i="7"/>
  <c r="F1100" i="7" s="1"/>
  <c r="E1101" i="7"/>
  <c r="F1101" i="7" s="1"/>
  <c r="E1102" i="7"/>
  <c r="F1102" i="7" s="1"/>
  <c r="E1103" i="7"/>
  <c r="F1103" i="7" s="1"/>
  <c r="E1104" i="7"/>
  <c r="F1104" i="7" s="1"/>
  <c r="E1105" i="7"/>
  <c r="F1105" i="7" s="1"/>
  <c r="E1106" i="7"/>
  <c r="F1106" i="7" s="1"/>
  <c r="E1107" i="7"/>
  <c r="F1107" i="7" s="1"/>
  <c r="E1108" i="7"/>
  <c r="F1108" i="7" s="1"/>
  <c r="E1109" i="7"/>
  <c r="F1109" i="7" s="1"/>
  <c r="E1110" i="7"/>
  <c r="F1110" i="7" s="1"/>
  <c r="E1111" i="7"/>
  <c r="F1111" i="7" s="1"/>
  <c r="E1112" i="7"/>
  <c r="F1112" i="7" s="1"/>
  <c r="E1113" i="7"/>
  <c r="F1113" i="7" s="1"/>
  <c r="E1114" i="7"/>
  <c r="F1114" i="7" s="1"/>
  <c r="E1115" i="7"/>
  <c r="F1115" i="7" s="1"/>
  <c r="E1116" i="7"/>
  <c r="F1116" i="7" s="1"/>
  <c r="E1117" i="7"/>
  <c r="F1117" i="7" s="1"/>
  <c r="E1118" i="7"/>
  <c r="F1118" i="7" s="1"/>
  <c r="E1119" i="7"/>
  <c r="F1119" i="7" s="1"/>
  <c r="E1120" i="7"/>
  <c r="F1120" i="7" s="1"/>
  <c r="E1121" i="7"/>
  <c r="F1121" i="7" s="1"/>
  <c r="E1122" i="7"/>
  <c r="F1122" i="7" s="1"/>
  <c r="E1123" i="7"/>
  <c r="F1123" i="7" s="1"/>
  <c r="E1124" i="7"/>
  <c r="F1124" i="7" s="1"/>
  <c r="E1125" i="7"/>
  <c r="F1125" i="7" s="1"/>
  <c r="E1126" i="7"/>
  <c r="F1126" i="7" s="1"/>
  <c r="E1127" i="7"/>
  <c r="F1127" i="7" s="1"/>
  <c r="E1128" i="7"/>
  <c r="F1128" i="7" s="1"/>
  <c r="E1129" i="7"/>
  <c r="F1129" i="7" s="1"/>
  <c r="E1130" i="7"/>
  <c r="F1130" i="7" s="1"/>
  <c r="E1131" i="7"/>
  <c r="F1131" i="7" s="1"/>
  <c r="E1132" i="7"/>
  <c r="F1132" i="7" s="1"/>
  <c r="E1133" i="7"/>
  <c r="F1133" i="7" s="1"/>
  <c r="E1134" i="7"/>
  <c r="F1134" i="7" s="1"/>
  <c r="E1135" i="7"/>
  <c r="F1135" i="7" s="1"/>
  <c r="E1136" i="7"/>
  <c r="F1136" i="7" s="1"/>
  <c r="E1137" i="7"/>
  <c r="F1137" i="7" s="1"/>
  <c r="E1138" i="7"/>
  <c r="F1138" i="7" s="1"/>
  <c r="E1139" i="7"/>
  <c r="F1139" i="7" s="1"/>
  <c r="E1140" i="7"/>
  <c r="F1140" i="7" s="1"/>
  <c r="E1141" i="7"/>
  <c r="F1141" i="7" s="1"/>
  <c r="E1142" i="7"/>
  <c r="F1142" i="7" s="1"/>
  <c r="E1143" i="7"/>
  <c r="F1143" i="7" s="1"/>
  <c r="E1144" i="7"/>
  <c r="F1144" i="7" s="1"/>
  <c r="E1145" i="7"/>
  <c r="F1145" i="7" s="1"/>
  <c r="E1146" i="7"/>
  <c r="F1146" i="7" s="1"/>
  <c r="E1147" i="7"/>
  <c r="F1147" i="7" s="1"/>
  <c r="E1148" i="7"/>
  <c r="F1148" i="7" s="1"/>
  <c r="E1149" i="7"/>
  <c r="F1149" i="7" s="1"/>
  <c r="E1150" i="7"/>
  <c r="F1150" i="7" s="1"/>
  <c r="E1151" i="7"/>
  <c r="F1151" i="7" s="1"/>
  <c r="E1152" i="7"/>
  <c r="F1152" i="7" s="1"/>
  <c r="E1153" i="7"/>
  <c r="F1153" i="7" s="1"/>
  <c r="E1154" i="7"/>
  <c r="F1154" i="7" s="1"/>
  <c r="E1155" i="7"/>
  <c r="F1155" i="7" s="1"/>
  <c r="E1156" i="7"/>
  <c r="F1156" i="7" s="1"/>
  <c r="E1157" i="7"/>
  <c r="F1157" i="7" s="1"/>
  <c r="E1158" i="7"/>
  <c r="F1158" i="7" s="1"/>
  <c r="E1159" i="7"/>
  <c r="F1159" i="7" s="1"/>
  <c r="E1160" i="7"/>
  <c r="F1160" i="7" s="1"/>
  <c r="E1161" i="7"/>
  <c r="F1161" i="7" s="1"/>
  <c r="E1162" i="7"/>
  <c r="F1162" i="7" s="1"/>
  <c r="E1163" i="7"/>
  <c r="F1163" i="7" s="1"/>
  <c r="E1164" i="7"/>
  <c r="F1164" i="7" s="1"/>
  <c r="E1165" i="7"/>
  <c r="F1165" i="7" s="1"/>
  <c r="E1166" i="7"/>
  <c r="F1166" i="7" s="1"/>
  <c r="E1167" i="7"/>
  <c r="F1167" i="7" s="1"/>
  <c r="E1168" i="7"/>
  <c r="F1168" i="7" s="1"/>
  <c r="E1169" i="7"/>
  <c r="F1169" i="7" s="1"/>
  <c r="E1170" i="7"/>
  <c r="F1170" i="7" s="1"/>
  <c r="E1171" i="7"/>
  <c r="F1171" i="7" s="1"/>
  <c r="E1172" i="7"/>
  <c r="F1172" i="7" s="1"/>
  <c r="E1173" i="7"/>
  <c r="F1173" i="7" s="1"/>
  <c r="E1174" i="7"/>
  <c r="F1174" i="7" s="1"/>
  <c r="E1175" i="7"/>
  <c r="F1175" i="7" s="1"/>
  <c r="E1176" i="7"/>
  <c r="F1176" i="7" s="1"/>
  <c r="E1177" i="7"/>
  <c r="F1177" i="7" s="1"/>
  <c r="E1178" i="7"/>
  <c r="F1178" i="7" s="1"/>
  <c r="E1179" i="7"/>
  <c r="F1179" i="7" s="1"/>
  <c r="E1180" i="7"/>
  <c r="F1180" i="7" s="1"/>
  <c r="E1181" i="7"/>
  <c r="F1181" i="7" s="1"/>
  <c r="E1182" i="7"/>
  <c r="F1182" i="7" s="1"/>
  <c r="E1183" i="7"/>
  <c r="F1183" i="7" s="1"/>
  <c r="E1184" i="7"/>
  <c r="F1184" i="7" s="1"/>
  <c r="E1185" i="7"/>
  <c r="F1185" i="7" s="1"/>
  <c r="E1186" i="7"/>
  <c r="F1186" i="7" s="1"/>
  <c r="E1187" i="7"/>
  <c r="F1187" i="7" s="1"/>
  <c r="E1188" i="7"/>
  <c r="F1188" i="7" s="1"/>
  <c r="E1189" i="7"/>
  <c r="F1189" i="7" s="1"/>
  <c r="E1190" i="7"/>
  <c r="F1190" i="7" s="1"/>
  <c r="E1191" i="7"/>
  <c r="F1191" i="7" s="1"/>
  <c r="E1192" i="7"/>
  <c r="F1192" i="7" s="1"/>
  <c r="E1193" i="7"/>
  <c r="F1193" i="7" s="1"/>
  <c r="E1194" i="7"/>
  <c r="F1194" i="7" s="1"/>
  <c r="E1195" i="7"/>
  <c r="F1195" i="7" s="1"/>
  <c r="E1196" i="7"/>
  <c r="F1196" i="7" s="1"/>
  <c r="E1197" i="7"/>
  <c r="F1197" i="7" s="1"/>
  <c r="E1198" i="7"/>
  <c r="F1198" i="7" s="1"/>
  <c r="E1199" i="7"/>
  <c r="F1199" i="7" s="1"/>
  <c r="E1200" i="7"/>
  <c r="F1200" i="7" s="1"/>
  <c r="E1201" i="7"/>
  <c r="F1201" i="7" s="1"/>
  <c r="E1202" i="7"/>
  <c r="F1202" i="7" s="1"/>
  <c r="E1203" i="7"/>
  <c r="F1203" i="7" s="1"/>
  <c r="E1204" i="7"/>
  <c r="F1204" i="7" s="1"/>
  <c r="E1205" i="7"/>
  <c r="F1205" i="7" s="1"/>
  <c r="E1206" i="7"/>
  <c r="F1206" i="7" s="1"/>
  <c r="E1207" i="7"/>
  <c r="F1207" i="7" s="1"/>
  <c r="E1208" i="7"/>
  <c r="F1208" i="7" s="1"/>
  <c r="E1209" i="7"/>
  <c r="F1209" i="7" s="1"/>
  <c r="E1210" i="7"/>
  <c r="F1210" i="7" s="1"/>
  <c r="E1211" i="7"/>
  <c r="F1211" i="7" s="1"/>
  <c r="E1212" i="7"/>
  <c r="F1212" i="7" s="1"/>
  <c r="E1213" i="7"/>
  <c r="F1213" i="7" s="1"/>
  <c r="E1214" i="7"/>
  <c r="F1214" i="7" s="1"/>
  <c r="E1215" i="7"/>
  <c r="F1215" i="7" s="1"/>
  <c r="E1216" i="7"/>
  <c r="F1216" i="7" s="1"/>
  <c r="E1217" i="7"/>
  <c r="F1217" i="7" s="1"/>
  <c r="E1218" i="7"/>
  <c r="F1218" i="7" s="1"/>
  <c r="E1219" i="7"/>
  <c r="F1219" i="7" s="1"/>
  <c r="E1220" i="7"/>
  <c r="F1220" i="7" s="1"/>
  <c r="E1221" i="7"/>
  <c r="F1221" i="7" s="1"/>
  <c r="E1222" i="7"/>
  <c r="F1222" i="7" s="1"/>
  <c r="E1223" i="7"/>
  <c r="F1223" i="7" s="1"/>
  <c r="E1224" i="7"/>
  <c r="F1224" i="7" s="1"/>
  <c r="E1225" i="7"/>
  <c r="F1225" i="7" s="1"/>
  <c r="E1226" i="7"/>
  <c r="F1226" i="7" s="1"/>
  <c r="E1227" i="7"/>
  <c r="F1227" i="7" s="1"/>
  <c r="E1228" i="7"/>
  <c r="F1228" i="7" s="1"/>
  <c r="E1229" i="7"/>
  <c r="F1229" i="7" s="1"/>
  <c r="E1230" i="7"/>
  <c r="F1230" i="7" s="1"/>
  <c r="E1231" i="7"/>
  <c r="F1231" i="7" s="1"/>
  <c r="E1232" i="7"/>
  <c r="F1232" i="7" s="1"/>
  <c r="E1233" i="7"/>
  <c r="F1233" i="7" s="1"/>
  <c r="E1234" i="7"/>
  <c r="F1234" i="7" s="1"/>
  <c r="E1235" i="7"/>
  <c r="F1235" i="7" s="1"/>
  <c r="E1236" i="7"/>
  <c r="F1236" i="7" s="1"/>
  <c r="E1237" i="7"/>
  <c r="F1237" i="7" s="1"/>
  <c r="E1238" i="7"/>
  <c r="F1238" i="7" s="1"/>
  <c r="E1239" i="7"/>
  <c r="F1239" i="7" s="1"/>
  <c r="E1240" i="7"/>
  <c r="F1240" i="7" s="1"/>
  <c r="E1241" i="7"/>
  <c r="F1241" i="7" s="1"/>
  <c r="E1242" i="7"/>
  <c r="F1242" i="7" s="1"/>
  <c r="E1243" i="7"/>
  <c r="F1243" i="7" s="1"/>
  <c r="E1244" i="7"/>
  <c r="F1244" i="7" s="1"/>
  <c r="E1245" i="7"/>
  <c r="F1245" i="7" s="1"/>
  <c r="E1246" i="7"/>
  <c r="F1246" i="7" s="1"/>
  <c r="E1247" i="7"/>
  <c r="F1247" i="7" s="1"/>
  <c r="E1248" i="7"/>
  <c r="F1248" i="7" s="1"/>
  <c r="E1249" i="7"/>
  <c r="F1249" i="7" s="1"/>
  <c r="E1250" i="7"/>
  <c r="F1250" i="7" s="1"/>
  <c r="E1251" i="7"/>
  <c r="F1251" i="7" s="1"/>
  <c r="E1252" i="7"/>
  <c r="F1252" i="7" s="1"/>
  <c r="E1253" i="7"/>
  <c r="F1253" i="7" s="1"/>
  <c r="E1254" i="7"/>
  <c r="F1254" i="7" s="1"/>
  <c r="E1255" i="7"/>
  <c r="F1255" i="7" s="1"/>
  <c r="E1256" i="7"/>
  <c r="F1256" i="7" s="1"/>
  <c r="E1257" i="7"/>
  <c r="F1257" i="7" s="1"/>
  <c r="E1258" i="7"/>
  <c r="F1258" i="7" s="1"/>
  <c r="E1259" i="7"/>
  <c r="F1259" i="7" s="1"/>
  <c r="E1260" i="7"/>
  <c r="F1260" i="7" s="1"/>
  <c r="E1261" i="7"/>
  <c r="F1261" i="7" s="1"/>
  <c r="E1262" i="7"/>
  <c r="F1262" i="7" s="1"/>
  <c r="E1263" i="7"/>
  <c r="F1263" i="7" s="1"/>
  <c r="E1264" i="7"/>
  <c r="F1264" i="7" s="1"/>
  <c r="E1265" i="7"/>
  <c r="F1265" i="7" s="1"/>
  <c r="E1266" i="7"/>
  <c r="F1266" i="7" s="1"/>
  <c r="E1267" i="7"/>
  <c r="F1267" i="7" s="1"/>
  <c r="E1268" i="7"/>
  <c r="F1268" i="7" s="1"/>
  <c r="E1269" i="7"/>
  <c r="F1269" i="7" s="1"/>
  <c r="E1270" i="7"/>
  <c r="F1270" i="7" s="1"/>
  <c r="E1271" i="7"/>
  <c r="F1271" i="7" s="1"/>
  <c r="E1272" i="7"/>
  <c r="F1272" i="7" s="1"/>
  <c r="E1273" i="7"/>
  <c r="F1273" i="7" s="1"/>
  <c r="E1274" i="7"/>
  <c r="F1274" i="7" s="1"/>
  <c r="E1275" i="7"/>
  <c r="F1275" i="7" s="1"/>
  <c r="E1276" i="7"/>
  <c r="F1276" i="7" s="1"/>
  <c r="E1277" i="7"/>
  <c r="F1277" i="7" s="1"/>
  <c r="E1278" i="7"/>
  <c r="F1278" i="7" s="1"/>
  <c r="E1279" i="7"/>
  <c r="F1279" i="7" s="1"/>
  <c r="E1280" i="7"/>
  <c r="F1280" i="7" s="1"/>
  <c r="E1281" i="7"/>
  <c r="F1281" i="7" s="1"/>
  <c r="E1282" i="7"/>
  <c r="F1282" i="7" s="1"/>
  <c r="E1283" i="7"/>
  <c r="F1283" i="7" s="1"/>
  <c r="E1284" i="7"/>
  <c r="F1284" i="7" s="1"/>
  <c r="E1285" i="7"/>
  <c r="F1285" i="7" s="1"/>
  <c r="E1286" i="7"/>
  <c r="F1286" i="7" s="1"/>
  <c r="E1287" i="7"/>
  <c r="F1287" i="7" s="1"/>
  <c r="E1288" i="7"/>
  <c r="F1288" i="7" s="1"/>
  <c r="E1289" i="7"/>
  <c r="F1289" i="7" s="1"/>
  <c r="E1290" i="7"/>
  <c r="F1290" i="7" s="1"/>
  <c r="E1291" i="7"/>
  <c r="F1291" i="7" s="1"/>
  <c r="E1292" i="7"/>
  <c r="F1292" i="7" s="1"/>
  <c r="E1293" i="7"/>
  <c r="F1293" i="7" s="1"/>
  <c r="E1294" i="7"/>
  <c r="F1294" i="7" s="1"/>
  <c r="E1295" i="7"/>
  <c r="F1295" i="7" s="1"/>
  <c r="E1296" i="7"/>
  <c r="F1296" i="7" s="1"/>
  <c r="E1297" i="7"/>
  <c r="F1297" i="7" s="1"/>
  <c r="E1298" i="7"/>
  <c r="F1298" i="7" s="1"/>
  <c r="E1299" i="7"/>
  <c r="F1299" i="7" s="1"/>
  <c r="E1300" i="7"/>
  <c r="F1300" i="7" s="1"/>
  <c r="E1301" i="7"/>
  <c r="F1301" i="7" s="1"/>
  <c r="E1302" i="7"/>
  <c r="F1302" i="7" s="1"/>
  <c r="E1303" i="7"/>
  <c r="F1303" i="7" s="1"/>
  <c r="E1304" i="7"/>
  <c r="F1304" i="7" s="1"/>
  <c r="E1305" i="7"/>
  <c r="F1305" i="7" s="1"/>
  <c r="E1306" i="7"/>
  <c r="F1306" i="7" s="1"/>
  <c r="E1307" i="7"/>
  <c r="F1307" i="7" s="1"/>
  <c r="E1308" i="7"/>
  <c r="F1308" i="7" s="1"/>
  <c r="E1309" i="7"/>
  <c r="F1309" i="7" s="1"/>
  <c r="E1310" i="7"/>
  <c r="F1310" i="7" s="1"/>
  <c r="E1311" i="7"/>
  <c r="F1311" i="7" s="1"/>
  <c r="E1312" i="7"/>
  <c r="F1312" i="7" s="1"/>
  <c r="E1313" i="7"/>
  <c r="F1313" i="7" s="1"/>
  <c r="E1314" i="7"/>
  <c r="F1314" i="7" s="1"/>
  <c r="E1315" i="7"/>
  <c r="F1315" i="7" s="1"/>
  <c r="E1316" i="7"/>
  <c r="F1316" i="7" s="1"/>
  <c r="E1317" i="7"/>
  <c r="F1317" i="7" s="1"/>
  <c r="E1318" i="7"/>
  <c r="F1318" i="7" s="1"/>
  <c r="E1319" i="7"/>
  <c r="F1319" i="7" s="1"/>
  <c r="E1320" i="7"/>
  <c r="F1320" i="7" s="1"/>
  <c r="E1321" i="7"/>
  <c r="F1321" i="7" s="1"/>
  <c r="E1322" i="7"/>
  <c r="F1322" i="7" s="1"/>
  <c r="E1323" i="7"/>
  <c r="F1323" i="7" s="1"/>
  <c r="E1324" i="7"/>
  <c r="F1324" i="7" s="1"/>
  <c r="E1325" i="7"/>
  <c r="F1325" i="7" s="1"/>
  <c r="E1326" i="7"/>
  <c r="F1326" i="7" s="1"/>
  <c r="E1327" i="7"/>
  <c r="F1327" i="7" s="1"/>
  <c r="E1328" i="7"/>
  <c r="F1328" i="7" s="1"/>
  <c r="E1329" i="7"/>
  <c r="F1329" i="7" s="1"/>
  <c r="E1330" i="7"/>
  <c r="F1330" i="7" s="1"/>
  <c r="E1331" i="7"/>
  <c r="F1331" i="7" s="1"/>
  <c r="E1332" i="7"/>
  <c r="F1332" i="7" s="1"/>
  <c r="E1333" i="7"/>
  <c r="F1333" i="7" s="1"/>
  <c r="E1334" i="7"/>
  <c r="F1334" i="7" s="1"/>
  <c r="E1335" i="7"/>
  <c r="F1335" i="7" s="1"/>
  <c r="E1336" i="7"/>
  <c r="F1336" i="7" s="1"/>
  <c r="E1337" i="7"/>
  <c r="F1337" i="7" s="1"/>
  <c r="E1338" i="7"/>
  <c r="F1338" i="7" s="1"/>
  <c r="E1339" i="7"/>
  <c r="F1339" i="7" s="1"/>
  <c r="E1340" i="7"/>
  <c r="F1340" i="7" s="1"/>
  <c r="E1341" i="7"/>
  <c r="F1341" i="7" s="1"/>
  <c r="E1342" i="7"/>
  <c r="F1342" i="7" s="1"/>
  <c r="E1343" i="7"/>
  <c r="F1343" i="7" s="1"/>
  <c r="E1344" i="7"/>
  <c r="F1344" i="7" s="1"/>
  <c r="E1345" i="7"/>
  <c r="F1345" i="7" s="1"/>
  <c r="E1346" i="7"/>
  <c r="F1346" i="7" s="1"/>
  <c r="E1347" i="7"/>
  <c r="F1347" i="7" s="1"/>
  <c r="E1348" i="7"/>
  <c r="F1348" i="7" s="1"/>
  <c r="E1349" i="7"/>
  <c r="F1349" i="7" s="1"/>
  <c r="E1350" i="7"/>
  <c r="F1350" i="7" s="1"/>
  <c r="E1351" i="7"/>
  <c r="F1351" i="7" s="1"/>
  <c r="E1352" i="7"/>
  <c r="F1352" i="7" s="1"/>
  <c r="E1353" i="7"/>
  <c r="F1353" i="7" s="1"/>
  <c r="E1354" i="7"/>
  <c r="F1354" i="7" s="1"/>
  <c r="E1355" i="7"/>
  <c r="F1355" i="7" s="1"/>
  <c r="E1356" i="7"/>
  <c r="F1356" i="7" s="1"/>
  <c r="E1357" i="7"/>
  <c r="F1357" i="7" s="1"/>
  <c r="E1358" i="7"/>
  <c r="F1358" i="7" s="1"/>
  <c r="E1359" i="7"/>
  <c r="F1359" i="7" s="1"/>
  <c r="E1360" i="7"/>
  <c r="F1360" i="7" s="1"/>
  <c r="E1361" i="7"/>
  <c r="F1361" i="7" s="1"/>
  <c r="E1362" i="7"/>
  <c r="F1362" i="7" s="1"/>
  <c r="E1363" i="7"/>
  <c r="F1363" i="7" s="1"/>
  <c r="E1364" i="7"/>
  <c r="F1364" i="7" s="1"/>
  <c r="E1365" i="7"/>
  <c r="F1365" i="7" s="1"/>
  <c r="E1366" i="7"/>
  <c r="F1366" i="7" s="1"/>
  <c r="E1367" i="7"/>
  <c r="F1367" i="7" s="1"/>
  <c r="E1368" i="7"/>
  <c r="F1368" i="7" s="1"/>
  <c r="E1369" i="7"/>
  <c r="F1369" i="7" s="1"/>
  <c r="E1370" i="7"/>
  <c r="F1370" i="7" s="1"/>
  <c r="E1371" i="7"/>
  <c r="F1371" i="7" s="1"/>
  <c r="E1372" i="7"/>
  <c r="F1372" i="7" s="1"/>
  <c r="E1373" i="7"/>
  <c r="F1373" i="7" s="1"/>
  <c r="E1374" i="7"/>
  <c r="F1374" i="7" s="1"/>
  <c r="E1375" i="7"/>
  <c r="F1375" i="7" s="1"/>
  <c r="E1376" i="7"/>
  <c r="F1376" i="7" s="1"/>
  <c r="E1377" i="7"/>
  <c r="F1377" i="7" s="1"/>
  <c r="E1378" i="7"/>
  <c r="F1378" i="7" s="1"/>
  <c r="E1379" i="7"/>
  <c r="F1379" i="7" s="1"/>
  <c r="E1380" i="7"/>
  <c r="F1380" i="7" s="1"/>
  <c r="E1381" i="7"/>
  <c r="F1381" i="7" s="1"/>
  <c r="E1382" i="7"/>
  <c r="F1382" i="7" s="1"/>
  <c r="E1383" i="7"/>
  <c r="F1383" i="7" s="1"/>
  <c r="E1384" i="7"/>
  <c r="F1384" i="7" s="1"/>
  <c r="E1385" i="7"/>
  <c r="F1385" i="7" s="1"/>
  <c r="E1386" i="7"/>
  <c r="F1386" i="7" s="1"/>
  <c r="E1387" i="7"/>
  <c r="F1387" i="7" s="1"/>
  <c r="E1388" i="7"/>
  <c r="F1388" i="7" s="1"/>
  <c r="E1389" i="7"/>
  <c r="F1389" i="7" s="1"/>
  <c r="E1390" i="7"/>
  <c r="F1390" i="7" s="1"/>
  <c r="E1391" i="7"/>
  <c r="F1391" i="7" s="1"/>
  <c r="E1392" i="7"/>
  <c r="F1392" i="7" s="1"/>
  <c r="E1393" i="7"/>
  <c r="F1393" i="7" s="1"/>
  <c r="E1394" i="7"/>
  <c r="F1394" i="7" s="1"/>
  <c r="E1395" i="7"/>
  <c r="F1395" i="7" s="1"/>
  <c r="E1396" i="7"/>
  <c r="F1396" i="7" s="1"/>
  <c r="E1397" i="7"/>
  <c r="F1397" i="7" s="1"/>
  <c r="E1398" i="7"/>
  <c r="F1398" i="7" s="1"/>
  <c r="E1399" i="7"/>
  <c r="F1399" i="7" s="1"/>
  <c r="E1400" i="7"/>
  <c r="F1400" i="7" s="1"/>
  <c r="E1401" i="7"/>
  <c r="F1401" i="7" s="1"/>
  <c r="E1402" i="7"/>
  <c r="F1402" i="7" s="1"/>
  <c r="E1403" i="7"/>
  <c r="F1403" i="7" s="1"/>
  <c r="E1404" i="7"/>
  <c r="F1404" i="7" s="1"/>
  <c r="E1405" i="7"/>
  <c r="F1405" i="7" s="1"/>
  <c r="E1406" i="7"/>
  <c r="F1406" i="7" s="1"/>
  <c r="E1407" i="7"/>
  <c r="F1407" i="7" s="1"/>
  <c r="E1408" i="7"/>
  <c r="F1408" i="7" s="1"/>
  <c r="E1409" i="7"/>
  <c r="F1409" i="7" s="1"/>
  <c r="E1410" i="7"/>
  <c r="F1410" i="7" s="1"/>
  <c r="E1411" i="7"/>
  <c r="F1411" i="7" s="1"/>
  <c r="E1412" i="7"/>
  <c r="F1412" i="7" s="1"/>
  <c r="E1413" i="7"/>
  <c r="F1413" i="7" s="1"/>
  <c r="E1414" i="7"/>
  <c r="F1414" i="7" s="1"/>
  <c r="E1415" i="7"/>
  <c r="F1415" i="7" s="1"/>
  <c r="E1416" i="7"/>
  <c r="F1416" i="7" s="1"/>
  <c r="E1417" i="7"/>
  <c r="F1417" i="7" s="1"/>
  <c r="E1418" i="7"/>
  <c r="F1418" i="7" s="1"/>
  <c r="E1419" i="7"/>
  <c r="F1419" i="7" s="1"/>
  <c r="E1420" i="7"/>
  <c r="F1420" i="7" s="1"/>
  <c r="E1421" i="7"/>
  <c r="F1421" i="7" s="1"/>
  <c r="E1422" i="7"/>
  <c r="F1422" i="7" s="1"/>
  <c r="E1423" i="7"/>
  <c r="F1423" i="7" s="1"/>
  <c r="E1424" i="7"/>
  <c r="F1424" i="7" s="1"/>
  <c r="E1425" i="7"/>
  <c r="F1425" i="7" s="1"/>
  <c r="E1426" i="7"/>
  <c r="F1426" i="7" s="1"/>
  <c r="E1427" i="7"/>
  <c r="F1427" i="7" s="1"/>
  <c r="E1428" i="7"/>
  <c r="F1428" i="7" s="1"/>
  <c r="E1429" i="7"/>
  <c r="F1429" i="7" s="1"/>
  <c r="E1430" i="7"/>
  <c r="F1430" i="7" s="1"/>
  <c r="E1431" i="7"/>
  <c r="F1431" i="7" s="1"/>
  <c r="E1432" i="7"/>
  <c r="F1432" i="7" s="1"/>
  <c r="E1433" i="7"/>
  <c r="F1433" i="7" s="1"/>
  <c r="E1434" i="7"/>
  <c r="F1434" i="7" s="1"/>
  <c r="E1435" i="7"/>
  <c r="F1435" i="7" s="1"/>
  <c r="E1436" i="7"/>
  <c r="F1436" i="7" s="1"/>
  <c r="E1437" i="7"/>
  <c r="F1437" i="7" s="1"/>
  <c r="E1438" i="7"/>
  <c r="F1438" i="7" s="1"/>
  <c r="E1439" i="7"/>
  <c r="F1439" i="7" s="1"/>
  <c r="E1440" i="7"/>
  <c r="F1440" i="7" s="1"/>
  <c r="E1441" i="7"/>
  <c r="F1441" i="7" s="1"/>
  <c r="E1442" i="7"/>
  <c r="F1442" i="7" s="1"/>
  <c r="E1443" i="7"/>
  <c r="F1443" i="7" s="1"/>
  <c r="E1444" i="7"/>
  <c r="F1444" i="7" s="1"/>
  <c r="E1445" i="7"/>
  <c r="F1445" i="7" s="1"/>
  <c r="E1446" i="7"/>
  <c r="F1446" i="7" s="1"/>
  <c r="E1447" i="7"/>
  <c r="F1447" i="7" s="1"/>
  <c r="E1448" i="7"/>
  <c r="F1448" i="7" s="1"/>
  <c r="E1449" i="7"/>
  <c r="F1449" i="7" s="1"/>
  <c r="E1450" i="7"/>
  <c r="F1450" i="7" s="1"/>
  <c r="E1451" i="7"/>
  <c r="F1451" i="7" s="1"/>
  <c r="E1452" i="7"/>
  <c r="F1452" i="7" s="1"/>
  <c r="E1453" i="7"/>
  <c r="F1453" i="7" s="1"/>
  <c r="E1454" i="7"/>
  <c r="F1454" i="7" s="1"/>
  <c r="E1455" i="7"/>
  <c r="F1455" i="7" s="1"/>
  <c r="E1456" i="7"/>
  <c r="F1456" i="7" s="1"/>
  <c r="E1457" i="7"/>
  <c r="F1457" i="7" s="1"/>
  <c r="E1458" i="7"/>
  <c r="F1458" i="7" s="1"/>
  <c r="E1459" i="7"/>
  <c r="F1459" i="7" s="1"/>
  <c r="E1460" i="7"/>
  <c r="F1460" i="7" s="1"/>
  <c r="E1461" i="7"/>
  <c r="F1461" i="7" s="1"/>
  <c r="E1462" i="7"/>
  <c r="F1462" i="7" s="1"/>
  <c r="E1463" i="7"/>
  <c r="F1463" i="7" s="1"/>
  <c r="E1464" i="7"/>
  <c r="F1464" i="7" s="1"/>
  <c r="E1465" i="7"/>
  <c r="F1465" i="7" s="1"/>
  <c r="E1466" i="7"/>
  <c r="F1466" i="7" s="1"/>
  <c r="E1467" i="7"/>
  <c r="F1467" i="7" s="1"/>
  <c r="E1468" i="7"/>
  <c r="F1468" i="7" s="1"/>
  <c r="E1469" i="7"/>
  <c r="F1469" i="7" s="1"/>
  <c r="E1470" i="7"/>
  <c r="F1470" i="7" s="1"/>
  <c r="E1471" i="7"/>
  <c r="F1471" i="7" s="1"/>
  <c r="E1472" i="7"/>
  <c r="F1472" i="7" s="1"/>
  <c r="E1473" i="7"/>
  <c r="F1473" i="7" s="1"/>
  <c r="E1474" i="7"/>
  <c r="F1474" i="7" s="1"/>
  <c r="E1475" i="7"/>
  <c r="F1475" i="7" s="1"/>
  <c r="E1476" i="7"/>
  <c r="F1476" i="7" s="1"/>
  <c r="E1477" i="7"/>
  <c r="F1477" i="7" s="1"/>
  <c r="E1478" i="7"/>
  <c r="F1478" i="7" s="1"/>
  <c r="E1479" i="7"/>
  <c r="F1479" i="7" s="1"/>
  <c r="E1480" i="7"/>
  <c r="F1480" i="7" s="1"/>
  <c r="E1481" i="7"/>
  <c r="F1481" i="7" s="1"/>
  <c r="E1482" i="7"/>
  <c r="F1482" i="7" s="1"/>
  <c r="E1483" i="7"/>
  <c r="F1483" i="7" s="1"/>
  <c r="E1484" i="7"/>
  <c r="F1484" i="7" s="1"/>
  <c r="E1485" i="7"/>
  <c r="F1485" i="7" s="1"/>
  <c r="E1486" i="7"/>
  <c r="F1486" i="7" s="1"/>
  <c r="E1487" i="7"/>
  <c r="F1487" i="7" s="1"/>
  <c r="E1488" i="7"/>
  <c r="F1488" i="7" s="1"/>
  <c r="E1489" i="7"/>
  <c r="F1489" i="7" s="1"/>
  <c r="E1490" i="7"/>
  <c r="F1490" i="7" s="1"/>
  <c r="E1491" i="7"/>
  <c r="F1491" i="7" s="1"/>
  <c r="E1492" i="7"/>
  <c r="F1492" i="7" s="1"/>
  <c r="E1493" i="7"/>
  <c r="F1493" i="7" s="1"/>
  <c r="E1494" i="7"/>
  <c r="F1494" i="7" s="1"/>
  <c r="E1495" i="7"/>
  <c r="F1495" i="7" s="1"/>
  <c r="E1496" i="7"/>
  <c r="F1496" i="7" s="1"/>
  <c r="E1497" i="7"/>
  <c r="F1497" i="7" s="1"/>
  <c r="E1498" i="7"/>
  <c r="F1498" i="7" s="1"/>
  <c r="E1499" i="7"/>
  <c r="F1499" i="7" s="1"/>
  <c r="E1500" i="7"/>
  <c r="F1500" i="7" s="1"/>
  <c r="E1501" i="7"/>
  <c r="F1501" i="7" s="1"/>
  <c r="E1502" i="7"/>
  <c r="F1502" i="7" s="1"/>
  <c r="E1503" i="7"/>
  <c r="F1503" i="7" s="1"/>
  <c r="E1504" i="7"/>
  <c r="F1504" i="7" s="1"/>
  <c r="E1505" i="7"/>
  <c r="F1505" i="7" s="1"/>
  <c r="E1506" i="7"/>
  <c r="F1506" i="7" s="1"/>
  <c r="E1507" i="7"/>
  <c r="F1507" i="7" s="1"/>
  <c r="E1508" i="7"/>
  <c r="F1508" i="7" s="1"/>
  <c r="I508" i="1" s="1"/>
  <c r="E1509" i="7"/>
  <c r="F1509" i="7" s="1"/>
  <c r="E1510" i="7"/>
  <c r="F1510" i="7" s="1"/>
  <c r="E1511" i="7"/>
  <c r="F1511" i="7" s="1"/>
  <c r="E1512" i="7"/>
  <c r="F1512" i="7" s="1"/>
  <c r="E1513" i="7"/>
  <c r="F1513" i="7" s="1"/>
  <c r="E1514" i="7"/>
  <c r="F1514" i="7" s="1"/>
  <c r="E1515" i="7"/>
  <c r="F1515" i="7" s="1"/>
  <c r="E1516" i="7"/>
  <c r="F1516" i="7" s="1"/>
  <c r="E1517" i="7"/>
  <c r="F1517" i="7" s="1"/>
  <c r="E1518" i="7"/>
  <c r="F1518" i="7" s="1"/>
  <c r="E1519" i="7"/>
  <c r="F1519" i="7" s="1"/>
  <c r="E1520" i="7"/>
  <c r="F1520" i="7" s="1"/>
  <c r="E1521" i="7"/>
  <c r="F1521" i="7" s="1"/>
  <c r="E1522" i="7"/>
  <c r="F1522" i="7" s="1"/>
  <c r="E1523" i="7"/>
  <c r="F1523" i="7" s="1"/>
  <c r="E1524" i="7"/>
  <c r="F1524" i="7" s="1"/>
  <c r="E1525" i="7"/>
  <c r="F1525" i="7" s="1"/>
  <c r="E1526" i="7"/>
  <c r="F1526" i="7" s="1"/>
  <c r="E1527" i="7"/>
  <c r="F1527" i="7" s="1"/>
  <c r="E1528" i="7"/>
  <c r="F1528" i="7" s="1"/>
  <c r="E1529" i="7"/>
  <c r="F1529" i="7" s="1"/>
  <c r="E1530" i="7"/>
  <c r="F1530" i="7" s="1"/>
  <c r="E1531" i="7"/>
  <c r="F1531" i="7" s="1"/>
  <c r="E1532" i="7"/>
  <c r="F1532" i="7" s="1"/>
  <c r="E1533" i="7"/>
  <c r="F1533" i="7" s="1"/>
  <c r="E1534" i="7"/>
  <c r="F1534" i="7" s="1"/>
  <c r="E1535" i="7"/>
  <c r="F1535" i="7" s="1"/>
  <c r="E1536" i="7"/>
  <c r="F1536" i="7" s="1"/>
  <c r="E1537" i="7"/>
  <c r="F1537" i="7" s="1"/>
  <c r="E1538" i="7"/>
  <c r="F1538" i="7" s="1"/>
  <c r="E1539" i="7"/>
  <c r="F1539" i="7" s="1"/>
  <c r="E1540" i="7"/>
  <c r="F1540" i="7" s="1"/>
  <c r="E1541" i="7"/>
  <c r="F1541" i="7" s="1"/>
  <c r="E1542" i="7"/>
  <c r="F1542" i="7" s="1"/>
  <c r="E1543" i="7"/>
  <c r="F1543" i="7" s="1"/>
  <c r="E1544" i="7"/>
  <c r="F1544" i="7" s="1"/>
  <c r="E1545" i="7"/>
  <c r="F1545" i="7" s="1"/>
  <c r="E1546" i="7"/>
  <c r="F1546" i="7" s="1"/>
  <c r="E1547" i="7"/>
  <c r="F1547" i="7" s="1"/>
  <c r="E1548" i="7"/>
  <c r="F1548" i="7" s="1"/>
  <c r="E1549" i="7"/>
  <c r="F1549" i="7" s="1"/>
  <c r="E1550" i="7"/>
  <c r="F1550" i="7" s="1"/>
  <c r="E1551" i="7"/>
  <c r="F1551" i="7" s="1"/>
  <c r="E1552" i="7"/>
  <c r="F1552" i="7" s="1"/>
  <c r="E1553" i="7"/>
  <c r="F1553" i="7" s="1"/>
  <c r="E1554" i="7"/>
  <c r="F1554" i="7" s="1"/>
  <c r="E1555" i="7"/>
  <c r="F1555" i="7" s="1"/>
  <c r="E1556" i="7"/>
  <c r="F1556" i="7" s="1"/>
  <c r="E1557" i="7"/>
  <c r="F1557" i="7" s="1"/>
  <c r="E1558" i="7"/>
  <c r="F1558" i="7" s="1"/>
  <c r="E1559" i="7"/>
  <c r="F1559" i="7" s="1"/>
  <c r="E1560" i="7"/>
  <c r="F1560" i="7" s="1"/>
  <c r="E1561" i="7"/>
  <c r="F1561" i="7" s="1"/>
  <c r="E1562" i="7"/>
  <c r="F1562" i="7" s="1"/>
  <c r="E1563" i="7"/>
  <c r="F1563" i="7" s="1"/>
  <c r="E1564" i="7"/>
  <c r="F1564" i="7" s="1"/>
  <c r="E1565" i="7"/>
  <c r="F1565" i="7" s="1"/>
  <c r="E1566" i="7"/>
  <c r="F1566" i="7" s="1"/>
  <c r="E1567" i="7"/>
  <c r="F1567" i="7" s="1"/>
  <c r="E1568" i="7"/>
  <c r="F1568" i="7" s="1"/>
  <c r="E1569" i="7"/>
  <c r="F1569" i="7" s="1"/>
  <c r="E1570" i="7"/>
  <c r="F1570" i="7" s="1"/>
  <c r="E1571" i="7"/>
  <c r="F1571" i="7" s="1"/>
  <c r="E1572" i="7"/>
  <c r="F1572" i="7" s="1"/>
  <c r="E1573" i="7"/>
  <c r="F1573" i="7" s="1"/>
  <c r="E1574" i="7"/>
  <c r="F1574" i="7" s="1"/>
  <c r="E1575" i="7"/>
  <c r="F1575" i="7" s="1"/>
  <c r="E1576" i="7"/>
  <c r="F1576" i="7" s="1"/>
  <c r="E1577" i="7"/>
  <c r="F1577" i="7" s="1"/>
  <c r="E1578" i="7"/>
  <c r="F1578" i="7" s="1"/>
  <c r="E1579" i="7"/>
  <c r="F1579" i="7" s="1"/>
  <c r="E1580" i="7"/>
  <c r="F1580" i="7" s="1"/>
  <c r="E1581" i="7"/>
  <c r="F1581" i="7" s="1"/>
  <c r="E1582" i="7"/>
  <c r="F1582" i="7" s="1"/>
  <c r="E1583" i="7"/>
  <c r="F1583" i="7" s="1"/>
  <c r="E1584" i="7"/>
  <c r="F1584" i="7" s="1"/>
  <c r="E1585" i="7"/>
  <c r="F1585" i="7" s="1"/>
  <c r="E1586" i="7"/>
  <c r="F1586" i="7" s="1"/>
  <c r="E1587" i="7"/>
  <c r="F1587" i="7" s="1"/>
  <c r="E1588" i="7"/>
  <c r="F1588" i="7" s="1"/>
  <c r="E1589" i="7"/>
  <c r="F1589" i="7" s="1"/>
  <c r="E1590" i="7"/>
  <c r="F1590" i="7" s="1"/>
  <c r="E1591" i="7"/>
  <c r="F1591" i="7" s="1"/>
  <c r="E1592" i="7"/>
  <c r="F1592" i="7" s="1"/>
  <c r="E1593" i="7"/>
  <c r="F1593" i="7" s="1"/>
  <c r="E1594" i="7"/>
  <c r="F1594" i="7" s="1"/>
  <c r="E1595" i="7"/>
  <c r="F1595" i="7" s="1"/>
  <c r="E1596" i="7"/>
  <c r="F1596" i="7" s="1"/>
  <c r="E1597" i="7"/>
  <c r="F1597" i="7" s="1"/>
  <c r="I537" i="1" s="1"/>
  <c r="E1598" i="7"/>
  <c r="F1598" i="7" s="1"/>
  <c r="E1599" i="7"/>
  <c r="F1599" i="7" s="1"/>
  <c r="E1600" i="7"/>
  <c r="F1600" i="7" s="1"/>
  <c r="E1601" i="7"/>
  <c r="F1601" i="7" s="1"/>
  <c r="E1602" i="7"/>
  <c r="F1602" i="7" s="1"/>
  <c r="E1603" i="7"/>
  <c r="F1603" i="7" s="1"/>
  <c r="E1604" i="7"/>
  <c r="F1604" i="7" s="1"/>
  <c r="E1605" i="7"/>
  <c r="F1605" i="7" s="1"/>
  <c r="E1606" i="7"/>
  <c r="F1606" i="7" s="1"/>
  <c r="E1607" i="7"/>
  <c r="F1607" i="7" s="1"/>
  <c r="E1608" i="7"/>
  <c r="F1608" i="7" s="1"/>
  <c r="E1609" i="7"/>
  <c r="F1609" i="7" s="1"/>
  <c r="E1610" i="7"/>
  <c r="F1610" i="7" s="1"/>
  <c r="E1611" i="7"/>
  <c r="F1611" i="7" s="1"/>
  <c r="E1612" i="7"/>
  <c r="F1612" i="7" s="1"/>
  <c r="E1613" i="7"/>
  <c r="F1613" i="7" s="1"/>
  <c r="E1614" i="7"/>
  <c r="F1614" i="7" s="1"/>
  <c r="E1615" i="7"/>
  <c r="F1615" i="7" s="1"/>
  <c r="E1616" i="7"/>
  <c r="F1616" i="7" s="1"/>
  <c r="E1617" i="7"/>
  <c r="F1617" i="7" s="1"/>
  <c r="E1618" i="7"/>
  <c r="F1618" i="7" s="1"/>
  <c r="E1619" i="7"/>
  <c r="F1619" i="7" s="1"/>
  <c r="E1620" i="7"/>
  <c r="F1620" i="7" s="1"/>
  <c r="E1621" i="7"/>
  <c r="F1621" i="7" s="1"/>
  <c r="E1622" i="7"/>
  <c r="F1622" i="7" s="1"/>
  <c r="E1623" i="7"/>
  <c r="F1623" i="7" s="1"/>
  <c r="E1624" i="7"/>
  <c r="F1624" i="7" s="1"/>
  <c r="E1625" i="7"/>
  <c r="F1625" i="7" s="1"/>
  <c r="E1626" i="7"/>
  <c r="F1626" i="7" s="1"/>
  <c r="E1627" i="7"/>
  <c r="F1627" i="7" s="1"/>
  <c r="E1628" i="7"/>
  <c r="F1628" i="7" s="1"/>
  <c r="E1629" i="7"/>
  <c r="F1629" i="7" s="1"/>
  <c r="E1630" i="7"/>
  <c r="F1630" i="7" s="1"/>
  <c r="E1631" i="7"/>
  <c r="F1631" i="7" s="1"/>
  <c r="E1632" i="7"/>
  <c r="F1632" i="7" s="1"/>
  <c r="E1633" i="7"/>
  <c r="F1633" i="7" s="1"/>
  <c r="E1634" i="7"/>
  <c r="F1634" i="7" s="1"/>
  <c r="E1635" i="7"/>
  <c r="F1635" i="7" s="1"/>
  <c r="E1636" i="7"/>
  <c r="F1636" i="7" s="1"/>
  <c r="E1637" i="7"/>
  <c r="F1637" i="7" s="1"/>
  <c r="E1638" i="7"/>
  <c r="F1638" i="7" s="1"/>
  <c r="E1639" i="7"/>
  <c r="F1639" i="7" s="1"/>
  <c r="E1640" i="7"/>
  <c r="F1640" i="7" s="1"/>
  <c r="E1641" i="7"/>
  <c r="F1641" i="7" s="1"/>
  <c r="E1642" i="7"/>
  <c r="F1642" i="7" s="1"/>
  <c r="E1643" i="7"/>
  <c r="F1643" i="7" s="1"/>
  <c r="E1644" i="7"/>
  <c r="F1644" i="7" s="1"/>
  <c r="E1645" i="7"/>
  <c r="F1645" i="7" s="1"/>
  <c r="E1646" i="7"/>
  <c r="F1646" i="7" s="1"/>
  <c r="E1647" i="7"/>
  <c r="F1647" i="7" s="1"/>
  <c r="E1648" i="7"/>
  <c r="F1648" i="7" s="1"/>
  <c r="E1649" i="7"/>
  <c r="F1649" i="7" s="1"/>
  <c r="E1650" i="7"/>
  <c r="F1650" i="7" s="1"/>
  <c r="E1651" i="7"/>
  <c r="F1651" i="7" s="1"/>
  <c r="E1652" i="7"/>
  <c r="F1652" i="7" s="1"/>
  <c r="E1653" i="7"/>
  <c r="F1653" i="7" s="1"/>
  <c r="E1654" i="7"/>
  <c r="F1654" i="7" s="1"/>
  <c r="E1655" i="7"/>
  <c r="F1655" i="7" s="1"/>
  <c r="E1656" i="7"/>
  <c r="F1656" i="7" s="1"/>
  <c r="E1657" i="7"/>
  <c r="F1657" i="7" s="1"/>
  <c r="E1658" i="7"/>
  <c r="F1658" i="7" s="1"/>
  <c r="E1659" i="7"/>
  <c r="F1659" i="7" s="1"/>
  <c r="E1660" i="7"/>
  <c r="F1660" i="7" s="1"/>
  <c r="E1661" i="7"/>
  <c r="F1661" i="7" s="1"/>
  <c r="E1662" i="7"/>
  <c r="F1662" i="7" s="1"/>
  <c r="E1663" i="7"/>
  <c r="F1663" i="7" s="1"/>
  <c r="I559" i="1" s="1"/>
  <c r="E1664" i="7"/>
  <c r="F1664" i="7" s="1"/>
  <c r="E1665" i="7"/>
  <c r="F1665" i="7" s="1"/>
  <c r="E1666" i="7"/>
  <c r="F1666" i="7" s="1"/>
  <c r="E1667" i="7"/>
  <c r="F1667" i="7" s="1"/>
  <c r="E1668" i="7"/>
  <c r="F1668" i="7" s="1"/>
  <c r="E1669" i="7"/>
  <c r="F1669" i="7" s="1"/>
  <c r="E1670" i="7"/>
  <c r="F1670" i="7" s="1"/>
  <c r="E1671" i="7"/>
  <c r="F1671" i="7" s="1"/>
  <c r="E1672" i="7"/>
  <c r="F1672" i="7" s="1"/>
  <c r="E1673" i="7"/>
  <c r="F1673" i="7" s="1"/>
  <c r="E1674" i="7"/>
  <c r="F1674" i="7" s="1"/>
  <c r="E1675" i="7"/>
  <c r="F1675" i="7" s="1"/>
  <c r="E1676" i="7"/>
  <c r="F1676" i="7" s="1"/>
  <c r="E1677" i="7"/>
  <c r="F1677" i="7" s="1"/>
  <c r="E1678" i="7"/>
  <c r="F1678" i="7" s="1"/>
  <c r="E1679" i="7"/>
  <c r="F1679" i="7" s="1"/>
  <c r="E1680" i="7"/>
  <c r="F1680" i="7" s="1"/>
  <c r="E1681" i="7"/>
  <c r="F1681" i="7" s="1"/>
  <c r="E1682" i="7"/>
  <c r="F1682" i="7" s="1"/>
  <c r="E1683" i="7"/>
  <c r="F1683" i="7" s="1"/>
  <c r="E1684" i="7"/>
  <c r="F1684" i="7" s="1"/>
  <c r="E1685" i="7"/>
  <c r="F1685" i="7" s="1"/>
  <c r="E1686" i="7"/>
  <c r="F1686" i="7" s="1"/>
  <c r="E1687" i="7"/>
  <c r="F1687" i="7" s="1"/>
  <c r="E1688" i="7"/>
  <c r="F1688" i="7" s="1"/>
  <c r="E1689" i="7"/>
  <c r="F1689" i="7" s="1"/>
  <c r="E1690" i="7"/>
  <c r="F1690" i="7" s="1"/>
  <c r="E1691" i="7"/>
  <c r="F1691" i="7" s="1"/>
  <c r="E1692" i="7"/>
  <c r="F1692" i="7" s="1"/>
  <c r="E1693" i="7"/>
  <c r="F1693" i="7" s="1"/>
  <c r="E1694" i="7"/>
  <c r="F1694" i="7" s="1"/>
  <c r="E1695" i="7"/>
  <c r="F1695" i="7" s="1"/>
  <c r="E1696" i="7"/>
  <c r="F1696" i="7" s="1"/>
  <c r="E1697" i="7"/>
  <c r="F1697" i="7" s="1"/>
  <c r="E1698" i="7"/>
  <c r="F1698" i="7" s="1"/>
  <c r="E1699" i="7"/>
  <c r="F1699" i="7" s="1"/>
  <c r="E1700" i="7"/>
  <c r="F1700" i="7" s="1"/>
  <c r="E1701" i="7"/>
  <c r="F1701" i="7" s="1"/>
  <c r="E1702" i="7"/>
  <c r="F1702" i="7" s="1"/>
  <c r="E1703" i="7"/>
  <c r="F1703" i="7" s="1"/>
  <c r="E1704" i="7"/>
  <c r="F1704" i="7" s="1"/>
  <c r="E1705" i="7"/>
  <c r="F1705" i="7" s="1"/>
  <c r="E1706" i="7"/>
  <c r="F1706" i="7" s="1"/>
  <c r="E1707" i="7"/>
  <c r="F1707" i="7" s="1"/>
  <c r="E1708" i="7"/>
  <c r="F1708" i="7" s="1"/>
  <c r="E1709" i="7"/>
  <c r="F1709" i="7" s="1"/>
  <c r="E1710" i="7"/>
  <c r="F1710" i="7" s="1"/>
  <c r="E1711" i="7"/>
  <c r="F1711" i="7" s="1"/>
  <c r="E1712" i="7"/>
  <c r="F1712" i="7" s="1"/>
  <c r="E1713" i="7"/>
  <c r="F1713" i="7" s="1"/>
  <c r="E1714" i="7"/>
  <c r="F1714" i="7" s="1"/>
  <c r="E1715" i="7"/>
  <c r="F1715" i="7" s="1"/>
  <c r="E1716" i="7"/>
  <c r="F1716" i="7" s="1"/>
  <c r="E1717" i="7"/>
  <c r="F1717" i="7" s="1"/>
  <c r="E1718" i="7"/>
  <c r="F1718" i="7" s="1"/>
  <c r="E1719" i="7"/>
  <c r="F1719" i="7" s="1"/>
  <c r="E1720" i="7"/>
  <c r="F1720" i="7" s="1"/>
  <c r="E1721" i="7"/>
  <c r="F1721" i="7" s="1"/>
  <c r="E1722" i="7"/>
  <c r="F1722" i="7" s="1"/>
  <c r="E1723" i="7"/>
  <c r="F1723" i="7" s="1"/>
  <c r="E1724" i="7"/>
  <c r="F1724" i="7" s="1"/>
  <c r="E1725" i="7"/>
  <c r="F1725" i="7" s="1"/>
  <c r="E1726" i="7"/>
  <c r="F1726" i="7" s="1"/>
  <c r="E1727" i="7"/>
  <c r="F1727" i="7" s="1"/>
  <c r="E1728" i="7"/>
  <c r="F1728" i="7" s="1"/>
  <c r="E1729" i="7"/>
  <c r="F1729" i="7" s="1"/>
  <c r="E1730" i="7"/>
  <c r="F1730" i="7" s="1"/>
  <c r="E1731" i="7"/>
  <c r="F1731" i="7" s="1"/>
  <c r="E1732" i="7"/>
  <c r="F1732" i="7" s="1"/>
  <c r="E1733" i="7"/>
  <c r="F1733" i="7" s="1"/>
  <c r="E1734" i="7"/>
  <c r="F1734" i="7" s="1"/>
  <c r="E1735" i="7"/>
  <c r="F1735" i="7" s="1"/>
  <c r="E1736" i="7"/>
  <c r="F1736" i="7" s="1"/>
  <c r="I588" i="1" s="1"/>
  <c r="E1737" i="7"/>
  <c r="F1737" i="7" s="1"/>
  <c r="E1738" i="7"/>
  <c r="F1738" i="7" s="1"/>
  <c r="E1739" i="7"/>
  <c r="F1739" i="7" s="1"/>
  <c r="E1740" i="7"/>
  <c r="F1740" i="7" s="1"/>
  <c r="E1741" i="7"/>
  <c r="F1741" i="7" s="1"/>
  <c r="E1742" i="7"/>
  <c r="F1742" i="7" s="1"/>
  <c r="E1743" i="7"/>
  <c r="F1743" i="7" s="1"/>
  <c r="E1744" i="7"/>
  <c r="F1744" i="7" s="1"/>
  <c r="E1745" i="7"/>
  <c r="F1745" i="7" s="1"/>
  <c r="E1746" i="7"/>
  <c r="F1746" i="7" s="1"/>
  <c r="E1747" i="7"/>
  <c r="F1747" i="7" s="1"/>
  <c r="E1748" i="7"/>
  <c r="F1748" i="7" s="1"/>
  <c r="E1749" i="7"/>
  <c r="F1749" i="7" s="1"/>
  <c r="E1750" i="7"/>
  <c r="F1750" i="7" s="1"/>
  <c r="E1751" i="7"/>
  <c r="F1751" i="7" s="1"/>
  <c r="E1752" i="7"/>
  <c r="F1752" i="7" s="1"/>
  <c r="E1753" i="7"/>
  <c r="F1753" i="7" s="1"/>
  <c r="E1754" i="7"/>
  <c r="F1754" i="7" s="1"/>
  <c r="E1755" i="7"/>
  <c r="F1755" i="7" s="1"/>
  <c r="E1756" i="7"/>
  <c r="F1756" i="7" s="1"/>
  <c r="E1757" i="7"/>
  <c r="F1757" i="7" s="1"/>
  <c r="E1758" i="7"/>
  <c r="F1758" i="7" s="1"/>
  <c r="E1759" i="7"/>
  <c r="F1759" i="7" s="1"/>
  <c r="E1760" i="7"/>
  <c r="F1760" i="7" s="1"/>
  <c r="E1761" i="7"/>
  <c r="F1761" i="7" s="1"/>
  <c r="E1762" i="7"/>
  <c r="F1762" i="7" s="1"/>
  <c r="E1763" i="7"/>
  <c r="F1763" i="7" s="1"/>
  <c r="E1764" i="7"/>
  <c r="F1764" i="7" s="1"/>
  <c r="E1765" i="7"/>
  <c r="F1765" i="7" s="1"/>
  <c r="E1766" i="7"/>
  <c r="F1766" i="7" s="1"/>
  <c r="E1767" i="7"/>
  <c r="F1767" i="7" s="1"/>
  <c r="E1768" i="7"/>
  <c r="F1768" i="7" s="1"/>
  <c r="E1769" i="7"/>
  <c r="F1769" i="7" s="1"/>
  <c r="E1770" i="7"/>
  <c r="F1770" i="7" s="1"/>
  <c r="E1771" i="7"/>
  <c r="F1771" i="7" s="1"/>
  <c r="E1772" i="7"/>
  <c r="F1772" i="7" s="1"/>
  <c r="E1773" i="7"/>
  <c r="F1773" i="7" s="1"/>
  <c r="E1774" i="7"/>
  <c r="F1774" i="7" s="1"/>
  <c r="E1775" i="7"/>
  <c r="F1775" i="7" s="1"/>
  <c r="E1776" i="7"/>
  <c r="F1776" i="7" s="1"/>
  <c r="E1777" i="7"/>
  <c r="F1777" i="7" s="1"/>
  <c r="E1778" i="7"/>
  <c r="F1778" i="7" s="1"/>
  <c r="E1779" i="7"/>
  <c r="F1779" i="7" s="1"/>
  <c r="E1780" i="7"/>
  <c r="F1780" i="7" s="1"/>
  <c r="E1781" i="7"/>
  <c r="F1781" i="7" s="1"/>
  <c r="E1782" i="7"/>
  <c r="F1782" i="7" s="1"/>
  <c r="E1783" i="7"/>
  <c r="F1783" i="7" s="1"/>
  <c r="E1784" i="7"/>
  <c r="F1784" i="7" s="1"/>
  <c r="E1785" i="7"/>
  <c r="F1785" i="7" s="1"/>
  <c r="E1786" i="7"/>
  <c r="F1786" i="7" s="1"/>
  <c r="E1787" i="7"/>
  <c r="F1787" i="7" s="1"/>
  <c r="E1788" i="7"/>
  <c r="F1788" i="7" s="1"/>
  <c r="E1789" i="7"/>
  <c r="F1789" i="7" s="1"/>
  <c r="E1790" i="7"/>
  <c r="F1790" i="7" s="1"/>
  <c r="E1791" i="7"/>
  <c r="F1791" i="7" s="1"/>
  <c r="E1792" i="7"/>
  <c r="F1792" i="7" s="1"/>
  <c r="E1793" i="7"/>
  <c r="F1793" i="7" s="1"/>
  <c r="E1794" i="7"/>
  <c r="F1794" i="7" s="1"/>
  <c r="E1795" i="7"/>
  <c r="F1795" i="7" s="1"/>
  <c r="E1796" i="7"/>
  <c r="F1796" i="7" s="1"/>
  <c r="E1797" i="7"/>
  <c r="F1797" i="7" s="1"/>
  <c r="E1798" i="7"/>
  <c r="F1798" i="7" s="1"/>
  <c r="E1799" i="7"/>
  <c r="F1799" i="7" s="1"/>
  <c r="E1800" i="7"/>
  <c r="F1800" i="7" s="1"/>
  <c r="E1801" i="7"/>
  <c r="F1801" i="7" s="1"/>
  <c r="E1802" i="7"/>
  <c r="F1802" i="7" s="1"/>
  <c r="E1803" i="7"/>
  <c r="F1803" i="7" s="1"/>
  <c r="E1804" i="7"/>
  <c r="F1804" i="7" s="1"/>
  <c r="E1805" i="7"/>
  <c r="F1805" i="7" s="1"/>
  <c r="E1806" i="7"/>
  <c r="F1806" i="7" s="1"/>
  <c r="E1807" i="7"/>
  <c r="F1807" i="7" s="1"/>
  <c r="E1808" i="7"/>
  <c r="F1808" i="7" s="1"/>
  <c r="E1809" i="7"/>
  <c r="F1809" i="7" s="1"/>
  <c r="E1810" i="7"/>
  <c r="F1810" i="7" s="1"/>
  <c r="E1811" i="7"/>
  <c r="F1811" i="7" s="1"/>
  <c r="E1812" i="7"/>
  <c r="F1812" i="7" s="1"/>
  <c r="E1813" i="7"/>
  <c r="F1813" i="7" s="1"/>
  <c r="E1814" i="7"/>
  <c r="F1814" i="7" s="1"/>
  <c r="E1815" i="7"/>
  <c r="F1815" i="7" s="1"/>
  <c r="E1816" i="7"/>
  <c r="F1816" i="7" s="1"/>
  <c r="E1817" i="7"/>
  <c r="F1817" i="7" s="1"/>
  <c r="E1818" i="7"/>
  <c r="F1818" i="7" s="1"/>
  <c r="E1819" i="7"/>
  <c r="F1819" i="7" s="1"/>
  <c r="E1820" i="7"/>
  <c r="F1820" i="7" s="1"/>
  <c r="E1821" i="7"/>
  <c r="F1821" i="7" s="1"/>
  <c r="E1822" i="7"/>
  <c r="F1822" i="7" s="1"/>
  <c r="E1823" i="7"/>
  <c r="F1823" i="7" s="1"/>
  <c r="E1824" i="7"/>
  <c r="F1824" i="7" s="1"/>
  <c r="E1825" i="7"/>
  <c r="F1825" i="7" s="1"/>
  <c r="E1826" i="7"/>
  <c r="F1826" i="7" s="1"/>
  <c r="E1827" i="7"/>
  <c r="F1827" i="7" s="1"/>
  <c r="E1828" i="7"/>
  <c r="F1828" i="7" s="1"/>
  <c r="E1829" i="7"/>
  <c r="F1829" i="7" s="1"/>
  <c r="E1830" i="7"/>
  <c r="F1830" i="7" s="1"/>
  <c r="E1831" i="7"/>
  <c r="F1831" i="7" s="1"/>
  <c r="E1832" i="7"/>
  <c r="F1832" i="7" s="1"/>
  <c r="E1833" i="7"/>
  <c r="F1833" i="7" s="1"/>
  <c r="E1834" i="7"/>
  <c r="F1834" i="7" s="1"/>
  <c r="E1835" i="7"/>
  <c r="F1835" i="7" s="1"/>
  <c r="E1836" i="7"/>
  <c r="F1836" i="7" s="1"/>
  <c r="E1837" i="7"/>
  <c r="F1837" i="7" s="1"/>
  <c r="E1838" i="7"/>
  <c r="F1838" i="7" s="1"/>
  <c r="E1839" i="7"/>
  <c r="F1839" i="7" s="1"/>
  <c r="E1840" i="7"/>
  <c r="F1840" i="7" s="1"/>
  <c r="E1841" i="7"/>
  <c r="F1841" i="7" s="1"/>
  <c r="E1842" i="7"/>
  <c r="F1842" i="7" s="1"/>
  <c r="E1843" i="7"/>
  <c r="F1843" i="7" s="1"/>
  <c r="E1844" i="7"/>
  <c r="F1844" i="7" s="1"/>
  <c r="E1845" i="7"/>
  <c r="F1845" i="7" s="1"/>
  <c r="E1846" i="7"/>
  <c r="F1846" i="7" s="1"/>
  <c r="E1847" i="7"/>
  <c r="F1847" i="7" s="1"/>
  <c r="E1848" i="7"/>
  <c r="F1848" i="7" s="1"/>
  <c r="E1849" i="7"/>
  <c r="F1849" i="7" s="1"/>
  <c r="E1850" i="7"/>
  <c r="F1850" i="7" s="1"/>
  <c r="E1851" i="7"/>
  <c r="F1851" i="7" s="1"/>
  <c r="E1852" i="7"/>
  <c r="F1852" i="7" s="1"/>
  <c r="E1853" i="7"/>
  <c r="F1853" i="7" s="1"/>
  <c r="E1854" i="7"/>
  <c r="F1854" i="7" s="1"/>
  <c r="E1855" i="7"/>
  <c r="F1855" i="7" s="1"/>
  <c r="E1856" i="7"/>
  <c r="F1856" i="7" s="1"/>
  <c r="E1857" i="7"/>
  <c r="F1857" i="7" s="1"/>
  <c r="E1858" i="7"/>
  <c r="F1858" i="7" s="1"/>
  <c r="E1859" i="7"/>
  <c r="F1859" i="7" s="1"/>
  <c r="E1860" i="7"/>
  <c r="F1860" i="7" s="1"/>
  <c r="E1861" i="7"/>
  <c r="F1861" i="7" s="1"/>
  <c r="E1862" i="7"/>
  <c r="F1862" i="7" s="1"/>
  <c r="E1863" i="7"/>
  <c r="F1863" i="7" s="1"/>
  <c r="E1864" i="7"/>
  <c r="F1864" i="7" s="1"/>
  <c r="E1865" i="7"/>
  <c r="F1865" i="7" s="1"/>
  <c r="E1866" i="7"/>
  <c r="F1866" i="7" s="1"/>
  <c r="E1867" i="7"/>
  <c r="F1867" i="7" s="1"/>
  <c r="E1868" i="7"/>
  <c r="F1868" i="7" s="1"/>
  <c r="E1869" i="7"/>
  <c r="F1869" i="7" s="1"/>
  <c r="E1870" i="7"/>
  <c r="F1870" i="7" s="1"/>
  <c r="E1871" i="7"/>
  <c r="F1871" i="7" s="1"/>
  <c r="E1872" i="7"/>
  <c r="F1872" i="7" s="1"/>
  <c r="E1873" i="7"/>
  <c r="F1873" i="7" s="1"/>
  <c r="E1874" i="7"/>
  <c r="F1874" i="7" s="1"/>
  <c r="E1875" i="7"/>
  <c r="F1875" i="7" s="1"/>
  <c r="E1876" i="7"/>
  <c r="F1876" i="7" s="1"/>
  <c r="E1877" i="7"/>
  <c r="F1877" i="7" s="1"/>
  <c r="E1878" i="7"/>
  <c r="F1878" i="7" s="1"/>
  <c r="E1879" i="7"/>
  <c r="F1879" i="7" s="1"/>
  <c r="E1880" i="7"/>
  <c r="F1880" i="7" s="1"/>
  <c r="E1881" i="7"/>
  <c r="F1881" i="7" s="1"/>
  <c r="E1882" i="7"/>
  <c r="F1882" i="7" s="1"/>
  <c r="E1883" i="7"/>
  <c r="F1883" i="7" s="1"/>
  <c r="E1884" i="7"/>
  <c r="F1884" i="7" s="1"/>
  <c r="E1885" i="7"/>
  <c r="F1885" i="7" s="1"/>
  <c r="E1886" i="7"/>
  <c r="F1886" i="7" s="1"/>
  <c r="E1887" i="7"/>
  <c r="F1887" i="7" s="1"/>
  <c r="E1888" i="7"/>
  <c r="F1888" i="7" s="1"/>
  <c r="E1889" i="7"/>
  <c r="F1889" i="7" s="1"/>
  <c r="E1890" i="7"/>
  <c r="F1890" i="7" s="1"/>
  <c r="E1891" i="7"/>
  <c r="F1891" i="7" s="1"/>
  <c r="E1892" i="7"/>
  <c r="F1892" i="7" s="1"/>
  <c r="E1893" i="7"/>
  <c r="F1893" i="7" s="1"/>
  <c r="E1894" i="7"/>
  <c r="F1894" i="7" s="1"/>
  <c r="E1895" i="7"/>
  <c r="F1895" i="7" s="1"/>
  <c r="E1896" i="7"/>
  <c r="F1896" i="7" s="1"/>
  <c r="E1897" i="7"/>
  <c r="F1897" i="7" s="1"/>
  <c r="E1898" i="7"/>
  <c r="F1898" i="7" s="1"/>
  <c r="E1899" i="7"/>
  <c r="F1899" i="7" s="1"/>
  <c r="E1900" i="7"/>
  <c r="F1900" i="7" s="1"/>
  <c r="E1901" i="7"/>
  <c r="F1901" i="7" s="1"/>
  <c r="E1902" i="7"/>
  <c r="F1902" i="7" s="1"/>
  <c r="E1903" i="7"/>
  <c r="F1903" i="7" s="1"/>
  <c r="E1904" i="7"/>
  <c r="F1904" i="7" s="1"/>
  <c r="E1905" i="7"/>
  <c r="F1905" i="7" s="1"/>
  <c r="E1906" i="7"/>
  <c r="F1906" i="7" s="1"/>
  <c r="E1907" i="7"/>
  <c r="F1907" i="7" s="1"/>
  <c r="E1908" i="7"/>
  <c r="F1908" i="7" s="1"/>
  <c r="E1909" i="7"/>
  <c r="F1909" i="7" s="1"/>
  <c r="E1910" i="7"/>
  <c r="F1910" i="7" s="1"/>
  <c r="E1911" i="7"/>
  <c r="F1911" i="7" s="1"/>
  <c r="E1912" i="7"/>
  <c r="F1912" i="7" s="1"/>
  <c r="E1913" i="7"/>
  <c r="F1913" i="7" s="1"/>
  <c r="E1914" i="7"/>
  <c r="F1914" i="7" s="1"/>
  <c r="E1915" i="7"/>
  <c r="F1915" i="7" s="1"/>
  <c r="I644" i="1" s="1"/>
  <c r="E1916" i="7"/>
  <c r="F1916" i="7" s="1"/>
  <c r="E1917" i="7"/>
  <c r="F1917" i="7" s="1"/>
  <c r="E1918" i="7"/>
  <c r="F1918" i="7" s="1"/>
  <c r="E1919" i="7"/>
  <c r="F1919" i="7" s="1"/>
  <c r="E1920" i="7"/>
  <c r="F1920" i="7" s="1"/>
  <c r="E1921" i="7"/>
  <c r="F1921" i="7" s="1"/>
  <c r="E1922" i="7"/>
  <c r="F1922" i="7" s="1"/>
  <c r="E1923" i="7"/>
  <c r="F1923" i="7" s="1"/>
  <c r="E1924" i="7"/>
  <c r="F1924" i="7" s="1"/>
  <c r="E1925" i="7"/>
  <c r="F1925" i="7" s="1"/>
  <c r="E1926" i="7"/>
  <c r="F1926" i="7" s="1"/>
  <c r="E1927" i="7"/>
  <c r="F1927" i="7" s="1"/>
  <c r="E1928" i="7"/>
  <c r="F1928" i="7" s="1"/>
  <c r="E1929" i="7"/>
  <c r="F1929" i="7" s="1"/>
  <c r="E1930" i="7"/>
  <c r="F1930" i="7" s="1"/>
  <c r="E1931" i="7"/>
  <c r="F1931" i="7" s="1"/>
  <c r="E1932" i="7"/>
  <c r="F1932" i="7" s="1"/>
  <c r="E1933" i="7"/>
  <c r="F1933" i="7" s="1"/>
  <c r="E1934" i="7"/>
  <c r="F1934" i="7" s="1"/>
  <c r="E1935" i="7"/>
  <c r="F1935" i="7" s="1"/>
  <c r="E1936" i="7"/>
  <c r="F1936" i="7" s="1"/>
  <c r="E1937" i="7"/>
  <c r="F1937" i="7" s="1"/>
  <c r="E1938" i="7"/>
  <c r="F1938" i="7" s="1"/>
  <c r="E1939" i="7"/>
  <c r="F1939" i="7" s="1"/>
  <c r="E1940" i="7"/>
  <c r="F1940" i="7" s="1"/>
  <c r="E1941" i="7"/>
  <c r="F1941" i="7" s="1"/>
  <c r="E1942" i="7"/>
  <c r="F1942" i="7" s="1"/>
  <c r="E1943" i="7"/>
  <c r="F1943" i="7" s="1"/>
  <c r="E1944" i="7"/>
  <c r="F1944" i="7" s="1"/>
  <c r="E1945" i="7"/>
  <c r="F1945" i="7" s="1"/>
  <c r="E1946" i="7"/>
  <c r="F1946" i="7" s="1"/>
  <c r="E1947" i="7"/>
  <c r="F1947" i="7" s="1"/>
  <c r="E1948" i="7"/>
  <c r="F1948" i="7" s="1"/>
  <c r="E1949" i="7"/>
  <c r="F1949" i="7" s="1"/>
  <c r="E1950" i="7"/>
  <c r="F1950" i="7" s="1"/>
  <c r="E1951" i="7"/>
  <c r="F1951" i="7" s="1"/>
  <c r="E1952" i="7"/>
  <c r="F1952" i="7" s="1"/>
  <c r="E1953" i="7"/>
  <c r="F1953" i="7" s="1"/>
  <c r="E1954" i="7"/>
  <c r="F1954" i="7" s="1"/>
  <c r="E1955" i="7"/>
  <c r="F1955" i="7" s="1"/>
  <c r="E1956" i="7"/>
  <c r="F1956" i="7" s="1"/>
  <c r="E1957" i="7"/>
  <c r="F1957" i="7" s="1"/>
  <c r="E1958" i="7"/>
  <c r="F1958" i="7" s="1"/>
  <c r="E1959" i="7"/>
  <c r="F1959" i="7" s="1"/>
  <c r="E1960" i="7"/>
  <c r="F1960" i="7" s="1"/>
  <c r="E1961" i="7"/>
  <c r="F1961" i="7" s="1"/>
  <c r="E1962" i="7"/>
  <c r="F1962" i="7" s="1"/>
  <c r="E1963" i="7"/>
  <c r="F1963" i="7" s="1"/>
  <c r="E1964" i="7"/>
  <c r="F1964" i="7" s="1"/>
  <c r="E1965" i="7"/>
  <c r="F1965" i="7" s="1"/>
  <c r="E1966" i="7"/>
  <c r="F1966" i="7" s="1"/>
  <c r="E1967" i="7"/>
  <c r="F1967" i="7" s="1"/>
  <c r="E1968" i="7"/>
  <c r="F1968" i="7" s="1"/>
  <c r="E1969" i="7"/>
  <c r="F1969" i="7" s="1"/>
  <c r="E1970" i="7"/>
  <c r="F1970" i="7" s="1"/>
  <c r="E1971" i="7"/>
  <c r="F1971" i="7" s="1"/>
  <c r="E1972" i="7"/>
  <c r="F1972" i="7" s="1"/>
  <c r="E1973" i="7"/>
  <c r="F1973" i="7" s="1"/>
  <c r="E1974" i="7"/>
  <c r="F1974" i="7" s="1"/>
  <c r="E1975" i="7"/>
  <c r="F1975" i="7" s="1"/>
  <c r="E1976" i="7"/>
  <c r="F1976" i="7" s="1"/>
  <c r="E1977" i="7"/>
  <c r="F1977" i="7" s="1"/>
  <c r="E1978" i="7"/>
  <c r="F1978" i="7" s="1"/>
  <c r="E1979" i="7"/>
  <c r="F1979" i="7" s="1"/>
  <c r="E1980" i="7"/>
  <c r="F1980" i="7" s="1"/>
  <c r="E1981" i="7"/>
  <c r="F1981" i="7" s="1"/>
  <c r="E1982" i="7"/>
  <c r="F1982" i="7" s="1"/>
  <c r="E1983" i="7"/>
  <c r="F1983" i="7" s="1"/>
  <c r="E1984" i="7"/>
  <c r="F1984" i="7" s="1"/>
  <c r="E1985" i="7"/>
  <c r="F1985" i="7" s="1"/>
  <c r="E1986" i="7"/>
  <c r="F1986" i="7" s="1"/>
  <c r="E1987" i="7"/>
  <c r="F1987" i="7" s="1"/>
  <c r="E1988" i="7"/>
  <c r="F1988" i="7" s="1"/>
  <c r="E1989" i="7"/>
  <c r="F1989" i="7" s="1"/>
  <c r="E1990" i="7"/>
  <c r="F1990" i="7" s="1"/>
  <c r="E1991" i="7"/>
  <c r="F1991" i="7" s="1"/>
  <c r="E1992" i="7"/>
  <c r="F1992" i="7" s="1"/>
  <c r="E1993" i="7"/>
  <c r="F1993" i="7" s="1"/>
  <c r="E1994" i="7"/>
  <c r="F1994" i="7" s="1"/>
  <c r="E1995" i="7"/>
  <c r="F1995" i="7" s="1"/>
  <c r="E1996" i="7"/>
  <c r="F1996" i="7" s="1"/>
  <c r="E1997" i="7"/>
  <c r="F1997" i="7" s="1"/>
  <c r="E1998" i="7"/>
  <c r="F1998" i="7" s="1"/>
  <c r="E1999" i="7"/>
  <c r="F1999" i="7" s="1"/>
  <c r="E2000" i="7"/>
  <c r="F2000" i="7" s="1"/>
  <c r="E2001" i="7"/>
  <c r="F2001" i="7" s="1"/>
  <c r="E2002" i="7"/>
  <c r="F2002" i="7" s="1"/>
  <c r="E2003" i="7"/>
  <c r="F2003" i="7" s="1"/>
  <c r="E2004" i="7"/>
  <c r="F2004" i="7" s="1"/>
  <c r="E2005" i="7"/>
  <c r="F2005" i="7" s="1"/>
  <c r="E2006" i="7"/>
  <c r="F2006" i="7" s="1"/>
  <c r="E2007" i="7"/>
  <c r="F2007" i="7" s="1"/>
  <c r="E2008" i="7"/>
  <c r="F2008" i="7" s="1"/>
  <c r="E2009" i="7"/>
  <c r="F2009" i="7" s="1"/>
  <c r="E2010" i="7"/>
  <c r="F2010" i="7" s="1"/>
  <c r="E2011" i="7"/>
  <c r="F2011" i="7" s="1"/>
  <c r="E2012" i="7"/>
  <c r="F2012" i="7" s="1"/>
  <c r="E2013" i="7"/>
  <c r="F2013" i="7" s="1"/>
  <c r="E2014" i="7"/>
  <c r="F2014" i="7" s="1"/>
  <c r="E2015" i="7"/>
  <c r="F2015" i="7" s="1"/>
  <c r="E2016" i="7"/>
  <c r="F2016" i="7" s="1"/>
  <c r="E2017" i="7"/>
  <c r="F2017" i="7" s="1"/>
  <c r="E2018" i="7"/>
  <c r="F2018" i="7" s="1"/>
  <c r="E2019" i="7"/>
  <c r="F2019" i="7" s="1"/>
  <c r="E2020" i="7"/>
  <c r="F2020" i="7" s="1"/>
  <c r="E2021" i="7"/>
  <c r="F2021" i="7" s="1"/>
  <c r="E2022" i="7"/>
  <c r="F2022" i="7" s="1"/>
  <c r="E2023" i="7"/>
  <c r="F2023" i="7" s="1"/>
  <c r="E2024" i="7"/>
  <c r="F2024" i="7" s="1"/>
  <c r="E2025" i="7"/>
  <c r="F2025" i="7" s="1"/>
  <c r="E2026" i="7"/>
  <c r="F2026" i="7" s="1"/>
  <c r="E2027" i="7"/>
  <c r="F2027" i="7" s="1"/>
  <c r="E2028" i="7"/>
  <c r="F2028" i="7" s="1"/>
  <c r="E2029" i="7"/>
  <c r="F2029" i="7" s="1"/>
  <c r="E2030" i="7"/>
  <c r="F2030" i="7" s="1"/>
  <c r="E2031" i="7"/>
  <c r="F2031" i="7" s="1"/>
  <c r="E2032" i="7"/>
  <c r="F2032" i="7" s="1"/>
  <c r="E2033" i="7"/>
  <c r="F2033" i="7" s="1"/>
  <c r="E2034" i="7"/>
  <c r="F2034" i="7" s="1"/>
  <c r="E2035" i="7"/>
  <c r="F2035" i="7" s="1"/>
  <c r="E2036" i="7"/>
  <c r="F2036" i="7" s="1"/>
  <c r="E2037" i="7"/>
  <c r="F2037" i="7" s="1"/>
  <c r="E2038" i="7"/>
  <c r="F2038" i="7" s="1"/>
  <c r="E2039" i="7"/>
  <c r="F2039" i="7" s="1"/>
  <c r="E2040" i="7"/>
  <c r="F2040" i="7" s="1"/>
  <c r="E2041" i="7"/>
  <c r="F2041" i="7" s="1"/>
  <c r="E2042" i="7"/>
  <c r="F2042" i="7" s="1"/>
  <c r="E2043" i="7"/>
  <c r="F2043" i="7" s="1"/>
  <c r="E2044" i="7"/>
  <c r="F2044" i="7" s="1"/>
  <c r="E2045" i="7"/>
  <c r="F2045" i="7" s="1"/>
  <c r="E2046" i="7"/>
  <c r="F2046" i="7" s="1"/>
  <c r="E2047" i="7"/>
  <c r="F2047" i="7" s="1"/>
  <c r="E2048" i="7"/>
  <c r="F2048" i="7" s="1"/>
  <c r="E2049" i="7"/>
  <c r="F2049" i="7" s="1"/>
  <c r="E2050" i="7"/>
  <c r="F2050" i="7" s="1"/>
  <c r="E2051" i="7"/>
  <c r="F2051" i="7" s="1"/>
  <c r="E2052" i="7"/>
  <c r="F2052" i="7" s="1"/>
  <c r="E2053" i="7"/>
  <c r="F2053" i="7" s="1"/>
  <c r="E2054" i="7"/>
  <c r="F2054" i="7" s="1"/>
  <c r="E2055" i="7"/>
  <c r="F2055" i="7" s="1"/>
  <c r="E2056" i="7"/>
  <c r="F2056" i="7" s="1"/>
  <c r="E2057" i="7"/>
  <c r="F2057" i="7" s="1"/>
  <c r="E2058" i="7"/>
  <c r="F2058" i="7" s="1"/>
  <c r="E2059" i="7"/>
  <c r="F2059" i="7" s="1"/>
  <c r="E2060" i="7"/>
  <c r="F2060" i="7" s="1"/>
  <c r="E2061" i="7"/>
  <c r="F2061" i="7" s="1"/>
  <c r="E2062" i="7"/>
  <c r="F2062" i="7" s="1"/>
  <c r="E2063" i="7"/>
  <c r="F2063" i="7" s="1"/>
  <c r="E2064" i="7"/>
  <c r="F2064" i="7" s="1"/>
  <c r="E2065" i="7"/>
  <c r="F2065" i="7" s="1"/>
  <c r="E2066" i="7"/>
  <c r="F2066" i="7" s="1"/>
  <c r="E2067" i="7"/>
  <c r="F2067" i="7" s="1"/>
  <c r="E2068" i="7"/>
  <c r="F2068" i="7" s="1"/>
  <c r="E2069" i="7"/>
  <c r="F2069" i="7" s="1"/>
  <c r="E2070" i="7"/>
  <c r="F2070" i="7" s="1"/>
  <c r="E2071" i="7"/>
  <c r="F2071" i="7" s="1"/>
  <c r="E2072" i="7"/>
  <c r="F2072" i="7" s="1"/>
  <c r="E2073" i="7"/>
  <c r="F2073" i="7" s="1"/>
  <c r="E2074" i="7"/>
  <c r="F2074" i="7" s="1"/>
  <c r="E2075" i="7"/>
  <c r="F2075" i="7" s="1"/>
  <c r="E2076" i="7"/>
  <c r="F2076" i="7" s="1"/>
  <c r="E2077" i="7"/>
  <c r="F2077" i="7" s="1"/>
  <c r="E2078" i="7"/>
  <c r="F2078" i="7" s="1"/>
  <c r="E2079" i="7"/>
  <c r="F2079" i="7" s="1"/>
  <c r="E2080" i="7"/>
  <c r="F2080" i="7" s="1"/>
  <c r="E2081" i="7"/>
  <c r="F2081" i="7" s="1"/>
  <c r="E2082" i="7"/>
  <c r="F2082" i="7" s="1"/>
  <c r="E2083" i="7"/>
  <c r="F2083" i="7" s="1"/>
  <c r="E2084" i="7"/>
  <c r="F2084" i="7" s="1"/>
  <c r="E2085" i="7"/>
  <c r="F2085" i="7" s="1"/>
  <c r="E2086" i="7"/>
  <c r="F2086" i="7" s="1"/>
  <c r="E2087" i="7"/>
  <c r="F2087" i="7" s="1"/>
  <c r="E2088" i="7"/>
  <c r="F2088" i="7" s="1"/>
  <c r="E2089" i="7"/>
  <c r="F2089" i="7" s="1"/>
  <c r="E2090" i="7"/>
  <c r="F2090" i="7" s="1"/>
  <c r="E2091" i="7"/>
  <c r="F2091" i="7" s="1"/>
  <c r="E2092" i="7"/>
  <c r="F2092" i="7" s="1"/>
  <c r="E2093" i="7"/>
  <c r="F2093" i="7" s="1"/>
  <c r="E2094" i="7"/>
  <c r="F2094" i="7" s="1"/>
  <c r="E2095" i="7"/>
  <c r="F2095" i="7" s="1"/>
  <c r="E2096" i="7"/>
  <c r="F2096" i="7" s="1"/>
  <c r="E2097" i="7"/>
  <c r="F2097" i="7" s="1"/>
  <c r="E2098" i="7"/>
  <c r="F2098" i="7" s="1"/>
  <c r="E2099" i="7"/>
  <c r="F2099" i="7" s="1"/>
  <c r="E2100" i="7"/>
  <c r="F2100" i="7" s="1"/>
  <c r="E2101" i="7"/>
  <c r="F2101" i="7" s="1"/>
  <c r="E2102" i="7"/>
  <c r="F2102" i="7" s="1"/>
  <c r="E2103" i="7"/>
  <c r="F2103" i="7" s="1"/>
  <c r="E2104" i="7"/>
  <c r="F2104" i="7" s="1"/>
  <c r="E2105" i="7"/>
  <c r="F2105" i="7" s="1"/>
  <c r="E2106" i="7"/>
  <c r="F2106" i="7" s="1"/>
  <c r="E2107" i="7"/>
  <c r="F2107" i="7" s="1"/>
  <c r="E2108" i="7"/>
  <c r="F2108" i="7" s="1"/>
  <c r="E2109" i="7"/>
  <c r="F2109" i="7" s="1"/>
  <c r="E2110" i="7"/>
  <c r="F2110" i="7" s="1"/>
  <c r="E2111" i="7"/>
  <c r="F2111" i="7" s="1"/>
  <c r="E2112" i="7"/>
  <c r="F2112" i="7" s="1"/>
  <c r="E2113" i="7"/>
  <c r="F2113" i="7" s="1"/>
  <c r="E2114" i="7"/>
  <c r="F2114" i="7" s="1"/>
  <c r="E2115" i="7"/>
  <c r="F2115" i="7" s="1"/>
  <c r="E2116" i="7"/>
  <c r="F2116" i="7" s="1"/>
  <c r="E2117" i="7"/>
  <c r="F2117" i="7" s="1"/>
  <c r="E2118" i="7"/>
  <c r="F2118" i="7" s="1"/>
  <c r="E2119" i="7"/>
  <c r="F2119" i="7" s="1"/>
  <c r="E2120" i="7"/>
  <c r="F2120" i="7" s="1"/>
  <c r="E2121" i="7"/>
  <c r="F2121" i="7" s="1"/>
  <c r="E2122" i="7"/>
  <c r="F2122" i="7" s="1"/>
  <c r="E2123" i="7"/>
  <c r="F2123" i="7" s="1"/>
  <c r="E2124" i="7"/>
  <c r="F2124" i="7" s="1"/>
  <c r="E2125" i="7"/>
  <c r="F2125" i="7" s="1"/>
  <c r="E2126" i="7"/>
  <c r="F2126" i="7" s="1"/>
  <c r="E2127" i="7"/>
  <c r="F2127" i="7" s="1"/>
  <c r="E2128" i="7"/>
  <c r="F2128" i="7" s="1"/>
  <c r="E2129" i="7"/>
  <c r="F2129" i="7" s="1"/>
  <c r="E2130" i="7"/>
  <c r="F2130" i="7" s="1"/>
  <c r="E2131" i="7"/>
  <c r="F2131" i="7" s="1"/>
  <c r="E2132" i="7"/>
  <c r="F2132" i="7" s="1"/>
  <c r="E2133" i="7"/>
  <c r="F2133" i="7" s="1"/>
  <c r="E2134" i="7"/>
  <c r="F2134" i="7" s="1"/>
  <c r="E2135" i="7"/>
  <c r="F2135" i="7" s="1"/>
  <c r="E2136" i="7"/>
  <c r="F2136" i="7" s="1"/>
  <c r="E2137" i="7"/>
  <c r="F2137" i="7" s="1"/>
  <c r="E2138" i="7"/>
  <c r="F2138" i="7" s="1"/>
  <c r="E2139" i="7"/>
  <c r="F2139" i="7" s="1"/>
  <c r="E2140" i="7"/>
  <c r="F2140" i="7" s="1"/>
  <c r="E2141" i="7"/>
  <c r="F2141" i="7" s="1"/>
  <c r="E2142" i="7"/>
  <c r="F2142" i="7" s="1"/>
  <c r="E2143" i="7"/>
  <c r="F2143" i="7" s="1"/>
  <c r="E2144" i="7"/>
  <c r="F2144" i="7" s="1"/>
  <c r="E2145" i="7"/>
  <c r="F2145" i="7" s="1"/>
  <c r="E2146" i="7"/>
  <c r="F2146" i="7" s="1"/>
  <c r="E2147" i="7"/>
  <c r="F2147" i="7" s="1"/>
  <c r="E2148" i="7"/>
  <c r="F2148" i="7" s="1"/>
  <c r="E2149" i="7"/>
  <c r="F2149" i="7" s="1"/>
  <c r="E2150" i="7"/>
  <c r="F2150" i="7" s="1"/>
  <c r="E2151" i="7"/>
  <c r="F2151" i="7" s="1"/>
  <c r="E2152" i="7"/>
  <c r="F2152" i="7" s="1"/>
  <c r="E2153" i="7"/>
  <c r="F2153" i="7" s="1"/>
  <c r="E2154" i="7"/>
  <c r="F2154" i="7" s="1"/>
  <c r="E2155" i="7"/>
  <c r="F2155" i="7" s="1"/>
  <c r="E2156" i="7"/>
  <c r="F2156" i="7" s="1"/>
  <c r="E2157" i="7"/>
  <c r="F2157" i="7" s="1"/>
  <c r="E2158" i="7"/>
  <c r="F2158" i="7" s="1"/>
  <c r="E2159" i="7"/>
  <c r="F2159" i="7" s="1"/>
  <c r="E2160" i="7"/>
  <c r="F2160" i="7" s="1"/>
  <c r="E2161" i="7"/>
  <c r="F2161" i="7" s="1"/>
  <c r="E2162" i="7"/>
  <c r="F2162" i="7" s="1"/>
  <c r="E2163" i="7"/>
  <c r="F2163" i="7" s="1"/>
  <c r="E2164" i="7"/>
  <c r="F2164" i="7" s="1"/>
  <c r="E2165" i="7"/>
  <c r="F2165" i="7" s="1"/>
  <c r="E2166" i="7"/>
  <c r="F2166" i="7" s="1"/>
  <c r="E2167" i="7"/>
  <c r="F2167" i="7" s="1"/>
  <c r="E2168" i="7"/>
  <c r="F2168" i="7" s="1"/>
  <c r="E2169" i="7"/>
  <c r="F2169" i="7" s="1"/>
  <c r="E2170" i="7"/>
  <c r="F2170" i="7" s="1"/>
  <c r="E2171" i="7"/>
  <c r="F2171" i="7" s="1"/>
  <c r="E2172" i="7"/>
  <c r="F2172" i="7" s="1"/>
  <c r="E2173" i="7"/>
  <c r="F2173" i="7" s="1"/>
  <c r="E2174" i="7"/>
  <c r="F2174" i="7" s="1"/>
  <c r="E2175" i="7"/>
  <c r="F2175" i="7" s="1"/>
  <c r="E2176" i="7"/>
  <c r="F2176" i="7" s="1"/>
  <c r="E2177" i="7"/>
  <c r="F2177" i="7" s="1"/>
  <c r="E2178" i="7"/>
  <c r="F2178" i="7" s="1"/>
  <c r="E2179" i="7"/>
  <c r="F2179" i="7" s="1"/>
  <c r="E2180" i="7"/>
  <c r="F2180" i="7" s="1"/>
  <c r="E2181" i="7"/>
  <c r="F2181" i="7" s="1"/>
  <c r="E2182" i="7"/>
  <c r="F2182" i="7" s="1"/>
  <c r="E2183" i="7"/>
  <c r="F2183" i="7" s="1"/>
  <c r="E2184" i="7"/>
  <c r="F2184" i="7" s="1"/>
  <c r="E2185" i="7"/>
  <c r="F2185" i="7" s="1"/>
  <c r="E2186" i="7"/>
  <c r="F2186" i="7" s="1"/>
  <c r="E2187" i="7"/>
  <c r="F2187" i="7" s="1"/>
  <c r="E2188" i="7"/>
  <c r="F2188" i="7" s="1"/>
  <c r="E2189" i="7"/>
  <c r="F2189" i="7" s="1"/>
  <c r="E2190" i="7"/>
  <c r="F2190" i="7" s="1"/>
  <c r="E2191" i="7"/>
  <c r="F2191" i="7" s="1"/>
  <c r="E2192" i="7"/>
  <c r="F2192" i="7" s="1"/>
  <c r="E2193" i="7"/>
  <c r="F2193" i="7" s="1"/>
  <c r="E2194" i="7"/>
  <c r="F2194" i="7" s="1"/>
  <c r="E2195" i="7"/>
  <c r="F2195" i="7" s="1"/>
  <c r="E2196" i="7"/>
  <c r="F2196" i="7" s="1"/>
  <c r="E2197" i="7"/>
  <c r="F2197" i="7" s="1"/>
  <c r="E2198" i="7"/>
  <c r="F2198" i="7" s="1"/>
  <c r="E2199" i="7"/>
  <c r="F2199" i="7" s="1"/>
  <c r="E2200" i="7"/>
  <c r="F2200" i="7" s="1"/>
  <c r="E2201" i="7"/>
  <c r="F2201" i="7" s="1"/>
  <c r="E2202" i="7"/>
  <c r="F2202" i="7" s="1"/>
  <c r="E2203" i="7"/>
  <c r="F2203" i="7" s="1"/>
  <c r="E2204" i="7"/>
  <c r="F2204" i="7" s="1"/>
  <c r="E2205" i="7"/>
  <c r="F2205" i="7" s="1"/>
  <c r="E2206" i="7"/>
  <c r="F2206" i="7" s="1"/>
  <c r="E2207" i="7"/>
  <c r="F2207" i="7" s="1"/>
  <c r="E2208" i="7"/>
  <c r="F2208" i="7" s="1"/>
  <c r="E2209" i="7"/>
  <c r="F2209" i="7" s="1"/>
  <c r="E2210" i="7"/>
  <c r="F2210" i="7" s="1"/>
  <c r="E2211" i="7"/>
  <c r="F2211" i="7" s="1"/>
  <c r="E2212" i="7"/>
  <c r="F2212" i="7" s="1"/>
  <c r="E2213" i="7"/>
  <c r="F2213" i="7" s="1"/>
  <c r="E2214" i="7"/>
  <c r="F2214" i="7" s="1"/>
  <c r="E2215" i="7"/>
  <c r="F2215" i="7" s="1"/>
  <c r="E2216" i="7"/>
  <c r="F2216" i="7" s="1"/>
  <c r="E2217" i="7"/>
  <c r="F2217" i="7" s="1"/>
  <c r="E2218" i="7"/>
  <c r="F2218" i="7" s="1"/>
  <c r="E2219" i="7"/>
  <c r="F2219" i="7" s="1"/>
  <c r="E2220" i="7"/>
  <c r="F2220" i="7" s="1"/>
  <c r="E2221" i="7"/>
  <c r="F2221" i="7" s="1"/>
  <c r="E2222" i="7"/>
  <c r="F2222" i="7" s="1"/>
  <c r="E2223" i="7"/>
  <c r="F2223" i="7" s="1"/>
  <c r="E2224" i="7"/>
  <c r="F2224" i="7" s="1"/>
  <c r="E2225" i="7"/>
  <c r="F2225" i="7" s="1"/>
  <c r="E2226" i="7"/>
  <c r="F2226" i="7" s="1"/>
  <c r="E2227" i="7"/>
  <c r="F2227" i="7" s="1"/>
  <c r="E2228" i="7"/>
  <c r="F2228" i="7" s="1"/>
  <c r="E2229" i="7"/>
  <c r="F2229" i="7" s="1"/>
  <c r="E2230" i="7"/>
  <c r="F2230" i="7" s="1"/>
  <c r="E2231" i="7"/>
  <c r="F2231" i="7" s="1"/>
  <c r="E2232" i="7"/>
  <c r="F2232" i="7" s="1"/>
  <c r="E2233" i="7"/>
  <c r="F2233" i="7" s="1"/>
  <c r="E2234" i="7"/>
  <c r="F2234" i="7" s="1"/>
  <c r="E2235" i="7"/>
  <c r="F2235" i="7" s="1"/>
  <c r="E2236" i="7"/>
  <c r="F2236" i="7" s="1"/>
  <c r="E2237" i="7"/>
  <c r="F2237" i="7" s="1"/>
  <c r="E2238" i="7"/>
  <c r="F2238" i="7" s="1"/>
  <c r="E2239" i="7"/>
  <c r="F2239" i="7" s="1"/>
  <c r="E2240" i="7"/>
  <c r="F2240" i="7" s="1"/>
  <c r="E2241" i="7"/>
  <c r="F2241" i="7" s="1"/>
  <c r="E2242" i="7"/>
  <c r="F2242" i="7" s="1"/>
  <c r="E2243" i="7"/>
  <c r="F2243" i="7" s="1"/>
  <c r="E2244" i="7"/>
  <c r="F2244" i="7" s="1"/>
  <c r="E2245" i="7"/>
  <c r="F2245" i="7" s="1"/>
  <c r="E2246" i="7"/>
  <c r="F2246" i="7" s="1"/>
  <c r="E2247" i="7"/>
  <c r="F2247" i="7" s="1"/>
  <c r="E2248" i="7"/>
  <c r="F2248" i="7" s="1"/>
  <c r="E2249" i="7"/>
  <c r="F2249" i="7" s="1"/>
  <c r="E2250" i="7"/>
  <c r="F2250" i="7" s="1"/>
  <c r="E2251" i="7"/>
  <c r="F2251" i="7" s="1"/>
  <c r="E2252" i="7"/>
  <c r="F2252" i="7" s="1"/>
  <c r="E2253" i="7"/>
  <c r="F2253" i="7" s="1"/>
  <c r="E2254" i="7"/>
  <c r="F2254" i="7" s="1"/>
  <c r="E2255" i="7"/>
  <c r="F2255" i="7" s="1"/>
  <c r="E2256" i="7"/>
  <c r="F2256" i="7" s="1"/>
  <c r="E2257" i="7"/>
  <c r="F2257" i="7" s="1"/>
  <c r="E2258" i="7"/>
  <c r="F2258" i="7" s="1"/>
  <c r="E2259" i="7"/>
  <c r="F2259" i="7" s="1"/>
  <c r="E2260" i="7"/>
  <c r="F2260" i="7" s="1"/>
  <c r="E2261" i="7"/>
  <c r="F2261" i="7" s="1"/>
  <c r="E2262" i="7"/>
  <c r="F2262" i="7" s="1"/>
  <c r="E2263" i="7"/>
  <c r="F2263" i="7" s="1"/>
  <c r="E2264" i="7"/>
  <c r="F2264" i="7" s="1"/>
  <c r="E2265" i="7"/>
  <c r="F2265" i="7" s="1"/>
  <c r="E2266" i="7"/>
  <c r="F2266" i="7" s="1"/>
  <c r="E2267" i="7"/>
  <c r="F2267" i="7" s="1"/>
  <c r="E2268" i="7"/>
  <c r="F2268" i="7" s="1"/>
  <c r="E2269" i="7"/>
  <c r="F2269" i="7" s="1"/>
  <c r="E2270" i="7"/>
  <c r="F2270" i="7" s="1"/>
  <c r="E2271" i="7"/>
  <c r="F2271" i="7" s="1"/>
  <c r="E2272" i="7"/>
  <c r="F2272" i="7" s="1"/>
  <c r="E2273" i="7"/>
  <c r="F2273" i="7" s="1"/>
  <c r="E2274" i="7"/>
  <c r="F2274" i="7" s="1"/>
  <c r="E2275" i="7"/>
  <c r="F2275" i="7" s="1"/>
  <c r="E2276" i="7"/>
  <c r="F2276" i="7" s="1"/>
  <c r="E2277" i="7"/>
  <c r="F2277" i="7" s="1"/>
  <c r="E2278" i="7"/>
  <c r="F2278" i="7" s="1"/>
  <c r="E2279" i="7"/>
  <c r="F2279" i="7" s="1"/>
  <c r="E2280" i="7"/>
  <c r="F2280" i="7" s="1"/>
  <c r="E2281" i="7"/>
  <c r="F2281" i="7" s="1"/>
  <c r="E2282" i="7"/>
  <c r="F2282" i="7" s="1"/>
  <c r="E2283" i="7"/>
  <c r="F2283" i="7" s="1"/>
  <c r="E2284" i="7"/>
  <c r="F2284" i="7" s="1"/>
  <c r="E2285" i="7"/>
  <c r="F2285" i="7" s="1"/>
  <c r="E2286" i="7"/>
  <c r="F2286" i="7" s="1"/>
  <c r="E2287" i="7"/>
  <c r="F2287" i="7" s="1"/>
  <c r="E2288" i="7"/>
  <c r="F2288" i="7" s="1"/>
  <c r="E2289" i="7"/>
  <c r="F2289" i="7" s="1"/>
  <c r="E2290" i="7"/>
  <c r="F2290" i="7" s="1"/>
  <c r="E2291" i="7"/>
  <c r="F2291" i="7" s="1"/>
  <c r="E2292" i="7"/>
  <c r="F2292" i="7" s="1"/>
  <c r="E2293" i="7"/>
  <c r="F2293" i="7" s="1"/>
  <c r="E2294" i="7"/>
  <c r="F2294" i="7" s="1"/>
  <c r="I767" i="1" s="1"/>
  <c r="E2295" i="7"/>
  <c r="F2295" i="7" s="1"/>
  <c r="E2296" i="7"/>
  <c r="F2296" i="7" s="1"/>
  <c r="E2297" i="7"/>
  <c r="F2297" i="7" s="1"/>
  <c r="E2298" i="7"/>
  <c r="F2298" i="7" s="1"/>
  <c r="E2299" i="7"/>
  <c r="F2299" i="7" s="1"/>
  <c r="E2300" i="7"/>
  <c r="F2300" i="7" s="1"/>
  <c r="E2301" i="7"/>
  <c r="F2301" i="7" s="1"/>
  <c r="E2302" i="7"/>
  <c r="F2302" i="7" s="1"/>
  <c r="E2303" i="7"/>
  <c r="F2303" i="7" s="1"/>
  <c r="E2304" i="7"/>
  <c r="F2304" i="7" s="1"/>
  <c r="E2305" i="7"/>
  <c r="F2305" i="7" s="1"/>
  <c r="E2306" i="7"/>
  <c r="F2306" i="7" s="1"/>
  <c r="E2307" i="7"/>
  <c r="F2307" i="7" s="1"/>
  <c r="E2308" i="7"/>
  <c r="F2308" i="7" s="1"/>
  <c r="E2309" i="7"/>
  <c r="F2309" i="7" s="1"/>
  <c r="E2310" i="7"/>
  <c r="F2310" i="7" s="1"/>
  <c r="E2311" i="7"/>
  <c r="F2311" i="7" s="1"/>
  <c r="E2312" i="7"/>
  <c r="F2312" i="7" s="1"/>
  <c r="E2313" i="7"/>
  <c r="F2313" i="7" s="1"/>
  <c r="E2314" i="7"/>
  <c r="F2314" i="7" s="1"/>
  <c r="E2315" i="7"/>
  <c r="F2315" i="7" s="1"/>
  <c r="E2316" i="7"/>
  <c r="F2316" i="7" s="1"/>
  <c r="E2317" i="7"/>
  <c r="F2317" i="7" s="1"/>
  <c r="E2318" i="7"/>
  <c r="F2318" i="7" s="1"/>
  <c r="E2319" i="7"/>
  <c r="F2319" i="7" s="1"/>
  <c r="E2320" i="7"/>
  <c r="F2320" i="7" s="1"/>
  <c r="E2321" i="7"/>
  <c r="F2321" i="7" s="1"/>
  <c r="E2322" i="7"/>
  <c r="F2322" i="7" s="1"/>
  <c r="E2323" i="7"/>
  <c r="F2323" i="7" s="1"/>
  <c r="E2324" i="7"/>
  <c r="F2324" i="7" s="1"/>
  <c r="E2325" i="7"/>
  <c r="F2325" i="7" s="1"/>
  <c r="E2326" i="7"/>
  <c r="F2326" i="7" s="1"/>
  <c r="E2327" i="7"/>
  <c r="F2327" i="7" s="1"/>
  <c r="E2328" i="7"/>
  <c r="F2328" i="7" s="1"/>
  <c r="E2329" i="7"/>
  <c r="F2329" i="7" s="1"/>
  <c r="E2330" i="7"/>
  <c r="F2330" i="7" s="1"/>
  <c r="E2331" i="7"/>
  <c r="F2331" i="7" s="1"/>
  <c r="E2332" i="7"/>
  <c r="F2332" i="7" s="1"/>
  <c r="E2333" i="7"/>
  <c r="F2333" i="7" s="1"/>
  <c r="E2334" i="7"/>
  <c r="F2334" i="7" s="1"/>
  <c r="E2335" i="7"/>
  <c r="F2335" i="7" s="1"/>
  <c r="E2336" i="7"/>
  <c r="F2336" i="7" s="1"/>
  <c r="E2337" i="7"/>
  <c r="F2337" i="7" s="1"/>
  <c r="E2338" i="7"/>
  <c r="F2338" i="7" s="1"/>
  <c r="E2339" i="7"/>
  <c r="F2339" i="7" s="1"/>
  <c r="E2340" i="7"/>
  <c r="F2340" i="7" s="1"/>
  <c r="E2341" i="7"/>
  <c r="F2341" i="7" s="1"/>
  <c r="E2342" i="7"/>
  <c r="F2342" i="7" s="1"/>
  <c r="E2343" i="7"/>
  <c r="F2343" i="7" s="1"/>
  <c r="E2344" i="7"/>
  <c r="F2344" i="7" s="1"/>
  <c r="E2345" i="7"/>
  <c r="F2345" i="7" s="1"/>
  <c r="E2346" i="7"/>
  <c r="F2346" i="7" s="1"/>
  <c r="E2347" i="7"/>
  <c r="F2347" i="7" s="1"/>
  <c r="E2348" i="7"/>
  <c r="F2348" i="7" s="1"/>
  <c r="E2349" i="7"/>
  <c r="F2349" i="7" s="1"/>
  <c r="E2350" i="7"/>
  <c r="F2350" i="7" s="1"/>
  <c r="E2351" i="7"/>
  <c r="F2351" i="7" s="1"/>
  <c r="E2352" i="7"/>
  <c r="F2352" i="7" s="1"/>
  <c r="E2353" i="7"/>
  <c r="F2353" i="7" s="1"/>
  <c r="E2354" i="7"/>
  <c r="F2354" i="7" s="1"/>
  <c r="E2355" i="7"/>
  <c r="F2355" i="7" s="1"/>
  <c r="I788" i="1" s="1"/>
  <c r="E2356" i="7"/>
  <c r="F2356" i="7" s="1"/>
  <c r="E2357" i="7"/>
  <c r="F2357" i="7" s="1"/>
  <c r="E2358" i="7"/>
  <c r="F2358" i="7" s="1"/>
  <c r="E2359" i="7"/>
  <c r="F2359" i="7" s="1"/>
  <c r="E2360" i="7"/>
  <c r="F2360" i="7" s="1"/>
  <c r="E2361" i="7"/>
  <c r="F2361" i="7" s="1"/>
  <c r="E2362" i="7"/>
  <c r="F2362" i="7" s="1"/>
  <c r="E2363" i="7"/>
  <c r="F2363" i="7" s="1"/>
  <c r="E2364" i="7"/>
  <c r="F2364" i="7" s="1"/>
  <c r="E2365" i="7"/>
  <c r="F2365" i="7" s="1"/>
  <c r="E2366" i="7"/>
  <c r="F2366" i="7" s="1"/>
  <c r="E2367" i="7"/>
  <c r="F2367" i="7" s="1"/>
  <c r="E2368" i="7"/>
  <c r="F2368" i="7" s="1"/>
  <c r="E2369" i="7"/>
  <c r="F2369" i="7" s="1"/>
  <c r="E2370" i="7"/>
  <c r="F2370" i="7" s="1"/>
  <c r="E2371" i="7"/>
  <c r="F2371" i="7" s="1"/>
  <c r="E2372" i="7"/>
  <c r="F2372" i="7" s="1"/>
  <c r="E2373" i="7"/>
  <c r="F2373" i="7" s="1"/>
  <c r="E2374" i="7"/>
  <c r="F2374" i="7" s="1"/>
  <c r="E2375" i="7"/>
  <c r="F2375" i="7" s="1"/>
  <c r="E2376" i="7"/>
  <c r="F2376" i="7" s="1"/>
  <c r="E2377" i="7"/>
  <c r="F2377" i="7" s="1"/>
  <c r="E2378" i="7"/>
  <c r="F2378" i="7" s="1"/>
  <c r="E2379" i="7"/>
  <c r="F2379" i="7" s="1"/>
  <c r="E2380" i="7"/>
  <c r="F2380" i="7" s="1"/>
  <c r="E2381" i="7"/>
  <c r="F2381" i="7" s="1"/>
  <c r="E2382" i="7"/>
  <c r="F2382" i="7" s="1"/>
  <c r="E2383" i="7"/>
  <c r="F2383" i="7" s="1"/>
  <c r="E2384" i="7"/>
  <c r="F2384" i="7" s="1"/>
  <c r="E2385" i="7"/>
  <c r="F2385" i="7" s="1"/>
  <c r="E2386" i="7"/>
  <c r="F2386" i="7" s="1"/>
  <c r="E2387" i="7"/>
  <c r="F2387" i="7" s="1"/>
  <c r="E2388" i="7"/>
  <c r="F2388" i="7" s="1"/>
  <c r="E2389" i="7"/>
  <c r="F2389" i="7" s="1"/>
  <c r="E2390" i="7"/>
  <c r="F2390" i="7" s="1"/>
  <c r="E2391" i="7"/>
  <c r="F2391" i="7" s="1"/>
  <c r="E2392" i="7"/>
  <c r="F2392" i="7" s="1"/>
  <c r="E2393" i="7"/>
  <c r="F2393" i="7" s="1"/>
  <c r="E2394" i="7"/>
  <c r="F2394" i="7" s="1"/>
  <c r="E2395" i="7"/>
  <c r="F2395" i="7" s="1"/>
  <c r="E2396" i="7"/>
  <c r="F2396" i="7" s="1"/>
  <c r="E2397" i="7"/>
  <c r="F2397" i="7" s="1"/>
  <c r="E2398" i="7"/>
  <c r="F2398" i="7" s="1"/>
  <c r="E2399" i="7"/>
  <c r="F2399" i="7" s="1"/>
  <c r="E2400" i="7"/>
  <c r="F2400" i="7" s="1"/>
  <c r="E2401" i="7"/>
  <c r="F2401" i="7" s="1"/>
  <c r="E2402" i="7"/>
  <c r="F2402" i="7" s="1"/>
  <c r="E2403" i="7"/>
  <c r="F2403" i="7" s="1"/>
  <c r="E2404" i="7"/>
  <c r="F2404" i="7" s="1"/>
  <c r="E2405" i="7"/>
  <c r="F2405" i="7" s="1"/>
  <c r="E2406" i="7"/>
  <c r="F2406" i="7" s="1"/>
  <c r="E2407" i="7"/>
  <c r="F2407" i="7" s="1"/>
  <c r="E2408" i="7"/>
  <c r="F2408" i="7" s="1"/>
  <c r="E2409" i="7"/>
  <c r="F2409" i="7" s="1"/>
  <c r="E2410" i="7"/>
  <c r="F2410" i="7" s="1"/>
  <c r="E2411" i="7"/>
  <c r="F2411" i="7" s="1"/>
  <c r="E2412" i="7"/>
  <c r="F2412" i="7" s="1"/>
  <c r="E2413" i="7"/>
  <c r="F2413" i="7" s="1"/>
  <c r="E2414" i="7"/>
  <c r="F2414" i="7" s="1"/>
  <c r="E2415" i="7"/>
  <c r="F2415" i="7" s="1"/>
  <c r="E2416" i="7"/>
  <c r="F2416" i="7" s="1"/>
  <c r="E2417" i="7"/>
  <c r="F2417" i="7" s="1"/>
  <c r="E2418" i="7"/>
  <c r="F2418" i="7" s="1"/>
  <c r="E2419" i="7"/>
  <c r="F2419" i="7" s="1"/>
  <c r="E2420" i="7"/>
  <c r="F2420" i="7" s="1"/>
  <c r="E2421" i="7"/>
  <c r="F2421" i="7" s="1"/>
  <c r="E2422" i="7"/>
  <c r="F2422" i="7" s="1"/>
  <c r="E2423" i="7"/>
  <c r="F2423" i="7" s="1"/>
  <c r="E2424" i="7"/>
  <c r="F2424" i="7" s="1"/>
  <c r="E2425" i="7"/>
  <c r="F2425" i="7" s="1"/>
  <c r="E2426" i="7"/>
  <c r="F2426" i="7" s="1"/>
  <c r="E2427" i="7"/>
  <c r="F2427" i="7" s="1"/>
  <c r="E2428" i="7"/>
  <c r="F2428" i="7" s="1"/>
  <c r="E2429" i="7"/>
  <c r="F2429" i="7" s="1"/>
  <c r="E2430" i="7"/>
  <c r="F2430" i="7" s="1"/>
  <c r="E2431" i="7"/>
  <c r="F2431" i="7" s="1"/>
  <c r="E2432" i="7"/>
  <c r="F2432" i="7" s="1"/>
  <c r="E2433" i="7"/>
  <c r="F2433" i="7" s="1"/>
  <c r="E2434" i="7"/>
  <c r="F2434" i="7" s="1"/>
  <c r="E2435" i="7"/>
  <c r="F2435" i="7" s="1"/>
  <c r="E2436" i="7"/>
  <c r="F2436" i="7" s="1"/>
  <c r="E2437" i="7"/>
  <c r="F2437" i="7" s="1"/>
  <c r="E2438" i="7"/>
  <c r="F2438" i="7" s="1"/>
  <c r="E2439" i="7"/>
  <c r="F2439" i="7" s="1"/>
  <c r="E2440" i="7"/>
  <c r="F2440" i="7" s="1"/>
  <c r="E2441" i="7"/>
  <c r="F2441" i="7" s="1"/>
  <c r="E2442" i="7"/>
  <c r="F2442" i="7" s="1"/>
  <c r="E2443" i="7"/>
  <c r="F2443" i="7" s="1"/>
  <c r="E2444" i="7"/>
  <c r="F2444" i="7" s="1"/>
  <c r="E2445" i="7"/>
  <c r="F2445" i="7" s="1"/>
  <c r="E2446" i="7"/>
  <c r="F2446" i="7" s="1"/>
  <c r="E2447" i="7"/>
  <c r="F2447" i="7" s="1"/>
  <c r="E2448" i="7"/>
  <c r="F2448" i="7" s="1"/>
  <c r="E2449" i="7"/>
  <c r="F2449" i="7" s="1"/>
  <c r="E2450" i="7"/>
  <c r="F2450" i="7" s="1"/>
  <c r="E2451" i="7"/>
  <c r="F2451" i="7" s="1"/>
  <c r="E2452" i="7"/>
  <c r="F2452" i="7" s="1"/>
  <c r="E2453" i="7"/>
  <c r="F2453" i="7" s="1"/>
  <c r="E2454" i="7"/>
  <c r="F2454" i="7" s="1"/>
  <c r="E2455" i="7"/>
  <c r="F2455" i="7" s="1"/>
  <c r="E2456" i="7"/>
  <c r="F2456" i="7" s="1"/>
  <c r="E2457" i="7"/>
  <c r="F2457" i="7" s="1"/>
  <c r="E2458" i="7"/>
  <c r="F2458" i="7" s="1"/>
  <c r="E2459" i="7"/>
  <c r="F2459" i="7" s="1"/>
  <c r="E2460" i="7"/>
  <c r="F2460" i="7" s="1"/>
  <c r="E2461" i="7"/>
  <c r="F2461" i="7" s="1"/>
  <c r="E2462" i="7"/>
  <c r="F2462" i="7" s="1"/>
  <c r="E2463" i="7"/>
  <c r="F2463" i="7" s="1"/>
  <c r="E2464" i="7"/>
  <c r="F2464" i="7" s="1"/>
  <c r="E2465" i="7"/>
  <c r="F2465" i="7" s="1"/>
  <c r="E2466" i="7"/>
  <c r="F2466" i="7" s="1"/>
  <c r="E2467" i="7"/>
  <c r="F2467" i="7" s="1"/>
  <c r="E2468" i="7"/>
  <c r="F2468" i="7" s="1"/>
  <c r="E2469" i="7"/>
  <c r="F2469" i="7" s="1"/>
  <c r="E2470" i="7"/>
  <c r="F2470" i="7" s="1"/>
  <c r="E2471" i="7"/>
  <c r="F2471" i="7" s="1"/>
  <c r="E2472" i="7"/>
  <c r="F2472" i="7" s="1"/>
  <c r="E2473" i="7"/>
  <c r="F2473" i="7" s="1"/>
  <c r="E2474" i="7"/>
  <c r="F2474" i="7" s="1"/>
  <c r="E2475" i="7"/>
  <c r="F2475" i="7" s="1"/>
  <c r="E2476" i="7"/>
  <c r="F2476" i="7" s="1"/>
  <c r="E2477" i="7"/>
  <c r="F2477" i="7" s="1"/>
  <c r="E2478" i="7"/>
  <c r="F2478" i="7" s="1"/>
  <c r="E2479" i="7"/>
  <c r="F2479" i="7" s="1"/>
  <c r="E2480" i="7"/>
  <c r="F2480" i="7" s="1"/>
  <c r="E2481" i="7"/>
  <c r="F2481" i="7" s="1"/>
  <c r="E2482" i="7"/>
  <c r="F2482" i="7" s="1"/>
  <c r="E2483" i="7"/>
  <c r="F2483" i="7" s="1"/>
  <c r="E2484" i="7"/>
  <c r="F2484" i="7" s="1"/>
  <c r="E2485" i="7"/>
  <c r="F2485" i="7" s="1"/>
  <c r="E2486" i="7"/>
  <c r="F2486" i="7" s="1"/>
  <c r="E2487" i="7"/>
  <c r="F2487" i="7" s="1"/>
  <c r="E2488" i="7"/>
  <c r="F2488" i="7" s="1"/>
  <c r="E2489" i="7"/>
  <c r="F2489" i="7" s="1"/>
  <c r="E2490" i="7"/>
  <c r="F2490" i="7" s="1"/>
  <c r="E2491" i="7"/>
  <c r="F2491" i="7" s="1"/>
  <c r="E2492" i="7"/>
  <c r="F2492" i="7" s="1"/>
  <c r="E2493" i="7"/>
  <c r="F2493" i="7" s="1"/>
  <c r="E2494" i="7"/>
  <c r="F2494" i="7" s="1"/>
  <c r="E2495" i="7"/>
  <c r="F2495" i="7" s="1"/>
  <c r="E2496" i="7"/>
  <c r="F2496" i="7" s="1"/>
  <c r="E2497" i="7"/>
  <c r="F2497" i="7" s="1"/>
  <c r="E2498" i="7"/>
  <c r="F2498" i="7" s="1"/>
  <c r="E2499" i="7"/>
  <c r="F2499" i="7" s="1"/>
  <c r="E2500" i="7"/>
  <c r="F2500" i="7" s="1"/>
  <c r="E2501" i="7"/>
  <c r="F2501" i="7" s="1"/>
  <c r="E2502" i="7"/>
  <c r="F2502" i="7" s="1"/>
  <c r="E2503" i="7"/>
  <c r="F2503" i="7" s="1"/>
  <c r="E2504" i="7"/>
  <c r="F2504" i="7" s="1"/>
  <c r="E2505" i="7"/>
  <c r="F2505" i="7" s="1"/>
  <c r="E2506" i="7"/>
  <c r="F2506" i="7" s="1"/>
  <c r="E2507" i="7"/>
  <c r="F2507" i="7" s="1"/>
  <c r="E2508" i="7"/>
  <c r="F2508" i="7" s="1"/>
  <c r="E2509" i="7"/>
  <c r="F2509" i="7" s="1"/>
  <c r="E2510" i="7"/>
  <c r="F2510" i="7" s="1"/>
  <c r="E2511" i="7"/>
  <c r="F2511" i="7" s="1"/>
  <c r="E2512" i="7"/>
  <c r="F2512" i="7" s="1"/>
  <c r="E2513" i="7"/>
  <c r="F2513" i="7" s="1"/>
  <c r="E2514" i="7"/>
  <c r="F2514" i="7" s="1"/>
  <c r="E2515" i="7"/>
  <c r="F2515" i="7" s="1"/>
  <c r="E2516" i="7"/>
  <c r="F2516" i="7" s="1"/>
  <c r="E2517" i="7"/>
  <c r="F2517" i="7" s="1"/>
  <c r="E2518" i="7"/>
  <c r="F2518" i="7" s="1"/>
  <c r="E2519" i="7"/>
  <c r="F2519" i="7" s="1"/>
  <c r="E2520" i="7"/>
  <c r="F2520" i="7" s="1"/>
  <c r="E2521" i="7"/>
  <c r="F2521" i="7" s="1"/>
  <c r="E2522" i="7"/>
  <c r="F2522" i="7" s="1"/>
  <c r="E2523" i="7"/>
  <c r="F2523" i="7" s="1"/>
  <c r="E2524" i="7"/>
  <c r="F2524" i="7" s="1"/>
  <c r="E2525" i="7"/>
  <c r="F2525" i="7" s="1"/>
  <c r="E2526" i="7"/>
  <c r="F2526" i="7" s="1"/>
  <c r="E2527" i="7"/>
  <c r="F2527" i="7" s="1"/>
  <c r="E2528" i="7"/>
  <c r="F2528" i="7" s="1"/>
  <c r="I842" i="1" s="1"/>
  <c r="E2529" i="7"/>
  <c r="F2529" i="7" s="1"/>
  <c r="E2530" i="7"/>
  <c r="F2530" i="7" s="1"/>
  <c r="E2531" i="7"/>
  <c r="F2531" i="7" s="1"/>
  <c r="E2532" i="7"/>
  <c r="F2532" i="7" s="1"/>
  <c r="E2533" i="7"/>
  <c r="F2533" i="7" s="1"/>
  <c r="E2534" i="7"/>
  <c r="F2534" i="7" s="1"/>
  <c r="E2535" i="7"/>
  <c r="F2535" i="7" s="1"/>
  <c r="E2536" i="7"/>
  <c r="F2536" i="7" s="1"/>
  <c r="E2537" i="7"/>
  <c r="F2537" i="7" s="1"/>
  <c r="E2538" i="7"/>
  <c r="F2538" i="7" s="1"/>
  <c r="E2539" i="7"/>
  <c r="F2539" i="7" s="1"/>
  <c r="E2540" i="7"/>
  <c r="F2540" i="7" s="1"/>
  <c r="E2541" i="7"/>
  <c r="F2541" i="7" s="1"/>
  <c r="E2542" i="7"/>
  <c r="F2542" i="7" s="1"/>
  <c r="E2543" i="7"/>
  <c r="F2543" i="7" s="1"/>
  <c r="E2544" i="7"/>
  <c r="F2544" i="7" s="1"/>
  <c r="E2545" i="7"/>
  <c r="F2545" i="7" s="1"/>
  <c r="E2546" i="7"/>
  <c r="F2546" i="7" s="1"/>
  <c r="E2547" i="7"/>
  <c r="F2547" i="7" s="1"/>
  <c r="E2548" i="7"/>
  <c r="F2548" i="7" s="1"/>
  <c r="E2549" i="7"/>
  <c r="F2549" i="7" s="1"/>
  <c r="E2550" i="7"/>
  <c r="F2550" i="7" s="1"/>
  <c r="E2551" i="7"/>
  <c r="F2551" i="7" s="1"/>
  <c r="E2552" i="7"/>
  <c r="F2552" i="7" s="1"/>
  <c r="E2553" i="7"/>
  <c r="F2553" i="7" s="1"/>
  <c r="E2554" i="7"/>
  <c r="F2554" i="7" s="1"/>
  <c r="E2555" i="7"/>
  <c r="F2555" i="7" s="1"/>
  <c r="E2556" i="7"/>
  <c r="F2556" i="7" s="1"/>
  <c r="E2557" i="7"/>
  <c r="F2557" i="7" s="1"/>
  <c r="E2558" i="7"/>
  <c r="F2558" i="7" s="1"/>
  <c r="E2559" i="7"/>
  <c r="F2559" i="7" s="1"/>
  <c r="E2560" i="7"/>
  <c r="F2560" i="7" s="1"/>
  <c r="E2561" i="7"/>
  <c r="F2561" i="7" s="1"/>
  <c r="E2562" i="7"/>
  <c r="F2562" i="7" s="1"/>
  <c r="E2563" i="7"/>
  <c r="F2563" i="7" s="1"/>
  <c r="E2564" i="7"/>
  <c r="F2564" i="7" s="1"/>
  <c r="E2565" i="7"/>
  <c r="F2565" i="7" s="1"/>
  <c r="E2566" i="7"/>
  <c r="F2566" i="7" s="1"/>
  <c r="E2567" i="7"/>
  <c r="F2567" i="7" s="1"/>
  <c r="E2568" i="7"/>
  <c r="F2568" i="7" s="1"/>
  <c r="E2569" i="7"/>
  <c r="F2569" i="7" s="1"/>
  <c r="E2570" i="7"/>
  <c r="F2570" i="7" s="1"/>
  <c r="E2571" i="7"/>
  <c r="F2571" i="7" s="1"/>
  <c r="E2572" i="7"/>
  <c r="F2572" i="7" s="1"/>
  <c r="E2573" i="7"/>
  <c r="F2573" i="7" s="1"/>
  <c r="E2574" i="7"/>
  <c r="F2574" i="7" s="1"/>
  <c r="E2575" i="7"/>
  <c r="F2575" i="7" s="1"/>
  <c r="E2576" i="7"/>
  <c r="F2576" i="7" s="1"/>
  <c r="E2577" i="7"/>
  <c r="F2577" i="7" s="1"/>
  <c r="E2578" i="7"/>
  <c r="F2578" i="7" s="1"/>
  <c r="E2579" i="7"/>
  <c r="F2579" i="7" s="1"/>
  <c r="E2580" i="7"/>
  <c r="F2580" i="7" s="1"/>
  <c r="E2581" i="7"/>
  <c r="F2581" i="7" s="1"/>
  <c r="E2582" i="7"/>
  <c r="F2582" i="7" s="1"/>
  <c r="E2583" i="7"/>
  <c r="F2583" i="7" s="1"/>
  <c r="E2584" i="7"/>
  <c r="F2584" i="7" s="1"/>
  <c r="E2585" i="7"/>
  <c r="F2585" i="7" s="1"/>
  <c r="E2586" i="7"/>
  <c r="F2586" i="7" s="1"/>
  <c r="E2587" i="7"/>
  <c r="F2587" i="7" s="1"/>
  <c r="E2588" i="7"/>
  <c r="F2588" i="7" s="1"/>
  <c r="E2589" i="7"/>
  <c r="F2589" i="7" s="1"/>
  <c r="E2590" i="7"/>
  <c r="F2590" i="7" s="1"/>
  <c r="E2591" i="7"/>
  <c r="F2591" i="7" s="1"/>
  <c r="E2592" i="7"/>
  <c r="F2592" i="7" s="1"/>
  <c r="E2593" i="7"/>
  <c r="F2593" i="7" s="1"/>
  <c r="E2594" i="7"/>
  <c r="F2594" i="7" s="1"/>
  <c r="E2595" i="7"/>
  <c r="F2595" i="7" s="1"/>
  <c r="E2596" i="7"/>
  <c r="F2596" i="7" s="1"/>
  <c r="E2597" i="7"/>
  <c r="F2597" i="7" s="1"/>
  <c r="E2598" i="7"/>
  <c r="F2598" i="7" s="1"/>
  <c r="E2599" i="7"/>
  <c r="F2599" i="7" s="1"/>
  <c r="E2600" i="7"/>
  <c r="F2600" i="7" s="1"/>
  <c r="E2601" i="7"/>
  <c r="F2601" i="7" s="1"/>
  <c r="E2602" i="7"/>
  <c r="F2602" i="7" s="1"/>
  <c r="E2603" i="7"/>
  <c r="F2603" i="7" s="1"/>
  <c r="E2604" i="7"/>
  <c r="F2604" i="7" s="1"/>
  <c r="E2605" i="7"/>
  <c r="F2605" i="7" s="1"/>
  <c r="E2606" i="7"/>
  <c r="F2606" i="7" s="1"/>
  <c r="E2607" i="7"/>
  <c r="F2607" i="7" s="1"/>
  <c r="E2608" i="7"/>
  <c r="F2608" i="7" s="1"/>
  <c r="E2609" i="7"/>
  <c r="F2609" i="7" s="1"/>
  <c r="E2610" i="7"/>
  <c r="F2610" i="7" s="1"/>
  <c r="E2611" i="7"/>
  <c r="F2611" i="7" s="1"/>
  <c r="E2612" i="7"/>
  <c r="F2612" i="7" s="1"/>
  <c r="E2613" i="7"/>
  <c r="F2613" i="7" s="1"/>
  <c r="E2614" i="7"/>
  <c r="F2614" i="7" s="1"/>
  <c r="E2615" i="7"/>
  <c r="F2615" i="7" s="1"/>
  <c r="E2616" i="7"/>
  <c r="F2616" i="7" s="1"/>
  <c r="E2617" i="7"/>
  <c r="F2617" i="7" s="1"/>
  <c r="E2618" i="7"/>
  <c r="F2618" i="7" s="1"/>
  <c r="E2619" i="7"/>
  <c r="F2619" i="7" s="1"/>
  <c r="E2620" i="7"/>
  <c r="F2620" i="7" s="1"/>
  <c r="E2621" i="7"/>
  <c r="F2621" i="7" s="1"/>
  <c r="E2622" i="7"/>
  <c r="F2622" i="7" s="1"/>
  <c r="E2623" i="7"/>
  <c r="F2623" i="7" s="1"/>
  <c r="E2624" i="7"/>
  <c r="F2624" i="7" s="1"/>
  <c r="E2625" i="7"/>
  <c r="F2625" i="7" s="1"/>
  <c r="E2626" i="7"/>
  <c r="F2626" i="7" s="1"/>
  <c r="E2627" i="7"/>
  <c r="F2627" i="7" s="1"/>
  <c r="E2628" i="7"/>
  <c r="F2628" i="7" s="1"/>
  <c r="E2629" i="7"/>
  <c r="F2629" i="7" s="1"/>
  <c r="E2630" i="7"/>
  <c r="F2630" i="7" s="1"/>
  <c r="E2631" i="7"/>
  <c r="F2631" i="7" s="1"/>
  <c r="E2632" i="7"/>
  <c r="F2632" i="7" s="1"/>
  <c r="E2633" i="7"/>
  <c r="F2633" i="7" s="1"/>
  <c r="E2634" i="7"/>
  <c r="F2634" i="7" s="1"/>
  <c r="E2635" i="7"/>
  <c r="F2635" i="7" s="1"/>
  <c r="E2636" i="7"/>
  <c r="F2636" i="7" s="1"/>
  <c r="E2637" i="7"/>
  <c r="F2637" i="7" s="1"/>
  <c r="E2638" i="7"/>
  <c r="F2638" i="7" s="1"/>
  <c r="E2639" i="7"/>
  <c r="F2639" i="7" s="1"/>
  <c r="E2640" i="7"/>
  <c r="F2640" i="7" s="1"/>
  <c r="E2641" i="7"/>
  <c r="F2641" i="7" s="1"/>
  <c r="E2642" i="7"/>
  <c r="F2642" i="7" s="1"/>
  <c r="E2643" i="7"/>
  <c r="F2643" i="7" s="1"/>
  <c r="E2644" i="7"/>
  <c r="F2644" i="7" s="1"/>
  <c r="E2645" i="7"/>
  <c r="F2645" i="7" s="1"/>
  <c r="E2646" i="7"/>
  <c r="F2646" i="7" s="1"/>
  <c r="E2647" i="7"/>
  <c r="F2647" i="7" s="1"/>
  <c r="E2648" i="7"/>
  <c r="F2648" i="7" s="1"/>
  <c r="E2649" i="7"/>
  <c r="F2649" i="7" s="1"/>
  <c r="E2650" i="7"/>
  <c r="F2650" i="7" s="1"/>
  <c r="E2651" i="7"/>
  <c r="F2651" i="7" s="1"/>
  <c r="E2652" i="7"/>
  <c r="F2652" i="7" s="1"/>
  <c r="E2653" i="7"/>
  <c r="F2653" i="7" s="1"/>
  <c r="E2654" i="7"/>
  <c r="F2654" i="7" s="1"/>
  <c r="E2655" i="7"/>
  <c r="F2655" i="7" s="1"/>
  <c r="E2656" i="7"/>
  <c r="F2656" i="7" s="1"/>
  <c r="E2657" i="7"/>
  <c r="F2657" i="7" s="1"/>
  <c r="E2658" i="7"/>
  <c r="F2658" i="7" s="1"/>
  <c r="E2659" i="7"/>
  <c r="F2659" i="7" s="1"/>
  <c r="E2660" i="7"/>
  <c r="F2660" i="7" s="1"/>
  <c r="E2661" i="7"/>
  <c r="F2661" i="7" s="1"/>
  <c r="E2662" i="7"/>
  <c r="F2662" i="7" s="1"/>
  <c r="E2663" i="7"/>
  <c r="F2663" i="7" s="1"/>
  <c r="E2664" i="7"/>
  <c r="F2664" i="7" s="1"/>
  <c r="E2665" i="7"/>
  <c r="F2665" i="7" s="1"/>
  <c r="E2666" i="7"/>
  <c r="F2666" i="7" s="1"/>
  <c r="E2667" i="7"/>
  <c r="F2667" i="7" s="1"/>
  <c r="E2668" i="7"/>
  <c r="F2668" i="7" s="1"/>
  <c r="E2669" i="7"/>
  <c r="F2669" i="7" s="1"/>
  <c r="E2670" i="7"/>
  <c r="F2670" i="7" s="1"/>
  <c r="E2671" i="7"/>
  <c r="F2671" i="7" s="1"/>
  <c r="I888" i="1" s="1"/>
  <c r="E2672" i="7"/>
  <c r="F2672" i="7" s="1"/>
  <c r="E2673" i="7"/>
  <c r="F2673" i="7" s="1"/>
  <c r="E2674" i="7"/>
  <c r="F2674" i="7" s="1"/>
  <c r="E2675" i="7"/>
  <c r="F2675" i="7" s="1"/>
  <c r="E2676" i="7"/>
  <c r="F2676" i="7" s="1"/>
  <c r="E2677" i="7"/>
  <c r="F2677" i="7" s="1"/>
  <c r="E2678" i="7"/>
  <c r="F2678" i="7" s="1"/>
  <c r="E2679" i="7"/>
  <c r="F2679" i="7" s="1"/>
  <c r="E2680" i="7"/>
  <c r="F2680" i="7" s="1"/>
  <c r="E2681" i="7"/>
  <c r="F2681" i="7" s="1"/>
  <c r="E2682" i="7"/>
  <c r="F2682" i="7" s="1"/>
  <c r="E2683" i="7"/>
  <c r="F2683" i="7" s="1"/>
  <c r="E2684" i="7"/>
  <c r="F2684" i="7" s="1"/>
  <c r="E2685" i="7"/>
  <c r="F2685" i="7" s="1"/>
  <c r="E2686" i="7"/>
  <c r="F2686" i="7" s="1"/>
  <c r="E2687" i="7"/>
  <c r="F2687" i="7" s="1"/>
  <c r="E2688" i="7"/>
  <c r="F2688" i="7" s="1"/>
  <c r="E2689" i="7"/>
  <c r="F2689" i="7" s="1"/>
  <c r="E2690" i="7"/>
  <c r="F2690" i="7" s="1"/>
  <c r="E2691" i="7"/>
  <c r="F2691" i="7" s="1"/>
  <c r="E2692" i="7"/>
  <c r="F2692" i="7" s="1"/>
  <c r="E2693" i="7"/>
  <c r="F2693" i="7" s="1"/>
  <c r="E2694" i="7"/>
  <c r="F2694" i="7" s="1"/>
  <c r="E2695" i="7"/>
  <c r="F2695" i="7" s="1"/>
  <c r="E2696" i="7"/>
  <c r="F2696" i="7" s="1"/>
  <c r="E2697" i="7"/>
  <c r="F2697" i="7" s="1"/>
  <c r="E2698" i="7"/>
  <c r="F2698" i="7" s="1"/>
  <c r="E2699" i="7"/>
  <c r="F2699" i="7" s="1"/>
  <c r="E2700" i="7"/>
  <c r="F2700" i="7" s="1"/>
  <c r="E2701" i="7"/>
  <c r="F2701" i="7" s="1"/>
  <c r="E2702" i="7"/>
  <c r="F2702" i="7" s="1"/>
  <c r="E2703" i="7"/>
  <c r="F2703" i="7" s="1"/>
  <c r="E2704" i="7"/>
  <c r="F2704" i="7" s="1"/>
  <c r="E2705" i="7"/>
  <c r="F2705" i="7" s="1"/>
  <c r="E2706" i="7"/>
  <c r="F2706" i="7" s="1"/>
  <c r="E2707" i="7"/>
  <c r="F2707" i="7" s="1"/>
  <c r="E2708" i="7"/>
  <c r="F2708" i="7" s="1"/>
  <c r="E2709" i="7"/>
  <c r="F2709" i="7" s="1"/>
  <c r="E2710" i="7"/>
  <c r="F2710" i="7" s="1"/>
  <c r="E2711" i="7"/>
  <c r="F2711" i="7" s="1"/>
  <c r="E2712" i="7"/>
  <c r="F2712" i="7" s="1"/>
  <c r="E2713" i="7"/>
  <c r="F2713" i="7" s="1"/>
  <c r="E2714" i="7"/>
  <c r="F2714" i="7" s="1"/>
  <c r="E2715" i="7"/>
  <c r="F2715" i="7" s="1"/>
  <c r="E2716" i="7"/>
  <c r="F2716" i="7" s="1"/>
  <c r="E2717" i="7"/>
  <c r="F2717" i="7" s="1"/>
  <c r="E2718" i="7"/>
  <c r="F2718" i="7" s="1"/>
  <c r="E2719" i="7"/>
  <c r="F2719" i="7" s="1"/>
  <c r="E2720" i="7"/>
  <c r="F2720" i="7" s="1"/>
  <c r="E2721" i="7"/>
  <c r="F2721" i="7" s="1"/>
  <c r="E2722" i="7"/>
  <c r="F2722" i="7" s="1"/>
  <c r="E2723" i="7"/>
  <c r="F2723" i="7" s="1"/>
  <c r="E2724" i="7"/>
  <c r="F2724" i="7" s="1"/>
  <c r="E2725" i="7"/>
  <c r="F2725" i="7" s="1"/>
  <c r="E2726" i="7"/>
  <c r="F2726" i="7" s="1"/>
  <c r="E2727" i="7"/>
  <c r="F2727" i="7" s="1"/>
  <c r="E2728" i="7"/>
  <c r="F2728" i="7" s="1"/>
  <c r="E2729" i="7"/>
  <c r="F2729" i="7" s="1"/>
  <c r="E2730" i="7"/>
  <c r="F2730" i="7" s="1"/>
  <c r="E2731" i="7"/>
  <c r="F2731" i="7" s="1"/>
  <c r="E2732" i="7"/>
  <c r="F2732" i="7" s="1"/>
  <c r="E2733" i="7"/>
  <c r="F2733" i="7" s="1"/>
  <c r="E2734" i="7"/>
  <c r="F2734" i="7" s="1"/>
  <c r="E2735" i="7"/>
  <c r="F2735" i="7" s="1"/>
  <c r="E2736" i="7"/>
  <c r="F2736" i="7" s="1"/>
  <c r="E2737" i="7"/>
  <c r="F2737" i="7" s="1"/>
  <c r="E2738" i="7"/>
  <c r="F2738" i="7" s="1"/>
  <c r="E2739" i="7"/>
  <c r="F2739" i="7" s="1"/>
  <c r="E2740" i="7"/>
  <c r="F2740" i="7" s="1"/>
  <c r="E2741" i="7"/>
  <c r="F2741" i="7" s="1"/>
  <c r="E2742" i="7"/>
  <c r="F2742" i="7" s="1"/>
  <c r="E2743" i="7"/>
  <c r="F2743" i="7" s="1"/>
  <c r="E2744" i="7"/>
  <c r="F2744" i="7" s="1"/>
  <c r="E2745" i="7"/>
  <c r="F2745" i="7" s="1"/>
  <c r="E2746" i="7"/>
  <c r="F2746" i="7" s="1"/>
  <c r="E2747" i="7"/>
  <c r="F2747" i="7" s="1"/>
  <c r="E2748" i="7"/>
  <c r="F2748" i="7" s="1"/>
  <c r="E2749" i="7"/>
  <c r="F2749" i="7" s="1"/>
  <c r="E2750" i="7"/>
  <c r="F2750" i="7" s="1"/>
  <c r="E2751" i="7"/>
  <c r="F2751" i="7" s="1"/>
  <c r="E2752" i="7"/>
  <c r="F2752" i="7" s="1"/>
  <c r="E2753" i="7"/>
  <c r="F2753" i="7" s="1"/>
  <c r="E2754" i="7"/>
  <c r="F2754" i="7" s="1"/>
  <c r="E2755" i="7"/>
  <c r="F2755" i="7" s="1"/>
  <c r="E2756" i="7"/>
  <c r="F2756" i="7" s="1"/>
  <c r="E2757" i="7"/>
  <c r="F2757" i="7" s="1"/>
  <c r="E2758" i="7"/>
  <c r="F2758" i="7" s="1"/>
  <c r="E2759" i="7"/>
  <c r="F2759" i="7" s="1"/>
  <c r="E2760" i="7"/>
  <c r="F2760" i="7" s="1"/>
  <c r="E2761" i="7"/>
  <c r="F2761" i="7" s="1"/>
  <c r="E2762" i="7"/>
  <c r="F2762" i="7" s="1"/>
  <c r="E2763" i="7"/>
  <c r="F2763" i="7" s="1"/>
  <c r="E2764" i="7"/>
  <c r="F2764" i="7" s="1"/>
  <c r="E2765" i="7"/>
  <c r="F2765" i="7" s="1"/>
  <c r="E2766" i="7"/>
  <c r="F2766" i="7" s="1"/>
  <c r="E2767" i="7"/>
  <c r="F2767" i="7" s="1"/>
  <c r="E2768" i="7"/>
  <c r="F2768" i="7" s="1"/>
  <c r="E2769" i="7"/>
  <c r="F2769" i="7" s="1"/>
  <c r="E2770" i="7"/>
  <c r="F2770" i="7" s="1"/>
  <c r="E2771" i="7"/>
  <c r="F2771" i="7" s="1"/>
  <c r="E2772" i="7"/>
  <c r="F2772" i="7" s="1"/>
  <c r="E2773" i="7"/>
  <c r="F2773" i="7" s="1"/>
  <c r="E2774" i="7"/>
  <c r="F2774" i="7" s="1"/>
  <c r="E2775" i="7"/>
  <c r="F2775" i="7" s="1"/>
  <c r="E2776" i="7"/>
  <c r="F2776" i="7" s="1"/>
  <c r="E2777" i="7"/>
  <c r="F2777" i="7" s="1"/>
  <c r="E2778" i="7"/>
  <c r="F2778" i="7" s="1"/>
  <c r="E2779" i="7"/>
  <c r="F2779" i="7" s="1"/>
  <c r="E2780" i="7"/>
  <c r="F2780" i="7" s="1"/>
  <c r="E2781" i="7"/>
  <c r="F2781" i="7" s="1"/>
  <c r="E2782" i="7"/>
  <c r="F2782" i="7" s="1"/>
  <c r="E2783" i="7"/>
  <c r="F2783" i="7" s="1"/>
  <c r="E2784" i="7"/>
  <c r="F2784" i="7" s="1"/>
  <c r="E2785" i="7"/>
  <c r="F2785" i="7" s="1"/>
  <c r="E2786" i="7"/>
  <c r="F2786" i="7" s="1"/>
  <c r="E2787" i="7"/>
  <c r="F2787" i="7" s="1"/>
  <c r="E2788" i="7"/>
  <c r="F2788" i="7" s="1"/>
  <c r="E2789" i="7"/>
  <c r="F2789" i="7" s="1"/>
  <c r="E2790" i="7"/>
  <c r="F2790" i="7" s="1"/>
  <c r="E2791" i="7"/>
  <c r="F2791" i="7" s="1"/>
  <c r="E2792" i="7"/>
  <c r="F2792" i="7" s="1"/>
  <c r="E2793" i="7"/>
  <c r="F2793" i="7" s="1"/>
  <c r="E2794" i="7"/>
  <c r="F2794" i="7" s="1"/>
  <c r="E2795" i="7"/>
  <c r="F2795" i="7" s="1"/>
  <c r="E2796" i="7"/>
  <c r="F2796" i="7" s="1"/>
  <c r="E2797" i="7"/>
  <c r="F2797" i="7" s="1"/>
  <c r="E2798" i="7"/>
  <c r="F2798" i="7" s="1"/>
  <c r="E2799" i="7"/>
  <c r="F2799" i="7" s="1"/>
  <c r="E2800" i="7"/>
  <c r="F2800" i="7" s="1"/>
  <c r="E2801" i="7"/>
  <c r="F2801" i="7" s="1"/>
  <c r="E2802" i="7"/>
  <c r="F2802" i="7" s="1"/>
  <c r="E2803" i="7"/>
  <c r="F2803" i="7" s="1"/>
  <c r="I931" i="1" s="1"/>
  <c r="E2804" i="7"/>
  <c r="F2804" i="7" s="1"/>
  <c r="E2805" i="7"/>
  <c r="F2805" i="7" s="1"/>
  <c r="E2806" i="7"/>
  <c r="F2806" i="7" s="1"/>
  <c r="E2807" i="7"/>
  <c r="F2807" i="7" s="1"/>
  <c r="E2808" i="7"/>
  <c r="F2808" i="7" s="1"/>
  <c r="I934" i="1" s="1"/>
  <c r="E2809" i="7"/>
  <c r="F2809" i="7" s="1"/>
  <c r="E2810" i="7"/>
  <c r="F2810" i="7" s="1"/>
  <c r="E2811" i="7"/>
  <c r="F2811" i="7" s="1"/>
  <c r="E2812" i="7"/>
  <c r="F2812" i="7" s="1"/>
  <c r="E2813" i="7"/>
  <c r="F2813" i="7" s="1"/>
  <c r="E2814" i="7"/>
  <c r="F2814" i="7" s="1"/>
  <c r="E2815" i="7"/>
  <c r="F2815" i="7" s="1"/>
  <c r="E2816" i="7"/>
  <c r="F2816" i="7" s="1"/>
  <c r="E2817" i="7"/>
  <c r="F2817" i="7" s="1"/>
  <c r="E2818" i="7"/>
  <c r="F2818" i="7" s="1"/>
  <c r="E2819" i="7"/>
  <c r="F2819" i="7" s="1"/>
  <c r="E2820" i="7"/>
  <c r="F2820" i="7" s="1"/>
  <c r="E2821" i="7"/>
  <c r="F2821" i="7" s="1"/>
  <c r="E2822" i="7"/>
  <c r="F2822" i="7" s="1"/>
  <c r="E2823" i="7"/>
  <c r="F2823" i="7" s="1"/>
  <c r="E2824" i="7"/>
  <c r="F2824" i="7" s="1"/>
  <c r="E2825" i="7"/>
  <c r="F2825" i="7" s="1"/>
  <c r="E2826" i="7"/>
  <c r="F2826" i="7" s="1"/>
  <c r="E2827" i="7"/>
  <c r="F2827" i="7" s="1"/>
  <c r="I941" i="1" s="1"/>
  <c r="E2828" i="7"/>
  <c r="F2828" i="7" s="1"/>
  <c r="E2829" i="7"/>
  <c r="F2829" i="7" s="1"/>
  <c r="E2830" i="7"/>
  <c r="F2830" i="7" s="1"/>
  <c r="E2831" i="7"/>
  <c r="F2831" i="7" s="1"/>
  <c r="E2832" i="7"/>
  <c r="F2832" i="7" s="1"/>
  <c r="E2833" i="7"/>
  <c r="F2833" i="7" s="1"/>
  <c r="E2834" i="7"/>
  <c r="F2834" i="7" s="1"/>
  <c r="E2835" i="7"/>
  <c r="F2835" i="7" s="1"/>
  <c r="E2836" i="7"/>
  <c r="F2836" i="7" s="1"/>
  <c r="E2837" i="7"/>
  <c r="F2837" i="7" s="1"/>
  <c r="E2838" i="7"/>
  <c r="F2838" i="7" s="1"/>
  <c r="I944" i="1" s="1"/>
  <c r="E2839" i="7"/>
  <c r="F2839" i="7" s="1"/>
  <c r="E2840" i="7"/>
  <c r="F2840" i="7" s="1"/>
  <c r="E2841" i="7"/>
  <c r="F2841" i="7" s="1"/>
  <c r="E2842" i="7"/>
  <c r="F2842" i="7" s="1"/>
  <c r="E2843" i="7"/>
  <c r="F2843" i="7" s="1"/>
  <c r="E2844" i="7"/>
  <c r="F2844" i="7" s="1"/>
  <c r="E2845" i="7"/>
  <c r="F2845" i="7" s="1"/>
  <c r="E2846" i="7"/>
  <c r="F2846" i="7" s="1"/>
  <c r="E2847" i="7"/>
  <c r="F2847" i="7" s="1"/>
  <c r="E2848" i="7"/>
  <c r="F2848" i="7" s="1"/>
  <c r="E2849" i="7"/>
  <c r="F2849" i="7" s="1"/>
  <c r="E2850" i="7"/>
  <c r="F2850" i="7" s="1"/>
  <c r="E2851" i="7"/>
  <c r="F2851" i="7" s="1"/>
  <c r="E2852" i="7"/>
  <c r="F2852" i="7" s="1"/>
  <c r="E2853" i="7"/>
  <c r="F2853" i="7" s="1"/>
  <c r="E2854" i="7"/>
  <c r="F2854" i="7" s="1"/>
  <c r="E2855" i="7"/>
  <c r="F2855" i="7" s="1"/>
  <c r="E2856" i="7"/>
  <c r="F2856" i="7" s="1"/>
  <c r="E2857" i="7"/>
  <c r="F2857" i="7" s="1"/>
  <c r="E2858" i="7"/>
  <c r="F2858" i="7" s="1"/>
  <c r="E2859" i="7"/>
  <c r="F2859" i="7" s="1"/>
  <c r="E2860" i="7"/>
  <c r="F2860" i="7" s="1"/>
  <c r="E2861" i="7"/>
  <c r="F2861" i="7" s="1"/>
  <c r="E2862" i="7"/>
  <c r="F2862" i="7" s="1"/>
  <c r="E2863" i="7"/>
  <c r="F2863" i="7" s="1"/>
  <c r="E2864" i="7"/>
  <c r="F2864" i="7" s="1"/>
  <c r="E2865" i="7"/>
  <c r="F2865" i="7" s="1"/>
  <c r="E2866" i="7"/>
  <c r="F2866" i="7" s="1"/>
  <c r="E2867" i="7"/>
  <c r="F2867" i="7" s="1"/>
  <c r="E2868" i="7"/>
  <c r="F2868" i="7" s="1"/>
  <c r="E2869" i="7"/>
  <c r="F2869" i="7" s="1"/>
  <c r="E2870" i="7"/>
  <c r="F2870" i="7" s="1"/>
  <c r="E2871" i="7"/>
  <c r="F2871" i="7" s="1"/>
  <c r="E2872" i="7"/>
  <c r="F2872" i="7" s="1"/>
  <c r="E2873" i="7"/>
  <c r="F2873" i="7" s="1"/>
  <c r="E2874" i="7"/>
  <c r="F2874" i="7" s="1"/>
  <c r="E2875" i="7"/>
  <c r="F2875" i="7" s="1"/>
  <c r="E2876" i="7"/>
  <c r="F2876" i="7" s="1"/>
  <c r="E2877" i="7"/>
  <c r="F2877" i="7" s="1"/>
  <c r="E2878" i="7"/>
  <c r="F2878" i="7" s="1"/>
  <c r="E2879" i="7"/>
  <c r="F2879" i="7" s="1"/>
  <c r="E2880" i="7"/>
  <c r="F2880" i="7" s="1"/>
  <c r="E2881" i="7"/>
  <c r="F2881" i="7" s="1"/>
  <c r="E2882" i="7"/>
  <c r="F2882" i="7" s="1"/>
  <c r="E2883" i="7"/>
  <c r="F2883" i="7" s="1"/>
  <c r="E2884" i="7"/>
  <c r="F2884" i="7" s="1"/>
  <c r="E2885" i="7"/>
  <c r="F2885" i="7" s="1"/>
  <c r="E2886" i="7"/>
  <c r="F2886" i="7" s="1"/>
  <c r="E2887" i="7"/>
  <c r="F2887" i="7" s="1"/>
  <c r="E2888" i="7"/>
  <c r="F2888" i="7" s="1"/>
  <c r="E2889" i="7"/>
  <c r="F2889" i="7" s="1"/>
  <c r="E2890" i="7"/>
  <c r="F2890" i="7" s="1"/>
  <c r="E2891" i="7"/>
  <c r="F2891" i="7" s="1"/>
  <c r="E2892" i="7"/>
  <c r="F2892" i="7" s="1"/>
  <c r="I963" i="1" s="1"/>
  <c r="E2893" i="7"/>
  <c r="F2893" i="7" s="1"/>
  <c r="E2894" i="7"/>
  <c r="F2894" i="7" s="1"/>
  <c r="E2895" i="7"/>
  <c r="F2895" i="7" s="1"/>
  <c r="E2896" i="7"/>
  <c r="F2896" i="7" s="1"/>
  <c r="E2897" i="7"/>
  <c r="F2897" i="7" s="1"/>
  <c r="E2898" i="7"/>
  <c r="F2898" i="7" s="1"/>
  <c r="E2899" i="7"/>
  <c r="F2899" i="7" s="1"/>
  <c r="E2900" i="7"/>
  <c r="F2900" i="7" s="1"/>
  <c r="E2901" i="7"/>
  <c r="F2901" i="7" s="1"/>
  <c r="E2902" i="7"/>
  <c r="F2902" i="7" s="1"/>
  <c r="E2903" i="7"/>
  <c r="F2903" i="7" s="1"/>
  <c r="E2904" i="7"/>
  <c r="F2904" i="7" s="1"/>
  <c r="E2905" i="7"/>
  <c r="F2905" i="7" s="1"/>
  <c r="E2906" i="7"/>
  <c r="F2906" i="7" s="1"/>
  <c r="E2907" i="7"/>
  <c r="F2907" i="7" s="1"/>
  <c r="E2908" i="7"/>
  <c r="F2908" i="7" s="1"/>
  <c r="E2909" i="7"/>
  <c r="F2909" i="7" s="1"/>
  <c r="E2910" i="7"/>
  <c r="F2910" i="7" s="1"/>
  <c r="E2911" i="7"/>
  <c r="F2911" i="7" s="1"/>
  <c r="E2912" i="7"/>
  <c r="F2912" i="7" s="1"/>
  <c r="E2913" i="7"/>
  <c r="F2913" i="7" s="1"/>
  <c r="E2914" i="7"/>
  <c r="F2914" i="7" s="1"/>
  <c r="E2915" i="7"/>
  <c r="F2915" i="7" s="1"/>
  <c r="E2916" i="7"/>
  <c r="F2916" i="7" s="1"/>
  <c r="E2917" i="7"/>
  <c r="F2917" i="7" s="1"/>
  <c r="E2918" i="7"/>
  <c r="F2918" i="7" s="1"/>
  <c r="E2919" i="7"/>
  <c r="F2919" i="7" s="1"/>
  <c r="E2920" i="7"/>
  <c r="F2920" i="7" s="1"/>
  <c r="E2921" i="7"/>
  <c r="F2921" i="7" s="1"/>
  <c r="E2922" i="7"/>
  <c r="F2922" i="7" s="1"/>
  <c r="E2923" i="7"/>
  <c r="F2923" i="7" s="1"/>
  <c r="E2924" i="7"/>
  <c r="F2924" i="7" s="1"/>
  <c r="E2925" i="7"/>
  <c r="F2925" i="7" s="1"/>
  <c r="E2926" i="7"/>
  <c r="F2926" i="7" s="1"/>
  <c r="E2927" i="7"/>
  <c r="F2927" i="7" s="1"/>
  <c r="E2928" i="7"/>
  <c r="F2928" i="7" s="1"/>
  <c r="E2929" i="7"/>
  <c r="F2929" i="7" s="1"/>
  <c r="E2930" i="7"/>
  <c r="F2930" i="7" s="1"/>
  <c r="E2931" i="7"/>
  <c r="F2931" i="7" s="1"/>
  <c r="E2932" i="7"/>
  <c r="F2932" i="7" s="1"/>
  <c r="E2933" i="7"/>
  <c r="F2933" i="7" s="1"/>
  <c r="E2934" i="7"/>
  <c r="F2934" i="7" s="1"/>
  <c r="E2935" i="7"/>
  <c r="F2935" i="7" s="1"/>
  <c r="E2936" i="7"/>
  <c r="F2936" i="7" s="1"/>
  <c r="E2937" i="7"/>
  <c r="F2937" i="7" s="1"/>
  <c r="E2938" i="7"/>
  <c r="F2938" i="7" s="1"/>
  <c r="E2939" i="7"/>
  <c r="F2939" i="7" s="1"/>
  <c r="E2940" i="7"/>
  <c r="F2940" i="7" s="1"/>
  <c r="E2941" i="7"/>
  <c r="F2941" i="7" s="1"/>
  <c r="E2942" i="7"/>
  <c r="F2942" i="7" s="1"/>
  <c r="E2943" i="7"/>
  <c r="F2943" i="7" s="1"/>
  <c r="E2944" i="7"/>
  <c r="F2944" i="7" s="1"/>
  <c r="E2945" i="7"/>
  <c r="F2945" i="7" s="1"/>
  <c r="E2946" i="7"/>
  <c r="F2946" i="7" s="1"/>
  <c r="E2947" i="7"/>
  <c r="F2947" i="7" s="1"/>
  <c r="E2948" i="7"/>
  <c r="F2948" i="7" s="1"/>
  <c r="E2949" i="7"/>
  <c r="F2949" i="7" s="1"/>
  <c r="E2950" i="7"/>
  <c r="F2950" i="7" s="1"/>
  <c r="E2951" i="7"/>
  <c r="F2951" i="7" s="1"/>
  <c r="E2952" i="7"/>
  <c r="F2952" i="7" s="1"/>
  <c r="E2953" i="7"/>
  <c r="F2953" i="7" s="1"/>
  <c r="E2954" i="7"/>
  <c r="F2954" i="7" s="1"/>
  <c r="E2955" i="7"/>
  <c r="F2955" i="7" s="1"/>
  <c r="E2956" i="7"/>
  <c r="F2956" i="7" s="1"/>
  <c r="E2957" i="7"/>
  <c r="F2957" i="7" s="1"/>
  <c r="E2958" i="7"/>
  <c r="F2958" i="7" s="1"/>
  <c r="I987" i="1" s="1"/>
  <c r="E2959" i="7"/>
  <c r="F2959" i="7" s="1"/>
  <c r="E2960" i="7"/>
  <c r="F2960" i="7" s="1"/>
  <c r="E2961" i="7"/>
  <c r="F2961" i="7" s="1"/>
  <c r="E2962" i="7"/>
  <c r="F2962" i="7" s="1"/>
  <c r="E2963" i="7"/>
  <c r="F2963" i="7" s="1"/>
  <c r="E2964" i="7"/>
  <c r="F2964" i="7" s="1"/>
  <c r="E2965" i="7"/>
  <c r="F2965" i="7" s="1"/>
  <c r="E2966" i="7"/>
  <c r="F2966" i="7" s="1"/>
  <c r="E2967" i="7"/>
  <c r="F2967" i="7" s="1"/>
  <c r="E2968" i="7"/>
  <c r="F2968" i="7" s="1"/>
  <c r="E2969" i="7"/>
  <c r="F2969" i="7" s="1"/>
  <c r="E2970" i="7"/>
  <c r="F2970" i="7" s="1"/>
  <c r="E2971" i="7"/>
  <c r="F2971" i="7" s="1"/>
  <c r="E2972" i="7"/>
  <c r="F2972" i="7" s="1"/>
  <c r="E2973" i="7"/>
  <c r="F2973" i="7" s="1"/>
  <c r="E2974" i="7"/>
  <c r="F2974" i="7" s="1"/>
  <c r="E2975" i="7"/>
  <c r="F2975" i="7" s="1"/>
  <c r="E2976" i="7"/>
  <c r="F2976" i="7" s="1"/>
  <c r="E2977" i="7"/>
  <c r="F2977" i="7" s="1"/>
  <c r="E2978" i="7"/>
  <c r="F2978" i="7" s="1"/>
  <c r="E2979" i="7"/>
  <c r="F2979" i="7" s="1"/>
  <c r="E2980" i="7"/>
  <c r="F2980" i="7" s="1"/>
  <c r="E2981" i="7"/>
  <c r="F2981" i="7" s="1"/>
  <c r="E2982" i="7"/>
  <c r="F2982" i="7" s="1"/>
  <c r="E2983" i="7"/>
  <c r="F2983" i="7" s="1"/>
  <c r="E2984" i="7"/>
  <c r="F2984" i="7" s="1"/>
  <c r="I996" i="1" s="1"/>
  <c r="E2985" i="7"/>
  <c r="F2985" i="7" s="1"/>
  <c r="E2986" i="7"/>
  <c r="F2986" i="7" s="1"/>
  <c r="E2987" i="7"/>
  <c r="F2987" i="7" s="1"/>
  <c r="E2988" i="7"/>
  <c r="F2988" i="7" s="1"/>
  <c r="E2989" i="7"/>
  <c r="F2989" i="7" s="1"/>
  <c r="E2990" i="7"/>
  <c r="F2990" i="7" s="1"/>
  <c r="E2991" i="7"/>
  <c r="F2991" i="7" s="1"/>
  <c r="E2992" i="7"/>
  <c r="F2992" i="7" s="1"/>
  <c r="E2993" i="7"/>
  <c r="F2993" i="7" s="1"/>
  <c r="E2994" i="7"/>
  <c r="F2994" i="7" s="1"/>
  <c r="E2995" i="7"/>
  <c r="F2995" i="7" s="1"/>
  <c r="E2996" i="7"/>
  <c r="F2996" i="7" s="1"/>
  <c r="E2997" i="7"/>
  <c r="F2997" i="7" s="1"/>
  <c r="E2998" i="7"/>
  <c r="F2998" i="7" s="1"/>
  <c r="E2999" i="7"/>
  <c r="F2999" i="7" s="1"/>
  <c r="E3000" i="7"/>
  <c r="F3000" i="7" s="1"/>
  <c r="E3001" i="7"/>
  <c r="F3001" i="7" s="1"/>
  <c r="E3002" i="7"/>
  <c r="F3002" i="7" s="1"/>
  <c r="E3003" i="7"/>
  <c r="F3003" i="7" s="1"/>
  <c r="E3004" i="7"/>
  <c r="F3004" i="7" s="1"/>
  <c r="E3005" i="7"/>
  <c r="F3005" i="7" s="1"/>
  <c r="E3006" i="7"/>
  <c r="F3006" i="7" s="1"/>
  <c r="E3007" i="7"/>
  <c r="F3007" i="7" s="1"/>
  <c r="E3008" i="7"/>
  <c r="F3008" i="7" s="1"/>
  <c r="E3009" i="7"/>
  <c r="F3009" i="7" s="1"/>
  <c r="E3010" i="7"/>
  <c r="F3010" i="7" s="1"/>
  <c r="E3011" i="7"/>
  <c r="F3011" i="7" s="1"/>
  <c r="E3012" i="7"/>
  <c r="F3012" i="7" s="1"/>
  <c r="E3013" i="7"/>
  <c r="F3013" i="7" s="1"/>
  <c r="E3014" i="7"/>
  <c r="F3014" i="7" s="1"/>
  <c r="E3015" i="7"/>
  <c r="F3015" i="7" s="1"/>
  <c r="E3016" i="7"/>
  <c r="F3016" i="7" s="1"/>
  <c r="E3017" i="7"/>
  <c r="F3017" i="7" s="1"/>
  <c r="E3018" i="7"/>
  <c r="F3018" i="7" s="1"/>
  <c r="E3019" i="7"/>
  <c r="F3019" i="7" s="1"/>
  <c r="E3020" i="7"/>
  <c r="F3020" i="7" s="1"/>
  <c r="E3021" i="7"/>
  <c r="F3021" i="7" s="1"/>
  <c r="E3022" i="7"/>
  <c r="F3022" i="7" s="1"/>
  <c r="E3023" i="7"/>
  <c r="F3023" i="7" s="1"/>
  <c r="E3024" i="7"/>
  <c r="F3024" i="7" s="1"/>
  <c r="E3025" i="7"/>
  <c r="F3025" i="7" s="1"/>
  <c r="E3026" i="7"/>
  <c r="F3026" i="7" s="1"/>
  <c r="E3027" i="7"/>
  <c r="F3027" i="7" s="1"/>
  <c r="E3028" i="7"/>
  <c r="F3028" i="7" s="1"/>
  <c r="E3029" i="7"/>
  <c r="F3029" i="7" s="1"/>
  <c r="E3030" i="7"/>
  <c r="F3030" i="7" s="1"/>
  <c r="E3031" i="7"/>
  <c r="F3031" i="7" s="1"/>
  <c r="E3032" i="7"/>
  <c r="F3032" i="7" s="1"/>
  <c r="E3033" i="7"/>
  <c r="F3033" i="7" s="1"/>
  <c r="E3034" i="7"/>
  <c r="F3034" i="7" s="1"/>
  <c r="E3035" i="7"/>
  <c r="F3035" i="7" s="1"/>
  <c r="E3036" i="7"/>
  <c r="F3036" i="7" s="1"/>
  <c r="E3037" i="7"/>
  <c r="F3037" i="7" s="1"/>
  <c r="E3038" i="7"/>
  <c r="F3038" i="7" s="1"/>
  <c r="E3039" i="7"/>
  <c r="F3039" i="7" s="1"/>
  <c r="E3040" i="7"/>
  <c r="F3040" i="7" s="1"/>
  <c r="E3041" i="7"/>
  <c r="F3041" i="7" s="1"/>
  <c r="E3042" i="7"/>
  <c r="F3042" i="7" s="1"/>
  <c r="E3043" i="7"/>
  <c r="F3043" i="7" s="1"/>
  <c r="E3044" i="7"/>
  <c r="F3044" i="7" s="1"/>
  <c r="E3045" i="7"/>
  <c r="F3045" i="7" s="1"/>
  <c r="E3046" i="7"/>
  <c r="F3046" i="7" s="1"/>
  <c r="E3047" i="7"/>
  <c r="F3047" i="7" s="1"/>
  <c r="E3048" i="7"/>
  <c r="F3048" i="7" s="1"/>
  <c r="E3049" i="7"/>
  <c r="F3049" i="7" s="1"/>
  <c r="E3050" i="7"/>
  <c r="F3050" i="7" s="1"/>
  <c r="E3051" i="7"/>
  <c r="F3051" i="7" s="1"/>
  <c r="E3052" i="7"/>
  <c r="F3052" i="7" s="1"/>
  <c r="E3053" i="7"/>
  <c r="F3053" i="7" s="1"/>
  <c r="E3054" i="7"/>
  <c r="F3054" i="7" s="1"/>
  <c r="E3055" i="7"/>
  <c r="F3055" i="7" s="1"/>
  <c r="E3056" i="7"/>
  <c r="F3056" i="7" s="1"/>
  <c r="E3057" i="7"/>
  <c r="F3057" i="7" s="1"/>
  <c r="E3058" i="7"/>
  <c r="F3058" i="7" s="1"/>
  <c r="E3059" i="7"/>
  <c r="F3059" i="7" s="1"/>
  <c r="E3060" i="7"/>
  <c r="F3060" i="7" s="1"/>
  <c r="E3061" i="7"/>
  <c r="F3061" i="7" s="1"/>
  <c r="I1023" i="1" s="1"/>
  <c r="E3062" i="7"/>
  <c r="F3062" i="7" s="1"/>
  <c r="E3063" i="7"/>
  <c r="F3063" i="7" s="1"/>
  <c r="E3064" i="7"/>
  <c r="F3064" i="7" s="1"/>
  <c r="E3065" i="7"/>
  <c r="F3065" i="7" s="1"/>
  <c r="E3066" i="7"/>
  <c r="F3066" i="7" s="1"/>
  <c r="E3067" i="7"/>
  <c r="F3067" i="7" s="1"/>
  <c r="E3068" i="7"/>
  <c r="F3068" i="7" s="1"/>
  <c r="E3069" i="7"/>
  <c r="F3069" i="7" s="1"/>
  <c r="E3070" i="7"/>
  <c r="F3070" i="7" s="1"/>
  <c r="E3071" i="7"/>
  <c r="F3071" i="7" s="1"/>
  <c r="E3072" i="7"/>
  <c r="F3072" i="7" s="1"/>
  <c r="E3073" i="7"/>
  <c r="F3073" i="7" s="1"/>
  <c r="E3074" i="7"/>
  <c r="F3074" i="7" s="1"/>
  <c r="E3075" i="7"/>
  <c r="F3075" i="7" s="1"/>
  <c r="E3076" i="7"/>
  <c r="F3076" i="7" s="1"/>
  <c r="E3077" i="7"/>
  <c r="F3077" i="7" s="1"/>
  <c r="E3078" i="7"/>
  <c r="F3078" i="7" s="1"/>
  <c r="E3079" i="7"/>
  <c r="F3079" i="7" s="1"/>
  <c r="E3080" i="7"/>
  <c r="F3080" i="7" s="1"/>
  <c r="E3081" i="7"/>
  <c r="F3081" i="7" s="1"/>
  <c r="E3082" i="7"/>
  <c r="F3082" i="7" s="1"/>
  <c r="E3083" i="7"/>
  <c r="F3083" i="7" s="1"/>
  <c r="E3084" i="7"/>
  <c r="F3084" i="7" s="1"/>
  <c r="E3085" i="7"/>
  <c r="F3085" i="7" s="1"/>
  <c r="E3086" i="7"/>
  <c r="F3086" i="7" s="1"/>
  <c r="E3087" i="7"/>
  <c r="F3087" i="7" s="1"/>
  <c r="E3088" i="7"/>
  <c r="F3088" i="7" s="1"/>
  <c r="E3089" i="7"/>
  <c r="F3089" i="7" s="1"/>
  <c r="E3090" i="7"/>
  <c r="F3090" i="7" s="1"/>
  <c r="E3091" i="7"/>
  <c r="F3091" i="7" s="1"/>
  <c r="E3092" i="7"/>
  <c r="F3092" i="7" s="1"/>
  <c r="E3093" i="7"/>
  <c r="F3093" i="7" s="1"/>
  <c r="E3094" i="7"/>
  <c r="F3094" i="7" s="1"/>
  <c r="E3095" i="7"/>
  <c r="F3095" i="7" s="1"/>
  <c r="E3096" i="7"/>
  <c r="F3096" i="7" s="1"/>
  <c r="E3097" i="7"/>
  <c r="F3097" i="7" s="1"/>
  <c r="E3098" i="7"/>
  <c r="F3098" i="7" s="1"/>
  <c r="E3099" i="7"/>
  <c r="F3099" i="7" s="1"/>
  <c r="E3100" i="7"/>
  <c r="F3100" i="7" s="1"/>
  <c r="E3101" i="7"/>
  <c r="F3101" i="7" s="1"/>
  <c r="E3102" i="7"/>
  <c r="F3102" i="7" s="1"/>
  <c r="E3103" i="7"/>
  <c r="F3103" i="7" s="1"/>
  <c r="E3104" i="7"/>
  <c r="F3104" i="7" s="1"/>
  <c r="E3105" i="7"/>
  <c r="F3105" i="7" s="1"/>
  <c r="E3106" i="7"/>
  <c r="F3106" i="7" s="1"/>
  <c r="E3107" i="7"/>
  <c r="F3107" i="7" s="1"/>
  <c r="E3108" i="7"/>
  <c r="F3108" i="7" s="1"/>
  <c r="E3109" i="7"/>
  <c r="F3109" i="7" s="1"/>
  <c r="E3110" i="7"/>
  <c r="F3110" i="7" s="1"/>
  <c r="E3111" i="7"/>
  <c r="F3111" i="7" s="1"/>
  <c r="E3112" i="7"/>
  <c r="F3112" i="7" s="1"/>
  <c r="E3113" i="7"/>
  <c r="F3113" i="7" s="1"/>
  <c r="E3114" i="7"/>
  <c r="F3114" i="7" s="1"/>
  <c r="E3115" i="7"/>
  <c r="F3115" i="7" s="1"/>
  <c r="E3116" i="7"/>
  <c r="F3116" i="7" s="1"/>
  <c r="E3117" i="7"/>
  <c r="F3117" i="7" s="1"/>
  <c r="E3118" i="7"/>
  <c r="F3118" i="7" s="1"/>
  <c r="E3119" i="7"/>
  <c r="F3119" i="7" s="1"/>
  <c r="E3120" i="7"/>
  <c r="F3120" i="7" s="1"/>
  <c r="E3121" i="7"/>
  <c r="F3121" i="7" s="1"/>
  <c r="E3122" i="7"/>
  <c r="F3122" i="7" s="1"/>
  <c r="E3123" i="7"/>
  <c r="F3123" i="7" s="1"/>
  <c r="E3124" i="7"/>
  <c r="F3124" i="7" s="1"/>
  <c r="E3125" i="7"/>
  <c r="F3125" i="7" s="1"/>
  <c r="E3126" i="7"/>
  <c r="F3126" i="7" s="1"/>
  <c r="E3127" i="7"/>
  <c r="F3127" i="7" s="1"/>
  <c r="E3128" i="7"/>
  <c r="F3128" i="7" s="1"/>
  <c r="E3129" i="7"/>
  <c r="F3129" i="7" s="1"/>
  <c r="E3130" i="7"/>
  <c r="F3130" i="7" s="1"/>
  <c r="E3131" i="7"/>
  <c r="F3131" i="7" s="1"/>
  <c r="E3132" i="7"/>
  <c r="F3132" i="7" s="1"/>
  <c r="E3133" i="7"/>
  <c r="F3133" i="7" s="1"/>
  <c r="E3134" i="7"/>
  <c r="F3134" i="7" s="1"/>
  <c r="E3135" i="7"/>
  <c r="F3135" i="7" s="1"/>
  <c r="E3136" i="7"/>
  <c r="F3136" i="7" s="1"/>
  <c r="E3137" i="7"/>
  <c r="F3137" i="7" s="1"/>
  <c r="E3138" i="7"/>
  <c r="F3138" i="7" s="1"/>
  <c r="E3139" i="7"/>
  <c r="F3139" i="7" s="1"/>
  <c r="E3140" i="7"/>
  <c r="F3140" i="7" s="1"/>
  <c r="E3141" i="7"/>
  <c r="F3141" i="7" s="1"/>
  <c r="E3142" i="7"/>
  <c r="F3142" i="7" s="1"/>
  <c r="E3143" i="7"/>
  <c r="F3143" i="7" s="1"/>
  <c r="E3144" i="7"/>
  <c r="F3144" i="7" s="1"/>
  <c r="E3145" i="7"/>
  <c r="F3145" i="7" s="1"/>
  <c r="E3146" i="7"/>
  <c r="F3146" i="7" s="1"/>
  <c r="E3147" i="7"/>
  <c r="F3147" i="7" s="1"/>
  <c r="E3148" i="7"/>
  <c r="F3148" i="7" s="1"/>
  <c r="E3149" i="7"/>
  <c r="F3149" i="7" s="1"/>
  <c r="E3150" i="7"/>
  <c r="F3150" i="7" s="1"/>
  <c r="E3151" i="7"/>
  <c r="F3151" i="7" s="1"/>
  <c r="E3152" i="7"/>
  <c r="F3152" i="7" s="1"/>
  <c r="E3153" i="7"/>
  <c r="F3153" i="7" s="1"/>
  <c r="E3154" i="7"/>
  <c r="F3154" i="7" s="1"/>
  <c r="E3155" i="7"/>
  <c r="F3155" i="7" s="1"/>
  <c r="E3156" i="7"/>
  <c r="F3156" i="7" s="1"/>
  <c r="E3157" i="7"/>
  <c r="F3157" i="7" s="1"/>
  <c r="E3158" i="7"/>
  <c r="F3158" i="7" s="1"/>
  <c r="E3159" i="7"/>
  <c r="F3159" i="7" s="1"/>
  <c r="E3160" i="7"/>
  <c r="F3160" i="7" s="1"/>
  <c r="E3161" i="7"/>
  <c r="F3161" i="7" s="1"/>
  <c r="E3162" i="7"/>
  <c r="F3162" i="7" s="1"/>
  <c r="E3163" i="7"/>
  <c r="F3163" i="7" s="1"/>
  <c r="E3164" i="7"/>
  <c r="F3164" i="7" s="1"/>
  <c r="E3165" i="7"/>
  <c r="F3165" i="7" s="1"/>
  <c r="E3166" i="7"/>
  <c r="F3166" i="7" s="1"/>
  <c r="E3167" i="7"/>
  <c r="F3167" i="7" s="1"/>
  <c r="E3168" i="7"/>
  <c r="F3168" i="7" s="1"/>
  <c r="E3169" i="7"/>
  <c r="F3169" i="7" s="1"/>
  <c r="E3170" i="7"/>
  <c r="F3170" i="7" s="1"/>
  <c r="E3171" i="7"/>
  <c r="F3171" i="7" s="1"/>
  <c r="E3172" i="7"/>
  <c r="F3172" i="7" s="1"/>
  <c r="E3173" i="7"/>
  <c r="F3173" i="7" s="1"/>
  <c r="E3174" i="7"/>
  <c r="F3174" i="7" s="1"/>
  <c r="E3175" i="7"/>
  <c r="F3175" i="7" s="1"/>
  <c r="E3176" i="7"/>
  <c r="F3176" i="7" s="1"/>
  <c r="E3177" i="7"/>
  <c r="F3177" i="7" s="1"/>
  <c r="E3178" i="7"/>
  <c r="F3178" i="7" s="1"/>
  <c r="E3179" i="7"/>
  <c r="F3179" i="7" s="1"/>
  <c r="E3180" i="7"/>
  <c r="F3180" i="7" s="1"/>
  <c r="E3181" i="7"/>
  <c r="F3181" i="7" s="1"/>
  <c r="E3182" i="7"/>
  <c r="F3182" i="7" s="1"/>
  <c r="E3183" i="7"/>
  <c r="F3183" i="7" s="1"/>
  <c r="E3184" i="7"/>
  <c r="F3184" i="7" s="1"/>
  <c r="E3185" i="7"/>
  <c r="F3185" i="7" s="1"/>
  <c r="E3186" i="7"/>
  <c r="F3186" i="7" s="1"/>
  <c r="E3187" i="7"/>
  <c r="F3187" i="7" s="1"/>
  <c r="E3188" i="7"/>
  <c r="F3188" i="7" s="1"/>
  <c r="E3189" i="7"/>
  <c r="F3189" i="7" s="1"/>
  <c r="E3190" i="7"/>
  <c r="F3190" i="7" s="1"/>
  <c r="E3191" i="7"/>
  <c r="F3191" i="7" s="1"/>
  <c r="E3192" i="7"/>
  <c r="F3192" i="7" s="1"/>
  <c r="E3193" i="7"/>
  <c r="F3193" i="7" s="1"/>
  <c r="E3194" i="7"/>
  <c r="F3194" i="7" s="1"/>
  <c r="E3195" i="7"/>
  <c r="F3195" i="7" s="1"/>
  <c r="E3196" i="7"/>
  <c r="F3196" i="7" s="1"/>
  <c r="E3197" i="7"/>
  <c r="F3197" i="7" s="1"/>
  <c r="E3198" i="7"/>
  <c r="F3198" i="7" s="1"/>
  <c r="E3199" i="7"/>
  <c r="F3199" i="7" s="1"/>
  <c r="E3200" i="7"/>
  <c r="F3200" i="7" s="1"/>
  <c r="I1067" i="1" s="1"/>
  <c r="E3201" i="7"/>
  <c r="F3201" i="7" s="1"/>
  <c r="E3202" i="7"/>
  <c r="F3202" i="7" s="1"/>
  <c r="E3203" i="7"/>
  <c r="F3203" i="7" s="1"/>
  <c r="E3204" i="7"/>
  <c r="F3204" i="7" s="1"/>
  <c r="E3205" i="7"/>
  <c r="F3205" i="7" s="1"/>
  <c r="E3206" i="7"/>
  <c r="F3206" i="7" s="1"/>
  <c r="E3207" i="7"/>
  <c r="F3207" i="7" s="1"/>
  <c r="E3208" i="7"/>
  <c r="F3208" i="7" s="1"/>
  <c r="E3209" i="7"/>
  <c r="F3209" i="7" s="1"/>
  <c r="E3210" i="7"/>
  <c r="F3210" i="7" s="1"/>
  <c r="E3211" i="7"/>
  <c r="F3211" i="7" s="1"/>
  <c r="E3212" i="7"/>
  <c r="F3212" i="7" s="1"/>
  <c r="E3213" i="7"/>
  <c r="F3213" i="7" s="1"/>
  <c r="E3214" i="7"/>
  <c r="F3214" i="7" s="1"/>
  <c r="E3215" i="7"/>
  <c r="F3215" i="7" s="1"/>
  <c r="E3216" i="7"/>
  <c r="F3216" i="7" s="1"/>
  <c r="E3217" i="7"/>
  <c r="F3217" i="7" s="1"/>
  <c r="E3218" i="7"/>
  <c r="F3218" i="7" s="1"/>
  <c r="E3219" i="7"/>
  <c r="F3219" i="7" s="1"/>
  <c r="E3220" i="7"/>
  <c r="F3220" i="7" s="1"/>
  <c r="E3221" i="7"/>
  <c r="F3221" i="7" s="1"/>
  <c r="E3222" i="7"/>
  <c r="F3222" i="7" s="1"/>
  <c r="E3223" i="7"/>
  <c r="F3223" i="7" s="1"/>
  <c r="E3224" i="7"/>
  <c r="F3224" i="7" s="1"/>
  <c r="I1074" i="1" s="1"/>
  <c r="E3225" i="7"/>
  <c r="F3225" i="7" s="1"/>
  <c r="E3226" i="7"/>
  <c r="F3226" i="7" s="1"/>
  <c r="E3227" i="7"/>
  <c r="F3227" i="7" s="1"/>
  <c r="E3228" i="7"/>
  <c r="F3228" i="7" s="1"/>
  <c r="E3229" i="7"/>
  <c r="F3229" i="7" s="1"/>
  <c r="E3230" i="7"/>
  <c r="F3230" i="7" s="1"/>
  <c r="E3231" i="7"/>
  <c r="F3231" i="7" s="1"/>
  <c r="E3232" i="7"/>
  <c r="F3232" i="7" s="1"/>
  <c r="E3233" i="7"/>
  <c r="F3233" i="7" s="1"/>
  <c r="E3234" i="7"/>
  <c r="F3234" i="7" s="1"/>
  <c r="I1079" i="1" s="1"/>
  <c r="E3235" i="7"/>
  <c r="F3235" i="7" s="1"/>
  <c r="E3236" i="7"/>
  <c r="F3236" i="7" s="1"/>
  <c r="E3237" i="7"/>
  <c r="F3237" i="7" s="1"/>
  <c r="E3238" i="7"/>
  <c r="F3238" i="7" s="1"/>
  <c r="E3239" i="7"/>
  <c r="F3239" i="7" s="1"/>
  <c r="E3240" i="7"/>
  <c r="F3240" i="7" s="1"/>
  <c r="E3241" i="7"/>
  <c r="F3241" i="7" s="1"/>
  <c r="E3242" i="7"/>
  <c r="F3242" i="7" s="1"/>
  <c r="E3243" i="7"/>
  <c r="F3243" i="7" s="1"/>
  <c r="E3244" i="7"/>
  <c r="F3244" i="7" s="1"/>
  <c r="E3245" i="7"/>
  <c r="F3245" i="7" s="1"/>
  <c r="E3246" i="7"/>
  <c r="F3246" i="7" s="1"/>
  <c r="E3247" i="7"/>
  <c r="F3247" i="7" s="1"/>
  <c r="E3248" i="7"/>
  <c r="F3248" i="7" s="1"/>
  <c r="E3249" i="7"/>
  <c r="F3249" i="7" s="1"/>
  <c r="E3250" i="7"/>
  <c r="F3250" i="7" s="1"/>
  <c r="E3251" i="7"/>
  <c r="F3251" i="7" s="1"/>
  <c r="E3252" i="7"/>
  <c r="F3252" i="7" s="1"/>
  <c r="E3253" i="7"/>
  <c r="F3253" i="7" s="1"/>
  <c r="E3254" i="7"/>
  <c r="F3254" i="7" s="1"/>
  <c r="E3255" i="7"/>
  <c r="F3255" i="7" s="1"/>
  <c r="E3256" i="7"/>
  <c r="F3256" i="7" s="1"/>
  <c r="E3257" i="7"/>
  <c r="F3257" i="7" s="1"/>
  <c r="E3258" i="7"/>
  <c r="F3258" i="7" s="1"/>
  <c r="E3259" i="7"/>
  <c r="F3259" i="7" s="1"/>
  <c r="E3260" i="7"/>
  <c r="F3260" i="7" s="1"/>
  <c r="E3261" i="7"/>
  <c r="F3261" i="7" s="1"/>
  <c r="E3262" i="7"/>
  <c r="F3262" i="7" s="1"/>
  <c r="E3263" i="7"/>
  <c r="F3263" i="7" s="1"/>
  <c r="E3264" i="7"/>
  <c r="F3264" i="7" s="1"/>
  <c r="E3265" i="7"/>
  <c r="F3265" i="7" s="1"/>
  <c r="E3266" i="7"/>
  <c r="F3266" i="7" s="1"/>
  <c r="E3267" i="7"/>
  <c r="F3267" i="7" s="1"/>
  <c r="E3268" i="7"/>
  <c r="F3268" i="7" s="1"/>
  <c r="E3269" i="7"/>
  <c r="F3269" i="7" s="1"/>
  <c r="E3270" i="7"/>
  <c r="F3270" i="7" s="1"/>
  <c r="E3271" i="7"/>
  <c r="F3271" i="7" s="1"/>
  <c r="E3272" i="7"/>
  <c r="F3272" i="7" s="1"/>
  <c r="E3273" i="7"/>
  <c r="F3273" i="7" s="1"/>
  <c r="E3274" i="7"/>
  <c r="F3274" i="7" s="1"/>
  <c r="E3275" i="7"/>
  <c r="F3275" i="7" s="1"/>
  <c r="E3276" i="7"/>
  <c r="F3276" i="7" s="1"/>
  <c r="E3277" i="7"/>
  <c r="F3277" i="7" s="1"/>
  <c r="E3278" i="7"/>
  <c r="F3278" i="7" s="1"/>
  <c r="E3279" i="7"/>
  <c r="F3279" i="7" s="1"/>
  <c r="E3280" i="7"/>
  <c r="F3280" i="7" s="1"/>
  <c r="E3281" i="7"/>
  <c r="F3281" i="7" s="1"/>
  <c r="E3282" i="7"/>
  <c r="F3282" i="7" s="1"/>
  <c r="E3283" i="7"/>
  <c r="F3283" i="7" s="1"/>
  <c r="E3284" i="7"/>
  <c r="F3284" i="7" s="1"/>
  <c r="E3285" i="7"/>
  <c r="F3285" i="7" s="1"/>
  <c r="E3286" i="7"/>
  <c r="F3286" i="7" s="1"/>
  <c r="E3287" i="7"/>
  <c r="F3287" i="7" s="1"/>
  <c r="E3288" i="7"/>
  <c r="F3288" i="7" s="1"/>
  <c r="E3289" i="7"/>
  <c r="F3289" i="7" s="1"/>
  <c r="E3290" i="7"/>
  <c r="F3290" i="7" s="1"/>
  <c r="E3291" i="7"/>
  <c r="F3291" i="7" s="1"/>
  <c r="E3292" i="7"/>
  <c r="F3292" i="7" s="1"/>
  <c r="E3293" i="7"/>
  <c r="F3293" i="7" s="1"/>
  <c r="E3294" i="7"/>
  <c r="F3294" i="7" s="1"/>
  <c r="E3295" i="7"/>
  <c r="F3295" i="7" s="1"/>
  <c r="E3296" i="7"/>
  <c r="F3296" i="7" s="1"/>
  <c r="E3297" i="7"/>
  <c r="F3297" i="7" s="1"/>
  <c r="E3298" i="7"/>
  <c r="F3298" i="7" s="1"/>
  <c r="E3299" i="7"/>
  <c r="F3299" i="7" s="1"/>
  <c r="E3300" i="7"/>
  <c r="F3300" i="7" s="1"/>
  <c r="E3301" i="7"/>
  <c r="F3301" i="7" s="1"/>
  <c r="E3302" i="7"/>
  <c r="F3302" i="7" s="1"/>
  <c r="E3303" i="7"/>
  <c r="F3303" i="7" s="1"/>
  <c r="E3304" i="7"/>
  <c r="F3304" i="7" s="1"/>
  <c r="E3305" i="7"/>
  <c r="F3305" i="7" s="1"/>
  <c r="E3306" i="7"/>
  <c r="F3306" i="7" s="1"/>
  <c r="E3307" i="7"/>
  <c r="F3307" i="7" s="1"/>
  <c r="E3308" i="7"/>
  <c r="F3308" i="7" s="1"/>
  <c r="E3309" i="7"/>
  <c r="F3309" i="7" s="1"/>
  <c r="E3310" i="7"/>
  <c r="F3310" i="7" s="1"/>
  <c r="E3311" i="7"/>
  <c r="F3311" i="7" s="1"/>
  <c r="E3312" i="7"/>
  <c r="F3312" i="7" s="1"/>
  <c r="E3313" i="7"/>
  <c r="F3313" i="7" s="1"/>
  <c r="E3314" i="7"/>
  <c r="F3314" i="7" s="1"/>
  <c r="E3315" i="7"/>
  <c r="F3315" i="7" s="1"/>
  <c r="E3316" i="7"/>
  <c r="F3316" i="7" s="1"/>
  <c r="E3317" i="7"/>
  <c r="F3317" i="7" s="1"/>
  <c r="E3318" i="7"/>
  <c r="F3318" i="7" s="1"/>
  <c r="E3319" i="7"/>
  <c r="F3319" i="7" s="1"/>
  <c r="E3320" i="7"/>
  <c r="F3320" i="7" s="1"/>
  <c r="I1107" i="1" s="1"/>
  <c r="E3321" i="7"/>
  <c r="F3321" i="7" s="1"/>
  <c r="E3322" i="7"/>
  <c r="F3322" i="7" s="1"/>
  <c r="E3323" i="7"/>
  <c r="F3323" i="7" s="1"/>
  <c r="E3324" i="7"/>
  <c r="F3324" i="7" s="1"/>
  <c r="E3325" i="7"/>
  <c r="F3325" i="7" s="1"/>
  <c r="E3326" i="7"/>
  <c r="F3326" i="7" s="1"/>
  <c r="E3327" i="7"/>
  <c r="F3327" i="7" s="1"/>
  <c r="E3328" i="7"/>
  <c r="F3328" i="7" s="1"/>
  <c r="E3329" i="7"/>
  <c r="F3329" i="7" s="1"/>
  <c r="E3330" i="7"/>
  <c r="F3330" i="7" s="1"/>
  <c r="I1112" i="1" s="1"/>
  <c r="E3331" i="7"/>
  <c r="F3331" i="7" s="1"/>
  <c r="E3332" i="7"/>
  <c r="F3332" i="7" s="1"/>
  <c r="E3333" i="7"/>
  <c r="F3333" i="7" s="1"/>
  <c r="E3334" i="7"/>
  <c r="F3334" i="7" s="1"/>
  <c r="E3335" i="7"/>
  <c r="F3335" i="7" s="1"/>
  <c r="E3336" i="7"/>
  <c r="F3336" i="7" s="1"/>
  <c r="E3337" i="7"/>
  <c r="F3337" i="7" s="1"/>
  <c r="E3338" i="7"/>
  <c r="F3338" i="7" s="1"/>
  <c r="E3339" i="7"/>
  <c r="F3339" i="7" s="1"/>
  <c r="E3340" i="7"/>
  <c r="F3340" i="7" s="1"/>
  <c r="E3341" i="7"/>
  <c r="F3341" i="7" s="1"/>
  <c r="E3342" i="7"/>
  <c r="F3342" i="7" s="1"/>
  <c r="E3343" i="7"/>
  <c r="F3343" i="7" s="1"/>
  <c r="E3344" i="7"/>
  <c r="F3344" i="7" s="1"/>
  <c r="E3345" i="7"/>
  <c r="F3345" i="7" s="1"/>
  <c r="E3346" i="7"/>
  <c r="F3346" i="7" s="1"/>
  <c r="E3347" i="7"/>
  <c r="F3347" i="7" s="1"/>
  <c r="E3348" i="7"/>
  <c r="F3348" i="7" s="1"/>
  <c r="E3349" i="7"/>
  <c r="F3349" i="7" s="1"/>
  <c r="E3350" i="7"/>
  <c r="F3350" i="7" s="1"/>
  <c r="E3351" i="7"/>
  <c r="F3351" i="7" s="1"/>
  <c r="E3352" i="7"/>
  <c r="F3352" i="7" s="1"/>
  <c r="E3353" i="7"/>
  <c r="F3353" i="7" s="1"/>
  <c r="E3354" i="7"/>
  <c r="F3354" i="7" s="1"/>
  <c r="E3355" i="7"/>
  <c r="F3355" i="7" s="1"/>
  <c r="I1121" i="1" s="1"/>
  <c r="E3356" i="7"/>
  <c r="F3356" i="7" s="1"/>
  <c r="E3357" i="7"/>
  <c r="F3357" i="7" s="1"/>
  <c r="E3358" i="7"/>
  <c r="F3358" i="7" s="1"/>
  <c r="E3359" i="7"/>
  <c r="F3359" i="7" s="1"/>
  <c r="E3360" i="7"/>
  <c r="F3360" i="7" s="1"/>
  <c r="E3361" i="7"/>
  <c r="F3361" i="7" s="1"/>
  <c r="E3362" i="7"/>
  <c r="F3362" i="7" s="1"/>
  <c r="E3363" i="7"/>
  <c r="F3363" i="7" s="1"/>
  <c r="E3364" i="7"/>
  <c r="F3364" i="7" s="1"/>
  <c r="E3365" i="7"/>
  <c r="F3365" i="7" s="1"/>
  <c r="E3366" i="7"/>
  <c r="F3366" i="7" s="1"/>
  <c r="E3367" i="7"/>
  <c r="F3367" i="7" s="1"/>
  <c r="E3368" i="7"/>
  <c r="F3368" i="7" s="1"/>
  <c r="E3369" i="7"/>
  <c r="F3369" i="7" s="1"/>
  <c r="E3370" i="7"/>
  <c r="F3370" i="7" s="1"/>
  <c r="E3371" i="7"/>
  <c r="F3371" i="7" s="1"/>
  <c r="E3372" i="7"/>
  <c r="F3372" i="7" s="1"/>
  <c r="E3373" i="7"/>
  <c r="F3373" i="7" s="1"/>
  <c r="E3374" i="7"/>
  <c r="F3374" i="7" s="1"/>
  <c r="E3375" i="7"/>
  <c r="F3375" i="7" s="1"/>
  <c r="E3376" i="7"/>
  <c r="F3376" i="7" s="1"/>
  <c r="E3377" i="7"/>
  <c r="F3377" i="7" s="1"/>
  <c r="E3378" i="7"/>
  <c r="F3378" i="7" s="1"/>
  <c r="E3379" i="7"/>
  <c r="F3379" i="7" s="1"/>
  <c r="E3380" i="7"/>
  <c r="F3380" i="7" s="1"/>
  <c r="E3381" i="7"/>
  <c r="F3381" i="7" s="1"/>
  <c r="E3382" i="7"/>
  <c r="F3382" i="7" s="1"/>
  <c r="E3383" i="7"/>
  <c r="F3383" i="7" s="1"/>
  <c r="I1130" i="1" s="1"/>
  <c r="E3384" i="7"/>
  <c r="F3384" i="7" s="1"/>
  <c r="E3385" i="7"/>
  <c r="F3385" i="7" s="1"/>
  <c r="E3386" i="7"/>
  <c r="F3386" i="7" s="1"/>
  <c r="E3387" i="7"/>
  <c r="F3387" i="7" s="1"/>
  <c r="E3388" i="7"/>
  <c r="F3388" i="7" s="1"/>
  <c r="E3389" i="7"/>
  <c r="F3389" i="7" s="1"/>
  <c r="E3390" i="7"/>
  <c r="F3390" i="7" s="1"/>
  <c r="E3391" i="7"/>
  <c r="F3391" i="7" s="1"/>
  <c r="E3392" i="7"/>
  <c r="F3392" i="7" s="1"/>
  <c r="E3393" i="7"/>
  <c r="F3393" i="7" s="1"/>
  <c r="E3394" i="7"/>
  <c r="F3394" i="7" s="1"/>
  <c r="E3395" i="7"/>
  <c r="F3395" i="7" s="1"/>
  <c r="E3396" i="7"/>
  <c r="F3396" i="7" s="1"/>
  <c r="E3397" i="7"/>
  <c r="F3397" i="7" s="1"/>
  <c r="E3398" i="7"/>
  <c r="F3398" i="7" s="1"/>
  <c r="E3399" i="7"/>
  <c r="F3399" i="7" s="1"/>
  <c r="E3400" i="7"/>
  <c r="F3400" i="7" s="1"/>
  <c r="E3401" i="7"/>
  <c r="F3401" i="7" s="1"/>
  <c r="E3402" i="7"/>
  <c r="F3402" i="7" s="1"/>
  <c r="E3403" i="7"/>
  <c r="F3403" i="7" s="1"/>
  <c r="E3404" i="7"/>
  <c r="F3404" i="7" s="1"/>
  <c r="E3405" i="7"/>
  <c r="F3405" i="7" s="1"/>
  <c r="E3406" i="7"/>
  <c r="F3406" i="7" s="1"/>
  <c r="E3407" i="7"/>
  <c r="F3407" i="7" s="1"/>
  <c r="E3408" i="7"/>
  <c r="F3408" i="7" s="1"/>
  <c r="E3409" i="7"/>
  <c r="F3409" i="7" s="1"/>
  <c r="E3410" i="7"/>
  <c r="F3410" i="7" s="1"/>
  <c r="E3411" i="7"/>
  <c r="F3411" i="7" s="1"/>
  <c r="E3412" i="7"/>
  <c r="F3412" i="7" s="1"/>
  <c r="E3413" i="7"/>
  <c r="F3413" i="7" s="1"/>
  <c r="E3414" i="7"/>
  <c r="F3414" i="7" s="1"/>
  <c r="E3415" i="7"/>
  <c r="F3415" i="7" s="1"/>
  <c r="E3416" i="7"/>
  <c r="F3416" i="7" s="1"/>
  <c r="E3417" i="7"/>
  <c r="F3417" i="7" s="1"/>
  <c r="E3418" i="7"/>
  <c r="F3418" i="7" s="1"/>
  <c r="E3419" i="7"/>
  <c r="F3419" i="7" s="1"/>
  <c r="E3420" i="7"/>
  <c r="F3420" i="7" s="1"/>
  <c r="E3421" i="7"/>
  <c r="F3421" i="7" s="1"/>
  <c r="E3422" i="7"/>
  <c r="F3422" i="7" s="1"/>
  <c r="E3423" i="7"/>
  <c r="F3423" i="7" s="1"/>
  <c r="E3424" i="7"/>
  <c r="F3424" i="7" s="1"/>
  <c r="E3425" i="7"/>
  <c r="F3425" i="7" s="1"/>
  <c r="E3426" i="7"/>
  <c r="F3426" i="7" s="1"/>
  <c r="E3427" i="7"/>
  <c r="F3427" i="7" s="1"/>
  <c r="E3428" i="7"/>
  <c r="F3428" i="7" s="1"/>
  <c r="E3429" i="7"/>
  <c r="F3429" i="7" s="1"/>
  <c r="E3430" i="7"/>
  <c r="F3430" i="7" s="1"/>
  <c r="E3431" i="7"/>
  <c r="F3431" i="7" s="1"/>
  <c r="E3432" i="7"/>
  <c r="F3432" i="7" s="1"/>
  <c r="E3433" i="7"/>
  <c r="F3433" i="7" s="1"/>
  <c r="E3434" i="7"/>
  <c r="F3434" i="7" s="1"/>
  <c r="E3435" i="7"/>
  <c r="F3435" i="7" s="1"/>
  <c r="E3436" i="7"/>
  <c r="F3436" i="7" s="1"/>
  <c r="E3437" i="7"/>
  <c r="F3437" i="7" s="1"/>
  <c r="E3438" i="7"/>
  <c r="F3438" i="7" s="1"/>
  <c r="E3439" i="7"/>
  <c r="F3439" i="7" s="1"/>
  <c r="E3440" i="7"/>
  <c r="F3440" i="7" s="1"/>
  <c r="E3441" i="7"/>
  <c r="F3441" i="7" s="1"/>
  <c r="E3442" i="7"/>
  <c r="F3442" i="7" s="1"/>
  <c r="E3443" i="7"/>
  <c r="F3443" i="7" s="1"/>
  <c r="E3444" i="7"/>
  <c r="F3444" i="7" s="1"/>
  <c r="E3445" i="7"/>
  <c r="F3445" i="7" s="1"/>
  <c r="E3446" i="7"/>
  <c r="F3446" i="7" s="1"/>
  <c r="E3447" i="7"/>
  <c r="F3447" i="7" s="1"/>
  <c r="E3448" i="7"/>
  <c r="F3448" i="7" s="1"/>
  <c r="E3449" i="7"/>
  <c r="F3449" i="7" s="1"/>
  <c r="E3450" i="7"/>
  <c r="F3450" i="7" s="1"/>
  <c r="E3451" i="7"/>
  <c r="F3451" i="7" s="1"/>
  <c r="E3452" i="7"/>
  <c r="F3452" i="7" s="1"/>
  <c r="E3453" i="7"/>
  <c r="F3453" i="7" s="1"/>
  <c r="E3454" i="7"/>
  <c r="F3454" i="7" s="1"/>
  <c r="E3455" i="7"/>
  <c r="F3455" i="7" s="1"/>
  <c r="E3456" i="7"/>
  <c r="F3456" i="7" s="1"/>
  <c r="E3457" i="7"/>
  <c r="F3457" i="7" s="1"/>
  <c r="E3458" i="7"/>
  <c r="F3458" i="7" s="1"/>
  <c r="E3459" i="7"/>
  <c r="F3459" i="7" s="1"/>
  <c r="E3460" i="7"/>
  <c r="F3460" i="7" s="1"/>
  <c r="E3461" i="7"/>
  <c r="F3461" i="7" s="1"/>
  <c r="E3462" i="7"/>
  <c r="F3462" i="7" s="1"/>
  <c r="E3463" i="7"/>
  <c r="F3463" i="7" s="1"/>
  <c r="E3464" i="7"/>
  <c r="F3464" i="7" s="1"/>
  <c r="E3465" i="7"/>
  <c r="F3465" i="7" s="1"/>
  <c r="E3466" i="7"/>
  <c r="F3466" i="7" s="1"/>
  <c r="E3467" i="7"/>
  <c r="F3467" i="7" s="1"/>
  <c r="E3468" i="7"/>
  <c r="F3468" i="7" s="1"/>
  <c r="E3469" i="7"/>
  <c r="F3469" i="7" s="1"/>
  <c r="E3470" i="7"/>
  <c r="F3470" i="7" s="1"/>
  <c r="E3471" i="7"/>
  <c r="F3471" i="7" s="1"/>
  <c r="E3472" i="7"/>
  <c r="F3472" i="7" s="1"/>
  <c r="E3473" i="7"/>
  <c r="F3473" i="7" s="1"/>
  <c r="E3474" i="7"/>
  <c r="F3474" i="7" s="1"/>
  <c r="E3475" i="7"/>
  <c r="F3475" i="7" s="1"/>
  <c r="E3476" i="7"/>
  <c r="F3476" i="7" s="1"/>
  <c r="E3477" i="7"/>
  <c r="F3477" i="7" s="1"/>
  <c r="E3478" i="7"/>
  <c r="F3478" i="7" s="1"/>
  <c r="E3479" i="7"/>
  <c r="F3479" i="7" s="1"/>
  <c r="E3480" i="7"/>
  <c r="F3480" i="7" s="1"/>
  <c r="E3481" i="7"/>
  <c r="F3481" i="7" s="1"/>
  <c r="E3482" i="7"/>
  <c r="F3482" i="7" s="1"/>
  <c r="E3483" i="7"/>
  <c r="F3483" i="7" s="1"/>
  <c r="E3484" i="7"/>
  <c r="F3484" i="7" s="1"/>
  <c r="E3485" i="7"/>
  <c r="F3485" i="7" s="1"/>
  <c r="E3486" i="7"/>
  <c r="F3486" i="7" s="1"/>
  <c r="E3487" i="7"/>
  <c r="F3487" i="7" s="1"/>
  <c r="E3488" i="7"/>
  <c r="F3488" i="7" s="1"/>
  <c r="E3489" i="7"/>
  <c r="F3489" i="7" s="1"/>
  <c r="E3490" i="7"/>
  <c r="F3490" i="7" s="1"/>
  <c r="E3491" i="7"/>
  <c r="F3491" i="7" s="1"/>
  <c r="E3492" i="7"/>
  <c r="F3492" i="7" s="1"/>
  <c r="E3493" i="7"/>
  <c r="F3493" i="7" s="1"/>
  <c r="E3494" i="7"/>
  <c r="F3494" i="7" s="1"/>
  <c r="E3495" i="7"/>
  <c r="F3495" i="7" s="1"/>
  <c r="E3496" i="7"/>
  <c r="F3496" i="7" s="1"/>
  <c r="E3497" i="7"/>
  <c r="F3497" i="7" s="1"/>
  <c r="E3498" i="7"/>
  <c r="F3498" i="7" s="1"/>
  <c r="E3499" i="7"/>
  <c r="F3499" i="7" s="1"/>
  <c r="E3500" i="7"/>
  <c r="F3500" i="7" s="1"/>
  <c r="E3501" i="7"/>
  <c r="F3501" i="7" s="1"/>
  <c r="E3502" i="7"/>
  <c r="F3502" i="7" s="1"/>
  <c r="E3503" i="7"/>
  <c r="F3503" i="7" s="1"/>
  <c r="E3504" i="7"/>
  <c r="F3504" i="7" s="1"/>
  <c r="E3505" i="7"/>
  <c r="F3505" i="7" s="1"/>
  <c r="E3506" i="7"/>
  <c r="F3506" i="7" s="1"/>
  <c r="E3507" i="7"/>
  <c r="F3507" i="7" s="1"/>
  <c r="E3508" i="7"/>
  <c r="F3508" i="7" s="1"/>
  <c r="E3509" i="7"/>
  <c r="F3509" i="7" s="1"/>
  <c r="E3510" i="7"/>
  <c r="F3510" i="7" s="1"/>
  <c r="E3511" i="7"/>
  <c r="F3511" i="7" s="1"/>
  <c r="E3512" i="7"/>
  <c r="F3512" i="7" s="1"/>
  <c r="E3513" i="7"/>
  <c r="F3513" i="7" s="1"/>
  <c r="E3514" i="7"/>
  <c r="F3514" i="7" s="1"/>
  <c r="E3515" i="7"/>
  <c r="F3515" i="7" s="1"/>
  <c r="E3516" i="7"/>
  <c r="F3516" i="7" s="1"/>
  <c r="E3517" i="7"/>
  <c r="F3517" i="7" s="1"/>
  <c r="E3518" i="7"/>
  <c r="F3518" i="7" s="1"/>
  <c r="E3519" i="7"/>
  <c r="F3519" i="7" s="1"/>
  <c r="E3520" i="7"/>
  <c r="F3520" i="7" s="1"/>
  <c r="E3521" i="7"/>
  <c r="F3521" i="7" s="1"/>
  <c r="E3522" i="7"/>
  <c r="F3522" i="7" s="1"/>
  <c r="E3523" i="7"/>
  <c r="F3523" i="7" s="1"/>
  <c r="E3524" i="7"/>
  <c r="F3524" i="7" s="1"/>
  <c r="E3525" i="7"/>
  <c r="F3525" i="7" s="1"/>
  <c r="E3526" i="7"/>
  <c r="F3526" i="7" s="1"/>
  <c r="E3527" i="7"/>
  <c r="F3527" i="7" s="1"/>
  <c r="I1179" i="1" s="1"/>
  <c r="E3528" i="7"/>
  <c r="F3528" i="7" s="1"/>
  <c r="E3529" i="7"/>
  <c r="F3529" i="7" s="1"/>
  <c r="E3530" i="7"/>
  <c r="F3530" i="7" s="1"/>
  <c r="E3531" i="7"/>
  <c r="F3531" i="7" s="1"/>
  <c r="E3532" i="7"/>
  <c r="F3532" i="7" s="1"/>
  <c r="E3533" i="7"/>
  <c r="F3533" i="7" s="1"/>
  <c r="E3534" i="7"/>
  <c r="F3534" i="7" s="1"/>
  <c r="E3535" i="7"/>
  <c r="F3535" i="7" s="1"/>
  <c r="E3536" i="7"/>
  <c r="F3536" i="7" s="1"/>
  <c r="E3537" i="7"/>
  <c r="F3537" i="7" s="1"/>
  <c r="E3538" i="7"/>
  <c r="F3538" i="7" s="1"/>
  <c r="E3539" i="7"/>
  <c r="F3539" i="7" s="1"/>
  <c r="E3540" i="7"/>
  <c r="F3540" i="7" s="1"/>
  <c r="E3541" i="7"/>
  <c r="F3541" i="7" s="1"/>
  <c r="E3542" i="7"/>
  <c r="F3542" i="7" s="1"/>
  <c r="E3543" i="7"/>
  <c r="F3543" i="7" s="1"/>
  <c r="E3544" i="7"/>
  <c r="F3544" i="7" s="1"/>
  <c r="E3545" i="7"/>
  <c r="F3545" i="7" s="1"/>
  <c r="E3546" i="7"/>
  <c r="F3546" i="7" s="1"/>
  <c r="E3547" i="7"/>
  <c r="F3547" i="7" s="1"/>
  <c r="E3548" i="7"/>
  <c r="F3548" i="7" s="1"/>
  <c r="E3549" i="7"/>
  <c r="F3549" i="7" s="1"/>
  <c r="E3550" i="7"/>
  <c r="F3550" i="7" s="1"/>
  <c r="E3551" i="7"/>
  <c r="F3551" i="7" s="1"/>
  <c r="E3552" i="7"/>
  <c r="F3552" i="7" s="1"/>
  <c r="E3553" i="7"/>
  <c r="F3553" i="7" s="1"/>
  <c r="E3554" i="7"/>
  <c r="F3554" i="7" s="1"/>
  <c r="E3555" i="7"/>
  <c r="F3555" i="7" s="1"/>
  <c r="E3556" i="7"/>
  <c r="F3556" i="7" s="1"/>
  <c r="E3557" i="7"/>
  <c r="F3557" i="7" s="1"/>
  <c r="E3558" i="7"/>
  <c r="F3558" i="7" s="1"/>
  <c r="E3559" i="7"/>
  <c r="F3559" i="7" s="1"/>
  <c r="E3560" i="7"/>
  <c r="F3560" i="7" s="1"/>
  <c r="E3561" i="7"/>
  <c r="F3561" i="7" s="1"/>
  <c r="E3562" i="7"/>
  <c r="F3562" i="7" s="1"/>
  <c r="E3563" i="7"/>
  <c r="F3563" i="7" s="1"/>
  <c r="E3564" i="7"/>
  <c r="F3564" i="7" s="1"/>
  <c r="E3565" i="7"/>
  <c r="F3565" i="7" s="1"/>
  <c r="E3566" i="7"/>
  <c r="F3566" i="7" s="1"/>
  <c r="E3567" i="7"/>
  <c r="F3567" i="7" s="1"/>
  <c r="E3568" i="7"/>
  <c r="F3568" i="7" s="1"/>
  <c r="E3569" i="7"/>
  <c r="F3569" i="7" s="1"/>
  <c r="E3570" i="7"/>
  <c r="F3570" i="7" s="1"/>
  <c r="E3571" i="7"/>
  <c r="F3571" i="7" s="1"/>
  <c r="E3572" i="7"/>
  <c r="F3572" i="7" s="1"/>
  <c r="E3573" i="7"/>
  <c r="F3573" i="7" s="1"/>
  <c r="E3574" i="7"/>
  <c r="F3574" i="7" s="1"/>
  <c r="E3575" i="7"/>
  <c r="F3575" i="7" s="1"/>
  <c r="E3576" i="7"/>
  <c r="F3576" i="7" s="1"/>
  <c r="E3577" i="7"/>
  <c r="F3577" i="7" s="1"/>
  <c r="E3578" i="7"/>
  <c r="F3578" i="7" s="1"/>
  <c r="E3579" i="7"/>
  <c r="F3579" i="7" s="1"/>
  <c r="E3580" i="7"/>
  <c r="F3580" i="7" s="1"/>
  <c r="E3581" i="7"/>
  <c r="F3581" i="7" s="1"/>
  <c r="E3582" i="7"/>
  <c r="F3582" i="7" s="1"/>
  <c r="E3583" i="7"/>
  <c r="F3583" i="7" s="1"/>
  <c r="E3584" i="7"/>
  <c r="F3584" i="7" s="1"/>
  <c r="E3585" i="7"/>
  <c r="F3585" i="7" s="1"/>
  <c r="E3586" i="7"/>
  <c r="F3586" i="7" s="1"/>
  <c r="E3587" i="7"/>
  <c r="F3587" i="7" s="1"/>
  <c r="E3588" i="7"/>
  <c r="F3588" i="7" s="1"/>
  <c r="E3589" i="7"/>
  <c r="F3589" i="7" s="1"/>
  <c r="E3590" i="7"/>
  <c r="F3590" i="7" s="1"/>
  <c r="E3591" i="7"/>
  <c r="F3591" i="7" s="1"/>
  <c r="E3592" i="7"/>
  <c r="F3592" i="7" s="1"/>
  <c r="E3593" i="7"/>
  <c r="F3593" i="7" s="1"/>
  <c r="E3594" i="7"/>
  <c r="F3594" i="7" s="1"/>
  <c r="E3595" i="7"/>
  <c r="F3595" i="7" s="1"/>
  <c r="E3596" i="7"/>
  <c r="F3596" i="7" s="1"/>
  <c r="E3597" i="7"/>
  <c r="F3597" i="7" s="1"/>
  <c r="E3598" i="7"/>
  <c r="F3598" i="7" s="1"/>
  <c r="E3599" i="7"/>
  <c r="F3599" i="7" s="1"/>
  <c r="E3600" i="7"/>
  <c r="F3600" i="7" s="1"/>
  <c r="E3601" i="7"/>
  <c r="F3601" i="7" s="1"/>
  <c r="E3602" i="7"/>
  <c r="F3602" i="7" s="1"/>
  <c r="E3603" i="7"/>
  <c r="F3603" i="7" s="1"/>
  <c r="E3604" i="7"/>
  <c r="F3604" i="7" s="1"/>
  <c r="E3605" i="7"/>
  <c r="F3605" i="7" s="1"/>
  <c r="E3606" i="7"/>
  <c r="F3606" i="7" s="1"/>
  <c r="E3607" i="7"/>
  <c r="F3607" i="7" s="1"/>
  <c r="E3608" i="7"/>
  <c r="F3608" i="7" s="1"/>
  <c r="E3609" i="7"/>
  <c r="F3609" i="7" s="1"/>
  <c r="E3610" i="7"/>
  <c r="F3610" i="7" s="1"/>
  <c r="E3611" i="7"/>
  <c r="F3611" i="7" s="1"/>
  <c r="E3612" i="7"/>
  <c r="F3612" i="7" s="1"/>
  <c r="E3613" i="7"/>
  <c r="F3613" i="7" s="1"/>
  <c r="E3614" i="7"/>
  <c r="F3614" i="7" s="1"/>
  <c r="E3615" i="7"/>
  <c r="F3615" i="7" s="1"/>
  <c r="E3616" i="7"/>
  <c r="F3616" i="7" s="1"/>
  <c r="E3617" i="7"/>
  <c r="F3617" i="7" s="1"/>
  <c r="E3618" i="7"/>
  <c r="F3618" i="7" s="1"/>
  <c r="E3619" i="7"/>
  <c r="F3619" i="7" s="1"/>
  <c r="E3620" i="7"/>
  <c r="F3620" i="7" s="1"/>
  <c r="E3621" i="7"/>
  <c r="F3621" i="7" s="1"/>
  <c r="E3622" i="7"/>
  <c r="F3622" i="7" s="1"/>
  <c r="E3623" i="7"/>
  <c r="F3623" i="7" s="1"/>
  <c r="E3624" i="7"/>
  <c r="F3624" i="7" s="1"/>
  <c r="E3625" i="7"/>
  <c r="F3625" i="7" s="1"/>
  <c r="E3626" i="7"/>
  <c r="F3626" i="7" s="1"/>
  <c r="E3627" i="7"/>
  <c r="F3627" i="7" s="1"/>
  <c r="E3628" i="7"/>
  <c r="F3628" i="7" s="1"/>
  <c r="I1212" i="1" s="1"/>
  <c r="E3629" i="7"/>
  <c r="F3629" i="7" s="1"/>
  <c r="E3630" i="7"/>
  <c r="F3630" i="7" s="1"/>
  <c r="E3631" i="7"/>
  <c r="F3631" i="7" s="1"/>
  <c r="E3632" i="7"/>
  <c r="F3632" i="7" s="1"/>
  <c r="E3633" i="7"/>
  <c r="F3633" i="7" s="1"/>
  <c r="E3634" i="7"/>
  <c r="F3634" i="7" s="1"/>
  <c r="E3635" i="7"/>
  <c r="F3635" i="7" s="1"/>
  <c r="E3636" i="7"/>
  <c r="F3636" i="7" s="1"/>
  <c r="E3637" i="7"/>
  <c r="F3637" i="7" s="1"/>
  <c r="E3638" i="7"/>
  <c r="F3638" i="7" s="1"/>
  <c r="E3639" i="7"/>
  <c r="F3639" i="7" s="1"/>
  <c r="E3640" i="7"/>
  <c r="F3640" i="7" s="1"/>
  <c r="E3641" i="7"/>
  <c r="F3641" i="7" s="1"/>
  <c r="E3642" i="7"/>
  <c r="F3642" i="7" s="1"/>
  <c r="E3643" i="7"/>
  <c r="F3643" i="7" s="1"/>
  <c r="E3644" i="7"/>
  <c r="F3644" i="7" s="1"/>
  <c r="E3645" i="7"/>
  <c r="F3645" i="7" s="1"/>
  <c r="E3646" i="7"/>
  <c r="F3646" i="7" s="1"/>
  <c r="E3647" i="7"/>
  <c r="F3647" i="7" s="1"/>
  <c r="E3648" i="7"/>
  <c r="F3648" i="7" s="1"/>
  <c r="E3649" i="7"/>
  <c r="F3649" i="7" s="1"/>
  <c r="E3650" i="7"/>
  <c r="F3650" i="7" s="1"/>
  <c r="E3651" i="7"/>
  <c r="F3651" i="7" s="1"/>
  <c r="E3652" i="7"/>
  <c r="F3652" i="7" s="1"/>
  <c r="E3653" i="7"/>
  <c r="F3653" i="7" s="1"/>
  <c r="E3654" i="7"/>
  <c r="F3654" i="7" s="1"/>
  <c r="E3655" i="7"/>
  <c r="F3655" i="7" s="1"/>
  <c r="E3656" i="7"/>
  <c r="F3656" i="7" s="1"/>
  <c r="E3657" i="7"/>
  <c r="F3657" i="7" s="1"/>
  <c r="E3658" i="7"/>
  <c r="F3658" i="7" s="1"/>
  <c r="E3659" i="7"/>
  <c r="F3659" i="7" s="1"/>
  <c r="E3660" i="7"/>
  <c r="F3660" i="7" s="1"/>
  <c r="E3661" i="7"/>
  <c r="F3661" i="7" s="1"/>
  <c r="E3662" i="7"/>
  <c r="F3662" i="7" s="1"/>
  <c r="E3663" i="7"/>
  <c r="F3663" i="7" s="1"/>
  <c r="E3664" i="7"/>
  <c r="F3664" i="7" s="1"/>
  <c r="E3665" i="7"/>
  <c r="F3665" i="7" s="1"/>
  <c r="E3666" i="7"/>
  <c r="F3666" i="7" s="1"/>
  <c r="E3667" i="7"/>
  <c r="F3667" i="7" s="1"/>
  <c r="E3668" i="7"/>
  <c r="F3668" i="7" s="1"/>
  <c r="E3669" i="7"/>
  <c r="F3669" i="7" s="1"/>
  <c r="E3670" i="7"/>
  <c r="F3670" i="7" s="1"/>
  <c r="E3671" i="7"/>
  <c r="F3671" i="7" s="1"/>
  <c r="E3672" i="7"/>
  <c r="F3672" i="7" s="1"/>
  <c r="E3673" i="7"/>
  <c r="F3673" i="7" s="1"/>
  <c r="E3674" i="7"/>
  <c r="F3674" i="7" s="1"/>
  <c r="E3675" i="7"/>
  <c r="F3675" i="7" s="1"/>
  <c r="E3676" i="7"/>
  <c r="F3676" i="7" s="1"/>
  <c r="E3677" i="7"/>
  <c r="F3677" i="7" s="1"/>
  <c r="E3678" i="7"/>
  <c r="F3678" i="7" s="1"/>
  <c r="E3679" i="7"/>
  <c r="F3679" i="7" s="1"/>
  <c r="E3680" i="7"/>
  <c r="F3680" i="7" s="1"/>
  <c r="E3681" i="7"/>
  <c r="F3681" i="7" s="1"/>
  <c r="E3682" i="7"/>
  <c r="F3682" i="7" s="1"/>
  <c r="E3683" i="7"/>
  <c r="F3683" i="7" s="1"/>
  <c r="E3684" i="7"/>
  <c r="F3684" i="7" s="1"/>
  <c r="E3685" i="7"/>
  <c r="F3685" i="7" s="1"/>
  <c r="E3686" i="7"/>
  <c r="F3686" i="7" s="1"/>
  <c r="E3687" i="7"/>
  <c r="F3687" i="7" s="1"/>
  <c r="E3688" i="7"/>
  <c r="F3688" i="7" s="1"/>
  <c r="E3689" i="7"/>
  <c r="F3689" i="7" s="1"/>
  <c r="E3690" i="7"/>
  <c r="F3690" i="7" s="1"/>
  <c r="E3691" i="7"/>
  <c r="F3691" i="7" s="1"/>
  <c r="E3692" i="7"/>
  <c r="F3692" i="7" s="1"/>
  <c r="E3693" i="7"/>
  <c r="F3693" i="7" s="1"/>
  <c r="E3694" i="7"/>
  <c r="F3694" i="7" s="1"/>
  <c r="E3695" i="7"/>
  <c r="F3695" i="7" s="1"/>
  <c r="E3696" i="7"/>
  <c r="F3696" i="7" s="1"/>
  <c r="E3697" i="7"/>
  <c r="F3697" i="7" s="1"/>
  <c r="E3698" i="7"/>
  <c r="F3698" i="7" s="1"/>
  <c r="E3699" i="7"/>
  <c r="F3699" i="7" s="1"/>
  <c r="E3700" i="7"/>
  <c r="F3700" i="7" s="1"/>
  <c r="E3701" i="7"/>
  <c r="F3701" i="7" s="1"/>
  <c r="E3702" i="7"/>
  <c r="F3702" i="7" s="1"/>
  <c r="E3703" i="7"/>
  <c r="F3703" i="7" s="1"/>
  <c r="E3704" i="7"/>
  <c r="F3704" i="7" s="1"/>
  <c r="E3705" i="7"/>
  <c r="F3705" i="7" s="1"/>
  <c r="E3706" i="7"/>
  <c r="F3706" i="7" s="1"/>
  <c r="E3707" i="7"/>
  <c r="F3707" i="7" s="1"/>
  <c r="E3708" i="7"/>
  <c r="F3708" i="7" s="1"/>
  <c r="E3709" i="7"/>
  <c r="F3709" i="7" s="1"/>
  <c r="E3710" i="7"/>
  <c r="F3710" i="7" s="1"/>
  <c r="E3711" i="7"/>
  <c r="F3711" i="7" s="1"/>
  <c r="E3712" i="7"/>
  <c r="F3712" i="7" s="1"/>
  <c r="E3713" i="7"/>
  <c r="F3713" i="7" s="1"/>
  <c r="E3714" i="7"/>
  <c r="F3714" i="7" s="1"/>
  <c r="E3715" i="7"/>
  <c r="F3715" i="7" s="1"/>
  <c r="E3716" i="7"/>
  <c r="F3716" i="7" s="1"/>
  <c r="E3717" i="7"/>
  <c r="F3717" i="7" s="1"/>
  <c r="E3718" i="7"/>
  <c r="F3718" i="7" s="1"/>
  <c r="E3719" i="7"/>
  <c r="F3719" i="7" s="1"/>
  <c r="E3720" i="7"/>
  <c r="F3720" i="7" s="1"/>
  <c r="E3721" i="7"/>
  <c r="F3721" i="7" s="1"/>
  <c r="E3722" i="7"/>
  <c r="F3722" i="7" s="1"/>
  <c r="E3723" i="7"/>
  <c r="F3723" i="7" s="1"/>
  <c r="E3724" i="7"/>
  <c r="F3724" i="7" s="1"/>
  <c r="E3725" i="7"/>
  <c r="F3725" i="7" s="1"/>
  <c r="E3726" i="7"/>
  <c r="F3726" i="7" s="1"/>
  <c r="E3727" i="7"/>
  <c r="F3727" i="7" s="1"/>
  <c r="E3728" i="7"/>
  <c r="F3728" i="7" s="1"/>
  <c r="E3729" i="7"/>
  <c r="F3729" i="7" s="1"/>
  <c r="E3730" i="7"/>
  <c r="F3730" i="7" s="1"/>
  <c r="E3731" i="7"/>
  <c r="F3731" i="7" s="1"/>
  <c r="E3732" i="7"/>
  <c r="F3732" i="7" s="1"/>
  <c r="E3733" i="7"/>
  <c r="F3733" i="7" s="1"/>
  <c r="E3734" i="7"/>
  <c r="F3734" i="7" s="1"/>
  <c r="E3735" i="7"/>
  <c r="F3735" i="7" s="1"/>
  <c r="E3736" i="7"/>
  <c r="F3736" i="7" s="1"/>
  <c r="E3737" i="7"/>
  <c r="F3737" i="7" s="1"/>
  <c r="E3738" i="7"/>
  <c r="F3738" i="7" s="1"/>
  <c r="E3739" i="7"/>
  <c r="F3739" i="7" s="1"/>
  <c r="E3740" i="7"/>
  <c r="F3740" i="7" s="1"/>
  <c r="E3741" i="7"/>
  <c r="F3741" i="7" s="1"/>
  <c r="E3742" i="7"/>
  <c r="F3742" i="7" s="1"/>
  <c r="E3743" i="7"/>
  <c r="F3743" i="7" s="1"/>
  <c r="E3744" i="7"/>
  <c r="F3744" i="7" s="1"/>
  <c r="E3745" i="7"/>
  <c r="F3745" i="7" s="1"/>
  <c r="E3746" i="7"/>
  <c r="F3746" i="7" s="1"/>
  <c r="I1247" i="1" s="1"/>
  <c r="E3747" i="7"/>
  <c r="F3747" i="7" s="1"/>
  <c r="E3748" i="7"/>
  <c r="F3748" i="7" s="1"/>
  <c r="E3749" i="7"/>
  <c r="F3749" i="7" s="1"/>
  <c r="E3750" i="7"/>
  <c r="F3750" i="7" s="1"/>
  <c r="E3751" i="7"/>
  <c r="F3751" i="7" s="1"/>
  <c r="E3752" i="7"/>
  <c r="F3752" i="7" s="1"/>
  <c r="E3753" i="7"/>
  <c r="F3753" i="7" s="1"/>
  <c r="E3754" i="7"/>
  <c r="F3754" i="7" s="1"/>
  <c r="E3755" i="7"/>
  <c r="F3755" i="7" s="1"/>
  <c r="E3756" i="7"/>
  <c r="F3756" i="7" s="1"/>
  <c r="E3757" i="7"/>
  <c r="F3757" i="7" s="1"/>
  <c r="E3758" i="7"/>
  <c r="F3758" i="7" s="1"/>
  <c r="E3759" i="7"/>
  <c r="F3759" i="7" s="1"/>
  <c r="E3760" i="7"/>
  <c r="F3760" i="7" s="1"/>
  <c r="E3761" i="7"/>
  <c r="F3761" i="7" s="1"/>
  <c r="E3762" i="7"/>
  <c r="F3762" i="7" s="1"/>
  <c r="E3763" i="7"/>
  <c r="F3763" i="7" s="1"/>
  <c r="E3764" i="7"/>
  <c r="F3764" i="7" s="1"/>
  <c r="E3765" i="7"/>
  <c r="F3765" i="7" s="1"/>
  <c r="E3766" i="7"/>
  <c r="F3766" i="7" s="1"/>
  <c r="E3767" i="7"/>
  <c r="F3767" i="7" s="1"/>
  <c r="E3768" i="7"/>
  <c r="F3768" i="7" s="1"/>
  <c r="E3769" i="7"/>
  <c r="F3769" i="7" s="1"/>
  <c r="E3770" i="7"/>
  <c r="F3770" i="7" s="1"/>
  <c r="E3771" i="7"/>
  <c r="F3771" i="7" s="1"/>
  <c r="E3772" i="7"/>
  <c r="F3772" i="7" s="1"/>
  <c r="E3773" i="7"/>
  <c r="F3773" i="7" s="1"/>
  <c r="E3774" i="7"/>
  <c r="F3774" i="7" s="1"/>
  <c r="E3775" i="7"/>
  <c r="F3775" i="7" s="1"/>
  <c r="E3776" i="7"/>
  <c r="F3776" i="7" s="1"/>
  <c r="E3777" i="7"/>
  <c r="F3777" i="7" s="1"/>
  <c r="E3778" i="7"/>
  <c r="F3778" i="7" s="1"/>
  <c r="E3779" i="7"/>
  <c r="F3779" i="7" s="1"/>
  <c r="E3780" i="7"/>
  <c r="F3780" i="7" s="1"/>
  <c r="E3781" i="7"/>
  <c r="F3781" i="7" s="1"/>
  <c r="E3782" i="7"/>
  <c r="F3782" i="7" s="1"/>
  <c r="E3783" i="7"/>
  <c r="F3783" i="7" s="1"/>
  <c r="E3784" i="7"/>
  <c r="F3784" i="7" s="1"/>
  <c r="E3785" i="7"/>
  <c r="F3785" i="7" s="1"/>
  <c r="E3786" i="7"/>
  <c r="F3786" i="7" s="1"/>
  <c r="E3787" i="7"/>
  <c r="F3787" i="7" s="1"/>
  <c r="E3788" i="7"/>
  <c r="F3788" i="7" s="1"/>
  <c r="E3789" i="7"/>
  <c r="F3789" i="7" s="1"/>
  <c r="E3790" i="7"/>
  <c r="F3790" i="7" s="1"/>
  <c r="E3791" i="7"/>
  <c r="F3791" i="7" s="1"/>
  <c r="E3792" i="7"/>
  <c r="F3792" i="7" s="1"/>
  <c r="E3793" i="7"/>
  <c r="F3793" i="7" s="1"/>
  <c r="E3794" i="7"/>
  <c r="F3794" i="7" s="1"/>
  <c r="E3795" i="7"/>
  <c r="F3795" i="7" s="1"/>
  <c r="E3796" i="7"/>
  <c r="F3796" i="7" s="1"/>
  <c r="E3797" i="7"/>
  <c r="F3797" i="7" s="1"/>
  <c r="E3798" i="7"/>
  <c r="F3798" i="7" s="1"/>
  <c r="E3799" i="7"/>
  <c r="F3799" i="7" s="1"/>
  <c r="E3800" i="7"/>
  <c r="F3800" i="7" s="1"/>
  <c r="E3801" i="7"/>
  <c r="F3801" i="7" s="1"/>
  <c r="E3802" i="7"/>
  <c r="F3802" i="7" s="1"/>
  <c r="E3803" i="7"/>
  <c r="F3803" i="7" s="1"/>
  <c r="E3804" i="7"/>
  <c r="F3804" i="7" s="1"/>
  <c r="E3805" i="7"/>
  <c r="F3805" i="7" s="1"/>
  <c r="E3806" i="7"/>
  <c r="F3806" i="7" s="1"/>
  <c r="E3807" i="7"/>
  <c r="F3807" i="7" s="1"/>
  <c r="E3808" i="7"/>
  <c r="F3808" i="7" s="1"/>
  <c r="E3809" i="7"/>
  <c r="F3809" i="7" s="1"/>
  <c r="E3810" i="7"/>
  <c r="F3810" i="7" s="1"/>
  <c r="E3811" i="7"/>
  <c r="F3811" i="7" s="1"/>
  <c r="E3812" i="7"/>
  <c r="F3812" i="7" s="1"/>
  <c r="E3813" i="7"/>
  <c r="F3813" i="7" s="1"/>
  <c r="E3814" i="7"/>
  <c r="F3814" i="7" s="1"/>
  <c r="E3815" i="7"/>
  <c r="F3815" i="7" s="1"/>
  <c r="E3816" i="7"/>
  <c r="F3816" i="7" s="1"/>
  <c r="E3817" i="7"/>
  <c r="F3817" i="7" s="1"/>
  <c r="E3818" i="7"/>
  <c r="F3818" i="7" s="1"/>
  <c r="E3819" i="7"/>
  <c r="F3819" i="7" s="1"/>
  <c r="E3820" i="7"/>
  <c r="F3820" i="7" s="1"/>
  <c r="E3821" i="7"/>
  <c r="F3821" i="7" s="1"/>
  <c r="E3822" i="7"/>
  <c r="F3822" i="7" s="1"/>
  <c r="E3823" i="7"/>
  <c r="F3823" i="7" s="1"/>
  <c r="E3824" i="7"/>
  <c r="F3824" i="7" s="1"/>
  <c r="E3825" i="7"/>
  <c r="F3825" i="7" s="1"/>
  <c r="E3826" i="7"/>
  <c r="F3826" i="7" s="1"/>
  <c r="E3827" i="7"/>
  <c r="F3827" i="7" s="1"/>
  <c r="E3828" i="7"/>
  <c r="F3828" i="7" s="1"/>
  <c r="E3829" i="7"/>
  <c r="F3829" i="7" s="1"/>
  <c r="E3830" i="7"/>
  <c r="F3830" i="7" s="1"/>
  <c r="E3831" i="7"/>
  <c r="F3831" i="7" s="1"/>
  <c r="E3832" i="7"/>
  <c r="F3832" i="7" s="1"/>
  <c r="E3833" i="7"/>
  <c r="F3833" i="7" s="1"/>
  <c r="E3834" i="7"/>
  <c r="F3834" i="7" s="1"/>
  <c r="E3835" i="7"/>
  <c r="F3835" i="7" s="1"/>
  <c r="E3836" i="7"/>
  <c r="F3836" i="7" s="1"/>
  <c r="E3837" i="7"/>
  <c r="F3837" i="7" s="1"/>
  <c r="E3838" i="7"/>
  <c r="F3838" i="7" s="1"/>
  <c r="E3839" i="7"/>
  <c r="F3839" i="7" s="1"/>
  <c r="E3840" i="7"/>
  <c r="F3840" i="7" s="1"/>
  <c r="E3841" i="7"/>
  <c r="F3841" i="7" s="1"/>
  <c r="E3842" i="7"/>
  <c r="F3842" i="7" s="1"/>
  <c r="E3843" i="7"/>
  <c r="F3843" i="7" s="1"/>
  <c r="E3844" i="7"/>
  <c r="F3844" i="7" s="1"/>
  <c r="E3845" i="7"/>
  <c r="F3845" i="7" s="1"/>
  <c r="E3846" i="7"/>
  <c r="F3846" i="7" s="1"/>
  <c r="E3847" i="7"/>
  <c r="F3847" i="7" s="1"/>
  <c r="E3848" i="7"/>
  <c r="F3848" i="7" s="1"/>
  <c r="E3849" i="7"/>
  <c r="F3849" i="7" s="1"/>
  <c r="E3850" i="7"/>
  <c r="F3850" i="7" s="1"/>
  <c r="E3851" i="7"/>
  <c r="F3851" i="7" s="1"/>
  <c r="E3852" i="7"/>
  <c r="F3852" i="7" s="1"/>
  <c r="E3853" i="7"/>
  <c r="F3853" i="7" s="1"/>
  <c r="E3854" i="7"/>
  <c r="F3854" i="7" s="1"/>
  <c r="E3855" i="7"/>
  <c r="F3855" i="7" s="1"/>
  <c r="E3856" i="7"/>
  <c r="F3856" i="7" s="1"/>
  <c r="E3857" i="7"/>
  <c r="F3857" i="7" s="1"/>
  <c r="E3858" i="7"/>
  <c r="F3858" i="7" s="1"/>
  <c r="E3859" i="7"/>
  <c r="F3859" i="7" s="1"/>
  <c r="E3860" i="7"/>
  <c r="F3860" i="7" s="1"/>
  <c r="E3861" i="7"/>
  <c r="F3861" i="7" s="1"/>
  <c r="E3862" i="7"/>
  <c r="F3862" i="7" s="1"/>
  <c r="E3863" i="7"/>
  <c r="F3863" i="7" s="1"/>
  <c r="E3864" i="7"/>
  <c r="F3864" i="7" s="1"/>
  <c r="E3865" i="7"/>
  <c r="F3865" i="7" s="1"/>
  <c r="E3866" i="7"/>
  <c r="F3866" i="7" s="1"/>
  <c r="E3867" i="7"/>
  <c r="F3867" i="7" s="1"/>
  <c r="E3868" i="7"/>
  <c r="F3868" i="7" s="1"/>
  <c r="E3869" i="7"/>
  <c r="F3869" i="7" s="1"/>
  <c r="E3870" i="7"/>
  <c r="F3870" i="7" s="1"/>
  <c r="E3871" i="7"/>
  <c r="F3871" i="7" s="1"/>
  <c r="E3872" i="7"/>
  <c r="F3872" i="7" s="1"/>
  <c r="E3873" i="7"/>
  <c r="F3873" i="7" s="1"/>
  <c r="E3874" i="7"/>
  <c r="F3874" i="7" s="1"/>
  <c r="E3875" i="7"/>
  <c r="F3875" i="7" s="1"/>
  <c r="E3876" i="7"/>
  <c r="F3876" i="7" s="1"/>
  <c r="I1291" i="1" s="1"/>
  <c r="E3877" i="7"/>
  <c r="F3877" i="7" s="1"/>
  <c r="E3878" i="7"/>
  <c r="F3878" i="7" s="1"/>
  <c r="E3879" i="7"/>
  <c r="F3879" i="7" s="1"/>
  <c r="E3880" i="7"/>
  <c r="F3880" i="7" s="1"/>
  <c r="E3881" i="7"/>
  <c r="F3881" i="7" s="1"/>
  <c r="E3882" i="7"/>
  <c r="F3882" i="7" s="1"/>
  <c r="E3883" i="7"/>
  <c r="F3883" i="7" s="1"/>
  <c r="E3884" i="7"/>
  <c r="F3884" i="7" s="1"/>
  <c r="E3885" i="7"/>
  <c r="F3885" i="7" s="1"/>
  <c r="E3886" i="7"/>
  <c r="F3886" i="7" s="1"/>
  <c r="E3887" i="7"/>
  <c r="F3887" i="7" s="1"/>
  <c r="E3888" i="7"/>
  <c r="F3888" i="7" s="1"/>
  <c r="E3889" i="7"/>
  <c r="F3889" i="7" s="1"/>
  <c r="E3890" i="7"/>
  <c r="F3890" i="7" s="1"/>
  <c r="E3891" i="7"/>
  <c r="F3891" i="7" s="1"/>
  <c r="E3892" i="7"/>
  <c r="F3892" i="7" s="1"/>
  <c r="E3893" i="7"/>
  <c r="F3893" i="7" s="1"/>
  <c r="E3894" i="7"/>
  <c r="F3894" i="7" s="1"/>
  <c r="E3895" i="7"/>
  <c r="F3895" i="7" s="1"/>
  <c r="E3896" i="7"/>
  <c r="F3896" i="7" s="1"/>
  <c r="E3897" i="7"/>
  <c r="F3897" i="7" s="1"/>
  <c r="E3898" i="7"/>
  <c r="F3898" i="7" s="1"/>
  <c r="E3899" i="7"/>
  <c r="F3899" i="7" s="1"/>
  <c r="E3900" i="7"/>
  <c r="F3900" i="7" s="1"/>
  <c r="E3901" i="7"/>
  <c r="F3901" i="7" s="1"/>
  <c r="E3902" i="7"/>
  <c r="F3902" i="7" s="1"/>
  <c r="E3903" i="7"/>
  <c r="F3903" i="7" s="1"/>
  <c r="E3904" i="7"/>
  <c r="F3904" i="7" s="1"/>
  <c r="E3905" i="7"/>
  <c r="F3905" i="7" s="1"/>
  <c r="E3906" i="7"/>
  <c r="F3906" i="7" s="1"/>
  <c r="E3907" i="7"/>
  <c r="F3907" i="7" s="1"/>
  <c r="E3908" i="7"/>
  <c r="F3908" i="7" s="1"/>
  <c r="E3909" i="7"/>
  <c r="F3909" i="7" s="1"/>
  <c r="E3910" i="7"/>
  <c r="F3910" i="7" s="1"/>
  <c r="E3911" i="7"/>
  <c r="F3911" i="7" s="1"/>
  <c r="E3912" i="7"/>
  <c r="F3912" i="7" s="1"/>
  <c r="E3913" i="7"/>
  <c r="F3913" i="7" s="1"/>
  <c r="E3914" i="7"/>
  <c r="F3914" i="7" s="1"/>
  <c r="E3915" i="7"/>
  <c r="F3915" i="7" s="1"/>
  <c r="E3916" i="7"/>
  <c r="F3916" i="7" s="1"/>
  <c r="E3917" i="7"/>
  <c r="F3917" i="7" s="1"/>
  <c r="E3918" i="7"/>
  <c r="F3918" i="7" s="1"/>
  <c r="E3919" i="7"/>
  <c r="F3919" i="7" s="1"/>
  <c r="E3920" i="7"/>
  <c r="F3920" i="7" s="1"/>
  <c r="E3921" i="7"/>
  <c r="F3921" i="7" s="1"/>
  <c r="E3922" i="7"/>
  <c r="F3922" i="7" s="1"/>
  <c r="E3923" i="7"/>
  <c r="F3923" i="7" s="1"/>
  <c r="E3924" i="7"/>
  <c r="F3924" i="7" s="1"/>
  <c r="E3925" i="7"/>
  <c r="F3925" i="7" s="1"/>
  <c r="E3926" i="7"/>
  <c r="F3926" i="7" s="1"/>
  <c r="E3927" i="7"/>
  <c r="F3927" i="7" s="1"/>
  <c r="E3928" i="7"/>
  <c r="F3928" i="7" s="1"/>
  <c r="E3929" i="7"/>
  <c r="F3929" i="7" s="1"/>
  <c r="E3930" i="7"/>
  <c r="F3930" i="7" s="1"/>
  <c r="E3931" i="7"/>
  <c r="F3931" i="7" s="1"/>
  <c r="E3932" i="7"/>
  <c r="F3932" i="7" s="1"/>
  <c r="I1311" i="1" s="1"/>
  <c r="E3933" i="7"/>
  <c r="F3933" i="7" s="1"/>
  <c r="E3934" i="7"/>
  <c r="F3934" i="7" s="1"/>
  <c r="E3935" i="7"/>
  <c r="F3935" i="7" s="1"/>
  <c r="E3936" i="7"/>
  <c r="F3936" i="7" s="1"/>
  <c r="E3937" i="7"/>
  <c r="F3937" i="7" s="1"/>
  <c r="E3938" i="7"/>
  <c r="F3938" i="7" s="1"/>
  <c r="E3939" i="7"/>
  <c r="F3939" i="7" s="1"/>
  <c r="E3940" i="7"/>
  <c r="F3940" i="7" s="1"/>
  <c r="E3941" i="7"/>
  <c r="F3941" i="7" s="1"/>
  <c r="E3942" i="7"/>
  <c r="F3942" i="7" s="1"/>
  <c r="E3943" i="7"/>
  <c r="F3943" i="7" s="1"/>
  <c r="E3944" i="7"/>
  <c r="F3944" i="7" s="1"/>
  <c r="E3945" i="7"/>
  <c r="F3945" i="7" s="1"/>
  <c r="E3946" i="7"/>
  <c r="F3946" i="7" s="1"/>
  <c r="E3947" i="7"/>
  <c r="F3947" i="7" s="1"/>
  <c r="E3948" i="7"/>
  <c r="F3948" i="7" s="1"/>
  <c r="E3949" i="7"/>
  <c r="F3949" i="7" s="1"/>
  <c r="E3950" i="7"/>
  <c r="F3950" i="7" s="1"/>
  <c r="E3951" i="7"/>
  <c r="F3951" i="7" s="1"/>
  <c r="E3952" i="7"/>
  <c r="F3952" i="7" s="1"/>
  <c r="E3953" i="7"/>
  <c r="F3953" i="7" s="1"/>
  <c r="E3954" i="7"/>
  <c r="F3954" i="7" s="1"/>
  <c r="E3955" i="7"/>
  <c r="F3955" i="7" s="1"/>
  <c r="E3956" i="7"/>
  <c r="F3956" i="7" s="1"/>
  <c r="E3957" i="7"/>
  <c r="F3957" i="7" s="1"/>
  <c r="E3958" i="7"/>
  <c r="F3958" i="7" s="1"/>
  <c r="E3959" i="7"/>
  <c r="F3959" i="7" s="1"/>
  <c r="E3960" i="7"/>
  <c r="F3960" i="7" s="1"/>
  <c r="E3961" i="7"/>
  <c r="F3961" i="7" s="1"/>
  <c r="E3962" i="7"/>
  <c r="F3962" i="7" s="1"/>
  <c r="E3963" i="7"/>
  <c r="F3963" i="7" s="1"/>
  <c r="E3964" i="7"/>
  <c r="F3964" i="7" s="1"/>
  <c r="E3965" i="7"/>
  <c r="F3965" i="7" s="1"/>
  <c r="E3966" i="7"/>
  <c r="F3966" i="7" s="1"/>
  <c r="E3967" i="7"/>
  <c r="F3967" i="7" s="1"/>
  <c r="E3968" i="7"/>
  <c r="F3968" i="7" s="1"/>
  <c r="E3969" i="7"/>
  <c r="F3969" i="7" s="1"/>
  <c r="E3970" i="7"/>
  <c r="F3970" i="7" s="1"/>
  <c r="E3971" i="7"/>
  <c r="F3971" i="7" s="1"/>
  <c r="E3972" i="7"/>
  <c r="F3972" i="7" s="1"/>
  <c r="E3973" i="7"/>
  <c r="F3973" i="7" s="1"/>
  <c r="E3974" i="7"/>
  <c r="F3974" i="7" s="1"/>
  <c r="E3975" i="7"/>
  <c r="F3975" i="7" s="1"/>
  <c r="E3976" i="7"/>
  <c r="F3976" i="7" s="1"/>
  <c r="E3977" i="7"/>
  <c r="F3977" i="7" s="1"/>
  <c r="E3978" i="7"/>
  <c r="F3978" i="7" s="1"/>
  <c r="E3979" i="7"/>
  <c r="F3979" i="7" s="1"/>
  <c r="E3980" i="7"/>
  <c r="F3980" i="7" s="1"/>
  <c r="E3981" i="7"/>
  <c r="F3981" i="7" s="1"/>
  <c r="E3982" i="7"/>
  <c r="F3982" i="7" s="1"/>
  <c r="E3983" i="7"/>
  <c r="F3983" i="7" s="1"/>
  <c r="E3984" i="7"/>
  <c r="F3984" i="7" s="1"/>
  <c r="E3985" i="7"/>
  <c r="F3985" i="7" s="1"/>
  <c r="E3986" i="7"/>
  <c r="F3986" i="7" s="1"/>
  <c r="E3987" i="7"/>
  <c r="F3987" i="7" s="1"/>
  <c r="E3988" i="7"/>
  <c r="F3988" i="7" s="1"/>
  <c r="E3989" i="7"/>
  <c r="F3989" i="7" s="1"/>
  <c r="E3990" i="7"/>
  <c r="F3990" i="7" s="1"/>
  <c r="E3991" i="7"/>
  <c r="F3991" i="7" s="1"/>
  <c r="E3992" i="7"/>
  <c r="F3992" i="7" s="1"/>
  <c r="E3993" i="7"/>
  <c r="F3993" i="7" s="1"/>
  <c r="E3994" i="7"/>
  <c r="F3994" i="7" s="1"/>
  <c r="E3995" i="7"/>
  <c r="F3995" i="7" s="1"/>
  <c r="E3996" i="7"/>
  <c r="F3996" i="7" s="1"/>
  <c r="E3997" i="7"/>
  <c r="F3997" i="7" s="1"/>
  <c r="E3998" i="7"/>
  <c r="F3998" i="7" s="1"/>
  <c r="E3999" i="7"/>
  <c r="F3999" i="7" s="1"/>
  <c r="E4000" i="7"/>
  <c r="F4000" i="7" s="1"/>
  <c r="E4001" i="7"/>
  <c r="F4001" i="7" s="1"/>
  <c r="E4002" i="7"/>
  <c r="F4002" i="7" s="1"/>
  <c r="E4003" i="7"/>
  <c r="F4003" i="7" s="1"/>
  <c r="E4004" i="7"/>
  <c r="F4004" i="7" s="1"/>
  <c r="E4005" i="7"/>
  <c r="F4005" i="7" s="1"/>
  <c r="E4006" i="7"/>
  <c r="F4006" i="7" s="1"/>
  <c r="E4007" i="7"/>
  <c r="F4007" i="7" s="1"/>
  <c r="E4008" i="7"/>
  <c r="F4008" i="7" s="1"/>
  <c r="E4009" i="7"/>
  <c r="F4009" i="7" s="1"/>
  <c r="E4010" i="7"/>
  <c r="F4010" i="7" s="1"/>
  <c r="E4011" i="7"/>
  <c r="F4011" i="7" s="1"/>
  <c r="E4012" i="7"/>
  <c r="F4012" i="7" s="1"/>
  <c r="E4013" i="7"/>
  <c r="F4013" i="7" s="1"/>
  <c r="E4014" i="7"/>
  <c r="F4014" i="7" s="1"/>
  <c r="E4015" i="7"/>
  <c r="F4015" i="7" s="1"/>
  <c r="E4016" i="7"/>
  <c r="F4016" i="7" s="1"/>
  <c r="E4017" i="7"/>
  <c r="F4017" i="7" s="1"/>
  <c r="E4018" i="7"/>
  <c r="F4018" i="7" s="1"/>
  <c r="E4019" i="7"/>
  <c r="F4019" i="7" s="1"/>
  <c r="E4020" i="7"/>
  <c r="F4020" i="7" s="1"/>
  <c r="E4021" i="7"/>
  <c r="F4021" i="7" s="1"/>
  <c r="E4022" i="7"/>
  <c r="F4022" i="7" s="1"/>
  <c r="E4023" i="7"/>
  <c r="F4023" i="7" s="1"/>
  <c r="E4024" i="7"/>
  <c r="F4024" i="7" s="1"/>
  <c r="E4025" i="7"/>
  <c r="F4025" i="7" s="1"/>
  <c r="E4026" i="7"/>
  <c r="F4026" i="7" s="1"/>
  <c r="E4027" i="7"/>
  <c r="F4027" i="7" s="1"/>
  <c r="E4028" i="7"/>
  <c r="F4028" i="7" s="1"/>
  <c r="E4029" i="7"/>
  <c r="F4029" i="7" s="1"/>
  <c r="E4030" i="7"/>
  <c r="F4030" i="7" s="1"/>
  <c r="E4031" i="7"/>
  <c r="F4031" i="7" s="1"/>
  <c r="E4032" i="7"/>
  <c r="F4032" i="7" s="1"/>
  <c r="E4033" i="7"/>
  <c r="F4033" i="7" s="1"/>
  <c r="E4034" i="7"/>
  <c r="F4034" i="7" s="1"/>
  <c r="E4035" i="7"/>
  <c r="F4035" i="7" s="1"/>
  <c r="E4036" i="7"/>
  <c r="F4036" i="7" s="1"/>
  <c r="E4037" i="7"/>
  <c r="F4037" i="7" s="1"/>
  <c r="E4038" i="7"/>
  <c r="F4038" i="7" s="1"/>
  <c r="E4039" i="7"/>
  <c r="F4039" i="7" s="1"/>
  <c r="E4040" i="7"/>
  <c r="F4040" i="7" s="1"/>
  <c r="I1345" i="1" s="1"/>
  <c r="E4041" i="7"/>
  <c r="F4041" i="7" s="1"/>
  <c r="E4042" i="7"/>
  <c r="F4042" i="7" s="1"/>
  <c r="E4043" i="7"/>
  <c r="F4043" i="7" s="1"/>
  <c r="E4044" i="7"/>
  <c r="F4044" i="7" s="1"/>
  <c r="E4045" i="7"/>
  <c r="F4045" i="7" s="1"/>
  <c r="E4046" i="7"/>
  <c r="F4046" i="7" s="1"/>
  <c r="E4047" i="7"/>
  <c r="F4047" i="7" s="1"/>
  <c r="E4048" i="7"/>
  <c r="F4048" i="7" s="1"/>
  <c r="E4049" i="7"/>
  <c r="F4049" i="7" s="1"/>
  <c r="E4050" i="7"/>
  <c r="F4050" i="7" s="1"/>
  <c r="E4051" i="7"/>
  <c r="F4051" i="7" s="1"/>
  <c r="E4052" i="7"/>
  <c r="F4052" i="7" s="1"/>
  <c r="E4053" i="7"/>
  <c r="F4053" i="7" s="1"/>
  <c r="E4054" i="7"/>
  <c r="F4054" i="7" s="1"/>
  <c r="E4055" i="7"/>
  <c r="F4055" i="7" s="1"/>
  <c r="E4056" i="7"/>
  <c r="F4056" i="7" s="1"/>
  <c r="E4057" i="7"/>
  <c r="F4057" i="7" s="1"/>
  <c r="E4058" i="7"/>
  <c r="F4058" i="7" s="1"/>
  <c r="E4059" i="7"/>
  <c r="F4059" i="7" s="1"/>
  <c r="E4060" i="7"/>
  <c r="F4060" i="7" s="1"/>
  <c r="E4061" i="7"/>
  <c r="F4061" i="7" s="1"/>
  <c r="E4062" i="7"/>
  <c r="F4062" i="7" s="1"/>
  <c r="E4063" i="7"/>
  <c r="F4063" i="7" s="1"/>
  <c r="E4064" i="7"/>
  <c r="F4064" i="7" s="1"/>
  <c r="E4065" i="7"/>
  <c r="F4065" i="7" s="1"/>
  <c r="E4066" i="7"/>
  <c r="F4066" i="7" s="1"/>
  <c r="E4067" i="7"/>
  <c r="F4067" i="7" s="1"/>
  <c r="E4068" i="7"/>
  <c r="F4068" i="7" s="1"/>
  <c r="E4069" i="7"/>
  <c r="F4069" i="7" s="1"/>
  <c r="E4070" i="7"/>
  <c r="F4070" i="7" s="1"/>
  <c r="E4071" i="7"/>
  <c r="F4071" i="7" s="1"/>
  <c r="E4072" i="7"/>
  <c r="F4072" i="7" s="1"/>
  <c r="E4073" i="7"/>
  <c r="F4073" i="7" s="1"/>
  <c r="E4074" i="7"/>
  <c r="F4074" i="7" s="1"/>
  <c r="E4075" i="7"/>
  <c r="F4075" i="7" s="1"/>
  <c r="E4076" i="7"/>
  <c r="F4076" i="7" s="1"/>
  <c r="E4077" i="7"/>
  <c r="F4077" i="7" s="1"/>
  <c r="E4078" i="7"/>
  <c r="F4078" i="7" s="1"/>
  <c r="E4079" i="7"/>
  <c r="F4079" i="7" s="1"/>
  <c r="E4080" i="7"/>
  <c r="F4080" i="7" s="1"/>
  <c r="E4081" i="7"/>
  <c r="F4081" i="7" s="1"/>
  <c r="E4082" i="7"/>
  <c r="F4082" i="7" s="1"/>
  <c r="E4083" i="7"/>
  <c r="F4083" i="7" s="1"/>
  <c r="E4084" i="7"/>
  <c r="F4084" i="7" s="1"/>
  <c r="E4085" i="7"/>
  <c r="F4085" i="7" s="1"/>
  <c r="E4086" i="7"/>
  <c r="F4086" i="7" s="1"/>
  <c r="E4087" i="7"/>
  <c r="F4087" i="7" s="1"/>
  <c r="E4088" i="7"/>
  <c r="F4088" i="7" s="1"/>
  <c r="E4089" i="7"/>
  <c r="F4089" i="7" s="1"/>
  <c r="E4090" i="7"/>
  <c r="F4090" i="7" s="1"/>
  <c r="E4091" i="7"/>
  <c r="F4091" i="7" s="1"/>
  <c r="E4092" i="7"/>
  <c r="F4092" i="7" s="1"/>
  <c r="E4093" i="7"/>
  <c r="F4093" i="7" s="1"/>
  <c r="E4094" i="7"/>
  <c r="F4094" i="7" s="1"/>
  <c r="E4095" i="7"/>
  <c r="F4095" i="7" s="1"/>
  <c r="E4096" i="7"/>
  <c r="F4096" i="7" s="1"/>
  <c r="E4097" i="7"/>
  <c r="F4097" i="7" s="1"/>
  <c r="E4098" i="7"/>
  <c r="F4098" i="7" s="1"/>
  <c r="E4099" i="7"/>
  <c r="F4099" i="7" s="1"/>
  <c r="E4100" i="7"/>
  <c r="F4100" i="7" s="1"/>
  <c r="E4101" i="7"/>
  <c r="F4101" i="7" s="1"/>
  <c r="E4102" i="7"/>
  <c r="F4102" i="7" s="1"/>
  <c r="E4103" i="7"/>
  <c r="F4103" i="7" s="1"/>
  <c r="E4104" i="7"/>
  <c r="F4104" i="7" s="1"/>
  <c r="E4105" i="7"/>
  <c r="F4105" i="7" s="1"/>
  <c r="E4106" i="7"/>
  <c r="F4106" i="7" s="1"/>
  <c r="E4107" i="7"/>
  <c r="F4107" i="7" s="1"/>
  <c r="E4108" i="7"/>
  <c r="F4108" i="7" s="1"/>
  <c r="E4109" i="7"/>
  <c r="F4109" i="7" s="1"/>
  <c r="E4110" i="7"/>
  <c r="F4110" i="7" s="1"/>
  <c r="E4111" i="7"/>
  <c r="F4111" i="7" s="1"/>
  <c r="E4112" i="7"/>
  <c r="F4112" i="7" s="1"/>
  <c r="E4113" i="7"/>
  <c r="F4113" i="7" s="1"/>
  <c r="E4114" i="7"/>
  <c r="F4114" i="7" s="1"/>
  <c r="E4115" i="7"/>
  <c r="F4115" i="7" s="1"/>
  <c r="E4116" i="7"/>
  <c r="F4116" i="7" s="1"/>
  <c r="E4117" i="7"/>
  <c r="F4117" i="7" s="1"/>
  <c r="E4118" i="7"/>
  <c r="F4118" i="7" s="1"/>
  <c r="E4119" i="7"/>
  <c r="F4119" i="7" s="1"/>
  <c r="E4120" i="7"/>
  <c r="F4120" i="7" s="1"/>
  <c r="E4121" i="7"/>
  <c r="F4121" i="7" s="1"/>
  <c r="E4122" i="7"/>
  <c r="F4122" i="7" s="1"/>
  <c r="E4123" i="7"/>
  <c r="F4123" i="7" s="1"/>
  <c r="E4124" i="7"/>
  <c r="F4124" i="7" s="1"/>
  <c r="E4125" i="7"/>
  <c r="F4125" i="7" s="1"/>
  <c r="E4126" i="7"/>
  <c r="F4126" i="7" s="1"/>
  <c r="E4127" i="7"/>
  <c r="F4127" i="7" s="1"/>
  <c r="E4128" i="7"/>
  <c r="F4128" i="7" s="1"/>
  <c r="E4129" i="7"/>
  <c r="F4129" i="7" s="1"/>
  <c r="E4130" i="7"/>
  <c r="F4130" i="7" s="1"/>
  <c r="E4131" i="7"/>
  <c r="F4131" i="7" s="1"/>
  <c r="E4132" i="7"/>
  <c r="F4132" i="7" s="1"/>
  <c r="E4133" i="7"/>
  <c r="F4133" i="7" s="1"/>
  <c r="E4134" i="7"/>
  <c r="F4134" i="7" s="1"/>
  <c r="E4135" i="7"/>
  <c r="F4135" i="7" s="1"/>
  <c r="E4136" i="7"/>
  <c r="F4136" i="7" s="1"/>
  <c r="E4137" i="7"/>
  <c r="F4137" i="7" s="1"/>
  <c r="E4138" i="7"/>
  <c r="F4138" i="7" s="1"/>
  <c r="E4139" i="7"/>
  <c r="F4139" i="7" s="1"/>
  <c r="E4140" i="7"/>
  <c r="F4140" i="7" s="1"/>
  <c r="E4141" i="7"/>
  <c r="F4141" i="7" s="1"/>
  <c r="E4142" i="7"/>
  <c r="F4142" i="7" s="1"/>
  <c r="E4143" i="7"/>
  <c r="F4143" i="7" s="1"/>
  <c r="E4144" i="7"/>
  <c r="F4144" i="7" s="1"/>
  <c r="E4145" i="7"/>
  <c r="F4145" i="7" s="1"/>
  <c r="E4146" i="7"/>
  <c r="F4146" i="7" s="1"/>
  <c r="E4147" i="7"/>
  <c r="F4147" i="7" s="1"/>
  <c r="E4148" i="7"/>
  <c r="F4148" i="7" s="1"/>
  <c r="E4149" i="7"/>
  <c r="F4149" i="7" s="1"/>
  <c r="E4150" i="7"/>
  <c r="F4150" i="7" s="1"/>
  <c r="E4151" i="7"/>
  <c r="F4151" i="7" s="1"/>
  <c r="E4152" i="7"/>
  <c r="F4152" i="7" s="1"/>
  <c r="E4153" i="7"/>
  <c r="F4153" i="7" s="1"/>
  <c r="E4154" i="7"/>
  <c r="F4154" i="7" s="1"/>
  <c r="E4155" i="7"/>
  <c r="F4155" i="7" s="1"/>
  <c r="E4156" i="7"/>
  <c r="F4156" i="7" s="1"/>
  <c r="E4157" i="7"/>
  <c r="F4157" i="7" s="1"/>
  <c r="E4158" i="7"/>
  <c r="F4158" i="7" s="1"/>
  <c r="E4159" i="7"/>
  <c r="F4159" i="7" s="1"/>
  <c r="E4160" i="7"/>
  <c r="F4160" i="7" s="1"/>
  <c r="E4161" i="7"/>
  <c r="F4161" i="7" s="1"/>
  <c r="E4162" i="7"/>
  <c r="F4162" i="7" s="1"/>
  <c r="E4163" i="7"/>
  <c r="F4163" i="7" s="1"/>
  <c r="E4164" i="7"/>
  <c r="F4164" i="7" s="1"/>
  <c r="E4165" i="7"/>
  <c r="F4165" i="7" s="1"/>
  <c r="E4166" i="7"/>
  <c r="F4166" i="7" s="1"/>
  <c r="E4167" i="7"/>
  <c r="F4167" i="7" s="1"/>
  <c r="E4168" i="7"/>
  <c r="F4168" i="7" s="1"/>
  <c r="E4169" i="7"/>
  <c r="F4169" i="7" s="1"/>
  <c r="E4170" i="7"/>
  <c r="F4170" i="7" s="1"/>
  <c r="E4171" i="7"/>
  <c r="F4171" i="7" s="1"/>
  <c r="E4172" i="7"/>
  <c r="F4172" i="7" s="1"/>
  <c r="E4173" i="7"/>
  <c r="F4173" i="7" s="1"/>
  <c r="E4174" i="7"/>
  <c r="F4174" i="7" s="1"/>
  <c r="E4175" i="7"/>
  <c r="F4175" i="7" s="1"/>
  <c r="E4176" i="7"/>
  <c r="F4176" i="7" s="1"/>
  <c r="E4177" i="7"/>
  <c r="F4177" i="7" s="1"/>
  <c r="E4178" i="7"/>
  <c r="F4178" i="7" s="1"/>
  <c r="E4179" i="7"/>
  <c r="F4179" i="7" s="1"/>
  <c r="E4180" i="7"/>
  <c r="F4180" i="7" s="1"/>
  <c r="E4181" i="7"/>
  <c r="F4181" i="7" s="1"/>
  <c r="E4182" i="7"/>
  <c r="F4182" i="7" s="1"/>
  <c r="E4183" i="7"/>
  <c r="F4183" i="7" s="1"/>
  <c r="E4184" i="7"/>
  <c r="F4184" i="7" s="1"/>
  <c r="E4185" i="7"/>
  <c r="F4185" i="7" s="1"/>
  <c r="E4186" i="7"/>
  <c r="F4186" i="7" s="1"/>
  <c r="E4187" i="7"/>
  <c r="F4187" i="7" s="1"/>
  <c r="E4188" i="7"/>
  <c r="F4188" i="7" s="1"/>
  <c r="E4189" i="7"/>
  <c r="F4189" i="7" s="1"/>
  <c r="E4190" i="7"/>
  <c r="F4190" i="7" s="1"/>
  <c r="E4191" i="7"/>
  <c r="F4191" i="7" s="1"/>
  <c r="E4192" i="7"/>
  <c r="F4192" i="7" s="1"/>
  <c r="E4193" i="7"/>
  <c r="F4193" i="7" s="1"/>
  <c r="E4194" i="7"/>
  <c r="F4194" i="7" s="1"/>
  <c r="E4195" i="7"/>
  <c r="F4195" i="7" s="1"/>
  <c r="E4196" i="7"/>
  <c r="F4196" i="7" s="1"/>
  <c r="E4197" i="7"/>
  <c r="F4197" i="7" s="1"/>
  <c r="E4198" i="7"/>
  <c r="F4198" i="7" s="1"/>
  <c r="E4199" i="7"/>
  <c r="F4199" i="7" s="1"/>
  <c r="E4200" i="7"/>
  <c r="F4200" i="7" s="1"/>
  <c r="E4201" i="7"/>
  <c r="F4201" i="7" s="1"/>
  <c r="E4202" i="7"/>
  <c r="F4202" i="7" s="1"/>
  <c r="E4203" i="7"/>
  <c r="F4203" i="7" s="1"/>
  <c r="E4204" i="7"/>
  <c r="F4204" i="7" s="1"/>
  <c r="E4205" i="7"/>
  <c r="F4205" i="7" s="1"/>
  <c r="E4206" i="7"/>
  <c r="F4206" i="7" s="1"/>
  <c r="E4207" i="7"/>
  <c r="F4207" i="7" s="1"/>
  <c r="E4208" i="7"/>
  <c r="F4208" i="7" s="1"/>
  <c r="E4209" i="7"/>
  <c r="F4209" i="7" s="1"/>
  <c r="E4210" i="7"/>
  <c r="F4210" i="7" s="1"/>
  <c r="E4211" i="7"/>
  <c r="F4211" i="7" s="1"/>
  <c r="E4212" i="7"/>
  <c r="F4212" i="7" s="1"/>
  <c r="E4213" i="7"/>
  <c r="F4213" i="7" s="1"/>
  <c r="E4214" i="7"/>
  <c r="F4214" i="7" s="1"/>
  <c r="E4215" i="7"/>
  <c r="F4215" i="7" s="1"/>
  <c r="E4216" i="7"/>
  <c r="F4216" i="7" s="1"/>
  <c r="E4217" i="7"/>
  <c r="F4217" i="7" s="1"/>
  <c r="I1409" i="1" s="1"/>
  <c r="E4218" i="7"/>
  <c r="F4218" i="7" s="1"/>
  <c r="E4219" i="7"/>
  <c r="F4219" i="7" s="1"/>
  <c r="E4220" i="7"/>
  <c r="F4220" i="7" s="1"/>
  <c r="E4221" i="7"/>
  <c r="F4221" i="7" s="1"/>
  <c r="E4222" i="7"/>
  <c r="F4222" i="7" s="1"/>
  <c r="E4223" i="7"/>
  <c r="F4223" i="7" s="1"/>
  <c r="E4224" i="7"/>
  <c r="F4224" i="7" s="1"/>
  <c r="E4225" i="7"/>
  <c r="F4225" i="7" s="1"/>
  <c r="E4226" i="7"/>
  <c r="F4226" i="7" s="1"/>
  <c r="E4227" i="7"/>
  <c r="F4227" i="7" s="1"/>
  <c r="E4228" i="7"/>
  <c r="F4228" i="7" s="1"/>
  <c r="E4229" i="7"/>
  <c r="F4229" i="7" s="1"/>
  <c r="E4230" i="7"/>
  <c r="F4230" i="7" s="1"/>
  <c r="E4231" i="7"/>
  <c r="F4231" i="7" s="1"/>
  <c r="E4232" i="7"/>
  <c r="F4232" i="7" s="1"/>
  <c r="E4233" i="7"/>
  <c r="F4233" i="7" s="1"/>
  <c r="E4234" i="7"/>
  <c r="F4234" i="7" s="1"/>
  <c r="E4235" i="7"/>
  <c r="F4235" i="7" s="1"/>
  <c r="E4236" i="7"/>
  <c r="F4236" i="7" s="1"/>
  <c r="E4237" i="7"/>
  <c r="F4237" i="7" s="1"/>
  <c r="E4238" i="7"/>
  <c r="F4238" i="7" s="1"/>
  <c r="E4239" i="7"/>
  <c r="F4239" i="7" s="1"/>
  <c r="E4240" i="7"/>
  <c r="F4240" i="7" s="1"/>
  <c r="E4241" i="7"/>
  <c r="F4241" i="7" s="1"/>
  <c r="E4242" i="7"/>
  <c r="F4242" i="7" s="1"/>
  <c r="I1418" i="1" s="1"/>
  <c r="E4243" i="7"/>
  <c r="F4243" i="7" s="1"/>
  <c r="E4244" i="7"/>
  <c r="F4244" i="7" s="1"/>
  <c r="E4245" i="7"/>
  <c r="F4245" i="7" s="1"/>
  <c r="E4246" i="7"/>
  <c r="F4246" i="7" s="1"/>
  <c r="E4247" i="7"/>
  <c r="F4247" i="7" s="1"/>
  <c r="E4248" i="7"/>
  <c r="F4248" i="7" s="1"/>
  <c r="E4249" i="7"/>
  <c r="F4249" i="7" s="1"/>
  <c r="E4250" i="7"/>
  <c r="F4250" i="7" s="1"/>
  <c r="E4251" i="7"/>
  <c r="F4251" i="7" s="1"/>
  <c r="E4252" i="7"/>
  <c r="F4252" i="7" s="1"/>
  <c r="E4253" i="7"/>
  <c r="F4253" i="7" s="1"/>
  <c r="E4254" i="7"/>
  <c r="F4254" i="7" s="1"/>
  <c r="E4255" i="7"/>
  <c r="F4255" i="7" s="1"/>
  <c r="E4256" i="7"/>
  <c r="F4256" i="7" s="1"/>
  <c r="E4257" i="7"/>
  <c r="F4257" i="7" s="1"/>
  <c r="E4258" i="7"/>
  <c r="F4258" i="7" s="1"/>
  <c r="E4259" i="7"/>
  <c r="F4259" i="7" s="1"/>
  <c r="E4260" i="7"/>
  <c r="F4260" i="7" s="1"/>
  <c r="E4261" i="7"/>
  <c r="F4261" i="7" s="1"/>
  <c r="E4262" i="7"/>
  <c r="F4262" i="7" s="1"/>
  <c r="E4263" i="7"/>
  <c r="F4263" i="7" s="1"/>
  <c r="E4264" i="7"/>
  <c r="F4264" i="7" s="1"/>
  <c r="E4265" i="7"/>
  <c r="F4265" i="7" s="1"/>
  <c r="E4266" i="7"/>
  <c r="F4266" i="7" s="1"/>
  <c r="E4267" i="7"/>
  <c r="F4267" i="7" s="1"/>
  <c r="E4268" i="7"/>
  <c r="F4268" i="7" s="1"/>
  <c r="E4269" i="7"/>
  <c r="F4269" i="7" s="1"/>
  <c r="E4270" i="7"/>
  <c r="F4270" i="7" s="1"/>
  <c r="E4271" i="7"/>
  <c r="F4271" i="7" s="1"/>
  <c r="E4272" i="7"/>
  <c r="F4272" i="7" s="1"/>
  <c r="E4273" i="7"/>
  <c r="F4273" i="7" s="1"/>
  <c r="E4274" i="7"/>
  <c r="F4274" i="7" s="1"/>
  <c r="E4275" i="7"/>
  <c r="F4275" i="7" s="1"/>
  <c r="E4276" i="7"/>
  <c r="F4276" i="7" s="1"/>
  <c r="E4277" i="7"/>
  <c r="F4277" i="7" s="1"/>
  <c r="E4278" i="7"/>
  <c r="F4278" i="7" s="1"/>
  <c r="E4279" i="7"/>
  <c r="F4279" i="7" s="1"/>
  <c r="E4280" i="7"/>
  <c r="F4280" i="7" s="1"/>
  <c r="E4281" i="7"/>
  <c r="F4281" i="7" s="1"/>
  <c r="E4282" i="7"/>
  <c r="F4282" i="7" s="1"/>
  <c r="E4283" i="7"/>
  <c r="F4283" i="7" s="1"/>
  <c r="E4284" i="7"/>
  <c r="F4284" i="7" s="1"/>
  <c r="E4285" i="7"/>
  <c r="F4285" i="7" s="1"/>
  <c r="E4286" i="7"/>
  <c r="F4286" i="7" s="1"/>
  <c r="E4287" i="7"/>
  <c r="F4287" i="7" s="1"/>
  <c r="E4288" i="7"/>
  <c r="F4288" i="7" s="1"/>
  <c r="E4289" i="7"/>
  <c r="F4289" i="7" s="1"/>
  <c r="E4290" i="7"/>
  <c r="F4290" i="7" s="1"/>
  <c r="E4291" i="7"/>
  <c r="F4291" i="7" s="1"/>
  <c r="E4292" i="7"/>
  <c r="F4292" i="7" s="1"/>
  <c r="I1434" i="1" s="1"/>
  <c r="E4293" i="7"/>
  <c r="F4293" i="7" s="1"/>
  <c r="E4294" i="7"/>
  <c r="F4294" i="7" s="1"/>
  <c r="E4295" i="7"/>
  <c r="F4295" i="7" s="1"/>
  <c r="E4296" i="7"/>
  <c r="F4296" i="7" s="1"/>
  <c r="E4297" i="7"/>
  <c r="F4297" i="7" s="1"/>
  <c r="E4298" i="7"/>
  <c r="F4298" i="7" s="1"/>
  <c r="E4299" i="7"/>
  <c r="F4299" i="7" s="1"/>
  <c r="E4300" i="7"/>
  <c r="F4300" i="7" s="1"/>
  <c r="E4301" i="7"/>
  <c r="F4301" i="7" s="1"/>
  <c r="E4302" i="7"/>
  <c r="F4302" i="7" s="1"/>
  <c r="E4303" i="7"/>
  <c r="F4303" i="7" s="1"/>
  <c r="E4304" i="7"/>
  <c r="F4304" i="7" s="1"/>
  <c r="E4305" i="7"/>
  <c r="F4305" i="7" s="1"/>
  <c r="E4306" i="7"/>
  <c r="F4306" i="7" s="1"/>
  <c r="E4307" i="7"/>
  <c r="F4307" i="7" s="1"/>
  <c r="E4308" i="7"/>
  <c r="F4308" i="7" s="1"/>
  <c r="E4309" i="7"/>
  <c r="F4309" i="7" s="1"/>
  <c r="E4310" i="7"/>
  <c r="F4310" i="7" s="1"/>
  <c r="E4311" i="7"/>
  <c r="F4311" i="7" s="1"/>
  <c r="E4312" i="7"/>
  <c r="F4312" i="7" s="1"/>
  <c r="E4313" i="7"/>
  <c r="F4313" i="7" s="1"/>
  <c r="E4314" i="7"/>
  <c r="F4314" i="7" s="1"/>
  <c r="E4315" i="7"/>
  <c r="F4315" i="7" s="1"/>
  <c r="E4316" i="7"/>
  <c r="F4316" i="7" s="1"/>
  <c r="E4317" i="7"/>
  <c r="F4317" i="7" s="1"/>
  <c r="E4318" i="7"/>
  <c r="F4318" i="7" s="1"/>
  <c r="E4319" i="7"/>
  <c r="F4319" i="7" s="1"/>
  <c r="E4320" i="7"/>
  <c r="F4320" i="7" s="1"/>
  <c r="E4321" i="7"/>
  <c r="F4321" i="7" s="1"/>
  <c r="I1442" i="1" s="1"/>
  <c r="E4322" i="7"/>
  <c r="F4322" i="7" s="1"/>
  <c r="E4323" i="7"/>
  <c r="F4323" i="7" s="1"/>
  <c r="E4324" i="7"/>
  <c r="F4324" i="7" s="1"/>
  <c r="E4325" i="7"/>
  <c r="F4325" i="7" s="1"/>
  <c r="E4326" i="7"/>
  <c r="F4326" i="7" s="1"/>
  <c r="I1444" i="1" s="1"/>
  <c r="E4327" i="7"/>
  <c r="F4327" i="7" s="1"/>
  <c r="E4328" i="7"/>
  <c r="F4328" i="7" s="1"/>
  <c r="E4329" i="7"/>
  <c r="F4329" i="7" s="1"/>
  <c r="E4330" i="7"/>
  <c r="F4330" i="7" s="1"/>
  <c r="E4331" i="7"/>
  <c r="F4331" i="7" s="1"/>
  <c r="E4332" i="7"/>
  <c r="F4332" i="7" s="1"/>
  <c r="E4333" i="7"/>
  <c r="F4333" i="7" s="1"/>
  <c r="E4334" i="7"/>
  <c r="F4334" i="7" s="1"/>
  <c r="E4335" i="7"/>
  <c r="F4335" i="7" s="1"/>
  <c r="E4336" i="7"/>
  <c r="F4336" i="7" s="1"/>
  <c r="E4337" i="7"/>
  <c r="F4337" i="7" s="1"/>
  <c r="E4338" i="7"/>
  <c r="F4338" i="7" s="1"/>
  <c r="E4339" i="7"/>
  <c r="F4339" i="7" s="1"/>
  <c r="E4340" i="7"/>
  <c r="F4340" i="7" s="1"/>
  <c r="E4341" i="7"/>
  <c r="F4341" i="7" s="1"/>
  <c r="E4342" i="7"/>
  <c r="F4342" i="7" s="1"/>
  <c r="E4343" i="7"/>
  <c r="F4343" i="7" s="1"/>
  <c r="E4344" i="7"/>
  <c r="F4344" i="7" s="1"/>
  <c r="E4345" i="7"/>
  <c r="F4345" i="7" s="1"/>
  <c r="E4346" i="7"/>
  <c r="F4346" i="7" s="1"/>
  <c r="E4347" i="7"/>
  <c r="F4347" i="7" s="1"/>
  <c r="E4348" i="7"/>
  <c r="F4348" i="7" s="1"/>
  <c r="E4349" i="7"/>
  <c r="F4349" i="7" s="1"/>
  <c r="E4350" i="7"/>
  <c r="F4350" i="7" s="1"/>
  <c r="E4351" i="7"/>
  <c r="F4351" i="7" s="1"/>
  <c r="E4352" i="7"/>
  <c r="F4352" i="7" s="1"/>
  <c r="E4353" i="7"/>
  <c r="F4353" i="7" s="1"/>
  <c r="E4354" i="7"/>
  <c r="F4354" i="7" s="1"/>
  <c r="E4355" i="7"/>
  <c r="F4355" i="7" s="1"/>
  <c r="E4356" i="7"/>
  <c r="F4356" i="7" s="1"/>
  <c r="E4357" i="7"/>
  <c r="F4357" i="7" s="1"/>
  <c r="E4358" i="7"/>
  <c r="F4358" i="7" s="1"/>
  <c r="E4359" i="7"/>
  <c r="F4359" i="7" s="1"/>
  <c r="E4360" i="7"/>
  <c r="F4360" i="7" s="1"/>
  <c r="E4361" i="7"/>
  <c r="F4361" i="7" s="1"/>
  <c r="E4362" i="7"/>
  <c r="F4362" i="7" s="1"/>
  <c r="E4363" i="7"/>
  <c r="F4363" i="7" s="1"/>
  <c r="E4364" i="7"/>
  <c r="F4364" i="7" s="1"/>
  <c r="E4365" i="7"/>
  <c r="F4365" i="7" s="1"/>
  <c r="E4366" i="7"/>
  <c r="F4366" i="7" s="1"/>
  <c r="E4367" i="7"/>
  <c r="F4367" i="7" s="1"/>
  <c r="E4368" i="7"/>
  <c r="F4368" i="7" s="1"/>
  <c r="E4369" i="7"/>
  <c r="F4369" i="7" s="1"/>
  <c r="E4370" i="7"/>
  <c r="F4370" i="7" s="1"/>
  <c r="E4371" i="7"/>
  <c r="F4371" i="7" s="1"/>
  <c r="E4372" i="7"/>
  <c r="F4372" i="7" s="1"/>
  <c r="E4373" i="7"/>
  <c r="F4373" i="7" s="1"/>
  <c r="E4374" i="7"/>
  <c r="F4374" i="7" s="1"/>
  <c r="E4375" i="7"/>
  <c r="F4375" i="7" s="1"/>
  <c r="E4376" i="7"/>
  <c r="F4376" i="7" s="1"/>
  <c r="E4377" i="7"/>
  <c r="F4377" i="7" s="1"/>
  <c r="E4378" i="7"/>
  <c r="F4378" i="7" s="1"/>
  <c r="E4379" i="7"/>
  <c r="F4379" i="7" s="1"/>
  <c r="E4380" i="7"/>
  <c r="F4380" i="7" s="1"/>
  <c r="E4381" i="7"/>
  <c r="F4381" i="7" s="1"/>
  <c r="E4382" i="7"/>
  <c r="F4382" i="7" s="1"/>
  <c r="E4383" i="7"/>
  <c r="F4383" i="7" s="1"/>
  <c r="E4384" i="7"/>
  <c r="F4384" i="7" s="1"/>
  <c r="E4385" i="7"/>
  <c r="F4385" i="7" s="1"/>
  <c r="E4386" i="7"/>
  <c r="F4386" i="7" s="1"/>
  <c r="E4387" i="7"/>
  <c r="F4387" i="7" s="1"/>
  <c r="E4388" i="7"/>
  <c r="F4388" i="7" s="1"/>
  <c r="E4389" i="7"/>
  <c r="F4389" i="7" s="1"/>
  <c r="E4390" i="7"/>
  <c r="F4390" i="7" s="1"/>
  <c r="E4391" i="7"/>
  <c r="F4391" i="7" s="1"/>
  <c r="E4392" i="7"/>
  <c r="F4392" i="7" s="1"/>
  <c r="E4393" i="7"/>
  <c r="F4393" i="7" s="1"/>
  <c r="E4394" i="7"/>
  <c r="F4394" i="7" s="1"/>
  <c r="E4395" i="7"/>
  <c r="F4395" i="7" s="1"/>
  <c r="E4396" i="7"/>
  <c r="F4396" i="7" s="1"/>
  <c r="E4397" i="7"/>
  <c r="F4397" i="7" s="1"/>
  <c r="E4398" i="7"/>
  <c r="F4398" i="7" s="1"/>
  <c r="E4399" i="7"/>
  <c r="F4399" i="7" s="1"/>
  <c r="I1466" i="1" s="1"/>
  <c r="E4400" i="7"/>
  <c r="F4400" i="7" s="1"/>
  <c r="E4401" i="7"/>
  <c r="F4401" i="7" s="1"/>
  <c r="E4402" i="7"/>
  <c r="F4402" i="7" s="1"/>
  <c r="E4403" i="7"/>
  <c r="F4403" i="7" s="1"/>
  <c r="E4404" i="7"/>
  <c r="F4404" i="7" s="1"/>
  <c r="E4405" i="7"/>
  <c r="F4405" i="7" s="1"/>
  <c r="E4406" i="7"/>
  <c r="F4406" i="7" s="1"/>
  <c r="E4407" i="7"/>
  <c r="F4407" i="7" s="1"/>
  <c r="E4408" i="7"/>
  <c r="F4408" i="7" s="1"/>
  <c r="E4409" i="7"/>
  <c r="F4409" i="7" s="1"/>
  <c r="E4410" i="7"/>
  <c r="F4410" i="7" s="1"/>
  <c r="E4411" i="7"/>
  <c r="F4411" i="7" s="1"/>
  <c r="E4412" i="7"/>
  <c r="F4412" i="7" s="1"/>
  <c r="E4413" i="7"/>
  <c r="F4413" i="7" s="1"/>
  <c r="E4414" i="7"/>
  <c r="F4414" i="7" s="1"/>
  <c r="E4415" i="7"/>
  <c r="F4415" i="7" s="1"/>
  <c r="E4416" i="7"/>
  <c r="F4416" i="7" s="1"/>
  <c r="E4417" i="7"/>
  <c r="F4417" i="7" s="1"/>
  <c r="E4418" i="7"/>
  <c r="F4418" i="7" s="1"/>
  <c r="E4419" i="7"/>
  <c r="F4419" i="7" s="1"/>
  <c r="E4420" i="7"/>
  <c r="F4420" i="7" s="1"/>
  <c r="E4421" i="7"/>
  <c r="F4421" i="7" s="1"/>
  <c r="E4422" i="7"/>
  <c r="F4422" i="7" s="1"/>
  <c r="E4423" i="7"/>
  <c r="F4423" i="7" s="1"/>
  <c r="E4424" i="7"/>
  <c r="F4424" i="7" s="1"/>
  <c r="E4425" i="7"/>
  <c r="F4425" i="7" s="1"/>
  <c r="E4426" i="7"/>
  <c r="F4426" i="7" s="1"/>
  <c r="E4427" i="7"/>
  <c r="F4427" i="7" s="1"/>
  <c r="E4428" i="7"/>
  <c r="F4428" i="7" s="1"/>
  <c r="E4429" i="7"/>
  <c r="F4429" i="7" s="1"/>
  <c r="E4430" i="7"/>
  <c r="F4430" i="7" s="1"/>
  <c r="E4431" i="7"/>
  <c r="F4431" i="7" s="1"/>
  <c r="E4432" i="7"/>
  <c r="F4432" i="7" s="1"/>
  <c r="E4433" i="7"/>
  <c r="F4433" i="7" s="1"/>
  <c r="E4434" i="7"/>
  <c r="F4434" i="7" s="1"/>
  <c r="E4435" i="7"/>
  <c r="F4435" i="7" s="1"/>
  <c r="E4436" i="7"/>
  <c r="F4436" i="7" s="1"/>
  <c r="E4437" i="7"/>
  <c r="F4437" i="7" s="1"/>
  <c r="E4438" i="7"/>
  <c r="F4438" i="7" s="1"/>
  <c r="E4439" i="7"/>
  <c r="F4439" i="7" s="1"/>
  <c r="E4440" i="7"/>
  <c r="F4440" i="7" s="1"/>
  <c r="E4441" i="7"/>
  <c r="F4441" i="7" s="1"/>
  <c r="E4442" i="7"/>
  <c r="F4442" i="7" s="1"/>
  <c r="E4443" i="7"/>
  <c r="F4443" i="7" s="1"/>
  <c r="E4444" i="7"/>
  <c r="F4444" i="7" s="1"/>
  <c r="E4445" i="7"/>
  <c r="F4445" i="7" s="1"/>
  <c r="E4446" i="7"/>
  <c r="F4446" i="7" s="1"/>
  <c r="E4447" i="7"/>
  <c r="F4447" i="7" s="1"/>
  <c r="E4448" i="7"/>
  <c r="F4448" i="7" s="1"/>
  <c r="E4449" i="7"/>
  <c r="F4449" i="7" s="1"/>
  <c r="E4450" i="7"/>
  <c r="F4450" i="7" s="1"/>
  <c r="E4451" i="7"/>
  <c r="F4451" i="7" s="1"/>
  <c r="E4452" i="7"/>
  <c r="F4452" i="7" s="1"/>
  <c r="E4453" i="7"/>
  <c r="F4453" i="7" s="1"/>
  <c r="E4454" i="7"/>
  <c r="F4454" i="7" s="1"/>
  <c r="E4455" i="7"/>
  <c r="F4455" i="7" s="1"/>
  <c r="E4456" i="7"/>
  <c r="F4456" i="7" s="1"/>
  <c r="E4457" i="7"/>
  <c r="F4457" i="7" s="1"/>
  <c r="E4458" i="7"/>
  <c r="F4458" i="7" s="1"/>
  <c r="E4459" i="7"/>
  <c r="F4459" i="7" s="1"/>
  <c r="E4460" i="7"/>
  <c r="F4460" i="7" s="1"/>
  <c r="E4461" i="7"/>
  <c r="F4461" i="7" s="1"/>
  <c r="E4462" i="7"/>
  <c r="F4462" i="7" s="1"/>
  <c r="E4463" i="7"/>
  <c r="F4463" i="7" s="1"/>
  <c r="E4464" i="7"/>
  <c r="F4464" i="7" s="1"/>
  <c r="E4465" i="7"/>
  <c r="F4465" i="7" s="1"/>
  <c r="E4466" i="7"/>
  <c r="F4466" i="7" s="1"/>
  <c r="E4467" i="7"/>
  <c r="F4467" i="7" s="1"/>
  <c r="E4468" i="7"/>
  <c r="F4468" i="7" s="1"/>
  <c r="E4469" i="7"/>
  <c r="F4469" i="7" s="1"/>
  <c r="E4470" i="7"/>
  <c r="F4470" i="7" s="1"/>
  <c r="E4471" i="7"/>
  <c r="F4471" i="7" s="1"/>
  <c r="E4472" i="7"/>
  <c r="F4472" i="7" s="1"/>
  <c r="E4473" i="7"/>
  <c r="F4473" i="7" s="1"/>
  <c r="E4474" i="7"/>
  <c r="F4474" i="7" s="1"/>
  <c r="E4475" i="7"/>
  <c r="F4475" i="7" s="1"/>
  <c r="E4476" i="7"/>
  <c r="F4476" i="7" s="1"/>
  <c r="E4477" i="7"/>
  <c r="F4477" i="7" s="1"/>
  <c r="E4478" i="7"/>
  <c r="F4478" i="7" s="1"/>
  <c r="E4479" i="7"/>
  <c r="F4479" i="7" s="1"/>
  <c r="E4480" i="7"/>
  <c r="F4480" i="7" s="1"/>
  <c r="E4481" i="7"/>
  <c r="F4481" i="7" s="1"/>
  <c r="E4482" i="7"/>
  <c r="F4482" i="7" s="1"/>
  <c r="E4483" i="7"/>
  <c r="F4483" i="7" s="1"/>
  <c r="E4484" i="7"/>
  <c r="F4484" i="7" s="1"/>
  <c r="E4485" i="7"/>
  <c r="F4485" i="7" s="1"/>
  <c r="E4486" i="7"/>
  <c r="F4486" i="7" s="1"/>
  <c r="E4487" i="7"/>
  <c r="F4487" i="7" s="1"/>
  <c r="E4488" i="7"/>
  <c r="F4488" i="7" s="1"/>
  <c r="E4489" i="7"/>
  <c r="F4489" i="7" s="1"/>
  <c r="E4490" i="7"/>
  <c r="F4490" i="7" s="1"/>
  <c r="E4491" i="7"/>
  <c r="F4491" i="7" s="1"/>
  <c r="E4492" i="7"/>
  <c r="F4492" i="7" s="1"/>
  <c r="E4493" i="7"/>
  <c r="F4493" i="7" s="1"/>
  <c r="E4494" i="7"/>
  <c r="F4494" i="7" s="1"/>
  <c r="E4495" i="7"/>
  <c r="F4495" i="7" s="1"/>
  <c r="E4496" i="7"/>
  <c r="F4496" i="7" s="1"/>
  <c r="E4497" i="7"/>
  <c r="F4497" i="7" s="1"/>
  <c r="E4498" i="7"/>
  <c r="F4498" i="7" s="1"/>
  <c r="E4499" i="7"/>
  <c r="F4499" i="7" s="1"/>
  <c r="E4500" i="7"/>
  <c r="F4500" i="7" s="1"/>
  <c r="E4501" i="7"/>
  <c r="F4501" i="7" s="1"/>
  <c r="E4502" i="7"/>
  <c r="F4502" i="7" s="1"/>
  <c r="E4503" i="7"/>
  <c r="F4503" i="7" s="1"/>
  <c r="E4504" i="7"/>
  <c r="F4504" i="7" s="1"/>
  <c r="E4505" i="7"/>
  <c r="F4505" i="7" s="1"/>
  <c r="E4506" i="7"/>
  <c r="F4506" i="7" s="1"/>
  <c r="E4507" i="7"/>
  <c r="F4507" i="7" s="1"/>
  <c r="E4508" i="7"/>
  <c r="F4508" i="7" s="1"/>
  <c r="E4509" i="7"/>
  <c r="F4509" i="7" s="1"/>
  <c r="E4510" i="7"/>
  <c r="F4510" i="7" s="1"/>
  <c r="E4511" i="7"/>
  <c r="F4511" i="7" s="1"/>
  <c r="E4512" i="7"/>
  <c r="F4512" i="7" s="1"/>
  <c r="E4513" i="7"/>
  <c r="F4513" i="7" s="1"/>
  <c r="E4514" i="7"/>
  <c r="F4514" i="7" s="1"/>
  <c r="E4515" i="7"/>
  <c r="F4515" i="7" s="1"/>
  <c r="E4516" i="7"/>
  <c r="F4516" i="7" s="1"/>
  <c r="E4517" i="7"/>
  <c r="F4517" i="7" s="1"/>
  <c r="E4518" i="7"/>
  <c r="F4518" i="7" s="1"/>
  <c r="E4519" i="7"/>
  <c r="F4519" i="7" s="1"/>
  <c r="E4520" i="7"/>
  <c r="F4520" i="7" s="1"/>
  <c r="E4521" i="7"/>
  <c r="F4521" i="7" s="1"/>
  <c r="E4522" i="7"/>
  <c r="F4522" i="7" s="1"/>
  <c r="E4523" i="7"/>
  <c r="F4523" i="7" s="1"/>
  <c r="E4524" i="7"/>
  <c r="F4524" i="7" s="1"/>
  <c r="E4525" i="7"/>
  <c r="F4525" i="7" s="1"/>
  <c r="E4526" i="7"/>
  <c r="F4526" i="7" s="1"/>
  <c r="E4527" i="7"/>
  <c r="F4527" i="7" s="1"/>
  <c r="E4528" i="7"/>
  <c r="F4528" i="7" s="1"/>
  <c r="E4529" i="7"/>
  <c r="F4529" i="7" s="1"/>
  <c r="E4530" i="7"/>
  <c r="F4530" i="7" s="1"/>
  <c r="E4531" i="7"/>
  <c r="F4531" i="7" s="1"/>
  <c r="E4532" i="7"/>
  <c r="F4532" i="7" s="1"/>
  <c r="E4533" i="7"/>
  <c r="F4533" i="7" s="1"/>
  <c r="E4534" i="7"/>
  <c r="F4534" i="7" s="1"/>
  <c r="E4535" i="7"/>
  <c r="F4535" i="7" s="1"/>
  <c r="E4536" i="7"/>
  <c r="F4536" i="7" s="1"/>
  <c r="E4537" i="7"/>
  <c r="F4537" i="7" s="1"/>
  <c r="E4538" i="7"/>
  <c r="F4538" i="7" s="1"/>
  <c r="E4539" i="7"/>
  <c r="F4539" i="7" s="1"/>
  <c r="E4540" i="7"/>
  <c r="F4540" i="7" s="1"/>
  <c r="E4541" i="7"/>
  <c r="F4541" i="7" s="1"/>
  <c r="E4542" i="7"/>
  <c r="F4542" i="7" s="1"/>
  <c r="E4543" i="7"/>
  <c r="F4543" i="7" s="1"/>
  <c r="E4544" i="7"/>
  <c r="F4544" i="7" s="1"/>
  <c r="E4545" i="7"/>
  <c r="F4545" i="7" s="1"/>
  <c r="E4546" i="7"/>
  <c r="F4546" i="7" s="1"/>
  <c r="E4547" i="7"/>
  <c r="F4547" i="7" s="1"/>
  <c r="E4548" i="7"/>
  <c r="F4548" i="7" s="1"/>
  <c r="E4549" i="7"/>
  <c r="F4549" i="7" s="1"/>
  <c r="E4550" i="7"/>
  <c r="F4550" i="7" s="1"/>
  <c r="E4551" i="7"/>
  <c r="F4551" i="7" s="1"/>
  <c r="E4552" i="7"/>
  <c r="F4552" i="7" s="1"/>
  <c r="E4553" i="7"/>
  <c r="F4553" i="7" s="1"/>
  <c r="E4554" i="7"/>
  <c r="F4554" i="7" s="1"/>
  <c r="E4555" i="7"/>
  <c r="F4555" i="7" s="1"/>
  <c r="E4556" i="7"/>
  <c r="F4556" i="7" s="1"/>
  <c r="E4557" i="7"/>
  <c r="F4557" i="7" s="1"/>
  <c r="E4558" i="7"/>
  <c r="F4558" i="7" s="1"/>
  <c r="E4559" i="7"/>
  <c r="F4559" i="7" s="1"/>
  <c r="E4560" i="7"/>
  <c r="F4560" i="7" s="1"/>
  <c r="E4561" i="7"/>
  <c r="F4561" i="7" s="1"/>
  <c r="E4562" i="7"/>
  <c r="F4562" i="7" s="1"/>
  <c r="E4563" i="7"/>
  <c r="F4563" i="7" s="1"/>
  <c r="E4564" i="7"/>
  <c r="F4564" i="7" s="1"/>
  <c r="E4565" i="7"/>
  <c r="F4565" i="7" s="1"/>
  <c r="E4566" i="7"/>
  <c r="F4566" i="7" s="1"/>
  <c r="E4567" i="7"/>
  <c r="F4567" i="7" s="1"/>
  <c r="E4568" i="7"/>
  <c r="F4568" i="7" s="1"/>
  <c r="E4569" i="7"/>
  <c r="F4569" i="7" s="1"/>
  <c r="E4570" i="7"/>
  <c r="F4570" i="7" s="1"/>
  <c r="E4571" i="7"/>
  <c r="F4571" i="7" s="1"/>
  <c r="E4572" i="7"/>
  <c r="F4572" i="7" s="1"/>
  <c r="E4573" i="7"/>
  <c r="F4573" i="7" s="1"/>
  <c r="E4574" i="7"/>
  <c r="F4574" i="7" s="1"/>
  <c r="E4575" i="7"/>
  <c r="F4575" i="7" s="1"/>
  <c r="E4576" i="7"/>
  <c r="F4576" i="7" s="1"/>
  <c r="E4577" i="7"/>
  <c r="F4577" i="7" s="1"/>
  <c r="E4578" i="7"/>
  <c r="F4578" i="7" s="1"/>
  <c r="E4579" i="7"/>
  <c r="F4579" i="7" s="1"/>
  <c r="E4580" i="7"/>
  <c r="F4580" i="7" s="1"/>
  <c r="E4581" i="7"/>
  <c r="F4581" i="7" s="1"/>
  <c r="E4582" i="7"/>
  <c r="F4582" i="7" s="1"/>
  <c r="E4583" i="7"/>
  <c r="F4583" i="7" s="1"/>
  <c r="E4584" i="7"/>
  <c r="F4584" i="7" s="1"/>
  <c r="E4585" i="7"/>
  <c r="F4585" i="7" s="1"/>
  <c r="E4586" i="7"/>
  <c r="F4586" i="7" s="1"/>
  <c r="E4587" i="7"/>
  <c r="F4587" i="7" s="1"/>
  <c r="E4588" i="7"/>
  <c r="F4588" i="7" s="1"/>
  <c r="E4589" i="7"/>
  <c r="F4589" i="7" s="1"/>
  <c r="E4590" i="7"/>
  <c r="F4590" i="7" s="1"/>
  <c r="E4591" i="7"/>
  <c r="F4591" i="7" s="1"/>
  <c r="E4592" i="7"/>
  <c r="F4592" i="7" s="1"/>
  <c r="E4593" i="7"/>
  <c r="F4593" i="7" s="1"/>
  <c r="E4594" i="7"/>
  <c r="F4594" i="7" s="1"/>
  <c r="E4595" i="7"/>
  <c r="F4595" i="7" s="1"/>
  <c r="E4596" i="7"/>
  <c r="F4596" i="7" s="1"/>
  <c r="E4597" i="7"/>
  <c r="F4597" i="7" s="1"/>
  <c r="E4598" i="7"/>
  <c r="F4598" i="7" s="1"/>
  <c r="E4599" i="7"/>
  <c r="F4599" i="7" s="1"/>
  <c r="E4600" i="7"/>
  <c r="F4600" i="7" s="1"/>
  <c r="E4601" i="7"/>
  <c r="F4601" i="7" s="1"/>
  <c r="E4602" i="7"/>
  <c r="F4602" i="7" s="1"/>
  <c r="E4603" i="7"/>
  <c r="F4603" i="7" s="1"/>
  <c r="E4604" i="7"/>
  <c r="F4604" i="7" s="1"/>
  <c r="E4605" i="7"/>
  <c r="F4605" i="7" s="1"/>
  <c r="E4606" i="7"/>
  <c r="F4606" i="7" s="1"/>
  <c r="E4607" i="7"/>
  <c r="F4607" i="7" s="1"/>
  <c r="E4608" i="7"/>
  <c r="F4608" i="7" s="1"/>
  <c r="E4609" i="7"/>
  <c r="F4609" i="7" s="1"/>
  <c r="E4610" i="7"/>
  <c r="F4610" i="7" s="1"/>
  <c r="E4611" i="7"/>
  <c r="F4611" i="7" s="1"/>
  <c r="E4612" i="7"/>
  <c r="F4612" i="7" s="1"/>
  <c r="E4613" i="7"/>
  <c r="F4613" i="7" s="1"/>
  <c r="E4614" i="7"/>
  <c r="F4614" i="7" s="1"/>
  <c r="E4615" i="7"/>
  <c r="F4615" i="7" s="1"/>
  <c r="E4616" i="7"/>
  <c r="F4616" i="7" s="1"/>
  <c r="E4617" i="7"/>
  <c r="F4617" i="7" s="1"/>
  <c r="E4618" i="7"/>
  <c r="F4618" i="7" s="1"/>
  <c r="E4619" i="7"/>
  <c r="F4619" i="7" s="1"/>
  <c r="E4620" i="7"/>
  <c r="F4620" i="7" s="1"/>
  <c r="E4621" i="7"/>
  <c r="F4621" i="7" s="1"/>
  <c r="E4622" i="7"/>
  <c r="F4622" i="7" s="1"/>
  <c r="E4623" i="7"/>
  <c r="F4623" i="7" s="1"/>
  <c r="E4624" i="7"/>
  <c r="F4624" i="7" s="1"/>
  <c r="I1541" i="1" s="1"/>
  <c r="E4625" i="7"/>
  <c r="F4625" i="7" s="1"/>
  <c r="E4626" i="7"/>
  <c r="F4626" i="7" s="1"/>
  <c r="E4627" i="7"/>
  <c r="F4627" i="7" s="1"/>
  <c r="E4628" i="7"/>
  <c r="F4628" i="7" s="1"/>
  <c r="E4629" i="7"/>
  <c r="F4629" i="7" s="1"/>
  <c r="E4630" i="7"/>
  <c r="F4630" i="7" s="1"/>
  <c r="E4631" i="7"/>
  <c r="F4631" i="7" s="1"/>
  <c r="E4632" i="7"/>
  <c r="F4632" i="7" s="1"/>
  <c r="E4633" i="7"/>
  <c r="F4633" i="7" s="1"/>
  <c r="E4634" i="7"/>
  <c r="F4634" i="7" s="1"/>
  <c r="E4635" i="7"/>
  <c r="F4635" i="7" s="1"/>
  <c r="E4636" i="7"/>
  <c r="F4636" i="7" s="1"/>
  <c r="E4637" i="7"/>
  <c r="F4637" i="7" s="1"/>
  <c r="E4638" i="7"/>
  <c r="F4638" i="7" s="1"/>
  <c r="E4639" i="7"/>
  <c r="F4639" i="7" s="1"/>
  <c r="E4640" i="7"/>
  <c r="F4640" i="7" s="1"/>
  <c r="E4641" i="7"/>
  <c r="F4641" i="7" s="1"/>
  <c r="E4642" i="7"/>
  <c r="F4642" i="7" s="1"/>
  <c r="E4643" i="7"/>
  <c r="F4643" i="7" s="1"/>
  <c r="E4644" i="7"/>
  <c r="F4644" i="7" s="1"/>
  <c r="E4645" i="7"/>
  <c r="F4645" i="7" s="1"/>
  <c r="E4646" i="7"/>
  <c r="F4646" i="7" s="1"/>
  <c r="E4647" i="7"/>
  <c r="F4647" i="7" s="1"/>
  <c r="E4648" i="7"/>
  <c r="F4648" i="7" s="1"/>
  <c r="E4649" i="7"/>
  <c r="F4649" i="7" s="1"/>
  <c r="E4650" i="7"/>
  <c r="F4650" i="7" s="1"/>
  <c r="E4651" i="7"/>
  <c r="F4651" i="7" s="1"/>
  <c r="E4652" i="7"/>
  <c r="F4652" i="7" s="1"/>
  <c r="E4653" i="7"/>
  <c r="F4653" i="7" s="1"/>
  <c r="E4654" i="7"/>
  <c r="F4654" i="7" s="1"/>
  <c r="E4655" i="7"/>
  <c r="F4655" i="7" s="1"/>
  <c r="E4656" i="7"/>
  <c r="F4656" i="7" s="1"/>
  <c r="E4657" i="7"/>
  <c r="F4657" i="7" s="1"/>
  <c r="E4658" i="7"/>
  <c r="F4658" i="7" s="1"/>
  <c r="E4659" i="7"/>
  <c r="F4659" i="7" s="1"/>
  <c r="E4660" i="7"/>
  <c r="F4660" i="7" s="1"/>
  <c r="E4661" i="7"/>
  <c r="F4661" i="7" s="1"/>
  <c r="E4662" i="7"/>
  <c r="F4662" i="7" s="1"/>
  <c r="E4663" i="7"/>
  <c r="F4663" i="7" s="1"/>
  <c r="E4664" i="7"/>
  <c r="F4664" i="7" s="1"/>
  <c r="E4665" i="7"/>
  <c r="F4665" i="7" s="1"/>
  <c r="E4666" i="7"/>
  <c r="F4666" i="7" s="1"/>
  <c r="E4667" i="7"/>
  <c r="F4667" i="7" s="1"/>
  <c r="E4668" i="7"/>
  <c r="F4668" i="7" s="1"/>
  <c r="E4669" i="7"/>
  <c r="F4669" i="7" s="1"/>
  <c r="E4670" i="7"/>
  <c r="F4670" i="7" s="1"/>
  <c r="E4671" i="7"/>
  <c r="F4671" i="7" s="1"/>
  <c r="E4672" i="7"/>
  <c r="F4672" i="7" s="1"/>
  <c r="E4673" i="7"/>
  <c r="F4673" i="7" s="1"/>
  <c r="E4674" i="7"/>
  <c r="F4674" i="7" s="1"/>
  <c r="E4675" i="7"/>
  <c r="F4675" i="7" s="1"/>
  <c r="E4676" i="7"/>
  <c r="F4676" i="7" s="1"/>
  <c r="E4677" i="7"/>
  <c r="F4677" i="7" s="1"/>
  <c r="E4678" i="7"/>
  <c r="F4678" i="7" s="1"/>
  <c r="E4679" i="7"/>
  <c r="F4679" i="7" s="1"/>
  <c r="E4680" i="7"/>
  <c r="F4680" i="7" s="1"/>
  <c r="E4681" i="7"/>
  <c r="F4681" i="7" s="1"/>
  <c r="E4682" i="7"/>
  <c r="F4682" i="7" s="1"/>
  <c r="E4683" i="7"/>
  <c r="F4683" i="7" s="1"/>
  <c r="E4684" i="7"/>
  <c r="F4684" i="7" s="1"/>
  <c r="E4685" i="7"/>
  <c r="F4685" i="7" s="1"/>
  <c r="E4686" i="7"/>
  <c r="F4686" i="7" s="1"/>
  <c r="E4687" i="7"/>
  <c r="F4687" i="7" s="1"/>
  <c r="E4688" i="7"/>
  <c r="F4688" i="7" s="1"/>
  <c r="E4689" i="7"/>
  <c r="F4689" i="7" s="1"/>
  <c r="E4690" i="7"/>
  <c r="F4690" i="7" s="1"/>
  <c r="E4691" i="7"/>
  <c r="F4691" i="7" s="1"/>
  <c r="E4692" i="7"/>
  <c r="F4692" i="7" s="1"/>
  <c r="E4693" i="7"/>
  <c r="F4693" i="7" s="1"/>
  <c r="E4694" i="7"/>
  <c r="F4694" i="7" s="1"/>
  <c r="I1566" i="1" s="1"/>
  <c r="E4695" i="7"/>
  <c r="F4695" i="7" s="1"/>
  <c r="E4696" i="7"/>
  <c r="F4696" i="7" s="1"/>
  <c r="E4697" i="7"/>
  <c r="F4697" i="7" s="1"/>
  <c r="E4698" i="7"/>
  <c r="F4698" i="7" s="1"/>
  <c r="E4699" i="7"/>
  <c r="F4699" i="7" s="1"/>
  <c r="E4700" i="7"/>
  <c r="F4700" i="7" s="1"/>
  <c r="E4701" i="7"/>
  <c r="F4701" i="7" s="1"/>
  <c r="E4702" i="7"/>
  <c r="F4702" i="7" s="1"/>
  <c r="E4703" i="7"/>
  <c r="F4703" i="7" s="1"/>
  <c r="E4704" i="7"/>
  <c r="F4704" i="7" s="1"/>
  <c r="E4705" i="7"/>
  <c r="F4705" i="7" s="1"/>
  <c r="E4706" i="7"/>
  <c r="F4706" i="7" s="1"/>
  <c r="E4707" i="7"/>
  <c r="F4707" i="7" s="1"/>
  <c r="E4708" i="7"/>
  <c r="F4708" i="7" s="1"/>
  <c r="E4709" i="7"/>
  <c r="F4709" i="7" s="1"/>
  <c r="E4710" i="7"/>
  <c r="F4710" i="7" s="1"/>
  <c r="E4711" i="7"/>
  <c r="F4711" i="7" s="1"/>
  <c r="E4712" i="7"/>
  <c r="F4712" i="7" s="1"/>
  <c r="E4713" i="7"/>
  <c r="F4713" i="7" s="1"/>
  <c r="E4714" i="7"/>
  <c r="F4714" i="7" s="1"/>
  <c r="E4715" i="7"/>
  <c r="F4715" i="7" s="1"/>
  <c r="E4716" i="7"/>
  <c r="F4716" i="7" s="1"/>
  <c r="E4717" i="7"/>
  <c r="F4717" i="7" s="1"/>
  <c r="E4718" i="7"/>
  <c r="F4718" i="7" s="1"/>
  <c r="E4719" i="7"/>
  <c r="F4719" i="7" s="1"/>
  <c r="E4720" i="7"/>
  <c r="F4720" i="7" s="1"/>
  <c r="E4721" i="7"/>
  <c r="F4721" i="7" s="1"/>
  <c r="E4722" i="7"/>
  <c r="F4722" i="7" s="1"/>
  <c r="E4723" i="7"/>
  <c r="F4723" i="7" s="1"/>
  <c r="E4724" i="7"/>
  <c r="F4724" i="7" s="1"/>
  <c r="E4725" i="7"/>
  <c r="F4725" i="7" s="1"/>
  <c r="E4726" i="7"/>
  <c r="F4726" i="7" s="1"/>
  <c r="E4727" i="7"/>
  <c r="F4727" i="7" s="1"/>
  <c r="E4728" i="7"/>
  <c r="F4728" i="7" s="1"/>
  <c r="E4729" i="7"/>
  <c r="F4729" i="7" s="1"/>
  <c r="E4730" i="7"/>
  <c r="F4730" i="7" s="1"/>
  <c r="I1578" i="1" s="1"/>
  <c r="E4731" i="7"/>
  <c r="F4731" i="7" s="1"/>
  <c r="E4732" i="7"/>
  <c r="F4732" i="7" s="1"/>
  <c r="E4733" i="7"/>
  <c r="F4733" i="7" s="1"/>
  <c r="E4734" i="7"/>
  <c r="F4734" i="7" s="1"/>
  <c r="E4735" i="7"/>
  <c r="F4735" i="7" s="1"/>
  <c r="E4736" i="7"/>
  <c r="F4736" i="7" s="1"/>
  <c r="E4737" i="7"/>
  <c r="F4737" i="7" s="1"/>
  <c r="E4738" i="7"/>
  <c r="F4738" i="7" s="1"/>
  <c r="E4739" i="7"/>
  <c r="F4739" i="7" s="1"/>
  <c r="E4740" i="7"/>
  <c r="F4740" i="7" s="1"/>
  <c r="E4741" i="7"/>
  <c r="F4741" i="7" s="1"/>
  <c r="E4742" i="7"/>
  <c r="F4742" i="7" s="1"/>
  <c r="E4743" i="7"/>
  <c r="F4743" i="7" s="1"/>
  <c r="E4744" i="7"/>
  <c r="F4744" i="7" s="1"/>
  <c r="E4745" i="7"/>
  <c r="F4745" i="7" s="1"/>
  <c r="E4746" i="7"/>
  <c r="F4746" i="7" s="1"/>
  <c r="E4747" i="7"/>
  <c r="F4747" i="7" s="1"/>
  <c r="E4748" i="7"/>
  <c r="F4748" i="7" s="1"/>
  <c r="E4749" i="7"/>
  <c r="F4749" i="7" s="1"/>
  <c r="E4750" i="7"/>
  <c r="F4750" i="7" s="1"/>
  <c r="E4751" i="7"/>
  <c r="F4751" i="7" s="1"/>
  <c r="E4752" i="7"/>
  <c r="F4752" i="7" s="1"/>
  <c r="E4753" i="7"/>
  <c r="F4753" i="7" s="1"/>
  <c r="E4754" i="7"/>
  <c r="F4754" i="7" s="1"/>
  <c r="E4755" i="7"/>
  <c r="F4755" i="7" s="1"/>
  <c r="E4756" i="7"/>
  <c r="F4756" i="7" s="1"/>
  <c r="E4757" i="7"/>
  <c r="F4757" i="7" s="1"/>
  <c r="E4758" i="7"/>
  <c r="F4758" i="7" s="1"/>
  <c r="E4759" i="7"/>
  <c r="F4759" i="7" s="1"/>
  <c r="E4760" i="7"/>
  <c r="F4760" i="7" s="1"/>
  <c r="E4761" i="7"/>
  <c r="F4761" i="7" s="1"/>
  <c r="E4762" i="7"/>
  <c r="F4762" i="7" s="1"/>
  <c r="E4763" i="7"/>
  <c r="F4763" i="7" s="1"/>
  <c r="E4764" i="7"/>
  <c r="F4764" i="7" s="1"/>
  <c r="E4765" i="7"/>
  <c r="F4765" i="7" s="1"/>
  <c r="E4766" i="7"/>
  <c r="F4766" i="7" s="1"/>
  <c r="E4767" i="7"/>
  <c r="F4767" i="7" s="1"/>
  <c r="E4768" i="7"/>
  <c r="F4768" i="7" s="1"/>
  <c r="E4769" i="7"/>
  <c r="F4769" i="7" s="1"/>
  <c r="E4770" i="7"/>
  <c r="F4770" i="7" s="1"/>
  <c r="E4771" i="7"/>
  <c r="F4771" i="7" s="1"/>
  <c r="E4772" i="7"/>
  <c r="F4772" i="7" s="1"/>
  <c r="E4773" i="7"/>
  <c r="F4773" i="7" s="1"/>
  <c r="E4774" i="7"/>
  <c r="F4774" i="7" s="1"/>
  <c r="E4775" i="7"/>
  <c r="F4775" i="7" s="1"/>
  <c r="E4776" i="7"/>
  <c r="F4776" i="7" s="1"/>
  <c r="E4777" i="7"/>
  <c r="F4777" i="7" s="1"/>
  <c r="E4778" i="7"/>
  <c r="F4778" i="7" s="1"/>
  <c r="E4779" i="7"/>
  <c r="F4779" i="7" s="1"/>
  <c r="E4780" i="7"/>
  <c r="F4780" i="7" s="1"/>
  <c r="E4781" i="7"/>
  <c r="F4781" i="7" s="1"/>
  <c r="E4782" i="7"/>
  <c r="F4782" i="7" s="1"/>
  <c r="E4783" i="7"/>
  <c r="F4783" i="7" s="1"/>
  <c r="E4784" i="7"/>
  <c r="F4784" i="7" s="1"/>
  <c r="E4785" i="7"/>
  <c r="F4785" i="7" s="1"/>
  <c r="E4786" i="7"/>
  <c r="F4786" i="7" s="1"/>
  <c r="E4787" i="7"/>
  <c r="F4787" i="7" s="1"/>
  <c r="E4788" i="7"/>
  <c r="F4788" i="7" s="1"/>
  <c r="E4789" i="7"/>
  <c r="F4789" i="7" s="1"/>
  <c r="E4790" i="7"/>
  <c r="F4790" i="7" s="1"/>
  <c r="E4791" i="7"/>
  <c r="F4791" i="7" s="1"/>
  <c r="E4792" i="7"/>
  <c r="F4792" i="7" s="1"/>
  <c r="E4793" i="7"/>
  <c r="F4793" i="7" s="1"/>
  <c r="E4794" i="7"/>
  <c r="F4794" i="7" s="1"/>
  <c r="E4795" i="7"/>
  <c r="F4795" i="7" s="1"/>
  <c r="E4796" i="7"/>
  <c r="F4796" i="7" s="1"/>
  <c r="E4797" i="7"/>
  <c r="F4797" i="7" s="1"/>
  <c r="E4798" i="7"/>
  <c r="F4798" i="7" s="1"/>
  <c r="E4799" i="7"/>
  <c r="F4799" i="7" s="1"/>
  <c r="E4800" i="7"/>
  <c r="F4800" i="7" s="1"/>
  <c r="E4801" i="7"/>
  <c r="F4801" i="7" s="1"/>
  <c r="E4802" i="7"/>
  <c r="F4802" i="7" s="1"/>
  <c r="E4803" i="7"/>
  <c r="F4803" i="7" s="1"/>
  <c r="E4804" i="7"/>
  <c r="F4804" i="7" s="1"/>
  <c r="E4805" i="7"/>
  <c r="F4805" i="7" s="1"/>
  <c r="E4806" i="7"/>
  <c r="F4806" i="7" s="1"/>
  <c r="E4807" i="7"/>
  <c r="F4807" i="7" s="1"/>
  <c r="E4808" i="7"/>
  <c r="F4808" i="7" s="1"/>
  <c r="E4809" i="7"/>
  <c r="F4809" i="7" s="1"/>
  <c r="E4810" i="7"/>
  <c r="F4810" i="7" s="1"/>
  <c r="E4811" i="7"/>
  <c r="F4811" i="7" s="1"/>
  <c r="E4812" i="7"/>
  <c r="F4812" i="7" s="1"/>
  <c r="E4813" i="7"/>
  <c r="F4813" i="7" s="1"/>
  <c r="E4814" i="7"/>
  <c r="F4814" i="7" s="1"/>
  <c r="E4815" i="7"/>
  <c r="F4815" i="7" s="1"/>
  <c r="E4816" i="7"/>
  <c r="F4816" i="7" s="1"/>
  <c r="E4817" i="7"/>
  <c r="F4817" i="7" s="1"/>
  <c r="E4818" i="7"/>
  <c r="F4818" i="7" s="1"/>
  <c r="E4819" i="7"/>
  <c r="F4819" i="7" s="1"/>
  <c r="E4820" i="7"/>
  <c r="F4820" i="7" s="1"/>
  <c r="E4821" i="7"/>
  <c r="F4821" i="7" s="1"/>
  <c r="E4822" i="7"/>
  <c r="F4822" i="7" s="1"/>
  <c r="E4823" i="7"/>
  <c r="F4823" i="7" s="1"/>
  <c r="E4824" i="7"/>
  <c r="F4824" i="7" s="1"/>
  <c r="E4825" i="7"/>
  <c r="F4825" i="7" s="1"/>
  <c r="E4826" i="7"/>
  <c r="F4826" i="7" s="1"/>
  <c r="E4827" i="7"/>
  <c r="F4827" i="7" s="1"/>
  <c r="E4828" i="7"/>
  <c r="F4828" i="7" s="1"/>
  <c r="E4829" i="7"/>
  <c r="F4829" i="7" s="1"/>
  <c r="E4830" i="7"/>
  <c r="F4830" i="7" s="1"/>
  <c r="E4831" i="7"/>
  <c r="F4831" i="7" s="1"/>
  <c r="E4832" i="7"/>
  <c r="F4832" i="7" s="1"/>
  <c r="E4833" i="7"/>
  <c r="F4833" i="7" s="1"/>
  <c r="E4834" i="7"/>
  <c r="F4834" i="7" s="1"/>
  <c r="E4835" i="7"/>
  <c r="F4835" i="7" s="1"/>
  <c r="E4836" i="7"/>
  <c r="F4836" i="7" s="1"/>
  <c r="E4837" i="7"/>
  <c r="F4837" i="7" s="1"/>
  <c r="E4838" i="7"/>
  <c r="F4838" i="7" s="1"/>
  <c r="E4839" i="7"/>
  <c r="F4839" i="7" s="1"/>
  <c r="E4840" i="7"/>
  <c r="F4840" i="7" s="1"/>
  <c r="E4841" i="7"/>
  <c r="F4841" i="7" s="1"/>
  <c r="E4842" i="7"/>
  <c r="F4842" i="7" s="1"/>
  <c r="E4843" i="7"/>
  <c r="F4843" i="7" s="1"/>
  <c r="E4844" i="7"/>
  <c r="F4844" i="7" s="1"/>
  <c r="E4845" i="7"/>
  <c r="F4845" i="7" s="1"/>
  <c r="E4846" i="7"/>
  <c r="F4846" i="7" s="1"/>
  <c r="E4847" i="7"/>
  <c r="F4847" i="7" s="1"/>
  <c r="E4848" i="7"/>
  <c r="F4848" i="7" s="1"/>
  <c r="E4849" i="7"/>
  <c r="F4849" i="7" s="1"/>
  <c r="E4850" i="7"/>
  <c r="F4850" i="7" s="1"/>
  <c r="E4851" i="7"/>
  <c r="F4851" i="7" s="1"/>
  <c r="E4852" i="7"/>
  <c r="F4852" i="7" s="1"/>
  <c r="E4853" i="7"/>
  <c r="F4853" i="7" s="1"/>
  <c r="E4854" i="7"/>
  <c r="F4854" i="7" s="1"/>
  <c r="E4855" i="7"/>
  <c r="F4855" i="7" s="1"/>
  <c r="E4856" i="7"/>
  <c r="F4856" i="7" s="1"/>
  <c r="E4857" i="7"/>
  <c r="F4857" i="7" s="1"/>
  <c r="E4858" i="7"/>
  <c r="F4858" i="7" s="1"/>
  <c r="E4859" i="7"/>
  <c r="F4859" i="7" s="1"/>
  <c r="E4860" i="7"/>
  <c r="F4860" i="7" s="1"/>
  <c r="E4861" i="7"/>
  <c r="F4861" i="7" s="1"/>
  <c r="E4862" i="7"/>
  <c r="F4862" i="7" s="1"/>
  <c r="E4863" i="7"/>
  <c r="F4863" i="7" s="1"/>
  <c r="E4864" i="7"/>
  <c r="F4864" i="7" s="1"/>
  <c r="E4865" i="7"/>
  <c r="F4865" i="7" s="1"/>
  <c r="E4866" i="7"/>
  <c r="F4866" i="7" s="1"/>
  <c r="E4867" i="7"/>
  <c r="F4867" i="7" s="1"/>
  <c r="E4868" i="7"/>
  <c r="F4868" i="7" s="1"/>
  <c r="E4869" i="7"/>
  <c r="F4869" i="7" s="1"/>
  <c r="E4870" i="7"/>
  <c r="F4870" i="7" s="1"/>
  <c r="E4871" i="7"/>
  <c r="F4871" i="7" s="1"/>
  <c r="E4872" i="7"/>
  <c r="F4872" i="7" s="1"/>
  <c r="E4873" i="7"/>
  <c r="F4873" i="7" s="1"/>
  <c r="E4874" i="7"/>
  <c r="F4874" i="7" s="1"/>
  <c r="E4875" i="7"/>
  <c r="F4875" i="7" s="1"/>
  <c r="E4876" i="7"/>
  <c r="F4876" i="7" s="1"/>
  <c r="E4877" i="7"/>
  <c r="F4877" i="7" s="1"/>
  <c r="E4878" i="7"/>
  <c r="F4878" i="7" s="1"/>
  <c r="E4879" i="7"/>
  <c r="F4879" i="7" s="1"/>
  <c r="E4880" i="7"/>
  <c r="F4880" i="7" s="1"/>
  <c r="E4881" i="7"/>
  <c r="F4881" i="7" s="1"/>
  <c r="E4882" i="7"/>
  <c r="F4882" i="7" s="1"/>
  <c r="E4883" i="7"/>
  <c r="F4883" i="7" s="1"/>
  <c r="E4884" i="7"/>
  <c r="F4884" i="7" s="1"/>
  <c r="E4885" i="7"/>
  <c r="F4885" i="7" s="1"/>
  <c r="E4886" i="7"/>
  <c r="F4886" i="7" s="1"/>
  <c r="E4887" i="7"/>
  <c r="F4887" i="7" s="1"/>
  <c r="E4888" i="7"/>
  <c r="F4888" i="7" s="1"/>
  <c r="E4889" i="7"/>
  <c r="F4889" i="7" s="1"/>
  <c r="E4890" i="7"/>
  <c r="F4890" i="7" s="1"/>
  <c r="E4891" i="7"/>
  <c r="F4891" i="7" s="1"/>
  <c r="E4892" i="7"/>
  <c r="F4892" i="7" s="1"/>
  <c r="E4893" i="7"/>
  <c r="F4893" i="7" s="1"/>
  <c r="E4894" i="7"/>
  <c r="F4894" i="7" s="1"/>
  <c r="E4895" i="7"/>
  <c r="F4895" i="7" s="1"/>
  <c r="E4896" i="7"/>
  <c r="F4896" i="7" s="1"/>
  <c r="E4897" i="7"/>
  <c r="F4897" i="7" s="1"/>
  <c r="E4898" i="7"/>
  <c r="F4898" i="7" s="1"/>
  <c r="E4899" i="7"/>
  <c r="F4899" i="7" s="1"/>
  <c r="E4900" i="7"/>
  <c r="F4900" i="7" s="1"/>
  <c r="E4901" i="7"/>
  <c r="F4901" i="7" s="1"/>
  <c r="E4902" i="7"/>
  <c r="F4902" i="7" s="1"/>
  <c r="E4903" i="7"/>
  <c r="F4903" i="7" s="1"/>
  <c r="E4904" i="7"/>
  <c r="F4904" i="7" s="1"/>
  <c r="E4905" i="7"/>
  <c r="F4905" i="7" s="1"/>
  <c r="E4906" i="7"/>
  <c r="F4906" i="7" s="1"/>
  <c r="E4907" i="7"/>
  <c r="F4907" i="7" s="1"/>
  <c r="E4908" i="7"/>
  <c r="F4908" i="7" s="1"/>
  <c r="E4909" i="7"/>
  <c r="F4909" i="7" s="1"/>
  <c r="E4910" i="7"/>
  <c r="F4910" i="7" s="1"/>
  <c r="E4911" i="7"/>
  <c r="F4911" i="7" s="1"/>
  <c r="E4912" i="7"/>
  <c r="F4912" i="7" s="1"/>
  <c r="E4913" i="7"/>
  <c r="F4913" i="7" s="1"/>
  <c r="E4914" i="7"/>
  <c r="F4914" i="7" s="1"/>
  <c r="E4915" i="7"/>
  <c r="F4915" i="7" s="1"/>
  <c r="E4916" i="7"/>
  <c r="F4916" i="7" s="1"/>
  <c r="I1639" i="1" s="1"/>
  <c r="E4917" i="7"/>
  <c r="F4917" i="7" s="1"/>
  <c r="E4918" i="7"/>
  <c r="F4918" i="7" s="1"/>
  <c r="E4919" i="7"/>
  <c r="F4919" i="7" s="1"/>
  <c r="E4920" i="7"/>
  <c r="F4920" i="7" s="1"/>
  <c r="E4921" i="7"/>
  <c r="F4921" i="7" s="1"/>
  <c r="E4922" i="7"/>
  <c r="F4922" i="7" s="1"/>
  <c r="E4923" i="7"/>
  <c r="F4923" i="7" s="1"/>
  <c r="E4924" i="7"/>
  <c r="F4924" i="7" s="1"/>
  <c r="E4925" i="7"/>
  <c r="F4925" i="7" s="1"/>
  <c r="E4926" i="7"/>
  <c r="F4926" i="7" s="1"/>
  <c r="E4927" i="7"/>
  <c r="F4927" i="7" s="1"/>
  <c r="E4928" i="7"/>
  <c r="F4928" i="7" s="1"/>
  <c r="I1644" i="1" s="1"/>
  <c r="E4929" i="7"/>
  <c r="F4929" i="7" s="1"/>
  <c r="E4930" i="7"/>
  <c r="F4930" i="7" s="1"/>
  <c r="E4931" i="7"/>
  <c r="F4931" i="7" s="1"/>
  <c r="E4932" i="7"/>
  <c r="F4932" i="7" s="1"/>
  <c r="E4933" i="7"/>
  <c r="F4933" i="7" s="1"/>
  <c r="E4934" i="7"/>
  <c r="F4934" i="7" s="1"/>
  <c r="E4935" i="7"/>
  <c r="F4935" i="7" s="1"/>
  <c r="E4936" i="7"/>
  <c r="F4936" i="7" s="1"/>
  <c r="E4937" i="7"/>
  <c r="F4937" i="7" s="1"/>
  <c r="E4938" i="7"/>
  <c r="F4938" i="7" s="1"/>
  <c r="E4939" i="7"/>
  <c r="F4939" i="7" s="1"/>
  <c r="E4940" i="7"/>
  <c r="F4940" i="7" s="1"/>
  <c r="E4941" i="7"/>
  <c r="F4941" i="7" s="1"/>
  <c r="E4942" i="7"/>
  <c r="F4942" i="7" s="1"/>
  <c r="E4943" i="7"/>
  <c r="F4943" i="7" s="1"/>
  <c r="E4944" i="7"/>
  <c r="F4944" i="7" s="1"/>
  <c r="E4945" i="7"/>
  <c r="F4945" i="7" s="1"/>
  <c r="E4946" i="7"/>
  <c r="F4946" i="7" s="1"/>
  <c r="E4947" i="7"/>
  <c r="F4947" i="7" s="1"/>
  <c r="E4948" i="7"/>
  <c r="F4948" i="7" s="1"/>
  <c r="E4949" i="7"/>
  <c r="F4949" i="7" s="1"/>
  <c r="E4950" i="7"/>
  <c r="F4950" i="7" s="1"/>
  <c r="E4951" i="7"/>
  <c r="F4951" i="7" s="1"/>
  <c r="E4952" i="7"/>
  <c r="F4952" i="7" s="1"/>
  <c r="E4953" i="7"/>
  <c r="F4953" i="7" s="1"/>
  <c r="E4954" i="7"/>
  <c r="F4954" i="7" s="1"/>
  <c r="E4955" i="7"/>
  <c r="F4955" i="7" s="1"/>
  <c r="E4956" i="7"/>
  <c r="F4956" i="7" s="1"/>
  <c r="E4957" i="7"/>
  <c r="F4957" i="7" s="1"/>
  <c r="E4958" i="7"/>
  <c r="F4958" i="7" s="1"/>
  <c r="E4959" i="7"/>
  <c r="F4959" i="7" s="1"/>
  <c r="E4960" i="7"/>
  <c r="F4960" i="7" s="1"/>
  <c r="E4961" i="7"/>
  <c r="F4961" i="7" s="1"/>
  <c r="E4962" i="7"/>
  <c r="F4962" i="7" s="1"/>
  <c r="E4963" i="7"/>
  <c r="F4963" i="7" s="1"/>
  <c r="E4964" i="7"/>
  <c r="F4964" i="7" s="1"/>
  <c r="E4965" i="7"/>
  <c r="F4965" i="7" s="1"/>
  <c r="E4966" i="7"/>
  <c r="F4966" i="7" s="1"/>
  <c r="E4967" i="7"/>
  <c r="F4967" i="7" s="1"/>
  <c r="E4968" i="7"/>
  <c r="F4968" i="7" s="1"/>
  <c r="E4969" i="7"/>
  <c r="F4969" i="7" s="1"/>
  <c r="E4970" i="7"/>
  <c r="F4970" i="7" s="1"/>
  <c r="E4971" i="7"/>
  <c r="F4971" i="7" s="1"/>
  <c r="E4972" i="7"/>
  <c r="F4972" i="7" s="1"/>
  <c r="E4973" i="7"/>
  <c r="F4973" i="7" s="1"/>
  <c r="E4974" i="7"/>
  <c r="F4974" i="7" s="1"/>
  <c r="E4975" i="7"/>
  <c r="F4975" i="7" s="1"/>
  <c r="E4976" i="7"/>
  <c r="F4976" i="7" s="1"/>
  <c r="E4977" i="7"/>
  <c r="F4977" i="7" s="1"/>
  <c r="E4978" i="7"/>
  <c r="F4978" i="7" s="1"/>
  <c r="E4979" i="7"/>
  <c r="F4979" i="7" s="1"/>
  <c r="E4980" i="7"/>
  <c r="F4980" i="7" s="1"/>
  <c r="E4981" i="7"/>
  <c r="F4981" i="7" s="1"/>
  <c r="E4982" i="7"/>
  <c r="F4982" i="7" s="1"/>
  <c r="E4983" i="7"/>
  <c r="F4983" i="7" s="1"/>
  <c r="E4984" i="7"/>
  <c r="F4984" i="7" s="1"/>
  <c r="E4985" i="7"/>
  <c r="F4985" i="7" s="1"/>
  <c r="E4986" i="7"/>
  <c r="F4986" i="7" s="1"/>
  <c r="E4987" i="7"/>
  <c r="F4987" i="7" s="1"/>
  <c r="E4988" i="7"/>
  <c r="F4988" i="7" s="1"/>
  <c r="E4989" i="7"/>
  <c r="F4989" i="7" s="1"/>
  <c r="E4990" i="7"/>
  <c r="F4990" i="7" s="1"/>
  <c r="E4991" i="7"/>
  <c r="F4991" i="7" s="1"/>
  <c r="E4992" i="7"/>
  <c r="F4992" i="7" s="1"/>
  <c r="E4993" i="7"/>
  <c r="F4993" i="7" s="1"/>
  <c r="E4994" i="7"/>
  <c r="F4994" i="7" s="1"/>
  <c r="E4995" i="7"/>
  <c r="F4995" i="7" s="1"/>
  <c r="E4996" i="7"/>
  <c r="F4996" i="7" s="1"/>
  <c r="E4997" i="7"/>
  <c r="F4997" i="7" s="1"/>
  <c r="E4998" i="7"/>
  <c r="F4998" i="7" s="1"/>
  <c r="E4999" i="7"/>
  <c r="F4999" i="7" s="1"/>
  <c r="E5000" i="7"/>
  <c r="F5000" i="7" s="1"/>
  <c r="E5001" i="7"/>
  <c r="F5001" i="7" s="1"/>
  <c r="E5002" i="7"/>
  <c r="F5002" i="7" s="1"/>
  <c r="E5003" i="7"/>
  <c r="F5003" i="7" s="1"/>
  <c r="E5004" i="7"/>
  <c r="F5004" i="7" s="1"/>
  <c r="E5005" i="7"/>
  <c r="F5005" i="7" s="1"/>
  <c r="E5006" i="7"/>
  <c r="F5006" i="7" s="1"/>
  <c r="E5007" i="7"/>
  <c r="F5007" i="7" s="1"/>
  <c r="E5008" i="7"/>
  <c r="F5008" i="7" s="1"/>
  <c r="E5009" i="7"/>
  <c r="F5009" i="7" s="1"/>
  <c r="I1675" i="1" s="1"/>
  <c r="E5010" i="7"/>
  <c r="F5010" i="7" s="1"/>
  <c r="E5011" i="7"/>
  <c r="F5011" i="7" s="1"/>
  <c r="E5012" i="7"/>
  <c r="F5012" i="7" s="1"/>
  <c r="E5013" i="7"/>
  <c r="F5013" i="7" s="1"/>
  <c r="E5014" i="7"/>
  <c r="F5014" i="7" s="1"/>
  <c r="E5015" i="7"/>
  <c r="F5015" i="7" s="1"/>
  <c r="E5016" i="7"/>
  <c r="F5016" i="7" s="1"/>
  <c r="E5017" i="7"/>
  <c r="F5017" i="7" s="1"/>
  <c r="E5018" i="7"/>
  <c r="F5018" i="7" s="1"/>
  <c r="E5019" i="7"/>
  <c r="F5019" i="7" s="1"/>
  <c r="E5020" i="7"/>
  <c r="F5020" i="7" s="1"/>
  <c r="E5021" i="7"/>
  <c r="F5021" i="7" s="1"/>
  <c r="E5022" i="7"/>
  <c r="F5022" i="7" s="1"/>
  <c r="E5023" i="7"/>
  <c r="F5023" i="7" s="1"/>
  <c r="E5024" i="7"/>
  <c r="F5024" i="7" s="1"/>
  <c r="E5025" i="7"/>
  <c r="F5025" i="7" s="1"/>
  <c r="E5026" i="7"/>
  <c r="F5026" i="7" s="1"/>
  <c r="E5027" i="7"/>
  <c r="F5027" i="7" s="1"/>
  <c r="E5028" i="7"/>
  <c r="F5028" i="7" s="1"/>
  <c r="E5029" i="7"/>
  <c r="F5029" i="7" s="1"/>
  <c r="E5030" i="7"/>
  <c r="F5030" i="7" s="1"/>
  <c r="E5031" i="7"/>
  <c r="F5031" i="7" s="1"/>
  <c r="E5032" i="7"/>
  <c r="F5032" i="7" s="1"/>
  <c r="E5033" i="7"/>
  <c r="F5033" i="7" s="1"/>
  <c r="E5034" i="7"/>
  <c r="F5034" i="7" s="1"/>
  <c r="E5035" i="7"/>
  <c r="F5035" i="7" s="1"/>
  <c r="E5036" i="7"/>
  <c r="F5036" i="7" s="1"/>
  <c r="E5037" i="7"/>
  <c r="F5037" i="7" s="1"/>
  <c r="E5038" i="7"/>
  <c r="F5038" i="7" s="1"/>
  <c r="E5039" i="7"/>
  <c r="F5039" i="7" s="1"/>
  <c r="E5040" i="7"/>
  <c r="F5040" i="7" s="1"/>
  <c r="E5041" i="7"/>
  <c r="F5041" i="7" s="1"/>
  <c r="E5042" i="7"/>
  <c r="F5042" i="7" s="1"/>
  <c r="E5043" i="7"/>
  <c r="F5043" i="7" s="1"/>
  <c r="E5044" i="7"/>
  <c r="F5044" i="7" s="1"/>
  <c r="E5045" i="7"/>
  <c r="F5045" i="7" s="1"/>
  <c r="E5046" i="7"/>
  <c r="F5046" i="7" s="1"/>
  <c r="E5047" i="7"/>
  <c r="F5047" i="7" s="1"/>
  <c r="E5048" i="7"/>
  <c r="F5048" i="7" s="1"/>
  <c r="I1688" i="1" s="1"/>
  <c r="E5049" i="7"/>
  <c r="F5049" i="7" s="1"/>
  <c r="E5050" i="7"/>
  <c r="F5050" i="7" s="1"/>
  <c r="E5051" i="7"/>
  <c r="F5051" i="7" s="1"/>
  <c r="E5052" i="7"/>
  <c r="F5052" i="7" s="1"/>
  <c r="E5053" i="7"/>
  <c r="F5053" i="7" s="1"/>
  <c r="E5054" i="7"/>
  <c r="F5054" i="7" s="1"/>
  <c r="E5055" i="7"/>
  <c r="F5055" i="7" s="1"/>
  <c r="E5056" i="7"/>
  <c r="F5056" i="7" s="1"/>
  <c r="E5057" i="7"/>
  <c r="F5057" i="7" s="1"/>
  <c r="E5058" i="7"/>
  <c r="F5058" i="7" s="1"/>
  <c r="E5059" i="7"/>
  <c r="F5059" i="7" s="1"/>
  <c r="E5060" i="7"/>
  <c r="F5060" i="7" s="1"/>
  <c r="E5061" i="7"/>
  <c r="F5061" i="7" s="1"/>
  <c r="E5062" i="7"/>
  <c r="F5062" i="7" s="1"/>
  <c r="E5063" i="7"/>
  <c r="F5063" i="7" s="1"/>
  <c r="E5064" i="7"/>
  <c r="F5064" i="7" s="1"/>
  <c r="E5065" i="7"/>
  <c r="F5065" i="7" s="1"/>
  <c r="E5066" i="7"/>
  <c r="F5066" i="7" s="1"/>
  <c r="E5067" i="7"/>
  <c r="F5067" i="7" s="1"/>
  <c r="E5068" i="7"/>
  <c r="F5068" i="7" s="1"/>
  <c r="E5069" i="7"/>
  <c r="F5069" i="7" s="1"/>
  <c r="E5070" i="7"/>
  <c r="F5070" i="7" s="1"/>
  <c r="E5071" i="7"/>
  <c r="F5071" i="7" s="1"/>
  <c r="E5072" i="7"/>
  <c r="F5072" i="7" s="1"/>
  <c r="E5073" i="7"/>
  <c r="F5073" i="7" s="1"/>
  <c r="E5074" i="7"/>
  <c r="F5074" i="7" s="1"/>
  <c r="E5075" i="7"/>
  <c r="F5075" i="7" s="1"/>
  <c r="I1698" i="1" s="1"/>
  <c r="E5076" i="7"/>
  <c r="F5076" i="7" s="1"/>
  <c r="E5077" i="7"/>
  <c r="F5077" i="7" s="1"/>
  <c r="E5078" i="7"/>
  <c r="F5078" i="7" s="1"/>
  <c r="E5079" i="7"/>
  <c r="F5079" i="7" s="1"/>
  <c r="E5080" i="7"/>
  <c r="F5080" i="7" s="1"/>
  <c r="E5081" i="7"/>
  <c r="F5081" i="7" s="1"/>
  <c r="E5082" i="7"/>
  <c r="F5082" i="7" s="1"/>
  <c r="E5083" i="7"/>
  <c r="F5083" i="7" s="1"/>
  <c r="E5084" i="7"/>
  <c r="F5084" i="7" s="1"/>
  <c r="E5085" i="7"/>
  <c r="F5085" i="7" s="1"/>
  <c r="E5086" i="7"/>
  <c r="F5086" i="7" s="1"/>
  <c r="E5087" i="7"/>
  <c r="F5087" i="7" s="1"/>
  <c r="E5088" i="7"/>
  <c r="F5088" i="7" s="1"/>
  <c r="E5089" i="7"/>
  <c r="F5089" i="7" s="1"/>
  <c r="E5090" i="7"/>
  <c r="F5090" i="7" s="1"/>
  <c r="E5091" i="7"/>
  <c r="F5091" i="7" s="1"/>
  <c r="E5092" i="7"/>
  <c r="F5092" i="7" s="1"/>
  <c r="E5093" i="7"/>
  <c r="F5093" i="7" s="1"/>
  <c r="E5094" i="7"/>
  <c r="F5094" i="7" s="1"/>
  <c r="E5095" i="7"/>
  <c r="F5095" i="7" s="1"/>
  <c r="E5096" i="7"/>
  <c r="F5096" i="7" s="1"/>
  <c r="E5097" i="7"/>
  <c r="F5097" i="7" s="1"/>
  <c r="E5098" i="7"/>
  <c r="F5098" i="7" s="1"/>
  <c r="E5099" i="7"/>
  <c r="F5099" i="7" s="1"/>
  <c r="E5100" i="7"/>
  <c r="F5100" i="7" s="1"/>
  <c r="E5101" i="7"/>
  <c r="F5101" i="7" s="1"/>
  <c r="E5102" i="7"/>
  <c r="F5102" i="7" s="1"/>
  <c r="E5103" i="7"/>
  <c r="F5103" i="7" s="1"/>
  <c r="E5104" i="7"/>
  <c r="F5104" i="7" s="1"/>
  <c r="E5105" i="7"/>
  <c r="F5105" i="7" s="1"/>
  <c r="E5106" i="7"/>
  <c r="F5106" i="7" s="1"/>
  <c r="I1711" i="1" s="1"/>
  <c r="E5107" i="7"/>
  <c r="F5107" i="7" s="1"/>
  <c r="E5108" i="7"/>
  <c r="F5108" i="7" s="1"/>
  <c r="E5109" i="7"/>
  <c r="F5109" i="7" s="1"/>
  <c r="E5110" i="7"/>
  <c r="F5110" i="7" s="1"/>
  <c r="E5111" i="7"/>
  <c r="F5111" i="7" s="1"/>
  <c r="E5112" i="7"/>
  <c r="F5112" i="7" s="1"/>
  <c r="E5113" i="7"/>
  <c r="F5113" i="7" s="1"/>
  <c r="E5114" i="7"/>
  <c r="F5114" i="7" s="1"/>
  <c r="E5115" i="7"/>
  <c r="F5115" i="7" s="1"/>
  <c r="E5116" i="7"/>
  <c r="F5116" i="7" s="1"/>
  <c r="E5117" i="7"/>
  <c r="F5117" i="7" s="1"/>
  <c r="E5118" i="7"/>
  <c r="F5118" i="7" s="1"/>
  <c r="E5119" i="7"/>
  <c r="F5119" i="7" s="1"/>
  <c r="E5120" i="7"/>
  <c r="F5120" i="7" s="1"/>
  <c r="E5121" i="7"/>
  <c r="F5121" i="7" s="1"/>
  <c r="E5122" i="7"/>
  <c r="F5122" i="7" s="1"/>
  <c r="E5123" i="7"/>
  <c r="F5123" i="7" s="1"/>
  <c r="E5124" i="7"/>
  <c r="F5124" i="7" s="1"/>
  <c r="E5125" i="7"/>
  <c r="F5125" i="7" s="1"/>
  <c r="E5126" i="7"/>
  <c r="F5126" i="7" s="1"/>
  <c r="E5127" i="7"/>
  <c r="F5127" i="7" s="1"/>
  <c r="E5128" i="7"/>
  <c r="F5128" i="7" s="1"/>
  <c r="E5129" i="7"/>
  <c r="F5129" i="7" s="1"/>
  <c r="E5130" i="7"/>
  <c r="F5130" i="7" s="1"/>
  <c r="E5131" i="7"/>
  <c r="F5131" i="7" s="1"/>
  <c r="E5132" i="7"/>
  <c r="F5132" i="7" s="1"/>
  <c r="E5133" i="7"/>
  <c r="F5133" i="7" s="1"/>
  <c r="E5134" i="7"/>
  <c r="F5134" i="7" s="1"/>
  <c r="E5135" i="7"/>
  <c r="F5135" i="7" s="1"/>
  <c r="E5136" i="7"/>
  <c r="F5136" i="7" s="1"/>
  <c r="E5137" i="7"/>
  <c r="F5137" i="7" s="1"/>
  <c r="E5138" i="7"/>
  <c r="F5138" i="7" s="1"/>
  <c r="E5139" i="7"/>
  <c r="F5139" i="7" s="1"/>
  <c r="E5140" i="7"/>
  <c r="F5140" i="7" s="1"/>
  <c r="E5141" i="7"/>
  <c r="F5141" i="7" s="1"/>
  <c r="E5142" i="7"/>
  <c r="F5142" i="7" s="1"/>
  <c r="E5143" i="7"/>
  <c r="F5143" i="7" s="1"/>
  <c r="E5144" i="7"/>
  <c r="F5144" i="7" s="1"/>
  <c r="E5145" i="7"/>
  <c r="F5145" i="7" s="1"/>
  <c r="E5146" i="7"/>
  <c r="F5146" i="7" s="1"/>
  <c r="E5147" i="7"/>
  <c r="F5147" i="7" s="1"/>
  <c r="E5148" i="7"/>
  <c r="F5148" i="7" s="1"/>
  <c r="E5149" i="7"/>
  <c r="F5149" i="7" s="1"/>
  <c r="E5150" i="7"/>
  <c r="F5150" i="7" s="1"/>
  <c r="E5151" i="7"/>
  <c r="F5151" i="7" s="1"/>
  <c r="E5152" i="7"/>
  <c r="F5152" i="7" s="1"/>
  <c r="E5153" i="7"/>
  <c r="F5153" i="7" s="1"/>
  <c r="E5154" i="7"/>
  <c r="F5154" i="7" s="1"/>
  <c r="E5155" i="7"/>
  <c r="F5155" i="7" s="1"/>
  <c r="E5156" i="7"/>
  <c r="F5156" i="7" s="1"/>
  <c r="E5157" i="7"/>
  <c r="F5157" i="7" s="1"/>
  <c r="E5158" i="7"/>
  <c r="F5158" i="7" s="1"/>
  <c r="E5159" i="7"/>
  <c r="F5159" i="7" s="1"/>
  <c r="E5160" i="7"/>
  <c r="F5160" i="7" s="1"/>
  <c r="E5161" i="7"/>
  <c r="F5161" i="7" s="1"/>
  <c r="E5162" i="7"/>
  <c r="F5162" i="7" s="1"/>
  <c r="E5163" i="7"/>
  <c r="F5163" i="7" s="1"/>
  <c r="E5164" i="7"/>
  <c r="F5164" i="7" s="1"/>
  <c r="E5165" i="7"/>
  <c r="F5165" i="7" s="1"/>
  <c r="E5166" i="7"/>
  <c r="F5166" i="7" s="1"/>
  <c r="E5167" i="7"/>
  <c r="F5167" i="7" s="1"/>
  <c r="E5168" i="7"/>
  <c r="F5168" i="7" s="1"/>
  <c r="E5169" i="7"/>
  <c r="F5169" i="7" s="1"/>
  <c r="E5170" i="7"/>
  <c r="F5170" i="7" s="1"/>
  <c r="E5171" i="7"/>
  <c r="F5171" i="7" s="1"/>
  <c r="E5172" i="7"/>
  <c r="F5172" i="7" s="1"/>
  <c r="E5173" i="7"/>
  <c r="F5173" i="7" s="1"/>
  <c r="E5174" i="7"/>
  <c r="F5174" i="7" s="1"/>
  <c r="E5175" i="7"/>
  <c r="F5175" i="7" s="1"/>
  <c r="E5176" i="7"/>
  <c r="F5176" i="7" s="1"/>
  <c r="E5177" i="7"/>
  <c r="F5177" i="7" s="1"/>
  <c r="E5178" i="7"/>
  <c r="F5178" i="7" s="1"/>
  <c r="E5179" i="7"/>
  <c r="F5179" i="7" s="1"/>
  <c r="E5180" i="7"/>
  <c r="F5180" i="7" s="1"/>
  <c r="E5181" i="7"/>
  <c r="F5181" i="7" s="1"/>
  <c r="E5182" i="7"/>
  <c r="F5182" i="7" s="1"/>
  <c r="E5183" i="7"/>
  <c r="F5183" i="7" s="1"/>
  <c r="E5184" i="7"/>
  <c r="F5184" i="7" s="1"/>
  <c r="E5185" i="7"/>
  <c r="F5185" i="7" s="1"/>
  <c r="E5186" i="7"/>
  <c r="F5186" i="7" s="1"/>
  <c r="E5187" i="7"/>
  <c r="F5187" i="7" s="1"/>
  <c r="E5188" i="7"/>
  <c r="F5188" i="7" s="1"/>
  <c r="E5189" i="7"/>
  <c r="F5189" i="7" s="1"/>
  <c r="E5190" i="7"/>
  <c r="F5190" i="7" s="1"/>
  <c r="E5191" i="7"/>
  <c r="F5191" i="7" s="1"/>
  <c r="E5192" i="7"/>
  <c r="F5192" i="7" s="1"/>
  <c r="E5193" i="7"/>
  <c r="F5193" i="7" s="1"/>
  <c r="E5194" i="7"/>
  <c r="F5194" i="7" s="1"/>
  <c r="E5195" i="7"/>
  <c r="F5195" i="7" s="1"/>
  <c r="E5196" i="7"/>
  <c r="F5196" i="7" s="1"/>
  <c r="E5197" i="7"/>
  <c r="F5197" i="7" s="1"/>
  <c r="E5198" i="7"/>
  <c r="F5198" i="7" s="1"/>
  <c r="E5199" i="7"/>
  <c r="F5199" i="7" s="1"/>
  <c r="E5200" i="7"/>
  <c r="F5200" i="7" s="1"/>
  <c r="E5201" i="7"/>
  <c r="F5201" i="7" s="1"/>
  <c r="E5202" i="7"/>
  <c r="F5202" i="7" s="1"/>
  <c r="E5203" i="7"/>
  <c r="F5203" i="7" s="1"/>
  <c r="E5204" i="7"/>
  <c r="F5204" i="7" s="1"/>
  <c r="E5205" i="7"/>
  <c r="F5205" i="7" s="1"/>
  <c r="E5206" i="7"/>
  <c r="F5206" i="7" s="1"/>
  <c r="E5207" i="7"/>
  <c r="F5207" i="7" s="1"/>
  <c r="E5208" i="7"/>
  <c r="F5208" i="7" s="1"/>
  <c r="E5209" i="7"/>
  <c r="F5209" i="7" s="1"/>
  <c r="E5210" i="7"/>
  <c r="F5210" i="7" s="1"/>
  <c r="E5211" i="7"/>
  <c r="F5211" i="7" s="1"/>
  <c r="E5212" i="7"/>
  <c r="F5212" i="7" s="1"/>
  <c r="E5213" i="7"/>
  <c r="F5213" i="7" s="1"/>
  <c r="E5214" i="7"/>
  <c r="F5214" i="7" s="1"/>
  <c r="E5215" i="7"/>
  <c r="F5215" i="7" s="1"/>
  <c r="E5216" i="7"/>
  <c r="F5216" i="7" s="1"/>
  <c r="E5217" i="7"/>
  <c r="F5217" i="7" s="1"/>
  <c r="E5218" i="7"/>
  <c r="F5218" i="7" s="1"/>
  <c r="E5219" i="7"/>
  <c r="F5219" i="7" s="1"/>
  <c r="E5220" i="7"/>
  <c r="F5220" i="7" s="1"/>
  <c r="E5221" i="7"/>
  <c r="F5221" i="7" s="1"/>
  <c r="E5222" i="7"/>
  <c r="F5222" i="7" s="1"/>
  <c r="E5223" i="7"/>
  <c r="F5223" i="7" s="1"/>
  <c r="E5224" i="7"/>
  <c r="F5224" i="7" s="1"/>
  <c r="E5225" i="7"/>
  <c r="F5225" i="7" s="1"/>
  <c r="E5226" i="7"/>
  <c r="F5226" i="7" s="1"/>
  <c r="E5227" i="7"/>
  <c r="F5227" i="7" s="1"/>
  <c r="E5228" i="7"/>
  <c r="F5228" i="7" s="1"/>
  <c r="E5229" i="7"/>
  <c r="F5229" i="7" s="1"/>
  <c r="E5230" i="7"/>
  <c r="F5230" i="7" s="1"/>
  <c r="E5231" i="7"/>
  <c r="F5231" i="7" s="1"/>
  <c r="I1751" i="1" s="1"/>
  <c r="E5232" i="7"/>
  <c r="F5232" i="7" s="1"/>
  <c r="I1752" i="1" s="1"/>
  <c r="E5233" i="7"/>
  <c r="F5233" i="7" s="1"/>
  <c r="E5234" i="7"/>
  <c r="F5234" i="7" s="1"/>
  <c r="E5235" i="7"/>
  <c r="F5235" i="7" s="1"/>
  <c r="E5236" i="7"/>
  <c r="F5236" i="7" s="1"/>
  <c r="E5237" i="7"/>
  <c r="F5237" i="7" s="1"/>
  <c r="E5238" i="7"/>
  <c r="F5238" i="7" s="1"/>
  <c r="E5239" i="7"/>
  <c r="F5239" i="7" s="1"/>
  <c r="E5240" i="7"/>
  <c r="F5240" i="7" s="1"/>
  <c r="E5241" i="7"/>
  <c r="F5241" i="7" s="1"/>
  <c r="E5242" i="7"/>
  <c r="F5242" i="7" s="1"/>
  <c r="E5243" i="7"/>
  <c r="F5243" i="7" s="1"/>
  <c r="E5244" i="7"/>
  <c r="F5244" i="7" s="1"/>
  <c r="E5245" i="7"/>
  <c r="F5245" i="7" s="1"/>
  <c r="E5246" i="7"/>
  <c r="F5246" i="7" s="1"/>
  <c r="E5247" i="7"/>
  <c r="F5247" i="7" s="1"/>
  <c r="E5248" i="7"/>
  <c r="F5248" i="7" s="1"/>
  <c r="E5249" i="7"/>
  <c r="F5249" i="7" s="1"/>
  <c r="E5250" i="7"/>
  <c r="F5250" i="7" s="1"/>
  <c r="E5251" i="7"/>
  <c r="F5251" i="7" s="1"/>
  <c r="E5252" i="7"/>
  <c r="F5252" i="7" s="1"/>
  <c r="I1759" i="1" s="1"/>
  <c r="E5253" i="7"/>
  <c r="F5253" i="7" s="1"/>
  <c r="E5254" i="7"/>
  <c r="F5254" i="7" s="1"/>
  <c r="E5255" i="7"/>
  <c r="F5255" i="7" s="1"/>
  <c r="E5256" i="7"/>
  <c r="F5256" i="7" s="1"/>
  <c r="E5257" i="7"/>
  <c r="F5257" i="7" s="1"/>
  <c r="E5258" i="7"/>
  <c r="F5258" i="7" s="1"/>
  <c r="E5259" i="7"/>
  <c r="F5259" i="7" s="1"/>
  <c r="E5260" i="7"/>
  <c r="F5260" i="7" s="1"/>
  <c r="E5261" i="7"/>
  <c r="F5261" i="7" s="1"/>
  <c r="E5262" i="7"/>
  <c r="F5262" i="7" s="1"/>
  <c r="E5263" i="7"/>
  <c r="F5263" i="7" s="1"/>
  <c r="E5264" i="7"/>
  <c r="F5264" i="7" s="1"/>
  <c r="E5265" i="7"/>
  <c r="F5265" i="7" s="1"/>
  <c r="E5266" i="7"/>
  <c r="F5266" i="7" s="1"/>
  <c r="E5267" i="7"/>
  <c r="F5267" i="7" s="1"/>
  <c r="E5268" i="7"/>
  <c r="F5268" i="7" s="1"/>
  <c r="E5269" i="7"/>
  <c r="F5269" i="7" s="1"/>
  <c r="E5270" i="7"/>
  <c r="F5270" i="7" s="1"/>
  <c r="E5271" i="7"/>
  <c r="F5271" i="7" s="1"/>
  <c r="E5272" i="7"/>
  <c r="F5272" i="7" s="1"/>
  <c r="E5273" i="7"/>
  <c r="F5273" i="7" s="1"/>
  <c r="E5274" i="7"/>
  <c r="F5274" i="7" s="1"/>
  <c r="E5275" i="7"/>
  <c r="F5275" i="7" s="1"/>
  <c r="E5276" i="7"/>
  <c r="F5276" i="7" s="1"/>
  <c r="E5277" i="7"/>
  <c r="F5277" i="7" s="1"/>
  <c r="E5278" i="7"/>
  <c r="F5278" i="7" s="1"/>
  <c r="E5279" i="7"/>
  <c r="F5279" i="7" s="1"/>
  <c r="E5280" i="7"/>
  <c r="F5280" i="7" s="1"/>
  <c r="E5281" i="7"/>
  <c r="F5281" i="7" s="1"/>
  <c r="E5282" i="7"/>
  <c r="F5282" i="7" s="1"/>
  <c r="E5283" i="7"/>
  <c r="F5283" i="7" s="1"/>
  <c r="E5284" i="7"/>
  <c r="F5284" i="7" s="1"/>
  <c r="E5285" i="7"/>
  <c r="F5285" i="7" s="1"/>
  <c r="E5286" i="7"/>
  <c r="F5286" i="7" s="1"/>
  <c r="E5287" i="7"/>
  <c r="F5287" i="7" s="1"/>
  <c r="E5288" i="7"/>
  <c r="F5288" i="7" s="1"/>
  <c r="E5289" i="7"/>
  <c r="F5289" i="7" s="1"/>
  <c r="E5290" i="7"/>
  <c r="F5290" i="7" s="1"/>
  <c r="E5291" i="7"/>
  <c r="F5291" i="7" s="1"/>
  <c r="E5292" i="7"/>
  <c r="F5292" i="7" s="1"/>
  <c r="E5293" i="7"/>
  <c r="F5293" i="7" s="1"/>
  <c r="E5294" i="7"/>
  <c r="F5294" i="7" s="1"/>
  <c r="E5295" i="7"/>
  <c r="F5295" i="7" s="1"/>
  <c r="E5296" i="7"/>
  <c r="F5296" i="7" s="1"/>
  <c r="E5297" i="7"/>
  <c r="F5297" i="7" s="1"/>
  <c r="E5298" i="7"/>
  <c r="F5298" i="7" s="1"/>
  <c r="E5299" i="7"/>
  <c r="F5299" i="7" s="1"/>
  <c r="E5300" i="7"/>
  <c r="F5300" i="7" s="1"/>
  <c r="I1775" i="1" s="1"/>
  <c r="E5301" i="7"/>
  <c r="F5301" i="7" s="1"/>
  <c r="E5302" i="7"/>
  <c r="F5302" i="7" s="1"/>
  <c r="E5303" i="7"/>
  <c r="F5303" i="7" s="1"/>
  <c r="E5304" i="7"/>
  <c r="F5304" i="7" s="1"/>
  <c r="E5305" i="7"/>
  <c r="F5305" i="7" s="1"/>
  <c r="E5306" i="7"/>
  <c r="F5306" i="7" s="1"/>
  <c r="E5307" i="7"/>
  <c r="F5307" i="7" s="1"/>
  <c r="E5308" i="7"/>
  <c r="F5308" i="7" s="1"/>
  <c r="E5309" i="7"/>
  <c r="F5309" i="7" s="1"/>
  <c r="E5310" i="7"/>
  <c r="F5310" i="7" s="1"/>
  <c r="E5311" i="7"/>
  <c r="F5311" i="7" s="1"/>
  <c r="E5312" i="7"/>
  <c r="F5312" i="7" s="1"/>
  <c r="E5313" i="7"/>
  <c r="F5313" i="7" s="1"/>
  <c r="E5314" i="7"/>
  <c r="F5314" i="7" s="1"/>
  <c r="E5315" i="7"/>
  <c r="F5315" i="7" s="1"/>
  <c r="E5316" i="7"/>
  <c r="F5316" i="7" s="1"/>
  <c r="E5317" i="7"/>
  <c r="F5317" i="7" s="1"/>
  <c r="E5318" i="7"/>
  <c r="F5318" i="7" s="1"/>
  <c r="E5319" i="7"/>
  <c r="F5319" i="7" s="1"/>
  <c r="E5320" i="7"/>
  <c r="F5320" i="7" s="1"/>
  <c r="E5321" i="7"/>
  <c r="F5321" i="7" s="1"/>
  <c r="E5322" i="7"/>
  <c r="F5322" i="7" s="1"/>
  <c r="E5323" i="7"/>
  <c r="F5323" i="7" s="1"/>
  <c r="E5324" i="7"/>
  <c r="F5324" i="7" s="1"/>
  <c r="E5325" i="7"/>
  <c r="F5325" i="7" s="1"/>
  <c r="E5326" i="7"/>
  <c r="F5326" i="7" s="1"/>
  <c r="E5327" i="7"/>
  <c r="F5327" i="7" s="1"/>
  <c r="E5328" i="7"/>
  <c r="F5328" i="7" s="1"/>
  <c r="E5329" i="7"/>
  <c r="F5329" i="7" s="1"/>
  <c r="E5330" i="7"/>
  <c r="F5330" i="7" s="1"/>
  <c r="E5331" i="7"/>
  <c r="F5331" i="7" s="1"/>
  <c r="E5332" i="7"/>
  <c r="F5332" i="7" s="1"/>
  <c r="E5333" i="7"/>
  <c r="F5333" i="7" s="1"/>
  <c r="E5334" i="7"/>
  <c r="F5334" i="7" s="1"/>
  <c r="E5335" i="7"/>
  <c r="F5335" i="7" s="1"/>
  <c r="E5336" i="7"/>
  <c r="F5336" i="7" s="1"/>
  <c r="E5337" i="7"/>
  <c r="F5337" i="7" s="1"/>
  <c r="E5338" i="7"/>
  <c r="F5338" i="7" s="1"/>
  <c r="E5339" i="7"/>
  <c r="F5339" i="7" s="1"/>
  <c r="E5340" i="7"/>
  <c r="F5340" i="7" s="1"/>
  <c r="E5341" i="7"/>
  <c r="F5341" i="7" s="1"/>
  <c r="E5342" i="7"/>
  <c r="F5342" i="7" s="1"/>
  <c r="E5343" i="7"/>
  <c r="F5343" i="7" s="1"/>
  <c r="E5344" i="7"/>
  <c r="F5344" i="7" s="1"/>
  <c r="E5345" i="7"/>
  <c r="F5345" i="7" s="1"/>
  <c r="E5346" i="7"/>
  <c r="F5346" i="7" s="1"/>
  <c r="E5347" i="7"/>
  <c r="F5347" i="7" s="1"/>
  <c r="E5348" i="7"/>
  <c r="F5348" i="7" s="1"/>
  <c r="E5349" i="7"/>
  <c r="F5349" i="7" s="1"/>
  <c r="E5350" i="7"/>
  <c r="F5350" i="7" s="1"/>
  <c r="E5351" i="7"/>
  <c r="F5351" i="7" s="1"/>
  <c r="E5352" i="7"/>
  <c r="F5352" i="7" s="1"/>
  <c r="E5353" i="7"/>
  <c r="F5353" i="7" s="1"/>
  <c r="E5354" i="7"/>
  <c r="F5354" i="7" s="1"/>
  <c r="E5355" i="7"/>
  <c r="F5355" i="7" s="1"/>
  <c r="E5356" i="7"/>
  <c r="F5356" i="7" s="1"/>
  <c r="E5357" i="7"/>
  <c r="F5357" i="7" s="1"/>
  <c r="E5358" i="7"/>
  <c r="F5358" i="7" s="1"/>
  <c r="E5359" i="7"/>
  <c r="F5359" i="7" s="1"/>
  <c r="E5360" i="7"/>
  <c r="F5360" i="7" s="1"/>
  <c r="E5361" i="7"/>
  <c r="F5361" i="7" s="1"/>
  <c r="E5362" i="7"/>
  <c r="F5362" i="7" s="1"/>
  <c r="E5363" i="7"/>
  <c r="F5363" i="7" s="1"/>
  <c r="E5364" i="7"/>
  <c r="F5364" i="7" s="1"/>
  <c r="E5365" i="7"/>
  <c r="F5365" i="7" s="1"/>
  <c r="E5366" i="7"/>
  <c r="F5366" i="7" s="1"/>
  <c r="E5367" i="7"/>
  <c r="F5367" i="7" s="1"/>
  <c r="E5368" i="7"/>
  <c r="F5368" i="7" s="1"/>
  <c r="E5369" i="7"/>
  <c r="F5369" i="7" s="1"/>
  <c r="E5370" i="7"/>
  <c r="F5370" i="7" s="1"/>
  <c r="E5371" i="7"/>
  <c r="F5371" i="7" s="1"/>
  <c r="E5372" i="7"/>
  <c r="F5372" i="7" s="1"/>
  <c r="E5373" i="7"/>
  <c r="F5373" i="7" s="1"/>
  <c r="E5374" i="7"/>
  <c r="F5374" i="7" s="1"/>
  <c r="E5375" i="7"/>
  <c r="F5375" i="7" s="1"/>
  <c r="E5376" i="7"/>
  <c r="F5376" i="7" s="1"/>
  <c r="E5377" i="7"/>
  <c r="F5377" i="7" s="1"/>
  <c r="E5378" i="7"/>
  <c r="F5378" i="7" s="1"/>
  <c r="E5379" i="7"/>
  <c r="F5379" i="7" s="1"/>
  <c r="E5380" i="7"/>
  <c r="F5380" i="7" s="1"/>
  <c r="E5381" i="7"/>
  <c r="F5381" i="7" s="1"/>
  <c r="E5382" i="7"/>
  <c r="F5382" i="7" s="1"/>
  <c r="E5383" i="7"/>
  <c r="F5383" i="7" s="1"/>
  <c r="E5384" i="7"/>
  <c r="F5384" i="7" s="1"/>
  <c r="E5385" i="7"/>
  <c r="F5385" i="7" s="1"/>
  <c r="E5386" i="7"/>
  <c r="F5386" i="7" s="1"/>
  <c r="E5387" i="7"/>
  <c r="F5387" i="7" s="1"/>
  <c r="E5388" i="7"/>
  <c r="F5388" i="7" s="1"/>
  <c r="E5389" i="7"/>
  <c r="F5389" i="7" s="1"/>
  <c r="E5390" i="7"/>
  <c r="F5390" i="7" s="1"/>
  <c r="E5391" i="7"/>
  <c r="F5391" i="7" s="1"/>
  <c r="E5392" i="7"/>
  <c r="F5392" i="7" s="1"/>
  <c r="E5393" i="7"/>
  <c r="F5393" i="7" s="1"/>
  <c r="E5394" i="7"/>
  <c r="F5394" i="7" s="1"/>
  <c r="E5395" i="7"/>
  <c r="F5395" i="7" s="1"/>
  <c r="E5396" i="7"/>
  <c r="F5396" i="7" s="1"/>
  <c r="E5397" i="7"/>
  <c r="F5397" i="7" s="1"/>
  <c r="E5398" i="7"/>
  <c r="F5398" i="7" s="1"/>
  <c r="E5399" i="7"/>
  <c r="F5399" i="7" s="1"/>
  <c r="E5400" i="7"/>
  <c r="F5400" i="7" s="1"/>
  <c r="E5401" i="7"/>
  <c r="F5401" i="7" s="1"/>
  <c r="E5402" i="7"/>
  <c r="F5402" i="7" s="1"/>
  <c r="E5403" i="7"/>
  <c r="F5403" i="7" s="1"/>
  <c r="E5404" i="7"/>
  <c r="F5404" i="7" s="1"/>
  <c r="E5405" i="7"/>
  <c r="F5405" i="7" s="1"/>
  <c r="E5406" i="7"/>
  <c r="F5406" i="7" s="1"/>
  <c r="E5407" i="7"/>
  <c r="F5407" i="7" s="1"/>
  <c r="E5408" i="7"/>
  <c r="F5408" i="7" s="1"/>
  <c r="E5409" i="7"/>
  <c r="F5409" i="7" s="1"/>
  <c r="E5410" i="7"/>
  <c r="F5410" i="7" s="1"/>
  <c r="E5411" i="7"/>
  <c r="F5411" i="7" s="1"/>
  <c r="E5412" i="7"/>
  <c r="F5412" i="7" s="1"/>
  <c r="E5413" i="7"/>
  <c r="F5413" i="7" s="1"/>
  <c r="E5414" i="7"/>
  <c r="F5414" i="7" s="1"/>
  <c r="E5415" i="7"/>
  <c r="F5415" i="7" s="1"/>
  <c r="E5416" i="7"/>
  <c r="F5416" i="7" s="1"/>
  <c r="E5417" i="7"/>
  <c r="F5417" i="7" s="1"/>
  <c r="E5418" i="7"/>
  <c r="F5418" i="7" s="1"/>
  <c r="E5419" i="7"/>
  <c r="F5419" i="7" s="1"/>
  <c r="E5420" i="7"/>
  <c r="F5420" i="7" s="1"/>
  <c r="E5421" i="7"/>
  <c r="F5421" i="7" s="1"/>
  <c r="I1817" i="1" s="1"/>
  <c r="E5422" i="7"/>
  <c r="F5422" i="7" s="1"/>
  <c r="E5423" i="7"/>
  <c r="F5423" i="7" s="1"/>
  <c r="E5424" i="7"/>
  <c r="F5424" i="7" s="1"/>
  <c r="E5425" i="7"/>
  <c r="F5425" i="7" s="1"/>
  <c r="E5426" i="7"/>
  <c r="F5426" i="7" s="1"/>
  <c r="E5427" i="7"/>
  <c r="F5427" i="7" s="1"/>
  <c r="I1821" i="1" s="1"/>
  <c r="E5428" i="7"/>
  <c r="F5428" i="7" s="1"/>
  <c r="E5429" i="7"/>
  <c r="F5429" i="7" s="1"/>
  <c r="E5430" i="7"/>
  <c r="F5430" i="7" s="1"/>
  <c r="E5431" i="7"/>
  <c r="F5431" i="7" s="1"/>
  <c r="E5432" i="7"/>
  <c r="F5432" i="7" s="1"/>
  <c r="E5433" i="7"/>
  <c r="F5433" i="7" s="1"/>
  <c r="E5434" i="7"/>
  <c r="F5434" i="7" s="1"/>
  <c r="E5435" i="7"/>
  <c r="F5435" i="7" s="1"/>
  <c r="E5436" i="7"/>
  <c r="F5436" i="7" s="1"/>
  <c r="E5437" i="7"/>
  <c r="F5437" i="7" s="1"/>
  <c r="E5438" i="7"/>
  <c r="F5438" i="7" s="1"/>
  <c r="E5439" i="7"/>
  <c r="F5439" i="7" s="1"/>
  <c r="I1826" i="1" s="1"/>
  <c r="E5440" i="7"/>
  <c r="F5440" i="7" s="1"/>
  <c r="E5441" i="7"/>
  <c r="F5441" i="7" s="1"/>
  <c r="E5442" i="7"/>
  <c r="F5442" i="7" s="1"/>
  <c r="E5443" i="7"/>
  <c r="F5443" i="7" s="1"/>
  <c r="E5444" i="7"/>
  <c r="F5444" i="7" s="1"/>
  <c r="E5445" i="7"/>
  <c r="F5445" i="7" s="1"/>
  <c r="E5446" i="7"/>
  <c r="F5446" i="7" s="1"/>
  <c r="E5447" i="7"/>
  <c r="F5447" i="7" s="1"/>
  <c r="E5448" i="7"/>
  <c r="F5448" i="7" s="1"/>
  <c r="E5449" i="7"/>
  <c r="F5449" i="7" s="1"/>
  <c r="E5450" i="7"/>
  <c r="F5450" i="7" s="1"/>
  <c r="E5451" i="7"/>
  <c r="F5451" i="7" s="1"/>
  <c r="E5452" i="7"/>
  <c r="F5452" i="7" s="1"/>
  <c r="E5453" i="7"/>
  <c r="F5453" i="7" s="1"/>
  <c r="E5454" i="7"/>
  <c r="F5454" i="7" s="1"/>
  <c r="E5455" i="7"/>
  <c r="F5455" i="7" s="1"/>
  <c r="E5456" i="7"/>
  <c r="F5456" i="7" s="1"/>
  <c r="E5457" i="7"/>
  <c r="F5457" i="7" s="1"/>
  <c r="E5458" i="7"/>
  <c r="F5458" i="7" s="1"/>
  <c r="E5459" i="7"/>
  <c r="F5459" i="7" s="1"/>
  <c r="E5460" i="7"/>
  <c r="F5460" i="7" s="1"/>
  <c r="E5461" i="7"/>
  <c r="F5461" i="7" s="1"/>
  <c r="E5462" i="7"/>
  <c r="F5462" i="7" s="1"/>
  <c r="E5463" i="7"/>
  <c r="F5463" i="7" s="1"/>
  <c r="E5464" i="7"/>
  <c r="F5464" i="7" s="1"/>
  <c r="E5465" i="7"/>
  <c r="F5465" i="7" s="1"/>
  <c r="E5466" i="7"/>
  <c r="F5466" i="7" s="1"/>
  <c r="E5467" i="7"/>
  <c r="F5467" i="7" s="1"/>
  <c r="E5468" i="7"/>
  <c r="F5468" i="7" s="1"/>
  <c r="E5469" i="7"/>
  <c r="F5469" i="7" s="1"/>
  <c r="E5470" i="7"/>
  <c r="F5470" i="7" s="1"/>
  <c r="E5471" i="7"/>
  <c r="F5471" i="7" s="1"/>
  <c r="E5472" i="7"/>
  <c r="F5472" i="7" s="1"/>
  <c r="E5473" i="7"/>
  <c r="F5473" i="7" s="1"/>
  <c r="E5474" i="7"/>
  <c r="F5474" i="7" s="1"/>
  <c r="E5475" i="7"/>
  <c r="F5475" i="7" s="1"/>
  <c r="E5476" i="7"/>
  <c r="F5476" i="7" s="1"/>
  <c r="E5477" i="7"/>
  <c r="F5477" i="7" s="1"/>
  <c r="E5478" i="7"/>
  <c r="F5478" i="7" s="1"/>
  <c r="E5479" i="7"/>
  <c r="F5479" i="7" s="1"/>
  <c r="E5480" i="7"/>
  <c r="F5480" i="7" s="1"/>
  <c r="E5481" i="7"/>
  <c r="F5481" i="7" s="1"/>
  <c r="E5482" i="7"/>
  <c r="F5482" i="7" s="1"/>
  <c r="E5483" i="7"/>
  <c r="F5483" i="7" s="1"/>
  <c r="E5484" i="7"/>
  <c r="F5484" i="7" s="1"/>
  <c r="E5485" i="7"/>
  <c r="F5485" i="7" s="1"/>
  <c r="E5486" i="7"/>
  <c r="F5486" i="7" s="1"/>
  <c r="E5487" i="7"/>
  <c r="F5487" i="7" s="1"/>
  <c r="E5488" i="7"/>
  <c r="F5488" i="7" s="1"/>
  <c r="E5489" i="7"/>
  <c r="F5489" i="7" s="1"/>
  <c r="E5490" i="7"/>
  <c r="F5490" i="7" s="1"/>
  <c r="E5491" i="7"/>
  <c r="F5491" i="7" s="1"/>
  <c r="E5492" i="7"/>
  <c r="F5492" i="7" s="1"/>
  <c r="E5493" i="7"/>
  <c r="F5493" i="7" s="1"/>
  <c r="E5494" i="7"/>
  <c r="F5494" i="7" s="1"/>
  <c r="E5495" i="7"/>
  <c r="F5495" i="7" s="1"/>
  <c r="E5496" i="7"/>
  <c r="F5496" i="7" s="1"/>
  <c r="E5497" i="7"/>
  <c r="F5497" i="7" s="1"/>
  <c r="E5498" i="7"/>
  <c r="F5498" i="7" s="1"/>
  <c r="E5499" i="7"/>
  <c r="F5499" i="7" s="1"/>
  <c r="E5500" i="7"/>
  <c r="F5500" i="7" s="1"/>
  <c r="E5501" i="7"/>
  <c r="F5501" i="7" s="1"/>
  <c r="E5502" i="7"/>
  <c r="F5502" i="7" s="1"/>
  <c r="E5503" i="7"/>
  <c r="F5503" i="7" s="1"/>
  <c r="E5504" i="7"/>
  <c r="F5504" i="7" s="1"/>
  <c r="E5505" i="7"/>
  <c r="F5505" i="7" s="1"/>
  <c r="E5506" i="7"/>
  <c r="F5506" i="7" s="1"/>
  <c r="E5507" i="7"/>
  <c r="F5507" i="7" s="1"/>
  <c r="E5508" i="7"/>
  <c r="F5508" i="7" s="1"/>
  <c r="E5509" i="7"/>
  <c r="F5509" i="7" s="1"/>
  <c r="E5510" i="7"/>
  <c r="F5510" i="7" s="1"/>
  <c r="E5511" i="7"/>
  <c r="F5511" i="7" s="1"/>
  <c r="E5512" i="7"/>
  <c r="F5512" i="7" s="1"/>
  <c r="E5513" i="7"/>
  <c r="F5513" i="7" s="1"/>
  <c r="E5514" i="7"/>
  <c r="F5514" i="7" s="1"/>
  <c r="E5515" i="7"/>
  <c r="F5515" i="7" s="1"/>
  <c r="E5516" i="7"/>
  <c r="F5516" i="7" s="1"/>
  <c r="E5517" i="7"/>
  <c r="F5517" i="7" s="1"/>
  <c r="E5518" i="7"/>
  <c r="F5518" i="7" s="1"/>
  <c r="E5519" i="7"/>
  <c r="F5519" i="7" s="1"/>
  <c r="E5520" i="7"/>
  <c r="F5520" i="7" s="1"/>
  <c r="E5521" i="7"/>
  <c r="F5521" i="7" s="1"/>
  <c r="E5522" i="7"/>
  <c r="F5522" i="7" s="1"/>
  <c r="E5523" i="7"/>
  <c r="F5523" i="7" s="1"/>
  <c r="E5524" i="7"/>
  <c r="F5524" i="7" s="1"/>
  <c r="I1849" i="1" s="1"/>
  <c r="E5525" i="7"/>
  <c r="F5525" i="7" s="1"/>
  <c r="E5526" i="7"/>
  <c r="F5526" i="7" s="1"/>
  <c r="E5527" i="7"/>
  <c r="F5527" i="7" s="1"/>
  <c r="E5528" i="7"/>
  <c r="F5528" i="7" s="1"/>
  <c r="E5529" i="7"/>
  <c r="F5529" i="7" s="1"/>
  <c r="E5530" i="7"/>
  <c r="F5530" i="7" s="1"/>
  <c r="E5531" i="7"/>
  <c r="F5531" i="7" s="1"/>
  <c r="E5532" i="7"/>
  <c r="F5532" i="7" s="1"/>
  <c r="E5533" i="7"/>
  <c r="F5533" i="7" s="1"/>
  <c r="E5534" i="7"/>
  <c r="F5534" i="7" s="1"/>
  <c r="E5535" i="7"/>
  <c r="F5535" i="7" s="1"/>
  <c r="E5536" i="7"/>
  <c r="F5536" i="7" s="1"/>
  <c r="E5537" i="7"/>
  <c r="F5537" i="7" s="1"/>
  <c r="E5538" i="7"/>
  <c r="F5538" i="7" s="1"/>
  <c r="E5539" i="7"/>
  <c r="F5539" i="7" s="1"/>
  <c r="E5540" i="7"/>
  <c r="F5540" i="7" s="1"/>
  <c r="E5541" i="7"/>
  <c r="F5541" i="7" s="1"/>
  <c r="E5542" i="7"/>
  <c r="F5542" i="7" s="1"/>
  <c r="E5543" i="7"/>
  <c r="F5543" i="7" s="1"/>
  <c r="E5544" i="7"/>
  <c r="F5544" i="7" s="1"/>
  <c r="E5545" i="7"/>
  <c r="F5545" i="7" s="1"/>
  <c r="E5546" i="7"/>
  <c r="F5546" i="7" s="1"/>
  <c r="E5547" i="7"/>
  <c r="F5547" i="7" s="1"/>
  <c r="E5548" i="7"/>
  <c r="F5548" i="7" s="1"/>
  <c r="E5549" i="7"/>
  <c r="F5549" i="7" s="1"/>
  <c r="E5550" i="7"/>
  <c r="F5550" i="7" s="1"/>
  <c r="E5551" i="7"/>
  <c r="F5551" i="7" s="1"/>
  <c r="E5552" i="7"/>
  <c r="F5552" i="7" s="1"/>
  <c r="E5553" i="7"/>
  <c r="F5553" i="7" s="1"/>
  <c r="E5554" i="7"/>
  <c r="F5554" i="7" s="1"/>
  <c r="E5555" i="7"/>
  <c r="F5555" i="7" s="1"/>
  <c r="E5556" i="7"/>
  <c r="F5556" i="7" s="1"/>
  <c r="E5557" i="7"/>
  <c r="F5557" i="7" s="1"/>
  <c r="E5558" i="7"/>
  <c r="F5558" i="7" s="1"/>
  <c r="E5559" i="7"/>
  <c r="F5559" i="7" s="1"/>
  <c r="E5560" i="7"/>
  <c r="F5560" i="7" s="1"/>
  <c r="E5561" i="7"/>
  <c r="F5561" i="7" s="1"/>
  <c r="E5562" i="7"/>
  <c r="F5562" i="7" s="1"/>
  <c r="E5563" i="7"/>
  <c r="F5563" i="7" s="1"/>
  <c r="E5564" i="7"/>
  <c r="F5564" i="7" s="1"/>
  <c r="E5565" i="7"/>
  <c r="F5565" i="7" s="1"/>
  <c r="E5566" i="7"/>
  <c r="F5566" i="7" s="1"/>
  <c r="E5567" i="7"/>
  <c r="F5567" i="7" s="1"/>
  <c r="E5568" i="7"/>
  <c r="F5568" i="7" s="1"/>
  <c r="E5569" i="7"/>
  <c r="F5569" i="7" s="1"/>
  <c r="E5570" i="7"/>
  <c r="F5570" i="7" s="1"/>
  <c r="I1864" i="1" s="1"/>
  <c r="E5571" i="7"/>
  <c r="F5571" i="7" s="1"/>
  <c r="E5572" i="7"/>
  <c r="F5572" i="7" s="1"/>
  <c r="E5573" i="7"/>
  <c r="F5573" i="7" s="1"/>
  <c r="E5574" i="7"/>
  <c r="F5574" i="7" s="1"/>
  <c r="E5575" i="7"/>
  <c r="F5575" i="7" s="1"/>
  <c r="E5576" i="7"/>
  <c r="F5576" i="7" s="1"/>
  <c r="E5577" i="7"/>
  <c r="F5577" i="7" s="1"/>
  <c r="E5578" i="7"/>
  <c r="F5578" i="7" s="1"/>
  <c r="E5579" i="7"/>
  <c r="F5579" i="7" s="1"/>
  <c r="E5580" i="7"/>
  <c r="F5580" i="7" s="1"/>
  <c r="E5581" i="7"/>
  <c r="F5581" i="7" s="1"/>
  <c r="E5582" i="7"/>
  <c r="F5582" i="7" s="1"/>
  <c r="E5583" i="7"/>
  <c r="F5583" i="7" s="1"/>
  <c r="E5584" i="7"/>
  <c r="F5584" i="7" s="1"/>
  <c r="E5585" i="7"/>
  <c r="F5585" i="7" s="1"/>
  <c r="E5586" i="7"/>
  <c r="F5586" i="7" s="1"/>
  <c r="E5587" i="7"/>
  <c r="F5587" i="7" s="1"/>
  <c r="E5588" i="7"/>
  <c r="F5588" i="7" s="1"/>
  <c r="E5589" i="7"/>
  <c r="F5589" i="7" s="1"/>
  <c r="E5590" i="7"/>
  <c r="F5590" i="7" s="1"/>
  <c r="E5591" i="7"/>
  <c r="F5591" i="7" s="1"/>
  <c r="E5592" i="7"/>
  <c r="F5592" i="7" s="1"/>
  <c r="E5593" i="7"/>
  <c r="F5593" i="7" s="1"/>
  <c r="E5594" i="7"/>
  <c r="F5594" i="7" s="1"/>
  <c r="E5595" i="7"/>
  <c r="F5595" i="7" s="1"/>
  <c r="E5596" i="7"/>
  <c r="F5596" i="7" s="1"/>
  <c r="E5597" i="7"/>
  <c r="F5597" i="7" s="1"/>
  <c r="E5598" i="7"/>
  <c r="F5598" i="7" s="1"/>
  <c r="E5599" i="7"/>
  <c r="F5599" i="7" s="1"/>
  <c r="E5600" i="7"/>
  <c r="F5600" i="7" s="1"/>
  <c r="I1873" i="1" s="1"/>
  <c r="E5601" i="7"/>
  <c r="F5601" i="7" s="1"/>
  <c r="E5602" i="7"/>
  <c r="F5602" i="7" s="1"/>
  <c r="E5603" i="7"/>
  <c r="F5603" i="7" s="1"/>
  <c r="E5604" i="7"/>
  <c r="F5604" i="7" s="1"/>
  <c r="E5605" i="7"/>
  <c r="F5605" i="7" s="1"/>
  <c r="E5606" i="7"/>
  <c r="F5606" i="7" s="1"/>
  <c r="E5607" i="7"/>
  <c r="F5607" i="7" s="1"/>
  <c r="E5608" i="7"/>
  <c r="F5608" i="7" s="1"/>
  <c r="E5609" i="7"/>
  <c r="F5609" i="7" s="1"/>
  <c r="E5610" i="7"/>
  <c r="F5610" i="7" s="1"/>
  <c r="E5611" i="7"/>
  <c r="F5611" i="7" s="1"/>
  <c r="E5612" i="7"/>
  <c r="F5612" i="7" s="1"/>
  <c r="E5613" i="7"/>
  <c r="F5613" i="7" s="1"/>
  <c r="E5614" i="7"/>
  <c r="F5614" i="7" s="1"/>
  <c r="I1879" i="1" s="1"/>
  <c r="E5615" i="7"/>
  <c r="F5615" i="7" s="1"/>
  <c r="E5616" i="7"/>
  <c r="F5616" i="7" s="1"/>
  <c r="E5617" i="7"/>
  <c r="F5617" i="7" s="1"/>
  <c r="E5618" i="7"/>
  <c r="F5618" i="7" s="1"/>
  <c r="E5619" i="7"/>
  <c r="F5619" i="7" s="1"/>
  <c r="E5620" i="7"/>
  <c r="F5620" i="7" s="1"/>
  <c r="E5621" i="7"/>
  <c r="F5621" i="7" s="1"/>
  <c r="E5622" i="7"/>
  <c r="F5622" i="7" s="1"/>
  <c r="E5623" i="7"/>
  <c r="F5623" i="7" s="1"/>
  <c r="E5624" i="7"/>
  <c r="F5624" i="7" s="1"/>
  <c r="E5625" i="7"/>
  <c r="F5625" i="7" s="1"/>
  <c r="E5626" i="7"/>
  <c r="F5626" i="7" s="1"/>
  <c r="E5627" i="7"/>
  <c r="F5627" i="7" s="1"/>
  <c r="E5628" i="7"/>
  <c r="F5628" i="7" s="1"/>
  <c r="E5629" i="7"/>
  <c r="F5629" i="7" s="1"/>
  <c r="E5630" i="7"/>
  <c r="F5630" i="7" s="1"/>
  <c r="E5631" i="7"/>
  <c r="F5631" i="7" s="1"/>
  <c r="E5632" i="7"/>
  <c r="F5632" i="7" s="1"/>
  <c r="E5633" i="7"/>
  <c r="F5633" i="7" s="1"/>
  <c r="E5634" i="7"/>
  <c r="F5634" i="7" s="1"/>
  <c r="E5635" i="7"/>
  <c r="F5635" i="7" s="1"/>
  <c r="E5636" i="7"/>
  <c r="F5636" i="7" s="1"/>
  <c r="I1885" i="1" s="1"/>
  <c r="E5637" i="7"/>
  <c r="F5637" i="7" s="1"/>
  <c r="E5638" i="7"/>
  <c r="F5638" i="7" s="1"/>
  <c r="E5639" i="7"/>
  <c r="F5639" i="7" s="1"/>
  <c r="E5640" i="7"/>
  <c r="F5640" i="7" s="1"/>
  <c r="E5641" i="7"/>
  <c r="F5641" i="7" s="1"/>
  <c r="E5642" i="7"/>
  <c r="F5642" i="7" s="1"/>
  <c r="E5643" i="7"/>
  <c r="F5643" i="7" s="1"/>
  <c r="E5644" i="7"/>
  <c r="F5644" i="7" s="1"/>
  <c r="E5645" i="7"/>
  <c r="F5645" i="7" s="1"/>
  <c r="E5646" i="7"/>
  <c r="F5646" i="7" s="1"/>
  <c r="E5647" i="7"/>
  <c r="F5647" i="7" s="1"/>
  <c r="E5648" i="7"/>
  <c r="F5648" i="7" s="1"/>
  <c r="E5649" i="7"/>
  <c r="F5649" i="7" s="1"/>
  <c r="E5650" i="7"/>
  <c r="F5650" i="7" s="1"/>
  <c r="E5651" i="7"/>
  <c r="F5651" i="7" s="1"/>
  <c r="E5652" i="7"/>
  <c r="F5652" i="7" s="1"/>
  <c r="E5653" i="7"/>
  <c r="F5653" i="7" s="1"/>
  <c r="E5654" i="7"/>
  <c r="F5654" i="7" s="1"/>
  <c r="E5655" i="7"/>
  <c r="F5655" i="7" s="1"/>
  <c r="E5656" i="7"/>
  <c r="F5656" i="7" s="1"/>
  <c r="E5657" i="7"/>
  <c r="F5657" i="7" s="1"/>
  <c r="E5658" i="7"/>
  <c r="F5658" i="7" s="1"/>
  <c r="E5659" i="7"/>
  <c r="F5659" i="7" s="1"/>
  <c r="E5660" i="7"/>
  <c r="F5660" i="7" s="1"/>
  <c r="E5661" i="7"/>
  <c r="F5661" i="7" s="1"/>
  <c r="E5662" i="7"/>
  <c r="F5662" i="7" s="1"/>
  <c r="E5663" i="7"/>
  <c r="F5663" i="7" s="1"/>
  <c r="E5664" i="7"/>
  <c r="F5664" i="7" s="1"/>
  <c r="E5665" i="7"/>
  <c r="F5665" i="7" s="1"/>
  <c r="E5666" i="7"/>
  <c r="F5666" i="7" s="1"/>
  <c r="E5667" i="7"/>
  <c r="F5667" i="7" s="1"/>
  <c r="E5668" i="7"/>
  <c r="F5668" i="7" s="1"/>
  <c r="E5669" i="7"/>
  <c r="F5669" i="7" s="1"/>
  <c r="E5670" i="7"/>
  <c r="F5670" i="7" s="1"/>
  <c r="E5671" i="7"/>
  <c r="F5671" i="7" s="1"/>
  <c r="E5672" i="7"/>
  <c r="F5672" i="7" s="1"/>
  <c r="E5673" i="7"/>
  <c r="F5673" i="7" s="1"/>
  <c r="E5674" i="7"/>
  <c r="F5674" i="7" s="1"/>
  <c r="E5675" i="7"/>
  <c r="F5675" i="7" s="1"/>
  <c r="E5676" i="7"/>
  <c r="F5676" i="7" s="1"/>
  <c r="E5677" i="7"/>
  <c r="F5677" i="7" s="1"/>
  <c r="E5678" i="7"/>
  <c r="F5678" i="7" s="1"/>
  <c r="E5679" i="7"/>
  <c r="F5679" i="7" s="1"/>
  <c r="E5680" i="7"/>
  <c r="F5680" i="7" s="1"/>
  <c r="E5681" i="7"/>
  <c r="F5681" i="7" s="1"/>
  <c r="E5682" i="7"/>
  <c r="F5682" i="7" s="1"/>
  <c r="E5683" i="7"/>
  <c r="F5683" i="7" s="1"/>
  <c r="E5684" i="7"/>
  <c r="F5684" i="7" s="1"/>
  <c r="E5685" i="7"/>
  <c r="F5685" i="7" s="1"/>
  <c r="E5686" i="7"/>
  <c r="F5686" i="7" s="1"/>
  <c r="E5687" i="7"/>
  <c r="F5687" i="7" s="1"/>
  <c r="E5688" i="7"/>
  <c r="F5688" i="7" s="1"/>
  <c r="E5689" i="7"/>
  <c r="F5689" i="7" s="1"/>
  <c r="E5690" i="7"/>
  <c r="F5690" i="7" s="1"/>
  <c r="E5691" i="7"/>
  <c r="F5691" i="7" s="1"/>
  <c r="E5692" i="7"/>
  <c r="F5692" i="7" s="1"/>
  <c r="E5693" i="7"/>
  <c r="F5693" i="7" s="1"/>
  <c r="E5694" i="7"/>
  <c r="F5694" i="7" s="1"/>
  <c r="E5695" i="7"/>
  <c r="F5695" i="7" s="1"/>
  <c r="E5696" i="7"/>
  <c r="F5696" i="7" s="1"/>
  <c r="E5697" i="7"/>
  <c r="F5697" i="7" s="1"/>
  <c r="E5698" i="7"/>
  <c r="F5698" i="7" s="1"/>
  <c r="E5699" i="7"/>
  <c r="F5699" i="7" s="1"/>
  <c r="E5700" i="7"/>
  <c r="F5700" i="7" s="1"/>
  <c r="E5701" i="7"/>
  <c r="F5701" i="7" s="1"/>
  <c r="E5702" i="7"/>
  <c r="F5702" i="7" s="1"/>
  <c r="E5703" i="7"/>
  <c r="F5703" i="7" s="1"/>
  <c r="E5704" i="7"/>
  <c r="F5704" i="7" s="1"/>
  <c r="E5705" i="7"/>
  <c r="F5705" i="7" s="1"/>
  <c r="E5706" i="7"/>
  <c r="F5706" i="7" s="1"/>
  <c r="E5707" i="7"/>
  <c r="F5707" i="7" s="1"/>
  <c r="I1909" i="1" s="1"/>
  <c r="E5708" i="7"/>
  <c r="F5708" i="7" s="1"/>
  <c r="E5709" i="7"/>
  <c r="F5709" i="7" s="1"/>
  <c r="E5710" i="7"/>
  <c r="F5710" i="7" s="1"/>
  <c r="E5711" i="7"/>
  <c r="F5711" i="7" s="1"/>
  <c r="E5712" i="7"/>
  <c r="F5712" i="7" s="1"/>
  <c r="E5713" i="7"/>
  <c r="F5713" i="7" s="1"/>
  <c r="E5714" i="7"/>
  <c r="F5714" i="7" s="1"/>
  <c r="E5715" i="7"/>
  <c r="F5715" i="7" s="1"/>
  <c r="E5716" i="7"/>
  <c r="F5716" i="7" s="1"/>
  <c r="E5717" i="7"/>
  <c r="F5717" i="7" s="1"/>
  <c r="E5718" i="7"/>
  <c r="F5718" i="7" s="1"/>
  <c r="E5719" i="7"/>
  <c r="F5719" i="7" s="1"/>
  <c r="E5720" i="7"/>
  <c r="F5720" i="7" s="1"/>
  <c r="E5721" i="7"/>
  <c r="F5721" i="7" s="1"/>
  <c r="E5722" i="7"/>
  <c r="F5722" i="7" s="1"/>
  <c r="I1915" i="1" s="1"/>
  <c r="E5723" i="7"/>
  <c r="F5723" i="7" s="1"/>
  <c r="I1916" i="1" s="1"/>
  <c r="E5724" i="7"/>
  <c r="F5724" i="7" s="1"/>
  <c r="E5725" i="7"/>
  <c r="F5725" i="7" s="1"/>
  <c r="E5726" i="7"/>
  <c r="F5726" i="7" s="1"/>
  <c r="E5727" i="7"/>
  <c r="F5727" i="7" s="1"/>
  <c r="E5728" i="7"/>
  <c r="F5728" i="7" s="1"/>
  <c r="E5729" i="7"/>
  <c r="F5729" i="7" s="1"/>
  <c r="E5730" i="7"/>
  <c r="F5730" i="7" s="1"/>
  <c r="E5731" i="7"/>
  <c r="F5731" i="7" s="1"/>
  <c r="E5732" i="7"/>
  <c r="F5732" i="7" s="1"/>
  <c r="E5733" i="7"/>
  <c r="F5733" i="7" s="1"/>
  <c r="E5734" i="7"/>
  <c r="F5734" i="7" s="1"/>
  <c r="E5735" i="7"/>
  <c r="F5735" i="7" s="1"/>
  <c r="E5736" i="7"/>
  <c r="F5736" i="7" s="1"/>
  <c r="E5737" i="7"/>
  <c r="F5737" i="7" s="1"/>
  <c r="E5738" i="7"/>
  <c r="F5738" i="7" s="1"/>
  <c r="E5739" i="7"/>
  <c r="F5739" i="7" s="1"/>
  <c r="E5740" i="7"/>
  <c r="F5740" i="7" s="1"/>
  <c r="E5741" i="7"/>
  <c r="F5741" i="7" s="1"/>
  <c r="E5742" i="7"/>
  <c r="F5742" i="7" s="1"/>
  <c r="E5743" i="7"/>
  <c r="F5743" i="7" s="1"/>
  <c r="E5744" i="7"/>
  <c r="F5744" i="7" s="1"/>
  <c r="E5745" i="7"/>
  <c r="F5745" i="7" s="1"/>
  <c r="E5746" i="7"/>
  <c r="F5746" i="7" s="1"/>
  <c r="E5747" i="7"/>
  <c r="F5747" i="7" s="1"/>
  <c r="E5748" i="7"/>
  <c r="F5748" i="7" s="1"/>
  <c r="E5749" i="7"/>
  <c r="F5749" i="7" s="1"/>
  <c r="I1923" i="1" s="1"/>
  <c r="E5750" i="7"/>
  <c r="F5750" i="7" s="1"/>
  <c r="E5751" i="7"/>
  <c r="F5751" i="7" s="1"/>
  <c r="E5752" i="7"/>
  <c r="F5752" i="7" s="1"/>
  <c r="E5753" i="7"/>
  <c r="F5753" i="7" s="1"/>
  <c r="E5754" i="7"/>
  <c r="F5754" i="7" s="1"/>
  <c r="E5755" i="7"/>
  <c r="F5755" i="7" s="1"/>
  <c r="E5756" i="7"/>
  <c r="F5756" i="7" s="1"/>
  <c r="E5757" i="7"/>
  <c r="F5757" i="7" s="1"/>
  <c r="E5758" i="7"/>
  <c r="F5758" i="7" s="1"/>
  <c r="E5759" i="7"/>
  <c r="F5759" i="7" s="1"/>
  <c r="E5760" i="7"/>
  <c r="F5760" i="7" s="1"/>
  <c r="E5761" i="7"/>
  <c r="F5761" i="7" s="1"/>
  <c r="E5762" i="7"/>
  <c r="F5762" i="7" s="1"/>
  <c r="E5763" i="7"/>
  <c r="F5763" i="7" s="1"/>
  <c r="E5764" i="7"/>
  <c r="F5764" i="7" s="1"/>
  <c r="E5765" i="7"/>
  <c r="F5765" i="7" s="1"/>
  <c r="E5766" i="7"/>
  <c r="F5766" i="7" s="1"/>
  <c r="E5767" i="7"/>
  <c r="F5767" i="7" s="1"/>
  <c r="E5768" i="7"/>
  <c r="F5768" i="7" s="1"/>
  <c r="E5769" i="7"/>
  <c r="F5769" i="7" s="1"/>
  <c r="E5770" i="7"/>
  <c r="F5770" i="7" s="1"/>
  <c r="E5771" i="7"/>
  <c r="F5771" i="7" s="1"/>
  <c r="E5772" i="7"/>
  <c r="F5772" i="7" s="1"/>
  <c r="E5773" i="7"/>
  <c r="F5773" i="7" s="1"/>
  <c r="E5774" i="7"/>
  <c r="F5774" i="7" s="1"/>
  <c r="E5775" i="7"/>
  <c r="F5775" i="7" s="1"/>
  <c r="E5776" i="7"/>
  <c r="F5776" i="7" s="1"/>
  <c r="E5777" i="7"/>
  <c r="F5777" i="7" s="1"/>
  <c r="E5778" i="7"/>
  <c r="F5778" i="7" s="1"/>
  <c r="E5779" i="7"/>
  <c r="F5779" i="7" s="1"/>
  <c r="E5780" i="7"/>
  <c r="F5780" i="7" s="1"/>
  <c r="E5781" i="7"/>
  <c r="F5781" i="7" s="1"/>
  <c r="E5782" i="7"/>
  <c r="F5782" i="7" s="1"/>
  <c r="E5783" i="7"/>
  <c r="F5783" i="7" s="1"/>
  <c r="E5784" i="7"/>
  <c r="F5784" i="7" s="1"/>
  <c r="E5785" i="7"/>
  <c r="F5785" i="7" s="1"/>
  <c r="E5786" i="7"/>
  <c r="F5786" i="7" s="1"/>
  <c r="E5787" i="7"/>
  <c r="F5787" i="7" s="1"/>
  <c r="E5788" i="7"/>
  <c r="F5788" i="7" s="1"/>
  <c r="E5789" i="7"/>
  <c r="F5789" i="7" s="1"/>
  <c r="E5790" i="7"/>
  <c r="F5790" i="7" s="1"/>
  <c r="E5791" i="7"/>
  <c r="F5791" i="7" s="1"/>
  <c r="E5792" i="7"/>
  <c r="F5792" i="7" s="1"/>
  <c r="E5793" i="7"/>
  <c r="F5793" i="7" s="1"/>
  <c r="E5794" i="7"/>
  <c r="F5794" i="7" s="1"/>
  <c r="E5795" i="7"/>
  <c r="F5795" i="7" s="1"/>
  <c r="E5796" i="7"/>
  <c r="F5796" i="7" s="1"/>
  <c r="E5797" i="7"/>
  <c r="F5797" i="7" s="1"/>
  <c r="E5798" i="7"/>
  <c r="F5798" i="7" s="1"/>
  <c r="E5799" i="7"/>
  <c r="F5799" i="7" s="1"/>
  <c r="E5800" i="7"/>
  <c r="F5800" i="7" s="1"/>
  <c r="E5801" i="7"/>
  <c r="F5801" i="7" s="1"/>
  <c r="E5802" i="7"/>
  <c r="F5802" i="7" s="1"/>
  <c r="E5803" i="7"/>
  <c r="F5803" i="7" s="1"/>
  <c r="E5804" i="7"/>
  <c r="F5804" i="7" s="1"/>
  <c r="E5805" i="7"/>
  <c r="F5805" i="7" s="1"/>
  <c r="E5806" i="7"/>
  <c r="F5806" i="7" s="1"/>
  <c r="E5807" i="7"/>
  <c r="F5807" i="7" s="1"/>
  <c r="E5808" i="7"/>
  <c r="F5808" i="7" s="1"/>
  <c r="E5809" i="7"/>
  <c r="F5809" i="7" s="1"/>
  <c r="E5810" i="7"/>
  <c r="F5810" i="7" s="1"/>
  <c r="E5811" i="7"/>
  <c r="F5811" i="7" s="1"/>
  <c r="E5812" i="7"/>
  <c r="F5812" i="7" s="1"/>
  <c r="E5813" i="7"/>
  <c r="F5813" i="7" s="1"/>
  <c r="E5814" i="7"/>
  <c r="F5814" i="7" s="1"/>
  <c r="E5815" i="7"/>
  <c r="F5815" i="7" s="1"/>
  <c r="E5816" i="7"/>
  <c r="F5816" i="7" s="1"/>
  <c r="E5817" i="7"/>
  <c r="F5817" i="7" s="1"/>
  <c r="E5818" i="7"/>
  <c r="F5818" i="7" s="1"/>
  <c r="E5819" i="7"/>
  <c r="F5819" i="7" s="1"/>
  <c r="E5820" i="7"/>
  <c r="F5820" i="7" s="1"/>
  <c r="E5821" i="7"/>
  <c r="F5821" i="7" s="1"/>
  <c r="E5822" i="7"/>
  <c r="F5822" i="7" s="1"/>
  <c r="E5823" i="7"/>
  <c r="F5823" i="7" s="1"/>
  <c r="E5824" i="7"/>
  <c r="F5824" i="7" s="1"/>
  <c r="E5825" i="7"/>
  <c r="F5825" i="7" s="1"/>
  <c r="E5826" i="7"/>
  <c r="F5826" i="7" s="1"/>
  <c r="E5827" i="7"/>
  <c r="F5827" i="7" s="1"/>
  <c r="E5828" i="7"/>
  <c r="F5828" i="7" s="1"/>
  <c r="E5829" i="7"/>
  <c r="F5829" i="7" s="1"/>
  <c r="E5830" i="7"/>
  <c r="F5830" i="7" s="1"/>
  <c r="E5831" i="7"/>
  <c r="F5831" i="7" s="1"/>
  <c r="E5832" i="7"/>
  <c r="F5832" i="7" s="1"/>
  <c r="E5833" i="7"/>
  <c r="F5833" i="7" s="1"/>
  <c r="E5834" i="7"/>
  <c r="F5834" i="7" s="1"/>
  <c r="E5835" i="7"/>
  <c r="F5835" i="7" s="1"/>
  <c r="E5836" i="7"/>
  <c r="F5836" i="7" s="1"/>
  <c r="E5837" i="7"/>
  <c r="F5837" i="7" s="1"/>
  <c r="E5838" i="7"/>
  <c r="F5838" i="7" s="1"/>
  <c r="E5839" i="7"/>
  <c r="F5839" i="7" s="1"/>
  <c r="E5840" i="7"/>
  <c r="F5840" i="7" s="1"/>
  <c r="E5841" i="7"/>
  <c r="F5841" i="7" s="1"/>
  <c r="E5842" i="7"/>
  <c r="F5842" i="7" s="1"/>
  <c r="E5843" i="7"/>
  <c r="F5843" i="7" s="1"/>
  <c r="E5844" i="7"/>
  <c r="F5844" i="7" s="1"/>
  <c r="E5845" i="7"/>
  <c r="F5845" i="7" s="1"/>
  <c r="E5846" i="7"/>
  <c r="F5846" i="7" s="1"/>
  <c r="E5847" i="7"/>
  <c r="F5847" i="7" s="1"/>
  <c r="E5848" i="7"/>
  <c r="F5848" i="7" s="1"/>
  <c r="E5849" i="7"/>
  <c r="F5849" i="7" s="1"/>
  <c r="E5850" i="7"/>
  <c r="F5850" i="7" s="1"/>
  <c r="E5851" i="7"/>
  <c r="F5851" i="7" s="1"/>
  <c r="E5852" i="7"/>
  <c r="F5852" i="7" s="1"/>
  <c r="E5853" i="7"/>
  <c r="F5853" i="7" s="1"/>
  <c r="E5854" i="7"/>
  <c r="F5854" i="7" s="1"/>
  <c r="E5855" i="7"/>
  <c r="F5855" i="7" s="1"/>
  <c r="E5856" i="7"/>
  <c r="F5856" i="7" s="1"/>
  <c r="E5857" i="7"/>
  <c r="F5857" i="7" s="1"/>
  <c r="E5858" i="7"/>
  <c r="F5858" i="7" s="1"/>
  <c r="E5859" i="7"/>
  <c r="F5859" i="7" s="1"/>
  <c r="E5860" i="7"/>
  <c r="F5860" i="7" s="1"/>
  <c r="E5861" i="7"/>
  <c r="F5861" i="7" s="1"/>
  <c r="E5862" i="7"/>
  <c r="F5862" i="7" s="1"/>
  <c r="E5863" i="7"/>
  <c r="F5863" i="7" s="1"/>
  <c r="E5864" i="7"/>
  <c r="F5864" i="7" s="1"/>
  <c r="E5865" i="7"/>
  <c r="F5865" i="7" s="1"/>
  <c r="E5866" i="7"/>
  <c r="F5866" i="7" s="1"/>
  <c r="E5867" i="7"/>
  <c r="F5867" i="7" s="1"/>
  <c r="E5868" i="7"/>
  <c r="F5868" i="7" s="1"/>
  <c r="E5869" i="7"/>
  <c r="F5869" i="7" s="1"/>
  <c r="E5870" i="7"/>
  <c r="F5870" i="7" s="1"/>
  <c r="E5871" i="7"/>
  <c r="F5871" i="7" s="1"/>
  <c r="E5872" i="7"/>
  <c r="F5872" i="7" s="1"/>
  <c r="E5873" i="7"/>
  <c r="F5873" i="7" s="1"/>
  <c r="E5874" i="7"/>
  <c r="F5874" i="7" s="1"/>
  <c r="E5875" i="7"/>
  <c r="F5875" i="7" s="1"/>
  <c r="E5876" i="7"/>
  <c r="F5876" i="7" s="1"/>
  <c r="E5877" i="7"/>
  <c r="F5877" i="7" s="1"/>
  <c r="E5878" i="7"/>
  <c r="F5878" i="7" s="1"/>
  <c r="E5879" i="7"/>
  <c r="F5879" i="7" s="1"/>
  <c r="E5880" i="7"/>
  <c r="F5880" i="7" s="1"/>
  <c r="E5881" i="7"/>
  <c r="F5881" i="7" s="1"/>
  <c r="E5882" i="7"/>
  <c r="F5882" i="7" s="1"/>
  <c r="E5883" i="7"/>
  <c r="F5883" i="7" s="1"/>
  <c r="E5884" i="7"/>
  <c r="F5884" i="7" s="1"/>
  <c r="E5885" i="7"/>
  <c r="F5885" i="7" s="1"/>
  <c r="E5886" i="7"/>
  <c r="F5886" i="7" s="1"/>
  <c r="E5887" i="7"/>
  <c r="F5887" i="7" s="1"/>
  <c r="E5888" i="7"/>
  <c r="F5888" i="7" s="1"/>
  <c r="E5889" i="7"/>
  <c r="F5889" i="7" s="1"/>
  <c r="E5890" i="7"/>
  <c r="F5890" i="7" s="1"/>
  <c r="E5891" i="7"/>
  <c r="F5891" i="7" s="1"/>
  <c r="E5892" i="7"/>
  <c r="F5892" i="7" s="1"/>
  <c r="E5893" i="7"/>
  <c r="F5893" i="7" s="1"/>
  <c r="E5894" i="7"/>
  <c r="F5894" i="7" s="1"/>
  <c r="E5895" i="7"/>
  <c r="F5895" i="7" s="1"/>
  <c r="E5896" i="7"/>
  <c r="F5896" i="7" s="1"/>
  <c r="I1978" i="1" s="1"/>
  <c r="E5897" i="7"/>
  <c r="F5897" i="7" s="1"/>
  <c r="E5898" i="7"/>
  <c r="F5898" i="7" s="1"/>
  <c r="E5899" i="7"/>
  <c r="F5899" i="7" s="1"/>
  <c r="E5900" i="7"/>
  <c r="F5900" i="7" s="1"/>
  <c r="E5901" i="7"/>
  <c r="F5901" i="7" s="1"/>
  <c r="E5902" i="7"/>
  <c r="F5902" i="7" s="1"/>
  <c r="E5903" i="7"/>
  <c r="F5903" i="7" s="1"/>
  <c r="E5904" i="7"/>
  <c r="F5904" i="7" s="1"/>
  <c r="E5905" i="7"/>
  <c r="F5905" i="7" s="1"/>
  <c r="E5906" i="7"/>
  <c r="F5906" i="7" s="1"/>
  <c r="E5907" i="7"/>
  <c r="F5907" i="7" s="1"/>
  <c r="E5908" i="7"/>
  <c r="F5908" i="7" s="1"/>
  <c r="E5909" i="7"/>
  <c r="F5909" i="7" s="1"/>
  <c r="E5910" i="7"/>
  <c r="F5910" i="7" s="1"/>
  <c r="E5911" i="7"/>
  <c r="F5911" i="7" s="1"/>
  <c r="E5912" i="7"/>
  <c r="F5912" i="7" s="1"/>
  <c r="E5913" i="7"/>
  <c r="F5913" i="7" s="1"/>
  <c r="E5914" i="7"/>
  <c r="F5914" i="7" s="1"/>
  <c r="E5915" i="7"/>
  <c r="F5915" i="7" s="1"/>
  <c r="E5916" i="7"/>
  <c r="F5916" i="7" s="1"/>
  <c r="E5917" i="7"/>
  <c r="F5917" i="7" s="1"/>
  <c r="E5918" i="7"/>
  <c r="F5918" i="7" s="1"/>
  <c r="E5919" i="7"/>
  <c r="F5919" i="7" s="1"/>
  <c r="E5920" i="7"/>
  <c r="F5920" i="7" s="1"/>
  <c r="E5921" i="7"/>
  <c r="F5921" i="7" s="1"/>
  <c r="E5922" i="7"/>
  <c r="F5922" i="7" s="1"/>
  <c r="E5923" i="7"/>
  <c r="F5923" i="7" s="1"/>
  <c r="E5924" i="7"/>
  <c r="F5924" i="7" s="1"/>
  <c r="E5925" i="7"/>
  <c r="F5925" i="7" s="1"/>
  <c r="E5926" i="7"/>
  <c r="F5926" i="7" s="1"/>
  <c r="E5927" i="7"/>
  <c r="F5927" i="7" s="1"/>
  <c r="E5928" i="7"/>
  <c r="F5928" i="7" s="1"/>
  <c r="E5929" i="7"/>
  <c r="F5929" i="7" s="1"/>
  <c r="E5930" i="7"/>
  <c r="F5930" i="7" s="1"/>
  <c r="E5931" i="7"/>
  <c r="F5931" i="7" s="1"/>
  <c r="E5932" i="7"/>
  <c r="F5932" i="7" s="1"/>
  <c r="E5933" i="7"/>
  <c r="F5933" i="7" s="1"/>
  <c r="E5934" i="7"/>
  <c r="F5934" i="7" s="1"/>
  <c r="E5935" i="7"/>
  <c r="F5935" i="7" s="1"/>
  <c r="E5936" i="7"/>
  <c r="F5936" i="7" s="1"/>
  <c r="E5937" i="7"/>
  <c r="F5937" i="7" s="1"/>
  <c r="E5938" i="7"/>
  <c r="F5938" i="7" s="1"/>
  <c r="E5939" i="7"/>
  <c r="F5939" i="7" s="1"/>
  <c r="E5940" i="7"/>
  <c r="F5940" i="7" s="1"/>
  <c r="E5941" i="7"/>
  <c r="F5941" i="7" s="1"/>
  <c r="E5942" i="7"/>
  <c r="F5942" i="7" s="1"/>
  <c r="E5943" i="7"/>
  <c r="F5943" i="7" s="1"/>
  <c r="E5944" i="7"/>
  <c r="F5944" i="7" s="1"/>
  <c r="E5945" i="7"/>
  <c r="F5945" i="7" s="1"/>
  <c r="E5946" i="7"/>
  <c r="F5946" i="7" s="1"/>
  <c r="E5947" i="7"/>
  <c r="F5947" i="7" s="1"/>
  <c r="E5948" i="7"/>
  <c r="F5948" i="7" s="1"/>
  <c r="E5949" i="7"/>
  <c r="F5949" i="7" s="1"/>
  <c r="E5950" i="7"/>
  <c r="F5950" i="7" s="1"/>
  <c r="E5951" i="7"/>
  <c r="F5951" i="7" s="1"/>
  <c r="E5952" i="7"/>
  <c r="F5952" i="7" s="1"/>
  <c r="E5953" i="7"/>
  <c r="F5953" i="7" s="1"/>
  <c r="E5954" i="7"/>
  <c r="F5954" i="7" s="1"/>
  <c r="E5955" i="7"/>
  <c r="F5955" i="7" s="1"/>
  <c r="E5956" i="7"/>
  <c r="F5956" i="7" s="1"/>
  <c r="E5957" i="7"/>
  <c r="F5957" i="7" s="1"/>
  <c r="E5958" i="7"/>
  <c r="F5958" i="7" s="1"/>
  <c r="E5959" i="7"/>
  <c r="F5959" i="7" s="1"/>
  <c r="E5960" i="7"/>
  <c r="F5960" i="7" s="1"/>
  <c r="E5961" i="7"/>
  <c r="F5961" i="7" s="1"/>
  <c r="E5962" i="7"/>
  <c r="F5962" i="7" s="1"/>
  <c r="E5963" i="7"/>
  <c r="F5963" i="7" s="1"/>
  <c r="E5964" i="7"/>
  <c r="F5964" i="7" s="1"/>
  <c r="E5965" i="7"/>
  <c r="F5965" i="7" s="1"/>
  <c r="E5966" i="7"/>
  <c r="F5966" i="7" s="1"/>
  <c r="E5967" i="7"/>
  <c r="F5967" i="7" s="1"/>
  <c r="E5968" i="7"/>
  <c r="F5968" i="7" s="1"/>
  <c r="E5969" i="7"/>
  <c r="F5969" i="7" s="1"/>
  <c r="E5970" i="7"/>
  <c r="F5970" i="7" s="1"/>
  <c r="E5971" i="7"/>
  <c r="F5971" i="7" s="1"/>
  <c r="E5972" i="7"/>
  <c r="F5972" i="7" s="1"/>
  <c r="E5973" i="7"/>
  <c r="F5973" i="7" s="1"/>
  <c r="E5974" i="7"/>
  <c r="F5974" i="7" s="1"/>
  <c r="E5975" i="7"/>
  <c r="F5975" i="7" s="1"/>
  <c r="E5976" i="7"/>
  <c r="F5976" i="7" s="1"/>
  <c r="E5977" i="7"/>
  <c r="F5977" i="7" s="1"/>
  <c r="E5978" i="7"/>
  <c r="F5978" i="7" s="1"/>
  <c r="E5979" i="7"/>
  <c r="F5979" i="7" s="1"/>
  <c r="E5980" i="7"/>
  <c r="F5980" i="7" s="1"/>
  <c r="E5981" i="7"/>
  <c r="F5981" i="7" s="1"/>
  <c r="E5982" i="7"/>
  <c r="F5982" i="7" s="1"/>
  <c r="E5983" i="7"/>
  <c r="F5983" i="7" s="1"/>
  <c r="E5984" i="7"/>
  <c r="F5984" i="7" s="1"/>
  <c r="E5985" i="7"/>
  <c r="F5985" i="7" s="1"/>
  <c r="E5986" i="7"/>
  <c r="F5986" i="7" s="1"/>
  <c r="E5987" i="7"/>
  <c r="F5987" i="7" s="1"/>
  <c r="E5988" i="7"/>
  <c r="F5988" i="7" s="1"/>
  <c r="E5989" i="7"/>
  <c r="F5989" i="7" s="1"/>
  <c r="E5990" i="7"/>
  <c r="F5990" i="7" s="1"/>
  <c r="E5991" i="7"/>
  <c r="F5991" i="7" s="1"/>
  <c r="E5992" i="7"/>
  <c r="F5992" i="7" s="1"/>
  <c r="E5993" i="7"/>
  <c r="F5993" i="7" s="1"/>
  <c r="E5994" i="7"/>
  <c r="F5994" i="7" s="1"/>
  <c r="E5995" i="7"/>
  <c r="F5995" i="7" s="1"/>
  <c r="E5996" i="7"/>
  <c r="F5996" i="7" s="1"/>
  <c r="E5997" i="7"/>
  <c r="F5997" i="7" s="1"/>
  <c r="E5998" i="7"/>
  <c r="F5998" i="7" s="1"/>
  <c r="E5999" i="7"/>
  <c r="F5999" i="7" s="1"/>
  <c r="E6000" i="7"/>
  <c r="F6000" i="7" s="1"/>
  <c r="E6001" i="7"/>
  <c r="F6001" i="7" s="1"/>
  <c r="E6002" i="7"/>
  <c r="F6002" i="7" s="1"/>
  <c r="E6003" i="7"/>
  <c r="F6003" i="7" s="1"/>
  <c r="E6004" i="7"/>
  <c r="F6004" i="7" s="1"/>
  <c r="E6005" i="7"/>
  <c r="F6005" i="7" s="1"/>
  <c r="E6006" i="7"/>
  <c r="F6006" i="7" s="1"/>
  <c r="E6007" i="7"/>
  <c r="F6007" i="7" s="1"/>
  <c r="E6008" i="7"/>
  <c r="F6008" i="7" s="1"/>
  <c r="E6009" i="7"/>
  <c r="F6009" i="7" s="1"/>
  <c r="E6010" i="7"/>
  <c r="F6010" i="7" s="1"/>
  <c r="E6011" i="7"/>
  <c r="F6011" i="7" s="1"/>
  <c r="E6012" i="7"/>
  <c r="F6012" i="7" s="1"/>
  <c r="E6013" i="7"/>
  <c r="F6013" i="7" s="1"/>
  <c r="E6014" i="7"/>
  <c r="F6014" i="7" s="1"/>
  <c r="E6015" i="7"/>
  <c r="F6015" i="7" s="1"/>
  <c r="E6016" i="7"/>
  <c r="F6016" i="7" s="1"/>
  <c r="E6017" i="7"/>
  <c r="F6017" i="7" s="1"/>
  <c r="E6018" i="7"/>
  <c r="F6018" i="7" s="1"/>
  <c r="E6019" i="7"/>
  <c r="F6019" i="7" s="1"/>
  <c r="E6020" i="7"/>
  <c r="F6020" i="7" s="1"/>
  <c r="E6021" i="7"/>
  <c r="F6021" i="7" s="1"/>
  <c r="E6022" i="7"/>
  <c r="F6022" i="7" s="1"/>
  <c r="E6023" i="7"/>
  <c r="F6023" i="7" s="1"/>
  <c r="E6024" i="7"/>
  <c r="F6024" i="7" s="1"/>
  <c r="E6025" i="7"/>
  <c r="F6025" i="7" s="1"/>
  <c r="E6026" i="7"/>
  <c r="F6026" i="7" s="1"/>
  <c r="E6027" i="7"/>
  <c r="F6027" i="7" s="1"/>
  <c r="E6028" i="7"/>
  <c r="F6028" i="7" s="1"/>
  <c r="E6029" i="7"/>
  <c r="F6029" i="7" s="1"/>
  <c r="E6030" i="7"/>
  <c r="F6030" i="7" s="1"/>
  <c r="E6031" i="7"/>
  <c r="F6031" i="7" s="1"/>
  <c r="E6032" i="7"/>
  <c r="F6032" i="7" s="1"/>
  <c r="E6033" i="7"/>
  <c r="F6033" i="7" s="1"/>
  <c r="E6034" i="7"/>
  <c r="F6034" i="7" s="1"/>
  <c r="E6035" i="7"/>
  <c r="F6035" i="7" s="1"/>
  <c r="E6036" i="7"/>
  <c r="F6036" i="7" s="1"/>
  <c r="E6037" i="7"/>
  <c r="F6037" i="7" s="1"/>
  <c r="E6038" i="7"/>
  <c r="F6038" i="7" s="1"/>
  <c r="E6039" i="7"/>
  <c r="F6039" i="7" s="1"/>
  <c r="E6040" i="7"/>
  <c r="F6040" i="7" s="1"/>
  <c r="I2026" i="1" s="1"/>
  <c r="E6041" i="7"/>
  <c r="F6041" i="7" s="1"/>
  <c r="E6042" i="7"/>
  <c r="F6042" i="7" s="1"/>
  <c r="E6043" i="7"/>
  <c r="F6043" i="7" s="1"/>
  <c r="E6044" i="7"/>
  <c r="F6044" i="7" s="1"/>
  <c r="E6045" i="7"/>
  <c r="F6045" i="7" s="1"/>
  <c r="E6046" i="7"/>
  <c r="F6046" i="7" s="1"/>
  <c r="E6047" i="7"/>
  <c r="F6047" i="7" s="1"/>
  <c r="E6048" i="7"/>
  <c r="F6048" i="7" s="1"/>
  <c r="E6049" i="7"/>
  <c r="F6049" i="7" s="1"/>
  <c r="E6050" i="7"/>
  <c r="F6050" i="7" s="1"/>
  <c r="I2030" i="1" s="1"/>
  <c r="E6051" i="7"/>
  <c r="F6051" i="7" s="1"/>
  <c r="E6052" i="7"/>
  <c r="F6052" i="7" s="1"/>
  <c r="E6053" i="7"/>
  <c r="F6053" i="7" s="1"/>
  <c r="E6054" i="7"/>
  <c r="F6054" i="7" s="1"/>
  <c r="E6055" i="7"/>
  <c r="F6055" i="7" s="1"/>
  <c r="E6056" i="7"/>
  <c r="F6056" i="7" s="1"/>
  <c r="E6057" i="7"/>
  <c r="F6057" i="7" s="1"/>
  <c r="E6058" i="7"/>
  <c r="F6058" i="7" s="1"/>
  <c r="E6059" i="7"/>
  <c r="F6059" i="7" s="1"/>
  <c r="E6060" i="7"/>
  <c r="F6060" i="7" s="1"/>
  <c r="E6061" i="7"/>
  <c r="F6061" i="7" s="1"/>
  <c r="E6062" i="7"/>
  <c r="F6062" i="7" s="1"/>
  <c r="E6063" i="7"/>
  <c r="F6063" i="7" s="1"/>
  <c r="E6064" i="7"/>
  <c r="F6064" i="7" s="1"/>
  <c r="E6065" i="7"/>
  <c r="F6065" i="7" s="1"/>
  <c r="E6066" i="7"/>
  <c r="F6066" i="7" s="1"/>
  <c r="E6067" i="7"/>
  <c r="F6067" i="7" s="1"/>
  <c r="E6068" i="7"/>
  <c r="F6068" i="7" s="1"/>
  <c r="E6069" i="7"/>
  <c r="F6069" i="7" s="1"/>
  <c r="E6070" i="7"/>
  <c r="F6070" i="7" s="1"/>
  <c r="E6071" i="7"/>
  <c r="F6071" i="7" s="1"/>
  <c r="E6072" i="7"/>
  <c r="F6072" i="7" s="1"/>
  <c r="E6073" i="7"/>
  <c r="F6073" i="7" s="1"/>
  <c r="E6074" i="7"/>
  <c r="F6074" i="7" s="1"/>
  <c r="E6075" i="7"/>
  <c r="F6075" i="7" s="1"/>
  <c r="E6076" i="7"/>
  <c r="F6076" i="7" s="1"/>
  <c r="E6077" i="7"/>
  <c r="F6077" i="7" s="1"/>
  <c r="E6078" i="7"/>
  <c r="F6078" i="7" s="1"/>
  <c r="E6079" i="7"/>
  <c r="F6079" i="7" s="1"/>
  <c r="E6080" i="7"/>
  <c r="F6080" i="7" s="1"/>
  <c r="E6081" i="7"/>
  <c r="F6081" i="7" s="1"/>
  <c r="E6082" i="7"/>
  <c r="F6082" i="7" s="1"/>
  <c r="E6083" i="7"/>
  <c r="F6083" i="7" s="1"/>
  <c r="E6084" i="7"/>
  <c r="F6084" i="7" s="1"/>
  <c r="E6085" i="7"/>
  <c r="F6085" i="7" s="1"/>
  <c r="E6086" i="7"/>
  <c r="F6086" i="7" s="1"/>
  <c r="E6087" i="7"/>
  <c r="F6087" i="7" s="1"/>
  <c r="E6088" i="7"/>
  <c r="F6088" i="7" s="1"/>
  <c r="E6089" i="7"/>
  <c r="F6089" i="7" s="1"/>
  <c r="E6090" i="7"/>
  <c r="F6090" i="7" s="1"/>
  <c r="E6091" i="7"/>
  <c r="F6091" i="7" s="1"/>
  <c r="E6092" i="7"/>
  <c r="F6092" i="7" s="1"/>
  <c r="E6093" i="7"/>
  <c r="F6093" i="7" s="1"/>
  <c r="E6094" i="7"/>
  <c r="F6094" i="7" s="1"/>
  <c r="E6095" i="7"/>
  <c r="F6095" i="7" s="1"/>
  <c r="E6096" i="7"/>
  <c r="F6096" i="7" s="1"/>
  <c r="E6097" i="7"/>
  <c r="F6097" i="7" s="1"/>
  <c r="E6098" i="7"/>
  <c r="F6098" i="7" s="1"/>
  <c r="E6099" i="7"/>
  <c r="F6099" i="7" s="1"/>
  <c r="E6100" i="7"/>
  <c r="F6100" i="7" s="1"/>
  <c r="E6101" i="7"/>
  <c r="F6101" i="7" s="1"/>
  <c r="E6102" i="7"/>
  <c r="F6102" i="7" s="1"/>
  <c r="E6103" i="7"/>
  <c r="F6103" i="7" s="1"/>
  <c r="I2047" i="1" s="1"/>
  <c r="E6104" i="7"/>
  <c r="F6104" i="7" s="1"/>
  <c r="I2048" i="1" s="1"/>
  <c r="E6105" i="7"/>
  <c r="F6105" i="7" s="1"/>
  <c r="E6106" i="7"/>
  <c r="F6106" i="7" s="1"/>
  <c r="E6107" i="7"/>
  <c r="F6107" i="7" s="1"/>
  <c r="E6108" i="7"/>
  <c r="F6108" i="7" s="1"/>
  <c r="E6109" i="7"/>
  <c r="F6109" i="7" s="1"/>
  <c r="E6110" i="7"/>
  <c r="F6110" i="7" s="1"/>
  <c r="E6111" i="7"/>
  <c r="F6111" i="7" s="1"/>
  <c r="E6112" i="7"/>
  <c r="F6112" i="7" s="1"/>
  <c r="E6113" i="7"/>
  <c r="F6113" i="7" s="1"/>
  <c r="E6114" i="7"/>
  <c r="F6114" i="7" s="1"/>
  <c r="E6115" i="7"/>
  <c r="F6115" i="7" s="1"/>
  <c r="E6116" i="7"/>
  <c r="F6116" i="7" s="1"/>
  <c r="E6117" i="7"/>
  <c r="F6117" i="7" s="1"/>
  <c r="E6118" i="7"/>
  <c r="F6118" i="7" s="1"/>
  <c r="E6119" i="7"/>
  <c r="F6119" i="7" s="1"/>
  <c r="I2053" i="1" s="1"/>
  <c r="E6120" i="7"/>
  <c r="F6120" i="7" s="1"/>
  <c r="E6121" i="7"/>
  <c r="F6121" i="7" s="1"/>
  <c r="E6122" i="7"/>
  <c r="F6122" i="7" s="1"/>
  <c r="E6123" i="7"/>
  <c r="F6123" i="7" s="1"/>
  <c r="E6124" i="7"/>
  <c r="F6124" i="7" s="1"/>
  <c r="E6125" i="7"/>
  <c r="F6125" i="7" s="1"/>
  <c r="E6126" i="7"/>
  <c r="F6126" i="7" s="1"/>
  <c r="I2056" i="1" s="1"/>
  <c r="E6127" i="7"/>
  <c r="F6127" i="7" s="1"/>
  <c r="E6128" i="7"/>
  <c r="F6128" i="7" s="1"/>
  <c r="E6129" i="7"/>
  <c r="F6129" i="7" s="1"/>
  <c r="E6130" i="7"/>
  <c r="F6130" i="7" s="1"/>
  <c r="E6131" i="7"/>
  <c r="F6131" i="7" s="1"/>
  <c r="E6132" i="7"/>
  <c r="F6132" i="7" s="1"/>
  <c r="E6133" i="7"/>
  <c r="F6133" i="7" s="1"/>
  <c r="E6134" i="7"/>
  <c r="F6134" i="7" s="1"/>
  <c r="E6135" i="7"/>
  <c r="F6135" i="7" s="1"/>
  <c r="E6136" i="7"/>
  <c r="F6136" i="7" s="1"/>
  <c r="E6137" i="7"/>
  <c r="F6137" i="7" s="1"/>
  <c r="E6138" i="7"/>
  <c r="F6138" i="7" s="1"/>
  <c r="E6139" i="7"/>
  <c r="F6139" i="7" s="1"/>
  <c r="E6140" i="7"/>
  <c r="F6140" i="7" s="1"/>
  <c r="E6141" i="7"/>
  <c r="F6141" i="7" s="1"/>
  <c r="E6142" i="7"/>
  <c r="F6142" i="7" s="1"/>
  <c r="E6143" i="7"/>
  <c r="F6143" i="7" s="1"/>
  <c r="E6144" i="7"/>
  <c r="F6144" i="7" s="1"/>
  <c r="E6145" i="7"/>
  <c r="F6145" i="7" s="1"/>
  <c r="E6146" i="7"/>
  <c r="F6146" i="7" s="1"/>
  <c r="E6147" i="7"/>
  <c r="F6147" i="7" s="1"/>
  <c r="E6148" i="7"/>
  <c r="F6148" i="7" s="1"/>
  <c r="E6149" i="7"/>
  <c r="F6149" i="7" s="1"/>
  <c r="E6150" i="7"/>
  <c r="F6150" i="7" s="1"/>
  <c r="E6151" i="7"/>
  <c r="F6151" i="7" s="1"/>
  <c r="E6152" i="7"/>
  <c r="F6152" i="7" s="1"/>
  <c r="E6153" i="7"/>
  <c r="F6153" i="7" s="1"/>
  <c r="E6154" i="7"/>
  <c r="F6154" i="7" s="1"/>
  <c r="E6155" i="7"/>
  <c r="F6155" i="7" s="1"/>
  <c r="E6156" i="7"/>
  <c r="F6156" i="7" s="1"/>
  <c r="E6157" i="7"/>
  <c r="F6157" i="7" s="1"/>
  <c r="E6158" i="7"/>
  <c r="F6158" i="7" s="1"/>
  <c r="E6159" i="7"/>
  <c r="F6159" i="7" s="1"/>
  <c r="I2068" i="1" s="1"/>
  <c r="E6160" i="7"/>
  <c r="F6160" i="7" s="1"/>
  <c r="E6161" i="7"/>
  <c r="F6161" i="7" s="1"/>
  <c r="E6162" i="7"/>
  <c r="F6162" i="7" s="1"/>
  <c r="E6163" i="7"/>
  <c r="F6163" i="7" s="1"/>
  <c r="E6164" i="7"/>
  <c r="F6164" i="7" s="1"/>
  <c r="E6165" i="7"/>
  <c r="F6165" i="7" s="1"/>
  <c r="E6166" i="7"/>
  <c r="F6166" i="7" s="1"/>
  <c r="E6167" i="7"/>
  <c r="F6167" i="7" s="1"/>
  <c r="E6168" i="7"/>
  <c r="F6168" i="7" s="1"/>
  <c r="E6169" i="7"/>
  <c r="F6169" i="7" s="1"/>
  <c r="E6170" i="7"/>
  <c r="F6170" i="7" s="1"/>
  <c r="E6171" i="7"/>
  <c r="F6171" i="7" s="1"/>
  <c r="E6172" i="7"/>
  <c r="F6172" i="7" s="1"/>
  <c r="E6173" i="7"/>
  <c r="F6173" i="7" s="1"/>
  <c r="E6174" i="7"/>
  <c r="F6174" i="7" s="1"/>
  <c r="E6175" i="7"/>
  <c r="F6175" i="7" s="1"/>
  <c r="E6176" i="7"/>
  <c r="F6176" i="7" s="1"/>
  <c r="E6177" i="7"/>
  <c r="F6177" i="7" s="1"/>
  <c r="E6178" i="7"/>
  <c r="F6178" i="7" s="1"/>
  <c r="E6179" i="7"/>
  <c r="F6179" i="7" s="1"/>
  <c r="E6180" i="7"/>
  <c r="F6180" i="7" s="1"/>
  <c r="E6181" i="7"/>
  <c r="F6181" i="7" s="1"/>
  <c r="E6182" i="7"/>
  <c r="F6182" i="7" s="1"/>
  <c r="E6183" i="7"/>
  <c r="F6183" i="7" s="1"/>
  <c r="E6184" i="7"/>
  <c r="F6184" i="7" s="1"/>
  <c r="I2078" i="1" s="1"/>
  <c r="E6185" i="7"/>
  <c r="F6185" i="7" s="1"/>
  <c r="E6186" i="7"/>
  <c r="F6186" i="7" s="1"/>
  <c r="E6187" i="7"/>
  <c r="F6187" i="7" s="1"/>
  <c r="E6188" i="7"/>
  <c r="F6188" i="7" s="1"/>
  <c r="E6189" i="7"/>
  <c r="F6189" i="7" s="1"/>
  <c r="E6190" i="7"/>
  <c r="F6190" i="7" s="1"/>
  <c r="E6191" i="7"/>
  <c r="F6191" i="7" s="1"/>
  <c r="E6192" i="7"/>
  <c r="F6192" i="7" s="1"/>
  <c r="E6193" i="7"/>
  <c r="F6193" i="7" s="1"/>
  <c r="E6194" i="7"/>
  <c r="F6194" i="7" s="1"/>
  <c r="E6195" i="7"/>
  <c r="F6195" i="7" s="1"/>
  <c r="E6196" i="7"/>
  <c r="F6196" i="7" s="1"/>
  <c r="E6197" i="7"/>
  <c r="F6197" i="7" s="1"/>
  <c r="E6198" i="7"/>
  <c r="F6198" i="7" s="1"/>
  <c r="E6199" i="7"/>
  <c r="F6199" i="7" s="1"/>
  <c r="E6200" i="7"/>
  <c r="F6200" i="7" s="1"/>
  <c r="E6201" i="7"/>
  <c r="F6201" i="7" s="1"/>
  <c r="E6202" i="7"/>
  <c r="F6202" i="7" s="1"/>
  <c r="E6203" i="7"/>
  <c r="F6203" i="7" s="1"/>
  <c r="E6204" i="7"/>
  <c r="F6204" i="7" s="1"/>
  <c r="E6205" i="7"/>
  <c r="F6205" i="7" s="1"/>
  <c r="E6206" i="7"/>
  <c r="F6206" i="7" s="1"/>
  <c r="E6207" i="7"/>
  <c r="F6207" i="7" s="1"/>
  <c r="E6208" i="7"/>
  <c r="F6208" i="7" s="1"/>
  <c r="E6209" i="7"/>
  <c r="F6209" i="7" s="1"/>
  <c r="E6210" i="7"/>
  <c r="F6210" i="7" s="1"/>
  <c r="E6211" i="7"/>
  <c r="F6211" i="7" s="1"/>
  <c r="E6212" i="7"/>
  <c r="F6212" i="7" s="1"/>
  <c r="E6213" i="7"/>
  <c r="F6213" i="7" s="1"/>
  <c r="E6214" i="7"/>
  <c r="F6214" i="7" s="1"/>
  <c r="E6215" i="7"/>
  <c r="F6215" i="7" s="1"/>
  <c r="E6216" i="7"/>
  <c r="F6216" i="7" s="1"/>
  <c r="E6217" i="7"/>
  <c r="F6217" i="7" s="1"/>
  <c r="E6218" i="7"/>
  <c r="F6218" i="7" s="1"/>
  <c r="E6219" i="7"/>
  <c r="F6219" i="7" s="1"/>
  <c r="E6220" i="7"/>
  <c r="F6220" i="7" s="1"/>
  <c r="E6221" i="7"/>
  <c r="F6221" i="7" s="1"/>
  <c r="E6222" i="7"/>
  <c r="F6222" i="7" s="1"/>
  <c r="E6223" i="7"/>
  <c r="F6223" i="7" s="1"/>
  <c r="E6224" i="7"/>
  <c r="F6224" i="7" s="1"/>
  <c r="E6225" i="7"/>
  <c r="F6225" i="7" s="1"/>
  <c r="E6226" i="7"/>
  <c r="F6226" i="7" s="1"/>
  <c r="E6227" i="7"/>
  <c r="F6227" i="7" s="1"/>
  <c r="E6228" i="7"/>
  <c r="F6228" i="7" s="1"/>
  <c r="E6229" i="7"/>
  <c r="F6229" i="7" s="1"/>
  <c r="E6230" i="7"/>
  <c r="F6230" i="7" s="1"/>
  <c r="E6231" i="7"/>
  <c r="F6231" i="7" s="1"/>
  <c r="E6232" i="7"/>
  <c r="F6232" i="7" s="1"/>
  <c r="E6233" i="7"/>
  <c r="F6233" i="7" s="1"/>
  <c r="E6234" i="7"/>
  <c r="F6234" i="7" s="1"/>
  <c r="E6235" i="7"/>
  <c r="F6235" i="7" s="1"/>
  <c r="E6236" i="7"/>
  <c r="F6236" i="7" s="1"/>
  <c r="E6237" i="7"/>
  <c r="F6237" i="7" s="1"/>
  <c r="E6238" i="7"/>
  <c r="F6238" i="7" s="1"/>
  <c r="E6239" i="7"/>
  <c r="F6239" i="7" s="1"/>
  <c r="E6240" i="7"/>
  <c r="F6240" i="7" s="1"/>
  <c r="E6241" i="7"/>
  <c r="F6241" i="7" s="1"/>
  <c r="E6242" i="7"/>
  <c r="F6242" i="7" s="1"/>
  <c r="E6243" i="7"/>
  <c r="F6243" i="7" s="1"/>
  <c r="E6244" i="7"/>
  <c r="F6244" i="7" s="1"/>
  <c r="E6245" i="7"/>
  <c r="F6245" i="7" s="1"/>
  <c r="E6246" i="7"/>
  <c r="F6246" i="7" s="1"/>
  <c r="E6247" i="7"/>
  <c r="F6247" i="7" s="1"/>
  <c r="E6248" i="7"/>
  <c r="F6248" i="7" s="1"/>
  <c r="I2097" i="1" s="1"/>
  <c r="E6249" i="7"/>
  <c r="F6249" i="7" s="1"/>
  <c r="E6250" i="7"/>
  <c r="F6250" i="7" s="1"/>
  <c r="E6251" i="7"/>
  <c r="F6251" i="7" s="1"/>
  <c r="E6252" i="7"/>
  <c r="F6252" i="7" s="1"/>
  <c r="E6253" i="7"/>
  <c r="F6253" i="7" s="1"/>
  <c r="E6254" i="7"/>
  <c r="F6254" i="7" s="1"/>
  <c r="E6255" i="7"/>
  <c r="F6255" i="7" s="1"/>
  <c r="E6256" i="7"/>
  <c r="F6256" i="7" s="1"/>
  <c r="E6257" i="7"/>
  <c r="F6257" i="7" s="1"/>
  <c r="E6258" i="7"/>
  <c r="F6258" i="7" s="1"/>
  <c r="E6259" i="7"/>
  <c r="F6259" i="7" s="1"/>
  <c r="E6260" i="7"/>
  <c r="F6260" i="7" s="1"/>
  <c r="E6261" i="7"/>
  <c r="F6261" i="7" s="1"/>
  <c r="E6262" i="7"/>
  <c r="F6262" i="7" s="1"/>
  <c r="E6263" i="7"/>
  <c r="F6263" i="7" s="1"/>
  <c r="E6264" i="7"/>
  <c r="F6264" i="7" s="1"/>
  <c r="E6265" i="7"/>
  <c r="F6265" i="7" s="1"/>
  <c r="E6266" i="7"/>
  <c r="F6266" i="7" s="1"/>
  <c r="E6267" i="7"/>
  <c r="F6267" i="7" s="1"/>
  <c r="E6268" i="7"/>
  <c r="F6268" i="7" s="1"/>
  <c r="E6269" i="7"/>
  <c r="F6269" i="7" s="1"/>
  <c r="E6270" i="7"/>
  <c r="F6270" i="7" s="1"/>
  <c r="E6271" i="7"/>
  <c r="F6271" i="7" s="1"/>
  <c r="E6272" i="7"/>
  <c r="F6272" i="7" s="1"/>
  <c r="E6273" i="7"/>
  <c r="F6273" i="7" s="1"/>
  <c r="E6274" i="7"/>
  <c r="F6274" i="7" s="1"/>
  <c r="E6275" i="7"/>
  <c r="F6275" i="7" s="1"/>
  <c r="E6276" i="7"/>
  <c r="F6276" i="7" s="1"/>
  <c r="E6277" i="7"/>
  <c r="F6277" i="7" s="1"/>
  <c r="E6278" i="7"/>
  <c r="F6278" i="7" s="1"/>
  <c r="E6279" i="7"/>
  <c r="F6279" i="7" s="1"/>
  <c r="E6280" i="7"/>
  <c r="F6280" i="7" s="1"/>
  <c r="E6281" i="7"/>
  <c r="F6281" i="7" s="1"/>
  <c r="E6282" i="7"/>
  <c r="F6282" i="7" s="1"/>
  <c r="E6283" i="7"/>
  <c r="F6283" i="7" s="1"/>
  <c r="E6284" i="7"/>
  <c r="F6284" i="7" s="1"/>
  <c r="E6285" i="7"/>
  <c r="F6285" i="7" s="1"/>
  <c r="E6286" i="7"/>
  <c r="F6286" i="7" s="1"/>
  <c r="E6287" i="7"/>
  <c r="F6287" i="7" s="1"/>
  <c r="E6288" i="7"/>
  <c r="F6288" i="7" s="1"/>
  <c r="E6289" i="7"/>
  <c r="F6289" i="7" s="1"/>
  <c r="E6290" i="7"/>
  <c r="F6290" i="7" s="1"/>
  <c r="E6291" i="7"/>
  <c r="F6291" i="7" s="1"/>
  <c r="E6292" i="7"/>
  <c r="F6292" i="7" s="1"/>
  <c r="E6293" i="7"/>
  <c r="F6293" i="7" s="1"/>
  <c r="E6294" i="7"/>
  <c r="F6294" i="7" s="1"/>
  <c r="E6295" i="7"/>
  <c r="F6295" i="7" s="1"/>
  <c r="E6296" i="7"/>
  <c r="F6296" i="7" s="1"/>
  <c r="E6297" i="7"/>
  <c r="F6297" i="7" s="1"/>
  <c r="E6298" i="7"/>
  <c r="F6298" i="7" s="1"/>
  <c r="E6299" i="7"/>
  <c r="F6299" i="7" s="1"/>
  <c r="E6300" i="7"/>
  <c r="F6300" i="7" s="1"/>
  <c r="E6301" i="7"/>
  <c r="F6301" i="7" s="1"/>
  <c r="E6302" i="7"/>
  <c r="F6302" i="7" s="1"/>
  <c r="E6303" i="7"/>
  <c r="F6303" i="7" s="1"/>
  <c r="E6304" i="7"/>
  <c r="F6304" i="7" s="1"/>
  <c r="E6305" i="7"/>
  <c r="F6305" i="7" s="1"/>
  <c r="E6306" i="7"/>
  <c r="F6306" i="7" s="1"/>
  <c r="E6307" i="7"/>
  <c r="F6307" i="7" s="1"/>
  <c r="E6308" i="7"/>
  <c r="F6308" i="7" s="1"/>
  <c r="E6309" i="7"/>
  <c r="F6309" i="7" s="1"/>
  <c r="E6310" i="7"/>
  <c r="F6310" i="7" s="1"/>
  <c r="E6311" i="7"/>
  <c r="F6311" i="7" s="1"/>
  <c r="E6312" i="7"/>
  <c r="F6312" i="7" s="1"/>
  <c r="E6313" i="7"/>
  <c r="F6313" i="7" s="1"/>
  <c r="E6314" i="7"/>
  <c r="F6314" i="7" s="1"/>
  <c r="E6315" i="7"/>
  <c r="F6315" i="7" s="1"/>
  <c r="E6316" i="7"/>
  <c r="F6316" i="7" s="1"/>
  <c r="E6317" i="7"/>
  <c r="F6317" i="7" s="1"/>
  <c r="E6318" i="7"/>
  <c r="F6318" i="7" s="1"/>
  <c r="E6319" i="7"/>
  <c r="F6319" i="7" s="1"/>
  <c r="E6320" i="7"/>
  <c r="F6320" i="7" s="1"/>
  <c r="E6321" i="7"/>
  <c r="F6321" i="7" s="1"/>
  <c r="E6322" i="7"/>
  <c r="F6322" i="7" s="1"/>
  <c r="E6323" i="7"/>
  <c r="F6323" i="7" s="1"/>
  <c r="E6324" i="7"/>
  <c r="F6324" i="7" s="1"/>
  <c r="E6325" i="7"/>
  <c r="F6325" i="7" s="1"/>
  <c r="E6326" i="7"/>
  <c r="F6326" i="7" s="1"/>
  <c r="E6327" i="7"/>
  <c r="F6327" i="7" s="1"/>
  <c r="E6328" i="7"/>
  <c r="F6328" i="7" s="1"/>
  <c r="E6329" i="7"/>
  <c r="F6329" i="7" s="1"/>
  <c r="E6330" i="7"/>
  <c r="F6330" i="7" s="1"/>
  <c r="E6331" i="7"/>
  <c r="F6331" i="7" s="1"/>
  <c r="E6332" i="7"/>
  <c r="F6332" i="7" s="1"/>
  <c r="E6333" i="7"/>
  <c r="F6333" i="7" s="1"/>
  <c r="E6334" i="7"/>
  <c r="F6334" i="7" s="1"/>
  <c r="E6335" i="7"/>
  <c r="F6335" i="7" s="1"/>
  <c r="E6336" i="7"/>
  <c r="F6336" i="7" s="1"/>
  <c r="E6337" i="7"/>
  <c r="F6337" i="7" s="1"/>
  <c r="E6338" i="7"/>
  <c r="F6338" i="7" s="1"/>
  <c r="E6339" i="7"/>
  <c r="F6339" i="7" s="1"/>
  <c r="E6340" i="7"/>
  <c r="F6340" i="7" s="1"/>
  <c r="E6341" i="7"/>
  <c r="F6341" i="7" s="1"/>
  <c r="E6342" i="7"/>
  <c r="F6342" i="7" s="1"/>
  <c r="E6343" i="7"/>
  <c r="F6343" i="7" s="1"/>
  <c r="E6344" i="7"/>
  <c r="F6344" i="7" s="1"/>
  <c r="E6345" i="7"/>
  <c r="F6345" i="7" s="1"/>
  <c r="E6346" i="7"/>
  <c r="F6346" i="7" s="1"/>
  <c r="E6347" i="7"/>
  <c r="F6347" i="7" s="1"/>
  <c r="E6348" i="7"/>
  <c r="F6348" i="7" s="1"/>
  <c r="E6349" i="7"/>
  <c r="F6349" i="7" s="1"/>
  <c r="E6350" i="7"/>
  <c r="F6350" i="7" s="1"/>
  <c r="E6351" i="7"/>
  <c r="F6351" i="7" s="1"/>
  <c r="E6352" i="7"/>
  <c r="F6352" i="7" s="1"/>
  <c r="E6353" i="7"/>
  <c r="F6353" i="7" s="1"/>
  <c r="E6354" i="7"/>
  <c r="F6354" i="7" s="1"/>
  <c r="E6355" i="7"/>
  <c r="F6355" i="7" s="1"/>
  <c r="E6356" i="7"/>
  <c r="F6356" i="7" s="1"/>
  <c r="E6357" i="7"/>
  <c r="F6357" i="7" s="1"/>
  <c r="E6358" i="7"/>
  <c r="F6358" i="7" s="1"/>
  <c r="E6359" i="7"/>
  <c r="F6359" i="7" s="1"/>
  <c r="E6360" i="7"/>
  <c r="F6360" i="7" s="1"/>
  <c r="E6361" i="7"/>
  <c r="F6361" i="7" s="1"/>
  <c r="E6362" i="7"/>
  <c r="F6362" i="7" s="1"/>
  <c r="E6363" i="7"/>
  <c r="F6363" i="7" s="1"/>
  <c r="E6364" i="7"/>
  <c r="F6364" i="7" s="1"/>
  <c r="E6365" i="7"/>
  <c r="F6365" i="7" s="1"/>
  <c r="E6366" i="7"/>
  <c r="F6366" i="7" s="1"/>
  <c r="E6367" i="7"/>
  <c r="F6367" i="7" s="1"/>
  <c r="I2133" i="1" s="1"/>
  <c r="E6368" i="7"/>
  <c r="F6368" i="7" s="1"/>
  <c r="E6369" i="7"/>
  <c r="F6369" i="7" s="1"/>
  <c r="E6370" i="7"/>
  <c r="F6370" i="7" s="1"/>
  <c r="E6371" i="7"/>
  <c r="F6371" i="7" s="1"/>
  <c r="E6372" i="7"/>
  <c r="F6372" i="7" s="1"/>
  <c r="E6373" i="7"/>
  <c r="F6373" i="7" s="1"/>
  <c r="E6374" i="7"/>
  <c r="F6374" i="7" s="1"/>
  <c r="E6375" i="7"/>
  <c r="F6375" i="7" s="1"/>
  <c r="E6376" i="7"/>
  <c r="F6376" i="7" s="1"/>
  <c r="E6377" i="7"/>
  <c r="F6377" i="7" s="1"/>
  <c r="E6378" i="7"/>
  <c r="F6378" i="7" s="1"/>
  <c r="E6379" i="7"/>
  <c r="F6379" i="7" s="1"/>
  <c r="E6380" i="7"/>
  <c r="F6380" i="7" s="1"/>
  <c r="E6381" i="7"/>
  <c r="F6381" i="7" s="1"/>
  <c r="E6382" i="7"/>
  <c r="F6382" i="7" s="1"/>
  <c r="E6383" i="7"/>
  <c r="F6383" i="7" s="1"/>
  <c r="E6384" i="7"/>
  <c r="F6384" i="7" s="1"/>
  <c r="E6385" i="7"/>
  <c r="F6385" i="7" s="1"/>
  <c r="E6386" i="7"/>
  <c r="F6386" i="7" s="1"/>
  <c r="E6387" i="7"/>
  <c r="F6387" i="7" s="1"/>
  <c r="E6388" i="7"/>
  <c r="F6388" i="7" s="1"/>
  <c r="E6389" i="7"/>
  <c r="F6389" i="7" s="1"/>
  <c r="E6390" i="7"/>
  <c r="F6390" i="7" s="1"/>
  <c r="E6391" i="7"/>
  <c r="F6391" i="7" s="1"/>
  <c r="E6392" i="7"/>
  <c r="F6392" i="7" s="1"/>
  <c r="I2144" i="1" s="1"/>
  <c r="E6393" i="7"/>
  <c r="F6393" i="7" s="1"/>
  <c r="E6394" i="7"/>
  <c r="F6394" i="7" s="1"/>
  <c r="E6395" i="7"/>
  <c r="F6395" i="7" s="1"/>
  <c r="E6396" i="7"/>
  <c r="F6396" i="7" s="1"/>
  <c r="E6397" i="7"/>
  <c r="F6397" i="7" s="1"/>
  <c r="E6398" i="7"/>
  <c r="F6398" i="7" s="1"/>
  <c r="E6399" i="7"/>
  <c r="F6399" i="7" s="1"/>
  <c r="E6400" i="7"/>
  <c r="F6400" i="7" s="1"/>
  <c r="E6401" i="7"/>
  <c r="F6401" i="7" s="1"/>
  <c r="E6402" i="7"/>
  <c r="F6402" i="7" s="1"/>
  <c r="E6403" i="7"/>
  <c r="F6403" i="7" s="1"/>
  <c r="E6404" i="7"/>
  <c r="F6404" i="7" s="1"/>
  <c r="E6405" i="7"/>
  <c r="F6405" i="7" s="1"/>
  <c r="E6406" i="7"/>
  <c r="F6406" i="7" s="1"/>
  <c r="E6407" i="7"/>
  <c r="F6407" i="7" s="1"/>
  <c r="E6408" i="7"/>
  <c r="F6408" i="7" s="1"/>
  <c r="E6409" i="7"/>
  <c r="F6409" i="7" s="1"/>
  <c r="E6410" i="7"/>
  <c r="F6410" i="7" s="1"/>
  <c r="E6411" i="7"/>
  <c r="F6411" i="7" s="1"/>
  <c r="E6412" i="7"/>
  <c r="F6412" i="7" s="1"/>
  <c r="E6413" i="7"/>
  <c r="F6413" i="7" s="1"/>
  <c r="E6414" i="7"/>
  <c r="F6414" i="7" s="1"/>
  <c r="E6415" i="7"/>
  <c r="F6415" i="7" s="1"/>
  <c r="E6416" i="7"/>
  <c r="F6416" i="7" s="1"/>
  <c r="E6417" i="7"/>
  <c r="F6417" i="7" s="1"/>
  <c r="E6418" i="7"/>
  <c r="F6418" i="7" s="1"/>
  <c r="E6419" i="7"/>
  <c r="F6419" i="7" s="1"/>
  <c r="E6420" i="7"/>
  <c r="F6420" i="7" s="1"/>
  <c r="E6421" i="7"/>
  <c r="F6421" i="7" s="1"/>
  <c r="E6422" i="7"/>
  <c r="F6422" i="7" s="1"/>
  <c r="E6423" i="7"/>
  <c r="F6423" i="7" s="1"/>
  <c r="E6424" i="7"/>
  <c r="F6424" i="7" s="1"/>
  <c r="E6425" i="7"/>
  <c r="F6425" i="7" s="1"/>
  <c r="E6426" i="7"/>
  <c r="F6426" i="7" s="1"/>
  <c r="E6427" i="7"/>
  <c r="F6427" i="7" s="1"/>
  <c r="E6428" i="7"/>
  <c r="F6428" i="7" s="1"/>
  <c r="E6429" i="7"/>
  <c r="F6429" i="7" s="1"/>
  <c r="E6430" i="7"/>
  <c r="F6430" i="7" s="1"/>
  <c r="E6431" i="7"/>
  <c r="F6431" i="7" s="1"/>
  <c r="E6432" i="7"/>
  <c r="F6432" i="7" s="1"/>
  <c r="E6433" i="7"/>
  <c r="F6433" i="7" s="1"/>
  <c r="E6434" i="7"/>
  <c r="F6434" i="7" s="1"/>
  <c r="E6435" i="7"/>
  <c r="F6435" i="7" s="1"/>
  <c r="E6436" i="7"/>
  <c r="F6436" i="7" s="1"/>
  <c r="E6437" i="7"/>
  <c r="F6437" i="7" s="1"/>
  <c r="E6438" i="7"/>
  <c r="F6438" i="7" s="1"/>
  <c r="E6439" i="7"/>
  <c r="F6439" i="7" s="1"/>
  <c r="E6440" i="7"/>
  <c r="F6440" i="7" s="1"/>
  <c r="E6441" i="7"/>
  <c r="F6441" i="7" s="1"/>
  <c r="E6442" i="7"/>
  <c r="F6442" i="7" s="1"/>
  <c r="E6443" i="7"/>
  <c r="F6443" i="7" s="1"/>
  <c r="E6444" i="7"/>
  <c r="F6444" i="7" s="1"/>
  <c r="E6445" i="7"/>
  <c r="F6445" i="7" s="1"/>
  <c r="E6446" i="7"/>
  <c r="F6446" i="7" s="1"/>
  <c r="E6447" i="7"/>
  <c r="F6447" i="7" s="1"/>
  <c r="E6448" i="7"/>
  <c r="F6448" i="7" s="1"/>
  <c r="E6449" i="7"/>
  <c r="F6449" i="7" s="1"/>
  <c r="E6450" i="7"/>
  <c r="F6450" i="7" s="1"/>
  <c r="E6451" i="7"/>
  <c r="F6451" i="7" s="1"/>
  <c r="E6452" i="7"/>
  <c r="F6452" i="7" s="1"/>
  <c r="E6453" i="7"/>
  <c r="F6453" i="7" s="1"/>
  <c r="E6454" i="7"/>
  <c r="F6454" i="7" s="1"/>
  <c r="E6455" i="7"/>
  <c r="F6455" i="7" s="1"/>
  <c r="E6456" i="7"/>
  <c r="F6456" i="7" s="1"/>
  <c r="E6457" i="7"/>
  <c r="F6457" i="7" s="1"/>
  <c r="E6458" i="7"/>
  <c r="F6458" i="7" s="1"/>
  <c r="E6459" i="7"/>
  <c r="F6459" i="7" s="1"/>
  <c r="E6460" i="7"/>
  <c r="F6460" i="7" s="1"/>
  <c r="E6461" i="7"/>
  <c r="F6461" i="7" s="1"/>
  <c r="E6462" i="7"/>
  <c r="F6462" i="7" s="1"/>
  <c r="E6463" i="7"/>
  <c r="F6463" i="7" s="1"/>
  <c r="E6464" i="7"/>
  <c r="F6464" i="7" s="1"/>
  <c r="E6465" i="7"/>
  <c r="F6465" i="7" s="1"/>
  <c r="E6466" i="7"/>
  <c r="F6466" i="7" s="1"/>
  <c r="E6467" i="7"/>
  <c r="F6467" i="7" s="1"/>
  <c r="E6468" i="7"/>
  <c r="F6468" i="7" s="1"/>
  <c r="E6469" i="7"/>
  <c r="F6469" i="7" s="1"/>
  <c r="E6470" i="7"/>
  <c r="F6470" i="7" s="1"/>
  <c r="E6471" i="7"/>
  <c r="F6471" i="7" s="1"/>
  <c r="E6472" i="7"/>
  <c r="F6472" i="7" s="1"/>
  <c r="E6473" i="7"/>
  <c r="F6473" i="7" s="1"/>
  <c r="E6474" i="7"/>
  <c r="F6474" i="7" s="1"/>
  <c r="E6475" i="7"/>
  <c r="F6475" i="7" s="1"/>
  <c r="E6476" i="7"/>
  <c r="F6476" i="7" s="1"/>
  <c r="E6477" i="7"/>
  <c r="F6477" i="7" s="1"/>
  <c r="E6478" i="7"/>
  <c r="F6478" i="7" s="1"/>
  <c r="E6479" i="7"/>
  <c r="F6479" i="7" s="1"/>
  <c r="E6480" i="7"/>
  <c r="F6480" i="7" s="1"/>
  <c r="E6481" i="7"/>
  <c r="F6481" i="7" s="1"/>
  <c r="E6482" i="7"/>
  <c r="F6482" i="7" s="1"/>
  <c r="E6483" i="7"/>
  <c r="F6483" i="7" s="1"/>
  <c r="E6484" i="7"/>
  <c r="F6484" i="7" s="1"/>
  <c r="E6485" i="7"/>
  <c r="F6485" i="7" s="1"/>
  <c r="E6486" i="7"/>
  <c r="F6486" i="7" s="1"/>
  <c r="E6487" i="7"/>
  <c r="F6487" i="7" s="1"/>
  <c r="E6488" i="7"/>
  <c r="F6488" i="7" s="1"/>
  <c r="E6489" i="7"/>
  <c r="F6489" i="7" s="1"/>
  <c r="E6490" i="7"/>
  <c r="F6490" i="7" s="1"/>
  <c r="E6491" i="7"/>
  <c r="F6491" i="7" s="1"/>
  <c r="E6492" i="7"/>
  <c r="F6492" i="7" s="1"/>
  <c r="E6493" i="7"/>
  <c r="F6493" i="7" s="1"/>
  <c r="E6494" i="7"/>
  <c r="F6494" i="7" s="1"/>
  <c r="E6495" i="7"/>
  <c r="F6495" i="7" s="1"/>
  <c r="E6496" i="7"/>
  <c r="F6496" i="7" s="1"/>
  <c r="E6497" i="7"/>
  <c r="F6497" i="7" s="1"/>
  <c r="E6498" i="7"/>
  <c r="F6498" i="7" s="1"/>
  <c r="E6499" i="7"/>
  <c r="F6499" i="7" s="1"/>
  <c r="E6500" i="7"/>
  <c r="F6500" i="7" s="1"/>
  <c r="I2178" i="1" s="1"/>
  <c r="E6501" i="7"/>
  <c r="F6501" i="7" s="1"/>
  <c r="E6502" i="7"/>
  <c r="F6502" i="7" s="1"/>
  <c r="E6503" i="7"/>
  <c r="F6503" i="7" s="1"/>
  <c r="E6504" i="7"/>
  <c r="F6504" i="7" s="1"/>
  <c r="E6505" i="7"/>
  <c r="F6505" i="7" s="1"/>
  <c r="E6506" i="7"/>
  <c r="F6506" i="7" s="1"/>
  <c r="E6507" i="7"/>
  <c r="F6507" i="7" s="1"/>
  <c r="E6508" i="7"/>
  <c r="F6508" i="7" s="1"/>
  <c r="E6509" i="7"/>
  <c r="F6509" i="7" s="1"/>
  <c r="E6510" i="7"/>
  <c r="F6510" i="7" s="1"/>
  <c r="E6511" i="7"/>
  <c r="F6511" i="7" s="1"/>
  <c r="E6512" i="7"/>
  <c r="F6512" i="7" s="1"/>
  <c r="E6513" i="7"/>
  <c r="F6513" i="7" s="1"/>
  <c r="E6514" i="7"/>
  <c r="F6514" i="7" s="1"/>
  <c r="E6515" i="7"/>
  <c r="F6515" i="7" s="1"/>
  <c r="E6516" i="7"/>
  <c r="F6516" i="7" s="1"/>
  <c r="E6517" i="7"/>
  <c r="F6517" i="7" s="1"/>
  <c r="E6518" i="7"/>
  <c r="F6518" i="7" s="1"/>
  <c r="E6519" i="7"/>
  <c r="F6519" i="7" s="1"/>
  <c r="E6520" i="7"/>
  <c r="F6520" i="7" s="1"/>
  <c r="E6521" i="7"/>
  <c r="F6521" i="7" s="1"/>
  <c r="E6522" i="7"/>
  <c r="F6522" i="7" s="1"/>
  <c r="E6523" i="7"/>
  <c r="F6523" i="7" s="1"/>
  <c r="E6524" i="7"/>
  <c r="F6524" i="7" s="1"/>
  <c r="E6525" i="7"/>
  <c r="F6525" i="7" s="1"/>
  <c r="E6526" i="7"/>
  <c r="F6526" i="7" s="1"/>
  <c r="E6527" i="7"/>
  <c r="F6527" i="7" s="1"/>
  <c r="E6528" i="7"/>
  <c r="F6528" i="7" s="1"/>
  <c r="E6529" i="7"/>
  <c r="F6529" i="7" s="1"/>
  <c r="E6530" i="7"/>
  <c r="F6530" i="7" s="1"/>
  <c r="E6531" i="7"/>
  <c r="F6531" i="7" s="1"/>
  <c r="E6532" i="7"/>
  <c r="F6532" i="7" s="1"/>
  <c r="E6533" i="7"/>
  <c r="F6533" i="7" s="1"/>
  <c r="E6534" i="7"/>
  <c r="F6534" i="7" s="1"/>
  <c r="E6535" i="7"/>
  <c r="F6535" i="7" s="1"/>
  <c r="E6536" i="7"/>
  <c r="F6536" i="7" s="1"/>
  <c r="E6537" i="7"/>
  <c r="F6537" i="7" s="1"/>
  <c r="E6538" i="7"/>
  <c r="F6538" i="7" s="1"/>
  <c r="E6539" i="7"/>
  <c r="F6539" i="7" s="1"/>
  <c r="E6540" i="7"/>
  <c r="F6540" i="7" s="1"/>
  <c r="E6541" i="7"/>
  <c r="F6541" i="7" s="1"/>
  <c r="E6542" i="7"/>
  <c r="F6542" i="7" s="1"/>
  <c r="E6543" i="7"/>
  <c r="F6543" i="7" s="1"/>
  <c r="E6544" i="7"/>
  <c r="F6544" i="7" s="1"/>
  <c r="E6545" i="7"/>
  <c r="F6545" i="7" s="1"/>
  <c r="E6546" i="7"/>
  <c r="F6546" i="7" s="1"/>
  <c r="E6547" i="7"/>
  <c r="F6547" i="7" s="1"/>
  <c r="E6548" i="7"/>
  <c r="F6548" i="7" s="1"/>
  <c r="E6549" i="7"/>
  <c r="F6549" i="7" s="1"/>
  <c r="E6550" i="7"/>
  <c r="F6550" i="7" s="1"/>
  <c r="E6551" i="7"/>
  <c r="F6551" i="7" s="1"/>
  <c r="E6552" i="7"/>
  <c r="F6552" i="7" s="1"/>
  <c r="E6553" i="7"/>
  <c r="F6553" i="7" s="1"/>
  <c r="E6554" i="7"/>
  <c r="F6554" i="7" s="1"/>
  <c r="E6555" i="7"/>
  <c r="F6555" i="7" s="1"/>
  <c r="E6556" i="7"/>
  <c r="F6556" i="7" s="1"/>
  <c r="E6557" i="7"/>
  <c r="F6557" i="7" s="1"/>
  <c r="E6558" i="7"/>
  <c r="F6558" i="7" s="1"/>
  <c r="E6559" i="7"/>
  <c r="F6559" i="7" s="1"/>
  <c r="E6560" i="7"/>
  <c r="F6560" i="7" s="1"/>
  <c r="E6561" i="7"/>
  <c r="F6561" i="7" s="1"/>
  <c r="E6562" i="7"/>
  <c r="F6562" i="7" s="1"/>
  <c r="E6563" i="7"/>
  <c r="F6563" i="7" s="1"/>
  <c r="E6564" i="7"/>
  <c r="F6564" i="7" s="1"/>
  <c r="E6565" i="7"/>
  <c r="F6565" i="7" s="1"/>
  <c r="E6566" i="7"/>
  <c r="F6566" i="7" s="1"/>
  <c r="E6567" i="7"/>
  <c r="F6567" i="7" s="1"/>
  <c r="E6568" i="7"/>
  <c r="F6568" i="7" s="1"/>
  <c r="E6569" i="7"/>
  <c r="F6569" i="7" s="1"/>
  <c r="E6570" i="7"/>
  <c r="F6570" i="7" s="1"/>
  <c r="E6571" i="7"/>
  <c r="F6571" i="7" s="1"/>
  <c r="E6572" i="7"/>
  <c r="F6572" i="7" s="1"/>
  <c r="E6573" i="7"/>
  <c r="F6573" i="7" s="1"/>
  <c r="E6574" i="7"/>
  <c r="F6574" i="7" s="1"/>
  <c r="E6575" i="7"/>
  <c r="F6575" i="7" s="1"/>
  <c r="E6576" i="7"/>
  <c r="F6576" i="7" s="1"/>
  <c r="E6577" i="7"/>
  <c r="F6577" i="7" s="1"/>
  <c r="E6578" i="7"/>
  <c r="F6578" i="7" s="1"/>
  <c r="E6579" i="7"/>
  <c r="F6579" i="7" s="1"/>
  <c r="E6580" i="7"/>
  <c r="F6580" i="7" s="1"/>
  <c r="E6581" i="7"/>
  <c r="F6581" i="7" s="1"/>
  <c r="E6582" i="7"/>
  <c r="F6582" i="7" s="1"/>
  <c r="E6583" i="7"/>
  <c r="F6583" i="7" s="1"/>
  <c r="E6584" i="7"/>
  <c r="F6584" i="7" s="1"/>
  <c r="E6585" i="7"/>
  <c r="F6585" i="7" s="1"/>
  <c r="E6586" i="7"/>
  <c r="F6586" i="7" s="1"/>
  <c r="E6587" i="7"/>
  <c r="F6587" i="7" s="1"/>
  <c r="I2204" i="1" s="1"/>
  <c r="E6588" i="7"/>
  <c r="F6588" i="7" s="1"/>
  <c r="E6589" i="7"/>
  <c r="F6589" i="7" s="1"/>
  <c r="E6590" i="7"/>
  <c r="F6590" i="7" s="1"/>
  <c r="E6591" i="7"/>
  <c r="F6591" i="7" s="1"/>
  <c r="E6592" i="7"/>
  <c r="F6592" i="7" s="1"/>
  <c r="E6593" i="7"/>
  <c r="F6593" i="7" s="1"/>
  <c r="E6594" i="7"/>
  <c r="F6594" i="7" s="1"/>
  <c r="E6595" i="7"/>
  <c r="F6595" i="7" s="1"/>
  <c r="E6596" i="7"/>
  <c r="F6596" i="7" s="1"/>
  <c r="E6597" i="7"/>
  <c r="F6597" i="7" s="1"/>
  <c r="E6598" i="7"/>
  <c r="F6598" i="7" s="1"/>
  <c r="E6599" i="7"/>
  <c r="F6599" i="7" s="1"/>
  <c r="E6600" i="7"/>
  <c r="F6600" i="7" s="1"/>
  <c r="E6601" i="7"/>
  <c r="F6601" i="7" s="1"/>
  <c r="E6602" i="7"/>
  <c r="F6602" i="7" s="1"/>
  <c r="E6603" i="7"/>
  <c r="F6603" i="7" s="1"/>
  <c r="E6604" i="7"/>
  <c r="F6604" i="7" s="1"/>
  <c r="E6605" i="7"/>
  <c r="F6605" i="7" s="1"/>
  <c r="E6606" i="7"/>
  <c r="F6606" i="7" s="1"/>
  <c r="E6607" i="7"/>
  <c r="F6607" i="7" s="1"/>
  <c r="E6608" i="7"/>
  <c r="F6608" i="7" s="1"/>
  <c r="E6609" i="7"/>
  <c r="F6609" i="7" s="1"/>
  <c r="E6610" i="7"/>
  <c r="F6610" i="7" s="1"/>
  <c r="E6611" i="7"/>
  <c r="F6611" i="7" s="1"/>
  <c r="E6612" i="7"/>
  <c r="F6612" i="7" s="1"/>
  <c r="E6613" i="7"/>
  <c r="F6613" i="7" s="1"/>
  <c r="E6614" i="7"/>
  <c r="F6614" i="7" s="1"/>
  <c r="E6615" i="7"/>
  <c r="F6615" i="7" s="1"/>
  <c r="E6616" i="7"/>
  <c r="F6616" i="7" s="1"/>
  <c r="E6617" i="7"/>
  <c r="F6617" i="7" s="1"/>
  <c r="E6618" i="7"/>
  <c r="F6618" i="7" s="1"/>
  <c r="E6619" i="7"/>
  <c r="F6619" i="7" s="1"/>
  <c r="E6620" i="7"/>
  <c r="F6620" i="7" s="1"/>
  <c r="E6621" i="7"/>
  <c r="F6621" i="7" s="1"/>
  <c r="E6622" i="7"/>
  <c r="F6622" i="7" s="1"/>
  <c r="E6623" i="7"/>
  <c r="F6623" i="7" s="1"/>
  <c r="E6624" i="7"/>
  <c r="F6624" i="7" s="1"/>
  <c r="E6625" i="7"/>
  <c r="F6625" i="7" s="1"/>
  <c r="E6626" i="7"/>
  <c r="F6626" i="7" s="1"/>
  <c r="E6627" i="7"/>
  <c r="F6627" i="7" s="1"/>
  <c r="E6628" i="7"/>
  <c r="F6628" i="7" s="1"/>
  <c r="E6629" i="7"/>
  <c r="F6629" i="7" s="1"/>
  <c r="E6630" i="7"/>
  <c r="F6630" i="7" s="1"/>
  <c r="E6631" i="7"/>
  <c r="F6631" i="7" s="1"/>
  <c r="E6632" i="7"/>
  <c r="F6632" i="7" s="1"/>
  <c r="E6633" i="7"/>
  <c r="F6633" i="7" s="1"/>
  <c r="E6634" i="7"/>
  <c r="F6634" i="7" s="1"/>
  <c r="E6635" i="7"/>
  <c r="F6635" i="7" s="1"/>
  <c r="E6636" i="7"/>
  <c r="F6636" i="7" s="1"/>
  <c r="E6637" i="7"/>
  <c r="F6637" i="7" s="1"/>
  <c r="E6638" i="7"/>
  <c r="F6638" i="7" s="1"/>
  <c r="E6639" i="7"/>
  <c r="F6639" i="7" s="1"/>
  <c r="E6640" i="7"/>
  <c r="F6640" i="7" s="1"/>
  <c r="E6641" i="7"/>
  <c r="F6641" i="7" s="1"/>
  <c r="E6642" i="7"/>
  <c r="F6642" i="7" s="1"/>
  <c r="E6643" i="7"/>
  <c r="F6643" i="7" s="1"/>
  <c r="E6644" i="7"/>
  <c r="F6644" i="7" s="1"/>
  <c r="E6645" i="7"/>
  <c r="F6645" i="7" s="1"/>
  <c r="E6646" i="7"/>
  <c r="F6646" i="7" s="1"/>
  <c r="E6647" i="7"/>
  <c r="F6647" i="7" s="1"/>
  <c r="E6648" i="7"/>
  <c r="F6648" i="7" s="1"/>
  <c r="E6649" i="7"/>
  <c r="F6649" i="7" s="1"/>
  <c r="E6650" i="7"/>
  <c r="F6650" i="7" s="1"/>
  <c r="E6651" i="7"/>
  <c r="F6651" i="7" s="1"/>
  <c r="E6652" i="7"/>
  <c r="F6652" i="7" s="1"/>
  <c r="E6653" i="7"/>
  <c r="F6653" i="7" s="1"/>
  <c r="E6654" i="7"/>
  <c r="F6654" i="7" s="1"/>
  <c r="E6655" i="7"/>
  <c r="F6655" i="7" s="1"/>
  <c r="E6656" i="7"/>
  <c r="F6656" i="7" s="1"/>
  <c r="E6657" i="7"/>
  <c r="F6657" i="7" s="1"/>
  <c r="E6658" i="7"/>
  <c r="F6658" i="7" s="1"/>
  <c r="E6659" i="7"/>
  <c r="F6659" i="7" s="1"/>
  <c r="E6660" i="7"/>
  <c r="F6660" i="7" s="1"/>
  <c r="E6661" i="7"/>
  <c r="F6661" i="7" s="1"/>
  <c r="E6662" i="7"/>
  <c r="F6662" i="7" s="1"/>
  <c r="E6663" i="7"/>
  <c r="F6663" i="7" s="1"/>
  <c r="E6664" i="7"/>
  <c r="F6664" i="7" s="1"/>
  <c r="E6665" i="7"/>
  <c r="F6665" i="7" s="1"/>
  <c r="E6666" i="7"/>
  <c r="F6666" i="7" s="1"/>
  <c r="E6667" i="7"/>
  <c r="F6667" i="7" s="1"/>
  <c r="E6668" i="7"/>
  <c r="F6668" i="7" s="1"/>
  <c r="E6669" i="7"/>
  <c r="F6669" i="7" s="1"/>
  <c r="E6670" i="7"/>
  <c r="F6670" i="7" s="1"/>
  <c r="E6671" i="7"/>
  <c r="F6671" i="7" s="1"/>
  <c r="E6672" i="7"/>
  <c r="F6672" i="7" s="1"/>
  <c r="E6673" i="7"/>
  <c r="F6673" i="7" s="1"/>
  <c r="E6674" i="7"/>
  <c r="F6674" i="7" s="1"/>
  <c r="E6675" i="7"/>
  <c r="F6675" i="7" s="1"/>
  <c r="I2236" i="1" s="1"/>
  <c r="E6676" i="7"/>
  <c r="F6676" i="7" s="1"/>
  <c r="E6677" i="7"/>
  <c r="F6677" i="7" s="1"/>
  <c r="E6678" i="7"/>
  <c r="F6678" i="7" s="1"/>
  <c r="E6679" i="7"/>
  <c r="F6679" i="7" s="1"/>
  <c r="E6680" i="7"/>
  <c r="F6680" i="7" s="1"/>
  <c r="E6681" i="7"/>
  <c r="F6681" i="7" s="1"/>
  <c r="E6682" i="7"/>
  <c r="F6682" i="7" s="1"/>
  <c r="E6683" i="7"/>
  <c r="F6683" i="7" s="1"/>
  <c r="E6684" i="7"/>
  <c r="F6684" i="7" s="1"/>
  <c r="E6685" i="7"/>
  <c r="F6685" i="7" s="1"/>
  <c r="E6686" i="7"/>
  <c r="F6686" i="7" s="1"/>
  <c r="E6687" i="7"/>
  <c r="F6687" i="7" s="1"/>
  <c r="E6688" i="7"/>
  <c r="F6688" i="7" s="1"/>
  <c r="E6689" i="7"/>
  <c r="F6689" i="7" s="1"/>
  <c r="E6690" i="7"/>
  <c r="F6690" i="7" s="1"/>
  <c r="E6691" i="7"/>
  <c r="F6691" i="7" s="1"/>
  <c r="E6692" i="7"/>
  <c r="F6692" i="7" s="1"/>
  <c r="E6693" i="7"/>
  <c r="F6693" i="7" s="1"/>
  <c r="E6694" i="7"/>
  <c r="F6694" i="7" s="1"/>
  <c r="E6695" i="7"/>
  <c r="F6695" i="7" s="1"/>
  <c r="E6696" i="7"/>
  <c r="F6696" i="7" s="1"/>
  <c r="E6697" i="7"/>
  <c r="F6697" i="7" s="1"/>
  <c r="E6698" i="7"/>
  <c r="F6698" i="7" s="1"/>
  <c r="E6699" i="7"/>
  <c r="F6699" i="7" s="1"/>
  <c r="E6700" i="7"/>
  <c r="F6700" i="7" s="1"/>
  <c r="E6701" i="7"/>
  <c r="F6701" i="7" s="1"/>
  <c r="E6702" i="7"/>
  <c r="F6702" i="7" s="1"/>
  <c r="E6703" i="7"/>
  <c r="F6703" i="7" s="1"/>
  <c r="E6704" i="7"/>
  <c r="F6704" i="7" s="1"/>
  <c r="E6705" i="7"/>
  <c r="F6705" i="7" s="1"/>
  <c r="E6706" i="7"/>
  <c r="F6706" i="7" s="1"/>
  <c r="E6707" i="7"/>
  <c r="F6707" i="7" s="1"/>
  <c r="E6708" i="7"/>
  <c r="F6708" i="7" s="1"/>
  <c r="E6709" i="7"/>
  <c r="F6709" i="7" s="1"/>
  <c r="E6710" i="7"/>
  <c r="F6710" i="7" s="1"/>
  <c r="E6711" i="7"/>
  <c r="F6711" i="7" s="1"/>
  <c r="E6712" i="7"/>
  <c r="F6712" i="7" s="1"/>
  <c r="E6713" i="7"/>
  <c r="F6713" i="7" s="1"/>
  <c r="E6714" i="7"/>
  <c r="F6714" i="7" s="1"/>
  <c r="E6715" i="7"/>
  <c r="F6715" i="7" s="1"/>
  <c r="E6716" i="7"/>
  <c r="F6716" i="7" s="1"/>
  <c r="I2254" i="1" s="1"/>
  <c r="E6717" i="7"/>
  <c r="F6717" i="7" s="1"/>
  <c r="E6718" i="7"/>
  <c r="F6718" i="7" s="1"/>
  <c r="E6719" i="7"/>
  <c r="F6719" i="7" s="1"/>
  <c r="E6720" i="7"/>
  <c r="F6720" i="7" s="1"/>
  <c r="E6721" i="7"/>
  <c r="F6721" i="7" s="1"/>
  <c r="E6722" i="7"/>
  <c r="F6722" i="7" s="1"/>
  <c r="E6723" i="7"/>
  <c r="F6723" i="7" s="1"/>
  <c r="E6724" i="7"/>
  <c r="F6724" i="7" s="1"/>
  <c r="E6725" i="7"/>
  <c r="F6725" i="7" s="1"/>
  <c r="E6726" i="7"/>
  <c r="F6726" i="7" s="1"/>
  <c r="E6727" i="7"/>
  <c r="F6727" i="7" s="1"/>
  <c r="E6728" i="7"/>
  <c r="F6728" i="7" s="1"/>
  <c r="E6729" i="7"/>
  <c r="F6729" i="7" s="1"/>
  <c r="E6730" i="7"/>
  <c r="F6730" i="7" s="1"/>
  <c r="E6731" i="7"/>
  <c r="F6731" i="7" s="1"/>
  <c r="E6732" i="7"/>
  <c r="F6732" i="7" s="1"/>
  <c r="E6733" i="7"/>
  <c r="F6733" i="7" s="1"/>
  <c r="E6734" i="7"/>
  <c r="F6734" i="7" s="1"/>
  <c r="I2261" i="1" s="1"/>
  <c r="E6735" i="7"/>
  <c r="F6735" i="7" s="1"/>
  <c r="E6736" i="7"/>
  <c r="F6736" i="7" s="1"/>
  <c r="E6737" i="7"/>
  <c r="F6737" i="7" s="1"/>
  <c r="E6738" i="7"/>
  <c r="F6738" i="7" s="1"/>
  <c r="E6739" i="7"/>
  <c r="F6739" i="7" s="1"/>
  <c r="E6740" i="7"/>
  <c r="F6740" i="7" s="1"/>
  <c r="E6741" i="7"/>
  <c r="F6741" i="7" s="1"/>
  <c r="E6742" i="7"/>
  <c r="F6742" i="7" s="1"/>
  <c r="E6743" i="7"/>
  <c r="F6743" i="7" s="1"/>
  <c r="E6744" i="7"/>
  <c r="F6744" i="7" s="1"/>
  <c r="E6745" i="7"/>
  <c r="F6745" i="7" s="1"/>
  <c r="E6746" i="7"/>
  <c r="F6746" i="7" s="1"/>
  <c r="E6747" i="7"/>
  <c r="F6747" i="7" s="1"/>
  <c r="E6748" i="7"/>
  <c r="F6748" i="7" s="1"/>
  <c r="E6749" i="7"/>
  <c r="F6749" i="7" s="1"/>
  <c r="E6750" i="7"/>
  <c r="F6750" i="7" s="1"/>
  <c r="E6751" i="7"/>
  <c r="F6751" i="7" s="1"/>
  <c r="E6752" i="7"/>
  <c r="F6752" i="7" s="1"/>
  <c r="E6753" i="7"/>
  <c r="F6753" i="7" s="1"/>
  <c r="E6754" i="7"/>
  <c r="F6754" i="7" s="1"/>
  <c r="E6755" i="7"/>
  <c r="F6755" i="7" s="1"/>
  <c r="E6756" i="7"/>
  <c r="F6756" i="7" s="1"/>
  <c r="E6757" i="7"/>
  <c r="F6757" i="7" s="1"/>
  <c r="E6758" i="7"/>
  <c r="F6758" i="7" s="1"/>
  <c r="E6759" i="7"/>
  <c r="F6759" i="7" s="1"/>
  <c r="I2270" i="1" s="1"/>
  <c r="E6760" i="7"/>
  <c r="F6760" i="7" s="1"/>
  <c r="E6761" i="7"/>
  <c r="F6761" i="7" s="1"/>
  <c r="E6762" i="7"/>
  <c r="F6762" i="7" s="1"/>
  <c r="E6763" i="7"/>
  <c r="F6763" i="7" s="1"/>
  <c r="E6764" i="7"/>
  <c r="F6764" i="7" s="1"/>
  <c r="I2272" i="1" s="1"/>
  <c r="E6765" i="7"/>
  <c r="F6765" i="7" s="1"/>
  <c r="E6766" i="7"/>
  <c r="F6766" i="7" s="1"/>
  <c r="E6767" i="7"/>
  <c r="F6767" i="7" s="1"/>
  <c r="E6768" i="7"/>
  <c r="F6768" i="7" s="1"/>
  <c r="E6769" i="7"/>
  <c r="F6769" i="7" s="1"/>
  <c r="E6770" i="7"/>
  <c r="F6770" i="7" s="1"/>
  <c r="E6771" i="7"/>
  <c r="F6771" i="7" s="1"/>
  <c r="E6772" i="7"/>
  <c r="F6772" i="7" s="1"/>
  <c r="E6773" i="7"/>
  <c r="F6773" i="7" s="1"/>
  <c r="E6774" i="7"/>
  <c r="F6774" i="7" s="1"/>
  <c r="E6775" i="7"/>
  <c r="F6775" i="7" s="1"/>
  <c r="E6776" i="7"/>
  <c r="F6776" i="7" s="1"/>
  <c r="E6777" i="7"/>
  <c r="F6777" i="7" s="1"/>
  <c r="E6778" i="7"/>
  <c r="F6778" i="7" s="1"/>
  <c r="E6779" i="7"/>
  <c r="F6779" i="7" s="1"/>
  <c r="E6780" i="7"/>
  <c r="F6780" i="7" s="1"/>
  <c r="E6781" i="7"/>
  <c r="F6781" i="7" s="1"/>
  <c r="E6782" i="7"/>
  <c r="F6782" i="7" s="1"/>
  <c r="E6783" i="7"/>
  <c r="F6783" i="7" s="1"/>
  <c r="E6784" i="7"/>
  <c r="F6784" i="7" s="1"/>
  <c r="E6785" i="7"/>
  <c r="F6785" i="7" s="1"/>
  <c r="E6786" i="7"/>
  <c r="F6786" i="7" s="1"/>
  <c r="E6787" i="7"/>
  <c r="F6787" i="7" s="1"/>
  <c r="E6788" i="7"/>
  <c r="F6788" i="7" s="1"/>
  <c r="E6789" i="7"/>
  <c r="F6789" i="7" s="1"/>
  <c r="E6790" i="7"/>
  <c r="F6790" i="7" s="1"/>
  <c r="E6791" i="7"/>
  <c r="F6791" i="7" s="1"/>
  <c r="E6792" i="7"/>
  <c r="F6792" i="7" s="1"/>
  <c r="E6793" i="7"/>
  <c r="F6793" i="7" s="1"/>
  <c r="E6794" i="7"/>
  <c r="F6794" i="7" s="1"/>
  <c r="E6795" i="7"/>
  <c r="F6795" i="7" s="1"/>
  <c r="E6796" i="7"/>
  <c r="F6796" i="7" s="1"/>
  <c r="E6797" i="7"/>
  <c r="F6797" i="7" s="1"/>
  <c r="E6798" i="7"/>
  <c r="F6798" i="7" s="1"/>
  <c r="E6799" i="7"/>
  <c r="F6799" i="7" s="1"/>
  <c r="E6800" i="7"/>
  <c r="F6800" i="7" s="1"/>
  <c r="E6801" i="7"/>
  <c r="F6801" i="7" s="1"/>
  <c r="E6802" i="7"/>
  <c r="F6802" i="7" s="1"/>
  <c r="E6803" i="7"/>
  <c r="F6803" i="7" s="1"/>
  <c r="E6804" i="7"/>
  <c r="F6804" i="7" s="1"/>
  <c r="E6805" i="7"/>
  <c r="F6805" i="7" s="1"/>
  <c r="E6806" i="7"/>
  <c r="F6806" i="7" s="1"/>
  <c r="E6807" i="7"/>
  <c r="F6807" i="7" s="1"/>
  <c r="E6808" i="7"/>
  <c r="F6808" i="7" s="1"/>
  <c r="E6809" i="7"/>
  <c r="F6809" i="7" s="1"/>
  <c r="E6810" i="7"/>
  <c r="F6810" i="7" s="1"/>
  <c r="E6811" i="7"/>
  <c r="F6811" i="7" s="1"/>
  <c r="I2287" i="1" s="1"/>
  <c r="E6812" i="7"/>
  <c r="F6812" i="7" s="1"/>
  <c r="E6813" i="7"/>
  <c r="F6813" i="7" s="1"/>
  <c r="E6814" i="7"/>
  <c r="F6814" i="7" s="1"/>
  <c r="E6815" i="7"/>
  <c r="F6815" i="7" s="1"/>
  <c r="E6816" i="7"/>
  <c r="F6816" i="7" s="1"/>
  <c r="E6817" i="7"/>
  <c r="F6817" i="7" s="1"/>
  <c r="E6818" i="7"/>
  <c r="F6818" i="7" s="1"/>
  <c r="E6819" i="7"/>
  <c r="F6819" i="7" s="1"/>
  <c r="E6820" i="7"/>
  <c r="F6820" i="7" s="1"/>
  <c r="E6821" i="7"/>
  <c r="F6821" i="7" s="1"/>
  <c r="E6822" i="7"/>
  <c r="F6822" i="7" s="1"/>
  <c r="E6823" i="7"/>
  <c r="F6823" i="7" s="1"/>
  <c r="E6824" i="7"/>
  <c r="F6824" i="7" s="1"/>
  <c r="E6825" i="7"/>
  <c r="F6825" i="7" s="1"/>
  <c r="E6826" i="7"/>
  <c r="F6826" i="7" s="1"/>
  <c r="E6827" i="7"/>
  <c r="F6827" i="7" s="1"/>
  <c r="E6828" i="7"/>
  <c r="F6828" i="7" s="1"/>
  <c r="E6829" i="7"/>
  <c r="F6829" i="7" s="1"/>
  <c r="E6830" i="7"/>
  <c r="F6830" i="7" s="1"/>
  <c r="E6831" i="7"/>
  <c r="F6831" i="7" s="1"/>
  <c r="E6832" i="7"/>
  <c r="F6832" i="7" s="1"/>
  <c r="E6833" i="7"/>
  <c r="F6833" i="7" s="1"/>
  <c r="E6834" i="7"/>
  <c r="F6834" i="7" s="1"/>
  <c r="E6835" i="7"/>
  <c r="F6835" i="7" s="1"/>
  <c r="E6836" i="7"/>
  <c r="F6836" i="7" s="1"/>
  <c r="E6837" i="7"/>
  <c r="F6837" i="7" s="1"/>
  <c r="E6838" i="7"/>
  <c r="F6838" i="7" s="1"/>
  <c r="E6839" i="7"/>
  <c r="F6839" i="7" s="1"/>
  <c r="E6840" i="7"/>
  <c r="F6840" i="7" s="1"/>
  <c r="E6841" i="7"/>
  <c r="F6841" i="7" s="1"/>
  <c r="E6842" i="7"/>
  <c r="F6842" i="7" s="1"/>
  <c r="E6843" i="7"/>
  <c r="F6843" i="7" s="1"/>
  <c r="E6844" i="7"/>
  <c r="F6844" i="7" s="1"/>
  <c r="E6845" i="7"/>
  <c r="F6845" i="7" s="1"/>
  <c r="E6846" i="7"/>
  <c r="F6846" i="7" s="1"/>
  <c r="E6847" i="7"/>
  <c r="F6847" i="7" s="1"/>
  <c r="E6848" i="7"/>
  <c r="F6848" i="7" s="1"/>
  <c r="E6849" i="7"/>
  <c r="F6849" i="7" s="1"/>
  <c r="E6850" i="7"/>
  <c r="F6850" i="7" s="1"/>
  <c r="E6851" i="7"/>
  <c r="F6851" i="7" s="1"/>
  <c r="E6852" i="7"/>
  <c r="F6852" i="7" s="1"/>
  <c r="E6853" i="7"/>
  <c r="F6853" i="7" s="1"/>
  <c r="E6854" i="7"/>
  <c r="F6854" i="7" s="1"/>
  <c r="E6855" i="7"/>
  <c r="F6855" i="7" s="1"/>
  <c r="E6856" i="7"/>
  <c r="F6856" i="7" s="1"/>
  <c r="E6857" i="7"/>
  <c r="F6857" i="7" s="1"/>
  <c r="E6858" i="7"/>
  <c r="F6858" i="7" s="1"/>
  <c r="E6859" i="7"/>
  <c r="F6859" i="7" s="1"/>
  <c r="E6860" i="7"/>
  <c r="F6860" i="7" s="1"/>
  <c r="E6861" i="7"/>
  <c r="F6861" i="7" s="1"/>
  <c r="E6862" i="7"/>
  <c r="F6862" i="7" s="1"/>
  <c r="E6863" i="7"/>
  <c r="F6863" i="7" s="1"/>
  <c r="E6864" i="7"/>
  <c r="F6864" i="7" s="1"/>
  <c r="E6865" i="7"/>
  <c r="F6865" i="7" s="1"/>
  <c r="E6866" i="7"/>
  <c r="F6866" i="7" s="1"/>
  <c r="E6867" i="7"/>
  <c r="F6867" i="7" s="1"/>
  <c r="E6868" i="7"/>
  <c r="F6868" i="7" s="1"/>
  <c r="E6869" i="7"/>
  <c r="F6869" i="7" s="1"/>
  <c r="E6870" i="7"/>
  <c r="F6870" i="7" s="1"/>
  <c r="E6871" i="7"/>
  <c r="F6871" i="7" s="1"/>
  <c r="E6872" i="7"/>
  <c r="F6872" i="7" s="1"/>
  <c r="E6873" i="7"/>
  <c r="F6873" i="7" s="1"/>
  <c r="E6874" i="7"/>
  <c r="F6874" i="7" s="1"/>
  <c r="E6875" i="7"/>
  <c r="F6875" i="7" s="1"/>
  <c r="E6876" i="7"/>
  <c r="F6876" i="7" s="1"/>
  <c r="E6877" i="7"/>
  <c r="F6877" i="7" s="1"/>
  <c r="E6878" i="7"/>
  <c r="F6878" i="7" s="1"/>
  <c r="I2307" i="1" s="1"/>
  <c r="E6879" i="7"/>
  <c r="F6879" i="7" s="1"/>
  <c r="E6880" i="7"/>
  <c r="F6880" i="7" s="1"/>
  <c r="E6881" i="7"/>
  <c r="F6881" i="7" s="1"/>
  <c r="E6882" i="7"/>
  <c r="F6882" i="7" s="1"/>
  <c r="E6883" i="7"/>
  <c r="F6883" i="7" s="1"/>
  <c r="E6884" i="7"/>
  <c r="F6884" i="7" s="1"/>
  <c r="E6885" i="7"/>
  <c r="F6885" i="7" s="1"/>
  <c r="E6886" i="7"/>
  <c r="F6886" i="7" s="1"/>
  <c r="E6887" i="7"/>
  <c r="F6887" i="7" s="1"/>
  <c r="E6888" i="7"/>
  <c r="F6888" i="7" s="1"/>
  <c r="E6889" i="7"/>
  <c r="F6889" i="7" s="1"/>
  <c r="E6890" i="7"/>
  <c r="F6890" i="7" s="1"/>
  <c r="E6891" i="7"/>
  <c r="F6891" i="7" s="1"/>
  <c r="E6892" i="7"/>
  <c r="F6892" i="7" s="1"/>
  <c r="E6893" i="7"/>
  <c r="F6893" i="7" s="1"/>
  <c r="E6894" i="7"/>
  <c r="F6894" i="7" s="1"/>
  <c r="E6895" i="7"/>
  <c r="F6895" i="7" s="1"/>
  <c r="E6896" i="7"/>
  <c r="F6896" i="7" s="1"/>
  <c r="E6897" i="7"/>
  <c r="F6897" i="7" s="1"/>
  <c r="E6898" i="7"/>
  <c r="F6898" i="7" s="1"/>
  <c r="E6899" i="7"/>
  <c r="F6899" i="7" s="1"/>
  <c r="E6900" i="7"/>
  <c r="F6900" i="7" s="1"/>
  <c r="E6901" i="7"/>
  <c r="F6901" i="7" s="1"/>
  <c r="E6902" i="7"/>
  <c r="F6902" i="7" s="1"/>
  <c r="E6903" i="7"/>
  <c r="F6903" i="7" s="1"/>
  <c r="E6904" i="7"/>
  <c r="F6904" i="7" s="1"/>
  <c r="E6905" i="7"/>
  <c r="F6905" i="7" s="1"/>
  <c r="E6906" i="7"/>
  <c r="F6906" i="7" s="1"/>
  <c r="I2315" i="1" s="1"/>
  <c r="E6907" i="7"/>
  <c r="F6907" i="7" s="1"/>
  <c r="E6908" i="7"/>
  <c r="F6908" i="7" s="1"/>
  <c r="E6909" i="7"/>
  <c r="F6909" i="7" s="1"/>
  <c r="E6910" i="7"/>
  <c r="F6910" i="7" s="1"/>
  <c r="E6911" i="7"/>
  <c r="F6911" i="7" s="1"/>
  <c r="E6912" i="7"/>
  <c r="F6912" i="7" s="1"/>
  <c r="E6913" i="7"/>
  <c r="F6913" i="7" s="1"/>
  <c r="E6914" i="7"/>
  <c r="F6914" i="7" s="1"/>
  <c r="E6915" i="7"/>
  <c r="F6915" i="7" s="1"/>
  <c r="E6916" i="7"/>
  <c r="F6916" i="7" s="1"/>
  <c r="E6917" i="7"/>
  <c r="F6917" i="7" s="1"/>
  <c r="E6918" i="7"/>
  <c r="F6918" i="7" s="1"/>
  <c r="E6919" i="7"/>
  <c r="F6919" i="7" s="1"/>
  <c r="E6920" i="7"/>
  <c r="F6920" i="7" s="1"/>
  <c r="E6921" i="7"/>
  <c r="F6921" i="7" s="1"/>
  <c r="E6922" i="7"/>
  <c r="F6922" i="7" s="1"/>
  <c r="E6923" i="7"/>
  <c r="F6923" i="7" s="1"/>
  <c r="E6924" i="7"/>
  <c r="F6924" i="7" s="1"/>
  <c r="E6925" i="7"/>
  <c r="F6925" i="7" s="1"/>
  <c r="E6926" i="7"/>
  <c r="F6926" i="7" s="1"/>
  <c r="E6927" i="7"/>
  <c r="F6927" i="7" s="1"/>
  <c r="E6928" i="7"/>
  <c r="F6928" i="7" s="1"/>
  <c r="E6929" i="7"/>
  <c r="F6929" i="7" s="1"/>
  <c r="E6930" i="7"/>
  <c r="F6930" i="7" s="1"/>
  <c r="E6931" i="7"/>
  <c r="F6931" i="7" s="1"/>
  <c r="E6932" i="7"/>
  <c r="F6932" i="7" s="1"/>
  <c r="I2327" i="1" s="1"/>
  <c r="E6933" i="7"/>
  <c r="F6933" i="7" s="1"/>
  <c r="E6934" i="7"/>
  <c r="F6934" i="7" s="1"/>
  <c r="E6935" i="7"/>
  <c r="F6935" i="7" s="1"/>
  <c r="E6936" i="7"/>
  <c r="F6936" i="7" s="1"/>
  <c r="E6937" i="7"/>
  <c r="F6937" i="7" s="1"/>
  <c r="E6938" i="7"/>
  <c r="F6938" i="7" s="1"/>
  <c r="I2329" i="1" s="1"/>
  <c r="E6939" i="7"/>
  <c r="F6939" i="7" s="1"/>
  <c r="E6940" i="7"/>
  <c r="F6940" i="7" s="1"/>
  <c r="E6941" i="7"/>
  <c r="F6941" i="7" s="1"/>
  <c r="E6942" i="7"/>
  <c r="F6942" i="7" s="1"/>
  <c r="E6943" i="7"/>
  <c r="F6943" i="7" s="1"/>
  <c r="E6944" i="7"/>
  <c r="F6944" i="7" s="1"/>
  <c r="E6945" i="7"/>
  <c r="F6945" i="7" s="1"/>
  <c r="E6946" i="7"/>
  <c r="F6946" i="7" s="1"/>
  <c r="E6947" i="7"/>
  <c r="F6947" i="7" s="1"/>
  <c r="E6948" i="7"/>
  <c r="F6948" i="7" s="1"/>
  <c r="E6949" i="7"/>
  <c r="F6949" i="7" s="1"/>
  <c r="E6950" i="7"/>
  <c r="F6950" i="7" s="1"/>
  <c r="E6951" i="7"/>
  <c r="F6951" i="7" s="1"/>
  <c r="E6952" i="7"/>
  <c r="F6952" i="7" s="1"/>
  <c r="E6953" i="7"/>
  <c r="F6953" i="7" s="1"/>
  <c r="E6954" i="7"/>
  <c r="F6954" i="7" s="1"/>
  <c r="E6955" i="7"/>
  <c r="F6955" i="7" s="1"/>
  <c r="E6956" i="7"/>
  <c r="F6956" i="7" s="1"/>
  <c r="E6957" i="7"/>
  <c r="F6957" i="7" s="1"/>
  <c r="E6958" i="7"/>
  <c r="F6958" i="7" s="1"/>
  <c r="E6959" i="7"/>
  <c r="F6959" i="7" s="1"/>
  <c r="E6960" i="7"/>
  <c r="F6960" i="7" s="1"/>
  <c r="E6961" i="7"/>
  <c r="F6961" i="7" s="1"/>
  <c r="E6962" i="7"/>
  <c r="F6962" i="7" s="1"/>
  <c r="E6963" i="7"/>
  <c r="F6963" i="7" s="1"/>
  <c r="E6964" i="7"/>
  <c r="F6964" i="7" s="1"/>
  <c r="E6965" i="7"/>
  <c r="F6965" i="7" s="1"/>
  <c r="E6966" i="7"/>
  <c r="F6966" i="7" s="1"/>
  <c r="E6967" i="7"/>
  <c r="F6967" i="7" s="1"/>
  <c r="E6968" i="7"/>
  <c r="F6968" i="7" s="1"/>
  <c r="E6969" i="7"/>
  <c r="F6969" i="7" s="1"/>
  <c r="E6970" i="7"/>
  <c r="F6970" i="7" s="1"/>
  <c r="E6971" i="7"/>
  <c r="F6971" i="7" s="1"/>
  <c r="E6972" i="7"/>
  <c r="F6972" i="7" s="1"/>
  <c r="I2340" i="1" s="1"/>
  <c r="E6973" i="7"/>
  <c r="F6973" i="7" s="1"/>
  <c r="E6974" i="7"/>
  <c r="F6974" i="7" s="1"/>
  <c r="E6975" i="7"/>
  <c r="F6975" i="7" s="1"/>
  <c r="E6976" i="7"/>
  <c r="F6976" i="7" s="1"/>
  <c r="E6977" i="7"/>
  <c r="F6977" i="7" s="1"/>
  <c r="E6978" i="7"/>
  <c r="F6978" i="7" s="1"/>
  <c r="E6979" i="7"/>
  <c r="F6979" i="7" s="1"/>
  <c r="E6980" i="7"/>
  <c r="F6980" i="7" s="1"/>
  <c r="E6981" i="7"/>
  <c r="F6981" i="7" s="1"/>
  <c r="E6982" i="7"/>
  <c r="F6982" i="7" s="1"/>
  <c r="E6983" i="7"/>
  <c r="F6983" i="7" s="1"/>
  <c r="E6984" i="7"/>
  <c r="F6984" i="7" s="1"/>
  <c r="E6985" i="7"/>
  <c r="F6985" i="7" s="1"/>
  <c r="E6986" i="7"/>
  <c r="F6986" i="7" s="1"/>
  <c r="E6987" i="7"/>
  <c r="F6987" i="7" s="1"/>
  <c r="E6988" i="7"/>
  <c r="F6988" i="7" s="1"/>
  <c r="E6989" i="7"/>
  <c r="F6989" i="7" s="1"/>
  <c r="E6990" i="7"/>
  <c r="F6990" i="7" s="1"/>
  <c r="E6991" i="7"/>
  <c r="F6991" i="7" s="1"/>
  <c r="E6992" i="7"/>
  <c r="F6992" i="7" s="1"/>
  <c r="E6993" i="7"/>
  <c r="F6993" i="7" s="1"/>
  <c r="E6994" i="7"/>
  <c r="F6994" i="7" s="1"/>
  <c r="E6995" i="7"/>
  <c r="F6995" i="7" s="1"/>
  <c r="E6996" i="7"/>
  <c r="F6996" i="7" s="1"/>
  <c r="E6997" i="7"/>
  <c r="F6997" i="7" s="1"/>
  <c r="E6998" i="7"/>
  <c r="F6998" i="7" s="1"/>
  <c r="E6999" i="7"/>
  <c r="F6999" i="7" s="1"/>
  <c r="E7000" i="7"/>
  <c r="F7000" i="7" s="1"/>
  <c r="E7001" i="7"/>
  <c r="F7001" i="7" s="1"/>
  <c r="E7002" i="7"/>
  <c r="F7002" i="7" s="1"/>
  <c r="E7003" i="7"/>
  <c r="F7003" i="7" s="1"/>
  <c r="E7004" i="7"/>
  <c r="F7004" i="7" s="1"/>
  <c r="E7005" i="7"/>
  <c r="F7005" i="7" s="1"/>
  <c r="E7006" i="7"/>
  <c r="F7006" i="7" s="1"/>
  <c r="E7007" i="7"/>
  <c r="F7007" i="7" s="1"/>
  <c r="E7008" i="7"/>
  <c r="F7008" i="7" s="1"/>
  <c r="E7009" i="7"/>
  <c r="F7009" i="7" s="1"/>
  <c r="E7010" i="7"/>
  <c r="F7010" i="7" s="1"/>
  <c r="E7011" i="7"/>
  <c r="F7011" i="7" s="1"/>
  <c r="E7012" i="7"/>
  <c r="F7012" i="7" s="1"/>
  <c r="E7013" i="7"/>
  <c r="F7013" i="7" s="1"/>
  <c r="E7014" i="7"/>
  <c r="F7014" i="7" s="1"/>
  <c r="E7015" i="7"/>
  <c r="F7015" i="7" s="1"/>
  <c r="E7016" i="7"/>
  <c r="F7016" i="7" s="1"/>
  <c r="E7017" i="7"/>
  <c r="F7017" i="7" s="1"/>
  <c r="E7018" i="7"/>
  <c r="F7018" i="7" s="1"/>
  <c r="E7019" i="7"/>
  <c r="F7019" i="7" s="1"/>
  <c r="E7020" i="7"/>
  <c r="F7020" i="7" s="1"/>
  <c r="E7021" i="7"/>
  <c r="F7021" i="7" s="1"/>
  <c r="E7022" i="7"/>
  <c r="F7022" i="7" s="1"/>
  <c r="E7023" i="7"/>
  <c r="F7023" i="7" s="1"/>
  <c r="E7024" i="7"/>
  <c r="F7024" i="7" s="1"/>
  <c r="E7025" i="7"/>
  <c r="F7025" i="7" s="1"/>
  <c r="E7026" i="7"/>
  <c r="F7026" i="7" s="1"/>
  <c r="E7027" i="7"/>
  <c r="F7027" i="7" s="1"/>
  <c r="E7028" i="7"/>
  <c r="F7028" i="7" s="1"/>
  <c r="E7029" i="7"/>
  <c r="F7029" i="7" s="1"/>
  <c r="E7030" i="7"/>
  <c r="F7030" i="7" s="1"/>
  <c r="E7031" i="7"/>
  <c r="F7031" i="7" s="1"/>
  <c r="E7032" i="7"/>
  <c r="F7032" i="7" s="1"/>
  <c r="E7033" i="7"/>
  <c r="F7033" i="7" s="1"/>
  <c r="E7034" i="7"/>
  <c r="F7034" i="7" s="1"/>
  <c r="E7035" i="7"/>
  <c r="F7035" i="7" s="1"/>
  <c r="E7036" i="7"/>
  <c r="F7036" i="7" s="1"/>
  <c r="E7037" i="7"/>
  <c r="F7037" i="7" s="1"/>
  <c r="E7038" i="7"/>
  <c r="F7038" i="7" s="1"/>
  <c r="E7039" i="7"/>
  <c r="F7039" i="7" s="1"/>
  <c r="E7040" i="7"/>
  <c r="F7040" i="7" s="1"/>
  <c r="E7041" i="7"/>
  <c r="F7041" i="7" s="1"/>
  <c r="E7042" i="7"/>
  <c r="F7042" i="7" s="1"/>
  <c r="E7043" i="7"/>
  <c r="F7043" i="7" s="1"/>
  <c r="E7044" i="7"/>
  <c r="F7044" i="7" s="1"/>
  <c r="E7045" i="7"/>
  <c r="F7045" i="7" s="1"/>
  <c r="E7046" i="7"/>
  <c r="F7046" i="7" s="1"/>
  <c r="E7047" i="7"/>
  <c r="F7047" i="7" s="1"/>
  <c r="E7048" i="7"/>
  <c r="F7048" i="7" s="1"/>
  <c r="E7049" i="7"/>
  <c r="F7049" i="7" s="1"/>
  <c r="E7050" i="7"/>
  <c r="F7050" i="7" s="1"/>
  <c r="E7051" i="7"/>
  <c r="F7051" i="7" s="1"/>
  <c r="E7052" i="7"/>
  <c r="F7052" i="7" s="1"/>
  <c r="E7053" i="7"/>
  <c r="F7053" i="7" s="1"/>
  <c r="E7054" i="7"/>
  <c r="F7054" i="7" s="1"/>
  <c r="E7055" i="7"/>
  <c r="F7055" i="7" s="1"/>
  <c r="E7056" i="7"/>
  <c r="F7056" i="7" s="1"/>
  <c r="E7057" i="7"/>
  <c r="F7057" i="7" s="1"/>
  <c r="E7058" i="7"/>
  <c r="F7058" i="7" s="1"/>
  <c r="E7059" i="7"/>
  <c r="F7059" i="7" s="1"/>
  <c r="E7060" i="7"/>
  <c r="F7060" i="7" s="1"/>
  <c r="E7061" i="7"/>
  <c r="F7061" i="7" s="1"/>
  <c r="E7062" i="7"/>
  <c r="F7062" i="7" s="1"/>
  <c r="E7063" i="7"/>
  <c r="F7063" i="7" s="1"/>
  <c r="E7064" i="7"/>
  <c r="F7064" i="7" s="1"/>
  <c r="E7065" i="7"/>
  <c r="F7065" i="7" s="1"/>
  <c r="E7066" i="7"/>
  <c r="F7066" i="7" s="1"/>
  <c r="E7067" i="7"/>
  <c r="F7067" i="7" s="1"/>
  <c r="E7068" i="7"/>
  <c r="F7068" i="7" s="1"/>
  <c r="E7069" i="7"/>
  <c r="F7069" i="7" s="1"/>
  <c r="E7070" i="7"/>
  <c r="F7070" i="7" s="1"/>
  <c r="E7071" i="7"/>
  <c r="F7071" i="7" s="1"/>
  <c r="E7072" i="7"/>
  <c r="F7072" i="7" s="1"/>
  <c r="E7073" i="7"/>
  <c r="F7073" i="7" s="1"/>
  <c r="E7074" i="7"/>
  <c r="F7074" i="7" s="1"/>
  <c r="E7075" i="7"/>
  <c r="F7075" i="7" s="1"/>
  <c r="E7076" i="7"/>
  <c r="F7076" i="7" s="1"/>
  <c r="E7077" i="7"/>
  <c r="F7077" i="7" s="1"/>
  <c r="E7078" i="7"/>
  <c r="F7078" i="7" s="1"/>
  <c r="E7079" i="7"/>
  <c r="F7079" i="7" s="1"/>
  <c r="E7080" i="7"/>
  <c r="F7080" i="7" s="1"/>
  <c r="E7081" i="7"/>
  <c r="F7081" i="7" s="1"/>
  <c r="E7082" i="7"/>
  <c r="F7082" i="7" s="1"/>
  <c r="E7083" i="7"/>
  <c r="F7083" i="7" s="1"/>
  <c r="E7084" i="7"/>
  <c r="F7084" i="7" s="1"/>
  <c r="E7085" i="7"/>
  <c r="F7085" i="7" s="1"/>
  <c r="E7086" i="7"/>
  <c r="F7086" i="7" s="1"/>
  <c r="E7087" i="7"/>
  <c r="F7087" i="7" s="1"/>
  <c r="E7088" i="7"/>
  <c r="F7088" i="7" s="1"/>
  <c r="E7089" i="7"/>
  <c r="F7089" i="7" s="1"/>
  <c r="E7090" i="7"/>
  <c r="F7090" i="7" s="1"/>
  <c r="E7091" i="7"/>
  <c r="F7091" i="7" s="1"/>
  <c r="E7092" i="7"/>
  <c r="F7092" i="7" s="1"/>
  <c r="E7093" i="7"/>
  <c r="F7093" i="7" s="1"/>
  <c r="E7094" i="7"/>
  <c r="F7094" i="7" s="1"/>
  <c r="E7095" i="7"/>
  <c r="F7095" i="7" s="1"/>
  <c r="E7096" i="7"/>
  <c r="F7096" i="7" s="1"/>
  <c r="E7097" i="7"/>
  <c r="F7097" i="7" s="1"/>
  <c r="E7098" i="7"/>
  <c r="F7098" i="7" s="1"/>
  <c r="E7099" i="7"/>
  <c r="F7099" i="7" s="1"/>
  <c r="E7100" i="7"/>
  <c r="F7100" i="7" s="1"/>
  <c r="E7101" i="7"/>
  <c r="F7101" i="7" s="1"/>
  <c r="E7102" i="7"/>
  <c r="F7102" i="7" s="1"/>
  <c r="E7103" i="7"/>
  <c r="F7103" i="7" s="1"/>
  <c r="E7104" i="7"/>
  <c r="F7104" i="7" s="1"/>
  <c r="E7105" i="7"/>
  <c r="F7105" i="7" s="1"/>
  <c r="E7106" i="7"/>
  <c r="F7106" i="7" s="1"/>
  <c r="E7107" i="7"/>
  <c r="F7107" i="7" s="1"/>
  <c r="E7108" i="7"/>
  <c r="F7108" i="7" s="1"/>
  <c r="E7109" i="7"/>
  <c r="F7109" i="7" s="1"/>
  <c r="E7110" i="7"/>
  <c r="F7110" i="7" s="1"/>
  <c r="E7111" i="7"/>
  <c r="F7111" i="7" s="1"/>
  <c r="E7112" i="7"/>
  <c r="F7112" i="7" s="1"/>
  <c r="E7113" i="7"/>
  <c r="F7113" i="7" s="1"/>
  <c r="E7114" i="7"/>
  <c r="F7114" i="7" s="1"/>
  <c r="E7115" i="7"/>
  <c r="F7115" i="7" s="1"/>
  <c r="E7116" i="7"/>
  <c r="F7116" i="7" s="1"/>
  <c r="E7117" i="7"/>
  <c r="F7117" i="7" s="1"/>
  <c r="E7118" i="7"/>
  <c r="F7118" i="7" s="1"/>
  <c r="E7119" i="7"/>
  <c r="F7119" i="7" s="1"/>
  <c r="E7120" i="7"/>
  <c r="F7120" i="7" s="1"/>
  <c r="E7121" i="7"/>
  <c r="F7121" i="7" s="1"/>
  <c r="E7122" i="7"/>
  <c r="F7122" i="7" s="1"/>
  <c r="E7123" i="7"/>
  <c r="F7123" i="7" s="1"/>
  <c r="E7124" i="7"/>
  <c r="F7124" i="7" s="1"/>
  <c r="E7125" i="7"/>
  <c r="F7125" i="7" s="1"/>
  <c r="E7126" i="7"/>
  <c r="F7126" i="7" s="1"/>
  <c r="E7127" i="7"/>
  <c r="F7127" i="7" s="1"/>
  <c r="E7128" i="7"/>
  <c r="F7128" i="7" s="1"/>
  <c r="E7129" i="7"/>
  <c r="F7129" i="7" s="1"/>
  <c r="E7130" i="7"/>
  <c r="F7130" i="7" s="1"/>
  <c r="E7131" i="7"/>
  <c r="F7131" i="7" s="1"/>
  <c r="E7132" i="7"/>
  <c r="F7132" i="7" s="1"/>
  <c r="E7133" i="7"/>
  <c r="F7133" i="7" s="1"/>
  <c r="E7134" i="7"/>
  <c r="F7134" i="7" s="1"/>
  <c r="E7135" i="7"/>
  <c r="F7135" i="7" s="1"/>
  <c r="E7136" i="7"/>
  <c r="F7136" i="7" s="1"/>
  <c r="E7137" i="7"/>
  <c r="F7137" i="7" s="1"/>
  <c r="E7138" i="7"/>
  <c r="F7138" i="7" s="1"/>
  <c r="E7139" i="7"/>
  <c r="F7139" i="7" s="1"/>
  <c r="E7140" i="7"/>
  <c r="F7140" i="7" s="1"/>
  <c r="E7141" i="7"/>
  <c r="F7141" i="7" s="1"/>
  <c r="E7142" i="7"/>
  <c r="F7142" i="7" s="1"/>
  <c r="E7143" i="7"/>
  <c r="F7143" i="7" s="1"/>
  <c r="E7144" i="7"/>
  <c r="F7144" i="7" s="1"/>
  <c r="E7145" i="7"/>
  <c r="F7145" i="7" s="1"/>
  <c r="E7146" i="7"/>
  <c r="F7146" i="7" s="1"/>
  <c r="E7147" i="7"/>
  <c r="F7147" i="7" s="1"/>
  <c r="E7148" i="7"/>
  <c r="F7148" i="7" s="1"/>
  <c r="E7149" i="7"/>
  <c r="F7149" i="7" s="1"/>
  <c r="E7150" i="7"/>
  <c r="F7150" i="7" s="1"/>
  <c r="E7151" i="7"/>
  <c r="F7151" i="7" s="1"/>
  <c r="E7152" i="7"/>
  <c r="F7152" i="7" s="1"/>
  <c r="E7153" i="7"/>
  <c r="F7153" i="7" s="1"/>
  <c r="E7154" i="7"/>
  <c r="F7154" i="7" s="1"/>
  <c r="E7155" i="7"/>
  <c r="F7155" i="7" s="1"/>
  <c r="E7156" i="7"/>
  <c r="F7156" i="7" s="1"/>
  <c r="E7157" i="7"/>
  <c r="F7157" i="7" s="1"/>
  <c r="E7158" i="7"/>
  <c r="F7158" i="7" s="1"/>
  <c r="E7159" i="7"/>
  <c r="F7159" i="7" s="1"/>
  <c r="E7160" i="7"/>
  <c r="F7160" i="7" s="1"/>
  <c r="E7161" i="7"/>
  <c r="F7161" i="7" s="1"/>
  <c r="E7162" i="7"/>
  <c r="F7162" i="7" s="1"/>
  <c r="E7163" i="7"/>
  <c r="F7163" i="7" s="1"/>
  <c r="E7164" i="7"/>
  <c r="F7164" i="7" s="1"/>
  <c r="E7165" i="7"/>
  <c r="F7165" i="7" s="1"/>
  <c r="E7166" i="7"/>
  <c r="F7166" i="7" s="1"/>
  <c r="E7167" i="7"/>
  <c r="F7167" i="7" s="1"/>
  <c r="E7168" i="7"/>
  <c r="F7168" i="7" s="1"/>
  <c r="E7169" i="7"/>
  <c r="F7169" i="7" s="1"/>
  <c r="E7170" i="7"/>
  <c r="F7170" i="7" s="1"/>
  <c r="E7171" i="7"/>
  <c r="F7171" i="7" s="1"/>
  <c r="E7172" i="7"/>
  <c r="F7172" i="7" s="1"/>
  <c r="E7173" i="7"/>
  <c r="F7173" i="7" s="1"/>
  <c r="E7174" i="7"/>
  <c r="F7174" i="7" s="1"/>
  <c r="E7175" i="7"/>
  <c r="F7175" i="7" s="1"/>
  <c r="E7176" i="7"/>
  <c r="F7176" i="7" s="1"/>
  <c r="E7177" i="7"/>
  <c r="F7177" i="7" s="1"/>
  <c r="E7178" i="7"/>
  <c r="F7178" i="7" s="1"/>
  <c r="E7179" i="7"/>
  <c r="F7179" i="7" s="1"/>
  <c r="E7180" i="7"/>
  <c r="F7180" i="7" s="1"/>
  <c r="E7181" i="7"/>
  <c r="F7181" i="7" s="1"/>
  <c r="E7182" i="7"/>
  <c r="F7182" i="7" s="1"/>
  <c r="E7183" i="7"/>
  <c r="F7183" i="7" s="1"/>
  <c r="E7184" i="7"/>
  <c r="F7184" i="7" s="1"/>
  <c r="E7185" i="7"/>
  <c r="F7185" i="7" s="1"/>
  <c r="E7186" i="7"/>
  <c r="F7186" i="7" s="1"/>
  <c r="E7187" i="7"/>
  <c r="F7187" i="7" s="1"/>
  <c r="E7188" i="7"/>
  <c r="F7188" i="7" s="1"/>
  <c r="E7189" i="7"/>
  <c r="F7189" i="7" s="1"/>
  <c r="E7190" i="7"/>
  <c r="F7190" i="7" s="1"/>
  <c r="E7191" i="7"/>
  <c r="F7191" i="7" s="1"/>
  <c r="E7192" i="7"/>
  <c r="F7192" i="7" s="1"/>
  <c r="E7193" i="7"/>
  <c r="F7193" i="7" s="1"/>
  <c r="E7194" i="7"/>
  <c r="F7194" i="7" s="1"/>
  <c r="E7195" i="7"/>
  <c r="F7195" i="7" s="1"/>
  <c r="E7196" i="7"/>
  <c r="F7196" i="7" s="1"/>
  <c r="E7197" i="7"/>
  <c r="F7197" i="7" s="1"/>
  <c r="E7198" i="7"/>
  <c r="F7198" i="7" s="1"/>
  <c r="E7199" i="7"/>
  <c r="F7199" i="7" s="1"/>
  <c r="E7200" i="7"/>
  <c r="F7200" i="7" s="1"/>
  <c r="E7201" i="7"/>
  <c r="F7201" i="7" s="1"/>
  <c r="E7202" i="7"/>
  <c r="F7202" i="7" s="1"/>
  <c r="E7203" i="7"/>
  <c r="F7203" i="7" s="1"/>
  <c r="E7204" i="7"/>
  <c r="F7204" i="7" s="1"/>
  <c r="E7205" i="7"/>
  <c r="F7205" i="7" s="1"/>
  <c r="E7206" i="7"/>
  <c r="F7206" i="7" s="1"/>
  <c r="E7207" i="7"/>
  <c r="F7207" i="7" s="1"/>
  <c r="E7208" i="7"/>
  <c r="F7208" i="7" s="1"/>
  <c r="E7209" i="7"/>
  <c r="F7209" i="7" s="1"/>
  <c r="E7210" i="7"/>
  <c r="F7210" i="7" s="1"/>
  <c r="E7211" i="7"/>
  <c r="F7211" i="7" s="1"/>
  <c r="E7212" i="7"/>
  <c r="F7212" i="7" s="1"/>
  <c r="I2415" i="1" s="1"/>
  <c r="E7213" i="7"/>
  <c r="F7213" i="7" s="1"/>
  <c r="E7214" i="7"/>
  <c r="F7214" i="7" s="1"/>
  <c r="E7215" i="7"/>
  <c r="F7215" i="7" s="1"/>
  <c r="E7216" i="7"/>
  <c r="F7216" i="7" s="1"/>
  <c r="E7217" i="7"/>
  <c r="F7217" i="7" s="1"/>
  <c r="E7218" i="7"/>
  <c r="F7218" i="7" s="1"/>
  <c r="E7219" i="7"/>
  <c r="F7219" i="7" s="1"/>
  <c r="E7220" i="7"/>
  <c r="F7220" i="7" s="1"/>
  <c r="E7221" i="7"/>
  <c r="F7221" i="7" s="1"/>
  <c r="E7222" i="7"/>
  <c r="F7222" i="7" s="1"/>
  <c r="E7223" i="7"/>
  <c r="F7223" i="7" s="1"/>
  <c r="E7224" i="7"/>
  <c r="F7224" i="7" s="1"/>
  <c r="E7225" i="7"/>
  <c r="F7225" i="7" s="1"/>
  <c r="E7226" i="7"/>
  <c r="F7226" i="7" s="1"/>
  <c r="E7227" i="7"/>
  <c r="F7227" i="7" s="1"/>
  <c r="E7228" i="7"/>
  <c r="F7228" i="7" s="1"/>
  <c r="E7229" i="7"/>
  <c r="F7229" i="7" s="1"/>
  <c r="E7230" i="7"/>
  <c r="F7230" i="7" s="1"/>
  <c r="E7231" i="7"/>
  <c r="F7231" i="7" s="1"/>
  <c r="E7232" i="7"/>
  <c r="F7232" i="7" s="1"/>
  <c r="E7233" i="7"/>
  <c r="F7233" i="7" s="1"/>
  <c r="E7234" i="7"/>
  <c r="F7234" i="7" s="1"/>
  <c r="E7235" i="7"/>
  <c r="F7235" i="7" s="1"/>
  <c r="E7236" i="7"/>
  <c r="F7236" i="7" s="1"/>
  <c r="E7237" i="7"/>
  <c r="F7237" i="7" s="1"/>
  <c r="E7238" i="7"/>
  <c r="F7238" i="7" s="1"/>
  <c r="E7239" i="7"/>
  <c r="F7239" i="7" s="1"/>
  <c r="E7240" i="7"/>
  <c r="F7240" i="7" s="1"/>
  <c r="E7241" i="7"/>
  <c r="F7241" i="7" s="1"/>
  <c r="E7242" i="7"/>
  <c r="F7242" i="7" s="1"/>
  <c r="E7243" i="7"/>
  <c r="F7243" i="7" s="1"/>
  <c r="E7244" i="7"/>
  <c r="F7244" i="7" s="1"/>
  <c r="E7245" i="7"/>
  <c r="F7245" i="7" s="1"/>
  <c r="E7246" i="7"/>
  <c r="F7246" i="7" s="1"/>
  <c r="E7247" i="7"/>
  <c r="F7247" i="7" s="1"/>
  <c r="E7248" i="7"/>
  <c r="F7248" i="7" s="1"/>
  <c r="E7249" i="7"/>
  <c r="F7249" i="7" s="1"/>
  <c r="E7250" i="7"/>
  <c r="F7250" i="7" s="1"/>
  <c r="E7251" i="7"/>
  <c r="F7251" i="7" s="1"/>
  <c r="E7252" i="7"/>
  <c r="F7252" i="7" s="1"/>
  <c r="E7253" i="7"/>
  <c r="F7253" i="7" s="1"/>
  <c r="E7254" i="7"/>
  <c r="F7254" i="7" s="1"/>
  <c r="E7255" i="7"/>
  <c r="F7255" i="7" s="1"/>
  <c r="E7256" i="7"/>
  <c r="F7256" i="7" s="1"/>
  <c r="E7257" i="7"/>
  <c r="F7257" i="7" s="1"/>
  <c r="E7258" i="7"/>
  <c r="F7258" i="7" s="1"/>
  <c r="E7259" i="7"/>
  <c r="F7259" i="7" s="1"/>
  <c r="E7260" i="7"/>
  <c r="F7260" i="7" s="1"/>
  <c r="E7261" i="7"/>
  <c r="F7261" i="7" s="1"/>
  <c r="E7262" i="7"/>
  <c r="F7262" i="7" s="1"/>
  <c r="E7263" i="7"/>
  <c r="F7263" i="7" s="1"/>
  <c r="E7264" i="7"/>
  <c r="F7264" i="7" s="1"/>
  <c r="E7265" i="7"/>
  <c r="F7265" i="7" s="1"/>
  <c r="E7266" i="7"/>
  <c r="F7266" i="7" s="1"/>
  <c r="E7267" i="7"/>
  <c r="F7267" i="7" s="1"/>
  <c r="E7268" i="7"/>
  <c r="F7268" i="7" s="1"/>
  <c r="E7269" i="7"/>
  <c r="F7269" i="7" s="1"/>
  <c r="E7270" i="7"/>
  <c r="F7270" i="7" s="1"/>
  <c r="E7271" i="7"/>
  <c r="F7271" i="7" s="1"/>
  <c r="E7272" i="7"/>
  <c r="F7272" i="7" s="1"/>
  <c r="E7273" i="7"/>
  <c r="F7273" i="7" s="1"/>
  <c r="E7274" i="7"/>
  <c r="F7274" i="7" s="1"/>
  <c r="E7275" i="7"/>
  <c r="F7275" i="7" s="1"/>
  <c r="E7276" i="7"/>
  <c r="F7276" i="7" s="1"/>
  <c r="E7277" i="7"/>
  <c r="F7277" i="7" s="1"/>
  <c r="E7278" i="7"/>
  <c r="F7278" i="7" s="1"/>
  <c r="E7279" i="7"/>
  <c r="F7279" i="7" s="1"/>
  <c r="E7280" i="7"/>
  <c r="F7280" i="7" s="1"/>
  <c r="E7281" i="7"/>
  <c r="F7281" i="7" s="1"/>
  <c r="E7282" i="7"/>
  <c r="F7282" i="7" s="1"/>
  <c r="E7283" i="7"/>
  <c r="F7283" i="7" s="1"/>
  <c r="E7284" i="7"/>
  <c r="F7284" i="7" s="1"/>
  <c r="E7285" i="7"/>
  <c r="F7285" i="7" s="1"/>
  <c r="E7286" i="7"/>
  <c r="F7286" i="7" s="1"/>
  <c r="E7287" i="7"/>
  <c r="F7287" i="7" s="1"/>
  <c r="E7288" i="7"/>
  <c r="F7288" i="7" s="1"/>
  <c r="E7289" i="7"/>
  <c r="F7289" i="7" s="1"/>
  <c r="E7290" i="7"/>
  <c r="F7290" i="7" s="1"/>
  <c r="E7291" i="7"/>
  <c r="F7291" i="7" s="1"/>
  <c r="E7292" i="7"/>
  <c r="F7292" i="7" s="1"/>
  <c r="E7293" i="7"/>
  <c r="F7293" i="7" s="1"/>
  <c r="E7294" i="7"/>
  <c r="F7294" i="7" s="1"/>
  <c r="E7295" i="7"/>
  <c r="F7295" i="7" s="1"/>
  <c r="E7296" i="7"/>
  <c r="F7296" i="7" s="1"/>
  <c r="E7297" i="7"/>
  <c r="F7297" i="7" s="1"/>
  <c r="E7298" i="7"/>
  <c r="F7298" i="7" s="1"/>
  <c r="E7299" i="7"/>
  <c r="F7299" i="7" s="1"/>
  <c r="E7300" i="7"/>
  <c r="F7300" i="7" s="1"/>
  <c r="E7301" i="7"/>
  <c r="F7301" i="7" s="1"/>
  <c r="E7302" i="7"/>
  <c r="F7302" i="7" s="1"/>
  <c r="E7303" i="7"/>
  <c r="F7303" i="7" s="1"/>
  <c r="E7304" i="7"/>
  <c r="F7304" i="7" s="1"/>
  <c r="I2445" i="1" s="1"/>
  <c r="E7305" i="7"/>
  <c r="F7305" i="7" s="1"/>
  <c r="E7306" i="7"/>
  <c r="F7306" i="7" s="1"/>
  <c r="E7307" i="7"/>
  <c r="F7307" i="7" s="1"/>
  <c r="E7308" i="7"/>
  <c r="F7308" i="7" s="1"/>
  <c r="E7309" i="7"/>
  <c r="F7309" i="7" s="1"/>
  <c r="E7310" i="7"/>
  <c r="F7310" i="7" s="1"/>
  <c r="E7311" i="7"/>
  <c r="F7311" i="7" s="1"/>
  <c r="E7312" i="7"/>
  <c r="F7312" i="7" s="1"/>
  <c r="E7313" i="7"/>
  <c r="F7313" i="7" s="1"/>
  <c r="E7314" i="7"/>
  <c r="F7314" i="7" s="1"/>
  <c r="E7315" i="7"/>
  <c r="F7315" i="7" s="1"/>
  <c r="E7316" i="7"/>
  <c r="F7316" i="7" s="1"/>
  <c r="E7317" i="7"/>
  <c r="F7317" i="7" s="1"/>
  <c r="E7318" i="7"/>
  <c r="F7318" i="7" s="1"/>
  <c r="E7319" i="7"/>
  <c r="F7319" i="7" s="1"/>
  <c r="E7320" i="7"/>
  <c r="F7320" i="7" s="1"/>
  <c r="E7321" i="7"/>
  <c r="F7321" i="7" s="1"/>
  <c r="E7322" i="7"/>
  <c r="F7322" i="7" s="1"/>
  <c r="E7323" i="7"/>
  <c r="F7323" i="7" s="1"/>
  <c r="E7324" i="7"/>
  <c r="F7324" i="7" s="1"/>
  <c r="E7325" i="7"/>
  <c r="F7325" i="7" s="1"/>
  <c r="E7326" i="7"/>
  <c r="F7326" i="7" s="1"/>
  <c r="E7327" i="7"/>
  <c r="F7327" i="7" s="1"/>
  <c r="E7328" i="7"/>
  <c r="F7328" i="7" s="1"/>
  <c r="E7329" i="7"/>
  <c r="F7329" i="7" s="1"/>
  <c r="E7330" i="7"/>
  <c r="F7330" i="7" s="1"/>
  <c r="E7331" i="7"/>
  <c r="F7331" i="7" s="1"/>
  <c r="E7332" i="7"/>
  <c r="F7332" i="7" s="1"/>
  <c r="E7333" i="7"/>
  <c r="F7333" i="7" s="1"/>
  <c r="E7334" i="7"/>
  <c r="F7334" i="7" s="1"/>
  <c r="E7335" i="7"/>
  <c r="F7335" i="7" s="1"/>
  <c r="E7336" i="7"/>
  <c r="F7336" i="7" s="1"/>
  <c r="E7337" i="7"/>
  <c r="F7337" i="7" s="1"/>
  <c r="E7338" i="7"/>
  <c r="F7338" i="7" s="1"/>
  <c r="I2454" i="1" s="1"/>
  <c r="E7339" i="7"/>
  <c r="F7339" i="7" s="1"/>
  <c r="I2455" i="1" s="1"/>
  <c r="E7340" i="7"/>
  <c r="F7340" i="7" s="1"/>
  <c r="E7341" i="7"/>
  <c r="F7341" i="7" s="1"/>
  <c r="E7342" i="7"/>
  <c r="F7342" i="7" s="1"/>
  <c r="E7343" i="7"/>
  <c r="F7343" i="7" s="1"/>
  <c r="E7344" i="7"/>
  <c r="F7344" i="7" s="1"/>
  <c r="E7345" i="7"/>
  <c r="F7345" i="7" s="1"/>
  <c r="E7346" i="7"/>
  <c r="F7346" i="7" s="1"/>
  <c r="E7347" i="7"/>
  <c r="F7347" i="7" s="1"/>
  <c r="E7348" i="7"/>
  <c r="F7348" i="7" s="1"/>
  <c r="E7349" i="7"/>
  <c r="F7349" i="7" s="1"/>
  <c r="E7350" i="7"/>
  <c r="F7350" i="7" s="1"/>
  <c r="E7351" i="7"/>
  <c r="F7351" i="7" s="1"/>
  <c r="E7352" i="7"/>
  <c r="F7352" i="7" s="1"/>
  <c r="E7353" i="7"/>
  <c r="F7353" i="7" s="1"/>
  <c r="E7354" i="7"/>
  <c r="F7354" i="7" s="1"/>
  <c r="I2460" i="1" s="1"/>
  <c r="E7355" i="7"/>
  <c r="F7355" i="7" s="1"/>
  <c r="E7356" i="7"/>
  <c r="F7356" i="7" s="1"/>
  <c r="E7357" i="7"/>
  <c r="F7357" i="7" s="1"/>
  <c r="E7358" i="7"/>
  <c r="F7358" i="7" s="1"/>
  <c r="E7359" i="7"/>
  <c r="F7359" i="7" s="1"/>
  <c r="E7360" i="7"/>
  <c r="F7360" i="7" s="1"/>
  <c r="E7361" i="7"/>
  <c r="F7361" i="7" s="1"/>
  <c r="E7362" i="7"/>
  <c r="F7362" i="7" s="1"/>
  <c r="E7363" i="7"/>
  <c r="F7363" i="7" s="1"/>
  <c r="I2464" i="1" s="1"/>
  <c r="E7364" i="7"/>
  <c r="F7364" i="7" s="1"/>
  <c r="E7365" i="7"/>
  <c r="F7365" i="7" s="1"/>
  <c r="E7366" i="7"/>
  <c r="F7366" i="7" s="1"/>
  <c r="E7367" i="7"/>
  <c r="F7367" i="7" s="1"/>
  <c r="E7368" i="7"/>
  <c r="F7368" i="7" s="1"/>
  <c r="E7369" i="7"/>
  <c r="F7369" i="7" s="1"/>
  <c r="E7370" i="7"/>
  <c r="F7370" i="7" s="1"/>
  <c r="E7371" i="7"/>
  <c r="F7371" i="7" s="1"/>
  <c r="E7372" i="7"/>
  <c r="F7372" i="7" s="1"/>
  <c r="E7373" i="7"/>
  <c r="F7373" i="7" s="1"/>
  <c r="E7374" i="7"/>
  <c r="F7374" i="7" s="1"/>
  <c r="E7375" i="7"/>
  <c r="F7375" i="7" s="1"/>
  <c r="E7376" i="7"/>
  <c r="F7376" i="7" s="1"/>
  <c r="E7377" i="7"/>
  <c r="F7377" i="7" s="1"/>
  <c r="E7378" i="7"/>
  <c r="F7378" i="7" s="1"/>
  <c r="E7379" i="7"/>
  <c r="F7379" i="7" s="1"/>
  <c r="E7380" i="7"/>
  <c r="F7380" i="7" s="1"/>
  <c r="E7381" i="7"/>
  <c r="F7381" i="7" s="1"/>
  <c r="E7382" i="7"/>
  <c r="F7382" i="7" s="1"/>
  <c r="E7383" i="7"/>
  <c r="F7383" i="7" s="1"/>
  <c r="E7384" i="7"/>
  <c r="F7384" i="7" s="1"/>
  <c r="E7385" i="7"/>
  <c r="F7385" i="7" s="1"/>
  <c r="E7386" i="7"/>
  <c r="F7386" i="7" s="1"/>
  <c r="E7387" i="7"/>
  <c r="F7387" i="7" s="1"/>
  <c r="E7388" i="7"/>
  <c r="F7388" i="7" s="1"/>
  <c r="E7389" i="7"/>
  <c r="F7389" i="7" s="1"/>
  <c r="E7390" i="7"/>
  <c r="F7390" i="7" s="1"/>
  <c r="E7391" i="7"/>
  <c r="F7391" i="7" s="1"/>
  <c r="E7392" i="7"/>
  <c r="F7392" i="7" s="1"/>
  <c r="E7393" i="7"/>
  <c r="F7393" i="7" s="1"/>
  <c r="E7394" i="7"/>
  <c r="F7394" i="7" s="1"/>
  <c r="E7395" i="7"/>
  <c r="F7395" i="7" s="1"/>
  <c r="E7396" i="7"/>
  <c r="F7396" i="7" s="1"/>
  <c r="E7397" i="7"/>
  <c r="F7397" i="7" s="1"/>
  <c r="E7398" i="7"/>
  <c r="F7398" i="7" s="1"/>
  <c r="E7399" i="7"/>
  <c r="F7399" i="7" s="1"/>
  <c r="E7400" i="7"/>
  <c r="F7400" i="7" s="1"/>
  <c r="E7401" i="7"/>
  <c r="F7401" i="7" s="1"/>
  <c r="E7402" i="7"/>
  <c r="F7402" i="7" s="1"/>
  <c r="E7403" i="7"/>
  <c r="F7403" i="7" s="1"/>
  <c r="E7404" i="7"/>
  <c r="F7404" i="7" s="1"/>
  <c r="E7405" i="7"/>
  <c r="F7405" i="7" s="1"/>
  <c r="E7406" i="7"/>
  <c r="F7406" i="7" s="1"/>
  <c r="E7407" i="7"/>
  <c r="F7407" i="7" s="1"/>
  <c r="E7408" i="7"/>
  <c r="F7408" i="7" s="1"/>
  <c r="E7409" i="7"/>
  <c r="F7409" i="7" s="1"/>
  <c r="E7410" i="7"/>
  <c r="F7410" i="7" s="1"/>
  <c r="E7411" i="7"/>
  <c r="F7411" i="7" s="1"/>
  <c r="E7412" i="7"/>
  <c r="F7412" i="7" s="1"/>
  <c r="E7413" i="7"/>
  <c r="F7413" i="7" s="1"/>
  <c r="E7414" i="7"/>
  <c r="F7414" i="7" s="1"/>
  <c r="E7415" i="7"/>
  <c r="F7415" i="7" s="1"/>
  <c r="E7416" i="7"/>
  <c r="F7416" i="7" s="1"/>
  <c r="E7417" i="7"/>
  <c r="F7417" i="7" s="1"/>
  <c r="E7418" i="7"/>
  <c r="F7418" i="7" s="1"/>
  <c r="E7419" i="7"/>
  <c r="F7419" i="7" s="1"/>
  <c r="E7420" i="7"/>
  <c r="F7420" i="7" s="1"/>
  <c r="E7421" i="7"/>
  <c r="F7421" i="7" s="1"/>
  <c r="E7422" i="7"/>
  <c r="F7422" i="7" s="1"/>
  <c r="E7423" i="7"/>
  <c r="F7423" i="7" s="1"/>
  <c r="I2484" i="1" s="1"/>
  <c r="E7424" i="7"/>
  <c r="F7424" i="7" s="1"/>
  <c r="E7425" i="7"/>
  <c r="F7425" i="7" s="1"/>
  <c r="E7426" i="7"/>
  <c r="F7426" i="7" s="1"/>
  <c r="E7427" i="7"/>
  <c r="F7427" i="7" s="1"/>
  <c r="E7428" i="7"/>
  <c r="F7428" i="7" s="1"/>
  <c r="E7429" i="7"/>
  <c r="F7429" i="7" s="1"/>
  <c r="E7430" i="7"/>
  <c r="F7430" i="7" s="1"/>
  <c r="E7431" i="7"/>
  <c r="F7431" i="7" s="1"/>
  <c r="E7432" i="7"/>
  <c r="F7432" i="7" s="1"/>
  <c r="E7433" i="7"/>
  <c r="F7433" i="7" s="1"/>
  <c r="E7434" i="7"/>
  <c r="F7434" i="7" s="1"/>
  <c r="E7435" i="7"/>
  <c r="F7435" i="7" s="1"/>
  <c r="E7436" i="7"/>
  <c r="F7436" i="7" s="1"/>
  <c r="E7437" i="7"/>
  <c r="F7437" i="7" s="1"/>
  <c r="E7438" i="7"/>
  <c r="F7438" i="7" s="1"/>
  <c r="I2489" i="1" s="1"/>
  <c r="E7439" i="7"/>
  <c r="F7439" i="7" s="1"/>
  <c r="E7440" i="7"/>
  <c r="F7440" i="7" s="1"/>
  <c r="E7441" i="7"/>
  <c r="F7441" i="7" s="1"/>
  <c r="E7442" i="7"/>
  <c r="F7442" i="7" s="1"/>
  <c r="E7443" i="7"/>
  <c r="F7443" i="7" s="1"/>
  <c r="E7444" i="7"/>
  <c r="F7444" i="7" s="1"/>
  <c r="E7445" i="7"/>
  <c r="F7445" i="7" s="1"/>
  <c r="E7446" i="7"/>
  <c r="F7446" i="7" s="1"/>
  <c r="I2492" i="1" s="1"/>
  <c r="E7447" i="7"/>
  <c r="F7447" i="7" s="1"/>
  <c r="E7448" i="7"/>
  <c r="F7448" i="7" s="1"/>
  <c r="E7449" i="7"/>
  <c r="F7449" i="7" s="1"/>
  <c r="E7450" i="7"/>
  <c r="F7450" i="7" s="1"/>
  <c r="E7451" i="7"/>
  <c r="F7451" i="7" s="1"/>
  <c r="E7452" i="7"/>
  <c r="F7452" i="7" s="1"/>
  <c r="E7453" i="7"/>
  <c r="F7453" i="7" s="1"/>
  <c r="E7454" i="7"/>
  <c r="F7454" i="7" s="1"/>
  <c r="E7455" i="7"/>
  <c r="F7455" i="7" s="1"/>
  <c r="E7456" i="7"/>
  <c r="F7456" i="7" s="1"/>
  <c r="E7457" i="7"/>
  <c r="F7457" i="7" s="1"/>
  <c r="E7458" i="7"/>
  <c r="F7458" i="7" s="1"/>
  <c r="E7459" i="7"/>
  <c r="F7459" i="7" s="1"/>
  <c r="E7460" i="7"/>
  <c r="F7460" i="7" s="1"/>
  <c r="E7461" i="7"/>
  <c r="F7461" i="7" s="1"/>
  <c r="E7462" i="7"/>
  <c r="F7462" i="7" s="1"/>
  <c r="E7463" i="7"/>
  <c r="F7463" i="7" s="1"/>
  <c r="E7464" i="7"/>
  <c r="F7464" i="7" s="1"/>
  <c r="E7465" i="7"/>
  <c r="F7465" i="7" s="1"/>
  <c r="E7466" i="7"/>
  <c r="F7466" i="7" s="1"/>
  <c r="E7467" i="7"/>
  <c r="F7467" i="7" s="1"/>
  <c r="E7468" i="7"/>
  <c r="F7468" i="7" s="1"/>
  <c r="E7469" i="7"/>
  <c r="F7469" i="7" s="1"/>
  <c r="E7470" i="7"/>
  <c r="F7470" i="7" s="1"/>
  <c r="E7471" i="7"/>
  <c r="F7471" i="7" s="1"/>
  <c r="I2500" i="1" s="1"/>
  <c r="E7472" i="7"/>
  <c r="F7472" i="7" s="1"/>
  <c r="I2501" i="1" s="1"/>
  <c r="E7473" i="7"/>
  <c r="F7473" i="7" s="1"/>
  <c r="E7474" i="7"/>
  <c r="F7474" i="7" s="1"/>
  <c r="E7475" i="7"/>
  <c r="F7475" i="7" s="1"/>
  <c r="E7476" i="7"/>
  <c r="F7476" i="7" s="1"/>
  <c r="E7477" i="7"/>
  <c r="F7477" i="7" s="1"/>
  <c r="E7478" i="7"/>
  <c r="F7478" i="7" s="1"/>
  <c r="E7479" i="7"/>
  <c r="F7479" i="7" s="1"/>
  <c r="E7480" i="7"/>
  <c r="F7480" i="7" s="1"/>
  <c r="E7481" i="7"/>
  <c r="F7481" i="7" s="1"/>
  <c r="E7482" i="7"/>
  <c r="F7482" i="7" s="1"/>
  <c r="E7483" i="7"/>
  <c r="F7483" i="7" s="1"/>
  <c r="I2505" i="1" s="1"/>
  <c r="E7484" i="7"/>
  <c r="F7484" i="7" s="1"/>
  <c r="I2506" i="1" s="1"/>
  <c r="E7485" i="7"/>
  <c r="F7485" i="7" s="1"/>
  <c r="E7486" i="7"/>
  <c r="F7486" i="7" s="1"/>
  <c r="E7487" i="7"/>
  <c r="F7487" i="7" s="1"/>
  <c r="E7488" i="7"/>
  <c r="F7488" i="7" s="1"/>
  <c r="E7489" i="7"/>
  <c r="F7489" i="7" s="1"/>
  <c r="E7490" i="7"/>
  <c r="F7490" i="7" s="1"/>
  <c r="E7491" i="7"/>
  <c r="F7491" i="7" s="1"/>
  <c r="E7492" i="7"/>
  <c r="F7492" i="7" s="1"/>
  <c r="E7493" i="7"/>
  <c r="F7493" i="7" s="1"/>
  <c r="E7494" i="7"/>
  <c r="F7494" i="7" s="1"/>
  <c r="E7495" i="7"/>
  <c r="F7495" i="7" s="1"/>
  <c r="E7496" i="7"/>
  <c r="F7496" i="7" s="1"/>
  <c r="E7497" i="7"/>
  <c r="F7497" i="7" s="1"/>
  <c r="E7498" i="7"/>
  <c r="F7498" i="7" s="1"/>
  <c r="E7499" i="7"/>
  <c r="F7499" i="7" s="1"/>
  <c r="E7500" i="7"/>
  <c r="F7500" i="7" s="1"/>
  <c r="E7501" i="7"/>
  <c r="F7501" i="7" s="1"/>
  <c r="E7502" i="7"/>
  <c r="F7502" i="7" s="1"/>
  <c r="E7503" i="7"/>
  <c r="F7503" i="7" s="1"/>
  <c r="E7504" i="7"/>
  <c r="F7504" i="7" s="1"/>
  <c r="E7505" i="7"/>
  <c r="F7505" i="7" s="1"/>
  <c r="E7506" i="7"/>
  <c r="F7506" i="7" s="1"/>
  <c r="E7507" i="7"/>
  <c r="F7507" i="7" s="1"/>
  <c r="E7508" i="7"/>
  <c r="F7508" i="7" s="1"/>
  <c r="E7509" i="7"/>
  <c r="F7509" i="7" s="1"/>
  <c r="E7510" i="7"/>
  <c r="F7510" i="7" s="1"/>
  <c r="E7511" i="7"/>
  <c r="F7511" i="7" s="1"/>
  <c r="E7512" i="7"/>
  <c r="F7512" i="7" s="1"/>
  <c r="E7513" i="7"/>
  <c r="F7513" i="7" s="1"/>
  <c r="E7514" i="7"/>
  <c r="F7514" i="7" s="1"/>
  <c r="E7515" i="7"/>
  <c r="F7515" i="7" s="1"/>
  <c r="E7516" i="7"/>
  <c r="F7516" i="7" s="1"/>
  <c r="E7517" i="7"/>
  <c r="F7517" i="7" s="1"/>
  <c r="E7518" i="7"/>
  <c r="F7518" i="7" s="1"/>
  <c r="E7519" i="7"/>
  <c r="F7519" i="7" s="1"/>
  <c r="E7520" i="7"/>
  <c r="F7520" i="7" s="1"/>
  <c r="I2516" i="1" s="1"/>
  <c r="E7521" i="7"/>
  <c r="F7521" i="7" s="1"/>
  <c r="E7522" i="7"/>
  <c r="F7522" i="7" s="1"/>
  <c r="E7523" i="7"/>
  <c r="F7523" i="7" s="1"/>
  <c r="E7524" i="7"/>
  <c r="F7524" i="7" s="1"/>
  <c r="E7525" i="7"/>
  <c r="F7525" i="7" s="1"/>
  <c r="E7526" i="7"/>
  <c r="F7526" i="7" s="1"/>
  <c r="E7527" i="7"/>
  <c r="F7527" i="7" s="1"/>
  <c r="E7528" i="7"/>
  <c r="F7528" i="7" s="1"/>
  <c r="E7529" i="7"/>
  <c r="F7529" i="7" s="1"/>
  <c r="E7530" i="7"/>
  <c r="F7530" i="7" s="1"/>
  <c r="E7531" i="7"/>
  <c r="F7531" i="7" s="1"/>
  <c r="E7532" i="7"/>
  <c r="F7532" i="7" s="1"/>
  <c r="E7533" i="7"/>
  <c r="F7533" i="7" s="1"/>
  <c r="E7534" i="7"/>
  <c r="F7534" i="7" s="1"/>
  <c r="E7535" i="7"/>
  <c r="F7535" i="7" s="1"/>
  <c r="E7536" i="7"/>
  <c r="F7536" i="7" s="1"/>
  <c r="E7537" i="7"/>
  <c r="F7537" i="7" s="1"/>
  <c r="E7538" i="7"/>
  <c r="F7538" i="7" s="1"/>
  <c r="E7539" i="7"/>
  <c r="F7539" i="7" s="1"/>
  <c r="E7540" i="7"/>
  <c r="F7540" i="7" s="1"/>
  <c r="E7541" i="7"/>
  <c r="F7541" i="7" s="1"/>
  <c r="E7542" i="7"/>
  <c r="F7542" i="7" s="1"/>
  <c r="E7543" i="7"/>
  <c r="F7543" i="7" s="1"/>
  <c r="E7544" i="7"/>
  <c r="F7544" i="7" s="1"/>
  <c r="E7545" i="7"/>
  <c r="F7545" i="7" s="1"/>
  <c r="E7546" i="7"/>
  <c r="F7546" i="7" s="1"/>
  <c r="E7547" i="7"/>
  <c r="F7547" i="7" s="1"/>
  <c r="I2524" i="1" s="1"/>
  <c r="E7548" i="7"/>
  <c r="F7548" i="7" s="1"/>
  <c r="E7549" i="7"/>
  <c r="F7549" i="7" s="1"/>
  <c r="E7550" i="7"/>
  <c r="F7550" i="7" s="1"/>
  <c r="E7551" i="7"/>
  <c r="F7551" i="7" s="1"/>
  <c r="E7552" i="7"/>
  <c r="F7552" i="7" s="1"/>
  <c r="E7553" i="7"/>
  <c r="F7553" i="7" s="1"/>
  <c r="E7554" i="7"/>
  <c r="F7554" i="7" s="1"/>
  <c r="E7555" i="7"/>
  <c r="F7555" i="7" s="1"/>
  <c r="E7556" i="7"/>
  <c r="F7556" i="7" s="1"/>
  <c r="E7557" i="7"/>
  <c r="F7557" i="7" s="1"/>
  <c r="E7558" i="7"/>
  <c r="F7558" i="7" s="1"/>
  <c r="E7559" i="7"/>
  <c r="F7559" i="7" s="1"/>
  <c r="E7560" i="7"/>
  <c r="F7560" i="7" s="1"/>
  <c r="E7561" i="7"/>
  <c r="F7561" i="7" s="1"/>
  <c r="E7562" i="7"/>
  <c r="F7562" i="7" s="1"/>
  <c r="E7563" i="7"/>
  <c r="F7563" i="7" s="1"/>
  <c r="E7564" i="7"/>
  <c r="F7564" i="7" s="1"/>
  <c r="E7565" i="7"/>
  <c r="F7565" i="7" s="1"/>
  <c r="E7566" i="7"/>
  <c r="F7566" i="7" s="1"/>
  <c r="E7567" i="7"/>
  <c r="F7567" i="7" s="1"/>
  <c r="E7568" i="7"/>
  <c r="F7568" i="7" s="1"/>
  <c r="E7569" i="7"/>
  <c r="F7569" i="7" s="1"/>
  <c r="E7570" i="7"/>
  <c r="F7570" i="7" s="1"/>
  <c r="E7571" i="7"/>
  <c r="F7571" i="7" s="1"/>
  <c r="E7572" i="7"/>
  <c r="F7572" i="7" s="1"/>
  <c r="E7573" i="7"/>
  <c r="F7573" i="7" s="1"/>
  <c r="E7574" i="7"/>
  <c r="F7574" i="7" s="1"/>
  <c r="E7575" i="7"/>
  <c r="F7575" i="7" s="1"/>
  <c r="E7576" i="7"/>
  <c r="F7576" i="7" s="1"/>
  <c r="E7577" i="7"/>
  <c r="F7577" i="7" s="1"/>
  <c r="E7578" i="7"/>
  <c r="F7578" i="7" s="1"/>
  <c r="E7579" i="7"/>
  <c r="F7579" i="7" s="1"/>
  <c r="E7580" i="7"/>
  <c r="F7580" i="7" s="1"/>
  <c r="E7581" i="7"/>
  <c r="F7581" i="7" s="1"/>
  <c r="E7582" i="7"/>
  <c r="F7582" i="7" s="1"/>
  <c r="E7583" i="7"/>
  <c r="F7583" i="7" s="1"/>
  <c r="E7584" i="7"/>
  <c r="F7584" i="7" s="1"/>
  <c r="E7585" i="7"/>
  <c r="F7585" i="7" s="1"/>
  <c r="E7586" i="7"/>
  <c r="F7586" i="7" s="1"/>
  <c r="E7587" i="7"/>
  <c r="F7587" i="7" s="1"/>
  <c r="E7588" i="7"/>
  <c r="F7588" i="7" s="1"/>
  <c r="E7589" i="7"/>
  <c r="F7589" i="7" s="1"/>
  <c r="E7590" i="7"/>
  <c r="F7590" i="7" s="1"/>
  <c r="E7591" i="7"/>
  <c r="F7591" i="7" s="1"/>
  <c r="E7592" i="7"/>
  <c r="F7592" i="7" s="1"/>
  <c r="E7593" i="7"/>
  <c r="F7593" i="7" s="1"/>
  <c r="E7594" i="7"/>
  <c r="F7594" i="7" s="1"/>
  <c r="E7595" i="7"/>
  <c r="F7595" i="7" s="1"/>
  <c r="E7596" i="7"/>
  <c r="F7596" i="7" s="1"/>
  <c r="E7597" i="7"/>
  <c r="F7597" i="7" s="1"/>
  <c r="E7598" i="7"/>
  <c r="F7598" i="7" s="1"/>
  <c r="E7599" i="7"/>
  <c r="F7599" i="7" s="1"/>
  <c r="E7600" i="7"/>
  <c r="F7600" i="7" s="1"/>
  <c r="E7601" i="7"/>
  <c r="F7601" i="7" s="1"/>
  <c r="E7602" i="7"/>
  <c r="F7602" i="7" s="1"/>
  <c r="E7603" i="7"/>
  <c r="F7603" i="7" s="1"/>
  <c r="E7604" i="7"/>
  <c r="F7604" i="7" s="1"/>
  <c r="E7605" i="7"/>
  <c r="F7605" i="7" s="1"/>
  <c r="E7606" i="7"/>
  <c r="F7606" i="7" s="1"/>
  <c r="E7607" i="7"/>
  <c r="F7607" i="7" s="1"/>
  <c r="E7608" i="7"/>
  <c r="F7608" i="7" s="1"/>
  <c r="E7609" i="7"/>
  <c r="F7609" i="7" s="1"/>
  <c r="E7610" i="7"/>
  <c r="F7610" i="7" s="1"/>
  <c r="E7611" i="7"/>
  <c r="F7611" i="7" s="1"/>
  <c r="E7612" i="7"/>
  <c r="F7612" i="7" s="1"/>
  <c r="E7613" i="7"/>
  <c r="F7613" i="7" s="1"/>
  <c r="E7614" i="7"/>
  <c r="F7614" i="7" s="1"/>
  <c r="E7615" i="7"/>
  <c r="F7615" i="7" s="1"/>
  <c r="E7616" i="7"/>
  <c r="F7616" i="7" s="1"/>
  <c r="I2543" i="1" s="1"/>
  <c r="E7617" i="7"/>
  <c r="F7617" i="7" s="1"/>
  <c r="E7618" i="7"/>
  <c r="F7618" i="7" s="1"/>
  <c r="E7619" i="7"/>
  <c r="F7619" i="7" s="1"/>
  <c r="E7620" i="7"/>
  <c r="F7620" i="7" s="1"/>
  <c r="E7621" i="7"/>
  <c r="F7621" i="7" s="1"/>
  <c r="E7622" i="7"/>
  <c r="F7622" i="7" s="1"/>
  <c r="E7623" i="7"/>
  <c r="F7623" i="7" s="1"/>
  <c r="E7624" i="7"/>
  <c r="F7624" i="7" s="1"/>
  <c r="E7625" i="7"/>
  <c r="F7625" i="7" s="1"/>
  <c r="E7626" i="7"/>
  <c r="F7626" i="7" s="1"/>
  <c r="E7627" i="7"/>
  <c r="F7627" i="7" s="1"/>
  <c r="E7628" i="7"/>
  <c r="F7628" i="7" s="1"/>
  <c r="E7629" i="7"/>
  <c r="F7629" i="7" s="1"/>
  <c r="E7630" i="7"/>
  <c r="F7630" i="7" s="1"/>
  <c r="E7631" i="7"/>
  <c r="F7631" i="7" s="1"/>
  <c r="E7632" i="7"/>
  <c r="F7632" i="7" s="1"/>
  <c r="E7633" i="7"/>
  <c r="F7633" i="7" s="1"/>
  <c r="E7634" i="7"/>
  <c r="F7634" i="7" s="1"/>
  <c r="E7635" i="7"/>
  <c r="F7635" i="7" s="1"/>
  <c r="I2549" i="1" s="1"/>
  <c r="E7636" i="7"/>
  <c r="F7636" i="7" s="1"/>
  <c r="E7637" i="7"/>
  <c r="F7637" i="7" s="1"/>
  <c r="E7638" i="7"/>
  <c r="F7638" i="7" s="1"/>
  <c r="E7639" i="7"/>
  <c r="F7639" i="7" s="1"/>
  <c r="E7640" i="7"/>
  <c r="F7640" i="7" s="1"/>
  <c r="E7641" i="7"/>
  <c r="F7641" i="7" s="1"/>
  <c r="E7642" i="7"/>
  <c r="F7642" i="7" s="1"/>
  <c r="E7643" i="7"/>
  <c r="F7643" i="7" s="1"/>
  <c r="E7644" i="7"/>
  <c r="F7644" i="7" s="1"/>
  <c r="E7645" i="7"/>
  <c r="F7645" i="7" s="1"/>
  <c r="E7646" i="7"/>
  <c r="F7646" i="7" s="1"/>
  <c r="E7647" i="7"/>
  <c r="F7647" i="7" s="1"/>
  <c r="E7648" i="7"/>
  <c r="F7648" i="7" s="1"/>
  <c r="E7649" i="7"/>
  <c r="F7649" i="7" s="1"/>
  <c r="E7650" i="7"/>
  <c r="F7650" i="7" s="1"/>
  <c r="E7651" i="7"/>
  <c r="F7651" i="7" s="1"/>
  <c r="E7652" i="7"/>
  <c r="F7652" i="7" s="1"/>
  <c r="E7653" i="7"/>
  <c r="F7653" i="7" s="1"/>
  <c r="E7654" i="7"/>
  <c r="F7654" i="7" s="1"/>
  <c r="E7655" i="7"/>
  <c r="F7655" i="7" s="1"/>
  <c r="E7656" i="7"/>
  <c r="F7656" i="7" s="1"/>
  <c r="E7657" i="7"/>
  <c r="F7657" i="7" s="1"/>
  <c r="E7658" i="7"/>
  <c r="F7658" i="7" s="1"/>
  <c r="E7659" i="7"/>
  <c r="F7659" i="7" s="1"/>
  <c r="E7660" i="7"/>
  <c r="F7660" i="7" s="1"/>
  <c r="E7661" i="7"/>
  <c r="F7661" i="7" s="1"/>
  <c r="E7662" i="7"/>
  <c r="F7662" i="7" s="1"/>
  <c r="E7663" i="7"/>
  <c r="F7663" i="7" s="1"/>
  <c r="E7664" i="7"/>
  <c r="F7664" i="7" s="1"/>
  <c r="I2559" i="1" s="1"/>
  <c r="E7665" i="7"/>
  <c r="F7665" i="7" s="1"/>
  <c r="E7666" i="7"/>
  <c r="F7666" i="7" s="1"/>
  <c r="E7667" i="7"/>
  <c r="F7667" i="7" s="1"/>
  <c r="I2560" i="1" s="1"/>
  <c r="E7668" i="7"/>
  <c r="F7668" i="7" s="1"/>
  <c r="E7669" i="7"/>
  <c r="F7669" i="7" s="1"/>
  <c r="E7670" i="7"/>
  <c r="F7670" i="7" s="1"/>
  <c r="E7671" i="7"/>
  <c r="F7671" i="7" s="1"/>
  <c r="E7672" i="7"/>
  <c r="F7672" i="7" s="1"/>
  <c r="E7673" i="7"/>
  <c r="F7673" i="7" s="1"/>
  <c r="E7674" i="7"/>
  <c r="F7674" i="7" s="1"/>
  <c r="E7675" i="7"/>
  <c r="F7675" i="7" s="1"/>
  <c r="E7676" i="7"/>
  <c r="F7676" i="7" s="1"/>
  <c r="E7677" i="7"/>
  <c r="F7677" i="7" s="1"/>
  <c r="E7678" i="7"/>
  <c r="F7678" i="7" s="1"/>
  <c r="E7679" i="7"/>
  <c r="F7679" i="7" s="1"/>
  <c r="E7680" i="7"/>
  <c r="F7680" i="7" s="1"/>
  <c r="E7681" i="7"/>
  <c r="F7681" i="7" s="1"/>
  <c r="E7682" i="7"/>
  <c r="F7682" i="7" s="1"/>
  <c r="E7683" i="7"/>
  <c r="F7683" i="7" s="1"/>
  <c r="E7684" i="7"/>
  <c r="F7684" i="7" s="1"/>
  <c r="E7685" i="7"/>
  <c r="F7685" i="7" s="1"/>
  <c r="E7686" i="7"/>
  <c r="F7686" i="7" s="1"/>
  <c r="E7687" i="7"/>
  <c r="F7687" i="7" s="1"/>
  <c r="E7688" i="7"/>
  <c r="F7688" i="7" s="1"/>
  <c r="E7689" i="7"/>
  <c r="F7689" i="7" s="1"/>
  <c r="E7690" i="7"/>
  <c r="F7690" i="7" s="1"/>
  <c r="E7691" i="7"/>
  <c r="F7691" i="7" s="1"/>
  <c r="E7692" i="7"/>
  <c r="F7692" i="7" s="1"/>
  <c r="E7693" i="7"/>
  <c r="F7693" i="7" s="1"/>
  <c r="E7694" i="7"/>
  <c r="F7694" i="7" s="1"/>
  <c r="E7695" i="7"/>
  <c r="F7695" i="7" s="1"/>
  <c r="E7696" i="7"/>
  <c r="F7696" i="7" s="1"/>
  <c r="E7697" i="7"/>
  <c r="F7697" i="7" s="1"/>
  <c r="E7698" i="7"/>
  <c r="F7698" i="7" s="1"/>
  <c r="E7699" i="7"/>
  <c r="F7699" i="7" s="1"/>
  <c r="E7700" i="7"/>
  <c r="F7700" i="7" s="1"/>
  <c r="I2571" i="1" s="1"/>
  <c r="E7701" i="7"/>
  <c r="F7701" i="7" s="1"/>
  <c r="E7702" i="7"/>
  <c r="F7702" i="7" s="1"/>
  <c r="E7703" i="7"/>
  <c r="F7703" i="7" s="1"/>
  <c r="I2573" i="1" s="1"/>
  <c r="E7704" i="7"/>
  <c r="F7704" i="7" s="1"/>
  <c r="E7705" i="7"/>
  <c r="F7705" i="7" s="1"/>
  <c r="E7706" i="7"/>
  <c r="F7706" i="7" s="1"/>
  <c r="E7707" i="7"/>
  <c r="F7707" i="7" s="1"/>
  <c r="E7708" i="7"/>
  <c r="F7708" i="7" s="1"/>
  <c r="E7709" i="7"/>
  <c r="F7709" i="7" s="1"/>
  <c r="E7710" i="7"/>
  <c r="F7710" i="7" s="1"/>
  <c r="E7711" i="7"/>
  <c r="F7711" i="7" s="1"/>
  <c r="E7712" i="7"/>
  <c r="F7712" i="7" s="1"/>
  <c r="E7713" i="7"/>
  <c r="F7713" i="7" s="1"/>
  <c r="E7714" i="7"/>
  <c r="F7714" i="7" s="1"/>
  <c r="E7715" i="7"/>
  <c r="F7715" i="7" s="1"/>
  <c r="E7716" i="7"/>
  <c r="F7716" i="7" s="1"/>
  <c r="E7717" i="7"/>
  <c r="F7717" i="7" s="1"/>
  <c r="E7718" i="7"/>
  <c r="F7718" i="7" s="1"/>
  <c r="E7719" i="7"/>
  <c r="F7719" i="7" s="1"/>
  <c r="E7720" i="7"/>
  <c r="F7720" i="7" s="1"/>
  <c r="E7721" i="7"/>
  <c r="F7721" i="7" s="1"/>
  <c r="E7722" i="7"/>
  <c r="F7722" i="7" s="1"/>
  <c r="E7723" i="7"/>
  <c r="F7723" i="7" s="1"/>
  <c r="E7724" i="7"/>
  <c r="F7724" i="7" s="1"/>
  <c r="E7725" i="7"/>
  <c r="F7725" i="7" s="1"/>
  <c r="E7726" i="7"/>
  <c r="F7726" i="7" s="1"/>
  <c r="E7727" i="7"/>
  <c r="F7727" i="7" s="1"/>
  <c r="E7728" i="7"/>
  <c r="F7728" i="7" s="1"/>
  <c r="E7729" i="7"/>
  <c r="F7729" i="7" s="1"/>
  <c r="E7730" i="7"/>
  <c r="F7730" i="7" s="1"/>
  <c r="E7731" i="7"/>
  <c r="F7731" i="7" s="1"/>
  <c r="E7732" i="7"/>
  <c r="F7732" i="7" s="1"/>
  <c r="E7733" i="7"/>
  <c r="F7733" i="7" s="1"/>
  <c r="E7734" i="7"/>
  <c r="F7734" i="7" s="1"/>
  <c r="E7735" i="7"/>
  <c r="F7735" i="7" s="1"/>
  <c r="E7736" i="7"/>
  <c r="F7736" i="7" s="1"/>
  <c r="E7737" i="7"/>
  <c r="F7737" i="7" s="1"/>
  <c r="E7738" i="7"/>
  <c r="F7738" i="7" s="1"/>
  <c r="E7739" i="7"/>
  <c r="F7739" i="7" s="1"/>
  <c r="E7740" i="7"/>
  <c r="F7740" i="7" s="1"/>
  <c r="E7741" i="7"/>
  <c r="F7741" i="7" s="1"/>
  <c r="E7742" i="7"/>
  <c r="F7742" i="7" s="1"/>
  <c r="E7743" i="7"/>
  <c r="F7743" i="7" s="1"/>
  <c r="E7744" i="7"/>
  <c r="F7744" i="7" s="1"/>
  <c r="E7745" i="7"/>
  <c r="F7745" i="7" s="1"/>
  <c r="E7746" i="7"/>
  <c r="F7746" i="7" s="1"/>
  <c r="E7747" i="7"/>
  <c r="F7747" i="7" s="1"/>
  <c r="E7748" i="7"/>
  <c r="F7748" i="7" s="1"/>
  <c r="I2588" i="1" s="1"/>
  <c r="E7749" i="7"/>
  <c r="F7749" i="7" s="1"/>
  <c r="E7750" i="7"/>
  <c r="F7750" i="7" s="1"/>
  <c r="E7751" i="7"/>
  <c r="F7751" i="7" s="1"/>
  <c r="I2589" i="1" s="1"/>
  <c r="E7752" i="7"/>
  <c r="F7752" i="7" s="1"/>
  <c r="E7753" i="7"/>
  <c r="F7753" i="7" s="1"/>
  <c r="E7754" i="7"/>
  <c r="F7754" i="7" s="1"/>
  <c r="E7755" i="7"/>
  <c r="F7755" i="7" s="1"/>
  <c r="E7756" i="7"/>
  <c r="F7756" i="7" s="1"/>
  <c r="E7757" i="7"/>
  <c r="F7757" i="7" s="1"/>
  <c r="E7758" i="7"/>
  <c r="F7758" i="7" s="1"/>
  <c r="E7759" i="7"/>
  <c r="F7759" i="7" s="1"/>
  <c r="E7760" i="7"/>
  <c r="F7760" i="7" s="1"/>
  <c r="E7761" i="7"/>
  <c r="F7761" i="7" s="1"/>
  <c r="E7762" i="7"/>
  <c r="F7762" i="7" s="1"/>
  <c r="E7763" i="7"/>
  <c r="F7763" i="7" s="1"/>
  <c r="E7764" i="7"/>
  <c r="F7764" i="7" s="1"/>
  <c r="E7765" i="7"/>
  <c r="F7765" i="7" s="1"/>
  <c r="E7766" i="7"/>
  <c r="F7766" i="7" s="1"/>
  <c r="E7767" i="7"/>
  <c r="F7767" i="7" s="1"/>
  <c r="E7768" i="7"/>
  <c r="F7768" i="7" s="1"/>
  <c r="E7769" i="7"/>
  <c r="F7769" i="7" s="1"/>
  <c r="E7770" i="7"/>
  <c r="F7770" i="7" s="1"/>
  <c r="E7771" i="7"/>
  <c r="F7771" i="7" s="1"/>
  <c r="E7772" i="7"/>
  <c r="F7772" i="7" s="1"/>
  <c r="I2599" i="1" s="1"/>
  <c r="E7773" i="7"/>
  <c r="F7773" i="7" s="1"/>
  <c r="E7774" i="7"/>
  <c r="F7774" i="7" s="1"/>
  <c r="E7775" i="7"/>
  <c r="F7775" i="7" s="1"/>
  <c r="E7776" i="7"/>
  <c r="F7776" i="7" s="1"/>
  <c r="E7777" i="7"/>
  <c r="F7777" i="7" s="1"/>
  <c r="E7778" i="7"/>
  <c r="F7778" i="7" s="1"/>
  <c r="E7779" i="7"/>
  <c r="F7779" i="7" s="1"/>
  <c r="E7780" i="7"/>
  <c r="F7780" i="7" s="1"/>
  <c r="E7781" i="7"/>
  <c r="F7781" i="7" s="1"/>
  <c r="I2602" i="1" s="1"/>
  <c r="E7782" i="7"/>
  <c r="F7782" i="7" s="1"/>
  <c r="E7783" i="7"/>
  <c r="F7783" i="7" s="1"/>
  <c r="E7784" i="7"/>
  <c r="F7784" i="7" s="1"/>
  <c r="E7785" i="7"/>
  <c r="F7785" i="7" s="1"/>
  <c r="E7786" i="7"/>
  <c r="F7786" i="7" s="1"/>
  <c r="E7787" i="7"/>
  <c r="F7787" i="7" s="1"/>
  <c r="E7788" i="7"/>
  <c r="F7788" i="7" s="1"/>
  <c r="E7789" i="7"/>
  <c r="F7789" i="7" s="1"/>
  <c r="E7790" i="7"/>
  <c r="F7790" i="7" s="1"/>
  <c r="E7791" i="7"/>
  <c r="F7791" i="7" s="1"/>
  <c r="I2607" i="1" s="1"/>
  <c r="E7792" i="7"/>
  <c r="F7792" i="7" s="1"/>
  <c r="E7793" i="7"/>
  <c r="F7793" i="7" s="1"/>
  <c r="E7794" i="7"/>
  <c r="F7794" i="7" s="1"/>
  <c r="E7795" i="7"/>
  <c r="F7795" i="7" s="1"/>
  <c r="E7796" i="7"/>
  <c r="F7796" i="7" s="1"/>
  <c r="E7797" i="7"/>
  <c r="F7797" i="7" s="1"/>
  <c r="E7798" i="7"/>
  <c r="F7798" i="7" s="1"/>
  <c r="E7799" i="7"/>
  <c r="F7799" i="7" s="1"/>
  <c r="E7800" i="7"/>
  <c r="F7800" i="7" s="1"/>
  <c r="E7801" i="7"/>
  <c r="F7801" i="7" s="1"/>
  <c r="E7802" i="7"/>
  <c r="F7802" i="7" s="1"/>
  <c r="E7803" i="7"/>
  <c r="F7803" i="7" s="1"/>
  <c r="E7804" i="7"/>
  <c r="F7804" i="7" s="1"/>
  <c r="E7805" i="7"/>
  <c r="F7805" i="7" s="1"/>
  <c r="E7806" i="7"/>
  <c r="F7806" i="7" s="1"/>
  <c r="E7807" i="7"/>
  <c r="F7807" i="7" s="1"/>
  <c r="E7808" i="7"/>
  <c r="F7808" i="7" s="1"/>
  <c r="E7809" i="7"/>
  <c r="F7809" i="7" s="1"/>
  <c r="E7810" i="7"/>
  <c r="F7810" i="7" s="1"/>
  <c r="E7811" i="7"/>
  <c r="F7811" i="7" s="1"/>
  <c r="E7812" i="7"/>
  <c r="F7812" i="7" s="1"/>
  <c r="E7813" i="7"/>
  <c r="F7813" i="7" s="1"/>
  <c r="E7814" i="7"/>
  <c r="F7814" i="7" s="1"/>
  <c r="E7815" i="7"/>
  <c r="F7815" i="7" s="1"/>
  <c r="E7816" i="7"/>
  <c r="F7816" i="7" s="1"/>
  <c r="E7817" i="7"/>
  <c r="F7817" i="7" s="1"/>
  <c r="E7818" i="7"/>
  <c r="F7818" i="7" s="1"/>
  <c r="E7819" i="7"/>
  <c r="F7819" i="7" s="1"/>
  <c r="E7820" i="7"/>
  <c r="F7820" i="7" s="1"/>
  <c r="E7821" i="7"/>
  <c r="F7821" i="7" s="1"/>
  <c r="E7822" i="7"/>
  <c r="F7822" i="7" s="1"/>
  <c r="E7823" i="7"/>
  <c r="F7823" i="7" s="1"/>
  <c r="E7824" i="7"/>
  <c r="F7824" i="7" s="1"/>
  <c r="E7825" i="7"/>
  <c r="F7825" i="7" s="1"/>
  <c r="E7826" i="7"/>
  <c r="F7826" i="7" s="1"/>
  <c r="E7827" i="7"/>
  <c r="F7827" i="7" s="1"/>
  <c r="E7828" i="7"/>
  <c r="F7828" i="7" s="1"/>
  <c r="E7829" i="7"/>
  <c r="F7829" i="7" s="1"/>
  <c r="E7830" i="7"/>
  <c r="F7830" i="7" s="1"/>
  <c r="E7831" i="7"/>
  <c r="F7831" i="7" s="1"/>
  <c r="E7832" i="7"/>
  <c r="F7832" i="7" s="1"/>
  <c r="E7833" i="7"/>
  <c r="F7833" i="7" s="1"/>
  <c r="E7834" i="7"/>
  <c r="F7834" i="7" s="1"/>
  <c r="E7835" i="7"/>
  <c r="F7835" i="7" s="1"/>
  <c r="E7836" i="7"/>
  <c r="F7836" i="7" s="1"/>
  <c r="E7837" i="7"/>
  <c r="F7837" i="7" s="1"/>
  <c r="E7838" i="7"/>
  <c r="F7838" i="7" s="1"/>
  <c r="E7839" i="7"/>
  <c r="F7839" i="7" s="1"/>
  <c r="E7840" i="7"/>
  <c r="F7840" i="7" s="1"/>
  <c r="E7841" i="7"/>
  <c r="F7841" i="7" s="1"/>
  <c r="E7842" i="7"/>
  <c r="F7842" i="7" s="1"/>
  <c r="E7843" i="7"/>
  <c r="F7843" i="7" s="1"/>
  <c r="E7844" i="7"/>
  <c r="F7844" i="7" s="1"/>
  <c r="E7845" i="7"/>
  <c r="F7845" i="7" s="1"/>
  <c r="E7846" i="7"/>
  <c r="F7846" i="7" s="1"/>
  <c r="E7847" i="7"/>
  <c r="F7847" i="7" s="1"/>
  <c r="E7848" i="7"/>
  <c r="F7848" i="7" s="1"/>
  <c r="E7849" i="7"/>
  <c r="F7849" i="7" s="1"/>
  <c r="E7850" i="7"/>
  <c r="F7850" i="7" s="1"/>
  <c r="E7851" i="7"/>
  <c r="F7851" i="7" s="1"/>
  <c r="E7852" i="7"/>
  <c r="F7852" i="7" s="1"/>
  <c r="E7853" i="7"/>
  <c r="F7853" i="7" s="1"/>
  <c r="E7854" i="7"/>
  <c r="F7854" i="7" s="1"/>
  <c r="E7855" i="7"/>
  <c r="F7855" i="7" s="1"/>
  <c r="E7856" i="7"/>
  <c r="F7856" i="7" s="1"/>
  <c r="E7857" i="7"/>
  <c r="F7857" i="7" s="1"/>
  <c r="E7858" i="7"/>
  <c r="F7858" i="7" s="1"/>
  <c r="E7859" i="7"/>
  <c r="F7859" i="7" s="1"/>
  <c r="E7860" i="7"/>
  <c r="F7860" i="7" s="1"/>
  <c r="E7861" i="7"/>
  <c r="F7861" i="7" s="1"/>
  <c r="E7862" i="7"/>
  <c r="F7862" i="7" s="1"/>
  <c r="E7863" i="7"/>
  <c r="F7863" i="7" s="1"/>
  <c r="E7864" i="7"/>
  <c r="F7864" i="7" s="1"/>
  <c r="E7865" i="7"/>
  <c r="F7865" i="7" s="1"/>
  <c r="E7866" i="7"/>
  <c r="F7866" i="7" s="1"/>
  <c r="E7867" i="7"/>
  <c r="F7867" i="7" s="1"/>
  <c r="E7868" i="7"/>
  <c r="F7868" i="7" s="1"/>
  <c r="E7869" i="7"/>
  <c r="F7869" i="7" s="1"/>
  <c r="E7870" i="7"/>
  <c r="F7870" i="7" s="1"/>
  <c r="E7871" i="7"/>
  <c r="F7871" i="7" s="1"/>
  <c r="E7872" i="7"/>
  <c r="F7872" i="7" s="1"/>
  <c r="E7873" i="7"/>
  <c r="F7873" i="7" s="1"/>
  <c r="E7874" i="7"/>
  <c r="F7874" i="7" s="1"/>
  <c r="E7875" i="7"/>
  <c r="F7875" i="7" s="1"/>
  <c r="E7876" i="7"/>
  <c r="F7876" i="7" s="1"/>
  <c r="E7877" i="7"/>
  <c r="F7877" i="7" s="1"/>
  <c r="E7878" i="7"/>
  <c r="F7878" i="7" s="1"/>
  <c r="E7879" i="7"/>
  <c r="F7879" i="7" s="1"/>
  <c r="E7880" i="7"/>
  <c r="F7880" i="7" s="1"/>
  <c r="E7881" i="7"/>
  <c r="F7881" i="7" s="1"/>
  <c r="E7882" i="7"/>
  <c r="F7882" i="7" s="1"/>
  <c r="E7883" i="7"/>
  <c r="F7883" i="7" s="1"/>
  <c r="E7884" i="7"/>
  <c r="F7884" i="7" s="1"/>
  <c r="E7885" i="7"/>
  <c r="F7885" i="7" s="1"/>
  <c r="E7886" i="7"/>
  <c r="F7886" i="7" s="1"/>
  <c r="E7887" i="7"/>
  <c r="F7887" i="7" s="1"/>
  <c r="E7888" i="7"/>
  <c r="F7888" i="7" s="1"/>
  <c r="E7889" i="7"/>
  <c r="F7889" i="7" s="1"/>
  <c r="E7890" i="7"/>
  <c r="F7890" i="7" s="1"/>
  <c r="E7891" i="7"/>
  <c r="F7891" i="7" s="1"/>
  <c r="E7892" i="7"/>
  <c r="F7892" i="7" s="1"/>
  <c r="I2638" i="1" s="1"/>
  <c r="E7893" i="7"/>
  <c r="F7893" i="7" s="1"/>
  <c r="E7894" i="7"/>
  <c r="F7894" i="7" s="1"/>
  <c r="E7895" i="7"/>
  <c r="F7895" i="7" s="1"/>
  <c r="E7896" i="7"/>
  <c r="F7896" i="7" s="1"/>
  <c r="E7897" i="7"/>
  <c r="F7897" i="7" s="1"/>
  <c r="E7898" i="7"/>
  <c r="F7898" i="7" s="1"/>
  <c r="E7899" i="7"/>
  <c r="F7899" i="7" s="1"/>
  <c r="E7900" i="7"/>
  <c r="F7900" i="7" s="1"/>
  <c r="E7901" i="7"/>
  <c r="F7901" i="7" s="1"/>
  <c r="E7902" i="7"/>
  <c r="F7902" i="7" s="1"/>
  <c r="I2643" i="1" s="1"/>
  <c r="E7903" i="7"/>
  <c r="F7903" i="7" s="1"/>
  <c r="E7904" i="7"/>
  <c r="F7904" i="7" s="1"/>
  <c r="E7905" i="7"/>
  <c r="F7905" i="7" s="1"/>
  <c r="E7906" i="7"/>
  <c r="F7906" i="7" s="1"/>
  <c r="E7907" i="7"/>
  <c r="F7907" i="7" s="1"/>
  <c r="E7908" i="7"/>
  <c r="F7908" i="7" s="1"/>
  <c r="E7909" i="7"/>
  <c r="F7909" i="7" s="1"/>
  <c r="E7910" i="7"/>
  <c r="F7910" i="7" s="1"/>
  <c r="E7911" i="7"/>
  <c r="F7911" i="7" s="1"/>
  <c r="E7912" i="7"/>
  <c r="F7912" i="7" s="1"/>
  <c r="E7913" i="7"/>
  <c r="F7913" i="7" s="1"/>
  <c r="E7914" i="7"/>
  <c r="F7914" i="7" s="1"/>
  <c r="E7915" i="7"/>
  <c r="F7915" i="7" s="1"/>
  <c r="E7916" i="7"/>
  <c r="F7916" i="7" s="1"/>
  <c r="E7917" i="7"/>
  <c r="F7917" i="7" s="1"/>
  <c r="E7918" i="7"/>
  <c r="F7918" i="7" s="1"/>
  <c r="E7919" i="7"/>
  <c r="F7919" i="7" s="1"/>
  <c r="E7920" i="7"/>
  <c r="F7920" i="7" s="1"/>
  <c r="E7921" i="7"/>
  <c r="F7921" i="7" s="1"/>
  <c r="E7922" i="7"/>
  <c r="F7922" i="7" s="1"/>
  <c r="I2649" i="1" s="1"/>
  <c r="E7923" i="7"/>
  <c r="F7923" i="7" s="1"/>
  <c r="E7924" i="7"/>
  <c r="F7924" i="7" s="1"/>
  <c r="E7925" i="7"/>
  <c r="F7925" i="7" s="1"/>
  <c r="E7926" i="7"/>
  <c r="F7926" i="7" s="1"/>
  <c r="E7927" i="7"/>
  <c r="F7927" i="7" s="1"/>
  <c r="E7928" i="7"/>
  <c r="F7928" i="7" s="1"/>
  <c r="E7929" i="7"/>
  <c r="F7929" i="7" s="1"/>
  <c r="E7930" i="7"/>
  <c r="F7930" i="7" s="1"/>
  <c r="E7931" i="7"/>
  <c r="F7931" i="7" s="1"/>
  <c r="E7932" i="7"/>
  <c r="F7932" i="7" s="1"/>
  <c r="E7933" i="7"/>
  <c r="F7933" i="7" s="1"/>
  <c r="E7934" i="7"/>
  <c r="F7934" i="7" s="1"/>
  <c r="E7935" i="7"/>
  <c r="F7935" i="7" s="1"/>
  <c r="E7936" i="7"/>
  <c r="F7936" i="7" s="1"/>
  <c r="E7937" i="7"/>
  <c r="F7937" i="7" s="1"/>
  <c r="E7938" i="7"/>
  <c r="F7938" i="7" s="1"/>
  <c r="E7939" i="7"/>
  <c r="F7939" i="7" s="1"/>
  <c r="E7940" i="7"/>
  <c r="F7940" i="7" s="1"/>
  <c r="E7941" i="7"/>
  <c r="F7941" i="7" s="1"/>
  <c r="E7942" i="7"/>
  <c r="F7942" i="7" s="1"/>
  <c r="E7943" i="7"/>
  <c r="F7943" i="7" s="1"/>
  <c r="E7944" i="7"/>
  <c r="F7944" i="7" s="1"/>
  <c r="E7945" i="7"/>
  <c r="F7945" i="7" s="1"/>
  <c r="E7946" i="7"/>
  <c r="F7946" i="7" s="1"/>
  <c r="E7947" i="7"/>
  <c r="F7947" i="7" s="1"/>
  <c r="E7948" i="7"/>
  <c r="F7948" i="7" s="1"/>
  <c r="E7949" i="7"/>
  <c r="F7949" i="7" s="1"/>
  <c r="E7950" i="7"/>
  <c r="F7950" i="7" s="1"/>
  <c r="E7951" i="7"/>
  <c r="F7951" i="7" s="1"/>
  <c r="E7952" i="7"/>
  <c r="F7952" i="7" s="1"/>
  <c r="E7953" i="7"/>
  <c r="F7953" i="7" s="1"/>
  <c r="E7954" i="7"/>
  <c r="F7954" i="7" s="1"/>
  <c r="E7955" i="7"/>
  <c r="F7955" i="7" s="1"/>
  <c r="E7956" i="7"/>
  <c r="F7956" i="7" s="1"/>
  <c r="E7957" i="7"/>
  <c r="F7957" i="7" s="1"/>
  <c r="E7958" i="7"/>
  <c r="F7958" i="7" s="1"/>
  <c r="E7959" i="7"/>
  <c r="F7959" i="7" s="1"/>
  <c r="E7960" i="7"/>
  <c r="F7960" i="7" s="1"/>
  <c r="E7961" i="7"/>
  <c r="F7961" i="7" s="1"/>
  <c r="E7962" i="7"/>
  <c r="F7962" i="7" s="1"/>
  <c r="E7963" i="7"/>
  <c r="F7963" i="7" s="1"/>
  <c r="E7964" i="7"/>
  <c r="F7964" i="7" s="1"/>
  <c r="I2660" i="1" s="1"/>
  <c r="E7965" i="7"/>
  <c r="F7965" i="7" s="1"/>
  <c r="E7966" i="7"/>
  <c r="F7966" i="7" s="1"/>
  <c r="E7967" i="7"/>
  <c r="F7967" i="7" s="1"/>
  <c r="E7968" i="7"/>
  <c r="F7968" i="7" s="1"/>
  <c r="E7969" i="7"/>
  <c r="F7969" i="7" s="1"/>
  <c r="E7970" i="7"/>
  <c r="F7970" i="7" s="1"/>
  <c r="E7971" i="7"/>
  <c r="F7971" i="7" s="1"/>
  <c r="E7972" i="7"/>
  <c r="F7972" i="7" s="1"/>
  <c r="E7973" i="7"/>
  <c r="F7973" i="7" s="1"/>
  <c r="E7974" i="7"/>
  <c r="F7974" i="7" s="1"/>
  <c r="E7975" i="7"/>
  <c r="F7975" i="7" s="1"/>
  <c r="E7976" i="7"/>
  <c r="F7976" i="7" s="1"/>
  <c r="E7977" i="7"/>
  <c r="F7977" i="7" s="1"/>
  <c r="E7978" i="7"/>
  <c r="F7978" i="7" s="1"/>
  <c r="E7979" i="7"/>
  <c r="F7979" i="7" s="1"/>
  <c r="E7980" i="7"/>
  <c r="F7980" i="7" s="1"/>
  <c r="E7981" i="7"/>
  <c r="F7981" i="7" s="1"/>
  <c r="E7982" i="7"/>
  <c r="F7982" i="7" s="1"/>
  <c r="E7983" i="7"/>
  <c r="F7983" i="7" s="1"/>
  <c r="E7984" i="7"/>
  <c r="F7984" i="7" s="1"/>
  <c r="E7985" i="7"/>
  <c r="F7985" i="7" s="1"/>
  <c r="E7986" i="7"/>
  <c r="F7986" i="7" s="1"/>
  <c r="E7987" i="7"/>
  <c r="F7987" i="7" s="1"/>
  <c r="E7988" i="7"/>
  <c r="F7988" i="7" s="1"/>
  <c r="E7989" i="7"/>
  <c r="F7989" i="7" s="1"/>
  <c r="E7990" i="7"/>
  <c r="F7990" i="7" s="1"/>
  <c r="E7991" i="7"/>
  <c r="F7991" i="7" s="1"/>
  <c r="E7992" i="7"/>
  <c r="F7992" i="7" s="1"/>
  <c r="E7993" i="7"/>
  <c r="F7993" i="7" s="1"/>
  <c r="E7994" i="7"/>
  <c r="F7994" i="7" s="1"/>
  <c r="E7995" i="7"/>
  <c r="F7995" i="7" s="1"/>
  <c r="E7996" i="7"/>
  <c r="F7996" i="7" s="1"/>
  <c r="E7997" i="7"/>
  <c r="F7997" i="7" s="1"/>
  <c r="E7998" i="7"/>
  <c r="F7998" i="7" s="1"/>
  <c r="E7999" i="7"/>
  <c r="F7999" i="7" s="1"/>
  <c r="E8000" i="7"/>
  <c r="F8000" i="7" s="1"/>
  <c r="E8001" i="7"/>
  <c r="F8001" i="7" s="1"/>
  <c r="E8002" i="7"/>
  <c r="F8002" i="7" s="1"/>
  <c r="E8003" i="7"/>
  <c r="F8003" i="7" s="1"/>
  <c r="E8004" i="7"/>
  <c r="F8004" i="7" s="1"/>
  <c r="E8005" i="7"/>
  <c r="F8005" i="7" s="1"/>
  <c r="E8006" i="7"/>
  <c r="F8006" i="7" s="1"/>
  <c r="E8007" i="7"/>
  <c r="F8007" i="7" s="1"/>
  <c r="E8008" i="7"/>
  <c r="F8008" i="7" s="1"/>
  <c r="I2675" i="1" s="1"/>
  <c r="E8009" i="7"/>
  <c r="F8009" i="7" s="1"/>
  <c r="I2676" i="1" s="1"/>
  <c r="E8010" i="7"/>
  <c r="F8010" i="7" s="1"/>
  <c r="E8011" i="7"/>
  <c r="F8011" i="7" s="1"/>
  <c r="E8012" i="7"/>
  <c r="F8012" i="7" s="1"/>
  <c r="E8013" i="7"/>
  <c r="F8013" i="7" s="1"/>
  <c r="E8014" i="7"/>
  <c r="F8014" i="7" s="1"/>
  <c r="E8015" i="7"/>
  <c r="F8015" i="7" s="1"/>
  <c r="E8016" i="7"/>
  <c r="F8016" i="7" s="1"/>
  <c r="E8017" i="7"/>
  <c r="F8017" i="7" s="1"/>
  <c r="E8018" i="7"/>
  <c r="F8018" i="7" s="1"/>
  <c r="E8019" i="7"/>
  <c r="F8019" i="7" s="1"/>
  <c r="E8020" i="7"/>
  <c r="F8020" i="7" s="1"/>
  <c r="E8021" i="7"/>
  <c r="F8021" i="7" s="1"/>
  <c r="E8022" i="7"/>
  <c r="F8022" i="7" s="1"/>
  <c r="E8023" i="7"/>
  <c r="F8023" i="7" s="1"/>
  <c r="E8024" i="7"/>
  <c r="F8024" i="7" s="1"/>
  <c r="E8025" i="7"/>
  <c r="F8025" i="7" s="1"/>
  <c r="E8026" i="7"/>
  <c r="F8026" i="7" s="1"/>
  <c r="E8027" i="7"/>
  <c r="F8027" i="7" s="1"/>
  <c r="E8028" i="7"/>
  <c r="F8028" i="7" s="1"/>
  <c r="E8029" i="7"/>
  <c r="F8029" i="7" s="1"/>
  <c r="E8030" i="7"/>
  <c r="F8030" i="7" s="1"/>
  <c r="E8031" i="7"/>
  <c r="F8031" i="7" s="1"/>
  <c r="E8032" i="7"/>
  <c r="F8032" i="7" s="1"/>
  <c r="E8033" i="7"/>
  <c r="F8033" i="7" s="1"/>
  <c r="E8034" i="7"/>
  <c r="F8034" i="7" s="1"/>
  <c r="E8035" i="7"/>
  <c r="F8035" i="7" s="1"/>
  <c r="E8036" i="7"/>
  <c r="F8036" i="7" s="1"/>
  <c r="E8037" i="7"/>
  <c r="F8037" i="7" s="1"/>
  <c r="E8038" i="7"/>
  <c r="F8038" i="7" s="1"/>
  <c r="E8039" i="7"/>
  <c r="F8039" i="7" s="1"/>
  <c r="E8040" i="7"/>
  <c r="F8040" i="7" s="1"/>
  <c r="E8041" i="7"/>
  <c r="F8041" i="7" s="1"/>
  <c r="E8042" i="7"/>
  <c r="F8042" i="7" s="1"/>
  <c r="I2686" i="1" s="1"/>
  <c r="E8043" i="7"/>
  <c r="F8043" i="7" s="1"/>
  <c r="E8044" i="7"/>
  <c r="F8044" i="7" s="1"/>
  <c r="E8045" i="7"/>
  <c r="F8045" i="7" s="1"/>
  <c r="E8046" i="7"/>
  <c r="F8046" i="7" s="1"/>
  <c r="E8047" i="7"/>
  <c r="F8047" i="7" s="1"/>
  <c r="E8048" i="7"/>
  <c r="F8048" i="7" s="1"/>
  <c r="E8049" i="7"/>
  <c r="F8049" i="7" s="1"/>
  <c r="E8050" i="7"/>
  <c r="F8050" i="7" s="1"/>
  <c r="E8051" i="7"/>
  <c r="F8051" i="7" s="1"/>
  <c r="E8052" i="7"/>
  <c r="F8052" i="7" s="1"/>
  <c r="E8053" i="7"/>
  <c r="F8053" i="7" s="1"/>
  <c r="E8054" i="7"/>
  <c r="F8054" i="7" s="1"/>
  <c r="E8055" i="7"/>
  <c r="F8055" i="7" s="1"/>
  <c r="E8056" i="7"/>
  <c r="F8056" i="7" s="1"/>
  <c r="E8057" i="7"/>
  <c r="F8057" i="7" s="1"/>
  <c r="E8058" i="7"/>
  <c r="F8058" i="7" s="1"/>
  <c r="E8059" i="7"/>
  <c r="F8059" i="7" s="1"/>
  <c r="E8060" i="7"/>
  <c r="F8060" i="7" s="1"/>
  <c r="E8061" i="7"/>
  <c r="F8061" i="7" s="1"/>
  <c r="E8062" i="7"/>
  <c r="F8062" i="7" s="1"/>
  <c r="E8063" i="7"/>
  <c r="F8063" i="7" s="1"/>
  <c r="E8064" i="7"/>
  <c r="F8064" i="7" s="1"/>
  <c r="E8065" i="7"/>
  <c r="F8065" i="7" s="1"/>
  <c r="E8066" i="7"/>
  <c r="F8066" i="7" s="1"/>
  <c r="E8067" i="7"/>
  <c r="F8067" i="7" s="1"/>
  <c r="E8068" i="7"/>
  <c r="F8068" i="7" s="1"/>
  <c r="E8069" i="7"/>
  <c r="F8069" i="7" s="1"/>
  <c r="E8070" i="7"/>
  <c r="F8070" i="7" s="1"/>
  <c r="E8071" i="7"/>
  <c r="F8071" i="7" s="1"/>
  <c r="E8072" i="7"/>
  <c r="F8072" i="7" s="1"/>
  <c r="I2697" i="1" s="1"/>
  <c r="E8073" i="7"/>
  <c r="F8073" i="7" s="1"/>
  <c r="E8074" i="7"/>
  <c r="F8074" i="7" s="1"/>
  <c r="E8075" i="7"/>
  <c r="F8075" i="7" s="1"/>
  <c r="E8076" i="7"/>
  <c r="F8076" i="7" s="1"/>
  <c r="E8077" i="7"/>
  <c r="F8077" i="7" s="1"/>
  <c r="E8078" i="7"/>
  <c r="F8078" i="7" s="1"/>
  <c r="E8079" i="7"/>
  <c r="F8079" i="7" s="1"/>
  <c r="E8080" i="7"/>
  <c r="F8080" i="7" s="1"/>
  <c r="E8081" i="7"/>
  <c r="F8081" i="7" s="1"/>
  <c r="E8082" i="7"/>
  <c r="F8082" i="7" s="1"/>
  <c r="E8083" i="7"/>
  <c r="F8083" i="7" s="1"/>
  <c r="E8084" i="7"/>
  <c r="F8084" i="7" s="1"/>
  <c r="E8085" i="7"/>
  <c r="F8085" i="7" s="1"/>
  <c r="E8086" i="7"/>
  <c r="F8086" i="7" s="1"/>
  <c r="E8087" i="7"/>
  <c r="F8087" i="7" s="1"/>
  <c r="E8088" i="7"/>
  <c r="F8088" i="7" s="1"/>
  <c r="E8089" i="7"/>
  <c r="F8089" i="7" s="1"/>
  <c r="E8090" i="7"/>
  <c r="F8090" i="7" s="1"/>
  <c r="E8091" i="7"/>
  <c r="F8091" i="7" s="1"/>
  <c r="E8092" i="7"/>
  <c r="F8092" i="7" s="1"/>
  <c r="E8093" i="7"/>
  <c r="F8093" i="7" s="1"/>
  <c r="E8094" i="7"/>
  <c r="F8094" i="7" s="1"/>
  <c r="E8095" i="7"/>
  <c r="F8095" i="7" s="1"/>
  <c r="E8096" i="7"/>
  <c r="F8096" i="7" s="1"/>
  <c r="E8097" i="7"/>
  <c r="F8097" i="7" s="1"/>
  <c r="E8098" i="7"/>
  <c r="F8098" i="7" s="1"/>
  <c r="E8099" i="7"/>
  <c r="F8099" i="7" s="1"/>
  <c r="E8100" i="7"/>
  <c r="F8100" i="7" s="1"/>
  <c r="E8101" i="7"/>
  <c r="F8101" i="7" s="1"/>
  <c r="E8102" i="7"/>
  <c r="F8102" i="7" s="1"/>
  <c r="E8103" i="7"/>
  <c r="F8103" i="7" s="1"/>
  <c r="E8104" i="7"/>
  <c r="F8104" i="7" s="1"/>
  <c r="E8105" i="7"/>
  <c r="F8105" i="7" s="1"/>
  <c r="E8106" i="7"/>
  <c r="F8106" i="7" s="1"/>
  <c r="E8107" i="7"/>
  <c r="F8107" i="7" s="1"/>
  <c r="E8108" i="7"/>
  <c r="F8108" i="7" s="1"/>
  <c r="E8109" i="7"/>
  <c r="F8109" i="7" s="1"/>
  <c r="E8110" i="7"/>
  <c r="F8110" i="7" s="1"/>
  <c r="E8111" i="7"/>
  <c r="F8111" i="7" s="1"/>
  <c r="E8112" i="7"/>
  <c r="F8112" i="7" s="1"/>
  <c r="E8113" i="7"/>
  <c r="F8113" i="7" s="1"/>
  <c r="E8114" i="7"/>
  <c r="F8114" i="7" s="1"/>
  <c r="E8115" i="7"/>
  <c r="F8115" i="7" s="1"/>
  <c r="E8116" i="7"/>
  <c r="F8116" i="7" s="1"/>
  <c r="E8117" i="7"/>
  <c r="F8117" i="7" s="1"/>
  <c r="E8118" i="7"/>
  <c r="F8118" i="7" s="1"/>
  <c r="E8119" i="7"/>
  <c r="F8119" i="7" s="1"/>
  <c r="I2712" i="1" s="1"/>
  <c r="E8120" i="7"/>
  <c r="F8120" i="7" s="1"/>
  <c r="E8121" i="7"/>
  <c r="F8121" i="7" s="1"/>
  <c r="E8122" i="7"/>
  <c r="F8122" i="7" s="1"/>
  <c r="E8123" i="7"/>
  <c r="F8123" i="7" s="1"/>
  <c r="E8124" i="7"/>
  <c r="F8124" i="7" s="1"/>
  <c r="E8125" i="7"/>
  <c r="F8125" i="7" s="1"/>
  <c r="E8126" i="7"/>
  <c r="F8126" i="7" s="1"/>
  <c r="E8127" i="7"/>
  <c r="F8127" i="7" s="1"/>
  <c r="E8128" i="7"/>
  <c r="F8128" i="7" s="1"/>
  <c r="E8129" i="7"/>
  <c r="F8129" i="7" s="1"/>
  <c r="E8130" i="7"/>
  <c r="F8130" i="7" s="1"/>
  <c r="E8131" i="7"/>
  <c r="F8131" i="7" s="1"/>
  <c r="E8132" i="7"/>
  <c r="F8132" i="7" s="1"/>
  <c r="E8133" i="7"/>
  <c r="F8133" i="7" s="1"/>
  <c r="E8134" i="7"/>
  <c r="F8134" i="7" s="1"/>
  <c r="E8135" i="7"/>
  <c r="F8135" i="7" s="1"/>
  <c r="E8136" i="7"/>
  <c r="F8136" i="7" s="1"/>
  <c r="E8137" i="7"/>
  <c r="F8137" i="7" s="1"/>
  <c r="E8138" i="7"/>
  <c r="F8138" i="7" s="1"/>
  <c r="E8139" i="7"/>
  <c r="F8139" i="7" s="1"/>
  <c r="E8140" i="7"/>
  <c r="F8140" i="7" s="1"/>
  <c r="E8141" i="7"/>
  <c r="F8141" i="7" s="1"/>
  <c r="E8142" i="7"/>
  <c r="F8142" i="7" s="1"/>
  <c r="E8143" i="7"/>
  <c r="F8143" i="7" s="1"/>
  <c r="E8144" i="7"/>
  <c r="F8144" i="7" s="1"/>
  <c r="E8145" i="7"/>
  <c r="F8145" i="7" s="1"/>
  <c r="E8146" i="7"/>
  <c r="F8146" i="7" s="1"/>
  <c r="E8147" i="7"/>
  <c r="F8147" i="7" s="1"/>
  <c r="E8148" i="7"/>
  <c r="F8148" i="7" s="1"/>
  <c r="E8149" i="7"/>
  <c r="F8149" i="7" s="1"/>
  <c r="E8150" i="7"/>
  <c r="F8150" i="7" s="1"/>
  <c r="E8151" i="7"/>
  <c r="F8151" i="7" s="1"/>
  <c r="E8152" i="7"/>
  <c r="F8152" i="7" s="1"/>
  <c r="E8153" i="7"/>
  <c r="F8153" i="7" s="1"/>
  <c r="E8154" i="7"/>
  <c r="F8154" i="7" s="1"/>
  <c r="E8155" i="7"/>
  <c r="F8155" i="7" s="1"/>
  <c r="E8156" i="7"/>
  <c r="F8156" i="7" s="1"/>
  <c r="E8157" i="7"/>
  <c r="F8157" i="7" s="1"/>
  <c r="E8158" i="7"/>
  <c r="F8158" i="7" s="1"/>
  <c r="E8159" i="7"/>
  <c r="F8159" i="7" s="1"/>
  <c r="E8160" i="7"/>
  <c r="F8160" i="7" s="1"/>
  <c r="E8161" i="7"/>
  <c r="F8161" i="7" s="1"/>
  <c r="E8162" i="7"/>
  <c r="F8162" i="7" s="1"/>
  <c r="E8163" i="7"/>
  <c r="F8163" i="7" s="1"/>
  <c r="E8164" i="7"/>
  <c r="F8164" i="7" s="1"/>
  <c r="E8165" i="7"/>
  <c r="F8165" i="7" s="1"/>
  <c r="E8166" i="7"/>
  <c r="F8166" i="7" s="1"/>
  <c r="E8167" i="7"/>
  <c r="F8167" i="7" s="1"/>
  <c r="I2726" i="1" s="1"/>
  <c r="E8168" i="7"/>
  <c r="F8168" i="7" s="1"/>
  <c r="E8169" i="7"/>
  <c r="F8169" i="7" s="1"/>
  <c r="E8170" i="7"/>
  <c r="F8170" i="7" s="1"/>
  <c r="E8171" i="7"/>
  <c r="F8171" i="7" s="1"/>
  <c r="E8172" i="7"/>
  <c r="F8172" i="7" s="1"/>
  <c r="E8173" i="7"/>
  <c r="F8173" i="7" s="1"/>
  <c r="E8174" i="7"/>
  <c r="F8174" i="7" s="1"/>
  <c r="E8175" i="7"/>
  <c r="F8175" i="7" s="1"/>
  <c r="E8176" i="7"/>
  <c r="F8176" i="7" s="1"/>
  <c r="E8177" i="7"/>
  <c r="F8177" i="7" s="1"/>
  <c r="E8178" i="7"/>
  <c r="F8178" i="7" s="1"/>
  <c r="E8179" i="7"/>
  <c r="F8179" i="7" s="1"/>
  <c r="E8180" i="7"/>
  <c r="F8180" i="7" s="1"/>
  <c r="E8181" i="7"/>
  <c r="F8181" i="7" s="1"/>
  <c r="E8182" i="7"/>
  <c r="F8182" i="7" s="1"/>
  <c r="E8183" i="7"/>
  <c r="F8183" i="7" s="1"/>
  <c r="I2732" i="1" s="1"/>
  <c r="E8184" i="7"/>
  <c r="F8184" i="7" s="1"/>
  <c r="E8185" i="7"/>
  <c r="F8185" i="7" s="1"/>
  <c r="E8186" i="7"/>
  <c r="F8186" i="7" s="1"/>
  <c r="E8187" i="7"/>
  <c r="F8187" i="7" s="1"/>
  <c r="E8188" i="7"/>
  <c r="F8188" i="7" s="1"/>
  <c r="E8189" i="7"/>
  <c r="F8189" i="7" s="1"/>
  <c r="E8190" i="7"/>
  <c r="F8190" i="7" s="1"/>
  <c r="E8191" i="7"/>
  <c r="F8191" i="7" s="1"/>
  <c r="E8192" i="7"/>
  <c r="F8192" i="7" s="1"/>
  <c r="E8193" i="7"/>
  <c r="F8193" i="7" s="1"/>
  <c r="E8194" i="7"/>
  <c r="F8194" i="7" s="1"/>
  <c r="E8195" i="7"/>
  <c r="F8195" i="7" s="1"/>
  <c r="E8196" i="7"/>
  <c r="F8196" i="7" s="1"/>
  <c r="E8197" i="7"/>
  <c r="F8197" i="7" s="1"/>
  <c r="E8198" i="7"/>
  <c r="F8198" i="7" s="1"/>
  <c r="E8199" i="7"/>
  <c r="F8199" i="7" s="1"/>
  <c r="E8200" i="7"/>
  <c r="F8200" i="7" s="1"/>
  <c r="E8201" i="7"/>
  <c r="F8201" i="7" s="1"/>
  <c r="E8202" i="7"/>
  <c r="F8202" i="7" s="1"/>
  <c r="E8203" i="7"/>
  <c r="F8203" i="7" s="1"/>
  <c r="E8204" i="7"/>
  <c r="F8204" i="7" s="1"/>
  <c r="E8205" i="7"/>
  <c r="F8205" i="7" s="1"/>
  <c r="E8206" i="7"/>
  <c r="F8206" i="7" s="1"/>
  <c r="E8207" i="7"/>
  <c r="F8207" i="7" s="1"/>
  <c r="E8208" i="7"/>
  <c r="F8208" i="7" s="1"/>
  <c r="E8209" i="7"/>
  <c r="F8209" i="7" s="1"/>
  <c r="E8210" i="7"/>
  <c r="F8210" i="7" s="1"/>
  <c r="E8211" i="7"/>
  <c r="F8211" i="7" s="1"/>
  <c r="E8212" i="7"/>
  <c r="F8212" i="7" s="1"/>
  <c r="E8213" i="7"/>
  <c r="F8213" i="7" s="1"/>
  <c r="E8214" i="7"/>
  <c r="F8214" i="7" s="1"/>
  <c r="I2741" i="1" s="1"/>
  <c r="E8215" i="7"/>
  <c r="F8215" i="7" s="1"/>
  <c r="E8216" i="7"/>
  <c r="F8216" i="7" s="1"/>
  <c r="E8217" i="7"/>
  <c r="F8217" i="7" s="1"/>
  <c r="E8218" i="7"/>
  <c r="F8218" i="7" s="1"/>
  <c r="E8219" i="7"/>
  <c r="F8219" i="7" s="1"/>
  <c r="E8220" i="7"/>
  <c r="F8220" i="7" s="1"/>
  <c r="E8221" i="7"/>
  <c r="F8221" i="7" s="1"/>
  <c r="E8222" i="7"/>
  <c r="F8222" i="7" s="1"/>
  <c r="E8223" i="7"/>
  <c r="F8223" i="7" s="1"/>
  <c r="E8224" i="7"/>
  <c r="F8224" i="7" s="1"/>
  <c r="E8225" i="7"/>
  <c r="F8225" i="7" s="1"/>
  <c r="E8226" i="7"/>
  <c r="F8226" i="7" s="1"/>
  <c r="E8227" i="7"/>
  <c r="F8227" i="7" s="1"/>
  <c r="E8228" i="7"/>
  <c r="F8228" i="7" s="1"/>
  <c r="E8229" i="7"/>
  <c r="F8229" i="7" s="1"/>
  <c r="E8230" i="7"/>
  <c r="F8230" i="7" s="1"/>
  <c r="E8231" i="7"/>
  <c r="F8231" i="7" s="1"/>
  <c r="E8232" i="7"/>
  <c r="F8232" i="7" s="1"/>
  <c r="E8233" i="7"/>
  <c r="F8233" i="7" s="1"/>
  <c r="E8234" i="7"/>
  <c r="F8234" i="7" s="1"/>
  <c r="E8235" i="7"/>
  <c r="F8235" i="7" s="1"/>
  <c r="E8236" i="7"/>
  <c r="F8236" i="7" s="1"/>
  <c r="E8237" i="7"/>
  <c r="F8237" i="7" s="1"/>
  <c r="E8238" i="7"/>
  <c r="F8238" i="7" s="1"/>
  <c r="E8239" i="7"/>
  <c r="F8239" i="7" s="1"/>
  <c r="E8240" i="7"/>
  <c r="F8240" i="7" s="1"/>
  <c r="E8241" i="7"/>
  <c r="F8241" i="7" s="1"/>
  <c r="E8242" i="7"/>
  <c r="F8242" i="7" s="1"/>
  <c r="E8243" i="7"/>
  <c r="F8243" i="7" s="1"/>
  <c r="E8244" i="7"/>
  <c r="F8244" i="7" s="1"/>
  <c r="E8245" i="7"/>
  <c r="F8245" i="7" s="1"/>
  <c r="E8246" i="7"/>
  <c r="F8246" i="7" s="1"/>
  <c r="E8247" i="7"/>
  <c r="F8247" i="7" s="1"/>
  <c r="E8248" i="7"/>
  <c r="F8248" i="7" s="1"/>
  <c r="E8249" i="7"/>
  <c r="F8249" i="7" s="1"/>
  <c r="E8250" i="7"/>
  <c r="F8250" i="7" s="1"/>
  <c r="E8251" i="7"/>
  <c r="F8251" i="7" s="1"/>
  <c r="E8252" i="7"/>
  <c r="F8252" i="7" s="1"/>
  <c r="E8253" i="7"/>
  <c r="F8253" i="7" s="1"/>
  <c r="E8254" i="7"/>
  <c r="F8254" i="7" s="1"/>
  <c r="E8255" i="7"/>
  <c r="F8255" i="7" s="1"/>
  <c r="E8256" i="7"/>
  <c r="F8256" i="7" s="1"/>
  <c r="E8257" i="7"/>
  <c r="F8257" i="7" s="1"/>
  <c r="E8258" i="7"/>
  <c r="F8258" i="7" s="1"/>
  <c r="E8259" i="7"/>
  <c r="F8259" i="7" s="1"/>
  <c r="E8260" i="7"/>
  <c r="F8260" i="7" s="1"/>
  <c r="E8261" i="7"/>
  <c r="F8261" i="7" s="1"/>
  <c r="E8262" i="7"/>
  <c r="F8262" i="7" s="1"/>
  <c r="E8263" i="7"/>
  <c r="F8263" i="7" s="1"/>
  <c r="E8264" i="7"/>
  <c r="F8264" i="7" s="1"/>
  <c r="I2759" i="1" s="1"/>
  <c r="E8265" i="7"/>
  <c r="F8265" i="7" s="1"/>
  <c r="E8266" i="7"/>
  <c r="F8266" i="7" s="1"/>
  <c r="E8267" i="7"/>
  <c r="F8267" i="7" s="1"/>
  <c r="E8268" i="7"/>
  <c r="F8268" i="7" s="1"/>
  <c r="E8269" i="7"/>
  <c r="F8269" i="7" s="1"/>
  <c r="E8270" i="7"/>
  <c r="F8270" i="7" s="1"/>
  <c r="E8271" i="7"/>
  <c r="F8271" i="7" s="1"/>
  <c r="E8272" i="7"/>
  <c r="F8272" i="7" s="1"/>
  <c r="E8273" i="7"/>
  <c r="F8273" i="7" s="1"/>
  <c r="E8274" i="7"/>
  <c r="F8274" i="7" s="1"/>
  <c r="E8275" i="7"/>
  <c r="F8275" i="7" s="1"/>
  <c r="E8276" i="7"/>
  <c r="F8276" i="7" s="1"/>
  <c r="E8277" i="7"/>
  <c r="F8277" i="7" s="1"/>
  <c r="E8278" i="7"/>
  <c r="F8278" i="7" s="1"/>
  <c r="E8279" i="7"/>
  <c r="F8279" i="7" s="1"/>
  <c r="E8280" i="7"/>
  <c r="F8280" i="7" s="1"/>
  <c r="E8281" i="7"/>
  <c r="F8281" i="7" s="1"/>
  <c r="E8282" i="7"/>
  <c r="F8282" i="7" s="1"/>
  <c r="E8283" i="7"/>
  <c r="F8283" i="7" s="1"/>
  <c r="E8284" i="7"/>
  <c r="F8284" i="7" s="1"/>
  <c r="E8285" i="7"/>
  <c r="F8285" i="7" s="1"/>
  <c r="E8286" i="7"/>
  <c r="F8286" i="7" s="1"/>
  <c r="E8287" i="7"/>
  <c r="F8287" i="7" s="1"/>
  <c r="E8288" i="7"/>
  <c r="F8288" i="7" s="1"/>
  <c r="E8289" i="7"/>
  <c r="F8289" i="7" s="1"/>
  <c r="E8290" i="7"/>
  <c r="F8290" i="7" s="1"/>
  <c r="E8291" i="7"/>
  <c r="F8291" i="7" s="1"/>
  <c r="E8292" i="7"/>
  <c r="F8292" i="7" s="1"/>
  <c r="E8293" i="7"/>
  <c r="F8293" i="7" s="1"/>
  <c r="E8294" i="7"/>
  <c r="F8294" i="7" s="1"/>
  <c r="E8295" i="7"/>
  <c r="F8295" i="7" s="1"/>
  <c r="E8296" i="7"/>
  <c r="F8296" i="7" s="1"/>
  <c r="E8297" i="7"/>
  <c r="F8297" i="7" s="1"/>
  <c r="E8298" i="7"/>
  <c r="F8298" i="7" s="1"/>
  <c r="E8299" i="7"/>
  <c r="F8299" i="7" s="1"/>
  <c r="E8300" i="7"/>
  <c r="F8300" i="7" s="1"/>
  <c r="E8301" i="7"/>
  <c r="F8301" i="7" s="1"/>
  <c r="E8302" i="7"/>
  <c r="F8302" i="7" s="1"/>
  <c r="E8303" i="7"/>
  <c r="F8303" i="7" s="1"/>
  <c r="E8304" i="7"/>
  <c r="F8304" i="7" s="1"/>
  <c r="E8305" i="7"/>
  <c r="F8305" i="7" s="1"/>
  <c r="E8306" i="7"/>
  <c r="F8306" i="7" s="1"/>
  <c r="E8307" i="7"/>
  <c r="F8307" i="7" s="1"/>
  <c r="E8308" i="7"/>
  <c r="F8308" i="7" s="1"/>
  <c r="E8309" i="7"/>
  <c r="F8309" i="7" s="1"/>
  <c r="E8310" i="7"/>
  <c r="F8310" i="7" s="1"/>
  <c r="E8311" i="7"/>
  <c r="F8311" i="7" s="1"/>
  <c r="E8312" i="7"/>
  <c r="F8312" i="7" s="1"/>
  <c r="E8313" i="7"/>
  <c r="F8313" i="7" s="1"/>
  <c r="E8314" i="7"/>
  <c r="F8314" i="7" s="1"/>
  <c r="E8315" i="7"/>
  <c r="F8315" i="7" s="1"/>
  <c r="E8316" i="7"/>
  <c r="F8316" i="7" s="1"/>
  <c r="E8317" i="7"/>
  <c r="F8317" i="7" s="1"/>
  <c r="E8318" i="7"/>
  <c r="F8318" i="7" s="1"/>
  <c r="E8319" i="7"/>
  <c r="F8319" i="7" s="1"/>
  <c r="E8320" i="7"/>
  <c r="F8320" i="7" s="1"/>
  <c r="E8321" i="7"/>
  <c r="F8321" i="7" s="1"/>
  <c r="E8322" i="7"/>
  <c r="F8322" i="7" s="1"/>
  <c r="E8323" i="7"/>
  <c r="F8323" i="7" s="1"/>
  <c r="E8324" i="7"/>
  <c r="F8324" i="7" s="1"/>
  <c r="E8325" i="7"/>
  <c r="F8325" i="7" s="1"/>
  <c r="E8326" i="7"/>
  <c r="F8326" i="7" s="1"/>
  <c r="E8327" i="7"/>
  <c r="F8327" i="7" s="1"/>
  <c r="E8328" i="7"/>
  <c r="F8328" i="7" s="1"/>
  <c r="E8329" i="7"/>
  <c r="F8329" i="7" s="1"/>
  <c r="E8330" i="7"/>
  <c r="F8330" i="7" s="1"/>
  <c r="E8331" i="7"/>
  <c r="F8331" i="7" s="1"/>
  <c r="E8332" i="7"/>
  <c r="F8332" i="7" s="1"/>
  <c r="E8333" i="7"/>
  <c r="F8333" i="7" s="1"/>
  <c r="E8334" i="7"/>
  <c r="F8334" i="7" s="1"/>
  <c r="E8335" i="7"/>
  <c r="F8335" i="7" s="1"/>
  <c r="E8336" i="7"/>
  <c r="F8336" i="7" s="1"/>
  <c r="E8337" i="7"/>
  <c r="F8337" i="7" s="1"/>
  <c r="E8338" i="7"/>
  <c r="F8338" i="7" s="1"/>
  <c r="E8339" i="7"/>
  <c r="F8339" i="7" s="1"/>
  <c r="E8340" i="7"/>
  <c r="F8340" i="7" s="1"/>
  <c r="E8341" i="7"/>
  <c r="F8341" i="7" s="1"/>
  <c r="E8342" i="7"/>
  <c r="F8342" i="7" s="1"/>
  <c r="E8343" i="7"/>
  <c r="F8343" i="7" s="1"/>
  <c r="E8344" i="7"/>
  <c r="F8344" i="7" s="1"/>
  <c r="E8345" i="7"/>
  <c r="F8345" i="7" s="1"/>
  <c r="E8346" i="7"/>
  <c r="F8346" i="7" s="1"/>
  <c r="E8347" i="7"/>
  <c r="F8347" i="7" s="1"/>
  <c r="E8348" i="7"/>
  <c r="F8348" i="7" s="1"/>
  <c r="E8349" i="7"/>
  <c r="F8349" i="7" s="1"/>
  <c r="E8350" i="7"/>
  <c r="F8350" i="7" s="1"/>
  <c r="E8351" i="7"/>
  <c r="F8351" i="7" s="1"/>
  <c r="E8352" i="7"/>
  <c r="F8352" i="7" s="1"/>
  <c r="E8353" i="7"/>
  <c r="F8353" i="7" s="1"/>
  <c r="E8354" i="7"/>
  <c r="F8354" i="7" s="1"/>
  <c r="E8355" i="7"/>
  <c r="F8355" i="7" s="1"/>
  <c r="E8356" i="7"/>
  <c r="F8356" i="7" s="1"/>
  <c r="E8357" i="7"/>
  <c r="F8357" i="7" s="1"/>
  <c r="E8358" i="7"/>
  <c r="F8358" i="7" s="1"/>
  <c r="E8359" i="7"/>
  <c r="F8359" i="7" s="1"/>
  <c r="E8360" i="7"/>
  <c r="F8360" i="7" s="1"/>
  <c r="E8361" i="7"/>
  <c r="F8361" i="7" s="1"/>
  <c r="E8362" i="7"/>
  <c r="F8362" i="7" s="1"/>
  <c r="E8363" i="7"/>
  <c r="F8363" i="7" s="1"/>
  <c r="E8364" i="7"/>
  <c r="F8364" i="7" s="1"/>
  <c r="E8365" i="7"/>
  <c r="F8365" i="7" s="1"/>
  <c r="E8366" i="7"/>
  <c r="F8366" i="7" s="1"/>
  <c r="E8367" i="7"/>
  <c r="F8367" i="7" s="1"/>
  <c r="E8368" i="7"/>
  <c r="F8368" i="7" s="1"/>
  <c r="E8369" i="7"/>
  <c r="F8369" i="7" s="1"/>
  <c r="E8370" i="7"/>
  <c r="F8370" i="7" s="1"/>
  <c r="E8371" i="7"/>
  <c r="F8371" i="7" s="1"/>
  <c r="E8372" i="7"/>
  <c r="F8372" i="7" s="1"/>
  <c r="E8373" i="7"/>
  <c r="F8373" i="7" s="1"/>
  <c r="E8374" i="7"/>
  <c r="F8374" i="7" s="1"/>
  <c r="E8375" i="7"/>
  <c r="F8375" i="7" s="1"/>
  <c r="E8376" i="7"/>
  <c r="F8376" i="7" s="1"/>
  <c r="E8377" i="7"/>
  <c r="F8377" i="7" s="1"/>
  <c r="E8378" i="7"/>
  <c r="F8378" i="7" s="1"/>
  <c r="E8379" i="7"/>
  <c r="F8379" i="7" s="1"/>
  <c r="E8380" i="7"/>
  <c r="F8380" i="7" s="1"/>
  <c r="E8381" i="7"/>
  <c r="F8381" i="7" s="1"/>
  <c r="E8382" i="7"/>
  <c r="F8382" i="7" s="1"/>
  <c r="E8383" i="7"/>
  <c r="F8383" i="7" s="1"/>
  <c r="E8384" i="7"/>
  <c r="F8384" i="7" s="1"/>
  <c r="I2794" i="1" s="1"/>
  <c r="E8385" i="7"/>
  <c r="F8385" i="7" s="1"/>
  <c r="E8386" i="7"/>
  <c r="F8386" i="7" s="1"/>
  <c r="E8387" i="7"/>
  <c r="F8387" i="7" s="1"/>
  <c r="E8388" i="7"/>
  <c r="F8388" i="7" s="1"/>
  <c r="E8389" i="7"/>
  <c r="F8389" i="7" s="1"/>
  <c r="E8390" i="7"/>
  <c r="F8390" i="7" s="1"/>
  <c r="E8391" i="7"/>
  <c r="F8391" i="7" s="1"/>
  <c r="E8392" i="7"/>
  <c r="F8392" i="7" s="1"/>
  <c r="E8393" i="7"/>
  <c r="F8393" i="7" s="1"/>
  <c r="E8394" i="7"/>
  <c r="F8394" i="7" s="1"/>
  <c r="E8395" i="7"/>
  <c r="F8395" i="7" s="1"/>
  <c r="E8396" i="7"/>
  <c r="F8396" i="7" s="1"/>
  <c r="E8397" i="7"/>
  <c r="F8397" i="7" s="1"/>
  <c r="E8398" i="7"/>
  <c r="F8398" i="7" s="1"/>
  <c r="E8399" i="7"/>
  <c r="F8399" i="7" s="1"/>
  <c r="E8400" i="7"/>
  <c r="F8400" i="7" s="1"/>
  <c r="E8401" i="7"/>
  <c r="F8401" i="7" s="1"/>
  <c r="E8402" i="7"/>
  <c r="F8402" i="7" s="1"/>
  <c r="E8403" i="7"/>
  <c r="F8403" i="7" s="1"/>
  <c r="E8404" i="7"/>
  <c r="F8404" i="7" s="1"/>
  <c r="E8405" i="7"/>
  <c r="F8405" i="7" s="1"/>
  <c r="E8406" i="7"/>
  <c r="F8406" i="7" s="1"/>
  <c r="E8407" i="7"/>
  <c r="F8407" i="7" s="1"/>
  <c r="E8408" i="7"/>
  <c r="F8408" i="7" s="1"/>
  <c r="I2801" i="1" s="1"/>
  <c r="E8409" i="7"/>
  <c r="F8409" i="7" s="1"/>
  <c r="E8410" i="7"/>
  <c r="F8410" i="7" s="1"/>
  <c r="E8411" i="7"/>
  <c r="F8411" i="7" s="1"/>
  <c r="E8412" i="7"/>
  <c r="F8412" i="7" s="1"/>
  <c r="E8413" i="7"/>
  <c r="F8413" i="7" s="1"/>
  <c r="E8414" i="7"/>
  <c r="F8414" i="7" s="1"/>
  <c r="E8415" i="7"/>
  <c r="F8415" i="7" s="1"/>
  <c r="E8416" i="7"/>
  <c r="F8416" i="7" s="1"/>
  <c r="E8417" i="7"/>
  <c r="F8417" i="7" s="1"/>
  <c r="E8418" i="7"/>
  <c r="F8418" i="7" s="1"/>
  <c r="E8419" i="7"/>
  <c r="F8419" i="7" s="1"/>
  <c r="E8420" i="7"/>
  <c r="F8420" i="7" s="1"/>
  <c r="E8421" i="7"/>
  <c r="F8421" i="7" s="1"/>
  <c r="E8422" i="7"/>
  <c r="F8422" i="7" s="1"/>
  <c r="E8423" i="7"/>
  <c r="F8423" i="7" s="1"/>
  <c r="E8424" i="7"/>
  <c r="F8424" i="7" s="1"/>
  <c r="E8425" i="7"/>
  <c r="F8425" i="7" s="1"/>
  <c r="E8426" i="7"/>
  <c r="F8426" i="7" s="1"/>
  <c r="E8427" i="7"/>
  <c r="F8427" i="7" s="1"/>
  <c r="I2809" i="1" s="1"/>
  <c r="E8428" i="7"/>
  <c r="F8428" i="7" s="1"/>
  <c r="E8429" i="7"/>
  <c r="F8429" i="7" s="1"/>
  <c r="E8430" i="7"/>
  <c r="F8430" i="7" s="1"/>
  <c r="E8431" i="7"/>
  <c r="F8431" i="7" s="1"/>
  <c r="E8432" i="7"/>
  <c r="F8432" i="7" s="1"/>
  <c r="E8433" i="7"/>
  <c r="F8433" i="7" s="1"/>
  <c r="E8434" i="7"/>
  <c r="F8434" i="7" s="1"/>
  <c r="E8435" i="7"/>
  <c r="F8435" i="7" s="1"/>
  <c r="E8436" i="7"/>
  <c r="F8436" i="7" s="1"/>
  <c r="E8437" i="7"/>
  <c r="F8437" i="7" s="1"/>
  <c r="I2812" i="1" s="1"/>
  <c r="E8438" i="7"/>
  <c r="F8438" i="7" s="1"/>
  <c r="E8439" i="7"/>
  <c r="F8439" i="7" s="1"/>
  <c r="E8440" i="7"/>
  <c r="F8440" i="7" s="1"/>
  <c r="E8441" i="7"/>
  <c r="F8441" i="7" s="1"/>
  <c r="E8442" i="7"/>
  <c r="F8442" i="7" s="1"/>
  <c r="E8443" i="7"/>
  <c r="F8443" i="7" s="1"/>
  <c r="E8444" i="7"/>
  <c r="F8444" i="7" s="1"/>
  <c r="E8445" i="7"/>
  <c r="F8445" i="7" s="1"/>
  <c r="E8446" i="7"/>
  <c r="F8446" i="7" s="1"/>
  <c r="E8447" i="7"/>
  <c r="F8447" i="7" s="1"/>
  <c r="E8448" i="7"/>
  <c r="F8448" i="7" s="1"/>
  <c r="E8449" i="7"/>
  <c r="F8449" i="7" s="1"/>
  <c r="E8450" i="7"/>
  <c r="F8450" i="7" s="1"/>
  <c r="E8451" i="7"/>
  <c r="F8451" i="7" s="1"/>
  <c r="E8452" i="7"/>
  <c r="F8452" i="7" s="1"/>
  <c r="E8453" i="7"/>
  <c r="F8453" i="7" s="1"/>
  <c r="E8454" i="7"/>
  <c r="F8454" i="7" s="1"/>
  <c r="E8455" i="7"/>
  <c r="F8455" i="7" s="1"/>
  <c r="E8456" i="7"/>
  <c r="F8456" i="7" s="1"/>
  <c r="E8457" i="7"/>
  <c r="F8457" i="7" s="1"/>
  <c r="E8458" i="7"/>
  <c r="F8458" i="7" s="1"/>
  <c r="E8459" i="7"/>
  <c r="F8459" i="7" s="1"/>
  <c r="E8460" i="7"/>
  <c r="F8460" i="7" s="1"/>
  <c r="E8461" i="7"/>
  <c r="F8461" i="7" s="1"/>
  <c r="E8462" i="7"/>
  <c r="F8462" i="7" s="1"/>
  <c r="E8463" i="7"/>
  <c r="F8463" i="7" s="1"/>
  <c r="E8464" i="7"/>
  <c r="F8464" i="7" s="1"/>
  <c r="E8465" i="7"/>
  <c r="F8465" i="7" s="1"/>
  <c r="E8466" i="7"/>
  <c r="F8466" i="7" s="1"/>
  <c r="E8467" i="7"/>
  <c r="F8467" i="7" s="1"/>
  <c r="E8468" i="7"/>
  <c r="F8468" i="7" s="1"/>
  <c r="I2822" i="1" s="1"/>
  <c r="E8469" i="7"/>
  <c r="F8469" i="7" s="1"/>
  <c r="E8470" i="7"/>
  <c r="F8470" i="7" s="1"/>
  <c r="E8471" i="7"/>
  <c r="F8471" i="7" s="1"/>
  <c r="E8472" i="7"/>
  <c r="F8472" i="7" s="1"/>
  <c r="E8473" i="7"/>
  <c r="F8473" i="7" s="1"/>
  <c r="E8474" i="7"/>
  <c r="F8474" i="7" s="1"/>
  <c r="E8475" i="7"/>
  <c r="F8475" i="7" s="1"/>
  <c r="E8476" i="7"/>
  <c r="F8476" i="7" s="1"/>
  <c r="E8477" i="7"/>
  <c r="F8477" i="7" s="1"/>
  <c r="E8478" i="7"/>
  <c r="F8478" i="7" s="1"/>
  <c r="E8479" i="7"/>
  <c r="F8479" i="7" s="1"/>
  <c r="E8480" i="7"/>
  <c r="F8480" i="7" s="1"/>
  <c r="E8481" i="7"/>
  <c r="F8481" i="7" s="1"/>
  <c r="E8482" i="7"/>
  <c r="F8482" i="7" s="1"/>
  <c r="E8483" i="7"/>
  <c r="F8483" i="7" s="1"/>
  <c r="E8484" i="7"/>
  <c r="F8484" i="7" s="1"/>
  <c r="E8485" i="7"/>
  <c r="F8485" i="7" s="1"/>
  <c r="E8486" i="7"/>
  <c r="F8486" i="7" s="1"/>
  <c r="E8487" i="7"/>
  <c r="F8487" i="7" s="1"/>
  <c r="E8488" i="7"/>
  <c r="F8488" i="7" s="1"/>
  <c r="E8489" i="7"/>
  <c r="F8489" i="7" s="1"/>
  <c r="E8490" i="7"/>
  <c r="F8490" i="7" s="1"/>
  <c r="E8491" i="7"/>
  <c r="F8491" i="7" s="1"/>
  <c r="E8492" i="7"/>
  <c r="F8492" i="7" s="1"/>
  <c r="E8493" i="7"/>
  <c r="F8493" i="7" s="1"/>
  <c r="E8494" i="7"/>
  <c r="F8494" i="7" s="1"/>
  <c r="E8495" i="7"/>
  <c r="F8495" i="7" s="1"/>
  <c r="E8496" i="7"/>
  <c r="F8496" i="7" s="1"/>
  <c r="E8497" i="7"/>
  <c r="F8497" i="7" s="1"/>
  <c r="E8498" i="7"/>
  <c r="F8498" i="7" s="1"/>
  <c r="E8499" i="7"/>
  <c r="F8499" i="7" s="1"/>
  <c r="E8500" i="7"/>
  <c r="F8500" i="7" s="1"/>
  <c r="E8501" i="7"/>
  <c r="F8501" i="7" s="1"/>
  <c r="E8502" i="7"/>
  <c r="F8502" i="7" s="1"/>
  <c r="E8503" i="7"/>
  <c r="F8503" i="7" s="1"/>
  <c r="E8504" i="7"/>
  <c r="F8504" i="7" s="1"/>
  <c r="E8505" i="7"/>
  <c r="F8505" i="7" s="1"/>
  <c r="E8506" i="7"/>
  <c r="F8506" i="7" s="1"/>
  <c r="E8507" i="7"/>
  <c r="F8507" i="7" s="1"/>
  <c r="E8508" i="7"/>
  <c r="F8508" i="7" s="1"/>
  <c r="E8509" i="7"/>
  <c r="F8509" i="7" s="1"/>
  <c r="E8510" i="7"/>
  <c r="F8510" i="7" s="1"/>
  <c r="E8511" i="7"/>
  <c r="F8511" i="7" s="1"/>
  <c r="E8512" i="7"/>
  <c r="F8512" i="7" s="1"/>
  <c r="E8513" i="7"/>
  <c r="F8513" i="7" s="1"/>
  <c r="E8514" i="7"/>
  <c r="F8514" i="7" s="1"/>
  <c r="E8515" i="7"/>
  <c r="F8515" i="7" s="1"/>
  <c r="E8516" i="7"/>
  <c r="F8516" i="7" s="1"/>
  <c r="I2836" i="1" s="1"/>
  <c r="E8517" i="7"/>
  <c r="F8517" i="7" s="1"/>
  <c r="E8518" i="7"/>
  <c r="F8518" i="7" s="1"/>
  <c r="E8519" i="7"/>
  <c r="F8519" i="7" s="1"/>
  <c r="E8520" i="7"/>
  <c r="F8520" i="7" s="1"/>
  <c r="E8521" i="7"/>
  <c r="F8521" i="7" s="1"/>
  <c r="E8522" i="7"/>
  <c r="F8522" i="7" s="1"/>
  <c r="E8523" i="7"/>
  <c r="F8523" i="7" s="1"/>
  <c r="E8524" i="7"/>
  <c r="F8524" i="7" s="1"/>
  <c r="E8525" i="7"/>
  <c r="F8525" i="7" s="1"/>
  <c r="E8526" i="7"/>
  <c r="F8526" i="7" s="1"/>
  <c r="E8527" i="7"/>
  <c r="F8527" i="7" s="1"/>
  <c r="E8528" i="7"/>
  <c r="F8528" i="7" s="1"/>
  <c r="E8529" i="7"/>
  <c r="F8529" i="7" s="1"/>
  <c r="E8530" i="7"/>
  <c r="F8530" i="7" s="1"/>
  <c r="E8531" i="7"/>
  <c r="F8531" i="7" s="1"/>
  <c r="E8532" i="7"/>
  <c r="F8532" i="7" s="1"/>
  <c r="E8533" i="7"/>
  <c r="F8533" i="7" s="1"/>
  <c r="E8534" i="7"/>
  <c r="F8534" i="7" s="1"/>
  <c r="E8535" i="7"/>
  <c r="F8535" i="7" s="1"/>
  <c r="E8536" i="7"/>
  <c r="F8536" i="7" s="1"/>
  <c r="E8537" i="7"/>
  <c r="F8537" i="7" s="1"/>
  <c r="E8538" i="7"/>
  <c r="F8538" i="7" s="1"/>
  <c r="E8539" i="7"/>
  <c r="F8539" i="7" s="1"/>
  <c r="E8540" i="7"/>
  <c r="F8540" i="7" s="1"/>
  <c r="E8541" i="7"/>
  <c r="F8541" i="7" s="1"/>
  <c r="E8542" i="7"/>
  <c r="F8542" i="7" s="1"/>
  <c r="E8543" i="7"/>
  <c r="F8543" i="7" s="1"/>
  <c r="E8544" i="7"/>
  <c r="F8544" i="7" s="1"/>
  <c r="E8545" i="7"/>
  <c r="F8545" i="7" s="1"/>
  <c r="E8546" i="7"/>
  <c r="F8546" i="7" s="1"/>
  <c r="E8547" i="7"/>
  <c r="F8547" i="7" s="1"/>
  <c r="E8548" i="7"/>
  <c r="F8548" i="7" s="1"/>
  <c r="E8549" i="7"/>
  <c r="F8549" i="7" s="1"/>
  <c r="E8550" i="7"/>
  <c r="F8550" i="7" s="1"/>
  <c r="E8551" i="7"/>
  <c r="F8551" i="7" s="1"/>
  <c r="E8552" i="7"/>
  <c r="F8552" i="7" s="1"/>
  <c r="E8553" i="7"/>
  <c r="F8553" i="7" s="1"/>
  <c r="E8554" i="7"/>
  <c r="F8554" i="7" s="1"/>
  <c r="E8555" i="7"/>
  <c r="F8555" i="7" s="1"/>
  <c r="E8556" i="7"/>
  <c r="F8556" i="7" s="1"/>
  <c r="E8557" i="7"/>
  <c r="F8557" i="7" s="1"/>
  <c r="E8558" i="7"/>
  <c r="F8558" i="7" s="1"/>
  <c r="E8559" i="7"/>
  <c r="F8559" i="7" s="1"/>
  <c r="E8560" i="7"/>
  <c r="F8560" i="7" s="1"/>
  <c r="E8561" i="7"/>
  <c r="F8561" i="7" s="1"/>
  <c r="E8562" i="7"/>
  <c r="F8562" i="7" s="1"/>
  <c r="E8563" i="7"/>
  <c r="F8563" i="7" s="1"/>
  <c r="E8564" i="7"/>
  <c r="F8564" i="7" s="1"/>
  <c r="E8565" i="7"/>
  <c r="F8565" i="7" s="1"/>
  <c r="E8566" i="7"/>
  <c r="F8566" i="7" s="1"/>
  <c r="E8567" i="7"/>
  <c r="F8567" i="7" s="1"/>
  <c r="E8568" i="7"/>
  <c r="F8568" i="7" s="1"/>
  <c r="E8569" i="7"/>
  <c r="F8569" i="7" s="1"/>
  <c r="E8570" i="7"/>
  <c r="F8570" i="7" s="1"/>
  <c r="E8571" i="7"/>
  <c r="F8571" i="7" s="1"/>
  <c r="E8572" i="7"/>
  <c r="F8572" i="7" s="1"/>
  <c r="E8573" i="7"/>
  <c r="F8573" i="7" s="1"/>
  <c r="E8574" i="7"/>
  <c r="F8574" i="7" s="1"/>
  <c r="E8575" i="7"/>
  <c r="F8575" i="7" s="1"/>
  <c r="E8576" i="7"/>
  <c r="F8576" i="7" s="1"/>
  <c r="E8577" i="7"/>
  <c r="F8577" i="7" s="1"/>
  <c r="E8578" i="7"/>
  <c r="F8578" i="7" s="1"/>
  <c r="E8579" i="7"/>
  <c r="F8579" i="7" s="1"/>
  <c r="E8580" i="7"/>
  <c r="F8580" i="7" s="1"/>
  <c r="E8581" i="7"/>
  <c r="F8581" i="7" s="1"/>
  <c r="E8582" i="7"/>
  <c r="F8582" i="7" s="1"/>
  <c r="E8583" i="7"/>
  <c r="F8583" i="7" s="1"/>
  <c r="E8584" i="7"/>
  <c r="F8584" i="7" s="1"/>
  <c r="E8585" i="7"/>
  <c r="F8585" i="7" s="1"/>
  <c r="E8586" i="7"/>
  <c r="F8586" i="7" s="1"/>
  <c r="E8587" i="7"/>
  <c r="F8587" i="7" s="1"/>
  <c r="E8588" i="7"/>
  <c r="F8588" i="7" s="1"/>
  <c r="E8589" i="7"/>
  <c r="F8589" i="7" s="1"/>
  <c r="E8590" i="7"/>
  <c r="F8590" i="7" s="1"/>
  <c r="E8591" i="7"/>
  <c r="F8591" i="7" s="1"/>
  <c r="E8592" i="7"/>
  <c r="F8592" i="7" s="1"/>
  <c r="E8593" i="7"/>
  <c r="F8593" i="7" s="1"/>
  <c r="E8594" i="7"/>
  <c r="F8594" i="7" s="1"/>
  <c r="E8595" i="7"/>
  <c r="F8595" i="7" s="1"/>
  <c r="E8596" i="7"/>
  <c r="F8596" i="7" s="1"/>
  <c r="E8597" i="7"/>
  <c r="F8597" i="7" s="1"/>
  <c r="E8598" i="7"/>
  <c r="F8598" i="7" s="1"/>
  <c r="E8599" i="7"/>
  <c r="F8599" i="7" s="1"/>
  <c r="E8600" i="7"/>
  <c r="F8600" i="7" s="1"/>
  <c r="E8601" i="7"/>
  <c r="F8601" i="7" s="1"/>
  <c r="E8602" i="7"/>
  <c r="F8602" i="7" s="1"/>
  <c r="E8603" i="7"/>
  <c r="F8603" i="7" s="1"/>
  <c r="E8604" i="7"/>
  <c r="F8604" i="7" s="1"/>
  <c r="E8605" i="7"/>
  <c r="F8605" i="7" s="1"/>
  <c r="E8606" i="7"/>
  <c r="F8606" i="7" s="1"/>
  <c r="E8607" i="7"/>
  <c r="F8607" i="7" s="1"/>
  <c r="E8608" i="7"/>
  <c r="F8608" i="7" s="1"/>
  <c r="E8609" i="7"/>
  <c r="F8609" i="7" s="1"/>
  <c r="E8610" i="7"/>
  <c r="F8610" i="7" s="1"/>
  <c r="E8611" i="7"/>
  <c r="F8611" i="7" s="1"/>
  <c r="E8612" i="7"/>
  <c r="F8612" i="7" s="1"/>
  <c r="E8613" i="7"/>
  <c r="F8613" i="7" s="1"/>
  <c r="E8614" i="7"/>
  <c r="F8614" i="7" s="1"/>
  <c r="E8615" i="7"/>
  <c r="F8615" i="7" s="1"/>
  <c r="E8616" i="7"/>
  <c r="F8616" i="7" s="1"/>
  <c r="E8617" i="7"/>
  <c r="F8617" i="7" s="1"/>
  <c r="E8618" i="7"/>
  <c r="F8618" i="7" s="1"/>
  <c r="E8619" i="7"/>
  <c r="F8619" i="7" s="1"/>
  <c r="E8620" i="7"/>
  <c r="F8620" i="7" s="1"/>
  <c r="E8621" i="7"/>
  <c r="F8621" i="7" s="1"/>
  <c r="E8622" i="7"/>
  <c r="F8622" i="7" s="1"/>
  <c r="E8623" i="7"/>
  <c r="F8623" i="7" s="1"/>
  <c r="I2867" i="1" s="1"/>
  <c r="E8624" i="7"/>
  <c r="F8624" i="7" s="1"/>
  <c r="I2868" i="1" s="1"/>
  <c r="E8625" i="7"/>
  <c r="F8625" i="7" s="1"/>
  <c r="E8626" i="7"/>
  <c r="F8626" i="7" s="1"/>
  <c r="E8627" i="7"/>
  <c r="F8627" i="7" s="1"/>
  <c r="E8628" i="7"/>
  <c r="F8628" i="7" s="1"/>
  <c r="E8629" i="7"/>
  <c r="F8629" i="7" s="1"/>
  <c r="E8630" i="7"/>
  <c r="F8630" i="7" s="1"/>
  <c r="E8631" i="7"/>
  <c r="F8631" i="7" s="1"/>
  <c r="E8632" i="7"/>
  <c r="F8632" i="7" s="1"/>
  <c r="E8633" i="7"/>
  <c r="F8633" i="7" s="1"/>
  <c r="E8634" i="7"/>
  <c r="F8634" i="7" s="1"/>
  <c r="E8635" i="7"/>
  <c r="F8635" i="7" s="1"/>
  <c r="E8636" i="7"/>
  <c r="F8636" i="7" s="1"/>
  <c r="E8637" i="7"/>
  <c r="F8637" i="7" s="1"/>
  <c r="E8638" i="7"/>
  <c r="F8638" i="7" s="1"/>
  <c r="E8639" i="7"/>
  <c r="F8639" i="7" s="1"/>
  <c r="E8640" i="7"/>
  <c r="F8640" i="7" s="1"/>
  <c r="E8641" i="7"/>
  <c r="F8641" i="7" s="1"/>
  <c r="E8642" i="7"/>
  <c r="F8642" i="7" s="1"/>
  <c r="E8643" i="7"/>
  <c r="F8643" i="7" s="1"/>
  <c r="E8644" i="7"/>
  <c r="F8644" i="7" s="1"/>
  <c r="E8645" i="7"/>
  <c r="F8645" i="7" s="1"/>
  <c r="E8646" i="7"/>
  <c r="F8646" i="7" s="1"/>
  <c r="E8647" i="7"/>
  <c r="F8647" i="7" s="1"/>
  <c r="E8648" i="7"/>
  <c r="F8648" i="7" s="1"/>
  <c r="E8649" i="7"/>
  <c r="F8649" i="7" s="1"/>
  <c r="E8650" i="7"/>
  <c r="F8650" i="7" s="1"/>
  <c r="E8651" i="7"/>
  <c r="F8651" i="7" s="1"/>
  <c r="E8652" i="7"/>
  <c r="F8652" i="7" s="1"/>
  <c r="E8653" i="7"/>
  <c r="F8653" i="7" s="1"/>
  <c r="E8654" i="7"/>
  <c r="F8654" i="7" s="1"/>
  <c r="E8655" i="7"/>
  <c r="F8655" i="7" s="1"/>
  <c r="E8656" i="7"/>
  <c r="F8656" i="7" s="1"/>
  <c r="E8657" i="7"/>
  <c r="F8657" i="7" s="1"/>
  <c r="E8658" i="7"/>
  <c r="F8658" i="7" s="1"/>
  <c r="E8659" i="7"/>
  <c r="F8659" i="7" s="1"/>
  <c r="E8660" i="7"/>
  <c r="F8660" i="7" s="1"/>
  <c r="E8661" i="7"/>
  <c r="F8661" i="7" s="1"/>
  <c r="E8662" i="7"/>
  <c r="F8662" i="7" s="1"/>
  <c r="E8663" i="7"/>
  <c r="F8663" i="7" s="1"/>
  <c r="E8664" i="7"/>
  <c r="F8664" i="7" s="1"/>
  <c r="E8665" i="7"/>
  <c r="F8665" i="7" s="1"/>
  <c r="E8666" i="7"/>
  <c r="F8666" i="7" s="1"/>
  <c r="E8667" i="7"/>
  <c r="F8667" i="7" s="1"/>
  <c r="E8668" i="7"/>
  <c r="F8668" i="7" s="1"/>
  <c r="E8669" i="7"/>
  <c r="F8669" i="7" s="1"/>
  <c r="E8670" i="7"/>
  <c r="F8670" i="7" s="1"/>
  <c r="E8671" i="7"/>
  <c r="F8671" i="7" s="1"/>
  <c r="E8672" i="7"/>
  <c r="F8672" i="7" s="1"/>
  <c r="E8673" i="7"/>
  <c r="F8673" i="7" s="1"/>
  <c r="E8674" i="7"/>
  <c r="F8674" i="7" s="1"/>
  <c r="E8675" i="7"/>
  <c r="F8675" i="7" s="1"/>
  <c r="E8676" i="7"/>
  <c r="F8676" i="7" s="1"/>
  <c r="E8677" i="7"/>
  <c r="F8677" i="7" s="1"/>
  <c r="E8678" i="7"/>
  <c r="F8678" i="7" s="1"/>
  <c r="E8679" i="7"/>
  <c r="F8679" i="7" s="1"/>
  <c r="E8680" i="7"/>
  <c r="F8680" i="7" s="1"/>
  <c r="E8681" i="7"/>
  <c r="F8681" i="7" s="1"/>
  <c r="E8682" i="7"/>
  <c r="F8682" i="7" s="1"/>
  <c r="E8683" i="7"/>
  <c r="F8683" i="7" s="1"/>
  <c r="E8684" i="7"/>
  <c r="F8684" i="7" s="1"/>
  <c r="E8685" i="7"/>
  <c r="F8685" i="7" s="1"/>
  <c r="E8686" i="7"/>
  <c r="F8686" i="7" s="1"/>
  <c r="E8687" i="7"/>
  <c r="F8687" i="7" s="1"/>
  <c r="E8688" i="7"/>
  <c r="F8688" i="7" s="1"/>
  <c r="E8689" i="7"/>
  <c r="F8689" i="7" s="1"/>
  <c r="E8690" i="7"/>
  <c r="F8690" i="7" s="1"/>
  <c r="E8691" i="7"/>
  <c r="F8691" i="7" s="1"/>
  <c r="E8692" i="7"/>
  <c r="F8692" i="7" s="1"/>
  <c r="E8693" i="7"/>
  <c r="F8693" i="7" s="1"/>
  <c r="E8694" i="7"/>
  <c r="F8694" i="7" s="1"/>
  <c r="E8695" i="7"/>
  <c r="F8695" i="7" s="1"/>
  <c r="E8696" i="7"/>
  <c r="F8696" i="7" s="1"/>
  <c r="E8697" i="7"/>
  <c r="F8697" i="7" s="1"/>
  <c r="E8698" i="7"/>
  <c r="F8698" i="7" s="1"/>
  <c r="E8699" i="7"/>
  <c r="F8699" i="7" s="1"/>
  <c r="E8700" i="7"/>
  <c r="F8700" i="7" s="1"/>
  <c r="E8701" i="7"/>
  <c r="F8701" i="7" s="1"/>
  <c r="E8702" i="7"/>
  <c r="F8702" i="7" s="1"/>
  <c r="E8703" i="7"/>
  <c r="F8703" i="7" s="1"/>
  <c r="E8704" i="7"/>
  <c r="F8704" i="7" s="1"/>
  <c r="E8705" i="7"/>
  <c r="F8705" i="7" s="1"/>
  <c r="E8706" i="7"/>
  <c r="F8706" i="7" s="1"/>
  <c r="E8707" i="7"/>
  <c r="F8707" i="7" s="1"/>
  <c r="E8708" i="7"/>
  <c r="F8708" i="7" s="1"/>
  <c r="E8709" i="7"/>
  <c r="F8709" i="7" s="1"/>
  <c r="E8710" i="7"/>
  <c r="F8710" i="7" s="1"/>
  <c r="E8711" i="7"/>
  <c r="F8711" i="7" s="1"/>
  <c r="E8712" i="7"/>
  <c r="F8712" i="7" s="1"/>
  <c r="E8713" i="7"/>
  <c r="F8713" i="7" s="1"/>
  <c r="E8714" i="7"/>
  <c r="F8714" i="7" s="1"/>
  <c r="E8715" i="7"/>
  <c r="F8715" i="7" s="1"/>
  <c r="E8716" i="7"/>
  <c r="F8716" i="7" s="1"/>
  <c r="E8717" i="7"/>
  <c r="F8717" i="7" s="1"/>
  <c r="E8718" i="7"/>
  <c r="F8718" i="7" s="1"/>
  <c r="E8719" i="7"/>
  <c r="F8719" i="7" s="1"/>
  <c r="E8720" i="7"/>
  <c r="F8720" i="7" s="1"/>
  <c r="E8721" i="7"/>
  <c r="F8721" i="7" s="1"/>
  <c r="E8722" i="7"/>
  <c r="F8722" i="7" s="1"/>
  <c r="E8723" i="7"/>
  <c r="F8723" i="7" s="1"/>
  <c r="E8724" i="7"/>
  <c r="F8724" i="7" s="1"/>
  <c r="E8725" i="7"/>
  <c r="F8725" i="7" s="1"/>
  <c r="E8726" i="7"/>
  <c r="F8726" i="7" s="1"/>
  <c r="E8727" i="7"/>
  <c r="F8727" i="7" s="1"/>
  <c r="E8728" i="7"/>
  <c r="F8728" i="7" s="1"/>
  <c r="E8729" i="7"/>
  <c r="F8729" i="7" s="1"/>
  <c r="E8730" i="7"/>
  <c r="F8730" i="7" s="1"/>
  <c r="E8731" i="7"/>
  <c r="F8731" i="7" s="1"/>
  <c r="E8732" i="7"/>
  <c r="F8732" i="7" s="1"/>
  <c r="E8733" i="7"/>
  <c r="F8733" i="7" s="1"/>
  <c r="E8734" i="7"/>
  <c r="F8734" i="7" s="1"/>
  <c r="E8735" i="7"/>
  <c r="F8735" i="7" s="1"/>
  <c r="E8736" i="7"/>
  <c r="F8736" i="7" s="1"/>
  <c r="E8737" i="7"/>
  <c r="F8737" i="7" s="1"/>
  <c r="E8738" i="7"/>
  <c r="F8738" i="7" s="1"/>
  <c r="E8739" i="7"/>
  <c r="F8739" i="7" s="1"/>
  <c r="E8740" i="7"/>
  <c r="F8740" i="7" s="1"/>
  <c r="I2903" i="1" s="1"/>
  <c r="E8741" i="7"/>
  <c r="F8741" i="7" s="1"/>
  <c r="E8742" i="7"/>
  <c r="F8742" i="7" s="1"/>
  <c r="E8743" i="7"/>
  <c r="F8743" i="7" s="1"/>
  <c r="E8744" i="7"/>
  <c r="F8744" i="7" s="1"/>
  <c r="E8745" i="7"/>
  <c r="F8745" i="7" s="1"/>
  <c r="E8746" i="7"/>
  <c r="F8746" i="7" s="1"/>
  <c r="E8747" i="7"/>
  <c r="F8747" i="7" s="1"/>
  <c r="E8748" i="7"/>
  <c r="F8748" i="7" s="1"/>
  <c r="E8749" i="7"/>
  <c r="F8749" i="7" s="1"/>
  <c r="E8750" i="7"/>
  <c r="F8750" i="7" s="1"/>
  <c r="E8751" i="7"/>
  <c r="F8751" i="7" s="1"/>
  <c r="E8752" i="7"/>
  <c r="F8752" i="7" s="1"/>
  <c r="E8753" i="7"/>
  <c r="F8753" i="7" s="1"/>
  <c r="E8754" i="7"/>
  <c r="F8754" i="7" s="1"/>
  <c r="I2909" i="1" s="1"/>
  <c r="E8755" i="7"/>
  <c r="F8755" i="7" s="1"/>
  <c r="I2910" i="1" s="1"/>
  <c r="E8756" i="7"/>
  <c r="F8756" i="7" s="1"/>
  <c r="E8757" i="7"/>
  <c r="F8757" i="7" s="1"/>
  <c r="E8758" i="7"/>
  <c r="F8758" i="7" s="1"/>
  <c r="E8759" i="7"/>
  <c r="F8759" i="7" s="1"/>
  <c r="E8760" i="7"/>
  <c r="F8760" i="7" s="1"/>
  <c r="E8761" i="7"/>
  <c r="F8761" i="7" s="1"/>
  <c r="E8762" i="7"/>
  <c r="F8762" i="7" s="1"/>
  <c r="E8763" i="7"/>
  <c r="F8763" i="7" s="1"/>
  <c r="E8764" i="7"/>
  <c r="F8764" i="7" s="1"/>
  <c r="E8765" i="7"/>
  <c r="F8765" i="7" s="1"/>
  <c r="E8766" i="7"/>
  <c r="F8766" i="7" s="1"/>
  <c r="E8767" i="7"/>
  <c r="F8767" i="7" s="1"/>
  <c r="E8768" i="7"/>
  <c r="F8768" i="7" s="1"/>
  <c r="E8769" i="7"/>
  <c r="F8769" i="7" s="1"/>
  <c r="E8770" i="7"/>
  <c r="F8770" i="7" s="1"/>
  <c r="E8771" i="7"/>
  <c r="F8771" i="7" s="1"/>
  <c r="E8772" i="7"/>
  <c r="F8772" i="7" s="1"/>
  <c r="E8773" i="7"/>
  <c r="F8773" i="7" s="1"/>
  <c r="E8774" i="7"/>
  <c r="F8774" i="7" s="1"/>
  <c r="E8775" i="7"/>
  <c r="F8775" i="7" s="1"/>
  <c r="E8776" i="7"/>
  <c r="F8776" i="7" s="1"/>
  <c r="E8777" i="7"/>
  <c r="F8777" i="7" s="1"/>
  <c r="E8778" i="7"/>
  <c r="F8778" i="7" s="1"/>
  <c r="E8779" i="7"/>
  <c r="F8779" i="7" s="1"/>
  <c r="E8780" i="7"/>
  <c r="F8780" i="7" s="1"/>
  <c r="E8781" i="7"/>
  <c r="F8781" i="7" s="1"/>
  <c r="E8782" i="7"/>
  <c r="F8782" i="7" s="1"/>
  <c r="E8783" i="7"/>
  <c r="F8783" i="7" s="1"/>
  <c r="E8784" i="7"/>
  <c r="F8784" i="7" s="1"/>
  <c r="E8785" i="7"/>
  <c r="F8785" i="7" s="1"/>
  <c r="E8786" i="7"/>
  <c r="F8786" i="7" s="1"/>
  <c r="E8787" i="7"/>
  <c r="F8787" i="7" s="1"/>
  <c r="I2921" i="1" s="1"/>
  <c r="E8788" i="7"/>
  <c r="F8788" i="7" s="1"/>
  <c r="E8789" i="7"/>
  <c r="F8789" i="7" s="1"/>
  <c r="E8790" i="7"/>
  <c r="F8790" i="7" s="1"/>
  <c r="E8791" i="7"/>
  <c r="F8791" i="7" s="1"/>
  <c r="E8792" i="7"/>
  <c r="F8792" i="7" s="1"/>
  <c r="E8793" i="7"/>
  <c r="F8793" i="7" s="1"/>
  <c r="E8794" i="7"/>
  <c r="F8794" i="7" s="1"/>
  <c r="E8795" i="7"/>
  <c r="F8795" i="7" s="1"/>
  <c r="E8796" i="7"/>
  <c r="F8796" i="7" s="1"/>
  <c r="E8797" i="7"/>
  <c r="F8797" i="7" s="1"/>
  <c r="E8798" i="7"/>
  <c r="F8798" i="7" s="1"/>
  <c r="E8799" i="7"/>
  <c r="F8799" i="7" s="1"/>
  <c r="E8800" i="7"/>
  <c r="F8800" i="7" s="1"/>
  <c r="E8801" i="7"/>
  <c r="F8801" i="7" s="1"/>
  <c r="E8802" i="7"/>
  <c r="F8802" i="7" s="1"/>
  <c r="E8803" i="7"/>
  <c r="F8803" i="7" s="1"/>
  <c r="E8804" i="7"/>
  <c r="F8804" i="7" s="1"/>
  <c r="E8805" i="7"/>
  <c r="F8805" i="7" s="1"/>
  <c r="E8806" i="7"/>
  <c r="F8806" i="7" s="1"/>
  <c r="E8807" i="7"/>
  <c r="F8807" i="7" s="1"/>
  <c r="E8808" i="7"/>
  <c r="F8808" i="7" s="1"/>
  <c r="E8809" i="7"/>
  <c r="F8809" i="7" s="1"/>
  <c r="E8810" i="7"/>
  <c r="F8810" i="7" s="1"/>
  <c r="E8811" i="7"/>
  <c r="F8811" i="7" s="1"/>
  <c r="E8812" i="7"/>
  <c r="F8812" i="7" s="1"/>
  <c r="E8813" i="7"/>
  <c r="F8813" i="7" s="1"/>
  <c r="E8814" i="7"/>
  <c r="F8814" i="7" s="1"/>
  <c r="E8815" i="7"/>
  <c r="F8815" i="7" s="1"/>
  <c r="E8816" i="7"/>
  <c r="F8816" i="7" s="1"/>
  <c r="E8817" i="7"/>
  <c r="F8817" i="7" s="1"/>
  <c r="E8818" i="7"/>
  <c r="F8818" i="7" s="1"/>
  <c r="E8819" i="7"/>
  <c r="F8819" i="7" s="1"/>
  <c r="E8820" i="7"/>
  <c r="F8820" i="7" s="1"/>
  <c r="E8821" i="7"/>
  <c r="F8821" i="7" s="1"/>
  <c r="E8822" i="7"/>
  <c r="F8822" i="7" s="1"/>
  <c r="E8823" i="7"/>
  <c r="F8823" i="7" s="1"/>
  <c r="E8824" i="7"/>
  <c r="F8824" i="7" s="1"/>
  <c r="E8825" i="7"/>
  <c r="F8825" i="7" s="1"/>
  <c r="E8826" i="7"/>
  <c r="F8826" i="7" s="1"/>
  <c r="E8827" i="7"/>
  <c r="F8827" i="7" s="1"/>
  <c r="E8828" i="7"/>
  <c r="F8828" i="7" s="1"/>
  <c r="E8829" i="7"/>
  <c r="F8829" i="7" s="1"/>
  <c r="E8830" i="7"/>
  <c r="F8830" i="7" s="1"/>
  <c r="E8831" i="7"/>
  <c r="F8831" i="7" s="1"/>
  <c r="E8832" i="7"/>
  <c r="F8832" i="7" s="1"/>
  <c r="E8833" i="7"/>
  <c r="F8833" i="7" s="1"/>
  <c r="E8834" i="7"/>
  <c r="F8834" i="7" s="1"/>
  <c r="E8835" i="7"/>
  <c r="F8835" i="7" s="1"/>
  <c r="E8836" i="7"/>
  <c r="F8836" i="7" s="1"/>
  <c r="E8837" i="7"/>
  <c r="F8837" i="7" s="1"/>
  <c r="I2937" i="1" s="1"/>
  <c r="E8838" i="7"/>
  <c r="F8838" i="7" s="1"/>
  <c r="E8839" i="7"/>
  <c r="F8839" i="7" s="1"/>
  <c r="E8840" i="7"/>
  <c r="F8840" i="7" s="1"/>
  <c r="E8841" i="7"/>
  <c r="F8841" i="7" s="1"/>
  <c r="E8842" i="7"/>
  <c r="F8842" i="7" s="1"/>
  <c r="E8843" i="7"/>
  <c r="F8843" i="7" s="1"/>
  <c r="E8844" i="7"/>
  <c r="F8844" i="7" s="1"/>
  <c r="E8845" i="7"/>
  <c r="F8845" i="7" s="1"/>
  <c r="E8846" i="7"/>
  <c r="F8846" i="7" s="1"/>
  <c r="E8847" i="7"/>
  <c r="F8847" i="7" s="1"/>
  <c r="E8848" i="7"/>
  <c r="F8848" i="7" s="1"/>
  <c r="E8849" i="7"/>
  <c r="F8849" i="7" s="1"/>
  <c r="E8850" i="7"/>
  <c r="F8850" i="7" s="1"/>
  <c r="E8851" i="7"/>
  <c r="F8851" i="7" s="1"/>
  <c r="E8852" i="7"/>
  <c r="F8852" i="7" s="1"/>
  <c r="E8853" i="7"/>
  <c r="F8853" i="7" s="1"/>
  <c r="E8854" i="7"/>
  <c r="F8854" i="7" s="1"/>
  <c r="E8855" i="7"/>
  <c r="F8855" i="7" s="1"/>
  <c r="E8856" i="7"/>
  <c r="F8856" i="7" s="1"/>
  <c r="E8857" i="7"/>
  <c r="F8857" i="7" s="1"/>
  <c r="E8858" i="7"/>
  <c r="F8858" i="7" s="1"/>
  <c r="E8859" i="7"/>
  <c r="F8859" i="7" s="1"/>
  <c r="E8860" i="7"/>
  <c r="F8860" i="7" s="1"/>
  <c r="E8861" i="7"/>
  <c r="F8861" i="7" s="1"/>
  <c r="E8862" i="7"/>
  <c r="F8862" i="7" s="1"/>
  <c r="E8863" i="7"/>
  <c r="F8863" i="7" s="1"/>
  <c r="E8864" i="7"/>
  <c r="F8864" i="7" s="1"/>
  <c r="E8865" i="7"/>
  <c r="F8865" i="7" s="1"/>
  <c r="E8866" i="7"/>
  <c r="F8866" i="7" s="1"/>
  <c r="E8867" i="7"/>
  <c r="F8867" i="7" s="1"/>
  <c r="E8868" i="7"/>
  <c r="F8868" i="7" s="1"/>
  <c r="E8869" i="7"/>
  <c r="F8869" i="7" s="1"/>
  <c r="E8870" i="7"/>
  <c r="F8870" i="7" s="1"/>
  <c r="E8871" i="7"/>
  <c r="F8871" i="7" s="1"/>
  <c r="E8872" i="7"/>
  <c r="F8872" i="7" s="1"/>
  <c r="E8873" i="7"/>
  <c r="F8873" i="7" s="1"/>
  <c r="E8874" i="7"/>
  <c r="F8874" i="7" s="1"/>
  <c r="E8875" i="7"/>
  <c r="F8875" i="7" s="1"/>
  <c r="E8876" i="7"/>
  <c r="F8876" i="7" s="1"/>
  <c r="I2949" i="1" s="1"/>
  <c r="E8877" i="7"/>
  <c r="F8877" i="7" s="1"/>
  <c r="E8878" i="7"/>
  <c r="F8878" i="7" s="1"/>
  <c r="E8879" i="7"/>
  <c r="F8879" i="7" s="1"/>
  <c r="E8880" i="7"/>
  <c r="F8880" i="7" s="1"/>
  <c r="E8881" i="7"/>
  <c r="F8881" i="7" s="1"/>
  <c r="E8882" i="7"/>
  <c r="F8882" i="7" s="1"/>
  <c r="E8883" i="7"/>
  <c r="F8883" i="7" s="1"/>
  <c r="E8884" i="7"/>
  <c r="F8884" i="7" s="1"/>
  <c r="E8885" i="7"/>
  <c r="F8885" i="7" s="1"/>
  <c r="E8886" i="7"/>
  <c r="F8886" i="7" s="1"/>
  <c r="E8887" i="7"/>
  <c r="F8887" i="7" s="1"/>
  <c r="E8888" i="7"/>
  <c r="F8888" i="7" s="1"/>
  <c r="E8889" i="7"/>
  <c r="F8889" i="7" s="1"/>
  <c r="E8890" i="7"/>
  <c r="F8890" i="7" s="1"/>
  <c r="E8891" i="7"/>
  <c r="F8891" i="7" s="1"/>
  <c r="E8892" i="7"/>
  <c r="F8892" i="7" s="1"/>
  <c r="E8893" i="7"/>
  <c r="F8893" i="7" s="1"/>
  <c r="I2953" i="1" s="1"/>
  <c r="E8894" i="7"/>
  <c r="F8894" i="7" s="1"/>
  <c r="E8895" i="7"/>
  <c r="F8895" i="7" s="1"/>
  <c r="E8896" i="7"/>
  <c r="F8896" i="7" s="1"/>
  <c r="E8897" i="7"/>
  <c r="F8897" i="7" s="1"/>
  <c r="E8898" i="7"/>
  <c r="F8898" i="7" s="1"/>
  <c r="E8899" i="7"/>
  <c r="F8899" i="7" s="1"/>
  <c r="E8900" i="7"/>
  <c r="F8900" i="7" s="1"/>
  <c r="E8901" i="7"/>
  <c r="F8901" i="7" s="1"/>
  <c r="E8902" i="7"/>
  <c r="F8902" i="7" s="1"/>
  <c r="E8903" i="7"/>
  <c r="F8903" i="7" s="1"/>
  <c r="E8904" i="7"/>
  <c r="F8904" i="7" s="1"/>
  <c r="E8905" i="7"/>
  <c r="F8905" i="7" s="1"/>
  <c r="E8906" i="7"/>
  <c r="F8906" i="7" s="1"/>
  <c r="E8907" i="7"/>
  <c r="F8907" i="7" s="1"/>
  <c r="E8908" i="7"/>
  <c r="F8908" i="7" s="1"/>
  <c r="E8909" i="7"/>
  <c r="F8909" i="7" s="1"/>
  <c r="E8910" i="7"/>
  <c r="F8910" i="7" s="1"/>
  <c r="E8911" i="7"/>
  <c r="F8911" i="7" s="1"/>
  <c r="E8912" i="7"/>
  <c r="F8912" i="7" s="1"/>
  <c r="E8913" i="7"/>
  <c r="F8913" i="7" s="1"/>
  <c r="E8914" i="7"/>
  <c r="F8914" i="7" s="1"/>
  <c r="E8915" i="7"/>
  <c r="F8915" i="7" s="1"/>
  <c r="E8916" i="7"/>
  <c r="F8916" i="7" s="1"/>
  <c r="E8917" i="7"/>
  <c r="F8917" i="7" s="1"/>
  <c r="E8918" i="7"/>
  <c r="F8918" i="7" s="1"/>
  <c r="E8919" i="7"/>
  <c r="F8919" i="7" s="1"/>
  <c r="E8920" i="7"/>
  <c r="F8920" i="7" s="1"/>
  <c r="E8921" i="7"/>
  <c r="F8921" i="7" s="1"/>
  <c r="E8922" i="7"/>
  <c r="F8922" i="7" s="1"/>
  <c r="E8923" i="7"/>
  <c r="F8923" i="7" s="1"/>
  <c r="E8924" i="7"/>
  <c r="F8924" i="7" s="1"/>
  <c r="I2962" i="1" s="1"/>
  <c r="E8925" i="7"/>
  <c r="F8925" i="7" s="1"/>
  <c r="E8926" i="7"/>
  <c r="F8926" i="7" s="1"/>
  <c r="E8927" i="7"/>
  <c r="F8927" i="7" s="1"/>
  <c r="E8928" i="7"/>
  <c r="F8928" i="7" s="1"/>
  <c r="E8929" i="7"/>
  <c r="F8929" i="7" s="1"/>
  <c r="E8930" i="7"/>
  <c r="F8930" i="7" s="1"/>
  <c r="E8931" i="7"/>
  <c r="F8931" i="7" s="1"/>
  <c r="E8932" i="7"/>
  <c r="F8932" i="7" s="1"/>
  <c r="E8933" i="7"/>
  <c r="F8933" i="7" s="1"/>
  <c r="E8934" i="7"/>
  <c r="F8934" i="7" s="1"/>
  <c r="E8935" i="7"/>
  <c r="F8935" i="7" s="1"/>
  <c r="E8936" i="7"/>
  <c r="F8936" i="7" s="1"/>
  <c r="E8937" i="7"/>
  <c r="F8937" i="7" s="1"/>
  <c r="E8938" i="7"/>
  <c r="F8938" i="7" s="1"/>
  <c r="E8939" i="7"/>
  <c r="F8939" i="7" s="1"/>
  <c r="E8940" i="7"/>
  <c r="F8940" i="7" s="1"/>
  <c r="E8941" i="7"/>
  <c r="F8941" i="7" s="1"/>
  <c r="E8942" i="7"/>
  <c r="F8942" i="7" s="1"/>
  <c r="E8943" i="7"/>
  <c r="F8943" i="7" s="1"/>
  <c r="E8944" i="7"/>
  <c r="F8944" i="7" s="1"/>
  <c r="E8945" i="7"/>
  <c r="F8945" i="7" s="1"/>
  <c r="E8946" i="7"/>
  <c r="F8946" i="7" s="1"/>
  <c r="E8947" i="7"/>
  <c r="F8947" i="7" s="1"/>
  <c r="E8948" i="7"/>
  <c r="F8948" i="7" s="1"/>
  <c r="E8949" i="7"/>
  <c r="F8949" i="7" s="1"/>
  <c r="E8950" i="7"/>
  <c r="F8950" i="7" s="1"/>
  <c r="E8951" i="7"/>
  <c r="F8951" i="7" s="1"/>
  <c r="E8952" i="7"/>
  <c r="F8952" i="7" s="1"/>
  <c r="E8953" i="7"/>
  <c r="F8953" i="7" s="1"/>
  <c r="E8954" i="7"/>
  <c r="F8954" i="7" s="1"/>
  <c r="E8955" i="7"/>
  <c r="F8955" i="7" s="1"/>
  <c r="E8956" i="7"/>
  <c r="F8956" i="7" s="1"/>
  <c r="E8957" i="7"/>
  <c r="F8957" i="7" s="1"/>
  <c r="E8958" i="7"/>
  <c r="F8958" i="7" s="1"/>
  <c r="I2976" i="1" s="1"/>
  <c r="E8959" i="7"/>
  <c r="F8959" i="7" s="1"/>
  <c r="E8960" i="7"/>
  <c r="F8960" i="7" s="1"/>
  <c r="E8961" i="7"/>
  <c r="F8961" i="7" s="1"/>
  <c r="E8962" i="7"/>
  <c r="F8962" i="7" s="1"/>
  <c r="E8963" i="7"/>
  <c r="F8963" i="7" s="1"/>
  <c r="E8964" i="7"/>
  <c r="F8964" i="7" s="1"/>
  <c r="E8965" i="7"/>
  <c r="F8965" i="7" s="1"/>
  <c r="E8966" i="7"/>
  <c r="F8966" i="7" s="1"/>
  <c r="E8967" i="7"/>
  <c r="F8967" i="7" s="1"/>
  <c r="E8968" i="7"/>
  <c r="F8968" i="7" s="1"/>
  <c r="E8969" i="7"/>
  <c r="F8969" i="7" s="1"/>
  <c r="E8970" i="7"/>
  <c r="F8970" i="7" s="1"/>
  <c r="E8971" i="7"/>
  <c r="F8971" i="7" s="1"/>
  <c r="E8972" i="7"/>
  <c r="F8972" i="7" s="1"/>
  <c r="E8973" i="7"/>
  <c r="F8973" i="7" s="1"/>
  <c r="E8974" i="7"/>
  <c r="F8974" i="7" s="1"/>
  <c r="E8975" i="7"/>
  <c r="F8975" i="7" s="1"/>
  <c r="E8976" i="7"/>
  <c r="F8976" i="7" s="1"/>
  <c r="E8977" i="7"/>
  <c r="F8977" i="7" s="1"/>
  <c r="E8978" i="7"/>
  <c r="F8978" i="7" s="1"/>
  <c r="I2982" i="1" s="1"/>
  <c r="E8979" i="7"/>
  <c r="F8979" i="7" s="1"/>
  <c r="E8980" i="7"/>
  <c r="F8980" i="7" s="1"/>
  <c r="E8981" i="7"/>
  <c r="F8981" i="7" s="1"/>
  <c r="E8982" i="7"/>
  <c r="F8982" i="7" s="1"/>
  <c r="E8983" i="7"/>
  <c r="F8983" i="7" s="1"/>
  <c r="E8984" i="7"/>
  <c r="F8984" i="7" s="1"/>
  <c r="E8985" i="7"/>
  <c r="F8985" i="7" s="1"/>
  <c r="E8986" i="7"/>
  <c r="F8986" i="7" s="1"/>
  <c r="E8987" i="7"/>
  <c r="F8987" i="7" s="1"/>
  <c r="E8988" i="7"/>
  <c r="F8988" i="7" s="1"/>
  <c r="E8989" i="7"/>
  <c r="F8989" i="7" s="1"/>
  <c r="E8990" i="7"/>
  <c r="F8990" i="7" s="1"/>
  <c r="I2987" i="1" s="1"/>
  <c r="E8991" i="7"/>
  <c r="F8991" i="7" s="1"/>
  <c r="E8992" i="7"/>
  <c r="F8992" i="7" s="1"/>
  <c r="E8993" i="7"/>
  <c r="F8993" i="7" s="1"/>
  <c r="E8994" i="7"/>
  <c r="F8994" i="7" s="1"/>
  <c r="E8995" i="7"/>
  <c r="F8995" i="7" s="1"/>
  <c r="E8996" i="7"/>
  <c r="F8996" i="7" s="1"/>
  <c r="E8997" i="7"/>
  <c r="F8997" i="7" s="1"/>
  <c r="E8998" i="7"/>
  <c r="F8998" i="7" s="1"/>
  <c r="E8999" i="7"/>
  <c r="F8999" i="7" s="1"/>
  <c r="E9000" i="7"/>
  <c r="F9000" i="7" s="1"/>
  <c r="E9001" i="7"/>
  <c r="F9001" i="7" s="1"/>
  <c r="E9002" i="7"/>
  <c r="F9002" i="7" s="1"/>
  <c r="E9003" i="7"/>
  <c r="F9003" i="7" s="1"/>
  <c r="E9004" i="7"/>
  <c r="F9004" i="7" s="1"/>
  <c r="E9005" i="7"/>
  <c r="F9005" i="7" s="1"/>
  <c r="E9006" i="7"/>
  <c r="F9006" i="7" s="1"/>
  <c r="E9007" i="7"/>
  <c r="F9007" i="7" s="1"/>
  <c r="E9008" i="7"/>
  <c r="F9008" i="7" s="1"/>
  <c r="E9009" i="7"/>
  <c r="F9009" i="7" s="1"/>
  <c r="E9010" i="7"/>
  <c r="F9010" i="7" s="1"/>
  <c r="E9011" i="7"/>
  <c r="F9011" i="7" s="1"/>
  <c r="E9012" i="7"/>
  <c r="F9012" i="7" s="1"/>
  <c r="E9013" i="7"/>
  <c r="F9013" i="7" s="1"/>
  <c r="E9014" i="7"/>
  <c r="F9014" i="7" s="1"/>
  <c r="E9015" i="7"/>
  <c r="F9015" i="7" s="1"/>
  <c r="E9016" i="7"/>
  <c r="F9016" i="7" s="1"/>
  <c r="E9017" i="7"/>
  <c r="F9017" i="7" s="1"/>
  <c r="E9018" i="7"/>
  <c r="F9018" i="7" s="1"/>
  <c r="I2996" i="1" s="1"/>
  <c r="E9019" i="7"/>
  <c r="F9019" i="7" s="1"/>
  <c r="E9020" i="7"/>
  <c r="F9020" i="7" s="1"/>
  <c r="E9021" i="7"/>
  <c r="F9021" i="7" s="1"/>
  <c r="E9022" i="7"/>
  <c r="F9022" i="7" s="1"/>
  <c r="E9023" i="7"/>
  <c r="F9023" i="7" s="1"/>
  <c r="E9024" i="7"/>
  <c r="F9024" i="7" s="1"/>
  <c r="E9025" i="7"/>
  <c r="F9025" i="7" s="1"/>
  <c r="E9026" i="7"/>
  <c r="F9026" i="7" s="1"/>
  <c r="E9027" i="7"/>
  <c r="F9027" i="7" s="1"/>
  <c r="E9028" i="7"/>
  <c r="F9028" i="7" s="1"/>
  <c r="E9029" i="7"/>
  <c r="F9029" i="7" s="1"/>
  <c r="E9030" i="7"/>
  <c r="F9030" i="7" s="1"/>
  <c r="E9031" i="7"/>
  <c r="F9031" i="7" s="1"/>
  <c r="E9032" i="7"/>
  <c r="F9032" i="7" s="1"/>
  <c r="E9033" i="7"/>
  <c r="F9033" i="7" s="1"/>
  <c r="E9034" i="7"/>
  <c r="F9034" i="7" s="1"/>
  <c r="E9035" i="7"/>
  <c r="F9035" i="7" s="1"/>
  <c r="E9036" i="7"/>
  <c r="F9036" i="7" s="1"/>
  <c r="E9037" i="7"/>
  <c r="F9037" i="7" s="1"/>
  <c r="E9038" i="7"/>
  <c r="F9038" i="7" s="1"/>
  <c r="E9039" i="7"/>
  <c r="F9039" i="7" s="1"/>
  <c r="E9040" i="7"/>
  <c r="F9040" i="7" s="1"/>
  <c r="E9041" i="7"/>
  <c r="F9041" i="7" s="1"/>
  <c r="E9042" i="7"/>
  <c r="F9042" i="7" s="1"/>
  <c r="E9043" i="7"/>
  <c r="F9043" i="7" s="1"/>
  <c r="E9044" i="7"/>
  <c r="F9044" i="7" s="1"/>
  <c r="E9045" i="7"/>
  <c r="F9045" i="7" s="1"/>
  <c r="E9046" i="7"/>
  <c r="F9046" i="7" s="1"/>
  <c r="E9047" i="7"/>
  <c r="F9047" i="7" s="1"/>
  <c r="E9048" i="7"/>
  <c r="F9048" i="7" s="1"/>
  <c r="E9049" i="7"/>
  <c r="F9049" i="7" s="1"/>
  <c r="E9050" i="7"/>
  <c r="F9050" i="7" s="1"/>
  <c r="E9051" i="7"/>
  <c r="F9051" i="7" s="1"/>
  <c r="E9052" i="7"/>
  <c r="F9052" i="7" s="1"/>
  <c r="E9053" i="7"/>
  <c r="F9053" i="7" s="1"/>
  <c r="E9054" i="7"/>
  <c r="F9054" i="7" s="1"/>
  <c r="E9055" i="7"/>
  <c r="F9055" i="7" s="1"/>
  <c r="E9056" i="7"/>
  <c r="F9056" i="7" s="1"/>
  <c r="I3007" i="1" s="1"/>
  <c r="E9057" i="7"/>
  <c r="F9057" i="7" s="1"/>
  <c r="E9058" i="7"/>
  <c r="F9058" i="7" s="1"/>
  <c r="E9059" i="7"/>
  <c r="F9059" i="7" s="1"/>
  <c r="E9060" i="7"/>
  <c r="F9060" i="7" s="1"/>
  <c r="E9061" i="7"/>
  <c r="F9061" i="7" s="1"/>
  <c r="E9062" i="7"/>
  <c r="F9062" i="7" s="1"/>
  <c r="E9063" i="7"/>
  <c r="F9063" i="7" s="1"/>
  <c r="E9064" i="7"/>
  <c r="F9064" i="7" s="1"/>
  <c r="E9065" i="7"/>
  <c r="F9065" i="7" s="1"/>
  <c r="E9066" i="7"/>
  <c r="F9066" i="7" s="1"/>
  <c r="E9067" i="7"/>
  <c r="F9067" i="7" s="1"/>
  <c r="E9068" i="7"/>
  <c r="F9068" i="7" s="1"/>
  <c r="E9069" i="7"/>
  <c r="F9069" i="7" s="1"/>
  <c r="E9070" i="7"/>
  <c r="F9070" i="7" s="1"/>
  <c r="E9071" i="7"/>
  <c r="F9071" i="7" s="1"/>
  <c r="E9072" i="7"/>
  <c r="F9072" i="7" s="1"/>
  <c r="E9073" i="7"/>
  <c r="F9073" i="7" s="1"/>
  <c r="I3012" i="1" s="1"/>
  <c r="E9074" i="7"/>
  <c r="F9074" i="7" s="1"/>
  <c r="E9075" i="7"/>
  <c r="F9075" i="7" s="1"/>
  <c r="E9076" i="7"/>
  <c r="F9076" i="7" s="1"/>
  <c r="E9077" i="7"/>
  <c r="F9077" i="7" s="1"/>
  <c r="E9078" i="7"/>
  <c r="F9078" i="7" s="1"/>
  <c r="E9079" i="7"/>
  <c r="F9079" i="7" s="1"/>
  <c r="E9080" i="7"/>
  <c r="F9080" i="7" s="1"/>
  <c r="E9081" i="7"/>
  <c r="F9081" i="7" s="1"/>
  <c r="E9082" i="7"/>
  <c r="F9082" i="7" s="1"/>
  <c r="E9083" i="7"/>
  <c r="F9083" i="7" s="1"/>
  <c r="E9084" i="7"/>
  <c r="F9084" i="7" s="1"/>
  <c r="E9085" i="7"/>
  <c r="F9085" i="7" s="1"/>
  <c r="E9086" i="7"/>
  <c r="F9086" i="7" s="1"/>
  <c r="E9087" i="7"/>
  <c r="F9087" i="7" s="1"/>
  <c r="E9088" i="7"/>
  <c r="F9088" i="7" s="1"/>
  <c r="E9089" i="7"/>
  <c r="F9089" i="7" s="1"/>
  <c r="E9090" i="7"/>
  <c r="F9090" i="7" s="1"/>
  <c r="E9091" i="7"/>
  <c r="F9091" i="7" s="1"/>
  <c r="E9092" i="7"/>
  <c r="F9092" i="7" s="1"/>
  <c r="E9093" i="7"/>
  <c r="F9093" i="7" s="1"/>
  <c r="E9094" i="7"/>
  <c r="F9094" i="7" s="1"/>
  <c r="E9095" i="7"/>
  <c r="F9095" i="7" s="1"/>
  <c r="E9096" i="7"/>
  <c r="F9096" i="7" s="1"/>
  <c r="E9097" i="7"/>
  <c r="F9097" i="7" s="1"/>
  <c r="E9098" i="7"/>
  <c r="F9098" i="7" s="1"/>
  <c r="E9099" i="7"/>
  <c r="F9099" i="7" s="1"/>
  <c r="E9100" i="7"/>
  <c r="F9100" i="7" s="1"/>
  <c r="E9101" i="7"/>
  <c r="F9101" i="7" s="1"/>
  <c r="E9102" i="7"/>
  <c r="F9102" i="7" s="1"/>
  <c r="E9103" i="7"/>
  <c r="F9103" i="7" s="1"/>
  <c r="E9104" i="7"/>
  <c r="F9104" i="7" s="1"/>
  <c r="E9105" i="7"/>
  <c r="F9105" i="7" s="1"/>
  <c r="E9106" i="7"/>
  <c r="F9106" i="7" s="1"/>
  <c r="E9107" i="7"/>
  <c r="F9107" i="7" s="1"/>
  <c r="E9108" i="7"/>
  <c r="F9108" i="7" s="1"/>
  <c r="E9109" i="7"/>
  <c r="F9109" i="7" s="1"/>
  <c r="E9110" i="7"/>
  <c r="F9110" i="7" s="1"/>
  <c r="E9111" i="7"/>
  <c r="F9111" i="7" s="1"/>
  <c r="E9112" i="7"/>
  <c r="F9112" i="7" s="1"/>
  <c r="E9113" i="7"/>
  <c r="F9113" i="7" s="1"/>
  <c r="E9114" i="7"/>
  <c r="F9114" i="7" s="1"/>
  <c r="E9115" i="7"/>
  <c r="F9115" i="7" s="1"/>
  <c r="E9116" i="7"/>
  <c r="F9116" i="7" s="1"/>
  <c r="E9117" i="7"/>
  <c r="F9117" i="7" s="1"/>
  <c r="E9118" i="7"/>
  <c r="F9118" i="7" s="1"/>
  <c r="E9119" i="7"/>
  <c r="F9119" i="7" s="1"/>
  <c r="E9120" i="7"/>
  <c r="F9120" i="7" s="1"/>
  <c r="E9121" i="7"/>
  <c r="F9121" i="7" s="1"/>
  <c r="E9122" i="7"/>
  <c r="F9122" i="7" s="1"/>
  <c r="E9123" i="7"/>
  <c r="F9123" i="7" s="1"/>
  <c r="E9124" i="7"/>
  <c r="F9124" i="7" s="1"/>
  <c r="E9125" i="7"/>
  <c r="F9125" i="7" s="1"/>
  <c r="E9126" i="7"/>
  <c r="F9126" i="7" s="1"/>
  <c r="E9127" i="7"/>
  <c r="F9127" i="7" s="1"/>
  <c r="E9128" i="7"/>
  <c r="F9128" i="7" s="1"/>
  <c r="I3030" i="1" s="1"/>
  <c r="E9129" i="7"/>
  <c r="F9129" i="7" s="1"/>
  <c r="E9130" i="7"/>
  <c r="F9130" i="7" s="1"/>
  <c r="E9131" i="7"/>
  <c r="F9131" i="7" s="1"/>
  <c r="E9132" i="7"/>
  <c r="F9132" i="7" s="1"/>
  <c r="E9133" i="7"/>
  <c r="F9133" i="7" s="1"/>
  <c r="E9134" i="7"/>
  <c r="F9134" i="7" s="1"/>
  <c r="E9135" i="7"/>
  <c r="F9135" i="7" s="1"/>
  <c r="E9136" i="7"/>
  <c r="F9136" i="7" s="1"/>
  <c r="E9137" i="7"/>
  <c r="F9137" i="7" s="1"/>
  <c r="E9138" i="7"/>
  <c r="F9138" i="7" s="1"/>
  <c r="E9139" i="7"/>
  <c r="F9139" i="7" s="1"/>
  <c r="E9140" i="7"/>
  <c r="F9140" i="7" s="1"/>
  <c r="E9141" i="7"/>
  <c r="F9141" i="7" s="1"/>
  <c r="E9142" i="7"/>
  <c r="F9142" i="7" s="1"/>
  <c r="E9143" i="7"/>
  <c r="F9143" i="7" s="1"/>
  <c r="E9144" i="7"/>
  <c r="F9144" i="7" s="1"/>
  <c r="E9145" i="7"/>
  <c r="F9145" i="7" s="1"/>
  <c r="E9146" i="7"/>
  <c r="F9146" i="7" s="1"/>
  <c r="E9147" i="7"/>
  <c r="F9147" i="7" s="1"/>
  <c r="E9148" i="7"/>
  <c r="F9148" i="7" s="1"/>
  <c r="E9149" i="7"/>
  <c r="F9149" i="7" s="1"/>
  <c r="I3038" i="1" s="1"/>
  <c r="E9150" i="7"/>
  <c r="F9150" i="7" s="1"/>
  <c r="E9151" i="7"/>
  <c r="F9151" i="7" s="1"/>
  <c r="E9152" i="7"/>
  <c r="F9152" i="7" s="1"/>
  <c r="E9153" i="7"/>
  <c r="F9153" i="7" s="1"/>
  <c r="E9154" i="7"/>
  <c r="F9154" i="7" s="1"/>
  <c r="E9155" i="7"/>
  <c r="F9155" i="7" s="1"/>
  <c r="E9156" i="7"/>
  <c r="F9156" i="7" s="1"/>
  <c r="E9157" i="7"/>
  <c r="F9157" i="7" s="1"/>
  <c r="E9158" i="7"/>
  <c r="F9158" i="7" s="1"/>
  <c r="E9159" i="7"/>
  <c r="F9159" i="7" s="1"/>
  <c r="E9160" i="7"/>
  <c r="F9160" i="7" s="1"/>
  <c r="E9161" i="7"/>
  <c r="F9161" i="7" s="1"/>
  <c r="E9162" i="7"/>
  <c r="F9162" i="7" s="1"/>
  <c r="E9163" i="7"/>
  <c r="F9163" i="7" s="1"/>
  <c r="E9164" i="7"/>
  <c r="F9164" i="7" s="1"/>
  <c r="I3043" i="1" s="1"/>
  <c r="E9165" i="7"/>
  <c r="F9165" i="7" s="1"/>
  <c r="E9166" i="7"/>
  <c r="F9166" i="7" s="1"/>
  <c r="E9167" i="7"/>
  <c r="F9167" i="7" s="1"/>
  <c r="E9168" i="7"/>
  <c r="F9168" i="7" s="1"/>
  <c r="E9169" i="7"/>
  <c r="F9169" i="7" s="1"/>
  <c r="E9170" i="7"/>
  <c r="F9170" i="7" s="1"/>
  <c r="E9171" i="7"/>
  <c r="F9171" i="7" s="1"/>
  <c r="E9172" i="7"/>
  <c r="F9172" i="7" s="1"/>
  <c r="E9173" i="7"/>
  <c r="F9173" i="7" s="1"/>
  <c r="E9174" i="7"/>
  <c r="F9174" i="7" s="1"/>
  <c r="E9175" i="7"/>
  <c r="F9175" i="7" s="1"/>
  <c r="E9176" i="7"/>
  <c r="F9176" i="7" s="1"/>
  <c r="I3048" i="1" s="1"/>
  <c r="E9177" i="7"/>
  <c r="F9177" i="7" s="1"/>
  <c r="E9178" i="7"/>
  <c r="F9178" i="7" s="1"/>
  <c r="E9179" i="7"/>
  <c r="F9179" i="7" s="1"/>
  <c r="E9180" i="7"/>
  <c r="F9180" i="7" s="1"/>
  <c r="E9181" i="7"/>
  <c r="F9181" i="7" s="1"/>
  <c r="E9182" i="7"/>
  <c r="F9182" i="7" s="1"/>
  <c r="E9183" i="7"/>
  <c r="F9183" i="7" s="1"/>
  <c r="E9184" i="7"/>
  <c r="F9184" i="7" s="1"/>
  <c r="E9185" i="7"/>
  <c r="F9185" i="7" s="1"/>
  <c r="E9186" i="7"/>
  <c r="F9186" i="7" s="1"/>
  <c r="E9187" i="7"/>
  <c r="F9187" i="7" s="1"/>
  <c r="E9188" i="7"/>
  <c r="F9188" i="7" s="1"/>
  <c r="E9189" i="7"/>
  <c r="F9189" i="7" s="1"/>
  <c r="E9190" i="7"/>
  <c r="F9190" i="7" s="1"/>
  <c r="E9191" i="7"/>
  <c r="F9191" i="7" s="1"/>
  <c r="E9192" i="7"/>
  <c r="F9192" i="7" s="1"/>
  <c r="E9193" i="7"/>
  <c r="F9193" i="7" s="1"/>
  <c r="E9194" i="7"/>
  <c r="F9194" i="7" s="1"/>
  <c r="E9195" i="7"/>
  <c r="F9195" i="7" s="1"/>
  <c r="E9196" i="7"/>
  <c r="F9196" i="7" s="1"/>
  <c r="E9197" i="7"/>
  <c r="F9197" i="7" s="1"/>
  <c r="E9198" i="7"/>
  <c r="F9198" i="7" s="1"/>
  <c r="E9199" i="7"/>
  <c r="F9199" i="7" s="1"/>
  <c r="I3055" i="1" s="1"/>
  <c r="E9200" i="7"/>
  <c r="F9200" i="7" s="1"/>
  <c r="E9201" i="7"/>
  <c r="F9201" i="7" s="1"/>
  <c r="E9202" i="7"/>
  <c r="F9202" i="7" s="1"/>
  <c r="E9203" i="7"/>
  <c r="F9203" i="7" s="1"/>
  <c r="E9204" i="7"/>
  <c r="F9204" i="7" s="1"/>
  <c r="E9205" i="7"/>
  <c r="F9205" i="7" s="1"/>
  <c r="E9206" i="7"/>
  <c r="F9206" i="7" s="1"/>
  <c r="E9207" i="7"/>
  <c r="F9207" i="7" s="1"/>
  <c r="E9208" i="7"/>
  <c r="F9208" i="7" s="1"/>
  <c r="E9209" i="7"/>
  <c r="F9209" i="7" s="1"/>
  <c r="E9210" i="7"/>
  <c r="F9210" i="7" s="1"/>
  <c r="E9211" i="7"/>
  <c r="F9211" i="7" s="1"/>
  <c r="E9212" i="7"/>
  <c r="F9212" i="7" s="1"/>
  <c r="E9213" i="7"/>
  <c r="F9213" i="7" s="1"/>
  <c r="E9214" i="7"/>
  <c r="F9214" i="7" s="1"/>
  <c r="E9215" i="7"/>
  <c r="F9215" i="7" s="1"/>
  <c r="E9216" i="7"/>
  <c r="F9216" i="7" s="1"/>
  <c r="E9217" i="7"/>
  <c r="F9217" i="7" s="1"/>
  <c r="E9218" i="7"/>
  <c r="F9218" i="7" s="1"/>
  <c r="E9219" i="7"/>
  <c r="F9219" i="7" s="1"/>
  <c r="E9220" i="7"/>
  <c r="F9220" i="7" s="1"/>
  <c r="E9221" i="7"/>
  <c r="F9221" i="7" s="1"/>
  <c r="E9222" i="7"/>
  <c r="F9222" i="7" s="1"/>
  <c r="E9223" i="7"/>
  <c r="F9223" i="7" s="1"/>
  <c r="E9224" i="7"/>
  <c r="F9224" i="7" s="1"/>
  <c r="E9225" i="7"/>
  <c r="F9225" i="7" s="1"/>
  <c r="E9226" i="7"/>
  <c r="F9226" i="7" s="1"/>
  <c r="E9227" i="7"/>
  <c r="F9227" i="7" s="1"/>
  <c r="E9228" i="7"/>
  <c r="F9228" i="7" s="1"/>
  <c r="E9229" i="7"/>
  <c r="F9229" i="7" s="1"/>
  <c r="E9230" i="7"/>
  <c r="F9230" i="7" s="1"/>
  <c r="E9231" i="7"/>
  <c r="F9231" i="7" s="1"/>
  <c r="E9232" i="7"/>
  <c r="F9232" i="7" s="1"/>
  <c r="E9233" i="7"/>
  <c r="F9233" i="7" s="1"/>
  <c r="E9234" i="7"/>
  <c r="F9234" i="7" s="1"/>
  <c r="E9235" i="7"/>
  <c r="F9235" i="7" s="1"/>
  <c r="E9236" i="7"/>
  <c r="F9236" i="7" s="1"/>
  <c r="E9237" i="7"/>
  <c r="F9237" i="7" s="1"/>
  <c r="E9238" i="7"/>
  <c r="F9238" i="7" s="1"/>
  <c r="E9239" i="7"/>
  <c r="F9239" i="7" s="1"/>
  <c r="E9240" i="7"/>
  <c r="F9240" i="7" s="1"/>
  <c r="E9241" i="7"/>
  <c r="F9241" i="7" s="1"/>
  <c r="E9242" i="7"/>
  <c r="F9242" i="7" s="1"/>
  <c r="E9243" i="7"/>
  <c r="F9243" i="7" s="1"/>
  <c r="E9244" i="7"/>
  <c r="F9244" i="7" s="1"/>
  <c r="E9245" i="7"/>
  <c r="F9245" i="7" s="1"/>
  <c r="E9246" i="7"/>
  <c r="F9246" i="7" s="1"/>
  <c r="I3070" i="1" s="1"/>
  <c r="E9247" i="7"/>
  <c r="F9247" i="7" s="1"/>
  <c r="E9248" i="7"/>
  <c r="F9248" i="7" s="1"/>
  <c r="E9249" i="7"/>
  <c r="F9249" i="7" s="1"/>
  <c r="E9250" i="7"/>
  <c r="F9250" i="7" s="1"/>
  <c r="E9251" i="7"/>
  <c r="F9251" i="7" s="1"/>
  <c r="E9252" i="7"/>
  <c r="F9252" i="7" s="1"/>
  <c r="E9253" i="7"/>
  <c r="F9253" i="7" s="1"/>
  <c r="E9254" i="7"/>
  <c r="F9254" i="7" s="1"/>
  <c r="E9255" i="7"/>
  <c r="F9255" i="7" s="1"/>
  <c r="E9256" i="7"/>
  <c r="F9256" i="7" s="1"/>
  <c r="E9257" i="7"/>
  <c r="F9257" i="7" s="1"/>
  <c r="E9258" i="7"/>
  <c r="F9258" i="7" s="1"/>
  <c r="E9259" i="7"/>
  <c r="F9259" i="7" s="1"/>
  <c r="E9260" i="7"/>
  <c r="F9260" i="7" s="1"/>
  <c r="E9261" i="7"/>
  <c r="F9261" i="7" s="1"/>
  <c r="E9262" i="7"/>
  <c r="F9262" i="7" s="1"/>
  <c r="E9263" i="7"/>
  <c r="F9263" i="7" s="1"/>
  <c r="E9264" i="7"/>
  <c r="F9264" i="7" s="1"/>
  <c r="E9265" i="7"/>
  <c r="F9265" i="7" s="1"/>
  <c r="E9266" i="7"/>
  <c r="F9266" i="7" s="1"/>
  <c r="E9267" i="7"/>
  <c r="F9267" i="7" s="1"/>
  <c r="E9268" i="7"/>
  <c r="F9268" i="7" s="1"/>
  <c r="E9269" i="7"/>
  <c r="F9269" i="7" s="1"/>
  <c r="E9270" i="7"/>
  <c r="F9270" i="7" s="1"/>
  <c r="E9271" i="7"/>
  <c r="F9271" i="7" s="1"/>
  <c r="E9272" i="7"/>
  <c r="F9272" i="7" s="1"/>
  <c r="E9273" i="7"/>
  <c r="F9273" i="7" s="1"/>
  <c r="E9274" i="7"/>
  <c r="F9274" i="7" s="1"/>
  <c r="E9275" i="7"/>
  <c r="F9275" i="7" s="1"/>
  <c r="E9276" i="7"/>
  <c r="F9276" i="7" s="1"/>
  <c r="E9277" i="7"/>
  <c r="F9277" i="7" s="1"/>
  <c r="E9278" i="7"/>
  <c r="F9278" i="7" s="1"/>
  <c r="E9279" i="7"/>
  <c r="F9279" i="7" s="1"/>
  <c r="E9280" i="7"/>
  <c r="F9280" i="7" s="1"/>
  <c r="E9281" i="7"/>
  <c r="F9281" i="7" s="1"/>
  <c r="E9282" i="7"/>
  <c r="F9282" i="7" s="1"/>
  <c r="E9283" i="7"/>
  <c r="F9283" i="7" s="1"/>
  <c r="E9284" i="7"/>
  <c r="F9284" i="7" s="1"/>
  <c r="E9285" i="7"/>
  <c r="F9285" i="7" s="1"/>
  <c r="E9286" i="7"/>
  <c r="F9286" i="7" s="1"/>
  <c r="E9287" i="7"/>
  <c r="F9287" i="7" s="1"/>
  <c r="E9288" i="7"/>
  <c r="F9288" i="7" s="1"/>
  <c r="E9289" i="7"/>
  <c r="F9289" i="7" s="1"/>
  <c r="E9290" i="7"/>
  <c r="F9290" i="7" s="1"/>
  <c r="E9291" i="7"/>
  <c r="F9291" i="7" s="1"/>
  <c r="E9292" i="7"/>
  <c r="F9292" i="7" s="1"/>
  <c r="I3086" i="1" s="1"/>
  <c r="E9293" i="7"/>
  <c r="F9293" i="7" s="1"/>
  <c r="I3087" i="1" s="1"/>
  <c r="E9294" i="7"/>
  <c r="F9294" i="7" s="1"/>
  <c r="E9295" i="7"/>
  <c r="F9295" i="7" s="1"/>
  <c r="E9296" i="7"/>
  <c r="F9296" i="7" s="1"/>
  <c r="E9297" i="7"/>
  <c r="F9297" i="7" s="1"/>
  <c r="E9298" i="7"/>
  <c r="F9298" i="7" s="1"/>
  <c r="E9299" i="7"/>
  <c r="F9299" i="7" s="1"/>
  <c r="E9300" i="7"/>
  <c r="F9300" i="7" s="1"/>
  <c r="E9301" i="7"/>
  <c r="F9301" i="7" s="1"/>
  <c r="E9302" i="7"/>
  <c r="F9302" i="7" s="1"/>
  <c r="E9303" i="7"/>
  <c r="F9303" i="7" s="1"/>
  <c r="E9304" i="7"/>
  <c r="F9304" i="7" s="1"/>
  <c r="E9305" i="7"/>
  <c r="F9305" i="7" s="1"/>
  <c r="E9306" i="7"/>
  <c r="F9306" i="7" s="1"/>
  <c r="E9307" i="7"/>
  <c r="F9307" i="7" s="1"/>
  <c r="E9308" i="7"/>
  <c r="F9308" i="7" s="1"/>
  <c r="E9309" i="7"/>
  <c r="F9309" i="7" s="1"/>
  <c r="E9310" i="7"/>
  <c r="F9310" i="7" s="1"/>
  <c r="E9311" i="7"/>
  <c r="F9311" i="7" s="1"/>
  <c r="E9312" i="7"/>
  <c r="F9312" i="7" s="1"/>
  <c r="E9313" i="7"/>
  <c r="F9313" i="7" s="1"/>
  <c r="E9314" i="7"/>
  <c r="F9314" i="7" s="1"/>
  <c r="E9315" i="7"/>
  <c r="F9315" i="7" s="1"/>
  <c r="E9316" i="7"/>
  <c r="F9316" i="7" s="1"/>
  <c r="E9317" i="7"/>
  <c r="F9317" i="7" s="1"/>
  <c r="E9318" i="7"/>
  <c r="F9318" i="7" s="1"/>
  <c r="E9319" i="7"/>
  <c r="F9319" i="7" s="1"/>
  <c r="I3095" i="1" s="1"/>
  <c r="E9320" i="7"/>
  <c r="F9320" i="7" s="1"/>
  <c r="E9321" i="7"/>
  <c r="F9321" i="7" s="1"/>
  <c r="E9322" i="7"/>
  <c r="F9322" i="7" s="1"/>
  <c r="E9323" i="7"/>
  <c r="F9323" i="7" s="1"/>
  <c r="E9324" i="7"/>
  <c r="F9324" i="7" s="1"/>
  <c r="E9325" i="7"/>
  <c r="F9325" i="7" s="1"/>
  <c r="E9326" i="7"/>
  <c r="F9326" i="7" s="1"/>
  <c r="E9327" i="7"/>
  <c r="F9327" i="7" s="1"/>
  <c r="E9328" i="7"/>
  <c r="F9328" i="7" s="1"/>
  <c r="E9329" i="7"/>
  <c r="F9329" i="7" s="1"/>
  <c r="E9330" i="7"/>
  <c r="F9330" i="7" s="1"/>
  <c r="E9331" i="7"/>
  <c r="F9331" i="7" s="1"/>
  <c r="E9332" i="7"/>
  <c r="F9332" i="7" s="1"/>
  <c r="E9333" i="7"/>
  <c r="F9333" i="7" s="1"/>
  <c r="E9334" i="7"/>
  <c r="F9334" i="7" s="1"/>
  <c r="E9335" i="7"/>
  <c r="F9335" i="7" s="1"/>
  <c r="E9336" i="7"/>
  <c r="F9336" i="7" s="1"/>
  <c r="E9337" i="7"/>
  <c r="F9337" i="7" s="1"/>
  <c r="E9338" i="7"/>
  <c r="F9338" i="7" s="1"/>
  <c r="E9339" i="7"/>
  <c r="F9339" i="7" s="1"/>
  <c r="E9340" i="7"/>
  <c r="F9340" i="7" s="1"/>
  <c r="E9341" i="7"/>
  <c r="F9341" i="7" s="1"/>
  <c r="E9342" i="7"/>
  <c r="F9342" i="7" s="1"/>
  <c r="E9343" i="7"/>
  <c r="F9343" i="7" s="1"/>
  <c r="E9344" i="7"/>
  <c r="F9344" i="7" s="1"/>
  <c r="E9345" i="7"/>
  <c r="F9345" i="7" s="1"/>
  <c r="E9346" i="7"/>
  <c r="F9346" i="7" s="1"/>
  <c r="E9347" i="7"/>
  <c r="F9347" i="7" s="1"/>
  <c r="E9348" i="7"/>
  <c r="F9348" i="7" s="1"/>
  <c r="E9349" i="7"/>
  <c r="F9349" i="7" s="1"/>
  <c r="E9350" i="7"/>
  <c r="F9350" i="7" s="1"/>
  <c r="E9351" i="7"/>
  <c r="F9351" i="7" s="1"/>
  <c r="E9352" i="7"/>
  <c r="F9352" i="7" s="1"/>
  <c r="E9353" i="7"/>
  <c r="F9353" i="7" s="1"/>
  <c r="E9354" i="7"/>
  <c r="F9354" i="7" s="1"/>
  <c r="E9355" i="7"/>
  <c r="F9355" i="7" s="1"/>
  <c r="E9356" i="7"/>
  <c r="F9356" i="7" s="1"/>
  <c r="E9357" i="7"/>
  <c r="F9357" i="7" s="1"/>
  <c r="E9358" i="7"/>
  <c r="F9358" i="7" s="1"/>
  <c r="E9359" i="7"/>
  <c r="F9359" i="7" s="1"/>
  <c r="E9360" i="7"/>
  <c r="F9360" i="7" s="1"/>
  <c r="E9361" i="7"/>
  <c r="F9361" i="7" s="1"/>
  <c r="E9362" i="7"/>
  <c r="F9362" i="7" s="1"/>
  <c r="E9363" i="7"/>
  <c r="F9363" i="7" s="1"/>
  <c r="E9364" i="7"/>
  <c r="F9364" i="7" s="1"/>
  <c r="E9365" i="7"/>
  <c r="F9365" i="7" s="1"/>
  <c r="E9366" i="7"/>
  <c r="F9366" i="7" s="1"/>
  <c r="E9367" i="7"/>
  <c r="F9367" i="7" s="1"/>
  <c r="E9368" i="7"/>
  <c r="F9368" i="7" s="1"/>
  <c r="I3114" i="1" s="1"/>
  <c r="E9369" i="7"/>
  <c r="F9369" i="7" s="1"/>
  <c r="E9370" i="7"/>
  <c r="F9370" i="7" s="1"/>
  <c r="E9371" i="7"/>
  <c r="F9371" i="7" s="1"/>
  <c r="E9372" i="7"/>
  <c r="F9372" i="7" s="1"/>
  <c r="E9373" i="7"/>
  <c r="F9373" i="7" s="1"/>
  <c r="E9374" i="7"/>
  <c r="F9374" i="7" s="1"/>
  <c r="E9375" i="7"/>
  <c r="F9375" i="7" s="1"/>
  <c r="E9376" i="7"/>
  <c r="F9376" i="7" s="1"/>
  <c r="E9377" i="7"/>
  <c r="F9377" i="7" s="1"/>
  <c r="E9378" i="7"/>
  <c r="F9378" i="7" s="1"/>
  <c r="E9379" i="7"/>
  <c r="F9379" i="7" s="1"/>
  <c r="E9380" i="7"/>
  <c r="F9380" i="7" s="1"/>
  <c r="E9381" i="7"/>
  <c r="F9381" i="7" s="1"/>
  <c r="E9382" i="7"/>
  <c r="F9382" i="7" s="1"/>
  <c r="E9383" i="7"/>
  <c r="F9383" i="7" s="1"/>
  <c r="E9384" i="7"/>
  <c r="F9384" i="7" s="1"/>
  <c r="E9385" i="7"/>
  <c r="F9385" i="7" s="1"/>
  <c r="E9386" i="7"/>
  <c r="F9386" i="7" s="1"/>
  <c r="E9387" i="7"/>
  <c r="F9387" i="7" s="1"/>
  <c r="E9388" i="7"/>
  <c r="F9388" i="7" s="1"/>
  <c r="E9389" i="7"/>
  <c r="F9389" i="7" s="1"/>
  <c r="E9390" i="7"/>
  <c r="F9390" i="7" s="1"/>
  <c r="E9391" i="7"/>
  <c r="F9391" i="7" s="1"/>
  <c r="E9392" i="7"/>
  <c r="F9392" i="7" s="1"/>
  <c r="E9393" i="7"/>
  <c r="F9393" i="7" s="1"/>
  <c r="E9394" i="7"/>
  <c r="F9394" i="7" s="1"/>
  <c r="E9395" i="7"/>
  <c r="F9395" i="7" s="1"/>
  <c r="E9396" i="7"/>
  <c r="F9396" i="7" s="1"/>
  <c r="E9397" i="7"/>
  <c r="F9397" i="7" s="1"/>
  <c r="E9398" i="7"/>
  <c r="F9398" i="7" s="1"/>
  <c r="E9399" i="7"/>
  <c r="F9399" i="7" s="1"/>
  <c r="E9400" i="7"/>
  <c r="F9400" i="7" s="1"/>
  <c r="E9401" i="7"/>
  <c r="F9401" i="7" s="1"/>
  <c r="E9402" i="7"/>
  <c r="F9402" i="7" s="1"/>
  <c r="E9403" i="7"/>
  <c r="F9403" i="7" s="1"/>
  <c r="E9404" i="7"/>
  <c r="F9404" i="7" s="1"/>
  <c r="E9405" i="7"/>
  <c r="F9405" i="7" s="1"/>
  <c r="I3126" i="1" s="1"/>
  <c r="E9406" i="7"/>
  <c r="F9406" i="7" s="1"/>
  <c r="E9407" i="7"/>
  <c r="F9407" i="7" s="1"/>
  <c r="E9408" i="7"/>
  <c r="F9408" i="7" s="1"/>
  <c r="E9409" i="7"/>
  <c r="F9409" i="7" s="1"/>
  <c r="E9410" i="7"/>
  <c r="F9410" i="7" s="1"/>
  <c r="E9411" i="7"/>
  <c r="F9411" i="7" s="1"/>
  <c r="E9412" i="7"/>
  <c r="F9412" i="7" s="1"/>
  <c r="E9413" i="7"/>
  <c r="F9413" i="7" s="1"/>
  <c r="E9414" i="7"/>
  <c r="F9414" i="7" s="1"/>
  <c r="E9415" i="7"/>
  <c r="F9415" i="7" s="1"/>
  <c r="E9416" i="7"/>
  <c r="F9416" i="7" s="1"/>
  <c r="E9417" i="7"/>
  <c r="F9417" i="7" s="1"/>
  <c r="E9418" i="7"/>
  <c r="F9418" i="7" s="1"/>
  <c r="E9419" i="7"/>
  <c r="F9419" i="7" s="1"/>
  <c r="E9420" i="7"/>
  <c r="F9420" i="7" s="1"/>
  <c r="E9421" i="7"/>
  <c r="F9421" i="7" s="1"/>
  <c r="E9422" i="7"/>
  <c r="F9422" i="7" s="1"/>
  <c r="E9423" i="7"/>
  <c r="F9423" i="7" s="1"/>
  <c r="E9424" i="7"/>
  <c r="F9424" i="7" s="1"/>
  <c r="E9425" i="7"/>
  <c r="F9425" i="7" s="1"/>
  <c r="E9426" i="7"/>
  <c r="F9426" i="7" s="1"/>
  <c r="E9427" i="7"/>
  <c r="F9427" i="7" s="1"/>
  <c r="E9428" i="7"/>
  <c r="F9428" i="7" s="1"/>
  <c r="I3134" i="1" s="1"/>
  <c r="E9429" i="7"/>
  <c r="F9429" i="7" s="1"/>
  <c r="E9430" i="7"/>
  <c r="F9430" i="7" s="1"/>
  <c r="E9431" i="7"/>
  <c r="F9431" i="7" s="1"/>
  <c r="E9432" i="7"/>
  <c r="F9432" i="7" s="1"/>
  <c r="E9433" i="7"/>
  <c r="F9433" i="7" s="1"/>
  <c r="E9434" i="7"/>
  <c r="F9434" i="7" s="1"/>
  <c r="E9435" i="7"/>
  <c r="F9435" i="7" s="1"/>
  <c r="E9436" i="7"/>
  <c r="F9436" i="7" s="1"/>
  <c r="E9437" i="7"/>
  <c r="F9437" i="7" s="1"/>
  <c r="E9438" i="7"/>
  <c r="F9438" i="7" s="1"/>
  <c r="I3138" i="1" s="1"/>
  <c r="E9439" i="7"/>
  <c r="F9439" i="7" s="1"/>
  <c r="E9440" i="7"/>
  <c r="F9440" i="7" s="1"/>
  <c r="E9441" i="7"/>
  <c r="F9441" i="7" s="1"/>
  <c r="E9442" i="7"/>
  <c r="F9442" i="7" s="1"/>
  <c r="E9443" i="7"/>
  <c r="F9443" i="7" s="1"/>
  <c r="E9444" i="7"/>
  <c r="F9444" i="7" s="1"/>
  <c r="E9445" i="7"/>
  <c r="F9445" i="7" s="1"/>
  <c r="E9446" i="7"/>
  <c r="F9446" i="7" s="1"/>
  <c r="E9447" i="7"/>
  <c r="F9447" i="7" s="1"/>
  <c r="E9448" i="7"/>
  <c r="F9448" i="7" s="1"/>
  <c r="E9449" i="7"/>
  <c r="F9449" i="7" s="1"/>
  <c r="E9450" i="7"/>
  <c r="F9450" i="7" s="1"/>
  <c r="E9451" i="7"/>
  <c r="F9451" i="7" s="1"/>
  <c r="E9452" i="7"/>
  <c r="F9452" i="7" s="1"/>
  <c r="E9453" i="7"/>
  <c r="F9453" i="7" s="1"/>
  <c r="E9454" i="7"/>
  <c r="F9454" i="7" s="1"/>
  <c r="E9455" i="7"/>
  <c r="F9455" i="7" s="1"/>
  <c r="E9456" i="7"/>
  <c r="F9456" i="7" s="1"/>
  <c r="E9457" i="7"/>
  <c r="F9457" i="7" s="1"/>
  <c r="E9458" i="7"/>
  <c r="F9458" i="7" s="1"/>
  <c r="E9459" i="7"/>
  <c r="F9459" i="7" s="1"/>
  <c r="E9460" i="7"/>
  <c r="F9460" i="7" s="1"/>
  <c r="E9461" i="7"/>
  <c r="F9461" i="7" s="1"/>
  <c r="E9462" i="7"/>
  <c r="F9462" i="7" s="1"/>
  <c r="E9463" i="7"/>
  <c r="F9463" i="7" s="1"/>
  <c r="E9464" i="7"/>
  <c r="F9464" i="7" s="1"/>
  <c r="E9465" i="7"/>
  <c r="F9465" i="7" s="1"/>
  <c r="E9466" i="7"/>
  <c r="F9466" i="7" s="1"/>
  <c r="E9467" i="7"/>
  <c r="F9467" i="7" s="1"/>
  <c r="E9468" i="7"/>
  <c r="F9468" i="7" s="1"/>
  <c r="E9469" i="7"/>
  <c r="F9469" i="7" s="1"/>
  <c r="E9470" i="7"/>
  <c r="F9470" i="7" s="1"/>
  <c r="E9471" i="7"/>
  <c r="F9471" i="7" s="1"/>
  <c r="E9472" i="7"/>
  <c r="F9472" i="7" s="1"/>
  <c r="E9473" i="7"/>
  <c r="F9473" i="7" s="1"/>
  <c r="E9474" i="7"/>
  <c r="F9474" i="7" s="1"/>
  <c r="E9475" i="7"/>
  <c r="F9475" i="7" s="1"/>
  <c r="E9476" i="7"/>
  <c r="F9476" i="7" s="1"/>
  <c r="E9477" i="7"/>
  <c r="F9477" i="7" s="1"/>
  <c r="E9478" i="7"/>
  <c r="F9478" i="7" s="1"/>
  <c r="E9479" i="7"/>
  <c r="F9479" i="7" s="1"/>
  <c r="E9480" i="7"/>
  <c r="F9480" i="7" s="1"/>
  <c r="E9481" i="7"/>
  <c r="F9481" i="7" s="1"/>
  <c r="E9482" i="7"/>
  <c r="F9482" i="7" s="1"/>
  <c r="E9483" i="7"/>
  <c r="F9483" i="7" s="1"/>
  <c r="E9484" i="7"/>
  <c r="F9484" i="7" s="1"/>
  <c r="E9485" i="7"/>
  <c r="F9485" i="7" s="1"/>
  <c r="E9486" i="7"/>
  <c r="F9486" i="7" s="1"/>
  <c r="E9487" i="7"/>
  <c r="F9487" i="7" s="1"/>
  <c r="E9488" i="7"/>
  <c r="F9488" i="7" s="1"/>
  <c r="I3154" i="1" s="1"/>
  <c r="E9489" i="7"/>
  <c r="F9489" i="7" s="1"/>
  <c r="E9490" i="7"/>
  <c r="F9490" i="7" s="1"/>
  <c r="E9491" i="7"/>
  <c r="F9491" i="7" s="1"/>
  <c r="E9492" i="7"/>
  <c r="F9492" i="7" s="1"/>
  <c r="E9493" i="7"/>
  <c r="F9493" i="7" s="1"/>
  <c r="E9494" i="7"/>
  <c r="F9494" i="7" s="1"/>
  <c r="E9495" i="7"/>
  <c r="F9495" i="7" s="1"/>
  <c r="E9496" i="7"/>
  <c r="F9496" i="7" s="1"/>
  <c r="E9497" i="7"/>
  <c r="F9497" i="7" s="1"/>
  <c r="E9498" i="7"/>
  <c r="F9498" i="7" s="1"/>
  <c r="E9499" i="7"/>
  <c r="F9499" i="7" s="1"/>
  <c r="E9500" i="7"/>
  <c r="F9500" i="7" s="1"/>
  <c r="E9501" i="7"/>
  <c r="F9501" i="7" s="1"/>
  <c r="E9502" i="7"/>
  <c r="F9502" i="7" s="1"/>
  <c r="E9503" i="7"/>
  <c r="F9503" i="7" s="1"/>
  <c r="E9504" i="7"/>
  <c r="F9504" i="7" s="1"/>
  <c r="E9505" i="7"/>
  <c r="F9505" i="7" s="1"/>
  <c r="E9506" i="7"/>
  <c r="F9506" i="7" s="1"/>
  <c r="E9507" i="7"/>
  <c r="F9507" i="7" s="1"/>
  <c r="E9508" i="7"/>
  <c r="F9508" i="7" s="1"/>
  <c r="E9509" i="7"/>
  <c r="F9509" i="7" s="1"/>
  <c r="E9510" i="7"/>
  <c r="F9510" i="7" s="1"/>
  <c r="E9511" i="7"/>
  <c r="F9511" i="7" s="1"/>
  <c r="E9512" i="7"/>
  <c r="F9512" i="7" s="1"/>
  <c r="E9513" i="7"/>
  <c r="F9513" i="7" s="1"/>
  <c r="E9514" i="7"/>
  <c r="F9514" i="7" s="1"/>
  <c r="E9515" i="7"/>
  <c r="F9515" i="7" s="1"/>
  <c r="E9516" i="7"/>
  <c r="F9516" i="7" s="1"/>
  <c r="E9517" i="7"/>
  <c r="F9517" i="7" s="1"/>
  <c r="I3163" i="1" s="1"/>
  <c r="E9518" i="7"/>
  <c r="F9518" i="7" s="1"/>
  <c r="I3164" i="1" s="1"/>
  <c r="E9519" i="7"/>
  <c r="F9519" i="7" s="1"/>
  <c r="I3165" i="1" s="1"/>
  <c r="E9520" i="7"/>
  <c r="F9520" i="7" s="1"/>
  <c r="E9521" i="7"/>
  <c r="F9521" i="7" s="1"/>
  <c r="E9522" i="7"/>
  <c r="F9522" i="7" s="1"/>
  <c r="E9523" i="7"/>
  <c r="F9523" i="7" s="1"/>
  <c r="E9524" i="7"/>
  <c r="F9524" i="7" s="1"/>
  <c r="E9525" i="7"/>
  <c r="F9525" i="7" s="1"/>
  <c r="E9526" i="7"/>
  <c r="F9526" i="7" s="1"/>
  <c r="E9527" i="7"/>
  <c r="F9527" i="7" s="1"/>
  <c r="E9528" i="7"/>
  <c r="F9528" i="7" s="1"/>
  <c r="E9529" i="7"/>
  <c r="F9529" i="7" s="1"/>
  <c r="E9530" i="7"/>
  <c r="F9530" i="7" s="1"/>
  <c r="E9531" i="7"/>
  <c r="F9531" i="7" s="1"/>
  <c r="E9532" i="7"/>
  <c r="F9532" i="7" s="1"/>
  <c r="E9533" i="7"/>
  <c r="F9533" i="7" s="1"/>
  <c r="E9534" i="7"/>
  <c r="F9534" i="7" s="1"/>
  <c r="E9535" i="7"/>
  <c r="F9535" i="7" s="1"/>
  <c r="E9536" i="7"/>
  <c r="F9536" i="7" s="1"/>
  <c r="E9537" i="7"/>
  <c r="F9537" i="7" s="1"/>
  <c r="E9538" i="7"/>
  <c r="F9538" i="7" s="1"/>
  <c r="E9539" i="7"/>
  <c r="F9539" i="7" s="1"/>
  <c r="E9540" i="7"/>
  <c r="F9540" i="7" s="1"/>
  <c r="E9541" i="7"/>
  <c r="F9541" i="7" s="1"/>
  <c r="E9542" i="7"/>
  <c r="F9542" i="7" s="1"/>
  <c r="E9543" i="7"/>
  <c r="F9543" i="7" s="1"/>
  <c r="E9544" i="7"/>
  <c r="F9544" i="7" s="1"/>
  <c r="E9545" i="7"/>
  <c r="F9545" i="7" s="1"/>
  <c r="E9546" i="7"/>
  <c r="F9546" i="7" s="1"/>
  <c r="E9547" i="7"/>
  <c r="F9547" i="7" s="1"/>
  <c r="E9548" i="7"/>
  <c r="F9548" i="7" s="1"/>
  <c r="E9549" i="7"/>
  <c r="F9549" i="7" s="1"/>
  <c r="E9550" i="7"/>
  <c r="F9550" i="7" s="1"/>
  <c r="E9551" i="7"/>
  <c r="F9551" i="7" s="1"/>
  <c r="E9552" i="7"/>
  <c r="F9552" i="7" s="1"/>
  <c r="E9553" i="7"/>
  <c r="F9553" i="7" s="1"/>
  <c r="E9554" i="7"/>
  <c r="F9554" i="7" s="1"/>
  <c r="E9555" i="7"/>
  <c r="F9555" i="7" s="1"/>
  <c r="E9556" i="7"/>
  <c r="F9556" i="7" s="1"/>
  <c r="E9557" i="7"/>
  <c r="F9557" i="7" s="1"/>
  <c r="E9558" i="7"/>
  <c r="F9558" i="7" s="1"/>
  <c r="E9559" i="7"/>
  <c r="F9559" i="7" s="1"/>
  <c r="E9560" i="7"/>
  <c r="F9560" i="7" s="1"/>
  <c r="E9561" i="7"/>
  <c r="F9561" i="7" s="1"/>
  <c r="E9562" i="7"/>
  <c r="F9562" i="7" s="1"/>
  <c r="E9563" i="7"/>
  <c r="F9563" i="7" s="1"/>
  <c r="E9564" i="7"/>
  <c r="F9564" i="7" s="1"/>
  <c r="E9565" i="7"/>
  <c r="F9565" i="7" s="1"/>
  <c r="E9566" i="7"/>
  <c r="F9566" i="7" s="1"/>
  <c r="E9567" i="7"/>
  <c r="F9567" i="7" s="1"/>
  <c r="E9568" i="7"/>
  <c r="F9568" i="7" s="1"/>
  <c r="E9569" i="7"/>
  <c r="F9569" i="7" s="1"/>
  <c r="E9570" i="7"/>
  <c r="F9570" i="7" s="1"/>
  <c r="E9571" i="7"/>
  <c r="F9571" i="7" s="1"/>
  <c r="E9572" i="7"/>
  <c r="F9572" i="7" s="1"/>
  <c r="E9573" i="7"/>
  <c r="F9573" i="7" s="1"/>
  <c r="E9574" i="7"/>
  <c r="F9574" i="7" s="1"/>
  <c r="E9575" i="7"/>
  <c r="F9575" i="7" s="1"/>
  <c r="E9576" i="7"/>
  <c r="F9576" i="7" s="1"/>
  <c r="E9577" i="7"/>
  <c r="F9577" i="7" s="1"/>
  <c r="E9578" i="7"/>
  <c r="F9578" i="7" s="1"/>
  <c r="E9579" i="7"/>
  <c r="F9579" i="7" s="1"/>
  <c r="E9580" i="7"/>
  <c r="F9580" i="7" s="1"/>
  <c r="E9581" i="7"/>
  <c r="F9581" i="7" s="1"/>
  <c r="E9582" i="7"/>
  <c r="F9582" i="7" s="1"/>
  <c r="E9583" i="7"/>
  <c r="F9583" i="7" s="1"/>
  <c r="E9584" i="7"/>
  <c r="F9584" i="7" s="1"/>
  <c r="E9585" i="7"/>
  <c r="F9585" i="7" s="1"/>
  <c r="E9586" i="7"/>
  <c r="F9586" i="7" s="1"/>
  <c r="E9587" i="7"/>
  <c r="F9587" i="7" s="1"/>
  <c r="E9588" i="7"/>
  <c r="F9588" i="7" s="1"/>
  <c r="E9589" i="7"/>
  <c r="F9589" i="7" s="1"/>
  <c r="E9590" i="7"/>
  <c r="F9590" i="7" s="1"/>
  <c r="E9591" i="7"/>
  <c r="F9591" i="7" s="1"/>
  <c r="E9592" i="7"/>
  <c r="F9592" i="7" s="1"/>
  <c r="E9593" i="7"/>
  <c r="F9593" i="7" s="1"/>
  <c r="E9594" i="7"/>
  <c r="F9594" i="7" s="1"/>
  <c r="E9595" i="7"/>
  <c r="F9595" i="7" s="1"/>
  <c r="I3191" i="1" s="1"/>
  <c r="E9596" i="7"/>
  <c r="F9596" i="7" s="1"/>
  <c r="E9597" i="7"/>
  <c r="F9597" i="7" s="1"/>
  <c r="E9598" i="7"/>
  <c r="F9598" i="7" s="1"/>
  <c r="E9599" i="7"/>
  <c r="F9599" i="7" s="1"/>
  <c r="E9600" i="7"/>
  <c r="F9600" i="7" s="1"/>
  <c r="E9601" i="7"/>
  <c r="F9601" i="7" s="1"/>
  <c r="E9602" i="7"/>
  <c r="F9602" i="7" s="1"/>
  <c r="E9603" i="7"/>
  <c r="F9603" i="7" s="1"/>
  <c r="E9604" i="7"/>
  <c r="F9604" i="7" s="1"/>
  <c r="E9605" i="7"/>
  <c r="F9605" i="7" s="1"/>
  <c r="E9606" i="7"/>
  <c r="F9606" i="7" s="1"/>
  <c r="E9607" i="7"/>
  <c r="F9607" i="7" s="1"/>
  <c r="E9608" i="7"/>
  <c r="F9608" i="7" s="1"/>
  <c r="E9609" i="7"/>
  <c r="F9609" i="7" s="1"/>
  <c r="E9610" i="7"/>
  <c r="F9610" i="7" s="1"/>
  <c r="E9611" i="7"/>
  <c r="F9611" i="7" s="1"/>
  <c r="I3196" i="1" s="1"/>
  <c r="E9612" i="7"/>
  <c r="F9612" i="7" s="1"/>
  <c r="I3197" i="1" s="1"/>
  <c r="E9613" i="7"/>
  <c r="F9613" i="7" s="1"/>
  <c r="E9614" i="7"/>
  <c r="F9614" i="7" s="1"/>
  <c r="E9615" i="7"/>
  <c r="F9615" i="7" s="1"/>
  <c r="E9616" i="7"/>
  <c r="F9616" i="7" s="1"/>
  <c r="E9617" i="7"/>
  <c r="F9617" i="7" s="1"/>
  <c r="E9618" i="7"/>
  <c r="F9618" i="7" s="1"/>
  <c r="E9619" i="7"/>
  <c r="F9619" i="7" s="1"/>
  <c r="E9620" i="7"/>
  <c r="F9620" i="7" s="1"/>
  <c r="E9621" i="7"/>
  <c r="F9621" i="7" s="1"/>
  <c r="E9622" i="7"/>
  <c r="F9622" i="7" s="1"/>
  <c r="E9623" i="7"/>
  <c r="F9623" i="7" s="1"/>
  <c r="E9624" i="7"/>
  <c r="F9624" i="7" s="1"/>
  <c r="E9625" i="7"/>
  <c r="F9625" i="7" s="1"/>
  <c r="E9626" i="7"/>
  <c r="F9626" i="7" s="1"/>
  <c r="E9627" i="7"/>
  <c r="F9627" i="7" s="1"/>
  <c r="E9628" i="7"/>
  <c r="F9628" i="7" s="1"/>
  <c r="E9629" i="7"/>
  <c r="F9629" i="7" s="1"/>
  <c r="E9630" i="7"/>
  <c r="F9630" i="7" s="1"/>
  <c r="E9631" i="7"/>
  <c r="F9631" i="7" s="1"/>
  <c r="E9632" i="7"/>
  <c r="F9632" i="7" s="1"/>
  <c r="E9633" i="7"/>
  <c r="F9633" i="7" s="1"/>
  <c r="E9634" i="7"/>
  <c r="F9634" i="7" s="1"/>
  <c r="E9635" i="7"/>
  <c r="F9635" i="7" s="1"/>
  <c r="E9636" i="7"/>
  <c r="F9636" i="7" s="1"/>
  <c r="E9637" i="7"/>
  <c r="F9637" i="7" s="1"/>
  <c r="E9638" i="7"/>
  <c r="F9638" i="7" s="1"/>
  <c r="E9639" i="7"/>
  <c r="F9639" i="7" s="1"/>
  <c r="E9640" i="7"/>
  <c r="F9640" i="7" s="1"/>
  <c r="E9641" i="7"/>
  <c r="F9641" i="7" s="1"/>
  <c r="E9642" i="7"/>
  <c r="F9642" i="7" s="1"/>
  <c r="E9643" i="7"/>
  <c r="F9643" i="7" s="1"/>
  <c r="E9644" i="7"/>
  <c r="F9644" i="7" s="1"/>
  <c r="E9645" i="7"/>
  <c r="F9645" i="7" s="1"/>
  <c r="E9646" i="7"/>
  <c r="F9646" i="7" s="1"/>
  <c r="E9647" i="7"/>
  <c r="F9647" i="7" s="1"/>
  <c r="E9648" i="7"/>
  <c r="F9648" i="7" s="1"/>
  <c r="E9649" i="7"/>
  <c r="F9649" i="7" s="1"/>
  <c r="E9650" i="7"/>
  <c r="F9650" i="7" s="1"/>
  <c r="E9651" i="7"/>
  <c r="F9651" i="7" s="1"/>
  <c r="E9652" i="7"/>
  <c r="F9652" i="7" s="1"/>
  <c r="E9653" i="7"/>
  <c r="F9653" i="7" s="1"/>
  <c r="E9654" i="7"/>
  <c r="F9654" i="7" s="1"/>
  <c r="E9655" i="7"/>
  <c r="F9655" i="7" s="1"/>
  <c r="E9656" i="7"/>
  <c r="F9656" i="7" s="1"/>
  <c r="E9657" i="7"/>
  <c r="F9657" i="7" s="1"/>
  <c r="E9658" i="7"/>
  <c r="F9658" i="7" s="1"/>
  <c r="E9659" i="7"/>
  <c r="F9659" i="7" s="1"/>
  <c r="E9660" i="7"/>
  <c r="F9660" i="7" s="1"/>
  <c r="E9661" i="7"/>
  <c r="F9661" i="7" s="1"/>
  <c r="E9662" i="7"/>
  <c r="F9662" i="7" s="1"/>
  <c r="E9663" i="7"/>
  <c r="F9663" i="7" s="1"/>
  <c r="E9664" i="7"/>
  <c r="F9664" i="7" s="1"/>
  <c r="E9665" i="7"/>
  <c r="F9665" i="7" s="1"/>
  <c r="E9666" i="7"/>
  <c r="F9666" i="7" s="1"/>
  <c r="E9667" i="7"/>
  <c r="F9667" i="7" s="1"/>
  <c r="I3216" i="1" s="1"/>
  <c r="E9668" i="7"/>
  <c r="F9668" i="7" s="1"/>
  <c r="I3217" i="1" s="1"/>
  <c r="E9669" i="7"/>
  <c r="F9669" i="7" s="1"/>
  <c r="E9670" i="7"/>
  <c r="F9670" i="7" s="1"/>
  <c r="E9671" i="7"/>
  <c r="F9671" i="7" s="1"/>
  <c r="E9672" i="7"/>
  <c r="F9672" i="7" s="1"/>
  <c r="E9673" i="7"/>
  <c r="F9673" i="7" s="1"/>
  <c r="E9674" i="7"/>
  <c r="F9674" i="7" s="1"/>
  <c r="E9675" i="7"/>
  <c r="F9675" i="7" s="1"/>
  <c r="E9676" i="7"/>
  <c r="F9676" i="7" s="1"/>
  <c r="E9677" i="7"/>
  <c r="F9677" i="7" s="1"/>
  <c r="E9678" i="7"/>
  <c r="F9678" i="7" s="1"/>
  <c r="E9679" i="7"/>
  <c r="F9679" i="7" s="1"/>
  <c r="E9680" i="7"/>
  <c r="F9680" i="7" s="1"/>
  <c r="E9681" i="7"/>
  <c r="F9681" i="7" s="1"/>
  <c r="E9682" i="7"/>
  <c r="F9682" i="7" s="1"/>
  <c r="E9683" i="7"/>
  <c r="F9683" i="7" s="1"/>
  <c r="E9684" i="7"/>
  <c r="F9684" i="7" s="1"/>
  <c r="E9685" i="7"/>
  <c r="F9685" i="7" s="1"/>
  <c r="E9686" i="7"/>
  <c r="F9686" i="7" s="1"/>
  <c r="E9687" i="7"/>
  <c r="F9687" i="7" s="1"/>
  <c r="E9688" i="7"/>
  <c r="F9688" i="7" s="1"/>
  <c r="E9689" i="7"/>
  <c r="F9689" i="7" s="1"/>
  <c r="E9690" i="7"/>
  <c r="F9690" i="7" s="1"/>
  <c r="E9691" i="7"/>
  <c r="F9691" i="7" s="1"/>
  <c r="E9692" i="7"/>
  <c r="F9692" i="7" s="1"/>
  <c r="E9693" i="7"/>
  <c r="F9693" i="7" s="1"/>
  <c r="E9694" i="7"/>
  <c r="F9694" i="7" s="1"/>
  <c r="E9695" i="7"/>
  <c r="F9695" i="7" s="1"/>
  <c r="E9696" i="7"/>
  <c r="F9696" i="7" s="1"/>
  <c r="E9697" i="7"/>
  <c r="F9697" i="7" s="1"/>
  <c r="E9698" i="7"/>
  <c r="F9698" i="7" s="1"/>
  <c r="E9699" i="7"/>
  <c r="F9699" i="7" s="1"/>
  <c r="E9700" i="7"/>
  <c r="F9700" i="7" s="1"/>
  <c r="E9701" i="7"/>
  <c r="F9701" i="7" s="1"/>
  <c r="E9702" i="7"/>
  <c r="F9702" i="7" s="1"/>
  <c r="E9703" i="7"/>
  <c r="F9703" i="7" s="1"/>
  <c r="E9704" i="7"/>
  <c r="F9704" i="7" s="1"/>
  <c r="E9705" i="7"/>
  <c r="F9705" i="7" s="1"/>
  <c r="E9706" i="7"/>
  <c r="F9706" i="7" s="1"/>
  <c r="E9707" i="7"/>
  <c r="F9707" i="7" s="1"/>
  <c r="E9708" i="7"/>
  <c r="F9708" i="7" s="1"/>
  <c r="E9709" i="7"/>
  <c r="F9709" i="7" s="1"/>
  <c r="E9710" i="7"/>
  <c r="F9710" i="7" s="1"/>
  <c r="E9711" i="7"/>
  <c r="F9711" i="7" s="1"/>
  <c r="E9712" i="7"/>
  <c r="F9712" i="7" s="1"/>
  <c r="E9713" i="7"/>
  <c r="F9713" i="7" s="1"/>
  <c r="E9714" i="7"/>
  <c r="F9714" i="7" s="1"/>
  <c r="E9715" i="7"/>
  <c r="F9715" i="7" s="1"/>
  <c r="E9716" i="7"/>
  <c r="F9716" i="7" s="1"/>
  <c r="E9717" i="7"/>
  <c r="F9717" i="7" s="1"/>
  <c r="E9718" i="7"/>
  <c r="F9718" i="7" s="1"/>
  <c r="E9719" i="7"/>
  <c r="F9719" i="7" s="1"/>
  <c r="E9720" i="7"/>
  <c r="F9720" i="7" s="1"/>
  <c r="E9721" i="7"/>
  <c r="F9721" i="7" s="1"/>
  <c r="E9722" i="7"/>
  <c r="F9722" i="7" s="1"/>
  <c r="E9723" i="7"/>
  <c r="F9723" i="7" s="1"/>
  <c r="E9724" i="7"/>
  <c r="F9724" i="7" s="1"/>
  <c r="E9725" i="7"/>
  <c r="F9725" i="7" s="1"/>
  <c r="E9726" i="7"/>
  <c r="F9726" i="7" s="1"/>
  <c r="E9727" i="7"/>
  <c r="F9727" i="7" s="1"/>
  <c r="E9728" i="7"/>
  <c r="F9728" i="7" s="1"/>
  <c r="E9729" i="7"/>
  <c r="F9729" i="7" s="1"/>
  <c r="E9730" i="7"/>
  <c r="F9730" i="7" s="1"/>
  <c r="E9731" i="7"/>
  <c r="F9731" i="7" s="1"/>
  <c r="E9732" i="7"/>
  <c r="F9732" i="7" s="1"/>
  <c r="E9733" i="7"/>
  <c r="F9733" i="7" s="1"/>
  <c r="E9734" i="7"/>
  <c r="F9734" i="7" s="1"/>
  <c r="E9735" i="7"/>
  <c r="F9735" i="7" s="1"/>
  <c r="E9736" i="7"/>
  <c r="F9736" i="7" s="1"/>
  <c r="E9737" i="7"/>
  <c r="F9737" i="7" s="1"/>
  <c r="E9738" i="7"/>
  <c r="F9738" i="7" s="1"/>
  <c r="E9739" i="7"/>
  <c r="F9739" i="7" s="1"/>
  <c r="E9740" i="7"/>
  <c r="F9740" i="7" s="1"/>
  <c r="E9741" i="7"/>
  <c r="F9741" i="7" s="1"/>
  <c r="E9742" i="7"/>
  <c r="F9742" i="7" s="1"/>
  <c r="E9743" i="7"/>
  <c r="F9743" i="7" s="1"/>
  <c r="E9744" i="7"/>
  <c r="F9744" i="7" s="1"/>
  <c r="E9745" i="7"/>
  <c r="F9745" i="7" s="1"/>
  <c r="E9746" i="7"/>
  <c r="F9746" i="7" s="1"/>
  <c r="E9747" i="7"/>
  <c r="F9747" i="7" s="1"/>
  <c r="E9748" i="7"/>
  <c r="F9748" i="7" s="1"/>
  <c r="E9749" i="7"/>
  <c r="F9749" i="7" s="1"/>
  <c r="E9750" i="7"/>
  <c r="F9750" i="7" s="1"/>
  <c r="E9751" i="7"/>
  <c r="F9751" i="7" s="1"/>
  <c r="E9752" i="7"/>
  <c r="F9752" i="7" s="1"/>
  <c r="E9753" i="7"/>
  <c r="F9753" i="7" s="1"/>
  <c r="E9754" i="7"/>
  <c r="F9754" i="7" s="1"/>
  <c r="E9755" i="7"/>
  <c r="F9755" i="7" s="1"/>
  <c r="E9756" i="7"/>
  <c r="F9756" i="7" s="1"/>
  <c r="E9757" i="7"/>
  <c r="F9757" i="7" s="1"/>
  <c r="E9758" i="7"/>
  <c r="F9758" i="7" s="1"/>
  <c r="E9759" i="7"/>
  <c r="F9759" i="7" s="1"/>
  <c r="E9760" i="7"/>
  <c r="F9760" i="7" s="1"/>
  <c r="E9761" i="7"/>
  <c r="F9761" i="7" s="1"/>
  <c r="E9762" i="7"/>
  <c r="F9762" i="7" s="1"/>
  <c r="E9763" i="7"/>
  <c r="F9763" i="7" s="1"/>
  <c r="E9764" i="7"/>
  <c r="F9764" i="7" s="1"/>
  <c r="E9765" i="7"/>
  <c r="F9765" i="7" s="1"/>
  <c r="E9766" i="7"/>
  <c r="F9766" i="7" s="1"/>
  <c r="E9767" i="7"/>
  <c r="F9767" i="7" s="1"/>
  <c r="E9768" i="7"/>
  <c r="F9768" i="7" s="1"/>
  <c r="E9769" i="7"/>
  <c r="F9769" i="7" s="1"/>
  <c r="E9770" i="7"/>
  <c r="F9770" i="7" s="1"/>
  <c r="E9771" i="7"/>
  <c r="F9771" i="7" s="1"/>
  <c r="E9772" i="7"/>
  <c r="F9772" i="7" s="1"/>
  <c r="E9773" i="7"/>
  <c r="F9773" i="7" s="1"/>
  <c r="E9774" i="7"/>
  <c r="F9774" i="7" s="1"/>
  <c r="E9775" i="7"/>
  <c r="F9775" i="7" s="1"/>
  <c r="E9776" i="7"/>
  <c r="F9776" i="7" s="1"/>
  <c r="E9777" i="7"/>
  <c r="F9777" i="7" s="1"/>
  <c r="E9778" i="7"/>
  <c r="F9778" i="7" s="1"/>
  <c r="E9779" i="7"/>
  <c r="F9779" i="7" s="1"/>
  <c r="E9780" i="7"/>
  <c r="F9780" i="7" s="1"/>
  <c r="E9781" i="7"/>
  <c r="F9781" i="7" s="1"/>
  <c r="E9782" i="7"/>
  <c r="F9782" i="7" s="1"/>
  <c r="E9783" i="7"/>
  <c r="F9783" i="7" s="1"/>
  <c r="E9784" i="7"/>
  <c r="F9784" i="7" s="1"/>
  <c r="E9785" i="7"/>
  <c r="F9785" i="7" s="1"/>
  <c r="E9786" i="7"/>
  <c r="F9786" i="7" s="1"/>
  <c r="E9787" i="7"/>
  <c r="F9787" i="7" s="1"/>
  <c r="E9788" i="7"/>
  <c r="F9788" i="7" s="1"/>
  <c r="E9789" i="7"/>
  <c r="F9789" i="7" s="1"/>
  <c r="E9790" i="7"/>
  <c r="F9790" i="7" s="1"/>
  <c r="E9791" i="7"/>
  <c r="F9791" i="7" s="1"/>
  <c r="E9792" i="7"/>
  <c r="F9792" i="7" s="1"/>
  <c r="E9793" i="7"/>
  <c r="F9793" i="7" s="1"/>
  <c r="E9794" i="7"/>
  <c r="F9794" i="7" s="1"/>
  <c r="E9795" i="7"/>
  <c r="F9795" i="7" s="1"/>
  <c r="E9796" i="7"/>
  <c r="F9796" i="7" s="1"/>
  <c r="E9797" i="7"/>
  <c r="F9797" i="7" s="1"/>
  <c r="E9798" i="7"/>
  <c r="F9798" i="7" s="1"/>
  <c r="E9799" i="7"/>
  <c r="F9799" i="7" s="1"/>
  <c r="E9800" i="7"/>
  <c r="F9800" i="7" s="1"/>
  <c r="E9801" i="7"/>
  <c r="F9801" i="7" s="1"/>
  <c r="E9802" i="7"/>
  <c r="F9802" i="7" s="1"/>
  <c r="E9803" i="7"/>
  <c r="F9803" i="7" s="1"/>
  <c r="E9804" i="7"/>
  <c r="F9804" i="7" s="1"/>
  <c r="E9805" i="7"/>
  <c r="F9805" i="7" s="1"/>
  <c r="E9806" i="7"/>
  <c r="F9806" i="7" s="1"/>
  <c r="E9807" i="7"/>
  <c r="F9807" i="7" s="1"/>
  <c r="E9808" i="7"/>
  <c r="F9808" i="7" s="1"/>
  <c r="E9809" i="7"/>
  <c r="F9809" i="7" s="1"/>
  <c r="E9810" i="7"/>
  <c r="F9810" i="7" s="1"/>
  <c r="E9811" i="7"/>
  <c r="F9811" i="7" s="1"/>
  <c r="E9812" i="7"/>
  <c r="F9812" i="7" s="1"/>
  <c r="E9813" i="7"/>
  <c r="F9813" i="7" s="1"/>
  <c r="E9814" i="7"/>
  <c r="F9814" i="7" s="1"/>
  <c r="E9815" i="7"/>
  <c r="F9815" i="7" s="1"/>
  <c r="E9816" i="7"/>
  <c r="F9816" i="7" s="1"/>
  <c r="E9817" i="7"/>
  <c r="F9817" i="7" s="1"/>
  <c r="E9818" i="7"/>
  <c r="F9818" i="7" s="1"/>
  <c r="E9819" i="7"/>
  <c r="F9819" i="7" s="1"/>
  <c r="E9820" i="7"/>
  <c r="F9820" i="7" s="1"/>
  <c r="E9821" i="7"/>
  <c r="F9821" i="7" s="1"/>
  <c r="E9822" i="7"/>
  <c r="F9822" i="7" s="1"/>
  <c r="E9823" i="7"/>
  <c r="F9823" i="7" s="1"/>
  <c r="E9824" i="7"/>
  <c r="F9824" i="7" s="1"/>
  <c r="I3268" i="1" s="1"/>
  <c r="E9825" i="7"/>
  <c r="F9825" i="7" s="1"/>
  <c r="E9826" i="7"/>
  <c r="F9826" i="7" s="1"/>
  <c r="E9827" i="7"/>
  <c r="F9827" i="7" s="1"/>
  <c r="E9828" i="7"/>
  <c r="F9828" i="7" s="1"/>
  <c r="E9829" i="7"/>
  <c r="F9829" i="7" s="1"/>
  <c r="E9830" i="7"/>
  <c r="F9830" i="7" s="1"/>
  <c r="E9831" i="7"/>
  <c r="F9831" i="7" s="1"/>
  <c r="E9832" i="7"/>
  <c r="F9832" i="7" s="1"/>
  <c r="E9833" i="7"/>
  <c r="F9833" i="7" s="1"/>
  <c r="E9834" i="7"/>
  <c r="F9834" i="7" s="1"/>
  <c r="E9835" i="7"/>
  <c r="F9835" i="7" s="1"/>
  <c r="E9836" i="7"/>
  <c r="F9836" i="7" s="1"/>
  <c r="E9837" i="7"/>
  <c r="F9837" i="7" s="1"/>
  <c r="E9838" i="7"/>
  <c r="F9838" i="7" s="1"/>
  <c r="E9839" i="7"/>
  <c r="F9839" i="7" s="1"/>
  <c r="E9840" i="7"/>
  <c r="F9840" i="7" s="1"/>
  <c r="E9841" i="7"/>
  <c r="F9841" i="7" s="1"/>
  <c r="E9842" i="7"/>
  <c r="F9842" i="7" s="1"/>
  <c r="E9843" i="7"/>
  <c r="F9843" i="7" s="1"/>
  <c r="E9844" i="7"/>
  <c r="F9844" i="7" s="1"/>
  <c r="I3275" i="1" s="1"/>
  <c r="E9845" i="7"/>
  <c r="F9845" i="7" s="1"/>
  <c r="E9846" i="7"/>
  <c r="F9846" i="7" s="1"/>
  <c r="E9847" i="7"/>
  <c r="F9847" i="7" s="1"/>
  <c r="E9848" i="7"/>
  <c r="F9848" i="7" s="1"/>
  <c r="E9849" i="7"/>
  <c r="F9849" i="7" s="1"/>
  <c r="E9850" i="7"/>
  <c r="F9850" i="7" s="1"/>
  <c r="E9851" i="7"/>
  <c r="F9851" i="7" s="1"/>
  <c r="E9852" i="7"/>
  <c r="F9852" i="7" s="1"/>
  <c r="I3278" i="1" s="1"/>
  <c r="E9853" i="7"/>
  <c r="F9853" i="7" s="1"/>
  <c r="E9854" i="7"/>
  <c r="F9854" i="7" s="1"/>
  <c r="E9855" i="7"/>
  <c r="F9855" i="7" s="1"/>
  <c r="E9856" i="7"/>
  <c r="F9856" i="7" s="1"/>
  <c r="E9857" i="7"/>
  <c r="F9857" i="7" s="1"/>
  <c r="E9858" i="7"/>
  <c r="F9858" i="7" s="1"/>
  <c r="I3280" i="1" s="1"/>
  <c r="E9859" i="7"/>
  <c r="F9859" i="7" s="1"/>
  <c r="E9860" i="7"/>
  <c r="F9860" i="7" s="1"/>
  <c r="E9861" i="7"/>
  <c r="F9861" i="7" s="1"/>
  <c r="E9862" i="7"/>
  <c r="F9862" i="7" s="1"/>
  <c r="E9863" i="7"/>
  <c r="F9863" i="7" s="1"/>
  <c r="E9864" i="7"/>
  <c r="F9864" i="7" s="1"/>
  <c r="E9865" i="7"/>
  <c r="F9865" i="7" s="1"/>
  <c r="E9866" i="7"/>
  <c r="F9866" i="7" s="1"/>
  <c r="E9867" i="7"/>
  <c r="F9867" i="7" s="1"/>
  <c r="E9868" i="7"/>
  <c r="F9868" i="7" s="1"/>
  <c r="E9869" i="7"/>
  <c r="F9869" i="7" s="1"/>
  <c r="E9870" i="7"/>
  <c r="F9870" i="7" s="1"/>
  <c r="E9871" i="7"/>
  <c r="F9871" i="7" s="1"/>
  <c r="E9872" i="7"/>
  <c r="F9872" i="7" s="1"/>
  <c r="I3286" i="1" s="1"/>
  <c r="E9873" i="7"/>
  <c r="F9873" i="7" s="1"/>
  <c r="E9874" i="7"/>
  <c r="F9874" i="7" s="1"/>
  <c r="E9875" i="7"/>
  <c r="F9875" i="7" s="1"/>
  <c r="I3287" i="1" s="1"/>
  <c r="E9876" i="7"/>
  <c r="F9876" i="7" s="1"/>
  <c r="E9877" i="7"/>
  <c r="F9877" i="7" s="1"/>
  <c r="E9878" i="7"/>
  <c r="F9878" i="7" s="1"/>
  <c r="E9879" i="7"/>
  <c r="F9879" i="7" s="1"/>
  <c r="E9880" i="7"/>
  <c r="F9880" i="7" s="1"/>
  <c r="E9881" i="7"/>
  <c r="F9881" i="7" s="1"/>
  <c r="E9882" i="7"/>
  <c r="F9882" i="7" s="1"/>
  <c r="E9883" i="7"/>
  <c r="F9883" i="7" s="1"/>
  <c r="E9884" i="7"/>
  <c r="F9884" i="7" s="1"/>
  <c r="E9885" i="7"/>
  <c r="F9885" i="7" s="1"/>
  <c r="E9886" i="7"/>
  <c r="F9886" i="7" s="1"/>
  <c r="E9887" i="7"/>
  <c r="F9887" i="7" s="1"/>
  <c r="E9888" i="7"/>
  <c r="F9888" i="7" s="1"/>
  <c r="E9889" i="7"/>
  <c r="F9889" i="7" s="1"/>
  <c r="E9890" i="7"/>
  <c r="F9890" i="7" s="1"/>
  <c r="E9891" i="7"/>
  <c r="F9891" i="7" s="1"/>
  <c r="E9892" i="7"/>
  <c r="F9892" i="7" s="1"/>
  <c r="E9893" i="7"/>
  <c r="F9893" i="7" s="1"/>
  <c r="E9894" i="7"/>
  <c r="F9894" i="7" s="1"/>
  <c r="E9895" i="7"/>
  <c r="F9895" i="7" s="1"/>
  <c r="E9896" i="7"/>
  <c r="F9896" i="7" s="1"/>
  <c r="E9897" i="7"/>
  <c r="F9897" i="7" s="1"/>
  <c r="E9898" i="7"/>
  <c r="F9898" i="7" s="1"/>
  <c r="E9899" i="7"/>
  <c r="F9899" i="7" s="1"/>
  <c r="E9900" i="7"/>
  <c r="F9900" i="7" s="1"/>
  <c r="E9901" i="7"/>
  <c r="F9901" i="7" s="1"/>
  <c r="E9902" i="7"/>
  <c r="F9902" i="7" s="1"/>
  <c r="E9903" i="7"/>
  <c r="F9903" i="7" s="1"/>
  <c r="E9904" i="7"/>
  <c r="F9904" i="7" s="1"/>
  <c r="E9905" i="7"/>
  <c r="F9905" i="7" s="1"/>
  <c r="E9906" i="7"/>
  <c r="F9906" i="7" s="1"/>
  <c r="E9907" i="7"/>
  <c r="F9907" i="7" s="1"/>
  <c r="E9908" i="7"/>
  <c r="F9908" i="7" s="1"/>
  <c r="E9909" i="7"/>
  <c r="F9909" i="7" s="1"/>
  <c r="E9910" i="7"/>
  <c r="F9910" i="7" s="1"/>
  <c r="E9911" i="7"/>
  <c r="F9911" i="7" s="1"/>
  <c r="E9912" i="7"/>
  <c r="F9912" i="7" s="1"/>
  <c r="E9913" i="7"/>
  <c r="F9913" i="7" s="1"/>
  <c r="E9914" i="7"/>
  <c r="F9914" i="7" s="1"/>
  <c r="E9915" i="7"/>
  <c r="F9915" i="7" s="1"/>
  <c r="E9916" i="7"/>
  <c r="F9916" i="7" s="1"/>
  <c r="E9917" i="7"/>
  <c r="F9917" i="7" s="1"/>
  <c r="E9918" i="7"/>
  <c r="F9918" i="7" s="1"/>
  <c r="E9919" i="7"/>
  <c r="F9919" i="7" s="1"/>
  <c r="E9920" i="7"/>
  <c r="F9920" i="7" s="1"/>
  <c r="E9921" i="7"/>
  <c r="F9921" i="7" s="1"/>
  <c r="E9922" i="7"/>
  <c r="F9922" i="7" s="1"/>
  <c r="E9923" i="7"/>
  <c r="F9923" i="7" s="1"/>
  <c r="E9924" i="7"/>
  <c r="F9924" i="7" s="1"/>
  <c r="E9925" i="7"/>
  <c r="F9925" i="7" s="1"/>
  <c r="E9926" i="7"/>
  <c r="F9926" i="7" s="1"/>
  <c r="E9927" i="7"/>
  <c r="F9927" i="7" s="1"/>
  <c r="E9928" i="7"/>
  <c r="F9928" i="7" s="1"/>
  <c r="E9929" i="7"/>
  <c r="F9929" i="7" s="1"/>
  <c r="E9930" i="7"/>
  <c r="F9930" i="7" s="1"/>
  <c r="E9931" i="7"/>
  <c r="F9931" i="7" s="1"/>
  <c r="E9932" i="7"/>
  <c r="F9932" i="7" s="1"/>
  <c r="I3306" i="1" s="1"/>
  <c r="E9933" i="7"/>
  <c r="F9933" i="7" s="1"/>
  <c r="E9934" i="7"/>
  <c r="F9934" i="7" s="1"/>
  <c r="E9935" i="7"/>
  <c r="F9935" i="7" s="1"/>
  <c r="E9936" i="7"/>
  <c r="F9936" i="7" s="1"/>
  <c r="E9937" i="7"/>
  <c r="F9937" i="7" s="1"/>
  <c r="E9938" i="7"/>
  <c r="F9938" i="7" s="1"/>
  <c r="E9939" i="7"/>
  <c r="F9939" i="7" s="1"/>
  <c r="E9940" i="7"/>
  <c r="F9940" i="7" s="1"/>
  <c r="E9941" i="7"/>
  <c r="F9941" i="7" s="1"/>
  <c r="E9942" i="7"/>
  <c r="F9942" i="7" s="1"/>
  <c r="E9943" i="7"/>
  <c r="F9943" i="7" s="1"/>
  <c r="E9944" i="7"/>
  <c r="F9944" i="7" s="1"/>
  <c r="E9945" i="7"/>
  <c r="F9945" i="7" s="1"/>
  <c r="E9946" i="7"/>
  <c r="F9946" i="7" s="1"/>
  <c r="E9947" i="7"/>
  <c r="F9947" i="7" s="1"/>
  <c r="E9948" i="7"/>
  <c r="F9948" i="7" s="1"/>
  <c r="E9949" i="7"/>
  <c r="F9949" i="7" s="1"/>
  <c r="E9950" i="7"/>
  <c r="F9950" i="7" s="1"/>
  <c r="E9951" i="7"/>
  <c r="F9951" i="7" s="1"/>
  <c r="E9952" i="7"/>
  <c r="F9952" i="7" s="1"/>
  <c r="E9953" i="7"/>
  <c r="F9953" i="7" s="1"/>
  <c r="E9954" i="7"/>
  <c r="F9954" i="7" s="1"/>
  <c r="E9955" i="7"/>
  <c r="F9955" i="7" s="1"/>
  <c r="E9956" i="7"/>
  <c r="F9956" i="7" s="1"/>
  <c r="E9957" i="7"/>
  <c r="F9957" i="7" s="1"/>
  <c r="E9958" i="7"/>
  <c r="F9958" i="7" s="1"/>
  <c r="E9959" i="7"/>
  <c r="F9959" i="7" s="1"/>
  <c r="E9960" i="7"/>
  <c r="F9960" i="7" s="1"/>
  <c r="E9961" i="7"/>
  <c r="F9961" i="7" s="1"/>
  <c r="E9962" i="7"/>
  <c r="F9962" i="7" s="1"/>
  <c r="E9963" i="7"/>
  <c r="F9963" i="7" s="1"/>
  <c r="E9964" i="7"/>
  <c r="F9964" i="7" s="1"/>
  <c r="E9965" i="7"/>
  <c r="F9965" i="7" s="1"/>
  <c r="E9966" i="7"/>
  <c r="F9966" i="7" s="1"/>
  <c r="E9967" i="7"/>
  <c r="F9967" i="7" s="1"/>
  <c r="E9968" i="7"/>
  <c r="F9968" i="7" s="1"/>
  <c r="E9969" i="7"/>
  <c r="F9969" i="7" s="1"/>
  <c r="E9970" i="7"/>
  <c r="F9970" i="7" s="1"/>
  <c r="E9971" i="7"/>
  <c r="F9971" i="7" s="1"/>
  <c r="E9972" i="7"/>
  <c r="F9972" i="7" s="1"/>
  <c r="E9973" i="7"/>
  <c r="F9973" i="7" s="1"/>
  <c r="E9974" i="7"/>
  <c r="F9974" i="7" s="1"/>
  <c r="E9975" i="7"/>
  <c r="F9975" i="7" s="1"/>
  <c r="E9976" i="7"/>
  <c r="F9976" i="7" s="1"/>
  <c r="E9977" i="7"/>
  <c r="F9977" i="7" s="1"/>
  <c r="E9978" i="7"/>
  <c r="F9978" i="7" s="1"/>
  <c r="E9979" i="7"/>
  <c r="F9979" i="7" s="1"/>
  <c r="E9980" i="7"/>
  <c r="F9980" i="7" s="1"/>
  <c r="E9981" i="7"/>
  <c r="F9981" i="7" s="1"/>
  <c r="E9982" i="7"/>
  <c r="F9982" i="7" s="1"/>
  <c r="E9983" i="7"/>
  <c r="F9983" i="7" s="1"/>
  <c r="E9984" i="7"/>
  <c r="F9984" i="7" s="1"/>
  <c r="E9985" i="7"/>
  <c r="F9985" i="7" s="1"/>
  <c r="E9986" i="7"/>
  <c r="F9986" i="7" s="1"/>
  <c r="E9987" i="7"/>
  <c r="F9987" i="7" s="1"/>
  <c r="E9988" i="7"/>
  <c r="F9988" i="7" s="1"/>
  <c r="E9989" i="7"/>
  <c r="F9989" i="7" s="1"/>
  <c r="E9990" i="7"/>
  <c r="F9990" i="7" s="1"/>
  <c r="E9991" i="7"/>
  <c r="F9991" i="7" s="1"/>
  <c r="E9992" i="7"/>
  <c r="F9992" i="7" s="1"/>
  <c r="E9993" i="7"/>
  <c r="F9993" i="7" s="1"/>
  <c r="I3328" i="1" s="1"/>
  <c r="E9994" i="7"/>
  <c r="F9994" i="7" s="1"/>
  <c r="E9995" i="7"/>
  <c r="F9995" i="7" s="1"/>
  <c r="E9996" i="7"/>
  <c r="F9996" i="7" s="1"/>
  <c r="E9997" i="7"/>
  <c r="F9997" i="7" s="1"/>
  <c r="E9998" i="7"/>
  <c r="F9998" i="7" s="1"/>
  <c r="E9999" i="7"/>
  <c r="F9999" i="7" s="1"/>
  <c r="E10000" i="7"/>
  <c r="F10000" i="7" s="1"/>
  <c r="E10001" i="7"/>
  <c r="F10001" i="7" s="1"/>
  <c r="E10002" i="7"/>
  <c r="F10002" i="7" s="1"/>
  <c r="E10003" i="7"/>
  <c r="F10003" i="7" s="1"/>
  <c r="E10004" i="7"/>
  <c r="F10004" i="7" s="1"/>
  <c r="E10005" i="7"/>
  <c r="F10005" i="7" s="1"/>
  <c r="E10006" i="7"/>
  <c r="F10006" i="7" s="1"/>
  <c r="E10007" i="7"/>
  <c r="F10007" i="7" s="1"/>
  <c r="E10008" i="7"/>
  <c r="F10008" i="7" s="1"/>
  <c r="E10009" i="7"/>
  <c r="F10009" i="7" s="1"/>
  <c r="E10010" i="7"/>
  <c r="F10010" i="7" s="1"/>
  <c r="E10011" i="7"/>
  <c r="F10011" i="7" s="1"/>
  <c r="E10012" i="7"/>
  <c r="F10012" i="7" s="1"/>
  <c r="E10013" i="7"/>
  <c r="F10013" i="7" s="1"/>
  <c r="E10014" i="7"/>
  <c r="F10014" i="7" s="1"/>
  <c r="E10015" i="7"/>
  <c r="F10015" i="7" s="1"/>
  <c r="E10016" i="7"/>
  <c r="F10016" i="7" s="1"/>
  <c r="E10017" i="7"/>
  <c r="F10017" i="7" s="1"/>
  <c r="E10018" i="7"/>
  <c r="F10018" i="7" s="1"/>
  <c r="E10019" i="7"/>
  <c r="F10019" i="7" s="1"/>
  <c r="E10020" i="7"/>
  <c r="F10020" i="7" s="1"/>
  <c r="E10021" i="7"/>
  <c r="F10021" i="7" s="1"/>
  <c r="E10022" i="7"/>
  <c r="F10022" i="7" s="1"/>
  <c r="E10023" i="7"/>
  <c r="F10023" i="7" s="1"/>
  <c r="E10024" i="7"/>
  <c r="F10024" i="7" s="1"/>
  <c r="E10025" i="7"/>
  <c r="F10025" i="7" s="1"/>
  <c r="E10026" i="7"/>
  <c r="F10026" i="7" s="1"/>
  <c r="E10027" i="7"/>
  <c r="F10027" i="7" s="1"/>
  <c r="E10028" i="7"/>
  <c r="F10028" i="7" s="1"/>
  <c r="I3339" i="1" s="1"/>
  <c r="E10029" i="7"/>
  <c r="F10029" i="7" s="1"/>
  <c r="E10030" i="7"/>
  <c r="F10030" i="7" s="1"/>
  <c r="E10031" i="7"/>
  <c r="F10031" i="7" s="1"/>
  <c r="E10032" i="7"/>
  <c r="F10032" i="7" s="1"/>
  <c r="E10033" i="7"/>
  <c r="F10033" i="7" s="1"/>
  <c r="E10034" i="7"/>
  <c r="F10034" i="7" s="1"/>
  <c r="E10035" i="7"/>
  <c r="F10035" i="7" s="1"/>
  <c r="E10036" i="7"/>
  <c r="F10036" i="7" s="1"/>
  <c r="E10037" i="7"/>
  <c r="F10037" i="7" s="1"/>
  <c r="E10038" i="7"/>
  <c r="F10038" i="7" s="1"/>
  <c r="E10039" i="7"/>
  <c r="F10039" i="7" s="1"/>
  <c r="E10040" i="7"/>
  <c r="F10040" i="7" s="1"/>
  <c r="E10041" i="7"/>
  <c r="F10041" i="7" s="1"/>
  <c r="E10042" i="7"/>
  <c r="F10042" i="7" s="1"/>
  <c r="E10043" i="7"/>
  <c r="F10043" i="7" s="1"/>
  <c r="E10044" i="7"/>
  <c r="F10044" i="7" s="1"/>
  <c r="E10045" i="7"/>
  <c r="F10045" i="7" s="1"/>
  <c r="E10046" i="7"/>
  <c r="F10046" i="7" s="1"/>
  <c r="E10047" i="7"/>
  <c r="F10047" i="7" s="1"/>
  <c r="E10048" i="7"/>
  <c r="F10048" i="7" s="1"/>
  <c r="E10049" i="7"/>
  <c r="F10049" i="7" s="1"/>
  <c r="E10050" i="7"/>
  <c r="F10050" i="7" s="1"/>
  <c r="I3346" i="1" s="1"/>
  <c r="E10051" i="7"/>
  <c r="F10051" i="7" s="1"/>
  <c r="E10052" i="7"/>
  <c r="F10052" i="7" s="1"/>
  <c r="E10053" i="7"/>
  <c r="F10053" i="7" s="1"/>
  <c r="E10054" i="7"/>
  <c r="F10054" i="7" s="1"/>
  <c r="E10055" i="7"/>
  <c r="F10055" i="7" s="1"/>
  <c r="E10056" i="7"/>
  <c r="F10056" i="7" s="1"/>
  <c r="E10057" i="7"/>
  <c r="F10057" i="7" s="1"/>
  <c r="E10058" i="7"/>
  <c r="F10058" i="7" s="1"/>
  <c r="E10059" i="7"/>
  <c r="F10059" i="7" s="1"/>
  <c r="E10060" i="7"/>
  <c r="F10060" i="7" s="1"/>
  <c r="E10061" i="7"/>
  <c r="F10061" i="7" s="1"/>
  <c r="E10062" i="7"/>
  <c r="F10062" i="7" s="1"/>
  <c r="E10063" i="7"/>
  <c r="F10063" i="7" s="1"/>
  <c r="E10064" i="7"/>
  <c r="F10064" i="7" s="1"/>
  <c r="E10065" i="7"/>
  <c r="F10065" i="7" s="1"/>
  <c r="E10066" i="7"/>
  <c r="F10066" i="7" s="1"/>
  <c r="E10067" i="7"/>
  <c r="F10067" i="7" s="1"/>
  <c r="E10068" i="7"/>
  <c r="F10068" i="7" s="1"/>
  <c r="E10069" i="7"/>
  <c r="F10069" i="7" s="1"/>
  <c r="E10070" i="7"/>
  <c r="F10070" i="7" s="1"/>
  <c r="E10071" i="7"/>
  <c r="F10071" i="7" s="1"/>
  <c r="E10072" i="7"/>
  <c r="F10072" i="7" s="1"/>
  <c r="E10073" i="7"/>
  <c r="F10073" i="7" s="1"/>
  <c r="E10074" i="7"/>
  <c r="F10074" i="7" s="1"/>
  <c r="E10075" i="7"/>
  <c r="F10075" i="7" s="1"/>
  <c r="E10076" i="7"/>
  <c r="F10076" i="7" s="1"/>
  <c r="E10077" i="7"/>
  <c r="F10077" i="7" s="1"/>
  <c r="E10078" i="7"/>
  <c r="F10078" i="7" s="1"/>
  <c r="E10079" i="7"/>
  <c r="F10079" i="7" s="1"/>
  <c r="E10080" i="7"/>
  <c r="F10080" i="7" s="1"/>
  <c r="E10081" i="7"/>
  <c r="F10081" i="7" s="1"/>
  <c r="E10082" i="7"/>
  <c r="F10082" i="7" s="1"/>
  <c r="E10083" i="7"/>
  <c r="F10083" i="7" s="1"/>
  <c r="E10084" i="7"/>
  <c r="F10084" i="7" s="1"/>
  <c r="E10085" i="7"/>
  <c r="F10085" i="7" s="1"/>
  <c r="E10086" i="7"/>
  <c r="F10086" i="7" s="1"/>
  <c r="E10087" i="7"/>
  <c r="F10087" i="7" s="1"/>
  <c r="E10088" i="7"/>
  <c r="F10088" i="7" s="1"/>
  <c r="E10089" i="7"/>
  <c r="F10089" i="7" s="1"/>
  <c r="E10090" i="7"/>
  <c r="F10090" i="7" s="1"/>
  <c r="E10091" i="7"/>
  <c r="F10091" i="7" s="1"/>
  <c r="E10092" i="7"/>
  <c r="F10092" i="7" s="1"/>
  <c r="E10093" i="7"/>
  <c r="F10093" i="7" s="1"/>
  <c r="I3360" i="1" s="1"/>
  <c r="E10094" i="7"/>
  <c r="F10094" i="7" s="1"/>
  <c r="E10095" i="7"/>
  <c r="F10095" i="7" s="1"/>
  <c r="E10096" i="7"/>
  <c r="F10096" i="7" s="1"/>
  <c r="E10097" i="7"/>
  <c r="F10097" i="7" s="1"/>
  <c r="E10098" i="7"/>
  <c r="F10098" i="7" s="1"/>
  <c r="E10099" i="7"/>
  <c r="F10099" i="7" s="1"/>
  <c r="E10100" i="7"/>
  <c r="F10100" i="7" s="1"/>
  <c r="E10101" i="7"/>
  <c r="F10101" i="7" s="1"/>
  <c r="E10102" i="7"/>
  <c r="F10102" i="7" s="1"/>
  <c r="E10103" i="7"/>
  <c r="F10103" i="7" s="1"/>
  <c r="E10104" i="7"/>
  <c r="F10104" i="7" s="1"/>
  <c r="E10105" i="7"/>
  <c r="F10105" i="7" s="1"/>
  <c r="E10106" i="7"/>
  <c r="F10106" i="7" s="1"/>
  <c r="E10107" i="7"/>
  <c r="F10107" i="7" s="1"/>
  <c r="E10108" i="7"/>
  <c r="F10108" i="7" s="1"/>
  <c r="E10109" i="7"/>
  <c r="F10109" i="7" s="1"/>
  <c r="E10110" i="7"/>
  <c r="F10110" i="7" s="1"/>
  <c r="E10111" i="7"/>
  <c r="F10111" i="7" s="1"/>
  <c r="E10112" i="7"/>
  <c r="F10112" i="7" s="1"/>
  <c r="E10113" i="7"/>
  <c r="F10113" i="7" s="1"/>
  <c r="E10114" i="7"/>
  <c r="F10114" i="7" s="1"/>
  <c r="E10115" i="7"/>
  <c r="F10115" i="7" s="1"/>
  <c r="E10116" i="7"/>
  <c r="F10116" i="7" s="1"/>
  <c r="E10117" i="7"/>
  <c r="F10117" i="7" s="1"/>
  <c r="E10118" i="7"/>
  <c r="F10118" i="7" s="1"/>
  <c r="E10119" i="7"/>
  <c r="F10119" i="7" s="1"/>
  <c r="E10120" i="7"/>
  <c r="F10120" i="7" s="1"/>
  <c r="E10121" i="7"/>
  <c r="F10121" i="7" s="1"/>
  <c r="E10122" i="7"/>
  <c r="F10122" i="7" s="1"/>
  <c r="E10123" i="7"/>
  <c r="F10123" i="7" s="1"/>
  <c r="E10124" i="7"/>
  <c r="F10124" i="7" s="1"/>
  <c r="I3369" i="1" s="1"/>
  <c r="E10125" i="7"/>
  <c r="F10125" i="7" s="1"/>
  <c r="E10126" i="7"/>
  <c r="F10126" i="7" s="1"/>
  <c r="E10127" i="7"/>
  <c r="F10127" i="7" s="1"/>
  <c r="E10128" i="7"/>
  <c r="F10128" i="7" s="1"/>
  <c r="E10129" i="7"/>
  <c r="F10129" i="7" s="1"/>
  <c r="E10130" i="7"/>
  <c r="F10130" i="7" s="1"/>
  <c r="E10131" i="7"/>
  <c r="F10131" i="7" s="1"/>
  <c r="E10132" i="7"/>
  <c r="F10132" i="7" s="1"/>
  <c r="E10133" i="7"/>
  <c r="F10133" i="7" s="1"/>
  <c r="E10134" i="7"/>
  <c r="F10134" i="7" s="1"/>
  <c r="E10135" i="7"/>
  <c r="F10135" i="7" s="1"/>
  <c r="I3373" i="1" s="1"/>
  <c r="E10136" i="7"/>
  <c r="F10136" i="7" s="1"/>
  <c r="E10137" i="7"/>
  <c r="F10137" i="7" s="1"/>
  <c r="E10138" i="7"/>
  <c r="F10138" i="7" s="1"/>
  <c r="E10139" i="7"/>
  <c r="F10139" i="7" s="1"/>
  <c r="E10140" i="7"/>
  <c r="F10140" i="7" s="1"/>
  <c r="E10141" i="7"/>
  <c r="F10141" i="7" s="1"/>
  <c r="E10142" i="7"/>
  <c r="F10142" i="7" s="1"/>
  <c r="E10143" i="7"/>
  <c r="F10143" i="7" s="1"/>
  <c r="E10144" i="7"/>
  <c r="F10144" i="7" s="1"/>
  <c r="E10145" i="7"/>
  <c r="F10145" i="7" s="1"/>
  <c r="E10146" i="7"/>
  <c r="F10146" i="7" s="1"/>
  <c r="E10147" i="7"/>
  <c r="F10147" i="7" s="1"/>
  <c r="I3377" i="1" s="1"/>
  <c r="E10148" i="7"/>
  <c r="F10148" i="7" s="1"/>
  <c r="E10149" i="7"/>
  <c r="F10149" i="7" s="1"/>
  <c r="E10150" i="7"/>
  <c r="F10150" i="7" s="1"/>
  <c r="E10151" i="7"/>
  <c r="F10151" i="7" s="1"/>
  <c r="E10152" i="7"/>
  <c r="F10152" i="7" s="1"/>
  <c r="E10153" i="7"/>
  <c r="F10153" i="7" s="1"/>
  <c r="E10154" i="7"/>
  <c r="F10154" i="7" s="1"/>
  <c r="E10155" i="7"/>
  <c r="F10155" i="7" s="1"/>
  <c r="E10156" i="7"/>
  <c r="F10156" i="7" s="1"/>
  <c r="E10157" i="7"/>
  <c r="F10157" i="7" s="1"/>
  <c r="E10158" i="7"/>
  <c r="F10158" i="7" s="1"/>
  <c r="E10159" i="7"/>
  <c r="F10159" i="7" s="1"/>
  <c r="E10160" i="7"/>
  <c r="F10160" i="7" s="1"/>
  <c r="E10161" i="7"/>
  <c r="F10161" i="7" s="1"/>
  <c r="E10162" i="7"/>
  <c r="F10162" i="7" s="1"/>
  <c r="E10163" i="7"/>
  <c r="F10163" i="7" s="1"/>
  <c r="E10164" i="7"/>
  <c r="F10164" i="7" s="1"/>
  <c r="E10165" i="7"/>
  <c r="F10165" i="7" s="1"/>
  <c r="E10166" i="7"/>
  <c r="F10166" i="7" s="1"/>
  <c r="E10167" i="7"/>
  <c r="F10167" i="7" s="1"/>
  <c r="E10168" i="7"/>
  <c r="F10168" i="7" s="1"/>
  <c r="E10169" i="7"/>
  <c r="F10169" i="7" s="1"/>
  <c r="E10170" i="7"/>
  <c r="F10170" i="7" s="1"/>
  <c r="E10171" i="7"/>
  <c r="F10171" i="7" s="1"/>
  <c r="E10172" i="7"/>
  <c r="F10172" i="7" s="1"/>
  <c r="E10173" i="7"/>
  <c r="F10173" i="7" s="1"/>
  <c r="E10174" i="7"/>
  <c r="F10174" i="7" s="1"/>
  <c r="I3385" i="1" s="1"/>
  <c r="E10175" i="7"/>
  <c r="F10175" i="7" s="1"/>
  <c r="E10176" i="7"/>
  <c r="F10176" i="7" s="1"/>
  <c r="E10177" i="7"/>
  <c r="F10177" i="7" s="1"/>
  <c r="E10178" i="7"/>
  <c r="F10178" i="7" s="1"/>
  <c r="E10179" i="7"/>
  <c r="F10179" i="7" s="1"/>
  <c r="E10180" i="7"/>
  <c r="F10180" i="7" s="1"/>
  <c r="E10181" i="7"/>
  <c r="F10181" i="7" s="1"/>
  <c r="E10182" i="7"/>
  <c r="F10182" i="7" s="1"/>
  <c r="E10183" i="7"/>
  <c r="F10183" i="7" s="1"/>
  <c r="E10184" i="7"/>
  <c r="F10184" i="7" s="1"/>
  <c r="E10185" i="7"/>
  <c r="F10185" i="7" s="1"/>
  <c r="E10186" i="7"/>
  <c r="F10186" i="7" s="1"/>
  <c r="E10187" i="7"/>
  <c r="F10187" i="7" s="1"/>
  <c r="E10188" i="7"/>
  <c r="F10188" i="7" s="1"/>
  <c r="E10189" i="7"/>
  <c r="F10189" i="7" s="1"/>
  <c r="E10190" i="7"/>
  <c r="F10190" i="7" s="1"/>
  <c r="I3393" i="1" s="1"/>
  <c r="E10191" i="7"/>
  <c r="F10191" i="7" s="1"/>
  <c r="E10192" i="7"/>
  <c r="F10192" i="7" s="1"/>
  <c r="E10193" i="7"/>
  <c r="F10193" i="7" s="1"/>
  <c r="E10194" i="7"/>
  <c r="F10194" i="7" s="1"/>
  <c r="E10195" i="7"/>
  <c r="F10195" i="7" s="1"/>
  <c r="E10196" i="7"/>
  <c r="F10196" i="7" s="1"/>
  <c r="I3395" i="1" s="1"/>
  <c r="E10197" i="7"/>
  <c r="F10197" i="7" s="1"/>
  <c r="E10198" i="7"/>
  <c r="F10198" i="7" s="1"/>
  <c r="E10199" i="7"/>
  <c r="F10199" i="7" s="1"/>
  <c r="E10200" i="7"/>
  <c r="F10200" i="7" s="1"/>
  <c r="E10201" i="7"/>
  <c r="F10201" i="7" s="1"/>
  <c r="E10202" i="7"/>
  <c r="F10202" i="7" s="1"/>
  <c r="E10203" i="7"/>
  <c r="F10203" i="7" s="1"/>
  <c r="E10204" i="7"/>
  <c r="F10204" i="7" s="1"/>
  <c r="E10205" i="7"/>
  <c r="F10205" i="7" s="1"/>
  <c r="E10206" i="7"/>
  <c r="F10206" i="7" s="1"/>
  <c r="E10207" i="7"/>
  <c r="F10207" i="7" s="1"/>
  <c r="E10208" i="7"/>
  <c r="F10208" i="7" s="1"/>
  <c r="E10209" i="7"/>
  <c r="F10209" i="7" s="1"/>
  <c r="E10210" i="7"/>
  <c r="F10210" i="7" s="1"/>
  <c r="E10211" i="7"/>
  <c r="F10211" i="7" s="1"/>
  <c r="E10212" i="7"/>
  <c r="F10212" i="7" s="1"/>
  <c r="E10213" i="7"/>
  <c r="F10213" i="7" s="1"/>
  <c r="E10214" i="7"/>
  <c r="F10214" i="7" s="1"/>
  <c r="E10215" i="7"/>
  <c r="F10215" i="7" s="1"/>
  <c r="E10216" i="7"/>
  <c r="F10216" i="7" s="1"/>
  <c r="E10217" i="7"/>
  <c r="F10217" i="7" s="1"/>
  <c r="E10218" i="7"/>
  <c r="F10218" i="7" s="1"/>
  <c r="E10219" i="7"/>
  <c r="F10219" i="7" s="1"/>
  <c r="E10220" i="7"/>
  <c r="F10220" i="7" s="1"/>
  <c r="E10221" i="7"/>
  <c r="F10221" i="7" s="1"/>
  <c r="E10222" i="7"/>
  <c r="F10222" i="7" s="1"/>
  <c r="E10223" i="7"/>
  <c r="F10223" i="7" s="1"/>
  <c r="E10224" i="7"/>
  <c r="F10224" i="7" s="1"/>
  <c r="E10225" i="7"/>
  <c r="F10225" i="7" s="1"/>
  <c r="E10226" i="7"/>
  <c r="F10226" i="7" s="1"/>
  <c r="E10227" i="7"/>
  <c r="F10227" i="7" s="1"/>
  <c r="E10228" i="7"/>
  <c r="F10228" i="7" s="1"/>
  <c r="E10229" i="7"/>
  <c r="F10229" i="7" s="1"/>
  <c r="E10230" i="7"/>
  <c r="F10230" i="7" s="1"/>
  <c r="E10231" i="7"/>
  <c r="F10231" i="7" s="1"/>
  <c r="E10232" i="7"/>
  <c r="F10232" i="7" s="1"/>
  <c r="E10233" i="7"/>
  <c r="F10233" i="7" s="1"/>
  <c r="E10234" i="7"/>
  <c r="F10234" i="7" s="1"/>
  <c r="E10235" i="7"/>
  <c r="F10235" i="7" s="1"/>
  <c r="E10236" i="7"/>
  <c r="F10236" i="7" s="1"/>
  <c r="E10237" i="7"/>
  <c r="F10237" i="7" s="1"/>
  <c r="E10238" i="7"/>
  <c r="F10238" i="7" s="1"/>
  <c r="E10239" i="7"/>
  <c r="F10239" i="7" s="1"/>
  <c r="E10240" i="7"/>
  <c r="F10240" i="7" s="1"/>
  <c r="E10241" i="7"/>
  <c r="F10241" i="7" s="1"/>
  <c r="E10242" i="7"/>
  <c r="F10242" i="7" s="1"/>
  <c r="E10243" i="7"/>
  <c r="F10243" i="7" s="1"/>
  <c r="E10244" i="7"/>
  <c r="F10244" i="7" s="1"/>
  <c r="I3410" i="1" s="1"/>
  <c r="E10245" i="7"/>
  <c r="F10245" i="7" s="1"/>
  <c r="E10246" i="7"/>
  <c r="F10246" i="7" s="1"/>
  <c r="E10247" i="7"/>
  <c r="F10247" i="7" s="1"/>
  <c r="E10248" i="7"/>
  <c r="F10248" i="7" s="1"/>
  <c r="E10249" i="7"/>
  <c r="F10249" i="7" s="1"/>
  <c r="E10250" i="7"/>
  <c r="F10250" i="7" s="1"/>
  <c r="E10251" i="7"/>
  <c r="F10251" i="7" s="1"/>
  <c r="E10252" i="7"/>
  <c r="F10252" i="7" s="1"/>
  <c r="E10253" i="7"/>
  <c r="F10253" i="7" s="1"/>
  <c r="E10254" i="7"/>
  <c r="F10254" i="7" s="1"/>
  <c r="E10255" i="7"/>
  <c r="F10255" i="7" s="1"/>
  <c r="E10256" i="7"/>
  <c r="F10256" i="7" s="1"/>
  <c r="I3415" i="1" s="1"/>
  <c r="E10257" i="7"/>
  <c r="F10257" i="7" s="1"/>
  <c r="E10258" i="7"/>
  <c r="F10258" i="7" s="1"/>
  <c r="E10259" i="7"/>
  <c r="F10259" i="7" s="1"/>
  <c r="E10260" i="7"/>
  <c r="F10260" i="7" s="1"/>
  <c r="E10261" i="7"/>
  <c r="F10261" i="7" s="1"/>
  <c r="E10262" i="7"/>
  <c r="F10262" i="7" s="1"/>
  <c r="E10263" i="7"/>
  <c r="F10263" i="7" s="1"/>
  <c r="E10264" i="7"/>
  <c r="F10264" i="7" s="1"/>
  <c r="E10265" i="7"/>
  <c r="F10265" i="7" s="1"/>
  <c r="I3418" i="1" s="1"/>
  <c r="E10266" i="7"/>
  <c r="F10266" i="7" s="1"/>
  <c r="E10267" i="7"/>
  <c r="F10267" i="7" s="1"/>
  <c r="E10268" i="7"/>
  <c r="F10268" i="7" s="1"/>
  <c r="E10269" i="7"/>
  <c r="F10269" i="7" s="1"/>
  <c r="E10270" i="7"/>
  <c r="F10270" i="7" s="1"/>
  <c r="E10271" i="7"/>
  <c r="F10271" i="7" s="1"/>
  <c r="E10272" i="7"/>
  <c r="F10272" i="7" s="1"/>
  <c r="E10273" i="7"/>
  <c r="F10273" i="7" s="1"/>
  <c r="E10274" i="7"/>
  <c r="F10274" i="7" s="1"/>
  <c r="E10275" i="7"/>
  <c r="F10275" i="7" s="1"/>
  <c r="E10276" i="7"/>
  <c r="F10276" i="7" s="1"/>
  <c r="E10277" i="7"/>
  <c r="F10277" i="7" s="1"/>
  <c r="E10278" i="7"/>
  <c r="F10278" i="7" s="1"/>
  <c r="E10279" i="7"/>
  <c r="F10279" i="7" s="1"/>
  <c r="E10280" i="7"/>
  <c r="F10280" i="7" s="1"/>
  <c r="E10281" i="7"/>
  <c r="F10281" i="7" s="1"/>
  <c r="E10282" i="7"/>
  <c r="F10282" i="7" s="1"/>
  <c r="E10283" i="7"/>
  <c r="F10283" i="7" s="1"/>
  <c r="E10284" i="7"/>
  <c r="F10284" i="7" s="1"/>
  <c r="E10285" i="7"/>
  <c r="F10285" i="7" s="1"/>
  <c r="E10286" i="7"/>
  <c r="F10286" i="7" s="1"/>
  <c r="E10287" i="7"/>
  <c r="F10287" i="7" s="1"/>
  <c r="E10288" i="7"/>
  <c r="F10288" i="7" s="1"/>
  <c r="E10289" i="7"/>
  <c r="F10289" i="7" s="1"/>
  <c r="E10290" i="7"/>
  <c r="F10290" i="7" s="1"/>
  <c r="E10291" i="7"/>
  <c r="F10291" i="7" s="1"/>
  <c r="E10292" i="7"/>
  <c r="F10292" i="7" s="1"/>
  <c r="E10293" i="7"/>
  <c r="F10293" i="7" s="1"/>
  <c r="E10294" i="7"/>
  <c r="F10294" i="7" s="1"/>
  <c r="E10295" i="7"/>
  <c r="F10295" i="7" s="1"/>
  <c r="E10296" i="7"/>
  <c r="F10296" i="7" s="1"/>
  <c r="E10297" i="7"/>
  <c r="F10297" i="7" s="1"/>
  <c r="E10298" i="7"/>
  <c r="F10298" i="7" s="1"/>
  <c r="E10299" i="7"/>
  <c r="F10299" i="7" s="1"/>
  <c r="E10300" i="7"/>
  <c r="F10300" i="7" s="1"/>
  <c r="E10301" i="7"/>
  <c r="F10301" i="7" s="1"/>
  <c r="E10302" i="7"/>
  <c r="F10302" i="7" s="1"/>
  <c r="E10303" i="7"/>
  <c r="F10303" i="7" s="1"/>
  <c r="E10304" i="7"/>
  <c r="F10304" i="7" s="1"/>
  <c r="E10305" i="7"/>
  <c r="F10305" i="7" s="1"/>
  <c r="E10306" i="7"/>
  <c r="F10306" i="7" s="1"/>
  <c r="E10307" i="7"/>
  <c r="F10307" i="7" s="1"/>
  <c r="E10308" i="7"/>
  <c r="F10308" i="7" s="1"/>
  <c r="E10309" i="7"/>
  <c r="F10309" i="7" s="1"/>
  <c r="E10310" i="7"/>
  <c r="F10310" i="7" s="1"/>
  <c r="E10311" i="7"/>
  <c r="F10311" i="7" s="1"/>
  <c r="E10312" i="7"/>
  <c r="F10312" i="7" s="1"/>
  <c r="E10313" i="7"/>
  <c r="F10313" i="7" s="1"/>
  <c r="E10314" i="7"/>
  <c r="F10314" i="7" s="1"/>
  <c r="E10315" i="7"/>
  <c r="F10315" i="7" s="1"/>
  <c r="E10316" i="7"/>
  <c r="F10316" i="7" s="1"/>
  <c r="E10317" i="7"/>
  <c r="F10317" i="7" s="1"/>
  <c r="E10318" i="7"/>
  <c r="F10318" i="7" s="1"/>
  <c r="E10319" i="7"/>
  <c r="F10319" i="7" s="1"/>
  <c r="E10320" i="7"/>
  <c r="F10320" i="7" s="1"/>
  <c r="E10321" i="7"/>
  <c r="F10321" i="7" s="1"/>
  <c r="E10322" i="7"/>
  <c r="F10322" i="7" s="1"/>
  <c r="E10323" i="7"/>
  <c r="F10323" i="7" s="1"/>
  <c r="E10324" i="7"/>
  <c r="F10324" i="7" s="1"/>
  <c r="E10325" i="7"/>
  <c r="F10325" i="7" s="1"/>
  <c r="E10326" i="7"/>
  <c r="F10326" i="7" s="1"/>
  <c r="E10327" i="7"/>
  <c r="F10327" i="7" s="1"/>
  <c r="E10328" i="7"/>
  <c r="F10328" i="7" s="1"/>
  <c r="E10329" i="7"/>
  <c r="F10329" i="7" s="1"/>
  <c r="E10330" i="7"/>
  <c r="F10330" i="7" s="1"/>
  <c r="E10331" i="7"/>
  <c r="F10331" i="7" s="1"/>
  <c r="E10332" i="7"/>
  <c r="F10332" i="7" s="1"/>
  <c r="E10333" i="7"/>
  <c r="F10333" i="7" s="1"/>
  <c r="E10334" i="7"/>
  <c r="F10334" i="7" s="1"/>
  <c r="E10335" i="7"/>
  <c r="F10335" i="7" s="1"/>
  <c r="E10336" i="7"/>
  <c r="F10336" i="7" s="1"/>
  <c r="E10337" i="7"/>
  <c r="F10337" i="7" s="1"/>
  <c r="E10338" i="7"/>
  <c r="F10338" i="7" s="1"/>
  <c r="I3441" i="1" s="1"/>
  <c r="E10339" i="7"/>
  <c r="F10339" i="7" s="1"/>
  <c r="E10340" i="7"/>
  <c r="F10340" i="7" s="1"/>
  <c r="E10341" i="7"/>
  <c r="F10341" i="7" s="1"/>
  <c r="E10342" i="7"/>
  <c r="F10342" i="7" s="1"/>
  <c r="E10343" i="7"/>
  <c r="F10343" i="7" s="1"/>
  <c r="E10344" i="7"/>
  <c r="F10344" i="7" s="1"/>
  <c r="E10345" i="7"/>
  <c r="F10345" i="7" s="1"/>
  <c r="E10346" i="7"/>
  <c r="F10346" i="7" s="1"/>
  <c r="I3444" i="1" s="1"/>
  <c r="E10347" i="7"/>
  <c r="F10347" i="7" s="1"/>
  <c r="E10348" i="7"/>
  <c r="F10348" i="7" s="1"/>
  <c r="E10349" i="7"/>
  <c r="F10349" i="7" s="1"/>
  <c r="E10350" i="7"/>
  <c r="F10350" i="7" s="1"/>
  <c r="E10351" i="7"/>
  <c r="F10351" i="7" s="1"/>
  <c r="E10352" i="7"/>
  <c r="F10352" i="7" s="1"/>
  <c r="E10353" i="7"/>
  <c r="F10353" i="7" s="1"/>
  <c r="E10354" i="7"/>
  <c r="F10354" i="7" s="1"/>
  <c r="E10355" i="7"/>
  <c r="F10355" i="7" s="1"/>
  <c r="E10356" i="7"/>
  <c r="F10356" i="7" s="1"/>
  <c r="E10357" i="7"/>
  <c r="F10357" i="7" s="1"/>
  <c r="E10358" i="7"/>
  <c r="F10358" i="7" s="1"/>
  <c r="E10359" i="7"/>
  <c r="F10359" i="7" s="1"/>
  <c r="E10360" i="7"/>
  <c r="F10360" i="7" s="1"/>
  <c r="E10361" i="7"/>
  <c r="F10361" i="7" s="1"/>
  <c r="E10362" i="7"/>
  <c r="F10362" i="7" s="1"/>
  <c r="E10363" i="7"/>
  <c r="F10363" i="7" s="1"/>
  <c r="E10364" i="7"/>
  <c r="F10364" i="7" s="1"/>
  <c r="E10365" i="7"/>
  <c r="F10365" i="7" s="1"/>
  <c r="E10366" i="7"/>
  <c r="F10366" i="7" s="1"/>
  <c r="E10367" i="7"/>
  <c r="F10367" i="7" s="1"/>
  <c r="E10368" i="7"/>
  <c r="F10368" i="7" s="1"/>
  <c r="E10369" i="7"/>
  <c r="F10369" i="7" s="1"/>
  <c r="E10370" i="7"/>
  <c r="F10370" i="7" s="1"/>
  <c r="E10371" i="7"/>
  <c r="F10371" i="7" s="1"/>
  <c r="E10372" i="7"/>
  <c r="F10372" i="7" s="1"/>
  <c r="E10373" i="7"/>
  <c r="F10373" i="7" s="1"/>
  <c r="E10374" i="7"/>
  <c r="F10374" i="7" s="1"/>
  <c r="E10375" i="7"/>
  <c r="F10375" i="7" s="1"/>
  <c r="E10376" i="7"/>
  <c r="F10376" i="7" s="1"/>
  <c r="I3453" i="1" s="1"/>
  <c r="E10377" i="7"/>
  <c r="F10377" i="7" s="1"/>
  <c r="E10378" i="7"/>
  <c r="F10378" i="7" s="1"/>
  <c r="E10379" i="7"/>
  <c r="F10379" i="7" s="1"/>
  <c r="E10380" i="7"/>
  <c r="F10380" i="7" s="1"/>
  <c r="E10381" i="7"/>
  <c r="F10381" i="7" s="1"/>
  <c r="E10382" i="7"/>
  <c r="F10382" i="7" s="1"/>
  <c r="E10383" i="7"/>
  <c r="F10383" i="7" s="1"/>
  <c r="E10384" i="7"/>
  <c r="F10384" i="7" s="1"/>
  <c r="E10385" i="7"/>
  <c r="F10385" i="7" s="1"/>
  <c r="E10386" i="7"/>
  <c r="F10386" i="7" s="1"/>
  <c r="I3457" i="1" s="1"/>
  <c r="E10387" i="7"/>
  <c r="F10387" i="7" s="1"/>
  <c r="E10388" i="7"/>
  <c r="F10388" i="7" s="1"/>
  <c r="E10389" i="7"/>
  <c r="F10389" i="7" s="1"/>
  <c r="E10390" i="7"/>
  <c r="F10390" i="7" s="1"/>
  <c r="E10391" i="7"/>
  <c r="F10391" i="7" s="1"/>
  <c r="E10392" i="7"/>
  <c r="F10392" i="7" s="1"/>
  <c r="E10393" i="7"/>
  <c r="F10393" i="7" s="1"/>
  <c r="E10394" i="7"/>
  <c r="F10394" i="7" s="1"/>
  <c r="E10395" i="7"/>
  <c r="F10395" i="7" s="1"/>
  <c r="E10396" i="7"/>
  <c r="F10396" i="7" s="1"/>
  <c r="I3461" i="1" s="1"/>
  <c r="E10397" i="7"/>
  <c r="F10397" i="7" s="1"/>
  <c r="E10398" i="7"/>
  <c r="F10398" i="7" s="1"/>
  <c r="E10399" i="7"/>
  <c r="F10399" i="7" s="1"/>
  <c r="E10400" i="7"/>
  <c r="F10400" i="7" s="1"/>
  <c r="E10401" i="7"/>
  <c r="F10401" i="7" s="1"/>
  <c r="E10402" i="7"/>
  <c r="F10402" i="7" s="1"/>
  <c r="E10403" i="7"/>
  <c r="F10403" i="7" s="1"/>
  <c r="E10404" i="7"/>
  <c r="F10404" i="7" s="1"/>
  <c r="E10405" i="7"/>
  <c r="F10405" i="7" s="1"/>
  <c r="E10406" i="7"/>
  <c r="F10406" i="7" s="1"/>
  <c r="E10407" i="7"/>
  <c r="F10407" i="7" s="1"/>
  <c r="E10408" i="7"/>
  <c r="F10408" i="7" s="1"/>
  <c r="E10409" i="7"/>
  <c r="F10409" i="7" s="1"/>
  <c r="E10410" i="7"/>
  <c r="F10410" i="7" s="1"/>
  <c r="E10411" i="7"/>
  <c r="F10411" i="7" s="1"/>
  <c r="I3466" i="1" s="1"/>
  <c r="E10412" i="7"/>
  <c r="F10412" i="7" s="1"/>
  <c r="E10413" i="7"/>
  <c r="F10413" i="7" s="1"/>
  <c r="E10414" i="7"/>
  <c r="F10414" i="7" s="1"/>
  <c r="E10415" i="7"/>
  <c r="F10415" i="7" s="1"/>
  <c r="E10416" i="7"/>
  <c r="F10416" i="7" s="1"/>
  <c r="E10417" i="7"/>
  <c r="F10417" i="7" s="1"/>
  <c r="E10418" i="7"/>
  <c r="F10418" i="7" s="1"/>
  <c r="E10419" i="7"/>
  <c r="F10419" i="7" s="1"/>
  <c r="I3469" i="1" s="1"/>
  <c r="E10420" i="7"/>
  <c r="F10420" i="7" s="1"/>
  <c r="E10421" i="7"/>
  <c r="F10421" i="7" s="1"/>
  <c r="E10422" i="7"/>
  <c r="F10422" i="7" s="1"/>
  <c r="I3471" i="1" s="1"/>
  <c r="E10423" i="7"/>
  <c r="F10423" i="7" s="1"/>
  <c r="E10424" i="7"/>
  <c r="F10424" i="7" s="1"/>
  <c r="E10425" i="7"/>
  <c r="F10425" i="7" s="1"/>
  <c r="E10426" i="7"/>
  <c r="F10426" i="7" s="1"/>
  <c r="E10427" i="7"/>
  <c r="F10427" i="7" s="1"/>
  <c r="E10428" i="7"/>
  <c r="F10428" i="7" s="1"/>
  <c r="E10429" i="7"/>
  <c r="F10429" i="7" s="1"/>
  <c r="E10430" i="7"/>
  <c r="F10430" i="7" s="1"/>
  <c r="E10431" i="7"/>
  <c r="F10431" i="7" s="1"/>
  <c r="E10432" i="7"/>
  <c r="F10432" i="7" s="1"/>
  <c r="E10433" i="7"/>
  <c r="F10433" i="7" s="1"/>
  <c r="E10434" i="7"/>
  <c r="F10434" i="7" s="1"/>
  <c r="E10435" i="7"/>
  <c r="F10435" i="7" s="1"/>
  <c r="E10436" i="7"/>
  <c r="F10436" i="7" s="1"/>
  <c r="E10437" i="7"/>
  <c r="F10437" i="7" s="1"/>
  <c r="E10438" i="7"/>
  <c r="F10438" i="7" s="1"/>
  <c r="E10439" i="7"/>
  <c r="F10439" i="7" s="1"/>
  <c r="E10440" i="7"/>
  <c r="F10440" i="7" s="1"/>
  <c r="E10441" i="7"/>
  <c r="F10441" i="7" s="1"/>
  <c r="E10442" i="7"/>
  <c r="F10442" i="7" s="1"/>
  <c r="E10443" i="7"/>
  <c r="F10443" i="7" s="1"/>
  <c r="E10444" i="7"/>
  <c r="F10444" i="7" s="1"/>
  <c r="E10445" i="7"/>
  <c r="F10445" i="7" s="1"/>
  <c r="E10446" i="7"/>
  <c r="F10446" i="7" s="1"/>
  <c r="E10447" i="7"/>
  <c r="F10447" i="7" s="1"/>
  <c r="E10448" i="7"/>
  <c r="F10448" i="7" s="1"/>
  <c r="E10449" i="7"/>
  <c r="F10449" i="7" s="1"/>
  <c r="E10450" i="7"/>
  <c r="F10450" i="7" s="1"/>
  <c r="E10451" i="7"/>
  <c r="F10451" i="7" s="1"/>
  <c r="E10452" i="7"/>
  <c r="F10452" i="7" s="1"/>
  <c r="E10453" i="7"/>
  <c r="F10453" i="7" s="1"/>
  <c r="E10454" i="7"/>
  <c r="F10454" i="7" s="1"/>
  <c r="E10455" i="7"/>
  <c r="F10455" i="7" s="1"/>
  <c r="E10456" i="7"/>
  <c r="F10456" i="7" s="1"/>
  <c r="E10457" i="7"/>
  <c r="F10457" i="7" s="1"/>
  <c r="E10458" i="7"/>
  <c r="F10458" i="7" s="1"/>
  <c r="E10459" i="7"/>
  <c r="F10459" i="7" s="1"/>
  <c r="E10460" i="7"/>
  <c r="F10460" i="7" s="1"/>
  <c r="E10461" i="7"/>
  <c r="F10461" i="7" s="1"/>
  <c r="E10462" i="7"/>
  <c r="F10462" i="7" s="1"/>
  <c r="E10463" i="7"/>
  <c r="F10463" i="7" s="1"/>
  <c r="E10464" i="7"/>
  <c r="F10464" i="7" s="1"/>
  <c r="E10465" i="7"/>
  <c r="F10465" i="7" s="1"/>
  <c r="E10466" i="7"/>
  <c r="F10466" i="7" s="1"/>
  <c r="E10467" i="7"/>
  <c r="F10467" i="7" s="1"/>
  <c r="E10468" i="7"/>
  <c r="F10468" i="7" s="1"/>
  <c r="E10469" i="7"/>
  <c r="F10469" i="7" s="1"/>
  <c r="E10470" i="7"/>
  <c r="F10470" i="7" s="1"/>
  <c r="E10471" i="7"/>
  <c r="F10471" i="7" s="1"/>
  <c r="E10472" i="7"/>
  <c r="F10472" i="7" s="1"/>
  <c r="E10473" i="7"/>
  <c r="F10473" i="7" s="1"/>
  <c r="E10474" i="7"/>
  <c r="F10474" i="7" s="1"/>
  <c r="E10475" i="7"/>
  <c r="F10475" i="7" s="1"/>
  <c r="E10476" i="7"/>
  <c r="F10476" i="7" s="1"/>
  <c r="E10477" i="7"/>
  <c r="F10477" i="7" s="1"/>
  <c r="E10478" i="7"/>
  <c r="F10478" i="7" s="1"/>
  <c r="E10479" i="7"/>
  <c r="F10479" i="7" s="1"/>
  <c r="E10480" i="7"/>
  <c r="F10480" i="7" s="1"/>
  <c r="E10481" i="7"/>
  <c r="F10481" i="7" s="1"/>
  <c r="E10482" i="7"/>
  <c r="F10482" i="7" s="1"/>
  <c r="E10483" i="7"/>
  <c r="F10483" i="7" s="1"/>
  <c r="E10484" i="7"/>
  <c r="F10484" i="7" s="1"/>
  <c r="E10485" i="7"/>
  <c r="F10485" i="7" s="1"/>
  <c r="E10486" i="7"/>
  <c r="F10486" i="7" s="1"/>
  <c r="E10487" i="7"/>
  <c r="F10487" i="7" s="1"/>
  <c r="E10488" i="7"/>
  <c r="F10488" i="7" s="1"/>
  <c r="E10489" i="7"/>
  <c r="F10489" i="7" s="1"/>
  <c r="E10490" i="7"/>
  <c r="F10490" i="7" s="1"/>
  <c r="E10491" i="7"/>
  <c r="F10491" i="7" s="1"/>
  <c r="E10492" i="7"/>
  <c r="F10492" i="7" s="1"/>
  <c r="E10493" i="7"/>
  <c r="F10493" i="7" s="1"/>
  <c r="E10494" i="7"/>
  <c r="F10494" i="7" s="1"/>
  <c r="E10495" i="7"/>
  <c r="F10495" i="7" s="1"/>
  <c r="E10496" i="7"/>
  <c r="F10496" i="7" s="1"/>
  <c r="I3496" i="1" s="1"/>
  <c r="E10497" i="7"/>
  <c r="F10497" i="7" s="1"/>
  <c r="E10498" i="7"/>
  <c r="F10498" i="7" s="1"/>
  <c r="E10499" i="7"/>
  <c r="F10499" i="7" s="1"/>
  <c r="E10500" i="7"/>
  <c r="F10500" i="7" s="1"/>
  <c r="E10501" i="7"/>
  <c r="F10501" i="7" s="1"/>
  <c r="E10502" i="7"/>
  <c r="F10502" i="7" s="1"/>
  <c r="E10503" i="7"/>
  <c r="F10503" i="7" s="1"/>
  <c r="E10504" i="7"/>
  <c r="F10504" i="7" s="1"/>
  <c r="E10505" i="7"/>
  <c r="F10505" i="7" s="1"/>
  <c r="I3499" i="1" s="1"/>
  <c r="E10506" i="7"/>
  <c r="F10506" i="7" s="1"/>
  <c r="E10507" i="7"/>
  <c r="F10507" i="7" s="1"/>
  <c r="E10508" i="7"/>
  <c r="F10508" i="7" s="1"/>
  <c r="I3501" i="1" s="1"/>
  <c r="E10509" i="7"/>
  <c r="F10509" i="7" s="1"/>
  <c r="E10510" i="7"/>
  <c r="F10510" i="7" s="1"/>
  <c r="E10511" i="7"/>
  <c r="F10511" i="7" s="1"/>
  <c r="E10512" i="7"/>
  <c r="F10512" i="7" s="1"/>
  <c r="E10513" i="7"/>
  <c r="F10513" i="7" s="1"/>
  <c r="E10514" i="7"/>
  <c r="F10514" i="7" s="1"/>
  <c r="E10515" i="7"/>
  <c r="F10515" i="7" s="1"/>
  <c r="E10516" i="7"/>
  <c r="F10516" i="7" s="1"/>
  <c r="E10517" i="7"/>
  <c r="F10517" i="7" s="1"/>
  <c r="E10518" i="7"/>
  <c r="F10518" i="7" s="1"/>
  <c r="E10519" i="7"/>
  <c r="F10519" i="7" s="1"/>
  <c r="E10520" i="7"/>
  <c r="F10520" i="7" s="1"/>
  <c r="E10521" i="7"/>
  <c r="F10521" i="7" s="1"/>
  <c r="E10522" i="7"/>
  <c r="F10522" i="7" s="1"/>
  <c r="E10523" i="7"/>
  <c r="F10523" i="7" s="1"/>
  <c r="E10524" i="7"/>
  <c r="F10524" i="7" s="1"/>
  <c r="E10525" i="7"/>
  <c r="F10525" i="7" s="1"/>
  <c r="E10526" i="7"/>
  <c r="F10526" i="7" s="1"/>
  <c r="E10527" i="7"/>
  <c r="F10527" i="7" s="1"/>
  <c r="E10528" i="7"/>
  <c r="F10528" i="7" s="1"/>
  <c r="E10529" i="7"/>
  <c r="F10529" i="7" s="1"/>
  <c r="E10530" i="7"/>
  <c r="F10530" i="7" s="1"/>
  <c r="E10531" i="7"/>
  <c r="F10531" i="7" s="1"/>
  <c r="E10532" i="7"/>
  <c r="F10532" i="7" s="1"/>
  <c r="E10533" i="7"/>
  <c r="F10533" i="7" s="1"/>
  <c r="E10534" i="7"/>
  <c r="F10534" i="7" s="1"/>
  <c r="E10535" i="7"/>
  <c r="F10535" i="7" s="1"/>
  <c r="E10536" i="7"/>
  <c r="F10536" i="7" s="1"/>
  <c r="E10537" i="7"/>
  <c r="F10537" i="7" s="1"/>
  <c r="E10538" i="7"/>
  <c r="F10538" i="7" s="1"/>
  <c r="E10539" i="7"/>
  <c r="F10539" i="7" s="1"/>
  <c r="E10540" i="7"/>
  <c r="F10540" i="7" s="1"/>
  <c r="E10541" i="7"/>
  <c r="F10541" i="7" s="1"/>
  <c r="E10542" i="7"/>
  <c r="F10542" i="7" s="1"/>
  <c r="I3512" i="1" s="1"/>
  <c r="E10543" i="7"/>
  <c r="F10543" i="7" s="1"/>
  <c r="E10544" i="7"/>
  <c r="F10544" i="7" s="1"/>
  <c r="E10545" i="7"/>
  <c r="F10545" i="7" s="1"/>
  <c r="E10546" i="7"/>
  <c r="F10546" i="7" s="1"/>
  <c r="E10547" i="7"/>
  <c r="F10547" i="7" s="1"/>
  <c r="E10548" i="7"/>
  <c r="F10548" i="7" s="1"/>
  <c r="E10549" i="7"/>
  <c r="F10549" i="7" s="1"/>
  <c r="E10550" i="7"/>
  <c r="F10550" i="7" s="1"/>
  <c r="E10551" i="7"/>
  <c r="F10551" i="7" s="1"/>
  <c r="E10552" i="7"/>
  <c r="F10552" i="7" s="1"/>
  <c r="E10553" i="7"/>
  <c r="F10553" i="7" s="1"/>
  <c r="E10554" i="7"/>
  <c r="F10554" i="7" s="1"/>
  <c r="E10555" i="7"/>
  <c r="F10555" i="7" s="1"/>
  <c r="E10556" i="7"/>
  <c r="F10556" i="7" s="1"/>
  <c r="E10557" i="7"/>
  <c r="F10557" i="7" s="1"/>
  <c r="E10558" i="7"/>
  <c r="F10558" i="7" s="1"/>
  <c r="E10559" i="7"/>
  <c r="F10559" i="7" s="1"/>
  <c r="E10560" i="7"/>
  <c r="F10560" i="7" s="1"/>
  <c r="E10561" i="7"/>
  <c r="F10561" i="7" s="1"/>
  <c r="E10562" i="7"/>
  <c r="F10562" i="7" s="1"/>
  <c r="E10563" i="7"/>
  <c r="F10563" i="7" s="1"/>
  <c r="E10564" i="7"/>
  <c r="F10564" i="7" s="1"/>
  <c r="E10565" i="7"/>
  <c r="F10565" i="7" s="1"/>
  <c r="E10566" i="7"/>
  <c r="F10566" i="7" s="1"/>
  <c r="E10567" i="7"/>
  <c r="F10567" i="7" s="1"/>
  <c r="E10568" i="7"/>
  <c r="F10568" i="7" s="1"/>
  <c r="E10569" i="7"/>
  <c r="F10569" i="7" s="1"/>
  <c r="E10570" i="7"/>
  <c r="F10570" i="7" s="1"/>
  <c r="E10571" i="7"/>
  <c r="F10571" i="7" s="1"/>
  <c r="E10572" i="7"/>
  <c r="F10572" i="7" s="1"/>
  <c r="E10573" i="7"/>
  <c r="F10573" i="7" s="1"/>
  <c r="E10574" i="7"/>
  <c r="F10574" i="7" s="1"/>
  <c r="E10575" i="7"/>
  <c r="F10575" i="7" s="1"/>
  <c r="E10576" i="7"/>
  <c r="F10576" i="7" s="1"/>
  <c r="E10577" i="7"/>
  <c r="F10577" i="7" s="1"/>
  <c r="E10578" i="7"/>
  <c r="F10578" i="7" s="1"/>
  <c r="E10579" i="7"/>
  <c r="F10579" i="7" s="1"/>
  <c r="E10580" i="7"/>
  <c r="F10580" i="7" s="1"/>
  <c r="I3523" i="1" s="1"/>
  <c r="E10581" i="7"/>
  <c r="F10581" i="7" s="1"/>
  <c r="E10582" i="7"/>
  <c r="F10582" i="7" s="1"/>
  <c r="E10583" i="7"/>
  <c r="F10583" i="7" s="1"/>
  <c r="E10584" i="7"/>
  <c r="F10584" i="7" s="1"/>
  <c r="E10585" i="7"/>
  <c r="F10585" i="7" s="1"/>
  <c r="E10586" i="7"/>
  <c r="F10586" i="7" s="1"/>
  <c r="E10587" i="7"/>
  <c r="F10587" i="7" s="1"/>
  <c r="E10588" i="7"/>
  <c r="F10588" i="7" s="1"/>
  <c r="E10589" i="7"/>
  <c r="F10589" i="7" s="1"/>
  <c r="E10590" i="7"/>
  <c r="F10590" i="7" s="1"/>
  <c r="E10591" i="7"/>
  <c r="F10591" i="7" s="1"/>
  <c r="E10592" i="7"/>
  <c r="F10592" i="7" s="1"/>
  <c r="E10593" i="7"/>
  <c r="F10593" i="7" s="1"/>
  <c r="E10594" i="7"/>
  <c r="F10594" i="7" s="1"/>
  <c r="E10595" i="7"/>
  <c r="F10595" i="7" s="1"/>
  <c r="E10596" i="7"/>
  <c r="F10596" i="7" s="1"/>
  <c r="E10597" i="7"/>
  <c r="F10597" i="7" s="1"/>
  <c r="E10598" i="7"/>
  <c r="F10598" i="7" s="1"/>
  <c r="E10599" i="7"/>
  <c r="F10599" i="7" s="1"/>
  <c r="E10600" i="7"/>
  <c r="F10600" i="7" s="1"/>
  <c r="E10601" i="7"/>
  <c r="F10601" i="7" s="1"/>
  <c r="E10602" i="7"/>
  <c r="F10602" i="7" s="1"/>
  <c r="E10603" i="7"/>
  <c r="F10603" i="7" s="1"/>
  <c r="E10604" i="7"/>
  <c r="F10604" i="7" s="1"/>
  <c r="E10605" i="7"/>
  <c r="F10605" i="7" s="1"/>
  <c r="E10606" i="7"/>
  <c r="F10606" i="7" s="1"/>
  <c r="E10607" i="7"/>
  <c r="F10607" i="7" s="1"/>
  <c r="E10608" i="7"/>
  <c r="F10608" i="7" s="1"/>
  <c r="E10609" i="7"/>
  <c r="F10609" i="7" s="1"/>
  <c r="E10610" i="7"/>
  <c r="F10610" i="7" s="1"/>
  <c r="E10611" i="7"/>
  <c r="F10611" i="7" s="1"/>
  <c r="E10612" i="7"/>
  <c r="F10612" i="7" s="1"/>
  <c r="E10613" i="7"/>
  <c r="F10613" i="7" s="1"/>
  <c r="E10614" i="7"/>
  <c r="F10614" i="7" s="1"/>
  <c r="E10615" i="7"/>
  <c r="F10615" i="7" s="1"/>
  <c r="E10616" i="7"/>
  <c r="F10616" i="7" s="1"/>
  <c r="E10617" i="7"/>
  <c r="F10617" i="7" s="1"/>
  <c r="E10618" i="7"/>
  <c r="F10618" i="7" s="1"/>
  <c r="E10619" i="7"/>
  <c r="F10619" i="7" s="1"/>
  <c r="E10620" i="7"/>
  <c r="F10620" i="7" s="1"/>
  <c r="E10621" i="7"/>
  <c r="F10621" i="7" s="1"/>
  <c r="E10622" i="7"/>
  <c r="F10622" i="7" s="1"/>
  <c r="E10623" i="7"/>
  <c r="F10623" i="7" s="1"/>
  <c r="E10624" i="7"/>
  <c r="F10624" i="7" s="1"/>
  <c r="E10625" i="7"/>
  <c r="F10625" i="7" s="1"/>
  <c r="E10626" i="7"/>
  <c r="F10626" i="7" s="1"/>
  <c r="E10627" i="7"/>
  <c r="F10627" i="7" s="1"/>
  <c r="E10628" i="7"/>
  <c r="F10628" i="7" s="1"/>
  <c r="E10629" i="7"/>
  <c r="F10629" i="7" s="1"/>
  <c r="E10630" i="7"/>
  <c r="F10630" i="7" s="1"/>
  <c r="E10631" i="7"/>
  <c r="F10631" i="7" s="1"/>
  <c r="E10632" i="7"/>
  <c r="F10632" i="7" s="1"/>
  <c r="E10633" i="7"/>
  <c r="F10633" i="7" s="1"/>
  <c r="E10634" i="7"/>
  <c r="F10634" i="7" s="1"/>
  <c r="E10635" i="7"/>
  <c r="F10635" i="7" s="1"/>
  <c r="E10636" i="7"/>
  <c r="F10636" i="7" s="1"/>
  <c r="E10637" i="7"/>
  <c r="F10637" i="7" s="1"/>
  <c r="E10638" i="7"/>
  <c r="F10638" i="7" s="1"/>
  <c r="E10639" i="7"/>
  <c r="F10639" i="7" s="1"/>
  <c r="E10640" i="7"/>
  <c r="F10640" i="7" s="1"/>
  <c r="E10641" i="7"/>
  <c r="F10641" i="7" s="1"/>
  <c r="E10642" i="7"/>
  <c r="F10642" i="7" s="1"/>
  <c r="E10643" i="7"/>
  <c r="F10643" i="7" s="1"/>
  <c r="E10644" i="7"/>
  <c r="F10644" i="7" s="1"/>
  <c r="E10645" i="7"/>
  <c r="F10645" i="7" s="1"/>
  <c r="E10646" i="7"/>
  <c r="F10646" i="7" s="1"/>
  <c r="E10647" i="7"/>
  <c r="F10647" i="7" s="1"/>
  <c r="I3545" i="1" s="1"/>
  <c r="E10648" i="7"/>
  <c r="F10648" i="7" s="1"/>
  <c r="E10649" i="7"/>
  <c r="F10649" i="7" s="1"/>
  <c r="E10650" i="7"/>
  <c r="F10650" i="7" s="1"/>
  <c r="E10651" i="7"/>
  <c r="F10651" i="7" s="1"/>
  <c r="E10652" i="7"/>
  <c r="F10652" i="7" s="1"/>
  <c r="E10653" i="7"/>
  <c r="F10653" i="7" s="1"/>
  <c r="E10654" i="7"/>
  <c r="F10654" i="7" s="1"/>
  <c r="E10655" i="7"/>
  <c r="F10655" i="7" s="1"/>
  <c r="I3548" i="1" s="1"/>
  <c r="E10656" i="7"/>
  <c r="F10656" i="7" s="1"/>
  <c r="E10657" i="7"/>
  <c r="F10657" i="7" s="1"/>
  <c r="E10658" i="7"/>
  <c r="F10658" i="7" s="1"/>
  <c r="E10659" i="7"/>
  <c r="F10659" i="7" s="1"/>
  <c r="E10660" i="7"/>
  <c r="F10660" i="7" s="1"/>
  <c r="E10661" i="7"/>
  <c r="F10661" i="7" s="1"/>
  <c r="E10662" i="7"/>
  <c r="F10662" i="7" s="1"/>
  <c r="E10663" i="7"/>
  <c r="F10663" i="7" s="1"/>
  <c r="E10664" i="7"/>
  <c r="F10664" i="7" s="1"/>
  <c r="E10665" i="7"/>
  <c r="F10665" i="7" s="1"/>
  <c r="E10666" i="7"/>
  <c r="F10666" i="7" s="1"/>
  <c r="E10667" i="7"/>
  <c r="F10667" i="7" s="1"/>
  <c r="E10668" i="7"/>
  <c r="F10668" i="7" s="1"/>
  <c r="E10669" i="7"/>
  <c r="F10669" i="7" s="1"/>
  <c r="I3554" i="1" s="1"/>
  <c r="E10670" i="7"/>
  <c r="F10670" i="7" s="1"/>
  <c r="E10671" i="7"/>
  <c r="F10671" i="7" s="1"/>
  <c r="E10672" i="7"/>
  <c r="F10672" i="7" s="1"/>
  <c r="E10673" i="7"/>
  <c r="F10673" i="7" s="1"/>
  <c r="E10674" i="7"/>
  <c r="F10674" i="7" s="1"/>
  <c r="E10675" i="7"/>
  <c r="F10675" i="7" s="1"/>
  <c r="E10676" i="7"/>
  <c r="F10676" i="7" s="1"/>
  <c r="E10677" i="7"/>
  <c r="F10677" i="7" s="1"/>
  <c r="E10678" i="7"/>
  <c r="F10678" i="7" s="1"/>
  <c r="I3557" i="1" s="1"/>
  <c r="E10679" i="7"/>
  <c r="F10679" i="7" s="1"/>
  <c r="E10680" i="7"/>
  <c r="F10680" i="7" s="1"/>
  <c r="E10681" i="7"/>
  <c r="F10681" i="7" s="1"/>
  <c r="E10682" i="7"/>
  <c r="F10682" i="7" s="1"/>
  <c r="E10683" i="7"/>
  <c r="F10683" i="7" s="1"/>
  <c r="E10684" i="7"/>
  <c r="F10684" i="7" s="1"/>
  <c r="E10685" i="7"/>
  <c r="F10685" i="7" s="1"/>
  <c r="E10686" i="7"/>
  <c r="F10686" i="7" s="1"/>
  <c r="E10687" i="7"/>
  <c r="F10687" i="7" s="1"/>
  <c r="E10688" i="7"/>
  <c r="F10688" i="7" s="1"/>
  <c r="E10689" i="7"/>
  <c r="F10689" i="7" s="1"/>
  <c r="E10690" i="7"/>
  <c r="F10690" i="7" s="1"/>
  <c r="E10691" i="7"/>
  <c r="F10691" i="7" s="1"/>
  <c r="E10692" i="7"/>
  <c r="F10692" i="7" s="1"/>
  <c r="E10693" i="7"/>
  <c r="F10693" i="7" s="1"/>
  <c r="E10694" i="7"/>
  <c r="F10694" i="7" s="1"/>
  <c r="E10695" i="7"/>
  <c r="F10695" i="7" s="1"/>
  <c r="E10696" i="7"/>
  <c r="F10696" i="7" s="1"/>
  <c r="E10697" i="7"/>
  <c r="F10697" i="7" s="1"/>
  <c r="E10698" i="7"/>
  <c r="F10698" i="7" s="1"/>
  <c r="E10699" i="7"/>
  <c r="F10699" i="7" s="1"/>
  <c r="I3564" i="1" s="1"/>
  <c r="E10700" i="7"/>
  <c r="F10700" i="7" s="1"/>
  <c r="I3565" i="1" s="1"/>
  <c r="E10701" i="7"/>
  <c r="F10701" i="7" s="1"/>
  <c r="E10702" i="7"/>
  <c r="F10702" i="7" s="1"/>
  <c r="E10703" i="7"/>
  <c r="F10703" i="7" s="1"/>
  <c r="E10704" i="7"/>
  <c r="F10704" i="7" s="1"/>
  <c r="E10705" i="7"/>
  <c r="F10705" i="7" s="1"/>
  <c r="E10706" i="7"/>
  <c r="F10706" i="7" s="1"/>
  <c r="E10707" i="7"/>
  <c r="F10707" i="7" s="1"/>
  <c r="I3567" i="1" s="1"/>
  <c r="E10708" i="7"/>
  <c r="F10708" i="7" s="1"/>
  <c r="E10709" i="7"/>
  <c r="F10709" i="7" s="1"/>
  <c r="E10710" i="7"/>
  <c r="F10710" i="7" s="1"/>
  <c r="E10711" i="7"/>
  <c r="F10711" i="7" s="1"/>
  <c r="E10712" i="7"/>
  <c r="F10712" i="7" s="1"/>
  <c r="E10713" i="7"/>
  <c r="F10713" i="7" s="1"/>
  <c r="E10714" i="7"/>
  <c r="F10714" i="7" s="1"/>
  <c r="E10715" i="7"/>
  <c r="F10715" i="7" s="1"/>
  <c r="E10716" i="7"/>
  <c r="F10716" i="7" s="1"/>
  <c r="E10717" i="7"/>
  <c r="F10717" i="7" s="1"/>
  <c r="E10718" i="7"/>
  <c r="F10718" i="7" s="1"/>
  <c r="E10719" i="7"/>
  <c r="F10719" i="7" s="1"/>
  <c r="E10720" i="7"/>
  <c r="F10720" i="7" s="1"/>
  <c r="E10721" i="7"/>
  <c r="F10721" i="7" s="1"/>
  <c r="E10722" i="7"/>
  <c r="F10722" i="7" s="1"/>
  <c r="E10723" i="7"/>
  <c r="F10723" i="7" s="1"/>
  <c r="E10724" i="7"/>
  <c r="F10724" i="7" s="1"/>
  <c r="E10725" i="7"/>
  <c r="F10725" i="7" s="1"/>
  <c r="E10726" i="7"/>
  <c r="F10726" i="7" s="1"/>
  <c r="E10727" i="7"/>
  <c r="F10727" i="7" s="1"/>
  <c r="E10728" i="7"/>
  <c r="F10728" i="7" s="1"/>
  <c r="E10729" i="7"/>
  <c r="F10729" i="7" s="1"/>
  <c r="E10730" i="7"/>
  <c r="F10730" i="7" s="1"/>
  <c r="E10731" i="7"/>
  <c r="F10731" i="7" s="1"/>
  <c r="E10732" i="7"/>
  <c r="F10732" i="7" s="1"/>
  <c r="E10733" i="7"/>
  <c r="F10733" i="7" s="1"/>
  <c r="E10734" i="7"/>
  <c r="F10734" i="7" s="1"/>
  <c r="E10735" i="7"/>
  <c r="F10735" i="7" s="1"/>
  <c r="E10736" i="7"/>
  <c r="F10736" i="7" s="1"/>
  <c r="I3577" i="1" s="1"/>
  <c r="E10737" i="7"/>
  <c r="F10737" i="7" s="1"/>
  <c r="E10738" i="7"/>
  <c r="F10738" i="7" s="1"/>
  <c r="E10739" i="7"/>
  <c r="F10739" i="7" s="1"/>
  <c r="E10740" i="7"/>
  <c r="F10740" i="7" s="1"/>
  <c r="I3580" i="1" s="1"/>
  <c r="E10741" i="7"/>
  <c r="F10741" i="7" s="1"/>
  <c r="E10742" i="7"/>
  <c r="F10742" i="7" s="1"/>
  <c r="E10743" i="7"/>
  <c r="F10743" i="7" s="1"/>
  <c r="E10744" i="7"/>
  <c r="F10744" i="7" s="1"/>
  <c r="I3583" i="1" s="1"/>
  <c r="E10745" i="7"/>
  <c r="F10745" i="7" s="1"/>
  <c r="E10746" i="7"/>
  <c r="F10746" i="7" s="1"/>
  <c r="E10747" i="7"/>
  <c r="F10747" i="7" s="1"/>
  <c r="E10748" i="7"/>
  <c r="F10748" i="7" s="1"/>
  <c r="E10749" i="7"/>
  <c r="F10749" i="7" s="1"/>
  <c r="E10750" i="7"/>
  <c r="F10750" i="7" s="1"/>
  <c r="E10751" i="7"/>
  <c r="F10751" i="7" s="1"/>
  <c r="E10752" i="7"/>
  <c r="F10752" i="7" s="1"/>
  <c r="E10753" i="7"/>
  <c r="F10753" i="7" s="1"/>
  <c r="E10754" i="7"/>
  <c r="F10754" i="7" s="1"/>
  <c r="E10755" i="7"/>
  <c r="F10755" i="7" s="1"/>
  <c r="E10756" i="7"/>
  <c r="F10756" i="7" s="1"/>
  <c r="E10757" i="7"/>
  <c r="F10757" i="7" s="1"/>
  <c r="E10758" i="7"/>
  <c r="F10758" i="7" s="1"/>
  <c r="E10759" i="7"/>
  <c r="F10759" i="7" s="1"/>
  <c r="I3589" i="1" s="1"/>
  <c r="E10760" i="7"/>
  <c r="F10760" i="7" s="1"/>
  <c r="I3590" i="1" s="1"/>
  <c r="E10761" i="7"/>
  <c r="F10761" i="7" s="1"/>
  <c r="E10762" i="7"/>
  <c r="F10762" i="7" s="1"/>
  <c r="E10763" i="7"/>
  <c r="F10763" i="7" s="1"/>
  <c r="E10764" i="7"/>
  <c r="F10764" i="7" s="1"/>
  <c r="E10765" i="7"/>
  <c r="F10765" i="7" s="1"/>
  <c r="E10766" i="7"/>
  <c r="F10766" i="7" s="1"/>
  <c r="E10767" i="7"/>
  <c r="F10767" i="7" s="1"/>
  <c r="E10768" i="7"/>
  <c r="F10768" i="7" s="1"/>
  <c r="E10769" i="7"/>
  <c r="F10769" i="7" s="1"/>
  <c r="E10770" i="7"/>
  <c r="F10770" i="7" s="1"/>
  <c r="E10771" i="7"/>
  <c r="F10771" i="7" s="1"/>
  <c r="E10772" i="7"/>
  <c r="F10772" i="7" s="1"/>
  <c r="I3594" i="1" s="1"/>
  <c r="E10773" i="7"/>
  <c r="F10773" i="7" s="1"/>
  <c r="E10774" i="7"/>
  <c r="F10774" i="7" s="1"/>
  <c r="E10775" i="7"/>
  <c r="F10775" i="7" s="1"/>
  <c r="E10776" i="7"/>
  <c r="F10776" i="7" s="1"/>
  <c r="E10777" i="7"/>
  <c r="F10777" i="7" s="1"/>
  <c r="E10778" i="7"/>
  <c r="F10778" i="7" s="1"/>
  <c r="I3596" i="1" s="1"/>
  <c r="E10779" i="7"/>
  <c r="F10779" i="7" s="1"/>
  <c r="E10780" i="7"/>
  <c r="F10780" i="7" s="1"/>
  <c r="E10781" i="7"/>
  <c r="F10781" i="7" s="1"/>
  <c r="E10782" i="7"/>
  <c r="F10782" i="7" s="1"/>
  <c r="E10783" i="7"/>
  <c r="F10783" i="7" s="1"/>
  <c r="E10784" i="7"/>
  <c r="F10784" i="7" s="1"/>
  <c r="I3599" i="1" s="1"/>
  <c r="E10785" i="7"/>
  <c r="F10785" i="7" s="1"/>
  <c r="E10786" i="7"/>
  <c r="F10786" i="7" s="1"/>
  <c r="E10787" i="7"/>
  <c r="F10787" i="7" s="1"/>
  <c r="E10788" i="7"/>
  <c r="F10788" i="7" s="1"/>
  <c r="E10789" i="7"/>
  <c r="F10789" i="7" s="1"/>
  <c r="E10790" i="7"/>
  <c r="F10790" i="7" s="1"/>
  <c r="E10791" i="7"/>
  <c r="F10791" i="7" s="1"/>
  <c r="E10792" i="7"/>
  <c r="F10792" i="7" s="1"/>
  <c r="E10793" i="7"/>
  <c r="F10793" i="7" s="1"/>
  <c r="E10794" i="7"/>
  <c r="F10794" i="7" s="1"/>
  <c r="E10795" i="7"/>
  <c r="F10795" i="7" s="1"/>
  <c r="E10796" i="7"/>
  <c r="F10796" i="7" s="1"/>
  <c r="E10797" i="7"/>
  <c r="F10797" i="7" s="1"/>
  <c r="E10798" i="7"/>
  <c r="F10798" i="7" s="1"/>
  <c r="E10799" i="7"/>
  <c r="F10799" i="7" s="1"/>
  <c r="E10800" i="7"/>
  <c r="F10800" i="7" s="1"/>
  <c r="E10801" i="7"/>
  <c r="F10801" i="7" s="1"/>
  <c r="E10802" i="7"/>
  <c r="F10802" i="7" s="1"/>
  <c r="E10803" i="7"/>
  <c r="F10803" i="7" s="1"/>
  <c r="E10804" i="7"/>
  <c r="F10804" i="7" s="1"/>
  <c r="E10805" i="7"/>
  <c r="F10805" i="7" s="1"/>
  <c r="E10806" i="7"/>
  <c r="F10806" i="7" s="1"/>
  <c r="E10807" i="7"/>
  <c r="F10807" i="7" s="1"/>
  <c r="I3608" i="1" s="1"/>
  <c r="E10808" i="7"/>
  <c r="F10808" i="7" s="1"/>
  <c r="E10809" i="7"/>
  <c r="F10809" i="7" s="1"/>
  <c r="E10810" i="7"/>
  <c r="F10810" i="7" s="1"/>
  <c r="E10811" i="7"/>
  <c r="F10811" i="7" s="1"/>
  <c r="E10812" i="7"/>
  <c r="F10812" i="7" s="1"/>
  <c r="E10813" i="7"/>
  <c r="F10813" i="7" s="1"/>
  <c r="E10814" i="7"/>
  <c r="F10814" i="7" s="1"/>
  <c r="E10815" i="7"/>
  <c r="F10815" i="7" s="1"/>
  <c r="E10816" i="7"/>
  <c r="F10816" i="7" s="1"/>
  <c r="E10817" i="7"/>
  <c r="F10817" i="7" s="1"/>
  <c r="E10818" i="7"/>
  <c r="F10818" i="7" s="1"/>
  <c r="E10819" i="7"/>
  <c r="F10819" i="7" s="1"/>
  <c r="E10820" i="7"/>
  <c r="F10820" i="7" s="1"/>
  <c r="E10821" i="7"/>
  <c r="F10821" i="7" s="1"/>
  <c r="E10822" i="7"/>
  <c r="F10822" i="7" s="1"/>
  <c r="E10823" i="7"/>
  <c r="F10823" i="7" s="1"/>
  <c r="E10824" i="7"/>
  <c r="F10824" i="7" s="1"/>
  <c r="E10825" i="7"/>
  <c r="F10825" i="7" s="1"/>
  <c r="E10826" i="7"/>
  <c r="F10826" i="7" s="1"/>
  <c r="I3613" i="1" s="1"/>
  <c r="E10827" i="7"/>
  <c r="F10827" i="7" s="1"/>
  <c r="I3614" i="1" s="1"/>
  <c r="E10828" i="7"/>
  <c r="F10828" i="7" s="1"/>
  <c r="E10829" i="7"/>
  <c r="F10829" i="7" s="1"/>
  <c r="E10830" i="7"/>
  <c r="F10830" i="7" s="1"/>
  <c r="E10831" i="7"/>
  <c r="F10831" i="7" s="1"/>
  <c r="E10832" i="7"/>
  <c r="F10832" i="7" s="1"/>
  <c r="E10833" i="7"/>
  <c r="F10833" i="7" s="1"/>
  <c r="E10834" i="7"/>
  <c r="F10834" i="7" s="1"/>
  <c r="E10835" i="7"/>
  <c r="F10835" i="7" s="1"/>
  <c r="E10836" i="7"/>
  <c r="F10836" i="7" s="1"/>
  <c r="E10837" i="7"/>
  <c r="F10837" i="7" s="1"/>
  <c r="E10838" i="7"/>
  <c r="F10838" i="7" s="1"/>
  <c r="E10839" i="7"/>
  <c r="F10839" i="7" s="1"/>
  <c r="E10840" i="7"/>
  <c r="F10840" i="7" s="1"/>
  <c r="E10841" i="7"/>
  <c r="F10841" i="7" s="1"/>
  <c r="E10842" i="7"/>
  <c r="F10842" i="7" s="1"/>
  <c r="E10843" i="7"/>
  <c r="F10843" i="7" s="1"/>
  <c r="I3621" i="1" s="1"/>
  <c r="E10844" i="7"/>
  <c r="F10844" i="7" s="1"/>
  <c r="I3622" i="1" s="1"/>
  <c r="E10845" i="7"/>
  <c r="F10845" i="7" s="1"/>
  <c r="E10846" i="7"/>
  <c r="F10846" i="7" s="1"/>
  <c r="E10847" i="7"/>
  <c r="F10847" i="7" s="1"/>
  <c r="E10848" i="7"/>
  <c r="F10848" i="7" s="1"/>
  <c r="E10849" i="7"/>
  <c r="F10849" i="7" s="1"/>
  <c r="E10850" i="7"/>
  <c r="F10850" i="7" s="1"/>
  <c r="E10851" i="7"/>
  <c r="F10851" i="7" s="1"/>
  <c r="E10852" i="7"/>
  <c r="F10852" i="7" s="1"/>
  <c r="E10853" i="7"/>
  <c r="F10853" i="7" s="1"/>
  <c r="I3627" i="1" s="1"/>
  <c r="E10854" i="7"/>
  <c r="F10854" i="7" s="1"/>
  <c r="E10855" i="7"/>
  <c r="F10855" i="7" s="1"/>
  <c r="E10856" i="7"/>
  <c r="F10856" i="7" s="1"/>
  <c r="E10857" i="7"/>
  <c r="F10857" i="7" s="1"/>
  <c r="E10858" i="7"/>
  <c r="F10858" i="7" s="1"/>
  <c r="E10859" i="7"/>
  <c r="F10859" i="7" s="1"/>
  <c r="E10860" i="7"/>
  <c r="F10860" i="7" s="1"/>
  <c r="E10861" i="7"/>
  <c r="F10861" i="7" s="1"/>
  <c r="E10862" i="7"/>
  <c r="F10862" i="7" s="1"/>
  <c r="E10863" i="7"/>
  <c r="F10863" i="7" s="1"/>
  <c r="I3632" i="1" s="1"/>
  <c r="E10864" i="7"/>
  <c r="F10864" i="7" s="1"/>
  <c r="E10865" i="7"/>
  <c r="F10865" i="7" s="1"/>
  <c r="E10866" i="7"/>
  <c r="F10866" i="7" s="1"/>
  <c r="E10867" i="7"/>
  <c r="F10867" i="7" s="1"/>
  <c r="E10868" i="7"/>
  <c r="F10868" i="7" s="1"/>
  <c r="E10869" i="7"/>
  <c r="F10869" i="7" s="1"/>
  <c r="E10870" i="7"/>
  <c r="F10870" i="7" s="1"/>
  <c r="E10871" i="7"/>
  <c r="F10871" i="7" s="1"/>
  <c r="E10872" i="7"/>
  <c r="F10872" i="7" s="1"/>
  <c r="E10873" i="7"/>
  <c r="F10873" i="7" s="1"/>
  <c r="E10874" i="7"/>
  <c r="F10874" i="7" s="1"/>
  <c r="E10875" i="7"/>
  <c r="F10875" i="7" s="1"/>
  <c r="E10876" i="7"/>
  <c r="F10876" i="7" s="1"/>
  <c r="E10877" i="7"/>
  <c r="F10877" i="7" s="1"/>
  <c r="E10878" i="7"/>
  <c r="F10878" i="7" s="1"/>
  <c r="E10879" i="7"/>
  <c r="F10879" i="7" s="1"/>
  <c r="E10880" i="7"/>
  <c r="F10880" i="7" s="1"/>
  <c r="E10881" i="7"/>
  <c r="F10881" i="7" s="1"/>
  <c r="E10882" i="7"/>
  <c r="F10882" i="7" s="1"/>
  <c r="E10883" i="7"/>
  <c r="F10883" i="7" s="1"/>
  <c r="E10884" i="7"/>
  <c r="F10884" i="7" s="1"/>
  <c r="E10885" i="7"/>
  <c r="F10885" i="7" s="1"/>
  <c r="E10886" i="7"/>
  <c r="F10886" i="7" s="1"/>
  <c r="E10887" i="7"/>
  <c r="F10887" i="7" s="1"/>
  <c r="E10888" i="7"/>
  <c r="F10888" i="7" s="1"/>
  <c r="E10889" i="7"/>
  <c r="F10889" i="7" s="1"/>
  <c r="E10890" i="7"/>
  <c r="F10890" i="7" s="1"/>
  <c r="E10891" i="7"/>
  <c r="F10891" i="7" s="1"/>
  <c r="E10892" i="7"/>
  <c r="F10892" i="7" s="1"/>
  <c r="I3643" i="1" s="1"/>
  <c r="E10893" i="7"/>
  <c r="F10893" i="7" s="1"/>
  <c r="E10894" i="7"/>
  <c r="F10894" i="7" s="1"/>
  <c r="E10895" i="7"/>
  <c r="F10895" i="7" s="1"/>
  <c r="E10896" i="7"/>
  <c r="F10896" i="7" s="1"/>
  <c r="E10897" i="7"/>
  <c r="F10897" i="7" s="1"/>
  <c r="E10898" i="7"/>
  <c r="F10898" i="7" s="1"/>
  <c r="E10899" i="7"/>
  <c r="F10899" i="7" s="1"/>
  <c r="E10900" i="7"/>
  <c r="F10900" i="7" s="1"/>
  <c r="E10901" i="7"/>
  <c r="F10901" i="7" s="1"/>
  <c r="E10902" i="7"/>
  <c r="F10902" i="7" s="1"/>
  <c r="E10903" i="7"/>
  <c r="F10903" i="7" s="1"/>
  <c r="E10904" i="7"/>
  <c r="F10904" i="7" s="1"/>
  <c r="E10905" i="7"/>
  <c r="F10905" i="7" s="1"/>
  <c r="E10906" i="7"/>
  <c r="F10906" i="7" s="1"/>
  <c r="E10907" i="7"/>
  <c r="F10907" i="7" s="1"/>
  <c r="E10908" i="7"/>
  <c r="F10908" i="7" s="1"/>
  <c r="E10909" i="7"/>
  <c r="F10909" i="7" s="1"/>
  <c r="E10910" i="7"/>
  <c r="F10910" i="7" s="1"/>
  <c r="E10911" i="7"/>
  <c r="F10911" i="7" s="1"/>
  <c r="E10912" i="7"/>
  <c r="F10912" i="7" s="1"/>
  <c r="E10913" i="7"/>
  <c r="F10913" i="7" s="1"/>
  <c r="E10914" i="7"/>
  <c r="F10914" i="7" s="1"/>
  <c r="E10915" i="7"/>
  <c r="F10915" i="7" s="1"/>
  <c r="E10916" i="7"/>
  <c r="F10916" i="7" s="1"/>
  <c r="E10917" i="7"/>
  <c r="F10917" i="7" s="1"/>
  <c r="E10918" i="7"/>
  <c r="F10918" i="7" s="1"/>
  <c r="E10919" i="7"/>
  <c r="F10919" i="7" s="1"/>
  <c r="E10920" i="7"/>
  <c r="F10920" i="7" s="1"/>
  <c r="E10921" i="7"/>
  <c r="F10921" i="7" s="1"/>
  <c r="E10922" i="7"/>
  <c r="F10922" i="7" s="1"/>
  <c r="E10923" i="7"/>
  <c r="F10923" i="7" s="1"/>
  <c r="I3653" i="1" s="1"/>
  <c r="E10924" i="7"/>
  <c r="F10924" i="7" s="1"/>
  <c r="E10925" i="7"/>
  <c r="F10925" i="7" s="1"/>
  <c r="E10926" i="7"/>
  <c r="F10926" i="7" s="1"/>
  <c r="E10927" i="7"/>
  <c r="F10927" i="7" s="1"/>
  <c r="E10928" i="7"/>
  <c r="F10928" i="7" s="1"/>
  <c r="I3655" i="1" s="1"/>
  <c r="E10929" i="7"/>
  <c r="F10929" i="7" s="1"/>
  <c r="E10930" i="7"/>
  <c r="F10930" i="7" s="1"/>
  <c r="E10931" i="7"/>
  <c r="F10931" i="7" s="1"/>
  <c r="I3657" i="1" s="1"/>
  <c r="E10932" i="7"/>
  <c r="F10932" i="7" s="1"/>
  <c r="E10933" i="7"/>
  <c r="F10933" i="7" s="1"/>
  <c r="E10934" i="7"/>
  <c r="F10934" i="7" s="1"/>
  <c r="E10935" i="7"/>
  <c r="F10935" i="7" s="1"/>
  <c r="E10936" i="7"/>
  <c r="F10936" i="7" s="1"/>
  <c r="E10937" i="7"/>
  <c r="F10937" i="7" s="1"/>
  <c r="E10938" i="7"/>
  <c r="F10938" i="7" s="1"/>
  <c r="E10939" i="7"/>
  <c r="F10939" i="7" s="1"/>
  <c r="E10940" i="7"/>
  <c r="F10940" i="7" s="1"/>
  <c r="E10941" i="7"/>
  <c r="F10941" i="7" s="1"/>
  <c r="E10942" i="7"/>
  <c r="F10942" i="7" s="1"/>
  <c r="E10943" i="7"/>
  <c r="F10943" i="7" s="1"/>
  <c r="E10944" i="7"/>
  <c r="F10944" i="7" s="1"/>
  <c r="E10945" i="7"/>
  <c r="F10945" i="7" s="1"/>
  <c r="E10946" i="7"/>
  <c r="F10946" i="7" s="1"/>
  <c r="E10947" i="7"/>
  <c r="F10947" i="7" s="1"/>
  <c r="E10948" i="7"/>
  <c r="F10948" i="7" s="1"/>
  <c r="E10949" i="7"/>
  <c r="F10949" i="7" s="1"/>
  <c r="E10950" i="7"/>
  <c r="F10950" i="7" s="1"/>
  <c r="E10951" i="7"/>
  <c r="F10951" i="7" s="1"/>
  <c r="E10952" i="7"/>
  <c r="F10952" i="7" s="1"/>
  <c r="E10953" i="7"/>
  <c r="F10953" i="7" s="1"/>
  <c r="E10954" i="7"/>
  <c r="F10954" i="7" s="1"/>
  <c r="E10955" i="7"/>
  <c r="F10955" i="7" s="1"/>
  <c r="E10956" i="7"/>
  <c r="F10956" i="7" s="1"/>
  <c r="E10957" i="7"/>
  <c r="F10957" i="7" s="1"/>
  <c r="E10958" i="7"/>
  <c r="F10958" i="7" s="1"/>
  <c r="E10959" i="7"/>
  <c r="F10959" i="7" s="1"/>
  <c r="I3667" i="1" s="1"/>
  <c r="E10960" i="7"/>
  <c r="F10960" i="7" s="1"/>
  <c r="E10961" i="7"/>
  <c r="F10961" i="7" s="1"/>
  <c r="E10962" i="7"/>
  <c r="F10962" i="7" s="1"/>
  <c r="E10963" i="7"/>
  <c r="F10963" i="7" s="1"/>
  <c r="E10964" i="7"/>
  <c r="F10964" i="7" s="1"/>
  <c r="E10965" i="7"/>
  <c r="F10965" i="7" s="1"/>
  <c r="E10966" i="7"/>
  <c r="F10966" i="7" s="1"/>
  <c r="E10967" i="7"/>
  <c r="F10967" i="7" s="1"/>
  <c r="E10968" i="7"/>
  <c r="F10968" i="7" s="1"/>
  <c r="E10969" i="7"/>
  <c r="F10969" i="7" s="1"/>
  <c r="E10970" i="7"/>
  <c r="F10970" i="7" s="1"/>
  <c r="E10971" i="7"/>
  <c r="F10971" i="7" s="1"/>
  <c r="E10972" i="7"/>
  <c r="F10972" i="7" s="1"/>
  <c r="E10973" i="7"/>
  <c r="F10973" i="7" s="1"/>
  <c r="E10974" i="7"/>
  <c r="F10974" i="7" s="1"/>
  <c r="E10975" i="7"/>
  <c r="F10975" i="7" s="1"/>
  <c r="E10976" i="7"/>
  <c r="F10976" i="7" s="1"/>
  <c r="E10977" i="7"/>
  <c r="F10977" i="7" s="1"/>
  <c r="E10978" i="7"/>
  <c r="F10978" i="7" s="1"/>
  <c r="E10979" i="7"/>
  <c r="F10979" i="7" s="1"/>
  <c r="E10980" i="7"/>
  <c r="F10980" i="7" s="1"/>
  <c r="E10981" i="7"/>
  <c r="F10981" i="7" s="1"/>
  <c r="E10982" i="7"/>
  <c r="F10982" i="7" s="1"/>
  <c r="E10983" i="7"/>
  <c r="F10983" i="7" s="1"/>
  <c r="E10984" i="7"/>
  <c r="F10984" i="7" s="1"/>
  <c r="E10985" i="7"/>
  <c r="F10985" i="7" s="1"/>
  <c r="E10986" i="7"/>
  <c r="F10986" i="7" s="1"/>
  <c r="E10987" i="7"/>
  <c r="F10987" i="7" s="1"/>
  <c r="E10988" i="7"/>
  <c r="F10988" i="7" s="1"/>
  <c r="E10989" i="7"/>
  <c r="F10989" i="7" s="1"/>
  <c r="E10990" i="7"/>
  <c r="F10990" i="7" s="1"/>
  <c r="E10991" i="7"/>
  <c r="F10991" i="7" s="1"/>
  <c r="E10992" i="7"/>
  <c r="F10992" i="7" s="1"/>
  <c r="E10993" i="7"/>
  <c r="F10993" i="7" s="1"/>
  <c r="E10994" i="7"/>
  <c r="F10994" i="7" s="1"/>
  <c r="E10995" i="7"/>
  <c r="F10995" i="7" s="1"/>
  <c r="E10996" i="7"/>
  <c r="F10996" i="7" s="1"/>
  <c r="E10997" i="7"/>
  <c r="F10997" i="7" s="1"/>
  <c r="E10998" i="7"/>
  <c r="F10998" i="7" s="1"/>
  <c r="E10999" i="7"/>
  <c r="F10999" i="7" s="1"/>
  <c r="I3681" i="1" s="1"/>
  <c r="E11000" i="7"/>
  <c r="F11000" i="7" s="1"/>
  <c r="E11001" i="7"/>
  <c r="F11001" i="7" s="1"/>
  <c r="E11002" i="7"/>
  <c r="F11002" i="7" s="1"/>
  <c r="E11003" i="7"/>
  <c r="F11003" i="7" s="1"/>
  <c r="E11004" i="7"/>
  <c r="F11004" i="7" s="1"/>
  <c r="E11005" i="7"/>
  <c r="F11005" i="7" s="1"/>
  <c r="E11006" i="7"/>
  <c r="F11006" i="7" s="1"/>
  <c r="E11007" i="7"/>
  <c r="F11007" i="7" s="1"/>
  <c r="E11008" i="7"/>
  <c r="F11008" i="7" s="1"/>
  <c r="E11009" i="7"/>
  <c r="F11009" i="7" s="1"/>
  <c r="E11010" i="7"/>
  <c r="F11010" i="7" s="1"/>
  <c r="E11011" i="7"/>
  <c r="F11011" i="7" s="1"/>
  <c r="E11012" i="7"/>
  <c r="F11012" i="7" s="1"/>
  <c r="E11013" i="7"/>
  <c r="F11013" i="7" s="1"/>
  <c r="E11014" i="7"/>
  <c r="F11014" i="7" s="1"/>
  <c r="E11015" i="7"/>
  <c r="F11015" i="7" s="1"/>
  <c r="E11016" i="7"/>
  <c r="F11016" i="7" s="1"/>
  <c r="E11017" i="7"/>
  <c r="F11017" i="7" s="1"/>
  <c r="E11018" i="7"/>
  <c r="F11018" i="7" s="1"/>
  <c r="E11019" i="7"/>
  <c r="F11019" i="7" s="1"/>
  <c r="E11020" i="7"/>
  <c r="F11020" i="7" s="1"/>
  <c r="E11021" i="7"/>
  <c r="F11021" i="7" s="1"/>
  <c r="E11022" i="7"/>
  <c r="F11022" i="7" s="1"/>
  <c r="E11023" i="7"/>
  <c r="F11023" i="7" s="1"/>
  <c r="E11024" i="7"/>
  <c r="F11024" i="7" s="1"/>
  <c r="E11025" i="7"/>
  <c r="F11025" i="7" s="1"/>
  <c r="E11026" i="7"/>
  <c r="F11026" i="7" s="1"/>
  <c r="E11027" i="7"/>
  <c r="F11027" i="7" s="1"/>
  <c r="E11028" i="7"/>
  <c r="F11028" i="7" s="1"/>
  <c r="E11029" i="7"/>
  <c r="F11029" i="7" s="1"/>
  <c r="E11030" i="7"/>
  <c r="F11030" i="7" s="1"/>
  <c r="E11031" i="7"/>
  <c r="F11031" i="7" s="1"/>
  <c r="E11032" i="7"/>
  <c r="F11032" i="7" s="1"/>
  <c r="E11033" i="7"/>
  <c r="F11033" i="7" s="1"/>
  <c r="E11034" i="7"/>
  <c r="F11034" i="7" s="1"/>
  <c r="E11035" i="7"/>
  <c r="F11035" i="7" s="1"/>
  <c r="E11036" i="7"/>
  <c r="F11036" i="7" s="1"/>
  <c r="E11037" i="7"/>
  <c r="F11037" i="7" s="1"/>
  <c r="E11038" i="7"/>
  <c r="F11038" i="7" s="1"/>
  <c r="E11039" i="7"/>
  <c r="F11039" i="7" s="1"/>
  <c r="E11040" i="7"/>
  <c r="F11040" i="7" s="1"/>
  <c r="E11041" i="7"/>
  <c r="F11041" i="7" s="1"/>
  <c r="E11042" i="7"/>
  <c r="F11042" i="7" s="1"/>
  <c r="E11043" i="7"/>
  <c r="F11043" i="7" s="1"/>
  <c r="E11044" i="7"/>
  <c r="F11044" i="7" s="1"/>
  <c r="E11045" i="7"/>
  <c r="F11045" i="7" s="1"/>
  <c r="E11046" i="7"/>
  <c r="F11046" i="7" s="1"/>
  <c r="E11047" i="7"/>
  <c r="F11047" i="7" s="1"/>
  <c r="E11048" i="7"/>
  <c r="F11048" i="7" s="1"/>
  <c r="E11049" i="7"/>
  <c r="F11049" i="7" s="1"/>
  <c r="E11050" i="7"/>
  <c r="F11050" i="7" s="1"/>
  <c r="E11051" i="7"/>
  <c r="F11051" i="7" s="1"/>
  <c r="E11052" i="7"/>
  <c r="F11052" i="7" s="1"/>
  <c r="E11053" i="7"/>
  <c r="F11053" i="7" s="1"/>
  <c r="E11054" i="7"/>
  <c r="F11054" i="7" s="1"/>
  <c r="E11055" i="7"/>
  <c r="F11055" i="7" s="1"/>
  <c r="E11056" i="7"/>
  <c r="F11056" i="7" s="1"/>
  <c r="E11057" i="7"/>
  <c r="F11057" i="7" s="1"/>
  <c r="E11058" i="7"/>
  <c r="F11058" i="7" s="1"/>
  <c r="I3698" i="1" s="1"/>
  <c r="E11059" i="7"/>
  <c r="F11059" i="7" s="1"/>
  <c r="E11060" i="7"/>
  <c r="F11060" i="7" s="1"/>
  <c r="E11061" i="7"/>
  <c r="F11061" i="7" s="1"/>
  <c r="E11062" i="7"/>
  <c r="F11062" i="7" s="1"/>
  <c r="E11063" i="7"/>
  <c r="F11063" i="7" s="1"/>
  <c r="E11064" i="7"/>
  <c r="F11064" i="7" s="1"/>
  <c r="E11065" i="7"/>
  <c r="F11065" i="7" s="1"/>
  <c r="E11066" i="7"/>
  <c r="F11066" i="7" s="1"/>
  <c r="E11067" i="7"/>
  <c r="F11067" i="7" s="1"/>
  <c r="E11068" i="7"/>
  <c r="F11068" i="7" s="1"/>
  <c r="E11069" i="7"/>
  <c r="F11069" i="7" s="1"/>
  <c r="E11070" i="7"/>
  <c r="F11070" i="7" s="1"/>
  <c r="E11071" i="7"/>
  <c r="F11071" i="7" s="1"/>
  <c r="E11072" i="7"/>
  <c r="F11072" i="7" s="1"/>
  <c r="E11073" i="7"/>
  <c r="F11073" i="7" s="1"/>
  <c r="E11074" i="7"/>
  <c r="F11074" i="7" s="1"/>
  <c r="E11075" i="7"/>
  <c r="F11075" i="7" s="1"/>
  <c r="E11076" i="7"/>
  <c r="F11076" i="7" s="1"/>
  <c r="E11077" i="7"/>
  <c r="F11077" i="7" s="1"/>
  <c r="E11078" i="7"/>
  <c r="F11078" i="7" s="1"/>
  <c r="E11079" i="7"/>
  <c r="F11079" i="7" s="1"/>
  <c r="E11080" i="7"/>
  <c r="F11080" i="7" s="1"/>
  <c r="E11081" i="7"/>
  <c r="F11081" i="7" s="1"/>
  <c r="E11082" i="7"/>
  <c r="F11082" i="7" s="1"/>
  <c r="I3705" i="1" s="1"/>
  <c r="E11083" i="7"/>
  <c r="F11083" i="7" s="1"/>
  <c r="E11084" i="7"/>
  <c r="F11084" i="7" s="1"/>
  <c r="E11085" i="7"/>
  <c r="F11085" i="7" s="1"/>
  <c r="E11086" i="7"/>
  <c r="F11086" i="7" s="1"/>
  <c r="E11087" i="7"/>
  <c r="F11087" i="7" s="1"/>
  <c r="E11088" i="7"/>
  <c r="F11088" i="7" s="1"/>
  <c r="E11089" i="7"/>
  <c r="F11089" i="7" s="1"/>
  <c r="E11090" i="7"/>
  <c r="F11090" i="7" s="1"/>
  <c r="E11091" i="7"/>
  <c r="F11091" i="7" s="1"/>
  <c r="E11092" i="7"/>
  <c r="F11092" i="7" s="1"/>
  <c r="E11093" i="7"/>
  <c r="F11093" i="7" s="1"/>
  <c r="E11094" i="7"/>
  <c r="F11094" i="7" s="1"/>
  <c r="E11095" i="7"/>
  <c r="F11095" i="7" s="1"/>
  <c r="E11096" i="7"/>
  <c r="F11096" i="7" s="1"/>
  <c r="E11097" i="7"/>
  <c r="F11097" i="7" s="1"/>
  <c r="E11098" i="7"/>
  <c r="F11098" i="7" s="1"/>
  <c r="E11099" i="7"/>
  <c r="F11099" i="7" s="1"/>
  <c r="E11100" i="7"/>
  <c r="F11100" i="7" s="1"/>
  <c r="E11101" i="7"/>
  <c r="F11101" i="7" s="1"/>
  <c r="E11102" i="7"/>
  <c r="F11102" i="7" s="1"/>
  <c r="E11103" i="7"/>
  <c r="F11103" i="7" s="1"/>
  <c r="E11104" i="7"/>
  <c r="F11104" i="7" s="1"/>
  <c r="E11105" i="7"/>
  <c r="F11105" i="7" s="1"/>
  <c r="E11106" i="7"/>
  <c r="F11106" i="7" s="1"/>
  <c r="E11107" i="7"/>
  <c r="F11107" i="7" s="1"/>
  <c r="E11108" i="7"/>
  <c r="F11108" i="7" s="1"/>
  <c r="E11109" i="7"/>
  <c r="F11109" i="7" s="1"/>
  <c r="E11110" i="7"/>
  <c r="F11110" i="7" s="1"/>
  <c r="E11111" i="7"/>
  <c r="F11111" i="7" s="1"/>
  <c r="E11112" i="7"/>
  <c r="F11112" i="7" s="1"/>
  <c r="E11113" i="7"/>
  <c r="F11113" i="7" s="1"/>
  <c r="I3715" i="1" s="1"/>
  <c r="E11114" i="7"/>
  <c r="F11114" i="7" s="1"/>
  <c r="E11115" i="7"/>
  <c r="F11115" i="7" s="1"/>
  <c r="E11116" i="7"/>
  <c r="F11116" i="7" s="1"/>
  <c r="E11117" i="7"/>
  <c r="F11117" i="7" s="1"/>
  <c r="E11118" i="7"/>
  <c r="F11118" i="7" s="1"/>
  <c r="E11119" i="7"/>
  <c r="F11119" i="7" s="1"/>
  <c r="E11120" i="7"/>
  <c r="F11120" i="7" s="1"/>
  <c r="E11121" i="7"/>
  <c r="F11121" i="7" s="1"/>
  <c r="E11122" i="7"/>
  <c r="F11122" i="7" s="1"/>
  <c r="E11123" i="7"/>
  <c r="F11123" i="7" s="1"/>
  <c r="E11124" i="7"/>
  <c r="F11124" i="7" s="1"/>
  <c r="E11125" i="7"/>
  <c r="F11125" i="7" s="1"/>
  <c r="E11126" i="7"/>
  <c r="F11126" i="7" s="1"/>
  <c r="E11127" i="7"/>
  <c r="F11127" i="7" s="1"/>
  <c r="E11128" i="7"/>
  <c r="F11128" i="7" s="1"/>
  <c r="E11129" i="7"/>
  <c r="F11129" i="7" s="1"/>
  <c r="E11130" i="7"/>
  <c r="F11130" i="7" s="1"/>
  <c r="E11131" i="7"/>
  <c r="F11131" i="7" s="1"/>
  <c r="E11132" i="7"/>
  <c r="F11132" i="7" s="1"/>
  <c r="E11133" i="7"/>
  <c r="F11133" i="7" s="1"/>
  <c r="E11134" i="7"/>
  <c r="F11134" i="7" s="1"/>
  <c r="E11135" i="7"/>
  <c r="F11135" i="7" s="1"/>
  <c r="E11136" i="7"/>
  <c r="F11136" i="7" s="1"/>
  <c r="E11137" i="7"/>
  <c r="F11137" i="7" s="1"/>
  <c r="E11138" i="7"/>
  <c r="F11138" i="7" s="1"/>
  <c r="E11139" i="7"/>
  <c r="F11139" i="7" s="1"/>
  <c r="E11140" i="7"/>
  <c r="F11140" i="7" s="1"/>
  <c r="E11141" i="7"/>
  <c r="F11141" i="7" s="1"/>
  <c r="E11142" i="7"/>
  <c r="F11142" i="7" s="1"/>
  <c r="E11143" i="7"/>
  <c r="F11143" i="7" s="1"/>
  <c r="E11144" i="7"/>
  <c r="F11144" i="7" s="1"/>
  <c r="I3725" i="1" s="1"/>
  <c r="E11145" i="7"/>
  <c r="F11145" i="7" s="1"/>
  <c r="E11146" i="7"/>
  <c r="F11146" i="7" s="1"/>
  <c r="E11147" i="7"/>
  <c r="F11147" i="7" s="1"/>
  <c r="E11148" i="7"/>
  <c r="F11148" i="7" s="1"/>
  <c r="E11149" i="7"/>
  <c r="F11149" i="7" s="1"/>
  <c r="E11150" i="7"/>
  <c r="F11150" i="7" s="1"/>
  <c r="E11151" i="7"/>
  <c r="F11151" i="7" s="1"/>
  <c r="E11152" i="7"/>
  <c r="F11152" i="7" s="1"/>
  <c r="E11153" i="7"/>
  <c r="F11153" i="7" s="1"/>
  <c r="E11154" i="7"/>
  <c r="F11154" i="7" s="1"/>
  <c r="E11155" i="7"/>
  <c r="F11155" i="7" s="1"/>
  <c r="E11156" i="7"/>
  <c r="F11156" i="7" s="1"/>
  <c r="E11157" i="7"/>
  <c r="F11157" i="7" s="1"/>
  <c r="E11158" i="7"/>
  <c r="F11158" i="7" s="1"/>
  <c r="E11159" i="7"/>
  <c r="F11159" i="7" s="1"/>
  <c r="E11160" i="7"/>
  <c r="F11160" i="7" s="1"/>
  <c r="E11161" i="7"/>
  <c r="F11161" i="7" s="1"/>
  <c r="E11162" i="7"/>
  <c r="F11162" i="7" s="1"/>
  <c r="E11163" i="7"/>
  <c r="F11163" i="7" s="1"/>
  <c r="E11164" i="7"/>
  <c r="F11164" i="7" s="1"/>
  <c r="E11165" i="7"/>
  <c r="F11165" i="7" s="1"/>
  <c r="E11166" i="7"/>
  <c r="F11166" i="7" s="1"/>
  <c r="E11167" i="7"/>
  <c r="F11167" i="7" s="1"/>
  <c r="E11168" i="7"/>
  <c r="F11168" i="7" s="1"/>
  <c r="E11169" i="7"/>
  <c r="F11169" i="7" s="1"/>
  <c r="E11170" i="7"/>
  <c r="F11170" i="7" s="1"/>
  <c r="E11171" i="7"/>
  <c r="F11171" i="7" s="1"/>
  <c r="E11172" i="7"/>
  <c r="F11172" i="7" s="1"/>
  <c r="E11173" i="7"/>
  <c r="F11173" i="7" s="1"/>
  <c r="E11174" i="7"/>
  <c r="F11174" i="7" s="1"/>
  <c r="E11175" i="7"/>
  <c r="F11175" i="7" s="1"/>
  <c r="E11176" i="7"/>
  <c r="F11176" i="7" s="1"/>
  <c r="E11177" i="7"/>
  <c r="F11177" i="7" s="1"/>
  <c r="E11178" i="7"/>
  <c r="F11178" i="7" s="1"/>
  <c r="E11179" i="7"/>
  <c r="F11179" i="7" s="1"/>
  <c r="E11180" i="7"/>
  <c r="F11180" i="7" s="1"/>
  <c r="E11181" i="7"/>
  <c r="F11181" i="7" s="1"/>
  <c r="E11182" i="7"/>
  <c r="F11182" i="7" s="1"/>
  <c r="E11183" i="7"/>
  <c r="F11183" i="7" s="1"/>
  <c r="E11184" i="7"/>
  <c r="F11184" i="7" s="1"/>
  <c r="E11185" i="7"/>
  <c r="F11185" i="7" s="1"/>
  <c r="E11186" i="7"/>
  <c r="F11186" i="7" s="1"/>
  <c r="E11187" i="7"/>
  <c r="F11187" i="7" s="1"/>
  <c r="E11188" i="7"/>
  <c r="F11188" i="7" s="1"/>
  <c r="E11189" i="7"/>
  <c r="F11189" i="7" s="1"/>
  <c r="E11190" i="7"/>
  <c r="F11190" i="7" s="1"/>
  <c r="E11191" i="7"/>
  <c r="F11191" i="7" s="1"/>
  <c r="E11192" i="7"/>
  <c r="F11192" i="7" s="1"/>
  <c r="E11193" i="7"/>
  <c r="F11193" i="7" s="1"/>
  <c r="E11194" i="7"/>
  <c r="F11194" i="7" s="1"/>
  <c r="E11195" i="7"/>
  <c r="F11195" i="7" s="1"/>
  <c r="E11196" i="7"/>
  <c r="F11196" i="7" s="1"/>
  <c r="E11197" i="7"/>
  <c r="F11197" i="7" s="1"/>
  <c r="E11198" i="7"/>
  <c r="F11198" i="7" s="1"/>
  <c r="E11199" i="7"/>
  <c r="F11199" i="7" s="1"/>
  <c r="E11200" i="7"/>
  <c r="F11200" i="7" s="1"/>
  <c r="E11201" i="7"/>
  <c r="F11201" i="7" s="1"/>
  <c r="E11202" i="7"/>
  <c r="F11202" i="7" s="1"/>
  <c r="E11203" i="7"/>
  <c r="F11203" i="7" s="1"/>
  <c r="E11204" i="7"/>
  <c r="F11204" i="7" s="1"/>
  <c r="E11205" i="7"/>
  <c r="F11205" i="7" s="1"/>
  <c r="E11206" i="7"/>
  <c r="F11206" i="7" s="1"/>
  <c r="E11207" i="7"/>
  <c r="F11207" i="7" s="1"/>
  <c r="E11208" i="7"/>
  <c r="F11208" i="7" s="1"/>
  <c r="E11209" i="7"/>
  <c r="F11209" i="7" s="1"/>
  <c r="E11210" i="7"/>
  <c r="F11210" i="7" s="1"/>
  <c r="E11211" i="7"/>
  <c r="F11211" i="7" s="1"/>
  <c r="E11212" i="7"/>
  <c r="F11212" i="7" s="1"/>
  <c r="E11213" i="7"/>
  <c r="F11213" i="7" s="1"/>
  <c r="E11214" i="7"/>
  <c r="F11214" i="7" s="1"/>
  <c r="E11215" i="7"/>
  <c r="F11215" i="7" s="1"/>
  <c r="E11216" i="7"/>
  <c r="F11216" i="7" s="1"/>
  <c r="E11217" i="7"/>
  <c r="F11217" i="7" s="1"/>
  <c r="E11218" i="7"/>
  <c r="F11218" i="7" s="1"/>
  <c r="E11219" i="7"/>
  <c r="F11219" i="7" s="1"/>
  <c r="E11220" i="7"/>
  <c r="F11220" i="7" s="1"/>
  <c r="E11221" i="7"/>
  <c r="F11221" i="7" s="1"/>
  <c r="E11222" i="7"/>
  <c r="F11222" i="7" s="1"/>
  <c r="E11223" i="7"/>
  <c r="F11223" i="7" s="1"/>
  <c r="E11224" i="7"/>
  <c r="F11224" i="7" s="1"/>
  <c r="E11225" i="7"/>
  <c r="F11225" i="7" s="1"/>
  <c r="E11226" i="7"/>
  <c r="F11226" i="7" s="1"/>
  <c r="E11227" i="7"/>
  <c r="F11227" i="7" s="1"/>
  <c r="E11228" i="7"/>
  <c r="F11228" i="7" s="1"/>
  <c r="E11229" i="7"/>
  <c r="F11229" i="7" s="1"/>
  <c r="E11230" i="7"/>
  <c r="F11230" i="7" s="1"/>
  <c r="E11231" i="7"/>
  <c r="F11231" i="7" s="1"/>
  <c r="E11232" i="7"/>
  <c r="F11232" i="7" s="1"/>
  <c r="E11233" i="7"/>
  <c r="F11233" i="7" s="1"/>
  <c r="E11234" i="7"/>
  <c r="F11234" i="7" s="1"/>
  <c r="E11235" i="7"/>
  <c r="F11235" i="7" s="1"/>
  <c r="E11236" i="7"/>
  <c r="F11236" i="7" s="1"/>
  <c r="E11237" i="7"/>
  <c r="F11237" i="7" s="1"/>
  <c r="E11238" i="7"/>
  <c r="F11238" i="7" s="1"/>
  <c r="E11239" i="7"/>
  <c r="F11239" i="7" s="1"/>
  <c r="I3753" i="1" s="1"/>
  <c r="E11240" i="7"/>
  <c r="F11240" i="7" s="1"/>
  <c r="E11241" i="7"/>
  <c r="F11241" i="7" s="1"/>
  <c r="E11242" i="7"/>
  <c r="F11242" i="7" s="1"/>
  <c r="E11243" i="7"/>
  <c r="F11243" i="7" s="1"/>
  <c r="E11244" i="7"/>
  <c r="F11244" i="7" s="1"/>
  <c r="E11245" i="7"/>
  <c r="F11245" i="7" s="1"/>
  <c r="E11246" i="7"/>
  <c r="F11246" i="7" s="1"/>
  <c r="E11247" i="7"/>
  <c r="F11247" i="7" s="1"/>
  <c r="E11248" i="7"/>
  <c r="F11248" i="7" s="1"/>
  <c r="E11249" i="7"/>
  <c r="F11249" i="7" s="1"/>
  <c r="E11250" i="7"/>
  <c r="F11250" i="7" s="1"/>
  <c r="E11251" i="7"/>
  <c r="F11251" i="7" s="1"/>
  <c r="E11252" i="7"/>
  <c r="F11252" i="7" s="1"/>
  <c r="E11253" i="7"/>
  <c r="F11253" i="7" s="1"/>
  <c r="E11254" i="7"/>
  <c r="F11254" i="7" s="1"/>
  <c r="E11255" i="7"/>
  <c r="F11255" i="7" s="1"/>
  <c r="E11256" i="7"/>
  <c r="F11256" i="7" s="1"/>
  <c r="E11257" i="7"/>
  <c r="F11257" i="7" s="1"/>
  <c r="E11258" i="7"/>
  <c r="F11258" i="7" s="1"/>
  <c r="E11259" i="7"/>
  <c r="F11259" i="7" s="1"/>
  <c r="E11260" i="7"/>
  <c r="F11260" i="7" s="1"/>
  <c r="E11261" i="7"/>
  <c r="F11261" i="7" s="1"/>
  <c r="E11262" i="7"/>
  <c r="F11262" i="7" s="1"/>
  <c r="E11263" i="7"/>
  <c r="F11263" i="7" s="1"/>
  <c r="E11264" i="7"/>
  <c r="F11264" i="7" s="1"/>
  <c r="E11265" i="7"/>
  <c r="F11265" i="7" s="1"/>
  <c r="E11266" i="7"/>
  <c r="F11266" i="7" s="1"/>
  <c r="E11267" i="7"/>
  <c r="F11267" i="7" s="1"/>
  <c r="E11268" i="7"/>
  <c r="F11268" i="7" s="1"/>
  <c r="E11269" i="7"/>
  <c r="F11269" i="7" s="1"/>
  <c r="E11270" i="7"/>
  <c r="F11270" i="7" s="1"/>
  <c r="E11271" i="7"/>
  <c r="F11271" i="7" s="1"/>
  <c r="E11272" i="7"/>
  <c r="F11272" i="7" s="1"/>
  <c r="E11273" i="7"/>
  <c r="F11273" i="7" s="1"/>
  <c r="E11274" i="7"/>
  <c r="F11274" i="7" s="1"/>
  <c r="E11275" i="7"/>
  <c r="F11275" i="7" s="1"/>
  <c r="E11276" i="7"/>
  <c r="F11276" i="7" s="1"/>
  <c r="E11277" i="7"/>
  <c r="F11277" i="7" s="1"/>
  <c r="E11278" i="7"/>
  <c r="F11278" i="7" s="1"/>
  <c r="E11279" i="7"/>
  <c r="F11279" i="7" s="1"/>
  <c r="E11280" i="7"/>
  <c r="F11280" i="7" s="1"/>
  <c r="E11281" i="7"/>
  <c r="F11281" i="7" s="1"/>
  <c r="E11282" i="7"/>
  <c r="F11282" i="7" s="1"/>
  <c r="E11283" i="7"/>
  <c r="F11283" i="7" s="1"/>
  <c r="E11284" i="7"/>
  <c r="F11284" i="7" s="1"/>
  <c r="E11285" i="7"/>
  <c r="F11285" i="7" s="1"/>
  <c r="E11286" i="7"/>
  <c r="F11286" i="7" s="1"/>
  <c r="E11287" i="7"/>
  <c r="F11287" i="7" s="1"/>
  <c r="E11288" i="7"/>
  <c r="F11288" i="7" s="1"/>
  <c r="E11289" i="7"/>
  <c r="F11289" i="7" s="1"/>
  <c r="E11290" i="7"/>
  <c r="F11290" i="7" s="1"/>
  <c r="E11291" i="7"/>
  <c r="F11291" i="7" s="1"/>
  <c r="E11292" i="7"/>
  <c r="F11292" i="7" s="1"/>
  <c r="E11293" i="7"/>
  <c r="F11293" i="7" s="1"/>
  <c r="E11294" i="7"/>
  <c r="F11294" i="7" s="1"/>
  <c r="E11295" i="7"/>
  <c r="F11295" i="7" s="1"/>
  <c r="E11296" i="7"/>
  <c r="F11296" i="7" s="1"/>
  <c r="E11297" i="7"/>
  <c r="F11297" i="7" s="1"/>
  <c r="E11298" i="7"/>
  <c r="F11298" i="7" s="1"/>
  <c r="E11299" i="7"/>
  <c r="F11299" i="7" s="1"/>
  <c r="E11300" i="7"/>
  <c r="F11300" i="7" s="1"/>
  <c r="E11301" i="7"/>
  <c r="F11301" i="7" s="1"/>
  <c r="E11302" i="7"/>
  <c r="F11302" i="7" s="1"/>
  <c r="E11303" i="7"/>
  <c r="F11303" i="7" s="1"/>
  <c r="E11304" i="7"/>
  <c r="F11304" i="7" s="1"/>
  <c r="E11305" i="7"/>
  <c r="F11305" i="7" s="1"/>
  <c r="E11306" i="7"/>
  <c r="F11306" i="7" s="1"/>
  <c r="E11307" i="7"/>
  <c r="F11307" i="7" s="1"/>
  <c r="E11308" i="7"/>
  <c r="F11308" i="7" s="1"/>
  <c r="E11309" i="7"/>
  <c r="F11309" i="7" s="1"/>
  <c r="E11310" i="7"/>
  <c r="F11310" i="7" s="1"/>
  <c r="E11311" i="7"/>
  <c r="F11311" i="7" s="1"/>
  <c r="E11312" i="7"/>
  <c r="F11312" i="7" s="1"/>
  <c r="E11313" i="7"/>
  <c r="F11313" i="7" s="1"/>
  <c r="E11314" i="7"/>
  <c r="F11314" i="7" s="1"/>
  <c r="E11315" i="7"/>
  <c r="F11315" i="7" s="1"/>
  <c r="E11316" i="7"/>
  <c r="F11316" i="7" s="1"/>
  <c r="E11317" i="7"/>
  <c r="F11317" i="7" s="1"/>
  <c r="E11318" i="7"/>
  <c r="F11318" i="7" s="1"/>
  <c r="E11319" i="7"/>
  <c r="F11319" i="7" s="1"/>
  <c r="E11320" i="7"/>
  <c r="F11320" i="7" s="1"/>
  <c r="E11321" i="7"/>
  <c r="F11321" i="7" s="1"/>
  <c r="E11322" i="7"/>
  <c r="F11322" i="7" s="1"/>
  <c r="E11323" i="7"/>
  <c r="F11323" i="7" s="1"/>
  <c r="E11324" i="7"/>
  <c r="F11324" i="7" s="1"/>
  <c r="E11325" i="7"/>
  <c r="F11325" i="7" s="1"/>
  <c r="E11326" i="7"/>
  <c r="F11326" i="7" s="1"/>
  <c r="E11327" i="7"/>
  <c r="F11327" i="7" s="1"/>
  <c r="E11328" i="7"/>
  <c r="F11328" i="7" s="1"/>
  <c r="E11329" i="7"/>
  <c r="F11329" i="7" s="1"/>
  <c r="E11330" i="7"/>
  <c r="F11330" i="7" s="1"/>
  <c r="E11331" i="7"/>
  <c r="F11331" i="7" s="1"/>
  <c r="E11332" i="7"/>
  <c r="F11332" i="7" s="1"/>
  <c r="E11333" i="7"/>
  <c r="F11333" i="7" s="1"/>
  <c r="E11334" i="7"/>
  <c r="F11334" i="7" s="1"/>
  <c r="E11335" i="7"/>
  <c r="F11335" i="7" s="1"/>
  <c r="E11336" i="7"/>
  <c r="F11336" i="7" s="1"/>
  <c r="E11337" i="7"/>
  <c r="F11337" i="7" s="1"/>
  <c r="E11338" i="7"/>
  <c r="F11338" i="7" s="1"/>
  <c r="E11339" i="7"/>
  <c r="F11339" i="7" s="1"/>
  <c r="E11340" i="7"/>
  <c r="F11340" i="7" s="1"/>
  <c r="E11341" i="7"/>
  <c r="F11341" i="7" s="1"/>
  <c r="E11342" i="7"/>
  <c r="F11342" i="7" s="1"/>
  <c r="E11343" i="7"/>
  <c r="F11343" i="7" s="1"/>
  <c r="I3784" i="1" s="1"/>
  <c r="E11344" i="7"/>
  <c r="F11344" i="7" s="1"/>
  <c r="E11345" i="7"/>
  <c r="F11345" i="7" s="1"/>
  <c r="E11346" i="7"/>
  <c r="F11346" i="7" s="1"/>
  <c r="E11347" i="7"/>
  <c r="F11347" i="7" s="1"/>
  <c r="E11348" i="7"/>
  <c r="F11348" i="7" s="1"/>
  <c r="E11349" i="7"/>
  <c r="F11349" i="7" s="1"/>
  <c r="E11350" i="7"/>
  <c r="F11350" i="7" s="1"/>
  <c r="E11351" i="7"/>
  <c r="F11351" i="7" s="1"/>
  <c r="E11352" i="7"/>
  <c r="F11352" i="7" s="1"/>
  <c r="E11353" i="7"/>
  <c r="F11353" i="7" s="1"/>
  <c r="I3788" i="1" s="1"/>
  <c r="E11354" i="7"/>
  <c r="F11354" i="7" s="1"/>
  <c r="E11355" i="7"/>
  <c r="F11355" i="7" s="1"/>
  <c r="E11356" i="7"/>
  <c r="F11356" i="7" s="1"/>
  <c r="E11357" i="7"/>
  <c r="F11357" i="7" s="1"/>
  <c r="E11358" i="7"/>
  <c r="F11358" i="7" s="1"/>
  <c r="E11359" i="7"/>
  <c r="F11359" i="7" s="1"/>
  <c r="E11360" i="7"/>
  <c r="F11360" i="7" s="1"/>
  <c r="E11361" i="7"/>
  <c r="F11361" i="7" s="1"/>
  <c r="E11362" i="7"/>
  <c r="F11362" i="7" s="1"/>
  <c r="E11363" i="7"/>
  <c r="F11363" i="7" s="1"/>
  <c r="E11364" i="7"/>
  <c r="F11364" i="7" s="1"/>
  <c r="E11365" i="7"/>
  <c r="F11365" i="7" s="1"/>
  <c r="E11366" i="7"/>
  <c r="F11366" i="7" s="1"/>
  <c r="E11367" i="7"/>
  <c r="F11367" i="7" s="1"/>
  <c r="E11368" i="7"/>
  <c r="F11368" i="7" s="1"/>
  <c r="E11369" i="7"/>
  <c r="F11369" i="7" s="1"/>
  <c r="E11370" i="7"/>
  <c r="F11370" i="7" s="1"/>
  <c r="E11371" i="7"/>
  <c r="F11371" i="7" s="1"/>
  <c r="E11372" i="7"/>
  <c r="F11372" i="7" s="1"/>
  <c r="E11373" i="7"/>
  <c r="F11373" i="7" s="1"/>
  <c r="E11374" i="7"/>
  <c r="F11374" i="7" s="1"/>
  <c r="E11375" i="7"/>
  <c r="F11375" i="7" s="1"/>
  <c r="E11376" i="7"/>
  <c r="F11376" i="7" s="1"/>
  <c r="E11377" i="7"/>
  <c r="F11377" i="7" s="1"/>
  <c r="E11378" i="7"/>
  <c r="F11378" i="7" s="1"/>
  <c r="E11379" i="7"/>
  <c r="F11379" i="7" s="1"/>
  <c r="E11380" i="7"/>
  <c r="F11380" i="7" s="1"/>
  <c r="E11381" i="7"/>
  <c r="F11381" i="7" s="1"/>
  <c r="E11382" i="7"/>
  <c r="F11382" i="7" s="1"/>
  <c r="E11383" i="7"/>
  <c r="F11383" i="7" s="1"/>
  <c r="E11384" i="7"/>
  <c r="F11384" i="7" s="1"/>
  <c r="E11385" i="7"/>
  <c r="F11385" i="7" s="1"/>
  <c r="E11386" i="7"/>
  <c r="F11386" i="7" s="1"/>
  <c r="E11387" i="7"/>
  <c r="F11387" i="7" s="1"/>
  <c r="E11388" i="7"/>
  <c r="F11388" i="7" s="1"/>
  <c r="E11389" i="7"/>
  <c r="F11389" i="7" s="1"/>
  <c r="E11390" i="7"/>
  <c r="F11390" i="7" s="1"/>
  <c r="E11391" i="7"/>
  <c r="F11391" i="7" s="1"/>
  <c r="E11392" i="7"/>
  <c r="F11392" i="7" s="1"/>
  <c r="E11393" i="7"/>
  <c r="F11393" i="7" s="1"/>
  <c r="E11394" i="7"/>
  <c r="F11394" i="7" s="1"/>
  <c r="E11395" i="7"/>
  <c r="F11395" i="7" s="1"/>
  <c r="E11396" i="7"/>
  <c r="F11396" i="7" s="1"/>
  <c r="E11397" i="7"/>
  <c r="F11397" i="7" s="1"/>
  <c r="E11398" i="7"/>
  <c r="F11398" i="7" s="1"/>
  <c r="E11399" i="7"/>
  <c r="F11399" i="7" s="1"/>
  <c r="E11400" i="7"/>
  <c r="F11400" i="7" s="1"/>
  <c r="E11401" i="7"/>
  <c r="F11401" i="7" s="1"/>
  <c r="E11402" i="7"/>
  <c r="F11402" i="7" s="1"/>
  <c r="E11403" i="7"/>
  <c r="F11403" i="7" s="1"/>
  <c r="E11404" i="7"/>
  <c r="F11404" i="7" s="1"/>
  <c r="E11405" i="7"/>
  <c r="F11405" i="7" s="1"/>
  <c r="E11406" i="7"/>
  <c r="F11406" i="7" s="1"/>
  <c r="E11407" i="7"/>
  <c r="F11407" i="7" s="1"/>
  <c r="E11408" i="7"/>
  <c r="F11408" i="7" s="1"/>
  <c r="E11409" i="7"/>
  <c r="F11409" i="7" s="1"/>
  <c r="E11410" i="7"/>
  <c r="F11410" i="7" s="1"/>
  <c r="E11411" i="7"/>
  <c r="F11411" i="7" s="1"/>
  <c r="E11412" i="7"/>
  <c r="F11412" i="7" s="1"/>
  <c r="E11413" i="7"/>
  <c r="F11413" i="7" s="1"/>
  <c r="E11414" i="7"/>
  <c r="F11414" i="7" s="1"/>
  <c r="E11415" i="7"/>
  <c r="F11415" i="7" s="1"/>
  <c r="E11416" i="7"/>
  <c r="F11416" i="7" s="1"/>
  <c r="E11417" i="7"/>
  <c r="F11417" i="7" s="1"/>
  <c r="E11418" i="7"/>
  <c r="F11418" i="7" s="1"/>
  <c r="E11419" i="7"/>
  <c r="F11419" i="7" s="1"/>
  <c r="I3808" i="1" s="1"/>
  <c r="E11420" i="7"/>
  <c r="F11420" i="7" s="1"/>
  <c r="E11421" i="7"/>
  <c r="F11421" i="7" s="1"/>
  <c r="E11422" i="7"/>
  <c r="F11422" i="7" s="1"/>
  <c r="E11423" i="7"/>
  <c r="F11423" i="7" s="1"/>
  <c r="E11424" i="7"/>
  <c r="F11424" i="7" s="1"/>
  <c r="E11425" i="7"/>
  <c r="F11425" i="7" s="1"/>
  <c r="E11426" i="7"/>
  <c r="F11426" i="7" s="1"/>
  <c r="E11427" i="7"/>
  <c r="F11427" i="7" s="1"/>
  <c r="E11428" i="7"/>
  <c r="F11428" i="7" s="1"/>
  <c r="E11429" i="7"/>
  <c r="F11429" i="7" s="1"/>
  <c r="E11430" i="7"/>
  <c r="F11430" i="7" s="1"/>
  <c r="E11431" i="7"/>
  <c r="F11431" i="7" s="1"/>
  <c r="E11432" i="7"/>
  <c r="F11432" i="7" s="1"/>
  <c r="E11433" i="7"/>
  <c r="F11433" i="7" s="1"/>
  <c r="E11434" i="7"/>
  <c r="F11434" i="7" s="1"/>
  <c r="E11435" i="7"/>
  <c r="F11435" i="7" s="1"/>
  <c r="E11436" i="7"/>
  <c r="F11436" i="7" s="1"/>
  <c r="E11437" i="7"/>
  <c r="F11437" i="7" s="1"/>
  <c r="E11438" i="7"/>
  <c r="F11438" i="7" s="1"/>
  <c r="E11439" i="7"/>
  <c r="F11439" i="7" s="1"/>
  <c r="E11440" i="7"/>
  <c r="F11440" i="7" s="1"/>
  <c r="E11441" i="7"/>
  <c r="F11441" i="7" s="1"/>
  <c r="E11442" i="7"/>
  <c r="F11442" i="7" s="1"/>
  <c r="E11443" i="7"/>
  <c r="F11443" i="7" s="1"/>
  <c r="E11444" i="7"/>
  <c r="F11444" i="7" s="1"/>
  <c r="I3816" i="1" s="1"/>
  <c r="E11445" i="7"/>
  <c r="F11445" i="7" s="1"/>
  <c r="E11446" i="7"/>
  <c r="F11446" i="7" s="1"/>
  <c r="E11447" i="7"/>
  <c r="F11447" i="7" s="1"/>
  <c r="E11448" i="7"/>
  <c r="F11448" i="7" s="1"/>
  <c r="E11449" i="7"/>
  <c r="F11449" i="7" s="1"/>
  <c r="E11450" i="7"/>
  <c r="F11450" i="7" s="1"/>
  <c r="E11451" i="7"/>
  <c r="F11451" i="7" s="1"/>
  <c r="E11452" i="7"/>
  <c r="F11452" i="7" s="1"/>
  <c r="E11453" i="7"/>
  <c r="F11453" i="7" s="1"/>
  <c r="E11454" i="7"/>
  <c r="F11454" i="7" s="1"/>
  <c r="E11455" i="7"/>
  <c r="F11455" i="7" s="1"/>
  <c r="E11456" i="7"/>
  <c r="F11456" i="7" s="1"/>
  <c r="E11457" i="7"/>
  <c r="F11457" i="7" s="1"/>
  <c r="E11458" i="7"/>
  <c r="F11458" i="7" s="1"/>
  <c r="E11459" i="7"/>
  <c r="F11459" i="7" s="1"/>
  <c r="E11460" i="7"/>
  <c r="F11460" i="7" s="1"/>
  <c r="E11461" i="7"/>
  <c r="F11461" i="7" s="1"/>
  <c r="E11462" i="7"/>
  <c r="F11462" i="7" s="1"/>
  <c r="E11463" i="7"/>
  <c r="F11463" i="7" s="1"/>
  <c r="E11464" i="7"/>
  <c r="F11464" i="7" s="1"/>
  <c r="E11465" i="7"/>
  <c r="F11465" i="7" s="1"/>
  <c r="E11466" i="7"/>
  <c r="F11466" i="7" s="1"/>
  <c r="E11467" i="7"/>
  <c r="F11467" i="7" s="1"/>
  <c r="E11468" i="7"/>
  <c r="F11468" i="7" s="1"/>
  <c r="E11469" i="7"/>
  <c r="F11469" i="7" s="1"/>
  <c r="E11470" i="7"/>
  <c r="F11470" i="7" s="1"/>
  <c r="E11471" i="7"/>
  <c r="F11471" i="7" s="1"/>
  <c r="E11472" i="7"/>
  <c r="F11472" i="7" s="1"/>
  <c r="E11473" i="7"/>
  <c r="F11473" i="7" s="1"/>
  <c r="E11474" i="7"/>
  <c r="F11474" i="7" s="1"/>
  <c r="E11475" i="7"/>
  <c r="F11475" i="7" s="1"/>
  <c r="E11476" i="7"/>
  <c r="F11476" i="7" s="1"/>
  <c r="E11477" i="7"/>
  <c r="F11477" i="7" s="1"/>
  <c r="E11478" i="7"/>
  <c r="F11478" i="7" s="1"/>
  <c r="E11479" i="7"/>
  <c r="F11479" i="7" s="1"/>
  <c r="E11480" i="7"/>
  <c r="F11480" i="7" s="1"/>
  <c r="I3830" i="1" s="1"/>
  <c r="E11481" i="7"/>
  <c r="F11481" i="7" s="1"/>
  <c r="E11482" i="7"/>
  <c r="F11482" i="7" s="1"/>
  <c r="E11483" i="7"/>
  <c r="F11483" i="7" s="1"/>
  <c r="E11484" i="7"/>
  <c r="F11484" i="7" s="1"/>
  <c r="E11485" i="7"/>
  <c r="F11485" i="7" s="1"/>
  <c r="E11486" i="7"/>
  <c r="F11486" i="7" s="1"/>
  <c r="E11487" i="7"/>
  <c r="F11487" i="7" s="1"/>
  <c r="E11488" i="7"/>
  <c r="F11488" i="7" s="1"/>
  <c r="E11489" i="7"/>
  <c r="F11489" i="7" s="1"/>
  <c r="E11490" i="7"/>
  <c r="F11490" i="7" s="1"/>
  <c r="E11491" i="7"/>
  <c r="F11491" i="7" s="1"/>
  <c r="E11492" i="7"/>
  <c r="F11492" i="7" s="1"/>
  <c r="I3833" i="1" s="1"/>
  <c r="E11493" i="7"/>
  <c r="F11493" i="7" s="1"/>
  <c r="E11494" i="7"/>
  <c r="F11494" i="7" s="1"/>
  <c r="E11495" i="7"/>
  <c r="F11495" i="7" s="1"/>
  <c r="E11496" i="7"/>
  <c r="F11496" i="7" s="1"/>
  <c r="E11497" i="7"/>
  <c r="F11497" i="7" s="1"/>
  <c r="E11498" i="7"/>
  <c r="F11498" i="7" s="1"/>
  <c r="E11499" i="7"/>
  <c r="F11499" i="7" s="1"/>
  <c r="E11500" i="7"/>
  <c r="F11500" i="7" s="1"/>
  <c r="E11501" i="7"/>
  <c r="F11501" i="7" s="1"/>
  <c r="E11502" i="7"/>
  <c r="F11502" i="7" s="1"/>
  <c r="E11503" i="7"/>
  <c r="F11503" i="7" s="1"/>
  <c r="E11504" i="7"/>
  <c r="F11504" i="7" s="1"/>
  <c r="E11505" i="7"/>
  <c r="F11505" i="7" s="1"/>
  <c r="E11506" i="7"/>
  <c r="F11506" i="7" s="1"/>
  <c r="E11507" i="7"/>
  <c r="F11507" i="7" s="1"/>
  <c r="E11508" i="7"/>
  <c r="F11508" i="7" s="1"/>
  <c r="E11509" i="7"/>
  <c r="F11509" i="7" s="1"/>
  <c r="E11510" i="7"/>
  <c r="F11510" i="7" s="1"/>
  <c r="E11511" i="7"/>
  <c r="F11511" i="7" s="1"/>
  <c r="E11512" i="7"/>
  <c r="F11512" i="7" s="1"/>
  <c r="E11513" i="7"/>
  <c r="F11513" i="7" s="1"/>
  <c r="E11514" i="7"/>
  <c r="F11514" i="7" s="1"/>
  <c r="E11515" i="7"/>
  <c r="F11515" i="7" s="1"/>
  <c r="E11516" i="7"/>
  <c r="F11516" i="7" s="1"/>
  <c r="E11517" i="7"/>
  <c r="F11517" i="7" s="1"/>
  <c r="E11518" i="7"/>
  <c r="F11518" i="7" s="1"/>
  <c r="E11519" i="7"/>
  <c r="F11519" i="7" s="1"/>
  <c r="E11520" i="7"/>
  <c r="F11520" i="7" s="1"/>
  <c r="E11521" i="7"/>
  <c r="F11521" i="7" s="1"/>
  <c r="E11522" i="7"/>
  <c r="F11522" i="7" s="1"/>
  <c r="E11523" i="7"/>
  <c r="F11523" i="7" s="1"/>
  <c r="E11524" i="7"/>
  <c r="F11524" i="7" s="1"/>
  <c r="E11525" i="7"/>
  <c r="F11525" i="7" s="1"/>
  <c r="E11526" i="7"/>
  <c r="F11526" i="7" s="1"/>
  <c r="E11527" i="7"/>
  <c r="F11527" i="7" s="1"/>
  <c r="E11528" i="7"/>
  <c r="F11528" i="7" s="1"/>
  <c r="E11529" i="7"/>
  <c r="F11529" i="7" s="1"/>
  <c r="E11530" i="7"/>
  <c r="F11530" i="7" s="1"/>
  <c r="E11531" i="7"/>
  <c r="F11531" i="7" s="1"/>
  <c r="E11532" i="7"/>
  <c r="F11532" i="7" s="1"/>
  <c r="E11533" i="7"/>
  <c r="F11533" i="7" s="1"/>
  <c r="E11534" i="7"/>
  <c r="F11534" i="7" s="1"/>
  <c r="E11535" i="7"/>
  <c r="F11535" i="7" s="1"/>
  <c r="E11536" i="7"/>
  <c r="F11536" i="7" s="1"/>
  <c r="E11537" i="7"/>
  <c r="F11537" i="7" s="1"/>
  <c r="E11538" i="7"/>
  <c r="F11538" i="7" s="1"/>
  <c r="E11539" i="7"/>
  <c r="F11539" i="7" s="1"/>
  <c r="E11540" i="7"/>
  <c r="F11540" i="7" s="1"/>
  <c r="E11541" i="7"/>
  <c r="F11541" i="7" s="1"/>
  <c r="E11542" i="7"/>
  <c r="F11542" i="7" s="1"/>
  <c r="E11543" i="7"/>
  <c r="F11543" i="7" s="1"/>
  <c r="E11544" i="7"/>
  <c r="F11544" i="7" s="1"/>
  <c r="E11545" i="7"/>
  <c r="F11545" i="7" s="1"/>
  <c r="E11546" i="7"/>
  <c r="F11546" i="7" s="1"/>
  <c r="E11547" i="7"/>
  <c r="F11547" i="7" s="1"/>
  <c r="E11548" i="7"/>
  <c r="F11548" i="7" s="1"/>
  <c r="E11549" i="7"/>
  <c r="F11549" i="7" s="1"/>
  <c r="E11550" i="7"/>
  <c r="F11550" i="7" s="1"/>
  <c r="E11551" i="7"/>
  <c r="F11551" i="7" s="1"/>
  <c r="E11552" i="7"/>
  <c r="F11552" i="7" s="1"/>
  <c r="I3849" i="1" s="1"/>
  <c r="E11553" i="7"/>
  <c r="F11553" i="7" s="1"/>
  <c r="E11554" i="7"/>
  <c r="F11554" i="7" s="1"/>
  <c r="E11555" i="7"/>
  <c r="F11555" i="7" s="1"/>
  <c r="E11556" i="7"/>
  <c r="F11556" i="7" s="1"/>
  <c r="E11557" i="7"/>
  <c r="F11557" i="7" s="1"/>
  <c r="E11558" i="7"/>
  <c r="F11558" i="7" s="1"/>
  <c r="E11559" i="7"/>
  <c r="F11559" i="7" s="1"/>
  <c r="E11560" i="7"/>
  <c r="F11560" i="7" s="1"/>
  <c r="E11561" i="7"/>
  <c r="F11561" i="7" s="1"/>
  <c r="E11562" i="7"/>
  <c r="F11562" i="7" s="1"/>
  <c r="E11563" i="7"/>
  <c r="F11563" i="7" s="1"/>
  <c r="E11564" i="7"/>
  <c r="F11564" i="7" s="1"/>
  <c r="E11565" i="7"/>
  <c r="F11565" i="7" s="1"/>
  <c r="E11566" i="7"/>
  <c r="F11566" i="7" s="1"/>
  <c r="E11567" i="7"/>
  <c r="F11567" i="7" s="1"/>
  <c r="E11568" i="7"/>
  <c r="F11568" i="7" s="1"/>
  <c r="E11569" i="7"/>
  <c r="F11569" i="7" s="1"/>
  <c r="E11570" i="7"/>
  <c r="F11570" i="7" s="1"/>
  <c r="E11571" i="7"/>
  <c r="F11571" i="7" s="1"/>
  <c r="E11572" i="7"/>
  <c r="F11572" i="7" s="1"/>
  <c r="E11573" i="7"/>
  <c r="F11573" i="7" s="1"/>
  <c r="E11574" i="7"/>
  <c r="F11574" i="7" s="1"/>
  <c r="I3856" i="1" s="1"/>
  <c r="E11575" i="7"/>
  <c r="F11575" i="7" s="1"/>
  <c r="E11576" i="7"/>
  <c r="F11576" i="7" s="1"/>
  <c r="E11577" i="7"/>
  <c r="F11577" i="7" s="1"/>
  <c r="E11578" i="7"/>
  <c r="F11578" i="7" s="1"/>
  <c r="E11579" i="7"/>
  <c r="F11579" i="7" s="1"/>
  <c r="E11580" i="7"/>
  <c r="F11580" i="7" s="1"/>
  <c r="E11581" i="7"/>
  <c r="F11581" i="7" s="1"/>
  <c r="E11582" i="7"/>
  <c r="F11582" i="7" s="1"/>
  <c r="E11583" i="7"/>
  <c r="F11583" i="7" s="1"/>
  <c r="E11584" i="7"/>
  <c r="F11584" i="7" s="1"/>
  <c r="E11585" i="7"/>
  <c r="F11585" i="7" s="1"/>
  <c r="E11586" i="7"/>
  <c r="F11586" i="7" s="1"/>
  <c r="E11587" i="7"/>
  <c r="F11587" i="7" s="1"/>
  <c r="E11588" i="7"/>
  <c r="F11588" i="7" s="1"/>
  <c r="I3862" i="1" s="1"/>
  <c r="E11589" i="7"/>
  <c r="F11589" i="7" s="1"/>
  <c r="E11590" i="7"/>
  <c r="F11590" i="7" s="1"/>
  <c r="E11591" i="7"/>
  <c r="F11591" i="7" s="1"/>
  <c r="E11592" i="7"/>
  <c r="F11592" i="7" s="1"/>
  <c r="E11593" i="7"/>
  <c r="F11593" i="7" s="1"/>
  <c r="E11594" i="7"/>
  <c r="F11594" i="7" s="1"/>
  <c r="E11595" i="7"/>
  <c r="F11595" i="7" s="1"/>
  <c r="E11596" i="7"/>
  <c r="F11596" i="7" s="1"/>
  <c r="E11597" i="7"/>
  <c r="F11597" i="7" s="1"/>
  <c r="E11598" i="7"/>
  <c r="F11598" i="7" s="1"/>
  <c r="E11599" i="7"/>
  <c r="F11599" i="7" s="1"/>
  <c r="E11600" i="7"/>
  <c r="F11600" i="7" s="1"/>
  <c r="E11601" i="7"/>
  <c r="F11601" i="7" s="1"/>
  <c r="E11602" i="7"/>
  <c r="F11602" i="7" s="1"/>
  <c r="E11603" i="7"/>
  <c r="F11603" i="7" s="1"/>
  <c r="E11604" i="7"/>
  <c r="F11604" i="7" s="1"/>
  <c r="E11605" i="7"/>
  <c r="F11605" i="7" s="1"/>
  <c r="E11606" i="7"/>
  <c r="F11606" i="7" s="1"/>
  <c r="E11607" i="7"/>
  <c r="F11607" i="7" s="1"/>
  <c r="E11608" i="7"/>
  <c r="F11608" i="7" s="1"/>
  <c r="E11609" i="7"/>
  <c r="F11609" i="7" s="1"/>
  <c r="E11610" i="7"/>
  <c r="F11610" i="7" s="1"/>
  <c r="E11611" i="7"/>
  <c r="F11611" i="7" s="1"/>
  <c r="E11612" i="7"/>
  <c r="F11612" i="7" s="1"/>
  <c r="E11613" i="7"/>
  <c r="F11613" i="7" s="1"/>
  <c r="E11614" i="7"/>
  <c r="F11614" i="7" s="1"/>
  <c r="E11615" i="7"/>
  <c r="F11615" i="7" s="1"/>
  <c r="E11616" i="7"/>
  <c r="F11616" i="7" s="1"/>
  <c r="E11617" i="7"/>
  <c r="F11617" i="7" s="1"/>
  <c r="E11618" i="7"/>
  <c r="F11618" i="7" s="1"/>
  <c r="E11619" i="7"/>
  <c r="F11619" i="7" s="1"/>
  <c r="E11620" i="7"/>
  <c r="F11620" i="7" s="1"/>
  <c r="E11621" i="7"/>
  <c r="F11621" i="7" s="1"/>
  <c r="E11622" i="7"/>
  <c r="F11622" i="7" s="1"/>
  <c r="I3873" i="1" s="1"/>
  <c r="E11623" i="7"/>
  <c r="F11623" i="7" s="1"/>
  <c r="I3874" i="1" s="1"/>
  <c r="E11624" i="7"/>
  <c r="F11624" i="7" s="1"/>
  <c r="E11625" i="7"/>
  <c r="F11625" i="7" s="1"/>
  <c r="E11626" i="7"/>
  <c r="F11626" i="7" s="1"/>
  <c r="E11627" i="7"/>
  <c r="F11627" i="7" s="1"/>
  <c r="E11628" i="7"/>
  <c r="F11628" i="7" s="1"/>
  <c r="E11629" i="7"/>
  <c r="F11629" i="7" s="1"/>
  <c r="E11630" i="7"/>
  <c r="F11630" i="7" s="1"/>
  <c r="E11631" i="7"/>
  <c r="F11631" i="7" s="1"/>
  <c r="E11632" i="7"/>
  <c r="F11632" i="7" s="1"/>
  <c r="E11633" i="7"/>
  <c r="F11633" i="7" s="1"/>
  <c r="E11634" i="7"/>
  <c r="F11634" i="7" s="1"/>
  <c r="E11635" i="7"/>
  <c r="F11635" i="7" s="1"/>
  <c r="E11636" i="7"/>
  <c r="F11636" i="7" s="1"/>
  <c r="E11637" i="7"/>
  <c r="F11637" i="7" s="1"/>
  <c r="E11638" i="7"/>
  <c r="F11638" i="7" s="1"/>
  <c r="E11639" i="7"/>
  <c r="F11639" i="7" s="1"/>
  <c r="E11640" i="7"/>
  <c r="F11640" i="7" s="1"/>
  <c r="E11641" i="7"/>
  <c r="F11641" i="7" s="1"/>
  <c r="E11642" i="7"/>
  <c r="F11642" i="7" s="1"/>
  <c r="E11643" i="7"/>
  <c r="F11643" i="7" s="1"/>
  <c r="E11644" i="7"/>
  <c r="F11644" i="7" s="1"/>
  <c r="E11645" i="7"/>
  <c r="F11645" i="7" s="1"/>
  <c r="E11646" i="7"/>
  <c r="F11646" i="7" s="1"/>
  <c r="E11647" i="7"/>
  <c r="F11647" i="7" s="1"/>
  <c r="E11648" i="7"/>
  <c r="F11648" i="7" s="1"/>
  <c r="I3881" i="1" s="1"/>
  <c r="E11649" i="7"/>
  <c r="F11649" i="7" s="1"/>
  <c r="E11650" i="7"/>
  <c r="F11650" i="7" s="1"/>
  <c r="E11651" i="7"/>
  <c r="F11651" i="7" s="1"/>
  <c r="E11652" i="7"/>
  <c r="F11652" i="7" s="1"/>
  <c r="E11653" i="7"/>
  <c r="F11653" i="7" s="1"/>
  <c r="E11654" i="7"/>
  <c r="F11654" i="7" s="1"/>
  <c r="E11655" i="7"/>
  <c r="F11655" i="7" s="1"/>
  <c r="E11656" i="7"/>
  <c r="F11656" i="7" s="1"/>
  <c r="E11657" i="7"/>
  <c r="F11657" i="7" s="1"/>
  <c r="E11658" i="7"/>
  <c r="F11658" i="7" s="1"/>
  <c r="E11659" i="7"/>
  <c r="F11659" i="7" s="1"/>
  <c r="I3884" i="1" s="1"/>
  <c r="E11660" i="7"/>
  <c r="F11660" i="7" s="1"/>
  <c r="I3885" i="1" s="1"/>
  <c r="E11661" i="7"/>
  <c r="F11661" i="7" s="1"/>
  <c r="E11662" i="7"/>
  <c r="F11662" i="7" s="1"/>
  <c r="E11663" i="7"/>
  <c r="F11663" i="7" s="1"/>
  <c r="E11664" i="7"/>
  <c r="F11664" i="7" s="1"/>
  <c r="E11665" i="7"/>
  <c r="F11665" i="7" s="1"/>
  <c r="E11666" i="7"/>
  <c r="F11666" i="7" s="1"/>
  <c r="E11667" i="7"/>
  <c r="F11667" i="7" s="1"/>
  <c r="E11668" i="7"/>
  <c r="F11668" i="7" s="1"/>
  <c r="E11669" i="7"/>
  <c r="F11669" i="7" s="1"/>
  <c r="E11670" i="7"/>
  <c r="F11670" i="7" s="1"/>
  <c r="E11671" i="7"/>
  <c r="F11671" i="7" s="1"/>
  <c r="E11672" i="7"/>
  <c r="F11672" i="7" s="1"/>
  <c r="E11673" i="7"/>
  <c r="F11673" i="7" s="1"/>
  <c r="E11674" i="7"/>
  <c r="F11674" i="7" s="1"/>
  <c r="E11675" i="7"/>
  <c r="F11675" i="7" s="1"/>
  <c r="E11676" i="7"/>
  <c r="F11676" i="7" s="1"/>
  <c r="E11677" i="7"/>
  <c r="F11677" i="7" s="1"/>
  <c r="E11678" i="7"/>
  <c r="F11678" i="7" s="1"/>
  <c r="E11679" i="7"/>
  <c r="F11679" i="7" s="1"/>
  <c r="E11680" i="7"/>
  <c r="F11680" i="7" s="1"/>
  <c r="E11681" i="7"/>
  <c r="F11681" i="7" s="1"/>
  <c r="E11682" i="7"/>
  <c r="F11682" i="7" s="1"/>
  <c r="E11683" i="7"/>
  <c r="F11683" i="7" s="1"/>
  <c r="E11684" i="7"/>
  <c r="F11684" i="7" s="1"/>
  <c r="E11685" i="7"/>
  <c r="F11685" i="7" s="1"/>
  <c r="E11686" i="7"/>
  <c r="F11686" i="7" s="1"/>
  <c r="E11687" i="7"/>
  <c r="F11687" i="7" s="1"/>
  <c r="E11688" i="7"/>
  <c r="F11688" i="7" s="1"/>
  <c r="E11689" i="7"/>
  <c r="F11689" i="7" s="1"/>
  <c r="E11690" i="7"/>
  <c r="F11690" i="7" s="1"/>
  <c r="E11691" i="7"/>
  <c r="F11691" i="7" s="1"/>
  <c r="E11692" i="7"/>
  <c r="F11692" i="7" s="1"/>
  <c r="E11693" i="7"/>
  <c r="F11693" i="7" s="1"/>
  <c r="E11694" i="7"/>
  <c r="F11694" i="7" s="1"/>
  <c r="E11695" i="7"/>
  <c r="F11695" i="7" s="1"/>
  <c r="E11696" i="7"/>
  <c r="F11696" i="7" s="1"/>
  <c r="E11697" i="7"/>
  <c r="F11697" i="7" s="1"/>
  <c r="E11698" i="7"/>
  <c r="F11698" i="7" s="1"/>
  <c r="E11699" i="7"/>
  <c r="F11699" i="7" s="1"/>
  <c r="E11700" i="7"/>
  <c r="F11700" i="7" s="1"/>
  <c r="E11701" i="7"/>
  <c r="F11701" i="7" s="1"/>
  <c r="E11702" i="7"/>
  <c r="F11702" i="7" s="1"/>
  <c r="E11703" i="7"/>
  <c r="F11703" i="7" s="1"/>
  <c r="E11704" i="7"/>
  <c r="F11704" i="7" s="1"/>
  <c r="E11705" i="7"/>
  <c r="F11705" i="7" s="1"/>
  <c r="E11706" i="7"/>
  <c r="F11706" i="7" s="1"/>
  <c r="I3903" i="1" s="1"/>
  <c r="E11707" i="7"/>
  <c r="F11707" i="7" s="1"/>
  <c r="I3904" i="1" s="1"/>
  <c r="E11708" i="7"/>
  <c r="F11708" i="7" s="1"/>
  <c r="I3905" i="1" s="1"/>
  <c r="E11709" i="7"/>
  <c r="F11709" i="7" s="1"/>
  <c r="E11710" i="7"/>
  <c r="F11710" i="7" s="1"/>
  <c r="E11711" i="7"/>
  <c r="F11711" i="7" s="1"/>
  <c r="E11712" i="7"/>
  <c r="F11712" i="7" s="1"/>
  <c r="E11713" i="7"/>
  <c r="F11713" i="7" s="1"/>
  <c r="I3907" i="1" s="1"/>
  <c r="E11714" i="7"/>
  <c r="F11714" i="7" s="1"/>
  <c r="E11715" i="7"/>
  <c r="F11715" i="7" s="1"/>
  <c r="E11716" i="7"/>
  <c r="F11716" i="7" s="1"/>
  <c r="E11717" i="7"/>
  <c r="F11717" i="7" s="1"/>
  <c r="E11718" i="7"/>
  <c r="F11718" i="7" s="1"/>
  <c r="E11719" i="7"/>
  <c r="F11719" i="7" s="1"/>
  <c r="E11720" i="7"/>
  <c r="F11720" i="7" s="1"/>
  <c r="E11721" i="7"/>
  <c r="F11721" i="7" s="1"/>
  <c r="E11722" i="7"/>
  <c r="F11722" i="7" s="1"/>
  <c r="E11723" i="7"/>
  <c r="F11723" i="7" s="1"/>
  <c r="E11724" i="7"/>
  <c r="F11724" i="7" s="1"/>
  <c r="E11725" i="7"/>
  <c r="F11725" i="7" s="1"/>
  <c r="E11726" i="7"/>
  <c r="F11726" i="7" s="1"/>
  <c r="E11727" i="7"/>
  <c r="F11727" i="7" s="1"/>
  <c r="E11728" i="7"/>
  <c r="F11728" i="7" s="1"/>
  <c r="E11729" i="7"/>
  <c r="F11729" i="7" s="1"/>
  <c r="E11730" i="7"/>
  <c r="F11730" i="7" s="1"/>
  <c r="E11731" i="7"/>
  <c r="F11731" i="7" s="1"/>
  <c r="I3913" i="1" s="1"/>
  <c r="E11732" i="7"/>
  <c r="F11732" i="7" s="1"/>
  <c r="E11733" i="7"/>
  <c r="F11733" i="7" s="1"/>
  <c r="E11734" i="7"/>
  <c r="F11734" i="7" s="1"/>
  <c r="E11735" i="7"/>
  <c r="F11735" i="7" s="1"/>
  <c r="E11736" i="7"/>
  <c r="F11736" i="7" s="1"/>
  <c r="E11737" i="7"/>
  <c r="F11737" i="7" s="1"/>
  <c r="E11738" i="7"/>
  <c r="F11738" i="7" s="1"/>
  <c r="E11739" i="7"/>
  <c r="F11739" i="7" s="1"/>
  <c r="E11740" i="7"/>
  <c r="F11740" i="7" s="1"/>
  <c r="E11741" i="7"/>
  <c r="F11741" i="7" s="1"/>
  <c r="E11742" i="7"/>
  <c r="F11742" i="7" s="1"/>
  <c r="E11743" i="7"/>
  <c r="F11743" i="7" s="1"/>
  <c r="E11744" i="7"/>
  <c r="F11744" i="7" s="1"/>
  <c r="E11745" i="7"/>
  <c r="F11745" i="7" s="1"/>
  <c r="I3918" i="1" s="1"/>
  <c r="E11746" i="7"/>
  <c r="F11746" i="7" s="1"/>
  <c r="E11747" i="7"/>
  <c r="F11747" i="7" s="1"/>
  <c r="E11748" i="7"/>
  <c r="F11748" i="7" s="1"/>
  <c r="E11749" i="7"/>
  <c r="F11749" i="7" s="1"/>
  <c r="I3920" i="1" s="1"/>
  <c r="E11750" i="7"/>
  <c r="F11750" i="7" s="1"/>
  <c r="E11751" i="7"/>
  <c r="F11751" i="7" s="1"/>
  <c r="E11752" i="7"/>
  <c r="F11752" i="7" s="1"/>
  <c r="E11753" i="7"/>
  <c r="F11753" i="7" s="1"/>
  <c r="E11754" i="7"/>
  <c r="F11754" i="7" s="1"/>
  <c r="E11755" i="7"/>
  <c r="F11755" i="7" s="1"/>
  <c r="E11756" i="7"/>
  <c r="F11756" i="7" s="1"/>
  <c r="E11757" i="7"/>
  <c r="F11757" i="7" s="1"/>
  <c r="E11758" i="7"/>
  <c r="F11758" i="7" s="1"/>
  <c r="E11759" i="7"/>
  <c r="F11759" i="7" s="1"/>
  <c r="E11760" i="7"/>
  <c r="F11760" i="7" s="1"/>
  <c r="E11761" i="7"/>
  <c r="F11761" i="7" s="1"/>
  <c r="E11762" i="7"/>
  <c r="F11762" i="7" s="1"/>
  <c r="E11763" i="7"/>
  <c r="F11763" i="7" s="1"/>
  <c r="E11764" i="7"/>
  <c r="F11764" i="7" s="1"/>
  <c r="E11765" i="7"/>
  <c r="F11765" i="7" s="1"/>
  <c r="E11766" i="7"/>
  <c r="F11766" i="7" s="1"/>
  <c r="E11767" i="7"/>
  <c r="F11767" i="7" s="1"/>
  <c r="E11768" i="7"/>
  <c r="F11768" i="7" s="1"/>
  <c r="E11769" i="7"/>
  <c r="F11769" i="7" s="1"/>
  <c r="E11770" i="7"/>
  <c r="F11770" i="7" s="1"/>
  <c r="E11771" i="7"/>
  <c r="F11771" i="7" s="1"/>
  <c r="E11772" i="7"/>
  <c r="F11772" i="7" s="1"/>
  <c r="E11773" i="7"/>
  <c r="F11773" i="7" s="1"/>
  <c r="E11774" i="7"/>
  <c r="F11774" i="7" s="1"/>
  <c r="E11775" i="7"/>
  <c r="F11775" i="7" s="1"/>
  <c r="E11776" i="7"/>
  <c r="F11776" i="7" s="1"/>
  <c r="E11777" i="7"/>
  <c r="F11777" i="7" s="1"/>
  <c r="E11778" i="7"/>
  <c r="F11778" i="7" s="1"/>
  <c r="E11779" i="7"/>
  <c r="F11779" i="7" s="1"/>
  <c r="E11780" i="7"/>
  <c r="F11780" i="7" s="1"/>
  <c r="E11781" i="7"/>
  <c r="F11781" i="7" s="1"/>
  <c r="E11782" i="7"/>
  <c r="F11782" i="7" s="1"/>
  <c r="E11783" i="7"/>
  <c r="F11783" i="7" s="1"/>
  <c r="E11784" i="7"/>
  <c r="F11784" i="7" s="1"/>
  <c r="E11785" i="7"/>
  <c r="F11785" i="7" s="1"/>
  <c r="E11786" i="7"/>
  <c r="F11786" i="7" s="1"/>
  <c r="E11787" i="7"/>
  <c r="F11787" i="7" s="1"/>
  <c r="E11788" i="7"/>
  <c r="F11788" i="7" s="1"/>
  <c r="E11789" i="7"/>
  <c r="F11789" i="7" s="1"/>
  <c r="E11790" i="7"/>
  <c r="F11790" i="7" s="1"/>
  <c r="E11791" i="7"/>
  <c r="F11791" i="7" s="1"/>
  <c r="E11792" i="7"/>
  <c r="F11792" i="7" s="1"/>
  <c r="E11793" i="7"/>
  <c r="F11793" i="7" s="1"/>
  <c r="E11794" i="7"/>
  <c r="F11794" i="7" s="1"/>
  <c r="E11795" i="7"/>
  <c r="F11795" i="7" s="1"/>
  <c r="E11796" i="7"/>
  <c r="F11796" i="7" s="1"/>
  <c r="E11797" i="7"/>
  <c r="F11797" i="7" s="1"/>
  <c r="E11798" i="7"/>
  <c r="F11798" i="7" s="1"/>
  <c r="E11799" i="7"/>
  <c r="F11799" i="7" s="1"/>
  <c r="E11800" i="7"/>
  <c r="F11800" i="7" s="1"/>
  <c r="E11801" i="7"/>
  <c r="F11801" i="7" s="1"/>
  <c r="E11802" i="7"/>
  <c r="F11802" i="7" s="1"/>
  <c r="E11803" i="7"/>
  <c r="F11803" i="7" s="1"/>
  <c r="E11804" i="7"/>
  <c r="F11804" i="7" s="1"/>
  <c r="E11805" i="7"/>
  <c r="F11805" i="7" s="1"/>
  <c r="E11806" i="7"/>
  <c r="F11806" i="7" s="1"/>
  <c r="E11807" i="7"/>
  <c r="F11807" i="7" s="1"/>
  <c r="E11808" i="7"/>
  <c r="F11808" i="7" s="1"/>
  <c r="E11809" i="7"/>
  <c r="F11809" i="7" s="1"/>
  <c r="E11810" i="7"/>
  <c r="F11810" i="7" s="1"/>
  <c r="E11811" i="7"/>
  <c r="F11811" i="7" s="1"/>
  <c r="E11812" i="7"/>
  <c r="F11812" i="7" s="1"/>
  <c r="E11813" i="7"/>
  <c r="F11813" i="7" s="1"/>
  <c r="E11814" i="7"/>
  <c r="F11814" i="7" s="1"/>
  <c r="E11815" i="7"/>
  <c r="F11815" i="7" s="1"/>
  <c r="E11816" i="7"/>
  <c r="F11816" i="7" s="1"/>
  <c r="E11817" i="7"/>
  <c r="F11817" i="7" s="1"/>
  <c r="E11818" i="7"/>
  <c r="F11818" i="7" s="1"/>
  <c r="E11819" i="7"/>
  <c r="F11819" i="7" s="1"/>
  <c r="E11820" i="7"/>
  <c r="F11820" i="7" s="1"/>
  <c r="E11821" i="7"/>
  <c r="F11821" i="7" s="1"/>
  <c r="E11822" i="7"/>
  <c r="F11822" i="7" s="1"/>
  <c r="E11823" i="7"/>
  <c r="F11823" i="7" s="1"/>
  <c r="E11824" i="7"/>
  <c r="F11824" i="7" s="1"/>
  <c r="E11825" i="7"/>
  <c r="F11825" i="7" s="1"/>
  <c r="E11826" i="7"/>
  <c r="F11826" i="7" s="1"/>
  <c r="E11827" i="7"/>
  <c r="F11827" i="7" s="1"/>
  <c r="E11828" i="7"/>
  <c r="F11828" i="7" s="1"/>
  <c r="E11829" i="7"/>
  <c r="F11829" i="7" s="1"/>
  <c r="E11830" i="7"/>
  <c r="F11830" i="7" s="1"/>
  <c r="E11831" i="7"/>
  <c r="F11831" i="7" s="1"/>
  <c r="E11832" i="7"/>
  <c r="F11832" i="7" s="1"/>
  <c r="E11833" i="7"/>
  <c r="F11833" i="7" s="1"/>
  <c r="E11834" i="7"/>
  <c r="F11834" i="7" s="1"/>
  <c r="E11835" i="7"/>
  <c r="F11835" i="7" s="1"/>
  <c r="E11836" i="7"/>
  <c r="F11836" i="7" s="1"/>
  <c r="E11837" i="7"/>
  <c r="F11837" i="7" s="1"/>
  <c r="E11838" i="7"/>
  <c r="F11838" i="7" s="1"/>
  <c r="E11839" i="7"/>
  <c r="F11839" i="7" s="1"/>
  <c r="E11840" i="7"/>
  <c r="F11840" i="7" s="1"/>
  <c r="E11841" i="7"/>
  <c r="F11841" i="7" s="1"/>
  <c r="E11842" i="7"/>
  <c r="F11842" i="7" s="1"/>
  <c r="E11843" i="7"/>
  <c r="F11843" i="7" s="1"/>
  <c r="E11844" i="7"/>
  <c r="F11844" i="7" s="1"/>
  <c r="E11845" i="7"/>
  <c r="F11845" i="7" s="1"/>
  <c r="E11846" i="7"/>
  <c r="F11846" i="7" s="1"/>
  <c r="I3954" i="1" s="1"/>
  <c r="E11847" i="7"/>
  <c r="F11847" i="7" s="1"/>
  <c r="E11848" i="7"/>
  <c r="F11848" i="7" s="1"/>
  <c r="E11849" i="7"/>
  <c r="F11849" i="7" s="1"/>
  <c r="E11850" i="7"/>
  <c r="F11850" i="7" s="1"/>
  <c r="E11851" i="7"/>
  <c r="F11851" i="7" s="1"/>
  <c r="E11852" i="7"/>
  <c r="F11852" i="7" s="1"/>
  <c r="E11853" i="7"/>
  <c r="F11853" i="7" s="1"/>
  <c r="E11854" i="7"/>
  <c r="F11854" i="7" s="1"/>
  <c r="E11855" i="7"/>
  <c r="F11855" i="7" s="1"/>
  <c r="E11856" i="7"/>
  <c r="F11856" i="7" s="1"/>
  <c r="E11857" i="7"/>
  <c r="F11857" i="7" s="1"/>
  <c r="E11858" i="7"/>
  <c r="F11858" i="7" s="1"/>
  <c r="E11859" i="7"/>
  <c r="F11859" i="7" s="1"/>
  <c r="E11860" i="7"/>
  <c r="F11860" i="7" s="1"/>
  <c r="E11861" i="7"/>
  <c r="F11861" i="7" s="1"/>
  <c r="E11862" i="7"/>
  <c r="F11862" i="7" s="1"/>
  <c r="E11863" i="7"/>
  <c r="F11863" i="7" s="1"/>
  <c r="E11864" i="7"/>
  <c r="F11864" i="7" s="1"/>
  <c r="I3960" i="1" s="1"/>
  <c r="E11865" i="7"/>
  <c r="F11865" i="7" s="1"/>
  <c r="E11866" i="7"/>
  <c r="F11866" i="7" s="1"/>
  <c r="E11867" i="7"/>
  <c r="F11867" i="7" s="1"/>
  <c r="E11868" i="7"/>
  <c r="F11868" i="7" s="1"/>
  <c r="E11869" i="7"/>
  <c r="F11869" i="7" s="1"/>
  <c r="E11870" i="7"/>
  <c r="F11870" i="7" s="1"/>
  <c r="E11871" i="7"/>
  <c r="F11871" i="7" s="1"/>
  <c r="E11872" i="7"/>
  <c r="F11872" i="7" s="1"/>
  <c r="E11873" i="7"/>
  <c r="F11873" i="7" s="1"/>
  <c r="E11874" i="7"/>
  <c r="F11874" i="7" s="1"/>
  <c r="E11875" i="7"/>
  <c r="F11875" i="7" s="1"/>
  <c r="E11876" i="7"/>
  <c r="F11876" i="7" s="1"/>
  <c r="I3966" i="1" s="1"/>
  <c r="E11877" i="7"/>
  <c r="F11877" i="7" s="1"/>
  <c r="E11878" i="7"/>
  <c r="F11878" i="7" s="1"/>
  <c r="E11879" i="7"/>
  <c r="F11879" i="7" s="1"/>
  <c r="E11880" i="7"/>
  <c r="F11880" i="7" s="1"/>
  <c r="E11881" i="7"/>
  <c r="F11881" i="7" s="1"/>
  <c r="E11882" i="7"/>
  <c r="F11882" i="7" s="1"/>
  <c r="I3969" i="1" s="1"/>
  <c r="E11883" i="7"/>
  <c r="F11883" i="7" s="1"/>
  <c r="I3970" i="1" s="1"/>
  <c r="E11884" i="7"/>
  <c r="F11884" i="7" s="1"/>
  <c r="E11885" i="7"/>
  <c r="F11885" i="7" s="1"/>
  <c r="E11886" i="7"/>
  <c r="F11886" i="7" s="1"/>
  <c r="E11887" i="7"/>
  <c r="F11887" i="7" s="1"/>
  <c r="E11888" i="7"/>
  <c r="F11888" i="7" s="1"/>
  <c r="E11889" i="7"/>
  <c r="F11889" i="7" s="1"/>
  <c r="E11890" i="7"/>
  <c r="F11890" i="7" s="1"/>
  <c r="E11891" i="7"/>
  <c r="F11891" i="7" s="1"/>
  <c r="E11892" i="7"/>
  <c r="F11892" i="7" s="1"/>
  <c r="E11893" i="7"/>
  <c r="F11893" i="7" s="1"/>
  <c r="E11894" i="7"/>
  <c r="F11894" i="7" s="1"/>
  <c r="E11895" i="7"/>
  <c r="F11895" i="7" s="1"/>
  <c r="E11896" i="7"/>
  <c r="F11896" i="7" s="1"/>
  <c r="E11897" i="7"/>
  <c r="F11897" i="7" s="1"/>
  <c r="E11898" i="7"/>
  <c r="F11898" i="7" s="1"/>
  <c r="E11899" i="7"/>
  <c r="F11899" i="7" s="1"/>
  <c r="E11900" i="7"/>
  <c r="F11900" i="7" s="1"/>
  <c r="E11901" i="7"/>
  <c r="F11901" i="7" s="1"/>
  <c r="E11902" i="7"/>
  <c r="F11902" i="7" s="1"/>
  <c r="E11903" i="7"/>
  <c r="F11903" i="7" s="1"/>
  <c r="E11904" i="7"/>
  <c r="F11904" i="7" s="1"/>
  <c r="E11905" i="7"/>
  <c r="F11905" i="7" s="1"/>
  <c r="E11906" i="7"/>
  <c r="F11906" i="7" s="1"/>
  <c r="E11907" i="7"/>
  <c r="F11907" i="7" s="1"/>
  <c r="E11908" i="7"/>
  <c r="F11908" i="7" s="1"/>
  <c r="E11909" i="7"/>
  <c r="F11909" i="7" s="1"/>
  <c r="E11910" i="7"/>
  <c r="F11910" i="7" s="1"/>
  <c r="E11911" i="7"/>
  <c r="F11911" i="7" s="1"/>
  <c r="E11912" i="7"/>
  <c r="F11912" i="7" s="1"/>
  <c r="E11913" i="7"/>
  <c r="F11913" i="7" s="1"/>
  <c r="E11914" i="7"/>
  <c r="F11914" i="7" s="1"/>
  <c r="E11915" i="7"/>
  <c r="F11915" i="7" s="1"/>
  <c r="E11916" i="7"/>
  <c r="F11916" i="7" s="1"/>
  <c r="E11917" i="7"/>
  <c r="F11917" i="7" s="1"/>
  <c r="E11918" i="7"/>
  <c r="F11918" i="7" s="1"/>
  <c r="E11919" i="7"/>
  <c r="F11919" i="7" s="1"/>
  <c r="E11920" i="7"/>
  <c r="F11920" i="7" s="1"/>
  <c r="E11921" i="7"/>
  <c r="F11921" i="7" s="1"/>
  <c r="E11922" i="7"/>
  <c r="F11922" i="7" s="1"/>
  <c r="I3981" i="1" s="1"/>
  <c r="E11923" i="7"/>
  <c r="F11923" i="7" s="1"/>
  <c r="E11924" i="7"/>
  <c r="F11924" i="7" s="1"/>
  <c r="E11925" i="7"/>
  <c r="F11925" i="7" s="1"/>
  <c r="E11926" i="7"/>
  <c r="F11926" i="7" s="1"/>
  <c r="E11927" i="7"/>
  <c r="F11927" i="7" s="1"/>
  <c r="E11928" i="7"/>
  <c r="F11928" i="7" s="1"/>
  <c r="E11929" i="7"/>
  <c r="F11929" i="7" s="1"/>
  <c r="E11930" i="7"/>
  <c r="F11930" i="7" s="1"/>
  <c r="E11931" i="7"/>
  <c r="F11931" i="7" s="1"/>
  <c r="E11932" i="7"/>
  <c r="F11932" i="7" s="1"/>
  <c r="E11933" i="7"/>
  <c r="F11933" i="7" s="1"/>
  <c r="E11934" i="7"/>
  <c r="F11934" i="7" s="1"/>
  <c r="E11935" i="7"/>
  <c r="F11935" i="7" s="1"/>
  <c r="E11936" i="7"/>
  <c r="F11936" i="7" s="1"/>
  <c r="E11937" i="7"/>
  <c r="F11937" i="7" s="1"/>
  <c r="E11938" i="7"/>
  <c r="F11938" i="7" s="1"/>
  <c r="E11939" i="7"/>
  <c r="F11939" i="7" s="1"/>
  <c r="E11940" i="7"/>
  <c r="F11940" i="7" s="1"/>
  <c r="E11941" i="7"/>
  <c r="F11941" i="7" s="1"/>
  <c r="E11942" i="7"/>
  <c r="F11942" i="7" s="1"/>
  <c r="E11943" i="7"/>
  <c r="F11943" i="7" s="1"/>
  <c r="E11944" i="7"/>
  <c r="F11944" i="7" s="1"/>
  <c r="E11945" i="7"/>
  <c r="F11945" i="7" s="1"/>
  <c r="E11946" i="7"/>
  <c r="F11946" i="7" s="1"/>
  <c r="E11947" i="7"/>
  <c r="F11947" i="7" s="1"/>
  <c r="E11948" i="7"/>
  <c r="F11948" i="7" s="1"/>
  <c r="E11949" i="7"/>
  <c r="F11949" i="7" s="1"/>
  <c r="E11950" i="7"/>
  <c r="F11950" i="7" s="1"/>
  <c r="E11951" i="7"/>
  <c r="F11951" i="7" s="1"/>
  <c r="E11952" i="7"/>
  <c r="F11952" i="7" s="1"/>
  <c r="E11953" i="7"/>
  <c r="F11953" i="7" s="1"/>
  <c r="E11954" i="7"/>
  <c r="F11954" i="7" s="1"/>
  <c r="E11955" i="7"/>
  <c r="F11955" i="7" s="1"/>
  <c r="E11956" i="7"/>
  <c r="F11956" i="7" s="1"/>
  <c r="E11957" i="7"/>
  <c r="F11957" i="7" s="1"/>
  <c r="E11958" i="7"/>
  <c r="F11958" i="7" s="1"/>
  <c r="E11959" i="7"/>
  <c r="F11959" i="7" s="1"/>
  <c r="E11960" i="7"/>
  <c r="F11960" i="7" s="1"/>
  <c r="E11961" i="7"/>
  <c r="F11961" i="7" s="1"/>
  <c r="E11962" i="7"/>
  <c r="F11962" i="7" s="1"/>
  <c r="E11963" i="7"/>
  <c r="F11963" i="7" s="1"/>
  <c r="E11964" i="7"/>
  <c r="F11964" i="7" s="1"/>
  <c r="E11965" i="7"/>
  <c r="F11965" i="7" s="1"/>
  <c r="E11966" i="7"/>
  <c r="F11966" i="7" s="1"/>
  <c r="E11967" i="7"/>
  <c r="F11967" i="7" s="1"/>
  <c r="E11968" i="7"/>
  <c r="F11968" i="7" s="1"/>
  <c r="E11969" i="7"/>
  <c r="F11969" i="7" s="1"/>
  <c r="E11970" i="7"/>
  <c r="F11970" i="7" s="1"/>
  <c r="E11971" i="7"/>
  <c r="F11971" i="7" s="1"/>
  <c r="E11972" i="7"/>
  <c r="F11972" i="7" s="1"/>
  <c r="E11973" i="7"/>
  <c r="F11973" i="7" s="1"/>
  <c r="E11974" i="7"/>
  <c r="F11974" i="7" s="1"/>
  <c r="E11975" i="7"/>
  <c r="F11975" i="7" s="1"/>
  <c r="E11976" i="7"/>
  <c r="F11976" i="7" s="1"/>
  <c r="E11977" i="7"/>
  <c r="F11977" i="7" s="1"/>
  <c r="E11978" i="7"/>
  <c r="F11978" i="7" s="1"/>
  <c r="E11979" i="7"/>
  <c r="F11979" i="7" s="1"/>
  <c r="E11980" i="7"/>
  <c r="F11980" i="7" s="1"/>
  <c r="E11981" i="7"/>
  <c r="F11981" i="7" s="1"/>
  <c r="E11982" i="7"/>
  <c r="F11982" i="7" s="1"/>
  <c r="E11983" i="7"/>
  <c r="F11983" i="7" s="1"/>
  <c r="E11984" i="7"/>
  <c r="F11984" i="7" s="1"/>
  <c r="E11985" i="7"/>
  <c r="F11985" i="7" s="1"/>
  <c r="E11986" i="7"/>
  <c r="F11986" i="7" s="1"/>
  <c r="E11987" i="7"/>
  <c r="F11987" i="7" s="1"/>
  <c r="E11988" i="7"/>
  <c r="F11988" i="7" s="1"/>
  <c r="E11989" i="7"/>
  <c r="F11989" i="7" s="1"/>
  <c r="E11990" i="7"/>
  <c r="F11990" i="7" s="1"/>
  <c r="E11991" i="7"/>
  <c r="F11991" i="7" s="1"/>
  <c r="I4004" i="1" s="1"/>
  <c r="E11992" i="7"/>
  <c r="F11992" i="7" s="1"/>
  <c r="I4005" i="1" s="1"/>
  <c r="E11993" i="7"/>
  <c r="F11993" i="7" s="1"/>
  <c r="E11994" i="7"/>
  <c r="F11994" i="7" s="1"/>
  <c r="E11995" i="7"/>
  <c r="F11995" i="7" s="1"/>
  <c r="E11996" i="7"/>
  <c r="F11996" i="7" s="1"/>
  <c r="E11997" i="7"/>
  <c r="F11997" i="7" s="1"/>
  <c r="E11998" i="7"/>
  <c r="F11998" i="7" s="1"/>
  <c r="E11999" i="7"/>
  <c r="F11999" i="7" s="1"/>
  <c r="E12000" i="7"/>
  <c r="F12000" i="7" s="1"/>
  <c r="I4008" i="1" s="1"/>
  <c r="E12001" i="7"/>
  <c r="F12001" i="7" s="1"/>
  <c r="I4009" i="1" s="1"/>
  <c r="E12002" i="7"/>
  <c r="F12002" i="7" s="1"/>
  <c r="E12003" i="7"/>
  <c r="F12003" i="7" s="1"/>
  <c r="E12004" i="7"/>
  <c r="F12004" i="7" s="1"/>
  <c r="E12005" i="7"/>
  <c r="F12005" i="7" s="1"/>
  <c r="E12006" i="7"/>
  <c r="F12006" i="7" s="1"/>
  <c r="E12007" i="7"/>
  <c r="F12007" i="7" s="1"/>
  <c r="E12008" i="7"/>
  <c r="F12008" i="7" s="1"/>
  <c r="E12009" i="7"/>
  <c r="F12009" i="7" s="1"/>
  <c r="E12010" i="7"/>
  <c r="F12010" i="7" s="1"/>
  <c r="E12011" i="7"/>
  <c r="F12011" i="7" s="1"/>
  <c r="E12012" i="7"/>
  <c r="F12012" i="7" s="1"/>
  <c r="E12013" i="7"/>
  <c r="F12013" i="7" s="1"/>
  <c r="E12014" i="7"/>
  <c r="F12014" i="7" s="1"/>
  <c r="E12015" i="7"/>
  <c r="F12015" i="7" s="1"/>
  <c r="E12016" i="7"/>
  <c r="F12016" i="7" s="1"/>
  <c r="E12017" i="7"/>
  <c r="F12017" i="7" s="1"/>
  <c r="E12018" i="7"/>
  <c r="F12018" i="7" s="1"/>
  <c r="E12019" i="7"/>
  <c r="F12019" i="7" s="1"/>
  <c r="E12020" i="7"/>
  <c r="F12020" i="7" s="1"/>
  <c r="E12021" i="7"/>
  <c r="F12021" i="7" s="1"/>
  <c r="E12022" i="7"/>
  <c r="F12022" i="7" s="1"/>
  <c r="E12023" i="7"/>
  <c r="F12023" i="7" s="1"/>
  <c r="E12024" i="7"/>
  <c r="F12024" i="7" s="1"/>
  <c r="E12025" i="7"/>
  <c r="F12025" i="7" s="1"/>
  <c r="E12026" i="7"/>
  <c r="F12026" i="7" s="1"/>
  <c r="E12027" i="7"/>
  <c r="F12027" i="7" s="1"/>
  <c r="E12028" i="7"/>
  <c r="F12028" i="7" s="1"/>
  <c r="E12029" i="7"/>
  <c r="F12029" i="7" s="1"/>
  <c r="E12030" i="7"/>
  <c r="F12030" i="7" s="1"/>
  <c r="E12031" i="7"/>
  <c r="F12031" i="7" s="1"/>
  <c r="E12032" i="7"/>
  <c r="F12032" i="7" s="1"/>
  <c r="E12033" i="7"/>
  <c r="F12033" i="7" s="1"/>
  <c r="E12034" i="7"/>
  <c r="F12034" i="7" s="1"/>
  <c r="E12035" i="7"/>
  <c r="F12035" i="7" s="1"/>
  <c r="E12036" i="7"/>
  <c r="F12036" i="7" s="1"/>
  <c r="E12037" i="7"/>
  <c r="F12037" i="7" s="1"/>
  <c r="I4018" i="1" s="1"/>
  <c r="E12038" i="7"/>
  <c r="F12038" i="7" s="1"/>
  <c r="E12039" i="7"/>
  <c r="F12039" i="7" s="1"/>
  <c r="E12040" i="7"/>
  <c r="F12040" i="7" s="1"/>
  <c r="E12041" i="7"/>
  <c r="F12041" i="7" s="1"/>
  <c r="E12042" i="7"/>
  <c r="F12042" i="7" s="1"/>
  <c r="E12043" i="7"/>
  <c r="F12043" i="7" s="1"/>
  <c r="E12044" i="7"/>
  <c r="F12044" i="7" s="1"/>
  <c r="E12045" i="7"/>
  <c r="F12045" i="7" s="1"/>
  <c r="E12046" i="7"/>
  <c r="F12046" i="7" s="1"/>
  <c r="E12047" i="7"/>
  <c r="F12047" i="7" s="1"/>
  <c r="E12048" i="7"/>
  <c r="F12048" i="7" s="1"/>
  <c r="E12049" i="7"/>
  <c r="F12049" i="7" s="1"/>
  <c r="E12050" i="7"/>
  <c r="F12050" i="7" s="1"/>
  <c r="E12051" i="7"/>
  <c r="F12051" i="7" s="1"/>
  <c r="E12052" i="7"/>
  <c r="F12052" i="7" s="1"/>
  <c r="E12053" i="7"/>
  <c r="F12053" i="7" s="1"/>
  <c r="E12054" i="7"/>
  <c r="F12054" i="7" s="1"/>
  <c r="E12055" i="7"/>
  <c r="F12055" i="7" s="1"/>
  <c r="E12056" i="7"/>
  <c r="F12056" i="7" s="1"/>
  <c r="E12057" i="7"/>
  <c r="F12057" i="7" s="1"/>
  <c r="E12058" i="7"/>
  <c r="F12058" i="7" s="1"/>
  <c r="E12059" i="7"/>
  <c r="F12059" i="7" s="1"/>
  <c r="E12060" i="7"/>
  <c r="F12060" i="7" s="1"/>
  <c r="E12061" i="7"/>
  <c r="F12061" i="7" s="1"/>
  <c r="E12062" i="7"/>
  <c r="F12062" i="7" s="1"/>
  <c r="E12063" i="7"/>
  <c r="F12063" i="7" s="1"/>
  <c r="E12064" i="7"/>
  <c r="F12064" i="7" s="1"/>
  <c r="E12065" i="7"/>
  <c r="F12065" i="7" s="1"/>
  <c r="E12066" i="7"/>
  <c r="F12066" i="7" s="1"/>
  <c r="E12067" i="7"/>
  <c r="F12067" i="7" s="1"/>
  <c r="E12068" i="7"/>
  <c r="F12068" i="7" s="1"/>
  <c r="E12069" i="7"/>
  <c r="F12069" i="7" s="1"/>
  <c r="E12070" i="7"/>
  <c r="F12070" i="7" s="1"/>
  <c r="E12071" i="7"/>
  <c r="F12071" i="7" s="1"/>
  <c r="E12072" i="7"/>
  <c r="F12072" i="7" s="1"/>
  <c r="E12073" i="7"/>
  <c r="F12073" i="7" s="1"/>
  <c r="E12074" i="7"/>
  <c r="F12074" i="7" s="1"/>
  <c r="E12075" i="7"/>
  <c r="F12075" i="7" s="1"/>
  <c r="E12076" i="7"/>
  <c r="F12076" i="7" s="1"/>
  <c r="E12077" i="7"/>
  <c r="F12077" i="7" s="1"/>
  <c r="E12078" i="7"/>
  <c r="F12078" i="7" s="1"/>
  <c r="E12079" i="7"/>
  <c r="F12079" i="7" s="1"/>
  <c r="E12080" i="7"/>
  <c r="F12080" i="7" s="1"/>
  <c r="E12081" i="7"/>
  <c r="F12081" i="7" s="1"/>
  <c r="E12082" i="7"/>
  <c r="F12082" i="7" s="1"/>
  <c r="E12083" i="7"/>
  <c r="F12083" i="7" s="1"/>
  <c r="E12084" i="7"/>
  <c r="F12084" i="7" s="1"/>
  <c r="E12085" i="7"/>
  <c r="F12085" i="7" s="1"/>
  <c r="E12086" i="7"/>
  <c r="F12086" i="7" s="1"/>
  <c r="E12087" i="7"/>
  <c r="F12087" i="7" s="1"/>
  <c r="I4033" i="1" s="1"/>
  <c r="E12088" i="7"/>
  <c r="F12088" i="7" s="1"/>
  <c r="E12089" i="7"/>
  <c r="F12089" i="7" s="1"/>
  <c r="E12090" i="7"/>
  <c r="F12090" i="7" s="1"/>
  <c r="E12091" i="7"/>
  <c r="F12091" i="7" s="1"/>
  <c r="E12092" i="7"/>
  <c r="F12092" i="7" s="1"/>
  <c r="E12093" i="7"/>
  <c r="F12093" i="7" s="1"/>
  <c r="E12094" i="7"/>
  <c r="F12094" i="7" s="1"/>
  <c r="E12095" i="7"/>
  <c r="F12095" i="7" s="1"/>
  <c r="E12096" i="7"/>
  <c r="F12096" i="7" s="1"/>
  <c r="E12097" i="7"/>
  <c r="F12097" i="7" s="1"/>
  <c r="E12098" i="7"/>
  <c r="F12098" i="7" s="1"/>
  <c r="E12099" i="7"/>
  <c r="F12099" i="7" s="1"/>
  <c r="E12100" i="7"/>
  <c r="F12100" i="7" s="1"/>
  <c r="E12101" i="7"/>
  <c r="F12101" i="7" s="1"/>
  <c r="E12102" i="7"/>
  <c r="F12102" i="7" s="1"/>
  <c r="E12103" i="7"/>
  <c r="F12103" i="7" s="1"/>
  <c r="E12104" i="7"/>
  <c r="F12104" i="7" s="1"/>
  <c r="E12105" i="7"/>
  <c r="F12105" i="7" s="1"/>
  <c r="I4039" i="1" s="1"/>
  <c r="E12106" i="7"/>
  <c r="F12106" i="7" s="1"/>
  <c r="E12107" i="7"/>
  <c r="F12107" i="7" s="1"/>
  <c r="E12108" i="7"/>
  <c r="F12108" i="7" s="1"/>
  <c r="E12109" i="7"/>
  <c r="F12109" i="7" s="1"/>
  <c r="E12110" i="7"/>
  <c r="F12110" i="7" s="1"/>
  <c r="E12111" i="7"/>
  <c r="F12111" i="7" s="1"/>
  <c r="E12112" i="7"/>
  <c r="F12112" i="7" s="1"/>
  <c r="E12113" i="7"/>
  <c r="F12113" i="7" s="1"/>
  <c r="E12114" i="7"/>
  <c r="F12114" i="7" s="1"/>
  <c r="E12115" i="7"/>
  <c r="F12115" i="7" s="1"/>
  <c r="E12116" i="7"/>
  <c r="F12116" i="7" s="1"/>
  <c r="E12117" i="7"/>
  <c r="F12117" i="7" s="1"/>
  <c r="E12118" i="7"/>
  <c r="F12118" i="7" s="1"/>
  <c r="E12119" i="7"/>
  <c r="F12119" i="7" s="1"/>
  <c r="E12120" i="7"/>
  <c r="F12120" i="7" s="1"/>
  <c r="E12121" i="7"/>
  <c r="F12121" i="7" s="1"/>
  <c r="E12122" i="7"/>
  <c r="F12122" i="7" s="1"/>
  <c r="E12123" i="7"/>
  <c r="F12123" i="7" s="1"/>
  <c r="E12124" i="7"/>
  <c r="F12124" i="7" s="1"/>
  <c r="E12125" i="7"/>
  <c r="F12125" i="7" s="1"/>
  <c r="E12126" i="7"/>
  <c r="F12126" i="7" s="1"/>
  <c r="E12127" i="7"/>
  <c r="F12127" i="7" s="1"/>
  <c r="E12128" i="7"/>
  <c r="F12128" i="7" s="1"/>
  <c r="I4046" i="1" s="1"/>
  <c r="E12129" i="7"/>
  <c r="F12129" i="7" s="1"/>
  <c r="E12130" i="7"/>
  <c r="F12130" i="7" s="1"/>
  <c r="E12131" i="7"/>
  <c r="F12131" i="7" s="1"/>
  <c r="E12132" i="7"/>
  <c r="F12132" i="7" s="1"/>
  <c r="E12133" i="7"/>
  <c r="F12133" i="7" s="1"/>
  <c r="E12134" i="7"/>
  <c r="F12134" i="7" s="1"/>
  <c r="E12135" i="7"/>
  <c r="F12135" i="7" s="1"/>
  <c r="I4048" i="1" s="1"/>
  <c r="E12136" i="7"/>
  <c r="F12136" i="7" s="1"/>
  <c r="E12137" i="7"/>
  <c r="F12137" i="7" s="1"/>
  <c r="E12138" i="7"/>
  <c r="F12138" i="7" s="1"/>
  <c r="E12139" i="7"/>
  <c r="F12139" i="7" s="1"/>
  <c r="E12140" i="7"/>
  <c r="F12140" i="7" s="1"/>
  <c r="E12141" i="7"/>
  <c r="F12141" i="7" s="1"/>
  <c r="E12142" i="7"/>
  <c r="F12142" i="7" s="1"/>
  <c r="E12143" i="7"/>
  <c r="F12143" i="7" s="1"/>
  <c r="E12144" i="7"/>
  <c r="F12144" i="7" s="1"/>
  <c r="E12145" i="7"/>
  <c r="F12145" i="7" s="1"/>
  <c r="E12146" i="7"/>
  <c r="F12146" i="7" s="1"/>
  <c r="E12147" i="7"/>
  <c r="F12147" i="7" s="1"/>
  <c r="E12148" i="7"/>
  <c r="F12148" i="7" s="1"/>
  <c r="E12149" i="7"/>
  <c r="F12149" i="7" s="1"/>
  <c r="E12150" i="7"/>
  <c r="F12150" i="7" s="1"/>
  <c r="E12151" i="7"/>
  <c r="F12151" i="7" s="1"/>
  <c r="E12152" i="7"/>
  <c r="F12152" i="7" s="1"/>
  <c r="E12153" i="7"/>
  <c r="F12153" i="7" s="1"/>
  <c r="E12154" i="7"/>
  <c r="F12154" i="7" s="1"/>
  <c r="E12155" i="7"/>
  <c r="F12155" i="7" s="1"/>
  <c r="E12156" i="7"/>
  <c r="F12156" i="7" s="1"/>
  <c r="E12157" i="7"/>
  <c r="F12157" i="7" s="1"/>
  <c r="E12158" i="7"/>
  <c r="F12158" i="7" s="1"/>
  <c r="E12159" i="7"/>
  <c r="F12159" i="7" s="1"/>
  <c r="E12160" i="7"/>
  <c r="F12160" i="7" s="1"/>
  <c r="E12161" i="7"/>
  <c r="F12161" i="7" s="1"/>
  <c r="E12162" i="7"/>
  <c r="F12162" i="7" s="1"/>
  <c r="E12163" i="7"/>
  <c r="F12163" i="7" s="1"/>
  <c r="I4059" i="1" s="1"/>
  <c r="E12164" i="7"/>
  <c r="F12164" i="7" s="1"/>
  <c r="I4060" i="1" s="1"/>
  <c r="E12165" i="7"/>
  <c r="F12165" i="7" s="1"/>
  <c r="E12166" i="7"/>
  <c r="F12166" i="7" s="1"/>
  <c r="E12167" i="7"/>
  <c r="F12167" i="7" s="1"/>
  <c r="E12168" i="7"/>
  <c r="F12168" i="7" s="1"/>
  <c r="E12169" i="7"/>
  <c r="F12169" i="7" s="1"/>
  <c r="E12170" i="7"/>
  <c r="F12170" i="7" s="1"/>
  <c r="E12171" i="7"/>
  <c r="F12171" i="7" s="1"/>
  <c r="E12172" i="7"/>
  <c r="F12172" i="7" s="1"/>
  <c r="E12173" i="7"/>
  <c r="F12173" i="7" s="1"/>
  <c r="E12174" i="7"/>
  <c r="F12174" i="7" s="1"/>
  <c r="E12175" i="7"/>
  <c r="F12175" i="7" s="1"/>
  <c r="E12176" i="7"/>
  <c r="F12176" i="7" s="1"/>
  <c r="E12177" i="7"/>
  <c r="F12177" i="7" s="1"/>
  <c r="E12178" i="7"/>
  <c r="F12178" i="7" s="1"/>
  <c r="E12179" i="7"/>
  <c r="F12179" i="7" s="1"/>
  <c r="E12180" i="7"/>
  <c r="F12180" i="7" s="1"/>
  <c r="E12181" i="7"/>
  <c r="F12181" i="7" s="1"/>
  <c r="E12182" i="7"/>
  <c r="F12182" i="7" s="1"/>
  <c r="E12183" i="7"/>
  <c r="F12183" i="7" s="1"/>
  <c r="E12184" i="7"/>
  <c r="F12184" i="7" s="1"/>
  <c r="E12185" i="7"/>
  <c r="F12185" i="7" s="1"/>
  <c r="E12186" i="7"/>
  <c r="F12186" i="7" s="1"/>
  <c r="E12187" i="7"/>
  <c r="F12187" i="7" s="1"/>
  <c r="E12188" i="7"/>
  <c r="F12188" i="7" s="1"/>
  <c r="E12189" i="7"/>
  <c r="F12189" i="7" s="1"/>
  <c r="E12190" i="7"/>
  <c r="F12190" i="7" s="1"/>
  <c r="E12191" i="7"/>
  <c r="F12191" i="7" s="1"/>
  <c r="E12192" i="7"/>
  <c r="F12192" i="7" s="1"/>
  <c r="E12193" i="7"/>
  <c r="F12193" i="7" s="1"/>
  <c r="E12194" i="7"/>
  <c r="F12194" i="7" s="1"/>
  <c r="E12195" i="7"/>
  <c r="F12195" i="7" s="1"/>
  <c r="E12196" i="7"/>
  <c r="F12196" i="7" s="1"/>
  <c r="E12197" i="7"/>
  <c r="F12197" i="7" s="1"/>
  <c r="E12198" i="7"/>
  <c r="F12198" i="7" s="1"/>
  <c r="E12199" i="7"/>
  <c r="F12199" i="7" s="1"/>
  <c r="E12200" i="7"/>
  <c r="F12200" i="7" s="1"/>
  <c r="I4072" i="1" s="1"/>
  <c r="E12201" i="7"/>
  <c r="F12201" i="7" s="1"/>
  <c r="E12202" i="7"/>
  <c r="F12202" i="7" s="1"/>
  <c r="E12203" i="7"/>
  <c r="F12203" i="7" s="1"/>
  <c r="E12204" i="7"/>
  <c r="F12204" i="7" s="1"/>
  <c r="E12205" i="7"/>
  <c r="F12205" i="7" s="1"/>
  <c r="E12206" i="7"/>
  <c r="F12206" i="7" s="1"/>
  <c r="E12207" i="7"/>
  <c r="F12207" i="7" s="1"/>
  <c r="E12208" i="7"/>
  <c r="F12208" i="7" s="1"/>
  <c r="E12209" i="7"/>
  <c r="F12209" i="7" s="1"/>
  <c r="E12210" i="7"/>
  <c r="F12210" i="7" s="1"/>
  <c r="E12211" i="7"/>
  <c r="F12211" i="7" s="1"/>
  <c r="E12212" i="7"/>
  <c r="F12212" i="7" s="1"/>
  <c r="E12213" i="7"/>
  <c r="F12213" i="7" s="1"/>
  <c r="E12214" i="7"/>
  <c r="F12214" i="7" s="1"/>
  <c r="E12215" i="7"/>
  <c r="F12215" i="7" s="1"/>
  <c r="E12216" i="7"/>
  <c r="F12216" i="7" s="1"/>
  <c r="E12217" i="7"/>
  <c r="F12217" i="7" s="1"/>
  <c r="E12218" i="7"/>
  <c r="F12218" i="7" s="1"/>
  <c r="E12219" i="7"/>
  <c r="F12219" i="7" s="1"/>
  <c r="E12220" i="7"/>
  <c r="F12220" i="7" s="1"/>
  <c r="E12221" i="7"/>
  <c r="F12221" i="7" s="1"/>
  <c r="E12222" i="7"/>
  <c r="F12222" i="7" s="1"/>
  <c r="E12223" i="7"/>
  <c r="F12223" i="7" s="1"/>
  <c r="E12224" i="7"/>
  <c r="F12224" i="7" s="1"/>
  <c r="I4079" i="1" s="1"/>
  <c r="E12225" i="7"/>
  <c r="F12225" i="7" s="1"/>
  <c r="E12226" i="7"/>
  <c r="F12226" i="7" s="1"/>
  <c r="E12227" i="7"/>
  <c r="F12227" i="7" s="1"/>
  <c r="E12228" i="7"/>
  <c r="F12228" i="7" s="1"/>
  <c r="E12229" i="7"/>
  <c r="F12229" i="7" s="1"/>
  <c r="E12230" i="7"/>
  <c r="F12230" i="7" s="1"/>
  <c r="E12231" i="7"/>
  <c r="F12231" i="7" s="1"/>
  <c r="E12232" i="7"/>
  <c r="F12232" i="7" s="1"/>
  <c r="E12233" i="7"/>
  <c r="F12233" i="7" s="1"/>
  <c r="E12234" i="7"/>
  <c r="F12234" i="7" s="1"/>
  <c r="E12235" i="7"/>
  <c r="F12235" i="7" s="1"/>
  <c r="E12236" i="7"/>
  <c r="F12236" i="7" s="1"/>
  <c r="E12237" i="7"/>
  <c r="F12237" i="7" s="1"/>
  <c r="E12238" i="7"/>
  <c r="F12238" i="7" s="1"/>
  <c r="E12239" i="7"/>
  <c r="F12239" i="7" s="1"/>
  <c r="E12240" i="7"/>
  <c r="F12240" i="7" s="1"/>
  <c r="E12241" i="7"/>
  <c r="F12241" i="7" s="1"/>
  <c r="E12242" i="7"/>
  <c r="F12242" i="7" s="1"/>
  <c r="E12243" i="7"/>
  <c r="F12243" i="7" s="1"/>
  <c r="E12244" i="7"/>
  <c r="F12244" i="7" s="1"/>
  <c r="E12245" i="7"/>
  <c r="F12245" i="7" s="1"/>
  <c r="E12246" i="7"/>
  <c r="F12246" i="7" s="1"/>
  <c r="E12247" i="7"/>
  <c r="F12247" i="7" s="1"/>
  <c r="E12248" i="7"/>
  <c r="F12248" i="7" s="1"/>
  <c r="E12249" i="7"/>
  <c r="F12249" i="7" s="1"/>
  <c r="E12250" i="7"/>
  <c r="F12250" i="7" s="1"/>
  <c r="E12251" i="7"/>
  <c r="F12251" i="7" s="1"/>
  <c r="E12252" i="7"/>
  <c r="F12252" i="7" s="1"/>
  <c r="E12253" i="7"/>
  <c r="F12253" i="7" s="1"/>
  <c r="E12254" i="7"/>
  <c r="F12254" i="7" s="1"/>
  <c r="E12255" i="7"/>
  <c r="F12255" i="7" s="1"/>
  <c r="I4087" i="1" s="1"/>
  <c r="E12256" i="7"/>
  <c r="F12256" i="7" s="1"/>
  <c r="E12257" i="7"/>
  <c r="F12257" i="7" s="1"/>
  <c r="E12258" i="7"/>
  <c r="F12258" i="7" s="1"/>
  <c r="E12259" i="7"/>
  <c r="F12259" i="7" s="1"/>
  <c r="E12260" i="7"/>
  <c r="F12260" i="7" s="1"/>
  <c r="E12261" i="7"/>
  <c r="F12261" i="7" s="1"/>
  <c r="E12262" i="7"/>
  <c r="F12262" i="7" s="1"/>
  <c r="E12263" i="7"/>
  <c r="F12263" i="7" s="1"/>
  <c r="E12264" i="7"/>
  <c r="F12264" i="7" s="1"/>
  <c r="E12265" i="7"/>
  <c r="F12265" i="7" s="1"/>
  <c r="E12266" i="7"/>
  <c r="F12266" i="7" s="1"/>
  <c r="E12267" i="7"/>
  <c r="F12267" i="7" s="1"/>
  <c r="E12268" i="7"/>
  <c r="F12268" i="7" s="1"/>
  <c r="E12269" i="7"/>
  <c r="F12269" i="7" s="1"/>
  <c r="E12270" i="7"/>
  <c r="F12270" i="7" s="1"/>
  <c r="E12271" i="7"/>
  <c r="F12271" i="7" s="1"/>
  <c r="E12272" i="7"/>
  <c r="F12272" i="7" s="1"/>
  <c r="E12273" i="7"/>
  <c r="F12273" i="7" s="1"/>
  <c r="E12274" i="7"/>
  <c r="F12274" i="7" s="1"/>
  <c r="E12275" i="7"/>
  <c r="F12275" i="7" s="1"/>
  <c r="E12276" i="7"/>
  <c r="F12276" i="7" s="1"/>
  <c r="E12277" i="7"/>
  <c r="F12277" i="7" s="1"/>
  <c r="E12278" i="7"/>
  <c r="F12278" i="7" s="1"/>
  <c r="E12279" i="7"/>
  <c r="F12279" i="7" s="1"/>
  <c r="E12280" i="7"/>
  <c r="F12280" i="7" s="1"/>
  <c r="E12281" i="7"/>
  <c r="F12281" i="7" s="1"/>
  <c r="E12282" i="7"/>
  <c r="F12282" i="7" s="1"/>
  <c r="E12283" i="7"/>
  <c r="F12283" i="7" s="1"/>
  <c r="E12284" i="7"/>
  <c r="F12284" i="7" s="1"/>
  <c r="E12285" i="7"/>
  <c r="F12285" i="7" s="1"/>
  <c r="E12286" i="7"/>
  <c r="F12286" i="7" s="1"/>
  <c r="E12287" i="7"/>
  <c r="F12287" i="7" s="1"/>
  <c r="E12288" i="7"/>
  <c r="F12288" i="7" s="1"/>
  <c r="E12289" i="7"/>
  <c r="F12289" i="7" s="1"/>
  <c r="E12290" i="7"/>
  <c r="F12290" i="7" s="1"/>
  <c r="E12291" i="7"/>
  <c r="F12291" i="7" s="1"/>
  <c r="E12292" i="7"/>
  <c r="F12292" i="7" s="1"/>
  <c r="E12293" i="7"/>
  <c r="F12293" i="7" s="1"/>
  <c r="E12294" i="7"/>
  <c r="F12294" i="7" s="1"/>
  <c r="I4097" i="1" s="1"/>
  <c r="E12295" i="7"/>
  <c r="F12295" i="7" s="1"/>
  <c r="I4098" i="1" s="1"/>
  <c r="E12296" i="7"/>
  <c r="F12296" i="7" s="1"/>
  <c r="I4099" i="1" s="1"/>
  <c r="E12297" i="7"/>
  <c r="F12297" i="7" s="1"/>
  <c r="E12298" i="7"/>
  <c r="F12298" i="7" s="1"/>
  <c r="E12299" i="7"/>
  <c r="F12299" i="7" s="1"/>
  <c r="E12300" i="7"/>
  <c r="F12300" i="7" s="1"/>
  <c r="E12301" i="7"/>
  <c r="F12301" i="7" s="1"/>
  <c r="E12302" i="7"/>
  <c r="F12302" i="7" s="1"/>
  <c r="E12303" i="7"/>
  <c r="F12303" i="7" s="1"/>
  <c r="E12304" i="7"/>
  <c r="F12304" i="7" s="1"/>
  <c r="E12305" i="7"/>
  <c r="F12305" i="7" s="1"/>
  <c r="E12306" i="7"/>
  <c r="F12306" i="7" s="1"/>
  <c r="E12307" i="7"/>
  <c r="F12307" i="7" s="1"/>
  <c r="E12308" i="7"/>
  <c r="F12308" i="7" s="1"/>
  <c r="I4104" i="1" s="1"/>
  <c r="E12309" i="7"/>
  <c r="F12309" i="7" s="1"/>
  <c r="E12310" i="7"/>
  <c r="F12310" i="7" s="1"/>
  <c r="E12311" i="7"/>
  <c r="F12311" i="7" s="1"/>
  <c r="E12312" i="7"/>
  <c r="F12312" i="7" s="1"/>
  <c r="E12313" i="7"/>
  <c r="F12313" i="7" s="1"/>
  <c r="E12314" i="7"/>
  <c r="F12314" i="7" s="1"/>
  <c r="E12315" i="7"/>
  <c r="F12315" i="7" s="1"/>
  <c r="I4106" i="1" s="1"/>
  <c r="E12316" i="7"/>
  <c r="F12316" i="7" s="1"/>
  <c r="E12317" i="7"/>
  <c r="F12317" i="7" s="1"/>
  <c r="E12318" i="7"/>
  <c r="F12318" i="7" s="1"/>
  <c r="E12319" i="7"/>
  <c r="F12319" i="7" s="1"/>
  <c r="E12320" i="7"/>
  <c r="F12320" i="7" s="1"/>
  <c r="E12321" i="7"/>
  <c r="F12321" i="7" s="1"/>
  <c r="E12322" i="7"/>
  <c r="F12322" i="7" s="1"/>
  <c r="E12323" i="7"/>
  <c r="F12323" i="7" s="1"/>
  <c r="E12324" i="7"/>
  <c r="F12324" i="7" s="1"/>
  <c r="E12325" i="7"/>
  <c r="F12325" i="7" s="1"/>
  <c r="E12326" i="7"/>
  <c r="F12326" i="7" s="1"/>
  <c r="E12327" i="7"/>
  <c r="F12327" i="7" s="1"/>
  <c r="E12328" i="7"/>
  <c r="F12328" i="7" s="1"/>
  <c r="E12329" i="7"/>
  <c r="F12329" i="7" s="1"/>
  <c r="E12330" i="7"/>
  <c r="F12330" i="7" s="1"/>
  <c r="E12331" i="7"/>
  <c r="F12331" i="7" s="1"/>
  <c r="E12332" i="7"/>
  <c r="F12332" i="7" s="1"/>
  <c r="E12333" i="7"/>
  <c r="F12333" i="7" s="1"/>
  <c r="E12334" i="7"/>
  <c r="F12334" i="7" s="1"/>
  <c r="E12335" i="7"/>
  <c r="F12335" i="7" s="1"/>
  <c r="E12336" i="7"/>
  <c r="F12336" i="7" s="1"/>
  <c r="E12337" i="7"/>
  <c r="F12337" i="7" s="1"/>
  <c r="E12338" i="7"/>
  <c r="F12338" i="7" s="1"/>
  <c r="E12339" i="7"/>
  <c r="F12339" i="7" s="1"/>
  <c r="E12340" i="7"/>
  <c r="F12340" i="7" s="1"/>
  <c r="E12341" i="7"/>
  <c r="F12341" i="7" s="1"/>
  <c r="E12342" i="7"/>
  <c r="F12342" i="7" s="1"/>
  <c r="E12343" i="7"/>
  <c r="F12343" i="7" s="1"/>
  <c r="E12344" i="7"/>
  <c r="F12344" i="7" s="1"/>
  <c r="I4116" i="1" s="1"/>
  <c r="E12345" i="7"/>
  <c r="F12345" i="7" s="1"/>
  <c r="E12346" i="7"/>
  <c r="F12346" i="7" s="1"/>
  <c r="E12347" i="7"/>
  <c r="F12347" i="7" s="1"/>
  <c r="E12348" i="7"/>
  <c r="F12348" i="7" s="1"/>
  <c r="E12349" i="7"/>
  <c r="F12349" i="7" s="1"/>
  <c r="E12350" i="7"/>
  <c r="F12350" i="7" s="1"/>
  <c r="I4118" i="1" s="1"/>
  <c r="E12351" i="7"/>
  <c r="F12351" i="7" s="1"/>
  <c r="E12352" i="7"/>
  <c r="F12352" i="7" s="1"/>
  <c r="E12353" i="7"/>
  <c r="F12353" i="7" s="1"/>
  <c r="E12354" i="7"/>
  <c r="F12354" i="7" s="1"/>
  <c r="E12355" i="7"/>
  <c r="F12355" i="7" s="1"/>
  <c r="E12356" i="7"/>
  <c r="F12356" i="7" s="1"/>
  <c r="E12357" i="7"/>
  <c r="F12357" i="7" s="1"/>
  <c r="E12358" i="7"/>
  <c r="F12358" i="7" s="1"/>
  <c r="E12359" i="7"/>
  <c r="F12359" i="7" s="1"/>
  <c r="E12360" i="7"/>
  <c r="F12360" i="7" s="1"/>
  <c r="E12361" i="7"/>
  <c r="F12361" i="7" s="1"/>
  <c r="E12362" i="7"/>
  <c r="F12362" i="7" s="1"/>
  <c r="E12363" i="7"/>
  <c r="F12363" i="7" s="1"/>
  <c r="E12364" i="7"/>
  <c r="F12364" i="7" s="1"/>
  <c r="E12365" i="7"/>
  <c r="F12365" i="7" s="1"/>
  <c r="E12366" i="7"/>
  <c r="F12366" i="7" s="1"/>
  <c r="E12367" i="7"/>
  <c r="F12367" i="7" s="1"/>
  <c r="E12368" i="7"/>
  <c r="F12368" i="7" s="1"/>
  <c r="E12369" i="7"/>
  <c r="F12369" i="7" s="1"/>
  <c r="E12370" i="7"/>
  <c r="F12370" i="7" s="1"/>
  <c r="E12371" i="7"/>
  <c r="F12371" i="7" s="1"/>
  <c r="E12372" i="7"/>
  <c r="F12372" i="7" s="1"/>
  <c r="E12373" i="7"/>
  <c r="F12373" i="7" s="1"/>
  <c r="E12374" i="7"/>
  <c r="F12374" i="7" s="1"/>
  <c r="E12375" i="7"/>
  <c r="F12375" i="7" s="1"/>
  <c r="E12376" i="7"/>
  <c r="F12376" i="7" s="1"/>
  <c r="E12377" i="7"/>
  <c r="F12377" i="7" s="1"/>
  <c r="E12378" i="7"/>
  <c r="F12378" i="7" s="1"/>
  <c r="I4127" i="1" s="1"/>
  <c r="E12379" i="7"/>
  <c r="F12379" i="7" s="1"/>
  <c r="E12380" i="7"/>
  <c r="F12380" i="7" s="1"/>
  <c r="E12381" i="7"/>
  <c r="F12381" i="7" s="1"/>
  <c r="E12382" i="7"/>
  <c r="F12382" i="7" s="1"/>
  <c r="E12383" i="7"/>
  <c r="F12383" i="7" s="1"/>
  <c r="E12384" i="7"/>
  <c r="F12384" i="7" s="1"/>
  <c r="E12385" i="7"/>
  <c r="F12385" i="7" s="1"/>
  <c r="E12386" i="7"/>
  <c r="F12386" i="7" s="1"/>
  <c r="E12387" i="7"/>
  <c r="F12387" i="7" s="1"/>
  <c r="E12388" i="7"/>
  <c r="F12388" i="7" s="1"/>
  <c r="E12389" i="7"/>
  <c r="F12389" i="7" s="1"/>
  <c r="E12390" i="7"/>
  <c r="F12390" i="7" s="1"/>
  <c r="E12391" i="7"/>
  <c r="F12391" i="7" s="1"/>
  <c r="E12392" i="7"/>
  <c r="F12392" i="7" s="1"/>
  <c r="E12393" i="7"/>
  <c r="F12393" i="7" s="1"/>
  <c r="E12394" i="7"/>
  <c r="F12394" i="7" s="1"/>
  <c r="E12395" i="7"/>
  <c r="F12395" i="7" s="1"/>
  <c r="E12396" i="7"/>
  <c r="F12396" i="7" s="1"/>
  <c r="E12397" i="7"/>
  <c r="F12397" i="7" s="1"/>
  <c r="E12398" i="7"/>
  <c r="F12398" i="7" s="1"/>
  <c r="E12399" i="7"/>
  <c r="F12399" i="7" s="1"/>
  <c r="E12400" i="7"/>
  <c r="F12400" i="7" s="1"/>
  <c r="E12401" i="7"/>
  <c r="F12401" i="7" s="1"/>
  <c r="E12402" i="7"/>
  <c r="F12402" i="7" s="1"/>
  <c r="E12403" i="7"/>
  <c r="F12403" i="7" s="1"/>
  <c r="E12404" i="7"/>
  <c r="F12404" i="7" s="1"/>
  <c r="E12405" i="7"/>
  <c r="F12405" i="7" s="1"/>
  <c r="E12406" i="7"/>
  <c r="F12406" i="7" s="1"/>
  <c r="E12407" i="7"/>
  <c r="F12407" i="7" s="1"/>
  <c r="E12408" i="7"/>
  <c r="F12408" i="7" s="1"/>
  <c r="E12409" i="7"/>
  <c r="F12409" i="7" s="1"/>
  <c r="E12410" i="7"/>
  <c r="F12410" i="7" s="1"/>
  <c r="E12411" i="7"/>
  <c r="F12411" i="7" s="1"/>
  <c r="E12412" i="7"/>
  <c r="F12412" i="7" s="1"/>
  <c r="E12413" i="7"/>
  <c r="F12413" i="7" s="1"/>
  <c r="E12414" i="7"/>
  <c r="F12414" i="7" s="1"/>
  <c r="E12415" i="7"/>
  <c r="F12415" i="7" s="1"/>
  <c r="E12416" i="7"/>
  <c r="F12416" i="7" s="1"/>
  <c r="E12417" i="7"/>
  <c r="F12417" i="7" s="1"/>
  <c r="E12418" i="7"/>
  <c r="F12418" i="7" s="1"/>
  <c r="E12419" i="7"/>
  <c r="F12419" i="7" s="1"/>
  <c r="E12420" i="7"/>
  <c r="F12420" i="7" s="1"/>
  <c r="E12421" i="7"/>
  <c r="F12421" i="7" s="1"/>
  <c r="E12422" i="7"/>
  <c r="F12422" i="7" s="1"/>
  <c r="E12423" i="7"/>
  <c r="F12423" i="7" s="1"/>
  <c r="E12424" i="7"/>
  <c r="F12424" i="7" s="1"/>
  <c r="E12425" i="7"/>
  <c r="F12425" i="7" s="1"/>
  <c r="E12426" i="7"/>
  <c r="F12426" i="7" s="1"/>
  <c r="E12427" i="7"/>
  <c r="F12427" i="7" s="1"/>
  <c r="E12428" i="7"/>
  <c r="F12428" i="7" s="1"/>
  <c r="I4142" i="1" s="1"/>
  <c r="E12429" i="7"/>
  <c r="F12429" i="7" s="1"/>
  <c r="E12430" i="7"/>
  <c r="F12430" i="7" s="1"/>
  <c r="E12431" i="7"/>
  <c r="F12431" i="7" s="1"/>
  <c r="E12432" i="7"/>
  <c r="F12432" i="7" s="1"/>
  <c r="E12433" i="7"/>
  <c r="F12433" i="7" s="1"/>
  <c r="E12434" i="7"/>
  <c r="F12434" i="7" s="1"/>
  <c r="E12435" i="7"/>
  <c r="F12435" i="7" s="1"/>
  <c r="E12436" i="7"/>
  <c r="F12436" i="7" s="1"/>
  <c r="E12437" i="7"/>
  <c r="F12437" i="7" s="1"/>
  <c r="E12438" i="7"/>
  <c r="F12438" i="7" s="1"/>
  <c r="E12439" i="7"/>
  <c r="F12439" i="7" s="1"/>
  <c r="E12440" i="7"/>
  <c r="F12440" i="7" s="1"/>
  <c r="I4147" i="1" s="1"/>
  <c r="E12441" i="7"/>
  <c r="F12441" i="7" s="1"/>
  <c r="E12442" i="7"/>
  <c r="F12442" i="7" s="1"/>
  <c r="E12443" i="7"/>
  <c r="F12443" i="7" s="1"/>
  <c r="E12444" i="7"/>
  <c r="F12444" i="7" s="1"/>
  <c r="E12445" i="7"/>
  <c r="F12445" i="7" s="1"/>
  <c r="E12446" i="7"/>
  <c r="F12446" i="7" s="1"/>
  <c r="E12447" i="7"/>
  <c r="F12447" i="7" s="1"/>
  <c r="E12448" i="7"/>
  <c r="F12448" i="7" s="1"/>
  <c r="E12449" i="7"/>
  <c r="F12449" i="7" s="1"/>
  <c r="E12450" i="7"/>
  <c r="F12450" i="7" s="1"/>
  <c r="E12451" i="7"/>
  <c r="F12451" i="7" s="1"/>
  <c r="E12452" i="7"/>
  <c r="F12452" i="7" s="1"/>
  <c r="E12453" i="7"/>
  <c r="F12453" i="7" s="1"/>
  <c r="E12454" i="7"/>
  <c r="F12454" i="7" s="1"/>
  <c r="E12455" i="7"/>
  <c r="F12455" i="7" s="1"/>
  <c r="E12456" i="7"/>
  <c r="F12456" i="7" s="1"/>
  <c r="E12457" i="7"/>
  <c r="F12457" i="7" s="1"/>
  <c r="E12458" i="7"/>
  <c r="F12458" i="7" s="1"/>
  <c r="E12459" i="7"/>
  <c r="F12459" i="7" s="1"/>
  <c r="E12460" i="7"/>
  <c r="F12460" i="7" s="1"/>
  <c r="E12461" i="7"/>
  <c r="F12461" i="7" s="1"/>
  <c r="E12462" i="7"/>
  <c r="F12462" i="7" s="1"/>
  <c r="E12463" i="7"/>
  <c r="F12463" i="7" s="1"/>
  <c r="E12464" i="7"/>
  <c r="F12464" i="7" s="1"/>
  <c r="E12465" i="7"/>
  <c r="F12465" i="7" s="1"/>
  <c r="E12466" i="7"/>
  <c r="F12466" i="7" s="1"/>
  <c r="E12467" i="7"/>
  <c r="F12467" i="7" s="1"/>
  <c r="E12468" i="7"/>
  <c r="F12468" i="7" s="1"/>
  <c r="E12469" i="7"/>
  <c r="F12469" i="7" s="1"/>
  <c r="E12470" i="7"/>
  <c r="F12470" i="7" s="1"/>
  <c r="E12471" i="7"/>
  <c r="F12471" i="7" s="1"/>
  <c r="E12472" i="7"/>
  <c r="F12472" i="7" s="1"/>
  <c r="E12473" i="7"/>
  <c r="F12473" i="7" s="1"/>
  <c r="E12474" i="7"/>
  <c r="F12474" i="7" s="1"/>
  <c r="E12475" i="7"/>
  <c r="F12475" i="7" s="1"/>
  <c r="E12476" i="7"/>
  <c r="F12476" i="7" s="1"/>
  <c r="I4157" i="1" s="1"/>
  <c r="E12477" i="7"/>
  <c r="F12477" i="7" s="1"/>
  <c r="E12478" i="7"/>
  <c r="F12478" i="7" s="1"/>
  <c r="E12479" i="7"/>
  <c r="F12479" i="7" s="1"/>
  <c r="E12480" i="7"/>
  <c r="F12480" i="7" s="1"/>
  <c r="E12481" i="7"/>
  <c r="F12481" i="7" s="1"/>
  <c r="E12482" i="7"/>
  <c r="F12482" i="7" s="1"/>
  <c r="E12483" i="7"/>
  <c r="F12483" i="7" s="1"/>
  <c r="E12484" i="7"/>
  <c r="F12484" i="7" s="1"/>
  <c r="E12485" i="7"/>
  <c r="F12485" i="7" s="1"/>
  <c r="E12486" i="7"/>
  <c r="F12486" i="7" s="1"/>
  <c r="E12487" i="7"/>
  <c r="F12487" i="7" s="1"/>
  <c r="E12488" i="7"/>
  <c r="F12488" i="7" s="1"/>
  <c r="I4162" i="1" s="1"/>
  <c r="E12489" i="7"/>
  <c r="F12489" i="7" s="1"/>
  <c r="E12490" i="7"/>
  <c r="F12490" i="7" s="1"/>
  <c r="E12491" i="7"/>
  <c r="F12491" i="7" s="1"/>
  <c r="I4163" i="1" s="1"/>
  <c r="E12492" i="7"/>
  <c r="F12492" i="7" s="1"/>
  <c r="E12493" i="7"/>
  <c r="F12493" i="7" s="1"/>
  <c r="E12494" i="7"/>
  <c r="F12494" i="7" s="1"/>
  <c r="E12495" i="7"/>
  <c r="F12495" i="7" s="1"/>
  <c r="E12496" i="7"/>
  <c r="F12496" i="7" s="1"/>
  <c r="E12497" i="7"/>
  <c r="F12497" i="7" s="1"/>
  <c r="E12498" i="7"/>
  <c r="F12498" i="7" s="1"/>
  <c r="E12499" i="7"/>
  <c r="F12499" i="7" s="1"/>
  <c r="E12500" i="7"/>
  <c r="F12500" i="7" s="1"/>
  <c r="E12501" i="7"/>
  <c r="F12501" i="7" s="1"/>
  <c r="E12502" i="7"/>
  <c r="F12502" i="7" s="1"/>
  <c r="E12503" i="7"/>
  <c r="F12503" i="7" s="1"/>
  <c r="E12504" i="7"/>
  <c r="F12504" i="7" s="1"/>
  <c r="E12505" i="7"/>
  <c r="F12505" i="7" s="1"/>
  <c r="E12506" i="7"/>
  <c r="F12506" i="7" s="1"/>
  <c r="E12507" i="7"/>
  <c r="F12507" i="7" s="1"/>
  <c r="E12508" i="7"/>
  <c r="F12508" i="7" s="1"/>
  <c r="E12509" i="7"/>
  <c r="F12509" i="7" s="1"/>
  <c r="I4169" i="1" s="1"/>
  <c r="E12510" i="7"/>
  <c r="F12510" i="7" s="1"/>
  <c r="I4170" i="1" s="1"/>
  <c r="E12511" i="7"/>
  <c r="F12511" i="7" s="1"/>
  <c r="E12512" i="7"/>
  <c r="F12512" i="7" s="1"/>
  <c r="E12513" i="7"/>
  <c r="F12513" i="7" s="1"/>
  <c r="E12514" i="7"/>
  <c r="F12514" i="7" s="1"/>
  <c r="E12515" i="7"/>
  <c r="F12515" i="7" s="1"/>
  <c r="E12516" i="7"/>
  <c r="F12516" i="7" s="1"/>
  <c r="E12517" i="7"/>
  <c r="F12517" i="7" s="1"/>
  <c r="E12518" i="7"/>
  <c r="F12518" i="7" s="1"/>
  <c r="E12519" i="7"/>
  <c r="F12519" i="7" s="1"/>
  <c r="E12520" i="7"/>
  <c r="F12520" i="7" s="1"/>
  <c r="E12521" i="7"/>
  <c r="F12521" i="7" s="1"/>
  <c r="E12522" i="7"/>
  <c r="F12522" i="7" s="1"/>
  <c r="I4175" i="1" s="1"/>
  <c r="E12523" i="7"/>
  <c r="F12523" i="7" s="1"/>
  <c r="I4176" i="1" s="1"/>
  <c r="E12524" i="7"/>
  <c r="F12524" i="7" s="1"/>
  <c r="E12525" i="7"/>
  <c r="F12525" i="7" s="1"/>
  <c r="E12526" i="7"/>
  <c r="F12526" i="7" s="1"/>
  <c r="E12527" i="7"/>
  <c r="F12527" i="7" s="1"/>
  <c r="E12528" i="7"/>
  <c r="F12528" i="7" s="1"/>
  <c r="E12529" i="7"/>
  <c r="F12529" i="7" s="1"/>
  <c r="E12530" i="7"/>
  <c r="F12530" i="7" s="1"/>
  <c r="E12531" i="7"/>
  <c r="F12531" i="7" s="1"/>
  <c r="E12532" i="7"/>
  <c r="F12532" i="7" s="1"/>
  <c r="E12533" i="7"/>
  <c r="F12533" i="7" s="1"/>
  <c r="E12534" i="7"/>
  <c r="F12534" i="7" s="1"/>
  <c r="E12535" i="7"/>
  <c r="F12535" i="7" s="1"/>
  <c r="E12536" i="7"/>
  <c r="F12536" i="7" s="1"/>
  <c r="E12537" i="7"/>
  <c r="F12537" i="7" s="1"/>
  <c r="E12538" i="7"/>
  <c r="F12538" i="7" s="1"/>
  <c r="E12539" i="7"/>
  <c r="F12539" i="7" s="1"/>
  <c r="E12540" i="7"/>
  <c r="F12540" i="7" s="1"/>
  <c r="E12541" i="7"/>
  <c r="F12541" i="7" s="1"/>
  <c r="E12542" i="7"/>
  <c r="F12542" i="7" s="1"/>
  <c r="E12543" i="7"/>
  <c r="F12543" i="7" s="1"/>
  <c r="E12544" i="7"/>
  <c r="F12544" i="7" s="1"/>
  <c r="E12545" i="7"/>
  <c r="F12545" i="7" s="1"/>
  <c r="E12546" i="7"/>
  <c r="F12546" i="7" s="1"/>
  <c r="E12547" i="7"/>
  <c r="F12547" i="7" s="1"/>
  <c r="E12548" i="7"/>
  <c r="F12548" i="7" s="1"/>
  <c r="I4184" i="1" s="1"/>
  <c r="E12549" i="7"/>
  <c r="F12549" i="7" s="1"/>
  <c r="E12550" i="7"/>
  <c r="F12550" i="7" s="1"/>
  <c r="E12551" i="7"/>
  <c r="F12551" i="7" s="1"/>
  <c r="I4185" i="1" s="1"/>
  <c r="E12552" i="7"/>
  <c r="F12552" i="7" s="1"/>
  <c r="E12553" i="7"/>
  <c r="F12553" i="7" s="1"/>
  <c r="E12554" i="7"/>
  <c r="F12554" i="7" s="1"/>
  <c r="E12555" i="7"/>
  <c r="F12555" i="7" s="1"/>
  <c r="E12556" i="7"/>
  <c r="F12556" i="7" s="1"/>
  <c r="E12557" i="7"/>
  <c r="F12557" i="7" s="1"/>
  <c r="E12558" i="7"/>
  <c r="F12558" i="7" s="1"/>
  <c r="E12559" i="7"/>
  <c r="F12559" i="7" s="1"/>
  <c r="E12560" i="7"/>
  <c r="F12560" i="7" s="1"/>
  <c r="I4190" i="1" s="1"/>
  <c r="E12561" i="7"/>
  <c r="F12561" i="7" s="1"/>
  <c r="E12562" i="7"/>
  <c r="F12562" i="7" s="1"/>
  <c r="E12563" i="7"/>
  <c r="F12563" i="7" s="1"/>
  <c r="E12564" i="7"/>
  <c r="F12564" i="7" s="1"/>
  <c r="E12565" i="7"/>
  <c r="F12565" i="7" s="1"/>
  <c r="E12566" i="7"/>
  <c r="F12566" i="7" s="1"/>
  <c r="E12567" i="7"/>
  <c r="F12567" i="7" s="1"/>
  <c r="E12568" i="7"/>
  <c r="F12568" i="7" s="1"/>
  <c r="E12569" i="7"/>
  <c r="F12569" i="7" s="1"/>
  <c r="E12570" i="7"/>
  <c r="F12570" i="7" s="1"/>
  <c r="E12571" i="7"/>
  <c r="F12571" i="7" s="1"/>
  <c r="E12572" i="7"/>
  <c r="F12572" i="7" s="1"/>
  <c r="I4194" i="1" s="1"/>
  <c r="E12573" i="7"/>
  <c r="F12573" i="7" s="1"/>
  <c r="E12574" i="7"/>
  <c r="F12574" i="7" s="1"/>
  <c r="E12575" i="7"/>
  <c r="F12575" i="7" s="1"/>
  <c r="E12576" i="7"/>
  <c r="F12576" i="7" s="1"/>
  <c r="E12577" i="7"/>
  <c r="F12577" i="7" s="1"/>
  <c r="E12578" i="7"/>
  <c r="F12578" i="7" s="1"/>
  <c r="E12579" i="7"/>
  <c r="F12579" i="7" s="1"/>
  <c r="E12580" i="7"/>
  <c r="F12580" i="7" s="1"/>
  <c r="E12581" i="7"/>
  <c r="F12581" i="7" s="1"/>
  <c r="E12582" i="7"/>
  <c r="F12582" i="7" s="1"/>
  <c r="E12583" i="7"/>
  <c r="F12583" i="7" s="1"/>
  <c r="E12584" i="7"/>
  <c r="F12584" i="7" s="1"/>
  <c r="E12585" i="7"/>
  <c r="F12585" i="7" s="1"/>
  <c r="E12586" i="7"/>
  <c r="F12586" i="7" s="1"/>
  <c r="E12587" i="7"/>
  <c r="F12587" i="7" s="1"/>
  <c r="E12588" i="7"/>
  <c r="F12588" i="7" s="1"/>
  <c r="E12589" i="7"/>
  <c r="F12589" i="7" s="1"/>
  <c r="E12590" i="7"/>
  <c r="F12590" i="7" s="1"/>
  <c r="E12591" i="7"/>
  <c r="F12591" i="7" s="1"/>
  <c r="E12592" i="7"/>
  <c r="F12592" i="7" s="1"/>
  <c r="E12593" i="7"/>
  <c r="F12593" i="7" s="1"/>
  <c r="E12594" i="7"/>
  <c r="F12594" i="7" s="1"/>
  <c r="E12595" i="7"/>
  <c r="F12595" i="7" s="1"/>
  <c r="E12596" i="7"/>
  <c r="F12596" i="7" s="1"/>
  <c r="I4201" i="1" s="1"/>
  <c r="E12597" i="7"/>
  <c r="F12597" i="7" s="1"/>
  <c r="E12598" i="7"/>
  <c r="F12598" i="7" s="1"/>
  <c r="E12599" i="7"/>
  <c r="F12599" i="7" s="1"/>
  <c r="E12600" i="7"/>
  <c r="F12600" i="7" s="1"/>
  <c r="E12601" i="7"/>
  <c r="F12601" i="7" s="1"/>
  <c r="E12602" i="7"/>
  <c r="F12602" i="7" s="1"/>
  <c r="E12603" i="7"/>
  <c r="F12603" i="7" s="1"/>
  <c r="E12604" i="7"/>
  <c r="F12604" i="7" s="1"/>
  <c r="E12605" i="7"/>
  <c r="F12605" i="7" s="1"/>
  <c r="E12606" i="7"/>
  <c r="F12606" i="7" s="1"/>
  <c r="E12607" i="7"/>
  <c r="F12607" i="7" s="1"/>
  <c r="E12608" i="7"/>
  <c r="F12608" i="7" s="1"/>
  <c r="E12609" i="7"/>
  <c r="F12609" i="7" s="1"/>
  <c r="E12610" i="7"/>
  <c r="F12610" i="7" s="1"/>
  <c r="E12611" i="7"/>
  <c r="F12611" i="7" s="1"/>
  <c r="E12612" i="7"/>
  <c r="F12612" i="7" s="1"/>
  <c r="E12613" i="7"/>
  <c r="F12613" i="7" s="1"/>
  <c r="E12614" i="7"/>
  <c r="F12614" i="7" s="1"/>
  <c r="E12615" i="7"/>
  <c r="F12615" i="7" s="1"/>
  <c r="E12616" i="7"/>
  <c r="F12616" i="7" s="1"/>
  <c r="E12617" i="7"/>
  <c r="F12617" i="7" s="1"/>
  <c r="E12618" i="7"/>
  <c r="F12618" i="7" s="1"/>
  <c r="E12619" i="7"/>
  <c r="F12619" i="7" s="1"/>
  <c r="E12620" i="7"/>
  <c r="F12620" i="7" s="1"/>
  <c r="I4210" i="1" s="1"/>
  <c r="E12621" i="7"/>
  <c r="F12621" i="7" s="1"/>
  <c r="E12622" i="7"/>
  <c r="F12622" i="7" s="1"/>
  <c r="E12623" i="7"/>
  <c r="F12623" i="7" s="1"/>
  <c r="E12624" i="7"/>
  <c r="F12624" i="7" s="1"/>
  <c r="E12625" i="7"/>
  <c r="F12625" i="7" s="1"/>
  <c r="E12626" i="7"/>
  <c r="F12626" i="7" s="1"/>
  <c r="E12627" i="7"/>
  <c r="F12627" i="7" s="1"/>
  <c r="E12628" i="7"/>
  <c r="F12628" i="7" s="1"/>
  <c r="E12629" i="7"/>
  <c r="F12629" i="7" s="1"/>
  <c r="E12630" i="7"/>
  <c r="F12630" i="7" s="1"/>
  <c r="E12631" i="7"/>
  <c r="F12631" i="7" s="1"/>
  <c r="E12632" i="7"/>
  <c r="F12632" i="7" s="1"/>
  <c r="E12633" i="7"/>
  <c r="F12633" i="7" s="1"/>
  <c r="E12634" i="7"/>
  <c r="F12634" i="7" s="1"/>
  <c r="E12635" i="7"/>
  <c r="F12635" i="7" s="1"/>
  <c r="E12636" i="7"/>
  <c r="F12636" i="7" s="1"/>
  <c r="E12637" i="7"/>
  <c r="F12637" i="7" s="1"/>
  <c r="E12638" i="7"/>
  <c r="F12638" i="7" s="1"/>
  <c r="E12639" i="7"/>
  <c r="F12639" i="7" s="1"/>
  <c r="E12640" i="7"/>
  <c r="F12640" i="7" s="1"/>
  <c r="E12641" i="7"/>
  <c r="F12641" i="7" s="1"/>
  <c r="E12642" i="7"/>
  <c r="F12642" i="7" s="1"/>
  <c r="E12643" i="7"/>
  <c r="F12643" i="7" s="1"/>
  <c r="E12644" i="7"/>
  <c r="F12644" i="7" s="1"/>
  <c r="I4217" i="1" s="1"/>
  <c r="E12645" i="7"/>
  <c r="F12645" i="7" s="1"/>
  <c r="E12646" i="7"/>
  <c r="F12646" i="7" s="1"/>
  <c r="E12647" i="7"/>
  <c r="F12647" i="7" s="1"/>
  <c r="E12648" i="7"/>
  <c r="F12648" i="7" s="1"/>
  <c r="E12649" i="7"/>
  <c r="F12649" i="7" s="1"/>
  <c r="E12650" i="7"/>
  <c r="F12650" i="7" s="1"/>
  <c r="E12651" i="7"/>
  <c r="F12651" i="7" s="1"/>
  <c r="E12652" i="7"/>
  <c r="F12652" i="7" s="1"/>
  <c r="E12653" i="7"/>
  <c r="F12653" i="7" s="1"/>
  <c r="E12654" i="7"/>
  <c r="F12654" i="7" s="1"/>
  <c r="E12655" i="7"/>
  <c r="F12655" i="7" s="1"/>
  <c r="E12656" i="7"/>
  <c r="F12656" i="7" s="1"/>
  <c r="I4221" i="1" s="1"/>
  <c r="E12657" i="7"/>
  <c r="F12657" i="7" s="1"/>
  <c r="E12658" i="7"/>
  <c r="F12658" i="7" s="1"/>
  <c r="E12659" i="7"/>
  <c r="F12659" i="7" s="1"/>
  <c r="E12660" i="7"/>
  <c r="F12660" i="7" s="1"/>
  <c r="E12661" i="7"/>
  <c r="F12661" i="7" s="1"/>
  <c r="E12662" i="7"/>
  <c r="F12662" i="7" s="1"/>
  <c r="E12663" i="7"/>
  <c r="F12663" i="7" s="1"/>
  <c r="E12664" i="7"/>
  <c r="F12664" i="7" s="1"/>
  <c r="E12665" i="7"/>
  <c r="F12665" i="7" s="1"/>
  <c r="E12666" i="7"/>
  <c r="F12666" i="7" s="1"/>
  <c r="E12667" i="7"/>
  <c r="F12667" i="7" s="1"/>
  <c r="E12668" i="7"/>
  <c r="F12668" i="7" s="1"/>
  <c r="E12669" i="7"/>
  <c r="F12669" i="7" s="1"/>
  <c r="E12670" i="7"/>
  <c r="F12670" i="7" s="1"/>
  <c r="E12671" i="7"/>
  <c r="F12671" i="7" s="1"/>
  <c r="E12672" i="7"/>
  <c r="F12672" i="7" s="1"/>
  <c r="E12673" i="7"/>
  <c r="F12673" i="7" s="1"/>
  <c r="E12674" i="7"/>
  <c r="F12674" i="7" s="1"/>
  <c r="E12675" i="7"/>
  <c r="F12675" i="7" s="1"/>
  <c r="E12676" i="7"/>
  <c r="F12676" i="7" s="1"/>
  <c r="E12677" i="7"/>
  <c r="F12677" i="7" s="1"/>
  <c r="E12678" i="7"/>
  <c r="F12678" i="7" s="1"/>
  <c r="E12679" i="7"/>
  <c r="F12679" i="7" s="1"/>
  <c r="E12680" i="7"/>
  <c r="F12680" i="7" s="1"/>
  <c r="E12681" i="7"/>
  <c r="F12681" i="7" s="1"/>
  <c r="E12682" i="7"/>
  <c r="F12682" i="7" s="1"/>
  <c r="E12683" i="7"/>
  <c r="F12683" i="7" s="1"/>
  <c r="E12684" i="7"/>
  <c r="F12684" i="7" s="1"/>
  <c r="E12685" i="7"/>
  <c r="F12685" i="7" s="1"/>
  <c r="E12686" i="7"/>
  <c r="F12686" i="7" s="1"/>
  <c r="E12687" i="7"/>
  <c r="F12687" i="7" s="1"/>
  <c r="E12688" i="7"/>
  <c r="F12688" i="7" s="1"/>
  <c r="E12689" i="7"/>
  <c r="F12689" i="7" s="1"/>
  <c r="E12690" i="7"/>
  <c r="F12690" i="7" s="1"/>
  <c r="E12691" i="7"/>
  <c r="F12691" i="7" s="1"/>
  <c r="E12692" i="7"/>
  <c r="F12692" i="7" s="1"/>
  <c r="E12693" i="7"/>
  <c r="F12693" i="7" s="1"/>
  <c r="E12694" i="7"/>
  <c r="F12694" i="7" s="1"/>
  <c r="E12695" i="7"/>
  <c r="F12695" i="7" s="1"/>
  <c r="E12696" i="7"/>
  <c r="F12696" i="7" s="1"/>
  <c r="E12697" i="7"/>
  <c r="F12697" i="7" s="1"/>
  <c r="E12698" i="7"/>
  <c r="F12698" i="7" s="1"/>
  <c r="E12699" i="7"/>
  <c r="F12699" i="7" s="1"/>
  <c r="E12700" i="7"/>
  <c r="F12700" i="7" s="1"/>
  <c r="E12701" i="7"/>
  <c r="F12701" i="7" s="1"/>
  <c r="E12702" i="7"/>
  <c r="F12702" i="7" s="1"/>
  <c r="E12703" i="7"/>
  <c r="F12703" i="7" s="1"/>
  <c r="E12704" i="7"/>
  <c r="F12704" i="7" s="1"/>
  <c r="E12705" i="7"/>
  <c r="F12705" i="7" s="1"/>
  <c r="E12706" i="7"/>
  <c r="F12706" i="7" s="1"/>
  <c r="E12707" i="7"/>
  <c r="F12707" i="7" s="1"/>
  <c r="E12708" i="7"/>
  <c r="F12708" i="7" s="1"/>
  <c r="E12709" i="7"/>
  <c r="F12709" i="7" s="1"/>
  <c r="E12710" i="7"/>
  <c r="F12710" i="7" s="1"/>
  <c r="E12711" i="7"/>
  <c r="F12711" i="7" s="1"/>
  <c r="E12712" i="7"/>
  <c r="F12712" i="7" s="1"/>
  <c r="E12713" i="7"/>
  <c r="F12713" i="7" s="1"/>
  <c r="E12714" i="7"/>
  <c r="F12714" i="7" s="1"/>
  <c r="E12715" i="7"/>
  <c r="F12715" i="7" s="1"/>
  <c r="E12716" i="7"/>
  <c r="F12716" i="7" s="1"/>
  <c r="E12717" i="7"/>
  <c r="F12717" i="7" s="1"/>
  <c r="E12718" i="7"/>
  <c r="F12718" i="7" s="1"/>
  <c r="E12719" i="7"/>
  <c r="F12719" i="7" s="1"/>
  <c r="E12720" i="7"/>
  <c r="F12720" i="7" s="1"/>
  <c r="E12721" i="7"/>
  <c r="F12721" i="7" s="1"/>
  <c r="E12722" i="7"/>
  <c r="F12722" i="7" s="1"/>
  <c r="E12723" i="7"/>
  <c r="F12723" i="7" s="1"/>
  <c r="E12724" i="7"/>
  <c r="F12724" i="7" s="1"/>
  <c r="E12725" i="7"/>
  <c r="F12725" i="7" s="1"/>
  <c r="E12726" i="7"/>
  <c r="F12726" i="7" s="1"/>
  <c r="E12727" i="7"/>
  <c r="F12727" i="7" s="1"/>
  <c r="E12728" i="7"/>
  <c r="F12728" i="7" s="1"/>
  <c r="E12729" i="7"/>
  <c r="F12729" i="7" s="1"/>
  <c r="E12730" i="7"/>
  <c r="F12730" i="7" s="1"/>
  <c r="E12731" i="7"/>
  <c r="F12731" i="7" s="1"/>
  <c r="E12732" i="7"/>
  <c r="F12732" i="7" s="1"/>
  <c r="E12733" i="7"/>
  <c r="F12733" i="7" s="1"/>
  <c r="E12734" i="7"/>
  <c r="F12734" i="7" s="1"/>
  <c r="E12735" i="7"/>
  <c r="F12735" i="7" s="1"/>
  <c r="E12736" i="7"/>
  <c r="F12736" i="7" s="1"/>
  <c r="E12737" i="7"/>
  <c r="F12737" i="7" s="1"/>
  <c r="E12738" i="7"/>
  <c r="F12738" i="7" s="1"/>
  <c r="E12739" i="7"/>
  <c r="F12739" i="7" s="1"/>
  <c r="E12740" i="7"/>
  <c r="F12740" i="7" s="1"/>
  <c r="E12741" i="7"/>
  <c r="F12741" i="7" s="1"/>
  <c r="E12742" i="7"/>
  <c r="F12742" i="7" s="1"/>
  <c r="E12743" i="7"/>
  <c r="F12743" i="7" s="1"/>
  <c r="E12744" i="7"/>
  <c r="F12744" i="7" s="1"/>
  <c r="E12745" i="7"/>
  <c r="F12745" i="7" s="1"/>
  <c r="E12746" i="7"/>
  <c r="F12746" i="7" s="1"/>
  <c r="E12747" i="7"/>
  <c r="F12747" i="7" s="1"/>
  <c r="E12748" i="7"/>
  <c r="F12748" i="7" s="1"/>
  <c r="E12749" i="7"/>
  <c r="F12749" i="7" s="1"/>
  <c r="E12750" i="7"/>
  <c r="F12750" i="7" s="1"/>
  <c r="E12751" i="7"/>
  <c r="F12751" i="7" s="1"/>
  <c r="E12752" i="7"/>
  <c r="F12752" i="7" s="1"/>
  <c r="E12753" i="7"/>
  <c r="F12753" i="7" s="1"/>
  <c r="E12754" i="7"/>
  <c r="F12754" i="7" s="1"/>
  <c r="E12755" i="7"/>
  <c r="F12755" i="7" s="1"/>
  <c r="E12756" i="7"/>
  <c r="F12756" i="7" s="1"/>
  <c r="E12757" i="7"/>
  <c r="F12757" i="7" s="1"/>
  <c r="E12758" i="7"/>
  <c r="F12758" i="7" s="1"/>
  <c r="E12759" i="7"/>
  <c r="F12759" i="7" s="1"/>
  <c r="E12760" i="7"/>
  <c r="F12760" i="7" s="1"/>
  <c r="E12761" i="7"/>
  <c r="F12761" i="7" s="1"/>
  <c r="E12762" i="7"/>
  <c r="F12762" i="7" s="1"/>
  <c r="E12763" i="7"/>
  <c r="F12763" i="7" s="1"/>
  <c r="E12764" i="7"/>
  <c r="F12764" i="7" s="1"/>
  <c r="E12765" i="7"/>
  <c r="F12765" i="7" s="1"/>
  <c r="E12766" i="7"/>
  <c r="F12766" i="7" s="1"/>
  <c r="E12767" i="7"/>
  <c r="F12767" i="7" s="1"/>
  <c r="E12768" i="7"/>
  <c r="F12768" i="7" s="1"/>
  <c r="E12769" i="7"/>
  <c r="F12769" i="7" s="1"/>
  <c r="E12770" i="7"/>
  <c r="F12770" i="7" s="1"/>
  <c r="E12771" i="7"/>
  <c r="F12771" i="7" s="1"/>
  <c r="E12772" i="7"/>
  <c r="F12772" i="7" s="1"/>
  <c r="E12773" i="7"/>
  <c r="F12773" i="7" s="1"/>
  <c r="E12774" i="7"/>
  <c r="F12774" i="7" s="1"/>
  <c r="E12775" i="7"/>
  <c r="F12775" i="7" s="1"/>
  <c r="E12776" i="7"/>
  <c r="F12776" i="7" s="1"/>
  <c r="E12777" i="7"/>
  <c r="F12777" i="7" s="1"/>
  <c r="E12778" i="7"/>
  <c r="F12778" i="7" s="1"/>
  <c r="E12779" i="7"/>
  <c r="F12779" i="7" s="1"/>
  <c r="E12780" i="7"/>
  <c r="F12780" i="7" s="1"/>
  <c r="E12781" i="7"/>
  <c r="F12781" i="7" s="1"/>
  <c r="E12782" i="7"/>
  <c r="F12782" i="7" s="1"/>
  <c r="E12783" i="7"/>
  <c r="F12783" i="7" s="1"/>
  <c r="E12784" i="7"/>
  <c r="F12784" i="7" s="1"/>
  <c r="E12785" i="7"/>
  <c r="F12785" i="7" s="1"/>
  <c r="E12786" i="7"/>
  <c r="F12786" i="7" s="1"/>
  <c r="E12787" i="7"/>
  <c r="F12787" i="7" s="1"/>
  <c r="E12788" i="7"/>
  <c r="F12788" i="7" s="1"/>
  <c r="I4261" i="1" s="1"/>
  <c r="E12789" i="7"/>
  <c r="F12789" i="7" s="1"/>
  <c r="E12790" i="7"/>
  <c r="F12790" i="7" s="1"/>
  <c r="E12791" i="7"/>
  <c r="F12791" i="7" s="1"/>
  <c r="I4262" i="1" s="1"/>
  <c r="E12792" i="7"/>
  <c r="F12792" i="7" s="1"/>
  <c r="E12793" i="7"/>
  <c r="F12793" i="7" s="1"/>
  <c r="E12794" i="7"/>
  <c r="F12794" i="7" s="1"/>
  <c r="E12795" i="7"/>
  <c r="F12795" i="7" s="1"/>
  <c r="E12796" i="7"/>
  <c r="F12796" i="7" s="1"/>
  <c r="E12797" i="7"/>
  <c r="F12797" i="7" s="1"/>
  <c r="E12798" i="7"/>
  <c r="F12798" i="7" s="1"/>
  <c r="E12799" i="7"/>
  <c r="F12799" i="7" s="1"/>
  <c r="I4266" i="1" s="1"/>
  <c r="E12800" i="7"/>
  <c r="F12800" i="7" s="1"/>
  <c r="I4267" i="1" s="1"/>
  <c r="E12801" i="7"/>
  <c r="F12801" i="7" s="1"/>
  <c r="E12802" i="7"/>
  <c r="F12802" i="7" s="1"/>
  <c r="E12803" i="7"/>
  <c r="F12803" i="7" s="1"/>
  <c r="I4269" i="1" s="1"/>
  <c r="E12804" i="7"/>
  <c r="F12804" i="7" s="1"/>
  <c r="E12805" i="7"/>
  <c r="F12805" i="7" s="1"/>
  <c r="E12806" i="7"/>
  <c r="F12806" i="7" s="1"/>
  <c r="E12807" i="7"/>
  <c r="F12807" i="7" s="1"/>
  <c r="E12808" i="7"/>
  <c r="F12808" i="7" s="1"/>
  <c r="E12809" i="7"/>
  <c r="F12809" i="7" s="1"/>
  <c r="E12810" i="7"/>
  <c r="F12810" i="7" s="1"/>
  <c r="E12811" i="7"/>
  <c r="F12811" i="7" s="1"/>
  <c r="E12812" i="7"/>
  <c r="F12812" i="7" s="1"/>
  <c r="E12813" i="7"/>
  <c r="F12813" i="7" s="1"/>
  <c r="E12814" i="7"/>
  <c r="F12814" i="7" s="1"/>
  <c r="E12815" i="7"/>
  <c r="F12815" i="7" s="1"/>
  <c r="E12816" i="7"/>
  <c r="F12816" i="7" s="1"/>
  <c r="E12817" i="7"/>
  <c r="F12817" i="7" s="1"/>
  <c r="E12818" i="7"/>
  <c r="F12818" i="7" s="1"/>
  <c r="E12819" i="7"/>
  <c r="F12819" i="7" s="1"/>
  <c r="E12820" i="7"/>
  <c r="F12820" i="7" s="1"/>
  <c r="E12821" i="7"/>
  <c r="F12821" i="7" s="1"/>
  <c r="E12822" i="7"/>
  <c r="F12822" i="7" s="1"/>
  <c r="E12823" i="7"/>
  <c r="F12823" i="7" s="1"/>
  <c r="E12824" i="7"/>
  <c r="F12824" i="7" s="1"/>
  <c r="E12825" i="7"/>
  <c r="F12825" i="7" s="1"/>
  <c r="E12826" i="7"/>
  <c r="F12826" i="7" s="1"/>
  <c r="E12827" i="7"/>
  <c r="F12827" i="7" s="1"/>
  <c r="E12828" i="7"/>
  <c r="F12828" i="7" s="1"/>
  <c r="E12829" i="7"/>
  <c r="F12829" i="7" s="1"/>
  <c r="E12830" i="7"/>
  <c r="F12830" i="7" s="1"/>
  <c r="E12831" i="7"/>
  <c r="F12831" i="7" s="1"/>
  <c r="E12832" i="7"/>
  <c r="F12832" i="7" s="1"/>
  <c r="E12833" i="7"/>
  <c r="F12833" i="7" s="1"/>
  <c r="E12834" i="7"/>
  <c r="F12834" i="7" s="1"/>
  <c r="I4280" i="1" s="1"/>
  <c r="E12835" i="7"/>
  <c r="F12835" i="7" s="1"/>
  <c r="E12836" i="7"/>
  <c r="F12836" i="7" s="1"/>
  <c r="E12837" i="7"/>
  <c r="F12837" i="7" s="1"/>
  <c r="E12838" i="7"/>
  <c r="F12838" i="7" s="1"/>
  <c r="E12839" i="7"/>
  <c r="F12839" i="7" s="1"/>
  <c r="E12840" i="7"/>
  <c r="F12840" i="7" s="1"/>
  <c r="E12841" i="7"/>
  <c r="F12841" i="7" s="1"/>
  <c r="E12842" i="7"/>
  <c r="F12842" i="7" s="1"/>
  <c r="E12843" i="7"/>
  <c r="F12843" i="7" s="1"/>
  <c r="E12844" i="7"/>
  <c r="F12844" i="7" s="1"/>
  <c r="E12845" i="7"/>
  <c r="F12845" i="7" s="1"/>
  <c r="E12846" i="7"/>
  <c r="F12846" i="7" s="1"/>
  <c r="E12847" i="7"/>
  <c r="F12847" i="7" s="1"/>
  <c r="E12848" i="7"/>
  <c r="F12848" i="7" s="1"/>
  <c r="E12849" i="7"/>
  <c r="F12849" i="7" s="1"/>
  <c r="E12850" i="7"/>
  <c r="F12850" i="7" s="1"/>
  <c r="E12851" i="7"/>
  <c r="F12851" i="7" s="1"/>
  <c r="E12852" i="7"/>
  <c r="F12852" i="7" s="1"/>
  <c r="E12853" i="7"/>
  <c r="F12853" i="7" s="1"/>
  <c r="E12854" i="7"/>
  <c r="F12854" i="7" s="1"/>
  <c r="E12855" i="7"/>
  <c r="F12855" i="7" s="1"/>
  <c r="E12856" i="7"/>
  <c r="F12856" i="7" s="1"/>
  <c r="E12857" i="7"/>
  <c r="F12857" i="7" s="1"/>
  <c r="E12858" i="7"/>
  <c r="F12858" i="7" s="1"/>
  <c r="E12859" i="7"/>
  <c r="F12859" i="7" s="1"/>
  <c r="E12860" i="7"/>
  <c r="F12860" i="7" s="1"/>
  <c r="E12861" i="7"/>
  <c r="F12861" i="7" s="1"/>
  <c r="E12862" i="7"/>
  <c r="F12862" i="7" s="1"/>
  <c r="E12863" i="7"/>
  <c r="F12863" i="7" s="1"/>
  <c r="E12864" i="7"/>
  <c r="F12864" i="7" s="1"/>
  <c r="E12865" i="7"/>
  <c r="F12865" i="7" s="1"/>
  <c r="E12866" i="7"/>
  <c r="F12866" i="7" s="1"/>
  <c r="E12867" i="7"/>
  <c r="F12867" i="7" s="1"/>
  <c r="E12868" i="7"/>
  <c r="F12868" i="7" s="1"/>
  <c r="E12869" i="7"/>
  <c r="F12869" i="7" s="1"/>
  <c r="E12870" i="7"/>
  <c r="F12870" i="7" s="1"/>
  <c r="E12871" i="7"/>
  <c r="F12871" i="7" s="1"/>
  <c r="E12872" i="7"/>
  <c r="F12872" i="7" s="1"/>
  <c r="E12873" i="7"/>
  <c r="F12873" i="7" s="1"/>
  <c r="E12874" i="7"/>
  <c r="F12874" i="7" s="1"/>
  <c r="E12875" i="7"/>
  <c r="F12875" i="7" s="1"/>
  <c r="E12876" i="7"/>
  <c r="F12876" i="7" s="1"/>
  <c r="E12877" i="7"/>
  <c r="F12877" i="7" s="1"/>
  <c r="E12878" i="7"/>
  <c r="F12878" i="7" s="1"/>
  <c r="E12879" i="7"/>
  <c r="F12879" i="7" s="1"/>
  <c r="I4296" i="1" s="1"/>
  <c r="E12880" i="7"/>
  <c r="F12880" i="7" s="1"/>
  <c r="E12881" i="7"/>
  <c r="F12881" i="7" s="1"/>
  <c r="E12882" i="7"/>
  <c r="F12882" i="7" s="1"/>
  <c r="E12883" i="7"/>
  <c r="F12883" i="7" s="1"/>
  <c r="E12884" i="7"/>
  <c r="F12884" i="7" s="1"/>
  <c r="E12885" i="7"/>
  <c r="F12885" i="7" s="1"/>
  <c r="E12886" i="7"/>
  <c r="F12886" i="7" s="1"/>
  <c r="E12887" i="7"/>
  <c r="F12887" i="7" s="1"/>
  <c r="E12888" i="7"/>
  <c r="F12888" i="7" s="1"/>
  <c r="E12889" i="7"/>
  <c r="F12889" i="7" s="1"/>
  <c r="E12890" i="7"/>
  <c r="F12890" i="7" s="1"/>
  <c r="E12891" i="7"/>
  <c r="F12891" i="7" s="1"/>
  <c r="E12892" i="7"/>
  <c r="F12892" i="7" s="1"/>
  <c r="E12893" i="7"/>
  <c r="F12893" i="7" s="1"/>
  <c r="E12894" i="7"/>
  <c r="F12894" i="7" s="1"/>
  <c r="E12895" i="7"/>
  <c r="F12895" i="7" s="1"/>
  <c r="I4302" i="1" s="1"/>
  <c r="E12896" i="7"/>
  <c r="F12896" i="7" s="1"/>
  <c r="E12897" i="7"/>
  <c r="F12897" i="7" s="1"/>
  <c r="E12898" i="7"/>
  <c r="F12898" i="7" s="1"/>
  <c r="E12899" i="7"/>
  <c r="F12899" i="7" s="1"/>
  <c r="E12900" i="7"/>
  <c r="F12900" i="7" s="1"/>
  <c r="E12901" i="7"/>
  <c r="F12901" i="7" s="1"/>
  <c r="E12902" i="7"/>
  <c r="F12902" i="7" s="1"/>
  <c r="E12903" i="7"/>
  <c r="F12903" i="7" s="1"/>
  <c r="E12904" i="7"/>
  <c r="F12904" i="7" s="1"/>
  <c r="E12905" i="7"/>
  <c r="F12905" i="7" s="1"/>
  <c r="E12906" i="7"/>
  <c r="F12906" i="7" s="1"/>
  <c r="E12907" i="7"/>
  <c r="F12907" i="7" s="1"/>
  <c r="E12908" i="7"/>
  <c r="F12908" i="7" s="1"/>
  <c r="I4306" i="1" s="1"/>
  <c r="E12909" i="7"/>
  <c r="F12909" i="7" s="1"/>
  <c r="E12910" i="7"/>
  <c r="F12910" i="7" s="1"/>
  <c r="E12911" i="7"/>
  <c r="F12911" i="7" s="1"/>
  <c r="E12912" i="7"/>
  <c r="F12912" i="7" s="1"/>
  <c r="E12913" i="7"/>
  <c r="F12913" i="7" s="1"/>
  <c r="E12914" i="7"/>
  <c r="F12914" i="7" s="1"/>
  <c r="E12915" i="7"/>
  <c r="F12915" i="7" s="1"/>
  <c r="E12916" i="7"/>
  <c r="F12916" i="7" s="1"/>
  <c r="E12917" i="7"/>
  <c r="F12917" i="7" s="1"/>
  <c r="E12918" i="7"/>
  <c r="F12918" i="7" s="1"/>
  <c r="E12919" i="7"/>
  <c r="F12919" i="7" s="1"/>
  <c r="E12920" i="7"/>
  <c r="F12920" i="7" s="1"/>
  <c r="E12921" i="7"/>
  <c r="F12921" i="7" s="1"/>
  <c r="E12922" i="7"/>
  <c r="F12922" i="7" s="1"/>
  <c r="E12923" i="7"/>
  <c r="F12923" i="7" s="1"/>
  <c r="E12924" i="7"/>
  <c r="F12924" i="7" s="1"/>
  <c r="E12925" i="7"/>
  <c r="F12925" i="7" s="1"/>
  <c r="E12926" i="7"/>
  <c r="F12926" i="7" s="1"/>
  <c r="E12927" i="7"/>
  <c r="F12927" i="7" s="1"/>
  <c r="E12928" i="7"/>
  <c r="F12928" i="7" s="1"/>
  <c r="E12929" i="7"/>
  <c r="F12929" i="7" s="1"/>
  <c r="E12930" i="7"/>
  <c r="F12930" i="7" s="1"/>
  <c r="E12931" i="7"/>
  <c r="F12931" i="7" s="1"/>
  <c r="E12932" i="7"/>
  <c r="F12932" i="7" s="1"/>
  <c r="E12933" i="7"/>
  <c r="F12933" i="7" s="1"/>
  <c r="I4314" i="1" s="1"/>
  <c r="E12934" i="7"/>
  <c r="F12934" i="7" s="1"/>
  <c r="E12935" i="7"/>
  <c r="F12935" i="7" s="1"/>
  <c r="E12936" i="7"/>
  <c r="F12936" i="7" s="1"/>
  <c r="E12937" i="7"/>
  <c r="F12937" i="7" s="1"/>
  <c r="E12938" i="7"/>
  <c r="F12938" i="7" s="1"/>
  <c r="E12939" i="7"/>
  <c r="F12939" i="7" s="1"/>
  <c r="E12940" i="7"/>
  <c r="F12940" i="7" s="1"/>
  <c r="E12941" i="7"/>
  <c r="F12941" i="7" s="1"/>
  <c r="E12942" i="7"/>
  <c r="F12942" i="7" s="1"/>
  <c r="E12943" i="7"/>
  <c r="F12943" i="7" s="1"/>
  <c r="E12944" i="7"/>
  <c r="F12944" i="7" s="1"/>
  <c r="I4318" i="1" s="1"/>
  <c r="E12945" i="7"/>
  <c r="F12945" i="7" s="1"/>
  <c r="E12946" i="7"/>
  <c r="F12946" i="7" s="1"/>
  <c r="E12947" i="7"/>
  <c r="F12947" i="7" s="1"/>
  <c r="E12948" i="7"/>
  <c r="F12948" i="7" s="1"/>
  <c r="E12949" i="7"/>
  <c r="F12949" i="7" s="1"/>
  <c r="E12950" i="7"/>
  <c r="F12950" i="7" s="1"/>
  <c r="E12951" i="7"/>
  <c r="F12951" i="7" s="1"/>
  <c r="E12952" i="7"/>
  <c r="F12952" i="7" s="1"/>
  <c r="E12953" i="7"/>
  <c r="F12953" i="7" s="1"/>
  <c r="E12954" i="7"/>
  <c r="F12954" i="7" s="1"/>
  <c r="E12955" i="7"/>
  <c r="F12955" i="7" s="1"/>
  <c r="E12956" i="7"/>
  <c r="F12956" i="7" s="1"/>
  <c r="E12957" i="7"/>
  <c r="F12957" i="7" s="1"/>
  <c r="E12958" i="7"/>
  <c r="F12958" i="7" s="1"/>
  <c r="E12959" i="7"/>
  <c r="F12959" i="7" s="1"/>
  <c r="E12960" i="7"/>
  <c r="F12960" i="7" s="1"/>
  <c r="E12961" i="7"/>
  <c r="F12961" i="7" s="1"/>
  <c r="E12962" i="7"/>
  <c r="F12962" i="7" s="1"/>
  <c r="E12963" i="7"/>
  <c r="F12963" i="7" s="1"/>
  <c r="I4325" i="1" s="1"/>
  <c r="E12964" i="7"/>
  <c r="F12964" i="7" s="1"/>
  <c r="E12965" i="7"/>
  <c r="F12965" i="7" s="1"/>
  <c r="E12966" i="7"/>
  <c r="F12966" i="7" s="1"/>
  <c r="E12967" i="7"/>
  <c r="F12967" i="7" s="1"/>
  <c r="E12968" i="7"/>
  <c r="F12968" i="7" s="1"/>
  <c r="E12969" i="7"/>
  <c r="F12969" i="7" s="1"/>
  <c r="E12970" i="7"/>
  <c r="F12970" i="7" s="1"/>
  <c r="E12971" i="7"/>
  <c r="F12971" i="7" s="1"/>
  <c r="E12972" i="7"/>
  <c r="F12972" i="7" s="1"/>
  <c r="E12973" i="7"/>
  <c r="F12973" i="7" s="1"/>
  <c r="E12974" i="7"/>
  <c r="F12974" i="7" s="1"/>
  <c r="E12975" i="7"/>
  <c r="F12975" i="7" s="1"/>
  <c r="E12976" i="7"/>
  <c r="F12976" i="7" s="1"/>
  <c r="E12977" i="7"/>
  <c r="F12977" i="7" s="1"/>
  <c r="E12978" i="7"/>
  <c r="F12978" i="7" s="1"/>
  <c r="I4331" i="1" s="1"/>
  <c r="E12979" i="7"/>
  <c r="F12979" i="7" s="1"/>
  <c r="E12980" i="7"/>
  <c r="F12980" i="7" s="1"/>
  <c r="E12981" i="7"/>
  <c r="F12981" i="7" s="1"/>
  <c r="E12982" i="7"/>
  <c r="F12982" i="7" s="1"/>
  <c r="E12983" i="7"/>
  <c r="F12983" i="7" s="1"/>
  <c r="E12984" i="7"/>
  <c r="F12984" i="7" s="1"/>
  <c r="E12985" i="7"/>
  <c r="F12985" i="7" s="1"/>
  <c r="E12986" i="7"/>
  <c r="F12986" i="7" s="1"/>
  <c r="E12987" i="7"/>
  <c r="F12987" i="7" s="1"/>
  <c r="E12988" i="7"/>
  <c r="F12988" i="7" s="1"/>
  <c r="E12989" i="7"/>
  <c r="F12989" i="7" s="1"/>
  <c r="E12990" i="7"/>
  <c r="F12990" i="7" s="1"/>
  <c r="E12991" i="7"/>
  <c r="F12991" i="7" s="1"/>
  <c r="E12992" i="7"/>
  <c r="F12992" i="7" s="1"/>
  <c r="I4338" i="1" s="1"/>
  <c r="E12993" i="7"/>
  <c r="F12993" i="7" s="1"/>
  <c r="E12994" i="7"/>
  <c r="F12994" i="7" s="1"/>
  <c r="E12995" i="7"/>
  <c r="F12995" i="7" s="1"/>
  <c r="E12996" i="7"/>
  <c r="F12996" i="7" s="1"/>
  <c r="E12997" i="7"/>
  <c r="F12997" i="7" s="1"/>
  <c r="E12998" i="7"/>
  <c r="F12998" i="7" s="1"/>
  <c r="E12999" i="7"/>
  <c r="F12999" i="7" s="1"/>
  <c r="E13000" i="7"/>
  <c r="F13000" i="7" s="1"/>
  <c r="E13001" i="7"/>
  <c r="F13001" i="7" s="1"/>
  <c r="E13002" i="7"/>
  <c r="F13002" i="7" s="1"/>
  <c r="I4341" i="1" s="1"/>
  <c r="E13003" i="7"/>
  <c r="F13003" i="7" s="1"/>
  <c r="E13004" i="7"/>
  <c r="F13004" i="7" s="1"/>
  <c r="E13005" i="7"/>
  <c r="F13005" i="7" s="1"/>
  <c r="E13006" i="7"/>
  <c r="F13006" i="7" s="1"/>
  <c r="E13007" i="7"/>
  <c r="F13007" i="7" s="1"/>
  <c r="E13008" i="7"/>
  <c r="F13008" i="7" s="1"/>
  <c r="E13009" i="7"/>
  <c r="F13009" i="7" s="1"/>
  <c r="E13010" i="7"/>
  <c r="F13010" i="7" s="1"/>
  <c r="E13011" i="7"/>
  <c r="F13011" i="7" s="1"/>
  <c r="E13012" i="7"/>
  <c r="F13012" i="7" s="1"/>
  <c r="E13013" i="7"/>
  <c r="F13013" i="7" s="1"/>
  <c r="E13014" i="7"/>
  <c r="F13014" i="7" s="1"/>
  <c r="E13015" i="7"/>
  <c r="F13015" i="7" s="1"/>
  <c r="E13016" i="7"/>
  <c r="F13016" i="7" s="1"/>
  <c r="E13017" i="7"/>
  <c r="F13017" i="7" s="1"/>
  <c r="E13018" i="7"/>
  <c r="F13018" i="7" s="1"/>
  <c r="E13019" i="7"/>
  <c r="F13019" i="7" s="1"/>
  <c r="E13020" i="7"/>
  <c r="F13020" i="7" s="1"/>
  <c r="E13021" i="7"/>
  <c r="F13021" i="7" s="1"/>
  <c r="I4348" i="1" s="1"/>
  <c r="E13022" i="7"/>
  <c r="F13022" i="7" s="1"/>
  <c r="I4349" i="1" s="1"/>
  <c r="E13023" i="7"/>
  <c r="F13023" i="7" s="1"/>
  <c r="I4350" i="1" s="1"/>
  <c r="E13024" i="7"/>
  <c r="F13024" i="7" s="1"/>
  <c r="E13025" i="7"/>
  <c r="F13025" i="7" s="1"/>
  <c r="E13026" i="7"/>
  <c r="F13026" i="7" s="1"/>
  <c r="E13027" i="7"/>
  <c r="F13027" i="7" s="1"/>
  <c r="E13028" i="7"/>
  <c r="F13028" i="7" s="1"/>
  <c r="I4353" i="1" s="1"/>
  <c r="E13029" i="7"/>
  <c r="F13029" i="7" s="1"/>
  <c r="E13030" i="7"/>
  <c r="F13030" i="7" s="1"/>
  <c r="E13031" i="7"/>
  <c r="F13031" i="7" s="1"/>
  <c r="E13032" i="7"/>
  <c r="F13032" i="7" s="1"/>
  <c r="E13033" i="7"/>
  <c r="F13033" i="7" s="1"/>
  <c r="E13034" i="7"/>
  <c r="F13034" i="7" s="1"/>
  <c r="E13035" i="7"/>
  <c r="F13035" i="7" s="1"/>
  <c r="I4356" i="1" s="1"/>
  <c r="E13036" i="7"/>
  <c r="F13036" i="7" s="1"/>
  <c r="E13037" i="7"/>
  <c r="F13037" i="7" s="1"/>
  <c r="E13038" i="7"/>
  <c r="F13038" i="7" s="1"/>
  <c r="E13039" i="7"/>
  <c r="F13039" i="7" s="1"/>
  <c r="E13040" i="7"/>
  <c r="F13040" i="7" s="1"/>
  <c r="E13041" i="7"/>
  <c r="F13041" i="7" s="1"/>
  <c r="E13042" i="7"/>
  <c r="F13042" i="7" s="1"/>
  <c r="E13043" i="7"/>
  <c r="F13043" i="7" s="1"/>
  <c r="E13044" i="7"/>
  <c r="F13044" i="7" s="1"/>
  <c r="E13045" i="7"/>
  <c r="F13045" i="7" s="1"/>
  <c r="E13046" i="7"/>
  <c r="F13046" i="7" s="1"/>
  <c r="E13047" i="7"/>
  <c r="F13047" i="7" s="1"/>
  <c r="E13048" i="7"/>
  <c r="F13048" i="7" s="1"/>
  <c r="E13049" i="7"/>
  <c r="F13049" i="7" s="1"/>
  <c r="E13050" i="7"/>
  <c r="F13050" i="7" s="1"/>
  <c r="E13051" i="7"/>
  <c r="F13051" i="7" s="1"/>
  <c r="E13052" i="7"/>
  <c r="F13052" i="7" s="1"/>
  <c r="E13053" i="7"/>
  <c r="F13053" i="7" s="1"/>
  <c r="E13054" i="7"/>
  <c r="F13054" i="7" s="1"/>
  <c r="E13055" i="7"/>
  <c r="F13055" i="7" s="1"/>
  <c r="E13056" i="7"/>
  <c r="F13056" i="7" s="1"/>
  <c r="E13057" i="7"/>
  <c r="F13057" i="7" s="1"/>
  <c r="E13058" i="7"/>
  <c r="F13058" i="7" s="1"/>
  <c r="E13059" i="7"/>
  <c r="F13059" i="7" s="1"/>
  <c r="E13060" i="7"/>
  <c r="F13060" i="7" s="1"/>
  <c r="E13061" i="7"/>
  <c r="F13061" i="7" s="1"/>
  <c r="E13062" i="7"/>
  <c r="F13062" i="7" s="1"/>
  <c r="E13063" i="7"/>
  <c r="F13063" i="7" s="1"/>
  <c r="E13064" i="7"/>
  <c r="F13064" i="7" s="1"/>
  <c r="I4363" i="1" s="1"/>
  <c r="E13065" i="7"/>
  <c r="F13065" i="7" s="1"/>
  <c r="E13066" i="7"/>
  <c r="F13066" i="7" s="1"/>
  <c r="E13067" i="7"/>
  <c r="F13067" i="7" s="1"/>
  <c r="E13068" i="7"/>
  <c r="F13068" i="7" s="1"/>
  <c r="E13069" i="7"/>
  <c r="F13069" i="7" s="1"/>
  <c r="E13070" i="7"/>
  <c r="F13070" i="7" s="1"/>
  <c r="E13071" i="7"/>
  <c r="F13071" i="7" s="1"/>
  <c r="E13072" i="7"/>
  <c r="F13072" i="7" s="1"/>
  <c r="E13073" i="7"/>
  <c r="F13073" i="7" s="1"/>
  <c r="E13074" i="7"/>
  <c r="F13074" i="7" s="1"/>
  <c r="E13075" i="7"/>
  <c r="F13075" i="7" s="1"/>
  <c r="E13076" i="7"/>
  <c r="F13076" i="7" s="1"/>
  <c r="E13077" i="7"/>
  <c r="F13077" i="7" s="1"/>
  <c r="E13078" i="7"/>
  <c r="F13078" i="7" s="1"/>
  <c r="E13079" i="7"/>
  <c r="F13079" i="7" s="1"/>
  <c r="E13080" i="7"/>
  <c r="F13080" i="7" s="1"/>
  <c r="E13081" i="7"/>
  <c r="F13081" i="7" s="1"/>
  <c r="E13082" i="7"/>
  <c r="F13082" i="7" s="1"/>
  <c r="E13083" i="7"/>
  <c r="F13083" i="7" s="1"/>
  <c r="E13084" i="7"/>
  <c r="F13084" i="7" s="1"/>
  <c r="E13085" i="7"/>
  <c r="F13085" i="7" s="1"/>
  <c r="E13086" i="7"/>
  <c r="F13086" i="7" s="1"/>
  <c r="E13087" i="7"/>
  <c r="F13087" i="7" s="1"/>
  <c r="E13088" i="7"/>
  <c r="F13088" i="7" s="1"/>
  <c r="E13089" i="7"/>
  <c r="F13089" i="7" s="1"/>
  <c r="E13090" i="7"/>
  <c r="F13090" i="7" s="1"/>
  <c r="E13091" i="7"/>
  <c r="F13091" i="7" s="1"/>
  <c r="E13092" i="7"/>
  <c r="F13092" i="7" s="1"/>
  <c r="E13093" i="7"/>
  <c r="F13093" i="7" s="1"/>
  <c r="E13094" i="7"/>
  <c r="F13094" i="7" s="1"/>
  <c r="E13095" i="7"/>
  <c r="F13095" i="7" s="1"/>
  <c r="E13096" i="7"/>
  <c r="F13096" i="7" s="1"/>
  <c r="E13097" i="7"/>
  <c r="F13097" i="7" s="1"/>
  <c r="E13098" i="7"/>
  <c r="F13098" i="7" s="1"/>
  <c r="E13099" i="7"/>
  <c r="F13099" i="7" s="1"/>
  <c r="E13100" i="7"/>
  <c r="F13100" i="7" s="1"/>
  <c r="E13101" i="7"/>
  <c r="F13101" i="7" s="1"/>
  <c r="E13102" i="7"/>
  <c r="F13102" i="7" s="1"/>
  <c r="E13103" i="7"/>
  <c r="F13103" i="7" s="1"/>
  <c r="E13104" i="7"/>
  <c r="F13104" i="7" s="1"/>
  <c r="E13105" i="7"/>
  <c r="F13105" i="7" s="1"/>
  <c r="E13106" i="7"/>
  <c r="F13106" i="7" s="1"/>
  <c r="E13107" i="7"/>
  <c r="F13107" i="7" s="1"/>
  <c r="E13108" i="7"/>
  <c r="F13108" i="7" s="1"/>
  <c r="E13109" i="7"/>
  <c r="F13109" i="7" s="1"/>
  <c r="E13110" i="7"/>
  <c r="F13110" i="7" s="1"/>
  <c r="E13111" i="7"/>
  <c r="F13111" i="7" s="1"/>
  <c r="E13112" i="7"/>
  <c r="F13112" i="7" s="1"/>
  <c r="E13113" i="7"/>
  <c r="F13113" i="7" s="1"/>
  <c r="E13114" i="7"/>
  <c r="F13114" i="7" s="1"/>
  <c r="E13115" i="7"/>
  <c r="F13115" i="7" s="1"/>
  <c r="E13116" i="7"/>
  <c r="F13116" i="7" s="1"/>
  <c r="E13117" i="7"/>
  <c r="F13117" i="7" s="1"/>
  <c r="E13118" i="7"/>
  <c r="F13118" i="7" s="1"/>
  <c r="E13119" i="7"/>
  <c r="F13119" i="7" s="1"/>
  <c r="E13120" i="7"/>
  <c r="F13120" i="7" s="1"/>
  <c r="E13121" i="7"/>
  <c r="F13121" i="7" s="1"/>
  <c r="E13122" i="7"/>
  <c r="F13122" i="7" s="1"/>
  <c r="I4382" i="1" s="1"/>
  <c r="E13123" i="7"/>
  <c r="F13123" i="7" s="1"/>
  <c r="E13124" i="7"/>
  <c r="F13124" i="7" s="1"/>
  <c r="E13125" i="7"/>
  <c r="F13125" i="7" s="1"/>
  <c r="E13126" i="7"/>
  <c r="F13126" i="7" s="1"/>
  <c r="E13127" i="7"/>
  <c r="F13127" i="7" s="1"/>
  <c r="E13128" i="7"/>
  <c r="F13128" i="7" s="1"/>
  <c r="E13129" i="7"/>
  <c r="F13129" i="7" s="1"/>
  <c r="E13130" i="7"/>
  <c r="F13130" i="7" s="1"/>
  <c r="E13131" i="7"/>
  <c r="F13131" i="7" s="1"/>
  <c r="E13132" i="7"/>
  <c r="F13132" i="7" s="1"/>
  <c r="E13133" i="7"/>
  <c r="F13133" i="7" s="1"/>
  <c r="E13134" i="7"/>
  <c r="F13134" i="7" s="1"/>
  <c r="E13135" i="7"/>
  <c r="F13135" i="7" s="1"/>
  <c r="E13136" i="7"/>
  <c r="F13136" i="7" s="1"/>
  <c r="E13137" i="7"/>
  <c r="F13137" i="7" s="1"/>
  <c r="E13138" i="7"/>
  <c r="F13138" i="7" s="1"/>
  <c r="E13139" i="7"/>
  <c r="F13139" i="7" s="1"/>
  <c r="E13140" i="7"/>
  <c r="F13140" i="7" s="1"/>
  <c r="E13141" i="7"/>
  <c r="F13141" i="7" s="1"/>
  <c r="E13142" i="7"/>
  <c r="F13142" i="7" s="1"/>
  <c r="I4388" i="1" s="1"/>
  <c r="E13143" i="7"/>
  <c r="F13143" i="7" s="1"/>
  <c r="E13144" i="7"/>
  <c r="F13144" i="7" s="1"/>
  <c r="E13145" i="7"/>
  <c r="F13145" i="7" s="1"/>
  <c r="E13146" i="7"/>
  <c r="F13146" i="7" s="1"/>
  <c r="E13147" i="7"/>
  <c r="F13147" i="7" s="1"/>
  <c r="E13148" i="7"/>
  <c r="F13148" i="7" s="1"/>
  <c r="E13149" i="7"/>
  <c r="F13149" i="7" s="1"/>
  <c r="E13150" i="7"/>
  <c r="F13150" i="7" s="1"/>
  <c r="E13151" i="7"/>
  <c r="F13151" i="7" s="1"/>
  <c r="I4391" i="1" s="1"/>
  <c r="E13152" i="7"/>
  <c r="F13152" i="7" s="1"/>
  <c r="E13153" i="7"/>
  <c r="F13153" i="7" s="1"/>
  <c r="E13154" i="7"/>
  <c r="F13154" i="7" s="1"/>
  <c r="E13155" i="7"/>
  <c r="F13155" i="7" s="1"/>
  <c r="E13156" i="7"/>
  <c r="F13156" i="7" s="1"/>
  <c r="E13157" i="7"/>
  <c r="F13157" i="7" s="1"/>
  <c r="E13158" i="7"/>
  <c r="F13158" i="7" s="1"/>
  <c r="E13159" i="7"/>
  <c r="F13159" i="7" s="1"/>
  <c r="E13160" i="7"/>
  <c r="F13160" i="7" s="1"/>
  <c r="E13161" i="7"/>
  <c r="F13161" i="7" s="1"/>
  <c r="E13162" i="7"/>
  <c r="F13162" i="7" s="1"/>
  <c r="E13163" i="7"/>
  <c r="F13163" i="7" s="1"/>
  <c r="E13164" i="7"/>
  <c r="F13164" i="7" s="1"/>
  <c r="E13165" i="7"/>
  <c r="F13165" i="7" s="1"/>
  <c r="E13166" i="7"/>
  <c r="F13166" i="7" s="1"/>
  <c r="E13167" i="7"/>
  <c r="F13167" i="7" s="1"/>
  <c r="E13168" i="7"/>
  <c r="F13168" i="7" s="1"/>
  <c r="E13169" i="7"/>
  <c r="F13169" i="7" s="1"/>
  <c r="E13170" i="7"/>
  <c r="F13170" i="7" s="1"/>
  <c r="E13171" i="7"/>
  <c r="F13171" i="7" s="1"/>
  <c r="E13172" i="7"/>
  <c r="F13172" i="7" s="1"/>
  <c r="E13173" i="7"/>
  <c r="F13173" i="7" s="1"/>
  <c r="E13174" i="7"/>
  <c r="F13174" i="7" s="1"/>
  <c r="E13175" i="7"/>
  <c r="F13175" i="7" s="1"/>
  <c r="E13176" i="7"/>
  <c r="F13176" i="7" s="1"/>
  <c r="E13177" i="7"/>
  <c r="F13177" i="7" s="1"/>
  <c r="E13178" i="7"/>
  <c r="F13178" i="7" s="1"/>
  <c r="E13179" i="7"/>
  <c r="F13179" i="7" s="1"/>
  <c r="E13180" i="7"/>
  <c r="F13180" i="7" s="1"/>
  <c r="E13181" i="7"/>
  <c r="F13181" i="7" s="1"/>
  <c r="E13182" i="7"/>
  <c r="F13182" i="7" s="1"/>
  <c r="E13183" i="7"/>
  <c r="F13183" i="7" s="1"/>
  <c r="E13184" i="7"/>
  <c r="F13184" i="7" s="1"/>
  <c r="E13185" i="7"/>
  <c r="F13185" i="7" s="1"/>
  <c r="E13186" i="7"/>
  <c r="F13186" i="7" s="1"/>
  <c r="E13187" i="7"/>
  <c r="F13187" i="7" s="1"/>
  <c r="E13188" i="7"/>
  <c r="F13188" i="7" s="1"/>
  <c r="E13189" i="7"/>
  <c r="F13189" i="7" s="1"/>
  <c r="E13190" i="7"/>
  <c r="F13190" i="7" s="1"/>
  <c r="E13191" i="7"/>
  <c r="F13191" i="7" s="1"/>
  <c r="E13192" i="7"/>
  <c r="F13192" i="7" s="1"/>
  <c r="E13193" i="7"/>
  <c r="F13193" i="7" s="1"/>
  <c r="E13194" i="7"/>
  <c r="F13194" i="7" s="1"/>
  <c r="E13195" i="7"/>
  <c r="F13195" i="7" s="1"/>
  <c r="E13196" i="7"/>
  <c r="F13196" i="7" s="1"/>
  <c r="E13197" i="7"/>
  <c r="F13197" i="7" s="1"/>
  <c r="E13198" i="7"/>
  <c r="F13198" i="7" s="1"/>
  <c r="E13199" i="7"/>
  <c r="F13199" i="7" s="1"/>
  <c r="E13200" i="7"/>
  <c r="F13200" i="7" s="1"/>
  <c r="E13201" i="7"/>
  <c r="F13201" i="7" s="1"/>
  <c r="E13202" i="7"/>
  <c r="F13202" i="7" s="1"/>
  <c r="E13203" i="7"/>
  <c r="F13203" i="7" s="1"/>
  <c r="E13204" i="7"/>
  <c r="F13204" i="7" s="1"/>
  <c r="E13205" i="7"/>
  <c r="F13205" i="7" s="1"/>
  <c r="E13206" i="7"/>
  <c r="F13206" i="7" s="1"/>
  <c r="E13207" i="7"/>
  <c r="F13207" i="7" s="1"/>
  <c r="E13208" i="7"/>
  <c r="F13208" i="7" s="1"/>
  <c r="E13209" i="7"/>
  <c r="F13209" i="7" s="1"/>
  <c r="E13210" i="7"/>
  <c r="F13210" i="7" s="1"/>
  <c r="E13211" i="7"/>
  <c r="F13211" i="7" s="1"/>
  <c r="I4407" i="1" s="1"/>
  <c r="E13212" i="7"/>
  <c r="F13212" i="7" s="1"/>
  <c r="E13213" i="7"/>
  <c r="F13213" i="7" s="1"/>
  <c r="E13214" i="7"/>
  <c r="F13214" i="7" s="1"/>
  <c r="E13215" i="7"/>
  <c r="F13215" i="7" s="1"/>
  <c r="E13216" i="7"/>
  <c r="F13216" i="7" s="1"/>
  <c r="E13217" i="7"/>
  <c r="F13217" i="7" s="1"/>
  <c r="E13218" i="7"/>
  <c r="F13218" i="7" s="1"/>
  <c r="E13219" i="7"/>
  <c r="F13219" i="7" s="1"/>
  <c r="E13220" i="7"/>
  <c r="F13220" i="7" s="1"/>
  <c r="I4410" i="1" s="1"/>
  <c r="E13221" i="7"/>
  <c r="F13221" i="7" s="1"/>
  <c r="E13222" i="7"/>
  <c r="F13222" i="7" s="1"/>
  <c r="E13223" i="7"/>
  <c r="F13223" i="7" s="1"/>
  <c r="E13224" i="7"/>
  <c r="F13224" i="7" s="1"/>
  <c r="E13225" i="7"/>
  <c r="F13225" i="7" s="1"/>
  <c r="E13226" i="7"/>
  <c r="F13226" i="7" s="1"/>
  <c r="E13227" i="7"/>
  <c r="F13227" i="7" s="1"/>
  <c r="E13228" i="7"/>
  <c r="F13228" i="7" s="1"/>
  <c r="E13229" i="7"/>
  <c r="F13229" i="7" s="1"/>
  <c r="E13230" i="7"/>
  <c r="F13230" i="7" s="1"/>
  <c r="E13231" i="7"/>
  <c r="F13231" i="7" s="1"/>
  <c r="E13232" i="7"/>
  <c r="F13232" i="7" s="1"/>
  <c r="E13233" i="7"/>
  <c r="F13233" i="7" s="1"/>
  <c r="E13234" i="7"/>
  <c r="F13234" i="7" s="1"/>
  <c r="E13235" i="7"/>
  <c r="F13235" i="7" s="1"/>
  <c r="E13236" i="7"/>
  <c r="F13236" i="7" s="1"/>
  <c r="E13237" i="7"/>
  <c r="F13237" i="7" s="1"/>
  <c r="E13238" i="7"/>
  <c r="F13238" i="7" s="1"/>
  <c r="E13239" i="7"/>
  <c r="F13239" i="7" s="1"/>
  <c r="E13240" i="7"/>
  <c r="F13240" i="7" s="1"/>
  <c r="E13241" i="7"/>
  <c r="F13241" i="7" s="1"/>
  <c r="E13242" i="7"/>
  <c r="F13242" i="7" s="1"/>
  <c r="E13243" i="7"/>
  <c r="F13243" i="7" s="1"/>
  <c r="E13244" i="7"/>
  <c r="F13244" i="7" s="1"/>
  <c r="I4417" i="1" s="1"/>
  <c r="E13245" i="7"/>
  <c r="F13245" i="7" s="1"/>
  <c r="E13246" i="7"/>
  <c r="F13246" i="7" s="1"/>
  <c r="E13247" i="7"/>
  <c r="F13247" i="7" s="1"/>
  <c r="E13248" i="7"/>
  <c r="F13248" i="7" s="1"/>
  <c r="E13249" i="7"/>
  <c r="F13249" i="7" s="1"/>
  <c r="E13250" i="7"/>
  <c r="F13250" i="7" s="1"/>
  <c r="E13251" i="7"/>
  <c r="F13251" i="7" s="1"/>
  <c r="E13252" i="7"/>
  <c r="F13252" i="7" s="1"/>
  <c r="E13253" i="7"/>
  <c r="F13253" i="7" s="1"/>
  <c r="E13254" i="7"/>
  <c r="F13254" i="7" s="1"/>
  <c r="E13255" i="7"/>
  <c r="F13255" i="7" s="1"/>
  <c r="E13256" i="7"/>
  <c r="F13256" i="7" s="1"/>
  <c r="E13257" i="7"/>
  <c r="F13257" i="7" s="1"/>
  <c r="E13258" i="7"/>
  <c r="F13258" i="7" s="1"/>
  <c r="E13259" i="7"/>
  <c r="F13259" i="7" s="1"/>
  <c r="E13260" i="7"/>
  <c r="F13260" i="7" s="1"/>
  <c r="E13261" i="7"/>
  <c r="F13261" i="7" s="1"/>
  <c r="E13262" i="7"/>
  <c r="F13262" i="7" s="1"/>
  <c r="E13263" i="7"/>
  <c r="F13263" i="7" s="1"/>
  <c r="E13264" i="7"/>
  <c r="F13264" i="7" s="1"/>
  <c r="E13265" i="7"/>
  <c r="F13265" i="7" s="1"/>
  <c r="E13266" i="7"/>
  <c r="F13266" i="7" s="1"/>
  <c r="E13267" i="7"/>
  <c r="F13267" i="7" s="1"/>
  <c r="E13268" i="7"/>
  <c r="F13268" i="7" s="1"/>
  <c r="E13269" i="7"/>
  <c r="F13269" i="7" s="1"/>
  <c r="E13270" i="7"/>
  <c r="F13270" i="7" s="1"/>
  <c r="E13271" i="7"/>
  <c r="F13271" i="7" s="1"/>
  <c r="E13272" i="7"/>
  <c r="F13272" i="7" s="1"/>
  <c r="E13273" i="7"/>
  <c r="F13273" i="7" s="1"/>
  <c r="E13274" i="7"/>
  <c r="F13274" i="7" s="1"/>
  <c r="E13275" i="7"/>
  <c r="F13275" i="7" s="1"/>
  <c r="E13276" i="7"/>
  <c r="F13276" i="7" s="1"/>
  <c r="E13277" i="7"/>
  <c r="F13277" i="7" s="1"/>
  <c r="E13278" i="7"/>
  <c r="F13278" i="7" s="1"/>
  <c r="E13279" i="7"/>
  <c r="F13279" i="7" s="1"/>
  <c r="E13280" i="7"/>
  <c r="F13280" i="7" s="1"/>
  <c r="E13281" i="7"/>
  <c r="F13281" i="7" s="1"/>
  <c r="E13282" i="7"/>
  <c r="F13282" i="7" s="1"/>
  <c r="E13283" i="7"/>
  <c r="F13283" i="7" s="1"/>
  <c r="E13284" i="7"/>
  <c r="F13284" i="7" s="1"/>
  <c r="E13285" i="7"/>
  <c r="F13285" i="7" s="1"/>
  <c r="E13286" i="7"/>
  <c r="F13286" i="7" s="1"/>
  <c r="E13287" i="7"/>
  <c r="F13287" i="7" s="1"/>
  <c r="E13288" i="7"/>
  <c r="F13288" i="7" s="1"/>
  <c r="E13289" i="7"/>
  <c r="F13289" i="7" s="1"/>
  <c r="E13290" i="7"/>
  <c r="F13290" i="7" s="1"/>
  <c r="E13291" i="7"/>
  <c r="F13291" i="7" s="1"/>
  <c r="E13292" i="7"/>
  <c r="F13292" i="7" s="1"/>
  <c r="I4432" i="1" s="1"/>
  <c r="E13293" i="7"/>
  <c r="F13293" i="7" s="1"/>
  <c r="E13294" i="7"/>
  <c r="F13294" i="7" s="1"/>
  <c r="I4434" i="1" s="1"/>
  <c r="E13295" i="7"/>
  <c r="F13295" i="7" s="1"/>
  <c r="E13296" i="7"/>
  <c r="F13296" i="7" s="1"/>
  <c r="E13297" i="7"/>
  <c r="F13297" i="7" s="1"/>
  <c r="E13298" i="7"/>
  <c r="F13298" i="7" s="1"/>
  <c r="E13299" i="7"/>
  <c r="F13299" i="7" s="1"/>
  <c r="I4436" i="1" s="1"/>
  <c r="E13300" i="7"/>
  <c r="F13300" i="7" s="1"/>
  <c r="E13301" i="7"/>
  <c r="F13301" i="7" s="1"/>
  <c r="E13302" i="7"/>
  <c r="F13302" i="7" s="1"/>
  <c r="E13303" i="7"/>
  <c r="F13303" i="7" s="1"/>
  <c r="I4438" i="1" s="1"/>
  <c r="E13304" i="7"/>
  <c r="F13304" i="7" s="1"/>
  <c r="I4439" i="1" s="1"/>
  <c r="E13305" i="7"/>
  <c r="F13305" i="7" s="1"/>
  <c r="E13306" i="7"/>
  <c r="F13306" i="7" s="1"/>
  <c r="E13307" i="7"/>
  <c r="F13307" i="7" s="1"/>
  <c r="E13308" i="7"/>
  <c r="F13308" i="7" s="1"/>
  <c r="E13309" i="7"/>
  <c r="F13309" i="7" s="1"/>
  <c r="E13310" i="7"/>
  <c r="F13310" i="7" s="1"/>
  <c r="E13311" i="7"/>
  <c r="F13311" i="7" s="1"/>
  <c r="E13312" i="7"/>
  <c r="F13312" i="7" s="1"/>
  <c r="E13313" i="7"/>
  <c r="F13313" i="7" s="1"/>
  <c r="E13314" i="7"/>
  <c r="F13314" i="7" s="1"/>
  <c r="E13315" i="7"/>
  <c r="F13315" i="7" s="1"/>
  <c r="E13316" i="7"/>
  <c r="F13316" i="7" s="1"/>
  <c r="I4446" i="1" s="1"/>
  <c r="E13317" i="7"/>
  <c r="F13317" i="7" s="1"/>
  <c r="E13318" i="7"/>
  <c r="F13318" i="7" s="1"/>
  <c r="E13319" i="7"/>
  <c r="F13319" i="7" s="1"/>
  <c r="E13320" i="7"/>
  <c r="F13320" i="7" s="1"/>
  <c r="E13321" i="7"/>
  <c r="F13321" i="7" s="1"/>
  <c r="E13322" i="7"/>
  <c r="F13322" i="7" s="1"/>
  <c r="E13323" i="7"/>
  <c r="F13323" i="7" s="1"/>
  <c r="E13324" i="7"/>
  <c r="F13324" i="7" s="1"/>
  <c r="E13325" i="7"/>
  <c r="F13325" i="7" s="1"/>
  <c r="E13326" i="7"/>
  <c r="F13326" i="7" s="1"/>
  <c r="E13327" i="7"/>
  <c r="F13327" i="7" s="1"/>
  <c r="E13328" i="7"/>
  <c r="F13328" i="7" s="1"/>
  <c r="I4451" i="1" s="1"/>
  <c r="E13329" i="7"/>
  <c r="F13329" i="7" s="1"/>
  <c r="E13330" i="7"/>
  <c r="F13330" i="7" s="1"/>
  <c r="E13331" i="7"/>
  <c r="F13331" i="7" s="1"/>
  <c r="E13332" i="7"/>
  <c r="F13332" i="7" s="1"/>
  <c r="E13333" i="7"/>
  <c r="F13333" i="7" s="1"/>
  <c r="E13334" i="7"/>
  <c r="F13334" i="7" s="1"/>
  <c r="E13335" i="7"/>
  <c r="F13335" i="7" s="1"/>
  <c r="E13336" i="7"/>
  <c r="F13336" i="7" s="1"/>
  <c r="E13337" i="7"/>
  <c r="F13337" i="7" s="1"/>
  <c r="I4453" i="1" s="1"/>
  <c r="E13338" i="7"/>
  <c r="F13338" i="7" s="1"/>
  <c r="I4454" i="1" s="1"/>
  <c r="E13339" i="7"/>
  <c r="F13339" i="7" s="1"/>
  <c r="E13340" i="7"/>
  <c r="F13340" i="7" s="1"/>
  <c r="E13341" i="7"/>
  <c r="F13341" i="7" s="1"/>
  <c r="E13342" i="7"/>
  <c r="F13342" i="7" s="1"/>
  <c r="E13343" i="7"/>
  <c r="F13343" i="7" s="1"/>
  <c r="E13344" i="7"/>
  <c r="F13344" i="7" s="1"/>
  <c r="E13345" i="7"/>
  <c r="F13345" i="7" s="1"/>
  <c r="E13346" i="7"/>
  <c r="F13346" i="7" s="1"/>
  <c r="E13347" i="7"/>
  <c r="F13347" i="7" s="1"/>
  <c r="E13348" i="7"/>
  <c r="F13348" i="7" s="1"/>
  <c r="E13349" i="7"/>
  <c r="F13349" i="7" s="1"/>
  <c r="E13350" i="7"/>
  <c r="F13350" i="7" s="1"/>
  <c r="E13351" i="7"/>
  <c r="F13351" i="7" s="1"/>
  <c r="E13352" i="7"/>
  <c r="F13352" i="7" s="1"/>
  <c r="E13353" i="7"/>
  <c r="F13353" i="7" s="1"/>
  <c r="E13354" i="7"/>
  <c r="F13354" i="7" s="1"/>
  <c r="E13355" i="7"/>
  <c r="F13355" i="7" s="1"/>
  <c r="E13356" i="7"/>
  <c r="F13356" i="7" s="1"/>
  <c r="E13357" i="7"/>
  <c r="F13357" i="7" s="1"/>
  <c r="E13358" i="7"/>
  <c r="F13358" i="7" s="1"/>
  <c r="E13359" i="7"/>
  <c r="F13359" i="7" s="1"/>
  <c r="E13360" i="7"/>
  <c r="F13360" i="7" s="1"/>
  <c r="E13361" i="7"/>
  <c r="F13361" i="7" s="1"/>
  <c r="E13362" i="7"/>
  <c r="F13362" i="7" s="1"/>
  <c r="E13363" i="7"/>
  <c r="F13363" i="7" s="1"/>
  <c r="E13364" i="7"/>
  <c r="F13364" i="7" s="1"/>
  <c r="I4463" i="1" s="1"/>
  <c r="E13365" i="7"/>
  <c r="F13365" i="7" s="1"/>
  <c r="E13366" i="7"/>
  <c r="F13366" i="7" s="1"/>
  <c r="E13367" i="7"/>
  <c r="F13367" i="7" s="1"/>
  <c r="E13368" i="7"/>
  <c r="F13368" i="7" s="1"/>
  <c r="E13369" i="7"/>
  <c r="F13369" i="7" s="1"/>
  <c r="E13370" i="7"/>
  <c r="F13370" i="7" s="1"/>
  <c r="E13371" i="7"/>
  <c r="F13371" i="7" s="1"/>
  <c r="E13372" i="7"/>
  <c r="F13372" i="7" s="1"/>
  <c r="E13373" i="7"/>
  <c r="F13373" i="7" s="1"/>
  <c r="E13374" i="7"/>
  <c r="F13374" i="7" s="1"/>
  <c r="E13375" i="7"/>
  <c r="F13375" i="7" s="1"/>
  <c r="E13376" i="7"/>
  <c r="F13376" i="7" s="1"/>
  <c r="E13377" i="7"/>
  <c r="F13377" i="7" s="1"/>
  <c r="E13378" i="7"/>
  <c r="F13378" i="7" s="1"/>
  <c r="E13379" i="7"/>
  <c r="F13379" i="7" s="1"/>
  <c r="E13380" i="7"/>
  <c r="F13380" i="7" s="1"/>
  <c r="I4468" i="1" s="1"/>
  <c r="E13381" i="7"/>
  <c r="F13381" i="7" s="1"/>
  <c r="E13382" i="7"/>
  <c r="F13382" i="7" s="1"/>
  <c r="E13383" i="7"/>
  <c r="F13383" i="7" s="1"/>
  <c r="E13384" i="7"/>
  <c r="F13384" i="7" s="1"/>
  <c r="E13385" i="7"/>
  <c r="F13385" i="7" s="1"/>
  <c r="I4470" i="1" s="1"/>
  <c r="E13386" i="7"/>
  <c r="F13386" i="7" s="1"/>
  <c r="E13387" i="7"/>
  <c r="F13387" i="7" s="1"/>
  <c r="E13388" i="7"/>
  <c r="F13388" i="7" s="1"/>
  <c r="I4472" i="1" s="1"/>
  <c r="E13389" i="7"/>
  <c r="F13389" i="7" s="1"/>
  <c r="E13390" i="7"/>
  <c r="F13390" i="7" s="1"/>
  <c r="E13391" i="7"/>
  <c r="F13391" i="7" s="1"/>
  <c r="E13392" i="7"/>
  <c r="F13392" i="7" s="1"/>
  <c r="E13393" i="7"/>
  <c r="F13393" i="7" s="1"/>
  <c r="E13394" i="7"/>
  <c r="F13394" i="7" s="1"/>
  <c r="E13395" i="7"/>
  <c r="F13395" i="7" s="1"/>
  <c r="E13396" i="7"/>
  <c r="F13396" i="7" s="1"/>
  <c r="E13397" i="7"/>
  <c r="F13397" i="7" s="1"/>
  <c r="E13398" i="7"/>
  <c r="F13398" i="7" s="1"/>
  <c r="E13399" i="7"/>
  <c r="F13399" i="7" s="1"/>
  <c r="E13400" i="7"/>
  <c r="F13400" i="7" s="1"/>
  <c r="E13401" i="7"/>
  <c r="F13401" i="7" s="1"/>
  <c r="E13402" i="7"/>
  <c r="F13402" i="7" s="1"/>
  <c r="E13403" i="7"/>
  <c r="F13403" i="7" s="1"/>
  <c r="E13404" i="7"/>
  <c r="F13404" i="7" s="1"/>
  <c r="E13405" i="7"/>
  <c r="F13405" i="7" s="1"/>
  <c r="E13406" i="7"/>
  <c r="F13406" i="7" s="1"/>
  <c r="E13407" i="7"/>
  <c r="F13407" i="7" s="1"/>
  <c r="E13408" i="7"/>
  <c r="F13408" i="7" s="1"/>
  <c r="E13409" i="7"/>
  <c r="F13409" i="7" s="1"/>
  <c r="E13410" i="7"/>
  <c r="F13410" i="7" s="1"/>
  <c r="E13411" i="7"/>
  <c r="F13411" i="7" s="1"/>
  <c r="E13412" i="7"/>
  <c r="F13412" i="7" s="1"/>
  <c r="I4480" i="1" s="1"/>
  <c r="E13413" i="7"/>
  <c r="F13413" i="7" s="1"/>
  <c r="E13414" i="7"/>
  <c r="F13414" i="7" s="1"/>
  <c r="E13415" i="7"/>
  <c r="F13415" i="7" s="1"/>
  <c r="E13416" i="7"/>
  <c r="F13416" i="7" s="1"/>
  <c r="E13417" i="7"/>
  <c r="F13417" i="7" s="1"/>
  <c r="E13418" i="7"/>
  <c r="F13418" i="7" s="1"/>
  <c r="E13419" i="7"/>
  <c r="F13419" i="7" s="1"/>
  <c r="E13420" i="7"/>
  <c r="F13420" i="7" s="1"/>
  <c r="E13421" i="7"/>
  <c r="F13421" i="7" s="1"/>
  <c r="E13422" i="7"/>
  <c r="F13422" i="7" s="1"/>
  <c r="E13423" i="7"/>
  <c r="F13423" i="7" s="1"/>
  <c r="E13424" i="7"/>
  <c r="F13424" i="7" s="1"/>
  <c r="I4485" i="1" s="1"/>
  <c r="E13425" i="7"/>
  <c r="F13425" i="7" s="1"/>
  <c r="E13426" i="7"/>
  <c r="F13426" i="7" s="1"/>
  <c r="E13427" i="7"/>
  <c r="F13427" i="7" s="1"/>
  <c r="E13428" i="7"/>
  <c r="F13428" i="7" s="1"/>
  <c r="E13429" i="7"/>
  <c r="F13429" i="7" s="1"/>
  <c r="E13430" i="7"/>
  <c r="F13430" i="7" s="1"/>
  <c r="E13431" i="7"/>
  <c r="F13431" i="7" s="1"/>
  <c r="E13432" i="7"/>
  <c r="F13432" i="7" s="1"/>
  <c r="E13433" i="7"/>
  <c r="F13433" i="7" s="1"/>
  <c r="E13434" i="7"/>
  <c r="F13434" i="7" s="1"/>
  <c r="I4489" i="1" s="1"/>
  <c r="E13435" i="7"/>
  <c r="F13435" i="7" s="1"/>
  <c r="E13436" i="7"/>
  <c r="F13436" i="7" s="1"/>
  <c r="E13437" i="7"/>
  <c r="F13437" i="7" s="1"/>
  <c r="E13438" i="7"/>
  <c r="F13438" i="7" s="1"/>
  <c r="E13439" i="7"/>
  <c r="F13439" i="7" s="1"/>
  <c r="E13440" i="7"/>
  <c r="F13440" i="7" s="1"/>
  <c r="E13441" i="7"/>
  <c r="F13441" i="7" s="1"/>
  <c r="E13442" i="7"/>
  <c r="F13442" i="7" s="1"/>
  <c r="I4492" i="1" s="1"/>
  <c r="E13443" i="7"/>
  <c r="F13443" i="7" s="1"/>
  <c r="E13444" i="7"/>
  <c r="F13444" i="7" s="1"/>
  <c r="E13445" i="7"/>
  <c r="F13445" i="7" s="1"/>
  <c r="E13446" i="7"/>
  <c r="F13446" i="7" s="1"/>
  <c r="E13447" i="7"/>
  <c r="F13447" i="7" s="1"/>
  <c r="E13448" i="7"/>
  <c r="F13448" i="7" s="1"/>
  <c r="I4495" i="1" s="1"/>
  <c r="E13449" i="7"/>
  <c r="F13449" i="7" s="1"/>
  <c r="E13450" i="7"/>
  <c r="F13450" i="7" s="1"/>
  <c r="E13451" i="7"/>
  <c r="F13451" i="7" s="1"/>
  <c r="E13452" i="7"/>
  <c r="F13452" i="7" s="1"/>
  <c r="E13453" i="7"/>
  <c r="F13453" i="7" s="1"/>
  <c r="E13454" i="7"/>
  <c r="F13454" i="7" s="1"/>
  <c r="E13455" i="7"/>
  <c r="F13455" i="7" s="1"/>
  <c r="E13456" i="7"/>
  <c r="F13456" i="7" s="1"/>
  <c r="E13457" i="7"/>
  <c r="F13457" i="7" s="1"/>
  <c r="E13458" i="7"/>
  <c r="F13458" i="7" s="1"/>
  <c r="E13459" i="7"/>
  <c r="F13459" i="7" s="1"/>
  <c r="E13460" i="7"/>
  <c r="F13460" i="7" s="1"/>
  <c r="E13461" i="7"/>
  <c r="F13461" i="7" s="1"/>
  <c r="E13462" i="7"/>
  <c r="F13462" i="7" s="1"/>
  <c r="E13463" i="7"/>
  <c r="F13463" i="7" s="1"/>
  <c r="E13464" i="7"/>
  <c r="F13464" i="7" s="1"/>
  <c r="E13465" i="7"/>
  <c r="F13465" i="7" s="1"/>
  <c r="E13466" i="7"/>
  <c r="F13466" i="7" s="1"/>
  <c r="E13467" i="7"/>
  <c r="F13467" i="7" s="1"/>
  <c r="E13468" i="7"/>
  <c r="F13468" i="7" s="1"/>
  <c r="E13469" i="7"/>
  <c r="F13469" i="7" s="1"/>
  <c r="E13470" i="7"/>
  <c r="F13470" i="7" s="1"/>
  <c r="E13471" i="7"/>
  <c r="F13471" i="7" s="1"/>
  <c r="E13472" i="7"/>
  <c r="F13472" i="7" s="1"/>
  <c r="E13473" i="7"/>
  <c r="F13473" i="7" s="1"/>
  <c r="E13474" i="7"/>
  <c r="F13474" i="7" s="1"/>
  <c r="E13475" i="7"/>
  <c r="F13475" i="7" s="1"/>
  <c r="E13476" i="7"/>
  <c r="F13476" i="7" s="1"/>
  <c r="E13477" i="7"/>
  <c r="F13477" i="7" s="1"/>
  <c r="E13478" i="7"/>
  <c r="F13478" i="7" s="1"/>
  <c r="E13479" i="7"/>
  <c r="F13479" i="7" s="1"/>
  <c r="E13480" i="7"/>
  <c r="F13480" i="7" s="1"/>
  <c r="E13481" i="7"/>
  <c r="F13481" i="7" s="1"/>
  <c r="E13482" i="7"/>
  <c r="F13482" i="7" s="1"/>
  <c r="E13483" i="7"/>
  <c r="F13483" i="7" s="1"/>
  <c r="E13484" i="7"/>
  <c r="F13484" i="7" s="1"/>
  <c r="I4506" i="1" s="1"/>
  <c r="E13485" i="7"/>
  <c r="F13485" i="7" s="1"/>
  <c r="E13486" i="7"/>
  <c r="F13486" i="7" s="1"/>
  <c r="E13487" i="7"/>
  <c r="F13487" i="7" s="1"/>
  <c r="E13488" i="7"/>
  <c r="F13488" i="7" s="1"/>
  <c r="E13489" i="7"/>
  <c r="F13489" i="7" s="1"/>
  <c r="E13490" i="7"/>
  <c r="F13490" i="7" s="1"/>
  <c r="E13491" i="7"/>
  <c r="F13491" i="7" s="1"/>
  <c r="E13492" i="7"/>
  <c r="F13492" i="7" s="1"/>
  <c r="E13493" i="7"/>
  <c r="F13493" i="7" s="1"/>
  <c r="E13494" i="7"/>
  <c r="F13494" i="7" s="1"/>
  <c r="E13495" i="7"/>
  <c r="F13495" i="7" s="1"/>
  <c r="E13496" i="7"/>
  <c r="F13496" i="7" s="1"/>
  <c r="E13497" i="7"/>
  <c r="F13497" i="7" s="1"/>
  <c r="E13498" i="7"/>
  <c r="F13498" i="7" s="1"/>
  <c r="E13499" i="7"/>
  <c r="F13499" i="7" s="1"/>
  <c r="E13500" i="7"/>
  <c r="F13500" i="7" s="1"/>
  <c r="E13501" i="7"/>
  <c r="F13501" i="7" s="1"/>
  <c r="E13502" i="7"/>
  <c r="F13502" i="7" s="1"/>
  <c r="E13503" i="7"/>
  <c r="F13503" i="7" s="1"/>
  <c r="E13504" i="7"/>
  <c r="F13504" i="7" s="1"/>
  <c r="E13505" i="7"/>
  <c r="F13505" i="7" s="1"/>
  <c r="E13506" i="7"/>
  <c r="F13506" i="7" s="1"/>
  <c r="I4515" i="1" s="1"/>
  <c r="E13507" i="7"/>
  <c r="F13507" i="7" s="1"/>
  <c r="E13508" i="7"/>
  <c r="F13508" i="7" s="1"/>
  <c r="E13509" i="7"/>
  <c r="F13509" i="7" s="1"/>
  <c r="E13510" i="7"/>
  <c r="F13510" i="7" s="1"/>
  <c r="E13511" i="7"/>
  <c r="F13511" i="7" s="1"/>
  <c r="E13512" i="7"/>
  <c r="F13512" i="7" s="1"/>
  <c r="E13513" i="7"/>
  <c r="F13513" i="7" s="1"/>
  <c r="E13514" i="7"/>
  <c r="F13514" i="7" s="1"/>
  <c r="E13515" i="7"/>
  <c r="F13515" i="7" s="1"/>
  <c r="E13516" i="7"/>
  <c r="F13516" i="7" s="1"/>
  <c r="E13517" i="7"/>
  <c r="F13517" i="7" s="1"/>
  <c r="E13518" i="7"/>
  <c r="F13518" i="7" s="1"/>
  <c r="E13519" i="7"/>
  <c r="F13519" i="7" s="1"/>
  <c r="E13520" i="7"/>
  <c r="F13520" i="7" s="1"/>
  <c r="I4521" i="1" s="1"/>
  <c r="E13521" i="7"/>
  <c r="F13521" i="7" s="1"/>
  <c r="E13522" i="7"/>
  <c r="F13522" i="7" s="1"/>
  <c r="E13523" i="7"/>
  <c r="F13523" i="7" s="1"/>
  <c r="E13524" i="7"/>
  <c r="F13524" i="7" s="1"/>
  <c r="E13525" i="7"/>
  <c r="F13525" i="7" s="1"/>
  <c r="E13526" i="7"/>
  <c r="F13526" i="7" s="1"/>
  <c r="E13527" i="7"/>
  <c r="F13527" i="7" s="1"/>
  <c r="E13528" i="7"/>
  <c r="F13528" i="7" s="1"/>
  <c r="E13529" i="7"/>
  <c r="F13529" i="7" s="1"/>
  <c r="E13530" i="7"/>
  <c r="F13530" i="7" s="1"/>
  <c r="E13531" i="7"/>
  <c r="F13531" i="7" s="1"/>
  <c r="I4524" i="1" s="1"/>
  <c r="E13532" i="7"/>
  <c r="F13532" i="7" s="1"/>
  <c r="I4525" i="1" s="1"/>
  <c r="E13533" i="7"/>
  <c r="F13533" i="7" s="1"/>
  <c r="E13534" i="7"/>
  <c r="F13534" i="7" s="1"/>
  <c r="E13535" i="7"/>
  <c r="F13535" i="7" s="1"/>
  <c r="E13536" i="7"/>
  <c r="F13536" i="7" s="1"/>
  <c r="E13537" i="7"/>
  <c r="F13537" i="7" s="1"/>
  <c r="E13538" i="7"/>
  <c r="F13538" i="7" s="1"/>
  <c r="E13539" i="7"/>
  <c r="F13539" i="7" s="1"/>
  <c r="E13540" i="7"/>
  <c r="F13540" i="7" s="1"/>
  <c r="E13541" i="7"/>
  <c r="F13541" i="7" s="1"/>
  <c r="E13542" i="7"/>
  <c r="F13542" i="7" s="1"/>
  <c r="E13543" i="7"/>
  <c r="F13543" i="7" s="1"/>
  <c r="E13544" i="7"/>
  <c r="F13544" i="7" s="1"/>
  <c r="E13545" i="7"/>
  <c r="F13545" i="7" s="1"/>
  <c r="E13546" i="7"/>
  <c r="F13546" i="7" s="1"/>
  <c r="E13547" i="7"/>
  <c r="F13547" i="7" s="1"/>
  <c r="E13548" i="7"/>
  <c r="F13548" i="7" s="1"/>
  <c r="E13549" i="7"/>
  <c r="F13549" i="7" s="1"/>
  <c r="E13550" i="7"/>
  <c r="F13550" i="7" s="1"/>
  <c r="E13551" i="7"/>
  <c r="F13551" i="7" s="1"/>
  <c r="E13552" i="7"/>
  <c r="F13552" i="7" s="1"/>
  <c r="E13553" i="7"/>
  <c r="F13553" i="7" s="1"/>
  <c r="E13554" i="7"/>
  <c r="F13554" i="7" s="1"/>
  <c r="E13555" i="7"/>
  <c r="F13555" i="7" s="1"/>
  <c r="E13556" i="7"/>
  <c r="F13556" i="7" s="1"/>
  <c r="I4534" i="1" s="1"/>
  <c r="E13557" i="7"/>
  <c r="F13557" i="7" s="1"/>
  <c r="E13558" i="7"/>
  <c r="F13558" i="7" s="1"/>
  <c r="E13559" i="7"/>
  <c r="F13559" i="7" s="1"/>
  <c r="E13560" i="7"/>
  <c r="F13560" i="7" s="1"/>
  <c r="E13561" i="7"/>
  <c r="F13561" i="7" s="1"/>
  <c r="E13562" i="7"/>
  <c r="F13562" i="7" s="1"/>
  <c r="E13563" i="7"/>
  <c r="F13563" i="7" s="1"/>
  <c r="E13564" i="7"/>
  <c r="F13564" i="7" s="1"/>
  <c r="E13565" i="7"/>
  <c r="F13565" i="7" s="1"/>
  <c r="E13566" i="7"/>
  <c r="F13566" i="7" s="1"/>
  <c r="E13567" i="7"/>
  <c r="F13567" i="7" s="1"/>
  <c r="E13568" i="7"/>
  <c r="F13568" i="7" s="1"/>
  <c r="E13569" i="7"/>
  <c r="F13569" i="7" s="1"/>
  <c r="E13570" i="7"/>
  <c r="F13570" i="7" s="1"/>
  <c r="E13571" i="7"/>
  <c r="F13571" i="7" s="1"/>
  <c r="E13572" i="7"/>
  <c r="F13572" i="7" s="1"/>
  <c r="E13573" i="7"/>
  <c r="F13573" i="7" s="1"/>
  <c r="E13574" i="7"/>
  <c r="F13574" i="7" s="1"/>
  <c r="E13575" i="7"/>
  <c r="F13575" i="7" s="1"/>
  <c r="I4539" i="1" s="1"/>
  <c r="E13576" i="7"/>
  <c r="F13576" i="7" s="1"/>
  <c r="E13577" i="7"/>
  <c r="F13577" i="7" s="1"/>
  <c r="E13578" i="7"/>
  <c r="F13578" i="7" s="1"/>
  <c r="E13579" i="7"/>
  <c r="F13579" i="7" s="1"/>
  <c r="E13580" i="7"/>
  <c r="F13580" i="7" s="1"/>
  <c r="E13581" i="7"/>
  <c r="F13581" i="7" s="1"/>
  <c r="E13582" i="7"/>
  <c r="F13582" i="7" s="1"/>
  <c r="E13583" i="7"/>
  <c r="F13583" i="7" s="1"/>
  <c r="E13584" i="7"/>
  <c r="F13584" i="7" s="1"/>
  <c r="E13585" i="7"/>
  <c r="F13585" i="7" s="1"/>
  <c r="E13586" i="7"/>
  <c r="F13586" i="7" s="1"/>
  <c r="E13587" i="7"/>
  <c r="F13587" i="7" s="1"/>
  <c r="E13588" i="7"/>
  <c r="F13588" i="7" s="1"/>
  <c r="E13589" i="7"/>
  <c r="F13589" i="7" s="1"/>
  <c r="E13590" i="7"/>
  <c r="F13590" i="7" s="1"/>
  <c r="E13591" i="7"/>
  <c r="F13591" i="7" s="1"/>
  <c r="E13592" i="7"/>
  <c r="F13592" i="7" s="1"/>
  <c r="I4545" i="1" s="1"/>
  <c r="E13593" i="7"/>
  <c r="F13593" i="7" s="1"/>
  <c r="E13594" i="7"/>
  <c r="F13594" i="7" s="1"/>
  <c r="E13595" i="7"/>
  <c r="F13595" i="7" s="1"/>
  <c r="E13596" i="7"/>
  <c r="F13596" i="7" s="1"/>
  <c r="E13597" i="7"/>
  <c r="F13597" i="7" s="1"/>
  <c r="E13598" i="7"/>
  <c r="F13598" i="7" s="1"/>
  <c r="E13599" i="7"/>
  <c r="F13599" i="7" s="1"/>
  <c r="E13600" i="7"/>
  <c r="F13600" i="7" s="1"/>
  <c r="E13601" i="7"/>
  <c r="F13601" i="7" s="1"/>
  <c r="E13602" i="7"/>
  <c r="F13602" i="7" s="1"/>
  <c r="E13603" i="7"/>
  <c r="F13603" i="7" s="1"/>
  <c r="E13604" i="7"/>
  <c r="F13604" i="7" s="1"/>
  <c r="E13605" i="7"/>
  <c r="F13605" i="7" s="1"/>
  <c r="E13606" i="7"/>
  <c r="F13606" i="7" s="1"/>
  <c r="E13607" i="7"/>
  <c r="F13607" i="7" s="1"/>
  <c r="E13608" i="7"/>
  <c r="F13608" i="7" s="1"/>
  <c r="E13609" i="7"/>
  <c r="F13609" i="7" s="1"/>
  <c r="E13610" i="7"/>
  <c r="F13610" i="7" s="1"/>
  <c r="E13611" i="7"/>
  <c r="F13611" i="7" s="1"/>
  <c r="E13612" i="7"/>
  <c r="F13612" i="7" s="1"/>
  <c r="E13613" i="7"/>
  <c r="F13613" i="7" s="1"/>
  <c r="E13614" i="7"/>
  <c r="F13614" i="7" s="1"/>
  <c r="E13615" i="7"/>
  <c r="F13615" i="7" s="1"/>
  <c r="E13616" i="7"/>
  <c r="F13616" i="7" s="1"/>
  <c r="E13617" i="7"/>
  <c r="F13617" i="7" s="1"/>
  <c r="E13618" i="7"/>
  <c r="F13618" i="7" s="1"/>
  <c r="E13619" i="7"/>
  <c r="F13619" i="7" s="1"/>
  <c r="E13620" i="7"/>
  <c r="F13620" i="7" s="1"/>
  <c r="E13621" i="7"/>
  <c r="F13621" i="7" s="1"/>
  <c r="E13622" i="7"/>
  <c r="F13622" i="7" s="1"/>
  <c r="I4553" i="1" s="1"/>
  <c r="E13623" i="7"/>
  <c r="F13623" i="7" s="1"/>
  <c r="E13624" i="7"/>
  <c r="F13624" i="7" s="1"/>
  <c r="E13625" i="7"/>
  <c r="F13625" i="7" s="1"/>
  <c r="E13626" i="7"/>
  <c r="F13626" i="7" s="1"/>
  <c r="E13627" i="7"/>
  <c r="F13627" i="7" s="1"/>
  <c r="I4555" i="1" s="1"/>
  <c r="E13628" i="7"/>
  <c r="F13628" i="7" s="1"/>
  <c r="E13629" i="7"/>
  <c r="F13629" i="7" s="1"/>
  <c r="E13630" i="7"/>
  <c r="F13630" i="7" s="1"/>
  <c r="E13631" i="7"/>
  <c r="F13631" i="7" s="1"/>
  <c r="E13632" i="7"/>
  <c r="F13632" i="7" s="1"/>
  <c r="E13633" i="7"/>
  <c r="F13633" i="7" s="1"/>
  <c r="E13634" i="7"/>
  <c r="F13634" i="7" s="1"/>
  <c r="E13635" i="7"/>
  <c r="F13635" i="7" s="1"/>
  <c r="E13636" i="7"/>
  <c r="F13636" i="7" s="1"/>
  <c r="E13637" i="7"/>
  <c r="F13637" i="7" s="1"/>
  <c r="E13638" i="7"/>
  <c r="F13638" i="7" s="1"/>
  <c r="E13639" i="7"/>
  <c r="F13639" i="7" s="1"/>
  <c r="E13640" i="7"/>
  <c r="F13640" i="7" s="1"/>
  <c r="I4559" i="1" s="1"/>
  <c r="E13641" i="7"/>
  <c r="F13641" i="7" s="1"/>
  <c r="E13642" i="7"/>
  <c r="F13642" i="7" s="1"/>
  <c r="E13643" i="7"/>
  <c r="F13643" i="7" s="1"/>
  <c r="E13644" i="7"/>
  <c r="F13644" i="7" s="1"/>
  <c r="E13645" i="7"/>
  <c r="F13645" i="7" s="1"/>
  <c r="E13646" i="7"/>
  <c r="F13646" i="7" s="1"/>
  <c r="E13647" i="7"/>
  <c r="F13647" i="7" s="1"/>
  <c r="E13648" i="7"/>
  <c r="F13648" i="7" s="1"/>
  <c r="E13649" i="7"/>
  <c r="F13649" i="7" s="1"/>
  <c r="E13650" i="7"/>
  <c r="F13650" i="7" s="1"/>
  <c r="E13651" i="7"/>
  <c r="F13651" i="7" s="1"/>
  <c r="E13652" i="7"/>
  <c r="F13652" i="7" s="1"/>
  <c r="E13653" i="7"/>
  <c r="F13653" i="7" s="1"/>
  <c r="E13654" i="7"/>
  <c r="F13654" i="7" s="1"/>
  <c r="E13655" i="7"/>
  <c r="F13655" i="7" s="1"/>
  <c r="E13656" i="7"/>
  <c r="F13656" i="7" s="1"/>
  <c r="E13657" i="7"/>
  <c r="F13657" i="7" s="1"/>
  <c r="E13658" i="7"/>
  <c r="F13658" i="7" s="1"/>
  <c r="E13659" i="7"/>
  <c r="F13659" i="7" s="1"/>
  <c r="E13660" i="7"/>
  <c r="F13660" i="7" s="1"/>
  <c r="E13661" i="7"/>
  <c r="F13661" i="7" s="1"/>
  <c r="E13662" i="7"/>
  <c r="F13662" i="7" s="1"/>
  <c r="E13663" i="7"/>
  <c r="F13663" i="7" s="1"/>
  <c r="E13664" i="7"/>
  <c r="F13664" i="7" s="1"/>
  <c r="E13665" i="7"/>
  <c r="F13665" i="7" s="1"/>
  <c r="E13666" i="7"/>
  <c r="F13666" i="7" s="1"/>
  <c r="E13667" i="7"/>
  <c r="F13667" i="7" s="1"/>
  <c r="E13668" i="7"/>
  <c r="F13668" i="7" s="1"/>
  <c r="E13669" i="7"/>
  <c r="F13669" i="7" s="1"/>
  <c r="E13670" i="7"/>
  <c r="F13670" i="7" s="1"/>
  <c r="E13671" i="7"/>
  <c r="F13671" i="7" s="1"/>
  <c r="E13672" i="7"/>
  <c r="F13672" i="7" s="1"/>
  <c r="E13673" i="7"/>
  <c r="F13673" i="7" s="1"/>
  <c r="E13674" i="7"/>
  <c r="F13674" i="7" s="1"/>
  <c r="E13675" i="7"/>
  <c r="F13675" i="7" s="1"/>
  <c r="I4570" i="1" s="1"/>
  <c r="E13676" i="7"/>
  <c r="F13676" i="7" s="1"/>
  <c r="I4571" i="1" s="1"/>
  <c r="E13677" i="7"/>
  <c r="F13677" i="7" s="1"/>
  <c r="E13678" i="7"/>
  <c r="F13678" i="7" s="1"/>
  <c r="E13679" i="7"/>
  <c r="F13679" i="7" s="1"/>
  <c r="E13680" i="7"/>
  <c r="F13680" i="7" s="1"/>
  <c r="E13681" i="7"/>
  <c r="F13681" i="7" s="1"/>
  <c r="E13682" i="7"/>
  <c r="F13682" i="7" s="1"/>
  <c r="E13683" i="7"/>
  <c r="F13683" i="7" s="1"/>
  <c r="E13684" i="7"/>
  <c r="F13684" i="7" s="1"/>
  <c r="I4573" i="1" s="1"/>
  <c r="E13685" i="7"/>
  <c r="F13685" i="7" s="1"/>
  <c r="E13686" i="7"/>
  <c r="F13686" i="7" s="1"/>
  <c r="E13687" i="7"/>
  <c r="F13687" i="7" s="1"/>
  <c r="E13688" i="7"/>
  <c r="F13688" i="7" s="1"/>
  <c r="E13689" i="7"/>
  <c r="F13689" i="7" s="1"/>
  <c r="E13690" i="7"/>
  <c r="F13690" i="7" s="1"/>
  <c r="E13691" i="7"/>
  <c r="F13691" i="7" s="1"/>
  <c r="E13692" i="7"/>
  <c r="F13692" i="7" s="1"/>
  <c r="E13693" i="7"/>
  <c r="F13693" i="7" s="1"/>
  <c r="E13694" i="7"/>
  <c r="F13694" i="7" s="1"/>
  <c r="I4576" i="1" s="1"/>
  <c r="E13695" i="7"/>
  <c r="F13695" i="7" s="1"/>
  <c r="E13696" i="7"/>
  <c r="F13696" i="7" s="1"/>
  <c r="E13697" i="7"/>
  <c r="F13697" i="7" s="1"/>
  <c r="E13698" i="7"/>
  <c r="F13698" i="7" s="1"/>
  <c r="E13699" i="7"/>
  <c r="F13699" i="7" s="1"/>
  <c r="E13700" i="7"/>
  <c r="F13700" i="7" s="1"/>
  <c r="E13701" i="7"/>
  <c r="F13701" i="7" s="1"/>
  <c r="E13702" i="7"/>
  <c r="F13702" i="7" s="1"/>
  <c r="E13703" i="7"/>
  <c r="F13703" i="7" s="1"/>
  <c r="E13704" i="7"/>
  <c r="F13704" i="7" s="1"/>
  <c r="E13705" i="7"/>
  <c r="F13705" i="7" s="1"/>
  <c r="E13706" i="7"/>
  <c r="F13706" i="7" s="1"/>
  <c r="E13707" i="7"/>
  <c r="F13707" i="7" s="1"/>
  <c r="E13708" i="7"/>
  <c r="F13708" i="7" s="1"/>
  <c r="E13709" i="7"/>
  <c r="F13709" i="7" s="1"/>
  <c r="E13710" i="7"/>
  <c r="F13710" i="7" s="1"/>
  <c r="E13711" i="7"/>
  <c r="F13711" i="7" s="1"/>
  <c r="E13712" i="7"/>
  <c r="F13712" i="7" s="1"/>
  <c r="I4583" i="1" s="1"/>
  <c r="E13713" i="7"/>
  <c r="F13713" i="7" s="1"/>
  <c r="E13714" i="7"/>
  <c r="F13714" i="7" s="1"/>
  <c r="E13715" i="7"/>
  <c r="F13715" i="7" s="1"/>
  <c r="E13716" i="7"/>
  <c r="F13716" i="7" s="1"/>
  <c r="E13717" i="7"/>
  <c r="F13717" i="7" s="1"/>
  <c r="E13718" i="7"/>
  <c r="F13718" i="7" s="1"/>
  <c r="E13719" i="7"/>
  <c r="F13719" i="7" s="1"/>
  <c r="E13720" i="7"/>
  <c r="F13720" i="7" s="1"/>
  <c r="E13721" i="7"/>
  <c r="F13721" i="7" s="1"/>
  <c r="E13722" i="7"/>
  <c r="F13722" i="7" s="1"/>
  <c r="E13723" i="7"/>
  <c r="F13723" i="7" s="1"/>
  <c r="E13724" i="7"/>
  <c r="F13724" i="7" s="1"/>
  <c r="E13725" i="7"/>
  <c r="F13725" i="7" s="1"/>
  <c r="E13726" i="7"/>
  <c r="F13726" i="7" s="1"/>
  <c r="E13727" i="7"/>
  <c r="F13727" i="7" s="1"/>
  <c r="E13728" i="7"/>
  <c r="F13728" i="7" s="1"/>
  <c r="E13729" i="7"/>
  <c r="F13729" i="7" s="1"/>
  <c r="E13730" i="7"/>
  <c r="F13730" i="7" s="1"/>
  <c r="E13731" i="7"/>
  <c r="F13731" i="7" s="1"/>
  <c r="E13732" i="7"/>
  <c r="F13732" i="7" s="1"/>
  <c r="E13733" i="7"/>
  <c r="F13733" i="7" s="1"/>
  <c r="E13734" i="7"/>
  <c r="F13734" i="7" s="1"/>
  <c r="E13735" i="7"/>
  <c r="F13735" i="7" s="1"/>
  <c r="E13736" i="7"/>
  <c r="F13736" i="7" s="1"/>
  <c r="E13737" i="7"/>
  <c r="F13737" i="7" s="1"/>
  <c r="E13738" i="7"/>
  <c r="F13738" i="7" s="1"/>
  <c r="E13739" i="7"/>
  <c r="F13739" i="7" s="1"/>
  <c r="E13740" i="7"/>
  <c r="F13740" i="7" s="1"/>
  <c r="E13741" i="7"/>
  <c r="F13741" i="7" s="1"/>
  <c r="E13742" i="7"/>
  <c r="F13742" i="7" s="1"/>
  <c r="E13743" i="7"/>
  <c r="F13743" i="7" s="1"/>
  <c r="E13744" i="7"/>
  <c r="F13744" i="7" s="1"/>
  <c r="E13745" i="7"/>
  <c r="F13745" i="7" s="1"/>
  <c r="E13746" i="7"/>
  <c r="F13746" i="7" s="1"/>
  <c r="E13747" i="7"/>
  <c r="F13747" i="7" s="1"/>
  <c r="E13748" i="7"/>
  <c r="F13748" i="7" s="1"/>
  <c r="I4593" i="1" s="1"/>
  <c r="E13749" i="7"/>
  <c r="F13749" i="7" s="1"/>
  <c r="E13750" i="7"/>
  <c r="F13750" i="7" s="1"/>
  <c r="E13751" i="7"/>
  <c r="F13751" i="7" s="1"/>
  <c r="E13752" i="7"/>
  <c r="F13752" i="7" s="1"/>
  <c r="E13753" i="7"/>
  <c r="F13753" i="7" s="1"/>
  <c r="E13754" i="7"/>
  <c r="F13754" i="7" s="1"/>
  <c r="E13755" i="7"/>
  <c r="F13755" i="7" s="1"/>
  <c r="E13756" i="7"/>
  <c r="F13756" i="7" s="1"/>
  <c r="E13757" i="7"/>
  <c r="F13757" i="7" s="1"/>
  <c r="E13758" i="7"/>
  <c r="F13758" i="7" s="1"/>
  <c r="I4596" i="1" s="1"/>
  <c r="E13759" i="7"/>
  <c r="F13759" i="7" s="1"/>
  <c r="E13760" i="7"/>
  <c r="F13760" i="7" s="1"/>
  <c r="E13761" i="7"/>
  <c r="F13761" i="7" s="1"/>
  <c r="E13762" i="7"/>
  <c r="F13762" i="7" s="1"/>
  <c r="E13763" i="7"/>
  <c r="F13763" i="7" s="1"/>
  <c r="E13764" i="7"/>
  <c r="F13764" i="7" s="1"/>
  <c r="E13765" i="7"/>
  <c r="F13765" i="7" s="1"/>
  <c r="E13766" i="7"/>
  <c r="F13766" i="7" s="1"/>
  <c r="E13767" i="7"/>
  <c r="F13767" i="7" s="1"/>
  <c r="E13768" i="7"/>
  <c r="F13768" i="7" s="1"/>
  <c r="E13769" i="7"/>
  <c r="F13769" i="7" s="1"/>
  <c r="E13770" i="7"/>
  <c r="F13770" i="7" s="1"/>
  <c r="E13771" i="7"/>
  <c r="F13771" i="7" s="1"/>
  <c r="E13772" i="7"/>
  <c r="F13772" i="7" s="1"/>
  <c r="I4601" i="1" s="1"/>
  <c r="E13773" i="7"/>
  <c r="F13773" i="7" s="1"/>
  <c r="E13774" i="7"/>
  <c r="F13774" i="7" s="1"/>
  <c r="E13775" i="7"/>
  <c r="F13775" i="7" s="1"/>
  <c r="E13776" i="7"/>
  <c r="F13776" i="7" s="1"/>
  <c r="E13777" i="7"/>
  <c r="F13777" i="7" s="1"/>
  <c r="E13778" i="7"/>
  <c r="F13778" i="7" s="1"/>
  <c r="E13779" i="7"/>
  <c r="F13779" i="7" s="1"/>
  <c r="I4604" i="1" s="1"/>
  <c r="E13780" i="7"/>
  <c r="F13780" i="7" s="1"/>
  <c r="E13781" i="7"/>
  <c r="F13781" i="7" s="1"/>
  <c r="E13782" i="7"/>
  <c r="F13782" i="7" s="1"/>
  <c r="E13783" i="7"/>
  <c r="F13783" i="7" s="1"/>
  <c r="I4606" i="1" s="1"/>
  <c r="E13784" i="7"/>
  <c r="F13784" i="7" s="1"/>
  <c r="I4607" i="1" s="1"/>
  <c r="E13785" i="7"/>
  <c r="F13785" i="7" s="1"/>
  <c r="E13786" i="7"/>
  <c r="F13786" i="7" s="1"/>
  <c r="E13787" i="7"/>
  <c r="F13787" i="7" s="1"/>
  <c r="E13788" i="7"/>
  <c r="F13788" i="7" s="1"/>
  <c r="E13789" i="7"/>
  <c r="F13789" i="7" s="1"/>
  <c r="E13790" i="7"/>
  <c r="F13790" i="7" s="1"/>
  <c r="E13791" i="7"/>
  <c r="F13791" i="7" s="1"/>
  <c r="E13792" i="7"/>
  <c r="F13792" i="7" s="1"/>
  <c r="E13793" i="7"/>
  <c r="F13793" i="7" s="1"/>
  <c r="E13794" i="7"/>
  <c r="F13794" i="7" s="1"/>
  <c r="E13795" i="7"/>
  <c r="F13795" i="7" s="1"/>
  <c r="E13796" i="7"/>
  <c r="F13796" i="7" s="1"/>
  <c r="I4612" i="1" s="1"/>
  <c r="E13797" i="7"/>
  <c r="F13797" i="7" s="1"/>
  <c r="E13798" i="7"/>
  <c r="F13798" i="7" s="1"/>
  <c r="E13799" i="7"/>
  <c r="F13799" i="7" s="1"/>
  <c r="E13800" i="7"/>
  <c r="F13800" i="7" s="1"/>
  <c r="E13801" i="7"/>
  <c r="F13801" i="7" s="1"/>
  <c r="E13802" i="7"/>
  <c r="F13802" i="7" s="1"/>
  <c r="E13803" i="7"/>
  <c r="F13803" i="7" s="1"/>
  <c r="E13804" i="7"/>
  <c r="F13804" i="7" s="1"/>
  <c r="E13805" i="7"/>
  <c r="F13805" i="7" s="1"/>
  <c r="E13806" i="7"/>
  <c r="F13806" i="7" s="1"/>
  <c r="E13807" i="7"/>
  <c r="F13807" i="7" s="1"/>
  <c r="E13808" i="7"/>
  <c r="F13808" i="7" s="1"/>
  <c r="I4616" i="1" s="1"/>
  <c r="E13809" i="7"/>
  <c r="F13809" i="7" s="1"/>
  <c r="E13810" i="7"/>
  <c r="F13810" i="7" s="1"/>
  <c r="E13811" i="7"/>
  <c r="F13811" i="7" s="1"/>
  <c r="E13812" i="7"/>
  <c r="F13812" i="7" s="1"/>
  <c r="E13813" i="7"/>
  <c r="F13813" i="7" s="1"/>
  <c r="E13814" i="7"/>
  <c r="F13814" i="7" s="1"/>
  <c r="E13815" i="7"/>
  <c r="F13815" i="7" s="1"/>
  <c r="E13816" i="7"/>
  <c r="F13816" i="7" s="1"/>
  <c r="E13817" i="7"/>
  <c r="F13817" i="7" s="1"/>
  <c r="I4620" i="1" s="1"/>
  <c r="E13818" i="7"/>
  <c r="F13818" i="7" s="1"/>
  <c r="E13819" i="7"/>
  <c r="F13819" i="7" s="1"/>
  <c r="E13820" i="7"/>
  <c r="F13820" i="7" s="1"/>
  <c r="E13821" i="7"/>
  <c r="F13821" i="7" s="1"/>
  <c r="E13822" i="7"/>
  <c r="F13822" i="7" s="1"/>
  <c r="E13823" i="7"/>
  <c r="F13823" i="7" s="1"/>
  <c r="E13824" i="7"/>
  <c r="F13824" i="7" s="1"/>
  <c r="E13825" i="7"/>
  <c r="F13825" i="7" s="1"/>
  <c r="E13826" i="7"/>
  <c r="F13826" i="7" s="1"/>
  <c r="E13827" i="7"/>
  <c r="F13827" i="7" s="1"/>
  <c r="I4623" i="1" s="1"/>
  <c r="E13828" i="7"/>
  <c r="F13828" i="7" s="1"/>
  <c r="E13829" i="7"/>
  <c r="F13829" i="7" s="1"/>
  <c r="E13830" i="7"/>
  <c r="F13830" i="7" s="1"/>
  <c r="E13831" i="7"/>
  <c r="F13831" i="7" s="1"/>
  <c r="E13832" i="7"/>
  <c r="F13832" i="7" s="1"/>
  <c r="E13833" i="7"/>
  <c r="F13833" i="7" s="1"/>
  <c r="E13834" i="7"/>
  <c r="F13834" i="7" s="1"/>
  <c r="I4626" i="1" s="1"/>
  <c r="E13835" i="7"/>
  <c r="F13835" i="7" s="1"/>
  <c r="I4627" i="1" s="1"/>
  <c r="E13836" i="7"/>
  <c r="F13836" i="7" s="1"/>
  <c r="E13837" i="7"/>
  <c r="F13837" i="7" s="1"/>
  <c r="E13838" i="7"/>
  <c r="F13838" i="7" s="1"/>
  <c r="I4629" i="1" s="1"/>
  <c r="E13839" i="7"/>
  <c r="F13839" i="7" s="1"/>
  <c r="E13840" i="7"/>
  <c r="F13840" i="7" s="1"/>
  <c r="E13841" i="7"/>
  <c r="F13841" i="7" s="1"/>
  <c r="E13842" i="7"/>
  <c r="F13842" i="7" s="1"/>
  <c r="E13843" i="7"/>
  <c r="F13843" i="7" s="1"/>
  <c r="E13844" i="7"/>
  <c r="F13844" i="7" s="1"/>
  <c r="I4632" i="1" s="1"/>
  <c r="E13845" i="7"/>
  <c r="F13845" i="7" s="1"/>
  <c r="E13846" i="7"/>
  <c r="F13846" i="7" s="1"/>
  <c r="E13847" i="7"/>
  <c r="F13847" i="7" s="1"/>
  <c r="E13848" i="7"/>
  <c r="F13848" i="7" s="1"/>
  <c r="E13849" i="7"/>
  <c r="F13849" i="7" s="1"/>
  <c r="E13850" i="7"/>
  <c r="F13850" i="7" s="1"/>
  <c r="I4635" i="1" s="1"/>
  <c r="E13851" i="7"/>
  <c r="F13851" i="7" s="1"/>
  <c r="E13852" i="7"/>
  <c r="F13852" i="7" s="1"/>
  <c r="E13853" i="7"/>
  <c r="F13853" i="7" s="1"/>
  <c r="E13854" i="7"/>
  <c r="F13854" i="7" s="1"/>
  <c r="E13855" i="7"/>
  <c r="F13855" i="7" s="1"/>
  <c r="E13856" i="7"/>
  <c r="F13856" i="7" s="1"/>
  <c r="E13857" i="7"/>
  <c r="F13857" i="7" s="1"/>
  <c r="E13858" i="7"/>
  <c r="F13858" i="7" s="1"/>
  <c r="E13859" i="7"/>
  <c r="F13859" i="7" s="1"/>
  <c r="E13860" i="7"/>
  <c r="F13860" i="7" s="1"/>
  <c r="E13861" i="7"/>
  <c r="F13861" i="7" s="1"/>
  <c r="E13862" i="7"/>
  <c r="F13862" i="7" s="1"/>
  <c r="E13863" i="7"/>
  <c r="F13863" i="7" s="1"/>
  <c r="I4640" i="1" s="1"/>
  <c r="E13864" i="7"/>
  <c r="F13864" i="7" s="1"/>
  <c r="E13865" i="7"/>
  <c r="F13865" i="7" s="1"/>
  <c r="E13866" i="7"/>
  <c r="F13866" i="7" s="1"/>
  <c r="E13867" i="7"/>
  <c r="F13867" i="7" s="1"/>
  <c r="E13868" i="7"/>
  <c r="F13868" i="7" s="1"/>
  <c r="E13869" i="7"/>
  <c r="F13869" i="7" s="1"/>
  <c r="E13870" i="7"/>
  <c r="F13870" i="7" s="1"/>
  <c r="E13871" i="7"/>
  <c r="F13871" i="7" s="1"/>
  <c r="E13872" i="7"/>
  <c r="F13872" i="7" s="1"/>
  <c r="E13873" i="7"/>
  <c r="F13873" i="7" s="1"/>
  <c r="E13874" i="7"/>
  <c r="F13874" i="7" s="1"/>
  <c r="E13875" i="7"/>
  <c r="F13875" i="7" s="1"/>
  <c r="E13876" i="7"/>
  <c r="F13876" i="7" s="1"/>
  <c r="E13877" i="7"/>
  <c r="F13877" i="7" s="1"/>
  <c r="E13878" i="7"/>
  <c r="F13878" i="7" s="1"/>
  <c r="E13879" i="7"/>
  <c r="F13879" i="7" s="1"/>
  <c r="E13880" i="7"/>
  <c r="F13880" i="7" s="1"/>
  <c r="E13881" i="7"/>
  <c r="F13881" i="7" s="1"/>
  <c r="E13882" i="7"/>
  <c r="F13882" i="7" s="1"/>
  <c r="E13883" i="7"/>
  <c r="F13883" i="7" s="1"/>
  <c r="E13884" i="7"/>
  <c r="F13884" i="7" s="1"/>
  <c r="E13885" i="7"/>
  <c r="F13885" i="7" s="1"/>
  <c r="E13886" i="7"/>
  <c r="F13886" i="7" s="1"/>
  <c r="E13887" i="7"/>
  <c r="F13887" i="7" s="1"/>
  <c r="E13888" i="7"/>
  <c r="F13888" i="7" s="1"/>
  <c r="E13889" i="7"/>
  <c r="F13889" i="7" s="1"/>
  <c r="E13890" i="7"/>
  <c r="F13890" i="7" s="1"/>
  <c r="I4648" i="1" s="1"/>
  <c r="E13891" i="7"/>
  <c r="F13891" i="7" s="1"/>
  <c r="E13892" i="7"/>
  <c r="F13892" i="7" s="1"/>
  <c r="E13893" i="7"/>
  <c r="F13893" i="7" s="1"/>
  <c r="E13894" i="7"/>
  <c r="F13894" i="7" s="1"/>
  <c r="E13895" i="7"/>
  <c r="F13895" i="7" s="1"/>
  <c r="E13896" i="7"/>
  <c r="F13896" i="7" s="1"/>
  <c r="E13897" i="7"/>
  <c r="F13897" i="7" s="1"/>
  <c r="E13898" i="7"/>
  <c r="F13898" i="7" s="1"/>
  <c r="E13899" i="7"/>
  <c r="F13899" i="7" s="1"/>
  <c r="E13900" i="7"/>
  <c r="F13900" i="7" s="1"/>
  <c r="E13901" i="7"/>
  <c r="F13901" i="7" s="1"/>
  <c r="E13902" i="7"/>
  <c r="F13902" i="7" s="1"/>
  <c r="E13903" i="7"/>
  <c r="F13903" i="7" s="1"/>
  <c r="E13904" i="7"/>
  <c r="F13904" i="7" s="1"/>
  <c r="E13905" i="7"/>
  <c r="F13905" i="7" s="1"/>
  <c r="I4653" i="1" s="1"/>
  <c r="E13906" i="7"/>
  <c r="F13906" i="7" s="1"/>
  <c r="E13907" i="7"/>
  <c r="F13907" i="7" s="1"/>
  <c r="E13908" i="7"/>
  <c r="F13908" i="7" s="1"/>
  <c r="E13909" i="7"/>
  <c r="F13909" i="7" s="1"/>
  <c r="E13910" i="7"/>
  <c r="F13910" i="7" s="1"/>
  <c r="E13911" i="7"/>
  <c r="F13911" i="7" s="1"/>
  <c r="E13912" i="7"/>
  <c r="F13912" i="7" s="1"/>
  <c r="E13913" i="7"/>
  <c r="F13913" i="7" s="1"/>
  <c r="E13914" i="7"/>
  <c r="F13914" i="7" s="1"/>
  <c r="E13915" i="7"/>
  <c r="F13915" i="7" s="1"/>
  <c r="E13916" i="7"/>
  <c r="F13916" i="7" s="1"/>
  <c r="E13917" i="7"/>
  <c r="F13917" i="7" s="1"/>
  <c r="E13918" i="7"/>
  <c r="F13918" i="7" s="1"/>
  <c r="E13919" i="7"/>
  <c r="F13919" i="7" s="1"/>
  <c r="E13920" i="7"/>
  <c r="F13920" i="7" s="1"/>
  <c r="E13921" i="7"/>
  <c r="F13921" i="7" s="1"/>
  <c r="E13922" i="7"/>
  <c r="F13922" i="7" s="1"/>
  <c r="E13923" i="7"/>
  <c r="F13923" i="7" s="1"/>
  <c r="E13924" i="7"/>
  <c r="F13924" i="7" s="1"/>
  <c r="E13925" i="7"/>
  <c r="F13925" i="7" s="1"/>
  <c r="E13926" i="7"/>
  <c r="F13926" i="7" s="1"/>
  <c r="E13927" i="7"/>
  <c r="F13927" i="7" s="1"/>
  <c r="E13928" i="7"/>
  <c r="F13928" i="7" s="1"/>
  <c r="I4661" i="1" s="1"/>
  <c r="E13929" i="7"/>
  <c r="F13929" i="7" s="1"/>
  <c r="E13930" i="7"/>
  <c r="F13930" i="7" s="1"/>
  <c r="E13931" i="7"/>
  <c r="F13931" i="7" s="1"/>
  <c r="E13932" i="7"/>
  <c r="F13932" i="7" s="1"/>
  <c r="I4664" i="1" s="1"/>
  <c r="E13933" i="7"/>
  <c r="F13933" i="7" s="1"/>
  <c r="E13934" i="7"/>
  <c r="F13934" i="7" s="1"/>
  <c r="E13935" i="7"/>
  <c r="F13935" i="7" s="1"/>
  <c r="E13936" i="7"/>
  <c r="F13936" i="7" s="1"/>
  <c r="E13937" i="7"/>
  <c r="F13937" i="7" s="1"/>
  <c r="E13938" i="7"/>
  <c r="F13938" i="7" s="1"/>
  <c r="E13939" i="7"/>
  <c r="F13939" i="7" s="1"/>
  <c r="E13940" i="7"/>
  <c r="F13940" i="7" s="1"/>
  <c r="I4667" i="1" s="1"/>
  <c r="E13941" i="7"/>
  <c r="F13941" i="7" s="1"/>
  <c r="E13942" i="7"/>
  <c r="F13942" i="7" s="1"/>
  <c r="E13943" i="7"/>
  <c r="F13943" i="7" s="1"/>
  <c r="E13944" i="7"/>
  <c r="F13944" i="7" s="1"/>
  <c r="E13945" i="7"/>
  <c r="F13945" i="7" s="1"/>
  <c r="E13946" i="7"/>
  <c r="F13946" i="7" s="1"/>
  <c r="E13947" i="7"/>
  <c r="F13947" i="7" s="1"/>
  <c r="E13948" i="7"/>
  <c r="F13948" i="7" s="1"/>
  <c r="E13949" i="7"/>
  <c r="F13949" i="7" s="1"/>
  <c r="E13950" i="7"/>
  <c r="F13950" i="7" s="1"/>
  <c r="E13951" i="7"/>
  <c r="F13951" i="7" s="1"/>
  <c r="E13952" i="7"/>
  <c r="F13952" i="7" s="1"/>
  <c r="I4672" i="1" s="1"/>
  <c r="E13953" i="7"/>
  <c r="F13953" i="7" s="1"/>
  <c r="E13954" i="7"/>
  <c r="F13954" i="7" s="1"/>
  <c r="E13955" i="7"/>
  <c r="F13955" i="7" s="1"/>
  <c r="E13956" i="7"/>
  <c r="F13956" i="7" s="1"/>
  <c r="E13957" i="7"/>
  <c r="F13957" i="7" s="1"/>
  <c r="E13958" i="7"/>
  <c r="F13958" i="7" s="1"/>
  <c r="E13959" i="7"/>
  <c r="F13959" i="7" s="1"/>
  <c r="E13960" i="7"/>
  <c r="F13960" i="7" s="1"/>
  <c r="E13961" i="7"/>
  <c r="F13961" i="7" s="1"/>
  <c r="E13962" i="7"/>
  <c r="F13962" i="7" s="1"/>
  <c r="E13963" i="7"/>
  <c r="F13963" i="7" s="1"/>
  <c r="E13964" i="7"/>
  <c r="F13964" i="7" s="1"/>
  <c r="E13965" i="7"/>
  <c r="F13965" i="7" s="1"/>
  <c r="E13966" i="7"/>
  <c r="F13966" i="7" s="1"/>
  <c r="E13967" i="7"/>
  <c r="F13967" i="7" s="1"/>
  <c r="E13968" i="7"/>
  <c r="F13968" i="7" s="1"/>
  <c r="E13969" i="7"/>
  <c r="F13969" i="7" s="1"/>
  <c r="E13970" i="7"/>
  <c r="F13970" i="7" s="1"/>
  <c r="E13971" i="7"/>
  <c r="F13971" i="7" s="1"/>
  <c r="E13972" i="7"/>
  <c r="F13972" i="7" s="1"/>
  <c r="E13973" i="7"/>
  <c r="F13973" i="7" s="1"/>
  <c r="E13974" i="7"/>
  <c r="F13974" i="7" s="1"/>
  <c r="E13975" i="7"/>
  <c r="F13975" i="7" s="1"/>
  <c r="E13976" i="7"/>
  <c r="F13976" i="7" s="1"/>
  <c r="E13977" i="7"/>
  <c r="F13977" i="7" s="1"/>
  <c r="E13978" i="7"/>
  <c r="F13978" i="7" s="1"/>
  <c r="E13979" i="7"/>
  <c r="F13979" i="7" s="1"/>
  <c r="E13980" i="7"/>
  <c r="F13980" i="7" s="1"/>
  <c r="E13981" i="7"/>
  <c r="F13981" i="7" s="1"/>
  <c r="E13982" i="7"/>
  <c r="F13982" i="7" s="1"/>
  <c r="E13983" i="7"/>
  <c r="F13983" i="7" s="1"/>
  <c r="E13984" i="7"/>
  <c r="F13984" i="7" s="1"/>
  <c r="E13985" i="7"/>
  <c r="F13985" i="7" s="1"/>
  <c r="E13986" i="7"/>
  <c r="F13986" i="7" s="1"/>
  <c r="E13987" i="7"/>
  <c r="F13987" i="7" s="1"/>
  <c r="E13988" i="7"/>
  <c r="F13988" i="7" s="1"/>
  <c r="E13989" i="7"/>
  <c r="F13989" i="7" s="1"/>
  <c r="E13990" i="7"/>
  <c r="F13990" i="7" s="1"/>
  <c r="E13991" i="7"/>
  <c r="F13991" i="7" s="1"/>
  <c r="E13992" i="7"/>
  <c r="F13992" i="7" s="1"/>
  <c r="E13993" i="7"/>
  <c r="F13993" i="7" s="1"/>
  <c r="E13994" i="7"/>
  <c r="F13994" i="7" s="1"/>
  <c r="I4685" i="1" s="1"/>
  <c r="E13995" i="7"/>
  <c r="F13995" i="7" s="1"/>
  <c r="E13996" i="7"/>
  <c r="F13996" i="7" s="1"/>
  <c r="E13997" i="7"/>
  <c r="F13997" i="7" s="1"/>
  <c r="I4687" i="1" s="1"/>
  <c r="E13998" i="7"/>
  <c r="F13998" i="7" s="1"/>
  <c r="E13999" i="7"/>
  <c r="F13999" i="7" s="1"/>
  <c r="E14000" i="7"/>
  <c r="F14000" i="7" s="1"/>
  <c r="E14001" i="7"/>
  <c r="F14001" i="7" s="1"/>
  <c r="E14002" i="7"/>
  <c r="F14002" i="7" s="1"/>
  <c r="E14003" i="7"/>
  <c r="F14003" i="7" s="1"/>
  <c r="E14004" i="7"/>
  <c r="F14004" i="7" s="1"/>
  <c r="E14005" i="7"/>
  <c r="F14005" i="7" s="1"/>
  <c r="E14006" i="7"/>
  <c r="F14006" i="7" s="1"/>
  <c r="I4691" i="1" s="1"/>
  <c r="E14007" i="7"/>
  <c r="F14007" i="7" s="1"/>
  <c r="E14008" i="7"/>
  <c r="F14008" i="7" s="1"/>
  <c r="E14009" i="7"/>
  <c r="F14009" i="7" s="1"/>
  <c r="E14010" i="7"/>
  <c r="F14010" i="7" s="1"/>
  <c r="E14011" i="7"/>
  <c r="F14011" i="7" s="1"/>
  <c r="E14012" i="7"/>
  <c r="F14012" i="7" s="1"/>
  <c r="E14013" i="7"/>
  <c r="F14013" i="7" s="1"/>
  <c r="E14014" i="7"/>
  <c r="F14014" i="7" s="1"/>
  <c r="E14015" i="7"/>
  <c r="F14015" i="7" s="1"/>
  <c r="E14016" i="7"/>
  <c r="F14016" i="7" s="1"/>
  <c r="E14017" i="7"/>
  <c r="F14017" i="7" s="1"/>
  <c r="E14018" i="7"/>
  <c r="F14018" i="7" s="1"/>
  <c r="E14019" i="7"/>
  <c r="F14019" i="7" s="1"/>
  <c r="E14020" i="7"/>
  <c r="F14020" i="7" s="1"/>
  <c r="E14021" i="7"/>
  <c r="F14021" i="7" s="1"/>
  <c r="E14022" i="7"/>
  <c r="F14022" i="7" s="1"/>
  <c r="E14023" i="7"/>
  <c r="F14023" i="7" s="1"/>
  <c r="E14024" i="7"/>
  <c r="F14024" i="7" s="1"/>
  <c r="I4696" i="1" s="1"/>
  <c r="E14025" i="7"/>
  <c r="F14025" i="7" s="1"/>
  <c r="E14026" i="7"/>
  <c r="F14026" i="7" s="1"/>
  <c r="E14027" i="7"/>
  <c r="F14027" i="7" s="1"/>
  <c r="E14028" i="7"/>
  <c r="F14028" i="7" s="1"/>
  <c r="E14029" i="7"/>
  <c r="F14029" i="7" s="1"/>
  <c r="E14030" i="7"/>
  <c r="F14030" i="7" s="1"/>
  <c r="E14031" i="7"/>
  <c r="F14031" i="7" s="1"/>
  <c r="E14032" i="7"/>
  <c r="F14032" i="7" s="1"/>
  <c r="E14033" i="7"/>
  <c r="F14033" i="7" s="1"/>
  <c r="E14034" i="7"/>
  <c r="F14034" i="7" s="1"/>
  <c r="E14035" i="7"/>
  <c r="F14035" i="7" s="1"/>
  <c r="E14036" i="7"/>
  <c r="F14036" i="7" s="1"/>
  <c r="E14037" i="7"/>
  <c r="F14037" i="7" s="1"/>
  <c r="E14038" i="7"/>
  <c r="F14038" i="7" s="1"/>
  <c r="E14039" i="7"/>
  <c r="F14039" i="7" s="1"/>
  <c r="E14040" i="7"/>
  <c r="F14040" i="7" s="1"/>
  <c r="E14041" i="7"/>
  <c r="F14041" i="7" s="1"/>
  <c r="E14042" i="7"/>
  <c r="F14042" i="7" s="1"/>
  <c r="E14043" i="7"/>
  <c r="F14043" i="7" s="1"/>
  <c r="E14044" i="7"/>
  <c r="F14044" i="7" s="1"/>
  <c r="E14045" i="7"/>
  <c r="F14045" i="7" s="1"/>
  <c r="E14046" i="7"/>
  <c r="F14046" i="7" s="1"/>
  <c r="E14047" i="7"/>
  <c r="F14047" i="7" s="1"/>
  <c r="E14048" i="7"/>
  <c r="F14048" i="7" s="1"/>
  <c r="I4706" i="1" s="1"/>
  <c r="E14049" i="7"/>
  <c r="F14049" i="7" s="1"/>
  <c r="E14050" i="7"/>
  <c r="F14050" i="7" s="1"/>
  <c r="E14051" i="7"/>
  <c r="F14051" i="7" s="1"/>
  <c r="E14052" i="7"/>
  <c r="F14052" i="7" s="1"/>
  <c r="E14053" i="7"/>
  <c r="F14053" i="7" s="1"/>
  <c r="E14054" i="7"/>
  <c r="F14054" i="7" s="1"/>
  <c r="E14055" i="7"/>
  <c r="F14055" i="7" s="1"/>
  <c r="E14056" i="7"/>
  <c r="F14056" i="7" s="1"/>
  <c r="E14057" i="7"/>
  <c r="F14057" i="7" s="1"/>
  <c r="E14058" i="7"/>
  <c r="F14058" i="7" s="1"/>
  <c r="E14059" i="7"/>
  <c r="F14059" i="7" s="1"/>
  <c r="E14060" i="7"/>
  <c r="F14060" i="7" s="1"/>
  <c r="E14061" i="7"/>
  <c r="F14061" i="7" s="1"/>
  <c r="E14062" i="7"/>
  <c r="F14062" i="7" s="1"/>
  <c r="E14063" i="7"/>
  <c r="F14063" i="7" s="1"/>
  <c r="E14064" i="7"/>
  <c r="F14064" i="7" s="1"/>
  <c r="E14065" i="7"/>
  <c r="F14065" i="7" s="1"/>
  <c r="E14066" i="7"/>
  <c r="F14066" i="7" s="1"/>
  <c r="E14067" i="7"/>
  <c r="F14067" i="7" s="1"/>
  <c r="E14068" i="7"/>
  <c r="F14068" i="7" s="1"/>
  <c r="E14069" i="7"/>
  <c r="F14069" i="7" s="1"/>
  <c r="E14070" i="7"/>
  <c r="F14070" i="7" s="1"/>
  <c r="E14071" i="7"/>
  <c r="F14071" i="7" s="1"/>
  <c r="E14072" i="7"/>
  <c r="F14072" i="7" s="1"/>
  <c r="E14073" i="7"/>
  <c r="F14073" i="7" s="1"/>
  <c r="E14074" i="7"/>
  <c r="F14074" i="7" s="1"/>
  <c r="E14075" i="7"/>
  <c r="F14075" i="7" s="1"/>
  <c r="E14076" i="7"/>
  <c r="F14076" i="7" s="1"/>
  <c r="E14077" i="7"/>
  <c r="F14077" i="7" s="1"/>
  <c r="E14078" i="7"/>
  <c r="F14078" i="7" s="1"/>
  <c r="E14079" i="7"/>
  <c r="F14079" i="7" s="1"/>
  <c r="E14080" i="7"/>
  <c r="F14080" i="7" s="1"/>
  <c r="E14081" i="7"/>
  <c r="F14081" i="7" s="1"/>
  <c r="E14082" i="7"/>
  <c r="F14082" i="7" s="1"/>
  <c r="E14083" i="7"/>
  <c r="F14083" i="7" s="1"/>
  <c r="E14084" i="7"/>
  <c r="F14084" i="7" s="1"/>
  <c r="E14085" i="7"/>
  <c r="F14085" i="7" s="1"/>
  <c r="E14086" i="7"/>
  <c r="F14086" i="7" s="1"/>
  <c r="E14087" i="7"/>
  <c r="F14087" i="7" s="1"/>
  <c r="E14088" i="7"/>
  <c r="F14088" i="7" s="1"/>
  <c r="E14089" i="7"/>
  <c r="F14089" i="7" s="1"/>
  <c r="E14090" i="7"/>
  <c r="F14090" i="7" s="1"/>
  <c r="E14091" i="7"/>
  <c r="F14091" i="7" s="1"/>
  <c r="E14092" i="7"/>
  <c r="F14092" i="7" s="1"/>
  <c r="E14093" i="7"/>
  <c r="F14093" i="7" s="1"/>
  <c r="E14094" i="7"/>
  <c r="F14094" i="7" s="1"/>
  <c r="E14095" i="7"/>
  <c r="F14095" i="7" s="1"/>
  <c r="E14096" i="7"/>
  <c r="F14096" i="7" s="1"/>
  <c r="E14097" i="7"/>
  <c r="F14097" i="7" s="1"/>
  <c r="E14098" i="7"/>
  <c r="F14098" i="7" s="1"/>
  <c r="E14099" i="7"/>
  <c r="F14099" i="7" s="1"/>
  <c r="E14100" i="7"/>
  <c r="F14100" i="7" s="1"/>
  <c r="E14101" i="7"/>
  <c r="F14101" i="7" s="1"/>
  <c r="E14102" i="7"/>
  <c r="F14102" i="7" s="1"/>
  <c r="E14103" i="7"/>
  <c r="F14103" i="7" s="1"/>
  <c r="E14104" i="7"/>
  <c r="F14104" i="7" s="1"/>
  <c r="E14105" i="7"/>
  <c r="F14105" i="7" s="1"/>
  <c r="E14106" i="7"/>
  <c r="F14106" i="7" s="1"/>
  <c r="E14107" i="7"/>
  <c r="F14107" i="7" s="1"/>
  <c r="E14108" i="7"/>
  <c r="F14108" i="7" s="1"/>
  <c r="I4724" i="1" s="1"/>
  <c r="E14109" i="7"/>
  <c r="F14109" i="7" s="1"/>
  <c r="E14110" i="7"/>
  <c r="F14110" i="7" s="1"/>
  <c r="E14111" i="7"/>
  <c r="F14111" i="7" s="1"/>
  <c r="E14112" i="7"/>
  <c r="F14112" i="7" s="1"/>
  <c r="E14113" i="7"/>
  <c r="F14113" i="7" s="1"/>
  <c r="E14114" i="7"/>
  <c r="F14114" i="7" s="1"/>
  <c r="E14115" i="7"/>
  <c r="F14115" i="7" s="1"/>
  <c r="E14116" i="7"/>
  <c r="F14116" i="7" s="1"/>
  <c r="E14117" i="7"/>
  <c r="F14117" i="7" s="1"/>
  <c r="E14118" i="7"/>
  <c r="F14118" i="7" s="1"/>
  <c r="E14119" i="7"/>
  <c r="F14119" i="7" s="1"/>
  <c r="E14120" i="7"/>
  <c r="F14120" i="7" s="1"/>
  <c r="E14121" i="7"/>
  <c r="F14121" i="7" s="1"/>
  <c r="E14122" i="7"/>
  <c r="F14122" i="7" s="1"/>
  <c r="E14123" i="7"/>
  <c r="F14123" i="7" s="1"/>
  <c r="E14124" i="7"/>
  <c r="F14124" i="7" s="1"/>
  <c r="E14125" i="7"/>
  <c r="F14125" i="7" s="1"/>
  <c r="E14126" i="7"/>
  <c r="F14126" i="7" s="1"/>
  <c r="E14127" i="7"/>
  <c r="F14127" i="7" s="1"/>
  <c r="E14128" i="7"/>
  <c r="F14128" i="7" s="1"/>
  <c r="E14129" i="7"/>
  <c r="F14129" i="7" s="1"/>
  <c r="E14130" i="7"/>
  <c r="F14130" i="7" s="1"/>
  <c r="I4730" i="1" s="1"/>
  <c r="E14131" i="7"/>
  <c r="F14131" i="7" s="1"/>
  <c r="E14132" i="7"/>
  <c r="F14132" i="7" s="1"/>
  <c r="E14133" i="7"/>
  <c r="F14133" i="7" s="1"/>
  <c r="E14134" i="7"/>
  <c r="F14134" i="7" s="1"/>
  <c r="E14135" i="7"/>
  <c r="F14135" i="7" s="1"/>
  <c r="E14136" i="7"/>
  <c r="F14136" i="7" s="1"/>
  <c r="E14137" i="7"/>
  <c r="F14137" i="7" s="1"/>
  <c r="E14138" i="7"/>
  <c r="F14138" i="7" s="1"/>
  <c r="E14139" i="7"/>
  <c r="F14139" i="7" s="1"/>
  <c r="E14140" i="7"/>
  <c r="F14140" i="7" s="1"/>
  <c r="E14141" i="7"/>
  <c r="F14141" i="7" s="1"/>
  <c r="E14142" i="7"/>
  <c r="F14142" i="7" s="1"/>
  <c r="E14143" i="7"/>
  <c r="F14143" i="7" s="1"/>
  <c r="E14144" i="7"/>
  <c r="F14144" i="7" s="1"/>
  <c r="E14145" i="7"/>
  <c r="F14145" i="7" s="1"/>
  <c r="E14146" i="7"/>
  <c r="F14146" i="7" s="1"/>
  <c r="E14147" i="7"/>
  <c r="F14147" i="7" s="1"/>
  <c r="E14148" i="7"/>
  <c r="F14148" i="7" s="1"/>
  <c r="E14149" i="7"/>
  <c r="F14149" i="7" s="1"/>
  <c r="E14150" i="7"/>
  <c r="F14150" i="7" s="1"/>
  <c r="E14151" i="7"/>
  <c r="F14151" i="7" s="1"/>
  <c r="E14152" i="7"/>
  <c r="F14152" i="7" s="1"/>
  <c r="E14153" i="7"/>
  <c r="F14153" i="7" s="1"/>
  <c r="E14154" i="7"/>
  <c r="F14154" i="7" s="1"/>
  <c r="E14155" i="7"/>
  <c r="F14155" i="7" s="1"/>
  <c r="E14156" i="7"/>
  <c r="F14156" i="7" s="1"/>
  <c r="E14157" i="7"/>
  <c r="F14157" i="7" s="1"/>
  <c r="E14158" i="7"/>
  <c r="F14158" i="7" s="1"/>
  <c r="E14159" i="7"/>
  <c r="F14159" i="7" s="1"/>
  <c r="E14160" i="7"/>
  <c r="F14160" i="7" s="1"/>
  <c r="E14161" i="7"/>
  <c r="F14161" i="7" s="1"/>
  <c r="E14162" i="7"/>
  <c r="F14162" i="7" s="1"/>
  <c r="E14163" i="7"/>
  <c r="F14163" i="7" s="1"/>
  <c r="E14164" i="7"/>
  <c r="F14164" i="7" s="1"/>
  <c r="E14165" i="7"/>
  <c r="F14165" i="7" s="1"/>
  <c r="E14166" i="7"/>
  <c r="F14166" i="7" s="1"/>
  <c r="E14167" i="7"/>
  <c r="F14167" i="7" s="1"/>
  <c r="E14168" i="7"/>
  <c r="F14168" i="7" s="1"/>
  <c r="E14169" i="7"/>
  <c r="F14169" i="7" s="1"/>
  <c r="E14170" i="7"/>
  <c r="F14170" i="7" s="1"/>
  <c r="E14171" i="7"/>
  <c r="F14171" i="7" s="1"/>
  <c r="E14172" i="7"/>
  <c r="F14172" i="7" s="1"/>
  <c r="E14173" i="7"/>
  <c r="F14173" i="7" s="1"/>
  <c r="E14174" i="7"/>
  <c r="F14174" i="7" s="1"/>
  <c r="E14175" i="7"/>
  <c r="F14175" i="7" s="1"/>
  <c r="E14176" i="7"/>
  <c r="F14176" i="7" s="1"/>
  <c r="E14177" i="7"/>
  <c r="F14177" i="7" s="1"/>
  <c r="E14178" i="7"/>
  <c r="F14178" i="7" s="1"/>
  <c r="I4744" i="1" s="1"/>
  <c r="E14179" i="7"/>
  <c r="F14179" i="7" s="1"/>
  <c r="I4745" i="1" s="1"/>
  <c r="E14180" i="7"/>
  <c r="F14180" i="7" s="1"/>
  <c r="I4746" i="1" s="1"/>
  <c r="E14181" i="7"/>
  <c r="F14181" i="7" s="1"/>
  <c r="E14182" i="7"/>
  <c r="F14182" i="7" s="1"/>
  <c r="E14183" i="7"/>
  <c r="F14183" i="7" s="1"/>
  <c r="E14184" i="7"/>
  <c r="F14184" i="7" s="1"/>
  <c r="E14185" i="7"/>
  <c r="F14185" i="7" s="1"/>
  <c r="E14186" i="7"/>
  <c r="F14186" i="7" s="1"/>
  <c r="E14187" i="7"/>
  <c r="F14187" i="7" s="1"/>
  <c r="E14188" i="7"/>
  <c r="F14188" i="7" s="1"/>
  <c r="E14189" i="7"/>
  <c r="F14189" i="7" s="1"/>
  <c r="E14190" i="7"/>
  <c r="F14190" i="7" s="1"/>
  <c r="E14191" i="7"/>
  <c r="F14191" i="7" s="1"/>
  <c r="E14192" i="7"/>
  <c r="F14192" i="7" s="1"/>
  <c r="E14193" i="7"/>
  <c r="F14193" i="7" s="1"/>
  <c r="E14194" i="7"/>
  <c r="F14194" i="7" s="1"/>
  <c r="E14195" i="7"/>
  <c r="F14195" i="7" s="1"/>
  <c r="E14196" i="7"/>
  <c r="F14196" i="7" s="1"/>
  <c r="E14197" i="7"/>
  <c r="F14197" i="7" s="1"/>
  <c r="E14198" i="7"/>
  <c r="F14198" i="7" s="1"/>
  <c r="E14199" i="7"/>
  <c r="F14199" i="7" s="1"/>
  <c r="E14200" i="7"/>
  <c r="F14200" i="7" s="1"/>
  <c r="E14201" i="7"/>
  <c r="F14201" i="7" s="1"/>
  <c r="E14202" i="7"/>
  <c r="F14202" i="7" s="1"/>
  <c r="E14203" i="7"/>
  <c r="F14203" i="7" s="1"/>
  <c r="E14204" i="7"/>
  <c r="F14204" i="7" s="1"/>
  <c r="E14205" i="7"/>
  <c r="F14205" i="7" s="1"/>
  <c r="E14206" i="7"/>
  <c r="F14206" i="7" s="1"/>
  <c r="E14207" i="7"/>
  <c r="F14207" i="7" s="1"/>
  <c r="E14208" i="7"/>
  <c r="F14208" i="7" s="1"/>
  <c r="E14209" i="7"/>
  <c r="F14209" i="7" s="1"/>
  <c r="E14210" i="7"/>
  <c r="F14210" i="7" s="1"/>
  <c r="E14211" i="7"/>
  <c r="F14211" i="7" s="1"/>
  <c r="E14212" i="7"/>
  <c r="F14212" i="7" s="1"/>
  <c r="E14213" i="7"/>
  <c r="F14213" i="7" s="1"/>
  <c r="E14214" i="7"/>
  <c r="F14214" i="7" s="1"/>
  <c r="E14215" i="7"/>
  <c r="F14215" i="7" s="1"/>
  <c r="E14216" i="7"/>
  <c r="F14216" i="7" s="1"/>
  <c r="I4758" i="1" s="1"/>
  <c r="E14217" i="7"/>
  <c r="F14217" i="7" s="1"/>
  <c r="E14218" i="7"/>
  <c r="F14218" i="7" s="1"/>
  <c r="E14219" i="7"/>
  <c r="F14219" i="7" s="1"/>
  <c r="E14220" i="7"/>
  <c r="F14220" i="7" s="1"/>
  <c r="E14221" i="7"/>
  <c r="F14221" i="7" s="1"/>
  <c r="E14222" i="7"/>
  <c r="F14222" i="7" s="1"/>
  <c r="E14223" i="7"/>
  <c r="F14223" i="7" s="1"/>
  <c r="I4760" i="1" s="1"/>
  <c r="E14224" i="7"/>
  <c r="F14224" i="7" s="1"/>
  <c r="I4761" i="1" s="1"/>
  <c r="E14225" i="7"/>
  <c r="F14225" i="7" s="1"/>
  <c r="E14226" i="7"/>
  <c r="F14226" i="7" s="1"/>
  <c r="E14227" i="7"/>
  <c r="F14227" i="7" s="1"/>
  <c r="E14228" i="7"/>
  <c r="F14228" i="7" s="1"/>
  <c r="I4763" i="1" s="1"/>
  <c r="E14229" i="7"/>
  <c r="F14229" i="7" s="1"/>
  <c r="E14230" i="7"/>
  <c r="F14230" i="7" s="1"/>
  <c r="E14231" i="7"/>
  <c r="F14231" i="7" s="1"/>
  <c r="E14232" i="7"/>
  <c r="F14232" i="7" s="1"/>
  <c r="E14233" i="7"/>
  <c r="F14233" i="7" s="1"/>
  <c r="E14234" i="7"/>
  <c r="F14234" i="7" s="1"/>
  <c r="E14235" i="7"/>
  <c r="F14235" i="7" s="1"/>
  <c r="E14236" i="7"/>
  <c r="F14236" i="7" s="1"/>
  <c r="E14237" i="7"/>
  <c r="F14237" i="7" s="1"/>
  <c r="E14238" i="7"/>
  <c r="F14238" i="7" s="1"/>
  <c r="E14239" i="7"/>
  <c r="F14239" i="7" s="1"/>
  <c r="E14240" i="7"/>
  <c r="F14240" i="7" s="1"/>
  <c r="E14241" i="7"/>
  <c r="F14241" i="7" s="1"/>
  <c r="E14242" i="7"/>
  <c r="F14242" i="7" s="1"/>
  <c r="E14243" i="7"/>
  <c r="F14243" i="7" s="1"/>
  <c r="E14244" i="7"/>
  <c r="F14244" i="7" s="1"/>
  <c r="E14245" i="7"/>
  <c r="F14245" i="7" s="1"/>
  <c r="E14246" i="7"/>
  <c r="F14246" i="7" s="1"/>
  <c r="E14247" i="7"/>
  <c r="F14247" i="7" s="1"/>
  <c r="E14248" i="7"/>
  <c r="F14248" i="7" s="1"/>
  <c r="E14249" i="7"/>
  <c r="F14249" i="7" s="1"/>
  <c r="E14250" i="7"/>
  <c r="F14250" i="7" s="1"/>
  <c r="E14251" i="7"/>
  <c r="F14251" i="7" s="1"/>
  <c r="E14252" i="7"/>
  <c r="F14252" i="7" s="1"/>
  <c r="I4770" i="1" s="1"/>
  <c r="E14253" i="7"/>
  <c r="F14253" i="7" s="1"/>
  <c r="E14254" i="7"/>
  <c r="F14254" i="7" s="1"/>
  <c r="E14255" i="7"/>
  <c r="F14255" i="7" s="1"/>
  <c r="E14256" i="7"/>
  <c r="F14256" i="7" s="1"/>
  <c r="E14257" i="7"/>
  <c r="F14257" i="7" s="1"/>
  <c r="E14258" i="7"/>
  <c r="F14258" i="7" s="1"/>
  <c r="E14259" i="7"/>
  <c r="F14259" i="7" s="1"/>
  <c r="E14260" i="7"/>
  <c r="F14260" i="7" s="1"/>
  <c r="E14261" i="7"/>
  <c r="F14261" i="7" s="1"/>
  <c r="E14262" i="7"/>
  <c r="F14262" i="7" s="1"/>
  <c r="E14263" i="7"/>
  <c r="F14263" i="7" s="1"/>
  <c r="E14264" i="7"/>
  <c r="F14264" i="7" s="1"/>
  <c r="E14265" i="7"/>
  <c r="F14265" i="7" s="1"/>
  <c r="E14266" i="7"/>
  <c r="F14266" i="7" s="1"/>
  <c r="E14267" i="7"/>
  <c r="F14267" i="7" s="1"/>
  <c r="E14268" i="7"/>
  <c r="F14268" i="7" s="1"/>
  <c r="E14269" i="7"/>
  <c r="F14269" i="7" s="1"/>
  <c r="E14270" i="7"/>
  <c r="F14270" i="7" s="1"/>
  <c r="E14271" i="7"/>
  <c r="F14271" i="7" s="1"/>
  <c r="E14272" i="7"/>
  <c r="F14272" i="7" s="1"/>
  <c r="E14273" i="7"/>
  <c r="F14273" i="7" s="1"/>
  <c r="E14274" i="7"/>
  <c r="F14274" i="7" s="1"/>
  <c r="E14275" i="7"/>
  <c r="F14275" i="7" s="1"/>
  <c r="I4777" i="1" s="1"/>
  <c r="E14276" i="7"/>
  <c r="F14276" i="7" s="1"/>
  <c r="I4778" i="1" s="1"/>
  <c r="E14277" i="7"/>
  <c r="F14277" i="7" s="1"/>
  <c r="E14278" i="7"/>
  <c r="F14278" i="7" s="1"/>
  <c r="E14279" i="7"/>
  <c r="F14279" i="7" s="1"/>
  <c r="E14280" i="7"/>
  <c r="F14280" i="7" s="1"/>
  <c r="E14281" i="7"/>
  <c r="F14281" i="7" s="1"/>
  <c r="E14282" i="7"/>
  <c r="F14282" i="7" s="1"/>
  <c r="E14283" i="7"/>
  <c r="F14283" i="7" s="1"/>
  <c r="E14284" i="7"/>
  <c r="F14284" i="7" s="1"/>
  <c r="E14285" i="7"/>
  <c r="F14285" i="7" s="1"/>
  <c r="E14286" i="7"/>
  <c r="F14286" i="7" s="1"/>
  <c r="E14287" i="7"/>
  <c r="F14287" i="7" s="1"/>
  <c r="E14288" i="7"/>
  <c r="F14288" i="7" s="1"/>
  <c r="E14289" i="7"/>
  <c r="F14289" i="7" s="1"/>
  <c r="E14290" i="7"/>
  <c r="F14290" i="7" s="1"/>
  <c r="E14291" i="7"/>
  <c r="F14291" i="7" s="1"/>
  <c r="E14292" i="7"/>
  <c r="F14292" i="7" s="1"/>
  <c r="E14293" i="7"/>
  <c r="F14293" i="7" s="1"/>
  <c r="E14294" i="7"/>
  <c r="F14294" i="7" s="1"/>
  <c r="E14295" i="7"/>
  <c r="F14295" i="7" s="1"/>
  <c r="E14296" i="7"/>
  <c r="F14296" i="7" s="1"/>
  <c r="E14297" i="7"/>
  <c r="F14297" i="7" s="1"/>
  <c r="E14298" i="7"/>
  <c r="F14298" i="7" s="1"/>
  <c r="E14299" i="7"/>
  <c r="F14299" i="7" s="1"/>
  <c r="E14300" i="7"/>
  <c r="F14300" i="7" s="1"/>
  <c r="E14301" i="7"/>
  <c r="F14301" i="7" s="1"/>
  <c r="E14302" i="7"/>
  <c r="F14302" i="7" s="1"/>
  <c r="E14303" i="7"/>
  <c r="F14303" i="7" s="1"/>
  <c r="E14304" i="7"/>
  <c r="F14304" i="7" s="1"/>
  <c r="E14305" i="7"/>
  <c r="F14305" i="7" s="1"/>
  <c r="E14306" i="7"/>
  <c r="F14306" i="7" s="1"/>
  <c r="E14307" i="7"/>
  <c r="F14307" i="7" s="1"/>
  <c r="E14308" i="7"/>
  <c r="F14308" i="7" s="1"/>
  <c r="E14309" i="7"/>
  <c r="F14309" i="7" s="1"/>
  <c r="E14310" i="7"/>
  <c r="F14310" i="7" s="1"/>
  <c r="E14311" i="7"/>
  <c r="F14311" i="7" s="1"/>
  <c r="E14312" i="7"/>
  <c r="F14312" i="7" s="1"/>
  <c r="E14313" i="7"/>
  <c r="F14313" i="7" s="1"/>
  <c r="E14314" i="7"/>
  <c r="F14314" i="7" s="1"/>
  <c r="E14315" i="7"/>
  <c r="F14315" i="7" s="1"/>
  <c r="E14316" i="7"/>
  <c r="F14316" i="7" s="1"/>
  <c r="E14317" i="7"/>
  <c r="F14317" i="7" s="1"/>
  <c r="E14318" i="7"/>
  <c r="F14318" i="7" s="1"/>
  <c r="E14319" i="7"/>
  <c r="F14319" i="7" s="1"/>
  <c r="E14320" i="7"/>
  <c r="F14320" i="7" s="1"/>
  <c r="E14321" i="7"/>
  <c r="F14321" i="7" s="1"/>
  <c r="E14322" i="7"/>
  <c r="F14322" i="7" s="1"/>
  <c r="E14323" i="7"/>
  <c r="F14323" i="7" s="1"/>
  <c r="I4790" i="1" s="1"/>
  <c r="E14324" i="7"/>
  <c r="F14324" i="7" s="1"/>
  <c r="I4791" i="1" s="1"/>
  <c r="E14325" i="7"/>
  <c r="F14325" i="7" s="1"/>
  <c r="E14326" i="7"/>
  <c r="F14326" i="7" s="1"/>
  <c r="E14327" i="7"/>
  <c r="F14327" i="7" s="1"/>
  <c r="E14328" i="7"/>
  <c r="F14328" i="7" s="1"/>
  <c r="E14329" i="7"/>
  <c r="F14329" i="7" s="1"/>
  <c r="I4792" i="1" s="1"/>
  <c r="E14330" i="7"/>
  <c r="F14330" i="7" s="1"/>
  <c r="I4793" i="1" s="1"/>
  <c r="E14331" i="7"/>
  <c r="F14331" i="7" s="1"/>
  <c r="E14332" i="7"/>
  <c r="F14332" i="7" s="1"/>
  <c r="E14333" i="7"/>
  <c r="F14333" i="7" s="1"/>
  <c r="E14334" i="7"/>
  <c r="F14334" i="7" s="1"/>
  <c r="E14335" i="7"/>
  <c r="F14335" i="7" s="1"/>
  <c r="E14336" i="7"/>
  <c r="F14336" i="7" s="1"/>
  <c r="I4795" i="1" s="1"/>
  <c r="E14337" i="7"/>
  <c r="F14337" i="7" s="1"/>
  <c r="E14338" i="7"/>
  <c r="F14338" i="7" s="1"/>
  <c r="E14339" i="7"/>
  <c r="F14339" i="7" s="1"/>
  <c r="E14340" i="7"/>
  <c r="F14340" i="7" s="1"/>
  <c r="E14341" i="7"/>
  <c r="F14341" i="7" s="1"/>
  <c r="E14342" i="7"/>
  <c r="F14342" i="7" s="1"/>
  <c r="E14343" i="7"/>
  <c r="F14343" i="7" s="1"/>
  <c r="E14344" i="7"/>
  <c r="F14344" i="7" s="1"/>
  <c r="E14345" i="7"/>
  <c r="F14345" i="7" s="1"/>
  <c r="E14346" i="7"/>
  <c r="F14346" i="7" s="1"/>
  <c r="E14347" i="7"/>
  <c r="F14347" i="7" s="1"/>
  <c r="E14348" i="7"/>
  <c r="F14348" i="7" s="1"/>
  <c r="E14349" i="7"/>
  <c r="F14349" i="7" s="1"/>
  <c r="E14350" i="7"/>
  <c r="F14350" i="7" s="1"/>
  <c r="E14351" i="7"/>
  <c r="F14351" i="7" s="1"/>
  <c r="E14352" i="7"/>
  <c r="F14352" i="7" s="1"/>
  <c r="E14353" i="7"/>
  <c r="F14353" i="7" s="1"/>
  <c r="E14354" i="7"/>
  <c r="F14354" i="7" s="1"/>
  <c r="E14355" i="7"/>
  <c r="F14355" i="7" s="1"/>
  <c r="E14356" i="7"/>
  <c r="F14356" i="7" s="1"/>
  <c r="E14357" i="7"/>
  <c r="F14357" i="7" s="1"/>
  <c r="E14358" i="7"/>
  <c r="F14358" i="7" s="1"/>
  <c r="I4803" i="1" s="1"/>
  <c r="E14359" i="7"/>
  <c r="F14359" i="7" s="1"/>
  <c r="E14360" i="7"/>
  <c r="F14360" i="7" s="1"/>
  <c r="E14361" i="7"/>
  <c r="F14361" i="7" s="1"/>
  <c r="E14362" i="7"/>
  <c r="F14362" i="7" s="1"/>
  <c r="E14363" i="7"/>
  <c r="F14363" i="7" s="1"/>
  <c r="E14364" i="7"/>
  <c r="F14364" i="7" s="1"/>
  <c r="E14365" i="7"/>
  <c r="F14365" i="7" s="1"/>
  <c r="E14366" i="7"/>
  <c r="F14366" i="7" s="1"/>
  <c r="E14367" i="7"/>
  <c r="F14367" i="7" s="1"/>
  <c r="E14368" i="7"/>
  <c r="F14368" i="7" s="1"/>
  <c r="E14369" i="7"/>
  <c r="F14369" i="7" s="1"/>
  <c r="E14370" i="7"/>
  <c r="F14370" i="7" s="1"/>
  <c r="E14371" i="7"/>
  <c r="F14371" i="7" s="1"/>
  <c r="E14372" i="7"/>
  <c r="F14372" i="7" s="1"/>
  <c r="E14373" i="7"/>
  <c r="F14373" i="7" s="1"/>
  <c r="E14374" i="7"/>
  <c r="F14374" i="7" s="1"/>
  <c r="E14375" i="7"/>
  <c r="F14375" i="7" s="1"/>
  <c r="E14376" i="7"/>
  <c r="F14376" i="7" s="1"/>
  <c r="E14377" i="7"/>
  <c r="F14377" i="7" s="1"/>
  <c r="E14378" i="7"/>
  <c r="F14378" i="7" s="1"/>
  <c r="I4811" i="1" s="1"/>
  <c r="E14379" i="7"/>
  <c r="F14379" i="7" s="1"/>
  <c r="E14380" i="7"/>
  <c r="F14380" i="7" s="1"/>
  <c r="E14381" i="7"/>
  <c r="F14381" i="7" s="1"/>
  <c r="E14382" i="7"/>
  <c r="F14382" i="7" s="1"/>
  <c r="E14383" i="7"/>
  <c r="F14383" i="7" s="1"/>
  <c r="E14384" i="7"/>
  <c r="F14384" i="7" s="1"/>
  <c r="E14385" i="7"/>
  <c r="F14385" i="7" s="1"/>
  <c r="E14386" i="7"/>
  <c r="F14386" i="7" s="1"/>
  <c r="E14387" i="7"/>
  <c r="F14387" i="7" s="1"/>
  <c r="E14388" i="7"/>
  <c r="F14388" i="7" s="1"/>
  <c r="E14389" i="7"/>
  <c r="F14389" i="7" s="1"/>
  <c r="E14390" i="7"/>
  <c r="F14390" i="7" s="1"/>
  <c r="E14391" i="7"/>
  <c r="F14391" i="7" s="1"/>
  <c r="E14392" i="7"/>
  <c r="F14392" i="7" s="1"/>
  <c r="E14393" i="7"/>
  <c r="F14393" i="7" s="1"/>
  <c r="E14394" i="7"/>
  <c r="F14394" i="7" s="1"/>
  <c r="E14395" i="7"/>
  <c r="F14395" i="7" s="1"/>
  <c r="E14396" i="7"/>
  <c r="F14396" i="7" s="1"/>
  <c r="I4816" i="1" s="1"/>
  <c r="E14397" i="7"/>
  <c r="F14397" i="7" s="1"/>
  <c r="I4817" i="1" s="1"/>
  <c r="E14398" i="7"/>
  <c r="F14398" i="7" s="1"/>
  <c r="E14399" i="7"/>
  <c r="F14399" i="7" s="1"/>
  <c r="E14400" i="7"/>
  <c r="F14400" i="7" s="1"/>
  <c r="E14401" i="7"/>
  <c r="F14401" i="7" s="1"/>
  <c r="E14402" i="7"/>
  <c r="F14402" i="7" s="1"/>
  <c r="E14403" i="7"/>
  <c r="F14403" i="7" s="1"/>
  <c r="E14404" i="7"/>
  <c r="F14404" i="7" s="1"/>
  <c r="E14405" i="7"/>
  <c r="F14405" i="7" s="1"/>
  <c r="E14406" i="7"/>
  <c r="F14406" i="7" s="1"/>
  <c r="E14407" i="7"/>
  <c r="F14407" i="7" s="1"/>
  <c r="E14408" i="7"/>
  <c r="F14408" i="7" s="1"/>
  <c r="E14409" i="7"/>
  <c r="F14409" i="7" s="1"/>
  <c r="E14410" i="7"/>
  <c r="F14410" i="7" s="1"/>
  <c r="E14411" i="7"/>
  <c r="F14411" i="7" s="1"/>
  <c r="E14412" i="7"/>
  <c r="F14412" i="7" s="1"/>
  <c r="E14413" i="7"/>
  <c r="F14413" i="7" s="1"/>
  <c r="E14414" i="7"/>
  <c r="F14414" i="7" s="1"/>
  <c r="I4823" i="1" s="1"/>
  <c r="E14415" i="7"/>
  <c r="F14415" i="7" s="1"/>
  <c r="E14416" i="7"/>
  <c r="F14416" i="7" s="1"/>
  <c r="E14417" i="7"/>
  <c r="F14417" i="7" s="1"/>
  <c r="E14418" i="7"/>
  <c r="F14418" i="7" s="1"/>
  <c r="E14419" i="7"/>
  <c r="F14419" i="7" s="1"/>
  <c r="E14420" i="7"/>
  <c r="F14420" i="7" s="1"/>
  <c r="E14421" i="7"/>
  <c r="F14421" i="7" s="1"/>
  <c r="E14422" i="7"/>
  <c r="F14422" i="7" s="1"/>
  <c r="I4826" i="1" s="1"/>
  <c r="E14423" i="7"/>
  <c r="F14423" i="7" s="1"/>
  <c r="E14424" i="7"/>
  <c r="F14424" i="7" s="1"/>
  <c r="E14425" i="7"/>
  <c r="F14425" i="7" s="1"/>
  <c r="E14426" i="7"/>
  <c r="F14426" i="7" s="1"/>
  <c r="E14427" i="7"/>
  <c r="F14427" i="7" s="1"/>
  <c r="I4829" i="1" s="1"/>
  <c r="E14428" i="7"/>
  <c r="F14428" i="7" s="1"/>
  <c r="E14429" i="7"/>
  <c r="F14429" i="7" s="1"/>
  <c r="E14430" i="7"/>
  <c r="F14430" i="7" s="1"/>
  <c r="E14431" i="7"/>
  <c r="F14431" i="7" s="1"/>
  <c r="E14432" i="7"/>
  <c r="F14432" i="7" s="1"/>
  <c r="E14433" i="7"/>
  <c r="F14433" i="7" s="1"/>
  <c r="E14434" i="7"/>
  <c r="F14434" i="7" s="1"/>
  <c r="E14435" i="7"/>
  <c r="F14435" i="7" s="1"/>
  <c r="E14436" i="7"/>
  <c r="F14436" i="7" s="1"/>
  <c r="I4832" i="1" s="1"/>
  <c r="E14437" i="7"/>
  <c r="F14437" i="7" s="1"/>
  <c r="E14438" i="7"/>
  <c r="F14438" i="7" s="1"/>
  <c r="E14439" i="7"/>
  <c r="F14439" i="7" s="1"/>
  <c r="I4834" i="1" s="1"/>
  <c r="E14440" i="7"/>
  <c r="F14440" i="7" s="1"/>
  <c r="E14441" i="7"/>
  <c r="F14441" i="7" s="1"/>
  <c r="E14442" i="7"/>
  <c r="F14442" i="7" s="1"/>
  <c r="E14443" i="7"/>
  <c r="F14443" i="7" s="1"/>
  <c r="E14444" i="7"/>
  <c r="F14444" i="7" s="1"/>
  <c r="I4836" i="1" s="1"/>
  <c r="E14445" i="7"/>
  <c r="F14445" i="7" s="1"/>
  <c r="E14446" i="7"/>
  <c r="F14446" i="7" s="1"/>
  <c r="E14447" i="7"/>
  <c r="F14447" i="7" s="1"/>
  <c r="E14448" i="7"/>
  <c r="F14448" i="7" s="1"/>
  <c r="E14449" i="7"/>
  <c r="F14449" i="7" s="1"/>
  <c r="E14450" i="7"/>
  <c r="F14450" i="7" s="1"/>
  <c r="I4838" i="1" s="1"/>
  <c r="E14451" i="7"/>
  <c r="F14451" i="7" s="1"/>
  <c r="E14452" i="7"/>
  <c r="F14452" i="7" s="1"/>
  <c r="E14453" i="7"/>
  <c r="F14453" i="7" s="1"/>
  <c r="E14454" i="7"/>
  <c r="F14454" i="7" s="1"/>
  <c r="E14455" i="7"/>
  <c r="F14455" i="7" s="1"/>
  <c r="E14456" i="7"/>
  <c r="F14456" i="7" s="1"/>
  <c r="I4840" i="1" s="1"/>
  <c r="E14457" i="7"/>
  <c r="F14457" i="7" s="1"/>
  <c r="E14458" i="7"/>
  <c r="F14458" i="7" s="1"/>
  <c r="E14459" i="7"/>
  <c r="F14459" i="7" s="1"/>
  <c r="E14460" i="7"/>
  <c r="F14460" i="7" s="1"/>
  <c r="E14461" i="7"/>
  <c r="F14461" i="7" s="1"/>
  <c r="E14462" i="7"/>
  <c r="F14462" i="7" s="1"/>
  <c r="E14463" i="7"/>
  <c r="F14463" i="7" s="1"/>
  <c r="E14464" i="7"/>
  <c r="F14464" i="7" s="1"/>
  <c r="E14465" i="7"/>
  <c r="F14465" i="7" s="1"/>
  <c r="E14466" i="7"/>
  <c r="F14466" i="7" s="1"/>
  <c r="I4844" i="1" s="1"/>
  <c r="E14467" i="7"/>
  <c r="F14467" i="7" s="1"/>
  <c r="E14468" i="7"/>
  <c r="F14468" i="7" s="1"/>
  <c r="E14469" i="7"/>
  <c r="F14469" i="7" s="1"/>
  <c r="E14470" i="7"/>
  <c r="F14470" i="7" s="1"/>
  <c r="E14471" i="7"/>
  <c r="F14471" i="7" s="1"/>
  <c r="E14472" i="7"/>
  <c r="F14472" i="7" s="1"/>
  <c r="E14473" i="7"/>
  <c r="F14473" i="7" s="1"/>
  <c r="I4847" i="1" s="1"/>
  <c r="E14474" i="7"/>
  <c r="F14474" i="7" s="1"/>
  <c r="E14475" i="7"/>
  <c r="F14475" i="7" s="1"/>
  <c r="E14476" i="7"/>
  <c r="F14476" i="7" s="1"/>
  <c r="E14477" i="7"/>
  <c r="F14477" i="7" s="1"/>
  <c r="E14478" i="7"/>
  <c r="F14478" i="7" s="1"/>
  <c r="I4849" i="1" s="1"/>
  <c r="E14479" i="7"/>
  <c r="F14479" i="7" s="1"/>
  <c r="I4850" i="1" s="1"/>
  <c r="E14480" i="7"/>
  <c r="F14480" i="7" s="1"/>
  <c r="I4851" i="1" s="1"/>
  <c r="E14481" i="7"/>
  <c r="F14481" i="7" s="1"/>
  <c r="E14482" i="7"/>
  <c r="F14482" i="7" s="1"/>
  <c r="E14483" i="7"/>
  <c r="F14483" i="7" s="1"/>
  <c r="E14484" i="7"/>
  <c r="F14484" i="7" s="1"/>
  <c r="E14485" i="7"/>
  <c r="F14485" i="7" s="1"/>
  <c r="E14486" i="7"/>
  <c r="F14486" i="7" s="1"/>
  <c r="E14487" i="7"/>
  <c r="F14487" i="7" s="1"/>
  <c r="E14488" i="7"/>
  <c r="F14488" i="7" s="1"/>
  <c r="E14489" i="7"/>
  <c r="F14489" i="7" s="1"/>
  <c r="E14490" i="7"/>
  <c r="F14490" i="7" s="1"/>
  <c r="E14491" i="7"/>
  <c r="F14491" i="7" s="1"/>
  <c r="E14492" i="7"/>
  <c r="F14492" i="7" s="1"/>
  <c r="E14493" i="7"/>
  <c r="F14493" i="7" s="1"/>
  <c r="E14494" i="7"/>
  <c r="F14494" i="7" s="1"/>
  <c r="E14495" i="7"/>
  <c r="F14495" i="7" s="1"/>
  <c r="I4857" i="1" s="1"/>
  <c r="E14496" i="7"/>
  <c r="F14496" i="7" s="1"/>
  <c r="E14497" i="7"/>
  <c r="F14497" i="7" s="1"/>
  <c r="E14498" i="7"/>
  <c r="F14498" i="7" s="1"/>
  <c r="E14499" i="7"/>
  <c r="F14499" i="7" s="1"/>
  <c r="E14500" i="7"/>
  <c r="F14500" i="7" s="1"/>
  <c r="E14501" i="7"/>
  <c r="F14501" i="7" s="1"/>
  <c r="E14502" i="7"/>
  <c r="F14502" i="7" s="1"/>
  <c r="E14503" i="7"/>
  <c r="F14503" i="7" s="1"/>
  <c r="E14504" i="7"/>
  <c r="F14504" i="7" s="1"/>
  <c r="E14505" i="7"/>
  <c r="F14505" i="7" s="1"/>
  <c r="E14506" i="7"/>
  <c r="F14506" i="7" s="1"/>
  <c r="E14507" i="7"/>
  <c r="F14507" i="7" s="1"/>
  <c r="E14508" i="7"/>
  <c r="F14508" i="7" s="1"/>
  <c r="E14509" i="7"/>
  <c r="F14509" i="7" s="1"/>
  <c r="E14510" i="7"/>
  <c r="F14510" i="7" s="1"/>
  <c r="E14511" i="7"/>
  <c r="F14511" i="7" s="1"/>
  <c r="E14512" i="7"/>
  <c r="F14512" i="7" s="1"/>
  <c r="E14513" i="7"/>
  <c r="F14513" i="7" s="1"/>
  <c r="E14514" i="7"/>
  <c r="F14514" i="7" s="1"/>
  <c r="E14515" i="7"/>
  <c r="F14515" i="7" s="1"/>
  <c r="E14516" i="7"/>
  <c r="F14516" i="7" s="1"/>
  <c r="E14517" i="7"/>
  <c r="F14517" i="7" s="1"/>
  <c r="E14518" i="7"/>
  <c r="F14518" i="7" s="1"/>
  <c r="E14519" i="7"/>
  <c r="F14519" i="7" s="1"/>
  <c r="E14520" i="7"/>
  <c r="F14520" i="7" s="1"/>
  <c r="E14521" i="7"/>
  <c r="F14521" i="7" s="1"/>
  <c r="E14522" i="7"/>
  <c r="F14522" i="7" s="1"/>
  <c r="E14523" i="7"/>
  <c r="F14523" i="7" s="1"/>
  <c r="E14524" i="7"/>
  <c r="F14524" i="7" s="1"/>
  <c r="E14525" i="7"/>
  <c r="F14525" i="7" s="1"/>
  <c r="E14526" i="7"/>
  <c r="F14526" i="7" s="1"/>
  <c r="E14527" i="7"/>
  <c r="F14527" i="7" s="1"/>
  <c r="E14528" i="7"/>
  <c r="F14528" i="7" s="1"/>
  <c r="I4869" i="1" s="1"/>
  <c r="E14529" i="7"/>
  <c r="F14529" i="7" s="1"/>
  <c r="E14530" i="7"/>
  <c r="F14530" i="7" s="1"/>
  <c r="E14531" i="7"/>
  <c r="F14531" i="7" s="1"/>
  <c r="E14532" i="7"/>
  <c r="F14532" i="7" s="1"/>
  <c r="E14533" i="7"/>
  <c r="F14533" i="7" s="1"/>
  <c r="E14534" i="7"/>
  <c r="F14534" i="7" s="1"/>
  <c r="E14535" i="7"/>
  <c r="F14535" i="7" s="1"/>
  <c r="E14536" i="7"/>
  <c r="F14536" i="7" s="1"/>
  <c r="E14537" i="7"/>
  <c r="F14537" i="7" s="1"/>
  <c r="E14538" i="7"/>
  <c r="F14538" i="7" s="1"/>
  <c r="E14539" i="7"/>
  <c r="F14539" i="7" s="1"/>
  <c r="E14540" i="7"/>
  <c r="F14540" i="7" s="1"/>
  <c r="I4873" i="1" s="1"/>
  <c r="E14541" i="7"/>
  <c r="F14541" i="7" s="1"/>
  <c r="E14542" i="7"/>
  <c r="F14542" i="7" s="1"/>
  <c r="I4874" i="1" s="1"/>
  <c r="E14543" i="7"/>
  <c r="F14543" i="7" s="1"/>
  <c r="E14544" i="7"/>
  <c r="F14544" i="7" s="1"/>
  <c r="E14545" i="7"/>
  <c r="F14545" i="7" s="1"/>
  <c r="E14546" i="7"/>
  <c r="F14546" i="7" s="1"/>
  <c r="E14547" i="7"/>
  <c r="F14547" i="7" s="1"/>
  <c r="E14548" i="7"/>
  <c r="F14548" i="7" s="1"/>
  <c r="E14549" i="7"/>
  <c r="F14549" i="7" s="1"/>
  <c r="E14550" i="7"/>
  <c r="F14550" i="7" s="1"/>
  <c r="E14551" i="7"/>
  <c r="F14551" i="7" s="1"/>
  <c r="E14552" i="7"/>
  <c r="F14552" i="7" s="1"/>
  <c r="I4878" i="1" s="1"/>
  <c r="E14553" i="7"/>
  <c r="F14553" i="7" s="1"/>
  <c r="E14554" i="7"/>
  <c r="F14554" i="7" s="1"/>
  <c r="E14555" i="7"/>
  <c r="F14555" i="7" s="1"/>
  <c r="E14556" i="7"/>
  <c r="F14556" i="7" s="1"/>
  <c r="E14557" i="7"/>
  <c r="F14557" i="7" s="1"/>
  <c r="E14558" i="7"/>
  <c r="F14558" i="7" s="1"/>
  <c r="E14559" i="7"/>
  <c r="F14559" i="7" s="1"/>
  <c r="E14560" i="7"/>
  <c r="F14560" i="7" s="1"/>
  <c r="E14561" i="7"/>
  <c r="F14561" i="7" s="1"/>
  <c r="E14562" i="7"/>
  <c r="F14562" i="7" s="1"/>
  <c r="E14563" i="7"/>
  <c r="F14563" i="7" s="1"/>
  <c r="E14564" i="7"/>
  <c r="F14564" i="7" s="1"/>
  <c r="E14565" i="7"/>
  <c r="F14565" i="7" s="1"/>
  <c r="E14566" i="7"/>
  <c r="F14566" i="7" s="1"/>
  <c r="E14567" i="7"/>
  <c r="F14567" i="7" s="1"/>
  <c r="E14568" i="7"/>
  <c r="F14568" i="7" s="1"/>
  <c r="E14569" i="7"/>
  <c r="F14569" i="7" s="1"/>
  <c r="E14570" i="7"/>
  <c r="F14570" i="7" s="1"/>
  <c r="E14571" i="7"/>
  <c r="F14571" i="7" s="1"/>
  <c r="E14572" i="7"/>
  <c r="F14572" i="7" s="1"/>
  <c r="E14573" i="7"/>
  <c r="F14573" i="7" s="1"/>
  <c r="E14574" i="7"/>
  <c r="F14574" i="7" s="1"/>
  <c r="E14575" i="7"/>
  <c r="F14575" i="7" s="1"/>
  <c r="E14576" i="7"/>
  <c r="F14576" i="7" s="1"/>
  <c r="E14577" i="7"/>
  <c r="F14577" i="7" s="1"/>
  <c r="E14578" i="7"/>
  <c r="F14578" i="7" s="1"/>
  <c r="E14579" i="7"/>
  <c r="F14579" i="7" s="1"/>
  <c r="E14580" i="7"/>
  <c r="F14580" i="7" s="1"/>
  <c r="E14581" i="7"/>
  <c r="F14581" i="7" s="1"/>
  <c r="E14582" i="7"/>
  <c r="F14582" i="7" s="1"/>
  <c r="E14583" i="7"/>
  <c r="F14583" i="7" s="1"/>
  <c r="E14584" i="7"/>
  <c r="F14584" i="7" s="1"/>
  <c r="E14585" i="7"/>
  <c r="F14585" i="7" s="1"/>
  <c r="E14586" i="7"/>
  <c r="F14586" i="7" s="1"/>
  <c r="E14587" i="7"/>
  <c r="F14587" i="7" s="1"/>
  <c r="E14588" i="7"/>
  <c r="F14588" i="7" s="1"/>
  <c r="I4888" i="1" s="1"/>
  <c r="E14589" i="7"/>
  <c r="F14589" i="7" s="1"/>
  <c r="E14590" i="7"/>
  <c r="F14590" i="7" s="1"/>
  <c r="E14591" i="7"/>
  <c r="F14591" i="7" s="1"/>
  <c r="E14592" i="7"/>
  <c r="F14592" i="7" s="1"/>
  <c r="E14593" i="7"/>
  <c r="F14593" i="7" s="1"/>
  <c r="E14594" i="7"/>
  <c r="F14594" i="7" s="1"/>
  <c r="E14595" i="7"/>
  <c r="F14595" i="7" s="1"/>
  <c r="E14596" i="7"/>
  <c r="F14596" i="7" s="1"/>
  <c r="E14597" i="7"/>
  <c r="F14597" i="7" s="1"/>
  <c r="E14598" i="7"/>
  <c r="F14598" i="7" s="1"/>
  <c r="E14599" i="7"/>
  <c r="F14599" i="7" s="1"/>
  <c r="E14600" i="7"/>
  <c r="F14600" i="7" s="1"/>
  <c r="E14601" i="7"/>
  <c r="F14601" i="7" s="1"/>
  <c r="E14602" i="7"/>
  <c r="F14602" i="7" s="1"/>
  <c r="E14603" i="7"/>
  <c r="F14603" i="7" s="1"/>
  <c r="E14604" i="7"/>
  <c r="F14604" i="7" s="1"/>
  <c r="E14605" i="7"/>
  <c r="F14605" i="7" s="1"/>
  <c r="E14606" i="7"/>
  <c r="F14606" i="7" s="1"/>
  <c r="E14607" i="7"/>
  <c r="F14607" i="7" s="1"/>
  <c r="E14608" i="7"/>
  <c r="F14608" i="7" s="1"/>
  <c r="I4894" i="1" s="1"/>
  <c r="E14609" i="7"/>
  <c r="F14609" i="7" s="1"/>
  <c r="E14610" i="7"/>
  <c r="F14610" i="7" s="1"/>
  <c r="E14611" i="7"/>
  <c r="F14611" i="7" s="1"/>
  <c r="E14612" i="7"/>
  <c r="F14612" i="7" s="1"/>
  <c r="E14613" i="7"/>
  <c r="F14613" i="7" s="1"/>
  <c r="E14614" i="7"/>
  <c r="F14614" i="7" s="1"/>
  <c r="E14615" i="7"/>
  <c r="F14615" i="7" s="1"/>
  <c r="E14616" i="7"/>
  <c r="F14616" i="7" s="1"/>
  <c r="E14617" i="7"/>
  <c r="F14617" i="7" s="1"/>
  <c r="E14618" i="7"/>
  <c r="F14618" i="7" s="1"/>
  <c r="E14619" i="7"/>
  <c r="F14619" i="7" s="1"/>
  <c r="E14620" i="7"/>
  <c r="F14620" i="7" s="1"/>
  <c r="E14621" i="7"/>
  <c r="F14621" i="7" s="1"/>
  <c r="E14622" i="7"/>
  <c r="F14622" i="7" s="1"/>
  <c r="E14623" i="7"/>
  <c r="F14623" i="7" s="1"/>
  <c r="E14624" i="7"/>
  <c r="F14624" i="7" s="1"/>
  <c r="E14625" i="7"/>
  <c r="F14625" i="7" s="1"/>
  <c r="E14626" i="7"/>
  <c r="F14626" i="7" s="1"/>
  <c r="E14627" i="7"/>
  <c r="F14627" i="7" s="1"/>
  <c r="E14628" i="7"/>
  <c r="F14628" i="7" s="1"/>
  <c r="E14629" i="7"/>
  <c r="F14629" i="7" s="1"/>
  <c r="E14630" i="7"/>
  <c r="F14630" i="7" s="1"/>
  <c r="E14631" i="7"/>
  <c r="F14631" i="7" s="1"/>
  <c r="E14632" i="7"/>
  <c r="F14632" i="7" s="1"/>
  <c r="E14633" i="7"/>
  <c r="F14633" i="7" s="1"/>
  <c r="E14634" i="7"/>
  <c r="F14634" i="7" s="1"/>
  <c r="E14635" i="7"/>
  <c r="F14635" i="7" s="1"/>
  <c r="E14636" i="7"/>
  <c r="F14636" i="7" s="1"/>
  <c r="E14637" i="7"/>
  <c r="F14637" i="7" s="1"/>
  <c r="E14638" i="7"/>
  <c r="F14638" i="7" s="1"/>
  <c r="E14639" i="7"/>
  <c r="F14639" i="7" s="1"/>
  <c r="E14640" i="7"/>
  <c r="F14640" i="7" s="1"/>
  <c r="E14641" i="7"/>
  <c r="F14641" i="7" s="1"/>
  <c r="E14642" i="7"/>
  <c r="F14642" i="7" s="1"/>
  <c r="I4905" i="1" s="1"/>
  <c r="E14643" i="7"/>
  <c r="F14643" i="7" s="1"/>
  <c r="E14644" i="7"/>
  <c r="F14644" i="7" s="1"/>
  <c r="E14645" i="7"/>
  <c r="F14645" i="7" s="1"/>
  <c r="E14646" i="7"/>
  <c r="F14646" i="7" s="1"/>
  <c r="E14647" i="7"/>
  <c r="F14647" i="7" s="1"/>
  <c r="I4907" i="1" s="1"/>
  <c r="E14648" i="7"/>
  <c r="F14648" i="7" s="1"/>
  <c r="I4908" i="1" s="1"/>
  <c r="E14649" i="7"/>
  <c r="F14649" i="7" s="1"/>
  <c r="E14650" i="7"/>
  <c r="F14650" i="7" s="1"/>
  <c r="E14651" i="7"/>
  <c r="F14651" i="7" s="1"/>
  <c r="E14652" i="7"/>
  <c r="F14652" i="7" s="1"/>
  <c r="E14653" i="7"/>
  <c r="F14653" i="7" s="1"/>
  <c r="E14654" i="7"/>
  <c r="F14654" i="7" s="1"/>
  <c r="E14655" i="7"/>
  <c r="F14655" i="7" s="1"/>
  <c r="E14656" i="7"/>
  <c r="F14656" i="7" s="1"/>
  <c r="E14657" i="7"/>
  <c r="F14657" i="7" s="1"/>
  <c r="E14658" i="7"/>
  <c r="F14658" i="7" s="1"/>
  <c r="E14659" i="7"/>
  <c r="F14659" i="7" s="1"/>
  <c r="E14660" i="7"/>
  <c r="F14660" i="7" s="1"/>
  <c r="E14661" i="7"/>
  <c r="F14661" i="7" s="1"/>
  <c r="E14662" i="7"/>
  <c r="F14662" i="7" s="1"/>
  <c r="E14663" i="7"/>
  <c r="F14663" i="7" s="1"/>
  <c r="E14664" i="7"/>
  <c r="F14664" i="7" s="1"/>
  <c r="E14665" i="7"/>
  <c r="F14665" i="7" s="1"/>
  <c r="E14666" i="7"/>
  <c r="F14666" i="7" s="1"/>
  <c r="E14667" i="7"/>
  <c r="F14667" i="7" s="1"/>
  <c r="E14668" i="7"/>
  <c r="F14668" i="7" s="1"/>
  <c r="E14669" i="7"/>
  <c r="F14669" i="7" s="1"/>
  <c r="E14670" i="7"/>
  <c r="F14670" i="7" s="1"/>
  <c r="E14671" i="7"/>
  <c r="F14671" i="7" s="1"/>
  <c r="E14672" i="7"/>
  <c r="F14672" i="7" s="1"/>
  <c r="I4915" i="1" s="1"/>
  <c r="E14673" i="7"/>
  <c r="F14673" i="7" s="1"/>
  <c r="E14674" i="7"/>
  <c r="F14674" i="7" s="1"/>
  <c r="E14675" i="7"/>
  <c r="F14675" i="7" s="1"/>
  <c r="E14676" i="7"/>
  <c r="F14676" i="7" s="1"/>
  <c r="E14677" i="7"/>
  <c r="F14677" i="7" s="1"/>
  <c r="E14678" i="7"/>
  <c r="F14678" i="7" s="1"/>
  <c r="E14679" i="7"/>
  <c r="F14679" i="7" s="1"/>
  <c r="E14680" i="7"/>
  <c r="F14680" i="7" s="1"/>
  <c r="I4918" i="1" s="1"/>
  <c r="E14681" i="7"/>
  <c r="F14681" i="7" s="1"/>
  <c r="E14682" i="7"/>
  <c r="F14682" i="7" s="1"/>
  <c r="E14683" i="7"/>
  <c r="F14683" i="7" s="1"/>
  <c r="E14684" i="7"/>
  <c r="F14684" i="7" s="1"/>
  <c r="E14685" i="7"/>
  <c r="F14685" i="7" s="1"/>
  <c r="E14686" i="7"/>
  <c r="F14686" i="7" s="1"/>
  <c r="E14687" i="7"/>
  <c r="F14687" i="7" s="1"/>
  <c r="I4922" i="1" s="1"/>
  <c r="E14688" i="7"/>
  <c r="F14688" i="7" s="1"/>
  <c r="E14689" i="7"/>
  <c r="F14689" i="7" s="1"/>
  <c r="E14690" i="7"/>
  <c r="F14690" i="7" s="1"/>
  <c r="E14691" i="7"/>
  <c r="F14691" i="7" s="1"/>
  <c r="E14692" i="7"/>
  <c r="F14692" i="7" s="1"/>
  <c r="E14693" i="7"/>
  <c r="F14693" i="7" s="1"/>
  <c r="E14694" i="7"/>
  <c r="F14694" i="7" s="1"/>
  <c r="E14695" i="7"/>
  <c r="F14695" i="7" s="1"/>
  <c r="E14696" i="7"/>
  <c r="F14696" i="7" s="1"/>
  <c r="E14697" i="7"/>
  <c r="F14697" i="7" s="1"/>
  <c r="E14698" i="7"/>
  <c r="F14698" i="7" s="1"/>
  <c r="E14699" i="7"/>
  <c r="F14699" i="7" s="1"/>
  <c r="E14700" i="7"/>
  <c r="F14700" i="7" s="1"/>
  <c r="E14701" i="7"/>
  <c r="F14701" i="7" s="1"/>
  <c r="E14702" i="7"/>
  <c r="F14702" i="7" s="1"/>
  <c r="E14703" i="7"/>
  <c r="F14703" i="7" s="1"/>
  <c r="E14704" i="7"/>
  <c r="F14704" i="7" s="1"/>
  <c r="E14705" i="7"/>
  <c r="F14705" i="7" s="1"/>
  <c r="E14706" i="7"/>
  <c r="F14706" i="7" s="1"/>
  <c r="E14707" i="7"/>
  <c r="F14707" i="7" s="1"/>
  <c r="E14708" i="7"/>
  <c r="F14708" i="7" s="1"/>
  <c r="E14709" i="7"/>
  <c r="F14709" i="7" s="1"/>
  <c r="E14710" i="7"/>
  <c r="F14710" i="7" s="1"/>
  <c r="E14711" i="7"/>
  <c r="F14711" i="7" s="1"/>
  <c r="E14712" i="7"/>
  <c r="F14712" i="7" s="1"/>
  <c r="E14713" i="7"/>
  <c r="F14713" i="7" s="1"/>
  <c r="E14714" i="7"/>
  <c r="F14714" i="7" s="1"/>
  <c r="E14715" i="7"/>
  <c r="F14715" i="7" s="1"/>
  <c r="E14716" i="7"/>
  <c r="F14716" i="7" s="1"/>
  <c r="E14717" i="7"/>
  <c r="F14717" i="7" s="1"/>
  <c r="E14718" i="7"/>
  <c r="F14718" i="7" s="1"/>
  <c r="E14719" i="7"/>
  <c r="F14719" i="7" s="1"/>
  <c r="E14720" i="7"/>
  <c r="F14720" i="7" s="1"/>
  <c r="I4932" i="1" s="1"/>
  <c r="E14721" i="7"/>
  <c r="F14721" i="7" s="1"/>
  <c r="E14722" i="7"/>
  <c r="F14722" i="7" s="1"/>
  <c r="E14723" i="7"/>
  <c r="F14723" i="7" s="1"/>
  <c r="E14724" i="7"/>
  <c r="F14724" i="7" s="1"/>
  <c r="E14725" i="7"/>
  <c r="F14725" i="7" s="1"/>
  <c r="E14726" i="7"/>
  <c r="F14726" i="7" s="1"/>
  <c r="E14727" i="7"/>
  <c r="F14727" i="7" s="1"/>
  <c r="E14728" i="7"/>
  <c r="F14728" i="7" s="1"/>
  <c r="E14729" i="7"/>
  <c r="F14729" i="7" s="1"/>
  <c r="E14730" i="7"/>
  <c r="F14730" i="7" s="1"/>
  <c r="E14731" i="7"/>
  <c r="F14731" i="7" s="1"/>
  <c r="E14732" i="7"/>
  <c r="F14732" i="7" s="1"/>
  <c r="E14733" i="7"/>
  <c r="F14733" i="7" s="1"/>
  <c r="E14734" i="7"/>
  <c r="F14734" i="7" s="1"/>
  <c r="E14735" i="7"/>
  <c r="F14735" i="7" s="1"/>
  <c r="E14736" i="7"/>
  <c r="F14736" i="7" s="1"/>
  <c r="E14737" i="7"/>
  <c r="F14737" i="7" s="1"/>
  <c r="E14738" i="7"/>
  <c r="F14738" i="7" s="1"/>
  <c r="E14739" i="7"/>
  <c r="F14739" i="7" s="1"/>
  <c r="E14740" i="7"/>
  <c r="F14740" i="7" s="1"/>
  <c r="E14741" i="7"/>
  <c r="F14741" i="7" s="1"/>
  <c r="E14742" i="7"/>
  <c r="F14742" i="7" s="1"/>
  <c r="E14743" i="7"/>
  <c r="F14743" i="7" s="1"/>
  <c r="I4938" i="1" s="1"/>
  <c r="E14744" i="7"/>
  <c r="F14744" i="7" s="1"/>
  <c r="I4939" i="1" s="1"/>
  <c r="E14745" i="7"/>
  <c r="F14745" i="7" s="1"/>
  <c r="E14746" i="7"/>
  <c r="F14746" i="7" s="1"/>
  <c r="E14747" i="7"/>
  <c r="F14747" i="7" s="1"/>
  <c r="E14748" i="7"/>
  <c r="F14748" i="7" s="1"/>
  <c r="E14749" i="7"/>
  <c r="F14749" i="7" s="1"/>
  <c r="E14750" i="7"/>
  <c r="F14750" i="7" s="1"/>
  <c r="E14751" i="7"/>
  <c r="F14751" i="7" s="1"/>
  <c r="E14752" i="7"/>
  <c r="F14752" i="7" s="1"/>
  <c r="E14753" i="7"/>
  <c r="F14753" i="7" s="1"/>
  <c r="E14754" i="7"/>
  <c r="F14754" i="7" s="1"/>
  <c r="E14755" i="7"/>
  <c r="F14755" i="7" s="1"/>
  <c r="E14756" i="7"/>
  <c r="F14756" i="7" s="1"/>
  <c r="I4945" i="1" s="1"/>
  <c r="E14757" i="7"/>
  <c r="F14757" i="7" s="1"/>
  <c r="E14758" i="7"/>
  <c r="F14758" i="7" s="1"/>
  <c r="E14759" i="7"/>
  <c r="F14759" i="7" s="1"/>
  <c r="E14760" i="7"/>
  <c r="F14760" i="7" s="1"/>
  <c r="E14761" i="7"/>
  <c r="F14761" i="7" s="1"/>
  <c r="E14762" i="7"/>
  <c r="F14762" i="7" s="1"/>
  <c r="E14763" i="7"/>
  <c r="F14763" i="7" s="1"/>
  <c r="E14764" i="7"/>
  <c r="F14764" i="7" s="1"/>
  <c r="E14765" i="7"/>
  <c r="F14765" i="7" s="1"/>
  <c r="E14766" i="7"/>
  <c r="F14766" i="7" s="1"/>
  <c r="E14767" i="7"/>
  <c r="F14767" i="7" s="1"/>
  <c r="E14768" i="7"/>
  <c r="F14768" i="7" s="1"/>
  <c r="I4950" i="1" s="1"/>
  <c r="E14769" i="7"/>
  <c r="F14769" i="7" s="1"/>
  <c r="E14770" i="7"/>
  <c r="F14770" i="7" s="1"/>
  <c r="E14771" i="7"/>
  <c r="F14771" i="7" s="1"/>
  <c r="E14772" i="7"/>
  <c r="F14772" i="7" s="1"/>
  <c r="E14773" i="7"/>
  <c r="F14773" i="7" s="1"/>
  <c r="E14774" i="7"/>
  <c r="F14774" i="7" s="1"/>
  <c r="E14775" i="7"/>
  <c r="F14775" i="7" s="1"/>
  <c r="E14776" i="7"/>
  <c r="F14776" i="7" s="1"/>
  <c r="E14777" i="7"/>
  <c r="F14777" i="7" s="1"/>
  <c r="E14778" i="7"/>
  <c r="F14778" i="7" s="1"/>
  <c r="E14779" i="7"/>
  <c r="F14779" i="7" s="1"/>
  <c r="E14780" i="7"/>
  <c r="F14780" i="7" s="1"/>
  <c r="E14781" i="7"/>
  <c r="F14781" i="7" s="1"/>
  <c r="E14782" i="7"/>
  <c r="F14782" i="7" s="1"/>
  <c r="E14783" i="7"/>
  <c r="F14783" i="7" s="1"/>
  <c r="E14784" i="7"/>
  <c r="F14784" i="7" s="1"/>
  <c r="E14785" i="7"/>
  <c r="F14785" i="7" s="1"/>
  <c r="E14786" i="7"/>
  <c r="F14786" i="7" s="1"/>
  <c r="E14787" i="7"/>
  <c r="F14787" i="7" s="1"/>
  <c r="E14788" i="7"/>
  <c r="F14788" i="7" s="1"/>
  <c r="E14789" i="7"/>
  <c r="F14789" i="7" s="1"/>
  <c r="E14790" i="7"/>
  <c r="F14790" i="7" s="1"/>
  <c r="E14791" i="7"/>
  <c r="F14791" i="7" s="1"/>
  <c r="E14792" i="7"/>
  <c r="F14792" i="7" s="1"/>
  <c r="E14793" i="7"/>
  <c r="F14793" i="7" s="1"/>
  <c r="E14794" i="7"/>
  <c r="F14794" i="7" s="1"/>
  <c r="E14795" i="7"/>
  <c r="F14795" i="7" s="1"/>
  <c r="E14796" i="7"/>
  <c r="F14796" i="7" s="1"/>
  <c r="E14797" i="7"/>
  <c r="F14797" i="7" s="1"/>
  <c r="E14798" i="7"/>
  <c r="F14798" i="7" s="1"/>
  <c r="E14799" i="7"/>
  <c r="F14799" i="7" s="1"/>
  <c r="I4958" i="1" s="1"/>
  <c r="E14800" i="7"/>
  <c r="F14800" i="7" s="1"/>
  <c r="E14801" i="7"/>
  <c r="F14801" i="7" s="1"/>
  <c r="E14802" i="7"/>
  <c r="F14802" i="7" s="1"/>
  <c r="E14803" i="7"/>
  <c r="F14803" i="7" s="1"/>
  <c r="E14804" i="7"/>
  <c r="F14804" i="7" s="1"/>
  <c r="E14805" i="7"/>
  <c r="F14805" i="7" s="1"/>
  <c r="E14806" i="7"/>
  <c r="F14806" i="7" s="1"/>
  <c r="E14807" i="7"/>
  <c r="F14807" i="7" s="1"/>
  <c r="E14808" i="7"/>
  <c r="F14808" i="7" s="1"/>
  <c r="E14809" i="7"/>
  <c r="F14809" i="7" s="1"/>
  <c r="E14810" i="7"/>
  <c r="F14810" i="7" s="1"/>
  <c r="E14811" i="7"/>
  <c r="F14811" i="7" s="1"/>
  <c r="E14812" i="7"/>
  <c r="F14812" i="7" s="1"/>
  <c r="E14813" i="7"/>
  <c r="F14813" i="7" s="1"/>
  <c r="E14814" i="7"/>
  <c r="F14814" i="7" s="1"/>
  <c r="I4963" i="1" s="1"/>
  <c r="E14815" i="7"/>
  <c r="F14815" i="7" s="1"/>
  <c r="E14816" i="7"/>
  <c r="F14816" i="7" s="1"/>
  <c r="I4965" i="1" s="1"/>
  <c r="E14817" i="7"/>
  <c r="F14817" i="7" s="1"/>
  <c r="E14818" i="7"/>
  <c r="F14818" i="7" s="1"/>
  <c r="E14819" i="7"/>
  <c r="F14819" i="7" s="1"/>
  <c r="E14820" i="7"/>
  <c r="F14820" i="7" s="1"/>
  <c r="E14821" i="7"/>
  <c r="F14821" i="7" s="1"/>
  <c r="E14822" i="7"/>
  <c r="F14822" i="7" s="1"/>
  <c r="E14823" i="7"/>
  <c r="F14823" i="7" s="1"/>
  <c r="I4967" i="1" s="1"/>
  <c r="E14824" i="7"/>
  <c r="F14824" i="7" s="1"/>
  <c r="E14825" i="7"/>
  <c r="F14825" i="7" s="1"/>
  <c r="E14826" i="7"/>
  <c r="F14826" i="7" s="1"/>
  <c r="E14827" i="7"/>
  <c r="F14827" i="7" s="1"/>
  <c r="E14828" i="7"/>
  <c r="F14828" i="7" s="1"/>
  <c r="E14829" i="7"/>
  <c r="F14829" i="7" s="1"/>
  <c r="E14830" i="7"/>
  <c r="F14830" i="7" s="1"/>
  <c r="E14831" i="7"/>
  <c r="F14831" i="7" s="1"/>
  <c r="E14832" i="7"/>
  <c r="F14832" i="7" s="1"/>
  <c r="E14833" i="7"/>
  <c r="F14833" i="7" s="1"/>
  <c r="E14834" i="7"/>
  <c r="F14834" i="7" s="1"/>
  <c r="E14835" i="7"/>
  <c r="F14835" i="7" s="1"/>
  <c r="E14836" i="7"/>
  <c r="F14836" i="7" s="1"/>
  <c r="E14837" i="7"/>
  <c r="F14837" i="7" s="1"/>
  <c r="E14838" i="7"/>
  <c r="F14838" i="7" s="1"/>
  <c r="E14839" i="7"/>
  <c r="F14839" i="7" s="1"/>
  <c r="E14840" i="7"/>
  <c r="F14840" i="7" s="1"/>
  <c r="E14841" i="7"/>
  <c r="F14841" i="7" s="1"/>
  <c r="E14842" i="7"/>
  <c r="F14842" i="7" s="1"/>
  <c r="E14843" i="7"/>
  <c r="F14843" i="7" s="1"/>
  <c r="E14844" i="7"/>
  <c r="F14844" i="7" s="1"/>
  <c r="E14845" i="7"/>
  <c r="F14845" i="7" s="1"/>
  <c r="E14846" i="7"/>
  <c r="F14846" i="7" s="1"/>
  <c r="E14847" i="7"/>
  <c r="F14847" i="7" s="1"/>
  <c r="E14848" i="7"/>
  <c r="F14848" i="7" s="1"/>
  <c r="E14849" i="7"/>
  <c r="F14849" i="7" s="1"/>
  <c r="E14850" i="7"/>
  <c r="F14850" i="7" s="1"/>
  <c r="I4974" i="1" s="1"/>
  <c r="E14851" i="7"/>
  <c r="F14851" i="7" s="1"/>
  <c r="E14852" i="7"/>
  <c r="F14852" i="7" s="1"/>
  <c r="E14853" i="7"/>
  <c r="F14853" i="7" s="1"/>
  <c r="E14854" i="7"/>
  <c r="F14854" i="7" s="1"/>
  <c r="E14855" i="7"/>
  <c r="F14855" i="7" s="1"/>
  <c r="E14856" i="7"/>
  <c r="F14856" i="7" s="1"/>
  <c r="E14857" i="7"/>
  <c r="F14857" i="7" s="1"/>
  <c r="E14858" i="7"/>
  <c r="F14858" i="7" s="1"/>
  <c r="I4977" i="1" s="1"/>
  <c r="E14859" i="7"/>
  <c r="F14859" i="7" s="1"/>
  <c r="I4978" i="1" s="1"/>
  <c r="E14860" i="7"/>
  <c r="F14860" i="7" s="1"/>
  <c r="E14861" i="7"/>
  <c r="F14861" i="7" s="1"/>
  <c r="E14862" i="7"/>
  <c r="F14862" i="7" s="1"/>
  <c r="E14863" i="7"/>
  <c r="F14863" i="7" s="1"/>
  <c r="E14864" i="7"/>
  <c r="F14864" i="7" s="1"/>
  <c r="I4980" i="1" s="1"/>
  <c r="E14865" i="7"/>
  <c r="F14865" i="7" s="1"/>
  <c r="E14866" i="7"/>
  <c r="F14866" i="7" s="1"/>
  <c r="E14867" i="7"/>
  <c r="F14867" i="7" s="1"/>
  <c r="E14868" i="7"/>
  <c r="F14868" i="7" s="1"/>
  <c r="E14869" i="7"/>
  <c r="F14869" i="7" s="1"/>
  <c r="E14870" i="7"/>
  <c r="F14870" i="7" s="1"/>
  <c r="I4982" i="1" s="1"/>
  <c r="E14871" i="7"/>
  <c r="F14871" i="7" s="1"/>
  <c r="I4983" i="1" s="1"/>
  <c r="E14872" i="7"/>
  <c r="F14872" i="7" s="1"/>
  <c r="I4984" i="1" s="1"/>
  <c r="E14873" i="7"/>
  <c r="F14873" i="7" s="1"/>
  <c r="E14874" i="7"/>
  <c r="F14874" i="7" s="1"/>
  <c r="E14875" i="7"/>
  <c r="F14875" i="7" s="1"/>
  <c r="E14876" i="7"/>
  <c r="F14876" i="7" s="1"/>
  <c r="I4987" i="1" s="1"/>
  <c r="E14877" i="7"/>
  <c r="F14877" i="7" s="1"/>
  <c r="E14878" i="7"/>
  <c r="F14878" i="7" s="1"/>
  <c r="E14879" i="7"/>
  <c r="F14879" i="7" s="1"/>
  <c r="E14880" i="7"/>
  <c r="F14880" i="7" s="1"/>
  <c r="E14881" i="7"/>
  <c r="F14881" i="7" s="1"/>
  <c r="E14882" i="7"/>
  <c r="F14882" i="7" s="1"/>
  <c r="E14883" i="7"/>
  <c r="F14883" i="7" s="1"/>
  <c r="E14884" i="7"/>
  <c r="F14884" i="7" s="1"/>
  <c r="E14885" i="7"/>
  <c r="F14885" i="7" s="1"/>
  <c r="E14886" i="7"/>
  <c r="F14886" i="7" s="1"/>
  <c r="E14887" i="7"/>
  <c r="F14887" i="7" s="1"/>
  <c r="E14888" i="7"/>
  <c r="F14888" i="7" s="1"/>
  <c r="I4992" i="1" s="1"/>
  <c r="E14889" i="7"/>
  <c r="F14889" i="7" s="1"/>
  <c r="E14890" i="7"/>
  <c r="F14890" i="7" s="1"/>
  <c r="E14891" i="7"/>
  <c r="F14891" i="7" s="1"/>
  <c r="E14892" i="7"/>
  <c r="F14892" i="7" s="1"/>
  <c r="E14893" i="7"/>
  <c r="F14893" i="7" s="1"/>
  <c r="E14894" i="7"/>
  <c r="F14894" i="7" s="1"/>
  <c r="E14895" i="7"/>
  <c r="F14895" i="7" s="1"/>
  <c r="E14896" i="7"/>
  <c r="F14896" i="7" s="1"/>
  <c r="E14897" i="7"/>
  <c r="F14897" i="7" s="1"/>
  <c r="E14898" i="7"/>
  <c r="F14898" i="7" s="1"/>
  <c r="E14899" i="7"/>
  <c r="F14899" i="7" s="1"/>
  <c r="E14900" i="7"/>
  <c r="F14900" i="7" s="1"/>
  <c r="E14901" i="7"/>
  <c r="F14901" i="7" s="1"/>
  <c r="E14902" i="7"/>
  <c r="F14902" i="7" s="1"/>
  <c r="E14903" i="7"/>
  <c r="F14903" i="7" s="1"/>
  <c r="E14904" i="7"/>
  <c r="F14904" i="7" s="1"/>
  <c r="E14905" i="7"/>
  <c r="F14905" i="7" s="1"/>
  <c r="E14906" i="7"/>
  <c r="F14906" i="7" s="1"/>
  <c r="E14907" i="7"/>
  <c r="F14907" i="7" s="1"/>
  <c r="E2" i="7"/>
  <c r="F2" i="7" s="1"/>
  <c r="I2" i="1" s="1"/>
  <c r="C10" i="11"/>
  <c r="B10" i="11"/>
  <c r="C6" i="11"/>
  <c r="B6" i="11"/>
  <c r="D2" i="11"/>
  <c r="C2" i="11"/>
  <c r="B2" i="11"/>
  <c r="A2" i="11"/>
  <c r="N2" i="1" l="1"/>
  <c r="M2" i="1"/>
  <c r="J2" i="14"/>
  <c r="I427" i="1"/>
  <c r="I310" i="1"/>
  <c r="I293" i="1"/>
  <c r="I191" i="1"/>
  <c r="I4827" i="1"/>
  <c r="I3906" i="1"/>
  <c r="I4916" i="1"/>
  <c r="I4673" i="1"/>
  <c r="I4418" i="1"/>
  <c r="I4113" i="1"/>
  <c r="I3707" i="1"/>
  <c r="I1662" i="1"/>
  <c r="I1441" i="1"/>
  <c r="I1373" i="1"/>
  <c r="I1367" i="1"/>
  <c r="I1230" i="1"/>
  <c r="I1186" i="1"/>
  <c r="I1083" i="1"/>
  <c r="F492" i="17"/>
  <c r="I4989" i="1"/>
  <c r="I4809" i="1"/>
  <c r="I4774" i="1"/>
  <c r="I4714" i="1"/>
  <c r="I4354" i="1"/>
  <c r="I3910" i="1"/>
  <c r="I3674" i="1"/>
  <c r="I3459" i="1"/>
  <c r="I3225" i="1"/>
  <c r="I3119" i="1"/>
  <c r="I2994" i="1"/>
  <c r="I2968" i="1"/>
  <c r="I2939" i="1"/>
  <c r="I2259" i="1"/>
  <c r="I2153" i="1"/>
  <c r="I1990" i="1"/>
  <c r="I497" i="1"/>
  <c r="I278" i="1"/>
  <c r="I400" i="14"/>
  <c r="I395" i="14"/>
  <c r="I390" i="14"/>
  <c r="I384" i="14"/>
  <c r="I379" i="14"/>
  <c r="I374" i="14"/>
  <c r="I368" i="14"/>
  <c r="I363" i="14"/>
  <c r="I358" i="14"/>
  <c r="I352" i="14"/>
  <c r="I347" i="14"/>
  <c r="I342" i="14"/>
  <c r="I336" i="14"/>
  <c r="I331" i="14"/>
  <c r="I326" i="14"/>
  <c r="I320" i="14"/>
  <c r="I315" i="14"/>
  <c r="I310" i="14"/>
  <c r="I303" i="14"/>
  <c r="I295" i="14"/>
  <c r="I287" i="14"/>
  <c r="I279" i="14"/>
  <c r="I271" i="14"/>
  <c r="I263" i="14"/>
  <c r="I255" i="14"/>
  <c r="I247" i="14"/>
  <c r="I239" i="14"/>
  <c r="I231" i="14"/>
  <c r="I223" i="14"/>
  <c r="I215" i="14"/>
  <c r="I207" i="14"/>
  <c r="I199" i="14"/>
  <c r="I191" i="14"/>
  <c r="I183" i="14"/>
  <c r="I175" i="14"/>
  <c r="I167" i="14"/>
  <c r="I159" i="14"/>
  <c r="I149" i="14"/>
  <c r="I138" i="14"/>
  <c r="I127" i="14"/>
  <c r="I117" i="14"/>
  <c r="I106" i="14"/>
  <c r="I95" i="14"/>
  <c r="I85" i="14"/>
  <c r="I74" i="14"/>
  <c r="I58" i="14"/>
  <c r="I42" i="14"/>
  <c r="I26" i="14"/>
  <c r="I10" i="14"/>
  <c r="J395" i="14"/>
  <c r="J379" i="14"/>
  <c r="J363" i="14"/>
  <c r="J347" i="14"/>
  <c r="J327" i="14"/>
  <c r="J306" i="14"/>
  <c r="J284" i="14"/>
  <c r="J258" i="14"/>
  <c r="J194" i="14"/>
  <c r="J130" i="14"/>
  <c r="J66" i="14"/>
  <c r="J62" i="14"/>
  <c r="I2" i="14"/>
  <c r="K2" i="14" s="1"/>
  <c r="I398" i="14"/>
  <c r="I392" i="14"/>
  <c r="I387" i="14"/>
  <c r="I382" i="14"/>
  <c r="I376" i="14"/>
  <c r="I371" i="14"/>
  <c r="I366" i="14"/>
  <c r="I360" i="14"/>
  <c r="I355" i="14"/>
  <c r="I350" i="14"/>
  <c r="I344" i="14"/>
  <c r="I339" i="14"/>
  <c r="I334" i="14"/>
  <c r="I328" i="14"/>
  <c r="I323" i="14"/>
  <c r="I318" i="14"/>
  <c r="I312" i="14"/>
  <c r="I307" i="14"/>
  <c r="I299" i="14"/>
  <c r="I291" i="14"/>
  <c r="I283" i="14"/>
  <c r="I275" i="14"/>
  <c r="I267" i="14"/>
  <c r="I259" i="14"/>
  <c r="I251" i="14"/>
  <c r="I243" i="14"/>
  <c r="I235" i="14"/>
  <c r="I227" i="14"/>
  <c r="I219" i="14"/>
  <c r="I211" i="14"/>
  <c r="I203" i="14"/>
  <c r="I195" i="14"/>
  <c r="I187" i="14"/>
  <c r="I179" i="14"/>
  <c r="I171" i="14"/>
  <c r="I163" i="14"/>
  <c r="I154" i="14"/>
  <c r="I143" i="14"/>
  <c r="I133" i="14"/>
  <c r="I122" i="14"/>
  <c r="I111" i="14"/>
  <c r="I101" i="14"/>
  <c r="I90" i="14"/>
  <c r="I79" i="14"/>
  <c r="I66" i="14"/>
  <c r="K66" i="14" s="1"/>
  <c r="I50" i="14"/>
  <c r="I34" i="14"/>
  <c r="K34" i="14" s="1"/>
  <c r="I18" i="14"/>
  <c r="J387" i="14"/>
  <c r="J371" i="14"/>
  <c r="J355" i="14"/>
  <c r="J338" i="14"/>
  <c r="J316" i="14"/>
  <c r="J295" i="14"/>
  <c r="J274" i="14"/>
  <c r="J226" i="14"/>
  <c r="J162" i="14"/>
  <c r="J98" i="14"/>
  <c r="J3" i="14"/>
  <c r="J7" i="14"/>
  <c r="J11" i="14"/>
  <c r="J15" i="14"/>
  <c r="J19" i="14"/>
  <c r="J23" i="14"/>
  <c r="J27" i="14"/>
  <c r="J31" i="14"/>
  <c r="J35" i="14"/>
  <c r="J39" i="14"/>
  <c r="J43" i="14"/>
  <c r="J47" i="14"/>
  <c r="J51" i="14"/>
  <c r="J55" i="14"/>
  <c r="J59" i="14"/>
  <c r="J63" i="14"/>
  <c r="J67" i="14"/>
  <c r="J71" i="14"/>
  <c r="J75" i="14"/>
  <c r="J79" i="14"/>
  <c r="J83" i="14"/>
  <c r="J87" i="14"/>
  <c r="J91" i="14"/>
  <c r="J95" i="14"/>
  <c r="J99" i="14"/>
  <c r="J103" i="14"/>
  <c r="J107" i="14"/>
  <c r="J111" i="14"/>
  <c r="J115" i="14"/>
  <c r="J119" i="14"/>
  <c r="J123" i="14"/>
  <c r="J127" i="14"/>
  <c r="J131" i="14"/>
  <c r="J135" i="14"/>
  <c r="J139" i="14"/>
  <c r="J143" i="14"/>
  <c r="J147" i="14"/>
  <c r="J151" i="14"/>
  <c r="J155" i="14"/>
  <c r="J159" i="14"/>
  <c r="J163" i="14"/>
  <c r="J167" i="14"/>
  <c r="J171" i="14"/>
  <c r="J175" i="14"/>
  <c r="J179" i="14"/>
  <c r="J183" i="14"/>
  <c r="J187" i="14"/>
  <c r="J191" i="14"/>
  <c r="J195" i="14"/>
  <c r="J199" i="14"/>
  <c r="J203" i="14"/>
  <c r="J207" i="14"/>
  <c r="J211" i="14"/>
  <c r="J215" i="14"/>
  <c r="J219" i="14"/>
  <c r="J223" i="14"/>
  <c r="J227" i="14"/>
  <c r="J231" i="14"/>
  <c r="J235" i="14"/>
  <c r="J239" i="14"/>
  <c r="J243" i="14"/>
  <c r="J247" i="14"/>
  <c r="J251" i="14"/>
  <c r="J255" i="14"/>
  <c r="J259" i="14"/>
  <c r="J263" i="14"/>
  <c r="J4" i="14"/>
  <c r="J8" i="14"/>
  <c r="J12" i="14"/>
  <c r="J16" i="14"/>
  <c r="J20" i="14"/>
  <c r="J24" i="14"/>
  <c r="J28" i="14"/>
  <c r="J32" i="14"/>
  <c r="J36" i="14"/>
  <c r="J40" i="14"/>
  <c r="J44" i="14"/>
  <c r="J48" i="14"/>
  <c r="J52" i="14"/>
  <c r="J56" i="14"/>
  <c r="J60" i="14"/>
  <c r="J64" i="14"/>
  <c r="J68" i="14"/>
  <c r="J72" i="14"/>
  <c r="J76" i="14"/>
  <c r="J80" i="14"/>
  <c r="J84" i="14"/>
  <c r="J88" i="14"/>
  <c r="J92" i="14"/>
  <c r="J96" i="14"/>
  <c r="J100" i="14"/>
  <c r="J104" i="14"/>
  <c r="J108" i="14"/>
  <c r="J112" i="14"/>
  <c r="J116" i="14"/>
  <c r="J120" i="14"/>
  <c r="J124" i="14"/>
  <c r="J128" i="14"/>
  <c r="J132" i="14"/>
  <c r="J136" i="14"/>
  <c r="J140" i="14"/>
  <c r="J144" i="14"/>
  <c r="J148" i="14"/>
  <c r="J152" i="14"/>
  <c r="J156" i="14"/>
  <c r="J160" i="14"/>
  <c r="J164" i="14"/>
  <c r="J168" i="14"/>
  <c r="J172" i="14"/>
  <c r="J176" i="14"/>
  <c r="J180" i="14"/>
  <c r="J184" i="14"/>
  <c r="J188" i="14"/>
  <c r="J192" i="14"/>
  <c r="J196" i="14"/>
  <c r="J200" i="14"/>
  <c r="J204" i="14"/>
  <c r="J208" i="14"/>
  <c r="J212" i="14"/>
  <c r="J216" i="14"/>
  <c r="J220" i="14"/>
  <c r="J224" i="14"/>
  <c r="J228" i="14"/>
  <c r="J232" i="14"/>
  <c r="J236" i="14"/>
  <c r="J240" i="14"/>
  <c r="J244" i="14"/>
  <c r="J248" i="14"/>
  <c r="J252" i="14"/>
  <c r="J256" i="14"/>
  <c r="J260" i="14"/>
  <c r="J264" i="14"/>
  <c r="J5" i="14"/>
  <c r="J9" i="14"/>
  <c r="J13" i="14"/>
  <c r="J17" i="14"/>
  <c r="J21" i="14"/>
  <c r="J25" i="14"/>
  <c r="J29" i="14"/>
  <c r="J33" i="14"/>
  <c r="J37" i="14"/>
  <c r="J41" i="14"/>
  <c r="J45" i="14"/>
  <c r="J49" i="14"/>
  <c r="J53" i="14"/>
  <c r="J57" i="14"/>
  <c r="J61" i="14"/>
  <c r="J65" i="14"/>
  <c r="J69" i="14"/>
  <c r="J73" i="14"/>
  <c r="J77" i="14"/>
  <c r="J81" i="14"/>
  <c r="J85" i="14"/>
  <c r="J89" i="14"/>
  <c r="J93" i="14"/>
  <c r="J97" i="14"/>
  <c r="J101" i="14"/>
  <c r="J105" i="14"/>
  <c r="J109" i="14"/>
  <c r="J113" i="14"/>
  <c r="J117" i="14"/>
  <c r="J121" i="14"/>
  <c r="J125" i="14"/>
  <c r="J129" i="14"/>
  <c r="J133" i="14"/>
  <c r="J137" i="14"/>
  <c r="J141" i="14"/>
  <c r="J145" i="14"/>
  <c r="J149" i="14"/>
  <c r="J153" i="14"/>
  <c r="J157" i="14"/>
  <c r="J161" i="14"/>
  <c r="J165" i="14"/>
  <c r="J169" i="14"/>
  <c r="J173" i="14"/>
  <c r="J177" i="14"/>
  <c r="J181" i="14"/>
  <c r="J185" i="14"/>
  <c r="J189" i="14"/>
  <c r="J193" i="14"/>
  <c r="J197" i="14"/>
  <c r="J201" i="14"/>
  <c r="J205" i="14"/>
  <c r="J209" i="14"/>
  <c r="J213" i="14"/>
  <c r="J217" i="14"/>
  <c r="J221" i="14"/>
  <c r="J225" i="14"/>
  <c r="J229" i="14"/>
  <c r="J233" i="14"/>
  <c r="J237" i="14"/>
  <c r="J241" i="14"/>
  <c r="J245" i="14"/>
  <c r="J249" i="14"/>
  <c r="J253" i="14"/>
  <c r="J257" i="14"/>
  <c r="J261" i="14"/>
  <c r="J265" i="14"/>
  <c r="J269" i="14"/>
  <c r="J273" i="14"/>
  <c r="J277" i="14"/>
  <c r="J281" i="14"/>
  <c r="J285" i="14"/>
  <c r="J289" i="14"/>
  <c r="J293" i="14"/>
  <c r="J297" i="14"/>
  <c r="J301" i="14"/>
  <c r="J305" i="14"/>
  <c r="J309" i="14"/>
  <c r="J313" i="14"/>
  <c r="J317" i="14"/>
  <c r="J321" i="14"/>
  <c r="J325" i="14"/>
  <c r="J329" i="14"/>
  <c r="J333" i="14"/>
  <c r="J337" i="14"/>
  <c r="J341" i="14"/>
  <c r="J6" i="14"/>
  <c r="J22" i="14"/>
  <c r="J38" i="14"/>
  <c r="J54" i="14"/>
  <c r="J70" i="14"/>
  <c r="J86" i="14"/>
  <c r="J102" i="14"/>
  <c r="J118" i="14"/>
  <c r="J134" i="14"/>
  <c r="J150" i="14"/>
  <c r="J166" i="14"/>
  <c r="J182" i="14"/>
  <c r="J198" i="14"/>
  <c r="J214" i="14"/>
  <c r="J230" i="14"/>
  <c r="J246" i="14"/>
  <c r="J262" i="14"/>
  <c r="J270" i="14"/>
  <c r="J275" i="14"/>
  <c r="J280" i="14"/>
  <c r="J286" i="14"/>
  <c r="J291" i="14"/>
  <c r="J296" i="14"/>
  <c r="J302" i="14"/>
  <c r="J307" i="14"/>
  <c r="J312" i="14"/>
  <c r="J318" i="14"/>
  <c r="J323" i="14"/>
  <c r="J328" i="14"/>
  <c r="J334" i="14"/>
  <c r="J339" i="14"/>
  <c r="J344" i="14"/>
  <c r="J348" i="14"/>
  <c r="J352" i="14"/>
  <c r="J356" i="14"/>
  <c r="J360" i="14"/>
  <c r="J364" i="14"/>
  <c r="J368" i="14"/>
  <c r="J372" i="14"/>
  <c r="J376" i="14"/>
  <c r="J380" i="14"/>
  <c r="J384" i="14"/>
  <c r="J388" i="14"/>
  <c r="J392" i="14"/>
  <c r="J396" i="14"/>
  <c r="J400" i="14"/>
  <c r="I3" i="14"/>
  <c r="K3" i="14" s="1"/>
  <c r="I7" i="14"/>
  <c r="K7" i="14" s="1"/>
  <c r="I11" i="14"/>
  <c r="K11" i="14" s="1"/>
  <c r="I15" i="14"/>
  <c r="K15" i="14" s="1"/>
  <c r="I19" i="14"/>
  <c r="K19" i="14" s="1"/>
  <c r="I23" i="14"/>
  <c r="K23" i="14" s="1"/>
  <c r="I27" i="14"/>
  <c r="K27" i="14" s="1"/>
  <c r="I31" i="14"/>
  <c r="K31" i="14" s="1"/>
  <c r="I35" i="14"/>
  <c r="K35" i="14" s="1"/>
  <c r="I39" i="14"/>
  <c r="K39" i="14" s="1"/>
  <c r="I43" i="14"/>
  <c r="K43" i="14" s="1"/>
  <c r="I47" i="14"/>
  <c r="K47" i="14" s="1"/>
  <c r="I51" i="14"/>
  <c r="K51" i="14" s="1"/>
  <c r="I55" i="14"/>
  <c r="K55" i="14" s="1"/>
  <c r="I59" i="14"/>
  <c r="K59" i="14" s="1"/>
  <c r="I63" i="14"/>
  <c r="K63" i="14" s="1"/>
  <c r="I67" i="14"/>
  <c r="K67" i="14" s="1"/>
  <c r="I71" i="14"/>
  <c r="K71" i="14" s="1"/>
  <c r="J10" i="14"/>
  <c r="J26" i="14"/>
  <c r="J42" i="14"/>
  <c r="J58" i="14"/>
  <c r="J74" i="14"/>
  <c r="J90" i="14"/>
  <c r="J106" i="14"/>
  <c r="J122" i="14"/>
  <c r="J138" i="14"/>
  <c r="J154" i="14"/>
  <c r="J170" i="14"/>
  <c r="J186" i="14"/>
  <c r="J202" i="14"/>
  <c r="J218" i="14"/>
  <c r="J234" i="14"/>
  <c r="J250" i="14"/>
  <c r="J266" i="14"/>
  <c r="J271" i="14"/>
  <c r="J276" i="14"/>
  <c r="J282" i="14"/>
  <c r="J287" i="14"/>
  <c r="J292" i="14"/>
  <c r="J298" i="14"/>
  <c r="J303" i="14"/>
  <c r="J308" i="14"/>
  <c r="J314" i="14"/>
  <c r="J319" i="14"/>
  <c r="J324" i="14"/>
  <c r="J330" i="14"/>
  <c r="J335" i="14"/>
  <c r="J340" i="14"/>
  <c r="J345" i="14"/>
  <c r="J349" i="14"/>
  <c r="J353" i="14"/>
  <c r="J357" i="14"/>
  <c r="J361" i="14"/>
  <c r="J365" i="14"/>
  <c r="J369" i="14"/>
  <c r="J373" i="14"/>
  <c r="J377" i="14"/>
  <c r="J381" i="14"/>
  <c r="J385" i="14"/>
  <c r="J389" i="14"/>
  <c r="J393" i="14"/>
  <c r="J397" i="14"/>
  <c r="J401" i="14"/>
  <c r="I4" i="14"/>
  <c r="K4" i="14" s="1"/>
  <c r="I8" i="14"/>
  <c r="K8" i="14" s="1"/>
  <c r="I12" i="14"/>
  <c r="K12" i="14" s="1"/>
  <c r="I16" i="14"/>
  <c r="K16" i="14" s="1"/>
  <c r="I20" i="14"/>
  <c r="K20" i="14" s="1"/>
  <c r="I24" i="14"/>
  <c r="K24" i="14" s="1"/>
  <c r="I28" i="14"/>
  <c r="K28" i="14" s="1"/>
  <c r="I32" i="14"/>
  <c r="K32" i="14" s="1"/>
  <c r="I36" i="14"/>
  <c r="K36" i="14" s="1"/>
  <c r="I40" i="14"/>
  <c r="K40" i="14" s="1"/>
  <c r="I44" i="14"/>
  <c r="K44" i="14" s="1"/>
  <c r="I48" i="14"/>
  <c r="K48" i="14" s="1"/>
  <c r="I52" i="14"/>
  <c r="K52" i="14" s="1"/>
  <c r="I56" i="14"/>
  <c r="K56" i="14" s="1"/>
  <c r="I60" i="14"/>
  <c r="K60" i="14" s="1"/>
  <c r="I64" i="14"/>
  <c r="K64" i="14" s="1"/>
  <c r="I68" i="14"/>
  <c r="K68" i="14" s="1"/>
  <c r="I72" i="14"/>
  <c r="K72" i="14" s="1"/>
  <c r="I76" i="14"/>
  <c r="K76" i="14" s="1"/>
  <c r="I80" i="14"/>
  <c r="K80" i="14" s="1"/>
  <c r="I84" i="14"/>
  <c r="K84" i="14" s="1"/>
  <c r="I88" i="14"/>
  <c r="K88" i="14" s="1"/>
  <c r="I92" i="14"/>
  <c r="K92" i="14" s="1"/>
  <c r="I96" i="14"/>
  <c r="K96" i="14" s="1"/>
  <c r="I100" i="14"/>
  <c r="K100" i="14" s="1"/>
  <c r="I104" i="14"/>
  <c r="K104" i="14" s="1"/>
  <c r="I108" i="14"/>
  <c r="K108" i="14" s="1"/>
  <c r="I112" i="14"/>
  <c r="K112" i="14" s="1"/>
  <c r="I116" i="14"/>
  <c r="K116" i="14" s="1"/>
  <c r="I120" i="14"/>
  <c r="K120" i="14" s="1"/>
  <c r="I124" i="14"/>
  <c r="K124" i="14" s="1"/>
  <c r="I128" i="14"/>
  <c r="K128" i="14" s="1"/>
  <c r="I132" i="14"/>
  <c r="K132" i="14" s="1"/>
  <c r="I136" i="14"/>
  <c r="K136" i="14" s="1"/>
  <c r="I140" i="14"/>
  <c r="K140" i="14" s="1"/>
  <c r="I144" i="14"/>
  <c r="K144" i="14" s="1"/>
  <c r="I148" i="14"/>
  <c r="K148" i="14" s="1"/>
  <c r="I152" i="14"/>
  <c r="K152" i="14" s="1"/>
  <c r="I156" i="14"/>
  <c r="K156" i="14" s="1"/>
  <c r="J14" i="14"/>
  <c r="J46" i="14"/>
  <c r="J78" i="14"/>
  <c r="J110" i="14"/>
  <c r="J142" i="14"/>
  <c r="J174" i="14"/>
  <c r="J206" i="14"/>
  <c r="J238" i="14"/>
  <c r="J267" i="14"/>
  <c r="J278" i="14"/>
  <c r="J288" i="14"/>
  <c r="J299" i="14"/>
  <c r="J310" i="14"/>
  <c r="J320" i="14"/>
  <c r="J331" i="14"/>
  <c r="J342" i="14"/>
  <c r="J350" i="14"/>
  <c r="J358" i="14"/>
  <c r="J366" i="14"/>
  <c r="J374" i="14"/>
  <c r="J382" i="14"/>
  <c r="J390" i="14"/>
  <c r="J398" i="14"/>
  <c r="I5" i="14"/>
  <c r="K5" i="14" s="1"/>
  <c r="I13" i="14"/>
  <c r="K13" i="14" s="1"/>
  <c r="I21" i="14"/>
  <c r="K21" i="14" s="1"/>
  <c r="I29" i="14"/>
  <c r="K29" i="14" s="1"/>
  <c r="I37" i="14"/>
  <c r="K37" i="14" s="1"/>
  <c r="I45" i="14"/>
  <c r="K45" i="14" s="1"/>
  <c r="I53" i="14"/>
  <c r="K53" i="14" s="1"/>
  <c r="I61" i="14"/>
  <c r="K61" i="14" s="1"/>
  <c r="I69" i="14"/>
  <c r="K69" i="14" s="1"/>
  <c r="I75" i="14"/>
  <c r="K75" i="14" s="1"/>
  <c r="I81" i="14"/>
  <c r="K81" i="14" s="1"/>
  <c r="I86" i="14"/>
  <c r="K86" i="14" s="1"/>
  <c r="I91" i="14"/>
  <c r="K91" i="14" s="1"/>
  <c r="I97" i="14"/>
  <c r="K97" i="14" s="1"/>
  <c r="I102" i="14"/>
  <c r="K102" i="14" s="1"/>
  <c r="I107" i="14"/>
  <c r="K107" i="14" s="1"/>
  <c r="I113" i="14"/>
  <c r="K113" i="14" s="1"/>
  <c r="I118" i="14"/>
  <c r="K118" i="14" s="1"/>
  <c r="I123" i="14"/>
  <c r="K123" i="14" s="1"/>
  <c r="I129" i="14"/>
  <c r="K129" i="14" s="1"/>
  <c r="I134" i="14"/>
  <c r="K134" i="14" s="1"/>
  <c r="I139" i="14"/>
  <c r="K139" i="14" s="1"/>
  <c r="I145" i="14"/>
  <c r="K145" i="14" s="1"/>
  <c r="I150" i="14"/>
  <c r="K150" i="14" s="1"/>
  <c r="I155" i="14"/>
  <c r="K155" i="14" s="1"/>
  <c r="I160" i="14"/>
  <c r="K160" i="14" s="1"/>
  <c r="I164" i="14"/>
  <c r="K164" i="14" s="1"/>
  <c r="I168" i="14"/>
  <c r="K168" i="14" s="1"/>
  <c r="I172" i="14"/>
  <c r="K172" i="14" s="1"/>
  <c r="I176" i="14"/>
  <c r="K176" i="14" s="1"/>
  <c r="I180" i="14"/>
  <c r="K180" i="14" s="1"/>
  <c r="I184" i="14"/>
  <c r="K184" i="14" s="1"/>
  <c r="I188" i="14"/>
  <c r="K188" i="14" s="1"/>
  <c r="I192" i="14"/>
  <c r="K192" i="14" s="1"/>
  <c r="I196" i="14"/>
  <c r="K196" i="14" s="1"/>
  <c r="I200" i="14"/>
  <c r="K200" i="14" s="1"/>
  <c r="I204" i="14"/>
  <c r="K204" i="14" s="1"/>
  <c r="I208" i="14"/>
  <c r="K208" i="14" s="1"/>
  <c r="I212" i="14"/>
  <c r="K212" i="14" s="1"/>
  <c r="I216" i="14"/>
  <c r="K216" i="14" s="1"/>
  <c r="I220" i="14"/>
  <c r="K220" i="14" s="1"/>
  <c r="I224" i="14"/>
  <c r="K224" i="14" s="1"/>
  <c r="I228" i="14"/>
  <c r="K228" i="14" s="1"/>
  <c r="I232" i="14"/>
  <c r="K232" i="14" s="1"/>
  <c r="I236" i="14"/>
  <c r="K236" i="14" s="1"/>
  <c r="I240" i="14"/>
  <c r="K240" i="14" s="1"/>
  <c r="I244" i="14"/>
  <c r="K244" i="14" s="1"/>
  <c r="I248" i="14"/>
  <c r="K248" i="14" s="1"/>
  <c r="I252" i="14"/>
  <c r="K252" i="14" s="1"/>
  <c r="I256" i="14"/>
  <c r="K256" i="14" s="1"/>
  <c r="I260" i="14"/>
  <c r="K260" i="14" s="1"/>
  <c r="I264" i="14"/>
  <c r="K264" i="14" s="1"/>
  <c r="I268" i="14"/>
  <c r="I272" i="14"/>
  <c r="I276" i="14"/>
  <c r="K276" i="14" s="1"/>
  <c r="I280" i="14"/>
  <c r="K280" i="14" s="1"/>
  <c r="I284" i="14"/>
  <c r="K284" i="14" s="1"/>
  <c r="I288" i="14"/>
  <c r="K288" i="14" s="1"/>
  <c r="I292" i="14"/>
  <c r="K292" i="14" s="1"/>
  <c r="I296" i="14"/>
  <c r="K296" i="14" s="1"/>
  <c r="I300" i="14"/>
  <c r="I304" i="14"/>
  <c r="J18" i="14"/>
  <c r="J50" i="14"/>
  <c r="J82" i="14"/>
  <c r="J114" i="14"/>
  <c r="J146" i="14"/>
  <c r="J178" i="14"/>
  <c r="J210" i="14"/>
  <c r="J242" i="14"/>
  <c r="J268" i="14"/>
  <c r="J279" i="14"/>
  <c r="J290" i="14"/>
  <c r="J300" i="14"/>
  <c r="J311" i="14"/>
  <c r="J322" i="14"/>
  <c r="J332" i="14"/>
  <c r="J343" i="14"/>
  <c r="J351" i="14"/>
  <c r="J359" i="14"/>
  <c r="J367" i="14"/>
  <c r="J375" i="14"/>
  <c r="J383" i="14"/>
  <c r="J391" i="14"/>
  <c r="J399" i="14"/>
  <c r="I6" i="14"/>
  <c r="K6" i="14" s="1"/>
  <c r="I14" i="14"/>
  <c r="K14" i="14" s="1"/>
  <c r="I22" i="14"/>
  <c r="K22" i="14" s="1"/>
  <c r="I30" i="14"/>
  <c r="I38" i="14"/>
  <c r="K38" i="14" s="1"/>
  <c r="I46" i="14"/>
  <c r="K46" i="14" s="1"/>
  <c r="I54" i="14"/>
  <c r="K54" i="14" s="1"/>
  <c r="I62" i="14"/>
  <c r="K62" i="14" s="1"/>
  <c r="I70" i="14"/>
  <c r="K70" i="14" s="1"/>
  <c r="I77" i="14"/>
  <c r="K77" i="14" s="1"/>
  <c r="I82" i="14"/>
  <c r="K82" i="14" s="1"/>
  <c r="I87" i="14"/>
  <c r="K87" i="14" s="1"/>
  <c r="I93" i="14"/>
  <c r="K93" i="14" s="1"/>
  <c r="I98" i="14"/>
  <c r="K98" i="14" s="1"/>
  <c r="I103" i="14"/>
  <c r="K103" i="14" s="1"/>
  <c r="I109" i="14"/>
  <c r="K109" i="14" s="1"/>
  <c r="I114" i="14"/>
  <c r="K114" i="14" s="1"/>
  <c r="I119" i="14"/>
  <c r="K119" i="14" s="1"/>
  <c r="I125" i="14"/>
  <c r="K125" i="14" s="1"/>
  <c r="I130" i="14"/>
  <c r="K130" i="14" s="1"/>
  <c r="I135" i="14"/>
  <c r="K135" i="14" s="1"/>
  <c r="I141" i="14"/>
  <c r="K141" i="14" s="1"/>
  <c r="I146" i="14"/>
  <c r="K146" i="14" s="1"/>
  <c r="I151" i="14"/>
  <c r="K151" i="14" s="1"/>
  <c r="I157" i="14"/>
  <c r="K157" i="14" s="1"/>
  <c r="I161" i="14"/>
  <c r="K161" i="14" s="1"/>
  <c r="I165" i="14"/>
  <c r="K165" i="14" s="1"/>
  <c r="I169" i="14"/>
  <c r="K169" i="14" s="1"/>
  <c r="I173" i="14"/>
  <c r="K173" i="14" s="1"/>
  <c r="I177" i="14"/>
  <c r="K177" i="14" s="1"/>
  <c r="I181" i="14"/>
  <c r="K181" i="14" s="1"/>
  <c r="I185" i="14"/>
  <c r="K185" i="14" s="1"/>
  <c r="I189" i="14"/>
  <c r="K189" i="14" s="1"/>
  <c r="I193" i="14"/>
  <c r="K193" i="14" s="1"/>
  <c r="I197" i="14"/>
  <c r="K197" i="14" s="1"/>
  <c r="I201" i="14"/>
  <c r="K201" i="14" s="1"/>
  <c r="I205" i="14"/>
  <c r="K205" i="14" s="1"/>
  <c r="I209" i="14"/>
  <c r="K209" i="14" s="1"/>
  <c r="I213" i="14"/>
  <c r="K213" i="14" s="1"/>
  <c r="I217" i="14"/>
  <c r="K217" i="14" s="1"/>
  <c r="I221" i="14"/>
  <c r="K221" i="14" s="1"/>
  <c r="I225" i="14"/>
  <c r="K225" i="14" s="1"/>
  <c r="I229" i="14"/>
  <c r="K229" i="14" s="1"/>
  <c r="I233" i="14"/>
  <c r="K233" i="14" s="1"/>
  <c r="I237" i="14"/>
  <c r="K237" i="14" s="1"/>
  <c r="I241" i="14"/>
  <c r="K241" i="14" s="1"/>
  <c r="I245" i="14"/>
  <c r="K245" i="14" s="1"/>
  <c r="I249" i="14"/>
  <c r="K249" i="14" s="1"/>
  <c r="I253" i="14"/>
  <c r="K253" i="14" s="1"/>
  <c r="I257" i="14"/>
  <c r="K257" i="14" s="1"/>
  <c r="I261" i="14"/>
  <c r="K261" i="14" s="1"/>
  <c r="I265" i="14"/>
  <c r="K265" i="14" s="1"/>
  <c r="I269" i="14"/>
  <c r="K269" i="14" s="1"/>
  <c r="I273" i="14"/>
  <c r="K273" i="14" s="1"/>
  <c r="I277" i="14"/>
  <c r="K277" i="14" s="1"/>
  <c r="I281" i="14"/>
  <c r="K281" i="14" s="1"/>
  <c r="I285" i="14"/>
  <c r="K285" i="14" s="1"/>
  <c r="I289" i="14"/>
  <c r="K289" i="14" s="1"/>
  <c r="I293" i="14"/>
  <c r="K293" i="14" s="1"/>
  <c r="I297" i="14"/>
  <c r="K297" i="14" s="1"/>
  <c r="I301" i="14"/>
  <c r="K301" i="14" s="1"/>
  <c r="I305" i="14"/>
  <c r="K305" i="14" s="1"/>
  <c r="I309" i="14"/>
  <c r="K309" i="14" s="1"/>
  <c r="I313" i="14"/>
  <c r="K313" i="14" s="1"/>
  <c r="I317" i="14"/>
  <c r="K317" i="14" s="1"/>
  <c r="I321" i="14"/>
  <c r="K321" i="14" s="1"/>
  <c r="I325" i="14"/>
  <c r="K325" i="14" s="1"/>
  <c r="I329" i="14"/>
  <c r="K329" i="14" s="1"/>
  <c r="I333" i="14"/>
  <c r="K333" i="14" s="1"/>
  <c r="I337" i="14"/>
  <c r="K337" i="14" s="1"/>
  <c r="I341" i="14"/>
  <c r="K341" i="14" s="1"/>
  <c r="I345" i="14"/>
  <c r="K345" i="14" s="1"/>
  <c r="I349" i="14"/>
  <c r="K349" i="14" s="1"/>
  <c r="I353" i="14"/>
  <c r="K353" i="14" s="1"/>
  <c r="I357" i="14"/>
  <c r="K357" i="14" s="1"/>
  <c r="I361" i="14"/>
  <c r="K361" i="14" s="1"/>
  <c r="I365" i="14"/>
  <c r="K365" i="14" s="1"/>
  <c r="I369" i="14"/>
  <c r="K369" i="14" s="1"/>
  <c r="I373" i="14"/>
  <c r="K373" i="14" s="1"/>
  <c r="I377" i="14"/>
  <c r="K377" i="14" s="1"/>
  <c r="I381" i="14"/>
  <c r="K381" i="14" s="1"/>
  <c r="I385" i="14"/>
  <c r="K385" i="14" s="1"/>
  <c r="I389" i="14"/>
  <c r="K389" i="14" s="1"/>
  <c r="I393" i="14"/>
  <c r="K393" i="14" s="1"/>
  <c r="I397" i="14"/>
  <c r="K397" i="14" s="1"/>
  <c r="I401" i="14"/>
  <c r="K401" i="14" s="1"/>
  <c r="I399" i="14"/>
  <c r="K399" i="14" s="1"/>
  <c r="I394" i="14"/>
  <c r="I388" i="14"/>
  <c r="K388" i="14" s="1"/>
  <c r="I383" i="14"/>
  <c r="K383" i="14" s="1"/>
  <c r="I378" i="14"/>
  <c r="I372" i="14"/>
  <c r="K372" i="14" s="1"/>
  <c r="I367" i="14"/>
  <c r="K367" i="14" s="1"/>
  <c r="I362" i="14"/>
  <c r="I356" i="14"/>
  <c r="K356" i="14" s="1"/>
  <c r="I351" i="14"/>
  <c r="K351" i="14" s="1"/>
  <c r="I346" i="14"/>
  <c r="I340" i="14"/>
  <c r="K340" i="14" s="1"/>
  <c r="I335" i="14"/>
  <c r="K335" i="14" s="1"/>
  <c r="I330" i="14"/>
  <c r="K330" i="14" s="1"/>
  <c r="I324" i="14"/>
  <c r="K324" i="14" s="1"/>
  <c r="I319" i="14"/>
  <c r="K319" i="14" s="1"/>
  <c r="I314" i="14"/>
  <c r="K314" i="14" s="1"/>
  <c r="I308" i="14"/>
  <c r="K308" i="14" s="1"/>
  <c r="I302" i="14"/>
  <c r="K302" i="14" s="1"/>
  <c r="I294" i="14"/>
  <c r="I286" i="14"/>
  <c r="K286" i="14" s="1"/>
  <c r="I278" i="14"/>
  <c r="K278" i="14" s="1"/>
  <c r="I270" i="14"/>
  <c r="K270" i="14" s="1"/>
  <c r="I262" i="14"/>
  <c r="K262" i="14" s="1"/>
  <c r="I254" i="14"/>
  <c r="I246" i="14"/>
  <c r="K246" i="14" s="1"/>
  <c r="I238" i="14"/>
  <c r="K238" i="14" s="1"/>
  <c r="I230" i="14"/>
  <c r="K230" i="14" s="1"/>
  <c r="I222" i="14"/>
  <c r="I214" i="14"/>
  <c r="K214" i="14" s="1"/>
  <c r="I206" i="14"/>
  <c r="K206" i="14" s="1"/>
  <c r="I198" i="14"/>
  <c r="K198" i="14" s="1"/>
  <c r="I190" i="14"/>
  <c r="I182" i="14"/>
  <c r="K182" i="14" s="1"/>
  <c r="I174" i="14"/>
  <c r="K174" i="14" s="1"/>
  <c r="I166" i="14"/>
  <c r="K166" i="14" s="1"/>
  <c r="I158" i="14"/>
  <c r="I147" i="14"/>
  <c r="K147" i="14" s="1"/>
  <c r="I137" i="14"/>
  <c r="K137" i="14" s="1"/>
  <c r="I126" i="14"/>
  <c r="I115" i="14"/>
  <c r="K115" i="14" s="1"/>
  <c r="I105" i="14"/>
  <c r="K105" i="14" s="1"/>
  <c r="I94" i="14"/>
  <c r="I83" i="14"/>
  <c r="K83" i="14" s="1"/>
  <c r="I73" i="14"/>
  <c r="K73" i="14" s="1"/>
  <c r="I57" i="14"/>
  <c r="K57" i="14" s="1"/>
  <c r="I41" i="14"/>
  <c r="K41" i="14" s="1"/>
  <c r="I25" i="14"/>
  <c r="K25" i="14" s="1"/>
  <c r="I9" i="14"/>
  <c r="K9" i="14" s="1"/>
  <c r="J394" i="14"/>
  <c r="J378" i="14"/>
  <c r="J362" i="14"/>
  <c r="J346" i="14"/>
  <c r="J326" i="14"/>
  <c r="J304" i="14"/>
  <c r="J283" i="14"/>
  <c r="J254" i="14"/>
  <c r="J190" i="14"/>
  <c r="J126" i="14"/>
  <c r="I402" i="14"/>
  <c r="I396" i="14"/>
  <c r="K396" i="14" s="1"/>
  <c r="I391" i="14"/>
  <c r="K391" i="14" s="1"/>
  <c r="I386" i="14"/>
  <c r="I380" i="14"/>
  <c r="K380" i="14" s="1"/>
  <c r="I375" i="14"/>
  <c r="K375" i="14" s="1"/>
  <c r="I370" i="14"/>
  <c r="I364" i="14"/>
  <c r="K364" i="14" s="1"/>
  <c r="I359" i="14"/>
  <c r="K359" i="14" s="1"/>
  <c r="I354" i="14"/>
  <c r="I348" i="14"/>
  <c r="K348" i="14" s="1"/>
  <c r="I343" i="14"/>
  <c r="K343" i="14" s="1"/>
  <c r="I338" i="14"/>
  <c r="K338" i="14" s="1"/>
  <c r="I332" i="14"/>
  <c r="K332" i="14" s="1"/>
  <c r="I327" i="14"/>
  <c r="K327" i="14" s="1"/>
  <c r="I322" i="14"/>
  <c r="K322" i="14" s="1"/>
  <c r="I316" i="14"/>
  <c r="K316" i="14" s="1"/>
  <c r="I311" i="14"/>
  <c r="K311" i="14" s="1"/>
  <c r="I306" i="14"/>
  <c r="K306" i="14" s="1"/>
  <c r="I298" i="14"/>
  <c r="K298" i="14" s="1"/>
  <c r="I290" i="14"/>
  <c r="K290" i="14" s="1"/>
  <c r="I282" i="14"/>
  <c r="K282" i="14" s="1"/>
  <c r="I274" i="14"/>
  <c r="K274" i="14" s="1"/>
  <c r="I266" i="14"/>
  <c r="K266" i="14" s="1"/>
  <c r="I258" i="14"/>
  <c r="K258" i="14" s="1"/>
  <c r="I250" i="14"/>
  <c r="K250" i="14" s="1"/>
  <c r="I242" i="14"/>
  <c r="K242" i="14" s="1"/>
  <c r="I234" i="14"/>
  <c r="K234" i="14" s="1"/>
  <c r="I226" i="14"/>
  <c r="K226" i="14" s="1"/>
  <c r="I218" i="14"/>
  <c r="K218" i="14" s="1"/>
  <c r="I210" i="14"/>
  <c r="K210" i="14" s="1"/>
  <c r="I202" i="14"/>
  <c r="K202" i="14" s="1"/>
  <c r="I194" i="14"/>
  <c r="K194" i="14" s="1"/>
  <c r="I186" i="14"/>
  <c r="K186" i="14" s="1"/>
  <c r="I178" i="14"/>
  <c r="K178" i="14" s="1"/>
  <c r="I170" i="14"/>
  <c r="K170" i="14" s="1"/>
  <c r="I162" i="14"/>
  <c r="K162" i="14" s="1"/>
  <c r="I153" i="14"/>
  <c r="K153" i="14" s="1"/>
  <c r="I142" i="14"/>
  <c r="K142" i="14" s="1"/>
  <c r="I131" i="14"/>
  <c r="K131" i="14" s="1"/>
  <c r="I121" i="14"/>
  <c r="K121" i="14" s="1"/>
  <c r="I110" i="14"/>
  <c r="K110" i="14" s="1"/>
  <c r="I99" i="14"/>
  <c r="K99" i="14" s="1"/>
  <c r="I89" i="14"/>
  <c r="K89" i="14" s="1"/>
  <c r="I78" i="14"/>
  <c r="K78" i="14" s="1"/>
  <c r="I65" i="14"/>
  <c r="K65" i="14" s="1"/>
  <c r="I49" i="14"/>
  <c r="K49" i="14" s="1"/>
  <c r="I33" i="14"/>
  <c r="K33" i="14" s="1"/>
  <c r="I17" i="14"/>
  <c r="K17" i="14" s="1"/>
  <c r="J402" i="14"/>
  <c r="J386" i="14"/>
  <c r="J370" i="14"/>
  <c r="J354" i="14"/>
  <c r="J336" i="14"/>
  <c r="J315" i="14"/>
  <c r="J294" i="14"/>
  <c r="J272" i="14"/>
  <c r="J222" i="14"/>
  <c r="J158" i="14"/>
  <c r="J94" i="14"/>
  <c r="J30" i="14"/>
  <c r="D72" i="14"/>
  <c r="G3" i="14"/>
  <c r="G15" i="14"/>
  <c r="G27" i="14"/>
  <c r="G39" i="14"/>
  <c r="G51" i="14"/>
  <c r="G63" i="14"/>
  <c r="G75" i="14"/>
  <c r="G87" i="14"/>
  <c r="G99" i="14"/>
  <c r="G111" i="14"/>
  <c r="G123" i="14"/>
  <c r="G135" i="14"/>
  <c r="G147" i="14"/>
  <c r="G159" i="14"/>
  <c r="G171" i="14"/>
  <c r="G183" i="14"/>
  <c r="G195" i="14"/>
  <c r="G207" i="14"/>
  <c r="G219" i="14"/>
  <c r="G231" i="14"/>
  <c r="G243" i="14"/>
  <c r="G255" i="14"/>
  <c r="G267" i="14"/>
  <c r="G279" i="14"/>
  <c r="G291" i="14"/>
  <c r="G303" i="14"/>
  <c r="G315" i="14"/>
  <c r="G327" i="14"/>
  <c r="G339" i="14"/>
  <c r="G351" i="14"/>
  <c r="G363" i="14"/>
  <c r="G375" i="14"/>
  <c r="G387" i="14"/>
  <c r="G399" i="14"/>
  <c r="F10" i="14"/>
  <c r="F22" i="14"/>
  <c r="F34" i="14"/>
  <c r="F46" i="14"/>
  <c r="F58" i="14"/>
  <c r="F70" i="14"/>
  <c r="F82" i="14"/>
  <c r="F94" i="14"/>
  <c r="F106" i="14"/>
  <c r="F118" i="14"/>
  <c r="F130" i="14"/>
  <c r="F142" i="14"/>
  <c r="F154" i="14"/>
  <c r="F166" i="14"/>
  <c r="F178" i="14"/>
  <c r="F190" i="14"/>
  <c r="F202" i="14"/>
  <c r="F214" i="14"/>
  <c r="F226" i="14"/>
  <c r="F238" i="14"/>
  <c r="F250" i="14"/>
  <c r="F262" i="14"/>
  <c r="F274" i="14"/>
  <c r="F286" i="14"/>
  <c r="F298" i="14"/>
  <c r="F310" i="14"/>
  <c r="F322" i="14"/>
  <c r="F334" i="14"/>
  <c r="F346" i="14"/>
  <c r="F358" i="14"/>
  <c r="F370" i="14"/>
  <c r="F382" i="14"/>
  <c r="F394" i="14"/>
  <c r="E5" i="14"/>
  <c r="E17" i="14"/>
  <c r="E29" i="14"/>
  <c r="E41" i="14"/>
  <c r="E53" i="14"/>
  <c r="E65" i="14"/>
  <c r="E77" i="14"/>
  <c r="E89" i="14"/>
  <c r="E101" i="14"/>
  <c r="E113" i="14"/>
  <c r="E125" i="14"/>
  <c r="E137" i="14"/>
  <c r="E149" i="14"/>
  <c r="E161" i="14"/>
  <c r="E173" i="14"/>
  <c r="E185" i="14"/>
  <c r="E197" i="14"/>
  <c r="E209" i="14"/>
  <c r="G4" i="14"/>
  <c r="G16" i="14"/>
  <c r="G28" i="14"/>
  <c r="G40" i="14"/>
  <c r="G52" i="14"/>
  <c r="G64" i="14"/>
  <c r="G76" i="14"/>
  <c r="G88" i="14"/>
  <c r="G100" i="14"/>
  <c r="G112" i="14"/>
  <c r="G124" i="14"/>
  <c r="G136" i="14"/>
  <c r="G148" i="14"/>
  <c r="G160" i="14"/>
  <c r="G172" i="14"/>
  <c r="G184" i="14"/>
  <c r="G196" i="14"/>
  <c r="G208" i="14"/>
  <c r="G220" i="14"/>
  <c r="G232" i="14"/>
  <c r="G244" i="14"/>
  <c r="G256" i="14"/>
  <c r="G268" i="14"/>
  <c r="G280" i="14"/>
  <c r="G292" i="14"/>
  <c r="G304" i="14"/>
  <c r="G316" i="14"/>
  <c r="G328" i="14"/>
  <c r="G340" i="14"/>
  <c r="G352" i="14"/>
  <c r="G364" i="14"/>
  <c r="G376" i="14"/>
  <c r="G388" i="14"/>
  <c r="G400" i="14"/>
  <c r="F11" i="14"/>
  <c r="F23" i="14"/>
  <c r="F35" i="14"/>
  <c r="F47" i="14"/>
  <c r="F59" i="14"/>
  <c r="F71" i="14"/>
  <c r="F83" i="14"/>
  <c r="F95" i="14"/>
  <c r="F107" i="14"/>
  <c r="F119" i="14"/>
  <c r="F131" i="14"/>
  <c r="F143" i="14"/>
  <c r="F155" i="14"/>
  <c r="F167" i="14"/>
  <c r="F179" i="14"/>
  <c r="F191" i="14"/>
  <c r="F203" i="14"/>
  <c r="F215" i="14"/>
  <c r="F227" i="14"/>
  <c r="F239" i="14"/>
  <c r="F251" i="14"/>
  <c r="F263" i="14"/>
  <c r="F275" i="14"/>
  <c r="F287" i="14"/>
  <c r="F299" i="14"/>
  <c r="F311" i="14"/>
  <c r="F323" i="14"/>
  <c r="F335" i="14"/>
  <c r="F347" i="14"/>
  <c r="F359" i="14"/>
  <c r="F371" i="14"/>
  <c r="F383" i="14"/>
  <c r="F395" i="14"/>
  <c r="E6" i="14"/>
  <c r="E18" i="14"/>
  <c r="E30" i="14"/>
  <c r="G5" i="14"/>
  <c r="G17" i="14"/>
  <c r="G29" i="14"/>
  <c r="G41" i="14"/>
  <c r="G53" i="14"/>
  <c r="G65" i="14"/>
  <c r="G77" i="14"/>
  <c r="G89" i="14"/>
  <c r="G101" i="14"/>
  <c r="G113" i="14"/>
  <c r="G125" i="14"/>
  <c r="G137" i="14"/>
  <c r="G149" i="14"/>
  <c r="G161" i="14"/>
  <c r="G173" i="14"/>
  <c r="G185" i="14"/>
  <c r="G197" i="14"/>
  <c r="G209" i="14"/>
  <c r="G221" i="14"/>
  <c r="G233" i="14"/>
  <c r="G245" i="14"/>
  <c r="G257" i="14"/>
  <c r="G269" i="14"/>
  <c r="G281" i="14"/>
  <c r="G293" i="14"/>
  <c r="G305" i="14"/>
  <c r="G317" i="14"/>
  <c r="G329" i="14"/>
  <c r="G341" i="14"/>
  <c r="G353" i="14"/>
  <c r="G365" i="14"/>
  <c r="G377" i="14"/>
  <c r="G389" i="14"/>
  <c r="G401" i="14"/>
  <c r="F12" i="14"/>
  <c r="F24" i="14"/>
  <c r="F36" i="14"/>
  <c r="F48" i="14"/>
  <c r="F60" i="14"/>
  <c r="F72" i="14"/>
  <c r="F84" i="14"/>
  <c r="F96" i="14"/>
  <c r="F108" i="14"/>
  <c r="F120" i="14"/>
  <c r="F132" i="14"/>
  <c r="F144" i="14"/>
  <c r="F156" i="14"/>
  <c r="F168" i="14"/>
  <c r="F180" i="14"/>
  <c r="F192" i="14"/>
  <c r="F204" i="14"/>
  <c r="F216" i="14"/>
  <c r="F228" i="14"/>
  <c r="F240" i="14"/>
  <c r="F252" i="14"/>
  <c r="F264" i="14"/>
  <c r="F276" i="14"/>
  <c r="F288" i="14"/>
  <c r="F300" i="14"/>
  <c r="F312" i="14"/>
  <c r="F324" i="14"/>
  <c r="F336" i="14"/>
  <c r="F348" i="14"/>
  <c r="F360" i="14"/>
  <c r="F372" i="14"/>
  <c r="F384" i="14"/>
  <c r="F396" i="14"/>
  <c r="E7" i="14"/>
  <c r="E19" i="14"/>
  <c r="E31" i="14"/>
  <c r="G6" i="14"/>
  <c r="G18" i="14"/>
  <c r="G30" i="14"/>
  <c r="G42" i="14"/>
  <c r="G54" i="14"/>
  <c r="G66" i="14"/>
  <c r="G78" i="14"/>
  <c r="G90" i="14"/>
  <c r="G102" i="14"/>
  <c r="G114" i="14"/>
  <c r="G126" i="14"/>
  <c r="G138" i="14"/>
  <c r="G150" i="14"/>
  <c r="G162" i="14"/>
  <c r="G174" i="14"/>
  <c r="G186" i="14"/>
  <c r="G198" i="14"/>
  <c r="G210" i="14"/>
  <c r="G222" i="14"/>
  <c r="G234" i="14"/>
  <c r="G246" i="14"/>
  <c r="G258" i="14"/>
  <c r="G270" i="14"/>
  <c r="G282" i="14"/>
  <c r="G294" i="14"/>
  <c r="G306" i="14"/>
  <c r="G318" i="14"/>
  <c r="G330" i="14"/>
  <c r="G342" i="14"/>
  <c r="G354" i="14"/>
  <c r="G366" i="14"/>
  <c r="G378" i="14"/>
  <c r="G390" i="14"/>
  <c r="G402" i="14"/>
  <c r="F13" i="14"/>
  <c r="F25" i="14"/>
  <c r="F37" i="14"/>
  <c r="F49" i="14"/>
  <c r="F61" i="14"/>
  <c r="F73" i="14"/>
  <c r="F85" i="14"/>
  <c r="F97" i="14"/>
  <c r="F109" i="14"/>
  <c r="F121" i="14"/>
  <c r="F133" i="14"/>
  <c r="F145" i="14"/>
  <c r="F157" i="14"/>
  <c r="F169" i="14"/>
  <c r="F181" i="14"/>
  <c r="F193" i="14"/>
  <c r="F205" i="14"/>
  <c r="F217" i="14"/>
  <c r="F229" i="14"/>
  <c r="F241" i="14"/>
  <c r="F253" i="14"/>
  <c r="F265" i="14"/>
  <c r="F277" i="14"/>
  <c r="F289" i="14"/>
  <c r="F301" i="14"/>
  <c r="F313" i="14"/>
  <c r="F325" i="14"/>
  <c r="F337" i="14"/>
  <c r="F349" i="14"/>
  <c r="F361" i="14"/>
  <c r="F373" i="14"/>
  <c r="F385" i="14"/>
  <c r="F397" i="14"/>
  <c r="E8" i="14"/>
  <c r="E20" i="14"/>
  <c r="E32" i="14"/>
  <c r="E44" i="14"/>
  <c r="E56" i="14"/>
  <c r="E68" i="14"/>
  <c r="E80" i="14"/>
  <c r="E92" i="14"/>
  <c r="E104" i="14"/>
  <c r="E116" i="14"/>
  <c r="E128" i="14"/>
  <c r="E140" i="14"/>
  <c r="E152" i="14"/>
  <c r="G7" i="14"/>
  <c r="G19" i="14"/>
  <c r="G31" i="14"/>
  <c r="G43" i="14"/>
  <c r="G55" i="14"/>
  <c r="G67" i="14"/>
  <c r="G79" i="14"/>
  <c r="G91" i="14"/>
  <c r="G103" i="14"/>
  <c r="G115" i="14"/>
  <c r="G127" i="14"/>
  <c r="G139" i="14"/>
  <c r="G151" i="14"/>
  <c r="G163" i="14"/>
  <c r="G175" i="14"/>
  <c r="G187" i="14"/>
  <c r="G199" i="14"/>
  <c r="G211" i="14"/>
  <c r="G223" i="14"/>
  <c r="G235" i="14"/>
  <c r="G247" i="14"/>
  <c r="G259" i="14"/>
  <c r="G271" i="14"/>
  <c r="G283" i="14"/>
  <c r="G295" i="14"/>
  <c r="G307" i="14"/>
  <c r="G319" i="14"/>
  <c r="G331" i="14"/>
  <c r="G343" i="14"/>
  <c r="G355" i="14"/>
  <c r="G367" i="14"/>
  <c r="G379" i="14"/>
  <c r="G391" i="14"/>
  <c r="G2" i="14"/>
  <c r="F14" i="14"/>
  <c r="F26" i="14"/>
  <c r="F38" i="14"/>
  <c r="F50" i="14"/>
  <c r="F62" i="14"/>
  <c r="F74" i="14"/>
  <c r="F86" i="14"/>
  <c r="F98" i="14"/>
  <c r="F110" i="14"/>
  <c r="F122" i="14"/>
  <c r="F134" i="14"/>
  <c r="F146" i="14"/>
  <c r="F158" i="14"/>
  <c r="F170" i="14"/>
  <c r="F182" i="14"/>
  <c r="F194" i="14"/>
  <c r="F206" i="14"/>
  <c r="F218" i="14"/>
  <c r="F230" i="14"/>
  <c r="F242" i="14"/>
  <c r="F254" i="14"/>
  <c r="G8" i="14"/>
  <c r="G20" i="14"/>
  <c r="G32" i="14"/>
  <c r="G44" i="14"/>
  <c r="G56" i="14"/>
  <c r="G68" i="14"/>
  <c r="G80" i="14"/>
  <c r="G92" i="14"/>
  <c r="G104" i="14"/>
  <c r="G116" i="14"/>
  <c r="G128" i="14"/>
  <c r="G140" i="14"/>
  <c r="G152" i="14"/>
  <c r="G164" i="14"/>
  <c r="G176" i="14"/>
  <c r="G188" i="14"/>
  <c r="G200" i="14"/>
  <c r="G212" i="14"/>
  <c r="G224" i="14"/>
  <c r="G236" i="14"/>
  <c r="G248" i="14"/>
  <c r="G260" i="14"/>
  <c r="G272" i="14"/>
  <c r="G284" i="14"/>
  <c r="G296" i="14"/>
  <c r="G308" i="14"/>
  <c r="G320" i="14"/>
  <c r="G332" i="14"/>
  <c r="G344" i="14"/>
  <c r="G356" i="14"/>
  <c r="G368" i="14"/>
  <c r="G380" i="14"/>
  <c r="G392" i="14"/>
  <c r="F3" i="14"/>
  <c r="F15" i="14"/>
  <c r="F27" i="14"/>
  <c r="F39" i="14"/>
  <c r="F51" i="14"/>
  <c r="F63" i="14"/>
  <c r="F75" i="14"/>
  <c r="F87" i="14"/>
  <c r="F99" i="14"/>
  <c r="F111" i="14"/>
  <c r="F123" i="14"/>
  <c r="F135" i="14"/>
  <c r="F147" i="14"/>
  <c r="F159" i="14"/>
  <c r="F171" i="14"/>
  <c r="F183" i="14"/>
  <c r="F195" i="14"/>
  <c r="F207" i="14"/>
  <c r="F219" i="14"/>
  <c r="F231" i="14"/>
  <c r="F243" i="14"/>
  <c r="F255" i="14"/>
  <c r="F267" i="14"/>
  <c r="F279" i="14"/>
  <c r="F291" i="14"/>
  <c r="F303" i="14"/>
  <c r="F315" i="14"/>
  <c r="F327" i="14"/>
  <c r="F339" i="14"/>
  <c r="F351" i="14"/>
  <c r="F363" i="14"/>
  <c r="F375" i="14"/>
  <c r="F387" i="14"/>
  <c r="F399" i="14"/>
  <c r="E10" i="14"/>
  <c r="E22" i="14"/>
  <c r="E34" i="14"/>
  <c r="E46" i="14"/>
  <c r="E58" i="14"/>
  <c r="E70" i="14"/>
  <c r="E82" i="14"/>
  <c r="E94" i="14"/>
  <c r="E106" i="14"/>
  <c r="E118" i="14"/>
  <c r="E130" i="14"/>
  <c r="E142" i="14"/>
  <c r="E154" i="14"/>
  <c r="E166" i="14"/>
  <c r="E178" i="14"/>
  <c r="G9" i="14"/>
  <c r="G21" i="14"/>
  <c r="G33" i="14"/>
  <c r="G45" i="14"/>
  <c r="G57" i="14"/>
  <c r="G69" i="14"/>
  <c r="G81" i="14"/>
  <c r="G93" i="14"/>
  <c r="G105" i="14"/>
  <c r="G117" i="14"/>
  <c r="G129" i="14"/>
  <c r="G141" i="14"/>
  <c r="G153" i="14"/>
  <c r="G165" i="14"/>
  <c r="G177" i="14"/>
  <c r="G189" i="14"/>
  <c r="G201" i="14"/>
  <c r="G213" i="14"/>
  <c r="G225" i="14"/>
  <c r="G237" i="14"/>
  <c r="G249" i="14"/>
  <c r="G261" i="14"/>
  <c r="G273" i="14"/>
  <c r="G285" i="14"/>
  <c r="G297" i="14"/>
  <c r="G309" i="14"/>
  <c r="G321" i="14"/>
  <c r="G333" i="14"/>
  <c r="G345" i="14"/>
  <c r="G357" i="14"/>
  <c r="G369" i="14"/>
  <c r="G381" i="14"/>
  <c r="G393" i="14"/>
  <c r="F4" i="14"/>
  <c r="F16" i="14"/>
  <c r="F28" i="14"/>
  <c r="F40" i="14"/>
  <c r="F52" i="14"/>
  <c r="F64" i="14"/>
  <c r="F76" i="14"/>
  <c r="F88" i="14"/>
  <c r="F100" i="14"/>
  <c r="F112" i="14"/>
  <c r="F124" i="14"/>
  <c r="F136" i="14"/>
  <c r="F148" i="14"/>
  <c r="F160" i="14"/>
  <c r="G10" i="14"/>
  <c r="H10" i="14" s="1"/>
  <c r="G22" i="14"/>
  <c r="H22" i="14" s="1"/>
  <c r="G34" i="14"/>
  <c r="H34" i="14" s="1"/>
  <c r="G46" i="14"/>
  <c r="H46" i="14" s="1"/>
  <c r="G58" i="14"/>
  <c r="H58" i="14" s="1"/>
  <c r="G70" i="14"/>
  <c r="H70" i="14" s="1"/>
  <c r="G82" i="14"/>
  <c r="H82" i="14" s="1"/>
  <c r="G94" i="14"/>
  <c r="H94" i="14" s="1"/>
  <c r="G106" i="14"/>
  <c r="H106" i="14" s="1"/>
  <c r="G118" i="14"/>
  <c r="H118" i="14" s="1"/>
  <c r="G130" i="14"/>
  <c r="H130" i="14" s="1"/>
  <c r="G142" i="14"/>
  <c r="H142" i="14" s="1"/>
  <c r="G154" i="14"/>
  <c r="H154" i="14" s="1"/>
  <c r="G166" i="14"/>
  <c r="H166" i="14" s="1"/>
  <c r="G178" i="14"/>
  <c r="H178" i="14" s="1"/>
  <c r="G190" i="14"/>
  <c r="H190" i="14" s="1"/>
  <c r="G202" i="14"/>
  <c r="H202" i="14" s="1"/>
  <c r="G214" i="14"/>
  <c r="H214" i="14" s="1"/>
  <c r="G226" i="14"/>
  <c r="H226" i="14" s="1"/>
  <c r="G238" i="14"/>
  <c r="H238" i="14" s="1"/>
  <c r="G250" i="14"/>
  <c r="H250" i="14" s="1"/>
  <c r="G262" i="14"/>
  <c r="H262" i="14" s="1"/>
  <c r="G274" i="14"/>
  <c r="H274" i="14" s="1"/>
  <c r="G286" i="14"/>
  <c r="H286" i="14" s="1"/>
  <c r="G298" i="14"/>
  <c r="H298" i="14" s="1"/>
  <c r="G310" i="14"/>
  <c r="H310" i="14" s="1"/>
  <c r="G322" i="14"/>
  <c r="H322" i="14" s="1"/>
  <c r="G334" i="14"/>
  <c r="H334" i="14" s="1"/>
  <c r="G346" i="14"/>
  <c r="H346" i="14" s="1"/>
  <c r="G358" i="14"/>
  <c r="H358" i="14" s="1"/>
  <c r="G370" i="14"/>
  <c r="H370" i="14" s="1"/>
  <c r="G382" i="14"/>
  <c r="H382" i="14" s="1"/>
  <c r="G394" i="14"/>
  <c r="H394" i="14" s="1"/>
  <c r="F5" i="14"/>
  <c r="F17" i="14"/>
  <c r="F29" i="14"/>
  <c r="F41" i="14"/>
  <c r="F53" i="14"/>
  <c r="F65" i="14"/>
  <c r="F77" i="14"/>
  <c r="F89" i="14"/>
  <c r="F101" i="14"/>
  <c r="F113" i="14"/>
  <c r="F125" i="14"/>
  <c r="F137" i="14"/>
  <c r="F149" i="14"/>
  <c r="F161" i="14"/>
  <c r="F173" i="14"/>
  <c r="F185" i="14"/>
  <c r="F197" i="14"/>
  <c r="F209" i="14"/>
  <c r="G11" i="14"/>
  <c r="H11" i="14" s="1"/>
  <c r="G23" i="14"/>
  <c r="H23" i="14" s="1"/>
  <c r="G35" i="14"/>
  <c r="H35" i="14" s="1"/>
  <c r="G47" i="14"/>
  <c r="H47" i="14" s="1"/>
  <c r="G59" i="14"/>
  <c r="H59" i="14" s="1"/>
  <c r="G71" i="14"/>
  <c r="H71" i="14" s="1"/>
  <c r="G83" i="14"/>
  <c r="H83" i="14" s="1"/>
  <c r="G95" i="14"/>
  <c r="H95" i="14" s="1"/>
  <c r="G107" i="14"/>
  <c r="H107" i="14" s="1"/>
  <c r="G119" i="14"/>
  <c r="H119" i="14" s="1"/>
  <c r="G131" i="14"/>
  <c r="H131" i="14" s="1"/>
  <c r="G143" i="14"/>
  <c r="H143" i="14" s="1"/>
  <c r="G155" i="14"/>
  <c r="H155" i="14" s="1"/>
  <c r="G167" i="14"/>
  <c r="H167" i="14" s="1"/>
  <c r="G179" i="14"/>
  <c r="H179" i="14" s="1"/>
  <c r="G191" i="14"/>
  <c r="H191" i="14" s="1"/>
  <c r="G203" i="14"/>
  <c r="H203" i="14" s="1"/>
  <c r="G215" i="14"/>
  <c r="H215" i="14" s="1"/>
  <c r="G227" i="14"/>
  <c r="H227" i="14" s="1"/>
  <c r="G239" i="14"/>
  <c r="H239" i="14" s="1"/>
  <c r="G251" i="14"/>
  <c r="H251" i="14" s="1"/>
  <c r="G263" i="14"/>
  <c r="H263" i="14" s="1"/>
  <c r="G275" i="14"/>
  <c r="H275" i="14" s="1"/>
  <c r="G287" i="14"/>
  <c r="H287" i="14" s="1"/>
  <c r="G299" i="14"/>
  <c r="H299" i="14" s="1"/>
  <c r="G311" i="14"/>
  <c r="H311" i="14" s="1"/>
  <c r="G323" i="14"/>
  <c r="H323" i="14" s="1"/>
  <c r="G335" i="14"/>
  <c r="H335" i="14" s="1"/>
  <c r="G347" i="14"/>
  <c r="H347" i="14" s="1"/>
  <c r="G359" i="14"/>
  <c r="H359" i="14" s="1"/>
  <c r="G371" i="14"/>
  <c r="H371" i="14" s="1"/>
  <c r="G383" i="14"/>
  <c r="H383" i="14" s="1"/>
  <c r="G395" i="14"/>
  <c r="H395" i="14" s="1"/>
  <c r="F6" i="14"/>
  <c r="F18" i="14"/>
  <c r="F30" i="14"/>
  <c r="F42" i="14"/>
  <c r="F54" i="14"/>
  <c r="F66" i="14"/>
  <c r="F78" i="14"/>
  <c r="F90" i="14"/>
  <c r="F102" i="14"/>
  <c r="F114" i="14"/>
  <c r="F126" i="14"/>
  <c r="F138" i="14"/>
  <c r="F150" i="14"/>
  <c r="F162" i="14"/>
  <c r="F174" i="14"/>
  <c r="F186" i="14"/>
  <c r="F198" i="14"/>
  <c r="F210" i="14"/>
  <c r="F222" i="14"/>
  <c r="F234" i="14"/>
  <c r="F246" i="14"/>
  <c r="G12" i="14"/>
  <c r="H12" i="14" s="1"/>
  <c r="G24" i="14"/>
  <c r="H24" i="14" s="1"/>
  <c r="G36" i="14"/>
  <c r="H36" i="14" s="1"/>
  <c r="G48" i="14"/>
  <c r="H48" i="14" s="1"/>
  <c r="G60" i="14"/>
  <c r="H60" i="14" s="1"/>
  <c r="G72" i="14"/>
  <c r="H72" i="14" s="1"/>
  <c r="G84" i="14"/>
  <c r="H84" i="14" s="1"/>
  <c r="G96" i="14"/>
  <c r="H96" i="14" s="1"/>
  <c r="G108" i="14"/>
  <c r="H108" i="14" s="1"/>
  <c r="G120" i="14"/>
  <c r="H120" i="14" s="1"/>
  <c r="G132" i="14"/>
  <c r="H132" i="14" s="1"/>
  <c r="G144" i="14"/>
  <c r="H144" i="14" s="1"/>
  <c r="G156" i="14"/>
  <c r="H156" i="14" s="1"/>
  <c r="G168" i="14"/>
  <c r="H168" i="14" s="1"/>
  <c r="G180" i="14"/>
  <c r="H180" i="14" s="1"/>
  <c r="G192" i="14"/>
  <c r="H192" i="14" s="1"/>
  <c r="G204" i="14"/>
  <c r="H204" i="14" s="1"/>
  <c r="G216" i="14"/>
  <c r="H216" i="14" s="1"/>
  <c r="G228" i="14"/>
  <c r="H228" i="14" s="1"/>
  <c r="G240" i="14"/>
  <c r="H240" i="14" s="1"/>
  <c r="G252" i="14"/>
  <c r="H252" i="14" s="1"/>
  <c r="G264" i="14"/>
  <c r="H264" i="14" s="1"/>
  <c r="G276" i="14"/>
  <c r="H276" i="14" s="1"/>
  <c r="G288" i="14"/>
  <c r="H288" i="14" s="1"/>
  <c r="G300" i="14"/>
  <c r="H300" i="14" s="1"/>
  <c r="G312" i="14"/>
  <c r="H312" i="14" s="1"/>
  <c r="G324" i="14"/>
  <c r="H324" i="14" s="1"/>
  <c r="G336" i="14"/>
  <c r="H336" i="14" s="1"/>
  <c r="G348" i="14"/>
  <c r="H348" i="14" s="1"/>
  <c r="G360" i="14"/>
  <c r="H360" i="14" s="1"/>
  <c r="G372" i="14"/>
  <c r="H372" i="14" s="1"/>
  <c r="G384" i="14"/>
  <c r="H384" i="14" s="1"/>
  <c r="G396" i="14"/>
  <c r="H396" i="14" s="1"/>
  <c r="F7" i="14"/>
  <c r="F19" i="14"/>
  <c r="G13" i="14"/>
  <c r="H13" i="14" s="1"/>
  <c r="G85" i="14"/>
  <c r="H85" i="14" s="1"/>
  <c r="G157" i="14"/>
  <c r="H157" i="14" s="1"/>
  <c r="G229" i="14"/>
  <c r="H229" i="14" s="1"/>
  <c r="G301" i="14"/>
  <c r="H301" i="14" s="1"/>
  <c r="G373" i="14"/>
  <c r="H373" i="14" s="1"/>
  <c r="F33" i="14"/>
  <c r="F81" i="14"/>
  <c r="F129" i="14"/>
  <c r="F176" i="14"/>
  <c r="F212" i="14"/>
  <c r="F244" i="14"/>
  <c r="F268" i="14"/>
  <c r="F285" i="14"/>
  <c r="F307" i="14"/>
  <c r="F329" i="14"/>
  <c r="F350" i="14"/>
  <c r="F368" i="14"/>
  <c r="F390" i="14"/>
  <c r="E11" i="14"/>
  <c r="E28" i="14"/>
  <c r="E48" i="14"/>
  <c r="E63" i="14"/>
  <c r="E79" i="14"/>
  <c r="E96" i="14"/>
  <c r="E111" i="14"/>
  <c r="E127" i="14"/>
  <c r="E144" i="14"/>
  <c r="E159" i="14"/>
  <c r="E174" i="14"/>
  <c r="E188" i="14"/>
  <c r="E201" i="14"/>
  <c r="E214" i="14"/>
  <c r="E226" i="14"/>
  <c r="E238" i="14"/>
  <c r="E250" i="14"/>
  <c r="E262" i="14"/>
  <c r="E274" i="14"/>
  <c r="E286" i="14"/>
  <c r="E298" i="14"/>
  <c r="E310" i="14"/>
  <c r="E322" i="14"/>
  <c r="E334" i="14"/>
  <c r="E346" i="14"/>
  <c r="E358" i="14"/>
  <c r="E370" i="14"/>
  <c r="E382" i="14"/>
  <c r="E394" i="14"/>
  <c r="F79" i="14"/>
  <c r="G218" i="14"/>
  <c r="H218" i="14" s="1"/>
  <c r="E158" i="14"/>
  <c r="E345" i="14"/>
  <c r="G14" i="14"/>
  <c r="H14" i="14" s="1"/>
  <c r="G86" i="14"/>
  <c r="H86" i="14" s="1"/>
  <c r="G158" i="14"/>
  <c r="H158" i="14" s="1"/>
  <c r="G230" i="14"/>
  <c r="H230" i="14" s="1"/>
  <c r="G302" i="14"/>
  <c r="G374" i="14"/>
  <c r="F43" i="14"/>
  <c r="F91" i="14"/>
  <c r="F139" i="14"/>
  <c r="F177" i="14"/>
  <c r="F213" i="14"/>
  <c r="F245" i="14"/>
  <c r="F269" i="14"/>
  <c r="F290" i="14"/>
  <c r="F308" i="14"/>
  <c r="F330" i="14"/>
  <c r="F352" i="14"/>
  <c r="F369" i="14"/>
  <c r="F391" i="14"/>
  <c r="E12" i="14"/>
  <c r="E33" i="14"/>
  <c r="E49" i="14"/>
  <c r="E64" i="14"/>
  <c r="E81" i="14"/>
  <c r="E97" i="14"/>
  <c r="E112" i="14"/>
  <c r="E129" i="14"/>
  <c r="E145" i="14"/>
  <c r="E160" i="14"/>
  <c r="E175" i="14"/>
  <c r="E189" i="14"/>
  <c r="E202" i="14"/>
  <c r="E215" i="14"/>
  <c r="E227" i="14"/>
  <c r="E239" i="14"/>
  <c r="E251" i="14"/>
  <c r="E263" i="14"/>
  <c r="E275" i="14"/>
  <c r="E287" i="14"/>
  <c r="E299" i="14"/>
  <c r="E311" i="14"/>
  <c r="E323" i="14"/>
  <c r="E335" i="14"/>
  <c r="E347" i="14"/>
  <c r="E359" i="14"/>
  <c r="E371" i="14"/>
  <c r="E383" i="14"/>
  <c r="E395" i="14"/>
  <c r="F31" i="14"/>
  <c r="G290" i="14"/>
  <c r="H290" i="14" s="1"/>
  <c r="E110" i="14"/>
  <c r="E225" i="14"/>
  <c r="E297" i="14"/>
  <c r="G25" i="14"/>
  <c r="H25" i="14" s="1"/>
  <c r="G97" i="14"/>
  <c r="H97" i="14" s="1"/>
  <c r="G169" i="14"/>
  <c r="H169" i="14" s="1"/>
  <c r="G241" i="14"/>
  <c r="H241" i="14" s="1"/>
  <c r="G313" i="14"/>
  <c r="H313" i="14" s="1"/>
  <c r="G385" i="14"/>
  <c r="H385" i="14" s="1"/>
  <c r="F44" i="14"/>
  <c r="F92" i="14"/>
  <c r="F140" i="14"/>
  <c r="F184" i="14"/>
  <c r="F220" i="14"/>
  <c r="F247" i="14"/>
  <c r="F270" i="14"/>
  <c r="F292" i="14"/>
  <c r="F309" i="14"/>
  <c r="F331" i="14"/>
  <c r="F353" i="14"/>
  <c r="F374" i="14"/>
  <c r="F392" i="14"/>
  <c r="E13" i="14"/>
  <c r="E35" i="14"/>
  <c r="E50" i="14"/>
  <c r="E66" i="14"/>
  <c r="E83" i="14"/>
  <c r="E98" i="14"/>
  <c r="E114" i="14"/>
  <c r="E131" i="14"/>
  <c r="E146" i="14"/>
  <c r="E162" i="14"/>
  <c r="E176" i="14"/>
  <c r="E190" i="14"/>
  <c r="E203" i="14"/>
  <c r="E216" i="14"/>
  <c r="E228" i="14"/>
  <c r="E240" i="14"/>
  <c r="E252" i="14"/>
  <c r="E264" i="14"/>
  <c r="E276" i="14"/>
  <c r="E288" i="14"/>
  <c r="E300" i="14"/>
  <c r="E312" i="14"/>
  <c r="E324" i="14"/>
  <c r="E336" i="14"/>
  <c r="E348" i="14"/>
  <c r="E360" i="14"/>
  <c r="E372" i="14"/>
  <c r="E384" i="14"/>
  <c r="E396" i="14"/>
  <c r="F208" i="14"/>
  <c r="F211" i="14"/>
  <c r="G26" i="14"/>
  <c r="H26" i="14" s="1"/>
  <c r="G98" i="14"/>
  <c r="H98" i="14" s="1"/>
  <c r="G170" i="14"/>
  <c r="H170" i="14" s="1"/>
  <c r="G242" i="14"/>
  <c r="H242" i="14" s="1"/>
  <c r="G314" i="14"/>
  <c r="G386" i="14"/>
  <c r="F45" i="14"/>
  <c r="F93" i="14"/>
  <c r="F141" i="14"/>
  <c r="F187" i="14"/>
  <c r="F221" i="14"/>
  <c r="F248" i="14"/>
  <c r="F271" i="14"/>
  <c r="F293" i="14"/>
  <c r="F314" i="14"/>
  <c r="F332" i="14"/>
  <c r="F354" i="14"/>
  <c r="F376" i="14"/>
  <c r="F393" i="14"/>
  <c r="E14" i="14"/>
  <c r="E36" i="14"/>
  <c r="E51" i="14"/>
  <c r="E67" i="14"/>
  <c r="E84" i="14"/>
  <c r="E99" i="14"/>
  <c r="E115" i="14"/>
  <c r="E132" i="14"/>
  <c r="E147" i="14"/>
  <c r="E163" i="14"/>
  <c r="E177" i="14"/>
  <c r="E191" i="14"/>
  <c r="E204" i="14"/>
  <c r="E217" i="14"/>
  <c r="E229" i="14"/>
  <c r="E241" i="14"/>
  <c r="E253" i="14"/>
  <c r="E265" i="14"/>
  <c r="E277" i="14"/>
  <c r="E289" i="14"/>
  <c r="E301" i="14"/>
  <c r="E313" i="14"/>
  <c r="E325" i="14"/>
  <c r="E337" i="14"/>
  <c r="E349" i="14"/>
  <c r="E361" i="14"/>
  <c r="E373" i="14"/>
  <c r="E385" i="14"/>
  <c r="E397" i="14"/>
  <c r="F127" i="14"/>
  <c r="G74" i="14"/>
  <c r="H74" i="14" s="1"/>
  <c r="F237" i="14"/>
  <c r="F266" i="14"/>
  <c r="F284" i="14"/>
  <c r="F306" i="14"/>
  <c r="F328" i="14"/>
  <c r="F345" i="14"/>
  <c r="F367" i="14"/>
  <c r="F389" i="14"/>
  <c r="E9" i="14"/>
  <c r="E78" i="14"/>
  <c r="E126" i="14"/>
  <c r="E187" i="14"/>
  <c r="E261" i="14"/>
  <c r="E321" i="14"/>
  <c r="E393" i="14"/>
  <c r="G37" i="14"/>
  <c r="H37" i="14" s="1"/>
  <c r="G109" i="14"/>
  <c r="H109" i="14" s="1"/>
  <c r="G181" i="14"/>
  <c r="H181" i="14" s="1"/>
  <c r="G253" i="14"/>
  <c r="H253" i="14" s="1"/>
  <c r="G325" i="14"/>
  <c r="H325" i="14" s="1"/>
  <c r="G397" i="14"/>
  <c r="H397" i="14" s="1"/>
  <c r="F55" i="14"/>
  <c r="F103" i="14"/>
  <c r="F151" i="14"/>
  <c r="F188" i="14"/>
  <c r="F223" i="14"/>
  <c r="F249" i="14"/>
  <c r="F272" i="14"/>
  <c r="F294" i="14"/>
  <c r="F316" i="14"/>
  <c r="F333" i="14"/>
  <c r="F355" i="14"/>
  <c r="F377" i="14"/>
  <c r="F398" i="14"/>
  <c r="E15" i="14"/>
  <c r="E37" i="14"/>
  <c r="E52" i="14"/>
  <c r="E69" i="14"/>
  <c r="E85" i="14"/>
  <c r="E100" i="14"/>
  <c r="E117" i="14"/>
  <c r="E133" i="14"/>
  <c r="E148" i="14"/>
  <c r="E164" i="14"/>
  <c r="E179" i="14"/>
  <c r="E192" i="14"/>
  <c r="E205" i="14"/>
  <c r="E218" i="14"/>
  <c r="E230" i="14"/>
  <c r="E242" i="14"/>
  <c r="E254" i="14"/>
  <c r="E266" i="14"/>
  <c r="E278" i="14"/>
  <c r="E290" i="14"/>
  <c r="E302" i="14"/>
  <c r="E314" i="14"/>
  <c r="E326" i="14"/>
  <c r="E338" i="14"/>
  <c r="E350" i="14"/>
  <c r="E362" i="14"/>
  <c r="E374" i="14"/>
  <c r="E386" i="14"/>
  <c r="E398" i="14"/>
  <c r="F172" i="14"/>
  <c r="G146" i="14"/>
  <c r="H146" i="14" s="1"/>
  <c r="E27" i="14"/>
  <c r="E213" i="14"/>
  <c r="E285" i="14"/>
  <c r="E381" i="14"/>
  <c r="G38" i="14"/>
  <c r="H38" i="14" s="1"/>
  <c r="G110" i="14"/>
  <c r="H110" i="14" s="1"/>
  <c r="G182" i="14"/>
  <c r="H182" i="14" s="1"/>
  <c r="G254" i="14"/>
  <c r="H254" i="14" s="1"/>
  <c r="G326" i="14"/>
  <c r="G398" i="14"/>
  <c r="F56" i="14"/>
  <c r="F104" i="14"/>
  <c r="F152" i="14"/>
  <c r="F189" i="14"/>
  <c r="F224" i="14"/>
  <c r="F256" i="14"/>
  <c r="F273" i="14"/>
  <c r="F295" i="14"/>
  <c r="F317" i="14"/>
  <c r="F338" i="14"/>
  <c r="F356" i="14"/>
  <c r="F378" i="14"/>
  <c r="F400" i="14"/>
  <c r="E16" i="14"/>
  <c r="E38" i="14"/>
  <c r="E54" i="14"/>
  <c r="E71" i="14"/>
  <c r="E86" i="14"/>
  <c r="E102" i="14"/>
  <c r="E119" i="14"/>
  <c r="E134" i="14"/>
  <c r="E150" i="14"/>
  <c r="E165" i="14"/>
  <c r="E180" i="14"/>
  <c r="E193" i="14"/>
  <c r="E206" i="14"/>
  <c r="E219" i="14"/>
  <c r="E231" i="14"/>
  <c r="E243" i="14"/>
  <c r="E255" i="14"/>
  <c r="E267" i="14"/>
  <c r="E279" i="14"/>
  <c r="E291" i="14"/>
  <c r="E303" i="14"/>
  <c r="E315" i="14"/>
  <c r="E327" i="14"/>
  <c r="E339" i="14"/>
  <c r="E351" i="14"/>
  <c r="E363" i="14"/>
  <c r="E375" i="14"/>
  <c r="E387" i="14"/>
  <c r="E399" i="14"/>
  <c r="G361" i="14"/>
  <c r="H361" i="14" s="1"/>
  <c r="F128" i="14"/>
  <c r="E47" i="14"/>
  <c r="E143" i="14"/>
  <c r="E249" i="14"/>
  <c r="E333" i="14"/>
  <c r="G49" i="14"/>
  <c r="H49" i="14" s="1"/>
  <c r="G121" i="14"/>
  <c r="H121" i="14" s="1"/>
  <c r="G193" i="14"/>
  <c r="H193" i="14" s="1"/>
  <c r="G265" i="14"/>
  <c r="H265" i="14" s="1"/>
  <c r="G337" i="14"/>
  <c r="H337" i="14" s="1"/>
  <c r="F8" i="14"/>
  <c r="F57" i="14"/>
  <c r="F105" i="14"/>
  <c r="F153" i="14"/>
  <c r="F196" i="14"/>
  <c r="F225" i="14"/>
  <c r="F257" i="14"/>
  <c r="F278" i="14"/>
  <c r="F296" i="14"/>
  <c r="F318" i="14"/>
  <c r="F340" i="14"/>
  <c r="F357" i="14"/>
  <c r="F379" i="14"/>
  <c r="F401" i="14"/>
  <c r="E21" i="14"/>
  <c r="E39" i="14"/>
  <c r="E55" i="14"/>
  <c r="E72" i="14"/>
  <c r="E87" i="14"/>
  <c r="E103" i="14"/>
  <c r="E120" i="14"/>
  <c r="E135" i="14"/>
  <c r="E151" i="14"/>
  <c r="E167" i="14"/>
  <c r="E181" i="14"/>
  <c r="E194" i="14"/>
  <c r="E207" i="14"/>
  <c r="E220" i="14"/>
  <c r="E232" i="14"/>
  <c r="E244" i="14"/>
  <c r="E256" i="14"/>
  <c r="E268" i="14"/>
  <c r="E280" i="14"/>
  <c r="E292" i="14"/>
  <c r="E304" i="14"/>
  <c r="E316" i="14"/>
  <c r="E328" i="14"/>
  <c r="E340" i="14"/>
  <c r="E352" i="14"/>
  <c r="E364" i="14"/>
  <c r="E376" i="14"/>
  <c r="E388" i="14"/>
  <c r="E400" i="14"/>
  <c r="G145" i="14"/>
  <c r="H145" i="14" s="1"/>
  <c r="F283" i="14"/>
  <c r="F388" i="14"/>
  <c r="E61" i="14"/>
  <c r="E109" i="14"/>
  <c r="E157" i="14"/>
  <c r="E199" i="14"/>
  <c r="E236" i="14"/>
  <c r="E260" i="14"/>
  <c r="E296" i="14"/>
  <c r="E332" i="14"/>
  <c r="E380" i="14"/>
  <c r="G362" i="14"/>
  <c r="E172" i="14"/>
  <c r="E357" i="14"/>
  <c r="G50" i="14"/>
  <c r="H50" i="14" s="1"/>
  <c r="G122" i="14"/>
  <c r="H122" i="14" s="1"/>
  <c r="G194" i="14"/>
  <c r="H194" i="14" s="1"/>
  <c r="G266" i="14"/>
  <c r="H266" i="14" s="1"/>
  <c r="G338" i="14"/>
  <c r="H338" i="14" s="1"/>
  <c r="F9" i="14"/>
  <c r="F67" i="14"/>
  <c r="F115" i="14"/>
  <c r="F163" i="14"/>
  <c r="F199" i="14"/>
  <c r="F232" i="14"/>
  <c r="F258" i="14"/>
  <c r="F280" i="14"/>
  <c r="F297" i="14"/>
  <c r="F319" i="14"/>
  <c r="F341" i="14"/>
  <c r="F362" i="14"/>
  <c r="F380" i="14"/>
  <c r="F402" i="14"/>
  <c r="E23" i="14"/>
  <c r="E40" i="14"/>
  <c r="E57" i="14"/>
  <c r="E73" i="14"/>
  <c r="E88" i="14"/>
  <c r="E105" i="14"/>
  <c r="E121" i="14"/>
  <c r="E136" i="14"/>
  <c r="E153" i="14"/>
  <c r="E168" i="14"/>
  <c r="E182" i="14"/>
  <c r="E195" i="14"/>
  <c r="E208" i="14"/>
  <c r="E221" i="14"/>
  <c r="E233" i="14"/>
  <c r="E245" i="14"/>
  <c r="E257" i="14"/>
  <c r="E269" i="14"/>
  <c r="E281" i="14"/>
  <c r="E293" i="14"/>
  <c r="E305" i="14"/>
  <c r="E317" i="14"/>
  <c r="E329" i="14"/>
  <c r="E341" i="14"/>
  <c r="E353" i="14"/>
  <c r="E365" i="14"/>
  <c r="E377" i="14"/>
  <c r="E389" i="14"/>
  <c r="E401" i="14"/>
  <c r="G217" i="14"/>
  <c r="H217" i="14" s="1"/>
  <c r="F236" i="14"/>
  <c r="F261" i="14"/>
  <c r="F305" i="14"/>
  <c r="F344" i="14"/>
  <c r="F366" i="14"/>
  <c r="E4" i="14"/>
  <c r="E26" i="14"/>
  <c r="E76" i="14"/>
  <c r="E93" i="14"/>
  <c r="E141" i="14"/>
  <c r="E186" i="14"/>
  <c r="E224" i="14"/>
  <c r="E272" i="14"/>
  <c r="E308" i="14"/>
  <c r="E344" i="14"/>
  <c r="E368" i="14"/>
  <c r="F32" i="14"/>
  <c r="E95" i="14"/>
  <c r="E237" i="14"/>
  <c r="E309" i="14"/>
  <c r="G61" i="14"/>
  <c r="H61" i="14" s="1"/>
  <c r="G133" i="14"/>
  <c r="H133" i="14" s="1"/>
  <c r="G205" i="14"/>
  <c r="H205" i="14" s="1"/>
  <c r="G277" i="14"/>
  <c r="H277" i="14" s="1"/>
  <c r="G349" i="14"/>
  <c r="H349" i="14" s="1"/>
  <c r="F20" i="14"/>
  <c r="F68" i="14"/>
  <c r="F116" i="14"/>
  <c r="F164" i="14"/>
  <c r="F200" i="14"/>
  <c r="F233" i="14"/>
  <c r="F259" i="14"/>
  <c r="F281" i="14"/>
  <c r="F302" i="14"/>
  <c r="F320" i="14"/>
  <c r="F342" i="14"/>
  <c r="F364" i="14"/>
  <c r="F381" i="14"/>
  <c r="F2" i="14"/>
  <c r="E24" i="14"/>
  <c r="E42" i="14"/>
  <c r="E59" i="14"/>
  <c r="E74" i="14"/>
  <c r="E90" i="14"/>
  <c r="E107" i="14"/>
  <c r="E122" i="14"/>
  <c r="E138" i="14"/>
  <c r="E155" i="14"/>
  <c r="E169" i="14"/>
  <c r="E183" i="14"/>
  <c r="E196" i="14"/>
  <c r="E210" i="14"/>
  <c r="E222" i="14"/>
  <c r="E234" i="14"/>
  <c r="E246" i="14"/>
  <c r="E258" i="14"/>
  <c r="E270" i="14"/>
  <c r="E282" i="14"/>
  <c r="E294" i="14"/>
  <c r="E306" i="14"/>
  <c r="E318" i="14"/>
  <c r="E330" i="14"/>
  <c r="E342" i="14"/>
  <c r="E354" i="14"/>
  <c r="E366" i="14"/>
  <c r="E378" i="14"/>
  <c r="E390" i="14"/>
  <c r="E402" i="14"/>
  <c r="G289" i="14"/>
  <c r="H289" i="14" s="1"/>
  <c r="F175" i="14"/>
  <c r="G62" i="14"/>
  <c r="H62" i="14" s="1"/>
  <c r="G134" i="14"/>
  <c r="H134" i="14" s="1"/>
  <c r="G206" i="14"/>
  <c r="H206" i="14" s="1"/>
  <c r="G278" i="14"/>
  <c r="H278" i="14" s="1"/>
  <c r="G350" i="14"/>
  <c r="H350" i="14" s="1"/>
  <c r="F21" i="14"/>
  <c r="F69" i="14"/>
  <c r="F117" i="14"/>
  <c r="F165" i="14"/>
  <c r="F201" i="14"/>
  <c r="F235" i="14"/>
  <c r="F260" i="14"/>
  <c r="F282" i="14"/>
  <c r="F304" i="14"/>
  <c r="F321" i="14"/>
  <c r="F343" i="14"/>
  <c r="F365" i="14"/>
  <c r="F386" i="14"/>
  <c r="E3" i="14"/>
  <c r="E25" i="14"/>
  <c r="E43" i="14"/>
  <c r="E60" i="14"/>
  <c r="E75" i="14"/>
  <c r="E91" i="14"/>
  <c r="E108" i="14"/>
  <c r="E123" i="14"/>
  <c r="E139" i="14"/>
  <c r="E156" i="14"/>
  <c r="E170" i="14"/>
  <c r="E184" i="14"/>
  <c r="E198" i="14"/>
  <c r="E211" i="14"/>
  <c r="E223" i="14"/>
  <c r="E235" i="14"/>
  <c r="E247" i="14"/>
  <c r="E259" i="14"/>
  <c r="E271" i="14"/>
  <c r="E283" i="14"/>
  <c r="E295" i="14"/>
  <c r="E307" i="14"/>
  <c r="E319" i="14"/>
  <c r="E331" i="14"/>
  <c r="E343" i="14"/>
  <c r="E355" i="14"/>
  <c r="E367" i="14"/>
  <c r="E379" i="14"/>
  <c r="E391" i="14"/>
  <c r="E2" i="14"/>
  <c r="G73" i="14"/>
  <c r="H73" i="14" s="1"/>
  <c r="F326" i="14"/>
  <c r="E45" i="14"/>
  <c r="E124" i="14"/>
  <c r="E171" i="14"/>
  <c r="E212" i="14"/>
  <c r="E248" i="14"/>
  <c r="E284" i="14"/>
  <c r="E320" i="14"/>
  <c r="E356" i="14"/>
  <c r="E392" i="14"/>
  <c r="F80" i="14"/>
  <c r="E62" i="14"/>
  <c r="E200" i="14"/>
  <c r="E273" i="14"/>
  <c r="E369" i="14"/>
  <c r="I3582" i="1"/>
  <c r="I3361" i="1"/>
  <c r="I3085" i="1"/>
  <c r="I3013" i="1"/>
  <c r="I2991" i="1"/>
  <c r="I2880" i="1"/>
  <c r="I2462" i="1"/>
  <c r="I3520" i="1"/>
  <c r="I3296" i="1"/>
  <c r="I3648" i="1"/>
  <c r="I3587" i="1"/>
  <c r="I3401" i="1"/>
  <c r="I3274" i="1"/>
  <c r="I1681" i="1"/>
  <c r="I1524" i="1"/>
  <c r="I279" i="1"/>
  <c r="I2646" i="1"/>
  <c r="I2381" i="1"/>
  <c r="I2318" i="1"/>
  <c r="I2191" i="1"/>
  <c r="I2136" i="1"/>
  <c r="I1929" i="1"/>
  <c r="I1924" i="1"/>
  <c r="I1814" i="1"/>
  <c r="I1793" i="1"/>
  <c r="I1765" i="1"/>
  <c r="I1549" i="1"/>
  <c r="I1447" i="1"/>
  <c r="I1428" i="1"/>
  <c r="I1047" i="1"/>
  <c r="I673" i="1"/>
  <c r="I506" i="1"/>
  <c r="I412" i="1"/>
  <c r="I4073" i="1"/>
  <c r="I3843" i="1"/>
  <c r="I3221" i="1"/>
  <c r="I2769" i="1"/>
  <c r="I2751" i="1"/>
  <c r="I2545" i="1"/>
  <c r="I2384" i="1"/>
  <c r="I1987" i="1"/>
  <c r="I4092" i="1"/>
  <c r="I3693" i="1"/>
  <c r="I3618" i="1"/>
  <c r="I3429" i="1"/>
  <c r="I2328" i="1"/>
  <c r="I2317" i="1"/>
  <c r="I2029" i="1"/>
  <c r="I4282" i="1"/>
  <c r="I2461" i="1"/>
  <c r="I2170" i="1"/>
  <c r="I2090" i="1"/>
  <c r="I2010" i="1"/>
  <c r="I149" i="1"/>
  <c r="B193" i="20"/>
  <c r="B181" i="20"/>
  <c r="B169" i="20"/>
  <c r="B157" i="20"/>
  <c r="B145" i="20"/>
  <c r="B133" i="20"/>
  <c r="B121" i="20"/>
  <c r="B109" i="20"/>
  <c r="B97" i="20"/>
  <c r="B85" i="20"/>
  <c r="B73" i="20"/>
  <c r="B61" i="20"/>
  <c r="B49" i="20"/>
  <c r="B37" i="20"/>
  <c r="B25" i="20"/>
  <c r="B13" i="20"/>
  <c r="B192" i="20"/>
  <c r="B180" i="20"/>
  <c r="B168" i="20"/>
  <c r="B156" i="20"/>
  <c r="B144" i="20"/>
  <c r="B132" i="20"/>
  <c r="B120" i="20"/>
  <c r="B108" i="20"/>
  <c r="B96" i="20"/>
  <c r="B84" i="20"/>
  <c r="B72" i="20"/>
  <c r="B60" i="20"/>
  <c r="B48" i="20"/>
  <c r="B36" i="20"/>
  <c r="B24" i="20"/>
  <c r="B12" i="20"/>
  <c r="I4910" i="1"/>
  <c r="I4812" i="1"/>
  <c r="I4599" i="1"/>
  <c r="I4430" i="1"/>
  <c r="I4275" i="1"/>
  <c r="I4126" i="1"/>
  <c r="I3819" i="1"/>
  <c r="I3770" i="1"/>
  <c r="I3766" i="1"/>
  <c r="I3756" i="1"/>
  <c r="I3704" i="1"/>
  <c r="I3690" i="1"/>
  <c r="I3687" i="1"/>
  <c r="I3671" i="1"/>
  <c r="I3603" i="1"/>
  <c r="I3597" i="1"/>
  <c r="I3487" i="1"/>
  <c r="I3426" i="1"/>
  <c r="I3341" i="1"/>
  <c r="I3325" i="1"/>
  <c r="I3320" i="1"/>
  <c r="I3313" i="1"/>
  <c r="I3254" i="1"/>
  <c r="I3246" i="1"/>
  <c r="I3231" i="1"/>
  <c r="I3219" i="1"/>
  <c r="I3214" i="1"/>
  <c r="I3175" i="1"/>
  <c r="I3090" i="1"/>
  <c r="I3033" i="1"/>
  <c r="I2804" i="1"/>
  <c r="I2729" i="1"/>
  <c r="I2708" i="1"/>
  <c r="I2691" i="1"/>
  <c r="I2687" i="1"/>
  <c r="I2663" i="1"/>
  <c r="I2619" i="1"/>
  <c r="I2583" i="1"/>
  <c r="I2311" i="1"/>
  <c r="B2" i="20"/>
  <c r="B191" i="20"/>
  <c r="B179" i="20"/>
  <c r="B167" i="20"/>
  <c r="B155" i="20"/>
  <c r="B143" i="20"/>
  <c r="B131" i="20"/>
  <c r="B119" i="20"/>
  <c r="B107" i="20"/>
  <c r="B95" i="20"/>
  <c r="B83" i="20"/>
  <c r="B71" i="20"/>
  <c r="B59" i="20"/>
  <c r="B47" i="20"/>
  <c r="B35" i="20"/>
  <c r="B23" i="20"/>
  <c r="B11" i="20"/>
  <c r="I4948" i="1"/>
  <c r="I4389" i="1"/>
  <c r="I4257" i="1"/>
  <c r="I4110" i="1"/>
  <c r="I3637" i="1"/>
  <c r="I3388" i="1"/>
  <c r="I3308" i="1"/>
  <c r="I2849" i="1"/>
  <c r="I2744" i="1"/>
  <c r="I2627" i="1"/>
  <c r="I2487" i="1"/>
  <c r="I2403" i="1"/>
  <c r="I2366" i="1"/>
  <c r="I2125" i="1"/>
  <c r="I2046" i="1"/>
  <c r="I2015" i="1"/>
  <c r="I1952" i="1"/>
  <c r="I1912" i="1"/>
  <c r="I1839" i="1"/>
  <c r="I1545" i="1"/>
  <c r="I1215" i="1"/>
  <c r="I1203" i="1"/>
  <c r="I1135" i="1"/>
  <c r="I1132" i="1"/>
  <c r="I1030" i="1"/>
  <c r="I952" i="1"/>
  <c r="I397" i="1"/>
  <c r="I288" i="1"/>
  <c r="I110" i="1"/>
  <c r="I45" i="1"/>
  <c r="B202" i="20"/>
  <c r="B190" i="20"/>
  <c r="B178" i="20"/>
  <c r="B166" i="20"/>
  <c r="B154" i="20"/>
  <c r="B142" i="20"/>
  <c r="B130" i="20"/>
  <c r="B118" i="20"/>
  <c r="B106" i="20"/>
  <c r="B94" i="20"/>
  <c r="B82" i="20"/>
  <c r="B70" i="20"/>
  <c r="B58" i="20"/>
  <c r="B46" i="20"/>
  <c r="B34" i="20"/>
  <c r="B22" i="20"/>
  <c r="B10" i="20"/>
  <c r="I4474" i="1"/>
  <c r="I4204" i="1"/>
  <c r="I4037" i="1"/>
  <c r="I3892" i="1"/>
  <c r="I3413" i="1"/>
  <c r="I3365" i="1"/>
  <c r="I3145" i="1"/>
  <c r="I2895" i="1"/>
  <c r="I2575" i="1"/>
  <c r="I2385" i="1"/>
  <c r="I2117" i="1"/>
  <c r="I1999" i="1"/>
  <c r="I1803" i="1"/>
  <c r="I1745" i="1"/>
  <c r="I1710" i="1"/>
  <c r="I1401" i="1"/>
  <c r="I1221" i="1"/>
  <c r="B201" i="20"/>
  <c r="B189" i="20"/>
  <c r="B177" i="20"/>
  <c r="B165" i="20"/>
  <c r="B153" i="20"/>
  <c r="B141" i="20"/>
  <c r="B129" i="20"/>
  <c r="B117" i="20"/>
  <c r="B105" i="20"/>
  <c r="B93" i="20"/>
  <c r="B81" i="20"/>
  <c r="B69" i="20"/>
  <c r="B57" i="20"/>
  <c r="B45" i="20"/>
  <c r="B33" i="20"/>
  <c r="B21" i="20"/>
  <c r="B9" i="20"/>
  <c r="I4924" i="1"/>
  <c r="I4802" i="1"/>
  <c r="I4619" i="1"/>
  <c r="I4509" i="1"/>
  <c r="I4208" i="1"/>
  <c r="I3887" i="1"/>
  <c r="I3575" i="1"/>
  <c r="I3430" i="1"/>
  <c r="I2957" i="1"/>
  <c r="I2792" i="1"/>
  <c r="I2499" i="1"/>
  <c r="I2439" i="1"/>
  <c r="I2244" i="1"/>
  <c r="I2132" i="1"/>
  <c r="I2091" i="1"/>
  <c r="I2039" i="1"/>
  <c r="I1988" i="1"/>
  <c r="I1883" i="1"/>
  <c r="I1757" i="1"/>
  <c r="I1738" i="1"/>
  <c r="I1590" i="1"/>
  <c r="I1432" i="1"/>
  <c r="I1349" i="1"/>
  <c r="I1256" i="1"/>
  <c r="B200" i="20"/>
  <c r="B188" i="20"/>
  <c r="B176" i="20"/>
  <c r="B164" i="20"/>
  <c r="B152" i="20"/>
  <c r="B140" i="20"/>
  <c r="B128" i="20"/>
  <c r="B116" i="20"/>
  <c r="B104" i="20"/>
  <c r="B92" i="20"/>
  <c r="B80" i="20"/>
  <c r="B68" i="20"/>
  <c r="B56" i="20"/>
  <c r="B44" i="20"/>
  <c r="B32" i="20"/>
  <c r="B20" i="20"/>
  <c r="B8" i="20"/>
  <c r="I4871" i="1"/>
  <c r="I4704" i="1"/>
  <c r="I4561" i="1"/>
  <c r="I4243" i="1"/>
  <c r="I3916" i="1"/>
  <c r="I3619" i="1"/>
  <c r="I3572" i="1"/>
  <c r="I3353" i="1"/>
  <c r="I3301" i="1"/>
  <c r="I3132" i="1"/>
  <c r="I2954" i="1"/>
  <c r="I2770" i="1"/>
  <c r="I2633" i="1"/>
  <c r="I2483" i="1"/>
  <c r="B199" i="20"/>
  <c r="B187" i="20"/>
  <c r="B175" i="20"/>
  <c r="B163" i="20"/>
  <c r="B151" i="20"/>
  <c r="B139" i="20"/>
  <c r="B127" i="20"/>
  <c r="B115" i="20"/>
  <c r="B103" i="20"/>
  <c r="B91" i="20"/>
  <c r="B79" i="20"/>
  <c r="B67" i="20"/>
  <c r="B55" i="20"/>
  <c r="B43" i="20"/>
  <c r="B31" i="20"/>
  <c r="B19" i="20"/>
  <c r="B7" i="20"/>
  <c r="I4336" i="1"/>
  <c r="I4165" i="1"/>
  <c r="I3860" i="1"/>
  <c r="I3592" i="1"/>
  <c r="I3483" i="1"/>
  <c r="I3397" i="1"/>
  <c r="I3345" i="1"/>
  <c r="I3222" i="1"/>
  <c r="I3094" i="1"/>
  <c r="I2813" i="1"/>
  <c r="I2680" i="1"/>
  <c r="I2535" i="1"/>
  <c r="I2450" i="1"/>
  <c r="B198" i="20"/>
  <c r="B186" i="20"/>
  <c r="B174" i="20"/>
  <c r="B162" i="20"/>
  <c r="B150" i="20"/>
  <c r="B138" i="20"/>
  <c r="B126" i="20"/>
  <c r="B114" i="20"/>
  <c r="B102" i="20"/>
  <c r="B90" i="20"/>
  <c r="B78" i="20"/>
  <c r="B66" i="20"/>
  <c r="B54" i="20"/>
  <c r="B42" i="20"/>
  <c r="B30" i="20"/>
  <c r="B18" i="20"/>
  <c r="B6" i="20"/>
  <c r="I4886" i="1"/>
  <c r="I4686" i="1"/>
  <c r="I3980" i="1"/>
  <c r="I3456" i="1"/>
  <c r="I3337" i="1"/>
  <c r="I3179" i="1"/>
  <c r="I2776" i="1"/>
  <c r="I2495" i="1"/>
  <c r="I2389" i="1"/>
  <c r="B197" i="20"/>
  <c r="B185" i="20"/>
  <c r="B173" i="20"/>
  <c r="B161" i="20"/>
  <c r="B149" i="20"/>
  <c r="B137" i="20"/>
  <c r="B125" i="20"/>
  <c r="B113" i="20"/>
  <c r="B101" i="20"/>
  <c r="B89" i="20"/>
  <c r="B77" i="20"/>
  <c r="B65" i="20"/>
  <c r="B53" i="20"/>
  <c r="B41" i="20"/>
  <c r="B29" i="20"/>
  <c r="B17" i="20"/>
  <c r="B5" i="20"/>
  <c r="B196" i="20"/>
  <c r="B184" i="20"/>
  <c r="B172" i="20"/>
  <c r="B160" i="20"/>
  <c r="B148" i="20"/>
  <c r="B136" i="20"/>
  <c r="B124" i="20"/>
  <c r="B112" i="20"/>
  <c r="B100" i="20"/>
  <c r="B88" i="20"/>
  <c r="B76" i="20"/>
  <c r="B64" i="20"/>
  <c r="B52" i="20"/>
  <c r="B40" i="20"/>
  <c r="B28" i="20"/>
  <c r="B16" i="20"/>
  <c r="B4" i="20"/>
  <c r="B195" i="20"/>
  <c r="B183" i="20"/>
  <c r="B171" i="20"/>
  <c r="B159" i="20"/>
  <c r="B147" i="20"/>
  <c r="B135" i="20"/>
  <c r="B123" i="20"/>
  <c r="B111" i="20"/>
  <c r="B99" i="20"/>
  <c r="B87" i="20"/>
  <c r="B75" i="20"/>
  <c r="B63" i="20"/>
  <c r="B51" i="20"/>
  <c r="B39" i="20"/>
  <c r="B27" i="20"/>
  <c r="B15" i="20"/>
  <c r="B3" i="20"/>
  <c r="B194" i="20"/>
  <c r="B182" i="20"/>
  <c r="B170" i="20"/>
  <c r="B158" i="20"/>
  <c r="B146" i="20"/>
  <c r="B134" i="20"/>
  <c r="B122" i="20"/>
  <c r="B110" i="20"/>
  <c r="B98" i="20"/>
  <c r="B86" i="20"/>
  <c r="B74" i="20"/>
  <c r="B62" i="20"/>
  <c r="B50" i="20"/>
  <c r="B38" i="20"/>
  <c r="B26" i="20"/>
  <c r="B14" i="20"/>
  <c r="C2" i="20"/>
  <c r="B394" i="14"/>
  <c r="B382" i="14"/>
  <c r="B370" i="14"/>
  <c r="B358" i="14"/>
  <c r="B346" i="14"/>
  <c r="B334" i="14"/>
  <c r="B322" i="14"/>
  <c r="B310" i="14"/>
  <c r="B298" i="14"/>
  <c r="B286" i="14"/>
  <c r="B274" i="14"/>
  <c r="B262" i="14"/>
  <c r="B250" i="14"/>
  <c r="B238" i="14"/>
  <c r="B226" i="14"/>
  <c r="B214" i="14"/>
  <c r="B202" i="14"/>
  <c r="B190" i="14"/>
  <c r="B178" i="14"/>
  <c r="B166" i="14"/>
  <c r="B154" i="14"/>
  <c r="B142" i="14"/>
  <c r="B130" i="14"/>
  <c r="B118" i="14"/>
  <c r="B106" i="14"/>
  <c r="B94" i="14"/>
  <c r="B82" i="14"/>
  <c r="B70" i="14"/>
  <c r="B58" i="14"/>
  <c r="B46" i="14"/>
  <c r="B34" i="14"/>
  <c r="B22" i="14"/>
  <c r="B10" i="14"/>
  <c r="D388" i="14"/>
  <c r="D369" i="14"/>
  <c r="D344" i="14"/>
  <c r="D290" i="14"/>
  <c r="D218" i="14"/>
  <c r="D146" i="14"/>
  <c r="D74" i="14"/>
  <c r="B393" i="14"/>
  <c r="B381" i="14"/>
  <c r="B369" i="14"/>
  <c r="B357" i="14"/>
  <c r="B345" i="14"/>
  <c r="B333" i="14"/>
  <c r="B321" i="14"/>
  <c r="B309" i="14"/>
  <c r="B297" i="14"/>
  <c r="B285" i="14"/>
  <c r="B273" i="14"/>
  <c r="B261" i="14"/>
  <c r="B249" i="14"/>
  <c r="B237" i="14"/>
  <c r="B225" i="14"/>
  <c r="B213" i="14"/>
  <c r="B201" i="14"/>
  <c r="B189" i="14"/>
  <c r="B177" i="14"/>
  <c r="B165" i="14"/>
  <c r="B153" i="14"/>
  <c r="B141" i="14"/>
  <c r="B129" i="14"/>
  <c r="B117" i="14"/>
  <c r="B105" i="14"/>
  <c r="B93" i="14"/>
  <c r="B81" i="14"/>
  <c r="B69" i="14"/>
  <c r="B57" i="14"/>
  <c r="B45" i="14"/>
  <c r="B33" i="14"/>
  <c r="B21" i="14"/>
  <c r="B9" i="14"/>
  <c r="D387" i="14"/>
  <c r="D368" i="14"/>
  <c r="D340" i="14"/>
  <c r="D288" i="14"/>
  <c r="D216" i="14"/>
  <c r="D144" i="14"/>
  <c r="A1" i="14"/>
  <c r="D13" i="14"/>
  <c r="D25" i="14"/>
  <c r="D37" i="14"/>
  <c r="D49" i="14"/>
  <c r="D61" i="14"/>
  <c r="D73" i="14"/>
  <c r="D85" i="14"/>
  <c r="D97" i="14"/>
  <c r="D109" i="14"/>
  <c r="D121" i="14"/>
  <c r="D133" i="14"/>
  <c r="D145" i="14"/>
  <c r="D157" i="14"/>
  <c r="D169" i="14"/>
  <c r="D181" i="14"/>
  <c r="D193" i="14"/>
  <c r="D205" i="14"/>
  <c r="D217" i="14"/>
  <c r="D229" i="14"/>
  <c r="D241" i="14"/>
  <c r="D253" i="14"/>
  <c r="D265" i="14"/>
  <c r="D277" i="14"/>
  <c r="D289" i="14"/>
  <c r="D301" i="14"/>
  <c r="D313" i="14"/>
  <c r="D325" i="14"/>
  <c r="D337" i="14"/>
  <c r="D349" i="14"/>
  <c r="D361" i="14"/>
  <c r="D373" i="14"/>
  <c r="D385" i="14"/>
  <c r="D397" i="14"/>
  <c r="D3" i="14"/>
  <c r="D15" i="14"/>
  <c r="D27" i="14"/>
  <c r="D39" i="14"/>
  <c r="D51" i="14"/>
  <c r="D63" i="14"/>
  <c r="D75" i="14"/>
  <c r="D87" i="14"/>
  <c r="D99" i="14"/>
  <c r="D111" i="14"/>
  <c r="D123" i="14"/>
  <c r="D135" i="14"/>
  <c r="D147" i="14"/>
  <c r="D159" i="14"/>
  <c r="D171" i="14"/>
  <c r="D183" i="14"/>
  <c r="D195" i="14"/>
  <c r="D207" i="14"/>
  <c r="D219" i="14"/>
  <c r="D231" i="14"/>
  <c r="D243" i="14"/>
  <c r="D255" i="14"/>
  <c r="D267" i="14"/>
  <c r="D279" i="14"/>
  <c r="D291" i="14"/>
  <c r="D303" i="14"/>
  <c r="D315" i="14"/>
  <c r="D327" i="14"/>
  <c r="D339" i="14"/>
  <c r="D351" i="14"/>
  <c r="D4" i="14"/>
  <c r="D16" i="14"/>
  <c r="D28" i="14"/>
  <c r="D40" i="14"/>
  <c r="D52" i="14"/>
  <c r="D64" i="14"/>
  <c r="D76" i="14"/>
  <c r="D88" i="14"/>
  <c r="D100" i="14"/>
  <c r="D112" i="14"/>
  <c r="D124" i="14"/>
  <c r="D136" i="14"/>
  <c r="D148" i="14"/>
  <c r="D160" i="14"/>
  <c r="D172" i="14"/>
  <c r="D184" i="14"/>
  <c r="D196" i="14"/>
  <c r="D208" i="14"/>
  <c r="D220" i="14"/>
  <c r="D232" i="14"/>
  <c r="D244" i="14"/>
  <c r="D256" i="14"/>
  <c r="D268" i="14"/>
  <c r="D280" i="14"/>
  <c r="D292" i="14"/>
  <c r="D304" i="14"/>
  <c r="D316" i="14"/>
  <c r="D328" i="14"/>
  <c r="D5" i="14"/>
  <c r="D17" i="14"/>
  <c r="D29" i="14"/>
  <c r="D41" i="14"/>
  <c r="D53" i="14"/>
  <c r="D65" i="14"/>
  <c r="D77" i="14"/>
  <c r="D89" i="14"/>
  <c r="D101" i="14"/>
  <c r="D113" i="14"/>
  <c r="D125" i="14"/>
  <c r="D137" i="14"/>
  <c r="D149" i="14"/>
  <c r="D161" i="14"/>
  <c r="D173" i="14"/>
  <c r="D185" i="14"/>
  <c r="D197" i="14"/>
  <c r="D209" i="14"/>
  <c r="D221" i="14"/>
  <c r="D233" i="14"/>
  <c r="D245" i="14"/>
  <c r="D257" i="14"/>
  <c r="D269" i="14"/>
  <c r="D281" i="14"/>
  <c r="D293" i="14"/>
  <c r="D305" i="14"/>
  <c r="D317" i="14"/>
  <c r="D329" i="14"/>
  <c r="D341" i="14"/>
  <c r="D353" i="14"/>
  <c r="D365" i="14"/>
  <c r="D377" i="14"/>
  <c r="D389" i="14"/>
  <c r="D401" i="14"/>
  <c r="D6" i="14"/>
  <c r="D18" i="14"/>
  <c r="D30" i="14"/>
  <c r="D42" i="14"/>
  <c r="D54" i="14"/>
  <c r="D66" i="14"/>
  <c r="D78" i="14"/>
  <c r="D90" i="14"/>
  <c r="D102" i="14"/>
  <c r="D114" i="14"/>
  <c r="D126" i="14"/>
  <c r="D138" i="14"/>
  <c r="D150" i="14"/>
  <c r="D162" i="14"/>
  <c r="D174" i="14"/>
  <c r="D186" i="14"/>
  <c r="D198" i="14"/>
  <c r="D210" i="14"/>
  <c r="D222" i="14"/>
  <c r="D234" i="14"/>
  <c r="D246" i="14"/>
  <c r="D258" i="14"/>
  <c r="D270" i="14"/>
  <c r="D282" i="14"/>
  <c r="D294" i="14"/>
  <c r="D306" i="14"/>
  <c r="D318" i="14"/>
  <c r="D330" i="14"/>
  <c r="D342" i="14"/>
  <c r="D354" i="14"/>
  <c r="D366" i="14"/>
  <c r="D378" i="14"/>
  <c r="D390" i="14"/>
  <c r="D402" i="14"/>
  <c r="D7" i="14"/>
  <c r="D19" i="14"/>
  <c r="D31" i="14"/>
  <c r="D43" i="14"/>
  <c r="D55" i="14"/>
  <c r="D67" i="14"/>
  <c r="D79" i="14"/>
  <c r="D91" i="14"/>
  <c r="D103" i="14"/>
  <c r="D115" i="14"/>
  <c r="D127" i="14"/>
  <c r="D139" i="14"/>
  <c r="D151" i="14"/>
  <c r="D163" i="14"/>
  <c r="D175" i="14"/>
  <c r="D187" i="14"/>
  <c r="D199" i="14"/>
  <c r="D211" i="14"/>
  <c r="D223" i="14"/>
  <c r="D235" i="14"/>
  <c r="D247" i="14"/>
  <c r="D259" i="14"/>
  <c r="D271" i="14"/>
  <c r="D283" i="14"/>
  <c r="D295" i="14"/>
  <c r="D307" i="14"/>
  <c r="D319" i="14"/>
  <c r="D331" i="14"/>
  <c r="D343" i="14"/>
  <c r="D355" i="14"/>
  <c r="D367" i="14"/>
  <c r="D379" i="14"/>
  <c r="D391" i="14"/>
  <c r="D2" i="14"/>
  <c r="D8" i="14"/>
  <c r="D20" i="14"/>
  <c r="D32" i="14"/>
  <c r="D44" i="14"/>
  <c r="D56" i="14"/>
  <c r="D68" i="14"/>
  <c r="D80" i="14"/>
  <c r="D92" i="14"/>
  <c r="D104" i="14"/>
  <c r="D116" i="14"/>
  <c r="D128" i="14"/>
  <c r="D140" i="14"/>
  <c r="D152" i="14"/>
  <c r="D164" i="14"/>
  <c r="D176" i="14"/>
  <c r="D188" i="14"/>
  <c r="D200" i="14"/>
  <c r="D212" i="14"/>
  <c r="D224" i="14"/>
  <c r="D236" i="14"/>
  <c r="D248" i="14"/>
  <c r="D260" i="14"/>
  <c r="D272" i="14"/>
  <c r="D284" i="14"/>
  <c r="D296" i="14"/>
  <c r="D308" i="14"/>
  <c r="D320" i="14"/>
  <c r="D9" i="14"/>
  <c r="D21" i="14"/>
  <c r="D33" i="14"/>
  <c r="D45" i="14"/>
  <c r="D57" i="14"/>
  <c r="D69" i="14"/>
  <c r="D81" i="14"/>
  <c r="D93" i="14"/>
  <c r="D105" i="14"/>
  <c r="D117" i="14"/>
  <c r="D129" i="14"/>
  <c r="D141" i="14"/>
  <c r="D153" i="14"/>
  <c r="D165" i="14"/>
  <c r="D177" i="14"/>
  <c r="D189" i="14"/>
  <c r="D201" i="14"/>
  <c r="D213" i="14"/>
  <c r="D225" i="14"/>
  <c r="D237" i="14"/>
  <c r="D249" i="14"/>
  <c r="D261" i="14"/>
  <c r="D273" i="14"/>
  <c r="D285" i="14"/>
  <c r="D297" i="14"/>
  <c r="D309" i="14"/>
  <c r="D321" i="14"/>
  <c r="D333" i="14"/>
  <c r="D345" i="14"/>
  <c r="D357" i="14"/>
  <c r="D10" i="14"/>
  <c r="D22" i="14"/>
  <c r="D34" i="14"/>
  <c r="D46" i="14"/>
  <c r="D58" i="14"/>
  <c r="D70" i="14"/>
  <c r="D82" i="14"/>
  <c r="D94" i="14"/>
  <c r="D106" i="14"/>
  <c r="D118" i="14"/>
  <c r="D130" i="14"/>
  <c r="D142" i="14"/>
  <c r="D154" i="14"/>
  <c r="D166" i="14"/>
  <c r="D178" i="14"/>
  <c r="D190" i="14"/>
  <c r="D202" i="14"/>
  <c r="D214" i="14"/>
  <c r="D226" i="14"/>
  <c r="D238" i="14"/>
  <c r="D250" i="14"/>
  <c r="D262" i="14"/>
  <c r="D274" i="14"/>
  <c r="D286" i="14"/>
  <c r="D298" i="14"/>
  <c r="D310" i="14"/>
  <c r="D322" i="14"/>
  <c r="D11" i="14"/>
  <c r="D23" i="14"/>
  <c r="D35" i="14"/>
  <c r="D47" i="14"/>
  <c r="D59" i="14"/>
  <c r="D71" i="14"/>
  <c r="D83" i="14"/>
  <c r="D95" i="14"/>
  <c r="D107" i="14"/>
  <c r="D119" i="14"/>
  <c r="D131" i="14"/>
  <c r="D143" i="14"/>
  <c r="D155" i="14"/>
  <c r="D167" i="14"/>
  <c r="D179" i="14"/>
  <c r="D191" i="14"/>
  <c r="D203" i="14"/>
  <c r="D215" i="14"/>
  <c r="D227" i="14"/>
  <c r="D239" i="14"/>
  <c r="D251" i="14"/>
  <c r="D263" i="14"/>
  <c r="D275" i="14"/>
  <c r="D287" i="14"/>
  <c r="D299" i="14"/>
  <c r="D311" i="14"/>
  <c r="D323" i="14"/>
  <c r="D335" i="14"/>
  <c r="D347" i="14"/>
  <c r="D359" i="14"/>
  <c r="D371" i="14"/>
  <c r="D383" i="14"/>
  <c r="D395" i="14"/>
  <c r="B392" i="14"/>
  <c r="B380" i="14"/>
  <c r="B368" i="14"/>
  <c r="B356" i="14"/>
  <c r="B344" i="14"/>
  <c r="B332" i="14"/>
  <c r="B320" i="14"/>
  <c r="B308" i="14"/>
  <c r="B296" i="14"/>
  <c r="B284" i="14"/>
  <c r="B272" i="14"/>
  <c r="B260" i="14"/>
  <c r="B248" i="14"/>
  <c r="B236" i="14"/>
  <c r="B224" i="14"/>
  <c r="B212" i="14"/>
  <c r="B200" i="14"/>
  <c r="B188" i="14"/>
  <c r="B176" i="14"/>
  <c r="B164" i="14"/>
  <c r="B152" i="14"/>
  <c r="B140" i="14"/>
  <c r="B128" i="14"/>
  <c r="B116" i="14"/>
  <c r="B104" i="14"/>
  <c r="B92" i="14"/>
  <c r="B80" i="14"/>
  <c r="B68" i="14"/>
  <c r="B56" i="14"/>
  <c r="B44" i="14"/>
  <c r="B32" i="14"/>
  <c r="B20" i="14"/>
  <c r="B8" i="14"/>
  <c r="D386" i="14"/>
  <c r="D364" i="14"/>
  <c r="D338" i="14"/>
  <c r="D278" i="14"/>
  <c r="D206" i="14"/>
  <c r="D134" i="14"/>
  <c r="D62" i="14"/>
  <c r="B2" i="14"/>
  <c r="B391" i="14"/>
  <c r="B379" i="14"/>
  <c r="B367" i="14"/>
  <c r="B355" i="14"/>
  <c r="B343" i="14"/>
  <c r="B331" i="14"/>
  <c r="B319" i="14"/>
  <c r="B307" i="14"/>
  <c r="B295" i="14"/>
  <c r="B283" i="14"/>
  <c r="B271" i="14"/>
  <c r="B259" i="14"/>
  <c r="B247" i="14"/>
  <c r="B235" i="14"/>
  <c r="B223" i="14"/>
  <c r="B211" i="14"/>
  <c r="B199" i="14"/>
  <c r="B187" i="14"/>
  <c r="B175" i="14"/>
  <c r="B163" i="14"/>
  <c r="B151" i="14"/>
  <c r="B139" i="14"/>
  <c r="B127" i="14"/>
  <c r="B115" i="14"/>
  <c r="B103" i="14"/>
  <c r="B91" i="14"/>
  <c r="B79" i="14"/>
  <c r="B67" i="14"/>
  <c r="B55" i="14"/>
  <c r="B43" i="14"/>
  <c r="B31" i="14"/>
  <c r="B19" i="14"/>
  <c r="B7" i="14"/>
  <c r="D384" i="14"/>
  <c r="D363" i="14"/>
  <c r="D336" i="14"/>
  <c r="D276" i="14"/>
  <c r="D204" i="14"/>
  <c r="D132" i="14"/>
  <c r="D60" i="14"/>
  <c r="B402" i="14"/>
  <c r="B390" i="14"/>
  <c r="B378" i="14"/>
  <c r="B366" i="14"/>
  <c r="B354" i="14"/>
  <c r="B342" i="14"/>
  <c r="B330" i="14"/>
  <c r="B318" i="14"/>
  <c r="B306" i="14"/>
  <c r="B294" i="14"/>
  <c r="B282" i="14"/>
  <c r="B270" i="14"/>
  <c r="B258" i="14"/>
  <c r="B246" i="14"/>
  <c r="B234" i="14"/>
  <c r="B222" i="14"/>
  <c r="B210" i="14"/>
  <c r="B198" i="14"/>
  <c r="B186" i="14"/>
  <c r="B174" i="14"/>
  <c r="B162" i="14"/>
  <c r="B150" i="14"/>
  <c r="B138" i="14"/>
  <c r="B126" i="14"/>
  <c r="B114" i="14"/>
  <c r="B102" i="14"/>
  <c r="B90" i="14"/>
  <c r="B78" i="14"/>
  <c r="B66" i="14"/>
  <c r="B54" i="14"/>
  <c r="B42" i="14"/>
  <c r="B30" i="14"/>
  <c r="B18" i="14"/>
  <c r="B6" i="14"/>
  <c r="D382" i="14"/>
  <c r="D362" i="14"/>
  <c r="D334" i="14"/>
  <c r="D266" i="14"/>
  <c r="D194" i="14"/>
  <c r="D122" i="14"/>
  <c r="D50" i="14"/>
  <c r="B401" i="14"/>
  <c r="B389" i="14"/>
  <c r="B377" i="14"/>
  <c r="B365" i="14"/>
  <c r="B353" i="14"/>
  <c r="B341" i="14"/>
  <c r="B329" i="14"/>
  <c r="B317" i="14"/>
  <c r="B305" i="14"/>
  <c r="B293" i="14"/>
  <c r="B281" i="14"/>
  <c r="B269" i="14"/>
  <c r="B257" i="14"/>
  <c r="B245" i="14"/>
  <c r="B233" i="14"/>
  <c r="B221" i="14"/>
  <c r="B209" i="14"/>
  <c r="B197" i="14"/>
  <c r="B185" i="14"/>
  <c r="B173" i="14"/>
  <c r="B161" i="14"/>
  <c r="B149" i="14"/>
  <c r="B137" i="14"/>
  <c r="B125" i="14"/>
  <c r="B113" i="14"/>
  <c r="B101" i="14"/>
  <c r="B89" i="14"/>
  <c r="B77" i="14"/>
  <c r="B65" i="14"/>
  <c r="B53" i="14"/>
  <c r="B41" i="14"/>
  <c r="B29" i="14"/>
  <c r="B17" i="14"/>
  <c r="B5" i="14"/>
  <c r="D400" i="14"/>
  <c r="D381" i="14"/>
  <c r="D360" i="14"/>
  <c r="D332" i="14"/>
  <c r="D264" i="14"/>
  <c r="D192" i="14"/>
  <c r="D120" i="14"/>
  <c r="D48" i="14"/>
  <c r="B400" i="14"/>
  <c r="B388" i="14"/>
  <c r="B376" i="14"/>
  <c r="B364" i="14"/>
  <c r="B352" i="14"/>
  <c r="B340" i="14"/>
  <c r="B328" i="14"/>
  <c r="B316" i="14"/>
  <c r="B304" i="14"/>
  <c r="B292" i="14"/>
  <c r="B280" i="14"/>
  <c r="B268" i="14"/>
  <c r="B256" i="14"/>
  <c r="B244" i="14"/>
  <c r="B232" i="14"/>
  <c r="B220" i="14"/>
  <c r="B208" i="14"/>
  <c r="B196" i="14"/>
  <c r="B184" i="14"/>
  <c r="B172" i="14"/>
  <c r="B160" i="14"/>
  <c r="B148" i="14"/>
  <c r="B136" i="14"/>
  <c r="B124" i="14"/>
  <c r="B112" i="14"/>
  <c r="B100" i="14"/>
  <c r="B88" i="14"/>
  <c r="B76" i="14"/>
  <c r="B64" i="14"/>
  <c r="B52" i="14"/>
  <c r="B40" i="14"/>
  <c r="B28" i="14"/>
  <c r="B16" i="14"/>
  <c r="B4" i="14"/>
  <c r="D399" i="14"/>
  <c r="D380" i="14"/>
  <c r="D358" i="14"/>
  <c r="D326" i="14"/>
  <c r="D254" i="14"/>
  <c r="D182" i="14"/>
  <c r="D110" i="14"/>
  <c r="D38" i="14"/>
  <c r="B399" i="14"/>
  <c r="B387" i="14"/>
  <c r="B375" i="14"/>
  <c r="B363" i="14"/>
  <c r="B351" i="14"/>
  <c r="B339" i="14"/>
  <c r="B327" i="14"/>
  <c r="B315" i="14"/>
  <c r="B303" i="14"/>
  <c r="B291" i="14"/>
  <c r="B279" i="14"/>
  <c r="B267" i="14"/>
  <c r="B255" i="14"/>
  <c r="B243" i="14"/>
  <c r="B231" i="14"/>
  <c r="B219" i="14"/>
  <c r="B207" i="14"/>
  <c r="B195" i="14"/>
  <c r="B183" i="14"/>
  <c r="B171" i="14"/>
  <c r="B159" i="14"/>
  <c r="B147" i="14"/>
  <c r="B135" i="14"/>
  <c r="B123" i="14"/>
  <c r="B111" i="14"/>
  <c r="B99" i="14"/>
  <c r="B87" i="14"/>
  <c r="B75" i="14"/>
  <c r="B63" i="14"/>
  <c r="B51" i="14"/>
  <c r="B39" i="14"/>
  <c r="B27" i="14"/>
  <c r="B15" i="14"/>
  <c r="B3" i="14"/>
  <c r="D398" i="14"/>
  <c r="D376" i="14"/>
  <c r="D356" i="14"/>
  <c r="D324" i="14"/>
  <c r="D252" i="14"/>
  <c r="D180" i="14"/>
  <c r="D108" i="14"/>
  <c r="D36" i="14"/>
  <c r="B398" i="14"/>
  <c r="B386" i="14"/>
  <c r="B374" i="14"/>
  <c r="B362" i="14"/>
  <c r="B350" i="14"/>
  <c r="B338" i="14"/>
  <c r="B326" i="14"/>
  <c r="B314" i="14"/>
  <c r="B302" i="14"/>
  <c r="B290" i="14"/>
  <c r="B278" i="14"/>
  <c r="B266" i="14"/>
  <c r="B254" i="14"/>
  <c r="B242" i="14"/>
  <c r="B230" i="14"/>
  <c r="B218" i="14"/>
  <c r="B206" i="14"/>
  <c r="B194" i="14"/>
  <c r="B182" i="14"/>
  <c r="B170" i="14"/>
  <c r="B158" i="14"/>
  <c r="B146" i="14"/>
  <c r="B134" i="14"/>
  <c r="B122" i="14"/>
  <c r="B110" i="14"/>
  <c r="B98" i="14"/>
  <c r="B86" i="14"/>
  <c r="B74" i="14"/>
  <c r="B62" i="14"/>
  <c r="B50" i="14"/>
  <c r="B38" i="14"/>
  <c r="B26" i="14"/>
  <c r="B14" i="14"/>
  <c r="D396" i="14"/>
  <c r="D375" i="14"/>
  <c r="D352" i="14"/>
  <c r="D314" i="14"/>
  <c r="D242" i="14"/>
  <c r="D170" i="14"/>
  <c r="D98" i="14"/>
  <c r="D26" i="14"/>
  <c r="B397" i="14"/>
  <c r="B385" i="14"/>
  <c r="B373" i="14"/>
  <c r="B361" i="14"/>
  <c r="B349" i="14"/>
  <c r="B337" i="14"/>
  <c r="B325" i="14"/>
  <c r="B313" i="14"/>
  <c r="B301" i="14"/>
  <c r="B289" i="14"/>
  <c r="B277" i="14"/>
  <c r="B265" i="14"/>
  <c r="B253" i="14"/>
  <c r="B241" i="14"/>
  <c r="B229" i="14"/>
  <c r="B217" i="14"/>
  <c r="B205" i="14"/>
  <c r="B193" i="14"/>
  <c r="B181" i="14"/>
  <c r="B169" i="14"/>
  <c r="B157" i="14"/>
  <c r="B145" i="14"/>
  <c r="B133" i="14"/>
  <c r="B121" i="14"/>
  <c r="B109" i="14"/>
  <c r="B97" i="14"/>
  <c r="B85" i="14"/>
  <c r="B73" i="14"/>
  <c r="B61" i="14"/>
  <c r="B49" i="14"/>
  <c r="B37" i="14"/>
  <c r="B25" i="14"/>
  <c r="B13" i="14"/>
  <c r="C402" i="14"/>
  <c r="L402" i="14" s="1"/>
  <c r="D394" i="14"/>
  <c r="D374" i="14"/>
  <c r="D350" i="14"/>
  <c r="D312" i="14"/>
  <c r="D240" i="14"/>
  <c r="D168" i="14"/>
  <c r="D96" i="14"/>
  <c r="D24" i="14"/>
  <c r="B396" i="14"/>
  <c r="B384" i="14"/>
  <c r="B372" i="14"/>
  <c r="B360" i="14"/>
  <c r="B348" i="14"/>
  <c r="B336" i="14"/>
  <c r="B324" i="14"/>
  <c r="B312" i="14"/>
  <c r="B300" i="14"/>
  <c r="B288" i="14"/>
  <c r="B276" i="14"/>
  <c r="B264" i="14"/>
  <c r="B252" i="14"/>
  <c r="B240" i="14"/>
  <c r="B228" i="14"/>
  <c r="B216" i="14"/>
  <c r="B204" i="14"/>
  <c r="B192" i="14"/>
  <c r="B180" i="14"/>
  <c r="B168" i="14"/>
  <c r="B156" i="14"/>
  <c r="B144" i="14"/>
  <c r="B132" i="14"/>
  <c r="B120" i="14"/>
  <c r="B108" i="14"/>
  <c r="B96" i="14"/>
  <c r="B84" i="14"/>
  <c r="B72" i="14"/>
  <c r="B60" i="14"/>
  <c r="B48" i="14"/>
  <c r="B36" i="14"/>
  <c r="B24" i="14"/>
  <c r="B12" i="14"/>
  <c r="D393" i="14"/>
  <c r="D372" i="14"/>
  <c r="D348" i="14"/>
  <c r="D302" i="14"/>
  <c r="D230" i="14"/>
  <c r="D158" i="14"/>
  <c r="D86" i="14"/>
  <c r="D14" i="14"/>
  <c r="B395" i="14"/>
  <c r="B383" i="14"/>
  <c r="B371" i="14"/>
  <c r="B359" i="14"/>
  <c r="B347" i="14"/>
  <c r="B335" i="14"/>
  <c r="B323" i="14"/>
  <c r="B311" i="14"/>
  <c r="B299" i="14"/>
  <c r="B287" i="14"/>
  <c r="B275" i="14"/>
  <c r="B263" i="14"/>
  <c r="B251" i="14"/>
  <c r="B239" i="14"/>
  <c r="B227" i="14"/>
  <c r="B215" i="14"/>
  <c r="B203" i="14"/>
  <c r="B191" i="14"/>
  <c r="B179" i="14"/>
  <c r="B167" i="14"/>
  <c r="B155" i="14"/>
  <c r="B143" i="14"/>
  <c r="B131" i="14"/>
  <c r="B119" i="14"/>
  <c r="B107" i="14"/>
  <c r="B95" i="14"/>
  <c r="B83" i="14"/>
  <c r="B71" i="14"/>
  <c r="B59" i="14"/>
  <c r="B47" i="14"/>
  <c r="B35" i="14"/>
  <c r="B23" i="14"/>
  <c r="B11" i="14"/>
  <c r="D392" i="14"/>
  <c r="D370" i="14"/>
  <c r="D346" i="14"/>
  <c r="D300" i="14"/>
  <c r="D228" i="14"/>
  <c r="D156" i="14"/>
  <c r="D84" i="14"/>
  <c r="D12" i="14"/>
  <c r="I4944" i="1"/>
  <c r="I4784" i="1"/>
  <c r="I4688" i="1"/>
  <c r="I4600" i="1"/>
  <c r="I4733" i="1"/>
  <c r="I4565" i="1"/>
  <c r="I4413" i="1"/>
  <c r="I4290" i="1"/>
  <c r="I4134" i="1"/>
  <c r="I4070" i="1"/>
  <c r="I3760" i="1"/>
  <c r="I3680" i="1"/>
  <c r="I4713" i="1"/>
  <c r="I4611" i="1"/>
  <c r="I4756" i="1"/>
  <c r="I4461" i="1"/>
  <c r="I4380" i="1"/>
  <c r="I4232" i="1"/>
  <c r="I4077" i="1"/>
  <c r="I3996" i="1"/>
  <c r="I3877" i="1"/>
  <c r="I3739" i="1"/>
  <c r="I4934" i="1"/>
  <c r="I4757" i="1"/>
  <c r="I4652" i="1"/>
  <c r="I4586" i="1"/>
  <c r="I4752" i="1"/>
  <c r="I4669" i="1"/>
  <c r="I4568" i="1"/>
  <c r="I4443" i="1"/>
  <c r="I4196" i="1"/>
  <c r="I4074" i="1"/>
  <c r="I3789" i="1"/>
  <c r="I3694" i="1"/>
  <c r="I1255" i="1"/>
  <c r="I4799" i="1"/>
  <c r="I4679" i="1"/>
  <c r="I4609" i="1"/>
  <c r="I4376" i="1"/>
  <c r="I4223" i="1"/>
  <c r="I4093" i="1"/>
  <c r="I4010" i="1"/>
  <c r="I3868" i="1"/>
  <c r="I3745" i="1"/>
  <c r="I4865" i="1"/>
  <c r="I4631" i="1"/>
  <c r="I4562" i="1"/>
  <c r="I4729" i="1"/>
  <c r="I4512" i="1"/>
  <c r="I4250" i="1"/>
  <c r="I4019" i="1"/>
  <c r="I3855" i="1"/>
  <c r="I3731" i="1"/>
  <c r="I4734" i="1"/>
  <c r="I4621" i="1"/>
  <c r="I4740" i="1"/>
  <c r="I4647" i="1"/>
  <c r="I4423" i="1"/>
  <c r="I4340" i="1"/>
  <c r="I4187" i="1"/>
  <c r="I4066" i="1"/>
  <c r="I3908" i="1"/>
  <c r="I3701" i="1"/>
  <c r="I2830" i="1"/>
  <c r="I4911" i="1"/>
  <c r="I4769" i="1"/>
  <c r="I4671" i="1"/>
  <c r="I4582" i="1"/>
  <c r="I4510" i="1"/>
  <c r="I4475" i="1"/>
  <c r="I4425" i="1"/>
  <c r="I4337" i="1"/>
  <c r="I4292" i="1"/>
  <c r="I4254" i="1"/>
  <c r="I4224" i="1"/>
  <c r="I4180" i="1"/>
  <c r="I4153" i="1"/>
  <c r="I4108" i="1"/>
  <c r="I4085" i="1"/>
  <c r="I4054" i="1"/>
  <c r="I4011" i="1"/>
  <c r="I3829" i="1"/>
  <c r="I3805" i="1"/>
  <c r="I3780" i="1"/>
  <c r="I3692" i="1"/>
  <c r="I3617" i="1"/>
  <c r="I3576" i="1"/>
  <c r="I3522" i="1"/>
  <c r="I3476" i="1"/>
  <c r="I3427" i="1"/>
  <c r="I3398" i="1"/>
  <c r="I3358" i="1"/>
  <c r="I3251" i="1"/>
  <c r="I3211" i="1"/>
  <c r="I3176" i="1"/>
  <c r="I3129" i="1"/>
  <c r="I3078" i="1"/>
  <c r="I3039" i="1"/>
  <c r="I3022" i="1"/>
  <c r="I2980" i="1"/>
  <c r="I2938" i="1"/>
  <c r="I2882" i="1"/>
  <c r="I2774" i="1"/>
  <c r="I2705" i="1"/>
  <c r="I2593" i="1"/>
  <c r="I2472" i="1"/>
  <c r="I2408" i="1"/>
  <c r="I2211" i="1"/>
  <c r="I2138" i="1"/>
  <c r="I2016" i="1"/>
  <c r="I1968" i="1"/>
  <c r="I1950" i="1"/>
  <c r="I1897" i="1"/>
  <c r="I1890" i="1"/>
  <c r="I1851" i="1"/>
  <c r="I1784" i="1"/>
  <c r="I1755" i="1"/>
  <c r="I1693" i="1"/>
  <c r="I1676" i="1"/>
  <c r="I1630" i="1"/>
  <c r="I1599" i="1"/>
  <c r="I1580" i="1"/>
  <c r="I1572" i="1"/>
  <c r="I1472" i="1"/>
  <c r="I1423" i="1"/>
  <c r="I1356" i="1"/>
  <c r="I1339" i="1"/>
  <c r="I1159" i="1"/>
  <c r="I1140" i="1"/>
  <c r="I1103" i="1"/>
  <c r="I1053" i="1"/>
  <c r="I971" i="1"/>
  <c r="I957" i="1"/>
  <c r="I912" i="1"/>
  <c r="I801" i="1"/>
  <c r="I798" i="1"/>
  <c r="I752" i="1"/>
  <c r="I686" i="1"/>
  <c r="I631" i="1"/>
  <c r="I371" i="1"/>
  <c r="I4986" i="1"/>
  <c r="I4615" i="1"/>
  <c r="I4462" i="1"/>
  <c r="I4428" i="1"/>
  <c r="I4390" i="1"/>
  <c r="I4313" i="1"/>
  <c r="I4237" i="1"/>
  <c r="I4213" i="1"/>
  <c r="I4139" i="1"/>
  <c r="I4075" i="1"/>
  <c r="I4020" i="1"/>
  <c r="I3998" i="1"/>
  <c r="I3951" i="1"/>
  <c r="I3820" i="1"/>
  <c r="I3796" i="1"/>
  <c r="I3771" i="1"/>
  <c r="I3702" i="1"/>
  <c r="I3642" i="1"/>
  <c r="I3604" i="1"/>
  <c r="I3556" i="1"/>
  <c r="I3434" i="1"/>
  <c r="I3419" i="1"/>
  <c r="I3380" i="1"/>
  <c r="I3354" i="1"/>
  <c r="I3309" i="1"/>
  <c r="I3255" i="1"/>
  <c r="I3220" i="1"/>
  <c r="I3150" i="1"/>
  <c r="I3121" i="1"/>
  <c r="I3075" i="1"/>
  <c r="I3035" i="1"/>
  <c r="I3018" i="1"/>
  <c r="I2933" i="1"/>
  <c r="I2814" i="1"/>
  <c r="I2737" i="1"/>
  <c r="I2468" i="1"/>
  <c r="I2440" i="1"/>
  <c r="I2326" i="1"/>
  <c r="I2321" i="1"/>
  <c r="I2239" i="1"/>
  <c r="I2207" i="1"/>
  <c r="I2060" i="1"/>
  <c r="I2036" i="1"/>
  <c r="I1975" i="1"/>
  <c r="I4855" i="1"/>
  <c r="I4741" i="1"/>
  <c r="I4625" i="1"/>
  <c r="I4547" i="1"/>
  <c r="I4502" i="1"/>
  <c r="I4471" i="1"/>
  <c r="I4450" i="1"/>
  <c r="I4414" i="1"/>
  <c r="I4373" i="1"/>
  <c r="I4258" i="1"/>
  <c r="I4234" i="1"/>
  <c r="I4197" i="1"/>
  <c r="I4091" i="1"/>
  <c r="I4068" i="1"/>
  <c r="I4014" i="1"/>
  <c r="I3985" i="1"/>
  <c r="I3937" i="1"/>
  <c r="I3815" i="1"/>
  <c r="I3786" i="1"/>
  <c r="I3743" i="1"/>
  <c r="I3628" i="1"/>
  <c r="I3585" i="1"/>
  <c r="I3538" i="1"/>
  <c r="I3500" i="1"/>
  <c r="I3431" i="1"/>
  <c r="I3406" i="1"/>
  <c r="I3366" i="1"/>
  <c r="I3350" i="1"/>
  <c r="I3232" i="1"/>
  <c r="I3180" i="1"/>
  <c r="I3088" i="1"/>
  <c r="I3026" i="1"/>
  <c r="I2941" i="1"/>
  <c r="I2667" i="1"/>
  <c r="I2625" i="1"/>
  <c r="I4896" i="1"/>
  <c r="I4753" i="1"/>
  <c r="I4566" i="1"/>
  <c r="I2219" i="1"/>
  <c r="I2172" i="1"/>
  <c r="I2167" i="1"/>
  <c r="I2073" i="1"/>
  <c r="I2031" i="1"/>
  <c r="I1607" i="1"/>
  <c r="I542" i="1"/>
  <c r="I488" i="1"/>
  <c r="I475" i="1"/>
  <c r="I3547" i="1"/>
  <c r="I3263" i="1"/>
  <c r="I3192" i="1"/>
  <c r="I3019" i="1"/>
  <c r="I2833" i="1"/>
  <c r="I2797" i="1"/>
  <c r="I2784" i="1"/>
  <c r="I2750" i="1"/>
  <c r="I2594" i="1"/>
  <c r="I2537" i="1"/>
  <c r="I2520" i="1"/>
  <c r="I2465" i="1"/>
  <c r="I2456" i="1"/>
  <c r="I2394" i="1"/>
  <c r="I2348" i="1"/>
  <c r="I2334" i="1"/>
  <c r="I2295" i="1"/>
  <c r="I2284" i="1"/>
  <c r="I2268" i="1"/>
  <c r="I2240" i="1"/>
  <c r="I2216" i="1"/>
  <c r="I2139" i="1"/>
  <c r="I2130" i="1"/>
  <c r="I2119" i="1"/>
  <c r="I2037" i="1"/>
  <c r="I2004" i="1"/>
  <c r="I1931" i="1"/>
  <c r="I1922" i="1"/>
  <c r="I1914" i="1"/>
  <c r="I1910" i="1"/>
  <c r="I1866" i="1"/>
  <c r="I1823" i="1"/>
  <c r="I1657" i="1"/>
  <c r="I1634" i="1"/>
  <c r="I1627" i="1"/>
  <c r="I1609" i="1"/>
  <c r="I1563" i="1"/>
  <c r="I1538" i="1"/>
  <c r="I1529" i="1"/>
  <c r="I1513" i="1"/>
  <c r="I1473" i="1"/>
  <c r="I1467" i="1"/>
  <c r="I1438" i="1"/>
  <c r="I1426" i="1"/>
  <c r="I1420" i="1"/>
  <c r="I1394" i="1"/>
  <c r="I1389" i="1"/>
  <c r="I1318" i="1"/>
  <c r="I1307" i="1"/>
  <c r="I1303" i="1"/>
  <c r="I1295" i="1"/>
  <c r="I1271" i="1"/>
  <c r="I1198" i="1"/>
  <c r="I4964" i="1"/>
  <c r="I4445" i="1"/>
  <c r="I3267" i="1"/>
  <c r="I2977" i="1"/>
  <c r="I2793" i="1"/>
  <c r="I2298" i="1"/>
  <c r="I2283" i="1"/>
  <c r="I2267" i="1"/>
  <c r="I1872" i="1"/>
  <c r="I1528" i="1"/>
  <c r="I1419" i="1"/>
  <c r="I1393" i="1"/>
  <c r="I1168" i="1"/>
  <c r="I1164" i="1"/>
  <c r="I1073" i="1"/>
  <c r="I1005" i="1"/>
  <c r="I790" i="1"/>
  <c r="I705" i="1"/>
  <c r="I700" i="1"/>
  <c r="I581" i="1"/>
  <c r="I575" i="1"/>
  <c r="I551" i="1"/>
  <c r="I473" i="1"/>
  <c r="I469" i="1"/>
  <c r="I459" i="1"/>
  <c r="I447" i="1"/>
  <c r="I443" i="1"/>
  <c r="I433" i="1"/>
  <c r="I399" i="1"/>
  <c r="I360" i="1"/>
  <c r="I332" i="1"/>
  <c r="I305" i="1"/>
  <c r="I271" i="1"/>
  <c r="I264" i="1"/>
  <c r="I249" i="1"/>
  <c r="I233" i="1"/>
  <c r="I224" i="1"/>
  <c r="I205" i="1"/>
  <c r="I180" i="1"/>
  <c r="I168" i="1"/>
  <c r="I158" i="1"/>
  <c r="I154" i="1"/>
  <c r="I111" i="1"/>
  <c r="I107" i="1"/>
  <c r="I77" i="1"/>
  <c r="I4214" i="1"/>
  <c r="I3390" i="1"/>
  <c r="I3290" i="1"/>
  <c r="I3238" i="1"/>
  <c r="G419" i="17" s="1"/>
  <c r="I3161" i="1"/>
  <c r="I3029" i="1"/>
  <c r="I2926" i="1"/>
  <c r="I2900" i="1"/>
  <c r="I2767" i="1"/>
  <c r="I2677" i="1"/>
  <c r="I2628" i="1"/>
  <c r="I2551" i="1"/>
  <c r="I2437" i="1"/>
  <c r="I2425" i="1"/>
  <c r="I2422" i="1"/>
  <c r="I2398" i="1"/>
  <c r="I2360" i="1"/>
  <c r="I2278" i="1"/>
  <c r="I2249" i="1"/>
  <c r="I2177" i="1"/>
  <c r="I2092" i="1"/>
  <c r="I1992" i="1"/>
  <c r="I1936" i="1"/>
  <c r="I1804" i="1"/>
  <c r="I1758" i="1"/>
  <c r="I1731" i="1"/>
  <c r="I1705" i="1"/>
  <c r="I1684" i="1"/>
  <c r="I1633" i="1"/>
  <c r="I1620" i="1"/>
  <c r="I1603" i="1"/>
  <c r="I1591" i="1"/>
  <c r="I1559" i="1"/>
  <c r="I1546" i="1"/>
  <c r="I1510" i="1"/>
  <c r="I1479" i="1"/>
  <c r="I1456" i="1"/>
  <c r="I1410" i="1"/>
  <c r="I1366" i="1"/>
  <c r="I1330" i="1"/>
  <c r="I1327" i="1"/>
  <c r="I1324" i="1"/>
  <c r="I1321" i="1"/>
  <c r="I1285" i="1"/>
  <c r="I1262" i="1"/>
  <c r="I1257" i="1"/>
  <c r="I1253" i="1"/>
  <c r="I1245" i="1"/>
  <c r="I1237" i="1"/>
  <c r="I1216" i="1"/>
  <c r="I1185" i="1"/>
  <c r="I1154" i="1"/>
  <c r="I1147" i="1"/>
  <c r="I1133" i="1"/>
  <c r="I1098" i="1"/>
  <c r="I1066" i="1"/>
  <c r="I1059" i="1"/>
  <c r="I1031" i="1"/>
  <c r="I1028" i="1"/>
  <c r="I1025" i="1"/>
  <c r="I1004" i="1"/>
  <c r="I999" i="1"/>
  <c r="I966" i="1"/>
  <c r="I961" i="1"/>
  <c r="I4556" i="1"/>
  <c r="I3993" i="1"/>
  <c r="I3977" i="1"/>
  <c r="I3598" i="1"/>
  <c r="I3569" i="1"/>
  <c r="I3509" i="1"/>
  <c r="I3243" i="1"/>
  <c r="I2971" i="1"/>
  <c r="I2918" i="1"/>
  <c r="I2790" i="1"/>
  <c r="I2758" i="1"/>
  <c r="I2731" i="1"/>
  <c r="I2709" i="1"/>
  <c r="I2584" i="1"/>
  <c r="I2509" i="1"/>
  <c r="I2203" i="1"/>
  <c r="I2160" i="1"/>
  <c r="I2107" i="1"/>
  <c r="I2089" i="1"/>
  <c r="I1835" i="1"/>
  <c r="I1771" i="1"/>
  <c r="I1750" i="1"/>
  <c r="I1608" i="1"/>
  <c r="I1587" i="1"/>
  <c r="I1555" i="1"/>
  <c r="I1534" i="1"/>
  <c r="I1482" i="1"/>
  <c r="I4985" i="1"/>
  <c r="I4895" i="1"/>
  <c r="I4864" i="1"/>
  <c r="I4712" i="1"/>
  <c r="I4678" i="1"/>
  <c r="I4670" i="1"/>
  <c r="I4610" i="1"/>
  <c r="I4581" i="1"/>
  <c r="I4514" i="1"/>
  <c r="I4449" i="1"/>
  <c r="I4424" i="1"/>
  <c r="I4381" i="1"/>
  <c r="I4330" i="1"/>
  <c r="I4233" i="1"/>
  <c r="I4179" i="1"/>
  <c r="I4174" i="1"/>
  <c r="I4096" i="1"/>
  <c r="I3936" i="1"/>
  <c r="I3902" i="1"/>
  <c r="I3828" i="1"/>
  <c r="I3691" i="1"/>
  <c r="I3616" i="1"/>
  <c r="I3584" i="1"/>
  <c r="I4394" i="1"/>
  <c r="I3746" i="1"/>
  <c r="I3650" i="1"/>
  <c r="I3491" i="1"/>
  <c r="I3326" i="1"/>
  <c r="I3247" i="1"/>
  <c r="I3208" i="1"/>
  <c r="I3168" i="1"/>
  <c r="I3142" i="1"/>
  <c r="I2958" i="1"/>
  <c r="I2842" i="1"/>
  <c r="I2722" i="1"/>
  <c r="I2702" i="1"/>
  <c r="I2603" i="1"/>
  <c r="I2562" i="1"/>
  <c r="I2430" i="1"/>
  <c r="I2367" i="1"/>
  <c r="I2356" i="1"/>
  <c r="I2347" i="1"/>
  <c r="I2294" i="1"/>
  <c r="I2257" i="1"/>
  <c r="I2164" i="1"/>
  <c r="I2152" i="1"/>
  <c r="I2101" i="1"/>
  <c r="I2075" i="1"/>
  <c r="I2052" i="1"/>
  <c r="I2000" i="1"/>
  <c r="I1989" i="1"/>
  <c r="I1953" i="1"/>
  <c r="I1908" i="1"/>
  <c r="I4913" i="1"/>
  <c r="I4863" i="1"/>
  <c r="I4540" i="1"/>
  <c r="I4528" i="1"/>
  <c r="I4513" i="1"/>
  <c r="I4448" i="1"/>
  <c r="I4420" i="1"/>
  <c r="I4385" i="1"/>
  <c r="I4351" i="1"/>
  <c r="I4188" i="1"/>
  <c r="I4160" i="1"/>
  <c r="I4149" i="1"/>
  <c r="I4122" i="1"/>
  <c r="I3964" i="1"/>
  <c r="I3897" i="1"/>
  <c r="I3869" i="1"/>
  <c r="I3800" i="1"/>
  <c r="I3776" i="1"/>
  <c r="I3723" i="1"/>
  <c r="I3668" i="1"/>
  <c r="I3663" i="1"/>
  <c r="I3626" i="1"/>
  <c r="I3615" i="1"/>
  <c r="I3498" i="1"/>
  <c r="I3227" i="1"/>
  <c r="I3166" i="1"/>
  <c r="I3103" i="1"/>
  <c r="I3058" i="1"/>
  <c r="I3046" i="1"/>
  <c r="I3009" i="1"/>
  <c r="I3697" i="1"/>
  <c r="I3562" i="1"/>
  <c r="I3504" i="1"/>
  <c r="I3494" i="1"/>
  <c r="I3289" i="1"/>
  <c r="I3250" i="1"/>
  <c r="I3210" i="1"/>
  <c r="I3160" i="1"/>
  <c r="I3109" i="1"/>
  <c r="I3069" i="1"/>
  <c r="I3041" i="1"/>
  <c r="I2974" i="1"/>
  <c r="I2970" i="1"/>
  <c r="I2766" i="1"/>
  <c r="I2748" i="1"/>
  <c r="I2740" i="1"/>
  <c r="I2717" i="1"/>
  <c r="I2700" i="1"/>
  <c r="I2695" i="1"/>
  <c r="I2674" i="1"/>
  <c r="I2642" i="1"/>
  <c r="I2518" i="1"/>
  <c r="I2511" i="1"/>
  <c r="I2508" i="1"/>
  <c r="I2467" i="1"/>
  <c r="I2443" i="1"/>
  <c r="I2436" i="1"/>
  <c r="I2429" i="1"/>
  <c r="I2421" i="1"/>
  <c r="I2375" i="1"/>
  <c r="I2351" i="1"/>
  <c r="I2337" i="1"/>
  <c r="I2308" i="1"/>
  <c r="I2293" i="1"/>
  <c r="I2281" i="1"/>
  <c r="I2277" i="1"/>
  <c r="I2262" i="1"/>
  <c r="I2247" i="1"/>
  <c r="I2231" i="1"/>
  <c r="I2114" i="1"/>
  <c r="I2085" i="1"/>
  <c r="I2082" i="1"/>
  <c r="I2064" i="1"/>
  <c r="I1982" i="1"/>
  <c r="I1963" i="1"/>
  <c r="I1944" i="1"/>
  <c r="I1934" i="1"/>
  <c r="I1906" i="1"/>
  <c r="I1861" i="1"/>
  <c r="I1834" i="1"/>
  <c r="I1769" i="1"/>
  <c r="I4614" i="1"/>
  <c r="I4699" i="1"/>
  <c r="I4345" i="1"/>
  <c r="I3921" i="1"/>
  <c r="I3625" i="1"/>
  <c r="I3439" i="1"/>
  <c r="I3319" i="1"/>
  <c r="I3081" i="1"/>
  <c r="I2913" i="1"/>
  <c r="I2859" i="1"/>
  <c r="I2725" i="1"/>
  <c r="I2641" i="1"/>
  <c r="I2213" i="1"/>
  <c r="I2106" i="1"/>
  <c r="I2099" i="1"/>
  <c r="I2063" i="1"/>
  <c r="I1854" i="1"/>
  <c r="I1790" i="1"/>
  <c r="I1761" i="1"/>
  <c r="I1691" i="1"/>
  <c r="I1629" i="1"/>
  <c r="I1500" i="1"/>
  <c r="I1495" i="1"/>
  <c r="I1481" i="1"/>
  <c r="I1478" i="1"/>
  <c r="I1475" i="1"/>
  <c r="I1471" i="1"/>
  <c r="I1462" i="1"/>
  <c r="I1454" i="1"/>
  <c r="I1451" i="1"/>
  <c r="I1443" i="1"/>
  <c r="I1407" i="1"/>
  <c r="I1384" i="1"/>
  <c r="I1371" i="1"/>
  <c r="I1352" i="1"/>
  <c r="I1326" i="1"/>
  <c r="I1320" i="1"/>
  <c r="I1301" i="1"/>
  <c r="I1297" i="1"/>
  <c r="I1273" i="1"/>
  <c r="I1235" i="1"/>
  <c r="I1218" i="1"/>
  <c r="I1211" i="1"/>
  <c r="I1206" i="1"/>
  <c r="I1161" i="1"/>
  <c r="I1157" i="1"/>
  <c r="I1139" i="1"/>
  <c r="I1125" i="1"/>
  <c r="I1093" i="1"/>
  <c r="I1089" i="1"/>
  <c r="I1072" i="1"/>
  <c r="I1065" i="1"/>
  <c r="I1058" i="1"/>
  <c r="I1055" i="1"/>
  <c r="I1024" i="1"/>
  <c r="I998" i="1"/>
  <c r="I993" i="1"/>
  <c r="I985" i="1"/>
  <c r="I960" i="1"/>
  <c r="I4630" i="1"/>
  <c r="I4936" i="1"/>
  <c r="I4595" i="1"/>
  <c r="I4371" i="1"/>
  <c r="I4308" i="1"/>
  <c r="I4219" i="1"/>
  <c r="I3992" i="1"/>
  <c r="I3896" i="1"/>
  <c r="I3783" i="1"/>
  <c r="I3525" i="1"/>
  <c r="I3451" i="1"/>
  <c r="I2917" i="1"/>
  <c r="I2504" i="1"/>
  <c r="I2342" i="1"/>
  <c r="I2227" i="1"/>
  <c r="I2163" i="1"/>
  <c r="I2103" i="1"/>
  <c r="I2088" i="1"/>
  <c r="I2011" i="1"/>
  <c r="I1957" i="1"/>
  <c r="I1868" i="1"/>
  <c r="I1659" i="1"/>
  <c r="I1594" i="1"/>
  <c r="I1574" i="1"/>
  <c r="I1553" i="1"/>
  <c r="I1518" i="1"/>
  <c r="I4951" i="1"/>
  <c r="I4810" i="1"/>
  <c r="I4771" i="1"/>
  <c r="I4755" i="1"/>
  <c r="I4751" i="1"/>
  <c r="I4698" i="1"/>
  <c r="I4634" i="1"/>
  <c r="I4564" i="1"/>
  <c r="I4531" i="1"/>
  <c r="I4518" i="1"/>
  <c r="I4477" i="1"/>
  <c r="I4375" i="1"/>
  <c r="I4289" i="1"/>
  <c r="I4231" i="1"/>
  <c r="I4041" i="1"/>
  <c r="I3991" i="1"/>
  <c r="I3968" i="1"/>
  <c r="I3911" i="1"/>
  <c r="I3854" i="1"/>
  <c r="I3759" i="1"/>
  <c r="I3730" i="1"/>
  <c r="I3675" i="1"/>
  <c r="I3636" i="1"/>
  <c r="I3581" i="1"/>
  <c r="I3536" i="1"/>
  <c r="I3412" i="1"/>
  <c r="I3400" i="1"/>
  <c r="I3392" i="1"/>
  <c r="I3300" i="1"/>
  <c r="I3295" i="1"/>
  <c r="I3182" i="1"/>
  <c r="I3178" i="1"/>
  <c r="I3131" i="1"/>
  <c r="I4021" i="1"/>
  <c r="I4675" i="1"/>
  <c r="I4311" i="1"/>
  <c r="I3935" i="1"/>
  <c r="I4501" i="1"/>
  <c r="I4368" i="1"/>
  <c r="I4203" i="1"/>
  <c r="I3891" i="1"/>
  <c r="I3716" i="1"/>
  <c r="I3662" i="1"/>
  <c r="I3555" i="1"/>
  <c r="I3304" i="1"/>
  <c r="I2936" i="1"/>
  <c r="I2874" i="1"/>
  <c r="I2786" i="1"/>
  <c r="I2546" i="1"/>
  <c r="I2420" i="1"/>
  <c r="I1902" i="1"/>
  <c r="I1797" i="1"/>
  <c r="I1779" i="1"/>
  <c r="I1729" i="1"/>
  <c r="I1670" i="1"/>
  <c r="I1614" i="1"/>
  <c r="I1557" i="1"/>
  <c r="I4994" i="1"/>
  <c r="I5000" i="1"/>
  <c r="I4750" i="1"/>
  <c r="I4702" i="1"/>
  <c r="I4579" i="1"/>
  <c r="I4334" i="1"/>
  <c r="I4328" i="1"/>
  <c r="I4294" i="1"/>
  <c r="I4263" i="1"/>
  <c r="I4137" i="1"/>
  <c r="I3962" i="1"/>
  <c r="I3928" i="1"/>
  <c r="I3822" i="1"/>
  <c r="I3635" i="1"/>
  <c r="I3601" i="1"/>
  <c r="I3553" i="1"/>
  <c r="I3540" i="1"/>
  <c r="I3479" i="1"/>
  <c r="I3299" i="1"/>
  <c r="I3270" i="1"/>
  <c r="I3202" i="1"/>
  <c r="I3107" i="1"/>
  <c r="I2985" i="1"/>
  <c r="I2864" i="1"/>
  <c r="I2855" i="1"/>
  <c r="I2847" i="1"/>
  <c r="I2807" i="1"/>
  <c r="I2672" i="1"/>
  <c r="I2623" i="1"/>
  <c r="I2605" i="1"/>
  <c r="I2481" i="1"/>
  <c r="I2427" i="1"/>
  <c r="I2396" i="1"/>
  <c r="I2094" i="1"/>
  <c r="I4893" i="1"/>
  <c r="I3955" i="1"/>
  <c r="I4532" i="1"/>
  <c r="I4478" i="1"/>
  <c r="I4173" i="1"/>
  <c r="I3912" i="1"/>
  <c r="I3666" i="1"/>
  <c r="I3102" i="1"/>
  <c r="I3028" i="1"/>
  <c r="I2752" i="1"/>
  <c r="I2566" i="1"/>
  <c r="I2378" i="1"/>
  <c r="I4875" i="1"/>
  <c r="I4796" i="1"/>
  <c r="I4608" i="1"/>
  <c r="I4319" i="1"/>
  <c r="I4218" i="1"/>
  <c r="I4101" i="1"/>
  <c r="I3990" i="1"/>
  <c r="I3734" i="1"/>
  <c r="I3714" i="1"/>
  <c r="I3624" i="1"/>
  <c r="I3595" i="1"/>
  <c r="I3552" i="1"/>
  <c r="I3492" i="1"/>
  <c r="I3424" i="1"/>
  <c r="I3381" i="1"/>
  <c r="I3100" i="1"/>
  <c r="I2907" i="1"/>
  <c r="I2827" i="1"/>
  <c r="I2703" i="1"/>
  <c r="I2629" i="1"/>
  <c r="I2581" i="1"/>
  <c r="I2553" i="1"/>
  <c r="I2490" i="1"/>
  <c r="I2402" i="1"/>
  <c r="I2361" i="1"/>
  <c r="I2038" i="1"/>
  <c r="I1973" i="1"/>
  <c r="I1961" i="1"/>
  <c r="I1955" i="1"/>
  <c r="I1951" i="1"/>
  <c r="I1938" i="1"/>
  <c r="I1932" i="1"/>
  <c r="I1891" i="1"/>
  <c r="I1875" i="1"/>
  <c r="I1844" i="1"/>
  <c r="I1824" i="1"/>
  <c r="I1819" i="1"/>
  <c r="I1801" i="1"/>
  <c r="I1737" i="1"/>
  <c r="I1689" i="1"/>
  <c r="I4711" i="1"/>
  <c r="I4504" i="1"/>
  <c r="I4283" i="1"/>
  <c r="I4042" i="1"/>
  <c r="I3537" i="1"/>
  <c r="I3136" i="1"/>
  <c r="I3077" i="1"/>
  <c r="I2820" i="1"/>
  <c r="I2761" i="1"/>
  <c r="I2721" i="1"/>
  <c r="I2453" i="1"/>
  <c r="I4684" i="1"/>
  <c r="I4643" i="1"/>
  <c r="I4563" i="1"/>
  <c r="I4411" i="1"/>
  <c r="I4299" i="1"/>
  <c r="I4226" i="1"/>
  <c r="I3798" i="1"/>
  <c r="I3679" i="1"/>
  <c r="I3647" i="1"/>
  <c r="I3600" i="1"/>
  <c r="I3411" i="1"/>
  <c r="I3323" i="1"/>
  <c r="I3269" i="1"/>
  <c r="I3240" i="1"/>
  <c r="I3201" i="1"/>
  <c r="I3004" i="1"/>
  <c r="I2943" i="1"/>
  <c r="I2854" i="1"/>
  <c r="I2815" i="1"/>
  <c r="I2755" i="1"/>
  <c r="I2724" i="1"/>
  <c r="I2678" i="1"/>
  <c r="I2604" i="1"/>
  <c r="I2431" i="1"/>
  <c r="I2324" i="1"/>
  <c r="I2255" i="1"/>
  <c r="I2197" i="1"/>
  <c r="I2124" i="1"/>
  <c r="I2005" i="1"/>
  <c r="I4897" i="1"/>
  <c r="I4818" i="1"/>
  <c r="I4800" i="1"/>
  <c r="I4766" i="1"/>
  <c r="I4526" i="1"/>
  <c r="I4406" i="1"/>
  <c r="I4248" i="1"/>
  <c r="I4100" i="1"/>
  <c r="I3945" i="1"/>
  <c r="I3938" i="1"/>
  <c r="I3846" i="1"/>
  <c r="I4493" i="1"/>
  <c r="I3943" i="1"/>
  <c r="I4519" i="1"/>
  <c r="I4321" i="1"/>
  <c r="I4145" i="1"/>
  <c r="I4003" i="1"/>
  <c r="I3844" i="1"/>
  <c r="I3676" i="1"/>
  <c r="I3507" i="1"/>
  <c r="I3183" i="1"/>
  <c r="I3128" i="1"/>
  <c r="I3061" i="1"/>
  <c r="I2908" i="1"/>
  <c r="I2757" i="1"/>
  <c r="I2171" i="1"/>
  <c r="I4866" i="1"/>
  <c r="I4846" i="1"/>
  <c r="I4690" i="1"/>
  <c r="I4491" i="1"/>
  <c r="I4344" i="1"/>
  <c r="I4249" i="1"/>
  <c r="I4202" i="1"/>
  <c r="I4144" i="1"/>
  <c r="I3933" i="1"/>
  <c r="I3738" i="1"/>
  <c r="I3579" i="1"/>
  <c r="I3502" i="1"/>
  <c r="I3386" i="1"/>
  <c r="I3311" i="1"/>
  <c r="I3264" i="1"/>
  <c r="I3123" i="1"/>
  <c r="I3115" i="1"/>
  <c r="I2843" i="1"/>
  <c r="I2698" i="1"/>
  <c r="I2395" i="1"/>
  <c r="I2305" i="1"/>
  <c r="I2242" i="1"/>
  <c r="I2102" i="1"/>
  <c r="I2076" i="1"/>
  <c r="I2044" i="1"/>
  <c r="I2014" i="1"/>
  <c r="I4921" i="1"/>
  <c r="I4998" i="1"/>
  <c r="I4946" i="1"/>
  <c r="I4940" i="1"/>
  <c r="I4926" i="1"/>
  <c r="I4920" i="1"/>
  <c r="I4662" i="1"/>
  <c r="I4617" i="1"/>
  <c r="I4551" i="1"/>
  <c r="I4481" i="1"/>
  <c r="I4440" i="1"/>
  <c r="I4433" i="1"/>
  <c r="I4241" i="1"/>
  <c r="I4055" i="1"/>
  <c r="I1183" i="1"/>
  <c r="I1173" i="1"/>
  <c r="I1169" i="1"/>
  <c r="I1165" i="1"/>
  <c r="I1151" i="1"/>
  <c r="I1122" i="1"/>
  <c r="I1117" i="1"/>
  <c r="I1104" i="1"/>
  <c r="I1099" i="1"/>
  <c r="I1087" i="1"/>
  <c r="I1020" i="1"/>
  <c r="I1013" i="1"/>
  <c r="I991" i="1"/>
  <c r="I967" i="1"/>
  <c r="I958" i="1"/>
  <c r="I948" i="1"/>
  <c r="I909" i="1"/>
  <c r="I889" i="1"/>
  <c r="I848" i="1"/>
  <c r="I812" i="1"/>
  <c r="I778" i="1"/>
  <c r="I769" i="1"/>
  <c r="I746" i="1"/>
  <c r="I706" i="1"/>
  <c r="I701" i="1"/>
  <c r="I694" i="1"/>
  <c r="I691" i="1"/>
  <c r="I687" i="1"/>
  <c r="I684" i="1"/>
  <c r="I675" i="1"/>
  <c r="I662" i="1"/>
  <c r="I645" i="1"/>
  <c r="I612" i="1"/>
  <c r="I604" i="1"/>
  <c r="I594" i="1"/>
  <c r="I582" i="1"/>
  <c r="I576" i="1"/>
  <c r="I570" i="1"/>
  <c r="I563" i="1"/>
  <c r="I555" i="1"/>
  <c r="I535" i="1"/>
  <c r="I520" i="1"/>
  <c r="I500" i="1"/>
  <c r="I493" i="1"/>
  <c r="I490" i="1"/>
  <c r="I477" i="1"/>
  <c r="I470" i="1"/>
  <c r="I464" i="1"/>
  <c r="I454" i="1"/>
  <c r="I423" i="1"/>
  <c r="I389" i="1"/>
  <c r="I374" i="1"/>
  <c r="I368" i="1"/>
  <c r="I364" i="1"/>
  <c r="I355" i="1"/>
  <c r="I350" i="1"/>
  <c r="I306" i="1"/>
  <c r="I286" i="1"/>
  <c r="I236" i="1"/>
  <c r="I210" i="1"/>
  <c r="I181" i="1"/>
  <c r="I169" i="1"/>
  <c r="I81" i="1"/>
  <c r="I68" i="1"/>
  <c r="I53" i="1"/>
  <c r="I29" i="1"/>
  <c r="I16" i="1"/>
  <c r="I938" i="1"/>
  <c r="I926" i="1"/>
  <c r="I922" i="1"/>
  <c r="I919" i="1"/>
  <c r="I897" i="1"/>
  <c r="I893" i="1"/>
  <c r="I870" i="1"/>
  <c r="I866" i="1"/>
  <c r="I863" i="1"/>
  <c r="I847" i="1"/>
  <c r="I834" i="1"/>
  <c r="I831" i="1"/>
  <c r="I822" i="1"/>
  <c r="I816" i="1"/>
  <c r="I808" i="1"/>
  <c r="I723" i="1"/>
  <c r="I720" i="1"/>
  <c r="I697" i="1"/>
  <c r="I635" i="1"/>
  <c r="I625" i="1"/>
  <c r="I619" i="1"/>
  <c r="I597" i="1"/>
  <c r="I593" i="1"/>
  <c r="I574" i="1"/>
  <c r="I566" i="1"/>
  <c r="I558" i="1"/>
  <c r="I547" i="1"/>
  <c r="I543" i="1"/>
  <c r="I539" i="1"/>
  <c r="I531" i="1"/>
  <c r="I527" i="1"/>
  <c r="I524" i="1"/>
  <c r="I516" i="1"/>
  <c r="I512" i="1"/>
  <c r="I504" i="1"/>
  <c r="I489" i="1"/>
  <c r="I463" i="1"/>
  <c r="I442" i="1"/>
  <c r="I437" i="1"/>
  <c r="I419" i="1"/>
  <c r="I414" i="1"/>
  <c r="I409" i="1"/>
  <c r="I392" i="1"/>
  <c r="I378" i="1"/>
  <c r="I353" i="1"/>
  <c r="I328" i="1"/>
  <c r="I325" i="1"/>
  <c r="I289" i="1"/>
  <c r="I281" i="1"/>
  <c r="I248" i="1"/>
  <c r="I244" i="1"/>
  <c r="I219" i="1"/>
  <c r="I209" i="1"/>
  <c r="I201" i="1"/>
  <c r="I197" i="1"/>
  <c r="I186" i="1"/>
  <c r="I175" i="1"/>
  <c r="I164" i="1"/>
  <c r="I134" i="1"/>
  <c r="I121" i="1"/>
  <c r="I118" i="1"/>
  <c r="I114" i="1"/>
  <c r="I98" i="1"/>
  <c r="I95" i="1"/>
  <c r="I91" i="1"/>
  <c r="I84" i="1"/>
  <c r="I76" i="1"/>
  <c r="I38" i="1"/>
  <c r="I34" i="1"/>
  <c r="I9" i="1"/>
  <c r="I3389" i="1"/>
  <c r="I3237" i="1"/>
  <c r="I3167" i="1"/>
  <c r="I3137" i="1"/>
  <c r="I3034" i="1"/>
  <c r="I3017" i="1"/>
  <c r="I2730" i="1"/>
  <c r="I2701" i="1"/>
  <c r="I2592" i="1"/>
  <c r="I2359" i="1"/>
  <c r="I2355" i="1"/>
  <c r="I2320" i="1"/>
  <c r="I2238" i="1"/>
  <c r="I2159" i="1"/>
  <c r="I2074" i="1"/>
  <c r="I2051" i="1"/>
  <c r="I2035" i="1"/>
  <c r="I1935" i="1"/>
  <c r="I1889" i="1"/>
  <c r="I1850" i="1"/>
  <c r="I1783" i="1"/>
  <c r="I1683" i="1"/>
  <c r="I1619" i="1"/>
  <c r="I1554" i="1"/>
  <c r="I1417" i="1"/>
  <c r="I1365" i="1"/>
  <c r="I1261" i="1"/>
  <c r="I1236" i="1"/>
  <c r="I1158" i="1"/>
  <c r="I1153" i="1"/>
  <c r="I1111" i="1"/>
  <c r="I1078" i="1"/>
  <c r="I1052" i="1"/>
  <c r="I1003" i="1"/>
  <c r="I965" i="1"/>
  <c r="I956" i="1"/>
  <c r="I937" i="1"/>
  <c r="I892" i="1"/>
  <c r="I862" i="1"/>
  <c r="I797" i="1"/>
  <c r="I751" i="1"/>
  <c r="I618" i="1"/>
  <c r="I462" i="1"/>
  <c r="I418" i="1"/>
  <c r="I218" i="1"/>
  <c r="I200" i="1"/>
  <c r="I88" i="1"/>
  <c r="I64" i="1"/>
  <c r="I60" i="1"/>
  <c r="I12" i="1"/>
  <c r="I6" i="1"/>
  <c r="I3" i="1"/>
  <c r="I2877" i="1"/>
  <c r="I2782" i="1"/>
  <c r="I2718" i="1"/>
  <c r="I2683" i="1"/>
  <c r="I2636" i="1"/>
  <c r="I2608" i="1"/>
  <c r="I2601" i="1"/>
  <c r="I2591" i="1"/>
  <c r="I2478" i="1"/>
  <c r="I2458" i="1"/>
  <c r="I2319" i="1"/>
  <c r="I2252" i="1"/>
  <c r="I2237" i="1"/>
  <c r="I2223" i="1"/>
  <c r="I2214" i="1"/>
  <c r="I2155" i="1"/>
  <c r="I2069" i="1"/>
  <c r="I2007" i="1"/>
  <c r="I1983" i="1"/>
  <c r="I1925" i="1"/>
  <c r="I1888" i="1"/>
  <c r="I1660" i="1"/>
  <c r="I1648" i="1"/>
  <c r="I1618" i="1"/>
  <c r="I1496" i="1"/>
  <c r="I1492" i="1"/>
  <c r="I1408" i="1"/>
  <c r="I1241" i="1"/>
  <c r="I1192" i="1"/>
  <c r="I1149" i="1"/>
  <c r="I1110" i="1"/>
  <c r="I1085" i="1"/>
  <c r="I1077" i="1"/>
  <c r="I982" i="1"/>
  <c r="I978" i="1"/>
  <c r="I929" i="1"/>
  <c r="I907" i="1"/>
  <c r="I901" i="1"/>
  <c r="I891" i="1"/>
  <c r="I861" i="1"/>
  <c r="I826" i="1"/>
  <c r="I725" i="1"/>
  <c r="I666" i="1"/>
  <c r="I495" i="1"/>
  <c r="I417" i="1"/>
  <c r="I344" i="1"/>
  <c r="I336" i="1"/>
  <c r="I318" i="1"/>
  <c r="I296" i="1"/>
  <c r="I105" i="1"/>
  <c r="I63" i="1"/>
  <c r="I56" i="1"/>
  <c r="I51" i="1"/>
  <c r="I1742" i="1"/>
  <c r="I1734" i="1"/>
  <c r="I1703" i="1"/>
  <c r="I1695" i="1"/>
  <c r="I1686" i="1"/>
  <c r="I1674" i="1"/>
  <c r="I1655" i="1"/>
  <c r="I1637" i="1"/>
  <c r="I1632" i="1"/>
  <c r="I1617" i="1"/>
  <c r="I1579" i="1"/>
  <c r="I1575" i="1"/>
  <c r="I1571" i="1"/>
  <c r="I1558" i="1"/>
  <c r="I1533" i="1"/>
  <c r="I1526" i="1"/>
  <c r="I1455" i="1"/>
  <c r="I1412" i="1"/>
  <c r="I1343" i="1"/>
  <c r="I1338" i="1"/>
  <c r="I1313" i="1"/>
  <c r="I1293" i="1"/>
  <c r="I1284" i="1"/>
  <c r="I1252" i="1"/>
  <c r="I1248" i="1"/>
  <c r="I1207" i="1"/>
  <c r="I1196" i="1"/>
  <c r="I1191" i="1"/>
  <c r="I1176" i="1"/>
  <c r="I1162" i="1"/>
  <c r="I1109" i="1"/>
  <c r="I1076" i="1"/>
  <c r="I1038" i="1"/>
  <c r="I1002" i="1"/>
  <c r="I994" i="1"/>
  <c r="I986" i="1"/>
  <c r="I977" i="1"/>
  <c r="I918" i="1"/>
  <c r="I896" i="1"/>
  <c r="I865" i="1"/>
  <c r="I860" i="1"/>
  <c r="I837" i="1"/>
  <c r="I760" i="1"/>
  <c r="I757" i="1"/>
  <c r="I750" i="1"/>
  <c r="I709" i="1"/>
  <c r="I665" i="1"/>
  <c r="I637" i="1"/>
  <c r="I630" i="1"/>
  <c r="I586" i="1"/>
  <c r="I573" i="1"/>
  <c r="I568" i="1"/>
  <c r="I553" i="1"/>
  <c r="I549" i="1"/>
  <c r="I545" i="1"/>
  <c r="I530" i="1"/>
  <c r="I523" i="1"/>
  <c r="I518" i="1"/>
  <c r="I479" i="1"/>
  <c r="I461" i="1"/>
  <c r="I340" i="1"/>
  <c r="I335" i="1"/>
  <c r="I313" i="1"/>
  <c r="I242" i="1"/>
  <c r="I231" i="1"/>
  <c r="I195" i="1"/>
  <c r="I189" i="1"/>
  <c r="I178" i="1"/>
  <c r="I166" i="1"/>
  <c r="I93" i="1"/>
  <c r="I79" i="1"/>
  <c r="I62" i="1"/>
  <c r="I21" i="1"/>
  <c r="I11" i="1"/>
  <c r="I940" i="1"/>
  <c r="I936" i="1"/>
  <c r="I925" i="1"/>
  <c r="I914" i="1"/>
  <c r="I911" i="1"/>
  <c r="I900" i="1"/>
  <c r="I873" i="1"/>
  <c r="I830" i="1"/>
  <c r="I825" i="1"/>
  <c r="I815" i="1"/>
  <c r="I807" i="1"/>
  <c r="I804" i="1"/>
  <c r="I796" i="1"/>
  <c r="I787" i="1"/>
  <c r="I741" i="1"/>
  <c r="I737" i="1"/>
  <c r="I733" i="1"/>
  <c r="I729" i="1"/>
  <c r="I722" i="1"/>
  <c r="I719" i="1"/>
  <c r="I713" i="1"/>
  <c r="I703" i="1"/>
  <c r="I678" i="1"/>
  <c r="I660" i="1"/>
  <c r="I624" i="1"/>
  <c r="I617" i="1"/>
  <c r="I610" i="1"/>
  <c r="I596" i="1"/>
  <c r="I538" i="1"/>
  <c r="I510" i="1"/>
  <c r="I503" i="1"/>
  <c r="I487" i="1"/>
  <c r="I472" i="1"/>
  <c r="I467" i="1"/>
  <c r="I457" i="1"/>
  <c r="I440" i="1"/>
  <c r="I435" i="1"/>
  <c r="I421" i="1"/>
  <c r="I416" i="1"/>
  <c r="I407" i="1"/>
  <c r="I401" i="1"/>
  <c r="I387" i="1"/>
  <c r="I382" i="1"/>
  <c r="I366" i="1"/>
  <c r="I339" i="1"/>
  <c r="I327" i="1"/>
  <c r="I277" i="1"/>
  <c r="I258" i="1"/>
  <c r="I255" i="1"/>
  <c r="I247" i="1"/>
  <c r="I217" i="1"/>
  <c r="I199" i="1"/>
  <c r="I194" i="1"/>
  <c r="I185" i="1"/>
  <c r="I173" i="1"/>
  <c r="I162" i="1"/>
  <c r="I156" i="1"/>
  <c r="I127" i="1"/>
  <c r="I116" i="1"/>
  <c r="I104" i="1"/>
  <c r="I101" i="1"/>
  <c r="I90" i="1"/>
  <c r="I75" i="1"/>
  <c r="I59" i="1"/>
  <c r="I50" i="1"/>
  <c r="I41" i="1"/>
  <c r="I3093" i="1"/>
  <c r="I3084" i="1"/>
  <c r="I3080" i="1"/>
  <c r="I2990" i="1"/>
  <c r="I2986" i="1"/>
  <c r="I2935" i="1"/>
  <c r="I2916" i="1"/>
  <c r="I2848" i="1"/>
  <c r="I2819" i="1"/>
  <c r="I2756" i="1"/>
  <c r="I2679" i="1"/>
  <c r="I2482" i="1"/>
  <c r="I2365" i="1"/>
  <c r="I2341" i="1"/>
  <c r="I2306" i="1"/>
  <c r="I2260" i="1"/>
  <c r="I2243" i="1"/>
  <c r="I2135" i="1"/>
  <c r="I2062" i="1"/>
  <c r="I2045" i="1"/>
  <c r="I1998" i="1"/>
  <c r="I1853" i="1"/>
  <c r="I1813" i="1"/>
  <c r="I1796" i="1"/>
  <c r="I1778" i="1"/>
  <c r="I1764" i="1"/>
  <c r="I1709" i="1"/>
  <c r="I1690" i="1"/>
  <c r="I1552" i="1"/>
  <c r="I1474" i="1"/>
  <c r="I1406" i="1"/>
  <c r="I1400" i="1"/>
  <c r="I1383" i="1"/>
  <c r="I1348" i="1"/>
  <c r="I1300" i="1"/>
  <c r="I1156" i="1"/>
  <c r="I1119" i="1"/>
  <c r="I1092" i="1"/>
  <c r="I1088" i="1"/>
  <c r="I1071" i="1"/>
  <c r="I1046" i="1"/>
  <c r="I1007" i="1"/>
  <c r="I951" i="1"/>
  <c r="I935" i="1"/>
  <c r="I659" i="1"/>
  <c r="I466" i="1"/>
  <c r="I456" i="1"/>
  <c r="I411" i="1"/>
  <c r="I406" i="1"/>
  <c r="I386" i="1"/>
  <c r="I213" i="1"/>
  <c r="I184" i="1"/>
  <c r="I161" i="1"/>
  <c r="I126" i="1"/>
  <c r="I109" i="1"/>
  <c r="I74" i="1"/>
  <c r="I49" i="1"/>
  <c r="I2054" i="1"/>
  <c r="I1994" i="1"/>
  <c r="I1956" i="1"/>
  <c r="I1947" i="1"/>
  <c r="I1802" i="1"/>
  <c r="I1792" i="1"/>
  <c r="I1728" i="1"/>
  <c r="I1723" i="1"/>
  <c r="I1708" i="1"/>
  <c r="I1666" i="1"/>
  <c r="I1658" i="1"/>
  <c r="I1653" i="1"/>
  <c r="I1641" i="1"/>
  <c r="I1605" i="1"/>
  <c r="I1565" i="1"/>
  <c r="I1548" i="1"/>
  <c r="I1470" i="1"/>
  <c r="I1461" i="1"/>
  <c r="I1431" i="1"/>
  <c r="I1378" i="1"/>
  <c r="I1363" i="1"/>
  <c r="I1359" i="1"/>
  <c r="I1347" i="1"/>
  <c r="I1332" i="1"/>
  <c r="I1287" i="1"/>
  <c r="I1268" i="1"/>
  <c r="I1234" i="1"/>
  <c r="I1210" i="1"/>
  <c r="I1180" i="1"/>
  <c r="I1138" i="1"/>
  <c r="I1131" i="1"/>
  <c r="I1124" i="1"/>
  <c r="I1045" i="1"/>
  <c r="I1022" i="1"/>
  <c r="I950" i="1"/>
  <c r="I899" i="1"/>
  <c r="I844" i="1"/>
  <c r="I824" i="1"/>
  <c r="I803" i="1"/>
  <c r="I772" i="1"/>
  <c r="I766" i="1"/>
  <c r="I748" i="1"/>
  <c r="I728" i="1"/>
  <c r="I712" i="1"/>
  <c r="I681" i="1"/>
  <c r="I628" i="1"/>
  <c r="I616" i="1"/>
  <c r="I564" i="1"/>
  <c r="I536" i="1"/>
  <c r="I521" i="1"/>
  <c r="I486" i="1"/>
  <c r="I482" i="1"/>
  <c r="I439" i="1"/>
  <c r="I316" i="1"/>
  <c r="I276" i="1"/>
  <c r="I251" i="1"/>
  <c r="I246" i="1"/>
  <c r="I221" i="1"/>
  <c r="I160" i="1"/>
  <c r="I70" i="1"/>
  <c r="I40" i="1"/>
  <c r="I27" i="1"/>
  <c r="I19" i="1"/>
  <c r="I5" i="1"/>
  <c r="I1672" i="1"/>
  <c r="I1652" i="1"/>
  <c r="I1621" i="1"/>
  <c r="I1581" i="1"/>
  <c r="I1569" i="1"/>
  <c r="I1544" i="1"/>
  <c r="I1531" i="1"/>
  <c r="I1517" i="1"/>
  <c r="I1499" i="1"/>
  <c r="I1469" i="1"/>
  <c r="I1446" i="1"/>
  <c r="I1405" i="1"/>
  <c r="I1382" i="1"/>
  <c r="I1358" i="1"/>
  <c r="I1328" i="1"/>
  <c r="I1325" i="1"/>
  <c r="I1286" i="1"/>
  <c r="I1279" i="1"/>
  <c r="I1259" i="1"/>
  <c r="I1254" i="1"/>
  <c r="I1246" i="1"/>
  <c r="I1224" i="1"/>
  <c r="I1220" i="1"/>
  <c r="I1199" i="1"/>
  <c r="I1160" i="1"/>
  <c r="I1155" i="1"/>
  <c r="I1036" i="1"/>
  <c r="I997" i="1"/>
  <c r="I992" i="1"/>
  <c r="I949" i="1"/>
  <c r="I933" i="1"/>
  <c r="I924" i="1"/>
  <c r="I910" i="1"/>
  <c r="I879" i="1"/>
  <c r="I872" i="1"/>
  <c r="I849" i="1"/>
  <c r="I829" i="1"/>
  <c r="I823" i="1"/>
  <c r="I814" i="1"/>
  <c r="I809" i="1"/>
  <c r="I795" i="1"/>
  <c r="I779" i="1"/>
  <c r="I771" i="1"/>
  <c r="I747" i="1"/>
  <c r="I740" i="1"/>
  <c r="I732" i="1"/>
  <c r="I715" i="1"/>
  <c r="I672" i="1"/>
  <c r="I658" i="1"/>
  <c r="I653" i="1"/>
  <c r="I650" i="1"/>
  <c r="I627" i="1"/>
  <c r="I606" i="1"/>
  <c r="I598" i="1"/>
  <c r="I591" i="1"/>
  <c r="I578" i="1"/>
  <c r="I528" i="1"/>
  <c r="I465" i="1"/>
  <c r="I455" i="1"/>
  <c r="I444" i="1"/>
  <c r="I434" i="1"/>
  <c r="I405" i="1"/>
  <c r="I393" i="1"/>
  <c r="I326" i="1"/>
  <c r="I307" i="1"/>
  <c r="I290" i="1"/>
  <c r="I287" i="1"/>
  <c r="I229" i="1"/>
  <c r="I198" i="1"/>
  <c r="I193" i="1"/>
  <c r="I171" i="1"/>
  <c r="I155" i="1"/>
  <c r="I119" i="1"/>
  <c r="I108" i="1"/>
  <c r="I96" i="1"/>
  <c r="I92" i="1"/>
  <c r="I78" i="1"/>
  <c r="I69" i="1"/>
  <c r="I55" i="1"/>
  <c r="I48" i="1"/>
  <c r="I36" i="1"/>
  <c r="I32" i="1"/>
  <c r="I24" i="1"/>
  <c r="I18" i="1"/>
  <c r="I10" i="1"/>
  <c r="I3733" i="1"/>
  <c r="I3428" i="1"/>
  <c r="I3310" i="1"/>
  <c r="I3260" i="1"/>
  <c r="I3224" i="1"/>
  <c r="I3212" i="1"/>
  <c r="I3122" i="1"/>
  <c r="I3031" i="1"/>
  <c r="I2959" i="1"/>
  <c r="I2942" i="1"/>
  <c r="I2823" i="1"/>
  <c r="I2764" i="1"/>
  <c r="I2754" i="1"/>
  <c r="I2577" i="1"/>
  <c r="I2552" i="1"/>
  <c r="I2469" i="1"/>
  <c r="I2405" i="1"/>
  <c r="I2401" i="1"/>
  <c r="I2323" i="1"/>
  <c r="I2169" i="1"/>
  <c r="I2141" i="1"/>
  <c r="I2120" i="1"/>
  <c r="I1980" i="1"/>
  <c r="I1976" i="1"/>
  <c r="I1960" i="1"/>
  <c r="I1937" i="1"/>
  <c r="I1874" i="1"/>
  <c r="I1818" i="1"/>
  <c r="I1785" i="1"/>
  <c r="I1740" i="1"/>
  <c r="I1732" i="1"/>
  <c r="I1719" i="1"/>
  <c r="I1680" i="1"/>
  <c r="I1651" i="1"/>
  <c r="I1543" i="1"/>
  <c r="I1530" i="1"/>
  <c r="I1435" i="1"/>
  <c r="I1404" i="1"/>
  <c r="I1357" i="1"/>
  <c r="I1304" i="1"/>
  <c r="I980" i="1"/>
  <c r="I972" i="1"/>
  <c r="I932" i="1"/>
  <c r="I871" i="1"/>
  <c r="I828" i="1"/>
  <c r="I813" i="1"/>
  <c r="I794" i="1"/>
  <c r="I657" i="1"/>
  <c r="I649" i="1"/>
  <c r="I605" i="1"/>
  <c r="I590" i="1"/>
  <c r="I577" i="1"/>
  <c r="I192" i="1"/>
  <c r="I170" i="1"/>
  <c r="I47" i="1"/>
  <c r="I35" i="1"/>
  <c r="I31" i="1"/>
  <c r="I4051" i="1"/>
  <c r="I3994" i="1"/>
  <c r="I3948" i="1"/>
  <c r="I3926" i="1"/>
  <c r="I3781" i="1"/>
  <c r="I3660" i="1"/>
  <c r="I3651" i="1"/>
  <c r="I3629" i="1"/>
  <c r="I3477" i="1"/>
  <c r="I3351" i="1"/>
  <c r="I3282" i="1"/>
  <c r="I3256" i="1"/>
  <c r="I3147" i="1"/>
  <c r="I3066" i="1"/>
  <c r="I3023" i="1"/>
  <c r="I2930" i="1"/>
  <c r="I2906" i="1"/>
  <c r="I2869" i="1"/>
  <c r="I2763" i="1"/>
  <c r="I2621" i="1"/>
  <c r="I2610" i="1"/>
  <c r="I2595" i="1"/>
  <c r="I2533" i="1"/>
  <c r="I2502" i="1"/>
  <c r="I2400" i="1"/>
  <c r="I2322" i="1"/>
  <c r="I2258" i="1"/>
  <c r="I2241" i="1"/>
  <c r="I2225" i="1"/>
  <c r="I2165" i="1"/>
  <c r="I2140" i="1"/>
  <c r="I2066" i="1"/>
  <c r="I2017" i="1"/>
  <c r="I1959" i="1"/>
  <c r="I1927" i="1"/>
  <c r="I1788" i="1"/>
  <c r="I1776" i="1"/>
  <c r="I1726" i="1"/>
  <c r="I1650" i="1"/>
  <c r="I1645" i="1"/>
  <c r="I1588" i="1"/>
  <c r="I1507" i="1"/>
  <c r="I1489" i="1"/>
  <c r="I1403" i="1"/>
  <c r="I1340" i="1"/>
  <c r="I1308" i="1"/>
  <c r="I1275" i="1"/>
  <c r="I1049" i="1"/>
  <c r="I735" i="1"/>
  <c r="I676" i="1"/>
  <c r="I656" i="1"/>
  <c r="I589" i="1"/>
  <c r="I583" i="1"/>
  <c r="I513" i="1"/>
  <c r="I356" i="1"/>
  <c r="I346" i="1"/>
  <c r="I260" i="1"/>
  <c r="I182" i="1"/>
  <c r="I99" i="1"/>
  <c r="I54" i="1"/>
  <c r="I30" i="1"/>
  <c r="I23" i="1"/>
  <c r="I17" i="1"/>
  <c r="I4347" i="1"/>
  <c r="I4303" i="1"/>
  <c r="I4288" i="1"/>
  <c r="I4245" i="1"/>
  <c r="I4206" i="1"/>
  <c r="I4181" i="1"/>
  <c r="I4177" i="1"/>
  <c r="I4154" i="1"/>
  <c r="I4136" i="1"/>
  <c r="I4120" i="1"/>
  <c r="I4082" i="1"/>
  <c r="I4028" i="1"/>
  <c r="I4017" i="1"/>
  <c r="I4001" i="1"/>
  <c r="I3986" i="1"/>
  <c r="I3978" i="1"/>
  <c r="I3952" i="1"/>
  <c r="I3914" i="1"/>
  <c r="I3894" i="1"/>
  <c r="I3875" i="1"/>
  <c r="I3853" i="1"/>
  <c r="I3809" i="1"/>
  <c r="I3794" i="1"/>
  <c r="I3778" i="1"/>
  <c r="I3768" i="1"/>
  <c r="I3758" i="1"/>
  <c r="I3754" i="1"/>
  <c r="I3721" i="1"/>
  <c r="I3682" i="1"/>
  <c r="I3634" i="1"/>
  <c r="I3609" i="1"/>
  <c r="I3570" i="1"/>
  <c r="I3543" i="1"/>
  <c r="I3467" i="1"/>
  <c r="I3446" i="1"/>
  <c r="I3432" i="1"/>
  <c r="I3407" i="1"/>
  <c r="I3378" i="1"/>
  <c r="I3374" i="1"/>
  <c r="I3294" i="1"/>
  <c r="I3235" i="1"/>
  <c r="I3205" i="1"/>
  <c r="I3185" i="1"/>
  <c r="I3173" i="1"/>
  <c r="I3162" i="1"/>
  <c r="I3096" i="1"/>
  <c r="I3083" i="1"/>
  <c r="I3079" i="1"/>
  <c r="I3056" i="1"/>
  <c r="I3015" i="1"/>
  <c r="I2989" i="1"/>
  <c r="I2984" i="1"/>
  <c r="I2978" i="1"/>
  <c r="I2927" i="1"/>
  <c r="I2919" i="1"/>
  <c r="I2911" i="1"/>
  <c r="I2901" i="1"/>
  <c r="I2883" i="1"/>
  <c r="I2863" i="1"/>
  <c r="I2846" i="1"/>
  <c r="I2840" i="1"/>
  <c r="I2811" i="1"/>
  <c r="I2727" i="1"/>
  <c r="I4997" i="1"/>
  <c r="I4975" i="1"/>
  <c r="I4971" i="1"/>
  <c r="I4953" i="1"/>
  <c r="I4929" i="1"/>
  <c r="I4903" i="1"/>
  <c r="I4884" i="1"/>
  <c r="I4881" i="1"/>
  <c r="I4860" i="1"/>
  <c r="I4845" i="1"/>
  <c r="I4831" i="1"/>
  <c r="I4825" i="1"/>
  <c r="I4821" i="1"/>
  <c r="I4808" i="1"/>
  <c r="I4804" i="1"/>
  <c r="I4787" i="1"/>
  <c r="I4773" i="1"/>
  <c r="I4749" i="1"/>
  <c r="I4738" i="1"/>
  <c r="I4731" i="1"/>
  <c r="I4727" i="1"/>
  <c r="I4721" i="1"/>
  <c r="I4717" i="1"/>
  <c r="I4693" i="1"/>
  <c r="I4683" i="1"/>
  <c r="I4657" i="1"/>
  <c r="I4649" i="1"/>
  <c r="I4642" i="1"/>
  <c r="I4637" i="1"/>
  <c r="I4597" i="1"/>
  <c r="I4589" i="1"/>
  <c r="I4578" i="1"/>
  <c r="I4537" i="1"/>
  <c r="I4516" i="1"/>
  <c r="I4490" i="1"/>
  <c r="I4467" i="1"/>
  <c r="I4459" i="1"/>
  <c r="I4455" i="1"/>
  <c r="I4403" i="1"/>
  <c r="I4400" i="1"/>
  <c r="I4397" i="1"/>
  <c r="I4383" i="1"/>
  <c r="I4378" i="1"/>
  <c r="I4366" i="1"/>
  <c r="I4358" i="1"/>
  <c r="I4342" i="1"/>
  <c r="I4332" i="1"/>
  <c r="I4322" i="1"/>
  <c r="I4309" i="1"/>
  <c r="I4281" i="1"/>
  <c r="I4277" i="1"/>
  <c r="I4272" i="1"/>
  <c r="I4251" i="1"/>
  <c r="I4229" i="1"/>
  <c r="I4171" i="1"/>
  <c r="I4128" i="1"/>
  <c r="I4124" i="1"/>
  <c r="I4094" i="1"/>
  <c r="I4050" i="1"/>
  <c r="I4043" i="1"/>
  <c r="I4031" i="1"/>
  <c r="I3989" i="1"/>
  <c r="I3982" i="1"/>
  <c r="I3931" i="1"/>
  <c r="I3909" i="1"/>
  <c r="I3899" i="1"/>
  <c r="I3878" i="1"/>
  <c r="I3865" i="1"/>
  <c r="I3857" i="1"/>
  <c r="I3845" i="1"/>
  <c r="I3842" i="1"/>
  <c r="I3836" i="1"/>
  <c r="I3825" i="1"/>
  <c r="I3812" i="1"/>
  <c r="I3791" i="1"/>
  <c r="I3774" i="1"/>
  <c r="I3747" i="1"/>
  <c r="I3737" i="1"/>
  <c r="I3713" i="1"/>
  <c r="I3710" i="1"/>
  <c r="I3706" i="1"/>
  <c r="I3699" i="1"/>
  <c r="I3685" i="1"/>
  <c r="I3673" i="1"/>
  <c r="I3639" i="1"/>
  <c r="I3573" i="1"/>
  <c r="I3560" i="1"/>
  <c r="I3551" i="1"/>
  <c r="I3534" i="1"/>
  <c r="I3530" i="1"/>
  <c r="I3526" i="1"/>
  <c r="I3513" i="1"/>
  <c r="I3485" i="1"/>
  <c r="I3472" i="1"/>
  <c r="I3458" i="1"/>
  <c r="I3449" i="1"/>
  <c r="I3442" i="1"/>
  <c r="I3423" i="1"/>
  <c r="I3403" i="1"/>
  <c r="I3384" i="1"/>
  <c r="I3363" i="1"/>
  <c r="I3347" i="1"/>
  <c r="I3343" i="1"/>
  <c r="I3335" i="1"/>
  <c r="I3332" i="1"/>
  <c r="I3327" i="1"/>
  <c r="I3322" i="1"/>
  <c r="I3302" i="1"/>
  <c r="I3298" i="1"/>
  <c r="I3291" i="1"/>
  <c r="I3281" i="1"/>
  <c r="I3277" i="1"/>
  <c r="I3259" i="1"/>
  <c r="I3248" i="1"/>
  <c r="I3200" i="1"/>
  <c r="I3195" i="1"/>
  <c r="I3169" i="1"/>
  <c r="I3157" i="1"/>
  <c r="I3143" i="1"/>
  <c r="I3139" i="1"/>
  <c r="I3118" i="1"/>
  <c r="I3111" i="1"/>
  <c r="I3105" i="1"/>
  <c r="I3099" i="1"/>
  <c r="I3071" i="1"/>
  <c r="I3052" i="1"/>
  <c r="I3003" i="1"/>
  <c r="I3000" i="1"/>
  <c r="I2997" i="1"/>
  <c r="I2993" i="1"/>
  <c r="I2972" i="1"/>
  <c r="I2966" i="1"/>
  <c r="I2955" i="1"/>
  <c r="I2946" i="1"/>
  <c r="I2923" i="1"/>
  <c r="I2914" i="1"/>
  <c r="I2905" i="1"/>
  <c r="I2893" i="1"/>
  <c r="I2886" i="1"/>
  <c r="I4991" i="1"/>
  <c r="I4949" i="1"/>
  <c r="I4919" i="1"/>
  <c r="I4887" i="1"/>
  <c r="I4765" i="1"/>
  <c r="I4708" i="1"/>
  <c r="I4705" i="1"/>
  <c r="I4700" i="1"/>
  <c r="I4682" i="1"/>
  <c r="I4592" i="1"/>
  <c r="I4574" i="1"/>
  <c r="I4569" i="1"/>
  <c r="I4550" i="1"/>
  <c r="I4541" i="1"/>
  <c r="I4529" i="1"/>
  <c r="I4520" i="1"/>
  <c r="I4505" i="1"/>
  <c r="I4498" i="1"/>
  <c r="I4494" i="1"/>
  <c r="I4484" i="1"/>
  <c r="I4479" i="1"/>
  <c r="I4466" i="1"/>
  <c r="I4444" i="1"/>
  <c r="I4431" i="1"/>
  <c r="I4421" i="1"/>
  <c r="I4405" i="1"/>
  <c r="I4386" i="1"/>
  <c r="I4377" i="1"/>
  <c r="I4369" i="1"/>
  <c r="I4360" i="1"/>
  <c r="I4352" i="1"/>
  <c r="I4305" i="1"/>
  <c r="I4301" i="1"/>
  <c r="I4284" i="1"/>
  <c r="I4276" i="1"/>
  <c r="I4247" i="1"/>
  <c r="I4244" i="1"/>
  <c r="I4209" i="1"/>
  <c r="I4205" i="1"/>
  <c r="I4193" i="1"/>
  <c r="I4189" i="1"/>
  <c r="I4166" i="1"/>
  <c r="I4161" i="1"/>
  <c r="I4156" i="1"/>
  <c r="I4150" i="1"/>
  <c r="I4146" i="1"/>
  <c r="I4135" i="1"/>
  <c r="I4131" i="1"/>
  <c r="I4123" i="1"/>
  <c r="I4115" i="1"/>
  <c r="I4111" i="1"/>
  <c r="I4063" i="1"/>
  <c r="I4045" i="1"/>
  <c r="I4038" i="1"/>
  <c r="I4006" i="1"/>
  <c r="I3965" i="1"/>
  <c r="I3959" i="1"/>
  <c r="I3956" i="1"/>
  <c r="I3944" i="1"/>
  <c r="I3925" i="1"/>
  <c r="I3922" i="1"/>
  <c r="I3917" i="1"/>
  <c r="I3898" i="1"/>
  <c r="I3893" i="1"/>
  <c r="I3888" i="1"/>
  <c r="I3870" i="1"/>
  <c r="I3861" i="1"/>
  <c r="I3839" i="1"/>
  <c r="I3824" i="1"/>
  <c r="I3801" i="1"/>
  <c r="I3777" i="1"/>
  <c r="I3767" i="1"/>
  <c r="I3764" i="1"/>
  <c r="I3761" i="1"/>
  <c r="I3757" i="1"/>
  <c r="I3749" i="1"/>
  <c r="I3732" i="1"/>
  <c r="I3728" i="1"/>
  <c r="I3724" i="1"/>
  <c r="I3720" i="1"/>
  <c r="I3717" i="1"/>
  <c r="I3695" i="1"/>
  <c r="I3688" i="1"/>
  <c r="I3672" i="1"/>
  <c r="I3669" i="1"/>
  <c r="I3664" i="1"/>
  <c r="I3638" i="1"/>
  <c r="I3620" i="1"/>
  <c r="I3593" i="1"/>
  <c r="I3563" i="1"/>
  <c r="I3529" i="1"/>
  <c r="I3518" i="1"/>
  <c r="I3515" i="1"/>
  <c r="I3488" i="1"/>
  <c r="I3484" i="1"/>
  <c r="I3462" i="1"/>
  <c r="I3452" i="1"/>
  <c r="I3448" i="1"/>
  <c r="I3437" i="1"/>
  <c r="I3414" i="1"/>
  <c r="I3383" i="1"/>
  <c r="I3376" i="1"/>
  <c r="I3342" i="1"/>
  <c r="I3338" i="1"/>
  <c r="I3321" i="1"/>
  <c r="I3314" i="1"/>
  <c r="I3305" i="1"/>
  <c r="I3285" i="1"/>
  <c r="I3276" i="1"/>
  <c r="I3272" i="1"/>
  <c r="I3228" i="1"/>
  <c r="I3223" i="1"/>
  <c r="I3215" i="1"/>
  <c r="I3187" i="1"/>
  <c r="I3184" i="1"/>
  <c r="I3146" i="1"/>
  <c r="I3133" i="1"/>
  <c r="I3125" i="1"/>
  <c r="I3104" i="1"/>
  <c r="I3091" i="1"/>
  <c r="I3065" i="1"/>
  <c r="I3059" i="1"/>
  <c r="I3054" i="1"/>
  <c r="I3047" i="1"/>
  <c r="I3010" i="1"/>
  <c r="I2948" i="1"/>
  <c r="I2945" i="1"/>
  <c r="I2929" i="1"/>
  <c r="I2904" i="1"/>
  <c r="I2896" i="1"/>
  <c r="I2885" i="1"/>
  <c r="I2878" i="1"/>
  <c r="I2857" i="1"/>
  <c r="I2817" i="1"/>
  <c r="I2805" i="1"/>
  <c r="I2783" i="1"/>
  <c r="I2771" i="1"/>
  <c r="I2749" i="1"/>
  <c r="I2719" i="1"/>
  <c r="I2715" i="1"/>
  <c r="I4925" i="1"/>
  <c r="I4914" i="1"/>
  <c r="I4891" i="1"/>
  <c r="I4872" i="1"/>
  <c r="I4813" i="1"/>
  <c r="I4762" i="1"/>
  <c r="I4996" i="1"/>
  <c r="I4979" i="1"/>
  <c r="I4968" i="1"/>
  <c r="I4959" i="1"/>
  <c r="I4943" i="1"/>
  <c r="I4899" i="1"/>
  <c r="I4877" i="1"/>
  <c r="I4868" i="1"/>
  <c r="I4859" i="1"/>
  <c r="I4843" i="1"/>
  <c r="I4835" i="1"/>
  <c r="I4830" i="1"/>
  <c r="I4820" i="1"/>
  <c r="I4798" i="1"/>
  <c r="I4783" i="1"/>
  <c r="I4780" i="1"/>
  <c r="I4768" i="1"/>
  <c r="I4723" i="1"/>
  <c r="I4716" i="1"/>
  <c r="I4695" i="1"/>
  <c r="I4660" i="1"/>
  <c r="I4651" i="1"/>
  <c r="I4645" i="1"/>
  <c r="I4641" i="1"/>
  <c r="I4624" i="1"/>
  <c r="I4605" i="1"/>
  <c r="I4544" i="1"/>
  <c r="I4523" i="1"/>
  <c r="I4488" i="1"/>
  <c r="I4458" i="1"/>
  <c r="I4437" i="1"/>
  <c r="I4393" i="1"/>
  <c r="I4372" i="1"/>
  <c r="I4365" i="1"/>
  <c r="I4357" i="1"/>
  <c r="I4346" i="1"/>
  <c r="I4326" i="1"/>
  <c r="I4312" i="1"/>
  <c r="I4297" i="1"/>
  <c r="I4291" i="1"/>
  <c r="I4287" i="1"/>
  <c r="I4271" i="1"/>
  <c r="I4253" i="1"/>
  <c r="I4240" i="1"/>
  <c r="I4236" i="1"/>
  <c r="I4228" i="1"/>
  <c r="I4216" i="1"/>
  <c r="I4200" i="1"/>
  <c r="I4183" i="1"/>
  <c r="I4141" i="1"/>
  <c r="I4107" i="1"/>
  <c r="I4088" i="1"/>
  <c r="I4084" i="1"/>
  <c r="I4078" i="1"/>
  <c r="I4071" i="1"/>
  <c r="I4067" i="1"/>
  <c r="I4049" i="1"/>
  <c r="I4034" i="1"/>
  <c r="I4024" i="1"/>
  <c r="I3997" i="1"/>
  <c r="I3988" i="1"/>
  <c r="I3974" i="1"/>
  <c r="I3971" i="1"/>
  <c r="I3947" i="1"/>
  <c r="I3940" i="1"/>
  <c r="I3864" i="1"/>
  <c r="I3848" i="1"/>
  <c r="I3814" i="1"/>
  <c r="I3811" i="1"/>
  <c r="I3804" i="1"/>
  <c r="I3790" i="1"/>
  <c r="I3785" i="1"/>
  <c r="I3740" i="1"/>
  <c r="I3712" i="1"/>
  <c r="I3709" i="1"/>
  <c r="I3677" i="1"/>
  <c r="I3659" i="1"/>
  <c r="I3654" i="1"/>
  <c r="I3649" i="1"/>
  <c r="I3645" i="1"/>
  <c r="I3633" i="1"/>
  <c r="I3611" i="1"/>
  <c r="I3607" i="1"/>
  <c r="I3588" i="1"/>
  <c r="I3568" i="1"/>
  <c r="I3559" i="1"/>
  <c r="I3550" i="1"/>
  <c r="I3546" i="1"/>
  <c r="I3542" i="1"/>
  <c r="I3533" i="1"/>
  <c r="I3521" i="1"/>
  <c r="I3508" i="1"/>
  <c r="I3505" i="1"/>
  <c r="I3495" i="1"/>
  <c r="I3481" i="1"/>
  <c r="I3475" i="1"/>
  <c r="I3470" i="1"/>
  <c r="I3440" i="1"/>
  <c r="I3422" i="1"/>
  <c r="I3402" i="1"/>
  <c r="I3372" i="1"/>
  <c r="I3362" i="1"/>
  <c r="I3357" i="1"/>
  <c r="I3349" i="1"/>
  <c r="I3334" i="1"/>
  <c r="I3317" i="1"/>
  <c r="I3297" i="1"/>
  <c r="I3262" i="1"/>
  <c r="I3242" i="1"/>
  <c r="I3234" i="1"/>
  <c r="I3207" i="1"/>
  <c r="I3204" i="1"/>
  <c r="I3172" i="1"/>
  <c r="I3117" i="1"/>
  <c r="I3110" i="1"/>
  <c r="I3098" i="1"/>
  <c r="I3082" i="1"/>
  <c r="I3074" i="1"/>
  <c r="I3062" i="1"/>
  <c r="I3042" i="1"/>
  <c r="I3014" i="1"/>
  <c r="I3006" i="1"/>
  <c r="I2992" i="1"/>
  <c r="I2975" i="1"/>
  <c r="I2965" i="1"/>
  <c r="I2961" i="1"/>
  <c r="I2951" i="1"/>
  <c r="I2925" i="1"/>
  <c r="I2922" i="1"/>
  <c r="I4906" i="1"/>
  <c r="I4794" i="1"/>
  <c r="I4786" i="1"/>
  <c r="I4776" i="1"/>
  <c r="I4748" i="1"/>
  <c r="I4737" i="1"/>
  <c r="I4692" i="1"/>
  <c r="I4666" i="1"/>
  <c r="I4636" i="1"/>
  <c r="I4588" i="1"/>
  <c r="I4577" i="1"/>
  <c r="I4558" i="1"/>
  <c r="I4554" i="1"/>
  <c r="I4533" i="1"/>
  <c r="I4416" i="1"/>
  <c r="I4409" i="1"/>
  <c r="I4362" i="1"/>
  <c r="I4317" i="1"/>
  <c r="I4265" i="1"/>
  <c r="I4260" i="1"/>
  <c r="I4220" i="1"/>
  <c r="I4119" i="1"/>
  <c r="I4103" i="1"/>
  <c r="I4081" i="1"/>
  <c r="I4058" i="1"/>
  <c r="I4030" i="1"/>
  <c r="I4027" i="1"/>
  <c r="I4016" i="1"/>
  <c r="I4000" i="1"/>
  <c r="I3930" i="1"/>
  <c r="I3883" i="1"/>
  <c r="I3880" i="1"/>
  <c r="I3852" i="1"/>
  <c r="I3841" i="1"/>
  <c r="I3835" i="1"/>
  <c r="I3832" i="1"/>
  <c r="I3807" i="1"/>
  <c r="I3793" i="1"/>
  <c r="I3773" i="1"/>
  <c r="I3752" i="1"/>
  <c r="I3736" i="1"/>
  <c r="I3684" i="1"/>
  <c r="I3465" i="1"/>
  <c r="I3445" i="1"/>
  <c r="I3409" i="1"/>
  <c r="I3394" i="1"/>
  <c r="I3368" i="1"/>
  <c r="I3331" i="1"/>
  <c r="I3293" i="1"/>
  <c r="I3266" i="1"/>
  <c r="I3258" i="1"/>
  <c r="I3199" i="1"/>
  <c r="I3194" i="1"/>
  <c r="I3190" i="1"/>
  <c r="I3156" i="1"/>
  <c r="I3153" i="1"/>
  <c r="I3113" i="1"/>
  <c r="I3051" i="1"/>
  <c r="I3002" i="1"/>
  <c r="I2999" i="1"/>
  <c r="I2988" i="1"/>
  <c r="I2983" i="1"/>
  <c r="I2871" i="1"/>
  <c r="I2866" i="1"/>
  <c r="I2862" i="1"/>
  <c r="I2852" i="1"/>
  <c r="I2845" i="1"/>
  <c r="I2839" i="1"/>
  <c r="I2835" i="1"/>
  <c r="I2821" i="1"/>
  <c r="I2800" i="1"/>
  <c r="I2711" i="1"/>
  <c r="I4931" i="1"/>
  <c r="I4952" i="1"/>
  <c r="I4848" i="1"/>
  <c r="I4726" i="1"/>
  <c r="I4656" i="1"/>
  <c r="I4839" i="1"/>
  <c r="I4995" i="1"/>
  <c r="I4854" i="1"/>
  <c r="I4536" i="1"/>
  <c r="I4402" i="1"/>
  <c r="I4966" i="1"/>
  <c r="I4909" i="1"/>
  <c r="I4828" i="1"/>
  <c r="I4797" i="1"/>
  <c r="I4782" i="1"/>
  <c r="I4743" i="1"/>
  <c r="I4715" i="1"/>
  <c r="I4710" i="1"/>
  <c r="I4703" i="1"/>
  <c r="I4677" i="1"/>
  <c r="I4674" i="1"/>
  <c r="I4665" i="1"/>
  <c r="I4644" i="1"/>
  <c r="I4585" i="1"/>
  <c r="I4580" i="1"/>
  <c r="I4560" i="1"/>
  <c r="I4546" i="1"/>
  <c r="I4497" i="1"/>
  <c r="I4483" i="1"/>
  <c r="I4473" i="1"/>
  <c r="I4469" i="1"/>
  <c r="I4457" i="1"/>
  <c r="I4427" i="1"/>
  <c r="I4419" i="1"/>
  <c r="I4355" i="1"/>
  <c r="I4335" i="1"/>
  <c r="I4329" i="1"/>
  <c r="I4295" i="1"/>
  <c r="I4286" i="1"/>
  <c r="I4279" i="1"/>
  <c r="I4264" i="1"/>
  <c r="I4256" i="1"/>
  <c r="I4246" i="1"/>
  <c r="I4239" i="1"/>
  <c r="I4227" i="1"/>
  <c r="I4212" i="1"/>
  <c r="I4207" i="1"/>
  <c r="I4199" i="1"/>
  <c r="I4192" i="1"/>
  <c r="I4182" i="1"/>
  <c r="I4178" i="1"/>
  <c r="I4168" i="1"/>
  <c r="I4159" i="1"/>
  <c r="I4152" i="1"/>
  <c r="I4138" i="1"/>
  <c r="I4121" i="1"/>
  <c r="I4114" i="1"/>
  <c r="I4090" i="1"/>
  <c r="I4057" i="1"/>
  <c r="I4053" i="1"/>
  <c r="I4036" i="1"/>
  <c r="I4013" i="1"/>
  <c r="I3987" i="1"/>
  <c r="I3984" i="1"/>
  <c r="I3976" i="1"/>
  <c r="I3963" i="1"/>
  <c r="I3950" i="1"/>
  <c r="I3934" i="1"/>
  <c r="I3929" i="1"/>
  <c r="I3924" i="1"/>
  <c r="I3915" i="1"/>
  <c r="I3901" i="1"/>
  <c r="I3872" i="1"/>
  <c r="I3859" i="1"/>
  <c r="I3851" i="1"/>
  <c r="I3823" i="1"/>
  <c r="I3799" i="1"/>
  <c r="I3795" i="1"/>
  <c r="I3779" i="1"/>
  <c r="I3755" i="1"/>
  <c r="I3751" i="1"/>
  <c r="I3742" i="1"/>
  <c r="I3735" i="1"/>
  <c r="I3722" i="1"/>
  <c r="F304" i="17" s="1"/>
  <c r="I3719" i="1"/>
  <c r="I3708" i="1"/>
  <c r="I3683" i="1"/>
  <c r="I3641" i="1"/>
  <c r="I3610" i="1"/>
  <c r="I3602" i="1"/>
  <c r="I3541" i="1"/>
  <c r="I3511" i="1"/>
  <c r="I3493" i="1"/>
  <c r="I3490" i="1"/>
  <c r="I3480" i="1"/>
  <c r="I3460" i="1"/>
  <c r="I3447" i="1"/>
  <c r="I3436" i="1"/>
  <c r="I3433" i="1"/>
  <c r="I3417" i="1"/>
  <c r="I3408" i="1"/>
  <c r="I3405" i="1"/>
  <c r="I3379" i="1"/>
  <c r="I3371" i="1"/>
  <c r="I3316" i="1"/>
  <c r="I3279" i="1"/>
  <c r="I3271" i="1"/>
  <c r="I3265" i="1"/>
  <c r="I3226" i="1"/>
  <c r="I3206" i="1"/>
  <c r="I3203" i="1"/>
  <c r="I3198" i="1"/>
  <c r="I3186" i="1"/>
  <c r="I3159" i="1"/>
  <c r="I3149" i="1"/>
  <c r="I3141" i="1"/>
  <c r="I3120" i="1"/>
  <c r="I3108" i="1"/>
  <c r="I3097" i="1"/>
  <c r="I3073" i="1"/>
  <c r="I3068" i="1"/>
  <c r="I3057" i="1"/>
  <c r="I3037" i="1"/>
  <c r="I3025" i="1"/>
  <c r="I3021" i="1"/>
  <c r="I3016" i="1"/>
  <c r="I3005" i="1"/>
  <c r="I2995" i="1"/>
  <c r="I2979" i="1"/>
  <c r="I2969" i="1"/>
  <c r="I2964" i="1"/>
  <c r="I2944" i="1"/>
  <c r="I2940" i="1"/>
  <c r="I2932" i="1"/>
  <c r="I2928" i="1"/>
  <c r="I4902" i="1"/>
  <c r="I4973" i="1"/>
  <c r="I4880" i="1"/>
  <c r="I4807" i="1"/>
  <c r="I4990" i="1"/>
  <c r="I4917" i="1"/>
  <c r="I4833" i="1"/>
  <c r="I4775" i="1"/>
  <c r="I4764" i="1"/>
  <c r="I4961" i="1"/>
  <c r="I4942" i="1"/>
  <c r="I4930" i="1"/>
  <c r="I4923" i="1"/>
  <c r="I4890" i="1"/>
  <c r="I4867" i="1"/>
  <c r="I4858" i="1"/>
  <c r="I4853" i="1"/>
  <c r="I4837" i="1"/>
  <c r="I4806" i="1"/>
  <c r="I4779" i="1"/>
  <c r="I4728" i="1"/>
  <c r="I4725" i="1"/>
  <c r="I4719" i="1"/>
  <c r="I4707" i="1"/>
  <c r="I4681" i="1"/>
  <c r="I4659" i="1"/>
  <c r="I4655" i="1"/>
  <c r="I4639" i="1"/>
  <c r="I4628" i="1"/>
  <c r="I4603" i="1"/>
  <c r="I4594" i="1"/>
  <c r="I4591" i="1"/>
  <c r="I4572" i="1"/>
  <c r="I4549" i="1"/>
  <c r="I4543" i="1"/>
  <c r="I4522" i="1"/>
  <c r="I4508" i="1"/>
  <c r="I4500" i="1"/>
  <c r="I4487" i="1"/>
  <c r="I4465" i="1"/>
  <c r="I4460" i="1"/>
  <c r="I4452" i="1"/>
  <c r="I4447" i="1"/>
  <c r="I4442" i="1"/>
  <c r="I4412" i="1"/>
  <c r="I4408" i="1"/>
  <c r="I4404" i="1"/>
  <c r="I4401" i="1"/>
  <c r="I4392" i="1"/>
  <c r="I4379" i="1"/>
  <c r="I4359" i="1"/>
  <c r="I4324" i="1"/>
  <c r="I4320" i="1"/>
  <c r="I4316" i="1"/>
  <c r="I4310" i="1"/>
  <c r="I4304" i="1"/>
  <c r="I4300" i="1"/>
  <c r="I4274" i="1"/>
  <c r="I4270" i="1"/>
  <c r="I4186" i="1"/>
  <c r="I4172" i="1"/>
  <c r="I4164" i="1"/>
  <c r="I4155" i="1"/>
  <c r="I4133" i="1"/>
  <c r="I4130" i="1"/>
  <c r="I4102" i="1"/>
  <c r="I4095" i="1"/>
  <c r="I4083" i="1"/>
  <c r="I4065" i="1"/>
  <c r="I4062" i="1"/>
  <c r="I4044" i="1"/>
  <c r="I4029" i="1"/>
  <c r="I4026" i="1"/>
  <c r="I4023" i="1"/>
  <c r="I4002" i="1"/>
  <c r="I3979" i="1"/>
  <c r="I3958" i="1"/>
  <c r="I3953" i="1"/>
  <c r="I3942" i="1"/>
  <c r="I3895" i="1"/>
  <c r="I3890" i="1"/>
  <c r="I3876" i="1"/>
  <c r="I3867" i="1"/>
  <c r="I3838" i="1"/>
  <c r="I3827" i="1"/>
  <c r="I3813" i="1"/>
  <c r="I3810" i="1"/>
  <c r="I3803" i="1"/>
  <c r="I3769" i="1"/>
  <c r="I3763" i="1"/>
  <c r="I3748" i="1"/>
  <c r="I3727" i="1"/>
  <c r="I3658" i="1"/>
  <c r="I3631" i="1"/>
  <c r="I3606" i="1"/>
  <c r="I3574" i="1"/>
  <c r="I3571" i="1"/>
  <c r="I3561" i="1"/>
  <c r="I3549" i="1"/>
  <c r="I3544" i="1"/>
  <c r="I3528" i="1"/>
  <c r="I3517" i="1"/>
  <c r="I3514" i="1"/>
  <c r="I3503" i="1"/>
  <c r="I3468" i="1"/>
  <c r="I3464" i="1"/>
  <c r="I3455" i="1"/>
  <c r="I3425" i="1"/>
  <c r="I3421" i="1"/>
  <c r="I3387" i="1"/>
  <c r="I3382" i="1"/>
  <c r="I3375" i="1"/>
  <c r="I3364" i="1"/>
  <c r="I3348" i="1"/>
  <c r="I3333" i="1"/>
  <c r="I3330" i="1"/>
  <c r="I3324" i="1"/>
  <c r="I3312" i="1"/>
  <c r="I3303" i="1"/>
  <c r="I3288" i="1"/>
  <c r="I3284" i="1"/>
  <c r="I3253" i="1"/>
  <c r="I3249" i="1"/>
  <c r="I3245" i="1"/>
  <c r="I3241" i="1"/>
  <c r="I3236" i="1"/>
  <c r="I3230" i="1"/>
  <c r="I3189" i="1"/>
  <c r="I3174" i="1"/>
  <c r="I3171" i="1"/>
  <c r="I3152" i="1"/>
  <c r="I3144" i="1"/>
  <c r="I3124" i="1"/>
  <c r="I3116" i="1"/>
  <c r="I3101" i="1"/>
  <c r="F323" i="17" s="1"/>
  <c r="I3064" i="1"/>
  <c r="I3053" i="1"/>
  <c r="I3050" i="1"/>
  <c r="I3045" i="1"/>
  <c r="I2956" i="1"/>
  <c r="I2947" i="1"/>
  <c r="I2924" i="1"/>
  <c r="I4937" i="1"/>
  <c r="I4824" i="1"/>
  <c r="I4772" i="1"/>
  <c r="I4720" i="1"/>
  <c r="I4396" i="1"/>
  <c r="I5001" i="1"/>
  <c r="I4935" i="1"/>
  <c r="I4912" i="1"/>
  <c r="I4801" i="1"/>
  <c r="I4767" i="1"/>
  <c r="I4736" i="1"/>
  <c r="I4694" i="1"/>
  <c r="I4650" i="1"/>
  <c r="I4557" i="1"/>
  <c r="I4527" i="1"/>
  <c r="I4435" i="1"/>
  <c r="I4415" i="1"/>
  <c r="I4364" i="1"/>
  <c r="I4259" i="1"/>
  <c r="I4252" i="1"/>
  <c r="I4235" i="1"/>
  <c r="I4215" i="1"/>
  <c r="I4148" i="1"/>
  <c r="I4140" i="1"/>
  <c r="I4125" i="1"/>
  <c r="I4109" i="1"/>
  <c r="I4086" i="1"/>
  <c r="I4015" i="1"/>
  <c r="I3999" i="1"/>
  <c r="I3973" i="1"/>
  <c r="I3946" i="1"/>
  <c r="I3939" i="1"/>
  <c r="I3886" i="1"/>
  <c r="I3863" i="1"/>
  <c r="I3847" i="1"/>
  <c r="I3834" i="1"/>
  <c r="I3831" i="1"/>
  <c r="I3818" i="1"/>
  <c r="I3775" i="1"/>
  <c r="I3711" i="1"/>
  <c r="I3686" i="1"/>
  <c r="I3644" i="1"/>
  <c r="I3558" i="1"/>
  <c r="I3532" i="1"/>
  <c r="I3497" i="1"/>
  <c r="I3474" i="1"/>
  <c r="I3367" i="1"/>
  <c r="I3356" i="1"/>
  <c r="I3340" i="1"/>
  <c r="I3261" i="1"/>
  <c r="I3233" i="1"/>
  <c r="I3218" i="1"/>
  <c r="I3213" i="1"/>
  <c r="I3193" i="1"/>
  <c r="I3155" i="1"/>
  <c r="I3089" i="1"/>
  <c r="I3040" i="1"/>
  <c r="I3032" i="1"/>
  <c r="I3008" i="1"/>
  <c r="I2960" i="1"/>
  <c r="I2950" i="1"/>
  <c r="I2834" i="1"/>
  <c r="I2831" i="1"/>
  <c r="I2824" i="1"/>
  <c r="I2795" i="1"/>
  <c r="I2781" i="1"/>
  <c r="I2765" i="1"/>
  <c r="I2739" i="1"/>
  <c r="I2710" i="1"/>
  <c r="I2690" i="1"/>
  <c r="I2682" i="1"/>
  <c r="I2655" i="1"/>
  <c r="I2635" i="1"/>
  <c r="I2600" i="1"/>
  <c r="I2578" i="1"/>
  <c r="I2569" i="1"/>
  <c r="I2548" i="1"/>
  <c r="I4928" i="1"/>
  <c r="I4962" i="1"/>
  <c r="I4789" i="1"/>
  <c r="I4399" i="1"/>
  <c r="I4955" i="1"/>
  <c r="I4876" i="1"/>
  <c r="I4981" i="1"/>
  <c r="I4898" i="1"/>
  <c r="I4819" i="1"/>
  <c r="I4747" i="1"/>
  <c r="I4622" i="1"/>
  <c r="I4429" i="1"/>
  <c r="I4993" i="1"/>
  <c r="I4954" i="1"/>
  <c r="I4941" i="1"/>
  <c r="I4885" i="1"/>
  <c r="I4882" i="1"/>
  <c r="I4870" i="1"/>
  <c r="I4822" i="1"/>
  <c r="I4814" i="1"/>
  <c r="I4785" i="1"/>
  <c r="I4759" i="1"/>
  <c r="I4754" i="1"/>
  <c r="I4742" i="1"/>
  <c r="I4718" i="1"/>
  <c r="I4709" i="1"/>
  <c r="I4668" i="1"/>
  <c r="I4663" i="1"/>
  <c r="I4658" i="1"/>
  <c r="I4654" i="1"/>
  <c r="I4633" i="1"/>
  <c r="I4618" i="1"/>
  <c r="I4602" i="1"/>
  <c r="I4598" i="1"/>
  <c r="I4584" i="1"/>
  <c r="I4552" i="1"/>
  <c r="I4507" i="1"/>
  <c r="I4499" i="1"/>
  <c r="I4496" i="1"/>
  <c r="I4486" i="1"/>
  <c r="I4482" i="1"/>
  <c r="I4441" i="1"/>
  <c r="I4387" i="1"/>
  <c r="I4374" i="1"/>
  <c r="I4361" i="1"/>
  <c r="I4323" i="1"/>
  <c r="I4315" i="1"/>
  <c r="I4307" i="1"/>
  <c r="I4285" i="1"/>
  <c r="I4273" i="1"/>
  <c r="I4242" i="1"/>
  <c r="I4238" i="1"/>
  <c r="I4230" i="1"/>
  <c r="I4198" i="1"/>
  <c r="I4167" i="1"/>
  <c r="I4129" i="1"/>
  <c r="I4105" i="1"/>
  <c r="I4080" i="1"/>
  <c r="I4076" i="1"/>
  <c r="I4064" i="1"/>
  <c r="I4056" i="1"/>
  <c r="I4052" i="1"/>
  <c r="I4047" i="1"/>
  <c r="I4040" i="1"/>
  <c r="I4032" i="1"/>
  <c r="I3995" i="1"/>
  <c r="I3967" i="1"/>
  <c r="I3961" i="1"/>
  <c r="I3949" i="1"/>
  <c r="I3927" i="1"/>
  <c r="I3919" i="1"/>
  <c r="I3900" i="1"/>
  <c r="I3882" i="1"/>
  <c r="I3879" i="1"/>
  <c r="I3871" i="1"/>
  <c r="I3866" i="1"/>
  <c r="I3840" i="1"/>
  <c r="I3821" i="1"/>
  <c r="I3806" i="1"/>
  <c r="I3802" i="1"/>
  <c r="I3792" i="1"/>
  <c r="I3787" i="1"/>
  <c r="I3782" i="1"/>
  <c r="I3772" i="1"/>
  <c r="I3765" i="1"/>
  <c r="I3762" i="1"/>
  <c r="I3744" i="1"/>
  <c r="I3718" i="1"/>
  <c r="I3703" i="1"/>
  <c r="I3700" i="1"/>
  <c r="I3696" i="1"/>
  <c r="I3689" i="1"/>
  <c r="I3670" i="1"/>
  <c r="I3665" i="1"/>
  <c r="I3661" i="1"/>
  <c r="I3652" i="1"/>
  <c r="I3640" i="1"/>
  <c r="I3630" i="1"/>
  <c r="I3605" i="1"/>
  <c r="I3591" i="1"/>
  <c r="I3586" i="1"/>
  <c r="I3566" i="1"/>
  <c r="I3539" i="1"/>
  <c r="I3535" i="1"/>
  <c r="I3527" i="1"/>
  <c r="I3524" i="1"/>
  <c r="I3519" i="1"/>
  <c r="I3516" i="1"/>
  <c r="I3510" i="1"/>
  <c r="I3489" i="1"/>
  <c r="I3486" i="1"/>
  <c r="I3478" i="1"/>
  <c r="I3463" i="1"/>
  <c r="I3454" i="1"/>
  <c r="I3443" i="1"/>
  <c r="I3438" i="1"/>
  <c r="I3435" i="1"/>
  <c r="I3416" i="1"/>
  <c r="I3391" i="1"/>
  <c r="I3359" i="1"/>
  <c r="I3352" i="1"/>
  <c r="I3344" i="1"/>
  <c r="I3336" i="1"/>
  <c r="I3329" i="1"/>
  <c r="I3315" i="1"/>
  <c r="I3307" i="1"/>
  <c r="I3292" i="1"/>
  <c r="I3283" i="1"/>
  <c r="I3257" i="1"/>
  <c r="I3252" i="1"/>
  <c r="I3244" i="1"/>
  <c r="G68" i="17" s="1"/>
  <c r="I3209" i="1"/>
  <c r="I3181" i="1"/>
  <c r="I3158" i="1"/>
  <c r="I3151" i="1"/>
  <c r="I3148" i="1"/>
  <c r="I3140" i="1"/>
  <c r="I3130" i="1"/>
  <c r="I3127" i="1"/>
  <c r="I3112" i="1"/>
  <c r="I3076" i="1"/>
  <c r="I3072" i="1"/>
  <c r="I3067" i="1"/>
  <c r="I4956" i="1"/>
  <c r="I4883" i="1"/>
  <c r="I4815" i="1"/>
  <c r="I4970" i="1"/>
  <c r="I4933" i="1"/>
  <c r="I4901" i="1"/>
  <c r="I4879" i="1"/>
  <c r="I4862" i="1"/>
  <c r="I4842" i="1"/>
  <c r="I4739" i="1"/>
  <c r="I4722" i="1"/>
  <c r="I4613" i="1"/>
  <c r="I4587" i="1"/>
  <c r="I4538" i="1"/>
  <c r="I4384" i="1"/>
  <c r="I4999" i="1"/>
  <c r="I4957" i="1"/>
  <c r="I4947" i="1"/>
  <c r="I4927" i="1"/>
  <c r="I4904" i="1"/>
  <c r="I4892" i="1"/>
  <c r="I4988" i="1"/>
  <c r="I4976" i="1"/>
  <c r="I4972" i="1"/>
  <c r="I4969" i="1"/>
  <c r="I4960" i="1"/>
  <c r="I4900" i="1"/>
  <c r="I4889" i="1"/>
  <c r="I4861" i="1"/>
  <c r="I4856" i="1"/>
  <c r="I4852" i="1"/>
  <c r="I4841" i="1"/>
  <c r="I4805" i="1"/>
  <c r="I4788" i="1"/>
  <c r="I4781" i="1"/>
  <c r="I4735" i="1"/>
  <c r="I4732" i="1"/>
  <c r="I4701" i="1"/>
  <c r="I4697" i="1"/>
  <c r="I4689" i="1"/>
  <c r="I4680" i="1"/>
  <c r="I4676" i="1"/>
  <c r="I4646" i="1"/>
  <c r="I4638" i="1"/>
  <c r="I4590" i="1"/>
  <c r="I4575" i="1"/>
  <c r="I4567" i="1"/>
  <c r="I4548" i="1"/>
  <c r="I4542" i="1"/>
  <c r="I4535" i="1"/>
  <c r="I4530" i="1"/>
  <c r="I4517" i="1"/>
  <c r="I4511" i="1"/>
  <c r="I4503" i="1"/>
  <c r="I4476" i="1"/>
  <c r="I4464" i="1"/>
  <c r="I4456" i="1"/>
  <c r="I4426" i="1"/>
  <c r="I4422" i="1"/>
  <c r="I4398" i="1"/>
  <c r="I4395" i="1"/>
  <c r="I4370" i="1"/>
  <c r="I4367" i="1"/>
  <c r="I4343" i="1"/>
  <c r="I4339" i="1"/>
  <c r="I4333" i="1"/>
  <c r="I4327" i="1"/>
  <c r="I4298" i="1"/>
  <c r="I4293" i="1"/>
  <c r="I4278" i="1"/>
  <c r="I4268" i="1"/>
  <c r="I4255" i="1"/>
  <c r="I4225" i="1"/>
  <c r="I4222" i="1"/>
  <c r="I4211" i="1"/>
  <c r="I4195" i="1"/>
  <c r="I4191" i="1"/>
  <c r="I4158" i="1"/>
  <c r="I4151" i="1"/>
  <c r="I4143" i="1"/>
  <c r="I4132" i="1"/>
  <c r="I4117" i="1"/>
  <c r="I4112" i="1"/>
  <c r="I4089" i="1"/>
  <c r="I4069" i="1"/>
  <c r="I4061" i="1"/>
  <c r="I4035" i="1"/>
  <c r="I4025" i="1"/>
  <c r="I4022" i="1"/>
  <c r="I4012" i="1"/>
  <c r="I4007" i="1"/>
  <c r="I3983" i="1"/>
  <c r="I3975" i="1"/>
  <c r="I3972" i="1"/>
  <c r="I3957" i="1"/>
  <c r="I3941" i="1"/>
  <c r="I3932" i="1"/>
  <c r="I3923" i="1"/>
  <c r="I3889" i="1"/>
  <c r="I3858" i="1"/>
  <c r="I3850" i="1"/>
  <c r="I3837" i="1"/>
  <c r="I3826" i="1"/>
  <c r="I3817" i="1"/>
  <c r="I3797" i="1"/>
  <c r="I3750" i="1"/>
  <c r="I3741" i="1"/>
  <c r="I3729" i="1"/>
  <c r="I3726" i="1"/>
  <c r="I3678" i="1"/>
  <c r="I3656" i="1"/>
  <c r="I3646" i="1"/>
  <c r="I3623" i="1"/>
  <c r="I3612" i="1"/>
  <c r="I3578" i="1"/>
  <c r="I3531" i="1"/>
  <c r="I3506" i="1"/>
  <c r="I3482" i="1"/>
  <c r="I3473" i="1"/>
  <c r="I3450" i="1"/>
  <c r="I3420" i="1"/>
  <c r="I3404" i="1"/>
  <c r="I3399" i="1"/>
  <c r="I3396" i="1"/>
  <c r="I3370" i="1"/>
  <c r="I3355" i="1"/>
  <c r="I3318" i="1"/>
  <c r="I3273" i="1"/>
  <c r="I3239" i="1"/>
  <c r="I3229" i="1"/>
  <c r="I3188" i="1"/>
  <c r="I3177" i="1"/>
  <c r="I3170" i="1"/>
  <c r="I3135" i="1"/>
  <c r="I2713" i="1"/>
  <c r="I2671" i="1"/>
  <c r="I2668" i="1"/>
  <c r="I2657" i="1"/>
  <c r="I2585" i="1"/>
  <c r="I2556" i="1"/>
  <c r="I2530" i="1"/>
  <c r="I2513" i="1"/>
  <c r="I2485" i="1"/>
  <c r="I2476" i="1"/>
  <c r="I2387" i="1"/>
  <c r="I2370" i="1"/>
  <c r="I2364" i="1"/>
  <c r="I2331" i="1"/>
  <c r="I2313" i="1"/>
  <c r="I2299" i="1"/>
  <c r="I2288" i="1"/>
  <c r="I2279" i="1"/>
  <c r="I2250" i="1"/>
  <c r="I2134" i="1"/>
  <c r="I2093" i="1"/>
  <c r="I1894" i="1"/>
  <c r="I1859" i="1"/>
  <c r="I1847" i="1"/>
  <c r="I1809" i="1"/>
  <c r="I1795" i="1"/>
  <c r="I1772" i="1"/>
  <c r="I1763" i="1"/>
  <c r="I1600" i="1"/>
  <c r="I1584" i="1"/>
  <c r="I1560" i="1"/>
  <c r="I1362" i="1"/>
  <c r="I1282" i="1"/>
  <c r="I1263" i="1"/>
  <c r="I1070" i="1"/>
  <c r="I1060" i="1"/>
  <c r="I1040" i="1"/>
  <c r="I1026" i="1"/>
  <c r="I1006" i="1"/>
  <c r="I942" i="1"/>
  <c r="I920" i="1"/>
  <c r="I898" i="1"/>
  <c r="I820" i="1"/>
  <c r="I817" i="1"/>
  <c r="I791" i="1"/>
  <c r="I485" i="1"/>
  <c r="I481" i="1"/>
  <c r="I451" i="1"/>
  <c r="I430" i="1"/>
  <c r="I410" i="1"/>
  <c r="I404" i="1"/>
  <c r="I2875" i="1"/>
  <c r="I2872" i="1"/>
  <c r="I2860" i="1"/>
  <c r="I2853" i="1"/>
  <c r="I2850" i="1"/>
  <c r="I2826" i="1"/>
  <c r="I2806" i="1"/>
  <c r="I2780" i="1"/>
  <c r="I2777" i="1"/>
  <c r="I2768" i="1"/>
  <c r="I2762" i="1"/>
  <c r="I2753" i="1"/>
  <c r="I2745" i="1"/>
  <c r="I2742" i="1"/>
  <c r="I2681" i="1"/>
  <c r="I2651" i="1"/>
  <c r="I2644" i="1"/>
  <c r="I2634" i="1"/>
  <c r="I2617" i="1"/>
  <c r="I2580" i="1"/>
  <c r="I2568" i="1"/>
  <c r="I2563" i="1"/>
  <c r="I2547" i="1"/>
  <c r="I2523" i="1"/>
  <c r="I2493" i="1"/>
  <c r="I2451" i="1"/>
  <c r="I2418" i="1"/>
  <c r="I2414" i="1"/>
  <c r="I2411" i="1"/>
  <c r="I2404" i="1"/>
  <c r="I2399" i="1"/>
  <c r="I2391" i="1"/>
  <c r="I2383" i="1"/>
  <c r="I2379" i="1"/>
  <c r="I2373" i="1"/>
  <c r="I2357" i="1"/>
  <c r="I2344" i="1"/>
  <c r="I2316" i="1"/>
  <c r="I2304" i="1"/>
  <c r="I2275" i="1"/>
  <c r="I2245" i="1"/>
  <c r="I2233" i="1"/>
  <c r="I2196" i="1"/>
  <c r="I2189" i="1"/>
  <c r="I2182" i="1"/>
  <c r="I2174" i="1"/>
  <c r="I2161" i="1"/>
  <c r="I2147" i="1"/>
  <c r="I2127" i="1"/>
  <c r="I2111" i="1"/>
  <c r="I2104" i="1"/>
  <c r="I2057" i="1"/>
  <c r="I2043" i="1"/>
  <c r="I2040" i="1"/>
  <c r="I2028" i="1"/>
  <c r="I2009" i="1"/>
  <c r="I2001" i="1"/>
  <c r="I1993" i="1"/>
  <c r="I1985" i="1"/>
  <c r="I1972" i="1"/>
  <c r="I1965" i="1"/>
  <c r="I1946" i="1"/>
  <c r="I1941" i="1"/>
  <c r="I1919" i="1"/>
  <c r="I1904" i="1"/>
  <c r="I1878" i="1"/>
  <c r="I1869" i="1"/>
  <c r="I1855" i="1"/>
  <c r="I1843" i="1"/>
  <c r="I1840" i="1"/>
  <c r="I1828" i="1"/>
  <c r="I1816" i="1"/>
  <c r="I1805" i="1"/>
  <c r="I1799" i="1"/>
  <c r="I1791" i="1"/>
  <c r="I1780" i="1"/>
  <c r="I1747" i="1"/>
  <c r="I1739" i="1"/>
  <c r="I1722" i="1"/>
  <c r="I1718" i="1"/>
  <c r="I1715" i="1"/>
  <c r="I1712" i="1"/>
  <c r="I1706" i="1"/>
  <c r="I1671" i="1"/>
  <c r="I1665" i="1"/>
  <c r="I1624" i="1"/>
  <c r="I1615" i="1"/>
  <c r="I1596" i="1"/>
  <c r="I1592" i="1"/>
  <c r="I1568" i="1"/>
  <c r="I1547" i="1"/>
  <c r="I1523" i="1"/>
  <c r="I1520" i="1"/>
  <c r="I1516" i="1"/>
  <c r="I1506" i="1"/>
  <c r="I1502" i="1"/>
  <c r="I1463" i="1"/>
  <c r="I1452" i="1"/>
  <c r="I1449" i="1"/>
  <c r="I1445" i="1"/>
  <c r="I1430" i="1"/>
  <c r="I1414" i="1"/>
  <c r="I1402" i="1"/>
  <c r="I1398" i="1"/>
  <c r="I1381" i="1"/>
  <c r="I1376" i="1"/>
  <c r="I1335" i="1"/>
  <c r="I1331" i="1"/>
  <c r="I1298" i="1"/>
  <c r="I1290" i="1"/>
  <c r="I1278" i="1"/>
  <c r="I1266" i="1"/>
  <c r="I1238" i="1"/>
  <c r="I1233" i="1"/>
  <c r="I1223" i="1"/>
  <c r="I1219" i="1"/>
  <c r="I1204" i="1"/>
  <c r="I1178" i="1"/>
  <c r="I1136" i="1"/>
  <c r="I1126" i="1"/>
  <c r="I1113" i="1"/>
  <c r="I1095" i="1"/>
  <c r="I1080" i="1"/>
  <c r="I1063" i="1"/>
  <c r="I1043" i="1"/>
  <c r="I1017" i="1"/>
  <c r="I1009" i="1"/>
  <c r="I1000" i="1"/>
  <c r="I988" i="1"/>
  <c r="I975" i="1"/>
  <c r="I945" i="1"/>
  <c r="I923" i="1"/>
  <c r="I915" i="1"/>
  <c r="I905" i="1"/>
  <c r="I885" i="1"/>
  <c r="I878" i="1"/>
  <c r="I874" i="1"/>
  <c r="I858" i="1"/>
  <c r="I855" i="1"/>
  <c r="I852" i="1"/>
  <c r="I839" i="1"/>
  <c r="I835" i="1"/>
  <c r="I785" i="1"/>
  <c r="I782" i="1"/>
  <c r="I775" i="1"/>
  <c r="I765" i="1"/>
  <c r="I762" i="1"/>
  <c r="I755" i="1"/>
  <c r="I743" i="1"/>
  <c r="I739" i="1"/>
  <c r="I714" i="1"/>
  <c r="I711" i="1"/>
  <c r="I680" i="1"/>
  <c r="I655" i="1"/>
  <c r="I652" i="1"/>
  <c r="I648" i="1"/>
  <c r="I615" i="1"/>
  <c r="I601" i="1"/>
  <c r="I2696" i="1"/>
  <c r="I2692" i="1"/>
  <c r="I2688" i="1"/>
  <c r="I2684" i="1"/>
  <c r="I2664" i="1"/>
  <c r="I2653" i="1"/>
  <c r="I2637" i="1"/>
  <c r="I2631" i="1"/>
  <c r="I2620" i="1"/>
  <c r="I2616" i="1"/>
  <c r="I2613" i="1"/>
  <c r="I2609" i="1"/>
  <c r="I2587" i="1"/>
  <c r="I2576" i="1"/>
  <c r="I2567" i="1"/>
  <c r="I2536" i="1"/>
  <c r="I2532" i="1"/>
  <c r="I2496" i="1"/>
  <c r="I2488" i="1"/>
  <c r="I2479" i="1"/>
  <c r="I2459" i="1"/>
  <c r="I2444" i="1"/>
  <c r="I2390" i="1"/>
  <c r="I2386" i="1"/>
  <c r="I2376" i="1"/>
  <c r="I2352" i="1"/>
  <c r="I2343" i="1"/>
  <c r="I2338" i="1"/>
  <c r="I2333" i="1"/>
  <c r="I2312" i="1"/>
  <c r="I2309" i="1"/>
  <c r="I2301" i="1"/>
  <c r="I2290" i="1"/>
  <c r="I2266" i="1"/>
  <c r="I2253" i="1"/>
  <c r="I2228" i="1"/>
  <c r="I2224" i="1"/>
  <c r="I2220" i="1"/>
  <c r="I2215" i="1"/>
  <c r="I2199" i="1"/>
  <c r="I2188" i="1"/>
  <c r="I2185" i="1"/>
  <c r="I2173" i="1"/>
  <c r="I2168" i="1"/>
  <c r="I2156" i="1"/>
  <c r="I2126" i="1"/>
  <c r="I2118" i="1"/>
  <c r="I2115" i="1"/>
  <c r="I2096" i="1"/>
  <c r="I2083" i="1"/>
  <c r="I2079" i="1"/>
  <c r="I2070" i="1"/>
  <c r="I2065" i="1"/>
  <c r="I2032" i="1"/>
  <c r="I2027" i="1"/>
  <c r="I2023" i="1"/>
  <c r="I2012" i="1"/>
  <c r="I2008" i="1"/>
  <c r="I1996" i="1"/>
  <c r="I1984" i="1"/>
  <c r="I1979" i="1"/>
  <c r="I1940" i="1"/>
  <c r="I1926" i="1"/>
  <c r="I1913" i="1"/>
  <c r="I1893" i="1"/>
  <c r="I1884" i="1"/>
  <c r="I1862" i="1"/>
  <c r="I1842" i="1"/>
  <c r="I1831" i="1"/>
  <c r="I1808" i="1"/>
  <c r="I1798" i="1"/>
  <c r="I1774" i="1"/>
  <c r="I1746" i="1"/>
  <c r="I1743" i="1"/>
  <c r="I1700" i="1"/>
  <c r="I1696" i="1"/>
  <c r="I1687" i="1"/>
  <c r="I1679" i="1"/>
  <c r="I1668" i="1"/>
  <c r="I1664" i="1"/>
  <c r="I1661" i="1"/>
  <c r="I1656" i="1"/>
  <c r="I1649" i="1"/>
  <c r="I1643" i="1"/>
  <c r="I1638" i="1"/>
  <c r="I1576" i="1"/>
  <c r="I1562" i="1"/>
  <c r="I1542" i="1"/>
  <c r="I1537" i="1"/>
  <c r="I1497" i="1"/>
  <c r="I1493" i="1"/>
  <c r="I1485" i="1"/>
  <c r="I1476" i="1"/>
  <c r="I1433" i="1"/>
  <c r="I1397" i="1"/>
  <c r="I1375" i="1"/>
  <c r="I1369" i="1"/>
  <c r="I1353" i="1"/>
  <c r="I1350" i="1"/>
  <c r="I1334" i="1"/>
  <c r="I1314" i="1"/>
  <c r="I1294" i="1"/>
  <c r="I1289" i="1"/>
  <c r="I1274" i="1"/>
  <c r="I1265" i="1"/>
  <c r="I1249" i="1"/>
  <c r="I1242" i="1"/>
  <c r="I1232" i="1"/>
  <c r="I1222" i="1"/>
  <c r="I1213" i="1"/>
  <c r="I1208" i="1"/>
  <c r="I1201" i="1"/>
  <c r="I1193" i="1"/>
  <c r="I1188" i="1"/>
  <c r="I1150" i="1"/>
  <c r="I1143" i="1"/>
  <c r="I1128" i="1"/>
  <c r="I1090" i="1"/>
  <c r="I1086" i="1"/>
  <c r="I1039" i="1"/>
  <c r="I995" i="1"/>
  <c r="I990" i="1"/>
  <c r="I983" i="1"/>
  <c r="I979" i="1"/>
  <c r="I953" i="1"/>
  <c r="I930" i="1"/>
  <c r="I908" i="1"/>
  <c r="I902" i="1"/>
  <c r="I887" i="1"/>
  <c r="I884" i="1"/>
  <c r="I881" i="1"/>
  <c r="I857" i="1"/>
  <c r="I838" i="1"/>
  <c r="I827" i="1"/>
  <c r="I793" i="1"/>
  <c r="I758" i="1"/>
  <c r="I734" i="1"/>
  <c r="I730" i="1"/>
  <c r="I726" i="1"/>
  <c r="I704" i="1"/>
  <c r="I683" i="1"/>
  <c r="I679" i="1"/>
  <c r="I670" i="1"/>
  <c r="I667" i="1"/>
  <c r="I647" i="1"/>
  <c r="I641" i="1"/>
  <c r="I638" i="1"/>
  <c r="I611" i="1"/>
  <c r="I580" i="1"/>
  <c r="I569" i="1"/>
  <c r="I550" i="1"/>
  <c r="I534" i="1"/>
  <c r="I519" i="1"/>
  <c r="I499" i="1"/>
  <c r="I496" i="1"/>
  <c r="I484" i="1"/>
  <c r="I476" i="1"/>
  <c r="I450" i="1"/>
  <c r="I422" i="1"/>
  <c r="I403" i="1"/>
  <c r="I398" i="1"/>
  <c r="I367" i="1"/>
  <c r="I363" i="1"/>
  <c r="I359" i="1"/>
  <c r="I345" i="1"/>
  <c r="I341" i="1"/>
  <c r="I337" i="1"/>
  <c r="I322" i="1"/>
  <c r="I319" i="1"/>
  <c r="I314" i="1"/>
  <c r="I2899" i="1"/>
  <c r="I2892" i="1"/>
  <c r="I2889" i="1"/>
  <c r="I2881" i="1"/>
  <c r="I2832" i="1"/>
  <c r="I2829" i="1"/>
  <c r="I2825" i="1"/>
  <c r="I2810" i="1"/>
  <c r="I2796" i="1"/>
  <c r="I2787" i="1"/>
  <c r="I2779" i="1"/>
  <c r="I2734" i="1"/>
  <c r="I2670" i="1"/>
  <c r="I2659" i="1"/>
  <c r="I2647" i="1"/>
  <c r="I2579" i="1"/>
  <c r="I2570" i="1"/>
  <c r="I2558" i="1"/>
  <c r="I2550" i="1"/>
  <c r="I2539" i="1"/>
  <c r="I2529" i="1"/>
  <c r="I2526" i="1"/>
  <c r="I2519" i="1"/>
  <c r="I2512" i="1"/>
  <c r="I2471" i="1"/>
  <c r="I2463" i="1"/>
  <c r="I2448" i="1"/>
  <c r="I2433" i="1"/>
  <c r="I2417" i="1"/>
  <c r="I2413" i="1"/>
  <c r="I2410" i="1"/>
  <c r="I2407" i="1"/>
  <c r="I2393" i="1"/>
  <c r="I2382" i="1"/>
  <c r="I2297" i="1"/>
  <c r="I2282" i="1"/>
  <c r="I2271" i="1"/>
  <c r="I2263" i="1"/>
  <c r="I2248" i="1"/>
  <c r="I2232" i="1"/>
  <c r="I2206" i="1"/>
  <c r="I2202" i="1"/>
  <c r="I2192" i="1"/>
  <c r="I2181" i="1"/>
  <c r="I2149" i="1"/>
  <c r="I2137" i="1"/>
  <c r="I2122" i="1"/>
  <c r="I2110" i="1"/>
  <c r="I2100" i="1"/>
  <c r="I2086" i="1"/>
  <c r="I2020" i="1"/>
  <c r="I2003" i="1"/>
  <c r="I1964" i="1"/>
  <c r="I1958" i="1"/>
  <c r="I1949" i="1"/>
  <c r="I1945" i="1"/>
  <c r="I1930" i="1"/>
  <c r="I1907" i="1"/>
  <c r="I1903" i="1"/>
  <c r="I1900" i="1"/>
  <c r="I1896" i="1"/>
  <c r="I1881" i="1"/>
  <c r="I1877" i="1"/>
  <c r="I1871" i="1"/>
  <c r="I1846" i="1"/>
  <c r="I1837" i="1"/>
  <c r="I1827" i="1"/>
  <c r="I1822" i="1"/>
  <c r="I1815" i="1"/>
  <c r="I1811" i="1"/>
  <c r="I1794" i="1"/>
  <c r="I1787" i="1"/>
  <c r="I1770" i="1"/>
  <c r="I1766" i="1"/>
  <c r="I1754" i="1"/>
  <c r="I1735" i="1"/>
  <c r="I1730" i="1"/>
  <c r="I1725" i="1"/>
  <c r="I1721" i="1"/>
  <c r="I1714" i="1"/>
  <c r="I1704" i="1"/>
  <c r="I1692" i="1"/>
  <c r="I1612" i="1"/>
  <c r="I1602" i="1"/>
  <c r="I1586" i="1"/>
  <c r="I1583" i="1"/>
  <c r="I1550" i="1"/>
  <c r="I1527" i="1"/>
  <c r="I1522" i="1"/>
  <c r="I1515" i="1"/>
  <c r="I1505" i="1"/>
  <c r="I1488" i="1"/>
  <c r="I1459" i="1"/>
  <c r="I1448" i="1"/>
  <c r="I1429" i="1"/>
  <c r="I1422" i="1"/>
  <c r="I1413" i="1"/>
  <c r="I1385" i="1"/>
  <c r="I1344" i="1"/>
  <c r="I1306" i="1"/>
  <c r="I1302" i="1"/>
  <c r="I1281" i="1"/>
  <c r="I1270" i="1"/>
  <c r="I1226" i="1"/>
  <c r="I1197" i="1"/>
  <c r="I1182" i="1"/>
  <c r="I1177" i="1"/>
  <c r="I1167" i="1"/>
  <c r="I1163" i="1"/>
  <c r="I1146" i="1"/>
  <c r="I1116" i="1"/>
  <c r="I1106" i="1"/>
  <c r="I1102" i="1"/>
  <c r="I1097" i="1"/>
  <c r="I1069" i="1"/>
  <c r="I1062" i="1"/>
  <c r="I1056" i="1"/>
  <c r="I1048" i="1"/>
  <c r="I1042" i="1"/>
  <c r="I1034" i="1"/>
  <c r="I974" i="1"/>
  <c r="I970" i="1"/>
  <c r="I877" i="1"/>
  <c r="I869" i="1"/>
  <c r="I854" i="1"/>
  <c r="I851" i="1"/>
  <c r="I846" i="1"/>
  <c r="I805" i="1"/>
  <c r="I789" i="1"/>
  <c r="I784" i="1"/>
  <c r="I777" i="1"/>
  <c r="I761" i="1"/>
  <c r="I754" i="1"/>
  <c r="I742" i="1"/>
  <c r="I738" i="1"/>
  <c r="I717" i="1"/>
  <c r="I710" i="1"/>
  <c r="I693" i="1"/>
  <c r="I674" i="1"/>
  <c r="I634" i="1"/>
  <c r="I622" i="1"/>
  <c r="I608" i="1"/>
  <c r="I587" i="1"/>
  <c r="I554" i="1"/>
  <c r="I546" i="1"/>
  <c r="I526" i="1"/>
  <c r="I511" i="1"/>
  <c r="I507" i="1"/>
  <c r="I492" i="1"/>
  <c r="I480" i="1"/>
  <c r="I446" i="1"/>
  <c r="I436" i="1"/>
  <c r="I413" i="1"/>
  <c r="I408" i="1"/>
  <c r="I395" i="1"/>
  <c r="I388" i="1"/>
  <c r="I383" i="1"/>
  <c r="I380" i="1"/>
  <c r="I377" i="1"/>
  <c r="I349" i="1"/>
  <c r="I2656" i="1"/>
  <c r="I2650" i="1"/>
  <c r="I2598" i="1"/>
  <c r="I2555" i="1"/>
  <c r="I2542" i="1"/>
  <c r="I2522" i="1"/>
  <c r="I2515" i="1"/>
  <c r="I2475" i="1"/>
  <c r="I2372" i="1"/>
  <c r="I2369" i="1"/>
  <c r="I2363" i="1"/>
  <c r="I2330" i="1"/>
  <c r="I2303" i="1"/>
  <c r="I2286" i="1"/>
  <c r="I2274" i="1"/>
  <c r="I2210" i="1"/>
  <c r="I2195" i="1"/>
  <c r="I2146" i="1"/>
  <c r="I2143" i="1"/>
  <c r="I2129" i="1"/>
  <c r="I2042" i="1"/>
  <c r="I1971" i="1"/>
  <c r="I1921" i="1"/>
  <c r="I1918" i="1"/>
  <c r="I1865" i="1"/>
  <c r="I1858" i="1"/>
  <c r="I1762" i="1"/>
  <c r="I1717" i="1"/>
  <c r="I1626" i="1"/>
  <c r="I1623" i="1"/>
  <c r="I1595" i="1"/>
  <c r="I1567" i="1"/>
  <c r="I1519" i="1"/>
  <c r="I1512" i="1"/>
  <c r="I1501" i="1"/>
  <c r="I1465" i="1"/>
  <c r="I1440" i="1"/>
  <c r="I1437" i="1"/>
  <c r="I1425" i="1"/>
  <c r="I1392" i="1"/>
  <c r="I1388" i="1"/>
  <c r="I1380" i="1"/>
  <c r="I1372" i="1"/>
  <c r="I1361" i="1"/>
  <c r="I1317" i="1"/>
  <c r="G541" i="17" s="1"/>
  <c r="I1310" i="1"/>
  <c r="I1277" i="1"/>
  <c r="I1229" i="1"/>
  <c r="I1172" i="1"/>
  <c r="I1094" i="1"/>
  <c r="I1082" i="1"/>
  <c r="I1019" i="1"/>
  <c r="I1016" i="1"/>
  <c r="I1012" i="1"/>
  <c r="I947" i="1"/>
  <c r="I904" i="1"/>
  <c r="I841" i="1"/>
  <c r="I819" i="1"/>
  <c r="I811" i="1"/>
  <c r="I781" i="1"/>
  <c r="I774" i="1"/>
  <c r="I768" i="1"/>
  <c r="I764" i="1"/>
  <c r="I745" i="1"/>
  <c r="I690" i="1"/>
  <c r="I661" i="1"/>
  <c r="I603" i="1"/>
  <c r="I600" i="1"/>
  <c r="I562" i="1"/>
  <c r="I468" i="1"/>
  <c r="I458" i="1"/>
  <c r="I453" i="1"/>
  <c r="I449" i="1"/>
  <c r="I441" i="1"/>
  <c r="I432" i="1"/>
  <c r="I429" i="1"/>
  <c r="I426" i="1"/>
  <c r="I402" i="1"/>
  <c r="I373" i="1"/>
  <c r="I370" i="1"/>
  <c r="I352" i="1"/>
  <c r="I324" i="1"/>
  <c r="I1120" i="1"/>
  <c r="I1008" i="1"/>
  <c r="I699" i="1"/>
  <c r="I654" i="1"/>
  <c r="I651" i="1"/>
  <c r="I643" i="1"/>
  <c r="I614" i="1"/>
  <c r="I607" i="1"/>
  <c r="I2902" i="1"/>
  <c r="I2888" i="1"/>
  <c r="I2865" i="1"/>
  <c r="I2856" i="1"/>
  <c r="I2841" i="1"/>
  <c r="I2816" i="1"/>
  <c r="I2808" i="1"/>
  <c r="I2803" i="1"/>
  <c r="I2789" i="1"/>
  <c r="I2773" i="1"/>
  <c r="I2736" i="1"/>
  <c r="I2728" i="1"/>
  <c r="I2714" i="1"/>
  <c r="I2704" i="1"/>
  <c r="I2694" i="1"/>
  <c r="I2673" i="1"/>
  <c r="I2666" i="1"/>
  <c r="I2658" i="1"/>
  <c r="I2630" i="1"/>
  <c r="I2624" i="1"/>
  <c r="I2615" i="1"/>
  <c r="I2612" i="1"/>
  <c r="I2606" i="1"/>
  <c r="I2590" i="1"/>
  <c r="I2582" i="1"/>
  <c r="I2561" i="1"/>
  <c r="I2557" i="1"/>
  <c r="I2554" i="1"/>
  <c r="I2514" i="1"/>
  <c r="I2491" i="1"/>
  <c r="I2474" i="1"/>
  <c r="I2442" i="1"/>
  <c r="I2432" i="1"/>
  <c r="I2428" i="1"/>
  <c r="I2424" i="1"/>
  <c r="I2416" i="1"/>
  <c r="I2397" i="1"/>
  <c r="I2354" i="1"/>
  <c r="I2346" i="1"/>
  <c r="I2336" i="1"/>
  <c r="I2325" i="1"/>
  <c r="I2314" i="1"/>
  <c r="I2289" i="1"/>
  <c r="I2265" i="1"/>
  <c r="I2256" i="1"/>
  <c r="I2235" i="1"/>
  <c r="I2218" i="1"/>
  <c r="I2209" i="1"/>
  <c r="I2198" i="1"/>
  <c r="I2184" i="1"/>
  <c r="I2180" i="1"/>
  <c r="I2176" i="1"/>
  <c r="I2154" i="1"/>
  <c r="I2151" i="1"/>
  <c r="I2113" i="1"/>
  <c r="I2109" i="1"/>
  <c r="I2095" i="1"/>
  <c r="I2077" i="1"/>
  <c r="I2072" i="1"/>
  <c r="I2059" i="1"/>
  <c r="I2055" i="1"/>
  <c r="I2050" i="1"/>
  <c r="I2025" i="1"/>
  <c r="I2022" i="1"/>
  <c r="I2019" i="1"/>
  <c r="I2006" i="1"/>
  <c r="I1995" i="1"/>
  <c r="F500" i="17" s="1"/>
  <c r="I1991" i="1"/>
  <c r="I1974" i="1"/>
  <c r="I1970" i="1"/>
  <c r="I1967" i="1"/>
  <c r="I1962" i="1"/>
  <c r="I1948" i="1"/>
  <c r="G216" i="17" s="1"/>
  <c r="I1943" i="1"/>
  <c r="I1933" i="1"/>
  <c r="I1895" i="1"/>
  <c r="I1892" i="1"/>
  <c r="I1887" i="1"/>
  <c r="I1860" i="1"/>
  <c r="I1848" i="1"/>
  <c r="I1833" i="1"/>
  <c r="I1810" i="1"/>
  <c r="I1753" i="1"/>
  <c r="I1749" i="1"/>
  <c r="I1724" i="1"/>
  <c r="I1682" i="1"/>
  <c r="I1678" i="1"/>
  <c r="I1673" i="1"/>
  <c r="I1667" i="1"/>
  <c r="I1663" i="1"/>
  <c r="I1654" i="1"/>
  <c r="I1642" i="1"/>
  <c r="I1636" i="1"/>
  <c r="I1606" i="1"/>
  <c r="I1601" i="1"/>
  <c r="I1598" i="1"/>
  <c r="I1585" i="1"/>
  <c r="I1570" i="1"/>
  <c r="I1561" i="1"/>
  <c r="I1536" i="1"/>
  <c r="I1525" i="1"/>
  <c r="I1509" i="1"/>
  <c r="I1387" i="1"/>
  <c r="I1379" i="1"/>
  <c r="I1368" i="1"/>
  <c r="I1364" i="1"/>
  <c r="I1360" i="1"/>
  <c r="I1355" i="1"/>
  <c r="I1342" i="1"/>
  <c r="I1333" i="1"/>
  <c r="I1329" i="1"/>
  <c r="I1323" i="1"/>
  <c r="I1316" i="1"/>
  <c r="I1292" i="1"/>
  <c r="I1288" i="1"/>
  <c r="I1283" i="1"/>
  <c r="I1269" i="1"/>
  <c r="I1264" i="1"/>
  <c r="I1244" i="1"/>
  <c r="I1231" i="1"/>
  <c r="I1225" i="1"/>
  <c r="I1200" i="1"/>
  <c r="I1190" i="1"/>
  <c r="I1184" i="1"/>
  <c r="I1181" i="1"/>
  <c r="I1171" i="1"/>
  <c r="I1152" i="1"/>
  <c r="I1061" i="1"/>
  <c r="I1027" i="1"/>
  <c r="I1015" i="1"/>
  <c r="I1011" i="1"/>
  <c r="I964" i="1"/>
  <c r="I955" i="1"/>
  <c r="I943" i="1"/>
  <c r="I921" i="1"/>
  <c r="I917" i="1"/>
  <c r="I883" i="1"/>
  <c r="I880" i="1"/>
  <c r="I868" i="1"/>
  <c r="I845" i="1"/>
  <c r="I833" i="1"/>
  <c r="I821" i="1"/>
  <c r="I810" i="1"/>
  <c r="I800" i="1"/>
  <c r="I780" i="1"/>
  <c r="I773" i="1"/>
  <c r="I749" i="1"/>
  <c r="I716" i="1"/>
  <c r="I696" i="1"/>
  <c r="I685" i="1"/>
  <c r="I682" i="1"/>
  <c r="I669" i="1"/>
  <c r="I640" i="1"/>
  <c r="I629" i="1"/>
  <c r="I621" i="1"/>
  <c r="I592" i="1"/>
  <c r="I585" i="1"/>
  <c r="I579" i="1"/>
  <c r="I572" i="1"/>
  <c r="I565" i="1"/>
  <c r="I557" i="1"/>
  <c r="I541" i="1"/>
  <c r="I533" i="1"/>
  <c r="I522" i="1"/>
  <c r="I515" i="1"/>
  <c r="I491" i="1"/>
  <c r="I483" i="1"/>
  <c r="I452" i="1"/>
  <c r="I2920" i="1"/>
  <c r="I2912" i="1"/>
  <c r="I2898" i="1"/>
  <c r="I2894" i="1"/>
  <c r="I2891" i="1"/>
  <c r="I2884" i="1"/>
  <c r="I2876" i="1"/>
  <c r="I2873" i="1"/>
  <c r="I2861" i="1"/>
  <c r="I2851" i="1"/>
  <c r="I2844" i="1"/>
  <c r="I2838" i="1"/>
  <c r="I2828" i="1"/>
  <c r="I2799" i="1"/>
  <c r="I2778" i="1"/>
  <c r="I2747" i="1"/>
  <c r="I2733" i="1"/>
  <c r="I2707" i="1"/>
  <c r="I2699" i="1"/>
  <c r="I2669" i="1"/>
  <c r="I2662" i="1"/>
  <c r="I2652" i="1"/>
  <c r="I2645" i="1"/>
  <c r="I2640" i="1"/>
  <c r="I2597" i="1"/>
  <c r="I2586" i="1"/>
  <c r="I2574" i="1"/>
  <c r="I2565" i="1"/>
  <c r="I2541" i="1"/>
  <c r="I2531" i="1"/>
  <c r="I2525" i="1"/>
  <c r="I2498" i="1"/>
  <c r="I2486" i="1"/>
  <c r="I2477" i="1"/>
  <c r="I2447" i="1"/>
  <c r="I2419" i="1"/>
  <c r="I2412" i="1"/>
  <c r="I2392" i="1"/>
  <c r="I2388" i="1"/>
  <c r="I2380" i="1"/>
  <c r="I2371" i="1"/>
  <c r="I2362" i="1"/>
  <c r="I2358" i="1"/>
  <c r="I2350" i="1"/>
  <c r="I2332" i="1"/>
  <c r="I2300" i="1"/>
  <c r="I2292" i="1"/>
  <c r="I2280" i="1"/>
  <c r="I2251" i="1"/>
  <c r="I2230" i="1"/>
  <c r="I2205" i="1"/>
  <c r="I2201" i="1"/>
  <c r="I2187" i="1"/>
  <c r="I2158" i="1"/>
  <c r="I2128" i="1"/>
  <c r="I2081" i="1"/>
  <c r="I2034" i="1"/>
  <c r="I2002" i="1"/>
  <c r="I1939" i="1"/>
  <c r="I1917" i="1"/>
  <c r="I1905" i="1"/>
  <c r="I1899" i="1"/>
  <c r="I1876" i="1"/>
  <c r="I1870" i="1"/>
  <c r="I1857" i="1"/>
  <c r="I1845" i="1"/>
  <c r="I1841" i="1"/>
  <c r="I1830" i="1"/>
  <c r="I1825" i="1"/>
  <c r="I1820" i="1"/>
  <c r="I1807" i="1"/>
  <c r="I1782" i="1"/>
  <c r="I1773" i="1"/>
  <c r="I1716" i="1"/>
  <c r="I1713" i="1"/>
  <c r="I1702" i="1"/>
  <c r="I1699" i="1"/>
  <c r="I1647" i="1"/>
  <c r="I1622" i="1"/>
  <c r="I1582" i="1"/>
  <c r="I1540" i="1"/>
  <c r="I1532" i="1"/>
  <c r="I1504" i="1"/>
  <c r="I1491" i="1"/>
  <c r="I1484" i="1"/>
  <c r="I1458" i="1"/>
  <c r="I1416" i="1"/>
  <c r="I1396" i="1"/>
  <c r="I1374" i="1"/>
  <c r="I1280" i="1"/>
  <c r="I1260" i="1"/>
  <c r="I1251" i="1"/>
  <c r="I1228" i="1"/>
  <c r="I1187" i="1"/>
  <c r="I1142" i="1"/>
  <c r="I1127" i="1"/>
  <c r="I1115" i="1"/>
  <c r="I1105" i="1"/>
  <c r="I1101" i="1"/>
  <c r="I1084" i="1"/>
  <c r="I1051" i="1"/>
  <c r="I1041" i="1"/>
  <c r="I1037" i="1"/>
  <c r="I1033" i="1"/>
  <c r="I1001" i="1"/>
  <c r="I989" i="1"/>
  <c r="I946" i="1"/>
  <c r="I928" i="1"/>
  <c r="I906" i="1"/>
  <c r="I895" i="1"/>
  <c r="I886" i="1"/>
  <c r="I859" i="1"/>
  <c r="I856" i="1"/>
  <c r="I853" i="1"/>
  <c r="I850" i="1"/>
  <c r="I836" i="1"/>
  <c r="I818" i="1"/>
  <c r="I792" i="1"/>
  <c r="I756" i="1"/>
  <c r="I646" i="1"/>
  <c r="I633" i="1"/>
  <c r="I599" i="1"/>
  <c r="I529" i="1"/>
  <c r="I498" i="1"/>
  <c r="I494" i="1"/>
  <c r="I474" i="1"/>
  <c r="I460" i="1"/>
  <c r="I448" i="1"/>
  <c r="I445" i="1"/>
  <c r="I431" i="1"/>
  <c r="I425" i="1"/>
  <c r="I376" i="1"/>
  <c r="I362" i="1"/>
  <c r="I358" i="1"/>
  <c r="I348" i="1"/>
  <c r="I343" i="1"/>
  <c r="I334" i="1"/>
  <c r="I2538" i="1"/>
  <c r="I2528" i="1"/>
  <c r="I2521" i="1"/>
  <c r="I2510" i="1"/>
  <c r="I2507" i="1"/>
  <c r="I2470" i="1"/>
  <c r="I2466" i="1"/>
  <c r="I2457" i="1"/>
  <c r="I2435" i="1"/>
  <c r="I2409" i="1"/>
  <c r="I2406" i="1"/>
  <c r="I2296" i="1"/>
  <c r="I2285" i="1"/>
  <c r="I2276" i="1"/>
  <c r="I2222" i="1"/>
  <c r="I2194" i="1"/>
  <c r="I2166" i="1"/>
  <c r="I2148" i="1"/>
  <c r="I2142" i="1"/>
  <c r="I2121" i="1"/>
  <c r="I2041" i="1"/>
  <c r="I1981" i="1"/>
  <c r="I1977" i="1"/>
  <c r="I1920" i="1"/>
  <c r="I1880" i="1"/>
  <c r="I1836" i="1"/>
  <c r="I1786" i="1"/>
  <c r="I1768" i="1"/>
  <c r="I1741" i="1"/>
  <c r="I1733" i="1"/>
  <c r="I1720" i="1"/>
  <c r="I1611" i="1"/>
  <c r="I1521" i="1"/>
  <c r="I1514" i="1"/>
  <c r="I1487" i="1"/>
  <c r="I1439" i="1"/>
  <c r="I1436" i="1"/>
  <c r="I1424" i="1"/>
  <c r="I1421" i="1"/>
  <c r="I1391" i="1"/>
  <c r="I1337" i="1"/>
  <c r="I1312" i="1"/>
  <c r="I1305" i="1"/>
  <c r="I1240" i="1"/>
  <c r="I1195" i="1"/>
  <c r="I1175" i="1"/>
  <c r="I1166" i="1"/>
  <c r="I1148" i="1"/>
  <c r="I1145" i="1"/>
  <c r="I1108" i="1"/>
  <c r="I1096" i="1"/>
  <c r="I1075" i="1"/>
  <c r="I1068" i="1"/>
  <c r="I1018" i="1"/>
  <c r="I981" i="1"/>
  <c r="I973" i="1"/>
  <c r="I969" i="1"/>
  <c r="I890" i="1"/>
  <c r="I876" i="1"/>
  <c r="I864" i="1"/>
  <c r="I840" i="1"/>
  <c r="I783" i="1"/>
  <c r="I776" i="1"/>
  <c r="I753" i="1"/>
  <c r="I744" i="1"/>
  <c r="I724" i="1"/>
  <c r="I708" i="1"/>
  <c r="I692" i="1"/>
  <c r="I689" i="1"/>
  <c r="I664" i="1"/>
  <c r="I602" i="1"/>
  <c r="I561" i="1"/>
  <c r="I552" i="1"/>
  <c r="I548" i="1"/>
  <c r="I525" i="1"/>
  <c r="I502" i="1"/>
  <c r="I478" i="1"/>
  <c r="I428" i="1"/>
  <c r="I385" i="1"/>
  <c r="I379" i="1"/>
  <c r="I312" i="1"/>
  <c r="I3044" i="1"/>
  <c r="I3036" i="1"/>
  <c r="I3024" i="1"/>
  <c r="I3020" i="1"/>
  <c r="I3011" i="1"/>
  <c r="I3001" i="1"/>
  <c r="I2998" i="1"/>
  <c r="I2973" i="1"/>
  <c r="I2934" i="1"/>
  <c r="I2931" i="1"/>
  <c r="F146" i="17" s="1"/>
  <c r="I2915" i="1"/>
  <c r="I2887" i="1"/>
  <c r="I2879" i="1"/>
  <c r="I2870" i="1"/>
  <c r="I2858" i="1"/>
  <c r="I2837" i="1"/>
  <c r="I2818" i="1"/>
  <c r="I2746" i="1"/>
  <c r="I2743" i="1"/>
  <c r="I2720" i="1"/>
  <c r="I2716" i="1"/>
  <c r="I2706" i="1"/>
  <c r="I2693" i="1"/>
  <c r="I2685" i="1"/>
  <c r="I2626" i="1"/>
  <c r="I2622" i="1"/>
  <c r="I2618" i="1"/>
  <c r="I2614" i="1"/>
  <c r="I2611" i="1"/>
  <c r="I2596" i="1"/>
  <c r="I2534" i="1"/>
  <c r="I2517" i="1"/>
  <c r="I2503" i="1"/>
  <c r="I2497" i="1"/>
  <c r="I2494" i="1"/>
  <c r="I2446" i="1"/>
  <c r="I2438" i="1"/>
  <c r="I2374" i="1"/>
  <c r="I2368" i="1"/>
  <c r="I2353" i="1"/>
  <c r="I2349" i="1"/>
  <c r="I2345" i="1"/>
  <c r="I2339" i="1"/>
  <c r="I2310" i="1"/>
  <c r="I2302" i="1"/>
  <c r="I2291" i="1"/>
  <c r="I2273" i="1"/>
  <c r="I2269" i="1"/>
  <c r="I2246" i="1"/>
  <c r="I2234" i="1"/>
  <c r="I2226" i="1"/>
  <c r="I2217" i="1"/>
  <c r="I2212" i="1"/>
  <c r="I2190" i="1"/>
  <c r="I2186" i="1"/>
  <c r="I2183" i="1"/>
  <c r="I2179" i="1"/>
  <c r="I2162" i="1"/>
  <c r="I2145" i="1"/>
  <c r="I2108" i="1"/>
  <c r="I2105" i="1"/>
  <c r="I2084" i="1"/>
  <c r="I2071" i="1"/>
  <c r="I2067" i="1"/>
  <c r="I2058" i="1"/>
  <c r="I2033" i="1"/>
  <c r="I2018" i="1"/>
  <c r="I1997" i="1"/>
  <c r="I1942" i="1"/>
  <c r="I1928" i="1"/>
  <c r="I1911" i="1"/>
  <c r="I1886" i="1"/>
  <c r="I1852" i="1"/>
  <c r="I1829" i="1"/>
  <c r="I1806" i="1"/>
  <c r="I1789" i="1"/>
  <c r="I1777" i="1"/>
  <c r="I1756" i="1"/>
  <c r="I1744" i="1"/>
  <c r="I1727" i="1"/>
  <c r="I1701" i="1"/>
  <c r="I1694" i="1"/>
  <c r="I1685" i="1"/>
  <c r="I1646" i="1"/>
  <c r="I1640" i="1"/>
  <c r="I1635" i="1"/>
  <c r="I1631" i="1"/>
  <c r="I1625" i="1"/>
  <c r="I1616" i="1"/>
  <c r="I1589" i="1"/>
  <c r="I1564" i="1"/>
  <c r="I1535" i="1"/>
  <c r="I1511" i="1"/>
  <c r="I1508" i="1"/>
  <c r="I1503" i="1"/>
  <c r="I1494" i="1"/>
  <c r="I1490" i="1"/>
  <c r="I1480" i="1"/>
  <c r="I1477" i="1"/>
  <c r="I1464" i="1"/>
  <c r="I1453" i="1"/>
  <c r="I1427" i="1"/>
  <c r="I1415" i="1"/>
  <c r="I1411" i="1"/>
  <c r="I1377" i="1"/>
  <c r="I1370" i="1"/>
  <c r="I1341" i="1"/>
  <c r="I1322" i="1"/>
  <c r="I1319" i="1"/>
  <c r="I1309" i="1"/>
  <c r="I1299" i="1"/>
  <c r="I1296" i="1"/>
  <c r="I1276" i="1"/>
  <c r="I1250" i="1"/>
  <c r="I1243" i="1"/>
  <c r="I1217" i="1"/>
  <c r="I1209" i="1"/>
  <c r="I1202" i="1"/>
  <c r="I1189" i="1"/>
  <c r="I1170" i="1"/>
  <c r="I1134" i="1"/>
  <c r="I1123" i="1"/>
  <c r="I1114" i="1"/>
  <c r="I1081" i="1"/>
  <c r="I1064" i="1"/>
  <c r="I1050" i="1"/>
  <c r="I1044" i="1"/>
  <c r="I1032" i="1"/>
  <c r="I1021" i="1"/>
  <c r="I1010" i="1"/>
  <c r="I976" i="1"/>
  <c r="I962" i="1"/>
  <c r="I927" i="1"/>
  <c r="I903" i="1"/>
  <c r="I894" i="1"/>
  <c r="I867" i="1"/>
  <c r="I802" i="1"/>
  <c r="I763" i="1"/>
  <c r="I759" i="1"/>
  <c r="I736" i="1"/>
  <c r="I727" i="1"/>
  <c r="I721" i="1"/>
  <c r="I698" i="1"/>
  <c r="I695" i="1"/>
  <c r="I677" i="1"/>
  <c r="I668" i="1"/>
  <c r="I642" i="1"/>
  <c r="I639" i="1"/>
  <c r="I636" i="1"/>
  <c r="I632" i="1"/>
  <c r="I620" i="1"/>
  <c r="I595" i="1"/>
  <c r="I584" i="1"/>
  <c r="I567" i="1"/>
  <c r="I544" i="1"/>
  <c r="I532" i="1"/>
  <c r="I517" i="1"/>
  <c r="I514" i="1"/>
  <c r="I471" i="1"/>
  <c r="I420" i="1"/>
  <c r="I415" i="1"/>
  <c r="I390" i="1"/>
  <c r="I372" i="1"/>
  <c r="I369" i="1"/>
  <c r="I361" i="1"/>
  <c r="I357" i="1"/>
  <c r="I3106" i="1"/>
  <c r="I3092" i="1"/>
  <c r="I3063" i="1"/>
  <c r="I3060" i="1"/>
  <c r="I3049" i="1"/>
  <c r="I3027" i="1"/>
  <c r="I2981" i="1"/>
  <c r="I2967" i="1"/>
  <c r="I2963" i="1"/>
  <c r="I2952" i="1"/>
  <c r="I2897" i="1"/>
  <c r="I2890" i="1"/>
  <c r="I2802" i="1"/>
  <c r="I2798" i="1"/>
  <c r="I2791" i="1"/>
  <c r="I2788" i="1"/>
  <c r="I2785" i="1"/>
  <c r="I2775" i="1"/>
  <c r="I2772" i="1"/>
  <c r="I2760" i="1"/>
  <c r="I2738" i="1"/>
  <c r="I2735" i="1"/>
  <c r="I2723" i="1"/>
  <c r="I2689" i="1"/>
  <c r="I2665" i="1"/>
  <c r="I2661" i="1"/>
  <c r="I2654" i="1"/>
  <c r="I2648" i="1"/>
  <c r="I2639" i="1"/>
  <c r="I2632" i="1"/>
  <c r="I2572" i="1"/>
  <c r="I2564" i="1"/>
  <c r="I2544" i="1"/>
  <c r="I2540" i="1"/>
  <c r="I2527" i="1"/>
  <c r="I2480" i="1"/>
  <c r="I2473" i="1"/>
  <c r="I2452" i="1"/>
  <c r="I2449" i="1"/>
  <c r="I2441" i="1"/>
  <c r="I2434" i="1"/>
  <c r="I2426" i="1"/>
  <c r="I2423" i="1"/>
  <c r="I2377" i="1"/>
  <c r="I2335" i="1"/>
  <c r="I2264" i="1"/>
  <c r="I2229" i="1"/>
  <c r="I2221" i="1"/>
  <c r="I2208" i="1"/>
  <c r="I2200" i="1"/>
  <c r="I2193" i="1"/>
  <c r="I2175" i="1"/>
  <c r="I2157" i="1"/>
  <c r="I2150" i="1"/>
  <c r="I2131" i="1"/>
  <c r="I2123" i="1"/>
  <c r="I2116" i="1"/>
  <c r="I2112" i="1"/>
  <c r="I2098" i="1"/>
  <c r="I2087" i="1"/>
  <c r="F337" i="17" s="1"/>
  <c r="I2080" i="1"/>
  <c r="I2061" i="1"/>
  <c r="I2049" i="1"/>
  <c r="I2024" i="1"/>
  <c r="I2021" i="1"/>
  <c r="I2013" i="1"/>
  <c r="I1986" i="1"/>
  <c r="I1969" i="1"/>
  <c r="I1966" i="1"/>
  <c r="I1954" i="1"/>
  <c r="I1901" i="1"/>
  <c r="I1898" i="1"/>
  <c r="I1882" i="1"/>
  <c r="I1867" i="1"/>
  <c r="I1863" i="1"/>
  <c r="I1856" i="1"/>
  <c r="I1838" i="1"/>
  <c r="I1832" i="1"/>
  <c r="I1812" i="1"/>
  <c r="I1800" i="1"/>
  <c r="I1781" i="1"/>
  <c r="I1767" i="1"/>
  <c r="I1760" i="1"/>
  <c r="I1748" i="1"/>
  <c r="I1736" i="1"/>
  <c r="I1707" i="1"/>
  <c r="I1697" i="1"/>
  <c r="I1677" i="1"/>
  <c r="I1669" i="1"/>
  <c r="I1628" i="1"/>
  <c r="I1613" i="1"/>
  <c r="I1610" i="1"/>
  <c r="I1604" i="1"/>
  <c r="I1597" i="1"/>
  <c r="I1593" i="1"/>
  <c r="I1577" i="1"/>
  <c r="I1573" i="1"/>
  <c r="I1556" i="1"/>
  <c r="I1551" i="1"/>
  <c r="I1539" i="1"/>
  <c r="I1498" i="1"/>
  <c r="I1486" i="1"/>
  <c r="I1483" i="1"/>
  <c r="I1468" i="1"/>
  <c r="I1460" i="1"/>
  <c r="I1457" i="1"/>
  <c r="I1450" i="1"/>
  <c r="I1399" i="1"/>
  <c r="I1395" i="1"/>
  <c r="I1390" i="1"/>
  <c r="I1386" i="1"/>
  <c r="I1354" i="1"/>
  <c r="I1351" i="1"/>
  <c r="I1346" i="1"/>
  <c r="I1336" i="1"/>
  <c r="I1315" i="1"/>
  <c r="I1272" i="1"/>
  <c r="I1267" i="1"/>
  <c r="I1258" i="1"/>
  <c r="I1239" i="1"/>
  <c r="I1227" i="1"/>
  <c r="I1214" i="1"/>
  <c r="I1205" i="1"/>
  <c r="I1194" i="1"/>
  <c r="I1174" i="1"/>
  <c r="I1144" i="1"/>
  <c r="I1141" i="1"/>
  <c r="I1137" i="1"/>
  <c r="I1129" i="1"/>
  <c r="I1118" i="1"/>
  <c r="I1100" i="1"/>
  <c r="I1091" i="1"/>
  <c r="I1057" i="1"/>
  <c r="I1054" i="1"/>
  <c r="I1035" i="1"/>
  <c r="I1029" i="1"/>
  <c r="I1014" i="1"/>
  <c r="I984" i="1"/>
  <c r="I968" i="1"/>
  <c r="I959" i="1"/>
  <c r="I954" i="1"/>
  <c r="I939" i="1"/>
  <c r="I916" i="1"/>
  <c r="I913" i="1"/>
  <c r="I882" i="1"/>
  <c r="I875" i="1"/>
  <c r="I843" i="1"/>
  <c r="I832" i="1"/>
  <c r="I806" i="1"/>
  <c r="I799" i="1"/>
  <c r="I786" i="1"/>
  <c r="I770" i="1"/>
  <c r="I731" i="1"/>
  <c r="I718" i="1"/>
  <c r="I707" i="1"/>
  <c r="I702" i="1"/>
  <c r="I688" i="1"/>
  <c r="I671" i="1"/>
  <c r="I663" i="1"/>
  <c r="I626" i="1"/>
  <c r="I623" i="1"/>
  <c r="I613" i="1"/>
  <c r="I609" i="1"/>
  <c r="I571" i="1"/>
  <c r="I560" i="1"/>
  <c r="I556" i="1"/>
  <c r="I540" i="1"/>
  <c r="G275" i="17" s="1"/>
  <c r="I509" i="1"/>
  <c r="I505" i="1"/>
  <c r="I501" i="1"/>
  <c r="I438" i="1"/>
  <c r="I424" i="1"/>
  <c r="I400" i="1"/>
  <c r="I396" i="1"/>
  <c r="I384" i="1"/>
  <c r="I381" i="1"/>
  <c r="I375" i="1"/>
  <c r="I365" i="1"/>
  <c r="I333" i="1"/>
  <c r="I265" i="1"/>
  <c r="I254" i="1"/>
  <c r="I250" i="1"/>
  <c r="I245" i="1"/>
  <c r="I237" i="1"/>
  <c r="I228" i="1"/>
  <c r="I220" i="1"/>
  <c r="I176" i="1"/>
  <c r="I135" i="1"/>
  <c r="I125" i="1"/>
  <c r="I115" i="1"/>
  <c r="I112" i="1"/>
  <c r="I58" i="1"/>
  <c r="I39" i="1"/>
  <c r="I342" i="1"/>
  <c r="I302" i="1"/>
  <c r="I283" i="1"/>
  <c r="I275" i="1"/>
  <c r="I272" i="1"/>
  <c r="I268" i="1"/>
  <c r="I225" i="1"/>
  <c r="I144" i="1"/>
  <c r="I141" i="1"/>
  <c r="I132" i="1"/>
  <c r="I129" i="1"/>
  <c r="I85" i="1"/>
  <c r="I73" i="1"/>
  <c r="E61" i="2" s="1"/>
  <c r="I65" i="1"/>
  <c r="I26" i="1"/>
  <c r="I13" i="1"/>
  <c r="I7" i="1"/>
  <c r="I240" i="1"/>
  <c r="I215" i="1"/>
  <c r="I187" i="1"/>
  <c r="I138" i="1"/>
  <c r="I122" i="1"/>
  <c r="I43" i="1"/>
  <c r="I304" i="1"/>
  <c r="I300" i="1"/>
  <c r="I297" i="1"/>
  <c r="I292" i="1"/>
  <c r="I259" i="1"/>
  <c r="I256" i="1"/>
  <c r="I227" i="1"/>
  <c r="I204" i="1"/>
  <c r="I179" i="1"/>
  <c r="I157" i="1"/>
  <c r="I153" i="1"/>
  <c r="I146" i="1"/>
  <c r="I131" i="1"/>
  <c r="I128" i="1"/>
  <c r="I106" i="1"/>
  <c r="I102" i="1"/>
  <c r="I57" i="1"/>
  <c r="I52" i="1"/>
  <c r="I46" i="1"/>
  <c r="I331" i="1"/>
  <c r="I309" i="1"/>
  <c r="I285" i="1"/>
  <c r="I270" i="1"/>
  <c r="I253" i="1"/>
  <c r="I243" i="1"/>
  <c r="I232" i="1"/>
  <c r="I223" i="1"/>
  <c r="I196" i="1"/>
  <c r="I190" i="1"/>
  <c r="I174" i="1"/>
  <c r="I167" i="1"/>
  <c r="I137" i="1"/>
  <c r="I124" i="1"/>
  <c r="I97" i="1"/>
  <c r="I94" i="1"/>
  <c r="I80" i="1"/>
  <c r="I42" i="1"/>
  <c r="I28" i="1"/>
  <c r="I22" i="1"/>
  <c r="I274" i="1"/>
  <c r="I267" i="1"/>
  <c r="I263" i="1"/>
  <c r="I239" i="1"/>
  <c r="I235" i="1"/>
  <c r="I208" i="1"/>
  <c r="I163" i="1"/>
  <c r="I148" i="1"/>
  <c r="I143" i="1"/>
  <c r="I140" i="1"/>
  <c r="I120" i="1"/>
  <c r="I117" i="1"/>
  <c r="I87" i="1"/>
  <c r="I67" i="1"/>
  <c r="I33" i="1"/>
  <c r="I25" i="1"/>
  <c r="I214" i="1"/>
  <c r="I71" i="1"/>
  <c r="I394" i="1"/>
  <c r="I391" i="1"/>
  <c r="I317" i="1"/>
  <c r="I308" i="1"/>
  <c r="I303" i="1"/>
  <c r="I299" i="1"/>
  <c r="I280" i="1"/>
  <c r="I273" i="1"/>
  <c r="I269" i="1"/>
  <c r="I262" i="1"/>
  <c r="I252" i="1"/>
  <c r="I230" i="1"/>
  <c r="I222" i="1"/>
  <c r="I151" i="1"/>
  <c r="I145" i="1"/>
  <c r="I136" i="1"/>
  <c r="I133" i="1"/>
  <c r="I113" i="1"/>
  <c r="I83" i="1"/>
  <c r="I66" i="1"/>
  <c r="I37" i="1"/>
  <c r="I14" i="1"/>
  <c r="I8" i="1"/>
  <c r="I330" i="1"/>
  <c r="I321" i="1"/>
  <c r="I295" i="1"/>
  <c r="I291" i="1"/>
  <c r="I284" i="1"/>
  <c r="I266" i="1"/>
  <c r="I241" i="1"/>
  <c r="I226" i="1"/>
  <c r="I216" i="1"/>
  <c r="I207" i="1"/>
  <c r="I203" i="1"/>
  <c r="I188" i="1"/>
  <c r="I172" i="1"/>
  <c r="I142" i="1"/>
  <c r="I139" i="1"/>
  <c r="I130" i="1"/>
  <c r="I123" i="1"/>
  <c r="I86" i="1"/>
  <c r="I238" i="1"/>
  <c r="I351" i="1"/>
  <c r="I347" i="1"/>
  <c r="I338" i="1"/>
  <c r="I329" i="1"/>
  <c r="I323" i="1"/>
  <c r="I320" i="1"/>
  <c r="I315" i="1"/>
  <c r="I298" i="1"/>
  <c r="I294" i="1"/>
  <c r="I261" i="1"/>
  <c r="I257" i="1"/>
  <c r="I234" i="1"/>
  <c r="I211" i="1"/>
  <c r="I206" i="1"/>
  <c r="I202" i="1"/>
  <c r="I183" i="1"/>
  <c r="E51" i="2" s="1"/>
  <c r="I165" i="1"/>
  <c r="I159" i="1"/>
  <c r="I150" i="1"/>
  <c r="I147" i="1"/>
  <c r="I103" i="1"/>
  <c r="I100" i="1"/>
  <c r="I89" i="1"/>
  <c r="I82" i="1"/>
  <c r="I61" i="1"/>
  <c r="I44" i="1"/>
  <c r="I4" i="1"/>
  <c r="G186" i="17" l="1"/>
  <c r="K386" i="14"/>
  <c r="K355" i="14"/>
  <c r="H398" i="14"/>
  <c r="H314" i="14"/>
  <c r="K346" i="14"/>
  <c r="H369" i="14"/>
  <c r="H321" i="14"/>
  <c r="H273" i="14"/>
  <c r="H326" i="14"/>
  <c r="H357" i="14"/>
  <c r="H309" i="14"/>
  <c r="H261" i="14"/>
  <c r="H213" i="14"/>
  <c r="H165" i="14"/>
  <c r="H117" i="14"/>
  <c r="H69" i="14"/>
  <c r="H21" i="14"/>
  <c r="H374" i="14"/>
  <c r="H393" i="14"/>
  <c r="H345" i="14"/>
  <c r="H297" i="14"/>
  <c r="H249" i="14"/>
  <c r="H201" i="14"/>
  <c r="H153" i="14"/>
  <c r="H105" i="14"/>
  <c r="H57" i="14"/>
  <c r="H9" i="14"/>
  <c r="G438" i="17"/>
  <c r="H362" i="14"/>
  <c r="H386" i="14"/>
  <c r="H302" i="14"/>
  <c r="H381" i="14"/>
  <c r="H333" i="14"/>
  <c r="H285" i="14"/>
  <c r="H237" i="14"/>
  <c r="H189" i="14"/>
  <c r="H141" i="14"/>
  <c r="H93" i="14"/>
  <c r="H45" i="14"/>
  <c r="H356" i="14"/>
  <c r="H308" i="14"/>
  <c r="H260" i="14"/>
  <c r="H212" i="14"/>
  <c r="H164" i="14"/>
  <c r="H116" i="14"/>
  <c r="H68" i="14"/>
  <c r="H20" i="14"/>
  <c r="H225" i="14"/>
  <c r="H177" i="14"/>
  <c r="H129" i="14"/>
  <c r="H81" i="14"/>
  <c r="H33" i="14"/>
  <c r="H392" i="14"/>
  <c r="H344" i="14"/>
  <c r="H296" i="14"/>
  <c r="H248" i="14"/>
  <c r="H200" i="14"/>
  <c r="H152" i="14"/>
  <c r="H104" i="14"/>
  <c r="H56" i="14"/>
  <c r="H8" i="14"/>
  <c r="H379" i="14"/>
  <c r="H331" i="14"/>
  <c r="H283" i="14"/>
  <c r="H235" i="14"/>
  <c r="H187" i="14"/>
  <c r="H139" i="14"/>
  <c r="H91" i="14"/>
  <c r="H43" i="14"/>
  <c r="H378" i="14"/>
  <c r="H330" i="14"/>
  <c r="H282" i="14"/>
  <c r="H234" i="14"/>
  <c r="H186" i="14"/>
  <c r="H138" i="14"/>
  <c r="H90" i="14"/>
  <c r="H42" i="14"/>
  <c r="H401" i="14"/>
  <c r="H353" i="14"/>
  <c r="H305" i="14"/>
  <c r="H257" i="14"/>
  <c r="H209" i="14"/>
  <c r="H161" i="14"/>
  <c r="H113" i="14"/>
  <c r="H65" i="14"/>
  <c r="H17" i="14"/>
  <c r="H376" i="14"/>
  <c r="H328" i="14"/>
  <c r="H280" i="14"/>
  <c r="H232" i="14"/>
  <c r="H184" i="14"/>
  <c r="H136" i="14"/>
  <c r="H88" i="14"/>
  <c r="H40" i="14"/>
  <c r="H387" i="14"/>
  <c r="H339" i="14"/>
  <c r="H291" i="14"/>
  <c r="H243" i="14"/>
  <c r="H195" i="14"/>
  <c r="H147" i="14"/>
  <c r="H99" i="14"/>
  <c r="H51" i="14"/>
  <c r="H3" i="14"/>
  <c r="K370" i="14"/>
  <c r="K394" i="14"/>
  <c r="K30" i="14"/>
  <c r="K300" i="14"/>
  <c r="K268" i="14"/>
  <c r="K18" i="14"/>
  <c r="K79" i="14"/>
  <c r="K122" i="14"/>
  <c r="K163" i="14"/>
  <c r="K195" i="14"/>
  <c r="K227" i="14"/>
  <c r="K259" i="14"/>
  <c r="K291" i="14"/>
  <c r="K318" i="14"/>
  <c r="K339" i="14"/>
  <c r="K360" i="14"/>
  <c r="K382" i="14"/>
  <c r="K58" i="14"/>
  <c r="K106" i="14"/>
  <c r="K149" i="14"/>
  <c r="K183" i="14"/>
  <c r="K215" i="14"/>
  <c r="K247" i="14"/>
  <c r="K279" i="14"/>
  <c r="K310" i="14"/>
  <c r="K331" i="14"/>
  <c r="K352" i="14"/>
  <c r="K374" i="14"/>
  <c r="K395" i="14"/>
  <c r="H380" i="14"/>
  <c r="H332" i="14"/>
  <c r="H284" i="14"/>
  <c r="H236" i="14"/>
  <c r="H188" i="14"/>
  <c r="H140" i="14"/>
  <c r="H92" i="14"/>
  <c r="H44" i="14"/>
  <c r="H367" i="14"/>
  <c r="H319" i="14"/>
  <c r="H271" i="14"/>
  <c r="H223" i="14"/>
  <c r="H175" i="14"/>
  <c r="H127" i="14"/>
  <c r="H79" i="14"/>
  <c r="H31" i="14"/>
  <c r="H366" i="14"/>
  <c r="H318" i="14"/>
  <c r="H270" i="14"/>
  <c r="H222" i="14"/>
  <c r="H174" i="14"/>
  <c r="H126" i="14"/>
  <c r="H78" i="14"/>
  <c r="H30" i="14"/>
  <c r="H389" i="14"/>
  <c r="H341" i="14"/>
  <c r="H293" i="14"/>
  <c r="H245" i="14"/>
  <c r="H197" i="14"/>
  <c r="H149" i="14"/>
  <c r="H101" i="14"/>
  <c r="H53" i="14"/>
  <c r="H5" i="14"/>
  <c r="H364" i="14"/>
  <c r="H316" i="14"/>
  <c r="H268" i="14"/>
  <c r="H220" i="14"/>
  <c r="H172" i="14"/>
  <c r="H124" i="14"/>
  <c r="H76" i="14"/>
  <c r="H28" i="14"/>
  <c r="H375" i="14"/>
  <c r="H327" i="14"/>
  <c r="H279" i="14"/>
  <c r="H231" i="14"/>
  <c r="H183" i="14"/>
  <c r="H135" i="14"/>
  <c r="H87" i="14"/>
  <c r="H39" i="14"/>
  <c r="K354" i="14"/>
  <c r="K158" i="14"/>
  <c r="K190" i="14"/>
  <c r="K222" i="14"/>
  <c r="K254" i="14"/>
  <c r="K378" i="14"/>
  <c r="K90" i="14"/>
  <c r="K133" i="14"/>
  <c r="K171" i="14"/>
  <c r="K203" i="14"/>
  <c r="K235" i="14"/>
  <c r="K267" i="14"/>
  <c r="K299" i="14"/>
  <c r="K323" i="14"/>
  <c r="K344" i="14"/>
  <c r="K366" i="14"/>
  <c r="K387" i="14"/>
  <c r="K10" i="14"/>
  <c r="K74" i="14"/>
  <c r="K117" i="14"/>
  <c r="K159" i="14"/>
  <c r="K191" i="14"/>
  <c r="K223" i="14"/>
  <c r="K255" i="14"/>
  <c r="K287" i="14"/>
  <c r="K315" i="14"/>
  <c r="K336" i="14"/>
  <c r="K358" i="14"/>
  <c r="K379" i="14"/>
  <c r="K400" i="14"/>
  <c r="H368" i="14"/>
  <c r="H320" i="14"/>
  <c r="H272" i="14"/>
  <c r="H224" i="14"/>
  <c r="H176" i="14"/>
  <c r="H128" i="14"/>
  <c r="H80" i="14"/>
  <c r="H32" i="14"/>
  <c r="H2" i="14"/>
  <c r="H355" i="14"/>
  <c r="H307" i="14"/>
  <c r="H259" i="14"/>
  <c r="H211" i="14"/>
  <c r="H163" i="14"/>
  <c r="H115" i="14"/>
  <c r="H67" i="14"/>
  <c r="H19" i="14"/>
  <c r="H402" i="14"/>
  <c r="H354" i="14"/>
  <c r="H306" i="14"/>
  <c r="H258" i="14"/>
  <c r="H210" i="14"/>
  <c r="H162" i="14"/>
  <c r="H114" i="14"/>
  <c r="H66" i="14"/>
  <c r="H18" i="14"/>
  <c r="H377" i="14"/>
  <c r="H329" i="14"/>
  <c r="H281" i="14"/>
  <c r="H233" i="14"/>
  <c r="H185" i="14"/>
  <c r="H137" i="14"/>
  <c r="H89" i="14"/>
  <c r="H41" i="14"/>
  <c r="H400" i="14"/>
  <c r="H352" i="14"/>
  <c r="H304" i="14"/>
  <c r="H256" i="14"/>
  <c r="H208" i="14"/>
  <c r="H160" i="14"/>
  <c r="H112" i="14"/>
  <c r="H64" i="14"/>
  <c r="H16" i="14"/>
  <c r="H363" i="14"/>
  <c r="H315" i="14"/>
  <c r="H267" i="14"/>
  <c r="H219" i="14"/>
  <c r="H171" i="14"/>
  <c r="H123" i="14"/>
  <c r="H75" i="14"/>
  <c r="H27" i="14"/>
  <c r="K402" i="14"/>
  <c r="K126" i="14"/>
  <c r="K294" i="14"/>
  <c r="K362" i="14"/>
  <c r="K50" i="14"/>
  <c r="K101" i="14"/>
  <c r="K143" i="14"/>
  <c r="K179" i="14"/>
  <c r="K211" i="14"/>
  <c r="K243" i="14"/>
  <c r="K275" i="14"/>
  <c r="K307" i="14"/>
  <c r="K328" i="14"/>
  <c r="K350" i="14"/>
  <c r="K371" i="14"/>
  <c r="K392" i="14"/>
  <c r="K26" i="14"/>
  <c r="K85" i="14"/>
  <c r="K127" i="14"/>
  <c r="K167" i="14"/>
  <c r="K199" i="14"/>
  <c r="K231" i="14"/>
  <c r="K263" i="14"/>
  <c r="K295" i="14"/>
  <c r="K320" i="14"/>
  <c r="K342" i="14"/>
  <c r="K363" i="14"/>
  <c r="K384" i="14"/>
  <c r="H391" i="14"/>
  <c r="H343" i="14"/>
  <c r="H295" i="14"/>
  <c r="H247" i="14"/>
  <c r="H199" i="14"/>
  <c r="H151" i="14"/>
  <c r="H103" i="14"/>
  <c r="H55" i="14"/>
  <c r="H7" i="14"/>
  <c r="H390" i="14"/>
  <c r="H342" i="14"/>
  <c r="H294" i="14"/>
  <c r="H246" i="14"/>
  <c r="H198" i="14"/>
  <c r="H150" i="14"/>
  <c r="H102" i="14"/>
  <c r="H54" i="14"/>
  <c r="H6" i="14"/>
  <c r="H365" i="14"/>
  <c r="H317" i="14"/>
  <c r="H269" i="14"/>
  <c r="H221" i="14"/>
  <c r="H173" i="14"/>
  <c r="H125" i="14"/>
  <c r="H77" i="14"/>
  <c r="H29" i="14"/>
  <c r="H388" i="14"/>
  <c r="H340" i="14"/>
  <c r="H292" i="14"/>
  <c r="H244" i="14"/>
  <c r="H196" i="14"/>
  <c r="H148" i="14"/>
  <c r="H100" i="14"/>
  <c r="H52" i="14"/>
  <c r="H4" i="14"/>
  <c r="H399" i="14"/>
  <c r="H351" i="14"/>
  <c r="H303" i="14"/>
  <c r="H255" i="14"/>
  <c r="H207" i="14"/>
  <c r="H159" i="14"/>
  <c r="H111" i="14"/>
  <c r="H63" i="14"/>
  <c r="H15" i="14"/>
  <c r="K94" i="14"/>
  <c r="K304" i="14"/>
  <c r="K272" i="14"/>
  <c r="K111" i="14"/>
  <c r="K154" i="14"/>
  <c r="K187" i="14"/>
  <c r="K219" i="14"/>
  <c r="K251" i="14"/>
  <c r="K283" i="14"/>
  <c r="K312" i="14"/>
  <c r="K334" i="14"/>
  <c r="K376" i="14"/>
  <c r="K398" i="14"/>
  <c r="K42" i="14"/>
  <c r="K95" i="14"/>
  <c r="K138" i="14"/>
  <c r="K175" i="14"/>
  <c r="K207" i="14"/>
  <c r="K239" i="14"/>
  <c r="K271" i="14"/>
  <c r="K303" i="14"/>
  <c r="K326" i="14"/>
  <c r="K347" i="14"/>
  <c r="K368" i="14"/>
  <c r="K390" i="14"/>
  <c r="F353" i="17"/>
  <c r="G4" i="17"/>
  <c r="E22" i="2"/>
  <c r="F266" i="17"/>
  <c r="F299" i="17"/>
  <c r="F87" i="17"/>
  <c r="E16" i="2"/>
  <c r="F63" i="17"/>
  <c r="G103" i="17"/>
  <c r="F120" i="17"/>
  <c r="F474" i="17"/>
  <c r="G344" i="17"/>
  <c r="G220" i="17"/>
  <c r="F422" i="17"/>
  <c r="G27" i="17"/>
  <c r="G170" i="17"/>
  <c r="F170" i="17"/>
  <c r="E14" i="2"/>
  <c r="G450" i="17"/>
  <c r="F450" i="17"/>
  <c r="E11" i="2"/>
  <c r="G325" i="17"/>
  <c r="F325" i="17"/>
  <c r="G161" i="17"/>
  <c r="F161" i="17"/>
  <c r="G223" i="17"/>
  <c r="F223" i="17"/>
  <c r="G302" i="17"/>
  <c r="F302" i="17"/>
  <c r="G218" i="17"/>
  <c r="F218" i="17"/>
  <c r="E7" i="2"/>
  <c r="G173" i="17"/>
  <c r="F173" i="17"/>
  <c r="G256" i="17"/>
  <c r="F256" i="17"/>
  <c r="G127" i="17"/>
  <c r="F127" i="17"/>
  <c r="G566" i="17"/>
  <c r="F566" i="17"/>
  <c r="G166" i="17"/>
  <c r="F166" i="17"/>
  <c r="E33" i="2"/>
  <c r="G49" i="17"/>
  <c r="F49" i="17"/>
  <c r="G467" i="17"/>
  <c r="F467" i="17"/>
  <c r="G348" i="17"/>
  <c r="F348" i="17"/>
  <c r="G230" i="17"/>
  <c r="F230" i="17"/>
  <c r="G503" i="17"/>
  <c r="F503" i="17"/>
  <c r="G405" i="17"/>
  <c r="F405" i="17"/>
  <c r="E2" i="2"/>
  <c r="G333" i="17"/>
  <c r="F333" i="17"/>
  <c r="G484" i="17"/>
  <c r="F484" i="17"/>
  <c r="G71" i="17"/>
  <c r="F71" i="17"/>
  <c r="G192" i="17"/>
  <c r="F192" i="17"/>
  <c r="G463" i="17"/>
  <c r="F463" i="17"/>
  <c r="G147" i="17"/>
  <c r="F147" i="17"/>
  <c r="G59" i="17"/>
  <c r="F59" i="17"/>
  <c r="G227" i="17"/>
  <c r="F227" i="17"/>
  <c r="G393" i="17"/>
  <c r="F393" i="17"/>
  <c r="G107" i="17"/>
  <c r="F107" i="17"/>
  <c r="G549" i="17"/>
  <c r="F549" i="17"/>
  <c r="G562" i="17"/>
  <c r="F562" i="17"/>
  <c r="G483" i="17"/>
  <c r="F483" i="17"/>
  <c r="G274" i="17"/>
  <c r="F274" i="17"/>
  <c r="G293" i="17"/>
  <c r="F293" i="17"/>
  <c r="G246" i="17"/>
  <c r="F246" i="17"/>
  <c r="G8" i="17"/>
  <c r="F8" i="17"/>
  <c r="G502" i="17"/>
  <c r="F502" i="17"/>
  <c r="G238" i="17"/>
  <c r="F238" i="17"/>
  <c r="G23" i="17"/>
  <c r="F23" i="17"/>
  <c r="G12" i="17"/>
  <c r="F12" i="17"/>
  <c r="G518" i="17"/>
  <c r="F518" i="17"/>
  <c r="G338" i="17"/>
  <c r="F338" i="17"/>
  <c r="G564" i="17"/>
  <c r="F564" i="17"/>
  <c r="G383" i="17"/>
  <c r="F383" i="17"/>
  <c r="G66" i="17"/>
  <c r="F66" i="17"/>
  <c r="G3" i="17"/>
  <c r="F3" i="17"/>
  <c r="G378" i="17"/>
  <c r="F378" i="17"/>
  <c r="G37" i="17"/>
  <c r="F37" i="17"/>
  <c r="G80" i="17"/>
  <c r="F80" i="17"/>
  <c r="G452" i="17"/>
  <c r="F452" i="17"/>
  <c r="G427" i="17"/>
  <c r="F427" i="17"/>
  <c r="G479" i="17"/>
  <c r="F479" i="17"/>
  <c r="G152" i="17"/>
  <c r="F152" i="17"/>
  <c r="G311" i="17"/>
  <c r="F311" i="17"/>
  <c r="G6" i="17"/>
  <c r="F6" i="17"/>
  <c r="G111" i="17"/>
  <c r="F111" i="17"/>
  <c r="G182" i="17"/>
  <c r="F182" i="17"/>
  <c r="G559" i="17"/>
  <c r="F559" i="17"/>
  <c r="G308" i="17"/>
  <c r="F308" i="17"/>
  <c r="G367" i="17"/>
  <c r="F367" i="17"/>
  <c r="G480" i="17"/>
  <c r="F480" i="17"/>
  <c r="G520" i="17"/>
  <c r="F520" i="17"/>
  <c r="G85" i="17"/>
  <c r="F85" i="17"/>
  <c r="G187" i="17"/>
  <c r="F187" i="17"/>
  <c r="G377" i="17"/>
  <c r="F377" i="17"/>
  <c r="G78" i="17"/>
  <c r="F78" i="17"/>
  <c r="G129" i="17"/>
  <c r="F129" i="17"/>
  <c r="G141" i="17"/>
  <c r="F141" i="17"/>
  <c r="G143" i="17"/>
  <c r="F143" i="17"/>
  <c r="G536" i="17"/>
  <c r="F536" i="17"/>
  <c r="G314" i="17"/>
  <c r="F314" i="17"/>
  <c r="G14" i="17"/>
  <c r="F14" i="17"/>
  <c r="E3" i="2"/>
  <c r="G399" i="17"/>
  <c r="F399" i="17"/>
  <c r="G343" i="17"/>
  <c r="F343" i="17"/>
  <c r="E12" i="2"/>
  <c r="G407" i="17"/>
  <c r="F407" i="17"/>
  <c r="G396" i="17"/>
  <c r="F396" i="17"/>
  <c r="E26" i="2"/>
  <c r="G136" i="17"/>
  <c r="F136" i="17"/>
  <c r="G284" i="17"/>
  <c r="E24" i="2"/>
  <c r="F284" i="17"/>
  <c r="G43" i="17"/>
  <c r="F43" i="17"/>
  <c r="G508" i="17"/>
  <c r="F508" i="17"/>
  <c r="G379" i="17"/>
  <c r="F379" i="17"/>
  <c r="G318" i="17"/>
  <c r="F318" i="17"/>
  <c r="G262" i="17"/>
  <c r="F262" i="17"/>
  <c r="G81" i="17"/>
  <c r="F81" i="17"/>
  <c r="G425" i="17"/>
  <c r="F425" i="17"/>
  <c r="G544" i="17"/>
  <c r="F544" i="17"/>
  <c r="E17" i="2"/>
  <c r="G342" i="17"/>
  <c r="F342" i="17"/>
  <c r="G150" i="17"/>
  <c r="F150" i="17"/>
  <c r="G390" i="17"/>
  <c r="F390" i="17"/>
  <c r="G357" i="17"/>
  <c r="F357" i="17"/>
  <c r="E15" i="2"/>
  <c r="G411" i="17"/>
  <c r="F411" i="17"/>
  <c r="G288" i="17"/>
  <c r="F288" i="17"/>
  <c r="G517" i="17"/>
  <c r="F517" i="17"/>
  <c r="G248" i="17"/>
  <c r="F248" i="17"/>
  <c r="G561" i="17"/>
  <c r="F561" i="17"/>
  <c r="G511" i="17"/>
  <c r="F511" i="17"/>
  <c r="G82" i="17"/>
  <c r="F82" i="17"/>
  <c r="G10" i="17"/>
  <c r="F10" i="17"/>
  <c r="G466" i="17"/>
  <c r="F466" i="17"/>
  <c r="E59" i="2"/>
  <c r="G15" i="17"/>
  <c r="F15" i="17"/>
  <c r="G535" i="17"/>
  <c r="F535" i="17"/>
  <c r="E46" i="2"/>
  <c r="G75" i="17"/>
  <c r="F75" i="17"/>
  <c r="G360" i="17"/>
  <c r="F360" i="17"/>
  <c r="E40" i="2"/>
  <c r="E32" i="2"/>
  <c r="G522" i="17"/>
  <c r="F522" i="17"/>
  <c r="G307" i="17"/>
  <c r="F307" i="17"/>
  <c r="G205" i="17"/>
  <c r="F205" i="17"/>
  <c r="G234" i="17"/>
  <c r="F234" i="17"/>
  <c r="G409" i="17"/>
  <c r="F409" i="17"/>
  <c r="G179" i="17"/>
  <c r="F179" i="17"/>
  <c r="G287" i="17"/>
  <c r="F287" i="17"/>
  <c r="G444" i="17"/>
  <c r="F444" i="17"/>
  <c r="G122" i="17"/>
  <c r="F122" i="17"/>
  <c r="G413" i="17"/>
  <c r="F413" i="17"/>
  <c r="E6" i="2"/>
  <c r="G374" i="17"/>
  <c r="F374" i="17"/>
  <c r="G437" i="17"/>
  <c r="F437" i="17"/>
  <c r="G33" i="17"/>
  <c r="F33" i="17"/>
  <c r="G167" i="17"/>
  <c r="F167" i="17"/>
  <c r="G514" i="17"/>
  <c r="F514" i="17"/>
  <c r="G306" i="17"/>
  <c r="F306" i="17"/>
  <c r="G496" i="17"/>
  <c r="F496" i="17"/>
  <c r="G84" i="17"/>
  <c r="F84" i="17"/>
  <c r="G217" i="17"/>
  <c r="F217" i="17"/>
  <c r="G324" i="17"/>
  <c r="F324" i="17"/>
  <c r="G13" i="17"/>
  <c r="F13" i="17"/>
  <c r="G334" i="17"/>
  <c r="F334" i="17"/>
  <c r="G402" i="17"/>
  <c r="F402" i="17"/>
  <c r="G35" i="17"/>
  <c r="F35" i="17"/>
  <c r="G363" i="17"/>
  <c r="F363" i="17"/>
  <c r="G105" i="17"/>
  <c r="F105" i="17"/>
  <c r="G329" i="17"/>
  <c r="F329" i="17"/>
  <c r="G25" i="17"/>
  <c r="F25" i="17"/>
  <c r="G364" i="17"/>
  <c r="F364" i="17"/>
  <c r="G505" i="17"/>
  <c r="F505" i="17"/>
  <c r="G168" i="17"/>
  <c r="F168" i="17"/>
  <c r="F103" i="17"/>
  <c r="F419" i="17"/>
  <c r="G422" i="17"/>
  <c r="G63" i="17"/>
  <c r="G120" i="17"/>
  <c r="F216" i="17"/>
  <c r="G474" i="17"/>
  <c r="G323" i="17"/>
  <c r="G304" i="17"/>
  <c r="F438" i="17"/>
  <c r="F186" i="17"/>
  <c r="G494" i="17"/>
  <c r="F494" i="17"/>
  <c r="G527" i="17"/>
  <c r="F527" i="17"/>
  <c r="G177" i="17"/>
  <c r="F177" i="17"/>
  <c r="G352" i="17"/>
  <c r="F352" i="17"/>
  <c r="G478" i="17"/>
  <c r="F478" i="17"/>
  <c r="G423" i="17"/>
  <c r="F423" i="17"/>
  <c r="G416" i="17"/>
  <c r="F416" i="17"/>
  <c r="G310" i="17"/>
  <c r="F310" i="17"/>
  <c r="G565" i="17"/>
  <c r="F565" i="17"/>
  <c r="G235" i="17"/>
  <c r="E27" i="2"/>
  <c r="F235" i="17"/>
  <c r="G200" i="17"/>
  <c r="F200" i="17"/>
  <c r="G534" i="17"/>
  <c r="F534" i="17"/>
  <c r="G433" i="17"/>
  <c r="F433" i="17"/>
  <c r="G99" i="17"/>
  <c r="F99" i="17"/>
  <c r="G171" i="17"/>
  <c r="F171" i="17"/>
  <c r="E55" i="2"/>
  <c r="G369" i="17"/>
  <c r="F369" i="17"/>
  <c r="G65" i="17"/>
  <c r="F65" i="17"/>
  <c r="G228" i="17"/>
  <c r="F228" i="17"/>
  <c r="G214" i="17"/>
  <c r="F214" i="17"/>
  <c r="G132" i="17"/>
  <c r="F132" i="17"/>
  <c r="G116" i="17"/>
  <c r="F116" i="17"/>
  <c r="G539" i="17"/>
  <c r="F539" i="17"/>
  <c r="G510" i="17"/>
  <c r="F510" i="17"/>
  <c r="G197" i="17"/>
  <c r="F197" i="17"/>
  <c r="G386" i="17"/>
  <c r="F386" i="17"/>
  <c r="G204" i="17"/>
  <c r="F204" i="17"/>
  <c r="G178" i="17"/>
  <c r="F178" i="17"/>
  <c r="G498" i="17"/>
  <c r="F498" i="17"/>
  <c r="G45" i="17"/>
  <c r="F45" i="17"/>
  <c r="G398" i="17"/>
  <c r="F398" i="17"/>
  <c r="G249" i="17"/>
  <c r="F249" i="17"/>
  <c r="G434" i="17"/>
  <c r="F434" i="17"/>
  <c r="G117" i="17"/>
  <c r="F117" i="17"/>
  <c r="G39" i="17"/>
  <c r="F39" i="17"/>
  <c r="G529" i="17"/>
  <c r="F529" i="17"/>
  <c r="G556" i="17"/>
  <c r="F556" i="17"/>
  <c r="G291" i="17"/>
  <c r="F291" i="17"/>
  <c r="G98" i="17"/>
  <c r="F98" i="17"/>
  <c r="G154" i="17"/>
  <c r="F154" i="17"/>
  <c r="G185" i="17"/>
  <c r="F185" i="17"/>
  <c r="G57" i="17"/>
  <c r="F57" i="17"/>
  <c r="G252" i="17"/>
  <c r="F252" i="17"/>
  <c r="G34" i="17"/>
  <c r="F34" i="17"/>
  <c r="G547" i="17"/>
  <c r="F547" i="17"/>
  <c r="G201" i="17"/>
  <c r="F201" i="17"/>
  <c r="G174" i="17"/>
  <c r="F174" i="17"/>
  <c r="G442" i="17"/>
  <c r="F442" i="17"/>
  <c r="G297" i="17"/>
  <c r="F297" i="17"/>
  <c r="G128" i="17"/>
  <c r="F128" i="17"/>
  <c r="G358" i="17"/>
  <c r="F358" i="17"/>
  <c r="G210" i="17"/>
  <c r="F210" i="17"/>
  <c r="G92" i="17"/>
  <c r="F92" i="17"/>
  <c r="G294" i="17"/>
  <c r="F294" i="17"/>
  <c r="G394" i="17"/>
  <c r="F394" i="17"/>
  <c r="G134" i="17"/>
  <c r="F134" i="17"/>
  <c r="G36" i="17"/>
  <c r="F36" i="17"/>
  <c r="G305" i="17"/>
  <c r="F305" i="17"/>
  <c r="G554" i="17"/>
  <c r="F554" i="17"/>
  <c r="G309" i="17"/>
  <c r="F309" i="17"/>
  <c r="G431" i="17"/>
  <c r="F431" i="17"/>
  <c r="G212" i="17"/>
  <c r="F212" i="17"/>
  <c r="G418" i="17"/>
  <c r="F418" i="17"/>
  <c r="G300" i="17"/>
  <c r="F300" i="17"/>
  <c r="G247" i="17"/>
  <c r="F247" i="17"/>
  <c r="G488" i="17"/>
  <c r="F488" i="17"/>
  <c r="G312" i="17"/>
  <c r="F312" i="17"/>
  <c r="G542" i="17"/>
  <c r="F542" i="17"/>
  <c r="G387" i="17"/>
  <c r="F387" i="17"/>
  <c r="G153" i="17"/>
  <c r="F153" i="17"/>
  <c r="G31" i="17"/>
  <c r="F31" i="17"/>
  <c r="G115" i="17"/>
  <c r="F115" i="17"/>
  <c r="G160" i="17"/>
  <c r="F160" i="17"/>
  <c r="G548" i="17"/>
  <c r="F548" i="17"/>
  <c r="G426" i="17"/>
  <c r="F426" i="17"/>
  <c r="G19" i="17"/>
  <c r="F19" i="17"/>
  <c r="G17" i="17"/>
  <c r="E38" i="2"/>
  <c r="F17" i="17"/>
  <c r="G525" i="17"/>
  <c r="F525" i="17"/>
  <c r="E13" i="2"/>
  <c r="G239" i="17"/>
  <c r="F239" i="17"/>
  <c r="G260" i="17"/>
  <c r="F260" i="17"/>
  <c r="G328" i="17"/>
  <c r="F328" i="17"/>
  <c r="G155" i="17"/>
  <c r="F155" i="17"/>
  <c r="G392" i="17"/>
  <c r="F392" i="17"/>
  <c r="G222" i="17"/>
  <c r="F222" i="17"/>
  <c r="E36" i="2"/>
  <c r="G295" i="17"/>
  <c r="F295" i="17"/>
  <c r="G538" i="17"/>
  <c r="F538" i="17"/>
  <c r="G95" i="17"/>
  <c r="F95" i="17"/>
  <c r="G462" i="17"/>
  <c r="F462" i="17"/>
  <c r="G114" i="17"/>
  <c r="F114" i="17"/>
  <c r="G244" i="17"/>
  <c r="F244" i="17"/>
  <c r="G109" i="17"/>
  <c r="F109" i="17"/>
  <c r="E9" i="2"/>
  <c r="E10" i="2"/>
  <c r="G298" i="17"/>
  <c r="F298" i="17"/>
  <c r="G158" i="17"/>
  <c r="F158" i="17"/>
  <c r="G40" i="17"/>
  <c r="F40" i="17"/>
  <c r="G389" i="17"/>
  <c r="F389" i="17"/>
  <c r="G464" i="17"/>
  <c r="F464" i="17"/>
  <c r="G22" i="17"/>
  <c r="F22" i="17"/>
  <c r="G322" i="17"/>
  <c r="F322" i="17"/>
  <c r="G32" i="17"/>
  <c r="F32" i="17"/>
  <c r="G55" i="17"/>
  <c r="F55" i="17"/>
  <c r="G321" i="17"/>
  <c r="F321" i="17"/>
  <c r="G375" i="17"/>
  <c r="F375" i="17"/>
  <c r="E21" i="2"/>
  <c r="G224" i="17"/>
  <c r="F224" i="17"/>
  <c r="E60" i="2"/>
  <c r="G137" i="17"/>
  <c r="F137" i="17"/>
  <c r="G86" i="17"/>
  <c r="F86" i="17"/>
  <c r="G532" i="17"/>
  <c r="F532" i="17"/>
  <c r="G420" i="17"/>
  <c r="F420" i="17"/>
  <c r="G277" i="17"/>
  <c r="F277" i="17"/>
  <c r="G69" i="17"/>
  <c r="F69" i="17"/>
  <c r="E20" i="2"/>
  <c r="G9" i="17"/>
  <c r="F9" i="17"/>
  <c r="G180" i="17"/>
  <c r="F180" i="17"/>
  <c r="G11" i="17"/>
  <c r="F11" i="17"/>
  <c r="G346" i="17"/>
  <c r="F346" i="17"/>
  <c r="G395" i="17"/>
  <c r="F395" i="17"/>
  <c r="G473" i="17"/>
  <c r="F473" i="17"/>
  <c r="G229" i="17"/>
  <c r="F229" i="17"/>
  <c r="G513" i="17"/>
  <c r="F513" i="17"/>
  <c r="G339" i="17"/>
  <c r="F339" i="17"/>
  <c r="G271" i="17"/>
  <c r="F271" i="17"/>
  <c r="G24" i="17"/>
  <c r="F24" i="17"/>
  <c r="G451" i="17"/>
  <c r="F451" i="17"/>
  <c r="G560" i="17"/>
  <c r="F560" i="17"/>
  <c r="G157" i="17"/>
  <c r="F157" i="17"/>
  <c r="G42" i="17"/>
  <c r="F42" i="17"/>
  <c r="G56" i="17"/>
  <c r="F56" i="17"/>
  <c r="G175" i="17"/>
  <c r="F175" i="17"/>
  <c r="G282" i="17"/>
  <c r="F282" i="17"/>
  <c r="G506" i="17"/>
  <c r="F506" i="17"/>
  <c r="G283" i="17"/>
  <c r="F283" i="17"/>
  <c r="G421" i="17"/>
  <c r="F421" i="17"/>
  <c r="G472" i="17"/>
  <c r="F472" i="17"/>
  <c r="G540" i="17"/>
  <c r="F540" i="17"/>
  <c r="G231" i="17"/>
  <c r="F231" i="17"/>
  <c r="G48" i="17"/>
  <c r="F48" i="17"/>
  <c r="F275" i="17"/>
  <c r="G299" i="17"/>
  <c r="G353" i="17"/>
  <c r="G500" i="17"/>
  <c r="G406" i="17"/>
  <c r="F406" i="17"/>
  <c r="F220" i="17"/>
  <c r="G337" i="17"/>
  <c r="F541" i="17"/>
  <c r="F27" i="17"/>
  <c r="F4" i="17"/>
  <c r="G189" i="17"/>
  <c r="F189" i="17"/>
  <c r="G436" i="17"/>
  <c r="F436" i="17"/>
  <c r="G206" i="17"/>
  <c r="F206" i="17"/>
  <c r="G60" i="17"/>
  <c r="F60" i="17"/>
  <c r="G28" i="17"/>
  <c r="F28" i="17"/>
  <c r="G96" i="17"/>
  <c r="F96" i="17"/>
  <c r="G151" i="17"/>
  <c r="F151" i="17"/>
  <c r="G509" i="17"/>
  <c r="F509" i="17"/>
  <c r="E23" i="2"/>
  <c r="G20" i="17"/>
  <c r="F20" i="17"/>
  <c r="G211" i="17"/>
  <c r="F211" i="17"/>
  <c r="G257" i="17"/>
  <c r="F257" i="17"/>
  <c r="G400" i="17"/>
  <c r="F400" i="17"/>
  <c r="G499" i="17"/>
  <c r="F499" i="17"/>
  <c r="G254" i="17"/>
  <c r="F254" i="17"/>
  <c r="G148" i="17"/>
  <c r="F148" i="17"/>
  <c r="G468" i="17"/>
  <c r="F468" i="17"/>
  <c r="G21" i="17"/>
  <c r="F21" i="17"/>
  <c r="E31" i="2"/>
  <c r="G461" i="17"/>
  <c r="F461" i="17"/>
  <c r="G67" i="17"/>
  <c r="F67" i="17"/>
  <c r="G546" i="17"/>
  <c r="F546" i="17"/>
  <c r="G207" i="17"/>
  <c r="F207" i="17"/>
  <c r="G404" i="17"/>
  <c r="F404" i="17"/>
  <c r="G138" i="17"/>
  <c r="F138" i="17"/>
  <c r="G38" i="17"/>
  <c r="F38" i="17"/>
  <c r="E18" i="2"/>
  <c r="G371" i="17"/>
  <c r="F371" i="17"/>
  <c r="G290" i="17"/>
  <c r="F290" i="17"/>
  <c r="E53" i="2"/>
  <c r="G16" i="17"/>
  <c r="F16" i="17"/>
  <c r="G90" i="17"/>
  <c r="F90" i="17"/>
  <c r="G432" i="17"/>
  <c r="F432" i="17"/>
  <c r="G64" i="17"/>
  <c r="F64" i="17"/>
  <c r="G475" i="17"/>
  <c r="F475" i="17"/>
  <c r="G365" i="17"/>
  <c r="F365" i="17"/>
  <c r="G142" i="17"/>
  <c r="F142" i="17"/>
  <c r="G213" i="17"/>
  <c r="F213" i="17"/>
  <c r="G279" i="17"/>
  <c r="F279" i="17"/>
  <c r="G350" i="17"/>
  <c r="F350" i="17"/>
  <c r="G52" i="17"/>
  <c r="F52" i="17"/>
  <c r="G112" i="17"/>
  <c r="F112" i="17"/>
  <c r="G47" i="17"/>
  <c r="F47" i="17"/>
  <c r="G272" i="17"/>
  <c r="F272" i="17"/>
  <c r="G267" i="17"/>
  <c r="F267" i="17"/>
  <c r="G439" i="17"/>
  <c r="F439" i="17"/>
  <c r="G156" i="17"/>
  <c r="F156" i="17"/>
  <c r="G133" i="17"/>
  <c r="F133" i="17"/>
  <c r="G226" i="17"/>
  <c r="F226" i="17"/>
  <c r="G533" i="17"/>
  <c r="F533" i="17"/>
  <c r="G447" i="17"/>
  <c r="F447" i="17"/>
  <c r="G140" i="17"/>
  <c r="F140" i="17"/>
  <c r="G232" i="17"/>
  <c r="F232" i="17"/>
  <c r="G5" i="17"/>
  <c r="F5" i="17"/>
  <c r="G191" i="17"/>
  <c r="F191" i="17"/>
  <c r="G264" i="17"/>
  <c r="F264" i="17"/>
  <c r="G489" i="17"/>
  <c r="F489" i="17"/>
  <c r="G44" i="17"/>
  <c r="F44" i="17"/>
  <c r="G332" i="17"/>
  <c r="F332" i="17"/>
  <c r="G94" i="17"/>
  <c r="F94" i="17"/>
  <c r="G79" i="17"/>
  <c r="F79" i="17"/>
  <c r="G327" i="17"/>
  <c r="F327" i="17"/>
  <c r="G341" i="17"/>
  <c r="F341" i="17"/>
  <c r="G317" i="17"/>
  <c r="F317" i="17"/>
  <c r="G471" i="17"/>
  <c r="F471" i="17"/>
  <c r="G335" i="17"/>
  <c r="F335" i="17"/>
  <c r="G366" i="17"/>
  <c r="F366" i="17"/>
  <c r="G102" i="17"/>
  <c r="F102" i="17"/>
  <c r="G131" i="17"/>
  <c r="F131" i="17"/>
  <c r="G72" i="17"/>
  <c r="F72" i="17"/>
  <c r="G18" i="17"/>
  <c r="F18" i="17"/>
  <c r="G181" i="17"/>
  <c r="F181" i="17"/>
  <c r="G93" i="17"/>
  <c r="F93" i="17"/>
  <c r="G77" i="17"/>
  <c r="F77" i="17"/>
  <c r="G401" i="17"/>
  <c r="F401" i="17"/>
  <c r="G183" i="17"/>
  <c r="F183" i="17"/>
  <c r="G370" i="17"/>
  <c r="F370" i="17"/>
  <c r="G537" i="17"/>
  <c r="F537" i="17"/>
  <c r="G469" i="17"/>
  <c r="F469" i="17"/>
  <c r="G408" i="17"/>
  <c r="F408" i="17"/>
  <c r="G194" i="17"/>
  <c r="F194" i="17"/>
  <c r="G176" i="17"/>
  <c r="F176" i="17"/>
  <c r="G268" i="17"/>
  <c r="F268" i="17"/>
  <c r="G326" i="17"/>
  <c r="F326" i="17"/>
  <c r="E25" i="2"/>
  <c r="G373" i="17"/>
  <c r="F373" i="17"/>
  <c r="E44" i="2"/>
  <c r="G106" i="17"/>
  <c r="F106" i="17"/>
  <c r="E57" i="2"/>
  <c r="E39" i="2"/>
  <c r="G448" i="17"/>
  <c r="F448" i="17"/>
  <c r="G236" i="17"/>
  <c r="F236" i="17"/>
  <c r="G172" i="17"/>
  <c r="F172" i="17"/>
  <c r="G29" i="17"/>
  <c r="F29" i="17"/>
  <c r="E54" i="2"/>
  <c r="G195" i="17"/>
  <c r="F195" i="17"/>
  <c r="G449" i="17"/>
  <c r="F449" i="17"/>
  <c r="G74" i="17"/>
  <c r="F74" i="17"/>
  <c r="G225" i="17"/>
  <c r="F225" i="17"/>
  <c r="G465" i="17"/>
  <c r="F465" i="17"/>
  <c r="E4" i="2"/>
  <c r="G349" i="17"/>
  <c r="F349" i="17"/>
  <c r="G519" i="17"/>
  <c r="F519" i="17"/>
  <c r="G292" i="17"/>
  <c r="F292" i="17"/>
  <c r="G269" i="17"/>
  <c r="F269" i="17"/>
  <c r="G113" i="17"/>
  <c r="F113" i="17"/>
  <c r="G240" i="17"/>
  <c r="F240" i="17"/>
  <c r="G459" i="17"/>
  <c r="F459" i="17"/>
  <c r="G347" i="17"/>
  <c r="F347" i="17"/>
  <c r="E45" i="2"/>
  <c r="G163" i="17"/>
  <c r="F163" i="17"/>
  <c r="G278" i="17"/>
  <c r="F278" i="17"/>
  <c r="G543" i="17"/>
  <c r="F543" i="17"/>
  <c r="G97" i="17"/>
  <c r="F97" i="17"/>
  <c r="G190" i="17"/>
  <c r="F190" i="17"/>
  <c r="G490" i="17"/>
  <c r="F490" i="17"/>
  <c r="G162" i="17"/>
  <c r="F162" i="17"/>
  <c r="G296" i="17"/>
  <c r="F296" i="17"/>
  <c r="E42" i="2"/>
  <c r="G241" i="17"/>
  <c r="F241" i="17"/>
  <c r="E35" i="2"/>
  <c r="G531" i="17"/>
  <c r="F531" i="17"/>
  <c r="G429" i="17"/>
  <c r="F429" i="17"/>
  <c r="G412" i="17"/>
  <c r="F412" i="17"/>
  <c r="E41" i="2"/>
  <c r="G125" i="17"/>
  <c r="F125" i="17"/>
  <c r="G345" i="17"/>
  <c r="F345" i="17"/>
  <c r="G558" i="17"/>
  <c r="F558" i="17"/>
  <c r="G316" i="17"/>
  <c r="F316" i="17"/>
  <c r="G476" i="17"/>
  <c r="F476" i="17"/>
  <c r="G516" i="17"/>
  <c r="F516" i="17"/>
  <c r="G361" i="17"/>
  <c r="F361" i="17"/>
  <c r="G253" i="17"/>
  <c r="F253" i="17"/>
  <c r="G46" i="17"/>
  <c r="F46" i="17"/>
  <c r="G551" i="17"/>
  <c r="F551" i="17"/>
  <c r="G53" i="17"/>
  <c r="F53" i="17"/>
  <c r="G453" i="17"/>
  <c r="F453" i="17"/>
  <c r="G497" i="17"/>
  <c r="F497" i="17"/>
  <c r="G507" i="17"/>
  <c r="F507" i="17"/>
  <c r="G149" i="17"/>
  <c r="F149" i="17"/>
  <c r="E52" i="2"/>
  <c r="G261" i="17"/>
  <c r="F261" i="17"/>
  <c r="G550" i="17"/>
  <c r="F550" i="17"/>
  <c r="G515" i="17"/>
  <c r="F515" i="17"/>
  <c r="G555" i="17"/>
  <c r="F555" i="17"/>
  <c r="G445" i="17"/>
  <c r="F445" i="17"/>
  <c r="G198" i="17"/>
  <c r="F198" i="17"/>
  <c r="G83" i="17"/>
  <c r="F83" i="17"/>
  <c r="G164" i="17"/>
  <c r="F164" i="17"/>
  <c r="G265" i="17"/>
  <c r="F265" i="17"/>
  <c r="G430" i="17"/>
  <c r="F430" i="17"/>
  <c r="G512" i="17"/>
  <c r="F512" i="17"/>
  <c r="G88" i="17"/>
  <c r="F88" i="17"/>
  <c r="G146" i="17"/>
  <c r="G87" i="17"/>
  <c r="F68" i="17"/>
  <c r="G203" i="17"/>
  <c r="F203" i="17"/>
  <c r="G403" i="17"/>
  <c r="F403" i="17"/>
  <c r="G563" i="17"/>
  <c r="F563" i="17"/>
  <c r="G243" i="17"/>
  <c r="F243" i="17"/>
  <c r="E29" i="2"/>
  <c r="G368" i="17"/>
  <c r="F368" i="17"/>
  <c r="E48" i="2"/>
  <c r="G481" i="17"/>
  <c r="F481" i="17"/>
  <c r="G258" i="17"/>
  <c r="F258" i="17"/>
  <c r="E30" i="2"/>
  <c r="G455" i="17"/>
  <c r="F455" i="17"/>
  <c r="G356" i="17"/>
  <c r="F356" i="17"/>
  <c r="G397" i="17"/>
  <c r="F397" i="17"/>
  <c r="G320" i="17"/>
  <c r="F320" i="17"/>
  <c r="G552" i="17"/>
  <c r="F552" i="17"/>
  <c r="G440" i="17"/>
  <c r="F440" i="17"/>
  <c r="G118" i="17"/>
  <c r="F118" i="17"/>
  <c r="E28" i="2"/>
  <c r="G470" i="17"/>
  <c r="F470" i="17"/>
  <c r="G557" i="17"/>
  <c r="F557" i="17"/>
  <c r="G504" i="17"/>
  <c r="F504" i="17"/>
  <c r="G285" i="17"/>
  <c r="F285" i="17"/>
  <c r="G355" i="17"/>
  <c r="F355" i="17"/>
  <c r="E56" i="2"/>
  <c r="G501" i="17"/>
  <c r="F501" i="17"/>
  <c r="G415" i="17"/>
  <c r="F415" i="17"/>
  <c r="G26" i="17"/>
  <c r="F26" i="17"/>
  <c r="G245" i="17"/>
  <c r="F245" i="17"/>
  <c r="G30" i="17"/>
  <c r="F30" i="17"/>
  <c r="G144" i="17"/>
  <c r="F144" i="17"/>
  <c r="G50" i="17"/>
  <c r="F50" i="17"/>
  <c r="G380" i="17"/>
  <c r="F380" i="17"/>
  <c r="G255" i="17"/>
  <c r="F255" i="17"/>
  <c r="G354" i="17"/>
  <c r="F354" i="17"/>
  <c r="G303" i="17"/>
  <c r="F303" i="17"/>
  <c r="G460" i="17"/>
  <c r="F460" i="17"/>
  <c r="G454" i="17"/>
  <c r="F454" i="17"/>
  <c r="G545" i="17"/>
  <c r="F545" i="17"/>
  <c r="G209" i="17"/>
  <c r="F209" i="17"/>
  <c r="G331" i="17"/>
  <c r="F331" i="17"/>
  <c r="G233" i="17"/>
  <c r="F233" i="17"/>
  <c r="G391" i="17"/>
  <c r="F391" i="17"/>
  <c r="G124" i="17"/>
  <c r="F124" i="17"/>
  <c r="G219" i="17"/>
  <c r="F219" i="17"/>
  <c r="G259" i="17"/>
  <c r="F259" i="17"/>
  <c r="G477" i="17"/>
  <c r="F477" i="17"/>
  <c r="G169" i="17"/>
  <c r="F169" i="17"/>
  <c r="G487" i="17"/>
  <c r="F487" i="17"/>
  <c r="G273" i="17"/>
  <c r="F273" i="17"/>
  <c r="G435" i="17"/>
  <c r="F435" i="17"/>
  <c r="G135" i="17"/>
  <c r="F135" i="17"/>
  <c r="G523" i="17"/>
  <c r="F523" i="17"/>
  <c r="G280" i="17"/>
  <c r="F280" i="17"/>
  <c r="G126" i="17"/>
  <c r="F126" i="17"/>
  <c r="G441" i="17"/>
  <c r="F441" i="17"/>
  <c r="G521" i="17"/>
  <c r="F521" i="17"/>
  <c r="G446" i="17"/>
  <c r="F446" i="17"/>
  <c r="G289" i="17"/>
  <c r="F289" i="17"/>
  <c r="G91" i="17"/>
  <c r="F91" i="17"/>
  <c r="G286" i="17"/>
  <c r="F286" i="17"/>
  <c r="G139" i="17"/>
  <c r="F139" i="17"/>
  <c r="G493" i="17"/>
  <c r="F493" i="17"/>
  <c r="G388" i="17"/>
  <c r="F388" i="17"/>
  <c r="G251" i="17"/>
  <c r="F251" i="17"/>
  <c r="G381" i="17"/>
  <c r="F381" i="17"/>
  <c r="G242" i="17"/>
  <c r="F242" i="17"/>
  <c r="G313" i="17"/>
  <c r="F313" i="17"/>
  <c r="G315" i="17"/>
  <c r="F315" i="17"/>
  <c r="G184" i="17"/>
  <c r="F184" i="17"/>
  <c r="G196" i="17"/>
  <c r="F196" i="17"/>
  <c r="G145" i="17"/>
  <c r="F145" i="17"/>
  <c r="G73" i="17"/>
  <c r="F73" i="17"/>
  <c r="G456" i="17"/>
  <c r="F456" i="17"/>
  <c r="G410" i="17"/>
  <c r="F410" i="17"/>
  <c r="G159" i="17"/>
  <c r="F159" i="17"/>
  <c r="G101" i="17"/>
  <c r="F101" i="17"/>
  <c r="G270" i="17"/>
  <c r="F270" i="17"/>
  <c r="G51" i="17"/>
  <c r="F51" i="17"/>
  <c r="G215" i="17"/>
  <c r="F215" i="17"/>
  <c r="G62" i="17"/>
  <c r="F62" i="17"/>
  <c r="G424" i="17"/>
  <c r="F424" i="17"/>
  <c r="E5" i="2"/>
  <c r="G319" i="17"/>
  <c r="F319" i="17"/>
  <c r="E37" i="2"/>
  <c r="G108" i="17"/>
  <c r="F108" i="17"/>
  <c r="E19" i="2"/>
  <c r="G237" i="17"/>
  <c r="F237" i="17"/>
  <c r="E43" i="2"/>
  <c r="G414" i="17"/>
  <c r="F414" i="17"/>
  <c r="G221" i="17"/>
  <c r="F221" i="17"/>
  <c r="G165" i="17"/>
  <c r="F165" i="17"/>
  <c r="G340" i="17"/>
  <c r="F340" i="17"/>
  <c r="G250" i="17"/>
  <c r="F250" i="17"/>
  <c r="E34" i="2"/>
  <c r="G89" i="17"/>
  <c r="F89" i="17"/>
  <c r="G417" i="17"/>
  <c r="F417" i="17"/>
  <c r="G495" i="17"/>
  <c r="F495" i="17"/>
  <c r="E58" i="2"/>
  <c r="G54" i="17"/>
  <c r="F54" i="17"/>
  <c r="E8" i="2"/>
  <c r="G281" i="17"/>
  <c r="F281" i="17"/>
  <c r="G263" i="17"/>
  <c r="F263" i="17"/>
  <c r="G336" i="17"/>
  <c r="F336" i="17"/>
  <c r="E47" i="2"/>
  <c r="G385" i="17"/>
  <c r="F385" i="17"/>
  <c r="G41" i="17"/>
  <c r="F41" i="17"/>
  <c r="G384" i="17"/>
  <c r="F384" i="17"/>
  <c r="G100" i="17"/>
  <c r="F100" i="17"/>
  <c r="G123" i="17"/>
  <c r="F123" i="17"/>
  <c r="G372" i="17"/>
  <c r="F372" i="17"/>
  <c r="G188" i="17"/>
  <c r="F188" i="17"/>
  <c r="G208" i="17"/>
  <c r="F208" i="17"/>
  <c r="G76" i="17"/>
  <c r="F76" i="17"/>
  <c r="E49" i="2"/>
  <c r="G553" i="17"/>
  <c r="F553" i="17"/>
  <c r="E50" i="2"/>
  <c r="G351" i="17"/>
  <c r="F351" i="17"/>
  <c r="G193" i="17"/>
  <c r="F193" i="17"/>
  <c r="G458" i="17"/>
  <c r="F458" i="17"/>
  <c r="F2" i="17"/>
  <c r="G2" i="17"/>
  <c r="G119" i="17"/>
  <c r="F119" i="17"/>
  <c r="G428" i="17"/>
  <c r="F428" i="17"/>
  <c r="G491" i="17"/>
  <c r="F491" i="17"/>
  <c r="G110" i="17"/>
  <c r="F110" i="17"/>
  <c r="G130" i="17"/>
  <c r="F130" i="17"/>
  <c r="G486" i="17"/>
  <c r="F486" i="17"/>
  <c r="G526" i="17"/>
  <c r="F526" i="17"/>
  <c r="G7" i="17"/>
  <c r="F7" i="17"/>
  <c r="G362" i="17"/>
  <c r="F362" i="17"/>
  <c r="G70" i="17"/>
  <c r="F70" i="17"/>
  <c r="G121" i="17"/>
  <c r="F121" i="17"/>
  <c r="G528" i="17"/>
  <c r="F528" i="17"/>
  <c r="G359" i="17"/>
  <c r="F359" i="17"/>
  <c r="G376" i="17"/>
  <c r="F376" i="17"/>
  <c r="G524" i="17"/>
  <c r="F524" i="17"/>
  <c r="G276" i="17"/>
  <c r="F276" i="17"/>
  <c r="G457" i="17"/>
  <c r="F457" i="17"/>
  <c r="G482" i="17"/>
  <c r="F482" i="17"/>
  <c r="G382" i="17"/>
  <c r="F382" i="17"/>
  <c r="G485" i="17"/>
  <c r="F485" i="17"/>
  <c r="G443" i="17"/>
  <c r="F443" i="17"/>
  <c r="G58" i="17"/>
  <c r="F58" i="17"/>
  <c r="G330" i="17"/>
  <c r="F330" i="17"/>
  <c r="G530" i="17"/>
  <c r="F530" i="17"/>
  <c r="G104" i="17"/>
  <c r="F104" i="17"/>
  <c r="G301" i="17"/>
  <c r="F301" i="17"/>
  <c r="G199" i="17"/>
  <c r="F199" i="17"/>
  <c r="G61" i="17"/>
  <c r="F61" i="17"/>
  <c r="G266" i="17"/>
  <c r="F344" i="17"/>
  <c r="C268" i="14"/>
  <c r="L268" i="14" s="1"/>
  <c r="C216" i="14"/>
  <c r="L216" i="14" s="1"/>
  <c r="C7" i="14"/>
  <c r="L7" i="14" s="1"/>
  <c r="C224" i="14"/>
  <c r="L224" i="14" s="1"/>
  <c r="C184" i="14"/>
  <c r="L184" i="14" s="1"/>
  <c r="C371" i="14"/>
  <c r="L371" i="14" s="1"/>
  <c r="C185" i="14"/>
  <c r="L185" i="14" s="1"/>
  <c r="C190" i="14"/>
  <c r="L190" i="14" s="1"/>
  <c r="C78" i="14"/>
  <c r="L78" i="14" s="1"/>
  <c r="C127" i="14"/>
  <c r="L127" i="14" s="1"/>
  <c r="C207" i="14"/>
  <c r="L207" i="14" s="1"/>
  <c r="C124" i="14"/>
  <c r="L124" i="14" s="1"/>
  <c r="C129" i="14"/>
  <c r="L129" i="14" s="1"/>
  <c r="C126" i="14"/>
  <c r="L126" i="14" s="1"/>
  <c r="C115" i="14"/>
  <c r="L115" i="14" s="1"/>
  <c r="C361" i="14"/>
  <c r="L361" i="14" s="1"/>
  <c r="C217" i="14"/>
  <c r="L217" i="14" s="1"/>
  <c r="C359" i="14"/>
  <c r="L359" i="14" s="1"/>
  <c r="C55" i="14"/>
  <c r="L55" i="14" s="1"/>
  <c r="C45" i="14"/>
  <c r="L45" i="14" s="1"/>
  <c r="C77" i="14"/>
  <c r="L77" i="14" s="1"/>
  <c r="C118" i="14"/>
  <c r="L118" i="14" s="1"/>
  <c r="C41" i="14"/>
  <c r="L41" i="14" s="1"/>
  <c r="C188" i="14"/>
  <c r="L188" i="14" s="1"/>
  <c r="C38" i="14"/>
  <c r="L38" i="14" s="1"/>
  <c r="C335" i="14"/>
  <c r="L335" i="14" s="1"/>
  <c r="C128" i="14"/>
  <c r="L128" i="14" s="1"/>
  <c r="C208" i="14"/>
  <c r="L208" i="14" s="1"/>
  <c r="C102" i="14"/>
  <c r="L102" i="14" s="1"/>
  <c r="C244" i="14"/>
  <c r="L244" i="14" s="1"/>
  <c r="C209" i="14"/>
  <c r="L209" i="14" s="1"/>
  <c r="C186" i="14"/>
  <c r="L186" i="14" s="1"/>
  <c r="C399" i="14"/>
  <c r="L399" i="14" s="1"/>
  <c r="C4" i="14"/>
  <c r="L4" i="14" s="1"/>
  <c r="C226" i="14"/>
  <c r="L226" i="14" s="1"/>
  <c r="C202" i="14"/>
  <c r="L202" i="14" s="1"/>
  <c r="C61" i="14"/>
  <c r="L61" i="14" s="1"/>
  <c r="C62" i="14"/>
  <c r="L62" i="14" s="1"/>
  <c r="C54" i="14"/>
  <c r="L54" i="14" s="1"/>
  <c r="C13" i="14"/>
  <c r="L13" i="14" s="1"/>
  <c r="C180" i="14"/>
  <c r="L180" i="14" s="1"/>
  <c r="C76" i="14"/>
  <c r="L76" i="14" s="1"/>
  <c r="C100" i="14"/>
  <c r="L100" i="14" s="1"/>
  <c r="C260" i="14"/>
  <c r="L260" i="14" s="1"/>
  <c r="C386" i="14"/>
  <c r="L386" i="14" s="1"/>
  <c r="C107" i="14"/>
  <c r="L107" i="14" s="1"/>
  <c r="C187" i="14"/>
  <c r="L187" i="14" s="1"/>
  <c r="C80" i="14"/>
  <c r="L80" i="14" s="1"/>
  <c r="C27" i="14"/>
  <c r="L27" i="14" s="1"/>
  <c r="C182" i="14"/>
  <c r="L182" i="14" s="1"/>
  <c r="C111" i="14"/>
  <c r="L111" i="14" s="1"/>
  <c r="C213" i="14"/>
  <c r="L213" i="14" s="1"/>
  <c r="C67" i="14"/>
  <c r="L67" i="14" s="1"/>
  <c r="C333" i="14"/>
  <c r="L333" i="14" s="1"/>
  <c r="C395" i="14"/>
  <c r="L395" i="14" s="1"/>
  <c r="C114" i="14"/>
  <c r="L114" i="14" s="1"/>
  <c r="C387" i="14"/>
  <c r="L387" i="14" s="1"/>
  <c r="C246" i="14"/>
  <c r="L246" i="14" s="1"/>
  <c r="C222" i="14"/>
  <c r="L222" i="14" s="1"/>
  <c r="C125" i="14"/>
  <c r="L125" i="14" s="1"/>
  <c r="C85" i="14"/>
  <c r="L85" i="14" s="1"/>
  <c r="C121" i="14"/>
  <c r="L121" i="14" s="1"/>
  <c r="C120" i="14"/>
  <c r="L120" i="14" s="1"/>
  <c r="C272" i="14"/>
  <c r="L272" i="14" s="1"/>
  <c r="C130" i="14"/>
  <c r="L130" i="14" s="1"/>
  <c r="C345" i="14"/>
  <c r="L345" i="14" s="1"/>
  <c r="C342" i="14"/>
  <c r="L342" i="14" s="1"/>
  <c r="C117" i="14"/>
  <c r="L117" i="14" s="1"/>
  <c r="C201" i="14"/>
  <c r="L201" i="14" s="1"/>
  <c r="C144" i="14"/>
  <c r="L144" i="14" s="1"/>
  <c r="C382" i="14"/>
  <c r="L382" i="14" s="1"/>
  <c r="C113" i="14"/>
  <c r="L113" i="14" s="1"/>
  <c r="C79" i="14"/>
  <c r="L79" i="14" s="1"/>
  <c r="C206" i="14"/>
  <c r="L206" i="14" s="1"/>
  <c r="C105" i="14"/>
  <c r="L105" i="14" s="1"/>
  <c r="C337" i="14"/>
  <c r="L337" i="14" s="1"/>
  <c r="C349" i="14"/>
  <c r="L349" i="14" s="1"/>
  <c r="C245" i="14"/>
  <c r="L245" i="14" s="1"/>
  <c r="C317" i="14"/>
  <c r="L317" i="14" s="1"/>
  <c r="C357" i="14"/>
  <c r="L357" i="14" s="1"/>
  <c r="C390" i="14"/>
  <c r="L390" i="14" s="1"/>
  <c r="C106" i="14"/>
  <c r="L106" i="14" s="1"/>
  <c r="C157" i="14"/>
  <c r="L157" i="14" s="1"/>
  <c r="C253" i="14"/>
  <c r="L253" i="14" s="1"/>
  <c r="C29" i="14"/>
  <c r="L29" i="14" s="1"/>
  <c r="C343" i="14"/>
  <c r="L343" i="14" s="1"/>
  <c r="C23" i="14"/>
  <c r="L23" i="14" s="1"/>
  <c r="C140" i="14"/>
  <c r="L140" i="14" s="1"/>
  <c r="C280" i="14"/>
  <c r="L280" i="14" s="1"/>
  <c r="C19" i="14"/>
  <c r="L19" i="14" s="1"/>
  <c r="C289" i="14"/>
  <c r="L289" i="14" s="1"/>
  <c r="C40" i="14"/>
  <c r="L40" i="14" s="1"/>
  <c r="C363" i="14"/>
  <c r="L363" i="14" s="1"/>
  <c r="C146" i="14"/>
  <c r="L146" i="14" s="1"/>
  <c r="C211" i="14"/>
  <c r="L211" i="14" s="1"/>
  <c r="C347" i="14"/>
  <c r="L347" i="14" s="1"/>
  <c r="C88" i="14"/>
  <c r="L88" i="14" s="1"/>
  <c r="C189" i="14"/>
  <c r="L189" i="14" s="1"/>
  <c r="C273" i="14"/>
  <c r="L273" i="14" s="1"/>
  <c r="C306" i="14"/>
  <c r="L306" i="14" s="1"/>
  <c r="C355" i="14"/>
  <c r="L355" i="14" s="1"/>
  <c r="C205" i="14"/>
  <c r="L205" i="14" s="1"/>
  <c r="C384" i="14"/>
  <c r="L384" i="14" s="1"/>
  <c r="C148" i="14"/>
  <c r="L148" i="14" s="1"/>
  <c r="C275" i="14"/>
  <c r="L275" i="14" s="1"/>
  <c r="C91" i="14"/>
  <c r="L91" i="14" s="1"/>
  <c r="C123" i="14"/>
  <c r="L123" i="14" s="1"/>
  <c r="C122" i="14"/>
  <c r="L122" i="14" s="1"/>
  <c r="C195" i="14"/>
  <c r="L195" i="14" s="1"/>
  <c r="C42" i="14"/>
  <c r="L42" i="14" s="1"/>
  <c r="C338" i="14"/>
  <c r="L338" i="14" s="1"/>
  <c r="C238" i="14"/>
  <c r="L238" i="14" s="1"/>
  <c r="C278" i="14"/>
  <c r="L278" i="14" s="1"/>
  <c r="C259" i="14"/>
  <c r="L259" i="14" s="1"/>
  <c r="C304" i="14"/>
  <c r="L304" i="14" s="1"/>
  <c r="C318" i="14"/>
  <c r="L318" i="14" s="1"/>
  <c r="C364" i="14"/>
  <c r="L364" i="14" s="1"/>
  <c r="C367" i="14"/>
  <c r="L367" i="14" s="1"/>
  <c r="C51" i="14"/>
  <c r="L51" i="14" s="1"/>
  <c r="C30" i="14"/>
  <c r="L30" i="14" s="1"/>
  <c r="C31" i="14"/>
  <c r="L31" i="14" s="1"/>
  <c r="C159" i="14"/>
  <c r="L159" i="14" s="1"/>
  <c r="C26" i="14"/>
  <c r="L26" i="14" s="1"/>
  <c r="C281" i="14"/>
  <c r="L281" i="14" s="1"/>
  <c r="C160" i="14"/>
  <c r="L160" i="14" s="1"/>
  <c r="C155" i="14"/>
  <c r="L155" i="14" s="1"/>
  <c r="C3" i="14"/>
  <c r="L3" i="14" s="1"/>
  <c r="C101" i="14"/>
  <c r="L101" i="14" s="1"/>
  <c r="C218" i="14"/>
  <c r="L218" i="14" s="1"/>
  <c r="C214" i="14"/>
  <c r="L214" i="14" s="1"/>
  <c r="C291" i="14"/>
  <c r="L291" i="14" s="1"/>
  <c r="C321" i="14"/>
  <c r="L321" i="14" s="1"/>
  <c r="C351" i="14"/>
  <c r="L351" i="14" s="1"/>
  <c r="C199" i="14"/>
  <c r="L199" i="14" s="1"/>
  <c r="C210" i="14"/>
  <c r="L210" i="14" s="1"/>
  <c r="C73" i="14"/>
  <c r="L73" i="14" s="1"/>
  <c r="C112" i="14"/>
  <c r="L112" i="14" s="1"/>
  <c r="C200" i="14"/>
  <c r="L200" i="14" s="1"/>
  <c r="C119" i="14"/>
  <c r="L119" i="14" s="1"/>
  <c r="C99" i="14"/>
  <c r="L99" i="14" s="1"/>
  <c r="C340" i="14"/>
  <c r="L340" i="14" s="1"/>
  <c r="C267" i="14"/>
  <c r="L267" i="14" s="1"/>
  <c r="C324" i="14"/>
  <c r="L324" i="14" s="1"/>
  <c r="C261" i="14"/>
  <c r="L261" i="14" s="1"/>
  <c r="C325" i="14"/>
  <c r="L325" i="14" s="1"/>
  <c r="C332" i="14"/>
  <c r="L332" i="14" s="1"/>
  <c r="C391" i="14"/>
  <c r="L391" i="14" s="1"/>
  <c r="C370" i="14"/>
  <c r="L370" i="14" s="1"/>
  <c r="C89" i="14"/>
  <c r="L89" i="14" s="1"/>
  <c r="C34" i="14"/>
  <c r="L34" i="14" s="1"/>
  <c r="C35" i="14"/>
  <c r="L35" i="14" s="1"/>
  <c r="C163" i="14"/>
  <c r="L163" i="14" s="1"/>
  <c r="C301" i="14"/>
  <c r="L301" i="14" s="1"/>
  <c r="C344" i="14"/>
  <c r="L344" i="14" s="1"/>
  <c r="C39" i="14"/>
  <c r="L39" i="14" s="1"/>
  <c r="C303" i="14"/>
  <c r="L303" i="14" s="1"/>
  <c r="C284" i="14"/>
  <c r="L284" i="14" s="1"/>
  <c r="C56" i="14"/>
  <c r="L56" i="14" s="1"/>
  <c r="C164" i="14"/>
  <c r="L164" i="14" s="1"/>
  <c r="C316" i="14"/>
  <c r="L316" i="14" s="1"/>
  <c r="C365" i="14"/>
  <c r="L365" i="14" s="1"/>
  <c r="C161" i="14"/>
  <c r="L161" i="14" s="1"/>
  <c r="C228" i="14"/>
  <c r="L228" i="14" s="1"/>
  <c r="C372" i="14"/>
  <c r="L372" i="14" s="1"/>
  <c r="C6" i="14"/>
  <c r="L6" i="14" s="1"/>
  <c r="C103" i="14"/>
  <c r="L103" i="14" s="1"/>
  <c r="C311" i="14"/>
  <c r="L311" i="14" s="1"/>
  <c r="C369" i="14"/>
  <c r="L369" i="14" s="1"/>
  <c r="C236" i="14"/>
  <c r="L236" i="14" s="1"/>
  <c r="C293" i="14"/>
  <c r="L293" i="14" s="1"/>
  <c r="C394" i="14"/>
  <c r="L394" i="14" s="1"/>
  <c r="C177" i="14"/>
  <c r="L177" i="14" s="1"/>
  <c r="C219" i="14"/>
  <c r="L219" i="14" s="1"/>
  <c r="C175" i="14"/>
  <c r="L175" i="14" s="1"/>
  <c r="C46" i="14"/>
  <c r="L46" i="14" s="1"/>
  <c r="C47" i="14"/>
  <c r="L47" i="14" s="1"/>
  <c r="C65" i="14"/>
  <c r="L65" i="14" s="1"/>
  <c r="C48" i="14"/>
  <c r="L48" i="14" s="1"/>
  <c r="C330" i="14"/>
  <c r="L330" i="14" s="1"/>
  <c r="C308" i="14"/>
  <c r="L308" i="14" s="1"/>
  <c r="C12" i="14"/>
  <c r="L12" i="14" s="1"/>
  <c r="C393" i="14"/>
  <c r="L393" i="14" s="1"/>
  <c r="C20" i="14"/>
  <c r="L20" i="14" s="1"/>
  <c r="C16" i="14"/>
  <c r="L16" i="14" s="1"/>
  <c r="C328" i="14"/>
  <c r="L328" i="14" s="1"/>
  <c r="C398" i="14"/>
  <c r="L398" i="14" s="1"/>
  <c r="C223" i="14"/>
  <c r="L223" i="14" s="1"/>
  <c r="C292" i="14"/>
  <c r="L292" i="14" s="1"/>
  <c r="C352" i="14"/>
  <c r="L352" i="14" s="1"/>
  <c r="C147" i="14"/>
  <c r="L147" i="14" s="1"/>
  <c r="C153" i="14"/>
  <c r="L153" i="14" s="1"/>
  <c r="C108" i="14"/>
  <c r="L108" i="14" s="1"/>
  <c r="C198" i="14"/>
  <c r="L198" i="14" s="1"/>
  <c r="C139" i="14"/>
  <c r="L139" i="14" s="1"/>
  <c r="C52" i="14"/>
  <c r="L52" i="14" s="1"/>
  <c r="C323" i="14"/>
  <c r="L323" i="14" s="1"/>
  <c r="C68" i="14"/>
  <c r="L68" i="14" s="1"/>
  <c r="C81" i="14"/>
  <c r="L81" i="14" s="1"/>
  <c r="C192" i="14"/>
  <c r="L192" i="14" s="1"/>
  <c r="C265" i="14"/>
  <c r="L265" i="14" s="1"/>
  <c r="C312" i="14"/>
  <c r="L312" i="14" s="1"/>
  <c r="C57" i="14"/>
  <c r="L57" i="14" s="1"/>
  <c r="C116" i="14"/>
  <c r="L116" i="14" s="1"/>
  <c r="C28" i="14"/>
  <c r="L28" i="14" s="1"/>
  <c r="C240" i="14"/>
  <c r="L240" i="14" s="1"/>
  <c r="C297" i="14"/>
  <c r="L297" i="14" s="1"/>
  <c r="C2" i="14"/>
  <c r="L2" i="14" s="1"/>
  <c r="C220" i="14"/>
  <c r="L220" i="14" s="1"/>
  <c r="C270" i="14"/>
  <c r="L270" i="14" s="1"/>
  <c r="C154" i="14"/>
  <c r="L154" i="14" s="1"/>
  <c r="C8" i="14"/>
  <c r="L8" i="14" s="1"/>
  <c r="C194" i="14"/>
  <c r="L194" i="14" s="1"/>
  <c r="C168" i="14"/>
  <c r="L168" i="14" s="1"/>
  <c r="C178" i="14"/>
  <c r="L178" i="14" s="1"/>
  <c r="C250" i="14"/>
  <c r="L250" i="14" s="1"/>
  <c r="C381" i="14"/>
  <c r="L381" i="14" s="1"/>
  <c r="C276" i="14"/>
  <c r="L276" i="14" s="1"/>
  <c r="C298" i="14"/>
  <c r="L298" i="14" s="1"/>
  <c r="C288" i="14"/>
  <c r="L288" i="14" s="1"/>
  <c r="C396" i="14"/>
  <c r="L396" i="14" s="1"/>
  <c r="C44" i="14"/>
  <c r="L44" i="14" s="1"/>
  <c r="C269" i="14"/>
  <c r="L269" i="14" s="1"/>
  <c r="C233" i="14"/>
  <c r="L233" i="14" s="1"/>
  <c r="C158" i="14"/>
  <c r="L158" i="14" s="1"/>
  <c r="C64" i="14"/>
  <c r="L64" i="14" s="1"/>
  <c r="C174" i="14"/>
  <c r="L174" i="14" s="1"/>
  <c r="C97" i="14"/>
  <c r="L97" i="14" s="1"/>
  <c r="C90" i="14"/>
  <c r="L90" i="14" s="1"/>
  <c r="C196" i="14"/>
  <c r="L196" i="14" s="1"/>
  <c r="C353" i="14"/>
  <c r="L353" i="14" s="1"/>
  <c r="C60" i="14"/>
  <c r="L60" i="14" s="1"/>
  <c r="C9" i="14"/>
  <c r="L9" i="14" s="1"/>
  <c r="C225" i="14"/>
  <c r="L225" i="14" s="1"/>
  <c r="C295" i="14"/>
  <c r="L295" i="14" s="1"/>
  <c r="C243" i="14"/>
  <c r="L243" i="14" s="1"/>
  <c r="C14" i="14"/>
  <c r="L14" i="14" s="1"/>
  <c r="C24" i="14"/>
  <c r="L24" i="14" s="1"/>
  <c r="C307" i="14"/>
  <c r="L307" i="14" s="1"/>
  <c r="C277" i="14"/>
  <c r="L277" i="14" s="1"/>
  <c r="C350" i="14"/>
  <c r="L350" i="14" s="1"/>
  <c r="C314" i="14"/>
  <c r="L314" i="14" s="1"/>
  <c r="C71" i="14"/>
  <c r="L71" i="14" s="1"/>
  <c r="C215" i="14"/>
  <c r="L215" i="14" s="1"/>
  <c r="C320" i="14"/>
  <c r="L320" i="14" s="1"/>
  <c r="C191" i="14"/>
  <c r="L191" i="14" s="1"/>
  <c r="C334" i="14"/>
  <c r="L334" i="14" s="1"/>
  <c r="C109" i="14"/>
  <c r="L109" i="14" s="1"/>
  <c r="C92" i="14"/>
  <c r="L92" i="14" s="1"/>
  <c r="C197" i="14"/>
  <c r="L197" i="14" s="1"/>
  <c r="C274" i="14"/>
  <c r="L274" i="14" s="1"/>
  <c r="C11" i="14"/>
  <c r="L11" i="14" s="1"/>
  <c r="C227" i="14"/>
  <c r="L227" i="14" s="1"/>
  <c r="C331" i="14"/>
  <c r="L331" i="14" s="1"/>
  <c r="C383" i="14"/>
  <c r="L383" i="14" s="1"/>
  <c r="C33" i="14"/>
  <c r="L33" i="14" s="1"/>
  <c r="C143" i="14"/>
  <c r="L143" i="14" s="1"/>
  <c r="C237" i="14"/>
  <c r="L237" i="14" s="1"/>
  <c r="C63" i="14"/>
  <c r="L63" i="14" s="1"/>
  <c r="C247" i="14"/>
  <c r="L247" i="14" s="1"/>
  <c r="C377" i="14"/>
  <c r="L377" i="14" s="1"/>
  <c r="C70" i="14"/>
  <c r="L70" i="14" s="1"/>
  <c r="C203" i="14"/>
  <c r="L203" i="14" s="1"/>
  <c r="C313" i="14"/>
  <c r="L313" i="14" s="1"/>
  <c r="C348" i="14"/>
  <c r="L348" i="14" s="1"/>
  <c r="C258" i="14"/>
  <c r="L258" i="14" s="1"/>
  <c r="C150" i="14"/>
  <c r="L150" i="14" s="1"/>
  <c r="C167" i="14"/>
  <c r="L167" i="14" s="1"/>
  <c r="C166" i="14"/>
  <c r="L166" i="14" s="1"/>
  <c r="C229" i="14"/>
  <c r="L229" i="14" s="1"/>
  <c r="C169" i="14"/>
  <c r="L169" i="14" s="1"/>
  <c r="C36" i="14"/>
  <c r="L36" i="14" s="1"/>
  <c r="C32" i="14"/>
  <c r="L32" i="14" s="1"/>
  <c r="C50" i="14"/>
  <c r="L50" i="14" s="1"/>
  <c r="C98" i="14"/>
  <c r="L98" i="14" s="1"/>
  <c r="C322" i="14"/>
  <c r="L322" i="14" s="1"/>
  <c r="C354" i="14"/>
  <c r="L354" i="14" s="1"/>
  <c r="C397" i="14"/>
  <c r="L397" i="14" s="1"/>
  <c r="C286" i="14"/>
  <c r="L286" i="14" s="1"/>
  <c r="C379" i="14"/>
  <c r="L379" i="14" s="1"/>
  <c r="C83" i="14"/>
  <c r="L83" i="14" s="1"/>
  <c r="C326" i="14"/>
  <c r="L326" i="14" s="1"/>
  <c r="C374" i="14"/>
  <c r="L374" i="14" s="1"/>
  <c r="C193" i="14"/>
  <c r="L193" i="14" s="1"/>
  <c r="C133" i="14"/>
  <c r="L133" i="14" s="1"/>
  <c r="C282" i="14"/>
  <c r="L282" i="14" s="1"/>
  <c r="C21" i="14"/>
  <c r="L21" i="14" s="1"/>
  <c r="C231" i="14"/>
  <c r="L231" i="14" s="1"/>
  <c r="C165" i="14"/>
  <c r="L165" i="14" s="1"/>
  <c r="C37" i="14"/>
  <c r="L37" i="14" s="1"/>
  <c r="C152" i="14"/>
  <c r="L152" i="14" s="1"/>
  <c r="C249" i="14"/>
  <c r="L249" i="14" s="1"/>
  <c r="C299" i="14"/>
  <c r="L299" i="14" s="1"/>
  <c r="C74" i="14"/>
  <c r="L74" i="14" s="1"/>
  <c r="C252" i="14"/>
  <c r="L252" i="14" s="1"/>
  <c r="C310" i="14"/>
  <c r="L310" i="14" s="1"/>
  <c r="C95" i="14"/>
  <c r="L95" i="14" s="1"/>
  <c r="C241" i="14"/>
  <c r="L241" i="14" s="1"/>
  <c r="C181" i="14"/>
  <c r="L181" i="14" s="1"/>
  <c r="C234" i="14"/>
  <c r="L234" i="14" s="1"/>
  <c r="C204" i="14"/>
  <c r="L204" i="14" s="1"/>
  <c r="C256" i="14"/>
  <c r="L256" i="14" s="1"/>
  <c r="C309" i="14"/>
  <c r="L309" i="14" s="1"/>
  <c r="C283" i="14"/>
  <c r="L283" i="14" s="1"/>
  <c r="C248" i="14"/>
  <c r="L248" i="14" s="1"/>
  <c r="C294" i="14"/>
  <c r="L294" i="14" s="1"/>
  <c r="C254" i="14"/>
  <c r="L254" i="14" s="1"/>
  <c r="C375" i="14"/>
  <c r="L375" i="14" s="1"/>
  <c r="C389" i="14"/>
  <c r="L389" i="14" s="1"/>
  <c r="C315" i="14"/>
  <c r="L315" i="14" s="1"/>
  <c r="C319" i="14"/>
  <c r="L319" i="14" s="1"/>
  <c r="C87" i="14"/>
  <c r="L87" i="14" s="1"/>
  <c r="C145" i="14"/>
  <c r="L145" i="14" s="1"/>
  <c r="C341" i="14"/>
  <c r="L341" i="14" s="1"/>
  <c r="C151" i="14"/>
  <c r="L151" i="14" s="1"/>
  <c r="C110" i="14"/>
  <c r="L110" i="14" s="1"/>
  <c r="C285" i="14"/>
  <c r="L285" i="14" s="1"/>
  <c r="C49" i="14"/>
  <c r="L49" i="14" s="1"/>
  <c r="C173" i="14"/>
  <c r="L173" i="14" s="1"/>
  <c r="C69" i="14"/>
  <c r="L69" i="14" s="1"/>
  <c r="C162" i="14"/>
  <c r="L162" i="14" s="1"/>
  <c r="C300" i="14"/>
  <c r="L300" i="14" s="1"/>
  <c r="C138" i="14"/>
  <c r="L138" i="14" s="1"/>
  <c r="C266" i="14"/>
  <c r="L266" i="14" s="1"/>
  <c r="C336" i="14"/>
  <c r="L336" i="14" s="1"/>
  <c r="C400" i="14"/>
  <c r="L400" i="14" s="1"/>
  <c r="C392" i="14"/>
  <c r="L392" i="14" s="1"/>
  <c r="C135" i="14"/>
  <c r="L135" i="14" s="1"/>
  <c r="C141" i="14"/>
  <c r="L141" i="14" s="1"/>
  <c r="C156" i="14"/>
  <c r="L156" i="14" s="1"/>
  <c r="C179" i="14"/>
  <c r="L179" i="14" s="1"/>
  <c r="C25" i="14"/>
  <c r="L25" i="14" s="1"/>
  <c r="C232" i="14"/>
  <c r="L232" i="14" s="1"/>
  <c r="C366" i="14"/>
  <c r="L366" i="14" s="1"/>
  <c r="C385" i="14"/>
  <c r="L385" i="14" s="1"/>
  <c r="C257" i="14"/>
  <c r="L257" i="14" s="1"/>
  <c r="C376" i="14"/>
  <c r="L376" i="14" s="1"/>
  <c r="C96" i="14"/>
  <c r="L96" i="14" s="1"/>
  <c r="C329" i="14"/>
  <c r="L329" i="14" s="1"/>
  <c r="C221" i="14"/>
  <c r="L221" i="14" s="1"/>
  <c r="C132" i="14"/>
  <c r="L132" i="14" s="1"/>
  <c r="C230" i="14"/>
  <c r="L230" i="14" s="1"/>
  <c r="C72" i="14"/>
  <c r="L72" i="14" s="1"/>
  <c r="C287" i="14"/>
  <c r="L287" i="14" s="1"/>
  <c r="C373" i="14"/>
  <c r="L373" i="14" s="1"/>
  <c r="C53" i="14"/>
  <c r="L53" i="14" s="1"/>
  <c r="C360" i="14"/>
  <c r="L360" i="14" s="1"/>
  <c r="C388" i="14"/>
  <c r="L388" i="14" s="1"/>
  <c r="C263" i="14"/>
  <c r="L263" i="14" s="1"/>
  <c r="C302" i="14"/>
  <c r="L302" i="14" s="1"/>
  <c r="C149" i="14"/>
  <c r="L149" i="14" s="1"/>
  <c r="C279" i="14"/>
  <c r="L279" i="14" s="1"/>
  <c r="C239" i="14"/>
  <c r="L239" i="14" s="1"/>
  <c r="C290" i="14"/>
  <c r="L290" i="14" s="1"/>
  <c r="C368" i="14"/>
  <c r="L368" i="14" s="1"/>
  <c r="C66" i="14"/>
  <c r="L66" i="14" s="1"/>
  <c r="C43" i="14"/>
  <c r="L43" i="14" s="1"/>
  <c r="C172" i="14"/>
  <c r="L172" i="14" s="1"/>
  <c r="C58" i="14"/>
  <c r="L58" i="14" s="1"/>
  <c r="C75" i="14"/>
  <c r="L75" i="14" s="1"/>
  <c r="C212" i="14"/>
  <c r="L212" i="14" s="1"/>
  <c r="C15" i="14"/>
  <c r="L15" i="14" s="1"/>
  <c r="C176" i="14"/>
  <c r="L176" i="14" s="1"/>
  <c r="C94" i="14"/>
  <c r="L94" i="14" s="1"/>
  <c r="C235" i="14"/>
  <c r="L235" i="14" s="1"/>
  <c r="C346" i="14"/>
  <c r="L346" i="14" s="1"/>
  <c r="C251" i="14"/>
  <c r="L251" i="14" s="1"/>
  <c r="C327" i="14"/>
  <c r="L327" i="14" s="1"/>
  <c r="C171" i="14"/>
  <c r="L171" i="14" s="1"/>
  <c r="C17" i="14"/>
  <c r="L17" i="14" s="1"/>
  <c r="C10" i="14"/>
  <c r="L10" i="14" s="1"/>
  <c r="C104" i="14"/>
  <c r="L104" i="14" s="1"/>
  <c r="C358" i="14"/>
  <c r="L358" i="14" s="1"/>
  <c r="C380" i="14"/>
  <c r="L380" i="14" s="1"/>
  <c r="C134" i="14"/>
  <c r="L134" i="14" s="1"/>
  <c r="C242" i="14"/>
  <c r="L242" i="14" s="1"/>
  <c r="C84" i="14"/>
  <c r="L84" i="14" s="1"/>
  <c r="C296" i="14"/>
  <c r="L296" i="14" s="1"/>
  <c r="C339" i="14"/>
  <c r="L339" i="14" s="1"/>
  <c r="C59" i="14"/>
  <c r="L59" i="14" s="1"/>
  <c r="C82" i="14"/>
  <c r="L82" i="14" s="1"/>
  <c r="C170" i="14"/>
  <c r="L170" i="14" s="1"/>
  <c r="C262" i="14"/>
  <c r="L262" i="14" s="1"/>
  <c r="C305" i="14"/>
  <c r="L305" i="14" s="1"/>
  <c r="C362" i="14"/>
  <c r="L362" i="14" s="1"/>
  <c r="C255" i="14"/>
  <c r="L255" i="14" s="1"/>
  <c r="C356" i="14"/>
  <c r="L356" i="14" s="1"/>
  <c r="C22" i="14"/>
  <c r="L22" i="14" s="1"/>
  <c r="C401" i="14"/>
  <c r="L401" i="14" s="1"/>
  <c r="C18" i="14"/>
  <c r="L18" i="14" s="1"/>
  <c r="C131" i="14"/>
  <c r="L131" i="14" s="1"/>
  <c r="C5" i="14"/>
  <c r="L5" i="14" s="1"/>
  <c r="C142" i="14"/>
  <c r="L142" i="14" s="1"/>
  <c r="C136" i="14"/>
  <c r="L136" i="14" s="1"/>
  <c r="C378" i="14"/>
  <c r="L378" i="14" s="1"/>
  <c r="C93" i="14"/>
  <c r="L93" i="14" s="1"/>
  <c r="C86" i="14"/>
  <c r="L86" i="14" s="1"/>
  <c r="C264" i="14"/>
  <c r="L264" i="14" s="1"/>
  <c r="C183" i="14"/>
  <c r="L183" i="14" s="1"/>
  <c r="C137" i="14"/>
  <c r="L137" i="14" s="1"/>
  <c r="C271" i="14"/>
  <c r="L271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F10618-699E-410B-B72E-CAE8F211CD72}" keepAlive="1" name="ThisWorkbookDataModel" description="Модель дани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6BAC4C5-08FA-4C96-B318-936AF4179D5A}" name="WorksheetConnection_Продаж!$A$1:$J$5001" type="102" refreshedVersion="8" minRefreshableVersion="5">
    <extLst>
      <ext xmlns:x15="http://schemas.microsoft.com/office/spreadsheetml/2010/11/main" uri="{DE250136-89BD-433C-8126-D09CA5730AF9}">
        <x15:connection id="Діапазон" autoDelete="1">
          <x15:rangePr sourceName="_xlcn.WorksheetConnection_ПродажA1J50011"/>
        </x15:connection>
      </ext>
    </extLst>
  </connection>
  <connection id="3" xr16:uid="{E31260D0-BBA7-4606-81E8-7B153485381B}" name="WorksheetConnection_Продаж!$A$1:$M$5001" type="102" refreshedVersion="8" minRefreshableVersion="5">
    <extLst>
      <ext xmlns:x15="http://schemas.microsoft.com/office/spreadsheetml/2010/11/main" uri="{DE250136-89BD-433C-8126-D09CA5730AF9}">
        <x15:connection id="Діапазон 1" autoDelete="1">
          <x15:rangePr sourceName="_xlcn.WorksheetConnection_ПродажA1M500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<sst xmlns="http://schemas.openxmlformats.org/spreadsheetml/2006/main" count="64281" uniqueCount="2250">
  <si>
    <t>id_продажу</t>
  </si>
  <si>
    <t>дата_час</t>
  </si>
  <si>
    <t>тип_оплати</t>
  </si>
  <si>
    <t>id_аптеки</t>
  </si>
  <si>
    <t>id_покупця</t>
  </si>
  <si>
    <t>id_працівника</t>
  </si>
  <si>
    <t>id_рецепту</t>
  </si>
  <si>
    <t>id_чеку</t>
  </si>
  <si>
    <t>готівка</t>
  </si>
  <si>
    <t>назва</t>
  </si>
  <si>
    <t>адреса</t>
  </si>
  <si>
    <t>місто</t>
  </si>
  <si>
    <t>Аптека №1</t>
  </si>
  <si>
    <t>Львів</t>
  </si>
  <si>
    <t>Аптека №2</t>
  </si>
  <si>
    <t>Аптека №3</t>
  </si>
  <si>
    <t>Миколаїв</t>
  </si>
  <si>
    <t>Аптека №4</t>
  </si>
  <si>
    <t>Рівне</t>
  </si>
  <si>
    <t>Аптека №5</t>
  </si>
  <si>
    <t>Харків</t>
  </si>
  <si>
    <t>Аптека №6</t>
  </si>
  <si>
    <t>Полтава</t>
  </si>
  <si>
    <t>Аптека №7</t>
  </si>
  <si>
    <t>Аптека №8</t>
  </si>
  <si>
    <t>вул. Незалежності, 109</t>
  </si>
  <si>
    <t>Аптека №9</t>
  </si>
  <si>
    <t>Аптека №10</t>
  </si>
  <si>
    <t>Київ</t>
  </si>
  <si>
    <t>Аптека №11</t>
  </si>
  <si>
    <t>Аптека №12</t>
  </si>
  <si>
    <t>Аптека №13</t>
  </si>
  <si>
    <t>Аптека №14</t>
  </si>
  <si>
    <t>Аптека №15</t>
  </si>
  <si>
    <t>Аптека №16</t>
  </si>
  <si>
    <t>Одеса</t>
  </si>
  <si>
    <t>Аптека №17</t>
  </si>
  <si>
    <t>Аптека №18</t>
  </si>
  <si>
    <t>Тернопіль</t>
  </si>
  <si>
    <t>Аптека №19</t>
  </si>
  <si>
    <t>Аптека №20</t>
  </si>
  <si>
    <t>Аптека №21</t>
  </si>
  <si>
    <t>Аптека №22</t>
  </si>
  <si>
    <t>Аптека №23</t>
  </si>
  <si>
    <t>Аптека №24</t>
  </si>
  <si>
    <t>Івано-Франківськ</t>
  </si>
  <si>
    <t>Аптека №25</t>
  </si>
  <si>
    <t>Аптека №26</t>
  </si>
  <si>
    <t>Дніпро</t>
  </si>
  <si>
    <t>Аптека №27</t>
  </si>
  <si>
    <t>Аптека №28</t>
  </si>
  <si>
    <t>Аптека №29</t>
  </si>
  <si>
    <t>Аптека №30</t>
  </si>
  <si>
    <t>Аптека №31</t>
  </si>
  <si>
    <t>Чернівці</t>
  </si>
  <si>
    <t>Аптека №32</t>
  </si>
  <si>
    <t>Аптека №33</t>
  </si>
  <si>
    <t>Аптека №34</t>
  </si>
  <si>
    <t>Аптека №35</t>
  </si>
  <si>
    <t>Аптека №36</t>
  </si>
  <si>
    <t>Аптека №37</t>
  </si>
  <si>
    <t>Аптека №38</t>
  </si>
  <si>
    <t>Аптека №39</t>
  </si>
  <si>
    <t>Аптека №40</t>
  </si>
  <si>
    <t>Аптека №41</t>
  </si>
  <si>
    <t>Аптека №42</t>
  </si>
  <si>
    <t>Аптека №43</t>
  </si>
  <si>
    <t>Аптека №44</t>
  </si>
  <si>
    <t>Аптека №45</t>
  </si>
  <si>
    <t>Аптека №46</t>
  </si>
  <si>
    <t>Аптека №47</t>
  </si>
  <si>
    <t>Аптека №48</t>
  </si>
  <si>
    <t>Аптека №49</t>
  </si>
  <si>
    <t>Аптека №50</t>
  </si>
  <si>
    <t>Аптека №51</t>
  </si>
  <si>
    <t>Аптека №52</t>
  </si>
  <si>
    <t>Аптека №53</t>
  </si>
  <si>
    <t>Аптека №54</t>
  </si>
  <si>
    <t>Аптека №55</t>
  </si>
  <si>
    <t>Аптека №56</t>
  </si>
  <si>
    <t>Аптека №57</t>
  </si>
  <si>
    <t>Аптека №58</t>
  </si>
  <si>
    <t>вул. Грушевського, 34</t>
  </si>
  <si>
    <t>Аптека №59</t>
  </si>
  <si>
    <t>Аптека №60</t>
  </si>
  <si>
    <t>вул. Соборна, 69</t>
  </si>
  <si>
    <t>прізвище</t>
  </si>
  <si>
    <t>ім'я</t>
  </si>
  <si>
    <t>по-батькові</t>
  </si>
  <si>
    <t>стать</t>
  </si>
  <si>
    <t>вік</t>
  </si>
  <si>
    <t>телефон</t>
  </si>
  <si>
    <t>Коваль</t>
  </si>
  <si>
    <t>Марія</t>
  </si>
  <si>
    <t>Богданівна</t>
  </si>
  <si>
    <t>Жінка</t>
  </si>
  <si>
    <t>Мельник</t>
  </si>
  <si>
    <t>Олег</t>
  </si>
  <si>
    <t>Богданович</t>
  </si>
  <si>
    <t>Чоловік</t>
  </si>
  <si>
    <t>Тетяна</t>
  </si>
  <si>
    <t>Олійник</t>
  </si>
  <si>
    <t>Петро</t>
  </si>
  <si>
    <t>Михайлович</t>
  </si>
  <si>
    <t>Ткаченко</t>
  </si>
  <si>
    <t>Аліна</t>
  </si>
  <si>
    <t>Тарасівна</t>
  </si>
  <si>
    <t>Кравець</t>
  </si>
  <si>
    <t>Ірина</t>
  </si>
  <si>
    <t>Іванівна</t>
  </si>
  <si>
    <t>Бондар</t>
  </si>
  <si>
    <t>Михайлівна</t>
  </si>
  <si>
    <t>Юрійович</t>
  </si>
  <si>
    <t>Коваленко</t>
  </si>
  <si>
    <t>Тарас</t>
  </si>
  <si>
    <t>Шевченко</t>
  </si>
  <si>
    <t>Людмила</t>
  </si>
  <si>
    <t>Юріївна</t>
  </si>
  <si>
    <t>Сергій</t>
  </si>
  <si>
    <t>Анна</t>
  </si>
  <si>
    <t>Петрівна</t>
  </si>
  <si>
    <t>Лисенко</t>
  </si>
  <si>
    <t>Софія</t>
  </si>
  <si>
    <t>Бойко</t>
  </si>
  <si>
    <t>Наталія</t>
  </si>
  <si>
    <t>Гордієнко</t>
  </si>
  <si>
    <t>Роман</t>
  </si>
  <si>
    <t>Тарасович</t>
  </si>
  <si>
    <t>Іван</t>
  </si>
  <si>
    <t>Христина</t>
  </si>
  <si>
    <t>Сергіївна</t>
  </si>
  <si>
    <t>Володимирівна</t>
  </si>
  <si>
    <t>Кравченко</t>
  </si>
  <si>
    <t>Володимирович</t>
  </si>
  <si>
    <t>Юрій</t>
  </si>
  <si>
    <t>Олегович</t>
  </si>
  <si>
    <t>Романович</t>
  </si>
  <si>
    <t>Гордійчук</t>
  </si>
  <si>
    <t>Олена</t>
  </si>
  <si>
    <t>Петрович</t>
  </si>
  <si>
    <t>Сергійович</t>
  </si>
  <si>
    <t>Олегівна</t>
  </si>
  <si>
    <t>Іванович</t>
  </si>
  <si>
    <t>Володимир</t>
  </si>
  <si>
    <t>Андріївна</t>
  </si>
  <si>
    <t>Андрій</t>
  </si>
  <si>
    <t>Андрійович</t>
  </si>
  <si>
    <t>Романівна</t>
  </si>
  <si>
    <t>Михайло</t>
  </si>
  <si>
    <t>0699210556</t>
  </si>
  <si>
    <t>0684302727</t>
  </si>
  <si>
    <t>0865354867</t>
  </si>
  <si>
    <t>0849577002</t>
  </si>
  <si>
    <t>0505930397</t>
  </si>
  <si>
    <t>0698722580</t>
  </si>
  <si>
    <t>0554449996</t>
  </si>
  <si>
    <t>0893604828</t>
  </si>
  <si>
    <t>0991745130</t>
  </si>
  <si>
    <t>0985157063</t>
  </si>
  <si>
    <t>0943432172</t>
  </si>
  <si>
    <t>0892839615</t>
  </si>
  <si>
    <t>0938897756</t>
  </si>
  <si>
    <t>0951249254</t>
  </si>
  <si>
    <t>0747049765</t>
  </si>
  <si>
    <t>0832911957</t>
  </si>
  <si>
    <t>0689718931</t>
  </si>
  <si>
    <t>0966832076</t>
  </si>
  <si>
    <t>0574813626</t>
  </si>
  <si>
    <t>0602618422</t>
  </si>
  <si>
    <t>0522950399</t>
  </si>
  <si>
    <t>0622476864</t>
  </si>
  <si>
    <t>0823240467</t>
  </si>
  <si>
    <t>0909506522</t>
  </si>
  <si>
    <t>0617250732</t>
  </si>
  <si>
    <t>0986172677</t>
  </si>
  <si>
    <t>0713082672</t>
  </si>
  <si>
    <t>0523752086</t>
  </si>
  <si>
    <t>0517321437</t>
  </si>
  <si>
    <t>0739629901</t>
  </si>
  <si>
    <t>0558256992</t>
  </si>
  <si>
    <t>0527140894</t>
  </si>
  <si>
    <t>0647094469</t>
  </si>
  <si>
    <t>0707007597</t>
  </si>
  <si>
    <t>0801558382</t>
  </si>
  <si>
    <t>0726363072</t>
  </si>
  <si>
    <t>0705939707</t>
  </si>
  <si>
    <t>0889455188</t>
  </si>
  <si>
    <t>0934954429</t>
  </si>
  <si>
    <t>0631858342</t>
  </si>
  <si>
    <t>0729002678</t>
  </si>
  <si>
    <t>0913003200</t>
  </si>
  <si>
    <t>0948099285</t>
  </si>
  <si>
    <t>0815742326</t>
  </si>
  <si>
    <t>0767596350</t>
  </si>
  <si>
    <t>0749579192</t>
  </si>
  <si>
    <t>0661333185</t>
  </si>
  <si>
    <t>0766570043</t>
  </si>
  <si>
    <t>0908869814</t>
  </si>
  <si>
    <t>0678001320</t>
  </si>
  <si>
    <t>0507269381</t>
  </si>
  <si>
    <t>0732488894</t>
  </si>
  <si>
    <t>0928464194</t>
  </si>
  <si>
    <t>0538167914</t>
  </si>
  <si>
    <t>0903913035</t>
  </si>
  <si>
    <t>0566450208</t>
  </si>
  <si>
    <t>0588369722</t>
  </si>
  <si>
    <t>0542921352</t>
  </si>
  <si>
    <t>0622866427</t>
  </si>
  <si>
    <t>0723137685</t>
  </si>
  <si>
    <t>0858090437</t>
  </si>
  <si>
    <t>0997432692</t>
  </si>
  <si>
    <t>0741167187</t>
  </si>
  <si>
    <t>0681469376</t>
  </si>
  <si>
    <t>0615622046</t>
  </si>
  <si>
    <t>0791340243</t>
  </si>
  <si>
    <t>0704776909</t>
  </si>
  <si>
    <t>0772830965</t>
  </si>
  <si>
    <t>0912346369</t>
  </si>
  <si>
    <t>0852744561</t>
  </si>
  <si>
    <t>0747206191</t>
  </si>
  <si>
    <t>0844433479</t>
  </si>
  <si>
    <t>0517866338</t>
  </si>
  <si>
    <t>0781866354</t>
  </si>
  <si>
    <t>0868196632</t>
  </si>
  <si>
    <t>0885242874</t>
  </si>
  <si>
    <t>0508766089</t>
  </si>
  <si>
    <t>0662039461</t>
  </si>
  <si>
    <t>0576193888</t>
  </si>
  <si>
    <t>0771219671</t>
  </si>
  <si>
    <t>0762129659</t>
  </si>
  <si>
    <t>0564674769</t>
  </si>
  <si>
    <t>0525779588</t>
  </si>
  <si>
    <t>0945244947</t>
  </si>
  <si>
    <t>0758883937</t>
  </si>
  <si>
    <t>0542451288</t>
  </si>
  <si>
    <t>0756932416</t>
  </si>
  <si>
    <t>0556033887</t>
  </si>
  <si>
    <t>0849596381</t>
  </si>
  <si>
    <t>0658681474</t>
  </si>
  <si>
    <t>0736468248</t>
  </si>
  <si>
    <t>0864886342</t>
  </si>
  <si>
    <t>0961753375</t>
  </si>
  <si>
    <t>0952210269</t>
  </si>
  <si>
    <t>0652483177</t>
  </si>
  <si>
    <t>0796341916</t>
  </si>
  <si>
    <t>0576820871</t>
  </si>
  <si>
    <t>0921335601</t>
  </si>
  <si>
    <t>0648685722</t>
  </si>
  <si>
    <t>0561788039</t>
  </si>
  <si>
    <t>0736337271</t>
  </si>
  <si>
    <t>0648348268</t>
  </si>
  <si>
    <t>0955187178</t>
  </si>
  <si>
    <t>0741505054</t>
  </si>
  <si>
    <t>0639312742</t>
  </si>
  <si>
    <t>0792959144</t>
  </si>
  <si>
    <t>0887449845</t>
  </si>
  <si>
    <t>0663837175</t>
  </si>
  <si>
    <t>0705886096</t>
  </si>
  <si>
    <t>0836566882</t>
  </si>
  <si>
    <t>0924849465</t>
  </si>
  <si>
    <t>0569025672</t>
  </si>
  <si>
    <t>0765223839</t>
  </si>
  <si>
    <t>0605332002</t>
  </si>
  <si>
    <t>0632539049</t>
  </si>
  <si>
    <t>0531891561</t>
  </si>
  <si>
    <t>0668393348</t>
  </si>
  <si>
    <t>0777621224</t>
  </si>
  <si>
    <t>0996468795</t>
  </si>
  <si>
    <t>0922623968</t>
  </si>
  <si>
    <t>0508364154</t>
  </si>
  <si>
    <t>0714942334</t>
  </si>
  <si>
    <t>0597362449</t>
  </si>
  <si>
    <t>0896286578</t>
  </si>
  <si>
    <t>0529878828</t>
  </si>
  <si>
    <t>0545885697</t>
  </si>
  <si>
    <t>0873827445</t>
  </si>
  <si>
    <t>0597807847</t>
  </si>
  <si>
    <t>0802008757</t>
  </si>
  <si>
    <t>0512135789</t>
  </si>
  <si>
    <t>0792312470</t>
  </si>
  <si>
    <t>0557845833</t>
  </si>
  <si>
    <t>0511595599</t>
  </si>
  <si>
    <t>0917559166</t>
  </si>
  <si>
    <t>0506764638</t>
  </si>
  <si>
    <t>Іваненко</t>
  </si>
  <si>
    <t>Оксана</t>
  </si>
  <si>
    <t>Петренко</t>
  </si>
  <si>
    <t>Назар</t>
  </si>
  <si>
    <t>Сидоренко</t>
  </si>
  <si>
    <t>номер</t>
  </si>
  <si>
    <t>лікар</t>
  </si>
  <si>
    <t>дата</t>
  </si>
  <si>
    <t>Д-р Орел</t>
  </si>
  <si>
    <t>id_позиції</t>
  </si>
  <si>
    <t>кількість</t>
  </si>
  <si>
    <t>id_товару</t>
  </si>
  <si>
    <t>категорія</t>
  </si>
  <si>
    <t>виробник</t>
  </si>
  <si>
    <t>форма</t>
  </si>
  <si>
    <t>дозування</t>
  </si>
  <si>
    <t>ціна</t>
  </si>
  <si>
    <t>id_постачальника</t>
  </si>
  <si>
    <t>Ібупрофен</t>
  </si>
  <si>
    <t>таблетки</t>
  </si>
  <si>
    <t>Антибіотики</t>
  </si>
  <si>
    <t>капсули</t>
  </si>
  <si>
    <t>500 мг</t>
  </si>
  <si>
    <t>Вітаміни</t>
  </si>
  <si>
    <t>ШКТ</t>
  </si>
  <si>
    <t>Bayer</t>
  </si>
  <si>
    <t>краплі</t>
  </si>
  <si>
    <t>100 мл</t>
  </si>
  <si>
    <t>Серцево-судинні</t>
  </si>
  <si>
    <t>спрей</t>
  </si>
  <si>
    <t>гель</t>
  </si>
  <si>
    <t>Гормональні</t>
  </si>
  <si>
    <t>Pfizer</t>
  </si>
  <si>
    <t>Sandoz</t>
  </si>
  <si>
    <t>Протизастудні</t>
  </si>
  <si>
    <t>сироп</t>
  </si>
  <si>
    <t>Teva</t>
  </si>
  <si>
    <t>250 мг</t>
  </si>
  <si>
    <t>мазь</t>
  </si>
  <si>
    <t>50 мг</t>
  </si>
  <si>
    <t>KRKA</t>
  </si>
  <si>
    <t>200 мл</t>
  </si>
  <si>
    <t>100 мг</t>
  </si>
  <si>
    <t>контакти</t>
  </si>
  <si>
    <t>код_ЄДРПОУ</t>
  </si>
  <si>
    <t>id_роботи</t>
  </si>
  <si>
    <t>ПрАТ «ФармЛайф Груп»</t>
  </si>
  <si>
    <t>farmlaif1@farmalogic.ua</t>
  </si>
  <si>
    <t>ТОВ «ФармТрейд»</t>
  </si>
  <si>
    <t>farmtreid2@medsup.ua</t>
  </si>
  <si>
    <t>ПрАТ «ФармЛайн»</t>
  </si>
  <si>
    <t>farmlain3@medsup.ua</t>
  </si>
  <si>
    <t>ТОВ «Аптека-Плюс»</t>
  </si>
  <si>
    <t>apteka.plius4@farmalogic.ua</t>
  </si>
  <si>
    <t>ПрАТ «ФармПартнер Вінниця»</t>
  </si>
  <si>
    <t>farmpartner5@biofarm.ua</t>
  </si>
  <si>
    <t>ПрАТ «МедАльянс»</t>
  </si>
  <si>
    <t>medalians6@pharmtrade.ua</t>
  </si>
  <si>
    <t>ПрАТ «ФармЛайн Груп»</t>
  </si>
  <si>
    <t>farmlain7@pharmtrade.ua</t>
  </si>
  <si>
    <t>ТОВ «ФармСвіт»</t>
  </si>
  <si>
    <t>farmsvit8@medlogist.ua</t>
  </si>
  <si>
    <t>ТОВ «МедСвіт Груп»</t>
  </si>
  <si>
    <t>medsvit9@pharm.ua</t>
  </si>
  <si>
    <t>ПрАТ «ФармПрофі»</t>
  </si>
  <si>
    <t>farmprofi10@medlogist.ua</t>
  </si>
  <si>
    <t>ТОВ «ФармКом Груп»</t>
  </si>
  <si>
    <t>farmkom11@farmalogic.ua</t>
  </si>
  <si>
    <t>ПрАТ «Фарматика Київ»</t>
  </si>
  <si>
    <t>farmatyka12@aptekaopt.ua</t>
  </si>
  <si>
    <t>ТОВ «Аптека-Плюс Україна»</t>
  </si>
  <si>
    <t>apteka.plius13@aptekaopt.ua</t>
  </si>
  <si>
    <t>ПП «МедГруп Груп»</t>
  </si>
  <si>
    <t>medhrup14@pharmsupply.ua</t>
  </si>
  <si>
    <t>ТОВ «МедАльянс»</t>
  </si>
  <si>
    <t>medalians15@pharmtrade.ua</t>
  </si>
  <si>
    <t>ПрАТ «МедЛогістика Україна»</t>
  </si>
  <si>
    <t>medlohistyka16@medlogist.ua</t>
  </si>
  <si>
    <t>ПП «ФармКом Груп»</t>
  </si>
  <si>
    <t>farmkom17@pharm.ua</t>
  </si>
  <si>
    <t>ТОВ «Ліки Груп»</t>
  </si>
  <si>
    <t>liky18@medlogist.ua</t>
  </si>
  <si>
    <t>ПП «Фарматика Груп»</t>
  </si>
  <si>
    <t>farmatyka19@farmalogic.ua</t>
  </si>
  <si>
    <t>ПрАТ «ФармРесурс Україна»</t>
  </si>
  <si>
    <t>farmresurs20@pharmtrade.ua</t>
  </si>
  <si>
    <t>ПП «ФармТрейд Груп»</t>
  </si>
  <si>
    <t>farmtreid21@medlogist.ua</t>
  </si>
  <si>
    <t>ПрАТ «ФармЛідер Запоріжжя»</t>
  </si>
  <si>
    <t>farmlider22@pharmtrade.ua</t>
  </si>
  <si>
    <t>ПрАТ «ФармРесурс»</t>
  </si>
  <si>
    <t>farmresurs23@medsup.ua</t>
  </si>
  <si>
    <t>ТОВ «БіоФарм Україна»</t>
  </si>
  <si>
    <t>biofarm24@medsup.ua</t>
  </si>
  <si>
    <t>ПП «ФармРітейл Україна»</t>
  </si>
  <si>
    <t>farmriteil25@aptekaopt.ua</t>
  </si>
  <si>
    <t>ПрАТ «Фарма»</t>
  </si>
  <si>
    <t>farma26@aptekaopt.ua</t>
  </si>
  <si>
    <t>ПрАТ «ФармСвіт Груп»</t>
  </si>
  <si>
    <t>farmsvit27@medlogist.ua</t>
  </si>
  <si>
    <t>ТОВ «ФармПрофі Груп»</t>
  </si>
  <si>
    <t>farmprofi28@pharmtrade.ua</t>
  </si>
  <si>
    <t>ПрАТ «МедСервіс Груп»</t>
  </si>
  <si>
    <t>medservis29@farmalogic.ua</t>
  </si>
  <si>
    <t>ТОВ «МедГруп Івано-Франківськ»</t>
  </si>
  <si>
    <t>medhrup30@pharm.ua</t>
  </si>
  <si>
    <t>ПрАТ «ФармОпт»</t>
  </si>
  <si>
    <t>farmopt31@medsup.ua</t>
  </si>
  <si>
    <t>ПП «ФармГарант»</t>
  </si>
  <si>
    <t>farmharant32@farmalogic.ua</t>
  </si>
  <si>
    <t>ПрАТ «ФармПостач Україна»</t>
  </si>
  <si>
    <t>farmpostach33@medsup.ua</t>
  </si>
  <si>
    <t>ПрАТ «ФармТрейд Україна»</t>
  </si>
  <si>
    <t>farmtreid34@pharmtrade.ua</t>
  </si>
  <si>
    <t>ПП «ФармСервіс Україна»</t>
  </si>
  <si>
    <t>farmservis35@farmalogic.ua</t>
  </si>
  <si>
    <t>ПрАТ «ФармЛогістик Груп»</t>
  </si>
  <si>
    <t>farmlohistyk36@medlogist.ua</t>
  </si>
  <si>
    <t>ПрАТ «МедГруп Україна»</t>
  </si>
  <si>
    <t>medhrup37@medsup.ua</t>
  </si>
  <si>
    <t>ТОВ «Аптека-Плюс Груп»</t>
  </si>
  <si>
    <t>apteka.plius38@pharm.ua</t>
  </si>
  <si>
    <t>ПрАТ «ФармКом Одеса»</t>
  </si>
  <si>
    <t>farmkom39@pharm.ua</t>
  </si>
  <si>
    <t>ТОВ «Здоров'я»</t>
  </si>
  <si>
    <t>zdorovia40@pharm.ua</t>
  </si>
  <si>
    <t>ПП «Фарматика Рівне»</t>
  </si>
  <si>
    <t>farmatyka41@aptekaopt.ua</t>
  </si>
  <si>
    <t>ПрАТ «ФармРесурс Одеса»</t>
  </si>
  <si>
    <t>farmresurs42@biofarm.ua</t>
  </si>
  <si>
    <t>ТОВ «ФармСклад Україна»</t>
  </si>
  <si>
    <t>farmsklad43@farmalogic.ua</t>
  </si>
  <si>
    <t>ТОВ «МедСервіс Україна»</t>
  </si>
  <si>
    <t>medservis44@pharmsupply.ua</t>
  </si>
  <si>
    <t>ПП «ФармВектор»</t>
  </si>
  <si>
    <t>farmvektor45@medsup.ua</t>
  </si>
  <si>
    <t>ТОВ «ФармЛідер Груп»</t>
  </si>
  <si>
    <t>farmlider46@medsup.ua</t>
  </si>
  <si>
    <t>ТОВ «ФармЛогістик Україна»</t>
  </si>
  <si>
    <t>farmlohistyk47@pharmtrade.ua</t>
  </si>
  <si>
    <t>ПП «ФармМаркет Україна»</t>
  </si>
  <si>
    <t>farmmarket48@farmalogic.ua</t>
  </si>
  <si>
    <t>ТОВ «МедЛайн»</t>
  </si>
  <si>
    <t>medlain49@pharm.ua</t>
  </si>
  <si>
    <t>ПрАТ «ФармПартнер»</t>
  </si>
  <si>
    <t>farmpartner50@farmalogic.ua</t>
  </si>
  <si>
    <t>ТОВ «ФармВектор Україна»</t>
  </si>
  <si>
    <t>farmvektor51@farmalogic.ua</t>
  </si>
  <si>
    <t>ПП «Здоров'я Україна»</t>
  </si>
  <si>
    <t>zdorovia52@pharm.ua</t>
  </si>
  <si>
    <t>ПП «ФармАльянс Україна»</t>
  </si>
  <si>
    <t>farmalians53@aptekaopt.ua</t>
  </si>
  <si>
    <t>ПП «ФармКом Україна»</t>
  </si>
  <si>
    <t>farmkom54@pharmtrade.ua</t>
  </si>
  <si>
    <t>ТОВ «Здорова Родина»</t>
  </si>
  <si>
    <t>zdorova.rodyna55@pharm.ua</t>
  </si>
  <si>
    <t>ПрАТ «ФармСклад Рівне»</t>
  </si>
  <si>
    <t>farmsklad56@pharm.ua</t>
  </si>
  <si>
    <t>ПрАТ «ФармПостач»</t>
  </si>
  <si>
    <t>farmpostach57@medsup.ua</t>
  </si>
  <si>
    <t>ПрАТ «МедЛогістика»</t>
  </si>
  <si>
    <t>medlohistyka58@farmalogic.ua</t>
  </si>
  <si>
    <t>ПрАТ «Фармекспорт»</t>
  </si>
  <si>
    <t>farmeksport59@medlogist.ua</t>
  </si>
  <si>
    <t>ПрАТ «Фарм імпорт Груп»</t>
  </si>
  <si>
    <t>farm.import60@aptekaopt.ua</t>
  </si>
  <si>
    <t>ТОВ «ФармОпт Груп»</t>
  </si>
  <si>
    <t>farmopt61@medlogist.ua</t>
  </si>
  <si>
    <t>ТОВ «ФармГарант Груп»</t>
  </si>
  <si>
    <t>farmharant62@medsup.ua</t>
  </si>
  <si>
    <t>ТОВ «ФармПрофі»</t>
  </si>
  <si>
    <t>farmprofi63@medsup.ua</t>
  </si>
  <si>
    <t>ПрАТ «МедПоставка Груп»</t>
  </si>
  <si>
    <t>medpostavka64@pharmtrade.ua</t>
  </si>
  <si>
    <t>ПП «БіоФарм Груп»</t>
  </si>
  <si>
    <t>biofarm65@pharm.ua</t>
  </si>
  <si>
    <t>ПрАТ «ФармКом»</t>
  </si>
  <si>
    <t>farmkom66@pharmtrade.ua</t>
  </si>
  <si>
    <t>ПП «ФармЛайф Львів»</t>
  </si>
  <si>
    <t>farmlaif67@aptekaopt.ua</t>
  </si>
  <si>
    <t>ПП «Фармекспорт Груп»</t>
  </si>
  <si>
    <t>farmeksport68@farmalogic.ua</t>
  </si>
  <si>
    <t>ПрАТ «ФармАльянс Україна»</t>
  </si>
  <si>
    <t>farmalians69@aptekaopt.ua</t>
  </si>
  <si>
    <t>ТОВ «ФармПостач Україна»</t>
  </si>
  <si>
    <t>farmpostach70@aptekaopt.ua</t>
  </si>
  <si>
    <t>ТОВ «Фарма Запоріжжя»</t>
  </si>
  <si>
    <t>farma71@aptekaopt.ua</t>
  </si>
  <si>
    <t>ТОВ «МедЛайн Україна»</t>
  </si>
  <si>
    <t>medlain72@pharm.ua</t>
  </si>
  <si>
    <t>ТОВ «Фарматика Чернівці»</t>
  </si>
  <si>
    <t>farmatyka73@pharm.ua</t>
  </si>
  <si>
    <t>ПП «Фарм імпорт Рівне»</t>
  </si>
  <si>
    <t>farm.import74@medlogist.ua</t>
  </si>
  <si>
    <t>ТОВ «МедСвіт Одеса»</t>
  </si>
  <si>
    <t>medsvit75@medsup.ua</t>
  </si>
  <si>
    <t>ПП «ФармКом Вінниця»</t>
  </si>
  <si>
    <t>farmkom76@farmalogic.ua</t>
  </si>
  <si>
    <t>ТОВ «ФармМаркет»</t>
  </si>
  <si>
    <t>farmmarket77@pharmtrade.ua</t>
  </si>
  <si>
    <t>ПрАТ «ФармСвіт Україна»</t>
  </si>
  <si>
    <t>farmsvit78@farmalogic.ua</t>
  </si>
  <si>
    <t>ПП «БіоФарм»</t>
  </si>
  <si>
    <t>biofarm79@medlogist.ua</t>
  </si>
  <si>
    <t>ТОВ «ФармСклад Одеса»</t>
  </si>
  <si>
    <t>farmsklad80@biofarm.ua</t>
  </si>
  <si>
    <t>ПП «ФармГарант Івано-Франківськ»</t>
  </si>
  <si>
    <t>farmharant81@farmalogic.ua</t>
  </si>
  <si>
    <t>ТОВ «ФармЛогістик Груп»</t>
  </si>
  <si>
    <t>farmlohistyk82@aptekaopt.ua</t>
  </si>
  <si>
    <t>ТОВ «МедАльянс Україна»</t>
  </si>
  <si>
    <t>medalians83@pharmsupply.ua</t>
  </si>
  <si>
    <t>ТОВ «ФармЛайф Дніпро»</t>
  </si>
  <si>
    <t>farmlaif84@aptekaopt.ua</t>
  </si>
  <si>
    <t>ПП «ФармОпт»</t>
  </si>
  <si>
    <t>farmopt85@medlogist.ua</t>
  </si>
  <si>
    <t>ПрАТ «ФармЛогістик»</t>
  </si>
  <si>
    <t>farmlohistyk86@medlogist.ua</t>
  </si>
  <si>
    <t>ТОВ «ФармСервіс Івано-Франківськ»</t>
  </si>
  <si>
    <t>farmservis87@pharmsupply.ua</t>
  </si>
  <si>
    <t>ПрАТ «ФармГарант Груп»</t>
  </si>
  <si>
    <t>farmharant88@medlogist.ua</t>
  </si>
  <si>
    <t>ПП «ФармЛідер Груп»</t>
  </si>
  <si>
    <t>farmlider89@pharmtrade.ua</t>
  </si>
  <si>
    <t>ПрАТ «ФармМаркет Груп»</t>
  </si>
  <si>
    <t>farmmarket90@medlogist.ua</t>
  </si>
  <si>
    <t>ПрАТ «Фарма Груп»</t>
  </si>
  <si>
    <t>farma91@farmalogic.ua</t>
  </si>
  <si>
    <t>ПП «Фарм імпорт Груп»</t>
  </si>
  <si>
    <t>farm.import92@biofarm.ua</t>
  </si>
  <si>
    <t>ПП «МедЛайн Миколаїв»</t>
  </si>
  <si>
    <t>medlain93@biofarm.ua</t>
  </si>
  <si>
    <t>ПрАТ «БіоФарм»</t>
  </si>
  <si>
    <t>biofarm94@aptekaopt.ua</t>
  </si>
  <si>
    <t>ПрАТ «ФармСвіт Львів»</t>
  </si>
  <si>
    <t>farmsvit95@aptekaopt.ua</t>
  </si>
  <si>
    <t>ТОВ «ФармЛогістик»</t>
  </si>
  <si>
    <t>farmlohistyk96@pharm.ua</t>
  </si>
  <si>
    <t>ТОВ «ФармСклад»</t>
  </si>
  <si>
    <t>farmsklad97@biofarm.ua</t>
  </si>
  <si>
    <t>ПП «ФармДистрибуція Україна»</t>
  </si>
  <si>
    <t>farmdystrybutsiia98@biofarm.ua</t>
  </si>
  <si>
    <t>ПП «МедЛогістика»</t>
  </si>
  <si>
    <t>medlohistyka99@medsup.ua</t>
  </si>
  <si>
    <t>ПП «Аптека-Плюс Україна»</t>
  </si>
  <si>
    <t>apteka.plius100@pharm.ua</t>
  </si>
  <si>
    <t>ПП «МедРесурс Україна»</t>
  </si>
  <si>
    <t>medresurs101@pharmtrade.ua</t>
  </si>
  <si>
    <t>ПрАТ «ФармСклад Груп»</t>
  </si>
  <si>
    <t>farmsklad102@farmalogic.ua</t>
  </si>
  <si>
    <t>ПрАТ «МедАльянс Україна»</t>
  </si>
  <si>
    <t>medalians103@farmalogic.ua</t>
  </si>
  <si>
    <t>ПП «МедЛайн Груп»</t>
  </si>
  <si>
    <t>medlain104@farmalogic.ua</t>
  </si>
  <si>
    <t>ПП «ФармСвіт»</t>
  </si>
  <si>
    <t>farmsvit105@pharmtrade.ua</t>
  </si>
  <si>
    <t>ТОВ «Аптека-Плюс Вінниця»</t>
  </si>
  <si>
    <t>apteka.plius106@farmalogic.ua</t>
  </si>
  <si>
    <t>ТОВ «ФармВектор Груп»</t>
  </si>
  <si>
    <t>farmvektor107@biofarm.ua</t>
  </si>
  <si>
    <t>ПП «Фарм імпорт»</t>
  </si>
  <si>
    <t>farm.import108@medlogist.ua</t>
  </si>
  <si>
    <t>ПП «Фарма Груп»</t>
  </si>
  <si>
    <t>farma109@medlogist.ua</t>
  </si>
  <si>
    <t>ПП «ФармПартнер Чернівці»</t>
  </si>
  <si>
    <t>farmpartner110@biofarm.ua</t>
  </si>
  <si>
    <t>ТОВ «ФармРітейл Україна»</t>
  </si>
  <si>
    <t>farmriteil111@pharmtrade.ua</t>
  </si>
  <si>
    <t>ПП «ФармТрейд»</t>
  </si>
  <si>
    <t>farmtreid112@medlogist.ua</t>
  </si>
  <si>
    <t>ПрАТ «ФармДистрибуція»</t>
  </si>
  <si>
    <t>farmdystrybutsiia113@medsup.ua</t>
  </si>
  <si>
    <t>ПрАТ «ФармЛайн Україна»</t>
  </si>
  <si>
    <t>farmlain114@pharmtrade.ua</t>
  </si>
  <si>
    <t>ТОВ «ФармАльянс Груп»</t>
  </si>
  <si>
    <t>farmalians115@farmalogic.ua</t>
  </si>
  <si>
    <t>ПП «ФармОпт Україна»</t>
  </si>
  <si>
    <t>farmopt116@aptekaopt.ua</t>
  </si>
  <si>
    <t>ТОВ «ФармПартнер Груп»</t>
  </si>
  <si>
    <t>farmpartner117@farmalogic.ua</t>
  </si>
  <si>
    <t>ПрАТ «Фарматика»</t>
  </si>
  <si>
    <t>farmatyka118@pharm.ua</t>
  </si>
  <si>
    <t>ТОВ «ФармЛогістик Київ»</t>
  </si>
  <si>
    <t>farmlohistyk119@farmalogic.ua</t>
  </si>
  <si>
    <t>ТОВ «ФармГарант»</t>
  </si>
  <si>
    <t>farmharant120@aptekaopt.ua</t>
  </si>
  <si>
    <t>ПрАТ «ФармРітейл Вінниця»</t>
  </si>
  <si>
    <t>farmriteil121@medsup.ua</t>
  </si>
  <si>
    <t>ПрАТ «МедЛогістика Груп»</t>
  </si>
  <si>
    <t>medlohistyka122@medsup.ua</t>
  </si>
  <si>
    <t>ПрАТ «Ліки Україна»</t>
  </si>
  <si>
    <t>liky123@pharmsupply.ua</t>
  </si>
  <si>
    <t>ТОВ «МедРесурс Груп»</t>
  </si>
  <si>
    <t>medresurs124@pharm.ua</t>
  </si>
  <si>
    <t>ПП «ФармРесурс Україна»</t>
  </si>
  <si>
    <t>farmresurs125@pharmsupply.ua</t>
  </si>
  <si>
    <t>ПрАТ «ФармПрофі Чернівці»</t>
  </si>
  <si>
    <t>farmprofi126@medlogist.ua</t>
  </si>
  <si>
    <t>ТОВ «ФармСервіс Груп»</t>
  </si>
  <si>
    <t>farmservis127@biofarm.ua</t>
  </si>
  <si>
    <t>ПП «ФармЛайн Груп»</t>
  </si>
  <si>
    <t>farmlain128@pharmsupply.ua</t>
  </si>
  <si>
    <t>ТОВ «ФармПрофі Україна»</t>
  </si>
  <si>
    <t>farmprofi129@pharmsupply.ua</t>
  </si>
  <si>
    <t>ТОВ «ФармРесурс Запоріжжя»</t>
  </si>
  <si>
    <t>farmresurs130@biofarm.ua</t>
  </si>
  <si>
    <t>ПП «МедАльянс Груп»</t>
  </si>
  <si>
    <t>medalians131@pharm.ua</t>
  </si>
  <si>
    <t>ПрАТ «ФармЛогістик Львів»</t>
  </si>
  <si>
    <t>farmlohistyk132@medlogist.ua</t>
  </si>
  <si>
    <t>ПП «ФармКом Івано-Франківськ»</t>
  </si>
  <si>
    <t>farmkom133@biofarm.ua</t>
  </si>
  <si>
    <t>ТОВ «Здорова Родина Україна»</t>
  </si>
  <si>
    <t>zdorova.rodyna134@farmalogic.ua</t>
  </si>
  <si>
    <t>ПП «Фарм імпорт Україна»</t>
  </si>
  <si>
    <t>farm.import135@pharmsupply.ua</t>
  </si>
  <si>
    <t>ПрАТ «ФармПрофі Груп»</t>
  </si>
  <si>
    <t>farmprofi136@aptekaopt.ua</t>
  </si>
  <si>
    <t>ТОВ «ФармЛайф Чернівці»</t>
  </si>
  <si>
    <t>farmlaif137@pharmsupply.ua</t>
  </si>
  <si>
    <t>ТОВ «ФармПартнер Івано-Франківськ»</t>
  </si>
  <si>
    <t>farmpartner138@farmalogic.ua</t>
  </si>
  <si>
    <t>ТОВ «ФармСклад Груп»</t>
  </si>
  <si>
    <t>farmsklad139@medsup.ua</t>
  </si>
  <si>
    <t>ТОВ «Здорова Родина Груп»</t>
  </si>
  <si>
    <t>zdorova.rodyna140@pharmtrade.ua</t>
  </si>
  <si>
    <t>ПП «Фарма Чернівці»</t>
  </si>
  <si>
    <t>farma141@aptekaopt.ua</t>
  </si>
  <si>
    <t>ТОВ «Здоров'я Груп»</t>
  </si>
  <si>
    <t>zdorovia142@pharmtrade.ua</t>
  </si>
  <si>
    <t>ПрАТ «Здорова Родина Україна»</t>
  </si>
  <si>
    <t>zdorova.rodyna143@biofarm.ua</t>
  </si>
  <si>
    <t>ПП «ФармМаркет Груп»</t>
  </si>
  <si>
    <t>farmmarket144@biofarm.ua</t>
  </si>
  <si>
    <t>ТОВ «Фарматика Україна»</t>
  </si>
  <si>
    <t>farmatyka145@medsup.ua</t>
  </si>
  <si>
    <t>ПрАТ «Здоров'я Харків»</t>
  </si>
  <si>
    <t>zdorovia146@aptekaopt.ua</t>
  </si>
  <si>
    <t>ТОВ «МедЛогістика Україна»</t>
  </si>
  <si>
    <t>medlohistyka147@farmalogic.ua</t>
  </si>
  <si>
    <t>ПрАТ «ФармРітейл Україна»</t>
  </si>
  <si>
    <t>farmriteil148@aptekaopt.ua</t>
  </si>
  <si>
    <t>ПрАТ «МедСервіс Івано-Франківськ»</t>
  </si>
  <si>
    <t>medservis149@farmalogic.ua</t>
  </si>
  <si>
    <t>ПП «ФармПостач Харків»</t>
  </si>
  <si>
    <t>farmpostach150@pharmtrade.ua</t>
  </si>
  <si>
    <t>ПП «МедЛайн Україна»</t>
  </si>
  <si>
    <t>medlain151@aptekaopt.ua</t>
  </si>
  <si>
    <t>ПрАТ «ФармПрофі Львів»</t>
  </si>
  <si>
    <t>farmprofi152@aptekaopt.ua</t>
  </si>
  <si>
    <t>ПрАТ «Фарм імпорт Миколаїв»</t>
  </si>
  <si>
    <t>farm.import153@medlogist.ua</t>
  </si>
  <si>
    <t>ТОВ «ФармПартнер Одеса»</t>
  </si>
  <si>
    <t>farmpartner154@aptekaopt.ua</t>
  </si>
  <si>
    <t>ТОВ «Фарматика Київ»</t>
  </si>
  <si>
    <t>farmatyka155@aptekaopt.ua</t>
  </si>
  <si>
    <t>ПрАТ «ФармДистрибуція Україна»</t>
  </si>
  <si>
    <t>farmdystrybutsiia156@medsup.ua</t>
  </si>
  <si>
    <t>ПП «ФармГарант Україна»</t>
  </si>
  <si>
    <t>farmharant157@aptekaopt.ua</t>
  </si>
  <si>
    <t>ПрАТ «ФармПартнер Україна»</t>
  </si>
  <si>
    <t>farmpartner158@medsup.ua</t>
  </si>
  <si>
    <t>ПрАТ «Ліки Груп»</t>
  </si>
  <si>
    <t>liky159@aptekaopt.ua</t>
  </si>
  <si>
    <t>ТОВ «ФармПостач»</t>
  </si>
  <si>
    <t>farmpostach160@aptekaopt.ua</t>
  </si>
  <si>
    <t>ПрАТ «Ліки Івано-Франківськ»</t>
  </si>
  <si>
    <t>liky161@biofarm.ua</t>
  </si>
  <si>
    <t>ПрАТ «МедЛайн Дніпро»</t>
  </si>
  <si>
    <t>medlain162@medlogist.ua</t>
  </si>
  <si>
    <t>ПП «ФармВектор Груп»</t>
  </si>
  <si>
    <t>farmvektor163@medsup.ua</t>
  </si>
  <si>
    <t>ТОВ «ФармСвіт Україна»</t>
  </si>
  <si>
    <t>farmsvit164@aptekaopt.ua</t>
  </si>
  <si>
    <t>ПрАТ «ФармЛідер»</t>
  </si>
  <si>
    <t>farmlider165@biofarm.ua</t>
  </si>
  <si>
    <t>ТОВ «ФармЛідер»</t>
  </si>
  <si>
    <t>farmlider166@biofarm.ua</t>
  </si>
  <si>
    <t>ПП «Здоров'я Груп»</t>
  </si>
  <si>
    <t>zdorovia167@biofarm.ua</t>
  </si>
  <si>
    <t>ПрАТ «МедЛайн»</t>
  </si>
  <si>
    <t>medlain168@farmalogic.ua</t>
  </si>
  <si>
    <t>ПП «ФармРесурс»</t>
  </si>
  <si>
    <t>farmresurs169@farmalogic.ua</t>
  </si>
  <si>
    <t>ПрАТ «ФармВектор Львів»</t>
  </si>
  <si>
    <t>farmvektor170@medsup.ua</t>
  </si>
  <si>
    <t>ПП «ФармЛайф Миколаїв»</t>
  </si>
  <si>
    <t>farmlaif171@biofarm.ua</t>
  </si>
  <si>
    <t>ПрАТ «Здорова Родина Груп»</t>
  </si>
  <si>
    <t>zdorova.rodyna172@medlogist.ua</t>
  </si>
  <si>
    <t>ПП «ФармСклад Україна»</t>
  </si>
  <si>
    <t>farmsklad173@pharmtrade.ua</t>
  </si>
  <si>
    <t>ПП «ФармЛогістик Черкаси»</t>
  </si>
  <si>
    <t>farmlohistyk174@medsup.ua</t>
  </si>
  <si>
    <t>ПрАТ «Фарм імпорт Україна»</t>
  </si>
  <si>
    <t>farm.import175@pharmtrade.ua</t>
  </si>
  <si>
    <t>ПП «ФармПартнер Груп»</t>
  </si>
  <si>
    <t>farmpartner176@pharmsupply.ua</t>
  </si>
  <si>
    <t>ПП «ФармЛогістик Чернівці»</t>
  </si>
  <si>
    <t>farmlohistyk177@medlogist.ua</t>
  </si>
  <si>
    <t>ПрАТ «ФармСклад Україна»</t>
  </si>
  <si>
    <t>farmsklad178@medlogist.ua</t>
  </si>
  <si>
    <t>ПрАТ «МедЛайф»</t>
  </si>
  <si>
    <t>medlaif179@pharmtrade.ua</t>
  </si>
  <si>
    <t>ПрАТ «Фарм імпорт»</t>
  </si>
  <si>
    <t>farm.import180@biofarm.ua</t>
  </si>
  <si>
    <t>ТОВ «ФармСервіс»</t>
  </si>
  <si>
    <t>farmservis181@pharmtrade.ua</t>
  </si>
  <si>
    <t>ПП «МедЛайф Україна»</t>
  </si>
  <si>
    <t>medlaif182@aptekaopt.ua</t>
  </si>
  <si>
    <t>ПП «ФармЛідер»</t>
  </si>
  <si>
    <t>farmlider183@pharmsupply.ua</t>
  </si>
  <si>
    <t>ПрАТ «ФармПартнер Груп»</t>
  </si>
  <si>
    <t>farmpartner184@biofarm.ua</t>
  </si>
  <si>
    <t>ПрАТ «Ліки»</t>
  </si>
  <si>
    <t>liky185@farmalogic.ua</t>
  </si>
  <si>
    <t>ПрАТ «Здорова Родина»</t>
  </si>
  <si>
    <t>zdorova.rodyna186@medlogist.ua</t>
  </si>
  <si>
    <t>ТОВ «МедСервіс Полтава»</t>
  </si>
  <si>
    <t>medservis187@aptekaopt.ua</t>
  </si>
  <si>
    <t>ТОВ «Ліки»</t>
  </si>
  <si>
    <t>liky188@aptekaopt.ua</t>
  </si>
  <si>
    <t>ПП «МедГруп Вінниця»</t>
  </si>
  <si>
    <t>medhrup189@farmalogic.ua</t>
  </si>
  <si>
    <t>ПрАТ «ФармВектор Черкаси»</t>
  </si>
  <si>
    <t>farmvektor190@pharmtrade.ua</t>
  </si>
  <si>
    <t>ПрАТ «МедЛогістика Полтава»</t>
  </si>
  <si>
    <t>medlohistyka191@farmalogic.ua</t>
  </si>
  <si>
    <t>ПП «ФармАльянс Груп»</t>
  </si>
  <si>
    <t>farmalians192@pharm.ua</t>
  </si>
  <si>
    <t>ПП «Здорова Родина Миколаїв»</t>
  </si>
  <si>
    <t>zdorova.rodyna193@medsup.ua</t>
  </si>
  <si>
    <t>ПП «МедСвіт Груп»</t>
  </si>
  <si>
    <t>medsvit194@medlogist.ua</t>
  </si>
  <si>
    <t>ПрАТ «ФармАльянс Груп»</t>
  </si>
  <si>
    <t>farmalians195@farmalogic.ua</t>
  </si>
  <si>
    <t>ПП «ФармСклад Львів»</t>
  </si>
  <si>
    <t>farmsklad196@medlogist.ua</t>
  </si>
  <si>
    <t>ПрАТ «МедСвіт Груп»</t>
  </si>
  <si>
    <t>medsvit197@aptekaopt.ua</t>
  </si>
  <si>
    <t>ПрАТ «Здоров'я Україна»</t>
  </si>
  <si>
    <t>zdorovia198@aptekaopt.ua</t>
  </si>
  <si>
    <t>ТОВ «Фармекспорт Груп»</t>
  </si>
  <si>
    <t>farmeksport199@farmalogic.ua</t>
  </si>
  <si>
    <t>ПрАТ «ФармТрейд»</t>
  </si>
  <si>
    <t>farmtreid200@pharm.ua</t>
  </si>
  <si>
    <t>Панкреатин Плюс</t>
  </si>
  <si>
    <t>Антисептики</t>
  </si>
  <si>
    <t>Darnitsa</t>
  </si>
  <si>
    <t>ампули</t>
  </si>
  <si>
    <t>10 мл</t>
  </si>
  <si>
    <t>Протиалергічні</t>
  </si>
  <si>
    <t>Berlin-Chemie</t>
  </si>
  <si>
    <t>Аскорбінова кислота Макс</t>
  </si>
  <si>
    <t>Arterium</t>
  </si>
  <si>
    <t>Амброксол Плюс</t>
  </si>
  <si>
    <t>суспензія</t>
  </si>
  <si>
    <t>Аскорбінова кислота Плюс</t>
  </si>
  <si>
    <t>Дитячі препарати</t>
  </si>
  <si>
    <t>Gedeon Richter</t>
  </si>
  <si>
    <t>20 мл</t>
  </si>
  <si>
    <t>Ринопронт Форте</t>
  </si>
  <si>
    <t>5 мг</t>
  </si>
  <si>
    <t>Панкреатин Макс</t>
  </si>
  <si>
    <t>25 мг</t>
  </si>
  <si>
    <t>Кардіомагніл</t>
  </si>
  <si>
    <t>Zentiva</t>
  </si>
  <si>
    <t>10 мг</t>
  </si>
  <si>
    <t>Лоратадин</t>
  </si>
  <si>
    <t>Імуномодулятори</t>
  </si>
  <si>
    <t>Панкреатин Форте</t>
  </si>
  <si>
    <t>Знеболюючі</t>
  </si>
  <si>
    <t>Но-шпа</t>
  </si>
  <si>
    <t>Очні краплі</t>
  </si>
  <si>
    <t>розчин</t>
  </si>
  <si>
    <t>Цитрамон Форте</t>
  </si>
  <si>
    <t>Амброксол Макс</t>
  </si>
  <si>
    <t>Но-шпа Плюс</t>
  </si>
  <si>
    <t>Амброксол</t>
  </si>
  <si>
    <t>Ринопронт Макс</t>
  </si>
  <si>
    <t>Отипакс Макс</t>
  </si>
  <si>
    <t>Но-шпа Форте</t>
  </si>
  <si>
    <t>Ібупрофен Форте</t>
  </si>
  <si>
    <t>Отипакс Плюс</t>
  </si>
  <si>
    <t>Амоксицилін Форте</t>
  </si>
  <si>
    <t>AstraZeneca</t>
  </si>
  <si>
    <t>5 мл</t>
  </si>
  <si>
    <t>Аскорбінова кислота</t>
  </si>
  <si>
    <t>Farmak</t>
  </si>
  <si>
    <t>Декспантенол Плюс</t>
  </si>
  <si>
    <t>Аскорбінова кислота Форте</t>
  </si>
  <si>
    <t>Парацетамол Макс</t>
  </si>
  <si>
    <t>Амброксол Форте</t>
  </si>
  <si>
    <t>Ринопронт Плюс</t>
  </si>
  <si>
    <t>Амоксицилін Макс</t>
  </si>
  <si>
    <t>Кардіомагніл Плюс</t>
  </si>
  <si>
    <t>Кардіомагніл Форте</t>
  </si>
  <si>
    <t>Стоптусин Форте</t>
  </si>
  <si>
    <t>Амоксицилін Плюс</t>
  </si>
  <si>
    <t>Назальні спреї</t>
  </si>
  <si>
    <t>Лоратадин Макс</t>
  </si>
  <si>
    <t>Novartis</t>
  </si>
  <si>
    <t>Мезим</t>
  </si>
  <si>
    <t>Стоптусин Плюс</t>
  </si>
  <si>
    <t>Панкреатин</t>
  </si>
  <si>
    <t>Мезим Форте</t>
  </si>
  <si>
    <t>Амоксицилін</t>
  </si>
  <si>
    <t>Парацетамол</t>
  </si>
  <si>
    <t>Стоптусин</t>
  </si>
  <si>
    <t>Ібупрофен Макс</t>
  </si>
  <si>
    <t>Цитрамон</t>
  </si>
  <si>
    <t>Декспантенол</t>
  </si>
  <si>
    <t>Декспантенол Макс</t>
  </si>
  <si>
    <t>Лоратадин Форте</t>
  </si>
  <si>
    <t>Цитрамон Плюс</t>
  </si>
  <si>
    <t>Отипакс Форте</t>
  </si>
  <si>
    <t>Стоптусин Макс</t>
  </si>
  <si>
    <t>Мезим Макс</t>
  </si>
  <si>
    <t>Цитрамон Макс</t>
  </si>
  <si>
    <t>Декспантенол Форте</t>
  </si>
  <si>
    <t>Лоратадин Плюс</t>
  </si>
  <si>
    <t>Но-шпа Макс</t>
  </si>
  <si>
    <t>Парацетамол Плюс</t>
  </si>
  <si>
    <t>Ібупрофен Плюс</t>
  </si>
  <si>
    <t>Кардіомагніл Макс</t>
  </si>
  <si>
    <t>Парацетамол Форте</t>
  </si>
  <si>
    <t>Ринопронт</t>
  </si>
  <si>
    <t>Отипакс</t>
  </si>
  <si>
    <t>Мезим Плюс</t>
  </si>
  <si>
    <t>RX-000001</t>
  </si>
  <si>
    <t>Д-р Руденко</t>
  </si>
  <si>
    <t>RX-000002</t>
  </si>
  <si>
    <t>Д-р Михайленко</t>
  </si>
  <si>
    <t>RX-000003</t>
  </si>
  <si>
    <t>RX-000004</t>
  </si>
  <si>
    <t>Д-р Мушинський</t>
  </si>
  <si>
    <t>RX-000005</t>
  </si>
  <si>
    <t>Д-р Муляр</t>
  </si>
  <si>
    <t>RX-000006</t>
  </si>
  <si>
    <t>Д-р Снігур</t>
  </si>
  <si>
    <t>RX-000007</t>
  </si>
  <si>
    <t>RX-000008</t>
  </si>
  <si>
    <t>Д-р Мельниченко</t>
  </si>
  <si>
    <t>RX-000009</t>
  </si>
  <si>
    <t>Д-р Мазур</t>
  </si>
  <si>
    <t>RX-000010</t>
  </si>
  <si>
    <t>RX-000011</t>
  </si>
  <si>
    <t>RX-000012</t>
  </si>
  <si>
    <t>Д-р Мазепа</t>
  </si>
  <si>
    <t>RX-000013</t>
  </si>
  <si>
    <t>RX-000014</t>
  </si>
  <si>
    <t>RX-000015</t>
  </si>
  <si>
    <t>RX-000016</t>
  </si>
  <si>
    <t>RX-000017</t>
  </si>
  <si>
    <t>Д-р Зеленко</t>
  </si>
  <si>
    <t>RX-000018</t>
  </si>
  <si>
    <t>Д-р Мельник</t>
  </si>
  <si>
    <t>RX-000019</t>
  </si>
  <si>
    <t>RX-000020</t>
  </si>
  <si>
    <t>RX-000021</t>
  </si>
  <si>
    <t>RX-000022</t>
  </si>
  <si>
    <t>Д-р Мельничук</t>
  </si>
  <si>
    <t>RX-000023</t>
  </si>
  <si>
    <t>RX-000024</t>
  </si>
  <si>
    <t>RX-000025</t>
  </si>
  <si>
    <t>RX-000026</t>
  </si>
  <si>
    <t>Д-р Кравченко</t>
  </si>
  <si>
    <t>RX-000027</t>
  </si>
  <si>
    <t>RX-000028</t>
  </si>
  <si>
    <t>RX-000029</t>
  </si>
  <si>
    <t>RX-000030</t>
  </si>
  <si>
    <t>RX-000031</t>
  </si>
  <si>
    <t>RX-000032</t>
  </si>
  <si>
    <t>RX-000033</t>
  </si>
  <si>
    <t>RX-000034</t>
  </si>
  <si>
    <t>RX-000035</t>
  </si>
  <si>
    <t>Д-р Міщенко</t>
  </si>
  <si>
    <t>RX-000036</t>
  </si>
  <si>
    <t>RX-000037</t>
  </si>
  <si>
    <t>RX-000038</t>
  </si>
  <si>
    <t>RX-000039</t>
  </si>
  <si>
    <t>RX-000040</t>
  </si>
  <si>
    <t>RX-000041</t>
  </si>
  <si>
    <t>RX-000042</t>
  </si>
  <si>
    <t>RX-000043</t>
  </si>
  <si>
    <t>Д-р Мартинюк</t>
  </si>
  <si>
    <t>RX-000044</t>
  </si>
  <si>
    <t>RX-000045</t>
  </si>
  <si>
    <t>RX-000046</t>
  </si>
  <si>
    <t>RX-000047</t>
  </si>
  <si>
    <t>RX-000048</t>
  </si>
  <si>
    <t>RX-000049</t>
  </si>
  <si>
    <t>RX-000050</t>
  </si>
  <si>
    <t>RX-000051</t>
  </si>
  <si>
    <t>RX-000052</t>
  </si>
  <si>
    <t>RX-000053</t>
  </si>
  <si>
    <t>RX-000054</t>
  </si>
  <si>
    <t>RX-000055</t>
  </si>
  <si>
    <t>RX-000056</t>
  </si>
  <si>
    <t>RX-000057</t>
  </si>
  <si>
    <t>RX-000058</t>
  </si>
  <si>
    <t>RX-000059</t>
  </si>
  <si>
    <t>RX-000060</t>
  </si>
  <si>
    <t>RX-000061</t>
  </si>
  <si>
    <t>RX-000062</t>
  </si>
  <si>
    <t>RX-000063</t>
  </si>
  <si>
    <t>RX-000064</t>
  </si>
  <si>
    <t>RX-000065</t>
  </si>
  <si>
    <t>RX-000066</t>
  </si>
  <si>
    <t>RX-000067</t>
  </si>
  <si>
    <t>RX-000068</t>
  </si>
  <si>
    <t>RX-000069</t>
  </si>
  <si>
    <t>RX-000070</t>
  </si>
  <si>
    <t>RX-000071</t>
  </si>
  <si>
    <t>RX-000072</t>
  </si>
  <si>
    <t>RX-000073</t>
  </si>
  <si>
    <t>RX-000074</t>
  </si>
  <si>
    <t>RX-000075</t>
  </si>
  <si>
    <t>RX-000076</t>
  </si>
  <si>
    <t>RX-000077</t>
  </si>
  <si>
    <t>RX-000078</t>
  </si>
  <si>
    <t>RX-000079</t>
  </si>
  <si>
    <t>RX-000080</t>
  </si>
  <si>
    <t>RX-000081</t>
  </si>
  <si>
    <t>RX-000082</t>
  </si>
  <si>
    <t>RX-000083</t>
  </si>
  <si>
    <t>RX-000084</t>
  </si>
  <si>
    <t>RX-000085</t>
  </si>
  <si>
    <t>RX-000086</t>
  </si>
  <si>
    <t>RX-000087</t>
  </si>
  <si>
    <t>RX-000088</t>
  </si>
  <si>
    <t>RX-000089</t>
  </si>
  <si>
    <t>RX-000090</t>
  </si>
  <si>
    <t>RX-000091</t>
  </si>
  <si>
    <t>RX-000092</t>
  </si>
  <si>
    <t>RX-000093</t>
  </si>
  <si>
    <t>RX-000094</t>
  </si>
  <si>
    <t>RX-000095</t>
  </si>
  <si>
    <t>RX-000096</t>
  </si>
  <si>
    <t>RX-000097</t>
  </si>
  <si>
    <t>RX-000098</t>
  </si>
  <si>
    <t>RX-000099</t>
  </si>
  <si>
    <t>RX-000100</t>
  </si>
  <si>
    <t>RX-000101</t>
  </si>
  <si>
    <t>RX-000102</t>
  </si>
  <si>
    <t>RX-000103</t>
  </si>
  <si>
    <t>RX-000104</t>
  </si>
  <si>
    <t>RX-000105</t>
  </si>
  <si>
    <t>RX-000106</t>
  </si>
  <si>
    <t>RX-000107</t>
  </si>
  <si>
    <t>RX-000108</t>
  </si>
  <si>
    <t>RX-000109</t>
  </si>
  <si>
    <t>RX-000110</t>
  </si>
  <si>
    <t>RX-000111</t>
  </si>
  <si>
    <t>RX-000112</t>
  </si>
  <si>
    <t>RX-000113</t>
  </si>
  <si>
    <t>RX-000114</t>
  </si>
  <si>
    <t>RX-000115</t>
  </si>
  <si>
    <t>RX-000116</t>
  </si>
  <si>
    <t>RX-000117</t>
  </si>
  <si>
    <t>RX-000118</t>
  </si>
  <si>
    <t>RX-000119</t>
  </si>
  <si>
    <t>RX-000120</t>
  </si>
  <si>
    <t>RX-000121</t>
  </si>
  <si>
    <t>RX-000122</t>
  </si>
  <si>
    <t>RX-000123</t>
  </si>
  <si>
    <t>RX-000124</t>
  </si>
  <si>
    <t>RX-000125</t>
  </si>
  <si>
    <t>RX-000126</t>
  </si>
  <si>
    <t>RX-000127</t>
  </si>
  <si>
    <t>RX-000128</t>
  </si>
  <si>
    <t>RX-000129</t>
  </si>
  <si>
    <t>RX-000130</t>
  </si>
  <si>
    <t>RX-000131</t>
  </si>
  <si>
    <t>RX-000132</t>
  </si>
  <si>
    <t>RX-000133</t>
  </si>
  <si>
    <t>RX-000134</t>
  </si>
  <si>
    <t>RX-000135</t>
  </si>
  <si>
    <t>RX-000136</t>
  </si>
  <si>
    <t>RX-000137</t>
  </si>
  <si>
    <t>RX-000138</t>
  </si>
  <si>
    <t>RX-000139</t>
  </si>
  <si>
    <t>RX-000140</t>
  </si>
  <si>
    <t>RX-000141</t>
  </si>
  <si>
    <t>RX-000142</t>
  </si>
  <si>
    <t>RX-000143</t>
  </si>
  <si>
    <t>RX-000144</t>
  </si>
  <si>
    <t>RX-000145</t>
  </si>
  <si>
    <t>RX-000146</t>
  </si>
  <si>
    <t>RX-000147</t>
  </si>
  <si>
    <t>RX-000148</t>
  </si>
  <si>
    <t>RX-000149</t>
  </si>
  <si>
    <t>RX-000150</t>
  </si>
  <si>
    <t>RX-000151</t>
  </si>
  <si>
    <t>RX-000152</t>
  </si>
  <si>
    <t>RX-000153</t>
  </si>
  <si>
    <t>RX-000154</t>
  </si>
  <si>
    <t>RX-000155</t>
  </si>
  <si>
    <t>RX-000156</t>
  </si>
  <si>
    <t>RX-000157</t>
  </si>
  <si>
    <t>RX-000158</t>
  </si>
  <si>
    <t>RX-000159</t>
  </si>
  <si>
    <t>RX-000160</t>
  </si>
  <si>
    <t>RX-000161</t>
  </si>
  <si>
    <t>RX-000162</t>
  </si>
  <si>
    <t>RX-000163</t>
  </si>
  <si>
    <t>RX-000164</t>
  </si>
  <si>
    <t>RX-000165</t>
  </si>
  <si>
    <t>RX-000166</t>
  </si>
  <si>
    <t>RX-000167</t>
  </si>
  <si>
    <t>RX-000168</t>
  </si>
  <si>
    <t>RX-000169</t>
  </si>
  <si>
    <t>RX-000170</t>
  </si>
  <si>
    <t>RX-000171</t>
  </si>
  <si>
    <t>RX-000172</t>
  </si>
  <si>
    <t>RX-000173</t>
  </si>
  <si>
    <t>RX-000174</t>
  </si>
  <si>
    <t>RX-000175</t>
  </si>
  <si>
    <t>RX-000176</t>
  </si>
  <si>
    <t>RX-000177</t>
  </si>
  <si>
    <t>RX-000178</t>
  </si>
  <si>
    <t>RX-000179</t>
  </si>
  <si>
    <t>RX-000180</t>
  </si>
  <si>
    <t>RX-000181</t>
  </si>
  <si>
    <t>RX-000182</t>
  </si>
  <si>
    <t>RX-000183</t>
  </si>
  <si>
    <t>RX-000184</t>
  </si>
  <si>
    <t>RX-000185</t>
  </si>
  <si>
    <t>RX-000186</t>
  </si>
  <si>
    <t>RX-000187</t>
  </si>
  <si>
    <t>RX-000188</t>
  </si>
  <si>
    <t>RX-000189</t>
  </si>
  <si>
    <t>RX-000190</t>
  </si>
  <si>
    <t>RX-000191</t>
  </si>
  <si>
    <t>RX-000192</t>
  </si>
  <si>
    <t>RX-000193</t>
  </si>
  <si>
    <t>RX-000194</t>
  </si>
  <si>
    <t>RX-000195</t>
  </si>
  <si>
    <t>RX-000196</t>
  </si>
  <si>
    <t>RX-000197</t>
  </si>
  <si>
    <t>RX-000198</t>
  </si>
  <si>
    <t>RX-000199</t>
  </si>
  <si>
    <t>RX-000200</t>
  </si>
  <si>
    <t>RX-000201</t>
  </si>
  <si>
    <t>RX-000202</t>
  </si>
  <si>
    <t>RX-000203</t>
  </si>
  <si>
    <t>RX-000204</t>
  </si>
  <si>
    <t>RX-000205</t>
  </si>
  <si>
    <t>RX-000206</t>
  </si>
  <si>
    <t>RX-000207</t>
  </si>
  <si>
    <t>RX-000208</t>
  </si>
  <si>
    <t>RX-000209</t>
  </si>
  <si>
    <t>RX-000210</t>
  </si>
  <si>
    <t>RX-000211</t>
  </si>
  <si>
    <t>RX-000212</t>
  </si>
  <si>
    <t>RX-000213</t>
  </si>
  <si>
    <t>RX-000214</t>
  </si>
  <si>
    <t>RX-000215</t>
  </si>
  <si>
    <t>RX-000216</t>
  </si>
  <si>
    <t>RX-000217</t>
  </si>
  <si>
    <t>RX-000218</t>
  </si>
  <si>
    <t>RX-000219</t>
  </si>
  <si>
    <t>RX-000220</t>
  </si>
  <si>
    <t>RX-000221</t>
  </si>
  <si>
    <t>RX-000222</t>
  </si>
  <si>
    <t>RX-000223</t>
  </si>
  <si>
    <t>RX-000224</t>
  </si>
  <si>
    <t>RX-000225</t>
  </si>
  <si>
    <t>RX-000226</t>
  </si>
  <si>
    <t>RX-000227</t>
  </si>
  <si>
    <t>RX-000228</t>
  </si>
  <si>
    <t>RX-000229</t>
  </si>
  <si>
    <t>RX-000230</t>
  </si>
  <si>
    <t>RX-000231</t>
  </si>
  <si>
    <t>RX-000232</t>
  </si>
  <si>
    <t>RX-000233</t>
  </si>
  <si>
    <t>RX-000234</t>
  </si>
  <si>
    <t>RX-000235</t>
  </si>
  <si>
    <t>RX-000236</t>
  </si>
  <si>
    <t>RX-000237</t>
  </si>
  <si>
    <t>RX-000238</t>
  </si>
  <si>
    <t>RX-000239</t>
  </si>
  <si>
    <t>RX-000240</t>
  </si>
  <si>
    <t>RX-000241</t>
  </si>
  <si>
    <t>RX-000242</t>
  </si>
  <si>
    <t>RX-000243</t>
  </si>
  <si>
    <t>RX-000244</t>
  </si>
  <si>
    <t>RX-000245</t>
  </si>
  <si>
    <t>RX-000246</t>
  </si>
  <si>
    <t>RX-000247</t>
  </si>
  <si>
    <t>RX-000248</t>
  </si>
  <si>
    <t>RX-000249</t>
  </si>
  <si>
    <t>RX-000250</t>
  </si>
  <si>
    <t>RX-000251</t>
  </si>
  <si>
    <t>RX-000252</t>
  </si>
  <si>
    <t>RX-000253</t>
  </si>
  <si>
    <t>RX-000254</t>
  </si>
  <si>
    <t>RX-000255</t>
  </si>
  <si>
    <t>RX-000256</t>
  </si>
  <si>
    <t>RX-000257</t>
  </si>
  <si>
    <t>RX-000258</t>
  </si>
  <si>
    <t>RX-000259</t>
  </si>
  <si>
    <t>RX-000260</t>
  </si>
  <si>
    <t>RX-000261</t>
  </si>
  <si>
    <t>RX-000262</t>
  </si>
  <si>
    <t>RX-000263</t>
  </si>
  <si>
    <t>RX-000264</t>
  </si>
  <si>
    <t>RX-000265</t>
  </si>
  <si>
    <t>RX-000266</t>
  </si>
  <si>
    <t>RX-000267</t>
  </si>
  <si>
    <t>RX-000268</t>
  </si>
  <si>
    <t>RX-000269</t>
  </si>
  <si>
    <t>RX-000270</t>
  </si>
  <si>
    <t>RX-000271</t>
  </si>
  <si>
    <t>RX-000272</t>
  </si>
  <si>
    <t>RX-000273</t>
  </si>
  <si>
    <t>RX-000274</t>
  </si>
  <si>
    <t>RX-000275</t>
  </si>
  <si>
    <t>RX-000276</t>
  </si>
  <si>
    <t>RX-000277</t>
  </si>
  <si>
    <t>RX-000278</t>
  </si>
  <si>
    <t>RX-000279</t>
  </si>
  <si>
    <t>RX-000280</t>
  </si>
  <si>
    <t>RX-000281</t>
  </si>
  <si>
    <t>RX-000282</t>
  </si>
  <si>
    <t>RX-000283</t>
  </si>
  <si>
    <t>RX-000284</t>
  </si>
  <si>
    <t>RX-000285</t>
  </si>
  <si>
    <t>RX-000286</t>
  </si>
  <si>
    <t>RX-000287</t>
  </si>
  <si>
    <t>RX-000288</t>
  </si>
  <si>
    <t>RX-000289</t>
  </si>
  <si>
    <t>RX-000290</t>
  </si>
  <si>
    <t>RX-000291</t>
  </si>
  <si>
    <t>RX-000292</t>
  </si>
  <si>
    <t>RX-000293</t>
  </si>
  <si>
    <t>RX-000294</t>
  </si>
  <si>
    <t>RX-000295</t>
  </si>
  <si>
    <t>RX-000296</t>
  </si>
  <si>
    <t>RX-000297</t>
  </si>
  <si>
    <t>RX-000298</t>
  </si>
  <si>
    <t>RX-000299</t>
  </si>
  <si>
    <t>RX-000300</t>
  </si>
  <si>
    <t>RX-000301</t>
  </si>
  <si>
    <t>RX-000302</t>
  </si>
  <si>
    <t>RX-000303</t>
  </si>
  <si>
    <t>RX-000304</t>
  </si>
  <si>
    <t>RX-000305</t>
  </si>
  <si>
    <t>RX-000306</t>
  </si>
  <si>
    <t>RX-000307</t>
  </si>
  <si>
    <t>RX-000308</t>
  </si>
  <si>
    <t>RX-000309</t>
  </si>
  <si>
    <t>RX-000310</t>
  </si>
  <si>
    <t>RX-000311</t>
  </si>
  <si>
    <t>RX-000312</t>
  </si>
  <si>
    <t>RX-000313</t>
  </si>
  <si>
    <t>RX-000314</t>
  </si>
  <si>
    <t>RX-000315</t>
  </si>
  <si>
    <t>RX-000316</t>
  </si>
  <si>
    <t>RX-000317</t>
  </si>
  <si>
    <t>RX-000318</t>
  </si>
  <si>
    <t>RX-000319</t>
  </si>
  <si>
    <t>RX-000320</t>
  </si>
  <si>
    <t>RX-000321</t>
  </si>
  <si>
    <t>RX-000322</t>
  </si>
  <si>
    <t>RX-000323</t>
  </si>
  <si>
    <t>RX-000324</t>
  </si>
  <si>
    <t>RX-000325</t>
  </si>
  <si>
    <t>RX-000326</t>
  </si>
  <si>
    <t>RX-000327</t>
  </si>
  <si>
    <t>RX-000328</t>
  </si>
  <si>
    <t>RX-000329</t>
  </si>
  <si>
    <t>RX-000330</t>
  </si>
  <si>
    <t>RX-000331</t>
  </si>
  <si>
    <t>RX-000332</t>
  </si>
  <si>
    <t>RX-000333</t>
  </si>
  <si>
    <t>RX-000334</t>
  </si>
  <si>
    <t>RX-000335</t>
  </si>
  <si>
    <t>RX-000336</t>
  </si>
  <si>
    <t>RX-000337</t>
  </si>
  <si>
    <t>RX-000338</t>
  </si>
  <si>
    <t>RX-000339</t>
  </si>
  <si>
    <t>RX-000340</t>
  </si>
  <si>
    <t>RX-000341</t>
  </si>
  <si>
    <t>RX-000342</t>
  </si>
  <si>
    <t>RX-000343</t>
  </si>
  <si>
    <t>RX-000344</t>
  </si>
  <si>
    <t>RX-000345</t>
  </si>
  <si>
    <t>RX-000346</t>
  </si>
  <si>
    <t>RX-000347</t>
  </si>
  <si>
    <t>RX-000348</t>
  </si>
  <si>
    <t>RX-000349</t>
  </si>
  <si>
    <t>RX-000350</t>
  </si>
  <si>
    <t>RX-000351</t>
  </si>
  <si>
    <t>RX-000352</t>
  </si>
  <si>
    <t>RX-000353</t>
  </si>
  <si>
    <t>RX-000354</t>
  </si>
  <si>
    <t>RX-000355</t>
  </si>
  <si>
    <t>RX-000356</t>
  </si>
  <si>
    <t>RX-000357</t>
  </si>
  <si>
    <t>RX-000358</t>
  </si>
  <si>
    <t>RX-000359</t>
  </si>
  <si>
    <t>RX-000360</t>
  </si>
  <si>
    <t>RX-000361</t>
  </si>
  <si>
    <t>RX-000362</t>
  </si>
  <si>
    <t>RX-000363</t>
  </si>
  <si>
    <t>RX-000364</t>
  </si>
  <si>
    <t>RX-000365</t>
  </si>
  <si>
    <t>RX-000366</t>
  </si>
  <si>
    <t>RX-000367</t>
  </si>
  <si>
    <t>RX-000368</t>
  </si>
  <si>
    <t>RX-000369</t>
  </si>
  <si>
    <t>RX-000370</t>
  </si>
  <si>
    <t>RX-000371</t>
  </si>
  <si>
    <t>RX-000372</t>
  </si>
  <si>
    <t>RX-000373</t>
  </si>
  <si>
    <t>RX-000374</t>
  </si>
  <si>
    <t>RX-000375</t>
  </si>
  <si>
    <t>RX-000376</t>
  </si>
  <si>
    <t>RX-000377</t>
  </si>
  <si>
    <t>RX-000378</t>
  </si>
  <si>
    <t>RX-000379</t>
  </si>
  <si>
    <t>RX-000380</t>
  </si>
  <si>
    <t>RX-000381</t>
  </si>
  <si>
    <t>RX-000382</t>
  </si>
  <si>
    <t>RX-000383</t>
  </si>
  <si>
    <t>RX-000384</t>
  </si>
  <si>
    <t>RX-000385</t>
  </si>
  <si>
    <t>RX-000386</t>
  </si>
  <si>
    <t>RX-000387</t>
  </si>
  <si>
    <t>RX-000388</t>
  </si>
  <si>
    <t>RX-000389</t>
  </si>
  <si>
    <t>RX-000390</t>
  </si>
  <si>
    <t>RX-000391</t>
  </si>
  <si>
    <t>RX-000392</t>
  </si>
  <si>
    <t>RX-000393</t>
  </si>
  <si>
    <t>RX-000394</t>
  </si>
  <si>
    <t>RX-000395</t>
  </si>
  <si>
    <t>RX-000396</t>
  </si>
  <si>
    <t>RX-000397</t>
  </si>
  <si>
    <t>RX-000398</t>
  </si>
  <si>
    <t>RX-000399</t>
  </si>
  <si>
    <t>RX-000400</t>
  </si>
  <si>
    <t>RX-000401</t>
  </si>
  <si>
    <t>RX-000402</t>
  </si>
  <si>
    <t>RX-000403</t>
  </si>
  <si>
    <t>RX-000404</t>
  </si>
  <si>
    <t>RX-000405</t>
  </si>
  <si>
    <t>RX-000406</t>
  </si>
  <si>
    <t>RX-000407</t>
  </si>
  <si>
    <t>RX-000408</t>
  </si>
  <si>
    <t>RX-000409</t>
  </si>
  <si>
    <t>RX-000410</t>
  </si>
  <si>
    <t>RX-000411</t>
  </si>
  <si>
    <t>RX-000412</t>
  </si>
  <si>
    <t>RX-000413</t>
  </si>
  <si>
    <t>RX-000414</t>
  </si>
  <si>
    <t>RX-000415</t>
  </si>
  <si>
    <t>RX-000416</t>
  </si>
  <si>
    <t>RX-000417</t>
  </si>
  <si>
    <t>RX-000418</t>
  </si>
  <si>
    <t>RX-000419</t>
  </si>
  <si>
    <t>RX-000420</t>
  </si>
  <si>
    <t>RX-000421</t>
  </si>
  <si>
    <t>RX-000422</t>
  </si>
  <si>
    <t>RX-000423</t>
  </si>
  <si>
    <t>RX-000424</t>
  </si>
  <si>
    <t>RX-000425</t>
  </si>
  <si>
    <t>RX-000426</t>
  </si>
  <si>
    <t>RX-000427</t>
  </si>
  <si>
    <t>RX-000428</t>
  </si>
  <si>
    <t>RX-000429</t>
  </si>
  <si>
    <t>RX-000430</t>
  </si>
  <si>
    <t>RX-000431</t>
  </si>
  <si>
    <t>RX-000432</t>
  </si>
  <si>
    <t>RX-000433</t>
  </si>
  <si>
    <t>RX-000434</t>
  </si>
  <si>
    <t>RX-000435</t>
  </si>
  <si>
    <t>RX-000436</t>
  </si>
  <si>
    <t>RX-000437</t>
  </si>
  <si>
    <t>RX-000438</t>
  </si>
  <si>
    <t>RX-000439</t>
  </si>
  <si>
    <t>RX-000440</t>
  </si>
  <si>
    <t>RX-000441</t>
  </si>
  <si>
    <t>RX-000442</t>
  </si>
  <si>
    <t>RX-000443</t>
  </si>
  <si>
    <t>RX-000444</t>
  </si>
  <si>
    <t>RX-000445</t>
  </si>
  <si>
    <t>RX-000446</t>
  </si>
  <si>
    <t>RX-000447</t>
  </si>
  <si>
    <t>RX-000448</t>
  </si>
  <si>
    <t>RX-000449</t>
  </si>
  <si>
    <t>RX-000450</t>
  </si>
  <si>
    <t>RX-000451</t>
  </si>
  <si>
    <t>RX-000452</t>
  </si>
  <si>
    <t>RX-000453</t>
  </si>
  <si>
    <t>RX-000454</t>
  </si>
  <si>
    <t>RX-000455</t>
  </si>
  <si>
    <t>RX-000456</t>
  </si>
  <si>
    <t>RX-000457</t>
  </si>
  <si>
    <t>RX-000458</t>
  </si>
  <si>
    <t>RX-000459</t>
  </si>
  <si>
    <t>RX-000460</t>
  </si>
  <si>
    <t>RX-000461</t>
  </si>
  <si>
    <t>RX-000462</t>
  </si>
  <si>
    <t>RX-000463</t>
  </si>
  <si>
    <t>RX-000464</t>
  </si>
  <si>
    <t>RX-000465</t>
  </si>
  <si>
    <t>RX-000466</t>
  </si>
  <si>
    <t>RX-000467</t>
  </si>
  <si>
    <t>RX-000468</t>
  </si>
  <si>
    <t>RX-000469</t>
  </si>
  <si>
    <t>RX-000470</t>
  </si>
  <si>
    <t>RX-000471</t>
  </si>
  <si>
    <t>RX-000472</t>
  </si>
  <si>
    <t>RX-000473</t>
  </si>
  <si>
    <t>RX-000474</t>
  </si>
  <si>
    <t>RX-000475</t>
  </si>
  <si>
    <t>RX-000476</t>
  </si>
  <si>
    <t>RX-000477</t>
  </si>
  <si>
    <t>RX-000478</t>
  </si>
  <si>
    <t>RX-000479</t>
  </si>
  <si>
    <t>RX-000480</t>
  </si>
  <si>
    <t>RX-000481</t>
  </si>
  <si>
    <t>RX-000482</t>
  </si>
  <si>
    <t>RX-000483</t>
  </si>
  <si>
    <t>RX-000484</t>
  </si>
  <si>
    <t>RX-000485</t>
  </si>
  <si>
    <t>RX-000486</t>
  </si>
  <si>
    <t>RX-000487</t>
  </si>
  <si>
    <t>RX-000488</t>
  </si>
  <si>
    <t>RX-000489</t>
  </si>
  <si>
    <t>RX-000490</t>
  </si>
  <si>
    <t>RX-000491</t>
  </si>
  <si>
    <t>RX-000492</t>
  </si>
  <si>
    <t>RX-000493</t>
  </si>
  <si>
    <t>RX-000494</t>
  </si>
  <si>
    <t>RX-000495</t>
  </si>
  <si>
    <t>RX-000496</t>
  </si>
  <si>
    <t>RX-000497</t>
  </si>
  <si>
    <t>RX-000498</t>
  </si>
  <si>
    <t>RX-000499</t>
  </si>
  <si>
    <t>RX-000500</t>
  </si>
  <si>
    <t>RX-000501</t>
  </si>
  <si>
    <t>RX-000502</t>
  </si>
  <si>
    <t>RX-000503</t>
  </si>
  <si>
    <t>RX-000504</t>
  </si>
  <si>
    <t>RX-000505</t>
  </si>
  <si>
    <t>RX-000506</t>
  </si>
  <si>
    <t>RX-000507</t>
  </si>
  <si>
    <t>RX-000508</t>
  </si>
  <si>
    <t>RX-000509</t>
  </si>
  <si>
    <t>RX-000510</t>
  </si>
  <si>
    <t>RX-000511</t>
  </si>
  <si>
    <t>RX-000512</t>
  </si>
  <si>
    <t>RX-000513</t>
  </si>
  <si>
    <t>RX-000514</t>
  </si>
  <si>
    <t>RX-000515</t>
  </si>
  <si>
    <t>RX-000516</t>
  </si>
  <si>
    <t>RX-000517</t>
  </si>
  <si>
    <t>RX-000518</t>
  </si>
  <si>
    <t>RX-000519</t>
  </si>
  <si>
    <t>RX-000520</t>
  </si>
  <si>
    <t>RX-000521</t>
  </si>
  <si>
    <t>RX-000522</t>
  </si>
  <si>
    <t>RX-000523</t>
  </si>
  <si>
    <t>RX-000524</t>
  </si>
  <si>
    <t>RX-000525</t>
  </si>
  <si>
    <t>RX-000526</t>
  </si>
  <si>
    <t>RX-000527</t>
  </si>
  <si>
    <t>RX-000528</t>
  </si>
  <si>
    <t>RX-000529</t>
  </si>
  <si>
    <t>RX-000530</t>
  </si>
  <si>
    <t>RX-000531</t>
  </si>
  <si>
    <t>RX-000532</t>
  </si>
  <si>
    <t>RX-000533</t>
  </si>
  <si>
    <t>RX-000534</t>
  </si>
  <si>
    <t>RX-000535</t>
  </si>
  <si>
    <t>RX-000536</t>
  </si>
  <si>
    <t>RX-000537</t>
  </si>
  <si>
    <t>RX-000538</t>
  </si>
  <si>
    <t>RX-000539</t>
  </si>
  <si>
    <t>RX-000540</t>
  </si>
  <si>
    <t>RX-000541</t>
  </si>
  <si>
    <t>RX-000542</t>
  </si>
  <si>
    <t>RX-000543</t>
  </si>
  <si>
    <t>RX-000544</t>
  </si>
  <si>
    <t>RX-000545</t>
  </si>
  <si>
    <t>RX-000546</t>
  </si>
  <si>
    <t>RX-000547</t>
  </si>
  <si>
    <t>RX-000548</t>
  </si>
  <si>
    <t>RX-000549</t>
  </si>
  <si>
    <t>RX-000550</t>
  </si>
  <si>
    <t>RX-000551</t>
  </si>
  <si>
    <t>RX-000552</t>
  </si>
  <si>
    <t>RX-000553</t>
  </si>
  <si>
    <t>RX-000554</t>
  </si>
  <si>
    <t>RX-000555</t>
  </si>
  <si>
    <t>RX-000556</t>
  </si>
  <si>
    <t>RX-000557</t>
  </si>
  <si>
    <t>RX-000558</t>
  </si>
  <si>
    <t>RX-000559</t>
  </si>
  <si>
    <t>RX-000560</t>
  </si>
  <si>
    <t>RX-000561</t>
  </si>
  <si>
    <t>RX-000562</t>
  </si>
  <si>
    <t>RX-000563</t>
  </si>
  <si>
    <t>RX-000564</t>
  </si>
  <si>
    <t>RX-000565</t>
  </si>
  <si>
    <t>RX-000566</t>
  </si>
  <si>
    <t>RX-000567</t>
  </si>
  <si>
    <t>RX-000568</t>
  </si>
  <si>
    <t>RX-000569</t>
  </si>
  <si>
    <t>RX-000570</t>
  </si>
  <si>
    <t>RX-000571</t>
  </si>
  <si>
    <t>RX-000572</t>
  </si>
  <si>
    <t>RX-000573</t>
  </si>
  <si>
    <t>RX-000574</t>
  </si>
  <si>
    <t>RX-000575</t>
  </si>
  <si>
    <t>RX-000576</t>
  </si>
  <si>
    <t>RX-000577</t>
  </si>
  <si>
    <t>RX-000578</t>
  </si>
  <si>
    <t>RX-000579</t>
  </si>
  <si>
    <t>RX-000580</t>
  </si>
  <si>
    <t>RX-000581</t>
  </si>
  <si>
    <t>RX-000582</t>
  </si>
  <si>
    <t>RX-000583</t>
  </si>
  <si>
    <t>RX-000584</t>
  </si>
  <si>
    <t>RX-000585</t>
  </si>
  <si>
    <t>RX-000586</t>
  </si>
  <si>
    <t>RX-000587</t>
  </si>
  <si>
    <t>RX-000588</t>
  </si>
  <si>
    <t>RX-000589</t>
  </si>
  <si>
    <t>RX-000590</t>
  </si>
  <si>
    <t>RX-000591</t>
  </si>
  <si>
    <t>RX-000592</t>
  </si>
  <si>
    <t>RX-000593</t>
  </si>
  <si>
    <t>RX-000594</t>
  </si>
  <si>
    <t>RX-000595</t>
  </si>
  <si>
    <t>RX-000596</t>
  </si>
  <si>
    <t>RX-000597</t>
  </si>
  <si>
    <t>RX-000598</t>
  </si>
  <si>
    <t>RX-000599</t>
  </si>
  <si>
    <t>RX-000600</t>
  </si>
  <si>
    <t>RX-000601</t>
  </si>
  <si>
    <t>RX-000602</t>
  </si>
  <si>
    <t>RX-000603</t>
  </si>
  <si>
    <t>RX-000604</t>
  </si>
  <si>
    <t>RX-000605</t>
  </si>
  <si>
    <t>RX-000606</t>
  </si>
  <si>
    <t>RX-000607</t>
  </si>
  <si>
    <t>RX-000608</t>
  </si>
  <si>
    <t>RX-000609</t>
  </si>
  <si>
    <t>RX-000610</t>
  </si>
  <si>
    <t>RX-000611</t>
  </si>
  <si>
    <t>RX-000612</t>
  </si>
  <si>
    <t>RX-000613</t>
  </si>
  <si>
    <t>RX-000614</t>
  </si>
  <si>
    <t>RX-000615</t>
  </si>
  <si>
    <t>RX-000616</t>
  </si>
  <si>
    <t>RX-000617</t>
  </si>
  <si>
    <t>RX-000618</t>
  </si>
  <si>
    <t>RX-000619</t>
  </si>
  <si>
    <t>RX-000620</t>
  </si>
  <si>
    <t>RX-000621</t>
  </si>
  <si>
    <t>RX-000622</t>
  </si>
  <si>
    <t>RX-000623</t>
  </si>
  <si>
    <t>RX-000624</t>
  </si>
  <si>
    <t>RX-000625</t>
  </si>
  <si>
    <t>RX-000626</t>
  </si>
  <si>
    <t>RX-000627</t>
  </si>
  <si>
    <t>RX-000628</t>
  </si>
  <si>
    <t>RX-000629</t>
  </si>
  <si>
    <t>RX-000630</t>
  </si>
  <si>
    <t>RX-000631</t>
  </si>
  <si>
    <t>RX-000632</t>
  </si>
  <si>
    <t>RX-000633</t>
  </si>
  <si>
    <t>RX-000634</t>
  </si>
  <si>
    <t>RX-000635</t>
  </si>
  <si>
    <t>RX-000636</t>
  </si>
  <si>
    <t>RX-000637</t>
  </si>
  <si>
    <t>RX-000638</t>
  </si>
  <si>
    <t>RX-000639</t>
  </si>
  <si>
    <t>RX-000640</t>
  </si>
  <si>
    <t>RX-000641</t>
  </si>
  <si>
    <t>RX-000642</t>
  </si>
  <si>
    <t>RX-000643</t>
  </si>
  <si>
    <t>RX-000644</t>
  </si>
  <si>
    <t>RX-000645</t>
  </si>
  <si>
    <t>RX-000646</t>
  </si>
  <si>
    <t>RX-000647</t>
  </si>
  <si>
    <t>RX-000648</t>
  </si>
  <si>
    <t>RX-000649</t>
  </si>
  <si>
    <t>RX-000650</t>
  </si>
  <si>
    <t>RX-000651</t>
  </si>
  <si>
    <t>RX-000652</t>
  </si>
  <si>
    <t>RX-000653</t>
  </si>
  <si>
    <t>RX-000654</t>
  </si>
  <si>
    <t>RX-000655</t>
  </si>
  <si>
    <t>RX-000656</t>
  </si>
  <si>
    <t>RX-000657</t>
  </si>
  <si>
    <t>RX-000658</t>
  </si>
  <si>
    <t>RX-000659</t>
  </si>
  <si>
    <t>RX-000660</t>
  </si>
  <si>
    <t>RX-000661</t>
  </si>
  <si>
    <t>RX-000662</t>
  </si>
  <si>
    <t>RX-000663</t>
  </si>
  <si>
    <t>RX-000664</t>
  </si>
  <si>
    <t>RX-000665</t>
  </si>
  <si>
    <t>RX-000666</t>
  </si>
  <si>
    <t>RX-000667</t>
  </si>
  <si>
    <t>RX-000668</t>
  </si>
  <si>
    <t>RX-000669</t>
  </si>
  <si>
    <t>RX-000670</t>
  </si>
  <si>
    <t>RX-000671</t>
  </si>
  <si>
    <t>RX-000672</t>
  </si>
  <si>
    <t>RX-000673</t>
  </si>
  <si>
    <t>RX-000674</t>
  </si>
  <si>
    <t>RX-000675</t>
  </si>
  <si>
    <t>RX-000676</t>
  </si>
  <si>
    <t>RX-000677</t>
  </si>
  <si>
    <t>RX-000678</t>
  </si>
  <si>
    <t>RX-000679</t>
  </si>
  <si>
    <t>RX-000680</t>
  </si>
  <si>
    <t>RX-000681</t>
  </si>
  <si>
    <t>RX-000682</t>
  </si>
  <si>
    <t>RX-000683</t>
  </si>
  <si>
    <t>RX-000684</t>
  </si>
  <si>
    <t>RX-000685</t>
  </si>
  <si>
    <t>RX-000686</t>
  </si>
  <si>
    <t>RX-000687</t>
  </si>
  <si>
    <t>RX-000688</t>
  </si>
  <si>
    <t>RX-000689</t>
  </si>
  <si>
    <t>RX-000690</t>
  </si>
  <si>
    <t>RX-000691</t>
  </si>
  <si>
    <t>RX-000692</t>
  </si>
  <si>
    <t>RX-000693</t>
  </si>
  <si>
    <t>RX-000694</t>
  </si>
  <si>
    <t>RX-000695</t>
  </si>
  <si>
    <t>RX-000696</t>
  </si>
  <si>
    <t>RX-000697</t>
  </si>
  <si>
    <t>RX-000698</t>
  </si>
  <si>
    <t>RX-000699</t>
  </si>
  <si>
    <t>RX-000700</t>
  </si>
  <si>
    <t>RX-000701</t>
  </si>
  <si>
    <t>RX-000702</t>
  </si>
  <si>
    <t>RX-000703</t>
  </si>
  <si>
    <t>RX-000704</t>
  </si>
  <si>
    <t>RX-000705</t>
  </si>
  <si>
    <t>RX-000706</t>
  </si>
  <si>
    <t>RX-000707</t>
  </si>
  <si>
    <t>RX-000708</t>
  </si>
  <si>
    <t>RX-000709</t>
  </si>
  <si>
    <t>RX-000710</t>
  </si>
  <si>
    <t>RX-000711</t>
  </si>
  <si>
    <t>RX-000712</t>
  </si>
  <si>
    <t>RX-000713</t>
  </si>
  <si>
    <t>RX-000714</t>
  </si>
  <si>
    <t>RX-000715</t>
  </si>
  <si>
    <t>RX-000716</t>
  </si>
  <si>
    <t>RX-000717</t>
  </si>
  <si>
    <t>RX-000718</t>
  </si>
  <si>
    <t>RX-000719</t>
  </si>
  <si>
    <t>RX-000720</t>
  </si>
  <si>
    <t>RX-000721</t>
  </si>
  <si>
    <t>RX-000722</t>
  </si>
  <si>
    <t>RX-000723</t>
  </si>
  <si>
    <t>RX-000724</t>
  </si>
  <si>
    <t>RX-000725</t>
  </si>
  <si>
    <t>RX-000726</t>
  </si>
  <si>
    <t>RX-000727</t>
  </si>
  <si>
    <t>RX-000728</t>
  </si>
  <si>
    <t>RX-000729</t>
  </si>
  <si>
    <t>RX-000730</t>
  </si>
  <si>
    <t>RX-000731</t>
  </si>
  <si>
    <t>RX-000732</t>
  </si>
  <si>
    <t>RX-000733</t>
  </si>
  <si>
    <t>RX-000734</t>
  </si>
  <si>
    <t>RX-000735</t>
  </si>
  <si>
    <t>RX-000736</t>
  </si>
  <si>
    <t>RX-000737</t>
  </si>
  <si>
    <t>RX-000738</t>
  </si>
  <si>
    <t>RX-000739</t>
  </si>
  <si>
    <t>RX-000740</t>
  </si>
  <si>
    <t>RX-000741</t>
  </si>
  <si>
    <t>RX-000742</t>
  </si>
  <si>
    <t>RX-000743</t>
  </si>
  <si>
    <t>RX-000744</t>
  </si>
  <si>
    <t>RX-000745</t>
  </si>
  <si>
    <t>RX-000746</t>
  </si>
  <si>
    <t>RX-000747</t>
  </si>
  <si>
    <t>RX-000748</t>
  </si>
  <si>
    <t>RX-000749</t>
  </si>
  <si>
    <t>RX-000750</t>
  </si>
  <si>
    <t>RX-000751</t>
  </si>
  <si>
    <t>RX-000752</t>
  </si>
  <si>
    <t>RX-000753</t>
  </si>
  <si>
    <t>RX-000754</t>
  </si>
  <si>
    <t>RX-000755</t>
  </si>
  <si>
    <t>RX-000756</t>
  </si>
  <si>
    <t>RX-000757</t>
  </si>
  <si>
    <t>RX-000758</t>
  </si>
  <si>
    <t>RX-000759</t>
  </si>
  <si>
    <t>RX-000760</t>
  </si>
  <si>
    <t>RX-000761</t>
  </si>
  <si>
    <t>RX-000762</t>
  </si>
  <si>
    <t>RX-000763</t>
  </si>
  <si>
    <t>RX-000764</t>
  </si>
  <si>
    <t>RX-000765</t>
  </si>
  <si>
    <t>RX-000766</t>
  </si>
  <si>
    <t>RX-000767</t>
  </si>
  <si>
    <t>RX-000768</t>
  </si>
  <si>
    <t>RX-000769</t>
  </si>
  <si>
    <t>RX-000770</t>
  </si>
  <si>
    <t>RX-000771</t>
  </si>
  <si>
    <t>RX-000772</t>
  </si>
  <si>
    <t>RX-000773</t>
  </si>
  <si>
    <t>RX-000774</t>
  </si>
  <si>
    <t>RX-000775</t>
  </si>
  <si>
    <t>RX-000776</t>
  </si>
  <si>
    <t>RX-000777</t>
  </si>
  <si>
    <t>RX-000778</t>
  </si>
  <si>
    <t>RX-000779</t>
  </si>
  <si>
    <t>RX-000780</t>
  </si>
  <si>
    <t>RX-000781</t>
  </si>
  <si>
    <t>RX-000782</t>
  </si>
  <si>
    <t>RX-000783</t>
  </si>
  <si>
    <t>RX-000784</t>
  </si>
  <si>
    <t>RX-000785</t>
  </si>
  <si>
    <t>RX-000786</t>
  </si>
  <si>
    <t>RX-000787</t>
  </si>
  <si>
    <t>RX-000788</t>
  </si>
  <si>
    <t>RX-000789</t>
  </si>
  <si>
    <t>RX-000790</t>
  </si>
  <si>
    <t>RX-000791</t>
  </si>
  <si>
    <t>RX-000792</t>
  </si>
  <si>
    <t>RX-000793</t>
  </si>
  <si>
    <t>RX-000794</t>
  </si>
  <si>
    <t>RX-000795</t>
  </si>
  <si>
    <t>RX-000796</t>
  </si>
  <si>
    <t>RX-000797</t>
  </si>
  <si>
    <t>RX-000798</t>
  </si>
  <si>
    <t>RX-000799</t>
  </si>
  <si>
    <t>RX-000800</t>
  </si>
  <si>
    <t>RX-000801</t>
  </si>
  <si>
    <t>RX-000802</t>
  </si>
  <si>
    <t>RX-000803</t>
  </si>
  <si>
    <t>RX-000804</t>
  </si>
  <si>
    <t>RX-000805</t>
  </si>
  <si>
    <t>RX-000806</t>
  </si>
  <si>
    <t>RX-000807</t>
  </si>
  <si>
    <t>RX-000808</t>
  </si>
  <si>
    <t>RX-000809</t>
  </si>
  <si>
    <t>RX-000810</t>
  </si>
  <si>
    <t>RX-000811</t>
  </si>
  <si>
    <t>RX-000812</t>
  </si>
  <si>
    <t>RX-000813</t>
  </si>
  <si>
    <t>RX-000814</t>
  </si>
  <si>
    <t>RX-000815</t>
  </si>
  <si>
    <t>RX-000816</t>
  </si>
  <si>
    <t>RX-000817</t>
  </si>
  <si>
    <t>RX-000818</t>
  </si>
  <si>
    <t>RX-000819</t>
  </si>
  <si>
    <t>RX-000820</t>
  </si>
  <si>
    <t>RX-000821</t>
  </si>
  <si>
    <t>RX-000822</t>
  </si>
  <si>
    <t>RX-000823</t>
  </si>
  <si>
    <t>RX-000824</t>
  </si>
  <si>
    <t>RX-000825</t>
  </si>
  <si>
    <t>RX-000826</t>
  </si>
  <si>
    <t>RX-000827</t>
  </si>
  <si>
    <t>RX-000828</t>
  </si>
  <si>
    <t>RX-000829</t>
  </si>
  <si>
    <t>RX-000830</t>
  </si>
  <si>
    <t>RX-000831</t>
  </si>
  <si>
    <t>RX-000832</t>
  </si>
  <si>
    <t>RX-000833</t>
  </si>
  <si>
    <t>RX-000834</t>
  </si>
  <si>
    <t>RX-000835</t>
  </si>
  <si>
    <t>RX-000836</t>
  </si>
  <si>
    <t>RX-000837</t>
  </si>
  <si>
    <t>RX-000838</t>
  </si>
  <si>
    <t>RX-000839</t>
  </si>
  <si>
    <t>RX-000840</t>
  </si>
  <si>
    <t>RX-000841</t>
  </si>
  <si>
    <t>RX-000842</t>
  </si>
  <si>
    <t>RX-000843</t>
  </si>
  <si>
    <t>RX-000844</t>
  </si>
  <si>
    <t>RX-000845</t>
  </si>
  <si>
    <t>RX-000846</t>
  </si>
  <si>
    <t>RX-000847</t>
  </si>
  <si>
    <t>RX-000848</t>
  </si>
  <si>
    <t>RX-000849</t>
  </si>
  <si>
    <t>RX-000850</t>
  </si>
  <si>
    <t>RX-000851</t>
  </si>
  <si>
    <t>RX-000852</t>
  </si>
  <si>
    <t>RX-000853</t>
  </si>
  <si>
    <t>RX-000854</t>
  </si>
  <si>
    <t>RX-000855</t>
  </si>
  <si>
    <t>RX-000856</t>
  </si>
  <si>
    <t>RX-000857</t>
  </si>
  <si>
    <t>RX-000858</t>
  </si>
  <si>
    <t>RX-000859</t>
  </si>
  <si>
    <t>RX-000860</t>
  </si>
  <si>
    <t>RX-000861</t>
  </si>
  <si>
    <t>RX-000862</t>
  </si>
  <si>
    <t>RX-000863</t>
  </si>
  <si>
    <t>RX-000864</t>
  </si>
  <si>
    <t>RX-000865</t>
  </si>
  <si>
    <t>RX-000866</t>
  </si>
  <si>
    <t>RX-000867</t>
  </si>
  <si>
    <t>RX-000868</t>
  </si>
  <si>
    <t>RX-000869</t>
  </si>
  <si>
    <t>RX-000870</t>
  </si>
  <si>
    <t>RX-000871</t>
  </si>
  <si>
    <t>RX-000872</t>
  </si>
  <si>
    <t>RX-000873</t>
  </si>
  <si>
    <t>RX-000874</t>
  </si>
  <si>
    <t>RX-000875</t>
  </si>
  <si>
    <t>RX-000876</t>
  </si>
  <si>
    <t>RX-000877</t>
  </si>
  <si>
    <t>RX-000878</t>
  </si>
  <si>
    <t>RX-000879</t>
  </si>
  <si>
    <t>RX-000880</t>
  </si>
  <si>
    <t>RX-000881</t>
  </si>
  <si>
    <t>RX-000882</t>
  </si>
  <si>
    <t>RX-000883</t>
  </si>
  <si>
    <t>RX-000884</t>
  </si>
  <si>
    <t>RX-000885</t>
  </si>
  <si>
    <t>RX-000886</t>
  </si>
  <si>
    <t>RX-000887</t>
  </si>
  <si>
    <t>RX-000888</t>
  </si>
  <si>
    <t>RX-000889</t>
  </si>
  <si>
    <t>RX-000890</t>
  </si>
  <si>
    <t>RX-000891</t>
  </si>
  <si>
    <t>RX-000892</t>
  </si>
  <si>
    <t>RX-000893</t>
  </si>
  <si>
    <t>RX-000894</t>
  </si>
  <si>
    <t>RX-000895</t>
  </si>
  <si>
    <t>RX-000896</t>
  </si>
  <si>
    <t>RX-000897</t>
  </si>
  <si>
    <t>RX-000898</t>
  </si>
  <si>
    <t>RX-000899</t>
  </si>
  <si>
    <t>RX-000900</t>
  </si>
  <si>
    <t>RX-000901</t>
  </si>
  <si>
    <t>RX-000902</t>
  </si>
  <si>
    <t>RX-000903</t>
  </si>
  <si>
    <t>RX-000904</t>
  </si>
  <si>
    <t>RX-000905</t>
  </si>
  <si>
    <t>RX-000906</t>
  </si>
  <si>
    <t>RX-000907</t>
  </si>
  <si>
    <t>RX-000908</t>
  </si>
  <si>
    <t>RX-000909</t>
  </si>
  <si>
    <t>RX-000910</t>
  </si>
  <si>
    <t>RX-000911</t>
  </si>
  <si>
    <t>RX-000912</t>
  </si>
  <si>
    <t>RX-000913</t>
  </si>
  <si>
    <t>RX-000914</t>
  </si>
  <si>
    <t>RX-000915</t>
  </si>
  <si>
    <t>RX-000916</t>
  </si>
  <si>
    <t>RX-000917</t>
  </si>
  <si>
    <t>RX-000918</t>
  </si>
  <si>
    <t>RX-000919</t>
  </si>
  <si>
    <t>RX-000920</t>
  </si>
  <si>
    <t>RX-000921</t>
  </si>
  <si>
    <t>RX-000922</t>
  </si>
  <si>
    <t>RX-000923</t>
  </si>
  <si>
    <t>RX-000924</t>
  </si>
  <si>
    <t>RX-000925</t>
  </si>
  <si>
    <t>RX-000926</t>
  </si>
  <si>
    <t>RX-000927</t>
  </si>
  <si>
    <t>RX-000928</t>
  </si>
  <si>
    <t>RX-000929</t>
  </si>
  <si>
    <t>RX-000930</t>
  </si>
  <si>
    <t>RX-000931</t>
  </si>
  <si>
    <t>RX-000932</t>
  </si>
  <si>
    <t>RX-000933</t>
  </si>
  <si>
    <t>RX-000934</t>
  </si>
  <si>
    <t>RX-000935</t>
  </si>
  <si>
    <t>RX-000936</t>
  </si>
  <si>
    <t>RX-000937</t>
  </si>
  <si>
    <t>RX-000938</t>
  </si>
  <si>
    <t>RX-000939</t>
  </si>
  <si>
    <t>RX-000940</t>
  </si>
  <si>
    <t>RX-000941</t>
  </si>
  <si>
    <t>RX-000942</t>
  </si>
  <si>
    <t>RX-000943</t>
  </si>
  <si>
    <t>RX-000944</t>
  </si>
  <si>
    <t>RX-000945</t>
  </si>
  <si>
    <t>RX-000946</t>
  </si>
  <si>
    <t>RX-000947</t>
  </si>
  <si>
    <t>RX-000948</t>
  </si>
  <si>
    <t>RX-000949</t>
  </si>
  <si>
    <t>RX-000950</t>
  </si>
  <si>
    <t>RX-000951</t>
  </si>
  <si>
    <t>RX-000952</t>
  </si>
  <si>
    <t>RX-000953</t>
  </si>
  <si>
    <t>RX-000954</t>
  </si>
  <si>
    <t>RX-000955</t>
  </si>
  <si>
    <t>RX-000956</t>
  </si>
  <si>
    <t>RX-000957</t>
  </si>
  <si>
    <t>RX-000958</t>
  </si>
  <si>
    <t>RX-000959</t>
  </si>
  <si>
    <t>RX-000960</t>
  </si>
  <si>
    <t>RX-000961</t>
  </si>
  <si>
    <t>RX-000962</t>
  </si>
  <si>
    <t>RX-000963</t>
  </si>
  <si>
    <t>RX-000964</t>
  </si>
  <si>
    <t>RX-000965</t>
  </si>
  <si>
    <t>RX-000966</t>
  </si>
  <si>
    <t>RX-000967</t>
  </si>
  <si>
    <t>RX-000968</t>
  </si>
  <si>
    <t>RX-000969</t>
  </si>
  <si>
    <t>RX-000970</t>
  </si>
  <si>
    <t>RX-000971</t>
  </si>
  <si>
    <t>RX-000972</t>
  </si>
  <si>
    <t>RX-000973</t>
  </si>
  <si>
    <t>RX-000974</t>
  </si>
  <si>
    <t>RX-000975</t>
  </si>
  <si>
    <t>RX-000976</t>
  </si>
  <si>
    <t>RX-000977</t>
  </si>
  <si>
    <t>RX-000978</t>
  </si>
  <si>
    <t>RX-000979</t>
  </si>
  <si>
    <t>RX-000980</t>
  </si>
  <si>
    <t>RX-000981</t>
  </si>
  <si>
    <t>RX-000982</t>
  </si>
  <si>
    <t>RX-000983</t>
  </si>
  <si>
    <t>RX-000984</t>
  </si>
  <si>
    <t>RX-000985</t>
  </si>
  <si>
    <t>RX-000986</t>
  </si>
  <si>
    <t>RX-000987</t>
  </si>
  <si>
    <t>RX-000988</t>
  </si>
  <si>
    <t>RX-000989</t>
  </si>
  <si>
    <t>RX-000990</t>
  </si>
  <si>
    <t>RX-000991</t>
  </si>
  <si>
    <t>RX-000992</t>
  </si>
  <si>
    <t>RX-000993</t>
  </si>
  <si>
    <t>RX-000994</t>
  </si>
  <si>
    <t>RX-000995</t>
  </si>
  <si>
    <t>RX-000996</t>
  </si>
  <si>
    <t>RX-000997</t>
  </si>
  <si>
    <t>RX-000998</t>
  </si>
  <si>
    <t>RX-000999</t>
  </si>
  <si>
    <t>RX-001000</t>
  </si>
  <si>
    <t>RX-001001</t>
  </si>
  <si>
    <t>RX-001002</t>
  </si>
  <si>
    <t>RX-001003</t>
  </si>
  <si>
    <t>RX-001004</t>
  </si>
  <si>
    <t>RX-001005</t>
  </si>
  <si>
    <t>RX-001006</t>
  </si>
  <si>
    <t>RX-001007</t>
  </si>
  <si>
    <t>RX-001008</t>
  </si>
  <si>
    <t>RX-001009</t>
  </si>
  <si>
    <t>RX-001010</t>
  </si>
  <si>
    <t>RX-001011</t>
  </si>
  <si>
    <t>RX-001012</t>
  </si>
  <si>
    <t>RX-001013</t>
  </si>
  <si>
    <t>RX-001014</t>
  </si>
  <si>
    <t>RX-001015</t>
  </si>
  <si>
    <t>RX-001016</t>
  </si>
  <si>
    <t>RX-001017</t>
  </si>
  <si>
    <t>RX-001018</t>
  </si>
  <si>
    <t>RX-001019</t>
  </si>
  <si>
    <t>RX-001020</t>
  </si>
  <si>
    <t>RX-001021</t>
  </si>
  <si>
    <t>RX-001022</t>
  </si>
  <si>
    <t>RX-001023</t>
  </si>
  <si>
    <t>RX-001024</t>
  </si>
  <si>
    <t>RX-001025</t>
  </si>
  <si>
    <t>RX-001026</t>
  </si>
  <si>
    <t>RX-001027</t>
  </si>
  <si>
    <t>RX-001028</t>
  </si>
  <si>
    <t>RX-001029</t>
  </si>
  <si>
    <t>RX-001030</t>
  </si>
  <si>
    <t>RX-001031</t>
  </si>
  <si>
    <t>RX-001032</t>
  </si>
  <si>
    <t>RX-001033</t>
  </si>
  <si>
    <t>RX-001034</t>
  </si>
  <si>
    <t>RX-001035</t>
  </si>
  <si>
    <t>RX-001036</t>
  </si>
  <si>
    <t>RX-001037</t>
  </si>
  <si>
    <t>RX-001038</t>
  </si>
  <si>
    <t>RX-001039</t>
  </si>
  <si>
    <t>RX-001040</t>
  </si>
  <si>
    <t>RX-001041</t>
  </si>
  <si>
    <t>RX-001042</t>
  </si>
  <si>
    <t>RX-001043</t>
  </si>
  <si>
    <t>RX-001044</t>
  </si>
  <si>
    <t>RX-001045</t>
  </si>
  <si>
    <t>RX-001046</t>
  </si>
  <si>
    <t>RX-001047</t>
  </si>
  <si>
    <t>RX-001048</t>
  </si>
  <si>
    <t>RX-001049</t>
  </si>
  <si>
    <t>RX-001050</t>
  </si>
  <si>
    <t>RX-001051</t>
  </si>
  <si>
    <t>RX-001052</t>
  </si>
  <si>
    <t>RX-001053</t>
  </si>
  <si>
    <t>RX-001054</t>
  </si>
  <si>
    <t>RX-001055</t>
  </si>
  <si>
    <t>RX-001056</t>
  </si>
  <si>
    <t>RX-001057</t>
  </si>
  <si>
    <t>RX-001058</t>
  </si>
  <si>
    <t>RX-001059</t>
  </si>
  <si>
    <t>RX-001060</t>
  </si>
  <si>
    <t>RX-001061</t>
  </si>
  <si>
    <t>RX-001062</t>
  </si>
  <si>
    <t>RX-001063</t>
  </si>
  <si>
    <t>RX-001064</t>
  </si>
  <si>
    <t>RX-001065</t>
  </si>
  <si>
    <t>RX-001066</t>
  </si>
  <si>
    <t>RX-001067</t>
  </si>
  <si>
    <t>RX-001068</t>
  </si>
  <si>
    <t>RX-001069</t>
  </si>
  <si>
    <t>RX-001070</t>
  </si>
  <si>
    <t>RX-001071</t>
  </si>
  <si>
    <t>RX-001072</t>
  </si>
  <si>
    <t>RX-001073</t>
  </si>
  <si>
    <t>RX-001074</t>
  </si>
  <si>
    <t>RX-001075</t>
  </si>
  <si>
    <t>RX-001076</t>
  </si>
  <si>
    <t>RX-001077</t>
  </si>
  <si>
    <t>RX-001078</t>
  </si>
  <si>
    <t>RX-001079</t>
  </si>
  <si>
    <t>RX-001080</t>
  </si>
  <si>
    <t>RX-001081</t>
  </si>
  <si>
    <t>RX-001082</t>
  </si>
  <si>
    <t>RX-001083</t>
  </si>
  <si>
    <t>RX-001084</t>
  </si>
  <si>
    <t>RX-001085</t>
  </si>
  <si>
    <t>RX-001086</t>
  </si>
  <si>
    <t>RX-001087</t>
  </si>
  <si>
    <t>RX-001088</t>
  </si>
  <si>
    <t>RX-001089</t>
  </si>
  <si>
    <t>RX-001090</t>
  </si>
  <si>
    <t>RX-001091</t>
  </si>
  <si>
    <t>RX-001092</t>
  </si>
  <si>
    <t>RX-001093</t>
  </si>
  <si>
    <t>RX-001094</t>
  </si>
  <si>
    <t>RX-001095</t>
  </si>
  <si>
    <t>RX-001096</t>
  </si>
  <si>
    <t>RX-001097</t>
  </si>
  <si>
    <t>RX-001098</t>
  </si>
  <si>
    <t>RX-001099</t>
  </si>
  <si>
    <t>RX-001100</t>
  </si>
  <si>
    <t>RX-001101</t>
  </si>
  <si>
    <t>RX-001102</t>
  </si>
  <si>
    <t>RX-001103</t>
  </si>
  <si>
    <t>RX-001104</t>
  </si>
  <si>
    <t>RX-001105</t>
  </si>
  <si>
    <t>RX-001106</t>
  </si>
  <si>
    <t>RX-001107</t>
  </si>
  <si>
    <t>RX-001108</t>
  </si>
  <si>
    <t>RX-001109</t>
  </si>
  <si>
    <t>RX-001110</t>
  </si>
  <si>
    <t>RX-001111</t>
  </si>
  <si>
    <t>RX-001112</t>
  </si>
  <si>
    <t>RX-001113</t>
  </si>
  <si>
    <t>RX-001114</t>
  </si>
  <si>
    <t>RX-001115</t>
  </si>
  <si>
    <t>RX-001116</t>
  </si>
  <si>
    <t>RX-001117</t>
  </si>
  <si>
    <t>RX-001118</t>
  </si>
  <si>
    <t>RX-001119</t>
  </si>
  <si>
    <t>RX-001120</t>
  </si>
  <si>
    <t>RX-001121</t>
  </si>
  <si>
    <t>RX-001122</t>
  </si>
  <si>
    <t>RX-001123</t>
  </si>
  <si>
    <t>RX-001124</t>
  </si>
  <si>
    <t>RX-001125</t>
  </si>
  <si>
    <t>RX-001126</t>
  </si>
  <si>
    <t>RX-001127</t>
  </si>
  <si>
    <t>RX-001128</t>
  </si>
  <si>
    <t>RX-001129</t>
  </si>
  <si>
    <t>RX-001130</t>
  </si>
  <si>
    <t>RX-001131</t>
  </si>
  <si>
    <t>RX-001132</t>
  </si>
  <si>
    <t>RX-001133</t>
  </si>
  <si>
    <t>RX-001134</t>
  </si>
  <si>
    <t>RX-001135</t>
  </si>
  <si>
    <t>RX-001136</t>
  </si>
  <si>
    <t>RX-001137</t>
  </si>
  <si>
    <t>RX-001138</t>
  </si>
  <si>
    <t>RX-001139</t>
  </si>
  <si>
    <t>RX-001140</t>
  </si>
  <si>
    <t>RX-001141</t>
  </si>
  <si>
    <t>RX-001142</t>
  </si>
  <si>
    <t>RX-001143</t>
  </si>
  <si>
    <t>RX-001144</t>
  </si>
  <si>
    <t>RX-001145</t>
  </si>
  <si>
    <t>RX-001146</t>
  </si>
  <si>
    <t>RX-001147</t>
  </si>
  <si>
    <t>RX-001148</t>
  </si>
  <si>
    <t>RX-001149</t>
  </si>
  <si>
    <t>RX-001150</t>
  </si>
  <si>
    <t>RX-001151</t>
  </si>
  <si>
    <t>RX-001152</t>
  </si>
  <si>
    <t>RX-001153</t>
  </si>
  <si>
    <t>RX-001154</t>
  </si>
  <si>
    <t>RX-001155</t>
  </si>
  <si>
    <t>RX-001156</t>
  </si>
  <si>
    <t>RX-001157</t>
  </si>
  <si>
    <t>RX-001158</t>
  </si>
  <si>
    <t>RX-001159</t>
  </si>
  <si>
    <t>RX-001160</t>
  </si>
  <si>
    <t>RX-001161</t>
  </si>
  <si>
    <t>RX-001162</t>
  </si>
  <si>
    <t>RX-001163</t>
  </si>
  <si>
    <t>RX-001164</t>
  </si>
  <si>
    <t>RX-001165</t>
  </si>
  <si>
    <t>RX-001166</t>
  </si>
  <si>
    <t>RX-001167</t>
  </si>
  <si>
    <t>RX-001168</t>
  </si>
  <si>
    <t>RX-001169</t>
  </si>
  <si>
    <t>RX-001170</t>
  </si>
  <si>
    <t>RX-001171</t>
  </si>
  <si>
    <t>RX-001172</t>
  </si>
  <si>
    <t>RX-001173</t>
  </si>
  <si>
    <t>RX-001174</t>
  </si>
  <si>
    <t>RX-001175</t>
  </si>
  <si>
    <t>RX-001176</t>
  </si>
  <si>
    <t>RX-001177</t>
  </si>
  <si>
    <t>RX-001178</t>
  </si>
  <si>
    <t>RX-001179</t>
  </si>
  <si>
    <t>RX-001180</t>
  </si>
  <si>
    <t>RX-001181</t>
  </si>
  <si>
    <t>RX-001182</t>
  </si>
  <si>
    <t>RX-001183</t>
  </si>
  <si>
    <t>RX-001184</t>
  </si>
  <si>
    <t>RX-001185</t>
  </si>
  <si>
    <t>RX-001186</t>
  </si>
  <si>
    <t>RX-001187</t>
  </si>
  <si>
    <t>RX-001188</t>
  </si>
  <si>
    <t>RX-001189</t>
  </si>
  <si>
    <t>RX-001190</t>
  </si>
  <si>
    <t>RX-001191</t>
  </si>
  <si>
    <t>RX-001192</t>
  </si>
  <si>
    <t>RX-001193</t>
  </si>
  <si>
    <t>RX-001194</t>
  </si>
  <si>
    <t>RX-001195</t>
  </si>
  <si>
    <t>RX-001196</t>
  </si>
  <si>
    <t>RX-001197</t>
  </si>
  <si>
    <t>RX-001198</t>
  </si>
  <si>
    <t>RX-001199</t>
  </si>
  <si>
    <t>RX-001200</t>
  </si>
  <si>
    <t>RX-001201</t>
  </si>
  <si>
    <t>RX-001202</t>
  </si>
  <si>
    <t>RX-001203</t>
  </si>
  <si>
    <t>RX-001204</t>
  </si>
  <si>
    <t>RX-001205</t>
  </si>
  <si>
    <t>RX-001206</t>
  </si>
  <si>
    <t>RX-001207</t>
  </si>
  <si>
    <t>RX-001208</t>
  </si>
  <si>
    <t>RX-001209</t>
  </si>
  <si>
    <t>RX-001210</t>
  </si>
  <si>
    <t>RX-001211</t>
  </si>
  <si>
    <t>RX-001212</t>
  </si>
  <si>
    <t>RX-001213</t>
  </si>
  <si>
    <t>RX-001214</t>
  </si>
  <si>
    <t>RX-001215</t>
  </si>
  <si>
    <t>RX-001216</t>
  </si>
  <si>
    <t>RX-001217</t>
  </si>
  <si>
    <t>RX-001218</t>
  </si>
  <si>
    <t>RX-001219</t>
  </si>
  <si>
    <t>RX-001220</t>
  </si>
  <si>
    <t>RX-001221</t>
  </si>
  <si>
    <t>RX-001222</t>
  </si>
  <si>
    <t>RX-001223</t>
  </si>
  <si>
    <t>RX-001224</t>
  </si>
  <si>
    <t>RX-001225</t>
  </si>
  <si>
    <t>RX-001226</t>
  </si>
  <si>
    <t>RX-001227</t>
  </si>
  <si>
    <t>RX-001228</t>
  </si>
  <si>
    <t>RX-001229</t>
  </si>
  <si>
    <t>RX-001230</t>
  </si>
  <si>
    <t>RX-001231</t>
  </si>
  <si>
    <t>RX-001232</t>
  </si>
  <si>
    <t>RX-001233</t>
  </si>
  <si>
    <t>RX-001234</t>
  </si>
  <si>
    <t>RX-001235</t>
  </si>
  <si>
    <t>RX-001236</t>
  </si>
  <si>
    <t>RX-001237</t>
  </si>
  <si>
    <t>RX-001238</t>
  </si>
  <si>
    <t>RX-001239</t>
  </si>
  <si>
    <t>RX-001240</t>
  </si>
  <si>
    <t>RX-001241</t>
  </si>
  <si>
    <t>RX-001242</t>
  </si>
  <si>
    <t>RX-001243</t>
  </si>
  <si>
    <t>RX-001244</t>
  </si>
  <si>
    <t>RX-001245</t>
  </si>
  <si>
    <t>RX-001246</t>
  </si>
  <si>
    <t>RX-001247</t>
  </si>
  <si>
    <t>RX-001248</t>
  </si>
  <si>
    <t>RX-001249</t>
  </si>
  <si>
    <t>RX-001250</t>
  </si>
  <si>
    <t>RX-001251</t>
  </si>
  <si>
    <t>RX-001252</t>
  </si>
  <si>
    <t>RX-001253</t>
  </si>
  <si>
    <t>RX-001254</t>
  </si>
  <si>
    <t>RX-001255</t>
  </si>
  <si>
    <t>RX-001256</t>
  </si>
  <si>
    <t>RX-001257</t>
  </si>
  <si>
    <t>RX-001258</t>
  </si>
  <si>
    <t>RX-001259</t>
  </si>
  <si>
    <t>RX-001260</t>
  </si>
  <si>
    <t>RX-001261</t>
  </si>
  <si>
    <t>RX-001262</t>
  </si>
  <si>
    <t>RX-001263</t>
  </si>
  <si>
    <t>RX-001264</t>
  </si>
  <si>
    <t>RX-001265</t>
  </si>
  <si>
    <t>RX-001266</t>
  </si>
  <si>
    <t>RX-001267</t>
  </si>
  <si>
    <t>RX-001268</t>
  </si>
  <si>
    <t>RX-001269</t>
  </si>
  <si>
    <t>RX-001270</t>
  </si>
  <si>
    <t>RX-001271</t>
  </si>
  <si>
    <t>RX-001272</t>
  </si>
  <si>
    <t>RX-001273</t>
  </si>
  <si>
    <t>RX-001274</t>
  </si>
  <si>
    <t>RX-001275</t>
  </si>
  <si>
    <t>RX-001276</t>
  </si>
  <si>
    <t>RX-001277</t>
  </si>
  <si>
    <t>RX-001278</t>
  </si>
  <si>
    <t>RX-001279</t>
  </si>
  <si>
    <t>RX-001280</t>
  </si>
  <si>
    <t>RX-001281</t>
  </si>
  <si>
    <t>RX-001282</t>
  </si>
  <si>
    <t>RX-001283</t>
  </si>
  <si>
    <t>RX-001284</t>
  </si>
  <si>
    <t>RX-001285</t>
  </si>
  <si>
    <t>RX-001286</t>
  </si>
  <si>
    <t>RX-001287</t>
  </si>
  <si>
    <t>RX-001288</t>
  </si>
  <si>
    <t>RX-001289</t>
  </si>
  <si>
    <t>RX-001290</t>
  </si>
  <si>
    <t>RX-001291</t>
  </si>
  <si>
    <t>RX-001292</t>
  </si>
  <si>
    <t>RX-001293</t>
  </si>
  <si>
    <t>RX-001294</t>
  </si>
  <si>
    <t>RX-001295</t>
  </si>
  <si>
    <t>RX-001296</t>
  </si>
  <si>
    <t>RX-001297</t>
  </si>
  <si>
    <t>RX-001298</t>
  </si>
  <si>
    <t>RX-001299</t>
  </si>
  <si>
    <t>RX-001300</t>
  </si>
  <si>
    <t>Олександрівна</t>
  </si>
  <si>
    <t>Ігор</t>
  </si>
  <si>
    <t>Богдан</t>
  </si>
  <si>
    <t>Мазур</t>
  </si>
  <si>
    <t>Юлія</t>
  </si>
  <si>
    <t>Ігорівна</t>
  </si>
  <si>
    <t>Савчук</t>
  </si>
  <si>
    <t>Катерина</t>
  </si>
  <si>
    <t>Дмитро</t>
  </si>
  <si>
    <t>Романюк</t>
  </si>
  <si>
    <t>Степаненко</t>
  </si>
  <si>
    <t>Кушнір</t>
  </si>
  <si>
    <t>Олександр</t>
  </si>
  <si>
    <t>Руслан</t>
  </si>
  <si>
    <t>Максим</t>
  </si>
  <si>
    <t>Білан</t>
  </si>
  <si>
    <t>Алла</t>
  </si>
  <si>
    <t>Ткачук</t>
  </si>
  <si>
    <t>Данилюк</t>
  </si>
  <si>
    <t>Мартинюк</t>
  </si>
  <si>
    <t>Литвин</t>
  </si>
  <si>
    <t>Павло</t>
  </si>
  <si>
    <t>Гаврилюк</t>
  </si>
  <si>
    <t>вул. Коперника, 40</t>
  </si>
  <si>
    <t>вул. Степана Бандери, 109</t>
  </si>
  <si>
    <t>вул. Соборна, 86</t>
  </si>
  <si>
    <t>вул. Коперника, 8</t>
  </si>
  <si>
    <t>вул. Зелена, 64</t>
  </si>
  <si>
    <t>вул. Соборна, 24</t>
  </si>
  <si>
    <t>вул. Миру, 42</t>
  </si>
  <si>
    <t>вул. Грушевського, 82</t>
  </si>
  <si>
    <t>вул. Степана Бандери, 56</t>
  </si>
  <si>
    <t>вул. Незалежності, 81</t>
  </si>
  <si>
    <t>вул. Грушевського, 59</t>
  </si>
  <si>
    <t>вул. Шевченка, 21</t>
  </si>
  <si>
    <t>вул. Коперника, 115</t>
  </si>
  <si>
    <t>вул. Соборна, 81</t>
  </si>
  <si>
    <t>вул. Зелена, 113</t>
  </si>
  <si>
    <t>вул. Гагаріна, 92</t>
  </si>
  <si>
    <t>вул. Степана Бандери, 111</t>
  </si>
  <si>
    <t>вул. Миру, 74</t>
  </si>
  <si>
    <t>вул. Гагаріна, 54</t>
  </si>
  <si>
    <t>вул. Степана Бандери, 41</t>
  </si>
  <si>
    <t>вул. Соборна, 4</t>
  </si>
  <si>
    <t>вул. Гагаріна, 52</t>
  </si>
  <si>
    <t>вул. Грушевського, 115</t>
  </si>
  <si>
    <t>вул. Миру, 7</t>
  </si>
  <si>
    <t>вул. Шевченка, 108</t>
  </si>
  <si>
    <t>вул. Гагаріна, 113</t>
  </si>
  <si>
    <t>вул. Лесі Українки, 4</t>
  </si>
  <si>
    <t>вул. Коперника, 44</t>
  </si>
  <si>
    <t>вул. Шевченка, 62</t>
  </si>
  <si>
    <t>вул. Соборна, 20</t>
  </si>
  <si>
    <t>вул. Шевченка, 41</t>
  </si>
  <si>
    <t>вул. Шевченка, 8</t>
  </si>
  <si>
    <t>вул. Грушевського, 15</t>
  </si>
  <si>
    <t>вул. Незалежності, 63</t>
  </si>
  <si>
    <t>вул. Грушевського, 49</t>
  </si>
  <si>
    <t>вул. Коперника, 86</t>
  </si>
  <si>
    <t>вул. Соборна, 112</t>
  </si>
  <si>
    <t>вул. Грушевського, 89</t>
  </si>
  <si>
    <t>вул. Гагаріна, 12</t>
  </si>
  <si>
    <t>вул. Гагаріна, 4</t>
  </si>
  <si>
    <t>вул. Коперника, 75</t>
  </si>
  <si>
    <t>вул. Шевченка, 34</t>
  </si>
  <si>
    <t>вул. Зелена, 54</t>
  </si>
  <si>
    <t>вул. Зелена, 60</t>
  </si>
  <si>
    <t>вул. Лесі Українки, 105</t>
  </si>
  <si>
    <t>вул. Шевченка, 23</t>
  </si>
  <si>
    <t>вул. Незалежності, 120</t>
  </si>
  <si>
    <t>вул. Гагаріна, 100</t>
  </si>
  <si>
    <t>вул. Незалежності, 70</t>
  </si>
  <si>
    <t>вул. Шевченка, 101</t>
  </si>
  <si>
    <t>вул. Миру, 39</t>
  </si>
  <si>
    <t>вул. Коперника, 102</t>
  </si>
  <si>
    <t>вул. Зелена, 43</t>
  </si>
  <si>
    <t>вул. Степана Бандери, 116</t>
  </si>
  <si>
    <t>вул. Лесі Українки, 19</t>
  </si>
  <si>
    <t>вул. Грушевського, 2</t>
  </si>
  <si>
    <t>карта</t>
  </si>
  <si>
    <t>Кількість продажів</t>
  </si>
  <si>
    <t>Кількість аптек</t>
  </si>
  <si>
    <t>Кількість покупців</t>
  </si>
  <si>
    <t>Кількість товарів</t>
  </si>
  <si>
    <t>Готівка</t>
  </si>
  <si>
    <t>Карта</t>
  </si>
  <si>
    <t>Без карти Аптеки</t>
  </si>
  <si>
    <t>З картою аптеки</t>
  </si>
  <si>
    <t>сума_чеку</t>
  </si>
  <si>
    <t>Ціна_товару</t>
  </si>
  <si>
    <t>Сума_позиції</t>
  </si>
  <si>
    <t>відпрацьовано_годин</t>
  </si>
  <si>
    <t>назва_аптеки</t>
  </si>
  <si>
    <t>Позначки рядків</t>
  </si>
  <si>
    <t>Загальний підсумок</t>
  </si>
  <si>
    <t>Сума з сума_чеку</t>
  </si>
  <si>
    <t>Кількість з id_продажу</t>
  </si>
  <si>
    <t>К_сть продажів</t>
  </si>
  <si>
    <t>Загальна_виручка</t>
  </si>
  <si>
    <t>Загальна_к_сть_відпрацьованих год</t>
  </si>
  <si>
    <t>Середній_чек</t>
  </si>
  <si>
    <t>(пусто)</t>
  </si>
  <si>
    <t>Сума для сума_чеку</t>
  </si>
  <si>
    <t>Підрахунок для id_продажу</t>
  </si>
  <si>
    <t>Середнє значення сума_чеку2</t>
  </si>
  <si>
    <t>тип_продажу</t>
  </si>
  <si>
    <t>к_сть_без_рецепту</t>
  </si>
  <si>
    <t>к_сть_з_рецептом</t>
  </si>
  <si>
    <t>є рецепт</t>
  </si>
  <si>
    <t>нема рецепту</t>
  </si>
  <si>
    <t>к_сть_товарів_постач</t>
  </si>
  <si>
    <t xml:space="preserve"> </t>
  </si>
  <si>
    <t>К_сть_покупок</t>
  </si>
  <si>
    <t>Загальна_сума_витрат</t>
  </si>
  <si>
    <t>Загальна_к_сть_змін</t>
  </si>
  <si>
    <t>Загальна к_сть_перепрацьованих змін</t>
  </si>
  <si>
    <t>Загальна к_сть_перепрацьованих_год</t>
  </si>
  <si>
    <t>Виручка по кожній аптеці</t>
  </si>
  <si>
    <t>Загальна_к_сть недопрацьованих змін</t>
  </si>
  <si>
    <t>Загальна_к_сть недопрацьованих год</t>
  </si>
  <si>
    <t>Перепрацьовані_год</t>
  </si>
  <si>
    <t>Недопрацьовані год</t>
  </si>
  <si>
    <t>Середній_дохід_за_год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</si>
</sst>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₴&quot;"/>
  </numFmts>
  <fonts count="5">
    <font>
      <sz val="11"/>
      <color theme="1"/>
      <name val="Calibri"/>
      <family val="2"/>
      <scheme val="minor"/>
    </font>
    <font>
      <b/>
      <sz val="14"/>
      <name val="Aptos Slab"/>
      <family val="2"/>
    </font>
    <font>
      <sz val="11"/>
      <name val="Aptos Slab"/>
      <family val="2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  <xf numFmtId="49" fontId="1" fillId="3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</cellXfs>
  <cellStyles count="1">
    <cellStyle name="Звичайний" xfId="0" builtinId="0"/>
  </cellStyles>
  <dxfs count="2">
    <dxf>
      <numFmt numFmtId="164" formatCode="#,##0.00\ &quot;₴&quot;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1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1.xml"/><Relationship Id="rId41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[Pharmasy_dataset_analysis.xlsx]Тип_продажу!Зведена таблиця6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Тип_продажу!$B$3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B9-4E4A-8405-773D1958CC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B9-4E4A-8405-773D1958CC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Тип_продажу!$A$4:$A$6</c:f>
              <c:strCache>
                <c:ptCount val="2"/>
                <c:pt idx="0">
                  <c:v>є рецепт</c:v>
                </c:pt>
                <c:pt idx="1">
                  <c:v>нема рецепту</c:v>
                </c:pt>
              </c:strCache>
            </c:strRef>
          </c:cat>
          <c:val>
            <c:numRef>
              <c:f>Тип_продажу!$B$4:$B$6</c:f>
              <c:numCache>
                <c:formatCode>#\ ##0.00\ "₴"</c:formatCode>
                <c:ptCount val="2"/>
                <c:pt idx="0">
                  <c:v>5414766.3200000012</c:v>
                </c:pt>
                <c:pt idx="1">
                  <c:v>12952506.870000033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42B-A637-B031D5101C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166687</xdr:rowOff>
    </xdr:from>
    <xdr:to>
      <xdr:col>12</xdr:col>
      <xdr:colOff>381000</xdr:colOff>
      <xdr:row>15</xdr:row>
      <xdr:rowOff>52387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40F7941-8C57-875B-9EAB-8C6945385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ar" refreshedDate="45982.800130439813" createdVersion="8" refreshedVersion="8" minRefreshableVersion="3" recordCount="5000" xr:uid="{129989DE-5AE1-4AC1-9C43-5EDB6205BBA9}">
  <cacheSource type="worksheet">
    <worksheetSource ref="A1:J5001" sheet="Продаж"/>
  </cacheSource>
  <cacheFields count="10">
    <cacheField name="id_продажу" numFmtId="0">
      <sharedItems containsSemiMixedTypes="0" containsString="0" containsNumber="1" containsInteger="1" minValue="1" maxValue="5000"/>
    </cacheField>
    <cacheField name="дата_час" numFmtId="14">
      <sharedItems containsSemiMixedTypes="0" containsNonDate="0" containsDate="1" containsString="0" minDate="2025-01-01T00:00:00" maxDate="2025-07-01T00:00:00"/>
    </cacheField>
    <cacheField name="тип_оплати" numFmtId="0">
      <sharedItems/>
    </cacheField>
    <cacheField name="id_аптеки" numFmtId="0">
      <sharedItems containsSemiMixedTypes="0" containsString="0" containsNumber="1" containsInteger="1" minValue="1" maxValue="60"/>
    </cacheField>
    <cacheField name="id_покупця" numFmtId="0">
      <sharedItems containsString="0" containsBlank="1" containsNumber="1" containsInteger="1" minValue="1" maxValue="565"/>
    </cacheField>
    <cacheField name="id_працівника" numFmtId="0">
      <sharedItems containsSemiMixedTypes="0" containsString="0" containsNumber="1" containsInteger="1" minValue="1" maxValue="400" count="400">
        <n v="15"/>
        <n v="101"/>
        <n v="133"/>
        <n v="16"/>
        <n v="48"/>
        <n v="61"/>
        <n v="221"/>
        <n v="160"/>
        <n v="304"/>
        <n v="346"/>
        <n v="45"/>
        <n v="124"/>
        <n v="268"/>
        <n v="256"/>
        <n v="125"/>
        <n v="161"/>
        <n v="25"/>
        <n v="275"/>
        <n v="13"/>
        <n v="286"/>
        <n v="182"/>
        <n v="37"/>
        <n v="329"/>
        <n v="352"/>
        <n v="113"/>
        <n v="212"/>
        <n v="319"/>
        <n v="2"/>
        <n v="204"/>
        <n v="283"/>
        <n v="79"/>
        <n v="316"/>
        <n v="53"/>
        <n v="156"/>
        <n v="66"/>
        <n v="39"/>
        <n v="354"/>
        <n v="313"/>
        <n v="188"/>
        <n v="206"/>
        <n v="137"/>
        <n v="389"/>
        <n v="385"/>
        <n v="327"/>
        <n v="251"/>
        <n v="181"/>
        <n v="314"/>
        <n v="380"/>
        <n v="199"/>
        <n v="145"/>
        <n v="19"/>
        <n v="336"/>
        <n v="219"/>
        <n v="343"/>
        <n v="357"/>
        <n v="239"/>
        <n v="119"/>
        <n v="128"/>
        <n v="274"/>
        <n v="259"/>
        <n v="92"/>
        <n v="302"/>
        <n v="56"/>
        <n v="121"/>
        <n v="308"/>
        <n v="180"/>
        <n v="52"/>
        <n v="374"/>
        <n v="231"/>
        <n v="78"/>
        <n v="379"/>
        <n v="210"/>
        <n v="95"/>
        <n v="281"/>
        <n v="184"/>
        <n v="198"/>
        <n v="261"/>
        <n v="321"/>
        <n v="310"/>
        <n v="249"/>
        <n v="229"/>
        <n v="83"/>
        <n v="232"/>
        <n v="49"/>
        <n v="331"/>
        <n v="192"/>
        <n v="279"/>
        <n v="370"/>
        <n v="300"/>
        <n v="322"/>
        <n v="127"/>
        <n v="58"/>
        <n v="364"/>
        <n v="309"/>
        <n v="38"/>
        <n v="63"/>
        <n v="31"/>
        <n v="257"/>
        <n v="47"/>
        <n v="386"/>
        <n v="190"/>
        <n v="99"/>
        <n v="102"/>
        <n v="296"/>
        <n v="17"/>
        <n v="328"/>
        <n v="195"/>
        <n v="353"/>
        <n v="307"/>
        <n v="382"/>
        <n v="228"/>
        <n v="297"/>
        <n v="122"/>
        <n v="355"/>
        <n v="335"/>
        <n v="376"/>
        <n v="236"/>
        <n v="266"/>
        <n v="174"/>
        <n v="23"/>
        <n v="337"/>
        <n v="42"/>
        <n v="218"/>
        <n v="70"/>
        <n v="387"/>
        <n v="214"/>
        <n v="315"/>
        <n v="262"/>
        <n v="163"/>
        <n v="390"/>
        <n v="114"/>
        <n v="361"/>
        <n v="264"/>
        <n v="51"/>
        <n v="35"/>
        <n v="129"/>
        <n v="301"/>
        <n v="360"/>
        <n v="4"/>
        <n v="28"/>
        <n v="150"/>
        <n v="115"/>
        <n v="358"/>
        <n v="191"/>
        <n v="103"/>
        <n v="21"/>
        <n v="394"/>
        <n v="111"/>
        <n v="230"/>
        <n v="250"/>
        <n v="112"/>
        <n v="146"/>
        <n v="295"/>
        <n v="344"/>
        <n v="69"/>
        <n v="72"/>
        <n v="391"/>
        <n v="80"/>
        <n v="383"/>
        <n v="325"/>
        <n v="247"/>
        <n v="201"/>
        <n v="26"/>
        <n v="149"/>
        <n v="362"/>
        <n v="384"/>
        <n v="392"/>
        <n v="375"/>
        <n v="173"/>
        <n v="164"/>
        <n v="248"/>
        <n v="30"/>
        <n v="165"/>
        <n v="131"/>
        <n v="365"/>
        <n v="123"/>
        <n v="8"/>
        <n v="169"/>
        <n v="282"/>
        <n v="86"/>
        <n v="241"/>
        <n v="398"/>
        <n v="167"/>
        <n v="194"/>
        <n v="90"/>
        <n v="87"/>
        <n v="1"/>
        <n v="76"/>
        <n v="24"/>
        <n v="153"/>
        <n v="132"/>
        <n v="356"/>
        <n v="299"/>
        <n v="289"/>
        <n v="96"/>
        <n v="40"/>
        <n v="368"/>
        <n v="138"/>
        <n v="168"/>
        <n v="202"/>
        <n v="5"/>
        <n v="397"/>
        <n v="93"/>
        <n v="341"/>
        <n v="371"/>
        <n v="252"/>
        <n v="62"/>
        <n v="158"/>
        <n v="311"/>
        <n v="54"/>
        <n v="57"/>
        <n v="284"/>
        <n v="345"/>
        <n v="154"/>
        <n v="347"/>
        <n v="288"/>
        <n v="208"/>
        <n v="136"/>
        <n v="366"/>
        <n v="373"/>
        <n v="178"/>
        <n v="293"/>
        <n v="339"/>
        <n v="367"/>
        <n v="342"/>
        <n v="400"/>
        <n v="75"/>
        <n v="186"/>
        <n v="269"/>
        <n v="349"/>
        <n v="177"/>
        <n v="381"/>
        <n v="378"/>
        <n v="333"/>
        <n v="263"/>
        <n v="285"/>
        <n v="144"/>
        <n v="227"/>
        <n v="222"/>
        <n v="203"/>
        <n v="7"/>
        <n v="196"/>
        <n v="312"/>
        <n v="126"/>
        <n v="377"/>
        <n v="120"/>
        <n v="18"/>
        <n v="152"/>
        <n v="85"/>
        <n v="292"/>
        <n v="65"/>
        <n v="43"/>
        <n v="166"/>
        <n v="253"/>
        <n v="109"/>
        <n v="74"/>
        <n v="350"/>
        <n v="84"/>
        <n v="363"/>
        <n v="110"/>
        <n v="216"/>
        <n v="12"/>
        <n v="388"/>
        <n v="271"/>
        <n v="175"/>
        <n v="183"/>
        <n v="176"/>
        <n v="270"/>
        <n v="14"/>
        <n v="318"/>
        <n v="225"/>
        <n v="305"/>
        <n v="277"/>
        <n v="135"/>
        <n v="116"/>
        <n v="46"/>
        <n v="179"/>
        <n v="226"/>
        <n v="88"/>
        <n v="32"/>
        <n v="33"/>
        <n v="207"/>
        <n v="162"/>
        <n v="36"/>
        <n v="254"/>
        <n v="11"/>
        <n v="185"/>
        <n v="170"/>
        <n v="6"/>
        <n v="197"/>
        <n v="326"/>
        <n v="245"/>
        <n v="64"/>
        <n v="134"/>
        <n v="143"/>
        <n v="320"/>
        <n v="223"/>
        <n v="44"/>
        <n v="159"/>
        <n v="348"/>
        <n v="139"/>
        <n v="324"/>
        <n v="82"/>
        <n v="107"/>
        <n v="280"/>
        <n v="151"/>
        <n v="273"/>
        <n v="334"/>
        <n v="213"/>
        <n v="332"/>
        <n v="77"/>
        <n v="68"/>
        <n v="140"/>
        <n v="220"/>
        <n v="71"/>
        <n v="290"/>
        <n v="98"/>
        <n v="148"/>
        <n v="81"/>
        <n v="246"/>
        <n v="338"/>
        <n v="34"/>
        <n v="235"/>
        <n v="147"/>
        <n v="240"/>
        <n v="323"/>
        <n v="142"/>
        <n v="215"/>
        <n v="242"/>
        <n v="27"/>
        <n v="172"/>
        <n v="217"/>
        <n v="60"/>
        <n v="130"/>
        <n v="106"/>
        <n v="351"/>
        <n v="255"/>
        <n v="59"/>
        <n v="200"/>
        <n v="117"/>
        <n v="303"/>
        <n v="272"/>
        <n v="278"/>
        <n v="267"/>
        <n v="372"/>
        <n v="41"/>
        <n v="157"/>
        <n v="3"/>
        <n v="9"/>
        <n v="234"/>
        <n v="395"/>
        <n v="108"/>
        <n v="238"/>
        <n v="233"/>
        <n v="97"/>
        <n v="205"/>
        <n v="287"/>
        <n v="224"/>
        <n v="94"/>
        <n v="243"/>
        <n v="91"/>
        <n v="10"/>
        <n v="317"/>
        <n v="265"/>
        <n v="50"/>
        <n v="104"/>
        <n v="29"/>
        <n v="89"/>
        <n v="237"/>
        <n v="340"/>
        <n v="187"/>
        <n v="396"/>
        <n v="393"/>
        <n v="306"/>
        <n v="244"/>
        <n v="67"/>
        <n v="171"/>
        <n v="294"/>
        <n v="141"/>
        <n v="73"/>
        <n v="155"/>
        <n v="189"/>
        <n v="298"/>
        <n v="369"/>
        <n v="211"/>
        <n v="330"/>
        <n v="20"/>
        <n v="105"/>
        <n v="22"/>
        <n v="209"/>
        <n v="260"/>
        <n v="276"/>
        <n v="258"/>
        <n v="291"/>
        <n v="399"/>
        <n v="193"/>
        <n v="55"/>
        <n v="118"/>
        <n v="359"/>
        <n v="100"/>
      </sharedItems>
    </cacheField>
    <cacheField name="id_рецепту" numFmtId="0">
      <sharedItems containsString="0" containsBlank="1" containsNumber="1" containsInteger="1" minValue="1" maxValue="1299"/>
    </cacheField>
    <cacheField name="id_чеку" numFmtId="0">
      <sharedItems containsSemiMixedTypes="0" containsString="0" containsNumber="1" containsInteger="1" minValue="1001" maxValue="6000"/>
    </cacheField>
    <cacheField name="сума_чеку" numFmtId="164">
      <sharedItems containsSemiMixedTypes="0" containsString="0" containsNumber="1" minValue="42.35" maxValue="14438.660000000002"/>
    </cacheField>
    <cacheField name="назва_аптеки" numFmtId="0">
      <sharedItems count="60">
        <s v="Аптека №15"/>
        <s v="Аптека №41"/>
        <s v="Аптека №13"/>
        <s v="Аптека №16"/>
        <s v="Аптека №48"/>
        <s v="Аптека №1"/>
        <s v="Аптека №40"/>
        <s v="Аптека №4"/>
        <s v="Аптека №46"/>
        <s v="Аптека №45"/>
        <s v="Аптека №28"/>
        <s v="Аптека №5"/>
        <s v="Аптека №25"/>
        <s v="Аптека №35"/>
        <s v="Аптека №2"/>
        <s v="Аптека №37"/>
        <s v="Аптека №29"/>
        <s v="Аптека №52"/>
        <s v="Аптека №53"/>
        <s v="Аптека №32"/>
        <s v="Аптека №19"/>
        <s v="Аптека №24"/>
        <s v="Аптека №43"/>
        <s v="Аптека №36"/>
        <s v="Аптека №6"/>
        <s v="Аптека №39"/>
        <s v="Аптека №54"/>
        <s v="Аптека №8"/>
        <s v="Аптека №26"/>
        <s v="Аптека №17"/>
        <s v="Аптека №27"/>
        <s v="Аптека №11"/>
        <s v="Аптека №14"/>
        <s v="Аптека №20"/>
        <s v="Аптека №57"/>
        <s v="Аптека №59"/>
        <s v="Аптека №34"/>
        <s v="Аптека №56"/>
        <s v="Аптека №60"/>
        <s v="Аптека №51"/>
        <s v="Аптека №18"/>
        <s v="Аптека №30"/>
        <s v="Аптека №21"/>
        <s v="Аптека №10"/>
        <s v="Аптека №9"/>
        <s v="Аптека №49"/>
        <s v="Аптека №23"/>
        <s v="Аптека №31"/>
        <s v="Аптека №12"/>
        <s v="Аптека №22"/>
        <s v="Аптека №7"/>
        <s v="Аптека №58"/>
        <s v="Аптека №38"/>
        <s v="Аптека №3"/>
        <s v="Аптека №47"/>
        <s v="Аптека №42"/>
        <s v="Аптека №55"/>
        <s v="Аптека №50"/>
        <s v="Аптека №44"/>
        <s v="Аптека №3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zar" refreshedDate="45982.849460300924" backgroundQuery="1" createdVersion="8" refreshedVersion="8" minRefreshableVersion="3" recordCount="0" supportSubquery="1" supportAdvancedDrill="1" xr:uid="{E0F36A03-4511-418E-AC6A-3D6362B3B6A0}">
  <cacheSource type="external" connectionId="1"/>
  <cacheFields count="4">
    <cacheField name="[Діапазон].[id_покупця].[id_покупця]" caption="id_покупця" numFmtId="0" hierarchy="4" level="1">
      <sharedItems containsString="0" containsBlank="1" containsNumber="1" containsInteger="1" minValue="1" maxValue="565" count="565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</sharedItems>
      <extLst>
        <ext xmlns:x15="http://schemas.microsoft.com/office/spreadsheetml/2010/11/main" uri="{4F2E5C28-24EA-4eb8-9CBF-B6C8F9C3D259}">
          <x15:cachedUniqueNames>
            <x15:cachedUniqueName index="1" name="[Діапазон].[id_покупця].&amp;[1]"/>
            <x15:cachedUniqueName index="2" name="[Діапазон].[id_покупця].&amp;[2]"/>
            <x15:cachedUniqueName index="3" name="[Діапазон].[id_покупця].&amp;[3]"/>
            <x15:cachedUniqueName index="4" name="[Діапазон].[id_покупця].&amp;[4]"/>
            <x15:cachedUniqueName index="5" name="[Діапазон].[id_покупця].&amp;[5]"/>
            <x15:cachedUniqueName index="6" name="[Діапазон].[id_покупця].&amp;[6]"/>
            <x15:cachedUniqueName index="7" name="[Діапазон].[id_покупця].&amp;[7]"/>
            <x15:cachedUniqueName index="8" name="[Діапазон].[id_покупця].&amp;[8]"/>
            <x15:cachedUniqueName index="9" name="[Діапазон].[id_покупця].&amp;[9]"/>
            <x15:cachedUniqueName index="10" name="[Діапазон].[id_покупця].&amp;[10]"/>
            <x15:cachedUniqueName index="11" name="[Діапазон].[id_покупця].&amp;[11]"/>
            <x15:cachedUniqueName index="12" name="[Діапазон].[id_покупця].&amp;[12]"/>
            <x15:cachedUniqueName index="13" name="[Діапазон].[id_покупця].&amp;[13]"/>
            <x15:cachedUniqueName index="14" name="[Діапазон].[id_покупця].&amp;[14]"/>
            <x15:cachedUniqueName index="15" name="[Діапазон].[id_покупця].&amp;[15]"/>
            <x15:cachedUniqueName index="16" name="[Діапазон].[id_покупця].&amp;[16]"/>
            <x15:cachedUniqueName index="17" name="[Діапазон].[id_покупця].&amp;[17]"/>
            <x15:cachedUniqueName index="18" name="[Діапазон].[id_покупця].&amp;[18]"/>
            <x15:cachedUniqueName index="19" name="[Діапазон].[id_покупця].&amp;[19]"/>
            <x15:cachedUniqueName index="20" name="[Діапазон].[id_покупця].&amp;[20]"/>
            <x15:cachedUniqueName index="21" name="[Діапазон].[id_покупця].&amp;[21]"/>
            <x15:cachedUniqueName index="22" name="[Діапазон].[id_покупця].&amp;[22]"/>
            <x15:cachedUniqueName index="23" name="[Діапазон].[id_покупця].&amp;[23]"/>
            <x15:cachedUniqueName index="24" name="[Діапазон].[id_покупця].&amp;[24]"/>
            <x15:cachedUniqueName index="25" name="[Діапазон].[id_покупця].&amp;[25]"/>
            <x15:cachedUniqueName index="26" name="[Діапазон].[id_покупця].&amp;[26]"/>
            <x15:cachedUniqueName index="27" name="[Діапазон].[id_покупця].&amp;[27]"/>
            <x15:cachedUniqueName index="28" name="[Діапазон].[id_покупця].&amp;[28]"/>
            <x15:cachedUniqueName index="29" name="[Діапазон].[id_покупця].&amp;[29]"/>
            <x15:cachedUniqueName index="30" name="[Діапазон].[id_покупця].&amp;[30]"/>
            <x15:cachedUniqueName index="31" name="[Діапазон].[id_покупця].&amp;[31]"/>
            <x15:cachedUniqueName index="32" name="[Діапазон].[id_покупця].&amp;[32]"/>
            <x15:cachedUniqueName index="33" name="[Діапазон].[id_покупця].&amp;[33]"/>
            <x15:cachedUniqueName index="34" name="[Діапазон].[id_покупця].&amp;[34]"/>
            <x15:cachedUniqueName index="35" name="[Діапазон].[id_покупця].&amp;[35]"/>
            <x15:cachedUniqueName index="36" name="[Діапазон].[id_покупця].&amp;[36]"/>
            <x15:cachedUniqueName index="37" name="[Діапазон].[id_покупця].&amp;[37]"/>
            <x15:cachedUniqueName index="38" name="[Діапазон].[id_покупця].&amp;[38]"/>
            <x15:cachedUniqueName index="39" name="[Діапазон].[id_покупця].&amp;[39]"/>
            <x15:cachedUniqueName index="40" name="[Діапазон].[id_покупця].&amp;[40]"/>
            <x15:cachedUniqueName index="41" name="[Діапазон].[id_покупця].&amp;[41]"/>
            <x15:cachedUniqueName index="42" name="[Діапазон].[id_покупця].&amp;[42]"/>
            <x15:cachedUniqueName index="43" name="[Діапазон].[id_покупця].&amp;[43]"/>
            <x15:cachedUniqueName index="44" name="[Діапазон].[id_покупця].&amp;[44]"/>
            <x15:cachedUniqueName index="45" name="[Діапазон].[id_покупця].&amp;[45]"/>
            <x15:cachedUniqueName index="46" name="[Діапазон].[id_покупця].&amp;[46]"/>
            <x15:cachedUniqueName index="47" name="[Діапазон].[id_покупця].&amp;[47]"/>
            <x15:cachedUniqueName index="48" name="[Діапазон].[id_покупця].&amp;[48]"/>
            <x15:cachedUniqueName index="49" name="[Діапазон].[id_покупця].&amp;[49]"/>
            <x15:cachedUniqueName index="50" name="[Діапазон].[id_покупця].&amp;[50]"/>
            <x15:cachedUniqueName index="51" name="[Діапазон].[id_покупця].&amp;[51]"/>
            <x15:cachedUniqueName index="52" name="[Діапазон].[id_покупця].&amp;[52]"/>
            <x15:cachedUniqueName index="53" name="[Діапазон].[id_покупця].&amp;[53]"/>
            <x15:cachedUniqueName index="54" name="[Діапазон].[id_покупця].&amp;[54]"/>
            <x15:cachedUniqueName index="55" name="[Діапазон].[id_покупця].&amp;[55]"/>
            <x15:cachedUniqueName index="56" name="[Діапазон].[id_покупця].&amp;[56]"/>
            <x15:cachedUniqueName index="57" name="[Діапазон].[id_покупця].&amp;[57]"/>
            <x15:cachedUniqueName index="58" name="[Діапазон].[id_покупця].&amp;[58]"/>
            <x15:cachedUniqueName index="59" name="[Діапазон].[id_покупця].&amp;[59]"/>
            <x15:cachedUniqueName index="60" name="[Діапазон].[id_покупця].&amp;[60]"/>
            <x15:cachedUniqueName index="61" name="[Діапазон].[id_покупця].&amp;[61]"/>
            <x15:cachedUniqueName index="62" name="[Діапазон].[id_покупця].&amp;[62]"/>
            <x15:cachedUniqueName index="63" name="[Діапазон].[id_покупця].&amp;[63]"/>
            <x15:cachedUniqueName index="64" name="[Діапазон].[id_покупця].&amp;[64]"/>
            <x15:cachedUniqueName index="65" name="[Діапазон].[id_покупця].&amp;[65]"/>
            <x15:cachedUniqueName index="66" name="[Діапазон].[id_покупця].&amp;[66]"/>
            <x15:cachedUniqueName index="67" name="[Діапазон].[id_покупця].&amp;[67]"/>
            <x15:cachedUniqueName index="68" name="[Діапазон].[id_покупця].&amp;[68]"/>
            <x15:cachedUniqueName index="69" name="[Діапазон].[id_покупця].&amp;[69]"/>
            <x15:cachedUniqueName index="70" name="[Діапазон].[id_покупця].&amp;[70]"/>
            <x15:cachedUniqueName index="71" name="[Діапазон].[id_покупця].&amp;[71]"/>
            <x15:cachedUniqueName index="72" name="[Діапазон].[id_покупця].&amp;[72]"/>
            <x15:cachedUniqueName index="73" name="[Діапазон].[id_покупця].&amp;[73]"/>
            <x15:cachedUniqueName index="74" name="[Діапазон].[id_покупця].&amp;[74]"/>
            <x15:cachedUniqueName index="75" name="[Діапазон].[id_покупця].&amp;[75]"/>
            <x15:cachedUniqueName index="76" name="[Діапазон].[id_покупця].&amp;[76]"/>
            <x15:cachedUniqueName index="77" name="[Діапазон].[id_покупця].&amp;[77]"/>
            <x15:cachedUniqueName index="78" name="[Діапазон].[id_покупця].&amp;[78]"/>
            <x15:cachedUniqueName index="79" name="[Діапазон].[id_покупця].&amp;[79]"/>
            <x15:cachedUniqueName index="80" name="[Діапазон].[id_покупця].&amp;[80]"/>
            <x15:cachedUniqueName index="81" name="[Діапазон].[id_покупця].&amp;[81]"/>
            <x15:cachedUniqueName index="82" name="[Діапазон].[id_покупця].&amp;[82]"/>
            <x15:cachedUniqueName index="83" name="[Діапазон].[id_покупця].&amp;[83]"/>
            <x15:cachedUniqueName index="84" name="[Діапазон].[id_покупця].&amp;[84]"/>
            <x15:cachedUniqueName index="85" name="[Діапазон].[id_покупця].&amp;[85]"/>
            <x15:cachedUniqueName index="86" name="[Діапазон].[id_покупця].&amp;[86]"/>
            <x15:cachedUniqueName index="87" name="[Діапазон].[id_покупця].&amp;[87]"/>
            <x15:cachedUniqueName index="88" name="[Діапазон].[id_покупця].&amp;[88]"/>
            <x15:cachedUniqueName index="89" name="[Діапазон].[id_покупця].&amp;[89]"/>
            <x15:cachedUniqueName index="90" name="[Діапазон].[id_покупця].&amp;[90]"/>
            <x15:cachedUniqueName index="91" name="[Діапазон].[id_покупця].&amp;[91]"/>
            <x15:cachedUniqueName index="92" name="[Діапазон].[id_покупця].&amp;[92]"/>
            <x15:cachedUniqueName index="93" name="[Діапазон].[id_покупця].&amp;[93]"/>
            <x15:cachedUniqueName index="94" name="[Діапазон].[id_покупця].&amp;[94]"/>
            <x15:cachedUniqueName index="95" name="[Діапазон].[id_покупця].&amp;[95]"/>
            <x15:cachedUniqueName index="96" name="[Діапазон].[id_покупця].&amp;[96]"/>
            <x15:cachedUniqueName index="97" name="[Діапазон].[id_покупця].&amp;[97]"/>
            <x15:cachedUniqueName index="98" name="[Діапазон].[id_покупця].&amp;[98]"/>
            <x15:cachedUniqueName index="99" name="[Діапазон].[id_покупця].&amp;[99]"/>
            <x15:cachedUniqueName index="100" name="[Діапазон].[id_покупця].&amp;[100]"/>
            <x15:cachedUniqueName index="101" name="[Діапазон].[id_покупця].&amp;[101]"/>
            <x15:cachedUniqueName index="102" name="[Діапазон].[id_покупця].&amp;[102]"/>
            <x15:cachedUniqueName index="103" name="[Діапазон].[id_покупця].&amp;[103]"/>
            <x15:cachedUniqueName index="104" name="[Діапазон].[id_покупця].&amp;[104]"/>
            <x15:cachedUniqueName index="105" name="[Діапазон].[id_покупця].&amp;[105]"/>
            <x15:cachedUniqueName index="106" name="[Діапазон].[id_покупця].&amp;[106]"/>
            <x15:cachedUniqueName index="107" name="[Діапазон].[id_покупця].&amp;[107]"/>
            <x15:cachedUniqueName index="108" name="[Діапазон].[id_покупця].&amp;[108]"/>
            <x15:cachedUniqueName index="109" name="[Діапазон].[id_покупця].&amp;[109]"/>
            <x15:cachedUniqueName index="110" name="[Діапазон].[id_покупця].&amp;[110]"/>
            <x15:cachedUniqueName index="111" name="[Діапазон].[id_покупця].&amp;[111]"/>
            <x15:cachedUniqueName index="112" name="[Діапазон].[id_покупця].&amp;[112]"/>
            <x15:cachedUniqueName index="113" name="[Діапазон].[id_покупця].&amp;[113]"/>
            <x15:cachedUniqueName index="114" name="[Діапазон].[id_покупця].&amp;[114]"/>
            <x15:cachedUniqueName index="115" name="[Діапазон].[id_покупця].&amp;[115]"/>
            <x15:cachedUniqueName index="116" name="[Діапазон].[id_покупця].&amp;[116]"/>
            <x15:cachedUniqueName index="117" name="[Діапазон].[id_покупця].&amp;[117]"/>
            <x15:cachedUniqueName index="118" name="[Діапазон].[id_покупця].&amp;[118]"/>
            <x15:cachedUniqueName index="119" name="[Діапазон].[id_покупця].&amp;[119]"/>
            <x15:cachedUniqueName index="120" name="[Діапазон].[id_покупця].&amp;[120]"/>
            <x15:cachedUniqueName index="121" name="[Діапазон].[id_покупця].&amp;[121]"/>
            <x15:cachedUniqueName index="122" name="[Діапазон].[id_покупця].&amp;[122]"/>
            <x15:cachedUniqueName index="123" name="[Діапазон].[id_покупця].&amp;[123]"/>
            <x15:cachedUniqueName index="124" name="[Діапазон].[id_покупця].&amp;[124]"/>
            <x15:cachedUniqueName index="125" name="[Діапазон].[id_покупця].&amp;[125]"/>
            <x15:cachedUniqueName index="126" name="[Діапазон].[id_покупця].&amp;[126]"/>
            <x15:cachedUniqueName index="127" name="[Діапазон].[id_покупця].&amp;[127]"/>
            <x15:cachedUniqueName index="128" name="[Діапазон].[id_покупця].&amp;[128]"/>
            <x15:cachedUniqueName index="129" name="[Діапазон].[id_покупця].&amp;[129]"/>
            <x15:cachedUniqueName index="130" name="[Діапазон].[id_покупця].&amp;[130]"/>
            <x15:cachedUniqueName index="131" name="[Діапазон].[id_покупця].&amp;[131]"/>
            <x15:cachedUniqueName index="132" name="[Діапазон].[id_покупця].&amp;[132]"/>
            <x15:cachedUniqueName index="133" name="[Діапазон].[id_покупця].&amp;[133]"/>
            <x15:cachedUniqueName index="134" name="[Діапазон].[id_покупця].&amp;[134]"/>
            <x15:cachedUniqueName index="135" name="[Діапазон].[id_покупця].&amp;[135]"/>
            <x15:cachedUniqueName index="136" name="[Діапазон].[id_покупця].&amp;[136]"/>
            <x15:cachedUniqueName index="137" name="[Діапазон].[id_покупця].&amp;[137]"/>
            <x15:cachedUniqueName index="138" name="[Діапазон].[id_покупця].&amp;[138]"/>
            <x15:cachedUniqueName index="139" name="[Діапазон].[id_покупця].&amp;[139]"/>
            <x15:cachedUniqueName index="140" name="[Діапазон].[id_покупця].&amp;[140]"/>
            <x15:cachedUniqueName index="141" name="[Діапазон].[id_покупця].&amp;[141]"/>
            <x15:cachedUniqueName index="142" name="[Діапазон].[id_покупця].&amp;[142]"/>
            <x15:cachedUniqueName index="143" name="[Діапазон].[id_покупця].&amp;[143]"/>
            <x15:cachedUniqueName index="144" name="[Діапазон].[id_покупця].&amp;[144]"/>
            <x15:cachedUniqueName index="145" name="[Діапазон].[id_покупця].&amp;[145]"/>
            <x15:cachedUniqueName index="146" name="[Діапазон].[id_покупця].&amp;[146]"/>
            <x15:cachedUniqueName index="147" name="[Діапазон].[id_покупця].&amp;[147]"/>
            <x15:cachedUniqueName index="148" name="[Діапазон].[id_покупця].&amp;[148]"/>
            <x15:cachedUniqueName index="149" name="[Діапазон].[id_покупця].&amp;[149]"/>
            <x15:cachedUniqueName index="150" name="[Діапазон].[id_покупця].&amp;[150]"/>
            <x15:cachedUniqueName index="151" name="[Діапазон].[id_покупця].&amp;[151]"/>
            <x15:cachedUniqueName index="152" name="[Діапазон].[id_покупця].&amp;[152]"/>
            <x15:cachedUniqueName index="153" name="[Діапазон].[id_покупця].&amp;[153]"/>
            <x15:cachedUniqueName index="154" name="[Діапазон].[id_покупця].&amp;[154]"/>
            <x15:cachedUniqueName index="155" name="[Діапазон].[id_покупця].&amp;[155]"/>
            <x15:cachedUniqueName index="156" name="[Діапазон].[id_покупця].&amp;[156]"/>
            <x15:cachedUniqueName index="157" name="[Діапазон].[id_покупця].&amp;[157]"/>
            <x15:cachedUniqueName index="158" name="[Діапазон].[id_покупця].&amp;[158]"/>
            <x15:cachedUniqueName index="159" name="[Діапазон].[id_покупця].&amp;[159]"/>
            <x15:cachedUniqueName index="160" name="[Діапазон].[id_покупця].&amp;[160]"/>
            <x15:cachedUniqueName index="161" name="[Діапазон].[id_покупця].&amp;[161]"/>
            <x15:cachedUniqueName index="162" name="[Діапазон].[id_покупця].&amp;[162]"/>
            <x15:cachedUniqueName index="163" name="[Діапазон].[id_покупця].&amp;[163]"/>
            <x15:cachedUniqueName index="164" name="[Діапазон].[id_покупця].&amp;[164]"/>
            <x15:cachedUniqueName index="165" name="[Діапазон].[id_покупця].&amp;[165]"/>
            <x15:cachedUniqueName index="166" name="[Діапазон].[id_покупця].&amp;[166]"/>
            <x15:cachedUniqueName index="167" name="[Діапазон].[id_покупця].&amp;[167]"/>
            <x15:cachedUniqueName index="168" name="[Діапазон].[id_покупця].&amp;[168]"/>
            <x15:cachedUniqueName index="169" name="[Діапазон].[id_покупця].&amp;[169]"/>
            <x15:cachedUniqueName index="170" name="[Діапазон].[id_покупця].&amp;[170]"/>
            <x15:cachedUniqueName index="171" name="[Діапазон].[id_покупця].&amp;[171]"/>
            <x15:cachedUniqueName index="172" name="[Діапазон].[id_покупця].&amp;[172]"/>
            <x15:cachedUniqueName index="173" name="[Діапазон].[id_покупця].&amp;[173]"/>
            <x15:cachedUniqueName index="174" name="[Діапазон].[id_покупця].&amp;[174]"/>
            <x15:cachedUniqueName index="175" name="[Діапазон].[id_покупця].&amp;[175]"/>
            <x15:cachedUniqueName index="176" name="[Діапазон].[id_покупця].&amp;[176]"/>
            <x15:cachedUniqueName index="177" name="[Діапазон].[id_покупця].&amp;[177]"/>
            <x15:cachedUniqueName index="178" name="[Діапазон].[id_покупця].&amp;[178]"/>
            <x15:cachedUniqueName index="179" name="[Діапазон].[id_покупця].&amp;[179]"/>
            <x15:cachedUniqueName index="180" name="[Діапазон].[id_покупця].&amp;[180]"/>
            <x15:cachedUniqueName index="181" name="[Діапазон].[id_покупця].&amp;[181]"/>
            <x15:cachedUniqueName index="182" name="[Діапазон].[id_покупця].&amp;[182]"/>
            <x15:cachedUniqueName index="183" name="[Діапазон].[id_покупця].&amp;[183]"/>
            <x15:cachedUniqueName index="184" name="[Діапазон].[id_покупця].&amp;[184]"/>
            <x15:cachedUniqueName index="185" name="[Діапазон].[id_покупця].&amp;[185]"/>
            <x15:cachedUniqueName index="186" name="[Діапазон].[id_покупця].&amp;[186]"/>
            <x15:cachedUniqueName index="187" name="[Діапазон].[id_покупця].&amp;[187]"/>
            <x15:cachedUniqueName index="188" name="[Діапазон].[id_покупця].&amp;[188]"/>
            <x15:cachedUniqueName index="189" name="[Діапазон].[id_покупця].&amp;[189]"/>
            <x15:cachedUniqueName index="190" name="[Діапазон].[id_покупця].&amp;[190]"/>
            <x15:cachedUniqueName index="191" name="[Діапазон].[id_покупця].&amp;[191]"/>
            <x15:cachedUniqueName index="192" name="[Діапазон].[id_покупця].&amp;[192]"/>
            <x15:cachedUniqueName index="193" name="[Діапазон].[id_покупця].&amp;[193]"/>
            <x15:cachedUniqueName index="194" name="[Діапазон].[id_покупця].&amp;[194]"/>
            <x15:cachedUniqueName index="195" name="[Діапазон].[id_покупця].&amp;[195]"/>
            <x15:cachedUniqueName index="196" name="[Діапазон].[id_покупця].&amp;[196]"/>
            <x15:cachedUniqueName index="197" name="[Діапазон].[id_покупця].&amp;[197]"/>
            <x15:cachedUniqueName index="198" name="[Діапазон].[id_покупця].&amp;[198]"/>
            <x15:cachedUniqueName index="199" name="[Діапазон].[id_покупця].&amp;[199]"/>
            <x15:cachedUniqueName index="200" name="[Діапазон].[id_покупця].&amp;[200]"/>
            <x15:cachedUniqueName index="201" name="[Діапазон].[id_покупця].&amp;[202]"/>
            <x15:cachedUniqueName index="202" name="[Діапазон].[id_покупця].&amp;[203]"/>
            <x15:cachedUniqueName index="203" name="[Діапазон].[id_покупця].&amp;[204]"/>
            <x15:cachedUniqueName index="204" name="[Діапазон].[id_покупця].&amp;[205]"/>
            <x15:cachedUniqueName index="205" name="[Діапазон].[id_покупця].&amp;[206]"/>
            <x15:cachedUniqueName index="206" name="[Діапазон].[id_покупця].&amp;[207]"/>
            <x15:cachedUniqueName index="207" name="[Діапазон].[id_покупця].&amp;[208]"/>
            <x15:cachedUniqueName index="208" name="[Діапазон].[id_покупця].&amp;[209]"/>
            <x15:cachedUniqueName index="209" name="[Діапазон].[id_покупця].&amp;[210]"/>
            <x15:cachedUniqueName index="210" name="[Діапазон].[id_покупця].&amp;[211]"/>
            <x15:cachedUniqueName index="211" name="[Діапазон].[id_покупця].&amp;[212]"/>
            <x15:cachedUniqueName index="212" name="[Діапазон].[id_покупця].&amp;[213]"/>
            <x15:cachedUniqueName index="213" name="[Діапазон].[id_покупця].&amp;[214]"/>
            <x15:cachedUniqueName index="214" name="[Діапазон].[id_покупця].&amp;[215]"/>
            <x15:cachedUniqueName index="215" name="[Діапазон].[id_покупця].&amp;[216]"/>
            <x15:cachedUniqueName index="216" name="[Діапазон].[id_покупця].&amp;[217]"/>
            <x15:cachedUniqueName index="217" name="[Діапазон].[id_покупця].&amp;[218]"/>
            <x15:cachedUniqueName index="218" name="[Діапазон].[id_покупця].&amp;[219]"/>
            <x15:cachedUniqueName index="219" name="[Діапазон].[id_покупця].&amp;[220]"/>
            <x15:cachedUniqueName index="220" name="[Діапазон].[id_покупця].&amp;[221]"/>
            <x15:cachedUniqueName index="221" name="[Діапазон].[id_покупця].&amp;[222]"/>
            <x15:cachedUniqueName index="222" name="[Діапазон].[id_покупця].&amp;[223]"/>
            <x15:cachedUniqueName index="223" name="[Діапазон].[id_покупця].&amp;[224]"/>
            <x15:cachedUniqueName index="224" name="[Діапазон].[id_покупця].&amp;[225]"/>
            <x15:cachedUniqueName index="225" name="[Діапазон].[id_покупця].&amp;[226]"/>
            <x15:cachedUniqueName index="226" name="[Діапазон].[id_покупця].&amp;[227]"/>
            <x15:cachedUniqueName index="227" name="[Діапазон].[id_покупця].&amp;[228]"/>
            <x15:cachedUniqueName index="228" name="[Діапазон].[id_покупця].&amp;[229]"/>
            <x15:cachedUniqueName index="229" name="[Діапазон].[id_покупця].&amp;[230]"/>
            <x15:cachedUniqueName index="230" name="[Діапазон].[id_покупця].&amp;[231]"/>
            <x15:cachedUniqueName index="231" name="[Діапазон].[id_покупця].&amp;[232]"/>
            <x15:cachedUniqueName index="232" name="[Діапазон].[id_покупця].&amp;[233]"/>
            <x15:cachedUniqueName index="233" name="[Діапазон].[id_покупця].&amp;[234]"/>
            <x15:cachedUniqueName index="234" name="[Діапазон].[id_покупця].&amp;[235]"/>
            <x15:cachedUniqueName index="235" name="[Діапазон].[id_покупця].&amp;[236]"/>
            <x15:cachedUniqueName index="236" name="[Діапазон].[id_покупця].&amp;[237]"/>
            <x15:cachedUniqueName index="237" name="[Діапазон].[id_покупця].&amp;[238]"/>
            <x15:cachedUniqueName index="238" name="[Діапазон].[id_покупця].&amp;[239]"/>
            <x15:cachedUniqueName index="239" name="[Діапазон].[id_покупця].&amp;[240]"/>
            <x15:cachedUniqueName index="240" name="[Діапазон].[id_покупця].&amp;[241]"/>
            <x15:cachedUniqueName index="241" name="[Діапазон].[id_покупця].&amp;[242]"/>
            <x15:cachedUniqueName index="242" name="[Діапазон].[id_покупця].&amp;[243]"/>
            <x15:cachedUniqueName index="243" name="[Діапазон].[id_покупця].&amp;[244]"/>
            <x15:cachedUniqueName index="244" name="[Діапазон].[id_покупця].&amp;[245]"/>
            <x15:cachedUniqueName index="245" name="[Діапазон].[id_покупця].&amp;[246]"/>
            <x15:cachedUniqueName index="246" name="[Діапазон].[id_покупця].&amp;[247]"/>
            <x15:cachedUniqueName index="247" name="[Діапазон].[id_покупця].&amp;[248]"/>
            <x15:cachedUniqueName index="248" name="[Діапазон].[id_покупця].&amp;[249]"/>
            <x15:cachedUniqueName index="249" name="[Діапазон].[id_покупця].&amp;[250]"/>
            <x15:cachedUniqueName index="250" name="[Діапазон].[id_покупця].&amp;[251]"/>
            <x15:cachedUniqueName index="251" name="[Діапазон].[id_покупця].&amp;[252]"/>
            <x15:cachedUniqueName index="252" name="[Діапазон].[id_покупця].&amp;[253]"/>
            <x15:cachedUniqueName index="253" name="[Діапазон].[id_покупця].&amp;[254]"/>
            <x15:cachedUniqueName index="254" name="[Діапазон].[id_покупця].&amp;[255]"/>
            <x15:cachedUniqueName index="255" name="[Діапазон].[id_покупця].&amp;[256]"/>
            <x15:cachedUniqueName index="256" name="[Діапазон].[id_покупця].&amp;[257]"/>
            <x15:cachedUniqueName index="257" name="[Діапазон].[id_покупця].&amp;[258]"/>
            <x15:cachedUniqueName index="258" name="[Діапазон].[id_покупця].&amp;[259]"/>
            <x15:cachedUniqueName index="259" name="[Діапазон].[id_покупця].&amp;[260]"/>
            <x15:cachedUniqueName index="260" name="[Діапазон].[id_покупця].&amp;[261]"/>
            <x15:cachedUniqueName index="261" name="[Діапазон].[id_покупця].&amp;[262]"/>
            <x15:cachedUniqueName index="262" name="[Діапазон].[id_покупця].&amp;[263]"/>
            <x15:cachedUniqueName index="263" name="[Діапазон].[id_покупця].&amp;[264]"/>
            <x15:cachedUniqueName index="264" name="[Діапазон].[id_покупця].&amp;[265]"/>
            <x15:cachedUniqueName index="265" name="[Діапазон].[id_покупця].&amp;[266]"/>
            <x15:cachedUniqueName index="266" name="[Діапазон].[id_покупця].&amp;[267]"/>
            <x15:cachedUniqueName index="267" name="[Діапазон].[id_покупця].&amp;[268]"/>
            <x15:cachedUniqueName index="268" name="[Діапазон].[id_покупця].&amp;[269]"/>
            <x15:cachedUniqueName index="269" name="[Діапазон].[id_покупця].&amp;[270]"/>
            <x15:cachedUniqueName index="270" name="[Діапазон].[id_покупця].&amp;[271]"/>
            <x15:cachedUniqueName index="271" name="[Діапазон].[id_покупця].&amp;[272]"/>
            <x15:cachedUniqueName index="272" name="[Діапазон].[id_покупця].&amp;[273]"/>
            <x15:cachedUniqueName index="273" name="[Діапазон].[id_покупця].&amp;[274]"/>
            <x15:cachedUniqueName index="274" name="[Діапазон].[id_покупця].&amp;[275]"/>
            <x15:cachedUniqueName index="275" name="[Діапазон].[id_покупця].&amp;[276]"/>
            <x15:cachedUniqueName index="276" name="[Діапазон].[id_покупця].&amp;[277]"/>
            <x15:cachedUniqueName index="277" name="[Діапазон].[id_покупця].&amp;[278]"/>
            <x15:cachedUniqueName index="278" name="[Діапазон].[id_покупця].&amp;[279]"/>
            <x15:cachedUniqueName index="279" name="[Діапазон].[id_покупця].&amp;[280]"/>
            <x15:cachedUniqueName index="280" name="[Діапазон].[id_покупця].&amp;[281]"/>
            <x15:cachedUniqueName index="281" name="[Діапазон].[id_покупця].&amp;[282]"/>
            <x15:cachedUniqueName index="282" name="[Діапазон].[id_покупця].&amp;[283]"/>
            <x15:cachedUniqueName index="283" name="[Діапазон].[id_покупця].&amp;[284]"/>
            <x15:cachedUniqueName index="284" name="[Діапазон].[id_покупця].&amp;[285]"/>
            <x15:cachedUniqueName index="285" name="[Діапазон].[id_покупця].&amp;[286]"/>
            <x15:cachedUniqueName index="286" name="[Діапазон].[id_покупця].&amp;[287]"/>
            <x15:cachedUniqueName index="287" name="[Діапазон].[id_покупця].&amp;[288]"/>
            <x15:cachedUniqueName index="288" name="[Діапазон].[id_покупця].&amp;[289]"/>
            <x15:cachedUniqueName index="289" name="[Діапазон].[id_покупця].&amp;[290]"/>
            <x15:cachedUniqueName index="290" name="[Діапазон].[id_покупця].&amp;[291]"/>
            <x15:cachedUniqueName index="291" name="[Діапазон].[id_покупця].&amp;[292]"/>
            <x15:cachedUniqueName index="292" name="[Діапазон].[id_покупця].&amp;[293]"/>
            <x15:cachedUniqueName index="293" name="[Діапазон].[id_покупця].&amp;[294]"/>
            <x15:cachedUniqueName index="294" name="[Діапазон].[id_покупця].&amp;[295]"/>
            <x15:cachedUniqueName index="295" name="[Діапазон].[id_покупця].&amp;[296]"/>
            <x15:cachedUniqueName index="296" name="[Діапазон].[id_покупця].&amp;[297]"/>
            <x15:cachedUniqueName index="297" name="[Діапазон].[id_покупця].&amp;[298]"/>
            <x15:cachedUniqueName index="298" name="[Діапазон].[id_покупця].&amp;[299]"/>
            <x15:cachedUniqueName index="299" name="[Діапазон].[id_покупця].&amp;[300]"/>
            <x15:cachedUniqueName index="300" name="[Діапазон].[id_покупця].&amp;[301]"/>
            <x15:cachedUniqueName index="301" name="[Діапазон].[id_покупця].&amp;[302]"/>
            <x15:cachedUniqueName index="302" name="[Діапазон].[id_покупця].&amp;[303]"/>
            <x15:cachedUniqueName index="303" name="[Діапазон].[id_покупця].&amp;[304]"/>
            <x15:cachedUniqueName index="304" name="[Діапазон].[id_покупця].&amp;[305]"/>
            <x15:cachedUniqueName index="305" name="[Діапазон].[id_покупця].&amp;[306]"/>
            <x15:cachedUniqueName index="306" name="[Діапазон].[id_покупця].&amp;[307]"/>
            <x15:cachedUniqueName index="307" name="[Діапазон].[id_покупця].&amp;[308]"/>
            <x15:cachedUniqueName index="308" name="[Діапазон].[id_покупця].&amp;[309]"/>
            <x15:cachedUniqueName index="309" name="[Діапазон].[id_покупця].&amp;[310]"/>
            <x15:cachedUniqueName index="310" name="[Діапазон].[id_покупця].&amp;[311]"/>
            <x15:cachedUniqueName index="311" name="[Діапазон].[id_покупця].&amp;[312]"/>
            <x15:cachedUniqueName index="312" name="[Діапазон].[id_покупця].&amp;[313]"/>
            <x15:cachedUniqueName index="313" name="[Діапазон].[id_покупця].&amp;[314]"/>
            <x15:cachedUniqueName index="314" name="[Діапазон].[id_покупця].&amp;[315]"/>
            <x15:cachedUniqueName index="315" name="[Діапазон].[id_покупця].&amp;[316]"/>
            <x15:cachedUniqueName index="316" name="[Діапазон].[id_покупця].&amp;[317]"/>
            <x15:cachedUniqueName index="317" name="[Діапазон].[id_покупця].&amp;[318]"/>
            <x15:cachedUniqueName index="318" name="[Діапазон].[id_покупця].&amp;[319]"/>
            <x15:cachedUniqueName index="319" name="[Діапазон].[id_покупця].&amp;[320]"/>
            <x15:cachedUniqueName index="320" name="[Діапазон].[id_покупця].&amp;[321]"/>
            <x15:cachedUniqueName index="321" name="[Діапазон].[id_покупця].&amp;[322]"/>
            <x15:cachedUniqueName index="322" name="[Діапазон].[id_покупця].&amp;[323]"/>
            <x15:cachedUniqueName index="323" name="[Діапазон].[id_покупця].&amp;[324]"/>
            <x15:cachedUniqueName index="324" name="[Діапазон].[id_покупця].&amp;[325]"/>
            <x15:cachedUniqueName index="325" name="[Діапазон].[id_покупця].&amp;[326]"/>
            <x15:cachedUniqueName index="326" name="[Діапазон].[id_покупця].&amp;[327]"/>
            <x15:cachedUniqueName index="327" name="[Діапазон].[id_покупця].&amp;[328]"/>
            <x15:cachedUniqueName index="328" name="[Діапазон].[id_покупця].&amp;[329]"/>
            <x15:cachedUniqueName index="329" name="[Діапазон].[id_покупця].&amp;[330]"/>
            <x15:cachedUniqueName index="330" name="[Діапазон].[id_покупця].&amp;[331]"/>
            <x15:cachedUniqueName index="331" name="[Діапазон].[id_покупця].&amp;[332]"/>
            <x15:cachedUniqueName index="332" name="[Діапазон].[id_покупця].&amp;[333]"/>
            <x15:cachedUniqueName index="333" name="[Діапазон].[id_покупця].&amp;[334]"/>
            <x15:cachedUniqueName index="334" name="[Діапазон].[id_покупця].&amp;[335]"/>
            <x15:cachedUniqueName index="335" name="[Діапазон].[id_покупця].&amp;[336]"/>
            <x15:cachedUniqueName index="336" name="[Діапазон].[id_покупця].&amp;[337]"/>
            <x15:cachedUniqueName index="337" name="[Діапазон].[id_покупця].&amp;[338]"/>
            <x15:cachedUniqueName index="338" name="[Діапазон].[id_покупця].&amp;[339]"/>
            <x15:cachedUniqueName index="339" name="[Діапазон].[id_покупця].&amp;[340]"/>
            <x15:cachedUniqueName index="340" name="[Діапазон].[id_покупця].&amp;[341]"/>
            <x15:cachedUniqueName index="341" name="[Діапазон].[id_покупця].&amp;[342]"/>
            <x15:cachedUniqueName index="342" name="[Діапазон].[id_покупця].&amp;[343]"/>
            <x15:cachedUniqueName index="343" name="[Діапазон].[id_покупця].&amp;[344]"/>
            <x15:cachedUniqueName index="344" name="[Діапазон].[id_покупця].&amp;[345]"/>
            <x15:cachedUniqueName index="345" name="[Діапазон].[id_покупця].&amp;[346]"/>
            <x15:cachedUniqueName index="346" name="[Діапазон].[id_покупця].&amp;[347]"/>
            <x15:cachedUniqueName index="347" name="[Діапазон].[id_покупця].&amp;[348]"/>
            <x15:cachedUniqueName index="348" name="[Діапазон].[id_покупця].&amp;[349]"/>
            <x15:cachedUniqueName index="349" name="[Діапазон].[id_покупця].&amp;[350]"/>
            <x15:cachedUniqueName index="350" name="[Діапазон].[id_покупця].&amp;[351]"/>
            <x15:cachedUniqueName index="351" name="[Діапазон].[id_покупця].&amp;[352]"/>
            <x15:cachedUniqueName index="352" name="[Діапазон].[id_покупця].&amp;[353]"/>
            <x15:cachedUniqueName index="353" name="[Діапазон].[id_покупця].&amp;[354]"/>
            <x15:cachedUniqueName index="354" name="[Діапазон].[id_покупця].&amp;[355]"/>
            <x15:cachedUniqueName index="355" name="[Діапазон].[id_покупця].&amp;[356]"/>
            <x15:cachedUniqueName index="356" name="[Діапазон].[id_покупця].&amp;[357]"/>
            <x15:cachedUniqueName index="357" name="[Діапазон].[id_покупця].&amp;[358]"/>
            <x15:cachedUniqueName index="358" name="[Діапазон].[id_покупця].&amp;[359]"/>
            <x15:cachedUniqueName index="359" name="[Діапазон].[id_покупця].&amp;[360]"/>
            <x15:cachedUniqueName index="360" name="[Діапазон].[id_покупця].&amp;[361]"/>
            <x15:cachedUniqueName index="361" name="[Діапазон].[id_покупця].&amp;[362]"/>
            <x15:cachedUniqueName index="362" name="[Діапазон].[id_покупця].&amp;[363]"/>
            <x15:cachedUniqueName index="363" name="[Діапазон].[id_покупця].&amp;[364]"/>
            <x15:cachedUniqueName index="364" name="[Діапазон].[id_покупця].&amp;[365]"/>
            <x15:cachedUniqueName index="365" name="[Діапазон].[id_покупця].&amp;[366]"/>
            <x15:cachedUniqueName index="366" name="[Діапазон].[id_покупця].&amp;[367]"/>
            <x15:cachedUniqueName index="367" name="[Діапазон].[id_покупця].&amp;[368]"/>
            <x15:cachedUniqueName index="368" name="[Діапазон].[id_покупця].&amp;[369]"/>
            <x15:cachedUniqueName index="369" name="[Діапазон].[id_покупця].&amp;[370]"/>
            <x15:cachedUniqueName index="370" name="[Діапазон].[id_покупця].&amp;[371]"/>
            <x15:cachedUniqueName index="371" name="[Діапазон].[id_покупця].&amp;[372]"/>
            <x15:cachedUniqueName index="372" name="[Діапазон].[id_покупця].&amp;[373]"/>
            <x15:cachedUniqueName index="373" name="[Діапазон].[id_покупця].&amp;[374]"/>
            <x15:cachedUniqueName index="374" name="[Діапазон].[id_покупця].&amp;[375]"/>
            <x15:cachedUniqueName index="375" name="[Діапазон].[id_покупця].&amp;[376]"/>
            <x15:cachedUniqueName index="376" name="[Діапазон].[id_покупця].&amp;[377]"/>
            <x15:cachedUniqueName index="377" name="[Діапазон].[id_покупця].&amp;[378]"/>
            <x15:cachedUniqueName index="378" name="[Діапазон].[id_покупця].&amp;[379]"/>
            <x15:cachedUniqueName index="379" name="[Діапазон].[id_покупця].&amp;[380]"/>
            <x15:cachedUniqueName index="380" name="[Діапазон].[id_покупця].&amp;[381]"/>
            <x15:cachedUniqueName index="381" name="[Діапазон].[id_покупця].&amp;[382]"/>
            <x15:cachedUniqueName index="382" name="[Діапазон].[id_покупця].&amp;[383]"/>
            <x15:cachedUniqueName index="383" name="[Діапазон].[id_покупця].&amp;[384]"/>
            <x15:cachedUniqueName index="384" name="[Діапазон].[id_покупця].&amp;[385]"/>
            <x15:cachedUniqueName index="385" name="[Діапазон].[id_покупця].&amp;[386]"/>
            <x15:cachedUniqueName index="386" name="[Діапазон].[id_покупця].&amp;[387]"/>
            <x15:cachedUniqueName index="387" name="[Діапазон].[id_покупця].&amp;[388]"/>
            <x15:cachedUniqueName index="388" name="[Діапазон].[id_покупця].&amp;[389]"/>
            <x15:cachedUniqueName index="389" name="[Діапазон].[id_покупця].&amp;[390]"/>
            <x15:cachedUniqueName index="390" name="[Діапазон].[id_покупця].&amp;[391]"/>
            <x15:cachedUniqueName index="391" name="[Діапазон].[id_покупця].&amp;[392]"/>
            <x15:cachedUniqueName index="392" name="[Діапазон].[id_покупця].&amp;[393]"/>
            <x15:cachedUniqueName index="393" name="[Діапазон].[id_покупця].&amp;[394]"/>
            <x15:cachedUniqueName index="394" name="[Діапазон].[id_покупця].&amp;[395]"/>
            <x15:cachedUniqueName index="395" name="[Діапазон].[id_покупця].&amp;[396]"/>
            <x15:cachedUniqueName index="396" name="[Діапазон].[id_покупця].&amp;[397]"/>
            <x15:cachedUniqueName index="397" name="[Діапазон].[id_покупця].&amp;[398]"/>
            <x15:cachedUniqueName index="398" name="[Діапазон].[id_покупця].&amp;[399]"/>
            <x15:cachedUniqueName index="399" name="[Діапазон].[id_покупця].&amp;[400]"/>
            <x15:cachedUniqueName index="400" name="[Діапазон].[id_покупця].&amp;[401]"/>
            <x15:cachedUniqueName index="401" name="[Діапазон].[id_покупця].&amp;[402]"/>
            <x15:cachedUniqueName index="402" name="[Діапазон].[id_покупця].&amp;[403]"/>
            <x15:cachedUniqueName index="403" name="[Діапазон].[id_покупця].&amp;[404]"/>
            <x15:cachedUniqueName index="404" name="[Діапазон].[id_покупця].&amp;[405]"/>
            <x15:cachedUniqueName index="405" name="[Діапазон].[id_покупця].&amp;[406]"/>
            <x15:cachedUniqueName index="406" name="[Діапазон].[id_покупця].&amp;[407]"/>
            <x15:cachedUniqueName index="407" name="[Діапазон].[id_покупця].&amp;[408]"/>
            <x15:cachedUniqueName index="408" name="[Діапазон].[id_покупця].&amp;[409]"/>
            <x15:cachedUniqueName index="409" name="[Діапазон].[id_покупця].&amp;[410]"/>
            <x15:cachedUniqueName index="410" name="[Діапазон].[id_покупця].&amp;[411]"/>
            <x15:cachedUniqueName index="411" name="[Діапазон].[id_покупця].&amp;[412]"/>
            <x15:cachedUniqueName index="412" name="[Діапазон].[id_покупця].&amp;[413]"/>
            <x15:cachedUniqueName index="413" name="[Діапазон].[id_покупця].&amp;[414]"/>
            <x15:cachedUniqueName index="414" name="[Діапазон].[id_покупця].&amp;[415]"/>
            <x15:cachedUniqueName index="415" name="[Діапазон].[id_покупця].&amp;[416]"/>
            <x15:cachedUniqueName index="416" name="[Діапазон].[id_покупця].&amp;[417]"/>
            <x15:cachedUniqueName index="417" name="[Діапазон].[id_покупця].&amp;[418]"/>
            <x15:cachedUniqueName index="418" name="[Діапазон].[id_покупця].&amp;[419]"/>
            <x15:cachedUniqueName index="419" name="[Діапазон].[id_покупця].&amp;[420]"/>
            <x15:cachedUniqueName index="420" name="[Діапазон].[id_покупця].&amp;[421]"/>
            <x15:cachedUniqueName index="421" name="[Діапазон].[id_покупця].&amp;[422]"/>
            <x15:cachedUniqueName index="422" name="[Діапазон].[id_покупця].&amp;[423]"/>
            <x15:cachedUniqueName index="423" name="[Діапазон].[id_покупця].&amp;[424]"/>
            <x15:cachedUniqueName index="424" name="[Діапазон].[id_покупця].&amp;[425]"/>
            <x15:cachedUniqueName index="425" name="[Діапазон].[id_покупця].&amp;[426]"/>
            <x15:cachedUniqueName index="426" name="[Діапазон].[id_покупця].&amp;[427]"/>
            <x15:cachedUniqueName index="427" name="[Діапазон].[id_покупця].&amp;[428]"/>
            <x15:cachedUniqueName index="428" name="[Діапазон].[id_покупця].&amp;[429]"/>
            <x15:cachedUniqueName index="429" name="[Діапазон].[id_покупця].&amp;[430]"/>
            <x15:cachedUniqueName index="430" name="[Діапазон].[id_покупця].&amp;[431]"/>
            <x15:cachedUniqueName index="431" name="[Діапазон].[id_покупця].&amp;[432]"/>
            <x15:cachedUniqueName index="432" name="[Діапазон].[id_покупця].&amp;[433]"/>
            <x15:cachedUniqueName index="433" name="[Діапазон].[id_покупця].&amp;[434]"/>
            <x15:cachedUniqueName index="434" name="[Діапазон].[id_покупця].&amp;[435]"/>
            <x15:cachedUniqueName index="435" name="[Діапазон].[id_покупця].&amp;[436]"/>
            <x15:cachedUniqueName index="436" name="[Діапазон].[id_покупця].&amp;[437]"/>
            <x15:cachedUniqueName index="437" name="[Діапазон].[id_покупця].&amp;[438]"/>
            <x15:cachedUniqueName index="438" name="[Діапазон].[id_покупця].&amp;[439]"/>
            <x15:cachedUniqueName index="439" name="[Діапазон].[id_покупця].&amp;[440]"/>
            <x15:cachedUniqueName index="440" name="[Діапазон].[id_покупця].&amp;[441]"/>
            <x15:cachedUniqueName index="441" name="[Діапазон].[id_покупця].&amp;[442]"/>
            <x15:cachedUniqueName index="442" name="[Діапазон].[id_покупця].&amp;[443]"/>
            <x15:cachedUniqueName index="443" name="[Діапазон].[id_покупця].&amp;[444]"/>
            <x15:cachedUniqueName index="444" name="[Діапазон].[id_покупця].&amp;[445]"/>
            <x15:cachedUniqueName index="445" name="[Діапазон].[id_покупця].&amp;[446]"/>
            <x15:cachedUniqueName index="446" name="[Діапазон].[id_покупця].&amp;[447]"/>
            <x15:cachedUniqueName index="447" name="[Діапазон].[id_покупця].&amp;[448]"/>
            <x15:cachedUniqueName index="448" name="[Діапазон].[id_покупця].&amp;[449]"/>
            <x15:cachedUniqueName index="449" name="[Діапазон].[id_покупця].&amp;[450]"/>
            <x15:cachedUniqueName index="450" name="[Діапазон].[id_покупця].&amp;[451]"/>
            <x15:cachedUniqueName index="451" name="[Діапазон].[id_покупця].&amp;[452]"/>
            <x15:cachedUniqueName index="452" name="[Діапазон].[id_покупця].&amp;[453]"/>
            <x15:cachedUniqueName index="453" name="[Діапазон].[id_покупця].&amp;[454]"/>
            <x15:cachedUniqueName index="454" name="[Діапазон].[id_покупця].&amp;[455]"/>
            <x15:cachedUniqueName index="455" name="[Діапазон].[id_покупця].&amp;[456]"/>
            <x15:cachedUniqueName index="456" name="[Діапазон].[id_покупця].&amp;[457]"/>
            <x15:cachedUniqueName index="457" name="[Діапазон].[id_покупця].&amp;[458]"/>
            <x15:cachedUniqueName index="458" name="[Діапазон].[id_покупця].&amp;[459]"/>
            <x15:cachedUniqueName index="459" name="[Діапазон].[id_покупця].&amp;[460]"/>
            <x15:cachedUniqueName index="460" name="[Діапазон].[id_покупця].&amp;[461]"/>
            <x15:cachedUniqueName index="461" name="[Діапазон].[id_покупця].&amp;[462]"/>
            <x15:cachedUniqueName index="462" name="[Діапазон].[id_покупця].&amp;[463]"/>
            <x15:cachedUniqueName index="463" name="[Діапазон].[id_покупця].&amp;[464]"/>
            <x15:cachedUniqueName index="464" name="[Діапазон].[id_покупця].&amp;[465]"/>
            <x15:cachedUniqueName index="465" name="[Діапазон].[id_покупця].&amp;[466]"/>
            <x15:cachedUniqueName index="466" name="[Діапазон].[id_покупця].&amp;[467]"/>
            <x15:cachedUniqueName index="467" name="[Діапазон].[id_покупця].&amp;[468]"/>
            <x15:cachedUniqueName index="468" name="[Діапазон].[id_покупця].&amp;[469]"/>
            <x15:cachedUniqueName index="469" name="[Діапазон].[id_покупця].&amp;[470]"/>
            <x15:cachedUniqueName index="470" name="[Діапазон].[id_покупця].&amp;[471]"/>
            <x15:cachedUniqueName index="471" name="[Діапазон].[id_покупця].&amp;[472]"/>
            <x15:cachedUniqueName index="472" name="[Діапазон].[id_покупця].&amp;[473]"/>
            <x15:cachedUniqueName index="473" name="[Діапазон].[id_покупця].&amp;[474]"/>
            <x15:cachedUniqueName index="474" name="[Діапазон].[id_покупця].&amp;[475]"/>
            <x15:cachedUniqueName index="475" name="[Діапазон].[id_покупця].&amp;[476]"/>
            <x15:cachedUniqueName index="476" name="[Діапазон].[id_покупця].&amp;[477]"/>
            <x15:cachedUniqueName index="477" name="[Діапазон].[id_покупця].&amp;[478]"/>
            <x15:cachedUniqueName index="478" name="[Діапазон].[id_покупця].&amp;[479]"/>
            <x15:cachedUniqueName index="479" name="[Діапазон].[id_покупця].&amp;[480]"/>
            <x15:cachedUniqueName index="480" name="[Діапазон].[id_покупця].&amp;[481]"/>
            <x15:cachedUniqueName index="481" name="[Діапазон].[id_покупця].&amp;[482]"/>
            <x15:cachedUniqueName index="482" name="[Діапазон].[id_покупця].&amp;[483]"/>
            <x15:cachedUniqueName index="483" name="[Діапазон].[id_покупця].&amp;[484]"/>
            <x15:cachedUniqueName index="484" name="[Діапазон].[id_покупця].&amp;[485]"/>
            <x15:cachedUniqueName index="485" name="[Діапазон].[id_покупця].&amp;[486]"/>
            <x15:cachedUniqueName index="486" name="[Діапазон].[id_покупця].&amp;[487]"/>
            <x15:cachedUniqueName index="487" name="[Діапазон].[id_покупця].&amp;[488]"/>
            <x15:cachedUniqueName index="488" name="[Діапазон].[id_покупця].&amp;[489]"/>
            <x15:cachedUniqueName index="489" name="[Діапазон].[id_покупця].&amp;[490]"/>
            <x15:cachedUniqueName index="490" name="[Діапазон].[id_покупця].&amp;[491]"/>
            <x15:cachedUniqueName index="491" name="[Діапазон].[id_покупця].&amp;[492]"/>
            <x15:cachedUniqueName index="492" name="[Діапазон].[id_покупця].&amp;[493]"/>
            <x15:cachedUniqueName index="493" name="[Діапазон].[id_покупця].&amp;[494]"/>
            <x15:cachedUniqueName index="494" name="[Діапазон].[id_покупця].&amp;[495]"/>
            <x15:cachedUniqueName index="495" name="[Діапазон].[id_покупця].&amp;[496]"/>
            <x15:cachedUniqueName index="496" name="[Діапазон].[id_покупця].&amp;[497]"/>
            <x15:cachedUniqueName index="497" name="[Діапазон].[id_покупця].&amp;[498]"/>
            <x15:cachedUniqueName index="498" name="[Діапазон].[id_покупця].&amp;[499]"/>
            <x15:cachedUniqueName index="499" name="[Діапазон].[id_покупця].&amp;[500]"/>
            <x15:cachedUniqueName index="500" name="[Діапазон].[id_покупця].&amp;[501]"/>
            <x15:cachedUniqueName index="501" name="[Діапазон].[id_покупця].&amp;[502]"/>
            <x15:cachedUniqueName index="502" name="[Діапазон].[id_покупця].&amp;[503]"/>
            <x15:cachedUniqueName index="503" name="[Діапазон].[id_покупця].&amp;[504]"/>
            <x15:cachedUniqueName index="504" name="[Діапазон].[id_покупця].&amp;[505]"/>
            <x15:cachedUniqueName index="505" name="[Діапазон].[id_покупця].&amp;[506]"/>
            <x15:cachedUniqueName index="506" name="[Діапазон].[id_покупця].&amp;[507]"/>
            <x15:cachedUniqueName index="507" name="[Діапазон].[id_покупця].&amp;[508]"/>
            <x15:cachedUniqueName index="508" name="[Діапазон].[id_покупця].&amp;[509]"/>
            <x15:cachedUniqueName index="509" name="[Діапазон].[id_покупця].&amp;[510]"/>
            <x15:cachedUniqueName index="510" name="[Діапазон].[id_покупця].&amp;[511]"/>
            <x15:cachedUniqueName index="511" name="[Діапазон].[id_покупця].&amp;[512]"/>
            <x15:cachedUniqueName index="512" name="[Діапазон].[id_покупця].&amp;[513]"/>
            <x15:cachedUniqueName index="513" name="[Діапазон].[id_покупця].&amp;[514]"/>
            <x15:cachedUniqueName index="514" name="[Діапазон].[id_покупця].&amp;[515]"/>
            <x15:cachedUniqueName index="515" name="[Діапазон].[id_покупця].&amp;[516]"/>
            <x15:cachedUniqueName index="516" name="[Діапазон].[id_покупця].&amp;[517]"/>
            <x15:cachedUniqueName index="517" name="[Діапазон].[id_покупця].&amp;[518]"/>
            <x15:cachedUniqueName index="518" name="[Діапазон].[id_покупця].&amp;[519]"/>
            <x15:cachedUniqueName index="519" name="[Діапазон].[id_покупця].&amp;[520]"/>
            <x15:cachedUniqueName index="520" name="[Діапазон].[id_покупця].&amp;[521]"/>
            <x15:cachedUniqueName index="521" name="[Діапазон].[id_покупця].&amp;[522]"/>
            <x15:cachedUniqueName index="522" name="[Діапазон].[id_покупця].&amp;[523]"/>
            <x15:cachedUniqueName index="523" name="[Діапазон].[id_покупця].&amp;[524]"/>
            <x15:cachedUniqueName index="524" name="[Діапазон].[id_покупця].&amp;[525]"/>
            <x15:cachedUniqueName index="525" name="[Діапазон].[id_покупця].&amp;[526]"/>
            <x15:cachedUniqueName index="526" name="[Діапазон].[id_покупця].&amp;[527]"/>
            <x15:cachedUniqueName index="527" name="[Діапазон].[id_покупця].&amp;[528]"/>
            <x15:cachedUniqueName index="528" name="[Діапазон].[id_покупця].&amp;[529]"/>
            <x15:cachedUniqueName index="529" name="[Діапазон].[id_покупця].&amp;[530]"/>
            <x15:cachedUniqueName index="530" name="[Діапазон].[id_покупця].&amp;[531]"/>
            <x15:cachedUniqueName index="531" name="[Діапазон].[id_покупця].&amp;[532]"/>
            <x15:cachedUniqueName index="532" name="[Діапазон].[id_покупця].&amp;[533]"/>
            <x15:cachedUniqueName index="533" name="[Діапазон].[id_покупця].&amp;[534]"/>
            <x15:cachedUniqueName index="534" name="[Діапазон].[id_покупця].&amp;[535]"/>
            <x15:cachedUniqueName index="535" name="[Діапазон].[id_покупця].&amp;[536]"/>
            <x15:cachedUniqueName index="536" name="[Діапазон].[id_покупця].&amp;[537]"/>
            <x15:cachedUniqueName index="537" name="[Діапазон].[id_покупця].&amp;[538]"/>
            <x15:cachedUniqueName index="538" name="[Діапазон].[id_покупця].&amp;[539]"/>
            <x15:cachedUniqueName index="539" name="[Діапазон].[id_покупця].&amp;[540]"/>
            <x15:cachedUniqueName index="540" name="[Діапазон].[id_покупця].&amp;[541]"/>
            <x15:cachedUniqueName index="541" name="[Діапазон].[id_покупця].&amp;[542]"/>
            <x15:cachedUniqueName index="542" name="[Діапазон].[id_покупця].&amp;[543]"/>
            <x15:cachedUniqueName index="543" name="[Діапазон].[id_покупця].&amp;[544]"/>
            <x15:cachedUniqueName index="544" name="[Діапазон].[id_покупця].&amp;[545]"/>
            <x15:cachedUniqueName index="545" name="[Діапазон].[id_покупця].&amp;[546]"/>
            <x15:cachedUniqueName index="546" name="[Діапазон].[id_покупця].&amp;[547]"/>
            <x15:cachedUniqueName index="547" name="[Діапазон].[id_покупця].&amp;[548]"/>
            <x15:cachedUniqueName index="548" name="[Діапазон].[id_покупця].&amp;[549]"/>
            <x15:cachedUniqueName index="549" name="[Діапазон].[id_покупця].&amp;[550]"/>
            <x15:cachedUniqueName index="550" name="[Діапазон].[id_покупця].&amp;[551]"/>
            <x15:cachedUniqueName index="551" name="[Діапазон].[id_покупця].&amp;[552]"/>
            <x15:cachedUniqueName index="552" name="[Діапазон].[id_покупця].&amp;[553]"/>
            <x15:cachedUniqueName index="553" name="[Діапазон].[id_покупця].&amp;[554]"/>
            <x15:cachedUniqueName index="554" name="[Діапазон].[id_покупця].&amp;[555]"/>
            <x15:cachedUniqueName index="555" name="[Діапазон].[id_покупця].&amp;[556]"/>
            <x15:cachedUniqueName index="556" name="[Діапазон].[id_покупця].&amp;[557]"/>
            <x15:cachedUniqueName index="557" name="[Діапазон].[id_покупця].&amp;[558]"/>
            <x15:cachedUniqueName index="558" name="[Діапазон].[id_покупця].&amp;[559]"/>
            <x15:cachedUniqueName index="559" name="[Діапазон].[id_покупця].&amp;[560]"/>
            <x15:cachedUniqueName index="560" name="[Діапазон].[id_покупця].&amp;[561]"/>
            <x15:cachedUniqueName index="561" name="[Діапазон].[id_покупця].&amp;[562]"/>
            <x15:cachedUniqueName index="562" name="[Діапазон].[id_покупця].&amp;[563]"/>
            <x15:cachedUniqueName index="563" name="[Діапазон].[id_покупця].&amp;[564]"/>
            <x15:cachedUniqueName index="564" name="[Діапазон].[id_покупця].&amp;[565]"/>
          </x15:cachedUniqueNames>
        </ext>
      </extLst>
    </cacheField>
    <cacheField name="[Measures].[Сума для сума_чеку]" caption="Сума для сума_чеку" numFmtId="0" hierarchy="26" level="32767"/>
    <cacheField name="[Measures].[Підрахунок для id_продажу]" caption="Підрахунок для id_продажу" numFmtId="0" hierarchy="28" level="32767"/>
    <cacheField name="[Measures].[Середнє значення сума_чеку]" caption="Середнє значення сума_чеку" numFmtId="0" hierarchy="29" level="32767"/>
  </cacheFields>
  <cacheHierarchies count="33">
    <cacheHierarchy uniqueName="[Діапазон].[id_продажу]" caption="id_продажу" attribute="1" defaultMemberUniqueName="[Діапазон].[id_продажу].[All]" allUniqueName="[Діапазон].[id_продажу].[All]" dimensionUniqueName="[Діапазон]" displayFolder="" count="0" memberValueDatatype="20" unbalanced="0"/>
    <cacheHierarchy uniqueName="[Діапазон].[дата_час]" caption="дата_час" attribute="1" time="1" defaultMemberUniqueName="[Діапазон].[дата_час].[All]" allUniqueName="[Діапазон].[дата_час].[All]" dimensionUniqueName="[Діапазон]" displayFolder="" count="0" memberValueDatatype="7" unbalanced="0"/>
    <cacheHierarchy uniqueName="[Діапазон].[тип_оплати]" caption="тип_оплати" attribute="1" defaultMemberUniqueName="[Діапазон].[тип_оплати].[All]" allUniqueName="[Діапазон].[тип_оплати].[All]" dimensionUniqueName="[Діапазон]" displayFolder="" count="0" memberValueDatatype="130" unbalanced="0"/>
    <cacheHierarchy uniqueName="[Діапазон].[id_аптеки]" caption="id_аптеки" attribute="1" defaultMemberUniqueName="[Діапазон].[id_аптеки].[All]" allUniqueName="[Діапазон].[id_аптеки].[All]" dimensionUniqueName="[Діапазон]" displayFolder="" count="0" memberValueDatatype="20" unbalanced="0"/>
    <cacheHierarchy uniqueName="[Діапазон].[id_покупця]" caption="id_покупця" attribute="1" defaultMemberUniqueName="[Діапазон].[id_покупця].[All]" allUniqueName="[Діапазон].[id_покупця].[All]" dimensionUniqueName="[Діапазон]" displayFolder="" count="2" memberValueDatatype="20" unbalanced="0">
      <fieldsUsage count="2">
        <fieldUsage x="-1"/>
        <fieldUsage x="0"/>
      </fieldsUsage>
    </cacheHierarchy>
    <cacheHierarchy uniqueName="[Діапазон].[id_працівника]" caption="id_працівника" attribute="1" defaultMemberUniqueName="[Діапазон].[id_працівника].[All]" allUniqueName="[Діапазон].[id_працівника].[All]" dimensionUniqueName="[Діапазон]" displayFolder="" count="0" memberValueDatatype="20" unbalanced="0"/>
    <cacheHierarchy uniqueName="[Діапазон].[id_рецепту]" caption="id_рецепту" attribute="1" defaultMemberUniqueName="[Діапазон].[id_рецепту].[All]" allUniqueName="[Діапазон].[id_рецепту].[All]" dimensionUniqueName="[Діапазон]" displayFolder="" count="0" memberValueDatatype="20" unbalanced="0"/>
    <cacheHierarchy uniqueName="[Діапазон].[id_чеку]" caption="id_чеку" attribute="1" defaultMemberUniqueName="[Діапазон].[id_чеку].[All]" allUniqueName="[Діапазон].[id_чеку].[All]" dimensionUniqueName="[Діапазон]" displayFolder="" count="0" memberValueDatatype="20" unbalanced="0"/>
    <cacheHierarchy uniqueName="[Діапазон].[сума_чеку]" caption="сума_чеку" attribute="1" defaultMemberUniqueName="[Діапазон].[сума_чеку].[All]" allUniqueName="[Діапазон].[сума_чеку].[All]" dimensionUniqueName="[Діапазон]" displayFolder="" count="0" memberValueDatatype="5" unbalanced="0"/>
    <cacheHierarchy uniqueName="[Діапазон].[назва_аптеки]" caption="назва_аптеки" attribute="1" defaultMemberUniqueName="[Діапазон].[назва_аптеки].[All]" allUniqueName="[Діапазон].[назва_аптеки].[All]" dimensionUniqueName="[Діапазон]" displayFolder="" count="0" memberValueDatatype="130" unbalanced="0"/>
    <cacheHierarchy uniqueName="[Діапазон 1].[id_продажу]" caption="id_продажу" attribute="1" defaultMemberUniqueName="[Діапазон 1].[id_продажу].[All]" allUniqueName="[Діапазон 1].[id_продажу].[All]" dimensionUniqueName="[Діапазон 1]" displayFolder="" count="0" memberValueDatatype="20" unbalanced="0"/>
    <cacheHierarchy uniqueName="[Діапазон 1].[дата_час]" caption="дата_час" attribute="1" time="1" defaultMemberUniqueName="[Діапазон 1].[дата_час].[All]" allUniqueName="[Діапазон 1].[дата_час].[All]" dimensionUniqueName="[Діапазон 1]" displayFolder="" count="0" memberValueDatatype="7" unbalanced="0"/>
    <cacheHierarchy uniqueName="[Діапазон 1].[тип_оплати]" caption="тип_оплати" attribute="1" defaultMemberUniqueName="[Діапазон 1].[тип_оплати].[All]" allUniqueName="[Діапазон 1].[тип_оплати].[All]" dimensionUniqueName="[Діапазон 1]" displayFolder="" count="0" memberValueDatatype="130" unbalanced="0"/>
    <cacheHierarchy uniqueName="[Діапазон 1].[id_аптеки]" caption="id_аптеки" attribute="1" defaultMemberUniqueName="[Діапазон 1].[id_аптеки].[All]" allUniqueName="[Діапазон 1].[id_аптеки].[All]" dimensionUniqueName="[Діапазон 1]" displayFolder="" count="0" memberValueDatatype="20" unbalanced="0"/>
    <cacheHierarchy uniqueName="[Діапазон 1].[id_покупця]" caption="id_покупця" attribute="1" defaultMemberUniqueName="[Діапазон 1].[id_покупця].[All]" allUniqueName="[Діапазон 1].[id_покупця].[All]" dimensionUniqueName="[Діапазон 1]" displayFolder="" count="0" memberValueDatatype="20" unbalanced="0"/>
    <cacheHierarchy uniqueName="[Діапазон 1].[id_працівника]" caption="id_працівника" attribute="1" defaultMemberUniqueName="[Діапазон 1].[id_працівника].[All]" allUniqueName="[Діапазон 1].[id_працівника].[All]" dimensionUniqueName="[Діапазон 1]" displayFolder="" count="0" memberValueDatatype="20" unbalanced="0"/>
    <cacheHierarchy uniqueName="[Діапазон 1].[id_рецепту]" caption="id_рецепту" attribute="1" defaultMemberUniqueName="[Діапазон 1].[id_рецепту].[All]" allUniqueName="[Діапазон 1].[id_рецепту].[All]" dimensionUniqueName="[Діапазон 1]" displayFolder="" count="0" memberValueDatatype="20" unbalanced="0"/>
    <cacheHierarchy uniqueName="[Діапазон 1].[id_чеку]" caption="id_чеку" attribute="1" defaultMemberUniqueName="[Діапазон 1].[id_чеку].[All]" allUniqueName="[Діапазон 1].[id_чеку].[All]" dimensionUniqueName="[Діапазон 1]" displayFolder="" count="0" memberValueDatatype="20" unbalanced="0"/>
    <cacheHierarchy uniqueName="[Діапазон 1].[сума_чеку]" caption="сума_чеку" attribute="1" defaultMemberUniqueName="[Діапазон 1].[сума_чеку].[All]" allUniqueName="[Діапазон 1].[сума_чеку].[All]" dimensionUniqueName="[Діапазон 1]" displayFolder="" count="0" memberValueDatatype="5" unbalanced="0"/>
    <cacheHierarchy uniqueName="[Діапазон 1].[назва_аптеки]" caption="назва_аптеки" attribute="1" defaultMemberUniqueName="[Діапазон 1].[назва_аптеки].[All]" allUniqueName="[Діапазон 1].[назва_аптеки].[All]" dimensionUniqueName="[Діапазон 1]" displayFolder="" count="0" memberValueDatatype="130" unbalanced="0"/>
    <cacheHierarchy uniqueName="[Діапазон 1].[тип_продажу]" caption="тип_продажу" attribute="1" defaultMemberUniqueName="[Діапазон 1].[тип_продажу].[All]" allUniqueName="[Діапазон 1].[тип_продажу].[All]" dimensionUniqueName="[Діапазон 1]" displayFolder="" count="0" memberValueDatatype="130" unbalanced="0"/>
    <cacheHierarchy uniqueName="[Діапазон 1].[к_сть_без_рецепту]" caption="к_сть_без_рецепту" attribute="1" defaultMemberUniqueName="[Діапазон 1].[к_сть_без_рецепту].[All]" allUniqueName="[Діапазон 1].[к_сть_без_рецепту].[All]" dimensionUniqueName="[Діапазон 1]" displayFolder="" count="0" memberValueDatatype="20" unbalanced="0"/>
    <cacheHierarchy uniqueName="[Діапазон 1].[к_сть_з_рецептом]" caption="к_сть_з_рецептом" attribute="1" defaultMemberUniqueName="[Діапазон 1].[к_сть_з_рецептом].[All]" allUniqueName="[Діапазон 1].[к_сть_з_рецептом].[All]" dimensionUniqueName="[Діапазон 1]" displayFolder="" count="0" memberValueDatatype="20" unbalanced="0"/>
    <cacheHierarchy uniqueName="[Measures].[__XL_Count Діапазон]" caption="__XL_Count Діапазон" measure="1" displayFolder="" measureGroup="Діапазон" count="0" hidden="1"/>
    <cacheHierarchy uniqueName="[Measures].[__XL_Count Діапазон 1]" caption="__XL_Count Діапазон 1" measure="1" displayFolder="" measureGroup="Діапазон 1" count="0" hidden="1"/>
    <cacheHierarchy uniqueName="[Measures].[__No measures defined]" caption="__No measures defined" measure="1" displayFolder="" count="0" hidden="1"/>
    <cacheHierarchy uniqueName="[Measures].[Сума для сума_чеку]" caption="Сума для сума_чеку" measure="1" displayFolder="" measureGroup="Ді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а для id_продажу]" caption="Сума для id_продажу" measure="1" displayFolder="" measureGroup="Ді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Підрахунок для id_продажу]" caption="Підрахунок для id_продажу" measure="1" displayFolder="" measureGroup="Ді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ереднє значення сума_чеку]" caption="Середнє значення сума_чеку" measure="1" displayFolder="" measureGroup="Ді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а для сума_чеку 2]" caption="Сума для сума_чеку 2" measure="1" displayFolder="" measureGroup="Діапазон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id_продажу 2]" caption="Сума для id_продажу 2" measure="1" displayFolder="" measureGroup="Діапазон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Підрахунок для id_продажу 2]" caption="Підрахунок для id_продажу 2" measure="1" displayFolder="" measureGroup="Діапазон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Діапазон" uniqueName="[Діапазон]" caption="Діапазон"/>
    <dimension name="Діапазон 1" uniqueName="[Діапазон 1]" caption="Діапазон 1"/>
  </dimensions>
  <measureGroups count="2">
    <measureGroup name="Діапазон" caption="Діапазон"/>
    <measureGroup name="Діапазон 1" caption="Діапазон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zar" refreshedDate="45982.867718055553" backgroundQuery="1" createdVersion="8" refreshedVersion="8" minRefreshableVersion="3" recordCount="0" supportSubquery="1" supportAdvancedDrill="1" xr:uid="{EF7DFB46-535E-4F9F-801D-267F5085869E}">
  <cacheSource type="external" connectionId="1"/>
  <cacheFields count="2">
    <cacheField name="[Діапазон 1].[тип_продажу].[тип_продажу]" caption="тип_продажу" numFmtId="0" hierarchy="20" level="1">
      <sharedItems count="2">
        <s v="є рецепт"/>
        <s v="нема рецепту"/>
      </sharedItems>
    </cacheField>
    <cacheField name="[Measures].[Сума для сума_чеку 2]" caption="Сума для сума_чеку 2" numFmtId="0" hierarchy="30" level="32767"/>
  </cacheFields>
  <cacheHierarchies count="33">
    <cacheHierarchy uniqueName="[Діапазон].[id_продажу]" caption="id_продажу" attribute="1" defaultMemberUniqueName="[Діапазон].[id_продажу].[All]" allUniqueName="[Діапазон].[id_продажу].[All]" dimensionUniqueName="[Діапазон]" displayFolder="" count="0" memberValueDatatype="20" unbalanced="0"/>
    <cacheHierarchy uniqueName="[Діапазон].[дата_час]" caption="дата_час" attribute="1" time="1" defaultMemberUniqueName="[Діапазон].[дата_час].[All]" allUniqueName="[Діапазон].[дата_час].[All]" dimensionUniqueName="[Діапазон]" displayFolder="" count="0" memberValueDatatype="7" unbalanced="0"/>
    <cacheHierarchy uniqueName="[Діапазон].[тип_оплати]" caption="тип_оплати" attribute="1" defaultMemberUniqueName="[Діапазон].[тип_оплати].[All]" allUniqueName="[Діапазон].[тип_оплати].[All]" dimensionUniqueName="[Діапазон]" displayFolder="" count="0" memberValueDatatype="130" unbalanced="0"/>
    <cacheHierarchy uniqueName="[Діапазон].[id_аптеки]" caption="id_аптеки" attribute="1" defaultMemberUniqueName="[Діапазон].[id_аптеки].[All]" allUniqueName="[Діапазон].[id_аптеки].[All]" dimensionUniqueName="[Діапазон]" displayFolder="" count="0" memberValueDatatype="20" unbalanced="0"/>
    <cacheHierarchy uniqueName="[Діапазон].[id_покупця]" caption="id_покупця" attribute="1" defaultMemberUniqueName="[Діапазон].[id_покупця].[All]" allUniqueName="[Діапазон].[id_покупця].[All]" dimensionUniqueName="[Діапазон]" displayFolder="" count="0" memberValueDatatype="20" unbalanced="0"/>
    <cacheHierarchy uniqueName="[Діапазон].[id_працівника]" caption="id_працівника" attribute="1" defaultMemberUniqueName="[Діапазон].[id_працівника].[All]" allUniqueName="[Діапазон].[id_працівника].[All]" dimensionUniqueName="[Діапазон]" displayFolder="" count="0" memberValueDatatype="20" unbalanced="0"/>
    <cacheHierarchy uniqueName="[Діапазон].[id_рецепту]" caption="id_рецепту" attribute="1" defaultMemberUniqueName="[Діапазон].[id_рецепту].[All]" allUniqueName="[Діапазон].[id_рецепту].[All]" dimensionUniqueName="[Діапазон]" displayFolder="" count="0" memberValueDatatype="20" unbalanced="0"/>
    <cacheHierarchy uniqueName="[Діапазон].[id_чеку]" caption="id_чеку" attribute="1" defaultMemberUniqueName="[Діапазон].[id_чеку].[All]" allUniqueName="[Діапазон].[id_чеку].[All]" dimensionUniqueName="[Діапазон]" displayFolder="" count="0" memberValueDatatype="20" unbalanced="0"/>
    <cacheHierarchy uniqueName="[Діапазон].[сума_чеку]" caption="сума_чеку" attribute="1" defaultMemberUniqueName="[Діапазон].[сума_чеку].[All]" allUniqueName="[Діапазон].[сума_чеку].[All]" dimensionUniqueName="[Діапазон]" displayFolder="" count="0" memberValueDatatype="5" unbalanced="0"/>
    <cacheHierarchy uniqueName="[Діапазон].[назва_аптеки]" caption="назва_аптеки" attribute="1" defaultMemberUniqueName="[Діапазон].[назва_аптеки].[All]" allUniqueName="[Діапазон].[назва_аптеки].[All]" dimensionUniqueName="[Діапазон]" displayFolder="" count="0" memberValueDatatype="130" unbalanced="0"/>
    <cacheHierarchy uniqueName="[Діапазон 1].[id_продажу]" caption="id_продажу" attribute="1" defaultMemberUniqueName="[Діапазон 1].[id_продажу].[All]" allUniqueName="[Діапазон 1].[id_продажу].[All]" dimensionUniqueName="[Діапазон 1]" displayFolder="" count="0" memberValueDatatype="20" unbalanced="0"/>
    <cacheHierarchy uniqueName="[Діапазон 1].[дата_час]" caption="дата_час" attribute="1" time="1" defaultMemberUniqueName="[Діапазон 1].[дата_час].[All]" allUniqueName="[Діапазон 1].[дата_час].[All]" dimensionUniqueName="[Діапазон 1]" displayFolder="" count="0" memberValueDatatype="7" unbalanced="0"/>
    <cacheHierarchy uniqueName="[Діапазон 1].[тип_оплати]" caption="тип_оплати" attribute="1" defaultMemberUniqueName="[Діапазон 1].[тип_оплати].[All]" allUniqueName="[Діапазон 1].[тип_оплати].[All]" dimensionUniqueName="[Діапазон 1]" displayFolder="" count="0" memberValueDatatype="130" unbalanced="0"/>
    <cacheHierarchy uniqueName="[Діапазон 1].[id_аптеки]" caption="id_аптеки" attribute="1" defaultMemberUniqueName="[Діапазон 1].[id_аптеки].[All]" allUniqueName="[Діапазон 1].[id_аптеки].[All]" dimensionUniqueName="[Діапазон 1]" displayFolder="" count="0" memberValueDatatype="20" unbalanced="0"/>
    <cacheHierarchy uniqueName="[Діапазон 1].[id_покупця]" caption="id_покупця" attribute="1" defaultMemberUniqueName="[Діапазон 1].[id_покупця].[All]" allUniqueName="[Діапазон 1].[id_покупця].[All]" dimensionUniqueName="[Діапазон 1]" displayFolder="" count="0" memberValueDatatype="20" unbalanced="0"/>
    <cacheHierarchy uniqueName="[Діапазон 1].[id_працівника]" caption="id_працівника" attribute="1" defaultMemberUniqueName="[Діапазон 1].[id_працівника].[All]" allUniqueName="[Діапазон 1].[id_працівника].[All]" dimensionUniqueName="[Діапазон 1]" displayFolder="" count="0" memberValueDatatype="20" unbalanced="0"/>
    <cacheHierarchy uniqueName="[Діапазон 1].[id_рецепту]" caption="id_рецепту" attribute="1" defaultMemberUniqueName="[Діапазон 1].[id_рецепту].[All]" allUniqueName="[Діапазон 1].[id_рецепту].[All]" dimensionUniqueName="[Діапазон 1]" displayFolder="" count="0" memberValueDatatype="20" unbalanced="0"/>
    <cacheHierarchy uniqueName="[Діапазон 1].[id_чеку]" caption="id_чеку" attribute="1" defaultMemberUniqueName="[Діапазон 1].[id_чеку].[All]" allUniqueName="[Діапазон 1].[id_чеку].[All]" dimensionUniqueName="[Діапазон 1]" displayFolder="" count="0" memberValueDatatype="20" unbalanced="0"/>
    <cacheHierarchy uniqueName="[Діапазон 1].[сума_чеку]" caption="сума_чеку" attribute="1" defaultMemberUniqueName="[Діапазон 1].[сума_чеку].[All]" allUniqueName="[Діапазон 1].[сума_чеку].[All]" dimensionUniqueName="[Діапазон 1]" displayFolder="" count="0" memberValueDatatype="5" unbalanced="0"/>
    <cacheHierarchy uniqueName="[Діапазон 1].[назва_аптеки]" caption="назва_аптеки" attribute="1" defaultMemberUniqueName="[Діапазон 1].[назва_аптеки].[All]" allUniqueName="[Діапазон 1].[назва_аптеки].[All]" dimensionUniqueName="[Діапазон 1]" displayFolder="" count="0" memberValueDatatype="130" unbalanced="0"/>
    <cacheHierarchy uniqueName="[Діапазон 1].[тип_продажу]" caption="тип_продажу" attribute="1" defaultMemberUniqueName="[Діапазон 1].[тип_продажу].[All]" allUniqueName="[Діапазон 1].[тип_продажу].[All]" dimensionUniqueName="[Діапазон 1]" displayFolder="" count="2" memberValueDatatype="130" unbalanced="0">
      <fieldsUsage count="2">
        <fieldUsage x="-1"/>
        <fieldUsage x="0"/>
      </fieldsUsage>
    </cacheHierarchy>
    <cacheHierarchy uniqueName="[Діапазон 1].[к_сть_без_рецепту]" caption="к_сть_без_рецепту" attribute="1" defaultMemberUniqueName="[Діапазон 1].[к_сть_без_рецепту].[All]" allUniqueName="[Діапазон 1].[к_сть_без_рецепту].[All]" dimensionUniqueName="[Діапазон 1]" displayFolder="" count="0" memberValueDatatype="20" unbalanced="0"/>
    <cacheHierarchy uniqueName="[Діапазон 1].[к_сть_з_рецептом]" caption="к_сть_з_рецептом" attribute="1" defaultMemberUniqueName="[Діапазон 1].[к_сть_з_рецептом].[All]" allUniqueName="[Діапазон 1].[к_сть_з_рецептом].[All]" dimensionUniqueName="[Діапазон 1]" displayFolder="" count="0" memberValueDatatype="20" unbalanced="0"/>
    <cacheHierarchy uniqueName="[Measures].[__XL_Count Діапазон]" caption="__XL_Count Діапазон" measure="1" displayFolder="" measureGroup="Діапазон" count="0" hidden="1"/>
    <cacheHierarchy uniqueName="[Measures].[__XL_Count Діапазон 1]" caption="__XL_Count Діапазон 1" measure="1" displayFolder="" measureGroup="Діапазон 1" count="0" hidden="1"/>
    <cacheHierarchy uniqueName="[Measures].[__No measures defined]" caption="__No measures defined" measure="1" displayFolder="" count="0" hidden="1"/>
    <cacheHierarchy uniqueName="[Measures].[Сума для сума_чеку]" caption="Сума для сума_чеку" measure="1" displayFolder="" measureGroup="Ді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а для id_продажу]" caption="Сума для id_продажу" measure="1" displayFolder="" measureGroup="Ді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Підрахунок для id_продажу]" caption="Підрахунок для id_продажу" measure="1" displayFolder="" measureGroup="Діапазон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ереднє значення сума_чеку]" caption="Середнє значення сума_чеку" measure="1" displayFolder="" measureGroup="Діапазон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а для сума_чеку 2]" caption="Сума для сума_чеку 2" measure="1" displayFolder="" measureGroup="Діапазон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id_продажу 2]" caption="Сума для id_продажу 2" measure="1" displayFolder="" measureGroup="Діапазон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Підрахунок для id_продажу 2]" caption="Підрахунок для id_продажу 2" measure="1" displayFolder="" measureGroup="Діапазон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Діапазон" uniqueName="[Діапазон]" caption="Діапазон"/>
    <dimension name="Діапазон 1" uniqueName="[Діапазон 1]" caption="Діапазон 1"/>
  </dimensions>
  <measureGroups count="2">
    <measureGroup name="Діапазон" caption="Діапазон"/>
    <measureGroup name="Діапазон 1" caption="Діапазон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d v="2025-01-21T00:00:00"/>
    <s v="готівка"/>
    <n v="15"/>
    <n v="437"/>
    <x v="0"/>
    <m/>
    <n v="1001"/>
    <n v="4149.26"/>
    <x v="0"/>
  </r>
  <r>
    <n v="2"/>
    <d v="2025-03-14T00:00:00"/>
    <s v="готівка"/>
    <n v="41"/>
    <n v="240"/>
    <x v="1"/>
    <m/>
    <n v="1002"/>
    <n v="6886.0500000000011"/>
    <x v="1"/>
  </r>
  <r>
    <n v="3"/>
    <d v="2025-04-24T00:00:00"/>
    <s v="готівка"/>
    <n v="13"/>
    <n v="449"/>
    <x v="2"/>
    <m/>
    <n v="1003"/>
    <n v="2848.84"/>
    <x v="2"/>
  </r>
  <r>
    <n v="4"/>
    <d v="2025-06-03T00:00:00"/>
    <s v="готівка"/>
    <n v="16"/>
    <n v="341"/>
    <x v="3"/>
    <n v="916"/>
    <n v="1004"/>
    <n v="4680.2299999999996"/>
    <x v="3"/>
  </r>
  <r>
    <n v="5"/>
    <d v="2025-05-01T00:00:00"/>
    <s v="карта"/>
    <n v="48"/>
    <m/>
    <x v="4"/>
    <n v="872"/>
    <n v="1005"/>
    <n v="3275.16"/>
    <x v="4"/>
  </r>
  <r>
    <n v="6"/>
    <d v="2025-06-26T00:00:00"/>
    <s v="карта"/>
    <n v="1"/>
    <m/>
    <x v="5"/>
    <n v="763"/>
    <n v="1006"/>
    <n v="3124.08"/>
    <x v="5"/>
  </r>
  <r>
    <n v="7"/>
    <d v="2025-05-16T00:00:00"/>
    <s v="карта"/>
    <n v="41"/>
    <m/>
    <x v="6"/>
    <m/>
    <n v="1007"/>
    <n v="7543.3"/>
    <x v="1"/>
  </r>
  <r>
    <n v="8"/>
    <d v="2025-05-02T00:00:00"/>
    <s v="карта"/>
    <n v="40"/>
    <n v="124"/>
    <x v="7"/>
    <m/>
    <n v="1008"/>
    <n v="6639.22"/>
    <x v="6"/>
  </r>
  <r>
    <n v="9"/>
    <d v="2025-02-20T00:00:00"/>
    <s v="карта"/>
    <n v="4"/>
    <n v="318"/>
    <x v="8"/>
    <m/>
    <n v="1009"/>
    <n v="5243.51"/>
    <x v="7"/>
  </r>
  <r>
    <n v="10"/>
    <d v="2025-02-26T00:00:00"/>
    <s v="готівка"/>
    <n v="46"/>
    <m/>
    <x v="9"/>
    <n v="851"/>
    <n v="1010"/>
    <n v="2320.98"/>
    <x v="8"/>
  </r>
  <r>
    <n v="11"/>
    <d v="2025-02-22T00:00:00"/>
    <s v="карта"/>
    <n v="45"/>
    <m/>
    <x v="10"/>
    <m/>
    <n v="1011"/>
    <n v="2620.1800000000003"/>
    <x v="9"/>
  </r>
  <r>
    <n v="12"/>
    <d v="2025-02-02T00:00:00"/>
    <s v="карта"/>
    <n v="4"/>
    <m/>
    <x v="11"/>
    <m/>
    <n v="1012"/>
    <n v="7363.18"/>
    <x v="7"/>
  </r>
  <r>
    <n v="13"/>
    <d v="2025-05-24T00:00:00"/>
    <s v="карта"/>
    <n v="28"/>
    <n v="367"/>
    <x v="12"/>
    <n v="254"/>
    <n v="1013"/>
    <n v="6417.2"/>
    <x v="10"/>
  </r>
  <r>
    <n v="14"/>
    <d v="2025-06-07T00:00:00"/>
    <s v="карта"/>
    <n v="16"/>
    <n v="274"/>
    <x v="13"/>
    <m/>
    <n v="1014"/>
    <n v="956.28"/>
    <x v="3"/>
  </r>
  <r>
    <n v="15"/>
    <d v="2025-06-05T00:00:00"/>
    <s v="карта"/>
    <n v="5"/>
    <n v="373"/>
    <x v="14"/>
    <m/>
    <n v="1015"/>
    <n v="1435.23"/>
    <x v="11"/>
  </r>
  <r>
    <n v="16"/>
    <d v="2025-03-23T00:00:00"/>
    <s v="готівка"/>
    <n v="41"/>
    <n v="50"/>
    <x v="15"/>
    <m/>
    <n v="1016"/>
    <n v="2641.96"/>
    <x v="1"/>
  </r>
  <r>
    <n v="17"/>
    <d v="2025-05-04T00:00:00"/>
    <s v="готівка"/>
    <n v="25"/>
    <n v="135"/>
    <x v="16"/>
    <m/>
    <n v="1017"/>
    <n v="478.65000000000003"/>
    <x v="12"/>
  </r>
  <r>
    <n v="18"/>
    <d v="2025-05-20T00:00:00"/>
    <s v="готівка"/>
    <n v="35"/>
    <m/>
    <x v="17"/>
    <m/>
    <n v="1018"/>
    <n v="4271.45"/>
    <x v="13"/>
  </r>
  <r>
    <n v="19"/>
    <d v="2025-01-27T00:00:00"/>
    <s v="карта"/>
    <n v="13"/>
    <m/>
    <x v="18"/>
    <n v="488"/>
    <n v="1019"/>
    <n v="698.64"/>
    <x v="2"/>
  </r>
  <r>
    <n v="20"/>
    <d v="2025-06-30T00:00:00"/>
    <s v="готівка"/>
    <n v="46"/>
    <n v="81"/>
    <x v="19"/>
    <m/>
    <n v="1020"/>
    <n v="1183.9000000000001"/>
    <x v="8"/>
  </r>
  <r>
    <n v="21"/>
    <d v="2025-01-25T00:00:00"/>
    <s v="карта"/>
    <n v="16"/>
    <m/>
    <x v="13"/>
    <n v="1093"/>
    <n v="1021"/>
    <n v="6468.9600000000009"/>
    <x v="3"/>
  </r>
  <r>
    <n v="22"/>
    <d v="2025-03-27T00:00:00"/>
    <s v="карта"/>
    <n v="2"/>
    <m/>
    <x v="20"/>
    <m/>
    <n v="1022"/>
    <n v="4079.8199999999997"/>
    <x v="14"/>
  </r>
  <r>
    <n v="23"/>
    <d v="2025-02-17T00:00:00"/>
    <s v="готівка"/>
    <n v="37"/>
    <n v="16"/>
    <x v="21"/>
    <m/>
    <n v="1023"/>
    <n v="6960.66"/>
    <x v="15"/>
  </r>
  <r>
    <n v="24"/>
    <d v="2025-06-06T00:00:00"/>
    <s v="карта"/>
    <n v="29"/>
    <n v="454"/>
    <x v="22"/>
    <m/>
    <n v="1024"/>
    <n v="4423.7900000000009"/>
    <x v="16"/>
  </r>
  <r>
    <n v="25"/>
    <d v="2025-04-08T00:00:00"/>
    <s v="карта"/>
    <n v="52"/>
    <n v="15"/>
    <x v="23"/>
    <n v="435"/>
    <n v="1025"/>
    <n v="6754.74"/>
    <x v="17"/>
  </r>
  <r>
    <n v="26"/>
    <d v="2025-06-10T00:00:00"/>
    <s v="готівка"/>
    <n v="53"/>
    <m/>
    <x v="24"/>
    <m/>
    <n v="1026"/>
    <n v="2388.83"/>
    <x v="18"/>
  </r>
  <r>
    <n v="27"/>
    <d v="2025-01-19T00:00:00"/>
    <s v="карта"/>
    <n v="32"/>
    <n v="48"/>
    <x v="25"/>
    <n v="147"/>
    <n v="1027"/>
    <n v="4471.58"/>
    <x v="19"/>
  </r>
  <r>
    <n v="28"/>
    <d v="2025-03-14T00:00:00"/>
    <s v="готівка"/>
    <n v="19"/>
    <m/>
    <x v="26"/>
    <m/>
    <n v="1028"/>
    <n v="739.6400000000001"/>
    <x v="20"/>
  </r>
  <r>
    <n v="29"/>
    <d v="2025-01-10T00:00:00"/>
    <s v="карта"/>
    <n v="2"/>
    <n v="547"/>
    <x v="27"/>
    <m/>
    <n v="1029"/>
    <n v="1176.3399999999999"/>
    <x v="14"/>
  </r>
  <r>
    <n v="30"/>
    <d v="2025-02-05T00:00:00"/>
    <s v="карта"/>
    <n v="24"/>
    <m/>
    <x v="28"/>
    <m/>
    <n v="1030"/>
    <n v="1993.44"/>
    <x v="21"/>
  </r>
  <r>
    <n v="31"/>
    <d v="2025-03-16T00:00:00"/>
    <s v="карта"/>
    <n v="43"/>
    <n v="105"/>
    <x v="29"/>
    <m/>
    <n v="1031"/>
    <n v="5233.51"/>
    <x v="22"/>
  </r>
  <r>
    <n v="32"/>
    <d v="2025-06-24T00:00:00"/>
    <s v="карта"/>
    <n v="19"/>
    <n v="126"/>
    <x v="30"/>
    <n v="37"/>
    <n v="1032"/>
    <n v="1439.93"/>
    <x v="20"/>
  </r>
  <r>
    <n v="33"/>
    <d v="2025-01-31T00:00:00"/>
    <s v="карта"/>
    <n v="16"/>
    <m/>
    <x v="31"/>
    <m/>
    <n v="1033"/>
    <n v="5455.91"/>
    <x v="3"/>
  </r>
  <r>
    <n v="34"/>
    <d v="2025-06-14T00:00:00"/>
    <s v="карта"/>
    <n v="53"/>
    <n v="214"/>
    <x v="32"/>
    <m/>
    <n v="1034"/>
    <n v="1377"/>
    <x v="18"/>
  </r>
  <r>
    <n v="35"/>
    <d v="2025-03-04T00:00:00"/>
    <s v="готівка"/>
    <n v="36"/>
    <n v="107"/>
    <x v="33"/>
    <m/>
    <n v="1035"/>
    <n v="1918.85"/>
    <x v="23"/>
  </r>
  <r>
    <n v="36"/>
    <d v="2025-05-31T00:00:00"/>
    <s v="карта"/>
    <n v="6"/>
    <m/>
    <x v="34"/>
    <m/>
    <n v="1036"/>
    <n v="5462.7799999999988"/>
    <x v="24"/>
  </r>
  <r>
    <n v="37"/>
    <d v="2025-02-22T00:00:00"/>
    <s v="карта"/>
    <n v="39"/>
    <m/>
    <x v="35"/>
    <m/>
    <n v="1037"/>
    <n v="4138.6000000000004"/>
    <x v="25"/>
  </r>
  <r>
    <n v="38"/>
    <d v="2025-01-31T00:00:00"/>
    <s v="карта"/>
    <n v="54"/>
    <n v="368"/>
    <x v="36"/>
    <m/>
    <n v="1038"/>
    <n v="5339.51"/>
    <x v="26"/>
  </r>
  <r>
    <n v="39"/>
    <d v="2025-03-01T00:00:00"/>
    <s v="готівка"/>
    <n v="13"/>
    <m/>
    <x v="37"/>
    <m/>
    <n v="1039"/>
    <n v="1280.74"/>
    <x v="2"/>
  </r>
  <r>
    <n v="40"/>
    <d v="2025-02-23T00:00:00"/>
    <s v="карта"/>
    <n v="8"/>
    <m/>
    <x v="38"/>
    <m/>
    <n v="1040"/>
    <n v="4032.41"/>
    <x v="27"/>
  </r>
  <r>
    <n v="41"/>
    <d v="2025-02-13T00:00:00"/>
    <s v="карта"/>
    <n v="26"/>
    <n v="234"/>
    <x v="39"/>
    <m/>
    <n v="1041"/>
    <n v="2916.79"/>
    <x v="28"/>
  </r>
  <r>
    <n v="42"/>
    <d v="2025-06-15T00:00:00"/>
    <s v="готівка"/>
    <n v="17"/>
    <n v="370"/>
    <x v="40"/>
    <m/>
    <n v="1042"/>
    <n v="3439.89"/>
    <x v="29"/>
  </r>
  <r>
    <n v="43"/>
    <d v="2025-04-15T00:00:00"/>
    <s v="карта"/>
    <n v="29"/>
    <n v="188"/>
    <x v="41"/>
    <m/>
    <n v="1043"/>
    <n v="6036.05"/>
    <x v="16"/>
  </r>
  <r>
    <n v="44"/>
    <d v="2025-03-02T00:00:00"/>
    <s v="готівка"/>
    <n v="25"/>
    <n v="264"/>
    <x v="42"/>
    <n v="396"/>
    <n v="1044"/>
    <n v="2462.7399999999998"/>
    <x v="12"/>
  </r>
  <r>
    <n v="45"/>
    <d v="2025-03-04T00:00:00"/>
    <s v="карта"/>
    <n v="27"/>
    <m/>
    <x v="43"/>
    <m/>
    <n v="1045"/>
    <n v="9936.66"/>
    <x v="30"/>
  </r>
  <r>
    <n v="46"/>
    <d v="2025-02-03T00:00:00"/>
    <s v="готівка"/>
    <n v="11"/>
    <n v="406"/>
    <x v="44"/>
    <n v="1243"/>
    <n v="1046"/>
    <n v="776.8"/>
    <x v="31"/>
  </r>
  <r>
    <n v="47"/>
    <d v="2025-04-03T00:00:00"/>
    <s v="карта"/>
    <n v="1"/>
    <m/>
    <x v="45"/>
    <m/>
    <n v="1047"/>
    <n v="1625.75"/>
    <x v="5"/>
  </r>
  <r>
    <n v="48"/>
    <d v="2025-04-02T00:00:00"/>
    <s v="карта"/>
    <n v="14"/>
    <n v="410"/>
    <x v="46"/>
    <m/>
    <n v="1048"/>
    <n v="2258.7599999999998"/>
    <x v="32"/>
  </r>
  <r>
    <n v="49"/>
    <d v="2025-03-10T00:00:00"/>
    <s v="карта"/>
    <n v="53"/>
    <n v="291"/>
    <x v="24"/>
    <m/>
    <n v="1049"/>
    <n v="521.54999999999995"/>
    <x v="18"/>
  </r>
  <r>
    <n v="50"/>
    <d v="2025-01-13T00:00:00"/>
    <s v="готівка"/>
    <n v="20"/>
    <m/>
    <x v="47"/>
    <m/>
    <n v="1050"/>
    <n v="891.32"/>
    <x v="33"/>
  </r>
  <r>
    <n v="51"/>
    <d v="2025-03-26T00:00:00"/>
    <s v="карта"/>
    <n v="19"/>
    <n v="502"/>
    <x v="48"/>
    <n v="443"/>
    <n v="1051"/>
    <n v="2440.64"/>
    <x v="20"/>
  </r>
  <r>
    <n v="52"/>
    <d v="2025-06-06T00:00:00"/>
    <s v="карта"/>
    <n v="25"/>
    <n v="515"/>
    <x v="16"/>
    <n v="406"/>
    <n v="1052"/>
    <n v="2757.0599999999995"/>
    <x v="12"/>
  </r>
  <r>
    <n v="53"/>
    <d v="2025-04-28T00:00:00"/>
    <s v="карта"/>
    <n v="25"/>
    <n v="193"/>
    <x v="49"/>
    <m/>
    <n v="1053"/>
    <n v="3081.88"/>
    <x v="12"/>
  </r>
  <r>
    <n v="54"/>
    <d v="2025-02-03T00:00:00"/>
    <s v="готівка"/>
    <n v="19"/>
    <n v="524"/>
    <x v="50"/>
    <n v="1090"/>
    <n v="1054"/>
    <n v="5549.49"/>
    <x v="20"/>
  </r>
  <r>
    <n v="55"/>
    <d v="2025-01-20T00:00:00"/>
    <s v="карта"/>
    <n v="36"/>
    <n v="189"/>
    <x v="51"/>
    <m/>
    <n v="1055"/>
    <n v="470.14"/>
    <x v="23"/>
  </r>
  <r>
    <n v="56"/>
    <d v="2025-01-25T00:00:00"/>
    <s v="карта"/>
    <n v="39"/>
    <n v="199"/>
    <x v="52"/>
    <n v="237"/>
    <n v="1056"/>
    <n v="4330.6099999999997"/>
    <x v="25"/>
  </r>
  <r>
    <n v="57"/>
    <d v="2025-01-25T00:00:00"/>
    <s v="карта"/>
    <n v="43"/>
    <n v="474"/>
    <x v="53"/>
    <n v="1209"/>
    <n v="1057"/>
    <n v="7142.17"/>
    <x v="22"/>
  </r>
  <r>
    <n v="58"/>
    <d v="2025-04-18T00:00:00"/>
    <s v="карта"/>
    <n v="57"/>
    <n v="53"/>
    <x v="54"/>
    <m/>
    <n v="1058"/>
    <n v="2724.57"/>
    <x v="34"/>
  </r>
  <r>
    <n v="59"/>
    <d v="2025-06-19T00:00:00"/>
    <s v="готівка"/>
    <n v="59"/>
    <m/>
    <x v="55"/>
    <n v="692"/>
    <n v="1059"/>
    <n v="5211.87"/>
    <x v="35"/>
  </r>
  <r>
    <n v="60"/>
    <d v="2025-03-16T00:00:00"/>
    <s v="карта"/>
    <n v="59"/>
    <n v="508"/>
    <x v="56"/>
    <n v="1030"/>
    <n v="1060"/>
    <n v="6553.53"/>
    <x v="35"/>
  </r>
  <r>
    <n v="61"/>
    <d v="2025-05-03T00:00:00"/>
    <s v="готівка"/>
    <n v="35"/>
    <n v="54"/>
    <x v="17"/>
    <m/>
    <n v="1061"/>
    <n v="521.04"/>
    <x v="13"/>
  </r>
  <r>
    <n v="62"/>
    <d v="2025-02-28T00:00:00"/>
    <s v="карта"/>
    <n v="8"/>
    <n v="207"/>
    <x v="57"/>
    <n v="287"/>
    <n v="1062"/>
    <n v="892.22"/>
    <x v="27"/>
  </r>
  <r>
    <n v="63"/>
    <d v="2025-03-09T00:00:00"/>
    <s v="готівка"/>
    <n v="34"/>
    <n v="530"/>
    <x v="58"/>
    <m/>
    <n v="1063"/>
    <n v="1655.3400000000001"/>
    <x v="36"/>
  </r>
  <r>
    <n v="64"/>
    <d v="2025-06-21T00:00:00"/>
    <s v="карта"/>
    <n v="32"/>
    <m/>
    <x v="25"/>
    <m/>
    <n v="1064"/>
    <n v="8966.5400000000009"/>
    <x v="19"/>
  </r>
  <r>
    <n v="65"/>
    <d v="2025-02-02T00:00:00"/>
    <s v="карта"/>
    <n v="19"/>
    <n v="95"/>
    <x v="59"/>
    <m/>
    <n v="1065"/>
    <n v="3317.4900000000002"/>
    <x v="20"/>
  </r>
  <r>
    <n v="66"/>
    <d v="2025-03-22T00:00:00"/>
    <s v="карта"/>
    <n v="32"/>
    <n v="415"/>
    <x v="60"/>
    <m/>
    <n v="1066"/>
    <n v="3409.7000000000003"/>
    <x v="19"/>
  </r>
  <r>
    <n v="67"/>
    <d v="2025-01-05T00:00:00"/>
    <s v="карта"/>
    <n v="2"/>
    <n v="525"/>
    <x v="61"/>
    <m/>
    <n v="1067"/>
    <n v="3761.6800000000003"/>
    <x v="14"/>
  </r>
  <r>
    <n v="68"/>
    <d v="2025-02-22T00:00:00"/>
    <s v="карта"/>
    <n v="56"/>
    <m/>
    <x v="62"/>
    <m/>
    <n v="1068"/>
    <n v="713.16"/>
    <x v="37"/>
  </r>
  <r>
    <n v="69"/>
    <d v="2025-06-07T00:00:00"/>
    <s v="готівка"/>
    <n v="1"/>
    <n v="149"/>
    <x v="63"/>
    <m/>
    <n v="1069"/>
    <n v="5076.21"/>
    <x v="5"/>
  </r>
  <r>
    <n v="70"/>
    <d v="2025-04-01T00:00:00"/>
    <s v="готівка"/>
    <n v="8"/>
    <m/>
    <x v="64"/>
    <m/>
    <n v="1070"/>
    <n v="5718.2000000000007"/>
    <x v="27"/>
  </r>
  <r>
    <n v="71"/>
    <d v="2025-06-20T00:00:00"/>
    <s v="готівка"/>
    <n v="41"/>
    <m/>
    <x v="6"/>
    <m/>
    <n v="1071"/>
    <n v="858.3"/>
    <x v="1"/>
  </r>
  <r>
    <n v="72"/>
    <d v="2025-01-24T00:00:00"/>
    <s v="карта"/>
    <n v="60"/>
    <m/>
    <x v="65"/>
    <m/>
    <n v="1072"/>
    <n v="5001.46"/>
    <x v="38"/>
  </r>
  <r>
    <n v="73"/>
    <d v="2025-06-15T00:00:00"/>
    <s v="карта"/>
    <n v="52"/>
    <n v="461"/>
    <x v="66"/>
    <m/>
    <n v="1073"/>
    <n v="2584.11"/>
    <x v="17"/>
  </r>
  <r>
    <n v="74"/>
    <d v="2025-05-27T00:00:00"/>
    <s v="готівка"/>
    <n v="2"/>
    <m/>
    <x v="61"/>
    <n v="214"/>
    <n v="1074"/>
    <n v="10507.77"/>
    <x v="14"/>
  </r>
  <r>
    <n v="75"/>
    <d v="2025-03-26T00:00:00"/>
    <s v="карта"/>
    <n v="14"/>
    <n v="81"/>
    <x v="67"/>
    <n v="498"/>
    <n v="1075"/>
    <n v="1367.38"/>
    <x v="32"/>
  </r>
  <r>
    <n v="76"/>
    <d v="2025-01-15T00:00:00"/>
    <s v="готівка"/>
    <n v="51"/>
    <n v="260"/>
    <x v="68"/>
    <m/>
    <n v="1076"/>
    <n v="5014.59"/>
    <x v="39"/>
  </r>
  <r>
    <n v="77"/>
    <d v="2025-03-14T00:00:00"/>
    <s v="готівка"/>
    <n v="18"/>
    <n v="236"/>
    <x v="69"/>
    <n v="761"/>
    <n v="1077"/>
    <n v="5902.9699999999993"/>
    <x v="40"/>
  </r>
  <r>
    <n v="78"/>
    <d v="2025-01-19T00:00:00"/>
    <s v="карта"/>
    <n v="19"/>
    <n v="346"/>
    <x v="70"/>
    <m/>
    <n v="1078"/>
    <n v="1620.22"/>
    <x v="20"/>
  </r>
  <r>
    <n v="79"/>
    <d v="2025-06-26T00:00:00"/>
    <s v="карта"/>
    <n v="30"/>
    <n v="460"/>
    <x v="71"/>
    <m/>
    <n v="1079"/>
    <n v="9757.81"/>
    <x v="41"/>
  </r>
  <r>
    <n v="80"/>
    <d v="2025-04-02T00:00:00"/>
    <s v="карта"/>
    <n v="35"/>
    <n v="436"/>
    <x v="72"/>
    <m/>
    <n v="1080"/>
    <n v="1471.4"/>
    <x v="13"/>
  </r>
  <r>
    <n v="81"/>
    <d v="2025-03-15T00:00:00"/>
    <s v="готівка"/>
    <n v="41"/>
    <n v="202"/>
    <x v="73"/>
    <m/>
    <n v="1081"/>
    <n v="4586.5"/>
    <x v="1"/>
  </r>
  <r>
    <n v="82"/>
    <d v="2025-03-04T00:00:00"/>
    <s v="карта"/>
    <n v="4"/>
    <n v="253"/>
    <x v="74"/>
    <n v="644"/>
    <n v="1082"/>
    <n v="5760.2400000000016"/>
    <x v="7"/>
  </r>
  <r>
    <n v="83"/>
    <d v="2025-06-06T00:00:00"/>
    <s v="готівка"/>
    <n v="48"/>
    <n v="344"/>
    <x v="4"/>
    <m/>
    <n v="1083"/>
    <n v="1114.2"/>
    <x v="4"/>
  </r>
  <r>
    <n v="84"/>
    <d v="2025-03-03T00:00:00"/>
    <s v="готівка"/>
    <n v="18"/>
    <n v="170"/>
    <x v="75"/>
    <m/>
    <n v="1084"/>
    <n v="4716.3899999999994"/>
    <x v="40"/>
  </r>
  <r>
    <n v="85"/>
    <d v="2025-04-07T00:00:00"/>
    <s v="готівка"/>
    <n v="21"/>
    <m/>
    <x v="76"/>
    <m/>
    <n v="1085"/>
    <n v="5412.5499999999993"/>
    <x v="42"/>
  </r>
  <r>
    <n v="86"/>
    <d v="2025-06-12T00:00:00"/>
    <s v="готівка"/>
    <n v="21"/>
    <n v="20"/>
    <x v="77"/>
    <n v="136"/>
    <n v="1086"/>
    <n v="967.07"/>
    <x v="42"/>
  </r>
  <r>
    <n v="87"/>
    <d v="2025-06-16T00:00:00"/>
    <s v="готівка"/>
    <n v="19"/>
    <m/>
    <x v="50"/>
    <m/>
    <n v="1087"/>
    <n v="5358.74"/>
    <x v="20"/>
  </r>
  <r>
    <n v="88"/>
    <d v="2025-04-13T00:00:00"/>
    <s v="карта"/>
    <n v="10"/>
    <m/>
    <x v="78"/>
    <m/>
    <n v="1088"/>
    <n v="4652.96"/>
    <x v="43"/>
  </r>
  <r>
    <n v="89"/>
    <d v="2025-03-18T00:00:00"/>
    <s v="карта"/>
    <n v="9"/>
    <n v="297"/>
    <x v="79"/>
    <m/>
    <n v="1089"/>
    <n v="6244.08"/>
    <x v="44"/>
  </r>
  <r>
    <n v="90"/>
    <d v="2025-01-06T00:00:00"/>
    <s v="готівка"/>
    <n v="49"/>
    <n v="350"/>
    <x v="80"/>
    <m/>
    <n v="1090"/>
    <n v="6486.45"/>
    <x v="45"/>
  </r>
  <r>
    <n v="91"/>
    <d v="2025-04-12T00:00:00"/>
    <s v="карта"/>
    <n v="23"/>
    <n v="283"/>
    <x v="81"/>
    <m/>
    <n v="1091"/>
    <n v="3740.5699999999997"/>
    <x v="46"/>
  </r>
  <r>
    <n v="92"/>
    <d v="2025-05-29T00:00:00"/>
    <s v="карта"/>
    <n v="52"/>
    <n v="384"/>
    <x v="82"/>
    <m/>
    <n v="1092"/>
    <n v="256.52"/>
    <x v="17"/>
  </r>
  <r>
    <n v="93"/>
    <d v="2025-06-22T00:00:00"/>
    <s v="готівка"/>
    <n v="49"/>
    <n v="319"/>
    <x v="83"/>
    <n v="364"/>
    <n v="1093"/>
    <n v="2914.63"/>
    <x v="45"/>
  </r>
  <r>
    <n v="94"/>
    <d v="2025-03-30T00:00:00"/>
    <s v="карта"/>
    <n v="31"/>
    <m/>
    <x v="84"/>
    <n v="57"/>
    <n v="1094"/>
    <n v="8723.9599999999991"/>
    <x v="47"/>
  </r>
  <r>
    <n v="95"/>
    <d v="2025-06-12T00:00:00"/>
    <s v="карта"/>
    <n v="12"/>
    <n v="238"/>
    <x v="85"/>
    <n v="113"/>
    <n v="1095"/>
    <n v="4986.7900000000009"/>
    <x v="48"/>
  </r>
  <r>
    <n v="96"/>
    <d v="2025-03-12T00:00:00"/>
    <s v="карта"/>
    <n v="19"/>
    <n v="466"/>
    <x v="26"/>
    <m/>
    <n v="1096"/>
    <n v="1091.28"/>
    <x v="20"/>
  </r>
  <r>
    <n v="97"/>
    <d v="2025-05-27T00:00:00"/>
    <s v="готівка"/>
    <n v="39"/>
    <n v="136"/>
    <x v="86"/>
    <n v="441"/>
    <n v="1097"/>
    <n v="1835.2199999999998"/>
    <x v="25"/>
  </r>
  <r>
    <n v="98"/>
    <d v="2025-02-05T00:00:00"/>
    <s v="карта"/>
    <n v="10"/>
    <m/>
    <x v="87"/>
    <m/>
    <n v="1098"/>
    <n v="620.44000000000005"/>
    <x v="43"/>
  </r>
  <r>
    <n v="99"/>
    <d v="2025-03-12T00:00:00"/>
    <s v="готівка"/>
    <n v="25"/>
    <n v="526"/>
    <x v="16"/>
    <m/>
    <n v="1099"/>
    <n v="5966.01"/>
    <x v="12"/>
  </r>
  <r>
    <n v="100"/>
    <d v="2025-05-11T00:00:00"/>
    <s v="готівка"/>
    <n v="60"/>
    <n v="268"/>
    <x v="88"/>
    <n v="206"/>
    <n v="1100"/>
    <n v="5140.2000000000007"/>
    <x v="38"/>
  </r>
  <r>
    <n v="101"/>
    <d v="2025-01-29T00:00:00"/>
    <s v="карта"/>
    <n v="21"/>
    <n v="403"/>
    <x v="77"/>
    <n v="107"/>
    <n v="1101"/>
    <n v="8206.68"/>
    <x v="42"/>
  </r>
  <r>
    <n v="102"/>
    <d v="2025-03-19T00:00:00"/>
    <s v="готівка"/>
    <n v="22"/>
    <n v="19"/>
    <x v="89"/>
    <m/>
    <n v="1102"/>
    <n v="7368.1"/>
    <x v="49"/>
  </r>
  <r>
    <n v="103"/>
    <d v="2025-01-25T00:00:00"/>
    <s v="карта"/>
    <n v="7"/>
    <n v="280"/>
    <x v="90"/>
    <m/>
    <n v="1103"/>
    <n v="3737.4000000000005"/>
    <x v="50"/>
  </r>
  <r>
    <n v="104"/>
    <d v="2025-04-26T00:00:00"/>
    <s v="карта"/>
    <n v="58"/>
    <m/>
    <x v="91"/>
    <m/>
    <n v="1104"/>
    <n v="151.53"/>
    <x v="51"/>
  </r>
  <r>
    <n v="105"/>
    <d v="2025-01-07T00:00:00"/>
    <s v="готівка"/>
    <n v="4"/>
    <n v="469"/>
    <x v="92"/>
    <n v="332"/>
    <n v="1105"/>
    <n v="2902.71"/>
    <x v="7"/>
  </r>
  <r>
    <n v="106"/>
    <d v="2025-03-11T00:00:00"/>
    <s v="готівка"/>
    <n v="9"/>
    <n v="381"/>
    <x v="93"/>
    <n v="716"/>
    <n v="1106"/>
    <n v="2126.33"/>
    <x v="44"/>
  </r>
  <r>
    <n v="107"/>
    <d v="2025-03-09T00:00:00"/>
    <s v="готівка"/>
    <n v="38"/>
    <m/>
    <x v="94"/>
    <m/>
    <n v="1107"/>
    <n v="2610.9300000000003"/>
    <x v="52"/>
  </r>
  <r>
    <n v="108"/>
    <d v="2025-06-04T00:00:00"/>
    <s v="готівка"/>
    <n v="3"/>
    <n v="105"/>
    <x v="95"/>
    <m/>
    <n v="1108"/>
    <n v="476.46"/>
    <x v="53"/>
  </r>
  <r>
    <n v="109"/>
    <d v="2025-02-21T00:00:00"/>
    <s v="готівка"/>
    <n v="31"/>
    <n v="60"/>
    <x v="96"/>
    <n v="879"/>
    <n v="1109"/>
    <n v="6395.13"/>
    <x v="47"/>
  </r>
  <r>
    <n v="110"/>
    <d v="2025-01-21T00:00:00"/>
    <s v="карта"/>
    <n v="14"/>
    <n v="362"/>
    <x v="67"/>
    <n v="346"/>
    <n v="1110"/>
    <n v="855.09"/>
    <x v="32"/>
  </r>
  <r>
    <n v="111"/>
    <d v="2025-03-24T00:00:00"/>
    <s v="карта"/>
    <n v="17"/>
    <n v="414"/>
    <x v="97"/>
    <m/>
    <n v="1111"/>
    <n v="5153.2299999999996"/>
    <x v="29"/>
  </r>
  <r>
    <n v="112"/>
    <d v="2025-01-08T00:00:00"/>
    <s v="готівка"/>
    <n v="47"/>
    <n v="480"/>
    <x v="98"/>
    <n v="649"/>
    <n v="1112"/>
    <n v="9262"/>
    <x v="54"/>
  </r>
  <r>
    <n v="113"/>
    <d v="2025-05-26T00:00:00"/>
    <s v="готівка"/>
    <n v="26"/>
    <n v="557"/>
    <x v="99"/>
    <n v="1123"/>
    <n v="1113"/>
    <n v="2519.3199999999997"/>
    <x v="28"/>
  </r>
  <r>
    <n v="114"/>
    <d v="2025-06-03T00:00:00"/>
    <s v="готівка"/>
    <n v="10"/>
    <n v="332"/>
    <x v="100"/>
    <m/>
    <n v="1114"/>
    <n v="4640.5999999999995"/>
    <x v="43"/>
  </r>
  <r>
    <n v="115"/>
    <d v="2025-01-30T00:00:00"/>
    <s v="карта"/>
    <n v="9"/>
    <m/>
    <x v="93"/>
    <m/>
    <n v="1115"/>
    <n v="1706.34"/>
    <x v="44"/>
  </r>
  <r>
    <n v="116"/>
    <d v="2025-02-09T00:00:00"/>
    <s v="карта"/>
    <n v="30"/>
    <n v="355"/>
    <x v="71"/>
    <n v="90"/>
    <n v="1116"/>
    <n v="3206.1800000000003"/>
    <x v="41"/>
  </r>
  <r>
    <n v="117"/>
    <d v="2025-04-06T00:00:00"/>
    <s v="готівка"/>
    <n v="39"/>
    <n v="192"/>
    <x v="101"/>
    <n v="763"/>
    <n v="1117"/>
    <n v="8075.89"/>
    <x v="25"/>
  </r>
  <r>
    <n v="118"/>
    <d v="2025-06-21T00:00:00"/>
    <s v="карта"/>
    <n v="42"/>
    <n v="413"/>
    <x v="102"/>
    <m/>
    <n v="1118"/>
    <n v="4596.41"/>
    <x v="55"/>
  </r>
  <r>
    <n v="119"/>
    <d v="2025-01-17T00:00:00"/>
    <s v="готівка"/>
    <n v="56"/>
    <n v="565"/>
    <x v="103"/>
    <m/>
    <n v="1119"/>
    <n v="3392.6900000000005"/>
    <x v="37"/>
  </r>
  <r>
    <n v="120"/>
    <d v="2025-05-01T00:00:00"/>
    <s v="карта"/>
    <n v="13"/>
    <n v="521"/>
    <x v="18"/>
    <m/>
    <n v="1120"/>
    <n v="201.54"/>
    <x v="2"/>
  </r>
  <r>
    <n v="121"/>
    <d v="2025-06-24T00:00:00"/>
    <s v="готівка"/>
    <n v="9"/>
    <m/>
    <x v="93"/>
    <m/>
    <n v="1121"/>
    <n v="7014.0299999999988"/>
    <x v="44"/>
  </r>
  <r>
    <n v="122"/>
    <d v="2025-04-03T00:00:00"/>
    <s v="готівка"/>
    <n v="17"/>
    <n v="477"/>
    <x v="104"/>
    <n v="1008"/>
    <n v="1122"/>
    <n v="3962.75"/>
    <x v="29"/>
  </r>
  <r>
    <n v="123"/>
    <d v="2025-04-04T00:00:00"/>
    <s v="карта"/>
    <n v="28"/>
    <m/>
    <x v="105"/>
    <m/>
    <n v="1123"/>
    <n v="7301.07"/>
    <x v="10"/>
  </r>
  <r>
    <n v="124"/>
    <d v="2025-02-12T00:00:00"/>
    <s v="карта"/>
    <n v="15"/>
    <n v="64"/>
    <x v="106"/>
    <m/>
    <n v="1124"/>
    <n v="2831.95"/>
    <x v="0"/>
  </r>
  <r>
    <n v="125"/>
    <d v="2025-02-21T00:00:00"/>
    <s v="карта"/>
    <n v="53"/>
    <m/>
    <x v="107"/>
    <m/>
    <n v="1125"/>
    <n v="597.79999999999995"/>
    <x v="18"/>
  </r>
  <r>
    <n v="126"/>
    <d v="2025-06-23T00:00:00"/>
    <s v="готівка"/>
    <n v="7"/>
    <n v="95"/>
    <x v="108"/>
    <m/>
    <n v="1126"/>
    <n v="3575.37"/>
    <x v="50"/>
  </r>
  <r>
    <n v="127"/>
    <d v="2025-01-21T00:00:00"/>
    <s v="готівка"/>
    <n v="22"/>
    <m/>
    <x v="109"/>
    <n v="834"/>
    <n v="1127"/>
    <n v="4408.32"/>
    <x v="49"/>
  </r>
  <r>
    <n v="128"/>
    <d v="2025-04-20T00:00:00"/>
    <s v="карта"/>
    <n v="48"/>
    <n v="89"/>
    <x v="110"/>
    <m/>
    <n v="1128"/>
    <n v="10483.490000000002"/>
    <x v="4"/>
  </r>
  <r>
    <n v="129"/>
    <d v="2025-06-03T00:00:00"/>
    <s v="карта"/>
    <n v="57"/>
    <m/>
    <x v="111"/>
    <m/>
    <n v="1129"/>
    <n v="10105.67"/>
    <x v="34"/>
  </r>
  <r>
    <n v="130"/>
    <d v="2025-04-16T00:00:00"/>
    <s v="карта"/>
    <n v="2"/>
    <m/>
    <x v="112"/>
    <m/>
    <n v="1130"/>
    <n v="5853.3600000000006"/>
    <x v="14"/>
  </r>
  <r>
    <n v="131"/>
    <d v="2025-04-17T00:00:00"/>
    <s v="карта"/>
    <n v="55"/>
    <n v="500"/>
    <x v="113"/>
    <n v="185"/>
    <n v="1131"/>
    <n v="2927.54"/>
    <x v="56"/>
  </r>
  <r>
    <n v="132"/>
    <d v="2025-04-25T00:00:00"/>
    <s v="карта"/>
    <n v="14"/>
    <n v="172"/>
    <x v="67"/>
    <n v="733"/>
    <n v="1132"/>
    <n v="1113.25"/>
    <x v="32"/>
  </r>
  <r>
    <n v="133"/>
    <d v="2025-06-23T00:00:00"/>
    <s v="готівка"/>
    <n v="35"/>
    <n v="85"/>
    <x v="114"/>
    <n v="63"/>
    <n v="1133"/>
    <n v="3760.3599999999997"/>
    <x v="13"/>
  </r>
  <r>
    <n v="134"/>
    <d v="2025-02-21T00:00:00"/>
    <s v="карта"/>
    <n v="16"/>
    <n v="364"/>
    <x v="115"/>
    <m/>
    <n v="1134"/>
    <n v="6268.43"/>
    <x v="3"/>
  </r>
  <r>
    <n v="135"/>
    <d v="2025-01-25T00:00:00"/>
    <s v="карта"/>
    <n v="56"/>
    <m/>
    <x v="116"/>
    <m/>
    <n v="1135"/>
    <n v="2653.81"/>
    <x v="37"/>
  </r>
  <r>
    <n v="136"/>
    <d v="2025-03-13T00:00:00"/>
    <s v="готівка"/>
    <n v="2"/>
    <n v="66"/>
    <x v="112"/>
    <m/>
    <n v="1136"/>
    <n v="3921.3999999999996"/>
    <x v="14"/>
  </r>
  <r>
    <n v="137"/>
    <d v="2025-02-12T00:00:00"/>
    <s v="готівка"/>
    <n v="2"/>
    <n v="404"/>
    <x v="61"/>
    <m/>
    <n v="1137"/>
    <n v="4706.8100000000004"/>
    <x v="14"/>
  </r>
  <r>
    <n v="138"/>
    <d v="2025-02-05T00:00:00"/>
    <s v="готівка"/>
    <n v="26"/>
    <n v="562"/>
    <x v="117"/>
    <m/>
    <n v="1138"/>
    <n v="3237.09"/>
    <x v="28"/>
  </r>
  <r>
    <n v="139"/>
    <d v="2025-04-12T00:00:00"/>
    <s v="готівка"/>
    <n v="22"/>
    <n v="309"/>
    <x v="89"/>
    <m/>
    <n v="1139"/>
    <n v="8535.52"/>
    <x v="49"/>
  </r>
  <r>
    <n v="140"/>
    <d v="2025-04-13T00:00:00"/>
    <s v="готівка"/>
    <n v="54"/>
    <m/>
    <x v="118"/>
    <m/>
    <n v="1140"/>
    <n v="6599.8700000000008"/>
    <x v="26"/>
  </r>
  <r>
    <n v="141"/>
    <d v="2025-03-28T00:00:00"/>
    <s v="карта"/>
    <n v="23"/>
    <n v="301"/>
    <x v="119"/>
    <n v="696"/>
    <n v="1141"/>
    <n v="3554.6499999999996"/>
    <x v="46"/>
  </r>
  <r>
    <n v="142"/>
    <d v="2025-01-24T00:00:00"/>
    <s v="карта"/>
    <n v="37"/>
    <m/>
    <x v="120"/>
    <m/>
    <n v="1142"/>
    <n v="4242.54"/>
    <x v="15"/>
  </r>
  <r>
    <n v="143"/>
    <d v="2025-02-21T00:00:00"/>
    <s v="готівка"/>
    <n v="29"/>
    <m/>
    <x v="22"/>
    <m/>
    <n v="1143"/>
    <n v="9572.2199999999993"/>
    <x v="16"/>
  </r>
  <r>
    <n v="144"/>
    <d v="2025-05-15T00:00:00"/>
    <s v="карта"/>
    <n v="42"/>
    <n v="147"/>
    <x v="121"/>
    <m/>
    <n v="1144"/>
    <n v="1679.4299999999998"/>
    <x v="55"/>
  </r>
  <r>
    <n v="145"/>
    <d v="2025-02-07T00:00:00"/>
    <s v="карта"/>
    <n v="38"/>
    <n v="137"/>
    <x v="122"/>
    <n v="792"/>
    <n v="1145"/>
    <n v="8331.86"/>
    <x v="52"/>
  </r>
  <r>
    <n v="146"/>
    <d v="2025-03-08T00:00:00"/>
    <s v="карта"/>
    <n v="10"/>
    <m/>
    <x v="123"/>
    <m/>
    <n v="1146"/>
    <n v="4444.1900000000005"/>
    <x v="43"/>
  </r>
  <r>
    <n v="147"/>
    <d v="2025-03-30T00:00:00"/>
    <s v="карта"/>
    <n v="27"/>
    <n v="396"/>
    <x v="124"/>
    <m/>
    <n v="1147"/>
    <n v="3685"/>
    <x v="30"/>
  </r>
  <r>
    <n v="148"/>
    <d v="2025-05-23T00:00:00"/>
    <s v="готівка"/>
    <n v="34"/>
    <n v="449"/>
    <x v="125"/>
    <m/>
    <n v="1148"/>
    <n v="7041.0300000000007"/>
    <x v="36"/>
  </r>
  <r>
    <n v="149"/>
    <d v="2025-04-15T00:00:00"/>
    <s v="карта"/>
    <n v="15"/>
    <n v="193"/>
    <x v="126"/>
    <n v="1134"/>
    <n v="1149"/>
    <n v="7284.76"/>
    <x v="0"/>
  </r>
  <r>
    <n v="150"/>
    <d v="2025-06-15T00:00:00"/>
    <s v="готівка"/>
    <n v="22"/>
    <n v="257"/>
    <x v="127"/>
    <m/>
    <n v="1150"/>
    <n v="3159.6"/>
    <x v="49"/>
  </r>
  <r>
    <n v="151"/>
    <d v="2025-03-04T00:00:00"/>
    <s v="карта"/>
    <n v="43"/>
    <n v="368"/>
    <x v="128"/>
    <m/>
    <n v="1151"/>
    <n v="2130.96"/>
    <x v="22"/>
  </r>
  <r>
    <n v="152"/>
    <d v="2025-03-03T00:00:00"/>
    <s v="карта"/>
    <n v="36"/>
    <n v="556"/>
    <x v="33"/>
    <n v="978"/>
    <n v="1152"/>
    <n v="1935.56"/>
    <x v="23"/>
  </r>
  <r>
    <n v="153"/>
    <d v="2025-01-08T00:00:00"/>
    <s v="готівка"/>
    <n v="46"/>
    <n v="107"/>
    <x v="9"/>
    <m/>
    <n v="1153"/>
    <n v="5599.34"/>
    <x v="8"/>
  </r>
  <r>
    <n v="154"/>
    <d v="2025-01-03T00:00:00"/>
    <s v="карта"/>
    <n v="30"/>
    <n v="42"/>
    <x v="129"/>
    <m/>
    <n v="1154"/>
    <n v="4687.4799999999996"/>
    <x v="41"/>
  </r>
  <r>
    <n v="155"/>
    <d v="2025-05-17T00:00:00"/>
    <s v="карта"/>
    <n v="54"/>
    <n v="112"/>
    <x v="130"/>
    <m/>
    <n v="1155"/>
    <n v="8917.81"/>
    <x v="26"/>
  </r>
  <r>
    <n v="156"/>
    <d v="2025-01-01T00:00:00"/>
    <s v="карта"/>
    <n v="32"/>
    <m/>
    <x v="25"/>
    <m/>
    <n v="1156"/>
    <n v="3548.16"/>
    <x v="19"/>
  </r>
  <r>
    <n v="157"/>
    <d v="2025-06-21T00:00:00"/>
    <s v="карта"/>
    <n v="52"/>
    <n v="549"/>
    <x v="66"/>
    <n v="1108"/>
    <n v="1157"/>
    <n v="5093.21"/>
    <x v="17"/>
  </r>
  <r>
    <n v="158"/>
    <d v="2025-01-29T00:00:00"/>
    <s v="карта"/>
    <n v="30"/>
    <n v="435"/>
    <x v="71"/>
    <n v="279"/>
    <n v="1158"/>
    <n v="3410.3199999999997"/>
    <x v="41"/>
  </r>
  <r>
    <n v="159"/>
    <d v="2025-04-21T00:00:00"/>
    <s v="готівка"/>
    <n v="35"/>
    <n v="294"/>
    <x v="17"/>
    <m/>
    <n v="1159"/>
    <n v="658.17"/>
    <x v="13"/>
  </r>
  <r>
    <n v="160"/>
    <d v="2025-05-09T00:00:00"/>
    <s v="готівка"/>
    <n v="1"/>
    <n v="524"/>
    <x v="131"/>
    <n v="1108"/>
    <n v="1160"/>
    <n v="1872.21"/>
    <x v="5"/>
  </r>
  <r>
    <n v="161"/>
    <d v="2025-03-31T00:00:00"/>
    <s v="готівка"/>
    <n v="24"/>
    <n v="81"/>
    <x v="132"/>
    <m/>
    <n v="1161"/>
    <n v="195.22"/>
    <x v="21"/>
  </r>
  <r>
    <n v="162"/>
    <d v="2025-06-02T00:00:00"/>
    <s v="карта"/>
    <n v="51"/>
    <m/>
    <x v="133"/>
    <n v="47"/>
    <n v="1162"/>
    <n v="3145.67"/>
    <x v="39"/>
  </r>
  <r>
    <n v="163"/>
    <d v="2025-04-11T00:00:00"/>
    <s v="готівка"/>
    <n v="9"/>
    <n v="315"/>
    <x v="79"/>
    <m/>
    <n v="1163"/>
    <n v="7405.2800000000007"/>
    <x v="44"/>
  </r>
  <r>
    <n v="164"/>
    <d v="2025-03-18T00:00:00"/>
    <s v="готівка"/>
    <n v="37"/>
    <n v="210"/>
    <x v="120"/>
    <n v="936"/>
    <n v="1164"/>
    <n v="5372.2900000000009"/>
    <x v="15"/>
  </r>
  <r>
    <n v="165"/>
    <d v="2025-06-02T00:00:00"/>
    <s v="готівка"/>
    <n v="35"/>
    <m/>
    <x v="134"/>
    <m/>
    <n v="1165"/>
    <n v="2348.5500000000002"/>
    <x v="13"/>
  </r>
  <r>
    <n v="166"/>
    <d v="2025-03-03T00:00:00"/>
    <s v="готівка"/>
    <n v="37"/>
    <n v="551"/>
    <x v="120"/>
    <m/>
    <n v="1166"/>
    <n v="5258.74"/>
    <x v="15"/>
  </r>
  <r>
    <n v="167"/>
    <d v="2025-06-29T00:00:00"/>
    <s v="карта"/>
    <n v="9"/>
    <m/>
    <x v="135"/>
    <n v="715"/>
    <n v="1167"/>
    <n v="272.56"/>
    <x v="44"/>
  </r>
  <r>
    <n v="168"/>
    <d v="2025-06-16T00:00:00"/>
    <s v="карта"/>
    <n v="1"/>
    <n v="8"/>
    <x v="136"/>
    <n v="547"/>
    <n v="1168"/>
    <n v="2111.69"/>
    <x v="5"/>
  </r>
  <r>
    <n v="169"/>
    <d v="2025-06-22T00:00:00"/>
    <s v="карта"/>
    <n v="60"/>
    <m/>
    <x v="137"/>
    <n v="1019"/>
    <n v="1169"/>
    <n v="803.88"/>
    <x v="38"/>
  </r>
  <r>
    <n v="170"/>
    <d v="2025-03-08T00:00:00"/>
    <s v="карта"/>
    <n v="4"/>
    <n v="170"/>
    <x v="138"/>
    <n v="1041"/>
    <n v="1170"/>
    <n v="1508.62"/>
    <x v="7"/>
  </r>
  <r>
    <n v="171"/>
    <d v="2025-02-17T00:00:00"/>
    <s v="готівка"/>
    <n v="28"/>
    <n v="59"/>
    <x v="139"/>
    <m/>
    <n v="1171"/>
    <n v="770.29"/>
    <x v="10"/>
  </r>
  <r>
    <n v="172"/>
    <d v="2025-03-10T00:00:00"/>
    <s v="карта"/>
    <n v="30"/>
    <m/>
    <x v="140"/>
    <m/>
    <n v="1172"/>
    <n v="2073.9"/>
    <x v="41"/>
  </r>
  <r>
    <n v="173"/>
    <d v="2025-04-06T00:00:00"/>
    <s v="карта"/>
    <n v="13"/>
    <n v="347"/>
    <x v="18"/>
    <m/>
    <n v="1173"/>
    <n v="2682"/>
    <x v="2"/>
  </r>
  <r>
    <n v="174"/>
    <d v="2025-06-27T00:00:00"/>
    <s v="готівка"/>
    <n v="55"/>
    <n v="457"/>
    <x v="141"/>
    <n v="76"/>
    <n v="1174"/>
    <n v="3127.8199999999997"/>
    <x v="56"/>
  </r>
  <r>
    <n v="175"/>
    <d v="2025-03-26T00:00:00"/>
    <s v="карта"/>
    <n v="58"/>
    <n v="25"/>
    <x v="142"/>
    <m/>
    <n v="1175"/>
    <n v="4690.8700000000008"/>
    <x v="51"/>
  </r>
  <r>
    <n v="176"/>
    <d v="2025-03-03T00:00:00"/>
    <s v="карта"/>
    <n v="11"/>
    <m/>
    <x v="143"/>
    <m/>
    <n v="1176"/>
    <n v="2604.1799999999998"/>
    <x v="31"/>
  </r>
  <r>
    <n v="177"/>
    <d v="2025-01-04T00:00:00"/>
    <s v="карта"/>
    <n v="43"/>
    <n v="320"/>
    <x v="144"/>
    <m/>
    <n v="1177"/>
    <n v="2659.62"/>
    <x v="22"/>
  </r>
  <r>
    <n v="178"/>
    <d v="2025-04-15T00:00:00"/>
    <s v="готівка"/>
    <n v="21"/>
    <n v="449"/>
    <x v="145"/>
    <m/>
    <n v="1178"/>
    <n v="1456.1"/>
    <x v="42"/>
  </r>
  <r>
    <n v="179"/>
    <d v="2025-05-16T00:00:00"/>
    <s v="карта"/>
    <n v="34"/>
    <n v="104"/>
    <x v="146"/>
    <m/>
    <n v="1179"/>
    <n v="652.16"/>
    <x v="36"/>
  </r>
  <r>
    <n v="180"/>
    <d v="2025-06-02T00:00:00"/>
    <s v="готівка"/>
    <n v="51"/>
    <n v="360"/>
    <x v="147"/>
    <m/>
    <n v="1180"/>
    <n v="334"/>
    <x v="39"/>
  </r>
  <r>
    <n v="181"/>
    <d v="2025-06-24T00:00:00"/>
    <s v="готівка"/>
    <n v="13"/>
    <n v="398"/>
    <x v="18"/>
    <m/>
    <n v="1181"/>
    <n v="496.96"/>
    <x v="2"/>
  </r>
  <r>
    <n v="182"/>
    <d v="2025-01-30T00:00:00"/>
    <s v="карта"/>
    <n v="50"/>
    <n v="207"/>
    <x v="148"/>
    <m/>
    <n v="1182"/>
    <n v="4786.5200000000004"/>
    <x v="57"/>
  </r>
  <r>
    <n v="183"/>
    <d v="2025-06-21T00:00:00"/>
    <s v="карта"/>
    <n v="10"/>
    <n v="113"/>
    <x v="149"/>
    <m/>
    <n v="1183"/>
    <n v="217.49"/>
    <x v="43"/>
  </r>
  <r>
    <n v="184"/>
    <d v="2025-05-31T00:00:00"/>
    <s v="готівка"/>
    <n v="45"/>
    <n v="157"/>
    <x v="10"/>
    <m/>
    <n v="1184"/>
    <n v="8007.9299999999994"/>
    <x v="9"/>
  </r>
  <r>
    <n v="185"/>
    <d v="2025-01-19T00:00:00"/>
    <s v="готівка"/>
    <n v="52"/>
    <n v="306"/>
    <x v="150"/>
    <m/>
    <n v="1185"/>
    <n v="2961.88"/>
    <x v="17"/>
  </r>
  <r>
    <n v="186"/>
    <d v="2025-01-06T00:00:00"/>
    <s v="готівка"/>
    <n v="26"/>
    <n v="98"/>
    <x v="151"/>
    <n v="1110"/>
    <n v="1186"/>
    <n v="6233.5400000000009"/>
    <x v="28"/>
  </r>
  <r>
    <n v="187"/>
    <d v="2025-04-08T00:00:00"/>
    <s v="готівка"/>
    <n v="55"/>
    <n v="399"/>
    <x v="152"/>
    <n v="909"/>
    <n v="1187"/>
    <n v="4479.9799999999996"/>
    <x v="56"/>
  </r>
  <r>
    <n v="188"/>
    <d v="2025-06-21T00:00:00"/>
    <s v="карта"/>
    <n v="44"/>
    <n v="381"/>
    <x v="153"/>
    <m/>
    <n v="1188"/>
    <n v="1120.42"/>
    <x v="58"/>
  </r>
  <r>
    <n v="189"/>
    <d v="2025-04-14T00:00:00"/>
    <s v="готівка"/>
    <n v="9"/>
    <n v="360"/>
    <x v="154"/>
    <m/>
    <n v="1189"/>
    <n v="2704.5299999999997"/>
    <x v="44"/>
  </r>
  <r>
    <n v="190"/>
    <d v="2025-03-08T00:00:00"/>
    <s v="готівка"/>
    <n v="12"/>
    <n v="298"/>
    <x v="155"/>
    <m/>
    <n v="1190"/>
    <n v="1923.43"/>
    <x v="48"/>
  </r>
  <r>
    <n v="191"/>
    <d v="2025-05-08T00:00:00"/>
    <s v="карта"/>
    <n v="31"/>
    <m/>
    <x v="156"/>
    <m/>
    <n v="1191"/>
    <n v="2403.04"/>
    <x v="47"/>
  </r>
  <r>
    <n v="192"/>
    <d v="2025-05-05T00:00:00"/>
    <s v="готівка"/>
    <n v="20"/>
    <m/>
    <x v="157"/>
    <n v="378"/>
    <n v="1192"/>
    <n v="4441.7"/>
    <x v="33"/>
  </r>
  <r>
    <n v="193"/>
    <d v="2025-06-09T00:00:00"/>
    <s v="готівка"/>
    <n v="23"/>
    <m/>
    <x v="158"/>
    <m/>
    <n v="1193"/>
    <n v="1393.68"/>
    <x v="46"/>
  </r>
  <r>
    <n v="194"/>
    <d v="2025-03-04T00:00:00"/>
    <s v="готівка"/>
    <n v="25"/>
    <n v="40"/>
    <x v="159"/>
    <m/>
    <n v="1194"/>
    <n v="527.04"/>
    <x v="12"/>
  </r>
  <r>
    <n v="195"/>
    <d v="2025-06-06T00:00:00"/>
    <s v="карта"/>
    <n v="35"/>
    <n v="545"/>
    <x v="114"/>
    <m/>
    <n v="1195"/>
    <n v="3368.79"/>
    <x v="13"/>
  </r>
  <r>
    <n v="196"/>
    <d v="2025-03-26T00:00:00"/>
    <s v="карта"/>
    <n v="7"/>
    <m/>
    <x v="160"/>
    <m/>
    <n v="1196"/>
    <n v="5735.78"/>
    <x v="50"/>
  </r>
  <r>
    <n v="197"/>
    <d v="2025-02-28T00:00:00"/>
    <s v="карта"/>
    <n v="21"/>
    <m/>
    <x v="161"/>
    <m/>
    <n v="1197"/>
    <n v="3070.9300000000003"/>
    <x v="42"/>
  </r>
  <r>
    <n v="198"/>
    <d v="2025-06-27T00:00:00"/>
    <s v="готівка"/>
    <n v="26"/>
    <m/>
    <x v="162"/>
    <m/>
    <n v="1198"/>
    <n v="2979.89"/>
    <x v="28"/>
  </r>
  <r>
    <n v="199"/>
    <d v="2025-02-15T00:00:00"/>
    <s v="карта"/>
    <n v="29"/>
    <m/>
    <x v="163"/>
    <m/>
    <n v="1199"/>
    <n v="109.18"/>
    <x v="16"/>
  </r>
  <r>
    <n v="200"/>
    <d v="2025-06-05T00:00:00"/>
    <s v="готівка"/>
    <n v="19"/>
    <n v="214"/>
    <x v="70"/>
    <m/>
    <n v="1200"/>
    <n v="2896.2200000000003"/>
    <x v="20"/>
  </r>
  <r>
    <n v="201"/>
    <d v="2025-01-31T00:00:00"/>
    <s v="карта"/>
    <n v="2"/>
    <n v="324"/>
    <x v="164"/>
    <m/>
    <n v="1201"/>
    <n v="1427.87"/>
    <x v="14"/>
  </r>
  <r>
    <n v="202"/>
    <d v="2025-05-19T00:00:00"/>
    <s v="готівка"/>
    <n v="24"/>
    <m/>
    <x v="165"/>
    <m/>
    <n v="1202"/>
    <n v="4505.38"/>
    <x v="21"/>
  </r>
  <r>
    <n v="203"/>
    <d v="2025-02-09T00:00:00"/>
    <s v="готівка"/>
    <n v="32"/>
    <n v="37"/>
    <x v="166"/>
    <n v="402"/>
    <n v="1203"/>
    <n v="3746.46"/>
    <x v="19"/>
  </r>
  <r>
    <n v="204"/>
    <d v="2025-01-28T00:00:00"/>
    <s v="готівка"/>
    <n v="39"/>
    <n v="559"/>
    <x v="35"/>
    <m/>
    <n v="1204"/>
    <n v="1674.56"/>
    <x v="25"/>
  </r>
  <r>
    <n v="205"/>
    <d v="2025-03-20T00:00:00"/>
    <s v="карта"/>
    <n v="2"/>
    <n v="176"/>
    <x v="20"/>
    <m/>
    <n v="1205"/>
    <n v="2006.78"/>
    <x v="14"/>
  </r>
  <r>
    <n v="206"/>
    <d v="2025-03-18T00:00:00"/>
    <s v="готівка"/>
    <n v="15"/>
    <n v="217"/>
    <x v="167"/>
    <n v="585"/>
    <n v="1206"/>
    <n v="3490.61"/>
    <x v="0"/>
  </r>
  <r>
    <n v="207"/>
    <d v="2025-02-01T00:00:00"/>
    <s v="готівка"/>
    <n v="21"/>
    <m/>
    <x v="145"/>
    <m/>
    <n v="1207"/>
    <n v="2504.08"/>
    <x v="42"/>
  </r>
  <r>
    <n v="208"/>
    <d v="2025-04-10T00:00:00"/>
    <s v="готівка"/>
    <n v="53"/>
    <n v="396"/>
    <x v="168"/>
    <m/>
    <n v="1208"/>
    <n v="1621.85"/>
    <x v="18"/>
  </r>
  <r>
    <n v="209"/>
    <d v="2025-06-19T00:00:00"/>
    <s v="готівка"/>
    <n v="5"/>
    <n v="399"/>
    <x v="14"/>
    <m/>
    <n v="1209"/>
    <n v="2827.44"/>
    <x v="11"/>
  </r>
  <r>
    <n v="210"/>
    <d v="2025-05-25T00:00:00"/>
    <s v="готівка"/>
    <n v="21"/>
    <n v="256"/>
    <x v="145"/>
    <m/>
    <n v="1210"/>
    <n v="4792.6399999999994"/>
    <x v="42"/>
  </r>
  <r>
    <n v="211"/>
    <d v="2025-04-16T00:00:00"/>
    <s v="готівка"/>
    <n v="44"/>
    <n v="413"/>
    <x v="169"/>
    <m/>
    <n v="1211"/>
    <n v="1187.72"/>
    <x v="58"/>
  </r>
  <r>
    <n v="212"/>
    <d v="2025-06-29T00:00:00"/>
    <s v="карта"/>
    <n v="7"/>
    <n v="348"/>
    <x v="90"/>
    <n v="130"/>
    <n v="1212"/>
    <n v="272.12"/>
    <x v="50"/>
  </r>
  <r>
    <n v="213"/>
    <d v="2025-03-19T00:00:00"/>
    <s v="карта"/>
    <n v="51"/>
    <m/>
    <x v="147"/>
    <m/>
    <n v="1213"/>
    <n v="10472.6"/>
    <x v="39"/>
  </r>
  <r>
    <n v="214"/>
    <d v="2025-04-05T00:00:00"/>
    <s v="карта"/>
    <n v="52"/>
    <n v="289"/>
    <x v="23"/>
    <m/>
    <n v="1214"/>
    <n v="3327.37"/>
    <x v="17"/>
  </r>
  <r>
    <n v="215"/>
    <d v="2025-02-22T00:00:00"/>
    <s v="карта"/>
    <n v="8"/>
    <m/>
    <x v="170"/>
    <n v="476"/>
    <n v="1215"/>
    <n v="1986.5"/>
    <x v="27"/>
  </r>
  <r>
    <n v="216"/>
    <d v="2025-05-09T00:00:00"/>
    <s v="карта"/>
    <n v="36"/>
    <n v="19"/>
    <x v="33"/>
    <m/>
    <n v="1216"/>
    <n v="5956.66"/>
    <x v="23"/>
  </r>
  <r>
    <n v="217"/>
    <d v="2025-02-11T00:00:00"/>
    <s v="карта"/>
    <n v="30"/>
    <m/>
    <x v="171"/>
    <n v="518"/>
    <n v="1217"/>
    <n v="1216.24"/>
    <x v="41"/>
  </r>
  <r>
    <n v="218"/>
    <d v="2025-03-03T00:00:00"/>
    <s v="карта"/>
    <n v="34"/>
    <n v="204"/>
    <x v="146"/>
    <m/>
    <n v="1218"/>
    <n v="4542.1000000000004"/>
    <x v="36"/>
  </r>
  <r>
    <n v="219"/>
    <d v="2025-04-06T00:00:00"/>
    <s v="готівка"/>
    <n v="1"/>
    <n v="483"/>
    <x v="131"/>
    <m/>
    <n v="1219"/>
    <n v="3610.17"/>
    <x v="5"/>
  </r>
  <r>
    <n v="220"/>
    <d v="2025-03-03T00:00:00"/>
    <s v="карта"/>
    <n v="45"/>
    <n v="194"/>
    <x v="172"/>
    <m/>
    <n v="1220"/>
    <n v="825.24"/>
    <x v="9"/>
  </r>
  <r>
    <n v="221"/>
    <d v="2025-01-23T00:00:00"/>
    <s v="готівка"/>
    <n v="11"/>
    <n v="255"/>
    <x v="173"/>
    <m/>
    <n v="1221"/>
    <n v="3211.49"/>
    <x v="31"/>
  </r>
  <r>
    <n v="222"/>
    <d v="2025-03-22T00:00:00"/>
    <s v="готівка"/>
    <n v="5"/>
    <n v="439"/>
    <x v="174"/>
    <m/>
    <n v="1222"/>
    <n v="2061.56"/>
    <x v="11"/>
  </r>
  <r>
    <n v="223"/>
    <d v="2025-03-18T00:00:00"/>
    <s v="карта"/>
    <n v="3"/>
    <m/>
    <x v="175"/>
    <m/>
    <n v="1223"/>
    <n v="3572.88"/>
    <x v="53"/>
  </r>
  <r>
    <n v="224"/>
    <d v="2025-06-04T00:00:00"/>
    <s v="карта"/>
    <n v="8"/>
    <n v="431"/>
    <x v="176"/>
    <n v="344"/>
    <n v="1224"/>
    <n v="5357.35"/>
    <x v="27"/>
  </r>
  <r>
    <n v="225"/>
    <d v="2025-02-16T00:00:00"/>
    <s v="готівка"/>
    <n v="49"/>
    <n v="498"/>
    <x v="177"/>
    <m/>
    <n v="1225"/>
    <n v="6572.5399999999991"/>
    <x v="45"/>
  </r>
  <r>
    <n v="226"/>
    <d v="2025-02-28T00:00:00"/>
    <s v="готівка"/>
    <n v="4"/>
    <n v="503"/>
    <x v="8"/>
    <m/>
    <n v="1226"/>
    <n v="5866.33"/>
    <x v="7"/>
  </r>
  <r>
    <n v="227"/>
    <d v="2025-06-26T00:00:00"/>
    <s v="карта"/>
    <n v="42"/>
    <n v="227"/>
    <x v="178"/>
    <m/>
    <n v="1227"/>
    <n v="6442.2800000000007"/>
    <x v="55"/>
  </r>
  <r>
    <n v="228"/>
    <d v="2025-02-24T00:00:00"/>
    <s v="готівка"/>
    <n v="43"/>
    <n v="15"/>
    <x v="128"/>
    <m/>
    <n v="1228"/>
    <n v="6879.7199999999993"/>
    <x v="22"/>
  </r>
  <r>
    <n v="229"/>
    <d v="2025-06-27T00:00:00"/>
    <s v="карта"/>
    <n v="26"/>
    <n v="150"/>
    <x v="179"/>
    <n v="655"/>
    <n v="1229"/>
    <n v="1831.3200000000002"/>
    <x v="28"/>
  </r>
  <r>
    <n v="230"/>
    <d v="2025-04-05T00:00:00"/>
    <s v="карта"/>
    <n v="7"/>
    <n v="469"/>
    <x v="108"/>
    <n v="978"/>
    <n v="1230"/>
    <n v="584.67999999999995"/>
    <x v="50"/>
  </r>
  <r>
    <n v="231"/>
    <d v="2025-02-13T00:00:00"/>
    <s v="готівка"/>
    <n v="1"/>
    <n v="229"/>
    <x v="180"/>
    <n v="308"/>
    <n v="1231"/>
    <n v="3529.39"/>
    <x v="5"/>
  </r>
  <r>
    <n v="232"/>
    <d v="2025-04-18T00:00:00"/>
    <s v="карта"/>
    <n v="15"/>
    <n v="484"/>
    <x v="0"/>
    <n v="882"/>
    <n v="1232"/>
    <n v="5771.9800000000005"/>
    <x v="0"/>
  </r>
  <r>
    <n v="233"/>
    <d v="2025-04-06T00:00:00"/>
    <s v="карта"/>
    <n v="39"/>
    <n v="253"/>
    <x v="101"/>
    <n v="1255"/>
    <n v="1233"/>
    <n v="2643.3"/>
    <x v="25"/>
  </r>
  <r>
    <n v="234"/>
    <d v="2025-05-01T00:00:00"/>
    <s v="готівка"/>
    <n v="40"/>
    <m/>
    <x v="7"/>
    <m/>
    <n v="1234"/>
    <n v="2914.1400000000003"/>
    <x v="6"/>
  </r>
  <r>
    <n v="235"/>
    <d v="2025-01-25T00:00:00"/>
    <s v="готівка"/>
    <n v="38"/>
    <n v="32"/>
    <x v="181"/>
    <m/>
    <n v="1235"/>
    <n v="755.84"/>
    <x v="52"/>
  </r>
  <r>
    <n v="236"/>
    <d v="2025-03-25T00:00:00"/>
    <s v="готівка"/>
    <n v="47"/>
    <m/>
    <x v="182"/>
    <m/>
    <n v="1236"/>
    <n v="4036.1400000000003"/>
    <x v="54"/>
  </r>
  <r>
    <n v="237"/>
    <d v="2025-04-09T00:00:00"/>
    <s v="карта"/>
    <n v="14"/>
    <n v="169"/>
    <x v="183"/>
    <m/>
    <n v="1237"/>
    <n v="4204.04"/>
    <x v="32"/>
  </r>
  <r>
    <n v="238"/>
    <d v="2025-01-20T00:00:00"/>
    <s v="готівка"/>
    <n v="2"/>
    <n v="319"/>
    <x v="112"/>
    <n v="675"/>
    <n v="1238"/>
    <n v="5423.52"/>
    <x v="14"/>
  </r>
  <r>
    <n v="239"/>
    <d v="2025-01-04T00:00:00"/>
    <s v="карта"/>
    <n v="30"/>
    <n v="354"/>
    <x v="184"/>
    <m/>
    <n v="1239"/>
    <n v="4882.7"/>
    <x v="41"/>
  </r>
  <r>
    <n v="240"/>
    <d v="2025-06-02T00:00:00"/>
    <s v="карта"/>
    <n v="27"/>
    <m/>
    <x v="185"/>
    <m/>
    <n v="1240"/>
    <n v="3320.69"/>
    <x v="30"/>
  </r>
  <r>
    <n v="241"/>
    <d v="2025-03-30T00:00:00"/>
    <s v="карта"/>
    <n v="7"/>
    <n v="439"/>
    <x v="108"/>
    <m/>
    <n v="1241"/>
    <n v="1876.24"/>
    <x v="50"/>
  </r>
  <r>
    <n v="242"/>
    <d v="2025-02-16T00:00:00"/>
    <s v="карта"/>
    <n v="1"/>
    <m/>
    <x v="186"/>
    <m/>
    <n v="1242"/>
    <n v="849.48"/>
    <x v="5"/>
  </r>
  <r>
    <n v="243"/>
    <d v="2025-06-28T00:00:00"/>
    <s v="готівка"/>
    <n v="16"/>
    <m/>
    <x v="187"/>
    <m/>
    <n v="1243"/>
    <n v="5639.72"/>
    <x v="3"/>
  </r>
  <r>
    <n v="244"/>
    <d v="2025-03-27T00:00:00"/>
    <s v="готівка"/>
    <n v="24"/>
    <n v="244"/>
    <x v="188"/>
    <m/>
    <n v="1244"/>
    <n v="1032.1899999999998"/>
    <x v="21"/>
  </r>
  <r>
    <n v="245"/>
    <d v="2025-05-31T00:00:00"/>
    <s v="готівка"/>
    <n v="33"/>
    <m/>
    <x v="189"/>
    <m/>
    <n v="1245"/>
    <n v="2977.3899999999994"/>
    <x v="59"/>
  </r>
  <r>
    <n v="246"/>
    <d v="2025-02-26T00:00:00"/>
    <s v="карта"/>
    <n v="12"/>
    <n v="39"/>
    <x v="190"/>
    <m/>
    <n v="1246"/>
    <n v="5064.8099999999995"/>
    <x v="48"/>
  </r>
  <r>
    <n v="247"/>
    <d v="2025-04-26T00:00:00"/>
    <s v="готівка"/>
    <n v="57"/>
    <n v="475"/>
    <x v="54"/>
    <n v="568"/>
    <n v="1247"/>
    <n v="2100.2800000000002"/>
    <x v="34"/>
  </r>
  <r>
    <n v="248"/>
    <d v="2025-06-03T00:00:00"/>
    <s v="готівка"/>
    <n v="2"/>
    <n v="202"/>
    <x v="112"/>
    <n v="875"/>
    <n v="1248"/>
    <n v="2739.45"/>
    <x v="14"/>
  </r>
  <r>
    <n v="249"/>
    <d v="2025-06-07T00:00:00"/>
    <s v="готівка"/>
    <n v="52"/>
    <n v="70"/>
    <x v="82"/>
    <m/>
    <n v="1249"/>
    <n v="3008.07"/>
    <x v="17"/>
  </r>
  <r>
    <n v="250"/>
    <d v="2025-03-07T00:00:00"/>
    <s v="готівка"/>
    <n v="56"/>
    <n v="298"/>
    <x v="191"/>
    <m/>
    <n v="1250"/>
    <n v="402.44"/>
    <x v="37"/>
  </r>
  <r>
    <n v="251"/>
    <d v="2025-06-20T00:00:00"/>
    <s v="карта"/>
    <n v="59"/>
    <m/>
    <x v="192"/>
    <m/>
    <n v="1251"/>
    <n v="3758.3199999999997"/>
    <x v="35"/>
  </r>
  <r>
    <n v="252"/>
    <d v="2025-05-12T00:00:00"/>
    <s v="карта"/>
    <n v="49"/>
    <m/>
    <x v="193"/>
    <n v="637"/>
    <n v="1252"/>
    <n v="7112.06"/>
    <x v="45"/>
  </r>
  <r>
    <n v="253"/>
    <d v="2025-02-15T00:00:00"/>
    <s v="карта"/>
    <n v="15"/>
    <n v="213"/>
    <x v="167"/>
    <m/>
    <n v="1253"/>
    <n v="9092.98"/>
    <x v="0"/>
  </r>
  <r>
    <n v="254"/>
    <d v="2025-06-17T00:00:00"/>
    <s v="карта"/>
    <n v="36"/>
    <n v="239"/>
    <x v="194"/>
    <m/>
    <n v="1254"/>
    <n v="3504.9300000000003"/>
    <x v="23"/>
  </r>
  <r>
    <n v="255"/>
    <d v="2025-02-21T00:00:00"/>
    <s v="карта"/>
    <n v="31"/>
    <m/>
    <x v="96"/>
    <m/>
    <n v="1255"/>
    <n v="9039.6699999999983"/>
    <x v="47"/>
  </r>
  <r>
    <n v="256"/>
    <d v="2025-05-25T00:00:00"/>
    <s v="карта"/>
    <n v="51"/>
    <n v="207"/>
    <x v="133"/>
    <m/>
    <n v="1256"/>
    <n v="8968.64"/>
    <x v="39"/>
  </r>
  <r>
    <n v="257"/>
    <d v="2025-05-08T00:00:00"/>
    <s v="карта"/>
    <n v="40"/>
    <n v="240"/>
    <x v="195"/>
    <m/>
    <n v="1257"/>
    <n v="5591.19"/>
    <x v="6"/>
  </r>
  <r>
    <n v="258"/>
    <d v="2025-05-04T00:00:00"/>
    <s v="карта"/>
    <n v="25"/>
    <n v="533"/>
    <x v="16"/>
    <m/>
    <n v="1258"/>
    <n v="5757.5599999999995"/>
    <x v="12"/>
  </r>
  <r>
    <n v="259"/>
    <d v="2025-06-16T00:00:00"/>
    <s v="карта"/>
    <n v="8"/>
    <n v="425"/>
    <x v="196"/>
    <m/>
    <n v="1259"/>
    <n v="94.62"/>
    <x v="27"/>
  </r>
  <r>
    <n v="260"/>
    <d v="2025-02-26T00:00:00"/>
    <s v="готівка"/>
    <n v="18"/>
    <n v="205"/>
    <x v="197"/>
    <m/>
    <n v="1260"/>
    <n v="2497.64"/>
    <x v="40"/>
  </r>
  <r>
    <n v="261"/>
    <d v="2025-06-18T00:00:00"/>
    <s v="готівка"/>
    <n v="5"/>
    <m/>
    <x v="174"/>
    <m/>
    <n v="1261"/>
    <n v="2532.48"/>
    <x v="11"/>
  </r>
  <r>
    <n v="262"/>
    <d v="2025-03-12T00:00:00"/>
    <s v="карта"/>
    <n v="4"/>
    <n v="165"/>
    <x v="74"/>
    <n v="1249"/>
    <n v="1262"/>
    <n v="5523.08"/>
    <x v="7"/>
  </r>
  <r>
    <n v="263"/>
    <d v="2025-02-01T00:00:00"/>
    <s v="карта"/>
    <n v="25"/>
    <n v="156"/>
    <x v="16"/>
    <n v="40"/>
    <n v="1263"/>
    <n v="898.51"/>
    <x v="12"/>
  </r>
  <r>
    <n v="264"/>
    <d v="2025-05-07T00:00:00"/>
    <s v="карта"/>
    <n v="48"/>
    <n v="141"/>
    <x v="198"/>
    <m/>
    <n v="1264"/>
    <n v="3448.41"/>
    <x v="4"/>
  </r>
  <r>
    <n v="265"/>
    <d v="2025-05-18T00:00:00"/>
    <s v="карта"/>
    <n v="22"/>
    <n v="291"/>
    <x v="199"/>
    <m/>
    <n v="1265"/>
    <n v="4568.75"/>
    <x v="49"/>
  </r>
  <r>
    <n v="266"/>
    <d v="2025-03-21T00:00:00"/>
    <s v="готівка"/>
    <n v="31"/>
    <n v="564"/>
    <x v="96"/>
    <m/>
    <n v="1266"/>
    <n v="9607.33"/>
    <x v="47"/>
  </r>
  <r>
    <n v="267"/>
    <d v="2025-06-18T00:00:00"/>
    <s v="карта"/>
    <n v="5"/>
    <n v="124"/>
    <x v="200"/>
    <m/>
    <n v="1267"/>
    <n v="7008.65"/>
    <x v="11"/>
  </r>
  <r>
    <n v="268"/>
    <d v="2025-06-20T00:00:00"/>
    <s v="карта"/>
    <n v="49"/>
    <m/>
    <x v="83"/>
    <n v="140"/>
    <n v="1268"/>
    <n v="2698.7200000000003"/>
    <x v="45"/>
  </r>
  <r>
    <n v="269"/>
    <d v="2025-05-21T00:00:00"/>
    <s v="готівка"/>
    <n v="59"/>
    <n v="117"/>
    <x v="192"/>
    <m/>
    <n v="1269"/>
    <n v="3618.0099999999998"/>
    <x v="35"/>
  </r>
  <r>
    <n v="270"/>
    <d v="2025-02-25T00:00:00"/>
    <s v="карта"/>
    <n v="37"/>
    <n v="514"/>
    <x v="201"/>
    <m/>
    <n v="1270"/>
    <n v="895.85"/>
    <x v="15"/>
  </r>
  <r>
    <n v="271"/>
    <d v="2025-03-12T00:00:00"/>
    <s v="карта"/>
    <n v="55"/>
    <m/>
    <x v="152"/>
    <m/>
    <n v="1271"/>
    <n v="4274.7099999999991"/>
    <x v="56"/>
  </r>
  <r>
    <n v="272"/>
    <d v="2025-02-17T00:00:00"/>
    <s v="карта"/>
    <n v="33"/>
    <n v="70"/>
    <x v="202"/>
    <m/>
    <n v="1272"/>
    <n v="2600.16"/>
    <x v="59"/>
  </r>
  <r>
    <n v="273"/>
    <d v="2025-03-25T00:00:00"/>
    <s v="готівка"/>
    <n v="2"/>
    <m/>
    <x v="164"/>
    <m/>
    <n v="1273"/>
    <n v="4405.6299999999992"/>
    <x v="14"/>
  </r>
  <r>
    <n v="274"/>
    <d v="2025-03-05T00:00:00"/>
    <s v="карта"/>
    <n v="38"/>
    <n v="294"/>
    <x v="181"/>
    <m/>
    <n v="1274"/>
    <n v="6133.2199999999993"/>
    <x v="52"/>
  </r>
  <r>
    <n v="275"/>
    <d v="2025-02-22T00:00:00"/>
    <s v="карта"/>
    <n v="12"/>
    <n v="537"/>
    <x v="190"/>
    <n v="46"/>
    <n v="1275"/>
    <n v="1592"/>
    <x v="48"/>
  </r>
  <r>
    <n v="276"/>
    <d v="2025-01-29T00:00:00"/>
    <s v="карта"/>
    <n v="7"/>
    <m/>
    <x v="108"/>
    <m/>
    <n v="1276"/>
    <n v="6679.02"/>
    <x v="50"/>
  </r>
  <r>
    <n v="277"/>
    <d v="2025-02-10T00:00:00"/>
    <s v="карта"/>
    <n v="51"/>
    <m/>
    <x v="133"/>
    <m/>
    <n v="1277"/>
    <n v="5862.14"/>
    <x v="39"/>
  </r>
  <r>
    <n v="278"/>
    <d v="2025-01-06T00:00:00"/>
    <s v="карта"/>
    <n v="41"/>
    <n v="399"/>
    <x v="203"/>
    <m/>
    <n v="1278"/>
    <n v="1631.5900000000001"/>
    <x v="1"/>
  </r>
  <r>
    <n v="279"/>
    <d v="2025-06-10T00:00:00"/>
    <s v="готівка"/>
    <n v="32"/>
    <n v="467"/>
    <x v="166"/>
    <n v="110"/>
    <n v="1279"/>
    <n v="5150.5599999999995"/>
    <x v="19"/>
  </r>
  <r>
    <n v="280"/>
    <d v="2025-04-08T00:00:00"/>
    <s v="карта"/>
    <n v="30"/>
    <n v="1"/>
    <x v="184"/>
    <m/>
    <n v="1280"/>
    <n v="677.8"/>
    <x v="41"/>
  </r>
  <r>
    <n v="281"/>
    <d v="2025-05-25T00:00:00"/>
    <s v="готівка"/>
    <n v="2"/>
    <n v="491"/>
    <x v="20"/>
    <m/>
    <n v="1281"/>
    <n v="1143.0999999999999"/>
    <x v="14"/>
  </r>
  <r>
    <n v="282"/>
    <d v="2025-05-14T00:00:00"/>
    <s v="карта"/>
    <n v="11"/>
    <n v="63"/>
    <x v="204"/>
    <m/>
    <n v="1282"/>
    <n v="7436.9"/>
    <x v="31"/>
  </r>
  <r>
    <n v="283"/>
    <d v="2025-04-12T00:00:00"/>
    <s v="карта"/>
    <n v="12"/>
    <n v="27"/>
    <x v="205"/>
    <m/>
    <n v="1283"/>
    <n v="5731.6500000000005"/>
    <x v="48"/>
  </r>
  <r>
    <n v="284"/>
    <d v="2025-03-24T00:00:00"/>
    <s v="карта"/>
    <n v="2"/>
    <m/>
    <x v="206"/>
    <n v="970"/>
    <n v="1284"/>
    <n v="6248.5300000000007"/>
    <x v="14"/>
  </r>
  <r>
    <n v="285"/>
    <d v="2025-05-12T00:00:00"/>
    <s v="карта"/>
    <n v="17"/>
    <n v="179"/>
    <x v="40"/>
    <m/>
    <n v="1285"/>
    <n v="1844.25"/>
    <x v="29"/>
  </r>
  <r>
    <n v="286"/>
    <d v="2025-04-30T00:00:00"/>
    <s v="карта"/>
    <n v="22"/>
    <n v="259"/>
    <x v="199"/>
    <n v="146"/>
    <n v="1286"/>
    <n v="4096.87"/>
    <x v="49"/>
  </r>
  <r>
    <n v="287"/>
    <d v="2025-03-29T00:00:00"/>
    <s v="готівка"/>
    <n v="24"/>
    <n v="207"/>
    <x v="188"/>
    <m/>
    <n v="1287"/>
    <n v="6347.5"/>
    <x v="21"/>
  </r>
  <r>
    <n v="288"/>
    <d v="2025-01-06T00:00:00"/>
    <s v="готівка"/>
    <n v="21"/>
    <n v="233"/>
    <x v="77"/>
    <m/>
    <n v="1288"/>
    <n v="11315.17"/>
    <x v="42"/>
  </r>
  <r>
    <n v="289"/>
    <d v="2025-01-14T00:00:00"/>
    <s v="карта"/>
    <n v="53"/>
    <m/>
    <x v="107"/>
    <n v="246"/>
    <n v="1289"/>
    <n v="1896.64"/>
    <x v="18"/>
  </r>
  <r>
    <n v="290"/>
    <d v="2025-06-23T00:00:00"/>
    <s v="карта"/>
    <n v="29"/>
    <m/>
    <x v="163"/>
    <m/>
    <n v="1290"/>
    <n v="5117.54"/>
    <x v="16"/>
  </r>
  <r>
    <n v="291"/>
    <d v="2025-02-25T00:00:00"/>
    <s v="готівка"/>
    <n v="18"/>
    <m/>
    <x v="197"/>
    <m/>
    <n v="1291"/>
    <n v="1288.95"/>
    <x v="40"/>
  </r>
  <r>
    <n v="292"/>
    <d v="2025-01-21T00:00:00"/>
    <s v="карта"/>
    <n v="38"/>
    <n v="265"/>
    <x v="207"/>
    <m/>
    <n v="1292"/>
    <n v="2870.8100000000004"/>
    <x v="52"/>
  </r>
  <r>
    <n v="293"/>
    <d v="2025-03-30T00:00:00"/>
    <s v="карта"/>
    <n v="11"/>
    <n v="373"/>
    <x v="208"/>
    <n v="1102"/>
    <n v="1293"/>
    <n v="3636.99"/>
    <x v="31"/>
  </r>
  <r>
    <n v="294"/>
    <d v="2025-03-19T00:00:00"/>
    <s v="готівка"/>
    <n v="4"/>
    <n v="242"/>
    <x v="8"/>
    <n v="861"/>
    <n v="1294"/>
    <n v="3123.7599999999998"/>
    <x v="7"/>
  </r>
  <r>
    <n v="295"/>
    <d v="2025-01-04T00:00:00"/>
    <s v="карта"/>
    <n v="54"/>
    <n v="223"/>
    <x v="209"/>
    <n v="169"/>
    <n v="1295"/>
    <n v="464.58"/>
    <x v="26"/>
  </r>
  <r>
    <n v="296"/>
    <d v="2025-01-20T00:00:00"/>
    <s v="карта"/>
    <n v="23"/>
    <n v="284"/>
    <x v="119"/>
    <m/>
    <n v="1296"/>
    <n v="5256.15"/>
    <x v="46"/>
  </r>
  <r>
    <n v="297"/>
    <d v="2025-05-25T00:00:00"/>
    <s v="карта"/>
    <n v="1"/>
    <n v="402"/>
    <x v="63"/>
    <n v="211"/>
    <n v="1297"/>
    <n v="3695.17"/>
    <x v="5"/>
  </r>
  <r>
    <n v="298"/>
    <d v="2025-04-20T00:00:00"/>
    <s v="карта"/>
    <n v="57"/>
    <n v="170"/>
    <x v="210"/>
    <m/>
    <n v="1298"/>
    <n v="3867.15"/>
    <x v="34"/>
  </r>
  <r>
    <n v="299"/>
    <d v="2025-03-28T00:00:00"/>
    <s v="готівка"/>
    <n v="44"/>
    <m/>
    <x v="211"/>
    <m/>
    <n v="1299"/>
    <n v="3324.36"/>
    <x v="58"/>
  </r>
  <r>
    <n v="300"/>
    <d v="2025-01-11T00:00:00"/>
    <s v="карта"/>
    <n v="18"/>
    <n v="421"/>
    <x v="197"/>
    <m/>
    <n v="1300"/>
    <n v="1695.27"/>
    <x v="40"/>
  </r>
  <r>
    <n v="301"/>
    <d v="2025-01-18T00:00:00"/>
    <s v="карта"/>
    <n v="48"/>
    <m/>
    <x v="110"/>
    <m/>
    <n v="1301"/>
    <n v="7747.0599999999995"/>
    <x v="4"/>
  </r>
  <r>
    <n v="302"/>
    <d v="2025-06-11T00:00:00"/>
    <s v="карта"/>
    <n v="31"/>
    <m/>
    <x v="84"/>
    <m/>
    <n v="1302"/>
    <n v="4392.34"/>
    <x v="47"/>
  </r>
  <r>
    <n v="303"/>
    <d v="2025-05-26T00:00:00"/>
    <s v="карта"/>
    <n v="7"/>
    <n v="432"/>
    <x v="90"/>
    <m/>
    <n v="1303"/>
    <n v="2838.04"/>
    <x v="50"/>
  </r>
  <r>
    <n v="304"/>
    <d v="2025-03-15T00:00:00"/>
    <s v="карта"/>
    <n v="32"/>
    <n v="503"/>
    <x v="60"/>
    <m/>
    <n v="1304"/>
    <n v="75.709999999999994"/>
    <x v="19"/>
  </r>
  <r>
    <n v="305"/>
    <d v="2025-02-10T00:00:00"/>
    <s v="карта"/>
    <n v="45"/>
    <n v="8"/>
    <x v="212"/>
    <m/>
    <n v="1305"/>
    <n v="4231.09"/>
    <x v="9"/>
  </r>
  <r>
    <n v="306"/>
    <d v="2025-01-20T00:00:00"/>
    <s v="готівка"/>
    <n v="34"/>
    <n v="220"/>
    <x v="213"/>
    <m/>
    <n v="1306"/>
    <n v="3082.3999999999996"/>
    <x v="36"/>
  </r>
  <r>
    <n v="307"/>
    <d v="2025-01-16T00:00:00"/>
    <s v="готівка"/>
    <n v="47"/>
    <m/>
    <x v="214"/>
    <m/>
    <n v="1307"/>
    <n v="2546.7399999999998"/>
    <x v="54"/>
  </r>
  <r>
    <n v="308"/>
    <d v="2025-06-07T00:00:00"/>
    <s v="карта"/>
    <n v="48"/>
    <m/>
    <x v="215"/>
    <m/>
    <n v="1308"/>
    <n v="1711.8199999999997"/>
    <x v="4"/>
  </r>
  <r>
    <n v="309"/>
    <d v="2025-04-22T00:00:00"/>
    <s v="карта"/>
    <n v="28"/>
    <n v="352"/>
    <x v="216"/>
    <n v="89"/>
    <n v="1309"/>
    <n v="2706.71"/>
    <x v="10"/>
  </r>
  <r>
    <n v="310"/>
    <d v="2025-03-02T00:00:00"/>
    <s v="карта"/>
    <n v="4"/>
    <n v="540"/>
    <x v="11"/>
    <n v="329"/>
    <n v="1310"/>
    <n v="557.07000000000005"/>
    <x v="7"/>
  </r>
  <r>
    <n v="311"/>
    <d v="2025-03-24T00:00:00"/>
    <s v="карта"/>
    <n v="55"/>
    <n v="273"/>
    <x v="152"/>
    <m/>
    <n v="1311"/>
    <n v="6251.4400000000005"/>
    <x v="56"/>
  </r>
  <r>
    <n v="312"/>
    <d v="2025-02-13T00:00:00"/>
    <s v="карта"/>
    <n v="10"/>
    <n v="162"/>
    <x v="100"/>
    <m/>
    <n v="1312"/>
    <n v="1865.6"/>
    <x v="43"/>
  </r>
  <r>
    <n v="313"/>
    <d v="2025-03-19T00:00:00"/>
    <s v="карта"/>
    <n v="16"/>
    <n v="366"/>
    <x v="217"/>
    <n v="1285"/>
    <n v="1313"/>
    <n v="6602.2400000000007"/>
    <x v="3"/>
  </r>
  <r>
    <n v="314"/>
    <d v="2025-06-01T00:00:00"/>
    <s v="готівка"/>
    <n v="6"/>
    <n v="160"/>
    <x v="218"/>
    <m/>
    <n v="1314"/>
    <n v="2700.8900000000003"/>
    <x v="24"/>
  </r>
  <r>
    <n v="315"/>
    <d v="2025-01-26T00:00:00"/>
    <s v="карта"/>
    <n v="13"/>
    <n v="448"/>
    <x v="219"/>
    <n v="64"/>
    <n v="1315"/>
    <n v="1783.1100000000001"/>
    <x v="2"/>
  </r>
  <r>
    <n v="316"/>
    <d v="2025-03-30T00:00:00"/>
    <s v="готівка"/>
    <n v="33"/>
    <n v="466"/>
    <x v="189"/>
    <n v="496"/>
    <n v="1316"/>
    <n v="5897.74"/>
    <x v="59"/>
  </r>
  <r>
    <n v="317"/>
    <d v="2025-06-26T00:00:00"/>
    <s v="карта"/>
    <n v="39"/>
    <m/>
    <x v="101"/>
    <m/>
    <n v="1317"/>
    <n v="2129.52"/>
    <x v="25"/>
  </r>
  <r>
    <n v="318"/>
    <d v="2025-04-20T00:00:00"/>
    <s v="карта"/>
    <n v="58"/>
    <n v="304"/>
    <x v="220"/>
    <m/>
    <n v="1318"/>
    <n v="7248.49"/>
    <x v="51"/>
  </r>
  <r>
    <n v="319"/>
    <d v="2025-01-27T00:00:00"/>
    <s v="готівка"/>
    <n v="37"/>
    <n v="351"/>
    <x v="201"/>
    <m/>
    <n v="1319"/>
    <n v="984.8599999999999"/>
    <x v="15"/>
  </r>
  <r>
    <n v="320"/>
    <d v="2025-03-01T00:00:00"/>
    <s v="готівка"/>
    <n v="53"/>
    <m/>
    <x v="221"/>
    <m/>
    <n v="1320"/>
    <n v="11059.41"/>
    <x v="18"/>
  </r>
  <r>
    <n v="321"/>
    <d v="2025-01-12T00:00:00"/>
    <s v="готівка"/>
    <n v="4"/>
    <n v="207"/>
    <x v="92"/>
    <n v="493"/>
    <n v="1321"/>
    <n v="4681.0300000000007"/>
    <x v="7"/>
  </r>
  <r>
    <n v="322"/>
    <d v="2025-06-23T00:00:00"/>
    <s v="готівка"/>
    <n v="39"/>
    <m/>
    <x v="222"/>
    <m/>
    <n v="1322"/>
    <n v="9454.89"/>
    <x v="25"/>
  </r>
  <r>
    <n v="323"/>
    <d v="2025-06-09T00:00:00"/>
    <s v="карта"/>
    <n v="46"/>
    <m/>
    <x v="9"/>
    <n v="97"/>
    <n v="1323"/>
    <n v="2765.3"/>
    <x v="8"/>
  </r>
  <r>
    <n v="324"/>
    <d v="2025-02-19T00:00:00"/>
    <s v="готівка"/>
    <n v="19"/>
    <n v="531"/>
    <x v="59"/>
    <m/>
    <n v="1324"/>
    <n v="5638.5299999999988"/>
    <x v="20"/>
  </r>
  <r>
    <n v="325"/>
    <d v="2025-03-01T00:00:00"/>
    <s v="карта"/>
    <n v="34"/>
    <m/>
    <x v="213"/>
    <m/>
    <n v="1325"/>
    <n v="3318.8100000000004"/>
    <x v="36"/>
  </r>
  <r>
    <n v="326"/>
    <d v="2025-02-05T00:00:00"/>
    <s v="готівка"/>
    <n v="21"/>
    <n v="105"/>
    <x v="76"/>
    <m/>
    <n v="1326"/>
    <n v="3773.0499999999997"/>
    <x v="42"/>
  </r>
  <r>
    <n v="327"/>
    <d v="2025-01-05T00:00:00"/>
    <s v="готівка"/>
    <n v="7"/>
    <m/>
    <x v="223"/>
    <m/>
    <n v="1327"/>
    <n v="6477.5599999999995"/>
    <x v="50"/>
  </r>
  <r>
    <n v="328"/>
    <d v="2025-06-11T00:00:00"/>
    <s v="готівка"/>
    <n v="15"/>
    <n v="493"/>
    <x v="106"/>
    <n v="1130"/>
    <n v="1328"/>
    <n v="611.61"/>
    <x v="0"/>
  </r>
  <r>
    <n v="329"/>
    <d v="2025-01-02T00:00:00"/>
    <s v="карта"/>
    <n v="42"/>
    <n v="422"/>
    <x v="224"/>
    <n v="958"/>
    <n v="1329"/>
    <n v="5985.9000000000005"/>
    <x v="55"/>
  </r>
  <r>
    <n v="330"/>
    <d v="2025-01-19T00:00:00"/>
    <s v="карта"/>
    <n v="32"/>
    <n v="206"/>
    <x v="25"/>
    <n v="304"/>
    <n v="1330"/>
    <n v="3722.7"/>
    <x v="19"/>
  </r>
  <r>
    <n v="331"/>
    <d v="2025-05-15T00:00:00"/>
    <s v="готівка"/>
    <n v="7"/>
    <m/>
    <x v="160"/>
    <m/>
    <n v="1331"/>
    <n v="5360.53"/>
    <x v="50"/>
  </r>
  <r>
    <n v="332"/>
    <d v="2025-06-29T00:00:00"/>
    <s v="карта"/>
    <n v="46"/>
    <n v="29"/>
    <x v="9"/>
    <m/>
    <n v="1332"/>
    <n v="1512.3500000000001"/>
    <x v="8"/>
  </r>
  <r>
    <n v="333"/>
    <d v="2025-05-10T00:00:00"/>
    <s v="готівка"/>
    <n v="29"/>
    <n v="555"/>
    <x v="22"/>
    <m/>
    <n v="1333"/>
    <n v="2977.5200000000004"/>
    <x v="16"/>
  </r>
  <r>
    <n v="334"/>
    <d v="2025-06-06T00:00:00"/>
    <s v="карта"/>
    <n v="40"/>
    <n v="383"/>
    <x v="225"/>
    <m/>
    <n v="1334"/>
    <n v="1759.17"/>
    <x v="6"/>
  </r>
  <r>
    <n v="335"/>
    <d v="2025-05-16T00:00:00"/>
    <s v="готівка"/>
    <n v="15"/>
    <n v="75"/>
    <x v="226"/>
    <n v="676"/>
    <n v="1335"/>
    <n v="799.68"/>
    <x v="0"/>
  </r>
  <r>
    <n v="336"/>
    <d v="2025-05-28T00:00:00"/>
    <s v="готівка"/>
    <n v="35"/>
    <m/>
    <x v="114"/>
    <n v="1229"/>
    <n v="1336"/>
    <n v="4928.74"/>
    <x v="13"/>
  </r>
  <r>
    <n v="337"/>
    <d v="2025-06-27T00:00:00"/>
    <s v="готівка"/>
    <n v="6"/>
    <n v="222"/>
    <x v="227"/>
    <m/>
    <n v="1337"/>
    <n v="4500.84"/>
    <x v="24"/>
  </r>
  <r>
    <n v="338"/>
    <d v="2025-04-30T00:00:00"/>
    <s v="карта"/>
    <n v="29"/>
    <n v="8"/>
    <x v="228"/>
    <m/>
    <n v="1338"/>
    <n v="499.18"/>
    <x v="16"/>
  </r>
  <r>
    <n v="339"/>
    <d v="2025-04-15T00:00:00"/>
    <s v="карта"/>
    <n v="49"/>
    <n v="113"/>
    <x v="229"/>
    <m/>
    <n v="1339"/>
    <n v="3220.36"/>
    <x v="45"/>
  </r>
  <r>
    <n v="340"/>
    <d v="2025-05-14T00:00:00"/>
    <s v="карта"/>
    <n v="34"/>
    <n v="479"/>
    <x v="213"/>
    <m/>
    <n v="1340"/>
    <n v="1815.5"/>
    <x v="36"/>
  </r>
  <r>
    <n v="341"/>
    <d v="2025-03-28T00:00:00"/>
    <s v="карта"/>
    <n v="1"/>
    <m/>
    <x v="131"/>
    <n v="399"/>
    <n v="1341"/>
    <n v="5169.16"/>
    <x v="5"/>
  </r>
  <r>
    <n v="342"/>
    <d v="2025-01-27T00:00:00"/>
    <s v="готівка"/>
    <n v="57"/>
    <n v="532"/>
    <x v="230"/>
    <m/>
    <n v="1342"/>
    <n v="2176.09"/>
    <x v="34"/>
  </r>
  <r>
    <n v="343"/>
    <d v="2025-02-20T00:00:00"/>
    <s v="карта"/>
    <n v="4"/>
    <n v="14"/>
    <x v="92"/>
    <m/>
    <n v="1343"/>
    <n v="698.36"/>
    <x v="7"/>
  </r>
  <r>
    <n v="344"/>
    <d v="2025-03-31T00:00:00"/>
    <s v="готівка"/>
    <n v="42"/>
    <n v="553"/>
    <x v="224"/>
    <m/>
    <n v="1344"/>
    <n v="5383.6900000000005"/>
    <x v="55"/>
  </r>
  <r>
    <n v="345"/>
    <d v="2025-04-02T00:00:00"/>
    <s v="карта"/>
    <n v="21"/>
    <n v="175"/>
    <x v="231"/>
    <m/>
    <n v="1345"/>
    <n v="1481.31"/>
    <x v="42"/>
  </r>
  <r>
    <n v="346"/>
    <d v="2025-01-10T00:00:00"/>
    <s v="карта"/>
    <n v="18"/>
    <n v="503"/>
    <x v="232"/>
    <m/>
    <n v="1346"/>
    <n v="2004.8200000000002"/>
    <x v="40"/>
  </r>
  <r>
    <n v="347"/>
    <d v="2025-05-28T00:00:00"/>
    <s v="карта"/>
    <n v="33"/>
    <n v="48"/>
    <x v="233"/>
    <m/>
    <n v="1347"/>
    <n v="5362.2199999999993"/>
    <x v="59"/>
  </r>
  <r>
    <n v="348"/>
    <d v="2025-06-28T00:00:00"/>
    <s v="карта"/>
    <n v="46"/>
    <n v="310"/>
    <x v="9"/>
    <m/>
    <n v="1348"/>
    <n v="6306.96"/>
    <x v="8"/>
  </r>
  <r>
    <n v="349"/>
    <d v="2025-02-12T00:00:00"/>
    <s v="готівка"/>
    <n v="23"/>
    <n v="6"/>
    <x v="234"/>
    <m/>
    <n v="1349"/>
    <n v="3587.69"/>
    <x v="46"/>
  </r>
  <r>
    <n v="350"/>
    <d v="2025-04-23T00:00:00"/>
    <s v="готівка"/>
    <n v="34"/>
    <n v="194"/>
    <x v="146"/>
    <m/>
    <n v="1350"/>
    <n v="5918.0599999999995"/>
    <x v="36"/>
  </r>
  <r>
    <n v="351"/>
    <d v="2025-02-11T00:00:00"/>
    <s v="карта"/>
    <n v="31"/>
    <n v="445"/>
    <x v="84"/>
    <m/>
    <n v="1351"/>
    <n v="3589.13"/>
    <x v="47"/>
  </r>
  <r>
    <n v="352"/>
    <d v="2025-02-27T00:00:00"/>
    <s v="готівка"/>
    <n v="45"/>
    <n v="118"/>
    <x v="235"/>
    <m/>
    <n v="1352"/>
    <n v="650.79"/>
    <x v="9"/>
  </r>
  <r>
    <n v="353"/>
    <d v="2025-06-23T00:00:00"/>
    <s v="карта"/>
    <n v="29"/>
    <n v="20"/>
    <x v="163"/>
    <m/>
    <n v="1353"/>
    <n v="704.56"/>
    <x v="16"/>
  </r>
  <r>
    <n v="354"/>
    <d v="2025-03-04T00:00:00"/>
    <s v="карта"/>
    <n v="4"/>
    <n v="166"/>
    <x v="11"/>
    <m/>
    <n v="1354"/>
    <n v="3724.32"/>
    <x v="7"/>
  </r>
  <r>
    <n v="355"/>
    <d v="2025-03-19T00:00:00"/>
    <s v="карта"/>
    <n v="33"/>
    <n v="175"/>
    <x v="233"/>
    <m/>
    <n v="1355"/>
    <n v="1443.88"/>
    <x v="59"/>
  </r>
  <r>
    <n v="356"/>
    <d v="2025-04-20T00:00:00"/>
    <s v="готівка"/>
    <n v="24"/>
    <n v="111"/>
    <x v="236"/>
    <n v="1195"/>
    <n v="1356"/>
    <n v="1015.9499999999999"/>
    <x v="21"/>
  </r>
  <r>
    <n v="357"/>
    <d v="2025-03-21T00:00:00"/>
    <s v="карта"/>
    <n v="34"/>
    <n v="237"/>
    <x v="125"/>
    <n v="1182"/>
    <n v="1357"/>
    <n v="4356.9800000000005"/>
    <x v="36"/>
  </r>
  <r>
    <n v="358"/>
    <d v="2025-01-22T00:00:00"/>
    <s v="готівка"/>
    <n v="57"/>
    <n v="130"/>
    <x v="54"/>
    <n v="1078"/>
    <n v="1358"/>
    <n v="1878.5300000000002"/>
    <x v="34"/>
  </r>
  <r>
    <n v="359"/>
    <d v="2025-05-24T00:00:00"/>
    <s v="карта"/>
    <n v="47"/>
    <n v="41"/>
    <x v="237"/>
    <m/>
    <n v="1359"/>
    <n v="7718.08"/>
    <x v="54"/>
  </r>
  <r>
    <n v="360"/>
    <d v="2025-04-08T00:00:00"/>
    <s v="карта"/>
    <n v="33"/>
    <n v="208"/>
    <x v="189"/>
    <m/>
    <n v="1360"/>
    <n v="2015.62"/>
    <x v="59"/>
  </r>
  <r>
    <n v="361"/>
    <d v="2025-04-16T00:00:00"/>
    <s v="карта"/>
    <n v="6"/>
    <n v="290"/>
    <x v="34"/>
    <m/>
    <n v="1361"/>
    <n v="5100.3599999999997"/>
    <x v="24"/>
  </r>
  <r>
    <n v="362"/>
    <d v="2025-01-03T00:00:00"/>
    <s v="готівка"/>
    <n v="21"/>
    <n v="492"/>
    <x v="145"/>
    <m/>
    <n v="1362"/>
    <n v="3622.74"/>
    <x v="42"/>
  </r>
  <r>
    <n v="363"/>
    <d v="2025-02-10T00:00:00"/>
    <s v="готівка"/>
    <n v="42"/>
    <n v="10"/>
    <x v="238"/>
    <m/>
    <n v="1363"/>
    <n v="843.68"/>
    <x v="55"/>
  </r>
  <r>
    <n v="364"/>
    <d v="2025-02-09T00:00:00"/>
    <s v="готівка"/>
    <n v="23"/>
    <n v="191"/>
    <x v="239"/>
    <m/>
    <n v="1364"/>
    <n v="8239.59"/>
    <x v="46"/>
  </r>
  <r>
    <n v="365"/>
    <d v="2025-02-13T00:00:00"/>
    <s v="готівка"/>
    <n v="7"/>
    <m/>
    <x v="240"/>
    <m/>
    <n v="1365"/>
    <n v="1524.67"/>
    <x v="50"/>
  </r>
  <r>
    <n v="366"/>
    <d v="2025-01-13T00:00:00"/>
    <s v="готівка"/>
    <n v="43"/>
    <m/>
    <x v="53"/>
    <n v="661"/>
    <n v="1366"/>
    <n v="3368.12"/>
    <x v="22"/>
  </r>
  <r>
    <n v="367"/>
    <d v="2025-01-30T00:00:00"/>
    <s v="готівка"/>
    <n v="16"/>
    <m/>
    <x v="241"/>
    <m/>
    <n v="1367"/>
    <n v="892.79"/>
    <x v="3"/>
  </r>
  <r>
    <n v="368"/>
    <d v="2025-03-25T00:00:00"/>
    <s v="готівка"/>
    <n v="12"/>
    <n v="226"/>
    <x v="242"/>
    <m/>
    <n v="1368"/>
    <n v="3937"/>
    <x v="48"/>
  </r>
  <r>
    <n v="369"/>
    <d v="2025-02-11T00:00:00"/>
    <s v="готівка"/>
    <n v="6"/>
    <m/>
    <x v="243"/>
    <m/>
    <n v="1369"/>
    <n v="1780.17"/>
    <x v="24"/>
  </r>
  <r>
    <n v="370"/>
    <d v="2025-05-08T00:00:00"/>
    <s v="готівка"/>
    <n v="16"/>
    <m/>
    <x v="13"/>
    <n v="82"/>
    <n v="1370"/>
    <n v="3926.9"/>
    <x v="3"/>
  </r>
  <r>
    <n v="371"/>
    <d v="2025-01-24T00:00:00"/>
    <s v="карта"/>
    <n v="17"/>
    <m/>
    <x v="97"/>
    <m/>
    <n v="1371"/>
    <n v="7220.5300000000007"/>
    <x v="29"/>
  </r>
  <r>
    <n v="372"/>
    <d v="2025-02-10T00:00:00"/>
    <s v="карта"/>
    <n v="17"/>
    <n v="441"/>
    <x v="244"/>
    <m/>
    <n v="1372"/>
    <n v="4206.68"/>
    <x v="29"/>
  </r>
  <r>
    <n v="373"/>
    <d v="2025-06-04T00:00:00"/>
    <s v="готівка"/>
    <n v="60"/>
    <n v="361"/>
    <x v="245"/>
    <m/>
    <n v="1373"/>
    <n v="494.95"/>
    <x v="38"/>
  </r>
  <r>
    <n v="374"/>
    <d v="2025-03-08T00:00:00"/>
    <s v="готівка"/>
    <n v="6"/>
    <m/>
    <x v="227"/>
    <m/>
    <n v="1374"/>
    <n v="4740.93"/>
    <x v="24"/>
  </r>
  <r>
    <n v="375"/>
    <d v="2025-01-05T00:00:00"/>
    <s v="готівка"/>
    <n v="8"/>
    <n v="446"/>
    <x v="64"/>
    <m/>
    <n v="1375"/>
    <n v="3403.0200000000004"/>
    <x v="27"/>
  </r>
  <r>
    <n v="376"/>
    <d v="2025-05-30T00:00:00"/>
    <s v="готівка"/>
    <n v="18"/>
    <m/>
    <x v="246"/>
    <m/>
    <n v="1376"/>
    <n v="3242.0499999999997"/>
    <x v="40"/>
  </r>
  <r>
    <n v="377"/>
    <d v="2025-01-26T00:00:00"/>
    <s v="карта"/>
    <n v="32"/>
    <n v="408"/>
    <x v="247"/>
    <m/>
    <n v="1377"/>
    <n v="10282.290000000001"/>
    <x v="19"/>
  </r>
  <r>
    <n v="378"/>
    <d v="2025-05-28T00:00:00"/>
    <s v="готівка"/>
    <n v="45"/>
    <n v="433"/>
    <x v="212"/>
    <n v="1150"/>
    <n v="1378"/>
    <n v="6694.0300000000007"/>
    <x v="9"/>
  </r>
  <r>
    <n v="379"/>
    <d v="2025-05-28T00:00:00"/>
    <s v="готівка"/>
    <n v="45"/>
    <n v="326"/>
    <x v="212"/>
    <m/>
    <n v="1379"/>
    <n v="2820.6800000000003"/>
    <x v="9"/>
  </r>
  <r>
    <n v="380"/>
    <d v="2025-04-11T00:00:00"/>
    <s v="карта"/>
    <n v="25"/>
    <m/>
    <x v="248"/>
    <m/>
    <n v="1380"/>
    <n v="9135.7999999999993"/>
    <x v="12"/>
  </r>
  <r>
    <n v="381"/>
    <d v="2025-04-07T00:00:00"/>
    <s v="карта"/>
    <n v="40"/>
    <n v="516"/>
    <x v="7"/>
    <m/>
    <n v="1381"/>
    <n v="2671.2"/>
    <x v="6"/>
  </r>
  <r>
    <n v="382"/>
    <d v="2025-04-06T00:00:00"/>
    <s v="карта"/>
    <n v="52"/>
    <n v="222"/>
    <x v="249"/>
    <m/>
    <n v="1382"/>
    <n v="5643.11"/>
    <x v="17"/>
  </r>
  <r>
    <n v="383"/>
    <d v="2025-03-29T00:00:00"/>
    <s v="карта"/>
    <n v="29"/>
    <n v="143"/>
    <x v="41"/>
    <n v="224"/>
    <n v="1383"/>
    <n v="2701.83"/>
    <x v="16"/>
  </r>
  <r>
    <n v="384"/>
    <d v="2025-06-20T00:00:00"/>
    <s v="готівка"/>
    <n v="35"/>
    <n v="155"/>
    <x v="72"/>
    <n v="628"/>
    <n v="1384"/>
    <n v="1705.53"/>
    <x v="13"/>
  </r>
  <r>
    <n v="385"/>
    <d v="2025-05-12T00:00:00"/>
    <s v="карта"/>
    <n v="33"/>
    <m/>
    <x v="202"/>
    <n v="795"/>
    <n v="1385"/>
    <n v="3640.24"/>
    <x v="59"/>
  </r>
  <r>
    <n v="386"/>
    <d v="2025-02-28T00:00:00"/>
    <s v="готівка"/>
    <n v="21"/>
    <n v="388"/>
    <x v="161"/>
    <m/>
    <n v="1386"/>
    <n v="1165.29"/>
    <x v="42"/>
  </r>
  <r>
    <n v="387"/>
    <d v="2025-02-20T00:00:00"/>
    <s v="карта"/>
    <n v="16"/>
    <n v="403"/>
    <x v="187"/>
    <n v="1269"/>
    <n v="1387"/>
    <n v="9511.94"/>
    <x v="3"/>
  </r>
  <r>
    <n v="388"/>
    <d v="2025-03-24T00:00:00"/>
    <s v="готівка"/>
    <n v="5"/>
    <n v="242"/>
    <x v="250"/>
    <n v="154"/>
    <n v="1388"/>
    <n v="3086.29"/>
    <x v="11"/>
  </r>
  <r>
    <n v="389"/>
    <d v="2025-04-11T00:00:00"/>
    <s v="карта"/>
    <n v="18"/>
    <n v="446"/>
    <x v="246"/>
    <m/>
    <n v="1389"/>
    <n v="3943.94"/>
    <x v="40"/>
  </r>
  <r>
    <n v="390"/>
    <d v="2025-03-10T00:00:00"/>
    <s v="карта"/>
    <n v="39"/>
    <m/>
    <x v="101"/>
    <m/>
    <n v="1390"/>
    <n v="7796.1800000000012"/>
    <x v="25"/>
  </r>
  <r>
    <n v="391"/>
    <d v="2025-02-12T00:00:00"/>
    <s v="карта"/>
    <n v="36"/>
    <m/>
    <x v="33"/>
    <m/>
    <n v="1391"/>
    <n v="5343.58"/>
    <x v="23"/>
  </r>
  <r>
    <n v="392"/>
    <d v="2025-02-04T00:00:00"/>
    <s v="карта"/>
    <n v="11"/>
    <n v="327"/>
    <x v="143"/>
    <m/>
    <n v="1392"/>
    <n v="2301.34"/>
    <x v="31"/>
  </r>
  <r>
    <n v="393"/>
    <d v="2025-02-13T00:00:00"/>
    <s v="карта"/>
    <n v="59"/>
    <n v="226"/>
    <x v="56"/>
    <n v="802"/>
    <n v="1393"/>
    <n v="4895.78"/>
    <x v="35"/>
  </r>
  <r>
    <n v="394"/>
    <d v="2025-06-18T00:00:00"/>
    <s v="карта"/>
    <n v="43"/>
    <n v="306"/>
    <x v="251"/>
    <m/>
    <n v="1394"/>
    <n v="5803.47"/>
    <x v="22"/>
  </r>
  <r>
    <n v="395"/>
    <d v="2025-03-02T00:00:00"/>
    <s v="карта"/>
    <n v="48"/>
    <n v="462"/>
    <x v="215"/>
    <m/>
    <n v="1395"/>
    <n v="5107.4399999999996"/>
    <x v="4"/>
  </r>
  <r>
    <n v="396"/>
    <d v="2025-06-24T00:00:00"/>
    <s v="карта"/>
    <n v="58"/>
    <n v="230"/>
    <x v="220"/>
    <m/>
    <n v="1396"/>
    <n v="4238.43"/>
    <x v="51"/>
  </r>
  <r>
    <n v="397"/>
    <d v="2025-02-17T00:00:00"/>
    <s v="карта"/>
    <n v="46"/>
    <n v="308"/>
    <x v="252"/>
    <n v="991"/>
    <n v="1397"/>
    <n v="4281.5"/>
    <x v="8"/>
  </r>
  <r>
    <n v="398"/>
    <d v="2025-05-30T00:00:00"/>
    <s v="карта"/>
    <n v="13"/>
    <n v="554"/>
    <x v="253"/>
    <m/>
    <n v="1398"/>
    <n v="1808.24"/>
    <x v="2"/>
  </r>
  <r>
    <n v="399"/>
    <d v="2025-01-11T00:00:00"/>
    <s v="карта"/>
    <n v="49"/>
    <n v="131"/>
    <x v="254"/>
    <m/>
    <n v="1399"/>
    <n v="5768.64"/>
    <x v="45"/>
  </r>
  <r>
    <n v="400"/>
    <d v="2025-03-14T00:00:00"/>
    <s v="готівка"/>
    <n v="45"/>
    <m/>
    <x v="10"/>
    <n v="559"/>
    <n v="1400"/>
    <n v="3502.72"/>
    <x v="9"/>
  </r>
  <r>
    <n v="401"/>
    <d v="2025-02-12T00:00:00"/>
    <s v="карта"/>
    <n v="18"/>
    <n v="66"/>
    <x v="232"/>
    <m/>
    <n v="1401"/>
    <n v="1246.6100000000001"/>
    <x v="40"/>
  </r>
  <r>
    <n v="402"/>
    <d v="2025-04-11T00:00:00"/>
    <s v="готівка"/>
    <n v="14"/>
    <n v="445"/>
    <x v="255"/>
    <n v="1022"/>
    <n v="1402"/>
    <n v="4153.4799999999996"/>
    <x v="32"/>
  </r>
  <r>
    <n v="403"/>
    <d v="2025-06-15T00:00:00"/>
    <s v="карта"/>
    <n v="50"/>
    <m/>
    <x v="256"/>
    <m/>
    <n v="1403"/>
    <n v="1902.06"/>
    <x v="57"/>
  </r>
  <r>
    <n v="404"/>
    <d v="2025-04-13T00:00:00"/>
    <s v="карта"/>
    <n v="54"/>
    <m/>
    <x v="36"/>
    <n v="343"/>
    <n v="1404"/>
    <n v="3513.99"/>
    <x v="26"/>
  </r>
  <r>
    <n v="405"/>
    <d v="2025-01-17T00:00:00"/>
    <s v="карта"/>
    <n v="8"/>
    <n v="287"/>
    <x v="196"/>
    <m/>
    <n v="1405"/>
    <n v="2531.46"/>
    <x v="27"/>
  </r>
  <r>
    <n v="406"/>
    <d v="2025-01-30T00:00:00"/>
    <s v="карта"/>
    <n v="39"/>
    <n v="59"/>
    <x v="86"/>
    <n v="1030"/>
    <n v="1406"/>
    <n v="1558.8899999999999"/>
    <x v="25"/>
  </r>
  <r>
    <n v="407"/>
    <d v="2025-01-26T00:00:00"/>
    <s v="готівка"/>
    <n v="24"/>
    <n v="340"/>
    <x v="257"/>
    <m/>
    <n v="1407"/>
    <n v="2899.0600000000004"/>
    <x v="21"/>
  </r>
  <r>
    <n v="408"/>
    <d v="2025-06-23T00:00:00"/>
    <s v="карта"/>
    <n v="7"/>
    <n v="360"/>
    <x v="108"/>
    <n v="200"/>
    <n v="1408"/>
    <n v="1104.6399999999999"/>
    <x v="50"/>
  </r>
  <r>
    <n v="409"/>
    <d v="2025-05-14T00:00:00"/>
    <s v="готівка"/>
    <n v="54"/>
    <n v="152"/>
    <x v="36"/>
    <n v="945"/>
    <n v="1409"/>
    <n v="6411.02"/>
    <x v="26"/>
  </r>
  <r>
    <n v="410"/>
    <d v="2025-05-02T00:00:00"/>
    <s v="готівка"/>
    <n v="2"/>
    <m/>
    <x v="27"/>
    <n v="681"/>
    <n v="1410"/>
    <n v="1496.08"/>
    <x v="14"/>
  </r>
  <r>
    <n v="411"/>
    <d v="2025-01-22T00:00:00"/>
    <s v="карта"/>
    <n v="3"/>
    <m/>
    <x v="258"/>
    <m/>
    <n v="1411"/>
    <n v="2289.83"/>
    <x v="53"/>
  </r>
  <r>
    <n v="412"/>
    <d v="2025-02-10T00:00:00"/>
    <s v="готівка"/>
    <n v="50"/>
    <n v="364"/>
    <x v="259"/>
    <n v="1016"/>
    <n v="1412"/>
    <n v="2124.37"/>
    <x v="57"/>
  </r>
  <r>
    <n v="413"/>
    <d v="2025-06-23T00:00:00"/>
    <s v="готівка"/>
    <n v="36"/>
    <n v="427"/>
    <x v="260"/>
    <m/>
    <n v="1413"/>
    <n v="3130.6499999999996"/>
    <x v="23"/>
  </r>
  <r>
    <n v="414"/>
    <d v="2025-05-13T00:00:00"/>
    <s v="готівка"/>
    <n v="25"/>
    <m/>
    <x v="159"/>
    <n v="1265"/>
    <n v="1414"/>
    <n v="4681.82"/>
    <x v="12"/>
  </r>
  <r>
    <n v="415"/>
    <d v="2025-05-05T00:00:00"/>
    <s v="карта"/>
    <n v="45"/>
    <n v="247"/>
    <x v="10"/>
    <n v="207"/>
    <n v="1415"/>
    <n v="1312.8500000000001"/>
    <x v="9"/>
  </r>
  <r>
    <n v="416"/>
    <d v="2025-04-29T00:00:00"/>
    <s v="готівка"/>
    <n v="18"/>
    <n v="460"/>
    <x v="75"/>
    <m/>
    <n v="1416"/>
    <n v="512.98"/>
    <x v="40"/>
  </r>
  <r>
    <n v="417"/>
    <d v="2025-04-02T00:00:00"/>
    <s v="карта"/>
    <n v="12"/>
    <m/>
    <x v="261"/>
    <m/>
    <n v="1417"/>
    <n v="976.77"/>
    <x v="48"/>
  </r>
  <r>
    <n v="418"/>
    <d v="2025-04-10T00:00:00"/>
    <s v="карта"/>
    <n v="28"/>
    <m/>
    <x v="262"/>
    <m/>
    <n v="1418"/>
    <n v="4061.7799999999997"/>
    <x v="10"/>
  </r>
  <r>
    <n v="419"/>
    <d v="2025-03-10T00:00:00"/>
    <s v="карта"/>
    <n v="7"/>
    <n v="392"/>
    <x v="223"/>
    <m/>
    <n v="1419"/>
    <n v="4111.5199999999995"/>
    <x v="50"/>
  </r>
  <r>
    <n v="420"/>
    <d v="2025-03-10T00:00:00"/>
    <s v="карта"/>
    <n v="31"/>
    <n v="463"/>
    <x v="263"/>
    <n v="1252"/>
    <n v="1420"/>
    <n v="5939.72"/>
    <x v="47"/>
  </r>
  <r>
    <n v="421"/>
    <d v="2025-01-22T00:00:00"/>
    <s v="карта"/>
    <n v="51"/>
    <m/>
    <x v="147"/>
    <m/>
    <n v="1421"/>
    <n v="5157.42"/>
    <x v="39"/>
  </r>
  <r>
    <n v="422"/>
    <d v="2025-05-13T00:00:00"/>
    <s v="карта"/>
    <n v="55"/>
    <n v="149"/>
    <x v="264"/>
    <m/>
    <n v="1422"/>
    <n v="507.18"/>
    <x v="56"/>
  </r>
  <r>
    <n v="423"/>
    <d v="2025-03-16T00:00:00"/>
    <s v="готівка"/>
    <n v="15"/>
    <n v="212"/>
    <x v="226"/>
    <m/>
    <n v="1423"/>
    <n v="2621.68"/>
    <x v="0"/>
  </r>
  <r>
    <n v="424"/>
    <d v="2025-01-02T00:00:00"/>
    <s v="готівка"/>
    <n v="3"/>
    <n v="41"/>
    <x v="265"/>
    <m/>
    <n v="1424"/>
    <n v="4106.29"/>
    <x v="53"/>
  </r>
  <r>
    <n v="425"/>
    <d v="2025-04-22T00:00:00"/>
    <s v="готівка"/>
    <n v="12"/>
    <n v="288"/>
    <x v="85"/>
    <m/>
    <n v="1425"/>
    <n v="6775.3700000000008"/>
    <x v="48"/>
  </r>
  <r>
    <n v="426"/>
    <d v="2025-03-13T00:00:00"/>
    <s v="карта"/>
    <n v="56"/>
    <n v="259"/>
    <x v="266"/>
    <n v="728"/>
    <n v="1426"/>
    <n v="7068.3599999999988"/>
    <x v="37"/>
  </r>
  <r>
    <n v="427"/>
    <d v="2025-03-10T00:00:00"/>
    <s v="карта"/>
    <n v="33"/>
    <n v="362"/>
    <x v="189"/>
    <m/>
    <n v="1427"/>
    <n v="2771.39"/>
    <x v="59"/>
  </r>
  <r>
    <n v="428"/>
    <d v="2025-01-24T00:00:00"/>
    <s v="готівка"/>
    <n v="23"/>
    <n v="54"/>
    <x v="81"/>
    <m/>
    <n v="1428"/>
    <n v="5714.3000000000011"/>
    <x v="46"/>
  </r>
  <r>
    <n v="429"/>
    <d v="2025-04-06T00:00:00"/>
    <s v="готівка"/>
    <n v="30"/>
    <n v="141"/>
    <x v="267"/>
    <m/>
    <n v="1429"/>
    <n v="3672.88"/>
    <x v="41"/>
  </r>
  <r>
    <n v="430"/>
    <d v="2025-03-29T00:00:00"/>
    <s v="готівка"/>
    <n v="14"/>
    <n v="22"/>
    <x v="268"/>
    <m/>
    <n v="1430"/>
    <n v="4324.8099999999995"/>
    <x v="32"/>
  </r>
  <r>
    <n v="431"/>
    <d v="2025-03-08T00:00:00"/>
    <s v="карта"/>
    <n v="44"/>
    <m/>
    <x v="211"/>
    <m/>
    <n v="1431"/>
    <n v="2291.08"/>
    <x v="58"/>
  </r>
  <r>
    <n v="432"/>
    <d v="2025-01-09T00:00:00"/>
    <s v="карта"/>
    <n v="18"/>
    <n v="157"/>
    <x v="269"/>
    <n v="724"/>
    <n v="1432"/>
    <n v="3513.86"/>
    <x v="40"/>
  </r>
  <r>
    <n v="433"/>
    <d v="2025-06-07T00:00:00"/>
    <s v="карта"/>
    <n v="6"/>
    <m/>
    <x v="218"/>
    <m/>
    <n v="1433"/>
    <n v="6765.82"/>
    <x v="24"/>
  </r>
  <r>
    <n v="434"/>
    <d v="2025-05-21T00:00:00"/>
    <s v="готівка"/>
    <n v="57"/>
    <m/>
    <x v="230"/>
    <n v="681"/>
    <n v="1434"/>
    <n v="2237.7200000000003"/>
    <x v="34"/>
  </r>
  <r>
    <n v="435"/>
    <d v="2025-06-06T00:00:00"/>
    <s v="готівка"/>
    <n v="45"/>
    <n v="37"/>
    <x v="270"/>
    <m/>
    <n v="1435"/>
    <n v="1777.48"/>
    <x v="9"/>
  </r>
  <r>
    <n v="436"/>
    <d v="2025-05-21T00:00:00"/>
    <s v="карта"/>
    <n v="5"/>
    <m/>
    <x v="271"/>
    <m/>
    <n v="1436"/>
    <n v="4471.68"/>
    <x v="11"/>
  </r>
  <r>
    <n v="437"/>
    <d v="2025-06-30T00:00:00"/>
    <s v="карта"/>
    <n v="12"/>
    <n v="49"/>
    <x v="85"/>
    <m/>
    <n v="1437"/>
    <n v="2005.1200000000001"/>
    <x v="48"/>
  </r>
  <r>
    <n v="438"/>
    <d v="2025-03-01T00:00:00"/>
    <s v="готівка"/>
    <n v="13"/>
    <n v="88"/>
    <x v="37"/>
    <n v="998"/>
    <n v="1438"/>
    <n v="2417.8000000000002"/>
    <x v="2"/>
  </r>
  <r>
    <n v="439"/>
    <d v="2025-03-17T00:00:00"/>
    <s v="готівка"/>
    <n v="37"/>
    <m/>
    <x v="272"/>
    <m/>
    <n v="1439"/>
    <n v="2081.16"/>
    <x v="15"/>
  </r>
  <r>
    <n v="440"/>
    <d v="2025-04-22T00:00:00"/>
    <s v="карта"/>
    <n v="41"/>
    <n v="93"/>
    <x v="6"/>
    <m/>
    <n v="1440"/>
    <n v="1996.56"/>
    <x v="1"/>
  </r>
  <r>
    <n v="441"/>
    <d v="2025-02-11T00:00:00"/>
    <s v="готівка"/>
    <n v="28"/>
    <n v="474"/>
    <x v="216"/>
    <m/>
    <n v="1441"/>
    <n v="1026.5999999999999"/>
    <x v="10"/>
  </r>
  <r>
    <n v="442"/>
    <d v="2025-04-17T00:00:00"/>
    <s v="готівка"/>
    <n v="15"/>
    <n v="348"/>
    <x v="273"/>
    <n v="1053"/>
    <n v="1442"/>
    <n v="4825.91"/>
    <x v="0"/>
  </r>
  <r>
    <n v="443"/>
    <d v="2025-03-25T00:00:00"/>
    <s v="карта"/>
    <n v="27"/>
    <n v="253"/>
    <x v="185"/>
    <m/>
    <n v="1443"/>
    <n v="575.54999999999995"/>
    <x v="30"/>
  </r>
  <r>
    <n v="444"/>
    <d v="2025-01-18T00:00:00"/>
    <s v="готівка"/>
    <n v="3"/>
    <n v="256"/>
    <x v="95"/>
    <m/>
    <n v="1444"/>
    <n v="7964.7699999999995"/>
    <x v="53"/>
  </r>
  <r>
    <n v="445"/>
    <d v="2025-05-21T00:00:00"/>
    <s v="карта"/>
    <n v="5"/>
    <n v="209"/>
    <x v="271"/>
    <n v="1285"/>
    <n v="1445"/>
    <n v="4050.92"/>
    <x v="11"/>
  </r>
  <r>
    <n v="446"/>
    <d v="2025-05-12T00:00:00"/>
    <s v="карта"/>
    <n v="40"/>
    <n v="75"/>
    <x v="225"/>
    <m/>
    <n v="1446"/>
    <n v="5782.09"/>
    <x v="6"/>
  </r>
  <r>
    <n v="447"/>
    <d v="2025-01-29T00:00:00"/>
    <s v="карта"/>
    <n v="56"/>
    <m/>
    <x v="274"/>
    <n v="868"/>
    <n v="1447"/>
    <n v="3249.8099999999995"/>
    <x v="37"/>
  </r>
  <r>
    <n v="448"/>
    <d v="2025-04-27T00:00:00"/>
    <s v="карта"/>
    <n v="46"/>
    <m/>
    <x v="275"/>
    <m/>
    <n v="1448"/>
    <n v="3038.9"/>
    <x v="8"/>
  </r>
  <r>
    <n v="449"/>
    <d v="2025-05-24T00:00:00"/>
    <s v="готівка"/>
    <n v="24"/>
    <m/>
    <x v="165"/>
    <m/>
    <n v="1449"/>
    <n v="5627.46"/>
    <x v="21"/>
  </r>
  <r>
    <n v="450"/>
    <d v="2025-04-15T00:00:00"/>
    <s v="карта"/>
    <n v="18"/>
    <m/>
    <x v="269"/>
    <m/>
    <n v="1450"/>
    <n v="5161.78"/>
    <x v="40"/>
  </r>
  <r>
    <n v="451"/>
    <d v="2025-05-28T00:00:00"/>
    <s v="карта"/>
    <n v="59"/>
    <n v="190"/>
    <x v="276"/>
    <m/>
    <n v="1451"/>
    <n v="2038.76"/>
    <x v="35"/>
  </r>
  <r>
    <n v="452"/>
    <d v="2025-03-01T00:00:00"/>
    <s v="готівка"/>
    <n v="53"/>
    <n v="478"/>
    <x v="221"/>
    <m/>
    <n v="1452"/>
    <n v="3218.9699999999993"/>
    <x v="18"/>
  </r>
  <r>
    <n v="453"/>
    <d v="2025-01-17T00:00:00"/>
    <s v="готівка"/>
    <n v="46"/>
    <n v="252"/>
    <x v="277"/>
    <m/>
    <n v="1453"/>
    <n v="2934.1499999999996"/>
    <x v="8"/>
  </r>
  <r>
    <n v="454"/>
    <d v="2025-05-03T00:00:00"/>
    <s v="готівка"/>
    <n v="28"/>
    <n v="154"/>
    <x v="278"/>
    <n v="1136"/>
    <n v="1454"/>
    <n v="3761.56"/>
    <x v="10"/>
  </r>
  <r>
    <n v="455"/>
    <d v="2025-04-27T00:00:00"/>
    <s v="карта"/>
    <n v="32"/>
    <n v="518"/>
    <x v="279"/>
    <m/>
    <n v="1455"/>
    <n v="3717.8"/>
    <x v="19"/>
  </r>
  <r>
    <n v="456"/>
    <d v="2025-03-15T00:00:00"/>
    <s v="карта"/>
    <n v="33"/>
    <n v="560"/>
    <x v="280"/>
    <m/>
    <n v="1456"/>
    <n v="762.96"/>
    <x v="59"/>
  </r>
  <r>
    <n v="457"/>
    <d v="2025-05-08T00:00:00"/>
    <s v="карта"/>
    <n v="27"/>
    <n v="296"/>
    <x v="281"/>
    <n v="662"/>
    <n v="1457"/>
    <n v="6270.6500000000005"/>
    <x v="30"/>
  </r>
  <r>
    <n v="458"/>
    <d v="2025-02-21T00:00:00"/>
    <s v="готівка"/>
    <n v="56"/>
    <m/>
    <x v="274"/>
    <m/>
    <n v="1458"/>
    <n v="5682.25"/>
    <x v="37"/>
  </r>
  <r>
    <n v="459"/>
    <d v="2025-06-25T00:00:00"/>
    <s v="готівка"/>
    <n v="45"/>
    <n v="476"/>
    <x v="10"/>
    <n v="579"/>
    <n v="1459"/>
    <n v="3802.71"/>
    <x v="9"/>
  </r>
  <r>
    <n v="460"/>
    <d v="2025-05-30T00:00:00"/>
    <s v="карта"/>
    <n v="40"/>
    <m/>
    <x v="7"/>
    <n v="106"/>
    <n v="1460"/>
    <n v="681.89"/>
    <x v="6"/>
  </r>
  <r>
    <n v="461"/>
    <d v="2025-05-15T00:00:00"/>
    <s v="карта"/>
    <n v="11"/>
    <n v="552"/>
    <x v="173"/>
    <n v="1115"/>
    <n v="1461"/>
    <n v="511.71"/>
    <x v="31"/>
  </r>
  <r>
    <n v="462"/>
    <d v="2025-04-21T00:00:00"/>
    <s v="карта"/>
    <n v="51"/>
    <n v="290"/>
    <x v="68"/>
    <m/>
    <n v="1462"/>
    <n v="3832.8599999999997"/>
    <x v="39"/>
  </r>
  <r>
    <n v="463"/>
    <d v="2025-06-26T00:00:00"/>
    <s v="готівка"/>
    <n v="1"/>
    <n v="69"/>
    <x v="180"/>
    <m/>
    <n v="1463"/>
    <n v="891.41000000000008"/>
    <x v="5"/>
  </r>
  <r>
    <n v="464"/>
    <d v="2025-06-13T00:00:00"/>
    <s v="готівка"/>
    <n v="20"/>
    <n v="447"/>
    <x v="47"/>
    <n v="625"/>
    <n v="1464"/>
    <n v="2213.91"/>
    <x v="33"/>
  </r>
  <r>
    <n v="465"/>
    <d v="2025-02-12T00:00:00"/>
    <s v="карта"/>
    <n v="42"/>
    <n v="298"/>
    <x v="282"/>
    <m/>
    <n v="1465"/>
    <n v="937.34999999999991"/>
    <x v="55"/>
  </r>
  <r>
    <n v="466"/>
    <d v="2025-02-21T00:00:00"/>
    <s v="карта"/>
    <n v="36"/>
    <n v="315"/>
    <x v="283"/>
    <n v="511"/>
    <n v="1466"/>
    <n v="173.08"/>
    <x v="23"/>
  </r>
  <r>
    <n v="467"/>
    <d v="2025-03-05T00:00:00"/>
    <s v="готівка"/>
    <n v="60"/>
    <m/>
    <x v="65"/>
    <m/>
    <n v="1467"/>
    <n v="3053.16"/>
    <x v="38"/>
  </r>
  <r>
    <n v="468"/>
    <d v="2025-03-24T00:00:00"/>
    <s v="карта"/>
    <n v="52"/>
    <n v="442"/>
    <x v="66"/>
    <m/>
    <n v="1468"/>
    <n v="126.22"/>
    <x v="17"/>
  </r>
  <r>
    <n v="469"/>
    <d v="2025-03-11T00:00:00"/>
    <s v="карта"/>
    <n v="31"/>
    <m/>
    <x v="96"/>
    <n v="225"/>
    <n v="1469"/>
    <n v="3953.42"/>
    <x v="47"/>
  </r>
  <r>
    <n v="470"/>
    <d v="2025-06-19T00:00:00"/>
    <s v="готівка"/>
    <n v="18"/>
    <n v="385"/>
    <x v="232"/>
    <m/>
    <n v="1470"/>
    <n v="3766.45"/>
    <x v="40"/>
  </r>
  <r>
    <n v="471"/>
    <d v="2025-06-07T00:00:00"/>
    <s v="карта"/>
    <n v="5"/>
    <m/>
    <x v="14"/>
    <m/>
    <n v="1471"/>
    <n v="6467.6399999999994"/>
    <x v="11"/>
  </r>
  <r>
    <n v="472"/>
    <d v="2025-04-17T00:00:00"/>
    <s v="карта"/>
    <n v="36"/>
    <n v="328"/>
    <x v="283"/>
    <m/>
    <n v="1472"/>
    <n v="3221.51"/>
    <x v="23"/>
  </r>
  <r>
    <n v="473"/>
    <d v="2025-06-02T00:00:00"/>
    <s v="готівка"/>
    <n v="14"/>
    <n v="162"/>
    <x v="284"/>
    <m/>
    <n v="1473"/>
    <n v="6817.8499999999995"/>
    <x v="32"/>
  </r>
  <r>
    <n v="474"/>
    <d v="2025-01-14T00:00:00"/>
    <s v="карта"/>
    <n v="29"/>
    <n v="233"/>
    <x v="163"/>
    <n v="1089"/>
    <n v="1474"/>
    <n v="3980.1399999999994"/>
    <x v="16"/>
  </r>
  <r>
    <n v="475"/>
    <d v="2025-01-20T00:00:00"/>
    <s v="карта"/>
    <n v="39"/>
    <n v="310"/>
    <x v="52"/>
    <n v="403"/>
    <n v="1475"/>
    <n v="3033.49"/>
    <x v="25"/>
  </r>
  <r>
    <n v="476"/>
    <d v="2025-06-21T00:00:00"/>
    <s v="готівка"/>
    <n v="60"/>
    <n v="524"/>
    <x v="137"/>
    <m/>
    <n v="1476"/>
    <n v="4199.12"/>
    <x v="38"/>
  </r>
  <r>
    <n v="477"/>
    <d v="2025-06-02T00:00:00"/>
    <s v="карта"/>
    <n v="45"/>
    <m/>
    <x v="235"/>
    <n v="727"/>
    <n v="1477"/>
    <n v="2068.1799999999998"/>
    <x v="9"/>
  </r>
  <r>
    <n v="478"/>
    <d v="2025-03-31T00:00:00"/>
    <s v="готівка"/>
    <n v="11"/>
    <n v="204"/>
    <x v="285"/>
    <m/>
    <n v="1478"/>
    <n v="1635.81"/>
    <x v="31"/>
  </r>
  <r>
    <n v="479"/>
    <d v="2025-04-20T00:00:00"/>
    <s v="готівка"/>
    <n v="5"/>
    <n v="408"/>
    <x v="286"/>
    <m/>
    <n v="1479"/>
    <n v="2670.1200000000003"/>
    <x v="11"/>
  </r>
  <r>
    <n v="480"/>
    <d v="2025-03-03T00:00:00"/>
    <s v="готівка"/>
    <n v="1"/>
    <m/>
    <x v="5"/>
    <m/>
    <n v="1480"/>
    <n v="2809.9"/>
    <x v="5"/>
  </r>
  <r>
    <n v="481"/>
    <d v="2025-03-18T00:00:00"/>
    <s v="готівка"/>
    <n v="42"/>
    <n v="389"/>
    <x v="178"/>
    <m/>
    <n v="1481"/>
    <n v="452.86"/>
    <x v="55"/>
  </r>
  <r>
    <n v="482"/>
    <d v="2025-01-31T00:00:00"/>
    <s v="карта"/>
    <n v="8"/>
    <m/>
    <x v="64"/>
    <m/>
    <n v="1482"/>
    <n v="4604.4400000000005"/>
    <x v="27"/>
  </r>
  <r>
    <n v="483"/>
    <d v="2025-06-14T00:00:00"/>
    <s v="готівка"/>
    <n v="36"/>
    <m/>
    <x v="283"/>
    <m/>
    <n v="1483"/>
    <n v="4870.92"/>
    <x v="23"/>
  </r>
  <r>
    <n v="484"/>
    <d v="2025-06-05T00:00:00"/>
    <s v="готівка"/>
    <n v="45"/>
    <n v="209"/>
    <x v="172"/>
    <n v="648"/>
    <n v="1484"/>
    <n v="5757.27"/>
    <x v="9"/>
  </r>
  <r>
    <n v="485"/>
    <d v="2025-02-06T00:00:00"/>
    <s v="готівка"/>
    <n v="50"/>
    <m/>
    <x v="287"/>
    <n v="133"/>
    <n v="1485"/>
    <n v="1359.77"/>
    <x v="57"/>
  </r>
  <r>
    <n v="486"/>
    <d v="2025-06-04T00:00:00"/>
    <s v="карта"/>
    <n v="58"/>
    <n v="498"/>
    <x v="91"/>
    <n v="84"/>
    <n v="1486"/>
    <n v="2564.3999999999996"/>
    <x v="51"/>
  </r>
  <r>
    <n v="487"/>
    <d v="2025-01-20T00:00:00"/>
    <s v="готівка"/>
    <n v="6"/>
    <n v="505"/>
    <x v="288"/>
    <n v="226"/>
    <n v="1487"/>
    <n v="6619.93"/>
    <x v="24"/>
  </r>
  <r>
    <n v="488"/>
    <d v="2025-01-01T00:00:00"/>
    <s v="карта"/>
    <n v="37"/>
    <m/>
    <x v="272"/>
    <m/>
    <n v="1488"/>
    <n v="2888.3999999999996"/>
    <x v="15"/>
  </r>
  <r>
    <n v="489"/>
    <d v="2025-02-25T00:00:00"/>
    <s v="готівка"/>
    <n v="17"/>
    <m/>
    <x v="289"/>
    <n v="939"/>
    <n v="1489"/>
    <n v="9150.5"/>
    <x v="29"/>
  </r>
  <r>
    <n v="490"/>
    <d v="2025-06-17T00:00:00"/>
    <s v="карта"/>
    <n v="26"/>
    <n v="113"/>
    <x v="290"/>
    <m/>
    <n v="1490"/>
    <n v="5113.18"/>
    <x v="28"/>
  </r>
  <r>
    <n v="491"/>
    <d v="2025-03-21T00:00:00"/>
    <s v="карта"/>
    <n v="56"/>
    <m/>
    <x v="116"/>
    <n v="330"/>
    <n v="1491"/>
    <n v="4536.3"/>
    <x v="37"/>
  </r>
  <r>
    <n v="492"/>
    <d v="2025-02-20T00:00:00"/>
    <s v="готівка"/>
    <n v="5"/>
    <n v="324"/>
    <x v="291"/>
    <m/>
    <n v="1492"/>
    <n v="4662.21"/>
    <x v="11"/>
  </r>
  <r>
    <n v="493"/>
    <d v="2025-05-11T00:00:00"/>
    <s v="готівка"/>
    <n v="60"/>
    <m/>
    <x v="88"/>
    <n v="1104"/>
    <n v="1493"/>
    <n v="7864.06"/>
    <x v="38"/>
  </r>
  <r>
    <n v="494"/>
    <d v="2025-05-18T00:00:00"/>
    <s v="готівка"/>
    <n v="39"/>
    <n v="489"/>
    <x v="52"/>
    <m/>
    <n v="1494"/>
    <n v="809.94"/>
    <x v="25"/>
  </r>
  <r>
    <n v="495"/>
    <d v="2025-03-02T00:00:00"/>
    <s v="готівка"/>
    <n v="60"/>
    <n v="387"/>
    <x v="245"/>
    <m/>
    <n v="1495"/>
    <n v="1411.8000000000002"/>
    <x v="38"/>
  </r>
  <r>
    <n v="496"/>
    <d v="2025-04-11T00:00:00"/>
    <s v="карта"/>
    <n v="17"/>
    <n v="87"/>
    <x v="40"/>
    <m/>
    <n v="1496"/>
    <n v="4982.57"/>
    <x v="29"/>
  </r>
  <r>
    <n v="497"/>
    <d v="2025-04-06T00:00:00"/>
    <s v="карта"/>
    <n v="3"/>
    <n v="537"/>
    <x v="265"/>
    <m/>
    <n v="1497"/>
    <n v="6526.67"/>
    <x v="53"/>
  </r>
  <r>
    <n v="498"/>
    <d v="2025-03-17T00:00:00"/>
    <s v="готівка"/>
    <n v="57"/>
    <m/>
    <x v="210"/>
    <m/>
    <n v="1498"/>
    <n v="1504.1599999999999"/>
    <x v="34"/>
  </r>
  <r>
    <n v="499"/>
    <d v="2025-02-23T00:00:00"/>
    <s v="готівка"/>
    <n v="6"/>
    <m/>
    <x v="34"/>
    <m/>
    <n v="1499"/>
    <n v="2283.12"/>
    <x v="24"/>
  </r>
  <r>
    <n v="500"/>
    <d v="2025-05-15T00:00:00"/>
    <s v="карта"/>
    <n v="37"/>
    <m/>
    <x v="21"/>
    <m/>
    <n v="1500"/>
    <n v="2814.0899999999997"/>
    <x v="15"/>
  </r>
  <r>
    <n v="501"/>
    <d v="2025-05-21T00:00:00"/>
    <s v="карта"/>
    <n v="15"/>
    <n v="116"/>
    <x v="126"/>
    <m/>
    <n v="1501"/>
    <n v="1101.1500000000001"/>
    <x v="0"/>
  </r>
  <r>
    <n v="502"/>
    <d v="2025-06-24T00:00:00"/>
    <s v="готівка"/>
    <n v="14"/>
    <n v="135"/>
    <x v="268"/>
    <n v="1260"/>
    <n v="1502"/>
    <n v="4683.32"/>
    <x v="32"/>
  </r>
  <r>
    <n v="503"/>
    <d v="2025-05-28T00:00:00"/>
    <s v="готівка"/>
    <n v="37"/>
    <m/>
    <x v="21"/>
    <m/>
    <n v="1503"/>
    <n v="3913.8500000000004"/>
    <x v="15"/>
  </r>
  <r>
    <n v="504"/>
    <d v="2025-04-07T00:00:00"/>
    <s v="готівка"/>
    <n v="18"/>
    <n v="115"/>
    <x v="232"/>
    <n v="561"/>
    <n v="1504"/>
    <n v="4785.3999999999996"/>
    <x v="40"/>
  </r>
  <r>
    <n v="505"/>
    <d v="2025-02-10T00:00:00"/>
    <s v="готівка"/>
    <n v="18"/>
    <n v="511"/>
    <x v="246"/>
    <m/>
    <n v="1505"/>
    <n v="1853.87"/>
    <x v="40"/>
  </r>
  <r>
    <n v="506"/>
    <d v="2025-01-29T00:00:00"/>
    <s v="готівка"/>
    <n v="26"/>
    <m/>
    <x v="99"/>
    <m/>
    <n v="1506"/>
    <n v="3949.93"/>
    <x v="28"/>
  </r>
  <r>
    <n v="507"/>
    <d v="2025-06-30T00:00:00"/>
    <s v="карта"/>
    <n v="10"/>
    <n v="185"/>
    <x v="100"/>
    <m/>
    <n v="1507"/>
    <n v="1694.25"/>
    <x v="43"/>
  </r>
  <r>
    <n v="508"/>
    <d v="2025-01-31T00:00:00"/>
    <s v="готівка"/>
    <n v="37"/>
    <m/>
    <x v="21"/>
    <m/>
    <n v="1508"/>
    <n v="4219.3999999999996"/>
    <x v="15"/>
  </r>
  <r>
    <n v="509"/>
    <d v="2025-02-21T00:00:00"/>
    <s v="карта"/>
    <n v="36"/>
    <n v="21"/>
    <x v="283"/>
    <m/>
    <n v="1509"/>
    <n v="4141.96"/>
    <x v="23"/>
  </r>
  <r>
    <n v="510"/>
    <d v="2025-04-14T00:00:00"/>
    <s v="карта"/>
    <n v="4"/>
    <n v="85"/>
    <x v="292"/>
    <m/>
    <n v="1510"/>
    <n v="749.65000000000009"/>
    <x v="7"/>
  </r>
  <r>
    <n v="511"/>
    <d v="2025-02-21T00:00:00"/>
    <s v="карта"/>
    <n v="14"/>
    <m/>
    <x v="293"/>
    <m/>
    <n v="1511"/>
    <n v="4664.2"/>
    <x v="32"/>
  </r>
  <r>
    <n v="512"/>
    <d v="2025-03-30T00:00:00"/>
    <s v="карта"/>
    <n v="41"/>
    <m/>
    <x v="15"/>
    <n v="663"/>
    <n v="1512"/>
    <n v="389.87"/>
    <x v="1"/>
  </r>
  <r>
    <n v="513"/>
    <d v="2025-04-09T00:00:00"/>
    <s v="готівка"/>
    <n v="44"/>
    <n v="398"/>
    <x v="211"/>
    <m/>
    <n v="1513"/>
    <n v="5527.4"/>
    <x v="58"/>
  </r>
  <r>
    <n v="514"/>
    <d v="2025-01-10T00:00:00"/>
    <s v="карта"/>
    <n v="4"/>
    <n v="153"/>
    <x v="138"/>
    <m/>
    <n v="1514"/>
    <n v="6573.1"/>
    <x v="7"/>
  </r>
  <r>
    <n v="515"/>
    <d v="2025-02-09T00:00:00"/>
    <s v="готівка"/>
    <n v="21"/>
    <n v="490"/>
    <x v="161"/>
    <m/>
    <n v="1515"/>
    <n v="3017.15"/>
    <x v="42"/>
  </r>
  <r>
    <n v="516"/>
    <d v="2025-02-23T00:00:00"/>
    <s v="карта"/>
    <n v="53"/>
    <n v="320"/>
    <x v="168"/>
    <m/>
    <n v="1516"/>
    <n v="5541.6299999999992"/>
    <x v="18"/>
  </r>
  <r>
    <n v="517"/>
    <d v="2025-04-22T00:00:00"/>
    <s v="готівка"/>
    <n v="23"/>
    <m/>
    <x v="294"/>
    <m/>
    <n v="1517"/>
    <n v="1221.78"/>
    <x v="46"/>
  </r>
  <r>
    <n v="518"/>
    <d v="2025-03-31T00:00:00"/>
    <s v="готівка"/>
    <n v="24"/>
    <n v="489"/>
    <x v="132"/>
    <n v="274"/>
    <n v="1518"/>
    <n v="1962.6"/>
    <x v="21"/>
  </r>
  <r>
    <n v="519"/>
    <d v="2025-05-18T00:00:00"/>
    <s v="готівка"/>
    <n v="20"/>
    <n v="345"/>
    <x v="295"/>
    <n v="750"/>
    <n v="1519"/>
    <n v="9014.06"/>
    <x v="33"/>
  </r>
  <r>
    <n v="520"/>
    <d v="2025-05-20T00:00:00"/>
    <s v="карта"/>
    <n v="16"/>
    <n v="73"/>
    <x v="13"/>
    <m/>
    <n v="1520"/>
    <n v="2118.64"/>
    <x v="3"/>
  </r>
  <r>
    <n v="521"/>
    <d v="2025-02-16T00:00:00"/>
    <s v="готівка"/>
    <n v="43"/>
    <n v="263"/>
    <x v="296"/>
    <m/>
    <n v="1521"/>
    <n v="2711.94"/>
    <x v="22"/>
  </r>
  <r>
    <n v="522"/>
    <d v="2025-06-22T00:00:00"/>
    <s v="готівка"/>
    <n v="23"/>
    <n v="402"/>
    <x v="158"/>
    <m/>
    <n v="1522"/>
    <n v="1809.54"/>
    <x v="46"/>
  </r>
  <r>
    <n v="523"/>
    <d v="2025-05-20T00:00:00"/>
    <s v="готівка"/>
    <n v="44"/>
    <m/>
    <x v="297"/>
    <m/>
    <n v="1523"/>
    <n v="4094.2400000000002"/>
    <x v="58"/>
  </r>
  <r>
    <n v="524"/>
    <d v="2025-03-14T00:00:00"/>
    <s v="карта"/>
    <n v="17"/>
    <n v="137"/>
    <x v="104"/>
    <n v="1016"/>
    <n v="1524"/>
    <n v="6706.48"/>
    <x v="29"/>
  </r>
  <r>
    <n v="525"/>
    <d v="2025-04-10T00:00:00"/>
    <s v="карта"/>
    <n v="30"/>
    <n v="291"/>
    <x v="129"/>
    <m/>
    <n v="1525"/>
    <n v="2909.8900000000003"/>
    <x v="41"/>
  </r>
  <r>
    <n v="526"/>
    <d v="2025-01-29T00:00:00"/>
    <s v="карта"/>
    <n v="39"/>
    <m/>
    <x v="298"/>
    <m/>
    <n v="1526"/>
    <n v="11138.7"/>
    <x v="25"/>
  </r>
  <r>
    <n v="527"/>
    <d v="2025-06-23T00:00:00"/>
    <s v="готівка"/>
    <n v="48"/>
    <n v="289"/>
    <x v="299"/>
    <m/>
    <n v="1527"/>
    <n v="702.99"/>
    <x v="4"/>
  </r>
  <r>
    <n v="528"/>
    <d v="2025-06-25T00:00:00"/>
    <s v="карта"/>
    <n v="35"/>
    <n v="168"/>
    <x v="114"/>
    <m/>
    <n v="1528"/>
    <n v="2653.0499999999997"/>
    <x v="13"/>
  </r>
  <r>
    <n v="529"/>
    <d v="2025-06-09T00:00:00"/>
    <s v="карта"/>
    <n v="9"/>
    <n v="374"/>
    <x v="79"/>
    <n v="1009"/>
    <n v="1529"/>
    <n v="3094.91"/>
    <x v="44"/>
  </r>
  <r>
    <n v="530"/>
    <d v="2025-04-25T00:00:00"/>
    <s v="карта"/>
    <n v="19"/>
    <m/>
    <x v="300"/>
    <m/>
    <n v="1530"/>
    <n v="3445.08"/>
    <x v="20"/>
  </r>
  <r>
    <n v="531"/>
    <d v="2025-06-16T00:00:00"/>
    <s v="готівка"/>
    <n v="35"/>
    <n v="431"/>
    <x v="114"/>
    <m/>
    <n v="1531"/>
    <n v="3515.2900000000004"/>
    <x v="13"/>
  </r>
  <r>
    <n v="532"/>
    <d v="2025-04-25T00:00:00"/>
    <s v="готівка"/>
    <n v="35"/>
    <m/>
    <x v="114"/>
    <m/>
    <n v="1532"/>
    <n v="6715.34"/>
    <x v="13"/>
  </r>
  <r>
    <n v="533"/>
    <d v="2025-03-21T00:00:00"/>
    <s v="карта"/>
    <n v="13"/>
    <n v="71"/>
    <x v="253"/>
    <m/>
    <n v="1533"/>
    <n v="2768.4999999999995"/>
    <x v="2"/>
  </r>
  <r>
    <n v="534"/>
    <d v="2025-02-02T00:00:00"/>
    <s v="карта"/>
    <n v="39"/>
    <n v="45"/>
    <x v="298"/>
    <m/>
    <n v="1534"/>
    <n v="3816.1"/>
    <x v="25"/>
  </r>
  <r>
    <n v="535"/>
    <d v="2025-02-14T00:00:00"/>
    <s v="готівка"/>
    <n v="24"/>
    <n v="416"/>
    <x v="301"/>
    <m/>
    <n v="1535"/>
    <n v="434.96"/>
    <x v="21"/>
  </r>
  <r>
    <n v="536"/>
    <d v="2025-05-09T00:00:00"/>
    <s v="карта"/>
    <n v="22"/>
    <n v="86"/>
    <x v="302"/>
    <m/>
    <n v="1536"/>
    <n v="854.23"/>
    <x v="49"/>
  </r>
  <r>
    <n v="537"/>
    <d v="2025-01-15T00:00:00"/>
    <s v="карта"/>
    <n v="51"/>
    <n v="85"/>
    <x v="68"/>
    <m/>
    <n v="1537"/>
    <n v="4536.6799999999994"/>
    <x v="39"/>
  </r>
  <r>
    <n v="538"/>
    <d v="2025-02-22T00:00:00"/>
    <s v="карта"/>
    <n v="47"/>
    <n v="109"/>
    <x v="303"/>
    <n v="311"/>
    <n v="1538"/>
    <n v="2137"/>
    <x v="54"/>
  </r>
  <r>
    <n v="539"/>
    <d v="2025-06-08T00:00:00"/>
    <s v="готівка"/>
    <n v="18"/>
    <n v="274"/>
    <x v="69"/>
    <m/>
    <n v="1539"/>
    <n v="4959.49"/>
    <x v="40"/>
  </r>
  <r>
    <n v="540"/>
    <d v="2025-05-14T00:00:00"/>
    <s v="карта"/>
    <n v="26"/>
    <n v="337"/>
    <x v="39"/>
    <m/>
    <n v="1540"/>
    <n v="1898.69"/>
    <x v="28"/>
  </r>
  <r>
    <n v="541"/>
    <d v="2025-03-09T00:00:00"/>
    <s v="карта"/>
    <n v="9"/>
    <m/>
    <x v="135"/>
    <n v="794"/>
    <n v="1541"/>
    <n v="7092.82"/>
    <x v="44"/>
  </r>
  <r>
    <n v="542"/>
    <d v="2025-01-27T00:00:00"/>
    <s v="готівка"/>
    <n v="53"/>
    <n v="178"/>
    <x v="107"/>
    <n v="932"/>
    <n v="1542"/>
    <n v="4360.78"/>
    <x v="18"/>
  </r>
  <r>
    <n v="543"/>
    <d v="2025-06-07T00:00:00"/>
    <s v="готівка"/>
    <n v="15"/>
    <m/>
    <x v="0"/>
    <n v="555"/>
    <n v="1543"/>
    <n v="6450.6000000000013"/>
    <x v="0"/>
  </r>
  <r>
    <n v="544"/>
    <d v="2025-05-16T00:00:00"/>
    <s v="готівка"/>
    <n v="58"/>
    <m/>
    <x v="142"/>
    <n v="700"/>
    <n v="1544"/>
    <n v="177.31"/>
    <x v="51"/>
  </r>
  <r>
    <n v="545"/>
    <d v="2025-03-14T00:00:00"/>
    <s v="карта"/>
    <n v="1"/>
    <n v="247"/>
    <x v="136"/>
    <n v="1077"/>
    <n v="1545"/>
    <n v="1938.58"/>
    <x v="5"/>
  </r>
  <r>
    <n v="546"/>
    <d v="2025-06-11T00:00:00"/>
    <s v="готівка"/>
    <n v="40"/>
    <n v="189"/>
    <x v="304"/>
    <m/>
    <n v="1546"/>
    <n v="9157.3200000000015"/>
    <x v="6"/>
  </r>
  <r>
    <n v="547"/>
    <d v="2025-02-10T00:00:00"/>
    <s v="карта"/>
    <n v="31"/>
    <n v="218"/>
    <x v="305"/>
    <m/>
    <n v="1547"/>
    <n v="2379.0500000000002"/>
    <x v="47"/>
  </r>
  <r>
    <n v="548"/>
    <d v="2025-02-24T00:00:00"/>
    <s v="карта"/>
    <n v="48"/>
    <n v="136"/>
    <x v="215"/>
    <m/>
    <n v="1548"/>
    <n v="3631.37"/>
    <x v="4"/>
  </r>
  <r>
    <n v="549"/>
    <d v="2025-04-11T00:00:00"/>
    <s v="карта"/>
    <n v="20"/>
    <m/>
    <x v="47"/>
    <m/>
    <n v="1549"/>
    <n v="2576.41"/>
    <x v="33"/>
  </r>
  <r>
    <n v="550"/>
    <d v="2025-03-29T00:00:00"/>
    <s v="карта"/>
    <n v="40"/>
    <n v="55"/>
    <x v="195"/>
    <m/>
    <n v="1550"/>
    <n v="4792.16"/>
    <x v="6"/>
  </r>
  <r>
    <n v="551"/>
    <d v="2025-03-18T00:00:00"/>
    <s v="готівка"/>
    <n v="3"/>
    <n v="292"/>
    <x v="175"/>
    <n v="445"/>
    <n v="1551"/>
    <n v="1088.7"/>
    <x v="53"/>
  </r>
  <r>
    <n v="552"/>
    <d v="2025-05-19T00:00:00"/>
    <s v="готівка"/>
    <n v="33"/>
    <m/>
    <x v="306"/>
    <n v="368"/>
    <n v="1552"/>
    <n v="2095.71"/>
    <x v="59"/>
  </r>
  <r>
    <n v="553"/>
    <d v="2025-06-01T00:00:00"/>
    <s v="карта"/>
    <n v="41"/>
    <n v="188"/>
    <x v="6"/>
    <m/>
    <n v="1553"/>
    <n v="4393.28"/>
    <x v="1"/>
  </r>
  <r>
    <n v="554"/>
    <d v="2025-04-23T00:00:00"/>
    <s v="карта"/>
    <n v="24"/>
    <m/>
    <x v="257"/>
    <m/>
    <n v="1554"/>
    <n v="798.22"/>
    <x v="21"/>
  </r>
  <r>
    <n v="555"/>
    <d v="2025-04-09T00:00:00"/>
    <s v="готівка"/>
    <n v="28"/>
    <n v="15"/>
    <x v="139"/>
    <n v="1156"/>
    <n v="1555"/>
    <n v="2183.8399999999997"/>
    <x v="10"/>
  </r>
  <r>
    <n v="556"/>
    <d v="2025-02-26T00:00:00"/>
    <s v="карта"/>
    <n v="34"/>
    <n v="184"/>
    <x v="307"/>
    <m/>
    <n v="1556"/>
    <n v="8493.6"/>
    <x v="36"/>
  </r>
  <r>
    <n v="557"/>
    <d v="2025-01-25T00:00:00"/>
    <s v="готівка"/>
    <n v="56"/>
    <m/>
    <x v="116"/>
    <m/>
    <n v="1557"/>
    <n v="1720.92"/>
    <x v="37"/>
  </r>
  <r>
    <n v="558"/>
    <d v="2025-04-03T00:00:00"/>
    <s v="готівка"/>
    <n v="2"/>
    <n v="337"/>
    <x v="112"/>
    <n v="82"/>
    <n v="1558"/>
    <n v="3023.26"/>
    <x v="14"/>
  </r>
  <r>
    <n v="559"/>
    <d v="2025-03-24T00:00:00"/>
    <s v="готівка"/>
    <n v="30"/>
    <n v="538"/>
    <x v="171"/>
    <m/>
    <n v="1559"/>
    <n v="990.9799999999999"/>
    <x v="41"/>
  </r>
  <r>
    <n v="560"/>
    <d v="2025-02-11T00:00:00"/>
    <s v="карта"/>
    <n v="51"/>
    <m/>
    <x v="133"/>
    <m/>
    <n v="1560"/>
    <n v="6049.28"/>
    <x v="39"/>
  </r>
  <r>
    <n v="561"/>
    <d v="2025-06-04T00:00:00"/>
    <s v="готівка"/>
    <n v="32"/>
    <n v="90"/>
    <x v="247"/>
    <m/>
    <n v="1561"/>
    <n v="7191.47"/>
    <x v="19"/>
  </r>
  <r>
    <n v="562"/>
    <d v="2025-06-13T00:00:00"/>
    <s v="готівка"/>
    <n v="33"/>
    <m/>
    <x v="308"/>
    <m/>
    <n v="1562"/>
    <n v="3545.88"/>
    <x v="59"/>
  </r>
  <r>
    <n v="563"/>
    <d v="2025-01-09T00:00:00"/>
    <s v="готівка"/>
    <n v="18"/>
    <n v="404"/>
    <x v="269"/>
    <m/>
    <n v="1563"/>
    <n v="334.82"/>
    <x v="40"/>
  </r>
  <r>
    <n v="564"/>
    <d v="2025-06-11T00:00:00"/>
    <s v="карта"/>
    <n v="15"/>
    <m/>
    <x v="106"/>
    <m/>
    <n v="1564"/>
    <n v="3359.29"/>
    <x v="0"/>
  </r>
  <r>
    <n v="565"/>
    <d v="2025-04-15T00:00:00"/>
    <s v="карта"/>
    <n v="32"/>
    <n v="192"/>
    <x v="309"/>
    <m/>
    <n v="1565"/>
    <n v="5755.58"/>
    <x v="19"/>
  </r>
  <r>
    <n v="566"/>
    <d v="2025-05-09T00:00:00"/>
    <s v="карта"/>
    <n v="47"/>
    <n v="46"/>
    <x v="303"/>
    <m/>
    <n v="1566"/>
    <n v="8728.36"/>
    <x v="54"/>
  </r>
  <r>
    <n v="567"/>
    <d v="2025-04-22T00:00:00"/>
    <s v="готівка"/>
    <n v="17"/>
    <n v="55"/>
    <x v="310"/>
    <m/>
    <n v="1567"/>
    <n v="1065.7"/>
    <x v="29"/>
  </r>
  <r>
    <n v="568"/>
    <d v="2025-01-04T00:00:00"/>
    <s v="готівка"/>
    <n v="13"/>
    <m/>
    <x v="253"/>
    <n v="34"/>
    <n v="1568"/>
    <n v="3258.05"/>
    <x v="2"/>
  </r>
  <r>
    <n v="569"/>
    <d v="2025-03-09T00:00:00"/>
    <s v="карта"/>
    <n v="47"/>
    <n v="394"/>
    <x v="182"/>
    <m/>
    <n v="1569"/>
    <n v="408.28"/>
    <x v="54"/>
  </r>
  <r>
    <n v="570"/>
    <d v="2025-03-29T00:00:00"/>
    <s v="готівка"/>
    <n v="1"/>
    <m/>
    <x v="186"/>
    <m/>
    <n v="1570"/>
    <n v="4130.58"/>
    <x v="5"/>
  </r>
  <r>
    <n v="571"/>
    <d v="2025-04-28T00:00:00"/>
    <s v="карта"/>
    <n v="58"/>
    <n v="134"/>
    <x v="142"/>
    <m/>
    <n v="1571"/>
    <n v="741.24"/>
    <x v="51"/>
  </r>
  <r>
    <n v="572"/>
    <d v="2025-01-25T00:00:00"/>
    <s v="карта"/>
    <n v="19"/>
    <n v="277"/>
    <x v="48"/>
    <n v="759"/>
    <n v="1572"/>
    <n v="2658.02"/>
    <x v="20"/>
  </r>
  <r>
    <n v="573"/>
    <d v="2025-06-21T00:00:00"/>
    <s v="карта"/>
    <n v="50"/>
    <m/>
    <x v="148"/>
    <m/>
    <n v="1573"/>
    <n v="2818.59"/>
    <x v="57"/>
  </r>
  <r>
    <n v="574"/>
    <d v="2025-06-05T00:00:00"/>
    <s v="карта"/>
    <n v="8"/>
    <m/>
    <x v="311"/>
    <m/>
    <n v="1574"/>
    <n v="299.06"/>
    <x v="27"/>
  </r>
  <r>
    <n v="575"/>
    <d v="2025-03-21T00:00:00"/>
    <s v="готівка"/>
    <n v="9"/>
    <m/>
    <x v="135"/>
    <m/>
    <n v="1575"/>
    <n v="1595.59"/>
    <x v="44"/>
  </r>
  <r>
    <n v="576"/>
    <d v="2025-03-10T00:00:00"/>
    <s v="карта"/>
    <n v="20"/>
    <m/>
    <x v="312"/>
    <m/>
    <n v="1576"/>
    <n v="2906.2"/>
    <x v="33"/>
  </r>
  <r>
    <n v="577"/>
    <d v="2025-02-14T00:00:00"/>
    <s v="карта"/>
    <n v="55"/>
    <n v="507"/>
    <x v="141"/>
    <m/>
    <n v="1577"/>
    <n v="3252.34"/>
    <x v="56"/>
  </r>
  <r>
    <n v="578"/>
    <d v="2025-05-30T00:00:00"/>
    <s v="карта"/>
    <n v="44"/>
    <n v="360"/>
    <x v="153"/>
    <n v="1236"/>
    <n v="1578"/>
    <n v="4682.9799999999996"/>
    <x v="58"/>
  </r>
  <r>
    <n v="579"/>
    <d v="2025-06-23T00:00:00"/>
    <s v="карта"/>
    <n v="40"/>
    <n v="430"/>
    <x v="195"/>
    <m/>
    <n v="1579"/>
    <n v="1642.1599999999999"/>
    <x v="6"/>
  </r>
  <r>
    <n v="580"/>
    <d v="2025-02-12T00:00:00"/>
    <s v="карта"/>
    <n v="49"/>
    <n v="57"/>
    <x v="229"/>
    <m/>
    <n v="1580"/>
    <n v="766.38"/>
    <x v="45"/>
  </r>
  <r>
    <n v="581"/>
    <d v="2025-01-25T00:00:00"/>
    <s v="карта"/>
    <n v="7"/>
    <n v="367"/>
    <x v="90"/>
    <m/>
    <n v="1581"/>
    <n v="1012.22"/>
    <x v="50"/>
  </r>
  <r>
    <n v="582"/>
    <d v="2025-03-16T00:00:00"/>
    <s v="готівка"/>
    <n v="40"/>
    <n v="263"/>
    <x v="313"/>
    <m/>
    <n v="1582"/>
    <n v="586.75"/>
    <x v="6"/>
  </r>
  <r>
    <n v="583"/>
    <d v="2025-02-28T00:00:00"/>
    <s v="карта"/>
    <n v="27"/>
    <n v="330"/>
    <x v="124"/>
    <n v="764"/>
    <n v="1583"/>
    <n v="5351.51"/>
    <x v="30"/>
  </r>
  <r>
    <n v="584"/>
    <d v="2025-03-28T00:00:00"/>
    <s v="карта"/>
    <n v="2"/>
    <n v="56"/>
    <x v="20"/>
    <m/>
    <n v="1584"/>
    <n v="2707.7"/>
    <x v="14"/>
  </r>
  <r>
    <n v="585"/>
    <d v="2025-01-19T00:00:00"/>
    <s v="карта"/>
    <n v="36"/>
    <n v="99"/>
    <x v="260"/>
    <m/>
    <n v="1585"/>
    <n v="1293.18"/>
    <x v="23"/>
  </r>
  <r>
    <n v="586"/>
    <d v="2025-01-01T00:00:00"/>
    <s v="карта"/>
    <n v="5"/>
    <n v="238"/>
    <x v="291"/>
    <m/>
    <n v="1586"/>
    <n v="4014.02"/>
    <x v="11"/>
  </r>
  <r>
    <n v="587"/>
    <d v="2025-06-12T00:00:00"/>
    <s v="карта"/>
    <n v="25"/>
    <n v="418"/>
    <x v="248"/>
    <m/>
    <n v="1587"/>
    <n v="1152.06"/>
    <x v="12"/>
  </r>
  <r>
    <n v="588"/>
    <d v="2025-01-21T00:00:00"/>
    <s v="карта"/>
    <n v="13"/>
    <n v="267"/>
    <x v="37"/>
    <m/>
    <n v="1588"/>
    <n v="773.55000000000007"/>
    <x v="2"/>
  </r>
  <r>
    <n v="589"/>
    <d v="2025-04-01T00:00:00"/>
    <s v="карта"/>
    <n v="15"/>
    <n v="395"/>
    <x v="273"/>
    <m/>
    <n v="1589"/>
    <n v="1567.72"/>
    <x v="0"/>
  </r>
  <r>
    <n v="590"/>
    <d v="2025-01-30T00:00:00"/>
    <s v="карта"/>
    <n v="27"/>
    <n v="442"/>
    <x v="43"/>
    <m/>
    <n v="1590"/>
    <n v="1815.25"/>
    <x v="30"/>
  </r>
  <r>
    <n v="591"/>
    <d v="2025-05-08T00:00:00"/>
    <s v="готівка"/>
    <n v="36"/>
    <n v="135"/>
    <x v="283"/>
    <m/>
    <n v="1591"/>
    <n v="8514.43"/>
    <x v="23"/>
  </r>
  <r>
    <n v="592"/>
    <d v="2025-01-25T00:00:00"/>
    <s v="готівка"/>
    <n v="18"/>
    <n v="233"/>
    <x v="75"/>
    <m/>
    <n v="1592"/>
    <n v="3594.94"/>
    <x v="40"/>
  </r>
  <r>
    <n v="593"/>
    <d v="2025-05-25T00:00:00"/>
    <s v="карта"/>
    <n v="21"/>
    <n v="513"/>
    <x v="145"/>
    <m/>
    <n v="1593"/>
    <n v="3044.4"/>
    <x v="42"/>
  </r>
  <r>
    <n v="594"/>
    <d v="2025-02-17T00:00:00"/>
    <s v="карта"/>
    <n v="50"/>
    <n v="106"/>
    <x v="148"/>
    <m/>
    <n v="1594"/>
    <n v="4686.8499999999995"/>
    <x v="57"/>
  </r>
  <r>
    <n v="595"/>
    <d v="2025-05-29T00:00:00"/>
    <s v="карта"/>
    <n v="11"/>
    <m/>
    <x v="314"/>
    <n v="477"/>
    <n v="1595"/>
    <n v="4230.2699999999995"/>
    <x v="31"/>
  </r>
  <r>
    <n v="596"/>
    <d v="2025-04-27T00:00:00"/>
    <s v="готівка"/>
    <n v="19"/>
    <m/>
    <x v="59"/>
    <n v="22"/>
    <n v="1596"/>
    <n v="6208.95"/>
    <x v="20"/>
  </r>
  <r>
    <n v="597"/>
    <d v="2025-03-28T00:00:00"/>
    <s v="карта"/>
    <n v="37"/>
    <n v="461"/>
    <x v="21"/>
    <m/>
    <n v="1597"/>
    <n v="853.05000000000007"/>
    <x v="15"/>
  </r>
  <r>
    <n v="598"/>
    <d v="2025-01-16T00:00:00"/>
    <s v="карта"/>
    <n v="39"/>
    <n v="413"/>
    <x v="298"/>
    <n v="142"/>
    <n v="1598"/>
    <n v="4421.5599999999995"/>
    <x v="25"/>
  </r>
  <r>
    <n v="599"/>
    <d v="2025-01-03T00:00:00"/>
    <s v="готівка"/>
    <n v="50"/>
    <m/>
    <x v="315"/>
    <m/>
    <n v="1599"/>
    <n v="7215.97"/>
    <x v="57"/>
  </r>
  <r>
    <n v="600"/>
    <d v="2025-05-25T00:00:00"/>
    <s v="карта"/>
    <n v="38"/>
    <n v="400"/>
    <x v="316"/>
    <n v="1239"/>
    <n v="1600"/>
    <n v="3426.8799999999997"/>
    <x v="52"/>
  </r>
  <r>
    <n v="601"/>
    <d v="2025-05-17T00:00:00"/>
    <s v="карта"/>
    <n v="6"/>
    <n v="292"/>
    <x v="243"/>
    <n v="181"/>
    <n v="1601"/>
    <n v="6492.08"/>
    <x v="24"/>
  </r>
  <r>
    <n v="602"/>
    <d v="2025-05-05T00:00:00"/>
    <s v="готівка"/>
    <n v="19"/>
    <n v="408"/>
    <x v="26"/>
    <m/>
    <n v="1602"/>
    <n v="7617.920000000001"/>
    <x v="20"/>
  </r>
  <r>
    <n v="603"/>
    <d v="2025-06-21T00:00:00"/>
    <s v="готівка"/>
    <n v="13"/>
    <n v="472"/>
    <x v="253"/>
    <m/>
    <n v="1603"/>
    <n v="1760.48"/>
    <x v="2"/>
  </r>
  <r>
    <n v="604"/>
    <d v="2025-02-07T00:00:00"/>
    <s v="готівка"/>
    <n v="28"/>
    <m/>
    <x v="317"/>
    <m/>
    <n v="1604"/>
    <n v="1429.3799999999999"/>
    <x v="10"/>
  </r>
  <r>
    <n v="605"/>
    <d v="2025-03-29T00:00:00"/>
    <s v="карта"/>
    <n v="21"/>
    <n v="164"/>
    <x v="318"/>
    <n v="171"/>
    <n v="1605"/>
    <n v="1895.3400000000001"/>
    <x v="42"/>
  </r>
  <r>
    <n v="606"/>
    <d v="2025-06-06T00:00:00"/>
    <s v="карта"/>
    <n v="40"/>
    <m/>
    <x v="304"/>
    <n v="773"/>
    <n v="1606"/>
    <n v="1353.68"/>
    <x v="6"/>
  </r>
  <r>
    <n v="607"/>
    <d v="2025-04-25T00:00:00"/>
    <s v="готівка"/>
    <n v="33"/>
    <m/>
    <x v="306"/>
    <n v="387"/>
    <n v="1607"/>
    <n v="5414.95"/>
    <x v="59"/>
  </r>
  <r>
    <n v="608"/>
    <d v="2025-05-11T00:00:00"/>
    <s v="готівка"/>
    <n v="26"/>
    <n v="379"/>
    <x v="179"/>
    <m/>
    <n v="1608"/>
    <n v="7397.1900000000005"/>
    <x v="28"/>
  </r>
  <r>
    <n v="609"/>
    <d v="2025-01-13T00:00:00"/>
    <s v="карта"/>
    <n v="41"/>
    <n v="86"/>
    <x v="6"/>
    <n v="751"/>
    <n v="1609"/>
    <n v="3454.8999999999996"/>
    <x v="1"/>
  </r>
  <r>
    <n v="610"/>
    <d v="2025-04-09T00:00:00"/>
    <s v="карта"/>
    <n v="31"/>
    <n v="17"/>
    <x v="263"/>
    <m/>
    <n v="1610"/>
    <n v="3460.35"/>
    <x v="47"/>
  </r>
  <r>
    <n v="611"/>
    <d v="2025-03-19T00:00:00"/>
    <s v="карта"/>
    <n v="6"/>
    <n v="550"/>
    <x v="319"/>
    <m/>
    <n v="1611"/>
    <n v="911.25"/>
    <x v="24"/>
  </r>
  <r>
    <n v="612"/>
    <d v="2025-05-15T00:00:00"/>
    <s v="карта"/>
    <n v="38"/>
    <n v="210"/>
    <x v="320"/>
    <m/>
    <n v="1612"/>
    <n v="8750.35"/>
    <x v="52"/>
  </r>
  <r>
    <n v="613"/>
    <d v="2025-01-18T00:00:00"/>
    <s v="карта"/>
    <n v="26"/>
    <n v="520"/>
    <x v="99"/>
    <m/>
    <n v="1613"/>
    <n v="4037.0699999999997"/>
    <x v="28"/>
  </r>
  <r>
    <n v="614"/>
    <d v="2025-03-22T00:00:00"/>
    <s v="готівка"/>
    <n v="37"/>
    <n v="183"/>
    <x v="272"/>
    <m/>
    <n v="1614"/>
    <n v="6213.5499999999993"/>
    <x v="15"/>
  </r>
  <r>
    <n v="615"/>
    <d v="2025-01-22T00:00:00"/>
    <s v="готівка"/>
    <n v="34"/>
    <m/>
    <x v="321"/>
    <m/>
    <n v="1615"/>
    <n v="2108.7200000000003"/>
    <x v="36"/>
  </r>
  <r>
    <n v="616"/>
    <d v="2025-02-12T00:00:00"/>
    <s v="карта"/>
    <n v="42"/>
    <n v="310"/>
    <x v="282"/>
    <m/>
    <n v="1616"/>
    <n v="2311.7999999999997"/>
    <x v="55"/>
  </r>
  <r>
    <n v="617"/>
    <d v="2025-02-25T00:00:00"/>
    <s v="готівка"/>
    <n v="18"/>
    <n v="74"/>
    <x v="246"/>
    <n v="1222"/>
    <n v="1617"/>
    <n v="926.87999999999988"/>
    <x v="40"/>
  </r>
  <r>
    <n v="618"/>
    <d v="2025-05-08T00:00:00"/>
    <s v="карта"/>
    <n v="43"/>
    <m/>
    <x v="144"/>
    <m/>
    <n v="1618"/>
    <n v="4017.77"/>
    <x v="22"/>
  </r>
  <r>
    <n v="619"/>
    <d v="2025-02-23T00:00:00"/>
    <s v="готівка"/>
    <n v="26"/>
    <n v="149"/>
    <x v="151"/>
    <m/>
    <n v="1619"/>
    <n v="6025.76"/>
    <x v="28"/>
  </r>
  <r>
    <n v="620"/>
    <d v="2025-05-07T00:00:00"/>
    <s v="готівка"/>
    <n v="55"/>
    <m/>
    <x v="322"/>
    <m/>
    <n v="1620"/>
    <n v="8427.92"/>
    <x v="56"/>
  </r>
  <r>
    <n v="621"/>
    <d v="2025-01-31T00:00:00"/>
    <s v="карта"/>
    <n v="27"/>
    <n v="70"/>
    <x v="323"/>
    <m/>
    <n v="1621"/>
    <n v="6774.9999999999991"/>
    <x v="30"/>
  </r>
  <r>
    <n v="622"/>
    <d v="2025-06-13T00:00:00"/>
    <s v="готівка"/>
    <n v="5"/>
    <n v="435"/>
    <x v="14"/>
    <m/>
    <n v="1622"/>
    <n v="8127.880000000001"/>
    <x v="11"/>
  </r>
  <r>
    <n v="623"/>
    <d v="2025-04-30T00:00:00"/>
    <s v="карта"/>
    <n v="19"/>
    <m/>
    <x v="59"/>
    <m/>
    <n v="1623"/>
    <n v="5109.8"/>
    <x v="20"/>
  </r>
  <r>
    <n v="624"/>
    <d v="2025-06-15T00:00:00"/>
    <s v="карта"/>
    <n v="60"/>
    <n v="286"/>
    <x v="65"/>
    <n v="1144"/>
    <n v="1624"/>
    <n v="4360.83"/>
    <x v="38"/>
  </r>
  <r>
    <n v="625"/>
    <d v="2025-01-20T00:00:00"/>
    <s v="карта"/>
    <n v="34"/>
    <n v="147"/>
    <x v="321"/>
    <n v="396"/>
    <n v="1625"/>
    <n v="3135.6"/>
    <x v="36"/>
  </r>
  <r>
    <n v="626"/>
    <d v="2025-05-23T00:00:00"/>
    <s v="готівка"/>
    <n v="60"/>
    <n v="514"/>
    <x v="324"/>
    <n v="370"/>
    <n v="1626"/>
    <n v="3512.12"/>
    <x v="38"/>
  </r>
  <r>
    <n v="627"/>
    <d v="2025-06-20T00:00:00"/>
    <s v="готівка"/>
    <n v="8"/>
    <n v="224"/>
    <x v="196"/>
    <m/>
    <n v="1627"/>
    <n v="2412.36"/>
    <x v="27"/>
  </r>
  <r>
    <n v="628"/>
    <d v="2025-01-04T00:00:00"/>
    <s v="готівка"/>
    <n v="26"/>
    <m/>
    <x v="99"/>
    <n v="803"/>
    <n v="1628"/>
    <n v="1173.22"/>
    <x v="28"/>
  </r>
  <r>
    <n v="629"/>
    <d v="2025-01-20T00:00:00"/>
    <s v="карта"/>
    <n v="13"/>
    <n v="9"/>
    <x v="18"/>
    <n v="665"/>
    <n v="1629"/>
    <n v="2764.1800000000003"/>
    <x v="2"/>
  </r>
  <r>
    <n v="630"/>
    <d v="2025-05-18T00:00:00"/>
    <s v="готівка"/>
    <n v="26"/>
    <n v="192"/>
    <x v="39"/>
    <n v="407"/>
    <n v="1630"/>
    <n v="5240.88"/>
    <x v="28"/>
  </r>
  <r>
    <n v="631"/>
    <d v="2025-01-24T00:00:00"/>
    <s v="карта"/>
    <n v="28"/>
    <n v="271"/>
    <x v="278"/>
    <m/>
    <n v="1631"/>
    <n v="2096.4"/>
    <x v="10"/>
  </r>
  <r>
    <n v="632"/>
    <d v="2025-02-10T00:00:00"/>
    <s v="карта"/>
    <n v="30"/>
    <m/>
    <x v="129"/>
    <m/>
    <n v="1632"/>
    <n v="3908.7299999999996"/>
    <x v="41"/>
  </r>
  <r>
    <n v="633"/>
    <d v="2025-03-12T00:00:00"/>
    <s v="карта"/>
    <n v="27"/>
    <m/>
    <x v="281"/>
    <n v="1050"/>
    <n v="1633"/>
    <n v="3551.42"/>
    <x v="30"/>
  </r>
  <r>
    <n v="634"/>
    <d v="2025-04-29T00:00:00"/>
    <s v="готівка"/>
    <n v="40"/>
    <n v="419"/>
    <x v="225"/>
    <n v="95"/>
    <n v="1634"/>
    <n v="6713.76"/>
    <x v="6"/>
  </r>
  <r>
    <n v="635"/>
    <d v="2025-06-26T00:00:00"/>
    <s v="готівка"/>
    <n v="10"/>
    <n v="232"/>
    <x v="123"/>
    <m/>
    <n v="1635"/>
    <n v="5799.1900000000005"/>
    <x v="43"/>
  </r>
  <r>
    <n v="636"/>
    <d v="2025-02-22T00:00:00"/>
    <s v="карта"/>
    <n v="56"/>
    <n v="10"/>
    <x v="62"/>
    <m/>
    <n v="1636"/>
    <n v="6327.6"/>
    <x v="37"/>
  </r>
  <r>
    <n v="637"/>
    <d v="2025-03-07T00:00:00"/>
    <s v="карта"/>
    <n v="23"/>
    <n v="467"/>
    <x v="325"/>
    <m/>
    <n v="1637"/>
    <n v="5365.43"/>
    <x v="46"/>
  </r>
  <r>
    <n v="638"/>
    <d v="2025-06-16T00:00:00"/>
    <s v="карта"/>
    <n v="47"/>
    <n v="548"/>
    <x v="303"/>
    <n v="524"/>
    <n v="1638"/>
    <n v="2412.9699999999993"/>
    <x v="54"/>
  </r>
  <r>
    <n v="639"/>
    <d v="2025-06-09T00:00:00"/>
    <s v="карта"/>
    <n v="3"/>
    <m/>
    <x v="95"/>
    <m/>
    <n v="1639"/>
    <n v="4076"/>
    <x v="53"/>
  </r>
  <r>
    <n v="640"/>
    <d v="2025-06-28T00:00:00"/>
    <s v="готівка"/>
    <n v="5"/>
    <m/>
    <x v="14"/>
    <m/>
    <n v="1640"/>
    <n v="12422.53"/>
    <x v="11"/>
  </r>
  <r>
    <n v="641"/>
    <d v="2025-02-06T00:00:00"/>
    <s v="готівка"/>
    <n v="41"/>
    <n v="203"/>
    <x v="73"/>
    <m/>
    <n v="1641"/>
    <n v="4672.22"/>
    <x v="1"/>
  </r>
  <r>
    <n v="642"/>
    <d v="2025-03-21T00:00:00"/>
    <s v="готівка"/>
    <n v="56"/>
    <m/>
    <x v="116"/>
    <n v="273"/>
    <n v="1642"/>
    <n v="3994.85"/>
    <x v="37"/>
  </r>
  <r>
    <n v="643"/>
    <d v="2025-04-05T00:00:00"/>
    <s v="карта"/>
    <n v="22"/>
    <n v="67"/>
    <x v="326"/>
    <m/>
    <n v="1643"/>
    <n v="2145.4"/>
    <x v="49"/>
  </r>
  <r>
    <n v="644"/>
    <d v="2025-02-22T00:00:00"/>
    <s v="карта"/>
    <n v="30"/>
    <n v="120"/>
    <x v="140"/>
    <m/>
    <n v="1644"/>
    <n v="2957.95"/>
    <x v="41"/>
  </r>
  <r>
    <n v="645"/>
    <d v="2025-06-19T00:00:00"/>
    <s v="карта"/>
    <n v="21"/>
    <n v="139"/>
    <x v="77"/>
    <n v="295"/>
    <n v="1645"/>
    <n v="4310.2699999999995"/>
    <x v="42"/>
  </r>
  <r>
    <n v="646"/>
    <d v="2025-03-18T00:00:00"/>
    <s v="карта"/>
    <n v="13"/>
    <n v="260"/>
    <x v="2"/>
    <m/>
    <n v="1646"/>
    <n v="1229.52"/>
    <x v="2"/>
  </r>
  <r>
    <n v="647"/>
    <d v="2025-06-27T00:00:00"/>
    <s v="карта"/>
    <n v="19"/>
    <n v="128"/>
    <x v="70"/>
    <n v="699"/>
    <n v="1647"/>
    <n v="5777.7099999999991"/>
    <x v="20"/>
  </r>
  <r>
    <n v="648"/>
    <d v="2025-01-30T00:00:00"/>
    <s v="карта"/>
    <n v="27"/>
    <m/>
    <x v="43"/>
    <n v="927"/>
    <n v="1648"/>
    <n v="731.19"/>
    <x v="30"/>
  </r>
  <r>
    <n v="649"/>
    <d v="2025-02-25T00:00:00"/>
    <s v="готівка"/>
    <n v="23"/>
    <n v="394"/>
    <x v="119"/>
    <m/>
    <n v="1649"/>
    <n v="2883.1899999999996"/>
    <x v="46"/>
  </r>
  <r>
    <n v="650"/>
    <d v="2025-04-25T00:00:00"/>
    <s v="карта"/>
    <n v="45"/>
    <m/>
    <x v="270"/>
    <n v="649"/>
    <n v="1650"/>
    <n v="4434.01"/>
    <x v="9"/>
  </r>
  <r>
    <n v="651"/>
    <d v="2025-04-12T00:00:00"/>
    <s v="карта"/>
    <n v="7"/>
    <n v="22"/>
    <x v="160"/>
    <m/>
    <n v="1651"/>
    <n v="6042.2400000000007"/>
    <x v="50"/>
  </r>
  <r>
    <n v="652"/>
    <d v="2025-05-10T00:00:00"/>
    <s v="карта"/>
    <n v="35"/>
    <n v="1"/>
    <x v="327"/>
    <n v="809"/>
    <n v="1652"/>
    <n v="1878.46"/>
    <x v="13"/>
  </r>
  <r>
    <n v="653"/>
    <d v="2025-06-23T00:00:00"/>
    <s v="карта"/>
    <n v="38"/>
    <m/>
    <x v="320"/>
    <m/>
    <n v="1653"/>
    <n v="4447.5499999999993"/>
    <x v="52"/>
  </r>
  <r>
    <n v="654"/>
    <d v="2025-02-20T00:00:00"/>
    <s v="готівка"/>
    <n v="17"/>
    <n v="182"/>
    <x v="289"/>
    <n v="321"/>
    <n v="1654"/>
    <n v="2284.46"/>
    <x v="29"/>
  </r>
  <r>
    <n v="655"/>
    <d v="2025-03-05T00:00:00"/>
    <s v="карта"/>
    <n v="27"/>
    <n v="184"/>
    <x v="281"/>
    <m/>
    <n v="1655"/>
    <n v="513.6"/>
    <x v="30"/>
  </r>
  <r>
    <n v="656"/>
    <d v="2025-03-01T00:00:00"/>
    <s v="готівка"/>
    <n v="11"/>
    <n v="61"/>
    <x v="143"/>
    <m/>
    <n v="1656"/>
    <n v="2935.52"/>
    <x v="31"/>
  </r>
  <r>
    <n v="657"/>
    <d v="2025-02-05T00:00:00"/>
    <s v="готівка"/>
    <n v="15"/>
    <n v="339"/>
    <x v="273"/>
    <n v="1050"/>
    <n v="1657"/>
    <n v="1395.6100000000001"/>
    <x v="0"/>
  </r>
  <r>
    <n v="658"/>
    <d v="2025-05-12T00:00:00"/>
    <s v="карта"/>
    <n v="2"/>
    <m/>
    <x v="328"/>
    <m/>
    <n v="1658"/>
    <n v="2284.84"/>
    <x v="14"/>
  </r>
  <r>
    <n v="659"/>
    <d v="2025-03-21T00:00:00"/>
    <s v="карта"/>
    <n v="18"/>
    <n v="255"/>
    <x v="69"/>
    <m/>
    <n v="1659"/>
    <n v="2250.0299999999997"/>
    <x v="40"/>
  </r>
  <r>
    <n v="660"/>
    <d v="2025-04-23T00:00:00"/>
    <s v="карта"/>
    <n v="28"/>
    <m/>
    <x v="216"/>
    <n v="790"/>
    <n v="1660"/>
    <n v="7657.2199999999993"/>
    <x v="10"/>
  </r>
  <r>
    <n v="661"/>
    <d v="2025-02-22T00:00:00"/>
    <s v="готівка"/>
    <n v="38"/>
    <m/>
    <x v="316"/>
    <m/>
    <n v="1661"/>
    <n v="1737.24"/>
    <x v="52"/>
  </r>
  <r>
    <n v="662"/>
    <d v="2025-03-21T00:00:00"/>
    <s v="карта"/>
    <n v="14"/>
    <m/>
    <x v="46"/>
    <m/>
    <n v="1662"/>
    <n v="910.89"/>
    <x v="32"/>
  </r>
  <r>
    <n v="663"/>
    <d v="2025-02-10T00:00:00"/>
    <s v="карта"/>
    <n v="43"/>
    <n v="190"/>
    <x v="296"/>
    <m/>
    <n v="1663"/>
    <n v="2337.62"/>
    <x v="22"/>
  </r>
  <r>
    <n v="664"/>
    <d v="2025-04-29T00:00:00"/>
    <s v="готівка"/>
    <n v="53"/>
    <m/>
    <x v="221"/>
    <m/>
    <n v="1664"/>
    <n v="2087.1000000000004"/>
    <x v="18"/>
  </r>
  <r>
    <n v="665"/>
    <d v="2025-03-02T00:00:00"/>
    <s v="готівка"/>
    <n v="27"/>
    <n v="304"/>
    <x v="329"/>
    <m/>
    <n v="1665"/>
    <n v="1306.74"/>
    <x v="30"/>
  </r>
  <r>
    <n v="666"/>
    <d v="2025-06-24T00:00:00"/>
    <s v="карта"/>
    <n v="22"/>
    <n v="56"/>
    <x v="302"/>
    <n v="513"/>
    <n v="1666"/>
    <n v="6385.4500000000007"/>
    <x v="49"/>
  </r>
  <r>
    <n v="667"/>
    <d v="2025-01-12T00:00:00"/>
    <s v="карта"/>
    <n v="19"/>
    <n v="207"/>
    <x v="50"/>
    <n v="792"/>
    <n v="1667"/>
    <n v="5423.62"/>
    <x v="20"/>
  </r>
  <r>
    <n v="668"/>
    <d v="2025-02-16T00:00:00"/>
    <s v="карта"/>
    <n v="8"/>
    <n v="277"/>
    <x v="170"/>
    <m/>
    <n v="1668"/>
    <n v="5641.1600000000008"/>
    <x v="27"/>
  </r>
  <r>
    <n v="669"/>
    <d v="2025-03-17T00:00:00"/>
    <s v="карта"/>
    <n v="52"/>
    <m/>
    <x v="330"/>
    <m/>
    <n v="1669"/>
    <n v="8073.58"/>
    <x v="17"/>
  </r>
  <r>
    <n v="670"/>
    <d v="2025-02-12T00:00:00"/>
    <s v="готівка"/>
    <n v="37"/>
    <m/>
    <x v="331"/>
    <m/>
    <n v="1670"/>
    <n v="4099.92"/>
    <x v="15"/>
  </r>
  <r>
    <n v="671"/>
    <d v="2025-04-08T00:00:00"/>
    <s v="карта"/>
    <n v="16"/>
    <n v="346"/>
    <x v="31"/>
    <n v="472"/>
    <n v="1671"/>
    <n v="2471.1799999999998"/>
    <x v="3"/>
  </r>
  <r>
    <n v="672"/>
    <d v="2025-04-23T00:00:00"/>
    <s v="карта"/>
    <n v="60"/>
    <n v="368"/>
    <x v="332"/>
    <m/>
    <n v="1672"/>
    <n v="911.51"/>
    <x v="38"/>
  </r>
  <r>
    <n v="673"/>
    <d v="2025-04-22T00:00:00"/>
    <s v="карта"/>
    <n v="47"/>
    <m/>
    <x v="303"/>
    <m/>
    <n v="1673"/>
    <n v="2708.2799999999997"/>
    <x v="54"/>
  </r>
  <r>
    <n v="674"/>
    <d v="2025-04-12T00:00:00"/>
    <s v="карта"/>
    <n v="49"/>
    <m/>
    <x v="80"/>
    <n v="660"/>
    <n v="1674"/>
    <n v="1173.28"/>
    <x v="45"/>
  </r>
  <r>
    <n v="675"/>
    <d v="2025-05-29T00:00:00"/>
    <s v="готівка"/>
    <n v="39"/>
    <m/>
    <x v="298"/>
    <m/>
    <n v="1675"/>
    <n v="325.72000000000003"/>
    <x v="25"/>
  </r>
  <r>
    <n v="676"/>
    <d v="2025-06-12T00:00:00"/>
    <s v="готівка"/>
    <n v="16"/>
    <n v="350"/>
    <x v="3"/>
    <n v="328"/>
    <n v="1676"/>
    <n v="5833.5300000000007"/>
    <x v="3"/>
  </r>
  <r>
    <n v="677"/>
    <d v="2025-06-17T00:00:00"/>
    <s v="карта"/>
    <n v="29"/>
    <n v="22"/>
    <x v="228"/>
    <n v="1127"/>
    <n v="1677"/>
    <n v="4909.4699999999993"/>
    <x v="16"/>
  </r>
  <r>
    <n v="678"/>
    <d v="2025-01-28T00:00:00"/>
    <s v="карта"/>
    <n v="56"/>
    <m/>
    <x v="191"/>
    <m/>
    <n v="1678"/>
    <n v="2443.9300000000003"/>
    <x v="37"/>
  </r>
  <r>
    <n v="679"/>
    <d v="2025-03-09T00:00:00"/>
    <s v="готівка"/>
    <n v="22"/>
    <m/>
    <x v="199"/>
    <n v="893"/>
    <n v="1679"/>
    <n v="3903.3700000000003"/>
    <x v="49"/>
  </r>
  <r>
    <n v="680"/>
    <d v="2025-05-21T00:00:00"/>
    <s v="карта"/>
    <n v="46"/>
    <n v="164"/>
    <x v="277"/>
    <m/>
    <n v="1680"/>
    <n v="197.67"/>
    <x v="8"/>
  </r>
  <r>
    <n v="681"/>
    <d v="2025-06-10T00:00:00"/>
    <s v="готівка"/>
    <n v="16"/>
    <m/>
    <x v="241"/>
    <m/>
    <n v="1681"/>
    <n v="3616"/>
    <x v="3"/>
  </r>
  <r>
    <n v="682"/>
    <d v="2025-03-24T00:00:00"/>
    <s v="готівка"/>
    <n v="25"/>
    <n v="268"/>
    <x v="16"/>
    <m/>
    <n v="1682"/>
    <n v="2167.1499999999996"/>
    <x v="12"/>
  </r>
  <r>
    <n v="683"/>
    <d v="2025-03-08T00:00:00"/>
    <s v="готівка"/>
    <n v="4"/>
    <m/>
    <x v="138"/>
    <m/>
    <n v="1683"/>
    <n v="4307.3600000000006"/>
    <x v="7"/>
  </r>
  <r>
    <n v="684"/>
    <d v="2025-02-22T00:00:00"/>
    <s v="готівка"/>
    <n v="31"/>
    <n v="563"/>
    <x v="305"/>
    <m/>
    <n v="1684"/>
    <n v="6779.9700000000012"/>
    <x v="47"/>
  </r>
  <r>
    <n v="685"/>
    <d v="2025-05-04T00:00:00"/>
    <s v="карта"/>
    <n v="24"/>
    <n v="413"/>
    <x v="132"/>
    <m/>
    <n v="1685"/>
    <n v="1444.03"/>
    <x v="21"/>
  </r>
  <r>
    <n v="686"/>
    <d v="2025-05-19T00:00:00"/>
    <s v="карта"/>
    <n v="57"/>
    <m/>
    <x v="210"/>
    <m/>
    <n v="1686"/>
    <n v="1991.04"/>
    <x v="34"/>
  </r>
  <r>
    <n v="687"/>
    <d v="2025-04-09T00:00:00"/>
    <s v="готівка"/>
    <n v="10"/>
    <n v="104"/>
    <x v="333"/>
    <m/>
    <n v="1687"/>
    <n v="3116.55"/>
    <x v="43"/>
  </r>
  <r>
    <n v="688"/>
    <d v="2025-04-25T00:00:00"/>
    <s v="готівка"/>
    <n v="1"/>
    <m/>
    <x v="131"/>
    <m/>
    <n v="1688"/>
    <n v="5336.32"/>
    <x v="5"/>
  </r>
  <r>
    <n v="689"/>
    <d v="2025-04-22T00:00:00"/>
    <s v="карта"/>
    <n v="33"/>
    <n v="437"/>
    <x v="306"/>
    <m/>
    <n v="1689"/>
    <n v="5274.2599999999993"/>
    <x v="59"/>
  </r>
  <r>
    <n v="690"/>
    <d v="2025-04-21T00:00:00"/>
    <s v="готівка"/>
    <n v="10"/>
    <n v="230"/>
    <x v="78"/>
    <m/>
    <n v="1690"/>
    <n v="2040.35"/>
    <x v="43"/>
  </r>
  <r>
    <n v="691"/>
    <d v="2025-04-18T00:00:00"/>
    <s v="карта"/>
    <n v="33"/>
    <n v="38"/>
    <x v="306"/>
    <m/>
    <n v="1691"/>
    <n v="7703.57"/>
    <x v="59"/>
  </r>
  <r>
    <n v="692"/>
    <d v="2025-05-01T00:00:00"/>
    <s v="карта"/>
    <n v="48"/>
    <n v="316"/>
    <x v="4"/>
    <m/>
    <n v="1692"/>
    <n v="5188.9399999999996"/>
    <x v="4"/>
  </r>
  <r>
    <n v="693"/>
    <d v="2025-03-07T00:00:00"/>
    <s v="готівка"/>
    <n v="46"/>
    <n v="42"/>
    <x v="334"/>
    <m/>
    <n v="1693"/>
    <n v="2292.21"/>
    <x v="8"/>
  </r>
  <r>
    <n v="694"/>
    <d v="2025-06-05T00:00:00"/>
    <s v="карта"/>
    <n v="51"/>
    <n v="561"/>
    <x v="335"/>
    <n v="1192"/>
    <n v="1694"/>
    <n v="4032.67"/>
    <x v="39"/>
  </r>
  <r>
    <n v="695"/>
    <d v="2025-06-10T00:00:00"/>
    <s v="карта"/>
    <n v="12"/>
    <n v="457"/>
    <x v="261"/>
    <m/>
    <n v="1695"/>
    <n v="4522.17"/>
    <x v="48"/>
  </r>
  <r>
    <n v="696"/>
    <d v="2025-02-10T00:00:00"/>
    <s v="карта"/>
    <n v="31"/>
    <n v="191"/>
    <x v="305"/>
    <m/>
    <n v="1696"/>
    <n v="4755.9400000000005"/>
    <x v="47"/>
  </r>
  <r>
    <n v="697"/>
    <d v="2025-02-22T00:00:00"/>
    <s v="готівка"/>
    <n v="12"/>
    <n v="560"/>
    <x v="155"/>
    <m/>
    <n v="1697"/>
    <n v="4882.3600000000006"/>
    <x v="48"/>
  </r>
  <r>
    <n v="698"/>
    <d v="2025-04-05T00:00:00"/>
    <s v="карта"/>
    <n v="13"/>
    <m/>
    <x v="37"/>
    <m/>
    <n v="1698"/>
    <n v="9000.49"/>
    <x v="2"/>
  </r>
  <r>
    <n v="699"/>
    <d v="2025-01-02T00:00:00"/>
    <s v="готівка"/>
    <n v="52"/>
    <n v="24"/>
    <x v="150"/>
    <m/>
    <n v="1699"/>
    <n v="828.4"/>
    <x v="17"/>
  </r>
  <r>
    <n v="700"/>
    <d v="2025-03-13T00:00:00"/>
    <s v="карта"/>
    <n v="20"/>
    <m/>
    <x v="312"/>
    <n v="1187"/>
    <n v="1700"/>
    <n v="1190.3"/>
    <x v="33"/>
  </r>
  <r>
    <n v="701"/>
    <d v="2025-06-19T00:00:00"/>
    <s v="карта"/>
    <n v="15"/>
    <n v="557"/>
    <x v="336"/>
    <n v="503"/>
    <n v="1701"/>
    <n v="8084.5199999999995"/>
    <x v="0"/>
  </r>
  <r>
    <n v="702"/>
    <d v="2025-06-29T00:00:00"/>
    <s v="карта"/>
    <n v="10"/>
    <n v="321"/>
    <x v="123"/>
    <m/>
    <n v="1702"/>
    <n v="1457.24"/>
    <x v="43"/>
  </r>
  <r>
    <n v="703"/>
    <d v="2025-03-21T00:00:00"/>
    <s v="готівка"/>
    <n v="25"/>
    <m/>
    <x v="42"/>
    <m/>
    <n v="1703"/>
    <n v="2131.3199999999997"/>
    <x v="12"/>
  </r>
  <r>
    <n v="704"/>
    <d v="2025-05-18T00:00:00"/>
    <s v="карта"/>
    <n v="54"/>
    <n v="174"/>
    <x v="209"/>
    <m/>
    <n v="1704"/>
    <n v="507.18"/>
    <x v="26"/>
  </r>
  <r>
    <n v="705"/>
    <d v="2025-02-13T00:00:00"/>
    <s v="карта"/>
    <n v="24"/>
    <n v="344"/>
    <x v="132"/>
    <m/>
    <n v="1705"/>
    <n v="1182.98"/>
    <x v="21"/>
  </r>
  <r>
    <n v="706"/>
    <d v="2025-01-25T00:00:00"/>
    <s v="карта"/>
    <n v="29"/>
    <n v="254"/>
    <x v="41"/>
    <m/>
    <n v="1706"/>
    <n v="1476.69"/>
    <x v="16"/>
  </r>
  <r>
    <n v="707"/>
    <d v="2025-05-12T00:00:00"/>
    <s v="готівка"/>
    <n v="2"/>
    <n v="107"/>
    <x v="27"/>
    <m/>
    <n v="1707"/>
    <n v="4146.32"/>
    <x v="14"/>
  </r>
  <r>
    <n v="708"/>
    <d v="2025-04-03T00:00:00"/>
    <s v="готівка"/>
    <n v="59"/>
    <n v="122"/>
    <x v="337"/>
    <m/>
    <n v="1708"/>
    <n v="1589.92"/>
    <x v="35"/>
  </r>
  <r>
    <n v="709"/>
    <d v="2025-04-27T00:00:00"/>
    <s v="карта"/>
    <n v="28"/>
    <m/>
    <x v="317"/>
    <n v="298"/>
    <n v="1709"/>
    <n v="2824.08"/>
    <x v="10"/>
  </r>
  <r>
    <n v="710"/>
    <d v="2025-04-18T00:00:00"/>
    <s v="готівка"/>
    <n v="50"/>
    <n v="406"/>
    <x v="148"/>
    <m/>
    <n v="1710"/>
    <n v="4173.3900000000003"/>
    <x v="57"/>
  </r>
  <r>
    <n v="711"/>
    <d v="2025-01-01T00:00:00"/>
    <s v="готівка"/>
    <n v="5"/>
    <m/>
    <x v="291"/>
    <m/>
    <n v="1711"/>
    <n v="2147.2800000000002"/>
    <x v="11"/>
  </r>
  <r>
    <n v="712"/>
    <d v="2025-01-18T00:00:00"/>
    <s v="карта"/>
    <n v="11"/>
    <n v="458"/>
    <x v="285"/>
    <n v="553"/>
    <n v="1712"/>
    <n v="5427.32"/>
    <x v="31"/>
  </r>
  <r>
    <n v="713"/>
    <d v="2025-03-08T00:00:00"/>
    <s v="карта"/>
    <n v="41"/>
    <n v="311"/>
    <x v="73"/>
    <n v="1242"/>
    <n v="1713"/>
    <n v="6458.7"/>
    <x v="1"/>
  </r>
  <r>
    <n v="714"/>
    <d v="2025-05-05T00:00:00"/>
    <s v="карта"/>
    <n v="42"/>
    <n v="391"/>
    <x v="178"/>
    <n v="1084"/>
    <n v="1714"/>
    <n v="1396.2"/>
    <x v="55"/>
  </r>
  <r>
    <n v="715"/>
    <d v="2025-02-26T00:00:00"/>
    <s v="карта"/>
    <n v="7"/>
    <m/>
    <x v="223"/>
    <m/>
    <n v="1715"/>
    <n v="3747.76"/>
    <x v="50"/>
  </r>
  <r>
    <n v="716"/>
    <d v="2025-03-04T00:00:00"/>
    <s v="карта"/>
    <n v="46"/>
    <n v="515"/>
    <x v="334"/>
    <n v="406"/>
    <n v="1716"/>
    <n v="3561.26"/>
    <x v="8"/>
  </r>
  <r>
    <n v="717"/>
    <d v="2025-06-25T00:00:00"/>
    <s v="карта"/>
    <n v="60"/>
    <n v="552"/>
    <x v="324"/>
    <m/>
    <n v="1717"/>
    <n v="5255.57"/>
    <x v="38"/>
  </r>
  <r>
    <n v="718"/>
    <d v="2025-04-04T00:00:00"/>
    <s v="готівка"/>
    <n v="2"/>
    <m/>
    <x v="328"/>
    <m/>
    <n v="1718"/>
    <n v="5235.2700000000004"/>
    <x v="14"/>
  </r>
  <r>
    <n v="719"/>
    <d v="2025-06-04T00:00:00"/>
    <s v="карта"/>
    <n v="32"/>
    <n v="129"/>
    <x v="247"/>
    <m/>
    <n v="1719"/>
    <n v="2722.71"/>
    <x v="19"/>
  </r>
  <r>
    <n v="720"/>
    <d v="2025-02-12T00:00:00"/>
    <s v="карта"/>
    <n v="49"/>
    <n v="413"/>
    <x v="254"/>
    <n v="518"/>
    <n v="1720"/>
    <n v="5347.68"/>
    <x v="45"/>
  </r>
  <r>
    <n v="721"/>
    <d v="2025-02-06T00:00:00"/>
    <s v="карта"/>
    <n v="6"/>
    <n v="337"/>
    <x v="227"/>
    <m/>
    <n v="1721"/>
    <n v="9946"/>
    <x v="24"/>
  </r>
  <r>
    <n v="722"/>
    <d v="2025-03-15T00:00:00"/>
    <s v="карта"/>
    <n v="12"/>
    <n v="443"/>
    <x v="85"/>
    <n v="567"/>
    <n v="1722"/>
    <n v="3388.7599999999998"/>
    <x v="48"/>
  </r>
  <r>
    <n v="723"/>
    <d v="2025-02-26T00:00:00"/>
    <s v="карта"/>
    <n v="20"/>
    <m/>
    <x v="312"/>
    <m/>
    <n v="1723"/>
    <n v="5459.67"/>
    <x v="33"/>
  </r>
  <r>
    <n v="724"/>
    <d v="2025-04-09T00:00:00"/>
    <s v="карта"/>
    <n v="8"/>
    <n v="324"/>
    <x v="311"/>
    <n v="879"/>
    <n v="1724"/>
    <n v="152.13999999999999"/>
    <x v="27"/>
  </r>
  <r>
    <n v="725"/>
    <d v="2025-04-14T00:00:00"/>
    <s v="готівка"/>
    <n v="4"/>
    <n v="310"/>
    <x v="74"/>
    <m/>
    <n v="1725"/>
    <n v="4943.82"/>
    <x v="7"/>
  </r>
  <r>
    <n v="726"/>
    <d v="2025-01-14T00:00:00"/>
    <s v="готівка"/>
    <n v="20"/>
    <n v="477"/>
    <x v="338"/>
    <m/>
    <n v="1726"/>
    <n v="5341.95"/>
    <x v="33"/>
  </r>
  <r>
    <n v="727"/>
    <d v="2025-03-25T00:00:00"/>
    <s v="готівка"/>
    <n v="57"/>
    <n v="242"/>
    <x v="339"/>
    <n v="302"/>
    <n v="1727"/>
    <n v="1648.9"/>
    <x v="34"/>
  </r>
  <r>
    <n v="728"/>
    <d v="2025-02-28T00:00:00"/>
    <s v="карта"/>
    <n v="14"/>
    <n v="31"/>
    <x v="284"/>
    <n v="848"/>
    <n v="1728"/>
    <n v="3793.8199999999997"/>
    <x v="32"/>
  </r>
  <r>
    <n v="729"/>
    <d v="2025-05-16T00:00:00"/>
    <s v="готівка"/>
    <n v="26"/>
    <m/>
    <x v="99"/>
    <n v="430"/>
    <n v="1729"/>
    <n v="5714.59"/>
    <x v="28"/>
  </r>
  <r>
    <n v="730"/>
    <d v="2025-02-09T00:00:00"/>
    <s v="карта"/>
    <n v="3"/>
    <m/>
    <x v="340"/>
    <m/>
    <n v="1730"/>
    <n v="3104.8199999999997"/>
    <x v="53"/>
  </r>
  <r>
    <n v="731"/>
    <d v="2025-02-17T00:00:00"/>
    <s v="готівка"/>
    <n v="10"/>
    <n v="235"/>
    <x v="87"/>
    <m/>
    <n v="1731"/>
    <n v="1442.56"/>
    <x v="43"/>
  </r>
  <r>
    <n v="732"/>
    <d v="2025-06-24T00:00:00"/>
    <s v="карта"/>
    <n v="26"/>
    <n v="118"/>
    <x v="290"/>
    <n v="428"/>
    <n v="1732"/>
    <n v="4709.59"/>
    <x v="28"/>
  </r>
  <r>
    <n v="733"/>
    <d v="2025-02-25T00:00:00"/>
    <s v="готівка"/>
    <n v="23"/>
    <n v="211"/>
    <x v="119"/>
    <m/>
    <n v="1733"/>
    <n v="6319.1399999999994"/>
    <x v="46"/>
  </r>
  <r>
    <n v="734"/>
    <d v="2025-04-09T00:00:00"/>
    <s v="карта"/>
    <n v="32"/>
    <n v="18"/>
    <x v="341"/>
    <m/>
    <n v="1734"/>
    <n v="1353.42"/>
    <x v="19"/>
  </r>
  <r>
    <n v="735"/>
    <d v="2025-05-17T00:00:00"/>
    <s v="готівка"/>
    <n v="9"/>
    <n v="188"/>
    <x v="154"/>
    <m/>
    <n v="1735"/>
    <n v="3703.12"/>
    <x v="44"/>
  </r>
  <r>
    <n v="736"/>
    <d v="2025-01-31T00:00:00"/>
    <s v="готівка"/>
    <n v="31"/>
    <n v="262"/>
    <x v="156"/>
    <n v="1175"/>
    <n v="1736"/>
    <n v="2738.46"/>
    <x v="47"/>
  </r>
  <r>
    <n v="737"/>
    <d v="2025-01-10T00:00:00"/>
    <s v="карта"/>
    <n v="54"/>
    <n v="284"/>
    <x v="209"/>
    <n v="323"/>
    <n v="1737"/>
    <n v="7379.48"/>
    <x v="26"/>
  </r>
  <r>
    <n v="738"/>
    <d v="2025-05-04T00:00:00"/>
    <s v="готівка"/>
    <n v="2"/>
    <n v="369"/>
    <x v="27"/>
    <m/>
    <n v="1738"/>
    <n v="4735.1099999999997"/>
    <x v="14"/>
  </r>
  <r>
    <n v="739"/>
    <d v="2025-06-17T00:00:00"/>
    <s v="карта"/>
    <n v="38"/>
    <m/>
    <x v="342"/>
    <m/>
    <n v="1739"/>
    <n v="2567.9499999999998"/>
    <x v="52"/>
  </r>
  <r>
    <n v="740"/>
    <d v="2025-02-10T00:00:00"/>
    <s v="готівка"/>
    <n v="23"/>
    <n v="510"/>
    <x v="325"/>
    <m/>
    <n v="1740"/>
    <n v="1151.0899999999999"/>
    <x v="46"/>
  </r>
  <r>
    <n v="741"/>
    <d v="2025-03-29T00:00:00"/>
    <s v="карта"/>
    <n v="17"/>
    <n v="264"/>
    <x v="104"/>
    <m/>
    <n v="1741"/>
    <n v="2836.61"/>
    <x v="29"/>
  </r>
  <r>
    <n v="742"/>
    <d v="2025-06-17T00:00:00"/>
    <s v="готівка"/>
    <n v="44"/>
    <n v="463"/>
    <x v="169"/>
    <m/>
    <n v="1742"/>
    <n v="2608.6400000000003"/>
    <x v="58"/>
  </r>
  <r>
    <n v="743"/>
    <d v="2025-01-03T00:00:00"/>
    <s v="карта"/>
    <n v="48"/>
    <n v="245"/>
    <x v="198"/>
    <m/>
    <n v="1743"/>
    <n v="6011.29"/>
    <x v="4"/>
  </r>
  <r>
    <n v="744"/>
    <d v="2025-03-15T00:00:00"/>
    <s v="карта"/>
    <n v="16"/>
    <n v="10"/>
    <x v="3"/>
    <m/>
    <n v="1744"/>
    <n v="9289.39"/>
    <x v="3"/>
  </r>
  <r>
    <n v="745"/>
    <d v="2025-02-10T00:00:00"/>
    <s v="готівка"/>
    <n v="24"/>
    <n v="107"/>
    <x v="132"/>
    <m/>
    <n v="1745"/>
    <n v="8641.33"/>
    <x v="21"/>
  </r>
  <r>
    <n v="746"/>
    <d v="2025-01-09T00:00:00"/>
    <s v="карта"/>
    <n v="27"/>
    <m/>
    <x v="343"/>
    <m/>
    <n v="1746"/>
    <n v="871.5"/>
    <x v="30"/>
  </r>
  <r>
    <n v="747"/>
    <d v="2025-02-23T00:00:00"/>
    <s v="карта"/>
    <n v="48"/>
    <m/>
    <x v="4"/>
    <n v="261"/>
    <n v="1747"/>
    <n v="299.86"/>
    <x v="4"/>
  </r>
  <r>
    <n v="748"/>
    <d v="2025-03-15T00:00:00"/>
    <s v="карта"/>
    <n v="12"/>
    <m/>
    <x v="344"/>
    <m/>
    <n v="1748"/>
    <n v="4447.16"/>
    <x v="48"/>
  </r>
  <r>
    <n v="749"/>
    <d v="2025-04-27T00:00:00"/>
    <s v="карта"/>
    <n v="4"/>
    <m/>
    <x v="11"/>
    <m/>
    <n v="1749"/>
    <n v="2597.44"/>
    <x v="7"/>
  </r>
  <r>
    <n v="750"/>
    <d v="2025-06-28T00:00:00"/>
    <s v="карта"/>
    <n v="41"/>
    <m/>
    <x v="345"/>
    <m/>
    <n v="1750"/>
    <n v="2498.9700000000003"/>
    <x v="1"/>
  </r>
  <r>
    <n v="751"/>
    <d v="2025-01-14T00:00:00"/>
    <s v="готівка"/>
    <n v="37"/>
    <n v="379"/>
    <x v="346"/>
    <m/>
    <n v="1751"/>
    <n v="4971.75"/>
    <x v="15"/>
  </r>
  <r>
    <n v="752"/>
    <d v="2025-01-02T00:00:00"/>
    <s v="готівка"/>
    <n v="7"/>
    <n v="528"/>
    <x v="160"/>
    <m/>
    <n v="1752"/>
    <n v="1862.34"/>
    <x v="50"/>
  </r>
  <r>
    <n v="753"/>
    <d v="2025-01-28T00:00:00"/>
    <s v="карта"/>
    <n v="59"/>
    <n v="117"/>
    <x v="55"/>
    <m/>
    <n v="1753"/>
    <n v="2702.5299999999997"/>
    <x v="35"/>
  </r>
  <r>
    <n v="754"/>
    <d v="2025-06-13T00:00:00"/>
    <s v="карта"/>
    <n v="4"/>
    <n v="283"/>
    <x v="138"/>
    <n v="1112"/>
    <n v="1754"/>
    <n v="8445.4600000000009"/>
    <x v="7"/>
  </r>
  <r>
    <n v="755"/>
    <d v="2025-04-13T00:00:00"/>
    <s v="готівка"/>
    <n v="20"/>
    <n v="381"/>
    <x v="157"/>
    <m/>
    <n v="1755"/>
    <n v="3533.4000000000005"/>
    <x v="33"/>
  </r>
  <r>
    <n v="756"/>
    <d v="2025-05-02T00:00:00"/>
    <s v="карта"/>
    <n v="30"/>
    <m/>
    <x v="267"/>
    <m/>
    <n v="1756"/>
    <n v="4910.49"/>
    <x v="41"/>
  </r>
  <r>
    <n v="757"/>
    <d v="2025-02-01T00:00:00"/>
    <s v="карта"/>
    <n v="29"/>
    <m/>
    <x v="163"/>
    <m/>
    <n v="1757"/>
    <n v="6057.8899999999994"/>
    <x v="16"/>
  </r>
  <r>
    <n v="758"/>
    <d v="2025-01-23T00:00:00"/>
    <s v="карта"/>
    <n v="26"/>
    <m/>
    <x v="162"/>
    <n v="357"/>
    <n v="1758"/>
    <n v="6820.71"/>
    <x v="28"/>
  </r>
  <r>
    <n v="759"/>
    <d v="2025-03-30T00:00:00"/>
    <s v="готівка"/>
    <n v="48"/>
    <n v="38"/>
    <x v="4"/>
    <m/>
    <n v="1759"/>
    <n v="838.08"/>
    <x v="4"/>
  </r>
  <r>
    <n v="760"/>
    <d v="2025-03-27T00:00:00"/>
    <s v="карта"/>
    <n v="22"/>
    <n v="5"/>
    <x v="89"/>
    <m/>
    <n v="1760"/>
    <n v="5546.92"/>
    <x v="49"/>
  </r>
  <r>
    <n v="761"/>
    <d v="2025-04-27T00:00:00"/>
    <s v="карта"/>
    <n v="2"/>
    <m/>
    <x v="27"/>
    <m/>
    <n v="1761"/>
    <n v="2160.46"/>
    <x v="14"/>
  </r>
  <r>
    <n v="762"/>
    <d v="2025-04-15T00:00:00"/>
    <s v="карта"/>
    <n v="60"/>
    <n v="266"/>
    <x v="88"/>
    <m/>
    <n v="1762"/>
    <n v="7351.68"/>
    <x v="38"/>
  </r>
  <r>
    <n v="763"/>
    <d v="2025-01-28T00:00:00"/>
    <s v="готівка"/>
    <n v="2"/>
    <n v="127"/>
    <x v="328"/>
    <m/>
    <n v="1763"/>
    <n v="4564.5599999999995"/>
    <x v="14"/>
  </r>
  <r>
    <n v="764"/>
    <d v="2025-01-08T00:00:00"/>
    <s v="готівка"/>
    <n v="30"/>
    <m/>
    <x v="184"/>
    <m/>
    <n v="1764"/>
    <n v="9144.44"/>
    <x v="41"/>
  </r>
  <r>
    <n v="765"/>
    <d v="2025-05-04T00:00:00"/>
    <s v="карта"/>
    <n v="54"/>
    <n v="422"/>
    <x v="118"/>
    <n v="574"/>
    <n v="1765"/>
    <n v="3033.23"/>
    <x v="26"/>
  </r>
  <r>
    <n v="766"/>
    <d v="2025-05-23T00:00:00"/>
    <s v="готівка"/>
    <n v="36"/>
    <n v="215"/>
    <x v="51"/>
    <m/>
    <n v="1766"/>
    <n v="1952.5500000000002"/>
    <x v="23"/>
  </r>
  <r>
    <n v="767"/>
    <d v="2025-04-21T00:00:00"/>
    <s v="карта"/>
    <n v="43"/>
    <n v="524"/>
    <x v="29"/>
    <m/>
    <n v="1767"/>
    <n v="2707.3100000000004"/>
    <x v="22"/>
  </r>
  <r>
    <n v="768"/>
    <d v="2025-02-09T00:00:00"/>
    <s v="карта"/>
    <n v="44"/>
    <n v="228"/>
    <x v="297"/>
    <n v="714"/>
    <n v="1768"/>
    <n v="486.2"/>
    <x v="58"/>
  </r>
  <r>
    <n v="769"/>
    <d v="2025-06-05T00:00:00"/>
    <s v="готівка"/>
    <n v="16"/>
    <n v="467"/>
    <x v="241"/>
    <m/>
    <n v="1769"/>
    <n v="475.64"/>
    <x v="3"/>
  </r>
  <r>
    <n v="770"/>
    <d v="2025-01-07T00:00:00"/>
    <s v="готівка"/>
    <n v="30"/>
    <n v="383"/>
    <x v="267"/>
    <m/>
    <n v="1770"/>
    <n v="2473.96"/>
    <x v="41"/>
  </r>
  <r>
    <n v="771"/>
    <d v="2025-01-29T00:00:00"/>
    <s v="карта"/>
    <n v="2"/>
    <n v="463"/>
    <x v="164"/>
    <n v="1275"/>
    <n v="1771"/>
    <n v="343.29"/>
    <x v="14"/>
  </r>
  <r>
    <n v="772"/>
    <d v="2025-03-18T00:00:00"/>
    <s v="карта"/>
    <n v="3"/>
    <n v="379"/>
    <x v="347"/>
    <m/>
    <n v="1772"/>
    <n v="3895.1"/>
    <x v="53"/>
  </r>
  <r>
    <n v="773"/>
    <d v="2025-02-03T00:00:00"/>
    <s v="готівка"/>
    <n v="9"/>
    <n v="285"/>
    <x v="348"/>
    <m/>
    <n v="1773"/>
    <n v="5483.17"/>
    <x v="44"/>
  </r>
  <r>
    <n v="774"/>
    <d v="2025-06-26T00:00:00"/>
    <s v="карта"/>
    <n v="60"/>
    <n v="195"/>
    <x v="324"/>
    <m/>
    <n v="1774"/>
    <n v="6855.88"/>
    <x v="38"/>
  </r>
  <r>
    <n v="775"/>
    <d v="2025-05-15T00:00:00"/>
    <s v="карта"/>
    <n v="40"/>
    <n v="132"/>
    <x v="313"/>
    <m/>
    <n v="1775"/>
    <n v="6047.7"/>
    <x v="6"/>
  </r>
  <r>
    <n v="776"/>
    <d v="2025-03-25T00:00:00"/>
    <s v="карта"/>
    <n v="42"/>
    <n v="91"/>
    <x v="178"/>
    <m/>
    <n v="1776"/>
    <n v="4027.7700000000004"/>
    <x v="55"/>
  </r>
  <r>
    <n v="777"/>
    <d v="2025-04-10T00:00:00"/>
    <s v="готівка"/>
    <n v="54"/>
    <n v="38"/>
    <x v="349"/>
    <n v="183"/>
    <n v="1777"/>
    <n v="4790.9000000000005"/>
    <x v="26"/>
  </r>
  <r>
    <n v="778"/>
    <d v="2025-03-02T00:00:00"/>
    <s v="готівка"/>
    <n v="29"/>
    <n v="171"/>
    <x v="22"/>
    <m/>
    <n v="1778"/>
    <n v="880.72"/>
    <x v="16"/>
  </r>
  <r>
    <n v="779"/>
    <d v="2025-04-30T00:00:00"/>
    <s v="готівка"/>
    <n v="34"/>
    <n v="263"/>
    <x v="321"/>
    <n v="395"/>
    <n v="1779"/>
    <n v="6199.84"/>
    <x v="36"/>
  </r>
  <r>
    <n v="780"/>
    <d v="2025-03-07T00:00:00"/>
    <s v="карта"/>
    <n v="23"/>
    <n v="362"/>
    <x v="325"/>
    <m/>
    <n v="1780"/>
    <n v="2838.77"/>
    <x v="46"/>
  </r>
  <r>
    <n v="781"/>
    <d v="2025-04-25T00:00:00"/>
    <s v="карта"/>
    <n v="35"/>
    <n v="140"/>
    <x v="350"/>
    <n v="159"/>
    <n v="1781"/>
    <n v="2667.92"/>
    <x v="13"/>
  </r>
  <r>
    <n v="782"/>
    <d v="2025-04-06T00:00:00"/>
    <s v="готівка"/>
    <n v="18"/>
    <n v="477"/>
    <x v="197"/>
    <m/>
    <n v="1782"/>
    <n v="4748.97"/>
    <x v="40"/>
  </r>
  <r>
    <n v="783"/>
    <d v="2025-05-08T00:00:00"/>
    <s v="готівка"/>
    <n v="43"/>
    <m/>
    <x v="144"/>
    <n v="742"/>
    <n v="1783"/>
    <n v="2916.88"/>
    <x v="22"/>
  </r>
  <r>
    <n v="784"/>
    <d v="2025-01-04T00:00:00"/>
    <s v="карта"/>
    <n v="28"/>
    <n v="205"/>
    <x v="278"/>
    <n v="1271"/>
    <n v="1784"/>
    <n v="1715.4599999999998"/>
    <x v="10"/>
  </r>
  <r>
    <n v="785"/>
    <d v="2025-03-05T00:00:00"/>
    <s v="карта"/>
    <n v="56"/>
    <n v="353"/>
    <x v="116"/>
    <n v="189"/>
    <n v="1785"/>
    <n v="8877.83"/>
    <x v="37"/>
  </r>
  <r>
    <n v="786"/>
    <d v="2025-05-07T00:00:00"/>
    <s v="готівка"/>
    <n v="51"/>
    <m/>
    <x v="68"/>
    <m/>
    <n v="1786"/>
    <n v="689.82"/>
    <x v="39"/>
  </r>
  <r>
    <n v="787"/>
    <d v="2025-05-15T00:00:00"/>
    <s v="готівка"/>
    <n v="27"/>
    <n v="62"/>
    <x v="281"/>
    <n v="711"/>
    <n v="1787"/>
    <n v="401.46"/>
    <x v="30"/>
  </r>
  <r>
    <n v="788"/>
    <d v="2025-02-01T00:00:00"/>
    <s v="карта"/>
    <n v="20"/>
    <m/>
    <x v="295"/>
    <m/>
    <n v="1788"/>
    <n v="7177.98"/>
    <x v="33"/>
  </r>
  <r>
    <n v="789"/>
    <d v="2025-06-03T00:00:00"/>
    <s v="готівка"/>
    <n v="11"/>
    <n v="444"/>
    <x v="173"/>
    <n v="587"/>
    <n v="1789"/>
    <n v="2608.3500000000004"/>
    <x v="31"/>
  </r>
  <r>
    <n v="790"/>
    <d v="2025-06-03T00:00:00"/>
    <s v="готівка"/>
    <n v="54"/>
    <m/>
    <x v="349"/>
    <n v="1097"/>
    <n v="1790"/>
    <n v="4713.3500000000004"/>
    <x v="26"/>
  </r>
  <r>
    <n v="791"/>
    <d v="2025-04-14T00:00:00"/>
    <s v="готівка"/>
    <n v="42"/>
    <n v="11"/>
    <x v="238"/>
    <m/>
    <n v="1791"/>
    <n v="6546.4500000000007"/>
    <x v="55"/>
  </r>
  <r>
    <n v="792"/>
    <d v="2025-04-30T00:00:00"/>
    <s v="готівка"/>
    <n v="6"/>
    <m/>
    <x v="319"/>
    <m/>
    <n v="1792"/>
    <n v="5464.0300000000007"/>
    <x v="24"/>
  </r>
  <r>
    <n v="793"/>
    <d v="2025-05-22T00:00:00"/>
    <s v="готівка"/>
    <n v="23"/>
    <n v="111"/>
    <x v="81"/>
    <m/>
    <n v="1793"/>
    <n v="674.92"/>
    <x v="46"/>
  </r>
  <r>
    <n v="794"/>
    <d v="2025-02-04T00:00:00"/>
    <s v="карта"/>
    <n v="5"/>
    <n v="249"/>
    <x v="250"/>
    <m/>
    <n v="1794"/>
    <n v="4177.8700000000008"/>
    <x v="11"/>
  </r>
  <r>
    <n v="795"/>
    <d v="2025-01-18T00:00:00"/>
    <s v="готівка"/>
    <n v="48"/>
    <m/>
    <x v="351"/>
    <n v="804"/>
    <n v="1795"/>
    <n v="4833.18"/>
    <x v="4"/>
  </r>
  <r>
    <n v="796"/>
    <d v="2025-01-19T00:00:00"/>
    <s v="готівка"/>
    <n v="30"/>
    <m/>
    <x v="129"/>
    <n v="1103"/>
    <n v="1796"/>
    <n v="1572.58"/>
    <x v="41"/>
  </r>
  <r>
    <n v="797"/>
    <d v="2025-06-07T00:00:00"/>
    <s v="карта"/>
    <n v="1"/>
    <n v="529"/>
    <x v="63"/>
    <m/>
    <n v="1797"/>
    <n v="4201.22"/>
    <x v="5"/>
  </r>
  <r>
    <n v="798"/>
    <d v="2025-02-25T00:00:00"/>
    <s v="карта"/>
    <n v="58"/>
    <n v="319"/>
    <x v="352"/>
    <n v="889"/>
    <n v="1798"/>
    <n v="3401.32"/>
    <x v="51"/>
  </r>
  <r>
    <n v="799"/>
    <d v="2025-01-21T00:00:00"/>
    <s v="карта"/>
    <n v="6"/>
    <n v="488"/>
    <x v="288"/>
    <n v="1086"/>
    <n v="1799"/>
    <n v="5639.5200000000013"/>
    <x v="24"/>
  </r>
  <r>
    <n v="800"/>
    <d v="2025-03-04T00:00:00"/>
    <s v="готівка"/>
    <n v="54"/>
    <n v="505"/>
    <x v="118"/>
    <n v="722"/>
    <n v="1800"/>
    <n v="4376.93"/>
    <x v="26"/>
  </r>
  <r>
    <n v="801"/>
    <d v="2025-02-14T00:00:00"/>
    <s v="карта"/>
    <n v="12"/>
    <n v="16"/>
    <x v="205"/>
    <m/>
    <n v="1801"/>
    <n v="1039.81"/>
    <x v="48"/>
  </r>
  <r>
    <n v="802"/>
    <d v="2025-05-14T00:00:00"/>
    <s v="готівка"/>
    <n v="51"/>
    <n v="422"/>
    <x v="335"/>
    <m/>
    <n v="1802"/>
    <n v="4072.7599999999998"/>
    <x v="39"/>
  </r>
  <r>
    <n v="803"/>
    <d v="2025-03-15T00:00:00"/>
    <s v="карта"/>
    <n v="16"/>
    <n v="335"/>
    <x v="3"/>
    <m/>
    <n v="1803"/>
    <n v="954.3900000000001"/>
    <x v="3"/>
  </r>
  <r>
    <n v="804"/>
    <d v="2025-02-11T00:00:00"/>
    <s v="карта"/>
    <n v="15"/>
    <m/>
    <x v="0"/>
    <m/>
    <n v="1804"/>
    <n v="6401.2999999999993"/>
    <x v="0"/>
  </r>
  <r>
    <n v="805"/>
    <d v="2025-03-19T00:00:00"/>
    <s v="карта"/>
    <n v="19"/>
    <m/>
    <x v="30"/>
    <m/>
    <n v="1805"/>
    <n v="3190.77"/>
    <x v="20"/>
  </r>
  <r>
    <n v="806"/>
    <d v="2025-06-03T00:00:00"/>
    <s v="готівка"/>
    <n v="2"/>
    <n v="184"/>
    <x v="112"/>
    <m/>
    <n v="1806"/>
    <n v="5428.01"/>
    <x v="14"/>
  </r>
  <r>
    <n v="807"/>
    <d v="2025-05-20T00:00:00"/>
    <s v="карта"/>
    <n v="53"/>
    <n v="276"/>
    <x v="353"/>
    <m/>
    <n v="1807"/>
    <n v="8338.3100000000013"/>
    <x v="18"/>
  </r>
  <r>
    <n v="808"/>
    <d v="2025-03-16T00:00:00"/>
    <s v="готівка"/>
    <n v="27"/>
    <n v="378"/>
    <x v="43"/>
    <n v="246"/>
    <n v="1808"/>
    <n v="4062.9"/>
    <x v="30"/>
  </r>
  <r>
    <n v="809"/>
    <d v="2025-02-25T00:00:00"/>
    <s v="карта"/>
    <n v="42"/>
    <n v="236"/>
    <x v="282"/>
    <m/>
    <n v="1809"/>
    <n v="4546.54"/>
    <x v="55"/>
  </r>
  <r>
    <n v="810"/>
    <d v="2025-01-23T00:00:00"/>
    <s v="карта"/>
    <n v="1"/>
    <n v="217"/>
    <x v="45"/>
    <m/>
    <n v="1810"/>
    <n v="4472.43"/>
    <x v="5"/>
  </r>
  <r>
    <n v="811"/>
    <d v="2025-04-10T00:00:00"/>
    <s v="готівка"/>
    <n v="46"/>
    <n v="277"/>
    <x v="252"/>
    <m/>
    <n v="1811"/>
    <n v="3086.8399999999997"/>
    <x v="8"/>
  </r>
  <r>
    <n v="812"/>
    <d v="2025-03-05T00:00:00"/>
    <s v="карта"/>
    <n v="17"/>
    <m/>
    <x v="244"/>
    <m/>
    <n v="1812"/>
    <n v="466.53"/>
    <x v="29"/>
  </r>
  <r>
    <n v="813"/>
    <d v="2025-06-27T00:00:00"/>
    <s v="карта"/>
    <n v="9"/>
    <n v="274"/>
    <x v="135"/>
    <m/>
    <n v="1813"/>
    <n v="5537.66"/>
    <x v="44"/>
  </r>
  <r>
    <n v="814"/>
    <d v="2025-04-16T00:00:00"/>
    <s v="готівка"/>
    <n v="32"/>
    <n v="399"/>
    <x v="309"/>
    <m/>
    <n v="1814"/>
    <n v="5852.15"/>
    <x v="19"/>
  </r>
  <r>
    <n v="815"/>
    <d v="2025-05-23T00:00:00"/>
    <s v="карта"/>
    <n v="56"/>
    <m/>
    <x v="191"/>
    <m/>
    <n v="1815"/>
    <n v="1022.77"/>
    <x v="37"/>
  </r>
  <r>
    <n v="816"/>
    <d v="2025-02-14T00:00:00"/>
    <s v="карта"/>
    <n v="1"/>
    <n v="565"/>
    <x v="45"/>
    <n v="177"/>
    <n v="1816"/>
    <n v="4453.79"/>
    <x v="5"/>
  </r>
  <r>
    <n v="817"/>
    <d v="2025-02-28T00:00:00"/>
    <s v="карта"/>
    <n v="1"/>
    <m/>
    <x v="186"/>
    <m/>
    <n v="1817"/>
    <n v="4300.74"/>
    <x v="5"/>
  </r>
  <r>
    <n v="818"/>
    <d v="2025-05-18T00:00:00"/>
    <s v="карта"/>
    <n v="10"/>
    <m/>
    <x v="78"/>
    <n v="271"/>
    <n v="1818"/>
    <n v="4809.07"/>
    <x v="43"/>
  </r>
  <r>
    <n v="819"/>
    <d v="2025-01-31T00:00:00"/>
    <s v="карта"/>
    <n v="37"/>
    <n v="313"/>
    <x v="354"/>
    <n v="1029"/>
    <n v="1819"/>
    <n v="6052.84"/>
    <x v="15"/>
  </r>
  <r>
    <n v="820"/>
    <d v="2025-06-19T00:00:00"/>
    <s v="карта"/>
    <n v="12"/>
    <n v="277"/>
    <x v="242"/>
    <m/>
    <n v="1820"/>
    <n v="5546.11"/>
    <x v="48"/>
  </r>
  <r>
    <n v="821"/>
    <d v="2025-04-03T00:00:00"/>
    <s v="карта"/>
    <n v="2"/>
    <m/>
    <x v="20"/>
    <n v="680"/>
    <n v="1821"/>
    <n v="5718.8200000000006"/>
    <x v="14"/>
  </r>
  <r>
    <n v="822"/>
    <d v="2025-06-20T00:00:00"/>
    <s v="карта"/>
    <n v="21"/>
    <n v="41"/>
    <x v="77"/>
    <m/>
    <n v="1822"/>
    <n v="1731.26"/>
    <x v="42"/>
  </r>
  <r>
    <n v="823"/>
    <d v="2025-05-15T00:00:00"/>
    <s v="готівка"/>
    <n v="40"/>
    <n v="460"/>
    <x v="313"/>
    <m/>
    <n v="1823"/>
    <n v="1138.7"/>
    <x v="6"/>
  </r>
  <r>
    <n v="824"/>
    <d v="2025-02-03T00:00:00"/>
    <s v="карта"/>
    <n v="39"/>
    <n v="304"/>
    <x v="35"/>
    <m/>
    <n v="1824"/>
    <n v="947.13000000000011"/>
    <x v="25"/>
  </r>
  <r>
    <n v="825"/>
    <d v="2025-02-01T00:00:00"/>
    <s v="карта"/>
    <n v="31"/>
    <m/>
    <x v="263"/>
    <m/>
    <n v="1825"/>
    <n v="189.16"/>
    <x v="47"/>
  </r>
  <r>
    <n v="826"/>
    <d v="2025-03-08T00:00:00"/>
    <s v="готівка"/>
    <n v="25"/>
    <n v="21"/>
    <x v="355"/>
    <n v="1273"/>
    <n v="1826"/>
    <n v="7778.880000000001"/>
    <x v="12"/>
  </r>
  <r>
    <n v="827"/>
    <d v="2025-04-16T00:00:00"/>
    <s v="карта"/>
    <n v="35"/>
    <n v="372"/>
    <x v="134"/>
    <m/>
    <n v="1827"/>
    <n v="2756.55"/>
    <x v="13"/>
  </r>
  <r>
    <n v="828"/>
    <d v="2025-02-09T00:00:00"/>
    <s v="готівка"/>
    <n v="47"/>
    <n v="42"/>
    <x v="356"/>
    <m/>
    <n v="1828"/>
    <n v="4422.3999999999996"/>
    <x v="54"/>
  </r>
  <r>
    <n v="829"/>
    <d v="2025-02-09T00:00:00"/>
    <s v="карта"/>
    <n v="10"/>
    <n v="45"/>
    <x v="100"/>
    <m/>
    <n v="1829"/>
    <n v="4629.08"/>
    <x v="43"/>
  </r>
  <r>
    <n v="830"/>
    <d v="2025-05-28T00:00:00"/>
    <s v="карта"/>
    <n v="58"/>
    <n v="121"/>
    <x v="91"/>
    <m/>
    <n v="1830"/>
    <n v="4054.51"/>
    <x v="51"/>
  </r>
  <r>
    <n v="831"/>
    <d v="2025-03-19T00:00:00"/>
    <s v="карта"/>
    <n v="2"/>
    <n v="383"/>
    <x v="206"/>
    <n v="565"/>
    <n v="1831"/>
    <n v="7776"/>
    <x v="14"/>
  </r>
  <r>
    <n v="832"/>
    <d v="2025-02-23T00:00:00"/>
    <s v="готівка"/>
    <n v="47"/>
    <m/>
    <x v="237"/>
    <n v="685"/>
    <n v="1832"/>
    <n v="5631.38"/>
    <x v="54"/>
  </r>
  <r>
    <n v="833"/>
    <d v="2025-06-08T00:00:00"/>
    <s v="карта"/>
    <n v="39"/>
    <n v="562"/>
    <x v="52"/>
    <m/>
    <n v="1833"/>
    <n v="489.35"/>
    <x v="25"/>
  </r>
  <r>
    <n v="834"/>
    <d v="2025-03-01T00:00:00"/>
    <s v="готівка"/>
    <n v="39"/>
    <n v="492"/>
    <x v="222"/>
    <m/>
    <n v="1834"/>
    <n v="3960.8199999999997"/>
    <x v="25"/>
  </r>
  <r>
    <n v="835"/>
    <d v="2025-06-11T00:00:00"/>
    <s v="готівка"/>
    <n v="23"/>
    <m/>
    <x v="119"/>
    <m/>
    <n v="1835"/>
    <n v="4954.75"/>
    <x v="46"/>
  </r>
  <r>
    <n v="836"/>
    <d v="2025-05-28T00:00:00"/>
    <s v="готівка"/>
    <n v="28"/>
    <n v="371"/>
    <x v="278"/>
    <n v="1067"/>
    <n v="1836"/>
    <n v="1894.7800000000002"/>
    <x v="10"/>
  </r>
  <r>
    <n v="837"/>
    <d v="2025-03-07T00:00:00"/>
    <s v="готівка"/>
    <n v="15"/>
    <m/>
    <x v="226"/>
    <m/>
    <n v="1837"/>
    <n v="1903.66"/>
    <x v="0"/>
  </r>
  <r>
    <n v="838"/>
    <d v="2025-05-27T00:00:00"/>
    <s v="карта"/>
    <n v="4"/>
    <m/>
    <x v="74"/>
    <n v="448"/>
    <n v="1838"/>
    <n v="3990.45"/>
    <x v="7"/>
  </r>
  <r>
    <n v="839"/>
    <d v="2025-02-10T00:00:00"/>
    <s v="готівка"/>
    <n v="52"/>
    <n v="7"/>
    <x v="82"/>
    <m/>
    <n v="1839"/>
    <n v="2261.8200000000002"/>
    <x v="17"/>
  </r>
  <r>
    <n v="840"/>
    <d v="2025-01-26T00:00:00"/>
    <s v="готівка"/>
    <n v="24"/>
    <n v="511"/>
    <x v="257"/>
    <n v="1151"/>
    <n v="1840"/>
    <n v="5311.53"/>
    <x v="21"/>
  </r>
  <r>
    <n v="841"/>
    <d v="2025-01-02T00:00:00"/>
    <s v="карта"/>
    <n v="43"/>
    <n v="463"/>
    <x v="296"/>
    <n v="436"/>
    <n v="1841"/>
    <n v="866.74"/>
    <x v="22"/>
  </r>
  <r>
    <n v="842"/>
    <d v="2025-02-07T00:00:00"/>
    <s v="карта"/>
    <n v="55"/>
    <m/>
    <x v="141"/>
    <n v="1087"/>
    <n v="1842"/>
    <n v="5740.28"/>
    <x v="56"/>
  </r>
  <r>
    <n v="843"/>
    <d v="2025-04-22T00:00:00"/>
    <s v="карта"/>
    <n v="59"/>
    <n v="188"/>
    <x v="55"/>
    <m/>
    <n v="1843"/>
    <n v="2432.56"/>
    <x v="35"/>
  </r>
  <r>
    <n v="844"/>
    <d v="2025-06-01T00:00:00"/>
    <s v="готівка"/>
    <n v="22"/>
    <n v="415"/>
    <x v="302"/>
    <n v="487"/>
    <n v="1844"/>
    <n v="2614.0700000000002"/>
    <x v="49"/>
  </r>
  <r>
    <n v="845"/>
    <d v="2025-04-21T00:00:00"/>
    <s v="готівка"/>
    <n v="59"/>
    <n v="267"/>
    <x v="337"/>
    <m/>
    <n v="1845"/>
    <n v="2890.7400000000002"/>
    <x v="35"/>
  </r>
  <r>
    <n v="846"/>
    <d v="2025-04-21T00:00:00"/>
    <s v="карта"/>
    <n v="6"/>
    <n v="31"/>
    <x v="218"/>
    <m/>
    <n v="1846"/>
    <n v="3273.32"/>
    <x v="24"/>
  </r>
  <r>
    <n v="847"/>
    <d v="2025-05-14T00:00:00"/>
    <s v="карта"/>
    <n v="59"/>
    <m/>
    <x v="55"/>
    <m/>
    <n v="1847"/>
    <n v="5411.4"/>
    <x v="35"/>
  </r>
  <r>
    <n v="848"/>
    <d v="2025-03-21T00:00:00"/>
    <s v="готівка"/>
    <n v="14"/>
    <n v="317"/>
    <x v="46"/>
    <n v="135"/>
    <n v="1848"/>
    <n v="398.37"/>
    <x v="32"/>
  </r>
  <r>
    <n v="849"/>
    <d v="2025-06-09T00:00:00"/>
    <s v="карта"/>
    <n v="58"/>
    <n v="486"/>
    <x v="220"/>
    <m/>
    <n v="1849"/>
    <n v="8445.9199999999983"/>
    <x v="51"/>
  </r>
  <r>
    <n v="850"/>
    <d v="2025-02-20T00:00:00"/>
    <s v="готівка"/>
    <n v="23"/>
    <n v="350"/>
    <x v="294"/>
    <m/>
    <n v="1850"/>
    <n v="3051.28"/>
    <x v="46"/>
  </r>
  <r>
    <n v="851"/>
    <d v="2025-01-31T00:00:00"/>
    <s v="карта"/>
    <n v="54"/>
    <n v="394"/>
    <x v="36"/>
    <m/>
    <n v="1851"/>
    <n v="5491.65"/>
    <x v="26"/>
  </r>
  <r>
    <n v="852"/>
    <d v="2025-02-10T00:00:00"/>
    <s v="карта"/>
    <n v="44"/>
    <n v="232"/>
    <x v="357"/>
    <n v="617"/>
    <n v="1852"/>
    <n v="6255.5300000000007"/>
    <x v="58"/>
  </r>
  <r>
    <n v="853"/>
    <d v="2025-02-06T00:00:00"/>
    <s v="карта"/>
    <n v="16"/>
    <n v="138"/>
    <x v="217"/>
    <m/>
    <n v="1853"/>
    <n v="1215.55"/>
    <x v="3"/>
  </r>
  <r>
    <n v="854"/>
    <d v="2025-04-06T00:00:00"/>
    <s v="готівка"/>
    <n v="48"/>
    <n v="98"/>
    <x v="351"/>
    <m/>
    <n v="1854"/>
    <n v="7237.9400000000005"/>
    <x v="4"/>
  </r>
  <r>
    <n v="855"/>
    <d v="2025-02-01T00:00:00"/>
    <s v="карта"/>
    <n v="31"/>
    <n v="97"/>
    <x v="263"/>
    <n v="358"/>
    <n v="1855"/>
    <n v="4414.8"/>
    <x v="47"/>
  </r>
  <r>
    <n v="856"/>
    <d v="2025-04-30T00:00:00"/>
    <s v="карта"/>
    <n v="56"/>
    <n v="431"/>
    <x v="116"/>
    <m/>
    <n v="1856"/>
    <n v="1641.6599999999999"/>
    <x v="37"/>
  </r>
  <r>
    <n v="857"/>
    <d v="2025-02-03T00:00:00"/>
    <s v="карта"/>
    <n v="46"/>
    <n v="95"/>
    <x v="252"/>
    <m/>
    <n v="1857"/>
    <n v="7251.7899999999991"/>
    <x v="8"/>
  </r>
  <r>
    <n v="858"/>
    <d v="2025-02-18T00:00:00"/>
    <s v="готівка"/>
    <n v="21"/>
    <n v="50"/>
    <x v="77"/>
    <n v="539"/>
    <n v="1858"/>
    <n v="1265"/>
    <x v="42"/>
  </r>
  <r>
    <n v="859"/>
    <d v="2025-01-07T00:00:00"/>
    <s v="карта"/>
    <n v="9"/>
    <n v="427"/>
    <x v="79"/>
    <m/>
    <n v="1859"/>
    <n v="506.48"/>
    <x v="44"/>
  </r>
  <r>
    <n v="860"/>
    <d v="2025-03-04T00:00:00"/>
    <s v="карта"/>
    <n v="34"/>
    <m/>
    <x v="358"/>
    <n v="193"/>
    <n v="1860"/>
    <n v="2972.96"/>
    <x v="36"/>
  </r>
  <r>
    <n v="861"/>
    <d v="2025-05-24T00:00:00"/>
    <s v="карта"/>
    <n v="33"/>
    <n v="486"/>
    <x v="233"/>
    <m/>
    <n v="1861"/>
    <n v="1439.68"/>
    <x v="59"/>
  </r>
  <r>
    <n v="862"/>
    <d v="2025-04-14T00:00:00"/>
    <s v="карта"/>
    <n v="2"/>
    <n v="132"/>
    <x v="20"/>
    <m/>
    <n v="1862"/>
    <n v="5032.5"/>
    <x v="14"/>
  </r>
  <r>
    <n v="863"/>
    <d v="2025-06-19T00:00:00"/>
    <s v="карта"/>
    <n v="18"/>
    <n v="230"/>
    <x v="232"/>
    <m/>
    <n v="1863"/>
    <n v="6390.7999999999993"/>
    <x v="40"/>
  </r>
  <r>
    <n v="864"/>
    <d v="2025-05-21T00:00:00"/>
    <s v="карта"/>
    <n v="37"/>
    <m/>
    <x v="21"/>
    <n v="1093"/>
    <n v="1864"/>
    <n v="3860.46"/>
    <x v="15"/>
  </r>
  <r>
    <n v="865"/>
    <d v="2025-05-28T00:00:00"/>
    <s v="готівка"/>
    <n v="14"/>
    <n v="412"/>
    <x v="255"/>
    <m/>
    <n v="1865"/>
    <n v="5234.1600000000008"/>
    <x v="32"/>
  </r>
  <r>
    <n v="866"/>
    <d v="2025-03-01T00:00:00"/>
    <s v="готівка"/>
    <n v="33"/>
    <n v="482"/>
    <x v="189"/>
    <m/>
    <n v="1866"/>
    <n v="3108"/>
    <x v="59"/>
  </r>
  <r>
    <n v="867"/>
    <d v="2025-01-22T00:00:00"/>
    <s v="карта"/>
    <n v="55"/>
    <n v="155"/>
    <x v="322"/>
    <m/>
    <n v="1867"/>
    <n v="2212.33"/>
    <x v="56"/>
  </r>
  <r>
    <n v="868"/>
    <d v="2025-06-24T00:00:00"/>
    <s v="карта"/>
    <n v="9"/>
    <n v="110"/>
    <x v="93"/>
    <m/>
    <n v="1868"/>
    <n v="1315.01"/>
    <x v="44"/>
  </r>
  <r>
    <n v="869"/>
    <d v="2025-01-05T00:00:00"/>
    <s v="карта"/>
    <n v="23"/>
    <m/>
    <x v="325"/>
    <m/>
    <n v="1869"/>
    <n v="3764.73"/>
    <x v="46"/>
  </r>
  <r>
    <n v="870"/>
    <d v="2025-03-27T00:00:00"/>
    <s v="карта"/>
    <n v="19"/>
    <n v="423"/>
    <x v="48"/>
    <m/>
    <n v="1870"/>
    <n v="637.36"/>
    <x v="20"/>
  </r>
  <r>
    <n v="871"/>
    <d v="2025-05-16T00:00:00"/>
    <s v="карта"/>
    <n v="42"/>
    <m/>
    <x v="224"/>
    <n v="1115"/>
    <n v="1871"/>
    <n v="1946.1"/>
    <x v="55"/>
  </r>
  <r>
    <n v="872"/>
    <d v="2025-06-06T00:00:00"/>
    <s v="карта"/>
    <n v="4"/>
    <n v="554"/>
    <x v="138"/>
    <m/>
    <n v="1872"/>
    <n v="4833.03"/>
    <x v="7"/>
  </r>
  <r>
    <n v="873"/>
    <d v="2025-02-08T00:00:00"/>
    <s v="карта"/>
    <n v="51"/>
    <n v="11"/>
    <x v="68"/>
    <n v="1039"/>
    <n v="1873"/>
    <n v="571.73"/>
    <x v="39"/>
  </r>
  <r>
    <n v="874"/>
    <d v="2025-04-16T00:00:00"/>
    <s v="карта"/>
    <n v="39"/>
    <n v="262"/>
    <x v="35"/>
    <n v="972"/>
    <n v="1874"/>
    <n v="2072.79"/>
    <x v="25"/>
  </r>
  <r>
    <n v="875"/>
    <d v="2025-04-15T00:00:00"/>
    <s v="готівка"/>
    <n v="50"/>
    <n v="19"/>
    <x v="315"/>
    <m/>
    <n v="1875"/>
    <n v="6122.0499999999993"/>
    <x v="57"/>
  </r>
  <r>
    <n v="876"/>
    <d v="2025-03-30T00:00:00"/>
    <s v="карта"/>
    <n v="34"/>
    <m/>
    <x v="213"/>
    <m/>
    <n v="1876"/>
    <n v="4608.3899999999994"/>
    <x v="36"/>
  </r>
  <r>
    <n v="877"/>
    <d v="2025-04-19T00:00:00"/>
    <s v="карта"/>
    <n v="27"/>
    <n v="247"/>
    <x v="329"/>
    <n v="216"/>
    <n v="1877"/>
    <n v="5102.7599999999993"/>
    <x v="30"/>
  </r>
  <r>
    <n v="878"/>
    <d v="2025-05-23T00:00:00"/>
    <s v="готівка"/>
    <n v="18"/>
    <n v="28"/>
    <x v="269"/>
    <m/>
    <n v="1878"/>
    <n v="1883"/>
    <x v="40"/>
  </r>
  <r>
    <n v="879"/>
    <d v="2025-06-26T00:00:00"/>
    <s v="готівка"/>
    <n v="26"/>
    <n v="392"/>
    <x v="162"/>
    <n v="240"/>
    <n v="1879"/>
    <n v="6042.6399999999994"/>
    <x v="28"/>
  </r>
  <r>
    <n v="880"/>
    <d v="2025-05-04T00:00:00"/>
    <s v="готівка"/>
    <n v="36"/>
    <m/>
    <x v="260"/>
    <n v="220"/>
    <n v="1880"/>
    <n v="5758.48"/>
    <x v="23"/>
  </r>
  <r>
    <n v="881"/>
    <d v="2025-06-23T00:00:00"/>
    <s v="готівка"/>
    <n v="48"/>
    <n v="227"/>
    <x v="4"/>
    <m/>
    <n v="1881"/>
    <n v="5625.22"/>
    <x v="4"/>
  </r>
  <r>
    <n v="882"/>
    <d v="2025-02-26T00:00:00"/>
    <s v="карта"/>
    <n v="11"/>
    <n v="251"/>
    <x v="143"/>
    <m/>
    <n v="1882"/>
    <n v="7415.97"/>
    <x v="31"/>
  </r>
  <r>
    <n v="883"/>
    <d v="2025-02-17T00:00:00"/>
    <s v="карта"/>
    <n v="3"/>
    <n v="245"/>
    <x v="359"/>
    <m/>
    <n v="1883"/>
    <n v="3155.57"/>
    <x v="53"/>
  </r>
  <r>
    <n v="884"/>
    <d v="2025-06-17T00:00:00"/>
    <s v="готівка"/>
    <n v="20"/>
    <n v="486"/>
    <x v="157"/>
    <n v="836"/>
    <n v="1884"/>
    <n v="7780.3799999999992"/>
    <x v="33"/>
  </r>
  <r>
    <n v="885"/>
    <d v="2025-02-08T00:00:00"/>
    <s v="карта"/>
    <n v="25"/>
    <n v="272"/>
    <x v="355"/>
    <n v="321"/>
    <n v="1885"/>
    <n v="7395.6"/>
    <x v="12"/>
  </r>
  <r>
    <n v="886"/>
    <d v="2025-03-20T00:00:00"/>
    <s v="готівка"/>
    <n v="50"/>
    <n v="417"/>
    <x v="256"/>
    <m/>
    <n v="1886"/>
    <n v="2577.12"/>
    <x v="57"/>
  </r>
  <r>
    <n v="887"/>
    <d v="2025-01-15T00:00:00"/>
    <s v="готівка"/>
    <n v="54"/>
    <n v="499"/>
    <x v="209"/>
    <m/>
    <n v="1887"/>
    <n v="1314.54"/>
    <x v="26"/>
  </r>
  <r>
    <n v="888"/>
    <d v="2025-05-19T00:00:00"/>
    <s v="карта"/>
    <n v="21"/>
    <n v="498"/>
    <x v="318"/>
    <m/>
    <n v="1888"/>
    <n v="2763.7200000000003"/>
    <x v="42"/>
  </r>
  <r>
    <n v="889"/>
    <d v="2025-01-02T00:00:00"/>
    <s v="готівка"/>
    <n v="34"/>
    <n v="258"/>
    <x v="213"/>
    <m/>
    <n v="1889"/>
    <n v="8668.24"/>
    <x v="36"/>
  </r>
  <r>
    <n v="890"/>
    <d v="2025-06-10T00:00:00"/>
    <s v="готівка"/>
    <n v="39"/>
    <n v="444"/>
    <x v="52"/>
    <n v="1276"/>
    <n v="1890"/>
    <n v="3557.24"/>
    <x v="25"/>
  </r>
  <r>
    <n v="891"/>
    <d v="2025-02-07T00:00:00"/>
    <s v="карта"/>
    <n v="53"/>
    <n v="359"/>
    <x v="24"/>
    <m/>
    <n v="1891"/>
    <n v="1700.97"/>
    <x v="18"/>
  </r>
  <r>
    <n v="892"/>
    <d v="2025-04-16T00:00:00"/>
    <s v="карта"/>
    <n v="2"/>
    <n v="561"/>
    <x v="112"/>
    <n v="1131"/>
    <n v="1892"/>
    <n v="6697.68"/>
    <x v="14"/>
  </r>
  <r>
    <n v="893"/>
    <d v="2025-05-06T00:00:00"/>
    <s v="карта"/>
    <n v="23"/>
    <n v="162"/>
    <x v="325"/>
    <m/>
    <n v="1893"/>
    <n v="4194.34"/>
    <x v="46"/>
  </r>
  <r>
    <n v="894"/>
    <d v="2025-02-18T00:00:00"/>
    <s v="карта"/>
    <n v="57"/>
    <m/>
    <x v="210"/>
    <n v="711"/>
    <n v="1894"/>
    <n v="3762.3199999999997"/>
    <x v="34"/>
  </r>
  <r>
    <n v="895"/>
    <d v="2025-05-26T00:00:00"/>
    <s v="готівка"/>
    <n v="60"/>
    <m/>
    <x v="88"/>
    <n v="141"/>
    <n v="1895"/>
    <n v="2266.75"/>
    <x v="38"/>
  </r>
  <r>
    <n v="896"/>
    <d v="2025-03-06T00:00:00"/>
    <s v="готівка"/>
    <n v="31"/>
    <n v="485"/>
    <x v="360"/>
    <m/>
    <n v="1896"/>
    <n v="2254.8200000000002"/>
    <x v="47"/>
  </r>
  <r>
    <n v="897"/>
    <d v="2025-05-02T00:00:00"/>
    <s v="карта"/>
    <n v="20"/>
    <n v="30"/>
    <x v="295"/>
    <m/>
    <n v="1897"/>
    <n v="4891.92"/>
    <x v="33"/>
  </r>
  <r>
    <n v="898"/>
    <d v="2025-06-15T00:00:00"/>
    <s v="готівка"/>
    <n v="3"/>
    <n v="210"/>
    <x v="347"/>
    <m/>
    <n v="1898"/>
    <n v="1171.24"/>
    <x v="53"/>
  </r>
  <r>
    <n v="899"/>
    <d v="2025-06-19T00:00:00"/>
    <s v="карта"/>
    <n v="10"/>
    <m/>
    <x v="361"/>
    <n v="1149"/>
    <n v="1899"/>
    <n v="3850.08"/>
    <x v="43"/>
  </r>
  <r>
    <n v="900"/>
    <d v="2025-05-03T00:00:00"/>
    <s v="карта"/>
    <n v="25"/>
    <n v="534"/>
    <x v="16"/>
    <m/>
    <n v="1900"/>
    <n v="723.41"/>
    <x v="12"/>
  </r>
  <r>
    <n v="901"/>
    <d v="2025-01-26T00:00:00"/>
    <s v="готівка"/>
    <n v="47"/>
    <m/>
    <x v="98"/>
    <m/>
    <n v="1901"/>
    <n v="4586.5600000000004"/>
    <x v="54"/>
  </r>
  <r>
    <n v="902"/>
    <d v="2025-06-05T00:00:00"/>
    <s v="карта"/>
    <n v="34"/>
    <n v="63"/>
    <x v="307"/>
    <m/>
    <n v="1902"/>
    <n v="4904.2"/>
    <x v="36"/>
  </r>
  <r>
    <n v="903"/>
    <d v="2025-04-11T00:00:00"/>
    <s v="готівка"/>
    <n v="17"/>
    <n v="38"/>
    <x v="40"/>
    <n v="556"/>
    <n v="1903"/>
    <n v="5467.26"/>
    <x v="29"/>
  </r>
  <r>
    <n v="904"/>
    <d v="2025-02-12T00:00:00"/>
    <s v="готівка"/>
    <n v="17"/>
    <n v="350"/>
    <x v="362"/>
    <m/>
    <n v="1904"/>
    <n v="4919.42"/>
    <x v="29"/>
  </r>
  <r>
    <n v="905"/>
    <d v="2025-04-26T00:00:00"/>
    <s v="готівка"/>
    <n v="57"/>
    <n v="267"/>
    <x v="230"/>
    <n v="131"/>
    <n v="1905"/>
    <n v="3650.52"/>
    <x v="34"/>
  </r>
  <r>
    <n v="906"/>
    <d v="2025-04-23T00:00:00"/>
    <s v="карта"/>
    <n v="7"/>
    <m/>
    <x v="90"/>
    <m/>
    <n v="1906"/>
    <n v="1455"/>
    <x v="50"/>
  </r>
  <r>
    <n v="907"/>
    <d v="2025-05-14T00:00:00"/>
    <s v="карта"/>
    <n v="5"/>
    <n v="250"/>
    <x v="14"/>
    <m/>
    <n v="1907"/>
    <n v="2442.91"/>
    <x v="11"/>
  </r>
  <r>
    <n v="908"/>
    <d v="2025-01-17T00:00:00"/>
    <s v="готівка"/>
    <n v="5"/>
    <n v="118"/>
    <x v="286"/>
    <m/>
    <n v="1908"/>
    <n v="4252.04"/>
    <x v="11"/>
  </r>
  <r>
    <n v="909"/>
    <d v="2025-01-09T00:00:00"/>
    <s v="карта"/>
    <n v="27"/>
    <n v="388"/>
    <x v="343"/>
    <m/>
    <n v="1909"/>
    <n v="5408.08"/>
    <x v="30"/>
  </r>
  <r>
    <n v="910"/>
    <d v="2025-02-01T00:00:00"/>
    <s v="готівка"/>
    <n v="4"/>
    <n v="565"/>
    <x v="74"/>
    <n v="877"/>
    <n v="1910"/>
    <n v="1961.03"/>
    <x v="7"/>
  </r>
  <r>
    <n v="911"/>
    <d v="2025-05-08T00:00:00"/>
    <s v="карта"/>
    <n v="2"/>
    <n v="420"/>
    <x v="27"/>
    <m/>
    <n v="1911"/>
    <n v="2460.91"/>
    <x v="14"/>
  </r>
  <r>
    <n v="912"/>
    <d v="2025-01-12T00:00:00"/>
    <s v="карта"/>
    <n v="27"/>
    <n v="278"/>
    <x v="185"/>
    <m/>
    <n v="1912"/>
    <n v="3293.5099999999998"/>
    <x v="30"/>
  </r>
  <r>
    <n v="913"/>
    <d v="2025-06-27T00:00:00"/>
    <s v="готівка"/>
    <n v="25"/>
    <n v="95"/>
    <x v="363"/>
    <m/>
    <n v="1913"/>
    <n v="9076.93"/>
    <x v="12"/>
  </r>
  <r>
    <n v="914"/>
    <d v="2025-01-10T00:00:00"/>
    <s v="готівка"/>
    <n v="52"/>
    <n v="555"/>
    <x v="150"/>
    <m/>
    <n v="1914"/>
    <n v="2056.33"/>
    <x v="17"/>
  </r>
  <r>
    <n v="915"/>
    <d v="2025-06-23T00:00:00"/>
    <s v="готівка"/>
    <n v="47"/>
    <m/>
    <x v="98"/>
    <m/>
    <n v="1915"/>
    <n v="4508.32"/>
    <x v="54"/>
  </r>
  <r>
    <n v="916"/>
    <d v="2025-04-25T00:00:00"/>
    <s v="готівка"/>
    <n v="50"/>
    <n v="443"/>
    <x v="364"/>
    <n v="1290"/>
    <n v="1916"/>
    <n v="3372.0699999999997"/>
    <x v="57"/>
  </r>
  <r>
    <n v="917"/>
    <d v="2025-01-03T00:00:00"/>
    <s v="карта"/>
    <n v="41"/>
    <n v="392"/>
    <x v="15"/>
    <m/>
    <n v="1917"/>
    <n v="936.31999999999994"/>
    <x v="1"/>
  </r>
  <r>
    <n v="918"/>
    <d v="2025-05-12T00:00:00"/>
    <s v="готівка"/>
    <n v="14"/>
    <m/>
    <x v="293"/>
    <m/>
    <n v="1918"/>
    <n v="4532.08"/>
    <x v="32"/>
  </r>
  <r>
    <n v="919"/>
    <d v="2025-05-25T00:00:00"/>
    <s v="готівка"/>
    <n v="44"/>
    <n v="230"/>
    <x v="365"/>
    <m/>
    <n v="1919"/>
    <n v="10929.779999999999"/>
    <x v="58"/>
  </r>
  <r>
    <n v="920"/>
    <d v="2025-01-11T00:00:00"/>
    <s v="карта"/>
    <n v="43"/>
    <n v="90"/>
    <x v="251"/>
    <m/>
    <n v="1920"/>
    <n v="5045.49"/>
    <x v="22"/>
  </r>
  <r>
    <n v="921"/>
    <d v="2025-01-25T00:00:00"/>
    <s v="готівка"/>
    <n v="29"/>
    <n v="68"/>
    <x v="41"/>
    <m/>
    <n v="1921"/>
    <n v="360.6"/>
    <x v="16"/>
  </r>
  <r>
    <n v="922"/>
    <d v="2025-05-14T00:00:00"/>
    <s v="готівка"/>
    <n v="29"/>
    <n v="142"/>
    <x v="366"/>
    <m/>
    <n v="1922"/>
    <n v="5573.2000000000007"/>
    <x v="16"/>
  </r>
  <r>
    <n v="923"/>
    <d v="2025-03-14T00:00:00"/>
    <s v="карта"/>
    <n v="10"/>
    <n v="228"/>
    <x v="333"/>
    <m/>
    <n v="1923"/>
    <n v="2973.23"/>
    <x v="43"/>
  </r>
  <r>
    <n v="924"/>
    <d v="2025-03-08T00:00:00"/>
    <s v="карта"/>
    <n v="25"/>
    <n v="457"/>
    <x v="42"/>
    <m/>
    <n v="1924"/>
    <n v="3128.6800000000003"/>
    <x v="12"/>
  </r>
  <r>
    <n v="925"/>
    <d v="2025-01-09T00:00:00"/>
    <s v="готівка"/>
    <n v="14"/>
    <n v="374"/>
    <x v="284"/>
    <m/>
    <n v="1925"/>
    <n v="6739.85"/>
    <x v="32"/>
  </r>
  <r>
    <n v="926"/>
    <d v="2025-01-06T00:00:00"/>
    <s v="карта"/>
    <n v="43"/>
    <m/>
    <x v="53"/>
    <m/>
    <n v="1926"/>
    <n v="460.91999999999996"/>
    <x v="22"/>
  </r>
  <r>
    <n v="927"/>
    <d v="2025-01-16T00:00:00"/>
    <s v="готівка"/>
    <n v="2"/>
    <n v="359"/>
    <x v="206"/>
    <m/>
    <n v="1927"/>
    <n v="5172.3499999999995"/>
    <x v="14"/>
  </r>
  <r>
    <n v="928"/>
    <d v="2025-06-10T00:00:00"/>
    <s v="карта"/>
    <n v="36"/>
    <n v="89"/>
    <x v="260"/>
    <n v="612"/>
    <n v="1928"/>
    <n v="114.22"/>
    <x v="23"/>
  </r>
  <r>
    <n v="929"/>
    <d v="2025-01-19T00:00:00"/>
    <s v="карта"/>
    <n v="14"/>
    <n v="337"/>
    <x v="255"/>
    <m/>
    <n v="1929"/>
    <n v="980.52"/>
    <x v="32"/>
  </r>
  <r>
    <n v="930"/>
    <d v="2025-03-23T00:00:00"/>
    <s v="карта"/>
    <n v="28"/>
    <m/>
    <x v="105"/>
    <m/>
    <n v="1930"/>
    <n v="4031.56"/>
    <x v="10"/>
  </r>
  <r>
    <n v="931"/>
    <d v="2025-04-02T00:00:00"/>
    <s v="готівка"/>
    <n v="1"/>
    <m/>
    <x v="5"/>
    <n v="862"/>
    <n v="1931"/>
    <n v="346.11"/>
    <x v="5"/>
  </r>
  <r>
    <n v="932"/>
    <d v="2025-01-22T00:00:00"/>
    <s v="карта"/>
    <n v="38"/>
    <m/>
    <x v="320"/>
    <m/>
    <n v="1932"/>
    <n v="992.84"/>
    <x v="52"/>
  </r>
  <r>
    <n v="933"/>
    <d v="2025-05-04T00:00:00"/>
    <s v="карта"/>
    <n v="29"/>
    <n v="547"/>
    <x v="367"/>
    <m/>
    <n v="1933"/>
    <n v="211.15"/>
    <x v="16"/>
  </r>
  <r>
    <n v="934"/>
    <d v="2025-04-04T00:00:00"/>
    <s v="готівка"/>
    <n v="48"/>
    <n v="243"/>
    <x v="110"/>
    <m/>
    <n v="1934"/>
    <n v="1233.27"/>
    <x v="4"/>
  </r>
  <r>
    <n v="935"/>
    <d v="2025-04-09T00:00:00"/>
    <s v="карта"/>
    <n v="19"/>
    <n v="137"/>
    <x v="70"/>
    <m/>
    <n v="1935"/>
    <n v="2959.26"/>
    <x v="20"/>
  </r>
  <r>
    <n v="936"/>
    <d v="2025-03-19T00:00:00"/>
    <s v="карта"/>
    <n v="4"/>
    <m/>
    <x v="92"/>
    <n v="992"/>
    <n v="1936"/>
    <n v="2241.7199999999998"/>
    <x v="7"/>
  </r>
  <r>
    <n v="937"/>
    <d v="2025-06-23T00:00:00"/>
    <s v="карта"/>
    <n v="29"/>
    <n v="416"/>
    <x v="367"/>
    <m/>
    <n v="1937"/>
    <n v="4796.82"/>
    <x v="16"/>
  </r>
  <r>
    <n v="938"/>
    <d v="2025-06-14T00:00:00"/>
    <s v="карта"/>
    <n v="50"/>
    <n v="132"/>
    <x v="364"/>
    <n v="1063"/>
    <n v="1938"/>
    <n v="6546.4100000000008"/>
    <x v="57"/>
  </r>
  <r>
    <n v="939"/>
    <d v="2025-03-10T00:00:00"/>
    <s v="карта"/>
    <n v="46"/>
    <m/>
    <x v="19"/>
    <m/>
    <n v="1939"/>
    <n v="6914.74"/>
    <x v="8"/>
  </r>
  <r>
    <n v="940"/>
    <d v="2025-04-18T00:00:00"/>
    <s v="карта"/>
    <n v="3"/>
    <n v="3"/>
    <x v="265"/>
    <m/>
    <n v="1940"/>
    <n v="3046.4"/>
    <x v="53"/>
  </r>
  <r>
    <n v="941"/>
    <d v="2025-04-16T00:00:00"/>
    <s v="карта"/>
    <n v="57"/>
    <n v="455"/>
    <x v="368"/>
    <n v="861"/>
    <n v="1941"/>
    <n v="4686.0600000000004"/>
    <x v="34"/>
  </r>
  <r>
    <n v="942"/>
    <d v="2025-05-06T00:00:00"/>
    <s v="готівка"/>
    <n v="27"/>
    <n v="382"/>
    <x v="281"/>
    <m/>
    <n v="1942"/>
    <n v="6265.5999999999995"/>
    <x v="30"/>
  </r>
  <r>
    <n v="943"/>
    <d v="2025-03-25T00:00:00"/>
    <s v="готівка"/>
    <n v="25"/>
    <n v="484"/>
    <x v="159"/>
    <m/>
    <n v="1943"/>
    <n v="425.4"/>
    <x v="12"/>
  </r>
  <r>
    <n v="944"/>
    <d v="2025-02-23T00:00:00"/>
    <s v="готівка"/>
    <n v="28"/>
    <n v="50"/>
    <x v="317"/>
    <m/>
    <n v="1944"/>
    <n v="9692.6200000000008"/>
    <x v="10"/>
  </r>
  <r>
    <n v="945"/>
    <d v="2025-04-14T00:00:00"/>
    <s v="готівка"/>
    <n v="42"/>
    <n v="460"/>
    <x v="238"/>
    <m/>
    <n v="1945"/>
    <n v="6767.16"/>
    <x v="55"/>
  </r>
  <r>
    <n v="946"/>
    <d v="2025-06-09T00:00:00"/>
    <s v="карта"/>
    <n v="40"/>
    <n v="193"/>
    <x v="369"/>
    <m/>
    <n v="1946"/>
    <n v="6709.8399999999992"/>
    <x v="6"/>
  </r>
  <r>
    <n v="947"/>
    <d v="2025-04-14T00:00:00"/>
    <s v="карта"/>
    <n v="58"/>
    <m/>
    <x v="220"/>
    <m/>
    <n v="1947"/>
    <n v="7316.82"/>
    <x v="51"/>
  </r>
  <r>
    <n v="948"/>
    <d v="2025-04-19T00:00:00"/>
    <s v="карта"/>
    <n v="54"/>
    <n v="370"/>
    <x v="118"/>
    <n v="56"/>
    <n v="1948"/>
    <n v="509.94"/>
    <x v="26"/>
  </r>
  <r>
    <n v="949"/>
    <d v="2025-01-02T00:00:00"/>
    <s v="карта"/>
    <n v="36"/>
    <m/>
    <x v="194"/>
    <n v="681"/>
    <n v="1949"/>
    <n v="2572.92"/>
    <x v="23"/>
  </r>
  <r>
    <n v="950"/>
    <d v="2025-05-23T00:00:00"/>
    <s v="готівка"/>
    <n v="11"/>
    <n v="206"/>
    <x v="204"/>
    <n v="249"/>
    <n v="1950"/>
    <n v="2612.0700000000002"/>
    <x v="31"/>
  </r>
  <r>
    <n v="951"/>
    <d v="2025-03-26T00:00:00"/>
    <s v="карта"/>
    <n v="1"/>
    <n v="235"/>
    <x v="63"/>
    <n v="1226"/>
    <n v="1951"/>
    <n v="3175.3399999999997"/>
    <x v="5"/>
  </r>
  <r>
    <n v="952"/>
    <d v="2025-06-15T00:00:00"/>
    <s v="готівка"/>
    <n v="4"/>
    <n v="185"/>
    <x v="138"/>
    <n v="631"/>
    <n v="1952"/>
    <n v="5033.1000000000004"/>
    <x v="7"/>
  </r>
  <r>
    <n v="953"/>
    <d v="2025-06-10T00:00:00"/>
    <s v="готівка"/>
    <n v="32"/>
    <n v="268"/>
    <x v="166"/>
    <m/>
    <n v="1953"/>
    <n v="2479.64"/>
    <x v="19"/>
  </r>
  <r>
    <n v="954"/>
    <d v="2025-01-31T00:00:00"/>
    <s v="готівка"/>
    <n v="44"/>
    <n v="488"/>
    <x v="153"/>
    <n v="1"/>
    <n v="1954"/>
    <n v="7863.369999999999"/>
    <x v="58"/>
  </r>
  <r>
    <n v="955"/>
    <d v="2025-05-24T00:00:00"/>
    <s v="карта"/>
    <n v="24"/>
    <n v="428"/>
    <x v="165"/>
    <m/>
    <n v="1955"/>
    <n v="872.44"/>
    <x v="21"/>
  </r>
  <r>
    <n v="956"/>
    <d v="2025-01-11T00:00:00"/>
    <s v="готівка"/>
    <n v="21"/>
    <n v="257"/>
    <x v="77"/>
    <m/>
    <n v="1956"/>
    <n v="4497.63"/>
    <x v="42"/>
  </r>
  <r>
    <n v="957"/>
    <d v="2025-01-26T00:00:00"/>
    <s v="карта"/>
    <n v="5"/>
    <n v="305"/>
    <x v="271"/>
    <m/>
    <n v="1957"/>
    <n v="212.18"/>
    <x v="11"/>
  </r>
  <r>
    <n v="958"/>
    <d v="2025-03-18T00:00:00"/>
    <s v="готівка"/>
    <n v="56"/>
    <n v="86"/>
    <x v="62"/>
    <m/>
    <n v="1958"/>
    <n v="4124.76"/>
    <x v="37"/>
  </r>
  <r>
    <n v="959"/>
    <d v="2025-03-03T00:00:00"/>
    <s v="карта"/>
    <n v="5"/>
    <n v="227"/>
    <x v="200"/>
    <m/>
    <n v="1959"/>
    <n v="6393.5300000000007"/>
    <x v="11"/>
  </r>
  <r>
    <n v="960"/>
    <d v="2025-06-03T00:00:00"/>
    <s v="карта"/>
    <n v="56"/>
    <n v="506"/>
    <x v="116"/>
    <n v="1035"/>
    <n v="1960"/>
    <n v="3354.1200000000003"/>
    <x v="37"/>
  </r>
  <r>
    <n v="961"/>
    <d v="2025-06-07T00:00:00"/>
    <s v="карта"/>
    <n v="18"/>
    <n v="462"/>
    <x v="246"/>
    <n v="467"/>
    <n v="1961"/>
    <n v="947.11"/>
    <x v="40"/>
  </r>
  <r>
    <n v="962"/>
    <d v="2025-04-30T00:00:00"/>
    <s v="готівка"/>
    <n v="25"/>
    <n v="16"/>
    <x v="16"/>
    <n v="143"/>
    <n v="1962"/>
    <n v="136.47999999999999"/>
    <x v="12"/>
  </r>
  <r>
    <n v="963"/>
    <d v="2025-02-15T00:00:00"/>
    <s v="карта"/>
    <n v="56"/>
    <n v="410"/>
    <x v="266"/>
    <m/>
    <n v="1963"/>
    <n v="5279.08"/>
    <x v="37"/>
  </r>
  <r>
    <n v="964"/>
    <d v="2025-05-31T00:00:00"/>
    <s v="карта"/>
    <n v="8"/>
    <n v="444"/>
    <x v="57"/>
    <m/>
    <n v="1964"/>
    <n v="550.74"/>
    <x v="27"/>
  </r>
  <r>
    <n v="965"/>
    <d v="2025-01-19T00:00:00"/>
    <s v="карта"/>
    <n v="15"/>
    <n v="275"/>
    <x v="226"/>
    <n v="476"/>
    <n v="1965"/>
    <n v="1687.76"/>
    <x v="0"/>
  </r>
  <r>
    <n v="966"/>
    <d v="2025-02-10T00:00:00"/>
    <s v="карта"/>
    <n v="15"/>
    <m/>
    <x v="126"/>
    <n v="396"/>
    <n v="1966"/>
    <n v="486.39"/>
    <x v="0"/>
  </r>
  <r>
    <n v="967"/>
    <d v="2025-05-11T00:00:00"/>
    <s v="карта"/>
    <n v="15"/>
    <n v="362"/>
    <x v="336"/>
    <m/>
    <n v="1967"/>
    <n v="3386.3"/>
    <x v="0"/>
  </r>
  <r>
    <n v="968"/>
    <d v="2025-06-06T00:00:00"/>
    <s v="карта"/>
    <n v="55"/>
    <n v="501"/>
    <x v="322"/>
    <m/>
    <n v="1968"/>
    <n v="4933.2"/>
    <x v="56"/>
  </r>
  <r>
    <n v="969"/>
    <d v="2025-03-07T00:00:00"/>
    <s v="карта"/>
    <n v="19"/>
    <m/>
    <x v="30"/>
    <m/>
    <n v="1969"/>
    <n v="2098.5699999999997"/>
    <x v="20"/>
  </r>
  <r>
    <n v="970"/>
    <d v="2025-02-09T00:00:00"/>
    <s v="готівка"/>
    <n v="48"/>
    <n v="103"/>
    <x v="215"/>
    <m/>
    <n v="1970"/>
    <n v="6697.91"/>
    <x v="4"/>
  </r>
  <r>
    <n v="971"/>
    <d v="2025-01-30T00:00:00"/>
    <s v="карта"/>
    <n v="27"/>
    <n v="263"/>
    <x v="343"/>
    <m/>
    <n v="1971"/>
    <n v="1435.84"/>
    <x v="30"/>
  </r>
  <r>
    <n v="972"/>
    <d v="2025-05-20T00:00:00"/>
    <s v="карта"/>
    <n v="14"/>
    <m/>
    <x v="284"/>
    <m/>
    <n v="1972"/>
    <n v="8668.11"/>
    <x v="32"/>
  </r>
  <r>
    <n v="973"/>
    <d v="2025-05-18T00:00:00"/>
    <s v="карта"/>
    <n v="28"/>
    <n v="371"/>
    <x v="139"/>
    <m/>
    <n v="1973"/>
    <n v="1719.72"/>
    <x v="10"/>
  </r>
  <r>
    <n v="974"/>
    <d v="2025-03-19T00:00:00"/>
    <s v="готівка"/>
    <n v="22"/>
    <m/>
    <x v="89"/>
    <n v="1291"/>
    <n v="1974"/>
    <n v="1273.5"/>
    <x v="49"/>
  </r>
  <r>
    <n v="975"/>
    <d v="2025-03-13T00:00:00"/>
    <s v="готівка"/>
    <n v="58"/>
    <n v="236"/>
    <x v="91"/>
    <n v="271"/>
    <n v="1975"/>
    <n v="10212.51"/>
    <x v="51"/>
  </r>
  <r>
    <n v="976"/>
    <d v="2025-05-03T00:00:00"/>
    <s v="готівка"/>
    <n v="35"/>
    <n v="153"/>
    <x v="17"/>
    <m/>
    <n v="1976"/>
    <n v="660"/>
    <x v="13"/>
  </r>
  <r>
    <n v="977"/>
    <d v="2025-05-06T00:00:00"/>
    <s v="готівка"/>
    <n v="7"/>
    <n v="565"/>
    <x v="370"/>
    <m/>
    <n v="1977"/>
    <n v="911.92"/>
    <x v="50"/>
  </r>
  <r>
    <n v="978"/>
    <d v="2025-05-28T00:00:00"/>
    <s v="карта"/>
    <n v="21"/>
    <m/>
    <x v="76"/>
    <m/>
    <n v="1978"/>
    <n v="7401.82"/>
    <x v="42"/>
  </r>
  <r>
    <n v="979"/>
    <d v="2025-03-04T00:00:00"/>
    <s v="карта"/>
    <n v="32"/>
    <m/>
    <x v="341"/>
    <m/>
    <n v="1979"/>
    <n v="467.13"/>
    <x v="19"/>
  </r>
  <r>
    <n v="980"/>
    <d v="2025-03-25T00:00:00"/>
    <s v="карта"/>
    <n v="16"/>
    <m/>
    <x v="3"/>
    <n v="813"/>
    <n v="1980"/>
    <n v="5355.25"/>
    <x v="3"/>
  </r>
  <r>
    <n v="981"/>
    <d v="2025-02-09T00:00:00"/>
    <s v="готівка"/>
    <n v="10"/>
    <m/>
    <x v="87"/>
    <m/>
    <n v="1981"/>
    <n v="533.08000000000004"/>
    <x v="43"/>
  </r>
  <r>
    <n v="982"/>
    <d v="2025-02-01T00:00:00"/>
    <s v="готівка"/>
    <n v="37"/>
    <n v="227"/>
    <x v="354"/>
    <m/>
    <n v="1982"/>
    <n v="4070.73"/>
    <x v="15"/>
  </r>
  <r>
    <n v="983"/>
    <d v="2025-05-01T00:00:00"/>
    <s v="карта"/>
    <n v="10"/>
    <n v="39"/>
    <x v="123"/>
    <m/>
    <n v="1983"/>
    <n v="3961.6000000000004"/>
    <x v="43"/>
  </r>
  <r>
    <n v="984"/>
    <d v="2025-06-16T00:00:00"/>
    <s v="готівка"/>
    <n v="55"/>
    <n v="171"/>
    <x v="113"/>
    <m/>
    <n v="1984"/>
    <n v="1565.8"/>
    <x v="56"/>
  </r>
  <r>
    <n v="985"/>
    <d v="2025-01-20T00:00:00"/>
    <s v="карта"/>
    <n v="39"/>
    <n v="412"/>
    <x v="52"/>
    <m/>
    <n v="1985"/>
    <n v="1511.5"/>
    <x v="25"/>
  </r>
  <r>
    <n v="986"/>
    <d v="2025-02-09T00:00:00"/>
    <s v="готівка"/>
    <n v="47"/>
    <n v="199"/>
    <x v="356"/>
    <m/>
    <n v="1986"/>
    <n v="3008.96"/>
    <x v="54"/>
  </r>
  <r>
    <n v="987"/>
    <d v="2025-05-05T00:00:00"/>
    <s v="готівка"/>
    <n v="32"/>
    <m/>
    <x v="309"/>
    <n v="1063"/>
    <n v="1987"/>
    <n v="4304.3100000000004"/>
    <x v="19"/>
  </r>
  <r>
    <n v="988"/>
    <d v="2025-01-30T00:00:00"/>
    <s v="готівка"/>
    <n v="12"/>
    <m/>
    <x v="344"/>
    <m/>
    <n v="1988"/>
    <n v="3253.0000000000005"/>
    <x v="48"/>
  </r>
  <r>
    <n v="989"/>
    <d v="2025-02-11T00:00:00"/>
    <s v="карта"/>
    <n v="29"/>
    <n v="519"/>
    <x v="228"/>
    <m/>
    <n v="1989"/>
    <n v="7294.71"/>
    <x v="16"/>
  </r>
  <r>
    <n v="990"/>
    <d v="2025-02-14T00:00:00"/>
    <s v="карта"/>
    <n v="8"/>
    <n v="296"/>
    <x v="311"/>
    <m/>
    <n v="1990"/>
    <n v="4027.96"/>
    <x v="27"/>
  </r>
  <r>
    <n v="991"/>
    <d v="2025-06-03T00:00:00"/>
    <s v="карта"/>
    <n v="48"/>
    <n v="15"/>
    <x v="351"/>
    <m/>
    <n v="1991"/>
    <n v="4331.84"/>
    <x v="4"/>
  </r>
  <r>
    <n v="992"/>
    <d v="2025-03-04T00:00:00"/>
    <s v="готівка"/>
    <n v="15"/>
    <m/>
    <x v="0"/>
    <m/>
    <n v="1992"/>
    <n v="399.48"/>
    <x v="0"/>
  </r>
  <r>
    <n v="993"/>
    <d v="2025-05-23T00:00:00"/>
    <s v="готівка"/>
    <n v="36"/>
    <m/>
    <x v="371"/>
    <n v="712"/>
    <n v="1993"/>
    <n v="2048.54"/>
    <x v="23"/>
  </r>
  <r>
    <n v="994"/>
    <d v="2025-03-21T00:00:00"/>
    <s v="карта"/>
    <n v="22"/>
    <n v="299"/>
    <x v="89"/>
    <n v="365"/>
    <n v="1994"/>
    <n v="5300.85"/>
    <x v="49"/>
  </r>
  <r>
    <n v="995"/>
    <d v="2025-05-05T00:00:00"/>
    <s v="карта"/>
    <n v="28"/>
    <n v="142"/>
    <x v="278"/>
    <n v="1003"/>
    <n v="1995"/>
    <n v="2493.83"/>
    <x v="10"/>
  </r>
  <r>
    <n v="996"/>
    <d v="2025-04-29T00:00:00"/>
    <s v="карта"/>
    <n v="33"/>
    <m/>
    <x v="372"/>
    <n v="1203"/>
    <n v="1996"/>
    <n v="2784.4100000000003"/>
    <x v="59"/>
  </r>
  <r>
    <n v="997"/>
    <d v="2025-01-08T00:00:00"/>
    <s v="готівка"/>
    <n v="41"/>
    <n v="321"/>
    <x v="73"/>
    <m/>
    <n v="1997"/>
    <n v="6125.0599999999995"/>
    <x v="1"/>
  </r>
  <r>
    <n v="998"/>
    <d v="2025-02-08T00:00:00"/>
    <s v="готівка"/>
    <n v="34"/>
    <n v="332"/>
    <x v="146"/>
    <m/>
    <n v="1998"/>
    <n v="3764.36"/>
    <x v="36"/>
  </r>
  <r>
    <n v="999"/>
    <d v="2025-06-09T00:00:00"/>
    <s v="карта"/>
    <n v="25"/>
    <n v="493"/>
    <x v="363"/>
    <m/>
    <n v="1999"/>
    <n v="3944.7799999999997"/>
    <x v="12"/>
  </r>
  <r>
    <n v="1000"/>
    <d v="2025-02-08T00:00:00"/>
    <s v="карта"/>
    <n v="35"/>
    <m/>
    <x v="134"/>
    <m/>
    <n v="2000"/>
    <n v="4260.67"/>
    <x v="13"/>
  </r>
  <r>
    <n v="1001"/>
    <d v="2025-01-16T00:00:00"/>
    <s v="готівка"/>
    <n v="32"/>
    <m/>
    <x v="279"/>
    <n v="348"/>
    <n v="2001"/>
    <n v="1224.06"/>
    <x v="19"/>
  </r>
  <r>
    <n v="1002"/>
    <d v="2025-05-02T00:00:00"/>
    <s v="готівка"/>
    <n v="23"/>
    <m/>
    <x v="119"/>
    <m/>
    <n v="2002"/>
    <n v="2007.32"/>
    <x v="46"/>
  </r>
  <r>
    <n v="1003"/>
    <d v="2025-01-17T00:00:00"/>
    <s v="готівка"/>
    <n v="26"/>
    <n v="218"/>
    <x v="162"/>
    <m/>
    <n v="2003"/>
    <n v="610.4"/>
    <x v="28"/>
  </r>
  <r>
    <n v="1004"/>
    <d v="2025-04-24T00:00:00"/>
    <s v="карта"/>
    <n v="5"/>
    <m/>
    <x v="14"/>
    <n v="1011"/>
    <n v="2004"/>
    <n v="1260.6199999999999"/>
    <x v="11"/>
  </r>
  <r>
    <n v="1005"/>
    <d v="2025-04-21T00:00:00"/>
    <s v="карта"/>
    <n v="33"/>
    <n v="143"/>
    <x v="189"/>
    <m/>
    <n v="2005"/>
    <n v="3472.55"/>
    <x v="59"/>
  </r>
  <r>
    <n v="1006"/>
    <d v="2025-04-02T00:00:00"/>
    <s v="готівка"/>
    <n v="21"/>
    <n v="483"/>
    <x v="145"/>
    <m/>
    <n v="2006"/>
    <n v="478.68"/>
    <x v="42"/>
  </r>
  <r>
    <n v="1007"/>
    <d v="2025-05-30T00:00:00"/>
    <s v="карта"/>
    <n v="7"/>
    <n v="501"/>
    <x v="90"/>
    <m/>
    <n v="2007"/>
    <n v="4143.93"/>
    <x v="50"/>
  </r>
  <r>
    <n v="1008"/>
    <d v="2025-02-02T00:00:00"/>
    <s v="карта"/>
    <n v="6"/>
    <m/>
    <x v="373"/>
    <m/>
    <n v="2008"/>
    <n v="3308.8599999999997"/>
    <x v="24"/>
  </r>
  <r>
    <n v="1009"/>
    <d v="2025-06-14T00:00:00"/>
    <s v="карта"/>
    <n v="21"/>
    <n v="438"/>
    <x v="145"/>
    <m/>
    <n v="2009"/>
    <n v="1022.45"/>
    <x v="42"/>
  </r>
  <r>
    <n v="1010"/>
    <d v="2025-05-08T00:00:00"/>
    <s v="карта"/>
    <n v="19"/>
    <n v="522"/>
    <x v="48"/>
    <n v="796"/>
    <n v="2010"/>
    <n v="4820.82"/>
    <x v="20"/>
  </r>
  <r>
    <n v="1011"/>
    <d v="2025-04-03T00:00:00"/>
    <s v="готівка"/>
    <n v="60"/>
    <n v="78"/>
    <x v="65"/>
    <m/>
    <n v="2011"/>
    <n v="3878.8500000000004"/>
    <x v="38"/>
  </r>
  <r>
    <n v="1012"/>
    <d v="2025-02-01T00:00:00"/>
    <s v="готівка"/>
    <n v="20"/>
    <n v="527"/>
    <x v="157"/>
    <m/>
    <n v="2012"/>
    <n v="319.57"/>
    <x v="33"/>
  </r>
  <r>
    <n v="1013"/>
    <d v="2025-05-01T00:00:00"/>
    <s v="готівка"/>
    <n v="30"/>
    <n v="50"/>
    <x v="267"/>
    <n v="466"/>
    <n v="2013"/>
    <n v="1838.9699999999998"/>
    <x v="41"/>
  </r>
  <r>
    <n v="1014"/>
    <d v="2025-04-06T00:00:00"/>
    <s v="готівка"/>
    <n v="12"/>
    <n v="420"/>
    <x v="344"/>
    <m/>
    <n v="2014"/>
    <n v="3006.95"/>
    <x v="48"/>
  </r>
  <r>
    <n v="1015"/>
    <d v="2025-06-02T00:00:00"/>
    <s v="карта"/>
    <n v="51"/>
    <n v="396"/>
    <x v="147"/>
    <n v="1292"/>
    <n v="2015"/>
    <n v="6184.7000000000007"/>
    <x v="39"/>
  </r>
  <r>
    <n v="1016"/>
    <d v="2025-04-30T00:00:00"/>
    <s v="готівка"/>
    <n v="4"/>
    <n v="290"/>
    <x v="374"/>
    <m/>
    <n v="2016"/>
    <n v="2092.5"/>
    <x v="7"/>
  </r>
  <r>
    <n v="1017"/>
    <d v="2025-03-05T00:00:00"/>
    <s v="карта"/>
    <n v="15"/>
    <n v="29"/>
    <x v="106"/>
    <m/>
    <n v="2017"/>
    <n v="5849.9199999999992"/>
    <x v="0"/>
  </r>
  <r>
    <n v="1018"/>
    <d v="2025-03-03T00:00:00"/>
    <s v="готівка"/>
    <n v="39"/>
    <n v="151"/>
    <x v="298"/>
    <m/>
    <n v="2018"/>
    <n v="7361.9"/>
    <x v="25"/>
  </r>
  <r>
    <n v="1019"/>
    <d v="2025-06-16T00:00:00"/>
    <s v="карта"/>
    <n v="16"/>
    <m/>
    <x v="115"/>
    <m/>
    <n v="2019"/>
    <n v="2660.5099999999998"/>
    <x v="3"/>
  </r>
  <r>
    <n v="1020"/>
    <d v="2025-05-10T00:00:00"/>
    <s v="готівка"/>
    <n v="38"/>
    <n v="390"/>
    <x v="94"/>
    <n v="40"/>
    <n v="2020"/>
    <n v="708.48"/>
    <x v="52"/>
  </r>
  <r>
    <n v="1021"/>
    <d v="2025-01-05T00:00:00"/>
    <s v="готівка"/>
    <n v="39"/>
    <n v="464"/>
    <x v="52"/>
    <m/>
    <n v="2021"/>
    <n v="254.36"/>
    <x v="25"/>
  </r>
  <r>
    <n v="1022"/>
    <d v="2025-04-15T00:00:00"/>
    <s v="готівка"/>
    <n v="23"/>
    <n v="370"/>
    <x v="119"/>
    <m/>
    <n v="2022"/>
    <n v="1885.28"/>
    <x v="46"/>
  </r>
  <r>
    <n v="1023"/>
    <d v="2025-02-14T00:00:00"/>
    <s v="карта"/>
    <n v="33"/>
    <n v="346"/>
    <x v="306"/>
    <n v="797"/>
    <n v="2023"/>
    <n v="3778.6899999999996"/>
    <x v="59"/>
  </r>
  <r>
    <n v="1024"/>
    <d v="2025-05-01T00:00:00"/>
    <s v="готівка"/>
    <n v="7"/>
    <m/>
    <x v="375"/>
    <m/>
    <n v="2024"/>
    <n v="2742.8900000000003"/>
    <x v="50"/>
  </r>
  <r>
    <n v="1025"/>
    <d v="2025-04-16T00:00:00"/>
    <s v="карта"/>
    <n v="12"/>
    <n v="114"/>
    <x v="155"/>
    <m/>
    <n v="2025"/>
    <n v="6867.8600000000006"/>
    <x v="48"/>
  </r>
  <r>
    <n v="1026"/>
    <d v="2025-03-10T00:00:00"/>
    <s v="готівка"/>
    <n v="36"/>
    <n v="416"/>
    <x v="33"/>
    <m/>
    <n v="2026"/>
    <n v="4650.3"/>
    <x v="23"/>
  </r>
  <r>
    <n v="1027"/>
    <d v="2025-04-02T00:00:00"/>
    <s v="готівка"/>
    <n v="39"/>
    <n v="259"/>
    <x v="222"/>
    <m/>
    <n v="2027"/>
    <n v="4860.8600000000006"/>
    <x v="25"/>
  </r>
  <r>
    <n v="1028"/>
    <d v="2025-02-10T00:00:00"/>
    <s v="карта"/>
    <n v="14"/>
    <n v="275"/>
    <x v="268"/>
    <n v="83"/>
    <n v="2028"/>
    <n v="4401.93"/>
    <x v="32"/>
  </r>
  <r>
    <n v="1029"/>
    <d v="2025-02-04T00:00:00"/>
    <s v="карта"/>
    <n v="57"/>
    <n v="138"/>
    <x v="339"/>
    <m/>
    <n v="2029"/>
    <n v="5156.42"/>
    <x v="34"/>
  </r>
  <r>
    <n v="1030"/>
    <d v="2025-01-29T00:00:00"/>
    <s v="готівка"/>
    <n v="32"/>
    <n v="401"/>
    <x v="25"/>
    <m/>
    <n v="2030"/>
    <n v="4537"/>
    <x v="19"/>
  </r>
  <r>
    <n v="1031"/>
    <d v="2025-05-24T00:00:00"/>
    <s v="карта"/>
    <n v="14"/>
    <m/>
    <x v="268"/>
    <n v="112"/>
    <n v="2031"/>
    <n v="2461.7600000000002"/>
    <x v="32"/>
  </r>
  <r>
    <n v="1032"/>
    <d v="2025-04-11T00:00:00"/>
    <s v="карта"/>
    <n v="14"/>
    <n v="479"/>
    <x v="255"/>
    <n v="664"/>
    <n v="2032"/>
    <n v="4914.1000000000004"/>
    <x v="32"/>
  </r>
  <r>
    <n v="1033"/>
    <d v="2025-04-30T00:00:00"/>
    <s v="карта"/>
    <n v="35"/>
    <n v="224"/>
    <x v="350"/>
    <m/>
    <n v="2033"/>
    <n v="5676.38"/>
    <x v="13"/>
  </r>
  <r>
    <n v="1034"/>
    <d v="2025-03-13T00:00:00"/>
    <s v="карта"/>
    <n v="11"/>
    <n v="302"/>
    <x v="143"/>
    <m/>
    <n v="2034"/>
    <n v="582.93000000000006"/>
    <x v="31"/>
  </r>
  <r>
    <n v="1035"/>
    <d v="2025-01-29T00:00:00"/>
    <s v="готівка"/>
    <n v="26"/>
    <n v="313"/>
    <x v="99"/>
    <m/>
    <n v="2035"/>
    <n v="258.76"/>
    <x v="28"/>
  </r>
  <r>
    <n v="1036"/>
    <d v="2025-03-19T00:00:00"/>
    <s v="карта"/>
    <n v="49"/>
    <n v="6"/>
    <x v="193"/>
    <m/>
    <n v="2036"/>
    <n v="1518.1399999999999"/>
    <x v="45"/>
  </r>
  <r>
    <n v="1037"/>
    <d v="2025-02-06T00:00:00"/>
    <s v="карта"/>
    <n v="51"/>
    <n v="465"/>
    <x v="376"/>
    <m/>
    <n v="2037"/>
    <n v="717.12"/>
    <x v="39"/>
  </r>
  <r>
    <n v="1038"/>
    <d v="2025-05-26T00:00:00"/>
    <s v="готівка"/>
    <n v="28"/>
    <m/>
    <x v="105"/>
    <m/>
    <n v="2038"/>
    <n v="7050.84"/>
    <x v="10"/>
  </r>
  <r>
    <n v="1039"/>
    <d v="2025-05-10T00:00:00"/>
    <s v="карта"/>
    <n v="55"/>
    <n v="228"/>
    <x v="141"/>
    <n v="87"/>
    <n v="2039"/>
    <n v="6629.56"/>
    <x v="56"/>
  </r>
  <r>
    <n v="1040"/>
    <d v="2025-06-19T00:00:00"/>
    <s v="готівка"/>
    <n v="11"/>
    <n v="57"/>
    <x v="44"/>
    <m/>
    <n v="2040"/>
    <n v="3143.46"/>
    <x v="31"/>
  </r>
  <r>
    <n v="1041"/>
    <d v="2025-05-31T00:00:00"/>
    <s v="готівка"/>
    <n v="47"/>
    <n v="256"/>
    <x v="214"/>
    <n v="501"/>
    <n v="2041"/>
    <n v="4350.21"/>
    <x v="54"/>
  </r>
  <r>
    <n v="1042"/>
    <d v="2025-06-05T00:00:00"/>
    <s v="карта"/>
    <n v="23"/>
    <m/>
    <x v="325"/>
    <m/>
    <n v="2042"/>
    <n v="4193.0199999999995"/>
    <x v="46"/>
  </r>
  <r>
    <n v="1043"/>
    <d v="2025-01-04T00:00:00"/>
    <s v="карта"/>
    <n v="26"/>
    <n v="486"/>
    <x v="179"/>
    <m/>
    <n v="2043"/>
    <n v="1864.45"/>
    <x v="28"/>
  </r>
  <r>
    <n v="1044"/>
    <d v="2025-04-25T00:00:00"/>
    <s v="карта"/>
    <n v="1"/>
    <m/>
    <x v="136"/>
    <m/>
    <n v="2044"/>
    <n v="581.41999999999996"/>
    <x v="5"/>
  </r>
  <r>
    <n v="1045"/>
    <d v="2025-02-07T00:00:00"/>
    <s v="готівка"/>
    <n v="53"/>
    <n v="89"/>
    <x v="24"/>
    <n v="89"/>
    <n v="2045"/>
    <n v="109.06"/>
    <x v="18"/>
  </r>
  <r>
    <n v="1046"/>
    <d v="2025-06-21T00:00:00"/>
    <s v="готівка"/>
    <n v="44"/>
    <n v="534"/>
    <x v="365"/>
    <n v="657"/>
    <n v="2046"/>
    <n v="2396.1"/>
    <x v="58"/>
  </r>
  <r>
    <n v="1047"/>
    <d v="2025-03-16T00:00:00"/>
    <s v="карта"/>
    <n v="7"/>
    <n v="511"/>
    <x v="240"/>
    <m/>
    <n v="2047"/>
    <n v="8933.6299999999992"/>
    <x v="50"/>
  </r>
  <r>
    <n v="1048"/>
    <d v="2025-04-02T00:00:00"/>
    <s v="карта"/>
    <n v="32"/>
    <n v="75"/>
    <x v="166"/>
    <m/>
    <n v="2048"/>
    <n v="468.34"/>
    <x v="19"/>
  </r>
  <r>
    <n v="1049"/>
    <d v="2025-04-07T00:00:00"/>
    <s v="готівка"/>
    <n v="37"/>
    <m/>
    <x v="21"/>
    <m/>
    <n v="2049"/>
    <n v="1000.5"/>
    <x v="15"/>
  </r>
  <r>
    <n v="1050"/>
    <d v="2025-01-22T00:00:00"/>
    <s v="готівка"/>
    <n v="38"/>
    <n v="39"/>
    <x v="320"/>
    <n v="478"/>
    <n v="2050"/>
    <n v="7365.8899999999994"/>
    <x v="52"/>
  </r>
  <r>
    <n v="1051"/>
    <d v="2025-05-15T00:00:00"/>
    <s v="готівка"/>
    <n v="36"/>
    <n v="492"/>
    <x v="260"/>
    <m/>
    <n v="2051"/>
    <n v="499.75"/>
    <x v="23"/>
  </r>
  <r>
    <n v="1052"/>
    <d v="2025-06-07T00:00:00"/>
    <s v="карта"/>
    <n v="21"/>
    <n v="21"/>
    <x v="161"/>
    <n v="625"/>
    <n v="2052"/>
    <n v="4254.63"/>
    <x v="42"/>
  </r>
  <r>
    <n v="1053"/>
    <d v="2025-05-05T00:00:00"/>
    <s v="готівка"/>
    <n v="29"/>
    <n v="324"/>
    <x v="22"/>
    <m/>
    <n v="2053"/>
    <n v="5881.83"/>
    <x v="16"/>
  </r>
  <r>
    <n v="1054"/>
    <d v="2025-04-14T00:00:00"/>
    <s v="готівка"/>
    <n v="37"/>
    <m/>
    <x v="120"/>
    <m/>
    <n v="2054"/>
    <n v="4916.630000000001"/>
    <x v="15"/>
  </r>
  <r>
    <n v="1055"/>
    <d v="2025-02-13T00:00:00"/>
    <s v="готівка"/>
    <n v="53"/>
    <n v="339"/>
    <x v="168"/>
    <m/>
    <n v="2055"/>
    <n v="5521.85"/>
    <x v="18"/>
  </r>
  <r>
    <n v="1056"/>
    <d v="2025-01-04T00:00:00"/>
    <s v="готівка"/>
    <n v="4"/>
    <m/>
    <x v="292"/>
    <n v="1108"/>
    <n v="2056"/>
    <n v="5682.4499999999989"/>
    <x v="7"/>
  </r>
  <r>
    <n v="1057"/>
    <d v="2025-02-15T00:00:00"/>
    <s v="готівка"/>
    <n v="11"/>
    <n v="132"/>
    <x v="314"/>
    <m/>
    <n v="2057"/>
    <n v="5106.4699999999993"/>
    <x v="31"/>
  </r>
  <r>
    <n v="1058"/>
    <d v="2025-05-28T00:00:00"/>
    <s v="карта"/>
    <n v="6"/>
    <n v="359"/>
    <x v="319"/>
    <m/>
    <n v="2058"/>
    <n v="1837.8"/>
    <x v="24"/>
  </r>
  <r>
    <n v="1059"/>
    <d v="2025-02-28T00:00:00"/>
    <s v="карта"/>
    <n v="34"/>
    <n v="409"/>
    <x v="307"/>
    <m/>
    <n v="2059"/>
    <n v="5885.04"/>
    <x v="36"/>
  </r>
  <r>
    <n v="1060"/>
    <d v="2025-02-13T00:00:00"/>
    <s v="карта"/>
    <n v="11"/>
    <m/>
    <x v="208"/>
    <m/>
    <n v="2060"/>
    <n v="4468.1099999999997"/>
    <x v="31"/>
  </r>
  <r>
    <n v="1061"/>
    <d v="2025-06-08T00:00:00"/>
    <s v="карта"/>
    <n v="60"/>
    <n v="181"/>
    <x v="137"/>
    <m/>
    <n v="2061"/>
    <n v="3911.88"/>
    <x v="38"/>
  </r>
  <r>
    <n v="1062"/>
    <d v="2025-02-04T00:00:00"/>
    <s v="карта"/>
    <n v="60"/>
    <n v="327"/>
    <x v="324"/>
    <n v="551"/>
    <n v="2062"/>
    <n v="3894.56"/>
    <x v="38"/>
  </r>
  <r>
    <n v="1063"/>
    <d v="2025-05-15T00:00:00"/>
    <s v="карта"/>
    <n v="30"/>
    <m/>
    <x v="267"/>
    <m/>
    <n v="2063"/>
    <n v="6988.07"/>
    <x v="41"/>
  </r>
  <r>
    <n v="1064"/>
    <d v="2025-01-14T00:00:00"/>
    <s v="готівка"/>
    <n v="28"/>
    <n v="209"/>
    <x v="139"/>
    <m/>
    <n v="2064"/>
    <n v="4568.83"/>
    <x v="10"/>
  </r>
  <r>
    <n v="1065"/>
    <d v="2025-06-05T00:00:00"/>
    <s v="карта"/>
    <n v="23"/>
    <n v="148"/>
    <x v="325"/>
    <n v="877"/>
    <n v="2065"/>
    <n v="664.62"/>
    <x v="46"/>
  </r>
  <r>
    <n v="1066"/>
    <d v="2025-03-26T00:00:00"/>
    <s v="карта"/>
    <n v="39"/>
    <n v="190"/>
    <x v="298"/>
    <n v="946"/>
    <n v="2066"/>
    <n v="4709.6499999999996"/>
    <x v="25"/>
  </r>
  <r>
    <n v="1067"/>
    <d v="2025-06-12T00:00:00"/>
    <s v="карта"/>
    <n v="31"/>
    <m/>
    <x v="360"/>
    <n v="732"/>
    <n v="2067"/>
    <n v="4914.6000000000004"/>
    <x v="47"/>
  </r>
  <r>
    <n v="1068"/>
    <d v="2025-01-26T00:00:00"/>
    <s v="карта"/>
    <n v="58"/>
    <n v="415"/>
    <x v="220"/>
    <n v="751"/>
    <n v="2068"/>
    <n v="8453.16"/>
    <x v="51"/>
  </r>
  <r>
    <n v="1069"/>
    <d v="2025-04-26T00:00:00"/>
    <s v="карта"/>
    <n v="54"/>
    <n v="150"/>
    <x v="377"/>
    <m/>
    <n v="2069"/>
    <n v="4946.93"/>
    <x v="26"/>
  </r>
  <r>
    <n v="1070"/>
    <d v="2025-06-30T00:00:00"/>
    <s v="карта"/>
    <n v="48"/>
    <n v="108"/>
    <x v="215"/>
    <m/>
    <n v="2070"/>
    <n v="637.36"/>
    <x v="4"/>
  </r>
  <r>
    <n v="1071"/>
    <d v="2025-05-04T00:00:00"/>
    <s v="карта"/>
    <n v="43"/>
    <n v="106"/>
    <x v="29"/>
    <m/>
    <n v="2071"/>
    <n v="5220.9400000000005"/>
    <x v="22"/>
  </r>
  <r>
    <n v="1072"/>
    <d v="2025-01-18T00:00:00"/>
    <s v="готівка"/>
    <n v="37"/>
    <n v="363"/>
    <x v="331"/>
    <m/>
    <n v="2072"/>
    <n v="1354.28"/>
    <x v="15"/>
  </r>
  <r>
    <n v="1073"/>
    <d v="2025-01-25T00:00:00"/>
    <s v="карта"/>
    <n v="3"/>
    <n v="170"/>
    <x v="175"/>
    <n v="51"/>
    <n v="2073"/>
    <n v="4624.8600000000006"/>
    <x v="53"/>
  </r>
  <r>
    <n v="1074"/>
    <d v="2025-05-30T00:00:00"/>
    <s v="готівка"/>
    <n v="17"/>
    <m/>
    <x v="40"/>
    <n v="764"/>
    <n v="2074"/>
    <n v="3592.2000000000003"/>
    <x v="29"/>
  </r>
  <r>
    <n v="1075"/>
    <d v="2025-04-09T00:00:00"/>
    <s v="готівка"/>
    <n v="50"/>
    <n v="213"/>
    <x v="148"/>
    <m/>
    <n v="2075"/>
    <n v="424.91999999999996"/>
    <x v="57"/>
  </r>
  <r>
    <n v="1076"/>
    <d v="2025-05-17T00:00:00"/>
    <s v="готівка"/>
    <n v="18"/>
    <m/>
    <x v="232"/>
    <m/>
    <n v="2076"/>
    <n v="56.58"/>
    <x v="40"/>
  </r>
  <r>
    <n v="1077"/>
    <d v="2025-04-16T00:00:00"/>
    <s v="карта"/>
    <n v="33"/>
    <n v="411"/>
    <x v="233"/>
    <n v="700"/>
    <n v="2077"/>
    <n v="1907.32"/>
    <x v="59"/>
  </r>
  <r>
    <n v="1078"/>
    <d v="2025-01-25T00:00:00"/>
    <s v="карта"/>
    <n v="24"/>
    <n v="454"/>
    <x v="28"/>
    <m/>
    <n v="2078"/>
    <n v="2261.48"/>
    <x v="21"/>
  </r>
  <r>
    <n v="1079"/>
    <d v="2025-01-16T00:00:00"/>
    <s v="готівка"/>
    <n v="12"/>
    <n v="486"/>
    <x v="85"/>
    <n v="1127"/>
    <n v="2079"/>
    <n v="4913.66"/>
    <x v="48"/>
  </r>
  <r>
    <n v="1080"/>
    <d v="2025-01-07T00:00:00"/>
    <s v="готівка"/>
    <n v="37"/>
    <m/>
    <x v="331"/>
    <m/>
    <n v="2080"/>
    <n v="11296.849999999999"/>
    <x v="15"/>
  </r>
  <r>
    <n v="1081"/>
    <d v="2025-01-17T00:00:00"/>
    <s v="карта"/>
    <n v="11"/>
    <n v="357"/>
    <x v="204"/>
    <m/>
    <n v="2081"/>
    <n v="9634.98"/>
    <x v="31"/>
  </r>
  <r>
    <n v="1082"/>
    <d v="2025-05-19T00:00:00"/>
    <s v="готівка"/>
    <n v="4"/>
    <m/>
    <x v="292"/>
    <n v="306"/>
    <n v="2082"/>
    <n v="5125.99"/>
    <x v="7"/>
  </r>
  <r>
    <n v="1083"/>
    <d v="2025-01-31T00:00:00"/>
    <s v="готівка"/>
    <n v="7"/>
    <m/>
    <x v="370"/>
    <m/>
    <n v="2083"/>
    <n v="4045.54"/>
    <x v="50"/>
  </r>
  <r>
    <n v="1084"/>
    <d v="2025-04-04T00:00:00"/>
    <s v="готівка"/>
    <n v="26"/>
    <n v="254"/>
    <x v="117"/>
    <m/>
    <n v="2084"/>
    <n v="1421.08"/>
    <x v="28"/>
  </r>
  <r>
    <n v="1085"/>
    <d v="2025-01-30T00:00:00"/>
    <s v="готівка"/>
    <n v="10"/>
    <n v="380"/>
    <x v="100"/>
    <m/>
    <n v="2085"/>
    <n v="2764.54"/>
    <x v="43"/>
  </r>
  <r>
    <n v="1086"/>
    <d v="2025-03-28T00:00:00"/>
    <s v="карта"/>
    <n v="16"/>
    <m/>
    <x v="3"/>
    <m/>
    <n v="2086"/>
    <n v="6426.16"/>
    <x v="3"/>
  </r>
  <r>
    <n v="1087"/>
    <d v="2025-05-09T00:00:00"/>
    <s v="карта"/>
    <n v="47"/>
    <n v="142"/>
    <x v="303"/>
    <m/>
    <n v="2087"/>
    <n v="3561.32"/>
    <x v="54"/>
  </r>
  <r>
    <n v="1088"/>
    <d v="2025-02-15T00:00:00"/>
    <s v="карта"/>
    <n v="24"/>
    <n v="375"/>
    <x v="236"/>
    <m/>
    <n v="2088"/>
    <n v="3563.86"/>
    <x v="21"/>
  </r>
  <r>
    <n v="1089"/>
    <d v="2025-02-26T00:00:00"/>
    <s v="готівка"/>
    <n v="46"/>
    <m/>
    <x v="275"/>
    <m/>
    <n v="2089"/>
    <n v="6744.7"/>
    <x v="8"/>
  </r>
  <r>
    <n v="1090"/>
    <d v="2025-06-20T00:00:00"/>
    <s v="карта"/>
    <n v="44"/>
    <n v="349"/>
    <x v="211"/>
    <m/>
    <n v="2090"/>
    <n v="3208.1600000000003"/>
    <x v="58"/>
  </r>
  <r>
    <n v="1091"/>
    <d v="2025-06-12T00:00:00"/>
    <s v="готівка"/>
    <n v="21"/>
    <n v="467"/>
    <x v="378"/>
    <m/>
    <n v="2091"/>
    <n v="1269.78"/>
    <x v="42"/>
  </r>
  <r>
    <n v="1092"/>
    <d v="2025-01-11T00:00:00"/>
    <s v="готівка"/>
    <n v="39"/>
    <n v="339"/>
    <x v="222"/>
    <n v="788"/>
    <n v="2092"/>
    <n v="604.04999999999995"/>
    <x v="25"/>
  </r>
  <r>
    <n v="1093"/>
    <d v="2025-01-10T00:00:00"/>
    <s v="карта"/>
    <n v="57"/>
    <n v="214"/>
    <x v="230"/>
    <m/>
    <n v="2093"/>
    <n v="2363.0299999999997"/>
    <x v="34"/>
  </r>
  <r>
    <n v="1094"/>
    <d v="2025-02-11T00:00:00"/>
    <s v="готівка"/>
    <n v="39"/>
    <n v="260"/>
    <x v="52"/>
    <m/>
    <n v="2094"/>
    <n v="3089.04"/>
    <x v="25"/>
  </r>
  <r>
    <n v="1095"/>
    <d v="2025-03-26T00:00:00"/>
    <s v="карта"/>
    <n v="13"/>
    <m/>
    <x v="379"/>
    <m/>
    <n v="2095"/>
    <n v="6337.75"/>
    <x v="2"/>
  </r>
  <r>
    <n v="1096"/>
    <d v="2025-02-12T00:00:00"/>
    <s v="карта"/>
    <n v="49"/>
    <m/>
    <x v="177"/>
    <m/>
    <n v="2096"/>
    <n v="1591.83"/>
    <x v="45"/>
  </r>
  <r>
    <n v="1097"/>
    <d v="2025-02-17T00:00:00"/>
    <s v="карта"/>
    <n v="40"/>
    <m/>
    <x v="313"/>
    <m/>
    <n v="2097"/>
    <n v="1535.7"/>
    <x v="6"/>
  </r>
  <r>
    <n v="1098"/>
    <d v="2025-05-30T00:00:00"/>
    <s v="готівка"/>
    <n v="21"/>
    <n v="267"/>
    <x v="378"/>
    <m/>
    <n v="2098"/>
    <n v="905.76"/>
    <x v="42"/>
  </r>
  <r>
    <n v="1099"/>
    <d v="2025-04-03T00:00:00"/>
    <s v="готівка"/>
    <n v="6"/>
    <n v="224"/>
    <x v="288"/>
    <m/>
    <n v="2099"/>
    <n v="2347.9300000000003"/>
    <x v="24"/>
  </r>
  <r>
    <n v="1100"/>
    <d v="2025-04-01T00:00:00"/>
    <s v="карта"/>
    <n v="45"/>
    <n v="208"/>
    <x v="10"/>
    <m/>
    <n v="2100"/>
    <n v="7369.22"/>
    <x v="9"/>
  </r>
  <r>
    <n v="1101"/>
    <d v="2025-03-26T00:00:00"/>
    <s v="карта"/>
    <n v="56"/>
    <n v="298"/>
    <x v="274"/>
    <m/>
    <n v="2101"/>
    <n v="1532.6799999999998"/>
    <x v="37"/>
  </r>
  <r>
    <n v="1102"/>
    <d v="2025-01-16T00:00:00"/>
    <s v="карта"/>
    <n v="12"/>
    <n v="515"/>
    <x v="344"/>
    <m/>
    <n v="2102"/>
    <n v="1223.56"/>
    <x v="48"/>
  </r>
  <r>
    <n v="1103"/>
    <d v="2025-03-30T00:00:00"/>
    <s v="готівка"/>
    <n v="56"/>
    <n v="40"/>
    <x v="62"/>
    <m/>
    <n v="2103"/>
    <n v="3553.55"/>
    <x v="37"/>
  </r>
  <r>
    <n v="1104"/>
    <d v="2025-01-22T00:00:00"/>
    <s v="готівка"/>
    <n v="57"/>
    <n v="400"/>
    <x v="54"/>
    <m/>
    <n v="2104"/>
    <n v="4271.09"/>
    <x v="34"/>
  </r>
  <r>
    <n v="1105"/>
    <d v="2025-06-27T00:00:00"/>
    <s v="карта"/>
    <n v="21"/>
    <m/>
    <x v="318"/>
    <m/>
    <n v="2105"/>
    <n v="5210.67"/>
    <x v="42"/>
  </r>
  <r>
    <n v="1106"/>
    <d v="2025-06-24T00:00:00"/>
    <s v="готівка"/>
    <n v="20"/>
    <n v="473"/>
    <x v="47"/>
    <n v="784"/>
    <n v="2106"/>
    <n v="3166.22"/>
    <x v="33"/>
  </r>
  <r>
    <n v="1107"/>
    <d v="2025-04-07T00:00:00"/>
    <s v="готівка"/>
    <n v="35"/>
    <n v="311"/>
    <x v="380"/>
    <n v="1154"/>
    <n v="2107"/>
    <n v="2200.2600000000002"/>
    <x v="13"/>
  </r>
  <r>
    <n v="1108"/>
    <d v="2025-04-15T00:00:00"/>
    <s v="карта"/>
    <n v="5"/>
    <n v="542"/>
    <x v="250"/>
    <n v="502"/>
    <n v="2108"/>
    <n v="791.83"/>
    <x v="11"/>
  </r>
  <r>
    <n v="1109"/>
    <d v="2025-04-06T00:00:00"/>
    <s v="готівка"/>
    <n v="9"/>
    <m/>
    <x v="381"/>
    <n v="695"/>
    <n v="2109"/>
    <n v="798.1"/>
    <x v="44"/>
  </r>
  <r>
    <n v="1110"/>
    <d v="2025-01-06T00:00:00"/>
    <s v="готівка"/>
    <n v="44"/>
    <m/>
    <x v="297"/>
    <m/>
    <n v="2110"/>
    <n v="1430.4"/>
    <x v="58"/>
  </r>
  <r>
    <n v="1111"/>
    <d v="2025-03-07T00:00:00"/>
    <s v="карта"/>
    <n v="32"/>
    <m/>
    <x v="60"/>
    <m/>
    <n v="2111"/>
    <n v="952.66"/>
    <x v="19"/>
  </r>
  <r>
    <n v="1112"/>
    <d v="2025-04-22T00:00:00"/>
    <s v="карта"/>
    <n v="44"/>
    <n v="547"/>
    <x v="169"/>
    <m/>
    <n v="2112"/>
    <n v="2422.16"/>
    <x v="58"/>
  </r>
  <r>
    <n v="1113"/>
    <d v="2025-03-05T00:00:00"/>
    <s v="готівка"/>
    <n v="1"/>
    <n v="518"/>
    <x v="63"/>
    <m/>
    <n v="2113"/>
    <n v="1337.91"/>
    <x v="5"/>
  </r>
  <r>
    <n v="1114"/>
    <d v="2025-04-20T00:00:00"/>
    <s v="готівка"/>
    <n v="60"/>
    <n v="11"/>
    <x v="245"/>
    <n v="490"/>
    <n v="2114"/>
    <n v="6681.57"/>
    <x v="38"/>
  </r>
  <r>
    <n v="1115"/>
    <d v="2025-04-09T00:00:00"/>
    <s v="карта"/>
    <n v="41"/>
    <n v="293"/>
    <x v="6"/>
    <m/>
    <n v="2115"/>
    <n v="4582.9000000000005"/>
    <x v="1"/>
  </r>
  <r>
    <n v="1116"/>
    <d v="2025-06-11T00:00:00"/>
    <s v="готівка"/>
    <n v="22"/>
    <n v="400"/>
    <x v="326"/>
    <n v="333"/>
    <n v="2116"/>
    <n v="808.21"/>
    <x v="49"/>
  </r>
  <r>
    <n v="1117"/>
    <d v="2025-06-28T00:00:00"/>
    <s v="карта"/>
    <n v="7"/>
    <n v="461"/>
    <x v="160"/>
    <n v="902"/>
    <n v="2117"/>
    <n v="6315.98"/>
    <x v="50"/>
  </r>
  <r>
    <n v="1118"/>
    <d v="2025-05-30T00:00:00"/>
    <s v="готівка"/>
    <n v="33"/>
    <m/>
    <x v="233"/>
    <m/>
    <n v="2118"/>
    <n v="2539.1999999999998"/>
    <x v="59"/>
  </r>
  <r>
    <n v="1119"/>
    <d v="2025-05-27T00:00:00"/>
    <s v="готівка"/>
    <n v="19"/>
    <m/>
    <x v="300"/>
    <m/>
    <n v="2119"/>
    <n v="8548.56"/>
    <x v="20"/>
  </r>
  <r>
    <n v="1120"/>
    <d v="2025-05-05T00:00:00"/>
    <s v="готівка"/>
    <n v="5"/>
    <m/>
    <x v="174"/>
    <m/>
    <n v="2120"/>
    <n v="373.03"/>
    <x v="11"/>
  </r>
  <r>
    <n v="1121"/>
    <d v="2025-05-03T00:00:00"/>
    <s v="готівка"/>
    <n v="48"/>
    <n v="561"/>
    <x v="299"/>
    <n v="136"/>
    <n v="2121"/>
    <n v="1279.75"/>
    <x v="4"/>
  </r>
  <r>
    <n v="1122"/>
    <d v="2025-04-23T00:00:00"/>
    <s v="готівка"/>
    <n v="24"/>
    <n v="156"/>
    <x v="132"/>
    <m/>
    <n v="2122"/>
    <n v="1650.85"/>
    <x v="21"/>
  </r>
  <r>
    <n v="1123"/>
    <d v="2025-02-18T00:00:00"/>
    <s v="готівка"/>
    <n v="6"/>
    <n v="25"/>
    <x v="373"/>
    <m/>
    <n v="2123"/>
    <n v="3000.34"/>
    <x v="24"/>
  </r>
  <r>
    <n v="1124"/>
    <d v="2025-02-19T00:00:00"/>
    <s v="готівка"/>
    <n v="28"/>
    <n v="315"/>
    <x v="317"/>
    <n v="590"/>
    <n v="2124"/>
    <n v="7308.86"/>
    <x v="10"/>
  </r>
  <r>
    <n v="1125"/>
    <d v="2025-01-30T00:00:00"/>
    <s v="готівка"/>
    <n v="45"/>
    <n v="18"/>
    <x v="10"/>
    <m/>
    <n v="2125"/>
    <n v="5399.2199999999993"/>
    <x v="9"/>
  </r>
  <r>
    <n v="1126"/>
    <d v="2025-02-25T00:00:00"/>
    <s v="карта"/>
    <n v="7"/>
    <n v="550"/>
    <x v="108"/>
    <n v="771"/>
    <n v="2126"/>
    <n v="3567.9999999999995"/>
    <x v="50"/>
  </r>
  <r>
    <n v="1127"/>
    <d v="2025-01-21T00:00:00"/>
    <s v="карта"/>
    <n v="23"/>
    <n v="246"/>
    <x v="81"/>
    <n v="883"/>
    <n v="2127"/>
    <n v="5544"/>
    <x v="46"/>
  </r>
  <r>
    <n v="1128"/>
    <d v="2025-05-27T00:00:00"/>
    <s v="карта"/>
    <n v="46"/>
    <n v="335"/>
    <x v="252"/>
    <n v="1260"/>
    <n v="2128"/>
    <n v="1096.8899999999999"/>
    <x v="8"/>
  </r>
  <r>
    <n v="1129"/>
    <d v="2025-03-26T00:00:00"/>
    <s v="готівка"/>
    <n v="40"/>
    <m/>
    <x v="313"/>
    <n v="615"/>
    <n v="2129"/>
    <n v="842.6"/>
    <x v="6"/>
  </r>
  <r>
    <n v="1130"/>
    <d v="2025-04-05T00:00:00"/>
    <s v="карта"/>
    <n v="7"/>
    <n v="7"/>
    <x v="240"/>
    <m/>
    <n v="2130"/>
    <n v="1655.64"/>
    <x v="50"/>
  </r>
  <r>
    <n v="1131"/>
    <d v="2025-03-03T00:00:00"/>
    <s v="готівка"/>
    <n v="55"/>
    <m/>
    <x v="322"/>
    <m/>
    <n v="2131"/>
    <n v="7645.2400000000007"/>
    <x v="56"/>
  </r>
  <r>
    <n v="1132"/>
    <d v="2025-05-22T00:00:00"/>
    <s v="карта"/>
    <n v="58"/>
    <n v="368"/>
    <x v="382"/>
    <m/>
    <n v="2132"/>
    <n v="4865.59"/>
    <x v="51"/>
  </r>
  <r>
    <n v="1133"/>
    <d v="2025-04-09T00:00:00"/>
    <s v="готівка"/>
    <n v="7"/>
    <n v="39"/>
    <x v="240"/>
    <m/>
    <n v="2133"/>
    <n v="3785.59"/>
    <x v="50"/>
  </r>
  <r>
    <n v="1134"/>
    <d v="2025-02-26T00:00:00"/>
    <s v="готівка"/>
    <n v="4"/>
    <n v="226"/>
    <x v="138"/>
    <m/>
    <n v="2134"/>
    <n v="4815.2299999999996"/>
    <x v="7"/>
  </r>
  <r>
    <n v="1135"/>
    <d v="2025-04-17T00:00:00"/>
    <s v="карта"/>
    <n v="60"/>
    <m/>
    <x v="245"/>
    <n v="795"/>
    <n v="2135"/>
    <n v="4688.41"/>
    <x v="38"/>
  </r>
  <r>
    <n v="1136"/>
    <d v="2025-05-08T00:00:00"/>
    <s v="карта"/>
    <n v="23"/>
    <n v="417"/>
    <x v="158"/>
    <n v="408"/>
    <n v="2136"/>
    <n v="1908.3700000000001"/>
    <x v="46"/>
  </r>
  <r>
    <n v="1137"/>
    <d v="2025-02-01T00:00:00"/>
    <s v="карта"/>
    <n v="55"/>
    <n v="292"/>
    <x v="264"/>
    <m/>
    <n v="2137"/>
    <n v="1804.23"/>
    <x v="56"/>
  </r>
  <r>
    <n v="1138"/>
    <d v="2025-06-19T00:00:00"/>
    <s v="готівка"/>
    <n v="33"/>
    <m/>
    <x v="308"/>
    <m/>
    <n v="2138"/>
    <n v="5333.76"/>
    <x v="59"/>
  </r>
  <r>
    <n v="1139"/>
    <d v="2025-05-04T00:00:00"/>
    <s v="готівка"/>
    <n v="5"/>
    <n v="209"/>
    <x v="174"/>
    <m/>
    <n v="2139"/>
    <n v="4155.51"/>
    <x v="11"/>
  </r>
  <r>
    <n v="1140"/>
    <d v="2025-04-08T00:00:00"/>
    <s v="карта"/>
    <n v="13"/>
    <n v="107"/>
    <x v="253"/>
    <m/>
    <n v="2140"/>
    <n v="3900.7"/>
    <x v="2"/>
  </r>
  <r>
    <n v="1141"/>
    <d v="2025-06-06T00:00:00"/>
    <s v="карта"/>
    <n v="29"/>
    <n v="549"/>
    <x v="22"/>
    <m/>
    <n v="2141"/>
    <n v="6076.35"/>
    <x v="16"/>
  </r>
  <r>
    <n v="1142"/>
    <d v="2025-02-08T00:00:00"/>
    <s v="готівка"/>
    <n v="16"/>
    <n v="104"/>
    <x v="217"/>
    <m/>
    <n v="2142"/>
    <n v="4869.08"/>
    <x v="3"/>
  </r>
  <r>
    <n v="1143"/>
    <d v="2025-02-14T00:00:00"/>
    <s v="готівка"/>
    <n v="44"/>
    <m/>
    <x v="297"/>
    <m/>
    <n v="2143"/>
    <n v="2960.11"/>
    <x v="58"/>
  </r>
  <r>
    <n v="1144"/>
    <d v="2025-03-23T00:00:00"/>
    <s v="готівка"/>
    <n v="27"/>
    <m/>
    <x v="281"/>
    <m/>
    <n v="2144"/>
    <n v="7757.5499999999993"/>
    <x v="30"/>
  </r>
  <r>
    <n v="1145"/>
    <d v="2025-05-19T00:00:00"/>
    <s v="карта"/>
    <n v="9"/>
    <n v="296"/>
    <x v="383"/>
    <n v="400"/>
    <n v="2145"/>
    <n v="1443.81"/>
    <x v="44"/>
  </r>
  <r>
    <n v="1146"/>
    <d v="2025-04-30T00:00:00"/>
    <s v="карта"/>
    <n v="24"/>
    <n v="69"/>
    <x v="257"/>
    <n v="271"/>
    <n v="2146"/>
    <n v="6489.97"/>
    <x v="21"/>
  </r>
  <r>
    <n v="1147"/>
    <d v="2025-01-23T00:00:00"/>
    <s v="карта"/>
    <n v="17"/>
    <n v="391"/>
    <x v="310"/>
    <n v="1217"/>
    <n v="2147"/>
    <n v="4934.7699999999995"/>
    <x v="29"/>
  </r>
  <r>
    <n v="1148"/>
    <d v="2025-05-19T00:00:00"/>
    <s v="готівка"/>
    <n v="34"/>
    <m/>
    <x v="321"/>
    <m/>
    <n v="2148"/>
    <n v="91.4"/>
    <x v="36"/>
  </r>
  <r>
    <n v="1149"/>
    <d v="2025-05-03T00:00:00"/>
    <s v="карта"/>
    <n v="28"/>
    <n v="297"/>
    <x v="12"/>
    <n v="936"/>
    <n v="2149"/>
    <n v="1855.1799999999998"/>
    <x v="10"/>
  </r>
  <r>
    <n v="1150"/>
    <d v="2025-06-16T00:00:00"/>
    <s v="готівка"/>
    <n v="37"/>
    <n v="533"/>
    <x v="201"/>
    <m/>
    <n v="2150"/>
    <n v="5111.72"/>
    <x v="15"/>
  </r>
  <r>
    <n v="1151"/>
    <d v="2025-02-19T00:00:00"/>
    <s v="готівка"/>
    <n v="10"/>
    <m/>
    <x v="78"/>
    <m/>
    <n v="2151"/>
    <n v="4747.12"/>
    <x v="43"/>
  </r>
  <r>
    <n v="1152"/>
    <d v="2025-01-28T00:00:00"/>
    <s v="готівка"/>
    <n v="1"/>
    <n v="41"/>
    <x v="180"/>
    <m/>
    <n v="2152"/>
    <n v="865.77"/>
    <x v="5"/>
  </r>
  <r>
    <n v="1153"/>
    <d v="2025-05-26T00:00:00"/>
    <s v="карта"/>
    <n v="30"/>
    <n v="28"/>
    <x v="267"/>
    <m/>
    <n v="2153"/>
    <n v="6944.4299999999994"/>
    <x v="41"/>
  </r>
  <r>
    <n v="1154"/>
    <d v="2025-05-05T00:00:00"/>
    <s v="готівка"/>
    <n v="6"/>
    <m/>
    <x v="288"/>
    <m/>
    <n v="2154"/>
    <n v="1680.47"/>
    <x v="24"/>
  </r>
  <r>
    <n v="1155"/>
    <d v="2025-02-12T00:00:00"/>
    <s v="карта"/>
    <n v="9"/>
    <m/>
    <x v="383"/>
    <n v="1070"/>
    <n v="2155"/>
    <n v="1276.08"/>
    <x v="44"/>
  </r>
  <r>
    <n v="1156"/>
    <d v="2025-05-04T00:00:00"/>
    <s v="готівка"/>
    <n v="24"/>
    <n v="184"/>
    <x v="257"/>
    <m/>
    <n v="2156"/>
    <n v="2270.84"/>
    <x v="21"/>
  </r>
  <r>
    <n v="1157"/>
    <d v="2025-05-13T00:00:00"/>
    <s v="готівка"/>
    <n v="5"/>
    <n v="18"/>
    <x v="286"/>
    <m/>
    <n v="2157"/>
    <n v="1483.5"/>
    <x v="11"/>
  </r>
  <r>
    <n v="1158"/>
    <d v="2025-03-23T00:00:00"/>
    <s v="готівка"/>
    <n v="49"/>
    <n v="548"/>
    <x v="177"/>
    <m/>
    <n v="2158"/>
    <n v="4551.0200000000004"/>
    <x v="45"/>
  </r>
  <r>
    <n v="1159"/>
    <d v="2025-05-16T00:00:00"/>
    <s v="готівка"/>
    <n v="51"/>
    <n v="155"/>
    <x v="376"/>
    <n v="20"/>
    <n v="2159"/>
    <n v="2382.0100000000002"/>
    <x v="39"/>
  </r>
  <r>
    <n v="1160"/>
    <d v="2025-01-09T00:00:00"/>
    <s v="готівка"/>
    <n v="33"/>
    <n v="457"/>
    <x v="280"/>
    <m/>
    <n v="2160"/>
    <n v="2972.84"/>
    <x v="59"/>
  </r>
  <r>
    <n v="1161"/>
    <d v="2025-06-30T00:00:00"/>
    <s v="карта"/>
    <n v="4"/>
    <m/>
    <x v="74"/>
    <m/>
    <n v="2161"/>
    <n v="1999.8600000000001"/>
    <x v="7"/>
  </r>
  <r>
    <n v="1162"/>
    <d v="2025-04-22T00:00:00"/>
    <s v="готівка"/>
    <n v="14"/>
    <n v="514"/>
    <x v="293"/>
    <m/>
    <n v="2162"/>
    <n v="2893.99"/>
    <x v="32"/>
  </r>
  <r>
    <n v="1163"/>
    <d v="2025-03-07T00:00:00"/>
    <s v="карта"/>
    <n v="34"/>
    <n v="73"/>
    <x v="125"/>
    <m/>
    <n v="2163"/>
    <n v="1419.96"/>
    <x v="36"/>
  </r>
  <r>
    <n v="1164"/>
    <d v="2025-04-22T00:00:00"/>
    <s v="готівка"/>
    <n v="11"/>
    <n v="520"/>
    <x v="204"/>
    <m/>
    <n v="2164"/>
    <n v="2521.0699999999997"/>
    <x v="31"/>
  </r>
  <r>
    <n v="1165"/>
    <d v="2025-04-02T00:00:00"/>
    <s v="карта"/>
    <n v="47"/>
    <n v="225"/>
    <x v="98"/>
    <m/>
    <n v="2165"/>
    <n v="8052.49"/>
    <x v="54"/>
  </r>
  <r>
    <n v="1166"/>
    <d v="2025-03-06T00:00:00"/>
    <s v="готівка"/>
    <n v="59"/>
    <n v="388"/>
    <x v="55"/>
    <m/>
    <n v="2166"/>
    <n v="1412.52"/>
    <x v="35"/>
  </r>
  <r>
    <n v="1167"/>
    <d v="2025-06-29T00:00:00"/>
    <s v="готівка"/>
    <n v="38"/>
    <n v="284"/>
    <x v="320"/>
    <n v="1042"/>
    <n v="2167"/>
    <n v="370.63"/>
    <x v="52"/>
  </r>
  <r>
    <n v="1168"/>
    <d v="2025-04-10T00:00:00"/>
    <s v="карта"/>
    <n v="47"/>
    <m/>
    <x v="237"/>
    <n v="565"/>
    <n v="2168"/>
    <n v="2005.4299999999998"/>
    <x v="54"/>
  </r>
  <r>
    <n v="1169"/>
    <d v="2025-01-23T00:00:00"/>
    <s v="карта"/>
    <n v="49"/>
    <m/>
    <x v="229"/>
    <m/>
    <n v="2169"/>
    <n v="6946.0400000000009"/>
    <x v="45"/>
  </r>
  <r>
    <n v="1170"/>
    <d v="2025-03-22T00:00:00"/>
    <s v="карта"/>
    <n v="45"/>
    <n v="65"/>
    <x v="270"/>
    <n v="647"/>
    <n v="2170"/>
    <n v="3329.7200000000003"/>
    <x v="9"/>
  </r>
  <r>
    <n v="1171"/>
    <d v="2025-05-31T00:00:00"/>
    <s v="карта"/>
    <n v="36"/>
    <m/>
    <x v="283"/>
    <n v="1204"/>
    <n v="2171"/>
    <n v="2926.38"/>
    <x v="23"/>
  </r>
  <r>
    <n v="1172"/>
    <d v="2025-04-16T00:00:00"/>
    <s v="готівка"/>
    <n v="10"/>
    <m/>
    <x v="87"/>
    <m/>
    <n v="2172"/>
    <n v="2249.2799999999997"/>
    <x v="43"/>
  </r>
  <r>
    <n v="1173"/>
    <d v="2025-06-09T00:00:00"/>
    <s v="карта"/>
    <n v="42"/>
    <n v="355"/>
    <x v="282"/>
    <n v="127"/>
    <n v="2173"/>
    <n v="2595.46"/>
    <x v="55"/>
  </r>
  <r>
    <n v="1174"/>
    <d v="2025-04-13T00:00:00"/>
    <s v="карта"/>
    <n v="56"/>
    <m/>
    <x v="274"/>
    <n v="159"/>
    <n v="2174"/>
    <n v="2628.62"/>
    <x v="37"/>
  </r>
  <r>
    <n v="1175"/>
    <d v="2025-02-22T00:00:00"/>
    <s v="карта"/>
    <n v="21"/>
    <n v="258"/>
    <x v="161"/>
    <m/>
    <n v="2175"/>
    <n v="2193.7200000000003"/>
    <x v="42"/>
  </r>
  <r>
    <n v="1176"/>
    <d v="2025-01-17T00:00:00"/>
    <s v="карта"/>
    <n v="21"/>
    <m/>
    <x v="378"/>
    <m/>
    <n v="2176"/>
    <n v="3470.25"/>
    <x v="42"/>
  </r>
  <r>
    <n v="1177"/>
    <d v="2025-01-13T00:00:00"/>
    <s v="карта"/>
    <n v="27"/>
    <m/>
    <x v="281"/>
    <m/>
    <n v="2177"/>
    <n v="4846.93"/>
    <x v="30"/>
  </r>
  <r>
    <n v="1178"/>
    <d v="2025-04-23T00:00:00"/>
    <s v="карта"/>
    <n v="29"/>
    <n v="288"/>
    <x v="366"/>
    <m/>
    <n v="2178"/>
    <n v="1373.43"/>
    <x v="16"/>
  </r>
  <r>
    <n v="1179"/>
    <d v="2025-06-21T00:00:00"/>
    <s v="карта"/>
    <n v="6"/>
    <n v="362"/>
    <x v="288"/>
    <m/>
    <n v="2179"/>
    <n v="315.58"/>
    <x v="24"/>
  </r>
  <r>
    <n v="1180"/>
    <d v="2025-05-26T00:00:00"/>
    <s v="карта"/>
    <n v="11"/>
    <n v="120"/>
    <x v="44"/>
    <m/>
    <n v="2180"/>
    <n v="4261.66"/>
    <x v="31"/>
  </r>
  <r>
    <n v="1181"/>
    <d v="2025-01-09T00:00:00"/>
    <s v="карта"/>
    <n v="10"/>
    <n v="470"/>
    <x v="78"/>
    <n v="105"/>
    <n v="2181"/>
    <n v="7781.8900000000012"/>
    <x v="43"/>
  </r>
  <r>
    <n v="1182"/>
    <d v="2025-05-23T00:00:00"/>
    <s v="карта"/>
    <n v="18"/>
    <m/>
    <x v="75"/>
    <m/>
    <n v="2182"/>
    <n v="4131.87"/>
    <x v="40"/>
  </r>
  <r>
    <n v="1183"/>
    <d v="2025-01-17T00:00:00"/>
    <s v="карта"/>
    <n v="59"/>
    <n v="43"/>
    <x v="337"/>
    <m/>
    <n v="2183"/>
    <n v="5056.7800000000007"/>
    <x v="35"/>
  </r>
  <r>
    <n v="1184"/>
    <d v="2025-04-08T00:00:00"/>
    <s v="карта"/>
    <n v="33"/>
    <n v="362"/>
    <x v="189"/>
    <m/>
    <n v="2184"/>
    <n v="3607.22"/>
    <x v="59"/>
  </r>
  <r>
    <n v="1185"/>
    <d v="2025-03-15T00:00:00"/>
    <s v="готівка"/>
    <n v="47"/>
    <m/>
    <x v="356"/>
    <m/>
    <n v="2185"/>
    <n v="4227.2599999999993"/>
    <x v="54"/>
  </r>
  <r>
    <n v="1186"/>
    <d v="2025-01-29T00:00:00"/>
    <s v="карта"/>
    <n v="35"/>
    <n v="517"/>
    <x v="72"/>
    <n v="151"/>
    <n v="2186"/>
    <n v="7743.17"/>
    <x v="13"/>
  </r>
  <r>
    <n v="1187"/>
    <d v="2025-05-14T00:00:00"/>
    <s v="карта"/>
    <n v="22"/>
    <n v="84"/>
    <x v="326"/>
    <n v="565"/>
    <n v="2187"/>
    <n v="4332.1400000000003"/>
    <x v="49"/>
  </r>
  <r>
    <n v="1188"/>
    <d v="2025-06-16T00:00:00"/>
    <s v="карта"/>
    <n v="50"/>
    <m/>
    <x v="148"/>
    <m/>
    <n v="2188"/>
    <n v="3194.27"/>
    <x v="57"/>
  </r>
  <r>
    <n v="1189"/>
    <d v="2025-05-22T00:00:00"/>
    <s v="готівка"/>
    <n v="31"/>
    <n v="401"/>
    <x v="384"/>
    <n v="946"/>
    <n v="2189"/>
    <n v="682.74"/>
    <x v="47"/>
  </r>
  <r>
    <n v="1190"/>
    <d v="2025-05-06T00:00:00"/>
    <s v="готівка"/>
    <n v="26"/>
    <m/>
    <x v="39"/>
    <m/>
    <n v="2190"/>
    <n v="1076.8800000000001"/>
    <x v="28"/>
  </r>
  <r>
    <n v="1191"/>
    <d v="2025-02-03T00:00:00"/>
    <s v="готівка"/>
    <n v="6"/>
    <n v="249"/>
    <x v="373"/>
    <m/>
    <n v="2191"/>
    <n v="633.45000000000005"/>
    <x v="24"/>
  </r>
  <r>
    <n v="1192"/>
    <d v="2025-03-24T00:00:00"/>
    <s v="карта"/>
    <n v="21"/>
    <m/>
    <x v="161"/>
    <m/>
    <n v="2192"/>
    <n v="5951.4"/>
    <x v="42"/>
  </r>
  <r>
    <n v="1193"/>
    <d v="2025-02-04T00:00:00"/>
    <s v="карта"/>
    <n v="21"/>
    <n v="519"/>
    <x v="77"/>
    <m/>
    <n v="2193"/>
    <n v="3385.58"/>
    <x v="42"/>
  </r>
  <r>
    <n v="1194"/>
    <d v="2025-02-21T00:00:00"/>
    <s v="готівка"/>
    <n v="4"/>
    <n v="234"/>
    <x v="138"/>
    <n v="969"/>
    <n v="2194"/>
    <n v="6005.1600000000008"/>
    <x v="7"/>
  </r>
  <r>
    <n v="1195"/>
    <d v="2025-05-12T00:00:00"/>
    <s v="готівка"/>
    <n v="40"/>
    <n v="243"/>
    <x v="225"/>
    <m/>
    <n v="2195"/>
    <n v="2608.2599999999998"/>
    <x v="6"/>
  </r>
  <r>
    <n v="1196"/>
    <d v="2025-05-04T00:00:00"/>
    <s v="готівка"/>
    <n v="14"/>
    <m/>
    <x v="293"/>
    <m/>
    <n v="2196"/>
    <n v="4630.2800000000007"/>
    <x v="32"/>
  </r>
  <r>
    <n v="1197"/>
    <d v="2025-06-28T00:00:00"/>
    <s v="карта"/>
    <n v="46"/>
    <n v="49"/>
    <x v="334"/>
    <n v="1282"/>
    <n v="2197"/>
    <n v="5914.62"/>
    <x v="8"/>
  </r>
  <r>
    <n v="1198"/>
    <d v="2025-04-04T00:00:00"/>
    <s v="готівка"/>
    <n v="41"/>
    <n v="261"/>
    <x v="15"/>
    <m/>
    <n v="2198"/>
    <n v="3964.17"/>
    <x v="1"/>
  </r>
  <r>
    <n v="1199"/>
    <d v="2025-04-15T00:00:00"/>
    <s v="готівка"/>
    <n v="2"/>
    <n v="2"/>
    <x v="328"/>
    <n v="749"/>
    <n v="2199"/>
    <n v="4787.25"/>
    <x v="14"/>
  </r>
  <r>
    <n v="1200"/>
    <d v="2025-01-07T00:00:00"/>
    <s v="карта"/>
    <n v="23"/>
    <n v="255"/>
    <x v="325"/>
    <m/>
    <n v="2200"/>
    <n v="4341.22"/>
    <x v="46"/>
  </r>
  <r>
    <n v="1201"/>
    <d v="2025-03-15T00:00:00"/>
    <s v="карта"/>
    <n v="41"/>
    <n v="121"/>
    <x v="15"/>
    <m/>
    <n v="2201"/>
    <n v="4815.83"/>
    <x v="1"/>
  </r>
  <r>
    <n v="1202"/>
    <d v="2025-02-03T00:00:00"/>
    <s v="готівка"/>
    <n v="21"/>
    <m/>
    <x v="77"/>
    <n v="1233"/>
    <n v="2202"/>
    <n v="1415.64"/>
    <x v="42"/>
  </r>
  <r>
    <n v="1203"/>
    <d v="2025-05-16T00:00:00"/>
    <s v="карта"/>
    <n v="41"/>
    <n v="144"/>
    <x v="6"/>
    <n v="282"/>
    <n v="2203"/>
    <n v="3469.04"/>
    <x v="1"/>
  </r>
  <r>
    <n v="1204"/>
    <d v="2025-04-14T00:00:00"/>
    <s v="готівка"/>
    <n v="31"/>
    <m/>
    <x v="84"/>
    <n v="803"/>
    <n v="2204"/>
    <n v="6471.3"/>
    <x v="47"/>
  </r>
  <r>
    <n v="1205"/>
    <d v="2025-02-14T00:00:00"/>
    <s v="готівка"/>
    <n v="25"/>
    <m/>
    <x v="159"/>
    <m/>
    <n v="2205"/>
    <n v="824.32"/>
    <x v="12"/>
  </r>
  <r>
    <n v="1206"/>
    <d v="2025-04-12T00:00:00"/>
    <s v="готівка"/>
    <n v="23"/>
    <m/>
    <x v="239"/>
    <m/>
    <n v="2206"/>
    <n v="4523.95"/>
    <x v="46"/>
  </r>
  <r>
    <n v="1207"/>
    <d v="2025-01-10T00:00:00"/>
    <s v="карта"/>
    <n v="54"/>
    <n v="241"/>
    <x v="209"/>
    <n v="1203"/>
    <n v="2207"/>
    <n v="3157.1899999999996"/>
    <x v="26"/>
  </r>
  <r>
    <n v="1208"/>
    <d v="2025-02-21T00:00:00"/>
    <s v="готівка"/>
    <n v="59"/>
    <n v="123"/>
    <x v="276"/>
    <n v="1218"/>
    <n v="2208"/>
    <n v="3521.43"/>
    <x v="35"/>
  </r>
  <r>
    <n v="1209"/>
    <d v="2025-02-16T00:00:00"/>
    <s v="карта"/>
    <n v="14"/>
    <n v="321"/>
    <x v="255"/>
    <m/>
    <n v="2209"/>
    <n v="5573.92"/>
    <x v="32"/>
  </r>
  <r>
    <n v="1210"/>
    <d v="2025-04-11T00:00:00"/>
    <s v="готівка"/>
    <n v="7"/>
    <n v="548"/>
    <x v="370"/>
    <m/>
    <n v="2210"/>
    <n v="2332.9499999999998"/>
    <x v="50"/>
  </r>
  <r>
    <n v="1211"/>
    <d v="2025-05-05T00:00:00"/>
    <s v="карта"/>
    <n v="59"/>
    <n v="411"/>
    <x v="337"/>
    <m/>
    <n v="2211"/>
    <n v="480.16"/>
    <x v="35"/>
  </r>
  <r>
    <n v="1212"/>
    <d v="2025-03-19T00:00:00"/>
    <s v="карта"/>
    <n v="8"/>
    <n v="130"/>
    <x v="170"/>
    <m/>
    <n v="2212"/>
    <n v="4048.2299999999996"/>
    <x v="27"/>
  </r>
  <r>
    <n v="1213"/>
    <d v="2025-06-29T00:00:00"/>
    <s v="карта"/>
    <n v="11"/>
    <m/>
    <x v="173"/>
    <m/>
    <n v="2213"/>
    <n v="2564.9499999999998"/>
    <x v="31"/>
  </r>
  <r>
    <n v="1214"/>
    <d v="2025-03-19T00:00:00"/>
    <s v="карта"/>
    <n v="27"/>
    <n v="308"/>
    <x v="43"/>
    <m/>
    <n v="2214"/>
    <n v="6428.0999999999995"/>
    <x v="30"/>
  </r>
  <r>
    <n v="1215"/>
    <d v="2025-04-12T00:00:00"/>
    <s v="готівка"/>
    <n v="31"/>
    <n v="245"/>
    <x v="84"/>
    <n v="1084"/>
    <n v="2215"/>
    <n v="4413.3899999999994"/>
    <x v="47"/>
  </r>
  <r>
    <n v="1216"/>
    <d v="2025-01-05T00:00:00"/>
    <s v="карта"/>
    <n v="15"/>
    <n v="20"/>
    <x v="336"/>
    <n v="19"/>
    <n v="2216"/>
    <n v="2518.1900000000005"/>
    <x v="0"/>
  </r>
  <r>
    <n v="1217"/>
    <d v="2025-04-25T00:00:00"/>
    <s v="карта"/>
    <n v="2"/>
    <n v="401"/>
    <x v="61"/>
    <m/>
    <n v="2217"/>
    <n v="7174.51"/>
    <x v="14"/>
  </r>
  <r>
    <n v="1218"/>
    <d v="2025-06-16T00:00:00"/>
    <s v="готівка"/>
    <n v="38"/>
    <n v="278"/>
    <x v="320"/>
    <n v="1131"/>
    <n v="2218"/>
    <n v="4187.1100000000006"/>
    <x v="52"/>
  </r>
  <r>
    <n v="1219"/>
    <d v="2025-06-10T00:00:00"/>
    <s v="карта"/>
    <n v="7"/>
    <m/>
    <x v="370"/>
    <n v="143"/>
    <n v="2219"/>
    <n v="4117.5600000000004"/>
    <x v="50"/>
  </r>
  <r>
    <n v="1220"/>
    <d v="2025-04-08T00:00:00"/>
    <s v="карта"/>
    <n v="30"/>
    <m/>
    <x v="385"/>
    <m/>
    <n v="2220"/>
    <n v="1743.25"/>
    <x v="41"/>
  </r>
  <r>
    <n v="1221"/>
    <d v="2025-05-10T00:00:00"/>
    <s v="готівка"/>
    <n v="39"/>
    <m/>
    <x v="298"/>
    <m/>
    <n v="2221"/>
    <n v="3398.4799999999996"/>
    <x v="25"/>
  </r>
  <r>
    <n v="1222"/>
    <d v="2025-01-03T00:00:00"/>
    <s v="готівка"/>
    <n v="2"/>
    <n v="400"/>
    <x v="112"/>
    <m/>
    <n v="2222"/>
    <n v="9147.11"/>
    <x v="14"/>
  </r>
  <r>
    <n v="1223"/>
    <d v="2025-06-01T00:00:00"/>
    <s v="карта"/>
    <n v="48"/>
    <n v="553"/>
    <x v="4"/>
    <m/>
    <n v="2223"/>
    <n v="3863.6099999999997"/>
    <x v="4"/>
  </r>
  <r>
    <n v="1224"/>
    <d v="2025-02-13T00:00:00"/>
    <s v="карта"/>
    <n v="30"/>
    <n v="166"/>
    <x v="385"/>
    <m/>
    <n v="2224"/>
    <n v="3626.9399999999996"/>
    <x v="41"/>
  </r>
  <r>
    <n v="1225"/>
    <d v="2025-04-13T00:00:00"/>
    <s v="карта"/>
    <n v="20"/>
    <n v="558"/>
    <x v="157"/>
    <m/>
    <n v="2225"/>
    <n v="6284.079999999999"/>
    <x v="33"/>
  </r>
  <r>
    <n v="1226"/>
    <d v="2025-04-15T00:00:00"/>
    <s v="карта"/>
    <n v="29"/>
    <m/>
    <x v="367"/>
    <m/>
    <n v="2226"/>
    <n v="2848.64"/>
    <x v="16"/>
  </r>
  <r>
    <n v="1227"/>
    <d v="2025-01-20T00:00:00"/>
    <s v="готівка"/>
    <n v="1"/>
    <n v="88"/>
    <x v="180"/>
    <n v="787"/>
    <n v="2227"/>
    <n v="3459.6000000000004"/>
    <x v="5"/>
  </r>
  <r>
    <n v="1228"/>
    <d v="2025-06-15T00:00:00"/>
    <s v="готівка"/>
    <n v="60"/>
    <n v="40"/>
    <x v="137"/>
    <m/>
    <n v="2228"/>
    <n v="6976.4399999999987"/>
    <x v="38"/>
  </r>
  <r>
    <n v="1229"/>
    <d v="2025-01-17T00:00:00"/>
    <s v="готівка"/>
    <n v="38"/>
    <n v="49"/>
    <x v="181"/>
    <m/>
    <n v="2229"/>
    <n v="7170.0199999999995"/>
    <x v="52"/>
  </r>
  <r>
    <n v="1230"/>
    <d v="2025-06-13T00:00:00"/>
    <s v="карта"/>
    <n v="20"/>
    <m/>
    <x v="295"/>
    <m/>
    <n v="2230"/>
    <n v="3789.5899999999997"/>
    <x v="33"/>
  </r>
  <r>
    <n v="1231"/>
    <d v="2025-02-25T00:00:00"/>
    <s v="карта"/>
    <n v="53"/>
    <n v="126"/>
    <x v="107"/>
    <m/>
    <n v="2231"/>
    <n v="4964"/>
    <x v="18"/>
  </r>
  <r>
    <n v="1232"/>
    <d v="2025-05-19T00:00:00"/>
    <s v="карта"/>
    <n v="31"/>
    <m/>
    <x v="360"/>
    <m/>
    <n v="2232"/>
    <n v="6301.3"/>
    <x v="47"/>
  </r>
  <r>
    <n v="1233"/>
    <d v="2025-04-13T00:00:00"/>
    <s v="карта"/>
    <n v="19"/>
    <m/>
    <x v="26"/>
    <m/>
    <n v="2233"/>
    <n v="2062.13"/>
    <x v="20"/>
  </r>
  <r>
    <n v="1234"/>
    <d v="2025-01-29T00:00:00"/>
    <s v="карта"/>
    <n v="56"/>
    <n v="83"/>
    <x v="274"/>
    <m/>
    <n v="2234"/>
    <n v="933.96"/>
    <x v="37"/>
  </r>
  <r>
    <n v="1235"/>
    <d v="2025-01-10T00:00:00"/>
    <s v="карта"/>
    <n v="39"/>
    <n v="174"/>
    <x v="101"/>
    <m/>
    <n v="2235"/>
    <n v="420.27"/>
    <x v="25"/>
  </r>
  <r>
    <n v="1236"/>
    <d v="2025-03-11T00:00:00"/>
    <s v="готівка"/>
    <n v="2"/>
    <m/>
    <x v="112"/>
    <m/>
    <n v="2236"/>
    <n v="756.53"/>
    <x v="14"/>
  </r>
  <r>
    <n v="1237"/>
    <d v="2025-06-02T00:00:00"/>
    <s v="карта"/>
    <n v="14"/>
    <n v="151"/>
    <x v="293"/>
    <m/>
    <n v="2237"/>
    <n v="1717.8"/>
    <x v="32"/>
  </r>
  <r>
    <n v="1238"/>
    <d v="2025-05-22T00:00:00"/>
    <s v="готівка"/>
    <n v="23"/>
    <m/>
    <x v="81"/>
    <m/>
    <n v="2238"/>
    <n v="2257.92"/>
    <x v="46"/>
  </r>
  <r>
    <n v="1239"/>
    <d v="2025-04-07T00:00:00"/>
    <s v="карта"/>
    <n v="60"/>
    <n v="2"/>
    <x v="137"/>
    <m/>
    <n v="2239"/>
    <n v="6263.2199999999993"/>
    <x v="38"/>
  </r>
  <r>
    <n v="1240"/>
    <d v="2025-05-24T00:00:00"/>
    <s v="карта"/>
    <n v="20"/>
    <n v="161"/>
    <x v="386"/>
    <m/>
    <n v="2240"/>
    <n v="635.34"/>
    <x v="33"/>
  </r>
  <r>
    <n v="1241"/>
    <d v="2025-06-21T00:00:00"/>
    <s v="карта"/>
    <n v="34"/>
    <n v="74"/>
    <x v="358"/>
    <m/>
    <n v="2241"/>
    <n v="9951.2999999999993"/>
    <x v="36"/>
  </r>
  <r>
    <n v="1242"/>
    <d v="2025-06-06T00:00:00"/>
    <s v="готівка"/>
    <n v="18"/>
    <n v="391"/>
    <x v="69"/>
    <m/>
    <n v="2242"/>
    <n v="7492.58"/>
    <x v="40"/>
  </r>
  <r>
    <n v="1243"/>
    <d v="2025-06-25T00:00:00"/>
    <s v="карта"/>
    <n v="19"/>
    <m/>
    <x v="70"/>
    <m/>
    <n v="2243"/>
    <n v="7471.16"/>
    <x v="20"/>
  </r>
  <r>
    <n v="1244"/>
    <d v="2025-03-14T00:00:00"/>
    <s v="карта"/>
    <n v="28"/>
    <n v="355"/>
    <x v="317"/>
    <n v="840"/>
    <n v="2244"/>
    <n v="4663.1400000000003"/>
    <x v="10"/>
  </r>
  <r>
    <n v="1245"/>
    <d v="2025-06-09T00:00:00"/>
    <s v="карта"/>
    <n v="18"/>
    <n v="57"/>
    <x v="246"/>
    <n v="586"/>
    <n v="2245"/>
    <n v="4793.9400000000005"/>
    <x v="40"/>
  </r>
  <r>
    <n v="1246"/>
    <d v="2025-05-01T00:00:00"/>
    <s v="готівка"/>
    <n v="2"/>
    <m/>
    <x v="328"/>
    <m/>
    <n v="2246"/>
    <n v="562.36"/>
    <x v="14"/>
  </r>
  <r>
    <n v="1247"/>
    <d v="2025-04-22T00:00:00"/>
    <s v="готівка"/>
    <n v="59"/>
    <n v="88"/>
    <x v="55"/>
    <m/>
    <n v="2247"/>
    <n v="3026.76"/>
    <x v="35"/>
  </r>
  <r>
    <n v="1248"/>
    <d v="2025-06-13T00:00:00"/>
    <s v="готівка"/>
    <n v="19"/>
    <n v="179"/>
    <x v="70"/>
    <n v="1106"/>
    <n v="2248"/>
    <n v="9083.82"/>
    <x v="20"/>
  </r>
  <r>
    <n v="1249"/>
    <d v="2025-02-07T00:00:00"/>
    <s v="готівка"/>
    <n v="10"/>
    <m/>
    <x v="361"/>
    <m/>
    <n v="2249"/>
    <n v="4550.8500000000004"/>
    <x v="43"/>
  </r>
  <r>
    <n v="1250"/>
    <d v="2025-03-27T00:00:00"/>
    <s v="готівка"/>
    <n v="25"/>
    <n v="231"/>
    <x v="248"/>
    <m/>
    <n v="2250"/>
    <n v="2427.9399999999996"/>
    <x v="12"/>
  </r>
  <r>
    <n v="1251"/>
    <d v="2025-04-09T00:00:00"/>
    <s v="карта"/>
    <n v="35"/>
    <m/>
    <x v="327"/>
    <m/>
    <n v="2251"/>
    <n v="2199.58"/>
    <x v="13"/>
  </r>
  <r>
    <n v="1252"/>
    <d v="2025-06-02T00:00:00"/>
    <s v="готівка"/>
    <n v="29"/>
    <n v="5"/>
    <x v="22"/>
    <m/>
    <n v="2252"/>
    <n v="6649.8"/>
    <x v="16"/>
  </r>
  <r>
    <n v="1253"/>
    <d v="2025-03-30T00:00:00"/>
    <s v="карта"/>
    <n v="48"/>
    <n v="80"/>
    <x v="4"/>
    <m/>
    <n v="2253"/>
    <n v="2205.33"/>
    <x v="4"/>
  </r>
  <r>
    <n v="1254"/>
    <d v="2025-05-31T00:00:00"/>
    <s v="карта"/>
    <n v="34"/>
    <m/>
    <x v="358"/>
    <m/>
    <n v="2254"/>
    <n v="2556.16"/>
    <x v="36"/>
  </r>
  <r>
    <n v="1255"/>
    <d v="2025-05-18T00:00:00"/>
    <s v="готівка"/>
    <n v="24"/>
    <m/>
    <x v="188"/>
    <m/>
    <n v="2255"/>
    <n v="5340.4"/>
    <x v="21"/>
  </r>
  <r>
    <n v="1256"/>
    <d v="2025-04-13T00:00:00"/>
    <s v="карта"/>
    <n v="19"/>
    <m/>
    <x v="70"/>
    <n v="144"/>
    <n v="2256"/>
    <n v="5454.95"/>
    <x v="20"/>
  </r>
  <r>
    <n v="1257"/>
    <d v="2025-01-24T00:00:00"/>
    <s v="карта"/>
    <n v="47"/>
    <n v="459"/>
    <x v="237"/>
    <m/>
    <n v="2257"/>
    <n v="2099.7599999999998"/>
    <x v="54"/>
  </r>
  <r>
    <n v="1258"/>
    <d v="2025-05-24T00:00:00"/>
    <s v="карта"/>
    <n v="43"/>
    <n v="560"/>
    <x v="251"/>
    <m/>
    <n v="2258"/>
    <n v="309.43"/>
    <x v="22"/>
  </r>
  <r>
    <n v="1259"/>
    <d v="2025-06-25T00:00:00"/>
    <s v="карта"/>
    <n v="23"/>
    <m/>
    <x v="239"/>
    <n v="1055"/>
    <n v="2259"/>
    <n v="5537.73"/>
    <x v="46"/>
  </r>
  <r>
    <n v="1260"/>
    <d v="2025-05-24T00:00:00"/>
    <s v="карта"/>
    <n v="37"/>
    <n v="392"/>
    <x v="346"/>
    <n v="1277"/>
    <n v="2260"/>
    <n v="862.94999999999993"/>
    <x v="15"/>
  </r>
  <r>
    <n v="1261"/>
    <d v="2025-03-04T00:00:00"/>
    <s v="карта"/>
    <n v="25"/>
    <n v="411"/>
    <x v="159"/>
    <m/>
    <n v="2261"/>
    <n v="1395.98"/>
    <x v="12"/>
  </r>
  <r>
    <n v="1262"/>
    <d v="2025-04-10T00:00:00"/>
    <s v="карта"/>
    <n v="45"/>
    <m/>
    <x v="387"/>
    <n v="128"/>
    <n v="2262"/>
    <n v="6729.4199999999992"/>
    <x v="9"/>
  </r>
  <r>
    <n v="1263"/>
    <d v="2025-01-03T00:00:00"/>
    <s v="готівка"/>
    <n v="47"/>
    <m/>
    <x v="356"/>
    <m/>
    <n v="2263"/>
    <n v="4018.3999999999996"/>
    <x v="54"/>
  </r>
  <r>
    <n v="1264"/>
    <d v="2025-03-13T00:00:00"/>
    <s v="карта"/>
    <n v="57"/>
    <n v="467"/>
    <x v="339"/>
    <m/>
    <n v="2264"/>
    <n v="1650.35"/>
    <x v="34"/>
  </r>
  <r>
    <n v="1265"/>
    <d v="2025-01-22T00:00:00"/>
    <s v="карта"/>
    <n v="22"/>
    <m/>
    <x v="388"/>
    <n v="459"/>
    <n v="2265"/>
    <n v="785.63000000000011"/>
    <x v="49"/>
  </r>
  <r>
    <n v="1266"/>
    <d v="2025-06-06T00:00:00"/>
    <s v="готівка"/>
    <n v="37"/>
    <n v="420"/>
    <x v="354"/>
    <m/>
    <n v="2266"/>
    <n v="3224.49"/>
    <x v="15"/>
  </r>
  <r>
    <n v="1267"/>
    <d v="2025-06-15T00:00:00"/>
    <s v="готівка"/>
    <n v="22"/>
    <n v="153"/>
    <x v="127"/>
    <n v="545"/>
    <n v="2267"/>
    <n v="1877.16"/>
    <x v="49"/>
  </r>
  <r>
    <n v="1268"/>
    <d v="2025-03-23T00:00:00"/>
    <s v="готівка"/>
    <n v="60"/>
    <n v="33"/>
    <x v="245"/>
    <m/>
    <n v="2268"/>
    <n v="7539.66"/>
    <x v="38"/>
  </r>
  <r>
    <n v="1269"/>
    <d v="2025-05-20T00:00:00"/>
    <s v="карта"/>
    <n v="28"/>
    <n v="150"/>
    <x v="317"/>
    <m/>
    <n v="2269"/>
    <n v="3320.44"/>
    <x v="10"/>
  </r>
  <r>
    <n v="1270"/>
    <d v="2025-05-12T00:00:00"/>
    <s v="карта"/>
    <n v="39"/>
    <n v="114"/>
    <x v="35"/>
    <n v="274"/>
    <n v="2270"/>
    <n v="582.96"/>
    <x v="25"/>
  </r>
  <r>
    <n v="1271"/>
    <d v="2025-01-19T00:00:00"/>
    <s v="готівка"/>
    <n v="42"/>
    <n v="150"/>
    <x v="178"/>
    <m/>
    <n v="2271"/>
    <n v="6981.7800000000007"/>
    <x v="55"/>
  </r>
  <r>
    <n v="1272"/>
    <d v="2025-03-13T00:00:00"/>
    <s v="карта"/>
    <n v="45"/>
    <n v="222"/>
    <x v="387"/>
    <m/>
    <n v="2272"/>
    <n v="2988.13"/>
    <x v="9"/>
  </r>
  <r>
    <n v="1273"/>
    <d v="2025-06-06T00:00:00"/>
    <s v="карта"/>
    <n v="37"/>
    <n v="180"/>
    <x v="201"/>
    <n v="387"/>
    <n v="2273"/>
    <n v="2949.67"/>
    <x v="15"/>
  </r>
  <r>
    <n v="1274"/>
    <d v="2025-01-05T00:00:00"/>
    <s v="карта"/>
    <n v="59"/>
    <m/>
    <x v="192"/>
    <m/>
    <n v="2274"/>
    <n v="135.6"/>
    <x v="35"/>
  </r>
  <r>
    <n v="1275"/>
    <d v="2025-05-06T00:00:00"/>
    <s v="готівка"/>
    <n v="8"/>
    <n v="39"/>
    <x v="38"/>
    <m/>
    <n v="2275"/>
    <n v="5766.26"/>
    <x v="27"/>
  </r>
  <r>
    <n v="1276"/>
    <d v="2025-05-06T00:00:00"/>
    <s v="карта"/>
    <n v="27"/>
    <n v="121"/>
    <x v="281"/>
    <m/>
    <n v="2276"/>
    <n v="5382.22"/>
    <x v="30"/>
  </r>
  <r>
    <n v="1277"/>
    <d v="2025-04-17T00:00:00"/>
    <s v="готівка"/>
    <n v="46"/>
    <m/>
    <x v="252"/>
    <m/>
    <n v="2277"/>
    <n v="2788.6"/>
    <x v="8"/>
  </r>
  <r>
    <n v="1278"/>
    <d v="2025-04-10T00:00:00"/>
    <s v="готівка"/>
    <n v="5"/>
    <n v="180"/>
    <x v="14"/>
    <m/>
    <n v="2278"/>
    <n v="1144.32"/>
    <x v="11"/>
  </r>
  <r>
    <n v="1279"/>
    <d v="2025-02-18T00:00:00"/>
    <s v="карта"/>
    <n v="20"/>
    <m/>
    <x v="295"/>
    <m/>
    <n v="2279"/>
    <n v="4452.75"/>
    <x v="33"/>
  </r>
  <r>
    <n v="1280"/>
    <d v="2025-01-30T00:00:00"/>
    <s v="карта"/>
    <n v="17"/>
    <n v="347"/>
    <x v="310"/>
    <m/>
    <n v="2280"/>
    <n v="4754.26"/>
    <x v="29"/>
  </r>
  <r>
    <n v="1281"/>
    <d v="2025-03-09T00:00:00"/>
    <s v="готівка"/>
    <n v="9"/>
    <m/>
    <x v="135"/>
    <m/>
    <n v="2281"/>
    <n v="6027.8099999999995"/>
    <x v="44"/>
  </r>
  <r>
    <n v="1282"/>
    <d v="2025-01-16T00:00:00"/>
    <s v="готівка"/>
    <n v="18"/>
    <n v="525"/>
    <x v="69"/>
    <m/>
    <n v="2282"/>
    <n v="3318.51"/>
    <x v="40"/>
  </r>
  <r>
    <n v="1283"/>
    <d v="2025-06-28T00:00:00"/>
    <s v="готівка"/>
    <n v="44"/>
    <n v="203"/>
    <x v="365"/>
    <n v="956"/>
    <n v="2283"/>
    <n v="3732.59"/>
    <x v="58"/>
  </r>
  <r>
    <n v="1284"/>
    <d v="2025-05-19T00:00:00"/>
    <s v="готівка"/>
    <n v="56"/>
    <m/>
    <x v="103"/>
    <n v="359"/>
    <n v="2284"/>
    <n v="5148.8500000000004"/>
    <x v="37"/>
  </r>
  <r>
    <n v="1285"/>
    <d v="2025-03-25T00:00:00"/>
    <s v="карта"/>
    <n v="2"/>
    <n v="520"/>
    <x v="61"/>
    <m/>
    <n v="2285"/>
    <n v="2521.12"/>
    <x v="14"/>
  </r>
  <r>
    <n v="1286"/>
    <d v="2025-04-12T00:00:00"/>
    <s v="готівка"/>
    <n v="9"/>
    <n v="494"/>
    <x v="383"/>
    <m/>
    <n v="2286"/>
    <n v="1846.32"/>
    <x v="44"/>
  </r>
  <r>
    <n v="1287"/>
    <d v="2025-01-17T00:00:00"/>
    <s v="готівка"/>
    <n v="25"/>
    <n v="346"/>
    <x v="248"/>
    <m/>
    <n v="2287"/>
    <n v="6558.04"/>
    <x v="12"/>
  </r>
  <r>
    <n v="1288"/>
    <d v="2025-05-28T00:00:00"/>
    <s v="карта"/>
    <n v="12"/>
    <n v="224"/>
    <x v="190"/>
    <n v="731"/>
    <n v="2288"/>
    <n v="3813.09"/>
    <x v="48"/>
  </r>
  <r>
    <n v="1289"/>
    <d v="2025-03-10T00:00:00"/>
    <s v="карта"/>
    <n v="29"/>
    <m/>
    <x v="41"/>
    <m/>
    <n v="2289"/>
    <n v="4530.8600000000006"/>
    <x v="16"/>
  </r>
  <r>
    <n v="1290"/>
    <d v="2025-06-08T00:00:00"/>
    <s v="готівка"/>
    <n v="20"/>
    <n v="118"/>
    <x v="338"/>
    <m/>
    <n v="2290"/>
    <n v="2262.2800000000002"/>
    <x v="33"/>
  </r>
  <r>
    <n v="1291"/>
    <d v="2025-03-28T00:00:00"/>
    <s v="готівка"/>
    <n v="10"/>
    <n v="377"/>
    <x v="333"/>
    <m/>
    <n v="2291"/>
    <n v="883.26"/>
    <x v="43"/>
  </r>
  <r>
    <n v="1292"/>
    <d v="2025-06-26T00:00:00"/>
    <s v="карта"/>
    <n v="36"/>
    <m/>
    <x v="194"/>
    <m/>
    <n v="2292"/>
    <n v="2317.91"/>
    <x v="23"/>
  </r>
  <r>
    <n v="1293"/>
    <d v="2025-03-02T00:00:00"/>
    <s v="готівка"/>
    <n v="28"/>
    <n v="186"/>
    <x v="262"/>
    <m/>
    <n v="2293"/>
    <n v="5721.71"/>
    <x v="10"/>
  </r>
  <r>
    <n v="1294"/>
    <d v="2025-04-12T00:00:00"/>
    <s v="готівка"/>
    <n v="23"/>
    <n v="199"/>
    <x v="325"/>
    <n v="193"/>
    <n v="2294"/>
    <n v="612.20000000000005"/>
    <x v="46"/>
  </r>
  <r>
    <n v="1295"/>
    <d v="2025-05-15T00:00:00"/>
    <s v="готівка"/>
    <n v="37"/>
    <m/>
    <x v="120"/>
    <m/>
    <n v="2295"/>
    <n v="5633.5199999999995"/>
    <x v="15"/>
  </r>
  <r>
    <n v="1296"/>
    <d v="2025-03-14T00:00:00"/>
    <s v="карта"/>
    <n v="50"/>
    <n v="7"/>
    <x v="287"/>
    <n v="603"/>
    <n v="2296"/>
    <n v="5328.63"/>
    <x v="57"/>
  </r>
  <r>
    <n v="1297"/>
    <d v="2025-05-22T00:00:00"/>
    <s v="карта"/>
    <n v="29"/>
    <m/>
    <x v="389"/>
    <n v="1082"/>
    <n v="2297"/>
    <n v="6417.7500000000009"/>
    <x v="16"/>
  </r>
  <r>
    <n v="1298"/>
    <d v="2025-05-27T00:00:00"/>
    <s v="карта"/>
    <n v="22"/>
    <m/>
    <x v="388"/>
    <m/>
    <n v="2298"/>
    <n v="2953.26"/>
    <x v="49"/>
  </r>
  <r>
    <n v="1299"/>
    <d v="2025-06-11T00:00:00"/>
    <s v="карта"/>
    <n v="30"/>
    <m/>
    <x v="129"/>
    <n v="485"/>
    <n v="2299"/>
    <n v="2145.4"/>
    <x v="41"/>
  </r>
  <r>
    <n v="1300"/>
    <d v="2025-05-12T00:00:00"/>
    <s v="готівка"/>
    <n v="5"/>
    <n v="225"/>
    <x v="250"/>
    <n v="309"/>
    <n v="2300"/>
    <n v="1823.94"/>
    <x v="11"/>
  </r>
  <r>
    <n v="1301"/>
    <d v="2025-04-27T00:00:00"/>
    <s v="карта"/>
    <n v="53"/>
    <m/>
    <x v="353"/>
    <m/>
    <n v="2301"/>
    <n v="5702.46"/>
    <x v="18"/>
  </r>
  <r>
    <n v="1302"/>
    <d v="2025-03-19T00:00:00"/>
    <s v="карта"/>
    <n v="31"/>
    <m/>
    <x v="360"/>
    <m/>
    <n v="2302"/>
    <n v="2043.4099999999999"/>
    <x v="47"/>
  </r>
  <r>
    <n v="1303"/>
    <d v="2025-05-01T00:00:00"/>
    <s v="карта"/>
    <n v="49"/>
    <n v="560"/>
    <x v="193"/>
    <m/>
    <n v="2303"/>
    <n v="2792.28"/>
    <x v="45"/>
  </r>
  <r>
    <n v="1304"/>
    <d v="2025-05-15T00:00:00"/>
    <s v="карта"/>
    <n v="60"/>
    <n v="379"/>
    <x v="65"/>
    <n v="665"/>
    <n v="2304"/>
    <n v="7201.5"/>
    <x v="38"/>
  </r>
  <r>
    <n v="1305"/>
    <d v="2025-06-08T00:00:00"/>
    <s v="карта"/>
    <n v="15"/>
    <n v="105"/>
    <x v="126"/>
    <m/>
    <n v="2305"/>
    <n v="6512.0300000000007"/>
    <x v="0"/>
  </r>
  <r>
    <n v="1306"/>
    <d v="2025-03-26T00:00:00"/>
    <s v="карта"/>
    <n v="14"/>
    <n v="308"/>
    <x v="255"/>
    <m/>
    <n v="2306"/>
    <n v="1811.86"/>
    <x v="32"/>
  </r>
  <r>
    <n v="1307"/>
    <d v="2025-02-11T00:00:00"/>
    <s v="карта"/>
    <n v="5"/>
    <n v="511"/>
    <x v="286"/>
    <n v="1161"/>
    <n v="2307"/>
    <n v="1203.99"/>
    <x v="11"/>
  </r>
  <r>
    <n v="1308"/>
    <d v="2025-05-13T00:00:00"/>
    <s v="карта"/>
    <n v="33"/>
    <m/>
    <x v="372"/>
    <m/>
    <n v="2308"/>
    <n v="8655.4600000000009"/>
    <x v="59"/>
  </r>
  <r>
    <n v="1309"/>
    <d v="2025-05-29T00:00:00"/>
    <s v="карта"/>
    <n v="18"/>
    <m/>
    <x v="69"/>
    <m/>
    <n v="2309"/>
    <n v="7093.56"/>
    <x v="40"/>
  </r>
  <r>
    <n v="1310"/>
    <d v="2025-02-02T00:00:00"/>
    <s v="карта"/>
    <n v="29"/>
    <n v="213"/>
    <x v="228"/>
    <m/>
    <n v="2310"/>
    <n v="2387.4300000000003"/>
    <x v="16"/>
  </r>
  <r>
    <n v="1311"/>
    <d v="2025-02-23T00:00:00"/>
    <s v="карта"/>
    <n v="21"/>
    <n v="233"/>
    <x v="145"/>
    <m/>
    <n v="2311"/>
    <n v="5319.55"/>
    <x v="42"/>
  </r>
  <r>
    <n v="1312"/>
    <d v="2025-04-21T00:00:00"/>
    <s v="карта"/>
    <n v="43"/>
    <n v="70"/>
    <x v="29"/>
    <m/>
    <n v="2312"/>
    <n v="3052.83"/>
    <x v="22"/>
  </r>
  <r>
    <n v="1313"/>
    <d v="2025-02-12T00:00:00"/>
    <s v="карта"/>
    <n v="4"/>
    <n v="455"/>
    <x v="374"/>
    <m/>
    <n v="2313"/>
    <n v="5764.3"/>
    <x v="7"/>
  </r>
  <r>
    <n v="1314"/>
    <d v="2025-01-08T00:00:00"/>
    <s v="готівка"/>
    <n v="46"/>
    <n v="563"/>
    <x v="252"/>
    <n v="1017"/>
    <n v="2314"/>
    <n v="2830.1500000000005"/>
    <x v="8"/>
  </r>
  <r>
    <n v="1315"/>
    <d v="2025-02-15T00:00:00"/>
    <s v="карта"/>
    <n v="21"/>
    <n v="546"/>
    <x v="318"/>
    <m/>
    <n v="2315"/>
    <n v="1198.02"/>
    <x v="42"/>
  </r>
  <r>
    <n v="1316"/>
    <d v="2025-06-01T00:00:00"/>
    <s v="карта"/>
    <n v="47"/>
    <n v="540"/>
    <x v="356"/>
    <m/>
    <n v="2316"/>
    <n v="7593.01"/>
    <x v="54"/>
  </r>
  <r>
    <n v="1317"/>
    <d v="2025-06-16T00:00:00"/>
    <s v="готівка"/>
    <n v="20"/>
    <m/>
    <x v="390"/>
    <m/>
    <n v="2317"/>
    <n v="2103.5500000000002"/>
    <x v="33"/>
  </r>
  <r>
    <n v="1318"/>
    <d v="2025-04-07T00:00:00"/>
    <s v="готівка"/>
    <n v="8"/>
    <n v="460"/>
    <x v="311"/>
    <m/>
    <n v="2318"/>
    <n v="7264.4599999999991"/>
    <x v="27"/>
  </r>
  <r>
    <n v="1319"/>
    <d v="2025-02-27T00:00:00"/>
    <s v="карта"/>
    <n v="52"/>
    <n v="33"/>
    <x v="249"/>
    <m/>
    <n v="2319"/>
    <n v="4888.2700000000004"/>
    <x v="17"/>
  </r>
  <r>
    <n v="1320"/>
    <d v="2025-05-12T00:00:00"/>
    <s v="карта"/>
    <n v="12"/>
    <n v="456"/>
    <x v="190"/>
    <m/>
    <n v="2320"/>
    <n v="3052.28"/>
    <x v="48"/>
  </r>
  <r>
    <n v="1321"/>
    <d v="2025-02-19T00:00:00"/>
    <s v="карта"/>
    <n v="29"/>
    <m/>
    <x v="367"/>
    <n v="644"/>
    <n v="2321"/>
    <n v="5145.18"/>
    <x v="16"/>
  </r>
  <r>
    <n v="1322"/>
    <d v="2025-01-12T00:00:00"/>
    <s v="готівка"/>
    <n v="55"/>
    <n v="188"/>
    <x v="152"/>
    <m/>
    <n v="2322"/>
    <n v="7160.3"/>
    <x v="56"/>
  </r>
  <r>
    <n v="1323"/>
    <d v="2025-02-07T00:00:00"/>
    <s v="карта"/>
    <n v="41"/>
    <n v="30"/>
    <x v="6"/>
    <n v="610"/>
    <n v="2323"/>
    <n v="4758.4299999999994"/>
    <x v="1"/>
  </r>
  <r>
    <n v="1324"/>
    <d v="2025-02-27T00:00:00"/>
    <s v="карта"/>
    <n v="47"/>
    <n v="424"/>
    <x v="237"/>
    <m/>
    <n v="2324"/>
    <n v="2677.48"/>
    <x v="54"/>
  </r>
  <r>
    <n v="1325"/>
    <d v="2025-03-05T00:00:00"/>
    <s v="карта"/>
    <n v="37"/>
    <n v="128"/>
    <x v="346"/>
    <n v="112"/>
    <n v="2325"/>
    <n v="4919.9799999999996"/>
    <x v="15"/>
  </r>
  <r>
    <n v="1326"/>
    <d v="2025-02-18T00:00:00"/>
    <s v="готівка"/>
    <n v="50"/>
    <n v="518"/>
    <x v="148"/>
    <n v="1074"/>
    <n v="2326"/>
    <n v="4609.08"/>
    <x v="57"/>
  </r>
  <r>
    <n v="1327"/>
    <d v="2025-02-12T00:00:00"/>
    <s v="карта"/>
    <n v="29"/>
    <m/>
    <x v="366"/>
    <m/>
    <n v="2327"/>
    <n v="1078.8399999999999"/>
    <x v="16"/>
  </r>
  <r>
    <n v="1328"/>
    <d v="2025-04-19T00:00:00"/>
    <s v="карта"/>
    <n v="25"/>
    <n v="413"/>
    <x v="355"/>
    <n v="970"/>
    <n v="2328"/>
    <n v="7531.9199999999992"/>
    <x v="12"/>
  </r>
  <r>
    <n v="1329"/>
    <d v="2025-01-25T00:00:00"/>
    <s v="карта"/>
    <n v="35"/>
    <m/>
    <x v="350"/>
    <m/>
    <n v="2329"/>
    <n v="344.03"/>
    <x v="13"/>
  </r>
  <r>
    <n v="1330"/>
    <d v="2025-04-06T00:00:00"/>
    <s v="готівка"/>
    <n v="51"/>
    <n v="529"/>
    <x v="68"/>
    <n v="1023"/>
    <n v="2330"/>
    <n v="8245.34"/>
    <x v="39"/>
  </r>
  <r>
    <n v="1331"/>
    <d v="2025-02-03T00:00:00"/>
    <s v="готівка"/>
    <n v="43"/>
    <n v="356"/>
    <x v="29"/>
    <n v="223"/>
    <n v="2331"/>
    <n v="868.48"/>
    <x v="22"/>
  </r>
  <r>
    <n v="1332"/>
    <d v="2025-01-08T00:00:00"/>
    <s v="готівка"/>
    <n v="24"/>
    <n v="239"/>
    <x v="257"/>
    <n v="1059"/>
    <n v="2332"/>
    <n v="2421"/>
    <x v="21"/>
  </r>
  <r>
    <n v="1333"/>
    <d v="2025-05-23T00:00:00"/>
    <s v="готівка"/>
    <n v="49"/>
    <n v="171"/>
    <x v="83"/>
    <m/>
    <n v="2333"/>
    <n v="3643.84"/>
    <x v="45"/>
  </r>
  <r>
    <n v="1334"/>
    <d v="2025-01-20T00:00:00"/>
    <s v="карта"/>
    <n v="57"/>
    <n v="210"/>
    <x v="210"/>
    <m/>
    <n v="2334"/>
    <n v="5662.1100000000006"/>
    <x v="34"/>
  </r>
  <r>
    <n v="1335"/>
    <d v="2025-04-14T00:00:00"/>
    <s v="готівка"/>
    <n v="7"/>
    <n v="453"/>
    <x v="223"/>
    <n v="833"/>
    <n v="2335"/>
    <n v="2351.67"/>
    <x v="50"/>
  </r>
  <r>
    <n v="1336"/>
    <d v="2025-03-11T00:00:00"/>
    <s v="готівка"/>
    <n v="26"/>
    <n v="84"/>
    <x v="290"/>
    <n v="571"/>
    <n v="2336"/>
    <n v="6934.7900000000009"/>
    <x v="28"/>
  </r>
  <r>
    <n v="1337"/>
    <d v="2025-03-28T00:00:00"/>
    <s v="карта"/>
    <n v="37"/>
    <n v="213"/>
    <x v="21"/>
    <m/>
    <n v="2337"/>
    <n v="4798.5999999999995"/>
    <x v="15"/>
  </r>
  <r>
    <n v="1338"/>
    <d v="2025-02-13T00:00:00"/>
    <s v="готівка"/>
    <n v="58"/>
    <n v="347"/>
    <x v="91"/>
    <n v="772"/>
    <n v="2338"/>
    <n v="2587.69"/>
    <x v="51"/>
  </r>
  <r>
    <n v="1339"/>
    <d v="2025-02-06T00:00:00"/>
    <s v="готівка"/>
    <n v="36"/>
    <m/>
    <x v="371"/>
    <n v="220"/>
    <n v="2339"/>
    <n v="530.29"/>
    <x v="23"/>
  </r>
  <r>
    <n v="1340"/>
    <d v="2025-05-26T00:00:00"/>
    <s v="карта"/>
    <n v="17"/>
    <m/>
    <x v="362"/>
    <m/>
    <n v="2340"/>
    <n v="1272.2"/>
    <x v="29"/>
  </r>
  <r>
    <n v="1341"/>
    <d v="2025-04-08T00:00:00"/>
    <s v="готівка"/>
    <n v="50"/>
    <n v="200"/>
    <x v="259"/>
    <m/>
    <n v="2341"/>
    <n v="1470.3300000000002"/>
    <x v="57"/>
  </r>
  <r>
    <n v="1342"/>
    <d v="2025-06-14T00:00:00"/>
    <s v="готівка"/>
    <n v="41"/>
    <n v="144"/>
    <x v="6"/>
    <m/>
    <n v="2342"/>
    <n v="1065.3800000000001"/>
    <x v="1"/>
  </r>
  <r>
    <n v="1343"/>
    <d v="2025-02-16T00:00:00"/>
    <s v="карта"/>
    <n v="30"/>
    <n v="393"/>
    <x v="171"/>
    <m/>
    <n v="2343"/>
    <n v="4516.04"/>
    <x v="41"/>
  </r>
  <r>
    <n v="1344"/>
    <d v="2025-03-18T00:00:00"/>
    <s v="готівка"/>
    <n v="6"/>
    <n v="469"/>
    <x v="34"/>
    <m/>
    <n v="2344"/>
    <n v="115.88"/>
    <x v="24"/>
  </r>
  <r>
    <n v="1345"/>
    <d v="2025-01-31T00:00:00"/>
    <s v="готівка"/>
    <n v="17"/>
    <n v="148"/>
    <x v="244"/>
    <m/>
    <n v="2345"/>
    <n v="4205.16"/>
    <x v="29"/>
  </r>
  <r>
    <n v="1346"/>
    <d v="2025-03-02T00:00:00"/>
    <s v="карта"/>
    <n v="25"/>
    <n v="94"/>
    <x v="42"/>
    <n v="1084"/>
    <n v="2346"/>
    <n v="662.69"/>
    <x v="12"/>
  </r>
  <r>
    <n v="1347"/>
    <d v="2025-05-25T00:00:00"/>
    <s v="карта"/>
    <n v="45"/>
    <m/>
    <x v="235"/>
    <m/>
    <n v="2347"/>
    <n v="537.54999999999995"/>
    <x v="9"/>
  </r>
  <r>
    <n v="1348"/>
    <d v="2025-04-17T00:00:00"/>
    <s v="карта"/>
    <n v="15"/>
    <m/>
    <x v="273"/>
    <m/>
    <n v="2348"/>
    <n v="4117.54"/>
    <x v="0"/>
  </r>
  <r>
    <n v="1349"/>
    <d v="2025-05-01T00:00:00"/>
    <s v="готівка"/>
    <n v="49"/>
    <n v="411"/>
    <x v="177"/>
    <m/>
    <n v="2349"/>
    <n v="5078.16"/>
    <x v="45"/>
  </r>
  <r>
    <n v="1350"/>
    <d v="2025-01-23T00:00:00"/>
    <s v="карта"/>
    <n v="54"/>
    <n v="263"/>
    <x v="118"/>
    <m/>
    <n v="2350"/>
    <n v="7485.7300000000005"/>
    <x v="26"/>
  </r>
  <r>
    <n v="1351"/>
    <d v="2025-06-05T00:00:00"/>
    <s v="готівка"/>
    <n v="5"/>
    <n v="228"/>
    <x v="174"/>
    <m/>
    <n v="2351"/>
    <n v="2307.7200000000003"/>
    <x v="11"/>
  </r>
  <r>
    <n v="1352"/>
    <d v="2025-04-19T00:00:00"/>
    <s v="готівка"/>
    <n v="18"/>
    <n v="368"/>
    <x v="269"/>
    <m/>
    <n v="2352"/>
    <n v="10407.08"/>
    <x v="40"/>
  </r>
  <r>
    <n v="1353"/>
    <d v="2025-02-21T00:00:00"/>
    <s v="карта"/>
    <n v="31"/>
    <m/>
    <x v="96"/>
    <m/>
    <n v="2353"/>
    <n v="2712.73"/>
    <x v="47"/>
  </r>
  <r>
    <n v="1354"/>
    <d v="2025-04-21T00:00:00"/>
    <s v="карта"/>
    <n v="38"/>
    <m/>
    <x v="122"/>
    <m/>
    <n v="2354"/>
    <n v="7232.19"/>
    <x v="52"/>
  </r>
  <r>
    <n v="1355"/>
    <d v="2025-02-07T00:00:00"/>
    <s v="карта"/>
    <n v="42"/>
    <m/>
    <x v="224"/>
    <m/>
    <n v="2355"/>
    <n v="8335.08"/>
    <x v="55"/>
  </r>
  <r>
    <n v="1356"/>
    <d v="2025-05-25T00:00:00"/>
    <s v="карта"/>
    <n v="17"/>
    <n v="398"/>
    <x v="362"/>
    <m/>
    <n v="2356"/>
    <n v="3127.48"/>
    <x v="29"/>
  </r>
  <r>
    <n v="1357"/>
    <d v="2025-06-04T00:00:00"/>
    <s v="карта"/>
    <n v="5"/>
    <n v="490"/>
    <x v="286"/>
    <n v="236"/>
    <n v="2357"/>
    <n v="1297.1399999999999"/>
    <x v="11"/>
  </r>
  <r>
    <n v="1358"/>
    <d v="2025-06-04T00:00:00"/>
    <s v="готівка"/>
    <n v="47"/>
    <n v="532"/>
    <x v="98"/>
    <n v="186"/>
    <n v="2358"/>
    <n v="171.24"/>
    <x v="54"/>
  </r>
  <r>
    <n v="1359"/>
    <d v="2025-03-10T00:00:00"/>
    <s v="карта"/>
    <n v="25"/>
    <m/>
    <x v="248"/>
    <n v="1073"/>
    <n v="2359"/>
    <n v="1399.16"/>
    <x v="12"/>
  </r>
  <r>
    <n v="1360"/>
    <d v="2025-04-13T00:00:00"/>
    <s v="карта"/>
    <n v="56"/>
    <n v="179"/>
    <x v="274"/>
    <m/>
    <n v="2360"/>
    <n v="5643.1399999999994"/>
    <x v="37"/>
  </r>
  <r>
    <n v="1361"/>
    <d v="2025-02-21T00:00:00"/>
    <s v="карта"/>
    <n v="57"/>
    <m/>
    <x v="230"/>
    <m/>
    <n v="2361"/>
    <n v="6504.8900000000012"/>
    <x v="34"/>
  </r>
  <r>
    <n v="1362"/>
    <d v="2025-01-18T00:00:00"/>
    <s v="карта"/>
    <n v="60"/>
    <n v="538"/>
    <x v="332"/>
    <m/>
    <n v="2362"/>
    <n v="2091.1799999999998"/>
    <x v="38"/>
  </r>
  <r>
    <n v="1363"/>
    <d v="2025-05-01T00:00:00"/>
    <s v="карта"/>
    <n v="30"/>
    <n v="549"/>
    <x v="267"/>
    <m/>
    <n v="2363"/>
    <n v="2722.0099999999998"/>
    <x v="41"/>
  </r>
  <r>
    <n v="1364"/>
    <d v="2025-04-20T00:00:00"/>
    <s v="готівка"/>
    <n v="36"/>
    <n v="332"/>
    <x v="391"/>
    <m/>
    <n v="2364"/>
    <n v="571.41"/>
    <x v="23"/>
  </r>
  <r>
    <n v="1365"/>
    <d v="2025-04-19T00:00:00"/>
    <s v="готівка"/>
    <n v="18"/>
    <n v="139"/>
    <x v="269"/>
    <n v="72"/>
    <n v="2365"/>
    <n v="2997.42"/>
    <x v="40"/>
  </r>
  <r>
    <n v="1366"/>
    <d v="2025-04-16T00:00:00"/>
    <s v="карта"/>
    <n v="5"/>
    <m/>
    <x v="250"/>
    <m/>
    <n v="2366"/>
    <n v="9168.8000000000011"/>
    <x v="11"/>
  </r>
  <r>
    <n v="1367"/>
    <d v="2025-04-12T00:00:00"/>
    <s v="карта"/>
    <n v="59"/>
    <n v="561"/>
    <x v="192"/>
    <m/>
    <n v="2367"/>
    <n v="4417.1900000000005"/>
    <x v="35"/>
  </r>
  <r>
    <n v="1368"/>
    <d v="2025-06-22T00:00:00"/>
    <s v="готівка"/>
    <n v="30"/>
    <m/>
    <x v="267"/>
    <m/>
    <n v="2368"/>
    <n v="4366.3899999999994"/>
    <x v="41"/>
  </r>
  <r>
    <n v="1369"/>
    <d v="2025-02-12T00:00:00"/>
    <s v="карта"/>
    <n v="45"/>
    <n v="112"/>
    <x v="270"/>
    <m/>
    <n v="2369"/>
    <n v="7034.41"/>
    <x v="9"/>
  </r>
  <r>
    <n v="1370"/>
    <d v="2025-04-09T00:00:00"/>
    <s v="карта"/>
    <n v="6"/>
    <n v="208"/>
    <x v="218"/>
    <n v="1262"/>
    <n v="2370"/>
    <n v="736.1"/>
    <x v="24"/>
  </r>
  <r>
    <n v="1371"/>
    <d v="2025-01-18T00:00:00"/>
    <s v="карта"/>
    <n v="33"/>
    <n v="122"/>
    <x v="308"/>
    <n v="1048"/>
    <n v="2371"/>
    <n v="5595.32"/>
    <x v="59"/>
  </r>
  <r>
    <n v="1372"/>
    <d v="2025-02-24T00:00:00"/>
    <s v="карта"/>
    <n v="18"/>
    <n v="260"/>
    <x v="392"/>
    <m/>
    <n v="2372"/>
    <n v="7330.45"/>
    <x v="40"/>
  </r>
  <r>
    <n v="1373"/>
    <d v="2025-04-13T00:00:00"/>
    <s v="карта"/>
    <n v="50"/>
    <n v="213"/>
    <x v="364"/>
    <m/>
    <n v="2373"/>
    <n v="7214.2199999999993"/>
    <x v="57"/>
  </r>
  <r>
    <n v="1374"/>
    <d v="2025-02-15T00:00:00"/>
    <s v="карта"/>
    <n v="24"/>
    <n v="441"/>
    <x v="301"/>
    <m/>
    <n v="2374"/>
    <n v="4691.8"/>
    <x v="21"/>
  </r>
  <r>
    <n v="1375"/>
    <d v="2025-04-14T00:00:00"/>
    <s v="карта"/>
    <n v="4"/>
    <m/>
    <x v="8"/>
    <n v="1149"/>
    <n v="2375"/>
    <n v="5925.26"/>
    <x v="7"/>
  </r>
  <r>
    <n v="1376"/>
    <d v="2025-04-19T00:00:00"/>
    <s v="карта"/>
    <n v="49"/>
    <n v="10"/>
    <x v="80"/>
    <n v="928"/>
    <n v="2376"/>
    <n v="3359.34"/>
    <x v="45"/>
  </r>
  <r>
    <n v="1377"/>
    <d v="2025-05-25T00:00:00"/>
    <s v="готівка"/>
    <n v="47"/>
    <n v="162"/>
    <x v="303"/>
    <m/>
    <n v="2377"/>
    <n v="914.39"/>
    <x v="54"/>
  </r>
  <r>
    <n v="1378"/>
    <d v="2025-06-29T00:00:00"/>
    <s v="карта"/>
    <n v="52"/>
    <n v="226"/>
    <x v="23"/>
    <m/>
    <n v="2378"/>
    <n v="1962.75"/>
    <x v="17"/>
  </r>
  <r>
    <n v="1379"/>
    <d v="2025-04-15T00:00:00"/>
    <s v="карта"/>
    <n v="17"/>
    <n v="348"/>
    <x v="104"/>
    <n v="821"/>
    <n v="2379"/>
    <n v="10703.6"/>
    <x v="29"/>
  </r>
  <r>
    <n v="1380"/>
    <d v="2025-01-18T00:00:00"/>
    <s v="готівка"/>
    <n v="42"/>
    <n v="130"/>
    <x v="102"/>
    <m/>
    <n v="2380"/>
    <n v="4722.71"/>
    <x v="55"/>
  </r>
  <r>
    <n v="1381"/>
    <d v="2025-06-10T00:00:00"/>
    <s v="готівка"/>
    <n v="6"/>
    <n v="236"/>
    <x v="288"/>
    <n v="795"/>
    <n v="2381"/>
    <n v="2326.3200000000002"/>
    <x v="24"/>
  </r>
  <r>
    <n v="1382"/>
    <d v="2025-05-20T00:00:00"/>
    <s v="карта"/>
    <n v="31"/>
    <n v="131"/>
    <x v="360"/>
    <m/>
    <n v="2382"/>
    <n v="923.93"/>
    <x v="47"/>
  </r>
  <r>
    <n v="1383"/>
    <d v="2025-02-26T00:00:00"/>
    <s v="готівка"/>
    <n v="4"/>
    <n v="136"/>
    <x v="138"/>
    <m/>
    <n v="2383"/>
    <n v="1135.9000000000001"/>
    <x v="7"/>
  </r>
  <r>
    <n v="1384"/>
    <d v="2025-04-26T00:00:00"/>
    <s v="готівка"/>
    <n v="28"/>
    <n v="356"/>
    <x v="12"/>
    <n v="443"/>
    <n v="2384"/>
    <n v="4536.88"/>
    <x v="10"/>
  </r>
  <r>
    <n v="1385"/>
    <d v="2025-06-23T00:00:00"/>
    <s v="карта"/>
    <n v="32"/>
    <n v="565"/>
    <x v="60"/>
    <n v="260"/>
    <n v="2385"/>
    <n v="5772.06"/>
    <x v="19"/>
  </r>
  <r>
    <n v="1386"/>
    <d v="2025-05-25T00:00:00"/>
    <s v="карта"/>
    <n v="30"/>
    <n v="489"/>
    <x v="267"/>
    <m/>
    <n v="2386"/>
    <n v="2932.2000000000003"/>
    <x v="41"/>
  </r>
  <r>
    <n v="1387"/>
    <d v="2025-02-22T00:00:00"/>
    <s v="готівка"/>
    <n v="53"/>
    <n v="273"/>
    <x v="32"/>
    <n v="574"/>
    <n v="2387"/>
    <n v="6711.28"/>
    <x v="18"/>
  </r>
  <r>
    <n v="1388"/>
    <d v="2025-03-03T00:00:00"/>
    <s v="готівка"/>
    <n v="31"/>
    <n v="83"/>
    <x v="305"/>
    <m/>
    <n v="2388"/>
    <n v="383.77"/>
    <x v="47"/>
  </r>
  <r>
    <n v="1389"/>
    <d v="2025-05-28T00:00:00"/>
    <s v="карта"/>
    <n v="59"/>
    <m/>
    <x v="276"/>
    <m/>
    <n v="2389"/>
    <n v="1974.08"/>
    <x v="35"/>
  </r>
  <r>
    <n v="1390"/>
    <d v="2025-01-03T00:00:00"/>
    <s v="готівка"/>
    <n v="14"/>
    <n v="484"/>
    <x v="268"/>
    <m/>
    <n v="2390"/>
    <n v="9342.56"/>
    <x v="32"/>
  </r>
  <r>
    <n v="1391"/>
    <d v="2025-04-02T00:00:00"/>
    <s v="готівка"/>
    <n v="24"/>
    <m/>
    <x v="301"/>
    <n v="1191"/>
    <n v="2391"/>
    <n v="3742.88"/>
    <x v="21"/>
  </r>
  <r>
    <n v="1392"/>
    <d v="2025-05-15T00:00:00"/>
    <s v="карта"/>
    <n v="6"/>
    <m/>
    <x v="243"/>
    <n v="1289"/>
    <n v="2392"/>
    <n v="103.62"/>
    <x v="24"/>
  </r>
  <r>
    <n v="1393"/>
    <d v="2025-02-13T00:00:00"/>
    <s v="готівка"/>
    <n v="37"/>
    <n v="116"/>
    <x v="346"/>
    <m/>
    <n v="2393"/>
    <n v="2038.4"/>
    <x v="15"/>
  </r>
  <r>
    <n v="1394"/>
    <d v="2025-04-09T00:00:00"/>
    <s v="карта"/>
    <n v="30"/>
    <n v="156"/>
    <x v="129"/>
    <n v="96"/>
    <n v="2394"/>
    <n v="2889.98"/>
    <x v="41"/>
  </r>
  <r>
    <n v="1395"/>
    <d v="2025-01-17T00:00:00"/>
    <s v="карта"/>
    <n v="48"/>
    <n v="531"/>
    <x v="110"/>
    <m/>
    <n v="2395"/>
    <n v="9480.380000000001"/>
    <x v="4"/>
  </r>
  <r>
    <n v="1396"/>
    <d v="2025-03-15T00:00:00"/>
    <s v="карта"/>
    <n v="56"/>
    <n v="21"/>
    <x v="266"/>
    <m/>
    <n v="2396"/>
    <n v="1027.68"/>
    <x v="37"/>
  </r>
  <r>
    <n v="1397"/>
    <d v="2025-02-10T00:00:00"/>
    <s v="карта"/>
    <n v="20"/>
    <n v="508"/>
    <x v="390"/>
    <m/>
    <n v="2397"/>
    <n v="5198.62"/>
    <x v="33"/>
  </r>
  <r>
    <n v="1398"/>
    <d v="2025-01-04T00:00:00"/>
    <s v="карта"/>
    <n v="2"/>
    <n v="223"/>
    <x v="164"/>
    <m/>
    <n v="2398"/>
    <n v="4340.3"/>
    <x v="14"/>
  </r>
  <r>
    <n v="1399"/>
    <d v="2025-04-27T00:00:00"/>
    <s v="карта"/>
    <n v="18"/>
    <n v="453"/>
    <x v="246"/>
    <m/>
    <n v="2399"/>
    <n v="1036.23"/>
    <x v="40"/>
  </r>
  <r>
    <n v="1400"/>
    <d v="2025-01-01T00:00:00"/>
    <s v="карта"/>
    <n v="58"/>
    <n v="128"/>
    <x v="352"/>
    <m/>
    <n v="2400"/>
    <n v="5019.7699999999995"/>
    <x v="51"/>
  </r>
  <r>
    <n v="1401"/>
    <d v="2025-01-11T00:00:00"/>
    <s v="готівка"/>
    <n v="1"/>
    <n v="291"/>
    <x v="63"/>
    <m/>
    <n v="2401"/>
    <n v="2112.6799999999998"/>
    <x v="5"/>
  </r>
  <r>
    <n v="1402"/>
    <d v="2025-05-22T00:00:00"/>
    <s v="карта"/>
    <n v="18"/>
    <m/>
    <x v="75"/>
    <n v="563"/>
    <n v="2402"/>
    <n v="269.18"/>
    <x v="40"/>
  </r>
  <r>
    <n v="1403"/>
    <d v="2025-01-15T00:00:00"/>
    <s v="карта"/>
    <n v="9"/>
    <m/>
    <x v="381"/>
    <n v="1263"/>
    <n v="2403"/>
    <n v="2784.06"/>
    <x v="44"/>
  </r>
  <r>
    <n v="1404"/>
    <d v="2025-05-29T00:00:00"/>
    <s v="карта"/>
    <n v="7"/>
    <n v="543"/>
    <x v="160"/>
    <m/>
    <n v="2404"/>
    <n v="2629.5699999999997"/>
    <x v="50"/>
  </r>
  <r>
    <n v="1405"/>
    <d v="2025-01-19T00:00:00"/>
    <s v="карта"/>
    <n v="42"/>
    <n v="264"/>
    <x v="224"/>
    <m/>
    <n v="2405"/>
    <n v="2080.83"/>
    <x v="55"/>
  </r>
  <r>
    <n v="1406"/>
    <d v="2025-03-16T00:00:00"/>
    <s v="карта"/>
    <n v="39"/>
    <n v="270"/>
    <x v="101"/>
    <n v="485"/>
    <n v="2406"/>
    <n v="1706.1100000000001"/>
    <x v="25"/>
  </r>
  <r>
    <n v="1407"/>
    <d v="2025-04-24T00:00:00"/>
    <s v="карта"/>
    <n v="21"/>
    <m/>
    <x v="378"/>
    <m/>
    <n v="2407"/>
    <n v="900.38"/>
    <x v="42"/>
  </r>
  <r>
    <n v="1408"/>
    <d v="2025-01-18T00:00:00"/>
    <s v="готівка"/>
    <n v="58"/>
    <n v="521"/>
    <x v="91"/>
    <m/>
    <n v="2408"/>
    <n v="661.39"/>
    <x v="51"/>
  </r>
  <r>
    <n v="1409"/>
    <d v="2025-01-17T00:00:00"/>
    <s v="готівка"/>
    <n v="34"/>
    <m/>
    <x v="358"/>
    <m/>
    <n v="2409"/>
    <n v="5579.58"/>
    <x v="36"/>
  </r>
  <r>
    <n v="1410"/>
    <d v="2025-03-05T00:00:00"/>
    <s v="карта"/>
    <n v="38"/>
    <m/>
    <x v="207"/>
    <m/>
    <n v="2410"/>
    <n v="4335.22"/>
    <x v="52"/>
  </r>
  <r>
    <n v="1411"/>
    <d v="2025-03-17T00:00:00"/>
    <s v="карта"/>
    <n v="38"/>
    <n v="461"/>
    <x v="181"/>
    <n v="644"/>
    <n v="2411"/>
    <n v="808.11"/>
    <x v="52"/>
  </r>
  <r>
    <n v="1412"/>
    <d v="2025-02-28T00:00:00"/>
    <s v="готівка"/>
    <n v="54"/>
    <n v="480"/>
    <x v="377"/>
    <n v="984"/>
    <n v="2412"/>
    <n v="3357.2799999999997"/>
    <x v="26"/>
  </r>
  <r>
    <n v="1413"/>
    <d v="2025-04-10T00:00:00"/>
    <s v="карта"/>
    <n v="52"/>
    <n v="83"/>
    <x v="66"/>
    <n v="1044"/>
    <n v="2413"/>
    <n v="4994.2800000000007"/>
    <x v="17"/>
  </r>
  <r>
    <n v="1414"/>
    <d v="2025-01-20T00:00:00"/>
    <s v="готівка"/>
    <n v="31"/>
    <m/>
    <x v="360"/>
    <n v="1098"/>
    <n v="2414"/>
    <n v="923.40000000000009"/>
    <x v="47"/>
  </r>
  <r>
    <n v="1415"/>
    <d v="2025-02-26T00:00:00"/>
    <s v="готівка"/>
    <n v="55"/>
    <n v="39"/>
    <x v="264"/>
    <n v="852"/>
    <n v="2415"/>
    <n v="8394.7800000000007"/>
    <x v="56"/>
  </r>
  <r>
    <n v="1416"/>
    <d v="2025-04-15T00:00:00"/>
    <s v="карта"/>
    <n v="39"/>
    <n v="486"/>
    <x v="222"/>
    <n v="400"/>
    <n v="2416"/>
    <n v="448.22"/>
    <x v="25"/>
  </r>
  <r>
    <n v="1417"/>
    <d v="2025-04-29T00:00:00"/>
    <s v="карта"/>
    <n v="45"/>
    <n v="347"/>
    <x v="387"/>
    <m/>
    <n v="2417"/>
    <n v="1248.3000000000002"/>
    <x v="9"/>
  </r>
  <r>
    <n v="1418"/>
    <d v="2025-05-06T00:00:00"/>
    <s v="готівка"/>
    <n v="34"/>
    <n v="504"/>
    <x v="146"/>
    <n v="51"/>
    <n v="2418"/>
    <n v="1740.82"/>
    <x v="36"/>
  </r>
  <r>
    <n v="1419"/>
    <d v="2025-02-03T00:00:00"/>
    <s v="готівка"/>
    <n v="28"/>
    <n v="156"/>
    <x v="262"/>
    <m/>
    <n v="2419"/>
    <n v="5824.13"/>
    <x v="10"/>
  </r>
  <r>
    <n v="1420"/>
    <d v="2025-02-10T00:00:00"/>
    <s v="карта"/>
    <n v="37"/>
    <n v="441"/>
    <x v="21"/>
    <m/>
    <n v="2420"/>
    <n v="6271.0599999999995"/>
    <x v="15"/>
  </r>
  <r>
    <n v="1421"/>
    <d v="2025-01-04T00:00:00"/>
    <s v="карта"/>
    <n v="51"/>
    <n v="46"/>
    <x v="393"/>
    <m/>
    <n v="2421"/>
    <n v="2298.11"/>
    <x v="39"/>
  </r>
  <r>
    <n v="1422"/>
    <d v="2025-02-13T00:00:00"/>
    <s v="карта"/>
    <n v="5"/>
    <n v="538"/>
    <x v="271"/>
    <n v="935"/>
    <n v="2422"/>
    <n v="8671.4900000000016"/>
    <x v="11"/>
  </r>
  <r>
    <n v="1423"/>
    <d v="2025-01-11T00:00:00"/>
    <s v="карта"/>
    <n v="35"/>
    <n v="463"/>
    <x v="114"/>
    <n v="801"/>
    <n v="2423"/>
    <n v="3002.87"/>
    <x v="13"/>
  </r>
  <r>
    <n v="1424"/>
    <d v="2025-04-12T00:00:00"/>
    <s v="готівка"/>
    <n v="9"/>
    <n v="437"/>
    <x v="348"/>
    <m/>
    <n v="2424"/>
    <n v="5107.1900000000005"/>
    <x v="44"/>
  </r>
  <r>
    <n v="1425"/>
    <d v="2025-05-02T00:00:00"/>
    <s v="карта"/>
    <n v="55"/>
    <m/>
    <x v="264"/>
    <m/>
    <n v="2425"/>
    <n v="2700.2200000000003"/>
    <x v="56"/>
  </r>
  <r>
    <n v="1426"/>
    <d v="2025-04-29T00:00:00"/>
    <s v="карта"/>
    <n v="36"/>
    <n v="256"/>
    <x v="283"/>
    <m/>
    <n v="2426"/>
    <n v="2436.61"/>
    <x v="23"/>
  </r>
  <r>
    <n v="1427"/>
    <d v="2025-03-05T00:00:00"/>
    <s v="карта"/>
    <n v="32"/>
    <m/>
    <x v="309"/>
    <n v="187"/>
    <n v="2427"/>
    <n v="4150.0599999999995"/>
    <x v="19"/>
  </r>
  <r>
    <n v="1428"/>
    <d v="2025-01-25T00:00:00"/>
    <s v="готівка"/>
    <n v="16"/>
    <n v="271"/>
    <x v="13"/>
    <m/>
    <n v="2428"/>
    <n v="5404.63"/>
    <x v="3"/>
  </r>
  <r>
    <n v="1429"/>
    <d v="2025-04-02T00:00:00"/>
    <s v="карта"/>
    <n v="56"/>
    <m/>
    <x v="103"/>
    <m/>
    <n v="2429"/>
    <n v="2011.0900000000001"/>
    <x v="37"/>
  </r>
  <r>
    <n v="1430"/>
    <d v="2025-04-19T00:00:00"/>
    <s v="готівка"/>
    <n v="54"/>
    <n v="464"/>
    <x v="118"/>
    <n v="741"/>
    <n v="2430"/>
    <n v="1724.38"/>
    <x v="26"/>
  </r>
  <r>
    <n v="1431"/>
    <d v="2025-05-05T00:00:00"/>
    <s v="карта"/>
    <n v="53"/>
    <n v="202"/>
    <x v="353"/>
    <m/>
    <n v="2431"/>
    <n v="4427.76"/>
    <x v="18"/>
  </r>
  <r>
    <n v="1432"/>
    <d v="2025-03-17T00:00:00"/>
    <s v="карта"/>
    <n v="6"/>
    <n v="376"/>
    <x v="227"/>
    <m/>
    <n v="2432"/>
    <n v="5215.4400000000005"/>
    <x v="24"/>
  </r>
  <r>
    <n v="1433"/>
    <d v="2025-03-19T00:00:00"/>
    <s v="карта"/>
    <n v="42"/>
    <n v="164"/>
    <x v="238"/>
    <m/>
    <n v="2433"/>
    <n v="3450.59"/>
    <x v="55"/>
  </r>
  <r>
    <n v="1434"/>
    <d v="2025-01-16T00:00:00"/>
    <s v="карта"/>
    <n v="24"/>
    <m/>
    <x v="188"/>
    <n v="833"/>
    <n v="2434"/>
    <n v="1320.16"/>
    <x v="21"/>
  </r>
  <r>
    <n v="1435"/>
    <d v="2025-01-23T00:00:00"/>
    <s v="готівка"/>
    <n v="14"/>
    <n v="134"/>
    <x v="67"/>
    <m/>
    <n v="2435"/>
    <n v="4578.87"/>
    <x v="32"/>
  </r>
  <r>
    <n v="1436"/>
    <d v="2025-03-11T00:00:00"/>
    <s v="карта"/>
    <n v="35"/>
    <m/>
    <x v="327"/>
    <n v="738"/>
    <n v="2436"/>
    <n v="5687.11"/>
    <x v="13"/>
  </r>
  <r>
    <n v="1437"/>
    <d v="2025-02-20T00:00:00"/>
    <s v="карта"/>
    <n v="38"/>
    <m/>
    <x v="122"/>
    <m/>
    <n v="2437"/>
    <n v="4895.1799999999994"/>
    <x v="52"/>
  </r>
  <r>
    <n v="1438"/>
    <d v="2025-05-30T00:00:00"/>
    <s v="карта"/>
    <n v="13"/>
    <m/>
    <x v="253"/>
    <m/>
    <n v="2438"/>
    <n v="4165.32"/>
    <x v="2"/>
  </r>
  <r>
    <n v="1439"/>
    <d v="2025-03-18T00:00:00"/>
    <s v="карта"/>
    <n v="22"/>
    <n v="510"/>
    <x v="109"/>
    <n v="990"/>
    <n v="2439"/>
    <n v="4225.4699999999993"/>
    <x v="49"/>
  </r>
  <r>
    <n v="1440"/>
    <d v="2025-01-24T00:00:00"/>
    <s v="карта"/>
    <n v="39"/>
    <n v="135"/>
    <x v="394"/>
    <m/>
    <n v="2440"/>
    <n v="6652.65"/>
    <x v="25"/>
  </r>
  <r>
    <n v="1441"/>
    <d v="2025-04-01T00:00:00"/>
    <s v="карта"/>
    <n v="29"/>
    <n v="540"/>
    <x v="163"/>
    <m/>
    <n v="2441"/>
    <n v="648.13"/>
    <x v="16"/>
  </r>
  <r>
    <n v="1442"/>
    <d v="2025-05-29T00:00:00"/>
    <s v="готівка"/>
    <n v="53"/>
    <n v="193"/>
    <x v="168"/>
    <m/>
    <n v="2442"/>
    <n v="4729.7"/>
    <x v="18"/>
  </r>
  <r>
    <n v="1443"/>
    <d v="2025-03-31T00:00:00"/>
    <s v="карта"/>
    <n v="24"/>
    <n v="10"/>
    <x v="301"/>
    <n v="1121"/>
    <n v="2443"/>
    <n v="779.27"/>
    <x v="21"/>
  </r>
  <r>
    <n v="1444"/>
    <d v="2025-06-23T00:00:00"/>
    <s v="карта"/>
    <n v="7"/>
    <m/>
    <x v="108"/>
    <n v="889"/>
    <n v="2444"/>
    <n v="9483.66"/>
    <x v="50"/>
  </r>
  <r>
    <n v="1445"/>
    <d v="2025-05-19T00:00:00"/>
    <s v="готівка"/>
    <n v="35"/>
    <n v="221"/>
    <x v="114"/>
    <m/>
    <n v="2445"/>
    <n v="5833.54"/>
    <x v="13"/>
  </r>
  <r>
    <n v="1446"/>
    <d v="2025-04-27T00:00:00"/>
    <s v="готівка"/>
    <n v="42"/>
    <n v="30"/>
    <x v="224"/>
    <n v="574"/>
    <n v="2446"/>
    <n v="1439.5400000000002"/>
    <x v="55"/>
  </r>
  <r>
    <n v="1447"/>
    <d v="2025-05-28T00:00:00"/>
    <s v="карта"/>
    <n v="37"/>
    <m/>
    <x v="331"/>
    <n v="705"/>
    <n v="2447"/>
    <n v="4891.76"/>
    <x v="15"/>
  </r>
  <r>
    <n v="1448"/>
    <d v="2025-05-14T00:00:00"/>
    <s v="готівка"/>
    <n v="2"/>
    <m/>
    <x v="20"/>
    <m/>
    <n v="2448"/>
    <n v="1509.6100000000001"/>
    <x v="14"/>
  </r>
  <r>
    <n v="1449"/>
    <d v="2025-04-09T00:00:00"/>
    <s v="готівка"/>
    <n v="52"/>
    <m/>
    <x v="82"/>
    <n v="315"/>
    <n v="2449"/>
    <n v="4479.6499999999996"/>
    <x v="17"/>
  </r>
  <r>
    <n v="1450"/>
    <d v="2025-01-20T00:00:00"/>
    <s v="карта"/>
    <n v="18"/>
    <n v="523"/>
    <x v="232"/>
    <m/>
    <n v="2450"/>
    <n v="4257.0999999999995"/>
    <x v="40"/>
  </r>
  <r>
    <n v="1451"/>
    <d v="2025-04-04T00:00:00"/>
    <s v="готівка"/>
    <n v="37"/>
    <n v="433"/>
    <x v="120"/>
    <n v="104"/>
    <n v="2451"/>
    <n v="3920.89"/>
    <x v="15"/>
  </r>
  <r>
    <n v="1452"/>
    <d v="2025-02-08T00:00:00"/>
    <s v="карта"/>
    <n v="20"/>
    <m/>
    <x v="338"/>
    <m/>
    <n v="2452"/>
    <n v="8484.4500000000007"/>
    <x v="33"/>
  </r>
  <r>
    <n v="1453"/>
    <d v="2025-05-24T00:00:00"/>
    <s v="карта"/>
    <n v="37"/>
    <n v="558"/>
    <x v="272"/>
    <m/>
    <n v="2453"/>
    <n v="1278.28"/>
    <x v="15"/>
  </r>
  <r>
    <n v="1454"/>
    <d v="2025-02-04T00:00:00"/>
    <s v="готівка"/>
    <n v="5"/>
    <n v="537"/>
    <x v="286"/>
    <m/>
    <n v="2454"/>
    <n v="2097.87"/>
    <x v="11"/>
  </r>
  <r>
    <n v="1455"/>
    <d v="2025-06-17T00:00:00"/>
    <s v="готівка"/>
    <n v="42"/>
    <m/>
    <x v="102"/>
    <m/>
    <n v="2455"/>
    <n v="3896.62"/>
    <x v="55"/>
  </r>
  <r>
    <n v="1456"/>
    <d v="2025-03-01T00:00:00"/>
    <s v="карта"/>
    <n v="8"/>
    <m/>
    <x v="170"/>
    <m/>
    <n v="2456"/>
    <n v="610.21"/>
    <x v="27"/>
  </r>
  <r>
    <n v="1457"/>
    <d v="2025-01-11T00:00:00"/>
    <s v="готівка"/>
    <n v="5"/>
    <m/>
    <x v="271"/>
    <m/>
    <n v="2457"/>
    <n v="4323.51"/>
    <x v="11"/>
  </r>
  <r>
    <n v="1458"/>
    <d v="2025-02-19T00:00:00"/>
    <s v="готівка"/>
    <n v="7"/>
    <m/>
    <x v="375"/>
    <m/>
    <n v="2458"/>
    <n v="4865.4400000000005"/>
    <x v="50"/>
  </r>
  <r>
    <n v="1459"/>
    <d v="2025-02-02T00:00:00"/>
    <s v="карта"/>
    <n v="4"/>
    <m/>
    <x v="74"/>
    <m/>
    <n v="2459"/>
    <n v="3193.8600000000006"/>
    <x v="7"/>
  </r>
  <r>
    <n v="1460"/>
    <d v="2025-03-21T00:00:00"/>
    <s v="готівка"/>
    <n v="39"/>
    <n v="304"/>
    <x v="222"/>
    <m/>
    <n v="2460"/>
    <n v="4201.16"/>
    <x v="25"/>
  </r>
  <r>
    <n v="1461"/>
    <d v="2025-02-22T00:00:00"/>
    <s v="карта"/>
    <n v="12"/>
    <n v="383"/>
    <x v="190"/>
    <m/>
    <n v="2461"/>
    <n v="6413.75"/>
    <x v="48"/>
  </r>
  <r>
    <n v="1462"/>
    <d v="2025-04-28T00:00:00"/>
    <s v="карта"/>
    <n v="54"/>
    <n v="227"/>
    <x v="377"/>
    <m/>
    <n v="2462"/>
    <n v="6456.8600000000006"/>
    <x v="26"/>
  </r>
  <r>
    <n v="1463"/>
    <d v="2025-06-05T00:00:00"/>
    <s v="готівка"/>
    <n v="13"/>
    <n v="164"/>
    <x v="395"/>
    <n v="260"/>
    <n v="2463"/>
    <n v="5086.13"/>
    <x v="2"/>
  </r>
  <r>
    <n v="1464"/>
    <d v="2025-02-22T00:00:00"/>
    <s v="готівка"/>
    <n v="17"/>
    <n v="235"/>
    <x v="310"/>
    <m/>
    <n v="2464"/>
    <n v="4107.9400000000005"/>
    <x v="29"/>
  </r>
  <r>
    <n v="1465"/>
    <d v="2025-04-18T00:00:00"/>
    <s v="готівка"/>
    <n v="40"/>
    <n v="174"/>
    <x v="7"/>
    <m/>
    <n v="2465"/>
    <n v="214.36"/>
    <x v="6"/>
  </r>
  <r>
    <n v="1466"/>
    <d v="2025-02-14T00:00:00"/>
    <s v="карта"/>
    <n v="26"/>
    <n v="197"/>
    <x v="39"/>
    <m/>
    <n v="2466"/>
    <n v="610.17999999999995"/>
    <x v="28"/>
  </r>
  <r>
    <n v="1467"/>
    <d v="2025-02-28T00:00:00"/>
    <s v="карта"/>
    <n v="60"/>
    <n v="6"/>
    <x v="245"/>
    <n v="1299"/>
    <n v="2467"/>
    <n v="4071.36"/>
    <x v="38"/>
  </r>
  <r>
    <n v="1468"/>
    <d v="2025-04-24T00:00:00"/>
    <s v="готівка"/>
    <n v="48"/>
    <n v="560"/>
    <x v="110"/>
    <n v="749"/>
    <n v="2468"/>
    <n v="1289.92"/>
    <x v="4"/>
  </r>
  <r>
    <n v="1469"/>
    <d v="2025-03-31T00:00:00"/>
    <s v="готівка"/>
    <n v="50"/>
    <n v="393"/>
    <x v="364"/>
    <n v="304"/>
    <n v="2469"/>
    <n v="4086.26"/>
    <x v="57"/>
  </r>
  <r>
    <n v="1470"/>
    <d v="2025-02-20T00:00:00"/>
    <s v="готівка"/>
    <n v="52"/>
    <m/>
    <x v="66"/>
    <n v="56"/>
    <n v="2470"/>
    <n v="4217.2700000000004"/>
    <x v="17"/>
  </r>
  <r>
    <n v="1471"/>
    <d v="2025-06-07T00:00:00"/>
    <s v="готівка"/>
    <n v="21"/>
    <m/>
    <x v="161"/>
    <m/>
    <n v="2471"/>
    <n v="2372.08"/>
    <x v="42"/>
  </r>
  <r>
    <n v="1472"/>
    <d v="2025-01-19T00:00:00"/>
    <s v="карта"/>
    <n v="55"/>
    <n v="329"/>
    <x v="396"/>
    <m/>
    <n v="2472"/>
    <n v="4218.72"/>
    <x v="56"/>
  </r>
  <r>
    <n v="1473"/>
    <d v="2025-01-10T00:00:00"/>
    <s v="готівка"/>
    <n v="46"/>
    <n v="454"/>
    <x v="334"/>
    <m/>
    <n v="2473"/>
    <n v="1195.52"/>
    <x v="8"/>
  </r>
  <r>
    <n v="1474"/>
    <d v="2025-05-08T00:00:00"/>
    <s v="карта"/>
    <n v="36"/>
    <n v="31"/>
    <x v="51"/>
    <n v="603"/>
    <n v="2474"/>
    <n v="5604.21"/>
    <x v="23"/>
  </r>
  <r>
    <n v="1475"/>
    <d v="2025-04-09T00:00:00"/>
    <s v="готівка"/>
    <n v="10"/>
    <m/>
    <x v="333"/>
    <m/>
    <n v="2475"/>
    <n v="6501.49"/>
    <x v="43"/>
  </r>
  <r>
    <n v="1476"/>
    <d v="2025-06-02T00:00:00"/>
    <s v="карта"/>
    <n v="38"/>
    <n v="403"/>
    <x v="316"/>
    <m/>
    <n v="2476"/>
    <n v="5287.2300000000005"/>
    <x v="52"/>
  </r>
  <r>
    <n v="1477"/>
    <d v="2025-05-06T00:00:00"/>
    <s v="карта"/>
    <n v="24"/>
    <n v="492"/>
    <x v="165"/>
    <m/>
    <n v="2477"/>
    <n v="4216.26"/>
    <x v="21"/>
  </r>
  <r>
    <n v="1478"/>
    <d v="2025-03-30T00:00:00"/>
    <s v="карта"/>
    <n v="10"/>
    <n v="202"/>
    <x v="87"/>
    <m/>
    <n v="2478"/>
    <n v="4996.51"/>
    <x v="43"/>
  </r>
  <r>
    <n v="1479"/>
    <d v="2025-02-27T00:00:00"/>
    <s v="карта"/>
    <n v="53"/>
    <m/>
    <x v="32"/>
    <m/>
    <n v="2479"/>
    <n v="2754.5"/>
    <x v="18"/>
  </r>
  <r>
    <n v="1480"/>
    <d v="2025-04-10T00:00:00"/>
    <s v="карта"/>
    <n v="19"/>
    <n v="23"/>
    <x v="50"/>
    <m/>
    <n v="2480"/>
    <n v="4472.8899999999994"/>
    <x v="20"/>
  </r>
  <r>
    <n v="1481"/>
    <d v="2025-02-28T00:00:00"/>
    <s v="готівка"/>
    <n v="35"/>
    <n v="97"/>
    <x v="134"/>
    <n v="303"/>
    <n v="2481"/>
    <n v="3336.32"/>
    <x v="13"/>
  </r>
  <r>
    <n v="1482"/>
    <d v="2025-03-18T00:00:00"/>
    <s v="карта"/>
    <n v="57"/>
    <n v="443"/>
    <x v="368"/>
    <m/>
    <n v="2482"/>
    <n v="2598.3900000000003"/>
    <x v="34"/>
  </r>
  <r>
    <n v="1483"/>
    <d v="2025-06-27T00:00:00"/>
    <s v="готівка"/>
    <n v="3"/>
    <n v="244"/>
    <x v="347"/>
    <m/>
    <n v="2483"/>
    <n v="3419"/>
    <x v="53"/>
  </r>
  <r>
    <n v="1484"/>
    <d v="2025-02-17T00:00:00"/>
    <s v="карта"/>
    <n v="5"/>
    <n v="92"/>
    <x v="291"/>
    <m/>
    <n v="2484"/>
    <n v="1577.9"/>
    <x v="11"/>
  </r>
  <r>
    <n v="1485"/>
    <d v="2025-04-11T00:00:00"/>
    <s v="готівка"/>
    <n v="22"/>
    <n v="242"/>
    <x v="388"/>
    <m/>
    <n v="2485"/>
    <n v="1080.56"/>
    <x v="49"/>
  </r>
  <r>
    <n v="1486"/>
    <d v="2025-02-19T00:00:00"/>
    <s v="карта"/>
    <n v="47"/>
    <n v="324"/>
    <x v="303"/>
    <m/>
    <n v="2486"/>
    <n v="7506.37"/>
    <x v="54"/>
  </r>
  <r>
    <n v="1487"/>
    <d v="2025-02-28T00:00:00"/>
    <s v="готівка"/>
    <n v="16"/>
    <m/>
    <x v="31"/>
    <m/>
    <n v="2487"/>
    <n v="10013.58"/>
    <x v="3"/>
  </r>
  <r>
    <n v="1488"/>
    <d v="2025-04-15T00:00:00"/>
    <s v="карта"/>
    <n v="40"/>
    <m/>
    <x v="7"/>
    <m/>
    <n v="2488"/>
    <n v="1527.92"/>
    <x v="6"/>
  </r>
  <r>
    <n v="1489"/>
    <d v="2025-02-20T00:00:00"/>
    <s v="готівка"/>
    <n v="44"/>
    <n v="475"/>
    <x v="169"/>
    <m/>
    <n v="2489"/>
    <n v="979.23"/>
    <x v="58"/>
  </r>
  <r>
    <n v="1490"/>
    <d v="2025-01-01T00:00:00"/>
    <s v="карта"/>
    <n v="38"/>
    <m/>
    <x v="320"/>
    <m/>
    <n v="2490"/>
    <n v="1927.6"/>
    <x v="52"/>
  </r>
  <r>
    <n v="1491"/>
    <d v="2025-01-31T00:00:00"/>
    <s v="готівка"/>
    <n v="28"/>
    <n v="273"/>
    <x v="317"/>
    <m/>
    <n v="2491"/>
    <n v="1253.6399999999999"/>
    <x v="10"/>
  </r>
  <r>
    <n v="1492"/>
    <d v="2025-04-30T00:00:00"/>
    <s v="готівка"/>
    <n v="24"/>
    <m/>
    <x v="257"/>
    <n v="1067"/>
    <n v="2492"/>
    <n v="5477.1500000000005"/>
    <x v="21"/>
  </r>
  <r>
    <n v="1493"/>
    <d v="2025-02-04T00:00:00"/>
    <s v="карта"/>
    <n v="30"/>
    <n v="202"/>
    <x v="129"/>
    <m/>
    <n v="2493"/>
    <n v="7557.32"/>
    <x v="41"/>
  </r>
  <r>
    <n v="1494"/>
    <d v="2025-01-06T00:00:00"/>
    <s v="карта"/>
    <n v="49"/>
    <m/>
    <x v="80"/>
    <n v="359"/>
    <n v="2494"/>
    <n v="3426.56"/>
    <x v="45"/>
  </r>
  <r>
    <n v="1495"/>
    <d v="2025-01-07T00:00:00"/>
    <s v="готівка"/>
    <n v="60"/>
    <m/>
    <x v="245"/>
    <m/>
    <n v="2495"/>
    <n v="1162.0999999999999"/>
    <x v="38"/>
  </r>
  <r>
    <n v="1496"/>
    <d v="2025-02-08T00:00:00"/>
    <s v="карта"/>
    <n v="30"/>
    <n v="464"/>
    <x v="385"/>
    <n v="328"/>
    <n v="2496"/>
    <n v="5873.68"/>
    <x v="41"/>
  </r>
  <r>
    <n v="1497"/>
    <d v="2025-06-19T00:00:00"/>
    <s v="карта"/>
    <n v="5"/>
    <n v="509"/>
    <x v="271"/>
    <m/>
    <n v="2497"/>
    <n v="1554.19"/>
    <x v="11"/>
  </r>
  <r>
    <n v="1498"/>
    <d v="2025-04-14T00:00:00"/>
    <s v="карта"/>
    <n v="59"/>
    <n v="428"/>
    <x v="337"/>
    <m/>
    <n v="2498"/>
    <n v="5012.5599999999995"/>
    <x v="35"/>
  </r>
  <r>
    <n v="1499"/>
    <d v="2025-01-12T00:00:00"/>
    <s v="карта"/>
    <n v="57"/>
    <n v="467"/>
    <x v="230"/>
    <m/>
    <n v="2499"/>
    <n v="644.5"/>
    <x v="34"/>
  </r>
  <r>
    <n v="1500"/>
    <d v="2025-04-15T00:00:00"/>
    <s v="карта"/>
    <n v="39"/>
    <m/>
    <x v="101"/>
    <m/>
    <n v="2500"/>
    <n v="1881.86"/>
    <x v="25"/>
  </r>
  <r>
    <n v="1501"/>
    <d v="2025-02-19T00:00:00"/>
    <s v="карта"/>
    <n v="10"/>
    <n v="183"/>
    <x v="149"/>
    <n v="1006"/>
    <n v="2501"/>
    <n v="2878.15"/>
    <x v="43"/>
  </r>
  <r>
    <n v="1502"/>
    <d v="2025-02-11T00:00:00"/>
    <s v="карта"/>
    <n v="32"/>
    <n v="177"/>
    <x v="309"/>
    <m/>
    <n v="2502"/>
    <n v="1506.97"/>
    <x v="19"/>
  </r>
  <r>
    <n v="1503"/>
    <d v="2025-01-05T00:00:00"/>
    <s v="карта"/>
    <n v="22"/>
    <m/>
    <x v="302"/>
    <n v="285"/>
    <n v="2503"/>
    <n v="6167.4400000000005"/>
    <x v="49"/>
  </r>
  <r>
    <n v="1504"/>
    <d v="2025-02-26T00:00:00"/>
    <s v="готівка"/>
    <n v="28"/>
    <m/>
    <x v="105"/>
    <n v="675"/>
    <n v="2504"/>
    <n v="2541.21"/>
    <x v="10"/>
  </r>
  <r>
    <n v="1505"/>
    <d v="2025-05-25T00:00:00"/>
    <s v="готівка"/>
    <n v="11"/>
    <n v="422"/>
    <x v="314"/>
    <n v="743"/>
    <n v="2505"/>
    <n v="1377.6"/>
    <x v="31"/>
  </r>
  <r>
    <n v="1506"/>
    <d v="2025-05-11T00:00:00"/>
    <s v="карта"/>
    <n v="49"/>
    <n v="342"/>
    <x v="80"/>
    <n v="165"/>
    <n v="2506"/>
    <n v="88.05"/>
    <x v="45"/>
  </r>
  <r>
    <n v="1507"/>
    <d v="2025-05-18T00:00:00"/>
    <s v="карта"/>
    <n v="25"/>
    <n v="493"/>
    <x v="159"/>
    <m/>
    <n v="2507"/>
    <n v="3771.73"/>
    <x v="12"/>
  </r>
  <r>
    <n v="1508"/>
    <d v="2025-03-01T00:00:00"/>
    <s v="карта"/>
    <n v="32"/>
    <n v="36"/>
    <x v="25"/>
    <n v="547"/>
    <n v="2508"/>
    <n v="6039.3899999999994"/>
    <x v="19"/>
  </r>
  <r>
    <n v="1509"/>
    <d v="2025-02-22T00:00:00"/>
    <s v="готівка"/>
    <n v="55"/>
    <n v="22"/>
    <x v="396"/>
    <m/>
    <n v="2509"/>
    <n v="6882.4699999999993"/>
    <x v="56"/>
  </r>
  <r>
    <n v="1510"/>
    <d v="2025-01-07T00:00:00"/>
    <s v="карта"/>
    <n v="46"/>
    <n v="268"/>
    <x v="19"/>
    <m/>
    <n v="2510"/>
    <n v="8763.24"/>
    <x v="8"/>
  </r>
  <r>
    <n v="1511"/>
    <d v="2025-05-25T00:00:00"/>
    <s v="готівка"/>
    <n v="44"/>
    <n v="465"/>
    <x v="211"/>
    <m/>
    <n v="2511"/>
    <n v="3291.6800000000003"/>
    <x v="58"/>
  </r>
  <r>
    <n v="1512"/>
    <d v="2025-06-07T00:00:00"/>
    <s v="карта"/>
    <n v="57"/>
    <m/>
    <x v="54"/>
    <m/>
    <n v="2512"/>
    <n v="5445.27"/>
    <x v="34"/>
  </r>
  <r>
    <n v="1513"/>
    <d v="2025-03-16T00:00:00"/>
    <s v="карта"/>
    <n v="42"/>
    <n v="86"/>
    <x v="282"/>
    <n v="541"/>
    <n v="2513"/>
    <n v="7355.9800000000005"/>
    <x v="55"/>
  </r>
  <r>
    <n v="1514"/>
    <d v="2025-02-02T00:00:00"/>
    <s v="карта"/>
    <n v="12"/>
    <n v="334"/>
    <x v="85"/>
    <m/>
    <n v="2514"/>
    <n v="3581.27"/>
    <x v="48"/>
  </r>
  <r>
    <n v="1515"/>
    <d v="2025-04-02T00:00:00"/>
    <s v="карта"/>
    <n v="30"/>
    <n v="536"/>
    <x v="385"/>
    <n v="232"/>
    <n v="2515"/>
    <n v="3184.5099999999998"/>
    <x v="41"/>
  </r>
  <r>
    <n v="1516"/>
    <d v="2025-06-27T00:00:00"/>
    <s v="готівка"/>
    <n v="36"/>
    <n v="396"/>
    <x v="283"/>
    <n v="477"/>
    <n v="2516"/>
    <n v="2189.5699999999997"/>
    <x v="23"/>
  </r>
  <r>
    <n v="1517"/>
    <d v="2025-03-19T00:00:00"/>
    <s v="карта"/>
    <n v="35"/>
    <m/>
    <x v="350"/>
    <m/>
    <n v="2517"/>
    <n v="127.85"/>
    <x v="13"/>
  </r>
  <r>
    <n v="1518"/>
    <d v="2025-06-17T00:00:00"/>
    <s v="готівка"/>
    <n v="7"/>
    <n v="485"/>
    <x v="375"/>
    <m/>
    <n v="2518"/>
    <n v="4617.3799999999992"/>
    <x v="50"/>
  </r>
  <r>
    <n v="1519"/>
    <d v="2025-03-22T00:00:00"/>
    <s v="готівка"/>
    <n v="58"/>
    <m/>
    <x v="397"/>
    <m/>
    <n v="2519"/>
    <n v="5066.55"/>
    <x v="51"/>
  </r>
  <r>
    <n v="1520"/>
    <d v="2025-02-16T00:00:00"/>
    <s v="карта"/>
    <n v="32"/>
    <n v="280"/>
    <x v="279"/>
    <n v="226"/>
    <n v="2520"/>
    <n v="5379.38"/>
    <x v="19"/>
  </r>
  <r>
    <n v="1521"/>
    <d v="2025-02-06T00:00:00"/>
    <s v="карта"/>
    <n v="32"/>
    <n v="275"/>
    <x v="60"/>
    <m/>
    <n v="2521"/>
    <n v="2900.17"/>
    <x v="19"/>
  </r>
  <r>
    <n v="1522"/>
    <d v="2025-02-01T00:00:00"/>
    <s v="карта"/>
    <n v="27"/>
    <n v="87"/>
    <x v="323"/>
    <m/>
    <n v="2522"/>
    <n v="3598.87"/>
    <x v="30"/>
  </r>
  <r>
    <n v="1523"/>
    <d v="2025-06-06T00:00:00"/>
    <s v="карта"/>
    <n v="30"/>
    <n v="63"/>
    <x v="171"/>
    <n v="737"/>
    <n v="2523"/>
    <n v="2028.54"/>
    <x v="41"/>
  </r>
  <r>
    <n v="1524"/>
    <d v="2025-05-23T00:00:00"/>
    <s v="карта"/>
    <n v="36"/>
    <n v="335"/>
    <x v="51"/>
    <m/>
    <n v="2524"/>
    <n v="3916.9799999999996"/>
    <x v="23"/>
  </r>
  <r>
    <n v="1525"/>
    <d v="2025-03-22T00:00:00"/>
    <s v="карта"/>
    <n v="38"/>
    <n v="482"/>
    <x v="94"/>
    <m/>
    <n v="2525"/>
    <n v="658.84"/>
    <x v="52"/>
  </r>
  <r>
    <n v="1526"/>
    <d v="2025-06-02T00:00:00"/>
    <s v="карта"/>
    <n v="19"/>
    <m/>
    <x v="50"/>
    <n v="717"/>
    <n v="2526"/>
    <n v="2177.5700000000002"/>
    <x v="20"/>
  </r>
  <r>
    <n v="1527"/>
    <d v="2025-06-09T00:00:00"/>
    <s v="готівка"/>
    <n v="40"/>
    <m/>
    <x v="369"/>
    <m/>
    <n v="2527"/>
    <n v="1016.98"/>
    <x v="6"/>
  </r>
  <r>
    <n v="1528"/>
    <d v="2025-05-07T00:00:00"/>
    <s v="карта"/>
    <n v="55"/>
    <m/>
    <x v="322"/>
    <m/>
    <n v="2528"/>
    <n v="2768.95"/>
    <x v="56"/>
  </r>
  <r>
    <n v="1529"/>
    <d v="2025-04-09T00:00:00"/>
    <s v="карта"/>
    <n v="31"/>
    <n v="285"/>
    <x v="305"/>
    <m/>
    <n v="2529"/>
    <n v="2310.06"/>
    <x v="47"/>
  </r>
  <r>
    <n v="1530"/>
    <d v="2025-05-08T00:00:00"/>
    <s v="готівка"/>
    <n v="3"/>
    <m/>
    <x v="265"/>
    <m/>
    <n v="2530"/>
    <n v="908.52"/>
    <x v="53"/>
  </r>
  <r>
    <n v="1531"/>
    <d v="2025-06-05T00:00:00"/>
    <s v="готівка"/>
    <n v="8"/>
    <n v="508"/>
    <x v="64"/>
    <m/>
    <n v="2531"/>
    <n v="3932.7200000000003"/>
    <x v="27"/>
  </r>
  <r>
    <n v="1532"/>
    <d v="2025-06-01T00:00:00"/>
    <s v="готівка"/>
    <n v="24"/>
    <n v="96"/>
    <x v="188"/>
    <m/>
    <n v="2532"/>
    <n v="3924.7"/>
    <x v="21"/>
  </r>
  <r>
    <n v="1533"/>
    <d v="2025-03-30T00:00:00"/>
    <s v="карта"/>
    <n v="10"/>
    <m/>
    <x v="87"/>
    <m/>
    <n v="2533"/>
    <n v="4934.82"/>
    <x v="43"/>
  </r>
  <r>
    <n v="1534"/>
    <d v="2025-04-06T00:00:00"/>
    <s v="карта"/>
    <n v="50"/>
    <n v="410"/>
    <x v="364"/>
    <m/>
    <n v="2534"/>
    <n v="1915.8899999999999"/>
    <x v="57"/>
  </r>
  <r>
    <n v="1535"/>
    <d v="2025-05-22T00:00:00"/>
    <s v="карта"/>
    <n v="4"/>
    <n v="428"/>
    <x v="374"/>
    <m/>
    <n v="2535"/>
    <n v="7975.4"/>
    <x v="7"/>
  </r>
  <r>
    <n v="1536"/>
    <d v="2025-06-09T00:00:00"/>
    <s v="карта"/>
    <n v="22"/>
    <n v="62"/>
    <x v="199"/>
    <m/>
    <n v="2536"/>
    <n v="4407.37"/>
    <x v="49"/>
  </r>
  <r>
    <n v="1537"/>
    <d v="2025-04-02T00:00:00"/>
    <s v="карта"/>
    <n v="16"/>
    <m/>
    <x v="31"/>
    <n v="640"/>
    <n v="2537"/>
    <n v="334.64"/>
    <x v="3"/>
  </r>
  <r>
    <n v="1538"/>
    <d v="2025-01-30T00:00:00"/>
    <s v="карта"/>
    <n v="32"/>
    <n v="402"/>
    <x v="60"/>
    <m/>
    <n v="2538"/>
    <n v="2815.64"/>
    <x v="19"/>
  </r>
  <r>
    <n v="1539"/>
    <d v="2025-06-19T00:00:00"/>
    <s v="готівка"/>
    <n v="44"/>
    <n v="273"/>
    <x v="169"/>
    <m/>
    <n v="2539"/>
    <n v="8605.130000000001"/>
    <x v="58"/>
  </r>
  <r>
    <n v="1540"/>
    <d v="2025-04-22T00:00:00"/>
    <s v="карта"/>
    <n v="23"/>
    <m/>
    <x v="158"/>
    <n v="1119"/>
    <n v="2540"/>
    <n v="326.64"/>
    <x v="46"/>
  </r>
  <r>
    <n v="1541"/>
    <d v="2025-03-24T00:00:00"/>
    <s v="карта"/>
    <n v="23"/>
    <n v="22"/>
    <x v="239"/>
    <n v="30"/>
    <n v="2541"/>
    <n v="7201.09"/>
    <x v="46"/>
  </r>
  <r>
    <n v="1542"/>
    <d v="2025-01-03T00:00:00"/>
    <s v="карта"/>
    <n v="56"/>
    <n v="401"/>
    <x v="116"/>
    <m/>
    <n v="2542"/>
    <n v="1326.04"/>
    <x v="37"/>
  </r>
  <r>
    <n v="1543"/>
    <d v="2025-06-18T00:00:00"/>
    <s v="готівка"/>
    <n v="6"/>
    <n v="344"/>
    <x v="288"/>
    <n v="996"/>
    <n v="2543"/>
    <n v="3972.0600000000004"/>
    <x v="24"/>
  </r>
  <r>
    <n v="1544"/>
    <d v="2025-04-10T00:00:00"/>
    <s v="готівка"/>
    <n v="9"/>
    <m/>
    <x v="154"/>
    <m/>
    <n v="2544"/>
    <n v="6090.9000000000005"/>
    <x v="44"/>
  </r>
  <r>
    <n v="1545"/>
    <d v="2025-05-03T00:00:00"/>
    <s v="готівка"/>
    <n v="59"/>
    <n v="475"/>
    <x v="398"/>
    <m/>
    <n v="2545"/>
    <n v="995.08"/>
    <x v="35"/>
  </r>
  <r>
    <n v="1546"/>
    <d v="2025-05-16T00:00:00"/>
    <s v="карта"/>
    <n v="26"/>
    <n v="541"/>
    <x v="162"/>
    <n v="266"/>
    <n v="2546"/>
    <n v="5917.7099999999991"/>
    <x v="28"/>
  </r>
  <r>
    <n v="1547"/>
    <d v="2025-03-25T00:00:00"/>
    <s v="карта"/>
    <n v="24"/>
    <n v="362"/>
    <x v="301"/>
    <n v="461"/>
    <n v="2547"/>
    <n v="2929.05"/>
    <x v="21"/>
  </r>
  <r>
    <n v="1548"/>
    <d v="2025-01-05T00:00:00"/>
    <s v="карта"/>
    <n v="37"/>
    <n v="284"/>
    <x v="354"/>
    <m/>
    <n v="2548"/>
    <n v="2190.33"/>
    <x v="15"/>
  </r>
  <r>
    <n v="1549"/>
    <d v="2025-04-26T00:00:00"/>
    <s v="карта"/>
    <n v="43"/>
    <n v="57"/>
    <x v="144"/>
    <m/>
    <n v="2549"/>
    <n v="7198.1599999999989"/>
    <x v="22"/>
  </r>
  <r>
    <n v="1550"/>
    <d v="2025-03-10T00:00:00"/>
    <s v="готівка"/>
    <n v="30"/>
    <n v="507"/>
    <x v="385"/>
    <m/>
    <n v="2550"/>
    <n v="5215.5500000000011"/>
    <x v="41"/>
  </r>
  <r>
    <n v="1551"/>
    <d v="2025-02-19T00:00:00"/>
    <s v="карта"/>
    <n v="2"/>
    <m/>
    <x v="20"/>
    <m/>
    <n v="2551"/>
    <n v="617.95000000000005"/>
    <x v="14"/>
  </r>
  <r>
    <n v="1552"/>
    <d v="2025-03-21T00:00:00"/>
    <s v="карта"/>
    <n v="21"/>
    <n v="473"/>
    <x v="161"/>
    <m/>
    <n v="2552"/>
    <n v="5507.14"/>
    <x v="42"/>
  </r>
  <r>
    <n v="1553"/>
    <d v="2025-02-19T00:00:00"/>
    <s v="карта"/>
    <n v="32"/>
    <n v="393"/>
    <x v="279"/>
    <m/>
    <n v="2553"/>
    <n v="1013.6999999999999"/>
    <x v="19"/>
  </r>
  <r>
    <n v="1554"/>
    <d v="2025-03-02T00:00:00"/>
    <s v="готівка"/>
    <n v="54"/>
    <n v="97"/>
    <x v="36"/>
    <n v="520"/>
    <n v="2554"/>
    <n v="2979.09"/>
    <x v="26"/>
  </r>
  <r>
    <n v="1555"/>
    <d v="2025-02-01T00:00:00"/>
    <s v="готівка"/>
    <n v="46"/>
    <n v="542"/>
    <x v="277"/>
    <n v="470"/>
    <n v="2555"/>
    <n v="5814.03"/>
    <x v="8"/>
  </r>
  <r>
    <n v="1556"/>
    <d v="2025-06-24T00:00:00"/>
    <s v="карта"/>
    <n v="13"/>
    <n v="358"/>
    <x v="379"/>
    <n v="114"/>
    <n v="2556"/>
    <n v="1411.86"/>
    <x v="2"/>
  </r>
  <r>
    <n v="1557"/>
    <d v="2025-03-12T00:00:00"/>
    <s v="готівка"/>
    <n v="7"/>
    <n v="549"/>
    <x v="90"/>
    <m/>
    <n v="2557"/>
    <n v="2291.79"/>
    <x v="50"/>
  </r>
  <r>
    <n v="1558"/>
    <d v="2025-01-04T00:00:00"/>
    <s v="карта"/>
    <n v="4"/>
    <n v="472"/>
    <x v="292"/>
    <n v="1066"/>
    <n v="2558"/>
    <n v="3429.28"/>
    <x v="7"/>
  </r>
  <r>
    <n v="1559"/>
    <d v="2025-05-21T00:00:00"/>
    <s v="готівка"/>
    <n v="8"/>
    <n v="69"/>
    <x v="38"/>
    <m/>
    <n v="2559"/>
    <n v="6166.55"/>
    <x v="27"/>
  </r>
  <r>
    <n v="1560"/>
    <d v="2025-02-28T00:00:00"/>
    <s v="готівка"/>
    <n v="14"/>
    <n v="324"/>
    <x v="46"/>
    <m/>
    <n v="2560"/>
    <n v="3484.49"/>
    <x v="32"/>
  </r>
  <r>
    <n v="1561"/>
    <d v="2025-03-16T00:00:00"/>
    <s v="карта"/>
    <n v="19"/>
    <n v="498"/>
    <x v="26"/>
    <m/>
    <n v="2561"/>
    <n v="2758.74"/>
    <x v="20"/>
  </r>
  <r>
    <n v="1562"/>
    <d v="2025-03-28T00:00:00"/>
    <s v="карта"/>
    <n v="59"/>
    <m/>
    <x v="276"/>
    <n v="553"/>
    <n v="2562"/>
    <n v="2425.94"/>
    <x v="35"/>
  </r>
  <r>
    <n v="1563"/>
    <d v="2025-02-04T00:00:00"/>
    <s v="карта"/>
    <n v="56"/>
    <m/>
    <x v="191"/>
    <n v="1089"/>
    <n v="2563"/>
    <n v="5902.24"/>
    <x v="37"/>
  </r>
  <r>
    <n v="1564"/>
    <d v="2025-01-19T00:00:00"/>
    <s v="готівка"/>
    <n v="22"/>
    <n v="65"/>
    <x v="127"/>
    <m/>
    <n v="2564"/>
    <n v="881.5"/>
    <x v="49"/>
  </r>
  <r>
    <n v="1565"/>
    <d v="2025-01-09T00:00:00"/>
    <s v="готівка"/>
    <n v="23"/>
    <n v="74"/>
    <x v="234"/>
    <m/>
    <n v="2565"/>
    <n v="708.37"/>
    <x v="46"/>
  </r>
  <r>
    <n v="1566"/>
    <d v="2025-06-07T00:00:00"/>
    <s v="карта"/>
    <n v="57"/>
    <n v="563"/>
    <x v="54"/>
    <m/>
    <n v="2566"/>
    <n v="6846.3900000000012"/>
    <x v="34"/>
  </r>
  <r>
    <n v="1567"/>
    <d v="2025-04-03T00:00:00"/>
    <s v="карта"/>
    <n v="60"/>
    <n v="468"/>
    <x v="137"/>
    <m/>
    <n v="2567"/>
    <n v="4290.1399999999994"/>
    <x v="38"/>
  </r>
  <r>
    <n v="1568"/>
    <d v="2025-03-19T00:00:00"/>
    <s v="карта"/>
    <n v="53"/>
    <n v="392"/>
    <x v="107"/>
    <m/>
    <n v="2568"/>
    <n v="1621.05"/>
    <x v="18"/>
  </r>
  <r>
    <n v="1569"/>
    <d v="2025-02-13T00:00:00"/>
    <s v="карта"/>
    <n v="11"/>
    <n v="244"/>
    <x v="208"/>
    <m/>
    <n v="2569"/>
    <n v="1332.96"/>
    <x v="31"/>
  </r>
  <r>
    <n v="1570"/>
    <d v="2025-06-07T00:00:00"/>
    <s v="готівка"/>
    <n v="13"/>
    <n v="446"/>
    <x v="253"/>
    <m/>
    <n v="2570"/>
    <n v="4431.8900000000003"/>
    <x v="2"/>
  </r>
  <r>
    <n v="1571"/>
    <d v="2025-06-16T00:00:00"/>
    <s v="карта"/>
    <n v="51"/>
    <n v="472"/>
    <x v="68"/>
    <m/>
    <n v="2571"/>
    <n v="3456.2799999999997"/>
    <x v="39"/>
  </r>
  <r>
    <n v="1572"/>
    <d v="2025-01-17T00:00:00"/>
    <s v="карта"/>
    <n v="42"/>
    <n v="196"/>
    <x v="121"/>
    <m/>
    <n v="2572"/>
    <n v="3777.3100000000004"/>
    <x v="55"/>
  </r>
  <r>
    <n v="1573"/>
    <d v="2025-02-06T00:00:00"/>
    <s v="карта"/>
    <n v="46"/>
    <n v="298"/>
    <x v="277"/>
    <m/>
    <n v="2573"/>
    <n v="1513.06"/>
    <x v="8"/>
  </r>
  <r>
    <n v="1574"/>
    <d v="2025-04-06T00:00:00"/>
    <s v="карта"/>
    <n v="8"/>
    <n v="273"/>
    <x v="57"/>
    <m/>
    <n v="2574"/>
    <n v="1194.98"/>
    <x v="27"/>
  </r>
  <r>
    <n v="1575"/>
    <d v="2025-01-17T00:00:00"/>
    <s v="карта"/>
    <n v="54"/>
    <m/>
    <x v="349"/>
    <n v="984"/>
    <n v="2575"/>
    <n v="6075.43"/>
    <x v="26"/>
  </r>
  <r>
    <n v="1576"/>
    <d v="2025-03-05T00:00:00"/>
    <s v="готівка"/>
    <n v="18"/>
    <n v="498"/>
    <x v="232"/>
    <m/>
    <n v="2576"/>
    <n v="2969.52"/>
    <x v="40"/>
  </r>
  <r>
    <n v="1577"/>
    <d v="2025-03-08T00:00:00"/>
    <s v="карта"/>
    <n v="3"/>
    <m/>
    <x v="359"/>
    <m/>
    <n v="2577"/>
    <n v="515.21"/>
    <x v="53"/>
  </r>
  <r>
    <n v="1578"/>
    <d v="2025-04-29T00:00:00"/>
    <s v="готівка"/>
    <n v="9"/>
    <n v="332"/>
    <x v="154"/>
    <m/>
    <n v="2578"/>
    <n v="2705.05"/>
    <x v="44"/>
  </r>
  <r>
    <n v="1579"/>
    <d v="2025-01-02T00:00:00"/>
    <s v="готівка"/>
    <n v="40"/>
    <n v="471"/>
    <x v="7"/>
    <m/>
    <n v="2579"/>
    <n v="6649.28"/>
    <x v="6"/>
  </r>
  <r>
    <n v="1580"/>
    <d v="2025-06-18T00:00:00"/>
    <s v="карта"/>
    <n v="38"/>
    <n v="23"/>
    <x v="122"/>
    <n v="1126"/>
    <n v="2580"/>
    <n v="816.72"/>
    <x v="52"/>
  </r>
  <r>
    <n v="1581"/>
    <d v="2025-06-16T00:00:00"/>
    <s v="карта"/>
    <n v="8"/>
    <n v="4"/>
    <x v="64"/>
    <m/>
    <n v="2581"/>
    <n v="5796.12"/>
    <x v="27"/>
  </r>
  <r>
    <n v="1582"/>
    <d v="2025-03-06T00:00:00"/>
    <s v="карта"/>
    <n v="45"/>
    <n v="49"/>
    <x v="270"/>
    <n v="544"/>
    <n v="2582"/>
    <n v="3450.96"/>
    <x v="9"/>
  </r>
  <r>
    <n v="1583"/>
    <d v="2025-04-25T00:00:00"/>
    <s v="готівка"/>
    <n v="19"/>
    <m/>
    <x v="30"/>
    <n v="796"/>
    <n v="2583"/>
    <n v="6639.2099999999991"/>
    <x v="20"/>
  </r>
  <r>
    <n v="1584"/>
    <d v="2025-06-13T00:00:00"/>
    <s v="готівка"/>
    <n v="44"/>
    <n v="273"/>
    <x v="211"/>
    <m/>
    <n v="2584"/>
    <n v="1717.42"/>
    <x v="58"/>
  </r>
  <r>
    <n v="1585"/>
    <d v="2025-04-12T00:00:00"/>
    <s v="готівка"/>
    <n v="31"/>
    <n v="524"/>
    <x v="84"/>
    <m/>
    <n v="2585"/>
    <n v="2834.14"/>
    <x v="47"/>
  </r>
  <r>
    <n v="1586"/>
    <d v="2025-05-16T00:00:00"/>
    <s v="готівка"/>
    <n v="18"/>
    <n v="62"/>
    <x v="392"/>
    <m/>
    <n v="2586"/>
    <n v="2742.3"/>
    <x v="40"/>
  </r>
  <r>
    <n v="1587"/>
    <d v="2025-05-21T00:00:00"/>
    <s v="карта"/>
    <n v="57"/>
    <n v="315"/>
    <x v="230"/>
    <m/>
    <n v="2587"/>
    <n v="647.06999999999994"/>
    <x v="34"/>
  </r>
  <r>
    <n v="1588"/>
    <d v="2025-01-15T00:00:00"/>
    <s v="готівка"/>
    <n v="39"/>
    <m/>
    <x v="101"/>
    <n v="899"/>
    <n v="2588"/>
    <n v="2094.98"/>
    <x v="25"/>
  </r>
  <r>
    <n v="1589"/>
    <d v="2025-02-20T00:00:00"/>
    <s v="карта"/>
    <n v="28"/>
    <n v="297"/>
    <x v="262"/>
    <m/>
    <n v="2589"/>
    <n v="6256.25"/>
    <x v="10"/>
  </r>
  <r>
    <n v="1590"/>
    <d v="2025-05-18T00:00:00"/>
    <s v="карта"/>
    <n v="26"/>
    <n v="546"/>
    <x v="39"/>
    <n v="516"/>
    <n v="2590"/>
    <n v="295.72000000000003"/>
    <x v="28"/>
  </r>
  <r>
    <n v="1591"/>
    <d v="2025-06-09T00:00:00"/>
    <s v="карта"/>
    <n v="39"/>
    <m/>
    <x v="52"/>
    <m/>
    <n v="2591"/>
    <n v="2545.35"/>
    <x v="25"/>
  </r>
  <r>
    <n v="1592"/>
    <d v="2025-06-13T00:00:00"/>
    <s v="карта"/>
    <n v="4"/>
    <n v="46"/>
    <x v="138"/>
    <m/>
    <n v="2592"/>
    <n v="8507.0500000000011"/>
    <x v="7"/>
  </r>
  <r>
    <n v="1593"/>
    <d v="2025-05-31T00:00:00"/>
    <s v="карта"/>
    <n v="13"/>
    <m/>
    <x v="2"/>
    <m/>
    <n v="2593"/>
    <n v="1243"/>
    <x v="2"/>
  </r>
  <r>
    <n v="1594"/>
    <d v="2025-02-22T00:00:00"/>
    <s v="карта"/>
    <n v="7"/>
    <n v="335"/>
    <x v="375"/>
    <m/>
    <n v="2594"/>
    <n v="4101.82"/>
    <x v="50"/>
  </r>
  <r>
    <n v="1595"/>
    <d v="2025-06-16T00:00:00"/>
    <s v="готівка"/>
    <n v="28"/>
    <n v="239"/>
    <x v="139"/>
    <m/>
    <n v="2595"/>
    <n v="1448.08"/>
    <x v="10"/>
  </r>
  <r>
    <n v="1596"/>
    <d v="2025-03-02T00:00:00"/>
    <s v="готівка"/>
    <n v="7"/>
    <m/>
    <x v="90"/>
    <m/>
    <n v="2596"/>
    <n v="2717.87"/>
    <x v="50"/>
  </r>
  <r>
    <n v="1597"/>
    <d v="2025-02-23T00:00:00"/>
    <s v="готівка"/>
    <n v="21"/>
    <m/>
    <x v="145"/>
    <n v="71"/>
    <n v="2597"/>
    <n v="4180.32"/>
    <x v="42"/>
  </r>
  <r>
    <n v="1598"/>
    <d v="2025-05-27T00:00:00"/>
    <s v="готівка"/>
    <n v="48"/>
    <n v="80"/>
    <x v="299"/>
    <m/>
    <n v="2598"/>
    <n v="3257.95"/>
    <x v="4"/>
  </r>
  <r>
    <n v="1599"/>
    <d v="2025-03-23T00:00:00"/>
    <s v="карта"/>
    <n v="36"/>
    <m/>
    <x v="33"/>
    <m/>
    <n v="2599"/>
    <n v="8220.48"/>
    <x v="23"/>
  </r>
  <r>
    <n v="1600"/>
    <d v="2025-01-28T00:00:00"/>
    <s v="готівка"/>
    <n v="10"/>
    <n v="474"/>
    <x v="333"/>
    <m/>
    <n v="2600"/>
    <n v="1879.1999999999998"/>
    <x v="43"/>
  </r>
  <r>
    <n v="1601"/>
    <d v="2025-02-06T00:00:00"/>
    <s v="карта"/>
    <n v="54"/>
    <n v="515"/>
    <x v="349"/>
    <n v="220"/>
    <n v="2601"/>
    <n v="2100.6"/>
    <x v="26"/>
  </r>
  <r>
    <n v="1602"/>
    <d v="2025-03-17T00:00:00"/>
    <s v="готівка"/>
    <n v="46"/>
    <n v="481"/>
    <x v="334"/>
    <m/>
    <n v="2602"/>
    <n v="4724.84"/>
    <x v="8"/>
  </r>
  <r>
    <n v="1603"/>
    <d v="2025-06-03T00:00:00"/>
    <s v="готівка"/>
    <n v="2"/>
    <n v="164"/>
    <x v="61"/>
    <n v="1065"/>
    <n v="2603"/>
    <n v="4969.57"/>
    <x v="14"/>
  </r>
  <r>
    <n v="1604"/>
    <d v="2025-04-26T00:00:00"/>
    <s v="карта"/>
    <n v="9"/>
    <n v="366"/>
    <x v="79"/>
    <n v="427"/>
    <n v="2604"/>
    <n v="454.4"/>
    <x v="44"/>
  </r>
  <r>
    <n v="1605"/>
    <d v="2025-01-14T00:00:00"/>
    <s v="карта"/>
    <n v="56"/>
    <n v="79"/>
    <x v="116"/>
    <n v="308"/>
    <n v="2605"/>
    <n v="1093.79"/>
    <x v="37"/>
  </r>
  <r>
    <n v="1606"/>
    <d v="2025-03-30T00:00:00"/>
    <s v="карта"/>
    <n v="47"/>
    <n v="75"/>
    <x v="98"/>
    <m/>
    <n v="2606"/>
    <n v="993.80000000000007"/>
    <x v="54"/>
  </r>
  <r>
    <n v="1607"/>
    <d v="2025-06-06T00:00:00"/>
    <s v="готівка"/>
    <n v="32"/>
    <m/>
    <x v="25"/>
    <m/>
    <n v="2607"/>
    <n v="4650.32"/>
    <x v="19"/>
  </r>
  <r>
    <n v="1608"/>
    <d v="2025-01-29T00:00:00"/>
    <s v="карта"/>
    <n v="11"/>
    <m/>
    <x v="314"/>
    <m/>
    <n v="2608"/>
    <n v="498.86"/>
    <x v="31"/>
  </r>
  <r>
    <n v="1609"/>
    <d v="2025-03-21T00:00:00"/>
    <s v="готівка"/>
    <n v="47"/>
    <n v="480"/>
    <x v="98"/>
    <n v="465"/>
    <n v="2609"/>
    <n v="2241.87"/>
    <x v="54"/>
  </r>
  <r>
    <n v="1610"/>
    <d v="2025-04-26T00:00:00"/>
    <s v="готівка"/>
    <n v="37"/>
    <n v="543"/>
    <x v="201"/>
    <m/>
    <n v="2610"/>
    <n v="9862.4700000000012"/>
    <x v="15"/>
  </r>
  <r>
    <n v="1611"/>
    <d v="2025-02-02T00:00:00"/>
    <s v="карта"/>
    <n v="32"/>
    <m/>
    <x v="279"/>
    <m/>
    <n v="2611"/>
    <n v="5614.7199999999993"/>
    <x v="19"/>
  </r>
  <r>
    <n v="1612"/>
    <d v="2025-02-28T00:00:00"/>
    <s v="карта"/>
    <n v="3"/>
    <n v="97"/>
    <x v="347"/>
    <m/>
    <n v="2612"/>
    <n v="3980.17"/>
    <x v="53"/>
  </r>
  <r>
    <n v="1613"/>
    <d v="2025-06-25T00:00:00"/>
    <s v="карта"/>
    <n v="29"/>
    <n v="235"/>
    <x v="22"/>
    <m/>
    <n v="2613"/>
    <n v="8748.0700000000015"/>
    <x v="16"/>
  </r>
  <r>
    <n v="1614"/>
    <d v="2025-04-09T00:00:00"/>
    <s v="готівка"/>
    <n v="58"/>
    <n v="308"/>
    <x v="91"/>
    <m/>
    <n v="2614"/>
    <n v="1614.67"/>
    <x v="51"/>
  </r>
  <r>
    <n v="1615"/>
    <d v="2025-03-23T00:00:00"/>
    <s v="карта"/>
    <n v="36"/>
    <m/>
    <x v="391"/>
    <m/>
    <n v="2615"/>
    <n v="7798.43"/>
    <x v="23"/>
  </r>
  <r>
    <n v="1616"/>
    <d v="2025-02-07T00:00:00"/>
    <s v="карта"/>
    <n v="18"/>
    <n v="87"/>
    <x v="197"/>
    <n v="1256"/>
    <n v="2616"/>
    <n v="133.78"/>
    <x v="40"/>
  </r>
  <r>
    <n v="1617"/>
    <d v="2025-02-07T00:00:00"/>
    <s v="готівка"/>
    <n v="21"/>
    <n v="482"/>
    <x v="231"/>
    <m/>
    <n v="2617"/>
    <n v="554.44000000000005"/>
    <x v="42"/>
  </r>
  <r>
    <n v="1618"/>
    <d v="2025-06-12T00:00:00"/>
    <s v="готівка"/>
    <n v="30"/>
    <n v="360"/>
    <x v="129"/>
    <m/>
    <n v="2618"/>
    <n v="848.82"/>
    <x v="41"/>
  </r>
  <r>
    <n v="1619"/>
    <d v="2025-05-25T00:00:00"/>
    <s v="карта"/>
    <n v="38"/>
    <n v="511"/>
    <x v="207"/>
    <m/>
    <n v="2619"/>
    <n v="5044.0200000000004"/>
    <x v="52"/>
  </r>
  <r>
    <n v="1620"/>
    <d v="2025-04-15T00:00:00"/>
    <s v="карта"/>
    <n v="15"/>
    <m/>
    <x v="167"/>
    <m/>
    <n v="2620"/>
    <n v="1807.08"/>
    <x v="0"/>
  </r>
  <r>
    <n v="1621"/>
    <d v="2025-05-04T00:00:00"/>
    <s v="карта"/>
    <n v="52"/>
    <m/>
    <x v="23"/>
    <n v="873"/>
    <n v="2621"/>
    <n v="2804.63"/>
    <x v="17"/>
  </r>
  <r>
    <n v="1622"/>
    <d v="2025-01-03T00:00:00"/>
    <s v="готівка"/>
    <n v="28"/>
    <n v="394"/>
    <x v="278"/>
    <n v="1073"/>
    <n v="2622"/>
    <n v="3641.8"/>
    <x v="10"/>
  </r>
  <r>
    <n v="1623"/>
    <d v="2025-06-23T00:00:00"/>
    <s v="карта"/>
    <n v="55"/>
    <n v="1"/>
    <x v="264"/>
    <m/>
    <n v="2623"/>
    <n v="6215.2000000000007"/>
    <x v="56"/>
  </r>
  <r>
    <n v="1624"/>
    <d v="2025-06-26T00:00:00"/>
    <s v="карта"/>
    <n v="14"/>
    <n v="239"/>
    <x v="183"/>
    <m/>
    <n v="2624"/>
    <n v="7392.6900000000005"/>
    <x v="32"/>
  </r>
  <r>
    <n v="1625"/>
    <d v="2025-01-28T00:00:00"/>
    <s v="готівка"/>
    <n v="3"/>
    <m/>
    <x v="175"/>
    <m/>
    <n v="2625"/>
    <n v="8363"/>
    <x v="53"/>
  </r>
  <r>
    <n v="1626"/>
    <d v="2025-01-26T00:00:00"/>
    <s v="карта"/>
    <n v="25"/>
    <n v="281"/>
    <x v="355"/>
    <m/>
    <n v="2626"/>
    <n v="125.28"/>
    <x v="12"/>
  </r>
  <r>
    <n v="1627"/>
    <d v="2025-02-03T00:00:00"/>
    <s v="карта"/>
    <n v="38"/>
    <n v="149"/>
    <x v="122"/>
    <m/>
    <n v="2627"/>
    <n v="5625.26"/>
    <x v="52"/>
  </r>
  <r>
    <n v="1628"/>
    <d v="2025-05-17T00:00:00"/>
    <s v="карта"/>
    <n v="8"/>
    <m/>
    <x v="57"/>
    <n v="629"/>
    <n v="2628"/>
    <n v="3328.7400000000002"/>
    <x v="27"/>
  </r>
  <r>
    <n v="1629"/>
    <d v="2025-05-06T00:00:00"/>
    <s v="карта"/>
    <n v="30"/>
    <n v="15"/>
    <x v="184"/>
    <m/>
    <n v="2629"/>
    <n v="2594.81"/>
    <x v="41"/>
  </r>
  <r>
    <n v="1630"/>
    <d v="2025-02-03T00:00:00"/>
    <s v="карта"/>
    <n v="7"/>
    <m/>
    <x v="160"/>
    <m/>
    <n v="2630"/>
    <n v="3017.7599999999998"/>
    <x v="50"/>
  </r>
  <r>
    <n v="1631"/>
    <d v="2025-01-25T00:00:00"/>
    <s v="карта"/>
    <n v="3"/>
    <m/>
    <x v="175"/>
    <n v="62"/>
    <n v="2631"/>
    <n v="7185.84"/>
    <x v="53"/>
  </r>
  <r>
    <n v="1632"/>
    <d v="2025-03-12T00:00:00"/>
    <s v="карта"/>
    <n v="48"/>
    <n v="450"/>
    <x v="299"/>
    <m/>
    <n v="2632"/>
    <n v="1198.8"/>
    <x v="4"/>
  </r>
  <r>
    <n v="1633"/>
    <d v="2025-02-16T00:00:00"/>
    <s v="карта"/>
    <n v="55"/>
    <n v="82"/>
    <x v="113"/>
    <m/>
    <n v="2633"/>
    <n v="1032.3499999999999"/>
    <x v="56"/>
  </r>
  <r>
    <n v="1634"/>
    <d v="2025-05-05T00:00:00"/>
    <s v="карта"/>
    <n v="16"/>
    <n v="463"/>
    <x v="31"/>
    <n v="464"/>
    <n v="2634"/>
    <n v="4824.2299999999996"/>
    <x v="3"/>
  </r>
  <r>
    <n v="1635"/>
    <d v="2025-03-24T00:00:00"/>
    <s v="карта"/>
    <n v="13"/>
    <m/>
    <x v="379"/>
    <m/>
    <n v="2635"/>
    <n v="1947.3400000000001"/>
    <x v="2"/>
  </r>
  <r>
    <n v="1636"/>
    <d v="2025-01-05T00:00:00"/>
    <s v="готівка"/>
    <n v="22"/>
    <m/>
    <x v="89"/>
    <m/>
    <n v="2636"/>
    <n v="6343.04"/>
    <x v="49"/>
  </r>
  <r>
    <n v="1637"/>
    <d v="2025-05-24T00:00:00"/>
    <s v="карта"/>
    <n v="47"/>
    <m/>
    <x v="237"/>
    <n v="403"/>
    <n v="2637"/>
    <n v="2633.0699999999997"/>
    <x v="54"/>
  </r>
  <r>
    <n v="1638"/>
    <d v="2025-04-25T00:00:00"/>
    <s v="карта"/>
    <n v="19"/>
    <m/>
    <x v="300"/>
    <m/>
    <n v="2638"/>
    <n v="3891.5"/>
    <x v="20"/>
  </r>
  <r>
    <n v="1639"/>
    <d v="2025-02-24T00:00:00"/>
    <s v="карта"/>
    <n v="37"/>
    <n v="92"/>
    <x v="272"/>
    <m/>
    <n v="2639"/>
    <n v="786.55"/>
    <x v="15"/>
  </r>
  <r>
    <n v="1640"/>
    <d v="2025-03-21T00:00:00"/>
    <s v="готівка"/>
    <n v="14"/>
    <n v="431"/>
    <x v="46"/>
    <m/>
    <n v="2640"/>
    <n v="90.53"/>
    <x v="32"/>
  </r>
  <r>
    <n v="1641"/>
    <d v="2025-06-10T00:00:00"/>
    <s v="карта"/>
    <n v="7"/>
    <m/>
    <x v="370"/>
    <m/>
    <n v="2641"/>
    <n v="7427.619999999999"/>
    <x v="50"/>
  </r>
  <r>
    <n v="1642"/>
    <d v="2025-01-26T00:00:00"/>
    <s v="готівка"/>
    <n v="36"/>
    <n v="543"/>
    <x v="260"/>
    <m/>
    <n v="2642"/>
    <n v="4405.8500000000004"/>
    <x v="23"/>
  </r>
  <r>
    <n v="1643"/>
    <d v="2025-01-31T00:00:00"/>
    <s v="карта"/>
    <n v="24"/>
    <n v="274"/>
    <x v="165"/>
    <n v="384"/>
    <n v="2643"/>
    <n v="609.47"/>
    <x v="21"/>
  </r>
  <r>
    <n v="1644"/>
    <d v="2025-02-02T00:00:00"/>
    <s v="карта"/>
    <n v="28"/>
    <n v="325"/>
    <x v="317"/>
    <m/>
    <n v="2644"/>
    <n v="856.44"/>
    <x v="10"/>
  </r>
  <r>
    <n v="1645"/>
    <d v="2025-04-24T00:00:00"/>
    <s v="карта"/>
    <n v="33"/>
    <n v="376"/>
    <x v="202"/>
    <m/>
    <n v="2645"/>
    <n v="2462.38"/>
    <x v="59"/>
  </r>
  <r>
    <n v="1646"/>
    <d v="2025-03-29T00:00:00"/>
    <s v="карта"/>
    <n v="1"/>
    <n v="509"/>
    <x v="45"/>
    <m/>
    <n v="2646"/>
    <n v="4793.8500000000004"/>
    <x v="5"/>
  </r>
  <r>
    <n v="1647"/>
    <d v="2025-05-11T00:00:00"/>
    <s v="карта"/>
    <n v="19"/>
    <n v="436"/>
    <x v="26"/>
    <m/>
    <n v="2647"/>
    <n v="652.36"/>
    <x v="20"/>
  </r>
  <r>
    <n v="1648"/>
    <d v="2025-01-03T00:00:00"/>
    <s v="готівка"/>
    <n v="51"/>
    <n v="233"/>
    <x v="133"/>
    <m/>
    <n v="2648"/>
    <n v="2605.34"/>
    <x v="39"/>
  </r>
  <r>
    <n v="1649"/>
    <d v="2025-05-27T00:00:00"/>
    <s v="карта"/>
    <n v="20"/>
    <m/>
    <x v="157"/>
    <n v="419"/>
    <n v="2649"/>
    <n v="1681.06"/>
    <x v="33"/>
  </r>
  <r>
    <n v="1650"/>
    <d v="2025-02-06T00:00:00"/>
    <s v="готівка"/>
    <n v="31"/>
    <m/>
    <x v="360"/>
    <m/>
    <n v="2650"/>
    <n v="1588.34"/>
    <x v="47"/>
  </r>
  <r>
    <n v="1651"/>
    <d v="2025-05-23T00:00:00"/>
    <s v="карта"/>
    <n v="60"/>
    <n v="239"/>
    <x v="324"/>
    <n v="1273"/>
    <n v="2651"/>
    <n v="952.4"/>
    <x v="38"/>
  </r>
  <r>
    <n v="1652"/>
    <d v="2025-03-18T00:00:00"/>
    <s v="карта"/>
    <n v="4"/>
    <n v="381"/>
    <x v="292"/>
    <m/>
    <n v="2652"/>
    <n v="484.41"/>
    <x v="7"/>
  </r>
  <r>
    <n v="1653"/>
    <d v="2025-02-18T00:00:00"/>
    <s v="карта"/>
    <n v="49"/>
    <m/>
    <x v="83"/>
    <m/>
    <n v="2653"/>
    <n v="1092.79"/>
    <x v="45"/>
  </r>
  <r>
    <n v="1654"/>
    <d v="2025-02-12T00:00:00"/>
    <s v="карта"/>
    <n v="11"/>
    <n v="502"/>
    <x v="314"/>
    <m/>
    <n v="2654"/>
    <n v="2395.84"/>
    <x v="31"/>
  </r>
  <r>
    <n v="1655"/>
    <d v="2025-02-27T00:00:00"/>
    <s v="готівка"/>
    <n v="53"/>
    <n v="83"/>
    <x v="32"/>
    <m/>
    <n v="2655"/>
    <n v="2913.95"/>
    <x v="18"/>
  </r>
  <r>
    <n v="1656"/>
    <d v="2025-05-14T00:00:00"/>
    <s v="карта"/>
    <n v="9"/>
    <n v="422"/>
    <x v="79"/>
    <m/>
    <n v="2656"/>
    <n v="6493.14"/>
    <x v="44"/>
  </r>
  <r>
    <n v="1657"/>
    <d v="2025-02-08T00:00:00"/>
    <s v="карта"/>
    <n v="33"/>
    <n v="155"/>
    <x v="202"/>
    <m/>
    <n v="2657"/>
    <n v="3182.2599999999998"/>
    <x v="59"/>
  </r>
  <r>
    <n v="1658"/>
    <d v="2025-04-02T00:00:00"/>
    <s v="карта"/>
    <n v="41"/>
    <n v="65"/>
    <x v="203"/>
    <m/>
    <n v="2658"/>
    <n v="3835.68"/>
    <x v="1"/>
  </r>
  <r>
    <n v="1659"/>
    <d v="2025-05-10T00:00:00"/>
    <s v="карта"/>
    <n v="4"/>
    <n v="249"/>
    <x v="138"/>
    <n v="191"/>
    <n v="2659"/>
    <n v="259.20999999999998"/>
    <x v="7"/>
  </r>
  <r>
    <n v="1660"/>
    <d v="2025-03-07T00:00:00"/>
    <s v="готівка"/>
    <n v="3"/>
    <n v="487"/>
    <x v="340"/>
    <m/>
    <n v="2660"/>
    <n v="4216.32"/>
    <x v="53"/>
  </r>
  <r>
    <n v="1661"/>
    <d v="2025-04-27T00:00:00"/>
    <s v="карта"/>
    <n v="22"/>
    <m/>
    <x v="127"/>
    <n v="1117"/>
    <n v="2661"/>
    <n v="11860.46"/>
    <x v="49"/>
  </r>
  <r>
    <n v="1662"/>
    <d v="2025-01-02T00:00:00"/>
    <s v="карта"/>
    <n v="43"/>
    <n v="110"/>
    <x v="296"/>
    <n v="472"/>
    <n v="2662"/>
    <n v="8397.93"/>
    <x v="22"/>
  </r>
  <r>
    <n v="1663"/>
    <d v="2025-04-06T00:00:00"/>
    <s v="готівка"/>
    <n v="39"/>
    <m/>
    <x v="35"/>
    <n v="556"/>
    <n v="2663"/>
    <n v="2513.63"/>
    <x v="25"/>
  </r>
  <r>
    <n v="1664"/>
    <d v="2025-05-25T00:00:00"/>
    <s v="карта"/>
    <n v="35"/>
    <m/>
    <x v="17"/>
    <m/>
    <n v="2664"/>
    <n v="5686.16"/>
    <x v="13"/>
  </r>
  <r>
    <n v="1665"/>
    <d v="2025-03-28T00:00:00"/>
    <s v="готівка"/>
    <n v="27"/>
    <m/>
    <x v="323"/>
    <m/>
    <n v="2665"/>
    <n v="199.29000000000002"/>
    <x v="30"/>
  </r>
  <r>
    <n v="1666"/>
    <d v="2025-05-11T00:00:00"/>
    <s v="карта"/>
    <n v="59"/>
    <m/>
    <x v="192"/>
    <m/>
    <n v="2666"/>
    <n v="7128.95"/>
    <x v="35"/>
  </r>
  <r>
    <n v="1667"/>
    <d v="2025-06-15T00:00:00"/>
    <s v="карта"/>
    <n v="29"/>
    <m/>
    <x v="22"/>
    <n v="380"/>
    <n v="2667"/>
    <n v="4310.25"/>
    <x v="16"/>
  </r>
  <r>
    <n v="1668"/>
    <d v="2025-01-13T00:00:00"/>
    <s v="карта"/>
    <n v="9"/>
    <n v="217"/>
    <x v="383"/>
    <m/>
    <n v="2668"/>
    <n v="5136.8600000000006"/>
    <x v="44"/>
  </r>
  <r>
    <n v="1669"/>
    <d v="2025-04-01T00:00:00"/>
    <s v="готівка"/>
    <n v="11"/>
    <n v="338"/>
    <x v="204"/>
    <n v="381"/>
    <n v="2669"/>
    <n v="7123.22"/>
    <x v="31"/>
  </r>
  <r>
    <n v="1670"/>
    <d v="2025-02-03T00:00:00"/>
    <s v="карта"/>
    <n v="5"/>
    <n v="535"/>
    <x v="14"/>
    <m/>
    <n v="2670"/>
    <n v="1845.81"/>
    <x v="11"/>
  </r>
  <r>
    <n v="1671"/>
    <d v="2025-06-20T00:00:00"/>
    <s v="карта"/>
    <n v="14"/>
    <n v="185"/>
    <x v="284"/>
    <m/>
    <n v="2671"/>
    <n v="1248.8800000000001"/>
    <x v="32"/>
  </r>
  <r>
    <n v="1672"/>
    <d v="2025-06-20T00:00:00"/>
    <s v="готівка"/>
    <n v="25"/>
    <n v="335"/>
    <x v="248"/>
    <m/>
    <n v="2672"/>
    <n v="4785.26"/>
    <x v="12"/>
  </r>
  <r>
    <n v="1673"/>
    <d v="2025-04-22T00:00:00"/>
    <s v="готівка"/>
    <n v="5"/>
    <m/>
    <x v="14"/>
    <m/>
    <n v="2673"/>
    <n v="1267.51"/>
    <x v="11"/>
  </r>
  <r>
    <n v="1674"/>
    <d v="2025-04-01T00:00:00"/>
    <s v="карта"/>
    <n v="30"/>
    <n v="109"/>
    <x v="267"/>
    <n v="1169"/>
    <n v="2674"/>
    <n v="3778.08"/>
    <x v="41"/>
  </r>
  <r>
    <n v="1675"/>
    <d v="2025-06-16T00:00:00"/>
    <s v="карта"/>
    <n v="41"/>
    <n v="149"/>
    <x v="15"/>
    <n v="150"/>
    <n v="2675"/>
    <n v="1807.13"/>
    <x v="1"/>
  </r>
  <r>
    <n v="1676"/>
    <d v="2025-02-20T00:00:00"/>
    <s v="карта"/>
    <n v="37"/>
    <n v="521"/>
    <x v="272"/>
    <m/>
    <n v="2676"/>
    <n v="2144.12"/>
    <x v="15"/>
  </r>
  <r>
    <n v="1677"/>
    <d v="2025-03-11T00:00:00"/>
    <s v="готівка"/>
    <n v="22"/>
    <n v="62"/>
    <x v="199"/>
    <m/>
    <n v="2677"/>
    <n v="2223.69"/>
    <x v="49"/>
  </r>
  <r>
    <n v="1678"/>
    <d v="2025-06-12T00:00:00"/>
    <s v="готівка"/>
    <n v="57"/>
    <m/>
    <x v="230"/>
    <n v="186"/>
    <n v="2678"/>
    <n v="6308.5800000000008"/>
    <x v="34"/>
  </r>
  <r>
    <n v="1679"/>
    <d v="2025-03-15T00:00:00"/>
    <s v="готівка"/>
    <n v="23"/>
    <m/>
    <x v="158"/>
    <m/>
    <n v="2679"/>
    <n v="555.06000000000006"/>
    <x v="46"/>
  </r>
  <r>
    <n v="1680"/>
    <d v="2025-03-26T00:00:00"/>
    <s v="карта"/>
    <n v="55"/>
    <n v="284"/>
    <x v="113"/>
    <m/>
    <n v="2680"/>
    <n v="1815.8"/>
    <x v="56"/>
  </r>
  <r>
    <n v="1681"/>
    <d v="2025-06-23T00:00:00"/>
    <s v="карта"/>
    <n v="23"/>
    <n v="451"/>
    <x v="239"/>
    <n v="202"/>
    <n v="2681"/>
    <n v="5577.74"/>
    <x v="46"/>
  </r>
  <r>
    <n v="1682"/>
    <d v="2025-04-14T00:00:00"/>
    <s v="карта"/>
    <n v="9"/>
    <n v="186"/>
    <x v="79"/>
    <m/>
    <n v="2682"/>
    <n v="823.14"/>
    <x v="44"/>
  </r>
  <r>
    <n v="1683"/>
    <d v="2025-01-19T00:00:00"/>
    <s v="готівка"/>
    <n v="1"/>
    <n v="263"/>
    <x v="180"/>
    <m/>
    <n v="2683"/>
    <n v="4270"/>
    <x v="5"/>
  </r>
  <r>
    <n v="1684"/>
    <d v="2025-03-10T00:00:00"/>
    <s v="карта"/>
    <n v="25"/>
    <n v="329"/>
    <x v="248"/>
    <n v="990"/>
    <n v="2684"/>
    <n v="7950.5"/>
    <x v="12"/>
  </r>
  <r>
    <n v="1685"/>
    <d v="2025-06-02T00:00:00"/>
    <s v="готівка"/>
    <n v="13"/>
    <m/>
    <x v="253"/>
    <n v="1012"/>
    <n v="2685"/>
    <n v="2282.34"/>
    <x v="2"/>
  </r>
  <r>
    <n v="1686"/>
    <d v="2025-05-01T00:00:00"/>
    <s v="карта"/>
    <n v="59"/>
    <m/>
    <x v="276"/>
    <m/>
    <n v="2686"/>
    <n v="6591.920000000001"/>
    <x v="35"/>
  </r>
  <r>
    <n v="1687"/>
    <d v="2025-05-17T00:00:00"/>
    <s v="готівка"/>
    <n v="17"/>
    <n v="235"/>
    <x v="289"/>
    <m/>
    <n v="2687"/>
    <n v="3124.9800000000005"/>
    <x v="29"/>
  </r>
  <r>
    <n v="1688"/>
    <d v="2025-03-01T00:00:00"/>
    <s v="готівка"/>
    <n v="34"/>
    <m/>
    <x v="125"/>
    <m/>
    <n v="2688"/>
    <n v="1869.35"/>
    <x v="36"/>
  </r>
  <r>
    <n v="1689"/>
    <d v="2025-04-16T00:00:00"/>
    <s v="карта"/>
    <n v="25"/>
    <n v="325"/>
    <x v="49"/>
    <n v="613"/>
    <n v="2689"/>
    <n v="1403.24"/>
    <x v="12"/>
  </r>
  <r>
    <n v="1690"/>
    <d v="2025-05-06T00:00:00"/>
    <s v="карта"/>
    <n v="18"/>
    <m/>
    <x v="197"/>
    <m/>
    <n v="2690"/>
    <n v="3817.87"/>
    <x v="40"/>
  </r>
  <r>
    <n v="1691"/>
    <d v="2025-04-19T00:00:00"/>
    <s v="готівка"/>
    <n v="40"/>
    <m/>
    <x v="304"/>
    <m/>
    <n v="2691"/>
    <n v="2424.25"/>
    <x v="6"/>
  </r>
  <r>
    <n v="1692"/>
    <d v="2025-03-30T00:00:00"/>
    <s v="карта"/>
    <n v="7"/>
    <m/>
    <x v="223"/>
    <m/>
    <n v="2692"/>
    <n v="5238.95"/>
    <x v="50"/>
  </r>
  <r>
    <n v="1693"/>
    <d v="2025-05-07T00:00:00"/>
    <s v="готівка"/>
    <n v="16"/>
    <n v="345"/>
    <x v="115"/>
    <n v="1172"/>
    <n v="2693"/>
    <n v="4959.59"/>
    <x v="3"/>
  </r>
  <r>
    <n v="1694"/>
    <d v="2025-03-11T00:00:00"/>
    <s v="карта"/>
    <n v="12"/>
    <m/>
    <x v="85"/>
    <n v="921"/>
    <n v="2694"/>
    <n v="5437.9500000000007"/>
    <x v="48"/>
  </r>
  <r>
    <n v="1695"/>
    <d v="2025-03-14T00:00:00"/>
    <s v="карта"/>
    <n v="9"/>
    <n v="380"/>
    <x v="381"/>
    <m/>
    <n v="2695"/>
    <n v="9292.6299999999992"/>
    <x v="44"/>
  </r>
  <r>
    <n v="1696"/>
    <d v="2025-02-06T00:00:00"/>
    <s v="готівка"/>
    <n v="32"/>
    <n v="160"/>
    <x v="341"/>
    <m/>
    <n v="2696"/>
    <n v="2558.92"/>
    <x v="19"/>
  </r>
  <r>
    <n v="1697"/>
    <d v="2025-06-06T00:00:00"/>
    <s v="карта"/>
    <n v="2"/>
    <n v="211"/>
    <x v="328"/>
    <n v="456"/>
    <n v="2697"/>
    <n v="1316.73"/>
    <x v="14"/>
  </r>
  <r>
    <n v="1698"/>
    <d v="2025-02-19T00:00:00"/>
    <s v="готівка"/>
    <n v="11"/>
    <n v="305"/>
    <x v="143"/>
    <m/>
    <n v="2698"/>
    <n v="4924.55"/>
    <x v="31"/>
  </r>
  <r>
    <n v="1699"/>
    <d v="2025-05-13T00:00:00"/>
    <s v="карта"/>
    <n v="21"/>
    <n v="308"/>
    <x v="77"/>
    <n v="984"/>
    <n v="2699"/>
    <n v="6842.3600000000006"/>
    <x v="42"/>
  </r>
  <r>
    <n v="1700"/>
    <d v="2025-01-23T00:00:00"/>
    <s v="готівка"/>
    <n v="42"/>
    <n v="108"/>
    <x v="121"/>
    <m/>
    <n v="2700"/>
    <n v="1608.68"/>
    <x v="55"/>
  </r>
  <r>
    <n v="1701"/>
    <d v="2025-02-05T00:00:00"/>
    <s v="карта"/>
    <n v="12"/>
    <n v="74"/>
    <x v="190"/>
    <m/>
    <n v="2701"/>
    <n v="1492.8400000000001"/>
    <x v="48"/>
  </r>
  <r>
    <n v="1702"/>
    <d v="2025-03-19T00:00:00"/>
    <s v="готівка"/>
    <n v="46"/>
    <m/>
    <x v="334"/>
    <m/>
    <n v="2702"/>
    <n v="2434.2599999999998"/>
    <x v="8"/>
  </r>
  <r>
    <n v="1703"/>
    <d v="2025-02-09T00:00:00"/>
    <s v="карта"/>
    <n v="44"/>
    <n v="504"/>
    <x v="297"/>
    <m/>
    <n v="2703"/>
    <n v="969.86"/>
    <x v="58"/>
  </r>
  <r>
    <n v="1704"/>
    <d v="2025-06-27T00:00:00"/>
    <s v="карта"/>
    <n v="26"/>
    <m/>
    <x v="39"/>
    <m/>
    <n v="2704"/>
    <n v="2264.19"/>
    <x v="28"/>
  </r>
  <r>
    <n v="1705"/>
    <d v="2025-01-20T00:00:00"/>
    <s v="карта"/>
    <n v="49"/>
    <n v="338"/>
    <x v="193"/>
    <m/>
    <n v="2705"/>
    <n v="3268.42"/>
    <x v="45"/>
  </r>
  <r>
    <n v="1706"/>
    <d v="2025-03-10T00:00:00"/>
    <s v="карта"/>
    <n v="46"/>
    <n v="146"/>
    <x v="252"/>
    <m/>
    <n v="2706"/>
    <n v="2423.73"/>
    <x v="8"/>
  </r>
  <r>
    <n v="1707"/>
    <d v="2025-04-10T00:00:00"/>
    <s v="готівка"/>
    <n v="6"/>
    <n v="93"/>
    <x v="288"/>
    <m/>
    <n v="2707"/>
    <n v="1390.06"/>
    <x v="24"/>
  </r>
  <r>
    <n v="1708"/>
    <d v="2025-01-27T00:00:00"/>
    <s v="готівка"/>
    <n v="41"/>
    <m/>
    <x v="15"/>
    <n v="1079"/>
    <n v="2708"/>
    <n v="2796.42"/>
    <x v="1"/>
  </r>
  <r>
    <n v="1709"/>
    <d v="2025-01-10T00:00:00"/>
    <s v="готівка"/>
    <n v="18"/>
    <n v="169"/>
    <x v="232"/>
    <n v="234"/>
    <n v="2709"/>
    <n v="6214.71"/>
    <x v="40"/>
  </r>
  <r>
    <n v="1710"/>
    <d v="2025-03-12T00:00:00"/>
    <s v="карта"/>
    <n v="31"/>
    <n v="442"/>
    <x v="96"/>
    <m/>
    <n v="2710"/>
    <n v="1227.8800000000001"/>
    <x v="47"/>
  </r>
  <r>
    <n v="1711"/>
    <d v="2025-06-01T00:00:00"/>
    <s v="готівка"/>
    <n v="48"/>
    <m/>
    <x v="4"/>
    <m/>
    <n v="2711"/>
    <n v="3781.4500000000003"/>
    <x v="4"/>
  </r>
  <r>
    <n v="1712"/>
    <d v="2025-06-04T00:00:00"/>
    <s v="готівка"/>
    <n v="55"/>
    <n v="401"/>
    <x v="113"/>
    <n v="808"/>
    <n v="2712"/>
    <n v="4713.22"/>
    <x v="56"/>
  </r>
  <r>
    <n v="1713"/>
    <d v="2025-04-08T00:00:00"/>
    <s v="карта"/>
    <n v="6"/>
    <m/>
    <x v="218"/>
    <m/>
    <n v="2713"/>
    <n v="3853.69"/>
    <x v="24"/>
  </r>
  <r>
    <n v="1714"/>
    <d v="2025-03-10T00:00:00"/>
    <s v="карта"/>
    <n v="1"/>
    <n v="417"/>
    <x v="186"/>
    <m/>
    <n v="2714"/>
    <n v="6129.74"/>
    <x v="5"/>
  </r>
  <r>
    <n v="1715"/>
    <d v="2025-01-13T00:00:00"/>
    <s v="карта"/>
    <n v="2"/>
    <n v="169"/>
    <x v="61"/>
    <m/>
    <n v="2715"/>
    <n v="2931.53"/>
    <x v="14"/>
  </r>
  <r>
    <n v="1716"/>
    <d v="2025-06-01T00:00:00"/>
    <s v="карта"/>
    <n v="26"/>
    <n v="128"/>
    <x v="290"/>
    <m/>
    <n v="2716"/>
    <n v="6734.9000000000005"/>
    <x v="28"/>
  </r>
  <r>
    <n v="1717"/>
    <d v="2025-05-02T00:00:00"/>
    <s v="готівка"/>
    <n v="42"/>
    <n v="299"/>
    <x v="178"/>
    <m/>
    <n v="2717"/>
    <n v="3819.66"/>
    <x v="55"/>
  </r>
  <r>
    <n v="1718"/>
    <d v="2025-03-16T00:00:00"/>
    <s v="карта"/>
    <n v="35"/>
    <n v="196"/>
    <x v="134"/>
    <m/>
    <n v="2718"/>
    <n v="1376.62"/>
    <x v="13"/>
  </r>
  <r>
    <n v="1719"/>
    <d v="2025-03-26T00:00:00"/>
    <s v="готівка"/>
    <n v="4"/>
    <m/>
    <x v="374"/>
    <n v="548"/>
    <n v="2719"/>
    <n v="5533.99"/>
    <x v="7"/>
  </r>
  <r>
    <n v="1720"/>
    <d v="2025-01-24T00:00:00"/>
    <s v="готівка"/>
    <n v="4"/>
    <n v="223"/>
    <x v="11"/>
    <m/>
    <n v="2720"/>
    <n v="5415.26"/>
    <x v="7"/>
  </r>
  <r>
    <n v="1721"/>
    <d v="2025-06-22T00:00:00"/>
    <s v="готівка"/>
    <n v="2"/>
    <n v="94"/>
    <x v="328"/>
    <m/>
    <n v="2721"/>
    <n v="7302.1600000000008"/>
    <x v="14"/>
  </r>
  <r>
    <n v="1722"/>
    <d v="2025-04-30T00:00:00"/>
    <s v="карта"/>
    <n v="38"/>
    <n v="360"/>
    <x v="181"/>
    <n v="186"/>
    <n v="2722"/>
    <n v="2118.48"/>
    <x v="52"/>
  </r>
  <r>
    <n v="1723"/>
    <d v="2025-02-15T00:00:00"/>
    <s v="карта"/>
    <n v="11"/>
    <n v="173"/>
    <x v="314"/>
    <m/>
    <n v="2723"/>
    <n v="2710.64"/>
    <x v="31"/>
  </r>
  <r>
    <n v="1724"/>
    <d v="2025-03-15T00:00:00"/>
    <s v="готівка"/>
    <n v="47"/>
    <n v="365"/>
    <x v="356"/>
    <m/>
    <n v="2724"/>
    <n v="5617.28"/>
    <x v="54"/>
  </r>
  <r>
    <n v="1725"/>
    <d v="2025-03-24T00:00:00"/>
    <s v="готівка"/>
    <n v="40"/>
    <m/>
    <x v="399"/>
    <n v="269"/>
    <n v="2725"/>
    <n v="774.44"/>
    <x v="6"/>
  </r>
  <r>
    <n v="1726"/>
    <d v="2025-01-20T00:00:00"/>
    <s v="готівка"/>
    <n v="25"/>
    <n v="345"/>
    <x v="16"/>
    <n v="902"/>
    <n v="2726"/>
    <n v="4320.62"/>
    <x v="12"/>
  </r>
  <r>
    <n v="1727"/>
    <d v="2025-06-16T00:00:00"/>
    <s v="карта"/>
    <n v="41"/>
    <m/>
    <x v="15"/>
    <m/>
    <n v="2727"/>
    <n v="522.05999999999995"/>
    <x v="1"/>
  </r>
  <r>
    <n v="1728"/>
    <d v="2025-02-24T00:00:00"/>
    <s v="готівка"/>
    <n v="31"/>
    <n v="347"/>
    <x v="384"/>
    <m/>
    <n v="2728"/>
    <n v="2256.2199999999998"/>
    <x v="47"/>
  </r>
  <r>
    <n v="1729"/>
    <d v="2025-06-06T00:00:00"/>
    <s v="карта"/>
    <n v="15"/>
    <n v="444"/>
    <x v="167"/>
    <m/>
    <n v="2729"/>
    <n v="393.31"/>
    <x v="0"/>
  </r>
  <r>
    <n v="1730"/>
    <d v="2025-01-14T00:00:00"/>
    <s v="готівка"/>
    <n v="24"/>
    <n v="34"/>
    <x v="257"/>
    <m/>
    <n v="2730"/>
    <n v="1886.06"/>
    <x v="21"/>
  </r>
  <r>
    <n v="1731"/>
    <d v="2025-04-01T00:00:00"/>
    <s v="готівка"/>
    <n v="9"/>
    <n v="242"/>
    <x v="348"/>
    <m/>
    <n v="2731"/>
    <n v="628.51"/>
    <x v="44"/>
  </r>
  <r>
    <n v="1732"/>
    <d v="2025-02-07T00:00:00"/>
    <s v="карта"/>
    <n v="20"/>
    <n v="443"/>
    <x v="390"/>
    <m/>
    <n v="2732"/>
    <n v="5478.35"/>
    <x v="33"/>
  </r>
  <r>
    <n v="1733"/>
    <d v="2025-03-13T00:00:00"/>
    <s v="карта"/>
    <n v="11"/>
    <n v="187"/>
    <x v="285"/>
    <m/>
    <n v="2733"/>
    <n v="2408.9700000000003"/>
    <x v="31"/>
  </r>
  <r>
    <n v="1734"/>
    <d v="2025-06-19T00:00:00"/>
    <s v="карта"/>
    <n v="10"/>
    <m/>
    <x v="361"/>
    <m/>
    <n v="2734"/>
    <n v="7177.62"/>
    <x v="43"/>
  </r>
  <r>
    <n v="1735"/>
    <d v="2025-01-22T00:00:00"/>
    <s v="карта"/>
    <n v="25"/>
    <m/>
    <x v="355"/>
    <m/>
    <n v="2735"/>
    <n v="932.8900000000001"/>
    <x v="12"/>
  </r>
  <r>
    <n v="1736"/>
    <d v="2025-01-05T00:00:00"/>
    <s v="готівка"/>
    <n v="5"/>
    <n v="52"/>
    <x v="291"/>
    <m/>
    <n v="2736"/>
    <n v="3398.29"/>
    <x v="11"/>
  </r>
  <r>
    <n v="1737"/>
    <d v="2025-02-01T00:00:00"/>
    <s v="карта"/>
    <n v="30"/>
    <m/>
    <x v="267"/>
    <m/>
    <n v="2737"/>
    <n v="8248.4"/>
    <x v="41"/>
  </r>
  <r>
    <n v="1738"/>
    <d v="2025-01-04T00:00:00"/>
    <s v="карта"/>
    <n v="44"/>
    <m/>
    <x v="297"/>
    <m/>
    <n v="2738"/>
    <n v="6899.95"/>
    <x v="58"/>
  </r>
  <r>
    <n v="1739"/>
    <d v="2025-02-05T00:00:00"/>
    <s v="готівка"/>
    <n v="9"/>
    <n v="356"/>
    <x v="154"/>
    <m/>
    <n v="2739"/>
    <n v="94.62"/>
    <x v="44"/>
  </r>
  <r>
    <n v="1740"/>
    <d v="2025-05-11T00:00:00"/>
    <s v="карта"/>
    <n v="59"/>
    <n v="28"/>
    <x v="192"/>
    <m/>
    <n v="2740"/>
    <n v="4408.0599999999995"/>
    <x v="35"/>
  </r>
  <r>
    <n v="1741"/>
    <d v="2025-02-03T00:00:00"/>
    <s v="готівка"/>
    <n v="9"/>
    <n v="408"/>
    <x v="381"/>
    <m/>
    <n v="2741"/>
    <n v="3629.71"/>
    <x v="44"/>
  </r>
  <r>
    <n v="1742"/>
    <d v="2025-03-16T00:00:00"/>
    <s v="готівка"/>
    <n v="36"/>
    <n v="445"/>
    <x v="371"/>
    <n v="340"/>
    <n v="2742"/>
    <n v="4822.3600000000006"/>
    <x v="23"/>
  </r>
  <r>
    <n v="1743"/>
    <d v="2025-05-13T00:00:00"/>
    <s v="карта"/>
    <n v="43"/>
    <m/>
    <x v="251"/>
    <m/>
    <n v="2743"/>
    <n v="8982.51"/>
    <x v="22"/>
  </r>
  <r>
    <n v="1744"/>
    <d v="2025-02-22T00:00:00"/>
    <s v="готівка"/>
    <n v="15"/>
    <n v="198"/>
    <x v="336"/>
    <n v="1175"/>
    <n v="2744"/>
    <n v="2408.7799999999997"/>
    <x v="0"/>
  </r>
  <r>
    <n v="1745"/>
    <d v="2025-02-26T00:00:00"/>
    <s v="готівка"/>
    <n v="31"/>
    <n v="341"/>
    <x v="156"/>
    <n v="373"/>
    <n v="2745"/>
    <n v="845.88"/>
    <x v="47"/>
  </r>
  <r>
    <n v="1746"/>
    <d v="2025-05-27T00:00:00"/>
    <s v="готівка"/>
    <n v="45"/>
    <n v="137"/>
    <x v="270"/>
    <m/>
    <n v="2746"/>
    <n v="1260.17"/>
    <x v="9"/>
  </r>
  <r>
    <n v="1747"/>
    <d v="2025-01-31T00:00:00"/>
    <s v="готівка"/>
    <n v="48"/>
    <n v="283"/>
    <x v="198"/>
    <m/>
    <n v="2747"/>
    <n v="6459.2599999999993"/>
    <x v="4"/>
  </r>
  <r>
    <n v="1748"/>
    <d v="2025-01-05T00:00:00"/>
    <s v="готівка"/>
    <n v="57"/>
    <n v="199"/>
    <x v="230"/>
    <m/>
    <n v="2748"/>
    <n v="4366.9299999999994"/>
    <x v="34"/>
  </r>
  <r>
    <n v="1749"/>
    <d v="2025-01-25T00:00:00"/>
    <s v="готівка"/>
    <n v="4"/>
    <n v="367"/>
    <x v="74"/>
    <m/>
    <n v="2749"/>
    <n v="7701.7900000000009"/>
    <x v="7"/>
  </r>
  <r>
    <n v="1750"/>
    <d v="2025-03-23T00:00:00"/>
    <s v="карта"/>
    <n v="56"/>
    <n v="242"/>
    <x v="274"/>
    <m/>
    <n v="2750"/>
    <n v="2174"/>
    <x v="37"/>
  </r>
  <r>
    <n v="1751"/>
    <d v="2025-01-17T00:00:00"/>
    <s v="карта"/>
    <n v="34"/>
    <n v="259"/>
    <x v="358"/>
    <m/>
    <n v="2751"/>
    <n v="889.68"/>
    <x v="36"/>
  </r>
  <r>
    <n v="1752"/>
    <d v="2025-01-22T00:00:00"/>
    <s v="готівка"/>
    <n v="9"/>
    <n v="279"/>
    <x v="383"/>
    <n v="351"/>
    <n v="2752"/>
    <n v="2359.9399999999996"/>
    <x v="44"/>
  </r>
  <r>
    <n v="1753"/>
    <d v="2025-04-07T00:00:00"/>
    <s v="готівка"/>
    <n v="8"/>
    <m/>
    <x v="196"/>
    <m/>
    <n v="2753"/>
    <n v="1489.29"/>
    <x v="27"/>
  </r>
  <r>
    <n v="1754"/>
    <d v="2025-04-14T00:00:00"/>
    <s v="карта"/>
    <n v="53"/>
    <n v="506"/>
    <x v="353"/>
    <n v="544"/>
    <n v="2754"/>
    <n v="8521.27"/>
    <x v="18"/>
  </r>
  <r>
    <n v="1755"/>
    <d v="2025-01-15T00:00:00"/>
    <s v="готівка"/>
    <n v="21"/>
    <m/>
    <x v="161"/>
    <m/>
    <n v="2755"/>
    <n v="6264.9"/>
    <x v="42"/>
  </r>
  <r>
    <n v="1756"/>
    <d v="2025-02-01T00:00:00"/>
    <s v="карта"/>
    <n v="4"/>
    <n v="338"/>
    <x v="11"/>
    <m/>
    <n v="2756"/>
    <n v="5597.3399999999992"/>
    <x v="7"/>
  </r>
  <r>
    <n v="1757"/>
    <d v="2025-05-02T00:00:00"/>
    <s v="карта"/>
    <n v="55"/>
    <n v="181"/>
    <x v="152"/>
    <m/>
    <n v="2757"/>
    <n v="3984.8"/>
    <x v="56"/>
  </r>
  <r>
    <n v="1758"/>
    <d v="2025-04-25T00:00:00"/>
    <s v="готівка"/>
    <n v="23"/>
    <n v="219"/>
    <x v="239"/>
    <n v="534"/>
    <n v="2758"/>
    <n v="1599.87"/>
    <x v="46"/>
  </r>
  <r>
    <n v="1759"/>
    <d v="2025-03-25T00:00:00"/>
    <s v="карта"/>
    <n v="5"/>
    <m/>
    <x v="286"/>
    <m/>
    <n v="2759"/>
    <n v="8863.02"/>
    <x v="11"/>
  </r>
  <r>
    <n v="1760"/>
    <d v="2025-04-03T00:00:00"/>
    <s v="карта"/>
    <n v="7"/>
    <m/>
    <x v="240"/>
    <n v="595"/>
    <n v="2760"/>
    <n v="3295.36"/>
    <x v="50"/>
  </r>
  <r>
    <n v="1761"/>
    <d v="2025-02-11T00:00:00"/>
    <s v="готівка"/>
    <n v="48"/>
    <m/>
    <x v="299"/>
    <m/>
    <n v="2761"/>
    <n v="6776.53"/>
    <x v="4"/>
  </r>
  <r>
    <n v="1762"/>
    <d v="2025-03-29T00:00:00"/>
    <s v="готівка"/>
    <n v="50"/>
    <m/>
    <x v="148"/>
    <m/>
    <n v="2762"/>
    <n v="6465.4800000000005"/>
    <x v="57"/>
  </r>
  <r>
    <n v="1763"/>
    <d v="2025-05-05T00:00:00"/>
    <s v="готівка"/>
    <n v="40"/>
    <n v="157"/>
    <x v="399"/>
    <m/>
    <n v="2763"/>
    <n v="2575.0500000000002"/>
    <x v="6"/>
  </r>
  <r>
    <n v="1764"/>
    <d v="2025-03-06T00:00:00"/>
    <s v="готівка"/>
    <n v="54"/>
    <n v="241"/>
    <x v="36"/>
    <n v="282"/>
    <n v="2764"/>
    <n v="1406.57"/>
    <x v="26"/>
  </r>
  <r>
    <n v="1765"/>
    <d v="2025-02-24T00:00:00"/>
    <s v="карта"/>
    <n v="21"/>
    <n v="399"/>
    <x v="76"/>
    <n v="1240"/>
    <n v="2765"/>
    <n v="6513.34"/>
    <x v="42"/>
  </r>
  <r>
    <n v="1766"/>
    <d v="2025-05-08T00:00:00"/>
    <s v="готівка"/>
    <n v="42"/>
    <n v="208"/>
    <x v="121"/>
    <m/>
    <n v="2766"/>
    <n v="1458.6800000000003"/>
    <x v="55"/>
  </r>
  <r>
    <n v="1767"/>
    <d v="2025-06-15T00:00:00"/>
    <s v="готівка"/>
    <n v="23"/>
    <n v="338"/>
    <x v="294"/>
    <m/>
    <n v="2767"/>
    <n v="5269.68"/>
    <x v="46"/>
  </r>
  <r>
    <n v="1768"/>
    <d v="2025-04-12T00:00:00"/>
    <s v="готівка"/>
    <n v="35"/>
    <m/>
    <x v="134"/>
    <m/>
    <n v="2768"/>
    <n v="1772.98"/>
    <x v="13"/>
  </r>
  <r>
    <n v="1769"/>
    <d v="2025-03-26T00:00:00"/>
    <s v="карта"/>
    <n v="31"/>
    <n v="93"/>
    <x v="360"/>
    <m/>
    <n v="2769"/>
    <n v="1621.4"/>
    <x v="47"/>
  </r>
  <r>
    <n v="1770"/>
    <d v="2025-05-24T00:00:00"/>
    <s v="карта"/>
    <n v="3"/>
    <m/>
    <x v="95"/>
    <m/>
    <n v="2770"/>
    <n v="3196.2000000000003"/>
    <x v="53"/>
  </r>
  <r>
    <n v="1771"/>
    <d v="2025-02-13T00:00:00"/>
    <s v="карта"/>
    <n v="42"/>
    <n v="264"/>
    <x v="238"/>
    <n v="721"/>
    <n v="2771"/>
    <n v="3366.31"/>
    <x v="55"/>
  </r>
  <r>
    <n v="1772"/>
    <d v="2025-03-25T00:00:00"/>
    <s v="карта"/>
    <n v="44"/>
    <m/>
    <x v="169"/>
    <m/>
    <n v="2772"/>
    <n v="8646.39"/>
    <x v="58"/>
  </r>
  <r>
    <n v="1773"/>
    <d v="2025-06-17T00:00:00"/>
    <s v="карта"/>
    <n v="12"/>
    <n v="76"/>
    <x v="190"/>
    <m/>
    <n v="2773"/>
    <n v="1491.55"/>
    <x v="48"/>
  </r>
  <r>
    <n v="1774"/>
    <d v="2025-01-11T00:00:00"/>
    <s v="карта"/>
    <n v="30"/>
    <n v="322"/>
    <x v="140"/>
    <m/>
    <n v="2774"/>
    <n v="1555.86"/>
    <x v="41"/>
  </r>
  <r>
    <n v="1775"/>
    <d v="2025-04-17T00:00:00"/>
    <s v="карта"/>
    <n v="25"/>
    <n v="36"/>
    <x v="355"/>
    <m/>
    <n v="2775"/>
    <n v="43.18"/>
    <x v="12"/>
  </r>
  <r>
    <n v="1776"/>
    <d v="2025-01-22T00:00:00"/>
    <s v="готівка"/>
    <n v="26"/>
    <n v="38"/>
    <x v="151"/>
    <m/>
    <n v="2776"/>
    <n v="3109.3199999999997"/>
    <x v="28"/>
  </r>
  <r>
    <n v="1777"/>
    <d v="2025-05-11T00:00:00"/>
    <s v="карта"/>
    <n v="15"/>
    <n v="306"/>
    <x v="226"/>
    <m/>
    <n v="2777"/>
    <n v="459.76"/>
    <x v="0"/>
  </r>
  <r>
    <n v="1778"/>
    <d v="2025-02-08T00:00:00"/>
    <s v="карта"/>
    <n v="49"/>
    <m/>
    <x v="254"/>
    <m/>
    <n v="2778"/>
    <n v="3287.1400000000003"/>
    <x v="45"/>
  </r>
  <r>
    <n v="1779"/>
    <d v="2025-01-19T00:00:00"/>
    <s v="готівка"/>
    <n v="29"/>
    <n v="484"/>
    <x v="367"/>
    <n v="419"/>
    <n v="2779"/>
    <n v="3419.2500000000005"/>
    <x v="16"/>
  </r>
  <r>
    <n v="1780"/>
    <d v="2025-03-21T00:00:00"/>
    <s v="карта"/>
    <n v="1"/>
    <m/>
    <x v="186"/>
    <m/>
    <n v="2780"/>
    <n v="2766.79"/>
    <x v="5"/>
  </r>
  <r>
    <n v="1781"/>
    <d v="2025-06-21T00:00:00"/>
    <s v="карта"/>
    <n v="52"/>
    <n v="504"/>
    <x v="150"/>
    <m/>
    <n v="2781"/>
    <n v="6737.88"/>
    <x v="17"/>
  </r>
  <r>
    <n v="1782"/>
    <d v="2025-02-19T00:00:00"/>
    <s v="готівка"/>
    <n v="52"/>
    <m/>
    <x v="150"/>
    <n v="332"/>
    <n v="2782"/>
    <n v="3306.88"/>
    <x v="17"/>
  </r>
  <r>
    <n v="1783"/>
    <d v="2025-01-16T00:00:00"/>
    <s v="карта"/>
    <n v="45"/>
    <n v="41"/>
    <x v="235"/>
    <m/>
    <n v="2783"/>
    <n v="3467.87"/>
    <x v="9"/>
  </r>
  <r>
    <n v="1784"/>
    <d v="2025-04-21T00:00:00"/>
    <s v="карта"/>
    <n v="59"/>
    <n v="260"/>
    <x v="337"/>
    <m/>
    <n v="2784"/>
    <n v="504.89"/>
    <x v="35"/>
  </r>
  <r>
    <n v="1785"/>
    <d v="2025-04-28T00:00:00"/>
    <s v="готівка"/>
    <n v="40"/>
    <n v="357"/>
    <x v="225"/>
    <n v="970"/>
    <n v="2785"/>
    <n v="6146.68"/>
    <x v="6"/>
  </r>
  <r>
    <n v="1786"/>
    <d v="2025-05-17T00:00:00"/>
    <s v="готівка"/>
    <n v="25"/>
    <m/>
    <x v="49"/>
    <m/>
    <n v="2786"/>
    <n v="3093.91"/>
    <x v="12"/>
  </r>
  <r>
    <n v="1787"/>
    <d v="2025-04-29T00:00:00"/>
    <s v="карта"/>
    <n v="12"/>
    <m/>
    <x v="190"/>
    <m/>
    <n v="2787"/>
    <n v="732.25"/>
    <x v="48"/>
  </r>
  <r>
    <n v="1788"/>
    <d v="2025-02-04T00:00:00"/>
    <s v="карта"/>
    <n v="11"/>
    <m/>
    <x v="208"/>
    <m/>
    <n v="2788"/>
    <n v="2968.1299999999997"/>
    <x v="31"/>
  </r>
  <r>
    <n v="1789"/>
    <d v="2025-04-23T00:00:00"/>
    <s v="готівка"/>
    <n v="29"/>
    <n v="31"/>
    <x v="366"/>
    <m/>
    <n v="2789"/>
    <n v="6237.72"/>
    <x v="16"/>
  </r>
  <r>
    <n v="1790"/>
    <d v="2025-03-11T00:00:00"/>
    <s v="карта"/>
    <n v="43"/>
    <n v="409"/>
    <x v="251"/>
    <m/>
    <n v="2790"/>
    <n v="7830.73"/>
    <x v="22"/>
  </r>
  <r>
    <n v="1791"/>
    <d v="2025-04-23T00:00:00"/>
    <s v="готівка"/>
    <n v="15"/>
    <n v="219"/>
    <x v="226"/>
    <m/>
    <n v="2791"/>
    <n v="2505.0299999999997"/>
    <x v="0"/>
  </r>
  <r>
    <n v="1792"/>
    <d v="2025-06-19T00:00:00"/>
    <s v="карта"/>
    <n v="58"/>
    <m/>
    <x v="220"/>
    <m/>
    <n v="2792"/>
    <n v="2137.6799999999998"/>
    <x v="51"/>
  </r>
  <r>
    <n v="1793"/>
    <d v="2025-01-10T00:00:00"/>
    <s v="карта"/>
    <n v="54"/>
    <n v="133"/>
    <x v="349"/>
    <m/>
    <n v="2793"/>
    <n v="6472.1699999999992"/>
    <x v="26"/>
  </r>
  <r>
    <n v="1794"/>
    <d v="2025-03-21T00:00:00"/>
    <s v="готівка"/>
    <n v="21"/>
    <m/>
    <x v="161"/>
    <n v="1015"/>
    <n v="2794"/>
    <n v="3213.1800000000003"/>
    <x v="42"/>
  </r>
  <r>
    <n v="1795"/>
    <d v="2025-03-25T00:00:00"/>
    <s v="карта"/>
    <n v="24"/>
    <m/>
    <x v="301"/>
    <m/>
    <n v="2795"/>
    <n v="1354.1399999999999"/>
    <x v="21"/>
  </r>
  <r>
    <n v="1796"/>
    <d v="2025-03-28T00:00:00"/>
    <s v="карта"/>
    <n v="53"/>
    <m/>
    <x v="32"/>
    <m/>
    <n v="2796"/>
    <n v="6064.64"/>
    <x v="18"/>
  </r>
  <r>
    <n v="1797"/>
    <d v="2025-02-03T00:00:00"/>
    <s v="карта"/>
    <n v="11"/>
    <m/>
    <x v="44"/>
    <m/>
    <n v="2797"/>
    <n v="4404.7299999999996"/>
    <x v="31"/>
  </r>
  <r>
    <n v="1798"/>
    <d v="2025-02-02T00:00:00"/>
    <s v="готівка"/>
    <n v="40"/>
    <n v="550"/>
    <x v="304"/>
    <n v="754"/>
    <n v="2798"/>
    <n v="1275.28"/>
    <x v="6"/>
  </r>
  <r>
    <n v="1799"/>
    <d v="2025-03-29T00:00:00"/>
    <s v="готівка"/>
    <n v="38"/>
    <n v="51"/>
    <x v="320"/>
    <m/>
    <n v="2799"/>
    <n v="6518.27"/>
    <x v="52"/>
  </r>
  <r>
    <n v="1800"/>
    <d v="2025-06-28T00:00:00"/>
    <s v="карта"/>
    <n v="16"/>
    <m/>
    <x v="13"/>
    <n v="1201"/>
    <n v="2800"/>
    <n v="2671.2"/>
    <x v="3"/>
  </r>
  <r>
    <n v="1801"/>
    <d v="2025-01-14T00:00:00"/>
    <s v="карта"/>
    <n v="10"/>
    <n v="352"/>
    <x v="123"/>
    <m/>
    <n v="2801"/>
    <n v="4082.0699999999997"/>
    <x v="43"/>
  </r>
  <r>
    <n v="1802"/>
    <d v="2025-01-02T00:00:00"/>
    <s v="готівка"/>
    <n v="55"/>
    <n v="82"/>
    <x v="113"/>
    <n v="324"/>
    <n v="2802"/>
    <n v="3645.15"/>
    <x v="56"/>
  </r>
  <r>
    <n v="1803"/>
    <d v="2025-06-05T00:00:00"/>
    <s v="карта"/>
    <n v="46"/>
    <n v="182"/>
    <x v="275"/>
    <n v="212"/>
    <n v="2803"/>
    <n v="400.58"/>
    <x v="8"/>
  </r>
  <r>
    <n v="1804"/>
    <d v="2025-06-05T00:00:00"/>
    <s v="карта"/>
    <n v="51"/>
    <n v="242"/>
    <x v="147"/>
    <m/>
    <n v="2804"/>
    <n v="712.53"/>
    <x v="39"/>
  </r>
  <r>
    <n v="1805"/>
    <d v="2025-04-11T00:00:00"/>
    <s v="готівка"/>
    <n v="22"/>
    <n v="497"/>
    <x v="388"/>
    <m/>
    <n v="2805"/>
    <n v="2165.4299999999998"/>
    <x v="49"/>
  </r>
  <r>
    <n v="1806"/>
    <d v="2025-02-02T00:00:00"/>
    <s v="готівка"/>
    <n v="2"/>
    <n v="465"/>
    <x v="328"/>
    <n v="1018"/>
    <n v="2806"/>
    <n v="7297.63"/>
    <x v="14"/>
  </r>
  <r>
    <n v="1807"/>
    <d v="2025-02-03T00:00:00"/>
    <s v="готівка"/>
    <n v="35"/>
    <m/>
    <x v="350"/>
    <m/>
    <n v="2807"/>
    <n v="4239.92"/>
    <x v="13"/>
  </r>
  <r>
    <n v="1808"/>
    <d v="2025-02-27T00:00:00"/>
    <s v="карта"/>
    <n v="27"/>
    <n v="376"/>
    <x v="43"/>
    <m/>
    <n v="2808"/>
    <n v="5597.2999999999993"/>
    <x v="30"/>
  </r>
  <r>
    <n v="1809"/>
    <d v="2025-01-20T00:00:00"/>
    <s v="карта"/>
    <n v="8"/>
    <n v="210"/>
    <x v="176"/>
    <n v="927"/>
    <n v="2809"/>
    <n v="2070.13"/>
    <x v="27"/>
  </r>
  <r>
    <n v="1810"/>
    <d v="2025-05-23T00:00:00"/>
    <s v="готівка"/>
    <n v="37"/>
    <n v="242"/>
    <x v="346"/>
    <m/>
    <n v="2810"/>
    <n v="10043.16"/>
    <x v="15"/>
  </r>
  <r>
    <n v="1811"/>
    <d v="2025-06-11T00:00:00"/>
    <s v="карта"/>
    <n v="54"/>
    <n v="48"/>
    <x v="130"/>
    <m/>
    <n v="2811"/>
    <n v="3377"/>
    <x v="26"/>
  </r>
  <r>
    <n v="1812"/>
    <d v="2025-03-03T00:00:00"/>
    <s v="карта"/>
    <n v="5"/>
    <m/>
    <x v="291"/>
    <m/>
    <n v="2812"/>
    <n v="506.48"/>
    <x v="11"/>
  </r>
  <r>
    <n v="1813"/>
    <d v="2025-04-11T00:00:00"/>
    <s v="карта"/>
    <n v="40"/>
    <n v="142"/>
    <x v="304"/>
    <m/>
    <n v="2813"/>
    <n v="2723.48"/>
    <x v="6"/>
  </r>
  <r>
    <n v="1814"/>
    <d v="2025-06-16T00:00:00"/>
    <s v="карта"/>
    <n v="38"/>
    <n v="546"/>
    <x v="122"/>
    <m/>
    <n v="2814"/>
    <n v="1768.42"/>
    <x v="52"/>
  </r>
  <r>
    <n v="1815"/>
    <d v="2025-02-02T00:00:00"/>
    <s v="карта"/>
    <n v="37"/>
    <n v="169"/>
    <x v="346"/>
    <m/>
    <n v="2815"/>
    <n v="3615.17"/>
    <x v="15"/>
  </r>
  <r>
    <n v="1816"/>
    <d v="2025-03-09T00:00:00"/>
    <s v="готівка"/>
    <n v="16"/>
    <m/>
    <x v="217"/>
    <m/>
    <n v="2816"/>
    <n v="243.69"/>
    <x v="3"/>
  </r>
  <r>
    <n v="1817"/>
    <d v="2025-06-12T00:00:00"/>
    <s v="готівка"/>
    <n v="21"/>
    <n v="297"/>
    <x v="318"/>
    <m/>
    <n v="2817"/>
    <n v="1674.2"/>
    <x v="42"/>
  </r>
  <r>
    <n v="1818"/>
    <d v="2025-06-23T00:00:00"/>
    <s v="готівка"/>
    <n v="10"/>
    <m/>
    <x v="100"/>
    <m/>
    <n v="2818"/>
    <n v="180.35"/>
    <x v="43"/>
  </r>
  <r>
    <n v="1819"/>
    <d v="2025-06-11T00:00:00"/>
    <s v="готівка"/>
    <n v="41"/>
    <n v="71"/>
    <x v="345"/>
    <m/>
    <n v="2819"/>
    <n v="2740.76"/>
    <x v="1"/>
  </r>
  <r>
    <n v="1820"/>
    <d v="2025-03-27T00:00:00"/>
    <s v="готівка"/>
    <n v="39"/>
    <m/>
    <x v="298"/>
    <m/>
    <n v="2820"/>
    <n v="599.01"/>
    <x v="25"/>
  </r>
  <r>
    <n v="1821"/>
    <d v="2025-03-17T00:00:00"/>
    <s v="готівка"/>
    <n v="49"/>
    <m/>
    <x v="193"/>
    <n v="711"/>
    <n v="2821"/>
    <n v="4022.17"/>
    <x v="45"/>
  </r>
  <r>
    <n v="1822"/>
    <d v="2025-06-29T00:00:00"/>
    <s v="карта"/>
    <n v="21"/>
    <m/>
    <x v="76"/>
    <n v="454"/>
    <n v="2822"/>
    <n v="4541.57"/>
    <x v="42"/>
  </r>
  <r>
    <n v="1823"/>
    <d v="2025-04-27T00:00:00"/>
    <s v="карта"/>
    <n v="18"/>
    <n v="512"/>
    <x v="197"/>
    <m/>
    <n v="2823"/>
    <n v="1356.24"/>
    <x v="40"/>
  </r>
  <r>
    <n v="1824"/>
    <d v="2025-05-06T00:00:00"/>
    <s v="готівка"/>
    <n v="24"/>
    <m/>
    <x v="165"/>
    <m/>
    <n v="2824"/>
    <n v="1850.0100000000002"/>
    <x v="21"/>
  </r>
  <r>
    <n v="1825"/>
    <d v="2025-02-26T00:00:00"/>
    <s v="готівка"/>
    <n v="25"/>
    <m/>
    <x v="363"/>
    <m/>
    <n v="2825"/>
    <n v="1550.6999999999998"/>
    <x v="12"/>
  </r>
  <r>
    <n v="1826"/>
    <d v="2025-03-25T00:00:00"/>
    <s v="карта"/>
    <n v="11"/>
    <m/>
    <x v="285"/>
    <n v="305"/>
    <n v="2826"/>
    <n v="3979.7"/>
    <x v="31"/>
  </r>
  <r>
    <n v="1827"/>
    <d v="2025-06-06T00:00:00"/>
    <s v="карта"/>
    <n v="53"/>
    <m/>
    <x v="353"/>
    <m/>
    <n v="2827"/>
    <n v="1525.15"/>
    <x v="18"/>
  </r>
  <r>
    <n v="1828"/>
    <d v="2025-06-02T00:00:00"/>
    <s v="готівка"/>
    <n v="43"/>
    <n v="563"/>
    <x v="296"/>
    <n v="577"/>
    <n v="2828"/>
    <n v="634.13"/>
    <x v="22"/>
  </r>
  <r>
    <n v="1829"/>
    <d v="2025-05-29T00:00:00"/>
    <s v="готівка"/>
    <n v="24"/>
    <n v="74"/>
    <x v="28"/>
    <n v="818"/>
    <n v="2829"/>
    <n v="3360.84"/>
    <x v="21"/>
  </r>
  <r>
    <n v="1830"/>
    <d v="2025-01-07T00:00:00"/>
    <s v="готівка"/>
    <n v="37"/>
    <n v="68"/>
    <x v="201"/>
    <n v="1135"/>
    <n v="2830"/>
    <n v="4156.3500000000004"/>
    <x v="15"/>
  </r>
  <r>
    <n v="1831"/>
    <d v="2025-05-18T00:00:00"/>
    <s v="готівка"/>
    <n v="55"/>
    <n v="58"/>
    <x v="152"/>
    <n v="1264"/>
    <n v="2831"/>
    <n v="2487.3599999999997"/>
    <x v="56"/>
  </r>
  <r>
    <n v="1832"/>
    <d v="2025-05-17T00:00:00"/>
    <s v="готівка"/>
    <n v="25"/>
    <n v="337"/>
    <x v="363"/>
    <m/>
    <n v="2832"/>
    <n v="622.43000000000006"/>
    <x v="12"/>
  </r>
  <r>
    <n v="1833"/>
    <d v="2025-06-09T00:00:00"/>
    <s v="карта"/>
    <n v="22"/>
    <n v="305"/>
    <x v="109"/>
    <m/>
    <n v="2833"/>
    <n v="4846.8599999999997"/>
    <x v="49"/>
  </r>
  <r>
    <n v="1834"/>
    <d v="2025-03-25T00:00:00"/>
    <s v="готівка"/>
    <n v="14"/>
    <n v="425"/>
    <x v="46"/>
    <m/>
    <n v="2834"/>
    <n v="7607.16"/>
    <x v="32"/>
  </r>
  <r>
    <n v="1835"/>
    <d v="2025-04-14T00:00:00"/>
    <s v="готівка"/>
    <n v="20"/>
    <m/>
    <x v="295"/>
    <m/>
    <n v="2835"/>
    <n v="8026.64"/>
    <x v="33"/>
  </r>
  <r>
    <n v="1836"/>
    <d v="2025-02-25T00:00:00"/>
    <s v="карта"/>
    <n v="57"/>
    <n v="235"/>
    <x v="339"/>
    <m/>
    <n v="2836"/>
    <n v="9538.93"/>
    <x v="34"/>
  </r>
  <r>
    <n v="1837"/>
    <d v="2025-03-25T00:00:00"/>
    <s v="карта"/>
    <n v="22"/>
    <n v="10"/>
    <x v="302"/>
    <m/>
    <n v="2837"/>
    <n v="9963.69"/>
    <x v="49"/>
  </r>
  <r>
    <n v="1838"/>
    <d v="2025-02-27T00:00:00"/>
    <s v="готівка"/>
    <n v="11"/>
    <m/>
    <x v="204"/>
    <m/>
    <n v="2838"/>
    <n v="13418.289999999999"/>
    <x v="31"/>
  </r>
  <r>
    <n v="1839"/>
    <d v="2025-06-29T00:00:00"/>
    <s v="карта"/>
    <n v="38"/>
    <n v="345"/>
    <x v="207"/>
    <n v="781"/>
    <n v="2839"/>
    <n v="3811.55"/>
    <x v="52"/>
  </r>
  <r>
    <n v="1840"/>
    <d v="2025-06-05T00:00:00"/>
    <s v="карта"/>
    <n v="29"/>
    <n v="309"/>
    <x v="163"/>
    <m/>
    <n v="2840"/>
    <n v="7826.17"/>
    <x v="16"/>
  </r>
  <r>
    <n v="1841"/>
    <d v="2025-03-23T00:00:00"/>
    <s v="готівка"/>
    <n v="39"/>
    <n v="535"/>
    <x v="35"/>
    <m/>
    <n v="2841"/>
    <n v="3611.95"/>
    <x v="25"/>
  </r>
  <r>
    <n v="1842"/>
    <d v="2025-04-28T00:00:00"/>
    <s v="готівка"/>
    <n v="50"/>
    <n v="425"/>
    <x v="148"/>
    <m/>
    <n v="2842"/>
    <n v="5518.75"/>
    <x v="57"/>
  </r>
  <r>
    <n v="1843"/>
    <d v="2025-04-12T00:00:00"/>
    <s v="карта"/>
    <n v="43"/>
    <n v="117"/>
    <x v="128"/>
    <n v="733"/>
    <n v="2843"/>
    <n v="1150.02"/>
    <x v="22"/>
  </r>
  <r>
    <n v="1844"/>
    <d v="2025-05-15T00:00:00"/>
    <s v="карта"/>
    <n v="49"/>
    <m/>
    <x v="80"/>
    <m/>
    <n v="2844"/>
    <n v="6666.5400000000009"/>
    <x v="45"/>
  </r>
  <r>
    <n v="1845"/>
    <d v="2025-02-21T00:00:00"/>
    <s v="карта"/>
    <n v="53"/>
    <n v="181"/>
    <x v="353"/>
    <m/>
    <n v="2845"/>
    <n v="4380.83"/>
    <x v="18"/>
  </r>
  <r>
    <n v="1846"/>
    <d v="2025-03-24T00:00:00"/>
    <s v="готівка"/>
    <n v="21"/>
    <m/>
    <x v="145"/>
    <m/>
    <n v="2846"/>
    <n v="5594.85"/>
    <x v="42"/>
  </r>
  <r>
    <n v="1847"/>
    <d v="2025-03-01T00:00:00"/>
    <s v="готівка"/>
    <n v="13"/>
    <m/>
    <x v="395"/>
    <m/>
    <n v="2847"/>
    <n v="4126.8500000000004"/>
    <x v="2"/>
  </r>
  <r>
    <n v="1848"/>
    <d v="2025-04-17T00:00:00"/>
    <s v="карта"/>
    <n v="27"/>
    <n v="89"/>
    <x v="43"/>
    <n v="122"/>
    <n v="2848"/>
    <n v="577.71"/>
    <x v="30"/>
  </r>
  <r>
    <n v="1849"/>
    <d v="2025-01-30T00:00:00"/>
    <s v="готівка"/>
    <n v="12"/>
    <m/>
    <x v="261"/>
    <m/>
    <n v="2849"/>
    <n v="539.39"/>
    <x v="48"/>
  </r>
  <r>
    <n v="1850"/>
    <d v="2025-05-28T00:00:00"/>
    <s v="карта"/>
    <n v="2"/>
    <m/>
    <x v="61"/>
    <m/>
    <n v="2850"/>
    <n v="4191.3099999999995"/>
    <x v="14"/>
  </r>
  <r>
    <n v="1851"/>
    <d v="2025-01-07T00:00:00"/>
    <s v="готівка"/>
    <n v="4"/>
    <n v="4"/>
    <x v="92"/>
    <m/>
    <n v="2851"/>
    <n v="3163.15"/>
    <x v="7"/>
  </r>
  <r>
    <n v="1852"/>
    <d v="2025-01-14T00:00:00"/>
    <s v="карта"/>
    <n v="22"/>
    <n v="299"/>
    <x v="302"/>
    <m/>
    <n v="2852"/>
    <n v="85.3"/>
    <x v="49"/>
  </r>
  <r>
    <n v="1853"/>
    <d v="2025-04-05T00:00:00"/>
    <s v="готівка"/>
    <n v="1"/>
    <m/>
    <x v="5"/>
    <n v="114"/>
    <n v="2853"/>
    <n v="5390"/>
    <x v="5"/>
  </r>
  <r>
    <n v="1854"/>
    <d v="2025-03-31T00:00:00"/>
    <s v="карта"/>
    <n v="20"/>
    <m/>
    <x v="312"/>
    <m/>
    <n v="2854"/>
    <n v="5461.84"/>
    <x v="33"/>
  </r>
  <r>
    <n v="1855"/>
    <d v="2025-02-05T00:00:00"/>
    <s v="карта"/>
    <n v="55"/>
    <n v="311"/>
    <x v="322"/>
    <n v="804"/>
    <n v="2855"/>
    <n v="1109.48"/>
    <x v="56"/>
  </r>
  <r>
    <n v="1856"/>
    <d v="2025-01-31T00:00:00"/>
    <s v="карта"/>
    <n v="51"/>
    <m/>
    <x v="147"/>
    <m/>
    <n v="2856"/>
    <n v="5558.86"/>
    <x v="39"/>
  </r>
  <r>
    <n v="1857"/>
    <d v="2025-03-27T00:00:00"/>
    <s v="готівка"/>
    <n v="21"/>
    <n v="403"/>
    <x v="76"/>
    <m/>
    <n v="2857"/>
    <n v="4252.1899999999996"/>
    <x v="42"/>
  </r>
  <r>
    <n v="1858"/>
    <d v="2025-01-17T00:00:00"/>
    <s v="карта"/>
    <n v="20"/>
    <n v="89"/>
    <x v="386"/>
    <m/>
    <n v="2858"/>
    <n v="7544.5399999999991"/>
    <x v="33"/>
  </r>
  <r>
    <n v="1859"/>
    <d v="2025-05-18T00:00:00"/>
    <s v="карта"/>
    <n v="38"/>
    <n v="551"/>
    <x v="320"/>
    <m/>
    <n v="2859"/>
    <n v="1289.3599999999999"/>
    <x v="52"/>
  </r>
  <r>
    <n v="1860"/>
    <d v="2025-05-04T00:00:00"/>
    <s v="карта"/>
    <n v="10"/>
    <n v="65"/>
    <x v="333"/>
    <n v="69"/>
    <n v="2860"/>
    <n v="3764.9"/>
    <x v="43"/>
  </r>
  <r>
    <n v="1861"/>
    <d v="2025-04-11T00:00:00"/>
    <s v="карта"/>
    <n v="30"/>
    <m/>
    <x v="71"/>
    <m/>
    <n v="2861"/>
    <n v="2543.41"/>
    <x v="41"/>
  </r>
  <r>
    <n v="1862"/>
    <d v="2025-04-15T00:00:00"/>
    <s v="карта"/>
    <n v="23"/>
    <n v="192"/>
    <x v="81"/>
    <n v="549"/>
    <n v="2862"/>
    <n v="5127.58"/>
    <x v="46"/>
  </r>
  <r>
    <n v="1863"/>
    <d v="2025-01-03T00:00:00"/>
    <s v="карта"/>
    <n v="51"/>
    <n v="103"/>
    <x v="133"/>
    <m/>
    <n v="2863"/>
    <n v="955.92"/>
    <x v="39"/>
  </r>
  <r>
    <n v="1864"/>
    <d v="2025-03-20T00:00:00"/>
    <s v="готівка"/>
    <n v="49"/>
    <n v="305"/>
    <x v="83"/>
    <m/>
    <n v="2864"/>
    <n v="8893.369999999999"/>
    <x v="45"/>
  </r>
  <r>
    <n v="1865"/>
    <d v="2025-03-18T00:00:00"/>
    <s v="готівка"/>
    <n v="37"/>
    <n v="6"/>
    <x v="120"/>
    <m/>
    <n v="2865"/>
    <n v="192.43"/>
    <x v="15"/>
  </r>
  <r>
    <n v="1866"/>
    <d v="2025-06-26T00:00:00"/>
    <s v="карта"/>
    <n v="16"/>
    <n v="228"/>
    <x v="217"/>
    <m/>
    <n v="2866"/>
    <n v="7458.4699999999993"/>
    <x v="3"/>
  </r>
  <r>
    <n v="1867"/>
    <d v="2025-05-14T00:00:00"/>
    <s v="карта"/>
    <n v="31"/>
    <n v="175"/>
    <x v="360"/>
    <m/>
    <n v="2867"/>
    <n v="8785.5400000000009"/>
    <x v="47"/>
  </r>
  <r>
    <n v="1868"/>
    <d v="2025-03-17T00:00:00"/>
    <s v="карта"/>
    <n v="50"/>
    <n v="137"/>
    <x v="315"/>
    <m/>
    <n v="2868"/>
    <n v="5139.6000000000004"/>
    <x v="57"/>
  </r>
  <r>
    <n v="1869"/>
    <d v="2025-01-30T00:00:00"/>
    <s v="карта"/>
    <n v="33"/>
    <n v="351"/>
    <x v="372"/>
    <m/>
    <n v="2869"/>
    <n v="6416.3200000000006"/>
    <x v="59"/>
  </r>
  <r>
    <n v="1870"/>
    <d v="2025-05-11T00:00:00"/>
    <s v="карта"/>
    <n v="14"/>
    <n v="265"/>
    <x v="67"/>
    <m/>
    <n v="2870"/>
    <n v="4541.09"/>
    <x v="32"/>
  </r>
  <r>
    <n v="1871"/>
    <d v="2025-06-18T00:00:00"/>
    <s v="карта"/>
    <n v="28"/>
    <m/>
    <x v="139"/>
    <m/>
    <n v="2871"/>
    <n v="761.93"/>
    <x v="10"/>
  </r>
  <r>
    <n v="1872"/>
    <d v="2025-01-03T00:00:00"/>
    <s v="карта"/>
    <n v="18"/>
    <n v="280"/>
    <x v="197"/>
    <m/>
    <n v="2872"/>
    <n v="4418.04"/>
    <x v="40"/>
  </r>
  <r>
    <n v="1873"/>
    <d v="2025-04-30T00:00:00"/>
    <s v="готівка"/>
    <n v="13"/>
    <n v="371"/>
    <x v="219"/>
    <m/>
    <n v="2873"/>
    <n v="1102.8599999999999"/>
    <x v="2"/>
  </r>
  <r>
    <n v="1874"/>
    <d v="2025-04-22T00:00:00"/>
    <s v="готівка"/>
    <n v="48"/>
    <n v="479"/>
    <x v="351"/>
    <n v="37"/>
    <n v="2874"/>
    <n v="104"/>
    <x v="4"/>
  </r>
  <r>
    <n v="1875"/>
    <d v="2025-06-28T00:00:00"/>
    <s v="готівка"/>
    <n v="8"/>
    <n v="258"/>
    <x v="64"/>
    <m/>
    <n v="2875"/>
    <n v="5227.92"/>
    <x v="27"/>
  </r>
  <r>
    <n v="1876"/>
    <d v="2025-05-11T00:00:00"/>
    <s v="карта"/>
    <n v="56"/>
    <n v="8"/>
    <x v="103"/>
    <m/>
    <n v="2876"/>
    <n v="2483.9100000000003"/>
    <x v="37"/>
  </r>
  <r>
    <n v="1877"/>
    <d v="2025-02-10T00:00:00"/>
    <s v="карта"/>
    <n v="37"/>
    <n v="254"/>
    <x v="21"/>
    <m/>
    <n v="2877"/>
    <n v="6010.62"/>
    <x v="15"/>
  </r>
  <r>
    <n v="1878"/>
    <d v="2025-02-09T00:00:00"/>
    <s v="готівка"/>
    <n v="49"/>
    <n v="398"/>
    <x v="80"/>
    <m/>
    <n v="2878"/>
    <n v="1879.74"/>
    <x v="45"/>
  </r>
  <r>
    <n v="1879"/>
    <d v="2025-06-30T00:00:00"/>
    <s v="готівка"/>
    <n v="18"/>
    <n v="344"/>
    <x v="232"/>
    <m/>
    <n v="2879"/>
    <n v="4450.99"/>
    <x v="40"/>
  </r>
  <r>
    <n v="1880"/>
    <d v="2025-04-22T00:00:00"/>
    <s v="карта"/>
    <n v="23"/>
    <n v="401"/>
    <x v="158"/>
    <n v="1251"/>
    <n v="2880"/>
    <n v="7406.13"/>
    <x v="46"/>
  </r>
  <r>
    <n v="1881"/>
    <d v="2025-02-08T00:00:00"/>
    <s v="готівка"/>
    <n v="29"/>
    <n v="475"/>
    <x v="22"/>
    <m/>
    <n v="2881"/>
    <n v="6404.1799999999994"/>
    <x v="16"/>
  </r>
  <r>
    <n v="1882"/>
    <d v="2025-05-19T00:00:00"/>
    <s v="карта"/>
    <n v="31"/>
    <n v="442"/>
    <x v="263"/>
    <n v="680"/>
    <n v="2882"/>
    <n v="3539.33"/>
    <x v="47"/>
  </r>
  <r>
    <n v="1883"/>
    <d v="2025-06-08T00:00:00"/>
    <s v="карта"/>
    <n v="13"/>
    <n v="345"/>
    <x v="219"/>
    <m/>
    <n v="2883"/>
    <n v="3045.16"/>
    <x v="2"/>
  </r>
  <r>
    <n v="1884"/>
    <d v="2025-03-24T00:00:00"/>
    <s v="карта"/>
    <n v="58"/>
    <m/>
    <x v="352"/>
    <m/>
    <n v="2884"/>
    <n v="2711.34"/>
    <x v="51"/>
  </r>
  <r>
    <n v="1885"/>
    <d v="2025-03-14T00:00:00"/>
    <s v="готівка"/>
    <n v="25"/>
    <m/>
    <x v="248"/>
    <m/>
    <n v="2885"/>
    <n v="3595.22"/>
    <x v="12"/>
  </r>
  <r>
    <n v="1886"/>
    <d v="2025-02-24T00:00:00"/>
    <s v="готівка"/>
    <n v="6"/>
    <n v="547"/>
    <x v="218"/>
    <m/>
    <n v="2886"/>
    <n v="4170.53"/>
    <x v="24"/>
  </r>
  <r>
    <n v="1887"/>
    <d v="2025-06-17T00:00:00"/>
    <s v="готівка"/>
    <n v="16"/>
    <n v="279"/>
    <x v="241"/>
    <m/>
    <n v="2887"/>
    <n v="286.13"/>
    <x v="3"/>
  </r>
  <r>
    <n v="1888"/>
    <d v="2025-04-23T00:00:00"/>
    <s v="готівка"/>
    <n v="49"/>
    <n v="296"/>
    <x v="80"/>
    <m/>
    <n v="2888"/>
    <n v="882.87"/>
    <x v="45"/>
  </r>
  <r>
    <n v="1889"/>
    <d v="2025-03-20T00:00:00"/>
    <s v="карта"/>
    <n v="38"/>
    <m/>
    <x v="181"/>
    <m/>
    <n v="2889"/>
    <n v="5813.98"/>
    <x v="52"/>
  </r>
  <r>
    <n v="1890"/>
    <d v="2025-02-02T00:00:00"/>
    <s v="карта"/>
    <n v="2"/>
    <n v="495"/>
    <x v="328"/>
    <m/>
    <n v="2890"/>
    <n v="2428.2799999999997"/>
    <x v="14"/>
  </r>
  <r>
    <n v="1891"/>
    <d v="2025-05-06T00:00:00"/>
    <s v="готівка"/>
    <n v="8"/>
    <n v="265"/>
    <x v="64"/>
    <m/>
    <n v="2891"/>
    <n v="5100.1499999999996"/>
    <x v="27"/>
  </r>
  <r>
    <n v="1892"/>
    <d v="2025-03-25T00:00:00"/>
    <s v="готівка"/>
    <n v="21"/>
    <n v="195"/>
    <x v="77"/>
    <m/>
    <n v="2892"/>
    <n v="4939.04"/>
    <x v="42"/>
  </r>
  <r>
    <n v="1893"/>
    <d v="2025-02-09T00:00:00"/>
    <s v="готівка"/>
    <n v="3"/>
    <n v="561"/>
    <x v="340"/>
    <n v="200"/>
    <n v="2893"/>
    <n v="7642.55"/>
    <x v="53"/>
  </r>
  <r>
    <n v="1894"/>
    <d v="2025-02-08T00:00:00"/>
    <s v="карта"/>
    <n v="15"/>
    <n v="448"/>
    <x v="126"/>
    <m/>
    <n v="2894"/>
    <n v="2349.92"/>
    <x v="0"/>
  </r>
  <r>
    <n v="1895"/>
    <d v="2025-02-01T00:00:00"/>
    <s v="готівка"/>
    <n v="15"/>
    <n v="85"/>
    <x v="226"/>
    <m/>
    <n v="2895"/>
    <n v="1809.83"/>
    <x v="0"/>
  </r>
  <r>
    <n v="1896"/>
    <d v="2025-05-12T00:00:00"/>
    <s v="карта"/>
    <n v="45"/>
    <n v="131"/>
    <x v="10"/>
    <n v="1071"/>
    <n v="2896"/>
    <n v="3269.69"/>
    <x v="9"/>
  </r>
  <r>
    <n v="1897"/>
    <d v="2025-05-06T00:00:00"/>
    <s v="карта"/>
    <n v="31"/>
    <n v="339"/>
    <x v="305"/>
    <m/>
    <n v="2897"/>
    <n v="5007.8099999999995"/>
    <x v="47"/>
  </r>
  <r>
    <n v="1898"/>
    <d v="2025-01-07T00:00:00"/>
    <s v="карта"/>
    <n v="44"/>
    <n v="433"/>
    <x v="365"/>
    <m/>
    <n v="2898"/>
    <n v="5403.37"/>
    <x v="58"/>
  </r>
  <r>
    <n v="1899"/>
    <d v="2025-02-25T00:00:00"/>
    <s v="карта"/>
    <n v="39"/>
    <m/>
    <x v="101"/>
    <m/>
    <n v="2899"/>
    <n v="7641.2000000000007"/>
    <x v="25"/>
  </r>
  <r>
    <n v="1900"/>
    <d v="2025-01-28T00:00:00"/>
    <s v="карта"/>
    <n v="2"/>
    <n v="224"/>
    <x v="206"/>
    <m/>
    <n v="2900"/>
    <n v="7039.8499999999995"/>
    <x v="14"/>
  </r>
  <r>
    <n v="1901"/>
    <d v="2025-05-30T00:00:00"/>
    <s v="карта"/>
    <n v="8"/>
    <m/>
    <x v="196"/>
    <n v="362"/>
    <n v="2901"/>
    <n v="1795.01"/>
    <x v="27"/>
  </r>
  <r>
    <n v="1902"/>
    <d v="2025-05-06T00:00:00"/>
    <s v="карта"/>
    <n v="24"/>
    <m/>
    <x v="188"/>
    <m/>
    <n v="2902"/>
    <n v="4861.97"/>
    <x v="21"/>
  </r>
  <r>
    <n v="1903"/>
    <d v="2025-06-02T00:00:00"/>
    <s v="готівка"/>
    <n v="51"/>
    <n v="224"/>
    <x v="133"/>
    <m/>
    <n v="2903"/>
    <n v="7016.57"/>
    <x v="39"/>
  </r>
  <r>
    <n v="1904"/>
    <d v="2025-04-22T00:00:00"/>
    <s v="карта"/>
    <n v="43"/>
    <n v="81"/>
    <x v="296"/>
    <m/>
    <n v="2904"/>
    <n v="2839.1800000000003"/>
    <x v="22"/>
  </r>
  <r>
    <n v="1905"/>
    <d v="2025-04-18T00:00:00"/>
    <s v="карта"/>
    <n v="23"/>
    <n v="200"/>
    <x v="294"/>
    <m/>
    <n v="2905"/>
    <n v="2117.36"/>
    <x v="46"/>
  </r>
  <r>
    <n v="1906"/>
    <d v="2025-03-19T00:00:00"/>
    <s v="готівка"/>
    <n v="27"/>
    <m/>
    <x v="329"/>
    <n v="755"/>
    <n v="2906"/>
    <n v="874.65"/>
    <x v="30"/>
  </r>
  <r>
    <n v="1907"/>
    <d v="2025-06-10T00:00:00"/>
    <s v="карта"/>
    <n v="33"/>
    <n v="39"/>
    <x v="189"/>
    <m/>
    <n v="2907"/>
    <n v="1446.12"/>
    <x v="59"/>
  </r>
  <r>
    <n v="1908"/>
    <d v="2025-04-27T00:00:00"/>
    <s v="карта"/>
    <n v="26"/>
    <n v="249"/>
    <x v="99"/>
    <m/>
    <n v="2908"/>
    <n v="1846.04"/>
    <x v="28"/>
  </r>
  <r>
    <n v="1909"/>
    <d v="2025-04-07T00:00:00"/>
    <s v="карта"/>
    <n v="54"/>
    <m/>
    <x v="349"/>
    <m/>
    <n v="2909"/>
    <n v="2668.05"/>
    <x v="26"/>
  </r>
  <r>
    <n v="1910"/>
    <d v="2025-03-10T00:00:00"/>
    <s v="готівка"/>
    <n v="38"/>
    <n v="44"/>
    <x v="207"/>
    <m/>
    <n v="2910"/>
    <n v="3080.73"/>
    <x v="52"/>
  </r>
  <r>
    <n v="1911"/>
    <d v="2025-01-03T00:00:00"/>
    <s v="карта"/>
    <n v="12"/>
    <n v="483"/>
    <x v="261"/>
    <m/>
    <n v="2911"/>
    <n v="4924.3500000000004"/>
    <x v="48"/>
  </r>
  <r>
    <n v="1912"/>
    <d v="2025-01-07T00:00:00"/>
    <s v="готівка"/>
    <n v="44"/>
    <n v="534"/>
    <x v="153"/>
    <n v="138"/>
    <n v="2912"/>
    <n v="4180.34"/>
    <x v="58"/>
  </r>
  <r>
    <n v="1913"/>
    <d v="2025-01-04T00:00:00"/>
    <s v="карта"/>
    <n v="58"/>
    <n v="46"/>
    <x v="382"/>
    <m/>
    <n v="2913"/>
    <n v="2136.86"/>
    <x v="51"/>
  </r>
  <r>
    <n v="1914"/>
    <d v="2025-02-03T00:00:00"/>
    <s v="карта"/>
    <n v="19"/>
    <n v="165"/>
    <x v="50"/>
    <m/>
    <n v="2914"/>
    <n v="2174.04"/>
    <x v="20"/>
  </r>
  <r>
    <n v="1915"/>
    <d v="2025-04-25T00:00:00"/>
    <s v="карта"/>
    <n v="60"/>
    <m/>
    <x v="324"/>
    <m/>
    <n v="2915"/>
    <n v="1097.76"/>
    <x v="38"/>
  </r>
  <r>
    <n v="1916"/>
    <d v="2025-03-13T00:00:00"/>
    <s v="карта"/>
    <n v="57"/>
    <n v="39"/>
    <x v="339"/>
    <n v="499"/>
    <n v="2916"/>
    <n v="3322.09"/>
    <x v="34"/>
  </r>
  <r>
    <n v="1917"/>
    <d v="2025-03-19T00:00:00"/>
    <s v="готівка"/>
    <n v="46"/>
    <n v="363"/>
    <x v="334"/>
    <m/>
    <n v="2917"/>
    <n v="6241.07"/>
    <x v="8"/>
  </r>
  <r>
    <n v="1918"/>
    <d v="2025-01-07T00:00:00"/>
    <s v="карта"/>
    <n v="47"/>
    <n v="21"/>
    <x v="237"/>
    <m/>
    <n v="2918"/>
    <n v="6577.73"/>
    <x v="54"/>
  </r>
  <r>
    <n v="1919"/>
    <d v="2025-03-10T00:00:00"/>
    <s v="карта"/>
    <n v="1"/>
    <m/>
    <x v="136"/>
    <m/>
    <n v="2919"/>
    <n v="3921.93"/>
    <x v="5"/>
  </r>
  <r>
    <n v="1920"/>
    <d v="2025-04-25T00:00:00"/>
    <s v="карта"/>
    <n v="1"/>
    <n v="176"/>
    <x v="131"/>
    <m/>
    <n v="2920"/>
    <n v="5468.43"/>
    <x v="5"/>
  </r>
  <r>
    <n v="1921"/>
    <d v="2025-01-13T00:00:00"/>
    <s v="карта"/>
    <n v="1"/>
    <n v="232"/>
    <x v="180"/>
    <n v="19"/>
    <n v="2921"/>
    <n v="8970.49"/>
    <x v="5"/>
  </r>
  <r>
    <n v="1922"/>
    <d v="2025-06-23T00:00:00"/>
    <s v="готівка"/>
    <n v="36"/>
    <n v="488"/>
    <x v="51"/>
    <n v="641"/>
    <n v="2922"/>
    <n v="240.48"/>
    <x v="23"/>
  </r>
  <r>
    <n v="1923"/>
    <d v="2025-01-05T00:00:00"/>
    <s v="карта"/>
    <n v="49"/>
    <m/>
    <x v="254"/>
    <m/>
    <n v="2923"/>
    <n v="3692.7"/>
    <x v="45"/>
  </r>
  <r>
    <n v="1924"/>
    <d v="2025-05-20T00:00:00"/>
    <s v="карта"/>
    <n v="26"/>
    <n v="295"/>
    <x v="151"/>
    <m/>
    <n v="2924"/>
    <n v="897.18000000000006"/>
    <x v="28"/>
  </r>
  <r>
    <n v="1925"/>
    <d v="2025-01-10T00:00:00"/>
    <s v="карта"/>
    <n v="4"/>
    <m/>
    <x v="138"/>
    <m/>
    <n v="2925"/>
    <n v="5224.2799999999988"/>
    <x v="7"/>
  </r>
  <r>
    <n v="1926"/>
    <d v="2025-05-17T00:00:00"/>
    <s v="карта"/>
    <n v="57"/>
    <n v="557"/>
    <x v="339"/>
    <m/>
    <n v="2926"/>
    <n v="2634.36"/>
    <x v="34"/>
  </r>
  <r>
    <n v="1927"/>
    <d v="2025-03-23T00:00:00"/>
    <s v="карта"/>
    <n v="6"/>
    <n v="518"/>
    <x v="227"/>
    <m/>
    <n v="2927"/>
    <n v="4521.16"/>
    <x v="24"/>
  </r>
  <r>
    <n v="1928"/>
    <d v="2025-02-23T00:00:00"/>
    <s v="карта"/>
    <n v="47"/>
    <n v="254"/>
    <x v="214"/>
    <m/>
    <n v="2928"/>
    <n v="2744.76"/>
    <x v="54"/>
  </r>
  <r>
    <n v="1929"/>
    <d v="2025-04-15T00:00:00"/>
    <s v="карта"/>
    <n v="14"/>
    <m/>
    <x v="67"/>
    <m/>
    <n v="2929"/>
    <n v="7918.5300000000007"/>
    <x v="32"/>
  </r>
  <r>
    <n v="1930"/>
    <d v="2025-01-30T00:00:00"/>
    <s v="готівка"/>
    <n v="27"/>
    <n v="60"/>
    <x v="343"/>
    <m/>
    <n v="2930"/>
    <n v="1638.59"/>
    <x v="30"/>
  </r>
  <r>
    <n v="1931"/>
    <d v="2025-03-07T00:00:00"/>
    <s v="карта"/>
    <n v="56"/>
    <n v="353"/>
    <x v="191"/>
    <m/>
    <n v="2931"/>
    <n v="904.32"/>
    <x v="37"/>
  </r>
  <r>
    <n v="1932"/>
    <d v="2025-03-17T00:00:00"/>
    <s v="готівка"/>
    <n v="46"/>
    <n v="125"/>
    <x v="334"/>
    <m/>
    <n v="2932"/>
    <n v="3667.16"/>
    <x v="8"/>
  </r>
  <r>
    <n v="1933"/>
    <d v="2025-01-26T00:00:00"/>
    <s v="готівка"/>
    <n v="26"/>
    <m/>
    <x v="162"/>
    <m/>
    <n v="2933"/>
    <n v="4514"/>
    <x v="28"/>
  </r>
  <r>
    <n v="1934"/>
    <d v="2025-05-29T00:00:00"/>
    <s v="готівка"/>
    <n v="41"/>
    <n v="53"/>
    <x v="73"/>
    <m/>
    <n v="2934"/>
    <n v="110.08"/>
    <x v="1"/>
  </r>
  <r>
    <n v="1935"/>
    <d v="2025-05-16T00:00:00"/>
    <s v="карта"/>
    <n v="35"/>
    <m/>
    <x v="17"/>
    <n v="603"/>
    <n v="2935"/>
    <n v="8472.83"/>
    <x v="13"/>
  </r>
  <r>
    <n v="1936"/>
    <d v="2025-02-25T00:00:00"/>
    <s v="готівка"/>
    <n v="21"/>
    <n v="19"/>
    <x v="231"/>
    <m/>
    <n v="2936"/>
    <n v="1482.96"/>
    <x v="42"/>
  </r>
  <r>
    <n v="1937"/>
    <d v="2025-02-20T00:00:00"/>
    <s v="готівка"/>
    <n v="42"/>
    <n v="356"/>
    <x v="178"/>
    <m/>
    <n v="2937"/>
    <n v="2322.4"/>
    <x v="55"/>
  </r>
  <r>
    <n v="1938"/>
    <d v="2025-03-14T00:00:00"/>
    <s v="карта"/>
    <n v="51"/>
    <n v="523"/>
    <x v="147"/>
    <n v="182"/>
    <n v="2938"/>
    <n v="5506.369999999999"/>
    <x v="39"/>
  </r>
  <r>
    <n v="1939"/>
    <d v="2025-02-22T00:00:00"/>
    <s v="карта"/>
    <n v="35"/>
    <m/>
    <x v="327"/>
    <n v="249"/>
    <n v="2939"/>
    <n v="1863.4900000000002"/>
    <x v="13"/>
  </r>
  <r>
    <n v="1940"/>
    <d v="2025-02-11T00:00:00"/>
    <s v="готівка"/>
    <n v="59"/>
    <m/>
    <x v="337"/>
    <n v="110"/>
    <n v="2940"/>
    <n v="2899.2"/>
    <x v="35"/>
  </r>
  <r>
    <n v="1941"/>
    <d v="2025-02-26T00:00:00"/>
    <s v="карта"/>
    <n v="32"/>
    <m/>
    <x v="309"/>
    <m/>
    <n v="2941"/>
    <n v="2498.6899999999996"/>
    <x v="19"/>
  </r>
  <r>
    <n v="1942"/>
    <d v="2025-06-10T00:00:00"/>
    <s v="карта"/>
    <n v="52"/>
    <m/>
    <x v="330"/>
    <m/>
    <n v="2942"/>
    <n v="2614.25"/>
    <x v="17"/>
  </r>
  <r>
    <n v="1943"/>
    <d v="2025-04-07T00:00:00"/>
    <s v="карта"/>
    <n v="31"/>
    <n v="467"/>
    <x v="305"/>
    <m/>
    <n v="2943"/>
    <n v="574.83000000000004"/>
    <x v="47"/>
  </r>
  <r>
    <n v="1944"/>
    <d v="2025-06-16T00:00:00"/>
    <s v="готівка"/>
    <n v="53"/>
    <n v="58"/>
    <x v="353"/>
    <m/>
    <n v="2944"/>
    <n v="1942.6200000000001"/>
    <x v="18"/>
  </r>
  <r>
    <n v="1945"/>
    <d v="2025-03-18T00:00:00"/>
    <s v="карта"/>
    <n v="49"/>
    <m/>
    <x v="254"/>
    <m/>
    <n v="2945"/>
    <n v="5748.5599999999995"/>
    <x v="45"/>
  </r>
  <r>
    <n v="1946"/>
    <d v="2025-03-20T00:00:00"/>
    <s v="карта"/>
    <n v="17"/>
    <m/>
    <x v="97"/>
    <m/>
    <n v="2946"/>
    <n v="362.08"/>
    <x v="29"/>
  </r>
  <r>
    <n v="1947"/>
    <d v="2025-03-18T00:00:00"/>
    <s v="карта"/>
    <n v="56"/>
    <n v="215"/>
    <x v="62"/>
    <m/>
    <n v="2947"/>
    <n v="2164.56"/>
    <x v="37"/>
  </r>
  <r>
    <n v="1948"/>
    <d v="2025-05-09T00:00:00"/>
    <s v="готівка"/>
    <n v="37"/>
    <n v="107"/>
    <x v="120"/>
    <m/>
    <n v="2948"/>
    <n v="1383.7399999999998"/>
    <x v="15"/>
  </r>
  <r>
    <n v="1949"/>
    <d v="2025-05-07T00:00:00"/>
    <s v="карта"/>
    <n v="22"/>
    <n v="289"/>
    <x v="302"/>
    <n v="569"/>
    <n v="2949"/>
    <n v="7937.4799999999987"/>
    <x v="49"/>
  </r>
  <r>
    <n v="1950"/>
    <d v="2025-05-17T00:00:00"/>
    <s v="карта"/>
    <n v="46"/>
    <n v="510"/>
    <x v="277"/>
    <m/>
    <n v="2950"/>
    <n v="5315.66"/>
    <x v="8"/>
  </r>
  <r>
    <n v="1951"/>
    <d v="2025-05-10T00:00:00"/>
    <s v="карта"/>
    <n v="29"/>
    <n v="204"/>
    <x v="22"/>
    <m/>
    <n v="2951"/>
    <n v="5546.15"/>
    <x v="16"/>
  </r>
  <r>
    <n v="1952"/>
    <d v="2025-02-04T00:00:00"/>
    <s v="карта"/>
    <n v="11"/>
    <n v="511"/>
    <x v="143"/>
    <m/>
    <n v="2952"/>
    <n v="5142.42"/>
    <x v="31"/>
  </r>
  <r>
    <n v="1953"/>
    <d v="2025-01-17T00:00:00"/>
    <s v="готівка"/>
    <n v="26"/>
    <n v="213"/>
    <x v="179"/>
    <n v="997"/>
    <n v="2953"/>
    <n v="906.47"/>
    <x v="28"/>
  </r>
  <r>
    <n v="1954"/>
    <d v="2025-02-09T00:00:00"/>
    <s v="карта"/>
    <n v="8"/>
    <m/>
    <x v="311"/>
    <n v="248"/>
    <n v="2954"/>
    <n v="1822.02"/>
    <x v="27"/>
  </r>
  <r>
    <n v="1955"/>
    <d v="2025-04-20T00:00:00"/>
    <s v="карта"/>
    <n v="19"/>
    <n v="470"/>
    <x v="30"/>
    <m/>
    <n v="2955"/>
    <n v="1405.22"/>
    <x v="20"/>
  </r>
  <r>
    <n v="1956"/>
    <d v="2025-01-04T00:00:00"/>
    <s v="карта"/>
    <n v="13"/>
    <n v="484"/>
    <x v="37"/>
    <m/>
    <n v="2956"/>
    <n v="2616"/>
    <x v="2"/>
  </r>
  <r>
    <n v="1957"/>
    <d v="2025-06-28T00:00:00"/>
    <s v="карта"/>
    <n v="39"/>
    <m/>
    <x v="394"/>
    <n v="1194"/>
    <n v="2957"/>
    <n v="4972.1499999999996"/>
    <x v="25"/>
  </r>
  <r>
    <n v="1958"/>
    <d v="2025-06-23T00:00:00"/>
    <s v="карта"/>
    <n v="48"/>
    <n v="519"/>
    <x v="299"/>
    <m/>
    <n v="2958"/>
    <n v="666.83"/>
    <x v="4"/>
  </r>
  <r>
    <n v="1959"/>
    <d v="2025-02-07T00:00:00"/>
    <s v="карта"/>
    <n v="20"/>
    <n v="51"/>
    <x v="390"/>
    <m/>
    <n v="2959"/>
    <n v="416.73"/>
    <x v="33"/>
  </r>
  <r>
    <n v="1960"/>
    <d v="2025-04-16T00:00:00"/>
    <s v="карта"/>
    <n v="50"/>
    <n v="498"/>
    <x v="259"/>
    <m/>
    <n v="2960"/>
    <n v="1939.8899999999999"/>
    <x v="57"/>
  </r>
  <r>
    <n v="1961"/>
    <d v="2025-01-24T00:00:00"/>
    <s v="карта"/>
    <n v="41"/>
    <m/>
    <x v="6"/>
    <m/>
    <n v="2961"/>
    <n v="3565.59"/>
    <x v="1"/>
  </r>
  <r>
    <n v="1962"/>
    <d v="2025-01-31T00:00:00"/>
    <s v="карта"/>
    <n v="24"/>
    <n v="11"/>
    <x v="132"/>
    <m/>
    <n v="2962"/>
    <n v="429.38"/>
    <x v="21"/>
  </r>
  <r>
    <n v="1963"/>
    <d v="2025-02-05T00:00:00"/>
    <s v="карта"/>
    <n v="17"/>
    <m/>
    <x v="289"/>
    <n v="458"/>
    <n v="2963"/>
    <n v="2355.6400000000003"/>
    <x v="29"/>
  </r>
  <r>
    <n v="1964"/>
    <d v="2025-03-15T00:00:00"/>
    <s v="карта"/>
    <n v="5"/>
    <n v="260"/>
    <x v="200"/>
    <n v="1216"/>
    <n v="2964"/>
    <n v="1248.79"/>
    <x v="11"/>
  </r>
  <r>
    <n v="1965"/>
    <d v="2025-04-12T00:00:00"/>
    <s v="карта"/>
    <n v="9"/>
    <m/>
    <x v="348"/>
    <m/>
    <n v="2965"/>
    <n v="4703.78"/>
    <x v="44"/>
  </r>
  <r>
    <n v="1966"/>
    <d v="2025-02-25T00:00:00"/>
    <s v="карта"/>
    <n v="8"/>
    <n v="231"/>
    <x v="57"/>
    <n v="977"/>
    <n v="2966"/>
    <n v="6662.2599999999993"/>
    <x v="27"/>
  </r>
  <r>
    <n v="1967"/>
    <d v="2025-04-15T00:00:00"/>
    <s v="готівка"/>
    <n v="19"/>
    <m/>
    <x v="48"/>
    <m/>
    <n v="2967"/>
    <n v="5704.85"/>
    <x v="20"/>
  </r>
  <r>
    <n v="1968"/>
    <d v="2025-02-26T00:00:00"/>
    <s v="карта"/>
    <n v="32"/>
    <n v="105"/>
    <x v="309"/>
    <m/>
    <n v="2968"/>
    <n v="6194.9599999999991"/>
    <x v="19"/>
  </r>
  <r>
    <n v="1969"/>
    <d v="2025-02-03T00:00:00"/>
    <s v="карта"/>
    <n v="12"/>
    <n v="559"/>
    <x v="155"/>
    <n v="1200"/>
    <n v="2969"/>
    <n v="3799.7299999999996"/>
    <x v="48"/>
  </r>
  <r>
    <n v="1970"/>
    <d v="2025-05-22T00:00:00"/>
    <s v="карта"/>
    <n v="14"/>
    <n v="166"/>
    <x v="255"/>
    <m/>
    <n v="2970"/>
    <n v="6583.64"/>
    <x v="32"/>
  </r>
  <r>
    <n v="1971"/>
    <d v="2025-05-20T00:00:00"/>
    <s v="готівка"/>
    <n v="31"/>
    <n v="212"/>
    <x v="263"/>
    <n v="919"/>
    <n v="2971"/>
    <n v="4123.4000000000005"/>
    <x v="47"/>
  </r>
  <r>
    <n v="1972"/>
    <d v="2025-05-29T00:00:00"/>
    <s v="карта"/>
    <n v="33"/>
    <n v="44"/>
    <x v="308"/>
    <m/>
    <n v="2972"/>
    <n v="1735.74"/>
    <x v="59"/>
  </r>
  <r>
    <n v="1973"/>
    <d v="2025-04-10T00:00:00"/>
    <s v="готівка"/>
    <n v="26"/>
    <n v="441"/>
    <x v="162"/>
    <n v="429"/>
    <n v="2973"/>
    <n v="3511.69"/>
    <x v="28"/>
  </r>
  <r>
    <n v="1974"/>
    <d v="2025-03-05T00:00:00"/>
    <s v="карта"/>
    <n v="58"/>
    <n v="348"/>
    <x v="382"/>
    <m/>
    <n v="2974"/>
    <n v="4924.6899999999996"/>
    <x v="51"/>
  </r>
  <r>
    <n v="1975"/>
    <d v="2025-06-25T00:00:00"/>
    <s v="карта"/>
    <n v="51"/>
    <n v="193"/>
    <x v="376"/>
    <m/>
    <n v="2975"/>
    <n v="431.04"/>
    <x v="39"/>
  </r>
  <r>
    <n v="1976"/>
    <d v="2025-03-20T00:00:00"/>
    <s v="карта"/>
    <n v="26"/>
    <n v="293"/>
    <x v="179"/>
    <n v="501"/>
    <n v="2976"/>
    <n v="4524.67"/>
    <x v="28"/>
  </r>
  <r>
    <n v="1977"/>
    <d v="2025-01-05T00:00:00"/>
    <s v="карта"/>
    <n v="38"/>
    <n v="532"/>
    <x v="181"/>
    <n v="765"/>
    <n v="2977"/>
    <n v="469.18"/>
    <x v="52"/>
  </r>
  <r>
    <n v="1978"/>
    <d v="2025-03-22T00:00:00"/>
    <s v="карта"/>
    <n v="41"/>
    <m/>
    <x v="345"/>
    <m/>
    <n v="2978"/>
    <n v="6616.9499999999989"/>
    <x v="1"/>
  </r>
  <r>
    <n v="1979"/>
    <d v="2025-04-22T00:00:00"/>
    <s v="готівка"/>
    <n v="11"/>
    <n v="91"/>
    <x v="44"/>
    <m/>
    <n v="2979"/>
    <n v="1697.48"/>
    <x v="31"/>
  </r>
  <r>
    <n v="1980"/>
    <d v="2025-03-21T00:00:00"/>
    <s v="карта"/>
    <n v="3"/>
    <m/>
    <x v="265"/>
    <n v="605"/>
    <n v="2980"/>
    <n v="7578.78"/>
    <x v="53"/>
  </r>
  <r>
    <n v="1981"/>
    <d v="2025-01-02T00:00:00"/>
    <s v="готівка"/>
    <n v="3"/>
    <m/>
    <x v="265"/>
    <n v="330"/>
    <n v="2981"/>
    <n v="2486.58"/>
    <x v="53"/>
  </r>
  <r>
    <n v="1982"/>
    <d v="2025-06-14T00:00:00"/>
    <s v="карта"/>
    <n v="59"/>
    <n v="313"/>
    <x v="192"/>
    <n v="1263"/>
    <n v="2982"/>
    <n v="798.33"/>
    <x v="35"/>
  </r>
  <r>
    <n v="1983"/>
    <d v="2025-05-17T00:00:00"/>
    <s v="готівка"/>
    <n v="28"/>
    <m/>
    <x v="12"/>
    <m/>
    <n v="2983"/>
    <n v="3102.06"/>
    <x v="10"/>
  </r>
  <r>
    <n v="1984"/>
    <d v="2025-06-15T00:00:00"/>
    <s v="карта"/>
    <n v="52"/>
    <m/>
    <x v="66"/>
    <m/>
    <n v="2984"/>
    <n v="4543.2999999999993"/>
    <x v="17"/>
  </r>
  <r>
    <n v="1985"/>
    <d v="2025-06-05T00:00:00"/>
    <s v="карта"/>
    <n v="45"/>
    <n v="76"/>
    <x v="172"/>
    <m/>
    <n v="2985"/>
    <n v="6501.2800000000007"/>
    <x v="9"/>
  </r>
  <r>
    <n v="1986"/>
    <d v="2025-02-28T00:00:00"/>
    <s v="карта"/>
    <n v="20"/>
    <n v="473"/>
    <x v="338"/>
    <n v="1231"/>
    <n v="2986"/>
    <n v="1605.24"/>
    <x v="33"/>
  </r>
  <r>
    <n v="1987"/>
    <d v="2025-05-07T00:00:00"/>
    <s v="карта"/>
    <n v="14"/>
    <n v="76"/>
    <x v="255"/>
    <n v="343"/>
    <n v="2987"/>
    <n v="3493.12"/>
    <x v="32"/>
  </r>
  <r>
    <n v="1988"/>
    <d v="2025-03-16T00:00:00"/>
    <s v="карта"/>
    <n v="1"/>
    <n v="126"/>
    <x v="5"/>
    <m/>
    <n v="2988"/>
    <n v="5802.1900000000005"/>
    <x v="5"/>
  </r>
  <r>
    <n v="1989"/>
    <d v="2025-05-20T00:00:00"/>
    <s v="готівка"/>
    <n v="52"/>
    <n v="196"/>
    <x v="66"/>
    <m/>
    <n v="2989"/>
    <n v="2178.37"/>
    <x v="17"/>
  </r>
  <r>
    <n v="1990"/>
    <d v="2025-03-26T00:00:00"/>
    <s v="готівка"/>
    <n v="41"/>
    <n v="564"/>
    <x v="15"/>
    <m/>
    <n v="2990"/>
    <n v="4011.8499999999995"/>
    <x v="1"/>
  </r>
  <r>
    <n v="1991"/>
    <d v="2025-06-08T00:00:00"/>
    <s v="карта"/>
    <n v="47"/>
    <n v="442"/>
    <x v="303"/>
    <m/>
    <n v="2991"/>
    <n v="169.19"/>
    <x v="54"/>
  </r>
  <r>
    <n v="1992"/>
    <d v="2025-02-20T00:00:00"/>
    <s v="готівка"/>
    <n v="41"/>
    <n v="407"/>
    <x v="345"/>
    <n v="1106"/>
    <n v="2992"/>
    <n v="5371.29"/>
    <x v="1"/>
  </r>
  <r>
    <n v="1993"/>
    <d v="2025-01-29T00:00:00"/>
    <s v="карта"/>
    <n v="2"/>
    <m/>
    <x v="328"/>
    <m/>
    <n v="2993"/>
    <n v="1105.1399999999999"/>
    <x v="14"/>
  </r>
  <r>
    <n v="1994"/>
    <d v="2025-06-13T00:00:00"/>
    <s v="карта"/>
    <n v="8"/>
    <n v="499"/>
    <x v="64"/>
    <m/>
    <n v="2994"/>
    <n v="4028"/>
    <x v="27"/>
  </r>
  <r>
    <n v="1995"/>
    <d v="2025-06-06T00:00:00"/>
    <s v="карта"/>
    <n v="12"/>
    <n v="329"/>
    <x v="242"/>
    <m/>
    <n v="2995"/>
    <n v="5922.6200000000008"/>
    <x v="48"/>
  </r>
  <r>
    <n v="1996"/>
    <d v="2025-02-14T00:00:00"/>
    <s v="карта"/>
    <n v="20"/>
    <n v="131"/>
    <x v="47"/>
    <n v="840"/>
    <n v="2996"/>
    <n v="3351.16"/>
    <x v="33"/>
  </r>
  <r>
    <n v="1997"/>
    <d v="2025-06-27T00:00:00"/>
    <s v="готівка"/>
    <n v="36"/>
    <m/>
    <x v="391"/>
    <m/>
    <n v="2997"/>
    <n v="2506.77"/>
    <x v="23"/>
  </r>
  <r>
    <n v="1998"/>
    <d v="2025-01-27T00:00:00"/>
    <s v="карта"/>
    <n v="27"/>
    <n v="489"/>
    <x v="43"/>
    <m/>
    <n v="2998"/>
    <n v="4533.26"/>
    <x v="30"/>
  </r>
  <r>
    <n v="1999"/>
    <d v="2025-05-28T00:00:00"/>
    <s v="карта"/>
    <n v="10"/>
    <n v="22"/>
    <x v="361"/>
    <m/>
    <n v="2999"/>
    <n v="1206.03"/>
    <x v="43"/>
  </r>
  <r>
    <n v="2000"/>
    <d v="2025-05-16T00:00:00"/>
    <s v="готівка"/>
    <n v="15"/>
    <m/>
    <x v="106"/>
    <m/>
    <n v="3000"/>
    <n v="6798.7099999999991"/>
    <x v="0"/>
  </r>
  <r>
    <n v="2001"/>
    <d v="2025-04-04T00:00:00"/>
    <s v="готівка"/>
    <n v="41"/>
    <m/>
    <x v="15"/>
    <n v="586"/>
    <n v="3001"/>
    <n v="2670.39"/>
    <x v="1"/>
  </r>
  <r>
    <n v="2002"/>
    <d v="2025-03-02T00:00:00"/>
    <s v="карта"/>
    <n v="40"/>
    <n v="307"/>
    <x v="313"/>
    <m/>
    <n v="3002"/>
    <n v="4674.3500000000004"/>
    <x v="6"/>
  </r>
  <r>
    <n v="2003"/>
    <d v="2025-05-15T00:00:00"/>
    <s v="карта"/>
    <n v="37"/>
    <n v="371"/>
    <x v="21"/>
    <m/>
    <n v="3003"/>
    <n v="6845"/>
    <x v="15"/>
  </r>
  <r>
    <n v="2004"/>
    <d v="2025-03-20T00:00:00"/>
    <s v="карта"/>
    <n v="56"/>
    <n v="410"/>
    <x v="103"/>
    <m/>
    <n v="3004"/>
    <n v="186.67000000000002"/>
    <x v="37"/>
  </r>
  <r>
    <n v="2005"/>
    <d v="2025-02-24T00:00:00"/>
    <s v="готівка"/>
    <n v="31"/>
    <m/>
    <x v="384"/>
    <m/>
    <n v="3005"/>
    <n v="2647.9500000000003"/>
    <x v="47"/>
  </r>
  <r>
    <n v="2006"/>
    <d v="2025-04-19T00:00:00"/>
    <s v="карта"/>
    <n v="39"/>
    <n v="521"/>
    <x v="86"/>
    <m/>
    <n v="3006"/>
    <n v="398.34"/>
    <x v="25"/>
  </r>
  <r>
    <n v="2007"/>
    <d v="2025-02-20T00:00:00"/>
    <s v="готівка"/>
    <n v="33"/>
    <n v="484"/>
    <x v="308"/>
    <m/>
    <n v="3007"/>
    <n v="1160.21"/>
    <x v="59"/>
  </r>
  <r>
    <n v="2008"/>
    <d v="2025-06-03T00:00:00"/>
    <s v="карта"/>
    <n v="53"/>
    <n v="453"/>
    <x v="107"/>
    <n v="508"/>
    <n v="3008"/>
    <n v="4153.51"/>
    <x v="18"/>
  </r>
  <r>
    <n v="2009"/>
    <d v="2025-04-17T00:00:00"/>
    <s v="готівка"/>
    <n v="3"/>
    <n v="47"/>
    <x v="175"/>
    <m/>
    <n v="3009"/>
    <n v="755.78"/>
    <x v="53"/>
  </r>
  <r>
    <n v="2010"/>
    <d v="2025-02-28T00:00:00"/>
    <s v="карта"/>
    <n v="34"/>
    <m/>
    <x v="307"/>
    <m/>
    <n v="3010"/>
    <n v="3692.32"/>
    <x v="36"/>
  </r>
  <r>
    <n v="2011"/>
    <d v="2025-05-31T00:00:00"/>
    <s v="готівка"/>
    <n v="48"/>
    <m/>
    <x v="351"/>
    <m/>
    <n v="3011"/>
    <n v="3909.79"/>
    <x v="4"/>
  </r>
  <r>
    <n v="2012"/>
    <d v="2025-06-05T00:00:00"/>
    <s v="карта"/>
    <n v="48"/>
    <n v="94"/>
    <x v="215"/>
    <n v="895"/>
    <n v="3012"/>
    <n v="2291.2399999999998"/>
    <x v="4"/>
  </r>
  <r>
    <n v="2013"/>
    <d v="2025-05-16T00:00:00"/>
    <s v="готівка"/>
    <n v="11"/>
    <n v="230"/>
    <x v="208"/>
    <m/>
    <n v="3013"/>
    <n v="2111.2999999999997"/>
    <x v="31"/>
  </r>
  <r>
    <n v="2014"/>
    <d v="2025-05-17T00:00:00"/>
    <s v="карта"/>
    <n v="2"/>
    <n v="210"/>
    <x v="27"/>
    <m/>
    <n v="3014"/>
    <n v="6762.2599999999993"/>
    <x v="14"/>
  </r>
  <r>
    <n v="2015"/>
    <d v="2025-05-02T00:00:00"/>
    <s v="готівка"/>
    <n v="51"/>
    <n v="47"/>
    <x v="133"/>
    <n v="1222"/>
    <n v="3015"/>
    <n v="5004.41"/>
    <x v="39"/>
  </r>
  <r>
    <n v="2016"/>
    <d v="2025-01-11T00:00:00"/>
    <s v="карта"/>
    <n v="35"/>
    <n v="209"/>
    <x v="114"/>
    <n v="564"/>
    <n v="3016"/>
    <n v="369"/>
    <x v="13"/>
  </r>
  <r>
    <n v="2017"/>
    <d v="2025-02-04T00:00:00"/>
    <s v="карта"/>
    <n v="5"/>
    <n v="197"/>
    <x v="174"/>
    <m/>
    <n v="3017"/>
    <n v="3139.6499999999996"/>
    <x v="11"/>
  </r>
  <r>
    <n v="2018"/>
    <d v="2025-04-08T00:00:00"/>
    <s v="готівка"/>
    <n v="58"/>
    <n v="249"/>
    <x v="142"/>
    <m/>
    <n v="3018"/>
    <n v="2318.6"/>
    <x v="51"/>
  </r>
  <r>
    <n v="2019"/>
    <d v="2025-03-11T00:00:00"/>
    <s v="карта"/>
    <n v="28"/>
    <m/>
    <x v="12"/>
    <n v="51"/>
    <n v="3019"/>
    <n v="7851.23"/>
    <x v="10"/>
  </r>
  <r>
    <n v="2020"/>
    <d v="2025-04-26T00:00:00"/>
    <s v="карта"/>
    <n v="28"/>
    <m/>
    <x v="12"/>
    <m/>
    <n v="3020"/>
    <n v="4260.2700000000004"/>
    <x v="10"/>
  </r>
  <r>
    <n v="2021"/>
    <d v="2025-05-17T00:00:00"/>
    <s v="карта"/>
    <n v="24"/>
    <m/>
    <x v="165"/>
    <m/>
    <n v="3021"/>
    <n v="3837.5200000000004"/>
    <x v="21"/>
  </r>
  <r>
    <n v="2022"/>
    <d v="2025-03-12T00:00:00"/>
    <s v="карта"/>
    <n v="3"/>
    <n v="225"/>
    <x v="95"/>
    <m/>
    <n v="3022"/>
    <n v="7121.91"/>
    <x v="53"/>
  </r>
  <r>
    <n v="2023"/>
    <d v="2025-06-30T00:00:00"/>
    <s v="готівка"/>
    <n v="15"/>
    <m/>
    <x v="126"/>
    <m/>
    <n v="3023"/>
    <n v="4281.5599999999995"/>
    <x v="0"/>
  </r>
  <r>
    <n v="2024"/>
    <d v="2025-04-10T00:00:00"/>
    <s v="готівка"/>
    <n v="7"/>
    <n v="50"/>
    <x v="223"/>
    <m/>
    <n v="3024"/>
    <n v="5621.9600000000009"/>
    <x v="50"/>
  </r>
  <r>
    <n v="2025"/>
    <d v="2025-04-21T00:00:00"/>
    <s v="карта"/>
    <n v="16"/>
    <m/>
    <x v="31"/>
    <m/>
    <n v="3025"/>
    <n v="170.64"/>
    <x v="3"/>
  </r>
  <r>
    <n v="2026"/>
    <d v="2025-04-21T00:00:00"/>
    <s v="карта"/>
    <n v="10"/>
    <n v="73"/>
    <x v="87"/>
    <n v="893"/>
    <n v="3026"/>
    <n v="1296.8899999999999"/>
    <x v="43"/>
  </r>
  <r>
    <n v="2027"/>
    <d v="2025-06-11T00:00:00"/>
    <s v="готівка"/>
    <n v="45"/>
    <m/>
    <x v="270"/>
    <m/>
    <n v="3027"/>
    <n v="9896.65"/>
    <x v="9"/>
  </r>
  <r>
    <n v="2028"/>
    <d v="2025-01-18T00:00:00"/>
    <s v="готівка"/>
    <n v="3"/>
    <n v="479"/>
    <x v="175"/>
    <m/>
    <n v="3028"/>
    <n v="1958.97"/>
    <x v="53"/>
  </r>
  <r>
    <n v="2029"/>
    <d v="2025-04-25T00:00:00"/>
    <s v="готівка"/>
    <n v="40"/>
    <m/>
    <x v="304"/>
    <m/>
    <n v="3029"/>
    <n v="530.43000000000006"/>
    <x v="6"/>
  </r>
  <r>
    <n v="2030"/>
    <d v="2025-01-16T00:00:00"/>
    <s v="карта"/>
    <n v="53"/>
    <n v="207"/>
    <x v="32"/>
    <n v="53"/>
    <n v="3030"/>
    <n v="3478.63"/>
    <x v="18"/>
  </r>
  <r>
    <n v="2031"/>
    <d v="2025-02-18T00:00:00"/>
    <s v="готівка"/>
    <n v="24"/>
    <m/>
    <x v="257"/>
    <m/>
    <n v="3031"/>
    <n v="4805.78"/>
    <x v="21"/>
  </r>
  <r>
    <n v="2032"/>
    <d v="2025-05-23T00:00:00"/>
    <s v="карта"/>
    <n v="34"/>
    <n v="447"/>
    <x v="213"/>
    <m/>
    <n v="3032"/>
    <n v="4133.46"/>
    <x v="36"/>
  </r>
  <r>
    <n v="2033"/>
    <d v="2025-05-24T00:00:00"/>
    <s v="готівка"/>
    <n v="49"/>
    <n v="120"/>
    <x v="83"/>
    <m/>
    <n v="3033"/>
    <n v="10022.74"/>
    <x v="45"/>
  </r>
  <r>
    <n v="2034"/>
    <d v="2025-03-08T00:00:00"/>
    <s v="карта"/>
    <n v="54"/>
    <n v="175"/>
    <x v="36"/>
    <m/>
    <n v="3034"/>
    <n v="352.74"/>
    <x v="26"/>
  </r>
  <r>
    <n v="2035"/>
    <d v="2025-05-07T00:00:00"/>
    <s v="карта"/>
    <n v="22"/>
    <n v="411"/>
    <x v="109"/>
    <n v="1023"/>
    <n v="3035"/>
    <n v="352.18000000000006"/>
    <x v="49"/>
  </r>
  <r>
    <n v="2036"/>
    <d v="2025-04-27T00:00:00"/>
    <s v="карта"/>
    <n v="45"/>
    <n v="468"/>
    <x v="172"/>
    <m/>
    <n v="3036"/>
    <n v="2991.9500000000003"/>
    <x v="9"/>
  </r>
  <r>
    <n v="2037"/>
    <d v="2025-01-11T00:00:00"/>
    <s v="карта"/>
    <n v="37"/>
    <n v="245"/>
    <x v="331"/>
    <m/>
    <n v="3037"/>
    <n v="2464.3100000000004"/>
    <x v="15"/>
  </r>
  <r>
    <n v="2038"/>
    <d v="2025-06-26T00:00:00"/>
    <s v="готівка"/>
    <n v="17"/>
    <n v="300"/>
    <x v="97"/>
    <m/>
    <n v="3038"/>
    <n v="5551.01"/>
    <x v="29"/>
  </r>
  <r>
    <n v="2039"/>
    <d v="2025-01-13T00:00:00"/>
    <s v="готівка"/>
    <n v="45"/>
    <n v="542"/>
    <x v="10"/>
    <m/>
    <n v="3039"/>
    <n v="3970.71"/>
    <x v="9"/>
  </r>
  <r>
    <n v="2040"/>
    <d v="2025-01-07T00:00:00"/>
    <s v="карта"/>
    <n v="6"/>
    <n v="476"/>
    <x v="218"/>
    <m/>
    <n v="3040"/>
    <n v="3952.3599999999997"/>
    <x v="24"/>
  </r>
  <r>
    <n v="2041"/>
    <d v="2025-04-22T00:00:00"/>
    <s v="карта"/>
    <n v="12"/>
    <n v="179"/>
    <x v="261"/>
    <n v="182"/>
    <n v="3041"/>
    <n v="6692.17"/>
    <x v="48"/>
  </r>
  <r>
    <n v="2042"/>
    <d v="2025-01-26T00:00:00"/>
    <s v="карта"/>
    <n v="12"/>
    <m/>
    <x v="205"/>
    <m/>
    <n v="3042"/>
    <n v="6939.7800000000007"/>
    <x v="48"/>
  </r>
  <r>
    <n v="2043"/>
    <d v="2025-05-05T00:00:00"/>
    <s v="готівка"/>
    <n v="45"/>
    <m/>
    <x v="212"/>
    <m/>
    <n v="3043"/>
    <n v="2686.2200000000003"/>
    <x v="9"/>
  </r>
  <r>
    <n v="2044"/>
    <d v="2025-01-10T00:00:00"/>
    <s v="готівка"/>
    <n v="47"/>
    <n v="130"/>
    <x v="182"/>
    <m/>
    <n v="3044"/>
    <n v="764.64"/>
    <x v="54"/>
  </r>
  <r>
    <n v="2045"/>
    <d v="2025-04-10T00:00:00"/>
    <s v="карта"/>
    <n v="40"/>
    <n v="339"/>
    <x v="313"/>
    <m/>
    <n v="3045"/>
    <n v="6703.3600000000006"/>
    <x v="6"/>
  </r>
  <r>
    <n v="2046"/>
    <d v="2025-06-06T00:00:00"/>
    <s v="готівка"/>
    <n v="12"/>
    <n v="465"/>
    <x v="242"/>
    <n v="656"/>
    <n v="3046"/>
    <n v="381.53"/>
    <x v="48"/>
  </r>
  <r>
    <n v="2047"/>
    <d v="2025-02-14T00:00:00"/>
    <s v="карта"/>
    <n v="43"/>
    <m/>
    <x v="251"/>
    <m/>
    <n v="3047"/>
    <n v="3626.64"/>
    <x v="22"/>
  </r>
  <r>
    <n v="2048"/>
    <d v="2025-02-19T00:00:00"/>
    <s v="готівка"/>
    <n v="29"/>
    <n v="59"/>
    <x v="367"/>
    <m/>
    <n v="3048"/>
    <n v="5394.07"/>
    <x v="16"/>
  </r>
  <r>
    <n v="2049"/>
    <d v="2025-01-13T00:00:00"/>
    <s v="готівка"/>
    <n v="5"/>
    <n v="93"/>
    <x v="291"/>
    <m/>
    <n v="3049"/>
    <n v="2600.7299999999996"/>
    <x v="11"/>
  </r>
  <r>
    <n v="2050"/>
    <d v="2025-03-20T00:00:00"/>
    <s v="карта"/>
    <n v="40"/>
    <n v="56"/>
    <x v="369"/>
    <m/>
    <n v="3050"/>
    <n v="529.36"/>
    <x v="6"/>
  </r>
  <r>
    <n v="2051"/>
    <d v="2025-06-30T00:00:00"/>
    <s v="карта"/>
    <n v="38"/>
    <n v="99"/>
    <x v="94"/>
    <m/>
    <n v="3051"/>
    <n v="6456.73"/>
    <x v="52"/>
  </r>
  <r>
    <n v="2052"/>
    <d v="2025-03-24T00:00:00"/>
    <s v="карта"/>
    <n v="2"/>
    <n v="16"/>
    <x v="112"/>
    <n v="566"/>
    <n v="3052"/>
    <n v="1537.8"/>
    <x v="14"/>
  </r>
  <r>
    <n v="2053"/>
    <d v="2025-04-22T00:00:00"/>
    <s v="карта"/>
    <n v="23"/>
    <m/>
    <x v="294"/>
    <m/>
    <n v="3053"/>
    <n v="840.53"/>
    <x v="46"/>
  </r>
  <r>
    <n v="2054"/>
    <d v="2025-01-08T00:00:00"/>
    <s v="готівка"/>
    <n v="16"/>
    <m/>
    <x v="217"/>
    <m/>
    <n v="3054"/>
    <n v="10647.2"/>
    <x v="3"/>
  </r>
  <r>
    <n v="2055"/>
    <d v="2025-05-20T00:00:00"/>
    <s v="готівка"/>
    <n v="18"/>
    <n v="67"/>
    <x v="69"/>
    <m/>
    <n v="3055"/>
    <n v="1545.16"/>
    <x v="40"/>
  </r>
  <r>
    <n v="2056"/>
    <d v="2025-06-16T00:00:00"/>
    <s v="карта"/>
    <n v="19"/>
    <m/>
    <x v="50"/>
    <m/>
    <n v="3056"/>
    <n v="3562.6600000000003"/>
    <x v="20"/>
  </r>
  <r>
    <n v="2057"/>
    <d v="2025-01-25T00:00:00"/>
    <s v="карта"/>
    <n v="44"/>
    <n v="60"/>
    <x v="153"/>
    <m/>
    <n v="3057"/>
    <n v="3593.17"/>
    <x v="58"/>
  </r>
  <r>
    <n v="2058"/>
    <d v="2025-01-17T00:00:00"/>
    <s v="готівка"/>
    <n v="22"/>
    <m/>
    <x v="109"/>
    <m/>
    <n v="3058"/>
    <n v="5356.84"/>
    <x v="49"/>
  </r>
  <r>
    <n v="2059"/>
    <d v="2025-03-31T00:00:00"/>
    <s v="карта"/>
    <n v="34"/>
    <n v="130"/>
    <x v="213"/>
    <n v="681"/>
    <n v="3059"/>
    <n v="1807.03"/>
    <x v="36"/>
  </r>
  <r>
    <n v="2060"/>
    <d v="2025-06-03T00:00:00"/>
    <s v="карта"/>
    <n v="19"/>
    <n v="313"/>
    <x v="70"/>
    <m/>
    <n v="3060"/>
    <n v="5401.41"/>
    <x v="20"/>
  </r>
  <r>
    <n v="2061"/>
    <d v="2025-06-16T00:00:00"/>
    <s v="карта"/>
    <n v="12"/>
    <n v="421"/>
    <x v="190"/>
    <m/>
    <n v="3061"/>
    <n v="653.08000000000004"/>
    <x v="48"/>
  </r>
  <r>
    <n v="2062"/>
    <d v="2025-01-23T00:00:00"/>
    <s v="готівка"/>
    <n v="37"/>
    <m/>
    <x v="120"/>
    <m/>
    <n v="3062"/>
    <n v="1047.54"/>
    <x v="15"/>
  </r>
  <r>
    <n v="2063"/>
    <d v="2025-02-17T00:00:00"/>
    <s v="карта"/>
    <n v="8"/>
    <n v="427"/>
    <x v="311"/>
    <m/>
    <n v="3063"/>
    <n v="4376.4400000000005"/>
    <x v="27"/>
  </r>
  <r>
    <n v="2064"/>
    <d v="2025-05-12T00:00:00"/>
    <s v="карта"/>
    <n v="11"/>
    <n v="555"/>
    <x v="285"/>
    <m/>
    <n v="3064"/>
    <n v="7223.7999999999993"/>
    <x v="31"/>
  </r>
  <r>
    <n v="2065"/>
    <d v="2025-06-03T00:00:00"/>
    <s v="готівка"/>
    <n v="46"/>
    <m/>
    <x v="9"/>
    <n v="379"/>
    <n v="3065"/>
    <n v="1307.5999999999999"/>
    <x v="8"/>
  </r>
  <r>
    <n v="2066"/>
    <d v="2025-03-09T00:00:00"/>
    <s v="карта"/>
    <n v="39"/>
    <n v="420"/>
    <x v="35"/>
    <n v="547"/>
    <n v="3066"/>
    <n v="6400.28"/>
    <x v="25"/>
  </r>
  <r>
    <n v="2067"/>
    <d v="2025-04-09T00:00:00"/>
    <s v="готівка"/>
    <n v="52"/>
    <n v="21"/>
    <x v="82"/>
    <m/>
    <n v="3067"/>
    <n v="842.77"/>
    <x v="17"/>
  </r>
  <r>
    <n v="2068"/>
    <d v="2025-02-10T00:00:00"/>
    <s v="готівка"/>
    <n v="29"/>
    <n v="382"/>
    <x v="228"/>
    <m/>
    <n v="3068"/>
    <n v="311.58"/>
    <x v="16"/>
  </r>
  <r>
    <n v="2069"/>
    <d v="2025-06-21T00:00:00"/>
    <s v="карта"/>
    <n v="12"/>
    <m/>
    <x v="205"/>
    <m/>
    <n v="3069"/>
    <n v="6085.2300000000005"/>
    <x v="48"/>
  </r>
  <r>
    <n v="2070"/>
    <d v="2025-04-01T00:00:00"/>
    <s v="карта"/>
    <n v="45"/>
    <n v="397"/>
    <x v="10"/>
    <m/>
    <n v="3070"/>
    <n v="4133.62"/>
    <x v="9"/>
  </r>
  <r>
    <n v="2071"/>
    <d v="2025-02-10T00:00:00"/>
    <s v="готівка"/>
    <n v="4"/>
    <n v="440"/>
    <x v="292"/>
    <n v="356"/>
    <n v="3071"/>
    <n v="4678"/>
    <x v="7"/>
  </r>
  <r>
    <n v="2072"/>
    <d v="2025-04-17T00:00:00"/>
    <s v="готівка"/>
    <n v="36"/>
    <n v="40"/>
    <x v="283"/>
    <m/>
    <n v="3072"/>
    <n v="4666.4400000000005"/>
    <x v="23"/>
  </r>
  <r>
    <n v="2073"/>
    <d v="2025-04-03T00:00:00"/>
    <s v="готівка"/>
    <n v="18"/>
    <n v="204"/>
    <x v="269"/>
    <m/>
    <n v="3073"/>
    <n v="609.47"/>
    <x v="40"/>
  </r>
  <r>
    <n v="2074"/>
    <d v="2025-01-05T00:00:00"/>
    <s v="карта"/>
    <n v="2"/>
    <n v="117"/>
    <x v="61"/>
    <m/>
    <n v="3074"/>
    <n v="5578.2999999999993"/>
    <x v="14"/>
  </r>
  <r>
    <n v="2075"/>
    <d v="2025-02-12T00:00:00"/>
    <s v="карта"/>
    <n v="25"/>
    <n v="304"/>
    <x v="42"/>
    <m/>
    <n v="3075"/>
    <n v="2749.94"/>
    <x v="12"/>
  </r>
  <r>
    <n v="2076"/>
    <d v="2025-03-31T00:00:00"/>
    <s v="карта"/>
    <n v="31"/>
    <n v="355"/>
    <x v="96"/>
    <n v="871"/>
    <n v="3076"/>
    <n v="3554.65"/>
    <x v="47"/>
  </r>
  <r>
    <n v="2077"/>
    <d v="2025-04-30T00:00:00"/>
    <s v="карта"/>
    <n v="55"/>
    <n v="336"/>
    <x v="396"/>
    <m/>
    <n v="3077"/>
    <n v="2501.3999999999996"/>
    <x v="56"/>
  </r>
  <r>
    <n v="2078"/>
    <d v="2025-06-11T00:00:00"/>
    <s v="готівка"/>
    <n v="1"/>
    <m/>
    <x v="63"/>
    <m/>
    <n v="3078"/>
    <n v="1293.03"/>
    <x v="5"/>
  </r>
  <r>
    <n v="2079"/>
    <d v="2025-03-19T00:00:00"/>
    <s v="карта"/>
    <n v="4"/>
    <n v="138"/>
    <x v="8"/>
    <m/>
    <n v="3079"/>
    <n v="2757.93"/>
    <x v="7"/>
  </r>
  <r>
    <n v="2080"/>
    <d v="2025-06-19T00:00:00"/>
    <s v="карта"/>
    <n v="44"/>
    <m/>
    <x v="169"/>
    <n v="1202"/>
    <n v="3080"/>
    <n v="2305.81"/>
    <x v="58"/>
  </r>
  <r>
    <n v="2081"/>
    <d v="2025-05-17T00:00:00"/>
    <s v="карта"/>
    <n v="50"/>
    <n v="350"/>
    <x v="256"/>
    <n v="592"/>
    <n v="3081"/>
    <n v="2020.7600000000002"/>
    <x v="57"/>
  </r>
  <r>
    <n v="2082"/>
    <d v="2025-03-19T00:00:00"/>
    <s v="карта"/>
    <n v="37"/>
    <n v="513"/>
    <x v="201"/>
    <m/>
    <n v="3082"/>
    <n v="4891.71"/>
    <x v="15"/>
  </r>
  <r>
    <n v="2083"/>
    <d v="2025-01-11T00:00:00"/>
    <s v="готівка"/>
    <n v="30"/>
    <m/>
    <x v="140"/>
    <m/>
    <n v="3083"/>
    <n v="8803.01"/>
    <x v="41"/>
  </r>
  <r>
    <n v="2084"/>
    <d v="2025-02-15T00:00:00"/>
    <s v="карта"/>
    <n v="38"/>
    <m/>
    <x v="342"/>
    <m/>
    <n v="3084"/>
    <n v="1920.63"/>
    <x v="52"/>
  </r>
  <r>
    <n v="2085"/>
    <d v="2025-04-06T00:00:00"/>
    <s v="карта"/>
    <n v="1"/>
    <m/>
    <x v="131"/>
    <m/>
    <n v="3085"/>
    <n v="7361.51"/>
    <x v="5"/>
  </r>
  <r>
    <n v="2086"/>
    <d v="2025-01-29T00:00:00"/>
    <s v="карта"/>
    <n v="33"/>
    <n v="336"/>
    <x v="233"/>
    <m/>
    <n v="3086"/>
    <n v="3671.81"/>
    <x v="59"/>
  </r>
  <r>
    <n v="2087"/>
    <d v="2025-01-05T00:00:00"/>
    <s v="карта"/>
    <n v="59"/>
    <n v="107"/>
    <x v="337"/>
    <m/>
    <n v="3087"/>
    <n v="4498.0600000000004"/>
    <x v="35"/>
  </r>
  <r>
    <n v="2088"/>
    <d v="2025-01-20T00:00:00"/>
    <s v="карта"/>
    <n v="2"/>
    <n v="392"/>
    <x v="164"/>
    <m/>
    <n v="3088"/>
    <n v="7467.3399999999992"/>
    <x v="14"/>
  </r>
  <r>
    <n v="2089"/>
    <d v="2025-05-25T00:00:00"/>
    <s v="карта"/>
    <n v="59"/>
    <n v="526"/>
    <x v="192"/>
    <m/>
    <n v="3089"/>
    <n v="5573.93"/>
    <x v="35"/>
  </r>
  <r>
    <n v="2090"/>
    <d v="2025-06-18T00:00:00"/>
    <s v="карта"/>
    <n v="27"/>
    <n v="351"/>
    <x v="185"/>
    <m/>
    <n v="3090"/>
    <n v="2484.7399999999998"/>
    <x v="30"/>
  </r>
  <r>
    <n v="2091"/>
    <d v="2025-01-12T00:00:00"/>
    <s v="карта"/>
    <n v="12"/>
    <n v="138"/>
    <x v="155"/>
    <m/>
    <n v="3091"/>
    <n v="1408.53"/>
    <x v="48"/>
  </r>
  <r>
    <n v="2092"/>
    <d v="2025-06-15T00:00:00"/>
    <s v="готівка"/>
    <n v="46"/>
    <n v="220"/>
    <x v="277"/>
    <m/>
    <n v="3092"/>
    <n v="3919.41"/>
    <x v="8"/>
  </r>
  <r>
    <n v="2093"/>
    <d v="2025-03-02T00:00:00"/>
    <s v="карта"/>
    <n v="35"/>
    <n v="9"/>
    <x v="380"/>
    <m/>
    <n v="3093"/>
    <n v="1522.35"/>
    <x v="13"/>
  </r>
  <r>
    <n v="2094"/>
    <d v="2025-06-08T00:00:00"/>
    <s v="карта"/>
    <n v="53"/>
    <n v="18"/>
    <x v="168"/>
    <m/>
    <n v="3094"/>
    <n v="6203.2000000000007"/>
    <x v="18"/>
  </r>
  <r>
    <n v="2095"/>
    <d v="2025-02-12T00:00:00"/>
    <s v="готівка"/>
    <n v="55"/>
    <n v="178"/>
    <x v="113"/>
    <n v="884"/>
    <n v="3095"/>
    <n v="5225"/>
    <x v="56"/>
  </r>
  <r>
    <n v="2096"/>
    <d v="2025-02-15T00:00:00"/>
    <s v="готівка"/>
    <n v="8"/>
    <n v="298"/>
    <x v="196"/>
    <m/>
    <n v="3096"/>
    <n v="1493.14"/>
    <x v="27"/>
  </r>
  <r>
    <n v="2097"/>
    <d v="2025-01-25T00:00:00"/>
    <s v="карта"/>
    <n v="40"/>
    <n v="89"/>
    <x v="225"/>
    <n v="601"/>
    <n v="3097"/>
    <n v="5368.9599999999991"/>
    <x v="6"/>
  </r>
  <r>
    <n v="2098"/>
    <d v="2025-02-02T00:00:00"/>
    <s v="карта"/>
    <n v="28"/>
    <n v="443"/>
    <x v="278"/>
    <n v="1078"/>
    <n v="3098"/>
    <n v="2413.16"/>
    <x v="10"/>
  </r>
  <r>
    <n v="2099"/>
    <d v="2025-01-09T00:00:00"/>
    <s v="готівка"/>
    <n v="48"/>
    <m/>
    <x v="198"/>
    <m/>
    <n v="3099"/>
    <n v="3503.42"/>
    <x v="4"/>
  </r>
  <r>
    <n v="2100"/>
    <d v="2025-03-10T00:00:00"/>
    <s v="карта"/>
    <n v="20"/>
    <n v="12"/>
    <x v="312"/>
    <m/>
    <n v="3100"/>
    <n v="5401.86"/>
    <x v="33"/>
  </r>
  <r>
    <n v="2101"/>
    <d v="2025-04-19T00:00:00"/>
    <s v="карта"/>
    <n v="60"/>
    <n v="563"/>
    <x v="65"/>
    <m/>
    <n v="3101"/>
    <n v="5153.95"/>
    <x v="38"/>
  </r>
  <r>
    <n v="2102"/>
    <d v="2025-03-15T00:00:00"/>
    <s v="готівка"/>
    <n v="5"/>
    <m/>
    <x v="200"/>
    <n v="676"/>
    <n v="3102"/>
    <n v="7401.96"/>
    <x v="11"/>
  </r>
  <r>
    <n v="2103"/>
    <d v="2025-06-16T00:00:00"/>
    <s v="карта"/>
    <n v="50"/>
    <m/>
    <x v="259"/>
    <m/>
    <n v="3103"/>
    <n v="2376.87"/>
    <x v="57"/>
  </r>
  <r>
    <n v="2104"/>
    <d v="2025-04-23T00:00:00"/>
    <s v="карта"/>
    <n v="57"/>
    <m/>
    <x v="368"/>
    <m/>
    <n v="3104"/>
    <n v="3478.88"/>
    <x v="34"/>
  </r>
  <r>
    <n v="2105"/>
    <d v="2025-03-12T00:00:00"/>
    <s v="карта"/>
    <n v="3"/>
    <n v="103"/>
    <x v="95"/>
    <m/>
    <n v="3105"/>
    <n v="5450.33"/>
    <x v="53"/>
  </r>
  <r>
    <n v="2106"/>
    <d v="2025-06-09T00:00:00"/>
    <s v="карта"/>
    <n v="53"/>
    <n v="333"/>
    <x v="32"/>
    <n v="758"/>
    <n v="3106"/>
    <n v="7036.69"/>
    <x v="18"/>
  </r>
  <r>
    <n v="2107"/>
    <d v="2025-04-20T00:00:00"/>
    <s v="готівка"/>
    <n v="4"/>
    <n v="280"/>
    <x v="8"/>
    <m/>
    <n v="3107"/>
    <n v="2022.56"/>
    <x v="7"/>
  </r>
  <r>
    <n v="2108"/>
    <d v="2025-06-01T00:00:00"/>
    <s v="карта"/>
    <n v="10"/>
    <n v="186"/>
    <x v="100"/>
    <m/>
    <n v="3108"/>
    <n v="6052.45"/>
    <x v="43"/>
  </r>
  <r>
    <n v="2109"/>
    <d v="2025-03-21T00:00:00"/>
    <s v="готівка"/>
    <n v="48"/>
    <n v="199"/>
    <x v="198"/>
    <n v="986"/>
    <n v="3109"/>
    <n v="5796.66"/>
    <x v="4"/>
  </r>
  <r>
    <n v="2110"/>
    <d v="2025-02-02T00:00:00"/>
    <s v="карта"/>
    <n v="37"/>
    <n v="304"/>
    <x v="272"/>
    <m/>
    <n v="3110"/>
    <n v="3203.96"/>
    <x v="15"/>
  </r>
  <r>
    <n v="2111"/>
    <d v="2025-01-24T00:00:00"/>
    <s v="готівка"/>
    <n v="15"/>
    <m/>
    <x v="167"/>
    <n v="148"/>
    <n v="3111"/>
    <n v="4528.8099999999995"/>
    <x v="0"/>
  </r>
  <r>
    <n v="2112"/>
    <d v="2025-04-06T00:00:00"/>
    <s v="готівка"/>
    <n v="50"/>
    <m/>
    <x v="364"/>
    <n v="1198"/>
    <n v="3112"/>
    <n v="3206.0899999999997"/>
    <x v="57"/>
  </r>
  <r>
    <n v="2113"/>
    <d v="2025-05-13T00:00:00"/>
    <s v="готівка"/>
    <n v="13"/>
    <n v="207"/>
    <x v="395"/>
    <m/>
    <n v="3113"/>
    <n v="1875"/>
    <x v="2"/>
  </r>
  <r>
    <n v="2114"/>
    <d v="2025-02-23T00:00:00"/>
    <s v="готівка"/>
    <n v="55"/>
    <n v="185"/>
    <x v="264"/>
    <m/>
    <n v="3114"/>
    <n v="5499.33"/>
    <x v="56"/>
  </r>
  <r>
    <n v="2115"/>
    <d v="2025-03-28T00:00:00"/>
    <s v="карта"/>
    <n v="16"/>
    <n v="490"/>
    <x v="115"/>
    <m/>
    <n v="3115"/>
    <n v="7476.41"/>
    <x v="3"/>
  </r>
  <r>
    <n v="2116"/>
    <d v="2025-05-04T00:00:00"/>
    <s v="готівка"/>
    <n v="45"/>
    <n v="144"/>
    <x v="212"/>
    <n v="987"/>
    <n v="3116"/>
    <n v="1504.9499999999998"/>
    <x v="9"/>
  </r>
  <r>
    <n v="2117"/>
    <d v="2025-04-02T00:00:00"/>
    <s v="готівка"/>
    <n v="17"/>
    <n v="413"/>
    <x v="362"/>
    <n v="53"/>
    <n v="3117"/>
    <n v="5283.3"/>
    <x v="29"/>
  </r>
  <r>
    <n v="2118"/>
    <d v="2025-05-22T00:00:00"/>
    <s v="готівка"/>
    <n v="10"/>
    <n v="305"/>
    <x v="123"/>
    <n v="1210"/>
    <n v="3118"/>
    <n v="906.12"/>
    <x v="43"/>
  </r>
  <r>
    <n v="2119"/>
    <d v="2025-04-18T00:00:00"/>
    <s v="карта"/>
    <n v="5"/>
    <m/>
    <x v="14"/>
    <n v="884"/>
    <n v="3119"/>
    <n v="73.56"/>
    <x v="11"/>
  </r>
  <r>
    <n v="2120"/>
    <d v="2025-06-14T00:00:00"/>
    <s v="карта"/>
    <n v="53"/>
    <n v="366"/>
    <x v="32"/>
    <m/>
    <n v="3120"/>
    <n v="5207.57"/>
    <x v="18"/>
  </r>
  <r>
    <n v="2121"/>
    <d v="2025-01-04T00:00:00"/>
    <s v="готівка"/>
    <n v="39"/>
    <n v="132"/>
    <x v="394"/>
    <m/>
    <n v="3121"/>
    <n v="4850.2"/>
    <x v="25"/>
  </r>
  <r>
    <n v="2122"/>
    <d v="2025-03-01T00:00:00"/>
    <s v="карта"/>
    <n v="51"/>
    <n v="230"/>
    <x v="68"/>
    <n v="894"/>
    <n v="3122"/>
    <n v="2329.58"/>
    <x v="39"/>
  </r>
  <r>
    <n v="2123"/>
    <d v="2025-05-24T00:00:00"/>
    <s v="карта"/>
    <n v="28"/>
    <m/>
    <x v="12"/>
    <n v="505"/>
    <n v="3123"/>
    <n v="1964.2199999999998"/>
    <x v="10"/>
  </r>
  <r>
    <n v="2124"/>
    <d v="2025-03-21T00:00:00"/>
    <s v="карта"/>
    <n v="19"/>
    <n v="516"/>
    <x v="300"/>
    <n v="215"/>
    <n v="3124"/>
    <n v="2229.86"/>
    <x v="20"/>
  </r>
  <r>
    <n v="2125"/>
    <d v="2025-03-15T00:00:00"/>
    <s v="карта"/>
    <n v="18"/>
    <m/>
    <x v="75"/>
    <m/>
    <n v="3125"/>
    <n v="4919.51"/>
    <x v="40"/>
  </r>
  <r>
    <n v="2126"/>
    <d v="2025-04-07T00:00:00"/>
    <s v="карта"/>
    <n v="11"/>
    <m/>
    <x v="173"/>
    <n v="68"/>
    <n v="3126"/>
    <n v="5634.3"/>
    <x v="31"/>
  </r>
  <r>
    <n v="2127"/>
    <d v="2025-03-02T00:00:00"/>
    <s v="карта"/>
    <n v="39"/>
    <n v="466"/>
    <x v="222"/>
    <m/>
    <n v="3127"/>
    <n v="2997.51"/>
    <x v="25"/>
  </r>
  <r>
    <n v="2128"/>
    <d v="2025-02-06T00:00:00"/>
    <s v="готівка"/>
    <n v="19"/>
    <n v="309"/>
    <x v="30"/>
    <m/>
    <n v="3128"/>
    <n v="2280.67"/>
    <x v="20"/>
  </r>
  <r>
    <n v="2129"/>
    <d v="2025-04-11T00:00:00"/>
    <s v="карта"/>
    <n v="54"/>
    <m/>
    <x v="349"/>
    <m/>
    <n v="3129"/>
    <n v="631.66999999999996"/>
    <x v="26"/>
  </r>
  <r>
    <n v="2130"/>
    <d v="2025-04-18T00:00:00"/>
    <s v="карта"/>
    <n v="53"/>
    <n v="81"/>
    <x v="24"/>
    <m/>
    <n v="3130"/>
    <n v="5204.57"/>
    <x v="18"/>
  </r>
  <r>
    <n v="2131"/>
    <d v="2025-05-24T00:00:00"/>
    <s v="готівка"/>
    <n v="44"/>
    <m/>
    <x v="169"/>
    <m/>
    <n v="3131"/>
    <n v="7667.7999999999993"/>
    <x v="58"/>
  </r>
  <r>
    <n v="2132"/>
    <d v="2025-04-11T00:00:00"/>
    <s v="готівка"/>
    <n v="37"/>
    <n v="119"/>
    <x v="331"/>
    <m/>
    <n v="3132"/>
    <n v="816.69"/>
    <x v="15"/>
  </r>
  <r>
    <n v="2133"/>
    <d v="2025-06-13T00:00:00"/>
    <s v="готівка"/>
    <n v="55"/>
    <n v="498"/>
    <x v="396"/>
    <m/>
    <n v="3133"/>
    <n v="6523.14"/>
    <x v="56"/>
  </r>
  <r>
    <n v="2134"/>
    <d v="2025-01-14T00:00:00"/>
    <s v="карта"/>
    <n v="52"/>
    <n v="161"/>
    <x v="66"/>
    <m/>
    <n v="3134"/>
    <n v="3679.8"/>
    <x v="17"/>
  </r>
  <r>
    <n v="2135"/>
    <d v="2025-06-05T00:00:00"/>
    <s v="карта"/>
    <n v="28"/>
    <n v="127"/>
    <x v="262"/>
    <n v="448"/>
    <n v="3135"/>
    <n v="773.66"/>
    <x v="10"/>
  </r>
  <r>
    <n v="2136"/>
    <d v="2025-02-25T00:00:00"/>
    <s v="карта"/>
    <n v="28"/>
    <n v="458"/>
    <x v="317"/>
    <m/>
    <n v="3136"/>
    <n v="2847.08"/>
    <x v="10"/>
  </r>
  <r>
    <n v="2137"/>
    <d v="2025-02-17T00:00:00"/>
    <s v="карта"/>
    <n v="23"/>
    <n v="163"/>
    <x v="294"/>
    <m/>
    <n v="3137"/>
    <n v="3376.58"/>
    <x v="46"/>
  </r>
  <r>
    <n v="2138"/>
    <d v="2025-04-03T00:00:00"/>
    <s v="карта"/>
    <n v="21"/>
    <n v="56"/>
    <x v="161"/>
    <m/>
    <n v="3138"/>
    <n v="2767.92"/>
    <x v="42"/>
  </r>
  <r>
    <n v="2139"/>
    <d v="2025-06-20T00:00:00"/>
    <s v="готівка"/>
    <n v="26"/>
    <n v="190"/>
    <x v="290"/>
    <m/>
    <n v="3139"/>
    <n v="836.01"/>
    <x v="28"/>
  </r>
  <r>
    <n v="2140"/>
    <d v="2025-06-04T00:00:00"/>
    <s v="готівка"/>
    <n v="55"/>
    <n v="175"/>
    <x v="152"/>
    <m/>
    <n v="3140"/>
    <n v="748.04"/>
    <x v="56"/>
  </r>
  <r>
    <n v="2141"/>
    <d v="2025-03-06T00:00:00"/>
    <s v="готівка"/>
    <n v="17"/>
    <n v="480"/>
    <x v="244"/>
    <m/>
    <n v="3141"/>
    <n v="6559.55"/>
    <x v="29"/>
  </r>
  <r>
    <n v="2142"/>
    <d v="2025-05-21T00:00:00"/>
    <s v="готівка"/>
    <n v="2"/>
    <n v="78"/>
    <x v="27"/>
    <n v="647"/>
    <n v="3142"/>
    <n v="6475.2900000000009"/>
    <x v="14"/>
  </r>
  <r>
    <n v="2143"/>
    <d v="2025-03-01T00:00:00"/>
    <s v="карта"/>
    <n v="4"/>
    <n v="382"/>
    <x v="374"/>
    <m/>
    <n v="3143"/>
    <n v="4332.42"/>
    <x v="7"/>
  </r>
  <r>
    <n v="2144"/>
    <d v="2025-01-20T00:00:00"/>
    <s v="карта"/>
    <n v="59"/>
    <m/>
    <x v="337"/>
    <m/>
    <n v="3144"/>
    <n v="5509.67"/>
    <x v="35"/>
  </r>
  <r>
    <n v="2145"/>
    <d v="2025-02-15T00:00:00"/>
    <s v="карта"/>
    <n v="39"/>
    <m/>
    <x v="52"/>
    <m/>
    <n v="3145"/>
    <n v="3631.59"/>
    <x v="25"/>
  </r>
  <r>
    <n v="2146"/>
    <d v="2025-01-30T00:00:00"/>
    <s v="готівка"/>
    <n v="8"/>
    <n v="560"/>
    <x v="196"/>
    <n v="359"/>
    <n v="3146"/>
    <n v="11390.32"/>
    <x v="27"/>
  </r>
  <r>
    <n v="2147"/>
    <d v="2025-01-15T00:00:00"/>
    <s v="карта"/>
    <n v="19"/>
    <m/>
    <x v="300"/>
    <m/>
    <n v="3147"/>
    <n v="8620.4200000000019"/>
    <x v="20"/>
  </r>
  <r>
    <n v="2148"/>
    <d v="2025-03-31T00:00:00"/>
    <s v="карта"/>
    <n v="42"/>
    <m/>
    <x v="224"/>
    <m/>
    <n v="3148"/>
    <n v="8962.23"/>
    <x v="55"/>
  </r>
  <r>
    <n v="2149"/>
    <d v="2025-05-19T00:00:00"/>
    <s v="карта"/>
    <n v="27"/>
    <n v="557"/>
    <x v="43"/>
    <n v="426"/>
    <n v="3149"/>
    <n v="1694.15"/>
    <x v="30"/>
  </r>
  <r>
    <n v="2150"/>
    <d v="2025-03-31T00:00:00"/>
    <s v="готівка"/>
    <n v="28"/>
    <m/>
    <x v="216"/>
    <n v="604"/>
    <n v="3150"/>
    <n v="10939.24"/>
    <x v="10"/>
  </r>
  <r>
    <n v="2151"/>
    <d v="2025-02-21T00:00:00"/>
    <s v="карта"/>
    <n v="60"/>
    <n v="409"/>
    <x v="65"/>
    <m/>
    <n v="3151"/>
    <n v="6343.45"/>
    <x v="38"/>
  </r>
  <r>
    <n v="2152"/>
    <d v="2025-02-27T00:00:00"/>
    <s v="карта"/>
    <n v="27"/>
    <n v="405"/>
    <x v="43"/>
    <n v="999"/>
    <n v="3152"/>
    <n v="1122.4100000000001"/>
    <x v="30"/>
  </r>
  <r>
    <n v="2153"/>
    <d v="2025-01-07T00:00:00"/>
    <s v="готівка"/>
    <n v="30"/>
    <n v="221"/>
    <x v="267"/>
    <m/>
    <n v="3153"/>
    <n v="2259.9499999999998"/>
    <x v="41"/>
  </r>
  <r>
    <n v="2154"/>
    <d v="2025-04-14T00:00:00"/>
    <s v="карта"/>
    <n v="23"/>
    <n v="178"/>
    <x v="325"/>
    <m/>
    <n v="3154"/>
    <n v="226.96"/>
    <x v="46"/>
  </r>
  <r>
    <n v="2155"/>
    <d v="2025-06-14T00:00:00"/>
    <s v="готівка"/>
    <n v="46"/>
    <n v="537"/>
    <x v="334"/>
    <n v="430"/>
    <n v="3155"/>
    <n v="4148.74"/>
    <x v="8"/>
  </r>
  <r>
    <n v="2156"/>
    <d v="2025-04-24T00:00:00"/>
    <s v="готівка"/>
    <n v="39"/>
    <n v="347"/>
    <x v="394"/>
    <n v="1287"/>
    <n v="3156"/>
    <n v="3703.6800000000003"/>
    <x v="25"/>
  </r>
  <r>
    <n v="2157"/>
    <d v="2025-02-23T00:00:00"/>
    <s v="карта"/>
    <n v="28"/>
    <m/>
    <x v="216"/>
    <m/>
    <n v="3157"/>
    <n v="7244.71"/>
    <x v="10"/>
  </r>
  <r>
    <n v="2158"/>
    <d v="2025-03-04T00:00:00"/>
    <s v="карта"/>
    <n v="9"/>
    <n v="330"/>
    <x v="135"/>
    <m/>
    <n v="3158"/>
    <n v="65.45"/>
    <x v="44"/>
  </r>
  <r>
    <n v="2159"/>
    <d v="2025-05-13T00:00:00"/>
    <s v="карта"/>
    <n v="21"/>
    <n v="115"/>
    <x v="77"/>
    <m/>
    <n v="3159"/>
    <n v="851.48"/>
    <x v="42"/>
  </r>
  <r>
    <n v="2160"/>
    <d v="2025-06-19T00:00:00"/>
    <s v="готівка"/>
    <n v="8"/>
    <m/>
    <x v="311"/>
    <n v="1189"/>
    <n v="3160"/>
    <n v="6689.0199999999995"/>
    <x v="27"/>
  </r>
  <r>
    <n v="2161"/>
    <d v="2025-04-24T00:00:00"/>
    <s v="карта"/>
    <n v="57"/>
    <n v="459"/>
    <x v="368"/>
    <n v="972"/>
    <n v="3161"/>
    <n v="4673.84"/>
    <x v="34"/>
  </r>
  <r>
    <n v="2162"/>
    <d v="2025-06-14T00:00:00"/>
    <s v="готівка"/>
    <n v="54"/>
    <n v="25"/>
    <x v="377"/>
    <m/>
    <n v="3162"/>
    <n v="6170.8600000000006"/>
    <x v="26"/>
  </r>
  <r>
    <n v="2163"/>
    <d v="2025-05-25T00:00:00"/>
    <s v="готівка"/>
    <n v="35"/>
    <m/>
    <x v="17"/>
    <n v="385"/>
    <n v="3163"/>
    <n v="2851.96"/>
    <x v="13"/>
  </r>
  <r>
    <n v="2164"/>
    <d v="2025-03-09T00:00:00"/>
    <s v="карта"/>
    <n v="10"/>
    <n v="110"/>
    <x v="361"/>
    <n v="287"/>
    <n v="3164"/>
    <n v="1907.28"/>
    <x v="43"/>
  </r>
  <r>
    <n v="2165"/>
    <d v="2025-02-15T00:00:00"/>
    <s v="готівка"/>
    <n v="24"/>
    <n v="560"/>
    <x v="236"/>
    <m/>
    <n v="3165"/>
    <n v="4428.8"/>
    <x v="21"/>
  </r>
  <r>
    <n v="2166"/>
    <d v="2025-04-02T00:00:00"/>
    <s v="готівка"/>
    <n v="9"/>
    <n v="131"/>
    <x v="79"/>
    <m/>
    <n v="3166"/>
    <n v="3215.2299999999996"/>
    <x v="44"/>
  </r>
  <r>
    <n v="2167"/>
    <d v="2025-01-10T00:00:00"/>
    <s v="карта"/>
    <n v="19"/>
    <n v="139"/>
    <x v="70"/>
    <m/>
    <n v="3167"/>
    <n v="6837.77"/>
    <x v="20"/>
  </r>
  <r>
    <n v="2168"/>
    <d v="2025-01-16T00:00:00"/>
    <s v="готівка"/>
    <n v="19"/>
    <n v="5"/>
    <x v="300"/>
    <m/>
    <n v="3168"/>
    <n v="155.49"/>
    <x v="20"/>
  </r>
  <r>
    <n v="2169"/>
    <d v="2025-02-06T00:00:00"/>
    <s v="готівка"/>
    <n v="44"/>
    <n v="361"/>
    <x v="169"/>
    <m/>
    <n v="3169"/>
    <n v="5778.5399999999991"/>
    <x v="58"/>
  </r>
  <r>
    <n v="2170"/>
    <d v="2025-02-18T00:00:00"/>
    <s v="готівка"/>
    <n v="57"/>
    <n v="339"/>
    <x v="210"/>
    <n v="334"/>
    <n v="3170"/>
    <n v="2830.08"/>
    <x v="34"/>
  </r>
  <r>
    <n v="2171"/>
    <d v="2025-05-01T00:00:00"/>
    <s v="готівка"/>
    <n v="15"/>
    <n v="504"/>
    <x v="167"/>
    <m/>
    <n v="3171"/>
    <n v="3044.12"/>
    <x v="0"/>
  </r>
  <r>
    <n v="2172"/>
    <d v="2025-02-23T00:00:00"/>
    <s v="готівка"/>
    <n v="42"/>
    <n v="124"/>
    <x v="282"/>
    <m/>
    <n v="3172"/>
    <n v="4875.4799999999996"/>
    <x v="55"/>
  </r>
  <r>
    <n v="2173"/>
    <d v="2025-03-20T00:00:00"/>
    <s v="готівка"/>
    <n v="19"/>
    <n v="284"/>
    <x v="59"/>
    <m/>
    <n v="3173"/>
    <n v="2366.5"/>
    <x v="20"/>
  </r>
  <r>
    <n v="2174"/>
    <d v="2025-03-08T00:00:00"/>
    <s v="карта"/>
    <n v="47"/>
    <m/>
    <x v="98"/>
    <n v="1174"/>
    <n v="3174"/>
    <n v="1563.44"/>
    <x v="54"/>
  </r>
  <r>
    <n v="2175"/>
    <d v="2025-01-02T00:00:00"/>
    <s v="карта"/>
    <n v="19"/>
    <n v="417"/>
    <x v="26"/>
    <m/>
    <n v="3175"/>
    <n v="4231.1900000000005"/>
    <x v="20"/>
  </r>
  <r>
    <n v="2176"/>
    <d v="2025-04-13T00:00:00"/>
    <s v="готівка"/>
    <n v="21"/>
    <m/>
    <x v="378"/>
    <m/>
    <n v="3176"/>
    <n v="2587.29"/>
    <x v="42"/>
  </r>
  <r>
    <n v="2177"/>
    <d v="2025-01-28T00:00:00"/>
    <s v="готівка"/>
    <n v="21"/>
    <n v="66"/>
    <x v="76"/>
    <m/>
    <n v="3177"/>
    <n v="2086.11"/>
    <x v="42"/>
  </r>
  <r>
    <n v="2178"/>
    <d v="2025-03-29T00:00:00"/>
    <s v="карта"/>
    <n v="22"/>
    <m/>
    <x v="109"/>
    <m/>
    <n v="3178"/>
    <n v="3549.5"/>
    <x v="49"/>
  </r>
  <r>
    <n v="2179"/>
    <d v="2025-02-12T00:00:00"/>
    <s v="карта"/>
    <n v="21"/>
    <n v="75"/>
    <x v="76"/>
    <n v="664"/>
    <n v="3179"/>
    <n v="7078.33"/>
    <x v="42"/>
  </r>
  <r>
    <n v="2180"/>
    <d v="2025-04-23T00:00:00"/>
    <s v="карта"/>
    <n v="29"/>
    <n v="125"/>
    <x v="41"/>
    <n v="1119"/>
    <n v="3180"/>
    <n v="4797.5"/>
    <x v="16"/>
  </r>
  <r>
    <n v="2181"/>
    <d v="2025-03-31T00:00:00"/>
    <s v="готівка"/>
    <n v="3"/>
    <n v="407"/>
    <x v="347"/>
    <n v="348"/>
    <n v="3181"/>
    <n v="5365.32"/>
    <x v="53"/>
  </r>
  <r>
    <n v="2182"/>
    <d v="2025-04-16T00:00:00"/>
    <s v="готівка"/>
    <n v="35"/>
    <n v="401"/>
    <x v="134"/>
    <m/>
    <n v="3182"/>
    <n v="4559.8500000000004"/>
    <x v="13"/>
  </r>
  <r>
    <n v="2183"/>
    <d v="2025-02-05T00:00:00"/>
    <s v="готівка"/>
    <n v="39"/>
    <n v="538"/>
    <x v="394"/>
    <m/>
    <n v="3183"/>
    <n v="4061.59"/>
    <x v="25"/>
  </r>
  <r>
    <n v="2184"/>
    <d v="2025-03-10T00:00:00"/>
    <s v="карта"/>
    <n v="39"/>
    <n v="184"/>
    <x v="101"/>
    <m/>
    <n v="3184"/>
    <n v="5582.9699999999993"/>
    <x v="25"/>
  </r>
  <r>
    <n v="2185"/>
    <d v="2025-04-30T00:00:00"/>
    <s v="карта"/>
    <n v="19"/>
    <m/>
    <x v="59"/>
    <m/>
    <n v="3185"/>
    <n v="2036.24"/>
    <x v="20"/>
  </r>
  <r>
    <n v="2186"/>
    <d v="2025-03-29T00:00:00"/>
    <s v="карта"/>
    <n v="36"/>
    <n v="114"/>
    <x v="391"/>
    <m/>
    <n v="3186"/>
    <n v="3449.77"/>
    <x v="23"/>
  </r>
  <r>
    <n v="2187"/>
    <d v="2025-03-10T00:00:00"/>
    <s v="карта"/>
    <n v="23"/>
    <n v="474"/>
    <x v="81"/>
    <m/>
    <n v="3187"/>
    <n v="1119.9100000000001"/>
    <x v="46"/>
  </r>
  <r>
    <n v="2188"/>
    <d v="2025-04-11T00:00:00"/>
    <s v="карта"/>
    <n v="25"/>
    <m/>
    <x v="363"/>
    <n v="548"/>
    <n v="3188"/>
    <n v="5157.09"/>
    <x v="12"/>
  </r>
  <r>
    <n v="2189"/>
    <d v="2025-01-05T00:00:00"/>
    <s v="готівка"/>
    <n v="23"/>
    <n v="64"/>
    <x v="325"/>
    <n v="1276"/>
    <n v="3189"/>
    <n v="6263.1"/>
    <x v="46"/>
  </r>
  <r>
    <n v="2190"/>
    <d v="2025-02-02T00:00:00"/>
    <s v="готівка"/>
    <n v="20"/>
    <n v="368"/>
    <x v="386"/>
    <m/>
    <n v="3190"/>
    <n v="1362.58"/>
    <x v="33"/>
  </r>
  <r>
    <n v="2191"/>
    <d v="2025-04-05T00:00:00"/>
    <s v="карта"/>
    <n v="22"/>
    <m/>
    <x v="388"/>
    <m/>
    <n v="3191"/>
    <n v="6489.58"/>
    <x v="49"/>
  </r>
  <r>
    <n v="2192"/>
    <d v="2025-06-08T00:00:00"/>
    <s v="карта"/>
    <n v="4"/>
    <n v="473"/>
    <x v="8"/>
    <m/>
    <n v="3192"/>
    <n v="2707.87"/>
    <x v="7"/>
  </r>
  <r>
    <n v="2193"/>
    <d v="2025-04-08T00:00:00"/>
    <s v="карта"/>
    <n v="55"/>
    <n v="68"/>
    <x v="152"/>
    <m/>
    <n v="3193"/>
    <n v="2890.2200000000003"/>
    <x v="56"/>
  </r>
  <r>
    <n v="2194"/>
    <d v="2025-03-25T00:00:00"/>
    <s v="карта"/>
    <n v="2"/>
    <m/>
    <x v="27"/>
    <m/>
    <n v="3194"/>
    <n v="4536.17"/>
    <x v="14"/>
  </r>
  <r>
    <n v="2195"/>
    <d v="2025-03-16T00:00:00"/>
    <s v="карта"/>
    <n v="32"/>
    <n v="258"/>
    <x v="247"/>
    <n v="395"/>
    <n v="3195"/>
    <n v="1977.7999999999997"/>
    <x v="19"/>
  </r>
  <r>
    <n v="2196"/>
    <d v="2025-04-15T00:00:00"/>
    <s v="готівка"/>
    <n v="14"/>
    <n v="364"/>
    <x v="67"/>
    <m/>
    <n v="3196"/>
    <n v="3357.7200000000003"/>
    <x v="32"/>
  </r>
  <r>
    <n v="2197"/>
    <d v="2025-01-05T00:00:00"/>
    <s v="карта"/>
    <n v="11"/>
    <n v="559"/>
    <x v="314"/>
    <m/>
    <n v="3197"/>
    <n v="6172.31"/>
    <x v="31"/>
  </r>
  <r>
    <n v="2198"/>
    <d v="2025-06-12T00:00:00"/>
    <s v="готівка"/>
    <n v="45"/>
    <n v="537"/>
    <x v="172"/>
    <m/>
    <n v="3198"/>
    <n v="4997.97"/>
    <x v="9"/>
  </r>
  <r>
    <n v="2199"/>
    <d v="2025-03-28T00:00:00"/>
    <s v="готівка"/>
    <n v="17"/>
    <n v="500"/>
    <x v="104"/>
    <m/>
    <n v="3199"/>
    <n v="3934.44"/>
    <x v="29"/>
  </r>
  <r>
    <n v="2200"/>
    <d v="2025-04-27T00:00:00"/>
    <s v="карта"/>
    <n v="1"/>
    <n v="512"/>
    <x v="45"/>
    <m/>
    <n v="3200"/>
    <n v="5613.96"/>
    <x v="5"/>
  </r>
  <r>
    <n v="2201"/>
    <d v="2025-06-02T00:00:00"/>
    <s v="готівка"/>
    <n v="16"/>
    <n v="101"/>
    <x v="187"/>
    <m/>
    <n v="3201"/>
    <n v="1774.56"/>
    <x v="3"/>
  </r>
  <r>
    <n v="2202"/>
    <d v="2025-06-10T00:00:00"/>
    <s v="карта"/>
    <n v="45"/>
    <n v="61"/>
    <x v="270"/>
    <m/>
    <n v="3202"/>
    <n v="3710.66"/>
    <x v="9"/>
  </r>
  <r>
    <n v="2203"/>
    <d v="2025-06-18T00:00:00"/>
    <s v="готівка"/>
    <n v="13"/>
    <n v="468"/>
    <x v="253"/>
    <m/>
    <n v="3203"/>
    <n v="780.81"/>
    <x v="2"/>
  </r>
  <r>
    <n v="2204"/>
    <d v="2025-04-16T00:00:00"/>
    <s v="карта"/>
    <n v="14"/>
    <n v="301"/>
    <x v="255"/>
    <m/>
    <n v="3204"/>
    <n v="6575.21"/>
    <x v="32"/>
  </r>
  <r>
    <n v="2205"/>
    <d v="2025-03-19T00:00:00"/>
    <s v="карта"/>
    <n v="22"/>
    <n v="244"/>
    <x v="302"/>
    <m/>
    <n v="3205"/>
    <n v="1549.3100000000002"/>
    <x v="49"/>
  </r>
  <r>
    <n v="2206"/>
    <d v="2025-02-10T00:00:00"/>
    <s v="карта"/>
    <n v="17"/>
    <n v="514"/>
    <x v="244"/>
    <m/>
    <n v="3206"/>
    <n v="3976.51"/>
    <x v="29"/>
  </r>
  <r>
    <n v="2207"/>
    <d v="2025-03-20T00:00:00"/>
    <s v="карта"/>
    <n v="26"/>
    <m/>
    <x v="99"/>
    <n v="435"/>
    <n v="3207"/>
    <n v="3856.49"/>
    <x v="28"/>
  </r>
  <r>
    <n v="2208"/>
    <d v="2025-01-16T00:00:00"/>
    <s v="карта"/>
    <n v="19"/>
    <n v="553"/>
    <x v="26"/>
    <m/>
    <n v="3208"/>
    <n v="3690.5700000000006"/>
    <x v="20"/>
  </r>
  <r>
    <n v="2209"/>
    <d v="2025-01-18T00:00:00"/>
    <s v="карта"/>
    <n v="48"/>
    <m/>
    <x v="198"/>
    <m/>
    <n v="3209"/>
    <n v="5915.9400000000005"/>
    <x v="4"/>
  </r>
  <r>
    <n v="2210"/>
    <d v="2025-05-18T00:00:00"/>
    <s v="карта"/>
    <n v="27"/>
    <n v="537"/>
    <x v="185"/>
    <m/>
    <n v="3210"/>
    <n v="4385.47"/>
    <x v="30"/>
  </r>
  <r>
    <n v="2211"/>
    <d v="2025-03-22T00:00:00"/>
    <s v="готівка"/>
    <n v="11"/>
    <n v="299"/>
    <x v="314"/>
    <m/>
    <n v="3211"/>
    <n v="6328.869999999999"/>
    <x v="31"/>
  </r>
  <r>
    <n v="2212"/>
    <d v="2025-02-07T00:00:00"/>
    <s v="карта"/>
    <n v="17"/>
    <n v="316"/>
    <x v="104"/>
    <n v="242"/>
    <n v="3212"/>
    <n v="3222.27"/>
    <x v="29"/>
  </r>
  <r>
    <n v="2213"/>
    <d v="2025-03-01T00:00:00"/>
    <s v="карта"/>
    <n v="57"/>
    <n v="206"/>
    <x v="230"/>
    <m/>
    <n v="3213"/>
    <n v="802.32"/>
    <x v="34"/>
  </r>
  <r>
    <n v="2214"/>
    <d v="2025-04-18T00:00:00"/>
    <s v="карта"/>
    <n v="33"/>
    <n v="312"/>
    <x v="306"/>
    <n v="1005"/>
    <n v="3214"/>
    <n v="3553.46"/>
    <x v="59"/>
  </r>
  <r>
    <n v="2215"/>
    <d v="2025-01-14T00:00:00"/>
    <s v="готівка"/>
    <n v="33"/>
    <n v="503"/>
    <x v="372"/>
    <m/>
    <n v="3215"/>
    <n v="2779.55"/>
    <x v="59"/>
  </r>
  <r>
    <n v="2216"/>
    <d v="2025-01-06T00:00:00"/>
    <s v="карта"/>
    <n v="20"/>
    <n v="130"/>
    <x v="157"/>
    <m/>
    <n v="3216"/>
    <n v="3153.5"/>
    <x v="33"/>
  </r>
  <r>
    <n v="2217"/>
    <d v="2025-03-21T00:00:00"/>
    <s v="карта"/>
    <n v="1"/>
    <n v="152"/>
    <x v="186"/>
    <m/>
    <n v="3217"/>
    <n v="1330.23"/>
    <x v="5"/>
  </r>
  <r>
    <n v="2218"/>
    <d v="2025-04-12T00:00:00"/>
    <s v="готівка"/>
    <n v="12"/>
    <n v="231"/>
    <x v="85"/>
    <m/>
    <n v="3218"/>
    <n v="5090.8500000000004"/>
    <x v="48"/>
  </r>
  <r>
    <n v="2219"/>
    <d v="2025-06-18T00:00:00"/>
    <s v="карта"/>
    <n v="31"/>
    <n v="77"/>
    <x v="156"/>
    <m/>
    <n v="3219"/>
    <n v="5991.61"/>
    <x v="47"/>
  </r>
  <r>
    <n v="2220"/>
    <d v="2025-05-22T00:00:00"/>
    <s v="карта"/>
    <n v="58"/>
    <n v="210"/>
    <x v="382"/>
    <n v="567"/>
    <n v="3220"/>
    <n v="4208.16"/>
    <x v="51"/>
  </r>
  <r>
    <n v="2221"/>
    <d v="2025-04-11T00:00:00"/>
    <s v="готівка"/>
    <n v="17"/>
    <n v="425"/>
    <x v="97"/>
    <m/>
    <n v="3221"/>
    <n v="4985.58"/>
    <x v="29"/>
  </r>
  <r>
    <n v="2222"/>
    <d v="2025-03-07T00:00:00"/>
    <s v="карта"/>
    <n v="14"/>
    <m/>
    <x v="183"/>
    <m/>
    <n v="3222"/>
    <n v="2559.6"/>
    <x v="32"/>
  </r>
  <r>
    <n v="2223"/>
    <d v="2025-01-25T00:00:00"/>
    <s v="карта"/>
    <n v="23"/>
    <n v="495"/>
    <x v="294"/>
    <m/>
    <n v="3223"/>
    <n v="4684.6099999999997"/>
    <x v="46"/>
  </r>
  <r>
    <n v="2224"/>
    <d v="2025-04-17T00:00:00"/>
    <s v="карта"/>
    <n v="57"/>
    <m/>
    <x v="230"/>
    <m/>
    <n v="3224"/>
    <n v="1324.78"/>
    <x v="34"/>
  </r>
  <r>
    <n v="2225"/>
    <d v="2025-05-15T00:00:00"/>
    <s v="карта"/>
    <n v="27"/>
    <m/>
    <x v="281"/>
    <n v="524"/>
    <n v="3225"/>
    <n v="4219.4400000000005"/>
    <x v="30"/>
  </r>
  <r>
    <n v="2226"/>
    <d v="2025-06-29T00:00:00"/>
    <s v="готівка"/>
    <n v="23"/>
    <m/>
    <x v="325"/>
    <m/>
    <n v="3226"/>
    <n v="2578.62"/>
    <x v="46"/>
  </r>
  <r>
    <n v="2227"/>
    <d v="2025-01-19T00:00:00"/>
    <s v="готівка"/>
    <n v="3"/>
    <m/>
    <x v="95"/>
    <m/>
    <n v="3227"/>
    <n v="3825.8999999999996"/>
    <x v="53"/>
  </r>
  <r>
    <n v="2228"/>
    <d v="2025-06-02T00:00:00"/>
    <s v="карта"/>
    <n v="44"/>
    <m/>
    <x v="297"/>
    <m/>
    <n v="3228"/>
    <n v="6644.34"/>
    <x v="58"/>
  </r>
  <r>
    <n v="2229"/>
    <d v="2025-02-11T00:00:00"/>
    <s v="карта"/>
    <n v="8"/>
    <m/>
    <x v="64"/>
    <m/>
    <n v="3229"/>
    <n v="3964.0099999999998"/>
    <x v="27"/>
  </r>
  <r>
    <n v="2230"/>
    <d v="2025-02-11T00:00:00"/>
    <s v="карта"/>
    <n v="13"/>
    <n v="168"/>
    <x v="2"/>
    <n v="721"/>
    <n v="3230"/>
    <n v="508.9"/>
    <x v="2"/>
  </r>
  <r>
    <n v="2231"/>
    <d v="2025-05-02T00:00:00"/>
    <s v="готівка"/>
    <n v="24"/>
    <n v="490"/>
    <x v="188"/>
    <m/>
    <n v="3231"/>
    <n v="4573.17"/>
    <x v="21"/>
  </r>
  <r>
    <n v="2232"/>
    <d v="2025-01-02T00:00:00"/>
    <s v="карта"/>
    <n v="36"/>
    <n v="27"/>
    <x v="194"/>
    <m/>
    <n v="3232"/>
    <n v="3095.85"/>
    <x v="23"/>
  </r>
  <r>
    <n v="2233"/>
    <d v="2025-03-17T00:00:00"/>
    <s v="готівка"/>
    <n v="6"/>
    <n v="14"/>
    <x v="227"/>
    <n v="38"/>
    <n v="3233"/>
    <n v="4046.08"/>
    <x v="24"/>
  </r>
  <r>
    <n v="2234"/>
    <d v="2025-04-08T00:00:00"/>
    <s v="готівка"/>
    <n v="58"/>
    <n v="87"/>
    <x v="352"/>
    <m/>
    <n v="3234"/>
    <n v="1174.49"/>
    <x v="51"/>
  </r>
  <r>
    <n v="2235"/>
    <d v="2025-06-24T00:00:00"/>
    <s v="карта"/>
    <n v="57"/>
    <n v="288"/>
    <x v="230"/>
    <n v="90"/>
    <n v="3235"/>
    <n v="906.93"/>
    <x v="34"/>
  </r>
  <r>
    <n v="2236"/>
    <d v="2025-05-06T00:00:00"/>
    <s v="карта"/>
    <n v="45"/>
    <n v="404"/>
    <x v="212"/>
    <m/>
    <n v="3236"/>
    <n v="2780.12"/>
    <x v="9"/>
  </r>
  <r>
    <n v="2237"/>
    <d v="2025-03-21T00:00:00"/>
    <s v="карта"/>
    <n v="7"/>
    <n v="294"/>
    <x v="223"/>
    <n v="550"/>
    <n v="3237"/>
    <n v="2412.48"/>
    <x v="50"/>
  </r>
  <r>
    <n v="2238"/>
    <d v="2025-05-14T00:00:00"/>
    <s v="готівка"/>
    <n v="50"/>
    <n v="30"/>
    <x v="364"/>
    <n v="863"/>
    <n v="3238"/>
    <n v="1942.34"/>
    <x v="57"/>
  </r>
  <r>
    <n v="2239"/>
    <d v="2025-02-04T00:00:00"/>
    <s v="готівка"/>
    <n v="57"/>
    <m/>
    <x v="54"/>
    <m/>
    <n v="3239"/>
    <n v="1468.2"/>
    <x v="34"/>
  </r>
  <r>
    <n v="2240"/>
    <d v="2025-05-20T00:00:00"/>
    <s v="карта"/>
    <n v="53"/>
    <m/>
    <x v="24"/>
    <m/>
    <n v="3240"/>
    <n v="1816.52"/>
    <x v="18"/>
  </r>
  <r>
    <n v="2241"/>
    <d v="2025-03-31T00:00:00"/>
    <s v="готівка"/>
    <n v="34"/>
    <n v="211"/>
    <x v="125"/>
    <m/>
    <n v="3241"/>
    <n v="4056.4500000000003"/>
    <x v="36"/>
  </r>
  <r>
    <n v="2242"/>
    <d v="2025-01-19T00:00:00"/>
    <s v="готівка"/>
    <n v="38"/>
    <n v="402"/>
    <x v="342"/>
    <n v="716"/>
    <n v="3242"/>
    <n v="2156.96"/>
    <x v="52"/>
  </r>
  <r>
    <n v="2243"/>
    <d v="2025-01-25T00:00:00"/>
    <s v="карта"/>
    <n v="16"/>
    <m/>
    <x v="13"/>
    <m/>
    <n v="3243"/>
    <n v="6876.37"/>
    <x v="3"/>
  </r>
  <r>
    <n v="2244"/>
    <d v="2025-05-31T00:00:00"/>
    <s v="готівка"/>
    <n v="59"/>
    <n v="59"/>
    <x v="192"/>
    <m/>
    <n v="3244"/>
    <n v="2906.27"/>
    <x v="35"/>
  </r>
  <r>
    <n v="2245"/>
    <d v="2025-01-26T00:00:00"/>
    <s v="карта"/>
    <n v="47"/>
    <n v="445"/>
    <x v="356"/>
    <n v="902"/>
    <n v="3245"/>
    <n v="6313.9100000000008"/>
    <x v="54"/>
  </r>
  <r>
    <n v="2246"/>
    <d v="2025-05-19T00:00:00"/>
    <s v="карта"/>
    <n v="5"/>
    <n v="271"/>
    <x v="291"/>
    <m/>
    <n v="3246"/>
    <n v="837.52"/>
    <x v="11"/>
  </r>
  <r>
    <n v="2247"/>
    <d v="2025-06-18T00:00:00"/>
    <s v="готівка"/>
    <n v="34"/>
    <n v="298"/>
    <x v="307"/>
    <m/>
    <n v="3247"/>
    <n v="3989.58"/>
    <x v="36"/>
  </r>
  <r>
    <n v="2248"/>
    <d v="2025-06-24T00:00:00"/>
    <s v="готівка"/>
    <n v="26"/>
    <m/>
    <x v="162"/>
    <n v="1089"/>
    <n v="3248"/>
    <n v="2936.25"/>
    <x v="28"/>
  </r>
  <r>
    <n v="2249"/>
    <d v="2025-02-05T00:00:00"/>
    <s v="карта"/>
    <n v="55"/>
    <m/>
    <x v="322"/>
    <n v="800"/>
    <n v="3249"/>
    <n v="2086.0699999999997"/>
    <x v="56"/>
  </r>
  <r>
    <n v="2250"/>
    <d v="2025-02-23T00:00:00"/>
    <s v="карта"/>
    <n v="9"/>
    <n v="438"/>
    <x v="348"/>
    <m/>
    <n v="3250"/>
    <n v="6997.39"/>
    <x v="44"/>
  </r>
  <r>
    <n v="2251"/>
    <d v="2025-03-22T00:00:00"/>
    <s v="готівка"/>
    <n v="32"/>
    <n v="12"/>
    <x v="247"/>
    <n v="475"/>
    <n v="3251"/>
    <n v="544.36"/>
    <x v="19"/>
  </r>
  <r>
    <n v="2252"/>
    <d v="2025-01-19T00:00:00"/>
    <s v="карта"/>
    <n v="22"/>
    <m/>
    <x v="127"/>
    <m/>
    <n v="3252"/>
    <n v="2317.4899999999998"/>
    <x v="49"/>
  </r>
  <r>
    <n v="2253"/>
    <d v="2025-05-11T00:00:00"/>
    <s v="готівка"/>
    <n v="39"/>
    <m/>
    <x v="35"/>
    <n v="358"/>
    <n v="3253"/>
    <n v="805.63"/>
    <x v="25"/>
  </r>
  <r>
    <n v="2254"/>
    <d v="2025-06-20T00:00:00"/>
    <s v="карта"/>
    <n v="3"/>
    <n v="468"/>
    <x v="95"/>
    <m/>
    <n v="3254"/>
    <n v="1974"/>
    <x v="53"/>
  </r>
  <r>
    <n v="2255"/>
    <d v="2025-05-31T00:00:00"/>
    <s v="готівка"/>
    <n v="14"/>
    <n v="414"/>
    <x v="255"/>
    <m/>
    <n v="3255"/>
    <n v="7049.4699999999993"/>
    <x v="32"/>
  </r>
  <r>
    <n v="2256"/>
    <d v="2025-02-16T00:00:00"/>
    <s v="готівка"/>
    <n v="29"/>
    <m/>
    <x v="367"/>
    <m/>
    <n v="3256"/>
    <n v="4956"/>
    <x v="16"/>
  </r>
  <r>
    <n v="2257"/>
    <d v="2025-06-29T00:00:00"/>
    <s v="готівка"/>
    <n v="15"/>
    <n v="399"/>
    <x v="126"/>
    <m/>
    <n v="3257"/>
    <n v="1405.51"/>
    <x v="0"/>
  </r>
  <r>
    <n v="2258"/>
    <d v="2025-06-29T00:00:00"/>
    <s v="готівка"/>
    <n v="2"/>
    <n v="511"/>
    <x v="112"/>
    <m/>
    <n v="3258"/>
    <n v="2171.41"/>
    <x v="14"/>
  </r>
  <r>
    <n v="2259"/>
    <d v="2025-05-18T00:00:00"/>
    <s v="карта"/>
    <n v="28"/>
    <m/>
    <x v="278"/>
    <m/>
    <n v="3259"/>
    <n v="589.19000000000005"/>
    <x v="10"/>
  </r>
  <r>
    <n v="2260"/>
    <d v="2025-01-14T00:00:00"/>
    <s v="готівка"/>
    <n v="36"/>
    <n v="26"/>
    <x v="51"/>
    <m/>
    <n v="3260"/>
    <n v="3233.76"/>
    <x v="23"/>
  </r>
  <r>
    <n v="2261"/>
    <d v="2025-01-28T00:00:00"/>
    <s v="готівка"/>
    <n v="26"/>
    <n v="3"/>
    <x v="290"/>
    <n v="867"/>
    <n v="3261"/>
    <n v="437.4"/>
    <x v="28"/>
  </r>
  <r>
    <n v="2262"/>
    <d v="2025-05-20T00:00:00"/>
    <s v="готівка"/>
    <n v="30"/>
    <n v="294"/>
    <x v="385"/>
    <n v="253"/>
    <n v="3262"/>
    <n v="4878.17"/>
    <x v="41"/>
  </r>
  <r>
    <n v="2263"/>
    <d v="2025-01-12T00:00:00"/>
    <s v="карта"/>
    <n v="35"/>
    <n v="9"/>
    <x v="134"/>
    <m/>
    <n v="3263"/>
    <n v="3698.22"/>
    <x v="13"/>
  </r>
  <r>
    <n v="2264"/>
    <d v="2025-05-25T00:00:00"/>
    <s v="карта"/>
    <n v="39"/>
    <n v="466"/>
    <x v="35"/>
    <n v="49"/>
    <n v="3264"/>
    <n v="2972.9700000000003"/>
    <x v="25"/>
  </r>
  <r>
    <n v="2265"/>
    <d v="2025-04-20T00:00:00"/>
    <s v="готівка"/>
    <n v="30"/>
    <n v="420"/>
    <x v="267"/>
    <m/>
    <n v="3265"/>
    <n v="4797.32"/>
    <x v="41"/>
  </r>
  <r>
    <n v="2266"/>
    <d v="2025-01-22T00:00:00"/>
    <s v="карта"/>
    <n v="43"/>
    <n v="309"/>
    <x v="144"/>
    <n v="492"/>
    <n v="3266"/>
    <n v="1665.98"/>
    <x v="22"/>
  </r>
  <r>
    <n v="2267"/>
    <d v="2025-02-24T00:00:00"/>
    <s v="карта"/>
    <n v="23"/>
    <n v="289"/>
    <x v="325"/>
    <m/>
    <n v="3267"/>
    <n v="2237.09"/>
    <x v="46"/>
  </r>
  <r>
    <n v="2268"/>
    <d v="2025-05-16T00:00:00"/>
    <s v="карта"/>
    <n v="21"/>
    <m/>
    <x v="145"/>
    <n v="633"/>
    <n v="3268"/>
    <n v="4679.3"/>
    <x v="42"/>
  </r>
  <r>
    <n v="2269"/>
    <d v="2025-06-09T00:00:00"/>
    <s v="готівка"/>
    <n v="19"/>
    <n v="116"/>
    <x v="50"/>
    <m/>
    <n v="3269"/>
    <n v="601.36"/>
    <x v="20"/>
  </r>
  <r>
    <n v="2270"/>
    <d v="2025-04-10T00:00:00"/>
    <s v="карта"/>
    <n v="21"/>
    <m/>
    <x v="76"/>
    <m/>
    <n v="3270"/>
    <n v="3414.11"/>
    <x v="42"/>
  </r>
  <r>
    <n v="2271"/>
    <d v="2025-01-30T00:00:00"/>
    <s v="карта"/>
    <n v="10"/>
    <n v="141"/>
    <x v="123"/>
    <n v="98"/>
    <n v="3271"/>
    <n v="3546.2799999999997"/>
    <x v="43"/>
  </r>
  <r>
    <n v="2272"/>
    <d v="2025-03-28T00:00:00"/>
    <s v="карта"/>
    <n v="23"/>
    <n v="231"/>
    <x v="81"/>
    <m/>
    <n v="3272"/>
    <n v="9259.27"/>
    <x v="46"/>
  </r>
  <r>
    <n v="2273"/>
    <d v="2025-03-25T00:00:00"/>
    <s v="готівка"/>
    <n v="7"/>
    <m/>
    <x v="223"/>
    <n v="854"/>
    <n v="3273"/>
    <n v="5289.83"/>
    <x v="50"/>
  </r>
  <r>
    <n v="2274"/>
    <d v="2025-02-01T00:00:00"/>
    <s v="карта"/>
    <n v="10"/>
    <m/>
    <x v="361"/>
    <n v="764"/>
    <n v="3274"/>
    <n v="3260.34"/>
    <x v="43"/>
  </r>
  <r>
    <n v="2275"/>
    <d v="2025-04-28T00:00:00"/>
    <s v="карта"/>
    <n v="20"/>
    <n v="518"/>
    <x v="386"/>
    <m/>
    <n v="3275"/>
    <n v="6368.5599999999995"/>
    <x v="33"/>
  </r>
  <r>
    <n v="2276"/>
    <d v="2025-03-23T00:00:00"/>
    <s v="карта"/>
    <n v="5"/>
    <n v="230"/>
    <x v="200"/>
    <n v="388"/>
    <n v="3276"/>
    <n v="3157.71"/>
    <x v="11"/>
  </r>
  <r>
    <n v="2277"/>
    <d v="2025-03-09T00:00:00"/>
    <s v="карта"/>
    <n v="37"/>
    <n v="94"/>
    <x v="201"/>
    <m/>
    <n v="3277"/>
    <n v="3545.9000000000005"/>
    <x v="15"/>
  </r>
  <r>
    <n v="2278"/>
    <d v="2025-06-26T00:00:00"/>
    <s v="карта"/>
    <n v="27"/>
    <m/>
    <x v="43"/>
    <n v="742"/>
    <n v="3278"/>
    <n v="4650.4799999999996"/>
    <x v="30"/>
  </r>
  <r>
    <n v="2279"/>
    <d v="2025-04-14T00:00:00"/>
    <s v="карта"/>
    <n v="53"/>
    <n v="99"/>
    <x v="353"/>
    <n v="21"/>
    <n v="3279"/>
    <n v="3519.5200000000004"/>
    <x v="18"/>
  </r>
  <r>
    <n v="2280"/>
    <d v="2025-03-29T00:00:00"/>
    <s v="готівка"/>
    <n v="31"/>
    <n v="188"/>
    <x v="305"/>
    <n v="352"/>
    <n v="3280"/>
    <n v="2408.9700000000003"/>
    <x v="47"/>
  </r>
  <r>
    <n v="2281"/>
    <d v="2025-03-07T00:00:00"/>
    <s v="карта"/>
    <n v="53"/>
    <m/>
    <x v="221"/>
    <m/>
    <n v="3281"/>
    <n v="4632.0300000000007"/>
    <x v="18"/>
  </r>
  <r>
    <n v="2282"/>
    <d v="2025-05-30T00:00:00"/>
    <s v="готівка"/>
    <n v="42"/>
    <n v="39"/>
    <x v="224"/>
    <n v="583"/>
    <n v="3282"/>
    <n v="1253.6400000000001"/>
    <x v="55"/>
  </r>
  <r>
    <n v="2283"/>
    <d v="2025-06-19T00:00:00"/>
    <s v="готівка"/>
    <n v="18"/>
    <n v="467"/>
    <x v="246"/>
    <m/>
    <n v="3283"/>
    <n v="2068.44"/>
    <x v="40"/>
  </r>
  <r>
    <n v="2284"/>
    <d v="2025-01-23T00:00:00"/>
    <s v="готівка"/>
    <n v="46"/>
    <n v="509"/>
    <x v="277"/>
    <m/>
    <n v="3284"/>
    <n v="4596.45"/>
    <x v="8"/>
  </r>
  <r>
    <n v="2285"/>
    <d v="2025-01-30T00:00:00"/>
    <s v="карта"/>
    <n v="59"/>
    <m/>
    <x v="276"/>
    <m/>
    <n v="3285"/>
    <n v="5553.76"/>
    <x v="35"/>
  </r>
  <r>
    <n v="2286"/>
    <d v="2025-06-09T00:00:00"/>
    <s v="карта"/>
    <n v="7"/>
    <m/>
    <x v="223"/>
    <n v="524"/>
    <n v="3286"/>
    <n v="412.54"/>
    <x v="50"/>
  </r>
  <r>
    <n v="2287"/>
    <d v="2025-01-13T00:00:00"/>
    <s v="карта"/>
    <n v="5"/>
    <n v="30"/>
    <x v="291"/>
    <m/>
    <n v="3287"/>
    <n v="5061.8500000000004"/>
    <x v="11"/>
  </r>
  <r>
    <n v="2288"/>
    <d v="2025-06-21T00:00:00"/>
    <s v="карта"/>
    <n v="7"/>
    <n v="189"/>
    <x v="90"/>
    <n v="1074"/>
    <n v="3288"/>
    <n v="3927.1400000000003"/>
    <x v="50"/>
  </r>
  <r>
    <n v="2289"/>
    <d v="2025-02-03T00:00:00"/>
    <s v="карта"/>
    <n v="16"/>
    <n v="541"/>
    <x v="31"/>
    <m/>
    <n v="3289"/>
    <n v="8710.08"/>
    <x v="3"/>
  </r>
  <r>
    <n v="2290"/>
    <d v="2025-03-11T00:00:00"/>
    <s v="карта"/>
    <n v="45"/>
    <n v="298"/>
    <x v="270"/>
    <n v="186"/>
    <n v="3290"/>
    <n v="925.68000000000006"/>
    <x v="9"/>
  </r>
  <r>
    <n v="2291"/>
    <d v="2025-02-09T00:00:00"/>
    <s v="готівка"/>
    <n v="44"/>
    <n v="19"/>
    <x v="297"/>
    <m/>
    <n v="3291"/>
    <n v="2946.7700000000004"/>
    <x v="58"/>
  </r>
  <r>
    <n v="2292"/>
    <d v="2025-02-26T00:00:00"/>
    <s v="готівка"/>
    <n v="60"/>
    <n v="261"/>
    <x v="137"/>
    <m/>
    <n v="3292"/>
    <n v="3419.3999999999996"/>
    <x v="38"/>
  </r>
  <r>
    <n v="2293"/>
    <d v="2025-04-19T00:00:00"/>
    <s v="карта"/>
    <n v="17"/>
    <m/>
    <x v="97"/>
    <m/>
    <n v="3293"/>
    <n v="1966.38"/>
    <x v="29"/>
  </r>
  <r>
    <n v="2294"/>
    <d v="2025-01-24T00:00:00"/>
    <s v="карта"/>
    <n v="38"/>
    <n v="324"/>
    <x v="94"/>
    <m/>
    <n v="3294"/>
    <n v="3565.74"/>
    <x v="52"/>
  </r>
  <r>
    <n v="2295"/>
    <d v="2025-01-27T00:00:00"/>
    <s v="готівка"/>
    <n v="57"/>
    <m/>
    <x v="111"/>
    <m/>
    <n v="3295"/>
    <n v="9162.23"/>
    <x v="34"/>
  </r>
  <r>
    <n v="2296"/>
    <d v="2025-06-09T00:00:00"/>
    <s v="готівка"/>
    <n v="27"/>
    <n v="334"/>
    <x v="281"/>
    <m/>
    <n v="3296"/>
    <n v="4064.67"/>
    <x v="30"/>
  </r>
  <r>
    <n v="2297"/>
    <d v="2025-03-21T00:00:00"/>
    <s v="готівка"/>
    <n v="48"/>
    <m/>
    <x v="215"/>
    <m/>
    <n v="3297"/>
    <n v="2779.76"/>
    <x v="4"/>
  </r>
  <r>
    <n v="2298"/>
    <d v="2025-03-17T00:00:00"/>
    <s v="готівка"/>
    <n v="46"/>
    <n v="515"/>
    <x v="277"/>
    <m/>
    <n v="3298"/>
    <n v="6090.9299999999994"/>
    <x v="8"/>
  </r>
  <r>
    <n v="2299"/>
    <d v="2025-04-07T00:00:00"/>
    <s v="готівка"/>
    <n v="60"/>
    <n v="528"/>
    <x v="245"/>
    <m/>
    <n v="3299"/>
    <n v="4341.7700000000004"/>
    <x v="38"/>
  </r>
  <r>
    <n v="2300"/>
    <d v="2025-04-30T00:00:00"/>
    <s v="готівка"/>
    <n v="55"/>
    <n v="130"/>
    <x v="152"/>
    <n v="1126"/>
    <n v="3300"/>
    <n v="9183.6099999999988"/>
    <x v="56"/>
  </r>
  <r>
    <n v="2301"/>
    <d v="2025-06-28T00:00:00"/>
    <s v="карта"/>
    <n v="17"/>
    <n v="55"/>
    <x v="244"/>
    <m/>
    <n v="3301"/>
    <n v="4653.3999999999996"/>
    <x v="29"/>
  </r>
  <r>
    <n v="2302"/>
    <d v="2025-06-12T00:00:00"/>
    <s v="готівка"/>
    <n v="43"/>
    <n v="219"/>
    <x v="53"/>
    <n v="333"/>
    <n v="3302"/>
    <n v="5578.0700000000006"/>
    <x v="22"/>
  </r>
  <r>
    <n v="2303"/>
    <d v="2025-03-13T00:00:00"/>
    <s v="карта"/>
    <n v="60"/>
    <n v="399"/>
    <x v="88"/>
    <m/>
    <n v="3303"/>
    <n v="8959.880000000001"/>
    <x v="38"/>
  </r>
  <r>
    <n v="2304"/>
    <d v="2025-03-23T00:00:00"/>
    <s v="карта"/>
    <n v="7"/>
    <m/>
    <x v="108"/>
    <m/>
    <n v="3304"/>
    <n v="3672.2799999999997"/>
    <x v="50"/>
  </r>
  <r>
    <n v="2305"/>
    <d v="2025-03-21T00:00:00"/>
    <s v="готівка"/>
    <n v="38"/>
    <n v="333"/>
    <x v="122"/>
    <m/>
    <n v="3305"/>
    <n v="325.61"/>
    <x v="52"/>
  </r>
  <r>
    <n v="2306"/>
    <d v="2025-04-09T00:00:00"/>
    <s v="готівка"/>
    <n v="10"/>
    <n v="520"/>
    <x v="87"/>
    <n v="426"/>
    <n v="3306"/>
    <n v="1121.68"/>
    <x v="43"/>
  </r>
  <r>
    <n v="2307"/>
    <d v="2025-05-25T00:00:00"/>
    <s v="карта"/>
    <n v="23"/>
    <m/>
    <x v="119"/>
    <m/>
    <n v="3307"/>
    <n v="3786.8700000000003"/>
    <x v="46"/>
  </r>
  <r>
    <n v="2308"/>
    <d v="2025-05-27T00:00:00"/>
    <s v="готівка"/>
    <n v="7"/>
    <m/>
    <x v="240"/>
    <n v="357"/>
    <n v="3308"/>
    <n v="8802.9699999999975"/>
    <x v="50"/>
  </r>
  <r>
    <n v="2309"/>
    <d v="2025-04-25T00:00:00"/>
    <s v="карта"/>
    <n v="45"/>
    <n v="243"/>
    <x v="235"/>
    <n v="313"/>
    <n v="3309"/>
    <n v="6186.02"/>
    <x v="9"/>
  </r>
  <r>
    <n v="2310"/>
    <d v="2025-05-14T00:00:00"/>
    <s v="карта"/>
    <n v="1"/>
    <m/>
    <x v="45"/>
    <m/>
    <n v="3310"/>
    <n v="5917.37"/>
    <x v="5"/>
  </r>
  <r>
    <n v="2311"/>
    <d v="2025-04-13T00:00:00"/>
    <s v="готівка"/>
    <n v="37"/>
    <m/>
    <x v="120"/>
    <m/>
    <n v="3311"/>
    <n v="1599.6"/>
    <x v="15"/>
  </r>
  <r>
    <n v="2312"/>
    <d v="2025-01-13T00:00:00"/>
    <s v="карта"/>
    <n v="7"/>
    <n v="194"/>
    <x v="90"/>
    <n v="1032"/>
    <n v="3312"/>
    <n v="6957.37"/>
    <x v="50"/>
  </r>
  <r>
    <n v="2313"/>
    <d v="2025-05-12T00:00:00"/>
    <s v="карта"/>
    <n v="58"/>
    <m/>
    <x v="352"/>
    <m/>
    <n v="3313"/>
    <n v="6433.7100000000009"/>
    <x v="51"/>
  </r>
  <r>
    <n v="2314"/>
    <d v="2025-06-13T00:00:00"/>
    <s v="готівка"/>
    <n v="31"/>
    <n v="65"/>
    <x v="84"/>
    <m/>
    <n v="3314"/>
    <n v="1053.76"/>
    <x v="47"/>
  </r>
  <r>
    <n v="2315"/>
    <d v="2025-02-11T00:00:00"/>
    <s v="готівка"/>
    <n v="39"/>
    <n v="401"/>
    <x v="52"/>
    <m/>
    <n v="3315"/>
    <n v="4687.1400000000003"/>
    <x v="25"/>
  </r>
  <r>
    <n v="2316"/>
    <d v="2025-04-30T00:00:00"/>
    <s v="готівка"/>
    <n v="10"/>
    <m/>
    <x v="361"/>
    <n v="92"/>
    <n v="3316"/>
    <n v="7430.15"/>
    <x v="43"/>
  </r>
  <r>
    <n v="2317"/>
    <d v="2025-02-07T00:00:00"/>
    <s v="карта"/>
    <n v="28"/>
    <n v="470"/>
    <x v="317"/>
    <m/>
    <n v="3317"/>
    <n v="4059.66"/>
    <x v="10"/>
  </r>
  <r>
    <n v="2318"/>
    <d v="2025-01-03T00:00:00"/>
    <s v="карта"/>
    <n v="52"/>
    <n v="297"/>
    <x v="23"/>
    <m/>
    <n v="3318"/>
    <n v="1048.06"/>
    <x v="17"/>
  </r>
  <r>
    <n v="2319"/>
    <d v="2025-02-04T00:00:00"/>
    <s v="карта"/>
    <n v="34"/>
    <n v="300"/>
    <x v="146"/>
    <m/>
    <n v="3319"/>
    <n v="1199.02"/>
    <x v="36"/>
  </r>
  <r>
    <n v="2320"/>
    <d v="2025-06-16T00:00:00"/>
    <s v="готівка"/>
    <n v="39"/>
    <n v="245"/>
    <x v="52"/>
    <m/>
    <n v="3320"/>
    <n v="3661.38"/>
    <x v="25"/>
  </r>
  <r>
    <n v="2321"/>
    <d v="2025-02-14T00:00:00"/>
    <s v="готівка"/>
    <n v="52"/>
    <n v="70"/>
    <x v="249"/>
    <n v="383"/>
    <n v="3321"/>
    <n v="1588.34"/>
    <x v="17"/>
  </r>
  <r>
    <n v="2322"/>
    <d v="2025-03-03T00:00:00"/>
    <s v="карта"/>
    <n v="59"/>
    <n v="227"/>
    <x v="337"/>
    <m/>
    <n v="3322"/>
    <n v="2381.4900000000002"/>
    <x v="35"/>
  </r>
  <r>
    <n v="2323"/>
    <d v="2025-04-22T00:00:00"/>
    <s v="готівка"/>
    <n v="36"/>
    <m/>
    <x v="260"/>
    <m/>
    <n v="3323"/>
    <n v="4215.2199999999993"/>
    <x v="23"/>
  </r>
  <r>
    <n v="2324"/>
    <d v="2025-02-05T00:00:00"/>
    <s v="карта"/>
    <n v="7"/>
    <n v="525"/>
    <x v="223"/>
    <m/>
    <n v="3324"/>
    <n v="3518.15"/>
    <x v="50"/>
  </r>
  <r>
    <n v="2325"/>
    <d v="2025-02-25T00:00:00"/>
    <s v="готівка"/>
    <n v="2"/>
    <n v="46"/>
    <x v="328"/>
    <m/>
    <n v="3325"/>
    <n v="6598.96"/>
    <x v="14"/>
  </r>
  <r>
    <n v="2326"/>
    <d v="2025-01-14T00:00:00"/>
    <s v="готівка"/>
    <n v="33"/>
    <n v="439"/>
    <x v="372"/>
    <m/>
    <n v="3326"/>
    <n v="4159.92"/>
    <x v="59"/>
  </r>
  <r>
    <n v="2327"/>
    <d v="2025-03-08T00:00:00"/>
    <s v="готівка"/>
    <n v="3"/>
    <m/>
    <x v="265"/>
    <n v="133"/>
    <n v="3327"/>
    <n v="2084.16"/>
    <x v="53"/>
  </r>
  <r>
    <n v="2328"/>
    <d v="2025-02-25T00:00:00"/>
    <s v="готівка"/>
    <n v="30"/>
    <n v="3"/>
    <x v="71"/>
    <m/>
    <n v="3328"/>
    <n v="343.7"/>
    <x v="41"/>
  </r>
  <r>
    <n v="2329"/>
    <d v="2025-06-21T00:00:00"/>
    <s v="карта"/>
    <n v="42"/>
    <n v="189"/>
    <x v="102"/>
    <n v="51"/>
    <n v="3329"/>
    <n v="6823.2800000000007"/>
    <x v="55"/>
  </r>
  <r>
    <n v="2330"/>
    <d v="2025-03-29T00:00:00"/>
    <s v="карта"/>
    <n v="19"/>
    <n v="412"/>
    <x v="48"/>
    <m/>
    <n v="3330"/>
    <n v="5948.93"/>
    <x v="20"/>
  </r>
  <r>
    <n v="2331"/>
    <d v="2025-06-25T00:00:00"/>
    <s v="карта"/>
    <n v="1"/>
    <m/>
    <x v="186"/>
    <m/>
    <n v="3331"/>
    <n v="10538.79"/>
    <x v="5"/>
  </r>
  <r>
    <n v="2332"/>
    <d v="2025-03-23T00:00:00"/>
    <s v="готівка"/>
    <n v="17"/>
    <n v="504"/>
    <x v="289"/>
    <m/>
    <n v="3332"/>
    <n v="6237.66"/>
    <x v="29"/>
  </r>
  <r>
    <n v="2333"/>
    <d v="2025-04-12T00:00:00"/>
    <s v="карта"/>
    <n v="40"/>
    <n v="326"/>
    <x v="225"/>
    <n v="677"/>
    <n v="3333"/>
    <n v="1246"/>
    <x v="6"/>
  </r>
  <r>
    <n v="2334"/>
    <d v="2025-02-16T00:00:00"/>
    <s v="готівка"/>
    <n v="12"/>
    <n v="214"/>
    <x v="85"/>
    <m/>
    <n v="3334"/>
    <n v="4883.3500000000004"/>
    <x v="48"/>
  </r>
  <r>
    <n v="2335"/>
    <d v="2025-01-04T00:00:00"/>
    <s v="карта"/>
    <n v="29"/>
    <n v="331"/>
    <x v="389"/>
    <m/>
    <n v="3335"/>
    <n v="4177.0599999999995"/>
    <x v="16"/>
  </r>
  <r>
    <n v="2336"/>
    <d v="2025-06-27T00:00:00"/>
    <s v="готівка"/>
    <n v="38"/>
    <n v="437"/>
    <x v="94"/>
    <m/>
    <n v="3336"/>
    <n v="3998.4000000000005"/>
    <x v="52"/>
  </r>
  <r>
    <n v="2337"/>
    <d v="2025-04-07T00:00:00"/>
    <s v="карта"/>
    <n v="46"/>
    <n v="535"/>
    <x v="252"/>
    <m/>
    <n v="3337"/>
    <n v="3502.06"/>
    <x v="8"/>
  </r>
  <r>
    <n v="2338"/>
    <d v="2025-06-10T00:00:00"/>
    <s v="готівка"/>
    <n v="44"/>
    <m/>
    <x v="153"/>
    <n v="105"/>
    <n v="3338"/>
    <n v="1322.69"/>
    <x v="58"/>
  </r>
  <r>
    <n v="2339"/>
    <d v="2025-06-08T00:00:00"/>
    <s v="готівка"/>
    <n v="26"/>
    <n v="390"/>
    <x v="179"/>
    <m/>
    <n v="3339"/>
    <n v="1817.04"/>
    <x v="28"/>
  </r>
  <r>
    <n v="2340"/>
    <d v="2025-03-01T00:00:00"/>
    <s v="готівка"/>
    <n v="23"/>
    <n v="52"/>
    <x v="234"/>
    <n v="141"/>
    <n v="3340"/>
    <n v="2358.69"/>
    <x v="46"/>
  </r>
  <r>
    <n v="2341"/>
    <d v="2025-06-11T00:00:00"/>
    <s v="карта"/>
    <n v="14"/>
    <m/>
    <x v="67"/>
    <m/>
    <n v="3341"/>
    <n v="2474.44"/>
    <x v="32"/>
  </r>
  <r>
    <n v="2342"/>
    <d v="2025-02-15T00:00:00"/>
    <s v="карта"/>
    <n v="18"/>
    <n v="335"/>
    <x v="197"/>
    <n v="229"/>
    <n v="3342"/>
    <n v="3629.96"/>
    <x v="40"/>
  </r>
  <r>
    <n v="2343"/>
    <d v="2025-06-29T00:00:00"/>
    <s v="карта"/>
    <n v="21"/>
    <m/>
    <x v="231"/>
    <n v="852"/>
    <n v="3343"/>
    <n v="7210.66"/>
    <x v="42"/>
  </r>
  <r>
    <n v="2344"/>
    <d v="2025-03-09T00:00:00"/>
    <s v="карта"/>
    <n v="37"/>
    <n v="461"/>
    <x v="201"/>
    <m/>
    <n v="3344"/>
    <n v="3837.2900000000004"/>
    <x v="15"/>
  </r>
  <r>
    <n v="2345"/>
    <d v="2025-02-15T00:00:00"/>
    <s v="карта"/>
    <n v="14"/>
    <m/>
    <x v="46"/>
    <m/>
    <n v="3345"/>
    <n v="5818.47"/>
    <x v="32"/>
  </r>
  <r>
    <n v="2346"/>
    <d v="2025-03-11T00:00:00"/>
    <s v="карта"/>
    <n v="50"/>
    <n v="546"/>
    <x v="148"/>
    <m/>
    <n v="3346"/>
    <n v="2884.02"/>
    <x v="57"/>
  </r>
  <r>
    <n v="2347"/>
    <d v="2025-02-01T00:00:00"/>
    <s v="карта"/>
    <n v="24"/>
    <n v="289"/>
    <x v="301"/>
    <n v="607"/>
    <n v="3347"/>
    <n v="2211.11"/>
    <x v="21"/>
  </r>
  <r>
    <n v="2348"/>
    <d v="2025-04-22T00:00:00"/>
    <s v="готівка"/>
    <n v="43"/>
    <n v="457"/>
    <x v="296"/>
    <m/>
    <n v="3348"/>
    <n v="1643.32"/>
    <x v="22"/>
  </r>
  <r>
    <n v="2349"/>
    <d v="2025-05-09T00:00:00"/>
    <s v="карта"/>
    <n v="28"/>
    <m/>
    <x v="139"/>
    <m/>
    <n v="3349"/>
    <n v="5251.56"/>
    <x v="10"/>
  </r>
  <r>
    <n v="2350"/>
    <d v="2025-02-26T00:00:00"/>
    <s v="карта"/>
    <n v="22"/>
    <n v="189"/>
    <x v="388"/>
    <m/>
    <n v="3350"/>
    <n v="2573.67"/>
    <x v="49"/>
  </r>
  <r>
    <n v="2351"/>
    <d v="2025-05-22T00:00:00"/>
    <s v="готівка"/>
    <n v="27"/>
    <n v="54"/>
    <x v="323"/>
    <m/>
    <n v="3351"/>
    <n v="4614.29"/>
    <x v="30"/>
  </r>
  <r>
    <n v="2352"/>
    <d v="2025-05-01T00:00:00"/>
    <s v="карта"/>
    <n v="17"/>
    <n v="338"/>
    <x v="40"/>
    <n v="1269"/>
    <n v="3352"/>
    <n v="2042.7399999999998"/>
    <x v="29"/>
  </r>
  <r>
    <n v="2353"/>
    <d v="2025-01-20T00:00:00"/>
    <s v="готівка"/>
    <n v="30"/>
    <n v="536"/>
    <x v="267"/>
    <n v="217"/>
    <n v="3353"/>
    <n v="2612.04"/>
    <x v="41"/>
  </r>
  <r>
    <n v="2354"/>
    <d v="2025-06-09T00:00:00"/>
    <s v="карта"/>
    <n v="9"/>
    <n v="59"/>
    <x v="135"/>
    <m/>
    <n v="3354"/>
    <n v="2107.9499999999998"/>
    <x v="44"/>
  </r>
  <r>
    <n v="2355"/>
    <d v="2025-03-04T00:00:00"/>
    <s v="готівка"/>
    <n v="27"/>
    <n v="301"/>
    <x v="343"/>
    <m/>
    <n v="3355"/>
    <n v="704.05"/>
    <x v="30"/>
  </r>
  <r>
    <n v="2356"/>
    <d v="2025-01-13T00:00:00"/>
    <s v="готівка"/>
    <n v="41"/>
    <n v="130"/>
    <x v="6"/>
    <m/>
    <n v="3356"/>
    <n v="5406.06"/>
    <x v="1"/>
  </r>
  <r>
    <n v="2357"/>
    <d v="2025-02-23T00:00:00"/>
    <s v="готівка"/>
    <n v="17"/>
    <n v="228"/>
    <x v="362"/>
    <m/>
    <n v="3357"/>
    <n v="7702.01"/>
    <x v="29"/>
  </r>
  <r>
    <n v="2358"/>
    <d v="2025-01-05T00:00:00"/>
    <s v="карта"/>
    <n v="49"/>
    <n v="46"/>
    <x v="80"/>
    <m/>
    <n v="3358"/>
    <n v="2747.92"/>
    <x v="45"/>
  </r>
  <r>
    <n v="2359"/>
    <d v="2025-01-07T00:00:00"/>
    <s v="карта"/>
    <n v="25"/>
    <n v="451"/>
    <x v="363"/>
    <m/>
    <n v="3359"/>
    <n v="5977.66"/>
    <x v="12"/>
  </r>
  <r>
    <n v="2360"/>
    <d v="2025-02-16T00:00:00"/>
    <s v="карта"/>
    <n v="29"/>
    <m/>
    <x v="367"/>
    <m/>
    <n v="3360"/>
    <n v="755.09"/>
    <x v="16"/>
  </r>
  <r>
    <n v="2361"/>
    <d v="2025-04-14T00:00:00"/>
    <s v="карта"/>
    <n v="18"/>
    <n v="516"/>
    <x v="246"/>
    <m/>
    <n v="3361"/>
    <n v="6694.1900000000005"/>
    <x v="40"/>
  </r>
  <r>
    <n v="2362"/>
    <d v="2025-03-27T00:00:00"/>
    <s v="готівка"/>
    <n v="60"/>
    <n v="302"/>
    <x v="88"/>
    <m/>
    <n v="3362"/>
    <n v="7716.59"/>
    <x v="38"/>
  </r>
  <r>
    <n v="2363"/>
    <d v="2025-01-03T00:00:00"/>
    <s v="карта"/>
    <n v="5"/>
    <m/>
    <x v="291"/>
    <m/>
    <n v="3363"/>
    <n v="5938.92"/>
    <x v="11"/>
  </r>
  <r>
    <n v="2364"/>
    <d v="2025-05-07T00:00:00"/>
    <s v="готівка"/>
    <n v="20"/>
    <n v="132"/>
    <x v="386"/>
    <m/>
    <n v="3364"/>
    <n v="797.28"/>
    <x v="33"/>
  </r>
  <r>
    <n v="2365"/>
    <d v="2025-06-02T00:00:00"/>
    <s v="готівка"/>
    <n v="7"/>
    <n v="446"/>
    <x v="370"/>
    <m/>
    <n v="3365"/>
    <n v="3569.61"/>
    <x v="50"/>
  </r>
  <r>
    <n v="2366"/>
    <d v="2025-03-30T00:00:00"/>
    <s v="готівка"/>
    <n v="47"/>
    <n v="34"/>
    <x v="303"/>
    <m/>
    <n v="3366"/>
    <n v="4976.2199999999993"/>
    <x v="54"/>
  </r>
  <r>
    <n v="2367"/>
    <d v="2025-06-18T00:00:00"/>
    <s v="карта"/>
    <n v="9"/>
    <n v="279"/>
    <x v="79"/>
    <m/>
    <n v="3367"/>
    <n v="7281.84"/>
    <x v="44"/>
  </r>
  <r>
    <n v="2368"/>
    <d v="2025-01-30T00:00:00"/>
    <s v="карта"/>
    <n v="8"/>
    <n v="2"/>
    <x v="170"/>
    <n v="326"/>
    <n v="3368"/>
    <n v="8720.6"/>
    <x v="27"/>
  </r>
  <r>
    <n v="2369"/>
    <d v="2025-01-18T00:00:00"/>
    <s v="готівка"/>
    <n v="59"/>
    <n v="157"/>
    <x v="276"/>
    <m/>
    <n v="3369"/>
    <n v="5010.2000000000007"/>
    <x v="35"/>
  </r>
  <r>
    <n v="2370"/>
    <d v="2025-01-29T00:00:00"/>
    <s v="готівка"/>
    <n v="7"/>
    <n v="297"/>
    <x v="240"/>
    <m/>
    <n v="3370"/>
    <n v="7837.43"/>
    <x v="50"/>
  </r>
  <r>
    <n v="2371"/>
    <d v="2025-04-19T00:00:00"/>
    <s v="карта"/>
    <n v="44"/>
    <n v="175"/>
    <x v="211"/>
    <m/>
    <n v="3371"/>
    <n v="5193.24"/>
    <x v="58"/>
  </r>
  <r>
    <n v="2372"/>
    <d v="2025-06-28T00:00:00"/>
    <s v="карта"/>
    <n v="31"/>
    <n v="249"/>
    <x v="263"/>
    <n v="88"/>
    <n v="3372"/>
    <n v="2939.33"/>
    <x v="47"/>
  </r>
  <r>
    <n v="2373"/>
    <d v="2025-05-17T00:00:00"/>
    <s v="готівка"/>
    <n v="44"/>
    <n v="529"/>
    <x v="153"/>
    <n v="1125"/>
    <n v="3373"/>
    <n v="7859.48"/>
    <x v="58"/>
  </r>
  <r>
    <n v="2374"/>
    <d v="2025-04-01T00:00:00"/>
    <s v="готівка"/>
    <n v="29"/>
    <n v="496"/>
    <x v="389"/>
    <n v="737"/>
    <n v="3374"/>
    <n v="3081.08"/>
    <x v="16"/>
  </r>
  <r>
    <n v="2375"/>
    <d v="2025-01-12T00:00:00"/>
    <s v="карта"/>
    <n v="60"/>
    <n v="510"/>
    <x v="137"/>
    <n v="1022"/>
    <n v="3375"/>
    <n v="8988.98"/>
    <x v="38"/>
  </r>
  <r>
    <n v="2376"/>
    <d v="2025-03-23T00:00:00"/>
    <s v="карта"/>
    <n v="14"/>
    <n v="463"/>
    <x v="284"/>
    <m/>
    <n v="3376"/>
    <n v="5149.7"/>
    <x v="32"/>
  </r>
  <r>
    <n v="2377"/>
    <d v="2025-04-14T00:00:00"/>
    <s v="карта"/>
    <n v="23"/>
    <m/>
    <x v="119"/>
    <m/>
    <n v="3377"/>
    <n v="9330.7999999999993"/>
    <x v="46"/>
  </r>
  <r>
    <n v="2378"/>
    <d v="2025-05-12T00:00:00"/>
    <s v="карта"/>
    <n v="34"/>
    <n v="533"/>
    <x v="358"/>
    <m/>
    <n v="3378"/>
    <n v="5089.8799999999992"/>
    <x v="36"/>
  </r>
  <r>
    <n v="2379"/>
    <d v="2025-02-08T00:00:00"/>
    <s v="карта"/>
    <n v="32"/>
    <n v="505"/>
    <x v="279"/>
    <n v="212"/>
    <n v="3379"/>
    <n v="1546.96"/>
    <x v="19"/>
  </r>
  <r>
    <n v="2380"/>
    <d v="2025-04-07T00:00:00"/>
    <s v="карта"/>
    <n v="25"/>
    <m/>
    <x v="42"/>
    <m/>
    <n v="3380"/>
    <n v="2973.88"/>
    <x v="12"/>
  </r>
  <r>
    <n v="2381"/>
    <d v="2025-01-22T00:00:00"/>
    <s v="готівка"/>
    <n v="22"/>
    <n v="533"/>
    <x v="326"/>
    <m/>
    <n v="3381"/>
    <n v="6180.42"/>
    <x v="49"/>
  </r>
  <r>
    <n v="2382"/>
    <d v="2025-03-03T00:00:00"/>
    <s v="готівка"/>
    <n v="43"/>
    <n v="521"/>
    <x v="53"/>
    <m/>
    <n v="3382"/>
    <n v="3557.5599999999995"/>
    <x v="22"/>
  </r>
  <r>
    <n v="2383"/>
    <d v="2025-02-13T00:00:00"/>
    <s v="карта"/>
    <n v="43"/>
    <n v="429"/>
    <x v="251"/>
    <m/>
    <n v="3383"/>
    <n v="1324.79"/>
    <x v="22"/>
  </r>
  <r>
    <n v="2384"/>
    <d v="2025-01-11T00:00:00"/>
    <s v="готівка"/>
    <n v="33"/>
    <n v="476"/>
    <x v="280"/>
    <m/>
    <n v="3384"/>
    <n v="1858.03"/>
    <x v="59"/>
  </r>
  <r>
    <n v="2385"/>
    <d v="2025-05-19T00:00:00"/>
    <s v="готівка"/>
    <n v="7"/>
    <n v="358"/>
    <x v="375"/>
    <n v="488"/>
    <n v="3385"/>
    <n v="4065.21"/>
    <x v="50"/>
  </r>
  <r>
    <n v="2386"/>
    <d v="2025-06-22T00:00:00"/>
    <s v="готівка"/>
    <n v="32"/>
    <n v="71"/>
    <x v="166"/>
    <m/>
    <n v="3386"/>
    <n v="8049.78"/>
    <x v="19"/>
  </r>
  <r>
    <n v="2387"/>
    <d v="2025-03-27T00:00:00"/>
    <s v="карта"/>
    <n v="3"/>
    <n v="417"/>
    <x v="258"/>
    <n v="318"/>
    <n v="3387"/>
    <n v="1677.12"/>
    <x v="53"/>
  </r>
  <r>
    <n v="2388"/>
    <d v="2025-03-09T00:00:00"/>
    <s v="готівка"/>
    <n v="1"/>
    <m/>
    <x v="131"/>
    <m/>
    <n v="3388"/>
    <n v="3137.6800000000003"/>
    <x v="5"/>
  </r>
  <r>
    <n v="2389"/>
    <d v="2025-06-26T00:00:00"/>
    <s v="готівка"/>
    <n v="60"/>
    <n v="175"/>
    <x v="324"/>
    <m/>
    <n v="3389"/>
    <n v="2548.9"/>
    <x v="38"/>
  </r>
  <r>
    <n v="2390"/>
    <d v="2025-02-20T00:00:00"/>
    <s v="карта"/>
    <n v="44"/>
    <n v="8"/>
    <x v="297"/>
    <m/>
    <n v="3390"/>
    <n v="4000.73"/>
    <x v="58"/>
  </r>
  <r>
    <n v="2391"/>
    <d v="2025-04-06T00:00:00"/>
    <s v="карта"/>
    <n v="48"/>
    <n v="18"/>
    <x v="351"/>
    <m/>
    <n v="3391"/>
    <n v="5391.7699999999995"/>
    <x v="4"/>
  </r>
  <r>
    <n v="2392"/>
    <d v="2025-03-01T00:00:00"/>
    <s v="карта"/>
    <n v="31"/>
    <m/>
    <x v="156"/>
    <m/>
    <n v="3392"/>
    <n v="5592.46"/>
    <x v="47"/>
  </r>
  <r>
    <n v="2393"/>
    <d v="2025-01-01T00:00:00"/>
    <s v="готівка"/>
    <n v="58"/>
    <n v="76"/>
    <x v="352"/>
    <m/>
    <n v="3393"/>
    <n v="3756.67"/>
    <x v="51"/>
  </r>
  <r>
    <n v="2394"/>
    <d v="2025-06-09T00:00:00"/>
    <s v="карта"/>
    <n v="43"/>
    <n v="232"/>
    <x v="251"/>
    <n v="1210"/>
    <n v="3394"/>
    <n v="772.14"/>
    <x v="22"/>
  </r>
  <r>
    <n v="2395"/>
    <d v="2025-01-05T00:00:00"/>
    <s v="карта"/>
    <n v="10"/>
    <n v="45"/>
    <x v="123"/>
    <n v="719"/>
    <n v="3395"/>
    <n v="177.2"/>
    <x v="43"/>
  </r>
  <r>
    <n v="2396"/>
    <d v="2025-05-12T00:00:00"/>
    <s v="карта"/>
    <n v="5"/>
    <n v="253"/>
    <x v="286"/>
    <n v="308"/>
    <n v="3396"/>
    <n v="5560.25"/>
    <x v="11"/>
  </r>
  <r>
    <n v="2397"/>
    <d v="2025-05-14T00:00:00"/>
    <s v="готівка"/>
    <n v="46"/>
    <n v="58"/>
    <x v="277"/>
    <m/>
    <n v="3397"/>
    <n v="402.2"/>
    <x v="8"/>
  </r>
  <r>
    <n v="2398"/>
    <d v="2025-05-01T00:00:00"/>
    <s v="карта"/>
    <n v="2"/>
    <n v="140"/>
    <x v="112"/>
    <m/>
    <n v="3398"/>
    <n v="1952.26"/>
    <x v="14"/>
  </r>
  <r>
    <n v="2399"/>
    <d v="2025-01-16T00:00:00"/>
    <s v="готівка"/>
    <n v="15"/>
    <m/>
    <x v="226"/>
    <m/>
    <n v="3399"/>
    <n v="1500.12"/>
    <x v="0"/>
  </r>
  <r>
    <n v="2400"/>
    <d v="2025-03-09T00:00:00"/>
    <s v="готівка"/>
    <n v="55"/>
    <n v="381"/>
    <x v="141"/>
    <m/>
    <n v="3400"/>
    <n v="142.66999999999999"/>
    <x v="56"/>
  </r>
  <r>
    <n v="2401"/>
    <d v="2025-06-04T00:00:00"/>
    <s v="карта"/>
    <n v="37"/>
    <n v="191"/>
    <x v="272"/>
    <m/>
    <n v="3401"/>
    <n v="2622.0699999999997"/>
    <x v="15"/>
  </r>
  <r>
    <n v="2402"/>
    <d v="2025-06-13T00:00:00"/>
    <s v="карта"/>
    <n v="31"/>
    <n v="260"/>
    <x v="305"/>
    <m/>
    <n v="3402"/>
    <n v="7347.82"/>
    <x v="47"/>
  </r>
  <r>
    <n v="2403"/>
    <d v="2025-06-26T00:00:00"/>
    <s v="готівка"/>
    <n v="34"/>
    <m/>
    <x v="213"/>
    <n v="898"/>
    <n v="3403"/>
    <n v="2200.46"/>
    <x v="36"/>
  </r>
  <r>
    <n v="2404"/>
    <d v="2025-04-25T00:00:00"/>
    <s v="готівка"/>
    <n v="35"/>
    <n v="111"/>
    <x v="350"/>
    <m/>
    <n v="3404"/>
    <n v="884.29"/>
    <x v="13"/>
  </r>
  <r>
    <n v="2405"/>
    <d v="2025-05-17T00:00:00"/>
    <s v="карта"/>
    <n v="28"/>
    <n v="110"/>
    <x v="12"/>
    <m/>
    <n v="3405"/>
    <n v="3843.7800000000007"/>
    <x v="10"/>
  </r>
  <r>
    <n v="2406"/>
    <d v="2025-04-28T00:00:00"/>
    <s v="карта"/>
    <n v="50"/>
    <n v="89"/>
    <x v="148"/>
    <n v="1233"/>
    <n v="3406"/>
    <n v="1336.33"/>
    <x v="57"/>
  </r>
  <r>
    <n v="2407"/>
    <d v="2025-04-12T00:00:00"/>
    <s v="карта"/>
    <n v="60"/>
    <m/>
    <x v="65"/>
    <n v="308"/>
    <n v="3407"/>
    <n v="5627.53"/>
    <x v="38"/>
  </r>
  <r>
    <n v="2408"/>
    <d v="2025-04-03T00:00:00"/>
    <s v="карта"/>
    <n v="26"/>
    <n v="299"/>
    <x v="179"/>
    <m/>
    <n v="3408"/>
    <n v="7064.619999999999"/>
    <x v="28"/>
  </r>
  <r>
    <n v="2409"/>
    <d v="2025-03-13T00:00:00"/>
    <s v="готівка"/>
    <n v="57"/>
    <m/>
    <x v="339"/>
    <n v="1182"/>
    <n v="3409"/>
    <n v="3472.9300000000003"/>
    <x v="34"/>
  </r>
  <r>
    <n v="2410"/>
    <d v="2025-06-11T00:00:00"/>
    <s v="карта"/>
    <n v="56"/>
    <n v="224"/>
    <x v="274"/>
    <m/>
    <n v="3410"/>
    <n v="5608.76"/>
    <x v="37"/>
  </r>
  <r>
    <n v="2411"/>
    <d v="2025-03-21T00:00:00"/>
    <s v="готівка"/>
    <n v="34"/>
    <n v="236"/>
    <x v="358"/>
    <m/>
    <n v="3411"/>
    <n v="2624.8599999999997"/>
    <x v="36"/>
  </r>
  <r>
    <n v="2412"/>
    <d v="2025-01-13T00:00:00"/>
    <s v="готівка"/>
    <n v="45"/>
    <n v="318"/>
    <x v="10"/>
    <m/>
    <n v="3412"/>
    <n v="4201.1099999999997"/>
    <x v="9"/>
  </r>
  <r>
    <n v="2413"/>
    <d v="2025-03-17T00:00:00"/>
    <s v="карта"/>
    <n v="46"/>
    <n v="261"/>
    <x v="277"/>
    <m/>
    <n v="3413"/>
    <n v="4564.4100000000008"/>
    <x v="8"/>
  </r>
  <r>
    <n v="2414"/>
    <d v="2025-04-16T00:00:00"/>
    <s v="карта"/>
    <n v="25"/>
    <m/>
    <x v="248"/>
    <m/>
    <n v="3414"/>
    <n v="1412.1"/>
    <x v="12"/>
  </r>
  <r>
    <n v="2415"/>
    <d v="2025-04-06T00:00:00"/>
    <s v="готівка"/>
    <n v="50"/>
    <m/>
    <x v="259"/>
    <n v="306"/>
    <n v="3415"/>
    <n v="3657.92"/>
    <x v="57"/>
  </r>
  <r>
    <n v="2416"/>
    <d v="2025-04-15T00:00:00"/>
    <s v="карта"/>
    <n v="2"/>
    <m/>
    <x v="328"/>
    <m/>
    <n v="3416"/>
    <n v="5002.08"/>
    <x v="14"/>
  </r>
  <r>
    <n v="2417"/>
    <d v="2025-05-13T00:00:00"/>
    <s v="карта"/>
    <n v="23"/>
    <m/>
    <x v="158"/>
    <m/>
    <n v="3417"/>
    <n v="5925.88"/>
    <x v="46"/>
  </r>
  <r>
    <n v="2418"/>
    <d v="2025-02-16T00:00:00"/>
    <s v="карта"/>
    <n v="33"/>
    <m/>
    <x v="280"/>
    <m/>
    <n v="3418"/>
    <n v="1702.54"/>
    <x v="59"/>
  </r>
  <r>
    <n v="2419"/>
    <d v="2025-01-03T00:00:00"/>
    <s v="готівка"/>
    <n v="51"/>
    <m/>
    <x v="133"/>
    <m/>
    <n v="3419"/>
    <n v="815.01"/>
    <x v="39"/>
  </r>
  <r>
    <n v="2420"/>
    <d v="2025-06-26T00:00:00"/>
    <s v="готівка"/>
    <n v="51"/>
    <n v="503"/>
    <x v="133"/>
    <n v="439"/>
    <n v="3420"/>
    <n v="2594.39"/>
    <x v="39"/>
  </r>
  <r>
    <n v="2421"/>
    <d v="2025-03-13T00:00:00"/>
    <s v="карта"/>
    <n v="18"/>
    <m/>
    <x v="232"/>
    <n v="33"/>
    <n v="3421"/>
    <n v="5160.28"/>
    <x v="40"/>
  </r>
  <r>
    <n v="2422"/>
    <d v="2025-04-03T00:00:00"/>
    <s v="готівка"/>
    <n v="30"/>
    <n v="60"/>
    <x v="71"/>
    <m/>
    <n v="3422"/>
    <n v="5164.2700000000004"/>
    <x v="41"/>
  </r>
  <r>
    <n v="2423"/>
    <d v="2025-05-31T00:00:00"/>
    <s v="карта"/>
    <n v="45"/>
    <n v="136"/>
    <x v="10"/>
    <n v="1022"/>
    <n v="3423"/>
    <n v="6770.96"/>
    <x v="9"/>
  </r>
  <r>
    <n v="2424"/>
    <d v="2025-03-01T00:00:00"/>
    <s v="карта"/>
    <n v="57"/>
    <n v="451"/>
    <x v="368"/>
    <m/>
    <n v="3424"/>
    <n v="5029.09"/>
    <x v="34"/>
  </r>
  <r>
    <n v="2425"/>
    <d v="2025-03-28T00:00:00"/>
    <s v="карта"/>
    <n v="8"/>
    <m/>
    <x v="176"/>
    <m/>
    <n v="3425"/>
    <n v="5190.47"/>
    <x v="27"/>
  </r>
  <r>
    <n v="2426"/>
    <d v="2025-01-08T00:00:00"/>
    <s v="готівка"/>
    <n v="26"/>
    <n v="231"/>
    <x v="151"/>
    <m/>
    <n v="3426"/>
    <n v="323.42"/>
    <x v="28"/>
  </r>
  <r>
    <n v="2427"/>
    <d v="2025-04-16T00:00:00"/>
    <s v="карта"/>
    <n v="55"/>
    <m/>
    <x v="152"/>
    <m/>
    <n v="3427"/>
    <n v="1037.48"/>
    <x v="56"/>
  </r>
  <r>
    <n v="2428"/>
    <d v="2025-03-24T00:00:00"/>
    <s v="готівка"/>
    <n v="5"/>
    <n v="216"/>
    <x v="250"/>
    <m/>
    <n v="3428"/>
    <n v="6803.26"/>
    <x v="11"/>
  </r>
  <r>
    <n v="2429"/>
    <d v="2025-06-01T00:00:00"/>
    <s v="карта"/>
    <n v="31"/>
    <n v="342"/>
    <x v="360"/>
    <m/>
    <n v="3429"/>
    <n v="2436.88"/>
    <x v="47"/>
  </r>
  <r>
    <n v="2430"/>
    <d v="2025-02-13T00:00:00"/>
    <s v="карта"/>
    <n v="15"/>
    <m/>
    <x v="273"/>
    <m/>
    <n v="3430"/>
    <n v="2823.85"/>
    <x v="0"/>
  </r>
  <r>
    <n v="2431"/>
    <d v="2025-02-28T00:00:00"/>
    <s v="карта"/>
    <n v="9"/>
    <n v="15"/>
    <x v="135"/>
    <n v="937"/>
    <n v="3431"/>
    <n v="4504.88"/>
    <x v="44"/>
  </r>
  <r>
    <n v="2432"/>
    <d v="2025-06-08T00:00:00"/>
    <s v="готівка"/>
    <n v="28"/>
    <n v="193"/>
    <x v="278"/>
    <m/>
    <n v="3432"/>
    <n v="3776.8900000000003"/>
    <x v="10"/>
  </r>
  <r>
    <n v="2433"/>
    <d v="2025-02-12T00:00:00"/>
    <s v="карта"/>
    <n v="29"/>
    <n v="444"/>
    <x v="366"/>
    <m/>
    <n v="3433"/>
    <n v="5116.4400000000005"/>
    <x v="16"/>
  </r>
  <r>
    <n v="2434"/>
    <d v="2025-05-24T00:00:00"/>
    <s v="карта"/>
    <n v="20"/>
    <n v="368"/>
    <x v="338"/>
    <m/>
    <n v="3434"/>
    <n v="2058.88"/>
    <x v="33"/>
  </r>
  <r>
    <n v="2435"/>
    <d v="2025-01-14T00:00:00"/>
    <s v="карта"/>
    <n v="31"/>
    <m/>
    <x v="96"/>
    <m/>
    <n v="3435"/>
    <n v="6713.27"/>
    <x v="47"/>
  </r>
  <r>
    <n v="2436"/>
    <d v="2025-02-20T00:00:00"/>
    <s v="карта"/>
    <n v="23"/>
    <n v="204"/>
    <x v="294"/>
    <m/>
    <n v="3436"/>
    <n v="6565.1799999999994"/>
    <x v="46"/>
  </r>
  <r>
    <n v="2437"/>
    <d v="2025-06-29T00:00:00"/>
    <s v="карта"/>
    <n v="23"/>
    <m/>
    <x v="325"/>
    <m/>
    <n v="3437"/>
    <n v="3591.9700000000003"/>
    <x v="46"/>
  </r>
  <r>
    <n v="2438"/>
    <d v="2025-02-03T00:00:00"/>
    <s v="карта"/>
    <n v="20"/>
    <m/>
    <x v="157"/>
    <n v="736"/>
    <n v="3438"/>
    <n v="4184.67"/>
    <x v="33"/>
  </r>
  <r>
    <n v="2439"/>
    <d v="2025-01-05T00:00:00"/>
    <s v="карта"/>
    <n v="19"/>
    <n v="388"/>
    <x v="59"/>
    <m/>
    <n v="3439"/>
    <n v="3190.05"/>
    <x v="20"/>
  </r>
  <r>
    <n v="2440"/>
    <d v="2025-04-26T00:00:00"/>
    <s v="готівка"/>
    <n v="27"/>
    <n v="557"/>
    <x v="124"/>
    <n v="23"/>
    <n v="3440"/>
    <n v="1492.17"/>
    <x v="30"/>
  </r>
  <r>
    <n v="2441"/>
    <d v="2025-06-04T00:00:00"/>
    <s v="карта"/>
    <n v="60"/>
    <m/>
    <x v="245"/>
    <m/>
    <n v="3441"/>
    <n v="1725.35"/>
    <x v="38"/>
  </r>
  <r>
    <n v="2442"/>
    <d v="2025-04-17T00:00:00"/>
    <s v="готівка"/>
    <n v="57"/>
    <n v="183"/>
    <x v="210"/>
    <m/>
    <n v="3442"/>
    <n v="4269.87"/>
    <x v="34"/>
  </r>
  <r>
    <n v="2443"/>
    <d v="2025-02-28T00:00:00"/>
    <s v="карта"/>
    <n v="3"/>
    <n v="254"/>
    <x v="347"/>
    <m/>
    <n v="3443"/>
    <n v="3411.08"/>
    <x v="53"/>
  </r>
  <r>
    <n v="2444"/>
    <d v="2025-01-23T00:00:00"/>
    <s v="готівка"/>
    <n v="26"/>
    <n v="76"/>
    <x v="162"/>
    <n v="984"/>
    <n v="3444"/>
    <n v="2354.79"/>
    <x v="28"/>
  </r>
  <r>
    <n v="2445"/>
    <d v="2025-02-24T00:00:00"/>
    <s v="карта"/>
    <n v="29"/>
    <n v="559"/>
    <x v="366"/>
    <m/>
    <n v="3445"/>
    <n v="3989.73"/>
    <x v="16"/>
  </r>
  <r>
    <n v="2446"/>
    <d v="2025-05-19T00:00:00"/>
    <s v="готівка"/>
    <n v="3"/>
    <m/>
    <x v="340"/>
    <m/>
    <n v="3446"/>
    <n v="7119.51"/>
    <x v="53"/>
  </r>
  <r>
    <n v="2447"/>
    <d v="2025-03-05T00:00:00"/>
    <s v="готівка"/>
    <n v="11"/>
    <n v="316"/>
    <x v="314"/>
    <m/>
    <n v="3447"/>
    <n v="7995.1400000000012"/>
    <x v="31"/>
  </r>
  <r>
    <n v="2448"/>
    <d v="2025-04-06T00:00:00"/>
    <s v="карта"/>
    <n v="13"/>
    <n v="521"/>
    <x v="2"/>
    <m/>
    <n v="3448"/>
    <n v="5819.55"/>
    <x v="2"/>
  </r>
  <r>
    <n v="2449"/>
    <d v="2025-01-08T00:00:00"/>
    <s v="карта"/>
    <n v="41"/>
    <n v="454"/>
    <x v="73"/>
    <m/>
    <n v="3449"/>
    <n v="3350.59"/>
    <x v="1"/>
  </r>
  <r>
    <n v="2450"/>
    <d v="2025-05-24T00:00:00"/>
    <s v="карта"/>
    <n v="30"/>
    <n v="110"/>
    <x v="140"/>
    <m/>
    <n v="3450"/>
    <n v="3369.69"/>
    <x v="41"/>
  </r>
  <r>
    <n v="2451"/>
    <d v="2025-05-08T00:00:00"/>
    <s v="карта"/>
    <n v="36"/>
    <m/>
    <x v="371"/>
    <m/>
    <n v="3451"/>
    <n v="5468.34"/>
    <x v="23"/>
  </r>
  <r>
    <n v="2452"/>
    <d v="2025-03-06T00:00:00"/>
    <s v="карта"/>
    <n v="45"/>
    <m/>
    <x v="235"/>
    <m/>
    <n v="3452"/>
    <n v="9684.89"/>
    <x v="9"/>
  </r>
  <r>
    <n v="2453"/>
    <d v="2025-05-28T00:00:00"/>
    <s v="готівка"/>
    <n v="36"/>
    <n v="389"/>
    <x v="283"/>
    <m/>
    <n v="3453"/>
    <n v="489.81000000000006"/>
    <x v="23"/>
  </r>
  <r>
    <n v="2454"/>
    <d v="2025-06-20T00:00:00"/>
    <s v="карта"/>
    <n v="56"/>
    <n v="363"/>
    <x v="191"/>
    <n v="773"/>
    <n v="3454"/>
    <n v="1880.66"/>
    <x v="37"/>
  </r>
  <r>
    <n v="2455"/>
    <d v="2025-04-10T00:00:00"/>
    <s v="карта"/>
    <n v="56"/>
    <n v="454"/>
    <x v="274"/>
    <m/>
    <n v="3455"/>
    <n v="4023.6899999999996"/>
    <x v="37"/>
  </r>
  <r>
    <n v="2456"/>
    <d v="2025-04-24T00:00:00"/>
    <s v="карта"/>
    <n v="48"/>
    <n v="4"/>
    <x v="110"/>
    <m/>
    <n v="3456"/>
    <n v="7216.06"/>
    <x v="4"/>
  </r>
  <r>
    <n v="2457"/>
    <d v="2025-01-02T00:00:00"/>
    <s v="карта"/>
    <n v="30"/>
    <n v="279"/>
    <x v="385"/>
    <n v="73"/>
    <n v="3457"/>
    <n v="2820.08"/>
    <x v="41"/>
  </r>
  <r>
    <n v="2458"/>
    <d v="2025-03-26T00:00:00"/>
    <s v="готівка"/>
    <n v="37"/>
    <n v="278"/>
    <x v="21"/>
    <m/>
    <n v="3458"/>
    <n v="4203.33"/>
    <x v="15"/>
  </r>
  <r>
    <n v="2459"/>
    <d v="2025-04-13T00:00:00"/>
    <s v="карта"/>
    <n v="6"/>
    <n v="513"/>
    <x v="373"/>
    <m/>
    <n v="3459"/>
    <n v="148"/>
    <x v="24"/>
  </r>
  <r>
    <n v="2460"/>
    <d v="2025-04-28T00:00:00"/>
    <s v="карта"/>
    <n v="43"/>
    <n v="363"/>
    <x v="53"/>
    <m/>
    <n v="3460"/>
    <n v="4485.7999999999993"/>
    <x v="22"/>
  </r>
  <r>
    <n v="2461"/>
    <d v="2025-03-11T00:00:00"/>
    <s v="карта"/>
    <n v="17"/>
    <m/>
    <x v="40"/>
    <m/>
    <n v="3461"/>
    <n v="4605.9799999999996"/>
    <x v="29"/>
  </r>
  <r>
    <n v="2462"/>
    <d v="2025-04-20T00:00:00"/>
    <s v="готівка"/>
    <n v="54"/>
    <n v="309"/>
    <x v="349"/>
    <n v="944"/>
    <n v="3462"/>
    <n v="3184"/>
    <x v="26"/>
  </r>
  <r>
    <n v="2463"/>
    <d v="2025-06-18T00:00:00"/>
    <s v="готівка"/>
    <n v="55"/>
    <n v="467"/>
    <x v="152"/>
    <n v="396"/>
    <n v="3463"/>
    <n v="440.6"/>
    <x v="56"/>
  </r>
  <r>
    <n v="2464"/>
    <d v="2025-04-07T00:00:00"/>
    <s v="карта"/>
    <n v="8"/>
    <n v="163"/>
    <x v="196"/>
    <n v="841"/>
    <n v="3464"/>
    <n v="3960.0200000000004"/>
    <x v="27"/>
  </r>
  <r>
    <n v="2465"/>
    <d v="2025-03-07T00:00:00"/>
    <s v="карта"/>
    <n v="16"/>
    <n v="448"/>
    <x v="3"/>
    <n v="364"/>
    <n v="3465"/>
    <n v="6183.7000000000007"/>
    <x v="3"/>
  </r>
  <r>
    <n v="2466"/>
    <d v="2025-02-20T00:00:00"/>
    <s v="готівка"/>
    <n v="44"/>
    <n v="464"/>
    <x v="297"/>
    <m/>
    <n v="3466"/>
    <n v="3921.33"/>
    <x v="58"/>
  </r>
  <r>
    <n v="2467"/>
    <d v="2025-02-14T00:00:00"/>
    <s v="готівка"/>
    <n v="42"/>
    <n v="34"/>
    <x v="178"/>
    <m/>
    <n v="3467"/>
    <n v="3655.55"/>
    <x v="55"/>
  </r>
  <r>
    <n v="2468"/>
    <d v="2025-05-03T00:00:00"/>
    <s v="готівка"/>
    <n v="24"/>
    <m/>
    <x v="236"/>
    <m/>
    <n v="3468"/>
    <n v="2116.44"/>
    <x v="21"/>
  </r>
  <r>
    <n v="2469"/>
    <d v="2025-02-01T00:00:00"/>
    <s v="готівка"/>
    <n v="45"/>
    <m/>
    <x v="235"/>
    <m/>
    <n v="3469"/>
    <n v="8237.7599999999984"/>
    <x v="9"/>
  </r>
  <r>
    <n v="2470"/>
    <d v="2025-04-11T00:00:00"/>
    <s v="карта"/>
    <n v="7"/>
    <m/>
    <x v="240"/>
    <m/>
    <n v="3470"/>
    <n v="2475.7799999999997"/>
    <x v="50"/>
  </r>
  <r>
    <n v="2471"/>
    <d v="2025-06-06T00:00:00"/>
    <s v="готівка"/>
    <n v="29"/>
    <m/>
    <x v="22"/>
    <m/>
    <n v="3471"/>
    <n v="2885.96"/>
    <x v="16"/>
  </r>
  <r>
    <n v="2472"/>
    <d v="2025-03-20T00:00:00"/>
    <s v="готівка"/>
    <n v="9"/>
    <m/>
    <x v="79"/>
    <m/>
    <n v="3472"/>
    <n v="3236.94"/>
    <x v="44"/>
  </r>
  <r>
    <n v="2473"/>
    <d v="2025-06-23T00:00:00"/>
    <s v="карта"/>
    <n v="48"/>
    <n v="499"/>
    <x v="299"/>
    <m/>
    <n v="3473"/>
    <n v="1498.29"/>
    <x v="4"/>
  </r>
  <r>
    <n v="2474"/>
    <d v="2025-02-13T00:00:00"/>
    <s v="карта"/>
    <n v="48"/>
    <n v="424"/>
    <x v="299"/>
    <m/>
    <n v="3474"/>
    <n v="3768.6299999999997"/>
    <x v="4"/>
  </r>
  <r>
    <n v="2475"/>
    <d v="2025-02-01T00:00:00"/>
    <s v="карта"/>
    <n v="8"/>
    <n v="223"/>
    <x v="38"/>
    <m/>
    <n v="3475"/>
    <n v="3603.01"/>
    <x v="27"/>
  </r>
  <r>
    <n v="2476"/>
    <d v="2025-01-11T00:00:00"/>
    <s v="карта"/>
    <n v="46"/>
    <n v="324"/>
    <x v="334"/>
    <m/>
    <n v="3476"/>
    <n v="5607.41"/>
    <x v="8"/>
  </r>
  <r>
    <n v="2477"/>
    <d v="2025-01-22T00:00:00"/>
    <s v="готівка"/>
    <n v="21"/>
    <n v="56"/>
    <x v="378"/>
    <m/>
    <n v="3477"/>
    <n v="876.42"/>
    <x v="42"/>
  </r>
  <r>
    <n v="2478"/>
    <d v="2025-03-19T00:00:00"/>
    <s v="готівка"/>
    <n v="2"/>
    <n v="335"/>
    <x v="206"/>
    <m/>
    <n v="3478"/>
    <n v="5892.47"/>
    <x v="14"/>
  </r>
  <r>
    <n v="2479"/>
    <d v="2025-05-16T00:00:00"/>
    <s v="карта"/>
    <n v="13"/>
    <n v="520"/>
    <x v="37"/>
    <n v="470"/>
    <n v="3479"/>
    <n v="3325.6"/>
    <x v="2"/>
  </r>
  <r>
    <n v="2480"/>
    <d v="2025-01-29T00:00:00"/>
    <s v="карта"/>
    <n v="42"/>
    <n v="479"/>
    <x v="238"/>
    <m/>
    <n v="3480"/>
    <n v="135.6"/>
    <x v="55"/>
  </r>
  <r>
    <n v="2481"/>
    <d v="2025-04-25T00:00:00"/>
    <s v="карта"/>
    <n v="45"/>
    <n v="152"/>
    <x v="235"/>
    <m/>
    <n v="3481"/>
    <n v="356.26"/>
    <x v="9"/>
  </r>
  <r>
    <n v="2482"/>
    <d v="2025-02-04T00:00:00"/>
    <s v="готівка"/>
    <n v="5"/>
    <m/>
    <x v="250"/>
    <m/>
    <n v="3482"/>
    <n v="4215.51"/>
    <x v="11"/>
  </r>
  <r>
    <n v="2483"/>
    <d v="2025-03-14T00:00:00"/>
    <s v="карта"/>
    <n v="55"/>
    <n v="384"/>
    <x v="396"/>
    <n v="1291"/>
    <n v="3483"/>
    <n v="793.89"/>
    <x v="56"/>
  </r>
  <r>
    <n v="2484"/>
    <d v="2025-02-01T00:00:00"/>
    <s v="карта"/>
    <n v="24"/>
    <m/>
    <x v="236"/>
    <n v="913"/>
    <n v="3484"/>
    <n v="2709.66"/>
    <x v="21"/>
  </r>
  <r>
    <n v="2485"/>
    <d v="2025-05-28T00:00:00"/>
    <s v="карта"/>
    <n v="29"/>
    <m/>
    <x v="228"/>
    <m/>
    <n v="3485"/>
    <n v="2132.46"/>
    <x v="16"/>
  </r>
  <r>
    <n v="2486"/>
    <d v="2025-06-06T00:00:00"/>
    <s v="готівка"/>
    <n v="40"/>
    <n v="3"/>
    <x v="225"/>
    <n v="610"/>
    <n v="3486"/>
    <n v="1746.45"/>
    <x v="6"/>
  </r>
  <r>
    <n v="2487"/>
    <d v="2025-01-27T00:00:00"/>
    <s v="карта"/>
    <n v="48"/>
    <n v="492"/>
    <x v="110"/>
    <m/>
    <n v="3487"/>
    <n v="6220.69"/>
    <x v="4"/>
  </r>
  <r>
    <n v="2488"/>
    <d v="2025-06-08T00:00:00"/>
    <s v="карта"/>
    <n v="60"/>
    <n v="28"/>
    <x v="245"/>
    <m/>
    <n v="3488"/>
    <n v="709.14"/>
    <x v="38"/>
  </r>
  <r>
    <n v="2489"/>
    <d v="2025-06-05T00:00:00"/>
    <s v="карта"/>
    <n v="51"/>
    <n v="446"/>
    <x v="147"/>
    <m/>
    <n v="3489"/>
    <n v="3564.16"/>
    <x v="39"/>
  </r>
  <r>
    <n v="2490"/>
    <d v="2025-01-30T00:00:00"/>
    <s v="карта"/>
    <n v="11"/>
    <n v="66"/>
    <x v="44"/>
    <m/>
    <n v="3490"/>
    <n v="7831.95"/>
    <x v="31"/>
  </r>
  <r>
    <n v="2491"/>
    <d v="2025-04-16T00:00:00"/>
    <s v="карта"/>
    <n v="55"/>
    <n v="259"/>
    <x v="152"/>
    <m/>
    <n v="3491"/>
    <n v="386.31000000000006"/>
    <x v="56"/>
  </r>
  <r>
    <n v="2492"/>
    <d v="2025-05-08T00:00:00"/>
    <s v="готівка"/>
    <n v="40"/>
    <n v="424"/>
    <x v="304"/>
    <m/>
    <n v="3492"/>
    <n v="969.2"/>
    <x v="6"/>
  </r>
  <r>
    <n v="2493"/>
    <d v="2025-02-12T00:00:00"/>
    <s v="карта"/>
    <n v="49"/>
    <n v="248"/>
    <x v="177"/>
    <n v="895"/>
    <n v="3493"/>
    <n v="3204.49"/>
    <x v="45"/>
  </r>
  <r>
    <n v="2494"/>
    <d v="2025-02-06T00:00:00"/>
    <s v="готівка"/>
    <n v="29"/>
    <n v="17"/>
    <x v="367"/>
    <m/>
    <n v="3494"/>
    <n v="3516.9"/>
    <x v="16"/>
  </r>
  <r>
    <n v="2495"/>
    <d v="2025-06-10T00:00:00"/>
    <s v="готівка"/>
    <n v="39"/>
    <m/>
    <x v="52"/>
    <m/>
    <n v="3495"/>
    <n v="5782.4100000000008"/>
    <x v="25"/>
  </r>
  <r>
    <n v="2496"/>
    <d v="2025-05-06T00:00:00"/>
    <s v="карта"/>
    <n v="24"/>
    <n v="205"/>
    <x v="236"/>
    <m/>
    <n v="3496"/>
    <n v="1759.3000000000002"/>
    <x v="21"/>
  </r>
  <r>
    <n v="2497"/>
    <d v="2025-04-29T00:00:00"/>
    <s v="готівка"/>
    <n v="52"/>
    <m/>
    <x v="82"/>
    <n v="1264"/>
    <n v="3497"/>
    <n v="3472.16"/>
    <x v="17"/>
  </r>
  <r>
    <n v="2498"/>
    <d v="2025-01-21T00:00:00"/>
    <s v="готівка"/>
    <n v="31"/>
    <n v="485"/>
    <x v="156"/>
    <m/>
    <n v="3498"/>
    <n v="7707.6799999999994"/>
    <x v="47"/>
  </r>
  <r>
    <n v="2499"/>
    <d v="2025-02-20T00:00:00"/>
    <s v="карта"/>
    <n v="45"/>
    <n v="38"/>
    <x v="172"/>
    <m/>
    <n v="3499"/>
    <n v="3214.48"/>
    <x v="9"/>
  </r>
  <r>
    <n v="2500"/>
    <d v="2025-05-25T00:00:00"/>
    <s v="карта"/>
    <n v="57"/>
    <m/>
    <x v="230"/>
    <m/>
    <n v="3500"/>
    <n v="2078.96"/>
    <x v="34"/>
  </r>
  <r>
    <n v="2501"/>
    <d v="2025-05-13T00:00:00"/>
    <s v="карта"/>
    <n v="41"/>
    <n v="126"/>
    <x v="73"/>
    <m/>
    <n v="3501"/>
    <n v="1423.5"/>
    <x v="1"/>
  </r>
  <r>
    <n v="2502"/>
    <d v="2025-06-07T00:00:00"/>
    <s v="готівка"/>
    <n v="59"/>
    <n v="471"/>
    <x v="192"/>
    <m/>
    <n v="3502"/>
    <n v="3309.8399999999997"/>
    <x v="35"/>
  </r>
  <r>
    <n v="2503"/>
    <d v="2025-05-15T00:00:00"/>
    <s v="карта"/>
    <n v="23"/>
    <n v="59"/>
    <x v="325"/>
    <m/>
    <n v="3503"/>
    <n v="6673.21"/>
    <x v="46"/>
  </r>
  <r>
    <n v="2504"/>
    <d v="2025-03-22T00:00:00"/>
    <s v="готівка"/>
    <n v="44"/>
    <n v="451"/>
    <x v="365"/>
    <m/>
    <n v="3504"/>
    <n v="1276.58"/>
    <x v="58"/>
  </r>
  <r>
    <n v="2505"/>
    <d v="2025-06-07T00:00:00"/>
    <s v="карта"/>
    <n v="59"/>
    <m/>
    <x v="192"/>
    <m/>
    <n v="3505"/>
    <n v="2472.16"/>
    <x v="35"/>
  </r>
  <r>
    <n v="2506"/>
    <d v="2025-05-28T00:00:00"/>
    <s v="карта"/>
    <n v="50"/>
    <n v="281"/>
    <x v="256"/>
    <n v="810"/>
    <n v="3506"/>
    <n v="5158.93"/>
    <x v="57"/>
  </r>
  <r>
    <n v="2507"/>
    <d v="2025-01-30T00:00:00"/>
    <s v="карта"/>
    <n v="45"/>
    <n v="323"/>
    <x v="10"/>
    <m/>
    <n v="3507"/>
    <n v="4116.74"/>
    <x v="9"/>
  </r>
  <r>
    <n v="2508"/>
    <d v="2025-06-16T00:00:00"/>
    <s v="карта"/>
    <n v="53"/>
    <m/>
    <x v="353"/>
    <m/>
    <n v="3508"/>
    <n v="11377.23"/>
    <x v="18"/>
  </r>
  <r>
    <n v="2509"/>
    <d v="2025-03-12T00:00:00"/>
    <s v="карта"/>
    <n v="26"/>
    <n v="304"/>
    <x v="117"/>
    <m/>
    <n v="3509"/>
    <n v="6104.03"/>
    <x v="28"/>
  </r>
  <r>
    <n v="2510"/>
    <d v="2025-01-27T00:00:00"/>
    <s v="готівка"/>
    <n v="10"/>
    <m/>
    <x v="361"/>
    <m/>
    <n v="3510"/>
    <n v="251.45"/>
    <x v="43"/>
  </r>
  <r>
    <n v="2511"/>
    <d v="2025-02-20T00:00:00"/>
    <s v="готівка"/>
    <n v="8"/>
    <m/>
    <x v="176"/>
    <m/>
    <n v="3511"/>
    <n v="4635.6499999999996"/>
    <x v="27"/>
  </r>
  <r>
    <n v="2512"/>
    <d v="2025-06-08T00:00:00"/>
    <s v="готівка"/>
    <n v="15"/>
    <n v="23"/>
    <x v="126"/>
    <n v="429"/>
    <n v="3512"/>
    <n v="5718.9199999999992"/>
    <x v="0"/>
  </r>
  <r>
    <n v="2513"/>
    <d v="2025-04-22T00:00:00"/>
    <s v="карта"/>
    <n v="43"/>
    <n v="47"/>
    <x v="296"/>
    <n v="391"/>
    <n v="3513"/>
    <n v="1050.42"/>
    <x v="22"/>
  </r>
  <r>
    <n v="2514"/>
    <d v="2025-05-27T00:00:00"/>
    <s v="готівка"/>
    <n v="47"/>
    <n v="25"/>
    <x v="214"/>
    <n v="450"/>
    <n v="3514"/>
    <n v="8097.15"/>
    <x v="54"/>
  </r>
  <r>
    <n v="2515"/>
    <d v="2025-05-17T00:00:00"/>
    <s v="карта"/>
    <n v="13"/>
    <n v="3"/>
    <x v="219"/>
    <m/>
    <n v="3515"/>
    <n v="4385.32"/>
    <x v="2"/>
  </r>
  <r>
    <n v="2516"/>
    <d v="2025-05-29T00:00:00"/>
    <s v="карта"/>
    <n v="7"/>
    <n v="243"/>
    <x v="160"/>
    <m/>
    <n v="3516"/>
    <n v="6492.2999999999993"/>
    <x v="50"/>
  </r>
  <r>
    <n v="2517"/>
    <d v="2025-01-31T00:00:00"/>
    <s v="карта"/>
    <n v="22"/>
    <n v="192"/>
    <x v="109"/>
    <n v="852"/>
    <n v="3517"/>
    <n v="498.93"/>
    <x v="49"/>
  </r>
  <r>
    <n v="2518"/>
    <d v="2025-04-07T00:00:00"/>
    <s v="готівка"/>
    <n v="38"/>
    <n v="345"/>
    <x v="181"/>
    <m/>
    <n v="3518"/>
    <n v="4535.37"/>
    <x v="52"/>
  </r>
  <r>
    <n v="2519"/>
    <d v="2025-06-26T00:00:00"/>
    <s v="карта"/>
    <n v="10"/>
    <n v="536"/>
    <x v="78"/>
    <m/>
    <n v="3519"/>
    <n v="2937.14"/>
    <x v="43"/>
  </r>
  <r>
    <n v="2520"/>
    <d v="2025-06-16T00:00:00"/>
    <s v="карта"/>
    <n v="21"/>
    <n v="324"/>
    <x v="378"/>
    <n v="46"/>
    <n v="3520"/>
    <n v="3619.9"/>
    <x v="42"/>
  </r>
  <r>
    <n v="2521"/>
    <d v="2025-06-11T00:00:00"/>
    <s v="карта"/>
    <n v="21"/>
    <n v="257"/>
    <x v="161"/>
    <m/>
    <n v="3521"/>
    <n v="3400.5699999999997"/>
    <x v="42"/>
  </r>
  <r>
    <n v="2522"/>
    <d v="2025-01-10T00:00:00"/>
    <s v="готівка"/>
    <n v="30"/>
    <n v="409"/>
    <x v="171"/>
    <m/>
    <n v="3522"/>
    <n v="3803.3700000000003"/>
    <x v="41"/>
  </r>
  <r>
    <n v="2523"/>
    <d v="2025-01-25T00:00:00"/>
    <s v="карта"/>
    <n v="18"/>
    <n v="296"/>
    <x v="75"/>
    <m/>
    <n v="3523"/>
    <n v="1416.88"/>
    <x v="40"/>
  </r>
  <r>
    <n v="2524"/>
    <d v="2025-06-22T00:00:00"/>
    <s v="готівка"/>
    <n v="30"/>
    <m/>
    <x v="267"/>
    <n v="435"/>
    <n v="3524"/>
    <n v="5566.26"/>
    <x v="41"/>
  </r>
  <r>
    <n v="2525"/>
    <d v="2025-06-24T00:00:00"/>
    <s v="готівка"/>
    <n v="45"/>
    <n v="395"/>
    <x v="10"/>
    <m/>
    <n v="3525"/>
    <n v="1258.06"/>
    <x v="9"/>
  </r>
  <r>
    <n v="2526"/>
    <d v="2025-02-01T00:00:00"/>
    <s v="готівка"/>
    <n v="18"/>
    <n v="331"/>
    <x v="392"/>
    <m/>
    <n v="3526"/>
    <n v="3945.71"/>
    <x v="40"/>
  </r>
  <r>
    <n v="2527"/>
    <d v="2025-03-29T00:00:00"/>
    <s v="карта"/>
    <n v="1"/>
    <n v="309"/>
    <x v="186"/>
    <m/>
    <n v="3527"/>
    <n v="6845.25"/>
    <x v="5"/>
  </r>
  <r>
    <n v="2528"/>
    <d v="2025-01-27T00:00:00"/>
    <s v="карта"/>
    <n v="20"/>
    <n v="261"/>
    <x v="295"/>
    <m/>
    <n v="3528"/>
    <n v="8706.5399999999991"/>
    <x v="33"/>
  </r>
  <r>
    <n v="2529"/>
    <d v="2025-05-23T00:00:00"/>
    <s v="готівка"/>
    <n v="27"/>
    <m/>
    <x v="329"/>
    <m/>
    <n v="3529"/>
    <n v="4358.0499999999993"/>
    <x v="30"/>
  </r>
  <r>
    <n v="2530"/>
    <d v="2025-02-17T00:00:00"/>
    <s v="карта"/>
    <n v="46"/>
    <n v="425"/>
    <x v="252"/>
    <m/>
    <n v="3530"/>
    <n v="4072.87"/>
    <x v="8"/>
  </r>
  <r>
    <n v="2531"/>
    <d v="2025-05-21T00:00:00"/>
    <s v="карта"/>
    <n v="46"/>
    <n v="404"/>
    <x v="334"/>
    <m/>
    <n v="3531"/>
    <n v="6630.9800000000005"/>
    <x v="8"/>
  </r>
  <r>
    <n v="2532"/>
    <d v="2025-04-04T00:00:00"/>
    <s v="готівка"/>
    <n v="32"/>
    <n v="212"/>
    <x v="247"/>
    <m/>
    <n v="3532"/>
    <n v="1103.2"/>
    <x v="19"/>
  </r>
  <r>
    <n v="2533"/>
    <d v="2025-06-27T00:00:00"/>
    <s v="карта"/>
    <n v="37"/>
    <n v="391"/>
    <x v="201"/>
    <m/>
    <n v="3533"/>
    <n v="5602.34"/>
    <x v="15"/>
  </r>
  <r>
    <n v="2534"/>
    <d v="2025-04-09T00:00:00"/>
    <s v="готівка"/>
    <n v="56"/>
    <m/>
    <x v="62"/>
    <n v="1109"/>
    <n v="3534"/>
    <n v="3270.38"/>
    <x v="37"/>
  </r>
  <r>
    <n v="2535"/>
    <d v="2025-02-04T00:00:00"/>
    <s v="карта"/>
    <n v="28"/>
    <n v="218"/>
    <x v="278"/>
    <m/>
    <n v="3535"/>
    <n v="2623.53"/>
    <x v="10"/>
  </r>
  <r>
    <n v="2536"/>
    <d v="2025-02-14T00:00:00"/>
    <s v="карта"/>
    <n v="1"/>
    <n v="467"/>
    <x v="45"/>
    <m/>
    <n v="3536"/>
    <n v="5352.7199999999993"/>
    <x v="5"/>
  </r>
  <r>
    <n v="2537"/>
    <d v="2025-01-05T00:00:00"/>
    <s v="карта"/>
    <n v="39"/>
    <n v="110"/>
    <x v="52"/>
    <m/>
    <n v="3537"/>
    <n v="6217.21"/>
    <x v="25"/>
  </r>
  <r>
    <n v="2538"/>
    <d v="2025-04-18T00:00:00"/>
    <s v="карта"/>
    <n v="28"/>
    <m/>
    <x v="139"/>
    <m/>
    <n v="3538"/>
    <n v="5777.28"/>
    <x v="10"/>
  </r>
  <r>
    <n v="2539"/>
    <d v="2025-03-09T00:00:00"/>
    <s v="готівка"/>
    <n v="22"/>
    <n v="392"/>
    <x v="199"/>
    <n v="491"/>
    <n v="3539"/>
    <n v="3076.89"/>
    <x v="49"/>
  </r>
  <r>
    <n v="2540"/>
    <d v="2025-02-03T00:00:00"/>
    <s v="карта"/>
    <n v="7"/>
    <n v="311"/>
    <x v="160"/>
    <m/>
    <n v="3540"/>
    <n v="3595.71"/>
    <x v="50"/>
  </r>
  <r>
    <n v="2541"/>
    <d v="2025-01-10T00:00:00"/>
    <s v="готівка"/>
    <n v="48"/>
    <n v="297"/>
    <x v="351"/>
    <m/>
    <n v="3541"/>
    <n v="7959.03"/>
    <x v="4"/>
  </r>
  <r>
    <n v="2542"/>
    <d v="2025-05-11T00:00:00"/>
    <s v="готівка"/>
    <n v="8"/>
    <n v="519"/>
    <x v="38"/>
    <m/>
    <n v="3542"/>
    <n v="1813.64"/>
    <x v="27"/>
  </r>
  <r>
    <n v="2543"/>
    <d v="2025-01-30T00:00:00"/>
    <s v="карта"/>
    <n v="38"/>
    <n v="481"/>
    <x v="342"/>
    <n v="600"/>
    <n v="3543"/>
    <n v="1502.6"/>
    <x v="52"/>
  </r>
  <r>
    <n v="2544"/>
    <d v="2025-06-11T00:00:00"/>
    <s v="карта"/>
    <n v="38"/>
    <n v="421"/>
    <x v="122"/>
    <n v="281"/>
    <n v="3544"/>
    <n v="2313.8999999999996"/>
    <x v="52"/>
  </r>
  <r>
    <n v="2545"/>
    <d v="2025-06-27T00:00:00"/>
    <s v="готівка"/>
    <n v="10"/>
    <n v="126"/>
    <x v="87"/>
    <n v="54"/>
    <n v="3545"/>
    <n v="3528.8999999999996"/>
    <x v="43"/>
  </r>
  <r>
    <n v="2546"/>
    <d v="2025-02-06T00:00:00"/>
    <s v="готівка"/>
    <n v="32"/>
    <n v="68"/>
    <x v="341"/>
    <n v="690"/>
    <n v="3546"/>
    <n v="6538.65"/>
    <x v="19"/>
  </r>
  <r>
    <n v="2547"/>
    <d v="2025-02-27T00:00:00"/>
    <s v="карта"/>
    <n v="12"/>
    <m/>
    <x v="261"/>
    <m/>
    <n v="3547"/>
    <n v="3831.01"/>
    <x v="48"/>
  </r>
  <r>
    <n v="2548"/>
    <d v="2025-05-27T00:00:00"/>
    <s v="готівка"/>
    <n v="14"/>
    <n v="172"/>
    <x v="183"/>
    <m/>
    <n v="3548"/>
    <n v="272.52"/>
    <x v="32"/>
  </r>
  <r>
    <n v="2549"/>
    <d v="2025-04-21T00:00:00"/>
    <s v="карта"/>
    <n v="36"/>
    <m/>
    <x v="283"/>
    <m/>
    <n v="3549"/>
    <n v="2253.0700000000002"/>
    <x v="23"/>
  </r>
  <r>
    <n v="2550"/>
    <d v="2025-01-14T00:00:00"/>
    <s v="карта"/>
    <n v="16"/>
    <m/>
    <x v="31"/>
    <n v="217"/>
    <n v="3550"/>
    <n v="6572.98"/>
    <x v="3"/>
  </r>
  <r>
    <n v="2551"/>
    <d v="2025-02-24T00:00:00"/>
    <s v="карта"/>
    <n v="16"/>
    <m/>
    <x v="187"/>
    <n v="161"/>
    <n v="3551"/>
    <n v="709.65"/>
    <x v="3"/>
  </r>
  <r>
    <n v="2552"/>
    <d v="2025-02-21T00:00:00"/>
    <s v="готівка"/>
    <n v="34"/>
    <m/>
    <x v="58"/>
    <m/>
    <n v="3552"/>
    <n v="3370.84"/>
    <x v="36"/>
  </r>
  <r>
    <n v="2553"/>
    <d v="2025-02-17T00:00:00"/>
    <s v="готівка"/>
    <n v="30"/>
    <n v="337"/>
    <x v="184"/>
    <m/>
    <n v="3553"/>
    <n v="1361.71"/>
    <x v="41"/>
  </r>
  <r>
    <n v="2554"/>
    <d v="2025-05-05T00:00:00"/>
    <s v="карта"/>
    <n v="24"/>
    <n v="134"/>
    <x v="132"/>
    <m/>
    <n v="3554"/>
    <n v="7580.84"/>
    <x v="21"/>
  </r>
  <r>
    <n v="2555"/>
    <d v="2025-04-20T00:00:00"/>
    <s v="готівка"/>
    <n v="52"/>
    <n v="391"/>
    <x v="82"/>
    <n v="264"/>
    <n v="3555"/>
    <n v="5730.67"/>
    <x v="17"/>
  </r>
  <r>
    <n v="2556"/>
    <d v="2025-01-21T00:00:00"/>
    <s v="карта"/>
    <n v="13"/>
    <m/>
    <x v="379"/>
    <m/>
    <n v="3556"/>
    <n v="4663.4500000000007"/>
    <x v="2"/>
  </r>
  <r>
    <n v="2557"/>
    <d v="2025-01-28T00:00:00"/>
    <s v="карта"/>
    <n v="44"/>
    <m/>
    <x v="211"/>
    <m/>
    <n v="3557"/>
    <n v="4191.3999999999996"/>
    <x v="58"/>
  </r>
  <r>
    <n v="2558"/>
    <d v="2025-03-03T00:00:00"/>
    <s v="карта"/>
    <n v="40"/>
    <n v="275"/>
    <x v="369"/>
    <n v="623"/>
    <n v="3558"/>
    <n v="5352.5800000000008"/>
    <x v="6"/>
  </r>
  <r>
    <n v="2559"/>
    <d v="2025-03-31T00:00:00"/>
    <s v="карта"/>
    <n v="50"/>
    <m/>
    <x v="364"/>
    <m/>
    <n v="3559"/>
    <n v="2133.6"/>
    <x v="57"/>
  </r>
  <r>
    <n v="2560"/>
    <d v="2025-04-25T00:00:00"/>
    <s v="готівка"/>
    <n v="16"/>
    <n v="537"/>
    <x v="13"/>
    <m/>
    <n v="3560"/>
    <n v="10574.71"/>
    <x v="3"/>
  </r>
  <r>
    <n v="2561"/>
    <d v="2025-02-08T00:00:00"/>
    <s v="карта"/>
    <n v="29"/>
    <n v="299"/>
    <x v="22"/>
    <m/>
    <n v="3561"/>
    <n v="2180.1999999999998"/>
    <x v="16"/>
  </r>
  <r>
    <n v="2562"/>
    <d v="2025-04-30T00:00:00"/>
    <s v="карта"/>
    <n v="35"/>
    <n v="164"/>
    <x v="350"/>
    <m/>
    <n v="3562"/>
    <n v="674.38"/>
    <x v="13"/>
  </r>
  <r>
    <n v="2563"/>
    <d v="2025-02-23T00:00:00"/>
    <s v="готівка"/>
    <n v="46"/>
    <n v="466"/>
    <x v="275"/>
    <n v="123"/>
    <n v="3563"/>
    <n v="1030.02"/>
    <x v="8"/>
  </r>
  <r>
    <n v="2564"/>
    <d v="2025-03-26T00:00:00"/>
    <s v="готівка"/>
    <n v="29"/>
    <n v="91"/>
    <x v="366"/>
    <m/>
    <n v="3564"/>
    <n v="1126.06"/>
    <x v="16"/>
  </r>
  <r>
    <n v="2565"/>
    <d v="2025-02-03T00:00:00"/>
    <s v="готівка"/>
    <n v="13"/>
    <n v="354"/>
    <x v="395"/>
    <m/>
    <n v="3565"/>
    <n v="4004.5"/>
    <x v="2"/>
  </r>
  <r>
    <n v="2566"/>
    <d v="2025-05-31T00:00:00"/>
    <s v="готівка"/>
    <n v="18"/>
    <n v="349"/>
    <x v="269"/>
    <m/>
    <n v="3566"/>
    <n v="2268.54"/>
    <x v="40"/>
  </r>
  <r>
    <n v="2567"/>
    <d v="2025-04-23T00:00:00"/>
    <s v="карта"/>
    <n v="9"/>
    <n v="420"/>
    <x v="348"/>
    <n v="465"/>
    <n v="3567"/>
    <n v="4704.58"/>
    <x v="44"/>
  </r>
  <r>
    <n v="2568"/>
    <d v="2025-04-24T00:00:00"/>
    <s v="готівка"/>
    <n v="50"/>
    <n v="409"/>
    <x v="256"/>
    <m/>
    <n v="3568"/>
    <n v="3714.1"/>
    <x v="57"/>
  </r>
  <r>
    <n v="2569"/>
    <d v="2025-05-31T00:00:00"/>
    <s v="карта"/>
    <n v="3"/>
    <n v="360"/>
    <x v="340"/>
    <m/>
    <n v="3569"/>
    <n v="3152.25"/>
    <x v="53"/>
  </r>
  <r>
    <n v="2570"/>
    <d v="2025-03-16T00:00:00"/>
    <s v="карта"/>
    <n v="11"/>
    <n v="145"/>
    <x v="173"/>
    <n v="419"/>
    <n v="3570"/>
    <n v="1093.5899999999999"/>
    <x v="31"/>
  </r>
  <r>
    <n v="2571"/>
    <d v="2025-01-23T00:00:00"/>
    <s v="готівка"/>
    <n v="14"/>
    <n v="500"/>
    <x v="293"/>
    <m/>
    <n v="3571"/>
    <n v="1466.85"/>
    <x v="32"/>
  </r>
  <r>
    <n v="2572"/>
    <d v="2025-02-02T00:00:00"/>
    <s v="карта"/>
    <n v="4"/>
    <n v="336"/>
    <x v="11"/>
    <m/>
    <n v="3572"/>
    <n v="99.91"/>
    <x v="7"/>
  </r>
  <r>
    <n v="2573"/>
    <d v="2025-02-05T00:00:00"/>
    <s v="карта"/>
    <n v="35"/>
    <n v="378"/>
    <x v="380"/>
    <n v="1296"/>
    <n v="3573"/>
    <n v="531.22"/>
    <x v="13"/>
  </r>
  <r>
    <n v="2574"/>
    <d v="2025-02-13T00:00:00"/>
    <s v="карта"/>
    <n v="22"/>
    <m/>
    <x v="127"/>
    <n v="553"/>
    <n v="3574"/>
    <n v="4342.74"/>
    <x v="49"/>
  </r>
  <r>
    <n v="2575"/>
    <d v="2025-05-27T00:00:00"/>
    <s v="карта"/>
    <n v="18"/>
    <m/>
    <x v="392"/>
    <m/>
    <n v="3575"/>
    <n v="3871.58"/>
    <x v="40"/>
  </r>
  <r>
    <n v="2576"/>
    <d v="2025-06-12T00:00:00"/>
    <s v="карта"/>
    <n v="49"/>
    <n v="58"/>
    <x v="229"/>
    <m/>
    <n v="3576"/>
    <n v="502.84"/>
    <x v="45"/>
  </r>
  <r>
    <n v="2577"/>
    <d v="2025-01-22T00:00:00"/>
    <s v="карта"/>
    <n v="16"/>
    <n v="251"/>
    <x v="241"/>
    <m/>
    <n v="3577"/>
    <n v="4812.6900000000005"/>
    <x v="3"/>
  </r>
  <r>
    <n v="2578"/>
    <d v="2025-01-13T00:00:00"/>
    <s v="готівка"/>
    <n v="27"/>
    <n v="2"/>
    <x v="323"/>
    <m/>
    <n v="3578"/>
    <n v="2031.6399999999999"/>
    <x v="30"/>
  </r>
  <r>
    <n v="2579"/>
    <d v="2025-02-08T00:00:00"/>
    <s v="карта"/>
    <n v="31"/>
    <n v="364"/>
    <x v="305"/>
    <m/>
    <n v="3579"/>
    <n v="7734.78"/>
    <x v="47"/>
  </r>
  <r>
    <n v="2580"/>
    <d v="2025-04-02T00:00:00"/>
    <s v="карта"/>
    <n v="7"/>
    <n v="183"/>
    <x v="223"/>
    <m/>
    <n v="3580"/>
    <n v="1127.76"/>
    <x v="50"/>
  </r>
  <r>
    <n v="2581"/>
    <d v="2025-01-22T00:00:00"/>
    <s v="карта"/>
    <n v="9"/>
    <m/>
    <x v="383"/>
    <n v="968"/>
    <n v="3581"/>
    <n v="2852.5899999999997"/>
    <x v="44"/>
  </r>
  <r>
    <n v="2582"/>
    <d v="2025-01-16T00:00:00"/>
    <s v="готівка"/>
    <n v="36"/>
    <m/>
    <x v="51"/>
    <m/>
    <n v="3582"/>
    <n v="2109.27"/>
    <x v="23"/>
  </r>
  <r>
    <n v="2583"/>
    <d v="2025-01-13T00:00:00"/>
    <s v="готівка"/>
    <n v="20"/>
    <m/>
    <x v="47"/>
    <m/>
    <n v="3583"/>
    <n v="1273.8200000000002"/>
    <x v="33"/>
  </r>
  <r>
    <n v="2584"/>
    <d v="2025-01-08T00:00:00"/>
    <s v="готівка"/>
    <n v="45"/>
    <m/>
    <x v="387"/>
    <n v="1110"/>
    <n v="3584"/>
    <n v="5147.59"/>
    <x v="9"/>
  </r>
  <r>
    <n v="2585"/>
    <d v="2025-04-05T00:00:00"/>
    <s v="готівка"/>
    <n v="33"/>
    <m/>
    <x v="189"/>
    <m/>
    <n v="3585"/>
    <n v="4072.14"/>
    <x v="59"/>
  </r>
  <r>
    <n v="2586"/>
    <d v="2025-01-28T00:00:00"/>
    <s v="карта"/>
    <n v="2"/>
    <n v="215"/>
    <x v="206"/>
    <n v="361"/>
    <n v="3586"/>
    <n v="6940.65"/>
    <x v="14"/>
  </r>
  <r>
    <n v="2587"/>
    <d v="2025-06-14T00:00:00"/>
    <s v="карта"/>
    <n v="41"/>
    <m/>
    <x v="6"/>
    <m/>
    <n v="3587"/>
    <n v="2606.7399999999998"/>
    <x v="1"/>
  </r>
  <r>
    <n v="2588"/>
    <d v="2025-02-27T00:00:00"/>
    <s v="готівка"/>
    <n v="4"/>
    <n v="412"/>
    <x v="8"/>
    <m/>
    <n v="3588"/>
    <n v="3464.1499999999996"/>
    <x v="7"/>
  </r>
  <r>
    <n v="2589"/>
    <d v="2025-05-03T00:00:00"/>
    <s v="готівка"/>
    <n v="18"/>
    <n v="244"/>
    <x v="246"/>
    <n v="533"/>
    <n v="3589"/>
    <n v="4987.6900000000005"/>
    <x v="40"/>
  </r>
  <r>
    <n v="2590"/>
    <d v="2025-04-02T00:00:00"/>
    <s v="карта"/>
    <n v="17"/>
    <n v="406"/>
    <x v="310"/>
    <m/>
    <n v="3590"/>
    <n v="906.47"/>
    <x v="29"/>
  </r>
  <r>
    <n v="2591"/>
    <d v="2025-04-26T00:00:00"/>
    <s v="карта"/>
    <n v="7"/>
    <m/>
    <x v="223"/>
    <m/>
    <n v="3591"/>
    <n v="2554.2399999999998"/>
    <x v="50"/>
  </r>
  <r>
    <n v="2592"/>
    <d v="2025-01-21T00:00:00"/>
    <s v="карта"/>
    <n v="13"/>
    <n v="502"/>
    <x v="379"/>
    <m/>
    <n v="3592"/>
    <n v="3591.51"/>
    <x v="2"/>
  </r>
  <r>
    <n v="2593"/>
    <d v="2025-05-01T00:00:00"/>
    <s v="карта"/>
    <n v="40"/>
    <n v="546"/>
    <x v="7"/>
    <m/>
    <n v="3593"/>
    <n v="2156.88"/>
    <x v="6"/>
  </r>
  <r>
    <n v="2594"/>
    <d v="2025-06-21T00:00:00"/>
    <s v="готівка"/>
    <n v="57"/>
    <m/>
    <x v="230"/>
    <m/>
    <n v="3594"/>
    <n v="2784.69"/>
    <x v="34"/>
  </r>
  <r>
    <n v="2595"/>
    <d v="2025-01-23T00:00:00"/>
    <s v="карта"/>
    <n v="25"/>
    <n v="551"/>
    <x v="42"/>
    <m/>
    <n v="3595"/>
    <n v="661.4"/>
    <x v="12"/>
  </r>
  <r>
    <n v="2596"/>
    <d v="2025-03-17T00:00:00"/>
    <s v="карта"/>
    <n v="47"/>
    <n v="90"/>
    <x v="356"/>
    <m/>
    <n v="3596"/>
    <n v="4357.3999999999996"/>
    <x v="54"/>
  </r>
  <r>
    <n v="2597"/>
    <d v="2025-04-29T00:00:00"/>
    <s v="карта"/>
    <n v="42"/>
    <m/>
    <x v="224"/>
    <m/>
    <n v="3597"/>
    <n v="6286.67"/>
    <x v="55"/>
  </r>
  <r>
    <n v="2598"/>
    <d v="2025-06-25T00:00:00"/>
    <s v="карта"/>
    <n v="2"/>
    <n v="562"/>
    <x v="112"/>
    <n v="976"/>
    <n v="3598"/>
    <n v="2704.1800000000003"/>
    <x v="14"/>
  </r>
  <r>
    <n v="2599"/>
    <d v="2025-01-15T00:00:00"/>
    <s v="карта"/>
    <n v="42"/>
    <n v="533"/>
    <x v="178"/>
    <m/>
    <n v="3599"/>
    <n v="5064.57"/>
    <x v="55"/>
  </r>
  <r>
    <n v="2600"/>
    <d v="2025-04-11T00:00:00"/>
    <s v="готівка"/>
    <n v="40"/>
    <n v="200"/>
    <x v="304"/>
    <m/>
    <n v="3600"/>
    <n v="122.68"/>
    <x v="6"/>
  </r>
  <r>
    <n v="2601"/>
    <d v="2025-05-05T00:00:00"/>
    <s v="готівка"/>
    <n v="48"/>
    <n v="88"/>
    <x v="351"/>
    <m/>
    <n v="3601"/>
    <n v="287.12"/>
    <x v="4"/>
  </r>
  <r>
    <n v="2602"/>
    <d v="2025-04-26T00:00:00"/>
    <s v="готівка"/>
    <n v="6"/>
    <n v="407"/>
    <x v="34"/>
    <m/>
    <n v="3602"/>
    <n v="6037.5"/>
    <x v="24"/>
  </r>
  <r>
    <n v="2603"/>
    <d v="2025-05-01T00:00:00"/>
    <s v="готівка"/>
    <n v="25"/>
    <n v="267"/>
    <x v="363"/>
    <n v="1159"/>
    <n v="3603"/>
    <n v="341.7"/>
    <x v="12"/>
  </r>
  <r>
    <n v="2604"/>
    <d v="2025-03-08T00:00:00"/>
    <s v="готівка"/>
    <n v="41"/>
    <n v="82"/>
    <x v="1"/>
    <m/>
    <n v="3604"/>
    <n v="1063.74"/>
    <x v="1"/>
  </r>
  <r>
    <n v="2605"/>
    <d v="2025-02-26T00:00:00"/>
    <s v="карта"/>
    <n v="4"/>
    <n v="207"/>
    <x v="138"/>
    <m/>
    <n v="3605"/>
    <n v="853.06"/>
    <x v="7"/>
  </r>
  <r>
    <n v="2606"/>
    <d v="2025-06-08T00:00:00"/>
    <s v="карта"/>
    <n v="44"/>
    <n v="396"/>
    <x v="211"/>
    <m/>
    <n v="3606"/>
    <n v="1612.54"/>
    <x v="58"/>
  </r>
  <r>
    <n v="2607"/>
    <d v="2025-03-07T00:00:00"/>
    <s v="карта"/>
    <n v="13"/>
    <n v="306"/>
    <x v="253"/>
    <m/>
    <n v="3607"/>
    <n v="208.55"/>
    <x v="2"/>
  </r>
  <r>
    <n v="2608"/>
    <d v="2025-06-05T00:00:00"/>
    <s v="готівка"/>
    <n v="51"/>
    <n v="339"/>
    <x v="376"/>
    <m/>
    <n v="3608"/>
    <n v="2700.51"/>
    <x v="39"/>
  </r>
  <r>
    <n v="2609"/>
    <d v="2025-05-06T00:00:00"/>
    <s v="карта"/>
    <n v="23"/>
    <n v="258"/>
    <x v="325"/>
    <m/>
    <n v="3609"/>
    <n v="155.24"/>
    <x v="46"/>
  </r>
  <r>
    <n v="2610"/>
    <d v="2025-06-05T00:00:00"/>
    <s v="карта"/>
    <n v="30"/>
    <m/>
    <x v="184"/>
    <m/>
    <n v="3610"/>
    <n v="2376.58"/>
    <x v="41"/>
  </r>
  <r>
    <n v="2611"/>
    <d v="2025-06-11T00:00:00"/>
    <s v="карта"/>
    <n v="26"/>
    <m/>
    <x v="117"/>
    <m/>
    <n v="3611"/>
    <n v="3340.4399999999996"/>
    <x v="28"/>
  </r>
  <r>
    <n v="2612"/>
    <d v="2025-01-18T00:00:00"/>
    <s v="карта"/>
    <n v="39"/>
    <n v="134"/>
    <x v="394"/>
    <n v="6"/>
    <n v="3612"/>
    <n v="6661.4"/>
    <x v="25"/>
  </r>
  <r>
    <n v="2613"/>
    <d v="2025-01-15T00:00:00"/>
    <s v="готівка"/>
    <n v="50"/>
    <n v="561"/>
    <x v="287"/>
    <m/>
    <n v="3613"/>
    <n v="3771.7999999999997"/>
    <x v="57"/>
  </r>
  <r>
    <n v="2614"/>
    <d v="2025-02-01T00:00:00"/>
    <s v="карта"/>
    <n v="41"/>
    <n v="281"/>
    <x v="15"/>
    <m/>
    <n v="3614"/>
    <n v="4969.3600000000006"/>
    <x v="1"/>
  </r>
  <r>
    <n v="2615"/>
    <d v="2025-06-10T00:00:00"/>
    <s v="готівка"/>
    <n v="7"/>
    <n v="8"/>
    <x v="370"/>
    <m/>
    <n v="3615"/>
    <n v="623.80999999999995"/>
    <x v="50"/>
  </r>
  <r>
    <n v="2616"/>
    <d v="2025-04-10T00:00:00"/>
    <s v="карта"/>
    <n v="15"/>
    <n v="228"/>
    <x v="0"/>
    <m/>
    <n v="3616"/>
    <n v="3428.02"/>
    <x v="0"/>
  </r>
  <r>
    <n v="2617"/>
    <d v="2025-03-06T00:00:00"/>
    <s v="готівка"/>
    <n v="60"/>
    <n v="65"/>
    <x v="332"/>
    <m/>
    <n v="3617"/>
    <n v="7805.81"/>
    <x v="38"/>
  </r>
  <r>
    <n v="2618"/>
    <d v="2025-04-23T00:00:00"/>
    <s v="карта"/>
    <n v="60"/>
    <m/>
    <x v="245"/>
    <m/>
    <n v="3618"/>
    <n v="1377.67"/>
    <x v="38"/>
  </r>
  <r>
    <n v="2619"/>
    <d v="2025-05-15T00:00:00"/>
    <s v="готівка"/>
    <n v="37"/>
    <m/>
    <x v="21"/>
    <n v="597"/>
    <n v="3619"/>
    <n v="8101.2300000000005"/>
    <x v="15"/>
  </r>
  <r>
    <n v="2620"/>
    <d v="2025-01-31T00:00:00"/>
    <s v="готівка"/>
    <n v="10"/>
    <m/>
    <x v="123"/>
    <m/>
    <n v="3620"/>
    <n v="2831.48"/>
    <x v="43"/>
  </r>
  <r>
    <n v="2621"/>
    <d v="2025-05-13T00:00:00"/>
    <s v="карта"/>
    <n v="2"/>
    <n v="326"/>
    <x v="61"/>
    <m/>
    <n v="3621"/>
    <n v="2121.4900000000002"/>
    <x v="14"/>
  </r>
  <r>
    <n v="2622"/>
    <d v="2025-04-24T00:00:00"/>
    <s v="карта"/>
    <n v="49"/>
    <n v="452"/>
    <x v="254"/>
    <m/>
    <n v="3622"/>
    <n v="804.11"/>
    <x v="45"/>
  </r>
  <r>
    <n v="2623"/>
    <d v="2025-04-24T00:00:00"/>
    <s v="карта"/>
    <n v="24"/>
    <m/>
    <x v="301"/>
    <n v="566"/>
    <n v="3623"/>
    <n v="1994.55"/>
    <x v="21"/>
  </r>
  <r>
    <n v="2624"/>
    <d v="2025-03-19T00:00:00"/>
    <s v="готівка"/>
    <n v="33"/>
    <n v="151"/>
    <x v="233"/>
    <m/>
    <n v="3624"/>
    <n v="3853.8199999999997"/>
    <x v="59"/>
  </r>
  <r>
    <n v="2625"/>
    <d v="2025-06-29T00:00:00"/>
    <s v="готівка"/>
    <n v="35"/>
    <n v="252"/>
    <x v="327"/>
    <m/>
    <n v="3625"/>
    <n v="1831.79"/>
    <x v="13"/>
  </r>
  <r>
    <n v="2626"/>
    <d v="2025-06-10T00:00:00"/>
    <s v="карта"/>
    <n v="21"/>
    <n v="474"/>
    <x v="378"/>
    <m/>
    <n v="3626"/>
    <n v="6377.09"/>
    <x v="42"/>
  </r>
  <r>
    <n v="2627"/>
    <d v="2025-02-18T00:00:00"/>
    <s v="карта"/>
    <n v="15"/>
    <n v="414"/>
    <x v="167"/>
    <m/>
    <n v="3627"/>
    <n v="4279.74"/>
    <x v="0"/>
  </r>
  <r>
    <n v="2628"/>
    <d v="2025-05-22T00:00:00"/>
    <s v="карта"/>
    <n v="35"/>
    <n v="47"/>
    <x v="114"/>
    <n v="646"/>
    <n v="3628"/>
    <n v="2299.2799999999997"/>
    <x v="13"/>
  </r>
  <r>
    <n v="2629"/>
    <d v="2025-01-20T00:00:00"/>
    <s v="карта"/>
    <n v="17"/>
    <m/>
    <x v="97"/>
    <m/>
    <n v="3629"/>
    <n v="5240.71"/>
    <x v="29"/>
  </r>
  <r>
    <n v="2630"/>
    <d v="2025-02-12T00:00:00"/>
    <s v="карта"/>
    <n v="38"/>
    <n v="354"/>
    <x v="207"/>
    <n v="170"/>
    <n v="3630"/>
    <n v="7275.32"/>
    <x v="52"/>
  </r>
  <r>
    <n v="2631"/>
    <d v="2025-03-20T00:00:00"/>
    <s v="готівка"/>
    <n v="52"/>
    <n v="44"/>
    <x v="150"/>
    <m/>
    <n v="3631"/>
    <n v="6637.77"/>
    <x v="17"/>
  </r>
  <r>
    <n v="2632"/>
    <d v="2025-01-21T00:00:00"/>
    <s v="готівка"/>
    <n v="13"/>
    <m/>
    <x v="379"/>
    <m/>
    <n v="3632"/>
    <n v="4438.8500000000004"/>
    <x v="2"/>
  </r>
  <r>
    <n v="2633"/>
    <d v="2025-04-20T00:00:00"/>
    <s v="карта"/>
    <n v="10"/>
    <m/>
    <x v="78"/>
    <m/>
    <n v="3633"/>
    <n v="3906.2"/>
    <x v="43"/>
  </r>
  <r>
    <n v="2634"/>
    <d v="2025-03-12T00:00:00"/>
    <s v="готівка"/>
    <n v="13"/>
    <n v="409"/>
    <x v="379"/>
    <m/>
    <n v="3634"/>
    <n v="6838.88"/>
    <x v="2"/>
  </r>
  <r>
    <n v="2635"/>
    <d v="2025-03-26T00:00:00"/>
    <s v="готівка"/>
    <n v="36"/>
    <m/>
    <x v="371"/>
    <m/>
    <n v="3635"/>
    <n v="476.43"/>
    <x v="23"/>
  </r>
  <r>
    <n v="2636"/>
    <d v="2025-04-10T00:00:00"/>
    <s v="карта"/>
    <n v="51"/>
    <m/>
    <x v="147"/>
    <m/>
    <n v="3636"/>
    <n v="1826.99"/>
    <x v="39"/>
  </r>
  <r>
    <n v="2637"/>
    <d v="2025-04-27T00:00:00"/>
    <s v="готівка"/>
    <n v="2"/>
    <n v="255"/>
    <x v="164"/>
    <n v="107"/>
    <n v="3637"/>
    <n v="1096.4000000000001"/>
    <x v="14"/>
  </r>
  <r>
    <n v="2638"/>
    <d v="2025-01-17T00:00:00"/>
    <s v="карта"/>
    <n v="34"/>
    <m/>
    <x v="358"/>
    <n v="365"/>
    <n v="3638"/>
    <n v="3197.65"/>
    <x v="36"/>
  </r>
  <r>
    <n v="2639"/>
    <d v="2025-06-11T00:00:00"/>
    <s v="карта"/>
    <n v="21"/>
    <m/>
    <x v="318"/>
    <m/>
    <n v="3639"/>
    <n v="205.57"/>
    <x v="42"/>
  </r>
  <r>
    <n v="2640"/>
    <d v="2025-04-03T00:00:00"/>
    <s v="карта"/>
    <n v="32"/>
    <n v="545"/>
    <x v="341"/>
    <n v="1299"/>
    <n v="3640"/>
    <n v="2523.66"/>
    <x v="19"/>
  </r>
  <r>
    <n v="2641"/>
    <d v="2025-03-09T00:00:00"/>
    <s v="карта"/>
    <n v="60"/>
    <m/>
    <x v="137"/>
    <n v="511"/>
    <n v="3641"/>
    <n v="3239.54"/>
    <x v="38"/>
  </r>
  <r>
    <n v="2642"/>
    <d v="2025-04-03T00:00:00"/>
    <s v="карта"/>
    <n v="17"/>
    <n v="429"/>
    <x v="97"/>
    <n v="578"/>
    <n v="3642"/>
    <n v="413.05"/>
    <x v="29"/>
  </r>
  <r>
    <n v="2643"/>
    <d v="2025-01-12T00:00:00"/>
    <s v="готівка"/>
    <n v="35"/>
    <n v="220"/>
    <x v="114"/>
    <m/>
    <n v="3643"/>
    <n v="4638.7000000000007"/>
    <x v="13"/>
  </r>
  <r>
    <n v="2644"/>
    <d v="2025-02-07T00:00:00"/>
    <s v="карта"/>
    <n v="54"/>
    <n v="194"/>
    <x v="130"/>
    <n v="1083"/>
    <n v="3644"/>
    <n v="322.77"/>
    <x v="26"/>
  </r>
  <r>
    <n v="2645"/>
    <d v="2025-06-01T00:00:00"/>
    <s v="карта"/>
    <n v="26"/>
    <n v="115"/>
    <x v="290"/>
    <n v="765"/>
    <n v="3645"/>
    <n v="2519.36"/>
    <x v="28"/>
  </r>
  <r>
    <n v="2646"/>
    <d v="2025-06-06T00:00:00"/>
    <s v="карта"/>
    <n v="2"/>
    <n v="404"/>
    <x v="20"/>
    <m/>
    <n v="3646"/>
    <n v="5994.4600000000009"/>
    <x v="14"/>
  </r>
  <r>
    <n v="2647"/>
    <d v="2025-02-27T00:00:00"/>
    <s v="карта"/>
    <n v="53"/>
    <m/>
    <x v="221"/>
    <m/>
    <n v="3647"/>
    <n v="9306.9100000000017"/>
    <x v="18"/>
  </r>
  <r>
    <n v="2648"/>
    <d v="2025-02-24T00:00:00"/>
    <s v="карта"/>
    <n v="9"/>
    <n v="187"/>
    <x v="79"/>
    <m/>
    <n v="3648"/>
    <n v="1924.3200000000002"/>
    <x v="44"/>
  </r>
  <r>
    <n v="2649"/>
    <d v="2025-02-03T00:00:00"/>
    <s v="карта"/>
    <n v="1"/>
    <m/>
    <x v="186"/>
    <m/>
    <n v="3649"/>
    <n v="3263.74"/>
    <x v="5"/>
  </r>
  <r>
    <n v="2650"/>
    <d v="2025-02-13T00:00:00"/>
    <s v="карта"/>
    <n v="16"/>
    <n v="481"/>
    <x v="187"/>
    <m/>
    <n v="3650"/>
    <n v="4787.33"/>
    <x v="3"/>
  </r>
  <r>
    <n v="2651"/>
    <d v="2025-02-24T00:00:00"/>
    <s v="готівка"/>
    <n v="24"/>
    <n v="449"/>
    <x v="165"/>
    <m/>
    <n v="3651"/>
    <n v="5688.12"/>
    <x v="21"/>
  </r>
  <r>
    <n v="2652"/>
    <d v="2025-03-05T00:00:00"/>
    <s v="готівка"/>
    <n v="37"/>
    <n v="328"/>
    <x v="346"/>
    <m/>
    <n v="3652"/>
    <n v="5063.0999999999995"/>
    <x v="15"/>
  </r>
  <r>
    <n v="2653"/>
    <d v="2025-02-12T00:00:00"/>
    <s v="карта"/>
    <n v="26"/>
    <n v="362"/>
    <x v="151"/>
    <m/>
    <n v="3653"/>
    <n v="891.13"/>
    <x v="28"/>
  </r>
  <r>
    <n v="2654"/>
    <d v="2025-03-27T00:00:00"/>
    <s v="готівка"/>
    <n v="44"/>
    <n v="176"/>
    <x v="357"/>
    <m/>
    <n v="3654"/>
    <n v="2135.79"/>
    <x v="58"/>
  </r>
  <r>
    <n v="2655"/>
    <d v="2025-05-26T00:00:00"/>
    <s v="готівка"/>
    <n v="33"/>
    <m/>
    <x v="202"/>
    <m/>
    <n v="3655"/>
    <n v="6052.96"/>
    <x v="59"/>
  </r>
  <r>
    <n v="2656"/>
    <d v="2025-04-25T00:00:00"/>
    <s v="карта"/>
    <n v="28"/>
    <n v="268"/>
    <x v="216"/>
    <m/>
    <n v="3656"/>
    <n v="4063.6600000000008"/>
    <x v="10"/>
  </r>
  <r>
    <n v="2657"/>
    <d v="2025-05-31T00:00:00"/>
    <s v="карта"/>
    <n v="20"/>
    <n v="426"/>
    <x v="47"/>
    <m/>
    <n v="3657"/>
    <n v="3646.3700000000003"/>
    <x v="33"/>
  </r>
  <r>
    <n v="2658"/>
    <d v="2025-04-17T00:00:00"/>
    <s v="готівка"/>
    <n v="23"/>
    <m/>
    <x v="158"/>
    <m/>
    <n v="3658"/>
    <n v="1295.3400000000001"/>
    <x v="46"/>
  </r>
  <r>
    <n v="2659"/>
    <d v="2025-01-15T00:00:00"/>
    <s v="карта"/>
    <n v="25"/>
    <n v="535"/>
    <x v="248"/>
    <n v="1286"/>
    <n v="3659"/>
    <n v="451.36"/>
    <x v="12"/>
  </r>
  <r>
    <n v="2660"/>
    <d v="2025-03-20T00:00:00"/>
    <s v="готівка"/>
    <n v="6"/>
    <n v="210"/>
    <x v="373"/>
    <m/>
    <n v="3660"/>
    <n v="5896.63"/>
    <x v="24"/>
  </r>
  <r>
    <n v="2661"/>
    <d v="2025-06-17T00:00:00"/>
    <s v="готівка"/>
    <n v="21"/>
    <n v="363"/>
    <x v="231"/>
    <n v="1107"/>
    <n v="3661"/>
    <n v="3177.64"/>
    <x v="42"/>
  </r>
  <r>
    <n v="2662"/>
    <d v="2025-06-27T00:00:00"/>
    <s v="карта"/>
    <n v="38"/>
    <n v="370"/>
    <x v="181"/>
    <m/>
    <n v="3662"/>
    <n v="3983.24"/>
    <x v="52"/>
  </r>
  <r>
    <n v="2663"/>
    <d v="2025-05-27T00:00:00"/>
    <s v="карта"/>
    <n v="20"/>
    <m/>
    <x v="338"/>
    <m/>
    <n v="3663"/>
    <n v="4141.88"/>
    <x v="33"/>
  </r>
  <r>
    <n v="2664"/>
    <d v="2025-01-09T00:00:00"/>
    <s v="карта"/>
    <n v="22"/>
    <m/>
    <x v="109"/>
    <m/>
    <n v="3664"/>
    <n v="7271.54"/>
    <x v="49"/>
  </r>
  <r>
    <n v="2665"/>
    <d v="2025-04-28T00:00:00"/>
    <s v="карта"/>
    <n v="29"/>
    <n v="171"/>
    <x v="163"/>
    <m/>
    <n v="3665"/>
    <n v="7085.05"/>
    <x v="16"/>
  </r>
  <r>
    <n v="2666"/>
    <d v="2025-02-18T00:00:00"/>
    <s v="карта"/>
    <n v="21"/>
    <n v="146"/>
    <x v="77"/>
    <m/>
    <n v="3666"/>
    <n v="1292.9000000000001"/>
    <x v="42"/>
  </r>
  <r>
    <n v="2667"/>
    <d v="2025-04-01T00:00:00"/>
    <s v="карта"/>
    <n v="9"/>
    <m/>
    <x v="348"/>
    <m/>
    <n v="3667"/>
    <n v="5929.82"/>
    <x v="44"/>
  </r>
  <r>
    <n v="2668"/>
    <d v="2025-04-27T00:00:00"/>
    <s v="готівка"/>
    <n v="6"/>
    <m/>
    <x v="227"/>
    <m/>
    <n v="3668"/>
    <n v="6815.49"/>
    <x v="24"/>
  </r>
  <r>
    <n v="2669"/>
    <d v="2025-03-30T00:00:00"/>
    <s v="карта"/>
    <n v="28"/>
    <n v="456"/>
    <x v="139"/>
    <m/>
    <n v="3669"/>
    <n v="6456.95"/>
    <x v="10"/>
  </r>
  <r>
    <n v="2670"/>
    <d v="2025-01-15T00:00:00"/>
    <s v="карта"/>
    <n v="37"/>
    <n v="237"/>
    <x v="272"/>
    <n v="344"/>
    <n v="3670"/>
    <n v="2053.81"/>
    <x v="15"/>
  </r>
  <r>
    <n v="2671"/>
    <d v="2025-03-14T00:00:00"/>
    <s v="готівка"/>
    <n v="19"/>
    <n v="330"/>
    <x v="26"/>
    <m/>
    <n v="3671"/>
    <n v="365.2"/>
    <x v="20"/>
  </r>
  <r>
    <n v="2672"/>
    <d v="2025-05-27T00:00:00"/>
    <s v="готівка"/>
    <n v="2"/>
    <n v="476"/>
    <x v="27"/>
    <n v="410"/>
    <n v="3672"/>
    <n v="1964.6999999999998"/>
    <x v="14"/>
  </r>
  <r>
    <n v="2673"/>
    <d v="2025-02-14T00:00:00"/>
    <s v="карта"/>
    <n v="43"/>
    <n v="289"/>
    <x v="251"/>
    <m/>
    <n v="3673"/>
    <n v="3044.72"/>
    <x v="22"/>
  </r>
  <r>
    <n v="2674"/>
    <d v="2025-01-21T00:00:00"/>
    <s v="карта"/>
    <n v="21"/>
    <n v="318"/>
    <x v="378"/>
    <n v="595"/>
    <n v="3674"/>
    <n v="256.48"/>
    <x v="42"/>
  </r>
  <r>
    <n v="2675"/>
    <d v="2025-06-03T00:00:00"/>
    <s v="карта"/>
    <n v="26"/>
    <n v="221"/>
    <x v="290"/>
    <m/>
    <n v="3675"/>
    <n v="938.57"/>
    <x v="28"/>
  </r>
  <r>
    <n v="2676"/>
    <d v="2025-03-10T00:00:00"/>
    <s v="готівка"/>
    <n v="48"/>
    <n v="459"/>
    <x v="215"/>
    <m/>
    <n v="3676"/>
    <n v="4733.33"/>
    <x v="4"/>
  </r>
  <r>
    <n v="2677"/>
    <d v="2025-03-30T00:00:00"/>
    <s v="карта"/>
    <n v="17"/>
    <n v="340"/>
    <x v="289"/>
    <n v="283"/>
    <n v="3677"/>
    <n v="531.54"/>
    <x v="29"/>
  </r>
  <r>
    <n v="2678"/>
    <d v="2025-02-06T00:00:00"/>
    <s v="готівка"/>
    <n v="32"/>
    <n v="125"/>
    <x v="341"/>
    <m/>
    <n v="3678"/>
    <n v="2429.04"/>
    <x v="19"/>
  </r>
  <r>
    <n v="2679"/>
    <d v="2025-02-25T00:00:00"/>
    <s v="готівка"/>
    <n v="4"/>
    <n v="212"/>
    <x v="74"/>
    <m/>
    <n v="3679"/>
    <n v="8191.54"/>
    <x v="7"/>
  </r>
  <r>
    <n v="2680"/>
    <d v="2025-01-22T00:00:00"/>
    <s v="карта"/>
    <n v="4"/>
    <n v="74"/>
    <x v="8"/>
    <n v="182"/>
    <n v="3680"/>
    <n v="6689.72"/>
    <x v="7"/>
  </r>
  <r>
    <n v="2681"/>
    <d v="2025-02-28T00:00:00"/>
    <s v="карта"/>
    <n v="14"/>
    <m/>
    <x v="46"/>
    <m/>
    <n v="3681"/>
    <n v="7276.8200000000006"/>
    <x v="32"/>
  </r>
  <r>
    <n v="2682"/>
    <d v="2025-05-04T00:00:00"/>
    <s v="карта"/>
    <n v="14"/>
    <n v="90"/>
    <x v="293"/>
    <m/>
    <n v="3682"/>
    <n v="3499.28"/>
    <x v="32"/>
  </r>
  <r>
    <n v="2683"/>
    <d v="2025-06-09T00:00:00"/>
    <s v="готівка"/>
    <n v="11"/>
    <n v="335"/>
    <x v="44"/>
    <m/>
    <n v="3683"/>
    <n v="6173"/>
    <x v="31"/>
  </r>
  <r>
    <n v="2684"/>
    <d v="2025-03-28T00:00:00"/>
    <s v="карта"/>
    <n v="1"/>
    <m/>
    <x v="131"/>
    <m/>
    <n v="3684"/>
    <n v="5584.0599999999995"/>
    <x v="5"/>
  </r>
  <r>
    <n v="2685"/>
    <d v="2025-03-21T00:00:00"/>
    <s v="готівка"/>
    <n v="40"/>
    <m/>
    <x v="313"/>
    <n v="617"/>
    <n v="3685"/>
    <n v="1142.49"/>
    <x v="6"/>
  </r>
  <r>
    <n v="2686"/>
    <d v="2025-01-13T00:00:00"/>
    <s v="карта"/>
    <n v="8"/>
    <n v="279"/>
    <x v="64"/>
    <m/>
    <n v="3686"/>
    <n v="3269.73"/>
    <x v="27"/>
  </r>
  <r>
    <n v="2687"/>
    <d v="2025-05-19T00:00:00"/>
    <s v="готівка"/>
    <n v="21"/>
    <n v="314"/>
    <x v="318"/>
    <m/>
    <n v="3687"/>
    <n v="4910.71"/>
    <x v="42"/>
  </r>
  <r>
    <n v="2688"/>
    <d v="2025-01-14T00:00:00"/>
    <s v="готівка"/>
    <n v="53"/>
    <m/>
    <x v="107"/>
    <n v="479"/>
    <n v="3688"/>
    <n v="2588.29"/>
    <x v="18"/>
  </r>
  <r>
    <n v="2689"/>
    <d v="2025-02-05T00:00:00"/>
    <s v="карта"/>
    <n v="31"/>
    <n v="189"/>
    <x v="84"/>
    <m/>
    <n v="3689"/>
    <n v="6224.98"/>
    <x v="47"/>
  </r>
  <r>
    <n v="2690"/>
    <d v="2025-04-29T00:00:00"/>
    <s v="карта"/>
    <n v="42"/>
    <n v="512"/>
    <x v="238"/>
    <m/>
    <n v="3690"/>
    <n v="2518.5699999999997"/>
    <x v="55"/>
  </r>
  <r>
    <n v="2691"/>
    <d v="2025-04-03T00:00:00"/>
    <s v="карта"/>
    <n v="5"/>
    <n v="202"/>
    <x v="291"/>
    <m/>
    <n v="3691"/>
    <n v="10852.91"/>
    <x v="11"/>
  </r>
  <r>
    <n v="2692"/>
    <d v="2025-01-10T00:00:00"/>
    <s v="готівка"/>
    <n v="45"/>
    <m/>
    <x v="387"/>
    <m/>
    <n v="3692"/>
    <n v="3271.13"/>
    <x v="9"/>
  </r>
  <r>
    <n v="2693"/>
    <d v="2025-03-07T00:00:00"/>
    <s v="карта"/>
    <n v="8"/>
    <n v="489"/>
    <x v="170"/>
    <m/>
    <n v="3693"/>
    <n v="2184.11"/>
    <x v="27"/>
  </r>
  <r>
    <n v="2694"/>
    <d v="2025-03-23T00:00:00"/>
    <s v="готівка"/>
    <n v="59"/>
    <n v="361"/>
    <x v="192"/>
    <n v="805"/>
    <n v="3694"/>
    <n v="4589.4400000000005"/>
    <x v="35"/>
  </r>
  <r>
    <n v="2695"/>
    <d v="2025-05-05T00:00:00"/>
    <s v="карта"/>
    <n v="59"/>
    <m/>
    <x v="337"/>
    <m/>
    <n v="3695"/>
    <n v="2542.6800000000003"/>
    <x v="35"/>
  </r>
  <r>
    <n v="2696"/>
    <d v="2025-01-07T00:00:00"/>
    <s v="готівка"/>
    <n v="55"/>
    <m/>
    <x v="264"/>
    <m/>
    <n v="3696"/>
    <n v="6689.32"/>
    <x v="56"/>
  </r>
  <r>
    <n v="2697"/>
    <d v="2025-05-25T00:00:00"/>
    <s v="готівка"/>
    <n v="1"/>
    <n v="239"/>
    <x v="63"/>
    <m/>
    <n v="3697"/>
    <n v="497.84"/>
    <x v="5"/>
  </r>
  <r>
    <n v="2698"/>
    <d v="2025-04-29T00:00:00"/>
    <s v="готівка"/>
    <n v="25"/>
    <n v="91"/>
    <x v="49"/>
    <n v="964"/>
    <n v="3698"/>
    <n v="6881.67"/>
    <x v="12"/>
  </r>
  <r>
    <n v="2699"/>
    <d v="2025-04-04T00:00:00"/>
    <s v="карта"/>
    <n v="3"/>
    <n v="482"/>
    <x v="340"/>
    <m/>
    <n v="3699"/>
    <n v="847.48"/>
    <x v="53"/>
  </r>
  <r>
    <n v="2700"/>
    <d v="2025-02-17T00:00:00"/>
    <s v="карта"/>
    <n v="56"/>
    <n v="509"/>
    <x v="116"/>
    <m/>
    <n v="3700"/>
    <n v="631.54"/>
    <x v="37"/>
  </r>
  <r>
    <n v="2701"/>
    <d v="2025-06-16T00:00:00"/>
    <s v="готівка"/>
    <n v="54"/>
    <n v="300"/>
    <x v="36"/>
    <m/>
    <n v="3701"/>
    <n v="4006.52"/>
    <x v="26"/>
  </r>
  <r>
    <n v="2702"/>
    <d v="2025-02-24T00:00:00"/>
    <s v="карта"/>
    <n v="2"/>
    <m/>
    <x v="328"/>
    <m/>
    <n v="3702"/>
    <n v="1520.18"/>
    <x v="14"/>
  </r>
  <r>
    <n v="2703"/>
    <d v="2025-04-09T00:00:00"/>
    <s v="готівка"/>
    <n v="7"/>
    <m/>
    <x v="240"/>
    <m/>
    <n v="3703"/>
    <n v="9003.64"/>
    <x v="50"/>
  </r>
  <r>
    <n v="2704"/>
    <d v="2025-02-11T00:00:00"/>
    <s v="карта"/>
    <n v="51"/>
    <n v="342"/>
    <x v="393"/>
    <n v="1209"/>
    <n v="3704"/>
    <n v="4768.8899999999994"/>
    <x v="39"/>
  </r>
  <r>
    <n v="2705"/>
    <d v="2025-05-17T00:00:00"/>
    <s v="карта"/>
    <n v="20"/>
    <n v="399"/>
    <x v="157"/>
    <m/>
    <n v="3705"/>
    <n v="1221.4499999999998"/>
    <x v="33"/>
  </r>
  <r>
    <n v="2706"/>
    <d v="2025-04-05T00:00:00"/>
    <s v="готівка"/>
    <n v="30"/>
    <n v="313"/>
    <x v="140"/>
    <m/>
    <n v="3706"/>
    <n v="2758.06"/>
    <x v="41"/>
  </r>
  <r>
    <n v="2707"/>
    <d v="2025-04-11T00:00:00"/>
    <s v="карта"/>
    <n v="25"/>
    <m/>
    <x v="363"/>
    <m/>
    <n v="3707"/>
    <n v="5036.74"/>
    <x v="12"/>
  </r>
  <r>
    <n v="2708"/>
    <d v="2025-05-06T00:00:00"/>
    <s v="карта"/>
    <n v="21"/>
    <n v="426"/>
    <x v="77"/>
    <m/>
    <n v="3708"/>
    <n v="5802.66"/>
    <x v="42"/>
  </r>
  <r>
    <n v="2709"/>
    <d v="2025-06-11T00:00:00"/>
    <s v="готівка"/>
    <n v="44"/>
    <n v="462"/>
    <x v="297"/>
    <m/>
    <n v="3709"/>
    <n v="5440.41"/>
    <x v="58"/>
  </r>
  <r>
    <n v="2710"/>
    <d v="2025-04-10T00:00:00"/>
    <s v="готівка"/>
    <n v="13"/>
    <n v="11"/>
    <x v="253"/>
    <m/>
    <n v="3710"/>
    <n v="3858.91"/>
    <x v="2"/>
  </r>
  <r>
    <n v="2711"/>
    <d v="2025-06-08T00:00:00"/>
    <s v="готівка"/>
    <n v="38"/>
    <m/>
    <x v="316"/>
    <m/>
    <n v="3711"/>
    <n v="344.99"/>
    <x v="52"/>
  </r>
  <r>
    <n v="2712"/>
    <d v="2025-06-05T00:00:00"/>
    <s v="карта"/>
    <n v="17"/>
    <m/>
    <x v="310"/>
    <m/>
    <n v="3712"/>
    <n v="5450.63"/>
    <x v="29"/>
  </r>
  <r>
    <n v="2713"/>
    <d v="2025-01-19T00:00:00"/>
    <s v="готівка"/>
    <n v="36"/>
    <n v="529"/>
    <x v="51"/>
    <m/>
    <n v="3713"/>
    <n v="3961.17"/>
    <x v="23"/>
  </r>
  <r>
    <n v="2714"/>
    <d v="2025-02-21T00:00:00"/>
    <s v="карта"/>
    <n v="9"/>
    <n v="476"/>
    <x v="348"/>
    <m/>
    <n v="3714"/>
    <n v="10197.36"/>
    <x v="44"/>
  </r>
  <r>
    <n v="2715"/>
    <d v="2025-04-15T00:00:00"/>
    <s v="карта"/>
    <n v="27"/>
    <n v="448"/>
    <x v="124"/>
    <m/>
    <n v="3715"/>
    <n v="5534.59"/>
    <x v="30"/>
  </r>
  <r>
    <n v="2716"/>
    <d v="2025-05-09T00:00:00"/>
    <s v="готівка"/>
    <n v="52"/>
    <m/>
    <x v="249"/>
    <m/>
    <n v="3716"/>
    <n v="1145.24"/>
    <x v="17"/>
  </r>
  <r>
    <n v="2717"/>
    <d v="2025-02-16T00:00:00"/>
    <s v="готівка"/>
    <n v="49"/>
    <n v="56"/>
    <x v="229"/>
    <m/>
    <n v="3717"/>
    <n v="3667.16"/>
    <x v="45"/>
  </r>
  <r>
    <n v="2718"/>
    <d v="2025-06-13T00:00:00"/>
    <s v="карта"/>
    <n v="51"/>
    <n v="323"/>
    <x v="147"/>
    <n v="1225"/>
    <n v="3718"/>
    <n v="7791.73"/>
    <x v="39"/>
  </r>
  <r>
    <n v="2719"/>
    <d v="2025-02-11T00:00:00"/>
    <s v="карта"/>
    <n v="34"/>
    <n v="71"/>
    <x v="321"/>
    <m/>
    <n v="3719"/>
    <n v="4352.32"/>
    <x v="36"/>
  </r>
  <r>
    <n v="2720"/>
    <d v="2025-01-04T00:00:00"/>
    <s v="готівка"/>
    <n v="51"/>
    <n v="285"/>
    <x v="147"/>
    <m/>
    <n v="3720"/>
    <n v="4307.9399999999996"/>
    <x v="39"/>
  </r>
  <r>
    <n v="2721"/>
    <d v="2025-04-14T00:00:00"/>
    <s v="готівка"/>
    <n v="14"/>
    <m/>
    <x v="293"/>
    <m/>
    <n v="3721"/>
    <n v="4473.9800000000005"/>
    <x v="32"/>
  </r>
  <r>
    <n v="2722"/>
    <d v="2025-05-22T00:00:00"/>
    <s v="готівка"/>
    <n v="35"/>
    <n v="544"/>
    <x v="114"/>
    <m/>
    <n v="3722"/>
    <n v="2048.6999999999998"/>
    <x v="13"/>
  </r>
  <r>
    <n v="2723"/>
    <d v="2025-04-04T00:00:00"/>
    <s v="карта"/>
    <n v="59"/>
    <m/>
    <x v="398"/>
    <m/>
    <n v="3723"/>
    <n v="676.06000000000006"/>
    <x v="35"/>
  </r>
  <r>
    <n v="2724"/>
    <d v="2025-06-13T00:00:00"/>
    <s v="готівка"/>
    <n v="34"/>
    <n v="277"/>
    <x v="321"/>
    <m/>
    <n v="3724"/>
    <n v="3386.1099999999997"/>
    <x v="36"/>
  </r>
  <r>
    <n v="2725"/>
    <d v="2025-06-23T00:00:00"/>
    <s v="карта"/>
    <n v="59"/>
    <n v="436"/>
    <x v="398"/>
    <m/>
    <n v="3725"/>
    <n v="453.59999999999997"/>
    <x v="35"/>
  </r>
  <r>
    <n v="2726"/>
    <d v="2025-06-23T00:00:00"/>
    <s v="готівка"/>
    <n v="42"/>
    <n v="240"/>
    <x v="121"/>
    <n v="1213"/>
    <n v="3726"/>
    <n v="7304.7000000000007"/>
    <x v="55"/>
  </r>
  <r>
    <n v="2727"/>
    <d v="2025-06-14T00:00:00"/>
    <s v="карта"/>
    <n v="6"/>
    <n v="529"/>
    <x v="34"/>
    <n v="926"/>
    <n v="3727"/>
    <n v="506.92"/>
    <x v="24"/>
  </r>
  <r>
    <n v="2728"/>
    <d v="2025-02-09T00:00:00"/>
    <s v="карта"/>
    <n v="12"/>
    <n v="350"/>
    <x v="190"/>
    <m/>
    <n v="3728"/>
    <n v="1044.9000000000001"/>
    <x v="48"/>
  </r>
  <r>
    <n v="2729"/>
    <d v="2025-02-12T00:00:00"/>
    <s v="готівка"/>
    <n v="12"/>
    <n v="396"/>
    <x v="242"/>
    <m/>
    <n v="3729"/>
    <n v="1716.72"/>
    <x v="48"/>
  </r>
  <r>
    <n v="2730"/>
    <d v="2025-01-16T00:00:00"/>
    <s v="готівка"/>
    <n v="16"/>
    <n v="249"/>
    <x v="3"/>
    <n v="101"/>
    <n v="3730"/>
    <n v="4014.4400000000005"/>
    <x v="3"/>
  </r>
  <r>
    <n v="2731"/>
    <d v="2025-03-13T00:00:00"/>
    <s v="карта"/>
    <n v="52"/>
    <n v="237"/>
    <x v="150"/>
    <m/>
    <n v="3731"/>
    <n v="603.09"/>
    <x v="17"/>
  </r>
  <r>
    <n v="2732"/>
    <d v="2025-03-30T00:00:00"/>
    <s v="карта"/>
    <n v="38"/>
    <n v="543"/>
    <x v="320"/>
    <n v="419"/>
    <n v="3732"/>
    <n v="3355.9300000000003"/>
    <x v="52"/>
  </r>
  <r>
    <n v="2733"/>
    <d v="2025-03-10T00:00:00"/>
    <s v="карта"/>
    <n v="18"/>
    <m/>
    <x v="269"/>
    <m/>
    <n v="3733"/>
    <n v="3619.78"/>
    <x v="40"/>
  </r>
  <r>
    <n v="2734"/>
    <d v="2025-06-20T00:00:00"/>
    <s v="готівка"/>
    <n v="18"/>
    <m/>
    <x v="197"/>
    <m/>
    <n v="3734"/>
    <n v="3440.02"/>
    <x v="40"/>
  </r>
  <r>
    <n v="2735"/>
    <d v="2025-01-31T00:00:00"/>
    <s v="карта"/>
    <n v="22"/>
    <n v="19"/>
    <x v="109"/>
    <m/>
    <n v="3735"/>
    <n v="8664.0499999999993"/>
    <x v="49"/>
  </r>
  <r>
    <n v="2736"/>
    <d v="2025-05-21T00:00:00"/>
    <s v="готівка"/>
    <n v="32"/>
    <m/>
    <x v="25"/>
    <n v="33"/>
    <n v="3736"/>
    <n v="4587.54"/>
    <x v="19"/>
  </r>
  <r>
    <n v="2737"/>
    <d v="2025-01-14T00:00:00"/>
    <s v="готівка"/>
    <n v="49"/>
    <n v="38"/>
    <x v="193"/>
    <m/>
    <n v="3737"/>
    <n v="651.96"/>
    <x v="45"/>
  </r>
  <r>
    <n v="2738"/>
    <d v="2025-04-03T00:00:00"/>
    <s v="готівка"/>
    <n v="7"/>
    <n v="249"/>
    <x v="240"/>
    <m/>
    <n v="3738"/>
    <n v="4003.3600000000006"/>
    <x v="50"/>
  </r>
  <r>
    <n v="2739"/>
    <d v="2025-06-22T00:00:00"/>
    <s v="готівка"/>
    <n v="12"/>
    <n v="66"/>
    <x v="190"/>
    <m/>
    <n v="3739"/>
    <n v="3651.41"/>
    <x v="48"/>
  </r>
  <r>
    <n v="2740"/>
    <d v="2025-01-19T00:00:00"/>
    <s v="готівка"/>
    <n v="59"/>
    <m/>
    <x v="192"/>
    <n v="169"/>
    <n v="3740"/>
    <n v="2594.8200000000002"/>
    <x v="35"/>
  </r>
  <r>
    <n v="2741"/>
    <d v="2025-04-28T00:00:00"/>
    <s v="готівка"/>
    <n v="57"/>
    <m/>
    <x v="339"/>
    <n v="360"/>
    <n v="3741"/>
    <n v="6778.5"/>
    <x v="34"/>
  </r>
  <r>
    <n v="2742"/>
    <d v="2025-01-02T00:00:00"/>
    <s v="готівка"/>
    <n v="4"/>
    <n v="44"/>
    <x v="292"/>
    <m/>
    <n v="3742"/>
    <n v="3732"/>
    <x v="7"/>
  </r>
  <r>
    <n v="2743"/>
    <d v="2025-05-21T00:00:00"/>
    <s v="карта"/>
    <n v="30"/>
    <m/>
    <x v="171"/>
    <n v="72"/>
    <n v="3743"/>
    <n v="9319.4399999999987"/>
    <x v="41"/>
  </r>
  <r>
    <n v="2744"/>
    <d v="2025-01-13T00:00:00"/>
    <s v="карта"/>
    <n v="11"/>
    <m/>
    <x v="44"/>
    <m/>
    <n v="3744"/>
    <n v="4347.8599999999997"/>
    <x v="31"/>
  </r>
  <r>
    <n v="2745"/>
    <d v="2025-02-04T00:00:00"/>
    <s v="карта"/>
    <n v="41"/>
    <n v="493"/>
    <x v="15"/>
    <m/>
    <n v="3745"/>
    <n v="2257.4"/>
    <x v="1"/>
  </r>
  <r>
    <n v="2746"/>
    <d v="2025-06-04T00:00:00"/>
    <s v="готівка"/>
    <n v="3"/>
    <n v="483"/>
    <x v="95"/>
    <n v="586"/>
    <n v="3746"/>
    <n v="3392.51"/>
    <x v="53"/>
  </r>
  <r>
    <n v="2747"/>
    <d v="2025-03-09T00:00:00"/>
    <s v="карта"/>
    <n v="38"/>
    <n v="25"/>
    <x v="320"/>
    <n v="645"/>
    <n v="3747"/>
    <n v="1791.8799999999999"/>
    <x v="52"/>
  </r>
  <r>
    <n v="2748"/>
    <d v="2025-03-03T00:00:00"/>
    <s v="карта"/>
    <n v="5"/>
    <n v="538"/>
    <x v="174"/>
    <n v="721"/>
    <n v="3748"/>
    <n v="3786.6800000000003"/>
    <x v="11"/>
  </r>
  <r>
    <n v="2749"/>
    <d v="2025-04-29T00:00:00"/>
    <s v="готівка"/>
    <n v="10"/>
    <m/>
    <x v="123"/>
    <m/>
    <n v="3749"/>
    <n v="3459.4700000000003"/>
    <x v="43"/>
  </r>
  <r>
    <n v="2750"/>
    <d v="2025-06-03T00:00:00"/>
    <s v="готівка"/>
    <n v="39"/>
    <m/>
    <x v="222"/>
    <n v="314"/>
    <n v="3750"/>
    <n v="3152.94"/>
    <x v="25"/>
  </r>
  <r>
    <n v="2751"/>
    <d v="2025-06-21T00:00:00"/>
    <s v="карта"/>
    <n v="52"/>
    <n v="360"/>
    <x v="66"/>
    <m/>
    <n v="3751"/>
    <n v="10135.710000000001"/>
    <x v="17"/>
  </r>
  <r>
    <n v="2752"/>
    <d v="2025-06-03T00:00:00"/>
    <s v="карта"/>
    <n v="47"/>
    <m/>
    <x v="237"/>
    <m/>
    <n v="3752"/>
    <n v="4484.67"/>
    <x v="54"/>
  </r>
  <r>
    <n v="2753"/>
    <d v="2025-05-25T00:00:00"/>
    <s v="карта"/>
    <n v="16"/>
    <n v="97"/>
    <x v="241"/>
    <m/>
    <n v="3753"/>
    <n v="1688.88"/>
    <x v="3"/>
  </r>
  <r>
    <n v="2754"/>
    <d v="2025-06-27T00:00:00"/>
    <s v="карта"/>
    <n v="27"/>
    <m/>
    <x v="343"/>
    <m/>
    <n v="3754"/>
    <n v="1541.44"/>
    <x v="30"/>
  </r>
  <r>
    <n v="2755"/>
    <d v="2025-06-11T00:00:00"/>
    <s v="готівка"/>
    <n v="42"/>
    <n v="5"/>
    <x v="238"/>
    <m/>
    <n v="3755"/>
    <n v="938.22"/>
    <x v="55"/>
  </r>
  <r>
    <n v="2756"/>
    <d v="2025-03-12T00:00:00"/>
    <s v="карта"/>
    <n v="33"/>
    <n v="93"/>
    <x v="233"/>
    <m/>
    <n v="3756"/>
    <n v="5166.99"/>
    <x v="59"/>
  </r>
  <r>
    <n v="2757"/>
    <d v="2025-01-03T00:00:00"/>
    <s v="карта"/>
    <n v="18"/>
    <m/>
    <x v="232"/>
    <m/>
    <n v="3757"/>
    <n v="1118.54"/>
    <x v="40"/>
  </r>
  <r>
    <n v="2758"/>
    <d v="2025-06-24T00:00:00"/>
    <s v="карта"/>
    <n v="57"/>
    <n v="68"/>
    <x v="339"/>
    <n v="147"/>
    <n v="3758"/>
    <n v="413.6"/>
    <x v="34"/>
  </r>
  <r>
    <n v="2759"/>
    <d v="2025-04-12T00:00:00"/>
    <s v="карта"/>
    <n v="50"/>
    <n v="542"/>
    <x v="287"/>
    <n v="581"/>
    <n v="3759"/>
    <n v="5937.01"/>
    <x v="57"/>
  </r>
  <r>
    <n v="2760"/>
    <d v="2025-03-01T00:00:00"/>
    <s v="карта"/>
    <n v="57"/>
    <n v="540"/>
    <x v="230"/>
    <n v="81"/>
    <n v="3760"/>
    <n v="9802.69"/>
    <x v="34"/>
  </r>
  <r>
    <n v="2761"/>
    <d v="2025-03-24T00:00:00"/>
    <s v="карта"/>
    <n v="45"/>
    <n v="455"/>
    <x v="172"/>
    <m/>
    <n v="3761"/>
    <n v="997.98"/>
    <x v="9"/>
  </r>
  <r>
    <n v="2762"/>
    <d v="2025-05-03T00:00:00"/>
    <s v="готівка"/>
    <n v="5"/>
    <n v="7"/>
    <x v="271"/>
    <m/>
    <n v="3762"/>
    <n v="114.1"/>
    <x v="11"/>
  </r>
  <r>
    <n v="2763"/>
    <d v="2025-02-25T00:00:00"/>
    <s v="карта"/>
    <n v="21"/>
    <m/>
    <x v="161"/>
    <m/>
    <n v="3763"/>
    <n v="1140.8399999999999"/>
    <x v="42"/>
  </r>
  <r>
    <n v="2764"/>
    <d v="2025-03-17T00:00:00"/>
    <s v="карта"/>
    <n v="4"/>
    <n v="429"/>
    <x v="292"/>
    <m/>
    <n v="3764"/>
    <n v="2967.7"/>
    <x v="7"/>
  </r>
  <r>
    <n v="2765"/>
    <d v="2025-04-16T00:00:00"/>
    <s v="карта"/>
    <n v="35"/>
    <n v="212"/>
    <x v="114"/>
    <m/>
    <n v="3765"/>
    <n v="3143.48"/>
    <x v="13"/>
  </r>
  <r>
    <n v="2766"/>
    <d v="2025-03-06T00:00:00"/>
    <s v="карта"/>
    <n v="28"/>
    <n v="222"/>
    <x v="216"/>
    <m/>
    <n v="3766"/>
    <n v="362.71"/>
    <x v="10"/>
  </r>
  <r>
    <n v="2767"/>
    <d v="2025-02-28T00:00:00"/>
    <s v="готівка"/>
    <n v="6"/>
    <m/>
    <x v="227"/>
    <m/>
    <n v="3767"/>
    <n v="10131.58"/>
    <x v="24"/>
  </r>
  <r>
    <n v="2768"/>
    <d v="2025-02-06T00:00:00"/>
    <s v="карта"/>
    <n v="9"/>
    <n v="104"/>
    <x v="383"/>
    <m/>
    <n v="3768"/>
    <n v="3887.7000000000003"/>
    <x v="44"/>
  </r>
  <r>
    <n v="2769"/>
    <d v="2025-04-03T00:00:00"/>
    <s v="готівка"/>
    <n v="15"/>
    <m/>
    <x v="0"/>
    <m/>
    <n v="3769"/>
    <n v="2114.9100000000003"/>
    <x v="0"/>
  </r>
  <r>
    <n v="2770"/>
    <d v="2025-06-14T00:00:00"/>
    <s v="карта"/>
    <n v="49"/>
    <n v="152"/>
    <x v="229"/>
    <m/>
    <n v="3770"/>
    <n v="3351.06"/>
    <x v="45"/>
  </r>
  <r>
    <n v="2771"/>
    <d v="2025-02-16T00:00:00"/>
    <s v="карта"/>
    <n v="20"/>
    <n v="453"/>
    <x v="386"/>
    <m/>
    <n v="3771"/>
    <n v="8301.9"/>
    <x v="33"/>
  </r>
  <r>
    <n v="2772"/>
    <d v="2025-06-29T00:00:00"/>
    <s v="готівка"/>
    <n v="3"/>
    <m/>
    <x v="347"/>
    <n v="944"/>
    <n v="3772"/>
    <n v="5340.89"/>
    <x v="53"/>
  </r>
  <r>
    <n v="2773"/>
    <d v="2025-04-30T00:00:00"/>
    <s v="карта"/>
    <n v="44"/>
    <n v="167"/>
    <x v="297"/>
    <m/>
    <n v="3773"/>
    <n v="2524.4799999999996"/>
    <x v="58"/>
  </r>
  <r>
    <n v="2774"/>
    <d v="2025-05-23T00:00:00"/>
    <s v="готівка"/>
    <n v="57"/>
    <n v="400"/>
    <x v="230"/>
    <m/>
    <n v="3774"/>
    <n v="4219.5399999999991"/>
    <x v="34"/>
  </r>
  <r>
    <n v="2775"/>
    <d v="2025-05-11T00:00:00"/>
    <s v="готівка"/>
    <n v="11"/>
    <m/>
    <x v="143"/>
    <m/>
    <n v="3775"/>
    <n v="7917.5"/>
    <x v="31"/>
  </r>
  <r>
    <n v="2776"/>
    <d v="2025-05-23T00:00:00"/>
    <s v="готівка"/>
    <n v="18"/>
    <n v="92"/>
    <x v="69"/>
    <m/>
    <n v="3776"/>
    <n v="3568.9"/>
    <x v="40"/>
  </r>
  <r>
    <n v="2777"/>
    <d v="2025-05-04T00:00:00"/>
    <s v="карта"/>
    <n v="45"/>
    <n v="147"/>
    <x v="212"/>
    <n v="1105"/>
    <n v="3777"/>
    <n v="3773.38"/>
    <x v="9"/>
  </r>
  <r>
    <n v="2778"/>
    <d v="2025-06-26T00:00:00"/>
    <s v="готівка"/>
    <n v="42"/>
    <m/>
    <x v="102"/>
    <m/>
    <n v="3778"/>
    <n v="3957.5200000000004"/>
    <x v="55"/>
  </r>
  <r>
    <n v="2779"/>
    <d v="2025-01-11T00:00:00"/>
    <s v="карта"/>
    <n v="53"/>
    <n v="208"/>
    <x v="107"/>
    <n v="599"/>
    <n v="3779"/>
    <n v="3337.23"/>
    <x v="18"/>
  </r>
  <r>
    <n v="2780"/>
    <d v="2025-06-04T00:00:00"/>
    <s v="готівка"/>
    <n v="2"/>
    <n v="565"/>
    <x v="112"/>
    <m/>
    <n v="3780"/>
    <n v="3487.5000000000005"/>
    <x v="14"/>
  </r>
  <r>
    <n v="2781"/>
    <d v="2025-01-27T00:00:00"/>
    <s v="готівка"/>
    <n v="42"/>
    <m/>
    <x v="282"/>
    <n v="1047"/>
    <n v="3781"/>
    <n v="299.2"/>
    <x v="55"/>
  </r>
  <r>
    <n v="2782"/>
    <d v="2025-06-09T00:00:00"/>
    <s v="карта"/>
    <n v="17"/>
    <n v="428"/>
    <x v="97"/>
    <m/>
    <n v="3782"/>
    <n v="2150.5500000000002"/>
    <x v="29"/>
  </r>
  <r>
    <n v="2783"/>
    <d v="2025-02-25T00:00:00"/>
    <s v="карта"/>
    <n v="39"/>
    <m/>
    <x v="101"/>
    <m/>
    <n v="3783"/>
    <n v="1210.08"/>
    <x v="25"/>
  </r>
  <r>
    <n v="2784"/>
    <d v="2025-03-24T00:00:00"/>
    <s v="готівка"/>
    <n v="10"/>
    <n v="123"/>
    <x v="361"/>
    <m/>
    <n v="3784"/>
    <n v="8801.85"/>
    <x v="43"/>
  </r>
  <r>
    <n v="2785"/>
    <d v="2025-01-09T00:00:00"/>
    <s v="карта"/>
    <n v="13"/>
    <n v="255"/>
    <x v="37"/>
    <m/>
    <n v="3785"/>
    <n v="4742.5999999999995"/>
    <x v="2"/>
  </r>
  <r>
    <n v="2786"/>
    <d v="2025-03-28T00:00:00"/>
    <s v="готівка"/>
    <n v="44"/>
    <n v="110"/>
    <x v="169"/>
    <n v="1068"/>
    <n v="3786"/>
    <n v="9832.25"/>
    <x v="58"/>
  </r>
  <r>
    <n v="2787"/>
    <d v="2025-01-03T00:00:00"/>
    <s v="карта"/>
    <n v="42"/>
    <m/>
    <x v="102"/>
    <m/>
    <n v="3787"/>
    <n v="1682.43"/>
    <x v="55"/>
  </r>
  <r>
    <n v="2788"/>
    <d v="2025-01-25T00:00:00"/>
    <s v="карта"/>
    <n v="48"/>
    <n v="495"/>
    <x v="198"/>
    <m/>
    <n v="3788"/>
    <n v="5164.1499999999996"/>
    <x v="4"/>
  </r>
  <r>
    <n v="2789"/>
    <d v="2025-06-19T00:00:00"/>
    <s v="готівка"/>
    <n v="33"/>
    <n v="311"/>
    <x v="280"/>
    <n v="632"/>
    <n v="3789"/>
    <n v="6579.18"/>
    <x v="59"/>
  </r>
  <r>
    <n v="2790"/>
    <d v="2025-04-05T00:00:00"/>
    <s v="готівка"/>
    <n v="30"/>
    <n v="340"/>
    <x v="184"/>
    <m/>
    <n v="3790"/>
    <n v="6321.5499999999993"/>
    <x v="41"/>
  </r>
  <r>
    <n v="2791"/>
    <d v="2025-06-29T00:00:00"/>
    <s v="готівка"/>
    <n v="49"/>
    <m/>
    <x v="193"/>
    <m/>
    <n v="3791"/>
    <n v="6917.7"/>
    <x v="45"/>
  </r>
  <r>
    <n v="2792"/>
    <d v="2025-06-10T00:00:00"/>
    <s v="готівка"/>
    <n v="36"/>
    <n v="359"/>
    <x v="260"/>
    <m/>
    <n v="3792"/>
    <n v="2154.09"/>
    <x v="23"/>
  </r>
  <r>
    <n v="2793"/>
    <d v="2025-02-07T00:00:00"/>
    <s v="карта"/>
    <n v="52"/>
    <n v="520"/>
    <x v="23"/>
    <m/>
    <n v="3793"/>
    <n v="1970.3700000000001"/>
    <x v="17"/>
  </r>
  <r>
    <n v="2794"/>
    <d v="2025-04-14T00:00:00"/>
    <s v="карта"/>
    <n v="29"/>
    <n v="455"/>
    <x v="163"/>
    <m/>
    <n v="3794"/>
    <n v="5859.3799999999992"/>
    <x v="16"/>
  </r>
  <r>
    <n v="2795"/>
    <d v="2025-03-25T00:00:00"/>
    <s v="карта"/>
    <n v="8"/>
    <m/>
    <x v="57"/>
    <n v="1009"/>
    <n v="3795"/>
    <n v="5246.45"/>
    <x v="27"/>
  </r>
  <r>
    <n v="2796"/>
    <d v="2025-01-29T00:00:00"/>
    <s v="карта"/>
    <n v="54"/>
    <n v="26"/>
    <x v="349"/>
    <m/>
    <n v="3796"/>
    <n v="764.64"/>
    <x v="26"/>
  </r>
  <r>
    <n v="2797"/>
    <d v="2025-02-21T00:00:00"/>
    <s v="карта"/>
    <n v="11"/>
    <n v="367"/>
    <x v="285"/>
    <m/>
    <n v="3797"/>
    <n v="1578.1100000000001"/>
    <x v="31"/>
  </r>
  <r>
    <n v="2798"/>
    <d v="2025-01-14T00:00:00"/>
    <s v="готівка"/>
    <n v="29"/>
    <m/>
    <x v="22"/>
    <m/>
    <n v="3798"/>
    <n v="2813.5899999999997"/>
    <x v="16"/>
  </r>
  <r>
    <n v="2799"/>
    <d v="2025-02-06T00:00:00"/>
    <s v="готівка"/>
    <n v="26"/>
    <m/>
    <x v="290"/>
    <m/>
    <n v="3799"/>
    <n v="11552.57"/>
    <x v="28"/>
  </r>
  <r>
    <n v="2800"/>
    <d v="2025-02-06T00:00:00"/>
    <s v="готівка"/>
    <n v="26"/>
    <n v="523"/>
    <x v="290"/>
    <n v="505"/>
    <n v="3800"/>
    <n v="671.14"/>
    <x v="28"/>
  </r>
  <r>
    <n v="2801"/>
    <d v="2025-01-18T00:00:00"/>
    <s v="карта"/>
    <n v="3"/>
    <m/>
    <x v="95"/>
    <m/>
    <n v="3801"/>
    <n v="6445.68"/>
    <x v="53"/>
  </r>
  <r>
    <n v="2802"/>
    <d v="2025-06-09T00:00:00"/>
    <s v="карта"/>
    <n v="11"/>
    <n v="223"/>
    <x v="44"/>
    <n v="997"/>
    <n v="3802"/>
    <n v="2933.36"/>
    <x v="31"/>
  </r>
  <r>
    <n v="2803"/>
    <d v="2025-02-03T00:00:00"/>
    <s v="карта"/>
    <n v="18"/>
    <m/>
    <x v="392"/>
    <n v="900"/>
    <n v="3803"/>
    <n v="3044.83"/>
    <x v="40"/>
  </r>
  <r>
    <n v="2804"/>
    <d v="2025-02-12T00:00:00"/>
    <s v="карта"/>
    <n v="2"/>
    <m/>
    <x v="206"/>
    <m/>
    <n v="3804"/>
    <n v="1035.3799999999999"/>
    <x v="14"/>
  </r>
  <r>
    <n v="2805"/>
    <d v="2025-05-10T00:00:00"/>
    <s v="готівка"/>
    <n v="10"/>
    <m/>
    <x v="123"/>
    <m/>
    <n v="3805"/>
    <n v="2642.2599999999998"/>
    <x v="43"/>
  </r>
  <r>
    <n v="2806"/>
    <d v="2025-02-15T00:00:00"/>
    <s v="готівка"/>
    <n v="40"/>
    <n v="374"/>
    <x v="225"/>
    <m/>
    <n v="3806"/>
    <n v="529.58000000000004"/>
    <x v="6"/>
  </r>
  <r>
    <n v="2807"/>
    <d v="2025-01-07T00:00:00"/>
    <s v="карта"/>
    <n v="40"/>
    <n v="318"/>
    <x v="225"/>
    <n v="899"/>
    <n v="3807"/>
    <n v="1484.28"/>
    <x v="6"/>
  </r>
  <r>
    <n v="2808"/>
    <d v="2025-02-16T00:00:00"/>
    <s v="карта"/>
    <n v="22"/>
    <m/>
    <x v="388"/>
    <n v="352"/>
    <n v="3808"/>
    <n v="211.5"/>
    <x v="49"/>
  </r>
  <r>
    <n v="2809"/>
    <d v="2025-05-30T00:00:00"/>
    <s v="карта"/>
    <n v="10"/>
    <n v="231"/>
    <x v="87"/>
    <m/>
    <n v="3809"/>
    <n v="3422.8999999999996"/>
    <x v="43"/>
  </r>
  <r>
    <n v="2810"/>
    <d v="2025-05-09T00:00:00"/>
    <s v="карта"/>
    <n v="35"/>
    <n v="523"/>
    <x v="380"/>
    <m/>
    <n v="3810"/>
    <n v="5936.88"/>
    <x v="13"/>
  </r>
  <r>
    <n v="2811"/>
    <d v="2025-04-01T00:00:00"/>
    <s v="карта"/>
    <n v="22"/>
    <m/>
    <x v="89"/>
    <m/>
    <n v="3811"/>
    <n v="1968.6000000000001"/>
    <x v="49"/>
  </r>
  <r>
    <n v="2812"/>
    <d v="2025-06-06T00:00:00"/>
    <s v="карта"/>
    <n v="25"/>
    <n v="497"/>
    <x v="16"/>
    <n v="658"/>
    <n v="3812"/>
    <n v="3694.52"/>
    <x v="12"/>
  </r>
  <r>
    <n v="2813"/>
    <d v="2025-02-10T00:00:00"/>
    <s v="карта"/>
    <n v="35"/>
    <n v="208"/>
    <x v="380"/>
    <n v="594"/>
    <n v="3813"/>
    <n v="2962.8"/>
    <x v="13"/>
  </r>
  <r>
    <n v="2814"/>
    <d v="2025-06-27T00:00:00"/>
    <s v="карта"/>
    <n v="37"/>
    <n v="204"/>
    <x v="201"/>
    <n v="947"/>
    <n v="3814"/>
    <n v="1062.25"/>
    <x v="15"/>
  </r>
  <r>
    <n v="2815"/>
    <d v="2025-04-14T00:00:00"/>
    <s v="карта"/>
    <n v="20"/>
    <m/>
    <x v="312"/>
    <m/>
    <n v="3815"/>
    <n v="4872.38"/>
    <x v="33"/>
  </r>
  <r>
    <n v="2816"/>
    <d v="2025-06-01T00:00:00"/>
    <s v="готівка"/>
    <n v="26"/>
    <m/>
    <x v="290"/>
    <m/>
    <n v="3816"/>
    <n v="7496.4"/>
    <x v="28"/>
  </r>
  <r>
    <n v="2817"/>
    <d v="2025-01-06T00:00:00"/>
    <s v="карта"/>
    <n v="43"/>
    <n v="551"/>
    <x v="53"/>
    <n v="832"/>
    <n v="3817"/>
    <n v="6782.6900000000005"/>
    <x v="22"/>
  </r>
  <r>
    <n v="2818"/>
    <d v="2025-01-22T00:00:00"/>
    <s v="карта"/>
    <n v="3"/>
    <n v="458"/>
    <x v="359"/>
    <n v="789"/>
    <n v="3818"/>
    <n v="2738.2"/>
    <x v="53"/>
  </r>
  <r>
    <n v="2819"/>
    <d v="2025-06-22T00:00:00"/>
    <s v="карта"/>
    <n v="21"/>
    <n v="468"/>
    <x v="378"/>
    <n v="474"/>
    <n v="3819"/>
    <n v="1382.56"/>
    <x v="42"/>
  </r>
  <r>
    <n v="2820"/>
    <d v="2025-04-04T00:00:00"/>
    <s v="готівка"/>
    <n v="37"/>
    <n v="400"/>
    <x v="120"/>
    <m/>
    <n v="3820"/>
    <n v="6345.8600000000006"/>
    <x v="15"/>
  </r>
  <r>
    <n v="2821"/>
    <d v="2025-04-18T00:00:00"/>
    <s v="карта"/>
    <n v="58"/>
    <n v="379"/>
    <x v="142"/>
    <m/>
    <n v="3821"/>
    <n v="1273.7"/>
    <x v="51"/>
  </r>
  <r>
    <n v="2822"/>
    <d v="2025-02-19T00:00:00"/>
    <s v="карта"/>
    <n v="47"/>
    <n v="351"/>
    <x v="237"/>
    <m/>
    <n v="3822"/>
    <n v="1001.28"/>
    <x v="54"/>
  </r>
  <r>
    <n v="2823"/>
    <d v="2025-03-13T00:00:00"/>
    <s v="готівка"/>
    <n v="15"/>
    <n v="289"/>
    <x v="226"/>
    <n v="15"/>
    <n v="3823"/>
    <n v="7309.5199999999995"/>
    <x v="0"/>
  </r>
  <r>
    <n v="2824"/>
    <d v="2025-03-24T00:00:00"/>
    <s v="карта"/>
    <n v="16"/>
    <m/>
    <x v="217"/>
    <m/>
    <n v="3824"/>
    <n v="1937.37"/>
    <x v="3"/>
  </r>
  <r>
    <n v="2825"/>
    <d v="2025-02-07T00:00:00"/>
    <s v="карта"/>
    <n v="15"/>
    <n v="506"/>
    <x v="226"/>
    <n v="265"/>
    <n v="3825"/>
    <n v="5891.1"/>
    <x v="0"/>
  </r>
  <r>
    <n v="2826"/>
    <d v="2025-02-22T00:00:00"/>
    <s v="карта"/>
    <n v="39"/>
    <n v="342"/>
    <x v="35"/>
    <m/>
    <n v="3826"/>
    <n v="929.38"/>
    <x v="25"/>
  </r>
  <r>
    <n v="2827"/>
    <d v="2025-02-10T00:00:00"/>
    <s v="готівка"/>
    <n v="29"/>
    <n v="455"/>
    <x v="228"/>
    <n v="802"/>
    <n v="3827"/>
    <n v="5451.29"/>
    <x v="16"/>
  </r>
  <r>
    <n v="2828"/>
    <d v="2025-05-04T00:00:00"/>
    <s v="готівка"/>
    <n v="45"/>
    <m/>
    <x v="387"/>
    <m/>
    <n v="3828"/>
    <n v="6363.7"/>
    <x v="9"/>
  </r>
  <r>
    <n v="2829"/>
    <d v="2025-01-29T00:00:00"/>
    <s v="карта"/>
    <n v="58"/>
    <n v="352"/>
    <x v="220"/>
    <n v="1214"/>
    <n v="3829"/>
    <n v="671.56"/>
    <x v="51"/>
  </r>
  <r>
    <n v="2830"/>
    <d v="2025-02-05T00:00:00"/>
    <s v="карта"/>
    <n v="27"/>
    <m/>
    <x v="343"/>
    <m/>
    <n v="3830"/>
    <n v="7792.5999999999995"/>
    <x v="30"/>
  </r>
  <r>
    <n v="2831"/>
    <d v="2025-01-18T00:00:00"/>
    <s v="карта"/>
    <n v="36"/>
    <n v="332"/>
    <x v="391"/>
    <m/>
    <n v="3831"/>
    <n v="6918.2300000000005"/>
    <x v="23"/>
  </r>
  <r>
    <n v="2832"/>
    <d v="2025-05-23T00:00:00"/>
    <s v="карта"/>
    <n v="34"/>
    <m/>
    <x v="125"/>
    <m/>
    <n v="3832"/>
    <n v="6631.51"/>
    <x v="36"/>
  </r>
  <r>
    <n v="2833"/>
    <d v="2025-01-29T00:00:00"/>
    <s v="карта"/>
    <n v="42"/>
    <m/>
    <x v="224"/>
    <n v="215"/>
    <n v="3833"/>
    <n v="9075.2800000000007"/>
    <x v="55"/>
  </r>
  <r>
    <n v="2834"/>
    <d v="2025-02-12T00:00:00"/>
    <s v="готівка"/>
    <n v="50"/>
    <n v="48"/>
    <x v="259"/>
    <m/>
    <n v="3834"/>
    <n v="5746.3600000000006"/>
    <x v="57"/>
  </r>
  <r>
    <n v="2835"/>
    <d v="2025-04-26T00:00:00"/>
    <s v="карта"/>
    <n v="9"/>
    <m/>
    <x v="79"/>
    <m/>
    <n v="3835"/>
    <n v="1269.51"/>
    <x v="44"/>
  </r>
  <r>
    <n v="2836"/>
    <d v="2025-03-19T00:00:00"/>
    <s v="готівка"/>
    <n v="4"/>
    <n v="160"/>
    <x v="8"/>
    <m/>
    <n v="3836"/>
    <n v="4223.7299999999996"/>
    <x v="7"/>
  </r>
  <r>
    <n v="2837"/>
    <d v="2025-06-29T00:00:00"/>
    <s v="карта"/>
    <n v="46"/>
    <n v="18"/>
    <x v="9"/>
    <m/>
    <n v="3837"/>
    <n v="1063.3399999999999"/>
    <x v="8"/>
  </r>
  <r>
    <n v="2838"/>
    <d v="2025-03-22T00:00:00"/>
    <s v="карта"/>
    <n v="32"/>
    <n v="167"/>
    <x v="309"/>
    <n v="595"/>
    <n v="3838"/>
    <n v="3494.52"/>
    <x v="19"/>
  </r>
  <r>
    <n v="2839"/>
    <d v="2025-06-27T00:00:00"/>
    <s v="карта"/>
    <n v="29"/>
    <n v="235"/>
    <x v="389"/>
    <m/>
    <n v="3839"/>
    <n v="5991.7"/>
    <x v="16"/>
  </r>
  <r>
    <n v="2840"/>
    <d v="2025-05-03T00:00:00"/>
    <s v="готівка"/>
    <n v="8"/>
    <n v="47"/>
    <x v="38"/>
    <m/>
    <n v="3840"/>
    <n v="5430.16"/>
    <x v="27"/>
  </r>
  <r>
    <n v="2841"/>
    <d v="2025-04-19T00:00:00"/>
    <s v="карта"/>
    <n v="54"/>
    <n v="239"/>
    <x v="118"/>
    <m/>
    <n v="3841"/>
    <n v="6436.56"/>
    <x v="26"/>
  </r>
  <r>
    <n v="2842"/>
    <d v="2025-02-24T00:00:00"/>
    <s v="карта"/>
    <n v="4"/>
    <n v="312"/>
    <x v="74"/>
    <m/>
    <n v="3842"/>
    <n v="337.04"/>
    <x v="7"/>
  </r>
  <r>
    <n v="2843"/>
    <d v="2025-04-22T00:00:00"/>
    <s v="карта"/>
    <n v="21"/>
    <n v="434"/>
    <x v="161"/>
    <m/>
    <n v="3843"/>
    <n v="2182.16"/>
    <x v="42"/>
  </r>
  <r>
    <n v="2844"/>
    <d v="2025-02-13T00:00:00"/>
    <s v="карта"/>
    <n v="11"/>
    <n v="489"/>
    <x v="208"/>
    <m/>
    <n v="3844"/>
    <n v="5796.44"/>
    <x v="31"/>
  </r>
  <r>
    <n v="2845"/>
    <d v="2025-02-11T00:00:00"/>
    <s v="карта"/>
    <n v="51"/>
    <m/>
    <x v="147"/>
    <m/>
    <n v="3845"/>
    <n v="5669.75"/>
    <x v="39"/>
  </r>
  <r>
    <n v="2846"/>
    <d v="2025-06-12T00:00:00"/>
    <s v="карта"/>
    <n v="45"/>
    <m/>
    <x v="172"/>
    <m/>
    <n v="3846"/>
    <n v="1806.33"/>
    <x v="9"/>
  </r>
  <r>
    <n v="2847"/>
    <d v="2025-02-05T00:00:00"/>
    <s v="карта"/>
    <n v="11"/>
    <n v="360"/>
    <x v="44"/>
    <m/>
    <n v="3847"/>
    <n v="2419.77"/>
    <x v="31"/>
  </r>
  <r>
    <n v="2848"/>
    <d v="2025-03-20T00:00:00"/>
    <s v="карта"/>
    <n v="34"/>
    <m/>
    <x v="58"/>
    <m/>
    <n v="3848"/>
    <n v="3432.63"/>
    <x v="36"/>
  </r>
  <r>
    <n v="2849"/>
    <d v="2025-06-09T00:00:00"/>
    <s v="карта"/>
    <n v="23"/>
    <n v="72"/>
    <x v="158"/>
    <n v="876"/>
    <n v="3849"/>
    <n v="5357.92"/>
    <x v="46"/>
  </r>
  <r>
    <n v="2850"/>
    <d v="2025-05-18T00:00:00"/>
    <s v="карта"/>
    <n v="43"/>
    <n v="75"/>
    <x v="29"/>
    <m/>
    <n v="3850"/>
    <n v="3254.8999999999996"/>
    <x v="22"/>
  </r>
  <r>
    <n v="2851"/>
    <d v="2025-01-18T00:00:00"/>
    <s v="карта"/>
    <n v="50"/>
    <n v="120"/>
    <x v="364"/>
    <n v="825"/>
    <n v="3851"/>
    <n v="6392.9400000000005"/>
    <x v="57"/>
  </r>
  <r>
    <n v="2852"/>
    <d v="2025-02-06T00:00:00"/>
    <s v="карта"/>
    <n v="34"/>
    <n v="228"/>
    <x v="125"/>
    <m/>
    <n v="3852"/>
    <n v="4603.75"/>
    <x v="36"/>
  </r>
  <r>
    <n v="2853"/>
    <d v="2025-02-11T00:00:00"/>
    <s v="карта"/>
    <n v="18"/>
    <m/>
    <x v="269"/>
    <n v="463"/>
    <n v="3853"/>
    <n v="911.76"/>
    <x v="40"/>
  </r>
  <r>
    <n v="2854"/>
    <d v="2025-04-26T00:00:00"/>
    <s v="карта"/>
    <n v="26"/>
    <n v="199"/>
    <x v="151"/>
    <n v="763"/>
    <n v="3854"/>
    <n v="623.67999999999995"/>
    <x v="28"/>
  </r>
  <r>
    <n v="2855"/>
    <d v="2025-03-09T00:00:00"/>
    <s v="карта"/>
    <n v="44"/>
    <n v="30"/>
    <x v="211"/>
    <m/>
    <n v="3855"/>
    <n v="5302.3399999999992"/>
    <x v="58"/>
  </r>
  <r>
    <n v="2856"/>
    <d v="2025-05-16T00:00:00"/>
    <s v="карта"/>
    <n v="22"/>
    <n v="378"/>
    <x v="388"/>
    <m/>
    <n v="3856"/>
    <n v="7051.7400000000007"/>
    <x v="49"/>
  </r>
  <r>
    <n v="2857"/>
    <d v="2025-05-24T00:00:00"/>
    <s v="карта"/>
    <n v="52"/>
    <m/>
    <x v="249"/>
    <n v="1138"/>
    <n v="3857"/>
    <n v="2587.1999999999998"/>
    <x v="17"/>
  </r>
  <r>
    <n v="2858"/>
    <d v="2025-03-29T00:00:00"/>
    <s v="карта"/>
    <n v="47"/>
    <m/>
    <x v="303"/>
    <m/>
    <n v="3858"/>
    <n v="9168.02"/>
    <x v="54"/>
  </r>
  <r>
    <n v="2859"/>
    <d v="2025-03-28T00:00:00"/>
    <s v="готівка"/>
    <n v="7"/>
    <n v="386"/>
    <x v="375"/>
    <m/>
    <n v="3859"/>
    <n v="8707.44"/>
    <x v="50"/>
  </r>
  <r>
    <n v="2860"/>
    <d v="2025-05-04T00:00:00"/>
    <s v="готівка"/>
    <n v="40"/>
    <n v="243"/>
    <x v="399"/>
    <m/>
    <n v="3860"/>
    <n v="4982.16"/>
    <x v="6"/>
  </r>
  <r>
    <n v="2861"/>
    <d v="2025-04-10T00:00:00"/>
    <s v="готівка"/>
    <n v="7"/>
    <m/>
    <x v="223"/>
    <n v="427"/>
    <n v="3861"/>
    <n v="2246.17"/>
    <x v="50"/>
  </r>
  <r>
    <n v="2862"/>
    <d v="2025-03-18T00:00:00"/>
    <s v="готівка"/>
    <n v="23"/>
    <n v="205"/>
    <x v="234"/>
    <m/>
    <n v="3862"/>
    <n v="3423.62"/>
    <x v="46"/>
  </r>
  <r>
    <n v="2863"/>
    <d v="2025-03-22T00:00:00"/>
    <s v="карта"/>
    <n v="26"/>
    <m/>
    <x v="39"/>
    <m/>
    <n v="3863"/>
    <n v="883.64"/>
    <x v="28"/>
  </r>
  <r>
    <n v="2864"/>
    <d v="2025-06-07T00:00:00"/>
    <s v="готівка"/>
    <n v="57"/>
    <n v="125"/>
    <x v="339"/>
    <m/>
    <n v="3864"/>
    <n v="2176.52"/>
    <x v="34"/>
  </r>
  <r>
    <n v="2865"/>
    <d v="2025-05-23T00:00:00"/>
    <s v="карта"/>
    <n v="37"/>
    <n v="364"/>
    <x v="346"/>
    <m/>
    <n v="3865"/>
    <n v="4155.95"/>
    <x v="15"/>
  </r>
  <r>
    <n v="2866"/>
    <d v="2025-06-26T00:00:00"/>
    <s v="готівка"/>
    <n v="52"/>
    <m/>
    <x v="330"/>
    <m/>
    <n v="3866"/>
    <n v="182.21"/>
    <x v="17"/>
  </r>
  <r>
    <n v="2867"/>
    <d v="2025-06-01T00:00:00"/>
    <s v="карта"/>
    <n v="9"/>
    <n v="163"/>
    <x v="383"/>
    <n v="390"/>
    <n v="3867"/>
    <n v="654.98"/>
    <x v="44"/>
  </r>
  <r>
    <n v="2868"/>
    <d v="2025-05-12T00:00:00"/>
    <s v="карта"/>
    <n v="26"/>
    <n v="320"/>
    <x v="117"/>
    <m/>
    <n v="3868"/>
    <n v="2658.1499999999996"/>
    <x v="28"/>
  </r>
  <r>
    <n v="2869"/>
    <d v="2025-06-16T00:00:00"/>
    <s v="карта"/>
    <n v="50"/>
    <m/>
    <x v="148"/>
    <m/>
    <n v="3869"/>
    <n v="8357.34"/>
    <x v="57"/>
  </r>
  <r>
    <n v="2870"/>
    <d v="2025-06-25T00:00:00"/>
    <s v="карта"/>
    <n v="1"/>
    <n v="502"/>
    <x v="186"/>
    <m/>
    <n v="3870"/>
    <n v="6541.6600000000008"/>
    <x v="5"/>
  </r>
  <r>
    <n v="2871"/>
    <d v="2025-03-21T00:00:00"/>
    <s v="карта"/>
    <n v="2"/>
    <n v="76"/>
    <x v="61"/>
    <n v="362"/>
    <n v="3871"/>
    <n v="7564.130000000001"/>
    <x v="14"/>
  </r>
  <r>
    <n v="2872"/>
    <d v="2025-06-10T00:00:00"/>
    <s v="карта"/>
    <n v="6"/>
    <n v="219"/>
    <x v="227"/>
    <m/>
    <n v="3872"/>
    <n v="3341.4900000000002"/>
    <x v="24"/>
  </r>
  <r>
    <n v="2873"/>
    <d v="2025-06-06T00:00:00"/>
    <s v="карта"/>
    <n v="50"/>
    <m/>
    <x v="315"/>
    <n v="240"/>
    <n v="3873"/>
    <n v="5241.4199999999992"/>
    <x v="57"/>
  </r>
  <r>
    <n v="2874"/>
    <d v="2025-05-17T00:00:00"/>
    <s v="карта"/>
    <n v="5"/>
    <n v="335"/>
    <x v="286"/>
    <n v="789"/>
    <n v="3874"/>
    <n v="9714.41"/>
    <x v="11"/>
  </r>
  <r>
    <n v="2875"/>
    <d v="2025-04-26T00:00:00"/>
    <s v="готівка"/>
    <n v="40"/>
    <n v="34"/>
    <x v="313"/>
    <m/>
    <n v="3875"/>
    <n v="5418.95"/>
    <x v="6"/>
  </r>
  <r>
    <n v="2876"/>
    <d v="2025-01-04T00:00:00"/>
    <s v="готівка"/>
    <n v="59"/>
    <n v="415"/>
    <x v="55"/>
    <m/>
    <n v="3876"/>
    <n v="632.34"/>
    <x v="35"/>
  </r>
  <r>
    <n v="2877"/>
    <d v="2025-05-24T00:00:00"/>
    <s v="карта"/>
    <n v="41"/>
    <m/>
    <x v="345"/>
    <m/>
    <n v="3877"/>
    <n v="5944.7699999999995"/>
    <x v="1"/>
  </r>
  <r>
    <n v="2878"/>
    <d v="2025-02-09T00:00:00"/>
    <s v="карта"/>
    <n v="4"/>
    <n v="147"/>
    <x v="138"/>
    <n v="309"/>
    <n v="3878"/>
    <n v="2633.5299999999997"/>
    <x v="7"/>
  </r>
  <r>
    <n v="2879"/>
    <d v="2025-05-04T00:00:00"/>
    <s v="карта"/>
    <n v="53"/>
    <m/>
    <x v="107"/>
    <m/>
    <n v="3879"/>
    <n v="1092.51"/>
    <x v="18"/>
  </r>
  <r>
    <n v="2880"/>
    <d v="2025-06-16T00:00:00"/>
    <s v="карта"/>
    <n v="18"/>
    <n v="96"/>
    <x v="269"/>
    <m/>
    <n v="3880"/>
    <n v="1671.31"/>
    <x v="40"/>
  </r>
  <r>
    <n v="2881"/>
    <d v="2025-06-10T00:00:00"/>
    <s v="карта"/>
    <n v="21"/>
    <m/>
    <x v="145"/>
    <m/>
    <n v="3881"/>
    <n v="1192.32"/>
    <x v="42"/>
  </r>
  <r>
    <n v="2882"/>
    <d v="2025-05-05T00:00:00"/>
    <s v="карта"/>
    <n v="26"/>
    <n v="334"/>
    <x v="151"/>
    <m/>
    <n v="3882"/>
    <n v="4104.53"/>
    <x v="28"/>
  </r>
  <r>
    <n v="2883"/>
    <d v="2025-04-15T00:00:00"/>
    <s v="карта"/>
    <n v="15"/>
    <n v="560"/>
    <x v="126"/>
    <n v="894"/>
    <n v="3883"/>
    <n v="3540.36"/>
    <x v="0"/>
  </r>
  <r>
    <n v="2884"/>
    <d v="2025-01-21T00:00:00"/>
    <s v="готівка"/>
    <n v="33"/>
    <n v="379"/>
    <x v="280"/>
    <m/>
    <n v="3884"/>
    <n v="1347.1799999999998"/>
    <x v="59"/>
  </r>
  <r>
    <n v="2885"/>
    <d v="2025-03-25T00:00:00"/>
    <s v="карта"/>
    <n v="1"/>
    <n v="205"/>
    <x v="45"/>
    <n v="758"/>
    <n v="3885"/>
    <n v="2340.64"/>
    <x v="5"/>
  </r>
  <r>
    <n v="2886"/>
    <d v="2025-01-19T00:00:00"/>
    <s v="карта"/>
    <n v="21"/>
    <m/>
    <x v="231"/>
    <n v="136"/>
    <n v="3886"/>
    <n v="3827.08"/>
    <x v="42"/>
  </r>
  <r>
    <n v="2887"/>
    <d v="2025-05-20T00:00:00"/>
    <s v="готівка"/>
    <n v="26"/>
    <m/>
    <x v="151"/>
    <m/>
    <n v="3887"/>
    <n v="3138.4700000000003"/>
    <x v="28"/>
  </r>
  <r>
    <n v="2888"/>
    <d v="2025-01-27T00:00:00"/>
    <s v="карта"/>
    <n v="16"/>
    <n v="35"/>
    <x v="241"/>
    <m/>
    <n v="3888"/>
    <n v="5393.33"/>
    <x v="3"/>
  </r>
  <r>
    <n v="2889"/>
    <d v="2025-04-26T00:00:00"/>
    <s v="карта"/>
    <n v="54"/>
    <m/>
    <x v="377"/>
    <n v="121"/>
    <n v="3889"/>
    <n v="3106.02"/>
    <x v="26"/>
  </r>
  <r>
    <n v="2890"/>
    <d v="2025-04-27T00:00:00"/>
    <s v="карта"/>
    <n v="38"/>
    <n v="412"/>
    <x v="94"/>
    <m/>
    <n v="3890"/>
    <n v="4744.03"/>
    <x v="52"/>
  </r>
  <r>
    <n v="2891"/>
    <d v="2025-01-06T00:00:00"/>
    <s v="карта"/>
    <n v="22"/>
    <n v="559"/>
    <x v="89"/>
    <n v="1160"/>
    <n v="3891"/>
    <n v="4726.0600000000004"/>
    <x v="49"/>
  </r>
  <r>
    <n v="2892"/>
    <d v="2025-02-09T00:00:00"/>
    <s v="карта"/>
    <n v="46"/>
    <m/>
    <x v="252"/>
    <n v="484"/>
    <n v="3892"/>
    <n v="4530.17"/>
    <x v="8"/>
  </r>
  <r>
    <n v="2893"/>
    <d v="2025-01-23T00:00:00"/>
    <s v="карта"/>
    <n v="27"/>
    <n v="216"/>
    <x v="281"/>
    <m/>
    <n v="3893"/>
    <n v="1068.07"/>
    <x v="30"/>
  </r>
  <r>
    <n v="2894"/>
    <d v="2025-01-29T00:00:00"/>
    <s v="готівка"/>
    <n v="22"/>
    <n v="371"/>
    <x v="199"/>
    <n v="684"/>
    <n v="3894"/>
    <n v="5360.54"/>
    <x v="49"/>
  </r>
  <r>
    <n v="2895"/>
    <d v="2025-01-13T00:00:00"/>
    <s v="готівка"/>
    <n v="45"/>
    <n v="382"/>
    <x v="212"/>
    <m/>
    <n v="3895"/>
    <n v="2944.78"/>
    <x v="9"/>
  </r>
  <r>
    <n v="2896"/>
    <d v="2025-05-29T00:00:00"/>
    <s v="карта"/>
    <n v="45"/>
    <n v="274"/>
    <x v="212"/>
    <m/>
    <n v="3896"/>
    <n v="4556.3799999999992"/>
    <x v="9"/>
  </r>
  <r>
    <n v="2897"/>
    <d v="2025-03-31T00:00:00"/>
    <s v="карта"/>
    <n v="54"/>
    <n v="308"/>
    <x v="118"/>
    <n v="83"/>
    <n v="3897"/>
    <n v="7463.41"/>
    <x v="26"/>
  </r>
  <r>
    <n v="2898"/>
    <d v="2025-03-26T00:00:00"/>
    <s v="карта"/>
    <n v="16"/>
    <n v="536"/>
    <x v="3"/>
    <m/>
    <n v="3898"/>
    <n v="2799.9"/>
    <x v="3"/>
  </r>
  <r>
    <n v="2899"/>
    <d v="2025-01-06T00:00:00"/>
    <s v="карта"/>
    <n v="21"/>
    <m/>
    <x v="77"/>
    <m/>
    <n v="3899"/>
    <n v="3266.5600000000004"/>
    <x v="42"/>
  </r>
  <r>
    <n v="2900"/>
    <d v="2025-03-25T00:00:00"/>
    <s v="карта"/>
    <n v="45"/>
    <n v="212"/>
    <x v="172"/>
    <m/>
    <n v="3900"/>
    <n v="3808.35"/>
    <x v="9"/>
  </r>
  <r>
    <n v="2901"/>
    <d v="2025-06-24T00:00:00"/>
    <s v="готівка"/>
    <n v="53"/>
    <n v="270"/>
    <x v="24"/>
    <m/>
    <n v="3901"/>
    <n v="2630.17"/>
    <x v="18"/>
  </r>
  <r>
    <n v="2902"/>
    <d v="2025-05-26T00:00:00"/>
    <s v="готівка"/>
    <n v="60"/>
    <m/>
    <x v="324"/>
    <m/>
    <n v="3902"/>
    <n v="831.19"/>
    <x v="38"/>
  </r>
  <r>
    <n v="2903"/>
    <d v="2025-03-25T00:00:00"/>
    <s v="карта"/>
    <n v="31"/>
    <n v="433"/>
    <x v="360"/>
    <n v="271"/>
    <n v="3903"/>
    <n v="2853.47"/>
    <x v="47"/>
  </r>
  <r>
    <n v="2904"/>
    <d v="2025-05-06T00:00:00"/>
    <s v="готівка"/>
    <n v="7"/>
    <n v="81"/>
    <x v="240"/>
    <m/>
    <n v="3904"/>
    <n v="4967.42"/>
    <x v="50"/>
  </r>
  <r>
    <n v="2905"/>
    <d v="2025-03-10T00:00:00"/>
    <s v="карта"/>
    <n v="36"/>
    <n v="302"/>
    <x v="33"/>
    <m/>
    <n v="3905"/>
    <n v="3913.1499999999996"/>
    <x v="23"/>
  </r>
  <r>
    <n v="2906"/>
    <d v="2025-05-31T00:00:00"/>
    <s v="карта"/>
    <n v="60"/>
    <n v="250"/>
    <x v="245"/>
    <n v="396"/>
    <n v="3906"/>
    <n v="2702.2"/>
    <x v="38"/>
  </r>
  <r>
    <n v="2907"/>
    <d v="2025-04-08T00:00:00"/>
    <s v="карта"/>
    <n v="10"/>
    <m/>
    <x v="78"/>
    <m/>
    <n v="3907"/>
    <n v="4086.83"/>
    <x v="43"/>
  </r>
  <r>
    <n v="2908"/>
    <d v="2025-01-03T00:00:00"/>
    <s v="карта"/>
    <n v="40"/>
    <n v="343"/>
    <x v="225"/>
    <m/>
    <n v="3908"/>
    <n v="256.8"/>
    <x v="6"/>
  </r>
  <r>
    <n v="2909"/>
    <d v="2025-04-04T00:00:00"/>
    <s v="готівка"/>
    <n v="3"/>
    <n v="511"/>
    <x v="340"/>
    <n v="969"/>
    <n v="3909"/>
    <n v="804.68"/>
    <x v="53"/>
  </r>
  <r>
    <n v="2910"/>
    <d v="2025-06-14T00:00:00"/>
    <s v="готівка"/>
    <n v="45"/>
    <n v="336"/>
    <x v="270"/>
    <m/>
    <n v="3910"/>
    <n v="7590.46"/>
    <x v="9"/>
  </r>
  <r>
    <n v="2911"/>
    <d v="2025-04-25T00:00:00"/>
    <s v="карта"/>
    <n v="14"/>
    <n v="356"/>
    <x v="67"/>
    <m/>
    <n v="3911"/>
    <n v="3755.7299999999996"/>
    <x v="32"/>
  </r>
  <r>
    <n v="2912"/>
    <d v="2025-02-19T00:00:00"/>
    <s v="карта"/>
    <n v="49"/>
    <n v="402"/>
    <x v="229"/>
    <m/>
    <n v="3912"/>
    <n v="9930.26"/>
    <x v="45"/>
  </r>
  <r>
    <n v="2913"/>
    <d v="2025-05-31T00:00:00"/>
    <s v="готівка"/>
    <n v="36"/>
    <n v="104"/>
    <x v="194"/>
    <m/>
    <n v="3913"/>
    <n v="3141.9900000000002"/>
    <x v="23"/>
  </r>
  <r>
    <n v="2914"/>
    <d v="2025-02-28T00:00:00"/>
    <s v="готівка"/>
    <n v="48"/>
    <n v="461"/>
    <x v="4"/>
    <m/>
    <n v="3914"/>
    <n v="991.16000000000008"/>
    <x v="4"/>
  </r>
  <r>
    <n v="2915"/>
    <d v="2025-02-03T00:00:00"/>
    <s v="карта"/>
    <n v="20"/>
    <n v="92"/>
    <x v="157"/>
    <m/>
    <n v="3915"/>
    <n v="1734.84"/>
    <x v="33"/>
  </r>
  <r>
    <n v="2916"/>
    <d v="2025-03-03T00:00:00"/>
    <s v="карта"/>
    <n v="58"/>
    <n v="72"/>
    <x v="142"/>
    <n v="803"/>
    <n v="3916"/>
    <n v="5169.17"/>
    <x v="51"/>
  </r>
  <r>
    <n v="2917"/>
    <d v="2025-03-22T00:00:00"/>
    <s v="карта"/>
    <n v="26"/>
    <m/>
    <x v="162"/>
    <n v="417"/>
    <n v="3917"/>
    <n v="1477.12"/>
    <x v="28"/>
  </r>
  <r>
    <n v="2918"/>
    <d v="2025-01-13T00:00:00"/>
    <s v="карта"/>
    <n v="19"/>
    <n v="52"/>
    <x v="50"/>
    <n v="1277"/>
    <n v="3918"/>
    <n v="6965.6799999999994"/>
    <x v="20"/>
  </r>
  <r>
    <n v="2919"/>
    <d v="2025-01-22T00:00:00"/>
    <s v="готівка"/>
    <n v="55"/>
    <m/>
    <x v="322"/>
    <m/>
    <n v="3919"/>
    <n v="4448.5200000000004"/>
    <x v="56"/>
  </r>
  <r>
    <n v="2920"/>
    <d v="2025-06-03T00:00:00"/>
    <s v="карта"/>
    <n v="53"/>
    <n v="485"/>
    <x v="107"/>
    <n v="162"/>
    <n v="3920"/>
    <n v="900.56"/>
    <x v="18"/>
  </r>
  <r>
    <n v="2921"/>
    <d v="2025-03-14T00:00:00"/>
    <s v="готівка"/>
    <n v="38"/>
    <n v="167"/>
    <x v="316"/>
    <n v="373"/>
    <n v="3921"/>
    <n v="4034.76"/>
    <x v="52"/>
  </r>
  <r>
    <n v="2922"/>
    <d v="2025-03-09T00:00:00"/>
    <s v="карта"/>
    <n v="10"/>
    <m/>
    <x v="361"/>
    <m/>
    <n v="3922"/>
    <n v="3345.1900000000005"/>
    <x v="43"/>
  </r>
  <r>
    <n v="2923"/>
    <d v="2025-04-27T00:00:00"/>
    <s v="готівка"/>
    <n v="11"/>
    <n v="563"/>
    <x v="285"/>
    <m/>
    <n v="3923"/>
    <n v="5053.24"/>
    <x v="31"/>
  </r>
  <r>
    <n v="2924"/>
    <d v="2025-05-22T00:00:00"/>
    <s v="готівка"/>
    <n v="14"/>
    <n v="168"/>
    <x v="255"/>
    <n v="886"/>
    <n v="3924"/>
    <n v="1935.72"/>
    <x v="32"/>
  </r>
  <r>
    <n v="2925"/>
    <d v="2025-06-29T00:00:00"/>
    <s v="готівка"/>
    <n v="37"/>
    <n v="3"/>
    <x v="201"/>
    <n v="1143"/>
    <n v="3925"/>
    <n v="1068.8399999999999"/>
    <x v="15"/>
  </r>
  <r>
    <n v="2926"/>
    <d v="2025-01-31T00:00:00"/>
    <s v="готівка"/>
    <n v="54"/>
    <n v="327"/>
    <x v="349"/>
    <m/>
    <n v="3926"/>
    <n v="7595.25"/>
    <x v="26"/>
  </r>
  <r>
    <n v="2927"/>
    <d v="2025-02-26T00:00:00"/>
    <s v="карта"/>
    <n v="39"/>
    <m/>
    <x v="35"/>
    <n v="820"/>
    <n v="3927"/>
    <n v="3205.77"/>
    <x v="25"/>
  </r>
  <r>
    <n v="2928"/>
    <d v="2025-02-22T00:00:00"/>
    <s v="карта"/>
    <n v="43"/>
    <n v="159"/>
    <x v="144"/>
    <m/>
    <n v="3928"/>
    <n v="4120.71"/>
    <x v="22"/>
  </r>
  <r>
    <n v="2929"/>
    <d v="2025-05-04T00:00:00"/>
    <s v="готівка"/>
    <n v="36"/>
    <m/>
    <x v="391"/>
    <n v="185"/>
    <n v="3929"/>
    <n v="642.48"/>
    <x v="23"/>
  </r>
  <r>
    <n v="2930"/>
    <d v="2025-02-11T00:00:00"/>
    <s v="готівка"/>
    <n v="34"/>
    <n v="145"/>
    <x v="58"/>
    <m/>
    <n v="3930"/>
    <n v="6441.82"/>
    <x v="36"/>
  </r>
  <r>
    <n v="2931"/>
    <d v="2025-06-19T00:00:00"/>
    <s v="карта"/>
    <n v="50"/>
    <m/>
    <x v="259"/>
    <m/>
    <n v="3931"/>
    <n v="8939.86"/>
    <x v="57"/>
  </r>
  <r>
    <n v="2932"/>
    <d v="2025-03-26T00:00:00"/>
    <s v="карта"/>
    <n v="9"/>
    <n v="429"/>
    <x v="79"/>
    <m/>
    <n v="3932"/>
    <n v="5798.6900000000005"/>
    <x v="44"/>
  </r>
  <r>
    <n v="2933"/>
    <d v="2025-05-21T00:00:00"/>
    <s v="готівка"/>
    <n v="59"/>
    <n v="262"/>
    <x v="192"/>
    <m/>
    <n v="3933"/>
    <n v="5051.16"/>
    <x v="35"/>
  </r>
  <r>
    <n v="2934"/>
    <d v="2025-06-08T00:00:00"/>
    <s v="карта"/>
    <n v="15"/>
    <m/>
    <x v="0"/>
    <m/>
    <n v="3934"/>
    <n v="1588.56"/>
    <x v="0"/>
  </r>
  <r>
    <n v="2935"/>
    <d v="2025-03-24T00:00:00"/>
    <s v="готівка"/>
    <n v="43"/>
    <m/>
    <x v="144"/>
    <m/>
    <n v="3935"/>
    <n v="7599.3099999999995"/>
    <x v="22"/>
  </r>
  <r>
    <n v="2936"/>
    <d v="2025-01-31T00:00:00"/>
    <s v="карта"/>
    <n v="10"/>
    <n v="148"/>
    <x v="361"/>
    <n v="910"/>
    <n v="3936"/>
    <n v="1800.28"/>
    <x v="43"/>
  </r>
  <r>
    <n v="2937"/>
    <d v="2025-05-04T00:00:00"/>
    <s v="готівка"/>
    <n v="39"/>
    <m/>
    <x v="298"/>
    <m/>
    <n v="3937"/>
    <n v="8853.0400000000009"/>
    <x v="25"/>
  </r>
  <r>
    <n v="2938"/>
    <d v="2025-05-30T00:00:00"/>
    <s v="карта"/>
    <n v="3"/>
    <n v="130"/>
    <x v="175"/>
    <m/>
    <n v="3938"/>
    <n v="1378.6799999999998"/>
    <x v="53"/>
  </r>
  <r>
    <n v="2939"/>
    <d v="2025-06-11T00:00:00"/>
    <s v="готівка"/>
    <n v="33"/>
    <n v="225"/>
    <x v="308"/>
    <m/>
    <n v="3939"/>
    <n v="4402.24"/>
    <x v="59"/>
  </r>
  <r>
    <n v="2940"/>
    <d v="2025-03-10T00:00:00"/>
    <s v="карта"/>
    <n v="52"/>
    <m/>
    <x v="249"/>
    <m/>
    <n v="3940"/>
    <n v="10316.030000000001"/>
    <x v="17"/>
  </r>
  <r>
    <n v="2941"/>
    <d v="2025-05-01T00:00:00"/>
    <s v="карта"/>
    <n v="45"/>
    <n v="412"/>
    <x v="10"/>
    <n v="1268"/>
    <n v="3941"/>
    <n v="1144.1999999999998"/>
    <x v="9"/>
  </r>
  <r>
    <n v="2942"/>
    <d v="2025-03-14T00:00:00"/>
    <s v="карта"/>
    <n v="2"/>
    <n v="437"/>
    <x v="27"/>
    <m/>
    <n v="3942"/>
    <n v="3934.32"/>
    <x v="14"/>
  </r>
  <r>
    <n v="2943"/>
    <d v="2025-01-19T00:00:00"/>
    <s v="готівка"/>
    <n v="35"/>
    <n v="506"/>
    <x v="72"/>
    <n v="225"/>
    <n v="3943"/>
    <n v="3160.42"/>
    <x v="13"/>
  </r>
  <r>
    <n v="2944"/>
    <d v="2025-03-07T00:00:00"/>
    <s v="карта"/>
    <n v="5"/>
    <n v="550"/>
    <x v="250"/>
    <m/>
    <n v="3944"/>
    <n v="4220.5"/>
    <x v="11"/>
  </r>
  <r>
    <n v="2945"/>
    <d v="2025-04-25T00:00:00"/>
    <s v="карта"/>
    <n v="37"/>
    <n v="175"/>
    <x v="201"/>
    <m/>
    <n v="3945"/>
    <n v="4029.45"/>
    <x v="15"/>
  </r>
  <r>
    <n v="2946"/>
    <d v="2025-01-08T00:00:00"/>
    <s v="карта"/>
    <n v="30"/>
    <n v="511"/>
    <x v="385"/>
    <n v="46"/>
    <n v="3946"/>
    <n v="5331.17"/>
    <x v="41"/>
  </r>
  <r>
    <n v="2947"/>
    <d v="2025-03-20T00:00:00"/>
    <s v="готівка"/>
    <n v="6"/>
    <m/>
    <x v="373"/>
    <m/>
    <n v="3947"/>
    <n v="5016.8600000000006"/>
    <x v="24"/>
  </r>
  <r>
    <n v="2948"/>
    <d v="2025-03-05T00:00:00"/>
    <s v="готівка"/>
    <n v="56"/>
    <n v="102"/>
    <x v="116"/>
    <m/>
    <n v="3948"/>
    <n v="4685.82"/>
    <x v="37"/>
  </r>
  <r>
    <n v="2949"/>
    <d v="2025-06-02T00:00:00"/>
    <s v="карта"/>
    <n v="59"/>
    <m/>
    <x v="56"/>
    <n v="99"/>
    <n v="3949"/>
    <n v="5866.41"/>
    <x v="35"/>
  </r>
  <r>
    <n v="2950"/>
    <d v="2025-05-09T00:00:00"/>
    <s v="карта"/>
    <n v="22"/>
    <n v="512"/>
    <x v="326"/>
    <m/>
    <n v="3950"/>
    <n v="5808.3300000000008"/>
    <x v="49"/>
  </r>
  <r>
    <n v="2951"/>
    <d v="2025-05-21T00:00:00"/>
    <s v="карта"/>
    <n v="2"/>
    <n v="131"/>
    <x v="20"/>
    <m/>
    <n v="3951"/>
    <n v="3180.79"/>
    <x v="14"/>
  </r>
  <r>
    <n v="2952"/>
    <d v="2025-06-24T00:00:00"/>
    <s v="карта"/>
    <n v="30"/>
    <n v="553"/>
    <x v="71"/>
    <m/>
    <n v="3952"/>
    <n v="2188.52"/>
    <x v="41"/>
  </r>
  <r>
    <n v="2953"/>
    <d v="2025-04-03T00:00:00"/>
    <s v="карта"/>
    <n v="15"/>
    <m/>
    <x v="0"/>
    <n v="235"/>
    <n v="3953"/>
    <n v="3781.64"/>
    <x v="0"/>
  </r>
  <r>
    <n v="2954"/>
    <d v="2025-04-30T00:00:00"/>
    <s v="карта"/>
    <n v="50"/>
    <n v="246"/>
    <x v="287"/>
    <m/>
    <n v="3954"/>
    <n v="7008.66"/>
    <x v="57"/>
  </r>
  <r>
    <n v="2955"/>
    <d v="2025-04-30T00:00:00"/>
    <s v="карта"/>
    <n v="59"/>
    <m/>
    <x v="398"/>
    <m/>
    <n v="3955"/>
    <n v="2934.44"/>
    <x v="35"/>
  </r>
  <r>
    <n v="2956"/>
    <d v="2025-04-18T00:00:00"/>
    <s v="готівка"/>
    <n v="45"/>
    <n v="366"/>
    <x v="270"/>
    <m/>
    <n v="3956"/>
    <n v="7446.8499999999995"/>
    <x v="9"/>
  </r>
  <r>
    <n v="2957"/>
    <d v="2025-06-20T00:00:00"/>
    <s v="карта"/>
    <n v="45"/>
    <n v="275"/>
    <x v="10"/>
    <m/>
    <n v="3957"/>
    <n v="4850.09"/>
    <x v="9"/>
  </r>
  <r>
    <n v="2958"/>
    <d v="2025-02-04T00:00:00"/>
    <s v="карта"/>
    <n v="11"/>
    <n v="431"/>
    <x v="143"/>
    <m/>
    <n v="3958"/>
    <n v="452.24"/>
    <x v="31"/>
  </r>
  <r>
    <n v="2959"/>
    <d v="2025-05-02T00:00:00"/>
    <s v="карта"/>
    <n v="25"/>
    <m/>
    <x v="49"/>
    <m/>
    <n v="3959"/>
    <n v="4036.71"/>
    <x v="12"/>
  </r>
  <r>
    <n v="2960"/>
    <d v="2025-02-25T00:00:00"/>
    <s v="карта"/>
    <n v="14"/>
    <m/>
    <x v="183"/>
    <m/>
    <n v="3960"/>
    <n v="5154.7199999999993"/>
    <x v="32"/>
  </r>
  <r>
    <n v="2961"/>
    <d v="2025-05-25T00:00:00"/>
    <s v="карта"/>
    <n v="49"/>
    <m/>
    <x v="83"/>
    <m/>
    <n v="3961"/>
    <n v="2466.27"/>
    <x v="45"/>
  </r>
  <r>
    <n v="2962"/>
    <d v="2025-03-27T00:00:00"/>
    <s v="карта"/>
    <n v="19"/>
    <n v="182"/>
    <x v="48"/>
    <m/>
    <n v="3962"/>
    <n v="5140.0600000000004"/>
    <x v="20"/>
  </r>
  <r>
    <n v="2963"/>
    <d v="2025-03-11T00:00:00"/>
    <s v="карта"/>
    <n v="49"/>
    <n v="246"/>
    <x v="177"/>
    <n v="708"/>
    <n v="3963"/>
    <n v="5407.58"/>
    <x v="45"/>
  </r>
  <r>
    <n v="2964"/>
    <d v="2025-06-19T00:00:00"/>
    <s v="готівка"/>
    <n v="33"/>
    <n v="420"/>
    <x v="280"/>
    <m/>
    <n v="3964"/>
    <n v="2698.12"/>
    <x v="59"/>
  </r>
  <r>
    <n v="2965"/>
    <d v="2025-01-14T00:00:00"/>
    <s v="карта"/>
    <n v="4"/>
    <n v="553"/>
    <x v="138"/>
    <m/>
    <n v="3965"/>
    <n v="5556.16"/>
    <x v="7"/>
  </r>
  <r>
    <n v="2966"/>
    <d v="2025-02-13T00:00:00"/>
    <s v="готівка"/>
    <n v="45"/>
    <m/>
    <x v="270"/>
    <n v="1091"/>
    <n v="3966"/>
    <n v="3647.6000000000004"/>
    <x v="9"/>
  </r>
  <r>
    <n v="2967"/>
    <d v="2025-03-06T00:00:00"/>
    <s v="карта"/>
    <n v="23"/>
    <n v="124"/>
    <x v="294"/>
    <m/>
    <n v="3967"/>
    <n v="3784.5600000000004"/>
    <x v="46"/>
  </r>
  <r>
    <n v="2968"/>
    <d v="2025-03-23T00:00:00"/>
    <s v="карта"/>
    <n v="30"/>
    <m/>
    <x v="267"/>
    <m/>
    <n v="3968"/>
    <n v="1665.87"/>
    <x v="41"/>
  </r>
  <r>
    <n v="2969"/>
    <d v="2025-05-28T00:00:00"/>
    <s v="карта"/>
    <n v="27"/>
    <n v="213"/>
    <x v="124"/>
    <m/>
    <n v="3969"/>
    <n v="4797.6400000000003"/>
    <x v="30"/>
  </r>
  <r>
    <n v="2970"/>
    <d v="2025-01-28T00:00:00"/>
    <s v="готівка"/>
    <n v="33"/>
    <n v="83"/>
    <x v="308"/>
    <m/>
    <n v="3970"/>
    <n v="663.92"/>
    <x v="59"/>
  </r>
  <r>
    <n v="2971"/>
    <d v="2025-02-13T00:00:00"/>
    <s v="карта"/>
    <n v="43"/>
    <n v="299"/>
    <x v="251"/>
    <m/>
    <n v="3971"/>
    <n v="2575.29"/>
    <x v="22"/>
  </r>
  <r>
    <n v="2972"/>
    <d v="2025-03-07T00:00:00"/>
    <s v="готівка"/>
    <n v="8"/>
    <n v="178"/>
    <x v="170"/>
    <n v="225"/>
    <n v="3972"/>
    <n v="5537.8"/>
    <x v="27"/>
  </r>
  <r>
    <n v="2973"/>
    <d v="2025-05-09T00:00:00"/>
    <s v="готівка"/>
    <n v="37"/>
    <n v="436"/>
    <x v="120"/>
    <m/>
    <n v="3973"/>
    <n v="1329.24"/>
    <x v="15"/>
  </r>
  <r>
    <n v="2974"/>
    <d v="2025-06-10T00:00:00"/>
    <s v="карта"/>
    <n v="12"/>
    <m/>
    <x v="261"/>
    <m/>
    <n v="3974"/>
    <n v="1054.6299999999999"/>
    <x v="48"/>
  </r>
  <r>
    <n v="2975"/>
    <d v="2025-04-19T00:00:00"/>
    <s v="готівка"/>
    <n v="46"/>
    <n v="128"/>
    <x v="275"/>
    <m/>
    <n v="3975"/>
    <n v="2688.48"/>
    <x v="8"/>
  </r>
  <r>
    <n v="2976"/>
    <d v="2025-02-03T00:00:00"/>
    <s v="готівка"/>
    <n v="34"/>
    <n v="564"/>
    <x v="125"/>
    <m/>
    <n v="3976"/>
    <n v="330.03000000000003"/>
    <x v="36"/>
  </r>
  <r>
    <n v="2977"/>
    <d v="2025-03-17T00:00:00"/>
    <s v="карта"/>
    <n v="15"/>
    <m/>
    <x v="0"/>
    <m/>
    <n v="3977"/>
    <n v="6082.0999999999995"/>
    <x v="0"/>
  </r>
  <r>
    <n v="2978"/>
    <d v="2025-03-20T00:00:00"/>
    <s v="готівка"/>
    <n v="43"/>
    <m/>
    <x v="128"/>
    <m/>
    <n v="3978"/>
    <n v="11255.94"/>
    <x v="22"/>
  </r>
  <r>
    <n v="2979"/>
    <d v="2025-03-01T00:00:00"/>
    <s v="карта"/>
    <n v="40"/>
    <n v="3"/>
    <x v="369"/>
    <m/>
    <n v="3979"/>
    <n v="4009.08"/>
    <x v="6"/>
  </r>
  <r>
    <n v="2980"/>
    <d v="2025-01-10T00:00:00"/>
    <s v="карта"/>
    <n v="43"/>
    <n v="500"/>
    <x v="296"/>
    <n v="1263"/>
    <n v="3980"/>
    <n v="4344.58"/>
    <x v="22"/>
  </r>
  <r>
    <n v="2981"/>
    <d v="2025-01-05T00:00:00"/>
    <s v="карта"/>
    <n v="57"/>
    <n v="302"/>
    <x v="230"/>
    <n v="118"/>
    <n v="3981"/>
    <n v="240.77"/>
    <x v="34"/>
  </r>
  <r>
    <n v="2982"/>
    <d v="2025-03-23T00:00:00"/>
    <s v="карта"/>
    <n v="7"/>
    <m/>
    <x v="108"/>
    <m/>
    <n v="3982"/>
    <n v="7006.81"/>
    <x v="50"/>
  </r>
  <r>
    <n v="2983"/>
    <d v="2025-05-13T00:00:00"/>
    <s v="готівка"/>
    <n v="28"/>
    <n v="188"/>
    <x v="139"/>
    <m/>
    <n v="3983"/>
    <n v="4798.7900000000009"/>
    <x v="10"/>
  </r>
  <r>
    <n v="2984"/>
    <d v="2025-05-21T00:00:00"/>
    <s v="готівка"/>
    <n v="19"/>
    <n v="323"/>
    <x v="50"/>
    <m/>
    <n v="3984"/>
    <n v="2010.04"/>
    <x v="20"/>
  </r>
  <r>
    <n v="2985"/>
    <d v="2025-02-10T00:00:00"/>
    <s v="карта"/>
    <n v="44"/>
    <n v="95"/>
    <x v="357"/>
    <m/>
    <n v="3985"/>
    <n v="2475.7200000000003"/>
    <x v="58"/>
  </r>
  <r>
    <n v="2986"/>
    <d v="2025-05-29T00:00:00"/>
    <s v="карта"/>
    <n v="57"/>
    <n v="530"/>
    <x v="111"/>
    <m/>
    <n v="3986"/>
    <n v="1744.64"/>
    <x v="34"/>
  </r>
  <r>
    <n v="2987"/>
    <d v="2025-01-28T00:00:00"/>
    <s v="готівка"/>
    <n v="11"/>
    <n v="37"/>
    <x v="44"/>
    <m/>
    <n v="3987"/>
    <n v="5934.0000000000009"/>
    <x v="31"/>
  </r>
  <r>
    <n v="2988"/>
    <d v="2025-05-09T00:00:00"/>
    <s v="карта"/>
    <n v="56"/>
    <n v="411"/>
    <x v="191"/>
    <m/>
    <n v="3988"/>
    <n v="3441.02"/>
    <x v="37"/>
  </r>
  <r>
    <n v="2989"/>
    <d v="2025-04-06T00:00:00"/>
    <s v="карта"/>
    <n v="19"/>
    <n v="126"/>
    <x v="70"/>
    <n v="94"/>
    <n v="3989"/>
    <n v="2588.37"/>
    <x v="20"/>
  </r>
  <r>
    <n v="2990"/>
    <d v="2025-06-17T00:00:00"/>
    <s v="карта"/>
    <n v="13"/>
    <m/>
    <x v="395"/>
    <m/>
    <n v="3990"/>
    <n v="504.3"/>
    <x v="2"/>
  </r>
  <r>
    <n v="2991"/>
    <d v="2025-03-02T00:00:00"/>
    <s v="готівка"/>
    <n v="24"/>
    <m/>
    <x v="188"/>
    <m/>
    <n v="3991"/>
    <n v="1112.3399999999999"/>
    <x v="21"/>
  </r>
  <r>
    <n v="2992"/>
    <d v="2025-01-07T00:00:00"/>
    <s v="готівка"/>
    <n v="46"/>
    <n v="311"/>
    <x v="19"/>
    <m/>
    <n v="3992"/>
    <n v="2725.19"/>
    <x v="8"/>
  </r>
  <r>
    <n v="2993"/>
    <d v="2025-06-13T00:00:00"/>
    <s v="карта"/>
    <n v="39"/>
    <n v="28"/>
    <x v="298"/>
    <m/>
    <n v="3993"/>
    <n v="1256.7"/>
    <x v="25"/>
  </r>
  <r>
    <n v="2994"/>
    <d v="2025-01-12T00:00:00"/>
    <s v="карта"/>
    <n v="33"/>
    <m/>
    <x v="202"/>
    <m/>
    <n v="3994"/>
    <n v="8846.25"/>
    <x v="59"/>
  </r>
  <r>
    <n v="2995"/>
    <d v="2025-01-29T00:00:00"/>
    <s v="карта"/>
    <n v="8"/>
    <m/>
    <x v="176"/>
    <m/>
    <n v="3995"/>
    <n v="565.37"/>
    <x v="27"/>
  </r>
  <r>
    <n v="2996"/>
    <d v="2025-06-20T00:00:00"/>
    <s v="карта"/>
    <n v="40"/>
    <m/>
    <x v="399"/>
    <n v="519"/>
    <n v="3996"/>
    <n v="4370.8"/>
    <x v="6"/>
  </r>
  <r>
    <n v="2997"/>
    <d v="2025-06-15T00:00:00"/>
    <s v="карта"/>
    <n v="3"/>
    <n v="388"/>
    <x v="347"/>
    <m/>
    <n v="3997"/>
    <n v="9490.51"/>
    <x v="53"/>
  </r>
  <r>
    <n v="2998"/>
    <d v="2025-04-02T00:00:00"/>
    <s v="готівка"/>
    <n v="12"/>
    <n v="91"/>
    <x v="261"/>
    <m/>
    <n v="3998"/>
    <n v="4384.47"/>
    <x v="48"/>
  </r>
  <r>
    <n v="2999"/>
    <d v="2025-02-26T00:00:00"/>
    <s v="карта"/>
    <n v="36"/>
    <n v="171"/>
    <x v="283"/>
    <m/>
    <n v="3999"/>
    <n v="4769.12"/>
    <x v="23"/>
  </r>
  <r>
    <n v="3000"/>
    <d v="2025-06-03T00:00:00"/>
    <s v="готівка"/>
    <n v="26"/>
    <m/>
    <x v="290"/>
    <m/>
    <n v="4000"/>
    <n v="4346.0600000000004"/>
    <x v="28"/>
  </r>
  <r>
    <n v="3001"/>
    <d v="2025-01-26T00:00:00"/>
    <s v="карта"/>
    <n v="19"/>
    <n v="158"/>
    <x v="30"/>
    <m/>
    <n v="4001"/>
    <n v="5055.1400000000003"/>
    <x v="20"/>
  </r>
  <r>
    <n v="3002"/>
    <d v="2025-06-12T00:00:00"/>
    <s v="карта"/>
    <n v="18"/>
    <n v="391"/>
    <x v="232"/>
    <m/>
    <n v="4002"/>
    <n v="4405.619999999999"/>
    <x v="40"/>
  </r>
  <r>
    <n v="3003"/>
    <d v="2025-05-21T00:00:00"/>
    <s v="карта"/>
    <n v="25"/>
    <m/>
    <x v="42"/>
    <m/>
    <n v="4003"/>
    <n v="2721.99"/>
    <x v="12"/>
  </r>
  <r>
    <n v="3004"/>
    <d v="2025-04-06T00:00:00"/>
    <s v="карта"/>
    <n v="4"/>
    <n v="453"/>
    <x v="292"/>
    <m/>
    <n v="4004"/>
    <n v="4298.8999999999996"/>
    <x v="7"/>
  </r>
  <r>
    <n v="3005"/>
    <d v="2025-06-29T00:00:00"/>
    <s v="карта"/>
    <n v="44"/>
    <n v="548"/>
    <x v="153"/>
    <m/>
    <n v="4005"/>
    <n v="4761.55"/>
    <x v="58"/>
  </r>
  <r>
    <n v="3006"/>
    <d v="2025-05-22T00:00:00"/>
    <s v="готівка"/>
    <n v="54"/>
    <m/>
    <x v="349"/>
    <n v="866"/>
    <n v="4006"/>
    <n v="2290.66"/>
    <x v="26"/>
  </r>
  <r>
    <n v="3007"/>
    <d v="2025-05-11T00:00:00"/>
    <s v="карта"/>
    <n v="26"/>
    <n v="417"/>
    <x v="162"/>
    <n v="1052"/>
    <n v="4007"/>
    <n v="3904.59"/>
    <x v="28"/>
  </r>
  <r>
    <n v="3008"/>
    <d v="2025-04-30T00:00:00"/>
    <s v="готівка"/>
    <n v="47"/>
    <n v="194"/>
    <x v="237"/>
    <m/>
    <n v="4008"/>
    <n v="3537.76"/>
    <x v="54"/>
  </r>
  <r>
    <n v="3009"/>
    <d v="2025-02-14T00:00:00"/>
    <s v="готівка"/>
    <n v="16"/>
    <n v="514"/>
    <x v="241"/>
    <m/>
    <n v="4009"/>
    <n v="4419.7299999999996"/>
    <x v="3"/>
  </r>
  <r>
    <n v="3010"/>
    <d v="2025-02-16T00:00:00"/>
    <s v="карта"/>
    <n v="13"/>
    <n v="361"/>
    <x v="253"/>
    <m/>
    <n v="4010"/>
    <n v="1666.9299999999998"/>
    <x v="2"/>
  </r>
  <r>
    <n v="3011"/>
    <d v="2025-01-18T00:00:00"/>
    <s v="карта"/>
    <n v="7"/>
    <m/>
    <x v="90"/>
    <m/>
    <n v="4011"/>
    <n v="105.62"/>
    <x v="50"/>
  </r>
  <r>
    <n v="3012"/>
    <d v="2025-05-21T00:00:00"/>
    <s v="готівка"/>
    <n v="37"/>
    <n v="364"/>
    <x v="21"/>
    <m/>
    <n v="4012"/>
    <n v="2487.94"/>
    <x v="15"/>
  </r>
  <r>
    <n v="3013"/>
    <d v="2025-03-17T00:00:00"/>
    <s v="карта"/>
    <n v="49"/>
    <n v="149"/>
    <x v="193"/>
    <m/>
    <n v="4013"/>
    <n v="6537.7199999999993"/>
    <x v="45"/>
  </r>
  <r>
    <n v="3014"/>
    <d v="2025-05-26T00:00:00"/>
    <s v="карта"/>
    <n v="10"/>
    <n v="394"/>
    <x v="87"/>
    <n v="1161"/>
    <n v="4014"/>
    <n v="6957.78"/>
    <x v="43"/>
  </r>
  <r>
    <n v="3015"/>
    <d v="2025-05-31T00:00:00"/>
    <s v="готівка"/>
    <n v="60"/>
    <n v="116"/>
    <x v="88"/>
    <m/>
    <n v="4015"/>
    <n v="4317.16"/>
    <x v="38"/>
  </r>
  <r>
    <n v="3016"/>
    <d v="2025-03-19T00:00:00"/>
    <s v="карта"/>
    <n v="54"/>
    <n v="203"/>
    <x v="130"/>
    <m/>
    <n v="4016"/>
    <n v="1531.98"/>
    <x v="26"/>
  </r>
  <r>
    <n v="3017"/>
    <d v="2025-03-28T00:00:00"/>
    <s v="карта"/>
    <n v="53"/>
    <n v="40"/>
    <x v="32"/>
    <m/>
    <n v="4017"/>
    <n v="3589.04"/>
    <x v="18"/>
  </r>
  <r>
    <n v="3018"/>
    <d v="2025-03-24T00:00:00"/>
    <s v="карта"/>
    <n v="10"/>
    <n v="242"/>
    <x v="361"/>
    <m/>
    <n v="4018"/>
    <n v="2436.62"/>
    <x v="43"/>
  </r>
  <r>
    <n v="3019"/>
    <d v="2025-03-14T00:00:00"/>
    <s v="готівка"/>
    <n v="1"/>
    <m/>
    <x v="136"/>
    <n v="360"/>
    <n v="4019"/>
    <n v="2652.24"/>
    <x v="5"/>
  </r>
  <r>
    <n v="3020"/>
    <d v="2025-06-07T00:00:00"/>
    <s v="карта"/>
    <n v="46"/>
    <n v="544"/>
    <x v="9"/>
    <n v="225"/>
    <n v="4020"/>
    <n v="4924.0399999999991"/>
    <x v="8"/>
  </r>
  <r>
    <n v="3021"/>
    <d v="2025-06-10T00:00:00"/>
    <s v="готівка"/>
    <n v="28"/>
    <m/>
    <x v="317"/>
    <m/>
    <n v="4021"/>
    <n v="2639"/>
    <x v="10"/>
  </r>
  <r>
    <n v="3022"/>
    <d v="2025-02-17T00:00:00"/>
    <s v="готівка"/>
    <n v="56"/>
    <n v="465"/>
    <x v="116"/>
    <m/>
    <n v="4022"/>
    <n v="1592.66"/>
    <x v="37"/>
  </r>
  <r>
    <n v="3023"/>
    <d v="2025-05-18T00:00:00"/>
    <s v="карта"/>
    <n v="22"/>
    <m/>
    <x v="199"/>
    <m/>
    <n v="4023"/>
    <n v="1382.01"/>
    <x v="49"/>
  </r>
  <r>
    <n v="3024"/>
    <d v="2025-02-09T00:00:00"/>
    <s v="карта"/>
    <n v="12"/>
    <n v="274"/>
    <x v="205"/>
    <m/>
    <n v="4024"/>
    <n v="9277.4599999999991"/>
    <x v="48"/>
  </r>
  <r>
    <n v="3025"/>
    <d v="2025-01-03T00:00:00"/>
    <s v="карта"/>
    <n v="59"/>
    <m/>
    <x v="55"/>
    <m/>
    <n v="4025"/>
    <n v="2506"/>
    <x v="35"/>
  </r>
  <r>
    <n v="3026"/>
    <d v="2025-01-12T00:00:00"/>
    <s v="карта"/>
    <n v="8"/>
    <m/>
    <x v="176"/>
    <m/>
    <n v="4026"/>
    <n v="3884.4900000000007"/>
    <x v="27"/>
  </r>
  <r>
    <n v="3027"/>
    <d v="2025-02-06T00:00:00"/>
    <s v="карта"/>
    <n v="17"/>
    <m/>
    <x v="97"/>
    <m/>
    <n v="4027"/>
    <n v="6193.9999999999991"/>
    <x v="29"/>
  </r>
  <r>
    <n v="3028"/>
    <d v="2025-06-10T00:00:00"/>
    <s v="карта"/>
    <n v="16"/>
    <n v="414"/>
    <x v="3"/>
    <m/>
    <n v="4028"/>
    <n v="2952.6800000000003"/>
    <x v="3"/>
  </r>
  <r>
    <n v="3029"/>
    <d v="2025-04-30T00:00:00"/>
    <s v="готівка"/>
    <n v="33"/>
    <m/>
    <x v="308"/>
    <m/>
    <n v="4029"/>
    <n v="2591.34"/>
    <x v="59"/>
  </r>
  <r>
    <n v="3030"/>
    <d v="2025-01-31T00:00:00"/>
    <s v="карта"/>
    <n v="2"/>
    <n v="185"/>
    <x v="164"/>
    <m/>
    <n v="4030"/>
    <n v="148.66"/>
    <x v="14"/>
  </r>
  <r>
    <n v="3031"/>
    <d v="2025-01-28T00:00:00"/>
    <s v="карта"/>
    <n v="29"/>
    <n v="22"/>
    <x v="366"/>
    <m/>
    <n v="4031"/>
    <n v="2277.75"/>
    <x v="16"/>
  </r>
  <r>
    <n v="3032"/>
    <d v="2025-01-15T00:00:00"/>
    <s v="карта"/>
    <n v="57"/>
    <m/>
    <x v="54"/>
    <n v="1110"/>
    <n v="4032"/>
    <n v="5229.66"/>
    <x v="34"/>
  </r>
  <r>
    <n v="3033"/>
    <d v="2025-06-08T00:00:00"/>
    <s v="карта"/>
    <n v="60"/>
    <n v="535"/>
    <x v="245"/>
    <m/>
    <n v="4033"/>
    <n v="208.27"/>
    <x v="38"/>
  </r>
  <r>
    <n v="3034"/>
    <d v="2025-02-12T00:00:00"/>
    <s v="готівка"/>
    <n v="7"/>
    <m/>
    <x v="375"/>
    <n v="526"/>
    <n v="4034"/>
    <n v="5907.4199999999992"/>
    <x v="50"/>
  </r>
  <r>
    <n v="3035"/>
    <d v="2025-03-11T00:00:00"/>
    <s v="карта"/>
    <n v="54"/>
    <m/>
    <x v="36"/>
    <n v="890"/>
    <n v="4035"/>
    <n v="3758.39"/>
    <x v="26"/>
  </r>
  <r>
    <n v="3036"/>
    <d v="2025-05-12T00:00:00"/>
    <s v="готівка"/>
    <n v="26"/>
    <m/>
    <x v="99"/>
    <m/>
    <n v="4036"/>
    <n v="5753.55"/>
    <x v="28"/>
  </r>
  <r>
    <n v="3037"/>
    <d v="2025-06-18T00:00:00"/>
    <s v="карта"/>
    <n v="51"/>
    <n v="136"/>
    <x v="68"/>
    <m/>
    <n v="4037"/>
    <n v="224.64"/>
    <x v="39"/>
  </r>
  <r>
    <n v="3038"/>
    <d v="2025-02-07T00:00:00"/>
    <s v="готівка"/>
    <n v="18"/>
    <n v="539"/>
    <x v="197"/>
    <m/>
    <n v="4038"/>
    <n v="3064.8900000000003"/>
    <x v="40"/>
  </r>
  <r>
    <n v="3039"/>
    <d v="2025-06-01T00:00:00"/>
    <s v="карта"/>
    <n v="1"/>
    <n v="182"/>
    <x v="131"/>
    <m/>
    <n v="4039"/>
    <n v="5992.37"/>
    <x v="5"/>
  </r>
  <r>
    <n v="3040"/>
    <d v="2025-01-15T00:00:00"/>
    <s v="карта"/>
    <n v="50"/>
    <m/>
    <x v="287"/>
    <n v="3"/>
    <n v="4040"/>
    <n v="700.83"/>
    <x v="57"/>
  </r>
  <r>
    <n v="3041"/>
    <d v="2025-03-06T00:00:00"/>
    <s v="карта"/>
    <n v="30"/>
    <m/>
    <x v="129"/>
    <m/>
    <n v="4041"/>
    <n v="4380.7"/>
    <x v="41"/>
  </r>
  <r>
    <n v="3042"/>
    <d v="2025-06-11T00:00:00"/>
    <s v="карта"/>
    <n v="21"/>
    <n v="561"/>
    <x v="76"/>
    <m/>
    <n v="4042"/>
    <n v="2322.36"/>
    <x v="42"/>
  </r>
  <r>
    <n v="3043"/>
    <d v="2025-03-06T00:00:00"/>
    <s v="готівка"/>
    <n v="33"/>
    <n v="266"/>
    <x v="280"/>
    <n v="555"/>
    <n v="4043"/>
    <n v="5691.4400000000005"/>
    <x v="59"/>
  </r>
  <r>
    <n v="3044"/>
    <d v="2025-03-19T00:00:00"/>
    <s v="карта"/>
    <n v="41"/>
    <n v="238"/>
    <x v="1"/>
    <n v="123"/>
    <n v="4044"/>
    <n v="4613.3100000000004"/>
    <x v="1"/>
  </r>
  <r>
    <n v="3045"/>
    <d v="2025-02-16T00:00:00"/>
    <s v="карта"/>
    <n v="36"/>
    <m/>
    <x v="371"/>
    <m/>
    <n v="4045"/>
    <n v="831.08"/>
    <x v="23"/>
  </r>
  <r>
    <n v="3046"/>
    <d v="2025-06-09T00:00:00"/>
    <s v="готівка"/>
    <n v="23"/>
    <n v="553"/>
    <x v="119"/>
    <n v="139"/>
    <n v="4046"/>
    <n v="2642.2999999999997"/>
    <x v="46"/>
  </r>
  <r>
    <n v="3047"/>
    <d v="2025-04-06T00:00:00"/>
    <s v="карта"/>
    <n v="13"/>
    <n v="472"/>
    <x v="18"/>
    <m/>
    <n v="4047"/>
    <n v="668.69"/>
    <x v="2"/>
  </r>
  <r>
    <n v="3048"/>
    <d v="2025-03-19T00:00:00"/>
    <s v="готівка"/>
    <n v="21"/>
    <n v="310"/>
    <x v="231"/>
    <m/>
    <n v="4048"/>
    <n v="1258.0000000000002"/>
    <x v="42"/>
  </r>
  <r>
    <n v="3049"/>
    <d v="2025-01-28T00:00:00"/>
    <s v="карта"/>
    <n v="23"/>
    <n v="337"/>
    <x v="294"/>
    <m/>
    <n v="4049"/>
    <n v="4019.9"/>
    <x v="46"/>
  </r>
  <r>
    <n v="3050"/>
    <d v="2025-05-12T00:00:00"/>
    <s v="карта"/>
    <n v="28"/>
    <m/>
    <x v="262"/>
    <m/>
    <n v="4050"/>
    <n v="1995.0700000000002"/>
    <x v="10"/>
  </r>
  <r>
    <n v="3051"/>
    <d v="2025-03-10T00:00:00"/>
    <s v="готівка"/>
    <n v="7"/>
    <n v="143"/>
    <x v="223"/>
    <n v="1163"/>
    <n v="4051"/>
    <n v="3663.51"/>
    <x v="50"/>
  </r>
  <r>
    <n v="3052"/>
    <d v="2025-05-26T00:00:00"/>
    <s v="готівка"/>
    <n v="60"/>
    <n v="356"/>
    <x v="88"/>
    <m/>
    <n v="4052"/>
    <n v="6299.8799999999992"/>
    <x v="38"/>
  </r>
  <r>
    <n v="3053"/>
    <d v="2025-04-02T00:00:00"/>
    <s v="готівка"/>
    <n v="15"/>
    <n v="191"/>
    <x v="126"/>
    <n v="43"/>
    <n v="4053"/>
    <n v="3650.49"/>
    <x v="0"/>
  </r>
  <r>
    <n v="3054"/>
    <d v="2025-02-13T00:00:00"/>
    <s v="готівка"/>
    <n v="4"/>
    <n v="335"/>
    <x v="92"/>
    <m/>
    <n v="4054"/>
    <n v="73.02"/>
    <x v="7"/>
  </r>
  <r>
    <n v="3055"/>
    <d v="2025-02-21T00:00:00"/>
    <s v="карта"/>
    <n v="53"/>
    <n v="122"/>
    <x v="353"/>
    <n v="19"/>
    <n v="4055"/>
    <n v="3843.79"/>
    <x v="18"/>
  </r>
  <r>
    <n v="3056"/>
    <d v="2025-05-14T00:00:00"/>
    <s v="готівка"/>
    <n v="50"/>
    <m/>
    <x v="287"/>
    <m/>
    <n v="4056"/>
    <n v="3895.25"/>
    <x v="57"/>
  </r>
  <r>
    <n v="3057"/>
    <d v="2025-02-12T00:00:00"/>
    <s v="готівка"/>
    <n v="18"/>
    <n v="143"/>
    <x v="197"/>
    <m/>
    <n v="4057"/>
    <n v="1367.4"/>
    <x v="40"/>
  </r>
  <r>
    <n v="3058"/>
    <d v="2025-02-10T00:00:00"/>
    <s v="карта"/>
    <n v="35"/>
    <n v="100"/>
    <x v="72"/>
    <m/>
    <n v="4058"/>
    <n v="8602.119999999999"/>
    <x v="13"/>
  </r>
  <r>
    <n v="3059"/>
    <d v="2025-03-19T00:00:00"/>
    <s v="готівка"/>
    <n v="7"/>
    <n v="562"/>
    <x v="223"/>
    <m/>
    <n v="4059"/>
    <n v="5609.2699999999995"/>
    <x v="50"/>
  </r>
  <r>
    <n v="3060"/>
    <d v="2025-06-10T00:00:00"/>
    <s v="карта"/>
    <n v="24"/>
    <n v="308"/>
    <x v="301"/>
    <m/>
    <n v="4060"/>
    <n v="3902.7200000000003"/>
    <x v="21"/>
  </r>
  <r>
    <n v="3061"/>
    <d v="2025-04-23T00:00:00"/>
    <s v="карта"/>
    <n v="28"/>
    <n v="358"/>
    <x v="317"/>
    <n v="773"/>
    <n v="4061"/>
    <n v="3725.28"/>
    <x v="10"/>
  </r>
  <r>
    <n v="3062"/>
    <d v="2025-02-27T00:00:00"/>
    <s v="карта"/>
    <n v="8"/>
    <n v="109"/>
    <x v="176"/>
    <m/>
    <n v="4062"/>
    <n v="6226.4000000000005"/>
    <x v="27"/>
  </r>
  <r>
    <n v="3063"/>
    <d v="2025-03-18T00:00:00"/>
    <s v="карта"/>
    <n v="57"/>
    <n v="117"/>
    <x v="368"/>
    <m/>
    <n v="4063"/>
    <n v="3316.14"/>
    <x v="34"/>
  </r>
  <r>
    <n v="3064"/>
    <d v="2025-01-09T00:00:00"/>
    <s v="готівка"/>
    <n v="17"/>
    <n v="338"/>
    <x v="104"/>
    <n v="767"/>
    <n v="4064"/>
    <n v="5625.64"/>
    <x v="29"/>
  </r>
  <r>
    <n v="3065"/>
    <d v="2025-03-16T00:00:00"/>
    <s v="карта"/>
    <n v="32"/>
    <n v="7"/>
    <x v="247"/>
    <n v="842"/>
    <n v="4065"/>
    <n v="2092.5299999999997"/>
    <x v="19"/>
  </r>
  <r>
    <n v="3066"/>
    <d v="2025-05-23T00:00:00"/>
    <s v="карта"/>
    <n v="6"/>
    <n v="42"/>
    <x v="243"/>
    <m/>
    <n v="4066"/>
    <n v="3259.7"/>
    <x v="24"/>
  </r>
  <r>
    <n v="3067"/>
    <d v="2025-03-09T00:00:00"/>
    <s v="готівка"/>
    <n v="53"/>
    <n v="421"/>
    <x v="107"/>
    <n v="1125"/>
    <n v="4067"/>
    <n v="3762.73"/>
    <x v="18"/>
  </r>
  <r>
    <n v="3068"/>
    <d v="2025-06-28T00:00:00"/>
    <s v="карта"/>
    <n v="13"/>
    <m/>
    <x v="18"/>
    <m/>
    <n v="4068"/>
    <n v="2909.1"/>
    <x v="2"/>
  </r>
  <r>
    <n v="3069"/>
    <d v="2025-03-06T00:00:00"/>
    <s v="карта"/>
    <n v="45"/>
    <m/>
    <x v="270"/>
    <m/>
    <n v="4069"/>
    <n v="533.73"/>
    <x v="9"/>
  </r>
  <r>
    <n v="3070"/>
    <d v="2025-01-19T00:00:00"/>
    <s v="карта"/>
    <n v="38"/>
    <n v="277"/>
    <x v="342"/>
    <m/>
    <n v="4070"/>
    <n v="934.11999999999989"/>
    <x v="52"/>
  </r>
  <r>
    <n v="3071"/>
    <d v="2025-06-27T00:00:00"/>
    <s v="карта"/>
    <n v="42"/>
    <m/>
    <x v="238"/>
    <m/>
    <n v="4071"/>
    <n v="1287.05"/>
    <x v="55"/>
  </r>
  <r>
    <n v="3072"/>
    <d v="2025-06-05T00:00:00"/>
    <s v="карта"/>
    <n v="27"/>
    <n v="240"/>
    <x v="343"/>
    <n v="929"/>
    <n v="4072"/>
    <n v="4661.7"/>
    <x v="30"/>
  </r>
  <r>
    <n v="3073"/>
    <d v="2025-05-17T00:00:00"/>
    <s v="карта"/>
    <n v="16"/>
    <n v="528"/>
    <x v="3"/>
    <m/>
    <n v="4073"/>
    <n v="1927.8"/>
    <x v="3"/>
  </r>
  <r>
    <n v="3074"/>
    <d v="2025-05-10T00:00:00"/>
    <s v="готівка"/>
    <n v="39"/>
    <n v="4"/>
    <x v="52"/>
    <m/>
    <n v="4074"/>
    <n v="3140.93"/>
    <x v="25"/>
  </r>
  <r>
    <n v="3075"/>
    <d v="2025-02-17T00:00:00"/>
    <s v="карта"/>
    <n v="20"/>
    <n v="257"/>
    <x v="47"/>
    <m/>
    <n v="4075"/>
    <n v="6840.77"/>
    <x v="33"/>
  </r>
  <r>
    <n v="3076"/>
    <d v="2025-02-10T00:00:00"/>
    <s v="карта"/>
    <n v="17"/>
    <n v="4"/>
    <x v="244"/>
    <m/>
    <n v="4076"/>
    <n v="4761.07"/>
    <x v="29"/>
  </r>
  <r>
    <n v="3077"/>
    <d v="2025-01-08T00:00:00"/>
    <s v="готівка"/>
    <n v="35"/>
    <m/>
    <x v="380"/>
    <m/>
    <n v="4077"/>
    <n v="886.92"/>
    <x v="13"/>
  </r>
  <r>
    <n v="3078"/>
    <d v="2025-01-24T00:00:00"/>
    <s v="готівка"/>
    <n v="5"/>
    <m/>
    <x v="250"/>
    <n v="20"/>
    <n v="4078"/>
    <n v="9662.41"/>
    <x v="11"/>
  </r>
  <r>
    <n v="3079"/>
    <d v="2025-01-18T00:00:00"/>
    <s v="готівка"/>
    <n v="33"/>
    <n v="366"/>
    <x v="308"/>
    <m/>
    <n v="4079"/>
    <n v="1169.94"/>
    <x v="59"/>
  </r>
  <r>
    <n v="3080"/>
    <d v="2025-06-30T00:00:00"/>
    <s v="готівка"/>
    <n v="58"/>
    <n v="19"/>
    <x v="382"/>
    <n v="605"/>
    <n v="4080"/>
    <n v="1178.3500000000001"/>
    <x v="51"/>
  </r>
  <r>
    <n v="3081"/>
    <d v="2025-02-11T00:00:00"/>
    <s v="готівка"/>
    <n v="30"/>
    <n v="461"/>
    <x v="171"/>
    <m/>
    <n v="4081"/>
    <n v="3228.71"/>
    <x v="41"/>
  </r>
  <r>
    <n v="3082"/>
    <d v="2025-06-24T00:00:00"/>
    <s v="готівка"/>
    <n v="13"/>
    <n v="272"/>
    <x v="18"/>
    <m/>
    <n v="4082"/>
    <n v="3104.72"/>
    <x v="2"/>
  </r>
  <r>
    <n v="3083"/>
    <d v="2025-04-09T00:00:00"/>
    <s v="карта"/>
    <n v="34"/>
    <n v="50"/>
    <x v="58"/>
    <m/>
    <n v="4083"/>
    <n v="3645.48"/>
    <x v="36"/>
  </r>
  <r>
    <n v="3084"/>
    <d v="2025-01-06T00:00:00"/>
    <s v="карта"/>
    <n v="31"/>
    <n v="182"/>
    <x v="96"/>
    <m/>
    <n v="4084"/>
    <n v="3031.0699999999997"/>
    <x v="47"/>
  </r>
  <r>
    <n v="3085"/>
    <d v="2025-06-18T00:00:00"/>
    <s v="карта"/>
    <n v="17"/>
    <n v="272"/>
    <x v="289"/>
    <n v="10"/>
    <n v="4085"/>
    <n v="1388.6399999999999"/>
    <x v="29"/>
  </r>
  <r>
    <n v="3086"/>
    <d v="2025-02-06T00:00:00"/>
    <s v="карта"/>
    <n v="39"/>
    <n v="435"/>
    <x v="35"/>
    <m/>
    <n v="4086"/>
    <n v="380.7"/>
    <x v="25"/>
  </r>
  <r>
    <n v="3087"/>
    <d v="2025-03-30T00:00:00"/>
    <s v="карта"/>
    <n v="41"/>
    <n v="230"/>
    <x v="15"/>
    <m/>
    <n v="4087"/>
    <n v="5868.59"/>
    <x v="1"/>
  </r>
  <r>
    <n v="3088"/>
    <d v="2025-02-16T00:00:00"/>
    <s v="карта"/>
    <n v="20"/>
    <n v="17"/>
    <x v="338"/>
    <m/>
    <n v="4088"/>
    <n v="3594.42"/>
    <x v="33"/>
  </r>
  <r>
    <n v="3089"/>
    <d v="2025-01-10T00:00:00"/>
    <s v="карта"/>
    <n v="35"/>
    <n v="442"/>
    <x v="134"/>
    <m/>
    <n v="4089"/>
    <n v="1794.5900000000001"/>
    <x v="13"/>
  </r>
  <r>
    <n v="3090"/>
    <d v="2025-04-05T00:00:00"/>
    <s v="карта"/>
    <n v="33"/>
    <m/>
    <x v="189"/>
    <n v="1220"/>
    <n v="4090"/>
    <n v="4373.24"/>
    <x v="59"/>
  </r>
  <r>
    <n v="3091"/>
    <d v="2025-04-03T00:00:00"/>
    <s v="карта"/>
    <n v="40"/>
    <n v="335"/>
    <x v="195"/>
    <m/>
    <n v="4091"/>
    <n v="5498.36"/>
    <x v="6"/>
  </r>
  <r>
    <n v="3092"/>
    <d v="2025-06-24T00:00:00"/>
    <s v="готівка"/>
    <n v="39"/>
    <n v="333"/>
    <x v="394"/>
    <m/>
    <n v="4092"/>
    <n v="917.9"/>
    <x v="25"/>
  </r>
  <r>
    <n v="3093"/>
    <d v="2025-03-20T00:00:00"/>
    <s v="готівка"/>
    <n v="3"/>
    <m/>
    <x v="340"/>
    <m/>
    <n v="4093"/>
    <n v="7404.22"/>
    <x v="53"/>
  </r>
  <r>
    <n v="3094"/>
    <d v="2025-01-20T00:00:00"/>
    <s v="готівка"/>
    <n v="23"/>
    <m/>
    <x v="119"/>
    <m/>
    <n v="4094"/>
    <n v="1154.3399999999999"/>
    <x v="46"/>
  </r>
  <r>
    <n v="3095"/>
    <d v="2025-04-19T00:00:00"/>
    <s v="готівка"/>
    <n v="52"/>
    <n v="137"/>
    <x v="249"/>
    <m/>
    <n v="4095"/>
    <n v="2474.1899999999996"/>
    <x v="17"/>
  </r>
  <r>
    <n v="3096"/>
    <d v="2025-04-30T00:00:00"/>
    <s v="карта"/>
    <n v="55"/>
    <n v="117"/>
    <x v="396"/>
    <n v="616"/>
    <n v="4096"/>
    <n v="4285.2"/>
    <x v="56"/>
  </r>
  <r>
    <n v="3097"/>
    <d v="2025-06-07T00:00:00"/>
    <s v="карта"/>
    <n v="36"/>
    <n v="10"/>
    <x v="391"/>
    <m/>
    <n v="4097"/>
    <n v="6355.7800000000007"/>
    <x v="23"/>
  </r>
  <r>
    <n v="3098"/>
    <d v="2025-05-30T00:00:00"/>
    <s v="готівка"/>
    <n v="25"/>
    <n v="79"/>
    <x v="363"/>
    <n v="306"/>
    <n v="4098"/>
    <n v="4281.9399999999996"/>
    <x v="12"/>
  </r>
  <r>
    <n v="3099"/>
    <d v="2025-03-18T00:00:00"/>
    <s v="готівка"/>
    <n v="43"/>
    <m/>
    <x v="128"/>
    <m/>
    <n v="4099"/>
    <n v="1234.96"/>
    <x v="22"/>
  </r>
  <r>
    <n v="3100"/>
    <d v="2025-01-19T00:00:00"/>
    <s v="готівка"/>
    <n v="55"/>
    <n v="322"/>
    <x v="396"/>
    <m/>
    <n v="4100"/>
    <n v="1563.3799999999999"/>
    <x v="56"/>
  </r>
  <r>
    <n v="3101"/>
    <d v="2025-04-29T00:00:00"/>
    <s v="карта"/>
    <n v="15"/>
    <n v="119"/>
    <x v="226"/>
    <m/>
    <n v="4101"/>
    <n v="1970.4099999999999"/>
    <x v="0"/>
  </r>
  <r>
    <n v="3102"/>
    <d v="2025-01-14T00:00:00"/>
    <s v="готівка"/>
    <n v="22"/>
    <n v="384"/>
    <x v="302"/>
    <m/>
    <n v="4102"/>
    <n v="463.52"/>
    <x v="49"/>
  </r>
  <r>
    <n v="3103"/>
    <d v="2025-01-05T00:00:00"/>
    <s v="карта"/>
    <n v="20"/>
    <n v="457"/>
    <x v="157"/>
    <m/>
    <n v="4103"/>
    <n v="4107.4399999999996"/>
    <x v="33"/>
  </r>
  <r>
    <n v="3104"/>
    <d v="2025-05-23T00:00:00"/>
    <s v="готівка"/>
    <n v="21"/>
    <n v="251"/>
    <x v="231"/>
    <m/>
    <n v="4104"/>
    <n v="3604.42"/>
    <x v="42"/>
  </r>
  <r>
    <n v="3105"/>
    <d v="2025-04-18T00:00:00"/>
    <s v="готівка"/>
    <n v="15"/>
    <n v="116"/>
    <x v="126"/>
    <m/>
    <n v="4105"/>
    <n v="8742.9599999999991"/>
    <x v="0"/>
  </r>
  <r>
    <n v="3106"/>
    <d v="2025-03-22T00:00:00"/>
    <s v="готівка"/>
    <n v="2"/>
    <n v="530"/>
    <x v="61"/>
    <m/>
    <n v="4106"/>
    <n v="340.62"/>
    <x v="14"/>
  </r>
  <r>
    <n v="3107"/>
    <d v="2025-06-24T00:00:00"/>
    <s v="карта"/>
    <n v="45"/>
    <n v="528"/>
    <x v="212"/>
    <m/>
    <n v="4107"/>
    <n v="5691.6"/>
    <x v="9"/>
  </r>
  <r>
    <n v="3108"/>
    <d v="2025-03-09T00:00:00"/>
    <s v="карта"/>
    <n v="49"/>
    <m/>
    <x v="254"/>
    <m/>
    <n v="4108"/>
    <n v="1403.16"/>
    <x v="45"/>
  </r>
  <r>
    <n v="3109"/>
    <d v="2025-02-28T00:00:00"/>
    <s v="готівка"/>
    <n v="36"/>
    <n v="81"/>
    <x v="371"/>
    <m/>
    <n v="4109"/>
    <n v="4343.1499999999996"/>
    <x v="23"/>
  </r>
  <r>
    <n v="3110"/>
    <d v="2025-03-16T00:00:00"/>
    <s v="готівка"/>
    <n v="30"/>
    <n v="520"/>
    <x v="129"/>
    <m/>
    <n v="4110"/>
    <n v="2825.6899999999996"/>
    <x v="41"/>
  </r>
  <r>
    <n v="3111"/>
    <d v="2025-05-17T00:00:00"/>
    <s v="карта"/>
    <n v="7"/>
    <n v="447"/>
    <x v="90"/>
    <m/>
    <n v="4111"/>
    <n v="7769.5300000000007"/>
    <x v="50"/>
  </r>
  <r>
    <n v="3112"/>
    <d v="2025-03-22T00:00:00"/>
    <s v="карта"/>
    <n v="25"/>
    <n v="317"/>
    <x v="42"/>
    <n v="800"/>
    <n v="4112"/>
    <n v="7601.91"/>
    <x v="12"/>
  </r>
  <r>
    <n v="3113"/>
    <d v="2025-02-12T00:00:00"/>
    <s v="готівка"/>
    <n v="49"/>
    <n v="303"/>
    <x v="83"/>
    <n v="379"/>
    <n v="4113"/>
    <n v="2798.67"/>
    <x v="45"/>
  </r>
  <r>
    <n v="3114"/>
    <d v="2025-01-13T00:00:00"/>
    <s v="готівка"/>
    <n v="14"/>
    <n v="540"/>
    <x v="268"/>
    <n v="760"/>
    <n v="4114"/>
    <n v="99.2"/>
    <x v="32"/>
  </r>
  <r>
    <n v="3115"/>
    <d v="2025-05-23T00:00:00"/>
    <s v="готівка"/>
    <n v="11"/>
    <n v="502"/>
    <x v="204"/>
    <m/>
    <n v="4115"/>
    <n v="2555.9500000000003"/>
    <x v="31"/>
  </r>
  <r>
    <n v="3116"/>
    <d v="2025-01-05T00:00:00"/>
    <s v="карта"/>
    <n v="45"/>
    <n v="127"/>
    <x v="10"/>
    <m/>
    <n v="4116"/>
    <n v="6895.5199999999995"/>
    <x v="9"/>
  </r>
  <r>
    <n v="3117"/>
    <d v="2025-01-31T00:00:00"/>
    <s v="карта"/>
    <n v="14"/>
    <n v="286"/>
    <x v="293"/>
    <m/>
    <n v="4117"/>
    <n v="4521.0200000000004"/>
    <x v="32"/>
  </r>
  <r>
    <n v="3118"/>
    <d v="2025-03-13T00:00:00"/>
    <s v="готівка"/>
    <n v="16"/>
    <n v="249"/>
    <x v="3"/>
    <n v="654"/>
    <n v="4118"/>
    <n v="1872"/>
    <x v="3"/>
  </r>
  <r>
    <n v="3119"/>
    <d v="2025-01-21T00:00:00"/>
    <s v="готівка"/>
    <n v="6"/>
    <n v="256"/>
    <x v="288"/>
    <n v="272"/>
    <n v="4119"/>
    <n v="8727.08"/>
    <x v="24"/>
  </r>
  <r>
    <n v="3120"/>
    <d v="2025-02-17T00:00:00"/>
    <s v="карта"/>
    <n v="22"/>
    <n v="330"/>
    <x v="109"/>
    <n v="107"/>
    <n v="4120"/>
    <n v="6098.4100000000008"/>
    <x v="49"/>
  </r>
  <r>
    <n v="3121"/>
    <d v="2025-03-18T00:00:00"/>
    <s v="карта"/>
    <n v="3"/>
    <m/>
    <x v="347"/>
    <n v="698"/>
    <n v="4121"/>
    <n v="212.72"/>
    <x v="53"/>
  </r>
  <r>
    <n v="3122"/>
    <d v="2025-02-09T00:00:00"/>
    <s v="карта"/>
    <n v="12"/>
    <m/>
    <x v="190"/>
    <m/>
    <n v="4122"/>
    <n v="2765.55"/>
    <x v="48"/>
  </r>
  <r>
    <n v="3123"/>
    <d v="2025-06-23T00:00:00"/>
    <s v="карта"/>
    <n v="59"/>
    <m/>
    <x v="398"/>
    <n v="1159"/>
    <n v="4123"/>
    <n v="7090.3099999999995"/>
    <x v="35"/>
  </r>
  <r>
    <n v="3124"/>
    <d v="2025-03-03T00:00:00"/>
    <s v="карта"/>
    <n v="59"/>
    <n v="404"/>
    <x v="337"/>
    <m/>
    <n v="4124"/>
    <n v="5101.78"/>
    <x v="35"/>
  </r>
  <r>
    <n v="3125"/>
    <d v="2025-04-12T00:00:00"/>
    <s v="готівка"/>
    <n v="47"/>
    <n v="27"/>
    <x v="182"/>
    <m/>
    <n v="4125"/>
    <n v="1172.78"/>
    <x v="54"/>
  </r>
  <r>
    <n v="3126"/>
    <d v="2025-03-20T00:00:00"/>
    <s v="готівка"/>
    <n v="9"/>
    <n v="503"/>
    <x v="79"/>
    <m/>
    <n v="4126"/>
    <n v="2972.85"/>
    <x v="44"/>
  </r>
  <r>
    <n v="3127"/>
    <d v="2025-02-20T00:00:00"/>
    <s v="карта"/>
    <n v="5"/>
    <n v="99"/>
    <x v="291"/>
    <m/>
    <n v="4127"/>
    <n v="2824.49"/>
    <x v="11"/>
  </r>
  <r>
    <n v="3128"/>
    <d v="2025-05-01T00:00:00"/>
    <s v="готівка"/>
    <n v="35"/>
    <m/>
    <x v="380"/>
    <m/>
    <n v="4128"/>
    <n v="4315.0400000000009"/>
    <x v="13"/>
  </r>
  <r>
    <n v="3129"/>
    <d v="2025-03-17T00:00:00"/>
    <s v="готівка"/>
    <n v="37"/>
    <n v="377"/>
    <x v="346"/>
    <m/>
    <n v="4129"/>
    <n v="3448.16"/>
    <x v="15"/>
  </r>
  <r>
    <n v="3130"/>
    <d v="2025-05-27T00:00:00"/>
    <s v="карта"/>
    <n v="25"/>
    <n v="15"/>
    <x v="248"/>
    <m/>
    <n v="4130"/>
    <n v="2515.08"/>
    <x v="12"/>
  </r>
  <r>
    <n v="3131"/>
    <d v="2025-01-20T00:00:00"/>
    <s v="готівка"/>
    <n v="39"/>
    <m/>
    <x v="52"/>
    <n v="1273"/>
    <n v="4131"/>
    <n v="6108.41"/>
    <x v="25"/>
  </r>
  <r>
    <n v="3132"/>
    <d v="2025-02-28T00:00:00"/>
    <s v="карта"/>
    <n v="8"/>
    <n v="556"/>
    <x v="38"/>
    <m/>
    <n v="4132"/>
    <n v="2078.02"/>
    <x v="27"/>
  </r>
  <r>
    <n v="3133"/>
    <d v="2025-02-12T00:00:00"/>
    <s v="готівка"/>
    <n v="17"/>
    <m/>
    <x v="362"/>
    <n v="2"/>
    <n v="4133"/>
    <n v="872.08"/>
    <x v="29"/>
  </r>
  <r>
    <n v="3134"/>
    <d v="2025-06-26T00:00:00"/>
    <s v="готівка"/>
    <n v="26"/>
    <n v="258"/>
    <x v="162"/>
    <n v="37"/>
    <n v="4134"/>
    <n v="3519.7299999999996"/>
    <x v="28"/>
  </r>
  <r>
    <n v="3135"/>
    <d v="2025-04-03T00:00:00"/>
    <s v="готівка"/>
    <n v="60"/>
    <n v="308"/>
    <x v="137"/>
    <n v="261"/>
    <n v="4135"/>
    <n v="1842.8"/>
    <x v="38"/>
  </r>
  <r>
    <n v="3136"/>
    <d v="2025-01-25T00:00:00"/>
    <s v="карта"/>
    <n v="13"/>
    <n v="419"/>
    <x v="37"/>
    <m/>
    <n v="4136"/>
    <n v="1585.56"/>
    <x v="2"/>
  </r>
  <r>
    <n v="3137"/>
    <d v="2025-05-20T00:00:00"/>
    <s v="карта"/>
    <n v="36"/>
    <m/>
    <x v="260"/>
    <m/>
    <n v="4137"/>
    <n v="394.53"/>
    <x v="23"/>
  </r>
  <r>
    <n v="3138"/>
    <d v="2025-03-21T00:00:00"/>
    <s v="карта"/>
    <n v="2"/>
    <n v="181"/>
    <x v="61"/>
    <m/>
    <n v="4138"/>
    <n v="6379.98"/>
    <x v="14"/>
  </r>
  <r>
    <n v="3139"/>
    <d v="2025-04-16T00:00:00"/>
    <s v="карта"/>
    <n v="32"/>
    <m/>
    <x v="247"/>
    <m/>
    <n v="4139"/>
    <n v="5393.97"/>
    <x v="19"/>
  </r>
  <r>
    <n v="3140"/>
    <d v="2025-02-15T00:00:00"/>
    <s v="карта"/>
    <n v="41"/>
    <n v="143"/>
    <x v="73"/>
    <m/>
    <n v="4140"/>
    <n v="6313.6100000000006"/>
    <x v="1"/>
  </r>
  <r>
    <n v="3141"/>
    <d v="2025-01-22T00:00:00"/>
    <s v="готівка"/>
    <n v="24"/>
    <n v="436"/>
    <x v="165"/>
    <m/>
    <n v="4141"/>
    <n v="865.64"/>
    <x v="21"/>
  </r>
  <r>
    <n v="3142"/>
    <d v="2025-01-29T00:00:00"/>
    <s v="готівка"/>
    <n v="41"/>
    <m/>
    <x v="15"/>
    <m/>
    <n v="4142"/>
    <n v="6442.05"/>
    <x v="1"/>
  </r>
  <r>
    <n v="3143"/>
    <d v="2025-01-26T00:00:00"/>
    <s v="готівка"/>
    <n v="19"/>
    <m/>
    <x v="48"/>
    <n v="1023"/>
    <n v="4143"/>
    <n v="2810.51"/>
    <x v="20"/>
  </r>
  <r>
    <n v="3144"/>
    <d v="2025-02-10T00:00:00"/>
    <s v="карта"/>
    <n v="33"/>
    <n v="3"/>
    <x v="308"/>
    <m/>
    <n v="4144"/>
    <n v="3985.63"/>
    <x v="59"/>
  </r>
  <r>
    <n v="3145"/>
    <d v="2025-04-26T00:00:00"/>
    <s v="готівка"/>
    <n v="14"/>
    <n v="394"/>
    <x v="255"/>
    <m/>
    <n v="4145"/>
    <n v="7409.46"/>
    <x v="32"/>
  </r>
  <r>
    <n v="3146"/>
    <d v="2025-04-25T00:00:00"/>
    <s v="карта"/>
    <n v="14"/>
    <n v="341"/>
    <x v="284"/>
    <m/>
    <n v="4146"/>
    <n v="593.09999999999991"/>
    <x v="32"/>
  </r>
  <r>
    <n v="3147"/>
    <d v="2025-04-13T00:00:00"/>
    <s v="готівка"/>
    <n v="25"/>
    <n v="456"/>
    <x v="355"/>
    <m/>
    <n v="4147"/>
    <n v="2781.8300000000004"/>
    <x v="12"/>
  </r>
  <r>
    <n v="3148"/>
    <d v="2025-02-20T00:00:00"/>
    <s v="готівка"/>
    <n v="27"/>
    <n v="193"/>
    <x v="281"/>
    <n v="1112"/>
    <n v="4148"/>
    <n v="5684.35"/>
    <x v="30"/>
  </r>
  <r>
    <n v="3149"/>
    <d v="2025-06-27T00:00:00"/>
    <s v="карта"/>
    <n v="2"/>
    <n v="193"/>
    <x v="112"/>
    <m/>
    <n v="4149"/>
    <n v="3583.46"/>
    <x v="14"/>
  </r>
  <r>
    <n v="3150"/>
    <d v="2025-01-09T00:00:00"/>
    <s v="карта"/>
    <n v="5"/>
    <n v="12"/>
    <x v="14"/>
    <m/>
    <n v="4150"/>
    <n v="3511.6"/>
    <x v="11"/>
  </r>
  <r>
    <n v="3151"/>
    <d v="2025-03-10T00:00:00"/>
    <s v="карта"/>
    <n v="1"/>
    <n v="76"/>
    <x v="186"/>
    <n v="946"/>
    <n v="4151"/>
    <n v="7479.49"/>
    <x v="5"/>
  </r>
  <r>
    <n v="3152"/>
    <d v="2025-04-30T00:00:00"/>
    <s v="карта"/>
    <n v="6"/>
    <n v="185"/>
    <x v="319"/>
    <m/>
    <n v="4152"/>
    <n v="3408.25"/>
    <x v="24"/>
  </r>
  <r>
    <n v="3153"/>
    <d v="2025-03-13T00:00:00"/>
    <s v="карта"/>
    <n v="24"/>
    <n v="301"/>
    <x v="301"/>
    <m/>
    <n v="4153"/>
    <n v="1264.3400000000001"/>
    <x v="21"/>
  </r>
  <r>
    <n v="3154"/>
    <d v="2025-06-22T00:00:00"/>
    <s v="карта"/>
    <n v="3"/>
    <n v="55"/>
    <x v="359"/>
    <m/>
    <n v="4154"/>
    <n v="7137.7599999999993"/>
    <x v="53"/>
  </r>
  <r>
    <n v="3155"/>
    <d v="2025-05-27T00:00:00"/>
    <s v="готівка"/>
    <n v="54"/>
    <n v="94"/>
    <x v="130"/>
    <m/>
    <n v="4155"/>
    <n v="2885.8500000000004"/>
    <x v="26"/>
  </r>
  <r>
    <n v="3156"/>
    <d v="2025-02-13T00:00:00"/>
    <s v="карта"/>
    <n v="31"/>
    <n v="287"/>
    <x v="96"/>
    <n v="501"/>
    <n v="4156"/>
    <n v="774.56"/>
    <x v="47"/>
  </r>
  <r>
    <n v="3157"/>
    <d v="2025-01-02T00:00:00"/>
    <s v="карта"/>
    <n v="46"/>
    <n v="199"/>
    <x v="252"/>
    <m/>
    <n v="4157"/>
    <n v="3880.1899999999996"/>
    <x v="8"/>
  </r>
  <r>
    <n v="3158"/>
    <d v="2025-02-06T00:00:00"/>
    <s v="готівка"/>
    <n v="34"/>
    <m/>
    <x v="213"/>
    <m/>
    <n v="4158"/>
    <n v="416.38"/>
    <x v="36"/>
  </r>
  <r>
    <n v="3159"/>
    <d v="2025-06-16T00:00:00"/>
    <s v="готівка"/>
    <n v="11"/>
    <n v="399"/>
    <x v="143"/>
    <n v="685"/>
    <n v="4159"/>
    <n v="3439.26"/>
    <x v="31"/>
  </r>
  <r>
    <n v="3160"/>
    <d v="2025-04-06T00:00:00"/>
    <s v="карта"/>
    <n v="59"/>
    <n v="537"/>
    <x v="337"/>
    <n v="1155"/>
    <n v="4160"/>
    <n v="4615.92"/>
    <x v="35"/>
  </r>
  <r>
    <n v="3161"/>
    <d v="2025-02-05T00:00:00"/>
    <s v="карта"/>
    <n v="27"/>
    <n v="253"/>
    <x v="343"/>
    <n v="268"/>
    <n v="4161"/>
    <n v="1374.51"/>
    <x v="30"/>
  </r>
  <r>
    <n v="3162"/>
    <d v="2025-05-07T00:00:00"/>
    <s v="карта"/>
    <n v="10"/>
    <m/>
    <x v="100"/>
    <n v="748"/>
    <n v="4162"/>
    <n v="1210.44"/>
    <x v="43"/>
  </r>
  <r>
    <n v="3163"/>
    <d v="2025-03-09T00:00:00"/>
    <s v="готівка"/>
    <n v="3"/>
    <n v="446"/>
    <x v="340"/>
    <m/>
    <n v="4163"/>
    <n v="313.20999999999998"/>
    <x v="53"/>
  </r>
  <r>
    <n v="3164"/>
    <d v="2025-06-02T00:00:00"/>
    <s v="карта"/>
    <n v="19"/>
    <m/>
    <x v="50"/>
    <m/>
    <n v="4164"/>
    <n v="3562.32"/>
    <x v="20"/>
  </r>
  <r>
    <n v="3165"/>
    <d v="2025-03-20T00:00:00"/>
    <s v="карта"/>
    <n v="45"/>
    <n v="332"/>
    <x v="212"/>
    <m/>
    <n v="4165"/>
    <n v="735.44"/>
    <x v="9"/>
  </r>
  <r>
    <n v="3166"/>
    <d v="2025-03-18T00:00:00"/>
    <s v="готівка"/>
    <n v="15"/>
    <n v="524"/>
    <x v="273"/>
    <m/>
    <n v="4166"/>
    <n v="2820.42"/>
    <x v="0"/>
  </r>
  <r>
    <n v="3167"/>
    <d v="2025-03-30T00:00:00"/>
    <s v="готівка"/>
    <n v="39"/>
    <n v="257"/>
    <x v="298"/>
    <m/>
    <n v="4167"/>
    <n v="1889.1"/>
    <x v="25"/>
  </r>
  <r>
    <n v="3168"/>
    <d v="2025-02-08T00:00:00"/>
    <s v="карта"/>
    <n v="6"/>
    <n v="453"/>
    <x v="218"/>
    <n v="975"/>
    <n v="4168"/>
    <n v="1255.73"/>
    <x v="24"/>
  </r>
  <r>
    <n v="3169"/>
    <d v="2025-01-03T00:00:00"/>
    <s v="карта"/>
    <n v="40"/>
    <n v="34"/>
    <x v="369"/>
    <m/>
    <n v="4169"/>
    <n v="4213.4799999999996"/>
    <x v="6"/>
  </r>
  <r>
    <n v="3170"/>
    <d v="2025-05-01T00:00:00"/>
    <s v="карта"/>
    <n v="2"/>
    <m/>
    <x v="112"/>
    <m/>
    <n v="4170"/>
    <n v="5960.34"/>
    <x v="14"/>
  </r>
  <r>
    <n v="3171"/>
    <d v="2025-04-27T00:00:00"/>
    <s v="готівка"/>
    <n v="15"/>
    <n v="343"/>
    <x v="336"/>
    <m/>
    <n v="4171"/>
    <n v="3976.26"/>
    <x v="0"/>
  </r>
  <r>
    <n v="3172"/>
    <d v="2025-01-29T00:00:00"/>
    <s v="карта"/>
    <n v="11"/>
    <n v="204"/>
    <x v="173"/>
    <n v="268"/>
    <n v="4172"/>
    <n v="5178.84"/>
    <x v="31"/>
  </r>
  <r>
    <n v="3173"/>
    <d v="2025-06-27T00:00:00"/>
    <s v="готівка"/>
    <n v="9"/>
    <n v="122"/>
    <x v="348"/>
    <m/>
    <n v="4173"/>
    <n v="3850.43"/>
    <x v="44"/>
  </r>
  <r>
    <n v="3174"/>
    <d v="2025-01-25T00:00:00"/>
    <s v="карта"/>
    <n v="57"/>
    <n v="289"/>
    <x v="368"/>
    <m/>
    <n v="4174"/>
    <n v="4441.5"/>
    <x v="34"/>
  </r>
  <r>
    <n v="3175"/>
    <d v="2025-04-24T00:00:00"/>
    <s v="готівка"/>
    <n v="57"/>
    <m/>
    <x v="368"/>
    <m/>
    <n v="4175"/>
    <n v="4239.3600000000006"/>
    <x v="34"/>
  </r>
  <r>
    <n v="3176"/>
    <d v="2025-03-17T00:00:00"/>
    <s v="карта"/>
    <n v="20"/>
    <n v="297"/>
    <x v="157"/>
    <m/>
    <n v="4176"/>
    <n v="3945.1600000000008"/>
    <x v="33"/>
  </r>
  <r>
    <n v="3177"/>
    <d v="2025-02-26T00:00:00"/>
    <s v="карта"/>
    <n v="7"/>
    <m/>
    <x v="90"/>
    <m/>
    <n v="4177"/>
    <n v="1611.84"/>
    <x v="50"/>
  </r>
  <r>
    <n v="3178"/>
    <d v="2025-06-19T00:00:00"/>
    <s v="готівка"/>
    <n v="24"/>
    <n v="283"/>
    <x v="236"/>
    <m/>
    <n v="4178"/>
    <n v="4651.76"/>
    <x v="21"/>
  </r>
  <r>
    <n v="3179"/>
    <d v="2025-03-04T00:00:00"/>
    <s v="карта"/>
    <n v="60"/>
    <n v="145"/>
    <x v="245"/>
    <n v="594"/>
    <n v="4179"/>
    <n v="3833.5399999999995"/>
    <x v="38"/>
  </r>
  <r>
    <n v="3180"/>
    <d v="2025-06-19T00:00:00"/>
    <s v="карта"/>
    <n v="33"/>
    <n v="507"/>
    <x v="308"/>
    <m/>
    <n v="4180"/>
    <n v="3167.79"/>
    <x v="59"/>
  </r>
  <r>
    <n v="3181"/>
    <d v="2025-02-12T00:00:00"/>
    <s v="готівка"/>
    <n v="60"/>
    <n v="224"/>
    <x v="324"/>
    <m/>
    <n v="4181"/>
    <n v="171.14"/>
    <x v="38"/>
  </r>
  <r>
    <n v="3182"/>
    <d v="2025-01-18T00:00:00"/>
    <s v="карта"/>
    <n v="21"/>
    <n v="548"/>
    <x v="161"/>
    <m/>
    <n v="4182"/>
    <n v="4520.45"/>
    <x v="42"/>
  </r>
  <r>
    <n v="3183"/>
    <d v="2025-03-17T00:00:00"/>
    <s v="готівка"/>
    <n v="41"/>
    <n v="205"/>
    <x v="203"/>
    <n v="978"/>
    <n v="4183"/>
    <n v="757.88"/>
    <x v="1"/>
  </r>
  <r>
    <n v="3184"/>
    <d v="2025-05-17T00:00:00"/>
    <s v="готівка"/>
    <n v="11"/>
    <m/>
    <x v="44"/>
    <n v="538"/>
    <n v="4184"/>
    <n v="8815.880000000001"/>
    <x v="31"/>
  </r>
  <r>
    <n v="3185"/>
    <d v="2025-01-17T00:00:00"/>
    <s v="готівка"/>
    <n v="5"/>
    <n v="478"/>
    <x v="200"/>
    <n v="552"/>
    <n v="4185"/>
    <n v="3702.14"/>
    <x v="11"/>
  </r>
  <r>
    <n v="3186"/>
    <d v="2025-03-30T00:00:00"/>
    <s v="готівка"/>
    <n v="27"/>
    <m/>
    <x v="124"/>
    <m/>
    <n v="4186"/>
    <n v="4723.54"/>
    <x v="30"/>
  </r>
  <r>
    <n v="3187"/>
    <d v="2025-01-22T00:00:00"/>
    <s v="готівка"/>
    <n v="4"/>
    <n v="446"/>
    <x v="138"/>
    <n v="735"/>
    <n v="4187"/>
    <n v="4901.87"/>
    <x v="7"/>
  </r>
  <r>
    <n v="3188"/>
    <d v="2025-06-14T00:00:00"/>
    <s v="карта"/>
    <n v="4"/>
    <n v="554"/>
    <x v="8"/>
    <m/>
    <n v="4188"/>
    <n v="7897.36"/>
    <x v="7"/>
  </r>
  <r>
    <n v="3189"/>
    <d v="2025-01-18T00:00:00"/>
    <s v="карта"/>
    <n v="16"/>
    <m/>
    <x v="241"/>
    <n v="948"/>
    <n v="4189"/>
    <n v="2823.16"/>
    <x v="3"/>
  </r>
  <r>
    <n v="3190"/>
    <d v="2025-02-14T00:00:00"/>
    <s v="готівка"/>
    <n v="10"/>
    <m/>
    <x v="361"/>
    <m/>
    <n v="4190"/>
    <n v="524.82000000000005"/>
    <x v="43"/>
  </r>
  <r>
    <n v="3191"/>
    <d v="2025-03-14T00:00:00"/>
    <s v="готівка"/>
    <n v="17"/>
    <m/>
    <x v="104"/>
    <m/>
    <n v="4191"/>
    <n v="3468.15"/>
    <x v="29"/>
  </r>
  <r>
    <n v="3192"/>
    <d v="2025-05-16T00:00:00"/>
    <s v="готівка"/>
    <n v="36"/>
    <n v="552"/>
    <x v="371"/>
    <m/>
    <n v="4192"/>
    <n v="6861.75"/>
    <x v="23"/>
  </r>
  <r>
    <n v="3193"/>
    <d v="2025-06-26T00:00:00"/>
    <s v="готівка"/>
    <n v="57"/>
    <n v="554"/>
    <x v="339"/>
    <n v="964"/>
    <n v="4193"/>
    <n v="5682.35"/>
    <x v="34"/>
  </r>
  <r>
    <n v="3194"/>
    <d v="2025-02-04T00:00:00"/>
    <s v="карта"/>
    <n v="5"/>
    <n v="127"/>
    <x v="250"/>
    <n v="660"/>
    <n v="4194"/>
    <n v="2406.73"/>
    <x v="11"/>
  </r>
  <r>
    <n v="3195"/>
    <d v="2025-06-23T00:00:00"/>
    <s v="карта"/>
    <n v="43"/>
    <n v="100"/>
    <x v="53"/>
    <m/>
    <n v="4195"/>
    <n v="707.7"/>
    <x v="22"/>
  </r>
  <r>
    <n v="3196"/>
    <d v="2025-06-16T00:00:00"/>
    <s v="готівка"/>
    <n v="50"/>
    <n v="505"/>
    <x v="148"/>
    <m/>
    <n v="4196"/>
    <n v="269.27999999999997"/>
    <x v="57"/>
  </r>
  <r>
    <n v="3197"/>
    <d v="2025-01-22T00:00:00"/>
    <s v="готівка"/>
    <n v="22"/>
    <n v="250"/>
    <x v="326"/>
    <n v="27"/>
    <n v="4197"/>
    <n v="1630.5"/>
    <x v="49"/>
  </r>
  <r>
    <n v="3198"/>
    <d v="2025-04-24T00:00:00"/>
    <s v="карта"/>
    <n v="21"/>
    <n v="326"/>
    <x v="378"/>
    <n v="17"/>
    <n v="4198"/>
    <n v="6967.3899999999994"/>
    <x v="42"/>
  </r>
  <r>
    <n v="3199"/>
    <d v="2025-03-30T00:00:00"/>
    <s v="готівка"/>
    <n v="34"/>
    <m/>
    <x v="213"/>
    <m/>
    <n v="4199"/>
    <n v="8345.43"/>
    <x v="36"/>
  </r>
  <r>
    <n v="3200"/>
    <d v="2025-03-17T00:00:00"/>
    <s v="карта"/>
    <n v="43"/>
    <n v="99"/>
    <x v="251"/>
    <m/>
    <n v="4200"/>
    <n v="622.89"/>
    <x v="22"/>
  </r>
  <r>
    <n v="3201"/>
    <d v="2025-06-26T00:00:00"/>
    <s v="готівка"/>
    <n v="42"/>
    <n v="81"/>
    <x v="224"/>
    <m/>
    <n v="4201"/>
    <n v="2375.88"/>
    <x v="55"/>
  </r>
  <r>
    <n v="3202"/>
    <d v="2025-03-01T00:00:00"/>
    <s v="карта"/>
    <n v="48"/>
    <n v="100"/>
    <x v="110"/>
    <n v="1118"/>
    <n v="4202"/>
    <n v="3387.4799999999996"/>
    <x v="4"/>
  </r>
  <r>
    <n v="3203"/>
    <d v="2025-04-18T00:00:00"/>
    <s v="готівка"/>
    <n v="22"/>
    <n v="352"/>
    <x v="127"/>
    <m/>
    <n v="4203"/>
    <n v="3503"/>
    <x v="49"/>
  </r>
  <r>
    <n v="3204"/>
    <d v="2025-01-18T00:00:00"/>
    <s v="готівка"/>
    <n v="23"/>
    <m/>
    <x v="234"/>
    <m/>
    <n v="4204"/>
    <n v="6461.83"/>
    <x v="46"/>
  </r>
  <r>
    <n v="3205"/>
    <d v="2025-06-29T00:00:00"/>
    <s v="готівка"/>
    <n v="10"/>
    <n v="79"/>
    <x v="123"/>
    <n v="939"/>
    <n v="4205"/>
    <n v="2427.29"/>
    <x v="43"/>
  </r>
  <r>
    <n v="3206"/>
    <d v="2025-01-31T00:00:00"/>
    <s v="готівка"/>
    <n v="1"/>
    <n v="77"/>
    <x v="180"/>
    <m/>
    <n v="4206"/>
    <n v="2551.0500000000002"/>
    <x v="5"/>
  </r>
  <r>
    <n v="3207"/>
    <d v="2025-04-23T00:00:00"/>
    <s v="карта"/>
    <n v="41"/>
    <n v="346"/>
    <x v="203"/>
    <n v="160"/>
    <n v="4207"/>
    <n v="4576.72"/>
    <x v="1"/>
  </r>
  <r>
    <n v="3208"/>
    <d v="2025-04-12T00:00:00"/>
    <s v="готівка"/>
    <n v="30"/>
    <n v="127"/>
    <x v="385"/>
    <n v="920"/>
    <n v="4208"/>
    <n v="4293.1399999999994"/>
    <x v="41"/>
  </r>
  <r>
    <n v="3209"/>
    <d v="2025-04-01T00:00:00"/>
    <s v="готівка"/>
    <n v="50"/>
    <m/>
    <x v="259"/>
    <m/>
    <n v="4209"/>
    <n v="4009.7400000000002"/>
    <x v="57"/>
  </r>
  <r>
    <n v="3210"/>
    <d v="2025-06-04T00:00:00"/>
    <s v="карта"/>
    <n v="10"/>
    <n v="130"/>
    <x v="87"/>
    <n v="33"/>
    <n v="4210"/>
    <n v="5435.52"/>
    <x v="43"/>
  </r>
  <r>
    <n v="3211"/>
    <d v="2025-01-28T00:00:00"/>
    <s v="карта"/>
    <n v="38"/>
    <n v="466"/>
    <x v="320"/>
    <m/>
    <n v="4211"/>
    <n v="558.4"/>
    <x v="52"/>
  </r>
  <r>
    <n v="3212"/>
    <d v="2025-05-26T00:00:00"/>
    <s v="готівка"/>
    <n v="4"/>
    <n v="13"/>
    <x v="92"/>
    <m/>
    <n v="4212"/>
    <n v="6339.0300000000007"/>
    <x v="7"/>
  </r>
  <r>
    <n v="3213"/>
    <d v="2025-05-02T00:00:00"/>
    <s v="карта"/>
    <n v="2"/>
    <m/>
    <x v="27"/>
    <m/>
    <n v="4213"/>
    <n v="1531.42"/>
    <x v="14"/>
  </r>
  <r>
    <n v="3214"/>
    <d v="2025-06-15T00:00:00"/>
    <s v="карта"/>
    <n v="60"/>
    <n v="276"/>
    <x v="137"/>
    <m/>
    <n v="4214"/>
    <n v="1601.9"/>
    <x v="38"/>
  </r>
  <r>
    <n v="3215"/>
    <d v="2025-01-11T00:00:00"/>
    <s v="карта"/>
    <n v="35"/>
    <n v="399"/>
    <x v="114"/>
    <m/>
    <n v="4215"/>
    <n v="1065.08"/>
    <x v="13"/>
  </r>
  <r>
    <n v="3216"/>
    <d v="2025-01-30T00:00:00"/>
    <s v="карта"/>
    <n v="1"/>
    <n v="341"/>
    <x v="5"/>
    <m/>
    <n v="4216"/>
    <n v="5549.39"/>
    <x v="5"/>
  </r>
  <r>
    <n v="3217"/>
    <d v="2025-01-05T00:00:00"/>
    <s v="готівка"/>
    <n v="49"/>
    <m/>
    <x v="80"/>
    <m/>
    <n v="4217"/>
    <n v="5473.41"/>
    <x v="45"/>
  </r>
  <r>
    <n v="3218"/>
    <d v="2025-02-16T00:00:00"/>
    <s v="готівка"/>
    <n v="41"/>
    <m/>
    <x v="1"/>
    <n v="75"/>
    <n v="4218"/>
    <n v="5350.93"/>
    <x v="1"/>
  </r>
  <r>
    <n v="3219"/>
    <d v="2025-01-24T00:00:00"/>
    <s v="готівка"/>
    <n v="17"/>
    <n v="459"/>
    <x v="310"/>
    <n v="238"/>
    <n v="4219"/>
    <n v="11982.82"/>
    <x v="29"/>
  </r>
  <r>
    <n v="3220"/>
    <d v="2025-06-26T00:00:00"/>
    <s v="карта"/>
    <n v="32"/>
    <n v="511"/>
    <x v="279"/>
    <m/>
    <n v="4220"/>
    <n v="2775.33"/>
    <x v="19"/>
  </r>
  <r>
    <n v="3221"/>
    <d v="2025-02-13T00:00:00"/>
    <s v="готівка"/>
    <n v="26"/>
    <n v="426"/>
    <x v="39"/>
    <m/>
    <n v="4221"/>
    <n v="2944.79"/>
    <x v="28"/>
  </r>
  <r>
    <n v="3222"/>
    <d v="2025-01-14T00:00:00"/>
    <s v="готівка"/>
    <n v="10"/>
    <n v="265"/>
    <x v="123"/>
    <n v="808"/>
    <n v="4222"/>
    <n v="5191.4500000000007"/>
    <x v="43"/>
  </r>
  <r>
    <n v="3223"/>
    <d v="2025-03-02T00:00:00"/>
    <s v="карта"/>
    <n v="40"/>
    <n v="146"/>
    <x v="369"/>
    <m/>
    <n v="4223"/>
    <n v="501.08"/>
    <x v="6"/>
  </r>
  <r>
    <n v="3224"/>
    <d v="2025-04-20T00:00:00"/>
    <s v="карта"/>
    <n v="35"/>
    <n v="50"/>
    <x v="380"/>
    <m/>
    <n v="4224"/>
    <n v="1663.54"/>
    <x v="13"/>
  </r>
  <r>
    <n v="3225"/>
    <d v="2025-04-29T00:00:00"/>
    <s v="готівка"/>
    <n v="18"/>
    <n v="31"/>
    <x v="75"/>
    <m/>
    <n v="4225"/>
    <n v="5931.8"/>
    <x v="40"/>
  </r>
  <r>
    <n v="3226"/>
    <d v="2025-01-22T00:00:00"/>
    <s v="готівка"/>
    <n v="16"/>
    <n v="231"/>
    <x v="241"/>
    <m/>
    <n v="4226"/>
    <n v="125.01"/>
    <x v="3"/>
  </r>
  <r>
    <n v="3227"/>
    <d v="2025-02-26T00:00:00"/>
    <s v="карта"/>
    <n v="32"/>
    <n v="31"/>
    <x v="309"/>
    <m/>
    <n v="4227"/>
    <n v="4760.25"/>
    <x v="19"/>
  </r>
  <r>
    <n v="3228"/>
    <d v="2025-06-28T00:00:00"/>
    <s v="готівка"/>
    <n v="28"/>
    <n v="486"/>
    <x v="278"/>
    <m/>
    <n v="4228"/>
    <n v="3474.8799999999997"/>
    <x v="10"/>
  </r>
  <r>
    <n v="3229"/>
    <d v="2025-02-06T00:00:00"/>
    <s v="готівка"/>
    <n v="50"/>
    <m/>
    <x v="287"/>
    <m/>
    <n v="4229"/>
    <n v="1494.13"/>
    <x v="57"/>
  </r>
  <r>
    <n v="3230"/>
    <d v="2025-01-13T00:00:00"/>
    <s v="готівка"/>
    <n v="58"/>
    <m/>
    <x v="91"/>
    <m/>
    <n v="4230"/>
    <n v="3320.96"/>
    <x v="51"/>
  </r>
  <r>
    <n v="3231"/>
    <d v="2025-04-05T00:00:00"/>
    <s v="карта"/>
    <n v="44"/>
    <n v="304"/>
    <x v="169"/>
    <m/>
    <n v="4231"/>
    <n v="6445.72"/>
    <x v="58"/>
  </r>
  <r>
    <n v="3232"/>
    <d v="2025-05-26T00:00:00"/>
    <s v="готівка"/>
    <n v="59"/>
    <m/>
    <x v="55"/>
    <m/>
    <n v="4232"/>
    <n v="1464.02"/>
    <x v="35"/>
  </r>
  <r>
    <n v="3233"/>
    <d v="2025-06-25T00:00:00"/>
    <s v="готівка"/>
    <n v="13"/>
    <n v="52"/>
    <x v="379"/>
    <m/>
    <n v="4233"/>
    <n v="3578.05"/>
    <x v="2"/>
  </r>
  <r>
    <n v="3234"/>
    <d v="2025-04-08T00:00:00"/>
    <s v="готівка"/>
    <n v="43"/>
    <m/>
    <x v="144"/>
    <n v="472"/>
    <n v="4234"/>
    <n v="5316.630000000001"/>
    <x v="22"/>
  </r>
  <r>
    <n v="3235"/>
    <d v="2025-03-06T00:00:00"/>
    <s v="карта"/>
    <n v="41"/>
    <m/>
    <x v="1"/>
    <m/>
    <n v="4235"/>
    <n v="4348.46"/>
    <x v="1"/>
  </r>
  <r>
    <n v="3236"/>
    <d v="2025-05-18T00:00:00"/>
    <s v="карта"/>
    <n v="12"/>
    <m/>
    <x v="205"/>
    <m/>
    <n v="4236"/>
    <n v="661.44"/>
    <x v="48"/>
  </r>
  <r>
    <n v="3237"/>
    <d v="2025-05-11T00:00:00"/>
    <s v="карта"/>
    <n v="38"/>
    <n v="418"/>
    <x v="207"/>
    <m/>
    <n v="4237"/>
    <n v="1639.79"/>
    <x v="52"/>
  </r>
  <r>
    <n v="3238"/>
    <d v="2025-03-31T00:00:00"/>
    <s v="готівка"/>
    <n v="28"/>
    <n v="33"/>
    <x v="317"/>
    <n v="168"/>
    <n v="4238"/>
    <n v="1164.1599999999999"/>
    <x v="10"/>
  </r>
  <r>
    <n v="3239"/>
    <d v="2025-05-22T00:00:00"/>
    <s v="карта"/>
    <n v="25"/>
    <n v="261"/>
    <x v="355"/>
    <m/>
    <n v="4239"/>
    <n v="3780.16"/>
    <x v="12"/>
  </r>
  <r>
    <n v="3240"/>
    <d v="2025-05-22T00:00:00"/>
    <s v="готівка"/>
    <n v="37"/>
    <n v="151"/>
    <x v="201"/>
    <m/>
    <n v="4240"/>
    <n v="3606.7299999999996"/>
    <x v="15"/>
  </r>
  <r>
    <n v="3241"/>
    <d v="2025-05-11T00:00:00"/>
    <s v="карта"/>
    <n v="14"/>
    <n v="83"/>
    <x v="67"/>
    <m/>
    <n v="4241"/>
    <n v="1245.42"/>
    <x v="32"/>
  </r>
  <r>
    <n v="3242"/>
    <d v="2025-03-22T00:00:00"/>
    <s v="карта"/>
    <n v="55"/>
    <m/>
    <x v="396"/>
    <m/>
    <n v="4242"/>
    <n v="5743.0499999999993"/>
    <x v="56"/>
  </r>
  <r>
    <n v="3243"/>
    <d v="2025-01-28T00:00:00"/>
    <s v="готівка"/>
    <n v="34"/>
    <n v="67"/>
    <x v="321"/>
    <n v="373"/>
    <n v="4243"/>
    <n v="474.28"/>
    <x v="36"/>
  </r>
  <r>
    <n v="3244"/>
    <d v="2025-03-19T00:00:00"/>
    <s v="карта"/>
    <n v="53"/>
    <n v="284"/>
    <x v="107"/>
    <m/>
    <n v="4244"/>
    <n v="4392.18"/>
    <x v="18"/>
  </r>
  <r>
    <n v="3245"/>
    <d v="2025-06-15T00:00:00"/>
    <s v="карта"/>
    <n v="58"/>
    <n v="404"/>
    <x v="382"/>
    <m/>
    <n v="4245"/>
    <n v="3643.79"/>
    <x v="51"/>
  </r>
  <r>
    <n v="3246"/>
    <d v="2025-03-20T00:00:00"/>
    <s v="карта"/>
    <n v="2"/>
    <n v="345"/>
    <x v="20"/>
    <m/>
    <n v="4246"/>
    <n v="816.96"/>
    <x v="14"/>
  </r>
  <r>
    <n v="3247"/>
    <d v="2025-05-04T00:00:00"/>
    <s v="готівка"/>
    <n v="14"/>
    <n v="443"/>
    <x v="293"/>
    <m/>
    <n v="4247"/>
    <n v="6785.63"/>
    <x v="32"/>
  </r>
  <r>
    <n v="3248"/>
    <d v="2025-04-25T00:00:00"/>
    <s v="карта"/>
    <n v="35"/>
    <n v="168"/>
    <x v="380"/>
    <m/>
    <n v="4248"/>
    <n v="3007.2700000000004"/>
    <x v="13"/>
  </r>
  <r>
    <n v="3249"/>
    <d v="2025-06-16T00:00:00"/>
    <s v="карта"/>
    <n v="1"/>
    <n v="343"/>
    <x v="45"/>
    <m/>
    <n v="4249"/>
    <n v="3346.66"/>
    <x v="5"/>
  </r>
  <r>
    <n v="3250"/>
    <d v="2025-06-26T00:00:00"/>
    <s v="готівка"/>
    <n v="1"/>
    <n v="502"/>
    <x v="5"/>
    <m/>
    <n v="4250"/>
    <n v="5138.7700000000004"/>
    <x v="5"/>
  </r>
  <r>
    <n v="3251"/>
    <d v="2025-03-14T00:00:00"/>
    <s v="готівка"/>
    <n v="48"/>
    <n v="387"/>
    <x v="4"/>
    <m/>
    <n v="4251"/>
    <n v="2250.2600000000002"/>
    <x v="4"/>
  </r>
  <r>
    <n v="3252"/>
    <d v="2025-04-23T00:00:00"/>
    <s v="карта"/>
    <n v="60"/>
    <n v="240"/>
    <x v="137"/>
    <m/>
    <n v="4252"/>
    <n v="6723.2"/>
    <x v="38"/>
  </r>
  <r>
    <n v="3253"/>
    <d v="2025-01-28T00:00:00"/>
    <s v="карта"/>
    <n v="11"/>
    <n v="336"/>
    <x v="44"/>
    <m/>
    <n v="4253"/>
    <n v="1850.52"/>
    <x v="31"/>
  </r>
  <r>
    <n v="3254"/>
    <d v="2025-05-25T00:00:00"/>
    <s v="карта"/>
    <n v="2"/>
    <n v="179"/>
    <x v="20"/>
    <m/>
    <n v="4254"/>
    <n v="5135.76"/>
    <x v="14"/>
  </r>
  <r>
    <n v="3255"/>
    <d v="2025-01-06T00:00:00"/>
    <s v="карта"/>
    <n v="11"/>
    <n v="45"/>
    <x v="314"/>
    <n v="556"/>
    <n v="4255"/>
    <n v="2805"/>
    <x v="31"/>
  </r>
  <r>
    <n v="3256"/>
    <d v="2025-06-21T00:00:00"/>
    <s v="готівка"/>
    <n v="6"/>
    <n v="58"/>
    <x v="288"/>
    <m/>
    <n v="4256"/>
    <n v="5042.72"/>
    <x v="24"/>
  </r>
  <r>
    <n v="3257"/>
    <d v="2025-06-06T00:00:00"/>
    <s v="готівка"/>
    <n v="3"/>
    <m/>
    <x v="258"/>
    <m/>
    <n v="4257"/>
    <n v="3038.36"/>
    <x v="53"/>
  </r>
  <r>
    <n v="3258"/>
    <d v="2025-01-28T00:00:00"/>
    <s v="готівка"/>
    <n v="23"/>
    <n v="251"/>
    <x v="294"/>
    <n v="732"/>
    <n v="4258"/>
    <n v="4578.3999999999996"/>
    <x v="46"/>
  </r>
  <r>
    <n v="3259"/>
    <d v="2025-06-10T00:00:00"/>
    <s v="карта"/>
    <n v="32"/>
    <n v="413"/>
    <x v="309"/>
    <m/>
    <n v="4259"/>
    <n v="1741.83"/>
    <x v="19"/>
  </r>
  <r>
    <n v="3260"/>
    <d v="2025-06-29T00:00:00"/>
    <s v="готівка"/>
    <n v="38"/>
    <m/>
    <x v="207"/>
    <m/>
    <n v="4260"/>
    <n v="7476.3400000000011"/>
    <x v="52"/>
  </r>
  <r>
    <n v="3261"/>
    <d v="2025-05-24T00:00:00"/>
    <s v="карта"/>
    <n v="25"/>
    <n v="281"/>
    <x v="355"/>
    <m/>
    <n v="4261"/>
    <n v="4228.45"/>
    <x v="12"/>
  </r>
  <r>
    <n v="3262"/>
    <d v="2025-05-29T00:00:00"/>
    <s v="готівка"/>
    <n v="60"/>
    <n v="43"/>
    <x v="137"/>
    <m/>
    <n v="4262"/>
    <n v="5277.05"/>
    <x v="38"/>
  </r>
  <r>
    <n v="3263"/>
    <d v="2025-06-29T00:00:00"/>
    <s v="готівка"/>
    <n v="52"/>
    <n v="236"/>
    <x v="23"/>
    <m/>
    <n v="4263"/>
    <n v="3260.9700000000003"/>
    <x v="17"/>
  </r>
  <r>
    <n v="3264"/>
    <d v="2025-05-26T00:00:00"/>
    <s v="карта"/>
    <n v="57"/>
    <m/>
    <x v="210"/>
    <m/>
    <n v="4264"/>
    <n v="1711.44"/>
    <x v="34"/>
  </r>
  <r>
    <n v="3265"/>
    <d v="2025-02-03T00:00:00"/>
    <s v="готівка"/>
    <n v="52"/>
    <n v="425"/>
    <x v="249"/>
    <m/>
    <n v="4265"/>
    <n v="3319.78"/>
    <x v="17"/>
  </r>
  <r>
    <n v="3266"/>
    <d v="2025-05-15T00:00:00"/>
    <s v="карта"/>
    <n v="12"/>
    <n v="141"/>
    <x v="344"/>
    <n v="1193"/>
    <n v="4266"/>
    <n v="305.95999999999998"/>
    <x v="48"/>
  </r>
  <r>
    <n v="3267"/>
    <d v="2025-02-13T00:00:00"/>
    <s v="карта"/>
    <n v="34"/>
    <m/>
    <x v="58"/>
    <m/>
    <n v="4267"/>
    <n v="1381.27"/>
    <x v="36"/>
  </r>
  <r>
    <n v="3268"/>
    <d v="2025-02-21T00:00:00"/>
    <s v="готівка"/>
    <n v="8"/>
    <m/>
    <x v="176"/>
    <m/>
    <n v="4268"/>
    <n v="2787.48"/>
    <x v="27"/>
  </r>
  <r>
    <n v="3269"/>
    <d v="2025-05-01T00:00:00"/>
    <s v="карта"/>
    <n v="14"/>
    <m/>
    <x v="67"/>
    <m/>
    <n v="4269"/>
    <n v="804.99"/>
    <x v="32"/>
  </r>
  <r>
    <n v="3270"/>
    <d v="2025-04-19T00:00:00"/>
    <s v="готівка"/>
    <n v="23"/>
    <m/>
    <x v="234"/>
    <m/>
    <n v="4270"/>
    <n v="3341.92"/>
    <x v="46"/>
  </r>
  <r>
    <n v="3271"/>
    <d v="2025-02-07T00:00:00"/>
    <s v="готівка"/>
    <n v="55"/>
    <m/>
    <x v="152"/>
    <m/>
    <n v="4271"/>
    <n v="3242.4399999999996"/>
    <x v="56"/>
  </r>
  <r>
    <n v="3272"/>
    <d v="2025-05-15T00:00:00"/>
    <s v="карта"/>
    <n v="46"/>
    <n v="475"/>
    <x v="19"/>
    <n v="926"/>
    <n v="4272"/>
    <n v="8737.1"/>
    <x v="8"/>
  </r>
  <r>
    <n v="3273"/>
    <d v="2025-05-28T00:00:00"/>
    <s v="карта"/>
    <n v="15"/>
    <m/>
    <x v="167"/>
    <n v="443"/>
    <n v="4273"/>
    <n v="4303.49"/>
    <x v="0"/>
  </r>
  <r>
    <n v="3274"/>
    <d v="2025-01-18T00:00:00"/>
    <s v="карта"/>
    <n v="23"/>
    <m/>
    <x v="239"/>
    <m/>
    <n v="4274"/>
    <n v="539.39"/>
    <x v="46"/>
  </r>
  <r>
    <n v="3275"/>
    <d v="2025-02-15T00:00:00"/>
    <s v="готівка"/>
    <n v="18"/>
    <m/>
    <x v="75"/>
    <m/>
    <n v="4275"/>
    <n v="3088.7200000000003"/>
    <x v="40"/>
  </r>
  <r>
    <n v="3276"/>
    <d v="2025-03-10T00:00:00"/>
    <s v="карта"/>
    <n v="52"/>
    <n v="409"/>
    <x v="249"/>
    <m/>
    <n v="4276"/>
    <n v="5348.84"/>
    <x v="17"/>
  </r>
  <r>
    <n v="3277"/>
    <d v="2025-03-21T00:00:00"/>
    <s v="готівка"/>
    <n v="37"/>
    <n v="364"/>
    <x v="354"/>
    <m/>
    <n v="4277"/>
    <n v="2493"/>
    <x v="15"/>
  </r>
  <r>
    <n v="3278"/>
    <d v="2025-06-24T00:00:00"/>
    <s v="карта"/>
    <n v="1"/>
    <n v="565"/>
    <x v="136"/>
    <m/>
    <n v="4278"/>
    <n v="6318.54"/>
    <x v="5"/>
  </r>
  <r>
    <n v="3279"/>
    <d v="2025-01-23T00:00:00"/>
    <s v="готівка"/>
    <n v="14"/>
    <n v="441"/>
    <x v="67"/>
    <m/>
    <n v="4279"/>
    <n v="207.45"/>
    <x v="32"/>
  </r>
  <r>
    <n v="3280"/>
    <d v="2025-05-11T00:00:00"/>
    <s v="карта"/>
    <n v="1"/>
    <n v="130"/>
    <x v="180"/>
    <m/>
    <n v="4280"/>
    <n v="3059.34"/>
    <x v="5"/>
  </r>
  <r>
    <n v="3281"/>
    <d v="2025-01-27T00:00:00"/>
    <s v="готівка"/>
    <n v="10"/>
    <m/>
    <x v="78"/>
    <n v="114"/>
    <n v="4281"/>
    <n v="803.74"/>
    <x v="43"/>
  </r>
  <r>
    <n v="3282"/>
    <d v="2025-03-12T00:00:00"/>
    <s v="карта"/>
    <n v="27"/>
    <m/>
    <x v="281"/>
    <m/>
    <n v="4282"/>
    <n v="3857.04"/>
    <x v="30"/>
  </r>
  <r>
    <n v="3283"/>
    <d v="2025-02-22T00:00:00"/>
    <s v="карта"/>
    <n v="11"/>
    <m/>
    <x v="143"/>
    <m/>
    <n v="4283"/>
    <n v="4331.88"/>
    <x v="31"/>
  </r>
  <r>
    <n v="3284"/>
    <d v="2025-03-27T00:00:00"/>
    <s v="готівка"/>
    <n v="19"/>
    <m/>
    <x v="48"/>
    <m/>
    <n v="4284"/>
    <n v="4779.2299999999996"/>
    <x v="20"/>
  </r>
  <r>
    <n v="3285"/>
    <d v="2025-01-08T00:00:00"/>
    <s v="карта"/>
    <n v="35"/>
    <n v="378"/>
    <x v="380"/>
    <m/>
    <n v="4285"/>
    <n v="4495.91"/>
    <x v="13"/>
  </r>
  <r>
    <n v="3286"/>
    <d v="2025-05-15T00:00:00"/>
    <s v="готівка"/>
    <n v="56"/>
    <m/>
    <x v="116"/>
    <n v="400"/>
    <n v="4286"/>
    <n v="95.48"/>
    <x v="37"/>
  </r>
  <r>
    <n v="3287"/>
    <d v="2025-01-22T00:00:00"/>
    <s v="готівка"/>
    <n v="8"/>
    <m/>
    <x v="38"/>
    <m/>
    <n v="4287"/>
    <n v="4571.4800000000005"/>
    <x v="27"/>
  </r>
  <r>
    <n v="3288"/>
    <d v="2025-04-30T00:00:00"/>
    <s v="готівка"/>
    <n v="53"/>
    <m/>
    <x v="32"/>
    <m/>
    <n v="4288"/>
    <n v="3885.6400000000003"/>
    <x v="18"/>
  </r>
  <r>
    <n v="3289"/>
    <d v="2025-04-25T00:00:00"/>
    <s v="карта"/>
    <n v="34"/>
    <m/>
    <x v="358"/>
    <m/>
    <n v="4289"/>
    <n v="1330.68"/>
    <x v="36"/>
  </r>
  <r>
    <n v="3290"/>
    <d v="2025-06-06T00:00:00"/>
    <s v="карта"/>
    <n v="38"/>
    <n v="404"/>
    <x v="181"/>
    <m/>
    <n v="4290"/>
    <n v="1925.8200000000002"/>
    <x v="52"/>
  </r>
  <r>
    <n v="3291"/>
    <d v="2025-04-12T00:00:00"/>
    <s v="карта"/>
    <n v="54"/>
    <n v="29"/>
    <x v="130"/>
    <m/>
    <n v="4291"/>
    <n v="7953.52"/>
    <x v="26"/>
  </r>
  <r>
    <n v="3292"/>
    <d v="2025-05-01T00:00:00"/>
    <s v="карта"/>
    <n v="45"/>
    <n v="6"/>
    <x v="10"/>
    <n v="572"/>
    <n v="4292"/>
    <n v="3456.68"/>
    <x v="9"/>
  </r>
  <r>
    <n v="3293"/>
    <d v="2025-03-29T00:00:00"/>
    <s v="карта"/>
    <n v="8"/>
    <n v="353"/>
    <x v="176"/>
    <m/>
    <n v="4293"/>
    <n v="4704.3500000000004"/>
    <x v="27"/>
  </r>
  <r>
    <n v="3294"/>
    <d v="2025-04-23T00:00:00"/>
    <s v="готівка"/>
    <n v="60"/>
    <n v="504"/>
    <x v="245"/>
    <m/>
    <n v="4294"/>
    <n v="729.48"/>
    <x v="38"/>
  </r>
  <r>
    <n v="3295"/>
    <d v="2025-01-10T00:00:00"/>
    <s v="готівка"/>
    <n v="32"/>
    <n v="298"/>
    <x v="341"/>
    <m/>
    <n v="4295"/>
    <n v="1280.95"/>
    <x v="19"/>
  </r>
  <r>
    <n v="3296"/>
    <d v="2025-05-10T00:00:00"/>
    <s v="карта"/>
    <n v="4"/>
    <n v="362"/>
    <x v="138"/>
    <n v="397"/>
    <n v="4296"/>
    <n v="5792.25"/>
    <x v="7"/>
  </r>
  <r>
    <n v="3297"/>
    <d v="2025-02-22T00:00:00"/>
    <s v="карта"/>
    <n v="33"/>
    <n v="109"/>
    <x v="308"/>
    <n v="441"/>
    <n v="4297"/>
    <n v="5490.1500000000005"/>
    <x v="59"/>
  </r>
  <r>
    <n v="3298"/>
    <d v="2025-03-24T00:00:00"/>
    <s v="готівка"/>
    <n v="13"/>
    <m/>
    <x v="379"/>
    <m/>
    <n v="4298"/>
    <n v="2182.64"/>
    <x v="2"/>
  </r>
  <r>
    <n v="3299"/>
    <d v="2025-02-21T00:00:00"/>
    <s v="карта"/>
    <n v="45"/>
    <n v="532"/>
    <x v="387"/>
    <n v="117"/>
    <n v="4299"/>
    <n v="875.85"/>
    <x v="9"/>
  </r>
  <r>
    <n v="3300"/>
    <d v="2025-03-04T00:00:00"/>
    <s v="готівка"/>
    <n v="60"/>
    <m/>
    <x v="245"/>
    <m/>
    <n v="4300"/>
    <n v="3735.4599999999996"/>
    <x v="38"/>
  </r>
  <r>
    <n v="3301"/>
    <d v="2025-02-21T00:00:00"/>
    <s v="карта"/>
    <n v="33"/>
    <n v="74"/>
    <x v="308"/>
    <m/>
    <n v="4301"/>
    <n v="2465.9700000000003"/>
    <x v="59"/>
  </r>
  <r>
    <n v="3302"/>
    <d v="2025-04-06T00:00:00"/>
    <s v="карта"/>
    <n v="1"/>
    <m/>
    <x v="180"/>
    <m/>
    <n v="4302"/>
    <n v="2955.68"/>
    <x v="5"/>
  </r>
  <r>
    <n v="3303"/>
    <d v="2025-03-17T00:00:00"/>
    <s v="карта"/>
    <n v="60"/>
    <n v="537"/>
    <x v="88"/>
    <m/>
    <n v="4303"/>
    <n v="3992.46"/>
    <x v="38"/>
  </r>
  <r>
    <n v="3304"/>
    <d v="2025-02-04T00:00:00"/>
    <s v="готівка"/>
    <n v="57"/>
    <n v="458"/>
    <x v="54"/>
    <m/>
    <n v="4304"/>
    <n v="5362.54"/>
    <x v="34"/>
  </r>
  <r>
    <n v="3305"/>
    <d v="2025-03-02T00:00:00"/>
    <s v="карта"/>
    <n v="44"/>
    <n v="138"/>
    <x v="357"/>
    <m/>
    <n v="4305"/>
    <n v="3105.94"/>
    <x v="58"/>
  </r>
  <r>
    <n v="3306"/>
    <d v="2025-05-06T00:00:00"/>
    <s v="карта"/>
    <n v="34"/>
    <n v="433"/>
    <x v="146"/>
    <m/>
    <n v="4306"/>
    <n v="3680.8900000000003"/>
    <x v="36"/>
  </r>
  <r>
    <n v="3307"/>
    <d v="2025-06-01T00:00:00"/>
    <s v="готівка"/>
    <n v="39"/>
    <n v="84"/>
    <x v="101"/>
    <n v="877"/>
    <n v="4307"/>
    <n v="6382.9400000000005"/>
    <x v="25"/>
  </r>
  <r>
    <n v="3308"/>
    <d v="2025-05-24T00:00:00"/>
    <s v="карта"/>
    <n v="57"/>
    <n v="34"/>
    <x v="339"/>
    <m/>
    <n v="4308"/>
    <n v="1991.0700000000002"/>
    <x v="34"/>
  </r>
  <r>
    <n v="3309"/>
    <d v="2025-01-19T00:00:00"/>
    <s v="карта"/>
    <n v="30"/>
    <m/>
    <x v="71"/>
    <m/>
    <n v="4309"/>
    <n v="349"/>
    <x v="41"/>
  </r>
  <r>
    <n v="3310"/>
    <d v="2025-01-03T00:00:00"/>
    <s v="готівка"/>
    <n v="57"/>
    <n v="433"/>
    <x v="368"/>
    <m/>
    <n v="4310"/>
    <n v="491.01"/>
    <x v="34"/>
  </r>
  <r>
    <n v="3311"/>
    <d v="2025-01-21T00:00:00"/>
    <s v="карта"/>
    <n v="52"/>
    <n v="180"/>
    <x v="150"/>
    <n v="80"/>
    <n v="4311"/>
    <n v="3186.13"/>
    <x v="17"/>
  </r>
  <r>
    <n v="3312"/>
    <d v="2025-04-16T00:00:00"/>
    <s v="карта"/>
    <n v="50"/>
    <n v="246"/>
    <x v="259"/>
    <m/>
    <n v="4312"/>
    <n v="2481.3100000000004"/>
    <x v="57"/>
  </r>
  <r>
    <n v="3313"/>
    <d v="2025-01-01T00:00:00"/>
    <s v="карта"/>
    <n v="12"/>
    <n v="69"/>
    <x v="205"/>
    <m/>
    <n v="4313"/>
    <n v="6087.06"/>
    <x v="48"/>
  </r>
  <r>
    <n v="3314"/>
    <d v="2025-01-19T00:00:00"/>
    <s v="карта"/>
    <n v="53"/>
    <m/>
    <x v="32"/>
    <m/>
    <n v="4314"/>
    <n v="2733.88"/>
    <x v="18"/>
  </r>
  <r>
    <n v="3315"/>
    <d v="2025-06-16T00:00:00"/>
    <s v="готівка"/>
    <n v="48"/>
    <n v="451"/>
    <x v="215"/>
    <n v="995"/>
    <n v="4315"/>
    <n v="2908.12"/>
    <x v="4"/>
  </r>
  <r>
    <n v="3316"/>
    <d v="2025-04-03T00:00:00"/>
    <s v="карта"/>
    <n v="1"/>
    <n v="272"/>
    <x v="45"/>
    <m/>
    <n v="4316"/>
    <n v="8405.36"/>
    <x v="5"/>
  </r>
  <r>
    <n v="3317"/>
    <d v="2025-06-05T00:00:00"/>
    <s v="готівка"/>
    <n v="3"/>
    <m/>
    <x v="258"/>
    <n v="946"/>
    <n v="4317"/>
    <n v="9711.7100000000009"/>
    <x v="53"/>
  </r>
  <r>
    <n v="3318"/>
    <d v="2025-04-24T00:00:00"/>
    <s v="готівка"/>
    <n v="35"/>
    <n v="37"/>
    <x v="134"/>
    <n v="526"/>
    <n v="4318"/>
    <n v="98.62"/>
    <x v="13"/>
  </r>
  <r>
    <n v="3319"/>
    <d v="2025-02-12T00:00:00"/>
    <s v="карта"/>
    <n v="22"/>
    <n v="220"/>
    <x v="199"/>
    <m/>
    <n v="4319"/>
    <n v="1218.92"/>
    <x v="49"/>
  </r>
  <r>
    <n v="3320"/>
    <d v="2025-03-07T00:00:00"/>
    <s v="карта"/>
    <n v="55"/>
    <n v="216"/>
    <x v="141"/>
    <m/>
    <n v="4320"/>
    <n v="1805.12"/>
    <x v="56"/>
  </r>
  <r>
    <n v="3321"/>
    <d v="2025-02-23T00:00:00"/>
    <s v="карта"/>
    <n v="42"/>
    <n v="164"/>
    <x v="282"/>
    <m/>
    <n v="4321"/>
    <n v="3731.65"/>
    <x v="55"/>
  </r>
  <r>
    <n v="3322"/>
    <d v="2025-05-27T00:00:00"/>
    <s v="готівка"/>
    <n v="22"/>
    <n v="1"/>
    <x v="326"/>
    <m/>
    <n v="4322"/>
    <n v="1284.1500000000001"/>
    <x v="49"/>
  </r>
  <r>
    <n v="3323"/>
    <d v="2025-06-10T00:00:00"/>
    <s v="карта"/>
    <n v="3"/>
    <m/>
    <x v="347"/>
    <m/>
    <n v="4323"/>
    <n v="2223.09"/>
    <x v="53"/>
  </r>
  <r>
    <n v="3324"/>
    <d v="2025-03-14T00:00:00"/>
    <s v="карта"/>
    <n v="28"/>
    <m/>
    <x v="317"/>
    <m/>
    <n v="4324"/>
    <n v="6570.6900000000005"/>
    <x v="10"/>
  </r>
  <r>
    <n v="3325"/>
    <d v="2025-04-13T00:00:00"/>
    <s v="карта"/>
    <n v="44"/>
    <n v="449"/>
    <x v="357"/>
    <m/>
    <n v="4325"/>
    <n v="1063.24"/>
    <x v="58"/>
  </r>
  <r>
    <n v="3326"/>
    <d v="2025-03-21T00:00:00"/>
    <s v="карта"/>
    <n v="15"/>
    <n v="424"/>
    <x v="273"/>
    <m/>
    <n v="4326"/>
    <n v="2954.66"/>
    <x v="0"/>
  </r>
  <r>
    <n v="3327"/>
    <d v="2025-01-02T00:00:00"/>
    <s v="карта"/>
    <n v="42"/>
    <n v="502"/>
    <x v="224"/>
    <m/>
    <n v="4327"/>
    <n v="728.12"/>
    <x v="55"/>
  </r>
  <r>
    <n v="3328"/>
    <d v="2025-05-14T00:00:00"/>
    <s v="карта"/>
    <n v="31"/>
    <n v="442"/>
    <x v="305"/>
    <m/>
    <n v="4328"/>
    <n v="4029.08"/>
    <x v="47"/>
  </r>
  <r>
    <n v="3329"/>
    <d v="2025-02-07T00:00:00"/>
    <s v="готівка"/>
    <n v="27"/>
    <n v="426"/>
    <x v="343"/>
    <m/>
    <n v="4329"/>
    <n v="4002.42"/>
    <x v="30"/>
  </r>
  <r>
    <n v="3330"/>
    <d v="2025-04-14T00:00:00"/>
    <s v="карта"/>
    <n v="22"/>
    <m/>
    <x v="127"/>
    <n v="1269"/>
    <n v="4330"/>
    <n v="4288.46"/>
    <x v="49"/>
  </r>
  <r>
    <n v="3331"/>
    <d v="2025-04-04T00:00:00"/>
    <s v="карта"/>
    <n v="5"/>
    <n v="71"/>
    <x v="200"/>
    <m/>
    <n v="4331"/>
    <n v="7825.9800000000005"/>
    <x v="11"/>
  </r>
  <r>
    <n v="3332"/>
    <d v="2025-03-03T00:00:00"/>
    <s v="карта"/>
    <n v="41"/>
    <n v="179"/>
    <x v="6"/>
    <m/>
    <n v="4332"/>
    <n v="4904.869999999999"/>
    <x v="1"/>
  </r>
  <r>
    <n v="3333"/>
    <d v="2025-05-12T00:00:00"/>
    <s v="готівка"/>
    <n v="30"/>
    <n v="479"/>
    <x v="140"/>
    <m/>
    <n v="4333"/>
    <n v="5218.67"/>
    <x v="41"/>
  </r>
  <r>
    <n v="3334"/>
    <d v="2025-01-26T00:00:00"/>
    <s v="карта"/>
    <n v="19"/>
    <m/>
    <x v="30"/>
    <n v="1167"/>
    <n v="4334"/>
    <n v="1746"/>
    <x v="20"/>
  </r>
  <r>
    <n v="3335"/>
    <d v="2025-05-14T00:00:00"/>
    <s v="готівка"/>
    <n v="51"/>
    <n v="355"/>
    <x v="68"/>
    <m/>
    <n v="4335"/>
    <n v="5176.4199999999992"/>
    <x v="39"/>
  </r>
  <r>
    <n v="3336"/>
    <d v="2025-03-01T00:00:00"/>
    <s v="карта"/>
    <n v="5"/>
    <m/>
    <x v="271"/>
    <m/>
    <n v="4336"/>
    <n v="3703.68"/>
    <x v="11"/>
  </r>
  <r>
    <n v="3337"/>
    <d v="2025-06-05T00:00:00"/>
    <s v="карта"/>
    <n v="9"/>
    <m/>
    <x v="348"/>
    <m/>
    <n v="4337"/>
    <n v="4011.21"/>
    <x v="44"/>
  </r>
  <r>
    <n v="3338"/>
    <d v="2025-02-18T00:00:00"/>
    <s v="готівка"/>
    <n v="56"/>
    <m/>
    <x v="62"/>
    <m/>
    <n v="4338"/>
    <n v="3038.12"/>
    <x v="37"/>
  </r>
  <r>
    <n v="3339"/>
    <d v="2025-05-07T00:00:00"/>
    <s v="карта"/>
    <n v="50"/>
    <m/>
    <x v="287"/>
    <m/>
    <n v="4339"/>
    <n v="3526.98"/>
    <x v="57"/>
  </r>
  <r>
    <n v="3340"/>
    <d v="2025-03-04T00:00:00"/>
    <s v="карта"/>
    <n v="34"/>
    <n v="261"/>
    <x v="321"/>
    <m/>
    <n v="4340"/>
    <n v="2073.38"/>
    <x v="36"/>
  </r>
  <r>
    <n v="3341"/>
    <d v="2025-03-27T00:00:00"/>
    <s v="карта"/>
    <n v="58"/>
    <n v="335"/>
    <x v="142"/>
    <m/>
    <n v="4341"/>
    <n v="3208.7400000000002"/>
    <x v="51"/>
  </r>
  <r>
    <n v="3342"/>
    <d v="2025-04-17T00:00:00"/>
    <s v="готівка"/>
    <n v="23"/>
    <n v="363"/>
    <x v="158"/>
    <m/>
    <n v="4342"/>
    <n v="4827.9500000000007"/>
    <x v="46"/>
  </r>
  <r>
    <n v="3343"/>
    <d v="2025-04-17T00:00:00"/>
    <s v="карта"/>
    <n v="29"/>
    <n v="224"/>
    <x v="163"/>
    <n v="217"/>
    <n v="4343"/>
    <n v="5563.22"/>
    <x v="16"/>
  </r>
  <r>
    <n v="3344"/>
    <d v="2025-03-25T00:00:00"/>
    <s v="карта"/>
    <n v="48"/>
    <n v="395"/>
    <x v="198"/>
    <m/>
    <n v="4344"/>
    <n v="4807.55"/>
    <x v="4"/>
  </r>
  <r>
    <n v="3345"/>
    <d v="2025-01-02T00:00:00"/>
    <s v="карта"/>
    <n v="19"/>
    <n v="460"/>
    <x v="26"/>
    <m/>
    <n v="4345"/>
    <n v="2326.2800000000002"/>
    <x v="20"/>
  </r>
  <r>
    <n v="3346"/>
    <d v="2025-02-10T00:00:00"/>
    <s v="готівка"/>
    <n v="41"/>
    <m/>
    <x v="73"/>
    <n v="1039"/>
    <n v="4346"/>
    <n v="8920.84"/>
    <x v="1"/>
  </r>
  <r>
    <n v="3347"/>
    <d v="2025-03-05T00:00:00"/>
    <s v="готівка"/>
    <n v="12"/>
    <n v="427"/>
    <x v="85"/>
    <n v="545"/>
    <n v="4347"/>
    <n v="3129.8"/>
    <x v="48"/>
  </r>
  <r>
    <n v="3348"/>
    <d v="2025-01-11T00:00:00"/>
    <s v="готівка"/>
    <n v="21"/>
    <n v="84"/>
    <x v="77"/>
    <m/>
    <n v="4348"/>
    <n v="1728.5700000000002"/>
    <x v="42"/>
  </r>
  <r>
    <n v="3349"/>
    <d v="2025-01-23T00:00:00"/>
    <s v="карта"/>
    <n v="9"/>
    <n v="56"/>
    <x v="348"/>
    <n v="10"/>
    <n v="4349"/>
    <n v="2423.48"/>
    <x v="44"/>
  </r>
  <r>
    <n v="3350"/>
    <d v="2025-06-11T00:00:00"/>
    <s v="карта"/>
    <n v="59"/>
    <n v="479"/>
    <x v="55"/>
    <m/>
    <n v="4350"/>
    <n v="1274.44"/>
    <x v="35"/>
  </r>
  <r>
    <n v="3351"/>
    <d v="2025-01-21T00:00:00"/>
    <s v="готівка"/>
    <n v="51"/>
    <m/>
    <x v="133"/>
    <m/>
    <n v="4351"/>
    <n v="4942.2199999999993"/>
    <x v="39"/>
  </r>
  <r>
    <n v="3352"/>
    <d v="2025-02-01T00:00:00"/>
    <s v="карта"/>
    <n v="55"/>
    <n v="92"/>
    <x v="322"/>
    <n v="1182"/>
    <n v="4352"/>
    <n v="2841.67"/>
    <x v="56"/>
  </r>
  <r>
    <n v="3353"/>
    <d v="2025-03-08T00:00:00"/>
    <s v="карта"/>
    <n v="38"/>
    <n v="329"/>
    <x v="207"/>
    <m/>
    <n v="4353"/>
    <n v="2050.4699999999998"/>
    <x v="52"/>
  </r>
  <r>
    <n v="3354"/>
    <d v="2025-06-21T00:00:00"/>
    <s v="карта"/>
    <n v="44"/>
    <n v="536"/>
    <x v="153"/>
    <m/>
    <n v="4354"/>
    <n v="4132.1000000000004"/>
    <x v="58"/>
  </r>
  <r>
    <n v="3355"/>
    <d v="2025-02-21T00:00:00"/>
    <s v="готівка"/>
    <n v="24"/>
    <n v="6"/>
    <x v="188"/>
    <n v="371"/>
    <n v="4355"/>
    <n v="3317.9900000000002"/>
    <x v="21"/>
  </r>
  <r>
    <n v="3356"/>
    <d v="2025-03-23T00:00:00"/>
    <s v="готівка"/>
    <n v="22"/>
    <n v="486"/>
    <x v="109"/>
    <m/>
    <n v="4356"/>
    <n v="4419.8999999999996"/>
    <x v="49"/>
  </r>
  <r>
    <n v="3357"/>
    <d v="2025-06-07T00:00:00"/>
    <s v="готівка"/>
    <n v="23"/>
    <n v="364"/>
    <x v="81"/>
    <m/>
    <n v="4357"/>
    <n v="4876.7699999999995"/>
    <x v="46"/>
  </r>
  <r>
    <n v="3358"/>
    <d v="2025-02-25T00:00:00"/>
    <s v="готівка"/>
    <n v="28"/>
    <m/>
    <x v="317"/>
    <m/>
    <n v="4358"/>
    <n v="4627.76"/>
    <x v="10"/>
  </r>
  <r>
    <n v="3359"/>
    <d v="2025-02-22T00:00:00"/>
    <s v="карта"/>
    <n v="40"/>
    <n v="494"/>
    <x v="399"/>
    <n v="638"/>
    <n v="4359"/>
    <n v="572.46"/>
    <x v="6"/>
  </r>
  <r>
    <n v="3360"/>
    <d v="2025-01-10T00:00:00"/>
    <s v="карта"/>
    <n v="32"/>
    <n v="35"/>
    <x v="341"/>
    <n v="930"/>
    <n v="4360"/>
    <n v="1620.67"/>
    <x v="19"/>
  </r>
  <r>
    <n v="3361"/>
    <d v="2025-01-29T00:00:00"/>
    <s v="готівка"/>
    <n v="42"/>
    <n v="23"/>
    <x v="238"/>
    <n v="980"/>
    <n v="4361"/>
    <n v="7108.61"/>
    <x v="55"/>
  </r>
  <r>
    <n v="3362"/>
    <d v="2025-02-09T00:00:00"/>
    <s v="карта"/>
    <n v="10"/>
    <m/>
    <x v="100"/>
    <n v="770"/>
    <n v="4362"/>
    <n v="8438.42"/>
    <x v="43"/>
  </r>
  <r>
    <n v="3363"/>
    <d v="2025-03-23T00:00:00"/>
    <s v="карта"/>
    <n v="1"/>
    <m/>
    <x v="180"/>
    <m/>
    <n v="4363"/>
    <n v="4550.92"/>
    <x v="5"/>
  </r>
  <r>
    <n v="3364"/>
    <d v="2025-03-27T00:00:00"/>
    <s v="готівка"/>
    <n v="32"/>
    <m/>
    <x v="309"/>
    <n v="624"/>
    <n v="4364"/>
    <n v="5843.39"/>
    <x v="19"/>
  </r>
  <r>
    <n v="3365"/>
    <d v="2025-02-14T00:00:00"/>
    <s v="готівка"/>
    <n v="34"/>
    <n v="124"/>
    <x v="213"/>
    <m/>
    <n v="4365"/>
    <n v="7710.12"/>
    <x v="36"/>
  </r>
  <r>
    <n v="3366"/>
    <d v="2025-06-06T00:00:00"/>
    <s v="карта"/>
    <n v="28"/>
    <n v="47"/>
    <x v="105"/>
    <m/>
    <n v="4366"/>
    <n v="6940.91"/>
    <x v="10"/>
  </r>
  <r>
    <n v="3367"/>
    <d v="2025-06-09T00:00:00"/>
    <s v="карта"/>
    <n v="35"/>
    <m/>
    <x v="350"/>
    <m/>
    <n v="4367"/>
    <n v="4832.67"/>
    <x v="13"/>
  </r>
  <r>
    <n v="3368"/>
    <d v="2025-05-28T00:00:00"/>
    <s v="готівка"/>
    <n v="59"/>
    <n v="48"/>
    <x v="337"/>
    <n v="1146"/>
    <n v="4368"/>
    <n v="1970.24"/>
    <x v="35"/>
  </r>
  <r>
    <n v="3369"/>
    <d v="2025-02-16T00:00:00"/>
    <s v="карта"/>
    <n v="13"/>
    <m/>
    <x v="253"/>
    <m/>
    <n v="4369"/>
    <n v="7399.01"/>
    <x v="2"/>
  </r>
  <r>
    <n v="3370"/>
    <d v="2025-02-23T00:00:00"/>
    <s v="готівка"/>
    <n v="9"/>
    <n v="435"/>
    <x v="348"/>
    <m/>
    <n v="4370"/>
    <n v="4246.34"/>
    <x v="44"/>
  </r>
  <r>
    <n v="3371"/>
    <d v="2025-05-20T00:00:00"/>
    <s v="готівка"/>
    <n v="18"/>
    <m/>
    <x v="69"/>
    <m/>
    <n v="4371"/>
    <n v="3688.7"/>
    <x v="40"/>
  </r>
  <r>
    <n v="3372"/>
    <d v="2025-02-14T00:00:00"/>
    <s v="карта"/>
    <n v="59"/>
    <m/>
    <x v="398"/>
    <n v="1047"/>
    <n v="4372"/>
    <n v="1699.3500000000001"/>
    <x v="35"/>
  </r>
  <r>
    <n v="3373"/>
    <d v="2025-02-17T00:00:00"/>
    <s v="карта"/>
    <n v="57"/>
    <m/>
    <x v="339"/>
    <m/>
    <n v="4373"/>
    <n v="5051.1499999999996"/>
    <x v="34"/>
  </r>
  <r>
    <n v="3374"/>
    <d v="2025-02-24T00:00:00"/>
    <s v="карта"/>
    <n v="48"/>
    <m/>
    <x v="351"/>
    <n v="1258"/>
    <n v="4374"/>
    <n v="13412.800000000001"/>
    <x v="4"/>
  </r>
  <r>
    <n v="3375"/>
    <d v="2025-04-21T00:00:00"/>
    <s v="карта"/>
    <n v="24"/>
    <m/>
    <x v="257"/>
    <m/>
    <n v="4375"/>
    <n v="2034.21"/>
    <x v="21"/>
  </r>
  <r>
    <n v="3376"/>
    <d v="2025-02-05T00:00:00"/>
    <s v="готівка"/>
    <n v="4"/>
    <n v="305"/>
    <x v="74"/>
    <n v="188"/>
    <n v="4376"/>
    <n v="3156.64"/>
    <x v="7"/>
  </r>
  <r>
    <n v="3377"/>
    <d v="2025-06-13T00:00:00"/>
    <s v="карта"/>
    <n v="56"/>
    <n v="378"/>
    <x v="274"/>
    <n v="819"/>
    <n v="4377"/>
    <n v="3835.8700000000003"/>
    <x v="37"/>
  </r>
  <r>
    <n v="3378"/>
    <d v="2025-02-22T00:00:00"/>
    <s v="карта"/>
    <n v="26"/>
    <n v="151"/>
    <x v="99"/>
    <m/>
    <n v="4378"/>
    <n v="9750.27"/>
    <x v="28"/>
  </r>
  <r>
    <n v="3379"/>
    <d v="2025-06-12T00:00:00"/>
    <s v="карта"/>
    <n v="6"/>
    <n v="132"/>
    <x v="288"/>
    <m/>
    <n v="4379"/>
    <n v="2215.81"/>
    <x v="24"/>
  </r>
  <r>
    <n v="3380"/>
    <d v="2025-01-04T00:00:00"/>
    <s v="готівка"/>
    <n v="2"/>
    <n v="467"/>
    <x v="164"/>
    <m/>
    <n v="4380"/>
    <n v="2082.5099999999998"/>
    <x v="14"/>
  </r>
  <r>
    <n v="3381"/>
    <d v="2025-04-03T00:00:00"/>
    <s v="готівка"/>
    <n v="10"/>
    <n v="251"/>
    <x v="149"/>
    <m/>
    <n v="4381"/>
    <n v="7805.54"/>
    <x v="43"/>
  </r>
  <r>
    <n v="3382"/>
    <d v="2025-06-17T00:00:00"/>
    <s v="готівка"/>
    <n v="47"/>
    <m/>
    <x v="237"/>
    <m/>
    <n v="4382"/>
    <n v="1691.81"/>
    <x v="54"/>
  </r>
  <r>
    <n v="3383"/>
    <d v="2025-03-11T00:00:00"/>
    <s v="карта"/>
    <n v="20"/>
    <n v="392"/>
    <x v="390"/>
    <m/>
    <n v="4383"/>
    <n v="4749.95"/>
    <x v="33"/>
  </r>
  <r>
    <n v="3384"/>
    <d v="2025-05-09T00:00:00"/>
    <s v="карта"/>
    <n v="41"/>
    <n v="191"/>
    <x v="345"/>
    <m/>
    <n v="4384"/>
    <n v="238.66"/>
    <x v="1"/>
  </r>
  <r>
    <n v="3385"/>
    <d v="2025-02-07T00:00:00"/>
    <s v="карта"/>
    <n v="53"/>
    <n v="383"/>
    <x v="107"/>
    <m/>
    <n v="4385"/>
    <n v="430.11"/>
    <x v="18"/>
  </r>
  <r>
    <n v="3386"/>
    <d v="2025-03-11T00:00:00"/>
    <s v="карта"/>
    <n v="51"/>
    <m/>
    <x v="335"/>
    <n v="86"/>
    <n v="4386"/>
    <n v="2030.6999999999998"/>
    <x v="39"/>
  </r>
  <r>
    <n v="3387"/>
    <d v="2025-03-11T00:00:00"/>
    <s v="карта"/>
    <n v="2"/>
    <n v="441"/>
    <x v="61"/>
    <m/>
    <n v="4387"/>
    <n v="5595.75"/>
    <x v="14"/>
  </r>
  <r>
    <n v="3388"/>
    <d v="2025-06-27T00:00:00"/>
    <s v="готівка"/>
    <n v="34"/>
    <n v="60"/>
    <x v="125"/>
    <m/>
    <n v="4388"/>
    <n v="102.93"/>
    <x v="36"/>
  </r>
  <r>
    <n v="3389"/>
    <d v="2025-01-03T00:00:00"/>
    <s v="готівка"/>
    <n v="33"/>
    <m/>
    <x v="189"/>
    <n v="919"/>
    <n v="4389"/>
    <n v="6912.46"/>
    <x v="59"/>
  </r>
  <r>
    <n v="3390"/>
    <d v="2025-01-21T00:00:00"/>
    <s v="карта"/>
    <n v="13"/>
    <m/>
    <x v="379"/>
    <m/>
    <n v="4390"/>
    <n v="4304.2199999999993"/>
    <x v="2"/>
  </r>
  <r>
    <n v="3391"/>
    <d v="2025-06-08T00:00:00"/>
    <s v="карта"/>
    <n v="18"/>
    <n v="140"/>
    <x v="69"/>
    <m/>
    <n v="4391"/>
    <n v="3683.16"/>
    <x v="40"/>
  </r>
  <r>
    <n v="3392"/>
    <d v="2025-01-31T00:00:00"/>
    <s v="карта"/>
    <n v="2"/>
    <m/>
    <x v="164"/>
    <n v="617"/>
    <n v="4392"/>
    <n v="2793.9900000000002"/>
    <x v="14"/>
  </r>
  <r>
    <n v="3393"/>
    <d v="2025-03-24T00:00:00"/>
    <s v="готівка"/>
    <n v="26"/>
    <m/>
    <x v="151"/>
    <m/>
    <n v="4393"/>
    <n v="4400.24"/>
    <x v="28"/>
  </r>
  <r>
    <n v="3394"/>
    <d v="2025-04-07T00:00:00"/>
    <s v="карта"/>
    <n v="33"/>
    <n v="355"/>
    <x v="372"/>
    <m/>
    <n v="4394"/>
    <n v="692.03"/>
    <x v="59"/>
  </r>
  <r>
    <n v="3395"/>
    <d v="2025-02-07T00:00:00"/>
    <s v="готівка"/>
    <n v="18"/>
    <n v="278"/>
    <x v="246"/>
    <m/>
    <n v="4395"/>
    <n v="5480.7599999999993"/>
    <x v="40"/>
  </r>
  <r>
    <n v="3396"/>
    <d v="2025-03-10T00:00:00"/>
    <s v="готівка"/>
    <n v="45"/>
    <n v="262"/>
    <x v="387"/>
    <m/>
    <n v="4396"/>
    <n v="1651.7199999999998"/>
    <x v="9"/>
  </r>
  <r>
    <n v="3397"/>
    <d v="2025-01-30T00:00:00"/>
    <s v="карта"/>
    <n v="58"/>
    <n v="6"/>
    <x v="382"/>
    <n v="417"/>
    <n v="4397"/>
    <n v="2353.62"/>
    <x v="51"/>
  </r>
  <r>
    <n v="3398"/>
    <d v="2025-06-04T00:00:00"/>
    <s v="готівка"/>
    <n v="37"/>
    <m/>
    <x v="272"/>
    <m/>
    <n v="4398"/>
    <n v="4557.99"/>
    <x v="15"/>
  </r>
  <r>
    <n v="3399"/>
    <d v="2025-06-10T00:00:00"/>
    <s v="карта"/>
    <n v="24"/>
    <m/>
    <x v="188"/>
    <m/>
    <n v="4399"/>
    <n v="298.24"/>
    <x v="21"/>
  </r>
  <r>
    <n v="3400"/>
    <d v="2025-04-27T00:00:00"/>
    <s v="карта"/>
    <n v="15"/>
    <m/>
    <x v="226"/>
    <m/>
    <n v="4400"/>
    <n v="2502"/>
    <x v="0"/>
  </r>
  <r>
    <n v="3401"/>
    <d v="2025-04-07T00:00:00"/>
    <s v="готівка"/>
    <n v="55"/>
    <n v="484"/>
    <x v="264"/>
    <m/>
    <n v="4401"/>
    <n v="5504.9000000000005"/>
    <x v="56"/>
  </r>
  <r>
    <n v="3402"/>
    <d v="2025-05-30T00:00:00"/>
    <s v="готівка"/>
    <n v="48"/>
    <n v="85"/>
    <x v="198"/>
    <m/>
    <n v="4402"/>
    <n v="4050.35"/>
    <x v="4"/>
  </r>
  <r>
    <n v="3403"/>
    <d v="2025-06-07T00:00:00"/>
    <s v="готівка"/>
    <n v="49"/>
    <n v="271"/>
    <x v="229"/>
    <m/>
    <n v="4403"/>
    <n v="3557.63"/>
    <x v="45"/>
  </r>
  <r>
    <n v="3404"/>
    <d v="2025-06-30T00:00:00"/>
    <s v="готівка"/>
    <n v="55"/>
    <m/>
    <x v="141"/>
    <m/>
    <n v="4404"/>
    <n v="7119.76"/>
    <x v="56"/>
  </r>
  <r>
    <n v="3405"/>
    <d v="2025-06-07T00:00:00"/>
    <s v="карта"/>
    <n v="28"/>
    <n v="283"/>
    <x v="139"/>
    <m/>
    <n v="4405"/>
    <n v="2670.16"/>
    <x v="10"/>
  </r>
  <r>
    <n v="3406"/>
    <d v="2025-06-01T00:00:00"/>
    <s v="карта"/>
    <n v="47"/>
    <n v="523"/>
    <x v="182"/>
    <m/>
    <n v="4406"/>
    <n v="8474.119999999999"/>
    <x v="54"/>
  </r>
  <r>
    <n v="3407"/>
    <d v="2025-03-13T00:00:00"/>
    <s v="готівка"/>
    <n v="6"/>
    <n v="375"/>
    <x v="373"/>
    <n v="468"/>
    <n v="4407"/>
    <n v="2168.0699999999997"/>
    <x v="24"/>
  </r>
  <r>
    <n v="3408"/>
    <d v="2025-02-27T00:00:00"/>
    <s v="готівка"/>
    <n v="27"/>
    <m/>
    <x v="43"/>
    <m/>
    <n v="4408"/>
    <n v="5141.67"/>
    <x v="30"/>
  </r>
  <r>
    <n v="3409"/>
    <d v="2025-03-31T00:00:00"/>
    <s v="карта"/>
    <n v="59"/>
    <n v="180"/>
    <x v="276"/>
    <m/>
    <n v="4409"/>
    <n v="6517.34"/>
    <x v="35"/>
  </r>
  <r>
    <n v="3410"/>
    <d v="2025-01-19T00:00:00"/>
    <s v="карта"/>
    <n v="15"/>
    <m/>
    <x v="106"/>
    <n v="484"/>
    <n v="4410"/>
    <n v="2527.7700000000004"/>
    <x v="0"/>
  </r>
  <r>
    <n v="3411"/>
    <d v="2025-04-30T00:00:00"/>
    <s v="готівка"/>
    <n v="13"/>
    <m/>
    <x v="18"/>
    <m/>
    <n v="4411"/>
    <n v="1377"/>
    <x v="2"/>
  </r>
  <r>
    <n v="3412"/>
    <d v="2025-02-03T00:00:00"/>
    <s v="карта"/>
    <n v="9"/>
    <n v="192"/>
    <x v="383"/>
    <n v="1102"/>
    <n v="4412"/>
    <n v="4085.54"/>
    <x v="44"/>
  </r>
  <r>
    <n v="3413"/>
    <d v="2025-01-06T00:00:00"/>
    <s v="карта"/>
    <n v="44"/>
    <m/>
    <x v="297"/>
    <n v="776"/>
    <n v="4413"/>
    <n v="5021.4500000000007"/>
    <x v="58"/>
  </r>
  <r>
    <n v="3414"/>
    <d v="2025-05-06T00:00:00"/>
    <s v="готівка"/>
    <n v="7"/>
    <n v="19"/>
    <x v="370"/>
    <m/>
    <n v="4414"/>
    <n v="1245.6199999999999"/>
    <x v="50"/>
  </r>
  <r>
    <n v="3415"/>
    <d v="2025-02-22T00:00:00"/>
    <s v="готівка"/>
    <n v="58"/>
    <n v="18"/>
    <x v="382"/>
    <m/>
    <n v="4415"/>
    <n v="2783.75"/>
    <x v="51"/>
  </r>
  <r>
    <n v="3416"/>
    <d v="2025-04-28T00:00:00"/>
    <s v="готівка"/>
    <n v="22"/>
    <n v="451"/>
    <x v="109"/>
    <n v="476"/>
    <n v="4416"/>
    <n v="6176.52"/>
    <x v="49"/>
  </r>
  <r>
    <n v="3417"/>
    <d v="2025-04-02T00:00:00"/>
    <s v="готівка"/>
    <n v="17"/>
    <n v="516"/>
    <x v="310"/>
    <m/>
    <n v="4417"/>
    <n v="435.51"/>
    <x v="29"/>
  </r>
  <r>
    <n v="3418"/>
    <d v="2025-05-31T00:00:00"/>
    <s v="готівка"/>
    <n v="27"/>
    <n v="339"/>
    <x v="185"/>
    <m/>
    <n v="4418"/>
    <n v="2300.73"/>
    <x v="30"/>
  </r>
  <r>
    <n v="3419"/>
    <d v="2025-03-16T00:00:00"/>
    <s v="готівка"/>
    <n v="36"/>
    <m/>
    <x v="391"/>
    <m/>
    <n v="4419"/>
    <n v="4331.7299999999996"/>
    <x v="23"/>
  </r>
  <r>
    <n v="3420"/>
    <d v="2025-01-30T00:00:00"/>
    <s v="готівка"/>
    <n v="12"/>
    <n v="296"/>
    <x v="344"/>
    <n v="313"/>
    <n v="4420"/>
    <n v="2929.7999999999997"/>
    <x v="48"/>
  </r>
  <r>
    <n v="3421"/>
    <d v="2025-01-22T00:00:00"/>
    <s v="готівка"/>
    <n v="34"/>
    <n v="225"/>
    <x v="321"/>
    <m/>
    <n v="4421"/>
    <n v="3859.88"/>
    <x v="36"/>
  </r>
  <r>
    <n v="3422"/>
    <d v="2025-03-04T00:00:00"/>
    <s v="карта"/>
    <n v="58"/>
    <n v="333"/>
    <x v="220"/>
    <m/>
    <n v="4422"/>
    <n v="8917.6"/>
    <x v="51"/>
  </r>
  <r>
    <n v="3423"/>
    <d v="2025-06-27T00:00:00"/>
    <s v="готівка"/>
    <n v="10"/>
    <n v="187"/>
    <x v="87"/>
    <n v="64"/>
    <n v="4423"/>
    <n v="205.52"/>
    <x v="43"/>
  </r>
  <r>
    <n v="3424"/>
    <d v="2025-01-07T00:00:00"/>
    <s v="карта"/>
    <n v="33"/>
    <n v="226"/>
    <x v="280"/>
    <n v="741"/>
    <n v="4424"/>
    <n v="4952.88"/>
    <x v="59"/>
  </r>
  <r>
    <n v="3425"/>
    <d v="2025-03-02T00:00:00"/>
    <s v="карта"/>
    <n v="53"/>
    <n v="185"/>
    <x v="32"/>
    <m/>
    <n v="4425"/>
    <n v="2755.54"/>
    <x v="18"/>
  </r>
  <r>
    <n v="3426"/>
    <d v="2025-01-06T00:00:00"/>
    <s v="карта"/>
    <n v="7"/>
    <n v="377"/>
    <x v="375"/>
    <n v="1052"/>
    <n v="4426"/>
    <n v="4949.72"/>
    <x v="50"/>
  </r>
  <r>
    <n v="3427"/>
    <d v="2025-06-05T00:00:00"/>
    <s v="карта"/>
    <n v="14"/>
    <n v="27"/>
    <x v="293"/>
    <n v="1184"/>
    <n v="4427"/>
    <n v="911.66"/>
    <x v="32"/>
  </r>
  <r>
    <n v="3428"/>
    <d v="2025-02-25T00:00:00"/>
    <s v="готівка"/>
    <n v="27"/>
    <n v="209"/>
    <x v="343"/>
    <m/>
    <n v="4428"/>
    <n v="4938.32"/>
    <x v="30"/>
  </r>
  <r>
    <n v="3429"/>
    <d v="2025-04-02T00:00:00"/>
    <s v="карта"/>
    <n v="58"/>
    <m/>
    <x v="142"/>
    <m/>
    <n v="4429"/>
    <n v="3514.37"/>
    <x v="51"/>
  </r>
  <r>
    <n v="3430"/>
    <d v="2025-01-20T00:00:00"/>
    <s v="карта"/>
    <n v="42"/>
    <m/>
    <x v="282"/>
    <n v="817"/>
    <n v="4430"/>
    <n v="2849.7799999999997"/>
    <x v="55"/>
  </r>
  <r>
    <n v="3431"/>
    <d v="2025-03-12T00:00:00"/>
    <s v="карта"/>
    <n v="27"/>
    <m/>
    <x v="281"/>
    <m/>
    <n v="4431"/>
    <n v="6669.63"/>
    <x v="30"/>
  </r>
  <r>
    <n v="3432"/>
    <d v="2025-02-19T00:00:00"/>
    <s v="готівка"/>
    <n v="2"/>
    <n v="446"/>
    <x v="20"/>
    <m/>
    <n v="4432"/>
    <n v="7644.9299999999994"/>
    <x v="14"/>
  </r>
  <r>
    <n v="3433"/>
    <d v="2025-02-19T00:00:00"/>
    <s v="карта"/>
    <n v="28"/>
    <n v="382"/>
    <x v="262"/>
    <m/>
    <n v="4433"/>
    <n v="3962.1099999999997"/>
    <x v="10"/>
  </r>
  <r>
    <n v="3434"/>
    <d v="2025-01-23T00:00:00"/>
    <s v="карта"/>
    <n v="50"/>
    <n v="86"/>
    <x v="256"/>
    <m/>
    <n v="4434"/>
    <n v="3233.2200000000003"/>
    <x v="57"/>
  </r>
  <r>
    <n v="3435"/>
    <d v="2025-01-02T00:00:00"/>
    <s v="готівка"/>
    <n v="8"/>
    <n v="190"/>
    <x v="311"/>
    <m/>
    <n v="4435"/>
    <n v="5152.88"/>
    <x v="27"/>
  </r>
  <r>
    <n v="3436"/>
    <d v="2025-01-06T00:00:00"/>
    <s v="карта"/>
    <n v="46"/>
    <m/>
    <x v="275"/>
    <m/>
    <n v="4436"/>
    <n v="8508.27"/>
    <x v="8"/>
  </r>
  <r>
    <n v="3437"/>
    <d v="2025-03-03T00:00:00"/>
    <s v="готівка"/>
    <n v="5"/>
    <m/>
    <x v="174"/>
    <n v="1199"/>
    <n v="4437"/>
    <n v="4812.08"/>
    <x v="11"/>
  </r>
  <r>
    <n v="3438"/>
    <d v="2025-06-15T00:00:00"/>
    <s v="готівка"/>
    <n v="42"/>
    <n v="407"/>
    <x v="224"/>
    <m/>
    <n v="4438"/>
    <n v="2700.66"/>
    <x v="55"/>
  </r>
  <r>
    <n v="3439"/>
    <d v="2025-05-17T00:00:00"/>
    <s v="карта"/>
    <n v="59"/>
    <m/>
    <x v="55"/>
    <n v="1238"/>
    <n v="4439"/>
    <n v="2562.39"/>
    <x v="35"/>
  </r>
  <r>
    <n v="3440"/>
    <d v="2025-02-18T00:00:00"/>
    <s v="карта"/>
    <n v="5"/>
    <n v="392"/>
    <x v="14"/>
    <m/>
    <n v="4440"/>
    <n v="201.76"/>
    <x v="11"/>
  </r>
  <r>
    <n v="3441"/>
    <d v="2025-05-08T00:00:00"/>
    <s v="готівка"/>
    <n v="36"/>
    <n v="193"/>
    <x v="51"/>
    <m/>
    <n v="4441"/>
    <n v="3766.54"/>
    <x v="23"/>
  </r>
  <r>
    <n v="3442"/>
    <d v="2025-03-01T00:00:00"/>
    <s v="готівка"/>
    <n v="4"/>
    <n v="104"/>
    <x v="374"/>
    <m/>
    <n v="4442"/>
    <n v="5331.34"/>
    <x v="7"/>
  </r>
  <r>
    <n v="3443"/>
    <d v="2025-02-11T00:00:00"/>
    <s v="карта"/>
    <n v="51"/>
    <m/>
    <x v="147"/>
    <n v="940"/>
    <n v="4443"/>
    <n v="243.75"/>
    <x v="39"/>
  </r>
  <r>
    <n v="3444"/>
    <d v="2025-02-27T00:00:00"/>
    <s v="готівка"/>
    <n v="41"/>
    <n v="428"/>
    <x v="6"/>
    <m/>
    <n v="4444"/>
    <n v="10441.009999999998"/>
    <x v="1"/>
  </r>
  <r>
    <n v="3445"/>
    <d v="2025-06-12T00:00:00"/>
    <s v="готівка"/>
    <n v="12"/>
    <n v="83"/>
    <x v="85"/>
    <m/>
    <n v="4445"/>
    <n v="4973.29"/>
    <x v="48"/>
  </r>
  <r>
    <n v="3446"/>
    <d v="2025-02-03T00:00:00"/>
    <s v="карта"/>
    <n v="13"/>
    <m/>
    <x v="395"/>
    <n v="1003"/>
    <n v="4446"/>
    <n v="3867.6199999999994"/>
    <x v="2"/>
  </r>
  <r>
    <n v="3447"/>
    <d v="2025-01-02T00:00:00"/>
    <s v="карта"/>
    <n v="3"/>
    <n v="456"/>
    <x v="347"/>
    <m/>
    <n v="4447"/>
    <n v="3298.34"/>
    <x v="53"/>
  </r>
  <r>
    <n v="3448"/>
    <d v="2025-04-13T00:00:00"/>
    <s v="карта"/>
    <n v="32"/>
    <n v="528"/>
    <x v="25"/>
    <n v="685"/>
    <n v="4448"/>
    <n v="1263.78"/>
    <x v="19"/>
  </r>
  <r>
    <n v="3449"/>
    <d v="2025-06-17T00:00:00"/>
    <s v="готівка"/>
    <n v="36"/>
    <n v="494"/>
    <x v="260"/>
    <n v="460"/>
    <n v="4449"/>
    <n v="7907.7"/>
    <x v="23"/>
  </r>
  <r>
    <n v="3450"/>
    <d v="2025-03-22T00:00:00"/>
    <s v="карта"/>
    <n v="38"/>
    <n v="484"/>
    <x v="122"/>
    <m/>
    <n v="4450"/>
    <n v="2779.56"/>
    <x v="52"/>
  </r>
  <r>
    <n v="3451"/>
    <d v="2025-03-21T00:00:00"/>
    <s v="карта"/>
    <n v="54"/>
    <n v="244"/>
    <x v="130"/>
    <m/>
    <n v="4451"/>
    <n v="2361.7700000000004"/>
    <x v="26"/>
  </r>
  <r>
    <n v="3452"/>
    <d v="2025-03-04T00:00:00"/>
    <s v="готівка"/>
    <n v="59"/>
    <n v="251"/>
    <x v="55"/>
    <m/>
    <n v="4452"/>
    <n v="3501.24"/>
    <x v="35"/>
  </r>
  <r>
    <n v="3453"/>
    <d v="2025-06-11T00:00:00"/>
    <s v="карта"/>
    <n v="18"/>
    <n v="190"/>
    <x v="197"/>
    <n v="1167"/>
    <n v="4453"/>
    <n v="6456.56"/>
    <x v="40"/>
  </r>
  <r>
    <n v="3454"/>
    <d v="2025-06-14T00:00:00"/>
    <s v="карта"/>
    <n v="15"/>
    <n v="432"/>
    <x v="336"/>
    <n v="337"/>
    <n v="4454"/>
    <n v="2757.6400000000003"/>
    <x v="0"/>
  </r>
  <r>
    <n v="3455"/>
    <d v="2025-01-12T00:00:00"/>
    <s v="карта"/>
    <n v="29"/>
    <n v="412"/>
    <x v="41"/>
    <n v="2"/>
    <n v="4455"/>
    <n v="4063.96"/>
    <x v="16"/>
  </r>
  <r>
    <n v="3456"/>
    <d v="2025-05-31T00:00:00"/>
    <s v="карта"/>
    <n v="54"/>
    <n v="247"/>
    <x v="377"/>
    <n v="665"/>
    <n v="4456"/>
    <n v="365.67"/>
    <x v="26"/>
  </r>
  <r>
    <n v="3457"/>
    <d v="2025-04-02T00:00:00"/>
    <s v="карта"/>
    <n v="24"/>
    <n v="72"/>
    <x v="301"/>
    <m/>
    <n v="4457"/>
    <n v="7735.38"/>
    <x v="21"/>
  </r>
  <r>
    <n v="3458"/>
    <d v="2025-01-03T00:00:00"/>
    <s v="карта"/>
    <n v="48"/>
    <m/>
    <x v="198"/>
    <m/>
    <n v="4458"/>
    <n v="2762.64"/>
    <x v="4"/>
  </r>
  <r>
    <n v="3459"/>
    <d v="2025-03-05T00:00:00"/>
    <s v="карта"/>
    <n v="42"/>
    <n v="222"/>
    <x v="238"/>
    <m/>
    <n v="4459"/>
    <n v="813.17000000000007"/>
    <x v="55"/>
  </r>
  <r>
    <n v="3460"/>
    <d v="2025-06-08T00:00:00"/>
    <s v="готівка"/>
    <n v="38"/>
    <n v="164"/>
    <x v="316"/>
    <m/>
    <n v="4460"/>
    <n v="1449.66"/>
    <x v="52"/>
  </r>
  <r>
    <n v="3461"/>
    <d v="2025-03-10T00:00:00"/>
    <s v="карта"/>
    <n v="13"/>
    <n v="127"/>
    <x v="219"/>
    <n v="461"/>
    <n v="4461"/>
    <n v="4618.54"/>
    <x v="2"/>
  </r>
  <r>
    <n v="3462"/>
    <d v="2025-02-07T00:00:00"/>
    <s v="карта"/>
    <n v="26"/>
    <n v="149"/>
    <x v="39"/>
    <m/>
    <n v="4462"/>
    <n v="2857.46"/>
    <x v="28"/>
  </r>
  <r>
    <n v="3463"/>
    <d v="2025-06-12T00:00:00"/>
    <s v="готівка"/>
    <n v="12"/>
    <m/>
    <x v="261"/>
    <m/>
    <n v="4463"/>
    <n v="6217.369999999999"/>
    <x v="48"/>
  </r>
  <r>
    <n v="3464"/>
    <d v="2025-01-21T00:00:00"/>
    <s v="готівка"/>
    <n v="14"/>
    <n v="514"/>
    <x v="67"/>
    <n v="365"/>
    <n v="4464"/>
    <n v="5258.27"/>
    <x v="32"/>
  </r>
  <r>
    <n v="3465"/>
    <d v="2025-03-06T00:00:00"/>
    <s v="готівка"/>
    <n v="13"/>
    <m/>
    <x v="219"/>
    <m/>
    <n v="4465"/>
    <n v="370.44"/>
    <x v="2"/>
  </r>
  <r>
    <n v="3466"/>
    <d v="2025-03-26T00:00:00"/>
    <s v="готівка"/>
    <n v="52"/>
    <m/>
    <x v="330"/>
    <m/>
    <n v="4466"/>
    <n v="2433.5"/>
    <x v="17"/>
  </r>
  <r>
    <n v="3467"/>
    <d v="2025-02-12T00:00:00"/>
    <s v="карта"/>
    <n v="19"/>
    <m/>
    <x v="70"/>
    <m/>
    <n v="4467"/>
    <n v="2903.59"/>
    <x v="20"/>
  </r>
  <r>
    <n v="3468"/>
    <d v="2025-02-07T00:00:00"/>
    <s v="карта"/>
    <n v="23"/>
    <n v="384"/>
    <x v="325"/>
    <n v="521"/>
    <n v="4468"/>
    <n v="2371.1999999999998"/>
    <x v="46"/>
  </r>
  <r>
    <n v="3469"/>
    <d v="2025-03-11T00:00:00"/>
    <s v="готівка"/>
    <n v="2"/>
    <m/>
    <x v="61"/>
    <m/>
    <n v="4469"/>
    <n v="1133.1500000000001"/>
    <x v="14"/>
  </r>
  <r>
    <n v="3470"/>
    <d v="2025-03-19T00:00:00"/>
    <s v="карта"/>
    <n v="18"/>
    <n v="489"/>
    <x v="269"/>
    <m/>
    <n v="4470"/>
    <n v="722.26"/>
    <x v="40"/>
  </r>
  <r>
    <n v="3471"/>
    <d v="2025-02-16T00:00:00"/>
    <s v="карта"/>
    <n v="30"/>
    <m/>
    <x v="171"/>
    <n v="1261"/>
    <n v="4471"/>
    <n v="1286.78"/>
    <x v="41"/>
  </r>
  <r>
    <n v="3472"/>
    <d v="2025-06-29T00:00:00"/>
    <s v="готівка"/>
    <n v="2"/>
    <n v="473"/>
    <x v="112"/>
    <m/>
    <n v="4472"/>
    <n v="1376.3700000000001"/>
    <x v="14"/>
  </r>
  <r>
    <n v="3473"/>
    <d v="2025-05-11T00:00:00"/>
    <s v="готівка"/>
    <n v="15"/>
    <m/>
    <x v="336"/>
    <m/>
    <n v="4473"/>
    <n v="6594.5399999999991"/>
    <x v="0"/>
  </r>
  <r>
    <n v="3474"/>
    <d v="2025-02-21T00:00:00"/>
    <s v="карта"/>
    <n v="16"/>
    <n v="359"/>
    <x v="115"/>
    <n v="592"/>
    <n v="4474"/>
    <n v="2522.89"/>
    <x v="3"/>
  </r>
  <r>
    <n v="3475"/>
    <d v="2025-04-14T00:00:00"/>
    <s v="готівка"/>
    <n v="59"/>
    <m/>
    <x v="337"/>
    <n v="1247"/>
    <n v="4475"/>
    <n v="5985.66"/>
    <x v="35"/>
  </r>
  <r>
    <n v="3476"/>
    <d v="2025-01-18T00:00:00"/>
    <s v="готівка"/>
    <n v="50"/>
    <n v="397"/>
    <x v="364"/>
    <m/>
    <n v="4476"/>
    <n v="529.65"/>
    <x v="57"/>
  </r>
  <r>
    <n v="3477"/>
    <d v="2025-01-28T00:00:00"/>
    <s v="готівка"/>
    <n v="7"/>
    <m/>
    <x v="90"/>
    <m/>
    <n v="4477"/>
    <n v="2899.88"/>
    <x v="50"/>
  </r>
  <r>
    <n v="3478"/>
    <d v="2025-05-22T00:00:00"/>
    <s v="карта"/>
    <n v="25"/>
    <m/>
    <x v="159"/>
    <n v="809"/>
    <n v="4478"/>
    <n v="2465.92"/>
    <x v="12"/>
  </r>
  <r>
    <n v="3479"/>
    <d v="2025-06-20T00:00:00"/>
    <s v="готівка"/>
    <n v="41"/>
    <n v="267"/>
    <x v="15"/>
    <n v="313"/>
    <n v="4479"/>
    <n v="3818.23"/>
    <x v="1"/>
  </r>
  <r>
    <n v="3480"/>
    <d v="2025-01-30T00:00:00"/>
    <s v="карта"/>
    <n v="53"/>
    <m/>
    <x v="168"/>
    <m/>
    <n v="4480"/>
    <n v="4570.8099999999995"/>
    <x v="18"/>
  </r>
  <r>
    <n v="3481"/>
    <d v="2025-02-23T00:00:00"/>
    <s v="готівка"/>
    <n v="9"/>
    <n v="72"/>
    <x v="135"/>
    <m/>
    <n v="4481"/>
    <n v="5141.79"/>
    <x v="44"/>
  </r>
  <r>
    <n v="3482"/>
    <d v="2025-06-08T00:00:00"/>
    <s v="карта"/>
    <n v="37"/>
    <m/>
    <x v="354"/>
    <n v="1010"/>
    <n v="4482"/>
    <n v="5158.53"/>
    <x v="15"/>
  </r>
  <r>
    <n v="3483"/>
    <d v="2025-01-23T00:00:00"/>
    <s v="готівка"/>
    <n v="27"/>
    <n v="496"/>
    <x v="329"/>
    <m/>
    <n v="4483"/>
    <n v="2217.29"/>
    <x v="30"/>
  </r>
  <r>
    <n v="3484"/>
    <d v="2025-06-23T00:00:00"/>
    <s v="карта"/>
    <n v="26"/>
    <n v="48"/>
    <x v="290"/>
    <n v="1261"/>
    <n v="4484"/>
    <n v="1747.57"/>
    <x v="28"/>
  </r>
  <r>
    <n v="3485"/>
    <d v="2025-03-27T00:00:00"/>
    <s v="карта"/>
    <n v="17"/>
    <m/>
    <x v="244"/>
    <m/>
    <n v="4485"/>
    <n v="6231.24"/>
    <x v="29"/>
  </r>
  <r>
    <n v="3486"/>
    <d v="2025-01-05T00:00:00"/>
    <s v="карта"/>
    <n v="5"/>
    <m/>
    <x v="291"/>
    <m/>
    <n v="4486"/>
    <n v="1913.1200000000001"/>
    <x v="11"/>
  </r>
  <r>
    <n v="3487"/>
    <d v="2025-05-30T00:00:00"/>
    <s v="готівка"/>
    <n v="54"/>
    <m/>
    <x v="377"/>
    <m/>
    <n v="4487"/>
    <n v="6633.41"/>
    <x v="26"/>
  </r>
  <r>
    <n v="3488"/>
    <d v="2025-01-05T00:00:00"/>
    <s v="готівка"/>
    <n v="59"/>
    <n v="534"/>
    <x v="276"/>
    <m/>
    <n v="4488"/>
    <n v="3501.5199999999995"/>
    <x v="35"/>
  </r>
  <r>
    <n v="3489"/>
    <d v="2025-05-23T00:00:00"/>
    <s v="карта"/>
    <n v="34"/>
    <n v="365"/>
    <x v="321"/>
    <m/>
    <n v="4489"/>
    <n v="4815.08"/>
    <x v="36"/>
  </r>
  <r>
    <n v="3490"/>
    <d v="2025-04-16T00:00:00"/>
    <s v="готівка"/>
    <n v="57"/>
    <n v="216"/>
    <x v="210"/>
    <m/>
    <n v="4490"/>
    <n v="4103.59"/>
    <x v="34"/>
  </r>
  <r>
    <n v="3491"/>
    <d v="2025-02-25T00:00:00"/>
    <s v="карта"/>
    <n v="30"/>
    <n v="340"/>
    <x v="129"/>
    <m/>
    <n v="4491"/>
    <n v="929.4"/>
    <x v="41"/>
  </r>
  <r>
    <n v="3492"/>
    <d v="2025-01-10T00:00:00"/>
    <s v="карта"/>
    <n v="59"/>
    <m/>
    <x v="398"/>
    <m/>
    <n v="4492"/>
    <n v="1477.21"/>
    <x v="35"/>
  </r>
  <r>
    <n v="3493"/>
    <d v="2025-06-12T00:00:00"/>
    <s v="готівка"/>
    <n v="37"/>
    <n v="431"/>
    <x v="120"/>
    <m/>
    <n v="4493"/>
    <n v="1499.25"/>
    <x v="15"/>
  </r>
  <r>
    <n v="3494"/>
    <d v="2025-03-04T00:00:00"/>
    <s v="карта"/>
    <n v="43"/>
    <n v="134"/>
    <x v="128"/>
    <m/>
    <n v="4494"/>
    <n v="5798.9"/>
    <x v="22"/>
  </r>
  <r>
    <n v="3495"/>
    <d v="2025-05-29T00:00:00"/>
    <s v="карта"/>
    <n v="18"/>
    <m/>
    <x v="75"/>
    <n v="1088"/>
    <n v="4495"/>
    <n v="3403.8"/>
    <x v="40"/>
  </r>
  <r>
    <n v="3496"/>
    <d v="2025-04-19T00:00:00"/>
    <s v="карта"/>
    <n v="13"/>
    <n v="86"/>
    <x v="219"/>
    <m/>
    <n v="4496"/>
    <n v="4202.3100000000004"/>
    <x v="2"/>
  </r>
  <r>
    <n v="3497"/>
    <d v="2025-01-16T00:00:00"/>
    <s v="карта"/>
    <n v="24"/>
    <n v="271"/>
    <x v="257"/>
    <m/>
    <n v="4497"/>
    <n v="270.64999999999998"/>
    <x v="21"/>
  </r>
  <r>
    <n v="3498"/>
    <d v="2025-04-07T00:00:00"/>
    <s v="карта"/>
    <n v="37"/>
    <n v="133"/>
    <x v="272"/>
    <m/>
    <n v="4498"/>
    <n v="1434.44"/>
    <x v="15"/>
  </r>
  <r>
    <n v="3499"/>
    <d v="2025-02-26T00:00:00"/>
    <s v="карта"/>
    <n v="4"/>
    <m/>
    <x v="138"/>
    <m/>
    <n v="4499"/>
    <n v="1104.78"/>
    <x v="7"/>
  </r>
  <r>
    <n v="3500"/>
    <d v="2025-04-09T00:00:00"/>
    <s v="карта"/>
    <n v="12"/>
    <m/>
    <x v="242"/>
    <m/>
    <n v="4500"/>
    <n v="3807.25"/>
    <x v="48"/>
  </r>
  <r>
    <n v="3501"/>
    <d v="2025-06-28T00:00:00"/>
    <s v="карта"/>
    <n v="10"/>
    <n v="149"/>
    <x v="100"/>
    <m/>
    <n v="4501"/>
    <n v="1927.8899999999999"/>
    <x v="43"/>
  </r>
  <r>
    <n v="3502"/>
    <d v="2025-06-13T00:00:00"/>
    <s v="карта"/>
    <n v="23"/>
    <n v="161"/>
    <x v="325"/>
    <m/>
    <n v="4502"/>
    <n v="3733.85"/>
    <x v="46"/>
  </r>
  <r>
    <n v="3503"/>
    <d v="2025-05-15T00:00:00"/>
    <s v="готівка"/>
    <n v="11"/>
    <n v="26"/>
    <x v="173"/>
    <n v="764"/>
    <n v="4503"/>
    <n v="1911.92"/>
    <x v="31"/>
  </r>
  <r>
    <n v="3504"/>
    <d v="2025-04-23T00:00:00"/>
    <s v="готівка"/>
    <n v="60"/>
    <n v="515"/>
    <x v="332"/>
    <m/>
    <n v="4504"/>
    <n v="6092"/>
    <x v="38"/>
  </r>
  <r>
    <n v="3505"/>
    <d v="2025-06-14T00:00:00"/>
    <s v="карта"/>
    <n v="27"/>
    <n v="234"/>
    <x v="323"/>
    <n v="103"/>
    <n v="4505"/>
    <n v="7586.98"/>
    <x v="30"/>
  </r>
  <r>
    <n v="3506"/>
    <d v="2025-03-02T00:00:00"/>
    <s v="карта"/>
    <n v="39"/>
    <m/>
    <x v="222"/>
    <n v="488"/>
    <n v="4506"/>
    <n v="5317.72"/>
    <x v="25"/>
  </r>
  <r>
    <n v="3507"/>
    <d v="2025-06-16T00:00:00"/>
    <s v="карта"/>
    <n v="20"/>
    <n v="86"/>
    <x v="47"/>
    <m/>
    <n v="4507"/>
    <n v="4729.2299999999996"/>
    <x v="33"/>
  </r>
  <r>
    <n v="3508"/>
    <d v="2025-01-09T00:00:00"/>
    <s v="карта"/>
    <n v="23"/>
    <n v="49"/>
    <x v="325"/>
    <m/>
    <n v="4508"/>
    <n v="5166.34"/>
    <x v="46"/>
  </r>
  <r>
    <n v="3509"/>
    <d v="2025-03-09T00:00:00"/>
    <s v="карта"/>
    <n v="6"/>
    <n v="368"/>
    <x v="243"/>
    <m/>
    <n v="4509"/>
    <n v="2084.54"/>
    <x v="24"/>
  </r>
  <r>
    <n v="3510"/>
    <d v="2025-06-15T00:00:00"/>
    <s v="карта"/>
    <n v="46"/>
    <m/>
    <x v="277"/>
    <m/>
    <n v="4510"/>
    <n v="5643.05"/>
    <x v="8"/>
  </r>
  <r>
    <n v="3511"/>
    <d v="2025-04-06T00:00:00"/>
    <s v="карта"/>
    <n v="47"/>
    <m/>
    <x v="303"/>
    <m/>
    <n v="4511"/>
    <n v="816.34"/>
    <x v="54"/>
  </r>
  <r>
    <n v="3512"/>
    <d v="2025-03-09T00:00:00"/>
    <s v="готівка"/>
    <n v="53"/>
    <n v="218"/>
    <x v="107"/>
    <n v="300"/>
    <n v="4512"/>
    <n v="4014.34"/>
    <x v="18"/>
  </r>
  <r>
    <n v="3513"/>
    <d v="2025-02-06T00:00:00"/>
    <s v="готівка"/>
    <n v="23"/>
    <m/>
    <x v="325"/>
    <n v="275"/>
    <n v="4513"/>
    <n v="8006.24"/>
    <x v="46"/>
  </r>
  <r>
    <n v="3514"/>
    <d v="2025-05-19T00:00:00"/>
    <s v="карта"/>
    <n v="4"/>
    <n v="1"/>
    <x v="292"/>
    <n v="73"/>
    <n v="4514"/>
    <n v="2323.7599999999998"/>
    <x v="7"/>
  </r>
  <r>
    <n v="3515"/>
    <d v="2025-06-13T00:00:00"/>
    <s v="карта"/>
    <n v="16"/>
    <n v="187"/>
    <x v="217"/>
    <m/>
    <n v="4515"/>
    <n v="4895.37"/>
    <x v="3"/>
  </r>
  <r>
    <n v="3516"/>
    <d v="2025-05-29T00:00:00"/>
    <s v="карта"/>
    <n v="33"/>
    <n v="530"/>
    <x v="202"/>
    <m/>
    <n v="4516"/>
    <n v="5707.5499999999993"/>
    <x v="59"/>
  </r>
  <r>
    <n v="3517"/>
    <d v="2025-06-01T00:00:00"/>
    <s v="готівка"/>
    <n v="36"/>
    <n v="102"/>
    <x v="391"/>
    <n v="1157"/>
    <n v="4517"/>
    <n v="4973.9299999999994"/>
    <x v="23"/>
  </r>
  <r>
    <n v="3518"/>
    <d v="2025-01-18T00:00:00"/>
    <s v="карта"/>
    <n v="39"/>
    <n v="230"/>
    <x v="394"/>
    <m/>
    <n v="4518"/>
    <n v="3954.21"/>
    <x v="25"/>
  </r>
  <r>
    <n v="3519"/>
    <d v="2025-04-06T00:00:00"/>
    <s v="готівка"/>
    <n v="60"/>
    <n v="397"/>
    <x v="324"/>
    <n v="567"/>
    <n v="4519"/>
    <n v="2677.96"/>
    <x v="38"/>
  </r>
  <r>
    <n v="3520"/>
    <d v="2025-06-14T00:00:00"/>
    <s v="карта"/>
    <n v="29"/>
    <n v="65"/>
    <x v="389"/>
    <m/>
    <n v="4520"/>
    <n v="2811.2700000000004"/>
    <x v="16"/>
  </r>
  <r>
    <n v="3521"/>
    <d v="2025-05-13T00:00:00"/>
    <s v="готівка"/>
    <n v="51"/>
    <n v="362"/>
    <x v="376"/>
    <m/>
    <n v="4521"/>
    <n v="2887.1"/>
    <x v="39"/>
  </r>
  <r>
    <n v="3522"/>
    <d v="2025-02-06T00:00:00"/>
    <s v="карта"/>
    <n v="37"/>
    <n v="558"/>
    <x v="354"/>
    <m/>
    <n v="4522"/>
    <n v="2950.71"/>
    <x v="15"/>
  </r>
  <r>
    <n v="3523"/>
    <d v="2025-03-21T00:00:00"/>
    <s v="готівка"/>
    <n v="16"/>
    <m/>
    <x v="13"/>
    <m/>
    <n v="4523"/>
    <n v="3950.98"/>
    <x v="3"/>
  </r>
  <r>
    <n v="3524"/>
    <d v="2025-03-27T00:00:00"/>
    <s v="карта"/>
    <n v="28"/>
    <n v="75"/>
    <x v="139"/>
    <n v="153"/>
    <n v="4524"/>
    <n v="6329.78"/>
    <x v="10"/>
  </r>
  <r>
    <n v="3525"/>
    <d v="2025-03-05T00:00:00"/>
    <s v="готівка"/>
    <n v="23"/>
    <n v="467"/>
    <x v="158"/>
    <m/>
    <n v="4525"/>
    <n v="1216.6100000000001"/>
    <x v="46"/>
  </r>
  <r>
    <n v="3526"/>
    <d v="2025-04-15T00:00:00"/>
    <s v="карта"/>
    <n v="26"/>
    <n v="58"/>
    <x v="117"/>
    <m/>
    <n v="4526"/>
    <n v="554.33000000000004"/>
    <x v="28"/>
  </r>
  <r>
    <n v="3527"/>
    <d v="2025-06-08T00:00:00"/>
    <s v="готівка"/>
    <n v="4"/>
    <m/>
    <x v="8"/>
    <n v="1127"/>
    <n v="4527"/>
    <n v="7386.72"/>
    <x v="7"/>
  </r>
  <r>
    <n v="3528"/>
    <d v="2025-01-29T00:00:00"/>
    <s v="карта"/>
    <n v="11"/>
    <n v="78"/>
    <x v="173"/>
    <n v="125"/>
    <n v="4528"/>
    <n v="1627.3200000000002"/>
    <x v="31"/>
  </r>
  <r>
    <n v="3529"/>
    <d v="2025-01-25T00:00:00"/>
    <s v="карта"/>
    <n v="44"/>
    <n v="151"/>
    <x v="153"/>
    <m/>
    <n v="4529"/>
    <n v="2536.86"/>
    <x v="58"/>
  </r>
  <r>
    <n v="3530"/>
    <d v="2025-01-24T00:00:00"/>
    <s v="готівка"/>
    <n v="18"/>
    <m/>
    <x v="75"/>
    <n v="625"/>
    <n v="4530"/>
    <n v="1910"/>
    <x v="40"/>
  </r>
  <r>
    <n v="3531"/>
    <d v="2025-05-19T00:00:00"/>
    <s v="готівка"/>
    <n v="21"/>
    <n v="462"/>
    <x v="318"/>
    <m/>
    <n v="4531"/>
    <n v="5437.81"/>
    <x v="42"/>
  </r>
  <r>
    <n v="3532"/>
    <d v="2025-02-23T00:00:00"/>
    <s v="готівка"/>
    <n v="57"/>
    <m/>
    <x v="54"/>
    <n v="327"/>
    <n v="4532"/>
    <n v="2235.33"/>
    <x v="34"/>
  </r>
  <r>
    <n v="3533"/>
    <d v="2025-01-11T00:00:00"/>
    <s v="готівка"/>
    <n v="33"/>
    <n v="493"/>
    <x v="280"/>
    <m/>
    <n v="4533"/>
    <n v="2671.24"/>
    <x v="59"/>
  </r>
  <r>
    <n v="3534"/>
    <d v="2025-06-17T00:00:00"/>
    <s v="готівка"/>
    <n v="19"/>
    <n v="444"/>
    <x v="300"/>
    <n v="142"/>
    <n v="4534"/>
    <n v="4554.75"/>
    <x v="20"/>
  </r>
  <r>
    <n v="3535"/>
    <d v="2025-01-25T00:00:00"/>
    <s v="карта"/>
    <n v="23"/>
    <n v="231"/>
    <x v="294"/>
    <m/>
    <n v="4535"/>
    <n v="1099.8599999999999"/>
    <x v="46"/>
  </r>
  <r>
    <n v="3536"/>
    <d v="2025-06-01T00:00:00"/>
    <s v="карта"/>
    <n v="55"/>
    <n v="245"/>
    <x v="322"/>
    <m/>
    <n v="4536"/>
    <n v="6399.26"/>
    <x v="56"/>
  </r>
  <r>
    <n v="3537"/>
    <d v="2025-03-27T00:00:00"/>
    <s v="карта"/>
    <n v="46"/>
    <m/>
    <x v="19"/>
    <m/>
    <n v="4537"/>
    <n v="4097.7299999999996"/>
    <x v="8"/>
  </r>
  <r>
    <n v="3538"/>
    <d v="2025-01-30T00:00:00"/>
    <s v="карта"/>
    <n v="22"/>
    <n v="524"/>
    <x v="388"/>
    <m/>
    <n v="4538"/>
    <n v="3462.9300000000003"/>
    <x v="49"/>
  </r>
  <r>
    <n v="3539"/>
    <d v="2025-06-07T00:00:00"/>
    <s v="карта"/>
    <n v="57"/>
    <n v="429"/>
    <x v="54"/>
    <n v="630"/>
    <n v="4539"/>
    <n v="991.26"/>
    <x v="34"/>
  </r>
  <r>
    <n v="3540"/>
    <d v="2025-01-11T00:00:00"/>
    <s v="готівка"/>
    <n v="21"/>
    <n v="500"/>
    <x v="77"/>
    <m/>
    <n v="4540"/>
    <n v="2912.29"/>
    <x v="42"/>
  </r>
  <r>
    <n v="3541"/>
    <d v="2025-06-21T00:00:00"/>
    <s v="готівка"/>
    <n v="8"/>
    <n v="308"/>
    <x v="176"/>
    <m/>
    <n v="4541"/>
    <n v="4730.05"/>
    <x v="27"/>
  </r>
  <r>
    <n v="3542"/>
    <d v="2025-03-24T00:00:00"/>
    <s v="карта"/>
    <n v="28"/>
    <m/>
    <x v="105"/>
    <m/>
    <n v="4542"/>
    <n v="6668.7999999999993"/>
    <x v="10"/>
  </r>
  <r>
    <n v="3543"/>
    <d v="2025-06-19T00:00:00"/>
    <s v="карта"/>
    <n v="27"/>
    <m/>
    <x v="185"/>
    <m/>
    <n v="4543"/>
    <n v="4365.58"/>
    <x v="30"/>
  </r>
  <r>
    <n v="3544"/>
    <d v="2025-03-15T00:00:00"/>
    <s v="карта"/>
    <n v="53"/>
    <m/>
    <x v="353"/>
    <m/>
    <n v="4544"/>
    <n v="1852.88"/>
    <x v="18"/>
  </r>
  <r>
    <n v="3545"/>
    <d v="2025-06-15T00:00:00"/>
    <s v="готівка"/>
    <n v="37"/>
    <m/>
    <x v="120"/>
    <m/>
    <n v="4545"/>
    <n v="5074.9499999999989"/>
    <x v="15"/>
  </r>
  <r>
    <n v="3546"/>
    <d v="2025-02-12T00:00:00"/>
    <s v="карта"/>
    <n v="53"/>
    <n v="4"/>
    <x v="24"/>
    <n v="463"/>
    <n v="4546"/>
    <n v="2349.52"/>
    <x v="18"/>
  </r>
  <r>
    <n v="3547"/>
    <d v="2025-05-14T00:00:00"/>
    <s v="карта"/>
    <n v="2"/>
    <m/>
    <x v="112"/>
    <m/>
    <n v="4547"/>
    <n v="2735.48"/>
    <x v="14"/>
  </r>
  <r>
    <n v="3548"/>
    <d v="2025-01-16T00:00:00"/>
    <s v="готівка"/>
    <n v="38"/>
    <m/>
    <x v="342"/>
    <m/>
    <n v="4548"/>
    <n v="2435.6400000000003"/>
    <x v="52"/>
  </r>
  <r>
    <n v="3549"/>
    <d v="2025-02-20T00:00:00"/>
    <s v="карта"/>
    <n v="38"/>
    <m/>
    <x v="122"/>
    <m/>
    <n v="4549"/>
    <n v="864.41"/>
    <x v="52"/>
  </r>
  <r>
    <n v="3550"/>
    <d v="2025-05-19T00:00:00"/>
    <s v="карта"/>
    <n v="60"/>
    <m/>
    <x v="332"/>
    <m/>
    <n v="4550"/>
    <n v="4987.66"/>
    <x v="38"/>
  </r>
  <r>
    <n v="3551"/>
    <d v="2025-06-11T00:00:00"/>
    <s v="карта"/>
    <n v="24"/>
    <m/>
    <x v="165"/>
    <m/>
    <n v="4551"/>
    <n v="3540.28"/>
    <x v="21"/>
  </r>
  <r>
    <n v="3552"/>
    <d v="2025-06-22T00:00:00"/>
    <s v="карта"/>
    <n v="22"/>
    <n v="271"/>
    <x v="326"/>
    <m/>
    <n v="4552"/>
    <n v="2075.84"/>
    <x v="49"/>
  </r>
  <r>
    <n v="3553"/>
    <d v="2025-04-21T00:00:00"/>
    <s v="карта"/>
    <n v="33"/>
    <n v="468"/>
    <x v="189"/>
    <m/>
    <n v="4553"/>
    <n v="1629.84"/>
    <x v="59"/>
  </r>
  <r>
    <n v="3554"/>
    <d v="2025-04-11T00:00:00"/>
    <s v="карта"/>
    <n v="17"/>
    <m/>
    <x v="362"/>
    <m/>
    <n v="4554"/>
    <n v="2587.9"/>
    <x v="29"/>
  </r>
  <r>
    <n v="3555"/>
    <d v="2025-03-16T00:00:00"/>
    <s v="карта"/>
    <n v="15"/>
    <m/>
    <x v="226"/>
    <m/>
    <n v="4555"/>
    <n v="4313.67"/>
    <x v="0"/>
  </r>
  <r>
    <n v="3556"/>
    <d v="2025-02-09T00:00:00"/>
    <s v="карта"/>
    <n v="4"/>
    <m/>
    <x v="138"/>
    <m/>
    <n v="4556"/>
    <n v="715.65000000000009"/>
    <x v="7"/>
  </r>
  <r>
    <n v="3557"/>
    <d v="2025-04-11T00:00:00"/>
    <s v="карта"/>
    <n v="48"/>
    <m/>
    <x v="215"/>
    <m/>
    <n v="4557"/>
    <n v="2882.6399999999994"/>
    <x v="4"/>
  </r>
  <r>
    <n v="3558"/>
    <d v="2025-06-21T00:00:00"/>
    <s v="карта"/>
    <n v="3"/>
    <n v="465"/>
    <x v="265"/>
    <m/>
    <n v="4558"/>
    <n v="3045.8999999999996"/>
    <x v="53"/>
  </r>
  <r>
    <n v="3559"/>
    <d v="2025-06-11T00:00:00"/>
    <s v="карта"/>
    <n v="30"/>
    <n v="468"/>
    <x v="140"/>
    <m/>
    <n v="4559"/>
    <n v="7562.1399999999994"/>
    <x v="41"/>
  </r>
  <r>
    <n v="3560"/>
    <d v="2025-03-30T00:00:00"/>
    <s v="карта"/>
    <n v="11"/>
    <n v="520"/>
    <x v="208"/>
    <n v="81"/>
    <n v="4560"/>
    <n v="547.88"/>
    <x v="31"/>
  </r>
  <r>
    <n v="3561"/>
    <d v="2025-01-09T00:00:00"/>
    <s v="карта"/>
    <n v="33"/>
    <n v="518"/>
    <x v="280"/>
    <m/>
    <n v="4561"/>
    <n v="982.68999999999994"/>
    <x v="59"/>
  </r>
  <r>
    <n v="3562"/>
    <d v="2025-03-01T00:00:00"/>
    <s v="карта"/>
    <n v="32"/>
    <n v="161"/>
    <x v="25"/>
    <m/>
    <n v="4562"/>
    <n v="4400.1499999999996"/>
    <x v="19"/>
  </r>
  <r>
    <n v="3563"/>
    <d v="2025-02-27T00:00:00"/>
    <s v="карта"/>
    <n v="48"/>
    <n v="9"/>
    <x v="4"/>
    <m/>
    <n v="4563"/>
    <n v="689.41"/>
    <x v="4"/>
  </r>
  <r>
    <n v="3564"/>
    <d v="2025-05-29T00:00:00"/>
    <s v="карта"/>
    <n v="24"/>
    <n v="386"/>
    <x v="28"/>
    <m/>
    <n v="4564"/>
    <n v="2150.02"/>
    <x v="21"/>
  </r>
  <r>
    <n v="3565"/>
    <d v="2025-04-15T00:00:00"/>
    <s v="карта"/>
    <n v="18"/>
    <n v="471"/>
    <x v="269"/>
    <m/>
    <n v="4565"/>
    <n v="9287.07"/>
    <x v="40"/>
  </r>
  <r>
    <n v="3566"/>
    <d v="2025-03-01T00:00:00"/>
    <s v="карта"/>
    <n v="51"/>
    <n v="281"/>
    <x v="133"/>
    <m/>
    <n v="4566"/>
    <n v="260.07"/>
    <x v="39"/>
  </r>
  <r>
    <n v="3567"/>
    <d v="2025-02-27T00:00:00"/>
    <s v="карта"/>
    <n v="32"/>
    <n v="23"/>
    <x v="60"/>
    <m/>
    <n v="4567"/>
    <n v="1886.06"/>
    <x v="19"/>
  </r>
  <r>
    <n v="3568"/>
    <d v="2025-01-06T00:00:00"/>
    <s v="карта"/>
    <n v="26"/>
    <n v="455"/>
    <x v="117"/>
    <m/>
    <n v="4568"/>
    <n v="697.73"/>
    <x v="28"/>
  </r>
  <r>
    <n v="3569"/>
    <d v="2025-03-03T00:00:00"/>
    <s v="карта"/>
    <n v="55"/>
    <n v="46"/>
    <x v="322"/>
    <m/>
    <n v="4569"/>
    <n v="3606.3199999999997"/>
    <x v="56"/>
  </r>
  <r>
    <n v="3570"/>
    <d v="2025-06-13T00:00:00"/>
    <s v="карта"/>
    <n v="3"/>
    <m/>
    <x v="265"/>
    <m/>
    <n v="4570"/>
    <n v="1023.8799999999999"/>
    <x v="53"/>
  </r>
  <r>
    <n v="3571"/>
    <d v="2025-05-23T00:00:00"/>
    <s v="готівка"/>
    <n v="14"/>
    <n v="326"/>
    <x v="268"/>
    <m/>
    <n v="4571"/>
    <n v="7493.79"/>
    <x v="32"/>
  </r>
  <r>
    <n v="3572"/>
    <d v="2025-02-21T00:00:00"/>
    <s v="готівка"/>
    <n v="15"/>
    <n v="313"/>
    <x v="167"/>
    <n v="953"/>
    <n v="4572"/>
    <n v="5918.52"/>
    <x v="0"/>
  </r>
  <r>
    <n v="3573"/>
    <d v="2025-03-03T00:00:00"/>
    <s v="готівка"/>
    <n v="28"/>
    <n v="113"/>
    <x v="278"/>
    <m/>
    <n v="4573"/>
    <n v="1757.08"/>
    <x v="10"/>
  </r>
  <r>
    <n v="3574"/>
    <d v="2025-01-11T00:00:00"/>
    <s v="карта"/>
    <n v="33"/>
    <m/>
    <x v="280"/>
    <m/>
    <n v="4574"/>
    <n v="7292.15"/>
    <x v="59"/>
  </r>
  <r>
    <n v="3575"/>
    <d v="2025-05-07T00:00:00"/>
    <s v="готівка"/>
    <n v="22"/>
    <n v="532"/>
    <x v="109"/>
    <n v="387"/>
    <n v="4575"/>
    <n v="6043.76"/>
    <x v="49"/>
  </r>
  <r>
    <n v="3576"/>
    <d v="2025-03-21T00:00:00"/>
    <s v="готівка"/>
    <n v="55"/>
    <n v="555"/>
    <x v="264"/>
    <m/>
    <n v="4576"/>
    <n v="215.06"/>
    <x v="56"/>
  </r>
  <r>
    <n v="3577"/>
    <d v="2025-01-31T00:00:00"/>
    <s v="готівка"/>
    <n v="14"/>
    <m/>
    <x v="293"/>
    <m/>
    <n v="4577"/>
    <n v="2477.4700000000003"/>
    <x v="32"/>
  </r>
  <r>
    <n v="3578"/>
    <d v="2025-06-30T00:00:00"/>
    <s v="готівка"/>
    <n v="60"/>
    <n v="85"/>
    <x v="65"/>
    <m/>
    <n v="4578"/>
    <n v="577.64"/>
    <x v="38"/>
  </r>
  <r>
    <n v="3579"/>
    <d v="2025-04-14T00:00:00"/>
    <s v="готівка"/>
    <n v="23"/>
    <n v="428"/>
    <x v="119"/>
    <m/>
    <n v="4579"/>
    <n v="1770.96"/>
    <x v="46"/>
  </r>
  <r>
    <n v="3580"/>
    <d v="2025-05-17T00:00:00"/>
    <s v="карта"/>
    <n v="9"/>
    <n v="356"/>
    <x v="154"/>
    <m/>
    <n v="4580"/>
    <n v="1021.92"/>
    <x v="44"/>
  </r>
  <r>
    <n v="3581"/>
    <d v="2025-06-28T00:00:00"/>
    <s v="готівка"/>
    <n v="60"/>
    <n v="175"/>
    <x v="324"/>
    <n v="475"/>
    <n v="4581"/>
    <n v="1973.57"/>
    <x v="38"/>
  </r>
  <r>
    <n v="3582"/>
    <d v="2025-03-19T00:00:00"/>
    <s v="готівка"/>
    <n v="29"/>
    <n v="193"/>
    <x v="367"/>
    <m/>
    <n v="4582"/>
    <n v="259.58"/>
    <x v="16"/>
  </r>
  <r>
    <n v="3583"/>
    <d v="2025-05-10T00:00:00"/>
    <s v="карта"/>
    <n v="24"/>
    <m/>
    <x v="188"/>
    <m/>
    <n v="4583"/>
    <n v="637.36"/>
    <x v="21"/>
  </r>
  <r>
    <n v="3584"/>
    <d v="2025-01-03T00:00:00"/>
    <s v="карта"/>
    <n v="2"/>
    <m/>
    <x v="112"/>
    <m/>
    <n v="4584"/>
    <n v="4733.5700000000006"/>
    <x v="14"/>
  </r>
  <r>
    <n v="3585"/>
    <d v="2025-02-20T00:00:00"/>
    <s v="карта"/>
    <n v="59"/>
    <n v="277"/>
    <x v="398"/>
    <m/>
    <n v="4585"/>
    <n v="3892.17"/>
    <x v="35"/>
  </r>
  <r>
    <n v="3586"/>
    <d v="2025-02-12T00:00:00"/>
    <s v="готівка"/>
    <n v="60"/>
    <n v="226"/>
    <x v="324"/>
    <m/>
    <n v="4586"/>
    <n v="3684.1800000000003"/>
    <x v="38"/>
  </r>
  <r>
    <n v="3587"/>
    <d v="2025-02-26T00:00:00"/>
    <s v="карта"/>
    <n v="46"/>
    <n v="261"/>
    <x v="9"/>
    <m/>
    <n v="4587"/>
    <n v="3697.58"/>
    <x v="8"/>
  </r>
  <r>
    <n v="3588"/>
    <d v="2025-01-15T00:00:00"/>
    <s v="карта"/>
    <n v="8"/>
    <m/>
    <x v="196"/>
    <m/>
    <n v="4588"/>
    <n v="2634.72"/>
    <x v="27"/>
  </r>
  <r>
    <n v="3589"/>
    <d v="2025-06-02T00:00:00"/>
    <s v="готівка"/>
    <n v="17"/>
    <n v="399"/>
    <x v="40"/>
    <m/>
    <n v="4589"/>
    <n v="1064.2"/>
    <x v="29"/>
  </r>
  <r>
    <n v="3590"/>
    <d v="2025-03-06T00:00:00"/>
    <s v="карта"/>
    <n v="51"/>
    <n v="194"/>
    <x v="133"/>
    <m/>
    <n v="4590"/>
    <n v="3255.2400000000002"/>
    <x v="39"/>
  </r>
  <r>
    <n v="3591"/>
    <d v="2025-04-20T00:00:00"/>
    <s v="готівка"/>
    <n v="3"/>
    <n v="348"/>
    <x v="175"/>
    <n v="144"/>
    <n v="4591"/>
    <n v="3515.21"/>
    <x v="53"/>
  </r>
  <r>
    <n v="3592"/>
    <d v="2025-02-12T00:00:00"/>
    <s v="карта"/>
    <n v="2"/>
    <n v="370"/>
    <x v="206"/>
    <m/>
    <n v="4592"/>
    <n v="4147.7"/>
    <x v="14"/>
  </r>
  <r>
    <n v="3593"/>
    <d v="2025-01-17T00:00:00"/>
    <s v="карта"/>
    <n v="50"/>
    <n v="53"/>
    <x v="259"/>
    <m/>
    <n v="4593"/>
    <n v="3086.2999999999997"/>
    <x v="57"/>
  </r>
  <r>
    <n v="3594"/>
    <d v="2025-02-22T00:00:00"/>
    <s v="карта"/>
    <n v="16"/>
    <n v="296"/>
    <x v="187"/>
    <m/>
    <n v="4594"/>
    <n v="7413.65"/>
    <x v="3"/>
  </r>
  <r>
    <n v="3595"/>
    <d v="2025-05-23T00:00:00"/>
    <s v="готівка"/>
    <n v="52"/>
    <n v="344"/>
    <x v="330"/>
    <m/>
    <n v="4595"/>
    <n v="252.81"/>
    <x v="17"/>
  </r>
  <r>
    <n v="3596"/>
    <d v="2025-04-25T00:00:00"/>
    <s v="карта"/>
    <n v="14"/>
    <m/>
    <x v="284"/>
    <m/>
    <n v="4596"/>
    <n v="2657.34"/>
    <x v="32"/>
  </r>
  <r>
    <n v="3597"/>
    <d v="2025-02-19T00:00:00"/>
    <s v="карта"/>
    <n v="18"/>
    <m/>
    <x v="232"/>
    <m/>
    <n v="4597"/>
    <n v="2418.88"/>
    <x v="40"/>
  </r>
  <r>
    <n v="3598"/>
    <d v="2025-05-15T00:00:00"/>
    <s v="карта"/>
    <n v="29"/>
    <m/>
    <x v="228"/>
    <m/>
    <n v="4598"/>
    <n v="674.37"/>
    <x v="16"/>
  </r>
  <r>
    <n v="3599"/>
    <d v="2025-05-21T00:00:00"/>
    <s v="карта"/>
    <n v="54"/>
    <m/>
    <x v="349"/>
    <n v="80"/>
    <n v="4599"/>
    <n v="2612.4299999999998"/>
    <x v="26"/>
  </r>
  <r>
    <n v="3600"/>
    <d v="2025-03-20T00:00:00"/>
    <s v="карта"/>
    <n v="6"/>
    <n v="227"/>
    <x v="373"/>
    <m/>
    <n v="4600"/>
    <n v="296.24"/>
    <x v="24"/>
  </r>
  <r>
    <n v="3601"/>
    <d v="2025-06-19T00:00:00"/>
    <s v="карта"/>
    <n v="28"/>
    <m/>
    <x v="262"/>
    <n v="247"/>
    <n v="4601"/>
    <n v="1547.6799999999998"/>
    <x v="10"/>
  </r>
  <r>
    <n v="3602"/>
    <d v="2025-05-10T00:00:00"/>
    <s v="готівка"/>
    <n v="39"/>
    <m/>
    <x v="86"/>
    <m/>
    <n v="4602"/>
    <n v="6488.37"/>
    <x v="25"/>
  </r>
  <r>
    <n v="3603"/>
    <d v="2025-01-18T00:00:00"/>
    <s v="карта"/>
    <n v="23"/>
    <n v="151"/>
    <x v="325"/>
    <m/>
    <n v="4603"/>
    <n v="3336.37"/>
    <x v="46"/>
  </r>
  <r>
    <n v="3604"/>
    <d v="2025-06-18T00:00:00"/>
    <s v="карта"/>
    <n v="14"/>
    <m/>
    <x v="46"/>
    <n v="713"/>
    <n v="4604"/>
    <n v="2368.5"/>
    <x v="32"/>
  </r>
  <r>
    <n v="3605"/>
    <d v="2025-04-11T00:00:00"/>
    <s v="готівка"/>
    <n v="58"/>
    <m/>
    <x v="91"/>
    <m/>
    <n v="4605"/>
    <n v="4940.1499999999996"/>
    <x v="51"/>
  </r>
  <r>
    <n v="3606"/>
    <d v="2025-05-11T00:00:00"/>
    <s v="готівка"/>
    <n v="6"/>
    <m/>
    <x v="319"/>
    <m/>
    <n v="4606"/>
    <n v="7154.8799999999992"/>
    <x v="24"/>
  </r>
  <r>
    <n v="3607"/>
    <d v="2025-05-09T00:00:00"/>
    <s v="готівка"/>
    <n v="21"/>
    <m/>
    <x v="318"/>
    <n v="295"/>
    <n v="4607"/>
    <n v="1476.32"/>
    <x v="42"/>
  </r>
  <r>
    <n v="3608"/>
    <d v="2025-01-23T00:00:00"/>
    <s v="карта"/>
    <n v="30"/>
    <n v="557"/>
    <x v="171"/>
    <m/>
    <n v="4608"/>
    <n v="7531.13"/>
    <x v="41"/>
  </r>
  <r>
    <n v="3609"/>
    <d v="2025-02-08T00:00:00"/>
    <s v="карта"/>
    <n v="24"/>
    <n v="329"/>
    <x v="132"/>
    <m/>
    <n v="4609"/>
    <n v="3114.3"/>
    <x v="21"/>
  </r>
  <r>
    <n v="3610"/>
    <d v="2025-01-08T00:00:00"/>
    <s v="готівка"/>
    <n v="18"/>
    <n v="389"/>
    <x v="269"/>
    <n v="500"/>
    <n v="4610"/>
    <n v="2342.1499999999996"/>
    <x v="40"/>
  </r>
  <r>
    <n v="3611"/>
    <d v="2025-05-22T00:00:00"/>
    <s v="карта"/>
    <n v="34"/>
    <m/>
    <x v="307"/>
    <m/>
    <n v="4611"/>
    <n v="6291.84"/>
    <x v="36"/>
  </r>
  <r>
    <n v="3612"/>
    <d v="2025-02-10T00:00:00"/>
    <s v="карта"/>
    <n v="58"/>
    <n v="353"/>
    <x v="142"/>
    <n v="1252"/>
    <n v="4612"/>
    <n v="1792.12"/>
    <x v="51"/>
  </r>
  <r>
    <n v="3613"/>
    <d v="2025-04-07T00:00:00"/>
    <s v="готівка"/>
    <n v="34"/>
    <n v="488"/>
    <x v="125"/>
    <m/>
    <n v="4613"/>
    <n v="1255.04"/>
    <x v="36"/>
  </r>
  <r>
    <n v="3614"/>
    <d v="2025-02-07T00:00:00"/>
    <s v="карта"/>
    <n v="1"/>
    <n v="346"/>
    <x v="186"/>
    <n v="644"/>
    <n v="4614"/>
    <n v="1142.01"/>
    <x v="5"/>
  </r>
  <r>
    <n v="3615"/>
    <d v="2025-06-06T00:00:00"/>
    <s v="карта"/>
    <n v="40"/>
    <n v="108"/>
    <x v="225"/>
    <m/>
    <n v="4615"/>
    <n v="1758.2400000000002"/>
    <x v="6"/>
  </r>
  <r>
    <n v="3616"/>
    <d v="2025-03-30T00:00:00"/>
    <s v="готівка"/>
    <n v="13"/>
    <n v="174"/>
    <x v="253"/>
    <m/>
    <n v="4616"/>
    <n v="5980.1200000000008"/>
    <x v="2"/>
  </r>
  <r>
    <n v="3617"/>
    <d v="2025-01-04T00:00:00"/>
    <s v="готівка"/>
    <n v="27"/>
    <n v="313"/>
    <x v="281"/>
    <m/>
    <n v="4617"/>
    <n v="2089.29"/>
    <x v="30"/>
  </r>
  <r>
    <n v="3618"/>
    <d v="2025-04-17T00:00:00"/>
    <s v="карта"/>
    <n v="16"/>
    <n v="430"/>
    <x v="31"/>
    <m/>
    <n v="4618"/>
    <n v="2806.24"/>
    <x v="3"/>
  </r>
  <r>
    <n v="3619"/>
    <d v="2025-04-03T00:00:00"/>
    <s v="готівка"/>
    <n v="23"/>
    <n v="264"/>
    <x v="294"/>
    <n v="68"/>
    <n v="4619"/>
    <n v="3390"/>
    <x v="46"/>
  </r>
  <r>
    <n v="3620"/>
    <d v="2025-03-03T00:00:00"/>
    <s v="готівка"/>
    <n v="46"/>
    <m/>
    <x v="252"/>
    <m/>
    <n v="4620"/>
    <n v="1559.28"/>
    <x v="8"/>
  </r>
  <r>
    <n v="3621"/>
    <d v="2025-06-07T00:00:00"/>
    <s v="карта"/>
    <n v="19"/>
    <n v="52"/>
    <x v="30"/>
    <m/>
    <n v="4621"/>
    <n v="1480.56"/>
    <x v="20"/>
  </r>
  <r>
    <n v="3622"/>
    <d v="2025-02-11T00:00:00"/>
    <s v="карта"/>
    <n v="59"/>
    <n v="260"/>
    <x v="56"/>
    <m/>
    <n v="4622"/>
    <n v="4297.2"/>
    <x v="35"/>
  </r>
  <r>
    <n v="3623"/>
    <d v="2025-04-14T00:00:00"/>
    <s v="готівка"/>
    <n v="18"/>
    <n v="394"/>
    <x v="246"/>
    <m/>
    <n v="4623"/>
    <n v="4979.2299999999996"/>
    <x v="40"/>
  </r>
  <r>
    <n v="3624"/>
    <d v="2025-04-15T00:00:00"/>
    <s v="карта"/>
    <n v="39"/>
    <n v="248"/>
    <x v="394"/>
    <m/>
    <n v="4624"/>
    <n v="3390.5"/>
    <x v="25"/>
  </r>
  <r>
    <n v="3625"/>
    <d v="2025-06-19T00:00:00"/>
    <s v="готівка"/>
    <n v="55"/>
    <n v="204"/>
    <x v="141"/>
    <m/>
    <n v="4625"/>
    <n v="776.24"/>
    <x v="56"/>
  </r>
  <r>
    <n v="3626"/>
    <d v="2025-06-17T00:00:00"/>
    <s v="готівка"/>
    <n v="48"/>
    <m/>
    <x v="4"/>
    <m/>
    <n v="4626"/>
    <n v="1720.83"/>
    <x v="4"/>
  </r>
  <r>
    <n v="3627"/>
    <d v="2025-05-06T00:00:00"/>
    <s v="готівка"/>
    <n v="60"/>
    <n v="48"/>
    <x v="324"/>
    <m/>
    <n v="4627"/>
    <n v="4084.6099999999997"/>
    <x v="38"/>
  </r>
  <r>
    <n v="3628"/>
    <d v="2025-03-26T00:00:00"/>
    <s v="готівка"/>
    <n v="41"/>
    <n v="39"/>
    <x v="73"/>
    <n v="249"/>
    <n v="4628"/>
    <n v="1729.88"/>
    <x v="1"/>
  </r>
  <r>
    <n v="3629"/>
    <d v="2025-05-05T00:00:00"/>
    <s v="готівка"/>
    <n v="13"/>
    <n v="99"/>
    <x v="37"/>
    <m/>
    <n v="4629"/>
    <n v="798.35"/>
    <x v="2"/>
  </r>
  <r>
    <n v="3630"/>
    <d v="2025-05-25T00:00:00"/>
    <s v="карта"/>
    <n v="51"/>
    <n v="560"/>
    <x v="133"/>
    <n v="683"/>
    <n v="4630"/>
    <n v="6659.51"/>
    <x v="39"/>
  </r>
  <r>
    <n v="3631"/>
    <d v="2025-04-24T00:00:00"/>
    <s v="карта"/>
    <n v="52"/>
    <n v="451"/>
    <x v="150"/>
    <m/>
    <n v="4631"/>
    <n v="1188.8399999999999"/>
    <x v="17"/>
  </r>
  <r>
    <n v="3632"/>
    <d v="2025-02-20T00:00:00"/>
    <s v="готівка"/>
    <n v="43"/>
    <n v="364"/>
    <x v="128"/>
    <n v="584"/>
    <n v="4632"/>
    <n v="3277.5299999999997"/>
    <x v="22"/>
  </r>
  <r>
    <n v="3633"/>
    <d v="2025-05-26T00:00:00"/>
    <s v="готівка"/>
    <n v="44"/>
    <m/>
    <x v="357"/>
    <m/>
    <n v="4633"/>
    <n v="4784.26"/>
    <x v="58"/>
  </r>
  <r>
    <n v="3634"/>
    <d v="2025-02-11T00:00:00"/>
    <s v="готівка"/>
    <n v="15"/>
    <n v="517"/>
    <x v="0"/>
    <m/>
    <n v="4634"/>
    <n v="929.8"/>
    <x v="0"/>
  </r>
  <r>
    <n v="3635"/>
    <d v="2025-05-11T00:00:00"/>
    <s v="готівка"/>
    <n v="26"/>
    <n v="122"/>
    <x v="179"/>
    <m/>
    <n v="4635"/>
    <n v="610.4"/>
    <x v="28"/>
  </r>
  <r>
    <n v="3636"/>
    <d v="2025-05-03T00:00:00"/>
    <s v="готівка"/>
    <n v="54"/>
    <n v="338"/>
    <x v="209"/>
    <n v="1225"/>
    <n v="4636"/>
    <n v="2180.79"/>
    <x v="26"/>
  </r>
  <r>
    <n v="3637"/>
    <d v="2025-03-03T00:00:00"/>
    <s v="готівка"/>
    <n v="30"/>
    <n v="503"/>
    <x v="140"/>
    <m/>
    <n v="4637"/>
    <n v="1637.7600000000002"/>
    <x v="41"/>
  </r>
  <r>
    <n v="3638"/>
    <d v="2025-05-26T00:00:00"/>
    <s v="карта"/>
    <n v="48"/>
    <n v="150"/>
    <x v="299"/>
    <m/>
    <n v="4638"/>
    <n v="1857.58"/>
    <x v="4"/>
  </r>
  <r>
    <n v="3639"/>
    <d v="2025-05-30T00:00:00"/>
    <s v="карта"/>
    <n v="26"/>
    <n v="233"/>
    <x v="39"/>
    <m/>
    <n v="4639"/>
    <n v="4092.28"/>
    <x v="28"/>
  </r>
  <r>
    <n v="3640"/>
    <d v="2025-03-28T00:00:00"/>
    <s v="готівка"/>
    <n v="57"/>
    <n v="187"/>
    <x v="339"/>
    <m/>
    <n v="4640"/>
    <n v="3659.4300000000003"/>
    <x v="34"/>
  </r>
  <r>
    <n v="3641"/>
    <d v="2025-04-06T00:00:00"/>
    <s v="готівка"/>
    <n v="21"/>
    <n v="422"/>
    <x v="76"/>
    <m/>
    <n v="4641"/>
    <n v="2729.02"/>
    <x v="42"/>
  </r>
  <r>
    <n v="3642"/>
    <d v="2025-04-10T00:00:00"/>
    <s v="готівка"/>
    <n v="19"/>
    <n v="51"/>
    <x v="50"/>
    <n v="204"/>
    <n v="4642"/>
    <n v="3943.38"/>
    <x v="20"/>
  </r>
  <r>
    <n v="3643"/>
    <d v="2025-03-01T00:00:00"/>
    <s v="карта"/>
    <n v="33"/>
    <n v="39"/>
    <x v="189"/>
    <m/>
    <n v="4643"/>
    <n v="10094.240000000002"/>
    <x v="59"/>
  </r>
  <r>
    <n v="3644"/>
    <d v="2025-06-05T00:00:00"/>
    <s v="готівка"/>
    <n v="25"/>
    <m/>
    <x v="159"/>
    <m/>
    <n v="4644"/>
    <n v="7335.07"/>
    <x v="12"/>
  </r>
  <r>
    <n v="3645"/>
    <d v="2025-02-08T00:00:00"/>
    <s v="готівка"/>
    <n v="37"/>
    <n v="162"/>
    <x v="272"/>
    <m/>
    <n v="4645"/>
    <n v="2300.84"/>
    <x v="15"/>
  </r>
  <r>
    <n v="3646"/>
    <d v="2025-03-26T00:00:00"/>
    <s v="готівка"/>
    <n v="27"/>
    <n v="58"/>
    <x v="124"/>
    <m/>
    <n v="4646"/>
    <n v="2069.85"/>
    <x v="30"/>
  </r>
  <r>
    <n v="3647"/>
    <d v="2025-05-18T00:00:00"/>
    <s v="готівка"/>
    <n v="3"/>
    <n v="564"/>
    <x v="340"/>
    <m/>
    <n v="4647"/>
    <n v="2385.41"/>
    <x v="53"/>
  </r>
  <r>
    <n v="3648"/>
    <d v="2025-03-17T00:00:00"/>
    <s v="карта"/>
    <n v="43"/>
    <n v="406"/>
    <x v="29"/>
    <n v="167"/>
    <n v="4648"/>
    <n v="981.53"/>
    <x v="22"/>
  </r>
  <r>
    <n v="3649"/>
    <d v="2025-05-12T00:00:00"/>
    <s v="карта"/>
    <n v="26"/>
    <n v="312"/>
    <x v="99"/>
    <m/>
    <n v="4649"/>
    <n v="1687.93"/>
    <x v="28"/>
  </r>
  <r>
    <n v="3650"/>
    <d v="2025-06-27T00:00:00"/>
    <s v="карта"/>
    <n v="42"/>
    <n v="162"/>
    <x v="238"/>
    <m/>
    <n v="4650"/>
    <n v="317.01"/>
    <x v="55"/>
  </r>
  <r>
    <n v="3651"/>
    <d v="2025-03-23T00:00:00"/>
    <s v="карта"/>
    <n v="42"/>
    <n v="383"/>
    <x v="102"/>
    <m/>
    <n v="4651"/>
    <n v="6861.37"/>
    <x v="55"/>
  </r>
  <r>
    <n v="3652"/>
    <d v="2025-06-11T00:00:00"/>
    <s v="готівка"/>
    <n v="14"/>
    <m/>
    <x v="67"/>
    <m/>
    <n v="4652"/>
    <n v="2026.84"/>
    <x v="32"/>
  </r>
  <r>
    <n v="3653"/>
    <d v="2025-03-10T00:00:00"/>
    <s v="готівка"/>
    <n v="55"/>
    <n v="343"/>
    <x v="264"/>
    <n v="29"/>
    <n v="4653"/>
    <n v="4091.9300000000003"/>
    <x v="56"/>
  </r>
  <r>
    <n v="3654"/>
    <d v="2025-04-02T00:00:00"/>
    <s v="готівка"/>
    <n v="17"/>
    <n v="322"/>
    <x v="289"/>
    <m/>
    <n v="4654"/>
    <n v="442.48"/>
    <x v="29"/>
  </r>
  <r>
    <n v="3655"/>
    <d v="2025-01-05T00:00:00"/>
    <s v="карта"/>
    <n v="31"/>
    <n v="60"/>
    <x v="305"/>
    <m/>
    <n v="4655"/>
    <n v="569.3900000000001"/>
    <x v="47"/>
  </r>
  <r>
    <n v="3656"/>
    <d v="2025-03-31T00:00:00"/>
    <s v="карта"/>
    <n v="45"/>
    <n v="14"/>
    <x v="172"/>
    <n v="711"/>
    <n v="4656"/>
    <n v="1723.42"/>
    <x v="9"/>
  </r>
  <r>
    <n v="3657"/>
    <d v="2025-06-13T00:00:00"/>
    <s v="готівка"/>
    <n v="35"/>
    <n v="64"/>
    <x v="327"/>
    <n v="424"/>
    <n v="4657"/>
    <n v="5808.86"/>
    <x v="13"/>
  </r>
  <r>
    <n v="3658"/>
    <d v="2025-05-07T00:00:00"/>
    <s v="карта"/>
    <n v="30"/>
    <m/>
    <x v="171"/>
    <m/>
    <n v="4658"/>
    <n v="8882.739999999998"/>
    <x v="41"/>
  </r>
  <r>
    <n v="3659"/>
    <d v="2025-05-09T00:00:00"/>
    <s v="карта"/>
    <n v="30"/>
    <n v="109"/>
    <x v="267"/>
    <n v="957"/>
    <n v="4659"/>
    <n v="1236.9000000000001"/>
    <x v="41"/>
  </r>
  <r>
    <n v="3660"/>
    <d v="2025-04-23T00:00:00"/>
    <s v="готівка"/>
    <n v="3"/>
    <n v="32"/>
    <x v="175"/>
    <n v="1088"/>
    <n v="4660"/>
    <n v="6843.75"/>
    <x v="53"/>
  </r>
  <r>
    <n v="3661"/>
    <d v="2025-01-03T00:00:00"/>
    <s v="готівка"/>
    <n v="21"/>
    <m/>
    <x v="77"/>
    <n v="206"/>
    <n v="4661"/>
    <n v="940.31999999999994"/>
    <x v="42"/>
  </r>
  <r>
    <n v="3662"/>
    <d v="2025-06-28T00:00:00"/>
    <s v="готівка"/>
    <n v="28"/>
    <n v="206"/>
    <x v="12"/>
    <m/>
    <n v="4662"/>
    <n v="781.67"/>
    <x v="10"/>
  </r>
  <r>
    <n v="3663"/>
    <d v="2025-03-25T00:00:00"/>
    <s v="карта"/>
    <n v="31"/>
    <n v="373"/>
    <x v="96"/>
    <n v="830"/>
    <n v="4663"/>
    <n v="4300.7700000000004"/>
    <x v="47"/>
  </r>
  <r>
    <n v="3664"/>
    <d v="2025-06-25T00:00:00"/>
    <s v="карта"/>
    <n v="26"/>
    <n v="47"/>
    <x v="39"/>
    <n v="761"/>
    <n v="4664"/>
    <n v="7557.21"/>
    <x v="28"/>
  </r>
  <r>
    <n v="3665"/>
    <d v="2025-05-27T00:00:00"/>
    <s v="карта"/>
    <n v="7"/>
    <n v="370"/>
    <x v="223"/>
    <m/>
    <n v="4665"/>
    <n v="42.35"/>
    <x v="50"/>
  </r>
  <r>
    <n v="3666"/>
    <d v="2025-01-04T00:00:00"/>
    <s v="готівка"/>
    <n v="8"/>
    <m/>
    <x v="57"/>
    <n v="224"/>
    <n v="4666"/>
    <n v="362.38"/>
    <x v="27"/>
  </r>
  <r>
    <n v="3667"/>
    <d v="2025-05-07T00:00:00"/>
    <s v="карта"/>
    <n v="31"/>
    <n v="3"/>
    <x v="84"/>
    <m/>
    <n v="4667"/>
    <n v="2023.8000000000002"/>
    <x v="47"/>
  </r>
  <r>
    <n v="3668"/>
    <d v="2025-03-24T00:00:00"/>
    <s v="карта"/>
    <n v="2"/>
    <n v="100"/>
    <x v="112"/>
    <n v="2"/>
    <n v="4668"/>
    <n v="9445.61"/>
    <x v="14"/>
  </r>
  <r>
    <n v="3669"/>
    <d v="2025-01-25T00:00:00"/>
    <s v="готівка"/>
    <n v="25"/>
    <n v="291"/>
    <x v="16"/>
    <m/>
    <n v="4669"/>
    <n v="5056.82"/>
    <x v="12"/>
  </r>
  <r>
    <n v="3670"/>
    <d v="2025-06-16T00:00:00"/>
    <s v="готівка"/>
    <n v="26"/>
    <m/>
    <x v="39"/>
    <m/>
    <n v="4670"/>
    <n v="2598.38"/>
    <x v="28"/>
  </r>
  <r>
    <n v="3671"/>
    <d v="2025-04-29T00:00:00"/>
    <s v="готівка"/>
    <n v="32"/>
    <m/>
    <x v="279"/>
    <n v="1021"/>
    <n v="4671"/>
    <n v="1605.9"/>
    <x v="19"/>
  </r>
  <r>
    <n v="3672"/>
    <d v="2025-03-16T00:00:00"/>
    <s v="готівка"/>
    <n v="38"/>
    <n v="69"/>
    <x v="181"/>
    <m/>
    <n v="4672"/>
    <n v="4732.2"/>
    <x v="52"/>
  </r>
  <r>
    <n v="3673"/>
    <d v="2025-04-20T00:00:00"/>
    <s v="готівка"/>
    <n v="54"/>
    <n v="564"/>
    <x v="349"/>
    <n v="677"/>
    <n v="4673"/>
    <n v="2665.31"/>
    <x v="26"/>
  </r>
  <r>
    <n v="3674"/>
    <d v="2025-01-14T00:00:00"/>
    <s v="готівка"/>
    <n v="20"/>
    <m/>
    <x v="338"/>
    <m/>
    <n v="4674"/>
    <n v="1560.46"/>
    <x v="33"/>
  </r>
  <r>
    <n v="3675"/>
    <d v="2025-05-06T00:00:00"/>
    <s v="карта"/>
    <n v="32"/>
    <n v="367"/>
    <x v="247"/>
    <m/>
    <n v="4675"/>
    <n v="3036.14"/>
    <x v="19"/>
  </r>
  <r>
    <n v="3676"/>
    <d v="2025-04-19T00:00:00"/>
    <s v="карта"/>
    <n v="44"/>
    <m/>
    <x v="169"/>
    <m/>
    <n v="4676"/>
    <n v="8959.2599999999984"/>
    <x v="58"/>
  </r>
  <r>
    <n v="3677"/>
    <d v="2025-05-26T00:00:00"/>
    <s v="готівка"/>
    <n v="32"/>
    <m/>
    <x v="341"/>
    <m/>
    <n v="4677"/>
    <n v="2295.06"/>
    <x v="19"/>
  </r>
  <r>
    <n v="3678"/>
    <d v="2025-05-13T00:00:00"/>
    <s v="карта"/>
    <n v="2"/>
    <n v="28"/>
    <x v="61"/>
    <m/>
    <n v="4678"/>
    <n v="5294.6"/>
    <x v="14"/>
  </r>
  <r>
    <n v="3679"/>
    <d v="2025-03-13T00:00:00"/>
    <s v="карта"/>
    <n v="11"/>
    <n v="404"/>
    <x v="314"/>
    <m/>
    <n v="4679"/>
    <n v="8133.7100000000009"/>
    <x v="31"/>
  </r>
  <r>
    <n v="3680"/>
    <d v="2025-06-23T00:00:00"/>
    <s v="готівка"/>
    <n v="21"/>
    <n v="243"/>
    <x v="318"/>
    <m/>
    <n v="4680"/>
    <n v="281.77999999999997"/>
    <x v="42"/>
  </r>
  <r>
    <n v="3681"/>
    <d v="2025-04-06T00:00:00"/>
    <s v="карта"/>
    <n v="3"/>
    <n v="221"/>
    <x v="265"/>
    <m/>
    <n v="4681"/>
    <n v="4260.96"/>
    <x v="53"/>
  </r>
  <r>
    <n v="3682"/>
    <d v="2025-01-23T00:00:00"/>
    <s v="готівка"/>
    <n v="47"/>
    <n v="100"/>
    <x v="356"/>
    <m/>
    <n v="4682"/>
    <n v="2134.58"/>
    <x v="54"/>
  </r>
  <r>
    <n v="3683"/>
    <d v="2025-02-09T00:00:00"/>
    <s v="карта"/>
    <n v="11"/>
    <n v="522"/>
    <x v="44"/>
    <n v="415"/>
    <n v="4683"/>
    <n v="3314.33"/>
    <x v="31"/>
  </r>
  <r>
    <n v="3684"/>
    <d v="2025-06-11T00:00:00"/>
    <s v="карта"/>
    <n v="40"/>
    <m/>
    <x v="304"/>
    <m/>
    <n v="4684"/>
    <n v="4038.0699999999997"/>
    <x v="6"/>
  </r>
  <r>
    <n v="3685"/>
    <d v="2025-02-25T00:00:00"/>
    <s v="готівка"/>
    <n v="21"/>
    <m/>
    <x v="231"/>
    <m/>
    <n v="4685"/>
    <n v="8096.6400000000012"/>
    <x v="42"/>
  </r>
  <r>
    <n v="3686"/>
    <d v="2025-02-03T00:00:00"/>
    <s v="карта"/>
    <n v="45"/>
    <m/>
    <x v="235"/>
    <n v="272"/>
    <n v="4686"/>
    <n v="1755.3200000000002"/>
    <x v="9"/>
  </r>
  <r>
    <n v="3687"/>
    <d v="2025-01-06T00:00:00"/>
    <s v="карта"/>
    <n v="20"/>
    <m/>
    <x v="157"/>
    <m/>
    <n v="4687"/>
    <n v="8498.11"/>
    <x v="33"/>
  </r>
  <r>
    <n v="3688"/>
    <d v="2025-05-21T00:00:00"/>
    <s v="карта"/>
    <n v="17"/>
    <n v="158"/>
    <x v="40"/>
    <m/>
    <n v="4688"/>
    <n v="5530.1900000000005"/>
    <x v="29"/>
  </r>
  <r>
    <n v="3689"/>
    <d v="2025-01-24T00:00:00"/>
    <s v="карта"/>
    <n v="27"/>
    <n v="333"/>
    <x v="124"/>
    <m/>
    <n v="4689"/>
    <n v="2899.45"/>
    <x v="30"/>
  </r>
  <r>
    <n v="3690"/>
    <d v="2025-06-30T00:00:00"/>
    <s v="карта"/>
    <n v="12"/>
    <n v="190"/>
    <x v="261"/>
    <m/>
    <n v="4690"/>
    <n v="633.45000000000005"/>
    <x v="48"/>
  </r>
  <r>
    <n v="3691"/>
    <d v="2025-02-04T00:00:00"/>
    <s v="карта"/>
    <n v="27"/>
    <m/>
    <x v="323"/>
    <m/>
    <n v="4691"/>
    <n v="7670.1299999999992"/>
    <x v="30"/>
  </r>
  <r>
    <n v="3692"/>
    <d v="2025-01-05T00:00:00"/>
    <s v="карта"/>
    <n v="22"/>
    <n v="393"/>
    <x v="89"/>
    <m/>
    <n v="4692"/>
    <n v="2866.65"/>
    <x v="49"/>
  </r>
  <r>
    <n v="3693"/>
    <d v="2025-05-29T00:00:00"/>
    <s v="карта"/>
    <n v="1"/>
    <n v="113"/>
    <x v="5"/>
    <m/>
    <n v="4693"/>
    <n v="1825.08"/>
    <x v="5"/>
  </r>
  <r>
    <n v="3694"/>
    <d v="2025-06-13T00:00:00"/>
    <s v="карта"/>
    <n v="6"/>
    <n v="123"/>
    <x v="227"/>
    <n v="608"/>
    <n v="4694"/>
    <n v="6907.1"/>
    <x v="24"/>
  </r>
  <r>
    <n v="3695"/>
    <d v="2025-03-10T00:00:00"/>
    <s v="готівка"/>
    <n v="22"/>
    <n v="159"/>
    <x v="89"/>
    <m/>
    <n v="4695"/>
    <n v="6441.16"/>
    <x v="49"/>
  </r>
  <r>
    <n v="3696"/>
    <d v="2025-01-28T00:00:00"/>
    <s v="готівка"/>
    <n v="12"/>
    <n v="138"/>
    <x v="155"/>
    <n v="703"/>
    <n v="4696"/>
    <n v="4981.45"/>
    <x v="48"/>
  </r>
  <r>
    <n v="3697"/>
    <d v="2025-02-16T00:00:00"/>
    <s v="карта"/>
    <n v="53"/>
    <n v="276"/>
    <x v="221"/>
    <m/>
    <n v="4697"/>
    <n v="1443.6"/>
    <x v="18"/>
  </r>
  <r>
    <n v="3698"/>
    <d v="2025-02-10T00:00:00"/>
    <s v="карта"/>
    <n v="9"/>
    <n v="488"/>
    <x v="93"/>
    <m/>
    <n v="4698"/>
    <n v="2359.98"/>
    <x v="44"/>
  </r>
  <r>
    <n v="3699"/>
    <d v="2025-06-06T00:00:00"/>
    <s v="карта"/>
    <n v="18"/>
    <n v="114"/>
    <x v="69"/>
    <m/>
    <n v="4699"/>
    <n v="5271.6299999999992"/>
    <x v="40"/>
  </r>
  <r>
    <n v="3700"/>
    <d v="2025-03-10T00:00:00"/>
    <s v="готівка"/>
    <n v="20"/>
    <m/>
    <x v="312"/>
    <m/>
    <n v="4700"/>
    <n v="4313.7300000000005"/>
    <x v="33"/>
  </r>
  <r>
    <n v="3701"/>
    <d v="2025-03-24T00:00:00"/>
    <s v="готівка"/>
    <n v="10"/>
    <n v="259"/>
    <x v="361"/>
    <n v="562"/>
    <n v="4701"/>
    <n v="1435.44"/>
    <x v="43"/>
  </r>
  <r>
    <n v="3702"/>
    <d v="2025-01-30T00:00:00"/>
    <s v="готівка"/>
    <n v="46"/>
    <m/>
    <x v="9"/>
    <n v="1097"/>
    <n v="4702"/>
    <n v="9515.2999999999993"/>
    <x v="8"/>
  </r>
  <r>
    <n v="3703"/>
    <d v="2025-01-02T00:00:00"/>
    <s v="карта"/>
    <n v="49"/>
    <n v="235"/>
    <x v="83"/>
    <m/>
    <n v="4703"/>
    <n v="1473.08"/>
    <x v="45"/>
  </r>
  <r>
    <n v="3704"/>
    <d v="2025-03-11T00:00:00"/>
    <s v="карта"/>
    <n v="49"/>
    <m/>
    <x v="177"/>
    <m/>
    <n v="4704"/>
    <n v="1891.8600000000001"/>
    <x v="45"/>
  </r>
  <r>
    <n v="3705"/>
    <d v="2025-03-01T00:00:00"/>
    <s v="карта"/>
    <n v="48"/>
    <n v="414"/>
    <x v="110"/>
    <n v="1064"/>
    <n v="4705"/>
    <n v="3556.69"/>
    <x v="4"/>
  </r>
  <r>
    <n v="3706"/>
    <d v="2025-01-30T00:00:00"/>
    <s v="карта"/>
    <n v="12"/>
    <n v="336"/>
    <x v="261"/>
    <m/>
    <n v="4706"/>
    <n v="1717.98"/>
    <x v="48"/>
  </r>
  <r>
    <n v="3707"/>
    <d v="2025-05-30T00:00:00"/>
    <s v="карта"/>
    <n v="56"/>
    <n v="72"/>
    <x v="103"/>
    <m/>
    <n v="4707"/>
    <n v="2289.8000000000002"/>
    <x v="37"/>
  </r>
  <r>
    <n v="3708"/>
    <d v="2025-02-03T00:00:00"/>
    <s v="карта"/>
    <n v="58"/>
    <n v="505"/>
    <x v="352"/>
    <m/>
    <n v="4708"/>
    <n v="2833.26"/>
    <x v="51"/>
  </r>
  <r>
    <n v="3709"/>
    <d v="2025-03-04T00:00:00"/>
    <s v="карта"/>
    <n v="28"/>
    <n v="299"/>
    <x v="262"/>
    <n v="864"/>
    <n v="4709"/>
    <n v="3337.93"/>
    <x v="10"/>
  </r>
  <r>
    <n v="3710"/>
    <d v="2025-06-11T00:00:00"/>
    <s v="готівка"/>
    <n v="8"/>
    <n v="500"/>
    <x v="311"/>
    <m/>
    <n v="4710"/>
    <n v="6752.78"/>
    <x v="27"/>
  </r>
  <r>
    <n v="3711"/>
    <d v="2025-06-16T00:00:00"/>
    <s v="готівка"/>
    <n v="51"/>
    <n v="234"/>
    <x v="68"/>
    <m/>
    <n v="4711"/>
    <n v="3312.1999999999994"/>
    <x v="39"/>
  </r>
  <r>
    <n v="3712"/>
    <d v="2025-02-28T00:00:00"/>
    <s v="готівка"/>
    <n v="36"/>
    <n v="443"/>
    <x v="33"/>
    <m/>
    <n v="4712"/>
    <n v="3886.91"/>
    <x v="23"/>
  </r>
  <r>
    <n v="3713"/>
    <d v="2025-02-21T00:00:00"/>
    <s v="карта"/>
    <n v="17"/>
    <n v="528"/>
    <x v="289"/>
    <m/>
    <n v="4713"/>
    <n v="2902.7099999999996"/>
    <x v="29"/>
  </r>
  <r>
    <n v="3714"/>
    <d v="2025-03-08T00:00:00"/>
    <s v="готівка"/>
    <n v="40"/>
    <n v="331"/>
    <x v="195"/>
    <m/>
    <n v="4714"/>
    <n v="315.22000000000003"/>
    <x v="6"/>
  </r>
  <r>
    <n v="3715"/>
    <d v="2025-06-09T00:00:00"/>
    <s v="готівка"/>
    <n v="52"/>
    <n v="94"/>
    <x v="66"/>
    <m/>
    <n v="4715"/>
    <n v="1504.01"/>
    <x v="17"/>
  </r>
  <r>
    <n v="3716"/>
    <d v="2025-05-09T00:00:00"/>
    <s v="готівка"/>
    <n v="10"/>
    <m/>
    <x v="78"/>
    <m/>
    <n v="4716"/>
    <n v="8268.4"/>
    <x v="43"/>
  </r>
  <r>
    <n v="3717"/>
    <d v="2025-04-12T00:00:00"/>
    <s v="карта"/>
    <n v="13"/>
    <n v="344"/>
    <x v="395"/>
    <n v="10"/>
    <n v="4717"/>
    <n v="4987.3"/>
    <x v="2"/>
  </r>
  <r>
    <n v="3718"/>
    <d v="2025-03-15T00:00:00"/>
    <s v="готівка"/>
    <n v="45"/>
    <n v="209"/>
    <x v="10"/>
    <m/>
    <n v="4718"/>
    <n v="4218.66"/>
    <x v="9"/>
  </r>
  <r>
    <n v="3719"/>
    <d v="2025-02-20T00:00:00"/>
    <s v="готівка"/>
    <n v="7"/>
    <n v="469"/>
    <x v="375"/>
    <m/>
    <n v="4719"/>
    <n v="3138.0499999999997"/>
    <x v="50"/>
  </r>
  <r>
    <n v="3720"/>
    <d v="2025-06-07T00:00:00"/>
    <s v="карта"/>
    <n v="49"/>
    <n v="210"/>
    <x v="83"/>
    <m/>
    <n v="4720"/>
    <n v="3482.0299999999997"/>
    <x v="45"/>
  </r>
  <r>
    <n v="3721"/>
    <d v="2025-05-11T00:00:00"/>
    <s v="карта"/>
    <n v="31"/>
    <n v="303"/>
    <x v="384"/>
    <n v="732"/>
    <n v="4721"/>
    <n v="4517.84"/>
    <x v="47"/>
  </r>
  <r>
    <n v="3722"/>
    <d v="2025-04-12T00:00:00"/>
    <s v="готівка"/>
    <n v="9"/>
    <n v="384"/>
    <x v="348"/>
    <m/>
    <n v="4722"/>
    <n v="885.54"/>
    <x v="44"/>
  </r>
  <r>
    <n v="3723"/>
    <d v="2025-01-20T00:00:00"/>
    <s v="карта"/>
    <n v="13"/>
    <m/>
    <x v="18"/>
    <m/>
    <n v="4723"/>
    <n v="3842.72"/>
    <x v="2"/>
  </r>
  <r>
    <n v="3724"/>
    <d v="2025-03-07T00:00:00"/>
    <s v="готівка"/>
    <n v="32"/>
    <m/>
    <x v="60"/>
    <m/>
    <n v="4724"/>
    <n v="2290.6499999999996"/>
    <x v="19"/>
  </r>
  <r>
    <n v="3725"/>
    <d v="2025-04-21T00:00:00"/>
    <s v="карта"/>
    <n v="39"/>
    <n v="430"/>
    <x v="86"/>
    <n v="590"/>
    <n v="4725"/>
    <n v="2528.96"/>
    <x v="25"/>
  </r>
  <r>
    <n v="3726"/>
    <d v="2025-06-05T00:00:00"/>
    <s v="карта"/>
    <n v="30"/>
    <m/>
    <x v="184"/>
    <m/>
    <n v="4726"/>
    <n v="7052.25"/>
    <x v="41"/>
  </r>
  <r>
    <n v="3727"/>
    <d v="2025-02-18T00:00:00"/>
    <s v="карта"/>
    <n v="31"/>
    <n v="342"/>
    <x v="305"/>
    <n v="440"/>
    <n v="4727"/>
    <n v="7717.27"/>
    <x v="47"/>
  </r>
  <r>
    <n v="3728"/>
    <d v="2025-06-19T00:00:00"/>
    <s v="готівка"/>
    <n v="40"/>
    <m/>
    <x v="195"/>
    <n v="864"/>
    <n v="4728"/>
    <n v="3571.37"/>
    <x v="6"/>
  </r>
  <r>
    <n v="3729"/>
    <d v="2025-06-23T00:00:00"/>
    <s v="карта"/>
    <n v="44"/>
    <m/>
    <x v="297"/>
    <m/>
    <n v="4729"/>
    <n v="1746.44"/>
    <x v="58"/>
  </r>
  <r>
    <n v="3730"/>
    <d v="2025-02-06T00:00:00"/>
    <s v="готівка"/>
    <n v="16"/>
    <m/>
    <x v="241"/>
    <m/>
    <n v="4730"/>
    <n v="4603.2900000000009"/>
    <x v="3"/>
  </r>
  <r>
    <n v="3731"/>
    <d v="2025-04-11T00:00:00"/>
    <s v="готівка"/>
    <n v="7"/>
    <n v="299"/>
    <x v="108"/>
    <m/>
    <n v="4731"/>
    <n v="7048.7"/>
    <x v="50"/>
  </r>
  <r>
    <n v="3732"/>
    <d v="2025-06-09T00:00:00"/>
    <s v="готівка"/>
    <n v="59"/>
    <m/>
    <x v="56"/>
    <m/>
    <n v="4732"/>
    <n v="1523.2"/>
    <x v="35"/>
  </r>
  <r>
    <n v="3733"/>
    <d v="2025-05-20T00:00:00"/>
    <s v="карта"/>
    <n v="42"/>
    <m/>
    <x v="178"/>
    <m/>
    <n v="4733"/>
    <n v="4089.4"/>
    <x v="55"/>
  </r>
  <r>
    <n v="3734"/>
    <d v="2025-01-03T00:00:00"/>
    <s v="готівка"/>
    <n v="40"/>
    <n v="548"/>
    <x v="225"/>
    <m/>
    <n v="4734"/>
    <n v="5689.96"/>
    <x v="6"/>
  </r>
  <r>
    <n v="3735"/>
    <d v="2025-02-12T00:00:00"/>
    <s v="готівка"/>
    <n v="49"/>
    <m/>
    <x v="83"/>
    <m/>
    <n v="4735"/>
    <n v="5148.05"/>
    <x v="45"/>
  </r>
  <r>
    <n v="3736"/>
    <d v="2025-04-05T00:00:00"/>
    <s v="готівка"/>
    <n v="30"/>
    <n v="364"/>
    <x v="140"/>
    <m/>
    <n v="4736"/>
    <n v="4739.1100000000006"/>
    <x v="41"/>
  </r>
  <r>
    <n v="3737"/>
    <d v="2025-01-28T00:00:00"/>
    <s v="карта"/>
    <n v="3"/>
    <n v="11"/>
    <x v="95"/>
    <n v="670"/>
    <n v="4737"/>
    <n v="5208.5000000000009"/>
    <x v="53"/>
  </r>
  <r>
    <n v="3738"/>
    <d v="2025-05-19T00:00:00"/>
    <s v="готівка"/>
    <n v="20"/>
    <m/>
    <x v="338"/>
    <m/>
    <n v="4738"/>
    <n v="5293.38"/>
    <x v="33"/>
  </r>
  <r>
    <n v="3739"/>
    <d v="2025-04-26T00:00:00"/>
    <s v="готівка"/>
    <n v="22"/>
    <n v="321"/>
    <x v="109"/>
    <m/>
    <n v="4739"/>
    <n v="6748.3099999999995"/>
    <x v="49"/>
  </r>
  <r>
    <n v="3740"/>
    <d v="2025-04-16T00:00:00"/>
    <s v="готівка"/>
    <n v="51"/>
    <n v="50"/>
    <x v="68"/>
    <m/>
    <n v="4740"/>
    <n v="4167.42"/>
    <x v="39"/>
  </r>
  <r>
    <n v="3741"/>
    <d v="2025-03-10T00:00:00"/>
    <s v="карта"/>
    <n v="6"/>
    <n v="413"/>
    <x v="243"/>
    <m/>
    <n v="4741"/>
    <n v="8665.2799999999988"/>
    <x v="24"/>
  </r>
  <r>
    <n v="3742"/>
    <d v="2025-05-01T00:00:00"/>
    <s v="карта"/>
    <n v="52"/>
    <n v="534"/>
    <x v="249"/>
    <m/>
    <n v="4742"/>
    <n v="5286.64"/>
    <x v="17"/>
  </r>
  <r>
    <n v="3743"/>
    <d v="2025-02-12T00:00:00"/>
    <s v="карта"/>
    <n v="58"/>
    <n v="537"/>
    <x v="142"/>
    <m/>
    <n v="4743"/>
    <n v="5855.01"/>
    <x v="51"/>
  </r>
  <r>
    <n v="3744"/>
    <d v="2025-03-13T00:00:00"/>
    <s v="карта"/>
    <n v="46"/>
    <n v="329"/>
    <x v="334"/>
    <m/>
    <n v="4744"/>
    <n v="5135.83"/>
    <x v="8"/>
  </r>
  <r>
    <n v="3745"/>
    <d v="2025-06-09T00:00:00"/>
    <s v="готівка"/>
    <n v="27"/>
    <n v="159"/>
    <x v="43"/>
    <n v="261"/>
    <n v="4745"/>
    <n v="2150.16"/>
    <x v="30"/>
  </r>
  <r>
    <n v="3746"/>
    <d v="2025-01-10T00:00:00"/>
    <s v="карта"/>
    <n v="42"/>
    <n v="160"/>
    <x v="102"/>
    <n v="1174"/>
    <n v="4746"/>
    <n v="5444.89"/>
    <x v="55"/>
  </r>
  <r>
    <n v="3747"/>
    <d v="2025-03-21T00:00:00"/>
    <s v="карта"/>
    <n v="15"/>
    <n v="376"/>
    <x v="273"/>
    <m/>
    <n v="4747"/>
    <n v="5796.7800000000007"/>
    <x v="0"/>
  </r>
  <r>
    <n v="3748"/>
    <d v="2025-04-01T00:00:00"/>
    <s v="карта"/>
    <n v="19"/>
    <n v="409"/>
    <x v="300"/>
    <n v="918"/>
    <n v="4748"/>
    <n v="2945.29"/>
    <x v="20"/>
  </r>
  <r>
    <n v="3749"/>
    <d v="2025-02-26T00:00:00"/>
    <s v="готівка"/>
    <n v="29"/>
    <m/>
    <x v="228"/>
    <n v="424"/>
    <n v="4749"/>
    <n v="4071.1800000000003"/>
    <x v="16"/>
  </r>
  <r>
    <n v="3750"/>
    <d v="2025-05-29T00:00:00"/>
    <s v="карта"/>
    <n v="60"/>
    <m/>
    <x v="332"/>
    <m/>
    <n v="4750"/>
    <n v="2963.48"/>
    <x v="38"/>
  </r>
  <r>
    <n v="3751"/>
    <d v="2025-03-14T00:00:00"/>
    <s v="карта"/>
    <n v="53"/>
    <n v="346"/>
    <x v="221"/>
    <m/>
    <n v="4751"/>
    <n v="4978.58"/>
    <x v="18"/>
  </r>
  <r>
    <n v="3752"/>
    <d v="2025-05-06T00:00:00"/>
    <s v="карта"/>
    <n v="33"/>
    <n v="74"/>
    <x v="308"/>
    <m/>
    <n v="4752"/>
    <n v="958.84"/>
    <x v="59"/>
  </r>
  <r>
    <n v="3753"/>
    <d v="2025-02-19T00:00:00"/>
    <s v="карта"/>
    <n v="36"/>
    <n v="74"/>
    <x v="194"/>
    <m/>
    <n v="4753"/>
    <n v="6385.1400000000012"/>
    <x v="23"/>
  </r>
  <r>
    <n v="3754"/>
    <d v="2025-06-23T00:00:00"/>
    <s v="карта"/>
    <n v="48"/>
    <n v="557"/>
    <x v="4"/>
    <m/>
    <n v="4754"/>
    <n v="650.75"/>
    <x v="4"/>
  </r>
  <r>
    <n v="3755"/>
    <d v="2025-02-17T00:00:00"/>
    <s v="карта"/>
    <n v="21"/>
    <m/>
    <x v="318"/>
    <m/>
    <n v="4755"/>
    <n v="780.03"/>
    <x v="42"/>
  </r>
  <r>
    <n v="3756"/>
    <d v="2025-05-25T00:00:00"/>
    <s v="карта"/>
    <n v="11"/>
    <m/>
    <x v="314"/>
    <m/>
    <n v="4756"/>
    <n v="2046.68"/>
    <x v="31"/>
  </r>
  <r>
    <n v="3757"/>
    <d v="2025-06-21T00:00:00"/>
    <s v="карта"/>
    <n v="34"/>
    <n v="36"/>
    <x v="358"/>
    <m/>
    <n v="4757"/>
    <n v="3476.0799999999995"/>
    <x v="36"/>
  </r>
  <r>
    <n v="3758"/>
    <d v="2025-03-21T00:00:00"/>
    <s v="готівка"/>
    <n v="34"/>
    <m/>
    <x v="321"/>
    <m/>
    <n v="4758"/>
    <n v="3454.84"/>
    <x v="36"/>
  </r>
  <r>
    <n v="3759"/>
    <d v="2025-02-19T00:00:00"/>
    <s v="готівка"/>
    <n v="32"/>
    <n v="444"/>
    <x v="279"/>
    <m/>
    <n v="4759"/>
    <n v="1147.21"/>
    <x v="19"/>
  </r>
  <r>
    <n v="3760"/>
    <d v="2025-04-14T00:00:00"/>
    <s v="карта"/>
    <n v="17"/>
    <n v="427"/>
    <x v="97"/>
    <m/>
    <n v="4760"/>
    <n v="7185.4199999999983"/>
    <x v="29"/>
  </r>
  <r>
    <n v="3761"/>
    <d v="2025-01-04T00:00:00"/>
    <s v="готівка"/>
    <n v="44"/>
    <m/>
    <x v="297"/>
    <m/>
    <n v="4761"/>
    <n v="3334.24"/>
    <x v="58"/>
  </r>
  <r>
    <n v="3762"/>
    <d v="2025-06-29T00:00:00"/>
    <s v="карта"/>
    <n v="21"/>
    <n v="425"/>
    <x v="76"/>
    <n v="572"/>
    <n v="4762"/>
    <n v="10280.68"/>
    <x v="42"/>
  </r>
  <r>
    <n v="3763"/>
    <d v="2025-04-27T00:00:00"/>
    <s v="готівка"/>
    <n v="17"/>
    <n v="38"/>
    <x v="244"/>
    <n v="1225"/>
    <n v="4763"/>
    <n v="3746.8999999999996"/>
    <x v="29"/>
  </r>
  <r>
    <n v="3764"/>
    <d v="2025-05-07T00:00:00"/>
    <s v="готівка"/>
    <n v="18"/>
    <m/>
    <x v="75"/>
    <n v="1026"/>
    <n v="4764"/>
    <n v="4236.79"/>
    <x v="40"/>
  </r>
  <r>
    <n v="3765"/>
    <d v="2025-02-18T00:00:00"/>
    <s v="готівка"/>
    <n v="14"/>
    <m/>
    <x v="293"/>
    <m/>
    <n v="4765"/>
    <n v="6046.88"/>
    <x v="32"/>
  </r>
  <r>
    <n v="3766"/>
    <d v="2025-01-25T00:00:00"/>
    <s v="карта"/>
    <n v="47"/>
    <n v="496"/>
    <x v="214"/>
    <m/>
    <n v="4766"/>
    <n v="2009.5"/>
    <x v="54"/>
  </r>
  <r>
    <n v="3767"/>
    <d v="2025-05-19T00:00:00"/>
    <s v="готівка"/>
    <n v="43"/>
    <n v="87"/>
    <x v="144"/>
    <m/>
    <n v="4767"/>
    <n v="2052.29"/>
    <x v="22"/>
  </r>
  <r>
    <n v="3768"/>
    <d v="2025-06-14T00:00:00"/>
    <s v="карта"/>
    <n v="28"/>
    <m/>
    <x v="105"/>
    <m/>
    <n v="4768"/>
    <n v="2970.6800000000003"/>
    <x v="10"/>
  </r>
  <r>
    <n v="3769"/>
    <d v="2025-02-05T00:00:00"/>
    <s v="карта"/>
    <n v="44"/>
    <n v="388"/>
    <x v="297"/>
    <m/>
    <n v="4769"/>
    <n v="2715.59"/>
    <x v="58"/>
  </r>
  <r>
    <n v="3770"/>
    <d v="2025-03-18T00:00:00"/>
    <s v="готівка"/>
    <n v="54"/>
    <m/>
    <x v="377"/>
    <m/>
    <n v="4770"/>
    <n v="7397.58"/>
    <x v="26"/>
  </r>
  <r>
    <n v="3771"/>
    <d v="2025-04-24T00:00:00"/>
    <s v="готівка"/>
    <n v="2"/>
    <n v="332"/>
    <x v="112"/>
    <m/>
    <n v="4771"/>
    <n v="7872.41"/>
    <x v="14"/>
  </r>
  <r>
    <n v="3772"/>
    <d v="2025-03-09T00:00:00"/>
    <s v="карта"/>
    <n v="53"/>
    <n v="113"/>
    <x v="168"/>
    <m/>
    <n v="4772"/>
    <n v="3597.23"/>
    <x v="18"/>
  </r>
  <r>
    <n v="3773"/>
    <d v="2025-04-25T00:00:00"/>
    <s v="карта"/>
    <n v="1"/>
    <n v="445"/>
    <x v="136"/>
    <m/>
    <n v="4773"/>
    <n v="6648.05"/>
    <x v="5"/>
  </r>
  <r>
    <n v="3774"/>
    <d v="2025-04-22T00:00:00"/>
    <s v="готівка"/>
    <n v="28"/>
    <m/>
    <x v="216"/>
    <n v="653"/>
    <n v="4774"/>
    <n v="7868.54"/>
    <x v="10"/>
  </r>
  <r>
    <n v="3775"/>
    <d v="2025-02-01T00:00:00"/>
    <s v="готівка"/>
    <n v="37"/>
    <m/>
    <x v="354"/>
    <m/>
    <n v="4775"/>
    <n v="199.44"/>
    <x v="15"/>
  </r>
  <r>
    <n v="3776"/>
    <d v="2025-05-04T00:00:00"/>
    <s v="карта"/>
    <n v="37"/>
    <n v="8"/>
    <x v="346"/>
    <m/>
    <n v="4776"/>
    <n v="2632.35"/>
    <x v="15"/>
  </r>
  <r>
    <n v="3777"/>
    <d v="2025-05-15T00:00:00"/>
    <s v="карта"/>
    <n v="22"/>
    <n v="108"/>
    <x v="199"/>
    <m/>
    <n v="4777"/>
    <n v="7243.4100000000008"/>
    <x v="49"/>
  </r>
  <r>
    <n v="3778"/>
    <d v="2025-04-13T00:00:00"/>
    <s v="карта"/>
    <n v="50"/>
    <m/>
    <x v="364"/>
    <n v="605"/>
    <n v="4778"/>
    <n v="5523.7000000000007"/>
    <x v="57"/>
  </r>
  <r>
    <n v="3779"/>
    <d v="2025-05-14T00:00:00"/>
    <s v="карта"/>
    <n v="26"/>
    <n v="117"/>
    <x v="151"/>
    <n v="473"/>
    <n v="4779"/>
    <n v="5843.66"/>
    <x v="28"/>
  </r>
  <r>
    <n v="3780"/>
    <d v="2025-04-21T00:00:00"/>
    <s v="готівка"/>
    <n v="15"/>
    <n v="407"/>
    <x v="0"/>
    <m/>
    <n v="4780"/>
    <n v="461.5"/>
    <x v="0"/>
  </r>
  <r>
    <n v="3781"/>
    <d v="2025-02-09T00:00:00"/>
    <s v="готівка"/>
    <n v="8"/>
    <n v="278"/>
    <x v="64"/>
    <n v="405"/>
    <n v="4781"/>
    <n v="3959.62"/>
    <x v="27"/>
  </r>
  <r>
    <n v="3782"/>
    <d v="2025-02-20T00:00:00"/>
    <s v="карта"/>
    <n v="10"/>
    <n v="540"/>
    <x v="361"/>
    <n v="399"/>
    <n v="4782"/>
    <n v="2714.52"/>
    <x v="43"/>
  </r>
  <r>
    <n v="3783"/>
    <d v="2025-05-13T00:00:00"/>
    <s v="готівка"/>
    <n v="43"/>
    <n v="182"/>
    <x v="296"/>
    <m/>
    <n v="4783"/>
    <n v="619.15"/>
    <x v="22"/>
  </r>
  <r>
    <n v="3784"/>
    <d v="2025-03-21T00:00:00"/>
    <s v="готівка"/>
    <n v="9"/>
    <n v="76"/>
    <x v="135"/>
    <m/>
    <n v="4784"/>
    <n v="2323.35"/>
    <x v="44"/>
  </r>
  <r>
    <n v="3785"/>
    <d v="2025-04-18T00:00:00"/>
    <s v="готівка"/>
    <n v="58"/>
    <m/>
    <x v="142"/>
    <m/>
    <n v="4785"/>
    <n v="4350.5499999999993"/>
    <x v="51"/>
  </r>
  <r>
    <n v="3786"/>
    <d v="2025-06-05T00:00:00"/>
    <s v="карта"/>
    <n v="23"/>
    <n v="237"/>
    <x v="158"/>
    <m/>
    <n v="4786"/>
    <n v="3919.05"/>
    <x v="46"/>
  </r>
  <r>
    <n v="3787"/>
    <d v="2025-01-19T00:00:00"/>
    <s v="готівка"/>
    <n v="16"/>
    <n v="367"/>
    <x v="115"/>
    <m/>
    <n v="4787"/>
    <n v="2786.68"/>
    <x v="3"/>
  </r>
  <r>
    <n v="3788"/>
    <d v="2025-06-21T00:00:00"/>
    <s v="готівка"/>
    <n v="13"/>
    <n v="187"/>
    <x v="253"/>
    <m/>
    <n v="4788"/>
    <n v="783.07999999999993"/>
    <x v="2"/>
  </r>
  <r>
    <n v="3789"/>
    <d v="2025-04-02T00:00:00"/>
    <s v="готівка"/>
    <n v="14"/>
    <n v="261"/>
    <x v="46"/>
    <m/>
    <n v="4789"/>
    <n v="1343.91"/>
    <x v="32"/>
  </r>
  <r>
    <n v="3790"/>
    <d v="2025-02-17T00:00:00"/>
    <s v="готівка"/>
    <n v="3"/>
    <n v="191"/>
    <x v="347"/>
    <m/>
    <n v="4790"/>
    <n v="5312.26"/>
    <x v="53"/>
  </r>
  <r>
    <n v="3791"/>
    <d v="2025-05-29T00:00:00"/>
    <s v="готівка"/>
    <n v="33"/>
    <n v="73"/>
    <x v="306"/>
    <n v="320"/>
    <n v="4791"/>
    <n v="7321.28"/>
    <x v="59"/>
  </r>
  <r>
    <n v="3792"/>
    <d v="2025-02-19T00:00:00"/>
    <s v="карта"/>
    <n v="58"/>
    <n v="89"/>
    <x v="142"/>
    <n v="1182"/>
    <n v="4792"/>
    <n v="3706.85"/>
    <x v="51"/>
  </r>
  <r>
    <n v="3793"/>
    <d v="2025-01-30T00:00:00"/>
    <s v="карта"/>
    <n v="31"/>
    <m/>
    <x v="84"/>
    <n v="626"/>
    <n v="4793"/>
    <n v="6238.1400000000012"/>
    <x v="47"/>
  </r>
  <r>
    <n v="3794"/>
    <d v="2025-04-20T00:00:00"/>
    <s v="карта"/>
    <n v="54"/>
    <m/>
    <x v="130"/>
    <m/>
    <n v="4794"/>
    <n v="5495.96"/>
    <x v="26"/>
  </r>
  <r>
    <n v="3795"/>
    <d v="2025-02-20T00:00:00"/>
    <s v="карта"/>
    <n v="17"/>
    <n v="373"/>
    <x v="97"/>
    <n v="108"/>
    <n v="4795"/>
    <n v="2272.14"/>
    <x v="29"/>
  </r>
  <r>
    <n v="3796"/>
    <d v="2025-05-25T00:00:00"/>
    <s v="карта"/>
    <n v="57"/>
    <n v="526"/>
    <x v="230"/>
    <n v="951"/>
    <n v="4796"/>
    <n v="2761.1"/>
    <x v="34"/>
  </r>
  <r>
    <n v="3797"/>
    <d v="2025-06-21T00:00:00"/>
    <s v="карта"/>
    <n v="60"/>
    <m/>
    <x v="137"/>
    <m/>
    <n v="4797"/>
    <n v="3900.0299999999997"/>
    <x v="38"/>
  </r>
  <r>
    <n v="3798"/>
    <d v="2025-04-30T00:00:00"/>
    <s v="карта"/>
    <n v="35"/>
    <n v="374"/>
    <x v="380"/>
    <m/>
    <n v="4798"/>
    <n v="1221.58"/>
    <x v="13"/>
  </r>
  <r>
    <n v="3799"/>
    <d v="2025-03-01T00:00:00"/>
    <s v="карта"/>
    <n v="7"/>
    <m/>
    <x v="90"/>
    <n v="608"/>
    <n v="4799"/>
    <n v="665.22"/>
    <x v="50"/>
  </r>
  <r>
    <n v="3800"/>
    <d v="2025-03-15T00:00:00"/>
    <s v="карта"/>
    <n v="18"/>
    <n v="484"/>
    <x v="246"/>
    <m/>
    <n v="4800"/>
    <n v="5234.43"/>
    <x v="40"/>
  </r>
  <r>
    <n v="3801"/>
    <d v="2025-02-10T00:00:00"/>
    <s v="готівка"/>
    <n v="56"/>
    <n v="365"/>
    <x v="103"/>
    <m/>
    <n v="4801"/>
    <n v="2081.41"/>
    <x v="37"/>
  </r>
  <r>
    <n v="3802"/>
    <d v="2025-06-12T00:00:00"/>
    <s v="готівка"/>
    <n v="52"/>
    <n v="454"/>
    <x v="82"/>
    <m/>
    <n v="4802"/>
    <n v="6795.78"/>
    <x v="17"/>
  </r>
  <r>
    <n v="3803"/>
    <d v="2025-03-15T00:00:00"/>
    <s v="готівка"/>
    <n v="28"/>
    <m/>
    <x v="105"/>
    <n v="1057"/>
    <n v="4803"/>
    <n v="1523.58"/>
    <x v="10"/>
  </r>
  <r>
    <n v="3804"/>
    <d v="2025-06-03T00:00:00"/>
    <s v="карта"/>
    <n v="56"/>
    <n v="448"/>
    <x v="103"/>
    <m/>
    <n v="4804"/>
    <n v="3987.47"/>
    <x v="37"/>
  </r>
  <r>
    <n v="3805"/>
    <d v="2025-06-26T00:00:00"/>
    <s v="готівка"/>
    <n v="16"/>
    <n v="188"/>
    <x v="217"/>
    <m/>
    <n v="4805"/>
    <n v="10051.9"/>
    <x v="3"/>
  </r>
  <r>
    <n v="3806"/>
    <d v="2025-01-22T00:00:00"/>
    <s v="готівка"/>
    <n v="39"/>
    <m/>
    <x v="86"/>
    <m/>
    <n v="4806"/>
    <n v="6185.82"/>
    <x v="25"/>
  </r>
  <r>
    <n v="3807"/>
    <d v="2025-01-14T00:00:00"/>
    <s v="карта"/>
    <n v="31"/>
    <n v="180"/>
    <x v="96"/>
    <m/>
    <n v="4807"/>
    <n v="2608.02"/>
    <x v="47"/>
  </r>
  <r>
    <n v="3808"/>
    <d v="2025-05-31T00:00:00"/>
    <s v="готівка"/>
    <n v="1"/>
    <n v="78"/>
    <x v="5"/>
    <m/>
    <n v="4808"/>
    <n v="5633.98"/>
    <x v="5"/>
  </r>
  <r>
    <n v="3809"/>
    <d v="2025-06-26T00:00:00"/>
    <s v="карта"/>
    <n v="14"/>
    <m/>
    <x v="284"/>
    <m/>
    <n v="4809"/>
    <n v="3683.18"/>
    <x v="32"/>
  </r>
  <r>
    <n v="3810"/>
    <d v="2025-04-06T00:00:00"/>
    <s v="карта"/>
    <n v="43"/>
    <n v="352"/>
    <x v="128"/>
    <n v="892"/>
    <n v="4810"/>
    <n v="2480.2000000000003"/>
    <x v="22"/>
  </r>
  <r>
    <n v="3811"/>
    <d v="2025-05-02T00:00:00"/>
    <s v="карта"/>
    <n v="5"/>
    <n v="285"/>
    <x v="14"/>
    <n v="1182"/>
    <n v="4811"/>
    <n v="7255.71"/>
    <x v="11"/>
  </r>
  <r>
    <n v="3812"/>
    <d v="2025-03-17T00:00:00"/>
    <s v="готівка"/>
    <n v="16"/>
    <n v="371"/>
    <x v="187"/>
    <m/>
    <n v="4812"/>
    <n v="5598.36"/>
    <x v="3"/>
  </r>
  <r>
    <n v="3813"/>
    <d v="2025-05-22T00:00:00"/>
    <s v="карта"/>
    <n v="9"/>
    <n v="518"/>
    <x v="383"/>
    <n v="665"/>
    <n v="4813"/>
    <n v="3092.8799999999997"/>
    <x v="44"/>
  </r>
  <r>
    <n v="3814"/>
    <d v="2025-04-12T00:00:00"/>
    <s v="готівка"/>
    <n v="9"/>
    <m/>
    <x v="348"/>
    <n v="1090"/>
    <n v="4814"/>
    <n v="1694.48"/>
    <x v="44"/>
  </r>
  <r>
    <n v="3815"/>
    <d v="2025-04-07T00:00:00"/>
    <s v="карта"/>
    <n v="30"/>
    <n v="554"/>
    <x v="171"/>
    <m/>
    <n v="4815"/>
    <n v="696.11"/>
    <x v="41"/>
  </r>
  <r>
    <n v="3816"/>
    <d v="2025-04-16T00:00:00"/>
    <s v="карта"/>
    <n v="29"/>
    <n v="393"/>
    <x v="163"/>
    <m/>
    <n v="4816"/>
    <n v="1534.82"/>
    <x v="16"/>
  </r>
  <r>
    <n v="3817"/>
    <d v="2025-06-08T00:00:00"/>
    <s v="карта"/>
    <n v="49"/>
    <n v="528"/>
    <x v="177"/>
    <n v="1081"/>
    <n v="4817"/>
    <n v="3173.3599999999997"/>
    <x v="45"/>
  </r>
  <r>
    <n v="3818"/>
    <d v="2025-05-11T00:00:00"/>
    <s v="карта"/>
    <n v="50"/>
    <n v="120"/>
    <x v="364"/>
    <n v="173"/>
    <n v="4818"/>
    <n v="2302.0099999999998"/>
    <x v="57"/>
  </r>
  <r>
    <n v="3819"/>
    <d v="2025-01-23T00:00:00"/>
    <s v="готівка"/>
    <n v="6"/>
    <n v="444"/>
    <x v="227"/>
    <m/>
    <n v="4819"/>
    <n v="4634.1499999999996"/>
    <x v="24"/>
  </r>
  <r>
    <n v="3820"/>
    <d v="2025-05-13T00:00:00"/>
    <s v="готівка"/>
    <n v="43"/>
    <n v="63"/>
    <x v="296"/>
    <m/>
    <n v="4820"/>
    <n v="2191.69"/>
    <x v="22"/>
  </r>
  <r>
    <n v="3821"/>
    <d v="2025-02-11T00:00:00"/>
    <s v="карта"/>
    <n v="38"/>
    <n v="423"/>
    <x v="94"/>
    <m/>
    <n v="4821"/>
    <n v="1649.2"/>
    <x v="52"/>
  </r>
  <r>
    <n v="3822"/>
    <d v="2025-05-18T00:00:00"/>
    <s v="готівка"/>
    <n v="26"/>
    <n v="565"/>
    <x v="39"/>
    <m/>
    <n v="4822"/>
    <n v="3478.37"/>
    <x v="28"/>
  </r>
  <r>
    <n v="3823"/>
    <d v="2025-01-10T00:00:00"/>
    <s v="карта"/>
    <n v="34"/>
    <n v="458"/>
    <x v="146"/>
    <m/>
    <n v="4823"/>
    <n v="5384.3"/>
    <x v="36"/>
  </r>
  <r>
    <n v="3824"/>
    <d v="2025-03-01T00:00:00"/>
    <s v="готівка"/>
    <n v="51"/>
    <n v="269"/>
    <x v="133"/>
    <m/>
    <n v="4824"/>
    <n v="3958.36"/>
    <x v="39"/>
  </r>
  <r>
    <n v="3825"/>
    <d v="2025-03-04T00:00:00"/>
    <s v="готівка"/>
    <n v="37"/>
    <n v="331"/>
    <x v="201"/>
    <m/>
    <n v="4825"/>
    <n v="3140.75"/>
    <x v="15"/>
  </r>
  <r>
    <n v="3826"/>
    <d v="2025-06-18T00:00:00"/>
    <s v="карта"/>
    <n v="51"/>
    <m/>
    <x v="68"/>
    <m/>
    <n v="4826"/>
    <n v="3398.1200000000003"/>
    <x v="39"/>
  </r>
  <r>
    <n v="3827"/>
    <d v="2025-03-25T00:00:00"/>
    <s v="готівка"/>
    <n v="12"/>
    <n v="80"/>
    <x v="85"/>
    <m/>
    <n v="4827"/>
    <n v="1986.24"/>
    <x v="48"/>
  </r>
  <r>
    <n v="3828"/>
    <d v="2025-05-25T00:00:00"/>
    <s v="готівка"/>
    <n v="6"/>
    <n v="223"/>
    <x v="319"/>
    <m/>
    <n v="4828"/>
    <n v="758.59"/>
    <x v="24"/>
  </r>
  <r>
    <n v="3829"/>
    <d v="2025-01-15T00:00:00"/>
    <s v="карта"/>
    <n v="57"/>
    <m/>
    <x v="54"/>
    <m/>
    <n v="4829"/>
    <n v="5580.98"/>
    <x v="34"/>
  </r>
  <r>
    <n v="3830"/>
    <d v="2025-03-29T00:00:00"/>
    <s v="готівка"/>
    <n v="8"/>
    <n v="513"/>
    <x v="196"/>
    <m/>
    <n v="4830"/>
    <n v="3860.96"/>
    <x v="27"/>
  </r>
  <r>
    <n v="3831"/>
    <d v="2025-03-17T00:00:00"/>
    <s v="готівка"/>
    <n v="60"/>
    <n v="184"/>
    <x v="88"/>
    <m/>
    <n v="4831"/>
    <n v="7794.9000000000005"/>
    <x v="38"/>
  </r>
  <r>
    <n v="3832"/>
    <d v="2025-04-26T00:00:00"/>
    <s v="карта"/>
    <n v="56"/>
    <n v="397"/>
    <x v="103"/>
    <n v="601"/>
    <n v="4832"/>
    <n v="2915.8599999999997"/>
    <x v="37"/>
  </r>
  <r>
    <n v="3833"/>
    <d v="2025-06-10T00:00:00"/>
    <s v="карта"/>
    <n v="29"/>
    <n v="20"/>
    <x v="389"/>
    <m/>
    <n v="4833"/>
    <n v="5405.03"/>
    <x v="16"/>
  </r>
  <r>
    <n v="3834"/>
    <d v="2025-03-21T00:00:00"/>
    <s v="карта"/>
    <n v="39"/>
    <n v="193"/>
    <x v="394"/>
    <m/>
    <n v="4834"/>
    <n v="5200.4599999999991"/>
    <x v="25"/>
  </r>
  <r>
    <n v="3835"/>
    <d v="2025-05-27T00:00:00"/>
    <s v="карта"/>
    <n v="20"/>
    <n v="453"/>
    <x v="338"/>
    <m/>
    <n v="4835"/>
    <n v="3894.38"/>
    <x v="33"/>
  </r>
  <r>
    <n v="3836"/>
    <d v="2025-05-20T00:00:00"/>
    <s v="готівка"/>
    <n v="48"/>
    <n v="144"/>
    <x v="110"/>
    <n v="1238"/>
    <n v="4836"/>
    <n v="2685.9"/>
    <x v="4"/>
  </r>
  <r>
    <n v="3837"/>
    <d v="2025-03-20T00:00:00"/>
    <s v="карта"/>
    <n v="35"/>
    <n v="310"/>
    <x v="327"/>
    <m/>
    <n v="4837"/>
    <n v="2075.77"/>
    <x v="13"/>
  </r>
  <r>
    <n v="3838"/>
    <d v="2025-05-08T00:00:00"/>
    <s v="карта"/>
    <n v="14"/>
    <m/>
    <x v="268"/>
    <m/>
    <n v="4838"/>
    <n v="6378.71"/>
    <x v="32"/>
  </r>
  <r>
    <n v="3839"/>
    <d v="2025-02-15T00:00:00"/>
    <s v="готівка"/>
    <n v="13"/>
    <m/>
    <x v="2"/>
    <m/>
    <n v="4839"/>
    <n v="2728.33"/>
    <x v="2"/>
  </r>
  <r>
    <n v="3840"/>
    <d v="2025-01-10T00:00:00"/>
    <s v="карта"/>
    <n v="42"/>
    <n v="406"/>
    <x v="121"/>
    <m/>
    <n v="4840"/>
    <n v="7540.84"/>
    <x v="55"/>
  </r>
  <r>
    <n v="3841"/>
    <d v="2025-04-05T00:00:00"/>
    <s v="карта"/>
    <n v="2"/>
    <n v="3"/>
    <x v="328"/>
    <n v="652"/>
    <n v="4841"/>
    <n v="2281.31"/>
    <x v="14"/>
  </r>
  <r>
    <n v="3842"/>
    <d v="2025-03-02T00:00:00"/>
    <s v="готівка"/>
    <n v="40"/>
    <n v="404"/>
    <x v="7"/>
    <m/>
    <n v="4842"/>
    <n v="2942.44"/>
    <x v="6"/>
  </r>
  <r>
    <n v="3843"/>
    <d v="2025-06-22T00:00:00"/>
    <s v="карта"/>
    <n v="20"/>
    <m/>
    <x v="157"/>
    <m/>
    <n v="4843"/>
    <n v="6352.82"/>
    <x v="33"/>
  </r>
  <r>
    <n v="3844"/>
    <d v="2025-05-05T00:00:00"/>
    <s v="готівка"/>
    <n v="48"/>
    <m/>
    <x v="351"/>
    <m/>
    <n v="4844"/>
    <n v="3114.52"/>
    <x v="4"/>
  </r>
  <r>
    <n v="3845"/>
    <d v="2025-05-25T00:00:00"/>
    <s v="карта"/>
    <n v="51"/>
    <n v="372"/>
    <x v="133"/>
    <n v="687"/>
    <n v="4845"/>
    <n v="824.04"/>
    <x v="39"/>
  </r>
  <r>
    <n v="3846"/>
    <d v="2025-04-01T00:00:00"/>
    <s v="готівка"/>
    <n v="46"/>
    <n v="21"/>
    <x v="277"/>
    <n v="1111"/>
    <n v="4846"/>
    <n v="8127.369999999999"/>
    <x v="8"/>
  </r>
  <r>
    <n v="3847"/>
    <d v="2025-03-17T00:00:00"/>
    <s v="готівка"/>
    <n v="5"/>
    <n v="457"/>
    <x v="291"/>
    <m/>
    <n v="4847"/>
    <n v="7488"/>
    <x v="11"/>
  </r>
  <r>
    <n v="3848"/>
    <d v="2025-05-26T00:00:00"/>
    <s v="карта"/>
    <n v="26"/>
    <n v="522"/>
    <x v="99"/>
    <n v="1051"/>
    <n v="4848"/>
    <n v="731.99"/>
    <x v="28"/>
  </r>
  <r>
    <n v="3849"/>
    <d v="2025-02-02T00:00:00"/>
    <s v="карта"/>
    <n v="7"/>
    <n v="40"/>
    <x v="240"/>
    <m/>
    <n v="4849"/>
    <n v="6109.7699999999995"/>
    <x v="50"/>
  </r>
  <r>
    <n v="3850"/>
    <d v="2025-05-12T00:00:00"/>
    <s v="карта"/>
    <n v="33"/>
    <n v="351"/>
    <x v="202"/>
    <m/>
    <n v="4850"/>
    <n v="1154.06"/>
    <x v="59"/>
  </r>
  <r>
    <n v="3851"/>
    <d v="2025-06-03T00:00:00"/>
    <s v="готівка"/>
    <n v="58"/>
    <n v="427"/>
    <x v="352"/>
    <m/>
    <n v="4851"/>
    <n v="2776.7999999999997"/>
    <x v="51"/>
  </r>
  <r>
    <n v="3852"/>
    <d v="2025-04-14T00:00:00"/>
    <s v="карта"/>
    <n v="20"/>
    <n v="276"/>
    <x v="312"/>
    <n v="699"/>
    <n v="4852"/>
    <n v="3081.04"/>
    <x v="33"/>
  </r>
  <r>
    <n v="3853"/>
    <d v="2025-03-01T00:00:00"/>
    <s v="карта"/>
    <n v="26"/>
    <n v="378"/>
    <x v="39"/>
    <n v="1294"/>
    <n v="4853"/>
    <n v="2801.82"/>
    <x v="28"/>
  </r>
  <r>
    <n v="3854"/>
    <d v="2025-04-07T00:00:00"/>
    <s v="готівка"/>
    <n v="31"/>
    <n v="347"/>
    <x v="384"/>
    <n v="371"/>
    <n v="4854"/>
    <n v="4236.2199999999993"/>
    <x v="47"/>
  </r>
  <r>
    <n v="3855"/>
    <d v="2025-06-01T00:00:00"/>
    <s v="готівка"/>
    <n v="7"/>
    <m/>
    <x v="223"/>
    <m/>
    <n v="4855"/>
    <n v="1963.44"/>
    <x v="50"/>
  </r>
  <r>
    <n v="3856"/>
    <d v="2025-04-30T00:00:00"/>
    <s v="карта"/>
    <n v="25"/>
    <m/>
    <x v="16"/>
    <n v="299"/>
    <n v="4856"/>
    <n v="4456.88"/>
    <x v="12"/>
  </r>
  <r>
    <n v="3857"/>
    <d v="2025-03-24T00:00:00"/>
    <s v="карта"/>
    <n v="57"/>
    <n v="124"/>
    <x v="230"/>
    <m/>
    <n v="4857"/>
    <n v="3704.32"/>
    <x v="34"/>
  </r>
  <r>
    <n v="3858"/>
    <d v="2025-04-21T00:00:00"/>
    <s v="готівка"/>
    <n v="24"/>
    <m/>
    <x v="257"/>
    <n v="968"/>
    <n v="4858"/>
    <n v="1549.32"/>
    <x v="21"/>
  </r>
  <r>
    <n v="3859"/>
    <d v="2025-06-30T00:00:00"/>
    <s v="карта"/>
    <n v="3"/>
    <m/>
    <x v="175"/>
    <n v="55"/>
    <n v="4859"/>
    <n v="3263.11"/>
    <x v="53"/>
  </r>
  <r>
    <n v="3860"/>
    <d v="2025-02-24T00:00:00"/>
    <s v="карта"/>
    <n v="34"/>
    <n v="553"/>
    <x v="58"/>
    <m/>
    <n v="4860"/>
    <n v="6423.3099999999995"/>
    <x v="36"/>
  </r>
  <r>
    <n v="3861"/>
    <d v="2025-03-14T00:00:00"/>
    <s v="карта"/>
    <n v="23"/>
    <n v="22"/>
    <x v="119"/>
    <m/>
    <n v="4861"/>
    <n v="3968.62"/>
    <x v="46"/>
  </r>
  <r>
    <n v="3862"/>
    <d v="2025-06-09T00:00:00"/>
    <s v="карта"/>
    <n v="37"/>
    <m/>
    <x v="21"/>
    <m/>
    <n v="4862"/>
    <n v="7047.35"/>
    <x v="15"/>
  </r>
  <r>
    <n v="3863"/>
    <d v="2025-01-09T00:00:00"/>
    <s v="карта"/>
    <n v="30"/>
    <n v="462"/>
    <x v="267"/>
    <m/>
    <n v="4863"/>
    <n v="4668"/>
    <x v="41"/>
  </r>
  <r>
    <n v="3864"/>
    <d v="2025-02-14T00:00:00"/>
    <s v="карта"/>
    <n v="36"/>
    <n v="235"/>
    <x v="260"/>
    <m/>
    <n v="4864"/>
    <n v="3001.18"/>
    <x v="23"/>
  </r>
  <r>
    <n v="3865"/>
    <d v="2025-03-09T00:00:00"/>
    <s v="готівка"/>
    <n v="49"/>
    <n v="269"/>
    <x v="254"/>
    <n v="344"/>
    <n v="4865"/>
    <n v="822.33"/>
    <x v="45"/>
  </r>
  <r>
    <n v="3866"/>
    <d v="2025-01-04T00:00:00"/>
    <s v="карта"/>
    <n v="47"/>
    <n v="466"/>
    <x v="237"/>
    <m/>
    <n v="4866"/>
    <n v="2523.65"/>
    <x v="54"/>
  </r>
  <r>
    <n v="3867"/>
    <d v="2025-05-24T00:00:00"/>
    <s v="карта"/>
    <n v="24"/>
    <n v="157"/>
    <x v="165"/>
    <n v="307"/>
    <n v="4867"/>
    <n v="4675.51"/>
    <x v="21"/>
  </r>
  <r>
    <n v="3868"/>
    <d v="2025-01-23T00:00:00"/>
    <s v="готівка"/>
    <n v="19"/>
    <n v="369"/>
    <x v="26"/>
    <m/>
    <n v="4868"/>
    <n v="195.22"/>
    <x v="20"/>
  </r>
  <r>
    <n v="3869"/>
    <d v="2025-01-26T00:00:00"/>
    <s v="готівка"/>
    <n v="21"/>
    <m/>
    <x v="161"/>
    <n v="407"/>
    <n v="4869"/>
    <n v="7196.7"/>
    <x v="42"/>
  </r>
  <r>
    <n v="3870"/>
    <d v="2025-06-29T00:00:00"/>
    <s v="карта"/>
    <n v="26"/>
    <n v="460"/>
    <x v="179"/>
    <m/>
    <n v="4870"/>
    <n v="5805.21"/>
    <x v="28"/>
  </r>
  <r>
    <n v="3871"/>
    <d v="2025-02-28T00:00:00"/>
    <s v="готівка"/>
    <n v="32"/>
    <n v="151"/>
    <x v="60"/>
    <n v="1099"/>
    <n v="4871"/>
    <n v="2107.2400000000002"/>
    <x v="19"/>
  </r>
  <r>
    <n v="3872"/>
    <d v="2025-05-28T00:00:00"/>
    <s v="готівка"/>
    <n v="23"/>
    <n v="489"/>
    <x v="239"/>
    <m/>
    <n v="4872"/>
    <n v="1047.2"/>
    <x v="46"/>
  </r>
  <r>
    <n v="3873"/>
    <d v="2025-03-23T00:00:00"/>
    <s v="готівка"/>
    <n v="59"/>
    <m/>
    <x v="276"/>
    <m/>
    <n v="4873"/>
    <n v="2788.3500000000004"/>
    <x v="35"/>
  </r>
  <r>
    <n v="3874"/>
    <d v="2025-04-04T00:00:00"/>
    <s v="готівка"/>
    <n v="46"/>
    <m/>
    <x v="334"/>
    <m/>
    <n v="4874"/>
    <n v="6725.85"/>
    <x v="8"/>
  </r>
  <r>
    <n v="3875"/>
    <d v="2025-04-17T00:00:00"/>
    <s v="готівка"/>
    <n v="60"/>
    <n v="155"/>
    <x v="245"/>
    <m/>
    <n v="4875"/>
    <n v="1279.8000000000002"/>
    <x v="38"/>
  </r>
  <r>
    <n v="3876"/>
    <d v="2025-04-12T00:00:00"/>
    <s v="готівка"/>
    <n v="32"/>
    <n v="543"/>
    <x v="341"/>
    <m/>
    <n v="4876"/>
    <n v="3552.29"/>
    <x v="19"/>
  </r>
  <r>
    <n v="3877"/>
    <d v="2025-05-24T00:00:00"/>
    <s v="готівка"/>
    <n v="41"/>
    <n v="188"/>
    <x v="345"/>
    <m/>
    <n v="4877"/>
    <n v="6454.15"/>
    <x v="1"/>
  </r>
  <r>
    <n v="3878"/>
    <d v="2025-02-24T00:00:00"/>
    <s v="карта"/>
    <n v="3"/>
    <n v="162"/>
    <x v="95"/>
    <m/>
    <n v="4878"/>
    <n v="8320.9599999999991"/>
    <x v="53"/>
  </r>
  <r>
    <n v="3879"/>
    <d v="2025-06-08T00:00:00"/>
    <s v="готівка"/>
    <n v="20"/>
    <m/>
    <x v="338"/>
    <m/>
    <n v="4879"/>
    <n v="7471.3099999999995"/>
    <x v="33"/>
  </r>
  <r>
    <n v="3880"/>
    <d v="2025-05-04T00:00:00"/>
    <s v="готівка"/>
    <n v="9"/>
    <n v="85"/>
    <x v="135"/>
    <m/>
    <n v="4880"/>
    <n v="2107.7599999999998"/>
    <x v="44"/>
  </r>
  <r>
    <n v="3881"/>
    <d v="2025-06-26T00:00:00"/>
    <s v="готівка"/>
    <n v="39"/>
    <n v="429"/>
    <x v="101"/>
    <n v="697"/>
    <n v="4881"/>
    <n v="7812.34"/>
    <x v="25"/>
  </r>
  <r>
    <n v="3882"/>
    <d v="2025-04-09T00:00:00"/>
    <s v="готівка"/>
    <n v="35"/>
    <n v="382"/>
    <x v="17"/>
    <m/>
    <n v="4882"/>
    <n v="6556.41"/>
    <x v="13"/>
  </r>
  <r>
    <n v="3883"/>
    <d v="2025-02-04T00:00:00"/>
    <s v="готівка"/>
    <n v="28"/>
    <m/>
    <x v="278"/>
    <m/>
    <n v="4883"/>
    <n v="3672.28"/>
    <x v="10"/>
  </r>
  <r>
    <n v="3884"/>
    <d v="2025-06-18T00:00:00"/>
    <s v="карта"/>
    <n v="28"/>
    <n v="130"/>
    <x v="139"/>
    <m/>
    <n v="4884"/>
    <n v="5179.16"/>
    <x v="10"/>
  </r>
  <r>
    <n v="3885"/>
    <d v="2025-01-13T00:00:00"/>
    <s v="карта"/>
    <n v="8"/>
    <n v="393"/>
    <x v="57"/>
    <n v="190"/>
    <n v="4885"/>
    <n v="3316.58"/>
    <x v="27"/>
  </r>
  <r>
    <n v="3886"/>
    <d v="2025-06-10T00:00:00"/>
    <s v="карта"/>
    <n v="32"/>
    <m/>
    <x v="309"/>
    <n v="1205"/>
    <n v="4886"/>
    <n v="2842.88"/>
    <x v="19"/>
  </r>
  <r>
    <n v="3887"/>
    <d v="2025-03-29T00:00:00"/>
    <s v="готівка"/>
    <n v="20"/>
    <n v="23"/>
    <x v="312"/>
    <m/>
    <n v="4887"/>
    <n v="6939.51"/>
    <x v="33"/>
  </r>
  <r>
    <n v="3888"/>
    <d v="2025-05-21T00:00:00"/>
    <s v="карта"/>
    <n v="15"/>
    <n v="82"/>
    <x v="0"/>
    <m/>
    <n v="4888"/>
    <n v="3078.7799999999997"/>
    <x v="0"/>
  </r>
  <r>
    <n v="3889"/>
    <d v="2025-01-14T00:00:00"/>
    <s v="готівка"/>
    <n v="41"/>
    <n v="480"/>
    <x v="6"/>
    <m/>
    <n v="4889"/>
    <n v="3737.1"/>
    <x v="1"/>
  </r>
  <r>
    <n v="3890"/>
    <d v="2025-05-08T00:00:00"/>
    <s v="карта"/>
    <n v="22"/>
    <m/>
    <x v="302"/>
    <m/>
    <n v="4890"/>
    <n v="568.05999999999995"/>
    <x v="49"/>
  </r>
  <r>
    <n v="3891"/>
    <d v="2025-05-13T00:00:00"/>
    <s v="готівка"/>
    <n v="58"/>
    <m/>
    <x v="397"/>
    <m/>
    <n v="4891"/>
    <n v="2716.3199999999997"/>
    <x v="51"/>
  </r>
  <r>
    <n v="3892"/>
    <d v="2025-03-08T00:00:00"/>
    <s v="готівка"/>
    <n v="12"/>
    <n v="436"/>
    <x v="242"/>
    <n v="993"/>
    <n v="4892"/>
    <n v="3960.1499999999996"/>
    <x v="48"/>
  </r>
  <r>
    <n v="3893"/>
    <d v="2025-03-05T00:00:00"/>
    <s v="карта"/>
    <n v="43"/>
    <n v="417"/>
    <x v="296"/>
    <n v="1000"/>
    <n v="4893"/>
    <n v="2086.38"/>
    <x v="22"/>
  </r>
  <r>
    <n v="3894"/>
    <d v="2025-04-08T00:00:00"/>
    <s v="готівка"/>
    <n v="46"/>
    <m/>
    <x v="19"/>
    <n v="591"/>
    <n v="4894"/>
    <n v="494.81000000000006"/>
    <x v="8"/>
  </r>
  <r>
    <n v="3895"/>
    <d v="2025-05-15T00:00:00"/>
    <s v="готівка"/>
    <n v="5"/>
    <m/>
    <x v="200"/>
    <n v="1112"/>
    <n v="4895"/>
    <n v="4149.4799999999996"/>
    <x v="11"/>
  </r>
  <r>
    <n v="3896"/>
    <d v="2025-06-29T00:00:00"/>
    <s v="карта"/>
    <n v="18"/>
    <n v="335"/>
    <x v="69"/>
    <n v="1027"/>
    <n v="4896"/>
    <n v="1749.81"/>
    <x v="40"/>
  </r>
  <r>
    <n v="3897"/>
    <d v="2025-02-27T00:00:00"/>
    <s v="готівка"/>
    <n v="52"/>
    <m/>
    <x v="330"/>
    <m/>
    <n v="4897"/>
    <n v="554.02"/>
    <x v="17"/>
  </r>
  <r>
    <n v="3898"/>
    <d v="2025-02-03T00:00:00"/>
    <s v="карта"/>
    <n v="40"/>
    <m/>
    <x v="195"/>
    <m/>
    <n v="4898"/>
    <n v="3409.87"/>
    <x v="6"/>
  </r>
  <r>
    <n v="3899"/>
    <d v="2025-01-22T00:00:00"/>
    <s v="готівка"/>
    <n v="44"/>
    <n v="417"/>
    <x v="153"/>
    <m/>
    <n v="4899"/>
    <n v="6961.4"/>
    <x v="58"/>
  </r>
  <r>
    <n v="3900"/>
    <d v="2025-03-04T00:00:00"/>
    <s v="карта"/>
    <n v="42"/>
    <n v="98"/>
    <x v="121"/>
    <m/>
    <n v="4900"/>
    <n v="6340.08"/>
    <x v="55"/>
  </r>
  <r>
    <n v="3901"/>
    <d v="2025-05-29T00:00:00"/>
    <s v="карта"/>
    <n v="28"/>
    <m/>
    <x v="12"/>
    <m/>
    <n v="4901"/>
    <n v="620.64"/>
    <x v="10"/>
  </r>
  <r>
    <n v="3902"/>
    <d v="2025-04-21T00:00:00"/>
    <s v="карта"/>
    <n v="32"/>
    <n v="302"/>
    <x v="279"/>
    <m/>
    <n v="4902"/>
    <n v="414.12"/>
    <x v="19"/>
  </r>
  <r>
    <n v="3903"/>
    <d v="2025-06-11T00:00:00"/>
    <s v="карта"/>
    <n v="21"/>
    <m/>
    <x v="161"/>
    <m/>
    <n v="4903"/>
    <n v="3257.12"/>
    <x v="42"/>
  </r>
  <r>
    <n v="3904"/>
    <d v="2025-03-17T00:00:00"/>
    <s v="карта"/>
    <n v="9"/>
    <n v="262"/>
    <x v="383"/>
    <n v="1092"/>
    <n v="4904"/>
    <n v="2555.36"/>
    <x v="44"/>
  </r>
  <r>
    <n v="3905"/>
    <d v="2025-02-25T00:00:00"/>
    <s v="карта"/>
    <n v="41"/>
    <m/>
    <x v="1"/>
    <m/>
    <n v="4905"/>
    <n v="2515.6400000000003"/>
    <x v="1"/>
  </r>
  <r>
    <n v="3906"/>
    <d v="2025-05-11T00:00:00"/>
    <s v="готівка"/>
    <n v="26"/>
    <m/>
    <x v="99"/>
    <m/>
    <n v="4906"/>
    <n v="873.84"/>
    <x v="28"/>
  </r>
  <r>
    <n v="3907"/>
    <d v="2025-06-18T00:00:00"/>
    <s v="карта"/>
    <n v="46"/>
    <n v="209"/>
    <x v="275"/>
    <m/>
    <n v="4907"/>
    <n v="3445.96"/>
    <x v="8"/>
  </r>
  <r>
    <n v="3908"/>
    <d v="2025-02-28T00:00:00"/>
    <s v="карта"/>
    <n v="60"/>
    <n v="31"/>
    <x v="65"/>
    <m/>
    <n v="4908"/>
    <n v="5991.75"/>
    <x v="38"/>
  </r>
  <r>
    <n v="3909"/>
    <d v="2025-04-20T00:00:00"/>
    <s v="карта"/>
    <n v="21"/>
    <n v="394"/>
    <x v="318"/>
    <m/>
    <n v="4909"/>
    <n v="4054.04"/>
    <x v="42"/>
  </r>
  <r>
    <n v="3910"/>
    <d v="2025-01-28T00:00:00"/>
    <s v="карта"/>
    <n v="22"/>
    <m/>
    <x v="302"/>
    <m/>
    <n v="4910"/>
    <n v="2295.36"/>
    <x v="49"/>
  </r>
  <r>
    <n v="3911"/>
    <d v="2025-06-04T00:00:00"/>
    <s v="карта"/>
    <n v="27"/>
    <m/>
    <x v="343"/>
    <m/>
    <n v="4911"/>
    <n v="3846.01"/>
    <x v="30"/>
  </r>
  <r>
    <n v="3912"/>
    <d v="2025-05-28T00:00:00"/>
    <s v="готівка"/>
    <n v="52"/>
    <m/>
    <x v="66"/>
    <n v="858"/>
    <n v="4912"/>
    <n v="1801.6799999999998"/>
    <x v="17"/>
  </r>
  <r>
    <n v="3913"/>
    <d v="2025-03-19T00:00:00"/>
    <s v="карта"/>
    <n v="10"/>
    <n v="222"/>
    <x v="100"/>
    <m/>
    <n v="4913"/>
    <n v="7166.82"/>
    <x v="43"/>
  </r>
  <r>
    <n v="3914"/>
    <d v="2025-03-17T00:00:00"/>
    <s v="готівка"/>
    <n v="18"/>
    <n v="509"/>
    <x v="392"/>
    <n v="508"/>
    <n v="4914"/>
    <n v="2822.8"/>
    <x v="40"/>
  </r>
  <r>
    <n v="3915"/>
    <d v="2025-06-17T00:00:00"/>
    <s v="карта"/>
    <n v="9"/>
    <n v="433"/>
    <x v="135"/>
    <m/>
    <n v="4915"/>
    <n v="1520.87"/>
    <x v="44"/>
  </r>
  <r>
    <n v="3916"/>
    <d v="2025-04-14T00:00:00"/>
    <s v="карта"/>
    <n v="9"/>
    <n v="57"/>
    <x v="154"/>
    <n v="124"/>
    <n v="4916"/>
    <n v="7219"/>
    <x v="44"/>
  </r>
  <r>
    <n v="3917"/>
    <d v="2025-03-11T00:00:00"/>
    <s v="готівка"/>
    <n v="3"/>
    <n v="453"/>
    <x v="347"/>
    <n v="217"/>
    <n v="4917"/>
    <n v="691.23"/>
    <x v="53"/>
  </r>
  <r>
    <n v="3918"/>
    <d v="2025-05-17T00:00:00"/>
    <s v="карта"/>
    <n v="25"/>
    <n v="242"/>
    <x v="363"/>
    <m/>
    <n v="4918"/>
    <n v="4983"/>
    <x v="12"/>
  </r>
  <r>
    <n v="3919"/>
    <d v="2025-04-23T00:00:00"/>
    <s v="карта"/>
    <n v="48"/>
    <n v="157"/>
    <x v="110"/>
    <m/>
    <n v="4919"/>
    <n v="3193.28"/>
    <x v="4"/>
  </r>
  <r>
    <n v="3920"/>
    <d v="2025-04-29T00:00:00"/>
    <s v="карта"/>
    <n v="18"/>
    <m/>
    <x v="75"/>
    <m/>
    <n v="4920"/>
    <n v="2649.1099999999997"/>
    <x v="40"/>
  </r>
  <r>
    <n v="3921"/>
    <d v="2025-06-23T00:00:00"/>
    <s v="карта"/>
    <n v="6"/>
    <n v="63"/>
    <x v="34"/>
    <n v="821"/>
    <n v="4921"/>
    <n v="6069.25"/>
    <x v="24"/>
  </r>
  <r>
    <n v="3922"/>
    <d v="2025-02-03T00:00:00"/>
    <s v="карта"/>
    <n v="53"/>
    <n v="240"/>
    <x v="168"/>
    <n v="146"/>
    <n v="4922"/>
    <n v="5297.5"/>
    <x v="18"/>
  </r>
  <r>
    <n v="3923"/>
    <d v="2025-04-30T00:00:00"/>
    <s v="готівка"/>
    <n v="34"/>
    <m/>
    <x v="307"/>
    <n v="777"/>
    <n v="4923"/>
    <n v="4612.87"/>
    <x v="36"/>
  </r>
  <r>
    <n v="3924"/>
    <d v="2025-06-10T00:00:00"/>
    <s v="карта"/>
    <n v="3"/>
    <m/>
    <x v="347"/>
    <m/>
    <n v="4924"/>
    <n v="3481.49"/>
    <x v="53"/>
  </r>
  <r>
    <n v="3925"/>
    <d v="2025-03-04T00:00:00"/>
    <s v="готівка"/>
    <n v="43"/>
    <m/>
    <x v="53"/>
    <n v="694"/>
    <n v="4925"/>
    <n v="2047.56"/>
    <x v="22"/>
  </r>
  <r>
    <n v="3926"/>
    <d v="2025-05-15T00:00:00"/>
    <s v="готівка"/>
    <n v="36"/>
    <n v="534"/>
    <x v="260"/>
    <m/>
    <n v="4926"/>
    <n v="2048.4499999999998"/>
    <x v="23"/>
  </r>
  <r>
    <n v="3927"/>
    <d v="2025-03-11T00:00:00"/>
    <s v="карта"/>
    <n v="2"/>
    <m/>
    <x v="112"/>
    <m/>
    <n v="4927"/>
    <n v="1288.5"/>
    <x v="14"/>
  </r>
  <r>
    <n v="3928"/>
    <d v="2025-05-31T00:00:00"/>
    <s v="карта"/>
    <n v="50"/>
    <n v="532"/>
    <x v="287"/>
    <m/>
    <n v="4928"/>
    <n v="1632.15"/>
    <x v="57"/>
  </r>
  <r>
    <n v="3929"/>
    <d v="2025-05-05T00:00:00"/>
    <s v="карта"/>
    <n v="49"/>
    <n v="552"/>
    <x v="177"/>
    <n v="15"/>
    <n v="4929"/>
    <n v="3652.88"/>
    <x v="45"/>
  </r>
  <r>
    <n v="3930"/>
    <d v="2025-05-12T00:00:00"/>
    <s v="карта"/>
    <n v="26"/>
    <n v="490"/>
    <x v="99"/>
    <m/>
    <n v="4930"/>
    <n v="4523.96"/>
    <x v="28"/>
  </r>
  <r>
    <n v="3931"/>
    <d v="2025-02-19T00:00:00"/>
    <s v="готівка"/>
    <n v="12"/>
    <n v="23"/>
    <x v="205"/>
    <m/>
    <n v="4931"/>
    <n v="4097.71"/>
    <x v="48"/>
  </r>
  <r>
    <n v="3932"/>
    <d v="2025-03-17T00:00:00"/>
    <s v="карта"/>
    <n v="1"/>
    <m/>
    <x v="136"/>
    <m/>
    <n v="4932"/>
    <n v="674.51"/>
    <x v="5"/>
  </r>
  <r>
    <n v="3933"/>
    <d v="2025-01-04T00:00:00"/>
    <s v="карта"/>
    <n v="52"/>
    <n v="227"/>
    <x v="23"/>
    <m/>
    <n v="4933"/>
    <n v="2365.4499999999998"/>
    <x v="17"/>
  </r>
  <r>
    <n v="3934"/>
    <d v="2025-03-10T00:00:00"/>
    <s v="карта"/>
    <n v="22"/>
    <n v="41"/>
    <x v="89"/>
    <m/>
    <n v="4934"/>
    <n v="1302.17"/>
    <x v="49"/>
  </r>
  <r>
    <n v="3935"/>
    <d v="2025-03-26T00:00:00"/>
    <s v="карта"/>
    <n v="55"/>
    <m/>
    <x v="322"/>
    <n v="1271"/>
    <n v="4935"/>
    <n v="264.39999999999998"/>
    <x v="56"/>
  </r>
  <r>
    <n v="3936"/>
    <d v="2025-01-22T00:00:00"/>
    <s v="карта"/>
    <n v="34"/>
    <m/>
    <x v="307"/>
    <m/>
    <n v="4936"/>
    <n v="2485.38"/>
    <x v="36"/>
  </r>
  <r>
    <n v="3937"/>
    <d v="2025-02-02T00:00:00"/>
    <s v="готівка"/>
    <n v="37"/>
    <m/>
    <x v="346"/>
    <n v="785"/>
    <n v="4937"/>
    <n v="127.75"/>
    <x v="15"/>
  </r>
  <r>
    <n v="3938"/>
    <d v="2025-04-13T00:00:00"/>
    <s v="готівка"/>
    <n v="26"/>
    <m/>
    <x v="162"/>
    <n v="943"/>
    <n v="4938"/>
    <n v="13474.23"/>
    <x v="28"/>
  </r>
  <r>
    <n v="3939"/>
    <d v="2025-03-15T00:00:00"/>
    <s v="готівка"/>
    <n v="54"/>
    <n v="470"/>
    <x v="349"/>
    <m/>
    <n v="4939"/>
    <n v="5441.0599999999995"/>
    <x v="26"/>
  </r>
  <r>
    <n v="3940"/>
    <d v="2025-03-21T00:00:00"/>
    <s v="готівка"/>
    <n v="17"/>
    <m/>
    <x v="40"/>
    <m/>
    <n v="4940"/>
    <n v="5307.3099999999995"/>
    <x v="29"/>
  </r>
  <r>
    <n v="3941"/>
    <d v="2025-04-03T00:00:00"/>
    <s v="карта"/>
    <n v="18"/>
    <n v="114"/>
    <x v="269"/>
    <m/>
    <n v="4941"/>
    <n v="3338.48"/>
    <x v="40"/>
  </r>
  <r>
    <n v="3942"/>
    <d v="2025-04-20T00:00:00"/>
    <s v="карта"/>
    <n v="10"/>
    <m/>
    <x v="123"/>
    <m/>
    <n v="4942"/>
    <n v="2557.9299999999998"/>
    <x v="43"/>
  </r>
  <r>
    <n v="3943"/>
    <d v="2025-04-23T00:00:00"/>
    <s v="карта"/>
    <n v="13"/>
    <n v="130"/>
    <x v="37"/>
    <m/>
    <n v="4943"/>
    <n v="5716.94"/>
    <x v="2"/>
  </r>
  <r>
    <n v="3944"/>
    <d v="2025-04-28T00:00:00"/>
    <s v="карта"/>
    <n v="41"/>
    <m/>
    <x v="203"/>
    <m/>
    <n v="4944"/>
    <n v="1302.1199999999999"/>
    <x v="1"/>
  </r>
  <r>
    <n v="3945"/>
    <d v="2025-01-27T00:00:00"/>
    <s v="готівка"/>
    <n v="36"/>
    <m/>
    <x v="51"/>
    <m/>
    <n v="4945"/>
    <n v="7307.369999999999"/>
    <x v="23"/>
  </r>
  <r>
    <n v="3946"/>
    <d v="2025-03-24T00:00:00"/>
    <s v="готівка"/>
    <n v="45"/>
    <n v="202"/>
    <x v="172"/>
    <m/>
    <n v="4946"/>
    <n v="7268.38"/>
    <x v="9"/>
  </r>
  <r>
    <n v="3947"/>
    <d v="2025-02-28T00:00:00"/>
    <s v="карта"/>
    <n v="2"/>
    <m/>
    <x v="328"/>
    <n v="837"/>
    <n v="4947"/>
    <n v="868.69"/>
    <x v="14"/>
  </r>
  <r>
    <n v="3948"/>
    <d v="2025-05-30T00:00:00"/>
    <s v="готівка"/>
    <n v="8"/>
    <m/>
    <x v="170"/>
    <m/>
    <n v="4948"/>
    <n v="2343.6"/>
    <x v="27"/>
  </r>
  <r>
    <n v="3949"/>
    <d v="2025-04-14T00:00:00"/>
    <s v="карта"/>
    <n v="21"/>
    <n v="134"/>
    <x v="145"/>
    <n v="69"/>
    <n v="4949"/>
    <n v="5691.47"/>
    <x v="42"/>
  </r>
  <r>
    <n v="3950"/>
    <d v="2025-05-30T00:00:00"/>
    <s v="карта"/>
    <n v="13"/>
    <n v="293"/>
    <x v="37"/>
    <n v="101"/>
    <n v="4950"/>
    <n v="2063"/>
    <x v="2"/>
  </r>
  <r>
    <n v="3951"/>
    <d v="2025-01-24T00:00:00"/>
    <s v="готівка"/>
    <n v="4"/>
    <n v="263"/>
    <x v="11"/>
    <m/>
    <n v="4951"/>
    <n v="2637.6499999999996"/>
    <x v="7"/>
  </r>
  <r>
    <n v="3952"/>
    <d v="2025-03-25T00:00:00"/>
    <s v="карта"/>
    <n v="2"/>
    <n v="184"/>
    <x v="164"/>
    <n v="743"/>
    <n v="4952"/>
    <n v="1602.8700000000001"/>
    <x v="14"/>
  </r>
  <r>
    <n v="3953"/>
    <d v="2025-02-08T00:00:00"/>
    <s v="карта"/>
    <n v="35"/>
    <n v="95"/>
    <x v="134"/>
    <m/>
    <n v="4953"/>
    <n v="1902.84"/>
    <x v="13"/>
  </r>
  <r>
    <n v="3954"/>
    <d v="2025-05-25T00:00:00"/>
    <s v="карта"/>
    <n v="16"/>
    <n v="458"/>
    <x v="241"/>
    <m/>
    <n v="4954"/>
    <n v="1894.2000000000003"/>
    <x v="3"/>
  </r>
  <r>
    <n v="3955"/>
    <d v="2025-06-26T00:00:00"/>
    <s v="карта"/>
    <n v="33"/>
    <n v="272"/>
    <x v="202"/>
    <m/>
    <n v="4955"/>
    <n v="5215.8999999999996"/>
    <x v="59"/>
  </r>
  <r>
    <n v="3956"/>
    <d v="2025-06-12T00:00:00"/>
    <s v="карта"/>
    <n v="52"/>
    <m/>
    <x v="82"/>
    <m/>
    <n v="4956"/>
    <n v="3900.4700000000003"/>
    <x v="17"/>
  </r>
  <r>
    <n v="3957"/>
    <d v="2025-02-19T00:00:00"/>
    <s v="готівка"/>
    <n v="5"/>
    <n v="141"/>
    <x v="250"/>
    <m/>
    <n v="4957"/>
    <n v="7445.7999999999993"/>
    <x v="11"/>
  </r>
  <r>
    <n v="3958"/>
    <d v="2025-04-29T00:00:00"/>
    <s v="готівка"/>
    <n v="10"/>
    <n v="358"/>
    <x v="78"/>
    <n v="6"/>
    <n v="4958"/>
    <n v="3049.9700000000003"/>
    <x v="43"/>
  </r>
  <r>
    <n v="3959"/>
    <d v="2025-03-29T00:00:00"/>
    <s v="готівка"/>
    <n v="5"/>
    <m/>
    <x v="200"/>
    <m/>
    <n v="4959"/>
    <n v="2541.6499999999996"/>
    <x v="11"/>
  </r>
  <r>
    <n v="3960"/>
    <d v="2025-04-12T00:00:00"/>
    <s v="карта"/>
    <n v="9"/>
    <n v="388"/>
    <x v="348"/>
    <n v="192"/>
    <n v="4960"/>
    <n v="3618.8199999999997"/>
    <x v="44"/>
  </r>
  <r>
    <n v="3961"/>
    <d v="2025-03-08T00:00:00"/>
    <s v="карта"/>
    <n v="52"/>
    <n v="433"/>
    <x v="23"/>
    <m/>
    <n v="4961"/>
    <n v="348.78"/>
    <x v="17"/>
  </r>
  <r>
    <n v="3962"/>
    <d v="2025-01-25T00:00:00"/>
    <s v="карта"/>
    <n v="2"/>
    <n v="344"/>
    <x v="328"/>
    <n v="100"/>
    <n v="4962"/>
    <n v="4232.43"/>
    <x v="14"/>
  </r>
  <r>
    <n v="3963"/>
    <d v="2025-04-05T00:00:00"/>
    <s v="готівка"/>
    <n v="57"/>
    <n v="438"/>
    <x v="111"/>
    <m/>
    <n v="4963"/>
    <n v="1199.02"/>
    <x v="34"/>
  </r>
  <r>
    <n v="3964"/>
    <d v="2025-05-11T00:00:00"/>
    <s v="карта"/>
    <n v="3"/>
    <n v="116"/>
    <x v="95"/>
    <n v="600"/>
    <n v="4964"/>
    <n v="1047.54"/>
    <x v="53"/>
  </r>
  <r>
    <n v="3965"/>
    <d v="2025-05-15T00:00:00"/>
    <s v="карта"/>
    <n v="24"/>
    <m/>
    <x v="236"/>
    <m/>
    <n v="4965"/>
    <n v="2196.4699999999998"/>
    <x v="21"/>
  </r>
  <r>
    <n v="3966"/>
    <d v="2025-06-26T00:00:00"/>
    <s v="карта"/>
    <n v="17"/>
    <n v="117"/>
    <x v="97"/>
    <m/>
    <n v="4966"/>
    <n v="3260.04"/>
    <x v="29"/>
  </r>
  <r>
    <n v="3967"/>
    <d v="2025-01-11T00:00:00"/>
    <s v="карта"/>
    <n v="19"/>
    <n v="519"/>
    <x v="26"/>
    <m/>
    <n v="4967"/>
    <n v="531.34"/>
    <x v="20"/>
  </r>
  <r>
    <n v="3968"/>
    <d v="2025-02-05T00:00:00"/>
    <s v="готівка"/>
    <n v="4"/>
    <n v="415"/>
    <x v="74"/>
    <m/>
    <n v="4968"/>
    <n v="196.25"/>
    <x v="7"/>
  </r>
  <r>
    <n v="3969"/>
    <d v="2025-06-20T00:00:00"/>
    <s v="карта"/>
    <n v="45"/>
    <n v="301"/>
    <x v="10"/>
    <m/>
    <n v="4969"/>
    <n v="612.46"/>
    <x v="9"/>
  </r>
  <r>
    <n v="3970"/>
    <d v="2025-04-24T00:00:00"/>
    <s v="карта"/>
    <n v="17"/>
    <n v="223"/>
    <x v="97"/>
    <n v="1123"/>
    <n v="4970"/>
    <n v="4346.6399999999994"/>
    <x v="29"/>
  </r>
  <r>
    <n v="3971"/>
    <d v="2025-06-20T00:00:00"/>
    <s v="готівка"/>
    <n v="13"/>
    <m/>
    <x v="37"/>
    <m/>
    <n v="4971"/>
    <n v="3166.7200000000003"/>
    <x v="2"/>
  </r>
  <r>
    <n v="3972"/>
    <d v="2025-04-18T00:00:00"/>
    <s v="готівка"/>
    <n v="40"/>
    <m/>
    <x v="369"/>
    <m/>
    <n v="4972"/>
    <n v="7222.51"/>
    <x v="6"/>
  </r>
  <r>
    <n v="3973"/>
    <d v="2025-05-17T00:00:00"/>
    <s v="готівка"/>
    <n v="7"/>
    <n v="114"/>
    <x v="90"/>
    <m/>
    <n v="4973"/>
    <n v="5778.7999999999993"/>
    <x v="50"/>
  </r>
  <r>
    <n v="3974"/>
    <d v="2025-03-02T00:00:00"/>
    <s v="карта"/>
    <n v="7"/>
    <m/>
    <x v="90"/>
    <n v="804"/>
    <n v="4974"/>
    <n v="7458.1999999999989"/>
    <x v="50"/>
  </r>
  <r>
    <n v="3975"/>
    <d v="2025-03-19T00:00:00"/>
    <s v="готівка"/>
    <n v="41"/>
    <n v="473"/>
    <x v="1"/>
    <m/>
    <n v="4975"/>
    <n v="4751.7199999999993"/>
    <x v="1"/>
  </r>
  <r>
    <n v="3976"/>
    <d v="2025-02-18T00:00:00"/>
    <s v="карта"/>
    <n v="29"/>
    <n v="473"/>
    <x v="389"/>
    <n v="1237"/>
    <n v="4976"/>
    <n v="1511.48"/>
    <x v="16"/>
  </r>
  <r>
    <n v="3977"/>
    <d v="2025-04-15T00:00:00"/>
    <s v="готівка"/>
    <n v="15"/>
    <n v="42"/>
    <x v="126"/>
    <m/>
    <n v="4977"/>
    <n v="7752.48"/>
    <x v="0"/>
  </r>
  <r>
    <n v="3978"/>
    <d v="2025-04-12T00:00:00"/>
    <s v="готівка"/>
    <n v="56"/>
    <m/>
    <x v="191"/>
    <n v="992"/>
    <n v="4978"/>
    <n v="2419.8000000000002"/>
    <x v="37"/>
  </r>
  <r>
    <n v="3979"/>
    <d v="2025-04-12T00:00:00"/>
    <s v="карта"/>
    <n v="57"/>
    <n v="484"/>
    <x v="210"/>
    <m/>
    <n v="4979"/>
    <n v="1825.29"/>
    <x v="34"/>
  </r>
  <r>
    <n v="3980"/>
    <d v="2025-03-31T00:00:00"/>
    <s v="карта"/>
    <n v="12"/>
    <n v="53"/>
    <x v="85"/>
    <m/>
    <n v="4980"/>
    <n v="913.33"/>
    <x v="48"/>
  </r>
  <r>
    <n v="3981"/>
    <d v="2025-06-01T00:00:00"/>
    <s v="карта"/>
    <n v="3"/>
    <m/>
    <x v="347"/>
    <m/>
    <n v="4981"/>
    <n v="2989.25"/>
    <x v="53"/>
  </r>
  <r>
    <n v="3982"/>
    <d v="2025-04-30T00:00:00"/>
    <s v="карта"/>
    <n v="53"/>
    <n v="117"/>
    <x v="32"/>
    <m/>
    <n v="4982"/>
    <n v="4162.8599999999997"/>
    <x v="18"/>
  </r>
  <r>
    <n v="3983"/>
    <d v="2025-01-21T00:00:00"/>
    <s v="готівка"/>
    <n v="9"/>
    <m/>
    <x v="93"/>
    <m/>
    <n v="4983"/>
    <n v="5684.03"/>
    <x v="44"/>
  </r>
  <r>
    <n v="3984"/>
    <d v="2025-02-02T00:00:00"/>
    <s v="готівка"/>
    <n v="28"/>
    <n v="535"/>
    <x v="278"/>
    <m/>
    <n v="4984"/>
    <n v="951.31"/>
    <x v="10"/>
  </r>
  <r>
    <n v="3985"/>
    <d v="2025-02-14T00:00:00"/>
    <s v="карта"/>
    <n v="1"/>
    <n v="80"/>
    <x v="45"/>
    <n v="806"/>
    <n v="4985"/>
    <n v="5164.1499999999996"/>
    <x v="5"/>
  </r>
  <r>
    <n v="3986"/>
    <d v="2025-01-20T00:00:00"/>
    <s v="карта"/>
    <n v="18"/>
    <n v="405"/>
    <x v="232"/>
    <n v="784"/>
    <n v="4986"/>
    <n v="5115.3900000000003"/>
    <x v="40"/>
  </r>
  <r>
    <n v="3987"/>
    <d v="2025-05-26T00:00:00"/>
    <s v="карта"/>
    <n v="9"/>
    <n v="283"/>
    <x v="93"/>
    <m/>
    <n v="4987"/>
    <n v="2499.5299999999997"/>
    <x v="44"/>
  </r>
  <r>
    <n v="3988"/>
    <d v="2025-01-22T00:00:00"/>
    <s v="готівка"/>
    <n v="2"/>
    <n v="2"/>
    <x v="328"/>
    <m/>
    <n v="4988"/>
    <n v="3142.13"/>
    <x v="14"/>
  </r>
  <r>
    <n v="3989"/>
    <d v="2025-02-09T00:00:00"/>
    <s v="карта"/>
    <n v="49"/>
    <n v="91"/>
    <x v="80"/>
    <n v="1020"/>
    <n v="4989"/>
    <n v="3334.04"/>
    <x v="45"/>
  </r>
  <r>
    <n v="3990"/>
    <d v="2025-04-25T00:00:00"/>
    <s v="карта"/>
    <n v="59"/>
    <n v="81"/>
    <x v="56"/>
    <m/>
    <n v="4990"/>
    <n v="347.04"/>
    <x v="35"/>
  </r>
  <r>
    <n v="3991"/>
    <d v="2025-03-31T00:00:00"/>
    <s v="карта"/>
    <n v="27"/>
    <n v="142"/>
    <x v="323"/>
    <m/>
    <n v="4991"/>
    <n v="3676.8199999999997"/>
    <x v="30"/>
  </r>
  <r>
    <n v="3992"/>
    <d v="2025-03-10T00:00:00"/>
    <s v="карта"/>
    <n v="39"/>
    <m/>
    <x v="222"/>
    <m/>
    <n v="4992"/>
    <n v="2860.5699999999997"/>
    <x v="25"/>
  </r>
  <r>
    <n v="3993"/>
    <d v="2025-05-13T00:00:00"/>
    <s v="карта"/>
    <n v="24"/>
    <n v="93"/>
    <x v="301"/>
    <m/>
    <n v="4993"/>
    <n v="1565.52"/>
    <x v="21"/>
  </r>
  <r>
    <n v="3994"/>
    <d v="2025-03-23T00:00:00"/>
    <s v="карта"/>
    <n v="13"/>
    <n v="399"/>
    <x v="18"/>
    <n v="320"/>
    <n v="4994"/>
    <n v="6351.51"/>
    <x v="2"/>
  </r>
  <r>
    <n v="3995"/>
    <d v="2025-05-16T00:00:00"/>
    <s v="карта"/>
    <n v="19"/>
    <n v="264"/>
    <x v="50"/>
    <m/>
    <n v="4995"/>
    <n v="2090.2199999999998"/>
    <x v="20"/>
  </r>
  <r>
    <n v="3996"/>
    <d v="2025-01-19T00:00:00"/>
    <s v="карта"/>
    <n v="18"/>
    <n v="404"/>
    <x v="75"/>
    <m/>
    <n v="4996"/>
    <n v="2207.44"/>
    <x v="40"/>
  </r>
  <r>
    <n v="3997"/>
    <d v="2025-03-03T00:00:00"/>
    <s v="карта"/>
    <n v="20"/>
    <n v="171"/>
    <x v="390"/>
    <m/>
    <n v="4997"/>
    <n v="5851.39"/>
    <x v="33"/>
  </r>
  <r>
    <n v="3998"/>
    <d v="2025-06-24T00:00:00"/>
    <s v="карта"/>
    <n v="55"/>
    <n v="139"/>
    <x v="322"/>
    <m/>
    <n v="4998"/>
    <n v="7104.8700000000008"/>
    <x v="56"/>
  </r>
  <r>
    <n v="3999"/>
    <d v="2025-01-15T00:00:00"/>
    <s v="готівка"/>
    <n v="60"/>
    <m/>
    <x v="137"/>
    <m/>
    <n v="4999"/>
    <n v="5242.7199999999993"/>
    <x v="38"/>
  </r>
  <r>
    <n v="4000"/>
    <d v="2025-01-04T00:00:00"/>
    <s v="готівка"/>
    <n v="13"/>
    <m/>
    <x v="18"/>
    <m/>
    <n v="5000"/>
    <n v="5196.3"/>
    <x v="2"/>
  </r>
  <r>
    <n v="4001"/>
    <d v="2025-04-13T00:00:00"/>
    <s v="карта"/>
    <n v="18"/>
    <m/>
    <x v="232"/>
    <n v="1201"/>
    <n v="5001"/>
    <n v="3527.3199999999997"/>
    <x v="40"/>
  </r>
  <r>
    <n v="4002"/>
    <d v="2025-06-10T00:00:00"/>
    <s v="карта"/>
    <n v="44"/>
    <n v="438"/>
    <x v="153"/>
    <m/>
    <n v="5002"/>
    <n v="839.96"/>
    <x v="58"/>
  </r>
  <r>
    <n v="4003"/>
    <d v="2025-04-22T00:00:00"/>
    <s v="готівка"/>
    <n v="29"/>
    <n v="5"/>
    <x v="389"/>
    <m/>
    <n v="5003"/>
    <n v="1867.94"/>
    <x v="16"/>
  </r>
  <r>
    <n v="4004"/>
    <d v="2025-04-23T00:00:00"/>
    <s v="карта"/>
    <n v="16"/>
    <n v="542"/>
    <x v="241"/>
    <m/>
    <n v="5004"/>
    <n v="469.12"/>
    <x v="3"/>
  </r>
  <r>
    <n v="4005"/>
    <d v="2025-02-22T00:00:00"/>
    <s v="готівка"/>
    <n v="8"/>
    <n v="431"/>
    <x v="170"/>
    <m/>
    <n v="5005"/>
    <n v="2754.3"/>
    <x v="27"/>
  </r>
  <r>
    <n v="4006"/>
    <d v="2025-05-01T00:00:00"/>
    <s v="карта"/>
    <n v="30"/>
    <n v="547"/>
    <x v="71"/>
    <n v="80"/>
    <n v="5006"/>
    <n v="1709.9099999999999"/>
    <x v="41"/>
  </r>
  <r>
    <n v="4007"/>
    <d v="2025-01-02T00:00:00"/>
    <s v="карта"/>
    <n v="54"/>
    <m/>
    <x v="209"/>
    <m/>
    <n v="5007"/>
    <n v="298.56"/>
    <x v="26"/>
  </r>
  <r>
    <n v="4008"/>
    <d v="2025-05-01T00:00:00"/>
    <s v="готівка"/>
    <n v="1"/>
    <m/>
    <x v="45"/>
    <n v="28"/>
    <n v="5008"/>
    <n v="450.19"/>
    <x v="5"/>
  </r>
  <r>
    <n v="4009"/>
    <d v="2025-06-09T00:00:00"/>
    <s v="готівка"/>
    <n v="8"/>
    <n v="199"/>
    <x v="170"/>
    <m/>
    <n v="5009"/>
    <n v="5347.62"/>
    <x v="27"/>
  </r>
  <r>
    <n v="4010"/>
    <d v="2025-06-10T00:00:00"/>
    <s v="карта"/>
    <n v="53"/>
    <n v="167"/>
    <x v="168"/>
    <m/>
    <n v="5010"/>
    <n v="3470.79"/>
    <x v="18"/>
  </r>
  <r>
    <n v="4011"/>
    <d v="2025-02-03T00:00:00"/>
    <s v="готівка"/>
    <n v="7"/>
    <n v="14"/>
    <x v="90"/>
    <m/>
    <n v="5011"/>
    <n v="4640.67"/>
    <x v="50"/>
  </r>
  <r>
    <n v="4012"/>
    <d v="2025-01-03T00:00:00"/>
    <s v="готівка"/>
    <n v="21"/>
    <m/>
    <x v="145"/>
    <m/>
    <n v="5012"/>
    <n v="3736.2599999999998"/>
    <x v="42"/>
  </r>
  <r>
    <n v="4013"/>
    <d v="2025-06-16T00:00:00"/>
    <s v="карта"/>
    <n v="59"/>
    <n v="459"/>
    <x v="337"/>
    <n v="1142"/>
    <n v="5013"/>
    <n v="7359.69"/>
    <x v="35"/>
  </r>
  <r>
    <n v="4014"/>
    <d v="2025-01-26T00:00:00"/>
    <s v="карта"/>
    <n v="13"/>
    <n v="246"/>
    <x v="379"/>
    <n v="731"/>
    <n v="5014"/>
    <n v="4878.84"/>
    <x v="2"/>
  </r>
  <r>
    <n v="4015"/>
    <d v="2025-01-18T00:00:00"/>
    <s v="карта"/>
    <n v="17"/>
    <n v="447"/>
    <x v="289"/>
    <n v="1061"/>
    <n v="5015"/>
    <n v="3373.4300000000003"/>
    <x v="29"/>
  </r>
  <r>
    <n v="4016"/>
    <d v="2025-01-28T00:00:00"/>
    <s v="карта"/>
    <n v="7"/>
    <m/>
    <x v="223"/>
    <n v="945"/>
    <n v="5016"/>
    <n v="6874.92"/>
    <x v="50"/>
  </r>
  <r>
    <n v="4017"/>
    <d v="2025-01-19T00:00:00"/>
    <s v="карта"/>
    <n v="54"/>
    <m/>
    <x v="36"/>
    <m/>
    <n v="5017"/>
    <n v="1291.68"/>
    <x v="26"/>
  </r>
  <r>
    <n v="4018"/>
    <d v="2025-01-03T00:00:00"/>
    <s v="карта"/>
    <n v="24"/>
    <m/>
    <x v="28"/>
    <m/>
    <n v="5018"/>
    <n v="4768.3099999999995"/>
    <x v="21"/>
  </r>
  <r>
    <n v="4019"/>
    <d v="2025-03-15T00:00:00"/>
    <s v="готівка"/>
    <n v="56"/>
    <n v="459"/>
    <x v="274"/>
    <m/>
    <n v="5019"/>
    <n v="1876.54"/>
    <x v="37"/>
  </r>
  <r>
    <n v="4020"/>
    <d v="2025-05-10T00:00:00"/>
    <s v="карта"/>
    <n v="41"/>
    <n v="112"/>
    <x v="73"/>
    <n v="721"/>
    <n v="5020"/>
    <n v="3522.72"/>
    <x v="1"/>
  </r>
  <r>
    <n v="4021"/>
    <d v="2025-04-26T00:00:00"/>
    <s v="карта"/>
    <n v="54"/>
    <n v="42"/>
    <x v="377"/>
    <n v="544"/>
    <n v="5021"/>
    <n v="4413.46"/>
    <x v="26"/>
  </r>
  <r>
    <n v="4022"/>
    <d v="2025-03-06T00:00:00"/>
    <s v="карта"/>
    <n v="30"/>
    <n v="283"/>
    <x v="129"/>
    <m/>
    <n v="5022"/>
    <n v="5617.93"/>
    <x v="41"/>
  </r>
  <r>
    <n v="4023"/>
    <d v="2025-04-10T00:00:00"/>
    <s v="карта"/>
    <n v="40"/>
    <n v="93"/>
    <x v="313"/>
    <m/>
    <n v="5023"/>
    <n v="2766.12"/>
    <x v="6"/>
  </r>
  <r>
    <n v="4024"/>
    <d v="2025-05-02T00:00:00"/>
    <s v="карта"/>
    <n v="23"/>
    <n v="352"/>
    <x v="119"/>
    <m/>
    <n v="5024"/>
    <n v="4502.22"/>
    <x v="46"/>
  </r>
  <r>
    <n v="4025"/>
    <d v="2025-01-08T00:00:00"/>
    <s v="готівка"/>
    <n v="19"/>
    <n v="110"/>
    <x v="300"/>
    <m/>
    <n v="5025"/>
    <n v="2272.9299999999998"/>
    <x v="20"/>
  </r>
  <r>
    <n v="4026"/>
    <d v="2025-06-18T00:00:00"/>
    <s v="карта"/>
    <n v="13"/>
    <n v="34"/>
    <x v="253"/>
    <n v="1069"/>
    <n v="5026"/>
    <n v="6018.38"/>
    <x v="2"/>
  </r>
  <r>
    <n v="4027"/>
    <d v="2025-03-18T00:00:00"/>
    <s v="карта"/>
    <n v="19"/>
    <m/>
    <x v="50"/>
    <n v="218"/>
    <n v="5027"/>
    <n v="4102.78"/>
    <x v="20"/>
  </r>
  <r>
    <n v="4028"/>
    <d v="2025-04-12T00:00:00"/>
    <s v="готівка"/>
    <n v="14"/>
    <n v="21"/>
    <x v="183"/>
    <m/>
    <n v="5028"/>
    <n v="2266.75"/>
    <x v="32"/>
  </r>
  <r>
    <n v="4029"/>
    <d v="2025-02-11T00:00:00"/>
    <s v="карта"/>
    <n v="24"/>
    <n v="187"/>
    <x v="165"/>
    <n v="837"/>
    <n v="5029"/>
    <n v="5871.15"/>
    <x v="21"/>
  </r>
  <r>
    <n v="4030"/>
    <d v="2025-03-04T00:00:00"/>
    <s v="готівка"/>
    <n v="12"/>
    <n v="349"/>
    <x v="205"/>
    <m/>
    <n v="5030"/>
    <n v="3467.53"/>
    <x v="48"/>
  </r>
  <r>
    <n v="4031"/>
    <d v="2025-05-18T00:00:00"/>
    <s v="карта"/>
    <n v="52"/>
    <n v="109"/>
    <x v="150"/>
    <n v="469"/>
    <n v="5031"/>
    <n v="7654.57"/>
    <x v="17"/>
  </r>
  <r>
    <n v="4032"/>
    <d v="2025-02-20T00:00:00"/>
    <s v="карта"/>
    <n v="59"/>
    <n v="179"/>
    <x v="398"/>
    <m/>
    <n v="5032"/>
    <n v="1463.96"/>
    <x v="35"/>
  </r>
  <r>
    <n v="4033"/>
    <d v="2025-06-20T00:00:00"/>
    <s v="карта"/>
    <n v="60"/>
    <n v="194"/>
    <x v="137"/>
    <m/>
    <n v="5033"/>
    <n v="6879.39"/>
    <x v="38"/>
  </r>
  <r>
    <n v="4034"/>
    <d v="2025-03-20T00:00:00"/>
    <s v="карта"/>
    <n v="38"/>
    <n v="50"/>
    <x v="181"/>
    <n v="1230"/>
    <n v="5034"/>
    <n v="5103.2099999999991"/>
    <x v="52"/>
  </r>
  <r>
    <n v="4035"/>
    <d v="2025-03-13T00:00:00"/>
    <s v="готівка"/>
    <n v="16"/>
    <n v="23"/>
    <x v="3"/>
    <n v="838"/>
    <n v="5035"/>
    <n v="737.39"/>
    <x v="3"/>
  </r>
  <r>
    <n v="4036"/>
    <d v="2025-02-21T00:00:00"/>
    <s v="карта"/>
    <n v="18"/>
    <n v="453"/>
    <x v="75"/>
    <m/>
    <n v="5036"/>
    <n v="990.94"/>
    <x v="40"/>
  </r>
  <r>
    <n v="4037"/>
    <d v="2025-02-05T00:00:00"/>
    <s v="готівка"/>
    <n v="40"/>
    <n v="473"/>
    <x v="225"/>
    <m/>
    <n v="5037"/>
    <n v="2772.46"/>
    <x v="6"/>
  </r>
  <r>
    <n v="4038"/>
    <d v="2025-01-18T00:00:00"/>
    <s v="карта"/>
    <n v="60"/>
    <n v="420"/>
    <x v="332"/>
    <m/>
    <n v="5038"/>
    <n v="3424.76"/>
    <x v="38"/>
  </r>
  <r>
    <n v="4039"/>
    <d v="2025-04-08T00:00:00"/>
    <s v="готівка"/>
    <n v="46"/>
    <n v="213"/>
    <x v="252"/>
    <m/>
    <n v="5039"/>
    <n v="4447.83"/>
    <x v="8"/>
  </r>
  <r>
    <n v="4040"/>
    <d v="2025-06-16T00:00:00"/>
    <s v="карта"/>
    <n v="7"/>
    <n v="398"/>
    <x v="160"/>
    <m/>
    <n v="5040"/>
    <n v="389.6"/>
    <x v="50"/>
  </r>
  <r>
    <n v="4041"/>
    <d v="2025-05-31T00:00:00"/>
    <s v="карта"/>
    <n v="15"/>
    <n v="171"/>
    <x v="336"/>
    <n v="583"/>
    <n v="5041"/>
    <n v="3659.65"/>
    <x v="0"/>
  </r>
  <r>
    <n v="4042"/>
    <d v="2025-06-18T00:00:00"/>
    <s v="готівка"/>
    <n v="1"/>
    <n v="275"/>
    <x v="45"/>
    <m/>
    <n v="5042"/>
    <n v="7638.33"/>
    <x v="5"/>
  </r>
  <r>
    <n v="4043"/>
    <d v="2025-06-11T00:00:00"/>
    <s v="карта"/>
    <n v="7"/>
    <n v="454"/>
    <x v="90"/>
    <n v="172"/>
    <n v="5043"/>
    <n v="7987.880000000001"/>
    <x v="50"/>
  </r>
  <r>
    <n v="4044"/>
    <d v="2025-05-01T00:00:00"/>
    <s v="карта"/>
    <n v="13"/>
    <n v="12"/>
    <x v="395"/>
    <m/>
    <n v="5044"/>
    <n v="2270.94"/>
    <x v="2"/>
  </r>
  <r>
    <n v="4045"/>
    <d v="2025-04-29T00:00:00"/>
    <s v="карта"/>
    <n v="7"/>
    <n v="371"/>
    <x v="108"/>
    <n v="444"/>
    <n v="5045"/>
    <n v="3835.32"/>
    <x v="50"/>
  </r>
  <r>
    <n v="4046"/>
    <d v="2025-04-26T00:00:00"/>
    <s v="готівка"/>
    <n v="50"/>
    <n v="283"/>
    <x v="287"/>
    <m/>
    <n v="5046"/>
    <n v="3672.08"/>
    <x v="57"/>
  </r>
  <r>
    <n v="4047"/>
    <d v="2025-01-16T00:00:00"/>
    <s v="карта"/>
    <n v="18"/>
    <n v="33"/>
    <x v="75"/>
    <m/>
    <n v="5047"/>
    <n v="686.54"/>
    <x v="40"/>
  </r>
  <r>
    <n v="4048"/>
    <d v="2025-05-27T00:00:00"/>
    <s v="карта"/>
    <n v="33"/>
    <n v="352"/>
    <x v="372"/>
    <n v="791"/>
    <n v="5048"/>
    <n v="6821.2800000000007"/>
    <x v="59"/>
  </r>
  <r>
    <n v="4049"/>
    <d v="2025-02-01T00:00:00"/>
    <s v="карта"/>
    <n v="43"/>
    <n v="205"/>
    <x v="251"/>
    <m/>
    <n v="5049"/>
    <n v="607.11"/>
    <x v="22"/>
  </r>
  <r>
    <n v="4050"/>
    <d v="2025-06-13T00:00:00"/>
    <s v="карта"/>
    <n v="12"/>
    <n v="427"/>
    <x v="261"/>
    <n v="994"/>
    <n v="5050"/>
    <n v="3673.8"/>
    <x v="48"/>
  </r>
  <r>
    <n v="4051"/>
    <d v="2025-05-07T00:00:00"/>
    <s v="готівка"/>
    <n v="44"/>
    <m/>
    <x v="357"/>
    <m/>
    <n v="5051"/>
    <n v="5176.88"/>
    <x v="58"/>
  </r>
  <r>
    <n v="4052"/>
    <d v="2025-04-24T00:00:00"/>
    <s v="карта"/>
    <n v="44"/>
    <n v="169"/>
    <x v="297"/>
    <m/>
    <n v="5052"/>
    <n v="3893.9800000000005"/>
    <x v="58"/>
  </r>
  <r>
    <n v="4053"/>
    <d v="2025-03-08T00:00:00"/>
    <s v="готівка"/>
    <n v="12"/>
    <n v="434"/>
    <x v="242"/>
    <m/>
    <n v="5053"/>
    <n v="3326.99"/>
    <x v="48"/>
  </r>
  <r>
    <n v="4054"/>
    <d v="2025-01-12T00:00:00"/>
    <s v="готівка"/>
    <n v="37"/>
    <n v="142"/>
    <x v="354"/>
    <m/>
    <n v="5054"/>
    <n v="1501.35"/>
    <x v="15"/>
  </r>
  <r>
    <n v="4055"/>
    <d v="2025-06-27T00:00:00"/>
    <s v="карта"/>
    <n v="6"/>
    <m/>
    <x v="227"/>
    <n v="1261"/>
    <n v="5055"/>
    <n v="4110.66"/>
    <x v="24"/>
  </r>
  <r>
    <n v="4056"/>
    <d v="2025-04-26T00:00:00"/>
    <s v="карта"/>
    <n v="57"/>
    <n v="179"/>
    <x v="230"/>
    <m/>
    <n v="5056"/>
    <n v="2185.6499999999996"/>
    <x v="34"/>
  </r>
  <r>
    <n v="4057"/>
    <d v="2025-04-23T00:00:00"/>
    <s v="карта"/>
    <n v="41"/>
    <n v="242"/>
    <x v="345"/>
    <m/>
    <n v="5057"/>
    <n v="4927.2100000000009"/>
    <x v="1"/>
  </r>
  <r>
    <n v="4058"/>
    <d v="2025-03-05T00:00:00"/>
    <s v="карта"/>
    <n v="24"/>
    <n v="76"/>
    <x v="28"/>
    <m/>
    <n v="5058"/>
    <n v="925.96"/>
    <x v="21"/>
  </r>
  <r>
    <n v="4059"/>
    <d v="2025-06-03T00:00:00"/>
    <s v="карта"/>
    <n v="46"/>
    <n v="290"/>
    <x v="334"/>
    <m/>
    <n v="5059"/>
    <n v="529.20000000000005"/>
    <x v="8"/>
  </r>
  <r>
    <n v="4060"/>
    <d v="2025-06-03T00:00:00"/>
    <s v="готівка"/>
    <n v="31"/>
    <m/>
    <x v="384"/>
    <m/>
    <n v="5060"/>
    <n v="7299.5999999999995"/>
    <x v="47"/>
  </r>
  <r>
    <n v="4061"/>
    <d v="2025-04-06T00:00:00"/>
    <s v="готівка"/>
    <n v="49"/>
    <n v="50"/>
    <x v="177"/>
    <m/>
    <n v="5061"/>
    <n v="6708.99"/>
    <x v="45"/>
  </r>
  <r>
    <n v="4062"/>
    <d v="2025-03-04T00:00:00"/>
    <s v="карта"/>
    <n v="58"/>
    <n v="140"/>
    <x v="142"/>
    <m/>
    <n v="5062"/>
    <n v="6905.6900000000005"/>
    <x v="51"/>
  </r>
  <r>
    <n v="4063"/>
    <d v="2025-06-21T00:00:00"/>
    <s v="готівка"/>
    <n v="42"/>
    <n v="337"/>
    <x v="102"/>
    <m/>
    <n v="5063"/>
    <n v="2844.22"/>
    <x v="55"/>
  </r>
  <r>
    <n v="4064"/>
    <d v="2025-02-21T00:00:00"/>
    <s v="готівка"/>
    <n v="27"/>
    <n v="76"/>
    <x v="124"/>
    <m/>
    <n v="5064"/>
    <n v="1055.27"/>
    <x v="30"/>
  </r>
  <r>
    <n v="4065"/>
    <d v="2025-04-30T00:00:00"/>
    <s v="готівка"/>
    <n v="25"/>
    <n v="219"/>
    <x v="16"/>
    <m/>
    <n v="5065"/>
    <n v="4231.54"/>
    <x v="12"/>
  </r>
  <r>
    <n v="4066"/>
    <d v="2025-05-03T00:00:00"/>
    <s v="карта"/>
    <n v="49"/>
    <n v="186"/>
    <x v="80"/>
    <m/>
    <n v="5066"/>
    <n v="1545.82"/>
    <x v="45"/>
  </r>
  <r>
    <n v="4067"/>
    <d v="2025-01-14T00:00:00"/>
    <s v="готівка"/>
    <n v="29"/>
    <n v="558"/>
    <x v="163"/>
    <n v="386"/>
    <n v="5067"/>
    <n v="4917.91"/>
    <x v="16"/>
  </r>
  <r>
    <n v="4068"/>
    <d v="2025-01-08T00:00:00"/>
    <s v="готівка"/>
    <n v="14"/>
    <m/>
    <x v="268"/>
    <n v="1029"/>
    <n v="5068"/>
    <n v="3825.14"/>
    <x v="32"/>
  </r>
  <r>
    <n v="4069"/>
    <d v="2025-02-05T00:00:00"/>
    <s v="карта"/>
    <n v="35"/>
    <n v="280"/>
    <x v="380"/>
    <m/>
    <n v="5069"/>
    <n v="1493.94"/>
    <x v="13"/>
  </r>
  <r>
    <n v="4070"/>
    <d v="2025-03-15T00:00:00"/>
    <s v="карта"/>
    <n v="53"/>
    <n v="52"/>
    <x v="353"/>
    <n v="930"/>
    <n v="5070"/>
    <n v="2878.1800000000003"/>
    <x v="18"/>
  </r>
  <r>
    <n v="4071"/>
    <d v="2025-05-04T00:00:00"/>
    <s v="карта"/>
    <n v="40"/>
    <n v="44"/>
    <x v="399"/>
    <m/>
    <n v="5071"/>
    <n v="1622.17"/>
    <x v="6"/>
  </r>
  <r>
    <n v="4072"/>
    <d v="2025-03-30T00:00:00"/>
    <s v="готівка"/>
    <n v="59"/>
    <m/>
    <x v="56"/>
    <m/>
    <n v="5072"/>
    <n v="4335.8599999999997"/>
    <x v="35"/>
  </r>
  <r>
    <n v="4073"/>
    <d v="2025-06-09T00:00:00"/>
    <s v="готівка"/>
    <n v="27"/>
    <n v="228"/>
    <x v="43"/>
    <n v="966"/>
    <n v="5073"/>
    <n v="8019.26"/>
    <x v="30"/>
  </r>
  <r>
    <n v="4074"/>
    <d v="2025-02-13T00:00:00"/>
    <s v="готівка"/>
    <n v="14"/>
    <n v="54"/>
    <x v="284"/>
    <m/>
    <n v="5074"/>
    <n v="5470.27"/>
    <x v="32"/>
  </r>
  <r>
    <n v="4075"/>
    <d v="2025-03-30T00:00:00"/>
    <s v="готівка"/>
    <n v="16"/>
    <n v="508"/>
    <x v="115"/>
    <m/>
    <n v="5075"/>
    <n v="1190.99"/>
    <x v="3"/>
  </r>
  <r>
    <n v="4076"/>
    <d v="2025-02-17T00:00:00"/>
    <s v="готівка"/>
    <n v="31"/>
    <n v="46"/>
    <x v="384"/>
    <m/>
    <n v="5076"/>
    <n v="3750.95"/>
    <x v="47"/>
  </r>
  <r>
    <n v="4077"/>
    <d v="2025-03-27T00:00:00"/>
    <s v="карта"/>
    <n v="56"/>
    <n v="295"/>
    <x v="103"/>
    <m/>
    <n v="5077"/>
    <n v="4204.8599999999997"/>
    <x v="37"/>
  </r>
  <r>
    <n v="4078"/>
    <d v="2025-03-28T00:00:00"/>
    <s v="готівка"/>
    <n v="23"/>
    <n v="53"/>
    <x v="81"/>
    <m/>
    <n v="5078"/>
    <n v="2577.75"/>
    <x v="46"/>
  </r>
  <r>
    <n v="4079"/>
    <d v="2025-05-25T00:00:00"/>
    <s v="карта"/>
    <n v="49"/>
    <m/>
    <x v="83"/>
    <m/>
    <n v="5079"/>
    <n v="5127.32"/>
    <x v="45"/>
  </r>
  <r>
    <n v="4080"/>
    <d v="2025-03-06T00:00:00"/>
    <s v="готівка"/>
    <n v="19"/>
    <n v="105"/>
    <x v="30"/>
    <m/>
    <n v="5080"/>
    <n v="9747.06"/>
    <x v="20"/>
  </r>
  <r>
    <n v="4081"/>
    <d v="2025-03-22T00:00:00"/>
    <s v="готівка"/>
    <n v="36"/>
    <m/>
    <x v="391"/>
    <n v="547"/>
    <n v="5081"/>
    <n v="7617.8499999999995"/>
    <x v="23"/>
  </r>
  <r>
    <n v="4082"/>
    <d v="2025-05-24T00:00:00"/>
    <s v="готівка"/>
    <n v="53"/>
    <n v="503"/>
    <x v="353"/>
    <n v="997"/>
    <n v="5082"/>
    <n v="6141.67"/>
    <x v="18"/>
  </r>
  <r>
    <n v="4083"/>
    <d v="2025-01-16T00:00:00"/>
    <s v="карта"/>
    <n v="13"/>
    <n v="512"/>
    <x v="18"/>
    <m/>
    <n v="5083"/>
    <n v="2542.1"/>
    <x v="2"/>
  </r>
  <r>
    <n v="4084"/>
    <d v="2025-05-18T00:00:00"/>
    <s v="карта"/>
    <n v="53"/>
    <n v="297"/>
    <x v="221"/>
    <m/>
    <n v="5084"/>
    <n v="8228.86"/>
    <x v="18"/>
  </r>
  <r>
    <n v="4085"/>
    <d v="2025-05-02T00:00:00"/>
    <s v="готівка"/>
    <n v="46"/>
    <n v="25"/>
    <x v="9"/>
    <m/>
    <n v="5085"/>
    <n v="5535.46"/>
    <x v="8"/>
  </r>
  <r>
    <n v="4086"/>
    <d v="2025-06-17T00:00:00"/>
    <s v="карта"/>
    <n v="28"/>
    <m/>
    <x v="216"/>
    <m/>
    <n v="5086"/>
    <n v="2534.52"/>
    <x v="10"/>
  </r>
  <r>
    <n v="4087"/>
    <d v="2025-04-22T00:00:00"/>
    <s v="готівка"/>
    <n v="27"/>
    <n v="182"/>
    <x v="124"/>
    <m/>
    <n v="5087"/>
    <n v="5151.09"/>
    <x v="30"/>
  </r>
  <r>
    <n v="4088"/>
    <d v="2025-04-25T00:00:00"/>
    <s v="карта"/>
    <n v="54"/>
    <m/>
    <x v="377"/>
    <m/>
    <n v="5088"/>
    <n v="3383.42"/>
    <x v="26"/>
  </r>
  <r>
    <n v="4089"/>
    <d v="2025-03-24T00:00:00"/>
    <s v="готівка"/>
    <n v="44"/>
    <n v="205"/>
    <x v="211"/>
    <m/>
    <n v="5089"/>
    <n v="4486.2999999999993"/>
    <x v="58"/>
  </r>
  <r>
    <n v="4090"/>
    <d v="2025-04-02T00:00:00"/>
    <s v="готівка"/>
    <n v="48"/>
    <n v="192"/>
    <x v="198"/>
    <m/>
    <n v="5090"/>
    <n v="4225.5"/>
    <x v="4"/>
  </r>
  <r>
    <n v="4091"/>
    <d v="2025-04-20T00:00:00"/>
    <s v="карта"/>
    <n v="11"/>
    <n v="81"/>
    <x v="204"/>
    <m/>
    <n v="5091"/>
    <n v="6514.0599999999995"/>
    <x v="31"/>
  </r>
  <r>
    <n v="4092"/>
    <d v="2025-06-23T00:00:00"/>
    <s v="карта"/>
    <n v="5"/>
    <m/>
    <x v="250"/>
    <m/>
    <n v="5092"/>
    <n v="5446.77"/>
    <x v="11"/>
  </r>
  <r>
    <n v="4093"/>
    <d v="2025-02-08T00:00:00"/>
    <s v="карта"/>
    <n v="5"/>
    <m/>
    <x v="250"/>
    <n v="1044"/>
    <n v="5093"/>
    <n v="11201.8"/>
    <x v="11"/>
  </r>
  <r>
    <n v="4094"/>
    <d v="2025-01-11T00:00:00"/>
    <s v="карта"/>
    <n v="12"/>
    <n v="44"/>
    <x v="261"/>
    <m/>
    <n v="5094"/>
    <n v="5037.5099999999993"/>
    <x v="48"/>
  </r>
  <r>
    <n v="4095"/>
    <d v="2025-02-11T00:00:00"/>
    <s v="готівка"/>
    <n v="13"/>
    <m/>
    <x v="2"/>
    <m/>
    <n v="5095"/>
    <n v="1277.9100000000001"/>
    <x v="2"/>
  </r>
  <r>
    <n v="4096"/>
    <d v="2025-06-17T00:00:00"/>
    <s v="готівка"/>
    <n v="7"/>
    <n v="206"/>
    <x v="375"/>
    <n v="747"/>
    <n v="5096"/>
    <n v="440.04"/>
    <x v="50"/>
  </r>
  <r>
    <n v="4097"/>
    <d v="2025-01-30T00:00:00"/>
    <s v="готівка"/>
    <n v="58"/>
    <n v="32"/>
    <x v="352"/>
    <m/>
    <n v="5097"/>
    <n v="394.26"/>
    <x v="51"/>
  </r>
  <r>
    <n v="4098"/>
    <d v="2025-06-06T00:00:00"/>
    <s v="карта"/>
    <n v="1"/>
    <n v="63"/>
    <x v="136"/>
    <n v="1239"/>
    <n v="5098"/>
    <n v="2414.67"/>
    <x v="5"/>
  </r>
  <r>
    <n v="4099"/>
    <d v="2025-05-19T00:00:00"/>
    <s v="карта"/>
    <n v="47"/>
    <n v="132"/>
    <x v="182"/>
    <m/>
    <n v="5099"/>
    <n v="817.35"/>
    <x v="54"/>
  </r>
  <r>
    <n v="4100"/>
    <d v="2025-02-15T00:00:00"/>
    <s v="готівка"/>
    <n v="59"/>
    <n v="340"/>
    <x v="55"/>
    <n v="619"/>
    <n v="5100"/>
    <n v="95.42"/>
    <x v="35"/>
  </r>
  <r>
    <n v="4101"/>
    <d v="2025-04-16T00:00:00"/>
    <s v="карта"/>
    <n v="51"/>
    <n v="529"/>
    <x v="393"/>
    <m/>
    <n v="5101"/>
    <n v="6156.82"/>
    <x v="39"/>
  </r>
  <r>
    <n v="4102"/>
    <d v="2025-04-24T00:00:00"/>
    <s v="карта"/>
    <n v="19"/>
    <n v="243"/>
    <x v="26"/>
    <n v="792"/>
    <n v="5102"/>
    <n v="9547.7400000000016"/>
    <x v="20"/>
  </r>
  <r>
    <n v="4103"/>
    <d v="2025-01-08T00:00:00"/>
    <s v="карта"/>
    <n v="30"/>
    <m/>
    <x v="184"/>
    <m/>
    <n v="5103"/>
    <n v="3137.38"/>
    <x v="41"/>
  </r>
  <r>
    <n v="4104"/>
    <d v="2025-03-01T00:00:00"/>
    <s v="готівка"/>
    <n v="5"/>
    <n v="358"/>
    <x v="291"/>
    <m/>
    <n v="5104"/>
    <n v="3852.8099999999995"/>
    <x v="11"/>
  </r>
  <r>
    <n v="4105"/>
    <d v="2025-02-15T00:00:00"/>
    <s v="карта"/>
    <n v="45"/>
    <m/>
    <x v="387"/>
    <m/>
    <n v="5105"/>
    <n v="599.17999999999995"/>
    <x v="9"/>
  </r>
  <r>
    <n v="4106"/>
    <d v="2025-02-24T00:00:00"/>
    <s v="карта"/>
    <n v="21"/>
    <n v="287"/>
    <x v="145"/>
    <n v="1005"/>
    <n v="5106"/>
    <n v="4164.3999999999996"/>
    <x v="42"/>
  </r>
  <r>
    <n v="4107"/>
    <d v="2025-03-07T00:00:00"/>
    <s v="готівка"/>
    <n v="50"/>
    <m/>
    <x v="256"/>
    <m/>
    <n v="5107"/>
    <n v="6734.130000000001"/>
    <x v="57"/>
  </r>
  <r>
    <n v="4108"/>
    <d v="2025-04-18T00:00:00"/>
    <s v="карта"/>
    <n v="49"/>
    <n v="360"/>
    <x v="254"/>
    <m/>
    <n v="5108"/>
    <n v="7463.84"/>
    <x v="45"/>
  </r>
  <r>
    <n v="4109"/>
    <d v="2025-01-19T00:00:00"/>
    <s v="карта"/>
    <n v="56"/>
    <n v="105"/>
    <x v="116"/>
    <n v="104"/>
    <n v="5109"/>
    <n v="2056.34"/>
    <x v="37"/>
  </r>
  <r>
    <n v="4110"/>
    <d v="2025-02-14T00:00:00"/>
    <s v="карта"/>
    <n v="14"/>
    <n v="167"/>
    <x v="255"/>
    <m/>
    <n v="5110"/>
    <n v="4017.74"/>
    <x v="32"/>
  </r>
  <r>
    <n v="4111"/>
    <d v="2025-04-23T00:00:00"/>
    <s v="готівка"/>
    <n v="28"/>
    <n v="125"/>
    <x v="216"/>
    <m/>
    <n v="5111"/>
    <n v="1798.41"/>
    <x v="10"/>
  </r>
  <r>
    <n v="4112"/>
    <d v="2025-01-30T00:00:00"/>
    <s v="карта"/>
    <n v="30"/>
    <m/>
    <x v="184"/>
    <m/>
    <n v="5112"/>
    <n v="1141.58"/>
    <x v="41"/>
  </r>
  <r>
    <n v="4113"/>
    <d v="2025-06-03T00:00:00"/>
    <s v="готівка"/>
    <n v="58"/>
    <n v="363"/>
    <x v="352"/>
    <n v="960"/>
    <n v="5113"/>
    <n v="6340.61"/>
    <x v="51"/>
  </r>
  <r>
    <n v="4114"/>
    <d v="2025-06-12T00:00:00"/>
    <s v="карта"/>
    <n v="20"/>
    <n v="516"/>
    <x v="312"/>
    <n v="488"/>
    <n v="5114"/>
    <n v="2949.7"/>
    <x v="33"/>
  </r>
  <r>
    <n v="4115"/>
    <d v="2025-02-15T00:00:00"/>
    <s v="готівка"/>
    <n v="11"/>
    <n v="421"/>
    <x v="208"/>
    <m/>
    <n v="5115"/>
    <n v="2035.84"/>
    <x v="31"/>
  </r>
  <r>
    <n v="4116"/>
    <d v="2025-02-17T00:00:00"/>
    <s v="готівка"/>
    <n v="48"/>
    <n v="36"/>
    <x v="198"/>
    <m/>
    <n v="5116"/>
    <n v="7587.59"/>
    <x v="4"/>
  </r>
  <r>
    <n v="4117"/>
    <d v="2025-05-08T00:00:00"/>
    <s v="карта"/>
    <n v="20"/>
    <n v="132"/>
    <x v="386"/>
    <n v="316"/>
    <n v="5117"/>
    <n v="216.34"/>
    <x v="33"/>
  </r>
  <r>
    <n v="4118"/>
    <d v="2025-03-04T00:00:00"/>
    <s v="готівка"/>
    <n v="58"/>
    <m/>
    <x v="220"/>
    <m/>
    <n v="5118"/>
    <n v="7558.3"/>
    <x v="51"/>
  </r>
  <r>
    <n v="4119"/>
    <d v="2025-05-24T00:00:00"/>
    <s v="готівка"/>
    <n v="11"/>
    <n v="15"/>
    <x v="204"/>
    <m/>
    <n v="5119"/>
    <n v="7268.8"/>
    <x v="31"/>
  </r>
  <r>
    <n v="4120"/>
    <d v="2025-04-27T00:00:00"/>
    <s v="карта"/>
    <n v="38"/>
    <m/>
    <x v="94"/>
    <m/>
    <n v="5120"/>
    <n v="2147.33"/>
    <x v="52"/>
  </r>
  <r>
    <n v="4121"/>
    <d v="2025-02-25T00:00:00"/>
    <s v="карта"/>
    <n v="26"/>
    <n v="313"/>
    <x v="39"/>
    <m/>
    <n v="5121"/>
    <n v="721.48"/>
    <x v="28"/>
  </r>
  <r>
    <n v="4122"/>
    <d v="2025-04-29T00:00:00"/>
    <s v="карта"/>
    <n v="59"/>
    <n v="511"/>
    <x v="337"/>
    <n v="1257"/>
    <n v="5122"/>
    <n v="874.8"/>
    <x v="35"/>
  </r>
  <r>
    <n v="4123"/>
    <d v="2025-06-11T00:00:00"/>
    <s v="карта"/>
    <n v="23"/>
    <n v="553"/>
    <x v="119"/>
    <n v="918"/>
    <n v="5123"/>
    <n v="5758.04"/>
    <x v="46"/>
  </r>
  <r>
    <n v="4124"/>
    <d v="2025-02-26T00:00:00"/>
    <s v="готівка"/>
    <n v="54"/>
    <m/>
    <x v="349"/>
    <m/>
    <n v="5124"/>
    <n v="1167.4099999999999"/>
    <x v="26"/>
  </r>
  <r>
    <n v="4125"/>
    <d v="2025-02-04T00:00:00"/>
    <s v="карта"/>
    <n v="57"/>
    <n v="131"/>
    <x v="339"/>
    <n v="753"/>
    <n v="5125"/>
    <n v="5004.1299999999992"/>
    <x v="34"/>
  </r>
  <r>
    <n v="4126"/>
    <d v="2025-05-01T00:00:00"/>
    <s v="карта"/>
    <n v="15"/>
    <n v="180"/>
    <x v="336"/>
    <m/>
    <n v="5126"/>
    <n v="1003.02"/>
    <x v="0"/>
  </r>
  <r>
    <n v="4127"/>
    <d v="2025-01-23T00:00:00"/>
    <s v="карта"/>
    <n v="19"/>
    <m/>
    <x v="26"/>
    <n v="48"/>
    <n v="5127"/>
    <n v="2314.11"/>
    <x v="20"/>
  </r>
  <r>
    <n v="4128"/>
    <d v="2025-03-26T00:00:00"/>
    <s v="готівка"/>
    <n v="41"/>
    <n v="123"/>
    <x v="345"/>
    <n v="1139"/>
    <n v="5128"/>
    <n v="938.38999999999987"/>
    <x v="1"/>
  </r>
  <r>
    <n v="4129"/>
    <d v="2025-03-13T00:00:00"/>
    <s v="карта"/>
    <n v="18"/>
    <n v="180"/>
    <x v="232"/>
    <m/>
    <n v="5129"/>
    <n v="6992.0400000000009"/>
    <x v="40"/>
  </r>
  <r>
    <n v="4130"/>
    <d v="2025-03-15T00:00:00"/>
    <s v="готівка"/>
    <n v="42"/>
    <m/>
    <x v="224"/>
    <m/>
    <n v="5130"/>
    <n v="6473.95"/>
    <x v="55"/>
  </r>
  <r>
    <n v="4131"/>
    <d v="2025-06-29T00:00:00"/>
    <s v="карта"/>
    <n v="44"/>
    <n v="1"/>
    <x v="153"/>
    <m/>
    <n v="5131"/>
    <n v="1356.22"/>
    <x v="58"/>
  </r>
  <r>
    <n v="4132"/>
    <d v="2025-03-31T00:00:00"/>
    <s v="карта"/>
    <n v="52"/>
    <n v="298"/>
    <x v="249"/>
    <m/>
    <n v="5132"/>
    <n v="2111.14"/>
    <x v="17"/>
  </r>
  <r>
    <n v="4133"/>
    <d v="2025-02-01T00:00:00"/>
    <s v="карта"/>
    <n v="48"/>
    <m/>
    <x v="215"/>
    <m/>
    <n v="5133"/>
    <n v="7226.08"/>
    <x v="4"/>
  </r>
  <r>
    <n v="4134"/>
    <d v="2025-06-26T00:00:00"/>
    <s v="карта"/>
    <n v="42"/>
    <n v="96"/>
    <x v="178"/>
    <n v="1167"/>
    <n v="5134"/>
    <n v="3402.5899999999997"/>
    <x v="55"/>
  </r>
  <r>
    <n v="4135"/>
    <d v="2025-06-02T00:00:00"/>
    <s v="карта"/>
    <n v="35"/>
    <m/>
    <x v="134"/>
    <m/>
    <n v="5135"/>
    <n v="4548.5200000000004"/>
    <x v="13"/>
  </r>
  <r>
    <n v="4136"/>
    <d v="2025-04-08T00:00:00"/>
    <s v="карта"/>
    <n v="48"/>
    <m/>
    <x v="110"/>
    <n v="1172"/>
    <n v="5136"/>
    <n v="1453.72"/>
    <x v="4"/>
  </r>
  <r>
    <n v="4137"/>
    <d v="2025-05-18T00:00:00"/>
    <s v="карта"/>
    <n v="17"/>
    <n v="483"/>
    <x v="310"/>
    <m/>
    <n v="5137"/>
    <n v="3663.2299999999996"/>
    <x v="29"/>
  </r>
  <r>
    <n v="4138"/>
    <d v="2025-02-09T00:00:00"/>
    <s v="карта"/>
    <n v="41"/>
    <m/>
    <x v="15"/>
    <n v="956"/>
    <n v="5138"/>
    <n v="3884.97"/>
    <x v="1"/>
  </r>
  <r>
    <n v="4139"/>
    <d v="2025-01-12T00:00:00"/>
    <s v="готівка"/>
    <n v="59"/>
    <n v="302"/>
    <x v="398"/>
    <m/>
    <n v="5139"/>
    <n v="5472.83"/>
    <x v="35"/>
  </r>
  <r>
    <n v="4140"/>
    <d v="2025-06-24T00:00:00"/>
    <s v="карта"/>
    <n v="22"/>
    <n v="414"/>
    <x v="199"/>
    <m/>
    <n v="5140"/>
    <n v="2187.87"/>
    <x v="49"/>
  </r>
  <r>
    <n v="4141"/>
    <d v="2025-03-06T00:00:00"/>
    <s v="готівка"/>
    <n v="31"/>
    <n v="35"/>
    <x v="360"/>
    <m/>
    <n v="5141"/>
    <n v="653.46"/>
    <x v="47"/>
  </r>
  <r>
    <n v="4142"/>
    <d v="2025-03-03T00:00:00"/>
    <s v="карта"/>
    <n v="35"/>
    <m/>
    <x v="72"/>
    <n v="1276"/>
    <n v="5142"/>
    <n v="1082.04"/>
    <x v="13"/>
  </r>
  <r>
    <n v="4143"/>
    <d v="2025-06-27T00:00:00"/>
    <s v="карта"/>
    <n v="6"/>
    <n v="461"/>
    <x v="227"/>
    <m/>
    <n v="5143"/>
    <n v="6126.0999999999995"/>
    <x v="24"/>
  </r>
  <r>
    <n v="4144"/>
    <d v="2025-01-16T00:00:00"/>
    <s v="карта"/>
    <n v="18"/>
    <n v="105"/>
    <x v="69"/>
    <m/>
    <n v="5144"/>
    <n v="4142.2"/>
    <x v="40"/>
  </r>
  <r>
    <n v="4145"/>
    <d v="2025-05-17T00:00:00"/>
    <s v="готівка"/>
    <n v="51"/>
    <n v="56"/>
    <x v="376"/>
    <m/>
    <n v="5145"/>
    <n v="3786.83"/>
    <x v="39"/>
  </r>
  <r>
    <n v="4146"/>
    <d v="2025-06-09T00:00:00"/>
    <s v="готівка"/>
    <n v="53"/>
    <n v="302"/>
    <x v="32"/>
    <m/>
    <n v="5146"/>
    <n v="3402.79"/>
    <x v="18"/>
  </r>
  <r>
    <n v="4147"/>
    <d v="2025-06-13T00:00:00"/>
    <s v="готівка"/>
    <n v="39"/>
    <n v="436"/>
    <x v="298"/>
    <m/>
    <n v="5147"/>
    <n v="6272.11"/>
    <x v="25"/>
  </r>
  <r>
    <n v="4148"/>
    <d v="2025-02-15T00:00:00"/>
    <s v="карта"/>
    <n v="45"/>
    <m/>
    <x v="270"/>
    <m/>
    <n v="5148"/>
    <n v="203.21"/>
    <x v="9"/>
  </r>
  <r>
    <n v="4149"/>
    <d v="2025-04-20T00:00:00"/>
    <s v="карта"/>
    <n v="19"/>
    <m/>
    <x v="30"/>
    <m/>
    <n v="5149"/>
    <n v="3102.3300000000004"/>
    <x v="20"/>
  </r>
  <r>
    <n v="4150"/>
    <d v="2025-02-04T00:00:00"/>
    <s v="готівка"/>
    <n v="57"/>
    <m/>
    <x v="54"/>
    <m/>
    <n v="5150"/>
    <n v="6699.83"/>
    <x v="34"/>
  </r>
  <r>
    <n v="4151"/>
    <d v="2025-05-20T00:00:00"/>
    <s v="готівка"/>
    <n v="28"/>
    <n v="119"/>
    <x v="317"/>
    <m/>
    <n v="5151"/>
    <n v="14438.660000000002"/>
    <x v="10"/>
  </r>
  <r>
    <n v="4152"/>
    <d v="2025-03-10T00:00:00"/>
    <s v="карта"/>
    <n v="16"/>
    <n v="106"/>
    <x v="31"/>
    <m/>
    <n v="5152"/>
    <n v="1793.5"/>
    <x v="3"/>
  </r>
  <r>
    <n v="4153"/>
    <d v="2025-05-06T00:00:00"/>
    <s v="готівка"/>
    <n v="5"/>
    <m/>
    <x v="286"/>
    <m/>
    <n v="5153"/>
    <n v="6951.55"/>
    <x v="11"/>
  </r>
  <r>
    <n v="4154"/>
    <d v="2025-02-28T00:00:00"/>
    <s v="готівка"/>
    <n v="8"/>
    <n v="373"/>
    <x v="38"/>
    <n v="1258"/>
    <n v="5154"/>
    <n v="9136.2999999999993"/>
    <x v="27"/>
  </r>
  <r>
    <n v="4155"/>
    <d v="2025-02-16T00:00:00"/>
    <s v="карта"/>
    <n v="36"/>
    <n v="260"/>
    <x v="371"/>
    <m/>
    <n v="5155"/>
    <n v="2967.7899999999995"/>
    <x v="23"/>
  </r>
  <r>
    <n v="4156"/>
    <d v="2025-06-16T00:00:00"/>
    <s v="карта"/>
    <n v="37"/>
    <n v="198"/>
    <x v="201"/>
    <m/>
    <n v="5156"/>
    <n v="720.26"/>
    <x v="15"/>
  </r>
  <r>
    <n v="4157"/>
    <d v="2025-04-22T00:00:00"/>
    <s v="готівка"/>
    <n v="28"/>
    <n v="45"/>
    <x v="317"/>
    <m/>
    <n v="5157"/>
    <n v="4262.72"/>
    <x v="10"/>
  </r>
  <r>
    <n v="4158"/>
    <d v="2025-03-26T00:00:00"/>
    <s v="готівка"/>
    <n v="48"/>
    <m/>
    <x v="299"/>
    <m/>
    <n v="5158"/>
    <n v="4386.46"/>
    <x v="4"/>
  </r>
  <r>
    <n v="4159"/>
    <d v="2025-02-07T00:00:00"/>
    <s v="карта"/>
    <n v="42"/>
    <n v="142"/>
    <x v="224"/>
    <n v="515"/>
    <n v="5159"/>
    <n v="824.06"/>
    <x v="55"/>
  </r>
  <r>
    <n v="4160"/>
    <d v="2025-04-30T00:00:00"/>
    <s v="готівка"/>
    <n v="33"/>
    <n v="149"/>
    <x v="308"/>
    <m/>
    <n v="5160"/>
    <n v="5159.8700000000008"/>
    <x v="59"/>
  </r>
  <r>
    <n v="4161"/>
    <d v="2025-04-11T00:00:00"/>
    <s v="карта"/>
    <n v="5"/>
    <m/>
    <x v="14"/>
    <m/>
    <n v="5161"/>
    <n v="2643.1800000000003"/>
    <x v="11"/>
  </r>
  <r>
    <n v="4162"/>
    <d v="2025-05-28T00:00:00"/>
    <s v="готівка"/>
    <n v="10"/>
    <n v="87"/>
    <x v="361"/>
    <n v="847"/>
    <n v="5162"/>
    <n v="1009.6200000000001"/>
    <x v="43"/>
  </r>
  <r>
    <n v="4163"/>
    <d v="2025-05-08T00:00:00"/>
    <s v="карта"/>
    <n v="3"/>
    <n v="106"/>
    <x v="265"/>
    <n v="1168"/>
    <n v="5163"/>
    <n v="1834.1100000000001"/>
    <x v="53"/>
  </r>
  <r>
    <n v="4164"/>
    <d v="2025-02-19T00:00:00"/>
    <s v="готівка"/>
    <n v="4"/>
    <m/>
    <x v="8"/>
    <m/>
    <n v="5164"/>
    <n v="2919.12"/>
    <x v="7"/>
  </r>
  <r>
    <n v="4165"/>
    <d v="2025-03-21T00:00:00"/>
    <s v="карта"/>
    <n v="30"/>
    <n v="278"/>
    <x v="140"/>
    <m/>
    <n v="5165"/>
    <n v="6378.81"/>
    <x v="41"/>
  </r>
  <r>
    <n v="4166"/>
    <d v="2025-03-19T00:00:00"/>
    <s v="готівка"/>
    <n v="22"/>
    <n v="369"/>
    <x v="302"/>
    <n v="79"/>
    <n v="5166"/>
    <n v="2026.92"/>
    <x v="49"/>
  </r>
  <r>
    <n v="4167"/>
    <d v="2025-04-02T00:00:00"/>
    <s v="карта"/>
    <n v="35"/>
    <m/>
    <x v="327"/>
    <m/>
    <n v="5167"/>
    <n v="4484.0099999999993"/>
    <x v="13"/>
  </r>
  <r>
    <n v="4168"/>
    <d v="2025-06-03T00:00:00"/>
    <s v="карта"/>
    <n v="9"/>
    <m/>
    <x v="93"/>
    <m/>
    <n v="5168"/>
    <n v="950.56"/>
    <x v="44"/>
  </r>
  <r>
    <n v="4169"/>
    <d v="2025-06-20T00:00:00"/>
    <s v="карта"/>
    <n v="6"/>
    <m/>
    <x v="218"/>
    <n v="1149"/>
    <n v="5169"/>
    <n v="2569.7199999999998"/>
    <x v="24"/>
  </r>
  <r>
    <n v="4170"/>
    <d v="2025-04-18T00:00:00"/>
    <s v="готівка"/>
    <n v="50"/>
    <m/>
    <x v="148"/>
    <n v="185"/>
    <n v="5170"/>
    <n v="11407.150000000001"/>
    <x v="57"/>
  </r>
  <r>
    <n v="4171"/>
    <d v="2025-01-04T00:00:00"/>
    <s v="готівка"/>
    <n v="8"/>
    <m/>
    <x v="57"/>
    <m/>
    <n v="5171"/>
    <n v="1505.7599999999998"/>
    <x v="27"/>
  </r>
  <r>
    <n v="4172"/>
    <d v="2025-03-18T00:00:00"/>
    <s v="карта"/>
    <n v="5"/>
    <n v="498"/>
    <x v="174"/>
    <m/>
    <n v="5172"/>
    <n v="4514.0200000000004"/>
    <x v="11"/>
  </r>
  <r>
    <n v="4173"/>
    <d v="2025-02-26T00:00:00"/>
    <s v="карта"/>
    <n v="28"/>
    <m/>
    <x v="105"/>
    <m/>
    <n v="5173"/>
    <n v="121.95"/>
    <x v="10"/>
  </r>
  <r>
    <n v="4174"/>
    <d v="2025-01-03T00:00:00"/>
    <s v="карта"/>
    <n v="10"/>
    <n v="534"/>
    <x v="100"/>
    <n v="782"/>
    <n v="5174"/>
    <n v="2399.73"/>
    <x v="43"/>
  </r>
  <r>
    <n v="4175"/>
    <d v="2025-06-23T00:00:00"/>
    <s v="карта"/>
    <n v="39"/>
    <n v="548"/>
    <x v="222"/>
    <n v="1287"/>
    <n v="5175"/>
    <n v="532.29"/>
    <x v="25"/>
  </r>
  <r>
    <n v="4176"/>
    <d v="2025-06-27T00:00:00"/>
    <s v="готівка"/>
    <n v="38"/>
    <n v="302"/>
    <x v="94"/>
    <m/>
    <n v="5176"/>
    <n v="5613.25"/>
    <x v="52"/>
  </r>
  <r>
    <n v="4177"/>
    <d v="2025-01-09T00:00:00"/>
    <s v="готівка"/>
    <n v="20"/>
    <n v="321"/>
    <x v="47"/>
    <m/>
    <n v="5177"/>
    <n v="5018.96"/>
    <x v="33"/>
  </r>
  <r>
    <n v="4178"/>
    <d v="2025-05-19T00:00:00"/>
    <s v="карта"/>
    <n v="36"/>
    <n v="318"/>
    <x v="33"/>
    <m/>
    <n v="5178"/>
    <n v="468.34"/>
    <x v="23"/>
  </r>
  <r>
    <n v="4179"/>
    <d v="2025-06-29T00:00:00"/>
    <s v="карта"/>
    <n v="27"/>
    <m/>
    <x v="323"/>
    <n v="272"/>
    <n v="5179"/>
    <n v="1525.26"/>
    <x v="30"/>
  </r>
  <r>
    <n v="4180"/>
    <d v="2025-01-29T00:00:00"/>
    <s v="готівка"/>
    <n v="15"/>
    <n v="286"/>
    <x v="226"/>
    <m/>
    <n v="5180"/>
    <n v="7991.9699999999993"/>
    <x v="0"/>
  </r>
  <r>
    <n v="4181"/>
    <d v="2025-01-22T00:00:00"/>
    <s v="готівка"/>
    <n v="20"/>
    <n v="114"/>
    <x v="386"/>
    <m/>
    <n v="5181"/>
    <n v="4138.6099999999997"/>
    <x v="33"/>
  </r>
  <r>
    <n v="4182"/>
    <d v="2025-06-09T00:00:00"/>
    <s v="карта"/>
    <n v="46"/>
    <n v="228"/>
    <x v="9"/>
    <n v="33"/>
    <n v="5182"/>
    <n v="4967.3"/>
    <x v="8"/>
  </r>
  <r>
    <n v="4183"/>
    <d v="2025-06-05T00:00:00"/>
    <s v="готівка"/>
    <n v="10"/>
    <n v="490"/>
    <x v="123"/>
    <n v="471"/>
    <n v="5183"/>
    <n v="1454.32"/>
    <x v="43"/>
  </r>
  <r>
    <n v="4184"/>
    <d v="2025-01-30T00:00:00"/>
    <s v="готівка"/>
    <n v="12"/>
    <n v="9"/>
    <x v="344"/>
    <m/>
    <n v="5184"/>
    <n v="224.48"/>
    <x v="48"/>
  </r>
  <r>
    <n v="4185"/>
    <d v="2025-02-10T00:00:00"/>
    <s v="готівка"/>
    <n v="31"/>
    <n v="349"/>
    <x v="305"/>
    <m/>
    <n v="5185"/>
    <n v="3504.3599999999997"/>
    <x v="47"/>
  </r>
  <r>
    <n v="4186"/>
    <d v="2025-06-13T00:00:00"/>
    <s v="карта"/>
    <n v="37"/>
    <n v="141"/>
    <x v="354"/>
    <m/>
    <n v="5186"/>
    <n v="1188.27"/>
    <x v="15"/>
  </r>
  <r>
    <n v="4187"/>
    <d v="2025-06-14T00:00:00"/>
    <s v="готівка"/>
    <n v="15"/>
    <n v="330"/>
    <x v="336"/>
    <m/>
    <n v="5187"/>
    <n v="1274.97"/>
    <x v="0"/>
  </r>
  <r>
    <n v="4188"/>
    <d v="2025-06-02T00:00:00"/>
    <s v="карта"/>
    <n v="30"/>
    <m/>
    <x v="140"/>
    <n v="321"/>
    <n v="5188"/>
    <n v="3022.18"/>
    <x v="41"/>
  </r>
  <r>
    <n v="4189"/>
    <d v="2025-04-19T00:00:00"/>
    <s v="карта"/>
    <n v="36"/>
    <n v="275"/>
    <x v="391"/>
    <m/>
    <n v="5189"/>
    <n v="1628.8"/>
    <x v="23"/>
  </r>
  <r>
    <n v="4190"/>
    <d v="2025-02-05T00:00:00"/>
    <s v="карта"/>
    <n v="10"/>
    <m/>
    <x v="361"/>
    <m/>
    <n v="5190"/>
    <n v="4340.74"/>
    <x v="43"/>
  </r>
  <r>
    <n v="4191"/>
    <d v="2025-04-29T00:00:00"/>
    <s v="карта"/>
    <n v="49"/>
    <m/>
    <x v="254"/>
    <n v="829"/>
    <n v="5191"/>
    <n v="5940.62"/>
    <x v="45"/>
  </r>
  <r>
    <n v="4192"/>
    <d v="2025-06-04T00:00:00"/>
    <s v="карта"/>
    <n v="23"/>
    <n v="432"/>
    <x v="158"/>
    <m/>
    <n v="5192"/>
    <n v="2737.43"/>
    <x v="46"/>
  </r>
  <r>
    <n v="4193"/>
    <d v="2025-02-05T00:00:00"/>
    <s v="карта"/>
    <n v="24"/>
    <n v="2"/>
    <x v="236"/>
    <m/>
    <n v="5193"/>
    <n v="113.43"/>
    <x v="21"/>
  </r>
  <r>
    <n v="4194"/>
    <d v="2025-06-05T00:00:00"/>
    <s v="карта"/>
    <n v="29"/>
    <m/>
    <x v="163"/>
    <n v="933"/>
    <n v="5194"/>
    <n v="10475.349999999999"/>
    <x v="16"/>
  </r>
  <r>
    <n v="4195"/>
    <d v="2025-06-17T00:00:00"/>
    <s v="готівка"/>
    <n v="6"/>
    <n v="204"/>
    <x v="34"/>
    <n v="299"/>
    <n v="5195"/>
    <n v="5785.51"/>
    <x v="24"/>
  </r>
  <r>
    <n v="4196"/>
    <d v="2025-06-24T00:00:00"/>
    <s v="готівка"/>
    <n v="53"/>
    <m/>
    <x v="24"/>
    <m/>
    <n v="5196"/>
    <n v="6279.02"/>
    <x v="18"/>
  </r>
  <r>
    <n v="4197"/>
    <d v="2025-06-20T00:00:00"/>
    <s v="карта"/>
    <n v="40"/>
    <m/>
    <x v="399"/>
    <m/>
    <n v="5197"/>
    <n v="2704.1100000000006"/>
    <x v="6"/>
  </r>
  <r>
    <n v="4198"/>
    <d v="2025-05-25T00:00:00"/>
    <s v="карта"/>
    <n v="7"/>
    <n v="562"/>
    <x v="370"/>
    <m/>
    <n v="5198"/>
    <n v="5901.21"/>
    <x v="50"/>
  </r>
  <r>
    <n v="4199"/>
    <d v="2025-05-11T00:00:00"/>
    <s v="карта"/>
    <n v="43"/>
    <n v="325"/>
    <x v="144"/>
    <m/>
    <n v="5199"/>
    <n v="8268.17"/>
    <x v="22"/>
  </r>
  <r>
    <n v="4200"/>
    <d v="2025-02-27T00:00:00"/>
    <s v="карта"/>
    <n v="52"/>
    <m/>
    <x v="330"/>
    <m/>
    <n v="5200"/>
    <n v="4006.06"/>
    <x v="17"/>
  </r>
  <r>
    <n v="4201"/>
    <d v="2025-06-17T00:00:00"/>
    <s v="готівка"/>
    <n v="32"/>
    <n v="428"/>
    <x v="247"/>
    <m/>
    <n v="5201"/>
    <n v="5731.48"/>
    <x v="19"/>
  </r>
  <r>
    <n v="4202"/>
    <d v="2025-06-17T00:00:00"/>
    <s v="карта"/>
    <n v="9"/>
    <n v="300"/>
    <x v="348"/>
    <m/>
    <n v="5202"/>
    <n v="1625.22"/>
    <x v="44"/>
  </r>
  <r>
    <n v="4203"/>
    <d v="2025-06-07T00:00:00"/>
    <s v="карта"/>
    <n v="43"/>
    <m/>
    <x v="296"/>
    <m/>
    <n v="5203"/>
    <n v="3500.25"/>
    <x v="22"/>
  </r>
  <r>
    <n v="4204"/>
    <d v="2025-04-01T00:00:00"/>
    <s v="карта"/>
    <n v="22"/>
    <n v="287"/>
    <x v="89"/>
    <m/>
    <n v="5204"/>
    <n v="1860.3000000000002"/>
    <x v="49"/>
  </r>
  <r>
    <n v="4205"/>
    <d v="2025-02-20T00:00:00"/>
    <s v="готівка"/>
    <n v="6"/>
    <n v="335"/>
    <x v="319"/>
    <m/>
    <n v="5205"/>
    <n v="5258.5400000000009"/>
    <x v="24"/>
  </r>
  <r>
    <n v="4206"/>
    <d v="2025-06-09T00:00:00"/>
    <s v="готівка"/>
    <n v="35"/>
    <n v="445"/>
    <x v="72"/>
    <m/>
    <n v="5206"/>
    <n v="1417.1399999999999"/>
    <x v="13"/>
  </r>
  <r>
    <n v="4207"/>
    <d v="2025-02-08T00:00:00"/>
    <s v="готівка"/>
    <n v="41"/>
    <n v="91"/>
    <x v="345"/>
    <n v="940"/>
    <n v="5207"/>
    <n v="852.42000000000007"/>
    <x v="1"/>
  </r>
  <r>
    <n v="4208"/>
    <d v="2025-04-09T00:00:00"/>
    <s v="карта"/>
    <n v="40"/>
    <n v="377"/>
    <x v="195"/>
    <m/>
    <n v="5208"/>
    <n v="3963.96"/>
    <x v="6"/>
  </r>
  <r>
    <n v="4209"/>
    <d v="2025-06-18T00:00:00"/>
    <s v="карта"/>
    <n v="54"/>
    <n v="413"/>
    <x v="36"/>
    <m/>
    <n v="5209"/>
    <n v="712.4"/>
    <x v="26"/>
  </r>
  <r>
    <n v="4210"/>
    <d v="2025-02-01T00:00:00"/>
    <s v="карта"/>
    <n v="8"/>
    <n v="245"/>
    <x v="196"/>
    <m/>
    <n v="5210"/>
    <n v="3252.8199999999997"/>
    <x v="27"/>
  </r>
  <r>
    <n v="4211"/>
    <d v="2025-01-31T00:00:00"/>
    <s v="карта"/>
    <n v="48"/>
    <m/>
    <x v="198"/>
    <n v="1005"/>
    <n v="5211"/>
    <n v="5649.2999999999993"/>
    <x v="4"/>
  </r>
  <r>
    <n v="4212"/>
    <d v="2025-02-24T00:00:00"/>
    <s v="карта"/>
    <n v="4"/>
    <n v="248"/>
    <x v="74"/>
    <n v="1028"/>
    <n v="5212"/>
    <n v="2412.7200000000003"/>
    <x v="7"/>
  </r>
  <r>
    <n v="4213"/>
    <d v="2025-04-23T00:00:00"/>
    <s v="готівка"/>
    <n v="60"/>
    <n v="323"/>
    <x v="332"/>
    <m/>
    <n v="5213"/>
    <n v="4348.6400000000003"/>
    <x v="38"/>
  </r>
  <r>
    <n v="4214"/>
    <d v="2025-06-08T00:00:00"/>
    <s v="готівка"/>
    <n v="20"/>
    <n v="122"/>
    <x v="338"/>
    <m/>
    <n v="5214"/>
    <n v="6927.25"/>
    <x v="33"/>
  </r>
  <r>
    <n v="4215"/>
    <d v="2025-03-26T00:00:00"/>
    <s v="карта"/>
    <n v="41"/>
    <n v="536"/>
    <x v="6"/>
    <m/>
    <n v="5215"/>
    <n v="6751.74"/>
    <x v="1"/>
  </r>
  <r>
    <n v="4216"/>
    <d v="2025-01-08T00:00:00"/>
    <s v="карта"/>
    <n v="30"/>
    <n v="474"/>
    <x v="184"/>
    <m/>
    <n v="5216"/>
    <n v="2135.92"/>
    <x v="41"/>
  </r>
  <r>
    <n v="4217"/>
    <d v="2025-02-26T00:00:00"/>
    <s v="карта"/>
    <n v="30"/>
    <n v="198"/>
    <x v="140"/>
    <n v="187"/>
    <n v="5217"/>
    <n v="3793.55"/>
    <x v="41"/>
  </r>
  <r>
    <n v="4218"/>
    <d v="2025-06-28T00:00:00"/>
    <s v="карта"/>
    <n v="54"/>
    <n v="2"/>
    <x v="36"/>
    <m/>
    <n v="5218"/>
    <n v="392.62"/>
    <x v="26"/>
  </r>
  <r>
    <n v="4219"/>
    <d v="2025-05-24T00:00:00"/>
    <s v="готівка"/>
    <n v="5"/>
    <n v="255"/>
    <x v="291"/>
    <m/>
    <n v="5219"/>
    <n v="6341.619999999999"/>
    <x v="11"/>
  </r>
  <r>
    <n v="4220"/>
    <d v="2025-01-09T00:00:00"/>
    <s v="карта"/>
    <n v="16"/>
    <n v="544"/>
    <x v="187"/>
    <n v="128"/>
    <n v="5220"/>
    <n v="850.69"/>
    <x v="3"/>
  </r>
  <r>
    <n v="4221"/>
    <d v="2025-01-05T00:00:00"/>
    <s v="готівка"/>
    <n v="9"/>
    <n v="535"/>
    <x v="381"/>
    <m/>
    <n v="5221"/>
    <n v="4294.1099999999997"/>
    <x v="44"/>
  </r>
  <r>
    <n v="4222"/>
    <d v="2025-01-14T00:00:00"/>
    <s v="карта"/>
    <n v="32"/>
    <n v="133"/>
    <x v="341"/>
    <m/>
    <n v="5222"/>
    <n v="3432.74"/>
    <x v="19"/>
  </r>
  <r>
    <n v="4223"/>
    <d v="2025-03-28T00:00:00"/>
    <s v="карта"/>
    <n v="2"/>
    <n v="117"/>
    <x v="20"/>
    <n v="372"/>
    <n v="5223"/>
    <n v="5936.26"/>
    <x v="14"/>
  </r>
  <r>
    <n v="4224"/>
    <d v="2025-02-18T00:00:00"/>
    <s v="готівка"/>
    <n v="24"/>
    <n v="249"/>
    <x v="257"/>
    <m/>
    <n v="5224"/>
    <n v="3331.64"/>
    <x v="21"/>
  </r>
  <r>
    <n v="4225"/>
    <d v="2025-05-17T00:00:00"/>
    <s v="карта"/>
    <n v="48"/>
    <m/>
    <x v="299"/>
    <m/>
    <n v="5225"/>
    <n v="1990.7400000000002"/>
    <x v="4"/>
  </r>
  <r>
    <n v="4226"/>
    <d v="2025-02-01T00:00:00"/>
    <s v="готівка"/>
    <n v="48"/>
    <n v="503"/>
    <x v="215"/>
    <m/>
    <n v="5226"/>
    <n v="3246.9900000000002"/>
    <x v="4"/>
  </r>
  <r>
    <n v="4227"/>
    <d v="2025-05-10T00:00:00"/>
    <s v="карта"/>
    <n v="35"/>
    <n v="250"/>
    <x v="114"/>
    <n v="797"/>
    <n v="5227"/>
    <n v="4319.5999999999995"/>
    <x v="13"/>
  </r>
  <r>
    <n v="4228"/>
    <d v="2025-01-23T00:00:00"/>
    <s v="готівка"/>
    <n v="37"/>
    <m/>
    <x v="120"/>
    <m/>
    <n v="5228"/>
    <n v="3311.1900000000005"/>
    <x v="15"/>
  </r>
  <r>
    <n v="4229"/>
    <d v="2025-01-12T00:00:00"/>
    <s v="карта"/>
    <n v="47"/>
    <n v="500"/>
    <x v="237"/>
    <m/>
    <n v="5229"/>
    <n v="2217.79"/>
    <x v="54"/>
  </r>
  <r>
    <n v="4230"/>
    <d v="2025-02-07T00:00:00"/>
    <s v="готівка"/>
    <n v="14"/>
    <n v="74"/>
    <x v="183"/>
    <m/>
    <n v="5230"/>
    <n v="207.2"/>
    <x v="32"/>
  </r>
  <r>
    <n v="4231"/>
    <d v="2025-02-04T00:00:00"/>
    <s v="готівка"/>
    <n v="51"/>
    <n v="256"/>
    <x v="68"/>
    <m/>
    <n v="5231"/>
    <n v="5047.29"/>
    <x v="39"/>
  </r>
  <r>
    <n v="4232"/>
    <d v="2025-06-03T00:00:00"/>
    <s v="карта"/>
    <n v="35"/>
    <m/>
    <x v="134"/>
    <m/>
    <n v="5232"/>
    <n v="1665.16"/>
    <x v="13"/>
  </r>
  <r>
    <n v="4233"/>
    <d v="2025-01-19T00:00:00"/>
    <s v="карта"/>
    <n v="59"/>
    <n v="351"/>
    <x v="337"/>
    <m/>
    <n v="5233"/>
    <n v="5664.81"/>
    <x v="35"/>
  </r>
  <r>
    <n v="4234"/>
    <d v="2025-02-08T00:00:00"/>
    <s v="карта"/>
    <n v="31"/>
    <n v="101"/>
    <x v="305"/>
    <m/>
    <n v="5234"/>
    <n v="6178.4400000000005"/>
    <x v="47"/>
  </r>
  <r>
    <n v="4235"/>
    <d v="2025-05-11T00:00:00"/>
    <s v="карта"/>
    <n v="49"/>
    <m/>
    <x v="80"/>
    <m/>
    <n v="5235"/>
    <n v="1087.98"/>
    <x v="45"/>
  </r>
  <r>
    <n v="4236"/>
    <d v="2025-04-04T00:00:00"/>
    <s v="карта"/>
    <n v="41"/>
    <n v="276"/>
    <x v="15"/>
    <n v="660"/>
    <n v="5236"/>
    <n v="3413.7999999999997"/>
    <x v="1"/>
  </r>
  <r>
    <n v="4237"/>
    <d v="2025-01-18T00:00:00"/>
    <s v="карта"/>
    <n v="26"/>
    <n v="254"/>
    <x v="99"/>
    <m/>
    <n v="5237"/>
    <n v="2762.72"/>
    <x v="28"/>
  </r>
  <r>
    <n v="4238"/>
    <d v="2025-02-16T00:00:00"/>
    <s v="карта"/>
    <n v="30"/>
    <n v="50"/>
    <x v="385"/>
    <m/>
    <n v="5238"/>
    <n v="2749.68"/>
    <x v="41"/>
  </r>
  <r>
    <n v="4239"/>
    <d v="2025-01-12T00:00:00"/>
    <s v="карта"/>
    <n v="21"/>
    <n v="176"/>
    <x v="77"/>
    <m/>
    <n v="5239"/>
    <n v="6058.4199999999992"/>
    <x v="42"/>
  </r>
  <r>
    <n v="4240"/>
    <d v="2025-06-27T00:00:00"/>
    <s v="готівка"/>
    <n v="37"/>
    <n v="185"/>
    <x v="354"/>
    <m/>
    <n v="5240"/>
    <n v="955.37999999999988"/>
    <x v="15"/>
  </r>
  <r>
    <n v="4241"/>
    <d v="2025-05-19T00:00:00"/>
    <s v="готівка"/>
    <n v="58"/>
    <n v="373"/>
    <x v="397"/>
    <m/>
    <n v="5241"/>
    <n v="6056.17"/>
    <x v="51"/>
  </r>
  <r>
    <n v="4242"/>
    <d v="2025-02-11T00:00:00"/>
    <s v="карта"/>
    <n v="60"/>
    <n v="76"/>
    <x v="332"/>
    <n v="511"/>
    <n v="5242"/>
    <n v="3344.78"/>
    <x v="38"/>
  </r>
  <r>
    <n v="4243"/>
    <d v="2025-01-25T00:00:00"/>
    <s v="карта"/>
    <n v="48"/>
    <m/>
    <x v="198"/>
    <n v="761"/>
    <n v="5243"/>
    <n v="3876.99"/>
    <x v="4"/>
  </r>
  <r>
    <n v="4244"/>
    <d v="2025-06-28T00:00:00"/>
    <s v="готівка"/>
    <n v="11"/>
    <n v="3"/>
    <x v="44"/>
    <n v="1081"/>
    <n v="5244"/>
    <n v="5611.17"/>
    <x v="31"/>
  </r>
  <r>
    <n v="4245"/>
    <d v="2025-03-19T00:00:00"/>
    <s v="готівка"/>
    <n v="29"/>
    <n v="462"/>
    <x v="367"/>
    <m/>
    <n v="5245"/>
    <n v="4856.68"/>
    <x v="16"/>
  </r>
  <r>
    <n v="4246"/>
    <d v="2025-04-13T00:00:00"/>
    <s v="готівка"/>
    <n v="31"/>
    <n v="264"/>
    <x v="96"/>
    <m/>
    <n v="5246"/>
    <n v="8818.9"/>
    <x v="47"/>
  </r>
  <r>
    <n v="4247"/>
    <d v="2025-03-19T00:00:00"/>
    <s v="готівка"/>
    <n v="6"/>
    <n v="494"/>
    <x v="288"/>
    <n v="574"/>
    <n v="5247"/>
    <n v="503.6"/>
    <x v="24"/>
  </r>
  <r>
    <n v="4248"/>
    <d v="2025-04-06T00:00:00"/>
    <s v="готівка"/>
    <n v="24"/>
    <n v="405"/>
    <x v="188"/>
    <n v="377"/>
    <n v="5248"/>
    <n v="4857.16"/>
    <x v="21"/>
  </r>
  <r>
    <n v="4249"/>
    <d v="2025-01-03T00:00:00"/>
    <s v="карта"/>
    <n v="14"/>
    <n v="28"/>
    <x v="268"/>
    <n v="37"/>
    <n v="5249"/>
    <n v="3616.2000000000003"/>
    <x v="32"/>
  </r>
  <r>
    <n v="4250"/>
    <d v="2025-01-15T00:00:00"/>
    <s v="карта"/>
    <n v="15"/>
    <n v="6"/>
    <x v="336"/>
    <m/>
    <n v="5250"/>
    <n v="4200.75"/>
    <x v="0"/>
  </r>
  <r>
    <n v="4251"/>
    <d v="2025-02-08T00:00:00"/>
    <s v="карта"/>
    <n v="18"/>
    <n v="178"/>
    <x v="75"/>
    <m/>
    <n v="5251"/>
    <n v="6513.24"/>
    <x v="40"/>
  </r>
  <r>
    <n v="4252"/>
    <d v="2025-03-01T00:00:00"/>
    <s v="карта"/>
    <n v="52"/>
    <n v="326"/>
    <x v="23"/>
    <m/>
    <n v="5252"/>
    <n v="2993.9"/>
    <x v="17"/>
  </r>
  <r>
    <n v="4253"/>
    <d v="2025-05-30T00:00:00"/>
    <s v="карта"/>
    <n v="57"/>
    <n v="90"/>
    <x v="111"/>
    <m/>
    <n v="5253"/>
    <n v="3304.48"/>
    <x v="34"/>
  </r>
  <r>
    <n v="4254"/>
    <d v="2025-04-11T00:00:00"/>
    <s v="готівка"/>
    <n v="10"/>
    <m/>
    <x v="149"/>
    <m/>
    <n v="5254"/>
    <n v="3887.1099999999997"/>
    <x v="43"/>
  </r>
  <r>
    <n v="4255"/>
    <d v="2025-02-24T00:00:00"/>
    <s v="карта"/>
    <n v="29"/>
    <n v="458"/>
    <x v="366"/>
    <m/>
    <n v="5255"/>
    <n v="2461.52"/>
    <x v="16"/>
  </r>
  <r>
    <n v="4256"/>
    <d v="2025-03-20T00:00:00"/>
    <s v="карта"/>
    <n v="4"/>
    <m/>
    <x v="74"/>
    <m/>
    <n v="5256"/>
    <n v="7014.91"/>
    <x v="7"/>
  </r>
  <r>
    <n v="4257"/>
    <d v="2025-02-02T00:00:00"/>
    <s v="карта"/>
    <n v="4"/>
    <n v="30"/>
    <x v="11"/>
    <m/>
    <n v="5257"/>
    <n v="8131.93"/>
    <x v="7"/>
  </r>
  <r>
    <n v="4258"/>
    <d v="2025-06-27T00:00:00"/>
    <s v="карта"/>
    <n v="38"/>
    <n v="27"/>
    <x v="181"/>
    <m/>
    <n v="5258"/>
    <n v="4176.91"/>
    <x v="52"/>
  </r>
  <r>
    <n v="4259"/>
    <d v="2025-05-11T00:00:00"/>
    <s v="готівка"/>
    <n v="10"/>
    <n v="78"/>
    <x v="78"/>
    <m/>
    <n v="5259"/>
    <n v="7606.38"/>
    <x v="43"/>
  </r>
  <r>
    <n v="4260"/>
    <d v="2025-05-03T00:00:00"/>
    <s v="готівка"/>
    <n v="26"/>
    <n v="535"/>
    <x v="99"/>
    <m/>
    <n v="5260"/>
    <n v="3637.96"/>
    <x v="28"/>
  </r>
  <r>
    <n v="4261"/>
    <d v="2025-02-24T00:00:00"/>
    <s v="карта"/>
    <n v="4"/>
    <n v="200"/>
    <x v="11"/>
    <n v="1299"/>
    <n v="5261"/>
    <n v="1672.29"/>
    <x v="7"/>
  </r>
  <r>
    <n v="4262"/>
    <d v="2025-04-08T00:00:00"/>
    <s v="карта"/>
    <n v="60"/>
    <n v="521"/>
    <x v="137"/>
    <m/>
    <n v="5262"/>
    <n v="235.08"/>
    <x v="38"/>
  </r>
  <r>
    <n v="4263"/>
    <d v="2025-03-21T00:00:00"/>
    <s v="готівка"/>
    <n v="29"/>
    <n v="143"/>
    <x v="41"/>
    <m/>
    <n v="5263"/>
    <n v="1291.4100000000001"/>
    <x v="16"/>
  </r>
  <r>
    <n v="4264"/>
    <d v="2025-03-15T00:00:00"/>
    <s v="карта"/>
    <n v="23"/>
    <n v="32"/>
    <x v="158"/>
    <m/>
    <n v="5264"/>
    <n v="5421.8899999999994"/>
    <x v="46"/>
  </r>
  <r>
    <n v="4265"/>
    <d v="2025-01-04T00:00:00"/>
    <s v="готівка"/>
    <n v="9"/>
    <m/>
    <x v="383"/>
    <n v="129"/>
    <n v="5265"/>
    <n v="888.49"/>
    <x v="44"/>
  </r>
  <r>
    <n v="4266"/>
    <d v="2025-06-28T00:00:00"/>
    <s v="карта"/>
    <n v="50"/>
    <n v="396"/>
    <x v="256"/>
    <n v="822"/>
    <n v="5266"/>
    <n v="580.47"/>
    <x v="57"/>
  </r>
  <r>
    <n v="4267"/>
    <d v="2025-06-20T00:00:00"/>
    <s v="карта"/>
    <n v="45"/>
    <m/>
    <x v="387"/>
    <n v="1283"/>
    <n v="5267"/>
    <n v="1809.23"/>
    <x v="9"/>
  </r>
  <r>
    <n v="4268"/>
    <d v="2025-06-20T00:00:00"/>
    <s v="карта"/>
    <n v="25"/>
    <n v="213"/>
    <x v="248"/>
    <m/>
    <n v="5268"/>
    <n v="568.16"/>
    <x v="12"/>
  </r>
  <r>
    <n v="4269"/>
    <d v="2025-05-13T00:00:00"/>
    <s v="готівка"/>
    <n v="60"/>
    <n v="359"/>
    <x v="65"/>
    <m/>
    <n v="5269"/>
    <n v="5234.88"/>
    <x v="38"/>
  </r>
  <r>
    <n v="4270"/>
    <d v="2025-01-18T00:00:00"/>
    <s v="готівка"/>
    <n v="40"/>
    <n v="529"/>
    <x v="225"/>
    <m/>
    <n v="5270"/>
    <n v="4652.6500000000005"/>
    <x v="6"/>
  </r>
  <r>
    <n v="4271"/>
    <d v="2025-01-07T00:00:00"/>
    <s v="готівка"/>
    <n v="35"/>
    <m/>
    <x v="72"/>
    <n v="65"/>
    <n v="5271"/>
    <n v="3211.8500000000004"/>
    <x v="13"/>
  </r>
  <r>
    <n v="4272"/>
    <d v="2025-04-17T00:00:00"/>
    <s v="готівка"/>
    <n v="48"/>
    <n v="353"/>
    <x v="215"/>
    <n v="578"/>
    <n v="5272"/>
    <n v="3094.4900000000002"/>
    <x v="4"/>
  </r>
  <r>
    <n v="4273"/>
    <d v="2025-06-08T00:00:00"/>
    <s v="карта"/>
    <n v="15"/>
    <n v="75"/>
    <x v="336"/>
    <m/>
    <n v="5273"/>
    <n v="3767.2"/>
    <x v="0"/>
  </r>
  <r>
    <n v="4274"/>
    <d v="2025-04-09T00:00:00"/>
    <s v="готівка"/>
    <n v="16"/>
    <n v="557"/>
    <x v="115"/>
    <n v="1244"/>
    <n v="5274"/>
    <n v="3889.4700000000003"/>
    <x v="3"/>
  </r>
  <r>
    <n v="4275"/>
    <d v="2025-03-05T00:00:00"/>
    <s v="карта"/>
    <n v="16"/>
    <n v="114"/>
    <x v="187"/>
    <n v="93"/>
    <n v="5275"/>
    <n v="3170.71"/>
    <x v="3"/>
  </r>
  <r>
    <n v="4276"/>
    <d v="2025-03-09T00:00:00"/>
    <s v="карта"/>
    <n v="39"/>
    <n v="278"/>
    <x v="298"/>
    <m/>
    <n v="5276"/>
    <n v="2579.8300000000004"/>
    <x v="25"/>
  </r>
  <r>
    <n v="4277"/>
    <d v="2025-06-25T00:00:00"/>
    <s v="готівка"/>
    <n v="27"/>
    <n v="323"/>
    <x v="43"/>
    <n v="876"/>
    <n v="5277"/>
    <n v="4279.47"/>
    <x v="30"/>
  </r>
  <r>
    <n v="4278"/>
    <d v="2025-01-07T00:00:00"/>
    <s v="готівка"/>
    <n v="56"/>
    <n v="289"/>
    <x v="191"/>
    <n v="1114"/>
    <n v="5278"/>
    <n v="10464.41"/>
    <x v="37"/>
  </r>
  <r>
    <n v="4279"/>
    <d v="2025-04-14T00:00:00"/>
    <s v="карта"/>
    <n v="6"/>
    <m/>
    <x v="319"/>
    <m/>
    <n v="5279"/>
    <n v="1213.8399999999999"/>
    <x v="24"/>
  </r>
  <r>
    <n v="4280"/>
    <d v="2025-03-29T00:00:00"/>
    <s v="карта"/>
    <n v="22"/>
    <n v="340"/>
    <x v="109"/>
    <n v="24"/>
    <n v="5280"/>
    <n v="1539.96"/>
    <x v="49"/>
  </r>
  <r>
    <n v="4281"/>
    <d v="2025-06-27T00:00:00"/>
    <s v="карта"/>
    <n v="18"/>
    <n v="458"/>
    <x v="69"/>
    <n v="838"/>
    <n v="5281"/>
    <n v="5472.92"/>
    <x v="40"/>
  </r>
  <r>
    <n v="4282"/>
    <d v="2025-03-04T00:00:00"/>
    <s v="готівка"/>
    <n v="13"/>
    <n v="168"/>
    <x v="395"/>
    <m/>
    <n v="5282"/>
    <n v="3857.33"/>
    <x v="2"/>
  </r>
  <r>
    <n v="4283"/>
    <d v="2025-03-15T00:00:00"/>
    <s v="карта"/>
    <n v="56"/>
    <m/>
    <x v="266"/>
    <n v="618"/>
    <n v="5283"/>
    <n v="3882.49"/>
    <x v="37"/>
  </r>
  <r>
    <n v="4284"/>
    <d v="2025-04-20T00:00:00"/>
    <s v="карта"/>
    <n v="8"/>
    <n v="93"/>
    <x v="38"/>
    <m/>
    <n v="5284"/>
    <n v="5900.76"/>
    <x v="27"/>
  </r>
  <r>
    <n v="4285"/>
    <d v="2025-02-06T00:00:00"/>
    <s v="карта"/>
    <n v="36"/>
    <m/>
    <x v="371"/>
    <m/>
    <n v="5285"/>
    <n v="3964.52"/>
    <x v="23"/>
  </r>
  <r>
    <n v="4286"/>
    <d v="2025-02-19T00:00:00"/>
    <s v="карта"/>
    <n v="57"/>
    <m/>
    <x v="111"/>
    <m/>
    <n v="5286"/>
    <n v="4100.3600000000006"/>
    <x v="34"/>
  </r>
  <r>
    <n v="4287"/>
    <d v="2025-06-02T00:00:00"/>
    <s v="карта"/>
    <n v="17"/>
    <n v="456"/>
    <x v="40"/>
    <m/>
    <n v="5287"/>
    <n v="5635.1399999999994"/>
    <x v="29"/>
  </r>
  <r>
    <n v="4288"/>
    <d v="2025-01-30T00:00:00"/>
    <s v="карта"/>
    <n v="18"/>
    <n v="350"/>
    <x v="197"/>
    <n v="403"/>
    <n v="5288"/>
    <n v="1800.48"/>
    <x v="40"/>
  </r>
  <r>
    <n v="4289"/>
    <d v="2025-03-19T00:00:00"/>
    <s v="карта"/>
    <n v="43"/>
    <n v="133"/>
    <x v="251"/>
    <n v="735"/>
    <n v="5289"/>
    <n v="3680.5"/>
    <x v="22"/>
  </r>
  <r>
    <n v="4290"/>
    <d v="2025-03-06T00:00:00"/>
    <s v="карта"/>
    <n v="51"/>
    <n v="541"/>
    <x v="376"/>
    <m/>
    <n v="5290"/>
    <n v="1069.48"/>
    <x v="39"/>
  </r>
  <r>
    <n v="4291"/>
    <d v="2025-01-05T00:00:00"/>
    <s v="карта"/>
    <n v="9"/>
    <n v="168"/>
    <x v="383"/>
    <m/>
    <n v="5291"/>
    <n v="3219.71"/>
    <x v="44"/>
  </r>
  <r>
    <n v="4292"/>
    <d v="2025-06-04T00:00:00"/>
    <s v="карта"/>
    <n v="56"/>
    <n v="488"/>
    <x v="274"/>
    <m/>
    <n v="5292"/>
    <n v="3089.34"/>
    <x v="37"/>
  </r>
  <r>
    <n v="4293"/>
    <d v="2025-02-22T00:00:00"/>
    <s v="карта"/>
    <n v="29"/>
    <m/>
    <x v="367"/>
    <n v="479"/>
    <n v="5293"/>
    <n v="954.44999999999993"/>
    <x v="16"/>
  </r>
  <r>
    <n v="4294"/>
    <d v="2025-02-05T00:00:00"/>
    <s v="готівка"/>
    <n v="11"/>
    <n v="305"/>
    <x v="44"/>
    <m/>
    <n v="5294"/>
    <n v="4106.8599999999997"/>
    <x v="31"/>
  </r>
  <r>
    <n v="4295"/>
    <d v="2025-05-18T00:00:00"/>
    <s v="готівка"/>
    <n v="57"/>
    <m/>
    <x v="111"/>
    <n v="969"/>
    <n v="5295"/>
    <n v="96.86"/>
    <x v="34"/>
  </r>
  <r>
    <n v="4296"/>
    <d v="2025-03-27T00:00:00"/>
    <s v="карта"/>
    <n v="54"/>
    <n v="323"/>
    <x v="118"/>
    <n v="204"/>
    <n v="5296"/>
    <n v="2101.75"/>
    <x v="26"/>
  </r>
  <r>
    <n v="4297"/>
    <d v="2025-03-09T00:00:00"/>
    <s v="карта"/>
    <n v="46"/>
    <n v="316"/>
    <x v="275"/>
    <n v="57"/>
    <n v="5297"/>
    <n v="5068.92"/>
    <x v="8"/>
  </r>
  <r>
    <n v="4298"/>
    <d v="2025-02-04T00:00:00"/>
    <s v="готівка"/>
    <n v="35"/>
    <n v="409"/>
    <x v="327"/>
    <m/>
    <n v="5298"/>
    <n v="71.94"/>
    <x v="13"/>
  </r>
  <r>
    <n v="4299"/>
    <d v="2025-01-18T00:00:00"/>
    <s v="карта"/>
    <n v="58"/>
    <m/>
    <x v="397"/>
    <m/>
    <n v="5299"/>
    <n v="5574.2199999999993"/>
    <x v="51"/>
  </r>
  <r>
    <n v="4300"/>
    <d v="2025-05-15T00:00:00"/>
    <s v="карта"/>
    <n v="37"/>
    <n v="191"/>
    <x v="201"/>
    <m/>
    <n v="5300"/>
    <n v="3584.8199999999997"/>
    <x v="15"/>
  </r>
  <r>
    <n v="4301"/>
    <d v="2025-01-29T00:00:00"/>
    <s v="готівка"/>
    <n v="2"/>
    <n v="468"/>
    <x v="164"/>
    <m/>
    <n v="5301"/>
    <n v="1662.16"/>
    <x v="14"/>
  </r>
  <r>
    <n v="4302"/>
    <d v="2025-06-05T00:00:00"/>
    <s v="карта"/>
    <n v="33"/>
    <n v="158"/>
    <x v="189"/>
    <m/>
    <n v="5302"/>
    <n v="4440.37"/>
    <x v="59"/>
  </r>
  <r>
    <n v="4303"/>
    <d v="2025-03-06T00:00:00"/>
    <s v="готівка"/>
    <n v="55"/>
    <m/>
    <x v="264"/>
    <m/>
    <n v="5303"/>
    <n v="5042.3999999999996"/>
    <x v="56"/>
  </r>
  <r>
    <n v="4304"/>
    <d v="2025-01-29T00:00:00"/>
    <s v="готівка"/>
    <n v="5"/>
    <n v="97"/>
    <x v="271"/>
    <m/>
    <n v="5304"/>
    <n v="1605.1399999999999"/>
    <x v="11"/>
  </r>
  <r>
    <n v="4305"/>
    <d v="2025-06-09T00:00:00"/>
    <s v="карта"/>
    <n v="39"/>
    <n v="269"/>
    <x v="52"/>
    <m/>
    <n v="5305"/>
    <n v="1188.6500000000001"/>
    <x v="25"/>
  </r>
  <r>
    <n v="4306"/>
    <d v="2025-01-14T00:00:00"/>
    <s v="готівка"/>
    <n v="16"/>
    <n v="410"/>
    <x v="31"/>
    <m/>
    <n v="5306"/>
    <n v="1995.6100000000001"/>
    <x v="3"/>
  </r>
  <r>
    <n v="4307"/>
    <d v="2025-06-14T00:00:00"/>
    <s v="карта"/>
    <n v="29"/>
    <n v="101"/>
    <x v="367"/>
    <n v="1148"/>
    <n v="5307"/>
    <n v="8740.2999999999993"/>
    <x v="16"/>
  </r>
  <r>
    <n v="4308"/>
    <d v="2025-04-01T00:00:00"/>
    <s v="готівка"/>
    <n v="38"/>
    <m/>
    <x v="181"/>
    <m/>
    <n v="5308"/>
    <n v="6194.24"/>
    <x v="52"/>
  </r>
  <r>
    <n v="4309"/>
    <d v="2025-05-18T00:00:00"/>
    <s v="карта"/>
    <n v="49"/>
    <n v="538"/>
    <x v="177"/>
    <m/>
    <n v="5309"/>
    <n v="2144.9199999999996"/>
    <x v="45"/>
  </r>
  <r>
    <n v="4310"/>
    <d v="2025-04-07T00:00:00"/>
    <s v="карта"/>
    <n v="40"/>
    <n v="440"/>
    <x v="313"/>
    <n v="172"/>
    <n v="5310"/>
    <n v="126.18"/>
    <x v="6"/>
  </r>
  <r>
    <n v="4311"/>
    <d v="2025-04-17T00:00:00"/>
    <s v="готівка"/>
    <n v="13"/>
    <n v="324"/>
    <x v="37"/>
    <m/>
    <n v="5311"/>
    <n v="2378.83"/>
    <x v="2"/>
  </r>
  <r>
    <n v="4312"/>
    <d v="2025-06-25T00:00:00"/>
    <s v="готівка"/>
    <n v="4"/>
    <n v="503"/>
    <x v="11"/>
    <m/>
    <n v="5312"/>
    <n v="3381.68"/>
    <x v="7"/>
  </r>
  <r>
    <n v="4313"/>
    <d v="2025-04-22T00:00:00"/>
    <s v="карта"/>
    <n v="12"/>
    <n v="47"/>
    <x v="155"/>
    <m/>
    <n v="5313"/>
    <n v="633.98"/>
    <x v="48"/>
  </r>
  <r>
    <n v="4314"/>
    <d v="2025-05-12T00:00:00"/>
    <s v="карта"/>
    <n v="2"/>
    <n v="30"/>
    <x v="27"/>
    <m/>
    <n v="5314"/>
    <n v="1473.3899999999999"/>
    <x v="14"/>
  </r>
  <r>
    <n v="4315"/>
    <d v="2025-04-17T00:00:00"/>
    <s v="карта"/>
    <n v="48"/>
    <n v="444"/>
    <x v="215"/>
    <m/>
    <n v="5315"/>
    <n v="5549.76"/>
    <x v="4"/>
  </r>
  <r>
    <n v="4316"/>
    <d v="2025-04-15T00:00:00"/>
    <s v="карта"/>
    <n v="26"/>
    <n v="443"/>
    <x v="117"/>
    <m/>
    <n v="5316"/>
    <n v="8622.41"/>
    <x v="28"/>
  </r>
  <r>
    <n v="4317"/>
    <d v="2025-05-04T00:00:00"/>
    <s v="готівка"/>
    <n v="8"/>
    <n v="205"/>
    <x v="64"/>
    <m/>
    <n v="5317"/>
    <n v="5735.23"/>
    <x v="27"/>
  </r>
  <r>
    <n v="4318"/>
    <d v="2025-01-07T00:00:00"/>
    <s v="карта"/>
    <n v="46"/>
    <n v="162"/>
    <x v="275"/>
    <n v="1030"/>
    <n v="5318"/>
    <n v="3273.48"/>
    <x v="8"/>
  </r>
  <r>
    <n v="4319"/>
    <d v="2025-05-01T00:00:00"/>
    <s v="карта"/>
    <n v="6"/>
    <n v="216"/>
    <x v="373"/>
    <n v="834"/>
    <n v="5319"/>
    <n v="774.38"/>
    <x v="24"/>
  </r>
  <r>
    <n v="4320"/>
    <d v="2025-04-24T00:00:00"/>
    <s v="карта"/>
    <n v="39"/>
    <n v="473"/>
    <x v="86"/>
    <m/>
    <n v="5320"/>
    <n v="7652.5599999999995"/>
    <x v="25"/>
  </r>
  <r>
    <n v="4321"/>
    <d v="2025-05-06T00:00:00"/>
    <s v="карта"/>
    <n v="60"/>
    <m/>
    <x v="324"/>
    <m/>
    <n v="5321"/>
    <n v="4367.04"/>
    <x v="38"/>
  </r>
  <r>
    <n v="4322"/>
    <d v="2025-03-01T00:00:00"/>
    <s v="карта"/>
    <n v="58"/>
    <n v="136"/>
    <x v="142"/>
    <m/>
    <n v="5322"/>
    <n v="2643.69"/>
    <x v="51"/>
  </r>
  <r>
    <n v="4323"/>
    <d v="2025-04-13T00:00:00"/>
    <s v="готівка"/>
    <n v="54"/>
    <n v="355"/>
    <x v="118"/>
    <m/>
    <n v="5323"/>
    <n v="4963.0400000000009"/>
    <x v="26"/>
  </r>
  <r>
    <n v="4324"/>
    <d v="2025-01-17T00:00:00"/>
    <s v="карта"/>
    <n v="34"/>
    <m/>
    <x v="358"/>
    <n v="264"/>
    <n v="5324"/>
    <n v="1086.03"/>
    <x v="36"/>
  </r>
  <r>
    <n v="4325"/>
    <d v="2025-04-02T00:00:00"/>
    <s v="готівка"/>
    <n v="30"/>
    <n v="133"/>
    <x v="129"/>
    <m/>
    <n v="5325"/>
    <n v="6911.9800000000005"/>
    <x v="41"/>
  </r>
  <r>
    <n v="4326"/>
    <d v="2025-01-03T00:00:00"/>
    <s v="готівка"/>
    <n v="57"/>
    <n v="91"/>
    <x v="368"/>
    <m/>
    <n v="5326"/>
    <n v="2621.25"/>
    <x v="34"/>
  </r>
  <r>
    <n v="4327"/>
    <d v="2025-01-31T00:00:00"/>
    <s v="карта"/>
    <n v="60"/>
    <n v="476"/>
    <x v="332"/>
    <n v="934"/>
    <n v="5327"/>
    <n v="1686.54"/>
    <x v="38"/>
  </r>
  <r>
    <n v="4328"/>
    <d v="2025-01-19T00:00:00"/>
    <s v="готівка"/>
    <n v="20"/>
    <n v="15"/>
    <x v="338"/>
    <m/>
    <n v="5328"/>
    <n v="7212.26"/>
    <x v="33"/>
  </r>
  <r>
    <n v="4329"/>
    <d v="2025-03-19T00:00:00"/>
    <s v="готівка"/>
    <n v="18"/>
    <m/>
    <x v="269"/>
    <m/>
    <n v="5329"/>
    <n v="2784.96"/>
    <x v="40"/>
  </r>
  <r>
    <n v="4330"/>
    <d v="2025-06-16T00:00:00"/>
    <s v="готівка"/>
    <n v="40"/>
    <m/>
    <x v="225"/>
    <m/>
    <n v="5330"/>
    <n v="394.32"/>
    <x v="6"/>
  </r>
  <r>
    <n v="4331"/>
    <d v="2025-04-22T00:00:00"/>
    <s v="готівка"/>
    <n v="27"/>
    <m/>
    <x v="281"/>
    <n v="1087"/>
    <n v="5331"/>
    <n v="1297.22"/>
    <x v="30"/>
  </r>
  <r>
    <n v="4332"/>
    <d v="2025-05-31T00:00:00"/>
    <s v="готівка"/>
    <n v="15"/>
    <n v="217"/>
    <x v="273"/>
    <m/>
    <n v="5332"/>
    <n v="2633.44"/>
    <x v="0"/>
  </r>
  <r>
    <n v="4333"/>
    <d v="2025-05-31T00:00:00"/>
    <s v="карта"/>
    <n v="34"/>
    <n v="28"/>
    <x v="358"/>
    <m/>
    <n v="5333"/>
    <n v="2538.2399999999998"/>
    <x v="36"/>
  </r>
  <r>
    <n v="4334"/>
    <d v="2025-02-24T00:00:00"/>
    <s v="карта"/>
    <n v="37"/>
    <n v="93"/>
    <x v="272"/>
    <m/>
    <n v="5334"/>
    <n v="3655.4799999999996"/>
    <x v="15"/>
  </r>
  <r>
    <n v="4335"/>
    <d v="2025-02-14T00:00:00"/>
    <s v="готівка"/>
    <n v="16"/>
    <n v="273"/>
    <x v="241"/>
    <n v="1120"/>
    <n v="5335"/>
    <n v="2562.5"/>
    <x v="3"/>
  </r>
  <r>
    <n v="4336"/>
    <d v="2025-02-19T00:00:00"/>
    <s v="готівка"/>
    <n v="58"/>
    <n v="117"/>
    <x v="220"/>
    <n v="402"/>
    <n v="5336"/>
    <n v="2367.1"/>
    <x v="51"/>
  </r>
  <r>
    <n v="4337"/>
    <d v="2025-05-12T00:00:00"/>
    <s v="готівка"/>
    <n v="32"/>
    <n v="482"/>
    <x v="247"/>
    <m/>
    <n v="5337"/>
    <n v="1621.44"/>
    <x v="19"/>
  </r>
  <r>
    <n v="4338"/>
    <d v="2025-01-17T00:00:00"/>
    <s v="карта"/>
    <n v="56"/>
    <n v="336"/>
    <x v="116"/>
    <m/>
    <n v="5338"/>
    <n v="7119.7"/>
    <x v="37"/>
  </r>
  <r>
    <n v="4339"/>
    <d v="2025-02-04T00:00:00"/>
    <s v="карта"/>
    <n v="59"/>
    <n v="246"/>
    <x v="56"/>
    <m/>
    <n v="5339"/>
    <n v="7776.46"/>
    <x v="35"/>
  </r>
  <r>
    <n v="4340"/>
    <d v="2025-03-28T00:00:00"/>
    <s v="готівка"/>
    <n v="53"/>
    <m/>
    <x v="32"/>
    <n v="823"/>
    <n v="5340"/>
    <n v="2503.8000000000002"/>
    <x v="18"/>
  </r>
  <r>
    <n v="4341"/>
    <d v="2025-03-02T00:00:00"/>
    <s v="карта"/>
    <n v="53"/>
    <n v="402"/>
    <x v="107"/>
    <n v="931"/>
    <n v="5341"/>
    <n v="2277.25"/>
    <x v="18"/>
  </r>
  <r>
    <n v="4342"/>
    <d v="2025-02-12T00:00:00"/>
    <s v="готівка"/>
    <n v="37"/>
    <m/>
    <x v="201"/>
    <m/>
    <n v="5342"/>
    <n v="2123.91"/>
    <x v="15"/>
  </r>
  <r>
    <n v="4343"/>
    <d v="2025-06-28T00:00:00"/>
    <s v="готівка"/>
    <n v="37"/>
    <n v="11"/>
    <x v="201"/>
    <m/>
    <n v="5343"/>
    <n v="6097.39"/>
    <x v="15"/>
  </r>
  <r>
    <n v="4344"/>
    <d v="2025-04-16T00:00:00"/>
    <s v="готівка"/>
    <n v="7"/>
    <n v="209"/>
    <x v="370"/>
    <m/>
    <n v="5344"/>
    <n v="1148.04"/>
    <x v="50"/>
  </r>
  <r>
    <n v="4345"/>
    <d v="2025-01-27T00:00:00"/>
    <s v="готівка"/>
    <n v="13"/>
    <m/>
    <x v="37"/>
    <n v="1212"/>
    <n v="5345"/>
    <n v="7776.98"/>
    <x v="2"/>
  </r>
  <r>
    <n v="4346"/>
    <d v="2025-02-10T00:00:00"/>
    <s v="готівка"/>
    <n v="23"/>
    <m/>
    <x v="325"/>
    <m/>
    <n v="5346"/>
    <n v="8143.13"/>
    <x v="46"/>
  </r>
  <r>
    <n v="4347"/>
    <d v="2025-05-05T00:00:00"/>
    <s v="готівка"/>
    <n v="46"/>
    <n v="395"/>
    <x v="9"/>
    <n v="138"/>
    <n v="5347"/>
    <n v="505.43999999999994"/>
    <x v="8"/>
  </r>
  <r>
    <n v="4348"/>
    <d v="2025-05-28T00:00:00"/>
    <s v="карта"/>
    <n v="17"/>
    <n v="472"/>
    <x v="310"/>
    <m/>
    <n v="5348"/>
    <n v="937.64"/>
    <x v="29"/>
  </r>
  <r>
    <n v="4349"/>
    <d v="2025-03-07T00:00:00"/>
    <s v="готівка"/>
    <n v="46"/>
    <n v="565"/>
    <x v="334"/>
    <m/>
    <n v="5349"/>
    <n v="453.76"/>
    <x v="8"/>
  </r>
  <r>
    <n v="4350"/>
    <d v="2025-05-27T00:00:00"/>
    <s v="карта"/>
    <n v="33"/>
    <n v="372"/>
    <x v="308"/>
    <n v="35"/>
    <n v="5350"/>
    <n v="1187.94"/>
    <x v="59"/>
  </r>
  <r>
    <n v="4351"/>
    <d v="2025-05-31T00:00:00"/>
    <s v="карта"/>
    <n v="18"/>
    <n v="176"/>
    <x v="269"/>
    <m/>
    <n v="5351"/>
    <n v="4404.24"/>
    <x v="40"/>
  </r>
  <r>
    <n v="4352"/>
    <d v="2025-02-15T00:00:00"/>
    <s v="карта"/>
    <n v="22"/>
    <m/>
    <x v="199"/>
    <m/>
    <n v="5352"/>
    <n v="3929.99"/>
    <x v="49"/>
  </r>
  <r>
    <n v="4353"/>
    <d v="2025-06-15T00:00:00"/>
    <s v="карта"/>
    <n v="5"/>
    <n v="565"/>
    <x v="200"/>
    <m/>
    <n v="5353"/>
    <n v="1924.22"/>
    <x v="11"/>
  </r>
  <r>
    <n v="4354"/>
    <d v="2025-02-08T00:00:00"/>
    <s v="готівка"/>
    <n v="6"/>
    <n v="394"/>
    <x v="319"/>
    <m/>
    <n v="5354"/>
    <n v="2109.46"/>
    <x v="24"/>
  </r>
  <r>
    <n v="4355"/>
    <d v="2025-04-25T00:00:00"/>
    <s v="карта"/>
    <n v="1"/>
    <m/>
    <x v="131"/>
    <m/>
    <n v="5355"/>
    <n v="1437.68"/>
    <x v="5"/>
  </r>
  <r>
    <n v="4356"/>
    <d v="2025-03-30T00:00:00"/>
    <s v="готівка"/>
    <n v="12"/>
    <n v="489"/>
    <x v="155"/>
    <m/>
    <n v="5356"/>
    <n v="2282.65"/>
    <x v="48"/>
  </r>
  <r>
    <n v="4357"/>
    <d v="2025-03-24T00:00:00"/>
    <s v="готівка"/>
    <n v="30"/>
    <n v="150"/>
    <x v="171"/>
    <n v="1038"/>
    <n v="5357"/>
    <n v="6810.3499999999995"/>
    <x v="41"/>
  </r>
  <r>
    <n v="4358"/>
    <d v="2025-01-31T00:00:00"/>
    <s v="готівка"/>
    <n v="22"/>
    <n v="448"/>
    <x v="302"/>
    <m/>
    <n v="5358"/>
    <n v="5075.29"/>
    <x v="49"/>
  </r>
  <r>
    <n v="4359"/>
    <d v="2025-01-14T00:00:00"/>
    <s v="карта"/>
    <n v="32"/>
    <n v="336"/>
    <x v="341"/>
    <m/>
    <n v="5359"/>
    <n v="1890.1100000000001"/>
    <x v="19"/>
  </r>
  <r>
    <n v="4360"/>
    <d v="2025-06-25T00:00:00"/>
    <s v="готівка"/>
    <n v="19"/>
    <n v="96"/>
    <x v="48"/>
    <m/>
    <n v="5360"/>
    <n v="3215.4900000000002"/>
    <x v="20"/>
  </r>
  <r>
    <n v="4361"/>
    <d v="2025-05-17T00:00:00"/>
    <s v="готівка"/>
    <n v="42"/>
    <n v="413"/>
    <x v="224"/>
    <m/>
    <n v="5361"/>
    <n v="6270.15"/>
    <x v="55"/>
  </r>
  <r>
    <n v="4362"/>
    <d v="2025-05-15T00:00:00"/>
    <s v="карта"/>
    <n v="29"/>
    <n v="351"/>
    <x v="41"/>
    <m/>
    <n v="5362"/>
    <n v="1162.28"/>
    <x v="16"/>
  </r>
  <r>
    <n v="4363"/>
    <d v="2025-02-13T00:00:00"/>
    <s v="карта"/>
    <n v="38"/>
    <n v="363"/>
    <x v="207"/>
    <m/>
    <n v="5363"/>
    <n v="3827.84"/>
    <x v="52"/>
  </r>
  <r>
    <n v="4364"/>
    <d v="2025-01-13T00:00:00"/>
    <s v="готівка"/>
    <n v="45"/>
    <m/>
    <x v="10"/>
    <m/>
    <n v="5364"/>
    <n v="4006.18"/>
    <x v="9"/>
  </r>
  <r>
    <n v="4365"/>
    <d v="2025-01-25T00:00:00"/>
    <s v="карта"/>
    <n v="9"/>
    <n v="49"/>
    <x v="79"/>
    <n v="73"/>
    <n v="5365"/>
    <n v="1156.48"/>
    <x v="44"/>
  </r>
  <r>
    <n v="4366"/>
    <d v="2025-05-19T00:00:00"/>
    <s v="карта"/>
    <n v="39"/>
    <m/>
    <x v="52"/>
    <m/>
    <n v="5366"/>
    <n v="6638.39"/>
    <x v="25"/>
  </r>
  <r>
    <n v="4367"/>
    <d v="2025-01-22T00:00:00"/>
    <s v="карта"/>
    <n v="22"/>
    <n v="85"/>
    <x v="326"/>
    <m/>
    <n v="5367"/>
    <n v="6422.1100000000006"/>
    <x v="49"/>
  </r>
  <r>
    <n v="4368"/>
    <d v="2025-05-23T00:00:00"/>
    <s v="готівка"/>
    <n v="49"/>
    <n v="457"/>
    <x v="229"/>
    <m/>
    <n v="5368"/>
    <n v="3934.2500000000005"/>
    <x v="45"/>
  </r>
  <r>
    <n v="4369"/>
    <d v="2025-02-22T00:00:00"/>
    <s v="карта"/>
    <n v="56"/>
    <m/>
    <x v="274"/>
    <n v="826"/>
    <n v="5369"/>
    <n v="8593.99"/>
    <x v="37"/>
  </r>
  <r>
    <n v="4370"/>
    <d v="2025-01-05T00:00:00"/>
    <s v="карта"/>
    <n v="11"/>
    <m/>
    <x v="173"/>
    <m/>
    <n v="5370"/>
    <n v="4685.42"/>
    <x v="31"/>
  </r>
  <r>
    <n v="4371"/>
    <d v="2025-03-19T00:00:00"/>
    <s v="готівка"/>
    <n v="22"/>
    <n v="399"/>
    <x v="89"/>
    <n v="1167"/>
    <n v="5371"/>
    <n v="3584.2"/>
    <x v="49"/>
  </r>
  <r>
    <n v="4372"/>
    <d v="2025-06-12T00:00:00"/>
    <s v="карта"/>
    <n v="14"/>
    <m/>
    <x v="183"/>
    <m/>
    <n v="5372"/>
    <n v="5417.44"/>
    <x v="32"/>
  </r>
  <r>
    <n v="4373"/>
    <d v="2025-06-10T00:00:00"/>
    <s v="готівка"/>
    <n v="32"/>
    <m/>
    <x v="341"/>
    <m/>
    <n v="5373"/>
    <n v="4418.38"/>
    <x v="19"/>
  </r>
  <r>
    <n v="4374"/>
    <d v="2025-04-15T00:00:00"/>
    <s v="карта"/>
    <n v="13"/>
    <n v="468"/>
    <x v="219"/>
    <m/>
    <n v="5374"/>
    <n v="220.97"/>
    <x v="2"/>
  </r>
  <r>
    <n v="4375"/>
    <d v="2025-06-04T00:00:00"/>
    <s v="карта"/>
    <n v="11"/>
    <n v="195"/>
    <x v="173"/>
    <n v="804"/>
    <n v="5375"/>
    <n v="5410.77"/>
    <x v="31"/>
  </r>
  <r>
    <n v="4376"/>
    <d v="2025-04-15T00:00:00"/>
    <s v="готівка"/>
    <n v="18"/>
    <n v="258"/>
    <x v="269"/>
    <m/>
    <n v="5376"/>
    <n v="3237.14"/>
    <x v="40"/>
  </r>
  <r>
    <n v="4377"/>
    <d v="2025-01-02T00:00:00"/>
    <s v="готівка"/>
    <n v="16"/>
    <n v="27"/>
    <x v="31"/>
    <m/>
    <n v="5377"/>
    <n v="5990.7"/>
    <x v="3"/>
  </r>
  <r>
    <n v="4378"/>
    <d v="2025-01-31T00:00:00"/>
    <s v="карта"/>
    <n v="24"/>
    <m/>
    <x v="165"/>
    <n v="339"/>
    <n v="5378"/>
    <n v="1796.98"/>
    <x v="21"/>
  </r>
  <r>
    <n v="4379"/>
    <d v="2025-05-04T00:00:00"/>
    <s v="готівка"/>
    <n v="23"/>
    <m/>
    <x v="294"/>
    <n v="46"/>
    <n v="5379"/>
    <n v="3639.34"/>
    <x v="46"/>
  </r>
  <r>
    <n v="4380"/>
    <d v="2025-02-21T00:00:00"/>
    <s v="готівка"/>
    <n v="29"/>
    <n v="355"/>
    <x v="367"/>
    <m/>
    <n v="5380"/>
    <n v="491.38"/>
    <x v="16"/>
  </r>
  <r>
    <n v="4381"/>
    <d v="2025-05-03T00:00:00"/>
    <s v="готівка"/>
    <n v="52"/>
    <n v="42"/>
    <x v="66"/>
    <m/>
    <n v="5381"/>
    <n v="840.61"/>
    <x v="17"/>
  </r>
  <r>
    <n v="4382"/>
    <d v="2025-06-26T00:00:00"/>
    <s v="готівка"/>
    <n v="12"/>
    <n v="532"/>
    <x v="155"/>
    <m/>
    <n v="5382"/>
    <n v="8038.6399999999994"/>
    <x v="48"/>
  </r>
  <r>
    <n v="4383"/>
    <d v="2025-04-05T00:00:00"/>
    <s v="карта"/>
    <n v="43"/>
    <n v="364"/>
    <x v="53"/>
    <n v="591"/>
    <n v="5383"/>
    <n v="4629.2699999999995"/>
    <x v="22"/>
  </r>
  <r>
    <n v="4384"/>
    <d v="2025-03-16T00:00:00"/>
    <s v="готівка"/>
    <n v="38"/>
    <m/>
    <x v="181"/>
    <n v="1270"/>
    <n v="5384"/>
    <n v="1611.04"/>
    <x v="52"/>
  </r>
  <r>
    <n v="4385"/>
    <d v="2025-02-10T00:00:00"/>
    <s v="карта"/>
    <n v="24"/>
    <n v="21"/>
    <x v="236"/>
    <m/>
    <n v="5385"/>
    <n v="7328.09"/>
    <x v="21"/>
  </r>
  <r>
    <n v="4386"/>
    <d v="2025-04-05T00:00:00"/>
    <s v="готівка"/>
    <n v="25"/>
    <m/>
    <x v="159"/>
    <m/>
    <n v="5386"/>
    <n v="2549.84"/>
    <x v="12"/>
  </r>
  <r>
    <n v="4387"/>
    <d v="2025-03-31T00:00:00"/>
    <s v="готівка"/>
    <n v="31"/>
    <n v="234"/>
    <x v="96"/>
    <n v="188"/>
    <n v="5387"/>
    <n v="1699.96"/>
    <x v="47"/>
  </r>
  <r>
    <n v="4388"/>
    <d v="2025-01-03T00:00:00"/>
    <s v="готівка"/>
    <n v="52"/>
    <m/>
    <x v="23"/>
    <m/>
    <n v="5388"/>
    <n v="5104.2000000000007"/>
    <x v="17"/>
  </r>
  <r>
    <n v="4389"/>
    <d v="2025-01-24T00:00:00"/>
    <s v="готівка"/>
    <n v="55"/>
    <n v="523"/>
    <x v="322"/>
    <m/>
    <n v="5389"/>
    <n v="6140.0999999999995"/>
    <x v="56"/>
  </r>
  <r>
    <n v="4390"/>
    <d v="2025-02-04T00:00:00"/>
    <s v="карта"/>
    <n v="30"/>
    <m/>
    <x v="129"/>
    <m/>
    <n v="5390"/>
    <n v="1423.88"/>
    <x v="41"/>
  </r>
  <r>
    <n v="4391"/>
    <d v="2025-03-18T00:00:00"/>
    <s v="готівка"/>
    <n v="16"/>
    <m/>
    <x v="13"/>
    <n v="690"/>
    <n v="5391"/>
    <n v="5251.58"/>
    <x v="3"/>
  </r>
  <r>
    <n v="4392"/>
    <d v="2025-01-29T00:00:00"/>
    <s v="готівка"/>
    <n v="7"/>
    <m/>
    <x v="240"/>
    <m/>
    <n v="5392"/>
    <n v="2183.52"/>
    <x v="50"/>
  </r>
  <r>
    <n v="4393"/>
    <d v="2025-02-27T00:00:00"/>
    <s v="готівка"/>
    <n v="23"/>
    <n v="17"/>
    <x v="81"/>
    <m/>
    <n v="5393"/>
    <n v="1809.54"/>
    <x v="46"/>
  </r>
  <r>
    <n v="4394"/>
    <d v="2025-05-31T00:00:00"/>
    <s v="карта"/>
    <n v="13"/>
    <n v="186"/>
    <x v="395"/>
    <m/>
    <n v="5394"/>
    <n v="4769.26"/>
    <x v="2"/>
  </r>
  <r>
    <n v="4395"/>
    <d v="2025-06-22T00:00:00"/>
    <s v="готівка"/>
    <n v="13"/>
    <m/>
    <x v="395"/>
    <n v="187"/>
    <n v="5395"/>
    <n v="5718.7"/>
    <x v="2"/>
  </r>
  <r>
    <n v="4396"/>
    <d v="2025-01-25T00:00:00"/>
    <s v="готівка"/>
    <n v="40"/>
    <m/>
    <x v="7"/>
    <m/>
    <n v="5396"/>
    <n v="3171.62"/>
    <x v="6"/>
  </r>
  <r>
    <n v="4397"/>
    <d v="2025-06-14T00:00:00"/>
    <s v="готівка"/>
    <n v="22"/>
    <n v="463"/>
    <x v="302"/>
    <m/>
    <n v="5397"/>
    <n v="5707.36"/>
    <x v="49"/>
  </r>
  <r>
    <n v="4398"/>
    <d v="2025-04-27T00:00:00"/>
    <s v="готівка"/>
    <n v="28"/>
    <n v="544"/>
    <x v="12"/>
    <m/>
    <n v="5398"/>
    <n v="3576.78"/>
    <x v="10"/>
  </r>
  <r>
    <n v="4399"/>
    <d v="2025-04-01T00:00:00"/>
    <s v="готівка"/>
    <n v="1"/>
    <m/>
    <x v="136"/>
    <n v="196"/>
    <n v="5399"/>
    <n v="6896.19"/>
    <x v="5"/>
  </r>
  <r>
    <n v="4400"/>
    <d v="2025-05-19T00:00:00"/>
    <s v="карта"/>
    <n v="35"/>
    <m/>
    <x v="114"/>
    <m/>
    <n v="5400"/>
    <n v="2491.69"/>
    <x v="13"/>
  </r>
  <r>
    <n v="4401"/>
    <d v="2025-03-15T00:00:00"/>
    <s v="готівка"/>
    <n v="53"/>
    <n v="14"/>
    <x v="353"/>
    <m/>
    <n v="5401"/>
    <n v="4427.3600000000006"/>
    <x v="18"/>
  </r>
  <r>
    <n v="4402"/>
    <d v="2025-04-13T00:00:00"/>
    <s v="готівка"/>
    <n v="50"/>
    <m/>
    <x v="148"/>
    <m/>
    <n v="5402"/>
    <n v="7500.71"/>
    <x v="57"/>
  </r>
  <r>
    <n v="4403"/>
    <d v="2025-06-16T00:00:00"/>
    <s v="карта"/>
    <n v="19"/>
    <n v="471"/>
    <x v="50"/>
    <n v="676"/>
    <n v="5403"/>
    <n v="3495.85"/>
    <x v="20"/>
  </r>
  <r>
    <n v="4404"/>
    <d v="2025-03-14T00:00:00"/>
    <s v="карта"/>
    <n v="23"/>
    <n v="488"/>
    <x v="325"/>
    <m/>
    <n v="5404"/>
    <n v="4634.91"/>
    <x v="46"/>
  </r>
  <r>
    <n v="4405"/>
    <d v="2025-05-12T00:00:00"/>
    <s v="карта"/>
    <n v="27"/>
    <n v="168"/>
    <x v="343"/>
    <m/>
    <n v="5405"/>
    <n v="172.48"/>
    <x v="30"/>
  </r>
  <r>
    <n v="4406"/>
    <d v="2025-04-01T00:00:00"/>
    <s v="карта"/>
    <n v="36"/>
    <m/>
    <x v="283"/>
    <m/>
    <n v="5406"/>
    <n v="2123.9700000000003"/>
    <x v="23"/>
  </r>
  <r>
    <n v="4407"/>
    <d v="2025-02-21T00:00:00"/>
    <s v="карта"/>
    <n v="39"/>
    <n v="483"/>
    <x v="101"/>
    <m/>
    <n v="5407"/>
    <n v="2599.12"/>
    <x v="25"/>
  </r>
  <r>
    <n v="4408"/>
    <d v="2025-04-15T00:00:00"/>
    <s v="карта"/>
    <n v="14"/>
    <m/>
    <x v="67"/>
    <m/>
    <n v="5408"/>
    <n v="5781.4"/>
    <x v="32"/>
  </r>
  <r>
    <n v="4409"/>
    <d v="2025-02-13T00:00:00"/>
    <s v="готівка"/>
    <n v="34"/>
    <n v="315"/>
    <x v="58"/>
    <m/>
    <n v="5409"/>
    <n v="2810.95"/>
    <x v="36"/>
  </r>
  <r>
    <n v="4410"/>
    <d v="2025-04-21T00:00:00"/>
    <s v="карта"/>
    <n v="4"/>
    <n v="65"/>
    <x v="138"/>
    <m/>
    <n v="5410"/>
    <n v="286.99"/>
    <x v="7"/>
  </r>
  <r>
    <n v="4411"/>
    <d v="2025-04-01T00:00:00"/>
    <s v="готівка"/>
    <n v="17"/>
    <n v="376"/>
    <x v="310"/>
    <m/>
    <n v="5411"/>
    <n v="3858.1600000000003"/>
    <x v="29"/>
  </r>
  <r>
    <n v="4412"/>
    <d v="2025-01-28T00:00:00"/>
    <s v="карта"/>
    <n v="3"/>
    <n v="482"/>
    <x v="347"/>
    <m/>
    <n v="5412"/>
    <n v="3614.9800000000005"/>
    <x v="53"/>
  </r>
  <r>
    <n v="4413"/>
    <d v="2025-05-28T00:00:00"/>
    <s v="карта"/>
    <n v="15"/>
    <n v="267"/>
    <x v="167"/>
    <n v="353"/>
    <n v="5413"/>
    <n v="1866.3200000000002"/>
    <x v="0"/>
  </r>
  <r>
    <n v="4414"/>
    <d v="2025-04-19T00:00:00"/>
    <s v="карта"/>
    <n v="17"/>
    <m/>
    <x v="97"/>
    <m/>
    <n v="5414"/>
    <n v="3647.33"/>
    <x v="29"/>
  </r>
  <r>
    <n v="4415"/>
    <d v="2025-03-17T00:00:00"/>
    <s v="карта"/>
    <n v="1"/>
    <n v="61"/>
    <x v="131"/>
    <m/>
    <n v="5415"/>
    <n v="4233.38"/>
    <x v="5"/>
  </r>
  <r>
    <n v="4416"/>
    <d v="2025-03-08T00:00:00"/>
    <s v="карта"/>
    <n v="28"/>
    <n v="444"/>
    <x v="262"/>
    <m/>
    <n v="5416"/>
    <n v="4381.43"/>
    <x v="10"/>
  </r>
  <r>
    <n v="4417"/>
    <d v="2025-04-21T00:00:00"/>
    <s v="карта"/>
    <n v="47"/>
    <m/>
    <x v="182"/>
    <m/>
    <n v="5417"/>
    <n v="4138.6000000000004"/>
    <x v="54"/>
  </r>
  <r>
    <n v="4418"/>
    <d v="2025-06-07T00:00:00"/>
    <s v="готівка"/>
    <n v="57"/>
    <n v="426"/>
    <x v="339"/>
    <n v="847"/>
    <n v="5418"/>
    <n v="5252.7800000000007"/>
    <x v="34"/>
  </r>
  <r>
    <n v="4419"/>
    <d v="2025-06-19T00:00:00"/>
    <s v="карта"/>
    <n v="44"/>
    <n v="557"/>
    <x v="169"/>
    <m/>
    <n v="5419"/>
    <n v="147.84"/>
    <x v="58"/>
  </r>
  <r>
    <n v="4420"/>
    <d v="2025-02-07T00:00:00"/>
    <s v="карта"/>
    <n v="19"/>
    <n v="222"/>
    <x v="30"/>
    <n v="502"/>
    <n v="5420"/>
    <n v="2995.7999999999997"/>
    <x v="20"/>
  </r>
  <r>
    <n v="4421"/>
    <d v="2025-05-27T00:00:00"/>
    <s v="готівка"/>
    <n v="34"/>
    <n v="68"/>
    <x v="321"/>
    <m/>
    <n v="5421"/>
    <n v="5170.8900000000003"/>
    <x v="36"/>
  </r>
  <r>
    <n v="4422"/>
    <d v="2025-06-16T00:00:00"/>
    <s v="карта"/>
    <n v="7"/>
    <n v="164"/>
    <x v="160"/>
    <m/>
    <n v="5422"/>
    <n v="3527.01"/>
    <x v="50"/>
  </r>
  <r>
    <n v="4423"/>
    <d v="2025-03-27T00:00:00"/>
    <s v="готівка"/>
    <n v="20"/>
    <n v="81"/>
    <x v="47"/>
    <n v="535"/>
    <n v="5423"/>
    <n v="375.65999999999997"/>
    <x v="33"/>
  </r>
  <r>
    <n v="4424"/>
    <d v="2025-03-25T00:00:00"/>
    <s v="карта"/>
    <n v="24"/>
    <m/>
    <x v="301"/>
    <n v="190"/>
    <n v="5424"/>
    <n v="1950.26"/>
    <x v="21"/>
  </r>
  <r>
    <n v="4425"/>
    <d v="2025-05-02T00:00:00"/>
    <s v="карта"/>
    <n v="4"/>
    <n v="199"/>
    <x v="374"/>
    <m/>
    <n v="5425"/>
    <n v="2949.84"/>
    <x v="7"/>
  </r>
  <r>
    <n v="4426"/>
    <d v="2025-05-23T00:00:00"/>
    <s v="карта"/>
    <n v="36"/>
    <n v="496"/>
    <x v="371"/>
    <m/>
    <n v="5426"/>
    <n v="3811.71"/>
    <x v="23"/>
  </r>
  <r>
    <n v="4427"/>
    <d v="2025-04-14T00:00:00"/>
    <s v="готівка"/>
    <n v="55"/>
    <n v="69"/>
    <x v="264"/>
    <n v="689"/>
    <n v="5427"/>
    <n v="6062.43"/>
    <x v="56"/>
  </r>
  <r>
    <n v="4428"/>
    <d v="2025-02-08T00:00:00"/>
    <s v="карта"/>
    <n v="29"/>
    <n v="219"/>
    <x v="22"/>
    <m/>
    <n v="5428"/>
    <n v="6036.75"/>
    <x v="16"/>
  </r>
  <r>
    <n v="4429"/>
    <d v="2025-06-26T00:00:00"/>
    <s v="карта"/>
    <n v="46"/>
    <n v="113"/>
    <x v="19"/>
    <m/>
    <n v="5429"/>
    <n v="3237.6800000000003"/>
    <x v="8"/>
  </r>
  <r>
    <n v="4430"/>
    <d v="2025-06-21T00:00:00"/>
    <s v="готівка"/>
    <n v="4"/>
    <n v="46"/>
    <x v="138"/>
    <m/>
    <n v="5430"/>
    <n v="2661"/>
    <x v="7"/>
  </r>
  <r>
    <n v="4431"/>
    <d v="2025-06-14T00:00:00"/>
    <s v="готівка"/>
    <n v="7"/>
    <m/>
    <x v="370"/>
    <m/>
    <n v="5431"/>
    <n v="1317.68"/>
    <x v="50"/>
  </r>
  <r>
    <n v="4432"/>
    <d v="2025-03-10T00:00:00"/>
    <s v="карта"/>
    <n v="6"/>
    <n v="122"/>
    <x v="243"/>
    <m/>
    <n v="5432"/>
    <n v="3798.48"/>
    <x v="24"/>
  </r>
  <r>
    <n v="4433"/>
    <d v="2025-04-18T00:00:00"/>
    <s v="готівка"/>
    <n v="57"/>
    <n v="276"/>
    <x v="54"/>
    <m/>
    <n v="5433"/>
    <n v="613.67999999999995"/>
    <x v="34"/>
  </r>
  <r>
    <n v="4434"/>
    <d v="2025-03-30T00:00:00"/>
    <s v="готівка"/>
    <n v="41"/>
    <n v="372"/>
    <x v="15"/>
    <m/>
    <n v="5434"/>
    <n v="4969.9699999999993"/>
    <x v="1"/>
  </r>
  <r>
    <n v="4435"/>
    <d v="2025-02-01T00:00:00"/>
    <s v="готівка"/>
    <n v="54"/>
    <n v="36"/>
    <x v="36"/>
    <m/>
    <n v="5435"/>
    <n v="938.65"/>
    <x v="26"/>
  </r>
  <r>
    <n v="4436"/>
    <d v="2025-05-23T00:00:00"/>
    <s v="карта"/>
    <n v="35"/>
    <n v="90"/>
    <x v="380"/>
    <n v="204"/>
    <n v="5436"/>
    <n v="2745.88"/>
    <x v="13"/>
  </r>
  <r>
    <n v="4437"/>
    <d v="2025-04-29T00:00:00"/>
    <s v="карта"/>
    <n v="42"/>
    <n v="314"/>
    <x v="102"/>
    <m/>
    <n v="5437"/>
    <n v="3331.28"/>
    <x v="55"/>
  </r>
  <r>
    <n v="4438"/>
    <d v="2025-04-03T00:00:00"/>
    <s v="готівка"/>
    <n v="50"/>
    <n v="29"/>
    <x v="256"/>
    <n v="1025"/>
    <n v="5438"/>
    <n v="2424.21"/>
    <x v="57"/>
  </r>
  <r>
    <n v="4439"/>
    <d v="2025-06-26T00:00:00"/>
    <s v="карта"/>
    <n v="14"/>
    <n v="12"/>
    <x v="284"/>
    <m/>
    <n v="5439"/>
    <n v="844.46"/>
    <x v="32"/>
  </r>
  <r>
    <n v="4440"/>
    <d v="2025-04-29T00:00:00"/>
    <s v="готівка"/>
    <n v="40"/>
    <n v="441"/>
    <x v="225"/>
    <n v="1061"/>
    <n v="5440"/>
    <n v="2381.6"/>
    <x v="6"/>
  </r>
  <r>
    <n v="4441"/>
    <d v="2025-04-24T00:00:00"/>
    <s v="карта"/>
    <n v="19"/>
    <m/>
    <x v="300"/>
    <m/>
    <n v="5441"/>
    <n v="2544.34"/>
    <x v="20"/>
  </r>
  <r>
    <n v="4442"/>
    <d v="2025-05-13T00:00:00"/>
    <s v="карта"/>
    <n v="14"/>
    <n v="285"/>
    <x v="284"/>
    <m/>
    <n v="5442"/>
    <n v="6033.08"/>
    <x v="32"/>
  </r>
  <r>
    <n v="4443"/>
    <d v="2025-01-19T00:00:00"/>
    <s v="карта"/>
    <n v="3"/>
    <n v="370"/>
    <x v="95"/>
    <m/>
    <n v="5443"/>
    <n v="608.26"/>
    <x v="53"/>
  </r>
  <r>
    <n v="4444"/>
    <d v="2025-05-23T00:00:00"/>
    <s v="готівка"/>
    <n v="18"/>
    <n v="410"/>
    <x v="75"/>
    <m/>
    <n v="5444"/>
    <n v="1988.52"/>
    <x v="40"/>
  </r>
  <r>
    <n v="4445"/>
    <d v="2025-01-04T00:00:00"/>
    <s v="готівка"/>
    <n v="2"/>
    <m/>
    <x v="112"/>
    <m/>
    <n v="5445"/>
    <n v="4498.01"/>
    <x v="14"/>
  </r>
  <r>
    <n v="4446"/>
    <d v="2025-04-24T00:00:00"/>
    <s v="карта"/>
    <n v="19"/>
    <m/>
    <x v="300"/>
    <n v="1034"/>
    <n v="5446"/>
    <n v="5389.55"/>
    <x v="20"/>
  </r>
  <r>
    <n v="4447"/>
    <d v="2025-03-12T00:00:00"/>
    <s v="готівка"/>
    <n v="50"/>
    <n v="460"/>
    <x v="315"/>
    <m/>
    <n v="5447"/>
    <n v="242"/>
    <x v="57"/>
  </r>
  <r>
    <n v="4448"/>
    <d v="2025-02-16T00:00:00"/>
    <s v="карта"/>
    <n v="48"/>
    <m/>
    <x v="4"/>
    <n v="176"/>
    <n v="5448"/>
    <n v="1234.3499999999999"/>
    <x v="4"/>
  </r>
  <r>
    <n v="4449"/>
    <d v="2025-03-13T00:00:00"/>
    <s v="карта"/>
    <n v="16"/>
    <n v="402"/>
    <x v="187"/>
    <n v="1138"/>
    <n v="5449"/>
    <n v="1064.92"/>
    <x v="3"/>
  </r>
  <r>
    <n v="4450"/>
    <d v="2025-06-08T00:00:00"/>
    <s v="карта"/>
    <n v="13"/>
    <m/>
    <x v="219"/>
    <n v="959"/>
    <n v="5450"/>
    <n v="5032.7999999999993"/>
    <x v="2"/>
  </r>
  <r>
    <n v="4451"/>
    <d v="2025-03-18T00:00:00"/>
    <s v="карта"/>
    <n v="6"/>
    <m/>
    <x v="218"/>
    <m/>
    <n v="5451"/>
    <n v="7469.06"/>
    <x v="24"/>
  </r>
  <r>
    <n v="4452"/>
    <d v="2025-03-02T00:00:00"/>
    <s v="карта"/>
    <n v="5"/>
    <n v="488"/>
    <x v="250"/>
    <m/>
    <n v="5452"/>
    <n v="2606.96"/>
    <x v="11"/>
  </r>
  <r>
    <n v="4453"/>
    <d v="2025-03-05T00:00:00"/>
    <s v="готівка"/>
    <n v="7"/>
    <n v="123"/>
    <x v="108"/>
    <m/>
    <n v="5453"/>
    <n v="2182.56"/>
    <x v="50"/>
  </r>
  <r>
    <n v="4454"/>
    <d v="2025-03-26T00:00:00"/>
    <s v="готівка"/>
    <n v="24"/>
    <n v="145"/>
    <x v="28"/>
    <m/>
    <n v="5454"/>
    <n v="467.04999999999995"/>
    <x v="21"/>
  </r>
  <r>
    <n v="4455"/>
    <d v="2025-02-21T00:00:00"/>
    <s v="готівка"/>
    <n v="41"/>
    <n v="450"/>
    <x v="73"/>
    <m/>
    <n v="5455"/>
    <n v="9459.39"/>
    <x v="1"/>
  </r>
  <r>
    <n v="4456"/>
    <d v="2025-03-18T00:00:00"/>
    <s v="карта"/>
    <n v="22"/>
    <n v="117"/>
    <x v="388"/>
    <n v="763"/>
    <n v="5456"/>
    <n v="1356.1"/>
    <x v="49"/>
  </r>
  <r>
    <n v="4457"/>
    <d v="2025-05-24T00:00:00"/>
    <s v="карта"/>
    <n v="1"/>
    <n v="446"/>
    <x v="131"/>
    <m/>
    <n v="5457"/>
    <n v="3551.38"/>
    <x v="5"/>
  </r>
  <r>
    <n v="4458"/>
    <d v="2025-05-27T00:00:00"/>
    <s v="карта"/>
    <n v="17"/>
    <m/>
    <x v="310"/>
    <m/>
    <n v="5458"/>
    <n v="8480.6299999999992"/>
    <x v="29"/>
  </r>
  <r>
    <n v="4459"/>
    <d v="2025-06-01T00:00:00"/>
    <s v="карта"/>
    <n v="5"/>
    <n v="234"/>
    <x v="200"/>
    <n v="391"/>
    <n v="5459"/>
    <n v="4609.58"/>
    <x v="11"/>
  </r>
  <r>
    <n v="4460"/>
    <d v="2025-06-27T00:00:00"/>
    <s v="готівка"/>
    <n v="10"/>
    <m/>
    <x v="87"/>
    <n v="488"/>
    <n v="5460"/>
    <n v="7290.0999999999995"/>
    <x v="43"/>
  </r>
  <r>
    <n v="4461"/>
    <d v="2025-01-18T00:00:00"/>
    <s v="карта"/>
    <n v="33"/>
    <n v="325"/>
    <x v="308"/>
    <n v="1088"/>
    <n v="5461"/>
    <n v="2461.38"/>
    <x v="59"/>
  </r>
  <r>
    <n v="4462"/>
    <d v="2025-05-07T00:00:00"/>
    <s v="готівка"/>
    <n v="30"/>
    <n v="255"/>
    <x v="385"/>
    <n v="465"/>
    <n v="5462"/>
    <n v="3395.84"/>
    <x v="41"/>
  </r>
  <r>
    <n v="4463"/>
    <d v="2025-04-30T00:00:00"/>
    <s v="готівка"/>
    <n v="47"/>
    <n v="29"/>
    <x v="237"/>
    <m/>
    <n v="5463"/>
    <n v="1543.6"/>
    <x v="54"/>
  </r>
  <r>
    <n v="4464"/>
    <d v="2025-04-14T00:00:00"/>
    <s v="карта"/>
    <n v="53"/>
    <n v="482"/>
    <x v="353"/>
    <m/>
    <n v="5464"/>
    <n v="8187.41"/>
    <x v="18"/>
  </r>
  <r>
    <n v="4465"/>
    <d v="2025-04-18T00:00:00"/>
    <s v="карта"/>
    <n v="27"/>
    <m/>
    <x v="343"/>
    <n v="958"/>
    <n v="5465"/>
    <n v="2856.83"/>
    <x v="30"/>
  </r>
  <r>
    <n v="4466"/>
    <d v="2025-01-13T00:00:00"/>
    <s v="карта"/>
    <n v="56"/>
    <n v="315"/>
    <x v="274"/>
    <n v="1133"/>
    <n v="5466"/>
    <n v="8620.2400000000016"/>
    <x v="37"/>
  </r>
  <r>
    <n v="4467"/>
    <d v="2025-06-14T00:00:00"/>
    <s v="готівка"/>
    <n v="24"/>
    <n v="427"/>
    <x v="28"/>
    <n v="53"/>
    <n v="5467"/>
    <n v="1402.7"/>
    <x v="21"/>
  </r>
  <r>
    <n v="4468"/>
    <d v="2025-05-16T00:00:00"/>
    <s v="карта"/>
    <n v="22"/>
    <n v="235"/>
    <x v="388"/>
    <m/>
    <n v="5468"/>
    <n v="6840.2400000000007"/>
    <x v="49"/>
  </r>
  <r>
    <n v="4469"/>
    <d v="2025-05-10T00:00:00"/>
    <s v="готівка"/>
    <n v="49"/>
    <n v="36"/>
    <x v="177"/>
    <m/>
    <n v="5469"/>
    <n v="2012.8"/>
    <x v="45"/>
  </r>
  <r>
    <n v="4470"/>
    <d v="2025-05-03T00:00:00"/>
    <s v="готівка"/>
    <n v="60"/>
    <n v="318"/>
    <x v="324"/>
    <n v="1116"/>
    <n v="5470"/>
    <n v="1597.65"/>
    <x v="38"/>
  </r>
  <r>
    <n v="4471"/>
    <d v="2025-04-19T00:00:00"/>
    <s v="готівка"/>
    <n v="47"/>
    <n v="359"/>
    <x v="214"/>
    <n v="302"/>
    <n v="5471"/>
    <n v="2400.5"/>
    <x v="54"/>
  </r>
  <r>
    <n v="4472"/>
    <d v="2025-04-01T00:00:00"/>
    <s v="карта"/>
    <n v="50"/>
    <m/>
    <x v="259"/>
    <m/>
    <n v="5472"/>
    <n v="3334.78"/>
    <x v="57"/>
  </r>
  <r>
    <n v="4473"/>
    <d v="2025-02-15T00:00:00"/>
    <s v="готівка"/>
    <n v="18"/>
    <n v="317"/>
    <x v="75"/>
    <n v="628"/>
    <n v="5473"/>
    <n v="478.7"/>
    <x v="40"/>
  </r>
  <r>
    <n v="4474"/>
    <d v="2025-02-11T00:00:00"/>
    <s v="карта"/>
    <n v="58"/>
    <m/>
    <x v="220"/>
    <m/>
    <n v="5474"/>
    <n v="4258.3100000000004"/>
    <x v="51"/>
  </r>
  <r>
    <n v="4475"/>
    <d v="2025-04-30T00:00:00"/>
    <s v="карта"/>
    <n v="14"/>
    <m/>
    <x v="255"/>
    <m/>
    <n v="5475"/>
    <n v="4373.79"/>
    <x v="32"/>
  </r>
  <r>
    <n v="4476"/>
    <d v="2025-01-07T00:00:00"/>
    <s v="карта"/>
    <n v="11"/>
    <n v="431"/>
    <x v="143"/>
    <m/>
    <n v="5476"/>
    <n v="2022.76"/>
    <x v="31"/>
  </r>
  <r>
    <n v="4477"/>
    <d v="2025-04-19T00:00:00"/>
    <s v="готівка"/>
    <n v="10"/>
    <n v="181"/>
    <x v="123"/>
    <n v="229"/>
    <n v="5477"/>
    <n v="2047.7"/>
    <x v="43"/>
  </r>
  <r>
    <n v="4478"/>
    <d v="2025-02-04T00:00:00"/>
    <s v="карта"/>
    <n v="56"/>
    <n v="336"/>
    <x v="266"/>
    <m/>
    <n v="5478"/>
    <n v="2445.3200000000002"/>
    <x v="37"/>
  </r>
  <r>
    <n v="4479"/>
    <d v="2025-04-07T00:00:00"/>
    <s v="карта"/>
    <n v="37"/>
    <n v="424"/>
    <x v="21"/>
    <m/>
    <n v="5479"/>
    <n v="2369.91"/>
    <x v="15"/>
  </r>
  <r>
    <n v="4480"/>
    <d v="2025-06-13T00:00:00"/>
    <s v="карта"/>
    <n v="39"/>
    <n v="189"/>
    <x v="298"/>
    <m/>
    <n v="5480"/>
    <n v="2204.13"/>
    <x v="25"/>
  </r>
  <r>
    <n v="4481"/>
    <d v="2025-01-15T00:00:00"/>
    <s v="готівка"/>
    <n v="8"/>
    <m/>
    <x v="196"/>
    <m/>
    <n v="5481"/>
    <n v="2033.6799999999998"/>
    <x v="27"/>
  </r>
  <r>
    <n v="4482"/>
    <d v="2025-03-01T00:00:00"/>
    <s v="готівка"/>
    <n v="21"/>
    <n v="425"/>
    <x v="77"/>
    <m/>
    <n v="5482"/>
    <n v="6636.4000000000005"/>
    <x v="42"/>
  </r>
  <r>
    <n v="4483"/>
    <d v="2025-05-01T00:00:00"/>
    <s v="карта"/>
    <n v="40"/>
    <n v="141"/>
    <x v="7"/>
    <m/>
    <n v="5483"/>
    <n v="2526.38"/>
    <x v="6"/>
  </r>
  <r>
    <n v="4484"/>
    <d v="2025-01-12T00:00:00"/>
    <s v="готівка"/>
    <n v="38"/>
    <n v="143"/>
    <x v="342"/>
    <m/>
    <n v="5484"/>
    <n v="2360.94"/>
    <x v="52"/>
  </r>
  <r>
    <n v="4485"/>
    <d v="2025-02-05T00:00:00"/>
    <s v="готівка"/>
    <n v="31"/>
    <n v="565"/>
    <x v="263"/>
    <n v="894"/>
    <n v="5485"/>
    <n v="1149.44"/>
    <x v="47"/>
  </r>
  <r>
    <n v="4486"/>
    <d v="2025-01-24T00:00:00"/>
    <s v="карта"/>
    <n v="41"/>
    <m/>
    <x v="6"/>
    <m/>
    <n v="5486"/>
    <n v="6859.21"/>
    <x v="1"/>
  </r>
  <r>
    <n v="4487"/>
    <d v="2025-04-29T00:00:00"/>
    <s v="готівка"/>
    <n v="41"/>
    <n v="255"/>
    <x v="345"/>
    <m/>
    <n v="5487"/>
    <n v="1305.97"/>
    <x v="1"/>
  </r>
  <r>
    <n v="4488"/>
    <d v="2025-04-30T00:00:00"/>
    <s v="готівка"/>
    <n v="49"/>
    <n v="561"/>
    <x v="254"/>
    <m/>
    <n v="5488"/>
    <n v="458.03"/>
    <x v="45"/>
  </r>
  <r>
    <n v="4489"/>
    <d v="2025-05-04T00:00:00"/>
    <s v="готівка"/>
    <n v="19"/>
    <n v="334"/>
    <x v="70"/>
    <n v="1205"/>
    <n v="5489"/>
    <n v="7581.68"/>
    <x v="20"/>
  </r>
  <r>
    <n v="4490"/>
    <d v="2025-04-24T00:00:00"/>
    <s v="карта"/>
    <n v="26"/>
    <n v="511"/>
    <x v="290"/>
    <m/>
    <n v="5490"/>
    <n v="5367.5499999999993"/>
    <x v="28"/>
  </r>
  <r>
    <n v="4491"/>
    <d v="2025-01-05T00:00:00"/>
    <s v="готівка"/>
    <n v="17"/>
    <n v="546"/>
    <x v="362"/>
    <m/>
    <n v="5491"/>
    <n v="240.99"/>
    <x v="29"/>
  </r>
  <r>
    <n v="4492"/>
    <d v="2025-06-30T00:00:00"/>
    <s v="готівка"/>
    <n v="15"/>
    <n v="106"/>
    <x v="336"/>
    <m/>
    <n v="5492"/>
    <n v="3494.35"/>
    <x v="0"/>
  </r>
  <r>
    <n v="4493"/>
    <d v="2025-04-02T00:00:00"/>
    <s v="карта"/>
    <n v="35"/>
    <m/>
    <x v="72"/>
    <n v="1238"/>
    <n v="5493"/>
    <n v="4082.27"/>
    <x v="13"/>
  </r>
  <r>
    <n v="4494"/>
    <d v="2025-06-12T00:00:00"/>
    <s v="карта"/>
    <n v="37"/>
    <n v="343"/>
    <x v="120"/>
    <m/>
    <n v="5494"/>
    <n v="2153"/>
    <x v="15"/>
  </r>
  <r>
    <n v="4495"/>
    <d v="2025-06-14T00:00:00"/>
    <s v="карта"/>
    <n v="11"/>
    <n v="240"/>
    <x v="44"/>
    <m/>
    <n v="5495"/>
    <n v="949.66000000000008"/>
    <x v="31"/>
  </r>
  <r>
    <n v="4496"/>
    <d v="2025-03-11T00:00:00"/>
    <s v="карта"/>
    <n v="2"/>
    <n v="438"/>
    <x v="206"/>
    <m/>
    <n v="5496"/>
    <n v="4447.75"/>
    <x v="14"/>
  </r>
  <r>
    <n v="4497"/>
    <d v="2025-03-19T00:00:00"/>
    <s v="карта"/>
    <n v="54"/>
    <n v="183"/>
    <x v="130"/>
    <n v="1131"/>
    <n v="5497"/>
    <n v="5186.3099999999995"/>
    <x v="26"/>
  </r>
  <r>
    <n v="4498"/>
    <d v="2025-03-02T00:00:00"/>
    <s v="готівка"/>
    <n v="60"/>
    <n v="66"/>
    <x v="245"/>
    <m/>
    <n v="5498"/>
    <n v="2874.76"/>
    <x v="38"/>
  </r>
  <r>
    <n v="4499"/>
    <d v="2025-04-24T00:00:00"/>
    <s v="карта"/>
    <n v="47"/>
    <m/>
    <x v="214"/>
    <m/>
    <n v="5499"/>
    <n v="1847.64"/>
    <x v="54"/>
  </r>
  <r>
    <n v="4500"/>
    <d v="2025-06-08T00:00:00"/>
    <s v="карта"/>
    <n v="26"/>
    <n v="24"/>
    <x v="179"/>
    <m/>
    <n v="5500"/>
    <n v="6187.29"/>
    <x v="28"/>
  </r>
  <r>
    <n v="4501"/>
    <d v="2025-04-27T00:00:00"/>
    <s v="готівка"/>
    <n v="28"/>
    <m/>
    <x v="317"/>
    <m/>
    <n v="5501"/>
    <n v="1906.62"/>
    <x v="10"/>
  </r>
  <r>
    <n v="4502"/>
    <d v="2025-06-17T00:00:00"/>
    <s v="карта"/>
    <n v="8"/>
    <n v="435"/>
    <x v="170"/>
    <m/>
    <n v="5502"/>
    <n v="6959.89"/>
    <x v="27"/>
  </r>
  <r>
    <n v="4503"/>
    <d v="2025-03-04T00:00:00"/>
    <s v="готівка"/>
    <n v="30"/>
    <n v="539"/>
    <x v="184"/>
    <n v="279"/>
    <n v="5503"/>
    <n v="3810.99"/>
    <x v="41"/>
  </r>
  <r>
    <n v="4504"/>
    <d v="2025-05-25T00:00:00"/>
    <s v="карта"/>
    <n v="6"/>
    <m/>
    <x v="319"/>
    <n v="1020"/>
    <n v="5504"/>
    <n v="2773.81"/>
    <x v="24"/>
  </r>
  <r>
    <n v="4505"/>
    <d v="2025-01-13T00:00:00"/>
    <s v="готівка"/>
    <n v="33"/>
    <m/>
    <x v="280"/>
    <m/>
    <n v="5505"/>
    <n v="2269.46"/>
    <x v="59"/>
  </r>
  <r>
    <n v="4506"/>
    <d v="2025-05-21T00:00:00"/>
    <s v="готівка"/>
    <n v="40"/>
    <n v="244"/>
    <x v="369"/>
    <m/>
    <n v="5506"/>
    <n v="698.36"/>
    <x v="6"/>
  </r>
  <r>
    <n v="4507"/>
    <d v="2025-04-30T00:00:00"/>
    <s v="карта"/>
    <n v="25"/>
    <n v="296"/>
    <x v="16"/>
    <m/>
    <n v="5507"/>
    <n v="4802.1200000000008"/>
    <x v="12"/>
  </r>
  <r>
    <n v="4508"/>
    <d v="2025-06-04T00:00:00"/>
    <s v="готівка"/>
    <n v="22"/>
    <m/>
    <x v="127"/>
    <m/>
    <n v="5508"/>
    <n v="3369.27"/>
    <x v="49"/>
  </r>
  <r>
    <n v="4509"/>
    <d v="2025-04-08T00:00:00"/>
    <s v="карта"/>
    <n v="58"/>
    <m/>
    <x v="352"/>
    <n v="1095"/>
    <n v="5509"/>
    <n v="1371.22"/>
    <x v="51"/>
  </r>
  <r>
    <n v="4510"/>
    <d v="2025-02-14T00:00:00"/>
    <s v="карта"/>
    <n v="50"/>
    <m/>
    <x v="148"/>
    <n v="1285"/>
    <n v="5510"/>
    <n v="6509.26"/>
    <x v="57"/>
  </r>
  <r>
    <n v="4511"/>
    <d v="2025-03-01T00:00:00"/>
    <s v="карта"/>
    <n v="47"/>
    <n v="6"/>
    <x v="237"/>
    <n v="1008"/>
    <n v="5511"/>
    <n v="3295.76"/>
    <x v="54"/>
  </r>
  <r>
    <n v="4512"/>
    <d v="2025-01-21T00:00:00"/>
    <s v="карта"/>
    <n v="32"/>
    <n v="421"/>
    <x v="309"/>
    <m/>
    <n v="5512"/>
    <n v="1350.3"/>
    <x v="19"/>
  </r>
  <r>
    <n v="4513"/>
    <d v="2025-01-06T00:00:00"/>
    <s v="готівка"/>
    <n v="22"/>
    <n v="481"/>
    <x v="89"/>
    <m/>
    <n v="5513"/>
    <n v="3714.48"/>
    <x v="49"/>
  </r>
  <r>
    <n v="4514"/>
    <d v="2025-05-23T00:00:00"/>
    <s v="карта"/>
    <n v="36"/>
    <n v="279"/>
    <x v="371"/>
    <m/>
    <n v="5514"/>
    <n v="321"/>
    <x v="23"/>
  </r>
  <r>
    <n v="4515"/>
    <d v="2025-05-07T00:00:00"/>
    <s v="карта"/>
    <n v="5"/>
    <n v="163"/>
    <x v="291"/>
    <m/>
    <n v="5515"/>
    <n v="4921"/>
    <x v="11"/>
  </r>
  <r>
    <n v="4516"/>
    <d v="2025-03-07T00:00:00"/>
    <s v="карта"/>
    <n v="36"/>
    <n v="9"/>
    <x v="194"/>
    <m/>
    <n v="5516"/>
    <n v="7545.0599999999995"/>
    <x v="23"/>
  </r>
  <r>
    <n v="4517"/>
    <d v="2025-06-07T00:00:00"/>
    <s v="готівка"/>
    <n v="57"/>
    <n v="490"/>
    <x v="54"/>
    <n v="1220"/>
    <n v="5517"/>
    <n v="2760.44"/>
    <x v="34"/>
  </r>
  <r>
    <n v="4518"/>
    <d v="2025-04-29T00:00:00"/>
    <s v="карта"/>
    <n v="40"/>
    <n v="348"/>
    <x v="225"/>
    <m/>
    <n v="5518"/>
    <n v="3086.9599999999996"/>
    <x v="6"/>
  </r>
  <r>
    <n v="4519"/>
    <d v="2025-03-13T00:00:00"/>
    <s v="карта"/>
    <n v="8"/>
    <n v="241"/>
    <x v="170"/>
    <m/>
    <n v="5519"/>
    <n v="4927.1899999999996"/>
    <x v="27"/>
  </r>
  <r>
    <n v="4520"/>
    <d v="2025-05-26T00:00:00"/>
    <s v="карта"/>
    <n v="1"/>
    <m/>
    <x v="45"/>
    <m/>
    <n v="5520"/>
    <n v="2804.06"/>
    <x v="5"/>
  </r>
  <r>
    <n v="4521"/>
    <d v="2025-03-05T00:00:00"/>
    <s v="готівка"/>
    <n v="7"/>
    <m/>
    <x v="108"/>
    <m/>
    <n v="5521"/>
    <n v="2910.5299999999997"/>
    <x v="50"/>
  </r>
  <r>
    <n v="4522"/>
    <d v="2025-01-07T00:00:00"/>
    <s v="карта"/>
    <n v="15"/>
    <n v="483"/>
    <x v="167"/>
    <m/>
    <n v="5522"/>
    <n v="2413.5700000000002"/>
    <x v="0"/>
  </r>
  <r>
    <n v="4523"/>
    <d v="2025-04-03T00:00:00"/>
    <s v="карта"/>
    <n v="2"/>
    <n v="497"/>
    <x v="20"/>
    <m/>
    <n v="5523"/>
    <n v="328.84"/>
    <x v="14"/>
  </r>
  <r>
    <n v="4524"/>
    <d v="2025-04-29T00:00:00"/>
    <s v="готівка"/>
    <n v="7"/>
    <n v="534"/>
    <x v="108"/>
    <n v="334"/>
    <n v="5524"/>
    <n v="2266.83"/>
    <x v="50"/>
  </r>
  <r>
    <n v="4525"/>
    <d v="2025-01-20T00:00:00"/>
    <s v="карта"/>
    <n v="49"/>
    <n v="485"/>
    <x v="193"/>
    <m/>
    <n v="5525"/>
    <n v="1145.8799999999999"/>
    <x v="45"/>
  </r>
  <r>
    <n v="4526"/>
    <d v="2025-04-20T00:00:00"/>
    <s v="готівка"/>
    <n v="60"/>
    <n v="20"/>
    <x v="245"/>
    <m/>
    <n v="5526"/>
    <n v="6663.83"/>
    <x v="38"/>
  </r>
  <r>
    <n v="4527"/>
    <d v="2025-03-09T00:00:00"/>
    <s v="карта"/>
    <n v="53"/>
    <m/>
    <x v="107"/>
    <n v="1071"/>
    <n v="5527"/>
    <n v="360.7"/>
    <x v="18"/>
  </r>
  <r>
    <n v="4528"/>
    <d v="2025-06-24T00:00:00"/>
    <s v="карта"/>
    <n v="43"/>
    <n v="111"/>
    <x v="53"/>
    <m/>
    <n v="5528"/>
    <n v="6253.8600000000006"/>
    <x v="22"/>
  </r>
  <r>
    <n v="4529"/>
    <d v="2025-02-14T00:00:00"/>
    <s v="карта"/>
    <n v="45"/>
    <n v="438"/>
    <x v="387"/>
    <m/>
    <n v="5529"/>
    <n v="8233.2099999999991"/>
    <x v="9"/>
  </r>
  <r>
    <n v="4530"/>
    <d v="2025-02-26T00:00:00"/>
    <s v="готівка"/>
    <n v="11"/>
    <m/>
    <x v="143"/>
    <m/>
    <n v="5530"/>
    <n v="1579.1100000000001"/>
    <x v="31"/>
  </r>
  <r>
    <n v="4531"/>
    <d v="2025-04-07T00:00:00"/>
    <s v="карта"/>
    <n v="60"/>
    <n v="519"/>
    <x v="137"/>
    <m/>
    <n v="5531"/>
    <n v="1752.66"/>
    <x v="38"/>
  </r>
  <r>
    <n v="4532"/>
    <d v="2025-06-09T00:00:00"/>
    <s v="карта"/>
    <n v="42"/>
    <n v="481"/>
    <x v="282"/>
    <m/>
    <n v="5532"/>
    <n v="4547.08"/>
    <x v="55"/>
  </r>
  <r>
    <n v="4533"/>
    <d v="2025-05-20T00:00:00"/>
    <s v="карта"/>
    <n v="26"/>
    <n v="517"/>
    <x v="99"/>
    <m/>
    <n v="5533"/>
    <n v="771.3"/>
    <x v="28"/>
  </r>
  <r>
    <n v="4534"/>
    <d v="2025-03-23T00:00:00"/>
    <s v="готівка"/>
    <n v="56"/>
    <m/>
    <x v="274"/>
    <m/>
    <n v="5534"/>
    <n v="4960.43"/>
    <x v="37"/>
  </r>
  <r>
    <n v="4535"/>
    <d v="2025-04-25T00:00:00"/>
    <s v="карта"/>
    <n v="22"/>
    <m/>
    <x v="127"/>
    <m/>
    <n v="5535"/>
    <n v="4978.1200000000008"/>
    <x v="49"/>
  </r>
  <r>
    <n v="4536"/>
    <d v="2025-02-23T00:00:00"/>
    <s v="готівка"/>
    <n v="4"/>
    <n v="563"/>
    <x v="92"/>
    <n v="779"/>
    <n v="5536"/>
    <n v="5138.83"/>
    <x v="7"/>
  </r>
  <r>
    <n v="4537"/>
    <d v="2025-01-08T00:00:00"/>
    <s v="готівка"/>
    <n v="46"/>
    <n v="336"/>
    <x v="252"/>
    <n v="401"/>
    <n v="5537"/>
    <n v="6835.66"/>
    <x v="8"/>
  </r>
  <r>
    <n v="4538"/>
    <d v="2025-06-04T00:00:00"/>
    <s v="карта"/>
    <n v="22"/>
    <n v="195"/>
    <x v="388"/>
    <m/>
    <n v="5538"/>
    <n v="251.15"/>
    <x v="49"/>
  </r>
  <r>
    <n v="4539"/>
    <d v="2025-05-18T00:00:00"/>
    <s v="готівка"/>
    <n v="32"/>
    <m/>
    <x v="309"/>
    <n v="475"/>
    <n v="5539"/>
    <n v="1179.48"/>
    <x v="19"/>
  </r>
  <r>
    <n v="4540"/>
    <d v="2025-06-03T00:00:00"/>
    <s v="карта"/>
    <n v="10"/>
    <n v="442"/>
    <x v="100"/>
    <m/>
    <n v="5540"/>
    <n v="4920.3600000000006"/>
    <x v="43"/>
  </r>
  <r>
    <n v="4541"/>
    <d v="2025-03-21T00:00:00"/>
    <s v="карта"/>
    <n v="33"/>
    <m/>
    <x v="233"/>
    <n v="582"/>
    <n v="5541"/>
    <n v="1151.81"/>
    <x v="59"/>
  </r>
  <r>
    <n v="4542"/>
    <d v="2025-04-27T00:00:00"/>
    <s v="карта"/>
    <n v="15"/>
    <n v="533"/>
    <x v="226"/>
    <m/>
    <n v="5542"/>
    <n v="3424.75"/>
    <x v="0"/>
  </r>
  <r>
    <n v="4543"/>
    <d v="2025-03-07T00:00:00"/>
    <s v="карта"/>
    <n v="58"/>
    <m/>
    <x v="91"/>
    <m/>
    <n v="5543"/>
    <n v="4681.3799999999992"/>
    <x v="51"/>
  </r>
  <r>
    <n v="4544"/>
    <d v="2025-03-21T00:00:00"/>
    <s v="карта"/>
    <n v="47"/>
    <n v="492"/>
    <x v="356"/>
    <m/>
    <n v="5544"/>
    <n v="6138.37"/>
    <x v="54"/>
  </r>
  <r>
    <n v="4545"/>
    <d v="2025-04-16T00:00:00"/>
    <s v="готівка"/>
    <n v="43"/>
    <n v="305"/>
    <x v="128"/>
    <m/>
    <n v="5545"/>
    <n v="5439.58"/>
    <x v="22"/>
  </r>
  <r>
    <n v="4546"/>
    <d v="2025-06-03T00:00:00"/>
    <s v="готівка"/>
    <n v="9"/>
    <n v="411"/>
    <x v="93"/>
    <n v="877"/>
    <n v="5546"/>
    <n v="5736.41"/>
    <x v="44"/>
  </r>
  <r>
    <n v="4547"/>
    <d v="2025-02-26T00:00:00"/>
    <s v="готівка"/>
    <n v="6"/>
    <m/>
    <x v="373"/>
    <m/>
    <n v="5547"/>
    <n v="2535.63"/>
    <x v="24"/>
  </r>
  <r>
    <n v="4548"/>
    <d v="2025-02-01T00:00:00"/>
    <s v="карта"/>
    <n v="27"/>
    <n v="56"/>
    <x v="343"/>
    <m/>
    <n v="5548"/>
    <n v="3846.73"/>
    <x v="30"/>
  </r>
  <r>
    <n v="4549"/>
    <d v="2025-01-28T00:00:00"/>
    <s v="карта"/>
    <n v="11"/>
    <n v="407"/>
    <x v="44"/>
    <m/>
    <n v="5549"/>
    <n v="3607.9500000000003"/>
    <x v="31"/>
  </r>
  <r>
    <n v="4550"/>
    <d v="2025-04-21T00:00:00"/>
    <s v="готівка"/>
    <n v="11"/>
    <n v="508"/>
    <x v="208"/>
    <m/>
    <n v="5550"/>
    <n v="812.36"/>
    <x v="31"/>
  </r>
  <r>
    <n v="4551"/>
    <d v="2025-02-19T00:00:00"/>
    <s v="готівка"/>
    <n v="37"/>
    <n v="152"/>
    <x v="331"/>
    <m/>
    <n v="5551"/>
    <n v="5074.45"/>
    <x v="15"/>
  </r>
  <r>
    <n v="4552"/>
    <d v="2025-06-19T00:00:00"/>
    <s v="карта"/>
    <n v="12"/>
    <n v="177"/>
    <x v="242"/>
    <n v="151"/>
    <n v="5552"/>
    <n v="266.38"/>
    <x v="48"/>
  </r>
  <r>
    <n v="4553"/>
    <d v="2025-01-20T00:00:00"/>
    <s v="карта"/>
    <n v="2"/>
    <n v="308"/>
    <x v="164"/>
    <n v="1276"/>
    <n v="5553"/>
    <n v="5604.53"/>
    <x v="14"/>
  </r>
  <r>
    <n v="4554"/>
    <d v="2025-06-19T00:00:00"/>
    <s v="готівка"/>
    <n v="23"/>
    <n v="188"/>
    <x v="234"/>
    <n v="548"/>
    <n v="5554"/>
    <n v="232.14"/>
    <x v="46"/>
  </r>
  <r>
    <n v="4555"/>
    <d v="2025-02-14T00:00:00"/>
    <s v="карта"/>
    <n v="59"/>
    <n v="507"/>
    <x v="398"/>
    <m/>
    <n v="5555"/>
    <n v="7083"/>
    <x v="35"/>
  </r>
  <r>
    <n v="4556"/>
    <d v="2025-03-13T00:00:00"/>
    <s v="карта"/>
    <n v="60"/>
    <m/>
    <x v="88"/>
    <m/>
    <n v="5556"/>
    <n v="5081.33"/>
    <x v="38"/>
  </r>
  <r>
    <n v="4557"/>
    <d v="2025-02-25T00:00:00"/>
    <s v="готівка"/>
    <n v="30"/>
    <n v="366"/>
    <x v="184"/>
    <m/>
    <n v="5557"/>
    <n v="7663.0700000000015"/>
    <x v="41"/>
  </r>
  <r>
    <n v="4558"/>
    <d v="2025-05-11T00:00:00"/>
    <s v="готівка"/>
    <n v="40"/>
    <n v="170"/>
    <x v="195"/>
    <n v="390"/>
    <n v="5558"/>
    <n v="5425.95"/>
    <x v="6"/>
  </r>
  <r>
    <n v="4559"/>
    <d v="2025-01-24T00:00:00"/>
    <s v="карта"/>
    <n v="51"/>
    <n v="318"/>
    <x v="335"/>
    <m/>
    <n v="5559"/>
    <n v="5224.92"/>
    <x v="39"/>
  </r>
  <r>
    <n v="4560"/>
    <d v="2025-06-22T00:00:00"/>
    <s v="готівка"/>
    <n v="2"/>
    <n v="18"/>
    <x v="328"/>
    <m/>
    <n v="5560"/>
    <n v="5694.24"/>
    <x v="14"/>
  </r>
  <r>
    <n v="4561"/>
    <d v="2025-06-21T00:00:00"/>
    <s v="готівка"/>
    <n v="50"/>
    <n v="17"/>
    <x v="315"/>
    <m/>
    <n v="5561"/>
    <n v="8166.71"/>
    <x v="57"/>
  </r>
  <r>
    <n v="4562"/>
    <d v="2025-02-26T00:00:00"/>
    <s v="карта"/>
    <n v="4"/>
    <m/>
    <x v="292"/>
    <m/>
    <n v="5562"/>
    <n v="3062.56"/>
    <x v="7"/>
  </r>
  <r>
    <n v="4563"/>
    <d v="2025-01-11T00:00:00"/>
    <s v="готівка"/>
    <n v="6"/>
    <n v="361"/>
    <x v="243"/>
    <m/>
    <n v="5563"/>
    <n v="1355.48"/>
    <x v="24"/>
  </r>
  <r>
    <n v="4564"/>
    <d v="2025-03-28T00:00:00"/>
    <s v="карта"/>
    <n v="17"/>
    <n v="467"/>
    <x v="104"/>
    <m/>
    <n v="5564"/>
    <n v="6777.91"/>
    <x v="29"/>
  </r>
  <r>
    <n v="4565"/>
    <d v="2025-02-12T00:00:00"/>
    <s v="готівка"/>
    <n v="52"/>
    <n v="282"/>
    <x v="82"/>
    <m/>
    <n v="5565"/>
    <n v="2326.96"/>
    <x v="17"/>
  </r>
  <r>
    <n v="4566"/>
    <d v="2025-02-15T00:00:00"/>
    <s v="готівка"/>
    <n v="20"/>
    <n v="179"/>
    <x v="295"/>
    <m/>
    <n v="5566"/>
    <n v="9435.06"/>
    <x v="33"/>
  </r>
  <r>
    <n v="4567"/>
    <d v="2025-01-04T00:00:00"/>
    <s v="готівка"/>
    <n v="27"/>
    <m/>
    <x v="124"/>
    <m/>
    <n v="5567"/>
    <n v="1902.48"/>
    <x v="30"/>
  </r>
  <r>
    <n v="4568"/>
    <d v="2025-05-09T00:00:00"/>
    <s v="готівка"/>
    <n v="17"/>
    <n v="274"/>
    <x v="362"/>
    <m/>
    <n v="5568"/>
    <n v="5464.5199999999995"/>
    <x v="29"/>
  </r>
  <r>
    <n v="4569"/>
    <d v="2025-04-10T00:00:00"/>
    <s v="карта"/>
    <n v="6"/>
    <m/>
    <x v="319"/>
    <m/>
    <n v="5569"/>
    <n v="2279.7599999999998"/>
    <x v="24"/>
  </r>
  <r>
    <n v="4570"/>
    <d v="2025-03-05T00:00:00"/>
    <s v="карта"/>
    <n v="23"/>
    <n v="559"/>
    <x v="158"/>
    <n v="614"/>
    <n v="5570"/>
    <n v="5377.1399999999994"/>
    <x v="46"/>
  </r>
  <r>
    <n v="4571"/>
    <d v="2025-04-09T00:00:00"/>
    <s v="карта"/>
    <n v="2"/>
    <n v="295"/>
    <x v="328"/>
    <m/>
    <n v="5571"/>
    <n v="5475.94"/>
    <x v="14"/>
  </r>
  <r>
    <n v="4572"/>
    <d v="2025-01-05T00:00:00"/>
    <s v="карта"/>
    <n v="39"/>
    <m/>
    <x v="101"/>
    <n v="316"/>
    <n v="5572"/>
    <n v="3592.6"/>
    <x v="25"/>
  </r>
  <r>
    <n v="4573"/>
    <d v="2025-05-23T00:00:00"/>
    <s v="карта"/>
    <n v="34"/>
    <m/>
    <x v="213"/>
    <n v="1198"/>
    <n v="5573"/>
    <n v="6281.9599999999991"/>
    <x v="36"/>
  </r>
  <r>
    <n v="4574"/>
    <d v="2025-02-08T00:00:00"/>
    <s v="карта"/>
    <n v="7"/>
    <n v="73"/>
    <x v="108"/>
    <n v="1023"/>
    <n v="5574"/>
    <n v="3337.6"/>
    <x v="50"/>
  </r>
  <r>
    <n v="4575"/>
    <d v="2025-06-01T00:00:00"/>
    <s v="готівка"/>
    <n v="39"/>
    <n v="347"/>
    <x v="101"/>
    <m/>
    <n v="5575"/>
    <n v="561.19000000000005"/>
    <x v="25"/>
  </r>
  <r>
    <n v="4576"/>
    <d v="2025-04-28T00:00:00"/>
    <s v="карта"/>
    <n v="25"/>
    <n v="421"/>
    <x v="248"/>
    <n v="134"/>
    <n v="5576"/>
    <n v="8996.74"/>
    <x v="12"/>
  </r>
  <r>
    <n v="4577"/>
    <d v="2025-01-06T00:00:00"/>
    <s v="карта"/>
    <n v="43"/>
    <m/>
    <x v="53"/>
    <m/>
    <n v="5577"/>
    <n v="2897.42"/>
    <x v="22"/>
  </r>
  <r>
    <n v="4578"/>
    <d v="2025-05-20T00:00:00"/>
    <s v="карта"/>
    <n v="42"/>
    <n v="346"/>
    <x v="102"/>
    <n v="650"/>
    <n v="5578"/>
    <n v="1317.52"/>
    <x v="55"/>
  </r>
  <r>
    <n v="4579"/>
    <d v="2025-04-14T00:00:00"/>
    <s v="готівка"/>
    <n v="11"/>
    <n v="375"/>
    <x v="173"/>
    <m/>
    <n v="5579"/>
    <n v="2991.1800000000003"/>
    <x v="31"/>
  </r>
  <r>
    <n v="4580"/>
    <d v="2025-01-29T00:00:00"/>
    <s v="готівка"/>
    <n v="55"/>
    <n v="5"/>
    <x v="141"/>
    <m/>
    <n v="5580"/>
    <n v="2782.8"/>
    <x v="56"/>
  </r>
  <r>
    <n v="4581"/>
    <d v="2025-03-24T00:00:00"/>
    <s v="карта"/>
    <n v="6"/>
    <n v="381"/>
    <x v="218"/>
    <m/>
    <n v="5581"/>
    <n v="1908.77"/>
    <x v="24"/>
  </r>
  <r>
    <n v="4582"/>
    <d v="2025-03-31T00:00:00"/>
    <s v="карта"/>
    <n v="3"/>
    <n v="26"/>
    <x v="175"/>
    <n v="453"/>
    <n v="5582"/>
    <n v="1231.8899999999999"/>
    <x v="53"/>
  </r>
  <r>
    <n v="4583"/>
    <d v="2025-05-28T00:00:00"/>
    <s v="карта"/>
    <n v="35"/>
    <n v="289"/>
    <x v="114"/>
    <m/>
    <n v="5583"/>
    <n v="4534.33"/>
    <x v="13"/>
  </r>
  <r>
    <n v="4584"/>
    <d v="2025-06-06T00:00:00"/>
    <s v="карта"/>
    <n v="48"/>
    <m/>
    <x v="4"/>
    <n v="38"/>
    <n v="5584"/>
    <n v="3990.59"/>
    <x v="4"/>
  </r>
  <r>
    <n v="4585"/>
    <d v="2025-01-03T00:00:00"/>
    <s v="готівка"/>
    <n v="41"/>
    <m/>
    <x v="15"/>
    <m/>
    <n v="5585"/>
    <n v="8874.3799999999992"/>
    <x v="1"/>
  </r>
  <r>
    <n v="4586"/>
    <d v="2025-03-20T00:00:00"/>
    <s v="карта"/>
    <n v="54"/>
    <n v="316"/>
    <x v="377"/>
    <n v="722"/>
    <n v="5586"/>
    <n v="5025.17"/>
    <x v="26"/>
  </r>
  <r>
    <n v="4587"/>
    <d v="2025-03-07T00:00:00"/>
    <s v="готівка"/>
    <n v="16"/>
    <n v="253"/>
    <x v="3"/>
    <m/>
    <n v="5587"/>
    <n v="2685.7599999999998"/>
    <x v="3"/>
  </r>
  <r>
    <n v="4588"/>
    <d v="2025-05-30T00:00:00"/>
    <s v="карта"/>
    <n v="41"/>
    <n v="470"/>
    <x v="345"/>
    <n v="900"/>
    <n v="5588"/>
    <n v="3316.01"/>
    <x v="1"/>
  </r>
  <r>
    <n v="4589"/>
    <d v="2025-05-22T00:00:00"/>
    <s v="готівка"/>
    <n v="35"/>
    <m/>
    <x v="114"/>
    <m/>
    <n v="5589"/>
    <n v="1409.95"/>
    <x v="13"/>
  </r>
  <r>
    <n v="4590"/>
    <d v="2025-06-30T00:00:00"/>
    <s v="карта"/>
    <n v="58"/>
    <n v="450"/>
    <x v="352"/>
    <m/>
    <n v="5590"/>
    <n v="4549.5999999999995"/>
    <x v="51"/>
  </r>
  <r>
    <n v="4591"/>
    <d v="2025-06-16T00:00:00"/>
    <s v="готівка"/>
    <n v="56"/>
    <n v="461"/>
    <x v="266"/>
    <n v="425"/>
    <n v="5591"/>
    <n v="4747.05"/>
    <x v="37"/>
  </r>
  <r>
    <n v="4592"/>
    <d v="2025-06-11T00:00:00"/>
    <s v="готівка"/>
    <n v="42"/>
    <m/>
    <x v="238"/>
    <m/>
    <n v="5592"/>
    <n v="5449.23"/>
    <x v="55"/>
  </r>
  <r>
    <n v="4593"/>
    <d v="2025-01-25T00:00:00"/>
    <s v="готівка"/>
    <n v="25"/>
    <n v="295"/>
    <x v="16"/>
    <n v="158"/>
    <n v="5593"/>
    <n v="3271.23"/>
    <x v="12"/>
  </r>
  <r>
    <n v="4594"/>
    <d v="2025-01-06T00:00:00"/>
    <s v="карта"/>
    <n v="49"/>
    <n v="503"/>
    <x v="80"/>
    <m/>
    <n v="5594"/>
    <n v="3358.55"/>
    <x v="45"/>
  </r>
  <r>
    <n v="4595"/>
    <d v="2025-02-10T00:00:00"/>
    <s v="карта"/>
    <n v="9"/>
    <n v="318"/>
    <x v="93"/>
    <m/>
    <n v="5595"/>
    <n v="2653.83"/>
    <x v="44"/>
  </r>
  <r>
    <n v="4596"/>
    <d v="2025-06-07T00:00:00"/>
    <s v="карта"/>
    <n v="5"/>
    <n v="91"/>
    <x v="14"/>
    <m/>
    <n v="5596"/>
    <n v="3758.41"/>
    <x v="11"/>
  </r>
  <r>
    <n v="4597"/>
    <d v="2025-03-27T00:00:00"/>
    <s v="карта"/>
    <n v="25"/>
    <m/>
    <x v="16"/>
    <m/>
    <n v="5597"/>
    <n v="2957.3500000000004"/>
    <x v="12"/>
  </r>
  <r>
    <n v="4598"/>
    <d v="2025-01-19T00:00:00"/>
    <s v="готівка"/>
    <n v="42"/>
    <m/>
    <x v="224"/>
    <m/>
    <n v="5598"/>
    <n v="6881.59"/>
    <x v="55"/>
  </r>
  <r>
    <n v="4599"/>
    <d v="2025-04-10T00:00:00"/>
    <s v="карта"/>
    <n v="25"/>
    <n v="373"/>
    <x v="248"/>
    <m/>
    <n v="5599"/>
    <n v="3264.8"/>
    <x v="12"/>
  </r>
  <r>
    <n v="4600"/>
    <d v="2025-02-27T00:00:00"/>
    <s v="готівка"/>
    <n v="4"/>
    <n v="389"/>
    <x v="8"/>
    <n v="280"/>
    <n v="5600"/>
    <n v="1756.4099999999999"/>
    <x v="7"/>
  </r>
  <r>
    <n v="4601"/>
    <d v="2025-04-14T00:00:00"/>
    <s v="карта"/>
    <n v="51"/>
    <n v="69"/>
    <x v="133"/>
    <n v="1135"/>
    <n v="5601"/>
    <n v="2243.06"/>
    <x v="39"/>
  </r>
  <r>
    <n v="4602"/>
    <d v="2025-01-12T00:00:00"/>
    <s v="карта"/>
    <n v="19"/>
    <n v="240"/>
    <x v="50"/>
    <m/>
    <n v="5602"/>
    <n v="3544.25"/>
    <x v="20"/>
  </r>
  <r>
    <n v="4603"/>
    <d v="2025-06-04T00:00:00"/>
    <s v="готівка"/>
    <n v="10"/>
    <m/>
    <x v="87"/>
    <m/>
    <n v="5603"/>
    <n v="2347.84"/>
    <x v="43"/>
  </r>
  <r>
    <n v="4604"/>
    <d v="2025-04-18T00:00:00"/>
    <s v="карта"/>
    <n v="22"/>
    <n v="247"/>
    <x v="127"/>
    <m/>
    <n v="5604"/>
    <n v="1009.76"/>
    <x v="49"/>
  </r>
  <r>
    <n v="4605"/>
    <d v="2025-01-30T00:00:00"/>
    <s v="готівка"/>
    <n v="39"/>
    <n v="89"/>
    <x v="101"/>
    <n v="1220"/>
    <n v="5605"/>
    <n v="2373.66"/>
    <x v="25"/>
  </r>
  <r>
    <n v="4606"/>
    <d v="2025-06-11T00:00:00"/>
    <s v="карта"/>
    <n v="8"/>
    <n v="205"/>
    <x v="311"/>
    <m/>
    <n v="5606"/>
    <n v="8873.0199999999986"/>
    <x v="27"/>
  </r>
  <r>
    <n v="4607"/>
    <d v="2025-05-08T00:00:00"/>
    <s v="карта"/>
    <n v="51"/>
    <n v="300"/>
    <x v="147"/>
    <m/>
    <n v="5607"/>
    <n v="6198.7300000000005"/>
    <x v="39"/>
  </r>
  <r>
    <n v="4608"/>
    <d v="2025-03-06T00:00:00"/>
    <s v="готівка"/>
    <n v="45"/>
    <n v="171"/>
    <x v="235"/>
    <m/>
    <n v="5608"/>
    <n v="5186.42"/>
    <x v="9"/>
  </r>
  <r>
    <n v="4609"/>
    <d v="2025-05-05T00:00:00"/>
    <s v="карта"/>
    <n v="19"/>
    <m/>
    <x v="59"/>
    <m/>
    <n v="5609"/>
    <n v="1344.08"/>
    <x v="20"/>
  </r>
  <r>
    <n v="4610"/>
    <d v="2025-05-30T00:00:00"/>
    <s v="готівка"/>
    <n v="25"/>
    <n v="6"/>
    <x v="248"/>
    <m/>
    <n v="5610"/>
    <n v="2796.09"/>
    <x v="12"/>
  </r>
  <r>
    <n v="4611"/>
    <d v="2025-01-19T00:00:00"/>
    <s v="готівка"/>
    <n v="35"/>
    <n v="483"/>
    <x v="134"/>
    <n v="531"/>
    <n v="5611"/>
    <n v="6100.42"/>
    <x v="13"/>
  </r>
  <r>
    <n v="4612"/>
    <d v="2025-01-10T00:00:00"/>
    <s v="готівка"/>
    <n v="48"/>
    <n v="17"/>
    <x v="351"/>
    <m/>
    <n v="5612"/>
    <n v="6527.1"/>
    <x v="4"/>
  </r>
  <r>
    <n v="4613"/>
    <d v="2025-06-23T00:00:00"/>
    <s v="карта"/>
    <n v="48"/>
    <n v="175"/>
    <x v="299"/>
    <m/>
    <n v="5613"/>
    <n v="2680.26"/>
    <x v="4"/>
  </r>
  <r>
    <n v="4614"/>
    <d v="2025-05-31T00:00:00"/>
    <s v="карта"/>
    <n v="31"/>
    <n v="94"/>
    <x v="156"/>
    <n v="840"/>
    <n v="5614"/>
    <n v="1991.7600000000002"/>
    <x v="47"/>
  </r>
  <r>
    <n v="4615"/>
    <d v="2025-06-08T00:00:00"/>
    <s v="готівка"/>
    <n v="25"/>
    <n v="5"/>
    <x v="42"/>
    <m/>
    <n v="5615"/>
    <n v="1599.36"/>
    <x v="12"/>
  </r>
  <r>
    <n v="4616"/>
    <d v="2025-03-27T00:00:00"/>
    <s v="готівка"/>
    <n v="51"/>
    <n v="451"/>
    <x v="335"/>
    <m/>
    <n v="5616"/>
    <n v="1285.22"/>
    <x v="39"/>
  </r>
  <r>
    <n v="4617"/>
    <d v="2025-06-28T00:00:00"/>
    <s v="карта"/>
    <n v="4"/>
    <m/>
    <x v="92"/>
    <n v="856"/>
    <n v="5617"/>
    <n v="8430.119999999999"/>
    <x v="7"/>
  </r>
  <r>
    <n v="4618"/>
    <d v="2025-06-27T00:00:00"/>
    <s v="готівка"/>
    <n v="27"/>
    <n v="42"/>
    <x v="343"/>
    <m/>
    <n v="5618"/>
    <n v="1339.46"/>
    <x v="30"/>
  </r>
  <r>
    <n v="4619"/>
    <d v="2025-04-11T00:00:00"/>
    <s v="готівка"/>
    <n v="17"/>
    <m/>
    <x v="289"/>
    <m/>
    <n v="5619"/>
    <n v="224.18"/>
    <x v="29"/>
  </r>
  <r>
    <n v="4620"/>
    <d v="2025-01-18T00:00:00"/>
    <s v="карта"/>
    <n v="58"/>
    <n v="172"/>
    <x v="91"/>
    <n v="1062"/>
    <n v="5620"/>
    <n v="7496.2400000000007"/>
    <x v="51"/>
  </r>
  <r>
    <n v="4621"/>
    <d v="2025-02-24T00:00:00"/>
    <s v="готівка"/>
    <n v="7"/>
    <n v="145"/>
    <x v="90"/>
    <m/>
    <n v="5621"/>
    <n v="3948.55"/>
    <x v="50"/>
  </r>
  <r>
    <n v="4622"/>
    <d v="2025-02-07T00:00:00"/>
    <s v="карта"/>
    <n v="18"/>
    <n v="488"/>
    <x v="75"/>
    <m/>
    <n v="5622"/>
    <n v="2421.06"/>
    <x v="40"/>
  </r>
  <r>
    <n v="4623"/>
    <d v="2025-05-14T00:00:00"/>
    <s v="карта"/>
    <n v="17"/>
    <n v="507"/>
    <x v="310"/>
    <m/>
    <n v="5623"/>
    <n v="1497.47"/>
    <x v="29"/>
  </r>
  <r>
    <n v="4624"/>
    <d v="2025-05-08T00:00:00"/>
    <s v="карта"/>
    <n v="54"/>
    <m/>
    <x v="349"/>
    <m/>
    <n v="5624"/>
    <n v="3890.49"/>
    <x v="26"/>
  </r>
  <r>
    <n v="4625"/>
    <d v="2025-01-14T00:00:00"/>
    <s v="карта"/>
    <n v="42"/>
    <n v="306"/>
    <x v="178"/>
    <m/>
    <n v="5625"/>
    <n v="3617.28"/>
    <x v="55"/>
  </r>
  <r>
    <n v="4626"/>
    <d v="2025-03-30T00:00:00"/>
    <s v="готівка"/>
    <n v="33"/>
    <n v="23"/>
    <x v="189"/>
    <m/>
    <n v="5626"/>
    <n v="725.74"/>
    <x v="59"/>
  </r>
  <r>
    <n v="4627"/>
    <d v="2025-03-10T00:00:00"/>
    <s v="готівка"/>
    <n v="5"/>
    <m/>
    <x v="286"/>
    <m/>
    <n v="5627"/>
    <n v="3739.1000000000004"/>
    <x v="11"/>
  </r>
  <r>
    <n v="4628"/>
    <d v="2025-06-18T00:00:00"/>
    <s v="готівка"/>
    <n v="44"/>
    <n v="202"/>
    <x v="169"/>
    <m/>
    <n v="5628"/>
    <n v="532.74"/>
    <x v="58"/>
  </r>
  <r>
    <n v="4629"/>
    <d v="2025-06-27T00:00:00"/>
    <s v="готівка"/>
    <n v="45"/>
    <n v="517"/>
    <x v="235"/>
    <m/>
    <n v="5629"/>
    <n v="4500.51"/>
    <x v="9"/>
  </r>
  <r>
    <n v="4630"/>
    <d v="2025-03-22T00:00:00"/>
    <s v="карта"/>
    <n v="54"/>
    <n v="490"/>
    <x v="349"/>
    <n v="364"/>
    <n v="5630"/>
    <n v="4218.7900000000009"/>
    <x v="26"/>
  </r>
  <r>
    <n v="4631"/>
    <d v="2025-03-21T00:00:00"/>
    <s v="готівка"/>
    <n v="36"/>
    <n v="283"/>
    <x v="283"/>
    <m/>
    <n v="5631"/>
    <n v="1564.08"/>
    <x v="23"/>
  </r>
  <r>
    <n v="4632"/>
    <d v="2025-06-07T00:00:00"/>
    <s v="готівка"/>
    <n v="21"/>
    <n v="334"/>
    <x v="378"/>
    <n v="607"/>
    <n v="5632"/>
    <n v="3778.96"/>
    <x v="42"/>
  </r>
  <r>
    <n v="4633"/>
    <d v="2025-06-10T00:00:00"/>
    <s v="карта"/>
    <n v="43"/>
    <m/>
    <x v="29"/>
    <n v="960"/>
    <n v="5633"/>
    <n v="1622.6"/>
    <x v="22"/>
  </r>
  <r>
    <n v="4634"/>
    <d v="2025-05-01T00:00:00"/>
    <s v="карта"/>
    <n v="15"/>
    <m/>
    <x v="167"/>
    <m/>
    <n v="5634"/>
    <n v="2327.64"/>
    <x v="0"/>
  </r>
  <r>
    <n v="4635"/>
    <d v="2025-05-17T00:00:00"/>
    <s v="карта"/>
    <n v="25"/>
    <n v="190"/>
    <x v="49"/>
    <m/>
    <n v="5635"/>
    <n v="4000.9900000000002"/>
    <x v="12"/>
  </r>
  <r>
    <n v="4636"/>
    <d v="2025-02-19T00:00:00"/>
    <s v="готівка"/>
    <n v="57"/>
    <n v="100"/>
    <x v="210"/>
    <m/>
    <n v="5636"/>
    <n v="2449.2999999999997"/>
    <x v="34"/>
  </r>
  <r>
    <n v="4637"/>
    <d v="2025-01-19T00:00:00"/>
    <s v="готівка"/>
    <n v="49"/>
    <m/>
    <x v="177"/>
    <m/>
    <n v="5637"/>
    <n v="4859.18"/>
    <x v="45"/>
  </r>
  <r>
    <n v="4638"/>
    <d v="2025-02-10T00:00:00"/>
    <s v="готівка"/>
    <n v="42"/>
    <n v="49"/>
    <x v="238"/>
    <m/>
    <n v="5638"/>
    <n v="4409.5600000000004"/>
    <x v="55"/>
  </r>
  <r>
    <n v="4639"/>
    <d v="2025-05-10T00:00:00"/>
    <s v="карта"/>
    <n v="60"/>
    <m/>
    <x v="88"/>
    <m/>
    <n v="5639"/>
    <n v="1120.8599999999999"/>
    <x v="38"/>
  </r>
  <r>
    <n v="4640"/>
    <d v="2025-03-04T00:00:00"/>
    <s v="готівка"/>
    <n v="42"/>
    <m/>
    <x v="282"/>
    <m/>
    <n v="5640"/>
    <n v="1086.94"/>
    <x v="55"/>
  </r>
  <r>
    <n v="4641"/>
    <d v="2025-02-07T00:00:00"/>
    <s v="готівка"/>
    <n v="26"/>
    <n v="209"/>
    <x v="39"/>
    <m/>
    <n v="5641"/>
    <n v="5599.4400000000005"/>
    <x v="28"/>
  </r>
  <r>
    <n v="4642"/>
    <d v="2025-04-27T00:00:00"/>
    <s v="карта"/>
    <n v="22"/>
    <n v="8"/>
    <x v="326"/>
    <m/>
    <n v="5642"/>
    <n v="1156.73"/>
    <x v="49"/>
  </r>
  <r>
    <n v="4643"/>
    <d v="2025-05-30T00:00:00"/>
    <s v="карта"/>
    <n v="21"/>
    <n v="315"/>
    <x v="378"/>
    <m/>
    <n v="5643"/>
    <n v="3361.16"/>
    <x v="42"/>
  </r>
  <r>
    <n v="4644"/>
    <d v="2025-01-03T00:00:00"/>
    <s v="готівка"/>
    <n v="33"/>
    <n v="404"/>
    <x v="202"/>
    <n v="836"/>
    <n v="5644"/>
    <n v="2584.52"/>
    <x v="59"/>
  </r>
  <r>
    <n v="4645"/>
    <d v="2025-04-04T00:00:00"/>
    <s v="готівка"/>
    <n v="16"/>
    <m/>
    <x v="241"/>
    <n v="65"/>
    <n v="5645"/>
    <n v="6509.1100000000006"/>
    <x v="3"/>
  </r>
  <r>
    <n v="4646"/>
    <d v="2025-01-18T00:00:00"/>
    <s v="карта"/>
    <n v="60"/>
    <n v="516"/>
    <x v="332"/>
    <m/>
    <n v="5646"/>
    <n v="2024.83"/>
    <x v="38"/>
  </r>
  <r>
    <n v="4647"/>
    <d v="2025-04-05T00:00:00"/>
    <s v="готівка"/>
    <n v="1"/>
    <m/>
    <x v="5"/>
    <m/>
    <n v="5647"/>
    <n v="572.63"/>
    <x v="5"/>
  </r>
  <r>
    <n v="4648"/>
    <d v="2025-06-30T00:00:00"/>
    <s v="готівка"/>
    <n v="2"/>
    <m/>
    <x v="112"/>
    <m/>
    <n v="5648"/>
    <n v="8280.56"/>
    <x v="14"/>
  </r>
  <r>
    <n v="4649"/>
    <d v="2025-05-22T00:00:00"/>
    <s v="готівка"/>
    <n v="25"/>
    <m/>
    <x v="159"/>
    <m/>
    <n v="5649"/>
    <n v="4627.2400000000007"/>
    <x v="12"/>
  </r>
  <r>
    <n v="4650"/>
    <d v="2025-05-25T00:00:00"/>
    <s v="готівка"/>
    <n v="27"/>
    <n v="355"/>
    <x v="43"/>
    <m/>
    <n v="5650"/>
    <n v="982.61"/>
    <x v="30"/>
  </r>
  <r>
    <n v="4651"/>
    <d v="2025-04-30T00:00:00"/>
    <s v="готівка"/>
    <n v="19"/>
    <m/>
    <x v="50"/>
    <n v="78"/>
    <n v="5651"/>
    <n v="2242.12"/>
    <x v="20"/>
  </r>
  <r>
    <n v="4652"/>
    <d v="2025-03-06T00:00:00"/>
    <s v="карта"/>
    <n v="49"/>
    <m/>
    <x v="177"/>
    <m/>
    <n v="5652"/>
    <n v="1265.72"/>
    <x v="45"/>
  </r>
  <r>
    <n v="4653"/>
    <d v="2025-03-23T00:00:00"/>
    <s v="готівка"/>
    <n v="1"/>
    <m/>
    <x v="180"/>
    <n v="1009"/>
    <n v="5653"/>
    <n v="1792.53"/>
    <x v="5"/>
  </r>
  <r>
    <n v="4654"/>
    <d v="2025-06-01T00:00:00"/>
    <s v="готівка"/>
    <n v="39"/>
    <n v="146"/>
    <x v="101"/>
    <n v="153"/>
    <n v="5654"/>
    <n v="3101.84"/>
    <x v="25"/>
  </r>
  <r>
    <n v="4655"/>
    <d v="2025-05-09T00:00:00"/>
    <s v="карта"/>
    <n v="2"/>
    <n v="432"/>
    <x v="112"/>
    <n v="435"/>
    <n v="5655"/>
    <n v="4288.2999999999993"/>
    <x v="14"/>
  </r>
  <r>
    <n v="4656"/>
    <d v="2025-02-26T00:00:00"/>
    <s v="карта"/>
    <n v="15"/>
    <m/>
    <x v="167"/>
    <n v="694"/>
    <n v="5656"/>
    <n v="5118.5599999999995"/>
    <x v="0"/>
  </r>
  <r>
    <n v="4657"/>
    <d v="2025-04-07T00:00:00"/>
    <s v="готівка"/>
    <n v="43"/>
    <n v="102"/>
    <x v="29"/>
    <m/>
    <n v="5657"/>
    <n v="1008.04"/>
    <x v="22"/>
  </r>
  <r>
    <n v="4658"/>
    <d v="2025-05-20T00:00:00"/>
    <s v="карта"/>
    <n v="19"/>
    <n v="61"/>
    <x v="300"/>
    <m/>
    <n v="5658"/>
    <n v="11117.72"/>
    <x v="20"/>
  </r>
  <r>
    <n v="4659"/>
    <d v="2025-05-14T00:00:00"/>
    <s v="готівка"/>
    <n v="33"/>
    <n v="287"/>
    <x v="372"/>
    <n v="1068"/>
    <n v="5659"/>
    <n v="5762.83"/>
    <x v="59"/>
  </r>
  <r>
    <n v="4660"/>
    <d v="2025-01-19T00:00:00"/>
    <s v="карта"/>
    <n v="14"/>
    <m/>
    <x v="255"/>
    <m/>
    <n v="5660"/>
    <n v="2632.38"/>
    <x v="32"/>
  </r>
  <r>
    <n v="4661"/>
    <d v="2025-02-10T00:00:00"/>
    <s v="карта"/>
    <n v="15"/>
    <n v="206"/>
    <x v="126"/>
    <m/>
    <n v="5661"/>
    <n v="659.9"/>
    <x v="0"/>
  </r>
  <r>
    <n v="4662"/>
    <d v="2025-03-08T00:00:00"/>
    <s v="готівка"/>
    <n v="45"/>
    <n v="471"/>
    <x v="172"/>
    <m/>
    <n v="5662"/>
    <n v="1481.33"/>
    <x v="9"/>
  </r>
  <r>
    <n v="4663"/>
    <d v="2025-03-24T00:00:00"/>
    <s v="карта"/>
    <n v="44"/>
    <n v="546"/>
    <x v="365"/>
    <m/>
    <n v="5663"/>
    <n v="555.12"/>
    <x v="58"/>
  </r>
  <r>
    <n v="4664"/>
    <d v="2025-02-10T00:00:00"/>
    <s v="готівка"/>
    <n v="24"/>
    <n v="478"/>
    <x v="236"/>
    <m/>
    <n v="5664"/>
    <n v="1772.24"/>
    <x v="21"/>
  </r>
  <r>
    <n v="4665"/>
    <d v="2025-04-29T00:00:00"/>
    <s v="готівка"/>
    <n v="42"/>
    <n v="78"/>
    <x v="102"/>
    <n v="682"/>
    <n v="5665"/>
    <n v="2483.77"/>
    <x v="55"/>
  </r>
  <r>
    <n v="4666"/>
    <d v="2025-01-04T00:00:00"/>
    <s v="карта"/>
    <n v="40"/>
    <m/>
    <x v="313"/>
    <m/>
    <n v="5666"/>
    <n v="2291.5299999999997"/>
    <x v="6"/>
  </r>
  <r>
    <n v="4667"/>
    <d v="2025-03-22T00:00:00"/>
    <s v="карта"/>
    <n v="5"/>
    <n v="349"/>
    <x v="174"/>
    <m/>
    <n v="5667"/>
    <n v="5064.37"/>
    <x v="11"/>
  </r>
  <r>
    <n v="4668"/>
    <d v="2025-05-25T00:00:00"/>
    <s v="карта"/>
    <n v="57"/>
    <n v="527"/>
    <x v="230"/>
    <m/>
    <n v="5668"/>
    <n v="3011.64"/>
    <x v="34"/>
  </r>
  <r>
    <n v="4669"/>
    <d v="2025-01-29T00:00:00"/>
    <s v="карта"/>
    <n v="48"/>
    <n v="167"/>
    <x v="110"/>
    <m/>
    <n v="5669"/>
    <n v="510.88"/>
    <x v="4"/>
  </r>
  <r>
    <n v="4670"/>
    <d v="2025-01-24T00:00:00"/>
    <s v="готівка"/>
    <n v="41"/>
    <n v="16"/>
    <x v="6"/>
    <m/>
    <n v="5670"/>
    <n v="2307.35"/>
    <x v="1"/>
  </r>
  <r>
    <n v="4671"/>
    <d v="2025-05-22T00:00:00"/>
    <s v="карта"/>
    <n v="36"/>
    <n v="426"/>
    <x v="371"/>
    <m/>
    <n v="5671"/>
    <n v="1258.0899999999999"/>
    <x v="23"/>
  </r>
  <r>
    <n v="4672"/>
    <d v="2025-04-01T00:00:00"/>
    <s v="карта"/>
    <n v="31"/>
    <n v="41"/>
    <x v="384"/>
    <m/>
    <n v="5672"/>
    <n v="1433.4499999999998"/>
    <x v="47"/>
  </r>
  <r>
    <n v="4673"/>
    <d v="2025-02-02T00:00:00"/>
    <s v="карта"/>
    <n v="53"/>
    <n v="284"/>
    <x v="24"/>
    <m/>
    <n v="5673"/>
    <n v="5325.3"/>
    <x v="18"/>
  </r>
  <r>
    <n v="4674"/>
    <d v="2025-01-29T00:00:00"/>
    <s v="карта"/>
    <n v="58"/>
    <n v="321"/>
    <x v="220"/>
    <n v="624"/>
    <n v="5674"/>
    <n v="2928.49"/>
    <x v="51"/>
  </r>
  <r>
    <n v="4675"/>
    <d v="2025-06-06T00:00:00"/>
    <s v="карта"/>
    <n v="48"/>
    <m/>
    <x v="4"/>
    <m/>
    <n v="5675"/>
    <n v="2824.52"/>
    <x v="4"/>
  </r>
  <r>
    <n v="4676"/>
    <d v="2025-02-09T00:00:00"/>
    <s v="карта"/>
    <n v="22"/>
    <n v="355"/>
    <x v="89"/>
    <m/>
    <n v="5676"/>
    <n v="5988"/>
    <x v="49"/>
  </r>
  <r>
    <n v="4677"/>
    <d v="2025-03-10T00:00:00"/>
    <s v="карта"/>
    <n v="54"/>
    <n v="189"/>
    <x v="209"/>
    <n v="261"/>
    <n v="5677"/>
    <n v="804.88"/>
    <x v="26"/>
  </r>
  <r>
    <n v="4678"/>
    <d v="2025-05-29T00:00:00"/>
    <s v="карта"/>
    <n v="15"/>
    <n v="514"/>
    <x v="273"/>
    <n v="678"/>
    <n v="5678"/>
    <n v="4470.9400000000005"/>
    <x v="0"/>
  </r>
  <r>
    <n v="4679"/>
    <d v="2025-03-02T00:00:00"/>
    <s v="карта"/>
    <n v="6"/>
    <m/>
    <x v="243"/>
    <m/>
    <n v="5679"/>
    <n v="1538.58"/>
    <x v="24"/>
  </r>
  <r>
    <n v="4680"/>
    <d v="2025-04-01T00:00:00"/>
    <s v="готівка"/>
    <n v="31"/>
    <n v="300"/>
    <x v="384"/>
    <m/>
    <n v="5680"/>
    <n v="9170.02"/>
    <x v="47"/>
  </r>
  <r>
    <n v="4681"/>
    <d v="2025-03-12T00:00:00"/>
    <s v="карта"/>
    <n v="1"/>
    <m/>
    <x v="45"/>
    <m/>
    <n v="5681"/>
    <n v="4510.68"/>
    <x v="5"/>
  </r>
  <r>
    <n v="4682"/>
    <d v="2025-02-08T00:00:00"/>
    <s v="готівка"/>
    <n v="34"/>
    <m/>
    <x v="146"/>
    <n v="607"/>
    <n v="5682"/>
    <n v="3696.6000000000004"/>
    <x v="36"/>
  </r>
  <r>
    <n v="4683"/>
    <d v="2025-06-05T00:00:00"/>
    <s v="готівка"/>
    <n v="21"/>
    <n v="207"/>
    <x v="231"/>
    <m/>
    <n v="5683"/>
    <n v="2284.5500000000002"/>
    <x v="42"/>
  </r>
  <r>
    <n v="4684"/>
    <d v="2025-03-18T00:00:00"/>
    <s v="карта"/>
    <n v="11"/>
    <n v="562"/>
    <x v="208"/>
    <m/>
    <n v="5684"/>
    <n v="525.20000000000005"/>
    <x v="31"/>
  </r>
  <r>
    <n v="4685"/>
    <d v="2025-02-28T00:00:00"/>
    <s v="готівка"/>
    <n v="35"/>
    <n v="244"/>
    <x v="134"/>
    <m/>
    <n v="5685"/>
    <n v="2094.36"/>
    <x v="13"/>
  </r>
  <r>
    <n v="4686"/>
    <d v="2025-04-18T00:00:00"/>
    <s v="готівка"/>
    <n v="27"/>
    <n v="284"/>
    <x v="343"/>
    <m/>
    <n v="5686"/>
    <n v="680.34"/>
    <x v="30"/>
  </r>
  <r>
    <n v="4687"/>
    <d v="2025-02-28T00:00:00"/>
    <s v="готівка"/>
    <n v="41"/>
    <m/>
    <x v="73"/>
    <m/>
    <n v="5687"/>
    <n v="1781.19"/>
    <x v="1"/>
  </r>
  <r>
    <n v="4688"/>
    <d v="2025-03-09T00:00:00"/>
    <s v="карта"/>
    <n v="49"/>
    <n v="112"/>
    <x v="254"/>
    <m/>
    <n v="5688"/>
    <n v="3675.38"/>
    <x v="45"/>
  </r>
  <r>
    <n v="4689"/>
    <d v="2025-05-18T00:00:00"/>
    <s v="готівка"/>
    <n v="16"/>
    <n v="210"/>
    <x v="3"/>
    <n v="1273"/>
    <n v="5689"/>
    <n v="1089.46"/>
    <x v="3"/>
  </r>
  <r>
    <n v="4690"/>
    <d v="2025-02-01T00:00:00"/>
    <s v="готівка"/>
    <n v="20"/>
    <m/>
    <x v="157"/>
    <m/>
    <n v="5690"/>
    <n v="1320.72"/>
    <x v="33"/>
  </r>
  <r>
    <n v="4691"/>
    <d v="2025-03-09T00:00:00"/>
    <s v="карта"/>
    <n v="10"/>
    <n v="135"/>
    <x v="361"/>
    <n v="419"/>
    <n v="5691"/>
    <n v="4224.88"/>
    <x v="43"/>
  </r>
  <r>
    <n v="4692"/>
    <d v="2025-06-21T00:00:00"/>
    <s v="карта"/>
    <n v="52"/>
    <n v="350"/>
    <x v="23"/>
    <m/>
    <n v="5692"/>
    <n v="6474.9400000000005"/>
    <x v="17"/>
  </r>
  <r>
    <n v="4693"/>
    <d v="2025-05-19T00:00:00"/>
    <s v="готівка"/>
    <n v="49"/>
    <m/>
    <x v="177"/>
    <m/>
    <n v="5693"/>
    <n v="6731.2400000000007"/>
    <x v="45"/>
  </r>
  <r>
    <n v="4694"/>
    <d v="2025-05-28T00:00:00"/>
    <s v="карта"/>
    <n v="39"/>
    <m/>
    <x v="86"/>
    <n v="353"/>
    <n v="5694"/>
    <n v="2206.0099999999998"/>
    <x v="25"/>
  </r>
  <r>
    <n v="4695"/>
    <d v="2025-04-27T00:00:00"/>
    <s v="карта"/>
    <n v="55"/>
    <m/>
    <x v="113"/>
    <m/>
    <n v="5695"/>
    <n v="2343.5700000000002"/>
    <x v="56"/>
  </r>
  <r>
    <n v="4696"/>
    <d v="2025-05-02T00:00:00"/>
    <s v="готівка"/>
    <n v="32"/>
    <n v="198"/>
    <x v="60"/>
    <m/>
    <n v="5696"/>
    <n v="5979.369999999999"/>
    <x v="19"/>
  </r>
  <r>
    <n v="4697"/>
    <d v="2025-05-16T00:00:00"/>
    <s v="карта"/>
    <n v="45"/>
    <m/>
    <x v="172"/>
    <m/>
    <n v="5697"/>
    <n v="891.74"/>
    <x v="9"/>
  </r>
  <r>
    <n v="4698"/>
    <d v="2025-02-07T00:00:00"/>
    <s v="готівка"/>
    <n v="24"/>
    <n v="164"/>
    <x v="165"/>
    <n v="619"/>
    <n v="5698"/>
    <n v="4040.01"/>
    <x v="21"/>
  </r>
  <r>
    <n v="4699"/>
    <d v="2025-04-11T00:00:00"/>
    <s v="карта"/>
    <n v="7"/>
    <n v="394"/>
    <x v="108"/>
    <n v="557"/>
    <n v="5699"/>
    <n v="4402.38"/>
    <x v="50"/>
  </r>
  <r>
    <n v="4700"/>
    <d v="2025-05-27T00:00:00"/>
    <s v="карта"/>
    <n v="13"/>
    <n v="172"/>
    <x v="395"/>
    <m/>
    <n v="5700"/>
    <n v="6666.59"/>
    <x v="2"/>
  </r>
  <r>
    <n v="4701"/>
    <d v="2025-06-09T00:00:00"/>
    <s v="карта"/>
    <n v="15"/>
    <n v="512"/>
    <x v="273"/>
    <m/>
    <n v="5701"/>
    <n v="1768.59"/>
    <x v="0"/>
  </r>
  <r>
    <n v="4702"/>
    <d v="2025-04-19T00:00:00"/>
    <s v="готівка"/>
    <n v="60"/>
    <n v="50"/>
    <x v="65"/>
    <m/>
    <n v="5702"/>
    <n v="2067.58"/>
    <x v="38"/>
  </r>
  <r>
    <n v="4703"/>
    <d v="2025-03-09T00:00:00"/>
    <s v="карта"/>
    <n v="46"/>
    <n v="354"/>
    <x v="252"/>
    <m/>
    <n v="5703"/>
    <n v="4195.37"/>
    <x v="8"/>
  </r>
  <r>
    <n v="4704"/>
    <d v="2025-02-05T00:00:00"/>
    <s v="готівка"/>
    <n v="8"/>
    <n v="468"/>
    <x v="64"/>
    <m/>
    <n v="5704"/>
    <n v="2643.8100000000004"/>
    <x v="27"/>
  </r>
  <r>
    <n v="4705"/>
    <d v="2025-04-05T00:00:00"/>
    <s v="карта"/>
    <n v="7"/>
    <n v="400"/>
    <x v="108"/>
    <m/>
    <n v="5705"/>
    <n v="2808.31"/>
    <x v="50"/>
  </r>
  <r>
    <n v="4706"/>
    <d v="2025-03-08T00:00:00"/>
    <s v="готівка"/>
    <n v="35"/>
    <n v="355"/>
    <x v="350"/>
    <n v="767"/>
    <n v="5706"/>
    <n v="9017.76"/>
    <x v="13"/>
  </r>
  <r>
    <n v="4707"/>
    <d v="2025-05-21T00:00:00"/>
    <s v="карта"/>
    <n v="50"/>
    <n v="329"/>
    <x v="315"/>
    <m/>
    <n v="5707"/>
    <n v="5930.96"/>
    <x v="57"/>
  </r>
  <r>
    <n v="4708"/>
    <d v="2025-01-15T00:00:00"/>
    <s v="карта"/>
    <n v="2"/>
    <n v="516"/>
    <x v="206"/>
    <m/>
    <n v="5708"/>
    <n v="5469.1399999999994"/>
    <x v="14"/>
  </r>
  <r>
    <n v="4709"/>
    <d v="2025-06-22T00:00:00"/>
    <s v="карта"/>
    <n v="46"/>
    <m/>
    <x v="9"/>
    <m/>
    <n v="5709"/>
    <n v="1731.14"/>
    <x v="8"/>
  </r>
  <r>
    <n v="4710"/>
    <d v="2025-06-14T00:00:00"/>
    <s v="карта"/>
    <n v="33"/>
    <m/>
    <x v="233"/>
    <m/>
    <n v="5710"/>
    <n v="2396.88"/>
    <x v="59"/>
  </r>
  <r>
    <n v="4711"/>
    <d v="2025-04-14T00:00:00"/>
    <s v="карта"/>
    <n v="20"/>
    <m/>
    <x v="312"/>
    <n v="1017"/>
    <n v="5711"/>
    <n v="1032.04"/>
    <x v="33"/>
  </r>
  <r>
    <n v="4712"/>
    <d v="2025-04-19T00:00:00"/>
    <s v="готівка"/>
    <n v="49"/>
    <n v="490"/>
    <x v="80"/>
    <n v="1295"/>
    <n v="5712"/>
    <n v="5834.66"/>
    <x v="45"/>
  </r>
  <r>
    <n v="4713"/>
    <d v="2025-05-05T00:00:00"/>
    <s v="карта"/>
    <n v="26"/>
    <m/>
    <x v="179"/>
    <m/>
    <n v="5713"/>
    <n v="242.14"/>
    <x v="28"/>
  </r>
  <r>
    <n v="4714"/>
    <d v="2025-04-17T00:00:00"/>
    <s v="карта"/>
    <n v="44"/>
    <m/>
    <x v="153"/>
    <m/>
    <n v="5714"/>
    <n v="3980.32"/>
    <x v="58"/>
  </r>
  <r>
    <n v="4715"/>
    <d v="2025-05-16T00:00:00"/>
    <s v="готівка"/>
    <n v="58"/>
    <n v="241"/>
    <x v="142"/>
    <m/>
    <n v="5715"/>
    <n v="2116.11"/>
    <x v="51"/>
  </r>
  <r>
    <n v="4716"/>
    <d v="2025-04-15T00:00:00"/>
    <s v="карта"/>
    <n v="50"/>
    <m/>
    <x v="315"/>
    <m/>
    <n v="5716"/>
    <n v="4230.22"/>
    <x v="57"/>
  </r>
  <r>
    <n v="4717"/>
    <d v="2025-01-26T00:00:00"/>
    <s v="готівка"/>
    <n v="20"/>
    <n v="156"/>
    <x v="390"/>
    <m/>
    <n v="5717"/>
    <n v="1314.87"/>
    <x v="33"/>
  </r>
  <r>
    <n v="4718"/>
    <d v="2025-03-17T00:00:00"/>
    <s v="готівка"/>
    <n v="1"/>
    <m/>
    <x v="136"/>
    <m/>
    <n v="5718"/>
    <n v="804.52"/>
    <x v="5"/>
  </r>
  <r>
    <n v="4719"/>
    <d v="2025-01-27T00:00:00"/>
    <s v="карта"/>
    <n v="56"/>
    <n v="376"/>
    <x v="103"/>
    <m/>
    <n v="5719"/>
    <n v="5973.54"/>
    <x v="37"/>
  </r>
  <r>
    <n v="4720"/>
    <d v="2025-02-20T00:00:00"/>
    <s v="карта"/>
    <n v="50"/>
    <m/>
    <x v="259"/>
    <n v="540"/>
    <n v="5720"/>
    <n v="7026.99"/>
    <x v="57"/>
  </r>
  <r>
    <n v="4721"/>
    <d v="2025-03-31T00:00:00"/>
    <s v="карта"/>
    <n v="21"/>
    <n v="17"/>
    <x v="77"/>
    <m/>
    <n v="5721"/>
    <n v="2873.25"/>
    <x v="42"/>
  </r>
  <r>
    <n v="4722"/>
    <d v="2025-01-28T00:00:00"/>
    <s v="готівка"/>
    <n v="56"/>
    <n v="355"/>
    <x v="191"/>
    <m/>
    <n v="5722"/>
    <n v="3475.3900000000003"/>
    <x v="37"/>
  </r>
  <r>
    <n v="4723"/>
    <d v="2025-06-09T00:00:00"/>
    <s v="карта"/>
    <n v="46"/>
    <n v="400"/>
    <x v="9"/>
    <m/>
    <n v="5723"/>
    <n v="2009.92"/>
    <x v="8"/>
  </r>
  <r>
    <n v="4724"/>
    <d v="2025-03-10T00:00:00"/>
    <s v="карта"/>
    <n v="6"/>
    <n v="397"/>
    <x v="243"/>
    <n v="1143"/>
    <n v="5724"/>
    <n v="2806.12"/>
    <x v="24"/>
  </r>
  <r>
    <n v="4725"/>
    <d v="2025-06-23T00:00:00"/>
    <s v="готівка"/>
    <n v="18"/>
    <n v="43"/>
    <x v="75"/>
    <n v="343"/>
    <n v="5725"/>
    <n v="7795.3899999999994"/>
    <x v="40"/>
  </r>
  <r>
    <n v="4726"/>
    <d v="2025-02-04T00:00:00"/>
    <s v="карта"/>
    <n v="52"/>
    <m/>
    <x v="66"/>
    <m/>
    <n v="5726"/>
    <n v="5190.95"/>
    <x v="17"/>
  </r>
  <r>
    <n v="4727"/>
    <d v="2025-06-26T00:00:00"/>
    <s v="карта"/>
    <n v="22"/>
    <m/>
    <x v="302"/>
    <n v="32"/>
    <n v="5727"/>
    <n v="2298.3599999999997"/>
    <x v="49"/>
  </r>
  <r>
    <n v="4728"/>
    <d v="2025-04-05T00:00:00"/>
    <s v="карта"/>
    <n v="16"/>
    <n v="307"/>
    <x v="13"/>
    <m/>
    <n v="5728"/>
    <n v="3250.34"/>
    <x v="3"/>
  </r>
  <r>
    <n v="4729"/>
    <d v="2025-03-22T00:00:00"/>
    <s v="карта"/>
    <n v="5"/>
    <m/>
    <x v="174"/>
    <n v="168"/>
    <n v="5729"/>
    <n v="564.71"/>
    <x v="11"/>
  </r>
  <r>
    <n v="4730"/>
    <d v="2025-03-18T00:00:00"/>
    <s v="карта"/>
    <n v="5"/>
    <n v="547"/>
    <x v="174"/>
    <n v="806"/>
    <n v="5730"/>
    <n v="1445.94"/>
    <x v="11"/>
  </r>
  <r>
    <n v="4731"/>
    <d v="2025-01-12T00:00:00"/>
    <s v="карта"/>
    <n v="13"/>
    <m/>
    <x v="395"/>
    <n v="887"/>
    <n v="5731"/>
    <n v="7721.3899999999994"/>
    <x v="2"/>
  </r>
  <r>
    <n v="4732"/>
    <d v="2025-05-20T00:00:00"/>
    <s v="карта"/>
    <n v="37"/>
    <m/>
    <x v="331"/>
    <m/>
    <n v="5732"/>
    <n v="3377.26"/>
    <x v="15"/>
  </r>
  <r>
    <n v="4733"/>
    <d v="2025-05-20T00:00:00"/>
    <s v="готівка"/>
    <n v="4"/>
    <m/>
    <x v="374"/>
    <n v="411"/>
    <n v="5733"/>
    <n v="3932.6899999999996"/>
    <x v="7"/>
  </r>
  <r>
    <n v="4734"/>
    <d v="2025-03-17T00:00:00"/>
    <s v="готівка"/>
    <n v="28"/>
    <n v="524"/>
    <x v="262"/>
    <m/>
    <n v="5734"/>
    <n v="1998.4099999999999"/>
    <x v="10"/>
  </r>
  <r>
    <n v="4735"/>
    <d v="2025-06-17T00:00:00"/>
    <s v="карта"/>
    <n v="17"/>
    <m/>
    <x v="40"/>
    <m/>
    <n v="5735"/>
    <n v="6599.28"/>
    <x v="29"/>
  </r>
  <r>
    <n v="4736"/>
    <d v="2025-01-04T00:00:00"/>
    <s v="карта"/>
    <n v="37"/>
    <n v="324"/>
    <x v="346"/>
    <m/>
    <n v="5736"/>
    <n v="2710.66"/>
    <x v="15"/>
  </r>
  <r>
    <n v="4737"/>
    <d v="2025-05-10T00:00:00"/>
    <s v="готівка"/>
    <n v="28"/>
    <m/>
    <x v="12"/>
    <m/>
    <n v="5737"/>
    <n v="5696.56"/>
    <x v="10"/>
  </r>
  <r>
    <n v="4738"/>
    <d v="2025-05-02T00:00:00"/>
    <s v="карта"/>
    <n v="52"/>
    <n v="212"/>
    <x v="66"/>
    <n v="1187"/>
    <n v="5738"/>
    <n v="5678.28"/>
    <x v="17"/>
  </r>
  <r>
    <n v="4739"/>
    <d v="2025-04-03T00:00:00"/>
    <s v="карта"/>
    <n v="14"/>
    <n v="4"/>
    <x v="255"/>
    <n v="182"/>
    <n v="5739"/>
    <n v="8172.42"/>
    <x v="32"/>
  </r>
  <r>
    <n v="4740"/>
    <d v="2025-06-22T00:00:00"/>
    <s v="карта"/>
    <n v="55"/>
    <m/>
    <x v="396"/>
    <n v="153"/>
    <n v="5740"/>
    <n v="3642.4"/>
    <x v="56"/>
  </r>
  <r>
    <n v="4741"/>
    <d v="2025-04-20T00:00:00"/>
    <s v="карта"/>
    <n v="28"/>
    <m/>
    <x v="139"/>
    <m/>
    <n v="5741"/>
    <n v="7076.7000000000007"/>
    <x v="10"/>
  </r>
  <r>
    <n v="4742"/>
    <d v="2025-02-22T00:00:00"/>
    <s v="готівка"/>
    <n v="16"/>
    <n v="100"/>
    <x v="115"/>
    <m/>
    <n v="5742"/>
    <n v="6323.72"/>
    <x v="3"/>
  </r>
  <r>
    <n v="4743"/>
    <d v="2025-02-21T00:00:00"/>
    <s v="карта"/>
    <n v="51"/>
    <m/>
    <x v="68"/>
    <n v="779"/>
    <n v="5743"/>
    <n v="850.62"/>
    <x v="39"/>
  </r>
  <r>
    <n v="4744"/>
    <d v="2025-04-22T00:00:00"/>
    <s v="карта"/>
    <n v="21"/>
    <n v="376"/>
    <x v="145"/>
    <m/>
    <n v="5744"/>
    <n v="1649.88"/>
    <x v="42"/>
  </r>
  <r>
    <n v="4745"/>
    <d v="2025-06-14T00:00:00"/>
    <s v="готівка"/>
    <n v="41"/>
    <n v="490"/>
    <x v="6"/>
    <m/>
    <n v="5745"/>
    <n v="1595.25"/>
    <x v="1"/>
  </r>
  <r>
    <n v="4746"/>
    <d v="2025-06-20T00:00:00"/>
    <s v="готівка"/>
    <n v="45"/>
    <n v="289"/>
    <x v="212"/>
    <m/>
    <n v="5746"/>
    <n v="4951.82"/>
    <x v="9"/>
  </r>
  <r>
    <n v="4747"/>
    <d v="2025-03-10T00:00:00"/>
    <s v="готівка"/>
    <n v="48"/>
    <n v="360"/>
    <x v="215"/>
    <n v="766"/>
    <n v="5747"/>
    <n v="5667.0499999999993"/>
    <x v="4"/>
  </r>
  <r>
    <n v="4748"/>
    <d v="2025-03-28T00:00:00"/>
    <s v="готівка"/>
    <n v="27"/>
    <n v="502"/>
    <x v="323"/>
    <m/>
    <n v="5748"/>
    <n v="5075.95"/>
    <x v="30"/>
  </r>
  <r>
    <n v="4749"/>
    <d v="2025-04-03T00:00:00"/>
    <s v="карта"/>
    <n v="12"/>
    <n v="14"/>
    <x v="190"/>
    <n v="504"/>
    <n v="5749"/>
    <n v="1101.44"/>
    <x v="48"/>
  </r>
  <r>
    <n v="4750"/>
    <d v="2025-02-27T00:00:00"/>
    <s v="карта"/>
    <n v="20"/>
    <n v="430"/>
    <x v="390"/>
    <n v="1264"/>
    <n v="5750"/>
    <n v="567.77"/>
    <x v="33"/>
  </r>
  <r>
    <n v="4751"/>
    <d v="2025-05-26T00:00:00"/>
    <s v="карта"/>
    <n v="7"/>
    <n v="462"/>
    <x v="108"/>
    <n v="1010"/>
    <n v="5751"/>
    <n v="7616.5300000000007"/>
    <x v="50"/>
  </r>
  <r>
    <n v="4752"/>
    <d v="2025-04-14T00:00:00"/>
    <s v="готівка"/>
    <n v="24"/>
    <n v="551"/>
    <x v="188"/>
    <n v="1294"/>
    <n v="5752"/>
    <n v="4386.5700000000006"/>
    <x v="21"/>
  </r>
  <r>
    <n v="4753"/>
    <d v="2025-01-25T00:00:00"/>
    <s v="карта"/>
    <n v="13"/>
    <n v="190"/>
    <x v="37"/>
    <n v="117"/>
    <n v="5753"/>
    <n v="2356.56"/>
    <x v="2"/>
  </r>
  <r>
    <n v="4754"/>
    <d v="2025-04-03T00:00:00"/>
    <s v="готівка"/>
    <n v="21"/>
    <n v="153"/>
    <x v="161"/>
    <m/>
    <n v="5754"/>
    <n v="413.98"/>
    <x v="42"/>
  </r>
  <r>
    <n v="4755"/>
    <d v="2025-03-10T00:00:00"/>
    <s v="готівка"/>
    <n v="36"/>
    <n v="99"/>
    <x v="33"/>
    <n v="591"/>
    <n v="5755"/>
    <n v="5072.7400000000007"/>
    <x v="23"/>
  </r>
  <r>
    <n v="4756"/>
    <d v="2025-05-24T00:00:00"/>
    <s v="карта"/>
    <n v="49"/>
    <n v="525"/>
    <x v="83"/>
    <n v="1055"/>
    <n v="5756"/>
    <n v="2586.42"/>
    <x v="45"/>
  </r>
  <r>
    <n v="4757"/>
    <d v="2025-04-18T00:00:00"/>
    <s v="карта"/>
    <n v="53"/>
    <n v="466"/>
    <x v="24"/>
    <m/>
    <n v="5757"/>
    <n v="4132.91"/>
    <x v="18"/>
  </r>
  <r>
    <n v="4758"/>
    <d v="2025-06-17T00:00:00"/>
    <s v="карта"/>
    <n v="38"/>
    <n v="445"/>
    <x v="316"/>
    <m/>
    <n v="5758"/>
    <n v="8578.6"/>
    <x v="52"/>
  </r>
  <r>
    <n v="4759"/>
    <d v="2025-06-28T00:00:00"/>
    <s v="готівка"/>
    <n v="16"/>
    <m/>
    <x v="31"/>
    <m/>
    <n v="5759"/>
    <n v="1607.04"/>
    <x v="3"/>
  </r>
  <r>
    <n v="4760"/>
    <d v="2025-05-16T00:00:00"/>
    <s v="карта"/>
    <n v="35"/>
    <m/>
    <x v="114"/>
    <m/>
    <n v="5760"/>
    <n v="3288.52"/>
    <x v="13"/>
  </r>
  <r>
    <n v="4761"/>
    <d v="2025-04-18T00:00:00"/>
    <s v="карта"/>
    <n v="45"/>
    <m/>
    <x v="172"/>
    <m/>
    <n v="5761"/>
    <n v="1351.71"/>
    <x v="9"/>
  </r>
  <r>
    <n v="4762"/>
    <d v="2025-02-17T00:00:00"/>
    <s v="карта"/>
    <n v="22"/>
    <n v="394"/>
    <x v="109"/>
    <m/>
    <n v="5762"/>
    <n v="6466.7099999999991"/>
    <x v="49"/>
  </r>
  <r>
    <n v="4763"/>
    <d v="2025-01-30T00:00:00"/>
    <s v="готівка"/>
    <n v="36"/>
    <m/>
    <x v="391"/>
    <n v="1287"/>
    <n v="5763"/>
    <n v="9230.23"/>
    <x v="23"/>
  </r>
  <r>
    <n v="4764"/>
    <d v="2025-02-11T00:00:00"/>
    <s v="карта"/>
    <n v="32"/>
    <n v="203"/>
    <x v="279"/>
    <m/>
    <n v="5764"/>
    <n v="5307.5"/>
    <x v="19"/>
  </r>
  <r>
    <n v="4765"/>
    <d v="2025-01-09T00:00:00"/>
    <s v="готівка"/>
    <n v="21"/>
    <m/>
    <x v="76"/>
    <n v="137"/>
    <n v="5765"/>
    <n v="446.2"/>
    <x v="42"/>
  </r>
  <r>
    <n v="4766"/>
    <d v="2025-05-15T00:00:00"/>
    <s v="карта"/>
    <n v="6"/>
    <m/>
    <x v="243"/>
    <m/>
    <n v="5766"/>
    <n v="4279.05"/>
    <x v="24"/>
  </r>
  <r>
    <n v="4767"/>
    <d v="2025-02-03T00:00:00"/>
    <s v="готівка"/>
    <n v="4"/>
    <n v="486"/>
    <x v="138"/>
    <m/>
    <n v="5767"/>
    <n v="1899.37"/>
    <x v="7"/>
  </r>
  <r>
    <n v="4768"/>
    <d v="2025-04-22T00:00:00"/>
    <s v="готівка"/>
    <n v="24"/>
    <n v="219"/>
    <x v="236"/>
    <n v="183"/>
    <n v="5768"/>
    <n v="492.72"/>
    <x v="21"/>
  </r>
  <r>
    <n v="4769"/>
    <d v="2025-03-29T00:00:00"/>
    <s v="готівка"/>
    <n v="32"/>
    <n v="78"/>
    <x v="247"/>
    <m/>
    <n v="5769"/>
    <n v="5621.369999999999"/>
    <x v="19"/>
  </r>
  <r>
    <n v="4770"/>
    <d v="2025-02-25T00:00:00"/>
    <s v="готівка"/>
    <n v="8"/>
    <n v="290"/>
    <x v="57"/>
    <n v="869"/>
    <n v="5770"/>
    <n v="1581.48"/>
    <x v="27"/>
  </r>
  <r>
    <n v="4771"/>
    <d v="2025-05-29T00:00:00"/>
    <s v="карта"/>
    <n v="60"/>
    <m/>
    <x v="137"/>
    <m/>
    <n v="5771"/>
    <n v="3750.3999999999996"/>
    <x v="38"/>
  </r>
  <r>
    <n v="4772"/>
    <d v="2025-06-12T00:00:00"/>
    <s v="карта"/>
    <n v="17"/>
    <n v="468"/>
    <x v="40"/>
    <n v="503"/>
    <n v="5772"/>
    <n v="4031.7300000000005"/>
    <x v="29"/>
  </r>
  <r>
    <n v="4773"/>
    <d v="2025-06-12T00:00:00"/>
    <s v="готівка"/>
    <n v="52"/>
    <m/>
    <x v="82"/>
    <n v="1276"/>
    <n v="5773"/>
    <n v="1161.1799999999998"/>
    <x v="17"/>
  </r>
  <r>
    <n v="4774"/>
    <d v="2025-03-05T00:00:00"/>
    <s v="карта"/>
    <n v="25"/>
    <m/>
    <x v="16"/>
    <m/>
    <n v="5774"/>
    <n v="2134.2399999999998"/>
    <x v="12"/>
  </r>
  <r>
    <n v="4775"/>
    <d v="2025-03-16T00:00:00"/>
    <s v="готівка"/>
    <n v="36"/>
    <m/>
    <x v="391"/>
    <m/>
    <n v="5775"/>
    <n v="5201.93"/>
    <x v="23"/>
  </r>
  <r>
    <n v="4776"/>
    <d v="2025-01-13T00:00:00"/>
    <s v="карта"/>
    <n v="33"/>
    <n v="518"/>
    <x v="280"/>
    <m/>
    <n v="5776"/>
    <n v="2121.16"/>
    <x v="59"/>
  </r>
  <r>
    <n v="4777"/>
    <d v="2025-01-03T00:00:00"/>
    <s v="карта"/>
    <n v="21"/>
    <m/>
    <x v="145"/>
    <m/>
    <n v="5777"/>
    <n v="1534.12"/>
    <x v="42"/>
  </r>
  <r>
    <n v="4778"/>
    <d v="2025-06-01T00:00:00"/>
    <s v="карта"/>
    <n v="13"/>
    <n v="410"/>
    <x v="253"/>
    <m/>
    <n v="5778"/>
    <n v="6275.58"/>
    <x v="2"/>
  </r>
  <r>
    <n v="4779"/>
    <d v="2025-05-17T00:00:00"/>
    <s v="готівка"/>
    <n v="6"/>
    <n v="324"/>
    <x v="243"/>
    <m/>
    <n v="5779"/>
    <n v="5936.2"/>
    <x v="24"/>
  </r>
  <r>
    <n v="4780"/>
    <d v="2025-01-20T00:00:00"/>
    <s v="карта"/>
    <n v="30"/>
    <m/>
    <x v="71"/>
    <n v="1291"/>
    <n v="5780"/>
    <n v="6630.27"/>
    <x v="41"/>
  </r>
  <r>
    <n v="4781"/>
    <d v="2025-01-15T00:00:00"/>
    <s v="карта"/>
    <n v="14"/>
    <n v="113"/>
    <x v="67"/>
    <n v="95"/>
    <n v="5781"/>
    <n v="5918.16"/>
    <x v="32"/>
  </r>
  <r>
    <n v="4782"/>
    <d v="2025-03-29T00:00:00"/>
    <s v="карта"/>
    <n v="24"/>
    <m/>
    <x v="188"/>
    <n v="88"/>
    <n v="5782"/>
    <n v="1931.63"/>
    <x v="21"/>
  </r>
  <r>
    <n v="4783"/>
    <d v="2025-05-01T00:00:00"/>
    <s v="карта"/>
    <n v="2"/>
    <n v="87"/>
    <x v="328"/>
    <m/>
    <n v="5783"/>
    <n v="8077.75"/>
    <x v="14"/>
  </r>
  <r>
    <n v="4784"/>
    <d v="2025-04-29T00:00:00"/>
    <s v="готівка"/>
    <n v="38"/>
    <n v="337"/>
    <x v="316"/>
    <m/>
    <n v="5784"/>
    <n v="4712.58"/>
    <x v="52"/>
  </r>
  <r>
    <n v="4785"/>
    <d v="2025-02-04T00:00:00"/>
    <s v="готівка"/>
    <n v="5"/>
    <n v="358"/>
    <x v="200"/>
    <m/>
    <n v="5785"/>
    <n v="2634.93"/>
    <x v="11"/>
  </r>
  <r>
    <n v="4786"/>
    <d v="2025-05-13T00:00:00"/>
    <s v="карта"/>
    <n v="2"/>
    <n v="204"/>
    <x v="61"/>
    <n v="1151"/>
    <n v="5786"/>
    <n v="2711.6699999999996"/>
    <x v="14"/>
  </r>
  <r>
    <n v="4787"/>
    <d v="2025-02-20T00:00:00"/>
    <s v="карта"/>
    <n v="19"/>
    <m/>
    <x v="59"/>
    <n v="824"/>
    <n v="5787"/>
    <n v="3730.27"/>
    <x v="20"/>
  </r>
  <r>
    <n v="4788"/>
    <d v="2025-05-30T00:00:00"/>
    <s v="карта"/>
    <n v="57"/>
    <n v="182"/>
    <x v="111"/>
    <m/>
    <n v="5788"/>
    <n v="6067.4400000000005"/>
    <x v="34"/>
  </r>
  <r>
    <n v="4789"/>
    <d v="2025-02-17T00:00:00"/>
    <s v="готівка"/>
    <n v="50"/>
    <n v="258"/>
    <x v="148"/>
    <n v="411"/>
    <n v="5789"/>
    <n v="1243.28"/>
    <x v="57"/>
  </r>
  <r>
    <n v="4790"/>
    <d v="2025-06-04T00:00:00"/>
    <s v="карта"/>
    <n v="60"/>
    <n v="561"/>
    <x v="324"/>
    <n v="377"/>
    <n v="5790"/>
    <n v="7223.43"/>
    <x v="38"/>
  </r>
  <r>
    <n v="4791"/>
    <d v="2025-03-21T00:00:00"/>
    <s v="карта"/>
    <n v="34"/>
    <n v="399"/>
    <x v="125"/>
    <m/>
    <n v="5791"/>
    <n v="1342.83"/>
    <x v="36"/>
  </r>
  <r>
    <n v="4792"/>
    <d v="2025-04-07T00:00:00"/>
    <s v="карта"/>
    <n v="39"/>
    <n v="339"/>
    <x v="394"/>
    <n v="781"/>
    <n v="5792"/>
    <n v="533.88"/>
    <x v="25"/>
  </r>
  <r>
    <n v="4793"/>
    <d v="2025-05-03T00:00:00"/>
    <s v="карта"/>
    <n v="16"/>
    <n v="29"/>
    <x v="115"/>
    <n v="270"/>
    <n v="5793"/>
    <n v="3452.6399999999994"/>
    <x v="3"/>
  </r>
  <r>
    <n v="4794"/>
    <d v="2025-04-19T00:00:00"/>
    <s v="готівка"/>
    <n v="6"/>
    <n v="449"/>
    <x v="373"/>
    <m/>
    <n v="5794"/>
    <n v="4047.2200000000003"/>
    <x v="24"/>
  </r>
  <r>
    <n v="4795"/>
    <d v="2025-06-25T00:00:00"/>
    <s v="готівка"/>
    <n v="4"/>
    <n v="122"/>
    <x v="11"/>
    <m/>
    <n v="5795"/>
    <n v="1692.1799999999998"/>
    <x v="7"/>
  </r>
  <r>
    <n v="4796"/>
    <d v="2025-06-24T00:00:00"/>
    <s v="карта"/>
    <n v="21"/>
    <n v="298"/>
    <x v="231"/>
    <m/>
    <n v="5796"/>
    <n v="2816.2099999999996"/>
    <x v="42"/>
  </r>
  <r>
    <n v="4797"/>
    <d v="2025-06-13T00:00:00"/>
    <s v="карта"/>
    <n v="51"/>
    <n v="553"/>
    <x v="147"/>
    <n v="692"/>
    <n v="5797"/>
    <n v="3030.73"/>
    <x v="39"/>
  </r>
  <r>
    <n v="4798"/>
    <d v="2025-04-24T00:00:00"/>
    <s v="карта"/>
    <n v="47"/>
    <n v="435"/>
    <x v="214"/>
    <n v="635"/>
    <n v="5798"/>
    <n v="6319.9699999999993"/>
    <x v="54"/>
  </r>
  <r>
    <n v="4799"/>
    <d v="2025-06-15T00:00:00"/>
    <s v="готівка"/>
    <n v="22"/>
    <n v="124"/>
    <x v="127"/>
    <m/>
    <n v="5799"/>
    <n v="1093.22"/>
    <x v="49"/>
  </r>
  <r>
    <n v="4800"/>
    <d v="2025-06-10T00:00:00"/>
    <s v="карта"/>
    <n v="14"/>
    <m/>
    <x v="67"/>
    <m/>
    <n v="5800"/>
    <n v="4848.68"/>
    <x v="32"/>
  </r>
  <r>
    <n v="4801"/>
    <d v="2025-06-14T00:00:00"/>
    <s v="карта"/>
    <n v="18"/>
    <n v="290"/>
    <x v="69"/>
    <n v="497"/>
    <n v="5801"/>
    <n v="4764.87"/>
    <x v="40"/>
  </r>
  <r>
    <n v="4802"/>
    <d v="2025-03-31T00:00:00"/>
    <s v="готівка"/>
    <n v="36"/>
    <n v="361"/>
    <x v="283"/>
    <m/>
    <n v="5802"/>
    <n v="1848.12"/>
    <x v="23"/>
  </r>
  <r>
    <n v="4803"/>
    <d v="2025-05-26T00:00:00"/>
    <s v="готівка"/>
    <n v="29"/>
    <m/>
    <x v="389"/>
    <m/>
    <n v="5803"/>
    <n v="1552.1599999999999"/>
    <x v="16"/>
  </r>
  <r>
    <n v="4804"/>
    <d v="2025-01-11T00:00:00"/>
    <s v="готівка"/>
    <n v="22"/>
    <m/>
    <x v="199"/>
    <n v="599"/>
    <n v="5804"/>
    <n v="1747.06"/>
    <x v="49"/>
  </r>
  <r>
    <n v="4805"/>
    <d v="2025-03-15T00:00:00"/>
    <s v="готівка"/>
    <n v="23"/>
    <m/>
    <x v="158"/>
    <m/>
    <n v="5805"/>
    <n v="2947.9900000000002"/>
    <x v="46"/>
  </r>
  <r>
    <n v="4806"/>
    <d v="2025-05-14T00:00:00"/>
    <s v="готівка"/>
    <n v="40"/>
    <m/>
    <x v="313"/>
    <m/>
    <n v="5806"/>
    <n v="4878.2099999999991"/>
    <x v="6"/>
  </r>
  <r>
    <n v="4807"/>
    <d v="2025-05-01T00:00:00"/>
    <s v="карта"/>
    <n v="40"/>
    <n v="186"/>
    <x v="7"/>
    <m/>
    <n v="5807"/>
    <n v="5384.4400000000005"/>
    <x v="6"/>
  </r>
  <r>
    <n v="4808"/>
    <d v="2025-04-11T00:00:00"/>
    <s v="карта"/>
    <n v="58"/>
    <m/>
    <x v="397"/>
    <m/>
    <n v="5808"/>
    <n v="2856.5899999999997"/>
    <x v="51"/>
  </r>
  <r>
    <n v="4809"/>
    <d v="2025-06-24T00:00:00"/>
    <s v="готівка"/>
    <n v="29"/>
    <m/>
    <x v="389"/>
    <m/>
    <n v="5809"/>
    <n v="1184.06"/>
    <x v="16"/>
  </r>
  <r>
    <n v="4810"/>
    <d v="2025-02-20T00:00:00"/>
    <s v="карта"/>
    <n v="10"/>
    <m/>
    <x v="78"/>
    <m/>
    <n v="5810"/>
    <n v="1502.5500000000002"/>
    <x v="43"/>
  </r>
  <r>
    <n v="4811"/>
    <d v="2025-05-12T00:00:00"/>
    <s v="карта"/>
    <n v="40"/>
    <n v="451"/>
    <x v="225"/>
    <n v="848"/>
    <n v="5811"/>
    <n v="4088.6"/>
    <x v="6"/>
  </r>
  <r>
    <n v="4812"/>
    <d v="2025-02-01T00:00:00"/>
    <s v="готівка"/>
    <n v="4"/>
    <m/>
    <x v="292"/>
    <m/>
    <n v="5812"/>
    <n v="2308.83"/>
    <x v="7"/>
  </r>
  <r>
    <n v="4813"/>
    <d v="2025-06-24T00:00:00"/>
    <s v="карта"/>
    <n v="26"/>
    <n v="149"/>
    <x v="162"/>
    <n v="526"/>
    <n v="5813"/>
    <n v="10683.47"/>
    <x v="28"/>
  </r>
  <r>
    <n v="4814"/>
    <d v="2025-03-23T00:00:00"/>
    <s v="карта"/>
    <n v="17"/>
    <n v="378"/>
    <x v="104"/>
    <m/>
    <n v="5814"/>
    <n v="3073.75"/>
    <x v="29"/>
  </r>
  <r>
    <n v="4815"/>
    <d v="2025-01-28T00:00:00"/>
    <s v="карта"/>
    <n v="1"/>
    <n v="362"/>
    <x v="180"/>
    <m/>
    <n v="5815"/>
    <n v="2213"/>
    <x v="5"/>
  </r>
  <r>
    <n v="4816"/>
    <d v="2025-01-13T00:00:00"/>
    <s v="готівка"/>
    <n v="53"/>
    <n v="92"/>
    <x v="168"/>
    <m/>
    <n v="5816"/>
    <n v="1001.76"/>
    <x v="18"/>
  </r>
  <r>
    <n v="4817"/>
    <d v="2025-06-02T00:00:00"/>
    <s v="карта"/>
    <n v="49"/>
    <n v="494"/>
    <x v="80"/>
    <m/>
    <n v="5817"/>
    <n v="261.12"/>
    <x v="45"/>
  </r>
  <r>
    <n v="4818"/>
    <d v="2025-02-27T00:00:00"/>
    <s v="карта"/>
    <n v="29"/>
    <n v="517"/>
    <x v="367"/>
    <m/>
    <n v="5818"/>
    <n v="10603.720000000001"/>
    <x v="16"/>
  </r>
  <r>
    <n v="4819"/>
    <d v="2025-06-05T00:00:00"/>
    <s v="готівка"/>
    <n v="28"/>
    <n v="98"/>
    <x v="12"/>
    <n v="1037"/>
    <n v="5819"/>
    <n v="1873.46"/>
    <x v="10"/>
  </r>
  <r>
    <n v="4820"/>
    <d v="2025-06-17T00:00:00"/>
    <s v="готівка"/>
    <n v="32"/>
    <n v="207"/>
    <x v="279"/>
    <m/>
    <n v="5820"/>
    <n v="1032.97"/>
    <x v="19"/>
  </r>
  <r>
    <n v="4821"/>
    <d v="2025-04-24T00:00:00"/>
    <s v="карта"/>
    <n v="59"/>
    <n v="500"/>
    <x v="398"/>
    <m/>
    <n v="5821"/>
    <n v="6098.16"/>
    <x v="35"/>
  </r>
  <r>
    <n v="4822"/>
    <d v="2025-03-27T00:00:00"/>
    <s v="карта"/>
    <n v="25"/>
    <n v="429"/>
    <x v="248"/>
    <m/>
    <n v="5822"/>
    <n v="873.82"/>
    <x v="12"/>
  </r>
  <r>
    <n v="4823"/>
    <d v="2025-05-01T00:00:00"/>
    <s v="карта"/>
    <n v="6"/>
    <m/>
    <x v="218"/>
    <m/>
    <n v="5823"/>
    <n v="3010.5699999999997"/>
    <x v="24"/>
  </r>
  <r>
    <n v="4824"/>
    <d v="2025-05-09T00:00:00"/>
    <s v="карта"/>
    <n v="21"/>
    <n v="303"/>
    <x v="378"/>
    <n v="845"/>
    <n v="5824"/>
    <n v="4366.8500000000004"/>
    <x v="42"/>
  </r>
  <r>
    <n v="4825"/>
    <d v="2025-05-11T00:00:00"/>
    <s v="карта"/>
    <n v="9"/>
    <m/>
    <x v="135"/>
    <n v="339"/>
    <n v="5825"/>
    <n v="2827.83"/>
    <x v="44"/>
  </r>
  <r>
    <n v="4826"/>
    <d v="2025-05-07T00:00:00"/>
    <s v="карта"/>
    <n v="14"/>
    <n v="178"/>
    <x v="255"/>
    <m/>
    <n v="5826"/>
    <n v="616.58999999999992"/>
    <x v="32"/>
  </r>
  <r>
    <n v="4827"/>
    <d v="2025-04-06T00:00:00"/>
    <s v="карта"/>
    <n v="51"/>
    <n v="487"/>
    <x v="68"/>
    <m/>
    <n v="5827"/>
    <n v="3537.9900000000002"/>
    <x v="39"/>
  </r>
  <r>
    <n v="4828"/>
    <d v="2025-01-23T00:00:00"/>
    <s v="готівка"/>
    <n v="23"/>
    <m/>
    <x v="234"/>
    <m/>
    <n v="5828"/>
    <n v="1318.77"/>
    <x v="46"/>
  </r>
  <r>
    <n v="4829"/>
    <d v="2025-03-22T00:00:00"/>
    <s v="готівка"/>
    <n v="38"/>
    <n v="543"/>
    <x v="181"/>
    <n v="202"/>
    <n v="5829"/>
    <n v="4175.68"/>
    <x v="52"/>
  </r>
  <r>
    <n v="4830"/>
    <d v="2025-03-03T00:00:00"/>
    <s v="карта"/>
    <n v="3"/>
    <m/>
    <x v="258"/>
    <m/>
    <n v="5830"/>
    <n v="4093.58"/>
    <x v="53"/>
  </r>
  <r>
    <n v="4831"/>
    <d v="2025-05-09T00:00:00"/>
    <s v="готівка"/>
    <n v="50"/>
    <n v="214"/>
    <x v="287"/>
    <m/>
    <n v="5831"/>
    <n v="416.69"/>
    <x v="57"/>
  </r>
  <r>
    <n v="4832"/>
    <d v="2025-06-02T00:00:00"/>
    <s v="карта"/>
    <n v="35"/>
    <n v="191"/>
    <x v="350"/>
    <m/>
    <n v="5832"/>
    <n v="3401.2200000000003"/>
    <x v="13"/>
  </r>
  <r>
    <n v="4833"/>
    <d v="2025-02-04T00:00:00"/>
    <s v="готівка"/>
    <n v="51"/>
    <n v="259"/>
    <x v="68"/>
    <m/>
    <n v="5833"/>
    <n v="1471.78"/>
    <x v="39"/>
  </r>
  <r>
    <n v="4834"/>
    <d v="2025-02-27T00:00:00"/>
    <s v="карта"/>
    <n v="42"/>
    <n v="141"/>
    <x v="282"/>
    <m/>
    <n v="5834"/>
    <n v="4489.6899999999996"/>
    <x v="55"/>
  </r>
  <r>
    <n v="4835"/>
    <d v="2025-04-22T00:00:00"/>
    <s v="карта"/>
    <n v="4"/>
    <n v="396"/>
    <x v="8"/>
    <m/>
    <n v="5835"/>
    <n v="7398.0300000000007"/>
    <x v="7"/>
  </r>
  <r>
    <n v="4836"/>
    <d v="2025-01-21T00:00:00"/>
    <s v="готівка"/>
    <n v="55"/>
    <m/>
    <x v="264"/>
    <m/>
    <n v="5836"/>
    <n v="2903.8"/>
    <x v="56"/>
  </r>
  <r>
    <n v="4837"/>
    <d v="2025-03-12T00:00:00"/>
    <s v="карта"/>
    <n v="16"/>
    <m/>
    <x v="241"/>
    <m/>
    <n v="5837"/>
    <n v="1294.24"/>
    <x v="3"/>
  </r>
  <r>
    <n v="4838"/>
    <d v="2025-03-17T00:00:00"/>
    <s v="готівка"/>
    <n v="11"/>
    <n v="375"/>
    <x v="143"/>
    <n v="92"/>
    <n v="5838"/>
    <n v="4690.8599999999997"/>
    <x v="31"/>
  </r>
  <r>
    <n v="4839"/>
    <d v="2025-01-28T00:00:00"/>
    <s v="готівка"/>
    <n v="28"/>
    <n v="172"/>
    <x v="278"/>
    <m/>
    <n v="5839"/>
    <n v="2369.1999999999998"/>
    <x v="10"/>
  </r>
  <r>
    <n v="4840"/>
    <d v="2025-05-31T00:00:00"/>
    <s v="готівка"/>
    <n v="40"/>
    <n v="470"/>
    <x v="399"/>
    <m/>
    <n v="5840"/>
    <n v="1320.31"/>
    <x v="6"/>
  </r>
  <r>
    <n v="4841"/>
    <d v="2025-02-01T00:00:00"/>
    <s v="карта"/>
    <n v="18"/>
    <m/>
    <x v="246"/>
    <m/>
    <n v="5841"/>
    <n v="6056.81"/>
    <x v="40"/>
  </r>
  <r>
    <n v="4842"/>
    <d v="2025-02-28T00:00:00"/>
    <s v="готівка"/>
    <n v="60"/>
    <n v="92"/>
    <x v="245"/>
    <m/>
    <n v="5842"/>
    <n v="1230.46"/>
    <x v="38"/>
  </r>
  <r>
    <n v="4843"/>
    <d v="2025-06-26T00:00:00"/>
    <s v="карта"/>
    <n v="11"/>
    <m/>
    <x v="173"/>
    <m/>
    <n v="5843"/>
    <n v="496.31"/>
    <x v="31"/>
  </r>
  <r>
    <n v="4844"/>
    <d v="2025-03-19T00:00:00"/>
    <s v="готівка"/>
    <n v="41"/>
    <n v="194"/>
    <x v="1"/>
    <m/>
    <n v="5844"/>
    <n v="3404.63"/>
    <x v="1"/>
  </r>
  <r>
    <n v="4845"/>
    <d v="2025-04-29T00:00:00"/>
    <s v="карта"/>
    <n v="33"/>
    <n v="78"/>
    <x v="306"/>
    <m/>
    <n v="5845"/>
    <n v="1834.6999999999998"/>
    <x v="59"/>
  </r>
  <r>
    <n v="4846"/>
    <d v="2025-04-01T00:00:00"/>
    <s v="готівка"/>
    <n v="9"/>
    <n v="416"/>
    <x v="381"/>
    <m/>
    <n v="5846"/>
    <n v="2274.44"/>
    <x v="44"/>
  </r>
  <r>
    <n v="4847"/>
    <d v="2025-02-14T00:00:00"/>
    <s v="готівка"/>
    <n v="3"/>
    <n v="121"/>
    <x v="95"/>
    <m/>
    <n v="5847"/>
    <n v="4333.6499999999996"/>
    <x v="53"/>
  </r>
  <r>
    <n v="4848"/>
    <d v="2025-05-13T00:00:00"/>
    <s v="карта"/>
    <n v="51"/>
    <m/>
    <x v="335"/>
    <n v="656"/>
    <n v="5848"/>
    <n v="2534.3999999999996"/>
    <x v="39"/>
  </r>
  <r>
    <n v="4849"/>
    <d v="2025-01-09T00:00:00"/>
    <s v="карта"/>
    <n v="14"/>
    <n v="302"/>
    <x v="284"/>
    <n v="660"/>
    <n v="5849"/>
    <n v="92.36"/>
    <x v="32"/>
  </r>
  <r>
    <n v="4850"/>
    <d v="2025-06-07T00:00:00"/>
    <s v="карта"/>
    <n v="23"/>
    <m/>
    <x v="239"/>
    <n v="22"/>
    <n v="5850"/>
    <n v="947.69"/>
    <x v="46"/>
  </r>
  <r>
    <n v="4851"/>
    <d v="2025-05-24T00:00:00"/>
    <s v="карта"/>
    <n v="39"/>
    <m/>
    <x v="101"/>
    <n v="1177"/>
    <n v="5851"/>
    <n v="5254.51"/>
    <x v="25"/>
  </r>
  <r>
    <n v="4852"/>
    <d v="2025-03-08T00:00:00"/>
    <s v="карта"/>
    <n v="21"/>
    <m/>
    <x v="76"/>
    <m/>
    <n v="5852"/>
    <n v="857.93000000000006"/>
    <x v="42"/>
  </r>
  <r>
    <n v="4853"/>
    <d v="2025-04-19T00:00:00"/>
    <s v="карта"/>
    <n v="37"/>
    <n v="276"/>
    <x v="354"/>
    <m/>
    <n v="5853"/>
    <n v="2677.5299999999997"/>
    <x v="15"/>
  </r>
  <r>
    <n v="4854"/>
    <d v="2025-06-09T00:00:00"/>
    <s v="готівка"/>
    <n v="17"/>
    <n v="222"/>
    <x v="97"/>
    <m/>
    <n v="5854"/>
    <n v="1559.32"/>
    <x v="29"/>
  </r>
  <r>
    <n v="4855"/>
    <d v="2025-03-13T00:00:00"/>
    <s v="готівка"/>
    <n v="58"/>
    <n v="535"/>
    <x v="352"/>
    <n v="530"/>
    <n v="5855"/>
    <n v="2276.4300000000003"/>
    <x v="51"/>
  </r>
  <r>
    <n v="4856"/>
    <d v="2025-03-25T00:00:00"/>
    <s v="карта"/>
    <n v="48"/>
    <m/>
    <x v="198"/>
    <m/>
    <n v="5856"/>
    <n v="2043.8"/>
    <x v="4"/>
  </r>
  <r>
    <n v="4857"/>
    <d v="2025-03-19T00:00:00"/>
    <s v="готівка"/>
    <n v="48"/>
    <m/>
    <x v="299"/>
    <n v="207"/>
    <n v="5857"/>
    <n v="3963.4100000000003"/>
    <x v="4"/>
  </r>
  <r>
    <n v="4858"/>
    <d v="2025-02-21T00:00:00"/>
    <s v="карта"/>
    <n v="29"/>
    <m/>
    <x v="367"/>
    <n v="737"/>
    <n v="5858"/>
    <n v="2194.98"/>
    <x v="16"/>
  </r>
  <r>
    <n v="4859"/>
    <d v="2025-01-28T00:00:00"/>
    <s v="карта"/>
    <n v="54"/>
    <m/>
    <x v="36"/>
    <m/>
    <n v="5859"/>
    <n v="4090.0600000000004"/>
    <x v="26"/>
  </r>
  <r>
    <n v="4860"/>
    <d v="2025-04-12T00:00:00"/>
    <s v="карта"/>
    <n v="7"/>
    <n v="145"/>
    <x v="160"/>
    <n v="1247"/>
    <n v="5860"/>
    <n v="3384.41"/>
    <x v="50"/>
  </r>
  <r>
    <n v="4861"/>
    <d v="2025-04-23T00:00:00"/>
    <s v="готівка"/>
    <n v="34"/>
    <m/>
    <x v="146"/>
    <m/>
    <n v="5861"/>
    <n v="5838.75"/>
    <x v="36"/>
  </r>
  <r>
    <n v="4862"/>
    <d v="2025-06-11T00:00:00"/>
    <s v="карта"/>
    <n v="5"/>
    <n v="154"/>
    <x v="200"/>
    <m/>
    <n v="5862"/>
    <n v="1735.44"/>
    <x v="11"/>
  </r>
  <r>
    <n v="4863"/>
    <d v="2025-06-07T00:00:00"/>
    <s v="готівка"/>
    <n v="47"/>
    <n v="160"/>
    <x v="214"/>
    <m/>
    <n v="5863"/>
    <n v="82.48"/>
    <x v="54"/>
  </r>
  <r>
    <n v="4864"/>
    <d v="2025-02-17T00:00:00"/>
    <s v="карта"/>
    <n v="23"/>
    <n v="159"/>
    <x v="158"/>
    <n v="123"/>
    <n v="5864"/>
    <n v="6719.28"/>
    <x v="46"/>
  </r>
  <r>
    <n v="4865"/>
    <d v="2025-03-12T00:00:00"/>
    <s v="готівка"/>
    <n v="10"/>
    <n v="148"/>
    <x v="123"/>
    <m/>
    <n v="5865"/>
    <n v="1703.34"/>
    <x v="43"/>
  </r>
  <r>
    <n v="4866"/>
    <d v="2025-02-13T00:00:00"/>
    <s v="карта"/>
    <n v="53"/>
    <n v="417"/>
    <x v="168"/>
    <m/>
    <n v="5866"/>
    <n v="7207.73"/>
    <x v="18"/>
  </r>
  <r>
    <n v="4867"/>
    <d v="2025-01-19T00:00:00"/>
    <s v="карта"/>
    <n v="10"/>
    <n v="462"/>
    <x v="87"/>
    <m/>
    <n v="5867"/>
    <n v="5195.3"/>
    <x v="43"/>
  </r>
  <r>
    <n v="4868"/>
    <d v="2025-06-04T00:00:00"/>
    <s v="готівка"/>
    <n v="57"/>
    <n v="147"/>
    <x v="210"/>
    <n v="1095"/>
    <n v="5868"/>
    <n v="1308.6999999999998"/>
    <x v="34"/>
  </r>
  <r>
    <n v="4869"/>
    <d v="2025-04-11T00:00:00"/>
    <s v="карта"/>
    <n v="7"/>
    <m/>
    <x v="108"/>
    <n v="878"/>
    <n v="5869"/>
    <n v="8879.7199999999993"/>
    <x v="50"/>
  </r>
  <r>
    <n v="4870"/>
    <d v="2025-06-11T00:00:00"/>
    <s v="карта"/>
    <n v="45"/>
    <m/>
    <x v="270"/>
    <m/>
    <n v="5870"/>
    <n v="5728.99"/>
    <x v="9"/>
  </r>
  <r>
    <n v="4871"/>
    <d v="2025-03-09T00:00:00"/>
    <s v="карта"/>
    <n v="53"/>
    <m/>
    <x v="168"/>
    <m/>
    <n v="5871"/>
    <n v="2210.8300000000004"/>
    <x v="18"/>
  </r>
  <r>
    <n v="4872"/>
    <d v="2025-02-28T00:00:00"/>
    <s v="карта"/>
    <n v="35"/>
    <n v="30"/>
    <x v="134"/>
    <n v="699"/>
    <n v="5872"/>
    <n v="1778.24"/>
    <x v="13"/>
  </r>
  <r>
    <n v="4873"/>
    <d v="2025-03-30T00:00:00"/>
    <s v="готівка"/>
    <n v="49"/>
    <n v="354"/>
    <x v="83"/>
    <m/>
    <n v="5873"/>
    <n v="130.68"/>
    <x v="45"/>
  </r>
  <r>
    <n v="4874"/>
    <d v="2025-02-21T00:00:00"/>
    <s v="готівка"/>
    <n v="36"/>
    <m/>
    <x v="283"/>
    <m/>
    <n v="5874"/>
    <n v="1970.4099999999999"/>
    <x v="23"/>
  </r>
  <r>
    <n v="4875"/>
    <d v="2025-01-19T00:00:00"/>
    <s v="карта"/>
    <n v="30"/>
    <n v="10"/>
    <x v="129"/>
    <m/>
    <n v="5875"/>
    <n v="1362.75"/>
    <x v="41"/>
  </r>
  <r>
    <n v="4876"/>
    <d v="2025-06-26T00:00:00"/>
    <s v="карта"/>
    <n v="8"/>
    <n v="370"/>
    <x v="64"/>
    <m/>
    <n v="5876"/>
    <n v="4108.8499999999995"/>
    <x v="27"/>
  </r>
  <r>
    <n v="4877"/>
    <d v="2025-05-27T00:00:00"/>
    <s v="карта"/>
    <n v="1"/>
    <m/>
    <x v="186"/>
    <m/>
    <n v="5877"/>
    <n v="2028.61"/>
    <x v="5"/>
  </r>
  <r>
    <n v="4878"/>
    <d v="2025-06-11T00:00:00"/>
    <s v="карта"/>
    <n v="5"/>
    <m/>
    <x v="286"/>
    <m/>
    <n v="5878"/>
    <n v="639.24"/>
    <x v="11"/>
  </r>
  <r>
    <n v="4879"/>
    <d v="2025-03-21T00:00:00"/>
    <s v="карта"/>
    <n v="4"/>
    <n v="449"/>
    <x v="92"/>
    <m/>
    <n v="5879"/>
    <n v="10535.48"/>
    <x v="7"/>
  </r>
  <r>
    <n v="4880"/>
    <d v="2025-01-16T00:00:00"/>
    <s v="карта"/>
    <n v="53"/>
    <n v="77"/>
    <x v="32"/>
    <m/>
    <n v="5880"/>
    <n v="3823.58"/>
    <x v="18"/>
  </r>
  <r>
    <n v="4881"/>
    <d v="2025-02-28T00:00:00"/>
    <s v="готівка"/>
    <n v="46"/>
    <n v="545"/>
    <x v="277"/>
    <m/>
    <n v="5881"/>
    <n v="8765.14"/>
    <x v="8"/>
  </r>
  <r>
    <n v="4882"/>
    <d v="2025-06-16T00:00:00"/>
    <s v="готівка"/>
    <n v="43"/>
    <n v="109"/>
    <x v="29"/>
    <m/>
    <n v="5882"/>
    <n v="5466.51"/>
    <x v="22"/>
  </r>
  <r>
    <n v="4883"/>
    <d v="2025-03-28T00:00:00"/>
    <s v="готівка"/>
    <n v="44"/>
    <n v="317"/>
    <x v="365"/>
    <m/>
    <n v="5883"/>
    <n v="4558.08"/>
    <x v="58"/>
  </r>
  <r>
    <n v="4884"/>
    <d v="2025-06-07T00:00:00"/>
    <s v="готівка"/>
    <n v="52"/>
    <m/>
    <x v="23"/>
    <n v="1120"/>
    <n v="5884"/>
    <n v="4070.46"/>
    <x v="17"/>
  </r>
  <r>
    <n v="4885"/>
    <d v="2025-02-15T00:00:00"/>
    <s v="карта"/>
    <n v="38"/>
    <m/>
    <x v="342"/>
    <m/>
    <n v="5885"/>
    <n v="4300.8"/>
    <x v="52"/>
  </r>
  <r>
    <n v="4886"/>
    <d v="2025-05-12T00:00:00"/>
    <s v="карта"/>
    <n v="38"/>
    <m/>
    <x v="316"/>
    <n v="658"/>
    <n v="5886"/>
    <n v="1989.8600000000001"/>
    <x v="52"/>
  </r>
  <r>
    <n v="4887"/>
    <d v="2025-05-25T00:00:00"/>
    <s v="готівка"/>
    <n v="23"/>
    <m/>
    <x v="119"/>
    <m/>
    <n v="5887"/>
    <n v="2216.6"/>
    <x v="46"/>
  </r>
  <r>
    <n v="4888"/>
    <d v="2025-06-01T00:00:00"/>
    <s v="карта"/>
    <n v="5"/>
    <n v="403"/>
    <x v="174"/>
    <m/>
    <n v="5888"/>
    <n v="1912.13"/>
    <x v="11"/>
  </r>
  <r>
    <n v="4889"/>
    <d v="2025-06-03T00:00:00"/>
    <s v="карта"/>
    <n v="37"/>
    <n v="171"/>
    <x v="346"/>
    <n v="778"/>
    <n v="5889"/>
    <n v="9645.4600000000009"/>
    <x v="15"/>
  </r>
  <r>
    <n v="4890"/>
    <d v="2025-02-24T00:00:00"/>
    <s v="карта"/>
    <n v="32"/>
    <m/>
    <x v="25"/>
    <m/>
    <n v="5890"/>
    <n v="4271.3599999999997"/>
    <x v="19"/>
  </r>
  <r>
    <n v="4891"/>
    <d v="2025-01-19T00:00:00"/>
    <s v="карта"/>
    <n v="43"/>
    <n v="408"/>
    <x v="251"/>
    <m/>
    <n v="5891"/>
    <n v="7142.55"/>
    <x v="22"/>
  </r>
  <r>
    <n v="4892"/>
    <d v="2025-04-07T00:00:00"/>
    <s v="готівка"/>
    <n v="35"/>
    <m/>
    <x v="380"/>
    <m/>
    <n v="5892"/>
    <n v="461.43"/>
    <x v="13"/>
  </r>
  <r>
    <n v="4893"/>
    <d v="2025-04-03T00:00:00"/>
    <s v="карта"/>
    <n v="16"/>
    <n v="67"/>
    <x v="187"/>
    <n v="69"/>
    <n v="5893"/>
    <n v="1291.48"/>
    <x v="3"/>
  </r>
  <r>
    <n v="4894"/>
    <d v="2025-04-03T00:00:00"/>
    <s v="карта"/>
    <n v="9"/>
    <m/>
    <x v="79"/>
    <m/>
    <n v="5894"/>
    <n v="2650.84"/>
    <x v="44"/>
  </r>
  <r>
    <n v="4895"/>
    <d v="2025-03-28T00:00:00"/>
    <s v="готівка"/>
    <n v="6"/>
    <n v="485"/>
    <x v="319"/>
    <n v="557"/>
    <n v="5895"/>
    <n v="7026.6100000000006"/>
    <x v="24"/>
  </r>
  <r>
    <n v="4896"/>
    <d v="2025-03-13T00:00:00"/>
    <s v="карта"/>
    <n v="59"/>
    <m/>
    <x v="55"/>
    <n v="145"/>
    <n v="5896"/>
    <n v="278.26"/>
    <x v="35"/>
  </r>
  <r>
    <n v="4897"/>
    <d v="2025-05-29T00:00:00"/>
    <s v="готівка"/>
    <n v="41"/>
    <n v="159"/>
    <x v="1"/>
    <m/>
    <n v="5897"/>
    <n v="4500.1799999999994"/>
    <x v="1"/>
  </r>
  <r>
    <n v="4898"/>
    <d v="2025-04-30T00:00:00"/>
    <s v="готівка"/>
    <n v="25"/>
    <m/>
    <x v="16"/>
    <n v="1213"/>
    <n v="5898"/>
    <n v="5902.06"/>
    <x v="12"/>
  </r>
  <r>
    <n v="4899"/>
    <d v="2025-05-07T00:00:00"/>
    <s v="готівка"/>
    <n v="15"/>
    <m/>
    <x v="0"/>
    <m/>
    <n v="5899"/>
    <n v="4032.3"/>
    <x v="0"/>
  </r>
  <r>
    <n v="4900"/>
    <d v="2025-01-20T00:00:00"/>
    <s v="карта"/>
    <n v="31"/>
    <m/>
    <x v="384"/>
    <m/>
    <n v="5900"/>
    <n v="4450.47"/>
    <x v="47"/>
  </r>
  <r>
    <n v="4901"/>
    <d v="2025-03-04T00:00:00"/>
    <s v="готівка"/>
    <n v="34"/>
    <m/>
    <x v="321"/>
    <n v="821"/>
    <n v="5901"/>
    <n v="3262.54"/>
    <x v="36"/>
  </r>
  <r>
    <n v="4902"/>
    <d v="2025-05-12T00:00:00"/>
    <s v="карта"/>
    <n v="40"/>
    <m/>
    <x v="225"/>
    <n v="768"/>
    <n v="5902"/>
    <n v="6066.3600000000006"/>
    <x v="6"/>
  </r>
  <r>
    <n v="4903"/>
    <d v="2025-03-22T00:00:00"/>
    <s v="карта"/>
    <n v="36"/>
    <n v="483"/>
    <x v="391"/>
    <m/>
    <n v="5903"/>
    <n v="6175"/>
    <x v="23"/>
  </r>
  <r>
    <n v="4904"/>
    <d v="2025-04-30T00:00:00"/>
    <s v="карта"/>
    <n v="24"/>
    <n v="397"/>
    <x v="257"/>
    <m/>
    <n v="5904"/>
    <n v="647.48"/>
    <x v="21"/>
  </r>
  <r>
    <n v="4905"/>
    <d v="2025-04-26T00:00:00"/>
    <s v="готівка"/>
    <n v="40"/>
    <n v="228"/>
    <x v="7"/>
    <m/>
    <n v="5905"/>
    <n v="2589.6800000000003"/>
    <x v="6"/>
  </r>
  <r>
    <n v="4906"/>
    <d v="2025-06-26T00:00:00"/>
    <s v="готівка"/>
    <n v="29"/>
    <n v="544"/>
    <x v="366"/>
    <m/>
    <n v="5906"/>
    <n v="837.91"/>
    <x v="16"/>
  </r>
  <r>
    <n v="4907"/>
    <d v="2025-02-17T00:00:00"/>
    <s v="готівка"/>
    <n v="52"/>
    <m/>
    <x v="82"/>
    <n v="1079"/>
    <n v="5907"/>
    <n v="12016.880000000001"/>
    <x v="17"/>
  </r>
  <r>
    <n v="4908"/>
    <d v="2025-04-10T00:00:00"/>
    <s v="карта"/>
    <n v="18"/>
    <n v="53"/>
    <x v="232"/>
    <n v="417"/>
    <n v="5908"/>
    <n v="1505.8600000000001"/>
    <x v="40"/>
  </r>
  <r>
    <n v="4909"/>
    <d v="2025-01-11T00:00:00"/>
    <s v="готівка"/>
    <n v="11"/>
    <n v="116"/>
    <x v="143"/>
    <m/>
    <n v="5909"/>
    <n v="2557.4499999999998"/>
    <x v="31"/>
  </r>
  <r>
    <n v="4910"/>
    <d v="2025-03-05T00:00:00"/>
    <s v="карта"/>
    <n v="56"/>
    <n v="168"/>
    <x v="116"/>
    <m/>
    <n v="5910"/>
    <n v="5741.84"/>
    <x v="37"/>
  </r>
  <r>
    <n v="4911"/>
    <d v="2025-05-23T00:00:00"/>
    <s v="карта"/>
    <n v="36"/>
    <n v="321"/>
    <x v="371"/>
    <n v="383"/>
    <n v="5911"/>
    <n v="6268.22"/>
    <x v="23"/>
  </r>
  <r>
    <n v="4912"/>
    <d v="2025-03-24T00:00:00"/>
    <s v="готівка"/>
    <n v="58"/>
    <n v="304"/>
    <x v="352"/>
    <m/>
    <n v="5912"/>
    <n v="178.26"/>
    <x v="51"/>
  </r>
  <r>
    <n v="4913"/>
    <d v="2025-02-28T00:00:00"/>
    <s v="карта"/>
    <n v="14"/>
    <n v="167"/>
    <x v="284"/>
    <n v="479"/>
    <n v="5913"/>
    <n v="2733.62"/>
    <x v="32"/>
  </r>
  <r>
    <n v="4914"/>
    <d v="2025-03-11T00:00:00"/>
    <s v="карта"/>
    <n v="52"/>
    <n v="431"/>
    <x v="23"/>
    <m/>
    <n v="5914"/>
    <n v="2746.15"/>
    <x v="17"/>
  </r>
  <r>
    <n v="4915"/>
    <d v="2025-01-19T00:00:00"/>
    <s v="готівка"/>
    <n v="8"/>
    <n v="55"/>
    <x v="64"/>
    <m/>
    <n v="5915"/>
    <n v="3947.8"/>
    <x v="27"/>
  </r>
  <r>
    <n v="4916"/>
    <d v="2025-01-05T00:00:00"/>
    <s v="карта"/>
    <n v="8"/>
    <m/>
    <x v="64"/>
    <m/>
    <n v="5916"/>
    <n v="5023.17"/>
    <x v="27"/>
  </r>
  <r>
    <n v="4917"/>
    <d v="2025-01-31T00:00:00"/>
    <s v="готівка"/>
    <n v="9"/>
    <n v="445"/>
    <x v="381"/>
    <m/>
    <n v="5917"/>
    <n v="274.44"/>
    <x v="44"/>
  </r>
  <r>
    <n v="4918"/>
    <d v="2025-06-04T00:00:00"/>
    <s v="карта"/>
    <n v="2"/>
    <n v="197"/>
    <x v="112"/>
    <m/>
    <n v="5918"/>
    <n v="3691.88"/>
    <x v="14"/>
  </r>
  <r>
    <n v="4919"/>
    <d v="2025-05-13T00:00:00"/>
    <s v="карта"/>
    <n v="33"/>
    <m/>
    <x v="372"/>
    <m/>
    <n v="5919"/>
    <n v="2589.4"/>
    <x v="59"/>
  </r>
  <r>
    <n v="4920"/>
    <d v="2025-03-17T00:00:00"/>
    <s v="готівка"/>
    <n v="46"/>
    <n v="333"/>
    <x v="19"/>
    <m/>
    <n v="5920"/>
    <n v="2600.08"/>
    <x v="8"/>
  </r>
  <r>
    <n v="4921"/>
    <d v="2025-06-04T00:00:00"/>
    <s v="готівка"/>
    <n v="60"/>
    <m/>
    <x v="324"/>
    <m/>
    <n v="5921"/>
    <n v="2037.56"/>
    <x v="38"/>
  </r>
  <r>
    <n v="4922"/>
    <d v="2025-03-04T00:00:00"/>
    <s v="карта"/>
    <n v="14"/>
    <n v="336"/>
    <x v="183"/>
    <m/>
    <n v="5922"/>
    <n v="2129.15"/>
    <x v="32"/>
  </r>
  <r>
    <n v="4923"/>
    <d v="2025-06-01T00:00:00"/>
    <s v="карта"/>
    <n v="46"/>
    <m/>
    <x v="19"/>
    <m/>
    <n v="5923"/>
    <n v="1968.13"/>
    <x v="8"/>
  </r>
  <r>
    <n v="4924"/>
    <d v="2025-04-13T00:00:00"/>
    <s v="карта"/>
    <n v="20"/>
    <m/>
    <x v="295"/>
    <n v="869"/>
    <n v="5924"/>
    <n v="2952.8"/>
    <x v="33"/>
  </r>
  <r>
    <n v="4925"/>
    <d v="2025-01-27T00:00:00"/>
    <s v="готівка"/>
    <n v="10"/>
    <m/>
    <x v="361"/>
    <n v="981"/>
    <n v="5925"/>
    <n v="864.81"/>
    <x v="43"/>
  </r>
  <r>
    <n v="4926"/>
    <d v="2025-06-15T00:00:00"/>
    <s v="карта"/>
    <n v="55"/>
    <n v="376"/>
    <x v="141"/>
    <m/>
    <n v="5926"/>
    <n v="4588.18"/>
    <x v="56"/>
  </r>
  <r>
    <n v="4927"/>
    <d v="2025-04-23T00:00:00"/>
    <s v="карта"/>
    <n v="57"/>
    <n v="546"/>
    <x v="368"/>
    <m/>
    <n v="5927"/>
    <n v="7941.94"/>
    <x v="34"/>
  </r>
  <r>
    <n v="4928"/>
    <d v="2025-03-23T00:00:00"/>
    <s v="карта"/>
    <n v="41"/>
    <n v="242"/>
    <x v="15"/>
    <m/>
    <n v="5928"/>
    <n v="4137.37"/>
    <x v="1"/>
  </r>
  <r>
    <n v="4929"/>
    <d v="2025-03-25T00:00:00"/>
    <s v="карта"/>
    <n v="57"/>
    <m/>
    <x v="368"/>
    <n v="92"/>
    <n v="5929"/>
    <n v="3597.96"/>
    <x v="34"/>
  </r>
  <r>
    <n v="4930"/>
    <d v="2025-03-02T00:00:00"/>
    <s v="карта"/>
    <n v="60"/>
    <n v="358"/>
    <x v="245"/>
    <n v="257"/>
    <n v="5930"/>
    <n v="7784.92"/>
    <x v="38"/>
  </r>
  <r>
    <n v="4931"/>
    <d v="2025-04-06T00:00:00"/>
    <s v="карта"/>
    <n v="50"/>
    <n v="393"/>
    <x v="256"/>
    <n v="1006"/>
    <n v="5931"/>
    <n v="4281.1400000000003"/>
    <x v="57"/>
  </r>
  <r>
    <n v="4932"/>
    <d v="2025-02-23T00:00:00"/>
    <s v="карта"/>
    <n v="17"/>
    <n v="508"/>
    <x v="97"/>
    <m/>
    <n v="5932"/>
    <n v="5570.29"/>
    <x v="29"/>
  </r>
  <r>
    <n v="4933"/>
    <d v="2025-05-22T00:00:00"/>
    <s v="карта"/>
    <n v="12"/>
    <n v="355"/>
    <x v="344"/>
    <m/>
    <n v="5933"/>
    <n v="5256.48"/>
    <x v="48"/>
  </r>
  <r>
    <n v="4934"/>
    <d v="2025-03-28T00:00:00"/>
    <s v="карта"/>
    <n v="1"/>
    <n v="111"/>
    <x v="45"/>
    <m/>
    <n v="5934"/>
    <n v="3310"/>
    <x v="5"/>
  </r>
  <r>
    <n v="4935"/>
    <d v="2025-05-23T00:00:00"/>
    <s v="готівка"/>
    <n v="32"/>
    <m/>
    <x v="25"/>
    <m/>
    <n v="5935"/>
    <n v="168.54"/>
    <x v="19"/>
  </r>
  <r>
    <n v="4936"/>
    <d v="2025-04-29T00:00:00"/>
    <s v="карта"/>
    <n v="41"/>
    <n v="13"/>
    <x v="345"/>
    <n v="107"/>
    <n v="5936"/>
    <n v="7912.67"/>
    <x v="1"/>
  </r>
  <r>
    <n v="4937"/>
    <d v="2025-02-27T00:00:00"/>
    <s v="карта"/>
    <n v="42"/>
    <n v="191"/>
    <x v="238"/>
    <m/>
    <n v="5937"/>
    <n v="2785.8"/>
    <x v="55"/>
  </r>
  <r>
    <n v="4938"/>
    <d v="2025-03-22T00:00:00"/>
    <s v="готівка"/>
    <n v="38"/>
    <m/>
    <x v="181"/>
    <m/>
    <n v="5938"/>
    <n v="83.82"/>
    <x v="52"/>
  </r>
  <r>
    <n v="4939"/>
    <d v="2025-02-13T00:00:00"/>
    <s v="карта"/>
    <n v="5"/>
    <m/>
    <x v="250"/>
    <m/>
    <n v="5939"/>
    <n v="727.16"/>
    <x v="11"/>
  </r>
  <r>
    <n v="4940"/>
    <d v="2025-03-02T00:00:00"/>
    <s v="карта"/>
    <n v="5"/>
    <n v="426"/>
    <x v="250"/>
    <m/>
    <n v="5940"/>
    <n v="2447.4"/>
    <x v="11"/>
  </r>
  <r>
    <n v="4941"/>
    <d v="2025-05-01T00:00:00"/>
    <s v="карта"/>
    <n v="45"/>
    <m/>
    <x v="10"/>
    <m/>
    <n v="5941"/>
    <n v="4611.6400000000003"/>
    <x v="9"/>
  </r>
  <r>
    <n v="4942"/>
    <d v="2025-02-04T00:00:00"/>
    <s v="готівка"/>
    <n v="27"/>
    <m/>
    <x v="323"/>
    <m/>
    <n v="5942"/>
    <n v="3651.83"/>
    <x v="30"/>
  </r>
  <r>
    <n v="4943"/>
    <d v="2025-05-20T00:00:00"/>
    <s v="карта"/>
    <n v="14"/>
    <m/>
    <x v="183"/>
    <m/>
    <n v="5943"/>
    <n v="943.56000000000006"/>
    <x v="32"/>
  </r>
  <r>
    <n v="4944"/>
    <d v="2025-04-07T00:00:00"/>
    <s v="карта"/>
    <n v="9"/>
    <m/>
    <x v="154"/>
    <m/>
    <n v="5944"/>
    <n v="2629.77"/>
    <x v="44"/>
  </r>
  <r>
    <n v="4945"/>
    <d v="2025-06-30T00:00:00"/>
    <s v="карта"/>
    <n v="36"/>
    <n v="318"/>
    <x v="371"/>
    <m/>
    <n v="5945"/>
    <n v="1451.3700000000001"/>
    <x v="23"/>
  </r>
  <r>
    <n v="4946"/>
    <d v="2025-03-04T00:00:00"/>
    <s v="карта"/>
    <n v="9"/>
    <m/>
    <x v="135"/>
    <m/>
    <n v="5946"/>
    <n v="5504.7699999999995"/>
    <x v="44"/>
  </r>
  <r>
    <n v="4947"/>
    <d v="2025-05-17T00:00:00"/>
    <s v="карта"/>
    <n v="7"/>
    <n v="308"/>
    <x v="90"/>
    <n v="1205"/>
    <n v="5947"/>
    <n v="1242.55"/>
    <x v="50"/>
  </r>
  <r>
    <n v="4948"/>
    <d v="2025-03-22T00:00:00"/>
    <s v="готівка"/>
    <n v="18"/>
    <m/>
    <x v="75"/>
    <m/>
    <n v="5948"/>
    <n v="4175.4799999999996"/>
    <x v="40"/>
  </r>
  <r>
    <n v="4949"/>
    <d v="2025-04-26T00:00:00"/>
    <s v="карта"/>
    <n v="14"/>
    <m/>
    <x v="255"/>
    <m/>
    <n v="5949"/>
    <n v="10781.519999999999"/>
    <x v="32"/>
  </r>
  <r>
    <n v="4950"/>
    <d v="2025-02-01T00:00:00"/>
    <s v="карта"/>
    <n v="31"/>
    <n v="233"/>
    <x v="84"/>
    <m/>
    <n v="5950"/>
    <n v="1817.25"/>
    <x v="47"/>
  </r>
  <r>
    <n v="4951"/>
    <d v="2025-02-26T00:00:00"/>
    <s v="карта"/>
    <n v="20"/>
    <n v="280"/>
    <x v="338"/>
    <m/>
    <n v="5951"/>
    <n v="9773.3799999999992"/>
    <x v="33"/>
  </r>
  <r>
    <n v="4952"/>
    <d v="2025-04-02T00:00:00"/>
    <s v="готівка"/>
    <n v="21"/>
    <n v="42"/>
    <x v="145"/>
    <m/>
    <n v="5952"/>
    <n v="3352.78"/>
    <x v="42"/>
  </r>
  <r>
    <n v="4953"/>
    <d v="2025-06-01T00:00:00"/>
    <s v="карта"/>
    <n v="1"/>
    <m/>
    <x v="63"/>
    <m/>
    <n v="5953"/>
    <n v="2929"/>
    <x v="5"/>
  </r>
  <r>
    <n v="4954"/>
    <d v="2025-04-17T00:00:00"/>
    <s v="готівка"/>
    <n v="25"/>
    <n v="151"/>
    <x v="355"/>
    <n v="166"/>
    <n v="5954"/>
    <n v="5901.63"/>
    <x v="12"/>
  </r>
  <r>
    <n v="4955"/>
    <d v="2025-03-27T00:00:00"/>
    <s v="готівка"/>
    <n v="21"/>
    <n v="497"/>
    <x v="145"/>
    <n v="279"/>
    <n v="5955"/>
    <n v="1556.94"/>
    <x v="42"/>
  </r>
  <r>
    <n v="4956"/>
    <d v="2025-01-16T00:00:00"/>
    <s v="готівка"/>
    <n v="12"/>
    <n v="358"/>
    <x v="344"/>
    <m/>
    <n v="5956"/>
    <n v="5629.99"/>
    <x v="48"/>
  </r>
  <r>
    <n v="4957"/>
    <d v="2025-01-18T00:00:00"/>
    <s v="карта"/>
    <n v="58"/>
    <n v="67"/>
    <x v="91"/>
    <m/>
    <n v="5957"/>
    <n v="876.56"/>
    <x v="51"/>
  </r>
  <r>
    <n v="4958"/>
    <d v="2025-06-11T00:00:00"/>
    <s v="готівка"/>
    <n v="11"/>
    <n v="64"/>
    <x v="314"/>
    <m/>
    <n v="5958"/>
    <n v="4839.6900000000005"/>
    <x v="31"/>
  </r>
  <r>
    <n v="4959"/>
    <d v="2025-05-14T00:00:00"/>
    <s v="карта"/>
    <n v="33"/>
    <n v="126"/>
    <x v="372"/>
    <m/>
    <n v="5959"/>
    <n v="1336.9"/>
    <x v="59"/>
  </r>
  <r>
    <n v="4960"/>
    <d v="2025-01-16T00:00:00"/>
    <s v="карта"/>
    <n v="19"/>
    <n v="186"/>
    <x v="26"/>
    <m/>
    <n v="5960"/>
    <n v="3614.79"/>
    <x v="20"/>
  </r>
  <r>
    <n v="4961"/>
    <d v="2025-06-28T00:00:00"/>
    <s v="карта"/>
    <n v="28"/>
    <m/>
    <x v="12"/>
    <m/>
    <n v="5961"/>
    <n v="2801.52"/>
    <x v="10"/>
  </r>
  <r>
    <n v="4962"/>
    <d v="2025-05-11T00:00:00"/>
    <s v="карта"/>
    <n v="49"/>
    <m/>
    <x v="229"/>
    <m/>
    <n v="5962"/>
    <n v="963.66000000000008"/>
    <x v="45"/>
  </r>
  <r>
    <n v="4963"/>
    <d v="2025-06-26T00:00:00"/>
    <s v="готівка"/>
    <n v="50"/>
    <n v="551"/>
    <x v="148"/>
    <m/>
    <n v="5963"/>
    <n v="3573.64"/>
    <x v="57"/>
  </r>
  <r>
    <n v="4964"/>
    <d v="2025-04-26T00:00:00"/>
    <s v="карта"/>
    <n v="23"/>
    <n v="444"/>
    <x v="234"/>
    <m/>
    <n v="5964"/>
    <n v="2653.02"/>
    <x v="46"/>
  </r>
  <r>
    <n v="4965"/>
    <d v="2025-02-06T00:00:00"/>
    <s v="карта"/>
    <n v="11"/>
    <n v="190"/>
    <x v="44"/>
    <m/>
    <n v="5965"/>
    <n v="4485.5600000000004"/>
    <x v="31"/>
  </r>
  <r>
    <n v="4966"/>
    <d v="2025-01-22T00:00:00"/>
    <s v="карта"/>
    <n v="57"/>
    <n v="340"/>
    <x v="368"/>
    <m/>
    <n v="5966"/>
    <n v="2705.8500000000004"/>
    <x v="34"/>
  </r>
  <r>
    <n v="4967"/>
    <d v="2025-03-18T00:00:00"/>
    <s v="готівка"/>
    <n v="13"/>
    <n v="259"/>
    <x v="2"/>
    <m/>
    <n v="5967"/>
    <n v="5089.46"/>
    <x v="2"/>
  </r>
  <r>
    <n v="4968"/>
    <d v="2025-06-08T00:00:00"/>
    <s v="готівка"/>
    <n v="38"/>
    <n v="412"/>
    <x v="316"/>
    <n v="578"/>
    <n v="5968"/>
    <n v="4681.3600000000006"/>
    <x v="52"/>
  </r>
  <r>
    <n v="4969"/>
    <d v="2025-01-31T00:00:00"/>
    <s v="готівка"/>
    <n v="36"/>
    <n v="277"/>
    <x v="371"/>
    <n v="478"/>
    <n v="5969"/>
    <n v="7850.07"/>
    <x v="23"/>
  </r>
  <r>
    <n v="4970"/>
    <d v="2025-01-26T00:00:00"/>
    <s v="готівка"/>
    <n v="1"/>
    <n v="302"/>
    <x v="180"/>
    <n v="592"/>
    <n v="5970"/>
    <n v="2290.8000000000002"/>
    <x v="5"/>
  </r>
  <r>
    <n v="4971"/>
    <d v="2025-04-17T00:00:00"/>
    <s v="карта"/>
    <n v="11"/>
    <m/>
    <x v="285"/>
    <m/>
    <n v="5971"/>
    <n v="7007.39"/>
    <x v="31"/>
  </r>
  <r>
    <n v="4972"/>
    <d v="2025-03-04T00:00:00"/>
    <s v="готівка"/>
    <n v="27"/>
    <n v="441"/>
    <x v="43"/>
    <n v="501"/>
    <n v="5972"/>
    <n v="4079.52"/>
    <x v="30"/>
  </r>
  <r>
    <n v="4973"/>
    <d v="2025-06-20T00:00:00"/>
    <s v="готівка"/>
    <n v="47"/>
    <n v="302"/>
    <x v="214"/>
    <m/>
    <n v="5973"/>
    <n v="3518.52"/>
    <x v="54"/>
  </r>
  <r>
    <n v="4974"/>
    <d v="2025-04-06T00:00:00"/>
    <s v="готівка"/>
    <n v="53"/>
    <n v="194"/>
    <x v="32"/>
    <m/>
    <n v="5974"/>
    <n v="1306.31"/>
    <x v="18"/>
  </r>
  <r>
    <n v="4975"/>
    <d v="2025-05-13T00:00:00"/>
    <s v="карта"/>
    <n v="59"/>
    <n v="11"/>
    <x v="192"/>
    <n v="970"/>
    <n v="5975"/>
    <n v="6439.15"/>
    <x v="35"/>
  </r>
  <r>
    <n v="4976"/>
    <d v="2025-03-16T00:00:00"/>
    <s v="карта"/>
    <n v="20"/>
    <m/>
    <x v="157"/>
    <m/>
    <n v="5976"/>
    <n v="1271.8599999999999"/>
    <x v="33"/>
  </r>
  <r>
    <n v="4977"/>
    <d v="2025-06-09T00:00:00"/>
    <s v="готівка"/>
    <n v="7"/>
    <n v="503"/>
    <x v="223"/>
    <m/>
    <n v="5977"/>
    <n v="2029.32"/>
    <x v="50"/>
  </r>
  <r>
    <n v="4978"/>
    <d v="2025-02-20T00:00:00"/>
    <s v="карта"/>
    <n v="55"/>
    <m/>
    <x v="322"/>
    <m/>
    <n v="5978"/>
    <n v="8240.5300000000007"/>
    <x v="56"/>
  </r>
  <r>
    <n v="4979"/>
    <d v="2025-01-29T00:00:00"/>
    <s v="карта"/>
    <n v="39"/>
    <n v="527"/>
    <x v="52"/>
    <m/>
    <n v="5979"/>
    <n v="3372.31"/>
    <x v="25"/>
  </r>
  <r>
    <n v="4980"/>
    <d v="2025-01-27T00:00:00"/>
    <s v="карта"/>
    <n v="38"/>
    <n v="528"/>
    <x v="342"/>
    <m/>
    <n v="5980"/>
    <n v="7586.99"/>
    <x v="52"/>
  </r>
  <r>
    <n v="4981"/>
    <d v="2025-04-19T00:00:00"/>
    <s v="карта"/>
    <n v="25"/>
    <n v="504"/>
    <x v="159"/>
    <m/>
    <n v="5981"/>
    <n v="187.42"/>
    <x v="12"/>
  </r>
  <r>
    <n v="4982"/>
    <d v="2025-06-18T00:00:00"/>
    <s v="готівка"/>
    <n v="1"/>
    <n v="403"/>
    <x v="45"/>
    <m/>
    <n v="5982"/>
    <n v="786.23"/>
    <x v="5"/>
  </r>
  <r>
    <n v="4983"/>
    <d v="2025-06-28T00:00:00"/>
    <s v="готівка"/>
    <n v="30"/>
    <n v="252"/>
    <x v="171"/>
    <m/>
    <n v="5983"/>
    <n v="49.52"/>
    <x v="41"/>
  </r>
  <r>
    <n v="4984"/>
    <d v="2025-04-23T00:00:00"/>
    <s v="карта"/>
    <n v="13"/>
    <n v="529"/>
    <x v="37"/>
    <m/>
    <n v="5984"/>
    <n v="876.6"/>
    <x v="2"/>
  </r>
  <r>
    <n v="4985"/>
    <d v="2025-04-14T00:00:00"/>
    <s v="карта"/>
    <n v="31"/>
    <n v="562"/>
    <x v="84"/>
    <m/>
    <n v="5985"/>
    <n v="4733.22"/>
    <x v="47"/>
  </r>
  <r>
    <n v="4986"/>
    <d v="2025-05-29T00:00:00"/>
    <s v="готівка"/>
    <n v="37"/>
    <n v="475"/>
    <x v="21"/>
    <m/>
    <n v="5986"/>
    <n v="246.28"/>
    <x v="15"/>
  </r>
  <r>
    <n v="4987"/>
    <d v="2025-01-27T00:00:00"/>
    <s v="карта"/>
    <n v="59"/>
    <m/>
    <x v="192"/>
    <n v="630"/>
    <n v="5987"/>
    <n v="1866.46"/>
    <x v="35"/>
  </r>
  <r>
    <n v="4988"/>
    <d v="2025-02-04T00:00:00"/>
    <s v="готівка"/>
    <n v="47"/>
    <n v="394"/>
    <x v="356"/>
    <m/>
    <n v="5988"/>
    <n v="2488.85"/>
    <x v="54"/>
  </r>
  <r>
    <n v="4989"/>
    <d v="2025-04-12T00:00:00"/>
    <s v="карта"/>
    <n v="57"/>
    <n v="349"/>
    <x v="210"/>
    <n v="20"/>
    <n v="5989"/>
    <n v="3201.2799999999997"/>
    <x v="34"/>
  </r>
  <r>
    <n v="4990"/>
    <d v="2025-03-24T00:00:00"/>
    <s v="карта"/>
    <n v="51"/>
    <n v="564"/>
    <x v="376"/>
    <m/>
    <n v="5990"/>
    <n v="1544.8400000000001"/>
    <x v="39"/>
  </r>
  <r>
    <n v="4991"/>
    <d v="2025-06-23T00:00:00"/>
    <s v="карта"/>
    <n v="26"/>
    <n v="404"/>
    <x v="151"/>
    <m/>
    <n v="5991"/>
    <n v="753.82999999999993"/>
    <x v="28"/>
  </r>
  <r>
    <n v="4992"/>
    <d v="2025-03-01T00:00:00"/>
    <s v="карта"/>
    <n v="18"/>
    <n v="300"/>
    <x v="392"/>
    <n v="84"/>
    <n v="5992"/>
    <n v="3110.88"/>
    <x v="40"/>
  </r>
  <r>
    <n v="4993"/>
    <d v="2025-03-01T00:00:00"/>
    <s v="готівка"/>
    <n v="5"/>
    <n v="321"/>
    <x v="286"/>
    <m/>
    <n v="5993"/>
    <n v="1100.18"/>
    <x v="11"/>
  </r>
  <r>
    <n v="4994"/>
    <d v="2025-01-08T00:00:00"/>
    <s v="карта"/>
    <n v="14"/>
    <n v="252"/>
    <x v="268"/>
    <m/>
    <n v="5994"/>
    <n v="947.8"/>
    <x v="32"/>
  </r>
  <r>
    <n v="4995"/>
    <d v="2025-01-18T00:00:00"/>
    <s v="готівка"/>
    <n v="42"/>
    <m/>
    <x v="282"/>
    <m/>
    <n v="5995"/>
    <n v="2653.1000000000004"/>
    <x v="55"/>
  </r>
  <r>
    <n v="4996"/>
    <d v="2025-04-19T00:00:00"/>
    <s v="карта"/>
    <n v="4"/>
    <m/>
    <x v="11"/>
    <m/>
    <n v="5996"/>
    <n v="2458.54"/>
    <x v="7"/>
  </r>
  <r>
    <n v="4997"/>
    <d v="2025-04-22T00:00:00"/>
    <s v="карта"/>
    <n v="10"/>
    <n v="360"/>
    <x v="87"/>
    <m/>
    <n v="5997"/>
    <n v="107.26"/>
    <x v="43"/>
  </r>
  <r>
    <n v="4998"/>
    <d v="2025-03-16T00:00:00"/>
    <s v="готівка"/>
    <n v="39"/>
    <n v="400"/>
    <x v="101"/>
    <m/>
    <n v="5998"/>
    <n v="4436.5199999999995"/>
    <x v="25"/>
  </r>
  <r>
    <n v="4999"/>
    <d v="2025-01-24T00:00:00"/>
    <s v="готівка"/>
    <n v="60"/>
    <n v="352"/>
    <x v="245"/>
    <n v="1223"/>
    <n v="5999"/>
    <n v="2302.14"/>
    <x v="38"/>
  </r>
  <r>
    <n v="5000"/>
    <d v="2025-04-02T00:00:00"/>
    <s v="готівка"/>
    <n v="55"/>
    <n v="321"/>
    <x v="152"/>
    <m/>
    <n v="6000"/>
    <n v="2857.11"/>
    <x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829A2-0813-4F84-B089-B5B1732F8F50}" name="Зведена таблиця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B64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 sortType="descending">
      <items count="61">
        <item x="5"/>
        <item x="43"/>
        <item x="31"/>
        <item x="48"/>
        <item x="2"/>
        <item x="32"/>
        <item x="0"/>
        <item x="3"/>
        <item x="29"/>
        <item x="40"/>
        <item x="20"/>
        <item x="14"/>
        <item x="33"/>
        <item x="42"/>
        <item x="49"/>
        <item x="46"/>
        <item x="21"/>
        <item x="12"/>
        <item x="28"/>
        <item x="30"/>
        <item x="10"/>
        <item x="16"/>
        <item x="53"/>
        <item x="41"/>
        <item x="47"/>
        <item x="19"/>
        <item x="59"/>
        <item x="36"/>
        <item x="13"/>
        <item x="23"/>
        <item x="15"/>
        <item x="52"/>
        <item x="25"/>
        <item x="7"/>
        <item x="6"/>
        <item x="1"/>
        <item x="55"/>
        <item x="22"/>
        <item x="58"/>
        <item x="9"/>
        <item x="8"/>
        <item x="54"/>
        <item x="4"/>
        <item x="45"/>
        <item x="11"/>
        <item x="57"/>
        <item x="39"/>
        <item x="17"/>
        <item x="18"/>
        <item x="26"/>
        <item x="56"/>
        <item x="37"/>
        <item x="34"/>
        <item x="51"/>
        <item x="35"/>
        <item x="24"/>
        <item x="38"/>
        <item x="50"/>
        <item x="27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1">
    <i>
      <x v="11"/>
    </i>
    <i>
      <x v="57"/>
    </i>
    <i>
      <x v="9"/>
    </i>
    <i>
      <x v="33"/>
    </i>
    <i>
      <x v="44"/>
    </i>
    <i>
      <x v="13"/>
    </i>
    <i>
      <x v="56"/>
    </i>
    <i>
      <x v="23"/>
    </i>
    <i>
      <x v="5"/>
    </i>
    <i>
      <x v="15"/>
    </i>
    <i>
      <x v="14"/>
    </i>
    <i>
      <x v="30"/>
    </i>
    <i>
      <x v="20"/>
    </i>
    <i>
      <x v="32"/>
    </i>
    <i>
      <x v="2"/>
    </i>
    <i>
      <x v="7"/>
    </i>
    <i>
      <x v="10"/>
    </i>
    <i>
      <x v="18"/>
    </i>
    <i>
      <x v="8"/>
    </i>
    <i>
      <x v="12"/>
    </i>
    <i>
      <x v="42"/>
    </i>
    <i>
      <x v="39"/>
    </i>
    <i>
      <x/>
    </i>
    <i>
      <x v="58"/>
    </i>
    <i>
      <x v="21"/>
    </i>
    <i>
      <x v="35"/>
    </i>
    <i>
      <x v="48"/>
    </i>
    <i>
      <x v="24"/>
    </i>
    <i>
      <x v="29"/>
    </i>
    <i>
      <x v="52"/>
    </i>
    <i>
      <x v="40"/>
    </i>
    <i>
      <x v="26"/>
    </i>
    <i>
      <x v="6"/>
    </i>
    <i>
      <x v="1"/>
    </i>
    <i>
      <x v="55"/>
    </i>
    <i>
      <x v="19"/>
    </i>
    <i>
      <x v="36"/>
    </i>
    <i>
      <x v="4"/>
    </i>
    <i>
      <x v="45"/>
    </i>
    <i>
      <x v="59"/>
    </i>
    <i>
      <x v="17"/>
    </i>
    <i>
      <x v="27"/>
    </i>
    <i>
      <x v="38"/>
    </i>
    <i>
      <x v="43"/>
    </i>
    <i>
      <x v="22"/>
    </i>
    <i>
      <x v="31"/>
    </i>
    <i>
      <x v="54"/>
    </i>
    <i>
      <x v="50"/>
    </i>
    <i>
      <x v="25"/>
    </i>
    <i>
      <x v="3"/>
    </i>
    <i>
      <x v="28"/>
    </i>
    <i>
      <x v="49"/>
    </i>
    <i>
      <x v="34"/>
    </i>
    <i>
      <x v="53"/>
    </i>
    <i>
      <x v="37"/>
    </i>
    <i>
      <x v="16"/>
    </i>
    <i>
      <x v="47"/>
    </i>
    <i>
      <x v="46"/>
    </i>
    <i>
      <x v="51"/>
    </i>
    <i>
      <x v="41"/>
    </i>
    <i t="grand">
      <x/>
    </i>
  </rowItems>
  <colItems count="1">
    <i/>
  </colItems>
  <dataFields count="1">
    <dataField name="Сума з сума_чеку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B8385-DDA0-4DA9-BBFB-6AAFD87ADCF0}" name="Зведена таблиця3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C404" firstHeaderRow="0" firstDataRow="1" firstDataCol="1"/>
  <pivotFields count="10">
    <pivotField dataField="1" showAll="0"/>
    <pivotField numFmtId="14" showAll="0"/>
    <pivotField showAll="0"/>
    <pivotField showAll="0"/>
    <pivotField showAll="0"/>
    <pivotField axis="axisRow" showAll="0">
      <items count="401">
        <item x="186"/>
        <item x="27"/>
        <item x="347"/>
        <item x="138"/>
        <item x="200"/>
        <item x="288"/>
        <item x="240"/>
        <item x="176"/>
        <item x="348"/>
        <item x="361"/>
        <item x="285"/>
        <item x="261"/>
        <item x="18"/>
        <item x="268"/>
        <item x="0"/>
        <item x="3"/>
        <item x="104"/>
        <item x="246"/>
        <item x="50"/>
        <item x="386"/>
        <item x="145"/>
        <item x="388"/>
        <item x="119"/>
        <item x="188"/>
        <item x="16"/>
        <item x="162"/>
        <item x="329"/>
        <item x="139"/>
        <item x="366"/>
        <item x="171"/>
        <item x="96"/>
        <item x="279"/>
        <item x="280"/>
        <item x="321"/>
        <item x="134"/>
        <item x="283"/>
        <item x="21"/>
        <item x="94"/>
        <item x="35"/>
        <item x="195"/>
        <item x="345"/>
        <item x="121"/>
        <item x="251"/>
        <item x="297"/>
        <item x="10"/>
        <item x="275"/>
        <item x="98"/>
        <item x="4"/>
        <item x="83"/>
        <item x="364"/>
        <item x="133"/>
        <item x="66"/>
        <item x="32"/>
        <item x="209"/>
        <item x="396"/>
        <item x="62"/>
        <item x="210"/>
        <item x="91"/>
        <item x="337"/>
        <item x="332"/>
        <item x="5"/>
        <item x="206"/>
        <item x="95"/>
        <item x="292"/>
        <item x="250"/>
        <item x="34"/>
        <item x="375"/>
        <item x="311"/>
        <item x="154"/>
        <item x="123"/>
        <item x="314"/>
        <item x="155"/>
        <item x="379"/>
        <item x="255"/>
        <item x="226"/>
        <item x="187"/>
        <item x="310"/>
        <item x="69"/>
        <item x="30"/>
        <item x="157"/>
        <item x="318"/>
        <item x="302"/>
        <item x="81"/>
        <item x="257"/>
        <item x="248"/>
        <item x="179"/>
        <item x="185"/>
        <item x="278"/>
        <item x="367"/>
        <item x="184"/>
        <item x="360"/>
        <item x="60"/>
        <item x="202"/>
        <item x="358"/>
        <item x="72"/>
        <item x="194"/>
        <item x="354"/>
        <item x="316"/>
        <item x="101"/>
        <item x="399"/>
        <item x="1"/>
        <item x="102"/>
        <item x="144"/>
        <item x="365"/>
        <item x="387"/>
        <item x="334"/>
        <item x="303"/>
        <item x="351"/>
        <item x="254"/>
        <item x="259"/>
        <item x="147"/>
        <item x="150"/>
        <item x="24"/>
        <item x="130"/>
        <item x="141"/>
        <item x="274"/>
        <item x="339"/>
        <item x="397"/>
        <item x="56"/>
        <item x="245"/>
        <item x="63"/>
        <item x="112"/>
        <item x="175"/>
        <item x="11"/>
        <item x="14"/>
        <item x="243"/>
        <item x="90"/>
        <item x="57"/>
        <item x="135"/>
        <item x="333"/>
        <item x="173"/>
        <item x="190"/>
        <item x="2"/>
        <item x="293"/>
        <item x="273"/>
        <item x="217"/>
        <item x="40"/>
        <item x="197"/>
        <item x="300"/>
        <item x="312"/>
        <item x="378"/>
        <item x="326"/>
        <item x="294"/>
        <item x="236"/>
        <item x="49"/>
        <item x="151"/>
        <item x="323"/>
        <item x="317"/>
        <item x="163"/>
        <item x="140"/>
        <item x="305"/>
        <item x="247"/>
        <item x="189"/>
        <item x="213"/>
        <item x="380"/>
        <item x="33"/>
        <item x="346"/>
        <item x="207"/>
        <item x="298"/>
        <item x="7"/>
        <item x="15"/>
        <item x="282"/>
        <item x="128"/>
        <item x="169"/>
        <item x="172"/>
        <item x="252"/>
        <item x="182"/>
        <item x="198"/>
        <item x="177"/>
        <item x="287"/>
        <item x="376"/>
        <item x="330"/>
        <item x="168"/>
        <item x="118"/>
        <item x="264"/>
        <item x="266"/>
        <item x="230"/>
        <item x="220"/>
        <item x="276"/>
        <item x="65"/>
        <item x="45"/>
        <item x="20"/>
        <item x="265"/>
        <item x="74"/>
        <item x="286"/>
        <item x="227"/>
        <item x="370"/>
        <item x="38"/>
        <item x="381"/>
        <item x="100"/>
        <item x="143"/>
        <item x="85"/>
        <item x="395"/>
        <item x="183"/>
        <item x="106"/>
        <item x="241"/>
        <item x="289"/>
        <item x="75"/>
        <item x="48"/>
        <item x="338"/>
        <item x="161"/>
        <item x="199"/>
        <item x="239"/>
        <item x="28"/>
        <item x="355"/>
        <item x="39"/>
        <item x="281"/>
        <item x="216"/>
        <item x="389"/>
        <item x="71"/>
        <item x="384"/>
        <item x="25"/>
        <item x="308"/>
        <item x="125"/>
        <item x="327"/>
        <item x="260"/>
        <item x="331"/>
        <item x="122"/>
        <item x="52"/>
        <item x="313"/>
        <item x="6"/>
        <item x="238"/>
        <item x="296"/>
        <item x="357"/>
        <item x="270"/>
        <item x="277"/>
        <item x="237"/>
        <item x="110"/>
        <item x="80"/>
        <item x="148"/>
        <item x="68"/>
        <item x="82"/>
        <item x="353"/>
        <item x="349"/>
        <item x="322"/>
        <item x="116"/>
        <item x="368"/>
        <item x="352"/>
        <item x="55"/>
        <item x="324"/>
        <item x="180"/>
        <item x="328"/>
        <item x="359"/>
        <item x="374"/>
        <item x="291"/>
        <item x="319"/>
        <item x="160"/>
        <item x="170"/>
        <item x="79"/>
        <item x="149"/>
        <item x="44"/>
        <item x="205"/>
        <item x="253"/>
        <item x="284"/>
        <item x="336"/>
        <item x="13"/>
        <item x="97"/>
        <item x="392"/>
        <item x="59"/>
        <item x="390"/>
        <item x="76"/>
        <item x="127"/>
        <item x="234"/>
        <item x="132"/>
        <item x="363"/>
        <item x="117"/>
        <item x="343"/>
        <item x="12"/>
        <item x="228"/>
        <item x="267"/>
        <item x="263"/>
        <item x="341"/>
        <item x="306"/>
        <item x="58"/>
        <item x="17"/>
        <item x="391"/>
        <item x="272"/>
        <item x="342"/>
        <item x="86"/>
        <item x="304"/>
        <item x="73"/>
        <item x="178"/>
        <item x="29"/>
        <item x="211"/>
        <item x="235"/>
        <item x="19"/>
        <item x="356"/>
        <item x="215"/>
        <item x="193"/>
        <item x="315"/>
        <item x="393"/>
        <item x="249"/>
        <item x="221"/>
        <item x="377"/>
        <item x="152"/>
        <item x="103"/>
        <item x="111"/>
        <item x="382"/>
        <item x="192"/>
        <item x="88"/>
        <item x="136"/>
        <item x="61"/>
        <item x="340"/>
        <item x="8"/>
        <item x="271"/>
        <item x="373"/>
        <item x="108"/>
        <item x="64"/>
        <item x="93"/>
        <item x="78"/>
        <item x="208"/>
        <item x="242"/>
        <item x="37"/>
        <item x="46"/>
        <item x="126"/>
        <item x="31"/>
        <item x="362"/>
        <item x="269"/>
        <item x="26"/>
        <item x="295"/>
        <item x="77"/>
        <item x="89"/>
        <item x="325"/>
        <item x="301"/>
        <item x="159"/>
        <item x="290"/>
        <item x="43"/>
        <item x="105"/>
        <item x="22"/>
        <item x="385"/>
        <item x="84"/>
        <item x="309"/>
        <item x="233"/>
        <item x="307"/>
        <item x="114"/>
        <item x="51"/>
        <item x="120"/>
        <item x="320"/>
        <item x="222"/>
        <item x="369"/>
        <item x="203"/>
        <item x="224"/>
        <item x="53"/>
        <item x="153"/>
        <item x="212"/>
        <item x="9"/>
        <item x="214"/>
        <item x="299"/>
        <item x="229"/>
        <item x="256"/>
        <item x="335"/>
        <item x="23"/>
        <item x="107"/>
        <item x="36"/>
        <item x="113"/>
        <item x="191"/>
        <item x="54"/>
        <item x="142"/>
        <item x="398"/>
        <item x="137"/>
        <item x="131"/>
        <item x="164"/>
        <item x="258"/>
        <item x="92"/>
        <item x="174"/>
        <item x="218"/>
        <item x="223"/>
        <item x="196"/>
        <item x="383"/>
        <item x="87"/>
        <item x="204"/>
        <item x="344"/>
        <item x="219"/>
        <item x="67"/>
        <item x="167"/>
        <item x="115"/>
        <item x="244"/>
        <item x="232"/>
        <item x="70"/>
        <item x="47"/>
        <item x="231"/>
        <item x="109"/>
        <item x="158"/>
        <item x="165"/>
        <item x="42"/>
        <item x="99"/>
        <item x="124"/>
        <item x="262"/>
        <item x="41"/>
        <item x="129"/>
        <item x="156"/>
        <item x="166"/>
        <item x="372"/>
        <item x="146"/>
        <item x="350"/>
        <item x="371"/>
        <item x="201"/>
        <item x="181"/>
        <item x="394"/>
        <item x="225"/>
        <item t="default"/>
      </items>
    </pivotField>
    <pivotField showAll="0"/>
    <pivotField showAll="0"/>
    <pivotField dataField="1" numFmtId="164" showAll="0"/>
    <pivotField showAll="0"/>
  </pivotFields>
  <rowFields count="1">
    <field x="5"/>
  </rowFields>
  <rowItems count="4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 t="grand">
      <x/>
    </i>
  </rowItems>
  <colFields count="1">
    <field x="-2"/>
  </colFields>
  <colItems count="2">
    <i>
      <x/>
    </i>
    <i i="1">
      <x v="1"/>
    </i>
  </colItems>
  <dataFields count="2">
    <dataField name="Кількість з id_продажу" fld="0" subtotal="count" baseField="5" baseItem="0"/>
    <dataField name="Сума з сума_чеку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34383-48D3-421B-9E2C-2BBAEA964AEF}" name="Зведена таблиця5" cacheId="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D569" firstHeaderRow="0" firstDataRow="1" firstDataCol="1"/>
  <pivotFields count="4">
    <pivotField axis="axisRow" allDrilled="1" subtotalTop="0" showAll="0" sortType="descending" defaultSubtotal="0" defaultAttributeDrillState="1">
      <items count="5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66">
    <i>
      <x/>
    </i>
    <i>
      <x v="334"/>
    </i>
    <i>
      <x v="39"/>
    </i>
    <i>
      <x v="130"/>
    </i>
    <i>
      <x v="393"/>
    </i>
    <i>
      <x v="227"/>
    </i>
    <i>
      <x v="288"/>
    </i>
    <i>
      <x v="354"/>
    </i>
    <i>
      <x v="398"/>
    </i>
    <i>
      <x v="536"/>
    </i>
    <i>
      <x v="403"/>
    </i>
    <i>
      <x v="188"/>
    </i>
    <i>
      <x v="234"/>
    </i>
    <i>
      <x v="412"/>
    </i>
    <i>
      <x v="50"/>
    </i>
    <i>
      <x v="323"/>
    </i>
    <i>
      <x v="179"/>
    </i>
    <i>
      <x v="149"/>
    </i>
    <i>
      <x v="363"/>
    </i>
    <i>
      <x v="307"/>
    </i>
    <i>
      <x v="296"/>
    </i>
    <i>
      <x v="510"/>
    </i>
    <i>
      <x v="193"/>
    </i>
    <i>
      <x v="209"/>
    </i>
    <i>
      <x v="15"/>
    </i>
    <i>
      <x v="117"/>
    </i>
    <i>
      <x v="201"/>
    </i>
    <i>
      <x v="408"/>
    </i>
    <i>
      <x v="424"/>
    </i>
    <i>
      <x v="21"/>
    </i>
    <i>
      <x v="171"/>
    </i>
    <i>
      <x v="46"/>
    </i>
    <i>
      <x v="229"/>
    </i>
    <i>
      <x v="239"/>
    </i>
    <i>
      <x v="359"/>
    </i>
    <i>
      <x v="206"/>
    </i>
    <i>
      <x v="76"/>
    </i>
    <i>
      <x v="151"/>
    </i>
    <i>
      <x v="223"/>
    </i>
    <i>
      <x v="282"/>
    </i>
    <i>
      <x v="461"/>
    </i>
    <i>
      <x v="241"/>
    </i>
    <i>
      <x v="552"/>
    </i>
    <i>
      <x v="10"/>
    </i>
    <i>
      <x v="208"/>
    </i>
    <i>
      <x v="105"/>
    </i>
    <i>
      <x v="483"/>
    </i>
    <i>
      <x v="320"/>
    </i>
    <i>
      <x v="335"/>
    </i>
    <i>
      <x v="560"/>
    </i>
    <i>
      <x v="298"/>
    </i>
    <i>
      <x v="399"/>
    </i>
    <i>
      <x v="110"/>
    </i>
    <i>
      <x v="22"/>
    </i>
    <i>
      <x v="489"/>
    </i>
    <i>
      <x v="416"/>
    </i>
    <i>
      <x v="442"/>
    </i>
    <i>
      <x v="528"/>
    </i>
    <i>
      <x v="502"/>
    </i>
    <i>
      <x v="559"/>
    </i>
    <i>
      <x v="11"/>
    </i>
    <i>
      <x v="444"/>
    </i>
    <i>
      <x v="31"/>
    </i>
    <i>
      <x v="445"/>
    </i>
    <i>
      <x v="78"/>
    </i>
    <i>
      <x v="443"/>
    </i>
    <i>
      <x v="375"/>
    </i>
    <i>
      <x v="400"/>
    </i>
    <i>
      <x v="19"/>
    </i>
    <i>
      <x v="124"/>
    </i>
    <i>
      <x v="30"/>
    </i>
    <i>
      <x v="485"/>
    </i>
    <i>
      <x v="212"/>
    </i>
    <i>
      <x v="4"/>
    </i>
    <i>
      <x v="191"/>
    </i>
    <i>
      <x v="203"/>
    </i>
    <i>
      <x v="328"/>
    </i>
    <i>
      <x v="226"/>
    </i>
    <i>
      <x v="427"/>
    </i>
    <i>
      <x v="459"/>
    </i>
    <i>
      <x v="450"/>
    </i>
    <i>
      <x v="482"/>
    </i>
    <i>
      <x v="255"/>
    </i>
    <i>
      <x v="564"/>
    </i>
    <i>
      <x v="301"/>
    </i>
    <i>
      <x v="74"/>
    </i>
    <i>
      <x v="245"/>
    </i>
    <i>
      <x v="466"/>
    </i>
    <i>
      <x v="100"/>
    </i>
    <i>
      <x v="259"/>
    </i>
    <i>
      <x v="192"/>
    </i>
    <i>
      <x v="190"/>
    </i>
    <i>
      <x v="276"/>
    </i>
    <i>
      <x v="458"/>
    </i>
    <i>
      <x v="232"/>
    </i>
    <i>
      <x v="448"/>
    </i>
    <i>
      <x v="69"/>
    </i>
    <i>
      <x v="114"/>
    </i>
    <i>
      <x v="23"/>
    </i>
    <i>
      <x v="304"/>
    </i>
    <i>
      <x v="562"/>
    </i>
    <i>
      <x v="194"/>
    </i>
    <i>
      <x v="303"/>
    </i>
    <i>
      <x v="42"/>
    </i>
    <i>
      <x v="204"/>
    </i>
    <i>
      <x v="189"/>
    </i>
    <i>
      <x v="357"/>
    </i>
    <i>
      <x v="362"/>
    </i>
    <i>
      <x v="109"/>
    </i>
    <i>
      <x v="250"/>
    </i>
    <i>
      <x v="184"/>
    </i>
    <i>
      <x v="349"/>
    </i>
    <i>
      <x v="132"/>
    </i>
    <i>
      <x v="89"/>
    </i>
    <i>
      <x v="457"/>
    </i>
    <i>
      <x v="260"/>
    </i>
    <i>
      <x v="273"/>
    </i>
    <i>
      <x v="407"/>
    </i>
    <i>
      <x v="242"/>
    </i>
    <i>
      <x v="337"/>
    </i>
    <i>
      <x v="134"/>
    </i>
    <i>
      <x v="472"/>
    </i>
    <i>
      <x v="522"/>
    </i>
    <i>
      <x v="440"/>
    </i>
    <i>
      <x v="456"/>
    </i>
    <i>
      <x v="199"/>
    </i>
    <i>
      <x v="299"/>
    </i>
    <i>
      <x v="411"/>
    </i>
    <i>
      <x v="419"/>
    </i>
    <i>
      <x v="499"/>
    </i>
    <i>
      <x v="532"/>
    </i>
    <i>
      <x v="497"/>
    </i>
    <i>
      <x v="344"/>
    </i>
    <i>
      <x v="308"/>
    </i>
    <i>
      <x v="314"/>
    </i>
    <i>
      <x v="487"/>
    </i>
    <i>
      <x v="372"/>
    </i>
    <i>
      <x v="107"/>
    </i>
    <i>
      <x v="277"/>
    </i>
    <i>
      <x v="453"/>
    </i>
    <i>
      <x v="402"/>
    </i>
    <i>
      <x v="17"/>
    </i>
    <i>
      <x v="283"/>
    </i>
    <i>
      <x v="81"/>
    </i>
    <i>
      <x v="47"/>
    </i>
    <i>
      <x v="390"/>
    </i>
    <i>
      <x v="38"/>
    </i>
    <i>
      <x v="460"/>
    </i>
    <i>
      <x v="434"/>
    </i>
    <i>
      <x v="336"/>
    </i>
    <i>
      <x v="18"/>
    </i>
    <i>
      <x v="244"/>
    </i>
    <i>
      <x v="25"/>
    </i>
    <i>
      <x v="49"/>
    </i>
    <i>
      <x v="175"/>
    </i>
    <i>
      <x v="295"/>
    </i>
    <i>
      <x v="467"/>
    </i>
    <i>
      <x v="367"/>
    </i>
    <i>
      <x v="391"/>
    </i>
    <i>
      <x v="164"/>
    </i>
    <i>
      <x v="3"/>
    </i>
    <i>
      <x v="235"/>
    </i>
    <i>
      <x v="6"/>
    </i>
    <i>
      <x v="527"/>
    </i>
    <i>
      <x v="182"/>
    </i>
    <i>
      <x v="91"/>
    </i>
    <i>
      <x v="211"/>
    </i>
    <i>
      <x v="556"/>
    </i>
    <i>
      <x v="365"/>
    </i>
    <i>
      <x v="361"/>
    </i>
    <i>
      <x v="75"/>
    </i>
    <i>
      <x v="501"/>
    </i>
    <i>
      <x v="274"/>
    </i>
    <i>
      <x v="462"/>
    </i>
    <i>
      <x v="230"/>
    </i>
    <i>
      <x v="272"/>
    </i>
    <i>
      <x v="34"/>
    </i>
    <i>
      <x v="162"/>
    </i>
    <i>
      <x v="542"/>
    </i>
    <i>
      <x v="86"/>
    </i>
    <i>
      <x v="186"/>
    </i>
    <i>
      <x v="122"/>
    </i>
    <i>
      <x v="95"/>
    </i>
    <i>
      <x v="338"/>
    </i>
    <i>
      <x v="347"/>
    </i>
    <i>
      <x v="331"/>
    </i>
    <i>
      <x v="351"/>
    </i>
    <i>
      <x v="387"/>
    </i>
    <i>
      <x v="56"/>
    </i>
    <i>
      <x v="157"/>
    </i>
    <i>
      <x v="452"/>
    </i>
    <i>
      <x v="137"/>
    </i>
    <i>
      <x v="279"/>
    </i>
    <i>
      <x v="48"/>
    </i>
    <i>
      <x v="517"/>
    </i>
    <i>
      <x v="254"/>
    </i>
    <i>
      <x v="93"/>
    </i>
    <i>
      <x v="28"/>
    </i>
    <i>
      <x v="141"/>
    </i>
    <i>
      <x v="315"/>
    </i>
    <i>
      <x v="345"/>
    </i>
    <i>
      <x v="370"/>
    </i>
    <i>
      <x v="257"/>
    </i>
    <i>
      <x v="426"/>
    </i>
    <i>
      <x v="90"/>
    </i>
    <i>
      <x v="233"/>
    </i>
    <i>
      <x v="378"/>
    </i>
    <i>
      <x v="221"/>
    </i>
    <i>
      <x v="120"/>
    </i>
    <i>
      <x v="377"/>
    </i>
    <i>
      <x v="150"/>
    </i>
    <i>
      <x v="558"/>
    </i>
    <i>
      <x v="71"/>
    </i>
    <i>
      <x v="382"/>
    </i>
    <i>
      <x v="72"/>
    </i>
    <i>
      <x v="271"/>
    </i>
    <i>
      <x v="2"/>
    </i>
    <i>
      <x v="523"/>
    </i>
    <i>
      <x v="513"/>
    </i>
    <i>
      <x v="40"/>
    </i>
    <i>
      <x v="248"/>
    </i>
    <i>
      <x v="284"/>
    </i>
    <i>
      <x v="425"/>
    </i>
    <i>
      <x v="262"/>
    </i>
    <i>
      <x v="258"/>
    </i>
    <i>
      <x v="224"/>
    </i>
    <i>
      <x v="413"/>
    </i>
    <i>
      <x v="479"/>
    </i>
    <i>
      <x v="128"/>
    </i>
    <i>
      <x v="263"/>
    </i>
    <i>
      <x v="63"/>
    </i>
    <i>
      <x v="395"/>
    </i>
    <i>
      <x v="447"/>
    </i>
    <i>
      <x v="432"/>
    </i>
    <i>
      <x v="113"/>
    </i>
    <i>
      <x v="547"/>
    </i>
    <i>
      <x v="131"/>
    </i>
    <i>
      <x v="491"/>
    </i>
    <i>
      <x v="322"/>
    </i>
    <i>
      <x v="135"/>
    </i>
    <i>
      <x v="516"/>
    </i>
    <i>
      <x v="180"/>
    </i>
    <i>
      <x v="381"/>
    </i>
    <i>
      <x v="225"/>
    </i>
    <i>
      <x v="470"/>
    </i>
    <i>
      <x v="85"/>
    </i>
    <i>
      <x v="312"/>
    </i>
    <i>
      <x v="159"/>
    </i>
    <i>
      <x v="218"/>
    </i>
    <i>
      <x v="65"/>
    </i>
    <i>
      <x v="401"/>
    </i>
    <i>
      <x v="421"/>
    </i>
    <i>
      <x v="484"/>
    </i>
    <i>
      <x v="325"/>
    </i>
    <i>
      <x v="127"/>
    </i>
    <i>
      <x v="406"/>
    </i>
    <i>
      <x v="475"/>
    </i>
    <i>
      <x v="454"/>
    </i>
    <i>
      <x v="469"/>
    </i>
    <i>
      <x v="507"/>
    </i>
    <i>
      <x v="561"/>
    </i>
    <i>
      <x v="112"/>
    </i>
    <i>
      <x v="57"/>
    </i>
    <i>
      <x v="333"/>
    </i>
    <i>
      <x v="533"/>
    </i>
    <i>
      <x v="437"/>
    </i>
    <i>
      <x v="29"/>
    </i>
    <i>
      <x v="332"/>
    </i>
    <i>
      <x v="310"/>
    </i>
    <i>
      <x v="238"/>
    </i>
    <i>
      <x v="267"/>
    </i>
    <i>
      <x v="317"/>
    </i>
    <i>
      <x v="366"/>
    </i>
    <i>
      <x v="178"/>
    </i>
    <i>
      <x v="515"/>
    </i>
    <i>
      <x v="436"/>
    </i>
    <i>
      <x v="535"/>
    </i>
    <i>
      <x v="123"/>
    </i>
    <i>
      <x v="488"/>
    </i>
    <i>
      <x v="346"/>
    </i>
    <i>
      <x v="61"/>
    </i>
    <i>
      <x v="550"/>
    </i>
    <i>
      <x v="133"/>
    </i>
    <i>
      <x v="222"/>
    </i>
    <i>
      <x v="44"/>
    </i>
    <i>
      <x v="514"/>
    </i>
    <i>
      <x v="231"/>
    </i>
    <i>
      <x v="537"/>
    </i>
    <i>
      <x v="98"/>
    </i>
    <i>
      <x v="392"/>
    </i>
    <i>
      <x v="66"/>
    </i>
    <i>
      <x v="55"/>
    </i>
    <i>
      <x v="539"/>
    </i>
    <i>
      <x v="139"/>
    </i>
    <i>
      <x v="455"/>
    </i>
    <i>
      <x v="465"/>
    </i>
    <i>
      <x v="143"/>
    </i>
    <i>
      <x v="275"/>
    </i>
    <i>
      <x v="168"/>
    </i>
    <i>
      <x v="126"/>
    </i>
    <i>
      <x v="27"/>
    </i>
    <i>
      <x v="87"/>
    </i>
    <i>
      <x v="358"/>
    </i>
    <i>
      <x v="104"/>
    </i>
    <i>
      <x v="505"/>
    </i>
    <i>
      <x v="553"/>
    </i>
    <i>
      <x v="169"/>
    </i>
    <i>
      <x v="420"/>
    </i>
    <i>
      <x v="167"/>
    </i>
    <i>
      <x v="534"/>
    </i>
    <i>
      <x v="185"/>
    </i>
    <i>
      <x v="348"/>
    </i>
    <i>
      <x v="181"/>
    </i>
    <i>
      <x v="52"/>
    </i>
    <i>
      <x v="41"/>
    </i>
    <i>
      <x v="99"/>
    </i>
    <i>
      <x v="563"/>
    </i>
    <i>
      <x v="353"/>
    </i>
    <i>
      <x v="116"/>
    </i>
    <i>
      <x v="142"/>
    </i>
    <i>
      <x v="506"/>
    </i>
    <i>
      <x v="343"/>
    </i>
    <i>
      <x v="94"/>
    </i>
    <i>
      <x v="428"/>
    </i>
    <i>
      <x v="170"/>
    </i>
    <i>
      <x v="36"/>
    </i>
    <i>
      <x v="430"/>
    </i>
    <i>
      <x v="176"/>
    </i>
    <i>
      <x v="309"/>
    </i>
    <i>
      <x v="409"/>
    </i>
    <i>
      <x v="256"/>
    </i>
    <i>
      <x v="187"/>
    </i>
    <i>
      <x v="64"/>
    </i>
    <i>
      <x v="509"/>
    </i>
    <i>
      <x v="473"/>
    </i>
    <i>
      <x v="183"/>
    </i>
    <i>
      <x v="503"/>
    </i>
    <i>
      <x v="511"/>
    </i>
    <i>
      <x v="5"/>
    </i>
    <i>
      <x v="68"/>
    </i>
    <i>
      <x v="474"/>
    </i>
    <i>
      <x v="59"/>
    </i>
    <i>
      <x v="531"/>
    </i>
    <i>
      <x v="84"/>
    </i>
    <i>
      <x v="352"/>
    </i>
    <i>
      <x v="480"/>
    </i>
    <i>
      <x v="145"/>
    </i>
    <i>
      <x v="297"/>
    </i>
    <i>
      <x v="355"/>
    </i>
    <i>
      <x v="519"/>
    </i>
    <i>
      <x v="350"/>
    </i>
    <i>
      <x v="369"/>
    </i>
    <i>
      <x v="138"/>
    </i>
    <i>
      <x v="252"/>
    </i>
    <i>
      <x v="481"/>
    </i>
    <i>
      <x v="121"/>
    </i>
    <i>
      <x v="410"/>
    </i>
    <i>
      <x v="43"/>
    </i>
    <i>
      <x v="97"/>
    </i>
    <i>
      <x v="172"/>
    </i>
    <i>
      <x v="289"/>
    </i>
    <i>
      <x v="207"/>
    </i>
    <i>
      <x v="253"/>
    </i>
    <i>
      <x v="8"/>
    </i>
    <i>
      <x v="264"/>
    </i>
    <i>
      <x v="441"/>
    </i>
    <i>
      <x v="446"/>
    </i>
    <i>
      <x v="243"/>
    </i>
    <i>
      <x v="60"/>
    </i>
    <i>
      <x v="195"/>
    </i>
    <i>
      <x v="119"/>
    </i>
    <i>
      <x v="545"/>
    </i>
    <i>
      <x v="106"/>
    </i>
    <i>
      <x v="70"/>
    </i>
    <i>
      <x v="541"/>
    </i>
    <i>
      <x v="285"/>
    </i>
    <i>
      <x v="101"/>
    </i>
    <i>
      <x v="14"/>
    </i>
    <i>
      <x v="152"/>
    </i>
    <i>
      <x v="9"/>
    </i>
    <i>
      <x v="278"/>
    </i>
    <i>
      <x v="464"/>
    </i>
    <i>
      <x v="54"/>
    </i>
    <i>
      <x v="551"/>
    </i>
    <i>
      <x v="20"/>
    </i>
    <i>
      <x v="136"/>
    </i>
    <i>
      <x v="548"/>
    </i>
    <i>
      <x v="83"/>
    </i>
    <i>
      <x v="341"/>
    </i>
    <i>
      <x v="356"/>
    </i>
    <i>
      <x v="360"/>
    </i>
    <i>
      <x v="216"/>
    </i>
    <i>
      <x v="540"/>
    </i>
    <i>
      <x v="45"/>
    </i>
    <i>
      <x v="504"/>
    </i>
    <i>
      <x v="73"/>
    </i>
    <i>
      <x v="518"/>
    </i>
    <i>
      <x v="557"/>
    </i>
    <i>
      <x v="478"/>
    </i>
    <i>
      <x v="414"/>
    </i>
    <i>
      <x v="202"/>
    </i>
    <i>
      <x v="140"/>
    </i>
    <i>
      <x v="449"/>
    </i>
    <i>
      <x v="290"/>
    </i>
    <i>
      <x v="530"/>
    </i>
    <i>
      <x v="286"/>
    </i>
    <i>
      <x v="158"/>
    </i>
    <i>
      <x v="339"/>
    </i>
    <i>
      <x v="160"/>
    </i>
    <i>
      <x v="435"/>
    </i>
    <i>
      <x v="125"/>
    </i>
    <i>
      <x v="280"/>
    </i>
    <i>
      <x v="544"/>
    </i>
    <i>
      <x v="215"/>
    </i>
    <i>
      <x v="508"/>
    </i>
    <i>
      <x v="405"/>
    </i>
    <i>
      <x v="525"/>
    </i>
    <i>
      <x v="33"/>
    </i>
    <i>
      <x v="13"/>
    </i>
    <i>
      <x v="266"/>
    </i>
    <i>
      <x v="270"/>
    </i>
    <i>
      <x v="293"/>
    </i>
    <i>
      <x v="261"/>
    </i>
    <i>
      <x v="476"/>
    </i>
    <i>
      <x v="166"/>
    </i>
    <i>
      <x v="294"/>
    </i>
    <i>
      <x v="342"/>
    </i>
    <i>
      <x v="326"/>
    </i>
    <i>
      <x v="1"/>
    </i>
    <i>
      <x v="396"/>
    </i>
    <i>
      <x v="237"/>
    </i>
    <i>
      <x v="32"/>
    </i>
    <i>
      <x v="374"/>
    </i>
    <i>
      <x v="220"/>
    </i>
    <i>
      <x v="492"/>
    </i>
    <i>
      <x v="376"/>
    </i>
    <i>
      <x v="524"/>
    </i>
    <i>
      <x v="329"/>
    </i>
    <i>
      <x v="103"/>
    </i>
    <i>
      <x v="305"/>
    </i>
    <i>
      <x v="265"/>
    </i>
    <i>
      <x v="316"/>
    </i>
    <i>
      <x v="520"/>
    </i>
    <i>
      <x v="58"/>
    </i>
    <i>
      <x v="324"/>
    </i>
    <i>
      <x v="163"/>
    </i>
    <i>
      <x v="198"/>
    </i>
    <i>
      <x v="219"/>
    </i>
    <i>
      <x v="92"/>
    </i>
    <i>
      <x v="423"/>
    </i>
    <i>
      <x v="300"/>
    </i>
    <i>
      <x v="431"/>
    </i>
    <i>
      <x v="80"/>
    </i>
    <i>
      <x v="156"/>
    </i>
    <i>
      <x v="12"/>
    </i>
    <i>
      <x v="147"/>
    </i>
    <i>
      <x v="364"/>
    </i>
    <i>
      <x v="554"/>
    </i>
    <i>
      <x v="161"/>
    </i>
    <i>
      <x v="77"/>
    </i>
    <i>
      <x v="494"/>
    </i>
    <i>
      <x v="543"/>
    </i>
    <i>
      <x v="96"/>
    </i>
    <i>
      <x v="415"/>
    </i>
    <i>
      <x v="111"/>
    </i>
    <i>
      <x v="379"/>
    </i>
    <i>
      <x v="16"/>
    </i>
    <i>
      <x v="512"/>
    </i>
    <i>
      <x v="213"/>
    </i>
    <i>
      <x v="118"/>
    </i>
    <i>
      <x v="463"/>
    </i>
    <i>
      <x v="318"/>
    </i>
    <i>
      <x v="210"/>
    </i>
    <i>
      <x v="302"/>
    </i>
    <i>
      <x v="340"/>
    </i>
    <i>
      <x v="240"/>
    </i>
    <i>
      <x v="373"/>
    </i>
    <i>
      <x v="330"/>
    </i>
    <i>
      <x v="37"/>
    </i>
    <i>
      <x v="7"/>
    </i>
    <i>
      <x v="397"/>
    </i>
    <i>
      <x v="108"/>
    </i>
    <i>
      <x v="292"/>
    </i>
    <i>
      <x v="546"/>
    </i>
    <i>
      <x v="495"/>
    </i>
    <i>
      <x v="249"/>
    </i>
    <i>
      <x v="404"/>
    </i>
    <i>
      <x v="493"/>
    </i>
    <i>
      <x v="214"/>
    </i>
    <i>
      <x v="236"/>
    </i>
    <i>
      <x v="53"/>
    </i>
    <i>
      <x v="51"/>
    </i>
    <i>
      <x v="319"/>
    </i>
    <i>
      <x v="385"/>
    </i>
    <i>
      <x v="155"/>
    </i>
    <i>
      <x v="102"/>
    </i>
    <i>
      <x v="471"/>
    </i>
    <i>
      <x v="549"/>
    </i>
    <i>
      <x v="62"/>
    </i>
    <i>
      <x v="371"/>
    </i>
    <i>
      <x v="246"/>
    </i>
    <i>
      <x v="217"/>
    </i>
    <i>
      <x v="153"/>
    </i>
    <i>
      <x v="529"/>
    </i>
    <i>
      <x v="291"/>
    </i>
    <i>
      <x v="380"/>
    </i>
    <i>
      <x v="88"/>
    </i>
    <i>
      <x v="500"/>
    </i>
    <i>
      <x v="287"/>
    </i>
    <i>
      <x v="205"/>
    </i>
    <i>
      <x v="247"/>
    </i>
    <i>
      <x v="521"/>
    </i>
    <i>
      <x v="82"/>
    </i>
    <i>
      <x v="144"/>
    </i>
    <i>
      <x v="477"/>
    </i>
    <i>
      <x v="148"/>
    </i>
    <i>
      <x v="418"/>
    </i>
    <i>
      <x v="327"/>
    </i>
    <i>
      <x v="313"/>
    </i>
    <i>
      <x v="115"/>
    </i>
    <i>
      <x v="394"/>
    </i>
    <i>
      <x v="438"/>
    </i>
    <i>
      <x v="306"/>
    </i>
    <i>
      <x v="79"/>
    </i>
    <i>
      <x v="486"/>
    </i>
    <i>
      <x v="496"/>
    </i>
    <i>
      <x v="165"/>
    </i>
    <i>
      <x v="35"/>
    </i>
    <i>
      <x v="429"/>
    </i>
    <i>
      <x v="197"/>
    </i>
    <i>
      <x v="196"/>
    </i>
    <i>
      <x v="146"/>
    </i>
    <i>
      <x v="26"/>
    </i>
    <i>
      <x v="174"/>
    </i>
    <i>
      <x v="24"/>
    </i>
    <i>
      <x v="368"/>
    </i>
    <i>
      <x v="538"/>
    </i>
    <i>
      <x v="498"/>
    </i>
    <i>
      <x v="468"/>
    </i>
    <i>
      <x v="526"/>
    </i>
    <i>
      <x v="67"/>
    </i>
    <i>
      <x v="268"/>
    </i>
    <i>
      <x v="251"/>
    </i>
    <i>
      <x v="311"/>
    </i>
    <i>
      <x v="433"/>
    </i>
    <i>
      <x v="154"/>
    </i>
    <i>
      <x v="200"/>
    </i>
    <i>
      <x v="388"/>
    </i>
    <i>
      <x v="439"/>
    </i>
    <i>
      <x v="383"/>
    </i>
    <i>
      <x v="269"/>
    </i>
    <i>
      <x v="555"/>
    </i>
    <i>
      <x v="384"/>
    </i>
    <i>
      <x v="386"/>
    </i>
    <i>
      <x v="321"/>
    </i>
    <i>
      <x v="228"/>
    </i>
    <i>
      <x v="417"/>
    </i>
    <i>
      <x v="129"/>
    </i>
    <i>
      <x v="173"/>
    </i>
    <i>
      <x v="389"/>
    </i>
    <i>
      <x v="281"/>
    </i>
    <i>
      <x v="422"/>
    </i>
    <i>
      <x v="177"/>
    </i>
    <i>
      <x v="490"/>
    </i>
    <i>
      <x v="4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а для сума_чеку" fld="1" baseField="0" baseItem="0"/>
    <dataField name="Підрахунок для id_продажу" fld="2" subtotal="count" baseField="0" baseItem="0"/>
    <dataField name="Середнє значення сума_чеку2" fld="3" subtotal="average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Підрахунок для id_продажу"/>
    <pivotHierarchy dragToData="1" caption="Середнє значення сума_чеку2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Продаж!$A$1:$J$5001">
        <x15:activeTabTopLevelEntity name="[Ді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BB1EE-1CBB-4922-9B1F-4BA8A2B41C1B}" name="Зведена таблиця6" cacheId="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Сума для сума_чеку" fld="1" baseField="0" baseItem="0" numFmtId="164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Продаж!$A$1:$M$5001">
        <x15:activeTabTopLevelEntity name="[Діапазон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4909-01C3-4E11-A869-D7DE11419A11}">
  <dimension ref="A3:B64"/>
  <sheetViews>
    <sheetView tabSelected="1" workbookViewId="0">
      <selection activeCell="A15" sqref="A4:A63"/>
      <pivotSelection pane="bottomRight" showHeader="1" axis="axisRow" activeRow="14" previousRow="14" click="1" r:id="rId1">
        <pivotArea dataOnly="0" labelOnly="1" fieldPosition="0">
          <references count="1">
            <reference field="9" count="0"/>
          </references>
        </pivotArea>
      </pivotSelection>
    </sheetView>
  </sheetViews>
  <sheetFormatPr defaultRowHeight="14.4"/>
  <cols>
    <col min="1" max="1" width="19.5546875" bestFit="1" customWidth="1"/>
    <col min="2" max="2" width="17.33203125" bestFit="1" customWidth="1"/>
  </cols>
  <sheetData>
    <row r="3" spans="1:2">
      <c r="A3" s="15" t="s">
        <v>2220</v>
      </c>
      <c r="B3" t="s">
        <v>2222</v>
      </c>
    </row>
    <row r="4" spans="1:2">
      <c r="A4" s="16" t="s">
        <v>14</v>
      </c>
      <c r="B4" s="14">
        <v>451712.30000000005</v>
      </c>
    </row>
    <row r="5" spans="1:2">
      <c r="A5" s="16" t="s">
        <v>23</v>
      </c>
      <c r="B5" s="14">
        <v>410703.17999999988</v>
      </c>
    </row>
    <row r="6" spans="1:2">
      <c r="A6" s="16" t="s">
        <v>37</v>
      </c>
      <c r="B6" s="14">
        <v>377655.98999999987</v>
      </c>
    </row>
    <row r="7" spans="1:2">
      <c r="A7" s="16" t="s">
        <v>17</v>
      </c>
      <c r="B7" s="14">
        <v>375106.1</v>
      </c>
    </row>
    <row r="8" spans="1:2">
      <c r="A8" s="16" t="s">
        <v>19</v>
      </c>
      <c r="B8" s="14">
        <v>371141.53</v>
      </c>
    </row>
    <row r="9" spans="1:2">
      <c r="A9" s="16" t="s">
        <v>41</v>
      </c>
      <c r="B9" s="14">
        <v>369613.64000000007</v>
      </c>
    </row>
    <row r="10" spans="1:2">
      <c r="A10" s="16" t="s">
        <v>84</v>
      </c>
      <c r="B10" s="14">
        <v>361691.51000000018</v>
      </c>
    </row>
    <row r="11" spans="1:2">
      <c r="A11" s="16" t="s">
        <v>52</v>
      </c>
      <c r="B11" s="14">
        <v>356601.56999999989</v>
      </c>
    </row>
    <row r="12" spans="1:2">
      <c r="A12" s="16" t="s">
        <v>32</v>
      </c>
      <c r="B12" s="14">
        <v>355189.94000000018</v>
      </c>
    </row>
    <row r="13" spans="1:2">
      <c r="A13" s="16" t="s">
        <v>43</v>
      </c>
      <c r="B13" s="14">
        <v>355022.66999999987</v>
      </c>
    </row>
    <row r="14" spans="1:2">
      <c r="A14" s="16" t="s">
        <v>42</v>
      </c>
      <c r="B14" s="14">
        <v>352571.7899999998</v>
      </c>
    </row>
    <row r="15" spans="1:2">
      <c r="A15" s="16" t="s">
        <v>60</v>
      </c>
      <c r="B15" s="14">
        <v>348050.91000000009</v>
      </c>
    </row>
    <row r="16" spans="1:2">
      <c r="A16" s="16" t="s">
        <v>50</v>
      </c>
      <c r="B16" s="14">
        <v>344209.18</v>
      </c>
    </row>
    <row r="17" spans="1:2">
      <c r="A17" s="16" t="s">
        <v>62</v>
      </c>
      <c r="B17" s="14">
        <v>342552.58000000013</v>
      </c>
    </row>
    <row r="18" spans="1:2">
      <c r="A18" s="16" t="s">
        <v>29</v>
      </c>
      <c r="B18" s="14">
        <v>339766.08999999997</v>
      </c>
    </row>
    <row r="19" spans="1:2">
      <c r="A19" s="16" t="s">
        <v>34</v>
      </c>
      <c r="B19" s="14">
        <v>334130.02999999997</v>
      </c>
    </row>
    <row r="20" spans="1:2">
      <c r="A20" s="16" t="s">
        <v>39</v>
      </c>
      <c r="B20" s="14">
        <v>331586.25</v>
      </c>
    </row>
    <row r="21" spans="1:2">
      <c r="A21" s="16" t="s">
        <v>47</v>
      </c>
      <c r="B21" s="14">
        <v>331070.2699999999</v>
      </c>
    </row>
    <row r="22" spans="1:2">
      <c r="A22" s="16" t="s">
        <v>36</v>
      </c>
      <c r="B22" s="14">
        <v>325901.02999999997</v>
      </c>
    </row>
    <row r="23" spans="1:2">
      <c r="A23" s="16" t="s">
        <v>40</v>
      </c>
      <c r="B23" s="14">
        <v>320638.10000000003</v>
      </c>
    </row>
    <row r="24" spans="1:2">
      <c r="A24" s="16" t="s">
        <v>71</v>
      </c>
      <c r="B24" s="14">
        <v>319608.05999999988</v>
      </c>
    </row>
    <row r="25" spans="1:2">
      <c r="A25" s="16" t="s">
        <v>68</v>
      </c>
      <c r="B25" s="14">
        <v>319038.68000000011</v>
      </c>
    </row>
    <row r="26" spans="1:2">
      <c r="A26" s="16" t="s">
        <v>12</v>
      </c>
      <c r="B26" s="14">
        <v>317960.48</v>
      </c>
    </row>
    <row r="27" spans="1:2">
      <c r="A27" s="16" t="s">
        <v>24</v>
      </c>
      <c r="B27" s="14">
        <v>317174.09999999986</v>
      </c>
    </row>
    <row r="28" spans="1:2">
      <c r="A28" s="16" t="s">
        <v>51</v>
      </c>
      <c r="B28" s="14">
        <v>312635.88999999996</v>
      </c>
    </row>
    <row r="29" spans="1:2">
      <c r="A29" s="16" t="s">
        <v>64</v>
      </c>
      <c r="B29" s="14">
        <v>310600.27999999991</v>
      </c>
    </row>
    <row r="30" spans="1:2">
      <c r="A30" s="16" t="s">
        <v>76</v>
      </c>
      <c r="B30" s="14">
        <v>309912.57999999996</v>
      </c>
    </row>
    <row r="31" spans="1:2">
      <c r="A31" s="16" t="s">
        <v>53</v>
      </c>
      <c r="B31" s="14">
        <v>307406.74</v>
      </c>
    </row>
    <row r="32" spans="1:2">
      <c r="A32" s="16" t="s">
        <v>59</v>
      </c>
      <c r="B32" s="14">
        <v>306252.66999999993</v>
      </c>
    </row>
    <row r="33" spans="1:2">
      <c r="A33" s="16" t="s">
        <v>80</v>
      </c>
      <c r="B33" s="14">
        <v>304452.58000000007</v>
      </c>
    </row>
    <row r="34" spans="1:2">
      <c r="A34" s="16" t="s">
        <v>69</v>
      </c>
      <c r="B34" s="14">
        <v>302613.12999999995</v>
      </c>
    </row>
    <row r="35" spans="1:2">
      <c r="A35" s="16" t="s">
        <v>56</v>
      </c>
      <c r="B35" s="14">
        <v>301876.46000000002</v>
      </c>
    </row>
    <row r="36" spans="1:2">
      <c r="A36" s="16" t="s">
        <v>33</v>
      </c>
      <c r="B36" s="14">
        <v>301713.23</v>
      </c>
    </row>
    <row r="37" spans="1:2">
      <c r="A37" s="16" t="s">
        <v>27</v>
      </c>
      <c r="B37" s="14">
        <v>299498.13</v>
      </c>
    </row>
    <row r="38" spans="1:2">
      <c r="A38" s="16" t="s">
        <v>21</v>
      </c>
      <c r="B38" s="14">
        <v>298967.78000000003</v>
      </c>
    </row>
    <row r="39" spans="1:2">
      <c r="A39" s="16" t="s">
        <v>49</v>
      </c>
      <c r="B39" s="14">
        <v>296506.55000000022</v>
      </c>
    </row>
    <row r="40" spans="1:2">
      <c r="A40" s="16" t="s">
        <v>65</v>
      </c>
      <c r="B40" s="14">
        <v>288964.51</v>
      </c>
    </row>
    <row r="41" spans="1:2">
      <c r="A41" s="16" t="s">
        <v>31</v>
      </c>
      <c r="B41" s="14">
        <v>286194.99000000005</v>
      </c>
    </row>
    <row r="42" spans="1:2">
      <c r="A42" s="16" t="s">
        <v>73</v>
      </c>
      <c r="B42" s="14">
        <v>284777.81</v>
      </c>
    </row>
    <row r="43" spans="1:2">
      <c r="A43" s="16" t="s">
        <v>26</v>
      </c>
      <c r="B43" s="14">
        <v>282129.25000000017</v>
      </c>
    </row>
    <row r="44" spans="1:2">
      <c r="A44" s="16" t="s">
        <v>46</v>
      </c>
      <c r="B44" s="14">
        <v>277051.21999999997</v>
      </c>
    </row>
    <row r="45" spans="1:2">
      <c r="A45" s="16" t="s">
        <v>57</v>
      </c>
      <c r="B45" s="14">
        <v>275009.54999999993</v>
      </c>
    </row>
    <row r="46" spans="1:2">
      <c r="A46" s="16" t="s">
        <v>67</v>
      </c>
      <c r="B46" s="14">
        <v>274335.51</v>
      </c>
    </row>
    <row r="47" spans="1:2">
      <c r="A47" s="16" t="s">
        <v>72</v>
      </c>
      <c r="B47" s="14">
        <v>274149.66999999987</v>
      </c>
    </row>
    <row r="48" spans="1:2">
      <c r="A48" s="16" t="s">
        <v>15</v>
      </c>
      <c r="B48" s="14">
        <v>273372.05000000005</v>
      </c>
    </row>
    <row r="49" spans="1:2">
      <c r="A49" s="16" t="s">
        <v>61</v>
      </c>
      <c r="B49" s="14">
        <v>271874.08999999991</v>
      </c>
    </row>
    <row r="50" spans="1:2">
      <c r="A50" s="16" t="s">
        <v>83</v>
      </c>
      <c r="B50" s="14">
        <v>271373.44</v>
      </c>
    </row>
    <row r="51" spans="1:2">
      <c r="A51" s="16" t="s">
        <v>78</v>
      </c>
      <c r="B51" s="14">
        <v>268670.89</v>
      </c>
    </row>
    <row r="52" spans="1:2">
      <c r="A52" s="16" t="s">
        <v>55</v>
      </c>
      <c r="B52" s="14">
        <v>262645.89999999997</v>
      </c>
    </row>
    <row r="53" spans="1:2">
      <c r="A53" s="16" t="s">
        <v>30</v>
      </c>
      <c r="B53" s="14">
        <v>262488.23</v>
      </c>
    </row>
    <row r="54" spans="1:2">
      <c r="A54" s="16" t="s">
        <v>58</v>
      </c>
      <c r="B54" s="14">
        <v>260845.23000000004</v>
      </c>
    </row>
    <row r="55" spans="1:2">
      <c r="A55" s="16" t="s">
        <v>77</v>
      </c>
      <c r="B55" s="14">
        <v>252058.77000000002</v>
      </c>
    </row>
    <row r="56" spans="1:2">
      <c r="A56" s="16" t="s">
        <v>63</v>
      </c>
      <c r="B56" s="14">
        <v>248734.66999999993</v>
      </c>
    </row>
    <row r="57" spans="1:2">
      <c r="A57" s="16" t="s">
        <v>81</v>
      </c>
      <c r="B57" s="14">
        <v>247750.27000000002</v>
      </c>
    </row>
    <row r="58" spans="1:2">
      <c r="A58" s="16" t="s">
        <v>66</v>
      </c>
      <c r="B58" s="14">
        <v>247382.71000000002</v>
      </c>
    </row>
    <row r="59" spans="1:2">
      <c r="A59" s="16" t="s">
        <v>44</v>
      </c>
      <c r="B59" s="14">
        <v>242366.54999999996</v>
      </c>
    </row>
    <row r="60" spans="1:2">
      <c r="A60" s="16" t="s">
        <v>75</v>
      </c>
      <c r="B60" s="14">
        <v>242040.48000000004</v>
      </c>
    </row>
    <row r="61" spans="1:2">
      <c r="A61" s="16" t="s">
        <v>74</v>
      </c>
      <c r="B61" s="14">
        <v>235506.91000000009</v>
      </c>
    </row>
    <row r="62" spans="1:2">
      <c r="A62" s="16" t="s">
        <v>79</v>
      </c>
      <c r="B62" s="14">
        <v>228251.25999999992</v>
      </c>
    </row>
    <row r="63" spans="1:2">
      <c r="A63" s="16" t="s">
        <v>70</v>
      </c>
      <c r="B63" s="14">
        <v>228167.22999999998</v>
      </c>
    </row>
    <row r="64" spans="1:2">
      <c r="A64" s="16" t="s">
        <v>2221</v>
      </c>
      <c r="B64" s="14">
        <v>18367273.190000001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99D7-EAC8-441A-847E-11B02B20278A}">
  <dimension ref="A1:L402"/>
  <sheetViews>
    <sheetView topLeftCell="H1" workbookViewId="0">
      <selection activeCell="C2" sqref="C2"/>
    </sheetView>
  </sheetViews>
  <sheetFormatPr defaultRowHeight="14.4"/>
  <cols>
    <col min="1" max="1" width="14.109375" bestFit="1" customWidth="1"/>
    <col min="2" max="2" width="15" bestFit="1" customWidth="1"/>
    <col min="3" max="3" width="17.5546875" bestFit="1" customWidth="1"/>
    <col min="4" max="4" width="34.5546875" bestFit="1" customWidth="1"/>
    <col min="5" max="5" width="20" bestFit="1" customWidth="1"/>
    <col min="6" max="6" width="36.88671875" bestFit="1" customWidth="1"/>
    <col min="7" max="7" width="36.44140625" bestFit="1" customWidth="1"/>
    <col min="8" max="8" width="36.44140625" customWidth="1"/>
    <col min="9" max="9" width="35" bestFit="1" customWidth="1"/>
    <col min="10" max="10" width="33" bestFit="1" customWidth="1"/>
    <col min="11" max="11" width="18.6640625" bestFit="1" customWidth="1"/>
    <col min="12" max="12" width="21.6640625" bestFit="1" customWidth="1"/>
  </cols>
  <sheetData>
    <row r="1" spans="1:12">
      <c r="A1" t="str" cm="1">
        <f t="array" ref="A1:A402">_xlfn.UNIQUE(Продаж!F:F)</f>
        <v>id_працівника</v>
      </c>
      <c r="B1" t="s">
        <v>2224</v>
      </c>
      <c r="C1" t="s">
        <v>2225</v>
      </c>
      <c r="D1" t="s">
        <v>2226</v>
      </c>
      <c r="E1" t="s">
        <v>2241</v>
      </c>
      <c r="F1" t="s">
        <v>2242</v>
      </c>
      <c r="G1" t="s">
        <v>2243</v>
      </c>
      <c r="H1" t="s">
        <v>2247</v>
      </c>
      <c r="I1" t="s">
        <v>2245</v>
      </c>
      <c r="J1" t="s">
        <v>2246</v>
      </c>
      <c r="K1" t="s">
        <v>2248</v>
      </c>
      <c r="L1" t="s">
        <v>2249</v>
      </c>
    </row>
    <row r="2" spans="1:12">
      <c r="A2">
        <v>15</v>
      </c>
      <c r="B2">
        <f>COUNTIF(Продаж!F:F,Працівник_аналіз!A2)</f>
        <v>14</v>
      </c>
      <c r="C2">
        <f>SUMIF(Продаж!F:F,Працівник_аналіз!A2,Продаж!I:I)</f>
        <v>48670.23000000001</v>
      </c>
      <c r="D2">
        <f>SUMIF(Робота!B:B,Працівник_аналіз!A2,Робота!D:D)</f>
        <v>259</v>
      </c>
      <c r="E2">
        <f>COUNTIF(Робота!B:B,Працівник_аналіз!A2)</f>
        <v>31</v>
      </c>
      <c r="F2">
        <f>COUNTIFS(Робота!B:B,Працівник_аналіз!A2,Робота!D:D,"&gt;8")</f>
        <v>14</v>
      </c>
      <c r="G2">
        <f>SUMIFS(Робота!D:D,Робота!B:B,Працівник_аналіз!A2,Робота!D:D,"&gt;8")</f>
        <v>148</v>
      </c>
      <c r="H2">
        <f>G2-(F2*8)</f>
        <v>36</v>
      </c>
      <c r="I2">
        <f>COUNTIFS(Робота!B:B,Працівник_аналіз!A2,Робота!D:D,"&lt;8")</f>
        <v>14</v>
      </c>
      <c r="J2">
        <f>SUMIFS(Робота!D:D,Робота!B:B,Працівник_аналіз!A2,Робота!D:D,"&lt;8")</f>
        <v>87</v>
      </c>
      <c r="K2">
        <f>(I2*8)-J2</f>
        <v>25</v>
      </c>
      <c r="L2">
        <f>C2/D2</f>
        <v>187.91594594594599</v>
      </c>
    </row>
    <row r="3" spans="1:12">
      <c r="A3">
        <v>101</v>
      </c>
      <c r="B3">
        <f>COUNTIF(Продаж!F:F,Працівник_аналіз!A3)</f>
        <v>9</v>
      </c>
      <c r="C3">
        <f>SUMIF(Продаж!F:F,Працівник_аналіз!A3,Продаж!I:I)</f>
        <v>37434.659999999996</v>
      </c>
      <c r="D3">
        <f>SUMIF(Робота!B:B,Працівник_аналіз!A3,Робота!D:D)</f>
        <v>214</v>
      </c>
      <c r="E3">
        <f>COUNTIF(Робота!B:B,Працівник_аналіз!A3)</f>
        <v>27</v>
      </c>
      <c r="F3">
        <f>COUNTIFS(Робота!B:B,Працівник_аналіз!A3,Робота!D:D,"&gt;8")</f>
        <v>9</v>
      </c>
      <c r="G3">
        <f>SUMIFS(Робота!D:D,Робота!B:B,Працівник_аналіз!A3,Робота!D:D,"&gt;8")</f>
        <v>100</v>
      </c>
      <c r="H3">
        <f t="shared" ref="H3:H66" si="0">G3-(F3*8)</f>
        <v>28</v>
      </c>
      <c r="I3">
        <f>COUNTIFS(Робота!B:B,Працівник_аналіз!A3,Робота!D:D,"&lt;8")</f>
        <v>13</v>
      </c>
      <c r="J3">
        <f>SUMIFS(Робота!D:D,Робота!B:B,Працівник_аналіз!A3,Робота!D:D,"&lt;8")</f>
        <v>74</v>
      </c>
      <c r="K3">
        <f t="shared" ref="K3:K66" si="1">(I3*8)-J3</f>
        <v>30</v>
      </c>
      <c r="L3">
        <f>C3/D3</f>
        <v>174.92831775700932</v>
      </c>
    </row>
    <row r="4" spans="1:12">
      <c r="A4">
        <v>133</v>
      </c>
      <c r="B4">
        <f>COUNTIF(Продаж!F:F,Працівник_аналіз!A4)</f>
        <v>8</v>
      </c>
      <c r="C4">
        <f>SUMIF(Продаж!F:F,Працівник_аналіз!A4,Продаж!I:I)</f>
        <v>20745.510000000002</v>
      </c>
      <c r="D4">
        <f>SUMIF(Робота!B:B,Працівник_аналіз!A4,Робота!D:D)</f>
        <v>166</v>
      </c>
      <c r="E4">
        <f>COUNTIF(Робота!B:B,Працівник_аналіз!A4)</f>
        <v>22</v>
      </c>
      <c r="F4">
        <f>COUNTIFS(Робота!B:B,Працівник_аналіз!A4,Робота!D:D,"&gt;8")</f>
        <v>8</v>
      </c>
      <c r="G4">
        <f>SUMIFS(Робота!D:D,Робота!B:B,Працівник_аналіз!A4,Робота!D:D,"&gt;8")</f>
        <v>87</v>
      </c>
      <c r="H4">
        <f t="shared" si="0"/>
        <v>23</v>
      </c>
      <c r="I4">
        <f>COUNTIFS(Робота!B:B,Працівник_аналіз!A4,Робота!D:D,"&lt;8")</f>
        <v>13</v>
      </c>
      <c r="J4">
        <f>SUMIFS(Робота!D:D,Робота!B:B,Працівник_аналіз!A4,Робота!D:D,"&lt;8")</f>
        <v>71</v>
      </c>
      <c r="K4">
        <f t="shared" si="1"/>
        <v>33</v>
      </c>
      <c r="L4">
        <f t="shared" ref="L4:L67" si="2">C4/D4</f>
        <v>124.97295180722892</v>
      </c>
    </row>
    <row r="5" spans="1:12">
      <c r="A5">
        <v>16</v>
      </c>
      <c r="B5">
        <f>COUNTIF(Продаж!F:F,Працівник_аналіз!A5)</f>
        <v>15</v>
      </c>
      <c r="C5">
        <f>SUMIF(Продаж!F:F,Працівник_аналіз!A5,Продаж!I:I)</f>
        <v>56802.080000000009</v>
      </c>
      <c r="D5">
        <f>SUMIF(Робота!B:B,Працівник_аналіз!A5,Робота!D:D)</f>
        <v>219</v>
      </c>
      <c r="E5">
        <f>COUNTIF(Робота!B:B,Працівник_аналіз!A5)</f>
        <v>29</v>
      </c>
      <c r="F5">
        <f>COUNTIFS(Робота!B:B,Працівник_аналіз!A5,Робота!D:D,"&gt;8")</f>
        <v>10</v>
      </c>
      <c r="G5">
        <f>SUMIFS(Робота!D:D,Робота!B:B,Працівник_аналіз!A5,Робота!D:D,"&gt;8")</f>
        <v>100</v>
      </c>
      <c r="H5">
        <f t="shared" si="0"/>
        <v>20</v>
      </c>
      <c r="I5">
        <f>COUNTIFS(Робота!B:B,Працівник_аналіз!A5,Робота!D:D,"&lt;8")</f>
        <v>13</v>
      </c>
      <c r="J5">
        <f>SUMIFS(Робота!D:D,Робота!B:B,Працівник_аналіз!A5,Робота!D:D,"&lt;8")</f>
        <v>71</v>
      </c>
      <c r="K5">
        <f t="shared" si="1"/>
        <v>33</v>
      </c>
      <c r="L5">
        <f t="shared" si="2"/>
        <v>259.37022831050234</v>
      </c>
    </row>
    <row r="6" spans="1:12">
      <c r="A6">
        <v>48</v>
      </c>
      <c r="B6">
        <f>COUNTIF(Продаж!F:F,Працівник_аналіз!A6)</f>
        <v>17</v>
      </c>
      <c r="C6">
        <f>SUMIF(Продаж!F:F,Працівник_аналіз!A6,Продаж!I:I)</f>
        <v>40543.719999999994</v>
      </c>
      <c r="D6">
        <f>SUMIF(Робота!B:B,Працівник_аналіз!A6,Робота!D:D)</f>
        <v>219</v>
      </c>
      <c r="E6">
        <f>COUNTIF(Робота!B:B,Працівник_аналіз!A6)</f>
        <v>25</v>
      </c>
      <c r="F6">
        <f>COUNTIFS(Робота!B:B,Працівник_аналіз!A6,Робота!D:D,"&gt;8")</f>
        <v>15</v>
      </c>
      <c r="G6">
        <f>SUMIFS(Робота!D:D,Робота!B:B,Працівник_аналіз!A6,Робота!D:D,"&gt;8")</f>
        <v>162</v>
      </c>
      <c r="H6">
        <f t="shared" si="0"/>
        <v>42</v>
      </c>
      <c r="I6">
        <f>COUNTIFS(Робота!B:B,Працівник_аналіз!A6,Робота!D:D,"&lt;8")</f>
        <v>8</v>
      </c>
      <c r="J6">
        <f>SUMIFS(Робота!D:D,Робота!B:B,Працівник_аналіз!A6,Робота!D:D,"&lt;8")</f>
        <v>41</v>
      </c>
      <c r="K6">
        <f t="shared" si="1"/>
        <v>23</v>
      </c>
      <c r="L6">
        <f t="shared" si="2"/>
        <v>185.13114155251139</v>
      </c>
    </row>
    <row r="7" spans="1:12">
      <c r="A7">
        <v>61</v>
      </c>
      <c r="B7">
        <f>COUNTIF(Продаж!F:F,Працівник_аналіз!A7)</f>
        <v>10</v>
      </c>
      <c r="C7">
        <f>SUMIF(Продаж!F:F,Працівник_аналіз!A7,Продаж!I:I)</f>
        <v>36192.129999999997</v>
      </c>
      <c r="D7">
        <f>SUMIF(Робота!B:B,Працівник_аналіз!A7,Робота!D:D)</f>
        <v>156</v>
      </c>
      <c r="E7">
        <f>COUNTIF(Робота!B:B,Працівник_аналіз!A7)</f>
        <v>19</v>
      </c>
      <c r="F7">
        <f>COUNTIFS(Робота!B:B,Працівник_аналіз!A7,Робота!D:D,"&gt;8")</f>
        <v>7</v>
      </c>
      <c r="G7">
        <f>SUMIFS(Робота!D:D,Робота!B:B,Працівник_аналіз!A7,Робота!D:D,"&gt;8")</f>
        <v>73</v>
      </c>
      <c r="H7">
        <f t="shared" si="0"/>
        <v>17</v>
      </c>
      <c r="I7">
        <f>COUNTIFS(Робота!B:B,Працівник_аналіз!A7,Робота!D:D,"&lt;8")</f>
        <v>5</v>
      </c>
      <c r="J7">
        <f>SUMIFS(Робота!D:D,Робота!B:B,Працівник_аналіз!A7,Робота!D:D,"&lt;8")</f>
        <v>27</v>
      </c>
      <c r="K7">
        <f t="shared" si="1"/>
        <v>13</v>
      </c>
      <c r="L7">
        <f t="shared" si="2"/>
        <v>232.0008333333333</v>
      </c>
    </row>
    <row r="8" spans="1:12">
      <c r="A8">
        <v>221</v>
      </c>
      <c r="B8">
        <f>COUNTIF(Продаж!F:F,Працівник_аналіз!A8)</f>
        <v>19</v>
      </c>
      <c r="C8">
        <f>SUMIF(Продаж!F:F,Працівник_аналіз!A8,Продаж!I:I)</f>
        <v>80297.009999999995</v>
      </c>
      <c r="D8">
        <f>SUMIF(Робота!B:B,Працівник_аналіз!A8,Робота!D:D)</f>
        <v>180</v>
      </c>
      <c r="E8">
        <f>COUNTIF(Робота!B:B,Працівник_аналіз!A8)</f>
        <v>22</v>
      </c>
      <c r="F8">
        <f>COUNTIFS(Робота!B:B,Працівник_аналіз!A8,Робота!D:D,"&gt;8")</f>
        <v>9</v>
      </c>
      <c r="G8">
        <f>SUMIFS(Робота!D:D,Робота!B:B,Працівник_аналіз!A8,Робота!D:D,"&gt;8")</f>
        <v>100</v>
      </c>
      <c r="H8">
        <f t="shared" si="0"/>
        <v>28</v>
      </c>
      <c r="I8">
        <f>COUNTIFS(Робота!B:B,Працівник_аналіз!A8,Робота!D:D,"&lt;8")</f>
        <v>8</v>
      </c>
      <c r="J8">
        <f>SUMIFS(Робота!D:D,Робота!B:B,Працівник_аналіз!A8,Робота!D:D,"&lt;8")</f>
        <v>40</v>
      </c>
      <c r="K8">
        <f t="shared" si="1"/>
        <v>24</v>
      </c>
      <c r="L8">
        <f t="shared" si="2"/>
        <v>446.09449999999998</v>
      </c>
    </row>
    <row r="9" spans="1:12">
      <c r="A9">
        <v>160</v>
      </c>
      <c r="B9">
        <f>COUNTIF(Продаж!F:F,Працівник_аналіз!A9)</f>
        <v>13</v>
      </c>
      <c r="C9">
        <f>SUMIF(Продаж!F:F,Працівник_аналіз!A9,Продаж!I:I)</f>
        <v>40069.450000000004</v>
      </c>
      <c r="D9">
        <f>SUMIF(Робота!B:B,Працівник_аналіз!A9,Робота!D:D)</f>
        <v>233</v>
      </c>
      <c r="E9">
        <f>COUNTIF(Робота!B:B,Працівник_аналіз!A9)</f>
        <v>26</v>
      </c>
      <c r="F9">
        <f>COUNTIFS(Робота!B:B,Працівник_аналіз!A9,Робота!D:D,"&gt;8")</f>
        <v>18</v>
      </c>
      <c r="G9">
        <f>SUMIFS(Робота!D:D,Робота!B:B,Працівник_аналіз!A9,Робота!D:D,"&gt;8")</f>
        <v>188</v>
      </c>
      <c r="H9">
        <f t="shared" si="0"/>
        <v>44</v>
      </c>
      <c r="I9">
        <f>COUNTIFS(Робота!B:B,Працівник_аналіз!A9,Робота!D:D,"&lt;8")</f>
        <v>8</v>
      </c>
      <c r="J9">
        <f>SUMIFS(Робота!D:D,Робота!B:B,Працівник_аналіз!A9,Робота!D:D,"&lt;8")</f>
        <v>45</v>
      </c>
      <c r="K9">
        <f t="shared" si="1"/>
        <v>19</v>
      </c>
      <c r="L9">
        <f t="shared" si="2"/>
        <v>171.97188841201719</v>
      </c>
    </row>
    <row r="10" spans="1:12">
      <c r="A10">
        <v>304</v>
      </c>
      <c r="B10">
        <f>COUNTIF(Продаж!F:F,Працівник_аналіз!A10)</f>
        <v>15</v>
      </c>
      <c r="C10">
        <f>SUMIF(Продаж!F:F,Працівник_аналіз!A10,Продаж!I:I)</f>
        <v>69382.460000000006</v>
      </c>
      <c r="D10">
        <f>SUMIF(Робота!B:B,Працівник_аналіз!A10,Робота!D:D)</f>
        <v>172</v>
      </c>
      <c r="E10">
        <f>COUNTIF(Робота!B:B,Працівник_аналіз!A10)</f>
        <v>21</v>
      </c>
      <c r="F10">
        <f>COUNTIFS(Робота!B:B,Працівник_аналіз!A10,Робота!D:D,"&gt;8")</f>
        <v>11</v>
      </c>
      <c r="G10">
        <f>SUMIFS(Робота!D:D,Робота!B:B,Працівник_аналіз!A10,Робота!D:D,"&gt;8")</f>
        <v>112</v>
      </c>
      <c r="H10">
        <f t="shared" si="0"/>
        <v>24</v>
      </c>
      <c r="I10">
        <f>COUNTIFS(Робота!B:B,Працівник_аналіз!A10,Робота!D:D,"&lt;8")</f>
        <v>8</v>
      </c>
      <c r="J10">
        <f>SUMIFS(Робота!D:D,Робота!B:B,Працівник_аналіз!A10,Робота!D:D,"&lt;8")</f>
        <v>44</v>
      </c>
      <c r="K10">
        <f t="shared" si="1"/>
        <v>20</v>
      </c>
      <c r="L10">
        <f t="shared" si="2"/>
        <v>403.38639534883725</v>
      </c>
    </row>
    <row r="11" spans="1:12">
      <c r="A11">
        <v>346</v>
      </c>
      <c r="B11">
        <f>COUNTIF(Продаж!F:F,Працівник_аналіз!A11)</f>
        <v>15</v>
      </c>
      <c r="C11">
        <f>SUMIF(Продаж!F:F,Працівник_аналіз!A11,Продаж!I:I)</f>
        <v>53762.049999999996</v>
      </c>
      <c r="D11">
        <f>SUMIF(Робота!B:B,Працівник_аналіз!A11,Робота!D:D)</f>
        <v>196</v>
      </c>
      <c r="E11">
        <f>COUNTIF(Робота!B:B,Працівник_аналіз!A11)</f>
        <v>27</v>
      </c>
      <c r="F11">
        <f>COUNTIFS(Робота!B:B,Працівник_аналіз!A11,Робота!D:D,"&gt;8")</f>
        <v>6</v>
      </c>
      <c r="G11">
        <f>SUMIFS(Робота!D:D,Робота!B:B,Працівник_аналіз!A11,Робота!D:D,"&gt;8")</f>
        <v>66</v>
      </c>
      <c r="H11">
        <f t="shared" si="0"/>
        <v>18</v>
      </c>
      <c r="I11">
        <f>COUNTIFS(Робота!B:B,Працівник_аналіз!A11,Робота!D:D,"&lt;8")</f>
        <v>17</v>
      </c>
      <c r="J11">
        <f>SUMIFS(Робота!D:D,Робота!B:B,Працівник_аналіз!A11,Робота!D:D,"&lt;8")</f>
        <v>98</v>
      </c>
      <c r="K11">
        <f t="shared" si="1"/>
        <v>38</v>
      </c>
      <c r="L11">
        <f t="shared" si="2"/>
        <v>274.29617346938772</v>
      </c>
    </row>
    <row r="12" spans="1:12">
      <c r="A12">
        <v>45</v>
      </c>
      <c r="B12">
        <f>COUNTIF(Продаж!F:F,Працівник_аналіз!A12)</f>
        <v>22</v>
      </c>
      <c r="C12">
        <f>SUMIF(Продаж!F:F,Працівник_аналіз!A12,Продаж!I:I)</f>
        <v>89531.15</v>
      </c>
      <c r="D12">
        <f>SUMIF(Робота!B:B,Працівник_аналіз!A12,Робота!D:D)</f>
        <v>189</v>
      </c>
      <c r="E12">
        <f>COUNTIF(Робота!B:B,Працівник_аналіз!A12)</f>
        <v>23</v>
      </c>
      <c r="F12">
        <f>COUNTIFS(Робота!B:B,Працівник_аналіз!A12,Робота!D:D,"&gt;8")</f>
        <v>10</v>
      </c>
      <c r="G12">
        <f>SUMIFS(Робота!D:D,Робота!B:B,Працівник_аналіз!A12,Робота!D:D,"&gt;8")</f>
        <v>106</v>
      </c>
      <c r="H12">
        <f t="shared" si="0"/>
        <v>26</v>
      </c>
      <c r="I12">
        <f>COUNTIFS(Робота!B:B,Працівник_аналіз!A12,Робота!D:D,"&lt;8")</f>
        <v>9</v>
      </c>
      <c r="J12">
        <f>SUMIFS(Робота!D:D,Робота!B:B,Працівник_аналіз!A12,Робота!D:D,"&lt;8")</f>
        <v>51</v>
      </c>
      <c r="K12">
        <f t="shared" si="1"/>
        <v>21</v>
      </c>
      <c r="L12">
        <f t="shared" si="2"/>
        <v>473.70978835978832</v>
      </c>
    </row>
    <row r="13" spans="1:12">
      <c r="A13">
        <v>124</v>
      </c>
      <c r="B13">
        <f>COUNTIF(Продаж!F:F,Працівник_аналіз!A13)</f>
        <v>13</v>
      </c>
      <c r="C13">
        <f>SUMIF(Продаж!F:F,Працівник_аналіз!A13,Продаж!I:I)</f>
        <v>45328.79</v>
      </c>
      <c r="D13">
        <f>SUMIF(Робота!B:B,Працівник_аналіз!A13,Робота!D:D)</f>
        <v>231</v>
      </c>
      <c r="E13">
        <f>COUNTIF(Робота!B:B,Працівник_аналіз!A13)</f>
        <v>28</v>
      </c>
      <c r="F13">
        <f>COUNTIFS(Робота!B:B,Працівник_аналіз!A13,Робота!D:D,"&gt;8")</f>
        <v>11</v>
      </c>
      <c r="G13">
        <f>SUMIFS(Робота!D:D,Робота!B:B,Працівник_аналіз!A13,Робота!D:D,"&gt;8")</f>
        <v>123</v>
      </c>
      <c r="H13">
        <f t="shared" si="0"/>
        <v>35</v>
      </c>
      <c r="I13">
        <f>COUNTIFS(Робота!B:B,Працівник_аналіз!A13,Робота!D:D,"&lt;8")</f>
        <v>12</v>
      </c>
      <c r="J13">
        <f>SUMIFS(Робота!D:D,Робота!B:B,Працівник_аналіз!A13,Робота!D:D,"&lt;8")</f>
        <v>68</v>
      </c>
      <c r="K13">
        <f t="shared" si="1"/>
        <v>28</v>
      </c>
      <c r="L13">
        <f t="shared" si="2"/>
        <v>196.22852813852813</v>
      </c>
    </row>
    <row r="14" spans="1:12">
      <c r="A14">
        <v>268</v>
      </c>
      <c r="B14">
        <f>COUNTIF(Продаж!F:F,Працівник_аналіз!A14)</f>
        <v>14</v>
      </c>
      <c r="C14">
        <f>SUMIF(Продаж!F:F,Працівник_аналіз!A14,Продаж!I:I)</f>
        <v>49181.44999999999</v>
      </c>
      <c r="D14">
        <f>SUMIF(Робота!B:B,Працівник_аналіз!A14,Робота!D:D)</f>
        <v>240</v>
      </c>
      <c r="E14">
        <f>COUNTIF(Робота!B:B,Працівник_аналіз!A14)</f>
        <v>28</v>
      </c>
      <c r="F14">
        <f>COUNTIFS(Робота!B:B,Працівник_аналіз!A14,Робота!D:D,"&gt;8")</f>
        <v>16</v>
      </c>
      <c r="G14">
        <f>SUMIFS(Робота!D:D,Робота!B:B,Працівник_аналіз!A14,Робота!D:D,"&gt;8")</f>
        <v>163</v>
      </c>
      <c r="H14">
        <f t="shared" si="0"/>
        <v>35</v>
      </c>
      <c r="I14">
        <f>COUNTIFS(Робота!B:B,Працівник_аналіз!A14,Робота!D:D,"&lt;8")</f>
        <v>7</v>
      </c>
      <c r="J14">
        <f>SUMIFS(Робота!D:D,Робота!B:B,Працівник_аналіз!A14,Робота!D:D,"&lt;8")</f>
        <v>37</v>
      </c>
      <c r="K14">
        <f t="shared" si="1"/>
        <v>19</v>
      </c>
      <c r="L14">
        <f t="shared" si="2"/>
        <v>204.9227083333333</v>
      </c>
    </row>
    <row r="15" spans="1:12">
      <c r="A15">
        <v>256</v>
      </c>
      <c r="B15">
        <f>COUNTIF(Продаж!F:F,Працівник_аналіз!A15)</f>
        <v>11</v>
      </c>
      <c r="C15">
        <f>SUMIF(Продаж!F:F,Працівник_аналіз!A15,Продаж!I:I)</f>
        <v>51450.590000000011</v>
      </c>
      <c r="D15">
        <f>SUMIF(Робота!B:B,Працівник_аналіз!A15,Робота!D:D)</f>
        <v>262</v>
      </c>
      <c r="E15">
        <f>COUNTIF(Робота!B:B,Працівник_аналіз!A15)</f>
        <v>30</v>
      </c>
      <c r="F15">
        <f>COUNTIFS(Робота!B:B,Працівник_аналіз!A15,Робота!D:D,"&gt;8")</f>
        <v>17</v>
      </c>
      <c r="G15">
        <f>SUMIFS(Робота!D:D,Робота!B:B,Працівник_аналіз!A15,Робота!D:D,"&gt;8")</f>
        <v>178</v>
      </c>
      <c r="H15">
        <f t="shared" si="0"/>
        <v>42</v>
      </c>
      <c r="I15">
        <f>COUNTIFS(Робота!B:B,Працівник_аналіз!A15,Робота!D:D,"&lt;8")</f>
        <v>10</v>
      </c>
      <c r="J15">
        <f>SUMIFS(Робота!D:D,Робота!B:B,Працівник_аналіз!A15,Робота!D:D,"&lt;8")</f>
        <v>60</v>
      </c>
      <c r="K15">
        <f t="shared" si="1"/>
        <v>20</v>
      </c>
      <c r="L15">
        <f t="shared" si="2"/>
        <v>196.3762977099237</v>
      </c>
    </row>
    <row r="16" spans="1:12">
      <c r="A16">
        <v>125</v>
      </c>
      <c r="B16">
        <f>COUNTIF(Продаж!F:F,Працівник_аналіз!A16)</f>
        <v>16</v>
      </c>
      <c r="C16">
        <f>SUMIF(Продаж!F:F,Працівник_аналіз!A16,Продаж!I:I)</f>
        <v>56686.11</v>
      </c>
      <c r="D16">
        <f>SUMIF(Робота!B:B,Працівник_аналіз!A16,Робота!D:D)</f>
        <v>247</v>
      </c>
      <c r="E16">
        <f>COUNTIF(Робота!B:B,Працівник_аналіз!A16)</f>
        <v>31</v>
      </c>
      <c r="F16">
        <f>COUNTIFS(Робота!B:B,Працівник_аналіз!A16,Робота!D:D,"&gt;8")</f>
        <v>12</v>
      </c>
      <c r="G16">
        <f>SUMIFS(Робота!D:D,Робота!B:B,Працівник_аналіз!A16,Робота!D:D,"&gt;8")</f>
        <v>129</v>
      </c>
      <c r="H16">
        <f t="shared" si="0"/>
        <v>33</v>
      </c>
      <c r="I16">
        <f>COUNTIFS(Робота!B:B,Працівник_аналіз!A16,Робота!D:D,"&lt;8")</f>
        <v>12</v>
      </c>
      <c r="J16">
        <f>SUMIFS(Робота!D:D,Робота!B:B,Працівник_аналіз!A16,Робота!D:D,"&lt;8")</f>
        <v>62</v>
      </c>
      <c r="K16">
        <f t="shared" si="1"/>
        <v>34</v>
      </c>
      <c r="L16">
        <f t="shared" si="2"/>
        <v>229.49842105263158</v>
      </c>
    </row>
    <row r="17" spans="1:12">
      <c r="A17">
        <v>161</v>
      </c>
      <c r="B17">
        <f>COUNTIF(Продаж!F:F,Працівник_аналіз!A17)</f>
        <v>20</v>
      </c>
      <c r="C17">
        <f>SUMIF(Продаж!F:F,Працівник_аналіз!A17,Продаж!I:I)</f>
        <v>73192.12000000001</v>
      </c>
      <c r="D17">
        <f>SUMIF(Робота!B:B,Працівник_аналіз!A17,Робота!D:D)</f>
        <v>194</v>
      </c>
      <c r="E17">
        <f>COUNTIF(Робота!B:B,Працівник_аналіз!A17)</f>
        <v>23</v>
      </c>
      <c r="F17">
        <f>COUNTIFS(Робота!B:B,Працівник_аналіз!A17,Робота!D:D,"&gt;8")</f>
        <v>9</v>
      </c>
      <c r="G17">
        <f>SUMIFS(Робота!D:D,Робота!B:B,Працівник_аналіз!A17,Робота!D:D,"&gt;8")</f>
        <v>101</v>
      </c>
      <c r="H17">
        <f t="shared" si="0"/>
        <v>29</v>
      </c>
      <c r="I17">
        <f>COUNTIFS(Робота!B:B,Працівник_аналіз!A17,Робота!D:D,"&lt;8")</f>
        <v>8</v>
      </c>
      <c r="J17">
        <f>SUMIFS(Робота!D:D,Робота!B:B,Працівник_аналіз!A17,Робота!D:D,"&lt;8")</f>
        <v>45</v>
      </c>
      <c r="K17">
        <f t="shared" si="1"/>
        <v>19</v>
      </c>
      <c r="L17">
        <f t="shared" si="2"/>
        <v>377.27896907216501</v>
      </c>
    </row>
    <row r="18" spans="1:12">
      <c r="A18">
        <v>25</v>
      </c>
      <c r="B18">
        <f>COUNTIF(Продаж!F:F,Працівник_аналіз!A18)</f>
        <v>18</v>
      </c>
      <c r="C18">
        <f>SUMIF(Продаж!F:F,Працівник_аналіз!A18,Продаж!I:I)</f>
        <v>59712.21</v>
      </c>
      <c r="D18">
        <f>SUMIF(Робота!B:B,Працівник_аналіз!A18,Робота!D:D)</f>
        <v>163</v>
      </c>
      <c r="E18">
        <f>COUNTIF(Робота!B:B,Працівник_аналіз!A18)</f>
        <v>21</v>
      </c>
      <c r="F18">
        <f>COUNTIFS(Робота!B:B,Працівник_аналіз!A18,Робота!D:D,"&gt;8")</f>
        <v>6</v>
      </c>
      <c r="G18">
        <f>SUMIFS(Робота!D:D,Робота!B:B,Працівник_аналіз!A18,Робота!D:D,"&gt;8")</f>
        <v>65</v>
      </c>
      <c r="H18">
        <f t="shared" si="0"/>
        <v>17</v>
      </c>
      <c r="I18">
        <f>COUNTIFS(Робота!B:B,Працівник_аналіз!A18,Робота!D:D,"&lt;8")</f>
        <v>13</v>
      </c>
      <c r="J18">
        <f>SUMIFS(Робота!D:D,Робота!B:B,Працівник_аналіз!A18,Робота!D:D,"&lt;8")</f>
        <v>82</v>
      </c>
      <c r="K18">
        <f t="shared" si="1"/>
        <v>22</v>
      </c>
      <c r="L18">
        <f t="shared" si="2"/>
        <v>366.33257668711656</v>
      </c>
    </row>
    <row r="19" spans="1:12">
      <c r="A19">
        <v>275</v>
      </c>
      <c r="B19">
        <f>COUNTIF(Продаж!F:F,Працівник_аналіз!A19)</f>
        <v>8</v>
      </c>
      <c r="C19">
        <f>SUMIF(Продаж!F:F,Працівник_аналіз!A19,Продаж!I:I)</f>
        <v>29678.02</v>
      </c>
      <c r="D19">
        <f>SUMIF(Робота!B:B,Працівник_аналіз!A19,Робота!D:D)</f>
        <v>143</v>
      </c>
      <c r="E19">
        <f>COUNTIF(Робота!B:B,Працівник_аналіз!A19)</f>
        <v>21</v>
      </c>
      <c r="F19">
        <f>COUNTIFS(Робота!B:B,Працівник_аналіз!A19,Робота!D:D,"&gt;8")</f>
        <v>6</v>
      </c>
      <c r="G19">
        <f>SUMIFS(Робота!D:D,Робота!B:B,Працівник_аналіз!A19,Робота!D:D,"&gt;8")</f>
        <v>62</v>
      </c>
      <c r="H19">
        <f t="shared" si="0"/>
        <v>14</v>
      </c>
      <c r="I19">
        <f>COUNTIFS(Робота!B:B,Працівник_аналіз!A19,Робота!D:D,"&lt;8")</f>
        <v>15</v>
      </c>
      <c r="J19">
        <f>SUMIFS(Робота!D:D,Робота!B:B,Працівник_аналіз!A19,Робота!D:D,"&lt;8")</f>
        <v>81</v>
      </c>
      <c r="K19">
        <f t="shared" si="1"/>
        <v>39</v>
      </c>
      <c r="L19">
        <f t="shared" si="2"/>
        <v>207.5386013986014</v>
      </c>
    </row>
    <row r="20" spans="1:12">
      <c r="A20">
        <v>13</v>
      </c>
      <c r="B20">
        <f>COUNTIF(Продаж!F:F,Працівник_аналіз!A20)</f>
        <v>13</v>
      </c>
      <c r="C20">
        <f>SUMIF(Продаж!F:F,Працівник_аналіз!A20,Продаж!I:I)</f>
        <v>32835.46</v>
      </c>
      <c r="D20">
        <f>SUMIF(Робота!B:B,Працівник_аналіз!A20,Робота!D:D)</f>
        <v>177</v>
      </c>
      <c r="E20">
        <f>COUNTIF(Робота!B:B,Працівник_аналіз!A20)</f>
        <v>23</v>
      </c>
      <c r="F20">
        <f>COUNTIFS(Робота!B:B,Працівник_аналіз!A20,Робота!D:D,"&gt;8")</f>
        <v>8</v>
      </c>
      <c r="G20">
        <f>SUMIFS(Робота!D:D,Робота!B:B,Працівник_аналіз!A20,Робота!D:D,"&gt;8")</f>
        <v>85</v>
      </c>
      <c r="H20">
        <f t="shared" si="0"/>
        <v>21</v>
      </c>
      <c r="I20">
        <f>COUNTIFS(Робота!B:B,Працівник_аналіз!A20,Робота!D:D,"&lt;8")</f>
        <v>14</v>
      </c>
      <c r="J20">
        <f>SUMIFS(Робота!D:D,Робота!B:B,Працівник_аналіз!A20,Робота!D:D,"&lt;8")</f>
        <v>84</v>
      </c>
      <c r="K20">
        <f t="shared" si="1"/>
        <v>28</v>
      </c>
      <c r="L20">
        <f t="shared" si="2"/>
        <v>185.51107344632769</v>
      </c>
    </row>
    <row r="21" spans="1:12">
      <c r="A21">
        <v>286</v>
      </c>
      <c r="B21">
        <f>COUNTIF(Продаж!F:F,Працівник_аналіз!A21)</f>
        <v>10</v>
      </c>
      <c r="C21">
        <f>SUMIF(Продаж!F:F,Працівник_аналіз!A21,Продаж!I:I)</f>
        <v>40722.6</v>
      </c>
      <c r="D21">
        <f>SUMIF(Робота!B:B,Працівник_аналіз!A21,Робота!D:D)</f>
        <v>323</v>
      </c>
      <c r="E21">
        <f>COUNTIF(Робота!B:B,Працівник_аналіз!A21)</f>
        <v>40</v>
      </c>
      <c r="F21">
        <f>COUNTIFS(Робота!B:B,Працівник_аналіз!A21,Робота!D:D,"&gt;8")</f>
        <v>17</v>
      </c>
      <c r="G21">
        <f>SUMIFS(Робота!D:D,Робота!B:B,Працівник_аналіз!A21,Робота!D:D,"&gt;8")</f>
        <v>182</v>
      </c>
      <c r="H21">
        <f t="shared" si="0"/>
        <v>46</v>
      </c>
      <c r="I21">
        <f>COUNTIFS(Робота!B:B,Працівник_аналіз!A21,Робота!D:D,"&lt;8")</f>
        <v>16</v>
      </c>
      <c r="J21">
        <f>SUMIFS(Робота!D:D,Робота!B:B,Працівник_аналіз!A21,Робота!D:D,"&lt;8")</f>
        <v>85</v>
      </c>
      <c r="K21">
        <f t="shared" si="1"/>
        <v>43</v>
      </c>
      <c r="L21">
        <f t="shared" si="2"/>
        <v>126.07616099071207</v>
      </c>
    </row>
    <row r="22" spans="1:12">
      <c r="A22">
        <v>182</v>
      </c>
      <c r="B22">
        <f>COUNTIF(Продаж!F:F,Працівник_аналіз!A22)</f>
        <v>15</v>
      </c>
      <c r="C22">
        <f>SUMIF(Продаж!F:F,Працівник_аналіз!A22,Продаж!I:I)</f>
        <v>51854.28</v>
      </c>
      <c r="D22">
        <f>SUMIF(Робота!B:B,Працівник_аналіз!A22,Робота!D:D)</f>
        <v>219</v>
      </c>
      <c r="E22">
        <f>COUNTIF(Робота!B:B,Працівник_аналіз!A22)</f>
        <v>29</v>
      </c>
      <c r="F22">
        <f>COUNTIFS(Робота!B:B,Працівник_аналіз!A22,Робота!D:D,"&gt;8")</f>
        <v>10</v>
      </c>
      <c r="G22">
        <f>SUMIFS(Робота!D:D,Робота!B:B,Працівник_аналіз!A22,Робота!D:D,"&gt;8")</f>
        <v>102</v>
      </c>
      <c r="H22">
        <f t="shared" si="0"/>
        <v>22</v>
      </c>
      <c r="I22">
        <f>COUNTIFS(Робота!B:B,Працівник_аналіз!A22,Робота!D:D,"&lt;8")</f>
        <v>17</v>
      </c>
      <c r="J22">
        <f>SUMIFS(Робота!D:D,Робота!B:B,Працівник_аналіз!A22,Робота!D:D,"&lt;8")</f>
        <v>101</v>
      </c>
      <c r="K22">
        <f t="shared" si="1"/>
        <v>35</v>
      </c>
      <c r="L22">
        <f t="shared" si="2"/>
        <v>236.77753424657533</v>
      </c>
    </row>
    <row r="23" spans="1:12">
      <c r="A23">
        <v>37</v>
      </c>
      <c r="B23">
        <f>COUNTIF(Продаж!F:F,Працівник_аналіз!A23)</f>
        <v>17</v>
      </c>
      <c r="C23">
        <f>SUMIF(Продаж!F:F,Працівник_аналіз!A23,Продаж!I:I)</f>
        <v>72003.330000000016</v>
      </c>
      <c r="D23">
        <f>SUMIF(Робота!B:B,Працівник_аналіз!A23,Робота!D:D)</f>
        <v>213</v>
      </c>
      <c r="E23">
        <f>COUNTIF(Робота!B:B,Працівник_аналіз!A23)</f>
        <v>29</v>
      </c>
      <c r="F23">
        <f>COUNTIFS(Робота!B:B,Працівник_аналіз!A23,Робота!D:D,"&gt;8")</f>
        <v>8</v>
      </c>
      <c r="G23">
        <f>SUMIFS(Робота!D:D,Робота!B:B,Працівник_аналіз!A23,Робота!D:D,"&gt;8")</f>
        <v>83</v>
      </c>
      <c r="H23">
        <f t="shared" si="0"/>
        <v>19</v>
      </c>
      <c r="I23">
        <f>COUNTIFS(Робота!B:B,Працівник_аналіз!A23,Робота!D:D,"&lt;8")</f>
        <v>16</v>
      </c>
      <c r="J23">
        <f>SUMIFS(Робота!D:D,Робота!B:B,Працівник_аналіз!A23,Робота!D:D,"&lt;8")</f>
        <v>90</v>
      </c>
      <c r="K23">
        <f t="shared" si="1"/>
        <v>38</v>
      </c>
      <c r="L23">
        <f t="shared" si="2"/>
        <v>338.04380281690146</v>
      </c>
    </row>
    <row r="24" spans="1:12">
      <c r="A24">
        <v>329</v>
      </c>
      <c r="B24">
        <f>COUNTIF(Продаж!F:F,Працівник_аналіз!A24)</f>
        <v>15</v>
      </c>
      <c r="C24">
        <f>SUMIF(Продаж!F:F,Працівник_аналіз!A24,Продаж!I:I)</f>
        <v>75387.38</v>
      </c>
      <c r="D24">
        <f>SUMIF(Робота!B:B,Працівник_аналіз!A24,Робота!D:D)</f>
        <v>198</v>
      </c>
      <c r="E24">
        <f>COUNTIF(Робота!B:B,Працівник_аналіз!A24)</f>
        <v>25</v>
      </c>
      <c r="F24">
        <f>COUNTIFS(Робота!B:B,Працівник_аналіз!A24,Робота!D:D,"&gt;8")</f>
        <v>10</v>
      </c>
      <c r="G24">
        <f>SUMIFS(Робота!D:D,Робота!B:B,Працівник_аналіз!A24,Робота!D:D,"&gt;8")</f>
        <v>105</v>
      </c>
      <c r="H24">
        <f t="shared" si="0"/>
        <v>25</v>
      </c>
      <c r="I24">
        <f>COUNTIFS(Робота!B:B,Працівник_аналіз!A24,Робота!D:D,"&lt;8")</f>
        <v>11</v>
      </c>
      <c r="J24">
        <f>SUMIFS(Робота!D:D,Робота!B:B,Працівник_аналіз!A24,Робота!D:D,"&lt;8")</f>
        <v>61</v>
      </c>
      <c r="K24">
        <f t="shared" si="1"/>
        <v>27</v>
      </c>
      <c r="L24">
        <f t="shared" si="2"/>
        <v>380.74434343434348</v>
      </c>
    </row>
    <row r="25" spans="1:12">
      <c r="A25">
        <v>352</v>
      </c>
      <c r="B25">
        <f>COUNTIF(Продаж!F:F,Працівник_аналіз!A25)</f>
        <v>14</v>
      </c>
      <c r="C25">
        <f>SUMIF(Продаж!F:F,Працівник_аналіз!A25,Продаж!I:I)</f>
        <v>45232.770000000004</v>
      </c>
      <c r="D25">
        <f>SUMIF(Робота!B:B,Працівник_аналіз!A25,Робота!D:D)</f>
        <v>259</v>
      </c>
      <c r="E25">
        <f>COUNTIF(Робота!B:B,Працівник_аналіз!A25)</f>
        <v>31</v>
      </c>
      <c r="F25">
        <f>COUNTIFS(Робота!B:B,Працівник_аналіз!A25,Робота!D:D,"&gt;8")</f>
        <v>16</v>
      </c>
      <c r="G25">
        <f>SUMIFS(Робота!D:D,Робота!B:B,Працівник_аналіз!A25,Робота!D:D,"&gt;8")</f>
        <v>164</v>
      </c>
      <c r="H25">
        <f t="shared" si="0"/>
        <v>36</v>
      </c>
      <c r="I25">
        <f>COUNTIFS(Робота!B:B,Працівник_аналіз!A25,Робота!D:D,"&lt;8")</f>
        <v>10</v>
      </c>
      <c r="J25">
        <f>SUMIFS(Робота!D:D,Робота!B:B,Працівник_аналіз!A25,Робота!D:D,"&lt;8")</f>
        <v>55</v>
      </c>
      <c r="K25">
        <f t="shared" si="1"/>
        <v>25</v>
      </c>
      <c r="L25">
        <f t="shared" si="2"/>
        <v>174.64389961389963</v>
      </c>
    </row>
    <row r="26" spans="1:12">
      <c r="A26">
        <v>113</v>
      </c>
      <c r="B26">
        <f>COUNTIF(Продаж!F:F,Працівник_аналіз!A26)</f>
        <v>11</v>
      </c>
      <c r="C26">
        <f>SUMIF(Продаж!F:F,Працівник_аналіз!A26,Продаж!I:I)</f>
        <v>32458.42</v>
      </c>
      <c r="D26">
        <f>SUMIF(Робота!B:B,Працівник_аналіз!A26,Робота!D:D)</f>
        <v>200</v>
      </c>
      <c r="E26">
        <f>COUNTIF(Робота!B:B,Працівник_аналіз!A26)</f>
        <v>26</v>
      </c>
      <c r="F26">
        <f>COUNTIFS(Робота!B:B,Працівник_аналіз!A26,Робота!D:D,"&gt;8")</f>
        <v>9</v>
      </c>
      <c r="G26">
        <f>SUMIFS(Робота!D:D,Робота!B:B,Працівник_аналіз!A26,Робота!D:D,"&gt;8")</f>
        <v>99</v>
      </c>
      <c r="H26">
        <f t="shared" si="0"/>
        <v>27</v>
      </c>
      <c r="I26">
        <f>COUNTIFS(Робота!B:B,Працівник_аналіз!A26,Робота!D:D,"&lt;8")</f>
        <v>13</v>
      </c>
      <c r="J26">
        <f>SUMIFS(Робота!D:D,Робота!B:B,Працівник_аналіз!A26,Робота!D:D,"&lt;8")</f>
        <v>69</v>
      </c>
      <c r="K26">
        <f t="shared" si="1"/>
        <v>35</v>
      </c>
      <c r="L26">
        <f t="shared" si="2"/>
        <v>162.2921</v>
      </c>
    </row>
    <row r="27" spans="1:12">
      <c r="A27">
        <v>212</v>
      </c>
      <c r="B27">
        <f>COUNTIF(Продаж!F:F,Працівник_аналіз!A27)</f>
        <v>12</v>
      </c>
      <c r="C27">
        <f>SUMIF(Продаж!F:F,Працівник_аналіз!A27,Продаж!I:I)</f>
        <v>50627.060000000005</v>
      </c>
      <c r="D27">
        <f>SUMIF(Робота!B:B,Працівник_аналіз!A27,Робота!D:D)</f>
        <v>162</v>
      </c>
      <c r="E27">
        <f>COUNTIF(Робота!B:B,Працівник_аналіз!A27)</f>
        <v>21</v>
      </c>
      <c r="F27">
        <f>COUNTIFS(Робота!B:B,Працівник_аналіз!A27,Робота!D:D,"&gt;8")</f>
        <v>7</v>
      </c>
      <c r="G27">
        <f>SUMIFS(Робота!D:D,Робота!B:B,Працівник_аналіз!A27,Робота!D:D,"&gt;8")</f>
        <v>75</v>
      </c>
      <c r="H27">
        <f t="shared" si="0"/>
        <v>19</v>
      </c>
      <c r="I27">
        <f>COUNTIFS(Робота!B:B,Працівник_аналіз!A27,Робота!D:D,"&lt;8")</f>
        <v>11</v>
      </c>
      <c r="J27">
        <f>SUMIFS(Робота!D:D,Робота!B:B,Працівник_аналіз!A27,Робота!D:D,"&lt;8")</f>
        <v>63</v>
      </c>
      <c r="K27">
        <f t="shared" si="1"/>
        <v>25</v>
      </c>
      <c r="L27">
        <f t="shared" si="2"/>
        <v>312.51271604938273</v>
      </c>
    </row>
    <row r="28" spans="1:12">
      <c r="A28">
        <v>319</v>
      </c>
      <c r="B28">
        <f>COUNTIF(Продаж!F:F,Працівник_аналіз!A28)</f>
        <v>15</v>
      </c>
      <c r="C28">
        <f>SUMIF(Продаж!F:F,Працівник_аналіз!A28,Продаж!I:I)</f>
        <v>41738.51</v>
      </c>
      <c r="D28">
        <f>SUMIF(Робота!B:B,Працівник_аналіз!A28,Робота!D:D)</f>
        <v>241</v>
      </c>
      <c r="E28">
        <f>COUNTIF(Робота!B:B,Працівник_аналіз!A28)</f>
        <v>31</v>
      </c>
      <c r="F28">
        <f>COUNTIFS(Робота!B:B,Працівник_аналіз!A28,Робота!D:D,"&gt;8")</f>
        <v>11</v>
      </c>
      <c r="G28">
        <f>SUMIFS(Робота!D:D,Робота!B:B,Працівник_аналіз!A28,Робота!D:D,"&gt;8")</f>
        <v>116</v>
      </c>
      <c r="H28">
        <f t="shared" si="0"/>
        <v>28</v>
      </c>
      <c r="I28">
        <f>COUNTIFS(Робота!B:B,Працівник_аналіз!A28,Робота!D:D,"&lt;8")</f>
        <v>13</v>
      </c>
      <c r="J28">
        <f>SUMIFS(Робота!D:D,Робота!B:B,Працівник_аналіз!A28,Робота!D:D,"&lt;8")</f>
        <v>69</v>
      </c>
      <c r="K28">
        <f t="shared" si="1"/>
        <v>35</v>
      </c>
      <c r="L28">
        <f t="shared" si="2"/>
        <v>173.18883817427385</v>
      </c>
    </row>
    <row r="29" spans="1:12">
      <c r="A29">
        <v>2</v>
      </c>
      <c r="B29">
        <f>COUNTIF(Продаж!F:F,Працівник_аналіз!A29)</f>
        <v>13</v>
      </c>
      <c r="C29">
        <f>SUMIF(Продаж!F:F,Працівник_аналіз!A29,Продаж!I:I)</f>
        <v>42852.76999999999</v>
      </c>
      <c r="D29">
        <f>SUMIF(Робота!B:B,Працівник_аналіз!A29,Робота!D:D)</f>
        <v>166</v>
      </c>
      <c r="E29">
        <f>COUNTIF(Робота!B:B,Працівник_аналіз!A29)</f>
        <v>20</v>
      </c>
      <c r="F29">
        <f>COUNTIFS(Робота!B:B,Працівник_аналіз!A29,Робота!D:D,"&gt;8")</f>
        <v>11</v>
      </c>
      <c r="G29">
        <f>SUMIFS(Робота!D:D,Робота!B:B,Працівник_аналіз!A29,Робота!D:D,"&gt;8")</f>
        <v>111</v>
      </c>
      <c r="H29">
        <f t="shared" si="0"/>
        <v>23</v>
      </c>
      <c r="I29">
        <f>COUNTIFS(Робота!B:B,Працівник_аналіз!A29,Робота!D:D,"&lt;8")</f>
        <v>6</v>
      </c>
      <c r="J29">
        <f>SUMIFS(Робота!D:D,Робота!B:B,Працівник_аналіз!A29,Робота!D:D,"&lt;8")</f>
        <v>31</v>
      </c>
      <c r="K29">
        <f t="shared" si="1"/>
        <v>17</v>
      </c>
      <c r="L29">
        <f t="shared" si="2"/>
        <v>258.14921686746982</v>
      </c>
    </row>
    <row r="30" spans="1:12">
      <c r="A30">
        <v>204</v>
      </c>
      <c r="B30">
        <f>COUNTIF(Продаж!F:F,Працівник_аналіз!A30)</f>
        <v>8</v>
      </c>
      <c r="C30">
        <f>SUMIF(Продаж!F:F,Працівник_аналіз!A30,Продаж!I:I)</f>
        <v>17329.8</v>
      </c>
      <c r="D30">
        <f>SUMIF(Робота!B:B,Працівник_аналіз!A30,Робота!D:D)</f>
        <v>249</v>
      </c>
      <c r="E30">
        <f>COUNTIF(Робота!B:B,Працівник_аналіз!A30)</f>
        <v>30</v>
      </c>
      <c r="F30">
        <f>COUNTIFS(Робота!B:B,Працівник_аналіз!A30,Робота!D:D,"&gt;8")</f>
        <v>14</v>
      </c>
      <c r="G30">
        <f>SUMIFS(Робота!D:D,Робота!B:B,Працівник_аналіз!A30,Робота!D:D,"&gt;8")</f>
        <v>148</v>
      </c>
      <c r="H30">
        <f t="shared" si="0"/>
        <v>36</v>
      </c>
      <c r="I30">
        <f>COUNTIFS(Робота!B:B,Працівник_аналіз!A30,Робота!D:D,"&lt;8")</f>
        <v>12</v>
      </c>
      <c r="J30">
        <f>SUMIFS(Робота!D:D,Робота!B:B,Працівник_аналіз!A30,Робота!D:D,"&lt;8")</f>
        <v>69</v>
      </c>
      <c r="K30">
        <f t="shared" si="1"/>
        <v>27</v>
      </c>
      <c r="L30">
        <f t="shared" si="2"/>
        <v>69.597590361445782</v>
      </c>
    </row>
    <row r="31" spans="1:12">
      <c r="A31">
        <v>283</v>
      </c>
      <c r="B31">
        <f>COUNTIF(Продаж!F:F,Працівник_аналіз!A31)</f>
        <v>10</v>
      </c>
      <c r="C31">
        <f>SUMIF(Продаж!F:F,Працівник_аналіз!A31,Продаж!I:I)</f>
        <v>29416.65</v>
      </c>
      <c r="D31">
        <f>SUMIF(Робота!B:B,Працівник_аналіз!A31,Робота!D:D)</f>
        <v>267</v>
      </c>
      <c r="E31">
        <f>COUNTIF(Робота!B:B,Працівник_аналіз!A31)</f>
        <v>33</v>
      </c>
      <c r="F31">
        <f>COUNTIFS(Робота!B:B,Працівник_аналіз!A31,Робота!D:D,"&gt;8")</f>
        <v>16</v>
      </c>
      <c r="G31">
        <f>SUMIFS(Робота!D:D,Робота!B:B,Працівник_аналіз!A31,Робота!D:D,"&gt;8")</f>
        <v>166</v>
      </c>
      <c r="H31">
        <f t="shared" si="0"/>
        <v>38</v>
      </c>
      <c r="I31">
        <f>COUNTIFS(Робота!B:B,Працівник_аналіз!A31,Робота!D:D,"&lt;8")</f>
        <v>15</v>
      </c>
      <c r="J31">
        <f>SUMIFS(Робота!D:D,Робота!B:B,Працівник_аналіз!A31,Робота!D:D,"&lt;8")</f>
        <v>85</v>
      </c>
      <c r="K31">
        <f t="shared" si="1"/>
        <v>35</v>
      </c>
      <c r="L31">
        <f t="shared" si="2"/>
        <v>110.1747191011236</v>
      </c>
    </row>
    <row r="32" spans="1:12">
      <c r="A32">
        <v>79</v>
      </c>
      <c r="B32">
        <f>COUNTIF(Продаж!F:F,Працівник_аналіз!A32)</f>
        <v>12</v>
      </c>
      <c r="C32">
        <f>SUMIF(Продаж!F:F,Працівник_аналіз!A32,Продаж!I:I)</f>
        <v>41181.26</v>
      </c>
      <c r="D32">
        <f>SUMIF(Робота!B:B,Працівник_аналіз!A32,Робота!D:D)</f>
        <v>218</v>
      </c>
      <c r="E32">
        <f>COUNTIF(Робота!B:B,Працівник_аналіз!A32)</f>
        <v>29</v>
      </c>
      <c r="F32">
        <f>COUNTIFS(Робота!B:B,Працівник_аналіз!A32,Робота!D:D,"&gt;8")</f>
        <v>8</v>
      </c>
      <c r="G32">
        <f>SUMIFS(Робота!D:D,Робота!B:B,Працівник_аналіз!A32,Робота!D:D,"&gt;8")</f>
        <v>84</v>
      </c>
      <c r="H32">
        <f t="shared" si="0"/>
        <v>20</v>
      </c>
      <c r="I32">
        <f>COUNTIFS(Робота!B:B,Працівник_аналіз!A32,Робота!D:D,"&lt;8")</f>
        <v>13</v>
      </c>
      <c r="J32">
        <f>SUMIFS(Робота!D:D,Робота!B:B,Працівник_аналіз!A32,Робота!D:D,"&lt;8")</f>
        <v>70</v>
      </c>
      <c r="K32">
        <f t="shared" si="1"/>
        <v>34</v>
      </c>
      <c r="L32">
        <f t="shared" si="2"/>
        <v>188.90486238532111</v>
      </c>
    </row>
    <row r="33" spans="1:12">
      <c r="A33">
        <v>316</v>
      </c>
      <c r="B33">
        <f>COUNTIF(Продаж!F:F,Працівник_аналіз!A33)</f>
        <v>13</v>
      </c>
      <c r="C33">
        <f>SUMIF(Продаж!F:F,Працівник_аналіз!A33,Продаж!I:I)</f>
        <v>52746.329999999987</v>
      </c>
      <c r="D33">
        <f>SUMIF(Робота!B:B,Працівник_аналіз!A33,Робота!D:D)</f>
        <v>286</v>
      </c>
      <c r="E33">
        <f>COUNTIF(Робота!B:B,Працівник_аналіз!A33)</f>
        <v>37</v>
      </c>
      <c r="F33">
        <f>COUNTIFS(Робота!B:B,Працівник_аналіз!A33,Робота!D:D,"&gt;8")</f>
        <v>13</v>
      </c>
      <c r="G33">
        <f>SUMIFS(Робота!D:D,Робота!B:B,Працівник_аналіз!A33,Робота!D:D,"&gt;8")</f>
        <v>138</v>
      </c>
      <c r="H33">
        <f t="shared" si="0"/>
        <v>34</v>
      </c>
      <c r="I33">
        <f>COUNTIFS(Робота!B:B,Працівник_аналіз!A33,Робота!D:D,"&lt;8")</f>
        <v>17</v>
      </c>
      <c r="J33">
        <f>SUMIFS(Робота!D:D,Робота!B:B,Працівник_аналіз!A33,Робота!D:D,"&lt;8")</f>
        <v>92</v>
      </c>
      <c r="K33">
        <f t="shared" si="1"/>
        <v>44</v>
      </c>
      <c r="L33">
        <f t="shared" si="2"/>
        <v>184.42772727272722</v>
      </c>
    </row>
    <row r="34" spans="1:12">
      <c r="A34">
        <v>53</v>
      </c>
      <c r="B34">
        <f>COUNTIF(Продаж!F:F,Працівник_аналіз!A34)</f>
        <v>17</v>
      </c>
      <c r="C34">
        <f>SUMIF(Продаж!F:F,Працівник_аналіз!A34,Продаж!I:I)</f>
        <v>63707.7</v>
      </c>
      <c r="D34">
        <f>SUMIF(Робота!B:B,Працівник_аналіз!A34,Робота!D:D)</f>
        <v>228</v>
      </c>
      <c r="E34">
        <f>COUNTIF(Робота!B:B,Працівник_аналіз!A34)</f>
        <v>28</v>
      </c>
      <c r="F34">
        <f>COUNTIFS(Робота!B:B,Працівник_аналіз!A34,Робота!D:D,"&gt;8")</f>
        <v>12</v>
      </c>
      <c r="G34">
        <f>SUMIFS(Робота!D:D,Робота!B:B,Працівник_аналіз!A34,Робота!D:D,"&gt;8")</f>
        <v>127</v>
      </c>
      <c r="H34">
        <f t="shared" si="0"/>
        <v>31</v>
      </c>
      <c r="I34">
        <f>COUNTIFS(Робота!B:B,Працівник_аналіз!A34,Робота!D:D,"&lt;8")</f>
        <v>11</v>
      </c>
      <c r="J34">
        <f>SUMIFS(Робота!D:D,Робота!B:B,Працівник_аналіз!A34,Робота!D:D,"&lt;8")</f>
        <v>61</v>
      </c>
      <c r="K34">
        <f t="shared" si="1"/>
        <v>27</v>
      </c>
      <c r="L34">
        <f t="shared" si="2"/>
        <v>279.41973684210524</v>
      </c>
    </row>
    <row r="35" spans="1:12">
      <c r="A35">
        <v>156</v>
      </c>
      <c r="B35">
        <f>COUNTIF(Продаж!F:F,Працівник_аналіз!A35)</f>
        <v>10</v>
      </c>
      <c r="C35">
        <f>SUMIF(Продаж!F:F,Працівник_аналіз!A35,Продаж!I:I)</f>
        <v>41366.57</v>
      </c>
      <c r="D35">
        <f>SUMIF(Робота!B:B,Працівник_аналіз!A35,Робота!D:D)</f>
        <v>256</v>
      </c>
      <c r="E35">
        <f>COUNTIF(Робота!B:B,Працівник_аналіз!A35)</f>
        <v>30</v>
      </c>
      <c r="F35">
        <f>COUNTIFS(Робота!B:B,Працівник_аналіз!A35,Робота!D:D,"&gt;8")</f>
        <v>14</v>
      </c>
      <c r="G35">
        <f>SUMIFS(Робота!D:D,Робота!B:B,Працівник_аналіз!A35,Робота!D:D,"&gt;8")</f>
        <v>150</v>
      </c>
      <c r="H35">
        <f t="shared" si="0"/>
        <v>38</v>
      </c>
      <c r="I35">
        <f>COUNTIFS(Робота!B:B,Працівник_аналіз!A35,Робота!D:D,"&lt;8")</f>
        <v>11</v>
      </c>
      <c r="J35">
        <f>SUMIFS(Робота!D:D,Робота!B:B,Працівник_аналіз!A35,Робота!D:D,"&lt;8")</f>
        <v>66</v>
      </c>
      <c r="K35">
        <f t="shared" si="1"/>
        <v>22</v>
      </c>
      <c r="L35">
        <f t="shared" si="2"/>
        <v>161.5881640625</v>
      </c>
    </row>
    <row r="36" spans="1:12">
      <c r="A36">
        <v>66</v>
      </c>
      <c r="B36">
        <f>COUNTIF(Продаж!F:F,Працівник_аналіз!A36)</f>
        <v>8</v>
      </c>
      <c r="C36">
        <f>SUMIF(Продаж!F:F,Працівник_аналіз!A36,Продаж!I:I)</f>
        <v>31361.32</v>
      </c>
      <c r="D36">
        <f>SUMIF(Робота!B:B,Працівник_аналіз!A36,Робота!D:D)</f>
        <v>234</v>
      </c>
      <c r="E36">
        <f>COUNTIF(Робота!B:B,Працівник_аналіз!A36)</f>
        <v>29</v>
      </c>
      <c r="F36">
        <f>COUNTIFS(Робота!B:B,Працівник_аналіз!A36,Робота!D:D,"&gt;8")</f>
        <v>13</v>
      </c>
      <c r="G36">
        <f>SUMIFS(Робота!D:D,Робота!B:B,Працівник_аналіз!A36,Робота!D:D,"&gt;8")</f>
        <v>135</v>
      </c>
      <c r="H36">
        <f t="shared" si="0"/>
        <v>31</v>
      </c>
      <c r="I36">
        <f>COUNTIFS(Робота!B:B,Працівник_аналіз!A36,Робота!D:D,"&lt;8")</f>
        <v>15</v>
      </c>
      <c r="J36">
        <f>SUMIFS(Робота!D:D,Робота!B:B,Працівник_аналіз!A36,Робота!D:D,"&lt;8")</f>
        <v>91</v>
      </c>
      <c r="K36">
        <f t="shared" si="1"/>
        <v>29</v>
      </c>
      <c r="L36">
        <f t="shared" si="2"/>
        <v>134.02273504273504</v>
      </c>
    </row>
    <row r="37" spans="1:12">
      <c r="A37">
        <v>39</v>
      </c>
      <c r="B37">
        <f>COUNTIF(Продаж!F:F,Працівник_аналіз!A37)</f>
        <v>13</v>
      </c>
      <c r="C37">
        <f>SUMIF(Продаж!F:F,Працівник_аналіз!A37,Продаж!I:I)</f>
        <v>30236.350000000006</v>
      </c>
      <c r="D37">
        <f>SUMIF(Робота!B:B,Працівник_аналіз!A37,Робота!D:D)</f>
        <v>237</v>
      </c>
      <c r="E37">
        <f>COUNTIF(Робота!B:B,Працівник_аналіз!A37)</f>
        <v>31</v>
      </c>
      <c r="F37">
        <f>COUNTIFS(Робота!B:B,Працівник_аналіз!A37,Робота!D:D,"&gt;8")</f>
        <v>11</v>
      </c>
      <c r="G37">
        <f>SUMIFS(Робота!D:D,Робота!B:B,Працівник_аналіз!A37,Робота!D:D,"&gt;8")</f>
        <v>126</v>
      </c>
      <c r="H37">
        <f t="shared" si="0"/>
        <v>38</v>
      </c>
      <c r="I37">
        <f>COUNTIFS(Робота!B:B,Працівник_аналіз!A37,Робота!D:D,"&lt;8")</f>
        <v>18</v>
      </c>
      <c r="J37">
        <f>SUMIFS(Робота!D:D,Робота!B:B,Працівник_аналіз!A37,Робота!D:D,"&lt;8")</f>
        <v>95</v>
      </c>
      <c r="K37">
        <f t="shared" si="1"/>
        <v>49</v>
      </c>
      <c r="L37">
        <f t="shared" si="2"/>
        <v>127.57953586497892</v>
      </c>
    </row>
    <row r="38" spans="1:12">
      <c r="A38">
        <v>354</v>
      </c>
      <c r="B38">
        <f>COUNTIF(Продаж!F:F,Працівник_аналіз!A38)</f>
        <v>14</v>
      </c>
      <c r="C38">
        <f>SUMIF(Продаж!F:F,Працівник_аналіз!A38,Продаж!I:I)</f>
        <v>40684.890000000007</v>
      </c>
      <c r="D38">
        <f>SUMIF(Робота!B:B,Працівник_аналіз!A38,Робота!D:D)</f>
        <v>208</v>
      </c>
      <c r="E38">
        <f>COUNTIF(Робота!B:B,Працівник_аналіз!A38)</f>
        <v>27</v>
      </c>
      <c r="F38">
        <f>COUNTIFS(Робота!B:B,Працівник_аналіз!A38,Робота!D:D,"&gt;8")</f>
        <v>9</v>
      </c>
      <c r="G38">
        <f>SUMIFS(Робота!D:D,Робота!B:B,Працівник_аналіз!A38,Робота!D:D,"&gt;8")</f>
        <v>95</v>
      </c>
      <c r="H38">
        <f t="shared" si="0"/>
        <v>23</v>
      </c>
      <c r="I38">
        <f>COUNTIFS(Робота!B:B,Працівник_аналіз!A38,Робота!D:D,"&lt;8")</f>
        <v>15</v>
      </c>
      <c r="J38">
        <f>SUMIFS(Робота!D:D,Робота!B:B,Працівник_аналіз!A38,Робота!D:D,"&lt;8")</f>
        <v>89</v>
      </c>
      <c r="K38">
        <f t="shared" si="1"/>
        <v>31</v>
      </c>
      <c r="L38">
        <f t="shared" si="2"/>
        <v>195.60043269230772</v>
      </c>
    </row>
    <row r="39" spans="1:12">
      <c r="A39">
        <v>313</v>
      </c>
      <c r="B39">
        <f>COUNTIF(Продаж!F:F,Працівник_аналіз!A39)</f>
        <v>16</v>
      </c>
      <c r="C39">
        <f>SUMIF(Продаж!F:F,Працівник_аналіз!A39,Продаж!I:I)</f>
        <v>50876.32</v>
      </c>
      <c r="D39">
        <f>SUMIF(Робота!B:B,Працівник_аналіз!A39,Робота!D:D)</f>
        <v>183</v>
      </c>
      <c r="E39">
        <f>COUNTIF(Робота!B:B,Працівник_аналіз!A39)</f>
        <v>23</v>
      </c>
      <c r="F39">
        <f>COUNTIFS(Робота!B:B,Працівник_аналіз!A39,Робота!D:D,"&gt;8")</f>
        <v>9</v>
      </c>
      <c r="G39">
        <f>SUMIFS(Робота!D:D,Робота!B:B,Працівник_аналіз!A39,Робота!D:D,"&gt;8")</f>
        <v>99</v>
      </c>
      <c r="H39">
        <f t="shared" si="0"/>
        <v>27</v>
      </c>
      <c r="I39">
        <f>COUNTIFS(Робота!B:B,Працівник_аналіз!A39,Робота!D:D,"&lt;8")</f>
        <v>11</v>
      </c>
      <c r="J39">
        <f>SUMIFS(Робота!D:D,Робота!B:B,Працівник_аналіз!A39,Робота!D:D,"&lt;8")</f>
        <v>60</v>
      </c>
      <c r="K39">
        <f t="shared" si="1"/>
        <v>28</v>
      </c>
      <c r="L39">
        <f t="shared" si="2"/>
        <v>278.01267759562842</v>
      </c>
    </row>
    <row r="40" spans="1:12">
      <c r="A40">
        <v>188</v>
      </c>
      <c r="B40">
        <f>COUNTIF(Продаж!F:F,Працівник_аналіз!A40)</f>
        <v>10</v>
      </c>
      <c r="C40">
        <f>SUMIF(Продаж!F:F,Працівник_аналіз!A40,Продаж!I:I)</f>
        <v>48498.590000000004</v>
      </c>
      <c r="D40">
        <f>SUMIF(Робота!B:B,Працівник_аналіз!A40,Робота!D:D)</f>
        <v>248</v>
      </c>
      <c r="E40">
        <f>COUNTIF(Робота!B:B,Працівник_аналіз!A40)</f>
        <v>28</v>
      </c>
      <c r="F40">
        <f>COUNTIFS(Робота!B:B,Працівник_аналіз!A40,Робота!D:D,"&gt;8")</f>
        <v>14</v>
      </c>
      <c r="G40">
        <f>SUMIFS(Робота!D:D,Робота!B:B,Працівник_аналіз!A40,Робота!D:D,"&gt;8")</f>
        <v>153</v>
      </c>
      <c r="H40">
        <f t="shared" si="0"/>
        <v>41</v>
      </c>
      <c r="I40">
        <f>COUNTIFS(Робота!B:B,Працівник_аналіз!A40,Робота!D:D,"&lt;8")</f>
        <v>7</v>
      </c>
      <c r="J40">
        <f>SUMIFS(Робота!D:D,Робота!B:B,Працівник_аналіз!A40,Робота!D:D,"&lt;8")</f>
        <v>39</v>
      </c>
      <c r="K40">
        <f t="shared" si="1"/>
        <v>17</v>
      </c>
      <c r="L40">
        <f t="shared" si="2"/>
        <v>195.55883064516129</v>
      </c>
    </row>
    <row r="41" spans="1:12">
      <c r="A41">
        <v>206</v>
      </c>
      <c r="B41">
        <f>COUNTIF(Продаж!F:F,Працівник_аналіз!A41)</f>
        <v>17</v>
      </c>
      <c r="C41">
        <f>SUMIF(Продаж!F:F,Працівник_аналіз!A41,Продаж!I:I)</f>
        <v>47838.200000000004</v>
      </c>
      <c r="D41">
        <f>SUMIF(Робота!B:B,Працівник_аналіз!A41,Робота!D:D)</f>
        <v>252</v>
      </c>
      <c r="E41">
        <f>COUNTIF(Робота!B:B,Працівник_аналіз!A41)</f>
        <v>30</v>
      </c>
      <c r="F41">
        <f>COUNTIFS(Робота!B:B,Працівник_аналіз!A41,Робота!D:D,"&gt;8")</f>
        <v>15</v>
      </c>
      <c r="G41">
        <f>SUMIFS(Робота!D:D,Робота!B:B,Працівник_аналіз!A41,Робота!D:D,"&gt;8")</f>
        <v>158</v>
      </c>
      <c r="H41">
        <f t="shared" si="0"/>
        <v>38</v>
      </c>
      <c r="I41">
        <f>COUNTIFS(Робота!B:B,Працівник_аналіз!A41,Робота!D:D,"&lt;8")</f>
        <v>10</v>
      </c>
      <c r="J41">
        <f>SUMIFS(Робота!D:D,Робота!B:B,Працівник_аналіз!A41,Робота!D:D,"&lt;8")</f>
        <v>54</v>
      </c>
      <c r="K41">
        <f t="shared" si="1"/>
        <v>26</v>
      </c>
      <c r="L41">
        <f t="shared" si="2"/>
        <v>189.83412698412701</v>
      </c>
    </row>
    <row r="42" spans="1:12">
      <c r="A42">
        <v>137</v>
      </c>
      <c r="B42">
        <f>COUNTIF(Продаж!F:F,Працівник_аналіз!A42)</f>
        <v>13</v>
      </c>
      <c r="C42">
        <f>SUMIF(Продаж!F:F,Працівник_аналіз!A42,Продаж!I:I)</f>
        <v>54142.74</v>
      </c>
      <c r="D42">
        <f>SUMIF(Робота!B:B,Працівник_аналіз!A42,Робота!D:D)</f>
        <v>195</v>
      </c>
      <c r="E42">
        <f>COUNTIF(Робота!B:B,Працівник_аналіз!A42)</f>
        <v>26</v>
      </c>
      <c r="F42">
        <f>COUNTIFS(Робота!B:B,Працівник_аналіз!A42,Робота!D:D,"&gt;8")</f>
        <v>8</v>
      </c>
      <c r="G42">
        <f>SUMIFS(Робота!D:D,Робота!B:B,Працівник_аналіз!A42,Робота!D:D,"&gt;8")</f>
        <v>86</v>
      </c>
      <c r="H42">
        <f t="shared" si="0"/>
        <v>22</v>
      </c>
      <c r="I42">
        <f>COUNTIFS(Робота!B:B,Працівник_аналіз!A42,Робота!D:D,"&lt;8")</f>
        <v>13</v>
      </c>
      <c r="J42">
        <f>SUMIFS(Робота!D:D,Робота!B:B,Працівник_аналіз!A42,Робота!D:D,"&lt;8")</f>
        <v>69</v>
      </c>
      <c r="K42">
        <f t="shared" si="1"/>
        <v>35</v>
      </c>
      <c r="L42">
        <f t="shared" si="2"/>
        <v>277.65507692307693</v>
      </c>
    </row>
    <row r="43" spans="1:12">
      <c r="A43">
        <v>389</v>
      </c>
      <c r="B43">
        <f>COUNTIF(Продаж!F:F,Працівник_аналіз!A43)</f>
        <v>9</v>
      </c>
      <c r="C43">
        <f>SUMIF(Продаж!F:F,Працівник_аналіз!A43,Продаж!I:I)</f>
        <v>26421.18</v>
      </c>
      <c r="D43">
        <f>SUMIF(Робота!B:B,Працівник_аналіз!A43,Робота!D:D)</f>
        <v>209</v>
      </c>
      <c r="E43">
        <f>COUNTIF(Робота!B:B,Працівник_аналіз!A43)</f>
        <v>26</v>
      </c>
      <c r="F43">
        <f>COUNTIFS(Робота!B:B,Працівник_аналіз!A43,Робота!D:D,"&gt;8")</f>
        <v>8</v>
      </c>
      <c r="G43">
        <f>SUMIFS(Робота!D:D,Робота!B:B,Працівник_аналіз!A43,Робота!D:D,"&gt;8")</f>
        <v>93</v>
      </c>
      <c r="H43">
        <f t="shared" si="0"/>
        <v>29</v>
      </c>
      <c r="I43">
        <f>COUNTIFS(Робота!B:B,Працівник_аналіз!A43,Робота!D:D,"&lt;8")</f>
        <v>14</v>
      </c>
      <c r="J43">
        <f>SUMIFS(Робота!D:D,Робота!B:B,Працівник_аналіз!A43,Робота!D:D,"&lt;8")</f>
        <v>84</v>
      </c>
      <c r="K43">
        <f t="shared" si="1"/>
        <v>28</v>
      </c>
      <c r="L43">
        <f t="shared" si="2"/>
        <v>126.41712918660288</v>
      </c>
    </row>
    <row r="44" spans="1:12">
      <c r="A44">
        <v>385</v>
      </c>
      <c r="B44">
        <f>COUNTIF(Продаж!F:F,Працівник_аналіз!A44)</f>
        <v>10</v>
      </c>
      <c r="C44">
        <f>SUMIF(Продаж!F:F,Працівник_аналіз!A44,Продаж!I:I)</f>
        <v>26693.91</v>
      </c>
      <c r="D44">
        <f>SUMIF(Робота!B:B,Працівник_аналіз!A44,Робота!D:D)</f>
        <v>220</v>
      </c>
      <c r="E44">
        <f>COUNTIF(Робота!B:B,Працівник_аналіз!A44)</f>
        <v>28</v>
      </c>
      <c r="F44">
        <f>COUNTIFS(Робота!B:B,Працівник_аналіз!A44,Робота!D:D,"&gt;8")</f>
        <v>10</v>
      </c>
      <c r="G44">
        <f>SUMIFS(Робота!D:D,Робота!B:B,Працівник_аналіз!A44,Робота!D:D,"&gt;8")</f>
        <v>105</v>
      </c>
      <c r="H44">
        <f t="shared" si="0"/>
        <v>25</v>
      </c>
      <c r="I44">
        <f>COUNTIFS(Робота!B:B,Працівник_аналіз!A44,Робота!D:D,"&lt;8")</f>
        <v>11</v>
      </c>
      <c r="J44">
        <f>SUMIFS(Робота!D:D,Робота!B:B,Працівник_аналіз!A44,Робота!D:D,"&lt;8")</f>
        <v>59</v>
      </c>
      <c r="K44">
        <f t="shared" si="1"/>
        <v>29</v>
      </c>
      <c r="L44">
        <f t="shared" si="2"/>
        <v>121.33595454545454</v>
      </c>
    </row>
    <row r="45" spans="1:12">
      <c r="A45">
        <v>327</v>
      </c>
      <c r="B45">
        <f>COUNTIF(Продаж!F:F,Працівник_аналіз!A45)</f>
        <v>17</v>
      </c>
      <c r="C45">
        <f>SUMIF(Продаж!F:F,Працівник_аналіз!A45,Продаж!I:I)</f>
        <v>65802.100000000006</v>
      </c>
      <c r="D45">
        <f>SUMIF(Робота!B:B,Працівник_аналіз!A45,Робота!D:D)</f>
        <v>264</v>
      </c>
      <c r="E45">
        <f>COUNTIF(Робота!B:B,Працівник_аналіз!A45)</f>
        <v>32</v>
      </c>
      <c r="F45">
        <f>COUNTIFS(Робота!B:B,Працівник_аналіз!A45,Робота!D:D,"&gt;8")</f>
        <v>15</v>
      </c>
      <c r="G45">
        <f>SUMIFS(Робота!D:D,Робота!B:B,Працівник_аналіз!A45,Робота!D:D,"&gt;8")</f>
        <v>160</v>
      </c>
      <c r="H45">
        <f t="shared" si="0"/>
        <v>40</v>
      </c>
      <c r="I45">
        <f>COUNTIFS(Робота!B:B,Працівник_аналіз!A45,Робота!D:D,"&lt;8")</f>
        <v>13</v>
      </c>
      <c r="J45">
        <f>SUMIFS(Робота!D:D,Робота!B:B,Працівник_аналіз!A45,Робота!D:D,"&lt;8")</f>
        <v>72</v>
      </c>
      <c r="K45">
        <f t="shared" si="1"/>
        <v>32</v>
      </c>
      <c r="L45">
        <f t="shared" si="2"/>
        <v>249.25037878787882</v>
      </c>
    </row>
    <row r="46" spans="1:12">
      <c r="A46">
        <v>251</v>
      </c>
      <c r="B46">
        <f>COUNTIF(Продаж!F:F,Працівник_аналіз!A46)</f>
        <v>19</v>
      </c>
      <c r="C46">
        <f>SUMIF(Продаж!F:F,Працівник_аналіз!A46,Продаж!I:I)</f>
        <v>76665.999999999985</v>
      </c>
      <c r="D46">
        <f>SUMIF(Робота!B:B,Працівник_аналіз!A46,Робота!D:D)</f>
        <v>219</v>
      </c>
      <c r="E46">
        <f>COUNTIF(Робота!B:B,Працівник_аналіз!A46)</f>
        <v>28</v>
      </c>
      <c r="F46">
        <f>COUNTIFS(Робота!B:B,Працівник_аналіз!A46,Робота!D:D,"&gt;8")</f>
        <v>10</v>
      </c>
      <c r="G46">
        <f>SUMIFS(Робота!D:D,Робота!B:B,Працівник_аналіз!A46,Робота!D:D,"&gt;8")</f>
        <v>107</v>
      </c>
      <c r="H46">
        <f t="shared" si="0"/>
        <v>27</v>
      </c>
      <c r="I46">
        <f>COUNTIFS(Робота!B:B,Працівник_аналіз!A46,Робота!D:D,"&lt;8")</f>
        <v>12</v>
      </c>
      <c r="J46">
        <f>SUMIFS(Робота!D:D,Робота!B:B,Працівник_аналіз!A46,Робота!D:D,"&lt;8")</f>
        <v>64</v>
      </c>
      <c r="K46">
        <f t="shared" si="1"/>
        <v>32</v>
      </c>
      <c r="L46">
        <f t="shared" si="2"/>
        <v>350.07305936073055</v>
      </c>
    </row>
    <row r="47" spans="1:12">
      <c r="A47">
        <v>181</v>
      </c>
      <c r="B47">
        <f>COUNTIF(Продаж!F:F,Працівник_аналіз!A47)</f>
        <v>17</v>
      </c>
      <c r="C47">
        <f>SUMIF(Продаж!F:F,Працівник_аналіз!A47,Продаж!I:I)</f>
        <v>70986.17</v>
      </c>
      <c r="D47">
        <f>SUMIF(Робота!B:B,Працівник_аналіз!A47,Робота!D:D)</f>
        <v>211</v>
      </c>
      <c r="E47">
        <f>COUNTIF(Робота!B:B,Працівник_аналіз!A47)</f>
        <v>28</v>
      </c>
      <c r="F47">
        <f>COUNTIFS(Робота!B:B,Працівник_аналіз!A47,Робота!D:D,"&gt;8")</f>
        <v>10</v>
      </c>
      <c r="G47">
        <f>SUMIFS(Робота!D:D,Робота!B:B,Працівник_аналіз!A47,Робота!D:D,"&gt;8")</f>
        <v>100</v>
      </c>
      <c r="H47">
        <f t="shared" si="0"/>
        <v>20</v>
      </c>
      <c r="I47">
        <f>COUNTIFS(Робота!B:B,Працівник_аналіз!A47,Робота!D:D,"&lt;8")</f>
        <v>16</v>
      </c>
      <c r="J47">
        <f>SUMIFS(Робота!D:D,Робота!B:B,Працівник_аналіз!A47,Робота!D:D,"&lt;8")</f>
        <v>95</v>
      </c>
      <c r="K47">
        <f t="shared" si="1"/>
        <v>33</v>
      </c>
      <c r="L47">
        <f t="shared" si="2"/>
        <v>336.42734597156397</v>
      </c>
    </row>
    <row r="48" spans="1:12">
      <c r="A48">
        <v>314</v>
      </c>
      <c r="B48">
        <f>COUNTIF(Продаж!F:F,Працівник_аналіз!A48)</f>
        <v>10</v>
      </c>
      <c r="C48">
        <f>SUMIF(Продаж!F:F,Працівник_аналіз!A48,Продаж!I:I)</f>
        <v>31557.899999999998</v>
      </c>
      <c r="D48">
        <f>SUMIF(Робота!B:B,Працівник_аналіз!A48,Робота!D:D)</f>
        <v>206</v>
      </c>
      <c r="E48">
        <f>COUNTIF(Робота!B:B,Працівник_аналіз!A48)</f>
        <v>24</v>
      </c>
      <c r="F48">
        <f>COUNTIFS(Робота!B:B,Працівник_аналіз!A48,Робота!D:D,"&gt;8")</f>
        <v>11</v>
      </c>
      <c r="G48">
        <f>SUMIFS(Робота!D:D,Робота!B:B,Працівник_аналіз!A48,Робота!D:D,"&gt;8")</f>
        <v>124</v>
      </c>
      <c r="H48">
        <f t="shared" si="0"/>
        <v>36</v>
      </c>
      <c r="I48">
        <f>COUNTIFS(Робота!B:B,Працівник_аналіз!A48,Робота!D:D,"&lt;8")</f>
        <v>9</v>
      </c>
      <c r="J48">
        <f>SUMIFS(Робота!D:D,Робота!B:B,Працівник_аналіз!A48,Робота!D:D,"&lt;8")</f>
        <v>50</v>
      </c>
      <c r="K48">
        <f t="shared" si="1"/>
        <v>22</v>
      </c>
      <c r="L48">
        <f t="shared" si="2"/>
        <v>153.19368932038833</v>
      </c>
    </row>
    <row r="49" spans="1:12">
      <c r="A49">
        <v>380</v>
      </c>
      <c r="B49">
        <f>COUNTIF(Продаж!F:F,Працівник_аналіз!A49)</f>
        <v>11</v>
      </c>
      <c r="C49">
        <f>SUMIF(Продаж!F:F,Працівник_аналіз!A49,Продаж!I:I)</f>
        <v>34083.83</v>
      </c>
      <c r="D49">
        <f>SUMIF(Робота!B:B,Працівник_аналіз!A49,Робота!D:D)</f>
        <v>282</v>
      </c>
      <c r="E49">
        <f>COUNTIF(Робота!B:B,Працівник_аналіз!A49)</f>
        <v>36</v>
      </c>
      <c r="F49">
        <f>COUNTIFS(Робота!B:B,Працівник_аналіз!A49,Робота!D:D,"&gt;8")</f>
        <v>13</v>
      </c>
      <c r="G49">
        <f>SUMIFS(Робота!D:D,Робота!B:B,Працівник_аналіз!A49,Робота!D:D,"&gt;8")</f>
        <v>135</v>
      </c>
      <c r="H49">
        <f t="shared" si="0"/>
        <v>31</v>
      </c>
      <c r="I49">
        <f>COUNTIFS(Робота!B:B,Працівник_аналіз!A49,Робота!D:D,"&lt;8")</f>
        <v>17</v>
      </c>
      <c r="J49">
        <f>SUMIFS(Робота!D:D,Робота!B:B,Працівник_аналіз!A49,Робота!D:D,"&lt;8")</f>
        <v>99</v>
      </c>
      <c r="K49">
        <f t="shared" si="1"/>
        <v>37</v>
      </c>
      <c r="L49">
        <f t="shared" si="2"/>
        <v>120.86464539007093</v>
      </c>
    </row>
    <row r="50" spans="1:12">
      <c r="A50">
        <v>199</v>
      </c>
      <c r="B50">
        <f>COUNTIF(Продаж!F:F,Працівник_аналіз!A50)</f>
        <v>10</v>
      </c>
      <c r="C50">
        <f>SUMIF(Продаж!F:F,Працівник_аналіз!A50,Продаж!I:I)</f>
        <v>38155.909999999996</v>
      </c>
      <c r="D50">
        <f>SUMIF(Робота!B:B,Працівник_аналіз!A50,Робота!D:D)</f>
        <v>196</v>
      </c>
      <c r="E50">
        <f>COUNTIF(Робота!B:B,Працівник_аналіз!A50)</f>
        <v>25</v>
      </c>
      <c r="F50">
        <f>COUNTIFS(Робота!B:B,Працівник_аналіз!A50,Робота!D:D,"&gt;8")</f>
        <v>10</v>
      </c>
      <c r="G50">
        <f>SUMIFS(Робота!D:D,Робота!B:B,Працівник_аналіз!A50,Робота!D:D,"&gt;8")</f>
        <v>108</v>
      </c>
      <c r="H50">
        <f t="shared" si="0"/>
        <v>28</v>
      </c>
      <c r="I50">
        <f>COUNTIFS(Робота!B:B,Працівник_аналіз!A50,Робота!D:D,"&lt;8")</f>
        <v>12</v>
      </c>
      <c r="J50">
        <f>SUMIFS(Робота!D:D,Робота!B:B,Працівник_аналіз!A50,Робота!D:D,"&lt;8")</f>
        <v>64</v>
      </c>
      <c r="K50">
        <f t="shared" si="1"/>
        <v>32</v>
      </c>
      <c r="L50">
        <f t="shared" si="2"/>
        <v>194.67301020408161</v>
      </c>
    </row>
    <row r="51" spans="1:12">
      <c r="A51">
        <v>145</v>
      </c>
      <c r="B51">
        <f>COUNTIF(Продаж!F:F,Працівник_аналіз!A51)</f>
        <v>6</v>
      </c>
      <c r="C51">
        <f>SUMIF(Продаж!F:F,Працівник_аналіз!A51,Продаж!I:I)</f>
        <v>22498.400000000001</v>
      </c>
      <c r="D51">
        <f>SUMIF(Робота!B:B,Працівник_аналіз!A51,Робота!D:D)</f>
        <v>146</v>
      </c>
      <c r="E51">
        <f>COUNTIF(Робота!B:B,Працівник_аналіз!A51)</f>
        <v>19</v>
      </c>
      <c r="F51">
        <f>COUNTIFS(Робота!B:B,Працівник_аналіз!A51,Робота!D:D,"&gt;8")</f>
        <v>7</v>
      </c>
      <c r="G51">
        <f>SUMIFS(Робота!D:D,Робота!B:B,Працівник_аналіз!A51,Робота!D:D,"&gt;8")</f>
        <v>74</v>
      </c>
      <c r="H51">
        <f t="shared" si="0"/>
        <v>18</v>
      </c>
      <c r="I51">
        <f>COUNTIFS(Робота!B:B,Працівник_аналіз!A51,Робота!D:D,"&lt;8")</f>
        <v>9</v>
      </c>
      <c r="J51">
        <f>SUMIFS(Робота!D:D,Робота!B:B,Працівник_аналіз!A51,Робота!D:D,"&lt;8")</f>
        <v>48</v>
      </c>
      <c r="K51">
        <f t="shared" si="1"/>
        <v>24</v>
      </c>
      <c r="L51">
        <f t="shared" si="2"/>
        <v>154.09863013698632</v>
      </c>
    </row>
    <row r="52" spans="1:12">
      <c r="A52">
        <v>19</v>
      </c>
      <c r="B52">
        <f>COUNTIF(Продаж!F:F,Працівник_аналіз!A52)</f>
        <v>17</v>
      </c>
      <c r="C52">
        <f>SUMIF(Продаж!F:F,Працівник_аналіз!A52,Продаж!I:I)</f>
        <v>61277.009999999995</v>
      </c>
      <c r="D52">
        <f>SUMIF(Робота!B:B,Працівник_аналіз!A52,Робота!D:D)</f>
        <v>207</v>
      </c>
      <c r="E52">
        <f>COUNTIF(Робота!B:B,Працівник_аналіз!A52)</f>
        <v>27</v>
      </c>
      <c r="F52">
        <f>COUNTIFS(Робота!B:B,Працівник_аналіз!A52,Робота!D:D,"&gt;8")</f>
        <v>9</v>
      </c>
      <c r="G52">
        <f>SUMIFS(Робота!D:D,Робота!B:B,Працівник_аналіз!A52,Робота!D:D,"&gt;8")</f>
        <v>95</v>
      </c>
      <c r="H52">
        <f t="shared" si="0"/>
        <v>23</v>
      </c>
      <c r="I52">
        <f>COUNTIFS(Робота!B:B,Працівник_аналіз!A52,Робота!D:D,"&lt;8")</f>
        <v>15</v>
      </c>
      <c r="J52">
        <f>SUMIFS(Робота!D:D,Робота!B:B,Працівник_аналіз!A52,Робота!D:D,"&lt;8")</f>
        <v>88</v>
      </c>
      <c r="K52">
        <f t="shared" si="1"/>
        <v>32</v>
      </c>
      <c r="L52">
        <f t="shared" si="2"/>
        <v>296.0242028985507</v>
      </c>
    </row>
    <row r="53" spans="1:12">
      <c r="A53">
        <v>336</v>
      </c>
      <c r="B53">
        <f>COUNTIF(Продаж!F:F,Працівник_аналіз!A53)</f>
        <v>10</v>
      </c>
      <c r="C53">
        <f>SUMIF(Продаж!F:F,Працівник_аналіз!A53,Продаж!I:I)</f>
        <v>32562.469999999998</v>
      </c>
      <c r="D53">
        <f>SUMIF(Робота!B:B,Працівник_аналіз!A53,Робота!D:D)</f>
        <v>249</v>
      </c>
      <c r="E53">
        <f>COUNTIF(Робота!B:B,Працівник_аналіз!A53)</f>
        <v>32</v>
      </c>
      <c r="F53">
        <f>COUNTIFS(Робота!B:B,Працівник_аналіз!A53,Робота!D:D,"&gt;8")</f>
        <v>11</v>
      </c>
      <c r="G53">
        <f>SUMIFS(Робота!D:D,Робота!B:B,Працівник_аналіз!A53,Робота!D:D,"&gt;8")</f>
        <v>119</v>
      </c>
      <c r="H53">
        <f t="shared" si="0"/>
        <v>31</v>
      </c>
      <c r="I53">
        <f>COUNTIFS(Робота!B:B,Працівник_аналіз!A53,Робота!D:D,"&lt;8")</f>
        <v>17</v>
      </c>
      <c r="J53">
        <f>SUMIFS(Робота!D:D,Робота!B:B,Працівник_аналіз!A53,Робота!D:D,"&lt;8")</f>
        <v>98</v>
      </c>
      <c r="K53">
        <f t="shared" si="1"/>
        <v>38</v>
      </c>
      <c r="L53">
        <f t="shared" si="2"/>
        <v>130.7729718875502</v>
      </c>
    </row>
    <row r="54" spans="1:12">
      <c r="A54">
        <v>219</v>
      </c>
      <c r="B54">
        <f>COUNTIF(Продаж!F:F,Працівник_аналіз!A54)</f>
        <v>19</v>
      </c>
      <c r="C54">
        <f>SUMIF(Продаж!F:F,Працівник_аналіз!A54,Продаж!I:I)</f>
        <v>64049.299999999996</v>
      </c>
      <c r="D54">
        <f>SUMIF(Робота!B:B,Працівник_аналіз!A54,Робота!D:D)</f>
        <v>283</v>
      </c>
      <c r="E54">
        <f>COUNTIF(Робота!B:B,Працівник_аналіз!A54)</f>
        <v>35</v>
      </c>
      <c r="F54">
        <f>COUNTIFS(Робота!B:B,Працівник_аналіз!A54,Робота!D:D,"&gt;8")</f>
        <v>13</v>
      </c>
      <c r="G54">
        <f>SUMIFS(Робота!D:D,Робота!B:B,Працівник_аналіз!A54,Робота!D:D,"&gt;8")</f>
        <v>145</v>
      </c>
      <c r="H54">
        <f t="shared" si="0"/>
        <v>41</v>
      </c>
      <c r="I54">
        <f>COUNTIFS(Робота!B:B,Працівник_аналіз!A54,Робота!D:D,"&lt;8")</f>
        <v>17</v>
      </c>
      <c r="J54">
        <f>SUMIFS(Робота!D:D,Робота!B:B,Працівник_аналіз!A54,Робота!D:D,"&lt;8")</f>
        <v>98</v>
      </c>
      <c r="K54">
        <f t="shared" si="1"/>
        <v>38</v>
      </c>
      <c r="L54">
        <f t="shared" si="2"/>
        <v>226.32261484098939</v>
      </c>
    </row>
    <row r="55" spans="1:12">
      <c r="A55">
        <v>343</v>
      </c>
      <c r="B55">
        <f>COUNTIF(Продаж!F:F,Працівник_аналіз!A55)</f>
        <v>12</v>
      </c>
      <c r="C55">
        <f>SUMIF(Продаж!F:F,Працівник_аналіз!A55,Продаж!I:I)</f>
        <v>47911.14</v>
      </c>
      <c r="D55">
        <f>SUMIF(Робота!B:B,Працівник_аналіз!A55,Робота!D:D)</f>
        <v>158</v>
      </c>
      <c r="E55">
        <f>COUNTIF(Робота!B:B,Працівник_аналіз!A55)</f>
        <v>21</v>
      </c>
      <c r="F55">
        <f>COUNTIFS(Робота!B:B,Працівник_аналіз!A55,Робота!D:D,"&gt;8")</f>
        <v>7</v>
      </c>
      <c r="G55">
        <f>SUMIFS(Робота!D:D,Робота!B:B,Працівник_аналіз!A55,Робота!D:D,"&gt;8")</f>
        <v>75</v>
      </c>
      <c r="H55">
        <f t="shared" si="0"/>
        <v>19</v>
      </c>
      <c r="I55">
        <f>COUNTIFS(Робота!B:B,Працівник_аналіз!A55,Робота!D:D,"&lt;8")</f>
        <v>12</v>
      </c>
      <c r="J55">
        <f>SUMIFS(Робота!D:D,Робота!B:B,Працівник_аналіз!A55,Робота!D:D,"&lt;8")</f>
        <v>67</v>
      </c>
      <c r="K55">
        <f t="shared" si="1"/>
        <v>29</v>
      </c>
      <c r="L55">
        <f t="shared" si="2"/>
        <v>303.23506329113923</v>
      </c>
    </row>
    <row r="56" spans="1:12">
      <c r="A56">
        <v>357</v>
      </c>
      <c r="B56">
        <f>COUNTIF(Продаж!F:F,Працівник_аналіз!A56)</f>
        <v>15</v>
      </c>
      <c r="C56">
        <f>SUMIF(Продаж!F:F,Працівник_аналіз!A56,Продаж!I:I)</f>
        <v>54208.05000000001</v>
      </c>
      <c r="D56">
        <f>SUMIF(Робота!B:B,Працівник_аналіз!A56,Робота!D:D)</f>
        <v>141</v>
      </c>
      <c r="E56">
        <f>COUNTIF(Робота!B:B,Працівник_аналіз!A56)</f>
        <v>18</v>
      </c>
      <c r="F56">
        <f>COUNTIFS(Робота!B:B,Працівник_аналіз!A56,Робота!D:D,"&gt;8")</f>
        <v>7</v>
      </c>
      <c r="G56">
        <f>SUMIFS(Робота!D:D,Робота!B:B,Працівник_аналіз!A56,Робота!D:D,"&gt;8")</f>
        <v>73</v>
      </c>
      <c r="H56">
        <f t="shared" si="0"/>
        <v>17</v>
      </c>
      <c r="I56">
        <f>COUNTIFS(Робота!B:B,Працівник_аналіз!A56,Робота!D:D,"&lt;8")</f>
        <v>8</v>
      </c>
      <c r="J56">
        <f>SUMIFS(Робота!D:D,Робота!B:B,Працівник_аналіз!A56,Робота!D:D,"&lt;8")</f>
        <v>44</v>
      </c>
      <c r="K56">
        <f t="shared" si="1"/>
        <v>20</v>
      </c>
      <c r="L56">
        <f t="shared" si="2"/>
        <v>384.45425531914901</v>
      </c>
    </row>
    <row r="57" spans="1:12">
      <c r="A57">
        <v>239</v>
      </c>
      <c r="B57">
        <f>COUNTIF(Продаж!F:F,Працівник_аналіз!A57)</f>
        <v>14</v>
      </c>
      <c r="C57">
        <f>SUMIF(Продаж!F:F,Працівник_аналіз!A57,Продаж!I:I)</f>
        <v>32511.749999999996</v>
      </c>
      <c r="D57">
        <f>SUMIF(Робота!B:B,Працівник_аналіз!A57,Робота!D:D)</f>
        <v>245</v>
      </c>
      <c r="E57">
        <f>COUNTIF(Робота!B:B,Працівник_аналіз!A57)</f>
        <v>33</v>
      </c>
      <c r="F57">
        <f>COUNTIFS(Робота!B:B,Працівник_аналіз!A57,Робота!D:D,"&gt;8")</f>
        <v>10</v>
      </c>
      <c r="G57">
        <f>SUMIFS(Робота!D:D,Робота!B:B,Працівник_аналіз!A57,Робота!D:D,"&gt;8")</f>
        <v>99</v>
      </c>
      <c r="H57">
        <f t="shared" si="0"/>
        <v>19</v>
      </c>
      <c r="I57">
        <f>COUNTIFS(Робота!B:B,Працівник_аналіз!A57,Робота!D:D,"&lt;8")</f>
        <v>18</v>
      </c>
      <c r="J57">
        <f>SUMIFS(Робота!D:D,Робота!B:B,Працівник_аналіз!A57,Робота!D:D,"&lt;8")</f>
        <v>106</v>
      </c>
      <c r="K57">
        <f t="shared" si="1"/>
        <v>38</v>
      </c>
      <c r="L57">
        <f t="shared" si="2"/>
        <v>132.70102040816326</v>
      </c>
    </row>
    <row r="58" spans="1:12">
      <c r="A58">
        <v>119</v>
      </c>
      <c r="B58">
        <f>COUNTIF(Продаж!F:F,Працівник_аналіз!A58)</f>
        <v>8</v>
      </c>
      <c r="C58">
        <f>SUMIF(Продаж!F:F,Працівник_аналіз!A58,Продаж!I:I)</f>
        <v>35595.480000000003</v>
      </c>
      <c r="D58">
        <f>SUMIF(Робота!B:B,Працівник_аналіз!A58,Робота!D:D)</f>
        <v>234</v>
      </c>
      <c r="E58">
        <f>COUNTIF(Робота!B:B,Працівник_аналіз!A58)</f>
        <v>30</v>
      </c>
      <c r="F58">
        <f>COUNTIFS(Робота!B:B,Працівник_аналіз!A58,Робота!D:D,"&gt;8")</f>
        <v>11</v>
      </c>
      <c r="G58">
        <f>SUMIFS(Робота!D:D,Робота!B:B,Працівник_аналіз!A58,Робота!D:D,"&gt;8")</f>
        <v>117</v>
      </c>
      <c r="H58">
        <f t="shared" si="0"/>
        <v>29</v>
      </c>
      <c r="I58">
        <f>COUNTIFS(Робота!B:B,Працівник_аналіз!A58,Робота!D:D,"&lt;8")</f>
        <v>14</v>
      </c>
      <c r="J58">
        <f>SUMIFS(Робота!D:D,Робота!B:B,Працівник_аналіз!A58,Робота!D:D,"&lt;8")</f>
        <v>77</v>
      </c>
      <c r="K58">
        <f t="shared" si="1"/>
        <v>35</v>
      </c>
      <c r="L58">
        <f t="shared" si="2"/>
        <v>152.11743589743591</v>
      </c>
    </row>
    <row r="59" spans="1:12">
      <c r="A59">
        <v>128</v>
      </c>
      <c r="B59">
        <f>COUNTIF(Продаж!F:F,Працівник_аналіз!A59)</f>
        <v>10</v>
      </c>
      <c r="C59">
        <f>SUMIF(Продаж!F:F,Працівник_аналіз!A59,Продаж!I:I)</f>
        <v>24641.589999999997</v>
      </c>
      <c r="D59">
        <f>SUMIF(Робота!B:B,Працівник_аналіз!A59,Робота!D:D)</f>
        <v>249</v>
      </c>
      <c r="E59">
        <f>COUNTIF(Робота!B:B,Працівник_аналіз!A59)</f>
        <v>30</v>
      </c>
      <c r="F59">
        <f>COUNTIFS(Робота!B:B,Працівник_аналіз!A59,Робота!D:D,"&gt;8")</f>
        <v>13</v>
      </c>
      <c r="G59">
        <f>SUMIFS(Робота!D:D,Робота!B:B,Працівник_аналіз!A59,Робота!D:D,"&gt;8")</f>
        <v>138</v>
      </c>
      <c r="H59">
        <f t="shared" si="0"/>
        <v>34</v>
      </c>
      <c r="I59">
        <f>COUNTIFS(Робота!B:B,Працівник_аналіз!A59,Робота!D:D,"&lt;8")</f>
        <v>14</v>
      </c>
      <c r="J59">
        <f>SUMIFS(Робота!D:D,Робота!B:B,Працівник_аналіз!A59,Робота!D:D,"&lt;8")</f>
        <v>87</v>
      </c>
      <c r="K59">
        <f t="shared" si="1"/>
        <v>25</v>
      </c>
      <c r="L59">
        <f t="shared" si="2"/>
        <v>98.962208835341357</v>
      </c>
    </row>
    <row r="60" spans="1:12">
      <c r="A60">
        <v>274</v>
      </c>
      <c r="B60">
        <f>COUNTIF(Продаж!F:F,Працівник_аналіз!A60)</f>
        <v>8</v>
      </c>
      <c r="C60">
        <f>SUMIF(Продаж!F:F,Працівник_аналіз!A60,Продаж!I:I)</f>
        <v>29161.640000000003</v>
      </c>
      <c r="D60">
        <f>SUMIF(Робота!B:B,Працівник_аналіз!A60,Робота!D:D)</f>
        <v>208</v>
      </c>
      <c r="E60">
        <f>COUNTIF(Робота!B:B,Працівник_аналіз!A60)</f>
        <v>27</v>
      </c>
      <c r="F60">
        <f>COUNTIFS(Робота!B:B,Працівник_аналіз!A60,Робота!D:D,"&gt;8")</f>
        <v>11</v>
      </c>
      <c r="G60">
        <f>SUMIFS(Робота!D:D,Робота!B:B,Працівник_аналіз!A60,Робота!D:D,"&gt;8")</f>
        <v>116</v>
      </c>
      <c r="H60">
        <f t="shared" si="0"/>
        <v>28</v>
      </c>
      <c r="I60">
        <f>COUNTIFS(Робота!B:B,Працівник_аналіз!A60,Робота!D:D,"&lt;8")</f>
        <v>15</v>
      </c>
      <c r="J60">
        <f>SUMIFS(Робота!D:D,Робота!B:B,Працівник_аналіз!A60,Робота!D:D,"&lt;8")</f>
        <v>84</v>
      </c>
      <c r="K60">
        <f t="shared" si="1"/>
        <v>36</v>
      </c>
      <c r="L60">
        <f t="shared" si="2"/>
        <v>140.20019230769233</v>
      </c>
    </row>
    <row r="61" spans="1:12">
      <c r="A61">
        <v>259</v>
      </c>
      <c r="B61">
        <f>COUNTIF(Продаж!F:F,Працівник_аналіз!A61)</f>
        <v>9</v>
      </c>
      <c r="C61">
        <f>SUMIF(Продаж!F:F,Працівник_аналіз!A61,Продаж!I:I)</f>
        <v>32941.909999999996</v>
      </c>
      <c r="D61">
        <f>SUMIF(Робота!B:B,Працівник_аналіз!A61,Робота!D:D)</f>
        <v>292</v>
      </c>
      <c r="E61">
        <f>COUNTIF(Робота!B:B,Працівник_аналіз!A61)</f>
        <v>37</v>
      </c>
      <c r="F61">
        <f>COUNTIFS(Робота!B:B,Працівник_аналіз!A61,Робота!D:D,"&gt;8")</f>
        <v>12</v>
      </c>
      <c r="G61">
        <f>SUMIFS(Робота!D:D,Робота!B:B,Працівник_аналіз!A61,Робота!D:D,"&gt;8")</f>
        <v>128</v>
      </c>
      <c r="H61">
        <f t="shared" si="0"/>
        <v>32</v>
      </c>
      <c r="I61">
        <f>COUNTIFS(Робота!B:B,Працівник_аналіз!A61,Робота!D:D,"&lt;8")</f>
        <v>19</v>
      </c>
      <c r="J61">
        <f>SUMIFS(Робота!D:D,Робота!B:B,Працівник_аналіз!A61,Робота!D:D,"&lt;8")</f>
        <v>116</v>
      </c>
      <c r="K61">
        <f t="shared" si="1"/>
        <v>36</v>
      </c>
      <c r="L61">
        <f t="shared" si="2"/>
        <v>112.8147602739726</v>
      </c>
    </row>
    <row r="62" spans="1:12">
      <c r="A62">
        <v>92</v>
      </c>
      <c r="B62">
        <f>COUNTIF(Продаж!F:F,Працівник_аналіз!A62)</f>
        <v>10</v>
      </c>
      <c r="C62">
        <f>SUMIF(Продаж!F:F,Працівник_аналіз!A62,Продаж!I:I)</f>
        <v>28189.260000000002</v>
      </c>
      <c r="D62">
        <f>SUMIF(Робота!B:B,Працівник_аналіз!A62,Робота!D:D)</f>
        <v>247</v>
      </c>
      <c r="E62">
        <f>COUNTIF(Робота!B:B,Працівник_аналіз!A62)</f>
        <v>29</v>
      </c>
      <c r="F62">
        <f>COUNTIFS(Робота!B:B,Працівник_аналіз!A62,Робота!D:D,"&gt;8")</f>
        <v>15</v>
      </c>
      <c r="G62">
        <f>SUMIFS(Робота!D:D,Робота!B:B,Працівник_аналіз!A62,Робота!D:D,"&gt;8")</f>
        <v>157</v>
      </c>
      <c r="H62">
        <f t="shared" si="0"/>
        <v>37</v>
      </c>
      <c r="I62">
        <f>COUNTIFS(Робота!B:B,Працівник_аналіз!A62,Робота!D:D,"&lt;8")</f>
        <v>11</v>
      </c>
      <c r="J62">
        <f>SUMIFS(Робота!D:D,Робота!B:B,Працівник_аналіз!A62,Робота!D:D,"&lt;8")</f>
        <v>66</v>
      </c>
      <c r="K62">
        <f t="shared" si="1"/>
        <v>22</v>
      </c>
      <c r="L62">
        <f t="shared" si="2"/>
        <v>114.12655870445344</v>
      </c>
    </row>
    <row r="63" spans="1:12">
      <c r="A63">
        <v>302</v>
      </c>
      <c r="B63">
        <f>COUNTIF(Продаж!F:F,Працівник_аналіз!A63)</f>
        <v>17</v>
      </c>
      <c r="C63">
        <f>SUMIF(Продаж!F:F,Працівник_аналіз!A63,Продаж!I:I)</f>
        <v>77483.990000000005</v>
      </c>
      <c r="D63">
        <f>SUMIF(Робота!B:B,Працівник_аналіз!A63,Робота!D:D)</f>
        <v>196</v>
      </c>
      <c r="E63">
        <f>COUNTIF(Робота!B:B,Працівник_аналіз!A63)</f>
        <v>24</v>
      </c>
      <c r="F63">
        <f>COUNTIFS(Робота!B:B,Працівник_аналіз!A63,Робота!D:D,"&gt;8")</f>
        <v>10</v>
      </c>
      <c r="G63">
        <f>SUMIFS(Робота!D:D,Робота!B:B,Працівник_аналіз!A63,Робота!D:D,"&gt;8")</f>
        <v>110</v>
      </c>
      <c r="H63">
        <f t="shared" si="0"/>
        <v>30</v>
      </c>
      <c r="I63">
        <f>COUNTIFS(Робота!B:B,Працівник_аналіз!A63,Робота!D:D,"&lt;8")</f>
        <v>12</v>
      </c>
      <c r="J63">
        <f>SUMIFS(Робота!D:D,Робота!B:B,Працівник_аналіз!A63,Робота!D:D,"&lt;8")</f>
        <v>70</v>
      </c>
      <c r="K63">
        <f t="shared" si="1"/>
        <v>26</v>
      </c>
      <c r="L63">
        <f t="shared" si="2"/>
        <v>395.32647959183674</v>
      </c>
    </row>
    <row r="64" spans="1:12">
      <c r="A64">
        <v>56</v>
      </c>
      <c r="B64">
        <f>COUNTIF(Продаж!F:F,Працівник_аналіз!A64)</f>
        <v>7</v>
      </c>
      <c r="C64">
        <f>SUMIF(Продаж!F:F,Працівник_аналіз!A64,Продаж!I:I)</f>
        <v>23192.13</v>
      </c>
      <c r="D64">
        <f>SUMIF(Робота!B:B,Працівник_аналіз!A64,Робота!D:D)</f>
        <v>175</v>
      </c>
      <c r="E64">
        <f>COUNTIF(Робота!B:B,Працівник_аналіз!A64)</f>
        <v>24</v>
      </c>
      <c r="F64">
        <f>COUNTIFS(Робота!B:B,Працівник_аналіз!A64,Робота!D:D,"&gt;8")</f>
        <v>7</v>
      </c>
      <c r="G64">
        <f>SUMIFS(Робота!D:D,Робота!B:B,Працівник_аналіз!A64,Робота!D:D,"&gt;8")</f>
        <v>75</v>
      </c>
      <c r="H64">
        <f t="shared" si="0"/>
        <v>19</v>
      </c>
      <c r="I64">
        <f>COUNTIFS(Робота!B:B,Працівник_аналіз!A64,Робота!D:D,"&lt;8")</f>
        <v>14</v>
      </c>
      <c r="J64">
        <f>SUMIFS(Робота!D:D,Робота!B:B,Працівник_аналіз!A64,Робота!D:D,"&lt;8")</f>
        <v>76</v>
      </c>
      <c r="K64">
        <f t="shared" si="1"/>
        <v>36</v>
      </c>
      <c r="L64">
        <f t="shared" si="2"/>
        <v>132.52645714285714</v>
      </c>
    </row>
    <row r="65" spans="1:12">
      <c r="A65">
        <v>121</v>
      </c>
      <c r="B65">
        <f>COUNTIF(Продаж!F:F,Працівник_аналіз!A65)</f>
        <v>9</v>
      </c>
      <c r="C65">
        <f>SUMIF(Продаж!F:F,Працівник_аналіз!A65,Продаж!I:I)</f>
        <v>24318.400000000001</v>
      </c>
      <c r="D65">
        <f>SUMIF(Робота!B:B,Працівник_аналіз!A65,Робота!D:D)</f>
        <v>273</v>
      </c>
      <c r="E65">
        <f>COUNTIF(Робота!B:B,Працівник_аналіз!A65)</f>
        <v>32</v>
      </c>
      <c r="F65">
        <f>COUNTIFS(Робота!B:B,Працівник_аналіз!A65,Робота!D:D,"&gt;8")</f>
        <v>15</v>
      </c>
      <c r="G65">
        <f>SUMIFS(Робота!D:D,Робота!B:B,Працівник_аналіз!A65,Робота!D:D,"&gt;8")</f>
        <v>166</v>
      </c>
      <c r="H65">
        <f t="shared" si="0"/>
        <v>46</v>
      </c>
      <c r="I65">
        <f>COUNTIFS(Робота!B:B,Працівник_аналіз!A65,Робота!D:D,"&lt;8")</f>
        <v>11</v>
      </c>
      <c r="J65">
        <f>SUMIFS(Робота!D:D,Робота!B:B,Працівник_аналіз!A65,Робота!D:D,"&lt;8")</f>
        <v>59</v>
      </c>
      <c r="K65">
        <f t="shared" si="1"/>
        <v>29</v>
      </c>
      <c r="L65">
        <f t="shared" si="2"/>
        <v>89.078388278388289</v>
      </c>
    </row>
    <row r="66" spans="1:12">
      <c r="A66">
        <v>308</v>
      </c>
      <c r="B66">
        <f>COUNTIF(Продаж!F:F,Працівник_аналіз!A66)</f>
        <v>16</v>
      </c>
      <c r="C66">
        <f>SUMIF(Продаж!F:F,Працівник_аналіз!A66,Продаж!I:I)</f>
        <v>70462.790000000008</v>
      </c>
      <c r="D66">
        <f>SUMIF(Робота!B:B,Працівник_аналіз!A66,Робота!D:D)</f>
        <v>265</v>
      </c>
      <c r="E66">
        <f>COUNTIF(Робота!B:B,Працівник_аналіз!A66)</f>
        <v>32</v>
      </c>
      <c r="F66">
        <f>COUNTIFS(Робота!B:B,Працівник_аналіз!A66,Робота!D:D,"&gt;8")</f>
        <v>17</v>
      </c>
      <c r="G66">
        <f>SUMIFS(Робота!D:D,Робота!B:B,Працівник_аналіз!A66,Робота!D:D,"&gt;8")</f>
        <v>176</v>
      </c>
      <c r="H66">
        <f t="shared" si="0"/>
        <v>40</v>
      </c>
      <c r="I66">
        <f>COUNTIFS(Робота!B:B,Працівник_аналіз!A66,Робота!D:D,"&lt;8")</f>
        <v>12</v>
      </c>
      <c r="J66">
        <f>SUMIFS(Робота!D:D,Робота!B:B,Працівник_аналіз!A66,Робота!D:D,"&lt;8")</f>
        <v>65</v>
      </c>
      <c r="K66">
        <f t="shared" si="1"/>
        <v>31</v>
      </c>
      <c r="L66">
        <f t="shared" si="2"/>
        <v>265.89732075471699</v>
      </c>
    </row>
    <row r="67" spans="1:12">
      <c r="A67">
        <v>180</v>
      </c>
      <c r="B67">
        <f>COUNTIF(Продаж!F:F,Працівник_аналіз!A67)</f>
        <v>12</v>
      </c>
      <c r="C67">
        <f>SUMIF(Продаж!F:F,Працівник_аналіз!A67,Продаж!I:I)</f>
        <v>54492.58</v>
      </c>
      <c r="D67">
        <f>SUMIF(Робота!B:B,Працівник_аналіз!A67,Робота!D:D)</f>
        <v>153</v>
      </c>
      <c r="E67">
        <f>COUNTIF(Робота!B:B,Працівник_аналіз!A67)</f>
        <v>19</v>
      </c>
      <c r="F67">
        <f>COUNTIFS(Робота!B:B,Працівник_аналіз!A67,Робота!D:D,"&gt;8")</f>
        <v>8</v>
      </c>
      <c r="G67">
        <f>SUMIFS(Робота!D:D,Робота!B:B,Працівник_аналіз!A67,Робота!D:D,"&gt;8")</f>
        <v>89</v>
      </c>
      <c r="H67">
        <f t="shared" ref="H67:H130" si="3">G67-(F67*8)</f>
        <v>25</v>
      </c>
      <c r="I67">
        <f>COUNTIFS(Робота!B:B,Працівник_аналіз!A67,Робота!D:D,"&lt;8")</f>
        <v>9</v>
      </c>
      <c r="J67">
        <f>SUMIFS(Робота!D:D,Робота!B:B,Працівник_аналіз!A67,Робота!D:D,"&lt;8")</f>
        <v>48</v>
      </c>
      <c r="K67">
        <f t="shared" ref="K67:K130" si="4">(I67*8)-J67</f>
        <v>24</v>
      </c>
      <c r="L67">
        <f t="shared" si="2"/>
        <v>356.16065359477125</v>
      </c>
    </row>
    <row r="68" spans="1:12">
      <c r="A68">
        <v>52</v>
      </c>
      <c r="B68">
        <f>COUNTIF(Продаж!F:F,Працівник_аналіз!A68)</f>
        <v>14</v>
      </c>
      <c r="C68">
        <f>SUMIF(Продаж!F:F,Працівник_аналіз!A68,Продаж!I:I)</f>
        <v>52567.799999999996</v>
      </c>
      <c r="D68">
        <f>SUMIF(Робота!B:B,Працівник_аналіз!A68,Робота!D:D)</f>
        <v>196</v>
      </c>
      <c r="E68">
        <f>COUNTIF(Робота!B:B,Працівник_аналіз!A68)</f>
        <v>27</v>
      </c>
      <c r="F68">
        <f>COUNTIFS(Робота!B:B,Працівник_аналіз!A68,Робота!D:D,"&gt;8")</f>
        <v>9</v>
      </c>
      <c r="G68">
        <f>SUMIFS(Робота!D:D,Робота!B:B,Працівник_аналіз!A68,Робота!D:D,"&gt;8")</f>
        <v>90</v>
      </c>
      <c r="H68">
        <f t="shared" si="3"/>
        <v>18</v>
      </c>
      <c r="I68">
        <f>COUNTIFS(Робота!B:B,Працівник_аналіз!A68,Робота!D:D,"&lt;8")</f>
        <v>15</v>
      </c>
      <c r="J68">
        <f>SUMIFS(Робота!D:D,Робота!B:B,Працівник_аналіз!A68,Робота!D:D,"&lt;8")</f>
        <v>82</v>
      </c>
      <c r="K68">
        <f t="shared" si="4"/>
        <v>38</v>
      </c>
      <c r="L68">
        <f t="shared" ref="L68:L131" si="5">C68/D68</f>
        <v>268.20306122448977</v>
      </c>
    </row>
    <row r="69" spans="1:12">
      <c r="A69">
        <v>374</v>
      </c>
      <c r="B69">
        <f>COUNTIF(Продаж!F:F,Працівник_аналіз!A69)</f>
        <v>17</v>
      </c>
      <c r="C69">
        <f>SUMIF(Продаж!F:F,Працівник_аналіз!A69,Продаж!I:I)</f>
        <v>56053.30999999999</v>
      </c>
      <c r="D69">
        <f>SUMIF(Робота!B:B,Працівник_аналіз!A69,Робота!D:D)</f>
        <v>220</v>
      </c>
      <c r="E69">
        <f>COUNTIF(Робота!B:B,Працівник_аналіз!A69)</f>
        <v>28</v>
      </c>
      <c r="F69">
        <f>COUNTIFS(Робота!B:B,Працівник_аналіз!A69,Робота!D:D,"&gt;8")</f>
        <v>12</v>
      </c>
      <c r="G69">
        <f>SUMIFS(Робота!D:D,Робота!B:B,Працівник_аналіз!A69,Робота!D:D,"&gt;8")</f>
        <v>126</v>
      </c>
      <c r="H69">
        <f t="shared" si="3"/>
        <v>30</v>
      </c>
      <c r="I69">
        <f>COUNTIFS(Робота!B:B,Працівник_аналіз!A69,Робота!D:D,"&lt;8")</f>
        <v>14</v>
      </c>
      <c r="J69">
        <f>SUMIFS(Робота!D:D,Робота!B:B,Працівник_аналіз!A69,Робота!D:D,"&lt;8")</f>
        <v>78</v>
      </c>
      <c r="K69">
        <f t="shared" si="4"/>
        <v>34</v>
      </c>
      <c r="L69">
        <f t="shared" si="5"/>
        <v>254.78777272727268</v>
      </c>
    </row>
    <row r="70" spans="1:12">
      <c r="A70">
        <v>231</v>
      </c>
      <c r="B70">
        <f>COUNTIF(Продаж!F:F,Працівник_аналіз!A70)</f>
        <v>17</v>
      </c>
      <c r="C70">
        <f>SUMIF(Продаж!F:F,Працівник_аналіз!A70,Продаж!I:I)</f>
        <v>55863.359999999993</v>
      </c>
      <c r="D70">
        <f>SUMIF(Робота!B:B,Працівник_аналіз!A70,Робота!D:D)</f>
        <v>183</v>
      </c>
      <c r="E70">
        <f>COUNTIF(Робота!B:B,Працівник_аналіз!A70)</f>
        <v>24</v>
      </c>
      <c r="F70">
        <f>COUNTIFS(Робота!B:B,Працівник_аналіз!A70,Робота!D:D,"&gt;8")</f>
        <v>10</v>
      </c>
      <c r="G70">
        <f>SUMIFS(Робота!D:D,Робота!B:B,Працівник_аналіз!A70,Робота!D:D,"&gt;8")</f>
        <v>101</v>
      </c>
      <c r="H70">
        <f t="shared" si="3"/>
        <v>21</v>
      </c>
      <c r="I70">
        <f>COUNTIFS(Робота!B:B,Працівник_аналіз!A70,Робота!D:D,"&lt;8")</f>
        <v>11</v>
      </c>
      <c r="J70">
        <f>SUMIFS(Робота!D:D,Робота!B:B,Працівник_аналіз!A70,Робота!D:D,"&lt;8")</f>
        <v>58</v>
      </c>
      <c r="K70">
        <f t="shared" si="4"/>
        <v>30</v>
      </c>
      <c r="L70">
        <f t="shared" si="5"/>
        <v>305.26426229508195</v>
      </c>
    </row>
    <row r="71" spans="1:12">
      <c r="A71">
        <v>78</v>
      </c>
      <c r="B71">
        <f>COUNTIF(Продаж!F:F,Працівник_аналіз!A71)</f>
        <v>15</v>
      </c>
      <c r="C71">
        <f>SUMIF(Продаж!F:F,Працівник_аналіз!A71,Продаж!I:I)</f>
        <v>64904.489999999991</v>
      </c>
      <c r="D71">
        <f>SUMIF(Робота!B:B,Працівник_аналіз!A71,Робота!D:D)</f>
        <v>208</v>
      </c>
      <c r="E71">
        <f>COUNTIF(Робота!B:B,Працівник_аналіз!A71)</f>
        <v>25</v>
      </c>
      <c r="F71">
        <f>COUNTIFS(Робота!B:B,Працівник_аналіз!A71,Робота!D:D,"&gt;8")</f>
        <v>12</v>
      </c>
      <c r="G71">
        <f>SUMIFS(Робота!D:D,Робота!B:B,Працівник_аналіз!A71,Робота!D:D,"&gt;8")</f>
        <v>126</v>
      </c>
      <c r="H71">
        <f t="shared" si="3"/>
        <v>30</v>
      </c>
      <c r="I71">
        <f>COUNTIFS(Робота!B:B,Працівник_аналіз!A71,Робота!D:D,"&lt;8")</f>
        <v>8</v>
      </c>
      <c r="J71">
        <f>SUMIFS(Робота!D:D,Робота!B:B,Працівник_аналіз!A71,Робота!D:D,"&lt;8")</f>
        <v>42</v>
      </c>
      <c r="K71">
        <f t="shared" si="4"/>
        <v>22</v>
      </c>
      <c r="L71">
        <f t="shared" si="5"/>
        <v>312.04081730769224</v>
      </c>
    </row>
    <row r="72" spans="1:12">
      <c r="A72">
        <v>379</v>
      </c>
      <c r="B72">
        <f>COUNTIF(Продаж!F:F,Працівник_аналіз!A72)</f>
        <v>12</v>
      </c>
      <c r="C72">
        <f>SUMIF(Продаж!F:F,Працівник_аналіз!A72,Продаж!I:I)</f>
        <v>60576.160000000011</v>
      </c>
      <c r="D72">
        <f>SUMIF(Робота!B:B,Працівник_аналіз!A72,Робота!D:D)</f>
        <v>275</v>
      </c>
      <c r="E72">
        <f>COUNTIF(Робота!B:B,Працівник_аналіз!A72)</f>
        <v>35</v>
      </c>
      <c r="F72">
        <f>COUNTIFS(Робота!B:B,Працівник_аналіз!A72,Робота!D:D,"&gt;8")</f>
        <v>12</v>
      </c>
      <c r="G72">
        <f>SUMIFS(Робота!D:D,Робота!B:B,Працівник_аналіз!A72,Робота!D:D,"&gt;8")</f>
        <v>129</v>
      </c>
      <c r="H72">
        <f t="shared" si="3"/>
        <v>33</v>
      </c>
      <c r="I72">
        <f>COUNTIFS(Робота!B:B,Працівник_аналіз!A72,Робота!D:D,"&lt;8")</f>
        <v>18</v>
      </c>
      <c r="J72">
        <f>SUMIFS(Робота!D:D,Робота!B:B,Працівник_аналіз!A72,Робота!D:D,"&lt;8")</f>
        <v>106</v>
      </c>
      <c r="K72">
        <f t="shared" si="4"/>
        <v>38</v>
      </c>
      <c r="L72">
        <f t="shared" si="5"/>
        <v>220.27694545454548</v>
      </c>
    </row>
    <row r="73" spans="1:12">
      <c r="A73">
        <v>210</v>
      </c>
      <c r="B73">
        <f>COUNTIF(Продаж!F:F,Працівник_аналіз!A73)</f>
        <v>10</v>
      </c>
      <c r="C73">
        <f>SUMIF(Продаж!F:F,Працівник_аналіз!A73,Продаж!I:I)</f>
        <v>35303.39</v>
      </c>
      <c r="D73">
        <f>SUMIF(Робота!B:B,Працівник_аналіз!A73,Робота!D:D)</f>
        <v>217</v>
      </c>
      <c r="E73">
        <f>COUNTIF(Робота!B:B,Працівник_аналіз!A73)</f>
        <v>28</v>
      </c>
      <c r="F73">
        <f>COUNTIFS(Робота!B:B,Працівник_аналіз!A73,Робота!D:D,"&gt;8")</f>
        <v>11</v>
      </c>
      <c r="G73">
        <f>SUMIFS(Робота!D:D,Робота!B:B,Працівник_аналіз!A73,Робота!D:D,"&gt;8")</f>
        <v>115</v>
      </c>
      <c r="H73">
        <f t="shared" si="3"/>
        <v>27</v>
      </c>
      <c r="I73">
        <f>COUNTIFS(Робота!B:B,Працівник_аналіз!A73,Робота!D:D,"&lt;8")</f>
        <v>16</v>
      </c>
      <c r="J73">
        <f>SUMIFS(Робота!D:D,Робота!B:B,Працівник_аналіз!A73,Робота!D:D,"&lt;8")</f>
        <v>94</v>
      </c>
      <c r="K73">
        <f t="shared" si="4"/>
        <v>34</v>
      </c>
      <c r="L73">
        <f t="shared" si="5"/>
        <v>162.68843317972349</v>
      </c>
    </row>
    <row r="74" spans="1:12">
      <c r="A74">
        <v>95</v>
      </c>
      <c r="B74">
        <f>COUNTIF(Продаж!F:F,Працівник_аналіз!A74)</f>
        <v>9</v>
      </c>
      <c r="C74">
        <f>SUMIF(Продаж!F:F,Працівник_аналіз!A74,Продаж!I:I)</f>
        <v>32475.94</v>
      </c>
      <c r="D74">
        <f>SUMIF(Робота!B:B,Працівник_аналіз!A74,Робота!D:D)</f>
        <v>271</v>
      </c>
      <c r="E74">
        <f>COUNTIF(Робота!B:B,Працівник_аналіз!A74)</f>
        <v>34</v>
      </c>
      <c r="F74">
        <f>COUNTIFS(Робота!B:B,Працівник_аналіз!A74,Робота!D:D,"&gt;8")</f>
        <v>10</v>
      </c>
      <c r="G74">
        <f>SUMIFS(Робота!D:D,Робота!B:B,Працівник_аналіз!A74,Робота!D:D,"&gt;8")</f>
        <v>112</v>
      </c>
      <c r="H74">
        <f t="shared" si="3"/>
        <v>32</v>
      </c>
      <c r="I74">
        <f>COUNTIFS(Робота!B:B,Працівник_аналіз!A74,Робота!D:D,"&lt;8")</f>
        <v>18</v>
      </c>
      <c r="J74">
        <f>SUMIFS(Робота!D:D,Робота!B:B,Працівник_аналіз!A74,Робота!D:D,"&lt;8")</f>
        <v>111</v>
      </c>
      <c r="K74">
        <f t="shared" si="4"/>
        <v>33</v>
      </c>
      <c r="L74">
        <f t="shared" si="5"/>
        <v>119.83741697416974</v>
      </c>
    </row>
    <row r="75" spans="1:12">
      <c r="A75">
        <v>281</v>
      </c>
      <c r="B75">
        <f>COUNTIF(Продаж!F:F,Працівник_аналіз!A75)</f>
        <v>13</v>
      </c>
      <c r="C75">
        <f>SUMIF(Продаж!F:F,Працівник_аналіз!A75,Продаж!I:I)</f>
        <v>58454.280000000006</v>
      </c>
      <c r="D75">
        <f>SUMIF(Робота!B:B,Працівник_аналіз!A75,Робота!D:D)</f>
        <v>217</v>
      </c>
      <c r="E75">
        <f>COUNTIF(Робота!B:B,Працівник_аналіз!A75)</f>
        <v>29</v>
      </c>
      <c r="F75">
        <f>COUNTIFS(Робота!B:B,Працівник_аналіз!A75,Робота!D:D,"&gt;8")</f>
        <v>6</v>
      </c>
      <c r="G75">
        <f>SUMIFS(Робота!D:D,Робота!B:B,Працівник_аналіз!A75,Робота!D:D,"&gt;8")</f>
        <v>66</v>
      </c>
      <c r="H75">
        <f t="shared" si="3"/>
        <v>18</v>
      </c>
      <c r="I75">
        <f>COUNTIFS(Робота!B:B,Працівник_аналіз!A75,Робота!D:D,"&lt;8")</f>
        <v>15</v>
      </c>
      <c r="J75">
        <f>SUMIFS(Робота!D:D,Робота!B:B,Працівник_аналіз!A75,Робота!D:D,"&lt;8")</f>
        <v>87</v>
      </c>
      <c r="K75">
        <f t="shared" si="4"/>
        <v>33</v>
      </c>
      <c r="L75">
        <f t="shared" si="5"/>
        <v>269.37456221198158</v>
      </c>
    </row>
    <row r="76" spans="1:12">
      <c r="A76">
        <v>184</v>
      </c>
      <c r="B76">
        <f>COUNTIF(Продаж!F:F,Працівник_аналіз!A76)</f>
        <v>14</v>
      </c>
      <c r="C76">
        <f>SUMIF(Продаж!F:F,Працівник_аналіз!A76,Продаж!I:I)</f>
        <v>56383.23000000001</v>
      </c>
      <c r="D76">
        <f>SUMIF(Робота!B:B,Працівник_аналіз!A76,Робота!D:D)</f>
        <v>222</v>
      </c>
      <c r="E76">
        <f>COUNTIF(Робота!B:B,Працівник_аналіз!A76)</f>
        <v>30</v>
      </c>
      <c r="F76">
        <f>COUNTIFS(Робота!B:B,Працівник_аналіз!A76,Робота!D:D,"&gt;8")</f>
        <v>12</v>
      </c>
      <c r="G76">
        <f>SUMIFS(Робота!D:D,Робота!B:B,Працівник_аналіз!A76,Робота!D:D,"&gt;8")</f>
        <v>120</v>
      </c>
      <c r="H76">
        <f t="shared" si="3"/>
        <v>24</v>
      </c>
      <c r="I76">
        <f>COUNTIFS(Робота!B:B,Працівник_аналіз!A76,Робота!D:D,"&lt;8")</f>
        <v>18</v>
      </c>
      <c r="J76">
        <f>SUMIFS(Робота!D:D,Робота!B:B,Працівник_аналіз!A76,Робота!D:D,"&lt;8")</f>
        <v>102</v>
      </c>
      <c r="K76">
        <f t="shared" si="4"/>
        <v>42</v>
      </c>
      <c r="L76">
        <f t="shared" si="5"/>
        <v>253.97851351351355</v>
      </c>
    </row>
    <row r="77" spans="1:12">
      <c r="A77">
        <v>198</v>
      </c>
      <c r="B77">
        <f>COUNTIF(Продаж!F:F,Працівник_аналіз!A77)</f>
        <v>22</v>
      </c>
      <c r="C77">
        <f>SUMIF(Продаж!F:F,Працівник_аналіз!A77,Продаж!I:I)</f>
        <v>68039.28</v>
      </c>
      <c r="D77">
        <f>SUMIF(Робота!B:B,Працівник_аналіз!A77,Робота!D:D)</f>
        <v>199</v>
      </c>
      <c r="E77">
        <f>COUNTIF(Робота!B:B,Працівник_аналіз!A77)</f>
        <v>26</v>
      </c>
      <c r="F77">
        <f>COUNTIFS(Робота!B:B,Працівник_аналіз!A77,Робота!D:D,"&gt;8")</f>
        <v>9</v>
      </c>
      <c r="G77">
        <f>SUMIFS(Робота!D:D,Робота!B:B,Працівник_аналіз!A77,Робота!D:D,"&gt;8")</f>
        <v>97</v>
      </c>
      <c r="H77">
        <f t="shared" si="3"/>
        <v>25</v>
      </c>
      <c r="I77">
        <f>COUNTIFS(Робота!B:B,Працівник_аналіз!A77,Робота!D:D,"&lt;8")</f>
        <v>13</v>
      </c>
      <c r="J77">
        <f>SUMIFS(Робота!D:D,Робота!B:B,Працівник_аналіз!A77,Робота!D:D,"&lt;8")</f>
        <v>70</v>
      </c>
      <c r="K77">
        <f t="shared" si="4"/>
        <v>34</v>
      </c>
      <c r="L77">
        <f t="shared" si="5"/>
        <v>341.90592964824123</v>
      </c>
    </row>
    <row r="78" spans="1:12">
      <c r="A78">
        <v>261</v>
      </c>
      <c r="B78">
        <f>COUNTIF(Продаж!F:F,Працівник_аналіз!A78)</f>
        <v>14</v>
      </c>
      <c r="C78">
        <f>SUMIF(Продаж!F:F,Працівник_аналіз!A78,Продаж!I:I)</f>
        <v>61109.259999999995</v>
      </c>
      <c r="D78">
        <f>SUMIF(Робота!B:B,Працівник_аналіз!A78,Робота!D:D)</f>
        <v>279</v>
      </c>
      <c r="E78">
        <f>COUNTIF(Робота!B:B,Працівник_аналіз!A78)</f>
        <v>38</v>
      </c>
      <c r="F78">
        <f>COUNTIFS(Робота!B:B,Працівник_аналіз!A78,Робота!D:D,"&gt;8")</f>
        <v>12</v>
      </c>
      <c r="G78">
        <f>SUMIFS(Робота!D:D,Робота!B:B,Працівник_аналіз!A78,Робота!D:D,"&gt;8")</f>
        <v>125</v>
      </c>
      <c r="H78">
        <f t="shared" si="3"/>
        <v>29</v>
      </c>
      <c r="I78">
        <f>COUNTIFS(Робота!B:B,Працівник_аналіз!A78,Робота!D:D,"&lt;8")</f>
        <v>19</v>
      </c>
      <c r="J78">
        <f>SUMIFS(Робота!D:D,Робота!B:B,Працівник_аналіз!A78,Робота!D:D,"&lt;8")</f>
        <v>98</v>
      </c>
      <c r="K78">
        <f t="shared" si="4"/>
        <v>54</v>
      </c>
      <c r="L78">
        <f t="shared" si="5"/>
        <v>219.02960573476702</v>
      </c>
    </row>
    <row r="79" spans="1:12">
      <c r="A79">
        <v>321</v>
      </c>
      <c r="B79">
        <f>COUNTIF(Продаж!F:F,Працівник_аналіз!A79)</f>
        <v>21</v>
      </c>
      <c r="C79">
        <f>SUMIF(Продаж!F:F,Працівник_аналіз!A79,Продаж!I:I)</f>
        <v>81238.55</v>
      </c>
      <c r="D79">
        <f>SUMIF(Робота!B:B,Працівник_аналіз!A79,Робота!D:D)</f>
        <v>236</v>
      </c>
      <c r="E79">
        <f>COUNTIF(Робота!B:B,Працівник_аналіз!A79)</f>
        <v>28</v>
      </c>
      <c r="F79">
        <f>COUNTIFS(Робота!B:B,Працівник_аналіз!A79,Робота!D:D,"&gt;8")</f>
        <v>13</v>
      </c>
      <c r="G79">
        <f>SUMIFS(Робота!D:D,Робота!B:B,Працівник_аналіз!A79,Робота!D:D,"&gt;8")</f>
        <v>139</v>
      </c>
      <c r="H79">
        <f t="shared" si="3"/>
        <v>35</v>
      </c>
      <c r="I79">
        <f>COUNTIFS(Робота!B:B,Працівник_аналіз!A79,Робота!D:D,"&lt;8")</f>
        <v>8</v>
      </c>
      <c r="J79">
        <f>SUMIFS(Робота!D:D,Робота!B:B,Працівник_аналіз!A79,Робота!D:D,"&lt;8")</f>
        <v>41</v>
      </c>
      <c r="K79">
        <f t="shared" si="4"/>
        <v>23</v>
      </c>
      <c r="L79">
        <f t="shared" si="5"/>
        <v>344.23114406779661</v>
      </c>
    </row>
    <row r="80" spans="1:12">
      <c r="A80">
        <v>310</v>
      </c>
      <c r="B80">
        <f>COUNTIF(Продаж!F:F,Працівник_аналіз!A80)</f>
        <v>13</v>
      </c>
      <c r="C80">
        <f>SUMIF(Продаж!F:F,Працівник_аналіз!A80,Продаж!I:I)</f>
        <v>56192.6</v>
      </c>
      <c r="D80">
        <f>SUMIF(Робота!B:B,Працівник_аналіз!A80,Робота!D:D)</f>
        <v>304</v>
      </c>
      <c r="E80">
        <f>COUNTIF(Робота!B:B,Працівник_аналіз!A80)</f>
        <v>37</v>
      </c>
      <c r="F80">
        <f>COUNTIFS(Робота!B:B,Працівник_аналіз!A80,Робота!D:D,"&gt;8")</f>
        <v>17</v>
      </c>
      <c r="G80">
        <f>SUMIFS(Робота!D:D,Робота!B:B,Працівник_аналіз!A80,Робота!D:D,"&gt;8")</f>
        <v>186</v>
      </c>
      <c r="H80">
        <f t="shared" si="3"/>
        <v>50</v>
      </c>
      <c r="I80">
        <f>COUNTIFS(Робота!B:B,Працівник_аналіз!A80,Робота!D:D,"&lt;8")</f>
        <v>17</v>
      </c>
      <c r="J80">
        <f>SUMIFS(Робота!D:D,Робота!B:B,Працівник_аналіз!A80,Робота!D:D,"&lt;8")</f>
        <v>94</v>
      </c>
      <c r="K80">
        <f t="shared" si="4"/>
        <v>42</v>
      </c>
      <c r="L80">
        <f t="shared" si="5"/>
        <v>184.84407894736842</v>
      </c>
    </row>
    <row r="81" spans="1:12">
      <c r="A81">
        <v>249</v>
      </c>
      <c r="B81">
        <f>COUNTIF(Продаж!F:F,Працівник_аналіз!A81)</f>
        <v>16</v>
      </c>
      <c r="C81">
        <f>SUMIF(Продаж!F:F,Працівник_аналіз!A81,Продаж!I:I)</f>
        <v>54528.130000000005</v>
      </c>
      <c r="D81">
        <f>SUMIF(Робота!B:B,Працівник_аналіз!A81,Робота!D:D)</f>
        <v>228</v>
      </c>
      <c r="E81">
        <f>COUNTIF(Робота!B:B,Працівник_аналіз!A81)</f>
        <v>27</v>
      </c>
      <c r="F81">
        <f>COUNTIFS(Робота!B:B,Працівник_аналіз!A81,Робота!D:D,"&gt;8")</f>
        <v>12</v>
      </c>
      <c r="G81">
        <f>SUMIFS(Робота!D:D,Робота!B:B,Працівник_аналіз!A81,Робота!D:D,"&gt;8")</f>
        <v>128</v>
      </c>
      <c r="H81">
        <f t="shared" si="3"/>
        <v>32</v>
      </c>
      <c r="I81">
        <f>COUNTIFS(Робота!B:B,Працівник_аналіз!A81,Робота!D:D,"&lt;8")</f>
        <v>11</v>
      </c>
      <c r="J81">
        <f>SUMIFS(Робота!D:D,Робота!B:B,Працівник_аналіз!A81,Робота!D:D,"&lt;8")</f>
        <v>68</v>
      </c>
      <c r="K81">
        <f t="shared" si="4"/>
        <v>20</v>
      </c>
      <c r="L81">
        <f t="shared" si="5"/>
        <v>239.15846491228072</v>
      </c>
    </row>
    <row r="82" spans="1:12">
      <c r="A82">
        <v>229</v>
      </c>
      <c r="B82">
        <f>COUNTIF(Продаж!F:F,Працівник_аналіз!A82)</f>
        <v>16</v>
      </c>
      <c r="C82">
        <f>SUMIF(Продаж!F:F,Працівник_аналіз!A82,Продаж!I:I)</f>
        <v>47606.330000000009</v>
      </c>
      <c r="D82">
        <f>SUMIF(Робота!B:B,Працівник_аналіз!A82,Робота!D:D)</f>
        <v>203</v>
      </c>
      <c r="E82">
        <f>COUNTIF(Робота!B:B,Працівник_аналіз!A82)</f>
        <v>27</v>
      </c>
      <c r="F82">
        <f>COUNTIFS(Робота!B:B,Працівник_аналіз!A82,Робота!D:D,"&gt;8")</f>
        <v>9</v>
      </c>
      <c r="G82">
        <f>SUMIFS(Робота!D:D,Робота!B:B,Працівник_аналіз!A82,Робота!D:D,"&gt;8")</f>
        <v>94</v>
      </c>
      <c r="H82">
        <f t="shared" si="3"/>
        <v>22</v>
      </c>
      <c r="I82">
        <f>COUNTIFS(Робота!B:B,Працівник_аналіз!A82,Робота!D:D,"&lt;8")</f>
        <v>15</v>
      </c>
      <c r="J82">
        <f>SUMIFS(Робота!D:D,Робота!B:B,Працівник_аналіз!A82,Робота!D:D,"&lt;8")</f>
        <v>85</v>
      </c>
      <c r="K82">
        <f t="shared" si="4"/>
        <v>35</v>
      </c>
      <c r="L82">
        <f t="shared" si="5"/>
        <v>234.51394088669954</v>
      </c>
    </row>
    <row r="83" spans="1:12">
      <c r="A83">
        <v>83</v>
      </c>
      <c r="B83">
        <f>COUNTIF(Продаж!F:F,Працівник_аналіз!A83)</f>
        <v>11</v>
      </c>
      <c r="C83">
        <f>SUMIF(Продаж!F:F,Працівник_аналіз!A83,Продаж!I:I)</f>
        <v>42702.53</v>
      </c>
      <c r="D83">
        <f>SUMIF(Робота!B:B,Працівник_аналіз!A83,Робота!D:D)</f>
        <v>304</v>
      </c>
      <c r="E83">
        <f>COUNTIF(Робота!B:B,Працівник_аналіз!A83)</f>
        <v>37</v>
      </c>
      <c r="F83">
        <f>COUNTIFS(Робота!B:B,Працівник_аналіз!A83,Робота!D:D,"&gt;8")</f>
        <v>17</v>
      </c>
      <c r="G83">
        <f>SUMIFS(Робота!D:D,Робота!B:B,Працівник_аналіз!A83,Робота!D:D,"&gt;8")</f>
        <v>176</v>
      </c>
      <c r="H83">
        <f t="shared" si="3"/>
        <v>40</v>
      </c>
      <c r="I83">
        <f>COUNTIFS(Робота!B:B,Працівник_аналіз!A83,Робота!D:D,"&lt;8")</f>
        <v>15</v>
      </c>
      <c r="J83">
        <f>SUMIFS(Робота!D:D,Робота!B:B,Працівник_аналіз!A83,Робота!D:D,"&lt;8")</f>
        <v>88</v>
      </c>
      <c r="K83">
        <f t="shared" si="4"/>
        <v>32</v>
      </c>
      <c r="L83">
        <f t="shared" si="5"/>
        <v>140.46884868421051</v>
      </c>
    </row>
    <row r="84" spans="1:12">
      <c r="A84">
        <v>232</v>
      </c>
      <c r="B84">
        <f>COUNTIF(Продаж!F:F,Працівник_аналіз!A84)</f>
        <v>12</v>
      </c>
      <c r="C84">
        <f>SUMIF(Продаж!F:F,Працівник_аналіз!A84,Продаж!I:I)</f>
        <v>46252.930000000008</v>
      </c>
      <c r="D84">
        <f>SUMIF(Робота!B:B,Працівник_аналіз!A84,Робота!D:D)</f>
        <v>204</v>
      </c>
      <c r="E84">
        <f>COUNTIF(Робота!B:B,Працівник_аналіз!A84)</f>
        <v>27</v>
      </c>
      <c r="F84">
        <f>COUNTIFS(Робота!B:B,Працівник_аналіз!A84,Робота!D:D,"&gt;8")</f>
        <v>9</v>
      </c>
      <c r="G84">
        <f>SUMIFS(Робота!D:D,Робота!B:B,Працівник_аналіз!A84,Робота!D:D,"&gt;8")</f>
        <v>95</v>
      </c>
      <c r="H84">
        <f t="shared" si="3"/>
        <v>23</v>
      </c>
      <c r="I84">
        <f>COUNTIFS(Робота!B:B,Працівник_аналіз!A84,Робота!D:D,"&lt;8")</f>
        <v>14</v>
      </c>
      <c r="J84">
        <f>SUMIFS(Робота!D:D,Робота!B:B,Працівник_аналіз!A84,Робота!D:D,"&lt;8")</f>
        <v>77</v>
      </c>
      <c r="K84">
        <f t="shared" si="4"/>
        <v>35</v>
      </c>
      <c r="L84">
        <f t="shared" si="5"/>
        <v>226.73004901960789</v>
      </c>
    </row>
    <row r="85" spans="1:12">
      <c r="A85">
        <v>49</v>
      </c>
      <c r="B85">
        <f>COUNTIF(Продаж!F:F,Працівник_аналіз!A85)</f>
        <v>14</v>
      </c>
      <c r="C85">
        <f>SUMIF(Продаж!F:F,Працівник_аналіз!A85,Продаж!I:I)</f>
        <v>52478.61</v>
      </c>
      <c r="D85">
        <f>SUMIF(Робота!B:B,Працівник_аналіз!A85,Робота!D:D)</f>
        <v>240</v>
      </c>
      <c r="E85">
        <f>COUNTIF(Робота!B:B,Працівник_аналіз!A85)</f>
        <v>31</v>
      </c>
      <c r="F85">
        <f>COUNTIFS(Робота!B:B,Працівник_аналіз!A85,Робота!D:D,"&gt;8")</f>
        <v>9</v>
      </c>
      <c r="G85">
        <f>SUMIFS(Робота!D:D,Робота!B:B,Працівник_аналіз!A85,Робота!D:D,"&gt;8")</f>
        <v>96</v>
      </c>
      <c r="H85">
        <f t="shared" si="3"/>
        <v>24</v>
      </c>
      <c r="I85">
        <f>COUNTIFS(Робота!B:B,Працівник_аналіз!A85,Робота!D:D,"&lt;8")</f>
        <v>17</v>
      </c>
      <c r="J85">
        <f>SUMIFS(Робота!D:D,Робота!B:B,Працівник_аналіз!A85,Робота!D:D,"&lt;8")</f>
        <v>104</v>
      </c>
      <c r="K85">
        <f t="shared" si="4"/>
        <v>32</v>
      </c>
      <c r="L85">
        <f t="shared" si="5"/>
        <v>218.660875</v>
      </c>
    </row>
    <row r="86" spans="1:12">
      <c r="A86">
        <v>331</v>
      </c>
      <c r="B86">
        <f>COUNTIF(Продаж!F:F,Працівник_аналіз!A86)</f>
        <v>12</v>
      </c>
      <c r="C86">
        <f>SUMIF(Продаж!F:F,Працівник_аналіз!A86,Продаж!I:I)</f>
        <v>52515.41</v>
      </c>
      <c r="D86">
        <f>SUMIF(Робота!B:B,Працівник_аналіз!A86,Робота!D:D)</f>
        <v>188</v>
      </c>
      <c r="E86">
        <f>COUNTIF(Робота!B:B,Працівник_аналіз!A86)</f>
        <v>23</v>
      </c>
      <c r="F86">
        <f>COUNTIFS(Робота!B:B,Працівник_аналіз!A86,Робота!D:D,"&gt;8")</f>
        <v>9</v>
      </c>
      <c r="G86">
        <f>SUMIFS(Робота!D:D,Робота!B:B,Працівник_аналіз!A86,Робота!D:D,"&gt;8")</f>
        <v>96</v>
      </c>
      <c r="H86">
        <f t="shared" si="3"/>
        <v>24</v>
      </c>
      <c r="I86">
        <f>COUNTIFS(Робота!B:B,Працівник_аналіз!A86,Робота!D:D,"&lt;8")</f>
        <v>9</v>
      </c>
      <c r="J86">
        <f>SUMIFS(Робота!D:D,Робота!B:B,Працівник_аналіз!A86,Робота!D:D,"&lt;8")</f>
        <v>52</v>
      </c>
      <c r="K86">
        <f t="shared" si="4"/>
        <v>20</v>
      </c>
      <c r="L86">
        <f t="shared" si="5"/>
        <v>279.33728723404255</v>
      </c>
    </row>
    <row r="87" spans="1:12">
      <c r="A87">
        <v>192</v>
      </c>
      <c r="B87">
        <f>COUNTIF(Продаж!F:F,Працівник_аналіз!A87)</f>
        <v>13</v>
      </c>
      <c r="C87">
        <f>SUMIF(Продаж!F:F,Працівник_аналіз!A87,Продаж!I:I)</f>
        <v>52065.780000000006</v>
      </c>
      <c r="D87">
        <f>SUMIF(Робота!B:B,Працівник_аналіз!A87,Робота!D:D)</f>
        <v>242</v>
      </c>
      <c r="E87">
        <f>COUNTIF(Робота!B:B,Працівник_аналіз!A87)</f>
        <v>31</v>
      </c>
      <c r="F87">
        <f>COUNTIFS(Робота!B:B,Працівник_аналіз!A87,Робота!D:D,"&gt;8")</f>
        <v>12</v>
      </c>
      <c r="G87">
        <f>SUMIFS(Робота!D:D,Робота!B:B,Працівник_аналіз!A87,Робота!D:D,"&gt;8")</f>
        <v>131</v>
      </c>
      <c r="H87">
        <f t="shared" si="3"/>
        <v>35</v>
      </c>
      <c r="I87">
        <f>COUNTIFS(Робота!B:B,Працівник_аналіз!A87,Робота!D:D,"&lt;8")</f>
        <v>18</v>
      </c>
      <c r="J87">
        <f>SUMIFS(Робота!D:D,Робота!B:B,Працівник_аналіз!A87,Робота!D:D,"&lt;8")</f>
        <v>103</v>
      </c>
      <c r="K87">
        <f t="shared" si="4"/>
        <v>41</v>
      </c>
      <c r="L87">
        <f t="shared" si="5"/>
        <v>215.14785123966945</v>
      </c>
    </row>
    <row r="88" spans="1:12">
      <c r="A88">
        <v>279</v>
      </c>
      <c r="B88">
        <f>COUNTIF(Продаж!F:F,Працівник_аналіз!A88)</f>
        <v>8</v>
      </c>
      <c r="C88">
        <f>SUMIF(Продаж!F:F,Працівник_аналіз!A88,Продаж!I:I)</f>
        <v>28854.169999999995</v>
      </c>
      <c r="D88">
        <f>SUMIF(Робота!B:B,Працівник_аналіз!A88,Робота!D:D)</f>
        <v>165</v>
      </c>
      <c r="E88">
        <f>COUNTIF(Робота!B:B,Працівник_аналіз!A88)</f>
        <v>23</v>
      </c>
      <c r="F88">
        <f>COUNTIFS(Робота!B:B,Працівник_аналіз!A88,Робота!D:D,"&gt;8")</f>
        <v>7</v>
      </c>
      <c r="G88">
        <f>SUMIFS(Робота!D:D,Робота!B:B,Працівник_аналіз!A88,Робота!D:D,"&gt;8")</f>
        <v>71</v>
      </c>
      <c r="H88">
        <f t="shared" si="3"/>
        <v>15</v>
      </c>
      <c r="I88">
        <f>COUNTIFS(Робота!B:B,Працівник_аналіз!A88,Робота!D:D,"&lt;8")</f>
        <v>14</v>
      </c>
      <c r="J88">
        <f>SUMIFS(Робота!D:D,Робота!B:B,Працівник_аналіз!A88,Робота!D:D,"&lt;8")</f>
        <v>78</v>
      </c>
      <c r="K88">
        <f t="shared" si="4"/>
        <v>34</v>
      </c>
      <c r="L88">
        <f t="shared" si="5"/>
        <v>174.87375757575754</v>
      </c>
    </row>
    <row r="89" spans="1:12">
      <c r="A89">
        <v>370</v>
      </c>
      <c r="B89">
        <f>COUNTIF(Продаж!F:F,Працівник_аналіз!A89)</f>
        <v>17</v>
      </c>
      <c r="C89">
        <f>SUMIF(Продаж!F:F,Працівник_аналіз!A89,Продаж!I:I)</f>
        <v>51686.38</v>
      </c>
      <c r="D89">
        <f>SUMIF(Робота!B:B,Працівник_аналіз!A89,Робота!D:D)</f>
        <v>295</v>
      </c>
      <c r="E89">
        <f>COUNTIF(Робота!B:B,Працівник_аналіз!A89)</f>
        <v>37</v>
      </c>
      <c r="F89">
        <f>COUNTIFS(Робота!B:B,Працівник_аналіз!A89,Робота!D:D,"&gt;8")</f>
        <v>14</v>
      </c>
      <c r="G89">
        <f>SUMIFS(Робота!D:D,Робота!B:B,Працівник_аналіз!A89,Робота!D:D,"&gt;8")</f>
        <v>149</v>
      </c>
      <c r="H89">
        <f t="shared" si="3"/>
        <v>37</v>
      </c>
      <c r="I89">
        <f>COUNTIFS(Робота!B:B,Працівник_аналіз!A89,Робота!D:D,"&lt;8")</f>
        <v>19</v>
      </c>
      <c r="J89">
        <f>SUMIFS(Робота!D:D,Робота!B:B,Працівник_аналіз!A89,Робота!D:D,"&lt;8")</f>
        <v>114</v>
      </c>
      <c r="K89">
        <f t="shared" si="4"/>
        <v>38</v>
      </c>
      <c r="L89">
        <f t="shared" si="5"/>
        <v>175.20806779661015</v>
      </c>
    </row>
    <row r="90" spans="1:12">
      <c r="A90">
        <v>300</v>
      </c>
      <c r="B90">
        <f>COUNTIF(Продаж!F:F,Працівник_аналіз!A90)</f>
        <v>12</v>
      </c>
      <c r="C90">
        <f>SUMIF(Продаж!F:F,Працівник_аналіз!A90,Продаж!I:I)</f>
        <v>67905.75</v>
      </c>
      <c r="D90">
        <f>SUMIF(Робота!B:B,Працівник_аналіз!A90,Робота!D:D)</f>
        <v>171</v>
      </c>
      <c r="E90">
        <f>COUNTIF(Робота!B:B,Працівник_аналіз!A90)</f>
        <v>22</v>
      </c>
      <c r="F90">
        <f>COUNTIFS(Робота!B:B,Працівник_аналіз!A90,Робота!D:D,"&gt;8")</f>
        <v>7</v>
      </c>
      <c r="G90">
        <f>SUMIFS(Робота!D:D,Робота!B:B,Працівник_аналіз!A90,Робота!D:D,"&gt;8")</f>
        <v>75</v>
      </c>
      <c r="H90">
        <f t="shared" si="3"/>
        <v>19</v>
      </c>
      <c r="I90">
        <f>COUNTIFS(Робота!B:B,Працівник_аналіз!A90,Робота!D:D,"&lt;8")</f>
        <v>9</v>
      </c>
      <c r="J90">
        <f>SUMIFS(Робота!D:D,Робота!B:B,Працівник_аналіз!A90,Робота!D:D,"&lt;8")</f>
        <v>48</v>
      </c>
      <c r="K90">
        <f t="shared" si="4"/>
        <v>24</v>
      </c>
      <c r="L90">
        <f t="shared" si="5"/>
        <v>397.10964912280701</v>
      </c>
    </row>
    <row r="91" spans="1:12">
      <c r="A91">
        <v>322</v>
      </c>
      <c r="B91">
        <f>COUNTIF(Продаж!F:F,Працівник_аналіз!A91)</f>
        <v>15</v>
      </c>
      <c r="C91">
        <f>SUMIF(Продаж!F:F,Працівник_аналіз!A91,Продаж!I:I)</f>
        <v>66819.549999999988</v>
      </c>
      <c r="D91">
        <f>SUMIF(Робота!B:B,Працівник_аналіз!A91,Робота!D:D)</f>
        <v>179</v>
      </c>
      <c r="E91">
        <f>COUNTIF(Робота!B:B,Працівник_аналіз!A91)</f>
        <v>22</v>
      </c>
      <c r="F91">
        <f>COUNTIFS(Робота!B:B,Працівник_аналіз!A91,Робота!D:D,"&gt;8")</f>
        <v>9</v>
      </c>
      <c r="G91">
        <f>SUMIFS(Робота!D:D,Робота!B:B,Працівник_аналіз!A91,Робота!D:D,"&gt;8")</f>
        <v>97</v>
      </c>
      <c r="H91">
        <f t="shared" si="3"/>
        <v>25</v>
      </c>
      <c r="I91">
        <f>COUNTIFS(Робота!B:B,Працівник_аналіз!A91,Робота!D:D,"&lt;8")</f>
        <v>9</v>
      </c>
      <c r="J91">
        <f>SUMIFS(Робота!D:D,Робота!B:B,Працівник_аналіз!A91,Робота!D:D,"&lt;8")</f>
        <v>50</v>
      </c>
      <c r="K91">
        <f t="shared" si="4"/>
        <v>22</v>
      </c>
      <c r="L91">
        <f t="shared" si="5"/>
        <v>373.29357541899435</v>
      </c>
    </row>
    <row r="92" spans="1:12">
      <c r="A92">
        <v>127</v>
      </c>
      <c r="B92">
        <f>COUNTIF(Продаж!F:F,Працівник_аналіз!A92)</f>
        <v>21</v>
      </c>
      <c r="C92">
        <f>SUMIF(Продаж!F:F,Працівник_аналіз!A92,Продаж!I:I)</f>
        <v>73461.62</v>
      </c>
      <c r="D92">
        <f>SUMIF(Робота!B:B,Працівник_аналіз!A92,Робота!D:D)</f>
        <v>207</v>
      </c>
      <c r="E92">
        <f>COUNTIF(Робота!B:B,Працівник_аналіз!A92)</f>
        <v>26</v>
      </c>
      <c r="F92">
        <f>COUNTIFS(Робота!B:B,Працівник_аналіз!A92,Робота!D:D,"&gt;8")</f>
        <v>10</v>
      </c>
      <c r="G92">
        <f>SUMIFS(Робота!D:D,Робота!B:B,Працівник_аналіз!A92,Робота!D:D,"&gt;8")</f>
        <v>106</v>
      </c>
      <c r="H92">
        <f t="shared" si="3"/>
        <v>26</v>
      </c>
      <c r="I92">
        <f>COUNTIFS(Робота!B:B,Працівник_аналіз!A92,Робота!D:D,"&lt;8")</f>
        <v>13</v>
      </c>
      <c r="J92">
        <f>SUMIFS(Робота!D:D,Робота!B:B,Працівник_аналіз!A92,Робота!D:D,"&lt;8")</f>
        <v>77</v>
      </c>
      <c r="K92">
        <f t="shared" si="4"/>
        <v>27</v>
      </c>
      <c r="L92">
        <f t="shared" si="5"/>
        <v>354.88705314009661</v>
      </c>
    </row>
    <row r="93" spans="1:12">
      <c r="A93">
        <v>58</v>
      </c>
      <c r="B93">
        <f>COUNTIF(Продаж!F:F,Працівник_аналіз!A93)</f>
        <v>12</v>
      </c>
      <c r="C93">
        <f>SUMIF(Продаж!F:F,Працівник_аналіз!A93,Продаж!I:I)</f>
        <v>43161.989999999991</v>
      </c>
      <c r="D93">
        <f>SUMIF(Робота!B:B,Працівник_аналіз!A93,Робота!D:D)</f>
        <v>226</v>
      </c>
      <c r="E93">
        <f>COUNTIF(Робота!B:B,Працівник_аналіз!A93)</f>
        <v>25</v>
      </c>
      <c r="F93">
        <f>COUNTIFS(Робота!B:B,Працівник_аналіз!A93,Робота!D:D,"&gt;8")</f>
        <v>14</v>
      </c>
      <c r="G93">
        <f>SUMIFS(Робота!D:D,Робота!B:B,Працівник_аналіз!A93,Робота!D:D,"&gt;8")</f>
        <v>153</v>
      </c>
      <c r="H93">
        <f t="shared" si="3"/>
        <v>41</v>
      </c>
      <c r="I93">
        <f>COUNTIFS(Робота!B:B,Працівник_аналіз!A93,Робота!D:D,"&lt;8")</f>
        <v>8</v>
      </c>
      <c r="J93">
        <f>SUMIFS(Робота!D:D,Робота!B:B,Працівник_аналіз!A93,Робота!D:D,"&lt;8")</f>
        <v>49</v>
      </c>
      <c r="K93">
        <f t="shared" si="4"/>
        <v>15</v>
      </c>
      <c r="L93">
        <f t="shared" si="5"/>
        <v>190.98225663716809</v>
      </c>
    </row>
    <row r="94" spans="1:12">
      <c r="A94">
        <v>364</v>
      </c>
      <c r="B94">
        <f>COUNTIF(Продаж!F:F,Працівник_аналіз!A94)</f>
        <v>10</v>
      </c>
      <c r="C94">
        <f>SUMIF(Продаж!F:F,Працівник_аналіз!A94,Продаж!I:I)</f>
        <v>44203.45</v>
      </c>
      <c r="D94">
        <f>SUMIF(Робота!B:B,Працівник_аналіз!A94,Робота!D:D)</f>
        <v>186</v>
      </c>
      <c r="E94">
        <f>COUNTIF(Робота!B:B,Працівник_аналіз!A94)</f>
        <v>24</v>
      </c>
      <c r="F94">
        <f>COUNTIFS(Робота!B:B,Працівник_аналіз!A94,Робота!D:D,"&gt;8")</f>
        <v>9</v>
      </c>
      <c r="G94">
        <f>SUMIFS(Робота!D:D,Робота!B:B,Працівник_аналіз!A94,Робота!D:D,"&gt;8")</f>
        <v>95</v>
      </c>
      <c r="H94">
        <f t="shared" si="3"/>
        <v>23</v>
      </c>
      <c r="I94">
        <f>COUNTIFS(Робота!B:B,Працівник_аналіз!A94,Робота!D:D,"&lt;8")</f>
        <v>12</v>
      </c>
      <c r="J94">
        <f>SUMIFS(Робота!D:D,Робота!B:B,Працівник_аналіз!A94,Робота!D:D,"&lt;8")</f>
        <v>67</v>
      </c>
      <c r="K94">
        <f t="shared" si="4"/>
        <v>29</v>
      </c>
      <c r="L94">
        <f t="shared" si="5"/>
        <v>237.65295698924729</v>
      </c>
    </row>
    <row r="95" spans="1:12">
      <c r="A95">
        <v>309</v>
      </c>
      <c r="B95">
        <f>COUNTIF(Продаж!F:F,Працівник_аналіз!A95)</f>
        <v>10</v>
      </c>
      <c r="C95">
        <f>SUMIF(Продаж!F:F,Працівник_аналіз!A95,Продаж!I:I)</f>
        <v>32046.049999999996</v>
      </c>
      <c r="D95">
        <f>SUMIF(Робота!B:B,Працівник_аналіз!A95,Робота!D:D)</f>
        <v>226</v>
      </c>
      <c r="E95">
        <f>COUNTIF(Робота!B:B,Працівник_аналіз!A95)</f>
        <v>30</v>
      </c>
      <c r="F95">
        <f>COUNTIFS(Робота!B:B,Працівник_аналіз!A95,Робота!D:D,"&gt;8")</f>
        <v>10</v>
      </c>
      <c r="G95">
        <f>SUMIFS(Робота!D:D,Робота!B:B,Працівник_аналіз!A95,Робота!D:D,"&gt;8")</f>
        <v>106</v>
      </c>
      <c r="H95">
        <f t="shared" si="3"/>
        <v>26</v>
      </c>
      <c r="I95">
        <f>COUNTIFS(Робота!B:B,Працівник_аналіз!A95,Робота!D:D,"&lt;8")</f>
        <v>17</v>
      </c>
      <c r="J95">
        <f>SUMIFS(Робота!D:D,Робота!B:B,Працівник_аналіз!A95,Робота!D:D,"&lt;8")</f>
        <v>96</v>
      </c>
      <c r="K95">
        <f t="shared" si="4"/>
        <v>40</v>
      </c>
      <c r="L95">
        <f t="shared" si="5"/>
        <v>141.79668141592919</v>
      </c>
    </row>
    <row r="96" spans="1:12">
      <c r="A96">
        <v>38</v>
      </c>
      <c r="B96">
        <f>COUNTIF(Продаж!F:F,Працівник_аналіз!A96)</f>
        <v>10</v>
      </c>
      <c r="C96">
        <f>SUMIF(Продаж!F:F,Працівник_аналіз!A96,Продаж!I:I)</f>
        <v>32152.93</v>
      </c>
      <c r="D96">
        <f>SUMIF(Робота!B:B,Працівник_аналіз!A96,Робота!D:D)</f>
        <v>179</v>
      </c>
      <c r="E96">
        <f>COUNTIF(Робота!B:B,Працівник_аналіз!A96)</f>
        <v>24</v>
      </c>
      <c r="F96">
        <f>COUNTIFS(Робота!B:B,Працівник_аналіз!A96,Робота!D:D,"&gt;8")</f>
        <v>8</v>
      </c>
      <c r="G96">
        <f>SUMIFS(Робота!D:D,Робота!B:B,Працівник_аналіз!A96,Робота!D:D,"&gt;8")</f>
        <v>78</v>
      </c>
      <c r="H96">
        <f t="shared" si="3"/>
        <v>14</v>
      </c>
      <c r="I96">
        <f>COUNTIFS(Робота!B:B,Працівник_аналіз!A96,Робота!D:D,"&lt;8")</f>
        <v>15</v>
      </c>
      <c r="J96">
        <f>SUMIFS(Робота!D:D,Робота!B:B,Працівник_аналіз!A96,Робота!D:D,"&lt;8")</f>
        <v>93</v>
      </c>
      <c r="K96">
        <f t="shared" si="4"/>
        <v>27</v>
      </c>
      <c r="L96">
        <f t="shared" si="5"/>
        <v>179.62530726256983</v>
      </c>
    </row>
    <row r="97" spans="1:12">
      <c r="A97">
        <v>63</v>
      </c>
      <c r="B97">
        <f>COUNTIF(Продаж!F:F,Працівник_аналіз!A97)</f>
        <v>15</v>
      </c>
      <c r="C97">
        <f>SUMIF(Продаж!F:F,Працівник_аналіз!A97,Продаж!I:I)</f>
        <v>63442.670000000006</v>
      </c>
      <c r="D97">
        <f>SUMIF(Робота!B:B,Працівник_аналіз!A97,Робота!D:D)</f>
        <v>155</v>
      </c>
      <c r="E97">
        <f>COUNTIF(Робота!B:B,Працівник_аналіз!A97)</f>
        <v>21</v>
      </c>
      <c r="F97">
        <f>COUNTIFS(Робота!B:B,Працівник_аналіз!A97,Робота!D:D,"&gt;8")</f>
        <v>4</v>
      </c>
      <c r="G97">
        <f>SUMIFS(Робота!D:D,Робота!B:B,Працівник_аналіз!A97,Робота!D:D,"&gt;8")</f>
        <v>41</v>
      </c>
      <c r="H97">
        <f t="shared" si="3"/>
        <v>9</v>
      </c>
      <c r="I97">
        <f>COUNTIFS(Робота!B:B,Працівник_аналіз!A97,Робота!D:D,"&lt;8")</f>
        <v>10</v>
      </c>
      <c r="J97">
        <f>SUMIFS(Робота!D:D,Робота!B:B,Працівник_аналіз!A97,Робота!D:D,"&lt;8")</f>
        <v>58</v>
      </c>
      <c r="K97">
        <f t="shared" si="4"/>
        <v>22</v>
      </c>
      <c r="L97">
        <f t="shared" si="5"/>
        <v>409.3075483870968</v>
      </c>
    </row>
    <row r="98" spans="1:12">
      <c r="A98">
        <v>31</v>
      </c>
      <c r="B98">
        <f>COUNTIF(Продаж!F:F,Працівник_аналіз!A98)</f>
        <v>14</v>
      </c>
      <c r="C98">
        <f>SUMIF(Продаж!F:F,Працівник_аналіз!A98,Продаж!I:I)</f>
        <v>64437.359999999993</v>
      </c>
      <c r="D98">
        <f>SUMIF(Робота!B:B,Працівник_аналіз!A98,Робота!D:D)</f>
        <v>151</v>
      </c>
      <c r="E98">
        <f>COUNTIF(Робота!B:B,Працівник_аналіз!A98)</f>
        <v>18</v>
      </c>
      <c r="F98">
        <f>COUNTIFS(Робота!B:B,Працівник_аналіз!A98,Робота!D:D,"&gt;8")</f>
        <v>9</v>
      </c>
      <c r="G98">
        <f>SUMIFS(Робота!D:D,Робота!B:B,Працівник_аналіз!A98,Робота!D:D,"&gt;8")</f>
        <v>96</v>
      </c>
      <c r="H98">
        <f t="shared" si="3"/>
        <v>24</v>
      </c>
      <c r="I98">
        <f>COUNTIFS(Робота!B:B,Працівник_аналіз!A98,Робота!D:D,"&lt;8")</f>
        <v>7</v>
      </c>
      <c r="J98">
        <f>SUMIFS(Робота!D:D,Робота!B:B,Працівник_аналіз!A98,Робота!D:D,"&lt;8")</f>
        <v>39</v>
      </c>
      <c r="K98">
        <f t="shared" si="4"/>
        <v>17</v>
      </c>
      <c r="L98">
        <f t="shared" si="5"/>
        <v>426.73748344370858</v>
      </c>
    </row>
    <row r="99" spans="1:12">
      <c r="A99">
        <v>257</v>
      </c>
      <c r="B99">
        <f>COUNTIF(Продаж!F:F,Працівник_аналіз!A99)</f>
        <v>17</v>
      </c>
      <c r="C99">
        <f>SUMIF(Продаж!F:F,Працівник_аналіз!A99,Продаж!I:I)</f>
        <v>67078.3</v>
      </c>
      <c r="D99">
        <f>SUMIF(Робота!B:B,Працівник_аналіз!A99,Робота!D:D)</f>
        <v>216</v>
      </c>
      <c r="E99">
        <f>COUNTIF(Робота!B:B,Працівник_аналіз!A99)</f>
        <v>28</v>
      </c>
      <c r="F99">
        <f>COUNTIFS(Робота!B:B,Працівник_аналіз!A99,Робота!D:D,"&gt;8")</f>
        <v>12</v>
      </c>
      <c r="G99">
        <f>SUMIFS(Робота!D:D,Робота!B:B,Працівник_аналіз!A99,Робота!D:D,"&gt;8")</f>
        <v>129</v>
      </c>
      <c r="H99">
        <f t="shared" si="3"/>
        <v>33</v>
      </c>
      <c r="I99">
        <f>COUNTIFS(Робота!B:B,Працівник_аналіз!A99,Робота!D:D,"&lt;8")</f>
        <v>15</v>
      </c>
      <c r="J99">
        <f>SUMIFS(Робота!D:D,Робота!B:B,Працівник_аналіз!A99,Робота!D:D,"&lt;8")</f>
        <v>79</v>
      </c>
      <c r="K99">
        <f t="shared" si="4"/>
        <v>41</v>
      </c>
      <c r="L99">
        <f t="shared" si="5"/>
        <v>310.54768518518517</v>
      </c>
    </row>
    <row r="100" spans="1:12">
      <c r="A100">
        <v>47</v>
      </c>
      <c r="B100">
        <f>COUNTIF(Продаж!F:F,Працівник_аналіз!A100)</f>
        <v>8</v>
      </c>
      <c r="C100">
        <f>SUMIF(Продаж!F:F,Працівник_аналіз!A100,Продаж!I:I)</f>
        <v>31379.72</v>
      </c>
      <c r="D100">
        <f>SUMIF(Робота!B:B,Працівник_аналіз!A100,Робота!D:D)</f>
        <v>306</v>
      </c>
      <c r="E100">
        <f>COUNTIF(Робота!B:B,Працівник_аналіз!A100)</f>
        <v>37</v>
      </c>
      <c r="F100">
        <f>COUNTIFS(Робота!B:B,Працівник_аналіз!A100,Робота!D:D,"&gt;8")</f>
        <v>19</v>
      </c>
      <c r="G100">
        <f>SUMIFS(Робота!D:D,Робота!B:B,Працівник_аналіз!A100,Робота!D:D,"&gt;8")</f>
        <v>195</v>
      </c>
      <c r="H100">
        <f t="shared" si="3"/>
        <v>43</v>
      </c>
      <c r="I100">
        <f>COUNTIFS(Робота!B:B,Працівник_аналіз!A100,Робота!D:D,"&lt;8")</f>
        <v>14</v>
      </c>
      <c r="J100">
        <f>SUMIFS(Робота!D:D,Робота!B:B,Працівник_аналіз!A100,Робота!D:D,"&lt;8")</f>
        <v>79</v>
      </c>
      <c r="K100">
        <f t="shared" si="4"/>
        <v>33</v>
      </c>
      <c r="L100">
        <f t="shared" si="5"/>
        <v>102.54810457516341</v>
      </c>
    </row>
    <row r="101" spans="1:12">
      <c r="A101">
        <v>386</v>
      </c>
      <c r="B101">
        <f>COUNTIF(Продаж!F:F,Працівник_аналіз!A101)</f>
        <v>17</v>
      </c>
      <c r="C101">
        <f>SUMIF(Продаж!F:F,Працівник_аналіз!A101,Продаж!I:I)</f>
        <v>53848.939999999995</v>
      </c>
      <c r="D101">
        <f>SUMIF(Робота!B:B,Працівник_аналіз!A101,Робота!D:D)</f>
        <v>278</v>
      </c>
      <c r="E101">
        <f>COUNTIF(Робота!B:B,Працівник_аналіз!A101)</f>
        <v>36</v>
      </c>
      <c r="F101">
        <f>COUNTIFS(Робота!B:B,Працівник_аналіз!A101,Робота!D:D,"&gt;8")</f>
        <v>10</v>
      </c>
      <c r="G101">
        <f>SUMIFS(Робота!D:D,Робота!B:B,Працівник_аналіз!A101,Робота!D:D,"&gt;8")</f>
        <v>109</v>
      </c>
      <c r="H101">
        <f t="shared" si="3"/>
        <v>29</v>
      </c>
      <c r="I101">
        <f>COUNTIFS(Робота!B:B,Працівник_аналіз!A101,Робота!D:D,"&lt;8")</f>
        <v>19</v>
      </c>
      <c r="J101">
        <f>SUMIFS(Робота!D:D,Робота!B:B,Працівник_аналіз!A101,Робота!D:D,"&lt;8")</f>
        <v>113</v>
      </c>
      <c r="K101">
        <f t="shared" si="4"/>
        <v>39</v>
      </c>
      <c r="L101">
        <f t="shared" si="5"/>
        <v>193.70122302158271</v>
      </c>
    </row>
    <row r="102" spans="1:12">
      <c r="A102">
        <v>190</v>
      </c>
      <c r="B102">
        <f>COUNTIF(Продаж!F:F,Працівник_аналіз!A102)</f>
        <v>13</v>
      </c>
      <c r="C102">
        <f>SUMIF(Продаж!F:F,Працівник_аналіз!A102,Продаж!I:I)</f>
        <v>47890.53</v>
      </c>
      <c r="D102">
        <f>SUMIF(Робота!B:B,Працівник_аналіз!A102,Робота!D:D)</f>
        <v>233</v>
      </c>
      <c r="E102">
        <f>COUNTIF(Робота!B:B,Працівник_аналіз!A102)</f>
        <v>28</v>
      </c>
      <c r="F102">
        <f>COUNTIFS(Робота!B:B,Працівник_аналіз!A102,Робота!D:D,"&gt;8")</f>
        <v>14</v>
      </c>
      <c r="G102">
        <f>SUMIFS(Робота!D:D,Робота!B:B,Працівник_аналіз!A102,Робота!D:D,"&gt;8")</f>
        <v>151</v>
      </c>
      <c r="H102">
        <f t="shared" si="3"/>
        <v>39</v>
      </c>
      <c r="I102">
        <f>COUNTIFS(Робота!B:B,Працівник_аналіз!A102,Робота!D:D,"&lt;8")</f>
        <v>12</v>
      </c>
      <c r="J102">
        <f>SUMIFS(Робота!D:D,Робота!B:B,Працівник_аналіз!A102,Робота!D:D,"&lt;8")</f>
        <v>66</v>
      </c>
      <c r="K102">
        <f t="shared" si="4"/>
        <v>30</v>
      </c>
      <c r="L102">
        <f t="shared" si="5"/>
        <v>205.53875536480686</v>
      </c>
    </row>
    <row r="103" spans="1:12">
      <c r="A103">
        <v>99</v>
      </c>
      <c r="B103">
        <f>COUNTIF(Продаж!F:F,Працівник_аналіз!A103)</f>
        <v>20</v>
      </c>
      <c r="C103">
        <f>SUMIF(Продаж!F:F,Працівник_аналіз!A103,Продаж!I:I)</f>
        <v>77297.080000000016</v>
      </c>
      <c r="D103">
        <f>SUMIF(Робота!B:B,Працівник_аналіз!A103,Робота!D:D)</f>
        <v>276</v>
      </c>
      <c r="E103">
        <f>COUNTIF(Робота!B:B,Працівник_аналіз!A103)</f>
        <v>33</v>
      </c>
      <c r="F103">
        <f>COUNTIFS(Робота!B:B,Працівник_аналіз!A103,Робота!D:D,"&gt;8")</f>
        <v>15</v>
      </c>
      <c r="G103">
        <f>SUMIFS(Робота!D:D,Робота!B:B,Працівник_аналіз!A103,Робота!D:D,"&gt;8")</f>
        <v>163</v>
      </c>
      <c r="H103">
        <f t="shared" si="3"/>
        <v>43</v>
      </c>
      <c r="I103">
        <f>COUNTIFS(Робота!B:B,Працівник_аналіз!A103,Робота!D:D,"&lt;8")</f>
        <v>14</v>
      </c>
      <c r="J103">
        <f>SUMIFS(Робота!D:D,Робота!B:B,Працівник_аналіз!A103,Робота!D:D,"&lt;8")</f>
        <v>81</v>
      </c>
      <c r="K103">
        <f t="shared" si="4"/>
        <v>31</v>
      </c>
      <c r="L103">
        <f t="shared" si="5"/>
        <v>280.0618840579711</v>
      </c>
    </row>
    <row r="104" spans="1:12">
      <c r="A104">
        <v>102</v>
      </c>
      <c r="B104">
        <f>COUNTIF(Продаж!F:F,Працівник_аналіз!A104)</f>
        <v>12</v>
      </c>
      <c r="C104">
        <f>SUMIF(Продаж!F:F,Працівник_аналіз!A104,Продаж!I:I)</f>
        <v>47962.01999999999</v>
      </c>
      <c r="D104">
        <f>SUMIF(Робота!B:B,Працівник_аналіз!A104,Робота!D:D)</f>
        <v>226</v>
      </c>
      <c r="E104">
        <f>COUNTIF(Робота!B:B,Працівник_аналіз!A104)</f>
        <v>28</v>
      </c>
      <c r="F104">
        <f>COUNTIFS(Робота!B:B,Працівник_аналіз!A104,Робота!D:D,"&gt;8")</f>
        <v>10</v>
      </c>
      <c r="G104">
        <f>SUMIFS(Робота!D:D,Робота!B:B,Працівник_аналіз!A104,Робота!D:D,"&gt;8")</f>
        <v>110</v>
      </c>
      <c r="H104">
        <f t="shared" si="3"/>
        <v>30</v>
      </c>
      <c r="I104">
        <f>COUNTIFS(Робота!B:B,Працівник_аналіз!A104,Робота!D:D,"&lt;8")</f>
        <v>12</v>
      </c>
      <c r="J104">
        <f>SUMIFS(Робота!D:D,Робота!B:B,Працівник_аналіз!A104,Робота!D:D,"&lt;8")</f>
        <v>68</v>
      </c>
      <c r="K104">
        <f t="shared" si="4"/>
        <v>28</v>
      </c>
      <c r="L104">
        <f t="shared" si="5"/>
        <v>212.22132743362826</v>
      </c>
    </row>
    <row r="105" spans="1:12">
      <c r="A105">
        <v>296</v>
      </c>
      <c r="B105">
        <f>COUNTIF(Продаж!F:F,Працівник_аналіз!A105)</f>
        <v>11</v>
      </c>
      <c r="C105">
        <f>SUMIF(Продаж!F:F,Працівник_аналіз!A105,Продаж!I:I)</f>
        <v>34676.15</v>
      </c>
      <c r="D105">
        <f>SUMIF(Робота!B:B,Працівник_аналіз!A105,Робота!D:D)</f>
        <v>218</v>
      </c>
      <c r="E105">
        <f>COUNTIF(Робота!B:B,Працівник_аналіз!A105)</f>
        <v>27</v>
      </c>
      <c r="F105">
        <f>COUNTIFS(Робота!B:B,Працівник_аналіз!A105,Робота!D:D,"&gt;8")</f>
        <v>11</v>
      </c>
      <c r="G105">
        <f>SUMIFS(Робота!D:D,Робота!B:B,Працівник_аналіз!A105,Робота!D:D,"&gt;8")</f>
        <v>117</v>
      </c>
      <c r="H105">
        <f t="shared" si="3"/>
        <v>29</v>
      </c>
      <c r="I105">
        <f>COUNTIFS(Робота!B:B,Працівник_аналіз!A105,Робота!D:D,"&lt;8")</f>
        <v>13</v>
      </c>
      <c r="J105">
        <f>SUMIFS(Робота!D:D,Робота!B:B,Працівник_аналіз!A105,Робота!D:D,"&lt;8")</f>
        <v>77</v>
      </c>
      <c r="K105">
        <f t="shared" si="4"/>
        <v>27</v>
      </c>
      <c r="L105">
        <f t="shared" si="5"/>
        <v>159.06490825688073</v>
      </c>
    </row>
    <row r="106" spans="1:12">
      <c r="A106">
        <v>17</v>
      </c>
      <c r="B106">
        <f>COUNTIF(Продаж!F:F,Працівник_аналіз!A106)</f>
        <v>10</v>
      </c>
      <c r="C106">
        <f>SUMIF(Продаж!F:F,Працівник_аналіз!A106,Продаж!I:I)</f>
        <v>50311.600000000006</v>
      </c>
      <c r="D106">
        <f>SUMIF(Робота!B:B,Працівник_аналіз!A106,Робота!D:D)</f>
        <v>170</v>
      </c>
      <c r="E106">
        <f>COUNTIF(Робота!B:B,Працівник_аналіз!A106)</f>
        <v>19</v>
      </c>
      <c r="F106">
        <f>COUNTIFS(Робота!B:B,Працівник_аналіз!A106,Робота!D:D,"&gt;8")</f>
        <v>11</v>
      </c>
      <c r="G106">
        <f>SUMIFS(Робота!D:D,Робота!B:B,Працівник_аналіз!A106,Робота!D:D,"&gt;8")</f>
        <v>113</v>
      </c>
      <c r="H106">
        <f t="shared" si="3"/>
        <v>25</v>
      </c>
      <c r="I106">
        <f>COUNTIFS(Робота!B:B,Працівник_аналіз!A106,Робота!D:D,"&lt;8")</f>
        <v>5</v>
      </c>
      <c r="J106">
        <f>SUMIFS(Робота!D:D,Робота!B:B,Працівник_аналіз!A106,Робота!D:D,"&lt;8")</f>
        <v>33</v>
      </c>
      <c r="K106">
        <f t="shared" si="4"/>
        <v>7</v>
      </c>
      <c r="L106">
        <f t="shared" si="5"/>
        <v>295.95058823529416</v>
      </c>
    </row>
    <row r="107" spans="1:12">
      <c r="A107">
        <v>328</v>
      </c>
      <c r="B107">
        <f>COUNTIF(Продаж!F:F,Працівник_аналіз!A107)</f>
        <v>9</v>
      </c>
      <c r="C107">
        <f>SUMIF(Продаж!F:F,Працівник_аналіз!A107,Продаж!I:I)</f>
        <v>39150.6</v>
      </c>
      <c r="D107">
        <f>SUMIF(Робота!B:B,Працівник_аналіз!A107,Робота!D:D)</f>
        <v>216</v>
      </c>
      <c r="E107">
        <f>COUNTIF(Робота!B:B,Працівник_аналіз!A107)</f>
        <v>28</v>
      </c>
      <c r="F107">
        <f>COUNTIFS(Робота!B:B,Працівник_аналіз!A107,Робота!D:D,"&gt;8")</f>
        <v>9</v>
      </c>
      <c r="G107">
        <f>SUMIFS(Робота!D:D,Робота!B:B,Працівник_аналіз!A107,Робота!D:D,"&gt;8")</f>
        <v>98</v>
      </c>
      <c r="H107">
        <f t="shared" si="3"/>
        <v>26</v>
      </c>
      <c r="I107">
        <f>COUNTIFS(Робота!B:B,Працівник_аналіз!A107,Робота!D:D,"&lt;8")</f>
        <v>13</v>
      </c>
      <c r="J107">
        <f>SUMIFS(Робота!D:D,Робота!B:B,Працівник_аналіз!A107,Робота!D:D,"&lt;8")</f>
        <v>70</v>
      </c>
      <c r="K107">
        <f t="shared" si="4"/>
        <v>34</v>
      </c>
      <c r="L107">
        <f t="shared" si="5"/>
        <v>181.25277777777777</v>
      </c>
    </row>
    <row r="108" spans="1:12">
      <c r="A108">
        <v>195</v>
      </c>
      <c r="B108">
        <f>COUNTIF(Продаж!F:F,Працівник_аналіз!A108)</f>
        <v>6</v>
      </c>
      <c r="C108">
        <f>SUMIF(Продаж!F:F,Працівник_аналіз!A108,Продаж!I:I)</f>
        <v>21979.25</v>
      </c>
      <c r="D108">
        <f>SUMIF(Робота!B:B,Працівник_аналіз!A108,Робота!D:D)</f>
        <v>175</v>
      </c>
      <c r="E108">
        <f>COUNTIF(Робота!B:B,Працівник_аналіз!A108)</f>
        <v>22</v>
      </c>
      <c r="F108">
        <f>COUNTIFS(Робота!B:B,Працівник_аналіз!A108,Робота!D:D,"&gt;8")</f>
        <v>9</v>
      </c>
      <c r="G108">
        <f>SUMIFS(Робота!D:D,Робота!B:B,Працівник_аналіз!A108,Робота!D:D,"&gt;8")</f>
        <v>91</v>
      </c>
      <c r="H108">
        <f t="shared" si="3"/>
        <v>19</v>
      </c>
      <c r="I108">
        <f>COUNTIFS(Робота!B:B,Працівник_аналіз!A108,Робота!D:D,"&lt;8")</f>
        <v>11</v>
      </c>
      <c r="J108">
        <f>SUMIFS(Робота!D:D,Робота!B:B,Працівник_аналіз!A108,Робота!D:D,"&lt;8")</f>
        <v>68</v>
      </c>
      <c r="K108">
        <f t="shared" si="4"/>
        <v>20</v>
      </c>
      <c r="L108">
        <f t="shared" si="5"/>
        <v>125.59571428571428</v>
      </c>
    </row>
    <row r="109" spans="1:12">
      <c r="A109">
        <v>353</v>
      </c>
      <c r="B109">
        <f>COUNTIF(Продаж!F:F,Працівник_аналіз!A109)</f>
        <v>16</v>
      </c>
      <c r="C109">
        <f>SUMIF(Продаж!F:F,Працівник_аналіз!A109,Продаж!I:I)</f>
        <v>40749.679999999993</v>
      </c>
      <c r="D109">
        <f>SUMIF(Робота!B:B,Працівник_аналіз!A109,Робота!D:D)</f>
        <v>184</v>
      </c>
      <c r="E109">
        <f>COUNTIF(Робота!B:B,Працівник_аналіз!A109)</f>
        <v>23</v>
      </c>
      <c r="F109">
        <f>COUNTIFS(Робота!B:B,Працівник_аналіз!A109,Робота!D:D,"&gt;8")</f>
        <v>8</v>
      </c>
      <c r="G109">
        <f>SUMIFS(Робота!D:D,Робота!B:B,Працівник_аналіз!A109,Робота!D:D,"&gt;8")</f>
        <v>90</v>
      </c>
      <c r="H109">
        <f t="shared" si="3"/>
        <v>26</v>
      </c>
      <c r="I109">
        <f>COUNTIFS(Робота!B:B,Працівник_аналіз!A109,Робота!D:D,"&lt;8")</f>
        <v>9</v>
      </c>
      <c r="J109">
        <f>SUMIFS(Робота!D:D,Робота!B:B,Працівник_аналіз!A109,Робота!D:D,"&lt;8")</f>
        <v>46</v>
      </c>
      <c r="K109">
        <f t="shared" si="4"/>
        <v>26</v>
      </c>
      <c r="L109">
        <f t="shared" si="5"/>
        <v>221.46565217391301</v>
      </c>
    </row>
    <row r="110" spans="1:12">
      <c r="A110">
        <v>307</v>
      </c>
      <c r="B110">
        <f>COUNTIF(Продаж!F:F,Працівник_аналіз!A110)</f>
        <v>19</v>
      </c>
      <c r="C110">
        <f>SUMIF(Продаж!F:F,Працівник_аналіз!A110,Продаж!I:I)</f>
        <v>82839.179999999993</v>
      </c>
      <c r="D110">
        <f>SUMIF(Робота!B:B,Працівник_аналіз!A110,Робота!D:D)</f>
        <v>143</v>
      </c>
      <c r="E110">
        <f>COUNTIF(Робота!B:B,Працівник_аналіз!A110)</f>
        <v>16</v>
      </c>
      <c r="F110">
        <f>COUNTIFS(Робота!B:B,Працівник_аналіз!A110,Робота!D:D,"&gt;8")</f>
        <v>9</v>
      </c>
      <c r="G110">
        <f>SUMIFS(Робота!D:D,Робота!B:B,Працівник_аналіз!A110,Робота!D:D,"&gt;8")</f>
        <v>100</v>
      </c>
      <c r="H110">
        <f t="shared" si="3"/>
        <v>28</v>
      </c>
      <c r="I110">
        <f>COUNTIFS(Робота!B:B,Працівник_аналіз!A110,Робота!D:D,"&lt;8")</f>
        <v>6</v>
      </c>
      <c r="J110">
        <f>SUMIFS(Робота!D:D,Робота!B:B,Працівник_аналіз!A110,Робота!D:D,"&lt;8")</f>
        <v>35</v>
      </c>
      <c r="K110">
        <f t="shared" si="4"/>
        <v>13</v>
      </c>
      <c r="L110">
        <f t="shared" si="5"/>
        <v>579.294965034965</v>
      </c>
    </row>
    <row r="111" spans="1:12">
      <c r="A111">
        <v>382</v>
      </c>
      <c r="B111">
        <f>COUNTIF(Продаж!F:F,Працівник_аналіз!A111)</f>
        <v>16</v>
      </c>
      <c r="C111">
        <f>SUMIF(Продаж!F:F,Працівник_аналіз!A111,Продаж!I:I)</f>
        <v>76667.260000000009</v>
      </c>
      <c r="D111">
        <f>SUMIF(Робота!B:B,Працівник_аналіз!A111,Робота!D:D)</f>
        <v>176</v>
      </c>
      <c r="E111">
        <f>COUNTIF(Робота!B:B,Працівник_аналіз!A111)</f>
        <v>23</v>
      </c>
      <c r="F111">
        <f>COUNTIFS(Робота!B:B,Працівник_аналіз!A111,Робота!D:D,"&gt;8")</f>
        <v>9</v>
      </c>
      <c r="G111">
        <f>SUMIFS(Робота!D:D,Робота!B:B,Працівник_аналіз!A111,Робота!D:D,"&gt;8")</f>
        <v>92</v>
      </c>
      <c r="H111">
        <f t="shared" si="3"/>
        <v>20</v>
      </c>
      <c r="I111">
        <f>COUNTIFS(Робота!B:B,Працівник_аналіз!A111,Робота!D:D,"&lt;8")</f>
        <v>10</v>
      </c>
      <c r="J111">
        <f>SUMIFS(Робота!D:D,Робота!B:B,Працівник_аналіз!A111,Робота!D:D,"&lt;8")</f>
        <v>52</v>
      </c>
      <c r="K111">
        <f t="shared" si="4"/>
        <v>28</v>
      </c>
      <c r="L111">
        <f t="shared" si="5"/>
        <v>435.60943181818186</v>
      </c>
    </row>
    <row r="112" spans="1:12">
      <c r="A112">
        <v>228</v>
      </c>
      <c r="B112">
        <f>COUNTIF(Продаж!F:F,Працівник_аналіз!A112)</f>
        <v>13</v>
      </c>
      <c r="C112">
        <f>SUMIF(Продаж!F:F,Працівник_аналіз!A112,Продаж!I:I)</f>
        <v>58458.820000000007</v>
      </c>
      <c r="D112">
        <f>SUMIF(Робота!B:B,Працівник_аналіз!A112,Робота!D:D)</f>
        <v>138</v>
      </c>
      <c r="E112">
        <f>COUNTIF(Робота!B:B,Працівник_аналіз!A112)</f>
        <v>21</v>
      </c>
      <c r="F112">
        <f>COUNTIFS(Робота!B:B,Працівник_аналіз!A112,Робота!D:D,"&gt;8")</f>
        <v>5</v>
      </c>
      <c r="G112">
        <f>SUMIFS(Робота!D:D,Робота!B:B,Працівник_аналіз!A112,Робота!D:D,"&gt;8")</f>
        <v>49</v>
      </c>
      <c r="H112">
        <f t="shared" si="3"/>
        <v>9</v>
      </c>
      <c r="I112">
        <f>COUNTIFS(Робота!B:B,Працівник_аналіз!A112,Робота!D:D,"&lt;8")</f>
        <v>14</v>
      </c>
      <c r="J112">
        <f>SUMIFS(Робота!D:D,Робота!B:B,Працівник_аналіз!A112,Робота!D:D,"&lt;8")</f>
        <v>73</v>
      </c>
      <c r="K112">
        <f t="shared" si="4"/>
        <v>39</v>
      </c>
      <c r="L112">
        <f t="shared" si="5"/>
        <v>423.61463768115948</v>
      </c>
    </row>
    <row r="113" spans="1:12">
      <c r="A113">
        <v>297</v>
      </c>
      <c r="B113">
        <f>COUNTIF(Продаж!F:F,Працівник_аналіз!A113)</f>
        <v>8</v>
      </c>
      <c r="C113">
        <f>SUMIF(Продаж!F:F,Працівник_аналіз!A113,Продаж!I:I)</f>
        <v>35780.700000000004</v>
      </c>
      <c r="D113">
        <f>SUMIF(Робота!B:B,Працівник_аналіз!A113,Робота!D:D)</f>
        <v>300</v>
      </c>
      <c r="E113">
        <f>COUNTIF(Робота!B:B,Працівник_аналіз!A113)</f>
        <v>38</v>
      </c>
      <c r="F113">
        <f>COUNTIFS(Робота!B:B,Працівник_аналіз!A113,Робота!D:D,"&gt;8")</f>
        <v>14</v>
      </c>
      <c r="G113">
        <f>SUMIFS(Робота!D:D,Робота!B:B,Працівник_аналіз!A113,Робота!D:D,"&gt;8")</f>
        <v>152</v>
      </c>
      <c r="H113">
        <f t="shared" si="3"/>
        <v>40</v>
      </c>
      <c r="I113">
        <f>COUNTIFS(Робота!B:B,Працівник_аналіз!A113,Робота!D:D,"&lt;8")</f>
        <v>17</v>
      </c>
      <c r="J113">
        <f>SUMIFS(Робота!D:D,Робота!B:B,Працівник_аналіз!A113,Робота!D:D,"&lt;8")</f>
        <v>92</v>
      </c>
      <c r="K113">
        <f t="shared" si="4"/>
        <v>44</v>
      </c>
      <c r="L113">
        <f t="shared" si="5"/>
        <v>119.26900000000002</v>
      </c>
    </row>
    <row r="114" spans="1:12">
      <c r="A114">
        <v>122</v>
      </c>
      <c r="B114">
        <f>COUNTIF(Продаж!F:F,Працівник_аналіз!A114)</f>
        <v>26</v>
      </c>
      <c r="C114">
        <f>SUMIF(Продаж!F:F,Працівник_аналіз!A114,Продаж!I:I)</f>
        <v>112597.96</v>
      </c>
      <c r="D114">
        <f>SUMIF(Робота!B:B,Працівник_аналіз!A114,Робота!D:D)</f>
        <v>214</v>
      </c>
      <c r="E114">
        <f>COUNTIF(Робота!B:B,Працівник_аналіз!A114)</f>
        <v>27</v>
      </c>
      <c r="F114">
        <f>COUNTIFS(Робота!B:B,Працівник_аналіз!A114,Робота!D:D,"&gt;8")</f>
        <v>13</v>
      </c>
      <c r="G114">
        <f>SUMIFS(Робота!D:D,Робота!B:B,Працівник_аналіз!A114,Робота!D:D,"&gt;8")</f>
        <v>132</v>
      </c>
      <c r="H114">
        <f t="shared" si="3"/>
        <v>28</v>
      </c>
      <c r="I114">
        <f>COUNTIFS(Робота!B:B,Працівник_аналіз!A114,Робота!D:D,"&lt;8")</f>
        <v>14</v>
      </c>
      <c r="J114">
        <f>SUMIFS(Робота!D:D,Робота!B:B,Працівник_аналіз!A114,Робота!D:D,"&lt;8")</f>
        <v>82</v>
      </c>
      <c r="K114">
        <f t="shared" si="4"/>
        <v>30</v>
      </c>
      <c r="L114">
        <f t="shared" si="5"/>
        <v>526.15869158878513</v>
      </c>
    </row>
    <row r="115" spans="1:12">
      <c r="A115">
        <v>355</v>
      </c>
      <c r="B115">
        <f>COUNTIF(Продаж!F:F,Працівник_аналіз!A115)</f>
        <v>8</v>
      </c>
      <c r="C115">
        <f>SUMIF(Продаж!F:F,Працівник_аналіз!A115,Продаж!I:I)</f>
        <v>23268.43</v>
      </c>
      <c r="D115">
        <f>SUMIF(Робота!B:B,Працівник_аналіз!A115,Робота!D:D)</f>
        <v>226</v>
      </c>
      <c r="E115">
        <f>COUNTIF(Робота!B:B,Працівник_аналіз!A115)</f>
        <v>31</v>
      </c>
      <c r="F115">
        <f>COUNTIFS(Робота!B:B,Працівник_аналіз!A115,Робота!D:D,"&gt;8")</f>
        <v>8</v>
      </c>
      <c r="G115">
        <f>SUMIFS(Робота!D:D,Робота!B:B,Працівник_аналіз!A115,Робота!D:D,"&gt;8")</f>
        <v>84</v>
      </c>
      <c r="H115">
        <f t="shared" si="3"/>
        <v>20</v>
      </c>
      <c r="I115">
        <f>COUNTIFS(Робота!B:B,Працівник_аналіз!A115,Робота!D:D,"&lt;8")</f>
        <v>21</v>
      </c>
      <c r="J115">
        <f>SUMIFS(Робота!D:D,Робота!B:B,Працівник_аналіз!A115,Робота!D:D,"&lt;8")</f>
        <v>126</v>
      </c>
      <c r="K115">
        <f t="shared" si="4"/>
        <v>42</v>
      </c>
      <c r="L115">
        <f t="shared" si="5"/>
        <v>102.95765486725664</v>
      </c>
    </row>
    <row r="116" spans="1:12">
      <c r="A116">
        <v>335</v>
      </c>
      <c r="B116">
        <f>COUNTIF(Продаж!F:F,Працівник_аналіз!A116)</f>
        <v>19</v>
      </c>
      <c r="C116">
        <f>SUMIF(Продаж!F:F,Працівник_аналіз!A116,Продаж!I:I)</f>
        <v>63386.30999999999</v>
      </c>
      <c r="D116">
        <f>SUMIF(Робота!B:B,Працівник_аналіз!A116,Робота!D:D)</f>
        <v>193</v>
      </c>
      <c r="E116">
        <f>COUNTIF(Робота!B:B,Працівник_аналіз!A116)</f>
        <v>25</v>
      </c>
      <c r="F116">
        <f>COUNTIFS(Робота!B:B,Працівник_аналіз!A116,Робота!D:D,"&gt;8")</f>
        <v>9</v>
      </c>
      <c r="G116">
        <f>SUMIFS(Робота!D:D,Робота!B:B,Працівник_аналіз!A116,Робота!D:D,"&gt;8")</f>
        <v>93</v>
      </c>
      <c r="H116">
        <f t="shared" si="3"/>
        <v>21</v>
      </c>
      <c r="I116">
        <f>COUNTIFS(Робота!B:B,Працівник_аналіз!A116,Робота!D:D,"&lt;8")</f>
        <v>13</v>
      </c>
      <c r="J116">
        <f>SUMIFS(Робота!D:D,Робота!B:B,Працівник_аналіз!A116,Робота!D:D,"&lt;8")</f>
        <v>76</v>
      </c>
      <c r="K116">
        <f t="shared" si="4"/>
        <v>28</v>
      </c>
      <c r="L116">
        <f t="shared" si="5"/>
        <v>328.42647668393778</v>
      </c>
    </row>
    <row r="117" spans="1:12">
      <c r="A117">
        <v>376</v>
      </c>
      <c r="B117">
        <f>COUNTIF(Продаж!F:F,Працівник_аналіз!A117)</f>
        <v>10</v>
      </c>
      <c r="C117">
        <f>SUMIF(Продаж!F:F,Працівник_аналіз!A117,Продаж!I:I)</f>
        <v>41531.33</v>
      </c>
      <c r="D117">
        <f>SUMIF(Робота!B:B,Працівник_аналіз!A117,Робота!D:D)</f>
        <v>195</v>
      </c>
      <c r="E117">
        <f>COUNTIF(Робота!B:B,Працівник_аналіз!A117)</f>
        <v>24</v>
      </c>
      <c r="F117">
        <f>COUNTIFS(Робота!B:B,Працівник_аналіз!A117,Робота!D:D,"&gt;8")</f>
        <v>13</v>
      </c>
      <c r="G117">
        <f>SUMIFS(Робота!D:D,Робота!B:B,Працівник_аналіз!A117,Робота!D:D,"&gt;8")</f>
        <v>137</v>
      </c>
      <c r="H117">
        <f t="shared" si="3"/>
        <v>33</v>
      </c>
      <c r="I117">
        <f>COUNTIFS(Робота!B:B,Працівник_аналіз!A117,Робота!D:D,"&lt;8")</f>
        <v>11</v>
      </c>
      <c r="J117">
        <f>SUMIFS(Робота!D:D,Робота!B:B,Працівник_аналіз!A117,Робота!D:D,"&lt;8")</f>
        <v>58</v>
      </c>
      <c r="K117">
        <f t="shared" si="4"/>
        <v>30</v>
      </c>
      <c r="L117">
        <f t="shared" si="5"/>
        <v>212.9811794871795</v>
      </c>
    </row>
    <row r="118" spans="1:12">
      <c r="A118">
        <v>236</v>
      </c>
      <c r="B118">
        <f>COUNTIF(Продаж!F:F,Працівник_аналіз!A118)</f>
        <v>16</v>
      </c>
      <c r="C118">
        <f>SUMIF(Продаж!F:F,Працівник_аналіз!A118,Продаж!I:I)</f>
        <v>51122.7</v>
      </c>
      <c r="D118">
        <f>SUMIF(Робота!B:B,Працівник_аналіз!A118,Робота!D:D)</f>
        <v>248</v>
      </c>
      <c r="E118">
        <f>COUNTIF(Робота!B:B,Працівник_аналіз!A118)</f>
        <v>32</v>
      </c>
      <c r="F118">
        <f>COUNTIFS(Робота!B:B,Працівник_аналіз!A118,Робота!D:D,"&gt;8")</f>
        <v>13</v>
      </c>
      <c r="G118">
        <f>SUMIFS(Робота!D:D,Робота!B:B,Працівник_аналіз!A118,Робота!D:D,"&gt;8")</f>
        <v>139</v>
      </c>
      <c r="H118">
        <f t="shared" si="3"/>
        <v>35</v>
      </c>
      <c r="I118">
        <f>COUNTIFS(Робота!B:B,Працівник_аналіз!A118,Робота!D:D,"&lt;8")</f>
        <v>17</v>
      </c>
      <c r="J118">
        <f>SUMIFS(Робота!D:D,Робота!B:B,Працівник_аналіз!A118,Робота!D:D,"&lt;8")</f>
        <v>93</v>
      </c>
      <c r="K118">
        <f t="shared" si="4"/>
        <v>43</v>
      </c>
      <c r="L118">
        <f t="shared" si="5"/>
        <v>206.1399193548387</v>
      </c>
    </row>
    <row r="119" spans="1:12">
      <c r="A119">
        <v>266</v>
      </c>
      <c r="B119">
        <f>COUNTIF(Продаж!F:F,Працівник_аналіз!A119)</f>
        <v>8</v>
      </c>
      <c r="C119">
        <f>SUMIF(Продаж!F:F,Працівник_аналіз!A119,Продаж!I:I)</f>
        <v>26635.260000000002</v>
      </c>
      <c r="D119">
        <f>SUMIF(Робота!B:B,Працівник_аналіз!A119,Робота!D:D)</f>
        <v>221</v>
      </c>
      <c r="E119">
        <f>COUNTIF(Робота!B:B,Працівник_аналіз!A119)</f>
        <v>29</v>
      </c>
      <c r="F119">
        <f>COUNTIFS(Робота!B:B,Працівник_аналіз!A119,Робота!D:D,"&gt;8")</f>
        <v>11</v>
      </c>
      <c r="G119">
        <f>SUMIFS(Робота!D:D,Робота!B:B,Працівник_аналіз!A119,Робота!D:D,"&gt;8")</f>
        <v>117</v>
      </c>
      <c r="H119">
        <f t="shared" si="3"/>
        <v>29</v>
      </c>
      <c r="I119">
        <f>COUNTIFS(Робота!B:B,Працівник_аналіз!A119,Робота!D:D,"&lt;8")</f>
        <v>16</v>
      </c>
      <c r="J119">
        <f>SUMIFS(Робота!D:D,Робота!B:B,Працівник_аналіз!A119,Робота!D:D,"&lt;8")</f>
        <v>88</v>
      </c>
      <c r="K119">
        <f t="shared" si="4"/>
        <v>40</v>
      </c>
      <c r="L119">
        <f t="shared" si="5"/>
        <v>120.52153846153847</v>
      </c>
    </row>
    <row r="120" spans="1:12">
      <c r="A120">
        <v>174</v>
      </c>
      <c r="B120">
        <f>COUNTIF(Продаж!F:F,Працівник_аналіз!A120)</f>
        <v>10</v>
      </c>
      <c r="C120">
        <f>SUMIF(Продаж!F:F,Працівник_аналіз!A120,Продаж!I:I)</f>
        <v>44694.840000000004</v>
      </c>
      <c r="D120">
        <f>SUMIF(Робота!B:B,Працівник_аналіз!A120,Робота!D:D)</f>
        <v>293</v>
      </c>
      <c r="E120">
        <f>COUNTIF(Робота!B:B,Працівник_аналіз!A120)</f>
        <v>37</v>
      </c>
      <c r="F120">
        <f>COUNTIFS(Робота!B:B,Працівник_аналіз!A120,Робота!D:D,"&gt;8")</f>
        <v>17</v>
      </c>
      <c r="G120">
        <f>SUMIFS(Робота!D:D,Робота!B:B,Працівник_аналіз!A120,Робота!D:D,"&gt;8")</f>
        <v>177</v>
      </c>
      <c r="H120">
        <f t="shared" si="3"/>
        <v>41</v>
      </c>
      <c r="I120">
        <f>COUNTIFS(Робота!B:B,Працівник_аналіз!A120,Робота!D:D,"&lt;8")</f>
        <v>16</v>
      </c>
      <c r="J120">
        <f>SUMIFS(Робота!D:D,Робота!B:B,Працівник_аналіз!A120,Робота!D:D,"&lt;8")</f>
        <v>84</v>
      </c>
      <c r="K120">
        <f t="shared" si="4"/>
        <v>44</v>
      </c>
      <c r="L120">
        <f t="shared" si="5"/>
        <v>152.54211604095565</v>
      </c>
    </row>
    <row r="121" spans="1:12">
      <c r="A121">
        <v>23</v>
      </c>
      <c r="B121">
        <f>COUNTIF(Продаж!F:F,Працівник_аналіз!A121)</f>
        <v>16</v>
      </c>
      <c r="C121">
        <f>SUMIF(Продаж!F:F,Працівник_аналіз!A121,Продаж!I:I)</f>
        <v>61991.229999999996</v>
      </c>
      <c r="D121">
        <f>SUMIF(Робота!B:B,Працівник_аналіз!A121,Робота!D:D)</f>
        <v>219</v>
      </c>
      <c r="E121">
        <f>COUNTIF(Робота!B:B,Працівник_аналіз!A121)</f>
        <v>26</v>
      </c>
      <c r="F121">
        <f>COUNTIFS(Робота!B:B,Працівник_аналіз!A121,Робота!D:D,"&gt;8")</f>
        <v>12</v>
      </c>
      <c r="G121">
        <f>SUMIFS(Робота!D:D,Робота!B:B,Працівник_аналіз!A121,Робота!D:D,"&gt;8")</f>
        <v>129</v>
      </c>
      <c r="H121">
        <f t="shared" si="3"/>
        <v>33</v>
      </c>
      <c r="I121">
        <f>COUNTIFS(Робота!B:B,Працівник_аналіз!A121,Робота!D:D,"&lt;8")</f>
        <v>11</v>
      </c>
      <c r="J121">
        <f>SUMIFS(Робота!D:D,Робота!B:B,Працівник_аналіз!A121,Робота!D:D,"&lt;8")</f>
        <v>66</v>
      </c>
      <c r="K121">
        <f t="shared" si="4"/>
        <v>22</v>
      </c>
      <c r="L121">
        <f t="shared" si="5"/>
        <v>283.06497716894978</v>
      </c>
    </row>
    <row r="122" spans="1:12">
      <c r="A122">
        <v>337</v>
      </c>
      <c r="B122">
        <f>COUNTIF(Продаж!F:F,Працівник_аналіз!A122)</f>
        <v>16</v>
      </c>
      <c r="C122">
        <f>SUMIF(Продаж!F:F,Працівник_аналіз!A122,Продаж!I:I)</f>
        <v>53281.41</v>
      </c>
      <c r="D122">
        <f>SUMIF(Робота!B:B,Працівник_аналіз!A122,Робота!D:D)</f>
        <v>242</v>
      </c>
      <c r="E122">
        <f>COUNTIF(Робота!B:B,Працівник_аналіз!A122)</f>
        <v>31</v>
      </c>
      <c r="F122">
        <f>COUNTIFS(Робота!B:B,Працівник_аналіз!A122,Робота!D:D,"&gt;8")</f>
        <v>11</v>
      </c>
      <c r="G122">
        <f>SUMIFS(Робота!D:D,Робота!B:B,Працівник_аналіз!A122,Робота!D:D,"&gt;8")</f>
        <v>119</v>
      </c>
      <c r="H122">
        <f t="shared" si="3"/>
        <v>31</v>
      </c>
      <c r="I122">
        <f>COUNTIFS(Робота!B:B,Працівник_аналіз!A122,Робота!D:D,"&lt;8")</f>
        <v>17</v>
      </c>
      <c r="J122">
        <f>SUMIFS(Робота!D:D,Робота!B:B,Працівник_аналіз!A122,Робота!D:D,"&lt;8")</f>
        <v>99</v>
      </c>
      <c r="K122">
        <f t="shared" si="4"/>
        <v>37</v>
      </c>
      <c r="L122">
        <f t="shared" si="5"/>
        <v>220.17111570247934</v>
      </c>
    </row>
    <row r="123" spans="1:12">
      <c r="A123">
        <v>42</v>
      </c>
      <c r="B123">
        <f>COUNTIF(Продаж!F:F,Працівник_аналіз!A123)</f>
        <v>7</v>
      </c>
      <c r="C123">
        <f>SUMIF(Продаж!F:F,Працівник_аналіз!A123,Продаж!I:I)</f>
        <v>29709.72</v>
      </c>
      <c r="D123">
        <f>SUMIF(Робота!B:B,Працівник_аналіз!A123,Робота!D:D)</f>
        <v>224</v>
      </c>
      <c r="E123">
        <f>COUNTIF(Робота!B:B,Працівник_аналіз!A123)</f>
        <v>29</v>
      </c>
      <c r="F123">
        <f>COUNTIFS(Робота!B:B,Працівник_аналіз!A123,Робота!D:D,"&gt;8")</f>
        <v>10</v>
      </c>
      <c r="G123">
        <f>SUMIFS(Робота!D:D,Робота!B:B,Працівник_аналіз!A123,Робота!D:D,"&gt;8")</f>
        <v>103</v>
      </c>
      <c r="H123">
        <f t="shared" si="3"/>
        <v>23</v>
      </c>
      <c r="I123">
        <f>COUNTIFS(Робота!B:B,Працівник_аналіз!A123,Робота!D:D,"&lt;8")</f>
        <v>14</v>
      </c>
      <c r="J123">
        <f>SUMIFS(Робота!D:D,Робота!B:B,Працівник_аналіз!A123,Робота!D:D,"&lt;8")</f>
        <v>81</v>
      </c>
      <c r="K123">
        <f t="shared" si="4"/>
        <v>31</v>
      </c>
      <c r="L123">
        <f t="shared" si="5"/>
        <v>132.63267857142858</v>
      </c>
    </row>
    <row r="124" spans="1:12">
      <c r="A124">
        <v>218</v>
      </c>
      <c r="B124">
        <f>COUNTIF(Продаж!F:F,Працівник_аналіз!A124)</f>
        <v>10</v>
      </c>
      <c r="C124">
        <f>SUMIF(Продаж!F:F,Працівник_аналіз!A124,Продаж!I:I)</f>
        <v>34953.11</v>
      </c>
      <c r="D124">
        <f>SUMIF(Робота!B:B,Працівник_аналіз!A124,Робота!D:D)</f>
        <v>179</v>
      </c>
      <c r="E124">
        <f>COUNTIF(Робота!B:B,Працівник_аналіз!A124)</f>
        <v>23</v>
      </c>
      <c r="F124">
        <f>COUNTIFS(Робота!B:B,Працівник_аналіз!A124,Робота!D:D,"&gt;8")</f>
        <v>9</v>
      </c>
      <c r="G124">
        <f>SUMIFS(Робота!D:D,Робота!B:B,Працівник_аналіз!A124,Робота!D:D,"&gt;8")</f>
        <v>97</v>
      </c>
      <c r="H124">
        <f t="shared" si="3"/>
        <v>25</v>
      </c>
      <c r="I124">
        <f>COUNTIFS(Робота!B:B,Працівник_аналіз!A124,Робота!D:D,"&lt;8")</f>
        <v>10</v>
      </c>
      <c r="J124">
        <f>SUMIFS(Робота!D:D,Робота!B:B,Працівник_аналіз!A124,Робота!D:D,"&lt;8")</f>
        <v>50</v>
      </c>
      <c r="K124">
        <f t="shared" si="4"/>
        <v>30</v>
      </c>
      <c r="L124">
        <f t="shared" si="5"/>
        <v>195.26877094972068</v>
      </c>
    </row>
    <row r="125" spans="1:12">
      <c r="A125">
        <v>70</v>
      </c>
      <c r="B125">
        <f>COUNTIF(Продаж!F:F,Працівник_аналіз!A125)</f>
        <v>17</v>
      </c>
      <c r="C125">
        <f>SUMIF(Продаж!F:F,Працівник_аналіз!A125,Продаж!I:I)</f>
        <v>48689.12999999999</v>
      </c>
      <c r="D125">
        <f>SUMIF(Робота!B:B,Працівник_аналіз!A125,Робота!D:D)</f>
        <v>243</v>
      </c>
      <c r="E125">
        <f>COUNTIF(Робота!B:B,Працівник_аналіз!A125)</f>
        <v>32</v>
      </c>
      <c r="F125">
        <f>COUNTIFS(Робота!B:B,Працівник_аналіз!A125,Робота!D:D,"&gt;8")</f>
        <v>12</v>
      </c>
      <c r="G125">
        <f>SUMIFS(Робота!D:D,Робота!B:B,Працівник_аналіз!A125,Робота!D:D,"&gt;8")</f>
        <v>122</v>
      </c>
      <c r="H125">
        <f t="shared" si="3"/>
        <v>26</v>
      </c>
      <c r="I125">
        <f>COUNTIFS(Робота!B:B,Працівник_аналіз!A125,Робота!D:D,"&lt;8")</f>
        <v>17</v>
      </c>
      <c r="J125">
        <f>SUMIFS(Робота!D:D,Робота!B:B,Працівник_аналіз!A125,Робота!D:D,"&lt;8")</f>
        <v>97</v>
      </c>
      <c r="K125">
        <f t="shared" si="4"/>
        <v>39</v>
      </c>
      <c r="L125">
        <f t="shared" si="5"/>
        <v>200.36679012345675</v>
      </c>
    </row>
    <row r="126" spans="1:12">
      <c r="A126">
        <v>387</v>
      </c>
      <c r="B126">
        <f>COUNTIF(Продаж!F:F,Працівник_аналіз!A126)</f>
        <v>11</v>
      </c>
      <c r="C126">
        <f>SUMIF(Продаж!F:F,Працівник_аналіз!A126,Продаж!I:I)</f>
        <v>38662.590000000004</v>
      </c>
      <c r="D126">
        <f>SUMIF(Робота!B:B,Працівник_аналіз!A126,Робота!D:D)</f>
        <v>130</v>
      </c>
      <c r="E126">
        <f>COUNTIF(Робота!B:B,Працівник_аналіз!A126)</f>
        <v>17</v>
      </c>
      <c r="F126">
        <f>COUNTIFS(Робота!B:B,Працівник_аналіз!A126,Робота!D:D,"&gt;8")</f>
        <v>6</v>
      </c>
      <c r="G126">
        <f>SUMIFS(Робота!D:D,Робота!B:B,Працівник_аналіз!A126,Робота!D:D,"&gt;8")</f>
        <v>61</v>
      </c>
      <c r="H126">
        <f t="shared" si="3"/>
        <v>13</v>
      </c>
      <c r="I126">
        <f>COUNTIFS(Робота!B:B,Працівник_аналіз!A126,Робота!D:D,"&lt;8")</f>
        <v>10</v>
      </c>
      <c r="J126">
        <f>SUMIFS(Робота!D:D,Робота!B:B,Працівник_аналіз!A126,Робота!D:D,"&lt;8")</f>
        <v>61</v>
      </c>
      <c r="K126">
        <f t="shared" si="4"/>
        <v>19</v>
      </c>
      <c r="L126">
        <f t="shared" si="5"/>
        <v>297.40453846153849</v>
      </c>
    </row>
    <row r="127" spans="1:12">
      <c r="A127">
        <v>214</v>
      </c>
      <c r="B127">
        <f>COUNTIF(Продаж!F:F,Працівник_аналіз!A127)</f>
        <v>11</v>
      </c>
      <c r="C127">
        <f>SUMIF(Продаж!F:F,Працівник_аналіз!A127,Продаж!I:I)</f>
        <v>33009.86</v>
      </c>
      <c r="D127">
        <f>SUMIF(Робота!B:B,Працівник_аналіз!A127,Робота!D:D)</f>
        <v>182</v>
      </c>
      <c r="E127">
        <f>COUNTIF(Робота!B:B,Працівник_аналіз!A127)</f>
        <v>23</v>
      </c>
      <c r="F127">
        <f>COUNTIFS(Робота!B:B,Працівник_аналіз!A127,Робота!D:D,"&gt;8")</f>
        <v>8</v>
      </c>
      <c r="G127">
        <f>SUMIFS(Робота!D:D,Робота!B:B,Працівник_аналіз!A127,Робота!D:D,"&gt;8")</f>
        <v>80</v>
      </c>
      <c r="H127">
        <f t="shared" si="3"/>
        <v>16</v>
      </c>
      <c r="I127">
        <f>COUNTIFS(Робота!B:B,Працівник_аналіз!A127,Робота!D:D,"&lt;8")</f>
        <v>8</v>
      </c>
      <c r="J127">
        <f>SUMIFS(Робота!D:D,Робота!B:B,Працівник_аналіз!A127,Робота!D:D,"&lt;8")</f>
        <v>46</v>
      </c>
      <c r="K127">
        <f t="shared" si="4"/>
        <v>18</v>
      </c>
      <c r="L127">
        <f t="shared" si="5"/>
        <v>181.37285714285716</v>
      </c>
    </row>
    <row r="128" spans="1:12">
      <c r="A128">
        <v>315</v>
      </c>
      <c r="B128">
        <f>COUNTIF(Продаж!F:F,Працівник_аналіз!A128)</f>
        <v>13</v>
      </c>
      <c r="C128">
        <f>SUMIF(Продаж!F:F,Працівник_аналіз!A128,Продаж!I:I)</f>
        <v>53486.43</v>
      </c>
      <c r="D128">
        <f>SUMIF(Робота!B:B,Працівник_аналіз!A128,Робота!D:D)</f>
        <v>245</v>
      </c>
      <c r="E128">
        <f>COUNTIF(Робота!B:B,Працівник_аналіз!A128)</f>
        <v>30</v>
      </c>
      <c r="F128">
        <f>COUNTIFS(Робота!B:B,Працівник_аналіз!A128,Робота!D:D,"&gt;8")</f>
        <v>13</v>
      </c>
      <c r="G128">
        <f>SUMIFS(Робота!D:D,Робота!B:B,Працівник_аналіз!A128,Робота!D:D,"&gt;8")</f>
        <v>141</v>
      </c>
      <c r="H128">
        <f t="shared" si="3"/>
        <v>37</v>
      </c>
      <c r="I128">
        <f>COUNTIFS(Робота!B:B,Працівник_аналіз!A128,Робота!D:D,"&lt;8")</f>
        <v>16</v>
      </c>
      <c r="J128">
        <f>SUMIFS(Робота!D:D,Робота!B:B,Працівник_аналіз!A128,Робота!D:D,"&lt;8")</f>
        <v>96</v>
      </c>
      <c r="K128">
        <f t="shared" si="4"/>
        <v>32</v>
      </c>
      <c r="L128">
        <f t="shared" si="5"/>
        <v>218.31195918367348</v>
      </c>
    </row>
    <row r="129" spans="1:12">
      <c r="A129">
        <v>262</v>
      </c>
      <c r="B129">
        <f>COUNTIF(Продаж!F:F,Працівник_аналіз!A129)</f>
        <v>12</v>
      </c>
      <c r="C129">
        <f>SUMIF(Продаж!F:F,Працівник_аналіз!A129,Продаж!I:I)</f>
        <v>42680.78</v>
      </c>
      <c r="D129">
        <f>SUMIF(Робота!B:B,Працівник_аналіз!A129,Робота!D:D)</f>
        <v>189</v>
      </c>
      <c r="E129">
        <f>COUNTIF(Робота!B:B,Працівник_аналіз!A129)</f>
        <v>23</v>
      </c>
      <c r="F129">
        <f>COUNTIFS(Робота!B:B,Працівник_аналіз!A129,Робота!D:D,"&gt;8")</f>
        <v>10</v>
      </c>
      <c r="G129">
        <f>SUMIFS(Робота!D:D,Робота!B:B,Працівник_аналіз!A129,Робота!D:D,"&gt;8")</f>
        <v>104</v>
      </c>
      <c r="H129">
        <f t="shared" si="3"/>
        <v>24</v>
      </c>
      <c r="I129">
        <f>COUNTIFS(Робота!B:B,Працівник_аналіз!A129,Робота!D:D,"&lt;8")</f>
        <v>8</v>
      </c>
      <c r="J129">
        <f>SUMIFS(Робота!D:D,Робота!B:B,Працівник_аналіз!A129,Робота!D:D,"&lt;8")</f>
        <v>45</v>
      </c>
      <c r="K129">
        <f t="shared" si="4"/>
        <v>19</v>
      </c>
      <c r="L129">
        <f t="shared" si="5"/>
        <v>225.82423280423279</v>
      </c>
    </row>
    <row r="130" spans="1:12">
      <c r="A130">
        <v>163</v>
      </c>
      <c r="B130">
        <f>COUNTIF(Продаж!F:F,Працівник_аналіз!A130)</f>
        <v>9</v>
      </c>
      <c r="C130">
        <f>SUMIF(Продаж!F:F,Працівник_аналіз!A130,Продаж!I:I)</f>
        <v>39647.81</v>
      </c>
      <c r="D130">
        <f>SUMIF(Робота!B:B,Працівник_аналіз!A130,Робота!D:D)</f>
        <v>182</v>
      </c>
      <c r="E130">
        <f>COUNTIF(Робота!B:B,Працівник_аналіз!A130)</f>
        <v>24</v>
      </c>
      <c r="F130">
        <f>COUNTIFS(Робота!B:B,Працівник_аналіз!A130,Робота!D:D,"&gt;8")</f>
        <v>6</v>
      </c>
      <c r="G130">
        <f>SUMIFS(Робота!D:D,Робота!B:B,Працівник_аналіз!A130,Робота!D:D,"&gt;8")</f>
        <v>68</v>
      </c>
      <c r="H130">
        <f t="shared" si="3"/>
        <v>20</v>
      </c>
      <c r="I130">
        <f>COUNTIFS(Робота!B:B,Працівник_аналіз!A130,Робота!D:D,"&lt;8")</f>
        <v>12</v>
      </c>
      <c r="J130">
        <f>SUMIFS(Робота!D:D,Робота!B:B,Працівник_аналіз!A130,Робота!D:D,"&lt;8")</f>
        <v>66</v>
      </c>
      <c r="K130">
        <f t="shared" si="4"/>
        <v>30</v>
      </c>
      <c r="L130">
        <f t="shared" si="5"/>
        <v>217.84510989010988</v>
      </c>
    </row>
    <row r="131" spans="1:12">
      <c r="A131">
        <v>390</v>
      </c>
      <c r="B131">
        <f>COUNTIF(Продаж!F:F,Працівник_аналіз!A131)</f>
        <v>15</v>
      </c>
      <c r="C131">
        <f>SUMIF(Продаж!F:F,Працівник_аналіз!A131,Продаж!I:I)</f>
        <v>49972.53</v>
      </c>
      <c r="D131">
        <f>SUMIF(Робота!B:B,Працівник_аналіз!A131,Робота!D:D)</f>
        <v>251</v>
      </c>
      <c r="E131">
        <f>COUNTIF(Робота!B:B,Працівник_аналіз!A131)</f>
        <v>32</v>
      </c>
      <c r="F131">
        <f>COUNTIFS(Робота!B:B,Працівник_аналіз!A131,Робота!D:D,"&gt;8")</f>
        <v>14</v>
      </c>
      <c r="G131">
        <f>SUMIFS(Робота!D:D,Робота!B:B,Працівник_аналіз!A131,Робота!D:D,"&gt;8")</f>
        <v>148</v>
      </c>
      <c r="H131">
        <f t="shared" ref="H131:H194" si="6">G131-(F131*8)</f>
        <v>36</v>
      </c>
      <c r="I131">
        <f>COUNTIFS(Робота!B:B,Працівник_аналіз!A131,Робота!D:D,"&lt;8")</f>
        <v>17</v>
      </c>
      <c r="J131">
        <f>SUMIFS(Робота!D:D,Робота!B:B,Працівник_аналіз!A131,Робота!D:D,"&lt;8")</f>
        <v>95</v>
      </c>
      <c r="K131">
        <f t="shared" ref="K131:K194" si="7">(I131*8)-J131</f>
        <v>41</v>
      </c>
      <c r="L131">
        <f t="shared" si="5"/>
        <v>199.09374501992031</v>
      </c>
    </row>
    <row r="132" spans="1:12">
      <c r="A132">
        <v>114</v>
      </c>
      <c r="B132">
        <f>COUNTIF(Продаж!F:F,Працівник_аналіз!A132)</f>
        <v>9</v>
      </c>
      <c r="C132">
        <f>SUMIF(Продаж!F:F,Працівник_аналіз!A132,Продаж!I:I)</f>
        <v>38032.97</v>
      </c>
      <c r="D132">
        <f>SUMIF(Робота!B:B,Працівник_аналіз!A132,Робота!D:D)</f>
        <v>245</v>
      </c>
      <c r="E132">
        <f>COUNTIF(Робота!B:B,Працівник_аналіз!A132)</f>
        <v>30</v>
      </c>
      <c r="F132">
        <f>COUNTIFS(Робота!B:B,Працівник_аналіз!A132,Робота!D:D,"&gt;8")</f>
        <v>13</v>
      </c>
      <c r="G132">
        <f>SUMIFS(Робота!D:D,Робота!B:B,Працівник_аналіз!A132,Робота!D:D,"&gt;8")</f>
        <v>143</v>
      </c>
      <c r="H132">
        <f t="shared" si="6"/>
        <v>39</v>
      </c>
      <c r="I132">
        <f>COUNTIFS(Робота!B:B,Працівник_аналіз!A132,Робота!D:D,"&lt;8")</f>
        <v>16</v>
      </c>
      <c r="J132">
        <f>SUMIFS(Робота!D:D,Робота!B:B,Працівник_аналіз!A132,Робота!D:D,"&lt;8")</f>
        <v>94</v>
      </c>
      <c r="K132">
        <f t="shared" si="7"/>
        <v>34</v>
      </c>
      <c r="L132">
        <f t="shared" ref="L132:L195" si="8">C132/D132</f>
        <v>155.23661224489797</v>
      </c>
    </row>
    <row r="133" spans="1:12">
      <c r="A133">
        <v>361</v>
      </c>
      <c r="B133">
        <f>COUNTIF(Продаж!F:F,Працівник_аналіз!A133)</f>
        <v>12</v>
      </c>
      <c r="C133">
        <f>SUMIF(Продаж!F:F,Працівник_аналіз!A133,Продаж!I:I)</f>
        <v>52754.35</v>
      </c>
      <c r="D133">
        <f>SUMIF(Робота!B:B,Працівник_аналіз!A133,Робота!D:D)</f>
        <v>248</v>
      </c>
      <c r="E133">
        <f>COUNTIF(Робота!B:B,Працівник_аналіз!A133)</f>
        <v>29</v>
      </c>
      <c r="F133">
        <f>COUNTIFS(Робота!B:B,Працівник_аналіз!A133,Робота!D:D,"&gt;8")</f>
        <v>13</v>
      </c>
      <c r="G133">
        <f>SUMIFS(Робота!D:D,Робота!B:B,Працівник_аналіз!A133,Робота!D:D,"&gt;8")</f>
        <v>141</v>
      </c>
      <c r="H133">
        <f t="shared" si="6"/>
        <v>37</v>
      </c>
      <c r="I133">
        <f>COUNTIFS(Робота!B:B,Працівник_аналіз!A133,Робота!D:D,"&lt;8")</f>
        <v>10</v>
      </c>
      <c r="J133">
        <f>SUMIFS(Робота!D:D,Робота!B:B,Працівник_аналіз!A133,Робота!D:D,"&lt;8")</f>
        <v>59</v>
      </c>
      <c r="K133">
        <f t="shared" si="7"/>
        <v>21</v>
      </c>
      <c r="L133">
        <f t="shared" si="8"/>
        <v>212.71915322580645</v>
      </c>
    </row>
    <row r="134" spans="1:12">
      <c r="A134">
        <v>264</v>
      </c>
      <c r="B134">
        <f>COUNTIF(Продаж!F:F,Працівник_аналіз!A134)</f>
        <v>9</v>
      </c>
      <c r="C134">
        <f>SUMIF(Продаж!F:F,Працівник_аналіз!A134,Продаж!I:I)</f>
        <v>26201.53</v>
      </c>
      <c r="D134">
        <f>SUMIF(Робота!B:B,Працівник_аналіз!A134,Робота!D:D)</f>
        <v>283</v>
      </c>
      <c r="E134">
        <f>COUNTIF(Робота!B:B,Працівник_аналіз!A134)</f>
        <v>38</v>
      </c>
      <c r="F134">
        <f>COUNTIFS(Робота!B:B,Працівник_аналіз!A134,Робота!D:D,"&gt;8")</f>
        <v>12</v>
      </c>
      <c r="G134">
        <f>SUMIFS(Робота!D:D,Робота!B:B,Працівник_аналіз!A134,Робота!D:D,"&gt;8")</f>
        <v>123</v>
      </c>
      <c r="H134">
        <f t="shared" si="6"/>
        <v>27</v>
      </c>
      <c r="I134">
        <f>COUNTIFS(Робота!B:B,Працівник_аналіз!A134,Робота!D:D,"&lt;8")</f>
        <v>19</v>
      </c>
      <c r="J134">
        <f>SUMIFS(Робота!D:D,Робота!B:B,Працівник_аналіз!A134,Робота!D:D,"&lt;8")</f>
        <v>104</v>
      </c>
      <c r="K134">
        <f t="shared" si="7"/>
        <v>48</v>
      </c>
      <c r="L134">
        <f t="shared" si="8"/>
        <v>92.584911660777379</v>
      </c>
    </row>
    <row r="135" spans="1:12">
      <c r="A135">
        <v>51</v>
      </c>
      <c r="B135">
        <f>COUNTIF(Продаж!F:F,Працівник_аналіз!A135)</f>
        <v>17</v>
      </c>
      <c r="C135">
        <f>SUMIF(Продаж!F:F,Працівник_аналіз!A135,Продаж!I:I)</f>
        <v>65159.87</v>
      </c>
      <c r="D135">
        <f>SUMIF(Робота!B:B,Працівник_аналіз!A135,Робота!D:D)</f>
        <v>235</v>
      </c>
      <c r="E135">
        <f>COUNTIF(Робота!B:B,Працівник_аналіз!A135)</f>
        <v>26</v>
      </c>
      <c r="F135">
        <f>COUNTIFS(Робота!B:B,Працівник_аналіз!A135,Робота!D:D,"&gt;8")</f>
        <v>17</v>
      </c>
      <c r="G135">
        <f>SUMIFS(Робота!D:D,Робота!B:B,Працівник_аналіз!A135,Робота!D:D,"&gt;8")</f>
        <v>179</v>
      </c>
      <c r="H135">
        <f t="shared" si="6"/>
        <v>43</v>
      </c>
      <c r="I135">
        <f>COUNTIFS(Робота!B:B,Працівник_аналіз!A135,Робота!D:D,"&lt;8")</f>
        <v>8</v>
      </c>
      <c r="J135">
        <f>SUMIFS(Робота!D:D,Робота!B:B,Працівник_аналіз!A135,Робота!D:D,"&lt;8")</f>
        <v>48</v>
      </c>
      <c r="K135">
        <f t="shared" si="7"/>
        <v>16</v>
      </c>
      <c r="L135">
        <f t="shared" si="8"/>
        <v>277.27604255319147</v>
      </c>
    </row>
    <row r="136" spans="1:12">
      <c r="A136">
        <v>35</v>
      </c>
      <c r="B136">
        <f>COUNTIF(Продаж!F:F,Працівник_аналіз!A136)</f>
        <v>16</v>
      </c>
      <c r="C136">
        <f>SUMIF(Продаж!F:F,Працівник_аналіз!A136,Продаж!I:I)</f>
        <v>44092.51</v>
      </c>
      <c r="D136">
        <f>SUMIF(Робота!B:B,Працівник_аналіз!A136,Робота!D:D)</f>
        <v>230</v>
      </c>
      <c r="E136">
        <f>COUNTIF(Робота!B:B,Працівник_аналіз!A136)</f>
        <v>29</v>
      </c>
      <c r="F136">
        <f>COUNTIFS(Робота!B:B,Працівник_аналіз!A136,Робота!D:D,"&gt;8")</f>
        <v>8</v>
      </c>
      <c r="G136">
        <f>SUMIFS(Робота!D:D,Робота!B:B,Працівник_аналіз!A136,Робота!D:D,"&gt;8")</f>
        <v>87</v>
      </c>
      <c r="H136">
        <f t="shared" si="6"/>
        <v>23</v>
      </c>
      <c r="I136">
        <f>COUNTIFS(Робота!B:B,Працівник_аналіз!A136,Робота!D:D,"&lt;8")</f>
        <v>11</v>
      </c>
      <c r="J136">
        <f>SUMIFS(Робота!D:D,Робота!B:B,Працівник_аналіз!A136,Робота!D:D,"&lt;8")</f>
        <v>63</v>
      </c>
      <c r="K136">
        <f t="shared" si="7"/>
        <v>25</v>
      </c>
      <c r="L136">
        <f t="shared" si="8"/>
        <v>191.7065652173913</v>
      </c>
    </row>
    <row r="137" spans="1:12">
      <c r="A137">
        <v>129</v>
      </c>
      <c r="B137">
        <f>COUNTIF(Продаж!F:F,Працівник_аналіз!A137)</f>
        <v>14</v>
      </c>
      <c r="C137">
        <f>SUMIF(Продаж!F:F,Працівник_аналіз!A137,Продаж!I:I)</f>
        <v>46631.090000000004</v>
      </c>
      <c r="D137">
        <f>SUMIF(Робота!B:B,Працівник_аналіз!A137,Робота!D:D)</f>
        <v>129</v>
      </c>
      <c r="E137">
        <f>COUNTIF(Робота!B:B,Працівник_аналіз!A137)</f>
        <v>17</v>
      </c>
      <c r="F137">
        <f>COUNTIFS(Робота!B:B,Працівник_аналіз!A137,Робота!D:D,"&gt;8")</f>
        <v>7</v>
      </c>
      <c r="G137">
        <f>SUMIFS(Робота!D:D,Робота!B:B,Працівник_аналіз!A137,Робота!D:D,"&gt;8")</f>
        <v>71</v>
      </c>
      <c r="H137">
        <f t="shared" si="6"/>
        <v>15</v>
      </c>
      <c r="I137">
        <f>COUNTIFS(Робота!B:B,Працівник_аналіз!A137,Робота!D:D,"&lt;8")</f>
        <v>10</v>
      </c>
      <c r="J137">
        <f>SUMIFS(Робота!D:D,Робота!B:B,Працівник_аналіз!A137,Робота!D:D,"&lt;8")</f>
        <v>58</v>
      </c>
      <c r="K137">
        <f t="shared" si="7"/>
        <v>22</v>
      </c>
      <c r="L137">
        <f t="shared" si="8"/>
        <v>361.4813178294574</v>
      </c>
    </row>
    <row r="138" spans="1:12">
      <c r="A138">
        <v>301</v>
      </c>
      <c r="B138">
        <f>COUNTIF(Продаж!F:F,Працівник_аналіз!A138)</f>
        <v>11</v>
      </c>
      <c r="C138">
        <f>SUMIF(Продаж!F:F,Працівник_аналіз!A138,Продаж!I:I)</f>
        <v>34962.339999999997</v>
      </c>
      <c r="D138">
        <f>SUMIF(Робота!B:B,Працівник_аналіз!A138,Робота!D:D)</f>
        <v>188</v>
      </c>
      <c r="E138">
        <f>COUNTIF(Робота!B:B,Працівник_аналіз!A138)</f>
        <v>24</v>
      </c>
      <c r="F138">
        <f>COUNTIFS(Робота!B:B,Працівник_аналіз!A138,Робота!D:D,"&gt;8")</f>
        <v>9</v>
      </c>
      <c r="G138">
        <f>SUMIFS(Робота!D:D,Робота!B:B,Працівник_аналіз!A138,Робота!D:D,"&gt;8")</f>
        <v>96</v>
      </c>
      <c r="H138">
        <f t="shared" si="6"/>
        <v>24</v>
      </c>
      <c r="I138">
        <f>COUNTIFS(Робота!B:B,Працівник_аналіз!A138,Робота!D:D,"&lt;8")</f>
        <v>9</v>
      </c>
      <c r="J138">
        <f>SUMIFS(Робота!D:D,Робота!B:B,Працівник_аналіз!A138,Робота!D:D,"&lt;8")</f>
        <v>44</v>
      </c>
      <c r="K138">
        <f t="shared" si="7"/>
        <v>28</v>
      </c>
      <c r="L138">
        <f t="shared" si="8"/>
        <v>185.96989361702126</v>
      </c>
    </row>
    <row r="139" spans="1:12">
      <c r="A139">
        <v>360</v>
      </c>
      <c r="B139">
        <f>COUNTIF(Продаж!F:F,Працівник_аналіз!A139)</f>
        <v>19</v>
      </c>
      <c r="C139">
        <f>SUMIF(Продаж!F:F,Працівник_аналіз!A139,Продаж!I:I)</f>
        <v>79297.83</v>
      </c>
      <c r="D139">
        <f>SUMIF(Робота!B:B,Працівник_аналіз!A139,Робота!D:D)</f>
        <v>246</v>
      </c>
      <c r="E139">
        <f>COUNTIF(Робота!B:B,Працівник_аналіз!A139)</f>
        <v>28</v>
      </c>
      <c r="F139">
        <f>COUNTIFS(Робота!B:B,Працівник_аналіз!A139,Робота!D:D,"&gt;8")</f>
        <v>15</v>
      </c>
      <c r="G139">
        <f>SUMIFS(Робота!D:D,Робота!B:B,Працівник_аналіз!A139,Робота!D:D,"&gt;8")</f>
        <v>162</v>
      </c>
      <c r="H139">
        <f t="shared" si="6"/>
        <v>42</v>
      </c>
      <c r="I139">
        <f>COUNTIFS(Робота!B:B,Працівник_аналіз!A139,Робота!D:D,"&lt;8")</f>
        <v>9</v>
      </c>
      <c r="J139">
        <f>SUMIFS(Робота!D:D,Робота!B:B,Працівник_аналіз!A139,Робота!D:D,"&lt;8")</f>
        <v>52</v>
      </c>
      <c r="K139">
        <f t="shared" si="7"/>
        <v>20</v>
      </c>
      <c r="L139">
        <f t="shared" si="8"/>
        <v>322.34890243902441</v>
      </c>
    </row>
    <row r="140" spans="1:12">
      <c r="A140">
        <v>4</v>
      </c>
      <c r="B140">
        <f>COUNTIF(Продаж!F:F,Працівник_аналіз!A140)</f>
        <v>22</v>
      </c>
      <c r="C140">
        <f>SUMIF(Продаж!F:F,Працівник_аналіз!A140,Продаж!I:I)</f>
        <v>83052.159999999989</v>
      </c>
      <c r="D140">
        <f>SUMIF(Робота!B:B,Працівник_аналіз!A140,Робота!D:D)</f>
        <v>184</v>
      </c>
      <c r="E140">
        <f>COUNTIF(Робота!B:B,Працівник_аналіз!A140)</f>
        <v>24</v>
      </c>
      <c r="F140">
        <f>COUNTIFS(Робота!B:B,Працівник_аналіз!A140,Робота!D:D,"&gt;8")</f>
        <v>9</v>
      </c>
      <c r="G140">
        <f>SUMIFS(Робота!D:D,Робота!B:B,Працівник_аналіз!A140,Робота!D:D,"&gt;8")</f>
        <v>97</v>
      </c>
      <c r="H140">
        <f t="shared" si="6"/>
        <v>25</v>
      </c>
      <c r="I140">
        <f>COUNTIFS(Робота!B:B,Працівник_аналіз!A140,Робота!D:D,"&lt;8")</f>
        <v>12</v>
      </c>
      <c r="J140">
        <f>SUMIFS(Робота!D:D,Робота!B:B,Працівник_аналіз!A140,Робота!D:D,"&lt;8")</f>
        <v>63</v>
      </c>
      <c r="K140">
        <f t="shared" si="7"/>
        <v>33</v>
      </c>
      <c r="L140">
        <f t="shared" si="8"/>
        <v>451.37043478260864</v>
      </c>
    </row>
    <row r="141" spans="1:12">
      <c r="A141">
        <v>28</v>
      </c>
      <c r="B141">
        <f>COUNTIF(Продаж!F:F,Працівник_аналіз!A141)</f>
        <v>14</v>
      </c>
      <c r="C141">
        <f>SUMIF(Продаж!F:F,Працівник_аналіз!A141,Продаж!I:I)</f>
        <v>54993.070000000007</v>
      </c>
      <c r="D141">
        <f>SUMIF(Робота!B:B,Працівник_аналіз!A141,Робота!D:D)</f>
        <v>183</v>
      </c>
      <c r="E141">
        <f>COUNTIF(Робота!B:B,Працівник_аналіз!A141)</f>
        <v>25</v>
      </c>
      <c r="F141">
        <f>COUNTIFS(Робота!B:B,Працівник_аналіз!A141,Робота!D:D,"&gt;8")</f>
        <v>9</v>
      </c>
      <c r="G141">
        <f>SUMIFS(Робота!D:D,Робота!B:B,Працівник_аналіз!A141,Робота!D:D,"&gt;8")</f>
        <v>91</v>
      </c>
      <c r="H141">
        <f t="shared" si="6"/>
        <v>19</v>
      </c>
      <c r="I141">
        <f>COUNTIFS(Робота!B:B,Працівник_аналіз!A141,Робота!D:D,"&lt;8")</f>
        <v>14</v>
      </c>
      <c r="J141">
        <f>SUMIFS(Робота!D:D,Робота!B:B,Працівник_аналіз!A141,Робота!D:D,"&lt;8")</f>
        <v>76</v>
      </c>
      <c r="K141">
        <f t="shared" si="7"/>
        <v>36</v>
      </c>
      <c r="L141">
        <f t="shared" si="8"/>
        <v>300.50857923497273</v>
      </c>
    </row>
    <row r="142" spans="1:12">
      <c r="A142">
        <v>150</v>
      </c>
      <c r="B142">
        <f>COUNTIF(Продаж!F:F,Працівник_аналіз!A142)</f>
        <v>13</v>
      </c>
      <c r="C142">
        <f>SUMIF(Продаж!F:F,Працівник_аналіз!A142,Продаж!I:I)</f>
        <v>53870.69</v>
      </c>
      <c r="D142">
        <f>SUMIF(Робота!B:B,Працівник_аналіз!A142,Робота!D:D)</f>
        <v>232</v>
      </c>
      <c r="E142">
        <f>COUNTIF(Робота!B:B,Працівник_аналіз!A142)</f>
        <v>27</v>
      </c>
      <c r="F142">
        <f>COUNTIFS(Робота!B:B,Працівник_аналіз!A142,Робота!D:D,"&gt;8")</f>
        <v>12</v>
      </c>
      <c r="G142">
        <f>SUMIFS(Робота!D:D,Робота!B:B,Працівник_аналіз!A142,Робота!D:D,"&gt;8")</f>
        <v>132</v>
      </c>
      <c r="H142">
        <f t="shared" si="6"/>
        <v>36</v>
      </c>
      <c r="I142">
        <f>COUNTIFS(Робота!B:B,Працівник_аналіз!A142,Робота!D:D,"&lt;8")</f>
        <v>10</v>
      </c>
      <c r="J142">
        <f>SUMIFS(Робота!D:D,Робота!B:B,Працівник_аналіз!A142,Робота!D:D,"&lt;8")</f>
        <v>60</v>
      </c>
      <c r="K142">
        <f t="shared" si="7"/>
        <v>20</v>
      </c>
      <c r="L142">
        <f t="shared" si="8"/>
        <v>232.20125000000002</v>
      </c>
    </row>
    <row r="143" spans="1:12">
      <c r="A143">
        <v>115</v>
      </c>
      <c r="B143">
        <f>COUNTIF(Продаж!F:F,Працівник_аналіз!A143)</f>
        <v>10</v>
      </c>
      <c r="C143">
        <f>SUMIF(Продаж!F:F,Працівник_аналіз!A143,Продаж!I:I)</f>
        <v>35964.769999999997</v>
      </c>
      <c r="D143">
        <f>SUMIF(Робота!B:B,Працівник_аналіз!A143,Робота!D:D)</f>
        <v>211</v>
      </c>
      <c r="E143">
        <f>COUNTIF(Робота!B:B,Працівник_аналіз!A143)</f>
        <v>27</v>
      </c>
      <c r="F143">
        <f>COUNTIFS(Робота!B:B,Працівник_аналіз!A143,Робота!D:D,"&gt;8")</f>
        <v>10</v>
      </c>
      <c r="G143">
        <f>SUMIFS(Робота!D:D,Робота!B:B,Працівник_аналіз!A143,Робота!D:D,"&gt;8")</f>
        <v>111</v>
      </c>
      <c r="H143">
        <f t="shared" si="6"/>
        <v>31</v>
      </c>
      <c r="I143">
        <f>COUNTIFS(Робота!B:B,Працівник_аналіз!A143,Робота!D:D,"&lt;8")</f>
        <v>14</v>
      </c>
      <c r="J143">
        <f>SUMIFS(Робота!D:D,Робота!B:B,Працівник_аналіз!A143,Робота!D:D,"&lt;8")</f>
        <v>76</v>
      </c>
      <c r="K143">
        <f t="shared" si="7"/>
        <v>36</v>
      </c>
      <c r="L143">
        <f t="shared" si="8"/>
        <v>170.44914691943126</v>
      </c>
    </row>
    <row r="144" spans="1:12">
      <c r="A144">
        <v>358</v>
      </c>
      <c r="B144">
        <f>COUNTIF(Продаж!F:F,Працівник_аналіз!A144)</f>
        <v>15</v>
      </c>
      <c r="C144">
        <f>SUMIF(Продаж!F:F,Працівник_аналіз!A144,Продаж!I:I)</f>
        <v>48464.02</v>
      </c>
      <c r="D144">
        <f>SUMIF(Робота!B:B,Працівник_аналіз!A144,Робота!D:D)</f>
        <v>220</v>
      </c>
      <c r="E144">
        <f>COUNTIF(Робота!B:B,Працівник_аналіз!A144)</f>
        <v>28</v>
      </c>
      <c r="F144">
        <f>COUNTIFS(Робота!B:B,Працівник_аналіз!A144,Робота!D:D,"&gt;8")</f>
        <v>12</v>
      </c>
      <c r="G144">
        <f>SUMIFS(Робота!D:D,Робота!B:B,Працівник_аналіз!A144,Робота!D:D,"&gt;8")</f>
        <v>127</v>
      </c>
      <c r="H144">
        <f t="shared" si="6"/>
        <v>31</v>
      </c>
      <c r="I144">
        <f>COUNTIFS(Робота!B:B,Працівник_аналіз!A144,Робота!D:D,"&lt;8")</f>
        <v>12</v>
      </c>
      <c r="J144">
        <f>SUMIFS(Робота!D:D,Робота!B:B,Працівник_аналіз!A144,Робота!D:D,"&lt;8")</f>
        <v>61</v>
      </c>
      <c r="K144">
        <f t="shared" si="7"/>
        <v>35</v>
      </c>
      <c r="L144">
        <f t="shared" si="8"/>
        <v>220.291</v>
      </c>
    </row>
    <row r="145" spans="1:12">
      <c r="A145">
        <v>191</v>
      </c>
      <c r="B145">
        <f>COUNTIF(Продаж!F:F,Працівник_аналіз!A145)</f>
        <v>15</v>
      </c>
      <c r="C145">
        <f>SUMIF(Продаж!F:F,Працівник_аналіз!A145,Продаж!I:I)</f>
        <v>52897.97</v>
      </c>
      <c r="D145">
        <f>SUMIF(Робота!B:B,Працівник_аналіз!A145,Робота!D:D)</f>
        <v>241</v>
      </c>
      <c r="E145">
        <f>COUNTIF(Робота!B:B,Працівник_аналіз!A145)</f>
        <v>30</v>
      </c>
      <c r="F145">
        <f>COUNTIFS(Робота!B:B,Працівник_аналіз!A145,Робота!D:D,"&gt;8")</f>
        <v>12</v>
      </c>
      <c r="G145">
        <f>SUMIFS(Робота!D:D,Робота!B:B,Працівник_аналіз!A145,Робота!D:D,"&gt;8")</f>
        <v>128</v>
      </c>
      <c r="H145">
        <f t="shared" si="6"/>
        <v>32</v>
      </c>
      <c r="I145">
        <f>COUNTIFS(Робота!B:B,Працівник_аналіз!A145,Робота!D:D,"&lt;8")</f>
        <v>15</v>
      </c>
      <c r="J145">
        <f>SUMIFS(Робота!D:D,Робота!B:B,Працівник_аналіз!A145,Робота!D:D,"&lt;8")</f>
        <v>89</v>
      </c>
      <c r="K145">
        <f t="shared" si="7"/>
        <v>31</v>
      </c>
      <c r="L145">
        <f t="shared" si="8"/>
        <v>219.49365145228217</v>
      </c>
    </row>
    <row r="146" spans="1:12">
      <c r="A146">
        <v>103</v>
      </c>
      <c r="B146">
        <f>COUNTIF(Продаж!F:F,Працівник_аналіз!A146)</f>
        <v>10</v>
      </c>
      <c r="C146">
        <f>SUMIF(Продаж!F:F,Працівник_аналіз!A146,Продаж!I:I)</f>
        <v>45815.519999999997</v>
      </c>
      <c r="D146">
        <f>SUMIF(Робота!B:B,Працівник_аналіз!A146,Робота!D:D)</f>
        <v>274</v>
      </c>
      <c r="E146">
        <f>COUNTIF(Робота!B:B,Працівник_аналіз!A146)</f>
        <v>32</v>
      </c>
      <c r="F146">
        <f>COUNTIFS(Робота!B:B,Працівник_аналіз!A146,Робота!D:D,"&gt;8")</f>
        <v>16</v>
      </c>
      <c r="G146">
        <f>SUMIFS(Робота!D:D,Робота!B:B,Працівник_аналіз!A146,Робота!D:D,"&gt;8")</f>
        <v>168</v>
      </c>
      <c r="H146">
        <f t="shared" si="6"/>
        <v>40</v>
      </c>
      <c r="I146">
        <f>COUNTIFS(Робота!B:B,Працівник_аналіз!A146,Робота!D:D,"&lt;8")</f>
        <v>9</v>
      </c>
      <c r="J146">
        <f>SUMIFS(Робота!D:D,Робота!B:B,Працівник_аналіз!A146,Робота!D:D,"&lt;8")</f>
        <v>50</v>
      </c>
      <c r="K146">
        <f t="shared" si="7"/>
        <v>22</v>
      </c>
      <c r="L146">
        <f t="shared" si="8"/>
        <v>167.20992700729926</v>
      </c>
    </row>
    <row r="147" spans="1:12">
      <c r="A147">
        <v>21</v>
      </c>
      <c r="B147">
        <f>COUNTIF(Продаж!F:F,Працівник_аналіз!A147)</f>
        <v>19</v>
      </c>
      <c r="C147">
        <f>SUMIF(Продаж!F:F,Працівник_аналіз!A147,Продаж!I:I)</f>
        <v>59573.280000000006</v>
      </c>
      <c r="D147">
        <f>SUMIF(Робота!B:B,Працівник_аналіз!A147,Робота!D:D)</f>
        <v>236</v>
      </c>
      <c r="E147">
        <f>COUNTIF(Робота!B:B,Працівник_аналіз!A147)</f>
        <v>31</v>
      </c>
      <c r="F147">
        <f>COUNTIFS(Робота!B:B,Працівник_аналіз!A147,Робота!D:D,"&gt;8")</f>
        <v>10</v>
      </c>
      <c r="G147">
        <f>SUMIFS(Робота!D:D,Робота!B:B,Працівник_аналіз!A147,Робота!D:D,"&gt;8")</f>
        <v>103</v>
      </c>
      <c r="H147">
        <f t="shared" si="6"/>
        <v>23</v>
      </c>
      <c r="I147">
        <f>COUNTIFS(Робота!B:B,Працівник_аналіз!A147,Робота!D:D,"&lt;8")</f>
        <v>16</v>
      </c>
      <c r="J147">
        <f>SUMIFS(Робота!D:D,Робота!B:B,Працівник_аналіз!A147,Робота!D:D,"&lt;8")</f>
        <v>93</v>
      </c>
      <c r="K147">
        <f t="shared" si="7"/>
        <v>35</v>
      </c>
      <c r="L147">
        <f t="shared" si="8"/>
        <v>252.42915254237292</v>
      </c>
    </row>
    <row r="148" spans="1:12">
      <c r="A148">
        <v>394</v>
      </c>
      <c r="B148">
        <f>COUNTIF(Продаж!F:F,Працівник_аналіз!A148)</f>
        <v>10</v>
      </c>
      <c r="C148">
        <f>SUMIF(Продаж!F:F,Працівник_аналіз!A148,Продаж!I:I)</f>
        <v>36417.06</v>
      </c>
      <c r="D148">
        <f>SUMIF(Робота!B:B,Працівник_аналіз!A148,Робота!D:D)</f>
        <v>232</v>
      </c>
      <c r="E148">
        <f>COUNTIF(Робота!B:B,Працівник_аналіз!A148)</f>
        <v>29</v>
      </c>
      <c r="F148">
        <f>COUNTIFS(Робота!B:B,Працівник_аналіз!A148,Робота!D:D,"&gt;8")</f>
        <v>13</v>
      </c>
      <c r="G148">
        <f>SUMIFS(Робота!D:D,Робота!B:B,Працівник_аналіз!A148,Робота!D:D,"&gt;8")</f>
        <v>140</v>
      </c>
      <c r="H148">
        <f t="shared" si="6"/>
        <v>36</v>
      </c>
      <c r="I148">
        <f>COUNTIFS(Робота!B:B,Працівник_аналіз!A148,Робота!D:D,"&lt;8")</f>
        <v>14</v>
      </c>
      <c r="J148">
        <f>SUMIFS(Робота!D:D,Робота!B:B,Працівник_аналіз!A148,Робота!D:D,"&lt;8")</f>
        <v>76</v>
      </c>
      <c r="K148">
        <f t="shared" si="7"/>
        <v>36</v>
      </c>
      <c r="L148">
        <f t="shared" si="8"/>
        <v>156.97008620689655</v>
      </c>
    </row>
    <row r="149" spans="1:12">
      <c r="A149">
        <v>111</v>
      </c>
      <c r="B149">
        <f>COUNTIF(Продаж!F:F,Працівник_аналіз!A149)</f>
        <v>15</v>
      </c>
      <c r="C149">
        <f>SUMIF(Продаж!F:F,Працівник_аналіз!A149,Продаж!I:I)</f>
        <v>66560.260000000009</v>
      </c>
      <c r="D149">
        <f>SUMIF(Робота!B:B,Працівник_аналіз!A149,Робота!D:D)</f>
        <v>224</v>
      </c>
      <c r="E149">
        <f>COUNTIF(Робота!B:B,Працівник_аналіз!A149)</f>
        <v>27</v>
      </c>
      <c r="F149">
        <f>COUNTIFS(Робота!B:B,Працівник_аналіз!A149,Робота!D:D,"&gt;8")</f>
        <v>10</v>
      </c>
      <c r="G149">
        <f>SUMIFS(Робота!D:D,Робота!B:B,Працівник_аналіз!A149,Робота!D:D,"&gt;8")</f>
        <v>114</v>
      </c>
      <c r="H149">
        <f t="shared" si="6"/>
        <v>34</v>
      </c>
      <c r="I149">
        <f>COUNTIFS(Робота!B:B,Працівник_аналіз!A149,Робота!D:D,"&lt;8")</f>
        <v>8</v>
      </c>
      <c r="J149">
        <f>SUMIFS(Робота!D:D,Робота!B:B,Працівник_аналіз!A149,Робота!D:D,"&lt;8")</f>
        <v>38</v>
      </c>
      <c r="K149">
        <f t="shared" si="7"/>
        <v>26</v>
      </c>
      <c r="L149">
        <f t="shared" si="8"/>
        <v>297.1440178571429</v>
      </c>
    </row>
    <row r="150" spans="1:12">
      <c r="A150">
        <v>230</v>
      </c>
      <c r="B150">
        <f>COUNTIF(Продаж!F:F,Працівник_аналіз!A150)</f>
        <v>18</v>
      </c>
      <c r="C150">
        <f>SUMIF(Продаж!F:F,Працівник_аналіз!A150,Продаж!I:I)</f>
        <v>79758.859999999986</v>
      </c>
      <c r="D150">
        <f>SUMIF(Робота!B:B,Працівник_аналіз!A150,Робота!D:D)</f>
        <v>214</v>
      </c>
      <c r="E150">
        <f>COUNTIF(Робота!B:B,Працівник_аналіз!A150)</f>
        <v>28</v>
      </c>
      <c r="F150">
        <f>COUNTIFS(Робота!B:B,Працівник_аналіз!A150,Робота!D:D,"&gt;8")</f>
        <v>11</v>
      </c>
      <c r="G150">
        <f>SUMIFS(Робота!D:D,Робота!B:B,Працівник_аналіз!A150,Робота!D:D,"&gt;8")</f>
        <v>116</v>
      </c>
      <c r="H150">
        <f t="shared" si="6"/>
        <v>28</v>
      </c>
      <c r="I150">
        <f>COUNTIFS(Робота!B:B,Працівник_аналіз!A150,Робота!D:D,"&lt;8")</f>
        <v>15</v>
      </c>
      <c r="J150">
        <f>SUMIFS(Робота!D:D,Робота!B:B,Працівник_аналіз!A150,Робота!D:D,"&lt;8")</f>
        <v>82</v>
      </c>
      <c r="K150">
        <f t="shared" si="7"/>
        <v>38</v>
      </c>
      <c r="L150">
        <f t="shared" si="8"/>
        <v>372.70495327102799</v>
      </c>
    </row>
    <row r="151" spans="1:12">
      <c r="A151">
        <v>250</v>
      </c>
      <c r="B151">
        <f>COUNTIF(Продаж!F:F,Працівник_аналіз!A151)</f>
        <v>4</v>
      </c>
      <c r="C151">
        <f>SUMIF(Продаж!F:F,Працівник_аналіз!A151,Продаж!I:I)</f>
        <v>14788.29</v>
      </c>
      <c r="D151">
        <f>SUMIF(Робота!B:B,Працівник_аналіз!A151,Робота!D:D)</f>
        <v>182</v>
      </c>
      <c r="E151">
        <f>COUNTIF(Робота!B:B,Працівник_аналіз!A151)</f>
        <v>23</v>
      </c>
      <c r="F151">
        <f>COUNTIFS(Робота!B:B,Працівник_аналіз!A151,Робота!D:D,"&gt;8")</f>
        <v>11</v>
      </c>
      <c r="G151">
        <f>SUMIFS(Робота!D:D,Робота!B:B,Працівник_аналіз!A151,Робота!D:D,"&gt;8")</f>
        <v>113</v>
      </c>
      <c r="H151">
        <f t="shared" si="6"/>
        <v>25</v>
      </c>
      <c r="I151">
        <f>COUNTIFS(Робота!B:B,Працівник_аналіз!A151,Робота!D:D,"&lt;8")</f>
        <v>10</v>
      </c>
      <c r="J151">
        <f>SUMIFS(Робота!D:D,Робота!B:B,Працівник_аналіз!A151,Робота!D:D,"&lt;8")</f>
        <v>53</v>
      </c>
      <c r="K151">
        <f t="shared" si="7"/>
        <v>27</v>
      </c>
      <c r="L151">
        <f t="shared" si="8"/>
        <v>81.25434065934067</v>
      </c>
    </row>
    <row r="152" spans="1:12">
      <c r="A152">
        <v>112</v>
      </c>
      <c r="B152">
        <f>COUNTIF(Продаж!F:F,Працівник_аналіз!A152)</f>
        <v>10</v>
      </c>
      <c r="C152">
        <f>SUMIF(Продаж!F:F,Працівник_аналіз!A152,Продаж!I:I)</f>
        <v>35161.770000000004</v>
      </c>
      <c r="D152">
        <f>SUMIF(Робота!B:B,Працівник_аналіз!A152,Робота!D:D)</f>
        <v>266</v>
      </c>
      <c r="E152">
        <f>COUNTIF(Робота!B:B,Працівник_аналіз!A152)</f>
        <v>33</v>
      </c>
      <c r="F152">
        <f>COUNTIFS(Робота!B:B,Працівник_аналіз!A152,Робота!D:D,"&gt;8")</f>
        <v>16</v>
      </c>
      <c r="G152">
        <f>SUMIFS(Робота!D:D,Робота!B:B,Працівник_аналіз!A152,Робота!D:D,"&gt;8")</f>
        <v>167</v>
      </c>
      <c r="H152">
        <f t="shared" si="6"/>
        <v>39</v>
      </c>
      <c r="I152">
        <f>COUNTIFS(Робота!B:B,Працівник_аналіз!A152,Робота!D:D,"&lt;8")</f>
        <v>14</v>
      </c>
      <c r="J152">
        <f>SUMIFS(Робота!D:D,Робота!B:B,Працівник_аналіз!A152,Робота!D:D,"&lt;8")</f>
        <v>75</v>
      </c>
      <c r="K152">
        <f t="shared" si="7"/>
        <v>37</v>
      </c>
      <c r="L152">
        <f t="shared" si="8"/>
        <v>132.18710526315792</v>
      </c>
    </row>
    <row r="153" spans="1:12">
      <c r="A153">
        <v>146</v>
      </c>
      <c r="B153">
        <f>COUNTIF(Продаж!F:F,Працівник_аналіз!A153)</f>
        <v>12</v>
      </c>
      <c r="C153">
        <f>SUMIF(Продаж!F:F,Працівник_аналіз!A153,Продаж!I:I)</f>
        <v>36344.760000000009</v>
      </c>
      <c r="D153">
        <f>SUMIF(Робота!B:B,Працівник_аналіз!A153,Робота!D:D)</f>
        <v>258</v>
      </c>
      <c r="E153">
        <f>COUNTIF(Робота!B:B,Працівник_аналіз!A153)</f>
        <v>30</v>
      </c>
      <c r="F153">
        <f>COUNTIFS(Робота!B:B,Працівник_аналіз!A153,Робота!D:D,"&gt;8")</f>
        <v>16</v>
      </c>
      <c r="G153">
        <f>SUMIFS(Робота!D:D,Робота!B:B,Працівник_аналіз!A153,Робота!D:D,"&gt;8")</f>
        <v>167</v>
      </c>
      <c r="H153">
        <f t="shared" si="6"/>
        <v>39</v>
      </c>
      <c r="I153">
        <f>COUNTIFS(Робота!B:B,Працівник_аналіз!A153,Робота!D:D,"&lt;8")</f>
        <v>8</v>
      </c>
      <c r="J153">
        <f>SUMIFS(Робота!D:D,Робота!B:B,Працівник_аналіз!A153,Робота!D:D,"&lt;8")</f>
        <v>43</v>
      </c>
      <c r="K153">
        <f t="shared" si="7"/>
        <v>21</v>
      </c>
      <c r="L153">
        <f t="shared" si="8"/>
        <v>140.87116279069772</v>
      </c>
    </row>
    <row r="154" spans="1:12">
      <c r="A154">
        <v>295</v>
      </c>
      <c r="B154">
        <f>COUNTIF(Продаж!F:F,Працівник_аналіз!A154)</f>
        <v>14</v>
      </c>
      <c r="C154">
        <f>SUMIF(Продаж!F:F,Працівник_аналіз!A154,Продаж!I:I)</f>
        <v>49424.4</v>
      </c>
      <c r="D154">
        <f>SUMIF(Робота!B:B,Працівник_аналіз!A154,Робота!D:D)</f>
        <v>274</v>
      </c>
      <c r="E154">
        <f>COUNTIF(Робота!B:B,Працівник_аналіз!A154)</f>
        <v>33</v>
      </c>
      <c r="F154">
        <f>COUNTIFS(Робота!B:B,Працівник_аналіз!A154,Робота!D:D,"&gt;8")</f>
        <v>16</v>
      </c>
      <c r="G154">
        <f>SUMIFS(Робота!D:D,Робота!B:B,Працівник_аналіз!A154,Робота!D:D,"&gt;8")</f>
        <v>173</v>
      </c>
      <c r="H154">
        <f t="shared" si="6"/>
        <v>45</v>
      </c>
      <c r="I154">
        <f>COUNTIFS(Робота!B:B,Працівник_аналіз!A154,Робота!D:D,"&lt;8")</f>
        <v>13</v>
      </c>
      <c r="J154">
        <f>SUMIFS(Робота!D:D,Робота!B:B,Працівник_аналіз!A154,Робота!D:D,"&lt;8")</f>
        <v>69</v>
      </c>
      <c r="K154">
        <f t="shared" si="7"/>
        <v>35</v>
      </c>
      <c r="L154">
        <f t="shared" si="8"/>
        <v>180.38102189781023</v>
      </c>
    </row>
    <row r="155" spans="1:12">
      <c r="A155">
        <v>344</v>
      </c>
      <c r="B155">
        <f>COUNTIF(Продаж!F:F,Працівник_аналіз!A155)</f>
        <v>14</v>
      </c>
      <c r="C155">
        <f>SUMIF(Продаж!F:F,Працівник_аналіз!A155,Продаж!I:I)</f>
        <v>55190.86</v>
      </c>
      <c r="D155">
        <f>SUMIF(Робота!B:B,Працівник_аналіз!A155,Робота!D:D)</f>
        <v>147</v>
      </c>
      <c r="E155">
        <f>COUNTIF(Робота!B:B,Працівник_аналіз!A155)</f>
        <v>20</v>
      </c>
      <c r="F155">
        <f>COUNTIFS(Робота!B:B,Працівник_аналіз!A155,Робота!D:D,"&gt;8")</f>
        <v>7</v>
      </c>
      <c r="G155">
        <f>SUMIFS(Робота!D:D,Робота!B:B,Працівник_аналіз!A155,Робота!D:D,"&gt;8")</f>
        <v>70</v>
      </c>
      <c r="H155">
        <f t="shared" si="6"/>
        <v>14</v>
      </c>
      <c r="I155">
        <f>COUNTIFS(Робота!B:B,Працівник_аналіз!A155,Робота!D:D,"&lt;8")</f>
        <v>12</v>
      </c>
      <c r="J155">
        <f>SUMIFS(Робота!D:D,Робота!B:B,Працівник_аналіз!A155,Робота!D:D,"&lt;8")</f>
        <v>69</v>
      </c>
      <c r="K155">
        <f t="shared" si="7"/>
        <v>27</v>
      </c>
      <c r="L155">
        <f t="shared" si="8"/>
        <v>375.44802721088433</v>
      </c>
    </row>
    <row r="156" spans="1:12">
      <c r="A156">
        <v>69</v>
      </c>
      <c r="B156">
        <f>COUNTIF(Продаж!F:F,Працівник_аналіз!A156)</f>
        <v>8</v>
      </c>
      <c r="C156">
        <f>SUMIF(Продаж!F:F,Працівник_аналіз!A156,Продаж!I:I)</f>
        <v>26168.91</v>
      </c>
      <c r="D156">
        <f>SUMIF(Робота!B:B,Працівник_аналіз!A156,Робота!D:D)</f>
        <v>151</v>
      </c>
      <c r="E156">
        <f>COUNTIF(Робота!B:B,Працівник_аналіз!A156)</f>
        <v>19</v>
      </c>
      <c r="F156">
        <f>COUNTIFS(Робота!B:B,Працівник_аналіз!A156,Робота!D:D,"&gt;8")</f>
        <v>9</v>
      </c>
      <c r="G156">
        <f>SUMIFS(Робота!D:D,Робота!B:B,Працівник_аналіз!A156,Робота!D:D,"&gt;8")</f>
        <v>92</v>
      </c>
      <c r="H156">
        <f t="shared" si="6"/>
        <v>20</v>
      </c>
      <c r="I156">
        <f>COUNTIFS(Робота!B:B,Працівник_аналіз!A156,Робота!D:D,"&lt;8")</f>
        <v>8</v>
      </c>
      <c r="J156">
        <f>SUMIFS(Робота!D:D,Робота!B:B,Працівник_аналіз!A156,Робота!D:D,"&lt;8")</f>
        <v>43</v>
      </c>
      <c r="K156">
        <f t="shared" si="7"/>
        <v>21</v>
      </c>
      <c r="L156">
        <f t="shared" si="8"/>
        <v>173.30403973509934</v>
      </c>
    </row>
    <row r="157" spans="1:12">
      <c r="A157">
        <v>72</v>
      </c>
      <c r="B157">
        <f>COUNTIF(Продаж!F:F,Працівник_аналіз!A157)</f>
        <v>9</v>
      </c>
      <c r="C157">
        <f>SUMIF(Продаж!F:F,Працівник_аналіз!A157,Продаж!I:I)</f>
        <v>34818.630000000005</v>
      </c>
      <c r="D157">
        <f>SUMIF(Робота!B:B,Працівник_аналіз!A157,Робота!D:D)</f>
        <v>240</v>
      </c>
      <c r="E157">
        <f>COUNTIF(Робота!B:B,Працівник_аналіз!A157)</f>
        <v>32</v>
      </c>
      <c r="F157">
        <f>COUNTIFS(Робота!B:B,Працівник_аналіз!A157,Робота!D:D,"&gt;8")</f>
        <v>9</v>
      </c>
      <c r="G157">
        <f>SUMIFS(Робота!D:D,Робота!B:B,Працівник_аналіз!A157,Робота!D:D,"&gt;8")</f>
        <v>93</v>
      </c>
      <c r="H157">
        <f t="shared" si="6"/>
        <v>21</v>
      </c>
      <c r="I157">
        <f>COUNTIFS(Робота!B:B,Працівник_аналіз!A157,Робота!D:D,"&lt;8")</f>
        <v>20</v>
      </c>
      <c r="J157">
        <f>SUMIFS(Робота!D:D,Робота!B:B,Працівник_аналіз!A157,Робота!D:D,"&lt;8")</f>
        <v>123</v>
      </c>
      <c r="K157">
        <f t="shared" si="7"/>
        <v>37</v>
      </c>
      <c r="L157">
        <f t="shared" si="8"/>
        <v>145.07762500000001</v>
      </c>
    </row>
    <row r="158" spans="1:12">
      <c r="A158">
        <v>391</v>
      </c>
      <c r="B158">
        <f>COUNTIF(Продаж!F:F,Працівник_аналіз!A158)</f>
        <v>7</v>
      </c>
      <c r="C158">
        <f>SUMIF(Продаж!F:F,Працівник_аналіз!A158,Продаж!I:I)</f>
        <v>27270.89</v>
      </c>
      <c r="D158">
        <f>SUMIF(Робота!B:B,Працівник_аналіз!A158,Робота!D:D)</f>
        <v>200</v>
      </c>
      <c r="E158">
        <f>COUNTIF(Робота!B:B,Працівник_аналіз!A158)</f>
        <v>26</v>
      </c>
      <c r="F158">
        <f>COUNTIFS(Робота!B:B,Працівник_аналіз!A158,Робота!D:D,"&gt;8")</f>
        <v>10</v>
      </c>
      <c r="G158">
        <f>SUMIFS(Робота!D:D,Робота!B:B,Працівник_аналіз!A158,Робота!D:D,"&gt;8")</f>
        <v>106</v>
      </c>
      <c r="H158">
        <f t="shared" si="6"/>
        <v>26</v>
      </c>
      <c r="I158">
        <f>COUNTIFS(Робота!B:B,Працівник_аналіз!A158,Робота!D:D,"&lt;8")</f>
        <v>14</v>
      </c>
      <c r="J158">
        <f>SUMIFS(Робота!D:D,Робота!B:B,Працівник_аналіз!A158,Робота!D:D,"&lt;8")</f>
        <v>78</v>
      </c>
      <c r="K158">
        <f t="shared" si="7"/>
        <v>34</v>
      </c>
      <c r="L158">
        <f t="shared" si="8"/>
        <v>136.35444999999999</v>
      </c>
    </row>
    <row r="159" spans="1:12">
      <c r="A159">
        <v>80</v>
      </c>
      <c r="B159">
        <f>COUNTIF(Продаж!F:F,Працівник_аналіз!A159)</f>
        <v>16</v>
      </c>
      <c r="C159">
        <f>SUMIF(Продаж!F:F,Працівник_аналіз!A159,Продаж!I:I)</f>
        <v>59830.760000000009</v>
      </c>
      <c r="D159">
        <f>SUMIF(Робота!B:B,Працівник_аналіз!A159,Робота!D:D)</f>
        <v>171</v>
      </c>
      <c r="E159">
        <f>COUNTIF(Робота!B:B,Працівник_аналіз!A159)</f>
        <v>22</v>
      </c>
      <c r="F159">
        <f>COUNTIFS(Робота!B:B,Працівник_аналіз!A159,Робота!D:D,"&gt;8")</f>
        <v>8</v>
      </c>
      <c r="G159">
        <f>SUMIFS(Робота!D:D,Робота!B:B,Працівник_аналіз!A159,Робота!D:D,"&gt;8")</f>
        <v>85</v>
      </c>
      <c r="H159">
        <f t="shared" si="6"/>
        <v>21</v>
      </c>
      <c r="I159">
        <f>COUNTIFS(Робота!B:B,Працівник_аналіз!A159,Робота!D:D,"&lt;8")</f>
        <v>8</v>
      </c>
      <c r="J159">
        <f>SUMIFS(Робота!D:D,Робота!B:B,Працівник_аналіз!A159,Робота!D:D,"&lt;8")</f>
        <v>38</v>
      </c>
      <c r="K159">
        <f t="shared" si="7"/>
        <v>26</v>
      </c>
      <c r="L159">
        <f t="shared" si="8"/>
        <v>349.88748538011703</v>
      </c>
    </row>
    <row r="160" spans="1:12">
      <c r="A160">
        <v>383</v>
      </c>
      <c r="B160">
        <f>COUNTIF(Продаж!F:F,Працівник_аналіз!A160)</f>
        <v>17</v>
      </c>
      <c r="C160">
        <f>SUMIF(Продаж!F:F,Працівник_аналіз!A160,Продаж!I:I)</f>
        <v>59145.9</v>
      </c>
      <c r="D160">
        <f>SUMIF(Робота!B:B,Працівник_аналіз!A160,Робота!D:D)</f>
        <v>188</v>
      </c>
      <c r="E160">
        <f>COUNTIF(Робота!B:B,Працівник_аналіз!A160)</f>
        <v>23</v>
      </c>
      <c r="F160">
        <f>COUNTIFS(Робота!B:B,Працівник_аналіз!A160,Робота!D:D,"&gt;8")</f>
        <v>10</v>
      </c>
      <c r="G160">
        <f>SUMIFS(Робота!D:D,Робота!B:B,Працівник_аналіз!A160,Робота!D:D,"&gt;8")</f>
        <v>109</v>
      </c>
      <c r="H160">
        <f t="shared" si="6"/>
        <v>29</v>
      </c>
      <c r="I160">
        <f>COUNTIFS(Робота!B:B,Працівник_аналіз!A160,Робота!D:D,"&lt;8")</f>
        <v>11</v>
      </c>
      <c r="J160">
        <f>SUMIFS(Робота!D:D,Робота!B:B,Працівник_аналіз!A160,Робота!D:D,"&lt;8")</f>
        <v>63</v>
      </c>
      <c r="K160">
        <f t="shared" si="7"/>
        <v>25</v>
      </c>
      <c r="L160">
        <f t="shared" si="8"/>
        <v>314.60585106382979</v>
      </c>
    </row>
    <row r="161" spans="1:12">
      <c r="A161">
        <v>325</v>
      </c>
      <c r="B161">
        <f>COUNTIF(Продаж!F:F,Працівник_аналіз!A161)</f>
        <v>11</v>
      </c>
      <c r="C161">
        <f>SUMIF(Продаж!F:F,Працівник_аналіз!A161,Продаж!I:I)</f>
        <v>28791.78</v>
      </c>
      <c r="D161">
        <f>SUMIF(Робота!B:B,Працівник_аналіз!A161,Робота!D:D)</f>
        <v>183</v>
      </c>
      <c r="E161">
        <f>COUNTIF(Робота!B:B,Працівник_аналіз!A161)</f>
        <v>23</v>
      </c>
      <c r="F161">
        <f>COUNTIFS(Робота!B:B,Працівник_аналіз!A161,Робота!D:D,"&gt;8")</f>
        <v>9</v>
      </c>
      <c r="G161">
        <f>SUMIFS(Робота!D:D,Робота!B:B,Працівник_аналіз!A161,Робота!D:D,"&gt;8")</f>
        <v>97</v>
      </c>
      <c r="H161">
        <f t="shared" si="6"/>
        <v>25</v>
      </c>
      <c r="I161">
        <f>COUNTIFS(Робота!B:B,Працівник_аналіз!A161,Робота!D:D,"&lt;8")</f>
        <v>13</v>
      </c>
      <c r="J161">
        <f>SUMIFS(Робота!D:D,Робота!B:B,Працівник_аналіз!A161,Робота!D:D,"&lt;8")</f>
        <v>78</v>
      </c>
      <c r="K161">
        <f t="shared" si="7"/>
        <v>26</v>
      </c>
      <c r="L161">
        <f t="shared" si="8"/>
        <v>157.33213114754099</v>
      </c>
    </row>
    <row r="162" spans="1:12">
      <c r="A162">
        <v>247</v>
      </c>
      <c r="B162">
        <f>COUNTIF(Продаж!F:F,Працівник_аналіз!A162)</f>
        <v>12</v>
      </c>
      <c r="C162">
        <f>SUMIF(Продаж!F:F,Працівник_аналіз!A162,Продаж!I:I)</f>
        <v>48353.229999999996</v>
      </c>
      <c r="D162">
        <f>SUMIF(Робота!B:B,Працівник_аналіз!A162,Робота!D:D)</f>
        <v>249</v>
      </c>
      <c r="E162">
        <f>COUNTIF(Робота!B:B,Працівник_аналіз!A162)</f>
        <v>33</v>
      </c>
      <c r="F162">
        <f>COUNTIFS(Робота!B:B,Працівник_аналіз!A162,Робота!D:D,"&gt;8")</f>
        <v>12</v>
      </c>
      <c r="G162">
        <f>SUMIFS(Робота!D:D,Робота!B:B,Працівник_аналіз!A162,Робота!D:D,"&gt;8")</f>
        <v>120</v>
      </c>
      <c r="H162">
        <f t="shared" si="6"/>
        <v>24</v>
      </c>
      <c r="I162">
        <f>COUNTIFS(Робота!B:B,Працівник_аналіз!A162,Робота!D:D,"&lt;8")</f>
        <v>17</v>
      </c>
      <c r="J162">
        <f>SUMIFS(Робота!D:D,Робота!B:B,Працівник_аналіз!A162,Робота!D:D,"&lt;8")</f>
        <v>97</v>
      </c>
      <c r="K162">
        <f t="shared" si="7"/>
        <v>39</v>
      </c>
      <c r="L162">
        <f t="shared" si="8"/>
        <v>194.18967871485941</v>
      </c>
    </row>
    <row r="163" spans="1:12">
      <c r="A163">
        <v>201</v>
      </c>
      <c r="B163">
        <f>COUNTIF(Продаж!F:F,Працівник_аналіз!A163)</f>
        <v>18</v>
      </c>
      <c r="C163">
        <f>SUMIF(Продаж!F:F,Працівник_аналіз!A163,Продаж!I:I)</f>
        <v>61890.16</v>
      </c>
      <c r="D163">
        <f>SUMIF(Робота!B:B,Працівник_аналіз!A163,Робота!D:D)</f>
        <v>160</v>
      </c>
      <c r="E163">
        <f>COUNTIF(Робота!B:B,Працівник_аналіз!A163)</f>
        <v>20</v>
      </c>
      <c r="F163">
        <f>COUNTIFS(Робота!B:B,Працівник_аналіз!A163,Робота!D:D,"&gt;8")</f>
        <v>8</v>
      </c>
      <c r="G163">
        <f>SUMIFS(Робота!D:D,Робота!B:B,Працівник_аналіз!A163,Робота!D:D,"&gt;8")</f>
        <v>83</v>
      </c>
      <c r="H163">
        <f t="shared" si="6"/>
        <v>19</v>
      </c>
      <c r="I163">
        <f>COUNTIFS(Робота!B:B,Працівник_аналіз!A163,Робота!D:D,"&lt;8")</f>
        <v>8</v>
      </c>
      <c r="J163">
        <f>SUMIFS(Робота!D:D,Робота!B:B,Працівник_аналіз!A163,Робота!D:D,"&lt;8")</f>
        <v>45</v>
      </c>
      <c r="K163">
        <f t="shared" si="7"/>
        <v>19</v>
      </c>
      <c r="L163">
        <f t="shared" si="8"/>
        <v>386.81350000000003</v>
      </c>
    </row>
    <row r="164" spans="1:12">
      <c r="A164">
        <v>26</v>
      </c>
      <c r="B164">
        <f>COUNTIF(Продаж!F:F,Працівник_аналіз!A164)</f>
        <v>14</v>
      </c>
      <c r="C164">
        <f>SUMIF(Продаж!F:F,Працівник_аналіз!A164,Продаж!I:I)</f>
        <v>68747.219999999987</v>
      </c>
      <c r="D164">
        <f>SUMIF(Робота!B:B,Працівник_аналіз!A164,Робота!D:D)</f>
        <v>192</v>
      </c>
      <c r="E164">
        <f>COUNTIF(Робота!B:B,Працівник_аналіз!A164)</f>
        <v>25</v>
      </c>
      <c r="F164">
        <f>COUNTIFS(Робота!B:B,Працівник_аналіз!A164,Робота!D:D,"&gt;8")</f>
        <v>9</v>
      </c>
      <c r="G164">
        <f>SUMIFS(Робота!D:D,Робота!B:B,Працівник_аналіз!A164,Робота!D:D,"&gt;8")</f>
        <v>100</v>
      </c>
      <c r="H164">
        <f t="shared" si="6"/>
        <v>28</v>
      </c>
      <c r="I164">
        <f>COUNTIFS(Робота!B:B,Працівник_аналіз!A164,Робота!D:D,"&lt;8")</f>
        <v>13</v>
      </c>
      <c r="J164">
        <f>SUMIFS(Робота!D:D,Робота!B:B,Працівник_аналіз!A164,Робота!D:D,"&lt;8")</f>
        <v>68</v>
      </c>
      <c r="K164">
        <f t="shared" si="7"/>
        <v>36</v>
      </c>
      <c r="L164">
        <f t="shared" si="8"/>
        <v>358.05843749999991</v>
      </c>
    </row>
    <row r="165" spans="1:12">
      <c r="A165">
        <v>149</v>
      </c>
      <c r="B165">
        <f>COUNTIF(Продаж!F:F,Працівник_аналіз!A165)</f>
        <v>13</v>
      </c>
      <c r="C165">
        <f>SUMIF(Продаж!F:F,Працівник_аналіз!A165,Продаж!I:I)</f>
        <v>59879.340000000004</v>
      </c>
      <c r="D165">
        <f>SUMIF(Робота!B:B,Працівник_аналіз!A165,Робота!D:D)</f>
        <v>215</v>
      </c>
      <c r="E165">
        <f>COUNTIF(Робота!B:B,Працівник_аналіз!A165)</f>
        <v>28</v>
      </c>
      <c r="F165">
        <f>COUNTIFS(Робота!B:B,Працівник_аналіз!A165,Робота!D:D,"&gt;8")</f>
        <v>9</v>
      </c>
      <c r="G165">
        <f>SUMIFS(Робота!D:D,Робота!B:B,Працівник_аналіз!A165,Робота!D:D,"&gt;8")</f>
        <v>95</v>
      </c>
      <c r="H165">
        <f t="shared" si="6"/>
        <v>23</v>
      </c>
      <c r="I165">
        <f>COUNTIFS(Робота!B:B,Працівник_аналіз!A165,Робота!D:D,"&lt;8")</f>
        <v>15</v>
      </c>
      <c r="J165">
        <f>SUMIFS(Робота!D:D,Робота!B:B,Працівник_аналіз!A165,Робота!D:D,"&lt;8")</f>
        <v>88</v>
      </c>
      <c r="K165">
        <f t="shared" si="7"/>
        <v>32</v>
      </c>
      <c r="L165">
        <f t="shared" si="8"/>
        <v>278.5085581395349</v>
      </c>
    </row>
    <row r="166" spans="1:12">
      <c r="A166">
        <v>362</v>
      </c>
      <c r="B166">
        <f>COUNTIF(Продаж!F:F,Працівник_аналіз!A166)</f>
        <v>12</v>
      </c>
      <c r="C166">
        <f>SUMIF(Продаж!F:F,Працівник_аналіз!A166,Продаж!I:I)</f>
        <v>32975.550000000003</v>
      </c>
      <c r="D166">
        <f>SUMIF(Робота!B:B,Працівник_аналіз!A166,Робота!D:D)</f>
        <v>215</v>
      </c>
      <c r="E166">
        <f>COUNTIF(Робота!B:B,Працівник_аналіз!A166)</f>
        <v>27</v>
      </c>
      <c r="F166">
        <f>COUNTIFS(Робота!B:B,Працівник_аналіз!A166,Робота!D:D,"&gt;8")</f>
        <v>12</v>
      </c>
      <c r="G166">
        <f>SUMIFS(Робота!D:D,Робота!B:B,Працівник_аналіз!A166,Робота!D:D,"&gt;8")</f>
        <v>131</v>
      </c>
      <c r="H166">
        <f t="shared" si="6"/>
        <v>35</v>
      </c>
      <c r="I166">
        <f>COUNTIFS(Робота!B:B,Працівник_аналіз!A166,Робота!D:D,"&lt;8")</f>
        <v>13</v>
      </c>
      <c r="J166">
        <f>SUMIFS(Робота!D:D,Робота!B:B,Працівник_аналіз!A166,Робота!D:D,"&lt;8")</f>
        <v>68</v>
      </c>
      <c r="K166">
        <f t="shared" si="7"/>
        <v>36</v>
      </c>
      <c r="L166">
        <f t="shared" si="8"/>
        <v>153.37465116279071</v>
      </c>
    </row>
    <row r="167" spans="1:12">
      <c r="A167">
        <v>384</v>
      </c>
      <c r="B167">
        <f>COUNTIF(Продаж!F:F,Працівник_аналіз!A167)</f>
        <v>14</v>
      </c>
      <c r="C167">
        <f>SUMIF(Продаж!F:F,Працівник_аналіз!A167,Продаж!I:I)</f>
        <v>47996.23</v>
      </c>
      <c r="D167">
        <f>SUMIF(Робота!B:B,Працівник_аналіз!A167,Робота!D:D)</f>
        <v>174</v>
      </c>
      <c r="E167">
        <f>COUNTIF(Робота!B:B,Працівник_аналіз!A167)</f>
        <v>25</v>
      </c>
      <c r="F167">
        <f>COUNTIFS(Робота!B:B,Працівник_аналіз!A167,Робота!D:D,"&gt;8")</f>
        <v>7</v>
      </c>
      <c r="G167">
        <f>SUMIFS(Робота!D:D,Робота!B:B,Працівник_аналіз!A167,Робота!D:D,"&gt;8")</f>
        <v>75</v>
      </c>
      <c r="H167">
        <f t="shared" si="6"/>
        <v>19</v>
      </c>
      <c r="I167">
        <f>COUNTIFS(Робота!B:B,Працівник_аналіз!A167,Робота!D:D,"&lt;8")</f>
        <v>17</v>
      </c>
      <c r="J167">
        <f>SUMIFS(Робота!D:D,Робота!B:B,Працівник_аналіз!A167,Робота!D:D,"&lt;8")</f>
        <v>91</v>
      </c>
      <c r="K167">
        <f t="shared" si="7"/>
        <v>45</v>
      </c>
      <c r="L167">
        <f t="shared" si="8"/>
        <v>275.84040229885062</v>
      </c>
    </row>
    <row r="168" spans="1:12">
      <c r="A168">
        <v>392</v>
      </c>
      <c r="B168">
        <f>COUNTIF(Продаж!F:F,Працівник_аналіз!A168)</f>
        <v>5</v>
      </c>
      <c r="C168">
        <f>SUMIF(Продаж!F:F,Працівник_аналіз!A168,Продаж!I:I)</f>
        <v>19894.78</v>
      </c>
      <c r="D168">
        <f>SUMIF(Робота!B:B,Працівник_аналіз!A168,Робота!D:D)</f>
        <v>209</v>
      </c>
      <c r="E168">
        <f>COUNTIF(Робота!B:B,Працівник_аналіз!A168)</f>
        <v>27</v>
      </c>
      <c r="F168">
        <f>COUNTIFS(Робота!B:B,Працівник_аналіз!A168,Робота!D:D,"&gt;8")</f>
        <v>11</v>
      </c>
      <c r="G168">
        <f>SUMIFS(Робота!D:D,Робота!B:B,Працівник_аналіз!A168,Робота!D:D,"&gt;8")</f>
        <v>117</v>
      </c>
      <c r="H168">
        <f t="shared" si="6"/>
        <v>29</v>
      </c>
      <c r="I168">
        <f>COUNTIFS(Робота!B:B,Працівник_аналіз!A168,Робота!D:D,"&lt;8")</f>
        <v>12</v>
      </c>
      <c r="J168">
        <f>SUMIFS(Робота!D:D,Робота!B:B,Працівник_аналіз!A168,Робота!D:D,"&lt;8")</f>
        <v>60</v>
      </c>
      <c r="K168">
        <f t="shared" si="7"/>
        <v>36</v>
      </c>
      <c r="L168">
        <f t="shared" si="8"/>
        <v>95.19033492822966</v>
      </c>
    </row>
    <row r="169" spans="1:12">
      <c r="A169">
        <v>375</v>
      </c>
      <c r="B169">
        <f>COUNTIF(Продаж!F:F,Працівник_аналіз!A169)</f>
        <v>13</v>
      </c>
      <c r="C169">
        <f>SUMIF(Продаж!F:F,Працівник_аналіз!A169,Продаж!I:I)</f>
        <v>48584.75</v>
      </c>
      <c r="D169">
        <f>SUMIF(Робота!B:B,Працівник_аналіз!A169,Робота!D:D)</f>
        <v>182</v>
      </c>
      <c r="E169">
        <f>COUNTIF(Робота!B:B,Працівник_аналіз!A169)</f>
        <v>23</v>
      </c>
      <c r="F169">
        <f>COUNTIFS(Робота!B:B,Працівник_аналіз!A169,Робота!D:D,"&gt;8")</f>
        <v>9</v>
      </c>
      <c r="G169">
        <f>SUMIFS(Робота!D:D,Робота!B:B,Працівник_аналіз!A169,Робота!D:D,"&gt;8")</f>
        <v>96</v>
      </c>
      <c r="H169">
        <f t="shared" si="6"/>
        <v>24</v>
      </c>
      <c r="I169">
        <f>COUNTIFS(Робота!B:B,Працівник_аналіз!A169,Робота!D:D,"&lt;8")</f>
        <v>11</v>
      </c>
      <c r="J169">
        <f>SUMIFS(Робота!D:D,Робота!B:B,Працівник_аналіз!A169,Робота!D:D,"&lt;8")</f>
        <v>62</v>
      </c>
      <c r="K169">
        <f t="shared" si="7"/>
        <v>26</v>
      </c>
      <c r="L169">
        <f t="shared" si="8"/>
        <v>266.94917582417582</v>
      </c>
    </row>
    <row r="170" spans="1:12">
      <c r="A170">
        <v>173</v>
      </c>
      <c r="B170">
        <f>COUNTIF(Продаж!F:F,Працівник_аналіз!A170)</f>
        <v>12</v>
      </c>
      <c r="C170">
        <f>SUMIF(Продаж!F:F,Працівник_аналіз!A170,Продаж!I:I)</f>
        <v>50974.880000000005</v>
      </c>
      <c r="D170">
        <f>SUMIF(Робота!B:B,Працівник_аналіз!A170,Робота!D:D)</f>
        <v>174</v>
      </c>
      <c r="E170">
        <f>COUNTIF(Робота!B:B,Працівник_аналіз!A170)</f>
        <v>22</v>
      </c>
      <c r="F170">
        <f>COUNTIFS(Робота!B:B,Працівник_аналіз!A170,Робота!D:D,"&gt;8")</f>
        <v>9</v>
      </c>
      <c r="G170">
        <f>SUMIFS(Робота!D:D,Робота!B:B,Працівник_аналіз!A170,Робота!D:D,"&gt;8")</f>
        <v>89</v>
      </c>
      <c r="H170">
        <f t="shared" si="6"/>
        <v>17</v>
      </c>
      <c r="I170">
        <f>COUNTIFS(Робота!B:B,Працівник_аналіз!A170,Робота!D:D,"&lt;8")</f>
        <v>8</v>
      </c>
      <c r="J170">
        <f>SUMIFS(Робота!D:D,Робота!B:B,Працівник_аналіз!A170,Робота!D:D,"&lt;8")</f>
        <v>45</v>
      </c>
      <c r="K170">
        <f t="shared" si="7"/>
        <v>19</v>
      </c>
      <c r="L170">
        <f t="shared" si="8"/>
        <v>292.95908045977012</v>
      </c>
    </row>
    <row r="171" spans="1:12">
      <c r="A171">
        <v>164</v>
      </c>
      <c r="B171">
        <f>COUNTIF(Продаж!F:F,Працівник_аналіз!A171)</f>
        <v>14</v>
      </c>
      <c r="C171">
        <f>SUMIF(Продаж!F:F,Працівник_аналіз!A171,Продаж!I:I)</f>
        <v>66119.23000000001</v>
      </c>
      <c r="D171">
        <f>SUMIF(Робота!B:B,Працівник_аналіз!A171,Робота!D:D)</f>
        <v>258</v>
      </c>
      <c r="E171">
        <f>COUNTIF(Робота!B:B,Працівник_аналіз!A171)</f>
        <v>32</v>
      </c>
      <c r="F171">
        <f>COUNTIFS(Робота!B:B,Працівник_аналіз!A171,Робота!D:D,"&gt;8")</f>
        <v>12</v>
      </c>
      <c r="G171">
        <f>SUMIFS(Робота!D:D,Робота!B:B,Працівник_аналіз!A171,Робота!D:D,"&gt;8")</f>
        <v>134</v>
      </c>
      <c r="H171">
        <f t="shared" si="6"/>
        <v>38</v>
      </c>
      <c r="I171">
        <f>COUNTIFS(Робота!B:B,Працівник_аналіз!A171,Робота!D:D,"&lt;8")</f>
        <v>17</v>
      </c>
      <c r="J171">
        <f>SUMIFS(Робота!D:D,Робота!B:B,Працівник_аналіз!A171,Робота!D:D,"&lt;8")</f>
        <v>100</v>
      </c>
      <c r="K171">
        <f t="shared" si="7"/>
        <v>36</v>
      </c>
      <c r="L171">
        <f t="shared" si="8"/>
        <v>256.27608527131787</v>
      </c>
    </row>
    <row r="172" spans="1:12">
      <c r="A172">
        <v>248</v>
      </c>
      <c r="B172">
        <f>COUNTIF(Продаж!F:F,Працівник_аналіз!A172)</f>
        <v>12</v>
      </c>
      <c r="C172">
        <f>SUMIF(Продаж!F:F,Працівник_аналіз!A172,Продаж!I:I)</f>
        <v>51061.21</v>
      </c>
      <c r="D172">
        <f>SUMIF(Робота!B:B,Працівник_аналіз!A172,Робота!D:D)</f>
        <v>181</v>
      </c>
      <c r="E172">
        <f>COUNTIF(Робота!B:B,Працівник_аналіз!A172)</f>
        <v>23</v>
      </c>
      <c r="F172">
        <f>COUNTIFS(Робота!B:B,Працівник_аналіз!A172,Робота!D:D,"&gt;8")</f>
        <v>9</v>
      </c>
      <c r="G172">
        <f>SUMIFS(Робота!D:D,Робота!B:B,Працівник_аналіз!A172,Робота!D:D,"&gt;8")</f>
        <v>95</v>
      </c>
      <c r="H172">
        <f t="shared" si="6"/>
        <v>23</v>
      </c>
      <c r="I172">
        <f>COUNTIFS(Робота!B:B,Працівник_аналіз!A172,Робота!D:D,"&lt;8")</f>
        <v>12</v>
      </c>
      <c r="J172">
        <f>SUMIFS(Робота!D:D,Робота!B:B,Працівник_аналіз!A172,Робота!D:D,"&lt;8")</f>
        <v>70</v>
      </c>
      <c r="K172">
        <f t="shared" si="7"/>
        <v>26</v>
      </c>
      <c r="L172">
        <f t="shared" si="8"/>
        <v>282.10613259668509</v>
      </c>
    </row>
    <row r="173" spans="1:12">
      <c r="A173">
        <v>30</v>
      </c>
      <c r="B173">
        <f>COUNTIF(Продаж!F:F,Працівник_аналіз!A173)</f>
        <v>13</v>
      </c>
      <c r="C173">
        <f>SUMIF(Продаж!F:F,Працівник_аналіз!A173,Продаж!I:I)</f>
        <v>50359.94999999999</v>
      </c>
      <c r="D173">
        <f>SUMIF(Робота!B:B,Працівник_аналіз!A173,Робота!D:D)</f>
        <v>239</v>
      </c>
      <c r="E173">
        <f>COUNTIF(Робота!B:B,Працівник_аналіз!A173)</f>
        <v>29</v>
      </c>
      <c r="F173">
        <f>COUNTIFS(Робота!B:B,Працівник_аналіз!A173,Робота!D:D,"&gt;8")</f>
        <v>12</v>
      </c>
      <c r="G173">
        <f>SUMIFS(Робота!D:D,Робота!B:B,Працівник_аналіз!A173,Робота!D:D,"&gt;8")</f>
        <v>124</v>
      </c>
      <c r="H173">
        <f t="shared" si="6"/>
        <v>28</v>
      </c>
      <c r="I173">
        <f>COUNTIFS(Робота!B:B,Працівник_аналіз!A173,Робота!D:D,"&lt;8")</f>
        <v>13</v>
      </c>
      <c r="J173">
        <f>SUMIFS(Робота!D:D,Робота!B:B,Працівник_аналіз!A173,Робота!D:D,"&lt;8")</f>
        <v>83</v>
      </c>
      <c r="K173">
        <f t="shared" si="7"/>
        <v>21</v>
      </c>
      <c r="L173">
        <f t="shared" si="8"/>
        <v>210.71108786610876</v>
      </c>
    </row>
    <row r="174" spans="1:12">
      <c r="A174">
        <v>165</v>
      </c>
      <c r="B174">
        <f>COUNTIF(Продаж!F:F,Працівник_аналіз!A174)</f>
        <v>14</v>
      </c>
      <c r="C174">
        <f>SUMIF(Продаж!F:F,Працівник_аналіз!A174,Продаж!I:I)</f>
        <v>43617.429999999993</v>
      </c>
      <c r="D174">
        <f>SUMIF(Робота!B:B,Працівник_аналіз!A174,Робота!D:D)</f>
        <v>206</v>
      </c>
      <c r="E174">
        <f>COUNTIF(Робота!B:B,Працівник_аналіз!A174)</f>
        <v>26</v>
      </c>
      <c r="F174">
        <f>COUNTIFS(Робота!B:B,Працівник_аналіз!A174,Робота!D:D,"&gt;8")</f>
        <v>9</v>
      </c>
      <c r="G174">
        <f>SUMIFS(Робота!D:D,Робота!B:B,Працівник_аналіз!A174,Робота!D:D,"&gt;8")</f>
        <v>101</v>
      </c>
      <c r="H174">
        <f t="shared" si="6"/>
        <v>29</v>
      </c>
      <c r="I174">
        <f>COUNTIFS(Робота!B:B,Працівник_аналіз!A174,Робота!D:D,"&lt;8")</f>
        <v>14</v>
      </c>
      <c r="J174">
        <f>SUMIFS(Робота!D:D,Робота!B:B,Працівник_аналіз!A174,Робота!D:D,"&lt;8")</f>
        <v>81</v>
      </c>
      <c r="K174">
        <f t="shared" si="7"/>
        <v>31</v>
      </c>
      <c r="L174">
        <f t="shared" si="8"/>
        <v>211.73509708737862</v>
      </c>
    </row>
    <row r="175" spans="1:12">
      <c r="A175">
        <v>131</v>
      </c>
      <c r="B175">
        <f>COUNTIF(Продаж!F:F,Працівник_аналіз!A175)</f>
        <v>13</v>
      </c>
      <c r="C175">
        <f>SUMIF(Продаж!F:F,Працівник_аналіз!A175,Продаж!I:I)</f>
        <v>37926.15</v>
      </c>
      <c r="D175">
        <f>SUMIF(Робота!B:B,Працівник_аналіз!A175,Робота!D:D)</f>
        <v>224</v>
      </c>
      <c r="E175">
        <f>COUNTIF(Робота!B:B,Працівник_аналіз!A175)</f>
        <v>27</v>
      </c>
      <c r="F175">
        <f>COUNTIFS(Робота!B:B,Працівник_аналіз!A175,Робота!D:D,"&gt;8")</f>
        <v>13</v>
      </c>
      <c r="G175">
        <f>SUMIFS(Робота!D:D,Робота!B:B,Працівник_аналіз!A175,Робота!D:D,"&gt;8")</f>
        <v>134</v>
      </c>
      <c r="H175">
        <f t="shared" si="6"/>
        <v>30</v>
      </c>
      <c r="I175">
        <f>COUNTIFS(Робота!B:B,Працівник_аналіз!A175,Робота!D:D,"&lt;8")</f>
        <v>10</v>
      </c>
      <c r="J175">
        <f>SUMIFS(Робота!D:D,Робота!B:B,Працівник_аналіз!A175,Робота!D:D,"&lt;8")</f>
        <v>58</v>
      </c>
      <c r="K175">
        <f t="shared" si="7"/>
        <v>22</v>
      </c>
      <c r="L175">
        <f t="shared" si="8"/>
        <v>169.31316964285716</v>
      </c>
    </row>
    <row r="176" spans="1:12">
      <c r="A176">
        <v>365</v>
      </c>
      <c r="B176">
        <f>COUNTIF(Продаж!F:F,Працівник_аналіз!A176)</f>
        <v>13</v>
      </c>
      <c r="C176">
        <f>SUMIF(Продаж!F:F,Працівник_аналіз!A176,Продаж!I:I)</f>
        <v>36669.879999999997</v>
      </c>
      <c r="D176">
        <f>SUMIF(Робота!B:B,Працівник_аналіз!A176,Робота!D:D)</f>
        <v>206</v>
      </c>
      <c r="E176">
        <f>COUNTIF(Робота!B:B,Працівник_аналіз!A176)</f>
        <v>24</v>
      </c>
      <c r="F176">
        <f>COUNTIFS(Робота!B:B,Працівник_аналіз!A176,Робота!D:D,"&gt;8")</f>
        <v>13</v>
      </c>
      <c r="G176">
        <f>SUMIFS(Робота!D:D,Робота!B:B,Працівник_аналіз!A176,Робота!D:D,"&gt;8")</f>
        <v>136</v>
      </c>
      <c r="H176">
        <f t="shared" si="6"/>
        <v>32</v>
      </c>
      <c r="I176">
        <f>COUNTIFS(Робота!B:B,Працівник_аналіз!A176,Робота!D:D,"&lt;8")</f>
        <v>8</v>
      </c>
      <c r="J176">
        <f>SUMIFS(Робота!D:D,Робота!B:B,Працівник_аналіз!A176,Робота!D:D,"&lt;8")</f>
        <v>46</v>
      </c>
      <c r="K176">
        <f t="shared" si="7"/>
        <v>18</v>
      </c>
      <c r="L176">
        <f t="shared" si="8"/>
        <v>178.00912621359222</v>
      </c>
    </row>
    <row r="177" spans="1:12">
      <c r="A177">
        <v>123</v>
      </c>
      <c r="B177">
        <f>COUNTIF(Продаж!F:F,Працівник_аналіз!A177)</f>
        <v>12</v>
      </c>
      <c r="C177">
        <f>SUMIF(Продаж!F:F,Працівник_аналіз!A177,Продаж!I:I)</f>
        <v>43782.67</v>
      </c>
      <c r="D177">
        <f>SUMIF(Робота!B:B,Працівник_аналіз!A177,Робота!D:D)</f>
        <v>222</v>
      </c>
      <c r="E177">
        <f>COUNTIF(Робота!B:B,Працівник_аналіз!A177)</f>
        <v>29</v>
      </c>
      <c r="F177">
        <f>COUNTIFS(Робота!B:B,Працівник_аналіз!A177,Робота!D:D,"&gt;8")</f>
        <v>10</v>
      </c>
      <c r="G177">
        <f>SUMIFS(Робота!D:D,Робота!B:B,Працівник_аналіз!A177,Робота!D:D,"&gt;8")</f>
        <v>107</v>
      </c>
      <c r="H177">
        <f t="shared" si="6"/>
        <v>27</v>
      </c>
      <c r="I177">
        <f>COUNTIFS(Робота!B:B,Працівник_аналіз!A177,Робота!D:D,"&lt;8")</f>
        <v>14</v>
      </c>
      <c r="J177">
        <f>SUMIFS(Робота!D:D,Робота!B:B,Працівник_аналіз!A177,Робота!D:D,"&lt;8")</f>
        <v>75</v>
      </c>
      <c r="K177">
        <f t="shared" si="7"/>
        <v>37</v>
      </c>
      <c r="L177">
        <f t="shared" si="8"/>
        <v>197.21923423423422</v>
      </c>
    </row>
    <row r="178" spans="1:12">
      <c r="A178">
        <v>8</v>
      </c>
      <c r="B178">
        <f>COUNTIF(Продаж!F:F,Працівник_аналіз!A178)</f>
        <v>10</v>
      </c>
      <c r="C178">
        <f>SUMIF(Продаж!F:F,Працівник_аналіз!A178,Продаж!I:I)</f>
        <v>40151.740000000005</v>
      </c>
      <c r="D178">
        <f>SUMIF(Робота!B:B,Працівник_аналіз!A178,Робота!D:D)</f>
        <v>243</v>
      </c>
      <c r="E178">
        <f>COUNTIF(Робота!B:B,Працівник_аналіз!A178)</f>
        <v>28</v>
      </c>
      <c r="F178">
        <f>COUNTIFS(Робота!B:B,Працівник_аналіз!A178,Робота!D:D,"&gt;8")</f>
        <v>16</v>
      </c>
      <c r="G178">
        <f>SUMIFS(Робота!D:D,Робота!B:B,Працівник_аналіз!A178,Робота!D:D,"&gt;8")</f>
        <v>168</v>
      </c>
      <c r="H178">
        <f t="shared" si="6"/>
        <v>40</v>
      </c>
      <c r="I178">
        <f>COUNTIFS(Робота!B:B,Працівник_аналіз!A178,Робота!D:D,"&lt;8")</f>
        <v>9</v>
      </c>
      <c r="J178">
        <f>SUMIFS(Робота!D:D,Робота!B:B,Працівник_аналіз!A178,Робота!D:D,"&lt;8")</f>
        <v>51</v>
      </c>
      <c r="K178">
        <f t="shared" si="7"/>
        <v>21</v>
      </c>
      <c r="L178">
        <f t="shared" si="8"/>
        <v>165.23349794238686</v>
      </c>
    </row>
    <row r="179" spans="1:12">
      <c r="A179">
        <v>169</v>
      </c>
      <c r="B179">
        <f>COUNTIF(Продаж!F:F,Працівник_аналіз!A179)</f>
        <v>15</v>
      </c>
      <c r="C179">
        <f>SUMIF(Продаж!F:F,Працівник_аналіз!A179,Продаж!I:I)</f>
        <v>58846.57</v>
      </c>
      <c r="D179">
        <f>SUMIF(Робота!B:B,Працівник_аналіз!A179,Робота!D:D)</f>
        <v>185</v>
      </c>
      <c r="E179">
        <f>COUNTIF(Робота!B:B,Працівник_аналіз!A179)</f>
        <v>24</v>
      </c>
      <c r="F179">
        <f>COUNTIFS(Робота!B:B,Працівник_аналіз!A179,Робота!D:D,"&gt;8")</f>
        <v>8</v>
      </c>
      <c r="G179">
        <f>SUMIFS(Робота!D:D,Робота!B:B,Працівник_аналіз!A179,Робота!D:D,"&gt;8")</f>
        <v>81</v>
      </c>
      <c r="H179">
        <f t="shared" si="6"/>
        <v>17</v>
      </c>
      <c r="I179">
        <f>COUNTIFS(Робота!B:B,Працівник_аналіз!A179,Робота!D:D,"&lt;8")</f>
        <v>13</v>
      </c>
      <c r="J179">
        <f>SUMIFS(Робота!D:D,Робота!B:B,Працівник_аналіз!A179,Робота!D:D,"&lt;8")</f>
        <v>80</v>
      </c>
      <c r="K179">
        <f t="shared" si="7"/>
        <v>24</v>
      </c>
      <c r="L179">
        <f t="shared" si="8"/>
        <v>318.08956756756754</v>
      </c>
    </row>
    <row r="180" spans="1:12">
      <c r="A180">
        <v>282</v>
      </c>
      <c r="B180">
        <f>COUNTIF(Продаж!F:F,Працівник_аналіз!A180)</f>
        <v>12</v>
      </c>
      <c r="C180">
        <f>SUMIF(Продаж!F:F,Працівник_аналіз!A180,Продаж!I:I)</f>
        <v>45272.34</v>
      </c>
      <c r="D180">
        <f>SUMIF(Робота!B:B,Працівник_аналіз!A180,Робота!D:D)</f>
        <v>222</v>
      </c>
      <c r="E180">
        <f>COUNTIF(Робота!B:B,Працівник_аналіз!A180)</f>
        <v>29</v>
      </c>
      <c r="F180">
        <f>COUNTIFS(Робота!B:B,Працівник_аналіз!A180,Робота!D:D,"&gt;8")</f>
        <v>8</v>
      </c>
      <c r="G180">
        <f>SUMIFS(Робота!D:D,Робота!B:B,Працівник_аналіз!A180,Робота!D:D,"&gt;8")</f>
        <v>88</v>
      </c>
      <c r="H180">
        <f t="shared" si="6"/>
        <v>24</v>
      </c>
      <c r="I180">
        <f>COUNTIFS(Робота!B:B,Працівник_аналіз!A180,Робота!D:D,"&lt;8")</f>
        <v>16</v>
      </c>
      <c r="J180">
        <f>SUMIFS(Робота!D:D,Робота!B:B,Працівник_аналіз!A180,Робота!D:D,"&lt;8")</f>
        <v>94</v>
      </c>
      <c r="K180">
        <f t="shared" si="7"/>
        <v>34</v>
      </c>
      <c r="L180">
        <f t="shared" si="8"/>
        <v>203.92945945945945</v>
      </c>
    </row>
    <row r="181" spans="1:12">
      <c r="A181">
        <v>86</v>
      </c>
      <c r="B181">
        <f>COUNTIF(Продаж!F:F,Працівник_аналіз!A181)</f>
        <v>11</v>
      </c>
      <c r="C181">
        <f>SUMIF(Продаж!F:F,Працівник_аналіз!A181,Продаж!I:I)</f>
        <v>38250.799999999996</v>
      </c>
      <c r="D181">
        <f>SUMIF(Робота!B:B,Працівник_аналіз!A181,Робота!D:D)</f>
        <v>256</v>
      </c>
      <c r="E181">
        <f>COUNTIF(Робота!B:B,Працівник_аналіз!A181)</f>
        <v>29</v>
      </c>
      <c r="F181">
        <f>COUNTIFS(Робота!B:B,Працівник_аналіз!A181,Робота!D:D,"&gt;8")</f>
        <v>15</v>
      </c>
      <c r="G181">
        <f>SUMIFS(Робота!D:D,Робота!B:B,Працівник_аналіз!A181,Робота!D:D,"&gt;8")</f>
        <v>161</v>
      </c>
      <c r="H181">
        <f t="shared" si="6"/>
        <v>41</v>
      </c>
      <c r="I181">
        <f>COUNTIFS(Робота!B:B,Працівник_аналіз!A181,Робота!D:D,"&lt;8")</f>
        <v>7</v>
      </c>
      <c r="J181">
        <f>SUMIFS(Робота!D:D,Робота!B:B,Працівник_аналіз!A181,Робота!D:D,"&lt;8")</f>
        <v>39</v>
      </c>
      <c r="K181">
        <f t="shared" si="7"/>
        <v>17</v>
      </c>
      <c r="L181">
        <f t="shared" si="8"/>
        <v>149.41718749999998</v>
      </c>
    </row>
    <row r="182" spans="1:12">
      <c r="A182">
        <v>241</v>
      </c>
      <c r="B182">
        <f>COUNTIF(Продаж!F:F,Працівник_аналіз!A182)</f>
        <v>13</v>
      </c>
      <c r="C182">
        <f>SUMIF(Продаж!F:F,Працівник_аналіз!A182,Продаж!I:I)</f>
        <v>41399.980000000003</v>
      </c>
      <c r="D182">
        <f>SUMIF(Робота!B:B,Працівник_аналіз!A182,Робота!D:D)</f>
        <v>197</v>
      </c>
      <c r="E182">
        <f>COUNTIF(Робота!B:B,Працівник_аналіз!A182)</f>
        <v>27</v>
      </c>
      <c r="F182">
        <f>COUNTIFS(Робота!B:B,Працівник_аналіз!A182,Робота!D:D,"&gt;8")</f>
        <v>7</v>
      </c>
      <c r="G182">
        <f>SUMIFS(Робота!D:D,Робота!B:B,Працівник_аналіз!A182,Робота!D:D,"&gt;8")</f>
        <v>71</v>
      </c>
      <c r="H182">
        <f t="shared" si="6"/>
        <v>15</v>
      </c>
      <c r="I182">
        <f>COUNTIFS(Робота!B:B,Працівник_аналіз!A182,Робота!D:D,"&lt;8")</f>
        <v>16</v>
      </c>
      <c r="J182">
        <f>SUMIFS(Робота!D:D,Робота!B:B,Працівник_аналіз!A182,Робота!D:D,"&lt;8")</f>
        <v>94</v>
      </c>
      <c r="K182">
        <f t="shared" si="7"/>
        <v>34</v>
      </c>
      <c r="L182">
        <f t="shared" si="8"/>
        <v>210.15218274111677</v>
      </c>
    </row>
    <row r="183" spans="1:12">
      <c r="A183">
        <v>398</v>
      </c>
      <c r="B183">
        <f>COUNTIF(Продаж!F:F,Працівник_аналіз!A183)</f>
        <v>17</v>
      </c>
      <c r="C183">
        <f>SUMIF(Продаж!F:F,Працівник_аналіз!A183,Продаж!I:I)</f>
        <v>59790.359999999986</v>
      </c>
      <c r="D183">
        <f>SUMIF(Робота!B:B,Працівник_аналіз!A183,Робота!D:D)</f>
        <v>186</v>
      </c>
      <c r="E183">
        <f>COUNTIF(Робота!B:B,Працівник_аналіз!A183)</f>
        <v>21</v>
      </c>
      <c r="F183">
        <f>COUNTIFS(Робота!B:B,Працівник_аналіз!A183,Робота!D:D,"&gt;8")</f>
        <v>13</v>
      </c>
      <c r="G183">
        <f>SUMIFS(Робота!D:D,Робота!B:B,Працівник_аналіз!A183,Робота!D:D,"&gt;8")</f>
        <v>132</v>
      </c>
      <c r="H183">
        <f t="shared" si="6"/>
        <v>28</v>
      </c>
      <c r="I183">
        <f>COUNTIFS(Робота!B:B,Працівник_аналіз!A183,Робота!D:D,"&lt;8")</f>
        <v>4</v>
      </c>
      <c r="J183">
        <f>SUMIFS(Робота!D:D,Робота!B:B,Працівник_аналіз!A183,Робота!D:D,"&lt;8")</f>
        <v>22</v>
      </c>
      <c r="K183">
        <f t="shared" si="7"/>
        <v>10</v>
      </c>
      <c r="L183">
        <f t="shared" si="8"/>
        <v>321.4535483870967</v>
      </c>
    </row>
    <row r="184" spans="1:12">
      <c r="A184">
        <v>167</v>
      </c>
      <c r="B184">
        <f>COUNTIF(Продаж!F:F,Працівник_аналіз!A184)</f>
        <v>7</v>
      </c>
      <c r="C184">
        <f>SUMIF(Продаж!F:F,Працівник_аналіз!A184,Продаж!I:I)</f>
        <v>19811.91</v>
      </c>
      <c r="D184">
        <f>SUMIF(Робота!B:B,Працівник_аналіз!A184,Робота!D:D)</f>
        <v>238</v>
      </c>
      <c r="E184">
        <f>COUNTIF(Робота!B:B,Працівник_аналіз!A184)</f>
        <v>28</v>
      </c>
      <c r="F184">
        <f>COUNTIFS(Робота!B:B,Працівник_аналіз!A184,Робота!D:D,"&gt;8")</f>
        <v>12</v>
      </c>
      <c r="G184">
        <f>SUMIFS(Робота!D:D,Робота!B:B,Працівник_аналіз!A184,Робота!D:D,"&gt;8")</f>
        <v>131</v>
      </c>
      <c r="H184">
        <f t="shared" si="6"/>
        <v>35</v>
      </c>
      <c r="I184">
        <f>COUNTIFS(Робота!B:B,Працівник_аналіз!A184,Робота!D:D,"&lt;8")</f>
        <v>9</v>
      </c>
      <c r="J184">
        <f>SUMIFS(Робота!D:D,Робота!B:B,Працівник_аналіз!A184,Робота!D:D,"&lt;8")</f>
        <v>51</v>
      </c>
      <c r="K184">
        <f t="shared" si="7"/>
        <v>21</v>
      </c>
      <c r="L184">
        <f t="shared" si="8"/>
        <v>83.243319327731086</v>
      </c>
    </row>
    <row r="185" spans="1:12">
      <c r="A185">
        <v>194</v>
      </c>
      <c r="B185">
        <f>COUNTIF(Продаж!F:F,Працівник_аналіз!A185)</f>
        <v>10</v>
      </c>
      <c r="C185">
        <f>SUMIF(Продаж!F:F,Працівник_аналіз!A185,Продаж!I:I)</f>
        <v>30547.670000000002</v>
      </c>
      <c r="D185">
        <f>SUMIF(Робота!B:B,Працівник_аналіз!A185,Робота!D:D)</f>
        <v>294</v>
      </c>
      <c r="E185">
        <f>COUNTIF(Робота!B:B,Працівник_аналіз!A185)</f>
        <v>34</v>
      </c>
      <c r="F185">
        <f>COUNTIFS(Робота!B:B,Працівник_аналіз!A185,Робота!D:D,"&gt;8")</f>
        <v>17</v>
      </c>
      <c r="G185">
        <f>SUMIFS(Робота!D:D,Робота!B:B,Працівник_аналіз!A185,Робота!D:D,"&gt;8")</f>
        <v>180</v>
      </c>
      <c r="H185">
        <f t="shared" si="6"/>
        <v>44</v>
      </c>
      <c r="I185">
        <f>COUNTIFS(Робота!B:B,Працівник_аналіз!A185,Робота!D:D,"&lt;8")</f>
        <v>11</v>
      </c>
      <c r="J185">
        <f>SUMIFS(Робота!D:D,Робота!B:B,Працівник_аналіз!A185,Робота!D:D,"&lt;8")</f>
        <v>66</v>
      </c>
      <c r="K185">
        <f t="shared" si="7"/>
        <v>22</v>
      </c>
      <c r="L185">
        <f t="shared" si="8"/>
        <v>103.90363945578233</v>
      </c>
    </row>
    <row r="186" spans="1:12">
      <c r="A186">
        <v>90</v>
      </c>
      <c r="B186">
        <f>COUNTIF(Продаж!F:F,Працівник_аналіз!A186)</f>
        <v>13</v>
      </c>
      <c r="C186">
        <f>SUMIF(Продаж!F:F,Працівник_аналіз!A186,Продаж!I:I)</f>
        <v>52300.779999999992</v>
      </c>
      <c r="D186">
        <f>SUMIF(Робота!B:B,Працівник_аналіз!A186,Робота!D:D)</f>
        <v>266</v>
      </c>
      <c r="E186">
        <f>COUNTIF(Робота!B:B,Працівник_аналіз!A186)</f>
        <v>33</v>
      </c>
      <c r="F186">
        <f>COUNTIFS(Робота!B:B,Працівник_аналіз!A186,Робота!D:D,"&gt;8")</f>
        <v>14</v>
      </c>
      <c r="G186">
        <f>SUMIFS(Робота!D:D,Робота!B:B,Працівник_аналіз!A186,Робота!D:D,"&gt;8")</f>
        <v>156</v>
      </c>
      <c r="H186">
        <f t="shared" si="6"/>
        <v>44</v>
      </c>
      <c r="I186">
        <f>COUNTIFS(Робота!B:B,Працівник_аналіз!A186,Робота!D:D,"&lt;8")</f>
        <v>16</v>
      </c>
      <c r="J186">
        <f>SUMIFS(Робота!D:D,Робота!B:B,Працівник_аналіз!A186,Робота!D:D,"&lt;8")</f>
        <v>86</v>
      </c>
      <c r="K186">
        <f t="shared" si="7"/>
        <v>42</v>
      </c>
      <c r="L186">
        <f t="shared" si="8"/>
        <v>196.6194736842105</v>
      </c>
    </row>
    <row r="187" spans="1:12">
      <c r="A187">
        <v>87</v>
      </c>
      <c r="B187">
        <f>COUNTIF(Продаж!F:F,Працівник_аналіз!A187)</f>
        <v>7</v>
      </c>
      <c r="C187">
        <f>SUMIF(Продаж!F:F,Працівник_аналіз!A187,Продаж!I:I)</f>
        <v>20726.269999999997</v>
      </c>
      <c r="D187">
        <f>SUMIF(Робота!B:B,Працівник_аналіз!A187,Робота!D:D)</f>
        <v>248</v>
      </c>
      <c r="E187">
        <f>COUNTIF(Робота!B:B,Працівник_аналіз!A187)</f>
        <v>30</v>
      </c>
      <c r="F187">
        <f>COUNTIFS(Робота!B:B,Працівник_аналіз!A187,Робота!D:D,"&gt;8")</f>
        <v>13</v>
      </c>
      <c r="G187">
        <f>SUMIFS(Робота!D:D,Робота!B:B,Працівник_аналіз!A187,Робота!D:D,"&gt;8")</f>
        <v>145</v>
      </c>
      <c r="H187">
        <f t="shared" si="6"/>
        <v>41</v>
      </c>
      <c r="I187">
        <f>COUNTIFS(Робота!B:B,Працівник_аналіз!A187,Робота!D:D,"&lt;8")</f>
        <v>16</v>
      </c>
      <c r="J187">
        <f>SUMIFS(Робота!D:D,Робота!B:B,Працівник_аналіз!A187,Робота!D:D,"&lt;8")</f>
        <v>95</v>
      </c>
      <c r="K187">
        <f t="shared" si="7"/>
        <v>33</v>
      </c>
      <c r="L187">
        <f t="shared" si="8"/>
        <v>83.5736693548387</v>
      </c>
    </row>
    <row r="188" spans="1:12">
      <c r="A188">
        <v>1</v>
      </c>
      <c r="B188">
        <f>COUNTIF(Продаж!F:F,Працівник_аналіз!A188)</f>
        <v>13</v>
      </c>
      <c r="C188">
        <f>SUMIF(Продаж!F:F,Працівник_аналіз!A188,Продаж!I:I)</f>
        <v>57347.11</v>
      </c>
      <c r="D188">
        <f>SUMIF(Робота!B:B,Працівник_аналіз!A188,Робота!D:D)</f>
        <v>208</v>
      </c>
      <c r="E188">
        <f>COUNTIF(Робота!B:B,Працівник_аналіз!A188)</f>
        <v>23</v>
      </c>
      <c r="F188">
        <f>COUNTIFS(Робота!B:B,Працівник_аналіз!A188,Робота!D:D,"&gt;8")</f>
        <v>15</v>
      </c>
      <c r="G188">
        <f>SUMIFS(Робота!D:D,Робота!B:B,Працівник_аналіз!A188,Робота!D:D,"&gt;8")</f>
        <v>158</v>
      </c>
      <c r="H188">
        <f t="shared" si="6"/>
        <v>38</v>
      </c>
      <c r="I188">
        <f>COUNTIFS(Робота!B:B,Працівник_аналіз!A188,Робота!D:D,"&lt;8")</f>
        <v>6</v>
      </c>
      <c r="J188">
        <f>SUMIFS(Робота!D:D,Робота!B:B,Працівник_аналіз!A188,Робота!D:D,"&lt;8")</f>
        <v>34</v>
      </c>
      <c r="K188">
        <f t="shared" si="7"/>
        <v>14</v>
      </c>
      <c r="L188">
        <f t="shared" si="8"/>
        <v>275.7072596153846</v>
      </c>
    </row>
    <row r="189" spans="1:12">
      <c r="A189">
        <v>76</v>
      </c>
      <c r="B189">
        <f>COUNTIF(Продаж!F:F,Працівник_аналіз!A189)</f>
        <v>11</v>
      </c>
      <c r="C189">
        <f>SUMIF(Продаж!F:F,Працівник_аналіз!A189,Продаж!I:I)</f>
        <v>41813.010000000009</v>
      </c>
      <c r="D189">
        <f>SUMIF(Робота!B:B,Працівник_аналіз!A189,Робота!D:D)</f>
        <v>271</v>
      </c>
      <c r="E189">
        <f>COUNTIF(Робота!B:B,Працівник_аналіз!A189)</f>
        <v>35</v>
      </c>
      <c r="F189">
        <f>COUNTIFS(Робота!B:B,Працівник_аналіз!A189,Робота!D:D,"&gt;8")</f>
        <v>13</v>
      </c>
      <c r="G189">
        <f>SUMIFS(Робота!D:D,Робота!B:B,Працівник_аналіз!A189,Робота!D:D,"&gt;8")</f>
        <v>135</v>
      </c>
      <c r="H189">
        <f t="shared" si="6"/>
        <v>31</v>
      </c>
      <c r="I189">
        <f>COUNTIFS(Робота!B:B,Працівник_аналіз!A189,Робота!D:D,"&lt;8")</f>
        <v>17</v>
      </c>
      <c r="J189">
        <f>SUMIFS(Робота!D:D,Робота!B:B,Працівник_аналіз!A189,Робота!D:D,"&lt;8")</f>
        <v>96</v>
      </c>
      <c r="K189">
        <f t="shared" si="7"/>
        <v>40</v>
      </c>
      <c r="L189">
        <f t="shared" si="8"/>
        <v>154.2915498154982</v>
      </c>
    </row>
    <row r="190" spans="1:12">
      <c r="A190">
        <v>24</v>
      </c>
      <c r="B190">
        <f>COUNTIF(Продаж!F:F,Працівник_аналіз!A190)</f>
        <v>14</v>
      </c>
      <c r="C190">
        <f>SUMIF(Продаж!F:F,Працівник_аналіз!A190,Продаж!I:I)</f>
        <v>43941.380000000005</v>
      </c>
      <c r="D190">
        <f>SUMIF(Робота!B:B,Працівник_аналіз!A190,Робота!D:D)</f>
        <v>179</v>
      </c>
      <c r="E190">
        <f>COUNTIF(Робота!B:B,Працівник_аналіз!A190)</f>
        <v>22</v>
      </c>
      <c r="F190">
        <f>COUNTIFS(Робота!B:B,Працівник_аналіз!A190,Робота!D:D,"&gt;8")</f>
        <v>9</v>
      </c>
      <c r="G190">
        <f>SUMIFS(Робота!D:D,Робота!B:B,Працівник_аналіз!A190,Робота!D:D,"&gt;8")</f>
        <v>97</v>
      </c>
      <c r="H190">
        <f t="shared" si="6"/>
        <v>25</v>
      </c>
      <c r="I190">
        <f>COUNTIFS(Робота!B:B,Працівник_аналіз!A190,Робота!D:D,"&lt;8")</f>
        <v>11</v>
      </c>
      <c r="J190">
        <f>SUMIFS(Робота!D:D,Робота!B:B,Працівник_аналіз!A190,Робота!D:D,"&lt;8")</f>
        <v>66</v>
      </c>
      <c r="K190">
        <f t="shared" si="7"/>
        <v>22</v>
      </c>
      <c r="L190">
        <f t="shared" si="8"/>
        <v>245.48256983240225</v>
      </c>
    </row>
    <row r="191" spans="1:12">
      <c r="A191">
        <v>153</v>
      </c>
      <c r="B191">
        <f>COUNTIF(Продаж!F:F,Працівник_аналіз!A191)</f>
        <v>15</v>
      </c>
      <c r="C191">
        <f>SUMIF(Продаж!F:F,Працівник_аналіз!A191,Продаж!I:I)</f>
        <v>57544.06</v>
      </c>
      <c r="D191">
        <f>SUMIF(Робота!B:B,Працівник_аналіз!A191,Робота!D:D)</f>
        <v>192</v>
      </c>
      <c r="E191">
        <f>COUNTIF(Робота!B:B,Працівник_аналіз!A191)</f>
        <v>22</v>
      </c>
      <c r="F191">
        <f>COUNTIFS(Робота!B:B,Працівник_аналіз!A191,Робота!D:D,"&gt;8")</f>
        <v>11</v>
      </c>
      <c r="G191">
        <f>SUMIFS(Робота!D:D,Робота!B:B,Працівник_аналіз!A191,Робота!D:D,"&gt;8")</f>
        <v>121</v>
      </c>
      <c r="H191">
        <f t="shared" si="6"/>
        <v>33</v>
      </c>
      <c r="I191">
        <f>COUNTIFS(Робота!B:B,Працівник_аналіз!A191,Робота!D:D,"&lt;8")</f>
        <v>7</v>
      </c>
      <c r="J191">
        <f>SUMIFS(Робота!D:D,Робота!B:B,Працівник_аналіз!A191,Робота!D:D,"&lt;8")</f>
        <v>39</v>
      </c>
      <c r="K191">
        <f t="shared" si="7"/>
        <v>17</v>
      </c>
      <c r="L191">
        <f t="shared" si="8"/>
        <v>299.70864583333332</v>
      </c>
    </row>
    <row r="192" spans="1:12">
      <c r="A192">
        <v>132</v>
      </c>
      <c r="B192">
        <f>COUNTIF(Продаж!F:F,Працівник_аналіз!A192)</f>
        <v>13</v>
      </c>
      <c r="C192">
        <f>SUMIF(Продаж!F:F,Працівник_аналіз!A192,Продаж!I:I)</f>
        <v>32868.950000000004</v>
      </c>
      <c r="D192">
        <f>SUMIF(Робота!B:B,Працівник_аналіз!A192,Робота!D:D)</f>
        <v>197</v>
      </c>
      <c r="E192">
        <f>COUNTIF(Робота!B:B,Працівник_аналіз!A192)</f>
        <v>23</v>
      </c>
      <c r="F192">
        <f>COUNTIFS(Робота!B:B,Працівник_аналіз!A192,Робота!D:D,"&gt;8")</f>
        <v>11</v>
      </c>
      <c r="G192">
        <f>SUMIFS(Робота!D:D,Робота!B:B,Працівник_аналіз!A192,Робота!D:D,"&gt;8")</f>
        <v>120</v>
      </c>
      <c r="H192">
        <f t="shared" si="6"/>
        <v>32</v>
      </c>
      <c r="I192">
        <f>COUNTIFS(Робота!B:B,Працівник_аналіз!A192,Робота!D:D,"&lt;8")</f>
        <v>11</v>
      </c>
      <c r="J192">
        <f>SUMIFS(Робота!D:D,Робота!B:B,Працівник_аналіз!A192,Робота!D:D,"&lt;8")</f>
        <v>69</v>
      </c>
      <c r="K192">
        <f t="shared" si="7"/>
        <v>19</v>
      </c>
      <c r="L192">
        <f t="shared" si="8"/>
        <v>166.84746192893402</v>
      </c>
    </row>
    <row r="193" spans="1:12">
      <c r="A193">
        <v>356</v>
      </c>
      <c r="B193">
        <f>COUNTIF(Продаж!F:F,Працівник_аналіз!A193)</f>
        <v>10</v>
      </c>
      <c r="C193">
        <f>SUMIF(Продаж!F:F,Працівник_аналіз!A193,Продаж!I:I)</f>
        <v>32356.98</v>
      </c>
      <c r="D193">
        <f>SUMIF(Робота!B:B,Працівник_аналіз!A193,Робота!D:D)</f>
        <v>260</v>
      </c>
      <c r="E193">
        <f>COUNTIF(Робота!B:B,Працівник_аналіз!A193)</f>
        <v>33</v>
      </c>
      <c r="F193">
        <f>COUNTIFS(Робота!B:B,Працівник_аналіз!A193,Робота!D:D,"&gt;8")</f>
        <v>11</v>
      </c>
      <c r="G193">
        <f>SUMIFS(Робота!D:D,Робота!B:B,Працівник_аналіз!A193,Робота!D:D,"&gt;8")</f>
        <v>123</v>
      </c>
      <c r="H193">
        <f t="shared" si="6"/>
        <v>35</v>
      </c>
      <c r="I193">
        <f>COUNTIFS(Робота!B:B,Працівник_аналіз!A193,Робота!D:D,"&lt;8")</f>
        <v>20</v>
      </c>
      <c r="J193">
        <f>SUMIFS(Робота!D:D,Робота!B:B,Працівник_аналіз!A193,Робота!D:D,"&lt;8")</f>
        <v>121</v>
      </c>
      <c r="K193">
        <f t="shared" si="7"/>
        <v>39</v>
      </c>
      <c r="L193">
        <f t="shared" si="8"/>
        <v>124.44992307692307</v>
      </c>
    </row>
    <row r="194" spans="1:12">
      <c r="A194">
        <v>299</v>
      </c>
      <c r="B194">
        <f>COUNTIF(Продаж!F:F,Працівник_аналіз!A194)</f>
        <v>16</v>
      </c>
      <c r="C194">
        <f>SUMIF(Продаж!F:F,Працівник_аналіз!A194,Продаж!I:I)</f>
        <v>59067.69</v>
      </c>
      <c r="D194">
        <f>SUMIF(Робота!B:B,Працівник_аналіз!A194,Робота!D:D)</f>
        <v>229</v>
      </c>
      <c r="E194">
        <f>COUNTIF(Робота!B:B,Працівник_аналіз!A194)</f>
        <v>30</v>
      </c>
      <c r="F194">
        <f>COUNTIFS(Робота!B:B,Працівник_аналіз!A194,Робота!D:D,"&gt;8")</f>
        <v>10</v>
      </c>
      <c r="G194">
        <f>SUMIFS(Робота!D:D,Робота!B:B,Працівник_аналіз!A194,Робота!D:D,"&gt;8")</f>
        <v>107</v>
      </c>
      <c r="H194">
        <f t="shared" si="6"/>
        <v>27</v>
      </c>
      <c r="I194">
        <f>COUNTIFS(Робота!B:B,Працівник_аналіз!A194,Робота!D:D,"&lt;8")</f>
        <v>19</v>
      </c>
      <c r="J194">
        <f>SUMIFS(Робота!D:D,Робота!B:B,Працівник_аналіз!A194,Робота!D:D,"&lt;8")</f>
        <v>114</v>
      </c>
      <c r="K194">
        <f t="shared" si="7"/>
        <v>38</v>
      </c>
      <c r="L194">
        <f t="shared" si="8"/>
        <v>257.93751091703058</v>
      </c>
    </row>
    <row r="195" spans="1:12">
      <c r="A195">
        <v>289</v>
      </c>
      <c r="B195">
        <f>COUNTIF(Продаж!F:F,Працівник_аналіз!A195)</f>
        <v>9</v>
      </c>
      <c r="C195">
        <f>SUMIF(Продаж!F:F,Працівник_аналіз!A195,Продаж!I:I)</f>
        <v>33966.329999999994</v>
      </c>
      <c r="D195">
        <f>SUMIF(Робота!B:B,Працівник_аналіз!A195,Робота!D:D)</f>
        <v>171</v>
      </c>
      <c r="E195">
        <f>COUNTIF(Робота!B:B,Працівник_аналіз!A195)</f>
        <v>22</v>
      </c>
      <c r="F195">
        <f>COUNTIFS(Робота!B:B,Працівник_аналіз!A195,Робота!D:D,"&gt;8")</f>
        <v>8</v>
      </c>
      <c r="G195">
        <f>SUMIFS(Робота!D:D,Робота!B:B,Працівник_аналіз!A195,Робота!D:D,"&gt;8")</f>
        <v>83</v>
      </c>
      <c r="H195">
        <f t="shared" ref="H195:H258" si="9">G195-(F195*8)</f>
        <v>19</v>
      </c>
      <c r="I195">
        <f>COUNTIFS(Робота!B:B,Працівник_аналіз!A195,Робота!D:D,"&lt;8")</f>
        <v>10</v>
      </c>
      <c r="J195">
        <f>SUMIFS(Робота!D:D,Робота!B:B,Працівник_аналіз!A195,Робота!D:D,"&lt;8")</f>
        <v>56</v>
      </c>
      <c r="K195">
        <f t="shared" ref="K195:K258" si="10">(I195*8)-J195</f>
        <v>24</v>
      </c>
      <c r="L195">
        <f t="shared" si="8"/>
        <v>198.6335087719298</v>
      </c>
    </row>
    <row r="196" spans="1:12">
      <c r="A196">
        <v>96</v>
      </c>
      <c r="B196">
        <f>COUNTIF(Продаж!F:F,Працівник_аналіз!A196)</f>
        <v>7</v>
      </c>
      <c r="C196">
        <f>SUMIF(Продаж!F:F,Працівник_аналіз!A196,Продаж!I:I)</f>
        <v>28563.800000000003</v>
      </c>
      <c r="D196">
        <f>SUMIF(Робота!B:B,Працівник_аналіз!A196,Робота!D:D)</f>
        <v>313</v>
      </c>
      <c r="E196">
        <f>COUNTIF(Робота!B:B,Працівник_аналіз!A196)</f>
        <v>39</v>
      </c>
      <c r="F196">
        <f>COUNTIFS(Робота!B:B,Працівник_аналіз!A196,Робота!D:D,"&gt;8")</f>
        <v>14</v>
      </c>
      <c r="G196">
        <f>SUMIFS(Робота!D:D,Робота!B:B,Працівник_аналіз!A196,Робота!D:D,"&gt;8")</f>
        <v>147</v>
      </c>
      <c r="H196">
        <f t="shared" si="9"/>
        <v>35</v>
      </c>
      <c r="I196">
        <f>COUNTIFS(Робота!B:B,Працівник_аналіз!A196,Робота!D:D,"&lt;8")</f>
        <v>17</v>
      </c>
      <c r="J196">
        <f>SUMIFS(Робота!D:D,Робота!B:B,Працівник_аналіз!A196,Робота!D:D,"&lt;8")</f>
        <v>102</v>
      </c>
      <c r="K196">
        <f t="shared" si="10"/>
        <v>34</v>
      </c>
      <c r="L196">
        <f t="shared" ref="L196:L259" si="11">C196/D196</f>
        <v>91.258146964856238</v>
      </c>
    </row>
    <row r="197" spans="1:12">
      <c r="A197">
        <v>40</v>
      </c>
      <c r="B197">
        <f>COUNTIF(Продаж!F:F,Працівник_аналіз!A197)</f>
        <v>9</v>
      </c>
      <c r="C197">
        <f>SUMIF(Продаж!F:F,Працівник_аналіз!A197,Продаж!I:I)</f>
        <v>34210.239999999998</v>
      </c>
      <c r="D197">
        <f>SUMIF(Робота!B:B,Працівник_аналіз!A197,Робота!D:D)</f>
        <v>245</v>
      </c>
      <c r="E197">
        <f>COUNTIF(Робота!B:B,Працівник_аналіз!A197)</f>
        <v>30</v>
      </c>
      <c r="F197">
        <f>COUNTIFS(Робота!B:B,Працівник_аналіз!A197,Робота!D:D,"&gt;8")</f>
        <v>14</v>
      </c>
      <c r="G197">
        <f>SUMIFS(Робота!D:D,Робота!B:B,Працівник_аналіз!A197,Робота!D:D,"&gt;8")</f>
        <v>150</v>
      </c>
      <c r="H197">
        <f t="shared" si="9"/>
        <v>38</v>
      </c>
      <c r="I197">
        <f>COUNTIFS(Робота!B:B,Працівник_аналіз!A197,Робота!D:D,"&lt;8")</f>
        <v>11</v>
      </c>
      <c r="J197">
        <f>SUMIFS(Робота!D:D,Робота!B:B,Працівник_аналіз!A197,Робота!D:D,"&lt;8")</f>
        <v>55</v>
      </c>
      <c r="K197">
        <f t="shared" si="10"/>
        <v>33</v>
      </c>
      <c r="L197">
        <f t="shared" si="11"/>
        <v>139.63363265306123</v>
      </c>
    </row>
    <row r="198" spans="1:12">
      <c r="A198">
        <v>368</v>
      </c>
      <c r="B198">
        <f>COUNTIF(Продаж!F:F,Працівник_аналіз!A198)</f>
        <v>12</v>
      </c>
      <c r="C198">
        <f>SUMIF(Продаж!F:F,Працівник_аналіз!A198,Продаж!I:I)</f>
        <v>36948.400000000001</v>
      </c>
      <c r="D198">
        <f>SUMIF(Робота!B:B,Працівник_аналіз!A198,Робота!D:D)</f>
        <v>226</v>
      </c>
      <c r="E198">
        <f>COUNTIF(Робота!B:B,Працівник_аналіз!A198)</f>
        <v>26</v>
      </c>
      <c r="F198">
        <f>COUNTIFS(Робота!B:B,Працівник_аналіз!A198,Робота!D:D,"&gt;8")</f>
        <v>12</v>
      </c>
      <c r="G198">
        <f>SUMIFS(Робота!D:D,Робота!B:B,Працівник_аналіз!A198,Робота!D:D,"&gt;8")</f>
        <v>136</v>
      </c>
      <c r="H198">
        <f t="shared" si="9"/>
        <v>40</v>
      </c>
      <c r="I198">
        <f>COUNTIFS(Робота!B:B,Працівник_аналіз!A198,Робота!D:D,"&lt;8")</f>
        <v>10</v>
      </c>
      <c r="J198">
        <f>SUMIFS(Робота!D:D,Робота!B:B,Працівник_аналіз!A198,Робота!D:D,"&lt;8")</f>
        <v>58</v>
      </c>
      <c r="K198">
        <f t="shared" si="10"/>
        <v>22</v>
      </c>
      <c r="L198">
        <f t="shared" si="11"/>
        <v>163.48849557522124</v>
      </c>
    </row>
    <row r="199" spans="1:12">
      <c r="A199">
        <v>138</v>
      </c>
      <c r="B199">
        <f>COUNTIF(Продаж!F:F,Працівник_аналіз!A199)</f>
        <v>14</v>
      </c>
      <c r="C199">
        <f>SUMIF(Продаж!F:F,Працівник_аналіз!A199,Продаж!I:I)</f>
        <v>39716.070000000007</v>
      </c>
      <c r="D199">
        <f>SUMIF(Робота!B:B,Працівник_аналіз!A199,Робота!D:D)</f>
        <v>186</v>
      </c>
      <c r="E199">
        <f>COUNTIF(Робота!B:B,Працівник_аналіз!A199)</f>
        <v>23</v>
      </c>
      <c r="F199">
        <f>COUNTIFS(Робота!B:B,Працівник_аналіз!A199,Робота!D:D,"&gt;8")</f>
        <v>9</v>
      </c>
      <c r="G199">
        <f>SUMIFS(Робота!D:D,Робота!B:B,Працівник_аналіз!A199,Робота!D:D,"&gt;8")</f>
        <v>98</v>
      </c>
      <c r="H199">
        <f t="shared" si="9"/>
        <v>26</v>
      </c>
      <c r="I199">
        <f>COUNTIFS(Робота!B:B,Працівник_аналіз!A199,Робота!D:D,"&lt;8")</f>
        <v>12</v>
      </c>
      <c r="J199">
        <f>SUMIFS(Робота!D:D,Робота!B:B,Працівник_аналіз!A199,Робота!D:D,"&lt;8")</f>
        <v>72</v>
      </c>
      <c r="K199">
        <f t="shared" si="10"/>
        <v>24</v>
      </c>
      <c r="L199">
        <f t="shared" si="11"/>
        <v>213.52725806451616</v>
      </c>
    </row>
    <row r="200" spans="1:12">
      <c r="A200">
        <v>168</v>
      </c>
      <c r="B200">
        <f>COUNTIF(Продаж!F:F,Працівник_аналіз!A200)</f>
        <v>15</v>
      </c>
      <c r="C200">
        <f>SUMIF(Продаж!F:F,Працівник_аналіз!A200,Продаж!I:I)</f>
        <v>71302.850000000006</v>
      </c>
      <c r="D200">
        <f>SUMIF(Робота!B:B,Працівник_аналіз!A200,Робота!D:D)</f>
        <v>235</v>
      </c>
      <c r="E200">
        <f>COUNTIF(Робота!B:B,Працівник_аналіз!A200)</f>
        <v>28</v>
      </c>
      <c r="F200">
        <f>COUNTIFS(Робота!B:B,Працівник_аналіз!A200,Робота!D:D,"&gt;8")</f>
        <v>12</v>
      </c>
      <c r="G200">
        <f>SUMIFS(Робота!D:D,Робота!B:B,Працівник_аналіз!A200,Робота!D:D,"&gt;8")</f>
        <v>132</v>
      </c>
      <c r="H200">
        <f t="shared" si="9"/>
        <v>36</v>
      </c>
      <c r="I200">
        <f>COUNTIFS(Робота!B:B,Працівник_аналіз!A200,Робота!D:D,"&lt;8")</f>
        <v>12</v>
      </c>
      <c r="J200">
        <f>SUMIFS(Робота!D:D,Робота!B:B,Працівник_аналіз!A200,Робота!D:D,"&lt;8")</f>
        <v>71</v>
      </c>
      <c r="K200">
        <f t="shared" si="10"/>
        <v>25</v>
      </c>
      <c r="L200">
        <f t="shared" si="11"/>
        <v>303.41638297872345</v>
      </c>
    </row>
    <row r="201" spans="1:12">
      <c r="A201">
        <v>202</v>
      </c>
      <c r="B201">
        <f>COUNTIF(Продаж!F:F,Працівник_аналіз!A201)</f>
        <v>13</v>
      </c>
      <c r="C201">
        <f>SUMIF(Продаж!F:F,Працівник_аналіз!A201,Продаж!I:I)</f>
        <v>45346.74</v>
      </c>
      <c r="D201">
        <f>SUMIF(Робота!B:B,Працівник_аналіз!A201,Робота!D:D)</f>
        <v>260</v>
      </c>
      <c r="E201">
        <f>COUNTIF(Робота!B:B,Працівник_аналіз!A201)</f>
        <v>32</v>
      </c>
      <c r="F201">
        <f>COUNTIFS(Робота!B:B,Працівник_аналіз!A201,Робота!D:D,"&gt;8")</f>
        <v>12</v>
      </c>
      <c r="G201">
        <f>SUMIFS(Робота!D:D,Робота!B:B,Працівник_аналіз!A201,Робота!D:D,"&gt;8")</f>
        <v>129</v>
      </c>
      <c r="H201">
        <f t="shared" si="9"/>
        <v>33</v>
      </c>
      <c r="I201">
        <f>COUNTIFS(Робота!B:B,Працівник_аналіз!A201,Робота!D:D,"&lt;8")</f>
        <v>16</v>
      </c>
      <c r="J201">
        <f>SUMIFS(Робота!D:D,Робота!B:B,Працівник_аналіз!A201,Робота!D:D,"&lt;8")</f>
        <v>99</v>
      </c>
      <c r="K201">
        <f t="shared" si="10"/>
        <v>29</v>
      </c>
      <c r="L201">
        <f t="shared" si="11"/>
        <v>174.41053846153847</v>
      </c>
    </row>
    <row r="202" spans="1:12">
      <c r="A202">
        <v>5</v>
      </c>
      <c r="B202">
        <f>COUNTIF(Продаж!F:F,Працівник_аналіз!A202)</f>
        <v>13</v>
      </c>
      <c r="C202">
        <f>SUMIF(Продаж!F:F,Працівник_аналіз!A202,Продаж!I:I)</f>
        <v>54334.060000000012</v>
      </c>
      <c r="D202">
        <f>SUMIF(Робота!B:B,Працівник_аналіз!A202,Робота!D:D)</f>
        <v>209</v>
      </c>
      <c r="E202">
        <f>COUNTIF(Робота!B:B,Працівник_аналіз!A202)</f>
        <v>27</v>
      </c>
      <c r="F202">
        <f>COUNTIFS(Робота!B:B,Працівник_аналіз!A202,Робота!D:D,"&gt;8")</f>
        <v>11</v>
      </c>
      <c r="G202">
        <f>SUMIFS(Робота!D:D,Робота!B:B,Працівник_аналіз!A202,Робота!D:D,"&gt;8")</f>
        <v>109</v>
      </c>
      <c r="H202">
        <f t="shared" si="9"/>
        <v>21</v>
      </c>
      <c r="I202">
        <f>COUNTIFS(Робота!B:B,Працівник_аналіз!A202,Робота!D:D,"&lt;8")</f>
        <v>12</v>
      </c>
      <c r="J202">
        <f>SUMIFS(Робота!D:D,Робота!B:B,Працівник_аналіз!A202,Робота!D:D,"&lt;8")</f>
        <v>68</v>
      </c>
      <c r="K202">
        <f t="shared" si="10"/>
        <v>28</v>
      </c>
      <c r="L202">
        <f t="shared" si="11"/>
        <v>259.97157894736847</v>
      </c>
    </row>
    <row r="203" spans="1:12">
      <c r="A203">
        <v>397</v>
      </c>
      <c r="B203">
        <f>COUNTIF(Продаж!F:F,Працівник_аналіз!A203)</f>
        <v>19</v>
      </c>
      <c r="C203">
        <f>SUMIF(Продаж!F:F,Працівник_аналіз!A203,Продаж!I:I)</f>
        <v>67272.56</v>
      </c>
      <c r="D203">
        <f>SUMIF(Робота!B:B,Працівник_аналіз!A203,Робота!D:D)</f>
        <v>269</v>
      </c>
      <c r="E203">
        <f>COUNTIF(Робота!B:B,Працівник_аналіз!A203)</f>
        <v>33</v>
      </c>
      <c r="F203">
        <f>COUNTIFS(Робота!B:B,Працівник_аналіз!A203,Робота!D:D,"&gt;8")</f>
        <v>14</v>
      </c>
      <c r="G203">
        <f>SUMIFS(Робота!D:D,Робота!B:B,Працівник_аналіз!A203,Робота!D:D,"&gt;8")</f>
        <v>151</v>
      </c>
      <c r="H203">
        <f t="shared" si="9"/>
        <v>39</v>
      </c>
      <c r="I203">
        <f>COUNTIFS(Робота!B:B,Працівник_аналіз!A203,Робота!D:D,"&lt;8")</f>
        <v>14</v>
      </c>
      <c r="J203">
        <f>SUMIFS(Робота!D:D,Робота!B:B,Працівник_аналіз!A203,Робота!D:D,"&lt;8")</f>
        <v>78</v>
      </c>
      <c r="K203">
        <f t="shared" si="10"/>
        <v>34</v>
      </c>
      <c r="L203">
        <f t="shared" si="11"/>
        <v>250.08386617100371</v>
      </c>
    </row>
    <row r="204" spans="1:12">
      <c r="A204">
        <v>93</v>
      </c>
      <c r="B204">
        <f>COUNTIF(Продаж!F:F,Працівник_аналіз!A204)</f>
        <v>10</v>
      </c>
      <c r="C204">
        <f>SUMIF(Продаж!F:F,Працівник_аналіз!A204,Продаж!I:I)</f>
        <v>41446.28</v>
      </c>
      <c r="D204">
        <f>SUMIF(Робота!B:B,Працівник_аналіз!A204,Робота!D:D)</f>
        <v>217</v>
      </c>
      <c r="E204">
        <f>COUNTIF(Робота!B:B,Працівник_аналіз!A204)</f>
        <v>27</v>
      </c>
      <c r="F204">
        <f>COUNTIFS(Робота!B:B,Працівник_аналіз!A204,Робота!D:D,"&gt;8")</f>
        <v>13</v>
      </c>
      <c r="G204">
        <f>SUMIFS(Робота!D:D,Робота!B:B,Працівник_аналіз!A204,Робота!D:D,"&gt;8")</f>
        <v>137</v>
      </c>
      <c r="H204">
        <f t="shared" si="9"/>
        <v>33</v>
      </c>
      <c r="I204">
        <f>COUNTIFS(Робота!B:B,Працівник_аналіз!A204,Робота!D:D,"&lt;8")</f>
        <v>13</v>
      </c>
      <c r="J204">
        <f>SUMIFS(Робота!D:D,Робота!B:B,Працівник_аналіз!A204,Робота!D:D,"&lt;8")</f>
        <v>72</v>
      </c>
      <c r="K204">
        <f t="shared" si="10"/>
        <v>32</v>
      </c>
      <c r="L204">
        <f t="shared" si="11"/>
        <v>190.99668202764977</v>
      </c>
    </row>
    <row r="205" spans="1:12">
      <c r="A205">
        <v>341</v>
      </c>
      <c r="B205">
        <f>COUNTIF(Продаж!F:F,Працівник_аналіз!A205)</f>
        <v>5</v>
      </c>
      <c r="C205">
        <f>SUMIF(Продаж!F:F,Працівник_аналіз!A205,Продаж!I:I)</f>
        <v>12103.990000000002</v>
      </c>
      <c r="D205">
        <f>SUMIF(Робота!B:B,Працівник_аналіз!A205,Робота!D:D)</f>
        <v>167</v>
      </c>
      <c r="E205">
        <f>COUNTIF(Робота!B:B,Працівник_аналіз!A205)</f>
        <v>20</v>
      </c>
      <c r="F205">
        <f>COUNTIFS(Робота!B:B,Працівник_аналіз!A205,Робота!D:D,"&gt;8")</f>
        <v>9</v>
      </c>
      <c r="G205">
        <f>SUMIFS(Робота!D:D,Робота!B:B,Працівник_аналіз!A205,Робота!D:D,"&gt;8")</f>
        <v>97</v>
      </c>
      <c r="H205">
        <f t="shared" si="9"/>
        <v>25</v>
      </c>
      <c r="I205">
        <f>COUNTIFS(Робота!B:B,Працівник_аналіз!A205,Робота!D:D,"&lt;8")</f>
        <v>8</v>
      </c>
      <c r="J205">
        <f>SUMIFS(Робота!D:D,Робота!B:B,Працівник_аналіз!A205,Робота!D:D,"&lt;8")</f>
        <v>46</v>
      </c>
      <c r="K205">
        <f t="shared" si="10"/>
        <v>18</v>
      </c>
      <c r="L205">
        <f t="shared" si="11"/>
        <v>72.478982035928155</v>
      </c>
    </row>
    <row r="206" spans="1:12">
      <c r="A206">
        <v>371</v>
      </c>
      <c r="B206">
        <f>COUNTIF(Продаж!F:F,Працівник_аналіз!A206)</f>
        <v>9</v>
      </c>
      <c r="C206">
        <f>SUMIF(Продаж!F:F,Працівник_аналіз!A206,Продаж!I:I)</f>
        <v>59085.34</v>
      </c>
      <c r="D206">
        <f>SUMIF(Робота!B:B,Працівник_аналіз!A206,Робота!D:D)</f>
        <v>177</v>
      </c>
      <c r="E206">
        <f>COUNTIF(Робота!B:B,Працівник_аналіз!A206)</f>
        <v>22</v>
      </c>
      <c r="F206">
        <f>COUNTIFS(Робота!B:B,Працівник_аналіз!A206,Робота!D:D,"&gt;8")</f>
        <v>11</v>
      </c>
      <c r="G206">
        <f>SUMIFS(Робота!D:D,Робота!B:B,Працівник_аналіз!A206,Робота!D:D,"&gt;8")</f>
        <v>114</v>
      </c>
      <c r="H206">
        <f t="shared" si="9"/>
        <v>26</v>
      </c>
      <c r="I206">
        <f>COUNTIFS(Робота!B:B,Працівник_аналіз!A206,Робота!D:D,"&lt;8")</f>
        <v>10</v>
      </c>
      <c r="J206">
        <f>SUMIFS(Робота!D:D,Робота!B:B,Працівник_аналіз!A206,Робота!D:D,"&lt;8")</f>
        <v>55</v>
      </c>
      <c r="K206">
        <f t="shared" si="10"/>
        <v>25</v>
      </c>
      <c r="L206">
        <f t="shared" si="11"/>
        <v>333.81548022598867</v>
      </c>
    </row>
    <row r="207" spans="1:12">
      <c r="A207">
        <v>252</v>
      </c>
      <c r="B207">
        <f>COUNTIF(Продаж!F:F,Працівник_аналіз!A207)</f>
        <v>9</v>
      </c>
      <c r="C207">
        <f>SUMIF(Продаж!F:F,Працівник_аналіз!A207,Продаж!I:I)</f>
        <v>43387.67</v>
      </c>
      <c r="D207">
        <f>SUMIF(Робота!B:B,Працівник_аналіз!A207,Робота!D:D)</f>
        <v>296</v>
      </c>
      <c r="E207">
        <f>COUNTIF(Робота!B:B,Працівник_аналіз!A207)</f>
        <v>39</v>
      </c>
      <c r="F207">
        <f>COUNTIFS(Робота!B:B,Працівник_аналіз!A207,Робота!D:D,"&gt;8")</f>
        <v>13</v>
      </c>
      <c r="G207">
        <f>SUMIFS(Робота!D:D,Робота!B:B,Працівник_аналіз!A207,Робота!D:D,"&gt;8")</f>
        <v>143</v>
      </c>
      <c r="H207">
        <f t="shared" si="9"/>
        <v>39</v>
      </c>
      <c r="I207">
        <f>COUNTIFS(Робота!B:B,Працівник_аналіз!A207,Робота!D:D,"&lt;8")</f>
        <v>19</v>
      </c>
      <c r="J207">
        <f>SUMIFS(Робота!D:D,Робота!B:B,Працівник_аналіз!A207,Робота!D:D,"&lt;8")</f>
        <v>97</v>
      </c>
      <c r="K207">
        <f t="shared" si="10"/>
        <v>55</v>
      </c>
      <c r="L207">
        <f t="shared" si="11"/>
        <v>146.57996621621621</v>
      </c>
    </row>
    <row r="208" spans="1:12">
      <c r="A208">
        <v>62</v>
      </c>
      <c r="B208">
        <f>COUNTIF(Продаж!F:F,Працівник_аналіз!A208)</f>
        <v>10</v>
      </c>
      <c r="C208">
        <f>SUMIF(Продаж!F:F,Працівник_аналіз!A208,Продаж!I:I)</f>
        <v>54169.819999999992</v>
      </c>
      <c r="D208">
        <f>SUMIF(Робота!B:B,Працівник_аналіз!A208,Робота!D:D)</f>
        <v>199</v>
      </c>
      <c r="E208">
        <f>COUNTIF(Робота!B:B,Працівник_аналіз!A208)</f>
        <v>24</v>
      </c>
      <c r="F208">
        <f>COUNTIFS(Робота!B:B,Працівник_аналіз!A208,Робота!D:D,"&gt;8")</f>
        <v>11</v>
      </c>
      <c r="G208">
        <f>SUMIFS(Робота!D:D,Робота!B:B,Працівник_аналіз!A208,Робота!D:D,"&gt;8")</f>
        <v>115</v>
      </c>
      <c r="H208">
        <f t="shared" si="9"/>
        <v>27</v>
      </c>
      <c r="I208">
        <f>COUNTIFS(Робота!B:B,Працівник_аналіз!A208,Робота!D:D,"&lt;8")</f>
        <v>10</v>
      </c>
      <c r="J208">
        <f>SUMIFS(Робота!D:D,Робота!B:B,Працівник_аналіз!A208,Робота!D:D,"&lt;8")</f>
        <v>60</v>
      </c>
      <c r="K208">
        <f t="shared" si="10"/>
        <v>20</v>
      </c>
      <c r="L208">
        <f t="shared" si="11"/>
        <v>272.2101507537688</v>
      </c>
    </row>
    <row r="209" spans="1:12">
      <c r="A209">
        <v>158</v>
      </c>
      <c r="B209">
        <f>COUNTIF(Продаж!F:F,Працівник_аналіз!A209)</f>
        <v>10</v>
      </c>
      <c r="C209">
        <f>SUMIF(Продаж!F:F,Працівник_аналіз!A209,Продаж!I:I)</f>
        <v>41412.090000000011</v>
      </c>
      <c r="D209">
        <f>SUMIF(Робота!B:B,Працівник_аналіз!A209,Робота!D:D)</f>
        <v>162</v>
      </c>
      <c r="E209">
        <f>COUNTIF(Робота!B:B,Працівник_аналіз!A209)</f>
        <v>22</v>
      </c>
      <c r="F209">
        <f>COUNTIFS(Робота!B:B,Працівник_аналіз!A209,Робота!D:D,"&gt;8")</f>
        <v>7</v>
      </c>
      <c r="G209">
        <f>SUMIFS(Робота!D:D,Робота!B:B,Працівник_аналіз!A209,Робота!D:D,"&gt;8")</f>
        <v>75</v>
      </c>
      <c r="H209">
        <f t="shared" si="9"/>
        <v>19</v>
      </c>
      <c r="I209">
        <f>COUNTIFS(Робота!B:B,Працівник_аналіз!A209,Робота!D:D,"&lt;8")</f>
        <v>13</v>
      </c>
      <c r="J209">
        <f>SUMIFS(Робота!D:D,Робота!B:B,Працівник_аналіз!A209,Робота!D:D,"&lt;8")</f>
        <v>71</v>
      </c>
      <c r="K209">
        <f t="shared" si="10"/>
        <v>33</v>
      </c>
      <c r="L209">
        <f t="shared" si="11"/>
        <v>255.63018518518524</v>
      </c>
    </row>
    <row r="210" spans="1:12">
      <c r="A210">
        <v>311</v>
      </c>
      <c r="B210">
        <f>COUNTIF(Продаж!F:F,Працівник_аналіз!A210)</f>
        <v>10</v>
      </c>
      <c r="C210">
        <f>SUMIF(Продаж!F:F,Працівник_аналіз!A210,Продаж!I:I)</f>
        <v>24235.21</v>
      </c>
      <c r="D210">
        <f>SUMIF(Робота!B:B,Працівник_аналіз!A210,Робота!D:D)</f>
        <v>194</v>
      </c>
      <c r="E210">
        <f>COUNTIF(Робота!B:B,Працівник_аналіз!A210)</f>
        <v>24</v>
      </c>
      <c r="F210">
        <f>COUNTIFS(Робота!B:B,Працівник_аналіз!A210,Робота!D:D,"&gt;8")</f>
        <v>12</v>
      </c>
      <c r="G210">
        <f>SUMIFS(Робота!D:D,Робота!B:B,Працівник_аналіз!A210,Робота!D:D,"&gt;8")</f>
        <v>121</v>
      </c>
      <c r="H210">
        <f t="shared" si="9"/>
        <v>25</v>
      </c>
      <c r="I210">
        <f>COUNTIFS(Робота!B:B,Працівник_аналіз!A210,Робота!D:D,"&lt;8")</f>
        <v>10</v>
      </c>
      <c r="J210">
        <f>SUMIFS(Робота!D:D,Робота!B:B,Працівник_аналіз!A210,Робота!D:D,"&lt;8")</f>
        <v>57</v>
      </c>
      <c r="K210">
        <f t="shared" si="10"/>
        <v>23</v>
      </c>
      <c r="L210">
        <f t="shared" si="11"/>
        <v>124.92376288659793</v>
      </c>
    </row>
    <row r="211" spans="1:12">
      <c r="A211">
        <v>54</v>
      </c>
      <c r="B211">
        <f>COUNTIF(Продаж!F:F,Працівник_аналіз!A211)</f>
        <v>8</v>
      </c>
      <c r="C211">
        <f>SUMIF(Продаж!F:F,Працівник_аналіз!A211,Продаж!I:I)</f>
        <v>16107.199999999997</v>
      </c>
      <c r="D211">
        <f>SUMIF(Робота!B:B,Працівник_аналіз!A211,Робота!D:D)</f>
        <v>202</v>
      </c>
      <c r="E211">
        <f>COUNTIF(Робота!B:B,Працівник_аналіз!A211)</f>
        <v>24</v>
      </c>
      <c r="F211">
        <f>COUNTIFS(Робота!B:B,Працівник_аналіз!A211,Робота!D:D,"&gt;8")</f>
        <v>9</v>
      </c>
      <c r="G211">
        <f>SUMIFS(Робота!D:D,Робота!B:B,Працівник_аналіз!A211,Робота!D:D,"&gt;8")</f>
        <v>98</v>
      </c>
      <c r="H211">
        <f t="shared" si="9"/>
        <v>26</v>
      </c>
      <c r="I211">
        <f>COUNTIFS(Робота!B:B,Працівник_аналіз!A211,Робота!D:D,"&lt;8")</f>
        <v>10</v>
      </c>
      <c r="J211">
        <f>SUMIFS(Робота!D:D,Робота!B:B,Працівник_аналіз!A211,Робота!D:D,"&lt;8")</f>
        <v>64</v>
      </c>
      <c r="K211">
        <f t="shared" si="10"/>
        <v>16</v>
      </c>
      <c r="L211">
        <f t="shared" si="11"/>
        <v>79.738613861386128</v>
      </c>
    </row>
    <row r="212" spans="1:12">
      <c r="A212">
        <v>57</v>
      </c>
      <c r="B212">
        <f>COUNTIF(Продаж!F:F,Працівник_аналіз!A212)</f>
        <v>13</v>
      </c>
      <c r="C212">
        <f>SUMIF(Продаж!F:F,Працівник_аналіз!A212,Продаж!I:I)</f>
        <v>38486.329999999994</v>
      </c>
      <c r="D212">
        <f>SUMIF(Робота!B:B,Працівник_аналіз!A212,Робота!D:D)</f>
        <v>206</v>
      </c>
      <c r="E212">
        <f>COUNTIF(Робота!B:B,Працівник_аналіз!A212)</f>
        <v>24</v>
      </c>
      <c r="F212">
        <f>COUNTIFS(Робота!B:B,Працівник_аналіз!A212,Робота!D:D,"&gt;8")</f>
        <v>12</v>
      </c>
      <c r="G212">
        <f>SUMIFS(Робота!D:D,Робота!B:B,Працівник_аналіз!A212,Робота!D:D,"&gt;8")</f>
        <v>129</v>
      </c>
      <c r="H212">
        <f t="shared" si="9"/>
        <v>33</v>
      </c>
      <c r="I212">
        <f>COUNTIFS(Робота!B:B,Працівник_аналіз!A212,Робота!D:D,"&lt;8")</f>
        <v>9</v>
      </c>
      <c r="J212">
        <f>SUMIFS(Робота!D:D,Робота!B:B,Працівник_аналіз!A212,Робота!D:D,"&lt;8")</f>
        <v>53</v>
      </c>
      <c r="K212">
        <f t="shared" si="10"/>
        <v>19</v>
      </c>
      <c r="L212">
        <f t="shared" si="11"/>
        <v>186.82684466019415</v>
      </c>
    </row>
    <row r="213" spans="1:12">
      <c r="A213">
        <v>284</v>
      </c>
      <c r="B213">
        <f>COUNTIF(Продаж!F:F,Працівник_аналіз!A213)</f>
        <v>11</v>
      </c>
      <c r="C213">
        <f>SUMIF(Продаж!F:F,Працівник_аналіз!A213,Продаж!I:I)</f>
        <v>40145.919999999998</v>
      </c>
      <c r="D213">
        <f>SUMIF(Робота!B:B,Працівник_аналіз!A213,Робота!D:D)</f>
        <v>277</v>
      </c>
      <c r="E213">
        <f>COUNTIF(Робота!B:B,Працівник_аналіз!A213)</f>
        <v>33</v>
      </c>
      <c r="F213">
        <f>COUNTIFS(Робота!B:B,Працівник_аналіз!A213,Робота!D:D,"&gt;8")</f>
        <v>16</v>
      </c>
      <c r="G213">
        <f>SUMIFS(Робота!D:D,Робота!B:B,Працівник_аналіз!A213,Робота!D:D,"&gt;8")</f>
        <v>180</v>
      </c>
      <c r="H213">
        <f t="shared" si="9"/>
        <v>52</v>
      </c>
      <c r="I213">
        <f>COUNTIFS(Робота!B:B,Працівник_аналіз!A213,Робота!D:D,"&lt;8")</f>
        <v>14</v>
      </c>
      <c r="J213">
        <f>SUMIFS(Робота!D:D,Робота!B:B,Працівник_аналіз!A213,Робота!D:D,"&lt;8")</f>
        <v>73</v>
      </c>
      <c r="K213">
        <f t="shared" si="10"/>
        <v>39</v>
      </c>
      <c r="L213">
        <f t="shared" si="11"/>
        <v>144.93111913357401</v>
      </c>
    </row>
    <row r="214" spans="1:12">
      <c r="A214">
        <v>345</v>
      </c>
      <c r="B214">
        <f>COUNTIF(Продаж!F:F,Працівник_аналіз!A214)</f>
        <v>12</v>
      </c>
      <c r="C214">
        <f>SUMIF(Продаж!F:F,Працівник_аналіз!A214,Продаж!I:I)</f>
        <v>43370.49</v>
      </c>
      <c r="D214">
        <f>SUMIF(Робота!B:B,Працівник_аналіз!A214,Робота!D:D)</f>
        <v>246</v>
      </c>
      <c r="E214">
        <f>COUNTIF(Робота!B:B,Працівник_аналіз!A214)</f>
        <v>29</v>
      </c>
      <c r="F214">
        <f>COUNTIFS(Робота!B:B,Працівник_аналіз!A214,Робота!D:D,"&gt;8")</f>
        <v>12</v>
      </c>
      <c r="G214">
        <f>SUMIFS(Робота!D:D,Робота!B:B,Працівник_аналіз!A214,Робота!D:D,"&gt;8")</f>
        <v>134</v>
      </c>
      <c r="H214">
        <f t="shared" si="9"/>
        <v>38</v>
      </c>
      <c r="I214">
        <f>COUNTIFS(Робота!B:B,Працівник_аналіз!A214,Робота!D:D,"&lt;8")</f>
        <v>12</v>
      </c>
      <c r="J214">
        <f>SUMIFS(Робота!D:D,Робота!B:B,Працівник_аналіз!A214,Робота!D:D,"&lt;8")</f>
        <v>72</v>
      </c>
      <c r="K214">
        <f t="shared" si="10"/>
        <v>24</v>
      </c>
      <c r="L214">
        <f t="shared" si="11"/>
        <v>176.30280487804876</v>
      </c>
    </row>
    <row r="215" spans="1:12">
      <c r="A215">
        <v>154</v>
      </c>
      <c r="B215">
        <f>COUNTIF(Продаж!F:F,Працівник_аналіз!A215)</f>
        <v>12</v>
      </c>
      <c r="C215">
        <f>SUMIF(Продаж!F:F,Працівник_аналіз!A215,Продаж!I:I)</f>
        <v>52388.179999999993</v>
      </c>
      <c r="D215">
        <f>SUMIF(Робота!B:B,Працівник_аналіз!A215,Робота!D:D)</f>
        <v>200</v>
      </c>
      <c r="E215">
        <f>COUNTIF(Робота!B:B,Працівник_аналіз!A215)</f>
        <v>24</v>
      </c>
      <c r="F215">
        <f>COUNTIFS(Робота!B:B,Працівник_аналіз!A215,Робота!D:D,"&gt;8")</f>
        <v>12</v>
      </c>
      <c r="G215">
        <f>SUMIFS(Робота!D:D,Робота!B:B,Працівник_аналіз!A215,Робота!D:D,"&gt;8")</f>
        <v>130</v>
      </c>
      <c r="H215">
        <f t="shared" si="9"/>
        <v>34</v>
      </c>
      <c r="I215">
        <f>COUNTIFS(Робота!B:B,Працівник_аналіз!A215,Робота!D:D,"&lt;8")</f>
        <v>10</v>
      </c>
      <c r="J215">
        <f>SUMIFS(Робота!D:D,Робота!B:B,Працівник_аналіз!A215,Робота!D:D,"&lt;8")</f>
        <v>54</v>
      </c>
      <c r="K215">
        <f t="shared" si="10"/>
        <v>26</v>
      </c>
      <c r="L215">
        <f t="shared" si="11"/>
        <v>261.94089999999994</v>
      </c>
    </row>
    <row r="216" spans="1:12">
      <c r="A216">
        <v>347</v>
      </c>
      <c r="B216">
        <f>COUNTIF(Продаж!F:F,Працівник_аналіз!A216)</f>
        <v>10</v>
      </c>
      <c r="C216">
        <f>SUMIF(Продаж!F:F,Працівник_аналіз!A216,Продаж!I:I)</f>
        <v>33917.47</v>
      </c>
      <c r="D216">
        <f>SUMIF(Робота!B:B,Працівник_аналіз!A216,Робота!D:D)</f>
        <v>225</v>
      </c>
      <c r="E216">
        <f>COUNTIF(Робота!B:B,Працівник_аналіз!A216)</f>
        <v>28</v>
      </c>
      <c r="F216">
        <f>COUNTIFS(Робота!B:B,Працівник_аналіз!A216,Робота!D:D,"&gt;8")</f>
        <v>12</v>
      </c>
      <c r="G216">
        <f>SUMIFS(Робота!D:D,Робота!B:B,Працівник_аналіз!A216,Робота!D:D,"&gt;8")</f>
        <v>129</v>
      </c>
      <c r="H216">
        <f t="shared" si="9"/>
        <v>33</v>
      </c>
      <c r="I216">
        <f>COUNTIFS(Робота!B:B,Працівник_аналіз!A216,Робота!D:D,"&lt;8")</f>
        <v>13</v>
      </c>
      <c r="J216">
        <f>SUMIFS(Робота!D:D,Робота!B:B,Працівник_аналіз!A216,Робота!D:D,"&lt;8")</f>
        <v>72</v>
      </c>
      <c r="K216">
        <f t="shared" si="10"/>
        <v>32</v>
      </c>
      <c r="L216">
        <f t="shared" si="11"/>
        <v>150.7443111111111</v>
      </c>
    </row>
    <row r="217" spans="1:12">
      <c r="A217">
        <v>288</v>
      </c>
      <c r="B217">
        <f>COUNTIF(Продаж!F:F,Працівник_аналіз!A217)</f>
        <v>15</v>
      </c>
      <c r="C217">
        <f>SUMIF(Продаж!F:F,Працівник_аналіз!A217,Продаж!I:I)</f>
        <v>58165.36</v>
      </c>
      <c r="D217">
        <f>SUMIF(Робота!B:B,Працівник_аналіз!A217,Робота!D:D)</f>
        <v>248</v>
      </c>
      <c r="E217">
        <f>COUNTIF(Робота!B:B,Працівник_аналіз!A217)</f>
        <v>29</v>
      </c>
      <c r="F217">
        <f>COUNTIFS(Робота!B:B,Працівник_аналіз!A217,Робота!D:D,"&gt;8")</f>
        <v>13</v>
      </c>
      <c r="G217">
        <f>SUMIFS(Робота!D:D,Робота!B:B,Працівник_аналіз!A217,Робота!D:D,"&gt;8")</f>
        <v>146</v>
      </c>
      <c r="H217">
        <f t="shared" si="9"/>
        <v>42</v>
      </c>
      <c r="I217">
        <f>COUNTIFS(Робота!B:B,Працівник_аналіз!A217,Робота!D:D,"&lt;8")</f>
        <v>10</v>
      </c>
      <c r="J217">
        <f>SUMIFS(Робота!D:D,Робота!B:B,Працівник_аналіз!A217,Робота!D:D,"&lt;8")</f>
        <v>54</v>
      </c>
      <c r="K217">
        <f t="shared" si="10"/>
        <v>26</v>
      </c>
      <c r="L217">
        <f t="shared" si="11"/>
        <v>234.53774193548387</v>
      </c>
    </row>
    <row r="218" spans="1:12">
      <c r="A218">
        <v>208</v>
      </c>
      <c r="B218">
        <f>COUNTIF(Продаж!F:F,Працівник_аналіз!A218)</f>
        <v>10</v>
      </c>
      <c r="C218">
        <f>SUMIF(Продаж!F:F,Працівник_аналіз!A218,Продаж!I:I)</f>
        <v>46202.32</v>
      </c>
      <c r="D218">
        <f>SUMIF(Робота!B:B,Працівник_аналіз!A218,Робота!D:D)</f>
        <v>264</v>
      </c>
      <c r="E218">
        <f>COUNTIF(Робота!B:B,Працівник_аналіз!A218)</f>
        <v>31</v>
      </c>
      <c r="F218">
        <f>COUNTIFS(Робота!B:B,Працівник_аналіз!A218,Робота!D:D,"&gt;8")</f>
        <v>15</v>
      </c>
      <c r="G218">
        <f>SUMIFS(Робота!D:D,Робота!B:B,Працівник_аналіз!A218,Робота!D:D,"&gt;8")</f>
        <v>163</v>
      </c>
      <c r="H218">
        <f t="shared" si="9"/>
        <v>43</v>
      </c>
      <c r="I218">
        <f>COUNTIFS(Робота!B:B,Працівник_аналіз!A218,Робота!D:D,"&lt;8")</f>
        <v>12</v>
      </c>
      <c r="J218">
        <f>SUMIFS(Робота!D:D,Робота!B:B,Працівник_аналіз!A218,Робота!D:D,"&lt;8")</f>
        <v>69</v>
      </c>
      <c r="K218">
        <f t="shared" si="10"/>
        <v>27</v>
      </c>
      <c r="L218">
        <f t="shared" si="11"/>
        <v>175.00878787878787</v>
      </c>
    </row>
    <row r="219" spans="1:12">
      <c r="A219">
        <v>136</v>
      </c>
      <c r="B219">
        <f>COUNTIF(Продаж!F:F,Працівник_аналіз!A219)</f>
        <v>9</v>
      </c>
      <c r="C219">
        <f>SUMIF(Продаж!F:F,Працівник_аналіз!A219,Продаж!I:I)</f>
        <v>47920.87</v>
      </c>
      <c r="D219">
        <f>SUMIF(Робота!B:B,Працівник_аналіз!A219,Робота!D:D)</f>
        <v>192</v>
      </c>
      <c r="E219">
        <f>COUNTIF(Робота!B:B,Працівник_аналіз!A219)</f>
        <v>24</v>
      </c>
      <c r="F219">
        <f>COUNTIFS(Робота!B:B,Працівник_аналіз!A219,Робота!D:D,"&gt;8")</f>
        <v>9</v>
      </c>
      <c r="G219">
        <f>SUMIFS(Робота!D:D,Робота!B:B,Працівник_аналіз!A219,Робота!D:D,"&gt;8")</f>
        <v>96</v>
      </c>
      <c r="H219">
        <f t="shared" si="9"/>
        <v>24</v>
      </c>
      <c r="I219">
        <f>COUNTIFS(Робота!B:B,Працівник_аналіз!A219,Робота!D:D,"&lt;8")</f>
        <v>11</v>
      </c>
      <c r="J219">
        <f>SUMIFS(Робота!D:D,Робота!B:B,Працівник_аналіз!A219,Робота!D:D,"&lt;8")</f>
        <v>64</v>
      </c>
      <c r="K219">
        <f t="shared" si="10"/>
        <v>24</v>
      </c>
      <c r="L219">
        <f t="shared" si="11"/>
        <v>249.58786458333336</v>
      </c>
    </row>
    <row r="220" spans="1:12">
      <c r="A220">
        <v>366</v>
      </c>
      <c r="B220">
        <f>COUNTIF(Продаж!F:F,Працівник_аналіз!A220)</f>
        <v>12</v>
      </c>
      <c r="C220">
        <f>SUMIF(Продаж!F:F,Працівник_аналіз!A220,Продаж!I:I)</f>
        <v>41666.559999999998</v>
      </c>
      <c r="D220">
        <f>SUMIF(Робота!B:B,Працівник_аналіз!A220,Робота!D:D)</f>
        <v>248</v>
      </c>
      <c r="E220">
        <f>COUNTIF(Робота!B:B,Працівник_аналіз!A220)</f>
        <v>34</v>
      </c>
      <c r="F220">
        <f>COUNTIFS(Робота!B:B,Працівник_аналіз!A220,Робота!D:D,"&gt;8")</f>
        <v>10</v>
      </c>
      <c r="G220">
        <f>SUMIFS(Робота!D:D,Робота!B:B,Працівник_аналіз!A220,Робота!D:D,"&gt;8")</f>
        <v>103</v>
      </c>
      <c r="H220">
        <f t="shared" si="9"/>
        <v>23</v>
      </c>
      <c r="I220">
        <f>COUNTIFS(Робота!B:B,Працівник_аналіз!A220,Робота!D:D,"&lt;8")</f>
        <v>21</v>
      </c>
      <c r="J220">
        <f>SUMIFS(Робота!D:D,Робота!B:B,Працівник_аналіз!A220,Робота!D:D,"&lt;8")</f>
        <v>121</v>
      </c>
      <c r="K220">
        <f t="shared" si="10"/>
        <v>47</v>
      </c>
      <c r="L220">
        <f t="shared" si="11"/>
        <v>168.01032258064515</v>
      </c>
    </row>
    <row r="221" spans="1:12">
      <c r="A221">
        <v>373</v>
      </c>
      <c r="B221">
        <f>COUNTIF(Продаж!F:F,Працівник_аналіз!A221)</f>
        <v>9</v>
      </c>
      <c r="C221">
        <f>SUMIF(Продаж!F:F,Працівник_аналіз!A221,Продаж!I:I)</f>
        <v>24761.510000000002</v>
      </c>
      <c r="D221">
        <f>SUMIF(Робота!B:B,Працівник_аналіз!A221,Робота!D:D)</f>
        <v>264</v>
      </c>
      <c r="E221">
        <f>COUNTIF(Робота!B:B,Працівник_аналіз!A221)</f>
        <v>33</v>
      </c>
      <c r="F221">
        <f>COUNTIFS(Робота!B:B,Працівник_аналіз!A221,Робота!D:D,"&gt;8")</f>
        <v>13</v>
      </c>
      <c r="G221">
        <f>SUMIFS(Робота!D:D,Робота!B:B,Працівник_аналіз!A221,Робота!D:D,"&gt;8")</f>
        <v>138</v>
      </c>
      <c r="H221">
        <f t="shared" si="9"/>
        <v>34</v>
      </c>
      <c r="I221">
        <f>COUNTIFS(Робота!B:B,Працівник_аналіз!A221,Робота!D:D,"&lt;8")</f>
        <v>14</v>
      </c>
      <c r="J221">
        <f>SUMIFS(Робота!D:D,Робота!B:B,Працівник_аналіз!A221,Робота!D:D,"&lt;8")</f>
        <v>78</v>
      </c>
      <c r="K221">
        <f t="shared" si="10"/>
        <v>34</v>
      </c>
      <c r="L221">
        <f t="shared" si="11"/>
        <v>93.793598484848488</v>
      </c>
    </row>
    <row r="222" spans="1:12">
      <c r="A222">
        <v>178</v>
      </c>
      <c r="B222">
        <f>COUNTIF(Продаж!F:F,Працівник_аналіз!A222)</f>
        <v>12</v>
      </c>
      <c r="C222">
        <f>SUMIF(Продаж!F:F,Працівник_аналіз!A222,Продаж!I:I)</f>
        <v>64541.859999999986</v>
      </c>
      <c r="D222">
        <f>SUMIF(Робота!B:B,Працівник_аналіз!A222,Робота!D:D)</f>
        <v>157</v>
      </c>
      <c r="E222">
        <f>COUNTIF(Робота!B:B,Працівник_аналіз!A222)</f>
        <v>21</v>
      </c>
      <c r="F222">
        <f>COUNTIFS(Робота!B:B,Працівник_аналіз!A222,Робота!D:D,"&gt;8")</f>
        <v>7</v>
      </c>
      <c r="G222">
        <f>SUMIFS(Робота!D:D,Робота!B:B,Працівник_аналіз!A222,Робота!D:D,"&gt;8")</f>
        <v>76</v>
      </c>
      <c r="H222">
        <f t="shared" si="9"/>
        <v>20</v>
      </c>
      <c r="I222">
        <f>COUNTIFS(Робота!B:B,Працівник_аналіз!A222,Робота!D:D,"&lt;8")</f>
        <v>11</v>
      </c>
      <c r="J222">
        <f>SUMIFS(Робота!D:D,Робота!B:B,Працівник_аналіз!A222,Робота!D:D,"&lt;8")</f>
        <v>57</v>
      </c>
      <c r="K222">
        <f t="shared" si="10"/>
        <v>31</v>
      </c>
      <c r="L222">
        <f t="shared" si="11"/>
        <v>411.09464968152855</v>
      </c>
    </row>
    <row r="223" spans="1:12">
      <c r="A223">
        <v>293</v>
      </c>
      <c r="B223">
        <f>COUNTIF(Продаж!F:F,Працівник_аналіз!A223)</f>
        <v>8</v>
      </c>
      <c r="C223">
        <f>SUMIF(Продаж!F:F,Працівник_аналіз!A223,Продаж!I:I)</f>
        <v>44955.460000000006</v>
      </c>
      <c r="D223">
        <f>SUMIF(Робота!B:B,Працівник_аналіз!A223,Робота!D:D)</f>
        <v>328</v>
      </c>
      <c r="E223">
        <f>COUNTIF(Робота!B:B,Працівник_аналіз!A223)</f>
        <v>40</v>
      </c>
      <c r="F223">
        <f>COUNTIFS(Робота!B:B,Працівник_аналіз!A223,Робота!D:D,"&gt;8")</f>
        <v>17</v>
      </c>
      <c r="G223">
        <f>SUMIFS(Робота!D:D,Робота!B:B,Працівник_аналіз!A223,Робота!D:D,"&gt;8")</f>
        <v>186</v>
      </c>
      <c r="H223">
        <f t="shared" si="9"/>
        <v>50</v>
      </c>
      <c r="I223">
        <f>COUNTIFS(Робота!B:B,Працівник_аналіз!A223,Робота!D:D,"&lt;8")</f>
        <v>18</v>
      </c>
      <c r="J223">
        <f>SUMIFS(Робота!D:D,Робота!B:B,Працівник_аналіз!A223,Робота!D:D,"&lt;8")</f>
        <v>102</v>
      </c>
      <c r="K223">
        <f t="shared" si="10"/>
        <v>42</v>
      </c>
      <c r="L223">
        <f t="shared" si="11"/>
        <v>137.05932926829271</v>
      </c>
    </row>
    <row r="224" spans="1:12">
      <c r="A224">
        <v>339</v>
      </c>
      <c r="B224">
        <f>COUNTIF(Продаж!F:F,Працівник_аналіз!A224)</f>
        <v>11</v>
      </c>
      <c r="C224">
        <f>SUMIF(Продаж!F:F,Працівник_аналіз!A224,Продаж!I:I)</f>
        <v>38391.03</v>
      </c>
      <c r="D224">
        <f>SUMIF(Робота!B:B,Працівник_аналіз!A224,Робота!D:D)</f>
        <v>221</v>
      </c>
      <c r="E224">
        <f>COUNTIF(Робота!B:B,Працівник_аналіз!A224)</f>
        <v>27</v>
      </c>
      <c r="F224">
        <f>COUNTIFS(Робота!B:B,Працівник_аналіз!A224,Робота!D:D,"&gt;8")</f>
        <v>11</v>
      </c>
      <c r="G224">
        <f>SUMIFS(Робота!D:D,Робота!B:B,Працівник_аналіз!A224,Робота!D:D,"&gt;8")</f>
        <v>119</v>
      </c>
      <c r="H224">
        <f t="shared" si="9"/>
        <v>31</v>
      </c>
      <c r="I224">
        <f>COUNTIFS(Робота!B:B,Працівник_аналіз!A224,Робота!D:D,"&lt;8")</f>
        <v>12</v>
      </c>
      <c r="J224">
        <f>SUMIFS(Робота!D:D,Робота!B:B,Працівник_аналіз!A224,Робота!D:D,"&lt;8")</f>
        <v>70</v>
      </c>
      <c r="K224">
        <f t="shared" si="10"/>
        <v>26</v>
      </c>
      <c r="L224">
        <f t="shared" si="11"/>
        <v>173.71506787330316</v>
      </c>
    </row>
    <row r="225" spans="1:12">
      <c r="A225">
        <v>367</v>
      </c>
      <c r="B225">
        <f>COUNTIF(Продаж!F:F,Працівник_аналіз!A225)</f>
        <v>19</v>
      </c>
      <c r="C225">
        <f>SUMIF(Продаж!F:F,Працівник_аналіз!A225,Продаж!I:I)</f>
        <v>65293.399999999994</v>
      </c>
      <c r="D225">
        <f>SUMIF(Робота!B:B,Працівник_аналіз!A225,Робота!D:D)</f>
        <v>216</v>
      </c>
      <c r="E225">
        <f>COUNTIF(Робота!B:B,Працівник_аналіз!A225)</f>
        <v>29</v>
      </c>
      <c r="F225">
        <f>COUNTIFS(Робота!B:B,Працівник_аналіз!A225,Робота!D:D,"&gt;8")</f>
        <v>9</v>
      </c>
      <c r="G225">
        <f>SUMIFS(Робота!D:D,Робота!B:B,Працівник_аналіз!A225,Робота!D:D,"&gt;8")</f>
        <v>96</v>
      </c>
      <c r="H225">
        <f t="shared" si="9"/>
        <v>24</v>
      </c>
      <c r="I225">
        <f>COUNTIFS(Робота!B:B,Працівник_аналіз!A225,Робота!D:D,"&lt;8")</f>
        <v>16</v>
      </c>
      <c r="J225">
        <f>SUMIFS(Робота!D:D,Робота!B:B,Працівник_аналіз!A225,Робота!D:D,"&lt;8")</f>
        <v>88</v>
      </c>
      <c r="K225">
        <f t="shared" si="10"/>
        <v>40</v>
      </c>
      <c r="L225">
        <f t="shared" si="11"/>
        <v>302.28425925925922</v>
      </c>
    </row>
    <row r="226" spans="1:12">
      <c r="A226">
        <v>342</v>
      </c>
      <c r="B226">
        <f>COUNTIF(Продаж!F:F,Працівник_аналіз!A226)</f>
        <v>17</v>
      </c>
      <c r="C226">
        <f>SUMIF(Продаж!F:F,Працівник_аналіз!A226,Продаж!I:I)</f>
        <v>77003.369999999981</v>
      </c>
      <c r="D226">
        <f>SUMIF(Робота!B:B,Працівник_аналіз!A226,Робота!D:D)</f>
        <v>203</v>
      </c>
      <c r="E226">
        <f>COUNTIF(Робота!B:B,Працівник_аналіз!A226)</f>
        <v>25</v>
      </c>
      <c r="F226">
        <f>COUNTIFS(Робота!B:B,Працівник_аналіз!A226,Робота!D:D,"&gt;8")</f>
        <v>11</v>
      </c>
      <c r="G226">
        <f>SUMIFS(Робота!D:D,Робота!B:B,Працівник_аналіз!A226,Робота!D:D,"&gt;8")</f>
        <v>121</v>
      </c>
      <c r="H226">
        <f t="shared" si="9"/>
        <v>33</v>
      </c>
      <c r="I226">
        <f>COUNTIFS(Робота!B:B,Працівник_аналіз!A226,Робота!D:D,"&lt;8")</f>
        <v>13</v>
      </c>
      <c r="J226">
        <f>SUMIFS(Робота!D:D,Робота!B:B,Працівник_аналіз!A226,Робота!D:D,"&lt;8")</f>
        <v>74</v>
      </c>
      <c r="K226">
        <f t="shared" si="10"/>
        <v>30</v>
      </c>
      <c r="L226">
        <f t="shared" si="11"/>
        <v>379.32694581280776</v>
      </c>
    </row>
    <row r="227" spans="1:12">
      <c r="A227">
        <v>400</v>
      </c>
      <c r="B227">
        <f>COUNTIF(Продаж!F:F,Працівник_аналіз!A227)</f>
        <v>20</v>
      </c>
      <c r="C227">
        <f>SUMIF(Продаж!F:F,Працівник_аналіз!A227,Продаж!I:I)</f>
        <v>64533.18</v>
      </c>
      <c r="D227">
        <f>SUMIF(Робота!B:B,Працівник_аналіз!A227,Робота!D:D)</f>
        <v>215</v>
      </c>
      <c r="E227">
        <f>COUNTIF(Робота!B:B,Працівник_аналіз!A227)</f>
        <v>26</v>
      </c>
      <c r="F227">
        <f>COUNTIFS(Робота!B:B,Працівник_аналіз!A227,Робота!D:D,"&gt;8")</f>
        <v>9</v>
      </c>
      <c r="G227">
        <f>SUMIFS(Робота!D:D,Робота!B:B,Працівник_аналіз!A227,Робота!D:D,"&gt;8")</f>
        <v>100</v>
      </c>
      <c r="H227">
        <f t="shared" si="9"/>
        <v>28</v>
      </c>
      <c r="I227">
        <f>COUNTIFS(Робота!B:B,Працівник_аналіз!A227,Робота!D:D,"&lt;8")</f>
        <v>11</v>
      </c>
      <c r="J227">
        <f>SUMIFS(Робота!D:D,Робота!B:B,Працівник_аналіз!A227,Робота!D:D,"&lt;8")</f>
        <v>67</v>
      </c>
      <c r="K227">
        <f t="shared" si="10"/>
        <v>21</v>
      </c>
      <c r="L227">
        <f t="shared" si="11"/>
        <v>300.15432558139537</v>
      </c>
    </row>
    <row r="228" spans="1:12">
      <c r="A228">
        <v>75</v>
      </c>
      <c r="B228">
        <f>COUNTIF(Продаж!F:F,Працівник_аналіз!A228)</f>
        <v>15</v>
      </c>
      <c r="C228">
        <f>SUMIF(Продаж!F:F,Працівник_аналіз!A228,Продаж!I:I)</f>
        <v>46690.94</v>
      </c>
      <c r="D228">
        <f>SUMIF(Робота!B:B,Працівник_аналіз!A228,Робота!D:D)</f>
        <v>265</v>
      </c>
      <c r="E228">
        <f>COUNTIF(Робота!B:B,Працівник_аналіз!A228)</f>
        <v>33</v>
      </c>
      <c r="F228">
        <f>COUNTIFS(Робота!B:B,Працівник_аналіз!A228,Робота!D:D,"&gt;8")</f>
        <v>15</v>
      </c>
      <c r="G228">
        <f>SUMIFS(Робота!D:D,Робота!B:B,Працівник_аналіз!A228,Робота!D:D,"&gt;8")</f>
        <v>152</v>
      </c>
      <c r="H228">
        <f t="shared" si="9"/>
        <v>32</v>
      </c>
      <c r="I228">
        <f>COUNTIFS(Робота!B:B,Працівник_аналіз!A228,Робота!D:D,"&lt;8")</f>
        <v>11</v>
      </c>
      <c r="J228">
        <f>SUMIFS(Робота!D:D,Робота!B:B,Працівник_аналіз!A228,Робота!D:D,"&lt;8")</f>
        <v>57</v>
      </c>
      <c r="K228">
        <f t="shared" si="10"/>
        <v>31</v>
      </c>
      <c r="L228">
        <f t="shared" si="11"/>
        <v>176.19222641509435</v>
      </c>
    </row>
    <row r="229" spans="1:12">
      <c r="A229">
        <v>186</v>
      </c>
      <c r="B229">
        <f>COUNTIF(Продаж!F:F,Працівник_аналіз!A229)</f>
        <v>13</v>
      </c>
      <c r="C229">
        <f>SUMIF(Продаж!F:F,Працівник_аналіз!A229,Продаж!I:I)</f>
        <v>75037.02</v>
      </c>
      <c r="D229">
        <f>SUMIF(Робота!B:B,Працівник_аналіз!A229,Робота!D:D)</f>
        <v>267</v>
      </c>
      <c r="E229">
        <f>COUNTIF(Робота!B:B,Працівник_аналіз!A229)</f>
        <v>32</v>
      </c>
      <c r="F229">
        <f>COUNTIFS(Робота!B:B,Працівник_аналіз!A229,Робота!D:D,"&gt;8")</f>
        <v>15</v>
      </c>
      <c r="G229">
        <f>SUMIFS(Робота!D:D,Робота!B:B,Працівник_аналіз!A229,Робота!D:D,"&gt;8")</f>
        <v>154</v>
      </c>
      <c r="H229">
        <f t="shared" si="9"/>
        <v>34</v>
      </c>
      <c r="I229">
        <f>COUNTIFS(Робота!B:B,Працівник_аналіз!A229,Робота!D:D,"&lt;8")</f>
        <v>12</v>
      </c>
      <c r="J229">
        <f>SUMIFS(Робота!D:D,Робота!B:B,Працівник_аналіз!A229,Робота!D:D,"&lt;8")</f>
        <v>73</v>
      </c>
      <c r="K229">
        <f t="shared" si="10"/>
        <v>23</v>
      </c>
      <c r="L229">
        <f t="shared" si="11"/>
        <v>281.03752808988764</v>
      </c>
    </row>
    <row r="230" spans="1:12">
      <c r="A230">
        <v>269</v>
      </c>
      <c r="B230">
        <f>COUNTIF(Продаж!F:F,Працівник_аналіз!A230)</f>
        <v>9</v>
      </c>
      <c r="C230">
        <f>SUMIF(Продаж!F:F,Працівник_аналіз!A230,Продаж!I:I)</f>
        <v>27731.670000000002</v>
      </c>
      <c r="D230">
        <f>SUMIF(Робота!B:B,Працівник_аналіз!A230,Робота!D:D)</f>
        <v>236</v>
      </c>
      <c r="E230">
        <f>COUNTIF(Робота!B:B,Працівник_аналіз!A230)</f>
        <v>28</v>
      </c>
      <c r="F230">
        <f>COUNTIFS(Робота!B:B,Працівник_аналіз!A230,Робота!D:D,"&gt;8")</f>
        <v>11</v>
      </c>
      <c r="G230">
        <f>SUMIFS(Робота!D:D,Робота!B:B,Працівник_аналіз!A230,Робота!D:D,"&gt;8")</f>
        <v>121</v>
      </c>
      <c r="H230">
        <f t="shared" si="9"/>
        <v>33</v>
      </c>
      <c r="I230">
        <f>COUNTIFS(Робота!B:B,Працівник_аналіз!A230,Робота!D:D,"&lt;8")</f>
        <v>9</v>
      </c>
      <c r="J230">
        <f>SUMIFS(Робота!D:D,Робота!B:B,Працівник_аналіз!A230,Робота!D:D,"&lt;8")</f>
        <v>51</v>
      </c>
      <c r="K230">
        <f t="shared" si="10"/>
        <v>21</v>
      </c>
      <c r="L230">
        <f t="shared" si="11"/>
        <v>117.50707627118645</v>
      </c>
    </row>
    <row r="231" spans="1:12">
      <c r="A231">
        <v>349</v>
      </c>
      <c r="B231">
        <f>COUNTIF(Продаж!F:F,Працівник_аналіз!A231)</f>
        <v>10</v>
      </c>
      <c r="C231">
        <f>SUMIF(Продаж!F:F,Працівник_аналіз!A231,Продаж!I:I)</f>
        <v>36839.640000000007</v>
      </c>
      <c r="D231">
        <f>SUMIF(Робота!B:B,Працівник_аналіз!A231,Робота!D:D)</f>
        <v>278</v>
      </c>
      <c r="E231">
        <f>COUNTIF(Робота!B:B,Працівник_аналіз!A231)</f>
        <v>35</v>
      </c>
      <c r="F231">
        <f>COUNTIFS(Робота!B:B,Працівник_аналіз!A231,Робота!D:D,"&gt;8")</f>
        <v>13</v>
      </c>
      <c r="G231">
        <f>SUMIFS(Робота!D:D,Робота!B:B,Працівник_аналіз!A231,Робота!D:D,"&gt;8")</f>
        <v>141</v>
      </c>
      <c r="H231">
        <f t="shared" si="9"/>
        <v>37</v>
      </c>
      <c r="I231">
        <f>COUNTIFS(Робота!B:B,Працівник_аналіз!A231,Робота!D:D,"&lt;8")</f>
        <v>16</v>
      </c>
      <c r="J231">
        <f>SUMIFS(Робота!D:D,Робота!B:B,Працівник_аналіз!A231,Робота!D:D,"&lt;8")</f>
        <v>89</v>
      </c>
      <c r="K231">
        <f t="shared" si="10"/>
        <v>39</v>
      </c>
      <c r="L231">
        <f t="shared" si="11"/>
        <v>132.51669064748205</v>
      </c>
    </row>
    <row r="232" spans="1:12">
      <c r="A232">
        <v>177</v>
      </c>
      <c r="B232">
        <f>COUNTIF(Продаж!F:F,Працівник_аналіз!A232)</f>
        <v>21</v>
      </c>
      <c r="C232">
        <f>SUMIF(Продаж!F:F,Працівник_аналіз!A232,Продаж!I:I)</f>
        <v>62722.720000000001</v>
      </c>
      <c r="D232">
        <f>SUMIF(Робота!B:B,Працівник_аналіз!A232,Робота!D:D)</f>
        <v>215</v>
      </c>
      <c r="E232">
        <f>COUNTIF(Робота!B:B,Працівник_аналіз!A232)</f>
        <v>33</v>
      </c>
      <c r="F232">
        <f>COUNTIFS(Робота!B:B,Працівник_аналіз!A232,Робота!D:D,"&gt;8")</f>
        <v>5</v>
      </c>
      <c r="G232">
        <f>SUMIFS(Робота!D:D,Робота!B:B,Працівник_аналіз!A232,Робота!D:D,"&gt;8")</f>
        <v>53</v>
      </c>
      <c r="H232">
        <f t="shared" si="9"/>
        <v>13</v>
      </c>
      <c r="I232">
        <f>COUNTIFS(Робота!B:B,Працівник_аналіз!A232,Робота!D:D,"&lt;8")</f>
        <v>25</v>
      </c>
      <c r="J232">
        <f>SUMIFS(Робота!D:D,Робота!B:B,Працівник_аналіз!A232,Робота!D:D,"&lt;8")</f>
        <v>138</v>
      </c>
      <c r="K232">
        <f t="shared" si="10"/>
        <v>62</v>
      </c>
      <c r="L232">
        <f t="shared" si="11"/>
        <v>291.73358139534884</v>
      </c>
    </row>
    <row r="233" spans="1:12">
      <c r="A233">
        <v>381</v>
      </c>
      <c r="B233">
        <f>COUNTIF(Продаж!F:F,Працівник_аналіз!A233)</f>
        <v>11</v>
      </c>
      <c r="C233">
        <f>SUMIF(Продаж!F:F,Працівник_аналіз!A233,Продаж!I:I)</f>
        <v>35793.909999999996</v>
      </c>
      <c r="D233">
        <f>SUMIF(Робота!B:B,Працівник_аналіз!A233,Робота!D:D)</f>
        <v>243</v>
      </c>
      <c r="E233">
        <f>COUNTIF(Робота!B:B,Працівник_аналіз!A233)</f>
        <v>29</v>
      </c>
      <c r="F233">
        <f>COUNTIFS(Робота!B:B,Працівник_аналіз!A233,Робота!D:D,"&gt;8")</f>
        <v>15</v>
      </c>
      <c r="G233">
        <f>SUMIFS(Робота!D:D,Робота!B:B,Працівник_аналіз!A233,Робота!D:D,"&gt;8")</f>
        <v>158</v>
      </c>
      <c r="H233">
        <f t="shared" si="9"/>
        <v>38</v>
      </c>
      <c r="I233">
        <f>COUNTIFS(Робота!B:B,Працівник_аналіз!A233,Робота!D:D,"&lt;8")</f>
        <v>12</v>
      </c>
      <c r="J233">
        <f>SUMIFS(Робота!D:D,Робота!B:B,Працівник_аналіз!A233,Робота!D:D,"&lt;8")</f>
        <v>69</v>
      </c>
      <c r="K233">
        <f t="shared" si="10"/>
        <v>27</v>
      </c>
      <c r="L233">
        <f t="shared" si="11"/>
        <v>147.30004115226336</v>
      </c>
    </row>
    <row r="234" spans="1:12">
      <c r="A234">
        <v>378</v>
      </c>
      <c r="B234">
        <f>COUNTIF(Продаж!F:F,Працівник_аналіз!A234)</f>
        <v>18</v>
      </c>
      <c r="C234">
        <f>SUMIF(Продаж!F:F,Працівник_аналіз!A234,Продаж!I:I)</f>
        <v>66386.909999999989</v>
      </c>
      <c r="D234">
        <f>SUMIF(Робота!B:B,Працівник_аналіз!A234,Робота!D:D)</f>
        <v>202</v>
      </c>
      <c r="E234">
        <f>COUNTIF(Робота!B:B,Працівник_аналіз!A234)</f>
        <v>27</v>
      </c>
      <c r="F234">
        <f>COUNTIFS(Робота!B:B,Працівник_аналіз!A234,Робота!D:D,"&gt;8")</f>
        <v>9</v>
      </c>
      <c r="G234">
        <f>SUMIFS(Робота!D:D,Робота!B:B,Працівник_аналіз!A234,Робота!D:D,"&gt;8")</f>
        <v>93</v>
      </c>
      <c r="H234">
        <f t="shared" si="9"/>
        <v>21</v>
      </c>
      <c r="I234">
        <f>COUNTIFS(Робота!B:B,Працівник_аналіз!A234,Робота!D:D,"&lt;8")</f>
        <v>14</v>
      </c>
      <c r="J234">
        <f>SUMIFS(Робота!D:D,Робота!B:B,Працівник_аналіз!A234,Робота!D:D,"&lt;8")</f>
        <v>77</v>
      </c>
      <c r="K234">
        <f t="shared" si="10"/>
        <v>35</v>
      </c>
      <c r="L234">
        <f t="shared" si="11"/>
        <v>328.64806930693067</v>
      </c>
    </row>
    <row r="235" spans="1:12">
      <c r="A235">
        <v>333</v>
      </c>
      <c r="B235">
        <f>COUNTIF(Продаж!F:F,Працівник_аналіз!A235)</f>
        <v>10</v>
      </c>
      <c r="C235">
        <f>SUMIF(Продаж!F:F,Працівник_аналіз!A235,Продаж!I:I)</f>
        <v>28933.61</v>
      </c>
      <c r="D235">
        <f>SUMIF(Робота!B:B,Працівник_аналіз!A235,Робота!D:D)</f>
        <v>256</v>
      </c>
      <c r="E235">
        <f>COUNTIF(Робота!B:B,Працівник_аналіз!A235)</f>
        <v>32</v>
      </c>
      <c r="F235">
        <f>COUNTIFS(Робота!B:B,Працівник_аналіз!A235,Робота!D:D,"&gt;8")</f>
        <v>13</v>
      </c>
      <c r="G235">
        <f>SUMIFS(Робота!D:D,Робота!B:B,Працівник_аналіз!A235,Робота!D:D,"&gt;8")</f>
        <v>133</v>
      </c>
      <c r="H235">
        <f t="shared" si="9"/>
        <v>29</v>
      </c>
      <c r="I235">
        <f>COUNTIFS(Робота!B:B,Працівник_аналіз!A235,Робота!D:D,"&lt;8")</f>
        <v>12</v>
      </c>
      <c r="J235">
        <f>SUMIFS(Робота!D:D,Робота!B:B,Працівник_аналіз!A235,Робота!D:D,"&lt;8")</f>
        <v>67</v>
      </c>
      <c r="K235">
        <f t="shared" si="10"/>
        <v>29</v>
      </c>
      <c r="L235">
        <f t="shared" si="11"/>
        <v>113.0219140625</v>
      </c>
    </row>
    <row r="236" spans="1:12">
      <c r="A236">
        <v>263</v>
      </c>
      <c r="B236">
        <f>COUNTIF(Продаж!F:F,Працівник_аналіз!A236)</f>
        <v>9</v>
      </c>
      <c r="C236">
        <f>SUMIF(Продаж!F:F,Працівник_аналіз!A236,Продаж!I:I)</f>
        <v>24086.049999999996</v>
      </c>
      <c r="D236">
        <f>SUMIF(Робота!B:B,Працівник_аналіз!A236,Робота!D:D)</f>
        <v>161</v>
      </c>
      <c r="E236">
        <f>COUNTIF(Робота!B:B,Працівник_аналіз!A236)</f>
        <v>23</v>
      </c>
      <c r="F236">
        <f>COUNTIFS(Робота!B:B,Працівник_аналіз!A236,Робота!D:D,"&gt;8")</f>
        <v>5</v>
      </c>
      <c r="G236">
        <f>SUMIFS(Робота!D:D,Робота!B:B,Працівник_аналіз!A236,Робота!D:D,"&gt;8")</f>
        <v>55</v>
      </c>
      <c r="H236">
        <f t="shared" si="9"/>
        <v>15</v>
      </c>
      <c r="I236">
        <f>COUNTIFS(Робота!B:B,Працівник_аналіз!A236,Робота!D:D,"&lt;8")</f>
        <v>14</v>
      </c>
      <c r="J236">
        <f>SUMIFS(Робота!D:D,Робота!B:B,Працівник_аналіз!A236,Робота!D:D,"&lt;8")</f>
        <v>74</v>
      </c>
      <c r="K236">
        <f t="shared" si="10"/>
        <v>38</v>
      </c>
      <c r="L236">
        <f t="shared" si="11"/>
        <v>149.60279503105588</v>
      </c>
    </row>
    <row r="237" spans="1:12">
      <c r="A237">
        <v>285</v>
      </c>
      <c r="B237">
        <f>COUNTIF(Продаж!F:F,Працівник_аналіз!A237)</f>
        <v>11</v>
      </c>
      <c r="C237">
        <f>SUMIF(Продаж!F:F,Працівник_аналіз!A237,Продаж!I:I)</f>
        <v>42631.57</v>
      </c>
      <c r="D237">
        <f>SUMIF(Робота!B:B,Працівник_аналіз!A237,Робота!D:D)</f>
        <v>203</v>
      </c>
      <c r="E237">
        <f>COUNTIF(Робота!B:B,Працівник_аналіз!A237)</f>
        <v>25</v>
      </c>
      <c r="F237">
        <f>COUNTIFS(Робота!B:B,Працівник_аналіз!A237,Робота!D:D,"&gt;8")</f>
        <v>10</v>
      </c>
      <c r="G237">
        <f>SUMIFS(Робота!D:D,Робота!B:B,Працівник_аналіз!A237,Робота!D:D,"&gt;8")</f>
        <v>108</v>
      </c>
      <c r="H237">
        <f t="shared" si="9"/>
        <v>28</v>
      </c>
      <c r="I237">
        <f>COUNTIFS(Робота!B:B,Працівник_аналіз!A237,Робота!D:D,"&lt;8")</f>
        <v>12</v>
      </c>
      <c r="J237">
        <f>SUMIFS(Робота!D:D,Робота!B:B,Працівник_аналіз!A237,Робота!D:D,"&lt;8")</f>
        <v>71</v>
      </c>
      <c r="K237">
        <f t="shared" si="10"/>
        <v>25</v>
      </c>
      <c r="L237">
        <f t="shared" si="11"/>
        <v>210.00773399014778</v>
      </c>
    </row>
    <row r="238" spans="1:12">
      <c r="A238">
        <v>144</v>
      </c>
      <c r="B238">
        <f>COUNTIF(Продаж!F:F,Працівник_аналіз!A238)</f>
        <v>12</v>
      </c>
      <c r="C238">
        <f>SUMIF(Продаж!F:F,Працівник_аналіз!A238,Продаж!I:I)</f>
        <v>32148.720000000008</v>
      </c>
      <c r="D238">
        <f>SUMIF(Робота!B:B,Працівник_аналіз!A238,Робота!D:D)</f>
        <v>229</v>
      </c>
      <c r="E238">
        <f>COUNTIF(Робота!B:B,Працівник_аналіз!A238)</f>
        <v>27</v>
      </c>
      <c r="F238">
        <f>COUNTIFS(Робота!B:B,Працівник_аналіз!A238,Робота!D:D,"&gt;8")</f>
        <v>12</v>
      </c>
      <c r="G238">
        <f>SUMIFS(Робота!D:D,Робота!B:B,Працівник_аналіз!A238,Робота!D:D,"&gt;8")</f>
        <v>133</v>
      </c>
      <c r="H238">
        <f t="shared" si="9"/>
        <v>37</v>
      </c>
      <c r="I238">
        <f>COUNTIFS(Робота!B:B,Працівник_аналіз!A238,Робота!D:D,"&lt;8")</f>
        <v>13</v>
      </c>
      <c r="J238">
        <f>SUMIFS(Робота!D:D,Робота!B:B,Працівник_аналіз!A238,Робота!D:D,"&lt;8")</f>
        <v>80</v>
      </c>
      <c r="K238">
        <f t="shared" si="10"/>
        <v>24</v>
      </c>
      <c r="L238">
        <f t="shared" si="11"/>
        <v>140.38742358078608</v>
      </c>
    </row>
    <row r="239" spans="1:12">
      <c r="A239">
        <v>227</v>
      </c>
      <c r="B239">
        <f>COUNTIF(Продаж!F:F,Працівник_аналіз!A239)</f>
        <v>15</v>
      </c>
      <c r="C239">
        <f>SUMIF(Продаж!F:F,Працівник_аналіз!A239,Продаж!I:I)</f>
        <v>49639.25</v>
      </c>
      <c r="D239">
        <f>SUMIF(Робота!B:B,Працівник_аналіз!A239,Робота!D:D)</f>
        <v>190</v>
      </c>
      <c r="E239">
        <f>COUNTIF(Робота!B:B,Працівник_аналіз!A239)</f>
        <v>24</v>
      </c>
      <c r="F239">
        <f>COUNTIFS(Робота!B:B,Працівник_аналіз!A239,Робота!D:D,"&gt;8")</f>
        <v>12</v>
      </c>
      <c r="G239">
        <f>SUMIFS(Робота!D:D,Робота!B:B,Працівник_аналіз!A239,Робота!D:D,"&gt;8")</f>
        <v>122</v>
      </c>
      <c r="H239">
        <f t="shared" si="9"/>
        <v>26</v>
      </c>
      <c r="I239">
        <f>COUNTIFS(Робота!B:B,Працівник_аналіз!A239,Робота!D:D,"&lt;8")</f>
        <v>10</v>
      </c>
      <c r="J239">
        <f>SUMIFS(Робота!D:D,Робота!B:B,Працівник_аналіз!A239,Робота!D:D,"&lt;8")</f>
        <v>52</v>
      </c>
      <c r="K239">
        <f t="shared" si="10"/>
        <v>28</v>
      </c>
      <c r="L239">
        <f t="shared" si="11"/>
        <v>261.25921052631577</v>
      </c>
    </row>
    <row r="240" spans="1:12">
      <c r="A240">
        <v>222</v>
      </c>
      <c r="B240">
        <f>COUNTIF(Продаж!F:F,Працівник_аналіз!A240)</f>
        <v>15</v>
      </c>
      <c r="C240">
        <f>SUMIF(Продаж!F:F,Працівник_аналіз!A240,Продаж!I:I)</f>
        <v>46737.009999999995</v>
      </c>
      <c r="D240">
        <f>SUMIF(Робота!B:B,Працівник_аналіз!A240,Робота!D:D)</f>
        <v>213</v>
      </c>
      <c r="E240">
        <f>COUNTIF(Робота!B:B,Працівник_аналіз!A240)</f>
        <v>29</v>
      </c>
      <c r="F240">
        <f>COUNTIFS(Робота!B:B,Працівник_аналіз!A240,Робота!D:D,"&gt;8")</f>
        <v>8</v>
      </c>
      <c r="G240">
        <f>SUMIFS(Робота!D:D,Робота!B:B,Працівник_аналіз!A240,Робота!D:D,"&gt;8")</f>
        <v>84</v>
      </c>
      <c r="H240">
        <f t="shared" si="9"/>
        <v>20</v>
      </c>
      <c r="I240">
        <f>COUNTIFS(Робота!B:B,Працівник_аналіз!A240,Робота!D:D,"&lt;8")</f>
        <v>19</v>
      </c>
      <c r="J240">
        <f>SUMIFS(Робота!D:D,Робота!B:B,Працівник_аналіз!A240,Робота!D:D,"&lt;8")</f>
        <v>113</v>
      </c>
      <c r="K240">
        <f t="shared" si="10"/>
        <v>39</v>
      </c>
      <c r="L240">
        <f t="shared" si="11"/>
        <v>219.4225821596244</v>
      </c>
    </row>
    <row r="241" spans="1:12">
      <c r="A241">
        <v>203</v>
      </c>
      <c r="B241">
        <f>COUNTIF(Продаж!F:F,Працівник_аналіз!A241)</f>
        <v>9</v>
      </c>
      <c r="C241">
        <f>SUMIF(Продаж!F:F,Працівник_аналіз!A241,Продаж!I:I)</f>
        <v>35214.25</v>
      </c>
      <c r="D241">
        <f>SUMIF(Робота!B:B,Працівник_аналіз!A241,Робота!D:D)</f>
        <v>257</v>
      </c>
      <c r="E241">
        <f>COUNTIF(Робота!B:B,Працівник_аналіз!A241)</f>
        <v>34</v>
      </c>
      <c r="F241">
        <f>COUNTIFS(Робота!B:B,Працівник_аналіз!A241,Робота!D:D,"&gt;8")</f>
        <v>12</v>
      </c>
      <c r="G241">
        <f>SUMIFS(Робота!D:D,Робота!B:B,Працівник_аналіз!A241,Робота!D:D,"&gt;8")</f>
        <v>131</v>
      </c>
      <c r="H241">
        <f t="shared" si="9"/>
        <v>35</v>
      </c>
      <c r="I241">
        <f>COUNTIFS(Робота!B:B,Працівник_аналіз!A241,Робота!D:D,"&lt;8")</f>
        <v>19</v>
      </c>
      <c r="J241">
        <f>SUMIFS(Робота!D:D,Робота!B:B,Працівник_аналіз!A241,Робота!D:D,"&lt;8")</f>
        <v>102</v>
      </c>
      <c r="K241">
        <f t="shared" si="10"/>
        <v>50</v>
      </c>
      <c r="L241">
        <f t="shared" si="11"/>
        <v>137.02042801556419</v>
      </c>
    </row>
    <row r="242" spans="1:12">
      <c r="A242">
        <v>7</v>
      </c>
      <c r="B242">
        <f>COUNTIF(Продаж!F:F,Працівник_аналіз!A242)</f>
        <v>13</v>
      </c>
      <c r="C242">
        <f>SUMIF(Продаж!F:F,Працівник_аналіз!A242,Продаж!I:I)</f>
        <v>64578.779999999984</v>
      </c>
      <c r="D242">
        <f>SUMIF(Робота!B:B,Працівник_аналіз!A242,Робота!D:D)</f>
        <v>199</v>
      </c>
      <c r="E242">
        <f>COUNTIF(Робота!B:B,Працівник_аналіз!A242)</f>
        <v>25</v>
      </c>
      <c r="F242">
        <f>COUNTIFS(Робота!B:B,Працівник_аналіз!A242,Робота!D:D,"&gt;8")</f>
        <v>11</v>
      </c>
      <c r="G242">
        <f>SUMIFS(Робота!D:D,Робота!B:B,Працівник_аналіз!A242,Робота!D:D,"&gt;8")</f>
        <v>112</v>
      </c>
      <c r="H242">
        <f t="shared" si="9"/>
        <v>24</v>
      </c>
      <c r="I242">
        <f>COUNTIFS(Робота!B:B,Працівник_аналіз!A242,Робота!D:D,"&lt;8")</f>
        <v>10</v>
      </c>
      <c r="J242">
        <f>SUMIFS(Робота!D:D,Робота!B:B,Працівник_аналіз!A242,Робота!D:D,"&lt;8")</f>
        <v>55</v>
      </c>
      <c r="K242">
        <f t="shared" si="10"/>
        <v>25</v>
      </c>
      <c r="L242">
        <f t="shared" si="11"/>
        <v>324.51648241206021</v>
      </c>
    </row>
    <row r="243" spans="1:12">
      <c r="A243">
        <v>196</v>
      </c>
      <c r="B243">
        <f>COUNTIF(Продаж!F:F,Працівник_аналіз!A243)</f>
        <v>16</v>
      </c>
      <c r="C243">
        <f>SUMIF(Продаж!F:F,Працівник_аналіз!A243,Продаж!I:I)</f>
        <v>41865.82</v>
      </c>
      <c r="D243">
        <f>SUMIF(Робота!B:B,Працівник_аналіз!A243,Робота!D:D)</f>
        <v>230</v>
      </c>
      <c r="E243">
        <f>COUNTIF(Робота!B:B,Працівник_аналіз!A243)</f>
        <v>28</v>
      </c>
      <c r="F243">
        <f>COUNTIFS(Робота!B:B,Працівник_аналіз!A243,Робота!D:D,"&gt;8")</f>
        <v>12</v>
      </c>
      <c r="G243">
        <f>SUMIFS(Робота!D:D,Робота!B:B,Працівник_аналіз!A243,Робота!D:D,"&gt;8")</f>
        <v>131</v>
      </c>
      <c r="H243">
        <f t="shared" si="9"/>
        <v>35</v>
      </c>
      <c r="I243">
        <f>COUNTIFS(Робота!B:B,Працівник_аналіз!A243,Робота!D:D,"&lt;8")</f>
        <v>13</v>
      </c>
      <c r="J243">
        <f>SUMIFS(Робота!D:D,Робота!B:B,Працівник_аналіз!A243,Робота!D:D,"&lt;8")</f>
        <v>75</v>
      </c>
      <c r="K243">
        <f t="shared" si="10"/>
        <v>29</v>
      </c>
      <c r="L243">
        <f t="shared" si="11"/>
        <v>182.02530434782608</v>
      </c>
    </row>
    <row r="244" spans="1:12">
      <c r="A244">
        <v>312</v>
      </c>
      <c r="B244">
        <f>COUNTIF(Продаж!F:F,Працівник_аналіз!A244)</f>
        <v>9</v>
      </c>
      <c r="C244">
        <f>SUMIF(Продаж!F:F,Працівник_аналіз!A244,Продаж!I:I)</f>
        <v>28864.750000000004</v>
      </c>
      <c r="D244">
        <f>SUMIF(Робота!B:B,Працівник_аналіз!A244,Робота!D:D)</f>
        <v>219</v>
      </c>
      <c r="E244">
        <f>COUNTIF(Робота!B:B,Працівник_аналіз!A244)</f>
        <v>28</v>
      </c>
      <c r="F244">
        <f>COUNTIFS(Робота!B:B,Працівник_аналіз!A244,Робота!D:D,"&gt;8")</f>
        <v>12</v>
      </c>
      <c r="G244">
        <f>SUMIFS(Робота!D:D,Робота!B:B,Працівник_аналіз!A244,Робота!D:D,"&gt;8")</f>
        <v>125</v>
      </c>
      <c r="H244">
        <f t="shared" si="9"/>
        <v>29</v>
      </c>
      <c r="I244">
        <f>COUNTIFS(Робота!B:B,Працівник_аналіз!A244,Робота!D:D,"&lt;8")</f>
        <v>15</v>
      </c>
      <c r="J244">
        <f>SUMIFS(Робота!D:D,Робота!B:B,Працівник_аналіз!A244,Робота!D:D,"&lt;8")</f>
        <v>86</v>
      </c>
      <c r="K244">
        <f t="shared" si="10"/>
        <v>34</v>
      </c>
      <c r="L244">
        <f t="shared" si="11"/>
        <v>131.80251141552512</v>
      </c>
    </row>
    <row r="245" spans="1:12">
      <c r="A245">
        <v>126</v>
      </c>
      <c r="B245">
        <f>COUNTIF(Продаж!F:F,Працівник_аналіз!A245)</f>
        <v>12</v>
      </c>
      <c r="C245">
        <f>SUMIF(Продаж!F:F,Працівник_аналіз!A245,Продаж!I:I)</f>
        <v>42099.299999999996</v>
      </c>
      <c r="D245">
        <f>SUMIF(Робота!B:B,Працівник_аналіз!A245,Робота!D:D)</f>
        <v>238</v>
      </c>
      <c r="E245">
        <f>COUNTIF(Робота!B:B,Працівник_аналіз!A245)</f>
        <v>30</v>
      </c>
      <c r="F245">
        <f>COUNTIFS(Робота!B:B,Працівник_аналіз!A245,Робота!D:D,"&gt;8")</f>
        <v>13</v>
      </c>
      <c r="G245">
        <f>SUMIFS(Робота!D:D,Робота!B:B,Працівник_аналіз!A245,Робота!D:D,"&gt;8")</f>
        <v>139</v>
      </c>
      <c r="H245">
        <f t="shared" si="9"/>
        <v>35</v>
      </c>
      <c r="I245">
        <f>COUNTIFS(Робота!B:B,Працівник_аналіз!A245,Робота!D:D,"&lt;8")</f>
        <v>13</v>
      </c>
      <c r="J245">
        <f>SUMIFS(Робота!D:D,Робота!B:B,Працівник_аналіз!A245,Робота!D:D,"&lt;8")</f>
        <v>67</v>
      </c>
      <c r="K245">
        <f t="shared" si="10"/>
        <v>37</v>
      </c>
      <c r="L245">
        <f t="shared" si="11"/>
        <v>176.88781512605041</v>
      </c>
    </row>
    <row r="246" spans="1:12">
      <c r="A246">
        <v>377</v>
      </c>
      <c r="B246">
        <f>COUNTIF(Продаж!F:F,Працівник_аналіз!A246)</f>
        <v>9</v>
      </c>
      <c r="C246">
        <f>SUMIF(Продаж!F:F,Працівник_аналіз!A246,Продаж!I:I)</f>
        <v>38807.040000000001</v>
      </c>
      <c r="D246">
        <f>SUMIF(Робота!B:B,Працівник_аналіз!A246,Робота!D:D)</f>
        <v>205</v>
      </c>
      <c r="E246">
        <f>COUNTIF(Робота!B:B,Працівник_аналіз!A246)</f>
        <v>24</v>
      </c>
      <c r="F246">
        <f>COUNTIFS(Робота!B:B,Працівник_аналіз!A246,Робота!D:D,"&gt;8")</f>
        <v>10</v>
      </c>
      <c r="G246">
        <f>SUMIFS(Робота!D:D,Робота!B:B,Працівник_аналіз!A246,Робота!D:D,"&gt;8")</f>
        <v>111</v>
      </c>
      <c r="H246">
        <f t="shared" si="9"/>
        <v>31</v>
      </c>
      <c r="I246">
        <f>COUNTIFS(Робота!B:B,Працівник_аналіз!A246,Робота!D:D,"&lt;8")</f>
        <v>8</v>
      </c>
      <c r="J246">
        <f>SUMIFS(Робота!D:D,Робота!B:B,Працівник_аналіз!A246,Робота!D:D,"&lt;8")</f>
        <v>46</v>
      </c>
      <c r="K246">
        <f t="shared" si="10"/>
        <v>18</v>
      </c>
      <c r="L246">
        <f t="shared" si="11"/>
        <v>189.30263414634146</v>
      </c>
    </row>
    <row r="247" spans="1:12">
      <c r="A247">
        <v>120</v>
      </c>
      <c r="B247">
        <f>COUNTIF(Продаж!F:F,Працівник_аналіз!A247)</f>
        <v>22</v>
      </c>
      <c r="C247">
        <f>SUMIF(Продаж!F:F,Працівник_аналіз!A247,Продаж!I:I)</f>
        <v>67548.639999999999</v>
      </c>
      <c r="D247">
        <f>SUMIF(Робота!B:B,Працівник_аналіз!A247,Робота!D:D)</f>
        <v>235</v>
      </c>
      <c r="E247">
        <f>COUNTIF(Робота!B:B,Працівник_аналіз!A247)</f>
        <v>28</v>
      </c>
      <c r="F247">
        <f>COUNTIFS(Робота!B:B,Працівник_аналіз!A247,Робота!D:D,"&gt;8")</f>
        <v>11</v>
      </c>
      <c r="G247">
        <f>SUMIFS(Робота!D:D,Робота!B:B,Працівник_аналіз!A247,Робота!D:D,"&gt;8")</f>
        <v>123</v>
      </c>
      <c r="H247">
        <f t="shared" si="9"/>
        <v>35</v>
      </c>
      <c r="I247">
        <f>COUNTIFS(Робота!B:B,Працівник_аналіз!A247,Робота!D:D,"&lt;8")</f>
        <v>10</v>
      </c>
      <c r="J247">
        <f>SUMIFS(Робота!D:D,Робота!B:B,Працівник_аналіз!A247,Робота!D:D,"&lt;8")</f>
        <v>56</v>
      </c>
      <c r="K247">
        <f t="shared" si="10"/>
        <v>24</v>
      </c>
      <c r="L247">
        <f t="shared" si="11"/>
        <v>287.44102127659573</v>
      </c>
    </row>
    <row r="248" spans="1:12">
      <c r="A248">
        <v>18</v>
      </c>
      <c r="B248">
        <f>COUNTIF(Продаж!F:F,Працівник_аналіз!A248)</f>
        <v>14</v>
      </c>
      <c r="C248">
        <f>SUMIF(Продаж!F:F,Працівник_аналіз!A248,Продаж!I:I)</f>
        <v>52245.57</v>
      </c>
      <c r="D248">
        <f>SUMIF(Робота!B:B,Працівник_аналіз!A248,Робота!D:D)</f>
        <v>251</v>
      </c>
      <c r="E248">
        <f>COUNTIF(Робота!B:B,Працівник_аналіз!A248)</f>
        <v>29</v>
      </c>
      <c r="F248">
        <f>COUNTIFS(Робота!B:B,Працівник_аналіз!A248,Робота!D:D,"&gt;8")</f>
        <v>16</v>
      </c>
      <c r="G248">
        <f>SUMIFS(Робота!D:D,Робота!B:B,Працівник_аналіз!A248,Робота!D:D,"&gt;8")</f>
        <v>170</v>
      </c>
      <c r="H248">
        <f t="shared" si="9"/>
        <v>42</v>
      </c>
      <c r="I248">
        <f>COUNTIFS(Робота!B:B,Працівник_аналіз!A248,Робота!D:D,"&lt;8")</f>
        <v>11</v>
      </c>
      <c r="J248">
        <f>SUMIFS(Робота!D:D,Робота!B:B,Працівник_аналіз!A248,Робота!D:D,"&lt;8")</f>
        <v>65</v>
      </c>
      <c r="K248">
        <f t="shared" si="10"/>
        <v>23</v>
      </c>
      <c r="L248">
        <f t="shared" si="11"/>
        <v>208.14968127490039</v>
      </c>
    </row>
    <row r="249" spans="1:12">
      <c r="A249">
        <v>152</v>
      </c>
      <c r="B249">
        <f>COUNTIF(Продаж!F:F,Працівник_аналіз!A249)</f>
        <v>12</v>
      </c>
      <c r="C249">
        <f>SUMIF(Продаж!F:F,Працівник_аналіз!A249,Продаж!I:I)</f>
        <v>47318.759999999995</v>
      </c>
      <c r="D249">
        <f>SUMIF(Робота!B:B,Працівник_аналіз!A249,Робота!D:D)</f>
        <v>174</v>
      </c>
      <c r="E249">
        <f>COUNTIF(Робота!B:B,Працівник_аналіз!A249)</f>
        <v>24</v>
      </c>
      <c r="F249">
        <f>COUNTIFS(Робота!B:B,Працівник_аналіз!A249,Робота!D:D,"&gt;8")</f>
        <v>5</v>
      </c>
      <c r="G249">
        <f>SUMIFS(Робота!D:D,Робота!B:B,Працівник_аналіз!A249,Робота!D:D,"&gt;8")</f>
        <v>55</v>
      </c>
      <c r="H249">
        <f t="shared" si="9"/>
        <v>15</v>
      </c>
      <c r="I249">
        <f>COUNTIFS(Робота!B:B,Працівник_аналіз!A249,Робота!D:D,"&lt;8")</f>
        <v>15</v>
      </c>
      <c r="J249">
        <f>SUMIFS(Робота!D:D,Робота!B:B,Працівник_аналіз!A249,Робота!D:D,"&lt;8")</f>
        <v>87</v>
      </c>
      <c r="K249">
        <f t="shared" si="10"/>
        <v>33</v>
      </c>
      <c r="L249">
        <f t="shared" si="11"/>
        <v>271.94689655172408</v>
      </c>
    </row>
    <row r="250" spans="1:12">
      <c r="A250">
        <v>85</v>
      </c>
      <c r="B250">
        <f>COUNTIF(Продаж!F:F,Працівник_аналіз!A250)</f>
        <v>16</v>
      </c>
      <c r="C250">
        <f>SUMIF(Продаж!F:F,Працівник_аналіз!A250,Продаж!I:I)</f>
        <v>57882.130000000012</v>
      </c>
      <c r="D250">
        <f>SUMIF(Робота!B:B,Працівник_аналіз!A250,Робота!D:D)</f>
        <v>248</v>
      </c>
      <c r="E250">
        <f>COUNTIF(Робота!B:B,Працівник_аналіз!A250)</f>
        <v>32</v>
      </c>
      <c r="F250">
        <f>COUNTIFS(Робота!B:B,Працівник_аналіз!A250,Робота!D:D,"&gt;8")</f>
        <v>12</v>
      </c>
      <c r="G250">
        <f>SUMIFS(Робота!D:D,Робота!B:B,Працівник_аналіз!A250,Робота!D:D,"&gt;8")</f>
        <v>124</v>
      </c>
      <c r="H250">
        <f t="shared" si="9"/>
        <v>28</v>
      </c>
      <c r="I250">
        <f>COUNTIFS(Робота!B:B,Працівник_аналіз!A250,Робота!D:D,"&lt;8")</f>
        <v>15</v>
      </c>
      <c r="J250">
        <f>SUMIFS(Робота!D:D,Робота!B:B,Працівник_аналіз!A250,Робота!D:D,"&lt;8")</f>
        <v>84</v>
      </c>
      <c r="K250">
        <f t="shared" si="10"/>
        <v>36</v>
      </c>
      <c r="L250">
        <f t="shared" si="11"/>
        <v>233.39568548387101</v>
      </c>
    </row>
    <row r="251" spans="1:12">
      <c r="A251">
        <v>292</v>
      </c>
      <c r="B251">
        <f>COUNTIF(Продаж!F:F,Працівник_аналіз!A251)</f>
        <v>11</v>
      </c>
      <c r="C251">
        <f>SUMIF(Продаж!F:F,Працівник_аналіз!A251,Продаж!I:I)</f>
        <v>44708.78</v>
      </c>
      <c r="D251">
        <f>SUMIF(Робота!B:B,Працівник_аналіз!A251,Робота!D:D)</f>
        <v>254</v>
      </c>
      <c r="E251">
        <f>COUNTIF(Робота!B:B,Працівник_аналіз!A251)</f>
        <v>28</v>
      </c>
      <c r="F251">
        <f>COUNTIFS(Робота!B:B,Працівник_аналіз!A251,Робота!D:D,"&gt;8")</f>
        <v>16</v>
      </c>
      <c r="G251">
        <f>SUMIFS(Робота!D:D,Робота!B:B,Працівник_аналіз!A251,Робота!D:D,"&gt;8")</f>
        <v>175</v>
      </c>
      <c r="H251">
        <f t="shared" si="9"/>
        <v>47</v>
      </c>
      <c r="I251">
        <f>COUNTIFS(Робота!B:B,Працівник_аналіз!A251,Робота!D:D,"&lt;8")</f>
        <v>9</v>
      </c>
      <c r="J251">
        <f>SUMIFS(Робота!D:D,Робота!B:B,Працівник_аналіз!A251,Робота!D:D,"&lt;8")</f>
        <v>55</v>
      </c>
      <c r="K251">
        <f t="shared" si="10"/>
        <v>17</v>
      </c>
      <c r="L251">
        <f t="shared" si="11"/>
        <v>176.0188188976378</v>
      </c>
    </row>
    <row r="252" spans="1:12">
      <c r="A252">
        <v>65</v>
      </c>
      <c r="B252">
        <f>COUNTIF(Продаж!F:F,Працівник_аналіз!A252)</f>
        <v>16</v>
      </c>
      <c r="C252">
        <f>SUMIF(Продаж!F:F,Працівник_аналіз!A252,Продаж!I:I)</f>
        <v>76233.030000000013</v>
      </c>
      <c r="D252">
        <f>SUMIF(Робота!B:B,Працівник_аналіз!A252,Робота!D:D)</f>
        <v>235</v>
      </c>
      <c r="E252">
        <f>COUNTIF(Робота!B:B,Працівник_аналіз!A252)</f>
        <v>30</v>
      </c>
      <c r="F252">
        <f>COUNTIFS(Робота!B:B,Працівник_аналіз!A252,Робота!D:D,"&gt;8")</f>
        <v>12</v>
      </c>
      <c r="G252">
        <f>SUMIFS(Робота!D:D,Робота!B:B,Працівник_аналіз!A252,Робота!D:D,"&gt;8")</f>
        <v>128</v>
      </c>
      <c r="H252">
        <f t="shared" si="9"/>
        <v>32</v>
      </c>
      <c r="I252">
        <f>COUNTIFS(Робота!B:B,Працівник_аналіз!A252,Робота!D:D,"&lt;8")</f>
        <v>15</v>
      </c>
      <c r="J252">
        <f>SUMIFS(Робота!D:D,Робота!B:B,Працівник_аналіз!A252,Робота!D:D,"&lt;8")</f>
        <v>83</v>
      </c>
      <c r="K252">
        <f t="shared" si="10"/>
        <v>37</v>
      </c>
      <c r="L252">
        <f t="shared" si="11"/>
        <v>324.39587234042557</v>
      </c>
    </row>
    <row r="253" spans="1:12">
      <c r="A253">
        <v>43</v>
      </c>
      <c r="B253">
        <f>COUNTIF(Продаж!F:F,Працівник_аналіз!A253)</f>
        <v>14</v>
      </c>
      <c r="C253">
        <f>SUMIF(Продаж!F:F,Працівник_аналіз!A253,Продаж!I:I)</f>
        <v>51368.26</v>
      </c>
      <c r="D253">
        <f>SUMIF(Робота!B:B,Працівник_аналіз!A253,Робота!D:D)</f>
        <v>256</v>
      </c>
      <c r="E253">
        <f>COUNTIF(Робота!B:B,Працівник_аналіз!A253)</f>
        <v>34</v>
      </c>
      <c r="F253">
        <f>COUNTIFS(Робота!B:B,Працівник_аналіз!A253,Робота!D:D,"&gt;8")</f>
        <v>12</v>
      </c>
      <c r="G253">
        <f>SUMIFS(Робота!D:D,Робота!B:B,Працівник_аналіз!A253,Робота!D:D,"&gt;8")</f>
        <v>133</v>
      </c>
      <c r="H253">
        <f t="shared" si="9"/>
        <v>37</v>
      </c>
      <c r="I253">
        <f>COUNTIFS(Робота!B:B,Працівник_аналіз!A253,Робота!D:D,"&lt;8")</f>
        <v>21</v>
      </c>
      <c r="J253">
        <f>SUMIFS(Робота!D:D,Робота!B:B,Працівник_аналіз!A253,Робота!D:D,"&lt;8")</f>
        <v>115</v>
      </c>
      <c r="K253">
        <f t="shared" si="10"/>
        <v>53</v>
      </c>
      <c r="L253">
        <f t="shared" si="11"/>
        <v>200.65726562500001</v>
      </c>
    </row>
    <row r="254" spans="1:12">
      <c r="A254">
        <v>166</v>
      </c>
      <c r="B254">
        <f>COUNTIF(Продаж!F:F,Працівник_аналіз!A254)</f>
        <v>15</v>
      </c>
      <c r="C254">
        <f>SUMIF(Продаж!F:F,Працівник_аналіз!A254,Продаж!I:I)</f>
        <v>56782.93</v>
      </c>
      <c r="D254">
        <f>SUMIF(Робота!B:B,Працівник_аналіз!A254,Робота!D:D)</f>
        <v>135</v>
      </c>
      <c r="E254">
        <f>COUNTIF(Робота!B:B,Працівник_аналіз!A254)</f>
        <v>19</v>
      </c>
      <c r="F254">
        <f>COUNTIFS(Робота!B:B,Працівник_аналіз!A254,Робота!D:D,"&gt;8")</f>
        <v>7</v>
      </c>
      <c r="G254">
        <f>SUMIFS(Робота!D:D,Робота!B:B,Працівник_аналіз!A254,Робота!D:D,"&gt;8")</f>
        <v>72</v>
      </c>
      <c r="H254">
        <f t="shared" si="9"/>
        <v>16</v>
      </c>
      <c r="I254">
        <f>COUNTIFS(Робота!B:B,Працівник_аналіз!A254,Робота!D:D,"&lt;8")</f>
        <v>10</v>
      </c>
      <c r="J254">
        <f>SUMIFS(Робота!D:D,Робота!B:B,Працівник_аналіз!A254,Робота!D:D,"&lt;8")</f>
        <v>47</v>
      </c>
      <c r="K254">
        <f t="shared" si="10"/>
        <v>33</v>
      </c>
      <c r="L254">
        <f t="shared" si="11"/>
        <v>420.61429629629629</v>
      </c>
    </row>
    <row r="255" spans="1:12">
      <c r="A255">
        <v>253</v>
      </c>
      <c r="B255">
        <f>COUNTIF(Продаж!F:F,Працівник_аналіз!A255)</f>
        <v>17</v>
      </c>
      <c r="C255">
        <f>SUMIF(Продаж!F:F,Працівник_аналіз!A255,Продаж!I:I)</f>
        <v>57346.890000000007</v>
      </c>
      <c r="D255">
        <f>SUMIF(Робота!B:B,Працівник_аналіз!A255,Робота!D:D)</f>
        <v>229</v>
      </c>
      <c r="E255">
        <f>COUNTIF(Робота!B:B,Працівник_аналіз!A255)</f>
        <v>29</v>
      </c>
      <c r="F255">
        <f>COUNTIFS(Робота!B:B,Працівник_аналіз!A255,Робота!D:D,"&gt;8")</f>
        <v>12</v>
      </c>
      <c r="G255">
        <f>SUMIFS(Робота!D:D,Робота!B:B,Працівник_аналіз!A255,Робота!D:D,"&gt;8")</f>
        <v>124</v>
      </c>
      <c r="H255">
        <f t="shared" si="9"/>
        <v>28</v>
      </c>
      <c r="I255">
        <f>COUNTIFS(Робота!B:B,Працівник_аналіз!A255,Робота!D:D,"&lt;8")</f>
        <v>13</v>
      </c>
      <c r="J255">
        <f>SUMIFS(Робота!D:D,Робота!B:B,Працівник_аналіз!A255,Робота!D:D,"&lt;8")</f>
        <v>73</v>
      </c>
      <c r="K255">
        <f t="shared" si="10"/>
        <v>31</v>
      </c>
      <c r="L255">
        <f t="shared" si="11"/>
        <v>250.42310043668124</v>
      </c>
    </row>
    <row r="256" spans="1:12">
      <c r="A256">
        <v>109</v>
      </c>
      <c r="B256">
        <f>COUNTIF(Продаж!F:F,Працівник_аналіз!A256)</f>
        <v>12</v>
      </c>
      <c r="C256">
        <f>SUMIF(Продаж!F:F,Працівник_аналіз!A256,Продаж!I:I)</f>
        <v>44412.19</v>
      </c>
      <c r="D256">
        <f>SUMIF(Робота!B:B,Працівник_аналіз!A256,Робота!D:D)</f>
        <v>221</v>
      </c>
      <c r="E256">
        <f>COUNTIF(Робота!B:B,Працівник_аналіз!A256)</f>
        <v>26</v>
      </c>
      <c r="F256">
        <f>COUNTIFS(Робота!B:B,Працівник_аналіз!A256,Робота!D:D,"&gt;8")</f>
        <v>15</v>
      </c>
      <c r="G256">
        <f>SUMIFS(Робота!D:D,Робота!B:B,Працівник_аналіз!A256,Робота!D:D,"&gt;8")</f>
        <v>154</v>
      </c>
      <c r="H256">
        <f t="shared" si="9"/>
        <v>34</v>
      </c>
      <c r="I256">
        <f>COUNTIFS(Робота!B:B,Працівник_аналіз!A256,Робота!D:D,"&lt;8")</f>
        <v>8</v>
      </c>
      <c r="J256">
        <f>SUMIFS(Робота!D:D,Робота!B:B,Працівник_аналіз!A256,Робота!D:D,"&lt;8")</f>
        <v>43</v>
      </c>
      <c r="K256">
        <f t="shared" si="10"/>
        <v>21</v>
      </c>
      <c r="L256">
        <f t="shared" si="11"/>
        <v>200.96013574660634</v>
      </c>
    </row>
    <row r="257" spans="1:12">
      <c r="A257">
        <v>74</v>
      </c>
      <c r="B257">
        <f>COUNTIF(Продаж!F:F,Працівник_аналіз!A257)</f>
        <v>18</v>
      </c>
      <c r="C257">
        <f>SUMIF(Продаж!F:F,Працівник_аналіз!A257,Продаж!I:I)</f>
        <v>86309.1</v>
      </c>
      <c r="D257">
        <f>SUMIF(Робота!B:B,Працівник_аналіз!A257,Робота!D:D)</f>
        <v>235</v>
      </c>
      <c r="E257">
        <f>COUNTIF(Робота!B:B,Працівник_аналіз!A257)</f>
        <v>29</v>
      </c>
      <c r="F257">
        <f>COUNTIFS(Робота!B:B,Працівник_аналіз!A257,Робота!D:D,"&gt;8")</f>
        <v>12</v>
      </c>
      <c r="G257">
        <f>SUMIFS(Робота!D:D,Робота!B:B,Працівник_аналіз!A257,Робота!D:D,"&gt;8")</f>
        <v>125</v>
      </c>
      <c r="H257">
        <f t="shared" si="9"/>
        <v>29</v>
      </c>
      <c r="I257">
        <f>COUNTIFS(Робота!B:B,Працівник_аналіз!A257,Робота!D:D,"&lt;8")</f>
        <v>11</v>
      </c>
      <c r="J257">
        <f>SUMIFS(Робота!D:D,Робота!B:B,Працівник_аналіз!A257,Робота!D:D,"&lt;8")</f>
        <v>62</v>
      </c>
      <c r="K257">
        <f t="shared" si="10"/>
        <v>26</v>
      </c>
      <c r="L257">
        <f t="shared" si="11"/>
        <v>367.27276595744684</v>
      </c>
    </row>
    <row r="258" spans="1:12">
      <c r="A258">
        <v>350</v>
      </c>
      <c r="B258">
        <f>COUNTIF(Продаж!F:F,Працівник_аналіз!A258)</f>
        <v>10</v>
      </c>
      <c r="C258">
        <f>SUMIF(Продаж!F:F,Працівник_аналіз!A258,Продаж!I:I)</f>
        <v>32626.140000000003</v>
      </c>
      <c r="D258">
        <f>SUMIF(Робота!B:B,Працівник_аналіз!A258,Робота!D:D)</f>
        <v>201</v>
      </c>
      <c r="E258">
        <f>COUNTIF(Робота!B:B,Працівник_аналіз!A258)</f>
        <v>27</v>
      </c>
      <c r="F258">
        <f>COUNTIFS(Робота!B:B,Працівник_аналіз!A258,Робота!D:D,"&gt;8")</f>
        <v>8</v>
      </c>
      <c r="G258">
        <f>SUMIFS(Робота!D:D,Робота!B:B,Працівник_аналіз!A258,Робота!D:D,"&gt;8")</f>
        <v>85</v>
      </c>
      <c r="H258">
        <f t="shared" si="9"/>
        <v>21</v>
      </c>
      <c r="I258">
        <f>COUNTIFS(Робота!B:B,Працівник_аналіз!A258,Робота!D:D,"&lt;8")</f>
        <v>13</v>
      </c>
      <c r="J258">
        <f>SUMIFS(Робота!D:D,Робота!B:B,Працівник_аналіз!A258,Робота!D:D,"&lt;8")</f>
        <v>68</v>
      </c>
      <c r="K258">
        <f t="shared" si="10"/>
        <v>36</v>
      </c>
      <c r="L258">
        <f t="shared" si="11"/>
        <v>162.31910447761194</v>
      </c>
    </row>
    <row r="259" spans="1:12">
      <c r="A259">
        <v>84</v>
      </c>
      <c r="B259">
        <f>COUNTIF(Продаж!F:F,Працівник_аналіз!A259)</f>
        <v>14</v>
      </c>
      <c r="C259">
        <f>SUMIF(Продаж!F:F,Працівник_аналіз!A259,Продаж!I:I)</f>
        <v>40192.910000000011</v>
      </c>
      <c r="D259">
        <f>SUMIF(Робота!B:B,Працівник_аналіз!A259,Робота!D:D)</f>
        <v>170</v>
      </c>
      <c r="E259">
        <f>COUNTIF(Робота!B:B,Працівник_аналіз!A259)</f>
        <v>21</v>
      </c>
      <c r="F259">
        <f>COUNTIFS(Робота!B:B,Працівник_аналіз!A259,Робота!D:D,"&gt;8")</f>
        <v>8</v>
      </c>
      <c r="G259">
        <f>SUMIFS(Робота!D:D,Робота!B:B,Працівник_аналіз!A259,Робота!D:D,"&gt;8")</f>
        <v>88</v>
      </c>
      <c r="H259">
        <f t="shared" ref="H259:H322" si="12">G259-(F259*8)</f>
        <v>24</v>
      </c>
      <c r="I259">
        <f>COUNTIFS(Робота!B:B,Працівник_аналіз!A259,Робота!D:D,"&lt;8")</f>
        <v>10</v>
      </c>
      <c r="J259">
        <f>SUMIFS(Робота!D:D,Робота!B:B,Працівник_аналіз!A259,Робота!D:D,"&lt;8")</f>
        <v>58</v>
      </c>
      <c r="K259">
        <f t="shared" ref="K259:K322" si="13">(I259*8)-J259</f>
        <v>22</v>
      </c>
      <c r="L259">
        <f t="shared" si="11"/>
        <v>236.42888235294123</v>
      </c>
    </row>
    <row r="260" spans="1:12">
      <c r="A260">
        <v>363</v>
      </c>
      <c r="B260">
        <f>COUNTIF(Продаж!F:F,Працівник_аналіз!A260)</f>
        <v>5</v>
      </c>
      <c r="C260">
        <f>SUMIF(Продаж!F:F,Працівник_аналіз!A260,Продаж!I:I)</f>
        <v>20810.599999999999</v>
      </c>
      <c r="D260">
        <f>SUMIF(Робота!B:B,Працівник_аналіз!A260,Робота!D:D)</f>
        <v>298</v>
      </c>
      <c r="E260">
        <f>COUNTIF(Робота!B:B,Працівник_аналіз!A260)</f>
        <v>38</v>
      </c>
      <c r="F260">
        <f>COUNTIFS(Робота!B:B,Працівник_аналіз!A260,Робота!D:D,"&gt;8")</f>
        <v>15</v>
      </c>
      <c r="G260">
        <f>SUMIFS(Робота!D:D,Робота!B:B,Працівник_аналіз!A260,Робота!D:D,"&gt;8")</f>
        <v>157</v>
      </c>
      <c r="H260">
        <f t="shared" si="12"/>
        <v>37</v>
      </c>
      <c r="I260">
        <f>COUNTIFS(Робота!B:B,Працівник_аналіз!A260,Робота!D:D,"&lt;8")</f>
        <v>19</v>
      </c>
      <c r="J260">
        <f>SUMIFS(Робота!D:D,Робота!B:B,Працівник_аналіз!A260,Робота!D:D,"&lt;8")</f>
        <v>109</v>
      </c>
      <c r="K260">
        <f t="shared" si="13"/>
        <v>43</v>
      </c>
      <c r="L260">
        <f t="shared" ref="L260:L323" si="14">C260/D260</f>
        <v>69.834228187919464</v>
      </c>
    </row>
    <row r="261" spans="1:12">
      <c r="A261">
        <v>110</v>
      </c>
      <c r="B261">
        <f>COUNTIF(Продаж!F:F,Працівник_аналіз!A261)</f>
        <v>12</v>
      </c>
      <c r="C261">
        <f>SUMIF(Продаж!F:F,Працівник_аналіз!A261,Продаж!I:I)</f>
        <v>46194.720000000001</v>
      </c>
      <c r="D261">
        <f>SUMIF(Робота!B:B,Працівник_аналіз!A261,Робота!D:D)</f>
        <v>292</v>
      </c>
      <c r="E261">
        <f>COUNTIF(Робота!B:B,Працівник_аналіз!A261)</f>
        <v>38</v>
      </c>
      <c r="F261">
        <f>COUNTIFS(Робота!B:B,Працівник_аналіз!A261,Робота!D:D,"&gt;8")</f>
        <v>14</v>
      </c>
      <c r="G261">
        <f>SUMIFS(Робота!D:D,Робота!B:B,Працівник_аналіз!A261,Робота!D:D,"&gt;8")</f>
        <v>146</v>
      </c>
      <c r="H261">
        <f t="shared" si="12"/>
        <v>34</v>
      </c>
      <c r="I261">
        <f>COUNTIFS(Робота!B:B,Працівник_аналіз!A261,Робота!D:D,"&lt;8")</f>
        <v>23</v>
      </c>
      <c r="J261">
        <f>SUMIFS(Робота!D:D,Робота!B:B,Працівник_аналіз!A261,Робота!D:D,"&lt;8")</f>
        <v>138</v>
      </c>
      <c r="K261">
        <f t="shared" si="13"/>
        <v>46</v>
      </c>
      <c r="L261">
        <f t="shared" si="14"/>
        <v>158.20109589041095</v>
      </c>
    </row>
    <row r="262" spans="1:12">
      <c r="A262">
        <v>216</v>
      </c>
      <c r="B262">
        <f>COUNTIF(Продаж!F:F,Працівник_аналіз!A262)</f>
        <v>12</v>
      </c>
      <c r="C262">
        <f>SUMIF(Продаж!F:F,Працівник_аналіз!A262,Продаж!I:I)</f>
        <v>34923.299999999996</v>
      </c>
      <c r="D262">
        <f>SUMIF(Робота!B:B,Працівник_аналіз!A262,Робота!D:D)</f>
        <v>206</v>
      </c>
      <c r="E262">
        <f>COUNTIF(Робота!B:B,Працівник_аналіз!A262)</f>
        <v>28</v>
      </c>
      <c r="F262">
        <f>COUNTIFS(Робота!B:B,Працівник_аналіз!A262,Робота!D:D,"&gt;8")</f>
        <v>8</v>
      </c>
      <c r="G262">
        <f>SUMIFS(Робота!D:D,Робота!B:B,Працівник_аналіз!A262,Робота!D:D,"&gt;8")</f>
        <v>85</v>
      </c>
      <c r="H262">
        <f t="shared" si="12"/>
        <v>21</v>
      </c>
      <c r="I262">
        <f>COUNTIFS(Робота!B:B,Працівник_аналіз!A262,Робота!D:D,"&lt;8")</f>
        <v>13</v>
      </c>
      <c r="J262">
        <f>SUMIFS(Робота!D:D,Робота!B:B,Працівник_аналіз!A262,Робота!D:D,"&lt;8")</f>
        <v>65</v>
      </c>
      <c r="K262">
        <f t="shared" si="13"/>
        <v>39</v>
      </c>
      <c r="L262">
        <f t="shared" si="14"/>
        <v>169.53058252427184</v>
      </c>
    </row>
    <row r="263" spans="1:12">
      <c r="A263">
        <v>12</v>
      </c>
      <c r="B263">
        <f>COUNTIF(Продаж!F:F,Працівник_аналіз!A263)</f>
        <v>13</v>
      </c>
      <c r="C263">
        <f>SUMIF(Продаж!F:F,Працівник_аналіз!A263,Продаж!I:I)</f>
        <v>44205.070000000007</v>
      </c>
      <c r="D263">
        <f>SUMIF(Робота!B:B,Працівник_аналіз!A263,Робота!D:D)</f>
        <v>188</v>
      </c>
      <c r="E263">
        <f>COUNTIF(Робота!B:B,Працівник_аналіз!A263)</f>
        <v>23</v>
      </c>
      <c r="F263">
        <f>COUNTIFS(Робота!B:B,Працівник_аналіз!A263,Робота!D:D,"&gt;8")</f>
        <v>8</v>
      </c>
      <c r="G263">
        <f>SUMIFS(Робота!D:D,Робота!B:B,Працівник_аналіз!A263,Робота!D:D,"&gt;8")</f>
        <v>92</v>
      </c>
      <c r="H263">
        <f t="shared" si="12"/>
        <v>28</v>
      </c>
      <c r="I263">
        <f>COUNTIFS(Робота!B:B,Працівник_аналіз!A263,Робота!D:D,"&lt;8")</f>
        <v>13</v>
      </c>
      <c r="J263">
        <f>SUMIFS(Робота!D:D,Робота!B:B,Працівник_аналіз!A263,Робота!D:D,"&lt;8")</f>
        <v>80</v>
      </c>
      <c r="K263">
        <f t="shared" si="13"/>
        <v>24</v>
      </c>
      <c r="L263">
        <f t="shared" si="14"/>
        <v>235.13335106382982</v>
      </c>
    </row>
    <row r="264" spans="1:12">
      <c r="A264">
        <v>388</v>
      </c>
      <c r="B264">
        <f>COUNTIF(Продаж!F:F,Працівник_аналіз!A264)</f>
        <v>11</v>
      </c>
      <c r="C264">
        <f>SUMIF(Продаж!F:F,Працівник_аналіз!A264,Продаж!I:I)</f>
        <v>39860.160000000003</v>
      </c>
      <c r="D264">
        <f>SUMIF(Робота!B:B,Працівник_аналіз!A264,Робота!D:D)</f>
        <v>279</v>
      </c>
      <c r="E264">
        <f>COUNTIF(Робота!B:B,Працівник_аналіз!A264)</f>
        <v>34</v>
      </c>
      <c r="F264">
        <f>COUNTIFS(Робота!B:B,Працівник_аналіз!A264,Робота!D:D,"&gt;8")</f>
        <v>15</v>
      </c>
      <c r="G264">
        <f>SUMIFS(Робота!D:D,Робота!B:B,Працівник_аналіз!A264,Робота!D:D,"&gt;8")</f>
        <v>161</v>
      </c>
      <c r="H264">
        <f t="shared" si="12"/>
        <v>41</v>
      </c>
      <c r="I264">
        <f>COUNTIFS(Робота!B:B,Працівник_аналіз!A264,Робота!D:D,"&lt;8")</f>
        <v>15</v>
      </c>
      <c r="J264">
        <f>SUMIFS(Робота!D:D,Робота!B:B,Працівник_аналіз!A264,Робота!D:D,"&lt;8")</f>
        <v>86</v>
      </c>
      <c r="K264">
        <f t="shared" si="13"/>
        <v>34</v>
      </c>
      <c r="L264">
        <f t="shared" si="14"/>
        <v>142.86795698924732</v>
      </c>
    </row>
    <row r="265" spans="1:12">
      <c r="A265">
        <v>271</v>
      </c>
      <c r="B265">
        <f>COUNTIF(Продаж!F:F,Працівник_аналіз!A265)</f>
        <v>8</v>
      </c>
      <c r="C265">
        <f>SUMIF(Продаж!F:F,Працівник_аналіз!A265,Продаж!I:I)</f>
        <v>25755.530000000002</v>
      </c>
      <c r="D265">
        <f>SUMIF(Робота!B:B,Працівник_аналіз!A265,Робота!D:D)</f>
        <v>251</v>
      </c>
      <c r="E265">
        <f>COUNTIF(Робота!B:B,Працівник_аналіз!A265)</f>
        <v>32</v>
      </c>
      <c r="F265">
        <f>COUNTIFS(Робота!B:B,Працівник_аналіз!A265,Робота!D:D,"&gt;8")</f>
        <v>12</v>
      </c>
      <c r="G265">
        <f>SUMIFS(Робота!D:D,Робота!B:B,Працівник_аналіз!A265,Робота!D:D,"&gt;8")</f>
        <v>132</v>
      </c>
      <c r="H265">
        <f t="shared" si="12"/>
        <v>36</v>
      </c>
      <c r="I265">
        <f>COUNTIFS(Робота!B:B,Працівник_аналіз!A265,Робота!D:D,"&lt;8")</f>
        <v>16</v>
      </c>
      <c r="J265">
        <f>SUMIFS(Робота!D:D,Робота!B:B,Працівник_аналіз!A265,Робота!D:D,"&lt;8")</f>
        <v>87</v>
      </c>
      <c r="K265">
        <f t="shared" si="13"/>
        <v>41</v>
      </c>
      <c r="L265">
        <f t="shared" si="14"/>
        <v>102.61167330677291</v>
      </c>
    </row>
    <row r="266" spans="1:12">
      <c r="A266">
        <v>175</v>
      </c>
      <c r="B266">
        <f>COUNTIF(Продаж!F:F,Працівник_аналіз!A266)</f>
        <v>13</v>
      </c>
      <c r="C266">
        <f>SUMIF(Продаж!F:F,Працівник_аналіз!A266,Продаж!I:I)</f>
        <v>55630.780000000006</v>
      </c>
      <c r="D266">
        <f>SUMIF(Робота!B:B,Працівник_аналіз!A266,Робота!D:D)</f>
        <v>233</v>
      </c>
      <c r="E266">
        <f>COUNTIF(Робота!B:B,Працівник_аналіз!A266)</f>
        <v>30</v>
      </c>
      <c r="F266">
        <f>COUNTIFS(Робота!B:B,Працівник_аналіз!A266,Робота!D:D,"&gt;8")</f>
        <v>12</v>
      </c>
      <c r="G266">
        <f>SUMIFS(Робота!D:D,Робота!B:B,Працівник_аналіз!A266,Робота!D:D,"&gt;8")</f>
        <v>126</v>
      </c>
      <c r="H266">
        <f t="shared" si="12"/>
        <v>30</v>
      </c>
      <c r="I266">
        <f>COUNTIFS(Робота!B:B,Працівник_аналіз!A266,Робота!D:D,"&lt;8")</f>
        <v>16</v>
      </c>
      <c r="J266">
        <f>SUMIFS(Робота!D:D,Робота!B:B,Працівник_аналіз!A266,Робота!D:D,"&lt;8")</f>
        <v>91</v>
      </c>
      <c r="K266">
        <f t="shared" si="13"/>
        <v>37</v>
      </c>
      <c r="L266">
        <f t="shared" si="14"/>
        <v>238.75871244635195</v>
      </c>
    </row>
    <row r="267" spans="1:12">
      <c r="A267">
        <v>183</v>
      </c>
      <c r="B267">
        <f>COUNTIF(Продаж!F:F,Працівник_аналіз!A267)</f>
        <v>11</v>
      </c>
      <c r="C267">
        <f>SUMIF(Продаж!F:F,Працівник_аналіз!A267,Продаж!I:I)</f>
        <v>36902.25</v>
      </c>
      <c r="D267">
        <f>SUMIF(Робота!B:B,Працівник_аналіз!A267,Робота!D:D)</f>
        <v>193</v>
      </c>
      <c r="E267">
        <f>COUNTIF(Робота!B:B,Працівник_аналіз!A267)</f>
        <v>24</v>
      </c>
      <c r="F267">
        <f>COUNTIFS(Робота!B:B,Працівник_аналіз!A267,Робота!D:D,"&gt;8")</f>
        <v>12</v>
      </c>
      <c r="G267">
        <f>SUMIFS(Робота!D:D,Робота!B:B,Працівник_аналіз!A267,Робота!D:D,"&gt;8")</f>
        <v>123</v>
      </c>
      <c r="H267">
        <f t="shared" si="12"/>
        <v>27</v>
      </c>
      <c r="I267">
        <f>COUNTIFS(Робота!B:B,Працівник_аналіз!A267,Робота!D:D,"&lt;8")</f>
        <v>11</v>
      </c>
      <c r="J267">
        <f>SUMIFS(Робота!D:D,Робота!B:B,Працівник_аналіз!A267,Робота!D:D,"&lt;8")</f>
        <v>62</v>
      </c>
      <c r="K267">
        <f t="shared" si="13"/>
        <v>26</v>
      </c>
      <c r="L267">
        <f t="shared" si="14"/>
        <v>191.20336787564767</v>
      </c>
    </row>
    <row r="268" spans="1:12">
      <c r="A268">
        <v>176</v>
      </c>
      <c r="B268">
        <f>COUNTIF(Продаж!F:F,Працівник_аналіз!A268)</f>
        <v>6</v>
      </c>
      <c r="C268">
        <f>SUMIF(Продаж!F:F,Працівник_аналіз!A268,Продаж!I:I)</f>
        <v>24449.98</v>
      </c>
      <c r="D268">
        <f>SUMIF(Робота!B:B,Працівник_аналіз!A268,Робота!D:D)</f>
        <v>200</v>
      </c>
      <c r="E268">
        <f>COUNTIF(Робота!B:B,Працівник_аналіз!A268)</f>
        <v>26</v>
      </c>
      <c r="F268">
        <f>COUNTIFS(Робота!B:B,Працівник_аналіз!A268,Робота!D:D,"&gt;8")</f>
        <v>10</v>
      </c>
      <c r="G268">
        <f>SUMIFS(Робота!D:D,Робота!B:B,Працівник_аналіз!A268,Робота!D:D,"&gt;8")</f>
        <v>105</v>
      </c>
      <c r="H268">
        <f t="shared" si="12"/>
        <v>25</v>
      </c>
      <c r="I268">
        <f>COUNTIFS(Робота!B:B,Працівник_аналіз!A268,Робота!D:D,"&lt;8")</f>
        <v>12</v>
      </c>
      <c r="J268">
        <f>SUMIFS(Робота!D:D,Робота!B:B,Працівник_аналіз!A268,Робота!D:D,"&lt;8")</f>
        <v>63</v>
      </c>
      <c r="K268">
        <f t="shared" si="13"/>
        <v>33</v>
      </c>
      <c r="L268">
        <f t="shared" si="14"/>
        <v>122.2499</v>
      </c>
    </row>
    <row r="269" spans="1:12">
      <c r="A269">
        <v>270</v>
      </c>
      <c r="B269">
        <f>COUNTIF(Продаж!F:F,Працівник_аналіз!A269)</f>
        <v>18</v>
      </c>
      <c r="C269">
        <f>SUMIF(Продаж!F:F,Працівник_аналіз!A269,Продаж!I:I)</f>
        <v>71682.219999999987</v>
      </c>
      <c r="D269">
        <f>SUMIF(Робота!B:B,Працівник_аналіз!A269,Робота!D:D)</f>
        <v>258</v>
      </c>
      <c r="E269">
        <f>COUNTIF(Робота!B:B,Працівник_аналіз!A269)</f>
        <v>30</v>
      </c>
      <c r="F269">
        <f>COUNTIFS(Робота!B:B,Працівник_аналіз!A269,Робота!D:D,"&gt;8")</f>
        <v>16</v>
      </c>
      <c r="G269">
        <f>SUMIFS(Робота!D:D,Робота!B:B,Працівник_аналіз!A269,Робота!D:D,"&gt;8")</f>
        <v>168</v>
      </c>
      <c r="H269">
        <f t="shared" si="12"/>
        <v>40</v>
      </c>
      <c r="I269">
        <f>COUNTIFS(Робота!B:B,Працівник_аналіз!A269,Робота!D:D,"&lt;8")</f>
        <v>10</v>
      </c>
      <c r="J269">
        <f>SUMIFS(Робота!D:D,Робота!B:B,Працівник_аналіз!A269,Робота!D:D,"&lt;8")</f>
        <v>58</v>
      </c>
      <c r="K269">
        <f t="shared" si="13"/>
        <v>22</v>
      </c>
      <c r="L269">
        <f t="shared" si="14"/>
        <v>277.83806201550385</v>
      </c>
    </row>
    <row r="270" spans="1:12">
      <c r="A270">
        <v>14</v>
      </c>
      <c r="B270">
        <f>COUNTIF(Продаж!F:F,Працівник_аналіз!A270)</f>
        <v>11</v>
      </c>
      <c r="C270">
        <f>SUMIF(Продаж!F:F,Працівник_аналіз!A270,Продаж!I:I)</f>
        <v>47575.219999999994</v>
      </c>
      <c r="D270">
        <f>SUMIF(Робота!B:B,Працівник_аналіз!A270,Робота!D:D)</f>
        <v>196</v>
      </c>
      <c r="E270">
        <f>COUNTIF(Робота!B:B,Працівник_аналіз!A270)</f>
        <v>24</v>
      </c>
      <c r="F270">
        <f>COUNTIFS(Робота!B:B,Працівник_аналіз!A270,Робота!D:D,"&gt;8")</f>
        <v>12</v>
      </c>
      <c r="G270">
        <f>SUMIFS(Робота!D:D,Робота!B:B,Працівник_аналіз!A270,Робота!D:D,"&gt;8")</f>
        <v>124</v>
      </c>
      <c r="H270">
        <f t="shared" si="12"/>
        <v>28</v>
      </c>
      <c r="I270">
        <f>COUNTIFS(Робота!B:B,Працівник_аналіз!A270,Робота!D:D,"&lt;8")</f>
        <v>12</v>
      </c>
      <c r="J270">
        <f>SUMIFS(Робота!D:D,Робота!B:B,Працівник_аналіз!A270,Робота!D:D,"&lt;8")</f>
        <v>72</v>
      </c>
      <c r="K270">
        <f t="shared" si="13"/>
        <v>24</v>
      </c>
      <c r="L270">
        <f t="shared" si="14"/>
        <v>242.73071428571424</v>
      </c>
    </row>
    <row r="271" spans="1:12">
      <c r="A271">
        <v>318</v>
      </c>
      <c r="B271">
        <f>COUNTIF(Продаж!F:F,Працівник_аналіз!A271)</f>
        <v>18</v>
      </c>
      <c r="C271">
        <f>SUMIF(Продаж!F:F,Працівник_аналіз!A271,Продаж!I:I)</f>
        <v>59495.12</v>
      </c>
      <c r="D271">
        <f>SUMIF(Робота!B:B,Працівник_аналіз!A271,Робота!D:D)</f>
        <v>129</v>
      </c>
      <c r="E271">
        <f>COUNTIF(Робота!B:B,Працівник_аналіз!A271)</f>
        <v>17</v>
      </c>
      <c r="F271">
        <f>COUNTIFS(Робота!B:B,Працівник_аналіз!A271,Робота!D:D,"&gt;8")</f>
        <v>5</v>
      </c>
      <c r="G271">
        <f>SUMIFS(Робота!D:D,Робота!B:B,Працівник_аналіз!A271,Робота!D:D,"&gt;8")</f>
        <v>53</v>
      </c>
      <c r="H271">
        <f t="shared" si="12"/>
        <v>13</v>
      </c>
      <c r="I271">
        <f>COUNTIFS(Робота!B:B,Працівник_аналіз!A271,Робота!D:D,"&lt;8")</f>
        <v>9</v>
      </c>
      <c r="J271">
        <f>SUMIFS(Робота!D:D,Робота!B:B,Працівник_аналіз!A271,Робота!D:D,"&lt;8")</f>
        <v>52</v>
      </c>
      <c r="K271">
        <f t="shared" si="13"/>
        <v>20</v>
      </c>
      <c r="L271">
        <f t="shared" si="14"/>
        <v>461.20248062015509</v>
      </c>
    </row>
    <row r="272" spans="1:12">
      <c r="A272">
        <v>225</v>
      </c>
      <c r="B272">
        <f>COUNTIF(Продаж!F:F,Працівник_аналіз!A272)</f>
        <v>15</v>
      </c>
      <c r="C272">
        <f>SUMIF(Продаж!F:F,Працівник_аналіз!A272,Продаж!I:I)</f>
        <v>60970.579999999994</v>
      </c>
      <c r="D272">
        <f>SUMIF(Робота!B:B,Працівник_аналіз!A272,Робота!D:D)</f>
        <v>216</v>
      </c>
      <c r="E272">
        <f>COUNTIF(Робота!B:B,Працівник_аналіз!A272)</f>
        <v>28</v>
      </c>
      <c r="F272">
        <f>COUNTIFS(Робота!B:B,Працівник_аналіз!A272,Робота!D:D,"&gt;8")</f>
        <v>10</v>
      </c>
      <c r="G272">
        <f>SUMIFS(Робота!D:D,Робота!B:B,Працівник_аналіз!A272,Робота!D:D,"&gt;8")</f>
        <v>107</v>
      </c>
      <c r="H272">
        <f t="shared" si="12"/>
        <v>27</v>
      </c>
      <c r="I272">
        <f>COUNTIFS(Робота!B:B,Працівник_аналіз!A272,Робота!D:D,"&lt;8")</f>
        <v>13</v>
      </c>
      <c r="J272">
        <f>SUMIFS(Робота!D:D,Робота!B:B,Працівник_аналіз!A272,Робота!D:D,"&lt;8")</f>
        <v>69</v>
      </c>
      <c r="K272">
        <f t="shared" si="13"/>
        <v>35</v>
      </c>
      <c r="L272">
        <f t="shared" si="14"/>
        <v>282.27120370370369</v>
      </c>
    </row>
    <row r="273" spans="1:12">
      <c r="A273">
        <v>305</v>
      </c>
      <c r="B273">
        <f>COUNTIF(Продаж!F:F,Працівник_аналіз!A273)</f>
        <v>9</v>
      </c>
      <c r="C273">
        <f>SUMIF(Продаж!F:F,Працівник_аналіз!A273,Продаж!I:I)</f>
        <v>28706.890000000003</v>
      </c>
      <c r="D273">
        <f>SUMIF(Робота!B:B,Працівник_аналіз!A273,Робота!D:D)</f>
        <v>291</v>
      </c>
      <c r="E273">
        <f>COUNTIF(Робота!B:B,Працівник_аналіз!A273)</f>
        <v>37</v>
      </c>
      <c r="F273">
        <f>COUNTIFS(Робота!B:B,Працівник_аналіз!A273,Робота!D:D,"&gt;8")</f>
        <v>17</v>
      </c>
      <c r="G273">
        <f>SUMIFS(Робота!D:D,Робота!B:B,Працівник_аналіз!A273,Робота!D:D,"&gt;8")</f>
        <v>173</v>
      </c>
      <c r="H273">
        <f t="shared" si="12"/>
        <v>37</v>
      </c>
      <c r="I273">
        <f>COUNTIFS(Робота!B:B,Працівник_аналіз!A273,Робота!D:D,"&lt;8")</f>
        <v>18</v>
      </c>
      <c r="J273">
        <f>SUMIFS(Робота!D:D,Робота!B:B,Працівник_аналіз!A273,Робота!D:D,"&lt;8")</f>
        <v>102</v>
      </c>
      <c r="K273">
        <f t="shared" si="13"/>
        <v>42</v>
      </c>
      <c r="L273">
        <f t="shared" si="14"/>
        <v>98.649106529209632</v>
      </c>
    </row>
    <row r="274" spans="1:12">
      <c r="A274">
        <v>277</v>
      </c>
      <c r="B274">
        <f>COUNTIF(Продаж!F:F,Працівник_аналіз!A274)</f>
        <v>13</v>
      </c>
      <c r="C274">
        <f>SUMIF(Продаж!F:F,Працівник_аналіз!A274,Продаж!I:I)</f>
        <v>35220.649999999994</v>
      </c>
      <c r="D274">
        <f>SUMIF(Робота!B:B,Працівник_аналіз!A274,Робота!D:D)</f>
        <v>237</v>
      </c>
      <c r="E274">
        <f>COUNTIF(Робота!B:B,Працівник_аналіз!A274)</f>
        <v>27</v>
      </c>
      <c r="F274">
        <f>COUNTIFS(Робота!B:B,Працівник_аналіз!A274,Робота!D:D,"&gt;8")</f>
        <v>16</v>
      </c>
      <c r="G274">
        <f>SUMIFS(Робота!D:D,Робота!B:B,Працівник_аналіз!A274,Робота!D:D,"&gt;8")</f>
        <v>168</v>
      </c>
      <c r="H274">
        <f t="shared" si="12"/>
        <v>40</v>
      </c>
      <c r="I274">
        <f>COUNTIFS(Робота!B:B,Працівник_аналіз!A274,Робота!D:D,"&lt;8")</f>
        <v>10</v>
      </c>
      <c r="J274">
        <f>SUMIFS(Робота!D:D,Робота!B:B,Працівник_аналіз!A274,Робота!D:D,"&lt;8")</f>
        <v>61</v>
      </c>
      <c r="K274">
        <f t="shared" si="13"/>
        <v>19</v>
      </c>
      <c r="L274">
        <f t="shared" si="14"/>
        <v>148.61033755274258</v>
      </c>
    </row>
    <row r="275" spans="1:12">
      <c r="A275">
        <v>135</v>
      </c>
      <c r="B275">
        <f>COUNTIF(Продаж!F:F,Працівник_аналіз!A275)</f>
        <v>11</v>
      </c>
      <c r="C275">
        <f>SUMIF(Продаж!F:F,Працівник_аналіз!A275,Продаж!I:I)</f>
        <v>35175.459999999992</v>
      </c>
      <c r="D275">
        <f>SUMIF(Робота!B:B,Працівник_аналіз!A275,Робота!D:D)</f>
        <v>246</v>
      </c>
      <c r="E275">
        <f>COUNTIF(Робота!B:B,Працівник_аналіз!A275)</f>
        <v>32</v>
      </c>
      <c r="F275">
        <f>COUNTIFS(Робота!B:B,Працівник_аналіз!A275,Робота!D:D,"&gt;8")</f>
        <v>11</v>
      </c>
      <c r="G275">
        <f>SUMIFS(Робота!D:D,Робота!B:B,Працівник_аналіз!A275,Робота!D:D,"&gt;8")</f>
        <v>121</v>
      </c>
      <c r="H275">
        <f t="shared" si="12"/>
        <v>33</v>
      </c>
      <c r="I275">
        <f>COUNTIFS(Робота!B:B,Працівник_аналіз!A275,Робота!D:D,"&lt;8")</f>
        <v>15</v>
      </c>
      <c r="J275">
        <f>SUMIFS(Робота!D:D,Робота!B:B,Працівник_аналіз!A275,Робота!D:D,"&lt;8")</f>
        <v>77</v>
      </c>
      <c r="K275">
        <f t="shared" si="13"/>
        <v>43</v>
      </c>
      <c r="L275">
        <f t="shared" si="14"/>
        <v>142.98967479674795</v>
      </c>
    </row>
    <row r="276" spans="1:12">
      <c r="A276">
        <v>116</v>
      </c>
      <c r="B276">
        <f>COUNTIF(Продаж!F:F,Працівник_аналіз!A276)</f>
        <v>15</v>
      </c>
      <c r="C276">
        <f>SUMIF(Продаж!F:F,Працівник_аналіз!A276,Продаж!I:I)</f>
        <v>62453.32</v>
      </c>
      <c r="D276">
        <f>SUMIF(Робота!B:B,Працівник_аналіз!A276,Робота!D:D)</f>
        <v>150</v>
      </c>
      <c r="E276">
        <f>COUNTIF(Робота!B:B,Працівник_аналіз!A276)</f>
        <v>20</v>
      </c>
      <c r="F276">
        <f>COUNTIFS(Робота!B:B,Працівник_аналіз!A276,Робота!D:D,"&gt;8")</f>
        <v>5</v>
      </c>
      <c r="G276">
        <f>SUMIFS(Робота!D:D,Робота!B:B,Працівник_аналіз!A276,Робота!D:D,"&gt;8")</f>
        <v>51</v>
      </c>
      <c r="H276">
        <f t="shared" si="12"/>
        <v>11</v>
      </c>
      <c r="I276">
        <f>COUNTIFS(Робота!B:B,Працівник_аналіз!A276,Робота!D:D,"&lt;8")</f>
        <v>11</v>
      </c>
      <c r="J276">
        <f>SUMIFS(Робота!D:D,Робота!B:B,Працівник_аналіз!A276,Робота!D:D,"&lt;8")</f>
        <v>67</v>
      </c>
      <c r="K276">
        <f t="shared" si="13"/>
        <v>21</v>
      </c>
      <c r="L276">
        <f t="shared" si="14"/>
        <v>416.35546666666664</v>
      </c>
    </row>
    <row r="277" spans="1:12">
      <c r="A277">
        <v>46</v>
      </c>
      <c r="B277">
        <f>COUNTIF(Продаж!F:F,Працівник_аналіз!A277)</f>
        <v>9</v>
      </c>
      <c r="C277">
        <f>SUMIF(Продаж!F:F,Працівник_аналіз!A277,Продаж!I:I)</f>
        <v>34199.310000000005</v>
      </c>
      <c r="D277">
        <f>SUMIF(Робота!B:B,Працівник_аналіз!A277,Робота!D:D)</f>
        <v>197</v>
      </c>
      <c r="E277">
        <f>COUNTIF(Робота!B:B,Працівник_аналіз!A277)</f>
        <v>23</v>
      </c>
      <c r="F277">
        <f>COUNTIFS(Робота!B:B,Працівник_аналіз!A277,Робота!D:D,"&gt;8")</f>
        <v>10</v>
      </c>
      <c r="G277">
        <f>SUMIFS(Робота!D:D,Робота!B:B,Працівник_аналіз!A277,Робота!D:D,"&gt;8")</f>
        <v>107</v>
      </c>
      <c r="H277">
        <f t="shared" si="12"/>
        <v>27</v>
      </c>
      <c r="I277">
        <f>COUNTIFS(Робота!B:B,Працівник_аналіз!A277,Робота!D:D,"&lt;8")</f>
        <v>9</v>
      </c>
      <c r="J277">
        <f>SUMIFS(Робота!D:D,Робота!B:B,Працівник_аналіз!A277,Робота!D:D,"&lt;8")</f>
        <v>58</v>
      </c>
      <c r="K277">
        <f t="shared" si="13"/>
        <v>14</v>
      </c>
      <c r="L277">
        <f t="shared" si="14"/>
        <v>173.60055837563453</v>
      </c>
    </row>
    <row r="278" spans="1:12">
      <c r="A278">
        <v>179</v>
      </c>
      <c r="B278">
        <f>COUNTIF(Продаж!F:F,Працівник_аналіз!A278)</f>
        <v>10</v>
      </c>
      <c r="C278">
        <f>SUMIF(Продаж!F:F,Працівник_аналіз!A278,Продаж!I:I)</f>
        <v>39923.299999999996</v>
      </c>
      <c r="D278">
        <f>SUMIF(Робота!B:B,Працівник_аналіз!A278,Робота!D:D)</f>
        <v>237</v>
      </c>
      <c r="E278">
        <f>COUNTIF(Робота!B:B,Працівник_аналіз!A278)</f>
        <v>32</v>
      </c>
      <c r="F278">
        <f>COUNTIFS(Робота!B:B,Працівник_аналіз!A278,Робота!D:D,"&gt;8")</f>
        <v>9</v>
      </c>
      <c r="G278">
        <f>SUMIFS(Робота!D:D,Робота!B:B,Працівник_аналіз!A278,Робота!D:D,"&gt;8")</f>
        <v>98</v>
      </c>
      <c r="H278">
        <f t="shared" si="12"/>
        <v>26</v>
      </c>
      <c r="I278">
        <f>COUNTIFS(Робота!B:B,Працівник_аналіз!A278,Робота!D:D,"&lt;8")</f>
        <v>18</v>
      </c>
      <c r="J278">
        <f>SUMIFS(Робота!D:D,Робота!B:B,Працівник_аналіз!A278,Робота!D:D,"&lt;8")</f>
        <v>99</v>
      </c>
      <c r="K278">
        <f t="shared" si="13"/>
        <v>45</v>
      </c>
      <c r="L278">
        <f t="shared" si="14"/>
        <v>168.45274261603373</v>
      </c>
    </row>
    <row r="279" spans="1:12">
      <c r="A279">
        <v>226</v>
      </c>
      <c r="B279">
        <f>COUNTIF(Продаж!F:F,Працівник_аналіз!A279)</f>
        <v>13</v>
      </c>
      <c r="C279">
        <f>SUMIF(Продаж!F:F,Працівник_аналіз!A279,Продаж!I:I)</f>
        <v>57883.53</v>
      </c>
      <c r="D279">
        <f>SUMIF(Робота!B:B,Працівник_аналіз!A279,Робота!D:D)</f>
        <v>246</v>
      </c>
      <c r="E279">
        <f>COUNTIF(Робота!B:B,Працівник_аналіз!A279)</f>
        <v>29</v>
      </c>
      <c r="F279">
        <f>COUNTIFS(Робота!B:B,Працівник_аналіз!A279,Робота!D:D,"&gt;8")</f>
        <v>14</v>
      </c>
      <c r="G279">
        <f>SUMIFS(Робота!D:D,Робота!B:B,Працівник_аналіз!A279,Робота!D:D,"&gt;8")</f>
        <v>151</v>
      </c>
      <c r="H279">
        <f t="shared" si="12"/>
        <v>39</v>
      </c>
      <c r="I279">
        <f>COUNTIFS(Робота!B:B,Працівник_аналіз!A279,Робота!D:D,"&lt;8")</f>
        <v>11</v>
      </c>
      <c r="J279">
        <f>SUMIFS(Робота!D:D,Робота!B:B,Працівник_аналіз!A279,Робота!D:D,"&lt;8")</f>
        <v>63</v>
      </c>
      <c r="K279">
        <f t="shared" si="13"/>
        <v>25</v>
      </c>
      <c r="L279">
        <f t="shared" si="14"/>
        <v>235.29890243902437</v>
      </c>
    </row>
    <row r="280" spans="1:12">
      <c r="A280">
        <v>88</v>
      </c>
      <c r="B280">
        <f>COUNTIF(Продаж!F:F,Працівник_аналіз!A280)</f>
        <v>15</v>
      </c>
      <c r="C280">
        <f>SUMIF(Продаж!F:F,Працівник_аналіз!A280,Продаж!I:I)</f>
        <v>37231.349999999991</v>
      </c>
      <c r="D280">
        <f>SUMIF(Робота!B:B,Працівник_аналіз!A280,Робота!D:D)</f>
        <v>217</v>
      </c>
      <c r="E280">
        <f>COUNTIF(Робота!B:B,Працівник_аналіз!A280)</f>
        <v>27</v>
      </c>
      <c r="F280">
        <f>COUNTIFS(Робота!B:B,Працівник_аналіз!A280,Робота!D:D,"&gt;8")</f>
        <v>11</v>
      </c>
      <c r="G280">
        <f>SUMIFS(Робота!D:D,Робота!B:B,Працівник_аналіз!A280,Робота!D:D,"&gt;8")</f>
        <v>119</v>
      </c>
      <c r="H280">
        <f t="shared" si="12"/>
        <v>31</v>
      </c>
      <c r="I280">
        <f>COUNTIFS(Робота!B:B,Працівник_аналіз!A280,Робота!D:D,"&lt;8")</f>
        <v>11</v>
      </c>
      <c r="J280">
        <f>SUMIFS(Робота!D:D,Робота!B:B,Працівник_аналіз!A280,Робота!D:D,"&lt;8")</f>
        <v>58</v>
      </c>
      <c r="K280">
        <f t="shared" si="13"/>
        <v>30</v>
      </c>
      <c r="L280">
        <f t="shared" si="14"/>
        <v>171.57304147465433</v>
      </c>
    </row>
    <row r="281" spans="1:12">
      <c r="A281">
        <v>32</v>
      </c>
      <c r="B281">
        <f>COUNTIF(Продаж!F:F,Працівник_аналіз!A281)</f>
        <v>12</v>
      </c>
      <c r="C281">
        <f>SUMIF(Продаж!F:F,Працівник_аналіз!A281,Продаж!I:I)</f>
        <v>30779.650000000005</v>
      </c>
      <c r="D281">
        <f>SUMIF(Робота!B:B,Працівник_аналіз!A281,Робота!D:D)</f>
        <v>270</v>
      </c>
      <c r="E281">
        <f>COUNTIF(Робота!B:B,Працівник_аналіз!A281)</f>
        <v>36</v>
      </c>
      <c r="F281">
        <f>COUNTIFS(Робота!B:B,Працівник_аналіз!A281,Робота!D:D,"&gt;8")</f>
        <v>12</v>
      </c>
      <c r="G281">
        <f>SUMIFS(Робота!D:D,Робота!B:B,Працівник_аналіз!A281,Робота!D:D,"&gt;8")</f>
        <v>126</v>
      </c>
      <c r="H281">
        <f t="shared" si="12"/>
        <v>30</v>
      </c>
      <c r="I281">
        <f>COUNTIFS(Робота!B:B,Працівник_аналіз!A281,Робота!D:D,"&lt;8")</f>
        <v>20</v>
      </c>
      <c r="J281">
        <f>SUMIFS(Робота!D:D,Робота!B:B,Працівник_аналіз!A281,Робота!D:D,"&lt;8")</f>
        <v>112</v>
      </c>
      <c r="K281">
        <f t="shared" si="13"/>
        <v>48</v>
      </c>
      <c r="L281">
        <f t="shared" si="14"/>
        <v>113.99870370370373</v>
      </c>
    </row>
    <row r="282" spans="1:12">
      <c r="A282">
        <v>33</v>
      </c>
      <c r="B282">
        <f>COUNTIF(Продаж!F:F,Працівник_аналіз!A282)</f>
        <v>14</v>
      </c>
      <c r="C282">
        <f>SUMIF(Продаж!F:F,Працівник_аналіз!A282,Продаж!I:I)</f>
        <v>43901.869999999995</v>
      </c>
      <c r="D282">
        <f>SUMIF(Робота!B:B,Працівник_аналіз!A282,Робота!D:D)</f>
        <v>232</v>
      </c>
      <c r="E282">
        <f>COUNTIF(Робота!B:B,Працівник_аналіз!A282)</f>
        <v>27</v>
      </c>
      <c r="F282">
        <f>COUNTIFS(Робота!B:B,Працівник_аналіз!A282,Робота!D:D,"&gt;8")</f>
        <v>14</v>
      </c>
      <c r="G282">
        <f>SUMIFS(Робота!D:D,Робота!B:B,Працівник_аналіз!A282,Робота!D:D,"&gt;8")</f>
        <v>151</v>
      </c>
      <c r="H282">
        <f t="shared" si="12"/>
        <v>39</v>
      </c>
      <c r="I282">
        <f>COUNTIFS(Робота!B:B,Працівник_аналіз!A282,Робота!D:D,"&lt;8")</f>
        <v>11</v>
      </c>
      <c r="J282">
        <f>SUMIFS(Робота!D:D,Робота!B:B,Працівник_аналіз!A282,Робота!D:D,"&lt;8")</f>
        <v>65</v>
      </c>
      <c r="K282">
        <f t="shared" si="13"/>
        <v>23</v>
      </c>
      <c r="L282">
        <f t="shared" si="14"/>
        <v>189.23219827586206</v>
      </c>
    </row>
    <row r="283" spans="1:12">
      <c r="A283">
        <v>207</v>
      </c>
      <c r="B283">
        <f>COUNTIF(Продаж!F:F,Працівник_аналіз!A283)</f>
        <v>16</v>
      </c>
      <c r="C283">
        <f>SUMIF(Продаж!F:F,Працівник_аналіз!A283,Продаж!I:I)</f>
        <v>63939.14</v>
      </c>
      <c r="D283">
        <f>SUMIF(Робота!B:B,Працівник_аналіз!A283,Робота!D:D)</f>
        <v>199</v>
      </c>
      <c r="E283">
        <f>COUNTIF(Робота!B:B,Працівник_аналіз!A283)</f>
        <v>25</v>
      </c>
      <c r="F283">
        <f>COUNTIFS(Робота!B:B,Працівник_аналіз!A283,Робота!D:D,"&gt;8")</f>
        <v>8</v>
      </c>
      <c r="G283">
        <f>SUMIFS(Робота!D:D,Робота!B:B,Працівник_аналіз!A283,Робота!D:D,"&gt;8")</f>
        <v>87</v>
      </c>
      <c r="H283">
        <f t="shared" si="12"/>
        <v>23</v>
      </c>
      <c r="I283">
        <f>COUNTIFS(Робота!B:B,Працівник_аналіз!A283,Робота!D:D,"&lt;8")</f>
        <v>10</v>
      </c>
      <c r="J283">
        <f>SUMIFS(Робота!D:D,Робота!B:B,Працівник_аналіз!A283,Робота!D:D,"&lt;8")</f>
        <v>56</v>
      </c>
      <c r="K283">
        <f t="shared" si="13"/>
        <v>24</v>
      </c>
      <c r="L283">
        <f t="shared" si="14"/>
        <v>321.30221105527636</v>
      </c>
    </row>
    <row r="284" spans="1:12">
      <c r="A284">
        <v>162</v>
      </c>
      <c r="B284">
        <f>COUNTIF(Продаж!F:F,Працівник_аналіз!A284)</f>
        <v>13</v>
      </c>
      <c r="C284">
        <f>SUMIF(Продаж!F:F,Працівник_аналіз!A284,Продаж!I:I)</f>
        <v>42280.05</v>
      </c>
      <c r="D284">
        <f>SUMIF(Робота!B:B,Працівник_аналіз!A284,Робота!D:D)</f>
        <v>222</v>
      </c>
      <c r="E284">
        <f>COUNTIF(Робота!B:B,Працівник_аналіз!A284)</f>
        <v>26</v>
      </c>
      <c r="F284">
        <f>COUNTIFS(Робота!B:B,Працівник_аналіз!A284,Робота!D:D,"&gt;8")</f>
        <v>12</v>
      </c>
      <c r="G284">
        <f>SUMIFS(Робота!D:D,Робота!B:B,Працівник_аналіз!A284,Робота!D:D,"&gt;8")</f>
        <v>129</v>
      </c>
      <c r="H284">
        <f t="shared" si="12"/>
        <v>33</v>
      </c>
      <c r="I284">
        <f>COUNTIFS(Робота!B:B,Працівник_аналіз!A284,Робота!D:D,"&lt;8")</f>
        <v>11</v>
      </c>
      <c r="J284">
        <f>SUMIFS(Робота!D:D,Робота!B:B,Працівник_аналіз!A284,Робота!D:D,"&lt;8")</f>
        <v>69</v>
      </c>
      <c r="K284">
        <f t="shared" si="13"/>
        <v>19</v>
      </c>
      <c r="L284">
        <f t="shared" si="14"/>
        <v>190.45067567567568</v>
      </c>
    </row>
    <row r="285" spans="1:12">
      <c r="A285">
        <v>36</v>
      </c>
      <c r="B285">
        <f>COUNTIF(Продаж!F:F,Працівник_аналіз!A285)</f>
        <v>16</v>
      </c>
      <c r="C285">
        <f>SUMIF(Продаж!F:F,Працівник_аналіз!A285,Продаж!I:I)</f>
        <v>48159.48000000001</v>
      </c>
      <c r="D285">
        <f>SUMIF(Робота!B:B,Працівник_аналіз!A285,Робота!D:D)</f>
        <v>186</v>
      </c>
      <c r="E285">
        <f>COUNTIF(Робота!B:B,Працівник_аналіз!A285)</f>
        <v>24</v>
      </c>
      <c r="F285">
        <f>COUNTIFS(Робота!B:B,Працівник_аналіз!A285,Робота!D:D,"&gt;8")</f>
        <v>8</v>
      </c>
      <c r="G285">
        <f>SUMIFS(Робота!D:D,Робота!B:B,Працівник_аналіз!A285,Робота!D:D,"&gt;8")</f>
        <v>86</v>
      </c>
      <c r="H285">
        <f t="shared" si="12"/>
        <v>22</v>
      </c>
      <c r="I285">
        <f>COUNTIFS(Робота!B:B,Працівник_аналіз!A285,Робота!D:D,"&lt;8")</f>
        <v>15</v>
      </c>
      <c r="J285">
        <f>SUMIFS(Робота!D:D,Робота!B:B,Працівник_аналіз!A285,Робота!D:D,"&lt;8")</f>
        <v>92</v>
      </c>
      <c r="K285">
        <f t="shared" si="13"/>
        <v>28</v>
      </c>
      <c r="L285">
        <f t="shared" si="14"/>
        <v>258.92193548387104</v>
      </c>
    </row>
    <row r="286" spans="1:12">
      <c r="A286">
        <v>254</v>
      </c>
      <c r="B286">
        <f>COUNTIF(Продаж!F:F,Працівник_аналіз!A286)</f>
        <v>14</v>
      </c>
      <c r="C286">
        <f>SUMIF(Продаж!F:F,Працівник_аналіз!A286,Продаж!I:I)</f>
        <v>54525.619999999995</v>
      </c>
      <c r="D286">
        <f>SUMIF(Робота!B:B,Працівник_аналіз!A286,Робота!D:D)</f>
        <v>235</v>
      </c>
      <c r="E286">
        <f>COUNTIF(Робота!B:B,Працівник_аналіз!A286)</f>
        <v>35</v>
      </c>
      <c r="F286">
        <f>COUNTIFS(Робота!B:B,Працівник_аналіз!A286,Робота!D:D,"&gt;8")</f>
        <v>7</v>
      </c>
      <c r="G286">
        <f>SUMIFS(Робота!D:D,Робота!B:B,Працівник_аналіз!A286,Робота!D:D,"&gt;8")</f>
        <v>76</v>
      </c>
      <c r="H286">
        <f t="shared" si="12"/>
        <v>20</v>
      </c>
      <c r="I286">
        <f>COUNTIFS(Робота!B:B,Працівник_аналіз!A286,Робота!D:D,"&lt;8")</f>
        <v>26</v>
      </c>
      <c r="J286">
        <f>SUMIFS(Робота!D:D,Робота!B:B,Працівник_аналіз!A286,Робота!D:D,"&lt;8")</f>
        <v>143</v>
      </c>
      <c r="K286">
        <f t="shared" si="13"/>
        <v>65</v>
      </c>
      <c r="L286">
        <f t="shared" si="14"/>
        <v>232.02391489361699</v>
      </c>
    </row>
    <row r="287" spans="1:12">
      <c r="A287">
        <v>11</v>
      </c>
      <c r="B287">
        <f>COUNTIF(Продаж!F:F,Працівник_аналіз!A287)</f>
        <v>8</v>
      </c>
      <c r="C287">
        <f>SUMIF(Продаж!F:F,Працівник_аналіз!A287,Продаж!I:I)</f>
        <v>34314.339999999997</v>
      </c>
      <c r="D287">
        <f>SUMIF(Робота!B:B,Працівник_аналіз!A287,Робота!D:D)</f>
        <v>209</v>
      </c>
      <c r="E287">
        <f>COUNTIF(Робота!B:B,Працівник_аналіз!A287)</f>
        <v>26</v>
      </c>
      <c r="F287">
        <f>COUNTIFS(Робота!B:B,Працівник_аналіз!A287,Робота!D:D,"&gt;8")</f>
        <v>10</v>
      </c>
      <c r="G287">
        <f>SUMIFS(Робота!D:D,Робота!B:B,Працівник_аналіз!A287,Робота!D:D,"&gt;8")</f>
        <v>106</v>
      </c>
      <c r="H287">
        <f t="shared" si="12"/>
        <v>26</v>
      </c>
      <c r="I287">
        <f>COUNTIFS(Робота!B:B,Працівник_аналіз!A287,Робота!D:D,"&lt;8")</f>
        <v>11</v>
      </c>
      <c r="J287">
        <f>SUMIFS(Робота!D:D,Робота!B:B,Працівник_аналіз!A287,Робота!D:D,"&lt;8")</f>
        <v>63</v>
      </c>
      <c r="K287">
        <f t="shared" si="13"/>
        <v>25</v>
      </c>
      <c r="L287">
        <f t="shared" si="14"/>
        <v>164.18344497607654</v>
      </c>
    </row>
    <row r="288" spans="1:12">
      <c r="A288">
        <v>185</v>
      </c>
      <c r="B288">
        <f>COUNTIF(Продаж!F:F,Працівник_аналіз!A288)</f>
        <v>13</v>
      </c>
      <c r="C288">
        <f>SUMIF(Продаж!F:F,Працівник_аналіз!A288,Продаж!I:I)</f>
        <v>49572.409999999996</v>
      </c>
      <c r="D288">
        <f>SUMIF(Робота!B:B,Працівник_аналіз!A288,Робота!D:D)</f>
        <v>212</v>
      </c>
      <c r="E288">
        <f>COUNTIF(Робота!B:B,Працівник_аналіз!A288)</f>
        <v>27</v>
      </c>
      <c r="F288">
        <f>COUNTIFS(Робота!B:B,Працівник_аналіз!A288,Робота!D:D,"&gt;8")</f>
        <v>8</v>
      </c>
      <c r="G288">
        <f>SUMIFS(Робота!D:D,Робота!B:B,Працівник_аналіз!A288,Робота!D:D,"&gt;8")</f>
        <v>86</v>
      </c>
      <c r="H288">
        <f t="shared" si="12"/>
        <v>22</v>
      </c>
      <c r="I288">
        <f>COUNTIFS(Робота!B:B,Працівник_аналіз!A288,Робота!D:D,"&lt;8")</f>
        <v>13</v>
      </c>
      <c r="J288">
        <f>SUMIFS(Робота!D:D,Робота!B:B,Працівник_аналіз!A288,Робота!D:D,"&lt;8")</f>
        <v>78</v>
      </c>
      <c r="K288">
        <f t="shared" si="13"/>
        <v>26</v>
      </c>
      <c r="L288">
        <f t="shared" si="14"/>
        <v>233.83212264150941</v>
      </c>
    </row>
    <row r="289" spans="1:12">
      <c r="A289">
        <v>170</v>
      </c>
      <c r="B289">
        <f>COUNTIF(Продаж!F:F,Працівник_аналіз!A289)</f>
        <v>12</v>
      </c>
      <c r="C289">
        <f>SUMIF(Продаж!F:F,Працівник_аналіз!A289,Продаж!I:I)</f>
        <v>38743.98000000001</v>
      </c>
      <c r="D289">
        <f>SUMIF(Робота!B:B,Працівник_аналіз!A289,Робота!D:D)</f>
        <v>232</v>
      </c>
      <c r="E289">
        <f>COUNTIF(Робота!B:B,Працівник_аналіз!A289)</f>
        <v>29</v>
      </c>
      <c r="F289">
        <f>COUNTIFS(Робота!B:B,Працівник_аналіз!A289,Робота!D:D,"&gt;8")</f>
        <v>13</v>
      </c>
      <c r="G289">
        <f>SUMIFS(Робота!D:D,Робота!B:B,Працівник_аналіз!A289,Робота!D:D,"&gt;8")</f>
        <v>135</v>
      </c>
      <c r="H289">
        <f t="shared" si="12"/>
        <v>31</v>
      </c>
      <c r="I289">
        <f>COUNTIFS(Робота!B:B,Працівник_аналіз!A289,Робота!D:D,"&lt;8")</f>
        <v>14</v>
      </c>
      <c r="J289">
        <f>SUMIFS(Робота!D:D,Робота!B:B,Працівник_аналіз!A289,Робота!D:D,"&lt;8")</f>
        <v>81</v>
      </c>
      <c r="K289">
        <f t="shared" si="13"/>
        <v>31</v>
      </c>
      <c r="L289">
        <f t="shared" si="14"/>
        <v>166.9999137931035</v>
      </c>
    </row>
    <row r="290" spans="1:12">
      <c r="A290">
        <v>6</v>
      </c>
      <c r="B290">
        <f>COUNTIF(Продаж!F:F,Працівник_аналіз!A290)</f>
        <v>12</v>
      </c>
      <c r="C290">
        <f>SUMIF(Продаж!F:F,Працівник_аналіз!A290,Продаж!I:I)</f>
        <v>40781.08</v>
      </c>
      <c r="D290">
        <f>SUMIF(Робота!B:B,Працівник_аналіз!A290,Робота!D:D)</f>
        <v>198</v>
      </c>
      <c r="E290">
        <f>COUNTIF(Робота!B:B,Працівник_аналіз!A290)</f>
        <v>26</v>
      </c>
      <c r="F290">
        <f>COUNTIFS(Робота!B:B,Працівник_аналіз!A290,Робота!D:D,"&gt;8")</f>
        <v>9</v>
      </c>
      <c r="G290">
        <f>SUMIFS(Робота!D:D,Робота!B:B,Працівник_аналіз!A290,Робота!D:D,"&gt;8")</f>
        <v>95</v>
      </c>
      <c r="H290">
        <f t="shared" si="12"/>
        <v>23</v>
      </c>
      <c r="I290">
        <f>COUNTIFS(Робота!B:B,Працівник_аналіз!A290,Робота!D:D,"&lt;8")</f>
        <v>14</v>
      </c>
      <c r="J290">
        <f>SUMIFS(Робота!D:D,Робота!B:B,Працівник_аналіз!A290,Робота!D:D,"&lt;8")</f>
        <v>79</v>
      </c>
      <c r="K290">
        <f t="shared" si="13"/>
        <v>33</v>
      </c>
      <c r="L290">
        <f t="shared" si="14"/>
        <v>205.96505050505053</v>
      </c>
    </row>
    <row r="291" spans="1:12">
      <c r="A291">
        <v>197</v>
      </c>
      <c r="B291">
        <f>COUNTIF(Продаж!F:F,Працівник_аналіз!A291)</f>
        <v>11</v>
      </c>
      <c r="C291">
        <f>SUMIF(Продаж!F:F,Працівник_аналіз!A291,Продаж!I:I)</f>
        <v>32016.219999999998</v>
      </c>
      <c r="D291">
        <f>SUMIF(Робота!B:B,Працівник_аналіз!A291,Робота!D:D)</f>
        <v>155</v>
      </c>
      <c r="E291">
        <f>COUNTIF(Робота!B:B,Працівник_аналіз!A291)</f>
        <v>21</v>
      </c>
      <c r="F291">
        <f>COUNTIFS(Робота!B:B,Працівник_аналіз!A291,Робота!D:D,"&gt;8")</f>
        <v>6</v>
      </c>
      <c r="G291">
        <f>SUMIFS(Робота!D:D,Робота!B:B,Працівник_аналіз!A291,Робота!D:D,"&gt;8")</f>
        <v>66</v>
      </c>
      <c r="H291">
        <f t="shared" si="12"/>
        <v>18</v>
      </c>
      <c r="I291">
        <f>COUNTIFS(Робота!B:B,Працівник_аналіз!A291,Робота!D:D,"&lt;8")</f>
        <v>13</v>
      </c>
      <c r="J291">
        <f>SUMIFS(Робота!D:D,Робота!B:B,Працівник_аналіз!A291,Робота!D:D,"&lt;8")</f>
        <v>73</v>
      </c>
      <c r="K291">
        <f t="shared" si="13"/>
        <v>31</v>
      </c>
      <c r="L291">
        <f t="shared" si="14"/>
        <v>206.5562580645161</v>
      </c>
    </row>
    <row r="292" spans="1:12">
      <c r="A292">
        <v>326</v>
      </c>
      <c r="B292">
        <f>COUNTIF(Продаж!F:F,Працівник_аналіз!A292)</f>
        <v>14</v>
      </c>
      <c r="C292">
        <f>SUMIF(Продаж!F:F,Працівник_аналіз!A292,Продаж!I:I)</f>
        <v>59405.09</v>
      </c>
      <c r="D292">
        <f>SUMIF(Робота!B:B,Працівник_аналіз!A292,Робота!D:D)</f>
        <v>269</v>
      </c>
      <c r="E292">
        <f>COUNTIF(Робота!B:B,Працівник_аналіз!A292)</f>
        <v>32</v>
      </c>
      <c r="F292">
        <f>COUNTIFS(Робота!B:B,Працівник_аналіз!A292,Робота!D:D,"&gt;8")</f>
        <v>16</v>
      </c>
      <c r="G292">
        <f>SUMIFS(Робота!D:D,Робота!B:B,Працівник_аналіз!A292,Робота!D:D,"&gt;8")</f>
        <v>169</v>
      </c>
      <c r="H292">
        <f t="shared" si="12"/>
        <v>41</v>
      </c>
      <c r="I292">
        <f>COUNTIFS(Робота!B:B,Працівник_аналіз!A292,Робота!D:D,"&lt;8")</f>
        <v>13</v>
      </c>
      <c r="J292">
        <f>SUMIFS(Робота!D:D,Робота!B:B,Працівник_аналіз!A292,Робота!D:D,"&lt;8")</f>
        <v>76</v>
      </c>
      <c r="K292">
        <f t="shared" si="13"/>
        <v>28</v>
      </c>
      <c r="L292">
        <f t="shared" si="14"/>
        <v>220.83676579925648</v>
      </c>
    </row>
    <row r="293" spans="1:12">
      <c r="A293">
        <v>245</v>
      </c>
      <c r="B293">
        <f>COUNTIF(Продаж!F:F,Працівник_аналіз!A293)</f>
        <v>17</v>
      </c>
      <c r="C293">
        <f>SUMIF(Продаж!F:F,Працівник_аналіз!A293,Продаж!I:I)</f>
        <v>68939.149999999994</v>
      </c>
      <c r="D293">
        <f>SUMIF(Робота!B:B,Працівник_аналіз!A293,Робота!D:D)</f>
        <v>155</v>
      </c>
      <c r="E293">
        <f>COUNTIF(Робота!B:B,Працівник_аналіз!A293)</f>
        <v>18</v>
      </c>
      <c r="F293">
        <f>COUNTIFS(Робота!B:B,Працівник_аналіз!A293,Робота!D:D,"&gt;8")</f>
        <v>10</v>
      </c>
      <c r="G293">
        <f>SUMIFS(Робота!D:D,Робота!B:B,Працівник_аналіз!A293,Робота!D:D,"&gt;8")</f>
        <v>107</v>
      </c>
      <c r="H293">
        <f t="shared" si="12"/>
        <v>27</v>
      </c>
      <c r="I293">
        <f>COUNTIFS(Робота!B:B,Працівник_аналіз!A293,Робота!D:D,"&lt;8")</f>
        <v>7</v>
      </c>
      <c r="J293">
        <f>SUMIFS(Робота!D:D,Робота!B:B,Працівник_аналіз!A293,Робота!D:D,"&lt;8")</f>
        <v>40</v>
      </c>
      <c r="K293">
        <f t="shared" si="13"/>
        <v>16</v>
      </c>
      <c r="L293">
        <f t="shared" si="14"/>
        <v>444.76870967741934</v>
      </c>
    </row>
    <row r="294" spans="1:12">
      <c r="A294">
        <v>64</v>
      </c>
      <c r="B294">
        <f>COUNTIF(Продаж!F:F,Працівник_аналіз!A294)</f>
        <v>12</v>
      </c>
      <c r="C294">
        <f>SUMIF(Продаж!F:F,Працівник_аналіз!A294,Продаж!I:I)</f>
        <v>38843.53</v>
      </c>
      <c r="D294">
        <f>SUMIF(Робота!B:B,Працівник_аналіз!A294,Робота!D:D)</f>
        <v>269</v>
      </c>
      <c r="E294">
        <f>COUNTIF(Робота!B:B,Працівник_аналіз!A294)</f>
        <v>34</v>
      </c>
      <c r="F294">
        <f>COUNTIFS(Робота!B:B,Працівник_аналіз!A294,Робота!D:D,"&gt;8")</f>
        <v>12</v>
      </c>
      <c r="G294">
        <f>SUMIFS(Робота!D:D,Робота!B:B,Працівник_аналіз!A294,Робота!D:D,"&gt;8")</f>
        <v>127</v>
      </c>
      <c r="H294">
        <f t="shared" si="12"/>
        <v>31</v>
      </c>
      <c r="I294">
        <f>COUNTIFS(Робота!B:B,Працівник_аналіз!A294,Робота!D:D,"&lt;8")</f>
        <v>14</v>
      </c>
      <c r="J294">
        <f>SUMIFS(Робота!D:D,Робота!B:B,Працівник_аналіз!A294,Робота!D:D,"&lt;8")</f>
        <v>78</v>
      </c>
      <c r="K294">
        <f t="shared" si="13"/>
        <v>34</v>
      </c>
      <c r="L294">
        <f t="shared" si="14"/>
        <v>144.39973977695166</v>
      </c>
    </row>
    <row r="295" spans="1:12">
      <c r="A295">
        <v>134</v>
      </c>
      <c r="B295">
        <f>COUNTIF(Продаж!F:F,Працівник_аналіз!A295)</f>
        <v>13</v>
      </c>
      <c r="C295">
        <f>SUMIF(Продаж!F:F,Працівник_аналіз!A295,Продаж!I:I)</f>
        <v>48621.119999999995</v>
      </c>
      <c r="D295">
        <f>SUMIF(Робота!B:B,Працівник_аналіз!A295,Робота!D:D)</f>
        <v>180</v>
      </c>
      <c r="E295">
        <f>COUNTIF(Робота!B:B,Працівник_аналіз!A295)</f>
        <v>24</v>
      </c>
      <c r="F295">
        <f>COUNTIFS(Робота!B:B,Працівник_аналіз!A295,Робота!D:D,"&gt;8")</f>
        <v>8</v>
      </c>
      <c r="G295">
        <f>SUMIFS(Робота!D:D,Робота!B:B,Працівник_аналіз!A295,Робота!D:D,"&gt;8")</f>
        <v>86</v>
      </c>
      <c r="H295">
        <f t="shared" si="12"/>
        <v>22</v>
      </c>
      <c r="I295">
        <f>COUNTIFS(Робота!B:B,Працівник_аналіз!A295,Робота!D:D,"&lt;8")</f>
        <v>14</v>
      </c>
      <c r="J295">
        <f>SUMIFS(Робота!D:D,Робота!B:B,Працівник_аналіз!A295,Робота!D:D,"&lt;8")</f>
        <v>78</v>
      </c>
      <c r="K295">
        <f t="shared" si="13"/>
        <v>34</v>
      </c>
      <c r="L295">
        <f t="shared" si="14"/>
        <v>270.11733333333331</v>
      </c>
    </row>
    <row r="296" spans="1:12">
      <c r="A296">
        <v>143</v>
      </c>
      <c r="B296">
        <f>COUNTIF(Продаж!F:F,Працівник_аналіз!A296)</f>
        <v>14</v>
      </c>
      <c r="C296">
        <f>SUMIF(Продаж!F:F,Працівник_аналіз!A296,Продаж!I:I)</f>
        <v>47639.060000000012</v>
      </c>
      <c r="D296">
        <f>SUMIF(Робота!B:B,Працівник_аналіз!A296,Робота!D:D)</f>
        <v>211</v>
      </c>
      <c r="E296">
        <f>COUNTIF(Робота!B:B,Працівник_аналіз!A296)</f>
        <v>28</v>
      </c>
      <c r="F296">
        <f>COUNTIFS(Робота!B:B,Працівник_аналіз!A296,Робота!D:D,"&gt;8")</f>
        <v>10</v>
      </c>
      <c r="G296">
        <f>SUMIFS(Робота!D:D,Робота!B:B,Працівник_аналіз!A296,Робота!D:D,"&gt;8")</f>
        <v>106</v>
      </c>
      <c r="H296">
        <f t="shared" si="12"/>
        <v>26</v>
      </c>
      <c r="I296">
        <f>COUNTIFS(Робота!B:B,Працівник_аналіз!A296,Робота!D:D,"&lt;8")</f>
        <v>14</v>
      </c>
      <c r="J296">
        <f>SUMIFS(Робота!D:D,Робота!B:B,Працівник_аналіз!A296,Робота!D:D,"&lt;8")</f>
        <v>73</v>
      </c>
      <c r="K296">
        <f t="shared" si="13"/>
        <v>39</v>
      </c>
      <c r="L296">
        <f t="shared" si="14"/>
        <v>225.77753554502377</v>
      </c>
    </row>
    <row r="297" spans="1:12">
      <c r="A297">
        <v>320</v>
      </c>
      <c r="B297">
        <f>COUNTIF(Продаж!F:F,Працівник_аналіз!A297)</f>
        <v>9</v>
      </c>
      <c r="C297">
        <f>SUMIF(Продаж!F:F,Працівник_аналіз!A297,Продаж!I:I)</f>
        <v>58447.340000000004</v>
      </c>
      <c r="D297">
        <f>SUMIF(Робота!B:B,Працівник_аналіз!A297,Робота!D:D)</f>
        <v>272</v>
      </c>
      <c r="E297">
        <f>COUNTIF(Робота!B:B,Працівник_аналіз!A297)</f>
        <v>34</v>
      </c>
      <c r="F297">
        <f>COUNTIFS(Робота!B:B,Працівник_аналіз!A297,Робота!D:D,"&gt;8")</f>
        <v>12</v>
      </c>
      <c r="G297">
        <f>SUMIFS(Робота!D:D,Робота!B:B,Працівник_аналіз!A297,Робота!D:D,"&gt;8")</f>
        <v>124</v>
      </c>
      <c r="H297">
        <f t="shared" si="12"/>
        <v>28</v>
      </c>
      <c r="I297">
        <f>COUNTIFS(Робота!B:B,Працівник_аналіз!A297,Робота!D:D,"&lt;8")</f>
        <v>13</v>
      </c>
      <c r="J297">
        <f>SUMIFS(Робота!D:D,Робота!B:B,Працівник_аналіз!A297,Робота!D:D,"&lt;8")</f>
        <v>76</v>
      </c>
      <c r="K297">
        <f t="shared" si="13"/>
        <v>28</v>
      </c>
      <c r="L297">
        <f t="shared" si="14"/>
        <v>214.87992647058826</v>
      </c>
    </row>
    <row r="298" spans="1:12">
      <c r="A298">
        <v>223</v>
      </c>
      <c r="B298">
        <f>COUNTIF(Продаж!F:F,Працівник_аналіз!A298)</f>
        <v>13</v>
      </c>
      <c r="C298">
        <f>SUMIF(Продаж!F:F,Працівник_аналіз!A298,Продаж!I:I)</f>
        <v>33223.33</v>
      </c>
      <c r="D298">
        <f>SUMIF(Робота!B:B,Працівник_аналіз!A298,Робота!D:D)</f>
        <v>191</v>
      </c>
      <c r="E298">
        <f>COUNTIF(Робота!B:B,Працівник_аналіз!A298)</f>
        <v>23</v>
      </c>
      <c r="F298">
        <f>COUNTIFS(Робота!B:B,Працівник_аналіз!A298,Робота!D:D,"&gt;8")</f>
        <v>10</v>
      </c>
      <c r="G298">
        <f>SUMIFS(Робота!D:D,Робота!B:B,Працівник_аналіз!A298,Робота!D:D,"&gt;8")</f>
        <v>108</v>
      </c>
      <c r="H298">
        <f t="shared" si="12"/>
        <v>28</v>
      </c>
      <c r="I298">
        <f>COUNTIFS(Робота!B:B,Працівник_аналіз!A298,Робота!D:D,"&lt;8")</f>
        <v>9</v>
      </c>
      <c r="J298">
        <f>SUMIFS(Робота!D:D,Робота!B:B,Працівник_аналіз!A298,Робота!D:D,"&lt;8")</f>
        <v>51</v>
      </c>
      <c r="K298">
        <f t="shared" si="13"/>
        <v>21</v>
      </c>
      <c r="L298">
        <f t="shared" si="14"/>
        <v>173.94413612565447</v>
      </c>
    </row>
    <row r="299" spans="1:12">
      <c r="A299">
        <v>44</v>
      </c>
      <c r="B299">
        <f>COUNTIF(Продаж!F:F,Працівник_аналіз!A299)</f>
        <v>17</v>
      </c>
      <c r="C299">
        <f>SUMIF(Продаж!F:F,Працівник_аналіз!A299,Продаж!I:I)</f>
        <v>59030.52</v>
      </c>
      <c r="D299">
        <f>SUMIF(Робота!B:B,Працівник_аналіз!A299,Робота!D:D)</f>
        <v>224</v>
      </c>
      <c r="E299">
        <f>COUNTIF(Робота!B:B,Працівник_аналіз!A299)</f>
        <v>28</v>
      </c>
      <c r="F299">
        <f>COUNTIFS(Робота!B:B,Працівник_аналіз!A299,Робота!D:D,"&gt;8")</f>
        <v>10</v>
      </c>
      <c r="G299">
        <f>SUMIFS(Робота!D:D,Робота!B:B,Працівник_аналіз!A299,Робота!D:D,"&gt;8")</f>
        <v>113</v>
      </c>
      <c r="H299">
        <f t="shared" si="12"/>
        <v>33</v>
      </c>
      <c r="I299">
        <f>COUNTIFS(Робота!B:B,Працівник_аналіз!A299,Робота!D:D,"&lt;8")</f>
        <v>16</v>
      </c>
      <c r="J299">
        <f>SUMIFS(Робота!D:D,Робота!B:B,Працівник_аналіз!A299,Робота!D:D,"&lt;8")</f>
        <v>95</v>
      </c>
      <c r="K299">
        <f t="shared" si="13"/>
        <v>33</v>
      </c>
      <c r="L299">
        <f t="shared" si="14"/>
        <v>263.52910714285713</v>
      </c>
    </row>
    <row r="300" spans="1:12">
      <c r="A300">
        <v>159</v>
      </c>
      <c r="B300">
        <f>COUNTIF(Продаж!F:F,Працівник_аналіз!A300)</f>
        <v>14</v>
      </c>
      <c r="C300">
        <f>SUMIF(Продаж!F:F,Працівник_аналіз!A300,Продаж!I:I)</f>
        <v>58826.03</v>
      </c>
      <c r="D300">
        <f>SUMIF(Робота!B:B,Працівник_аналіз!A300,Робота!D:D)</f>
        <v>221</v>
      </c>
      <c r="E300">
        <f>COUNTIF(Робота!B:B,Працівник_аналіз!A300)</f>
        <v>28</v>
      </c>
      <c r="F300">
        <f>COUNTIFS(Робота!B:B,Працівник_аналіз!A300,Робота!D:D,"&gt;8")</f>
        <v>10</v>
      </c>
      <c r="G300">
        <f>SUMIFS(Робота!D:D,Робота!B:B,Працівник_аналіз!A300,Робота!D:D,"&gt;8")</f>
        <v>110</v>
      </c>
      <c r="H300">
        <f t="shared" si="12"/>
        <v>30</v>
      </c>
      <c r="I300">
        <f>COUNTIFS(Робота!B:B,Працівник_аналіз!A300,Робота!D:D,"&lt;8")</f>
        <v>13</v>
      </c>
      <c r="J300">
        <f>SUMIFS(Робота!D:D,Робота!B:B,Працівник_аналіз!A300,Робота!D:D,"&lt;8")</f>
        <v>71</v>
      </c>
      <c r="K300">
        <f t="shared" si="13"/>
        <v>33</v>
      </c>
      <c r="L300">
        <f t="shared" si="14"/>
        <v>266.18113122171945</v>
      </c>
    </row>
    <row r="301" spans="1:12">
      <c r="A301">
        <v>348</v>
      </c>
      <c r="B301">
        <f>COUNTIF(Продаж!F:F,Працівник_аналіз!A301)</f>
        <v>13</v>
      </c>
      <c r="C301">
        <f>SUMIF(Продаж!F:F,Працівник_аналіз!A301,Продаж!I:I)</f>
        <v>34028.22</v>
      </c>
      <c r="D301">
        <f>SUMIF(Робота!B:B,Працівник_аналіз!A301,Робота!D:D)</f>
        <v>257</v>
      </c>
      <c r="E301">
        <f>COUNTIF(Робота!B:B,Працівник_аналіз!A301)</f>
        <v>34</v>
      </c>
      <c r="F301">
        <f>COUNTIFS(Робота!B:B,Працівник_аналіз!A301,Робота!D:D,"&gt;8")</f>
        <v>12</v>
      </c>
      <c r="G301">
        <f>SUMIFS(Робота!D:D,Робота!B:B,Працівник_аналіз!A301,Робота!D:D,"&gt;8")</f>
        <v>130</v>
      </c>
      <c r="H301">
        <f t="shared" si="12"/>
        <v>34</v>
      </c>
      <c r="I301">
        <f>COUNTIFS(Робота!B:B,Працівник_аналіз!A301,Робота!D:D,"&lt;8")</f>
        <v>19</v>
      </c>
      <c r="J301">
        <f>SUMIFS(Робота!D:D,Робота!B:B,Працівник_аналіз!A301,Робота!D:D,"&lt;8")</f>
        <v>103</v>
      </c>
      <c r="K301">
        <f t="shared" si="13"/>
        <v>49</v>
      </c>
      <c r="L301">
        <f t="shared" si="14"/>
        <v>132.40552529182881</v>
      </c>
    </row>
    <row r="302" spans="1:12">
      <c r="A302">
        <v>139</v>
      </c>
      <c r="B302">
        <f>COUNTIF(Продаж!F:F,Працівник_аналіз!A302)</f>
        <v>12</v>
      </c>
      <c r="C302">
        <f>SUMIF(Продаж!F:F,Працівник_аналіз!A302,Продаж!I:I)</f>
        <v>55715.490000000005</v>
      </c>
      <c r="D302">
        <f>SUMIF(Робота!B:B,Працівник_аналіз!A302,Робота!D:D)</f>
        <v>209</v>
      </c>
      <c r="E302">
        <f>COUNTIF(Робота!B:B,Працівник_аналіз!A302)</f>
        <v>26</v>
      </c>
      <c r="F302">
        <f>COUNTIFS(Робота!B:B,Працівник_аналіз!A302,Робота!D:D,"&gt;8")</f>
        <v>13</v>
      </c>
      <c r="G302">
        <f>SUMIFS(Робота!D:D,Робота!B:B,Працівник_аналіз!A302,Робота!D:D,"&gt;8")</f>
        <v>135</v>
      </c>
      <c r="H302">
        <f t="shared" si="12"/>
        <v>31</v>
      </c>
      <c r="I302">
        <f>COUNTIFS(Робота!B:B,Працівник_аналіз!A302,Робота!D:D,"&lt;8")</f>
        <v>10</v>
      </c>
      <c r="J302">
        <f>SUMIFS(Робота!D:D,Робота!B:B,Працівник_аналіз!A302,Робота!D:D,"&lt;8")</f>
        <v>50</v>
      </c>
      <c r="K302">
        <f t="shared" si="13"/>
        <v>30</v>
      </c>
      <c r="L302">
        <f t="shared" si="14"/>
        <v>266.58129186602872</v>
      </c>
    </row>
    <row r="303" spans="1:12">
      <c r="A303">
        <v>324</v>
      </c>
      <c r="B303">
        <f>COUNTIF(Продаж!F:F,Працівник_аналіз!A303)</f>
        <v>13</v>
      </c>
      <c r="C303">
        <f>SUMIF(Продаж!F:F,Працівник_аналіз!A303,Продаж!I:I)</f>
        <v>34555.980000000003</v>
      </c>
      <c r="D303">
        <f>SUMIF(Робота!B:B,Працівник_аналіз!A303,Робота!D:D)</f>
        <v>208</v>
      </c>
      <c r="E303">
        <f>COUNTIF(Робота!B:B,Працівник_аналіз!A303)</f>
        <v>28</v>
      </c>
      <c r="F303">
        <f>COUNTIFS(Робота!B:B,Працівник_аналіз!A303,Робота!D:D,"&gt;8")</f>
        <v>9</v>
      </c>
      <c r="G303">
        <f>SUMIFS(Робота!D:D,Робота!B:B,Працівник_аналіз!A303,Робота!D:D,"&gt;8")</f>
        <v>93</v>
      </c>
      <c r="H303">
        <f t="shared" si="12"/>
        <v>21</v>
      </c>
      <c r="I303">
        <f>COUNTIFS(Робота!B:B,Працівник_аналіз!A303,Робота!D:D,"&lt;8")</f>
        <v>16</v>
      </c>
      <c r="J303">
        <f>SUMIFS(Робота!D:D,Робота!B:B,Працівник_аналіз!A303,Робота!D:D,"&lt;8")</f>
        <v>91</v>
      </c>
      <c r="K303">
        <f t="shared" si="13"/>
        <v>37</v>
      </c>
      <c r="L303">
        <f t="shared" si="14"/>
        <v>166.13451923076926</v>
      </c>
    </row>
    <row r="304" spans="1:12">
      <c r="A304">
        <v>82</v>
      </c>
      <c r="B304">
        <f>COUNTIF(Продаж!F:F,Працівник_аналіз!A304)</f>
        <v>15</v>
      </c>
      <c r="C304">
        <f>SUMIF(Продаж!F:F,Працівник_аналіз!A304,Продаж!I:I)</f>
        <v>53991.839999999989</v>
      </c>
      <c r="D304">
        <f>SUMIF(Робота!B:B,Працівник_аналіз!A304,Робота!D:D)</f>
        <v>234</v>
      </c>
      <c r="E304">
        <f>COUNTIF(Робота!B:B,Працівник_аналіз!A304)</f>
        <v>31</v>
      </c>
      <c r="F304">
        <f>COUNTIFS(Робота!B:B,Працівник_аналіз!A304,Робота!D:D,"&gt;8")</f>
        <v>9</v>
      </c>
      <c r="G304">
        <f>SUMIFS(Робота!D:D,Робота!B:B,Працівник_аналіз!A304,Робота!D:D,"&gt;8")</f>
        <v>97</v>
      </c>
      <c r="H304">
        <f t="shared" si="12"/>
        <v>25</v>
      </c>
      <c r="I304">
        <f>COUNTIFS(Робота!B:B,Працівник_аналіз!A304,Робота!D:D,"&lt;8")</f>
        <v>19</v>
      </c>
      <c r="J304">
        <f>SUMIFS(Робота!D:D,Робота!B:B,Працівник_аналіз!A304,Робота!D:D,"&lt;8")</f>
        <v>113</v>
      </c>
      <c r="K304">
        <f t="shared" si="13"/>
        <v>39</v>
      </c>
      <c r="L304">
        <f t="shared" si="14"/>
        <v>230.73435897435894</v>
      </c>
    </row>
    <row r="305" spans="1:12">
      <c r="A305">
        <v>107</v>
      </c>
      <c r="B305">
        <f>COUNTIF(Продаж!F:F,Працівник_аналіз!A305)</f>
        <v>11</v>
      </c>
      <c r="C305">
        <f>SUMIF(Продаж!F:F,Працівник_аналіз!A305,Продаж!I:I)</f>
        <v>43098.459999999992</v>
      </c>
      <c r="D305">
        <f>SUMIF(Робота!B:B,Працівник_аналіз!A305,Робота!D:D)</f>
        <v>147</v>
      </c>
      <c r="E305">
        <f>COUNTIF(Робота!B:B,Працівник_аналіз!A305)</f>
        <v>20</v>
      </c>
      <c r="F305">
        <f>COUNTIFS(Робота!B:B,Працівник_аналіз!A305,Робота!D:D,"&gt;8")</f>
        <v>4</v>
      </c>
      <c r="G305">
        <f>SUMIFS(Робота!D:D,Робота!B:B,Працівник_аналіз!A305,Робота!D:D,"&gt;8")</f>
        <v>46</v>
      </c>
      <c r="H305">
        <f t="shared" si="12"/>
        <v>14</v>
      </c>
      <c r="I305">
        <f>COUNTIFS(Робота!B:B,Працівник_аналіз!A305,Робота!D:D,"&lt;8")</f>
        <v>11</v>
      </c>
      <c r="J305">
        <f>SUMIFS(Робота!D:D,Робота!B:B,Працівник_аналіз!A305,Робота!D:D,"&lt;8")</f>
        <v>61</v>
      </c>
      <c r="K305">
        <f t="shared" si="13"/>
        <v>27</v>
      </c>
      <c r="L305">
        <f t="shared" si="14"/>
        <v>293.18680272108838</v>
      </c>
    </row>
    <row r="306" spans="1:12">
      <c r="A306">
        <v>280</v>
      </c>
      <c r="B306">
        <f>COUNTIF(Продаж!F:F,Працівник_аналіз!A306)</f>
        <v>9</v>
      </c>
      <c r="C306">
        <f>SUMIF(Продаж!F:F,Працівник_аналіз!A306,Продаж!I:I)</f>
        <v>22594.390000000003</v>
      </c>
      <c r="D306">
        <f>SUMIF(Робота!B:B,Працівник_аналіз!A306,Робота!D:D)</f>
        <v>179</v>
      </c>
      <c r="E306">
        <f>COUNTIF(Робота!B:B,Працівник_аналіз!A306)</f>
        <v>23</v>
      </c>
      <c r="F306">
        <f>COUNTIFS(Робота!B:B,Працівник_аналіз!A306,Робота!D:D,"&gt;8")</f>
        <v>10</v>
      </c>
      <c r="G306">
        <f>SUMIFS(Робота!D:D,Робота!B:B,Працівник_аналіз!A306,Робота!D:D,"&gt;8")</f>
        <v>110</v>
      </c>
      <c r="H306">
        <f t="shared" si="12"/>
        <v>30</v>
      </c>
      <c r="I306">
        <f>COUNTIFS(Робота!B:B,Працівник_аналіз!A306,Робота!D:D,"&lt;8")</f>
        <v>12</v>
      </c>
      <c r="J306">
        <f>SUMIFS(Робота!D:D,Робота!B:B,Працівник_аналіз!A306,Робота!D:D,"&lt;8")</f>
        <v>61</v>
      </c>
      <c r="K306">
        <f t="shared" si="13"/>
        <v>35</v>
      </c>
      <c r="L306">
        <f t="shared" si="14"/>
        <v>126.22564245810058</v>
      </c>
    </row>
    <row r="307" spans="1:12">
      <c r="A307">
        <v>151</v>
      </c>
      <c r="B307">
        <f>COUNTIF(Продаж!F:F,Працівник_аналіз!A307)</f>
        <v>15</v>
      </c>
      <c r="C307">
        <f>SUMIF(Продаж!F:F,Працівник_аналіз!A307,Продаж!I:I)</f>
        <v>61681.540000000008</v>
      </c>
      <c r="D307">
        <f>SUMIF(Робота!B:B,Працівник_аналіз!A307,Робота!D:D)</f>
        <v>182</v>
      </c>
      <c r="E307">
        <f>COUNTIF(Робота!B:B,Працівник_аналіз!A307)</f>
        <v>27</v>
      </c>
      <c r="F307">
        <f>COUNTIFS(Робота!B:B,Працівник_аналіз!A307,Робота!D:D,"&gt;8")</f>
        <v>6</v>
      </c>
      <c r="G307">
        <f>SUMIFS(Робота!D:D,Робота!B:B,Працівник_аналіз!A307,Робота!D:D,"&gt;8")</f>
        <v>59</v>
      </c>
      <c r="H307">
        <f t="shared" si="12"/>
        <v>11</v>
      </c>
      <c r="I307">
        <f>COUNTIFS(Робота!B:B,Працівник_аналіз!A307,Робота!D:D,"&lt;8")</f>
        <v>16</v>
      </c>
      <c r="J307">
        <f>SUMIFS(Робота!D:D,Робота!B:B,Працівник_аналіз!A307,Робота!D:D,"&lt;8")</f>
        <v>83</v>
      </c>
      <c r="K307">
        <f t="shared" si="13"/>
        <v>45</v>
      </c>
      <c r="L307">
        <f t="shared" si="14"/>
        <v>338.90956043956049</v>
      </c>
    </row>
    <row r="308" spans="1:12">
      <c r="A308">
        <v>273</v>
      </c>
      <c r="B308">
        <f>COUNTIF(Продаж!F:F,Працівник_аналіз!A308)</f>
        <v>8</v>
      </c>
      <c r="C308">
        <f>SUMIF(Продаж!F:F,Працівник_аналіз!A308,Продаж!I:I)</f>
        <v>36976.619999999995</v>
      </c>
      <c r="D308">
        <f>SUMIF(Робота!B:B,Працівник_аналіз!A308,Робота!D:D)</f>
        <v>194</v>
      </c>
      <c r="E308">
        <f>COUNTIF(Робота!B:B,Працівник_аналіз!A308)</f>
        <v>24</v>
      </c>
      <c r="F308">
        <f>COUNTIFS(Робота!B:B,Працівник_аналіз!A308,Робота!D:D,"&gt;8")</f>
        <v>12</v>
      </c>
      <c r="G308">
        <f>SUMIFS(Робота!D:D,Робота!B:B,Працівник_аналіз!A308,Робота!D:D,"&gt;8")</f>
        <v>123</v>
      </c>
      <c r="H308">
        <f t="shared" si="12"/>
        <v>27</v>
      </c>
      <c r="I308">
        <f>COUNTIFS(Робота!B:B,Працівник_аналіз!A308,Робота!D:D,"&lt;8")</f>
        <v>10</v>
      </c>
      <c r="J308">
        <f>SUMIFS(Робота!D:D,Робота!B:B,Працівник_аналіз!A308,Робота!D:D,"&lt;8")</f>
        <v>55</v>
      </c>
      <c r="K308">
        <f t="shared" si="13"/>
        <v>25</v>
      </c>
      <c r="L308">
        <f t="shared" si="14"/>
        <v>190.60113402061853</v>
      </c>
    </row>
    <row r="309" spans="1:12">
      <c r="A309">
        <v>334</v>
      </c>
      <c r="B309">
        <f>COUNTIF(Продаж!F:F,Працівник_аналіз!A309)</f>
        <v>8</v>
      </c>
      <c r="C309">
        <f>SUMIF(Продаж!F:F,Працівник_аналіз!A309,Продаж!I:I)</f>
        <v>40354.83</v>
      </c>
      <c r="D309">
        <f>SUMIF(Робота!B:B,Працівник_аналіз!A309,Робота!D:D)</f>
        <v>273</v>
      </c>
      <c r="E309">
        <f>COUNTIF(Робота!B:B,Працівник_аналіз!A309)</f>
        <v>34</v>
      </c>
      <c r="F309">
        <f>COUNTIFS(Робота!B:B,Працівник_аналіз!A309,Робота!D:D,"&gt;8")</f>
        <v>15</v>
      </c>
      <c r="G309">
        <f>SUMIFS(Робота!D:D,Робота!B:B,Працівник_аналіз!A309,Робота!D:D,"&gt;8")</f>
        <v>160</v>
      </c>
      <c r="H309">
        <f t="shared" si="12"/>
        <v>40</v>
      </c>
      <c r="I309">
        <f>COUNTIFS(Робота!B:B,Працівник_аналіз!A309,Робота!D:D,"&lt;8")</f>
        <v>14</v>
      </c>
      <c r="J309">
        <f>SUMIFS(Робота!D:D,Робота!B:B,Працівник_аналіз!A309,Робота!D:D,"&lt;8")</f>
        <v>73</v>
      </c>
      <c r="K309">
        <f t="shared" si="13"/>
        <v>39</v>
      </c>
      <c r="L309">
        <f t="shared" si="14"/>
        <v>147.81989010989011</v>
      </c>
    </row>
    <row r="310" spans="1:12">
      <c r="A310">
        <v>213</v>
      </c>
      <c r="B310">
        <f>COUNTIF(Продаж!F:F,Працівник_аналіз!A310)</f>
        <v>17</v>
      </c>
      <c r="C310">
        <f>SUMIF(Продаж!F:F,Працівник_аналіз!A310,Продаж!I:I)</f>
        <v>51075.92</v>
      </c>
      <c r="D310">
        <f>SUMIF(Робота!B:B,Працівник_аналіз!A310,Робота!D:D)</f>
        <v>217</v>
      </c>
      <c r="E310">
        <f>COUNTIF(Робота!B:B,Працівник_аналіз!A310)</f>
        <v>31</v>
      </c>
      <c r="F310">
        <f>COUNTIFS(Робота!B:B,Працівник_аналіз!A310,Робота!D:D,"&gt;8")</f>
        <v>10</v>
      </c>
      <c r="G310">
        <f>SUMIFS(Робота!D:D,Робота!B:B,Працівник_аналіз!A310,Робота!D:D,"&gt;8")</f>
        <v>102</v>
      </c>
      <c r="H310">
        <f t="shared" si="12"/>
        <v>22</v>
      </c>
      <c r="I310">
        <f>COUNTIFS(Робота!B:B,Працівник_аналіз!A310,Робота!D:D,"&lt;8")</f>
        <v>17</v>
      </c>
      <c r="J310">
        <f>SUMIFS(Робота!D:D,Робота!B:B,Працівник_аналіз!A310,Робота!D:D,"&lt;8")</f>
        <v>83</v>
      </c>
      <c r="K310">
        <f t="shared" si="13"/>
        <v>53</v>
      </c>
      <c r="L310">
        <f t="shared" si="14"/>
        <v>235.37290322580645</v>
      </c>
    </row>
    <row r="311" spans="1:12">
      <c r="A311">
        <v>332</v>
      </c>
      <c r="B311">
        <f>COUNTIF(Продаж!F:F,Працівник_аналіз!A311)</f>
        <v>14</v>
      </c>
      <c r="C311">
        <f>SUMIF(Продаж!F:F,Працівник_аналіз!A311,Продаж!I:I)</f>
        <v>51475.37</v>
      </c>
      <c r="D311">
        <f>SUMIF(Робота!B:B,Працівник_аналіз!A311,Робота!D:D)</f>
        <v>181</v>
      </c>
      <c r="E311">
        <f>COUNTIF(Робота!B:B,Працівник_аналіз!A311)</f>
        <v>22</v>
      </c>
      <c r="F311">
        <f>COUNTIFS(Робота!B:B,Працівник_аналіз!A311,Робота!D:D,"&gt;8")</f>
        <v>11</v>
      </c>
      <c r="G311">
        <f>SUMIFS(Робота!D:D,Робота!B:B,Працівник_аналіз!A311,Робота!D:D,"&gt;8")</f>
        <v>121</v>
      </c>
      <c r="H311">
        <f t="shared" si="12"/>
        <v>33</v>
      </c>
      <c r="I311">
        <f>COUNTIFS(Робота!B:B,Працівник_аналіз!A311,Робота!D:D,"&lt;8")</f>
        <v>9</v>
      </c>
      <c r="J311">
        <f>SUMIFS(Робота!D:D,Робота!B:B,Працівник_аналіз!A311,Робота!D:D,"&lt;8")</f>
        <v>44</v>
      </c>
      <c r="K311">
        <f t="shared" si="13"/>
        <v>28</v>
      </c>
      <c r="L311">
        <f t="shared" si="14"/>
        <v>284.3943093922652</v>
      </c>
    </row>
    <row r="312" spans="1:12">
      <c r="A312">
        <v>77</v>
      </c>
      <c r="B312">
        <f>COUNTIF(Продаж!F:F,Працівник_аналіз!A312)</f>
        <v>13</v>
      </c>
      <c r="C312">
        <f>SUMIF(Продаж!F:F,Працівник_аналіз!A312,Продаж!I:I)</f>
        <v>52075.23</v>
      </c>
      <c r="D312">
        <f>SUMIF(Робота!B:B,Працівник_аналіз!A312,Робота!D:D)</f>
        <v>283</v>
      </c>
      <c r="E312">
        <f>COUNTIF(Робота!B:B,Працівник_аналіз!A312)</f>
        <v>34</v>
      </c>
      <c r="F312">
        <f>COUNTIFS(Робота!B:B,Працівник_аналіз!A312,Робота!D:D,"&gt;8")</f>
        <v>16</v>
      </c>
      <c r="G312">
        <f>SUMIFS(Робота!D:D,Робота!B:B,Працівник_аналіз!A312,Робота!D:D,"&gt;8")</f>
        <v>173</v>
      </c>
      <c r="H312">
        <f t="shared" si="12"/>
        <v>45</v>
      </c>
      <c r="I312">
        <f>COUNTIFS(Робота!B:B,Працівник_аналіз!A312,Робота!D:D,"&lt;8")</f>
        <v>13</v>
      </c>
      <c r="J312">
        <f>SUMIFS(Робота!D:D,Робота!B:B,Працівник_аналіз!A312,Робота!D:D,"&lt;8")</f>
        <v>70</v>
      </c>
      <c r="K312">
        <f t="shared" si="13"/>
        <v>34</v>
      </c>
      <c r="L312">
        <f t="shared" si="14"/>
        <v>184.01141342756185</v>
      </c>
    </row>
    <row r="313" spans="1:12">
      <c r="A313">
        <v>68</v>
      </c>
      <c r="B313">
        <f>COUNTIF(Продаж!F:F,Працівник_аналіз!A313)</f>
        <v>10</v>
      </c>
      <c r="C313">
        <f>SUMIF(Продаж!F:F,Працівник_аналіз!A313,Продаж!I:I)</f>
        <v>45409.78</v>
      </c>
      <c r="D313">
        <f>SUMIF(Робота!B:B,Працівник_аналіз!A313,Робота!D:D)</f>
        <v>197</v>
      </c>
      <c r="E313">
        <f>COUNTIF(Робота!B:B,Працівник_аналіз!A313)</f>
        <v>25</v>
      </c>
      <c r="F313">
        <f>COUNTIFS(Робота!B:B,Працівник_аналіз!A313,Робота!D:D,"&gt;8")</f>
        <v>9</v>
      </c>
      <c r="G313">
        <f>SUMIFS(Робота!D:D,Робота!B:B,Працівник_аналіз!A313,Робота!D:D,"&gt;8")</f>
        <v>95</v>
      </c>
      <c r="H313">
        <f t="shared" si="12"/>
        <v>23</v>
      </c>
      <c r="I313">
        <f>COUNTIFS(Робота!B:B,Працівник_аналіз!A313,Робота!D:D,"&lt;8")</f>
        <v>13</v>
      </c>
      <c r="J313">
        <f>SUMIFS(Робота!D:D,Робота!B:B,Працівник_аналіз!A313,Робота!D:D,"&lt;8")</f>
        <v>78</v>
      </c>
      <c r="K313">
        <f t="shared" si="13"/>
        <v>26</v>
      </c>
      <c r="L313">
        <f t="shared" si="14"/>
        <v>230.50649746192892</v>
      </c>
    </row>
    <row r="314" spans="1:12">
      <c r="A314">
        <v>140</v>
      </c>
      <c r="B314">
        <f>COUNTIF(Продаж!F:F,Працівник_аналіз!A314)</f>
        <v>11</v>
      </c>
      <c r="C314">
        <f>SUMIF(Продаж!F:F,Працівник_аналіз!A314,Продаж!I:I)</f>
        <v>43608.27</v>
      </c>
      <c r="D314">
        <f>SUMIF(Робота!B:B,Працівник_аналіз!A314,Робота!D:D)</f>
        <v>164</v>
      </c>
      <c r="E314">
        <f>COUNTIF(Робота!B:B,Працівник_аналіз!A314)</f>
        <v>20</v>
      </c>
      <c r="F314">
        <f>COUNTIFS(Робота!B:B,Працівник_аналіз!A314,Робота!D:D,"&gt;8")</f>
        <v>9</v>
      </c>
      <c r="G314">
        <f>SUMIFS(Робота!D:D,Робота!B:B,Працівник_аналіз!A314,Робота!D:D,"&gt;8")</f>
        <v>101</v>
      </c>
      <c r="H314">
        <f t="shared" si="12"/>
        <v>29</v>
      </c>
      <c r="I314">
        <f>COUNTIFS(Робота!B:B,Працівник_аналіз!A314,Робота!D:D,"&lt;8")</f>
        <v>8</v>
      </c>
      <c r="J314">
        <f>SUMIFS(Робота!D:D,Робота!B:B,Працівник_аналіз!A314,Робота!D:D,"&lt;8")</f>
        <v>39</v>
      </c>
      <c r="K314">
        <f t="shared" si="13"/>
        <v>25</v>
      </c>
      <c r="L314">
        <f t="shared" si="14"/>
        <v>265.90408536585363</v>
      </c>
    </row>
    <row r="315" spans="1:12">
      <c r="A315">
        <v>220</v>
      </c>
      <c r="B315">
        <f>COUNTIF(Продаж!F:F,Працівник_аналіз!A315)</f>
        <v>13</v>
      </c>
      <c r="C315">
        <f>SUMIF(Продаж!F:F,Працівник_аналіз!A315,Продаж!I:I)</f>
        <v>38152.640000000007</v>
      </c>
      <c r="D315">
        <f>SUMIF(Робота!B:B,Працівник_аналіз!A315,Робота!D:D)</f>
        <v>222</v>
      </c>
      <c r="E315">
        <f>COUNTIF(Робота!B:B,Працівник_аналіз!A315)</f>
        <v>27</v>
      </c>
      <c r="F315">
        <f>COUNTIFS(Робота!B:B,Працівник_аналіз!A315,Робота!D:D,"&gt;8")</f>
        <v>11</v>
      </c>
      <c r="G315">
        <f>SUMIFS(Робота!D:D,Робота!B:B,Працівник_аналіз!A315,Робота!D:D,"&gt;8")</f>
        <v>117</v>
      </c>
      <c r="H315">
        <f t="shared" si="12"/>
        <v>29</v>
      </c>
      <c r="I315">
        <f>COUNTIFS(Робота!B:B,Працівник_аналіз!A315,Робота!D:D,"&lt;8")</f>
        <v>12</v>
      </c>
      <c r="J315">
        <f>SUMIFS(Робота!D:D,Робота!B:B,Працівник_аналіз!A315,Робота!D:D,"&lt;8")</f>
        <v>73</v>
      </c>
      <c r="K315">
        <f t="shared" si="13"/>
        <v>23</v>
      </c>
      <c r="L315">
        <f t="shared" si="14"/>
        <v>171.85873873873877</v>
      </c>
    </row>
    <row r="316" spans="1:12">
      <c r="A316">
        <v>71</v>
      </c>
      <c r="B316">
        <f>COUNTIF(Продаж!F:F,Працівник_аналіз!A316)</f>
        <v>13</v>
      </c>
      <c r="C316">
        <f>SUMIF(Продаж!F:F,Працівник_аналіз!A316,Продаж!I:I)</f>
        <v>54641.08</v>
      </c>
      <c r="D316">
        <f>SUMIF(Робота!B:B,Працівник_аналіз!A316,Робота!D:D)</f>
        <v>240</v>
      </c>
      <c r="E316">
        <f>COUNTIF(Робота!B:B,Працівник_аналіз!A316)</f>
        <v>30</v>
      </c>
      <c r="F316">
        <f>COUNTIFS(Робота!B:B,Працівник_аналіз!A316,Робота!D:D,"&gt;8")</f>
        <v>11</v>
      </c>
      <c r="G316">
        <f>SUMIFS(Робота!D:D,Робота!B:B,Працівник_аналіз!A316,Робота!D:D,"&gt;8")</f>
        <v>114</v>
      </c>
      <c r="H316">
        <f t="shared" si="12"/>
        <v>26</v>
      </c>
      <c r="I316">
        <f>COUNTIFS(Робота!B:B,Працівник_аналіз!A316,Робота!D:D,"&lt;8")</f>
        <v>13</v>
      </c>
      <c r="J316">
        <f>SUMIFS(Робота!D:D,Робота!B:B,Працівник_аналіз!A316,Робота!D:D,"&lt;8")</f>
        <v>78</v>
      </c>
      <c r="K316">
        <f t="shared" si="13"/>
        <v>26</v>
      </c>
      <c r="L316">
        <f t="shared" si="14"/>
        <v>227.67116666666666</v>
      </c>
    </row>
    <row r="317" spans="1:12">
      <c r="A317">
        <v>290</v>
      </c>
      <c r="B317">
        <f>COUNTIF(Продаж!F:F,Працівник_аналіз!A317)</f>
        <v>8</v>
      </c>
      <c r="C317">
        <f>SUMIF(Продаж!F:F,Працівник_аналіз!A317,Продаж!I:I)</f>
        <v>42288.93</v>
      </c>
      <c r="D317">
        <f>SUMIF(Робота!B:B,Працівник_аналіз!A317,Робота!D:D)</f>
        <v>186</v>
      </c>
      <c r="E317">
        <f>COUNTIF(Робота!B:B,Працівник_аналіз!A317)</f>
        <v>25</v>
      </c>
      <c r="F317">
        <f>COUNTIFS(Робота!B:B,Працівник_аналіз!A317,Робота!D:D,"&gt;8")</f>
        <v>9</v>
      </c>
      <c r="G317">
        <f>SUMIFS(Робота!D:D,Робота!B:B,Працівник_аналіз!A317,Робота!D:D,"&gt;8")</f>
        <v>95</v>
      </c>
      <c r="H317">
        <f t="shared" si="12"/>
        <v>23</v>
      </c>
      <c r="I317">
        <f>COUNTIFS(Робота!B:B,Працівник_аналіз!A317,Робота!D:D,"&lt;8")</f>
        <v>15</v>
      </c>
      <c r="J317">
        <f>SUMIFS(Робота!D:D,Робота!B:B,Працівник_аналіз!A317,Робота!D:D,"&lt;8")</f>
        <v>83</v>
      </c>
      <c r="K317">
        <f t="shared" si="13"/>
        <v>37</v>
      </c>
      <c r="L317">
        <f t="shared" si="14"/>
        <v>227.35983870967743</v>
      </c>
    </row>
    <row r="318" spans="1:12">
      <c r="A318">
        <v>98</v>
      </c>
      <c r="B318">
        <f>COUNTIF(Продаж!F:F,Працівник_аналіз!A318)</f>
        <v>10</v>
      </c>
      <c r="C318">
        <f>SUMIF(Продаж!F:F,Працівник_аналіз!A318,Продаж!I:I)</f>
        <v>36243.160000000003</v>
      </c>
      <c r="D318">
        <f>SUMIF(Робота!B:B,Працівник_аналіз!A318,Робота!D:D)</f>
        <v>219</v>
      </c>
      <c r="E318">
        <f>COUNTIF(Робота!B:B,Працівник_аналіз!A318)</f>
        <v>29</v>
      </c>
      <c r="F318">
        <f>COUNTIFS(Робота!B:B,Працівник_аналіз!A318,Робота!D:D,"&gt;8")</f>
        <v>11</v>
      </c>
      <c r="G318">
        <f>SUMIFS(Робота!D:D,Робота!B:B,Працівник_аналіз!A318,Робота!D:D,"&gt;8")</f>
        <v>113</v>
      </c>
      <c r="H318">
        <f t="shared" si="12"/>
        <v>25</v>
      </c>
      <c r="I318">
        <f>COUNTIFS(Робота!B:B,Працівник_аналіз!A318,Робота!D:D,"&lt;8")</f>
        <v>16</v>
      </c>
      <c r="J318">
        <f>SUMIFS(Робота!D:D,Робота!B:B,Працівник_аналіз!A318,Робота!D:D,"&lt;8")</f>
        <v>90</v>
      </c>
      <c r="K318">
        <f t="shared" si="13"/>
        <v>38</v>
      </c>
      <c r="L318">
        <f t="shared" si="14"/>
        <v>165.49388127853882</v>
      </c>
    </row>
    <row r="319" spans="1:12">
      <c r="A319">
        <v>148</v>
      </c>
      <c r="B319">
        <f>COUNTIF(Продаж!F:F,Працівник_аналіз!A319)</f>
        <v>18</v>
      </c>
      <c r="C319">
        <f>SUMIF(Продаж!F:F,Працівник_аналіз!A319,Продаж!I:I)</f>
        <v>77590.23</v>
      </c>
      <c r="D319">
        <f>SUMIF(Робота!B:B,Працівник_аналіз!A319,Робота!D:D)</f>
        <v>190</v>
      </c>
      <c r="E319">
        <f>COUNTIF(Робота!B:B,Працівник_аналіз!A319)</f>
        <v>25</v>
      </c>
      <c r="F319">
        <f>COUNTIFS(Робота!B:B,Працівник_аналіз!A319,Робота!D:D,"&gt;8")</f>
        <v>8</v>
      </c>
      <c r="G319">
        <f>SUMIFS(Робота!D:D,Робота!B:B,Працівник_аналіз!A319,Робота!D:D,"&gt;8")</f>
        <v>82</v>
      </c>
      <c r="H319">
        <f t="shared" si="12"/>
        <v>18</v>
      </c>
      <c r="I319">
        <f>COUNTIFS(Робота!B:B,Працівник_аналіз!A319,Робота!D:D,"&lt;8")</f>
        <v>14</v>
      </c>
      <c r="J319">
        <f>SUMIFS(Робота!D:D,Робота!B:B,Працівник_аналіз!A319,Робота!D:D,"&lt;8")</f>
        <v>84</v>
      </c>
      <c r="K319">
        <f t="shared" si="13"/>
        <v>28</v>
      </c>
      <c r="L319">
        <f t="shared" si="14"/>
        <v>408.36963157894735</v>
      </c>
    </row>
    <row r="320" spans="1:12">
      <c r="A320">
        <v>81</v>
      </c>
      <c r="B320">
        <f>COUNTIF(Продаж!F:F,Працівник_аналіз!A320)</f>
        <v>12</v>
      </c>
      <c r="C320">
        <f>SUMIF(Продаж!F:F,Працівник_аналіз!A320,Продаж!I:I)</f>
        <v>29888.21</v>
      </c>
      <c r="D320">
        <f>SUMIF(Робота!B:B,Працівник_аналіз!A320,Робота!D:D)</f>
        <v>324</v>
      </c>
      <c r="E320">
        <f>COUNTIF(Робота!B:B,Працівник_аналіз!A320)</f>
        <v>38</v>
      </c>
      <c r="F320">
        <f>COUNTIFS(Робота!B:B,Працівник_аналіз!A320,Робота!D:D,"&gt;8")</f>
        <v>20</v>
      </c>
      <c r="G320">
        <f>SUMIFS(Робота!D:D,Робота!B:B,Працівник_аналіз!A320,Робота!D:D,"&gt;8")</f>
        <v>221</v>
      </c>
      <c r="H320">
        <f t="shared" si="12"/>
        <v>61</v>
      </c>
      <c r="I320">
        <f>COUNTIFS(Робота!B:B,Працівник_аналіз!A320,Робота!D:D,"&lt;8")</f>
        <v>16</v>
      </c>
      <c r="J320">
        <f>SUMIFS(Робота!D:D,Робота!B:B,Працівник_аналіз!A320,Робота!D:D,"&lt;8")</f>
        <v>87</v>
      </c>
      <c r="K320">
        <f t="shared" si="13"/>
        <v>41</v>
      </c>
      <c r="L320">
        <f t="shared" si="14"/>
        <v>92.247561728395056</v>
      </c>
    </row>
    <row r="321" spans="1:12">
      <c r="A321">
        <v>246</v>
      </c>
      <c r="B321">
        <f>COUNTIF(Продаж!F:F,Працівник_аналіз!A321)</f>
        <v>12</v>
      </c>
      <c r="C321">
        <f>SUMIF(Продаж!F:F,Працівник_аналіз!A321,Продаж!I:I)</f>
        <v>40196.82</v>
      </c>
      <c r="D321">
        <f>SUMIF(Робота!B:B,Працівник_аналіз!A321,Робота!D:D)</f>
        <v>208</v>
      </c>
      <c r="E321">
        <f>COUNTIF(Робота!B:B,Працівник_аналіз!A321)</f>
        <v>26</v>
      </c>
      <c r="F321">
        <f>COUNTIFS(Робота!B:B,Працівник_аналіз!A321,Робота!D:D,"&gt;8")</f>
        <v>10</v>
      </c>
      <c r="G321">
        <f>SUMIFS(Робота!D:D,Робота!B:B,Працівник_аналіз!A321,Робота!D:D,"&gt;8")</f>
        <v>107</v>
      </c>
      <c r="H321">
        <f t="shared" si="12"/>
        <v>27</v>
      </c>
      <c r="I321">
        <f>COUNTIFS(Робота!B:B,Працівник_аналіз!A321,Робота!D:D,"&lt;8")</f>
        <v>10</v>
      </c>
      <c r="J321">
        <f>SUMIFS(Робота!D:D,Робота!B:B,Працівник_аналіз!A321,Робота!D:D,"&lt;8")</f>
        <v>53</v>
      </c>
      <c r="K321">
        <f t="shared" si="13"/>
        <v>27</v>
      </c>
      <c r="L321">
        <f t="shared" si="14"/>
        <v>193.25394230769231</v>
      </c>
    </row>
    <row r="322" spans="1:12">
      <c r="A322">
        <v>338</v>
      </c>
      <c r="B322">
        <f>COUNTIF(Продаж!F:F,Працівник_аналіз!A322)</f>
        <v>12</v>
      </c>
      <c r="C322">
        <f>SUMIF(Продаж!F:F,Працівник_аналіз!A322,Продаж!I:I)</f>
        <v>41555.81</v>
      </c>
      <c r="D322">
        <f>SUMIF(Робота!B:B,Працівник_аналіз!A322,Робота!D:D)</f>
        <v>244</v>
      </c>
      <c r="E322">
        <f>COUNTIF(Робота!B:B,Працівник_аналіз!A322)</f>
        <v>29</v>
      </c>
      <c r="F322">
        <f>COUNTIFS(Робота!B:B,Працівник_аналіз!A322,Робота!D:D,"&gt;8")</f>
        <v>14</v>
      </c>
      <c r="G322">
        <f>SUMIFS(Робота!D:D,Робота!B:B,Працівник_аналіз!A322,Робота!D:D,"&gt;8")</f>
        <v>148</v>
      </c>
      <c r="H322">
        <f t="shared" si="12"/>
        <v>36</v>
      </c>
      <c r="I322">
        <f>COUNTIFS(Робота!B:B,Працівник_аналіз!A322,Робота!D:D,"&lt;8")</f>
        <v>10</v>
      </c>
      <c r="J322">
        <f>SUMIFS(Робота!D:D,Робота!B:B,Працівник_аналіз!A322,Робота!D:D,"&lt;8")</f>
        <v>56</v>
      </c>
      <c r="K322">
        <f t="shared" si="13"/>
        <v>24</v>
      </c>
      <c r="L322">
        <f t="shared" si="14"/>
        <v>170.31069672131147</v>
      </c>
    </row>
    <row r="323" spans="1:12">
      <c r="A323">
        <v>34</v>
      </c>
      <c r="B323">
        <f>COUNTIF(Продаж!F:F,Працівник_аналіз!A323)</f>
        <v>13</v>
      </c>
      <c r="C323">
        <f>SUMIF(Продаж!F:F,Працівник_аналіз!A323,Продаж!I:I)</f>
        <v>42384.88</v>
      </c>
      <c r="D323">
        <f>SUMIF(Робота!B:B,Працівник_аналіз!A323,Робота!D:D)</f>
        <v>187</v>
      </c>
      <c r="E323">
        <f>COUNTIF(Робота!B:B,Працівник_аналіз!A323)</f>
        <v>23</v>
      </c>
      <c r="F323">
        <f>COUNTIFS(Робота!B:B,Працівник_аналіз!A323,Робота!D:D,"&gt;8")</f>
        <v>8</v>
      </c>
      <c r="G323">
        <f>SUMIFS(Робота!D:D,Робота!B:B,Працівник_аналіз!A323,Робота!D:D,"&gt;8")</f>
        <v>86</v>
      </c>
      <c r="H323">
        <f t="shared" ref="H323:H386" si="15">G323-(F323*8)</f>
        <v>22</v>
      </c>
      <c r="I323">
        <f>COUNTIFS(Робота!B:B,Працівник_аналіз!A323,Робота!D:D,"&lt;8")</f>
        <v>8</v>
      </c>
      <c r="J323">
        <f>SUMIFS(Робота!D:D,Робота!B:B,Працівник_аналіз!A323,Робота!D:D,"&lt;8")</f>
        <v>45</v>
      </c>
      <c r="K323">
        <f t="shared" ref="K323:K386" si="16">(I323*8)-J323</f>
        <v>19</v>
      </c>
      <c r="L323">
        <f t="shared" si="14"/>
        <v>226.65711229946524</v>
      </c>
    </row>
    <row r="324" spans="1:12">
      <c r="A324">
        <v>235</v>
      </c>
      <c r="B324">
        <f>COUNTIF(Продаж!F:F,Працівник_аналіз!A324)</f>
        <v>15</v>
      </c>
      <c r="C324">
        <f>SUMIF(Продаж!F:F,Працівник_аналіз!A324,Продаж!I:I)</f>
        <v>68228.860000000015</v>
      </c>
      <c r="D324">
        <f>SUMIF(Робота!B:B,Працівник_аналіз!A324,Робота!D:D)</f>
        <v>207</v>
      </c>
      <c r="E324">
        <f>COUNTIF(Робота!B:B,Працівник_аналіз!A324)</f>
        <v>27</v>
      </c>
      <c r="F324">
        <f>COUNTIFS(Робота!B:B,Працівник_аналіз!A324,Робота!D:D,"&gt;8")</f>
        <v>8</v>
      </c>
      <c r="G324">
        <f>SUMIFS(Робота!D:D,Робота!B:B,Працівник_аналіз!A324,Робота!D:D,"&gt;8")</f>
        <v>85</v>
      </c>
      <c r="H324">
        <f t="shared" si="15"/>
        <v>21</v>
      </c>
      <c r="I324">
        <f>COUNTIFS(Робота!B:B,Працівник_аналіз!A324,Робота!D:D,"&lt;8")</f>
        <v>13</v>
      </c>
      <c r="J324">
        <f>SUMIFS(Робота!D:D,Робота!B:B,Працівник_аналіз!A324,Робота!D:D,"&lt;8")</f>
        <v>74</v>
      </c>
      <c r="K324">
        <f t="shared" si="16"/>
        <v>30</v>
      </c>
      <c r="L324">
        <f t="shared" ref="L324:L387" si="17">C324/D324</f>
        <v>329.60801932367156</v>
      </c>
    </row>
    <row r="325" spans="1:12">
      <c r="A325">
        <v>147</v>
      </c>
      <c r="B325">
        <f>COUNTIF(Продаж!F:F,Працівник_аналіз!A325)</f>
        <v>11</v>
      </c>
      <c r="C325">
        <f>SUMIF(Продаж!F:F,Працівник_аналіз!A325,Продаж!I:I)</f>
        <v>46406.06</v>
      </c>
      <c r="D325">
        <f>SUMIF(Робота!B:B,Працівник_аналіз!A325,Робота!D:D)</f>
        <v>223</v>
      </c>
      <c r="E325">
        <f>COUNTIF(Робота!B:B,Працівник_аналіз!A325)</f>
        <v>27</v>
      </c>
      <c r="F325">
        <f>COUNTIFS(Робота!B:B,Працівник_аналіз!A325,Робота!D:D,"&gt;8")</f>
        <v>12</v>
      </c>
      <c r="G325">
        <f>SUMIFS(Робота!D:D,Робота!B:B,Працівник_аналіз!A325,Робота!D:D,"&gt;8")</f>
        <v>130</v>
      </c>
      <c r="H325">
        <f t="shared" si="15"/>
        <v>34</v>
      </c>
      <c r="I325">
        <f>COUNTIFS(Робота!B:B,Працівник_аналіз!A325,Робота!D:D,"&lt;8")</f>
        <v>12</v>
      </c>
      <c r="J325">
        <f>SUMIFS(Робота!D:D,Робота!B:B,Працівник_аналіз!A325,Робота!D:D,"&lt;8")</f>
        <v>69</v>
      </c>
      <c r="K325">
        <f t="shared" si="16"/>
        <v>27</v>
      </c>
      <c r="L325">
        <f t="shared" si="17"/>
        <v>208.09892376681614</v>
      </c>
    </row>
    <row r="326" spans="1:12">
      <c r="A326">
        <v>240</v>
      </c>
      <c r="B326">
        <f>COUNTIF(Продаж!F:F,Працівник_аналіз!A326)</f>
        <v>17</v>
      </c>
      <c r="C326">
        <f>SUMIF(Продаж!F:F,Працівник_аналіз!A326,Продаж!I:I)</f>
        <v>52765.52</v>
      </c>
      <c r="D326">
        <f>SUMIF(Робота!B:B,Працівник_аналіз!A326,Робота!D:D)</f>
        <v>171</v>
      </c>
      <c r="E326">
        <f>COUNTIF(Робота!B:B,Працівник_аналіз!A326)</f>
        <v>22</v>
      </c>
      <c r="F326">
        <f>COUNTIFS(Робота!B:B,Працівник_аналіз!A326,Робота!D:D,"&gt;8")</f>
        <v>8</v>
      </c>
      <c r="G326">
        <f>SUMIFS(Робота!D:D,Робота!B:B,Працівник_аналіз!A326,Робота!D:D,"&gt;8")</f>
        <v>91</v>
      </c>
      <c r="H326">
        <f t="shared" si="15"/>
        <v>27</v>
      </c>
      <c r="I326">
        <f>COUNTIFS(Робота!B:B,Працівник_аналіз!A326,Робота!D:D,"&lt;8")</f>
        <v>11</v>
      </c>
      <c r="J326">
        <f>SUMIFS(Робота!D:D,Робота!B:B,Працівник_аналіз!A326,Робота!D:D,"&lt;8")</f>
        <v>56</v>
      </c>
      <c r="K326">
        <f t="shared" si="16"/>
        <v>32</v>
      </c>
      <c r="L326">
        <f t="shared" si="17"/>
        <v>308.57029239766081</v>
      </c>
    </row>
    <row r="327" spans="1:12">
      <c r="A327">
        <v>323</v>
      </c>
      <c r="B327">
        <f>COUNTIF(Продаж!F:F,Працівник_аналіз!A327)</f>
        <v>23</v>
      </c>
      <c r="C327">
        <f>SUMIF(Продаж!F:F,Працівник_аналіз!A327,Продаж!I:I)</f>
        <v>84243.650000000009</v>
      </c>
      <c r="D327">
        <f>SUMIF(Робота!B:B,Працівник_аналіз!A327,Робота!D:D)</f>
        <v>231</v>
      </c>
      <c r="E327">
        <f>COUNTIF(Робота!B:B,Працівник_аналіз!A327)</f>
        <v>29</v>
      </c>
      <c r="F327">
        <f>COUNTIFS(Робота!B:B,Працівник_аналіз!A327,Робота!D:D,"&gt;8")</f>
        <v>11</v>
      </c>
      <c r="G327">
        <f>SUMIFS(Робота!D:D,Робота!B:B,Працівник_аналіз!A327,Робота!D:D,"&gt;8")</f>
        <v>123</v>
      </c>
      <c r="H327">
        <f t="shared" si="15"/>
        <v>35</v>
      </c>
      <c r="I327">
        <f>COUNTIFS(Робота!B:B,Працівник_аналіз!A327,Робота!D:D,"&lt;8")</f>
        <v>15</v>
      </c>
      <c r="J327">
        <f>SUMIFS(Робота!D:D,Робота!B:B,Працівник_аналіз!A327,Робота!D:D,"&lt;8")</f>
        <v>84</v>
      </c>
      <c r="K327">
        <f t="shared" si="16"/>
        <v>36</v>
      </c>
      <c r="L327">
        <f t="shared" si="17"/>
        <v>364.69112554112559</v>
      </c>
    </row>
    <row r="328" spans="1:12">
      <c r="A328">
        <v>142</v>
      </c>
      <c r="B328">
        <f>COUNTIF(Продаж!F:F,Працівник_аналіз!A328)</f>
        <v>10</v>
      </c>
      <c r="C328">
        <f>SUMIF(Продаж!F:F,Працівник_аналіз!A328,Продаж!I:I)</f>
        <v>31843.83</v>
      </c>
      <c r="D328">
        <f>SUMIF(Робота!B:B,Працівник_аналіз!A328,Робота!D:D)</f>
        <v>199</v>
      </c>
      <c r="E328">
        <f>COUNTIF(Робота!B:B,Працівник_аналіз!A328)</f>
        <v>26</v>
      </c>
      <c r="F328">
        <f>COUNTIFS(Робота!B:B,Працівник_аналіз!A328,Робота!D:D,"&gt;8")</f>
        <v>9</v>
      </c>
      <c r="G328">
        <f>SUMIFS(Робота!D:D,Робота!B:B,Працівник_аналіз!A328,Робота!D:D,"&gt;8")</f>
        <v>95</v>
      </c>
      <c r="H328">
        <f t="shared" si="15"/>
        <v>23</v>
      </c>
      <c r="I328">
        <f>COUNTIFS(Робота!B:B,Працівник_аналіз!A328,Робота!D:D,"&lt;8")</f>
        <v>12</v>
      </c>
      <c r="J328">
        <f>SUMIFS(Робота!D:D,Робота!B:B,Працівник_аналіз!A328,Робота!D:D,"&lt;8")</f>
        <v>64</v>
      </c>
      <c r="K328">
        <f t="shared" si="16"/>
        <v>32</v>
      </c>
      <c r="L328">
        <f t="shared" si="17"/>
        <v>160.01924623115579</v>
      </c>
    </row>
    <row r="329" spans="1:12">
      <c r="A329">
        <v>215</v>
      </c>
      <c r="B329">
        <f>COUNTIF(Продаж!F:F,Працівник_аналіз!A329)</f>
        <v>9</v>
      </c>
      <c r="C329">
        <f>SUMIF(Продаж!F:F,Працівник_аналіз!A329,Продаж!I:I)</f>
        <v>25901.01</v>
      </c>
      <c r="D329">
        <f>SUMIF(Робота!B:B,Працівник_аналіз!A329,Робота!D:D)</f>
        <v>133</v>
      </c>
      <c r="E329">
        <f>COUNTIF(Робота!B:B,Працівник_аналіз!A329)</f>
        <v>19</v>
      </c>
      <c r="F329">
        <f>COUNTIFS(Робота!B:B,Працівник_аналіз!A329,Робота!D:D,"&gt;8")</f>
        <v>4</v>
      </c>
      <c r="G329">
        <f>SUMIFS(Робота!D:D,Робота!B:B,Працівник_аналіз!A329,Робота!D:D,"&gt;8")</f>
        <v>45</v>
      </c>
      <c r="H329">
        <f t="shared" si="15"/>
        <v>13</v>
      </c>
      <c r="I329">
        <f>COUNTIFS(Робота!B:B,Працівник_аналіз!A329,Робота!D:D,"&lt;8")</f>
        <v>15</v>
      </c>
      <c r="J329">
        <f>SUMIFS(Робота!D:D,Робота!B:B,Працівник_аналіз!A329,Робота!D:D,"&lt;8")</f>
        <v>88</v>
      </c>
      <c r="K329">
        <f t="shared" si="16"/>
        <v>32</v>
      </c>
      <c r="L329">
        <f t="shared" si="17"/>
        <v>194.74443609022555</v>
      </c>
    </row>
    <row r="330" spans="1:12">
      <c r="A330">
        <v>242</v>
      </c>
      <c r="B330">
        <f>COUNTIF(Продаж!F:F,Працівник_аналіз!A330)</f>
        <v>20</v>
      </c>
      <c r="C330">
        <f>SUMIF(Продаж!F:F,Працівник_аналіз!A330,Продаж!I:I)</f>
        <v>79777.929999999993</v>
      </c>
      <c r="D330">
        <f>SUMIF(Робота!B:B,Працівник_аналіз!A330,Робота!D:D)</f>
        <v>252</v>
      </c>
      <c r="E330">
        <f>COUNTIF(Робота!B:B,Працівник_аналіз!A330)</f>
        <v>33</v>
      </c>
      <c r="F330">
        <f>COUNTIFS(Робота!B:B,Працівник_аналіз!A330,Робота!D:D,"&gt;8")</f>
        <v>13</v>
      </c>
      <c r="G330">
        <f>SUMIFS(Робота!D:D,Робота!B:B,Працівник_аналіз!A330,Робота!D:D,"&gt;8")</f>
        <v>133</v>
      </c>
      <c r="H330">
        <f t="shared" si="15"/>
        <v>29</v>
      </c>
      <c r="I330">
        <f>COUNTIFS(Робота!B:B,Працівник_аналіз!A330,Робота!D:D,"&lt;8")</f>
        <v>17</v>
      </c>
      <c r="J330">
        <f>SUMIFS(Робота!D:D,Робота!B:B,Працівник_аналіз!A330,Робота!D:D,"&lt;8")</f>
        <v>95</v>
      </c>
      <c r="K330">
        <f t="shared" si="16"/>
        <v>41</v>
      </c>
      <c r="L330">
        <f t="shared" si="17"/>
        <v>316.57908730158726</v>
      </c>
    </row>
    <row r="331" spans="1:12">
      <c r="A331">
        <v>27</v>
      </c>
      <c r="B331">
        <f>COUNTIF(Продаж!F:F,Працівник_аналіз!A331)</f>
        <v>5</v>
      </c>
      <c r="C331">
        <f>SUMIF(Продаж!F:F,Працівник_аналіз!A331,Продаж!I:I)</f>
        <v>13859.489999999998</v>
      </c>
      <c r="D331">
        <f>SUMIF(Робота!B:B,Працівник_аналіз!A331,Робота!D:D)</f>
        <v>265</v>
      </c>
      <c r="E331">
        <f>COUNTIF(Робота!B:B,Працівник_аналіз!A331)</f>
        <v>31</v>
      </c>
      <c r="F331">
        <f>COUNTIFS(Робота!B:B,Працівник_аналіз!A331,Робота!D:D,"&gt;8")</f>
        <v>15</v>
      </c>
      <c r="G331">
        <f>SUMIFS(Робота!D:D,Робота!B:B,Працівник_аналіз!A331,Робота!D:D,"&gt;8")</f>
        <v>160</v>
      </c>
      <c r="H331">
        <f t="shared" si="15"/>
        <v>40</v>
      </c>
      <c r="I331">
        <f>COUNTIFS(Робота!B:B,Працівник_аналіз!A331,Робота!D:D,"&lt;8")</f>
        <v>11</v>
      </c>
      <c r="J331">
        <f>SUMIFS(Робота!D:D,Робота!B:B,Працівник_аналіз!A331,Робота!D:D,"&lt;8")</f>
        <v>65</v>
      </c>
      <c r="K331">
        <f t="shared" si="16"/>
        <v>23</v>
      </c>
      <c r="L331">
        <f t="shared" si="17"/>
        <v>52.299962264150935</v>
      </c>
    </row>
    <row r="332" spans="1:12">
      <c r="A332">
        <v>172</v>
      </c>
      <c r="B332">
        <f>COUNTIF(Продаж!F:F,Працівник_аналіз!A332)</f>
        <v>7</v>
      </c>
      <c r="C332">
        <f>SUMIF(Продаж!F:F,Працівник_аналіз!A332,Продаж!I:I)</f>
        <v>18116.43</v>
      </c>
      <c r="D332">
        <f>SUMIF(Робота!B:B,Працівник_аналіз!A332,Робота!D:D)</f>
        <v>272</v>
      </c>
      <c r="E332">
        <f>COUNTIF(Робота!B:B,Працівник_аналіз!A332)</f>
        <v>33</v>
      </c>
      <c r="F332">
        <f>COUNTIFS(Робота!B:B,Працівник_аналіз!A332,Робота!D:D,"&gt;8")</f>
        <v>13</v>
      </c>
      <c r="G332">
        <f>SUMIFS(Робота!D:D,Робота!B:B,Працівник_аналіз!A332,Робота!D:D,"&gt;8")</f>
        <v>146</v>
      </c>
      <c r="H332">
        <f t="shared" si="15"/>
        <v>42</v>
      </c>
      <c r="I332">
        <f>COUNTIFS(Робота!B:B,Працівник_аналіз!A332,Робота!D:D,"&lt;8")</f>
        <v>16</v>
      </c>
      <c r="J332">
        <f>SUMIFS(Робота!D:D,Робота!B:B,Працівник_аналіз!A332,Робота!D:D,"&lt;8")</f>
        <v>94</v>
      </c>
      <c r="K332">
        <f t="shared" si="16"/>
        <v>34</v>
      </c>
      <c r="L332">
        <f t="shared" si="17"/>
        <v>66.604522058823534</v>
      </c>
    </row>
    <row r="333" spans="1:12">
      <c r="A333">
        <v>217</v>
      </c>
      <c r="B333">
        <f>COUNTIF(Продаж!F:F,Працівник_аналіз!A333)</f>
        <v>8</v>
      </c>
      <c r="C333">
        <f>SUMIF(Продаж!F:F,Працівник_аналіз!A333,Продаж!I:I)</f>
        <v>33375.519999999997</v>
      </c>
      <c r="D333">
        <f>SUMIF(Робота!B:B,Працівник_аналіз!A333,Робота!D:D)</f>
        <v>221</v>
      </c>
      <c r="E333">
        <f>COUNTIF(Робота!B:B,Працівник_аналіз!A333)</f>
        <v>26</v>
      </c>
      <c r="F333">
        <f>COUNTIFS(Робота!B:B,Працівник_аналіз!A333,Робота!D:D,"&gt;8")</f>
        <v>12</v>
      </c>
      <c r="G333">
        <f>SUMIFS(Робота!D:D,Робота!B:B,Працівник_аналіз!A333,Робота!D:D,"&gt;8")</f>
        <v>126</v>
      </c>
      <c r="H333">
        <f t="shared" si="15"/>
        <v>30</v>
      </c>
      <c r="I333">
        <f>COUNTIFS(Робота!B:B,Працівник_аналіз!A333,Робота!D:D,"&lt;8")</f>
        <v>9</v>
      </c>
      <c r="J333">
        <f>SUMIFS(Робота!D:D,Робота!B:B,Працівник_аналіз!A333,Робота!D:D,"&lt;8")</f>
        <v>55</v>
      </c>
      <c r="K333">
        <f t="shared" si="16"/>
        <v>17</v>
      </c>
      <c r="L333">
        <f t="shared" si="17"/>
        <v>151.02045248868777</v>
      </c>
    </row>
    <row r="334" spans="1:12">
      <c r="A334">
        <v>60</v>
      </c>
      <c r="B334">
        <f>COUNTIF(Продаж!F:F,Працівник_аналіз!A334)</f>
        <v>11</v>
      </c>
      <c r="C334">
        <f>SUMIF(Продаж!F:F,Працівник_аналіз!A334,Продаж!I:I)</f>
        <v>39681.19</v>
      </c>
      <c r="D334">
        <f>SUMIF(Робота!B:B,Працівник_аналіз!A334,Робота!D:D)</f>
        <v>102</v>
      </c>
      <c r="E334">
        <f>COUNTIF(Робота!B:B,Працівник_аналіз!A334)</f>
        <v>13</v>
      </c>
      <c r="F334">
        <f>COUNTIFS(Робота!B:B,Працівник_аналіз!A334,Робота!D:D,"&gt;8")</f>
        <v>5</v>
      </c>
      <c r="G334">
        <f>SUMIFS(Робота!D:D,Робота!B:B,Працівник_аналіз!A334,Робота!D:D,"&gt;8")</f>
        <v>48</v>
      </c>
      <c r="H334">
        <f t="shared" si="15"/>
        <v>8</v>
      </c>
      <c r="I334">
        <f>COUNTIFS(Робота!B:B,Працівник_аналіз!A334,Робота!D:D,"&lt;8")</f>
        <v>4</v>
      </c>
      <c r="J334">
        <f>SUMIFS(Робота!D:D,Робота!B:B,Працівник_аналіз!A334,Робота!D:D,"&lt;8")</f>
        <v>22</v>
      </c>
      <c r="K334">
        <f t="shared" si="16"/>
        <v>10</v>
      </c>
      <c r="L334">
        <f t="shared" si="17"/>
        <v>389.03127450980395</v>
      </c>
    </row>
    <row r="335" spans="1:12">
      <c r="A335">
        <v>130</v>
      </c>
      <c r="B335">
        <f>COUNTIF(Продаж!F:F,Працівник_аналіз!A335)</f>
        <v>6</v>
      </c>
      <c r="C335">
        <f>SUMIF(Продаж!F:F,Працівник_аналіз!A335,Продаж!I:I)</f>
        <v>19118.63</v>
      </c>
      <c r="D335">
        <f>SUMIF(Робота!B:B,Працівник_аналіз!A335,Робота!D:D)</f>
        <v>221</v>
      </c>
      <c r="E335">
        <f>COUNTIF(Робота!B:B,Працівник_аналіз!A335)</f>
        <v>28</v>
      </c>
      <c r="F335">
        <f>COUNTIFS(Робота!B:B,Працівник_аналіз!A335,Робота!D:D,"&gt;8")</f>
        <v>12</v>
      </c>
      <c r="G335">
        <f>SUMIFS(Робота!D:D,Робота!B:B,Працівник_аналіз!A335,Робота!D:D,"&gt;8")</f>
        <v>129</v>
      </c>
      <c r="H335">
        <f t="shared" si="15"/>
        <v>33</v>
      </c>
      <c r="I335">
        <f>COUNTIFS(Робота!B:B,Працівник_аналіз!A335,Робота!D:D,"&lt;8")</f>
        <v>14</v>
      </c>
      <c r="J335">
        <f>SUMIFS(Робота!D:D,Робота!B:B,Працівник_аналіз!A335,Робота!D:D,"&lt;8")</f>
        <v>76</v>
      </c>
      <c r="K335">
        <f t="shared" si="16"/>
        <v>36</v>
      </c>
      <c r="L335">
        <f t="shared" si="17"/>
        <v>86.50963800904978</v>
      </c>
    </row>
    <row r="336" spans="1:12">
      <c r="A336">
        <v>106</v>
      </c>
      <c r="B336">
        <f>COUNTIF(Продаж!F:F,Працівник_аналіз!A336)</f>
        <v>15</v>
      </c>
      <c r="C336">
        <f>SUMIF(Продаж!F:F,Працівник_аналіз!A336,Продаж!I:I)</f>
        <v>59262.71</v>
      </c>
      <c r="D336">
        <f>SUMIF(Робота!B:B,Працівник_аналіз!A336,Робота!D:D)</f>
        <v>182</v>
      </c>
      <c r="E336">
        <f>COUNTIF(Робота!B:B,Працівник_аналіз!A336)</f>
        <v>21</v>
      </c>
      <c r="F336">
        <f>COUNTIFS(Робота!B:B,Працівник_аналіз!A336,Робота!D:D,"&gt;8")</f>
        <v>9</v>
      </c>
      <c r="G336">
        <f>SUMIFS(Робота!D:D,Робота!B:B,Працівник_аналіз!A336,Робота!D:D,"&gt;8")</f>
        <v>95</v>
      </c>
      <c r="H336">
        <f t="shared" si="15"/>
        <v>23</v>
      </c>
      <c r="I336">
        <f>COUNTIFS(Робота!B:B,Працівник_аналіз!A336,Робота!D:D,"&lt;8")</f>
        <v>4</v>
      </c>
      <c r="J336">
        <f>SUMIFS(Робота!D:D,Робота!B:B,Працівник_аналіз!A336,Робота!D:D,"&lt;8")</f>
        <v>23</v>
      </c>
      <c r="K336">
        <f t="shared" si="16"/>
        <v>9</v>
      </c>
      <c r="L336">
        <f t="shared" si="17"/>
        <v>325.6192857142857</v>
      </c>
    </row>
    <row r="337" spans="1:12">
      <c r="A337">
        <v>351</v>
      </c>
      <c r="B337">
        <f>COUNTIF(Продаж!F:F,Працівник_аналіз!A337)</f>
        <v>6</v>
      </c>
      <c r="C337">
        <f>SUMIF(Продаж!F:F,Працівник_аналіз!A337,Продаж!I:I)</f>
        <v>19180.669999999998</v>
      </c>
      <c r="D337">
        <f>SUMIF(Робота!B:B,Працівник_аналіз!A337,Робота!D:D)</f>
        <v>225</v>
      </c>
      <c r="E337">
        <f>COUNTIF(Робота!B:B,Працівник_аналіз!A337)</f>
        <v>31</v>
      </c>
      <c r="F337">
        <f>COUNTIFS(Робота!B:B,Працівник_аналіз!A337,Робота!D:D,"&gt;8")</f>
        <v>9</v>
      </c>
      <c r="G337">
        <f>SUMIFS(Робота!D:D,Робота!B:B,Працівник_аналіз!A337,Робота!D:D,"&gt;8")</f>
        <v>95</v>
      </c>
      <c r="H337">
        <f t="shared" si="15"/>
        <v>23</v>
      </c>
      <c r="I337">
        <f>COUNTIFS(Робота!B:B,Працівник_аналіз!A337,Робота!D:D,"&lt;8")</f>
        <v>19</v>
      </c>
      <c r="J337">
        <f>SUMIFS(Робота!D:D,Робота!B:B,Працівник_аналіз!A337,Робота!D:D,"&lt;8")</f>
        <v>106</v>
      </c>
      <c r="K337">
        <f t="shared" si="16"/>
        <v>46</v>
      </c>
      <c r="L337">
        <f t="shared" si="17"/>
        <v>85.247422222222212</v>
      </c>
    </row>
    <row r="338" spans="1:12">
      <c r="A338">
        <v>255</v>
      </c>
      <c r="B338">
        <f>COUNTIF(Продаж!F:F,Працівник_аналіз!A338)</f>
        <v>13</v>
      </c>
      <c r="C338">
        <f>SUMIF(Продаж!F:F,Працівник_аналіз!A338,Продаж!I:I)</f>
        <v>47126.17</v>
      </c>
      <c r="D338">
        <f>SUMIF(Робота!B:B,Працівник_аналіз!A338,Робота!D:D)</f>
        <v>208</v>
      </c>
      <c r="E338">
        <f>COUNTIF(Робота!B:B,Працівник_аналіз!A338)</f>
        <v>26</v>
      </c>
      <c r="F338">
        <f>COUNTIFS(Робота!B:B,Працівник_аналіз!A338,Робота!D:D,"&gt;8")</f>
        <v>10</v>
      </c>
      <c r="G338">
        <f>SUMIFS(Робота!D:D,Робота!B:B,Працівник_аналіз!A338,Робота!D:D,"&gt;8")</f>
        <v>109</v>
      </c>
      <c r="H338">
        <f t="shared" si="15"/>
        <v>29</v>
      </c>
      <c r="I338">
        <f>COUNTIFS(Робота!B:B,Працівник_аналіз!A338,Робота!D:D,"&lt;8")</f>
        <v>10</v>
      </c>
      <c r="J338">
        <f>SUMIFS(Робота!D:D,Робота!B:B,Працівник_аналіз!A338,Робота!D:D,"&lt;8")</f>
        <v>51</v>
      </c>
      <c r="K338">
        <f t="shared" si="16"/>
        <v>29</v>
      </c>
      <c r="L338">
        <f t="shared" si="17"/>
        <v>226.56812499999998</v>
      </c>
    </row>
    <row r="339" spans="1:12">
      <c r="A339">
        <v>59</v>
      </c>
      <c r="B339">
        <f>COUNTIF(Продаж!F:F,Працівник_аналіз!A339)</f>
        <v>18</v>
      </c>
      <c r="C339">
        <f>SUMIF(Продаж!F:F,Працівник_аналіз!A339,Продаж!I:I)</f>
        <v>64939.05</v>
      </c>
      <c r="D339">
        <f>SUMIF(Робота!B:B,Працівник_аналіз!A339,Робота!D:D)</f>
        <v>221</v>
      </c>
      <c r="E339">
        <f>COUNTIF(Робота!B:B,Працівник_аналіз!A339)</f>
        <v>27</v>
      </c>
      <c r="F339">
        <f>COUNTIFS(Робота!B:B,Працівник_аналіз!A339,Робота!D:D,"&gt;8")</f>
        <v>12</v>
      </c>
      <c r="G339">
        <f>SUMIFS(Робота!D:D,Робота!B:B,Працівник_аналіз!A339,Робота!D:D,"&gt;8")</f>
        <v>126</v>
      </c>
      <c r="H339">
        <f t="shared" si="15"/>
        <v>30</v>
      </c>
      <c r="I339">
        <f>COUNTIFS(Робота!B:B,Працівник_аналіз!A339,Робота!D:D,"&lt;8")</f>
        <v>12</v>
      </c>
      <c r="J339">
        <f>SUMIFS(Робота!D:D,Робота!B:B,Працівник_аналіз!A339,Робота!D:D,"&lt;8")</f>
        <v>71</v>
      </c>
      <c r="K339">
        <f t="shared" si="16"/>
        <v>25</v>
      </c>
      <c r="L339">
        <f t="shared" si="17"/>
        <v>293.8418552036199</v>
      </c>
    </row>
    <row r="340" spans="1:12">
      <c r="A340">
        <v>200</v>
      </c>
      <c r="B340">
        <f>COUNTIF(Продаж!F:F,Працівник_аналіз!A340)</f>
        <v>14</v>
      </c>
      <c r="C340">
        <f>SUMIF(Продаж!F:F,Працівник_аналіз!A340,Продаж!I:I)</f>
        <v>69621.52</v>
      </c>
      <c r="D340">
        <f>SUMIF(Робота!B:B,Працівник_аналіз!A340,Робота!D:D)</f>
        <v>144</v>
      </c>
      <c r="E340">
        <f>COUNTIF(Робота!B:B,Працівник_аналіз!A340)</f>
        <v>18</v>
      </c>
      <c r="F340">
        <f>COUNTIFS(Робота!B:B,Працівник_аналіз!A340,Робота!D:D,"&gt;8")</f>
        <v>7</v>
      </c>
      <c r="G340">
        <f>SUMIFS(Робота!D:D,Робота!B:B,Працівник_аналіз!A340,Робота!D:D,"&gt;8")</f>
        <v>75</v>
      </c>
      <c r="H340">
        <f t="shared" si="15"/>
        <v>19</v>
      </c>
      <c r="I340">
        <f>COUNTIFS(Робота!B:B,Працівник_аналіз!A340,Робота!D:D,"&lt;8")</f>
        <v>8</v>
      </c>
      <c r="J340">
        <f>SUMIFS(Робота!D:D,Робота!B:B,Працівник_аналіз!A340,Робота!D:D,"&lt;8")</f>
        <v>45</v>
      </c>
      <c r="K340">
        <f t="shared" si="16"/>
        <v>19</v>
      </c>
      <c r="L340">
        <f t="shared" si="17"/>
        <v>483.48277777777781</v>
      </c>
    </row>
    <row r="341" spans="1:12">
      <c r="A341">
        <v>117</v>
      </c>
      <c r="B341">
        <f>COUNTIF(Продаж!F:F,Працівник_аналіз!A341)</f>
        <v>16</v>
      </c>
      <c r="C341">
        <f>SUMIF(Продаж!F:F,Працівник_аналіз!A341,Продаж!I:I)</f>
        <v>63433.509999999987</v>
      </c>
      <c r="D341">
        <f>SUMIF(Робота!B:B,Працівник_аналіз!A341,Робота!D:D)</f>
        <v>184</v>
      </c>
      <c r="E341">
        <f>COUNTIF(Робота!B:B,Працівник_аналіз!A341)</f>
        <v>22</v>
      </c>
      <c r="F341">
        <f>COUNTIFS(Робота!B:B,Працівник_аналіз!A341,Робота!D:D,"&gt;8")</f>
        <v>11</v>
      </c>
      <c r="G341">
        <f>SUMIFS(Робота!D:D,Робота!B:B,Працівник_аналіз!A341,Робота!D:D,"&gt;8")</f>
        <v>116</v>
      </c>
      <c r="H341">
        <f t="shared" si="15"/>
        <v>28</v>
      </c>
      <c r="I341">
        <f>COUNTIFS(Робота!B:B,Працівник_аналіз!A341,Робота!D:D,"&lt;8")</f>
        <v>11</v>
      </c>
      <c r="J341">
        <f>SUMIFS(Робота!D:D,Робота!B:B,Працівник_аналіз!A341,Робота!D:D,"&lt;8")</f>
        <v>68</v>
      </c>
      <c r="K341">
        <f t="shared" si="16"/>
        <v>20</v>
      </c>
      <c r="L341">
        <f t="shared" si="17"/>
        <v>344.74733695652168</v>
      </c>
    </row>
    <row r="342" spans="1:12">
      <c r="A342">
        <v>303</v>
      </c>
      <c r="B342">
        <f>COUNTIF(Продаж!F:F,Працівник_аналіз!A342)</f>
        <v>10</v>
      </c>
      <c r="C342">
        <f>SUMIF(Продаж!F:F,Працівник_аналіз!A342,Продаж!I:I)</f>
        <v>36990.449999999997</v>
      </c>
      <c r="D342">
        <f>SUMIF(Робота!B:B,Працівник_аналіз!A342,Робота!D:D)</f>
        <v>257</v>
      </c>
      <c r="E342">
        <f>COUNTIF(Робота!B:B,Працівник_аналіз!A342)</f>
        <v>33</v>
      </c>
      <c r="F342">
        <f>COUNTIFS(Робота!B:B,Працівник_аналіз!A342,Робота!D:D,"&gt;8")</f>
        <v>11</v>
      </c>
      <c r="G342">
        <f>SUMIFS(Робота!D:D,Робота!B:B,Працівник_аналіз!A342,Робота!D:D,"&gt;8")</f>
        <v>114</v>
      </c>
      <c r="H342">
        <f t="shared" si="15"/>
        <v>26</v>
      </c>
      <c r="I342">
        <f>COUNTIFS(Робота!B:B,Працівник_аналіз!A342,Робота!D:D,"&lt;8")</f>
        <v>13</v>
      </c>
      <c r="J342">
        <f>SUMIFS(Робота!D:D,Робота!B:B,Працівник_аналіз!A342,Робота!D:D,"&lt;8")</f>
        <v>71</v>
      </c>
      <c r="K342">
        <f t="shared" si="16"/>
        <v>33</v>
      </c>
      <c r="L342">
        <f t="shared" si="17"/>
        <v>143.93171206225679</v>
      </c>
    </row>
    <row r="343" spans="1:12">
      <c r="A343">
        <v>272</v>
      </c>
      <c r="B343">
        <f>COUNTIF(Продаж!F:F,Працівник_аналіз!A343)</f>
        <v>13</v>
      </c>
      <c r="C343">
        <f>SUMIF(Продаж!F:F,Працівник_аналіз!A343,Продаж!I:I)</f>
        <v>34361.020000000004</v>
      </c>
      <c r="D343">
        <f>SUMIF(Робота!B:B,Працівник_аналіз!A343,Робота!D:D)</f>
        <v>186</v>
      </c>
      <c r="E343">
        <f>COUNTIF(Робота!B:B,Працівник_аналіз!A343)</f>
        <v>22</v>
      </c>
      <c r="F343">
        <f>COUNTIFS(Робота!B:B,Працівник_аналіз!A343,Робота!D:D,"&gt;8")</f>
        <v>10</v>
      </c>
      <c r="G343">
        <f>SUMIFS(Робота!D:D,Робота!B:B,Працівник_аналіз!A343,Робота!D:D,"&gt;8")</f>
        <v>104</v>
      </c>
      <c r="H343">
        <f t="shared" si="15"/>
        <v>24</v>
      </c>
      <c r="I343">
        <f>COUNTIFS(Робота!B:B,Працівник_аналіз!A343,Робота!D:D,"&lt;8")</f>
        <v>8</v>
      </c>
      <c r="J343">
        <f>SUMIFS(Робота!D:D,Робота!B:B,Працівник_аналіз!A343,Робота!D:D,"&lt;8")</f>
        <v>50</v>
      </c>
      <c r="K343">
        <f t="shared" si="16"/>
        <v>14</v>
      </c>
      <c r="L343">
        <f t="shared" si="17"/>
        <v>184.73666666666668</v>
      </c>
    </row>
    <row r="344" spans="1:12">
      <c r="A344">
        <v>278</v>
      </c>
      <c r="B344">
        <f>COUNTIF(Продаж!F:F,Працівник_аналіз!A344)</f>
        <v>9</v>
      </c>
      <c r="C344">
        <f>SUMIF(Продаж!F:F,Працівник_аналіз!A344,Продаж!I:I)</f>
        <v>25766.629999999997</v>
      </c>
      <c r="D344">
        <f>SUMIF(Робота!B:B,Працівник_аналіз!A344,Робота!D:D)</f>
        <v>174</v>
      </c>
      <c r="E344">
        <f>COUNTIF(Робота!B:B,Працівник_аналіз!A344)</f>
        <v>23</v>
      </c>
      <c r="F344">
        <f>COUNTIFS(Робота!B:B,Працівник_аналіз!A344,Робота!D:D,"&gt;8")</f>
        <v>7</v>
      </c>
      <c r="G344">
        <f>SUMIFS(Робота!D:D,Робота!B:B,Працівник_аналіз!A344,Робота!D:D,"&gt;8")</f>
        <v>74</v>
      </c>
      <c r="H344">
        <f t="shared" si="15"/>
        <v>18</v>
      </c>
      <c r="I344">
        <f>COUNTIFS(Робота!B:B,Працівник_аналіз!A344,Робота!D:D,"&lt;8")</f>
        <v>15</v>
      </c>
      <c r="J344">
        <f>SUMIFS(Робота!D:D,Робота!B:B,Працівник_аналіз!A344,Робота!D:D,"&lt;8")</f>
        <v>92</v>
      </c>
      <c r="K344">
        <f t="shared" si="16"/>
        <v>28</v>
      </c>
      <c r="L344">
        <f t="shared" si="17"/>
        <v>148.08408045977009</v>
      </c>
    </row>
    <row r="345" spans="1:12">
      <c r="A345">
        <v>267</v>
      </c>
      <c r="B345">
        <f>COUNTIF(Продаж!F:F,Працівник_аналіз!A345)</f>
        <v>17</v>
      </c>
      <c r="C345">
        <f>SUMIF(Продаж!F:F,Працівник_аналіз!A345,Продаж!I:I)</f>
        <v>47110.9</v>
      </c>
      <c r="D345">
        <f>SUMIF(Робота!B:B,Працівник_аналіз!A345,Робота!D:D)</f>
        <v>178</v>
      </c>
      <c r="E345">
        <f>COUNTIF(Робота!B:B,Працівник_аналіз!A345)</f>
        <v>21</v>
      </c>
      <c r="F345">
        <f>COUNTIFS(Робота!B:B,Працівник_аналіз!A345,Робота!D:D,"&gt;8")</f>
        <v>10</v>
      </c>
      <c r="G345">
        <f>SUMIFS(Робота!D:D,Робота!B:B,Працівник_аналіз!A345,Робота!D:D,"&gt;8")</f>
        <v>109</v>
      </c>
      <c r="H345">
        <f t="shared" si="15"/>
        <v>29</v>
      </c>
      <c r="I345">
        <f>COUNTIFS(Робота!B:B,Працівник_аналіз!A345,Робота!D:D,"&lt;8")</f>
        <v>9</v>
      </c>
      <c r="J345">
        <f>SUMIFS(Робота!D:D,Робота!B:B,Працівник_аналіз!A345,Робота!D:D,"&lt;8")</f>
        <v>53</v>
      </c>
      <c r="K345">
        <f t="shared" si="16"/>
        <v>19</v>
      </c>
      <c r="L345">
        <f t="shared" si="17"/>
        <v>264.66797752808992</v>
      </c>
    </row>
    <row r="346" spans="1:12">
      <c r="A346">
        <v>372</v>
      </c>
      <c r="B346">
        <f>COUNTIF(Продаж!F:F,Працівник_аналіз!A346)</f>
        <v>9</v>
      </c>
      <c r="C346">
        <f>SUMIF(Продаж!F:F,Працівник_аналіз!A346,Продаж!I:I)</f>
        <v>26277.379999999997</v>
      </c>
      <c r="D346">
        <f>SUMIF(Робота!B:B,Працівник_аналіз!A346,Робота!D:D)</f>
        <v>116</v>
      </c>
      <c r="E346">
        <f>COUNTIF(Робота!B:B,Працівник_аналіз!A346)</f>
        <v>16</v>
      </c>
      <c r="F346">
        <f>COUNTIFS(Робота!B:B,Працівник_аналіз!A346,Робота!D:D,"&gt;8")</f>
        <v>5</v>
      </c>
      <c r="G346">
        <f>SUMIFS(Робота!D:D,Робота!B:B,Працівник_аналіз!A346,Робота!D:D,"&gt;8")</f>
        <v>54</v>
      </c>
      <c r="H346">
        <f t="shared" si="15"/>
        <v>14</v>
      </c>
      <c r="I346">
        <f>COUNTIFS(Робота!B:B,Працівник_аналіз!A346,Робота!D:D,"&lt;8")</f>
        <v>10</v>
      </c>
      <c r="J346">
        <f>SUMIFS(Робота!D:D,Робота!B:B,Працівник_аналіз!A346,Робота!D:D,"&lt;8")</f>
        <v>54</v>
      </c>
      <c r="K346">
        <f t="shared" si="16"/>
        <v>26</v>
      </c>
      <c r="L346">
        <f t="shared" si="17"/>
        <v>226.52913793103446</v>
      </c>
    </row>
    <row r="347" spans="1:12">
      <c r="A347">
        <v>41</v>
      </c>
      <c r="B347">
        <f>COUNTIF(Продаж!F:F,Працівник_аналіз!A347)</f>
        <v>13</v>
      </c>
      <c r="C347">
        <f>SUMIF(Продаж!F:F,Працівник_аналіз!A347,Продаж!I:I)</f>
        <v>49118.22</v>
      </c>
      <c r="D347">
        <f>SUMIF(Робота!B:B,Працівник_аналіз!A347,Робота!D:D)</f>
        <v>240</v>
      </c>
      <c r="E347">
        <f>COUNTIF(Робота!B:B,Працівник_аналіз!A347)</f>
        <v>29</v>
      </c>
      <c r="F347">
        <f>COUNTIFS(Робота!B:B,Працівник_аналіз!A347,Робота!D:D,"&gt;8")</f>
        <v>16</v>
      </c>
      <c r="G347">
        <f>SUMIFS(Робота!D:D,Робота!B:B,Працівник_аналіз!A347,Робота!D:D,"&gt;8")</f>
        <v>165</v>
      </c>
      <c r="H347">
        <f t="shared" si="15"/>
        <v>37</v>
      </c>
      <c r="I347">
        <f>COUNTIFS(Робота!B:B,Працівник_аналіз!A347,Робота!D:D,"&lt;8")</f>
        <v>13</v>
      </c>
      <c r="J347">
        <f>SUMIFS(Робота!D:D,Робота!B:B,Працівник_аналіз!A347,Робота!D:D,"&lt;8")</f>
        <v>75</v>
      </c>
      <c r="K347">
        <f t="shared" si="16"/>
        <v>29</v>
      </c>
      <c r="L347">
        <f t="shared" si="17"/>
        <v>204.65925000000001</v>
      </c>
    </row>
    <row r="348" spans="1:12">
      <c r="A348">
        <v>157</v>
      </c>
      <c r="B348">
        <f>COUNTIF(Продаж!F:F,Працівник_аналіз!A348)</f>
        <v>13</v>
      </c>
      <c r="C348">
        <f>SUMIF(Продаж!F:F,Працівник_аналіз!A348,Продаж!I:I)</f>
        <v>54234.839999999989</v>
      </c>
      <c r="D348">
        <f>SUMIF(Робота!B:B,Працівник_аналіз!A348,Робота!D:D)</f>
        <v>303</v>
      </c>
      <c r="E348">
        <f>COUNTIF(Робота!B:B,Працівник_аналіз!A348)</f>
        <v>36</v>
      </c>
      <c r="F348">
        <f>COUNTIFS(Робота!B:B,Працівник_аналіз!A348,Робота!D:D,"&gt;8")</f>
        <v>18</v>
      </c>
      <c r="G348">
        <f>SUMIFS(Робота!D:D,Робота!B:B,Працівник_аналіз!A348,Робота!D:D,"&gt;8")</f>
        <v>193</v>
      </c>
      <c r="H348">
        <f t="shared" si="15"/>
        <v>49</v>
      </c>
      <c r="I348">
        <f>COUNTIFS(Робота!B:B,Працівник_аналіз!A348,Робота!D:D,"&lt;8")</f>
        <v>14</v>
      </c>
      <c r="J348">
        <f>SUMIFS(Робота!D:D,Робота!B:B,Працівник_аналіз!A348,Робота!D:D,"&lt;8")</f>
        <v>78</v>
      </c>
      <c r="K348">
        <f t="shared" si="16"/>
        <v>34</v>
      </c>
      <c r="L348">
        <f t="shared" si="17"/>
        <v>178.99287128712868</v>
      </c>
    </row>
    <row r="349" spans="1:12">
      <c r="A349">
        <v>3</v>
      </c>
      <c r="B349">
        <f>COUNTIF(Продаж!F:F,Працівник_аналіз!A349)</f>
        <v>16</v>
      </c>
      <c r="C349">
        <f>SUMIF(Продаж!F:F,Працівник_аналіз!A349,Продаж!I:I)</f>
        <v>57896.670000000013</v>
      </c>
      <c r="D349">
        <f>SUMIF(Робота!B:B,Працівник_аналіз!A349,Робота!D:D)</f>
        <v>224</v>
      </c>
      <c r="E349">
        <f>COUNTIF(Робота!B:B,Працівник_аналіз!A349)</f>
        <v>30</v>
      </c>
      <c r="F349">
        <f>COUNTIFS(Робота!B:B,Працівник_аналіз!A349,Робота!D:D,"&gt;8")</f>
        <v>11</v>
      </c>
      <c r="G349">
        <f>SUMIFS(Робота!D:D,Робота!B:B,Працівник_аналіз!A349,Робота!D:D,"&gt;8")</f>
        <v>106</v>
      </c>
      <c r="H349">
        <f t="shared" si="15"/>
        <v>18</v>
      </c>
      <c r="I349">
        <f>COUNTIFS(Робота!B:B,Працівник_аналіз!A349,Робота!D:D,"&lt;8")</f>
        <v>13</v>
      </c>
      <c r="J349">
        <f>SUMIFS(Робота!D:D,Робота!B:B,Працівник_аналіз!A349,Робота!D:D,"&lt;8")</f>
        <v>70</v>
      </c>
      <c r="K349">
        <f t="shared" si="16"/>
        <v>34</v>
      </c>
      <c r="L349">
        <f t="shared" si="17"/>
        <v>258.46727678571432</v>
      </c>
    </row>
    <row r="350" spans="1:12">
      <c r="A350">
        <v>9</v>
      </c>
      <c r="B350">
        <f>COUNTIF(Продаж!F:F,Працівник_аналіз!A350)</f>
        <v>16</v>
      </c>
      <c r="C350">
        <f>SUMIF(Продаж!F:F,Працівник_аналіз!A350,Продаж!I:I)</f>
        <v>66107.320000000007</v>
      </c>
      <c r="D350">
        <f>SUMIF(Робота!B:B,Працівник_аналіз!A350,Робота!D:D)</f>
        <v>126</v>
      </c>
      <c r="E350">
        <f>COUNTIF(Робота!B:B,Працівник_аналіз!A350)</f>
        <v>16</v>
      </c>
      <c r="F350">
        <f>COUNTIFS(Робота!B:B,Працівник_аналіз!A350,Робота!D:D,"&gt;8")</f>
        <v>7</v>
      </c>
      <c r="G350">
        <f>SUMIFS(Робота!D:D,Робота!B:B,Працівник_аналіз!A350,Робота!D:D,"&gt;8")</f>
        <v>75</v>
      </c>
      <c r="H350">
        <f t="shared" si="15"/>
        <v>19</v>
      </c>
      <c r="I350">
        <f>COUNTIFS(Робота!B:B,Працівник_аналіз!A350,Робота!D:D,"&lt;8")</f>
        <v>9</v>
      </c>
      <c r="J350">
        <f>SUMIFS(Робота!D:D,Робота!B:B,Працівник_аналіз!A350,Робота!D:D,"&lt;8")</f>
        <v>51</v>
      </c>
      <c r="K350">
        <f t="shared" si="16"/>
        <v>21</v>
      </c>
      <c r="L350">
        <f t="shared" si="17"/>
        <v>524.66126984126993</v>
      </c>
    </row>
    <row r="351" spans="1:12">
      <c r="A351">
        <v>234</v>
      </c>
      <c r="B351">
        <f>COUNTIF(Продаж!F:F,Працівник_аналіз!A351)</f>
        <v>17</v>
      </c>
      <c r="C351">
        <f>SUMIF(Продаж!F:F,Працівник_аналіз!A351,Продаж!I:I)</f>
        <v>61282.209999999992</v>
      </c>
      <c r="D351">
        <f>SUMIF(Робота!B:B,Працівник_аналіз!A351,Робота!D:D)</f>
        <v>298</v>
      </c>
      <c r="E351">
        <f>COUNTIF(Робота!B:B,Працівник_аналіз!A351)</f>
        <v>39</v>
      </c>
      <c r="F351">
        <f>COUNTIFS(Робота!B:B,Працівник_аналіз!A351,Робота!D:D,"&gt;8")</f>
        <v>13</v>
      </c>
      <c r="G351">
        <f>SUMIFS(Робота!D:D,Робота!B:B,Працівник_аналіз!A351,Робота!D:D,"&gt;8")</f>
        <v>132</v>
      </c>
      <c r="H351">
        <f t="shared" si="15"/>
        <v>28</v>
      </c>
      <c r="I351">
        <f>COUNTIFS(Робота!B:B,Працівник_аналіз!A351,Робота!D:D,"&lt;8")</f>
        <v>21</v>
      </c>
      <c r="J351">
        <f>SUMIFS(Робота!D:D,Робота!B:B,Працівник_аналіз!A351,Робота!D:D,"&lt;8")</f>
        <v>126</v>
      </c>
      <c r="K351">
        <f t="shared" si="16"/>
        <v>42</v>
      </c>
      <c r="L351">
        <f t="shared" si="17"/>
        <v>205.64499999999998</v>
      </c>
    </row>
    <row r="352" spans="1:12">
      <c r="A352">
        <v>395</v>
      </c>
      <c r="B352">
        <f>COUNTIF(Продаж!F:F,Працівник_аналіз!A352)</f>
        <v>10</v>
      </c>
      <c r="C352">
        <f>SUMIF(Продаж!F:F,Працівник_аналіз!A352,Продаж!I:I)</f>
        <v>31866.42</v>
      </c>
      <c r="D352">
        <f>SUMIF(Робота!B:B,Працівник_аналіз!A352,Робота!D:D)</f>
        <v>243</v>
      </c>
      <c r="E352">
        <f>COUNTIF(Робота!B:B,Працівник_аналіз!A352)</f>
        <v>29</v>
      </c>
      <c r="F352">
        <f>COUNTIFS(Робота!B:B,Працівник_аналіз!A352,Робота!D:D,"&gt;8")</f>
        <v>15</v>
      </c>
      <c r="G352">
        <f>SUMIFS(Робота!D:D,Робота!B:B,Працівник_аналіз!A352,Робота!D:D,"&gt;8")</f>
        <v>161</v>
      </c>
      <c r="H352">
        <f t="shared" si="15"/>
        <v>41</v>
      </c>
      <c r="I352">
        <f>COUNTIFS(Робота!B:B,Працівник_аналіз!A352,Робота!D:D,"&lt;8")</f>
        <v>13</v>
      </c>
      <c r="J352">
        <f>SUMIFS(Робота!D:D,Робота!B:B,Працівник_аналіз!A352,Робота!D:D,"&lt;8")</f>
        <v>74</v>
      </c>
      <c r="K352">
        <f t="shared" si="16"/>
        <v>30</v>
      </c>
      <c r="L352">
        <f t="shared" si="17"/>
        <v>131.13753086419752</v>
      </c>
    </row>
    <row r="353" spans="1:12">
      <c r="A353">
        <v>108</v>
      </c>
      <c r="B353">
        <f>COUNTIF(Продаж!F:F,Працівник_аналіз!A353)</f>
        <v>11</v>
      </c>
      <c r="C353">
        <f>SUMIF(Продаж!F:F,Працівник_аналіз!A353,Продаж!I:I)</f>
        <v>57109.090000000004</v>
      </c>
      <c r="D353">
        <f>SUMIF(Робота!B:B,Працівник_аналіз!A353,Робота!D:D)</f>
        <v>241</v>
      </c>
      <c r="E353">
        <f>COUNTIF(Робота!B:B,Працівник_аналіз!A353)</f>
        <v>28</v>
      </c>
      <c r="F353">
        <f>COUNTIFS(Робота!B:B,Працівник_аналіз!A353,Робота!D:D,"&gt;8")</f>
        <v>13</v>
      </c>
      <c r="G353">
        <f>SUMIFS(Робота!D:D,Робота!B:B,Працівник_аналіз!A353,Робота!D:D,"&gt;8")</f>
        <v>145</v>
      </c>
      <c r="H353">
        <f t="shared" si="15"/>
        <v>41</v>
      </c>
      <c r="I353">
        <f>COUNTIFS(Робота!B:B,Працівник_аналіз!A353,Робота!D:D,"&lt;8")</f>
        <v>10</v>
      </c>
      <c r="J353">
        <f>SUMIFS(Робота!D:D,Робота!B:B,Працівник_аналіз!A353,Робота!D:D,"&lt;8")</f>
        <v>56</v>
      </c>
      <c r="K353">
        <f t="shared" si="16"/>
        <v>24</v>
      </c>
      <c r="L353">
        <f t="shared" si="17"/>
        <v>236.96717842323653</v>
      </c>
    </row>
    <row r="354" spans="1:12">
      <c r="A354">
        <v>238</v>
      </c>
      <c r="B354">
        <f>COUNTIF(Продаж!F:F,Працівник_аналіз!A354)</f>
        <v>14</v>
      </c>
      <c r="C354">
        <f>SUMIF(Продаж!F:F,Працівник_аналіз!A354,Продаж!I:I)</f>
        <v>43217.740000000005</v>
      </c>
      <c r="D354">
        <f>SUMIF(Робота!B:B,Працівник_аналіз!A354,Робота!D:D)</f>
        <v>213</v>
      </c>
      <c r="E354">
        <f>COUNTIF(Робота!B:B,Працівник_аналіз!A354)</f>
        <v>26</v>
      </c>
      <c r="F354">
        <f>COUNTIFS(Робота!B:B,Працівник_аналіз!A354,Робота!D:D,"&gt;8")</f>
        <v>12</v>
      </c>
      <c r="G354">
        <f>SUMIFS(Робота!D:D,Робота!B:B,Працівник_аналіз!A354,Робота!D:D,"&gt;8")</f>
        <v>128</v>
      </c>
      <c r="H354">
        <f t="shared" si="15"/>
        <v>32</v>
      </c>
      <c r="I354">
        <f>COUNTIFS(Робота!B:B,Працівник_аналіз!A354,Робота!D:D,"&lt;8")</f>
        <v>12</v>
      </c>
      <c r="J354">
        <f>SUMIFS(Робота!D:D,Робота!B:B,Працівник_аналіз!A354,Робота!D:D,"&lt;8")</f>
        <v>69</v>
      </c>
      <c r="K354">
        <f t="shared" si="16"/>
        <v>27</v>
      </c>
      <c r="L354">
        <f t="shared" si="17"/>
        <v>202.90018779342725</v>
      </c>
    </row>
    <row r="355" spans="1:12">
      <c r="A355">
        <v>233</v>
      </c>
      <c r="B355">
        <f>COUNTIF(Продаж!F:F,Працівник_аналіз!A355)</f>
        <v>15</v>
      </c>
      <c r="C355">
        <f>SUMIF(Продаж!F:F,Працівник_аналіз!A355,Продаж!I:I)</f>
        <v>77066.44</v>
      </c>
      <c r="D355">
        <f>SUMIF(Робота!B:B,Працівник_аналіз!A355,Робота!D:D)</f>
        <v>280</v>
      </c>
      <c r="E355">
        <f>COUNTIF(Робота!B:B,Працівник_аналіз!A355)</f>
        <v>34</v>
      </c>
      <c r="F355">
        <f>COUNTIFS(Робота!B:B,Працівник_аналіз!A355,Робота!D:D,"&gt;8")</f>
        <v>16</v>
      </c>
      <c r="G355">
        <f>SUMIFS(Робота!D:D,Робота!B:B,Працівник_аналіз!A355,Робота!D:D,"&gt;8")</f>
        <v>169</v>
      </c>
      <c r="H355">
        <f t="shared" si="15"/>
        <v>41</v>
      </c>
      <c r="I355">
        <f>COUNTIFS(Робота!B:B,Працівник_аналіз!A355,Робота!D:D,"&lt;8")</f>
        <v>16</v>
      </c>
      <c r="J355">
        <f>SUMIFS(Робота!D:D,Робота!B:B,Працівник_аналіз!A355,Робота!D:D,"&lt;8")</f>
        <v>95</v>
      </c>
      <c r="K355">
        <f t="shared" si="16"/>
        <v>33</v>
      </c>
      <c r="L355">
        <f t="shared" si="17"/>
        <v>275.23728571428575</v>
      </c>
    </row>
    <row r="356" spans="1:12">
      <c r="A356">
        <v>97</v>
      </c>
      <c r="B356">
        <f>COUNTIF(Продаж!F:F,Працівник_аналіз!A356)</f>
        <v>12</v>
      </c>
      <c r="C356">
        <f>SUMIF(Продаж!F:F,Працівник_аналіз!A356,Продаж!I:I)</f>
        <v>32662.599999999995</v>
      </c>
      <c r="D356">
        <f>SUMIF(Робота!B:B,Працівник_аналіз!A356,Робота!D:D)</f>
        <v>228</v>
      </c>
      <c r="E356">
        <f>COUNTIF(Робота!B:B,Працівник_аналіз!A356)</f>
        <v>30</v>
      </c>
      <c r="F356">
        <f>COUNTIFS(Робота!B:B,Працівник_аналіз!A356,Робота!D:D,"&gt;8")</f>
        <v>10</v>
      </c>
      <c r="G356">
        <f>SUMIFS(Робота!D:D,Робота!B:B,Працівник_аналіз!A356,Робота!D:D,"&gt;8")</f>
        <v>111</v>
      </c>
      <c r="H356">
        <f t="shared" si="15"/>
        <v>31</v>
      </c>
      <c r="I356">
        <f>COUNTIFS(Робота!B:B,Працівник_аналіз!A356,Робота!D:D,"&lt;8")</f>
        <v>17</v>
      </c>
      <c r="J356">
        <f>SUMIFS(Робота!D:D,Робота!B:B,Працівник_аналіз!A356,Робота!D:D,"&lt;8")</f>
        <v>93</v>
      </c>
      <c r="K356">
        <f t="shared" si="16"/>
        <v>43</v>
      </c>
      <c r="L356">
        <f t="shared" si="17"/>
        <v>143.25701754385963</v>
      </c>
    </row>
    <row r="357" spans="1:12">
      <c r="A357">
        <v>205</v>
      </c>
      <c r="B357">
        <f>COUNTIF(Продаж!F:F,Працівник_аналіз!A357)</f>
        <v>10</v>
      </c>
      <c r="C357">
        <f>SUMIF(Продаж!F:F,Працівник_аналіз!A357,Продаж!I:I)</f>
        <v>40499.82</v>
      </c>
      <c r="D357">
        <f>SUMIF(Робота!B:B,Працівник_аналіз!A357,Робота!D:D)</f>
        <v>184</v>
      </c>
      <c r="E357">
        <f>COUNTIF(Робота!B:B,Працівник_аналіз!A357)</f>
        <v>25</v>
      </c>
      <c r="F357">
        <f>COUNTIFS(Робота!B:B,Працівник_аналіз!A357,Робота!D:D,"&gt;8")</f>
        <v>9</v>
      </c>
      <c r="G357">
        <f>SUMIFS(Робота!D:D,Робота!B:B,Працівник_аналіз!A357,Робота!D:D,"&gt;8")</f>
        <v>93</v>
      </c>
      <c r="H357">
        <f t="shared" si="15"/>
        <v>21</v>
      </c>
      <c r="I357">
        <f>COUNTIFS(Робота!B:B,Працівник_аналіз!A357,Робота!D:D,"&lt;8")</f>
        <v>14</v>
      </c>
      <c r="J357">
        <f>SUMIFS(Робота!D:D,Робота!B:B,Працівник_аналіз!A357,Робота!D:D,"&lt;8")</f>
        <v>75</v>
      </c>
      <c r="K357">
        <f t="shared" si="16"/>
        <v>37</v>
      </c>
      <c r="L357">
        <f t="shared" si="17"/>
        <v>220.10771739130433</v>
      </c>
    </row>
    <row r="358" spans="1:12">
      <c r="A358">
        <v>287</v>
      </c>
      <c r="B358">
        <f>COUNTIF(Продаж!F:F,Працівник_аналіз!A358)</f>
        <v>11</v>
      </c>
      <c r="C358">
        <f>SUMIF(Продаж!F:F,Працівник_аналіз!A358,Продаж!I:I)</f>
        <v>50320.420000000006</v>
      </c>
      <c r="D358">
        <f>SUMIF(Робота!B:B,Працівник_аналіз!A358,Робота!D:D)</f>
        <v>237</v>
      </c>
      <c r="E358">
        <f>COUNTIF(Робота!B:B,Працівник_аналіз!A358)</f>
        <v>30</v>
      </c>
      <c r="F358">
        <f>COUNTIFS(Робота!B:B,Працівник_аналіз!A358,Робота!D:D,"&gt;8")</f>
        <v>10</v>
      </c>
      <c r="G358">
        <f>SUMIFS(Робота!D:D,Робота!B:B,Працівник_аналіз!A358,Робота!D:D,"&gt;8")</f>
        <v>113</v>
      </c>
      <c r="H358">
        <f t="shared" si="15"/>
        <v>33</v>
      </c>
      <c r="I358">
        <f>COUNTIFS(Робота!B:B,Працівник_аналіз!A358,Робота!D:D,"&lt;8")</f>
        <v>17</v>
      </c>
      <c r="J358">
        <f>SUMIFS(Робота!D:D,Робота!B:B,Працівник_аналіз!A358,Робота!D:D,"&lt;8")</f>
        <v>100</v>
      </c>
      <c r="K358">
        <f t="shared" si="16"/>
        <v>36</v>
      </c>
      <c r="L358">
        <f t="shared" si="17"/>
        <v>212.322447257384</v>
      </c>
    </row>
    <row r="359" spans="1:12">
      <c r="A359">
        <v>224</v>
      </c>
      <c r="B359">
        <f>COUNTIF(Продаж!F:F,Працівник_аналіз!A359)</f>
        <v>7</v>
      </c>
      <c r="C359">
        <f>SUMIF(Продаж!F:F,Працівник_аналіз!A359,Продаж!I:I)</f>
        <v>24997.360000000004</v>
      </c>
      <c r="D359">
        <f>SUMIF(Робота!B:B,Працівник_аналіз!A359,Робота!D:D)</f>
        <v>217</v>
      </c>
      <c r="E359">
        <f>COUNTIF(Робота!B:B,Працівник_аналіз!A359)</f>
        <v>24</v>
      </c>
      <c r="F359">
        <f>COUNTIFS(Робота!B:B,Працівник_аналіз!A359,Робота!D:D,"&gt;8")</f>
        <v>16</v>
      </c>
      <c r="G359">
        <f>SUMIFS(Робота!D:D,Робота!B:B,Працівник_аналіз!A359,Робота!D:D,"&gt;8")</f>
        <v>167</v>
      </c>
      <c r="H359">
        <f t="shared" si="15"/>
        <v>39</v>
      </c>
      <c r="I359">
        <f>COUNTIFS(Робота!B:B,Працівник_аналіз!A359,Робота!D:D,"&lt;8")</f>
        <v>5</v>
      </c>
      <c r="J359">
        <f>SUMIFS(Робота!D:D,Робота!B:B,Працівник_аналіз!A359,Робота!D:D,"&lt;8")</f>
        <v>26</v>
      </c>
      <c r="K359">
        <f t="shared" si="16"/>
        <v>14</v>
      </c>
      <c r="L359">
        <f t="shared" si="17"/>
        <v>115.19520737327191</v>
      </c>
    </row>
    <row r="360" spans="1:12">
      <c r="A360">
        <v>94</v>
      </c>
      <c r="B360">
        <f>COUNTIF(Продаж!F:F,Працівник_аналіз!A360)</f>
        <v>12</v>
      </c>
      <c r="C360">
        <f>SUMIF(Продаж!F:F,Працівник_аналіз!A360,Продаж!I:I)</f>
        <v>41293.1</v>
      </c>
      <c r="D360">
        <f>SUMIF(Робота!B:B,Працівник_аналіз!A360,Робота!D:D)</f>
        <v>207</v>
      </c>
      <c r="E360">
        <f>COUNTIF(Робота!B:B,Працівник_аналіз!A360)</f>
        <v>25</v>
      </c>
      <c r="F360">
        <f>COUNTIFS(Робота!B:B,Працівник_аналіз!A360,Робота!D:D,"&gt;8")</f>
        <v>12</v>
      </c>
      <c r="G360">
        <f>SUMIFS(Робота!D:D,Робота!B:B,Працівник_аналіз!A360,Робота!D:D,"&gt;8")</f>
        <v>127</v>
      </c>
      <c r="H360">
        <f t="shared" si="15"/>
        <v>31</v>
      </c>
      <c r="I360">
        <f>COUNTIFS(Робота!B:B,Працівник_аналіз!A360,Робота!D:D,"&lt;8")</f>
        <v>10</v>
      </c>
      <c r="J360">
        <f>SUMIFS(Робота!D:D,Робота!B:B,Працівник_аналіз!A360,Робота!D:D,"&lt;8")</f>
        <v>56</v>
      </c>
      <c r="K360">
        <f t="shared" si="16"/>
        <v>24</v>
      </c>
      <c r="L360">
        <f t="shared" si="17"/>
        <v>199.48357487922704</v>
      </c>
    </row>
    <row r="361" spans="1:12">
      <c r="A361">
        <v>243</v>
      </c>
      <c r="B361">
        <f>COUNTIF(Продаж!F:F,Працівник_аналіз!A361)</f>
        <v>4</v>
      </c>
      <c r="C361">
        <f>SUMIF(Продаж!F:F,Працівник_аналіз!A361,Продаж!I:I)</f>
        <v>13546.739999999998</v>
      </c>
      <c r="D361">
        <f>SUMIF(Робота!B:B,Працівник_аналіз!A361,Робота!D:D)</f>
        <v>232</v>
      </c>
      <c r="E361">
        <f>COUNTIF(Робота!B:B,Працівник_аналіз!A361)</f>
        <v>30</v>
      </c>
      <c r="F361">
        <f>COUNTIFS(Робота!B:B,Працівник_аналіз!A361,Робота!D:D,"&gt;8")</f>
        <v>10</v>
      </c>
      <c r="G361">
        <f>SUMIFS(Робота!D:D,Робота!B:B,Працівник_аналіз!A361,Робота!D:D,"&gt;8")</f>
        <v>110</v>
      </c>
      <c r="H361">
        <f t="shared" si="15"/>
        <v>30</v>
      </c>
      <c r="I361">
        <f>COUNTIFS(Робота!B:B,Працівник_аналіз!A361,Робота!D:D,"&lt;8")</f>
        <v>16</v>
      </c>
      <c r="J361">
        <f>SUMIFS(Робота!D:D,Робота!B:B,Працівник_аналіз!A361,Робота!D:D,"&lt;8")</f>
        <v>90</v>
      </c>
      <c r="K361">
        <f t="shared" si="16"/>
        <v>38</v>
      </c>
      <c r="L361">
        <f t="shared" si="17"/>
        <v>58.39112068965516</v>
      </c>
    </row>
    <row r="362" spans="1:12">
      <c r="A362">
        <v>91</v>
      </c>
      <c r="B362">
        <f>COUNTIF(Продаж!F:F,Працівник_аналіз!A362)</f>
        <v>12</v>
      </c>
      <c r="C362">
        <f>SUMIF(Продаж!F:F,Працівник_аналіз!A362,Продаж!I:I)</f>
        <v>35300.550000000003</v>
      </c>
      <c r="D362">
        <f>SUMIF(Робота!B:B,Працівник_аналіз!A362,Робота!D:D)</f>
        <v>270</v>
      </c>
      <c r="E362">
        <f>COUNTIF(Робота!B:B,Працівник_аналіз!A362)</f>
        <v>31</v>
      </c>
      <c r="F362">
        <f>COUNTIFS(Робота!B:B,Працівник_аналіз!A362,Робота!D:D,"&gt;8")</f>
        <v>18</v>
      </c>
      <c r="G362">
        <f>SUMIFS(Робота!D:D,Робота!B:B,Працівник_аналіз!A362,Робота!D:D,"&gt;8")</f>
        <v>190</v>
      </c>
      <c r="H362">
        <f t="shared" si="15"/>
        <v>46</v>
      </c>
      <c r="I362">
        <f>COUNTIFS(Робота!B:B,Працівник_аналіз!A362,Робота!D:D,"&lt;8")</f>
        <v>12</v>
      </c>
      <c r="J362">
        <f>SUMIFS(Робота!D:D,Робота!B:B,Працівник_аналіз!A362,Робота!D:D,"&lt;8")</f>
        <v>72</v>
      </c>
      <c r="K362">
        <f t="shared" si="16"/>
        <v>24</v>
      </c>
      <c r="L362">
        <f t="shared" si="17"/>
        <v>130.74277777777777</v>
      </c>
    </row>
    <row r="363" spans="1:12">
      <c r="A363">
        <v>10</v>
      </c>
      <c r="B363">
        <f>COUNTIF(Продаж!F:F,Працівник_аналіз!A363)</f>
        <v>19</v>
      </c>
      <c r="C363">
        <f>SUMIF(Продаж!F:F,Працівник_аналіз!A363,Продаж!I:I)</f>
        <v>61132.57</v>
      </c>
      <c r="D363">
        <f>SUMIF(Робота!B:B,Працівник_аналіз!A363,Робота!D:D)</f>
        <v>213</v>
      </c>
      <c r="E363">
        <f>COUNTIF(Робота!B:B,Працівник_аналіз!A363)</f>
        <v>25</v>
      </c>
      <c r="F363">
        <f>COUNTIFS(Робота!B:B,Працівник_аналіз!A363,Робота!D:D,"&gt;8")</f>
        <v>11</v>
      </c>
      <c r="G363">
        <f>SUMIFS(Робота!D:D,Робота!B:B,Працівник_аналіз!A363,Робота!D:D,"&gt;8")</f>
        <v>121</v>
      </c>
      <c r="H363">
        <f t="shared" si="15"/>
        <v>33</v>
      </c>
      <c r="I363">
        <f>COUNTIFS(Робота!B:B,Працівник_аналіз!A363,Робота!D:D,"&lt;8")</f>
        <v>10</v>
      </c>
      <c r="J363">
        <f>SUMIFS(Робота!D:D,Робота!B:B,Працівник_аналіз!A363,Робота!D:D,"&lt;8")</f>
        <v>60</v>
      </c>
      <c r="K363">
        <f t="shared" si="16"/>
        <v>20</v>
      </c>
      <c r="L363">
        <f t="shared" si="17"/>
        <v>287.0073708920188</v>
      </c>
    </row>
    <row r="364" spans="1:12">
      <c r="A364">
        <v>317</v>
      </c>
      <c r="B364">
        <f>COUNTIF(Продаж!F:F,Працівник_аналіз!A364)</f>
        <v>9</v>
      </c>
      <c r="C364">
        <f>SUMIF(Продаж!F:F,Працівник_аналіз!A364,Продаж!I:I)</f>
        <v>31469.900000000009</v>
      </c>
      <c r="D364">
        <f>SUMIF(Робота!B:B,Працівник_аналіз!A364,Робота!D:D)</f>
        <v>228</v>
      </c>
      <c r="E364">
        <f>COUNTIF(Робота!B:B,Працівник_аналіз!A364)</f>
        <v>29</v>
      </c>
      <c r="F364">
        <f>COUNTIFS(Робота!B:B,Працівник_аналіз!A364,Робота!D:D,"&gt;8")</f>
        <v>12</v>
      </c>
      <c r="G364">
        <f>SUMIFS(Робота!D:D,Робота!B:B,Працівник_аналіз!A364,Робота!D:D,"&gt;8")</f>
        <v>129</v>
      </c>
      <c r="H364">
        <f t="shared" si="15"/>
        <v>33</v>
      </c>
      <c r="I364">
        <f>COUNTIFS(Робота!B:B,Працівник_аналіз!A364,Робота!D:D,"&lt;8")</f>
        <v>14</v>
      </c>
      <c r="J364">
        <f>SUMIFS(Робота!D:D,Робота!B:B,Працівник_аналіз!A364,Робота!D:D,"&lt;8")</f>
        <v>75</v>
      </c>
      <c r="K364">
        <f t="shared" si="16"/>
        <v>37</v>
      </c>
      <c r="L364">
        <f t="shared" si="17"/>
        <v>138.02587719298251</v>
      </c>
    </row>
    <row r="365" spans="1:12">
      <c r="A365">
        <v>265</v>
      </c>
      <c r="B365">
        <f>COUNTIF(Продаж!F:F,Працівник_аналіз!A365)</f>
        <v>10</v>
      </c>
      <c r="C365">
        <f>SUMIF(Продаж!F:F,Працівник_аналіз!A365,Продаж!I:I)</f>
        <v>40972.97</v>
      </c>
      <c r="D365">
        <f>SUMIF(Робота!B:B,Працівник_аналіз!A365,Робота!D:D)</f>
        <v>271</v>
      </c>
      <c r="E365">
        <f>COUNTIF(Робота!B:B,Працівник_аналіз!A365)</f>
        <v>31</v>
      </c>
      <c r="F365">
        <f>COUNTIFS(Робота!B:B,Працівник_аналіз!A365,Робота!D:D,"&gt;8")</f>
        <v>16</v>
      </c>
      <c r="G365">
        <f>SUMIFS(Робота!D:D,Робота!B:B,Працівник_аналіз!A365,Робота!D:D,"&gt;8")</f>
        <v>178</v>
      </c>
      <c r="H365">
        <f t="shared" si="15"/>
        <v>50</v>
      </c>
      <c r="I365">
        <f>COUNTIFS(Робота!B:B,Працівник_аналіз!A365,Робота!D:D,"&lt;8")</f>
        <v>12</v>
      </c>
      <c r="J365">
        <f>SUMIFS(Робота!D:D,Робота!B:B,Працівник_аналіз!A365,Робота!D:D,"&lt;8")</f>
        <v>69</v>
      </c>
      <c r="K365">
        <f t="shared" si="16"/>
        <v>27</v>
      </c>
      <c r="L365">
        <f t="shared" si="17"/>
        <v>151.19177121771219</v>
      </c>
    </row>
    <row r="366" spans="1:12">
      <c r="A366">
        <v>50</v>
      </c>
      <c r="B366">
        <f>COUNTIF(Продаж!F:F,Працівник_аналіз!A366)</f>
        <v>12</v>
      </c>
      <c r="C366">
        <f>SUMIF(Продаж!F:F,Працівник_аналіз!A366,Продаж!I:I)</f>
        <v>45165.18</v>
      </c>
      <c r="D366">
        <f>SUMIF(Робота!B:B,Працівник_аналіз!A366,Робота!D:D)</f>
        <v>216</v>
      </c>
      <c r="E366">
        <f>COUNTIF(Робота!B:B,Працівник_аналіз!A366)</f>
        <v>26</v>
      </c>
      <c r="F366">
        <f>COUNTIFS(Робота!B:B,Працівник_аналіз!A366,Робота!D:D,"&gt;8")</f>
        <v>12</v>
      </c>
      <c r="G366">
        <f>SUMIFS(Робота!D:D,Робота!B:B,Працівник_аналіз!A366,Робота!D:D,"&gt;8")</f>
        <v>129</v>
      </c>
      <c r="H366">
        <f t="shared" si="15"/>
        <v>33</v>
      </c>
      <c r="I366">
        <f>COUNTIFS(Робота!B:B,Працівник_аналіз!A366,Робота!D:D,"&lt;8")</f>
        <v>10</v>
      </c>
      <c r="J366">
        <f>SUMIFS(Робота!D:D,Робота!B:B,Працівник_аналіз!A366,Робота!D:D,"&lt;8")</f>
        <v>55</v>
      </c>
      <c r="K366">
        <f t="shared" si="16"/>
        <v>25</v>
      </c>
      <c r="L366">
        <f t="shared" si="17"/>
        <v>209.09805555555556</v>
      </c>
    </row>
    <row r="367" spans="1:12">
      <c r="A367">
        <v>104</v>
      </c>
      <c r="B367">
        <f>COUNTIF(Продаж!F:F,Працівник_аналіз!A367)</f>
        <v>7</v>
      </c>
      <c r="C367">
        <f>SUMIF(Продаж!F:F,Працівник_аналіз!A367,Продаж!I:I)</f>
        <v>28851.619999999995</v>
      </c>
      <c r="D367">
        <f>SUMIF(Робота!B:B,Працівник_аналіз!A367,Робота!D:D)</f>
        <v>168</v>
      </c>
      <c r="E367">
        <f>COUNTIF(Робота!B:B,Працівник_аналіз!A367)</f>
        <v>22</v>
      </c>
      <c r="F367">
        <f>COUNTIFS(Робота!B:B,Працівник_аналіз!A367,Робота!D:D,"&gt;8")</f>
        <v>8</v>
      </c>
      <c r="G367">
        <f>SUMIFS(Робота!D:D,Робота!B:B,Працівник_аналіз!A367,Робота!D:D,"&gt;8")</f>
        <v>84</v>
      </c>
      <c r="H367">
        <f t="shared" si="15"/>
        <v>20</v>
      </c>
      <c r="I367">
        <f>COUNTIFS(Робота!B:B,Працівник_аналіз!A367,Робота!D:D,"&lt;8")</f>
        <v>11</v>
      </c>
      <c r="J367">
        <f>SUMIFS(Робота!D:D,Робота!B:B,Працівник_аналіз!A367,Робота!D:D,"&lt;8")</f>
        <v>60</v>
      </c>
      <c r="K367">
        <f t="shared" si="16"/>
        <v>28</v>
      </c>
      <c r="L367">
        <f t="shared" si="17"/>
        <v>171.73583333333332</v>
      </c>
    </row>
    <row r="368" spans="1:12">
      <c r="A368">
        <v>29</v>
      </c>
      <c r="B368">
        <f>COUNTIF(Продаж!F:F,Працівник_аналіз!A368)</f>
        <v>10</v>
      </c>
      <c r="C368">
        <f>SUMIF(Продаж!F:F,Працівник_аналіз!A368,Продаж!I:I)</f>
        <v>30072.600000000006</v>
      </c>
      <c r="D368">
        <f>SUMIF(Робота!B:B,Працівник_аналіз!A368,Робота!D:D)</f>
        <v>211</v>
      </c>
      <c r="E368">
        <f>COUNTIF(Робота!B:B,Працівник_аналіз!A368)</f>
        <v>26</v>
      </c>
      <c r="F368">
        <f>COUNTIFS(Робота!B:B,Працівник_аналіз!A368,Робота!D:D,"&gt;8")</f>
        <v>9</v>
      </c>
      <c r="G368">
        <f>SUMIFS(Робота!D:D,Робота!B:B,Працівник_аналіз!A368,Робота!D:D,"&gt;8")</f>
        <v>93</v>
      </c>
      <c r="H368">
        <f t="shared" si="15"/>
        <v>21</v>
      </c>
      <c r="I368">
        <f>COUNTIFS(Робота!B:B,Працівник_аналіз!A368,Робота!D:D,"&lt;8")</f>
        <v>11</v>
      </c>
      <c r="J368">
        <f>SUMIFS(Робота!D:D,Робота!B:B,Працівник_аналіз!A368,Робота!D:D,"&lt;8")</f>
        <v>70</v>
      </c>
      <c r="K368">
        <f t="shared" si="16"/>
        <v>18</v>
      </c>
      <c r="L368">
        <f t="shared" si="17"/>
        <v>142.52417061611376</v>
      </c>
    </row>
    <row r="369" spans="1:12">
      <c r="A369">
        <v>89</v>
      </c>
      <c r="B369">
        <f>COUNTIF(Продаж!F:F,Працівник_аналіз!A369)</f>
        <v>16</v>
      </c>
      <c r="C369">
        <f>SUMIF(Продаж!F:F,Працівник_аналіз!A369,Продаж!I:I)</f>
        <v>59144.19</v>
      </c>
      <c r="D369">
        <f>SUMIF(Робота!B:B,Працівник_аналіз!A369,Робота!D:D)</f>
        <v>241</v>
      </c>
      <c r="E369">
        <f>COUNTIF(Робота!B:B,Працівник_аналіз!A369)</f>
        <v>29</v>
      </c>
      <c r="F369">
        <f>COUNTIFS(Робота!B:B,Працівник_аналіз!A369,Робота!D:D,"&gt;8")</f>
        <v>14</v>
      </c>
      <c r="G369">
        <f>SUMIFS(Робота!D:D,Робота!B:B,Працівник_аналіз!A369,Робота!D:D,"&gt;8")</f>
        <v>152</v>
      </c>
      <c r="H369">
        <f t="shared" si="15"/>
        <v>40</v>
      </c>
      <c r="I369">
        <f>COUNTIFS(Робота!B:B,Працівник_аналіз!A369,Робота!D:D,"&lt;8")</f>
        <v>14</v>
      </c>
      <c r="J369">
        <f>SUMIFS(Робота!D:D,Робота!B:B,Працівник_аналіз!A369,Робота!D:D,"&lt;8")</f>
        <v>81</v>
      </c>
      <c r="K369">
        <f t="shared" si="16"/>
        <v>31</v>
      </c>
      <c r="L369">
        <f t="shared" si="17"/>
        <v>245.4115767634855</v>
      </c>
    </row>
    <row r="370" spans="1:12">
      <c r="A370">
        <v>237</v>
      </c>
      <c r="B370">
        <f>COUNTIF(Продаж!F:F,Працівник_аналіз!A370)</f>
        <v>13</v>
      </c>
      <c r="C370">
        <f>SUMIF(Продаж!F:F,Працівник_аналіз!A370,Продаж!I:I)</f>
        <v>49821.270000000004</v>
      </c>
      <c r="D370">
        <f>SUMIF(Робота!B:B,Працівник_аналіз!A370,Робота!D:D)</f>
        <v>218</v>
      </c>
      <c r="E370">
        <f>COUNTIF(Робота!B:B,Працівник_аналіз!A370)</f>
        <v>24</v>
      </c>
      <c r="F370">
        <f>COUNTIFS(Робота!B:B,Працівник_аналіз!A370,Робота!D:D,"&gt;8")</f>
        <v>14</v>
      </c>
      <c r="G370">
        <f>SUMIFS(Робота!D:D,Робота!B:B,Працівник_аналіз!A370,Робота!D:D,"&gt;8")</f>
        <v>151</v>
      </c>
      <c r="H370">
        <f t="shared" si="15"/>
        <v>39</v>
      </c>
      <c r="I370">
        <f>COUNTIFS(Робота!B:B,Працівник_аналіз!A370,Робота!D:D,"&lt;8")</f>
        <v>7</v>
      </c>
      <c r="J370">
        <f>SUMIFS(Робота!D:D,Робота!B:B,Працівник_аналіз!A370,Робота!D:D,"&lt;8")</f>
        <v>43</v>
      </c>
      <c r="K370">
        <f t="shared" si="16"/>
        <v>13</v>
      </c>
      <c r="L370">
        <f t="shared" si="17"/>
        <v>228.53793577981654</v>
      </c>
    </row>
    <row r="371" spans="1:12">
      <c r="A371">
        <v>340</v>
      </c>
      <c r="B371">
        <f>COUNTIF(Продаж!F:F,Працівник_аналіз!A371)</f>
        <v>9</v>
      </c>
      <c r="C371">
        <f>SUMIF(Продаж!F:F,Працівник_аналіз!A371,Продаж!I:I)</f>
        <v>30253.270000000004</v>
      </c>
      <c r="D371">
        <f>SUMIF(Робота!B:B,Працівник_аналіз!A371,Робота!D:D)</f>
        <v>239</v>
      </c>
      <c r="E371">
        <f>COUNTIF(Робота!B:B,Працівник_аналіз!A371)</f>
        <v>31</v>
      </c>
      <c r="F371">
        <f>COUNTIFS(Робота!B:B,Працівник_аналіз!A371,Робота!D:D,"&gt;8")</f>
        <v>11</v>
      </c>
      <c r="G371">
        <f>SUMIFS(Робота!D:D,Робота!B:B,Працівник_аналіз!A371,Робота!D:D,"&gt;8")</f>
        <v>113</v>
      </c>
      <c r="H371">
        <f t="shared" si="15"/>
        <v>25</v>
      </c>
      <c r="I371">
        <f>COUNTIFS(Робота!B:B,Працівник_аналіз!A371,Робота!D:D,"&lt;8")</f>
        <v>13</v>
      </c>
      <c r="J371">
        <f>SUMIFS(Робота!D:D,Робота!B:B,Працівник_аналіз!A371,Робота!D:D,"&lt;8")</f>
        <v>70</v>
      </c>
      <c r="K371">
        <f t="shared" si="16"/>
        <v>34</v>
      </c>
      <c r="L371">
        <f t="shared" si="17"/>
        <v>126.58271966527198</v>
      </c>
    </row>
    <row r="372" spans="1:12">
      <c r="A372">
        <v>187</v>
      </c>
      <c r="B372">
        <f>COUNTIF(Продаж!F:F,Працівник_аналіз!A372)</f>
        <v>11</v>
      </c>
      <c r="C372">
        <f>SUMIF(Продаж!F:F,Працівник_аналіз!A372,Продаж!I:I)</f>
        <v>32641.56</v>
      </c>
      <c r="D372">
        <f>SUMIF(Робота!B:B,Працівник_аналіз!A372,Робота!D:D)</f>
        <v>200</v>
      </c>
      <c r="E372">
        <f>COUNTIF(Робота!B:B,Працівник_аналіз!A372)</f>
        <v>24</v>
      </c>
      <c r="F372">
        <f>COUNTIFS(Робота!B:B,Працівник_аналіз!A372,Робота!D:D,"&gt;8")</f>
        <v>13</v>
      </c>
      <c r="G372">
        <f>SUMIFS(Робота!D:D,Робота!B:B,Працівник_аналіз!A372,Робота!D:D,"&gt;8")</f>
        <v>137</v>
      </c>
      <c r="H372">
        <f t="shared" si="15"/>
        <v>33</v>
      </c>
      <c r="I372">
        <f>COUNTIFS(Робота!B:B,Працівник_аналіз!A372,Робота!D:D,"&lt;8")</f>
        <v>9</v>
      </c>
      <c r="J372">
        <f>SUMIFS(Робота!D:D,Робота!B:B,Працівник_аналіз!A372,Робота!D:D,"&lt;8")</f>
        <v>47</v>
      </c>
      <c r="K372">
        <f t="shared" si="16"/>
        <v>25</v>
      </c>
      <c r="L372">
        <f t="shared" si="17"/>
        <v>163.20780000000002</v>
      </c>
    </row>
    <row r="373" spans="1:12">
      <c r="A373">
        <v>396</v>
      </c>
      <c r="B373">
        <f>COUNTIF(Продаж!F:F,Працівник_аналіз!A373)</f>
        <v>16</v>
      </c>
      <c r="C373">
        <f>SUMIF(Продаж!F:F,Працівник_аналіз!A373,Продаж!I:I)</f>
        <v>53274.710000000006</v>
      </c>
      <c r="D373">
        <f>SUMIF(Робота!B:B,Працівник_аналіз!A373,Робота!D:D)</f>
        <v>178</v>
      </c>
      <c r="E373">
        <f>COUNTIF(Робота!B:B,Працівник_аналіз!A373)</f>
        <v>22</v>
      </c>
      <c r="F373">
        <f>COUNTIFS(Робота!B:B,Працівник_аналіз!A373,Робота!D:D,"&gt;8")</f>
        <v>10</v>
      </c>
      <c r="G373">
        <f>SUMIFS(Робота!D:D,Робота!B:B,Працівник_аналіз!A373,Робота!D:D,"&gt;8")</f>
        <v>104</v>
      </c>
      <c r="H373">
        <f t="shared" si="15"/>
        <v>24</v>
      </c>
      <c r="I373">
        <f>COUNTIFS(Робота!B:B,Працівник_аналіз!A373,Робота!D:D,"&lt;8")</f>
        <v>10</v>
      </c>
      <c r="J373">
        <f>SUMIFS(Робота!D:D,Робота!B:B,Працівник_аналіз!A373,Робота!D:D,"&lt;8")</f>
        <v>58</v>
      </c>
      <c r="K373">
        <f t="shared" si="16"/>
        <v>22</v>
      </c>
      <c r="L373">
        <f t="shared" si="17"/>
        <v>299.29612359550566</v>
      </c>
    </row>
    <row r="374" spans="1:12">
      <c r="A374">
        <v>393</v>
      </c>
      <c r="B374">
        <f>COUNTIF(Продаж!F:F,Працівник_аналіз!A374)</f>
        <v>10</v>
      </c>
      <c r="C374">
        <f>SUMIF(Продаж!F:F,Працівник_аналіз!A374,Продаж!I:I)</f>
        <v>41998.100000000006</v>
      </c>
      <c r="D374">
        <f>SUMIF(Робота!B:B,Працівник_аналіз!A374,Робота!D:D)</f>
        <v>282</v>
      </c>
      <c r="E374">
        <f>COUNTIF(Робота!B:B,Працівник_аналіз!A374)</f>
        <v>33</v>
      </c>
      <c r="F374">
        <f>COUNTIFS(Робота!B:B,Працівник_аналіз!A374,Робота!D:D,"&gt;8")</f>
        <v>16</v>
      </c>
      <c r="G374">
        <f>SUMIFS(Робота!D:D,Робота!B:B,Працівник_аналіз!A374,Робота!D:D,"&gt;8")</f>
        <v>175</v>
      </c>
      <c r="H374">
        <f t="shared" si="15"/>
        <v>47</v>
      </c>
      <c r="I374">
        <f>COUNTIFS(Робота!B:B,Працівник_аналіз!A374,Робота!D:D,"&lt;8")</f>
        <v>14</v>
      </c>
      <c r="J374">
        <f>SUMIFS(Робота!D:D,Робота!B:B,Працівник_аналіз!A374,Робота!D:D,"&lt;8")</f>
        <v>83</v>
      </c>
      <c r="K374">
        <f t="shared" si="16"/>
        <v>29</v>
      </c>
      <c r="L374">
        <f t="shared" si="17"/>
        <v>148.9294326241135</v>
      </c>
    </row>
    <row r="375" spans="1:12">
      <c r="A375">
        <v>306</v>
      </c>
      <c r="B375">
        <f>COUNTIF(Продаж!F:F,Працівник_аналіз!A375)</f>
        <v>11</v>
      </c>
      <c r="C375">
        <f>SUMIF(Продаж!F:F,Працівник_аналіз!A375,Продаж!I:I)</f>
        <v>27825.680000000004</v>
      </c>
      <c r="D375">
        <f>SUMIF(Робота!B:B,Працівник_аналіз!A375,Робота!D:D)</f>
        <v>226</v>
      </c>
      <c r="E375">
        <f>COUNTIF(Робота!B:B,Працівник_аналіз!A375)</f>
        <v>28</v>
      </c>
      <c r="F375">
        <f>COUNTIFS(Робота!B:B,Працівник_аналіз!A375,Робота!D:D,"&gt;8")</f>
        <v>12</v>
      </c>
      <c r="G375">
        <f>SUMIFS(Робота!D:D,Робота!B:B,Працівник_аналіз!A375,Робота!D:D,"&gt;8")</f>
        <v>125</v>
      </c>
      <c r="H375">
        <f t="shared" si="15"/>
        <v>29</v>
      </c>
      <c r="I375">
        <f>COUNTIFS(Робота!B:B,Працівник_аналіз!A375,Робота!D:D,"&lt;8")</f>
        <v>12</v>
      </c>
      <c r="J375">
        <f>SUMIFS(Робота!D:D,Робота!B:B,Працівник_аналіз!A375,Робота!D:D,"&lt;8")</f>
        <v>69</v>
      </c>
      <c r="K375">
        <f t="shared" si="16"/>
        <v>27</v>
      </c>
      <c r="L375">
        <f t="shared" si="17"/>
        <v>123.12247787610622</v>
      </c>
    </row>
    <row r="376" spans="1:12">
      <c r="A376">
        <v>244</v>
      </c>
      <c r="B376">
        <f>COUNTIF(Продаж!F:F,Працівник_аналіз!A376)</f>
        <v>8</v>
      </c>
      <c r="C376">
        <f>SUMIF(Продаж!F:F,Працівник_аналіз!A376,Продаж!I:I)</f>
        <v>37912.480000000003</v>
      </c>
      <c r="D376">
        <f>SUMIF(Робота!B:B,Працівник_аналіз!A376,Робота!D:D)</f>
        <v>207</v>
      </c>
      <c r="E376">
        <f>COUNTIF(Робота!B:B,Працівник_аналіз!A376)</f>
        <v>25</v>
      </c>
      <c r="F376">
        <f>COUNTIFS(Робота!B:B,Працівник_аналіз!A376,Робота!D:D,"&gt;8")</f>
        <v>11</v>
      </c>
      <c r="G376">
        <f>SUMIFS(Робота!D:D,Робота!B:B,Працівник_аналіз!A376,Робота!D:D,"&gt;8")</f>
        <v>116</v>
      </c>
      <c r="H376">
        <f t="shared" si="15"/>
        <v>28</v>
      </c>
      <c r="I376">
        <f>COUNTIFS(Робота!B:B,Працівник_аналіз!A376,Робота!D:D,"&lt;8")</f>
        <v>9</v>
      </c>
      <c r="J376">
        <f>SUMIFS(Робота!D:D,Робота!B:B,Працівник_аналіз!A376,Робота!D:D,"&lt;8")</f>
        <v>51</v>
      </c>
      <c r="K376">
        <f t="shared" si="16"/>
        <v>21</v>
      </c>
      <c r="L376">
        <f t="shared" si="17"/>
        <v>183.15207729468599</v>
      </c>
    </row>
    <row r="377" spans="1:12">
      <c r="A377">
        <v>67</v>
      </c>
      <c r="B377">
        <f>COUNTIF(Продаж!F:F,Працівник_аналіз!A377)</f>
        <v>10</v>
      </c>
      <c r="C377">
        <f>SUMIF(Продаж!F:F,Працівник_аналіз!A377,Продаж!I:I)</f>
        <v>43535.41</v>
      </c>
      <c r="D377">
        <f>SUMIF(Робота!B:B,Працівник_аналіз!A377,Робота!D:D)</f>
        <v>123</v>
      </c>
      <c r="E377">
        <f>COUNTIF(Робота!B:B,Працівник_аналіз!A377)</f>
        <v>16</v>
      </c>
      <c r="F377">
        <f>COUNTIFS(Робота!B:B,Працівник_аналіз!A377,Робота!D:D,"&gt;8")</f>
        <v>6</v>
      </c>
      <c r="G377">
        <f>SUMIFS(Робота!D:D,Робота!B:B,Працівник_аналіз!A377,Робота!D:D,"&gt;8")</f>
        <v>66</v>
      </c>
      <c r="H377">
        <f t="shared" si="15"/>
        <v>18</v>
      </c>
      <c r="I377">
        <f>COUNTIFS(Робота!B:B,Працівник_аналіз!A377,Робота!D:D,"&lt;8")</f>
        <v>10</v>
      </c>
      <c r="J377">
        <f>SUMIFS(Робота!D:D,Робота!B:B,Працівник_аналіз!A377,Робота!D:D,"&lt;8")</f>
        <v>57</v>
      </c>
      <c r="K377">
        <f t="shared" si="16"/>
        <v>23</v>
      </c>
      <c r="L377">
        <f t="shared" si="17"/>
        <v>353.94642276422769</v>
      </c>
    </row>
    <row r="378" spans="1:12">
      <c r="A378">
        <v>171</v>
      </c>
      <c r="B378">
        <f>COUNTIF(Продаж!F:F,Працівник_аналіз!A378)</f>
        <v>8</v>
      </c>
      <c r="C378">
        <f>SUMIF(Продаж!F:F,Працівник_аналіз!A378,Продаж!I:I)</f>
        <v>15518.93</v>
      </c>
      <c r="D378">
        <f>SUMIF(Робота!B:B,Працівник_аналіз!A378,Робота!D:D)</f>
        <v>206</v>
      </c>
      <c r="E378">
        <f>COUNTIF(Робота!B:B,Працівник_аналіз!A378)</f>
        <v>24</v>
      </c>
      <c r="F378">
        <f>COUNTIFS(Робота!B:B,Працівник_аналіз!A378,Робота!D:D,"&gt;8")</f>
        <v>13</v>
      </c>
      <c r="G378">
        <f>SUMIFS(Робота!D:D,Робота!B:B,Працівник_аналіз!A378,Робота!D:D,"&gt;8")</f>
        <v>137</v>
      </c>
      <c r="H378">
        <f t="shared" si="15"/>
        <v>33</v>
      </c>
      <c r="I378">
        <f>COUNTIFS(Робота!B:B,Працівник_аналіз!A378,Робота!D:D,"&lt;8")</f>
        <v>8</v>
      </c>
      <c r="J378">
        <f>SUMIFS(Робота!D:D,Робота!B:B,Працівник_аналіз!A378,Робота!D:D,"&lt;8")</f>
        <v>45</v>
      </c>
      <c r="K378">
        <f t="shared" si="16"/>
        <v>19</v>
      </c>
      <c r="L378">
        <f t="shared" si="17"/>
        <v>75.334611650485442</v>
      </c>
    </row>
    <row r="379" spans="1:12">
      <c r="A379">
        <v>294</v>
      </c>
      <c r="B379">
        <f>COUNTIF(Продаж!F:F,Працівник_аналіз!A379)</f>
        <v>11</v>
      </c>
      <c r="C379">
        <f>SUMIF(Продаж!F:F,Працівник_аналіз!A379,Продаж!I:I)</f>
        <v>51256.659999999996</v>
      </c>
      <c r="D379">
        <f>SUMIF(Робота!B:B,Працівник_аналіз!A379,Робота!D:D)</f>
        <v>184</v>
      </c>
      <c r="E379">
        <f>COUNTIF(Робота!B:B,Працівник_аналіз!A379)</f>
        <v>24</v>
      </c>
      <c r="F379">
        <f>COUNTIFS(Робота!B:B,Працівник_аналіз!A379,Робота!D:D,"&gt;8")</f>
        <v>8</v>
      </c>
      <c r="G379">
        <f>SUMIFS(Робота!D:D,Робота!B:B,Працівник_аналіз!A379,Робота!D:D,"&gt;8")</f>
        <v>86</v>
      </c>
      <c r="H379">
        <f t="shared" si="15"/>
        <v>22</v>
      </c>
      <c r="I379">
        <f>COUNTIFS(Робота!B:B,Працівник_аналіз!A379,Робота!D:D,"&lt;8")</f>
        <v>11</v>
      </c>
      <c r="J379">
        <f>SUMIFS(Робота!D:D,Робота!B:B,Працівник_аналіз!A379,Робота!D:D,"&lt;8")</f>
        <v>58</v>
      </c>
      <c r="K379">
        <f t="shared" si="16"/>
        <v>30</v>
      </c>
      <c r="L379">
        <f t="shared" si="17"/>
        <v>278.56880434782607</v>
      </c>
    </row>
    <row r="380" spans="1:12">
      <c r="A380">
        <v>141</v>
      </c>
      <c r="B380">
        <f>COUNTIF(Продаж!F:F,Працівник_аналіз!A380)</f>
        <v>14</v>
      </c>
      <c r="C380">
        <f>SUMIF(Продаж!F:F,Працівник_аналіз!A380,Продаж!I:I)</f>
        <v>40120.269999999997</v>
      </c>
      <c r="D380">
        <f>SUMIF(Робота!B:B,Працівник_аналіз!A380,Робота!D:D)</f>
        <v>203</v>
      </c>
      <c r="E380">
        <f>COUNTIF(Робота!B:B,Працівник_аналіз!A380)</f>
        <v>26</v>
      </c>
      <c r="F380">
        <f>COUNTIFS(Робота!B:B,Працівник_аналіз!A380,Робота!D:D,"&gt;8")</f>
        <v>9</v>
      </c>
      <c r="G380">
        <f>SUMIFS(Робота!D:D,Робота!B:B,Працівник_аналіз!A380,Робота!D:D,"&gt;8")</f>
        <v>95</v>
      </c>
      <c r="H380">
        <f t="shared" si="15"/>
        <v>23</v>
      </c>
      <c r="I380">
        <f>COUNTIFS(Робота!B:B,Працівник_аналіз!A380,Робота!D:D,"&lt;8")</f>
        <v>13</v>
      </c>
      <c r="J380">
        <f>SUMIFS(Робота!D:D,Робота!B:B,Працівник_аналіз!A380,Робота!D:D,"&lt;8")</f>
        <v>76</v>
      </c>
      <c r="K380">
        <f t="shared" si="16"/>
        <v>28</v>
      </c>
      <c r="L380">
        <f t="shared" si="17"/>
        <v>197.63679802955664</v>
      </c>
    </row>
    <row r="381" spans="1:12">
      <c r="A381">
        <v>73</v>
      </c>
      <c r="B381">
        <f>COUNTIF(Продаж!F:F,Працівник_аналіз!A381)</f>
        <v>11</v>
      </c>
      <c r="C381">
        <f>SUMIF(Продаж!F:F,Працівник_аналіз!A381,Продаж!I:I)</f>
        <v>44173.39</v>
      </c>
      <c r="D381">
        <f>SUMIF(Робота!B:B,Працівник_аналіз!A381,Робота!D:D)</f>
        <v>138</v>
      </c>
      <c r="E381">
        <f>COUNTIF(Робота!B:B,Працівник_аналіз!A381)</f>
        <v>20</v>
      </c>
      <c r="F381">
        <f>COUNTIFS(Робота!B:B,Працівник_аналіз!A381,Робота!D:D,"&gt;8")</f>
        <v>4</v>
      </c>
      <c r="G381">
        <f>SUMIFS(Робота!D:D,Робота!B:B,Працівник_аналіз!A381,Робота!D:D,"&gt;8")</f>
        <v>42</v>
      </c>
      <c r="H381">
        <f t="shared" si="15"/>
        <v>10</v>
      </c>
      <c r="I381">
        <f>COUNTIFS(Робота!B:B,Працівник_аналіз!A381,Робота!D:D,"&lt;8")</f>
        <v>13</v>
      </c>
      <c r="J381">
        <f>SUMIFS(Робота!D:D,Робота!B:B,Працівник_аналіз!A381,Робота!D:D,"&lt;8")</f>
        <v>72</v>
      </c>
      <c r="K381">
        <f t="shared" si="16"/>
        <v>32</v>
      </c>
      <c r="L381">
        <f t="shared" si="17"/>
        <v>320.09702898550722</v>
      </c>
    </row>
    <row r="382" spans="1:12">
      <c r="A382">
        <v>155</v>
      </c>
      <c r="B382">
        <f>COUNTIF(Продаж!F:F,Працівник_аналіз!A382)</f>
        <v>14</v>
      </c>
      <c r="C382">
        <f>SUMIF(Продаж!F:F,Працівник_аналіз!A382,Продаж!I:I)</f>
        <v>33445.020000000004</v>
      </c>
      <c r="D382">
        <f>SUMIF(Робота!B:B,Працівник_аналіз!A382,Робота!D:D)</f>
        <v>155</v>
      </c>
      <c r="E382">
        <f>COUNTIF(Робота!B:B,Працівник_аналіз!A382)</f>
        <v>21</v>
      </c>
      <c r="F382">
        <f>COUNTIFS(Робота!B:B,Працівник_аналіз!A382,Робота!D:D,"&gt;8")</f>
        <v>7</v>
      </c>
      <c r="G382">
        <f>SUMIFS(Робота!D:D,Робота!B:B,Працівник_аналіз!A382,Робота!D:D,"&gt;8")</f>
        <v>71</v>
      </c>
      <c r="H382">
        <f t="shared" si="15"/>
        <v>15</v>
      </c>
      <c r="I382">
        <f>COUNTIFS(Робота!B:B,Працівник_аналіз!A382,Робота!D:D,"&lt;8")</f>
        <v>11</v>
      </c>
      <c r="J382">
        <f>SUMIFS(Робота!D:D,Робота!B:B,Працівник_аналіз!A382,Робота!D:D,"&lt;8")</f>
        <v>60</v>
      </c>
      <c r="K382">
        <f t="shared" si="16"/>
        <v>28</v>
      </c>
      <c r="L382">
        <f t="shared" si="17"/>
        <v>215.77432258064519</v>
      </c>
    </row>
    <row r="383" spans="1:12">
      <c r="A383">
        <v>189</v>
      </c>
      <c r="B383">
        <f>COUNTIF(Продаж!F:F,Працівник_аналіз!A383)</f>
        <v>7</v>
      </c>
      <c r="C383">
        <f>SUMIF(Продаж!F:F,Працівник_аналіз!A383,Продаж!I:I)</f>
        <v>23347.489999999998</v>
      </c>
      <c r="D383">
        <f>SUMIF(Робота!B:B,Працівник_аналіз!A383,Робота!D:D)</f>
        <v>199</v>
      </c>
      <c r="E383">
        <f>COUNTIF(Робота!B:B,Працівник_аналіз!A383)</f>
        <v>27</v>
      </c>
      <c r="F383">
        <f>COUNTIFS(Робота!B:B,Працівник_аналіз!A383,Робота!D:D,"&gt;8")</f>
        <v>9</v>
      </c>
      <c r="G383">
        <f>SUMIFS(Робота!D:D,Робота!B:B,Працівник_аналіз!A383,Робота!D:D,"&gt;8")</f>
        <v>94</v>
      </c>
      <c r="H383">
        <f t="shared" si="15"/>
        <v>22</v>
      </c>
      <c r="I383">
        <f>COUNTIFS(Робота!B:B,Працівник_аналіз!A383,Робота!D:D,"&lt;8")</f>
        <v>16</v>
      </c>
      <c r="J383">
        <f>SUMIFS(Робота!D:D,Робота!B:B,Працівник_аналіз!A383,Робота!D:D,"&lt;8")</f>
        <v>89</v>
      </c>
      <c r="K383">
        <f t="shared" si="16"/>
        <v>39</v>
      </c>
      <c r="L383">
        <f t="shared" si="17"/>
        <v>117.32407035175878</v>
      </c>
    </row>
    <row r="384" spans="1:12">
      <c r="A384">
        <v>298</v>
      </c>
      <c r="B384">
        <f>COUNTIF(Продаж!F:F,Працівник_аналіз!A384)</f>
        <v>8</v>
      </c>
      <c r="C384">
        <f>SUMIF(Продаж!F:F,Працівник_аналіз!A384,Продаж!I:I)</f>
        <v>26094.809999999998</v>
      </c>
      <c r="D384">
        <f>SUMIF(Робота!B:B,Працівник_аналіз!A384,Робота!D:D)</f>
        <v>230</v>
      </c>
      <c r="E384">
        <f>COUNTIF(Робота!B:B,Працівник_аналіз!A384)</f>
        <v>30</v>
      </c>
      <c r="F384">
        <f>COUNTIFS(Робота!B:B,Працівник_аналіз!A384,Робота!D:D,"&gt;8")</f>
        <v>10</v>
      </c>
      <c r="G384">
        <f>SUMIFS(Робота!D:D,Робота!B:B,Працівник_аналіз!A384,Робота!D:D,"&gt;8")</f>
        <v>104</v>
      </c>
      <c r="H384">
        <f t="shared" si="15"/>
        <v>24</v>
      </c>
      <c r="I384">
        <f>COUNTIFS(Робота!B:B,Працівник_аналіз!A384,Робота!D:D,"&lt;8")</f>
        <v>15</v>
      </c>
      <c r="J384">
        <f>SUMIFS(Робота!D:D,Робота!B:B,Працівник_аналіз!A384,Робота!D:D,"&lt;8")</f>
        <v>86</v>
      </c>
      <c r="K384">
        <f t="shared" si="16"/>
        <v>34</v>
      </c>
      <c r="L384">
        <f t="shared" si="17"/>
        <v>113.4556956521739</v>
      </c>
    </row>
    <row r="385" spans="1:12">
      <c r="A385">
        <v>369</v>
      </c>
      <c r="B385">
        <f>COUNTIF(Продаж!F:F,Працівник_аналіз!A385)</f>
        <v>13</v>
      </c>
      <c r="C385">
        <f>SUMIF(Продаж!F:F,Працівник_аналіз!A385,Продаж!I:I)</f>
        <v>33300.26</v>
      </c>
      <c r="D385">
        <f>SUMIF(Робота!B:B,Працівник_аналіз!A385,Робота!D:D)</f>
        <v>239</v>
      </c>
      <c r="E385">
        <f>COUNTIF(Робота!B:B,Працівник_аналіз!A385)</f>
        <v>29</v>
      </c>
      <c r="F385">
        <f>COUNTIFS(Робота!B:B,Працівник_аналіз!A385,Робота!D:D,"&gt;8")</f>
        <v>13</v>
      </c>
      <c r="G385">
        <f>SUMIFS(Робота!D:D,Робота!B:B,Працівник_аналіз!A385,Робота!D:D,"&gt;8")</f>
        <v>134</v>
      </c>
      <c r="H385">
        <f t="shared" si="15"/>
        <v>30</v>
      </c>
      <c r="I385">
        <f>COUNTIFS(Робота!B:B,Працівник_аналіз!A385,Робота!D:D,"&lt;8")</f>
        <v>11</v>
      </c>
      <c r="J385">
        <f>SUMIFS(Робота!D:D,Робота!B:B,Працівник_аналіз!A385,Робота!D:D,"&lt;8")</f>
        <v>65</v>
      </c>
      <c r="K385">
        <f t="shared" si="16"/>
        <v>23</v>
      </c>
      <c r="L385">
        <f t="shared" si="17"/>
        <v>139.33163179916318</v>
      </c>
    </row>
    <row r="386" spans="1:12">
      <c r="A386">
        <v>211</v>
      </c>
      <c r="B386">
        <f>COUNTIF(Продаж!F:F,Працівник_аналіз!A386)</f>
        <v>10</v>
      </c>
      <c r="C386">
        <f>SUMIF(Продаж!F:F,Працівник_аналіз!A386,Продаж!I:I)</f>
        <v>40445.460000000006</v>
      </c>
      <c r="D386">
        <f>SUMIF(Робота!B:B,Працівник_аналіз!A386,Робота!D:D)</f>
        <v>234</v>
      </c>
      <c r="E386">
        <f>COUNTIF(Робота!B:B,Працівник_аналіз!A386)</f>
        <v>29</v>
      </c>
      <c r="F386">
        <f>COUNTIFS(Робота!B:B,Працівник_аналіз!A386,Робота!D:D,"&gt;8")</f>
        <v>13</v>
      </c>
      <c r="G386">
        <f>SUMIFS(Робота!D:D,Робота!B:B,Працівник_аналіз!A386,Робота!D:D,"&gt;8")</f>
        <v>141</v>
      </c>
      <c r="H386">
        <f t="shared" si="15"/>
        <v>37</v>
      </c>
      <c r="I386">
        <f>COUNTIFS(Робота!B:B,Працівник_аналіз!A386,Робота!D:D,"&lt;8")</f>
        <v>14</v>
      </c>
      <c r="J386">
        <f>SUMIFS(Робота!D:D,Робота!B:B,Працівник_аналіз!A386,Робота!D:D,"&lt;8")</f>
        <v>77</v>
      </c>
      <c r="K386">
        <f t="shared" si="16"/>
        <v>35</v>
      </c>
      <c r="L386">
        <f t="shared" si="17"/>
        <v>172.84384615384619</v>
      </c>
    </row>
    <row r="387" spans="1:12">
      <c r="A387">
        <v>330</v>
      </c>
      <c r="B387">
        <f>COUNTIF(Продаж!F:F,Працівник_аналіз!A387)</f>
        <v>11</v>
      </c>
      <c r="C387">
        <f>SUMIF(Продаж!F:F,Працівник_аналіз!A387,Продаж!I:I)</f>
        <v>43112.009999999995</v>
      </c>
      <c r="D387">
        <f>SUMIF(Робота!B:B,Працівник_аналіз!A387,Робота!D:D)</f>
        <v>295</v>
      </c>
      <c r="E387">
        <f>COUNTIF(Робота!B:B,Працівник_аналіз!A387)</f>
        <v>37</v>
      </c>
      <c r="F387">
        <f>COUNTIFS(Робота!B:B,Працівник_аналіз!A387,Робота!D:D,"&gt;8")</f>
        <v>13</v>
      </c>
      <c r="G387">
        <f>SUMIFS(Робота!D:D,Робота!B:B,Працівник_аналіз!A387,Робота!D:D,"&gt;8")</f>
        <v>139</v>
      </c>
      <c r="H387">
        <f t="shared" ref="H387:H402" si="18">G387-(F387*8)</f>
        <v>35</v>
      </c>
      <c r="I387">
        <f>COUNTIFS(Робота!B:B,Працівник_аналіз!A387,Робота!D:D,"&lt;8")</f>
        <v>18</v>
      </c>
      <c r="J387">
        <f>SUMIFS(Робота!D:D,Робота!B:B,Працівник_аналіз!A387,Робота!D:D,"&lt;8")</f>
        <v>108</v>
      </c>
      <c r="K387">
        <f t="shared" ref="K387:K402" si="19">(I387*8)-J387</f>
        <v>36</v>
      </c>
      <c r="L387">
        <f t="shared" si="17"/>
        <v>146.142406779661</v>
      </c>
    </row>
    <row r="388" spans="1:12">
      <c r="A388">
        <v>20</v>
      </c>
      <c r="B388">
        <f>COUNTIF(Продаж!F:F,Працівник_аналіз!A388)</f>
        <v>8</v>
      </c>
      <c r="C388">
        <f>SUMIF(Продаж!F:F,Працівник_аналіз!A388,Продаж!I:I)</f>
        <v>29365.149999999998</v>
      </c>
      <c r="D388">
        <f>SUMIF(Робота!B:B,Працівник_аналіз!A388,Робота!D:D)</f>
        <v>204</v>
      </c>
      <c r="E388">
        <f>COUNTIF(Робота!B:B,Працівник_аналіз!A388)</f>
        <v>27</v>
      </c>
      <c r="F388">
        <f>COUNTIFS(Робота!B:B,Працівник_аналіз!A388,Робота!D:D,"&gt;8")</f>
        <v>10</v>
      </c>
      <c r="G388">
        <f>SUMIFS(Робота!D:D,Робота!B:B,Працівник_аналіз!A388,Робота!D:D,"&gt;8")</f>
        <v>100</v>
      </c>
      <c r="H388">
        <f t="shared" si="18"/>
        <v>20</v>
      </c>
      <c r="I388">
        <f>COUNTIFS(Робота!B:B,Працівник_аналіз!A388,Робота!D:D,"&lt;8")</f>
        <v>15</v>
      </c>
      <c r="J388">
        <f>SUMIFS(Робота!D:D,Робота!B:B,Працівник_аналіз!A388,Робота!D:D,"&lt;8")</f>
        <v>88</v>
      </c>
      <c r="K388">
        <f t="shared" si="19"/>
        <v>32</v>
      </c>
      <c r="L388">
        <f t="shared" ref="L388:L402" si="20">C388/D388</f>
        <v>143.94681372549019</v>
      </c>
    </row>
    <row r="389" spans="1:12">
      <c r="A389">
        <v>105</v>
      </c>
      <c r="B389">
        <f>COUNTIF(Продаж!F:F,Працівник_аналіз!A389)</f>
        <v>11</v>
      </c>
      <c r="C389">
        <f>SUMIF(Продаж!F:F,Працівник_аналіз!A389,Продаж!I:I)</f>
        <v>38917.46</v>
      </c>
      <c r="D389">
        <f>SUMIF(Робота!B:B,Працівник_аналіз!A389,Робота!D:D)</f>
        <v>229</v>
      </c>
      <c r="E389">
        <f>COUNTIF(Робота!B:B,Працівник_аналіз!A389)</f>
        <v>32</v>
      </c>
      <c r="F389">
        <f>COUNTIFS(Робота!B:B,Працівник_аналіз!A389,Робота!D:D,"&gt;8")</f>
        <v>10</v>
      </c>
      <c r="G389">
        <f>SUMIFS(Робота!D:D,Робота!B:B,Працівник_аналіз!A389,Робота!D:D,"&gt;8")</f>
        <v>101</v>
      </c>
      <c r="H389">
        <f t="shared" si="18"/>
        <v>21</v>
      </c>
      <c r="I389">
        <f>COUNTIFS(Робота!B:B,Працівник_аналіз!A389,Робота!D:D,"&lt;8")</f>
        <v>18</v>
      </c>
      <c r="J389">
        <f>SUMIFS(Робота!D:D,Робота!B:B,Працівник_аналіз!A389,Робота!D:D,"&lt;8")</f>
        <v>96</v>
      </c>
      <c r="K389">
        <f t="shared" si="19"/>
        <v>48</v>
      </c>
      <c r="L389">
        <f t="shared" si="20"/>
        <v>169.94524017467248</v>
      </c>
    </row>
    <row r="390" spans="1:12">
      <c r="A390">
        <v>22</v>
      </c>
      <c r="B390">
        <f>COUNTIF(Продаж!F:F,Працівник_аналіз!A390)</f>
        <v>12</v>
      </c>
      <c r="C390">
        <f>SUMIF(Продаж!F:F,Працівник_аналіз!A390,Продаж!I:I)</f>
        <v>35221.79</v>
      </c>
      <c r="D390">
        <f>SUMIF(Робота!B:B,Працівник_аналіз!A390,Робота!D:D)</f>
        <v>308</v>
      </c>
      <c r="E390">
        <f>COUNTIF(Робота!B:B,Працівник_аналіз!A390)</f>
        <v>38</v>
      </c>
      <c r="F390">
        <f>COUNTIFS(Робота!B:B,Працівник_аналіз!A390,Робота!D:D,"&gt;8")</f>
        <v>14</v>
      </c>
      <c r="G390">
        <f>SUMIFS(Робота!D:D,Робота!B:B,Працівник_аналіз!A390,Робота!D:D,"&gt;8")</f>
        <v>151</v>
      </c>
      <c r="H390">
        <f t="shared" si="18"/>
        <v>39</v>
      </c>
      <c r="I390">
        <f>COUNTIFS(Робота!B:B,Працівник_аналіз!A390,Робота!D:D,"&lt;8")</f>
        <v>18</v>
      </c>
      <c r="J390">
        <f>SUMIFS(Робота!D:D,Робота!B:B,Працівник_аналіз!A390,Робота!D:D,"&lt;8")</f>
        <v>109</v>
      </c>
      <c r="K390">
        <f t="shared" si="19"/>
        <v>35</v>
      </c>
      <c r="L390">
        <f t="shared" si="20"/>
        <v>114.35646103896104</v>
      </c>
    </row>
    <row r="391" spans="1:12">
      <c r="A391">
        <v>209</v>
      </c>
      <c r="B391">
        <f>COUNTIF(Продаж!F:F,Працівник_аналіз!A391)</f>
        <v>10</v>
      </c>
      <c r="C391">
        <f>SUMIF(Продаж!F:F,Працівник_аналіз!A391,Продаж!I:I)</f>
        <v>33999.53</v>
      </c>
      <c r="D391">
        <f>SUMIF(Робота!B:B,Працівник_аналіз!A391,Робота!D:D)</f>
        <v>258</v>
      </c>
      <c r="E391">
        <f>COUNTIF(Робота!B:B,Працівник_аналіз!A391)</f>
        <v>36</v>
      </c>
      <c r="F391">
        <f>COUNTIFS(Робота!B:B,Працівник_аналіз!A391,Робота!D:D,"&gt;8")</f>
        <v>10</v>
      </c>
      <c r="G391">
        <f>SUMIFS(Робота!D:D,Робота!B:B,Працівник_аналіз!A391,Робота!D:D,"&gt;8")</f>
        <v>103</v>
      </c>
      <c r="H391">
        <f t="shared" si="18"/>
        <v>23</v>
      </c>
      <c r="I391">
        <f>COUNTIFS(Робота!B:B,Працівник_аналіз!A391,Робота!D:D,"&lt;8")</f>
        <v>20</v>
      </c>
      <c r="J391">
        <f>SUMIFS(Робота!D:D,Робота!B:B,Працівник_аналіз!A391,Робота!D:D,"&lt;8")</f>
        <v>107</v>
      </c>
      <c r="K391">
        <f t="shared" si="19"/>
        <v>53</v>
      </c>
      <c r="L391">
        <f t="shared" si="20"/>
        <v>131.78112403100775</v>
      </c>
    </row>
    <row r="392" spans="1:12">
      <c r="A392">
        <v>260</v>
      </c>
      <c r="B392">
        <f>COUNTIF(Продаж!F:F,Працівник_аналіз!A392)</f>
        <v>8</v>
      </c>
      <c r="C392">
        <f>SUMIF(Продаж!F:F,Працівник_аналіз!A392,Продаж!I:I)</f>
        <v>25681.23</v>
      </c>
      <c r="D392">
        <f>SUMIF(Робота!B:B,Працівник_аналіз!A392,Робота!D:D)</f>
        <v>185</v>
      </c>
      <c r="E392">
        <f>COUNTIF(Робота!B:B,Працівник_аналіз!A392)</f>
        <v>23</v>
      </c>
      <c r="F392">
        <f>COUNTIFS(Робота!B:B,Працівник_аналіз!A392,Робота!D:D,"&gt;8")</f>
        <v>9</v>
      </c>
      <c r="G392">
        <f>SUMIFS(Робота!D:D,Робота!B:B,Працівник_аналіз!A392,Робота!D:D,"&gt;8")</f>
        <v>97</v>
      </c>
      <c r="H392">
        <f t="shared" si="18"/>
        <v>25</v>
      </c>
      <c r="I392">
        <f>COUNTIFS(Робота!B:B,Працівник_аналіз!A392,Робота!D:D,"&lt;8")</f>
        <v>10</v>
      </c>
      <c r="J392">
        <f>SUMIFS(Робота!D:D,Робота!B:B,Працівник_аналіз!A392,Робота!D:D,"&lt;8")</f>
        <v>56</v>
      </c>
      <c r="K392">
        <f t="shared" si="19"/>
        <v>24</v>
      </c>
      <c r="L392">
        <f t="shared" si="20"/>
        <v>138.81745945945946</v>
      </c>
    </row>
    <row r="393" spans="1:12">
      <c r="A393">
        <v>276</v>
      </c>
      <c r="B393">
        <f>COUNTIF(Продаж!F:F,Працівник_аналіз!A393)</f>
        <v>14</v>
      </c>
      <c r="C393">
        <f>SUMIF(Продаж!F:F,Працівник_аналіз!A393,Продаж!I:I)</f>
        <v>67402.34</v>
      </c>
      <c r="D393">
        <f>SUMIF(Робота!B:B,Працівник_аналіз!A393,Робота!D:D)</f>
        <v>214</v>
      </c>
      <c r="E393">
        <f>COUNTIF(Робота!B:B,Працівник_аналіз!A393)</f>
        <v>26</v>
      </c>
      <c r="F393">
        <f>COUNTIFS(Робота!B:B,Працівник_аналіз!A393,Робота!D:D,"&gt;8")</f>
        <v>11</v>
      </c>
      <c r="G393">
        <f>SUMIFS(Робота!D:D,Робота!B:B,Працівник_аналіз!A393,Робота!D:D,"&gt;8")</f>
        <v>121</v>
      </c>
      <c r="H393">
        <f t="shared" si="18"/>
        <v>33</v>
      </c>
      <c r="I393">
        <f>COUNTIFS(Робота!B:B,Працівник_аналіз!A393,Робота!D:D,"&lt;8")</f>
        <v>11</v>
      </c>
      <c r="J393">
        <f>SUMIFS(Робота!D:D,Робота!B:B,Працівник_аналіз!A393,Робота!D:D,"&lt;8")</f>
        <v>61</v>
      </c>
      <c r="K393">
        <f t="shared" si="19"/>
        <v>27</v>
      </c>
      <c r="L393">
        <f t="shared" si="20"/>
        <v>314.96420560747663</v>
      </c>
    </row>
    <row r="394" spans="1:12">
      <c r="A394">
        <v>258</v>
      </c>
      <c r="B394">
        <f>COUNTIF(Продаж!F:F,Працівник_аналіз!A394)</f>
        <v>7</v>
      </c>
      <c r="C394">
        <f>SUMIF(Продаж!F:F,Працівник_аналіз!A394,Продаж!I:I)</f>
        <v>26868.550000000003</v>
      </c>
      <c r="D394">
        <f>SUMIF(Робота!B:B,Працівник_аналіз!A394,Робота!D:D)</f>
        <v>224</v>
      </c>
      <c r="E394">
        <f>COUNTIF(Робота!B:B,Працівник_аналіз!A394)</f>
        <v>27</v>
      </c>
      <c r="F394">
        <f>COUNTIFS(Робота!B:B,Працівник_аналіз!A394,Робота!D:D,"&gt;8")</f>
        <v>12</v>
      </c>
      <c r="G394">
        <f>SUMIFS(Робота!D:D,Робота!B:B,Працівник_аналіз!A394,Робота!D:D,"&gt;8")</f>
        <v>133</v>
      </c>
      <c r="H394">
        <f t="shared" si="18"/>
        <v>37</v>
      </c>
      <c r="I394">
        <f>COUNTIFS(Робота!B:B,Працівник_аналіз!A394,Робота!D:D,"&lt;8")</f>
        <v>11</v>
      </c>
      <c r="J394">
        <f>SUMIFS(Робота!D:D,Робота!B:B,Працівник_аналіз!A394,Робота!D:D,"&lt;8")</f>
        <v>59</v>
      </c>
      <c r="K394">
        <f t="shared" si="19"/>
        <v>29</v>
      </c>
      <c r="L394">
        <f t="shared" si="20"/>
        <v>119.94888392857145</v>
      </c>
    </row>
    <row r="395" spans="1:12">
      <c r="A395">
        <v>291</v>
      </c>
      <c r="B395">
        <f>COUNTIF(Продаж!F:F,Працівник_аналіз!A395)</f>
        <v>3</v>
      </c>
      <c r="C395">
        <f>SUMIF(Продаж!F:F,Працівник_аналіз!A395,Продаж!I:I)</f>
        <v>13223.82</v>
      </c>
      <c r="D395">
        <f>SUMIF(Робота!B:B,Працівник_аналіз!A395,Робота!D:D)</f>
        <v>225</v>
      </c>
      <c r="E395">
        <f>COUNTIF(Робота!B:B,Працівник_аналіз!A395)</f>
        <v>30</v>
      </c>
      <c r="F395">
        <f>COUNTIFS(Робота!B:B,Працівник_аналіз!A395,Робота!D:D,"&gt;8")</f>
        <v>10</v>
      </c>
      <c r="G395">
        <f>SUMIFS(Робота!D:D,Робота!B:B,Працівник_аналіз!A395,Робота!D:D,"&gt;8")</f>
        <v>108</v>
      </c>
      <c r="H395">
        <f t="shared" si="18"/>
        <v>28</v>
      </c>
      <c r="I395">
        <f>COUNTIFS(Робота!B:B,Працівник_аналіз!A395,Робота!D:D,"&lt;8")</f>
        <v>18</v>
      </c>
      <c r="J395">
        <f>SUMIFS(Робота!D:D,Робота!B:B,Працівник_аналіз!A395,Робота!D:D,"&lt;8")</f>
        <v>101</v>
      </c>
      <c r="K395">
        <f t="shared" si="19"/>
        <v>43</v>
      </c>
      <c r="L395">
        <f t="shared" si="20"/>
        <v>58.772533333333335</v>
      </c>
    </row>
    <row r="396" spans="1:12">
      <c r="A396">
        <v>399</v>
      </c>
      <c r="B396">
        <f>COUNTIF(Продаж!F:F,Працівник_аналіз!A396)</f>
        <v>11</v>
      </c>
      <c r="C396">
        <f>SUMIF(Продаж!F:F,Працівник_аналіз!A396,Продаж!I:I)</f>
        <v>44898.619999999995</v>
      </c>
      <c r="D396">
        <f>SUMIF(Робота!B:B,Працівник_аналіз!A396,Робота!D:D)</f>
        <v>233</v>
      </c>
      <c r="E396">
        <f>COUNTIF(Робота!B:B,Працівник_аналіз!A396)</f>
        <v>31</v>
      </c>
      <c r="F396">
        <f>COUNTIFS(Робота!B:B,Працівник_аналіз!A396,Робота!D:D,"&gt;8")</f>
        <v>11</v>
      </c>
      <c r="G396">
        <f>SUMIFS(Робота!D:D,Робота!B:B,Працівник_аналіз!A396,Робота!D:D,"&gt;8")</f>
        <v>118</v>
      </c>
      <c r="H396">
        <f t="shared" si="18"/>
        <v>30</v>
      </c>
      <c r="I396">
        <f>COUNTIFS(Робота!B:B,Працівник_аналіз!A396,Робота!D:D,"&lt;8")</f>
        <v>19</v>
      </c>
      <c r="J396">
        <f>SUMIFS(Робота!D:D,Робота!B:B,Працівник_аналіз!A396,Робота!D:D,"&lt;8")</f>
        <v>107</v>
      </c>
      <c r="K396">
        <f t="shared" si="19"/>
        <v>45</v>
      </c>
      <c r="L396">
        <f t="shared" si="20"/>
        <v>192.69793991416307</v>
      </c>
    </row>
    <row r="397" spans="1:12">
      <c r="A397">
        <v>193</v>
      </c>
      <c r="B397">
        <f>COUNTIF(Продаж!F:F,Працівник_аналіз!A397)</f>
        <v>13</v>
      </c>
      <c r="C397">
        <f>SUMIF(Продаж!F:F,Працівник_аналіз!A397,Продаж!I:I)</f>
        <v>55455.909999999989</v>
      </c>
      <c r="D397">
        <f>SUMIF(Робота!B:B,Працівник_аналіз!A397,Робота!D:D)</f>
        <v>242</v>
      </c>
      <c r="E397">
        <f>COUNTIF(Робота!B:B,Працівник_аналіз!A397)</f>
        <v>29</v>
      </c>
      <c r="F397">
        <f>COUNTIFS(Робота!B:B,Працівник_аналіз!A397,Робота!D:D,"&gt;8")</f>
        <v>13</v>
      </c>
      <c r="G397">
        <f>SUMIFS(Робота!D:D,Робота!B:B,Працівник_аналіз!A397,Робота!D:D,"&gt;8")</f>
        <v>143</v>
      </c>
      <c r="H397">
        <f t="shared" si="18"/>
        <v>39</v>
      </c>
      <c r="I397">
        <f>COUNTIFS(Робота!B:B,Працівник_аналіз!A397,Робота!D:D,"&lt;8")</f>
        <v>12</v>
      </c>
      <c r="J397">
        <f>SUMIFS(Робота!D:D,Робота!B:B,Працівник_аналіз!A397,Робота!D:D,"&lt;8")</f>
        <v>67</v>
      </c>
      <c r="K397">
        <f t="shared" si="19"/>
        <v>29</v>
      </c>
      <c r="L397">
        <f t="shared" si="20"/>
        <v>229.15665289256194</v>
      </c>
    </row>
    <row r="398" spans="1:12">
      <c r="A398">
        <v>55</v>
      </c>
      <c r="B398">
        <f>COUNTIF(Продаж!F:F,Працівник_аналіз!A398)</f>
        <v>9</v>
      </c>
      <c r="C398">
        <f>SUMIF(Продаж!F:F,Працівник_аналіз!A398,Продаж!I:I)</f>
        <v>36153.65</v>
      </c>
      <c r="D398">
        <f>SUMIF(Робота!B:B,Працівник_аналіз!A398,Робота!D:D)</f>
        <v>211</v>
      </c>
      <c r="E398">
        <f>COUNTIF(Робота!B:B,Працівник_аналіз!A398)</f>
        <v>27</v>
      </c>
      <c r="F398">
        <f>COUNTIFS(Робота!B:B,Працівник_аналіз!A398,Робота!D:D,"&gt;8")</f>
        <v>10</v>
      </c>
      <c r="G398">
        <f>SUMIFS(Робота!D:D,Робота!B:B,Працівник_аналіз!A398,Робота!D:D,"&gt;8")</f>
        <v>107</v>
      </c>
      <c r="H398">
        <f t="shared" si="18"/>
        <v>27</v>
      </c>
      <c r="I398">
        <f>COUNTIFS(Робота!B:B,Працівник_аналіз!A398,Робота!D:D,"&lt;8")</f>
        <v>14</v>
      </c>
      <c r="J398">
        <f>SUMIFS(Робота!D:D,Робота!B:B,Працівник_аналіз!A398,Робота!D:D,"&lt;8")</f>
        <v>80</v>
      </c>
      <c r="K398">
        <f t="shared" si="19"/>
        <v>32</v>
      </c>
      <c r="L398">
        <f t="shared" si="20"/>
        <v>171.34431279620853</v>
      </c>
    </row>
    <row r="399" spans="1:12">
      <c r="A399">
        <v>118</v>
      </c>
      <c r="B399">
        <f>COUNTIF(Продаж!F:F,Працівник_аналіз!A399)</f>
        <v>5</v>
      </c>
      <c r="C399">
        <f>SUMIF(Продаж!F:F,Працівник_аналіз!A399,Продаж!I:I)</f>
        <v>22269.850000000002</v>
      </c>
      <c r="D399">
        <f>SUMIF(Робота!B:B,Працівник_аналіз!A399,Робота!D:D)</f>
        <v>259</v>
      </c>
      <c r="E399">
        <f>COUNTIF(Робота!B:B,Працівник_аналіз!A399)</f>
        <v>30</v>
      </c>
      <c r="F399">
        <f>COUNTIFS(Робота!B:B,Працівник_аналіз!A399,Робота!D:D,"&gt;8")</f>
        <v>15</v>
      </c>
      <c r="G399">
        <f>SUMIFS(Робота!D:D,Робота!B:B,Працівник_аналіз!A399,Робота!D:D,"&gt;8")</f>
        <v>161</v>
      </c>
      <c r="H399">
        <f t="shared" si="18"/>
        <v>41</v>
      </c>
      <c r="I399">
        <f>COUNTIFS(Робота!B:B,Працівник_аналіз!A399,Робота!D:D,"&lt;8")</f>
        <v>10</v>
      </c>
      <c r="J399">
        <f>SUMIFS(Робота!D:D,Робота!B:B,Працівник_аналіз!A399,Робота!D:D,"&lt;8")</f>
        <v>58</v>
      </c>
      <c r="K399">
        <f t="shared" si="19"/>
        <v>22</v>
      </c>
      <c r="L399">
        <f t="shared" si="20"/>
        <v>85.98397683397684</v>
      </c>
    </row>
    <row r="400" spans="1:12">
      <c r="A400">
        <v>359</v>
      </c>
      <c r="B400">
        <f>COUNTIF(Продаж!F:F,Працівник_аналіз!A400)</f>
        <v>12</v>
      </c>
      <c r="C400">
        <f>SUMIF(Продаж!F:F,Працівник_аналіз!A400,Продаж!I:I)</f>
        <v>39336.17</v>
      </c>
      <c r="D400">
        <f>SUMIF(Робота!B:B,Працівник_аналіз!A400,Робота!D:D)</f>
        <v>266</v>
      </c>
      <c r="E400">
        <f>COUNTIF(Робота!B:B,Працівник_аналіз!A400)</f>
        <v>34</v>
      </c>
      <c r="F400">
        <f>COUNTIFS(Робота!B:B,Працівник_аналіз!A400,Робота!D:D,"&gt;8")</f>
        <v>13</v>
      </c>
      <c r="G400">
        <f>SUMIFS(Робота!D:D,Робота!B:B,Працівник_аналіз!A400,Робота!D:D,"&gt;8")</f>
        <v>140</v>
      </c>
      <c r="H400">
        <f t="shared" si="18"/>
        <v>36</v>
      </c>
      <c r="I400">
        <f>COUNTIFS(Робота!B:B,Працівник_аналіз!A400,Робота!D:D,"&lt;8")</f>
        <v>19</v>
      </c>
      <c r="J400">
        <f>SUMIFS(Робота!D:D,Робота!B:B,Працівник_аналіз!A400,Робота!D:D,"&lt;8")</f>
        <v>110</v>
      </c>
      <c r="K400">
        <f t="shared" si="19"/>
        <v>42</v>
      </c>
      <c r="L400">
        <f t="shared" si="20"/>
        <v>147.88033834586466</v>
      </c>
    </row>
    <row r="401" spans="1:12">
      <c r="A401">
        <v>100</v>
      </c>
      <c r="B401">
        <f>COUNTIF(Продаж!F:F,Працівник_аналіз!A401)</f>
        <v>8</v>
      </c>
      <c r="C401">
        <f>SUMIF(Продаж!F:F,Працівник_аналіз!A401,Продаж!I:I)</f>
        <v>18921.500000000004</v>
      </c>
      <c r="D401">
        <f>SUMIF(Робота!B:B,Працівник_аналіз!A401,Робота!D:D)</f>
        <v>300</v>
      </c>
      <c r="E401">
        <f>COUNTIF(Робота!B:B,Працівник_аналіз!A401)</f>
        <v>38</v>
      </c>
      <c r="F401">
        <f>COUNTIFS(Робота!B:B,Працівник_аналіз!A401,Робота!D:D,"&gt;8")</f>
        <v>15</v>
      </c>
      <c r="G401">
        <f>SUMIFS(Робота!D:D,Робота!B:B,Працівник_аналіз!A401,Робота!D:D,"&gt;8")</f>
        <v>168</v>
      </c>
      <c r="H401">
        <f t="shared" si="18"/>
        <v>48</v>
      </c>
      <c r="I401">
        <f>COUNTIFS(Робота!B:B,Працівник_аналіз!A401,Робота!D:D,"&lt;8")</f>
        <v>18</v>
      </c>
      <c r="J401">
        <f>SUMIFS(Робота!D:D,Робота!B:B,Працівник_аналіз!A401,Робота!D:D,"&lt;8")</f>
        <v>92</v>
      </c>
      <c r="K401">
        <f t="shared" si="19"/>
        <v>52</v>
      </c>
      <c r="L401">
        <f t="shared" si="20"/>
        <v>63.07166666666668</v>
      </c>
    </row>
    <row r="402" spans="1:12">
      <c r="A402">
        <v>0</v>
      </c>
      <c r="B402">
        <f>COUNTIF(Продаж!F:F,Працівник_аналіз!A402)</f>
        <v>0</v>
      </c>
      <c r="C402">
        <f>SUMIF(Продаж!F:F,Працівник_аналіз!A402,Продаж!I:I)</f>
        <v>0</v>
      </c>
      <c r="D402">
        <f>SUMIF(Робота!B:B,Працівник_аналіз!A402,Робота!D:D)</f>
        <v>0</v>
      </c>
      <c r="E402">
        <f>COUNTIF(Робота!B:B,Працівник_аналіз!A402)</f>
        <v>0</v>
      </c>
      <c r="F402">
        <f>COUNTIFS(Робота!B:B,Працівник_аналіз!A402,Робота!D:D,"&gt;8")</f>
        <v>0</v>
      </c>
      <c r="G402">
        <f>SUMIFS(Робота!D:D,Робота!B:B,Працівник_аналіз!A402,Робота!D:D,"&gt;8")</f>
        <v>0</v>
      </c>
      <c r="H402">
        <f t="shared" si="18"/>
        <v>0</v>
      </c>
      <c r="I402">
        <f>COUNTIFS(Робота!B:B,Працівник_аналіз!A402,Робота!D:D,"&lt;8")</f>
        <v>0</v>
      </c>
      <c r="J402">
        <f>SUMIFS(Робота!D:D,Робота!B:B,Працівник_аналіз!A402,Робота!D:D,"&lt;8")</f>
        <v>0</v>
      </c>
      <c r="K402">
        <f t="shared" si="19"/>
        <v>0</v>
      </c>
      <c r="L402" t="e">
        <f t="shared" si="20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BD7D-16C6-4667-8B51-2EBA8BEA2F88}">
  <dimension ref="A3:C404"/>
  <sheetViews>
    <sheetView workbookViewId="0">
      <selection activeCell="A3" sqref="A3"/>
    </sheetView>
  </sheetViews>
  <sheetFormatPr defaultRowHeight="14.4"/>
  <cols>
    <col min="1" max="1" width="19.5546875" bestFit="1" customWidth="1"/>
    <col min="2" max="2" width="22.33203125" bestFit="1" customWidth="1"/>
    <col min="3" max="3" width="17.33203125" bestFit="1" customWidth="1"/>
  </cols>
  <sheetData>
    <row r="3" spans="1:3">
      <c r="A3" s="15" t="s">
        <v>2220</v>
      </c>
      <c r="B3" t="s">
        <v>2223</v>
      </c>
      <c r="C3" t="s">
        <v>2222</v>
      </c>
    </row>
    <row r="4" spans="1:3">
      <c r="A4" s="16">
        <v>1</v>
      </c>
      <c r="B4" s="17">
        <v>13</v>
      </c>
      <c r="C4" s="14">
        <v>57347.11</v>
      </c>
    </row>
    <row r="5" spans="1:3">
      <c r="A5" s="16">
        <v>2</v>
      </c>
      <c r="B5" s="17">
        <v>13</v>
      </c>
      <c r="C5" s="14">
        <v>42852.76999999999</v>
      </c>
    </row>
    <row r="6" spans="1:3">
      <c r="A6" s="16">
        <v>3</v>
      </c>
      <c r="B6" s="17">
        <v>16</v>
      </c>
      <c r="C6" s="14">
        <v>57896.670000000013</v>
      </c>
    </row>
    <row r="7" spans="1:3">
      <c r="A7" s="16">
        <v>4</v>
      </c>
      <c r="B7" s="17">
        <v>22</v>
      </c>
      <c r="C7" s="14">
        <v>83052.159999999989</v>
      </c>
    </row>
    <row r="8" spans="1:3">
      <c r="A8" s="16">
        <v>5</v>
      </c>
      <c r="B8" s="17">
        <v>13</v>
      </c>
      <c r="C8" s="14">
        <v>54334.060000000012</v>
      </c>
    </row>
    <row r="9" spans="1:3">
      <c r="A9" s="16">
        <v>6</v>
      </c>
      <c r="B9" s="17">
        <v>12</v>
      </c>
      <c r="C9" s="14">
        <v>40781.08</v>
      </c>
    </row>
    <row r="10" spans="1:3">
      <c r="A10" s="16">
        <v>7</v>
      </c>
      <c r="B10" s="17">
        <v>13</v>
      </c>
      <c r="C10" s="14">
        <v>64578.779999999984</v>
      </c>
    </row>
    <row r="11" spans="1:3">
      <c r="A11" s="16">
        <v>8</v>
      </c>
      <c r="B11" s="17">
        <v>10</v>
      </c>
      <c r="C11" s="14">
        <v>40151.740000000005</v>
      </c>
    </row>
    <row r="12" spans="1:3">
      <c r="A12" s="16">
        <v>9</v>
      </c>
      <c r="B12" s="17">
        <v>16</v>
      </c>
      <c r="C12" s="14">
        <v>66107.320000000007</v>
      </c>
    </row>
    <row r="13" spans="1:3">
      <c r="A13" s="16">
        <v>10</v>
      </c>
      <c r="B13" s="17">
        <v>19</v>
      </c>
      <c r="C13" s="14">
        <v>61132.57</v>
      </c>
    </row>
    <row r="14" spans="1:3">
      <c r="A14" s="16">
        <v>11</v>
      </c>
      <c r="B14" s="17">
        <v>8</v>
      </c>
      <c r="C14" s="14">
        <v>34314.339999999997</v>
      </c>
    </row>
    <row r="15" spans="1:3">
      <c r="A15" s="16">
        <v>12</v>
      </c>
      <c r="B15" s="17">
        <v>13</v>
      </c>
      <c r="C15" s="14">
        <v>44205.070000000007</v>
      </c>
    </row>
    <row r="16" spans="1:3">
      <c r="A16" s="16">
        <v>13</v>
      </c>
      <c r="B16" s="17">
        <v>13</v>
      </c>
      <c r="C16" s="14">
        <v>32835.46</v>
      </c>
    </row>
    <row r="17" spans="1:3">
      <c r="A17" s="16">
        <v>14</v>
      </c>
      <c r="B17" s="17">
        <v>11</v>
      </c>
      <c r="C17" s="14">
        <v>47575.219999999994</v>
      </c>
    </row>
    <row r="18" spans="1:3">
      <c r="A18" s="16">
        <v>15</v>
      </c>
      <c r="B18" s="17">
        <v>14</v>
      </c>
      <c r="C18" s="14">
        <v>48670.23000000001</v>
      </c>
    </row>
    <row r="19" spans="1:3">
      <c r="A19" s="16">
        <v>16</v>
      </c>
      <c r="B19" s="17">
        <v>15</v>
      </c>
      <c r="C19" s="14">
        <v>56802.080000000009</v>
      </c>
    </row>
    <row r="20" spans="1:3">
      <c r="A20" s="16">
        <v>17</v>
      </c>
      <c r="B20" s="17">
        <v>10</v>
      </c>
      <c r="C20" s="14">
        <v>50311.600000000006</v>
      </c>
    </row>
    <row r="21" spans="1:3">
      <c r="A21" s="16">
        <v>18</v>
      </c>
      <c r="B21" s="17">
        <v>14</v>
      </c>
      <c r="C21" s="14">
        <v>52245.57</v>
      </c>
    </row>
    <row r="22" spans="1:3">
      <c r="A22" s="16">
        <v>19</v>
      </c>
      <c r="B22" s="17">
        <v>17</v>
      </c>
      <c r="C22" s="14">
        <v>61277.009999999995</v>
      </c>
    </row>
    <row r="23" spans="1:3">
      <c r="A23" s="16">
        <v>20</v>
      </c>
      <c r="B23" s="17">
        <v>8</v>
      </c>
      <c r="C23" s="14">
        <v>29365.149999999998</v>
      </c>
    </row>
    <row r="24" spans="1:3">
      <c r="A24" s="16">
        <v>21</v>
      </c>
      <c r="B24" s="17">
        <v>19</v>
      </c>
      <c r="C24" s="14">
        <v>59573.280000000006</v>
      </c>
    </row>
    <row r="25" spans="1:3">
      <c r="A25" s="16">
        <v>22</v>
      </c>
      <c r="B25" s="17">
        <v>12</v>
      </c>
      <c r="C25" s="14">
        <v>35221.79</v>
      </c>
    </row>
    <row r="26" spans="1:3">
      <c r="A26" s="16">
        <v>23</v>
      </c>
      <c r="B26" s="17">
        <v>16</v>
      </c>
      <c r="C26" s="14">
        <v>61991.229999999996</v>
      </c>
    </row>
    <row r="27" spans="1:3">
      <c r="A27" s="16">
        <v>24</v>
      </c>
      <c r="B27" s="17">
        <v>14</v>
      </c>
      <c r="C27" s="14">
        <v>43941.380000000005</v>
      </c>
    </row>
    <row r="28" spans="1:3">
      <c r="A28" s="16">
        <v>25</v>
      </c>
      <c r="B28" s="17">
        <v>18</v>
      </c>
      <c r="C28" s="14">
        <v>59712.21</v>
      </c>
    </row>
    <row r="29" spans="1:3">
      <c r="A29" s="16">
        <v>26</v>
      </c>
      <c r="B29" s="17">
        <v>14</v>
      </c>
      <c r="C29" s="14">
        <v>68747.219999999987</v>
      </c>
    </row>
    <row r="30" spans="1:3">
      <c r="A30" s="16">
        <v>27</v>
      </c>
      <c r="B30" s="17">
        <v>5</v>
      </c>
      <c r="C30" s="14">
        <v>13859.489999999998</v>
      </c>
    </row>
    <row r="31" spans="1:3">
      <c r="A31" s="16">
        <v>28</v>
      </c>
      <c r="B31" s="17">
        <v>14</v>
      </c>
      <c r="C31" s="14">
        <v>54993.070000000007</v>
      </c>
    </row>
    <row r="32" spans="1:3">
      <c r="A32" s="16">
        <v>29</v>
      </c>
      <c r="B32" s="17">
        <v>10</v>
      </c>
      <c r="C32" s="14">
        <v>30072.600000000006</v>
      </c>
    </row>
    <row r="33" spans="1:3">
      <c r="A33" s="16">
        <v>30</v>
      </c>
      <c r="B33" s="17">
        <v>13</v>
      </c>
      <c r="C33" s="14">
        <v>50359.94999999999</v>
      </c>
    </row>
    <row r="34" spans="1:3">
      <c r="A34" s="16">
        <v>31</v>
      </c>
      <c r="B34" s="17">
        <v>14</v>
      </c>
      <c r="C34" s="14">
        <v>64437.359999999993</v>
      </c>
    </row>
    <row r="35" spans="1:3">
      <c r="A35" s="16">
        <v>32</v>
      </c>
      <c r="B35" s="17">
        <v>12</v>
      </c>
      <c r="C35" s="14">
        <v>30779.650000000005</v>
      </c>
    </row>
    <row r="36" spans="1:3">
      <c r="A36" s="16">
        <v>33</v>
      </c>
      <c r="B36" s="17">
        <v>14</v>
      </c>
      <c r="C36" s="14">
        <v>43901.869999999995</v>
      </c>
    </row>
    <row r="37" spans="1:3">
      <c r="A37" s="16">
        <v>34</v>
      </c>
      <c r="B37" s="17">
        <v>13</v>
      </c>
      <c r="C37" s="14">
        <v>42384.88</v>
      </c>
    </row>
    <row r="38" spans="1:3">
      <c r="A38" s="16">
        <v>35</v>
      </c>
      <c r="B38" s="17">
        <v>16</v>
      </c>
      <c r="C38" s="14">
        <v>44092.51</v>
      </c>
    </row>
    <row r="39" spans="1:3">
      <c r="A39" s="16">
        <v>36</v>
      </c>
      <c r="B39" s="17">
        <v>16</v>
      </c>
      <c r="C39" s="14">
        <v>48159.48000000001</v>
      </c>
    </row>
    <row r="40" spans="1:3">
      <c r="A40" s="16">
        <v>37</v>
      </c>
      <c r="B40" s="17">
        <v>17</v>
      </c>
      <c r="C40" s="14">
        <v>72003.330000000016</v>
      </c>
    </row>
    <row r="41" spans="1:3">
      <c r="A41" s="16">
        <v>38</v>
      </c>
      <c r="B41" s="17">
        <v>10</v>
      </c>
      <c r="C41" s="14">
        <v>32152.93</v>
      </c>
    </row>
    <row r="42" spans="1:3">
      <c r="A42" s="16">
        <v>39</v>
      </c>
      <c r="B42" s="17">
        <v>13</v>
      </c>
      <c r="C42" s="14">
        <v>30236.350000000006</v>
      </c>
    </row>
    <row r="43" spans="1:3">
      <c r="A43" s="16">
        <v>40</v>
      </c>
      <c r="B43" s="17">
        <v>9</v>
      </c>
      <c r="C43" s="14">
        <v>34210.239999999998</v>
      </c>
    </row>
    <row r="44" spans="1:3">
      <c r="A44" s="16">
        <v>41</v>
      </c>
      <c r="B44" s="17">
        <v>13</v>
      </c>
      <c r="C44" s="14">
        <v>49118.22</v>
      </c>
    </row>
    <row r="45" spans="1:3">
      <c r="A45" s="16">
        <v>42</v>
      </c>
      <c r="B45" s="17">
        <v>7</v>
      </c>
      <c r="C45" s="14">
        <v>29709.72</v>
      </c>
    </row>
    <row r="46" spans="1:3">
      <c r="A46" s="16">
        <v>43</v>
      </c>
      <c r="B46" s="17">
        <v>14</v>
      </c>
      <c r="C46" s="14">
        <v>51368.26</v>
      </c>
    </row>
    <row r="47" spans="1:3">
      <c r="A47" s="16">
        <v>44</v>
      </c>
      <c r="B47" s="17">
        <v>17</v>
      </c>
      <c r="C47" s="14">
        <v>59030.52</v>
      </c>
    </row>
    <row r="48" spans="1:3">
      <c r="A48" s="16">
        <v>45</v>
      </c>
      <c r="B48" s="17">
        <v>22</v>
      </c>
      <c r="C48" s="14">
        <v>89531.15</v>
      </c>
    </row>
    <row r="49" spans="1:3">
      <c r="A49" s="16">
        <v>46</v>
      </c>
      <c r="B49" s="17">
        <v>9</v>
      </c>
      <c r="C49" s="14">
        <v>34199.310000000005</v>
      </c>
    </row>
    <row r="50" spans="1:3">
      <c r="A50" s="16">
        <v>47</v>
      </c>
      <c r="B50" s="17">
        <v>8</v>
      </c>
      <c r="C50" s="14">
        <v>31379.72</v>
      </c>
    </row>
    <row r="51" spans="1:3">
      <c r="A51" s="16">
        <v>48</v>
      </c>
      <c r="B51" s="17">
        <v>17</v>
      </c>
      <c r="C51" s="14">
        <v>40543.719999999994</v>
      </c>
    </row>
    <row r="52" spans="1:3">
      <c r="A52" s="16">
        <v>49</v>
      </c>
      <c r="B52" s="17">
        <v>14</v>
      </c>
      <c r="C52" s="14">
        <v>52478.61</v>
      </c>
    </row>
    <row r="53" spans="1:3">
      <c r="A53" s="16">
        <v>50</v>
      </c>
      <c r="B53" s="17">
        <v>12</v>
      </c>
      <c r="C53" s="14">
        <v>45165.18</v>
      </c>
    </row>
    <row r="54" spans="1:3">
      <c r="A54" s="16">
        <v>51</v>
      </c>
      <c r="B54" s="17">
        <v>17</v>
      </c>
      <c r="C54" s="14">
        <v>65159.87</v>
      </c>
    </row>
    <row r="55" spans="1:3">
      <c r="A55" s="16">
        <v>52</v>
      </c>
      <c r="B55" s="17">
        <v>14</v>
      </c>
      <c r="C55" s="14">
        <v>52567.799999999996</v>
      </c>
    </row>
    <row r="56" spans="1:3">
      <c r="A56" s="16">
        <v>53</v>
      </c>
      <c r="B56" s="17">
        <v>17</v>
      </c>
      <c r="C56" s="14">
        <v>63707.7</v>
      </c>
    </row>
    <row r="57" spans="1:3">
      <c r="A57" s="16">
        <v>54</v>
      </c>
      <c r="B57" s="17">
        <v>8</v>
      </c>
      <c r="C57" s="14">
        <v>16107.199999999997</v>
      </c>
    </row>
    <row r="58" spans="1:3">
      <c r="A58" s="16">
        <v>55</v>
      </c>
      <c r="B58" s="17">
        <v>9</v>
      </c>
      <c r="C58" s="14">
        <v>36153.65</v>
      </c>
    </row>
    <row r="59" spans="1:3">
      <c r="A59" s="16">
        <v>56</v>
      </c>
      <c r="B59" s="17">
        <v>7</v>
      </c>
      <c r="C59" s="14">
        <v>23192.13</v>
      </c>
    </row>
    <row r="60" spans="1:3">
      <c r="A60" s="16">
        <v>57</v>
      </c>
      <c r="B60" s="17">
        <v>13</v>
      </c>
      <c r="C60" s="14">
        <v>38486.329999999994</v>
      </c>
    </row>
    <row r="61" spans="1:3">
      <c r="A61" s="16">
        <v>58</v>
      </c>
      <c r="B61" s="17">
        <v>12</v>
      </c>
      <c r="C61" s="14">
        <v>43161.989999999991</v>
      </c>
    </row>
    <row r="62" spans="1:3">
      <c r="A62" s="16">
        <v>59</v>
      </c>
      <c r="B62" s="17">
        <v>18</v>
      </c>
      <c r="C62" s="14">
        <v>64939.05</v>
      </c>
    </row>
    <row r="63" spans="1:3">
      <c r="A63" s="16">
        <v>60</v>
      </c>
      <c r="B63" s="17">
        <v>11</v>
      </c>
      <c r="C63" s="14">
        <v>39681.19</v>
      </c>
    </row>
    <row r="64" spans="1:3">
      <c r="A64" s="16">
        <v>61</v>
      </c>
      <c r="B64" s="17">
        <v>10</v>
      </c>
      <c r="C64" s="14">
        <v>36192.129999999997</v>
      </c>
    </row>
    <row r="65" spans="1:3">
      <c r="A65" s="16">
        <v>62</v>
      </c>
      <c r="B65" s="17">
        <v>10</v>
      </c>
      <c r="C65" s="14">
        <v>54169.819999999992</v>
      </c>
    </row>
    <row r="66" spans="1:3">
      <c r="A66" s="16">
        <v>63</v>
      </c>
      <c r="B66" s="17">
        <v>15</v>
      </c>
      <c r="C66" s="14">
        <v>63442.670000000006</v>
      </c>
    </row>
    <row r="67" spans="1:3">
      <c r="A67" s="16">
        <v>64</v>
      </c>
      <c r="B67" s="17">
        <v>12</v>
      </c>
      <c r="C67" s="14">
        <v>38843.53</v>
      </c>
    </row>
    <row r="68" spans="1:3">
      <c r="A68" s="16">
        <v>65</v>
      </c>
      <c r="B68" s="17">
        <v>16</v>
      </c>
      <c r="C68" s="14">
        <v>76233.030000000013</v>
      </c>
    </row>
    <row r="69" spans="1:3">
      <c r="A69" s="16">
        <v>66</v>
      </c>
      <c r="B69" s="17">
        <v>8</v>
      </c>
      <c r="C69" s="14">
        <v>31361.32</v>
      </c>
    </row>
    <row r="70" spans="1:3">
      <c r="A70" s="16">
        <v>67</v>
      </c>
      <c r="B70" s="17">
        <v>10</v>
      </c>
      <c r="C70" s="14">
        <v>43535.41</v>
      </c>
    </row>
    <row r="71" spans="1:3">
      <c r="A71" s="16">
        <v>68</v>
      </c>
      <c r="B71" s="17">
        <v>10</v>
      </c>
      <c r="C71" s="14">
        <v>45409.78</v>
      </c>
    </row>
    <row r="72" spans="1:3">
      <c r="A72" s="16">
        <v>69</v>
      </c>
      <c r="B72" s="17">
        <v>8</v>
      </c>
      <c r="C72" s="14">
        <v>26168.91</v>
      </c>
    </row>
    <row r="73" spans="1:3">
      <c r="A73" s="16">
        <v>70</v>
      </c>
      <c r="B73" s="17">
        <v>17</v>
      </c>
      <c r="C73" s="14">
        <v>48689.12999999999</v>
      </c>
    </row>
    <row r="74" spans="1:3">
      <c r="A74" s="16">
        <v>71</v>
      </c>
      <c r="B74" s="17">
        <v>13</v>
      </c>
      <c r="C74" s="14">
        <v>54641.08</v>
      </c>
    </row>
    <row r="75" spans="1:3">
      <c r="A75" s="16">
        <v>72</v>
      </c>
      <c r="B75" s="17">
        <v>9</v>
      </c>
      <c r="C75" s="14">
        <v>34818.630000000005</v>
      </c>
    </row>
    <row r="76" spans="1:3">
      <c r="A76" s="16">
        <v>73</v>
      </c>
      <c r="B76" s="17">
        <v>11</v>
      </c>
      <c r="C76" s="14">
        <v>44173.39</v>
      </c>
    </row>
    <row r="77" spans="1:3">
      <c r="A77" s="16">
        <v>74</v>
      </c>
      <c r="B77" s="17">
        <v>18</v>
      </c>
      <c r="C77" s="14">
        <v>86309.1</v>
      </c>
    </row>
    <row r="78" spans="1:3">
      <c r="A78" s="16">
        <v>75</v>
      </c>
      <c r="B78" s="17">
        <v>15</v>
      </c>
      <c r="C78" s="14">
        <v>46690.94</v>
      </c>
    </row>
    <row r="79" spans="1:3">
      <c r="A79" s="16">
        <v>76</v>
      </c>
      <c r="B79" s="17">
        <v>11</v>
      </c>
      <c r="C79" s="14">
        <v>41813.010000000009</v>
      </c>
    </row>
    <row r="80" spans="1:3">
      <c r="A80" s="16">
        <v>77</v>
      </c>
      <c r="B80" s="17">
        <v>13</v>
      </c>
      <c r="C80" s="14">
        <v>52075.23</v>
      </c>
    </row>
    <row r="81" spans="1:3">
      <c r="A81" s="16">
        <v>78</v>
      </c>
      <c r="B81" s="17">
        <v>15</v>
      </c>
      <c r="C81" s="14">
        <v>64904.489999999991</v>
      </c>
    </row>
    <row r="82" spans="1:3">
      <c r="A82" s="16">
        <v>79</v>
      </c>
      <c r="B82" s="17">
        <v>12</v>
      </c>
      <c r="C82" s="14">
        <v>41181.26</v>
      </c>
    </row>
    <row r="83" spans="1:3">
      <c r="A83" s="16">
        <v>80</v>
      </c>
      <c r="B83" s="17">
        <v>16</v>
      </c>
      <c r="C83" s="14">
        <v>59830.760000000009</v>
      </c>
    </row>
    <row r="84" spans="1:3">
      <c r="A84" s="16">
        <v>81</v>
      </c>
      <c r="B84" s="17">
        <v>12</v>
      </c>
      <c r="C84" s="14">
        <v>29888.21</v>
      </c>
    </row>
    <row r="85" spans="1:3">
      <c r="A85" s="16">
        <v>82</v>
      </c>
      <c r="B85" s="17">
        <v>15</v>
      </c>
      <c r="C85" s="14">
        <v>53991.839999999989</v>
      </c>
    </row>
    <row r="86" spans="1:3">
      <c r="A86" s="16">
        <v>83</v>
      </c>
      <c r="B86" s="17">
        <v>11</v>
      </c>
      <c r="C86" s="14">
        <v>42702.53</v>
      </c>
    </row>
    <row r="87" spans="1:3">
      <c r="A87" s="16">
        <v>84</v>
      </c>
      <c r="B87" s="17">
        <v>14</v>
      </c>
      <c r="C87" s="14">
        <v>40192.910000000011</v>
      </c>
    </row>
    <row r="88" spans="1:3">
      <c r="A88" s="16">
        <v>85</v>
      </c>
      <c r="B88" s="17">
        <v>16</v>
      </c>
      <c r="C88" s="14">
        <v>57882.130000000012</v>
      </c>
    </row>
    <row r="89" spans="1:3">
      <c r="A89" s="16">
        <v>86</v>
      </c>
      <c r="B89" s="17">
        <v>11</v>
      </c>
      <c r="C89" s="14">
        <v>38250.799999999996</v>
      </c>
    </row>
    <row r="90" spans="1:3">
      <c r="A90" s="16">
        <v>87</v>
      </c>
      <c r="B90" s="17">
        <v>7</v>
      </c>
      <c r="C90" s="14">
        <v>20726.269999999997</v>
      </c>
    </row>
    <row r="91" spans="1:3">
      <c r="A91" s="16">
        <v>88</v>
      </c>
      <c r="B91" s="17">
        <v>15</v>
      </c>
      <c r="C91" s="14">
        <v>37231.349999999991</v>
      </c>
    </row>
    <row r="92" spans="1:3">
      <c r="A92" s="16">
        <v>89</v>
      </c>
      <c r="B92" s="17">
        <v>16</v>
      </c>
      <c r="C92" s="14">
        <v>59144.19</v>
      </c>
    </row>
    <row r="93" spans="1:3">
      <c r="A93" s="16">
        <v>90</v>
      </c>
      <c r="B93" s="17">
        <v>13</v>
      </c>
      <c r="C93" s="14">
        <v>52300.779999999992</v>
      </c>
    </row>
    <row r="94" spans="1:3">
      <c r="A94" s="16">
        <v>91</v>
      </c>
      <c r="B94" s="17">
        <v>12</v>
      </c>
      <c r="C94" s="14">
        <v>35300.550000000003</v>
      </c>
    </row>
    <row r="95" spans="1:3">
      <c r="A95" s="16">
        <v>92</v>
      </c>
      <c r="B95" s="17">
        <v>10</v>
      </c>
      <c r="C95" s="14">
        <v>28189.260000000002</v>
      </c>
    </row>
    <row r="96" spans="1:3">
      <c r="A96" s="16">
        <v>93</v>
      </c>
      <c r="B96" s="17">
        <v>10</v>
      </c>
      <c r="C96" s="14">
        <v>41446.28</v>
      </c>
    </row>
    <row r="97" spans="1:3">
      <c r="A97" s="16">
        <v>94</v>
      </c>
      <c r="B97" s="17">
        <v>12</v>
      </c>
      <c r="C97" s="14">
        <v>41293.1</v>
      </c>
    </row>
    <row r="98" spans="1:3">
      <c r="A98" s="16">
        <v>95</v>
      </c>
      <c r="B98" s="17">
        <v>9</v>
      </c>
      <c r="C98" s="14">
        <v>32475.94</v>
      </c>
    </row>
    <row r="99" spans="1:3">
      <c r="A99" s="16">
        <v>96</v>
      </c>
      <c r="B99" s="17">
        <v>7</v>
      </c>
      <c r="C99" s="14">
        <v>28563.800000000003</v>
      </c>
    </row>
    <row r="100" spans="1:3">
      <c r="A100" s="16">
        <v>97</v>
      </c>
      <c r="B100" s="17">
        <v>12</v>
      </c>
      <c r="C100" s="14">
        <v>32662.599999999995</v>
      </c>
    </row>
    <row r="101" spans="1:3">
      <c r="A101" s="16">
        <v>98</v>
      </c>
      <c r="B101" s="17">
        <v>10</v>
      </c>
      <c r="C101" s="14">
        <v>36243.160000000003</v>
      </c>
    </row>
    <row r="102" spans="1:3">
      <c r="A102" s="16">
        <v>99</v>
      </c>
      <c r="B102" s="17">
        <v>20</v>
      </c>
      <c r="C102" s="14">
        <v>77297.080000000016</v>
      </c>
    </row>
    <row r="103" spans="1:3">
      <c r="A103" s="16">
        <v>100</v>
      </c>
      <c r="B103" s="17">
        <v>8</v>
      </c>
      <c r="C103" s="14">
        <v>18921.500000000004</v>
      </c>
    </row>
    <row r="104" spans="1:3">
      <c r="A104" s="16">
        <v>101</v>
      </c>
      <c r="B104" s="17">
        <v>9</v>
      </c>
      <c r="C104" s="14">
        <v>37434.659999999996</v>
      </c>
    </row>
    <row r="105" spans="1:3">
      <c r="A105" s="16">
        <v>102</v>
      </c>
      <c r="B105" s="17">
        <v>12</v>
      </c>
      <c r="C105" s="14">
        <v>47962.01999999999</v>
      </c>
    </row>
    <row r="106" spans="1:3">
      <c r="A106" s="16">
        <v>103</v>
      </c>
      <c r="B106" s="17">
        <v>10</v>
      </c>
      <c r="C106" s="14">
        <v>45815.519999999997</v>
      </c>
    </row>
    <row r="107" spans="1:3">
      <c r="A107" s="16">
        <v>104</v>
      </c>
      <c r="B107" s="17">
        <v>7</v>
      </c>
      <c r="C107" s="14">
        <v>28851.619999999995</v>
      </c>
    </row>
    <row r="108" spans="1:3">
      <c r="A108" s="16">
        <v>105</v>
      </c>
      <c r="B108" s="17">
        <v>11</v>
      </c>
      <c r="C108" s="14">
        <v>38917.46</v>
      </c>
    </row>
    <row r="109" spans="1:3">
      <c r="A109" s="16">
        <v>106</v>
      </c>
      <c r="B109" s="17">
        <v>15</v>
      </c>
      <c r="C109" s="14">
        <v>59262.71</v>
      </c>
    </row>
    <row r="110" spans="1:3">
      <c r="A110" s="16">
        <v>107</v>
      </c>
      <c r="B110" s="17">
        <v>11</v>
      </c>
      <c r="C110" s="14">
        <v>43098.459999999992</v>
      </c>
    </row>
    <row r="111" spans="1:3">
      <c r="A111" s="16">
        <v>108</v>
      </c>
      <c r="B111" s="17">
        <v>11</v>
      </c>
      <c r="C111" s="14">
        <v>57109.090000000004</v>
      </c>
    </row>
    <row r="112" spans="1:3">
      <c r="A112" s="16">
        <v>109</v>
      </c>
      <c r="B112" s="17">
        <v>12</v>
      </c>
      <c r="C112" s="14">
        <v>44412.19</v>
      </c>
    </row>
    <row r="113" spans="1:3">
      <c r="A113" s="16">
        <v>110</v>
      </c>
      <c r="B113" s="17">
        <v>12</v>
      </c>
      <c r="C113" s="14">
        <v>46194.720000000001</v>
      </c>
    </row>
    <row r="114" spans="1:3">
      <c r="A114" s="16">
        <v>111</v>
      </c>
      <c r="B114" s="17">
        <v>15</v>
      </c>
      <c r="C114" s="14">
        <v>66560.260000000009</v>
      </c>
    </row>
    <row r="115" spans="1:3">
      <c r="A115" s="16">
        <v>112</v>
      </c>
      <c r="B115" s="17">
        <v>10</v>
      </c>
      <c r="C115" s="14">
        <v>35161.770000000004</v>
      </c>
    </row>
    <row r="116" spans="1:3">
      <c r="A116" s="16">
        <v>113</v>
      </c>
      <c r="B116" s="17">
        <v>11</v>
      </c>
      <c r="C116" s="14">
        <v>32458.42</v>
      </c>
    </row>
    <row r="117" spans="1:3">
      <c r="A117" s="16">
        <v>114</v>
      </c>
      <c r="B117" s="17">
        <v>9</v>
      </c>
      <c r="C117" s="14">
        <v>38032.97</v>
      </c>
    </row>
    <row r="118" spans="1:3">
      <c r="A118" s="16">
        <v>115</v>
      </c>
      <c r="B118" s="17">
        <v>10</v>
      </c>
      <c r="C118" s="14">
        <v>35964.769999999997</v>
      </c>
    </row>
    <row r="119" spans="1:3">
      <c r="A119" s="16">
        <v>116</v>
      </c>
      <c r="B119" s="17">
        <v>15</v>
      </c>
      <c r="C119" s="14">
        <v>62453.32</v>
      </c>
    </row>
    <row r="120" spans="1:3">
      <c r="A120" s="16">
        <v>117</v>
      </c>
      <c r="B120" s="17">
        <v>16</v>
      </c>
      <c r="C120" s="14">
        <v>63433.509999999987</v>
      </c>
    </row>
    <row r="121" spans="1:3">
      <c r="A121" s="16">
        <v>118</v>
      </c>
      <c r="B121" s="17">
        <v>5</v>
      </c>
      <c r="C121" s="14">
        <v>22269.850000000002</v>
      </c>
    </row>
    <row r="122" spans="1:3">
      <c r="A122" s="16">
        <v>119</v>
      </c>
      <c r="B122" s="17">
        <v>8</v>
      </c>
      <c r="C122" s="14">
        <v>35595.480000000003</v>
      </c>
    </row>
    <row r="123" spans="1:3">
      <c r="A123" s="16">
        <v>120</v>
      </c>
      <c r="B123" s="17">
        <v>22</v>
      </c>
      <c r="C123" s="14">
        <v>67548.639999999999</v>
      </c>
    </row>
    <row r="124" spans="1:3">
      <c r="A124" s="16">
        <v>121</v>
      </c>
      <c r="B124" s="17">
        <v>9</v>
      </c>
      <c r="C124" s="14">
        <v>24318.400000000001</v>
      </c>
    </row>
    <row r="125" spans="1:3">
      <c r="A125" s="16">
        <v>122</v>
      </c>
      <c r="B125" s="17">
        <v>26</v>
      </c>
      <c r="C125" s="14">
        <v>112597.96</v>
      </c>
    </row>
    <row r="126" spans="1:3">
      <c r="A126" s="16">
        <v>123</v>
      </c>
      <c r="B126" s="17">
        <v>12</v>
      </c>
      <c r="C126" s="14">
        <v>43782.67</v>
      </c>
    </row>
    <row r="127" spans="1:3">
      <c r="A127" s="16">
        <v>124</v>
      </c>
      <c r="B127" s="17">
        <v>13</v>
      </c>
      <c r="C127" s="14">
        <v>45328.79</v>
      </c>
    </row>
    <row r="128" spans="1:3">
      <c r="A128" s="16">
        <v>125</v>
      </c>
      <c r="B128" s="17">
        <v>16</v>
      </c>
      <c r="C128" s="14">
        <v>56686.11</v>
      </c>
    </row>
    <row r="129" spans="1:3">
      <c r="A129" s="16">
        <v>126</v>
      </c>
      <c r="B129" s="17">
        <v>12</v>
      </c>
      <c r="C129" s="14">
        <v>42099.299999999996</v>
      </c>
    </row>
    <row r="130" spans="1:3">
      <c r="A130" s="16">
        <v>127</v>
      </c>
      <c r="B130" s="17">
        <v>21</v>
      </c>
      <c r="C130" s="14">
        <v>73461.62</v>
      </c>
    </row>
    <row r="131" spans="1:3">
      <c r="A131" s="16">
        <v>128</v>
      </c>
      <c r="B131" s="17">
        <v>10</v>
      </c>
      <c r="C131" s="14">
        <v>24641.589999999997</v>
      </c>
    </row>
    <row r="132" spans="1:3">
      <c r="A132" s="16">
        <v>129</v>
      </c>
      <c r="B132" s="17">
        <v>14</v>
      </c>
      <c r="C132" s="14">
        <v>46631.090000000004</v>
      </c>
    </row>
    <row r="133" spans="1:3">
      <c r="A133" s="16">
        <v>130</v>
      </c>
      <c r="B133" s="17">
        <v>6</v>
      </c>
      <c r="C133" s="14">
        <v>19118.63</v>
      </c>
    </row>
    <row r="134" spans="1:3">
      <c r="A134" s="16">
        <v>131</v>
      </c>
      <c r="B134" s="17">
        <v>13</v>
      </c>
      <c r="C134" s="14">
        <v>37926.15</v>
      </c>
    </row>
    <row r="135" spans="1:3">
      <c r="A135" s="16">
        <v>132</v>
      </c>
      <c r="B135" s="17">
        <v>13</v>
      </c>
      <c r="C135" s="14">
        <v>32868.950000000004</v>
      </c>
    </row>
    <row r="136" spans="1:3">
      <c r="A136" s="16">
        <v>133</v>
      </c>
      <c r="B136" s="17">
        <v>8</v>
      </c>
      <c r="C136" s="14">
        <v>20745.510000000002</v>
      </c>
    </row>
    <row r="137" spans="1:3">
      <c r="A137" s="16">
        <v>134</v>
      </c>
      <c r="B137" s="17">
        <v>13</v>
      </c>
      <c r="C137" s="14">
        <v>48621.119999999995</v>
      </c>
    </row>
    <row r="138" spans="1:3">
      <c r="A138" s="16">
        <v>135</v>
      </c>
      <c r="B138" s="17">
        <v>11</v>
      </c>
      <c r="C138" s="14">
        <v>35175.459999999992</v>
      </c>
    </row>
    <row r="139" spans="1:3">
      <c r="A139" s="16">
        <v>136</v>
      </c>
      <c r="B139" s="17">
        <v>9</v>
      </c>
      <c r="C139" s="14">
        <v>47920.87</v>
      </c>
    </row>
    <row r="140" spans="1:3">
      <c r="A140" s="16">
        <v>137</v>
      </c>
      <c r="B140" s="17">
        <v>13</v>
      </c>
      <c r="C140" s="14">
        <v>54142.74</v>
      </c>
    </row>
    <row r="141" spans="1:3">
      <c r="A141" s="16">
        <v>138</v>
      </c>
      <c r="B141" s="17">
        <v>14</v>
      </c>
      <c r="C141" s="14">
        <v>39716.070000000007</v>
      </c>
    </row>
    <row r="142" spans="1:3">
      <c r="A142" s="16">
        <v>139</v>
      </c>
      <c r="B142" s="17">
        <v>12</v>
      </c>
      <c r="C142" s="14">
        <v>55715.490000000005</v>
      </c>
    </row>
    <row r="143" spans="1:3">
      <c r="A143" s="16">
        <v>140</v>
      </c>
      <c r="B143" s="17">
        <v>11</v>
      </c>
      <c r="C143" s="14">
        <v>43608.27</v>
      </c>
    </row>
    <row r="144" spans="1:3">
      <c r="A144" s="16">
        <v>141</v>
      </c>
      <c r="B144" s="17">
        <v>14</v>
      </c>
      <c r="C144" s="14">
        <v>40120.269999999997</v>
      </c>
    </row>
    <row r="145" spans="1:3">
      <c r="A145" s="16">
        <v>142</v>
      </c>
      <c r="B145" s="17">
        <v>10</v>
      </c>
      <c r="C145" s="14">
        <v>31843.83</v>
      </c>
    </row>
    <row r="146" spans="1:3">
      <c r="A146" s="16">
        <v>143</v>
      </c>
      <c r="B146" s="17">
        <v>14</v>
      </c>
      <c r="C146" s="14">
        <v>47639.060000000012</v>
      </c>
    </row>
    <row r="147" spans="1:3">
      <c r="A147" s="16">
        <v>144</v>
      </c>
      <c r="B147" s="17">
        <v>12</v>
      </c>
      <c r="C147" s="14">
        <v>32148.720000000008</v>
      </c>
    </row>
    <row r="148" spans="1:3">
      <c r="A148" s="16">
        <v>145</v>
      </c>
      <c r="B148" s="17">
        <v>6</v>
      </c>
      <c r="C148" s="14">
        <v>22498.400000000001</v>
      </c>
    </row>
    <row r="149" spans="1:3">
      <c r="A149" s="16">
        <v>146</v>
      </c>
      <c r="B149" s="17">
        <v>12</v>
      </c>
      <c r="C149" s="14">
        <v>36344.760000000009</v>
      </c>
    </row>
    <row r="150" spans="1:3">
      <c r="A150" s="16">
        <v>147</v>
      </c>
      <c r="B150" s="17">
        <v>11</v>
      </c>
      <c r="C150" s="14">
        <v>46406.06</v>
      </c>
    </row>
    <row r="151" spans="1:3">
      <c r="A151" s="16">
        <v>148</v>
      </c>
      <c r="B151" s="17">
        <v>18</v>
      </c>
      <c r="C151" s="14">
        <v>77590.23</v>
      </c>
    </row>
    <row r="152" spans="1:3">
      <c r="A152" s="16">
        <v>149</v>
      </c>
      <c r="B152" s="17">
        <v>13</v>
      </c>
      <c r="C152" s="14">
        <v>59879.340000000004</v>
      </c>
    </row>
    <row r="153" spans="1:3">
      <c r="A153" s="16">
        <v>150</v>
      </c>
      <c r="B153" s="17">
        <v>13</v>
      </c>
      <c r="C153" s="14">
        <v>53870.69</v>
      </c>
    </row>
    <row r="154" spans="1:3">
      <c r="A154" s="16">
        <v>151</v>
      </c>
      <c r="B154" s="17">
        <v>15</v>
      </c>
      <c r="C154" s="14">
        <v>61681.540000000008</v>
      </c>
    </row>
    <row r="155" spans="1:3">
      <c r="A155" s="16">
        <v>152</v>
      </c>
      <c r="B155" s="17">
        <v>12</v>
      </c>
      <c r="C155" s="14">
        <v>47318.759999999995</v>
      </c>
    </row>
    <row r="156" spans="1:3">
      <c r="A156" s="16">
        <v>153</v>
      </c>
      <c r="B156" s="17">
        <v>15</v>
      </c>
      <c r="C156" s="14">
        <v>57544.06</v>
      </c>
    </row>
    <row r="157" spans="1:3">
      <c r="A157" s="16">
        <v>154</v>
      </c>
      <c r="B157" s="17">
        <v>12</v>
      </c>
      <c r="C157" s="14">
        <v>52388.179999999993</v>
      </c>
    </row>
    <row r="158" spans="1:3">
      <c r="A158" s="16">
        <v>155</v>
      </c>
      <c r="B158" s="17">
        <v>14</v>
      </c>
      <c r="C158" s="14">
        <v>33445.020000000004</v>
      </c>
    </row>
    <row r="159" spans="1:3">
      <c r="A159" s="16">
        <v>156</v>
      </c>
      <c r="B159" s="17">
        <v>10</v>
      </c>
      <c r="C159" s="14">
        <v>41366.57</v>
      </c>
    </row>
    <row r="160" spans="1:3">
      <c r="A160" s="16">
        <v>157</v>
      </c>
      <c r="B160" s="17">
        <v>13</v>
      </c>
      <c r="C160" s="14">
        <v>54234.839999999989</v>
      </c>
    </row>
    <row r="161" spans="1:3">
      <c r="A161" s="16">
        <v>158</v>
      </c>
      <c r="B161" s="17">
        <v>10</v>
      </c>
      <c r="C161" s="14">
        <v>41412.090000000011</v>
      </c>
    </row>
    <row r="162" spans="1:3">
      <c r="A162" s="16">
        <v>159</v>
      </c>
      <c r="B162" s="17">
        <v>14</v>
      </c>
      <c r="C162" s="14">
        <v>58826.03</v>
      </c>
    </row>
    <row r="163" spans="1:3">
      <c r="A163" s="16">
        <v>160</v>
      </c>
      <c r="B163" s="17">
        <v>13</v>
      </c>
      <c r="C163" s="14">
        <v>40069.450000000004</v>
      </c>
    </row>
    <row r="164" spans="1:3">
      <c r="A164" s="16">
        <v>161</v>
      </c>
      <c r="B164" s="17">
        <v>20</v>
      </c>
      <c r="C164" s="14">
        <v>73192.12000000001</v>
      </c>
    </row>
    <row r="165" spans="1:3">
      <c r="A165" s="16">
        <v>162</v>
      </c>
      <c r="B165" s="17">
        <v>13</v>
      </c>
      <c r="C165" s="14">
        <v>42280.05</v>
      </c>
    </row>
    <row r="166" spans="1:3">
      <c r="A166" s="16">
        <v>163</v>
      </c>
      <c r="B166" s="17">
        <v>9</v>
      </c>
      <c r="C166" s="14">
        <v>39647.81</v>
      </c>
    </row>
    <row r="167" spans="1:3">
      <c r="A167" s="16">
        <v>164</v>
      </c>
      <c r="B167" s="17">
        <v>14</v>
      </c>
      <c r="C167" s="14">
        <v>66119.23000000001</v>
      </c>
    </row>
    <row r="168" spans="1:3">
      <c r="A168" s="16">
        <v>165</v>
      </c>
      <c r="B168" s="17">
        <v>14</v>
      </c>
      <c r="C168" s="14">
        <v>43617.429999999993</v>
      </c>
    </row>
    <row r="169" spans="1:3">
      <c r="A169" s="16">
        <v>166</v>
      </c>
      <c r="B169" s="17">
        <v>15</v>
      </c>
      <c r="C169" s="14">
        <v>56782.93</v>
      </c>
    </row>
    <row r="170" spans="1:3">
      <c r="A170" s="16">
        <v>167</v>
      </c>
      <c r="B170" s="17">
        <v>7</v>
      </c>
      <c r="C170" s="14">
        <v>19811.91</v>
      </c>
    </row>
    <row r="171" spans="1:3">
      <c r="A171" s="16">
        <v>168</v>
      </c>
      <c r="B171" s="17">
        <v>15</v>
      </c>
      <c r="C171" s="14">
        <v>71302.850000000006</v>
      </c>
    </row>
    <row r="172" spans="1:3">
      <c r="A172" s="16">
        <v>169</v>
      </c>
      <c r="B172" s="17">
        <v>15</v>
      </c>
      <c r="C172" s="14">
        <v>58846.57</v>
      </c>
    </row>
    <row r="173" spans="1:3">
      <c r="A173" s="16">
        <v>170</v>
      </c>
      <c r="B173" s="17">
        <v>12</v>
      </c>
      <c r="C173" s="14">
        <v>38743.98000000001</v>
      </c>
    </row>
    <row r="174" spans="1:3">
      <c r="A174" s="16">
        <v>171</v>
      </c>
      <c r="B174" s="17">
        <v>8</v>
      </c>
      <c r="C174" s="14">
        <v>15518.93</v>
      </c>
    </row>
    <row r="175" spans="1:3">
      <c r="A175" s="16">
        <v>172</v>
      </c>
      <c r="B175" s="17">
        <v>7</v>
      </c>
      <c r="C175" s="14">
        <v>18116.43</v>
      </c>
    </row>
    <row r="176" spans="1:3">
      <c r="A176" s="16">
        <v>173</v>
      </c>
      <c r="B176" s="17">
        <v>12</v>
      </c>
      <c r="C176" s="14">
        <v>50974.880000000005</v>
      </c>
    </row>
    <row r="177" spans="1:3">
      <c r="A177" s="16">
        <v>174</v>
      </c>
      <c r="B177" s="17">
        <v>10</v>
      </c>
      <c r="C177" s="14">
        <v>44694.840000000004</v>
      </c>
    </row>
    <row r="178" spans="1:3">
      <c r="A178" s="16">
        <v>175</v>
      </c>
      <c r="B178" s="17">
        <v>13</v>
      </c>
      <c r="C178" s="14">
        <v>55630.780000000006</v>
      </c>
    </row>
    <row r="179" spans="1:3">
      <c r="A179" s="16">
        <v>176</v>
      </c>
      <c r="B179" s="17">
        <v>6</v>
      </c>
      <c r="C179" s="14">
        <v>24449.98</v>
      </c>
    </row>
    <row r="180" spans="1:3">
      <c r="A180" s="16">
        <v>177</v>
      </c>
      <c r="B180" s="17">
        <v>21</v>
      </c>
      <c r="C180" s="14">
        <v>62722.720000000001</v>
      </c>
    </row>
    <row r="181" spans="1:3">
      <c r="A181" s="16">
        <v>178</v>
      </c>
      <c r="B181" s="17">
        <v>12</v>
      </c>
      <c r="C181" s="14">
        <v>64541.859999999986</v>
      </c>
    </row>
    <row r="182" spans="1:3">
      <c r="A182" s="16">
        <v>179</v>
      </c>
      <c r="B182" s="17">
        <v>10</v>
      </c>
      <c r="C182" s="14">
        <v>39923.299999999996</v>
      </c>
    </row>
    <row r="183" spans="1:3">
      <c r="A183" s="16">
        <v>180</v>
      </c>
      <c r="B183" s="17">
        <v>12</v>
      </c>
      <c r="C183" s="14">
        <v>54492.58</v>
      </c>
    </row>
    <row r="184" spans="1:3">
      <c r="A184" s="16">
        <v>181</v>
      </c>
      <c r="B184" s="17">
        <v>17</v>
      </c>
      <c r="C184" s="14">
        <v>70986.17</v>
      </c>
    </row>
    <row r="185" spans="1:3">
      <c r="A185" s="16">
        <v>182</v>
      </c>
      <c r="B185" s="17">
        <v>15</v>
      </c>
      <c r="C185" s="14">
        <v>51854.28</v>
      </c>
    </row>
    <row r="186" spans="1:3">
      <c r="A186" s="16">
        <v>183</v>
      </c>
      <c r="B186" s="17">
        <v>11</v>
      </c>
      <c r="C186" s="14">
        <v>36902.25</v>
      </c>
    </row>
    <row r="187" spans="1:3">
      <c r="A187" s="16">
        <v>184</v>
      </c>
      <c r="B187" s="17">
        <v>14</v>
      </c>
      <c r="C187" s="14">
        <v>56383.23000000001</v>
      </c>
    </row>
    <row r="188" spans="1:3">
      <c r="A188" s="16">
        <v>185</v>
      </c>
      <c r="B188" s="17">
        <v>13</v>
      </c>
      <c r="C188" s="14">
        <v>49572.409999999996</v>
      </c>
    </row>
    <row r="189" spans="1:3">
      <c r="A189" s="16">
        <v>186</v>
      </c>
      <c r="B189" s="17">
        <v>13</v>
      </c>
      <c r="C189" s="14">
        <v>75037.02</v>
      </c>
    </row>
    <row r="190" spans="1:3">
      <c r="A190" s="16">
        <v>187</v>
      </c>
      <c r="B190" s="17">
        <v>11</v>
      </c>
      <c r="C190" s="14">
        <v>32641.56</v>
      </c>
    </row>
    <row r="191" spans="1:3">
      <c r="A191" s="16">
        <v>188</v>
      </c>
      <c r="B191" s="17">
        <v>10</v>
      </c>
      <c r="C191" s="14">
        <v>48498.590000000004</v>
      </c>
    </row>
    <row r="192" spans="1:3">
      <c r="A192" s="16">
        <v>189</v>
      </c>
      <c r="B192" s="17">
        <v>7</v>
      </c>
      <c r="C192" s="14">
        <v>23347.489999999998</v>
      </c>
    </row>
    <row r="193" spans="1:3">
      <c r="A193" s="16">
        <v>190</v>
      </c>
      <c r="B193" s="17">
        <v>13</v>
      </c>
      <c r="C193" s="14">
        <v>47890.53</v>
      </c>
    </row>
    <row r="194" spans="1:3">
      <c r="A194" s="16">
        <v>191</v>
      </c>
      <c r="B194" s="17">
        <v>15</v>
      </c>
      <c r="C194" s="14">
        <v>52897.97</v>
      </c>
    </row>
    <row r="195" spans="1:3">
      <c r="A195" s="16">
        <v>192</v>
      </c>
      <c r="B195" s="17">
        <v>13</v>
      </c>
      <c r="C195" s="14">
        <v>52065.780000000006</v>
      </c>
    </row>
    <row r="196" spans="1:3">
      <c r="A196" s="16">
        <v>193</v>
      </c>
      <c r="B196" s="17">
        <v>13</v>
      </c>
      <c r="C196" s="14">
        <v>55455.909999999989</v>
      </c>
    </row>
    <row r="197" spans="1:3">
      <c r="A197" s="16">
        <v>194</v>
      </c>
      <c r="B197" s="17">
        <v>10</v>
      </c>
      <c r="C197" s="14">
        <v>30547.670000000002</v>
      </c>
    </row>
    <row r="198" spans="1:3">
      <c r="A198" s="16">
        <v>195</v>
      </c>
      <c r="B198" s="17">
        <v>6</v>
      </c>
      <c r="C198" s="14">
        <v>21979.25</v>
      </c>
    </row>
    <row r="199" spans="1:3">
      <c r="A199" s="16">
        <v>196</v>
      </c>
      <c r="B199" s="17">
        <v>16</v>
      </c>
      <c r="C199" s="14">
        <v>41865.82</v>
      </c>
    </row>
    <row r="200" spans="1:3">
      <c r="A200" s="16">
        <v>197</v>
      </c>
      <c r="B200" s="17">
        <v>11</v>
      </c>
      <c r="C200" s="14">
        <v>32016.219999999998</v>
      </c>
    </row>
    <row r="201" spans="1:3">
      <c r="A201" s="16">
        <v>198</v>
      </c>
      <c r="B201" s="17">
        <v>22</v>
      </c>
      <c r="C201" s="14">
        <v>68039.28</v>
      </c>
    </row>
    <row r="202" spans="1:3">
      <c r="A202" s="16">
        <v>199</v>
      </c>
      <c r="B202" s="17">
        <v>10</v>
      </c>
      <c r="C202" s="14">
        <v>38155.909999999996</v>
      </c>
    </row>
    <row r="203" spans="1:3">
      <c r="A203" s="16">
        <v>200</v>
      </c>
      <c r="B203" s="17">
        <v>14</v>
      </c>
      <c r="C203" s="14">
        <v>69621.52</v>
      </c>
    </row>
    <row r="204" spans="1:3">
      <c r="A204" s="16">
        <v>201</v>
      </c>
      <c r="B204" s="17">
        <v>18</v>
      </c>
      <c r="C204" s="14">
        <v>61890.16</v>
      </c>
    </row>
    <row r="205" spans="1:3">
      <c r="A205" s="16">
        <v>202</v>
      </c>
      <c r="B205" s="17">
        <v>13</v>
      </c>
      <c r="C205" s="14">
        <v>45346.74</v>
      </c>
    </row>
    <row r="206" spans="1:3">
      <c r="A206" s="16">
        <v>203</v>
      </c>
      <c r="B206" s="17">
        <v>9</v>
      </c>
      <c r="C206" s="14">
        <v>35214.25</v>
      </c>
    </row>
    <row r="207" spans="1:3">
      <c r="A207" s="16">
        <v>204</v>
      </c>
      <c r="B207" s="17">
        <v>8</v>
      </c>
      <c r="C207" s="14">
        <v>17329.8</v>
      </c>
    </row>
    <row r="208" spans="1:3">
      <c r="A208" s="16">
        <v>205</v>
      </c>
      <c r="B208" s="17">
        <v>10</v>
      </c>
      <c r="C208" s="14">
        <v>40499.82</v>
      </c>
    </row>
    <row r="209" spans="1:3">
      <c r="A209" s="16">
        <v>206</v>
      </c>
      <c r="B209" s="17">
        <v>17</v>
      </c>
      <c r="C209" s="14">
        <v>47838.200000000004</v>
      </c>
    </row>
    <row r="210" spans="1:3">
      <c r="A210" s="16">
        <v>207</v>
      </c>
      <c r="B210" s="17">
        <v>16</v>
      </c>
      <c r="C210" s="14">
        <v>63939.14</v>
      </c>
    </row>
    <row r="211" spans="1:3">
      <c r="A211" s="16">
        <v>208</v>
      </c>
      <c r="B211" s="17">
        <v>10</v>
      </c>
      <c r="C211" s="14">
        <v>46202.32</v>
      </c>
    </row>
    <row r="212" spans="1:3">
      <c r="A212" s="16">
        <v>209</v>
      </c>
      <c r="B212" s="17">
        <v>10</v>
      </c>
      <c r="C212" s="14">
        <v>33999.53</v>
      </c>
    </row>
    <row r="213" spans="1:3">
      <c r="A213" s="16">
        <v>210</v>
      </c>
      <c r="B213" s="17">
        <v>10</v>
      </c>
      <c r="C213" s="14">
        <v>35303.39</v>
      </c>
    </row>
    <row r="214" spans="1:3">
      <c r="A214" s="16">
        <v>211</v>
      </c>
      <c r="B214" s="17">
        <v>10</v>
      </c>
      <c r="C214" s="14">
        <v>40445.460000000006</v>
      </c>
    </row>
    <row r="215" spans="1:3">
      <c r="A215" s="16">
        <v>212</v>
      </c>
      <c r="B215" s="17">
        <v>12</v>
      </c>
      <c r="C215" s="14">
        <v>50627.060000000005</v>
      </c>
    </row>
    <row r="216" spans="1:3">
      <c r="A216" s="16">
        <v>213</v>
      </c>
      <c r="B216" s="17">
        <v>17</v>
      </c>
      <c r="C216" s="14">
        <v>51075.92</v>
      </c>
    </row>
    <row r="217" spans="1:3">
      <c r="A217" s="16">
        <v>214</v>
      </c>
      <c r="B217" s="17">
        <v>11</v>
      </c>
      <c r="C217" s="14">
        <v>33009.86</v>
      </c>
    </row>
    <row r="218" spans="1:3">
      <c r="A218" s="16">
        <v>215</v>
      </c>
      <c r="B218" s="17">
        <v>9</v>
      </c>
      <c r="C218" s="14">
        <v>25901.01</v>
      </c>
    </row>
    <row r="219" spans="1:3">
      <c r="A219" s="16">
        <v>216</v>
      </c>
      <c r="B219" s="17">
        <v>12</v>
      </c>
      <c r="C219" s="14">
        <v>34923.299999999996</v>
      </c>
    </row>
    <row r="220" spans="1:3">
      <c r="A220" s="16">
        <v>217</v>
      </c>
      <c r="B220" s="17">
        <v>8</v>
      </c>
      <c r="C220" s="14">
        <v>33375.519999999997</v>
      </c>
    </row>
    <row r="221" spans="1:3">
      <c r="A221" s="16">
        <v>218</v>
      </c>
      <c r="B221" s="17">
        <v>10</v>
      </c>
      <c r="C221" s="14">
        <v>34953.11</v>
      </c>
    </row>
    <row r="222" spans="1:3">
      <c r="A222" s="16">
        <v>219</v>
      </c>
      <c r="B222" s="17">
        <v>19</v>
      </c>
      <c r="C222" s="14">
        <v>64049.299999999996</v>
      </c>
    </row>
    <row r="223" spans="1:3">
      <c r="A223" s="16">
        <v>220</v>
      </c>
      <c r="B223" s="17">
        <v>13</v>
      </c>
      <c r="C223" s="14">
        <v>38152.640000000007</v>
      </c>
    </row>
    <row r="224" spans="1:3">
      <c r="A224" s="16">
        <v>221</v>
      </c>
      <c r="B224" s="17">
        <v>19</v>
      </c>
      <c r="C224" s="14">
        <v>80297.009999999995</v>
      </c>
    </row>
    <row r="225" spans="1:3">
      <c r="A225" s="16">
        <v>222</v>
      </c>
      <c r="B225" s="17">
        <v>15</v>
      </c>
      <c r="C225" s="14">
        <v>46737.009999999995</v>
      </c>
    </row>
    <row r="226" spans="1:3">
      <c r="A226" s="16">
        <v>223</v>
      </c>
      <c r="B226" s="17">
        <v>13</v>
      </c>
      <c r="C226" s="14">
        <v>33223.33</v>
      </c>
    </row>
    <row r="227" spans="1:3">
      <c r="A227" s="16">
        <v>224</v>
      </c>
      <c r="B227" s="17">
        <v>7</v>
      </c>
      <c r="C227" s="14">
        <v>24997.360000000004</v>
      </c>
    </row>
    <row r="228" spans="1:3">
      <c r="A228" s="16">
        <v>225</v>
      </c>
      <c r="B228" s="17">
        <v>15</v>
      </c>
      <c r="C228" s="14">
        <v>60970.579999999994</v>
      </c>
    </row>
    <row r="229" spans="1:3">
      <c r="A229" s="16">
        <v>226</v>
      </c>
      <c r="B229" s="17">
        <v>13</v>
      </c>
      <c r="C229" s="14">
        <v>57883.53</v>
      </c>
    </row>
    <row r="230" spans="1:3">
      <c r="A230" s="16">
        <v>227</v>
      </c>
      <c r="B230" s="17">
        <v>15</v>
      </c>
      <c r="C230" s="14">
        <v>49639.25</v>
      </c>
    </row>
    <row r="231" spans="1:3">
      <c r="A231" s="16">
        <v>228</v>
      </c>
      <c r="B231" s="17">
        <v>13</v>
      </c>
      <c r="C231" s="14">
        <v>58458.820000000007</v>
      </c>
    </row>
    <row r="232" spans="1:3">
      <c r="A232" s="16">
        <v>229</v>
      </c>
      <c r="B232" s="17">
        <v>16</v>
      </c>
      <c r="C232" s="14">
        <v>47606.330000000009</v>
      </c>
    </row>
    <row r="233" spans="1:3">
      <c r="A233" s="16">
        <v>230</v>
      </c>
      <c r="B233" s="17">
        <v>18</v>
      </c>
      <c r="C233" s="14">
        <v>79758.859999999986</v>
      </c>
    </row>
    <row r="234" spans="1:3">
      <c r="A234" s="16">
        <v>231</v>
      </c>
      <c r="B234" s="17">
        <v>17</v>
      </c>
      <c r="C234" s="14">
        <v>55863.359999999993</v>
      </c>
    </row>
    <row r="235" spans="1:3">
      <c r="A235" s="16">
        <v>232</v>
      </c>
      <c r="B235" s="17">
        <v>12</v>
      </c>
      <c r="C235" s="14">
        <v>46252.930000000008</v>
      </c>
    </row>
    <row r="236" spans="1:3">
      <c r="A236" s="16">
        <v>233</v>
      </c>
      <c r="B236" s="17">
        <v>15</v>
      </c>
      <c r="C236" s="14">
        <v>77066.44</v>
      </c>
    </row>
    <row r="237" spans="1:3">
      <c r="A237" s="16">
        <v>234</v>
      </c>
      <c r="B237" s="17">
        <v>17</v>
      </c>
      <c r="C237" s="14">
        <v>61282.209999999992</v>
      </c>
    </row>
    <row r="238" spans="1:3">
      <c r="A238" s="16">
        <v>235</v>
      </c>
      <c r="B238" s="17">
        <v>15</v>
      </c>
      <c r="C238" s="14">
        <v>68228.860000000015</v>
      </c>
    </row>
    <row r="239" spans="1:3">
      <c r="A239" s="16">
        <v>236</v>
      </c>
      <c r="B239" s="17">
        <v>16</v>
      </c>
      <c r="C239" s="14">
        <v>51122.7</v>
      </c>
    </row>
    <row r="240" spans="1:3">
      <c r="A240" s="16">
        <v>237</v>
      </c>
      <c r="B240" s="17">
        <v>13</v>
      </c>
      <c r="C240" s="14">
        <v>49821.270000000004</v>
      </c>
    </row>
    <row r="241" spans="1:3">
      <c r="A241" s="16">
        <v>238</v>
      </c>
      <c r="B241" s="17">
        <v>14</v>
      </c>
      <c r="C241" s="14">
        <v>43217.740000000005</v>
      </c>
    </row>
    <row r="242" spans="1:3">
      <c r="A242" s="16">
        <v>239</v>
      </c>
      <c r="B242" s="17">
        <v>14</v>
      </c>
      <c r="C242" s="14">
        <v>32511.749999999996</v>
      </c>
    </row>
    <row r="243" spans="1:3">
      <c r="A243" s="16">
        <v>240</v>
      </c>
      <c r="B243" s="17">
        <v>17</v>
      </c>
      <c r="C243" s="14">
        <v>52765.52</v>
      </c>
    </row>
    <row r="244" spans="1:3">
      <c r="A244" s="16">
        <v>241</v>
      </c>
      <c r="B244" s="17">
        <v>13</v>
      </c>
      <c r="C244" s="14">
        <v>41399.980000000003</v>
      </c>
    </row>
    <row r="245" spans="1:3">
      <c r="A245" s="16">
        <v>242</v>
      </c>
      <c r="B245" s="17">
        <v>20</v>
      </c>
      <c r="C245" s="14">
        <v>79777.929999999993</v>
      </c>
    </row>
    <row r="246" spans="1:3">
      <c r="A246" s="16">
        <v>243</v>
      </c>
      <c r="B246" s="17">
        <v>4</v>
      </c>
      <c r="C246" s="14">
        <v>13546.739999999998</v>
      </c>
    </row>
    <row r="247" spans="1:3">
      <c r="A247" s="16">
        <v>244</v>
      </c>
      <c r="B247" s="17">
        <v>8</v>
      </c>
      <c r="C247" s="14">
        <v>37912.480000000003</v>
      </c>
    </row>
    <row r="248" spans="1:3">
      <c r="A248" s="16">
        <v>245</v>
      </c>
      <c r="B248" s="17">
        <v>17</v>
      </c>
      <c r="C248" s="14">
        <v>68939.149999999994</v>
      </c>
    </row>
    <row r="249" spans="1:3">
      <c r="A249" s="16">
        <v>246</v>
      </c>
      <c r="B249" s="17">
        <v>12</v>
      </c>
      <c r="C249" s="14">
        <v>40196.82</v>
      </c>
    </row>
    <row r="250" spans="1:3">
      <c r="A250" s="16">
        <v>247</v>
      </c>
      <c r="B250" s="17">
        <v>12</v>
      </c>
      <c r="C250" s="14">
        <v>48353.229999999996</v>
      </c>
    </row>
    <row r="251" spans="1:3">
      <c r="A251" s="16">
        <v>248</v>
      </c>
      <c r="B251" s="17">
        <v>12</v>
      </c>
      <c r="C251" s="14">
        <v>51061.21</v>
      </c>
    </row>
    <row r="252" spans="1:3">
      <c r="A252" s="16">
        <v>249</v>
      </c>
      <c r="B252" s="17">
        <v>16</v>
      </c>
      <c r="C252" s="14">
        <v>54528.130000000005</v>
      </c>
    </row>
    <row r="253" spans="1:3">
      <c r="A253" s="16">
        <v>250</v>
      </c>
      <c r="B253" s="17">
        <v>4</v>
      </c>
      <c r="C253" s="14">
        <v>14788.29</v>
      </c>
    </row>
    <row r="254" spans="1:3">
      <c r="A254" s="16">
        <v>251</v>
      </c>
      <c r="B254" s="17">
        <v>19</v>
      </c>
      <c r="C254" s="14">
        <v>76665.999999999985</v>
      </c>
    </row>
    <row r="255" spans="1:3">
      <c r="A255" s="16">
        <v>252</v>
      </c>
      <c r="B255" s="17">
        <v>9</v>
      </c>
      <c r="C255" s="14">
        <v>43387.67</v>
      </c>
    </row>
    <row r="256" spans="1:3">
      <c r="A256" s="16">
        <v>253</v>
      </c>
      <c r="B256" s="17">
        <v>17</v>
      </c>
      <c r="C256" s="14">
        <v>57346.890000000007</v>
      </c>
    </row>
    <row r="257" spans="1:3">
      <c r="A257" s="16">
        <v>254</v>
      </c>
      <c r="B257" s="17">
        <v>14</v>
      </c>
      <c r="C257" s="14">
        <v>54525.619999999995</v>
      </c>
    </row>
    <row r="258" spans="1:3">
      <c r="A258" s="16">
        <v>255</v>
      </c>
      <c r="B258" s="17">
        <v>13</v>
      </c>
      <c r="C258" s="14">
        <v>47126.17</v>
      </c>
    </row>
    <row r="259" spans="1:3">
      <c r="A259" s="16">
        <v>256</v>
      </c>
      <c r="B259" s="17">
        <v>11</v>
      </c>
      <c r="C259" s="14">
        <v>51450.590000000011</v>
      </c>
    </row>
    <row r="260" spans="1:3">
      <c r="A260" s="16">
        <v>257</v>
      </c>
      <c r="B260" s="17">
        <v>17</v>
      </c>
      <c r="C260" s="14">
        <v>67078.3</v>
      </c>
    </row>
    <row r="261" spans="1:3">
      <c r="A261" s="16">
        <v>258</v>
      </c>
      <c r="B261" s="17">
        <v>7</v>
      </c>
      <c r="C261" s="14">
        <v>26868.550000000003</v>
      </c>
    </row>
    <row r="262" spans="1:3">
      <c r="A262" s="16">
        <v>259</v>
      </c>
      <c r="B262" s="17">
        <v>9</v>
      </c>
      <c r="C262" s="14">
        <v>32941.909999999996</v>
      </c>
    </row>
    <row r="263" spans="1:3">
      <c r="A263" s="16">
        <v>260</v>
      </c>
      <c r="B263" s="17">
        <v>8</v>
      </c>
      <c r="C263" s="14">
        <v>25681.23</v>
      </c>
    </row>
    <row r="264" spans="1:3">
      <c r="A264" s="16">
        <v>261</v>
      </c>
      <c r="B264" s="17">
        <v>14</v>
      </c>
      <c r="C264" s="14">
        <v>61109.259999999995</v>
      </c>
    </row>
    <row r="265" spans="1:3">
      <c r="A265" s="16">
        <v>262</v>
      </c>
      <c r="B265" s="17">
        <v>12</v>
      </c>
      <c r="C265" s="14">
        <v>42680.78</v>
      </c>
    </row>
    <row r="266" spans="1:3">
      <c r="A266" s="16">
        <v>263</v>
      </c>
      <c r="B266" s="17">
        <v>9</v>
      </c>
      <c r="C266" s="14">
        <v>24086.049999999996</v>
      </c>
    </row>
    <row r="267" spans="1:3">
      <c r="A267" s="16">
        <v>264</v>
      </c>
      <c r="B267" s="17">
        <v>9</v>
      </c>
      <c r="C267" s="14">
        <v>26201.53</v>
      </c>
    </row>
    <row r="268" spans="1:3">
      <c r="A268" s="16">
        <v>265</v>
      </c>
      <c r="B268" s="17">
        <v>10</v>
      </c>
      <c r="C268" s="14">
        <v>40972.97</v>
      </c>
    </row>
    <row r="269" spans="1:3">
      <c r="A269" s="16">
        <v>266</v>
      </c>
      <c r="B269" s="17">
        <v>8</v>
      </c>
      <c r="C269" s="14">
        <v>26635.260000000002</v>
      </c>
    </row>
    <row r="270" spans="1:3">
      <c r="A270" s="16">
        <v>267</v>
      </c>
      <c r="B270" s="17">
        <v>17</v>
      </c>
      <c r="C270" s="14">
        <v>47110.9</v>
      </c>
    </row>
    <row r="271" spans="1:3">
      <c r="A271" s="16">
        <v>268</v>
      </c>
      <c r="B271" s="17">
        <v>14</v>
      </c>
      <c r="C271" s="14">
        <v>49181.44999999999</v>
      </c>
    </row>
    <row r="272" spans="1:3">
      <c r="A272" s="16">
        <v>269</v>
      </c>
      <c r="B272" s="17">
        <v>9</v>
      </c>
      <c r="C272" s="14">
        <v>27731.670000000002</v>
      </c>
    </row>
    <row r="273" spans="1:3">
      <c r="A273" s="16">
        <v>270</v>
      </c>
      <c r="B273" s="17">
        <v>18</v>
      </c>
      <c r="C273" s="14">
        <v>71682.219999999987</v>
      </c>
    </row>
    <row r="274" spans="1:3">
      <c r="A274" s="16">
        <v>271</v>
      </c>
      <c r="B274" s="17">
        <v>8</v>
      </c>
      <c r="C274" s="14">
        <v>25755.530000000002</v>
      </c>
    </row>
    <row r="275" spans="1:3">
      <c r="A275" s="16">
        <v>272</v>
      </c>
      <c r="B275" s="17">
        <v>13</v>
      </c>
      <c r="C275" s="14">
        <v>34361.020000000004</v>
      </c>
    </row>
    <row r="276" spans="1:3">
      <c r="A276" s="16">
        <v>273</v>
      </c>
      <c r="B276" s="17">
        <v>8</v>
      </c>
      <c r="C276" s="14">
        <v>36976.619999999995</v>
      </c>
    </row>
    <row r="277" spans="1:3">
      <c r="A277" s="16">
        <v>274</v>
      </c>
      <c r="B277" s="17">
        <v>8</v>
      </c>
      <c r="C277" s="14">
        <v>29161.640000000003</v>
      </c>
    </row>
    <row r="278" spans="1:3">
      <c r="A278" s="16">
        <v>275</v>
      </c>
      <c r="B278" s="17">
        <v>8</v>
      </c>
      <c r="C278" s="14">
        <v>29678.02</v>
      </c>
    </row>
    <row r="279" spans="1:3">
      <c r="A279" s="16">
        <v>276</v>
      </c>
      <c r="B279" s="17">
        <v>14</v>
      </c>
      <c r="C279" s="14">
        <v>67402.34</v>
      </c>
    </row>
    <row r="280" spans="1:3">
      <c r="A280" s="16">
        <v>277</v>
      </c>
      <c r="B280" s="17">
        <v>13</v>
      </c>
      <c r="C280" s="14">
        <v>35220.649999999994</v>
      </c>
    </row>
    <row r="281" spans="1:3">
      <c r="A281" s="16">
        <v>278</v>
      </c>
      <c r="B281" s="17">
        <v>9</v>
      </c>
      <c r="C281" s="14">
        <v>25766.629999999997</v>
      </c>
    </row>
    <row r="282" spans="1:3">
      <c r="A282" s="16">
        <v>279</v>
      </c>
      <c r="B282" s="17">
        <v>8</v>
      </c>
      <c r="C282" s="14">
        <v>28854.169999999995</v>
      </c>
    </row>
    <row r="283" spans="1:3">
      <c r="A283" s="16">
        <v>280</v>
      </c>
      <c r="B283" s="17">
        <v>9</v>
      </c>
      <c r="C283" s="14">
        <v>22594.390000000003</v>
      </c>
    </row>
    <row r="284" spans="1:3">
      <c r="A284" s="16">
        <v>281</v>
      </c>
      <c r="B284" s="17">
        <v>13</v>
      </c>
      <c r="C284" s="14">
        <v>58454.280000000006</v>
      </c>
    </row>
    <row r="285" spans="1:3">
      <c r="A285" s="16">
        <v>282</v>
      </c>
      <c r="B285" s="17">
        <v>12</v>
      </c>
      <c r="C285" s="14">
        <v>45272.34</v>
      </c>
    </row>
    <row r="286" spans="1:3">
      <c r="A286" s="16">
        <v>283</v>
      </c>
      <c r="B286" s="17">
        <v>10</v>
      </c>
      <c r="C286" s="14">
        <v>29416.65</v>
      </c>
    </row>
    <row r="287" spans="1:3">
      <c r="A287" s="16">
        <v>284</v>
      </c>
      <c r="B287" s="17">
        <v>11</v>
      </c>
      <c r="C287" s="14">
        <v>40145.919999999998</v>
      </c>
    </row>
    <row r="288" spans="1:3">
      <c r="A288" s="16">
        <v>285</v>
      </c>
      <c r="B288" s="17">
        <v>11</v>
      </c>
      <c r="C288" s="14">
        <v>42631.57</v>
      </c>
    </row>
    <row r="289" spans="1:3">
      <c r="A289" s="16">
        <v>286</v>
      </c>
      <c r="B289" s="17">
        <v>10</v>
      </c>
      <c r="C289" s="14">
        <v>40722.6</v>
      </c>
    </row>
    <row r="290" spans="1:3">
      <c r="A290" s="16">
        <v>287</v>
      </c>
      <c r="B290" s="17">
        <v>11</v>
      </c>
      <c r="C290" s="14">
        <v>50320.420000000006</v>
      </c>
    </row>
    <row r="291" spans="1:3">
      <c r="A291" s="16">
        <v>288</v>
      </c>
      <c r="B291" s="17">
        <v>15</v>
      </c>
      <c r="C291" s="14">
        <v>58165.36</v>
      </c>
    </row>
    <row r="292" spans="1:3">
      <c r="A292" s="16">
        <v>289</v>
      </c>
      <c r="B292" s="17">
        <v>9</v>
      </c>
      <c r="C292" s="14">
        <v>33966.329999999994</v>
      </c>
    </row>
    <row r="293" spans="1:3">
      <c r="A293" s="16">
        <v>290</v>
      </c>
      <c r="B293" s="17">
        <v>8</v>
      </c>
      <c r="C293" s="14">
        <v>42288.93</v>
      </c>
    </row>
    <row r="294" spans="1:3">
      <c r="A294" s="16">
        <v>291</v>
      </c>
      <c r="B294" s="17">
        <v>3</v>
      </c>
      <c r="C294" s="14">
        <v>13223.82</v>
      </c>
    </row>
    <row r="295" spans="1:3">
      <c r="A295" s="16">
        <v>292</v>
      </c>
      <c r="B295" s="17">
        <v>11</v>
      </c>
      <c r="C295" s="14">
        <v>44708.78</v>
      </c>
    </row>
    <row r="296" spans="1:3">
      <c r="A296" s="16">
        <v>293</v>
      </c>
      <c r="B296" s="17">
        <v>8</v>
      </c>
      <c r="C296" s="14">
        <v>44955.460000000006</v>
      </c>
    </row>
    <row r="297" spans="1:3">
      <c r="A297" s="16">
        <v>294</v>
      </c>
      <c r="B297" s="17">
        <v>11</v>
      </c>
      <c r="C297" s="14">
        <v>51256.659999999996</v>
      </c>
    </row>
    <row r="298" spans="1:3">
      <c r="A298" s="16">
        <v>295</v>
      </c>
      <c r="B298" s="17">
        <v>14</v>
      </c>
      <c r="C298" s="14">
        <v>49424.4</v>
      </c>
    </row>
    <row r="299" spans="1:3">
      <c r="A299" s="16">
        <v>296</v>
      </c>
      <c r="B299" s="17">
        <v>11</v>
      </c>
      <c r="C299" s="14">
        <v>34676.15</v>
      </c>
    </row>
    <row r="300" spans="1:3">
      <c r="A300" s="16">
        <v>297</v>
      </c>
      <c r="B300" s="17">
        <v>8</v>
      </c>
      <c r="C300" s="14">
        <v>35780.700000000004</v>
      </c>
    </row>
    <row r="301" spans="1:3">
      <c r="A301" s="16">
        <v>298</v>
      </c>
      <c r="B301" s="17">
        <v>8</v>
      </c>
      <c r="C301" s="14">
        <v>26094.809999999998</v>
      </c>
    </row>
    <row r="302" spans="1:3">
      <c r="A302" s="16">
        <v>299</v>
      </c>
      <c r="B302" s="17">
        <v>16</v>
      </c>
      <c r="C302" s="14">
        <v>59067.69</v>
      </c>
    </row>
    <row r="303" spans="1:3">
      <c r="A303" s="16">
        <v>300</v>
      </c>
      <c r="B303" s="17">
        <v>12</v>
      </c>
      <c r="C303" s="14">
        <v>67905.75</v>
      </c>
    </row>
    <row r="304" spans="1:3">
      <c r="A304" s="16">
        <v>301</v>
      </c>
      <c r="B304" s="17">
        <v>11</v>
      </c>
      <c r="C304" s="14">
        <v>34962.339999999997</v>
      </c>
    </row>
    <row r="305" spans="1:3">
      <c r="A305" s="16">
        <v>302</v>
      </c>
      <c r="B305" s="17">
        <v>17</v>
      </c>
      <c r="C305" s="14">
        <v>77483.990000000005</v>
      </c>
    </row>
    <row r="306" spans="1:3">
      <c r="A306" s="16">
        <v>303</v>
      </c>
      <c r="B306" s="17">
        <v>10</v>
      </c>
      <c r="C306" s="14">
        <v>36990.449999999997</v>
      </c>
    </row>
    <row r="307" spans="1:3">
      <c r="A307" s="16">
        <v>304</v>
      </c>
      <c r="B307" s="17">
        <v>15</v>
      </c>
      <c r="C307" s="14">
        <v>69382.460000000006</v>
      </c>
    </row>
    <row r="308" spans="1:3">
      <c r="A308" s="16">
        <v>305</v>
      </c>
      <c r="B308" s="17">
        <v>9</v>
      </c>
      <c r="C308" s="14">
        <v>28706.890000000003</v>
      </c>
    </row>
    <row r="309" spans="1:3">
      <c r="A309" s="16">
        <v>306</v>
      </c>
      <c r="B309" s="17">
        <v>11</v>
      </c>
      <c r="C309" s="14">
        <v>27825.680000000004</v>
      </c>
    </row>
    <row r="310" spans="1:3">
      <c r="A310" s="16">
        <v>307</v>
      </c>
      <c r="B310" s="17">
        <v>19</v>
      </c>
      <c r="C310" s="14">
        <v>82839.179999999993</v>
      </c>
    </row>
    <row r="311" spans="1:3">
      <c r="A311" s="16">
        <v>308</v>
      </c>
      <c r="B311" s="17">
        <v>16</v>
      </c>
      <c r="C311" s="14">
        <v>70462.790000000008</v>
      </c>
    </row>
    <row r="312" spans="1:3">
      <c r="A312" s="16">
        <v>309</v>
      </c>
      <c r="B312" s="17">
        <v>10</v>
      </c>
      <c r="C312" s="14">
        <v>32046.049999999996</v>
      </c>
    </row>
    <row r="313" spans="1:3">
      <c r="A313" s="16">
        <v>310</v>
      </c>
      <c r="B313" s="17">
        <v>13</v>
      </c>
      <c r="C313" s="14">
        <v>56192.6</v>
      </c>
    </row>
    <row r="314" spans="1:3">
      <c r="A314" s="16">
        <v>311</v>
      </c>
      <c r="B314" s="17">
        <v>10</v>
      </c>
      <c r="C314" s="14">
        <v>24235.21</v>
      </c>
    </row>
    <row r="315" spans="1:3">
      <c r="A315" s="16">
        <v>312</v>
      </c>
      <c r="B315" s="17">
        <v>9</v>
      </c>
      <c r="C315" s="14">
        <v>28864.750000000004</v>
      </c>
    </row>
    <row r="316" spans="1:3">
      <c r="A316" s="16">
        <v>313</v>
      </c>
      <c r="B316" s="17">
        <v>16</v>
      </c>
      <c r="C316" s="14">
        <v>50876.32</v>
      </c>
    </row>
    <row r="317" spans="1:3">
      <c r="A317" s="16">
        <v>314</v>
      </c>
      <c r="B317" s="17">
        <v>10</v>
      </c>
      <c r="C317" s="14">
        <v>31557.899999999998</v>
      </c>
    </row>
    <row r="318" spans="1:3">
      <c r="A318" s="16">
        <v>315</v>
      </c>
      <c r="B318" s="17">
        <v>13</v>
      </c>
      <c r="C318" s="14">
        <v>53486.43</v>
      </c>
    </row>
    <row r="319" spans="1:3">
      <c r="A319" s="16">
        <v>316</v>
      </c>
      <c r="B319" s="17">
        <v>13</v>
      </c>
      <c r="C319" s="14">
        <v>52746.329999999987</v>
      </c>
    </row>
    <row r="320" spans="1:3">
      <c r="A320" s="16">
        <v>317</v>
      </c>
      <c r="B320" s="17">
        <v>9</v>
      </c>
      <c r="C320" s="14">
        <v>31469.900000000009</v>
      </c>
    </row>
    <row r="321" spans="1:3">
      <c r="A321" s="16">
        <v>318</v>
      </c>
      <c r="B321" s="17">
        <v>18</v>
      </c>
      <c r="C321" s="14">
        <v>59495.12</v>
      </c>
    </row>
    <row r="322" spans="1:3">
      <c r="A322" s="16">
        <v>319</v>
      </c>
      <c r="B322" s="17">
        <v>15</v>
      </c>
      <c r="C322" s="14">
        <v>41738.51</v>
      </c>
    </row>
    <row r="323" spans="1:3">
      <c r="A323" s="16">
        <v>320</v>
      </c>
      <c r="B323" s="17">
        <v>9</v>
      </c>
      <c r="C323" s="14">
        <v>58447.340000000004</v>
      </c>
    </row>
    <row r="324" spans="1:3">
      <c r="A324" s="16">
        <v>321</v>
      </c>
      <c r="B324" s="17">
        <v>21</v>
      </c>
      <c r="C324" s="14">
        <v>81238.55</v>
      </c>
    </row>
    <row r="325" spans="1:3">
      <c r="A325" s="16">
        <v>322</v>
      </c>
      <c r="B325" s="17">
        <v>15</v>
      </c>
      <c r="C325" s="14">
        <v>66819.549999999988</v>
      </c>
    </row>
    <row r="326" spans="1:3">
      <c r="A326" s="16">
        <v>323</v>
      </c>
      <c r="B326" s="17">
        <v>23</v>
      </c>
      <c r="C326" s="14">
        <v>84243.650000000009</v>
      </c>
    </row>
    <row r="327" spans="1:3">
      <c r="A327" s="16">
        <v>324</v>
      </c>
      <c r="B327" s="17">
        <v>13</v>
      </c>
      <c r="C327" s="14">
        <v>34555.980000000003</v>
      </c>
    </row>
    <row r="328" spans="1:3">
      <c r="A328" s="16">
        <v>325</v>
      </c>
      <c r="B328" s="17">
        <v>11</v>
      </c>
      <c r="C328" s="14">
        <v>28791.78</v>
      </c>
    </row>
    <row r="329" spans="1:3">
      <c r="A329" s="16">
        <v>326</v>
      </c>
      <c r="B329" s="17">
        <v>14</v>
      </c>
      <c r="C329" s="14">
        <v>59405.09</v>
      </c>
    </row>
    <row r="330" spans="1:3">
      <c r="A330" s="16">
        <v>327</v>
      </c>
      <c r="B330" s="17">
        <v>17</v>
      </c>
      <c r="C330" s="14">
        <v>65802.100000000006</v>
      </c>
    </row>
    <row r="331" spans="1:3">
      <c r="A331" s="16">
        <v>328</v>
      </c>
      <c r="B331" s="17">
        <v>9</v>
      </c>
      <c r="C331" s="14">
        <v>39150.6</v>
      </c>
    </row>
    <row r="332" spans="1:3">
      <c r="A332" s="16">
        <v>329</v>
      </c>
      <c r="B332" s="17">
        <v>15</v>
      </c>
      <c r="C332" s="14">
        <v>75387.38</v>
      </c>
    </row>
    <row r="333" spans="1:3">
      <c r="A333" s="16">
        <v>330</v>
      </c>
      <c r="B333" s="17">
        <v>11</v>
      </c>
      <c r="C333" s="14">
        <v>43112.009999999995</v>
      </c>
    </row>
    <row r="334" spans="1:3">
      <c r="A334" s="16">
        <v>331</v>
      </c>
      <c r="B334" s="17">
        <v>12</v>
      </c>
      <c r="C334" s="14">
        <v>52515.41</v>
      </c>
    </row>
    <row r="335" spans="1:3">
      <c r="A335" s="16">
        <v>332</v>
      </c>
      <c r="B335" s="17">
        <v>14</v>
      </c>
      <c r="C335" s="14">
        <v>51475.37</v>
      </c>
    </row>
    <row r="336" spans="1:3">
      <c r="A336" s="16">
        <v>333</v>
      </c>
      <c r="B336" s="17">
        <v>10</v>
      </c>
      <c r="C336" s="14">
        <v>28933.61</v>
      </c>
    </row>
    <row r="337" spans="1:3">
      <c r="A337" s="16">
        <v>334</v>
      </c>
      <c r="B337" s="17">
        <v>8</v>
      </c>
      <c r="C337" s="14">
        <v>40354.83</v>
      </c>
    </row>
    <row r="338" spans="1:3">
      <c r="A338" s="16">
        <v>335</v>
      </c>
      <c r="B338" s="17">
        <v>19</v>
      </c>
      <c r="C338" s="14">
        <v>63386.30999999999</v>
      </c>
    </row>
    <row r="339" spans="1:3">
      <c r="A339" s="16">
        <v>336</v>
      </c>
      <c r="B339" s="17">
        <v>10</v>
      </c>
      <c r="C339" s="14">
        <v>32562.469999999998</v>
      </c>
    </row>
    <row r="340" spans="1:3">
      <c r="A340" s="16">
        <v>337</v>
      </c>
      <c r="B340" s="17">
        <v>16</v>
      </c>
      <c r="C340" s="14">
        <v>53281.41</v>
      </c>
    </row>
    <row r="341" spans="1:3">
      <c r="A341" s="16">
        <v>338</v>
      </c>
      <c r="B341" s="17">
        <v>12</v>
      </c>
      <c r="C341" s="14">
        <v>41555.81</v>
      </c>
    </row>
    <row r="342" spans="1:3">
      <c r="A342" s="16">
        <v>339</v>
      </c>
      <c r="B342" s="17">
        <v>11</v>
      </c>
      <c r="C342" s="14">
        <v>38391.03</v>
      </c>
    </row>
    <row r="343" spans="1:3">
      <c r="A343" s="16">
        <v>340</v>
      </c>
      <c r="B343" s="17">
        <v>9</v>
      </c>
      <c r="C343" s="14">
        <v>30253.270000000004</v>
      </c>
    </row>
    <row r="344" spans="1:3">
      <c r="A344" s="16">
        <v>341</v>
      </c>
      <c r="B344" s="17">
        <v>5</v>
      </c>
      <c r="C344" s="14">
        <v>12103.990000000002</v>
      </c>
    </row>
    <row r="345" spans="1:3">
      <c r="A345" s="16">
        <v>342</v>
      </c>
      <c r="B345" s="17">
        <v>17</v>
      </c>
      <c r="C345" s="14">
        <v>77003.369999999981</v>
      </c>
    </row>
    <row r="346" spans="1:3">
      <c r="A346" s="16">
        <v>343</v>
      </c>
      <c r="B346" s="17">
        <v>12</v>
      </c>
      <c r="C346" s="14">
        <v>47911.14</v>
      </c>
    </row>
    <row r="347" spans="1:3">
      <c r="A347" s="16">
        <v>344</v>
      </c>
      <c r="B347" s="17">
        <v>14</v>
      </c>
      <c r="C347" s="14">
        <v>55190.86</v>
      </c>
    </row>
    <row r="348" spans="1:3">
      <c r="A348" s="16">
        <v>345</v>
      </c>
      <c r="B348" s="17">
        <v>12</v>
      </c>
      <c r="C348" s="14">
        <v>43370.49</v>
      </c>
    </row>
    <row r="349" spans="1:3">
      <c r="A349" s="16">
        <v>346</v>
      </c>
      <c r="B349" s="17">
        <v>15</v>
      </c>
      <c r="C349" s="14">
        <v>53762.049999999996</v>
      </c>
    </row>
    <row r="350" spans="1:3">
      <c r="A350" s="16">
        <v>347</v>
      </c>
      <c r="B350" s="17">
        <v>10</v>
      </c>
      <c r="C350" s="14">
        <v>33917.47</v>
      </c>
    </row>
    <row r="351" spans="1:3">
      <c r="A351" s="16">
        <v>348</v>
      </c>
      <c r="B351" s="17">
        <v>13</v>
      </c>
      <c r="C351" s="14">
        <v>34028.22</v>
      </c>
    </row>
    <row r="352" spans="1:3">
      <c r="A352" s="16">
        <v>349</v>
      </c>
      <c r="B352" s="17">
        <v>10</v>
      </c>
      <c r="C352" s="14">
        <v>36839.640000000007</v>
      </c>
    </row>
    <row r="353" spans="1:3">
      <c r="A353" s="16">
        <v>350</v>
      </c>
      <c r="B353" s="17">
        <v>10</v>
      </c>
      <c r="C353" s="14">
        <v>32626.140000000003</v>
      </c>
    </row>
    <row r="354" spans="1:3">
      <c r="A354" s="16">
        <v>351</v>
      </c>
      <c r="B354" s="17">
        <v>6</v>
      </c>
      <c r="C354" s="14">
        <v>19180.669999999998</v>
      </c>
    </row>
    <row r="355" spans="1:3">
      <c r="A355" s="16">
        <v>352</v>
      </c>
      <c r="B355" s="17">
        <v>14</v>
      </c>
      <c r="C355" s="14">
        <v>45232.770000000004</v>
      </c>
    </row>
    <row r="356" spans="1:3">
      <c r="A356" s="16">
        <v>353</v>
      </c>
      <c r="B356" s="17">
        <v>16</v>
      </c>
      <c r="C356" s="14">
        <v>40749.679999999993</v>
      </c>
    </row>
    <row r="357" spans="1:3">
      <c r="A357" s="16">
        <v>354</v>
      </c>
      <c r="B357" s="17">
        <v>14</v>
      </c>
      <c r="C357" s="14">
        <v>40684.890000000007</v>
      </c>
    </row>
    <row r="358" spans="1:3">
      <c r="A358" s="16">
        <v>355</v>
      </c>
      <c r="B358" s="17">
        <v>8</v>
      </c>
      <c r="C358" s="14">
        <v>23268.43</v>
      </c>
    </row>
    <row r="359" spans="1:3">
      <c r="A359" s="16">
        <v>356</v>
      </c>
      <c r="B359" s="17">
        <v>10</v>
      </c>
      <c r="C359" s="14">
        <v>32356.98</v>
      </c>
    </row>
    <row r="360" spans="1:3">
      <c r="A360" s="16">
        <v>357</v>
      </c>
      <c r="B360" s="17">
        <v>15</v>
      </c>
      <c r="C360" s="14">
        <v>54208.05000000001</v>
      </c>
    </row>
    <row r="361" spans="1:3">
      <c r="A361" s="16">
        <v>358</v>
      </c>
      <c r="B361" s="17">
        <v>15</v>
      </c>
      <c r="C361" s="14">
        <v>48464.02</v>
      </c>
    </row>
    <row r="362" spans="1:3">
      <c r="A362" s="16">
        <v>359</v>
      </c>
      <c r="B362" s="17">
        <v>12</v>
      </c>
      <c r="C362" s="14">
        <v>39336.17</v>
      </c>
    </row>
    <row r="363" spans="1:3">
      <c r="A363" s="16">
        <v>360</v>
      </c>
      <c r="B363" s="17">
        <v>19</v>
      </c>
      <c r="C363" s="14">
        <v>79297.83</v>
      </c>
    </row>
    <row r="364" spans="1:3">
      <c r="A364" s="16">
        <v>361</v>
      </c>
      <c r="B364" s="17">
        <v>12</v>
      </c>
      <c r="C364" s="14">
        <v>52754.35</v>
      </c>
    </row>
    <row r="365" spans="1:3">
      <c r="A365" s="16">
        <v>362</v>
      </c>
      <c r="B365" s="17">
        <v>12</v>
      </c>
      <c r="C365" s="14">
        <v>32975.550000000003</v>
      </c>
    </row>
    <row r="366" spans="1:3">
      <c r="A366" s="16">
        <v>363</v>
      </c>
      <c r="B366" s="17">
        <v>5</v>
      </c>
      <c r="C366" s="14">
        <v>20810.599999999999</v>
      </c>
    </row>
    <row r="367" spans="1:3">
      <c r="A367" s="16">
        <v>364</v>
      </c>
      <c r="B367" s="17">
        <v>10</v>
      </c>
      <c r="C367" s="14">
        <v>44203.45</v>
      </c>
    </row>
    <row r="368" spans="1:3">
      <c r="A368" s="16">
        <v>365</v>
      </c>
      <c r="B368" s="17">
        <v>13</v>
      </c>
      <c r="C368" s="14">
        <v>36669.879999999997</v>
      </c>
    </row>
    <row r="369" spans="1:3">
      <c r="A369" s="16">
        <v>366</v>
      </c>
      <c r="B369" s="17">
        <v>12</v>
      </c>
      <c r="C369" s="14">
        <v>41666.559999999998</v>
      </c>
    </row>
    <row r="370" spans="1:3">
      <c r="A370" s="16">
        <v>367</v>
      </c>
      <c r="B370" s="17">
        <v>19</v>
      </c>
      <c r="C370" s="14">
        <v>65293.399999999994</v>
      </c>
    </row>
    <row r="371" spans="1:3">
      <c r="A371" s="16">
        <v>368</v>
      </c>
      <c r="B371" s="17">
        <v>12</v>
      </c>
      <c r="C371" s="14">
        <v>36948.400000000001</v>
      </c>
    </row>
    <row r="372" spans="1:3">
      <c r="A372" s="16">
        <v>369</v>
      </c>
      <c r="B372" s="17">
        <v>13</v>
      </c>
      <c r="C372" s="14">
        <v>33300.26</v>
      </c>
    </row>
    <row r="373" spans="1:3">
      <c r="A373" s="16">
        <v>370</v>
      </c>
      <c r="B373" s="17">
        <v>17</v>
      </c>
      <c r="C373" s="14">
        <v>51686.38</v>
      </c>
    </row>
    <row r="374" spans="1:3">
      <c r="A374" s="16">
        <v>371</v>
      </c>
      <c r="B374" s="17">
        <v>9</v>
      </c>
      <c r="C374" s="14">
        <v>59085.34</v>
      </c>
    </row>
    <row r="375" spans="1:3">
      <c r="A375" s="16">
        <v>372</v>
      </c>
      <c r="B375" s="17">
        <v>9</v>
      </c>
      <c r="C375" s="14">
        <v>26277.379999999997</v>
      </c>
    </row>
    <row r="376" spans="1:3">
      <c r="A376" s="16">
        <v>373</v>
      </c>
      <c r="B376" s="17">
        <v>9</v>
      </c>
      <c r="C376" s="14">
        <v>24761.510000000002</v>
      </c>
    </row>
    <row r="377" spans="1:3">
      <c r="A377" s="16">
        <v>374</v>
      </c>
      <c r="B377" s="17">
        <v>17</v>
      </c>
      <c r="C377" s="14">
        <v>56053.30999999999</v>
      </c>
    </row>
    <row r="378" spans="1:3">
      <c r="A378" s="16">
        <v>375</v>
      </c>
      <c r="B378" s="17">
        <v>13</v>
      </c>
      <c r="C378" s="14">
        <v>48584.75</v>
      </c>
    </row>
    <row r="379" spans="1:3">
      <c r="A379" s="16">
        <v>376</v>
      </c>
      <c r="B379" s="17">
        <v>10</v>
      </c>
      <c r="C379" s="14">
        <v>41531.33</v>
      </c>
    </row>
    <row r="380" spans="1:3">
      <c r="A380" s="16">
        <v>377</v>
      </c>
      <c r="B380" s="17">
        <v>9</v>
      </c>
      <c r="C380" s="14">
        <v>38807.040000000001</v>
      </c>
    </row>
    <row r="381" spans="1:3">
      <c r="A381" s="16">
        <v>378</v>
      </c>
      <c r="B381" s="17">
        <v>18</v>
      </c>
      <c r="C381" s="14">
        <v>66386.909999999989</v>
      </c>
    </row>
    <row r="382" spans="1:3">
      <c r="A382" s="16">
        <v>379</v>
      </c>
      <c r="B382" s="17">
        <v>12</v>
      </c>
      <c r="C382" s="14">
        <v>60576.160000000011</v>
      </c>
    </row>
    <row r="383" spans="1:3">
      <c r="A383" s="16">
        <v>380</v>
      </c>
      <c r="B383" s="17">
        <v>11</v>
      </c>
      <c r="C383" s="14">
        <v>34083.83</v>
      </c>
    </row>
    <row r="384" spans="1:3">
      <c r="A384" s="16">
        <v>381</v>
      </c>
      <c r="B384" s="17">
        <v>11</v>
      </c>
      <c r="C384" s="14">
        <v>35793.909999999996</v>
      </c>
    </row>
    <row r="385" spans="1:3">
      <c r="A385" s="16">
        <v>382</v>
      </c>
      <c r="B385" s="17">
        <v>16</v>
      </c>
      <c r="C385" s="14">
        <v>76667.260000000009</v>
      </c>
    </row>
    <row r="386" spans="1:3">
      <c r="A386" s="16">
        <v>383</v>
      </c>
      <c r="B386" s="17">
        <v>17</v>
      </c>
      <c r="C386" s="14">
        <v>59145.9</v>
      </c>
    </row>
    <row r="387" spans="1:3">
      <c r="A387" s="16">
        <v>384</v>
      </c>
      <c r="B387" s="17">
        <v>14</v>
      </c>
      <c r="C387" s="14">
        <v>47996.23</v>
      </c>
    </row>
    <row r="388" spans="1:3">
      <c r="A388" s="16">
        <v>385</v>
      </c>
      <c r="B388" s="17">
        <v>10</v>
      </c>
      <c r="C388" s="14">
        <v>26693.91</v>
      </c>
    </row>
    <row r="389" spans="1:3">
      <c r="A389" s="16">
        <v>386</v>
      </c>
      <c r="B389" s="17">
        <v>17</v>
      </c>
      <c r="C389" s="14">
        <v>53848.939999999995</v>
      </c>
    </row>
    <row r="390" spans="1:3">
      <c r="A390" s="16">
        <v>387</v>
      </c>
      <c r="B390" s="17">
        <v>11</v>
      </c>
      <c r="C390" s="14">
        <v>38662.590000000004</v>
      </c>
    </row>
    <row r="391" spans="1:3">
      <c r="A391" s="16">
        <v>388</v>
      </c>
      <c r="B391" s="17">
        <v>11</v>
      </c>
      <c r="C391" s="14">
        <v>39860.160000000003</v>
      </c>
    </row>
    <row r="392" spans="1:3">
      <c r="A392" s="16">
        <v>389</v>
      </c>
      <c r="B392" s="17">
        <v>9</v>
      </c>
      <c r="C392" s="14">
        <v>26421.18</v>
      </c>
    </row>
    <row r="393" spans="1:3">
      <c r="A393" s="16">
        <v>390</v>
      </c>
      <c r="B393" s="17">
        <v>15</v>
      </c>
      <c r="C393" s="14">
        <v>49972.53</v>
      </c>
    </row>
    <row r="394" spans="1:3">
      <c r="A394" s="16">
        <v>391</v>
      </c>
      <c r="B394" s="17">
        <v>7</v>
      </c>
      <c r="C394" s="14">
        <v>27270.89</v>
      </c>
    </row>
    <row r="395" spans="1:3">
      <c r="A395" s="16">
        <v>392</v>
      </c>
      <c r="B395" s="17">
        <v>5</v>
      </c>
      <c r="C395" s="14">
        <v>19894.78</v>
      </c>
    </row>
    <row r="396" spans="1:3">
      <c r="A396" s="16">
        <v>393</v>
      </c>
      <c r="B396" s="17">
        <v>10</v>
      </c>
      <c r="C396" s="14">
        <v>41998.100000000006</v>
      </c>
    </row>
    <row r="397" spans="1:3">
      <c r="A397" s="16">
        <v>394</v>
      </c>
      <c r="B397" s="17">
        <v>10</v>
      </c>
      <c r="C397" s="14">
        <v>36417.06</v>
      </c>
    </row>
    <row r="398" spans="1:3">
      <c r="A398" s="16">
        <v>395</v>
      </c>
      <c r="B398" s="17">
        <v>10</v>
      </c>
      <c r="C398" s="14">
        <v>31866.42</v>
      </c>
    </row>
    <row r="399" spans="1:3">
      <c r="A399" s="16">
        <v>396</v>
      </c>
      <c r="B399" s="17">
        <v>16</v>
      </c>
      <c r="C399" s="14">
        <v>53274.710000000006</v>
      </c>
    </row>
    <row r="400" spans="1:3">
      <c r="A400" s="16">
        <v>397</v>
      </c>
      <c r="B400" s="17">
        <v>19</v>
      </c>
      <c r="C400" s="14">
        <v>67272.56</v>
      </c>
    </row>
    <row r="401" spans="1:3">
      <c r="A401" s="16">
        <v>398</v>
      </c>
      <c r="B401" s="17">
        <v>17</v>
      </c>
      <c r="C401" s="14">
        <v>59790.359999999986</v>
      </c>
    </row>
    <row r="402" spans="1:3">
      <c r="A402" s="16">
        <v>399</v>
      </c>
      <c r="B402" s="17">
        <v>11</v>
      </c>
      <c r="C402" s="14">
        <v>44898.619999999995</v>
      </c>
    </row>
    <row r="403" spans="1:3">
      <c r="A403" s="16">
        <v>400</v>
      </c>
      <c r="B403" s="17">
        <v>20</v>
      </c>
      <c r="C403" s="14">
        <v>64533.18</v>
      </c>
    </row>
    <row r="404" spans="1:3">
      <c r="A404" s="16" t="s">
        <v>2221</v>
      </c>
      <c r="B404" s="17">
        <v>5000</v>
      </c>
      <c r="C404" s="14">
        <v>18367273.189999975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48A7-19BA-4244-9586-1B5F019EB305}">
  <dimension ref="A3:D569"/>
  <sheetViews>
    <sheetView workbookViewId="0">
      <selection activeCell="A4" sqref="A4:XFD4"/>
    </sheetView>
  </sheetViews>
  <sheetFormatPr defaultRowHeight="14.4"/>
  <cols>
    <col min="1" max="1" width="19.5546875" bestFit="1" customWidth="1"/>
    <col min="2" max="2" width="19.88671875" bestFit="1" customWidth="1"/>
    <col min="3" max="3" width="27.44140625" bestFit="1" customWidth="1"/>
    <col min="4" max="4" width="29.44140625" bestFit="1" customWidth="1"/>
  </cols>
  <sheetData>
    <row r="3" spans="1:4">
      <c r="A3" s="15" t="s">
        <v>2220</v>
      </c>
      <c r="B3" t="s">
        <v>2229</v>
      </c>
      <c r="C3" t="s">
        <v>2230</v>
      </c>
      <c r="D3" t="s">
        <v>2231</v>
      </c>
    </row>
    <row r="4" spans="1:4">
      <c r="A4" s="16" t="s">
        <v>2228</v>
      </c>
      <c r="B4" s="17">
        <v>5608482.5299999863</v>
      </c>
      <c r="C4" s="17">
        <v>1472</v>
      </c>
      <c r="D4" s="17">
        <v>3810.1104144021647</v>
      </c>
    </row>
    <row r="5" spans="1:4">
      <c r="A5" s="16">
        <v>335</v>
      </c>
      <c r="B5" s="17">
        <v>56053.649999999994</v>
      </c>
      <c r="C5" s="17">
        <v>14</v>
      </c>
      <c r="D5" s="17">
        <v>4003.8321428571426</v>
      </c>
    </row>
    <row r="6" spans="1:4">
      <c r="A6" s="16">
        <v>39</v>
      </c>
      <c r="B6" s="17">
        <v>52184.899999999994</v>
      </c>
      <c r="C6" s="17">
        <v>11</v>
      </c>
      <c r="D6" s="17">
        <v>4744.0818181818177</v>
      </c>
    </row>
    <row r="7" spans="1:4">
      <c r="A7" s="16">
        <v>130</v>
      </c>
      <c r="B7" s="17">
        <v>51733.950000000012</v>
      </c>
      <c r="C7" s="17">
        <v>13</v>
      </c>
      <c r="D7" s="17">
        <v>3979.5346153846162</v>
      </c>
    </row>
    <row r="8" spans="1:4">
      <c r="A8" s="16">
        <v>394</v>
      </c>
      <c r="B8" s="17">
        <v>51292.829999999987</v>
      </c>
      <c r="C8" s="17">
        <v>12</v>
      </c>
      <c r="D8" s="17">
        <v>4274.4024999999992</v>
      </c>
    </row>
    <row r="9" spans="1:4">
      <c r="A9" s="16">
        <v>228</v>
      </c>
      <c r="B9" s="17">
        <v>51165.200000000012</v>
      </c>
      <c r="C9" s="17">
        <v>11</v>
      </c>
      <c r="D9" s="17">
        <v>4651.3818181818197</v>
      </c>
    </row>
    <row r="10" spans="1:4">
      <c r="A10" s="16">
        <v>289</v>
      </c>
      <c r="B10" s="17">
        <v>51162.340000000004</v>
      </c>
      <c r="C10" s="17">
        <v>11</v>
      </c>
      <c r="D10" s="17">
        <v>4651.1218181818185</v>
      </c>
    </row>
    <row r="11" spans="1:4">
      <c r="A11" s="16">
        <v>355</v>
      </c>
      <c r="B11" s="17">
        <v>50062.539999999994</v>
      </c>
      <c r="C11" s="17">
        <v>13</v>
      </c>
      <c r="D11" s="17">
        <v>3850.9646153846147</v>
      </c>
    </row>
    <row r="12" spans="1:4">
      <c r="A12" s="16">
        <v>399</v>
      </c>
      <c r="B12" s="17">
        <v>49738.42</v>
      </c>
      <c r="C12" s="17">
        <v>14</v>
      </c>
      <c r="D12" s="17">
        <v>3552.7442857142855</v>
      </c>
    </row>
    <row r="13" spans="1:4">
      <c r="A13" s="16">
        <v>537</v>
      </c>
      <c r="B13" s="17">
        <v>48786.82</v>
      </c>
      <c r="C13" s="17">
        <v>10</v>
      </c>
      <c r="D13" s="17">
        <v>4878.6819999999998</v>
      </c>
    </row>
    <row r="14" spans="1:4">
      <c r="A14" s="16">
        <v>404</v>
      </c>
      <c r="B14" s="17">
        <v>47740.520000000004</v>
      </c>
      <c r="C14" s="17">
        <v>13</v>
      </c>
      <c r="D14" s="17">
        <v>3672.3476923076928</v>
      </c>
    </row>
    <row r="15" spans="1:4">
      <c r="A15" s="16">
        <v>188</v>
      </c>
      <c r="B15" s="17">
        <v>47671.26</v>
      </c>
      <c r="C15" s="17">
        <v>10</v>
      </c>
      <c r="D15" s="17">
        <v>4767.1260000000002</v>
      </c>
    </row>
    <row r="16" spans="1:4">
      <c r="A16" s="16">
        <v>235</v>
      </c>
      <c r="B16" s="17">
        <v>47444.020000000004</v>
      </c>
      <c r="C16" s="17">
        <v>10</v>
      </c>
      <c r="D16" s="17">
        <v>4744.402</v>
      </c>
    </row>
    <row r="17" spans="1:4">
      <c r="A17" s="16">
        <v>413</v>
      </c>
      <c r="B17" s="17">
        <v>47202.28</v>
      </c>
      <c r="C17" s="17">
        <v>11</v>
      </c>
      <c r="D17" s="17">
        <v>4291.1163636363635</v>
      </c>
    </row>
    <row r="18" spans="1:4">
      <c r="A18" s="16">
        <v>50</v>
      </c>
      <c r="B18" s="17">
        <v>47166.41</v>
      </c>
      <c r="C18" s="17">
        <v>12</v>
      </c>
      <c r="D18" s="17">
        <v>3930.5341666666668</v>
      </c>
    </row>
    <row r="19" spans="1:4">
      <c r="A19" s="16">
        <v>324</v>
      </c>
      <c r="B19" s="17">
        <v>46933.649999999994</v>
      </c>
      <c r="C19" s="17">
        <v>12</v>
      </c>
      <c r="D19" s="17">
        <v>3911.1374999999994</v>
      </c>
    </row>
    <row r="20" spans="1:4">
      <c r="A20" s="16">
        <v>179</v>
      </c>
      <c r="B20" s="17">
        <v>46388.679999999993</v>
      </c>
      <c r="C20" s="17">
        <v>9</v>
      </c>
      <c r="D20" s="17">
        <v>5154.2977777777769</v>
      </c>
    </row>
    <row r="21" spans="1:4">
      <c r="A21" s="16">
        <v>149</v>
      </c>
      <c r="B21" s="17">
        <v>46207.950000000004</v>
      </c>
      <c r="C21" s="17">
        <v>10</v>
      </c>
      <c r="D21" s="17">
        <v>4620.7950000000001</v>
      </c>
    </row>
    <row r="22" spans="1:4">
      <c r="A22" s="16">
        <v>364</v>
      </c>
      <c r="B22" s="17">
        <v>46144.869999999995</v>
      </c>
      <c r="C22" s="17">
        <v>11</v>
      </c>
      <c r="D22" s="17">
        <v>4194.9881818181811</v>
      </c>
    </row>
    <row r="23" spans="1:4">
      <c r="A23" s="16">
        <v>308</v>
      </c>
      <c r="B23" s="17">
        <v>45764.55</v>
      </c>
      <c r="C23" s="17">
        <v>11</v>
      </c>
      <c r="D23" s="17">
        <v>4160.4136363636362</v>
      </c>
    </row>
    <row r="24" spans="1:4">
      <c r="A24" s="16">
        <v>297</v>
      </c>
      <c r="B24" s="17">
        <v>45048.250000000007</v>
      </c>
      <c r="C24" s="17">
        <v>9</v>
      </c>
      <c r="D24" s="17">
        <v>5005.3611111111122</v>
      </c>
    </row>
    <row r="25" spans="1:4">
      <c r="A25" s="16">
        <v>511</v>
      </c>
      <c r="B25" s="17">
        <v>44814.400000000009</v>
      </c>
      <c r="C25" s="17">
        <v>12</v>
      </c>
      <c r="D25" s="17">
        <v>3734.5333333333342</v>
      </c>
    </row>
    <row r="26" spans="1:4">
      <c r="A26" s="16">
        <v>193</v>
      </c>
      <c r="B26" s="17">
        <v>44508.5</v>
      </c>
      <c r="C26" s="17">
        <v>11</v>
      </c>
      <c r="D26" s="17">
        <v>4046.2272727272725</v>
      </c>
    </row>
    <row r="27" spans="1:4">
      <c r="A27" s="16">
        <v>210</v>
      </c>
      <c r="B27" s="17">
        <v>44464.659999999996</v>
      </c>
      <c r="C27" s="17">
        <v>10</v>
      </c>
      <c r="D27" s="17">
        <v>4446.4659999999994</v>
      </c>
    </row>
    <row r="28" spans="1:4">
      <c r="A28" s="16">
        <v>15</v>
      </c>
      <c r="B28" s="17">
        <v>44245.970000000008</v>
      </c>
      <c r="C28" s="17">
        <v>9</v>
      </c>
      <c r="D28" s="17">
        <v>4916.2188888888895</v>
      </c>
    </row>
    <row r="29" spans="1:4">
      <c r="A29" s="16">
        <v>117</v>
      </c>
      <c r="B29" s="17">
        <v>43576.219999999994</v>
      </c>
      <c r="C29" s="17">
        <v>12</v>
      </c>
      <c r="D29" s="17">
        <v>3631.351666666666</v>
      </c>
    </row>
    <row r="30" spans="1:4">
      <c r="A30" s="16">
        <v>202</v>
      </c>
      <c r="B30" s="17">
        <v>42961.569999999992</v>
      </c>
      <c r="C30" s="17">
        <v>8</v>
      </c>
      <c r="D30" s="17">
        <v>5370.1962499999991</v>
      </c>
    </row>
    <row r="31" spans="1:4">
      <c r="A31" s="16">
        <v>409</v>
      </c>
      <c r="B31" s="17">
        <v>42781.640000000007</v>
      </c>
      <c r="C31" s="17">
        <v>9</v>
      </c>
      <c r="D31" s="17">
        <v>4753.5155555555566</v>
      </c>
    </row>
    <row r="32" spans="1:4">
      <c r="A32" s="16">
        <v>425</v>
      </c>
      <c r="B32" s="17">
        <v>42515.840000000004</v>
      </c>
      <c r="C32" s="17">
        <v>8</v>
      </c>
      <c r="D32" s="17">
        <v>5314.4800000000005</v>
      </c>
    </row>
    <row r="33" spans="1:4">
      <c r="A33" s="16">
        <v>21</v>
      </c>
      <c r="B33" s="17">
        <v>42345.86</v>
      </c>
      <c r="C33" s="17">
        <v>9</v>
      </c>
      <c r="D33" s="17">
        <v>4705.0955555555556</v>
      </c>
    </row>
    <row r="34" spans="1:4">
      <c r="A34" s="16">
        <v>171</v>
      </c>
      <c r="B34" s="17">
        <v>42287.45</v>
      </c>
      <c r="C34" s="17">
        <v>9</v>
      </c>
      <c r="D34" s="17">
        <v>4698.6055555555549</v>
      </c>
    </row>
    <row r="35" spans="1:4">
      <c r="A35" s="16">
        <v>46</v>
      </c>
      <c r="B35" s="17">
        <v>41035.53</v>
      </c>
      <c r="C35" s="17">
        <v>9</v>
      </c>
      <c r="D35" s="17">
        <v>4559.5033333333331</v>
      </c>
    </row>
    <row r="36" spans="1:4">
      <c r="A36" s="16">
        <v>230</v>
      </c>
      <c r="B36" s="17">
        <v>41020.749999999993</v>
      </c>
      <c r="C36" s="17">
        <v>9</v>
      </c>
      <c r="D36" s="17">
        <v>4557.8611111111104</v>
      </c>
    </row>
    <row r="37" spans="1:4">
      <c r="A37" s="16">
        <v>240</v>
      </c>
      <c r="B37" s="17">
        <v>40958.250000000007</v>
      </c>
      <c r="C37" s="17">
        <v>8</v>
      </c>
      <c r="D37" s="17">
        <v>5119.7812500000009</v>
      </c>
    </row>
    <row r="38" spans="1:4">
      <c r="A38" s="16">
        <v>360</v>
      </c>
      <c r="B38" s="17">
        <v>40739.330000000009</v>
      </c>
      <c r="C38" s="17">
        <v>12</v>
      </c>
      <c r="D38" s="17">
        <v>3394.9441666666676</v>
      </c>
    </row>
    <row r="39" spans="1:4">
      <c r="A39" s="16">
        <v>207</v>
      </c>
      <c r="B39" s="17">
        <v>40623.740000000005</v>
      </c>
      <c r="C39" s="17">
        <v>11</v>
      </c>
      <c r="D39" s="17">
        <v>3693.0672727272731</v>
      </c>
    </row>
    <row r="40" spans="1:4">
      <c r="A40" s="16">
        <v>76</v>
      </c>
      <c r="B40" s="17">
        <v>40290.389999999992</v>
      </c>
      <c r="C40" s="17">
        <v>11</v>
      </c>
      <c r="D40" s="17">
        <v>3662.7627272727264</v>
      </c>
    </row>
    <row r="41" spans="1:4">
      <c r="A41" s="16">
        <v>151</v>
      </c>
      <c r="B41" s="17">
        <v>40172.619999999995</v>
      </c>
      <c r="C41" s="17">
        <v>9</v>
      </c>
      <c r="D41" s="17">
        <v>4463.6244444444437</v>
      </c>
    </row>
    <row r="42" spans="1:4">
      <c r="A42" s="16">
        <v>224</v>
      </c>
      <c r="B42" s="17">
        <v>39649.300000000003</v>
      </c>
      <c r="C42" s="17">
        <v>9</v>
      </c>
      <c r="D42" s="17">
        <v>4405.4777777777781</v>
      </c>
    </row>
    <row r="43" spans="1:4">
      <c r="A43" s="16">
        <v>283</v>
      </c>
      <c r="B43" s="17">
        <v>39320.83</v>
      </c>
      <c r="C43" s="17">
        <v>9</v>
      </c>
      <c r="D43" s="17">
        <v>4368.9811111111112</v>
      </c>
    </row>
    <row r="44" spans="1:4">
      <c r="A44" s="16">
        <v>462</v>
      </c>
      <c r="B44" s="17">
        <v>39269.280000000006</v>
      </c>
      <c r="C44" s="17">
        <v>8</v>
      </c>
      <c r="D44" s="17">
        <v>4908.6600000000008</v>
      </c>
    </row>
    <row r="45" spans="1:4">
      <c r="A45" s="16">
        <v>242</v>
      </c>
      <c r="B45" s="17">
        <v>38981.910000000003</v>
      </c>
      <c r="C45" s="17">
        <v>12</v>
      </c>
      <c r="D45" s="17">
        <v>3248.4925000000003</v>
      </c>
    </row>
    <row r="46" spans="1:4">
      <c r="A46" s="16">
        <v>553</v>
      </c>
      <c r="B46" s="17">
        <v>38536.93</v>
      </c>
      <c r="C46" s="17">
        <v>9</v>
      </c>
      <c r="D46" s="17">
        <v>4281.8811111111108</v>
      </c>
    </row>
    <row r="47" spans="1:4">
      <c r="A47" s="16">
        <v>10</v>
      </c>
      <c r="B47" s="17">
        <v>38281.5</v>
      </c>
      <c r="C47" s="17">
        <v>8</v>
      </c>
      <c r="D47" s="17">
        <v>4785.1875</v>
      </c>
    </row>
    <row r="48" spans="1:4">
      <c r="A48" s="16">
        <v>209</v>
      </c>
      <c r="B48" s="17">
        <v>38251.949999999997</v>
      </c>
      <c r="C48" s="17">
        <v>10</v>
      </c>
      <c r="D48" s="17">
        <v>3825.1949999999997</v>
      </c>
    </row>
    <row r="49" spans="1:4">
      <c r="A49" s="16">
        <v>105</v>
      </c>
      <c r="B49" s="17">
        <v>38135.61</v>
      </c>
      <c r="C49" s="17">
        <v>8</v>
      </c>
      <c r="D49" s="17">
        <v>4766.9512500000001</v>
      </c>
    </row>
    <row r="50" spans="1:4">
      <c r="A50" s="16">
        <v>484</v>
      </c>
      <c r="B50" s="17">
        <v>38079.58</v>
      </c>
      <c r="C50" s="17">
        <v>10</v>
      </c>
      <c r="D50" s="17">
        <v>3807.9580000000001</v>
      </c>
    </row>
    <row r="51" spans="1:4">
      <c r="A51" s="16">
        <v>321</v>
      </c>
      <c r="B51" s="17">
        <v>38077.49</v>
      </c>
      <c r="C51" s="17">
        <v>9</v>
      </c>
      <c r="D51" s="17">
        <v>4230.8322222222223</v>
      </c>
    </row>
    <row r="52" spans="1:4">
      <c r="A52" s="16">
        <v>336</v>
      </c>
      <c r="B52" s="17">
        <v>37852.019999999997</v>
      </c>
      <c r="C52" s="17">
        <v>11</v>
      </c>
      <c r="D52" s="17">
        <v>3441.0927272727272</v>
      </c>
    </row>
    <row r="53" spans="1:4">
      <c r="A53" s="16">
        <v>561</v>
      </c>
      <c r="B53" s="17">
        <v>37845.46</v>
      </c>
      <c r="C53" s="17">
        <v>9</v>
      </c>
      <c r="D53" s="17">
        <v>4205.0511111111109</v>
      </c>
    </row>
    <row r="54" spans="1:4">
      <c r="A54" s="16">
        <v>299</v>
      </c>
      <c r="B54" s="17">
        <v>37741.42</v>
      </c>
      <c r="C54" s="17">
        <v>9</v>
      </c>
      <c r="D54" s="17">
        <v>4193.4911111111105</v>
      </c>
    </row>
    <row r="55" spans="1:4">
      <c r="A55" s="16">
        <v>400</v>
      </c>
      <c r="B55" s="17">
        <v>37473.440000000002</v>
      </c>
      <c r="C55" s="17">
        <v>9</v>
      </c>
      <c r="D55" s="17">
        <v>4163.7155555555555</v>
      </c>
    </row>
    <row r="56" spans="1:4">
      <c r="A56" s="16">
        <v>110</v>
      </c>
      <c r="B56" s="17">
        <v>37156.080000000002</v>
      </c>
      <c r="C56" s="17">
        <v>8</v>
      </c>
      <c r="D56" s="17">
        <v>4644.51</v>
      </c>
    </row>
    <row r="57" spans="1:4">
      <c r="A57" s="16">
        <v>22</v>
      </c>
      <c r="B57" s="17">
        <v>36812.480000000003</v>
      </c>
      <c r="C57" s="17">
        <v>8</v>
      </c>
      <c r="D57" s="17">
        <v>4601.5600000000004</v>
      </c>
    </row>
    <row r="58" spans="1:4">
      <c r="A58" s="16">
        <v>490</v>
      </c>
      <c r="B58" s="17">
        <v>36751.29</v>
      </c>
      <c r="C58" s="17">
        <v>10</v>
      </c>
      <c r="D58" s="17">
        <v>3675.1289999999999</v>
      </c>
    </row>
    <row r="59" spans="1:4">
      <c r="A59" s="16">
        <v>417</v>
      </c>
      <c r="B59" s="17">
        <v>36683.64</v>
      </c>
      <c r="C59" s="17">
        <v>9</v>
      </c>
      <c r="D59" s="17">
        <v>4075.96</v>
      </c>
    </row>
    <row r="60" spans="1:4">
      <c r="A60" s="16">
        <v>443</v>
      </c>
      <c r="B60" s="17">
        <v>36545.680000000008</v>
      </c>
      <c r="C60" s="17">
        <v>8</v>
      </c>
      <c r="D60" s="17">
        <v>4568.2100000000009</v>
      </c>
    </row>
    <row r="61" spans="1:4">
      <c r="A61" s="16">
        <v>529</v>
      </c>
      <c r="B61" s="17">
        <v>36460.199999999997</v>
      </c>
      <c r="C61" s="17">
        <v>8</v>
      </c>
      <c r="D61" s="17">
        <v>4557.5249999999996</v>
      </c>
    </row>
    <row r="62" spans="1:4">
      <c r="A62" s="16">
        <v>503</v>
      </c>
      <c r="B62" s="17">
        <v>36089.620000000003</v>
      </c>
      <c r="C62" s="17">
        <v>12</v>
      </c>
      <c r="D62" s="17">
        <v>3007.4683333333337</v>
      </c>
    </row>
    <row r="63" spans="1:4">
      <c r="A63" s="16">
        <v>560</v>
      </c>
      <c r="B63" s="17">
        <v>36055.94</v>
      </c>
      <c r="C63" s="17">
        <v>9</v>
      </c>
      <c r="D63" s="17">
        <v>4006.215555555556</v>
      </c>
    </row>
    <row r="64" spans="1:4">
      <c r="A64" s="16">
        <v>11</v>
      </c>
      <c r="B64" s="17">
        <v>35833.08</v>
      </c>
      <c r="C64" s="17">
        <v>8</v>
      </c>
      <c r="D64" s="17">
        <v>4479.1350000000002</v>
      </c>
    </row>
    <row r="65" spans="1:4">
      <c r="A65" s="16">
        <v>445</v>
      </c>
      <c r="B65" s="17">
        <v>35797.11</v>
      </c>
      <c r="C65" s="17">
        <v>8</v>
      </c>
      <c r="D65" s="17">
        <v>4474.6387500000001</v>
      </c>
    </row>
    <row r="66" spans="1:4">
      <c r="A66" s="16">
        <v>31</v>
      </c>
      <c r="B66" s="17">
        <v>35592.869999999995</v>
      </c>
      <c r="C66" s="17">
        <v>7</v>
      </c>
      <c r="D66" s="17">
        <v>5084.6957142857136</v>
      </c>
    </row>
    <row r="67" spans="1:4">
      <c r="A67" s="16">
        <v>446</v>
      </c>
      <c r="B67" s="17">
        <v>35324.01</v>
      </c>
      <c r="C67" s="17">
        <v>9</v>
      </c>
      <c r="D67" s="17">
        <v>3924.8900000000003</v>
      </c>
    </row>
    <row r="68" spans="1:4">
      <c r="A68" s="16">
        <v>78</v>
      </c>
      <c r="B68" s="17">
        <v>35161.660000000003</v>
      </c>
      <c r="C68" s="17">
        <v>8</v>
      </c>
      <c r="D68" s="17">
        <v>4395.2075000000004</v>
      </c>
    </row>
    <row r="69" spans="1:4">
      <c r="A69" s="16">
        <v>444</v>
      </c>
      <c r="B69" s="17">
        <v>35146.400000000001</v>
      </c>
      <c r="C69" s="17">
        <v>11</v>
      </c>
      <c r="D69" s="17">
        <v>3195.1272727272731</v>
      </c>
    </row>
    <row r="70" spans="1:4">
      <c r="A70" s="16">
        <v>376</v>
      </c>
      <c r="B70" s="17">
        <v>35141.660000000003</v>
      </c>
      <c r="C70" s="17">
        <v>8</v>
      </c>
      <c r="D70" s="17">
        <v>4392.7075000000004</v>
      </c>
    </row>
    <row r="71" spans="1:4">
      <c r="A71" s="16">
        <v>401</v>
      </c>
      <c r="B71" s="17">
        <v>35086.630000000005</v>
      </c>
      <c r="C71" s="17">
        <v>8</v>
      </c>
      <c r="D71" s="17">
        <v>4385.8287500000006</v>
      </c>
    </row>
    <row r="72" spans="1:4">
      <c r="A72" s="16">
        <v>19</v>
      </c>
      <c r="B72" s="17">
        <v>34964.559999999998</v>
      </c>
      <c r="C72" s="17">
        <v>8</v>
      </c>
      <c r="D72" s="17">
        <v>4370.57</v>
      </c>
    </row>
    <row r="73" spans="1:4">
      <c r="A73" s="16">
        <v>124</v>
      </c>
      <c r="B73" s="17">
        <v>34815.57</v>
      </c>
      <c r="C73" s="17">
        <v>7</v>
      </c>
      <c r="D73" s="17">
        <v>4973.6528571428571</v>
      </c>
    </row>
    <row r="74" spans="1:4">
      <c r="A74" s="16">
        <v>30</v>
      </c>
      <c r="B74" s="17">
        <v>34779.980000000003</v>
      </c>
      <c r="C74" s="17">
        <v>9</v>
      </c>
      <c r="D74" s="17">
        <v>3864.4422222222224</v>
      </c>
    </row>
    <row r="75" spans="1:4">
      <c r="A75" s="16">
        <v>486</v>
      </c>
      <c r="B75" s="17">
        <v>34686.46</v>
      </c>
      <c r="C75" s="17">
        <v>9</v>
      </c>
      <c r="D75" s="17">
        <v>3854.0511111111109</v>
      </c>
    </row>
    <row r="76" spans="1:4">
      <c r="A76" s="16">
        <v>213</v>
      </c>
      <c r="B76" s="17">
        <v>34638.250000000007</v>
      </c>
      <c r="C76" s="17">
        <v>9</v>
      </c>
      <c r="D76" s="17">
        <v>3848.6944444444453</v>
      </c>
    </row>
    <row r="77" spans="1:4">
      <c r="A77" s="16">
        <v>4</v>
      </c>
      <c r="B77" s="17">
        <v>34599.270000000004</v>
      </c>
      <c r="C77" s="17">
        <v>7</v>
      </c>
      <c r="D77" s="17">
        <v>4942.7528571428575</v>
      </c>
    </row>
    <row r="78" spans="1:4">
      <c r="A78" s="16">
        <v>191</v>
      </c>
      <c r="B78" s="17">
        <v>34590.850000000006</v>
      </c>
      <c r="C78" s="17">
        <v>9</v>
      </c>
      <c r="D78" s="17">
        <v>3843.4277777777784</v>
      </c>
    </row>
    <row r="79" spans="1:4">
      <c r="A79" s="16">
        <v>204</v>
      </c>
      <c r="B79" s="17">
        <v>34413.22</v>
      </c>
      <c r="C79" s="17">
        <v>10</v>
      </c>
      <c r="D79" s="17">
        <v>3441.3220000000001</v>
      </c>
    </row>
    <row r="80" spans="1:4">
      <c r="A80" s="16">
        <v>329</v>
      </c>
      <c r="B80" s="17">
        <v>34323.4</v>
      </c>
      <c r="C80" s="17">
        <v>7</v>
      </c>
      <c r="D80" s="17">
        <v>4903.3428571428576</v>
      </c>
    </row>
    <row r="81" spans="1:4">
      <c r="A81" s="16">
        <v>227</v>
      </c>
      <c r="B81" s="17">
        <v>34031.800000000003</v>
      </c>
      <c r="C81" s="17">
        <v>8</v>
      </c>
      <c r="D81" s="17">
        <v>4253.9750000000004</v>
      </c>
    </row>
    <row r="82" spans="1:4">
      <c r="A82" s="16">
        <v>428</v>
      </c>
      <c r="B82" s="17">
        <v>33954.399999999994</v>
      </c>
      <c r="C82" s="17">
        <v>7</v>
      </c>
      <c r="D82" s="17">
        <v>4850.6285714285705</v>
      </c>
    </row>
    <row r="83" spans="1:4">
      <c r="A83" s="16">
        <v>460</v>
      </c>
      <c r="B83" s="17">
        <v>33814.6</v>
      </c>
      <c r="C83" s="17">
        <v>8</v>
      </c>
      <c r="D83" s="17">
        <v>4226.8249999999998</v>
      </c>
    </row>
    <row r="84" spans="1:4">
      <c r="A84" s="16">
        <v>451</v>
      </c>
      <c r="B84" s="17">
        <v>33508.370000000003</v>
      </c>
      <c r="C84" s="17">
        <v>9</v>
      </c>
      <c r="D84" s="17">
        <v>3723.1522222222225</v>
      </c>
    </row>
    <row r="85" spans="1:4">
      <c r="A85" s="16">
        <v>483</v>
      </c>
      <c r="B85" s="17">
        <v>33357.050000000003</v>
      </c>
      <c r="C85" s="17">
        <v>9</v>
      </c>
      <c r="D85" s="17">
        <v>3706.3388888888894</v>
      </c>
    </row>
    <row r="86" spans="1:4">
      <c r="A86" s="16">
        <v>256</v>
      </c>
      <c r="B86" s="17">
        <v>33318.6</v>
      </c>
      <c r="C86" s="17">
        <v>6</v>
      </c>
      <c r="D86" s="17">
        <v>5553.0999999999995</v>
      </c>
    </row>
    <row r="87" spans="1:4">
      <c r="A87" s="16">
        <v>565</v>
      </c>
      <c r="B87" s="17">
        <v>33303.32</v>
      </c>
      <c r="C87" s="17">
        <v>11</v>
      </c>
      <c r="D87" s="17">
        <v>3027.5745454545454</v>
      </c>
    </row>
    <row r="88" spans="1:4">
      <c r="A88" s="16">
        <v>302</v>
      </c>
      <c r="B88" s="17">
        <v>33258.11</v>
      </c>
      <c r="C88" s="17">
        <v>11</v>
      </c>
      <c r="D88" s="17">
        <v>3023.4645454545457</v>
      </c>
    </row>
    <row r="89" spans="1:4">
      <c r="A89" s="16">
        <v>74</v>
      </c>
      <c r="B89" s="17">
        <v>33147.1</v>
      </c>
      <c r="C89" s="17">
        <v>10</v>
      </c>
      <c r="D89" s="17">
        <v>3314.71</v>
      </c>
    </row>
    <row r="90" spans="1:4">
      <c r="A90" s="16">
        <v>246</v>
      </c>
      <c r="B90" s="17">
        <v>33096.85</v>
      </c>
      <c r="C90" s="17">
        <v>6</v>
      </c>
      <c r="D90" s="17">
        <v>5516.1416666666664</v>
      </c>
    </row>
    <row r="91" spans="1:4">
      <c r="A91" s="16">
        <v>467</v>
      </c>
      <c r="B91" s="17">
        <v>33069.879999999997</v>
      </c>
      <c r="C91" s="17">
        <v>13</v>
      </c>
      <c r="D91" s="17">
        <v>2543.8369230769231</v>
      </c>
    </row>
    <row r="92" spans="1:4">
      <c r="A92" s="16">
        <v>100</v>
      </c>
      <c r="B92" s="17">
        <v>33050.509999999995</v>
      </c>
      <c r="C92" s="17">
        <v>7</v>
      </c>
      <c r="D92" s="17">
        <v>4721.5014285714278</v>
      </c>
    </row>
    <row r="93" spans="1:4">
      <c r="A93" s="16">
        <v>260</v>
      </c>
      <c r="B93" s="17">
        <v>33030.090000000004</v>
      </c>
      <c r="C93" s="17">
        <v>9</v>
      </c>
      <c r="D93" s="17">
        <v>3670.01</v>
      </c>
    </row>
    <row r="94" spans="1:4">
      <c r="A94" s="16">
        <v>192</v>
      </c>
      <c r="B94" s="17">
        <v>33009.9</v>
      </c>
      <c r="C94" s="17">
        <v>7</v>
      </c>
      <c r="D94" s="17">
        <v>4715.7</v>
      </c>
    </row>
    <row r="95" spans="1:4">
      <c r="A95" s="16">
        <v>190</v>
      </c>
      <c r="B95" s="17">
        <v>33008.04</v>
      </c>
      <c r="C95" s="17">
        <v>10</v>
      </c>
      <c r="D95" s="17">
        <v>3300.8040000000001</v>
      </c>
    </row>
    <row r="96" spans="1:4">
      <c r="A96" s="16">
        <v>277</v>
      </c>
      <c r="B96" s="17">
        <v>32994.6</v>
      </c>
      <c r="C96" s="17">
        <v>8</v>
      </c>
      <c r="D96" s="17">
        <v>4124.3249999999998</v>
      </c>
    </row>
    <row r="97" spans="1:4">
      <c r="A97" s="16">
        <v>459</v>
      </c>
      <c r="B97" s="17">
        <v>32725.98</v>
      </c>
      <c r="C97" s="17">
        <v>6</v>
      </c>
      <c r="D97" s="17">
        <v>5454.33</v>
      </c>
    </row>
    <row r="98" spans="1:4">
      <c r="A98" s="16">
        <v>233</v>
      </c>
      <c r="B98" s="17">
        <v>32724.67</v>
      </c>
      <c r="C98" s="17">
        <v>7</v>
      </c>
      <c r="D98" s="17">
        <v>4674.9528571428573</v>
      </c>
    </row>
    <row r="99" spans="1:4">
      <c r="A99" s="16">
        <v>449</v>
      </c>
      <c r="B99" s="17">
        <v>32680.030000000002</v>
      </c>
      <c r="C99" s="17">
        <v>7</v>
      </c>
      <c r="D99" s="17">
        <v>4668.5757142857146</v>
      </c>
    </row>
    <row r="100" spans="1:4">
      <c r="A100" s="16">
        <v>69</v>
      </c>
      <c r="B100" s="17">
        <v>32672.680000000004</v>
      </c>
      <c r="C100" s="17">
        <v>7</v>
      </c>
      <c r="D100" s="17">
        <v>4667.5257142857145</v>
      </c>
    </row>
    <row r="101" spans="1:4">
      <c r="A101" s="16">
        <v>114</v>
      </c>
      <c r="B101" s="17">
        <v>32598.82</v>
      </c>
      <c r="C101" s="17">
        <v>8</v>
      </c>
      <c r="D101" s="17">
        <v>4074.8525</v>
      </c>
    </row>
    <row r="102" spans="1:4">
      <c r="A102" s="16">
        <v>23</v>
      </c>
      <c r="B102" s="17">
        <v>32503.55</v>
      </c>
      <c r="C102" s="17">
        <v>9</v>
      </c>
      <c r="D102" s="17">
        <v>3611.5055555555555</v>
      </c>
    </row>
    <row r="103" spans="1:4">
      <c r="A103" s="16">
        <v>305</v>
      </c>
      <c r="B103" s="17">
        <v>32486.159999999996</v>
      </c>
      <c r="C103" s="17">
        <v>8</v>
      </c>
      <c r="D103" s="17">
        <v>4060.7699999999995</v>
      </c>
    </row>
    <row r="104" spans="1:4">
      <c r="A104" s="16">
        <v>563</v>
      </c>
      <c r="B104" s="17">
        <v>32436.660000000003</v>
      </c>
      <c r="C104" s="17">
        <v>7</v>
      </c>
      <c r="D104" s="17">
        <v>4633.8085714285717</v>
      </c>
    </row>
    <row r="105" spans="1:4">
      <c r="A105" s="16">
        <v>194</v>
      </c>
      <c r="B105" s="17">
        <v>32406.77</v>
      </c>
      <c r="C105" s="17">
        <v>9</v>
      </c>
      <c r="D105" s="17">
        <v>3600.7522222222224</v>
      </c>
    </row>
    <row r="106" spans="1:4">
      <c r="A106" s="16">
        <v>304</v>
      </c>
      <c r="B106" s="17">
        <v>32385.429999999997</v>
      </c>
      <c r="C106" s="17">
        <v>9</v>
      </c>
      <c r="D106" s="17">
        <v>3598.3811111111108</v>
      </c>
    </row>
    <row r="107" spans="1:4">
      <c r="A107" s="16">
        <v>42</v>
      </c>
      <c r="B107" s="17">
        <v>32360.579999999998</v>
      </c>
      <c r="C107" s="17">
        <v>9</v>
      </c>
      <c r="D107" s="17">
        <v>3595.62</v>
      </c>
    </row>
    <row r="108" spans="1:4">
      <c r="A108" s="16">
        <v>205</v>
      </c>
      <c r="B108" s="17">
        <v>32196.199999999997</v>
      </c>
      <c r="C108" s="17">
        <v>10</v>
      </c>
      <c r="D108" s="17">
        <v>3219.62</v>
      </c>
    </row>
    <row r="109" spans="1:4">
      <c r="A109" s="16">
        <v>189</v>
      </c>
      <c r="B109" s="17">
        <v>32185.540000000005</v>
      </c>
      <c r="C109" s="17">
        <v>8</v>
      </c>
      <c r="D109" s="17">
        <v>4023.1925000000006</v>
      </c>
    </row>
    <row r="110" spans="1:4">
      <c r="A110" s="16">
        <v>358</v>
      </c>
      <c r="B110" s="17">
        <v>32154.969999999994</v>
      </c>
      <c r="C110" s="17">
        <v>8</v>
      </c>
      <c r="D110" s="17">
        <v>4019.3712499999992</v>
      </c>
    </row>
    <row r="111" spans="1:4">
      <c r="A111" s="16">
        <v>363</v>
      </c>
      <c r="B111" s="17">
        <v>32135.850000000002</v>
      </c>
      <c r="C111" s="17">
        <v>8</v>
      </c>
      <c r="D111" s="17">
        <v>4016.9812500000003</v>
      </c>
    </row>
    <row r="112" spans="1:4">
      <c r="A112" s="16">
        <v>109</v>
      </c>
      <c r="B112" s="17">
        <v>31989.61</v>
      </c>
      <c r="C112" s="17">
        <v>7</v>
      </c>
      <c r="D112" s="17">
        <v>4569.9442857142858</v>
      </c>
    </row>
    <row r="113" spans="1:4">
      <c r="A113" s="16">
        <v>251</v>
      </c>
      <c r="B113" s="17">
        <v>31718.260000000002</v>
      </c>
      <c r="C113" s="17">
        <v>6</v>
      </c>
      <c r="D113" s="17">
        <v>5286.376666666667</v>
      </c>
    </row>
    <row r="114" spans="1:4">
      <c r="A114" s="16">
        <v>184</v>
      </c>
      <c r="B114" s="17">
        <v>31686.790000000005</v>
      </c>
      <c r="C114" s="17">
        <v>7</v>
      </c>
      <c r="D114" s="17">
        <v>4526.6842857142865</v>
      </c>
    </row>
    <row r="115" spans="1:4">
      <c r="A115" s="16">
        <v>350</v>
      </c>
      <c r="B115" s="17">
        <v>31631.760000000002</v>
      </c>
      <c r="C115" s="17">
        <v>8</v>
      </c>
      <c r="D115" s="17">
        <v>3953.9700000000003</v>
      </c>
    </row>
    <row r="116" spans="1:4">
      <c r="A116" s="16">
        <v>132</v>
      </c>
      <c r="B116" s="17">
        <v>31630.06</v>
      </c>
      <c r="C116" s="17">
        <v>9</v>
      </c>
      <c r="D116" s="17">
        <v>3514.4511111111115</v>
      </c>
    </row>
    <row r="117" spans="1:4">
      <c r="A117" s="16">
        <v>89</v>
      </c>
      <c r="B117" s="17">
        <v>31614.819999999996</v>
      </c>
      <c r="C117" s="17">
        <v>9</v>
      </c>
      <c r="D117" s="17">
        <v>3512.7577777777774</v>
      </c>
    </row>
    <row r="118" spans="1:4">
      <c r="A118" s="16">
        <v>458</v>
      </c>
      <c r="B118" s="17">
        <v>31588.080000000002</v>
      </c>
      <c r="C118" s="17">
        <v>8</v>
      </c>
      <c r="D118" s="17">
        <v>3948.51</v>
      </c>
    </row>
    <row r="119" spans="1:4">
      <c r="A119" s="16">
        <v>261</v>
      </c>
      <c r="B119" s="17">
        <v>31549.55</v>
      </c>
      <c r="C119" s="17">
        <v>8</v>
      </c>
      <c r="D119" s="17">
        <v>3943.6937499999999</v>
      </c>
    </row>
    <row r="120" spans="1:4">
      <c r="A120" s="16">
        <v>274</v>
      </c>
      <c r="B120" s="17">
        <v>31361.26</v>
      </c>
      <c r="C120" s="17">
        <v>7</v>
      </c>
      <c r="D120" s="17">
        <v>4480.1799999999994</v>
      </c>
    </row>
    <row r="121" spans="1:4">
      <c r="A121" s="16">
        <v>408</v>
      </c>
      <c r="B121" s="17">
        <v>31342.59</v>
      </c>
      <c r="C121" s="17">
        <v>5</v>
      </c>
      <c r="D121" s="17">
        <v>6268.518</v>
      </c>
    </row>
    <row r="122" spans="1:4">
      <c r="A122" s="16">
        <v>243</v>
      </c>
      <c r="B122" s="17">
        <v>31331.53</v>
      </c>
      <c r="C122" s="17">
        <v>7</v>
      </c>
      <c r="D122" s="17">
        <v>4475.9328571428568</v>
      </c>
    </row>
    <row r="123" spans="1:4">
      <c r="A123" s="16">
        <v>338</v>
      </c>
      <c r="B123" s="17">
        <v>31107.83</v>
      </c>
      <c r="C123" s="17">
        <v>7</v>
      </c>
      <c r="D123" s="17">
        <v>4443.9757142857143</v>
      </c>
    </row>
    <row r="124" spans="1:4">
      <c r="A124" s="16">
        <v>134</v>
      </c>
      <c r="B124" s="17">
        <v>31052.720000000001</v>
      </c>
      <c r="C124" s="17">
        <v>6</v>
      </c>
      <c r="D124" s="17">
        <v>5175.4533333333338</v>
      </c>
    </row>
    <row r="125" spans="1:4">
      <c r="A125" s="16">
        <v>473</v>
      </c>
      <c r="B125" s="17">
        <v>31051.059999999998</v>
      </c>
      <c r="C125" s="17">
        <v>9</v>
      </c>
      <c r="D125" s="17">
        <v>3450.1177777777775</v>
      </c>
    </row>
    <row r="126" spans="1:4">
      <c r="A126" s="16">
        <v>523</v>
      </c>
      <c r="B126" s="17">
        <v>30985.709999999995</v>
      </c>
      <c r="C126" s="17">
        <v>6</v>
      </c>
      <c r="D126" s="17">
        <v>5164.2849999999989</v>
      </c>
    </row>
    <row r="127" spans="1:4">
      <c r="A127" s="16">
        <v>441</v>
      </c>
      <c r="B127" s="17">
        <v>30945.55</v>
      </c>
      <c r="C127" s="17">
        <v>8</v>
      </c>
      <c r="D127" s="17">
        <v>3868.1937499999999</v>
      </c>
    </row>
    <row r="128" spans="1:4">
      <c r="A128" s="16">
        <v>457</v>
      </c>
      <c r="B128" s="17">
        <v>30924.52</v>
      </c>
      <c r="C128" s="17">
        <v>8</v>
      </c>
      <c r="D128" s="17">
        <v>3865.5650000000001</v>
      </c>
    </row>
    <row r="129" spans="1:4">
      <c r="A129" s="16">
        <v>199</v>
      </c>
      <c r="B129" s="17">
        <v>30916.69</v>
      </c>
      <c r="C129" s="17">
        <v>9</v>
      </c>
      <c r="D129" s="17">
        <v>3435.1877777777777</v>
      </c>
    </row>
    <row r="130" spans="1:4">
      <c r="A130" s="16">
        <v>300</v>
      </c>
      <c r="B130" s="17">
        <v>30861.4</v>
      </c>
      <c r="C130" s="17">
        <v>7</v>
      </c>
      <c r="D130" s="17">
        <v>4408.7714285714292</v>
      </c>
    </row>
    <row r="131" spans="1:4">
      <c r="A131" s="16">
        <v>412</v>
      </c>
      <c r="B131" s="17">
        <v>30792.29</v>
      </c>
      <c r="C131" s="17">
        <v>8</v>
      </c>
      <c r="D131" s="17">
        <v>3849.0362500000001</v>
      </c>
    </row>
    <row r="132" spans="1:4">
      <c r="A132" s="16">
        <v>420</v>
      </c>
      <c r="B132" s="17">
        <v>30717.409999999996</v>
      </c>
      <c r="C132" s="17">
        <v>8</v>
      </c>
      <c r="D132" s="17">
        <v>3839.6762499999995</v>
      </c>
    </row>
    <row r="133" spans="1:4">
      <c r="A133" s="16">
        <v>500</v>
      </c>
      <c r="B133" s="17">
        <v>30654.43</v>
      </c>
      <c r="C133" s="17">
        <v>8</v>
      </c>
      <c r="D133" s="17">
        <v>3831.80375</v>
      </c>
    </row>
    <row r="134" spans="1:4">
      <c r="A134" s="16">
        <v>533</v>
      </c>
      <c r="B134" s="17">
        <v>30628.899999999998</v>
      </c>
      <c r="C134" s="17">
        <v>6</v>
      </c>
      <c r="D134" s="17">
        <v>5104.8166666666666</v>
      </c>
    </row>
    <row r="135" spans="1:4">
      <c r="A135" s="16">
        <v>498</v>
      </c>
      <c r="B135" s="17">
        <v>30605.969999999998</v>
      </c>
      <c r="C135" s="17">
        <v>8</v>
      </c>
      <c r="D135" s="17">
        <v>3825.7462499999997</v>
      </c>
    </row>
    <row r="136" spans="1:4">
      <c r="A136" s="16">
        <v>345</v>
      </c>
      <c r="B136" s="17">
        <v>30503.309999999998</v>
      </c>
      <c r="C136" s="17">
        <v>7</v>
      </c>
      <c r="D136" s="17">
        <v>4357.6157142857137</v>
      </c>
    </row>
    <row r="137" spans="1:4">
      <c r="A137" s="16">
        <v>309</v>
      </c>
      <c r="B137" s="17">
        <v>30337.59</v>
      </c>
      <c r="C137" s="17">
        <v>6</v>
      </c>
      <c r="D137" s="17">
        <v>5056.2650000000003</v>
      </c>
    </row>
    <row r="138" spans="1:4">
      <c r="A138" s="16">
        <v>315</v>
      </c>
      <c r="B138" s="17">
        <v>30326.640000000003</v>
      </c>
      <c r="C138" s="17">
        <v>7</v>
      </c>
      <c r="D138" s="17">
        <v>4332.3771428571436</v>
      </c>
    </row>
    <row r="139" spans="1:4">
      <c r="A139" s="16">
        <v>488</v>
      </c>
      <c r="B139" s="17">
        <v>30110.66</v>
      </c>
      <c r="C139" s="17">
        <v>9</v>
      </c>
      <c r="D139" s="17">
        <v>3345.6288888888889</v>
      </c>
    </row>
    <row r="140" spans="1:4">
      <c r="A140" s="16">
        <v>373</v>
      </c>
      <c r="B140" s="17">
        <v>30102.399999999998</v>
      </c>
      <c r="C140" s="17">
        <v>7</v>
      </c>
      <c r="D140" s="17">
        <v>4300.3428571428567</v>
      </c>
    </row>
    <row r="141" spans="1:4">
      <c r="A141" s="16">
        <v>107</v>
      </c>
      <c r="B141" s="17">
        <v>30088.34</v>
      </c>
      <c r="C141" s="17">
        <v>7</v>
      </c>
      <c r="D141" s="17">
        <v>4298.3342857142861</v>
      </c>
    </row>
    <row r="142" spans="1:4">
      <c r="A142" s="16">
        <v>278</v>
      </c>
      <c r="B142" s="17">
        <v>30082.97</v>
      </c>
      <c r="C142" s="17">
        <v>7</v>
      </c>
      <c r="D142" s="17">
        <v>4297.5671428571432</v>
      </c>
    </row>
    <row r="143" spans="1:4">
      <c r="A143" s="16">
        <v>454</v>
      </c>
      <c r="B143" s="17">
        <v>30038.73</v>
      </c>
      <c r="C143" s="17">
        <v>7</v>
      </c>
      <c r="D143" s="17">
        <v>4291.2471428571425</v>
      </c>
    </row>
    <row r="144" spans="1:4">
      <c r="A144" s="16">
        <v>403</v>
      </c>
      <c r="B144" s="17">
        <v>29956.400000000001</v>
      </c>
      <c r="C144" s="17">
        <v>6</v>
      </c>
      <c r="D144" s="17">
        <v>4992.7333333333336</v>
      </c>
    </row>
    <row r="145" spans="1:4">
      <c r="A145" s="16">
        <v>17</v>
      </c>
      <c r="B145" s="17">
        <v>29948.269999999997</v>
      </c>
      <c r="C145" s="17">
        <v>7</v>
      </c>
      <c r="D145" s="17">
        <v>4278.324285714285</v>
      </c>
    </row>
    <row r="146" spans="1:4">
      <c r="A146" s="16">
        <v>284</v>
      </c>
      <c r="B146" s="17">
        <v>29776.71</v>
      </c>
      <c r="C146" s="17">
        <v>9</v>
      </c>
      <c r="D146" s="17">
        <v>3308.5233333333331</v>
      </c>
    </row>
    <row r="147" spans="1:4">
      <c r="A147" s="16">
        <v>81</v>
      </c>
      <c r="B147" s="17">
        <v>29713.460000000003</v>
      </c>
      <c r="C147" s="17">
        <v>11</v>
      </c>
      <c r="D147" s="17">
        <v>2701.2236363636366</v>
      </c>
    </row>
    <row r="148" spans="1:4">
      <c r="A148" s="16">
        <v>47</v>
      </c>
      <c r="B148" s="17">
        <v>29672.149999999998</v>
      </c>
      <c r="C148" s="17">
        <v>8</v>
      </c>
      <c r="D148" s="17">
        <v>3709.0187499999997</v>
      </c>
    </row>
    <row r="149" spans="1:4">
      <c r="A149" s="16">
        <v>391</v>
      </c>
      <c r="B149" s="17">
        <v>29562.179999999997</v>
      </c>
      <c r="C149" s="17">
        <v>6</v>
      </c>
      <c r="D149" s="17">
        <v>4927.03</v>
      </c>
    </row>
    <row r="150" spans="1:4">
      <c r="A150" s="16">
        <v>38</v>
      </c>
      <c r="B150" s="17">
        <v>29522.469999999994</v>
      </c>
      <c r="C150" s="17">
        <v>8</v>
      </c>
      <c r="D150" s="17">
        <v>3690.3087499999992</v>
      </c>
    </row>
    <row r="151" spans="1:4">
      <c r="A151" s="16">
        <v>461</v>
      </c>
      <c r="B151" s="17">
        <v>29491.559999999998</v>
      </c>
      <c r="C151" s="17">
        <v>9</v>
      </c>
      <c r="D151" s="17">
        <v>3276.8399999999997</v>
      </c>
    </row>
    <row r="152" spans="1:4">
      <c r="A152" s="16">
        <v>435</v>
      </c>
      <c r="B152" s="17">
        <v>29445.1</v>
      </c>
      <c r="C152" s="17">
        <v>6</v>
      </c>
      <c r="D152" s="17">
        <v>4907.5166666666664</v>
      </c>
    </row>
    <row r="153" spans="1:4">
      <c r="A153" s="16">
        <v>337</v>
      </c>
      <c r="B153" s="17">
        <v>29409.310000000005</v>
      </c>
      <c r="C153" s="17">
        <v>9</v>
      </c>
      <c r="D153" s="17">
        <v>3267.7011111111115</v>
      </c>
    </row>
    <row r="154" spans="1:4">
      <c r="A154" s="16">
        <v>18</v>
      </c>
      <c r="B154" s="17">
        <v>29372.440000000002</v>
      </c>
      <c r="C154" s="17">
        <v>8</v>
      </c>
      <c r="D154" s="17">
        <v>3671.5550000000003</v>
      </c>
    </row>
    <row r="155" spans="1:4">
      <c r="A155" s="16">
        <v>245</v>
      </c>
      <c r="B155" s="17">
        <v>29358.020000000004</v>
      </c>
      <c r="C155" s="17">
        <v>7</v>
      </c>
      <c r="D155" s="17">
        <v>4194.0028571428575</v>
      </c>
    </row>
    <row r="156" spans="1:4">
      <c r="A156" s="16">
        <v>25</v>
      </c>
      <c r="B156" s="17">
        <v>29286.560000000001</v>
      </c>
      <c r="C156" s="17">
        <v>6</v>
      </c>
      <c r="D156" s="17">
        <v>4881.0933333333332</v>
      </c>
    </row>
    <row r="157" spans="1:4">
      <c r="A157" s="16">
        <v>49</v>
      </c>
      <c r="B157" s="17">
        <v>29273.1</v>
      </c>
      <c r="C157" s="17">
        <v>7</v>
      </c>
      <c r="D157" s="17">
        <v>4181.8714285714286</v>
      </c>
    </row>
    <row r="158" spans="1:4">
      <c r="A158" s="16">
        <v>175</v>
      </c>
      <c r="B158" s="17">
        <v>29236.93</v>
      </c>
      <c r="C158" s="17">
        <v>10</v>
      </c>
      <c r="D158" s="17">
        <v>2923.6930000000002</v>
      </c>
    </row>
    <row r="159" spans="1:4">
      <c r="A159" s="16">
        <v>296</v>
      </c>
      <c r="B159" s="17">
        <v>29187.740000000005</v>
      </c>
      <c r="C159" s="17">
        <v>8</v>
      </c>
      <c r="D159" s="17">
        <v>3648.4675000000007</v>
      </c>
    </row>
    <row r="160" spans="1:4">
      <c r="A160" s="16">
        <v>468</v>
      </c>
      <c r="B160" s="17">
        <v>29170.11</v>
      </c>
      <c r="C160" s="17">
        <v>11</v>
      </c>
      <c r="D160" s="17">
        <v>2651.8281818181817</v>
      </c>
    </row>
    <row r="161" spans="1:4">
      <c r="A161" s="16">
        <v>368</v>
      </c>
      <c r="B161" s="17">
        <v>29160.650000000005</v>
      </c>
      <c r="C161" s="17">
        <v>8</v>
      </c>
      <c r="D161" s="17">
        <v>3645.0812500000006</v>
      </c>
    </row>
    <row r="162" spans="1:4">
      <c r="A162" s="16">
        <v>392</v>
      </c>
      <c r="B162" s="17">
        <v>29070.42</v>
      </c>
      <c r="C162" s="17">
        <v>9</v>
      </c>
      <c r="D162" s="17">
        <v>3230.0466666666666</v>
      </c>
    </row>
    <row r="163" spans="1:4">
      <c r="A163" s="16">
        <v>164</v>
      </c>
      <c r="B163" s="17">
        <v>29022.010000000002</v>
      </c>
      <c r="C163" s="17">
        <v>10</v>
      </c>
      <c r="D163" s="17">
        <v>2902.201</v>
      </c>
    </row>
    <row r="164" spans="1:4">
      <c r="A164" s="16">
        <v>3</v>
      </c>
      <c r="B164" s="17">
        <v>28939.1</v>
      </c>
      <c r="C164" s="17">
        <v>11</v>
      </c>
      <c r="D164" s="17">
        <v>2630.8272727272724</v>
      </c>
    </row>
    <row r="165" spans="1:4">
      <c r="A165" s="16">
        <v>236</v>
      </c>
      <c r="B165" s="17">
        <v>28874.17</v>
      </c>
      <c r="C165" s="17">
        <v>6</v>
      </c>
      <c r="D165" s="17">
        <v>4812.3616666666667</v>
      </c>
    </row>
    <row r="166" spans="1:4">
      <c r="A166" s="16">
        <v>6</v>
      </c>
      <c r="B166" s="17">
        <v>28790.51</v>
      </c>
      <c r="C166" s="17">
        <v>10</v>
      </c>
      <c r="D166" s="17">
        <v>2879.0509999999999</v>
      </c>
    </row>
    <row r="167" spans="1:4">
      <c r="A167" s="16">
        <v>528</v>
      </c>
      <c r="B167" s="17">
        <v>28750.350000000006</v>
      </c>
      <c r="C167" s="17">
        <v>8</v>
      </c>
      <c r="D167" s="17">
        <v>3593.7937500000007</v>
      </c>
    </row>
    <row r="168" spans="1:4">
      <c r="A168" s="16">
        <v>182</v>
      </c>
      <c r="B168" s="17">
        <v>28686.22</v>
      </c>
      <c r="C168" s="17">
        <v>8</v>
      </c>
      <c r="D168" s="17">
        <v>3585.7775000000001</v>
      </c>
    </row>
    <row r="169" spans="1:4">
      <c r="A169" s="16">
        <v>91</v>
      </c>
      <c r="B169" s="17">
        <v>28683.570000000003</v>
      </c>
      <c r="C169" s="17">
        <v>9</v>
      </c>
      <c r="D169" s="17">
        <v>3187.0633333333335</v>
      </c>
    </row>
    <row r="170" spans="1:4">
      <c r="A170" s="16">
        <v>212</v>
      </c>
      <c r="B170" s="17">
        <v>28669.929999999997</v>
      </c>
      <c r="C170" s="17">
        <v>7</v>
      </c>
      <c r="D170" s="17">
        <v>4095.7042857142851</v>
      </c>
    </row>
    <row r="171" spans="1:4">
      <c r="A171" s="16">
        <v>557</v>
      </c>
      <c r="B171" s="17">
        <v>28643.710000000003</v>
      </c>
      <c r="C171" s="17">
        <v>9</v>
      </c>
      <c r="D171" s="17">
        <v>3182.6344444444449</v>
      </c>
    </row>
    <row r="172" spans="1:4">
      <c r="A172" s="16">
        <v>366</v>
      </c>
      <c r="B172" s="17">
        <v>28544.07</v>
      </c>
      <c r="C172" s="17">
        <v>6</v>
      </c>
      <c r="D172" s="17">
        <v>4757.3450000000003</v>
      </c>
    </row>
    <row r="173" spans="1:4">
      <c r="A173" s="16">
        <v>362</v>
      </c>
      <c r="B173" s="17">
        <v>28486.879999999997</v>
      </c>
      <c r="C173" s="17">
        <v>11</v>
      </c>
      <c r="D173" s="17">
        <v>2589.7163636363634</v>
      </c>
    </row>
    <row r="174" spans="1:4">
      <c r="A174" s="16">
        <v>75</v>
      </c>
      <c r="B174" s="17">
        <v>28474.12</v>
      </c>
      <c r="C174" s="17">
        <v>8</v>
      </c>
      <c r="D174" s="17">
        <v>3559.2649999999999</v>
      </c>
    </row>
    <row r="175" spans="1:4">
      <c r="A175" s="16">
        <v>502</v>
      </c>
      <c r="B175" s="17">
        <v>28468.440000000002</v>
      </c>
      <c r="C175" s="17">
        <v>8</v>
      </c>
      <c r="D175" s="17">
        <v>3558.5550000000003</v>
      </c>
    </row>
    <row r="176" spans="1:4">
      <c r="A176" s="16">
        <v>275</v>
      </c>
      <c r="B176" s="17">
        <v>28459.66</v>
      </c>
      <c r="C176" s="17">
        <v>7</v>
      </c>
      <c r="D176" s="17">
        <v>4065.6657142857143</v>
      </c>
    </row>
    <row r="177" spans="1:4">
      <c r="A177" s="16">
        <v>463</v>
      </c>
      <c r="B177" s="17">
        <v>28442.550000000003</v>
      </c>
      <c r="C177" s="17">
        <v>8</v>
      </c>
      <c r="D177" s="17">
        <v>3555.3187500000004</v>
      </c>
    </row>
    <row r="178" spans="1:4">
      <c r="A178" s="16">
        <v>231</v>
      </c>
      <c r="B178" s="17">
        <v>28411.51</v>
      </c>
      <c r="C178" s="17">
        <v>8</v>
      </c>
      <c r="D178" s="17">
        <v>3551.4387499999998</v>
      </c>
    </row>
    <row r="179" spans="1:4">
      <c r="A179" s="16">
        <v>273</v>
      </c>
      <c r="B179" s="17">
        <v>28296.39</v>
      </c>
      <c r="C179" s="17">
        <v>7</v>
      </c>
      <c r="D179" s="17">
        <v>4042.3414285714284</v>
      </c>
    </row>
    <row r="180" spans="1:4">
      <c r="A180" s="16">
        <v>34</v>
      </c>
      <c r="B180" s="17">
        <v>28159.71</v>
      </c>
      <c r="C180" s="17">
        <v>7</v>
      </c>
      <c r="D180" s="17">
        <v>4022.815714285714</v>
      </c>
    </row>
    <row r="181" spans="1:4">
      <c r="A181" s="16">
        <v>162</v>
      </c>
      <c r="B181" s="17">
        <v>28004.469999999998</v>
      </c>
      <c r="C181" s="17">
        <v>8</v>
      </c>
      <c r="D181" s="17">
        <v>3500.5587499999997</v>
      </c>
    </row>
    <row r="182" spans="1:4">
      <c r="A182" s="16">
        <v>543</v>
      </c>
      <c r="B182" s="17">
        <v>27981.79</v>
      </c>
      <c r="C182" s="17">
        <v>6</v>
      </c>
      <c r="D182" s="17">
        <v>4663.6316666666671</v>
      </c>
    </row>
    <row r="183" spans="1:4">
      <c r="A183" s="16">
        <v>86</v>
      </c>
      <c r="B183" s="17">
        <v>27954.63</v>
      </c>
      <c r="C183" s="17">
        <v>7</v>
      </c>
      <c r="D183" s="17">
        <v>3993.5185714285717</v>
      </c>
    </row>
    <row r="184" spans="1:4">
      <c r="A184" s="16">
        <v>186</v>
      </c>
      <c r="B184" s="17">
        <v>27911.61</v>
      </c>
      <c r="C184" s="17">
        <v>7</v>
      </c>
      <c r="D184" s="17">
        <v>3987.3728571428574</v>
      </c>
    </row>
    <row r="185" spans="1:4">
      <c r="A185" s="16">
        <v>122</v>
      </c>
      <c r="B185" s="17">
        <v>27907.77</v>
      </c>
      <c r="C185" s="17">
        <v>8</v>
      </c>
      <c r="D185" s="17">
        <v>3488.4712500000001</v>
      </c>
    </row>
    <row r="186" spans="1:4">
      <c r="A186" s="16">
        <v>95</v>
      </c>
      <c r="B186" s="17">
        <v>27600.140000000003</v>
      </c>
      <c r="C186" s="17">
        <v>6</v>
      </c>
      <c r="D186" s="17">
        <v>4600.0233333333335</v>
      </c>
    </row>
    <row r="187" spans="1:4">
      <c r="A187" s="16">
        <v>339</v>
      </c>
      <c r="B187" s="17">
        <v>27597.880000000005</v>
      </c>
      <c r="C187" s="17">
        <v>9</v>
      </c>
      <c r="D187" s="17">
        <v>3066.4311111111115</v>
      </c>
    </row>
    <row r="188" spans="1:4">
      <c r="A188" s="16">
        <v>348</v>
      </c>
      <c r="B188" s="17">
        <v>27328.489999999998</v>
      </c>
      <c r="C188" s="17">
        <v>6</v>
      </c>
      <c r="D188" s="17">
        <v>4554.748333333333</v>
      </c>
    </row>
    <row r="189" spans="1:4">
      <c r="A189" s="16">
        <v>332</v>
      </c>
      <c r="B189" s="17">
        <v>27207.499999999996</v>
      </c>
      <c r="C189" s="17">
        <v>7</v>
      </c>
      <c r="D189" s="17">
        <v>3886.7857142857138</v>
      </c>
    </row>
    <row r="190" spans="1:4">
      <c r="A190" s="16">
        <v>352</v>
      </c>
      <c r="B190" s="17">
        <v>27069.18</v>
      </c>
      <c r="C190" s="17">
        <v>8</v>
      </c>
      <c r="D190" s="17">
        <v>3383.6475</v>
      </c>
    </row>
    <row r="191" spans="1:4">
      <c r="A191" s="16">
        <v>388</v>
      </c>
      <c r="B191" s="17">
        <v>27000.859999999997</v>
      </c>
      <c r="C191" s="17">
        <v>7</v>
      </c>
      <c r="D191" s="17">
        <v>3857.2657142857138</v>
      </c>
    </row>
    <row r="192" spans="1:4">
      <c r="A192" s="16">
        <v>56</v>
      </c>
      <c r="B192" s="17">
        <v>26991.05</v>
      </c>
      <c r="C192" s="17">
        <v>9</v>
      </c>
      <c r="D192" s="17">
        <v>2999.0055555555555</v>
      </c>
    </row>
    <row r="193" spans="1:4">
      <c r="A193" s="16">
        <v>157</v>
      </c>
      <c r="B193" s="17">
        <v>26975.83</v>
      </c>
      <c r="C193" s="17">
        <v>6</v>
      </c>
      <c r="D193" s="17">
        <v>4495.9716666666673</v>
      </c>
    </row>
    <row r="194" spans="1:4">
      <c r="A194" s="16">
        <v>453</v>
      </c>
      <c r="B194" s="17">
        <v>26974.489999999998</v>
      </c>
      <c r="C194" s="17">
        <v>9</v>
      </c>
      <c r="D194" s="17">
        <v>2997.1655555555553</v>
      </c>
    </row>
    <row r="195" spans="1:4">
      <c r="A195" s="16">
        <v>137</v>
      </c>
      <c r="B195" s="17">
        <v>26871.559999999994</v>
      </c>
      <c r="C195" s="17">
        <v>6</v>
      </c>
      <c r="D195" s="17">
        <v>4478.5933333333323</v>
      </c>
    </row>
    <row r="196" spans="1:4">
      <c r="A196" s="16">
        <v>280</v>
      </c>
      <c r="B196" s="17">
        <v>26824.699999999997</v>
      </c>
      <c r="C196" s="17">
        <v>6</v>
      </c>
      <c r="D196" s="17">
        <v>4470.7833333333328</v>
      </c>
    </row>
    <row r="197" spans="1:4">
      <c r="A197" s="16">
        <v>48</v>
      </c>
      <c r="B197" s="17">
        <v>26759.58</v>
      </c>
      <c r="C197" s="17">
        <v>7</v>
      </c>
      <c r="D197" s="17">
        <v>3822.7971428571432</v>
      </c>
    </row>
    <row r="198" spans="1:4">
      <c r="A198" s="16">
        <v>518</v>
      </c>
      <c r="B198" s="17">
        <v>26751.24</v>
      </c>
      <c r="C198" s="17">
        <v>8</v>
      </c>
      <c r="D198" s="17">
        <v>3343.9050000000002</v>
      </c>
    </row>
    <row r="199" spans="1:4">
      <c r="A199" s="16">
        <v>255</v>
      </c>
      <c r="B199" s="17">
        <v>26685.17</v>
      </c>
      <c r="C199" s="17">
        <v>8</v>
      </c>
      <c r="D199" s="17">
        <v>3335.6462499999998</v>
      </c>
    </row>
    <row r="200" spans="1:4">
      <c r="A200" s="16">
        <v>93</v>
      </c>
      <c r="B200" s="17">
        <v>26663.62</v>
      </c>
      <c r="C200" s="17">
        <v>9</v>
      </c>
      <c r="D200" s="17">
        <v>2962.6244444444442</v>
      </c>
    </row>
    <row r="201" spans="1:4">
      <c r="A201" s="16">
        <v>28</v>
      </c>
      <c r="B201" s="17">
        <v>26650.370000000003</v>
      </c>
      <c r="C201" s="17">
        <v>8</v>
      </c>
      <c r="D201" s="17">
        <v>3331.2962500000003</v>
      </c>
    </row>
    <row r="202" spans="1:4">
      <c r="A202" s="16">
        <v>141</v>
      </c>
      <c r="B202" s="17">
        <v>26623.67</v>
      </c>
      <c r="C202" s="17">
        <v>8</v>
      </c>
      <c r="D202" s="17">
        <v>3327.9587499999998</v>
      </c>
    </row>
    <row r="203" spans="1:4">
      <c r="A203" s="16">
        <v>316</v>
      </c>
      <c r="B203" s="17">
        <v>26500.439999999995</v>
      </c>
      <c r="C203" s="17">
        <v>5</v>
      </c>
      <c r="D203" s="17">
        <v>5300.0879999999988</v>
      </c>
    </row>
    <row r="204" spans="1:4">
      <c r="A204" s="16">
        <v>346</v>
      </c>
      <c r="B204" s="17">
        <v>26442.959999999995</v>
      </c>
      <c r="C204" s="17">
        <v>8</v>
      </c>
      <c r="D204" s="17">
        <v>3305.3699999999994</v>
      </c>
    </row>
    <row r="205" spans="1:4">
      <c r="A205" s="16">
        <v>371</v>
      </c>
      <c r="B205" s="17">
        <v>26356.58</v>
      </c>
      <c r="C205" s="17">
        <v>7</v>
      </c>
      <c r="D205" s="17">
        <v>3765.2257142857147</v>
      </c>
    </row>
    <row r="206" spans="1:4">
      <c r="A206" s="16">
        <v>258</v>
      </c>
      <c r="B206" s="17">
        <v>26223.07</v>
      </c>
      <c r="C206" s="17">
        <v>8</v>
      </c>
      <c r="D206" s="17">
        <v>3277.88375</v>
      </c>
    </row>
    <row r="207" spans="1:4">
      <c r="A207" s="16">
        <v>427</v>
      </c>
      <c r="B207" s="17">
        <v>26182.089999999997</v>
      </c>
      <c r="C207" s="17">
        <v>8</v>
      </c>
      <c r="D207" s="17">
        <v>3272.7612499999996</v>
      </c>
    </row>
    <row r="208" spans="1:4">
      <c r="A208" s="16">
        <v>90</v>
      </c>
      <c r="B208" s="17">
        <v>26144</v>
      </c>
      <c r="C208" s="17">
        <v>6</v>
      </c>
      <c r="D208" s="17">
        <v>4357.333333333333</v>
      </c>
    </row>
    <row r="209" spans="1:4">
      <c r="A209" s="16">
        <v>234</v>
      </c>
      <c r="B209" s="17">
        <v>26130.67</v>
      </c>
      <c r="C209" s="17">
        <v>6</v>
      </c>
      <c r="D209" s="17">
        <v>4355.1116666666667</v>
      </c>
    </row>
    <row r="210" spans="1:4">
      <c r="A210" s="16">
        <v>379</v>
      </c>
      <c r="B210" s="17">
        <v>26086.420000000002</v>
      </c>
      <c r="C210" s="17">
        <v>6</v>
      </c>
      <c r="D210" s="17">
        <v>4347.7366666666667</v>
      </c>
    </row>
    <row r="211" spans="1:4">
      <c r="A211" s="16">
        <v>222</v>
      </c>
      <c r="B211" s="17">
        <v>26029.899999999998</v>
      </c>
      <c r="C211" s="17">
        <v>8</v>
      </c>
      <c r="D211" s="17">
        <v>3253.7374999999997</v>
      </c>
    </row>
    <row r="212" spans="1:4">
      <c r="A212" s="16">
        <v>120</v>
      </c>
      <c r="B212" s="17">
        <v>25937.3</v>
      </c>
      <c r="C212" s="17">
        <v>5</v>
      </c>
      <c r="D212" s="17">
        <v>5187.46</v>
      </c>
    </row>
    <row r="213" spans="1:4">
      <c r="A213" s="16">
        <v>378</v>
      </c>
      <c r="B213" s="17">
        <v>25853.21</v>
      </c>
      <c r="C213" s="17">
        <v>7</v>
      </c>
      <c r="D213" s="17">
        <v>3693.315714285714</v>
      </c>
    </row>
    <row r="214" spans="1:4">
      <c r="A214" s="16">
        <v>150</v>
      </c>
      <c r="B214" s="17">
        <v>25748.400000000001</v>
      </c>
      <c r="C214" s="17">
        <v>6</v>
      </c>
      <c r="D214" s="17">
        <v>4291.4000000000005</v>
      </c>
    </row>
    <row r="215" spans="1:4">
      <c r="A215" s="16">
        <v>559</v>
      </c>
      <c r="B215" s="17">
        <v>25739.53</v>
      </c>
      <c r="C215" s="17">
        <v>6</v>
      </c>
      <c r="D215" s="17">
        <v>4289.9216666666662</v>
      </c>
    </row>
    <row r="216" spans="1:4">
      <c r="A216" s="16">
        <v>71</v>
      </c>
      <c r="B216" s="17">
        <v>25737.34</v>
      </c>
      <c r="C216" s="17">
        <v>5</v>
      </c>
      <c r="D216" s="17">
        <v>5147.4679999999998</v>
      </c>
    </row>
    <row r="217" spans="1:4">
      <c r="A217" s="16">
        <v>383</v>
      </c>
      <c r="B217" s="17">
        <v>25714.36</v>
      </c>
      <c r="C217" s="17">
        <v>6</v>
      </c>
      <c r="D217" s="17">
        <v>4285.7266666666665</v>
      </c>
    </row>
    <row r="218" spans="1:4">
      <c r="A218" s="16">
        <v>72</v>
      </c>
      <c r="B218" s="17">
        <v>25694.06</v>
      </c>
      <c r="C218" s="17">
        <v>5</v>
      </c>
      <c r="D218" s="17">
        <v>5138.8119999999999</v>
      </c>
    </row>
    <row r="219" spans="1:4">
      <c r="A219" s="16">
        <v>272</v>
      </c>
      <c r="B219" s="17">
        <v>25510.22</v>
      </c>
      <c r="C219" s="17">
        <v>5</v>
      </c>
      <c r="D219" s="17">
        <v>5102.0439999999999</v>
      </c>
    </row>
    <row r="220" spans="1:4">
      <c r="A220" s="16">
        <v>2</v>
      </c>
      <c r="B220" s="17">
        <v>25450.89</v>
      </c>
      <c r="C220" s="17">
        <v>7</v>
      </c>
      <c r="D220" s="17">
        <v>3635.8414285714284</v>
      </c>
    </row>
    <row r="221" spans="1:4">
      <c r="A221" s="16">
        <v>524</v>
      </c>
      <c r="B221" s="17">
        <v>25444.030000000002</v>
      </c>
      <c r="C221" s="17">
        <v>8</v>
      </c>
      <c r="D221" s="17">
        <v>3180.5037500000003</v>
      </c>
    </row>
    <row r="222" spans="1:4">
      <c r="A222" s="16">
        <v>514</v>
      </c>
      <c r="B222" s="17">
        <v>25427.410000000003</v>
      </c>
      <c r="C222" s="17">
        <v>7</v>
      </c>
      <c r="D222" s="17">
        <v>3632.4871428571432</v>
      </c>
    </row>
    <row r="223" spans="1:4">
      <c r="A223" s="16">
        <v>40</v>
      </c>
      <c r="B223" s="17">
        <v>25422.28</v>
      </c>
      <c r="C223" s="17">
        <v>6</v>
      </c>
      <c r="D223" s="17">
        <v>4237.0466666666662</v>
      </c>
    </row>
    <row r="224" spans="1:4">
      <c r="A224" s="16">
        <v>249</v>
      </c>
      <c r="B224" s="17">
        <v>25395.940000000002</v>
      </c>
      <c r="C224" s="17">
        <v>10</v>
      </c>
      <c r="D224" s="17">
        <v>2539.5940000000001</v>
      </c>
    </row>
    <row r="225" spans="1:4">
      <c r="A225" s="16">
        <v>285</v>
      </c>
      <c r="B225" s="17">
        <v>25389.96</v>
      </c>
      <c r="C225" s="17">
        <v>5</v>
      </c>
      <c r="D225" s="17">
        <v>5077.9920000000002</v>
      </c>
    </row>
    <row r="226" spans="1:4">
      <c r="A226" s="16">
        <v>426</v>
      </c>
      <c r="B226" s="17">
        <v>25354.51</v>
      </c>
      <c r="C226" s="17">
        <v>7</v>
      </c>
      <c r="D226" s="17">
        <v>3622.0728571428567</v>
      </c>
    </row>
    <row r="227" spans="1:4">
      <c r="A227" s="16">
        <v>263</v>
      </c>
      <c r="B227" s="17">
        <v>25327.75</v>
      </c>
      <c r="C227" s="17">
        <v>7</v>
      </c>
      <c r="D227" s="17">
        <v>3618.25</v>
      </c>
    </row>
    <row r="228" spans="1:4">
      <c r="A228" s="16">
        <v>259</v>
      </c>
      <c r="B228" s="17">
        <v>25298.76</v>
      </c>
      <c r="C228" s="17">
        <v>8</v>
      </c>
      <c r="D228" s="17">
        <v>3162.3449999999998</v>
      </c>
    </row>
    <row r="229" spans="1:4">
      <c r="A229" s="16">
        <v>225</v>
      </c>
      <c r="B229" s="17">
        <v>25260.460000000003</v>
      </c>
      <c r="C229" s="17">
        <v>5</v>
      </c>
      <c r="D229" s="17">
        <v>5052.0920000000006</v>
      </c>
    </row>
    <row r="230" spans="1:4">
      <c r="A230" s="16">
        <v>414</v>
      </c>
      <c r="B230" s="17">
        <v>25179.679999999997</v>
      </c>
      <c r="C230" s="17">
        <v>6</v>
      </c>
      <c r="D230" s="17">
        <v>4196.6133333333328</v>
      </c>
    </row>
    <row r="231" spans="1:4">
      <c r="A231" s="16">
        <v>480</v>
      </c>
      <c r="B231" s="17">
        <v>25157.799999999996</v>
      </c>
      <c r="C231" s="17">
        <v>5</v>
      </c>
      <c r="D231" s="17">
        <v>5031.5599999999995</v>
      </c>
    </row>
    <row r="232" spans="1:4">
      <c r="A232" s="16">
        <v>128</v>
      </c>
      <c r="B232" s="17">
        <v>25140.84</v>
      </c>
      <c r="C232" s="17">
        <v>5</v>
      </c>
      <c r="D232" s="17">
        <v>5028.1679999999997</v>
      </c>
    </row>
    <row r="233" spans="1:4">
      <c r="A233" s="16">
        <v>264</v>
      </c>
      <c r="B233" s="17">
        <v>25045.61</v>
      </c>
      <c r="C233" s="17">
        <v>7</v>
      </c>
      <c r="D233" s="17">
        <v>3577.9442857142858</v>
      </c>
    </row>
    <row r="234" spans="1:4">
      <c r="A234" s="16">
        <v>63</v>
      </c>
      <c r="B234" s="17">
        <v>25045.25</v>
      </c>
      <c r="C234" s="17">
        <v>6</v>
      </c>
      <c r="D234" s="17">
        <v>4174.208333333333</v>
      </c>
    </row>
    <row r="235" spans="1:4">
      <c r="A235" s="16">
        <v>396</v>
      </c>
      <c r="B235" s="17">
        <v>24988.880000000005</v>
      </c>
      <c r="C235" s="17">
        <v>8</v>
      </c>
      <c r="D235" s="17">
        <v>3123.6100000000006</v>
      </c>
    </row>
    <row r="236" spans="1:4">
      <c r="A236" s="16">
        <v>448</v>
      </c>
      <c r="B236" s="17">
        <v>24914.080000000002</v>
      </c>
      <c r="C236" s="17">
        <v>6</v>
      </c>
      <c r="D236" s="17">
        <v>4152.3466666666673</v>
      </c>
    </row>
    <row r="237" spans="1:4">
      <c r="A237" s="16">
        <v>433</v>
      </c>
      <c r="B237" s="17">
        <v>24913.309999999998</v>
      </c>
      <c r="C237" s="17">
        <v>8</v>
      </c>
      <c r="D237" s="17">
        <v>3114.1637499999997</v>
      </c>
    </row>
    <row r="238" spans="1:4">
      <c r="A238" s="16">
        <v>113</v>
      </c>
      <c r="B238" s="17">
        <v>24886.26</v>
      </c>
      <c r="C238" s="17">
        <v>8</v>
      </c>
      <c r="D238" s="17">
        <v>3110.7824999999998</v>
      </c>
    </row>
    <row r="239" spans="1:4">
      <c r="A239" s="16">
        <v>548</v>
      </c>
      <c r="B239" s="17">
        <v>24801.19</v>
      </c>
      <c r="C239" s="17">
        <v>7</v>
      </c>
      <c r="D239" s="17">
        <v>3543.0271428571427</v>
      </c>
    </row>
    <row r="240" spans="1:4">
      <c r="A240" s="16">
        <v>131</v>
      </c>
      <c r="B240" s="17">
        <v>24713.57</v>
      </c>
      <c r="C240" s="17">
        <v>7</v>
      </c>
      <c r="D240" s="17">
        <v>3530.5099999999998</v>
      </c>
    </row>
    <row r="241" spans="1:4">
      <c r="A241" s="16">
        <v>492</v>
      </c>
      <c r="B241" s="17">
        <v>24658.629999999997</v>
      </c>
      <c r="C241" s="17">
        <v>6</v>
      </c>
      <c r="D241" s="17">
        <v>4109.7716666666665</v>
      </c>
    </row>
    <row r="242" spans="1:4">
      <c r="A242" s="16">
        <v>323</v>
      </c>
      <c r="B242" s="17">
        <v>24648.37</v>
      </c>
      <c r="C242" s="17">
        <v>6</v>
      </c>
      <c r="D242" s="17">
        <v>4108.0616666666665</v>
      </c>
    </row>
    <row r="243" spans="1:4">
      <c r="A243" s="16">
        <v>135</v>
      </c>
      <c r="B243" s="17">
        <v>24553.93</v>
      </c>
      <c r="C243" s="17">
        <v>5</v>
      </c>
      <c r="D243" s="17">
        <v>4910.7860000000001</v>
      </c>
    </row>
    <row r="244" spans="1:4">
      <c r="A244" s="16">
        <v>517</v>
      </c>
      <c r="B244" s="17">
        <v>24548.5</v>
      </c>
      <c r="C244" s="17">
        <v>5</v>
      </c>
      <c r="D244" s="17">
        <v>4909.7</v>
      </c>
    </row>
    <row r="245" spans="1:4">
      <c r="A245" s="16">
        <v>180</v>
      </c>
      <c r="B245" s="17">
        <v>24400.54</v>
      </c>
      <c r="C245" s="17">
        <v>7</v>
      </c>
      <c r="D245" s="17">
        <v>3485.7914285714287</v>
      </c>
    </row>
    <row r="246" spans="1:4">
      <c r="A246" s="16">
        <v>382</v>
      </c>
      <c r="B246" s="17">
        <v>24372.899999999998</v>
      </c>
      <c r="C246" s="17">
        <v>6</v>
      </c>
      <c r="D246" s="17">
        <v>4062.1499999999996</v>
      </c>
    </row>
    <row r="247" spans="1:4">
      <c r="A247" s="16">
        <v>226</v>
      </c>
      <c r="B247" s="17">
        <v>24247.82</v>
      </c>
      <c r="C247" s="17">
        <v>6</v>
      </c>
      <c r="D247" s="17">
        <v>4041.3033333333333</v>
      </c>
    </row>
    <row r="248" spans="1:4">
      <c r="A248" s="16">
        <v>471</v>
      </c>
      <c r="B248" s="17">
        <v>24223.369999999995</v>
      </c>
      <c r="C248" s="17">
        <v>5</v>
      </c>
      <c r="D248" s="17">
        <v>4844.6739999999991</v>
      </c>
    </row>
    <row r="249" spans="1:4">
      <c r="A249" s="16">
        <v>85</v>
      </c>
      <c r="B249" s="17">
        <v>24014.379999999997</v>
      </c>
      <c r="C249" s="17">
        <v>8</v>
      </c>
      <c r="D249" s="17">
        <v>3001.7974999999997</v>
      </c>
    </row>
    <row r="250" spans="1:4">
      <c r="A250" s="16">
        <v>313</v>
      </c>
      <c r="B250" s="17">
        <v>23998.69</v>
      </c>
      <c r="C250" s="17">
        <v>8</v>
      </c>
      <c r="D250" s="17">
        <v>2999.8362499999998</v>
      </c>
    </row>
    <row r="251" spans="1:4">
      <c r="A251" s="16">
        <v>159</v>
      </c>
      <c r="B251" s="17">
        <v>23931.489999999998</v>
      </c>
      <c r="C251" s="17">
        <v>5</v>
      </c>
      <c r="D251" s="17">
        <v>4786.2979999999998</v>
      </c>
    </row>
    <row r="252" spans="1:4">
      <c r="A252" s="16">
        <v>219</v>
      </c>
      <c r="B252" s="17">
        <v>23785.47</v>
      </c>
      <c r="C252" s="17">
        <v>7</v>
      </c>
      <c r="D252" s="17">
        <v>3397.9242857142858</v>
      </c>
    </row>
    <row r="253" spans="1:4">
      <c r="A253" s="16">
        <v>65</v>
      </c>
      <c r="B253" s="17">
        <v>23769.63</v>
      </c>
      <c r="C253" s="17">
        <v>8</v>
      </c>
      <c r="D253" s="17">
        <v>2971.2037500000001</v>
      </c>
    </row>
    <row r="254" spans="1:4">
      <c r="A254" s="16">
        <v>402</v>
      </c>
      <c r="B254" s="17">
        <v>23749.739999999998</v>
      </c>
      <c r="C254" s="17">
        <v>7</v>
      </c>
      <c r="D254" s="17">
        <v>3392.8199999999997</v>
      </c>
    </row>
    <row r="255" spans="1:4">
      <c r="A255" s="16">
        <v>422</v>
      </c>
      <c r="B255" s="17">
        <v>23691.65</v>
      </c>
      <c r="C255" s="17">
        <v>6</v>
      </c>
      <c r="D255" s="17">
        <v>3948.6083333333336</v>
      </c>
    </row>
    <row r="256" spans="1:4">
      <c r="A256" s="16">
        <v>485</v>
      </c>
      <c r="B256" s="17">
        <v>23652.929999999997</v>
      </c>
      <c r="C256" s="17">
        <v>6</v>
      </c>
      <c r="D256" s="17">
        <v>3942.1549999999993</v>
      </c>
    </row>
    <row r="257" spans="1:4">
      <c r="A257" s="16">
        <v>326</v>
      </c>
      <c r="B257" s="17">
        <v>23643.25</v>
      </c>
      <c r="C257" s="17">
        <v>6</v>
      </c>
      <c r="D257" s="17">
        <v>3940.5416666666665</v>
      </c>
    </row>
    <row r="258" spans="1:4">
      <c r="A258" s="16">
        <v>127</v>
      </c>
      <c r="B258" s="17">
        <v>23552.149999999998</v>
      </c>
      <c r="C258" s="17">
        <v>6</v>
      </c>
      <c r="D258" s="17">
        <v>3925.3583333333331</v>
      </c>
    </row>
    <row r="259" spans="1:4">
      <c r="A259" s="16">
        <v>407</v>
      </c>
      <c r="B259" s="17">
        <v>23544.22</v>
      </c>
      <c r="C259" s="17">
        <v>6</v>
      </c>
      <c r="D259" s="17">
        <v>3924.0366666666669</v>
      </c>
    </row>
    <row r="260" spans="1:4">
      <c r="A260" s="16">
        <v>476</v>
      </c>
      <c r="B260" s="17">
        <v>23461.7</v>
      </c>
      <c r="C260" s="17">
        <v>6</v>
      </c>
      <c r="D260" s="17">
        <v>3910.2833333333333</v>
      </c>
    </row>
    <row r="261" spans="1:4">
      <c r="A261" s="16">
        <v>455</v>
      </c>
      <c r="B261" s="17">
        <v>23456.74</v>
      </c>
      <c r="C261" s="17">
        <v>6</v>
      </c>
      <c r="D261" s="17">
        <v>3909.4566666666669</v>
      </c>
    </row>
    <row r="262" spans="1:4">
      <c r="A262" s="16">
        <v>470</v>
      </c>
      <c r="B262" s="17">
        <v>23324.150000000005</v>
      </c>
      <c r="C262" s="17">
        <v>6</v>
      </c>
      <c r="D262" s="17">
        <v>3887.358333333334</v>
      </c>
    </row>
    <row r="263" spans="1:4">
      <c r="A263" s="16">
        <v>508</v>
      </c>
      <c r="B263" s="17">
        <v>23258.510000000002</v>
      </c>
      <c r="C263" s="17">
        <v>6</v>
      </c>
      <c r="D263" s="17">
        <v>3876.4183333333335</v>
      </c>
    </row>
    <row r="264" spans="1:4">
      <c r="A264" s="16">
        <v>562</v>
      </c>
      <c r="B264" s="17">
        <v>23199.52</v>
      </c>
      <c r="C264" s="17">
        <v>7</v>
      </c>
      <c r="D264" s="17">
        <v>3314.2171428571428</v>
      </c>
    </row>
    <row r="265" spans="1:4">
      <c r="A265" s="16">
        <v>112</v>
      </c>
      <c r="B265" s="17">
        <v>23150.32</v>
      </c>
      <c r="C265" s="17">
        <v>4</v>
      </c>
      <c r="D265" s="17">
        <v>5787.58</v>
      </c>
    </row>
    <row r="266" spans="1:4">
      <c r="A266" s="16">
        <v>57</v>
      </c>
      <c r="B266" s="17">
        <v>23120.94</v>
      </c>
      <c r="C266" s="17">
        <v>5</v>
      </c>
      <c r="D266" s="17">
        <v>4624.1880000000001</v>
      </c>
    </row>
    <row r="267" spans="1:4">
      <c r="A267" s="16">
        <v>334</v>
      </c>
      <c r="B267" s="17">
        <v>23111.11</v>
      </c>
      <c r="C267" s="17">
        <v>5</v>
      </c>
      <c r="D267" s="17">
        <v>4622.2219999999998</v>
      </c>
    </row>
    <row r="268" spans="1:4">
      <c r="A268" s="16">
        <v>534</v>
      </c>
      <c r="B268" s="17">
        <v>22803.019999999997</v>
      </c>
      <c r="C268" s="17">
        <v>8</v>
      </c>
      <c r="D268" s="17">
        <v>2850.3774999999996</v>
      </c>
    </row>
    <row r="269" spans="1:4">
      <c r="A269" s="16">
        <v>438</v>
      </c>
      <c r="B269" s="17">
        <v>22739.78</v>
      </c>
      <c r="C269" s="17">
        <v>6</v>
      </c>
      <c r="D269" s="17">
        <v>3789.9633333333331</v>
      </c>
    </row>
    <row r="270" spans="1:4">
      <c r="A270" s="16">
        <v>29</v>
      </c>
      <c r="B270" s="17">
        <v>22736.239999999998</v>
      </c>
      <c r="C270" s="17">
        <v>6</v>
      </c>
      <c r="D270" s="17">
        <v>3789.373333333333</v>
      </c>
    </row>
    <row r="271" spans="1:4">
      <c r="A271" s="16">
        <v>333</v>
      </c>
      <c r="B271" s="17">
        <v>22697.33</v>
      </c>
      <c r="C271" s="17">
        <v>6</v>
      </c>
      <c r="D271" s="17">
        <v>3782.8883333333338</v>
      </c>
    </row>
    <row r="272" spans="1:4">
      <c r="A272" s="16">
        <v>311</v>
      </c>
      <c r="B272" s="17">
        <v>22668.519999999997</v>
      </c>
      <c r="C272" s="17">
        <v>6</v>
      </c>
      <c r="D272" s="17">
        <v>3778.0866666666661</v>
      </c>
    </row>
    <row r="273" spans="1:4">
      <c r="A273" s="16">
        <v>239</v>
      </c>
      <c r="B273" s="17">
        <v>22653.5</v>
      </c>
      <c r="C273" s="17">
        <v>7</v>
      </c>
      <c r="D273" s="17">
        <v>3236.2142857142858</v>
      </c>
    </row>
    <row r="274" spans="1:4">
      <c r="A274" s="16">
        <v>268</v>
      </c>
      <c r="B274" s="17">
        <v>22613.89</v>
      </c>
      <c r="C274" s="17">
        <v>5</v>
      </c>
      <c r="D274" s="17">
        <v>4522.7780000000002</v>
      </c>
    </row>
    <row r="275" spans="1:4">
      <c r="A275" s="16">
        <v>318</v>
      </c>
      <c r="B275" s="17">
        <v>22581.49</v>
      </c>
      <c r="C275" s="17">
        <v>9</v>
      </c>
      <c r="D275" s="17">
        <v>2509.0544444444445</v>
      </c>
    </row>
    <row r="276" spans="1:4">
      <c r="A276" s="16">
        <v>367</v>
      </c>
      <c r="B276" s="17">
        <v>22532.14</v>
      </c>
      <c r="C276" s="17">
        <v>6</v>
      </c>
      <c r="D276" s="17">
        <v>3755.3566666666666</v>
      </c>
    </row>
    <row r="277" spans="1:4">
      <c r="A277" s="16">
        <v>178</v>
      </c>
      <c r="B277" s="17">
        <v>22480.37</v>
      </c>
      <c r="C277" s="17">
        <v>6</v>
      </c>
      <c r="D277" s="17">
        <v>3746.728333333333</v>
      </c>
    </row>
    <row r="278" spans="1:4">
      <c r="A278" s="16">
        <v>516</v>
      </c>
      <c r="B278" s="17">
        <v>22474.43</v>
      </c>
      <c r="C278" s="17">
        <v>7</v>
      </c>
      <c r="D278" s="17">
        <v>3210.6328571428571</v>
      </c>
    </row>
    <row r="279" spans="1:4">
      <c r="A279" s="16">
        <v>437</v>
      </c>
      <c r="B279" s="17">
        <v>22463.43</v>
      </c>
      <c r="C279" s="17">
        <v>5</v>
      </c>
      <c r="D279" s="17">
        <v>4492.6859999999997</v>
      </c>
    </row>
    <row r="280" spans="1:4">
      <c r="A280" s="16">
        <v>536</v>
      </c>
      <c r="B280" s="17">
        <v>22417.43</v>
      </c>
      <c r="C280" s="17">
        <v>6</v>
      </c>
      <c r="D280" s="17">
        <v>3736.2383333333332</v>
      </c>
    </row>
    <row r="281" spans="1:4">
      <c r="A281" s="16">
        <v>123</v>
      </c>
      <c r="B281" s="17">
        <v>22351.33</v>
      </c>
      <c r="C281" s="17">
        <v>5</v>
      </c>
      <c r="D281" s="17">
        <v>4470.2660000000005</v>
      </c>
    </row>
    <row r="282" spans="1:4">
      <c r="A282" s="16">
        <v>489</v>
      </c>
      <c r="B282" s="17">
        <v>22270.66</v>
      </c>
      <c r="C282" s="17">
        <v>9</v>
      </c>
      <c r="D282" s="17">
        <v>2474.5177777777776</v>
      </c>
    </row>
    <row r="283" spans="1:4">
      <c r="A283" s="16">
        <v>347</v>
      </c>
      <c r="B283" s="17">
        <v>22029.56</v>
      </c>
      <c r="C283" s="17">
        <v>8</v>
      </c>
      <c r="D283" s="17">
        <v>2753.6950000000002</v>
      </c>
    </row>
    <row r="284" spans="1:4">
      <c r="A284" s="16">
        <v>61</v>
      </c>
      <c r="B284" s="17">
        <v>21997.279999999999</v>
      </c>
      <c r="C284" s="17">
        <v>4</v>
      </c>
      <c r="D284" s="17">
        <v>5499.32</v>
      </c>
    </row>
    <row r="285" spans="1:4">
      <c r="A285" s="16">
        <v>551</v>
      </c>
      <c r="B285" s="17">
        <v>21952.399999999998</v>
      </c>
      <c r="C285" s="17">
        <v>6</v>
      </c>
      <c r="D285" s="17">
        <v>3658.7333333333331</v>
      </c>
    </row>
    <row r="286" spans="1:4">
      <c r="A286" s="16">
        <v>133</v>
      </c>
      <c r="B286" s="17">
        <v>21931.829999999998</v>
      </c>
      <c r="C286" s="17">
        <v>5</v>
      </c>
      <c r="D286" s="17">
        <v>4386.366</v>
      </c>
    </row>
    <row r="287" spans="1:4">
      <c r="A287" s="16">
        <v>223</v>
      </c>
      <c r="B287" s="17">
        <v>21861.739999999998</v>
      </c>
      <c r="C287" s="17">
        <v>7</v>
      </c>
      <c r="D287" s="17">
        <v>3123.1057142857139</v>
      </c>
    </row>
    <row r="288" spans="1:4">
      <c r="A288" s="16">
        <v>44</v>
      </c>
      <c r="B288" s="17">
        <v>21845.920000000002</v>
      </c>
      <c r="C288" s="17">
        <v>6</v>
      </c>
      <c r="D288" s="17">
        <v>3640.9866666666671</v>
      </c>
    </row>
    <row r="289" spans="1:4">
      <c r="A289" s="16">
        <v>515</v>
      </c>
      <c r="B289" s="17">
        <v>21825.41</v>
      </c>
      <c r="C289" s="17">
        <v>6</v>
      </c>
      <c r="D289" s="17">
        <v>3637.5683333333332</v>
      </c>
    </row>
    <row r="290" spans="1:4">
      <c r="A290" s="16">
        <v>232</v>
      </c>
      <c r="B290" s="17">
        <v>21797.35</v>
      </c>
      <c r="C290" s="17">
        <v>4</v>
      </c>
      <c r="D290" s="17">
        <v>5449.3374999999996</v>
      </c>
    </row>
    <row r="291" spans="1:4">
      <c r="A291" s="16">
        <v>538</v>
      </c>
      <c r="B291" s="17">
        <v>21746.84</v>
      </c>
      <c r="C291" s="17">
        <v>6</v>
      </c>
      <c r="D291" s="17">
        <v>3624.4733333333334</v>
      </c>
    </row>
    <row r="292" spans="1:4">
      <c r="A292" s="16">
        <v>98</v>
      </c>
      <c r="B292" s="17">
        <v>21685.02</v>
      </c>
      <c r="C292" s="17">
        <v>4</v>
      </c>
      <c r="D292" s="17">
        <v>5421.2550000000001</v>
      </c>
    </row>
    <row r="293" spans="1:4">
      <c r="A293" s="16">
        <v>393</v>
      </c>
      <c r="B293" s="17">
        <v>21615.19</v>
      </c>
      <c r="C293" s="17">
        <v>7</v>
      </c>
      <c r="D293" s="17">
        <v>3087.8842857142854</v>
      </c>
    </row>
    <row r="294" spans="1:4">
      <c r="A294" s="16">
        <v>66</v>
      </c>
      <c r="B294" s="17">
        <v>21612.239999999998</v>
      </c>
      <c r="C294" s="17">
        <v>6</v>
      </c>
      <c r="D294" s="17">
        <v>3602.0399999999995</v>
      </c>
    </row>
    <row r="295" spans="1:4">
      <c r="A295" s="16">
        <v>55</v>
      </c>
      <c r="B295" s="17">
        <v>21596.819999999996</v>
      </c>
      <c r="C295" s="17">
        <v>5</v>
      </c>
      <c r="D295" s="17">
        <v>4319.3639999999996</v>
      </c>
    </row>
    <row r="296" spans="1:4">
      <c r="A296" s="16">
        <v>540</v>
      </c>
      <c r="B296" s="17">
        <v>21414.620000000003</v>
      </c>
      <c r="C296" s="17">
        <v>6</v>
      </c>
      <c r="D296" s="17">
        <v>3569.1033333333339</v>
      </c>
    </row>
    <row r="297" spans="1:4">
      <c r="A297" s="16">
        <v>139</v>
      </c>
      <c r="B297" s="17">
        <v>21250.33</v>
      </c>
      <c r="C297" s="17">
        <v>4</v>
      </c>
      <c r="D297" s="17">
        <v>5312.5825000000004</v>
      </c>
    </row>
    <row r="298" spans="1:4">
      <c r="A298" s="16">
        <v>456</v>
      </c>
      <c r="B298" s="17">
        <v>21224.54</v>
      </c>
      <c r="C298" s="17">
        <v>5</v>
      </c>
      <c r="D298" s="17">
        <v>4244.9080000000004</v>
      </c>
    </row>
    <row r="299" spans="1:4">
      <c r="A299" s="16">
        <v>466</v>
      </c>
      <c r="B299" s="17">
        <v>21204.48</v>
      </c>
      <c r="C299" s="17">
        <v>8</v>
      </c>
      <c r="D299" s="17">
        <v>2650.56</v>
      </c>
    </row>
    <row r="300" spans="1:4">
      <c r="A300" s="16">
        <v>143</v>
      </c>
      <c r="B300" s="17">
        <v>21171.25</v>
      </c>
      <c r="C300" s="17">
        <v>7</v>
      </c>
      <c r="D300" s="17">
        <v>3024.4642857142858</v>
      </c>
    </row>
    <row r="301" spans="1:4">
      <c r="A301" s="16">
        <v>276</v>
      </c>
      <c r="B301" s="17">
        <v>21169.86</v>
      </c>
      <c r="C301" s="17">
        <v>7</v>
      </c>
      <c r="D301" s="17">
        <v>3024.2657142857142</v>
      </c>
    </row>
    <row r="302" spans="1:4">
      <c r="A302" s="16">
        <v>168</v>
      </c>
      <c r="B302" s="17">
        <v>21096.3</v>
      </c>
      <c r="C302" s="17">
        <v>8</v>
      </c>
      <c r="D302" s="17">
        <v>2637.0374999999999</v>
      </c>
    </row>
    <row r="303" spans="1:4">
      <c r="A303" s="16">
        <v>126</v>
      </c>
      <c r="B303" s="17">
        <v>21083.79</v>
      </c>
      <c r="C303" s="17">
        <v>7</v>
      </c>
      <c r="D303" s="17">
        <v>3011.9700000000003</v>
      </c>
    </row>
    <row r="304" spans="1:4">
      <c r="A304" s="16">
        <v>27</v>
      </c>
      <c r="B304" s="17">
        <v>21079.55</v>
      </c>
      <c r="C304" s="17">
        <v>6</v>
      </c>
      <c r="D304" s="17">
        <v>3513.2583333333332</v>
      </c>
    </row>
    <row r="305" spans="1:4">
      <c r="A305" s="16">
        <v>87</v>
      </c>
      <c r="B305" s="17">
        <v>21029.370000000003</v>
      </c>
      <c r="C305" s="17">
        <v>7</v>
      </c>
      <c r="D305" s="17">
        <v>3004.1957142857145</v>
      </c>
    </row>
    <row r="306" spans="1:4">
      <c r="A306" s="16">
        <v>359</v>
      </c>
      <c r="B306" s="17">
        <v>21023.48</v>
      </c>
      <c r="C306" s="17">
        <v>7</v>
      </c>
      <c r="D306" s="17">
        <v>3003.3542857142857</v>
      </c>
    </row>
    <row r="307" spans="1:4">
      <c r="A307" s="16">
        <v>104</v>
      </c>
      <c r="B307" s="17">
        <v>20998.82</v>
      </c>
      <c r="C307" s="17">
        <v>6</v>
      </c>
      <c r="D307" s="17">
        <v>3499.8033333333333</v>
      </c>
    </row>
    <row r="308" spans="1:4">
      <c r="A308" s="16">
        <v>506</v>
      </c>
      <c r="B308" s="17">
        <v>20926.910000000003</v>
      </c>
      <c r="C308" s="17">
        <v>4</v>
      </c>
      <c r="D308" s="17">
        <v>5231.7275000000009</v>
      </c>
    </row>
    <row r="309" spans="1:4">
      <c r="A309" s="16">
        <v>554</v>
      </c>
      <c r="B309" s="17">
        <v>20917.09</v>
      </c>
      <c r="C309" s="17">
        <v>5</v>
      </c>
      <c r="D309" s="17">
        <v>4183.4179999999997</v>
      </c>
    </row>
    <row r="310" spans="1:4">
      <c r="A310" s="16">
        <v>169</v>
      </c>
      <c r="B310" s="17">
        <v>20859.43</v>
      </c>
      <c r="C310" s="17">
        <v>5</v>
      </c>
      <c r="D310" s="17">
        <v>4171.8860000000004</v>
      </c>
    </row>
    <row r="311" spans="1:4">
      <c r="A311" s="16">
        <v>421</v>
      </c>
      <c r="B311" s="17">
        <v>20807.86</v>
      </c>
      <c r="C311" s="17">
        <v>7</v>
      </c>
      <c r="D311" s="17">
        <v>2972.5514285714285</v>
      </c>
    </row>
    <row r="312" spans="1:4">
      <c r="A312" s="16">
        <v>167</v>
      </c>
      <c r="B312" s="17">
        <v>20786.79</v>
      </c>
      <c r="C312" s="17">
        <v>7</v>
      </c>
      <c r="D312" s="17">
        <v>2969.5414285714287</v>
      </c>
    </row>
    <row r="313" spans="1:4">
      <c r="A313" s="16">
        <v>535</v>
      </c>
      <c r="B313" s="17">
        <v>20779.259999999998</v>
      </c>
      <c r="C313" s="17">
        <v>9</v>
      </c>
      <c r="D313" s="17">
        <v>2308.8066666666664</v>
      </c>
    </row>
    <row r="314" spans="1:4">
      <c r="A314" s="16">
        <v>185</v>
      </c>
      <c r="B314" s="17">
        <v>20743.390000000003</v>
      </c>
      <c r="C314" s="17">
        <v>8</v>
      </c>
      <c r="D314" s="17">
        <v>2592.9237500000004</v>
      </c>
    </row>
    <row r="315" spans="1:4">
      <c r="A315" s="16">
        <v>349</v>
      </c>
      <c r="B315" s="17">
        <v>20714.239999999998</v>
      </c>
      <c r="C315" s="17">
        <v>6</v>
      </c>
      <c r="D315" s="17">
        <v>3452.373333333333</v>
      </c>
    </row>
    <row r="316" spans="1:4">
      <c r="A316" s="16">
        <v>181</v>
      </c>
      <c r="B316" s="17">
        <v>20705.189999999999</v>
      </c>
      <c r="C316" s="17">
        <v>5</v>
      </c>
      <c r="D316" s="17">
        <v>4141.0379999999996</v>
      </c>
    </row>
    <row r="317" spans="1:4">
      <c r="A317" s="16">
        <v>52</v>
      </c>
      <c r="B317" s="17">
        <v>20659.45</v>
      </c>
      <c r="C317" s="17">
        <v>6</v>
      </c>
      <c r="D317" s="17">
        <v>3443.2416666666668</v>
      </c>
    </row>
    <row r="318" spans="1:4">
      <c r="A318" s="16">
        <v>41</v>
      </c>
      <c r="B318" s="17">
        <v>20624.890000000003</v>
      </c>
      <c r="C318" s="17">
        <v>7</v>
      </c>
      <c r="D318" s="17">
        <v>2946.4128571428578</v>
      </c>
    </row>
    <row r="319" spans="1:4">
      <c r="A319" s="16">
        <v>99</v>
      </c>
      <c r="B319" s="17">
        <v>20587.900000000001</v>
      </c>
      <c r="C319" s="17">
        <v>7</v>
      </c>
      <c r="D319" s="17">
        <v>2941.1285714285718</v>
      </c>
    </row>
    <row r="320" spans="1:4">
      <c r="A320" s="16">
        <v>564</v>
      </c>
      <c r="B320" s="17">
        <v>20544.77</v>
      </c>
      <c r="C320" s="17">
        <v>6</v>
      </c>
      <c r="D320" s="17">
        <v>3424.1283333333336</v>
      </c>
    </row>
    <row r="321" spans="1:4">
      <c r="A321" s="16">
        <v>354</v>
      </c>
      <c r="B321" s="17">
        <v>20488.57</v>
      </c>
      <c r="C321" s="17">
        <v>5</v>
      </c>
      <c r="D321" s="17">
        <v>4097.7139999999999</v>
      </c>
    </row>
    <row r="322" spans="1:4">
      <c r="A322" s="16">
        <v>116</v>
      </c>
      <c r="B322" s="17">
        <v>20406.02</v>
      </c>
      <c r="C322" s="17">
        <v>7</v>
      </c>
      <c r="D322" s="17">
        <v>2915.1457142857143</v>
      </c>
    </row>
    <row r="323" spans="1:4">
      <c r="A323" s="16">
        <v>142</v>
      </c>
      <c r="B323" s="17">
        <v>20354.060000000001</v>
      </c>
      <c r="C323" s="17">
        <v>7</v>
      </c>
      <c r="D323" s="17">
        <v>2907.7228571428573</v>
      </c>
    </row>
    <row r="324" spans="1:4">
      <c r="A324" s="16">
        <v>507</v>
      </c>
      <c r="B324" s="17">
        <v>20216.150000000001</v>
      </c>
      <c r="C324" s="17">
        <v>5</v>
      </c>
      <c r="D324" s="17">
        <v>4043.2300000000005</v>
      </c>
    </row>
    <row r="325" spans="1:4">
      <c r="A325" s="16">
        <v>344</v>
      </c>
      <c r="B325" s="17">
        <v>20192.77</v>
      </c>
      <c r="C325" s="17">
        <v>7</v>
      </c>
      <c r="D325" s="17">
        <v>2884.6814285714286</v>
      </c>
    </row>
    <row r="326" spans="1:4">
      <c r="A326" s="16">
        <v>94</v>
      </c>
      <c r="B326" s="17">
        <v>20183.61</v>
      </c>
      <c r="C326" s="17">
        <v>7</v>
      </c>
      <c r="D326" s="17">
        <v>2883.3728571428574</v>
      </c>
    </row>
    <row r="327" spans="1:4">
      <c r="A327" s="16">
        <v>429</v>
      </c>
      <c r="B327" s="17">
        <v>20181.650000000001</v>
      </c>
      <c r="C327" s="17">
        <v>7</v>
      </c>
      <c r="D327" s="17">
        <v>2883.0928571428572</v>
      </c>
    </row>
    <row r="328" spans="1:4">
      <c r="A328" s="16">
        <v>170</v>
      </c>
      <c r="B328" s="17">
        <v>20142.97</v>
      </c>
      <c r="C328" s="17">
        <v>5</v>
      </c>
      <c r="D328" s="17">
        <v>4028.5940000000001</v>
      </c>
    </row>
    <row r="329" spans="1:4">
      <c r="A329" s="16">
        <v>36</v>
      </c>
      <c r="B329" s="17">
        <v>20097.689999999999</v>
      </c>
      <c r="C329" s="17">
        <v>6</v>
      </c>
      <c r="D329" s="17">
        <v>3349.6149999999998</v>
      </c>
    </row>
    <row r="330" spans="1:4">
      <c r="A330" s="16">
        <v>431</v>
      </c>
      <c r="B330" s="17">
        <v>20079.530000000002</v>
      </c>
      <c r="C330" s="17">
        <v>9</v>
      </c>
      <c r="D330" s="17">
        <v>2231.0588888888892</v>
      </c>
    </row>
    <row r="331" spans="1:4">
      <c r="A331" s="16">
        <v>176</v>
      </c>
      <c r="B331" s="17">
        <v>20073.659999999996</v>
      </c>
      <c r="C331" s="17">
        <v>5</v>
      </c>
      <c r="D331" s="17">
        <v>4014.7319999999991</v>
      </c>
    </row>
    <row r="332" spans="1:4">
      <c r="A332" s="16">
        <v>310</v>
      </c>
      <c r="B332" s="17">
        <v>19929.84</v>
      </c>
      <c r="C332" s="17">
        <v>6</v>
      </c>
      <c r="D332" s="17">
        <v>3321.64</v>
      </c>
    </row>
    <row r="333" spans="1:4">
      <c r="A333" s="16">
        <v>410</v>
      </c>
      <c r="B333" s="17">
        <v>19900.11</v>
      </c>
      <c r="C333" s="17">
        <v>7</v>
      </c>
      <c r="D333" s="17">
        <v>2842.8728571428574</v>
      </c>
    </row>
    <row r="334" spans="1:4">
      <c r="A334" s="16">
        <v>257</v>
      </c>
      <c r="B334" s="17">
        <v>19787.669999999998</v>
      </c>
      <c r="C334" s="17">
        <v>5</v>
      </c>
      <c r="D334" s="17">
        <v>3957.5339999999997</v>
      </c>
    </row>
    <row r="335" spans="1:4">
      <c r="A335" s="16">
        <v>187</v>
      </c>
      <c r="B335" s="17">
        <v>19747.84</v>
      </c>
      <c r="C335" s="17">
        <v>7</v>
      </c>
      <c r="D335" s="17">
        <v>2821.12</v>
      </c>
    </row>
    <row r="336" spans="1:4">
      <c r="A336" s="16">
        <v>64</v>
      </c>
      <c r="B336" s="17">
        <v>19743.599999999999</v>
      </c>
      <c r="C336" s="17">
        <v>4</v>
      </c>
      <c r="D336" s="17">
        <v>4935.8999999999996</v>
      </c>
    </row>
    <row r="337" spans="1:4">
      <c r="A337" s="16">
        <v>510</v>
      </c>
      <c r="B337" s="17">
        <v>19681.199999999997</v>
      </c>
      <c r="C337" s="17">
        <v>4</v>
      </c>
      <c r="D337" s="17">
        <v>4920.2999999999993</v>
      </c>
    </row>
    <row r="338" spans="1:4">
      <c r="A338" s="16">
        <v>474</v>
      </c>
      <c r="B338" s="17">
        <v>19680.89</v>
      </c>
      <c r="C338" s="17">
        <v>6</v>
      </c>
      <c r="D338" s="17">
        <v>3280.1483333333331</v>
      </c>
    </row>
    <row r="339" spans="1:4">
      <c r="A339" s="16">
        <v>183</v>
      </c>
      <c r="B339" s="17">
        <v>19675.64</v>
      </c>
      <c r="C339" s="17">
        <v>5</v>
      </c>
      <c r="D339" s="17">
        <v>3935.1279999999997</v>
      </c>
    </row>
    <row r="340" spans="1:4">
      <c r="A340" s="16">
        <v>504</v>
      </c>
      <c r="B340" s="17">
        <v>19647.239999999998</v>
      </c>
      <c r="C340" s="17">
        <v>7</v>
      </c>
      <c r="D340" s="17">
        <v>2806.7485714285713</v>
      </c>
    </row>
    <row r="341" spans="1:4">
      <c r="A341" s="16">
        <v>512</v>
      </c>
      <c r="B341" s="17">
        <v>19607.79</v>
      </c>
      <c r="C341" s="17">
        <v>6</v>
      </c>
      <c r="D341" s="17">
        <v>3267.9650000000001</v>
      </c>
    </row>
    <row r="342" spans="1:4">
      <c r="A342" s="16">
        <v>5</v>
      </c>
      <c r="B342" s="17">
        <v>19540.530000000002</v>
      </c>
      <c r="C342" s="17">
        <v>7</v>
      </c>
      <c r="D342" s="17">
        <v>2791.5042857142862</v>
      </c>
    </row>
    <row r="343" spans="1:4">
      <c r="A343" s="16">
        <v>68</v>
      </c>
      <c r="B343" s="17">
        <v>19530.310000000001</v>
      </c>
      <c r="C343" s="17">
        <v>6</v>
      </c>
      <c r="D343" s="17">
        <v>3255.0516666666667</v>
      </c>
    </row>
    <row r="344" spans="1:4">
      <c r="A344" s="16">
        <v>475</v>
      </c>
      <c r="B344" s="17">
        <v>19462.150000000001</v>
      </c>
      <c r="C344" s="17">
        <v>6</v>
      </c>
      <c r="D344" s="17">
        <v>3243.6916666666671</v>
      </c>
    </row>
    <row r="345" spans="1:4">
      <c r="A345" s="16">
        <v>59</v>
      </c>
      <c r="B345" s="17">
        <v>19410.68</v>
      </c>
      <c r="C345" s="17">
        <v>6</v>
      </c>
      <c r="D345" s="17">
        <v>3235.1133333333332</v>
      </c>
    </row>
    <row r="346" spans="1:4">
      <c r="A346" s="16">
        <v>532</v>
      </c>
      <c r="B346" s="17">
        <v>19406.909999999996</v>
      </c>
      <c r="C346" s="17">
        <v>7</v>
      </c>
      <c r="D346" s="17">
        <v>2772.4157142857139</v>
      </c>
    </row>
    <row r="347" spans="1:4">
      <c r="A347" s="16">
        <v>84</v>
      </c>
      <c r="B347" s="17">
        <v>19378.440000000002</v>
      </c>
      <c r="C347" s="17">
        <v>4</v>
      </c>
      <c r="D347" s="17">
        <v>4844.6100000000006</v>
      </c>
    </row>
    <row r="348" spans="1:4">
      <c r="A348" s="16">
        <v>353</v>
      </c>
      <c r="B348" s="17">
        <v>19373.11</v>
      </c>
      <c r="C348" s="17">
        <v>5</v>
      </c>
      <c r="D348" s="17">
        <v>3874.6220000000003</v>
      </c>
    </row>
    <row r="349" spans="1:4">
      <c r="A349" s="16">
        <v>481</v>
      </c>
      <c r="B349" s="17">
        <v>19276.330000000002</v>
      </c>
      <c r="C349" s="17">
        <v>5</v>
      </c>
      <c r="D349" s="17">
        <v>3855.2660000000005</v>
      </c>
    </row>
    <row r="350" spans="1:4">
      <c r="A350" s="16">
        <v>145</v>
      </c>
      <c r="B350" s="17">
        <v>19168.96</v>
      </c>
      <c r="C350" s="17">
        <v>6</v>
      </c>
      <c r="D350" s="17">
        <v>3194.8266666666664</v>
      </c>
    </row>
    <row r="351" spans="1:4">
      <c r="A351" s="16">
        <v>298</v>
      </c>
      <c r="B351" s="17">
        <v>18925.66</v>
      </c>
      <c r="C351" s="17">
        <v>11</v>
      </c>
      <c r="D351" s="17">
        <v>1720.5145454545454</v>
      </c>
    </row>
    <row r="352" spans="1:4">
      <c r="A352" s="16">
        <v>356</v>
      </c>
      <c r="B352" s="17">
        <v>18899.909999999996</v>
      </c>
      <c r="C352" s="17">
        <v>7</v>
      </c>
      <c r="D352" s="17">
        <v>2699.9871428571423</v>
      </c>
    </row>
    <row r="353" spans="1:4">
      <c r="A353" s="16">
        <v>520</v>
      </c>
      <c r="B353" s="17">
        <v>18870.48</v>
      </c>
      <c r="C353" s="17">
        <v>8</v>
      </c>
      <c r="D353" s="17">
        <v>2358.81</v>
      </c>
    </row>
    <row r="354" spans="1:4">
      <c r="A354" s="16">
        <v>351</v>
      </c>
      <c r="B354" s="17">
        <v>18868.349999999999</v>
      </c>
      <c r="C354" s="17">
        <v>7</v>
      </c>
      <c r="D354" s="17">
        <v>2695.4785714285713</v>
      </c>
    </row>
    <row r="355" spans="1:4">
      <c r="A355" s="16">
        <v>370</v>
      </c>
      <c r="B355" s="17">
        <v>18725.509999999998</v>
      </c>
      <c r="C355" s="17">
        <v>8</v>
      </c>
      <c r="D355" s="17">
        <v>2340.6887499999998</v>
      </c>
    </row>
    <row r="356" spans="1:4">
      <c r="A356" s="16">
        <v>138</v>
      </c>
      <c r="B356" s="17">
        <v>18625.82</v>
      </c>
      <c r="C356" s="17">
        <v>6</v>
      </c>
      <c r="D356" s="17">
        <v>3104.3033333333333</v>
      </c>
    </row>
    <row r="357" spans="1:4">
      <c r="A357" s="16">
        <v>253</v>
      </c>
      <c r="B357" s="17">
        <v>18599.61</v>
      </c>
      <c r="C357" s="17">
        <v>6</v>
      </c>
      <c r="D357" s="17">
        <v>3099.9349999999999</v>
      </c>
    </row>
    <row r="358" spans="1:4">
      <c r="A358" s="16">
        <v>482</v>
      </c>
      <c r="B358" s="17">
        <v>18592.59</v>
      </c>
      <c r="C358" s="17">
        <v>7</v>
      </c>
      <c r="D358" s="17">
        <v>2656.0842857142857</v>
      </c>
    </row>
    <row r="359" spans="1:4">
      <c r="A359" s="16">
        <v>121</v>
      </c>
      <c r="B359" s="17">
        <v>18586.21</v>
      </c>
      <c r="C359" s="17">
        <v>4</v>
      </c>
      <c r="D359" s="17">
        <v>4646.5524999999998</v>
      </c>
    </row>
    <row r="360" spans="1:4">
      <c r="A360" s="16">
        <v>411</v>
      </c>
      <c r="B360" s="17">
        <v>18391.23</v>
      </c>
      <c r="C360" s="17">
        <v>7</v>
      </c>
      <c r="D360" s="17">
        <v>2627.3185714285714</v>
      </c>
    </row>
    <row r="361" spans="1:4">
      <c r="A361" s="16">
        <v>43</v>
      </c>
      <c r="B361" s="17">
        <v>18129.22</v>
      </c>
      <c r="C361" s="17">
        <v>3</v>
      </c>
      <c r="D361" s="17">
        <v>6043.0733333333337</v>
      </c>
    </row>
    <row r="362" spans="1:4">
      <c r="A362" s="16">
        <v>97</v>
      </c>
      <c r="B362" s="17">
        <v>18004.400000000001</v>
      </c>
      <c r="C362" s="17">
        <v>6</v>
      </c>
      <c r="D362" s="17">
        <v>3000.7333333333336</v>
      </c>
    </row>
    <row r="363" spans="1:4">
      <c r="A363" s="16">
        <v>172</v>
      </c>
      <c r="B363" s="17">
        <v>17917.8</v>
      </c>
      <c r="C363" s="17">
        <v>5</v>
      </c>
      <c r="D363" s="17">
        <v>3583.56</v>
      </c>
    </row>
    <row r="364" spans="1:4">
      <c r="A364" s="16">
        <v>290</v>
      </c>
      <c r="B364" s="17">
        <v>17901.27</v>
      </c>
      <c r="C364" s="17">
        <v>6</v>
      </c>
      <c r="D364" s="17">
        <v>2983.5450000000001</v>
      </c>
    </row>
    <row r="365" spans="1:4">
      <c r="A365" s="16">
        <v>208</v>
      </c>
      <c r="B365" s="17">
        <v>17879.650000000001</v>
      </c>
      <c r="C365" s="17">
        <v>6</v>
      </c>
      <c r="D365" s="17">
        <v>2979.9416666666671</v>
      </c>
    </row>
    <row r="366" spans="1:4">
      <c r="A366" s="16">
        <v>254</v>
      </c>
      <c r="B366" s="17">
        <v>17826.95</v>
      </c>
      <c r="C366" s="17">
        <v>6</v>
      </c>
      <c r="D366" s="17">
        <v>2971.1583333333333</v>
      </c>
    </row>
    <row r="367" spans="1:4">
      <c r="A367" s="16">
        <v>8</v>
      </c>
      <c r="B367" s="17">
        <v>17739.489999999998</v>
      </c>
      <c r="C367" s="17">
        <v>8</v>
      </c>
      <c r="D367" s="17">
        <v>2217.4362499999997</v>
      </c>
    </row>
    <row r="368" spans="1:4">
      <c r="A368" s="16">
        <v>265</v>
      </c>
      <c r="B368" s="17">
        <v>17703.5</v>
      </c>
      <c r="C368" s="17">
        <v>4</v>
      </c>
      <c r="D368" s="17">
        <v>4425.875</v>
      </c>
    </row>
    <row r="369" spans="1:4">
      <c r="A369" s="16">
        <v>442</v>
      </c>
      <c r="B369" s="17">
        <v>17621.900000000001</v>
      </c>
      <c r="C369" s="17">
        <v>8</v>
      </c>
      <c r="D369" s="17">
        <v>2202.7375000000002</v>
      </c>
    </row>
    <row r="370" spans="1:4">
      <c r="A370" s="16">
        <v>447</v>
      </c>
      <c r="B370" s="17">
        <v>17490.330000000002</v>
      </c>
      <c r="C370" s="17">
        <v>4</v>
      </c>
      <c r="D370" s="17">
        <v>4372.5825000000004</v>
      </c>
    </row>
    <row r="371" spans="1:4">
      <c r="A371" s="16">
        <v>244</v>
      </c>
      <c r="B371" s="17">
        <v>17475.640000000003</v>
      </c>
      <c r="C371" s="17">
        <v>8</v>
      </c>
      <c r="D371" s="17">
        <v>2184.4550000000004</v>
      </c>
    </row>
    <row r="372" spans="1:4">
      <c r="A372" s="16">
        <v>60</v>
      </c>
      <c r="B372" s="17">
        <v>17463.48</v>
      </c>
      <c r="C372" s="17">
        <v>6</v>
      </c>
      <c r="D372" s="17">
        <v>2910.58</v>
      </c>
    </row>
    <row r="373" spans="1:4">
      <c r="A373" s="16">
        <v>195</v>
      </c>
      <c r="B373" s="17">
        <v>17456.840000000004</v>
      </c>
      <c r="C373" s="17">
        <v>4</v>
      </c>
      <c r="D373" s="17">
        <v>4364.2100000000009</v>
      </c>
    </row>
    <row r="374" spans="1:4">
      <c r="A374" s="16">
        <v>119</v>
      </c>
      <c r="B374" s="17">
        <v>17225.760000000002</v>
      </c>
      <c r="C374" s="17">
        <v>3</v>
      </c>
      <c r="D374" s="17">
        <v>5741.920000000001</v>
      </c>
    </row>
    <row r="375" spans="1:4">
      <c r="A375" s="16">
        <v>546</v>
      </c>
      <c r="B375" s="17">
        <v>17041.11</v>
      </c>
      <c r="C375" s="17">
        <v>8</v>
      </c>
      <c r="D375" s="17">
        <v>2130.1387500000001</v>
      </c>
    </row>
    <row r="376" spans="1:4">
      <c r="A376" s="16">
        <v>106</v>
      </c>
      <c r="B376" s="17">
        <v>17029.75</v>
      </c>
      <c r="C376" s="17">
        <v>5</v>
      </c>
      <c r="D376" s="17">
        <v>3405.95</v>
      </c>
    </row>
    <row r="377" spans="1:4">
      <c r="A377" s="16">
        <v>70</v>
      </c>
      <c r="B377" s="17">
        <v>17024.399999999998</v>
      </c>
      <c r="C377" s="17">
        <v>5</v>
      </c>
      <c r="D377" s="17">
        <v>3404.8799999999997</v>
      </c>
    </row>
    <row r="378" spans="1:4">
      <c r="A378" s="16">
        <v>542</v>
      </c>
      <c r="B378" s="17">
        <v>16982.7</v>
      </c>
      <c r="C378" s="17">
        <v>5</v>
      </c>
      <c r="D378" s="17">
        <v>3396.54</v>
      </c>
    </row>
    <row r="379" spans="1:4">
      <c r="A379" s="16">
        <v>286</v>
      </c>
      <c r="B379" s="17">
        <v>16873.82</v>
      </c>
      <c r="C379" s="17">
        <v>3</v>
      </c>
      <c r="D379" s="17">
        <v>5624.6066666666666</v>
      </c>
    </row>
    <row r="380" spans="1:4">
      <c r="A380" s="16">
        <v>101</v>
      </c>
      <c r="B380" s="17">
        <v>16693.3</v>
      </c>
      <c r="C380" s="17">
        <v>3</v>
      </c>
      <c r="D380" s="17">
        <v>5564.4333333333334</v>
      </c>
    </row>
    <row r="381" spans="1:4">
      <c r="A381" s="16">
        <v>14</v>
      </c>
      <c r="B381" s="17">
        <v>16637.329999999998</v>
      </c>
      <c r="C381" s="17">
        <v>6</v>
      </c>
      <c r="D381" s="17">
        <v>2772.8883333333329</v>
      </c>
    </row>
    <row r="382" spans="1:4">
      <c r="A382" s="16">
        <v>152</v>
      </c>
      <c r="B382" s="17">
        <v>16523.02</v>
      </c>
      <c r="C382" s="17">
        <v>5</v>
      </c>
      <c r="D382" s="17">
        <v>3304.6040000000003</v>
      </c>
    </row>
    <row r="383" spans="1:4">
      <c r="A383" s="16">
        <v>9</v>
      </c>
      <c r="B383" s="17">
        <v>16443.699999999997</v>
      </c>
      <c r="C383" s="17">
        <v>6</v>
      </c>
      <c r="D383" s="17">
        <v>2740.6166666666663</v>
      </c>
    </row>
    <row r="384" spans="1:4">
      <c r="A384" s="16">
        <v>279</v>
      </c>
      <c r="B384" s="17">
        <v>16338.72</v>
      </c>
      <c r="C384" s="17">
        <v>6</v>
      </c>
      <c r="D384" s="17">
        <v>2723.12</v>
      </c>
    </row>
    <row r="385" spans="1:4">
      <c r="A385" s="16">
        <v>465</v>
      </c>
      <c r="B385" s="17">
        <v>16326.52</v>
      </c>
      <c r="C385" s="17">
        <v>6</v>
      </c>
      <c r="D385" s="17">
        <v>2721.0866666666666</v>
      </c>
    </row>
    <row r="386" spans="1:4">
      <c r="A386" s="16">
        <v>54</v>
      </c>
      <c r="B386" s="17">
        <v>16319.900000000001</v>
      </c>
      <c r="C386" s="17">
        <v>4</v>
      </c>
      <c r="D386" s="17">
        <v>4079.9750000000004</v>
      </c>
    </row>
    <row r="387" spans="1:4">
      <c r="A387" s="16">
        <v>552</v>
      </c>
      <c r="B387" s="17">
        <v>16281.91</v>
      </c>
      <c r="C387" s="17">
        <v>4</v>
      </c>
      <c r="D387" s="17">
        <v>4070.4775</v>
      </c>
    </row>
    <row r="388" spans="1:4">
      <c r="A388" s="16">
        <v>20</v>
      </c>
      <c r="B388" s="17">
        <v>16258.68</v>
      </c>
      <c r="C388" s="17">
        <v>5</v>
      </c>
      <c r="D388" s="17">
        <v>3251.7359999999999</v>
      </c>
    </row>
    <row r="389" spans="1:4">
      <c r="A389" s="16">
        <v>136</v>
      </c>
      <c r="B389" s="17">
        <v>16241.78</v>
      </c>
      <c r="C389" s="17">
        <v>6</v>
      </c>
      <c r="D389" s="17">
        <v>2706.9633333333336</v>
      </c>
    </row>
    <row r="390" spans="1:4">
      <c r="A390" s="16">
        <v>549</v>
      </c>
      <c r="B390" s="17">
        <v>16183.36</v>
      </c>
      <c r="C390" s="17">
        <v>4</v>
      </c>
      <c r="D390" s="17">
        <v>4045.84</v>
      </c>
    </row>
    <row r="391" spans="1:4">
      <c r="A391" s="16">
        <v>83</v>
      </c>
      <c r="B391" s="17">
        <v>16108.59</v>
      </c>
      <c r="C391" s="17">
        <v>7</v>
      </c>
      <c r="D391" s="17">
        <v>2301.227142857143</v>
      </c>
    </row>
    <row r="392" spans="1:4">
      <c r="A392" s="16">
        <v>342</v>
      </c>
      <c r="B392" s="17">
        <v>15940.47</v>
      </c>
      <c r="C392" s="17">
        <v>5</v>
      </c>
      <c r="D392" s="17">
        <v>3188.0940000000001</v>
      </c>
    </row>
    <row r="393" spans="1:4">
      <c r="A393" s="16">
        <v>357</v>
      </c>
      <c r="B393" s="17">
        <v>15781.66</v>
      </c>
      <c r="C393" s="17">
        <v>2</v>
      </c>
      <c r="D393" s="17">
        <v>7890.83</v>
      </c>
    </row>
    <row r="394" spans="1:4">
      <c r="A394" s="16">
        <v>361</v>
      </c>
      <c r="B394" s="17">
        <v>15733.46</v>
      </c>
      <c r="C394" s="17">
        <v>6</v>
      </c>
      <c r="D394" s="17">
        <v>2622.2433333333333</v>
      </c>
    </row>
    <row r="395" spans="1:4">
      <c r="A395" s="16">
        <v>217</v>
      </c>
      <c r="B395" s="17">
        <v>15733.340000000002</v>
      </c>
      <c r="C395" s="17">
        <v>4</v>
      </c>
      <c r="D395" s="17">
        <v>3933.3350000000005</v>
      </c>
    </row>
    <row r="396" spans="1:4">
      <c r="A396" s="16">
        <v>541</v>
      </c>
      <c r="B396" s="17">
        <v>15697.269999999999</v>
      </c>
      <c r="C396" s="17">
        <v>3</v>
      </c>
      <c r="D396" s="17">
        <v>5232.4233333333332</v>
      </c>
    </row>
    <row r="397" spans="1:4">
      <c r="A397" s="16">
        <v>45</v>
      </c>
      <c r="B397" s="17">
        <v>15690.100000000002</v>
      </c>
      <c r="C397" s="17">
        <v>5</v>
      </c>
      <c r="D397" s="17">
        <v>3138.0200000000004</v>
      </c>
    </row>
    <row r="398" spans="1:4">
      <c r="A398" s="16">
        <v>505</v>
      </c>
      <c r="B398" s="17">
        <v>15646.36</v>
      </c>
      <c r="C398" s="17">
        <v>5</v>
      </c>
      <c r="D398" s="17">
        <v>3129.2719999999999</v>
      </c>
    </row>
    <row r="399" spans="1:4">
      <c r="A399" s="16">
        <v>73</v>
      </c>
      <c r="B399" s="17">
        <v>15494.37</v>
      </c>
      <c r="C399" s="17">
        <v>5</v>
      </c>
      <c r="D399" s="17">
        <v>3098.8740000000003</v>
      </c>
    </row>
    <row r="400" spans="1:4">
      <c r="A400" s="16">
        <v>519</v>
      </c>
      <c r="B400" s="17">
        <v>15444.76</v>
      </c>
      <c r="C400" s="17">
        <v>6</v>
      </c>
      <c r="D400" s="17">
        <v>2574.1266666666666</v>
      </c>
    </row>
    <row r="401" spans="1:4">
      <c r="A401" s="16">
        <v>558</v>
      </c>
      <c r="B401" s="17">
        <v>15430.98</v>
      </c>
      <c r="C401" s="17">
        <v>4</v>
      </c>
      <c r="D401" s="17">
        <v>3857.7449999999999</v>
      </c>
    </row>
    <row r="402" spans="1:4">
      <c r="A402" s="16">
        <v>479</v>
      </c>
      <c r="B402" s="17">
        <v>15421.28</v>
      </c>
      <c r="C402" s="17">
        <v>7</v>
      </c>
      <c r="D402" s="17">
        <v>2203.04</v>
      </c>
    </row>
    <row r="403" spans="1:4">
      <c r="A403" s="16">
        <v>415</v>
      </c>
      <c r="B403" s="17">
        <v>15305.52</v>
      </c>
      <c r="C403" s="17">
        <v>5</v>
      </c>
      <c r="D403" s="17">
        <v>3061.1040000000003</v>
      </c>
    </row>
    <row r="404" spans="1:4">
      <c r="A404" s="16">
        <v>203</v>
      </c>
      <c r="B404" s="17">
        <v>15244.29</v>
      </c>
      <c r="C404" s="17">
        <v>4</v>
      </c>
      <c r="D404" s="17">
        <v>3811.0725000000002</v>
      </c>
    </row>
    <row r="405" spans="1:4">
      <c r="A405" s="16">
        <v>140</v>
      </c>
      <c r="B405" s="17">
        <v>15209.03</v>
      </c>
      <c r="C405" s="17">
        <v>4</v>
      </c>
      <c r="D405" s="17">
        <v>3802.2575000000002</v>
      </c>
    </row>
    <row r="406" spans="1:4">
      <c r="A406" s="16">
        <v>450</v>
      </c>
      <c r="B406" s="17">
        <v>15207.789999999997</v>
      </c>
      <c r="C406" s="17">
        <v>3</v>
      </c>
      <c r="D406" s="17">
        <v>5069.2633333333324</v>
      </c>
    </row>
    <row r="407" spans="1:4">
      <c r="A407" s="16">
        <v>291</v>
      </c>
      <c r="B407" s="17">
        <v>15169.69</v>
      </c>
      <c r="C407" s="17">
        <v>5</v>
      </c>
      <c r="D407" s="17">
        <v>3033.9380000000001</v>
      </c>
    </row>
    <row r="408" spans="1:4">
      <c r="A408" s="16">
        <v>531</v>
      </c>
      <c r="B408" s="17">
        <v>15118.91</v>
      </c>
      <c r="C408" s="17">
        <v>2</v>
      </c>
      <c r="D408" s="17">
        <v>7559.4549999999999</v>
      </c>
    </row>
    <row r="409" spans="1:4">
      <c r="A409" s="16">
        <v>287</v>
      </c>
      <c r="B409" s="17">
        <v>15093.550000000001</v>
      </c>
      <c r="C409" s="17">
        <v>5</v>
      </c>
      <c r="D409" s="17">
        <v>3018.71</v>
      </c>
    </row>
    <row r="410" spans="1:4">
      <c r="A410" s="16">
        <v>158</v>
      </c>
      <c r="B410" s="17">
        <v>15025.7</v>
      </c>
      <c r="C410" s="17">
        <v>3</v>
      </c>
      <c r="D410" s="17">
        <v>5008.5666666666666</v>
      </c>
    </row>
    <row r="411" spans="1:4">
      <c r="A411" s="16">
        <v>340</v>
      </c>
      <c r="B411" s="17">
        <v>15022.78</v>
      </c>
      <c r="C411" s="17">
        <v>7</v>
      </c>
      <c r="D411" s="17">
        <v>2146.1114285714289</v>
      </c>
    </row>
    <row r="412" spans="1:4">
      <c r="A412" s="16">
        <v>160</v>
      </c>
      <c r="B412" s="17">
        <v>15010.91</v>
      </c>
      <c r="C412" s="17">
        <v>5</v>
      </c>
      <c r="D412" s="17">
        <v>3002.1819999999998</v>
      </c>
    </row>
    <row r="413" spans="1:4">
      <c r="A413" s="16">
        <v>436</v>
      </c>
      <c r="B413" s="17">
        <v>15004.5</v>
      </c>
      <c r="C413" s="17">
        <v>7</v>
      </c>
      <c r="D413" s="17">
        <v>2143.5</v>
      </c>
    </row>
    <row r="414" spans="1:4">
      <c r="A414" s="16">
        <v>125</v>
      </c>
      <c r="B414" s="17">
        <v>14868.630000000001</v>
      </c>
      <c r="C414" s="17">
        <v>5</v>
      </c>
      <c r="D414" s="17">
        <v>2973.7260000000001</v>
      </c>
    </row>
    <row r="415" spans="1:4">
      <c r="A415" s="16">
        <v>281</v>
      </c>
      <c r="B415" s="17">
        <v>14742.09</v>
      </c>
      <c r="C415" s="17">
        <v>5</v>
      </c>
      <c r="D415" s="17">
        <v>2948.4180000000001</v>
      </c>
    </row>
    <row r="416" spans="1:4">
      <c r="A416" s="16">
        <v>545</v>
      </c>
      <c r="B416" s="17">
        <v>14657.59</v>
      </c>
      <c r="C416" s="17">
        <v>3</v>
      </c>
      <c r="D416" s="17">
        <v>4885.8633333333337</v>
      </c>
    </row>
    <row r="417" spans="1:4">
      <c r="A417" s="16">
        <v>216</v>
      </c>
      <c r="B417" s="17">
        <v>14554.42</v>
      </c>
      <c r="C417" s="17">
        <v>5</v>
      </c>
      <c r="D417" s="17">
        <v>2910.884</v>
      </c>
    </row>
    <row r="418" spans="1:4">
      <c r="A418" s="16">
        <v>509</v>
      </c>
      <c r="B418" s="17">
        <v>14398.830000000002</v>
      </c>
      <c r="C418" s="17">
        <v>5</v>
      </c>
      <c r="D418" s="17">
        <v>2879.7660000000005</v>
      </c>
    </row>
    <row r="419" spans="1:4">
      <c r="A419" s="16">
        <v>406</v>
      </c>
      <c r="B419" s="17">
        <v>14379.03</v>
      </c>
      <c r="C419" s="17">
        <v>5</v>
      </c>
      <c r="D419" s="17">
        <v>2875.806</v>
      </c>
    </row>
    <row r="420" spans="1:4">
      <c r="A420" s="16">
        <v>526</v>
      </c>
      <c r="B420" s="17">
        <v>14301.04</v>
      </c>
      <c r="C420" s="17">
        <v>3</v>
      </c>
      <c r="D420" s="17">
        <v>4767.0133333333333</v>
      </c>
    </row>
    <row r="421" spans="1:4">
      <c r="A421" s="16">
        <v>33</v>
      </c>
      <c r="B421" s="17">
        <v>14278.630000000001</v>
      </c>
      <c r="C421" s="17">
        <v>4</v>
      </c>
      <c r="D421" s="17">
        <v>3569.6575000000003</v>
      </c>
    </row>
    <row r="422" spans="1:4">
      <c r="A422" s="16">
        <v>13</v>
      </c>
      <c r="B422" s="17">
        <v>14251.7</v>
      </c>
      <c r="C422" s="17">
        <v>2</v>
      </c>
      <c r="D422" s="17">
        <v>7125.85</v>
      </c>
    </row>
    <row r="423" spans="1:4">
      <c r="A423" s="16">
        <v>267</v>
      </c>
      <c r="B423" s="17">
        <v>14246.82</v>
      </c>
      <c r="C423" s="17">
        <v>7</v>
      </c>
      <c r="D423" s="17">
        <v>2035.26</v>
      </c>
    </row>
    <row r="424" spans="1:4">
      <c r="A424" s="16">
        <v>271</v>
      </c>
      <c r="B424" s="17">
        <v>14242.67</v>
      </c>
      <c r="C424" s="17">
        <v>6</v>
      </c>
      <c r="D424" s="17">
        <v>2373.7783333333332</v>
      </c>
    </row>
    <row r="425" spans="1:4">
      <c r="A425" s="16">
        <v>294</v>
      </c>
      <c r="B425" s="17">
        <v>14082.039999999999</v>
      </c>
      <c r="C425" s="17">
        <v>4</v>
      </c>
      <c r="D425" s="17">
        <v>3520.5099999999998</v>
      </c>
    </row>
    <row r="426" spans="1:4">
      <c r="A426" s="16">
        <v>262</v>
      </c>
      <c r="B426" s="17">
        <v>14069.49</v>
      </c>
      <c r="C426" s="17">
        <v>5</v>
      </c>
      <c r="D426" s="17">
        <v>2813.8980000000001</v>
      </c>
    </row>
    <row r="427" spans="1:4">
      <c r="A427" s="16">
        <v>477</v>
      </c>
      <c r="B427" s="17">
        <v>14053.670000000002</v>
      </c>
      <c r="C427" s="17">
        <v>3</v>
      </c>
      <c r="D427" s="17">
        <v>4684.5566666666673</v>
      </c>
    </row>
    <row r="428" spans="1:4">
      <c r="A428" s="16">
        <v>166</v>
      </c>
      <c r="B428" s="17">
        <v>13934.900000000001</v>
      </c>
      <c r="C428" s="17">
        <v>3</v>
      </c>
      <c r="D428" s="17">
        <v>4644.9666666666672</v>
      </c>
    </row>
    <row r="429" spans="1:4">
      <c r="A429" s="16">
        <v>295</v>
      </c>
      <c r="B429" s="17">
        <v>13849.21</v>
      </c>
      <c r="C429" s="17">
        <v>4</v>
      </c>
      <c r="D429" s="17">
        <v>3462.3024999999998</v>
      </c>
    </row>
    <row r="430" spans="1:4">
      <c r="A430" s="16">
        <v>343</v>
      </c>
      <c r="B430" s="17">
        <v>13824.650000000001</v>
      </c>
      <c r="C430" s="17">
        <v>5</v>
      </c>
      <c r="D430" s="17">
        <v>2764.9300000000003</v>
      </c>
    </row>
    <row r="431" spans="1:4">
      <c r="A431" s="16">
        <v>327</v>
      </c>
      <c r="B431" s="17">
        <v>13791.15</v>
      </c>
      <c r="C431" s="17">
        <v>3</v>
      </c>
      <c r="D431" s="17">
        <v>4597.05</v>
      </c>
    </row>
    <row r="432" spans="1:4">
      <c r="A432" s="16">
        <v>1</v>
      </c>
      <c r="B432" s="17">
        <v>13735.59</v>
      </c>
      <c r="C432" s="17">
        <v>6</v>
      </c>
      <c r="D432" s="17">
        <v>2289.2649999999999</v>
      </c>
    </row>
    <row r="433" spans="1:4">
      <c r="A433" s="16">
        <v>397</v>
      </c>
      <c r="B433" s="17">
        <v>13710.689999999999</v>
      </c>
      <c r="C433" s="17">
        <v>6</v>
      </c>
      <c r="D433" s="17">
        <v>2285.1149999999998</v>
      </c>
    </row>
    <row r="434" spans="1:4">
      <c r="A434" s="16">
        <v>238</v>
      </c>
      <c r="B434" s="17">
        <v>13614.120000000003</v>
      </c>
      <c r="C434" s="17">
        <v>3</v>
      </c>
      <c r="D434" s="17">
        <v>4538.0400000000009</v>
      </c>
    </row>
    <row r="435" spans="1:4">
      <c r="A435" s="16">
        <v>32</v>
      </c>
      <c r="B435" s="17">
        <v>13415.74</v>
      </c>
      <c r="C435" s="17">
        <v>4</v>
      </c>
      <c r="D435" s="17">
        <v>3353.9349999999999</v>
      </c>
    </row>
    <row r="436" spans="1:4">
      <c r="A436" s="16">
        <v>375</v>
      </c>
      <c r="B436" s="17">
        <v>13413.970000000001</v>
      </c>
      <c r="C436" s="17">
        <v>4</v>
      </c>
      <c r="D436" s="17">
        <v>3353.4925000000003</v>
      </c>
    </row>
    <row r="437" spans="1:4">
      <c r="A437" s="16">
        <v>221</v>
      </c>
      <c r="B437" s="17">
        <v>13293.02</v>
      </c>
      <c r="C437" s="17">
        <v>4</v>
      </c>
      <c r="D437" s="17">
        <v>3323.2550000000001</v>
      </c>
    </row>
    <row r="438" spans="1:4">
      <c r="A438" s="16">
        <v>493</v>
      </c>
      <c r="B438" s="17">
        <v>13256.759999999998</v>
      </c>
      <c r="C438" s="17">
        <v>5</v>
      </c>
      <c r="D438" s="17">
        <v>2651.3519999999999</v>
      </c>
    </row>
    <row r="439" spans="1:4">
      <c r="A439" s="16">
        <v>377</v>
      </c>
      <c r="B439" s="17">
        <v>13245.099999999999</v>
      </c>
      <c r="C439" s="17">
        <v>4</v>
      </c>
      <c r="D439" s="17">
        <v>3311.2749999999996</v>
      </c>
    </row>
    <row r="440" spans="1:4">
      <c r="A440" s="16">
        <v>525</v>
      </c>
      <c r="B440" s="17">
        <v>13184.76</v>
      </c>
      <c r="C440" s="17">
        <v>4</v>
      </c>
      <c r="D440" s="17">
        <v>3296.19</v>
      </c>
    </row>
    <row r="441" spans="1:4">
      <c r="A441" s="16">
        <v>330</v>
      </c>
      <c r="B441" s="17">
        <v>13155.539999999999</v>
      </c>
      <c r="C441" s="17">
        <v>5</v>
      </c>
      <c r="D441" s="17">
        <v>2631.1079999999997</v>
      </c>
    </row>
    <row r="442" spans="1:4">
      <c r="A442" s="16">
        <v>103</v>
      </c>
      <c r="B442" s="17">
        <v>13104.16</v>
      </c>
      <c r="C442" s="17">
        <v>3</v>
      </c>
      <c r="D442" s="17">
        <v>4368.0533333333333</v>
      </c>
    </row>
    <row r="443" spans="1:4">
      <c r="A443" s="16">
        <v>306</v>
      </c>
      <c r="B443" s="17">
        <v>13050.94</v>
      </c>
      <c r="C443" s="17">
        <v>5</v>
      </c>
      <c r="D443" s="17">
        <v>2610.1880000000001</v>
      </c>
    </row>
    <row r="444" spans="1:4">
      <c r="A444" s="16">
        <v>266</v>
      </c>
      <c r="B444" s="17">
        <v>13043.12</v>
      </c>
      <c r="C444" s="17">
        <v>2</v>
      </c>
      <c r="D444" s="17">
        <v>6521.56</v>
      </c>
    </row>
    <row r="445" spans="1:4">
      <c r="A445" s="16">
        <v>317</v>
      </c>
      <c r="B445" s="17">
        <v>13037.06</v>
      </c>
      <c r="C445" s="17">
        <v>4</v>
      </c>
      <c r="D445" s="17">
        <v>3259.2649999999999</v>
      </c>
    </row>
    <row r="446" spans="1:4">
      <c r="A446" s="16">
        <v>521</v>
      </c>
      <c r="B446" s="17">
        <v>13017.58</v>
      </c>
      <c r="C446" s="17">
        <v>7</v>
      </c>
      <c r="D446" s="17">
        <v>1859.6542857142856</v>
      </c>
    </row>
    <row r="447" spans="1:4">
      <c r="A447" s="16">
        <v>58</v>
      </c>
      <c r="B447" s="17">
        <v>13001.92</v>
      </c>
      <c r="C447" s="17">
        <v>7</v>
      </c>
      <c r="D447" s="17">
        <v>1857.4171428571428</v>
      </c>
    </row>
    <row r="448" spans="1:4">
      <c r="A448" s="16">
        <v>325</v>
      </c>
      <c r="B448" s="17">
        <v>12989.23</v>
      </c>
      <c r="C448" s="17">
        <v>4</v>
      </c>
      <c r="D448" s="17">
        <v>3247.3074999999999</v>
      </c>
    </row>
    <row r="449" spans="1:4">
      <c r="A449" s="16">
        <v>163</v>
      </c>
      <c r="B449" s="17">
        <v>12912.58</v>
      </c>
      <c r="C449" s="17">
        <v>4</v>
      </c>
      <c r="D449" s="17">
        <v>3228.145</v>
      </c>
    </row>
    <row r="450" spans="1:4">
      <c r="A450" s="16">
        <v>198</v>
      </c>
      <c r="B450" s="17">
        <v>12901.96</v>
      </c>
      <c r="C450" s="17">
        <v>4</v>
      </c>
      <c r="D450" s="17">
        <v>3225.49</v>
      </c>
    </row>
    <row r="451" spans="1:4">
      <c r="A451" s="16">
        <v>220</v>
      </c>
      <c r="B451" s="17">
        <v>12859.43</v>
      </c>
      <c r="C451" s="17">
        <v>4</v>
      </c>
      <c r="D451" s="17">
        <v>3214.8575000000001</v>
      </c>
    </row>
    <row r="452" spans="1:4">
      <c r="A452" s="16">
        <v>92</v>
      </c>
      <c r="B452" s="17">
        <v>12742.080000000002</v>
      </c>
      <c r="C452" s="17">
        <v>7</v>
      </c>
      <c r="D452" s="17">
        <v>1820.2971428571432</v>
      </c>
    </row>
    <row r="453" spans="1:4">
      <c r="A453" s="16">
        <v>424</v>
      </c>
      <c r="B453" s="17">
        <v>12739.88</v>
      </c>
      <c r="C453" s="17">
        <v>5</v>
      </c>
      <c r="D453" s="17">
        <v>2547.9759999999997</v>
      </c>
    </row>
    <row r="454" spans="1:4">
      <c r="A454" s="16">
        <v>301</v>
      </c>
      <c r="B454" s="17">
        <v>12710.71</v>
      </c>
      <c r="C454" s="17">
        <v>5</v>
      </c>
      <c r="D454" s="17">
        <v>2542.1419999999998</v>
      </c>
    </row>
    <row r="455" spans="1:4">
      <c r="A455" s="16">
        <v>432</v>
      </c>
      <c r="B455" s="17">
        <v>12621.41</v>
      </c>
      <c r="C455" s="17">
        <v>4</v>
      </c>
      <c r="D455" s="17">
        <v>3155.3525</v>
      </c>
    </row>
    <row r="456" spans="1:4">
      <c r="A456" s="16">
        <v>80</v>
      </c>
      <c r="B456" s="17">
        <v>12613.669999999998</v>
      </c>
      <c r="C456" s="17">
        <v>4</v>
      </c>
      <c r="D456" s="17">
        <v>3153.4174999999996</v>
      </c>
    </row>
    <row r="457" spans="1:4">
      <c r="A457" s="16">
        <v>156</v>
      </c>
      <c r="B457" s="17">
        <v>12578.34</v>
      </c>
      <c r="C457" s="17">
        <v>5</v>
      </c>
      <c r="D457" s="17">
        <v>2515.6680000000001</v>
      </c>
    </row>
    <row r="458" spans="1:4">
      <c r="A458" s="16">
        <v>12</v>
      </c>
      <c r="B458" s="17">
        <v>12573.220000000001</v>
      </c>
      <c r="C458" s="17">
        <v>5</v>
      </c>
      <c r="D458" s="17">
        <v>2514.6440000000002</v>
      </c>
    </row>
    <row r="459" spans="1:4">
      <c r="A459" s="16">
        <v>147</v>
      </c>
      <c r="B459" s="17">
        <v>12530.64</v>
      </c>
      <c r="C459" s="17">
        <v>5</v>
      </c>
      <c r="D459" s="17">
        <v>2506.1279999999997</v>
      </c>
    </row>
    <row r="460" spans="1:4">
      <c r="A460" s="16">
        <v>365</v>
      </c>
      <c r="B460" s="17">
        <v>12513.77</v>
      </c>
      <c r="C460" s="17">
        <v>3</v>
      </c>
      <c r="D460" s="17">
        <v>4171.2566666666671</v>
      </c>
    </row>
    <row r="461" spans="1:4">
      <c r="A461" s="16">
        <v>555</v>
      </c>
      <c r="B461" s="17">
        <v>12472.71</v>
      </c>
      <c r="C461" s="17">
        <v>4</v>
      </c>
      <c r="D461" s="17">
        <v>3118.1774999999998</v>
      </c>
    </row>
    <row r="462" spans="1:4">
      <c r="A462" s="16">
        <v>161</v>
      </c>
      <c r="B462" s="17">
        <v>12449.14</v>
      </c>
      <c r="C462" s="17">
        <v>4</v>
      </c>
      <c r="D462" s="17">
        <v>3112.2849999999999</v>
      </c>
    </row>
    <row r="463" spans="1:4">
      <c r="A463" s="16">
        <v>77</v>
      </c>
      <c r="B463" s="17">
        <v>12366.24</v>
      </c>
      <c r="C463" s="17">
        <v>3</v>
      </c>
      <c r="D463" s="17">
        <v>4122.08</v>
      </c>
    </row>
    <row r="464" spans="1:4">
      <c r="A464" s="16">
        <v>495</v>
      </c>
      <c r="B464" s="17">
        <v>12277.039999999999</v>
      </c>
      <c r="C464" s="17">
        <v>3</v>
      </c>
      <c r="D464" s="17">
        <v>4092.3466666666664</v>
      </c>
    </row>
    <row r="465" spans="1:4">
      <c r="A465" s="16">
        <v>544</v>
      </c>
      <c r="B465" s="17">
        <v>12238.119999999999</v>
      </c>
      <c r="C465" s="17">
        <v>5</v>
      </c>
      <c r="D465" s="17">
        <v>2447.6239999999998</v>
      </c>
    </row>
    <row r="466" spans="1:4">
      <c r="A466" s="16">
        <v>96</v>
      </c>
      <c r="B466" s="17">
        <v>12214.09</v>
      </c>
      <c r="C466" s="17">
        <v>4</v>
      </c>
      <c r="D466" s="17">
        <v>3053.5225</v>
      </c>
    </row>
    <row r="467" spans="1:4">
      <c r="A467" s="16">
        <v>416</v>
      </c>
      <c r="B467" s="17">
        <v>12156.52</v>
      </c>
      <c r="C467" s="17">
        <v>4</v>
      </c>
      <c r="D467" s="17">
        <v>3039.13</v>
      </c>
    </row>
    <row r="468" spans="1:4">
      <c r="A468" s="16">
        <v>111</v>
      </c>
      <c r="B468" s="17">
        <v>12139.02</v>
      </c>
      <c r="C468" s="17">
        <v>5</v>
      </c>
      <c r="D468" s="17">
        <v>2427.8040000000001</v>
      </c>
    </row>
    <row r="469" spans="1:4">
      <c r="A469" s="16">
        <v>380</v>
      </c>
      <c r="B469" s="17">
        <v>12057.169999999998</v>
      </c>
      <c r="C469" s="17">
        <v>2</v>
      </c>
      <c r="D469" s="17">
        <v>6028.5849999999991</v>
      </c>
    </row>
    <row r="470" spans="1:4">
      <c r="A470" s="16">
        <v>16</v>
      </c>
      <c r="B470" s="17">
        <v>11982.099999999999</v>
      </c>
      <c r="C470" s="17">
        <v>5</v>
      </c>
      <c r="D470" s="17">
        <v>2396.4199999999996</v>
      </c>
    </row>
    <row r="471" spans="1:4">
      <c r="A471" s="16">
        <v>513</v>
      </c>
      <c r="B471" s="17">
        <v>11945.07</v>
      </c>
      <c r="C471" s="17">
        <v>4</v>
      </c>
      <c r="D471" s="17">
        <v>2986.2674999999999</v>
      </c>
    </row>
    <row r="472" spans="1:4">
      <c r="A472" s="16">
        <v>214</v>
      </c>
      <c r="B472" s="17">
        <v>11936.29</v>
      </c>
      <c r="C472" s="17">
        <v>5</v>
      </c>
      <c r="D472" s="17">
        <v>2387.2580000000003</v>
      </c>
    </row>
    <row r="473" spans="1:4">
      <c r="A473" s="16">
        <v>118</v>
      </c>
      <c r="B473" s="17">
        <v>11874.7</v>
      </c>
      <c r="C473" s="17">
        <v>4</v>
      </c>
      <c r="D473" s="17">
        <v>2968.6750000000002</v>
      </c>
    </row>
    <row r="474" spans="1:4">
      <c r="A474" s="16">
        <v>464</v>
      </c>
      <c r="B474" s="17">
        <v>11773.75</v>
      </c>
      <c r="C474" s="17">
        <v>4</v>
      </c>
      <c r="D474" s="17">
        <v>2943.4375</v>
      </c>
    </row>
    <row r="475" spans="1:4">
      <c r="A475" s="16">
        <v>319</v>
      </c>
      <c r="B475" s="17">
        <v>11739.470000000001</v>
      </c>
      <c r="C475" s="17">
        <v>3</v>
      </c>
      <c r="D475" s="17">
        <v>3913.1566666666672</v>
      </c>
    </row>
    <row r="476" spans="1:4">
      <c r="A476" s="16">
        <v>211</v>
      </c>
      <c r="B476" s="17">
        <v>11692.32</v>
      </c>
      <c r="C476" s="17">
        <v>3</v>
      </c>
      <c r="D476" s="17">
        <v>3897.44</v>
      </c>
    </row>
    <row r="477" spans="1:4">
      <c r="A477" s="16">
        <v>303</v>
      </c>
      <c r="B477" s="17">
        <v>11683.36</v>
      </c>
      <c r="C477" s="17">
        <v>3</v>
      </c>
      <c r="D477" s="17">
        <v>3894.4533333333334</v>
      </c>
    </row>
    <row r="478" spans="1:4">
      <c r="A478" s="16">
        <v>341</v>
      </c>
      <c r="B478" s="17">
        <v>11668.599999999999</v>
      </c>
      <c r="C478" s="17">
        <v>4</v>
      </c>
      <c r="D478" s="17">
        <v>2917.1499999999996</v>
      </c>
    </row>
    <row r="479" spans="1:4">
      <c r="A479" s="16">
        <v>241</v>
      </c>
      <c r="B479" s="17">
        <v>11607.06</v>
      </c>
      <c r="C479" s="17">
        <v>4</v>
      </c>
      <c r="D479" s="17">
        <v>2901.7649999999999</v>
      </c>
    </row>
    <row r="480" spans="1:4">
      <c r="A480" s="16">
        <v>374</v>
      </c>
      <c r="B480" s="17">
        <v>11585.92</v>
      </c>
      <c r="C480" s="17">
        <v>4</v>
      </c>
      <c r="D480" s="17">
        <v>2896.48</v>
      </c>
    </row>
    <row r="481" spans="1:4">
      <c r="A481" s="16">
        <v>331</v>
      </c>
      <c r="B481" s="17">
        <v>11578.74</v>
      </c>
      <c r="C481" s="17">
        <v>4</v>
      </c>
      <c r="D481" s="17">
        <v>2894.6849999999999</v>
      </c>
    </row>
    <row r="482" spans="1:4">
      <c r="A482" s="16">
        <v>37</v>
      </c>
      <c r="B482" s="17">
        <v>11556.560000000003</v>
      </c>
      <c r="C482" s="17">
        <v>4</v>
      </c>
      <c r="D482" s="17">
        <v>2889.1400000000008</v>
      </c>
    </row>
    <row r="483" spans="1:4">
      <c r="A483" s="16">
        <v>7</v>
      </c>
      <c r="B483" s="17">
        <v>11452.720000000001</v>
      </c>
      <c r="C483" s="17">
        <v>5</v>
      </c>
      <c r="D483" s="17">
        <v>2290.5440000000003</v>
      </c>
    </row>
    <row r="484" spans="1:4">
      <c r="A484" s="16">
        <v>398</v>
      </c>
      <c r="B484" s="17">
        <v>11421.18</v>
      </c>
      <c r="C484" s="17">
        <v>5</v>
      </c>
      <c r="D484" s="17">
        <v>2284.2359999999999</v>
      </c>
    </row>
    <row r="485" spans="1:4">
      <c r="A485" s="16">
        <v>108</v>
      </c>
      <c r="B485" s="17">
        <v>11247.69</v>
      </c>
      <c r="C485" s="17">
        <v>4</v>
      </c>
      <c r="D485" s="17">
        <v>2811.9225000000001</v>
      </c>
    </row>
    <row r="486" spans="1:4">
      <c r="A486" s="16">
        <v>293</v>
      </c>
      <c r="B486" s="17">
        <v>11170.57</v>
      </c>
      <c r="C486" s="17">
        <v>3</v>
      </c>
      <c r="D486" s="17">
        <v>3723.5233333333331</v>
      </c>
    </row>
    <row r="487" spans="1:4">
      <c r="A487" s="16">
        <v>547</v>
      </c>
      <c r="B487" s="17">
        <v>11136.03</v>
      </c>
      <c r="C487" s="17">
        <v>6</v>
      </c>
      <c r="D487" s="17">
        <v>1856.0050000000001</v>
      </c>
    </row>
    <row r="488" spans="1:4">
      <c r="A488" s="16">
        <v>496</v>
      </c>
      <c r="B488" s="17">
        <v>11119.58</v>
      </c>
      <c r="C488" s="17">
        <v>4</v>
      </c>
      <c r="D488" s="17">
        <v>2779.895</v>
      </c>
    </row>
    <row r="489" spans="1:4">
      <c r="A489" s="16">
        <v>250</v>
      </c>
      <c r="B489" s="17">
        <v>11095.21</v>
      </c>
      <c r="C489" s="17">
        <v>4</v>
      </c>
      <c r="D489" s="17">
        <v>2773.8024999999998</v>
      </c>
    </row>
    <row r="490" spans="1:4">
      <c r="A490" s="16">
        <v>405</v>
      </c>
      <c r="B490" s="17">
        <v>11094.96</v>
      </c>
      <c r="C490" s="17">
        <v>3</v>
      </c>
      <c r="D490" s="17">
        <v>3698.3199999999997</v>
      </c>
    </row>
    <row r="491" spans="1:4">
      <c r="A491" s="16">
        <v>494</v>
      </c>
      <c r="B491" s="17">
        <v>11091.2</v>
      </c>
      <c r="C491" s="17">
        <v>5</v>
      </c>
      <c r="D491" s="17">
        <v>2218.2400000000002</v>
      </c>
    </row>
    <row r="492" spans="1:4">
      <c r="A492" s="16">
        <v>215</v>
      </c>
      <c r="B492" s="17">
        <v>11057.76</v>
      </c>
      <c r="C492" s="17">
        <v>3</v>
      </c>
      <c r="D492" s="17">
        <v>3685.92</v>
      </c>
    </row>
    <row r="493" spans="1:4">
      <c r="A493" s="16">
        <v>237</v>
      </c>
      <c r="B493" s="17">
        <v>10932.93</v>
      </c>
      <c r="C493" s="17">
        <v>4</v>
      </c>
      <c r="D493" s="17">
        <v>2733.2325000000001</v>
      </c>
    </row>
    <row r="494" spans="1:4">
      <c r="A494" s="16">
        <v>53</v>
      </c>
      <c r="B494" s="17">
        <v>10917.89</v>
      </c>
      <c r="C494" s="17">
        <v>6</v>
      </c>
      <c r="D494" s="17">
        <v>1819.6483333333333</v>
      </c>
    </row>
    <row r="495" spans="1:4">
      <c r="A495" s="16">
        <v>51</v>
      </c>
      <c r="B495" s="17">
        <v>10878.380000000001</v>
      </c>
      <c r="C495" s="17">
        <v>3</v>
      </c>
      <c r="D495" s="17">
        <v>3626.126666666667</v>
      </c>
    </row>
    <row r="496" spans="1:4">
      <c r="A496" s="16">
        <v>320</v>
      </c>
      <c r="B496" s="17">
        <v>10859.4</v>
      </c>
      <c r="C496" s="17">
        <v>3</v>
      </c>
      <c r="D496" s="17">
        <v>3619.7999999999997</v>
      </c>
    </row>
    <row r="497" spans="1:4">
      <c r="A497" s="16">
        <v>386</v>
      </c>
      <c r="B497" s="17">
        <v>10857.460000000001</v>
      </c>
      <c r="C497" s="17">
        <v>2</v>
      </c>
      <c r="D497" s="17">
        <v>5428.7300000000005</v>
      </c>
    </row>
    <row r="498" spans="1:4">
      <c r="A498" s="16">
        <v>155</v>
      </c>
      <c r="B498" s="17">
        <v>10761.93</v>
      </c>
      <c r="C498" s="17">
        <v>5</v>
      </c>
      <c r="D498" s="17">
        <v>2152.386</v>
      </c>
    </row>
    <row r="499" spans="1:4">
      <c r="A499" s="16">
        <v>102</v>
      </c>
      <c r="B499" s="17">
        <v>10667.79</v>
      </c>
      <c r="C499" s="17">
        <v>3</v>
      </c>
      <c r="D499" s="17">
        <v>3555.9300000000003</v>
      </c>
    </row>
    <row r="500" spans="1:4">
      <c r="A500" s="16">
        <v>472</v>
      </c>
      <c r="B500" s="17">
        <v>10252.370000000001</v>
      </c>
      <c r="C500" s="17">
        <v>5</v>
      </c>
      <c r="D500" s="17">
        <v>2050.4740000000002</v>
      </c>
    </row>
    <row r="501" spans="1:4">
      <c r="A501" s="16">
        <v>550</v>
      </c>
      <c r="B501" s="17">
        <v>9975.0299999999988</v>
      </c>
      <c r="C501" s="17">
        <v>4</v>
      </c>
      <c r="D501" s="17">
        <v>2493.7574999999997</v>
      </c>
    </row>
    <row r="502" spans="1:4">
      <c r="A502" s="16">
        <v>62</v>
      </c>
      <c r="B502" s="17">
        <v>9774.82</v>
      </c>
      <c r="C502" s="17">
        <v>4</v>
      </c>
      <c r="D502" s="17">
        <v>2443.7049999999999</v>
      </c>
    </row>
    <row r="503" spans="1:4">
      <c r="A503" s="16">
        <v>372</v>
      </c>
      <c r="B503" s="17">
        <v>9738.5</v>
      </c>
      <c r="C503" s="17">
        <v>4</v>
      </c>
      <c r="D503" s="17">
        <v>2434.625</v>
      </c>
    </row>
    <row r="504" spans="1:4">
      <c r="A504" s="16">
        <v>247</v>
      </c>
      <c r="B504" s="17">
        <v>9729.619999999999</v>
      </c>
      <c r="C504" s="17">
        <v>5</v>
      </c>
      <c r="D504" s="17">
        <v>1945.9239999999998</v>
      </c>
    </row>
    <row r="505" spans="1:4">
      <c r="A505" s="16">
        <v>218</v>
      </c>
      <c r="B505" s="17">
        <v>9627.32</v>
      </c>
      <c r="C505" s="17">
        <v>4</v>
      </c>
      <c r="D505" s="17">
        <v>2406.83</v>
      </c>
    </row>
    <row r="506" spans="1:4">
      <c r="A506" s="16">
        <v>153</v>
      </c>
      <c r="B506" s="17">
        <v>9524.24</v>
      </c>
      <c r="C506" s="17">
        <v>4</v>
      </c>
      <c r="D506" s="17">
        <v>2381.06</v>
      </c>
    </row>
    <row r="507" spans="1:4">
      <c r="A507" s="16">
        <v>530</v>
      </c>
      <c r="B507" s="17">
        <v>9448.15</v>
      </c>
      <c r="C507" s="17">
        <v>4</v>
      </c>
      <c r="D507" s="17">
        <v>2362.0374999999999</v>
      </c>
    </row>
    <row r="508" spans="1:4">
      <c r="A508" s="16">
        <v>292</v>
      </c>
      <c r="B508" s="17">
        <v>9385.01</v>
      </c>
      <c r="C508" s="17">
        <v>3</v>
      </c>
      <c r="D508" s="17">
        <v>3128.3366666666666</v>
      </c>
    </row>
    <row r="509" spans="1:4">
      <c r="A509" s="16">
        <v>381</v>
      </c>
      <c r="B509" s="17">
        <v>9316</v>
      </c>
      <c r="C509" s="17">
        <v>6</v>
      </c>
      <c r="D509" s="17">
        <v>1552.6666666666667</v>
      </c>
    </row>
    <row r="510" spans="1:4">
      <c r="A510" s="16">
        <v>88</v>
      </c>
      <c r="B510" s="17">
        <v>9191.2800000000007</v>
      </c>
      <c r="C510" s="17">
        <v>4</v>
      </c>
      <c r="D510" s="17">
        <v>2297.8200000000002</v>
      </c>
    </row>
    <row r="511" spans="1:4">
      <c r="A511" s="16">
        <v>501</v>
      </c>
      <c r="B511" s="17">
        <v>9077.130000000001</v>
      </c>
      <c r="C511" s="17">
        <v>2</v>
      </c>
      <c r="D511" s="17">
        <v>4538.5650000000005</v>
      </c>
    </row>
    <row r="512" spans="1:4">
      <c r="A512" s="16">
        <v>288</v>
      </c>
      <c r="B512" s="17">
        <v>9055.7300000000014</v>
      </c>
      <c r="C512" s="17">
        <v>3</v>
      </c>
      <c r="D512" s="17">
        <v>3018.5766666666673</v>
      </c>
    </row>
    <row r="513" spans="1:4">
      <c r="A513" s="16">
        <v>206</v>
      </c>
      <c r="B513" s="17">
        <v>9018.7000000000007</v>
      </c>
      <c r="C513" s="17">
        <v>6</v>
      </c>
      <c r="D513" s="17">
        <v>1503.1166666666668</v>
      </c>
    </row>
    <row r="514" spans="1:4">
      <c r="A514" s="16">
        <v>248</v>
      </c>
      <c r="B514" s="17">
        <v>9007.7099999999991</v>
      </c>
      <c r="C514" s="17">
        <v>3</v>
      </c>
      <c r="D514" s="17">
        <v>3002.5699999999997</v>
      </c>
    </row>
    <row r="515" spans="1:4">
      <c r="A515" s="16">
        <v>522</v>
      </c>
      <c r="B515" s="17">
        <v>8867.14</v>
      </c>
      <c r="C515" s="17">
        <v>3</v>
      </c>
      <c r="D515" s="17">
        <v>2955.7133333333331</v>
      </c>
    </row>
    <row r="516" spans="1:4">
      <c r="A516" s="16">
        <v>82</v>
      </c>
      <c r="B516" s="17">
        <v>8820.02</v>
      </c>
      <c r="C516" s="17">
        <v>4</v>
      </c>
      <c r="D516" s="17">
        <v>2205.0050000000001</v>
      </c>
    </row>
    <row r="517" spans="1:4">
      <c r="A517" s="16">
        <v>144</v>
      </c>
      <c r="B517" s="17">
        <v>8725.27</v>
      </c>
      <c r="C517" s="17">
        <v>4</v>
      </c>
      <c r="D517" s="17">
        <v>2181.3175000000001</v>
      </c>
    </row>
    <row r="518" spans="1:4">
      <c r="A518" s="16">
        <v>478</v>
      </c>
      <c r="B518" s="17">
        <v>8693.3499999999985</v>
      </c>
      <c r="C518" s="17">
        <v>3</v>
      </c>
      <c r="D518" s="17">
        <v>2897.7833333333328</v>
      </c>
    </row>
    <row r="519" spans="1:4">
      <c r="A519" s="16">
        <v>148</v>
      </c>
      <c r="B519" s="17">
        <v>8373.4</v>
      </c>
      <c r="C519" s="17">
        <v>4</v>
      </c>
      <c r="D519" s="17">
        <v>2093.35</v>
      </c>
    </row>
    <row r="520" spans="1:4">
      <c r="A520" s="16">
        <v>419</v>
      </c>
      <c r="B520" s="17">
        <v>8299.32</v>
      </c>
      <c r="C520" s="17">
        <v>2</v>
      </c>
      <c r="D520" s="17">
        <v>4149.66</v>
      </c>
    </row>
    <row r="521" spans="1:4">
      <c r="A521" s="16">
        <v>328</v>
      </c>
      <c r="B521" s="17">
        <v>8284.61</v>
      </c>
      <c r="C521" s="17">
        <v>2</v>
      </c>
      <c r="D521" s="17">
        <v>4142.3050000000003</v>
      </c>
    </row>
    <row r="522" spans="1:4">
      <c r="A522" s="16">
        <v>314</v>
      </c>
      <c r="B522" s="17">
        <v>8241.99</v>
      </c>
      <c r="C522" s="17">
        <v>2</v>
      </c>
      <c r="D522" s="17">
        <v>4120.9949999999999</v>
      </c>
    </row>
    <row r="523" spans="1:4">
      <c r="A523" s="16">
        <v>115</v>
      </c>
      <c r="B523" s="17">
        <v>8156.24</v>
      </c>
      <c r="C523" s="17">
        <v>3</v>
      </c>
      <c r="D523" s="17">
        <v>2718.7466666666664</v>
      </c>
    </row>
    <row r="524" spans="1:4">
      <c r="A524" s="16">
        <v>395</v>
      </c>
      <c r="B524" s="17">
        <v>8138.7699999999995</v>
      </c>
      <c r="C524" s="17">
        <v>4</v>
      </c>
      <c r="D524" s="17">
        <v>2034.6924999999999</v>
      </c>
    </row>
    <row r="525" spans="1:4">
      <c r="A525" s="16">
        <v>439</v>
      </c>
      <c r="B525" s="17">
        <v>8097.72</v>
      </c>
      <c r="C525" s="17">
        <v>3</v>
      </c>
      <c r="D525" s="17">
        <v>2699.2400000000002</v>
      </c>
    </row>
    <row r="526" spans="1:4">
      <c r="A526" s="16">
        <v>307</v>
      </c>
      <c r="B526" s="17">
        <v>7924.6900000000005</v>
      </c>
      <c r="C526" s="17">
        <v>2</v>
      </c>
      <c r="D526" s="17">
        <v>3962.3450000000003</v>
      </c>
    </row>
    <row r="527" spans="1:4">
      <c r="A527" s="16">
        <v>79</v>
      </c>
      <c r="B527" s="17">
        <v>7803.0199999999995</v>
      </c>
      <c r="C527" s="17">
        <v>3</v>
      </c>
      <c r="D527" s="17">
        <v>2601.0066666666667</v>
      </c>
    </row>
    <row r="528" spans="1:4">
      <c r="A528" s="16">
        <v>487</v>
      </c>
      <c r="B528" s="17">
        <v>7754.3099999999995</v>
      </c>
      <c r="C528" s="17">
        <v>2</v>
      </c>
      <c r="D528" s="17">
        <v>3877.1549999999997</v>
      </c>
    </row>
    <row r="529" spans="1:4">
      <c r="A529" s="16">
        <v>497</v>
      </c>
      <c r="B529" s="17">
        <v>7745.73</v>
      </c>
      <c r="C529" s="17">
        <v>4</v>
      </c>
      <c r="D529" s="17">
        <v>1936.4324999999999</v>
      </c>
    </row>
    <row r="530" spans="1:4">
      <c r="A530" s="16">
        <v>165</v>
      </c>
      <c r="B530" s="17">
        <v>7697.12</v>
      </c>
      <c r="C530" s="17">
        <v>2</v>
      </c>
      <c r="D530" s="17">
        <v>3848.56</v>
      </c>
    </row>
    <row r="531" spans="1:4">
      <c r="A531" s="16">
        <v>35</v>
      </c>
      <c r="B531" s="17">
        <v>7667.46</v>
      </c>
      <c r="C531" s="17">
        <v>3</v>
      </c>
      <c r="D531" s="17">
        <v>2555.8200000000002</v>
      </c>
    </row>
    <row r="532" spans="1:4">
      <c r="A532" s="16">
        <v>430</v>
      </c>
      <c r="B532" s="17">
        <v>7545.1299999999992</v>
      </c>
      <c r="C532" s="17">
        <v>4</v>
      </c>
      <c r="D532" s="17">
        <v>1886.2824999999998</v>
      </c>
    </row>
    <row r="533" spans="1:4">
      <c r="A533" s="16">
        <v>197</v>
      </c>
      <c r="B533" s="17">
        <v>7441.7099999999991</v>
      </c>
      <c r="C533" s="17">
        <v>3</v>
      </c>
      <c r="D533" s="17">
        <v>2480.5699999999997</v>
      </c>
    </row>
    <row r="534" spans="1:4">
      <c r="A534" s="16">
        <v>196</v>
      </c>
      <c r="B534" s="17">
        <v>7332.3</v>
      </c>
      <c r="C534" s="17">
        <v>3</v>
      </c>
      <c r="D534" s="17">
        <v>2444.1</v>
      </c>
    </row>
    <row r="535" spans="1:4">
      <c r="A535" s="16">
        <v>146</v>
      </c>
      <c r="B535" s="17">
        <v>7319.55</v>
      </c>
      <c r="C535" s="17">
        <v>4</v>
      </c>
      <c r="D535" s="17">
        <v>1829.8875</v>
      </c>
    </row>
    <row r="536" spans="1:4">
      <c r="A536" s="16">
        <v>26</v>
      </c>
      <c r="B536" s="17">
        <v>7142.2099999999991</v>
      </c>
      <c r="C536" s="17">
        <v>4</v>
      </c>
      <c r="D536" s="17">
        <v>1785.5524999999998</v>
      </c>
    </row>
    <row r="537" spans="1:4">
      <c r="A537" s="16">
        <v>174</v>
      </c>
      <c r="B537" s="17">
        <v>7121.93</v>
      </c>
      <c r="C537" s="17">
        <v>4</v>
      </c>
      <c r="D537" s="17">
        <v>1780.4825000000001</v>
      </c>
    </row>
    <row r="538" spans="1:4">
      <c r="A538" s="16">
        <v>24</v>
      </c>
      <c r="B538" s="17">
        <v>7015.69</v>
      </c>
      <c r="C538" s="17">
        <v>2</v>
      </c>
      <c r="D538" s="17">
        <v>3507.8449999999998</v>
      </c>
    </row>
    <row r="539" spans="1:4">
      <c r="A539" s="16">
        <v>369</v>
      </c>
      <c r="B539" s="17">
        <v>6957.25</v>
      </c>
      <c r="C539" s="17">
        <v>3</v>
      </c>
      <c r="D539" s="17">
        <v>2319.0833333333335</v>
      </c>
    </row>
    <row r="540" spans="1:4">
      <c r="A540" s="16">
        <v>539</v>
      </c>
      <c r="B540" s="17">
        <v>6875.88</v>
      </c>
      <c r="C540" s="17">
        <v>2</v>
      </c>
      <c r="D540" s="17">
        <v>3437.94</v>
      </c>
    </row>
    <row r="541" spans="1:4">
      <c r="A541" s="16">
        <v>499</v>
      </c>
      <c r="B541" s="17">
        <v>6840.83</v>
      </c>
      <c r="C541" s="17">
        <v>3</v>
      </c>
      <c r="D541" s="17">
        <v>2280.2766666666666</v>
      </c>
    </row>
    <row r="542" spans="1:4">
      <c r="A542" s="16">
        <v>469</v>
      </c>
      <c r="B542" s="17">
        <v>6741.32</v>
      </c>
      <c r="C542" s="17">
        <v>4</v>
      </c>
      <c r="D542" s="17">
        <v>1685.33</v>
      </c>
    </row>
    <row r="543" spans="1:4">
      <c r="A543" s="16">
        <v>527</v>
      </c>
      <c r="B543" s="17">
        <v>6703.52</v>
      </c>
      <c r="C543" s="17">
        <v>3</v>
      </c>
      <c r="D543" s="17">
        <v>2234.5066666666667</v>
      </c>
    </row>
    <row r="544" spans="1:4">
      <c r="A544" s="16">
        <v>67</v>
      </c>
      <c r="B544" s="17">
        <v>6332.8799999999992</v>
      </c>
      <c r="C544" s="17">
        <v>5</v>
      </c>
      <c r="D544" s="17">
        <v>1266.5759999999998</v>
      </c>
    </row>
    <row r="545" spans="1:4">
      <c r="A545" s="16">
        <v>269</v>
      </c>
      <c r="B545" s="17">
        <v>5969.34</v>
      </c>
      <c r="C545" s="17">
        <v>3</v>
      </c>
      <c r="D545" s="17">
        <v>1989.78</v>
      </c>
    </row>
    <row r="546" spans="1:4">
      <c r="A546" s="16">
        <v>252</v>
      </c>
      <c r="B546" s="17">
        <v>5763.26</v>
      </c>
      <c r="C546" s="17">
        <v>4</v>
      </c>
      <c r="D546" s="17">
        <v>1440.8150000000001</v>
      </c>
    </row>
    <row r="547" spans="1:4">
      <c r="A547" s="16">
        <v>312</v>
      </c>
      <c r="B547" s="17">
        <v>5578.43</v>
      </c>
      <c r="C547" s="17">
        <v>3</v>
      </c>
      <c r="D547" s="17">
        <v>1859.4766666666667</v>
      </c>
    </row>
    <row r="548" spans="1:4">
      <c r="A548" s="16">
        <v>434</v>
      </c>
      <c r="B548" s="17">
        <v>5509.15</v>
      </c>
      <c r="C548" s="17">
        <v>2</v>
      </c>
      <c r="D548" s="17">
        <v>2754.5749999999998</v>
      </c>
    </row>
    <row r="549" spans="1:4">
      <c r="A549" s="16">
        <v>154</v>
      </c>
      <c r="B549" s="17">
        <v>5497</v>
      </c>
      <c r="C549" s="17">
        <v>2</v>
      </c>
      <c r="D549" s="17">
        <v>2748.5</v>
      </c>
    </row>
    <row r="550" spans="1:4">
      <c r="A550" s="16">
        <v>200</v>
      </c>
      <c r="B550" s="17">
        <v>5382.66</v>
      </c>
      <c r="C550" s="17">
        <v>4</v>
      </c>
      <c r="D550" s="17">
        <v>1345.665</v>
      </c>
    </row>
    <row r="551" spans="1:4">
      <c r="A551" s="16">
        <v>389</v>
      </c>
      <c r="B551" s="17">
        <v>5041.2299999999996</v>
      </c>
      <c r="C551" s="17">
        <v>4</v>
      </c>
      <c r="D551" s="17">
        <v>1260.3074999999999</v>
      </c>
    </row>
    <row r="552" spans="1:4">
      <c r="A552" s="16">
        <v>440</v>
      </c>
      <c r="B552" s="17">
        <v>4804.18</v>
      </c>
      <c r="C552" s="17">
        <v>2</v>
      </c>
      <c r="D552" s="17">
        <v>2402.09</v>
      </c>
    </row>
    <row r="553" spans="1:4">
      <c r="A553" s="16">
        <v>384</v>
      </c>
      <c r="B553" s="17">
        <v>4770.67</v>
      </c>
      <c r="C553" s="17">
        <v>5</v>
      </c>
      <c r="D553" s="17">
        <v>954.13400000000001</v>
      </c>
    </row>
    <row r="554" spans="1:4">
      <c r="A554" s="16">
        <v>270</v>
      </c>
      <c r="B554" s="17">
        <v>4336.2800000000007</v>
      </c>
      <c r="C554" s="17">
        <v>2</v>
      </c>
      <c r="D554" s="17">
        <v>2168.1400000000003</v>
      </c>
    </row>
    <row r="555" spans="1:4">
      <c r="A555" s="16">
        <v>556</v>
      </c>
      <c r="B555" s="17">
        <v>4013.58</v>
      </c>
      <c r="C555" s="17">
        <v>2</v>
      </c>
      <c r="D555" s="17">
        <v>2006.79</v>
      </c>
    </row>
    <row r="556" spans="1:4">
      <c r="A556" s="16">
        <v>385</v>
      </c>
      <c r="B556" s="17">
        <v>3766.45</v>
      </c>
      <c r="C556" s="17">
        <v>1</v>
      </c>
      <c r="D556" s="17">
        <v>3766.45</v>
      </c>
    </row>
    <row r="557" spans="1:4">
      <c r="A557" s="16">
        <v>387</v>
      </c>
      <c r="B557" s="17">
        <v>3662.0600000000004</v>
      </c>
      <c r="C557" s="17">
        <v>2</v>
      </c>
      <c r="D557" s="17">
        <v>1831.0300000000002</v>
      </c>
    </row>
    <row r="558" spans="1:4">
      <c r="A558" s="16">
        <v>322</v>
      </c>
      <c r="B558" s="17">
        <v>3561.72</v>
      </c>
      <c r="C558" s="17">
        <v>3</v>
      </c>
      <c r="D558" s="17">
        <v>1187.24</v>
      </c>
    </row>
    <row r="559" spans="1:4">
      <c r="A559" s="16">
        <v>229</v>
      </c>
      <c r="B559" s="17">
        <v>3529.39</v>
      </c>
      <c r="C559" s="17">
        <v>1</v>
      </c>
      <c r="D559" s="17">
        <v>3529.39</v>
      </c>
    </row>
    <row r="560" spans="1:4">
      <c r="A560" s="16">
        <v>418</v>
      </c>
      <c r="B560" s="17">
        <v>2791.85</v>
      </c>
      <c r="C560" s="17">
        <v>2</v>
      </c>
      <c r="D560" s="17">
        <v>1395.925</v>
      </c>
    </row>
    <row r="561" spans="1:4">
      <c r="A561" s="16">
        <v>129</v>
      </c>
      <c r="B561" s="17">
        <v>2722.71</v>
      </c>
      <c r="C561" s="17">
        <v>1</v>
      </c>
      <c r="D561" s="17">
        <v>2722.71</v>
      </c>
    </row>
    <row r="562" spans="1:4">
      <c r="A562" s="16">
        <v>173</v>
      </c>
      <c r="B562" s="17">
        <v>2710.64</v>
      </c>
      <c r="C562" s="17">
        <v>1</v>
      </c>
      <c r="D562" s="17">
        <v>2710.64</v>
      </c>
    </row>
    <row r="563" spans="1:4">
      <c r="A563" s="16">
        <v>390</v>
      </c>
      <c r="B563" s="17">
        <v>2525.52</v>
      </c>
      <c r="C563" s="17">
        <v>2</v>
      </c>
      <c r="D563" s="17">
        <v>1262.76</v>
      </c>
    </row>
    <row r="564" spans="1:4">
      <c r="A564" s="16">
        <v>282</v>
      </c>
      <c r="B564" s="17">
        <v>2326.96</v>
      </c>
      <c r="C564" s="17">
        <v>1</v>
      </c>
      <c r="D564" s="17">
        <v>2326.96</v>
      </c>
    </row>
    <row r="565" spans="1:4">
      <c r="A565" s="16">
        <v>423</v>
      </c>
      <c r="B565" s="17">
        <v>2286.56</v>
      </c>
      <c r="C565" s="17">
        <v>2</v>
      </c>
      <c r="D565" s="17">
        <v>1143.28</v>
      </c>
    </row>
    <row r="566" spans="1:4">
      <c r="A566" s="16">
        <v>177</v>
      </c>
      <c r="B566" s="17">
        <v>1773.35</v>
      </c>
      <c r="C566" s="17">
        <v>2</v>
      </c>
      <c r="D566" s="17">
        <v>886.67499999999995</v>
      </c>
    </row>
    <row r="567" spans="1:4">
      <c r="A567" s="16">
        <v>491</v>
      </c>
      <c r="B567" s="17">
        <v>1143.0999999999999</v>
      </c>
      <c r="C567" s="17">
        <v>1</v>
      </c>
      <c r="D567" s="17">
        <v>1143.0999999999999</v>
      </c>
    </row>
    <row r="568" spans="1:4">
      <c r="A568" s="16">
        <v>452</v>
      </c>
      <c r="B568" s="17">
        <v>804.11</v>
      </c>
      <c r="C568" s="17">
        <v>1</v>
      </c>
      <c r="D568" s="17">
        <v>804.11</v>
      </c>
    </row>
    <row r="569" spans="1:4">
      <c r="A569" s="16" t="s">
        <v>2221</v>
      </c>
      <c r="B569" s="17">
        <v>18367273.190000009</v>
      </c>
      <c r="C569" s="17">
        <v>5000</v>
      </c>
      <c r="D569" s="17">
        <v>3673.454638000002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DA2F-25EF-4533-8F33-405349EDF8D5}">
  <dimension ref="A3:B6"/>
  <sheetViews>
    <sheetView workbookViewId="0">
      <selection activeCell="H22" sqref="H22"/>
    </sheetView>
  </sheetViews>
  <sheetFormatPr defaultRowHeight="14.4"/>
  <cols>
    <col min="1" max="1" width="19.5546875" bestFit="1" customWidth="1"/>
    <col min="2" max="2" width="19.88671875" bestFit="1" customWidth="1"/>
  </cols>
  <sheetData>
    <row r="3" spans="1:2">
      <c r="A3" s="15" t="s">
        <v>2220</v>
      </c>
      <c r="B3" s="17" t="s">
        <v>2229</v>
      </c>
    </row>
    <row r="4" spans="1:2">
      <c r="A4" s="16" t="s">
        <v>2235</v>
      </c>
      <c r="B4" s="14">
        <v>5414766.3200000012</v>
      </c>
    </row>
    <row r="5" spans="1:2">
      <c r="A5" s="16" t="s">
        <v>2236</v>
      </c>
      <c r="B5" s="14">
        <v>12952506.870000033</v>
      </c>
    </row>
    <row r="6" spans="1:2">
      <c r="A6" s="16" t="s">
        <v>2221</v>
      </c>
      <c r="B6" s="14">
        <v>18367273.190000009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B1" zoomScale="85" zoomScaleNormal="85" workbookViewId="0">
      <selection activeCell="N5" sqref="N5"/>
    </sheetView>
  </sheetViews>
  <sheetFormatPr defaultColWidth="16.5546875" defaultRowHeight="14.4"/>
  <cols>
    <col min="1" max="1" width="16.6640625" bestFit="1" customWidth="1"/>
    <col min="2" max="2" width="17.44140625" style="9" customWidth="1"/>
    <col min="3" max="3" width="17" bestFit="1" customWidth="1"/>
    <col min="4" max="4" width="14.5546875" bestFit="1" customWidth="1"/>
    <col min="5" max="5" width="16.33203125" style="18" bestFit="1" customWidth="1"/>
    <col min="6" max="6" width="20.6640625" bestFit="1" customWidth="1"/>
    <col min="7" max="7" width="15.88671875" bestFit="1" customWidth="1"/>
    <col min="8" max="8" width="11" bestFit="1" customWidth="1"/>
    <col min="9" max="9" width="17" style="14" bestFit="1" customWidth="1"/>
    <col min="10" max="10" width="20" bestFit="1" customWidth="1"/>
    <col min="13" max="13" width="18.6640625" bestFit="1" customWidth="1"/>
    <col min="14" max="14" width="18.109375" bestFit="1" customWidth="1"/>
  </cols>
  <sheetData>
    <row r="1" spans="1:14" ht="18.75" customHeight="1">
      <c r="A1" s="1" t="s">
        <v>0</v>
      </c>
      <c r="B1" s="2" t="s">
        <v>1</v>
      </c>
      <c r="C1" s="2" t="s">
        <v>2</v>
      </c>
      <c r="D1" s="3" t="s">
        <v>3</v>
      </c>
      <c r="E1" s="19" t="s">
        <v>4</v>
      </c>
      <c r="F1" s="3" t="s">
        <v>5</v>
      </c>
      <c r="G1" s="3" t="s">
        <v>6</v>
      </c>
      <c r="H1" s="3" t="s">
        <v>7</v>
      </c>
      <c r="I1" s="14" t="s">
        <v>2215</v>
      </c>
      <c r="J1" t="s">
        <v>2219</v>
      </c>
      <c r="K1" t="s">
        <v>2232</v>
      </c>
      <c r="M1" t="s">
        <v>2233</v>
      </c>
      <c r="N1" t="s">
        <v>2234</v>
      </c>
    </row>
    <row r="2" spans="1:14">
      <c r="A2" s="4">
        <v>1</v>
      </c>
      <c r="B2" s="7">
        <v>45678</v>
      </c>
      <c r="C2" s="5" t="s">
        <v>8</v>
      </c>
      <c r="D2" s="6">
        <v>15</v>
      </c>
      <c r="E2" s="20">
        <v>437</v>
      </c>
      <c r="F2" s="6">
        <v>15</v>
      </c>
      <c r="G2" s="6"/>
      <c r="H2" s="6">
        <v>1001</v>
      </c>
      <c r="I2" s="14">
        <f>SUMIF(Чек_позиція!D:D,Продаж!H2,Чек_позиція!F:F)</f>
        <v>4149.26</v>
      </c>
      <c r="J2" t="str">
        <f>VLOOKUP(D2,Аптека!A:B,2,FALSE)</f>
        <v>Аптека №15</v>
      </c>
      <c r="K2" t="str">
        <f>IF(G2="", "нема рецепту","є рецепт")</f>
        <v>нема рецепту</v>
      </c>
      <c r="M2">
        <f>COUNTIF(K:K,K2)</f>
        <v>3547</v>
      </c>
      <c r="N2">
        <f>COUNTIF(K:K,K5)</f>
        <v>1453</v>
      </c>
    </row>
    <row r="3" spans="1:14">
      <c r="A3" s="4">
        <v>2</v>
      </c>
      <c r="B3" s="7">
        <v>45730</v>
      </c>
      <c r="C3" s="5" t="s">
        <v>8</v>
      </c>
      <c r="D3" s="6">
        <v>41</v>
      </c>
      <c r="E3" s="20">
        <v>240</v>
      </c>
      <c r="F3" s="6">
        <v>101</v>
      </c>
      <c r="G3" s="6"/>
      <c r="H3" s="6">
        <v>1002</v>
      </c>
      <c r="I3" s="14">
        <f>SUMIF(Чек_позиція!D:D,Продаж!H3,Чек_позиція!F:F)</f>
        <v>6886.0500000000011</v>
      </c>
      <c r="J3" t="str">
        <f>VLOOKUP(D3,Аптека!A:B,2,FALSE)</f>
        <v>Аптека №41</v>
      </c>
      <c r="K3" t="str">
        <f t="shared" ref="K3:K66" si="0">IF(G3="", "нема рецепту","є рецепт")</f>
        <v>нема рецепту</v>
      </c>
    </row>
    <row r="4" spans="1:14">
      <c r="A4" s="4">
        <v>3</v>
      </c>
      <c r="B4" s="7">
        <v>45771</v>
      </c>
      <c r="C4" s="5" t="s">
        <v>8</v>
      </c>
      <c r="D4" s="6">
        <v>13</v>
      </c>
      <c r="E4" s="20">
        <v>449</v>
      </c>
      <c r="F4" s="6">
        <v>133</v>
      </c>
      <c r="G4" s="6"/>
      <c r="H4" s="6">
        <v>1003</v>
      </c>
      <c r="I4" s="14">
        <f>SUMIF(Чек_позиція!D:D,Продаж!H4,Чек_позиція!F:F)</f>
        <v>2848.84</v>
      </c>
      <c r="J4" t="str">
        <f>VLOOKUP(D4,Аптека!A:B,2,FALSE)</f>
        <v>Аптека №13</v>
      </c>
      <c r="K4" t="str">
        <f t="shared" si="0"/>
        <v>нема рецепту</v>
      </c>
    </row>
    <row r="5" spans="1:14">
      <c r="A5" s="4">
        <v>4</v>
      </c>
      <c r="B5" s="7">
        <v>45811</v>
      </c>
      <c r="C5" s="5" t="s">
        <v>8</v>
      </c>
      <c r="D5" s="6">
        <v>16</v>
      </c>
      <c r="E5" s="20">
        <v>341</v>
      </c>
      <c r="F5" s="6">
        <v>16</v>
      </c>
      <c r="G5" s="6">
        <v>916</v>
      </c>
      <c r="H5" s="6">
        <v>1004</v>
      </c>
      <c r="I5" s="14">
        <f>SUMIF(Чек_позиція!D:D,Продаж!H5,Чек_позиція!F:F)</f>
        <v>4680.2299999999996</v>
      </c>
      <c r="J5" t="str">
        <f>VLOOKUP(D5,Аптека!A:B,2,FALSE)</f>
        <v>Аптека №16</v>
      </c>
      <c r="K5" t="str">
        <f t="shared" si="0"/>
        <v>є рецепт</v>
      </c>
    </row>
    <row r="6" spans="1:14">
      <c r="A6" s="4">
        <v>5</v>
      </c>
      <c r="B6" s="7">
        <v>45778</v>
      </c>
      <c r="C6" s="5" t="s">
        <v>2206</v>
      </c>
      <c r="D6" s="6">
        <v>48</v>
      </c>
      <c r="E6" s="20"/>
      <c r="F6" s="6">
        <v>48</v>
      </c>
      <c r="G6" s="6">
        <v>872</v>
      </c>
      <c r="H6" s="6">
        <v>1005</v>
      </c>
      <c r="I6" s="14">
        <f>SUMIF(Чек_позиція!D:D,Продаж!H6,Чек_позиція!F:F)</f>
        <v>3275.16</v>
      </c>
      <c r="J6" t="str">
        <f>VLOOKUP(D6,Аптека!A:B,2,FALSE)</f>
        <v>Аптека №48</v>
      </c>
      <c r="K6" t="str">
        <f t="shared" si="0"/>
        <v>є рецепт</v>
      </c>
    </row>
    <row r="7" spans="1:14">
      <c r="A7" s="4">
        <v>6</v>
      </c>
      <c r="B7" s="7">
        <v>45834</v>
      </c>
      <c r="C7" s="5" t="s">
        <v>2206</v>
      </c>
      <c r="D7" s="6">
        <v>1</v>
      </c>
      <c r="E7" s="20"/>
      <c r="F7" s="6">
        <v>61</v>
      </c>
      <c r="G7" s="6">
        <v>763</v>
      </c>
      <c r="H7" s="6">
        <v>1006</v>
      </c>
      <c r="I7" s="14">
        <f>SUMIF(Чек_позиція!D:D,Продаж!H7,Чек_позиція!F:F)</f>
        <v>3124.08</v>
      </c>
      <c r="J7" t="str">
        <f>VLOOKUP(D7,Аптека!A:B,2,FALSE)</f>
        <v>Аптека №1</v>
      </c>
      <c r="K7" t="str">
        <f t="shared" si="0"/>
        <v>є рецепт</v>
      </c>
    </row>
    <row r="8" spans="1:14">
      <c r="A8" s="4">
        <v>7</v>
      </c>
      <c r="B8" s="7">
        <v>45793</v>
      </c>
      <c r="C8" s="5" t="s">
        <v>2206</v>
      </c>
      <c r="D8" s="6">
        <v>41</v>
      </c>
      <c r="E8" s="20"/>
      <c r="F8" s="6">
        <v>221</v>
      </c>
      <c r="G8" s="6"/>
      <c r="H8" s="6">
        <v>1007</v>
      </c>
      <c r="I8" s="14">
        <f>SUMIF(Чек_позиція!D:D,Продаж!H8,Чек_позиція!F:F)</f>
        <v>7543.3</v>
      </c>
      <c r="J8" t="str">
        <f>VLOOKUP(D8,Аптека!A:B,2,FALSE)</f>
        <v>Аптека №41</v>
      </c>
      <c r="K8" t="str">
        <f t="shared" si="0"/>
        <v>нема рецепту</v>
      </c>
    </row>
    <row r="9" spans="1:14">
      <c r="A9" s="4">
        <v>8</v>
      </c>
      <c r="B9" s="7">
        <v>45779</v>
      </c>
      <c r="C9" s="5" t="s">
        <v>2206</v>
      </c>
      <c r="D9" s="6">
        <v>40</v>
      </c>
      <c r="E9" s="20">
        <v>124</v>
      </c>
      <c r="F9" s="6">
        <v>160</v>
      </c>
      <c r="G9" s="6"/>
      <c r="H9" s="6">
        <v>1008</v>
      </c>
      <c r="I9" s="14">
        <f>SUMIF(Чек_позиція!D:D,Продаж!H9,Чек_позиція!F:F)</f>
        <v>6639.22</v>
      </c>
      <c r="J9" t="str">
        <f>VLOOKUP(D9,Аптека!A:B,2,FALSE)</f>
        <v>Аптека №40</v>
      </c>
      <c r="K9" t="str">
        <f t="shared" si="0"/>
        <v>нема рецепту</v>
      </c>
    </row>
    <row r="10" spans="1:14">
      <c r="A10" s="4">
        <v>9</v>
      </c>
      <c r="B10" s="7">
        <v>45708</v>
      </c>
      <c r="C10" s="5" t="s">
        <v>2206</v>
      </c>
      <c r="D10" s="6">
        <v>4</v>
      </c>
      <c r="E10" s="20">
        <v>318</v>
      </c>
      <c r="F10" s="6">
        <v>304</v>
      </c>
      <c r="G10" s="6"/>
      <c r="H10" s="6">
        <v>1009</v>
      </c>
      <c r="I10" s="14">
        <f>SUMIF(Чек_позиція!D:D,Продаж!H10,Чек_позиція!F:F)</f>
        <v>5243.51</v>
      </c>
      <c r="J10" t="str">
        <f>VLOOKUP(D10,Аптека!A:B,2,FALSE)</f>
        <v>Аптека №4</v>
      </c>
      <c r="K10" t="str">
        <f t="shared" si="0"/>
        <v>нема рецепту</v>
      </c>
    </row>
    <row r="11" spans="1:14">
      <c r="A11" s="4">
        <v>10</v>
      </c>
      <c r="B11" s="7">
        <v>45714</v>
      </c>
      <c r="C11" s="5" t="s">
        <v>8</v>
      </c>
      <c r="D11" s="6">
        <v>46</v>
      </c>
      <c r="E11" s="20"/>
      <c r="F11" s="6">
        <v>346</v>
      </c>
      <c r="G11" s="6">
        <v>851</v>
      </c>
      <c r="H11" s="6">
        <v>1010</v>
      </c>
      <c r="I11" s="14">
        <f>SUMIF(Чек_позиція!D:D,Продаж!H11,Чек_позиція!F:F)</f>
        <v>2320.98</v>
      </c>
      <c r="J11" t="str">
        <f>VLOOKUP(D11,Аптека!A:B,2,FALSE)</f>
        <v>Аптека №46</v>
      </c>
      <c r="K11" t="str">
        <f t="shared" si="0"/>
        <v>є рецепт</v>
      </c>
    </row>
    <row r="12" spans="1:14">
      <c r="A12" s="4">
        <v>11</v>
      </c>
      <c r="B12" s="7">
        <v>45710</v>
      </c>
      <c r="C12" s="5" t="s">
        <v>2206</v>
      </c>
      <c r="D12" s="6">
        <v>45</v>
      </c>
      <c r="E12" s="20"/>
      <c r="F12" s="6">
        <v>45</v>
      </c>
      <c r="G12" s="6"/>
      <c r="H12" s="6">
        <v>1011</v>
      </c>
      <c r="I12" s="14">
        <f>SUMIF(Чек_позиція!D:D,Продаж!H12,Чек_позиція!F:F)</f>
        <v>2620.1800000000003</v>
      </c>
      <c r="J12" t="str">
        <f>VLOOKUP(D12,Аптека!A:B,2,FALSE)</f>
        <v>Аптека №45</v>
      </c>
      <c r="K12" t="str">
        <f t="shared" si="0"/>
        <v>нема рецепту</v>
      </c>
    </row>
    <row r="13" spans="1:14">
      <c r="A13" s="4">
        <v>12</v>
      </c>
      <c r="B13" s="7">
        <v>45690</v>
      </c>
      <c r="C13" s="5" t="s">
        <v>2206</v>
      </c>
      <c r="D13" s="6">
        <v>4</v>
      </c>
      <c r="E13" s="20"/>
      <c r="F13" s="6">
        <v>124</v>
      </c>
      <c r="G13" s="6"/>
      <c r="H13" s="6">
        <v>1012</v>
      </c>
      <c r="I13" s="14">
        <f>SUMIF(Чек_позиція!D:D,Продаж!H13,Чек_позиція!F:F)</f>
        <v>7363.18</v>
      </c>
      <c r="J13" t="str">
        <f>VLOOKUP(D13,Аптека!A:B,2,FALSE)</f>
        <v>Аптека №4</v>
      </c>
      <c r="K13" t="str">
        <f t="shared" si="0"/>
        <v>нема рецепту</v>
      </c>
    </row>
    <row r="14" spans="1:14">
      <c r="A14" s="4">
        <v>13</v>
      </c>
      <c r="B14" s="7">
        <v>45801</v>
      </c>
      <c r="C14" s="5" t="s">
        <v>2206</v>
      </c>
      <c r="D14" s="6">
        <v>28</v>
      </c>
      <c r="E14" s="20">
        <v>367</v>
      </c>
      <c r="F14" s="6">
        <v>268</v>
      </c>
      <c r="G14" s="6">
        <v>254</v>
      </c>
      <c r="H14" s="6">
        <v>1013</v>
      </c>
      <c r="I14" s="14">
        <f>SUMIF(Чек_позиція!D:D,Продаж!H14,Чек_позиція!F:F)</f>
        <v>6417.2</v>
      </c>
      <c r="J14" t="str">
        <f>VLOOKUP(D14,Аптека!A:B,2,FALSE)</f>
        <v>Аптека №28</v>
      </c>
      <c r="K14" t="str">
        <f t="shared" si="0"/>
        <v>є рецепт</v>
      </c>
    </row>
    <row r="15" spans="1:14">
      <c r="A15" s="4">
        <v>14</v>
      </c>
      <c r="B15" s="7">
        <v>45815</v>
      </c>
      <c r="C15" s="5" t="s">
        <v>2206</v>
      </c>
      <c r="D15" s="6">
        <v>16</v>
      </c>
      <c r="E15" s="20">
        <v>274</v>
      </c>
      <c r="F15" s="6">
        <v>256</v>
      </c>
      <c r="G15" s="6"/>
      <c r="H15" s="6">
        <v>1014</v>
      </c>
      <c r="I15" s="14">
        <f>SUMIF(Чек_позиція!D:D,Продаж!H15,Чек_позиція!F:F)</f>
        <v>956.28</v>
      </c>
      <c r="J15" t="str">
        <f>VLOOKUP(D15,Аптека!A:B,2,FALSE)</f>
        <v>Аптека №16</v>
      </c>
      <c r="K15" t="str">
        <f t="shared" si="0"/>
        <v>нема рецепту</v>
      </c>
    </row>
    <row r="16" spans="1:14">
      <c r="A16" s="4">
        <v>15</v>
      </c>
      <c r="B16" s="7">
        <v>45813</v>
      </c>
      <c r="C16" s="5" t="s">
        <v>2206</v>
      </c>
      <c r="D16" s="6">
        <v>5</v>
      </c>
      <c r="E16" s="20">
        <v>373</v>
      </c>
      <c r="F16" s="6">
        <v>125</v>
      </c>
      <c r="G16" s="6"/>
      <c r="H16" s="6">
        <v>1015</v>
      </c>
      <c r="I16" s="14">
        <f>SUMIF(Чек_позиція!D:D,Продаж!H16,Чек_позиція!F:F)</f>
        <v>1435.23</v>
      </c>
      <c r="J16" t="str">
        <f>VLOOKUP(D16,Аптека!A:B,2,FALSE)</f>
        <v>Аптека №5</v>
      </c>
      <c r="K16" t="str">
        <f t="shared" si="0"/>
        <v>нема рецепту</v>
      </c>
    </row>
    <row r="17" spans="1:11">
      <c r="A17" s="4">
        <v>16</v>
      </c>
      <c r="B17" s="7">
        <v>45739</v>
      </c>
      <c r="C17" s="5" t="s">
        <v>8</v>
      </c>
      <c r="D17" s="6">
        <v>41</v>
      </c>
      <c r="E17" s="20">
        <v>50</v>
      </c>
      <c r="F17" s="6">
        <v>161</v>
      </c>
      <c r="G17" s="6"/>
      <c r="H17" s="6">
        <v>1016</v>
      </c>
      <c r="I17" s="14">
        <f>SUMIF(Чек_позиція!D:D,Продаж!H17,Чек_позиція!F:F)</f>
        <v>2641.96</v>
      </c>
      <c r="J17" t="str">
        <f>VLOOKUP(D17,Аптека!A:B,2,FALSE)</f>
        <v>Аптека №41</v>
      </c>
      <c r="K17" t="str">
        <f t="shared" si="0"/>
        <v>нема рецепту</v>
      </c>
    </row>
    <row r="18" spans="1:11">
      <c r="A18" s="4">
        <v>17</v>
      </c>
      <c r="B18" s="7">
        <v>45781</v>
      </c>
      <c r="C18" s="5" t="s">
        <v>8</v>
      </c>
      <c r="D18" s="6">
        <v>25</v>
      </c>
      <c r="E18" s="20">
        <v>135</v>
      </c>
      <c r="F18" s="6">
        <v>25</v>
      </c>
      <c r="G18" s="6"/>
      <c r="H18" s="6">
        <v>1017</v>
      </c>
      <c r="I18" s="14">
        <f>SUMIF(Чек_позиція!D:D,Продаж!H18,Чек_позиція!F:F)</f>
        <v>478.65000000000003</v>
      </c>
      <c r="J18" t="str">
        <f>VLOOKUP(D18,Аптека!A:B,2,FALSE)</f>
        <v>Аптека №25</v>
      </c>
      <c r="K18" t="str">
        <f t="shared" si="0"/>
        <v>нема рецепту</v>
      </c>
    </row>
    <row r="19" spans="1:11">
      <c r="A19" s="4">
        <v>18</v>
      </c>
      <c r="B19" s="7">
        <v>45797</v>
      </c>
      <c r="C19" s="5" t="s">
        <v>8</v>
      </c>
      <c r="D19" s="6">
        <v>35</v>
      </c>
      <c r="E19" s="20"/>
      <c r="F19" s="6">
        <v>275</v>
      </c>
      <c r="G19" s="6"/>
      <c r="H19" s="6">
        <v>1018</v>
      </c>
      <c r="I19" s="14">
        <f>SUMIF(Чек_позиція!D:D,Продаж!H19,Чек_позиція!F:F)</f>
        <v>4271.45</v>
      </c>
      <c r="J19" t="str">
        <f>VLOOKUP(D19,Аптека!A:B,2,FALSE)</f>
        <v>Аптека №35</v>
      </c>
      <c r="K19" t="str">
        <f t="shared" si="0"/>
        <v>нема рецепту</v>
      </c>
    </row>
    <row r="20" spans="1:11">
      <c r="A20" s="4">
        <v>19</v>
      </c>
      <c r="B20" s="7">
        <v>45684</v>
      </c>
      <c r="C20" s="5" t="s">
        <v>2206</v>
      </c>
      <c r="D20" s="6">
        <v>13</v>
      </c>
      <c r="E20" s="20"/>
      <c r="F20" s="6">
        <v>13</v>
      </c>
      <c r="G20" s="6">
        <v>488</v>
      </c>
      <c r="H20" s="6">
        <v>1019</v>
      </c>
      <c r="I20" s="14">
        <f>SUMIF(Чек_позиція!D:D,Продаж!H20,Чек_позиція!F:F)</f>
        <v>698.64</v>
      </c>
      <c r="J20" t="str">
        <f>VLOOKUP(D20,Аптека!A:B,2,FALSE)</f>
        <v>Аптека №13</v>
      </c>
      <c r="K20" t="str">
        <f t="shared" si="0"/>
        <v>є рецепт</v>
      </c>
    </row>
    <row r="21" spans="1:11">
      <c r="A21" s="4">
        <v>20</v>
      </c>
      <c r="B21" s="7">
        <v>45838</v>
      </c>
      <c r="C21" s="5" t="s">
        <v>8</v>
      </c>
      <c r="D21" s="6">
        <v>46</v>
      </c>
      <c r="E21" s="20">
        <v>81</v>
      </c>
      <c r="F21" s="6">
        <v>286</v>
      </c>
      <c r="G21" s="6"/>
      <c r="H21" s="6">
        <v>1020</v>
      </c>
      <c r="I21" s="14">
        <f>SUMIF(Чек_позиція!D:D,Продаж!H21,Чек_позиція!F:F)</f>
        <v>1183.9000000000001</v>
      </c>
      <c r="J21" t="str">
        <f>VLOOKUP(D21,Аптека!A:B,2,FALSE)</f>
        <v>Аптека №46</v>
      </c>
      <c r="K21" t="str">
        <f t="shared" si="0"/>
        <v>нема рецепту</v>
      </c>
    </row>
    <row r="22" spans="1:11">
      <c r="A22" s="4">
        <v>21</v>
      </c>
      <c r="B22" s="7">
        <v>45682</v>
      </c>
      <c r="C22" s="5" t="s">
        <v>2206</v>
      </c>
      <c r="D22" s="6">
        <v>16</v>
      </c>
      <c r="E22" s="20"/>
      <c r="F22" s="6">
        <v>256</v>
      </c>
      <c r="G22" s="6">
        <v>1093</v>
      </c>
      <c r="H22" s="6">
        <v>1021</v>
      </c>
      <c r="I22" s="14">
        <f>SUMIF(Чек_позиція!D:D,Продаж!H22,Чек_позиція!F:F)</f>
        <v>6468.9600000000009</v>
      </c>
      <c r="J22" t="str">
        <f>VLOOKUP(D22,Аптека!A:B,2,FALSE)</f>
        <v>Аптека №16</v>
      </c>
      <c r="K22" t="str">
        <f t="shared" si="0"/>
        <v>є рецепт</v>
      </c>
    </row>
    <row r="23" spans="1:11">
      <c r="A23" s="4">
        <v>22</v>
      </c>
      <c r="B23" s="7">
        <v>45743</v>
      </c>
      <c r="C23" s="5" t="s">
        <v>2206</v>
      </c>
      <c r="D23" s="6">
        <v>2</v>
      </c>
      <c r="E23" s="20"/>
      <c r="F23" s="6">
        <v>182</v>
      </c>
      <c r="G23" s="6"/>
      <c r="H23" s="6">
        <v>1022</v>
      </c>
      <c r="I23" s="14">
        <f>SUMIF(Чек_позиція!D:D,Продаж!H23,Чек_позиція!F:F)</f>
        <v>4079.8199999999997</v>
      </c>
      <c r="J23" t="str">
        <f>VLOOKUP(D23,Аптека!A:B,2,FALSE)</f>
        <v>Аптека №2</v>
      </c>
      <c r="K23" t="str">
        <f t="shared" si="0"/>
        <v>нема рецепту</v>
      </c>
    </row>
    <row r="24" spans="1:11">
      <c r="A24" s="4">
        <v>23</v>
      </c>
      <c r="B24" s="7">
        <v>45705</v>
      </c>
      <c r="C24" s="5" t="s">
        <v>8</v>
      </c>
      <c r="D24" s="6">
        <v>37</v>
      </c>
      <c r="E24" s="20">
        <v>16</v>
      </c>
      <c r="F24" s="6">
        <v>37</v>
      </c>
      <c r="G24" s="6"/>
      <c r="H24" s="6">
        <v>1023</v>
      </c>
      <c r="I24" s="14">
        <f>SUMIF(Чек_позиція!D:D,Продаж!H24,Чек_позиція!F:F)</f>
        <v>6960.66</v>
      </c>
      <c r="J24" t="str">
        <f>VLOOKUP(D24,Аптека!A:B,2,FALSE)</f>
        <v>Аптека №37</v>
      </c>
      <c r="K24" t="str">
        <f t="shared" si="0"/>
        <v>нема рецепту</v>
      </c>
    </row>
    <row r="25" spans="1:11">
      <c r="A25" s="4">
        <v>24</v>
      </c>
      <c r="B25" s="7">
        <v>45814</v>
      </c>
      <c r="C25" s="5" t="s">
        <v>2206</v>
      </c>
      <c r="D25" s="6">
        <v>29</v>
      </c>
      <c r="E25" s="20">
        <v>454</v>
      </c>
      <c r="F25" s="6">
        <v>329</v>
      </c>
      <c r="G25" s="6"/>
      <c r="H25" s="6">
        <v>1024</v>
      </c>
      <c r="I25" s="14">
        <f>SUMIF(Чек_позиція!D:D,Продаж!H25,Чек_позиція!F:F)</f>
        <v>4423.7900000000009</v>
      </c>
      <c r="J25" t="str">
        <f>VLOOKUP(D25,Аптека!A:B,2,FALSE)</f>
        <v>Аптека №29</v>
      </c>
      <c r="K25" t="str">
        <f t="shared" si="0"/>
        <v>нема рецепту</v>
      </c>
    </row>
    <row r="26" spans="1:11">
      <c r="A26" s="4">
        <v>25</v>
      </c>
      <c r="B26" s="7">
        <v>45755</v>
      </c>
      <c r="C26" s="5" t="s">
        <v>2206</v>
      </c>
      <c r="D26" s="6">
        <v>52</v>
      </c>
      <c r="E26" s="20">
        <v>15</v>
      </c>
      <c r="F26" s="6">
        <v>352</v>
      </c>
      <c r="G26" s="6">
        <v>435</v>
      </c>
      <c r="H26" s="6">
        <v>1025</v>
      </c>
      <c r="I26" s="14">
        <f>SUMIF(Чек_позиція!D:D,Продаж!H26,Чек_позиція!F:F)</f>
        <v>6754.74</v>
      </c>
      <c r="J26" t="str">
        <f>VLOOKUP(D26,Аптека!A:B,2,FALSE)</f>
        <v>Аптека №52</v>
      </c>
      <c r="K26" t="str">
        <f t="shared" si="0"/>
        <v>є рецепт</v>
      </c>
    </row>
    <row r="27" spans="1:11">
      <c r="A27" s="4">
        <v>26</v>
      </c>
      <c r="B27" s="7">
        <v>45818</v>
      </c>
      <c r="C27" s="5" t="s">
        <v>8</v>
      </c>
      <c r="D27" s="6">
        <v>53</v>
      </c>
      <c r="E27" s="20"/>
      <c r="F27" s="6">
        <v>113</v>
      </c>
      <c r="G27" s="6"/>
      <c r="H27" s="6">
        <v>1026</v>
      </c>
      <c r="I27" s="14">
        <f>SUMIF(Чек_позиція!D:D,Продаж!H27,Чек_позиція!F:F)</f>
        <v>2388.83</v>
      </c>
      <c r="J27" t="str">
        <f>VLOOKUP(D27,Аптека!A:B,2,FALSE)</f>
        <v>Аптека №53</v>
      </c>
      <c r="K27" t="str">
        <f t="shared" si="0"/>
        <v>нема рецепту</v>
      </c>
    </row>
    <row r="28" spans="1:11">
      <c r="A28" s="4">
        <v>27</v>
      </c>
      <c r="B28" s="7">
        <v>45676</v>
      </c>
      <c r="C28" s="5" t="s">
        <v>2206</v>
      </c>
      <c r="D28" s="6">
        <v>32</v>
      </c>
      <c r="E28" s="20">
        <v>48</v>
      </c>
      <c r="F28" s="6">
        <v>212</v>
      </c>
      <c r="G28" s="6">
        <v>147</v>
      </c>
      <c r="H28" s="6">
        <v>1027</v>
      </c>
      <c r="I28" s="14">
        <f>SUMIF(Чек_позиція!D:D,Продаж!H28,Чек_позиція!F:F)</f>
        <v>4471.58</v>
      </c>
      <c r="J28" t="str">
        <f>VLOOKUP(D28,Аптека!A:B,2,FALSE)</f>
        <v>Аптека №32</v>
      </c>
      <c r="K28" t="str">
        <f t="shared" si="0"/>
        <v>є рецепт</v>
      </c>
    </row>
    <row r="29" spans="1:11">
      <c r="A29" s="4">
        <v>28</v>
      </c>
      <c r="B29" s="7">
        <v>45730</v>
      </c>
      <c r="C29" s="5" t="s">
        <v>8</v>
      </c>
      <c r="D29" s="6">
        <v>19</v>
      </c>
      <c r="E29" s="20"/>
      <c r="F29" s="6">
        <v>319</v>
      </c>
      <c r="G29" s="6"/>
      <c r="H29" s="6">
        <v>1028</v>
      </c>
      <c r="I29" s="14">
        <f>SUMIF(Чек_позиція!D:D,Продаж!H29,Чек_позиція!F:F)</f>
        <v>739.6400000000001</v>
      </c>
      <c r="J29" t="str">
        <f>VLOOKUP(D29,Аптека!A:B,2,FALSE)</f>
        <v>Аптека №19</v>
      </c>
      <c r="K29" t="str">
        <f t="shared" si="0"/>
        <v>нема рецепту</v>
      </c>
    </row>
    <row r="30" spans="1:11">
      <c r="A30" s="4">
        <v>29</v>
      </c>
      <c r="B30" s="7">
        <v>45667</v>
      </c>
      <c r="C30" s="5" t="s">
        <v>2206</v>
      </c>
      <c r="D30" s="6">
        <v>2</v>
      </c>
      <c r="E30" s="20">
        <v>547</v>
      </c>
      <c r="F30" s="6">
        <v>2</v>
      </c>
      <c r="G30" s="6"/>
      <c r="H30" s="6">
        <v>1029</v>
      </c>
      <c r="I30" s="14">
        <f>SUMIF(Чек_позиція!D:D,Продаж!H30,Чек_позиція!F:F)</f>
        <v>1176.3399999999999</v>
      </c>
      <c r="J30" t="str">
        <f>VLOOKUP(D30,Аптека!A:B,2,FALSE)</f>
        <v>Аптека №2</v>
      </c>
      <c r="K30" t="str">
        <f t="shared" si="0"/>
        <v>нема рецепту</v>
      </c>
    </row>
    <row r="31" spans="1:11">
      <c r="A31" s="4">
        <v>30</v>
      </c>
      <c r="B31" s="7">
        <v>45693</v>
      </c>
      <c r="C31" s="5" t="s">
        <v>2206</v>
      </c>
      <c r="D31" s="6">
        <v>24</v>
      </c>
      <c r="E31" s="20"/>
      <c r="F31" s="6">
        <v>204</v>
      </c>
      <c r="G31" s="6"/>
      <c r="H31" s="6">
        <v>1030</v>
      </c>
      <c r="I31" s="14">
        <f>SUMIF(Чек_позиція!D:D,Продаж!H31,Чек_позиція!F:F)</f>
        <v>1993.44</v>
      </c>
      <c r="J31" t="str">
        <f>VLOOKUP(D31,Аптека!A:B,2,FALSE)</f>
        <v>Аптека №24</v>
      </c>
      <c r="K31" t="str">
        <f t="shared" si="0"/>
        <v>нема рецепту</v>
      </c>
    </row>
    <row r="32" spans="1:11">
      <c r="A32" s="4">
        <v>31</v>
      </c>
      <c r="B32" s="7">
        <v>45732</v>
      </c>
      <c r="C32" s="5" t="s">
        <v>2206</v>
      </c>
      <c r="D32" s="6">
        <v>43</v>
      </c>
      <c r="E32" s="20">
        <v>105</v>
      </c>
      <c r="F32" s="6">
        <v>283</v>
      </c>
      <c r="G32" s="6"/>
      <c r="H32" s="6">
        <v>1031</v>
      </c>
      <c r="I32" s="14">
        <f>SUMIF(Чек_позиція!D:D,Продаж!H32,Чек_позиція!F:F)</f>
        <v>5233.51</v>
      </c>
      <c r="J32" t="str">
        <f>VLOOKUP(D32,Аптека!A:B,2,FALSE)</f>
        <v>Аптека №43</v>
      </c>
      <c r="K32" t="str">
        <f t="shared" si="0"/>
        <v>нема рецепту</v>
      </c>
    </row>
    <row r="33" spans="1:11">
      <c r="A33" s="4">
        <v>32</v>
      </c>
      <c r="B33" s="7">
        <v>45832</v>
      </c>
      <c r="C33" s="5" t="s">
        <v>2206</v>
      </c>
      <c r="D33" s="6">
        <v>19</v>
      </c>
      <c r="E33" s="20">
        <v>126</v>
      </c>
      <c r="F33" s="6">
        <v>79</v>
      </c>
      <c r="G33" s="6">
        <v>37</v>
      </c>
      <c r="H33" s="6">
        <v>1032</v>
      </c>
      <c r="I33" s="14">
        <f>SUMIF(Чек_позиція!D:D,Продаж!H33,Чек_позиція!F:F)</f>
        <v>1439.93</v>
      </c>
      <c r="J33" t="str">
        <f>VLOOKUP(D33,Аптека!A:B,2,FALSE)</f>
        <v>Аптека №19</v>
      </c>
      <c r="K33" t="str">
        <f t="shared" si="0"/>
        <v>є рецепт</v>
      </c>
    </row>
    <row r="34" spans="1:11">
      <c r="A34" s="4">
        <v>33</v>
      </c>
      <c r="B34" s="7">
        <v>45688</v>
      </c>
      <c r="C34" s="5" t="s">
        <v>2206</v>
      </c>
      <c r="D34" s="6">
        <v>16</v>
      </c>
      <c r="E34" s="20"/>
      <c r="F34" s="6">
        <v>316</v>
      </c>
      <c r="G34" s="6"/>
      <c r="H34" s="6">
        <v>1033</v>
      </c>
      <c r="I34" s="14">
        <f>SUMIF(Чек_позиція!D:D,Продаж!H34,Чек_позиція!F:F)</f>
        <v>5455.91</v>
      </c>
      <c r="J34" t="str">
        <f>VLOOKUP(D34,Аптека!A:B,2,FALSE)</f>
        <v>Аптека №16</v>
      </c>
      <c r="K34" t="str">
        <f t="shared" si="0"/>
        <v>нема рецепту</v>
      </c>
    </row>
    <row r="35" spans="1:11">
      <c r="A35" s="4">
        <v>34</v>
      </c>
      <c r="B35" s="7">
        <v>45822</v>
      </c>
      <c r="C35" s="5" t="s">
        <v>2206</v>
      </c>
      <c r="D35" s="6">
        <v>53</v>
      </c>
      <c r="E35" s="20">
        <v>214</v>
      </c>
      <c r="F35" s="6">
        <v>53</v>
      </c>
      <c r="G35" s="6"/>
      <c r="H35" s="6">
        <v>1034</v>
      </c>
      <c r="I35" s="14">
        <f>SUMIF(Чек_позиція!D:D,Продаж!H35,Чек_позиція!F:F)</f>
        <v>1377</v>
      </c>
      <c r="J35" t="str">
        <f>VLOOKUP(D35,Аптека!A:B,2,FALSE)</f>
        <v>Аптека №53</v>
      </c>
      <c r="K35" t="str">
        <f t="shared" si="0"/>
        <v>нема рецепту</v>
      </c>
    </row>
    <row r="36" spans="1:11">
      <c r="A36" s="4">
        <v>35</v>
      </c>
      <c r="B36" s="7">
        <v>45720</v>
      </c>
      <c r="C36" s="5" t="s">
        <v>8</v>
      </c>
      <c r="D36" s="6">
        <v>36</v>
      </c>
      <c r="E36" s="20">
        <v>107</v>
      </c>
      <c r="F36" s="6">
        <v>156</v>
      </c>
      <c r="G36" s="6"/>
      <c r="H36" s="6">
        <v>1035</v>
      </c>
      <c r="I36" s="14">
        <f>SUMIF(Чек_позиція!D:D,Продаж!H36,Чек_позиція!F:F)</f>
        <v>1918.85</v>
      </c>
      <c r="J36" t="str">
        <f>VLOOKUP(D36,Аптека!A:B,2,FALSE)</f>
        <v>Аптека №36</v>
      </c>
      <c r="K36" t="str">
        <f t="shared" si="0"/>
        <v>нема рецепту</v>
      </c>
    </row>
    <row r="37" spans="1:11">
      <c r="A37" s="4">
        <v>36</v>
      </c>
      <c r="B37" s="7">
        <v>45808</v>
      </c>
      <c r="C37" s="5" t="s">
        <v>2206</v>
      </c>
      <c r="D37" s="6">
        <v>6</v>
      </c>
      <c r="E37" s="20"/>
      <c r="F37" s="6">
        <v>66</v>
      </c>
      <c r="G37" s="6"/>
      <c r="H37" s="6">
        <v>1036</v>
      </c>
      <c r="I37" s="14">
        <f>SUMIF(Чек_позиція!D:D,Продаж!H37,Чек_позиція!F:F)</f>
        <v>5462.7799999999988</v>
      </c>
      <c r="J37" t="str">
        <f>VLOOKUP(D37,Аптека!A:B,2,FALSE)</f>
        <v>Аптека №6</v>
      </c>
      <c r="K37" t="str">
        <f t="shared" si="0"/>
        <v>нема рецепту</v>
      </c>
    </row>
    <row r="38" spans="1:11">
      <c r="A38" s="4">
        <v>37</v>
      </c>
      <c r="B38" s="7">
        <v>45710</v>
      </c>
      <c r="C38" s="5" t="s">
        <v>2206</v>
      </c>
      <c r="D38" s="6">
        <v>39</v>
      </c>
      <c r="E38" s="20"/>
      <c r="F38" s="6">
        <v>39</v>
      </c>
      <c r="G38" s="6"/>
      <c r="H38" s="6">
        <v>1037</v>
      </c>
      <c r="I38" s="14">
        <f>SUMIF(Чек_позиція!D:D,Продаж!H38,Чек_позиція!F:F)</f>
        <v>4138.6000000000004</v>
      </c>
      <c r="J38" t="str">
        <f>VLOOKUP(D38,Аптека!A:B,2,FALSE)</f>
        <v>Аптека №39</v>
      </c>
      <c r="K38" t="str">
        <f t="shared" si="0"/>
        <v>нема рецепту</v>
      </c>
    </row>
    <row r="39" spans="1:11">
      <c r="A39" s="4">
        <v>38</v>
      </c>
      <c r="B39" s="7">
        <v>45688</v>
      </c>
      <c r="C39" s="5" t="s">
        <v>2206</v>
      </c>
      <c r="D39" s="6">
        <v>54</v>
      </c>
      <c r="E39" s="20">
        <v>368</v>
      </c>
      <c r="F39" s="6">
        <v>354</v>
      </c>
      <c r="G39" s="6"/>
      <c r="H39" s="6">
        <v>1038</v>
      </c>
      <c r="I39" s="14">
        <f>SUMIF(Чек_позиція!D:D,Продаж!H39,Чек_позиція!F:F)</f>
        <v>5339.51</v>
      </c>
      <c r="J39" t="str">
        <f>VLOOKUP(D39,Аптека!A:B,2,FALSE)</f>
        <v>Аптека №54</v>
      </c>
      <c r="K39" t="str">
        <f t="shared" si="0"/>
        <v>нема рецепту</v>
      </c>
    </row>
    <row r="40" spans="1:11">
      <c r="A40" s="4">
        <v>39</v>
      </c>
      <c r="B40" s="7">
        <v>45717</v>
      </c>
      <c r="C40" s="5" t="s">
        <v>8</v>
      </c>
      <c r="D40" s="6">
        <v>13</v>
      </c>
      <c r="E40" s="20"/>
      <c r="F40" s="6">
        <v>313</v>
      </c>
      <c r="G40" s="6"/>
      <c r="H40" s="6">
        <v>1039</v>
      </c>
      <c r="I40" s="14">
        <f>SUMIF(Чек_позиція!D:D,Продаж!H40,Чек_позиція!F:F)</f>
        <v>1280.74</v>
      </c>
      <c r="J40" t="str">
        <f>VLOOKUP(D40,Аптека!A:B,2,FALSE)</f>
        <v>Аптека №13</v>
      </c>
      <c r="K40" t="str">
        <f t="shared" si="0"/>
        <v>нема рецепту</v>
      </c>
    </row>
    <row r="41" spans="1:11">
      <c r="A41" s="4">
        <v>40</v>
      </c>
      <c r="B41" s="7">
        <v>45711</v>
      </c>
      <c r="C41" s="5" t="s">
        <v>2206</v>
      </c>
      <c r="D41" s="6">
        <v>8</v>
      </c>
      <c r="E41" s="20"/>
      <c r="F41" s="6">
        <v>188</v>
      </c>
      <c r="G41" s="6"/>
      <c r="H41" s="6">
        <v>1040</v>
      </c>
      <c r="I41" s="14">
        <f>SUMIF(Чек_позиція!D:D,Продаж!H41,Чек_позиція!F:F)</f>
        <v>4032.41</v>
      </c>
      <c r="J41" t="str">
        <f>VLOOKUP(D41,Аптека!A:B,2,FALSE)</f>
        <v>Аптека №8</v>
      </c>
      <c r="K41" t="str">
        <f t="shared" si="0"/>
        <v>нема рецепту</v>
      </c>
    </row>
    <row r="42" spans="1:11">
      <c r="A42" s="4">
        <v>41</v>
      </c>
      <c r="B42" s="7">
        <v>45701</v>
      </c>
      <c r="C42" s="5" t="s">
        <v>2206</v>
      </c>
      <c r="D42" s="6">
        <v>26</v>
      </c>
      <c r="E42" s="20">
        <v>234</v>
      </c>
      <c r="F42" s="6">
        <v>206</v>
      </c>
      <c r="G42" s="6"/>
      <c r="H42" s="6">
        <v>1041</v>
      </c>
      <c r="I42" s="14">
        <f>SUMIF(Чек_позиція!D:D,Продаж!H42,Чек_позиція!F:F)</f>
        <v>2916.79</v>
      </c>
      <c r="J42" t="str">
        <f>VLOOKUP(D42,Аптека!A:B,2,FALSE)</f>
        <v>Аптека №26</v>
      </c>
      <c r="K42" t="str">
        <f t="shared" si="0"/>
        <v>нема рецепту</v>
      </c>
    </row>
    <row r="43" spans="1:11">
      <c r="A43" s="4">
        <v>42</v>
      </c>
      <c r="B43" s="7">
        <v>45823</v>
      </c>
      <c r="C43" s="5" t="s">
        <v>8</v>
      </c>
      <c r="D43" s="6">
        <v>17</v>
      </c>
      <c r="E43" s="20">
        <v>370</v>
      </c>
      <c r="F43" s="6">
        <v>137</v>
      </c>
      <c r="G43" s="6"/>
      <c r="H43" s="6">
        <v>1042</v>
      </c>
      <c r="I43" s="14">
        <f>SUMIF(Чек_позиція!D:D,Продаж!H43,Чек_позиція!F:F)</f>
        <v>3439.89</v>
      </c>
      <c r="J43" t="str">
        <f>VLOOKUP(D43,Аптека!A:B,2,FALSE)</f>
        <v>Аптека №17</v>
      </c>
      <c r="K43" t="str">
        <f t="shared" si="0"/>
        <v>нема рецепту</v>
      </c>
    </row>
    <row r="44" spans="1:11">
      <c r="A44" s="4">
        <v>43</v>
      </c>
      <c r="B44" s="7">
        <v>45762</v>
      </c>
      <c r="C44" s="5" t="s">
        <v>2206</v>
      </c>
      <c r="D44" s="6">
        <v>29</v>
      </c>
      <c r="E44" s="20">
        <v>188</v>
      </c>
      <c r="F44" s="6">
        <v>389</v>
      </c>
      <c r="G44" s="6"/>
      <c r="H44" s="6">
        <v>1043</v>
      </c>
      <c r="I44" s="14">
        <f>SUMIF(Чек_позиція!D:D,Продаж!H44,Чек_позиція!F:F)</f>
        <v>6036.05</v>
      </c>
      <c r="J44" t="str">
        <f>VLOOKUP(D44,Аптека!A:B,2,FALSE)</f>
        <v>Аптека №29</v>
      </c>
      <c r="K44" t="str">
        <f t="shared" si="0"/>
        <v>нема рецепту</v>
      </c>
    </row>
    <row r="45" spans="1:11">
      <c r="A45" s="4">
        <v>44</v>
      </c>
      <c r="B45" s="7">
        <v>45718</v>
      </c>
      <c r="C45" s="5" t="s">
        <v>8</v>
      </c>
      <c r="D45" s="6">
        <v>25</v>
      </c>
      <c r="E45" s="20">
        <v>264</v>
      </c>
      <c r="F45" s="6">
        <v>385</v>
      </c>
      <c r="G45" s="6">
        <v>396</v>
      </c>
      <c r="H45" s="6">
        <v>1044</v>
      </c>
      <c r="I45" s="14">
        <f>SUMIF(Чек_позиція!D:D,Продаж!H45,Чек_позиція!F:F)</f>
        <v>2462.7399999999998</v>
      </c>
      <c r="J45" t="str">
        <f>VLOOKUP(D45,Аптека!A:B,2,FALSE)</f>
        <v>Аптека №25</v>
      </c>
      <c r="K45" t="str">
        <f t="shared" si="0"/>
        <v>є рецепт</v>
      </c>
    </row>
    <row r="46" spans="1:11">
      <c r="A46" s="4">
        <v>45</v>
      </c>
      <c r="B46" s="7">
        <v>45720</v>
      </c>
      <c r="C46" s="5" t="s">
        <v>2206</v>
      </c>
      <c r="D46" s="6">
        <v>27</v>
      </c>
      <c r="E46" s="20"/>
      <c r="F46" s="6">
        <v>327</v>
      </c>
      <c r="G46" s="6"/>
      <c r="H46" s="6">
        <v>1045</v>
      </c>
      <c r="I46" s="14">
        <f>SUMIF(Чек_позиція!D:D,Продаж!H46,Чек_позиція!F:F)</f>
        <v>9936.66</v>
      </c>
      <c r="J46" t="str">
        <f>VLOOKUP(D46,Аптека!A:B,2,FALSE)</f>
        <v>Аптека №27</v>
      </c>
      <c r="K46" t="str">
        <f t="shared" si="0"/>
        <v>нема рецепту</v>
      </c>
    </row>
    <row r="47" spans="1:11">
      <c r="A47" s="4">
        <v>46</v>
      </c>
      <c r="B47" s="7">
        <v>45691</v>
      </c>
      <c r="C47" s="5" t="s">
        <v>8</v>
      </c>
      <c r="D47" s="6">
        <v>11</v>
      </c>
      <c r="E47" s="20">
        <v>406</v>
      </c>
      <c r="F47" s="6">
        <v>251</v>
      </c>
      <c r="G47" s="6">
        <v>1243</v>
      </c>
      <c r="H47" s="6">
        <v>1046</v>
      </c>
      <c r="I47" s="14">
        <f>SUMIF(Чек_позиція!D:D,Продаж!H47,Чек_позиція!F:F)</f>
        <v>776.8</v>
      </c>
      <c r="J47" t="str">
        <f>VLOOKUP(D47,Аптека!A:B,2,FALSE)</f>
        <v>Аптека №11</v>
      </c>
      <c r="K47" t="str">
        <f t="shared" si="0"/>
        <v>є рецепт</v>
      </c>
    </row>
    <row r="48" spans="1:11">
      <c r="A48" s="4">
        <v>47</v>
      </c>
      <c r="B48" s="7">
        <v>45750</v>
      </c>
      <c r="C48" s="5" t="s">
        <v>2206</v>
      </c>
      <c r="D48" s="6">
        <v>1</v>
      </c>
      <c r="E48" s="20"/>
      <c r="F48" s="6">
        <v>181</v>
      </c>
      <c r="G48" s="6"/>
      <c r="H48" s="6">
        <v>1047</v>
      </c>
      <c r="I48" s="14">
        <f>SUMIF(Чек_позиція!D:D,Продаж!H48,Чек_позиція!F:F)</f>
        <v>1625.75</v>
      </c>
      <c r="J48" t="str">
        <f>VLOOKUP(D48,Аптека!A:B,2,FALSE)</f>
        <v>Аптека №1</v>
      </c>
      <c r="K48" t="str">
        <f t="shared" si="0"/>
        <v>нема рецепту</v>
      </c>
    </row>
    <row r="49" spans="1:11">
      <c r="A49" s="4">
        <v>48</v>
      </c>
      <c r="B49" s="7">
        <v>45749</v>
      </c>
      <c r="C49" s="5" t="s">
        <v>2206</v>
      </c>
      <c r="D49" s="6">
        <v>14</v>
      </c>
      <c r="E49" s="20">
        <v>410</v>
      </c>
      <c r="F49" s="6">
        <v>314</v>
      </c>
      <c r="G49" s="6"/>
      <c r="H49" s="6">
        <v>1048</v>
      </c>
      <c r="I49" s="14">
        <f>SUMIF(Чек_позиція!D:D,Продаж!H49,Чек_позиція!F:F)</f>
        <v>2258.7599999999998</v>
      </c>
      <c r="J49" t="str">
        <f>VLOOKUP(D49,Аптека!A:B,2,FALSE)</f>
        <v>Аптека №14</v>
      </c>
      <c r="K49" t="str">
        <f t="shared" si="0"/>
        <v>нема рецепту</v>
      </c>
    </row>
    <row r="50" spans="1:11">
      <c r="A50" s="4">
        <v>49</v>
      </c>
      <c r="B50" s="7">
        <v>45726</v>
      </c>
      <c r="C50" s="5" t="s">
        <v>2206</v>
      </c>
      <c r="D50" s="6">
        <v>53</v>
      </c>
      <c r="E50" s="20">
        <v>291</v>
      </c>
      <c r="F50" s="6">
        <v>113</v>
      </c>
      <c r="G50" s="6"/>
      <c r="H50" s="6">
        <v>1049</v>
      </c>
      <c r="I50" s="14">
        <f>SUMIF(Чек_позиція!D:D,Продаж!H50,Чек_позиція!F:F)</f>
        <v>521.54999999999995</v>
      </c>
      <c r="J50" t="str">
        <f>VLOOKUP(D50,Аптека!A:B,2,FALSE)</f>
        <v>Аптека №53</v>
      </c>
      <c r="K50" t="str">
        <f t="shared" si="0"/>
        <v>нема рецепту</v>
      </c>
    </row>
    <row r="51" spans="1:11">
      <c r="A51" s="4">
        <v>50</v>
      </c>
      <c r="B51" s="7">
        <v>45670</v>
      </c>
      <c r="C51" s="5" t="s">
        <v>8</v>
      </c>
      <c r="D51" s="6">
        <v>20</v>
      </c>
      <c r="E51" s="20"/>
      <c r="F51" s="6">
        <v>380</v>
      </c>
      <c r="G51" s="6"/>
      <c r="H51" s="6">
        <v>1050</v>
      </c>
      <c r="I51" s="14">
        <f>SUMIF(Чек_позиція!D:D,Продаж!H51,Чек_позиція!F:F)</f>
        <v>891.32</v>
      </c>
      <c r="J51" t="str">
        <f>VLOOKUP(D51,Аптека!A:B,2,FALSE)</f>
        <v>Аптека №20</v>
      </c>
      <c r="K51" t="str">
        <f t="shared" si="0"/>
        <v>нема рецепту</v>
      </c>
    </row>
    <row r="52" spans="1:11">
      <c r="A52" s="4">
        <v>51</v>
      </c>
      <c r="B52" s="7">
        <v>45742</v>
      </c>
      <c r="C52" s="5" t="s">
        <v>2206</v>
      </c>
      <c r="D52" s="6">
        <v>19</v>
      </c>
      <c r="E52" s="20">
        <v>502</v>
      </c>
      <c r="F52" s="6">
        <v>199</v>
      </c>
      <c r="G52" s="6">
        <v>443</v>
      </c>
      <c r="H52" s="6">
        <v>1051</v>
      </c>
      <c r="I52" s="14">
        <f>SUMIF(Чек_позиція!D:D,Продаж!H52,Чек_позиція!F:F)</f>
        <v>2440.64</v>
      </c>
      <c r="J52" t="str">
        <f>VLOOKUP(D52,Аптека!A:B,2,FALSE)</f>
        <v>Аптека №19</v>
      </c>
      <c r="K52" t="str">
        <f t="shared" si="0"/>
        <v>є рецепт</v>
      </c>
    </row>
    <row r="53" spans="1:11">
      <c r="A53" s="4">
        <v>52</v>
      </c>
      <c r="B53" s="7">
        <v>45814</v>
      </c>
      <c r="C53" s="5" t="s">
        <v>2206</v>
      </c>
      <c r="D53" s="6">
        <v>25</v>
      </c>
      <c r="E53" s="20">
        <v>515</v>
      </c>
      <c r="F53" s="6">
        <v>25</v>
      </c>
      <c r="G53" s="6">
        <v>406</v>
      </c>
      <c r="H53" s="6">
        <v>1052</v>
      </c>
      <c r="I53" s="14">
        <f>SUMIF(Чек_позиція!D:D,Продаж!H53,Чек_позиція!F:F)</f>
        <v>2757.0599999999995</v>
      </c>
      <c r="J53" t="str">
        <f>VLOOKUP(D53,Аптека!A:B,2,FALSE)</f>
        <v>Аптека №25</v>
      </c>
      <c r="K53" t="str">
        <f t="shared" si="0"/>
        <v>є рецепт</v>
      </c>
    </row>
    <row r="54" spans="1:11">
      <c r="A54" s="4">
        <v>53</v>
      </c>
      <c r="B54" s="7">
        <v>45775</v>
      </c>
      <c r="C54" s="5" t="s">
        <v>2206</v>
      </c>
      <c r="D54" s="6">
        <v>25</v>
      </c>
      <c r="E54" s="20">
        <v>193</v>
      </c>
      <c r="F54" s="6">
        <v>145</v>
      </c>
      <c r="G54" s="6"/>
      <c r="H54" s="6">
        <v>1053</v>
      </c>
      <c r="I54" s="14">
        <f>SUMIF(Чек_позиція!D:D,Продаж!H54,Чек_позиція!F:F)</f>
        <v>3081.88</v>
      </c>
      <c r="J54" t="str">
        <f>VLOOKUP(D54,Аптека!A:B,2,FALSE)</f>
        <v>Аптека №25</v>
      </c>
      <c r="K54" t="str">
        <f t="shared" si="0"/>
        <v>нема рецепту</v>
      </c>
    </row>
    <row r="55" spans="1:11">
      <c r="A55" s="4">
        <v>54</v>
      </c>
      <c r="B55" s="7">
        <v>45691</v>
      </c>
      <c r="C55" s="5" t="s">
        <v>8</v>
      </c>
      <c r="D55" s="6">
        <v>19</v>
      </c>
      <c r="E55" s="20">
        <v>524</v>
      </c>
      <c r="F55" s="6">
        <v>19</v>
      </c>
      <c r="G55" s="6">
        <v>1090</v>
      </c>
      <c r="H55" s="6">
        <v>1054</v>
      </c>
      <c r="I55" s="14">
        <f>SUMIF(Чек_позиція!D:D,Продаж!H55,Чек_позиція!F:F)</f>
        <v>5549.49</v>
      </c>
      <c r="J55" t="str">
        <f>VLOOKUP(D55,Аптека!A:B,2,FALSE)</f>
        <v>Аптека №19</v>
      </c>
      <c r="K55" t="str">
        <f t="shared" si="0"/>
        <v>є рецепт</v>
      </c>
    </row>
    <row r="56" spans="1:11">
      <c r="A56" s="4">
        <v>55</v>
      </c>
      <c r="B56" s="7">
        <v>45677</v>
      </c>
      <c r="C56" s="5" t="s">
        <v>2206</v>
      </c>
      <c r="D56" s="6">
        <v>36</v>
      </c>
      <c r="E56" s="20">
        <v>189</v>
      </c>
      <c r="F56" s="6">
        <v>336</v>
      </c>
      <c r="G56" s="6"/>
      <c r="H56" s="6">
        <v>1055</v>
      </c>
      <c r="I56" s="14">
        <f>SUMIF(Чек_позиція!D:D,Продаж!H56,Чек_позиція!F:F)</f>
        <v>470.14</v>
      </c>
      <c r="J56" t="str">
        <f>VLOOKUP(D56,Аптека!A:B,2,FALSE)</f>
        <v>Аптека №36</v>
      </c>
      <c r="K56" t="str">
        <f t="shared" si="0"/>
        <v>нема рецепту</v>
      </c>
    </row>
    <row r="57" spans="1:11">
      <c r="A57" s="4">
        <v>56</v>
      </c>
      <c r="B57" s="7">
        <v>45682</v>
      </c>
      <c r="C57" s="5" t="s">
        <v>2206</v>
      </c>
      <c r="D57" s="6">
        <v>39</v>
      </c>
      <c r="E57" s="20">
        <v>199</v>
      </c>
      <c r="F57" s="6">
        <v>219</v>
      </c>
      <c r="G57" s="6">
        <v>237</v>
      </c>
      <c r="H57" s="6">
        <v>1056</v>
      </c>
      <c r="I57" s="14">
        <f>SUMIF(Чек_позиція!D:D,Продаж!H57,Чек_позиція!F:F)</f>
        <v>4330.6099999999997</v>
      </c>
      <c r="J57" t="str">
        <f>VLOOKUP(D57,Аптека!A:B,2,FALSE)</f>
        <v>Аптека №39</v>
      </c>
      <c r="K57" t="str">
        <f t="shared" si="0"/>
        <v>є рецепт</v>
      </c>
    </row>
    <row r="58" spans="1:11">
      <c r="A58" s="4">
        <v>57</v>
      </c>
      <c r="B58" s="7">
        <v>45682</v>
      </c>
      <c r="C58" s="5" t="s">
        <v>2206</v>
      </c>
      <c r="D58" s="6">
        <v>43</v>
      </c>
      <c r="E58" s="20">
        <v>474</v>
      </c>
      <c r="F58" s="6">
        <v>343</v>
      </c>
      <c r="G58" s="6">
        <v>1209</v>
      </c>
      <c r="H58" s="6">
        <v>1057</v>
      </c>
      <c r="I58" s="14">
        <f>SUMIF(Чек_позиція!D:D,Продаж!H58,Чек_позиція!F:F)</f>
        <v>7142.17</v>
      </c>
      <c r="J58" t="str">
        <f>VLOOKUP(D58,Аптека!A:B,2,FALSE)</f>
        <v>Аптека №43</v>
      </c>
      <c r="K58" t="str">
        <f t="shared" si="0"/>
        <v>є рецепт</v>
      </c>
    </row>
    <row r="59" spans="1:11">
      <c r="A59" s="4">
        <v>58</v>
      </c>
      <c r="B59" s="7">
        <v>45765</v>
      </c>
      <c r="C59" s="5" t="s">
        <v>2206</v>
      </c>
      <c r="D59" s="6">
        <v>57</v>
      </c>
      <c r="E59" s="20">
        <v>53</v>
      </c>
      <c r="F59" s="6">
        <v>357</v>
      </c>
      <c r="G59" s="6"/>
      <c r="H59" s="6">
        <v>1058</v>
      </c>
      <c r="I59" s="14">
        <f>SUMIF(Чек_позиція!D:D,Продаж!H59,Чек_позиція!F:F)</f>
        <v>2724.57</v>
      </c>
      <c r="J59" t="str">
        <f>VLOOKUP(D59,Аптека!A:B,2,FALSE)</f>
        <v>Аптека №57</v>
      </c>
      <c r="K59" t="str">
        <f t="shared" si="0"/>
        <v>нема рецепту</v>
      </c>
    </row>
    <row r="60" spans="1:11">
      <c r="A60" s="4">
        <v>59</v>
      </c>
      <c r="B60" s="7">
        <v>45827</v>
      </c>
      <c r="C60" s="5" t="s">
        <v>8</v>
      </c>
      <c r="D60" s="6">
        <v>59</v>
      </c>
      <c r="E60" s="20"/>
      <c r="F60" s="6">
        <v>239</v>
      </c>
      <c r="G60" s="6">
        <v>692</v>
      </c>
      <c r="H60" s="6">
        <v>1059</v>
      </c>
      <c r="I60" s="14">
        <f>SUMIF(Чек_позиція!D:D,Продаж!H60,Чек_позиція!F:F)</f>
        <v>5211.87</v>
      </c>
      <c r="J60" t="str">
        <f>VLOOKUP(D60,Аптека!A:B,2,FALSE)</f>
        <v>Аптека №59</v>
      </c>
      <c r="K60" t="str">
        <f t="shared" si="0"/>
        <v>є рецепт</v>
      </c>
    </row>
    <row r="61" spans="1:11">
      <c r="A61" s="4">
        <v>60</v>
      </c>
      <c r="B61" s="7">
        <v>45732</v>
      </c>
      <c r="C61" s="5" t="s">
        <v>2206</v>
      </c>
      <c r="D61" s="6">
        <v>59</v>
      </c>
      <c r="E61" s="20">
        <v>508</v>
      </c>
      <c r="F61" s="6">
        <v>119</v>
      </c>
      <c r="G61" s="6">
        <v>1030</v>
      </c>
      <c r="H61" s="6">
        <v>1060</v>
      </c>
      <c r="I61" s="14">
        <f>SUMIF(Чек_позиція!D:D,Продаж!H61,Чек_позиція!F:F)</f>
        <v>6553.53</v>
      </c>
      <c r="J61" t="str">
        <f>VLOOKUP(D61,Аптека!A:B,2,FALSE)</f>
        <v>Аптека №59</v>
      </c>
      <c r="K61" t="str">
        <f t="shared" si="0"/>
        <v>є рецепт</v>
      </c>
    </row>
    <row r="62" spans="1:11">
      <c r="A62" s="4">
        <v>61</v>
      </c>
      <c r="B62" s="7">
        <v>45780</v>
      </c>
      <c r="C62" s="5" t="s">
        <v>8</v>
      </c>
      <c r="D62" s="6">
        <v>35</v>
      </c>
      <c r="E62" s="20">
        <v>54</v>
      </c>
      <c r="F62" s="6">
        <v>275</v>
      </c>
      <c r="G62" s="6"/>
      <c r="H62" s="6">
        <v>1061</v>
      </c>
      <c r="I62" s="14">
        <f>SUMIF(Чек_позиція!D:D,Продаж!H62,Чек_позиція!F:F)</f>
        <v>521.04</v>
      </c>
      <c r="J62" t="str">
        <f>VLOOKUP(D62,Аптека!A:B,2,FALSE)</f>
        <v>Аптека №35</v>
      </c>
      <c r="K62" t="str">
        <f t="shared" si="0"/>
        <v>нема рецепту</v>
      </c>
    </row>
    <row r="63" spans="1:11">
      <c r="A63" s="4">
        <v>62</v>
      </c>
      <c r="B63" s="7">
        <v>45716</v>
      </c>
      <c r="C63" s="5" t="s">
        <v>2206</v>
      </c>
      <c r="D63" s="6">
        <v>8</v>
      </c>
      <c r="E63" s="20">
        <v>207</v>
      </c>
      <c r="F63" s="6">
        <v>128</v>
      </c>
      <c r="G63" s="6">
        <v>287</v>
      </c>
      <c r="H63" s="6">
        <v>1062</v>
      </c>
      <c r="I63" s="14">
        <f>SUMIF(Чек_позиція!D:D,Продаж!H63,Чек_позиція!F:F)</f>
        <v>892.22</v>
      </c>
      <c r="J63" t="str">
        <f>VLOOKUP(D63,Аптека!A:B,2,FALSE)</f>
        <v>Аптека №8</v>
      </c>
      <c r="K63" t="str">
        <f t="shared" si="0"/>
        <v>є рецепт</v>
      </c>
    </row>
    <row r="64" spans="1:11">
      <c r="A64" s="4">
        <v>63</v>
      </c>
      <c r="B64" s="7">
        <v>45725</v>
      </c>
      <c r="C64" s="5" t="s">
        <v>8</v>
      </c>
      <c r="D64" s="6">
        <v>34</v>
      </c>
      <c r="E64" s="20">
        <v>530</v>
      </c>
      <c r="F64" s="6">
        <v>274</v>
      </c>
      <c r="G64" s="6"/>
      <c r="H64" s="6">
        <v>1063</v>
      </c>
      <c r="I64" s="14">
        <f>SUMIF(Чек_позиція!D:D,Продаж!H64,Чек_позиція!F:F)</f>
        <v>1655.3400000000001</v>
      </c>
      <c r="J64" t="str">
        <f>VLOOKUP(D64,Аптека!A:B,2,FALSE)</f>
        <v>Аптека №34</v>
      </c>
      <c r="K64" t="str">
        <f t="shared" si="0"/>
        <v>нема рецепту</v>
      </c>
    </row>
    <row r="65" spans="1:11">
      <c r="A65" s="4">
        <v>64</v>
      </c>
      <c r="B65" s="7">
        <v>45829</v>
      </c>
      <c r="C65" s="5" t="s">
        <v>2206</v>
      </c>
      <c r="D65" s="6">
        <v>32</v>
      </c>
      <c r="E65" s="20"/>
      <c r="F65" s="6">
        <v>212</v>
      </c>
      <c r="G65" s="6"/>
      <c r="H65" s="6">
        <v>1064</v>
      </c>
      <c r="I65" s="14">
        <f>SUMIF(Чек_позиція!D:D,Продаж!H65,Чек_позиція!F:F)</f>
        <v>8966.5400000000009</v>
      </c>
      <c r="J65" t="str">
        <f>VLOOKUP(D65,Аптека!A:B,2,FALSE)</f>
        <v>Аптека №32</v>
      </c>
      <c r="K65" t="str">
        <f t="shared" si="0"/>
        <v>нема рецепту</v>
      </c>
    </row>
    <row r="66" spans="1:11">
      <c r="A66" s="4">
        <v>65</v>
      </c>
      <c r="B66" s="7">
        <v>45690</v>
      </c>
      <c r="C66" s="5" t="s">
        <v>2206</v>
      </c>
      <c r="D66" s="6">
        <v>19</v>
      </c>
      <c r="E66" s="20">
        <v>95</v>
      </c>
      <c r="F66" s="6">
        <v>259</v>
      </c>
      <c r="G66" s="6"/>
      <c r="H66" s="6">
        <v>1065</v>
      </c>
      <c r="I66" s="14">
        <f>SUMIF(Чек_позиція!D:D,Продаж!H66,Чек_позиція!F:F)</f>
        <v>3317.4900000000002</v>
      </c>
      <c r="J66" t="str">
        <f>VLOOKUP(D66,Аптека!A:B,2,FALSE)</f>
        <v>Аптека №19</v>
      </c>
      <c r="K66" t="str">
        <f t="shared" si="0"/>
        <v>нема рецепту</v>
      </c>
    </row>
    <row r="67" spans="1:11">
      <c r="A67" s="4">
        <v>66</v>
      </c>
      <c r="B67" s="7">
        <v>45738</v>
      </c>
      <c r="C67" s="5" t="s">
        <v>2206</v>
      </c>
      <c r="D67" s="6">
        <v>32</v>
      </c>
      <c r="E67" s="20">
        <v>415</v>
      </c>
      <c r="F67" s="6">
        <v>92</v>
      </c>
      <c r="G67" s="6"/>
      <c r="H67" s="6">
        <v>1066</v>
      </c>
      <c r="I67" s="14">
        <f>SUMIF(Чек_позиція!D:D,Продаж!H67,Чек_позиція!F:F)</f>
        <v>3409.7000000000003</v>
      </c>
      <c r="J67" t="str">
        <f>VLOOKUP(D67,Аптека!A:B,2,FALSE)</f>
        <v>Аптека №32</v>
      </c>
      <c r="K67" t="str">
        <f t="shared" ref="K67:K130" si="1">IF(G67="", "нема рецепту","є рецепт")</f>
        <v>нема рецепту</v>
      </c>
    </row>
    <row r="68" spans="1:11">
      <c r="A68" s="4">
        <v>67</v>
      </c>
      <c r="B68" s="7">
        <v>45662</v>
      </c>
      <c r="C68" s="5" t="s">
        <v>2206</v>
      </c>
      <c r="D68" s="6">
        <v>2</v>
      </c>
      <c r="E68" s="20">
        <v>525</v>
      </c>
      <c r="F68" s="6">
        <v>302</v>
      </c>
      <c r="G68" s="6"/>
      <c r="H68" s="6">
        <v>1067</v>
      </c>
      <c r="I68" s="14">
        <f>SUMIF(Чек_позиція!D:D,Продаж!H68,Чек_позиція!F:F)</f>
        <v>3761.6800000000003</v>
      </c>
      <c r="J68" t="str">
        <f>VLOOKUP(D68,Аптека!A:B,2,FALSE)</f>
        <v>Аптека №2</v>
      </c>
      <c r="K68" t="str">
        <f t="shared" si="1"/>
        <v>нема рецепту</v>
      </c>
    </row>
    <row r="69" spans="1:11">
      <c r="A69" s="4">
        <v>68</v>
      </c>
      <c r="B69" s="7">
        <v>45710</v>
      </c>
      <c r="C69" s="5" t="s">
        <v>2206</v>
      </c>
      <c r="D69" s="6">
        <v>56</v>
      </c>
      <c r="E69" s="20"/>
      <c r="F69" s="6">
        <v>56</v>
      </c>
      <c r="G69" s="6"/>
      <c r="H69" s="6">
        <v>1068</v>
      </c>
      <c r="I69" s="14">
        <f>SUMIF(Чек_позиція!D:D,Продаж!H69,Чек_позиція!F:F)</f>
        <v>713.16</v>
      </c>
      <c r="J69" t="str">
        <f>VLOOKUP(D69,Аптека!A:B,2,FALSE)</f>
        <v>Аптека №56</v>
      </c>
      <c r="K69" t="str">
        <f t="shared" si="1"/>
        <v>нема рецепту</v>
      </c>
    </row>
    <row r="70" spans="1:11">
      <c r="A70" s="4">
        <v>69</v>
      </c>
      <c r="B70" s="7">
        <v>45815</v>
      </c>
      <c r="C70" s="5" t="s">
        <v>8</v>
      </c>
      <c r="D70" s="6">
        <v>1</v>
      </c>
      <c r="E70" s="20">
        <v>149</v>
      </c>
      <c r="F70" s="6">
        <v>121</v>
      </c>
      <c r="G70" s="6"/>
      <c r="H70" s="6">
        <v>1069</v>
      </c>
      <c r="I70" s="14">
        <f>SUMIF(Чек_позиція!D:D,Продаж!H70,Чек_позиція!F:F)</f>
        <v>5076.21</v>
      </c>
      <c r="J70" t="str">
        <f>VLOOKUP(D70,Аптека!A:B,2,FALSE)</f>
        <v>Аптека №1</v>
      </c>
      <c r="K70" t="str">
        <f t="shared" si="1"/>
        <v>нема рецепту</v>
      </c>
    </row>
    <row r="71" spans="1:11">
      <c r="A71" s="4">
        <v>70</v>
      </c>
      <c r="B71" s="7">
        <v>45748</v>
      </c>
      <c r="C71" s="5" t="s">
        <v>8</v>
      </c>
      <c r="D71" s="6">
        <v>8</v>
      </c>
      <c r="E71" s="20"/>
      <c r="F71" s="6">
        <v>308</v>
      </c>
      <c r="G71" s="6"/>
      <c r="H71" s="6">
        <v>1070</v>
      </c>
      <c r="I71" s="14">
        <f>SUMIF(Чек_позиція!D:D,Продаж!H71,Чек_позиція!F:F)</f>
        <v>5718.2000000000007</v>
      </c>
      <c r="J71" t="str">
        <f>VLOOKUP(D71,Аптека!A:B,2,FALSE)</f>
        <v>Аптека №8</v>
      </c>
      <c r="K71" t="str">
        <f t="shared" si="1"/>
        <v>нема рецепту</v>
      </c>
    </row>
    <row r="72" spans="1:11">
      <c r="A72" s="4">
        <v>71</v>
      </c>
      <c r="B72" s="7">
        <v>45828</v>
      </c>
      <c r="C72" s="5" t="s">
        <v>8</v>
      </c>
      <c r="D72" s="6">
        <v>41</v>
      </c>
      <c r="E72" s="20"/>
      <c r="F72" s="6">
        <v>221</v>
      </c>
      <c r="G72" s="6"/>
      <c r="H72" s="6">
        <v>1071</v>
      </c>
      <c r="I72" s="14">
        <f>SUMIF(Чек_позиція!D:D,Продаж!H72,Чек_позиція!F:F)</f>
        <v>858.3</v>
      </c>
      <c r="J72" t="str">
        <f>VLOOKUP(D72,Аптека!A:B,2,FALSE)</f>
        <v>Аптека №41</v>
      </c>
      <c r="K72" t="str">
        <f t="shared" si="1"/>
        <v>нема рецепту</v>
      </c>
    </row>
    <row r="73" spans="1:11">
      <c r="A73" s="4">
        <v>72</v>
      </c>
      <c r="B73" s="7">
        <v>45681</v>
      </c>
      <c r="C73" s="5" t="s">
        <v>2206</v>
      </c>
      <c r="D73" s="6">
        <v>60</v>
      </c>
      <c r="E73" s="20"/>
      <c r="F73" s="6">
        <v>180</v>
      </c>
      <c r="G73" s="6"/>
      <c r="H73" s="6">
        <v>1072</v>
      </c>
      <c r="I73" s="14">
        <f>SUMIF(Чек_позиція!D:D,Продаж!H73,Чек_позиція!F:F)</f>
        <v>5001.46</v>
      </c>
      <c r="J73" t="str">
        <f>VLOOKUP(D73,Аптека!A:B,2,FALSE)</f>
        <v>Аптека №60</v>
      </c>
      <c r="K73" t="str">
        <f t="shared" si="1"/>
        <v>нема рецепту</v>
      </c>
    </row>
    <row r="74" spans="1:11">
      <c r="A74" s="4">
        <v>73</v>
      </c>
      <c r="B74" s="7">
        <v>45823</v>
      </c>
      <c r="C74" s="5" t="s">
        <v>2206</v>
      </c>
      <c r="D74" s="6">
        <v>52</v>
      </c>
      <c r="E74" s="20">
        <v>461</v>
      </c>
      <c r="F74" s="6">
        <v>52</v>
      </c>
      <c r="G74" s="6"/>
      <c r="H74" s="6">
        <v>1073</v>
      </c>
      <c r="I74" s="14">
        <f>SUMIF(Чек_позиція!D:D,Продаж!H74,Чек_позиція!F:F)</f>
        <v>2584.11</v>
      </c>
      <c r="J74" t="str">
        <f>VLOOKUP(D74,Аптека!A:B,2,FALSE)</f>
        <v>Аптека №52</v>
      </c>
      <c r="K74" t="str">
        <f t="shared" si="1"/>
        <v>нема рецепту</v>
      </c>
    </row>
    <row r="75" spans="1:11">
      <c r="A75" s="4">
        <v>74</v>
      </c>
      <c r="B75" s="7">
        <v>45804</v>
      </c>
      <c r="C75" s="5" t="s">
        <v>8</v>
      </c>
      <c r="D75" s="6">
        <v>2</v>
      </c>
      <c r="E75" s="20"/>
      <c r="F75" s="6">
        <v>302</v>
      </c>
      <c r="G75" s="6">
        <v>214</v>
      </c>
      <c r="H75" s="6">
        <v>1074</v>
      </c>
      <c r="I75" s="14">
        <f>SUMIF(Чек_позиція!D:D,Продаж!H75,Чек_позиція!F:F)</f>
        <v>10507.77</v>
      </c>
      <c r="J75" t="str">
        <f>VLOOKUP(D75,Аптека!A:B,2,FALSE)</f>
        <v>Аптека №2</v>
      </c>
      <c r="K75" t="str">
        <f t="shared" si="1"/>
        <v>є рецепт</v>
      </c>
    </row>
    <row r="76" spans="1:11">
      <c r="A76" s="4">
        <v>75</v>
      </c>
      <c r="B76" s="7">
        <v>45742</v>
      </c>
      <c r="C76" s="5" t="s">
        <v>2206</v>
      </c>
      <c r="D76" s="6">
        <v>14</v>
      </c>
      <c r="E76" s="20">
        <v>81</v>
      </c>
      <c r="F76" s="6">
        <v>374</v>
      </c>
      <c r="G76" s="6">
        <v>498</v>
      </c>
      <c r="H76" s="6">
        <v>1075</v>
      </c>
      <c r="I76" s="14">
        <f>SUMIF(Чек_позиція!D:D,Продаж!H76,Чек_позиція!F:F)</f>
        <v>1367.38</v>
      </c>
      <c r="J76" t="str">
        <f>VLOOKUP(D76,Аптека!A:B,2,FALSE)</f>
        <v>Аптека №14</v>
      </c>
      <c r="K76" t="str">
        <f t="shared" si="1"/>
        <v>є рецепт</v>
      </c>
    </row>
    <row r="77" spans="1:11">
      <c r="A77" s="4">
        <v>76</v>
      </c>
      <c r="B77" s="7">
        <v>45672</v>
      </c>
      <c r="C77" s="5" t="s">
        <v>8</v>
      </c>
      <c r="D77" s="6">
        <v>51</v>
      </c>
      <c r="E77" s="20">
        <v>260</v>
      </c>
      <c r="F77" s="6">
        <v>231</v>
      </c>
      <c r="G77" s="6"/>
      <c r="H77" s="6">
        <v>1076</v>
      </c>
      <c r="I77" s="14">
        <f>SUMIF(Чек_позиція!D:D,Продаж!H77,Чек_позиція!F:F)</f>
        <v>5014.59</v>
      </c>
      <c r="J77" t="str">
        <f>VLOOKUP(D77,Аптека!A:B,2,FALSE)</f>
        <v>Аптека №51</v>
      </c>
      <c r="K77" t="str">
        <f t="shared" si="1"/>
        <v>нема рецепту</v>
      </c>
    </row>
    <row r="78" spans="1:11">
      <c r="A78" s="4">
        <v>77</v>
      </c>
      <c r="B78" s="7">
        <v>45730</v>
      </c>
      <c r="C78" s="5" t="s">
        <v>8</v>
      </c>
      <c r="D78" s="6">
        <v>18</v>
      </c>
      <c r="E78" s="20">
        <v>236</v>
      </c>
      <c r="F78" s="6">
        <v>78</v>
      </c>
      <c r="G78" s="6">
        <v>761</v>
      </c>
      <c r="H78" s="6">
        <v>1077</v>
      </c>
      <c r="I78" s="14">
        <f>SUMIF(Чек_позиція!D:D,Продаж!H78,Чек_позиція!F:F)</f>
        <v>5902.9699999999993</v>
      </c>
      <c r="J78" t="str">
        <f>VLOOKUP(D78,Аптека!A:B,2,FALSE)</f>
        <v>Аптека №18</v>
      </c>
      <c r="K78" t="str">
        <f t="shared" si="1"/>
        <v>є рецепт</v>
      </c>
    </row>
    <row r="79" spans="1:11">
      <c r="A79" s="4">
        <v>78</v>
      </c>
      <c r="B79" s="7">
        <v>45676</v>
      </c>
      <c r="C79" s="5" t="s">
        <v>2206</v>
      </c>
      <c r="D79" s="6">
        <v>19</v>
      </c>
      <c r="E79" s="20">
        <v>346</v>
      </c>
      <c r="F79" s="6">
        <v>379</v>
      </c>
      <c r="G79" s="6"/>
      <c r="H79" s="6">
        <v>1078</v>
      </c>
      <c r="I79" s="14">
        <f>SUMIF(Чек_позиція!D:D,Продаж!H79,Чек_позиція!F:F)</f>
        <v>1620.22</v>
      </c>
      <c r="J79" t="str">
        <f>VLOOKUP(D79,Аптека!A:B,2,FALSE)</f>
        <v>Аптека №19</v>
      </c>
      <c r="K79" t="str">
        <f t="shared" si="1"/>
        <v>нема рецепту</v>
      </c>
    </row>
    <row r="80" spans="1:11">
      <c r="A80" s="4">
        <v>79</v>
      </c>
      <c r="B80" s="7">
        <v>45834</v>
      </c>
      <c r="C80" s="5" t="s">
        <v>2206</v>
      </c>
      <c r="D80" s="6">
        <v>30</v>
      </c>
      <c r="E80" s="20">
        <v>460</v>
      </c>
      <c r="F80" s="6">
        <v>210</v>
      </c>
      <c r="G80" s="6"/>
      <c r="H80" s="6">
        <v>1079</v>
      </c>
      <c r="I80" s="14">
        <f>SUMIF(Чек_позиція!D:D,Продаж!H80,Чек_позиція!F:F)</f>
        <v>9757.81</v>
      </c>
      <c r="J80" t="str">
        <f>VLOOKUP(D80,Аптека!A:B,2,FALSE)</f>
        <v>Аптека №30</v>
      </c>
      <c r="K80" t="str">
        <f t="shared" si="1"/>
        <v>нема рецепту</v>
      </c>
    </row>
    <row r="81" spans="1:11">
      <c r="A81" s="4">
        <v>80</v>
      </c>
      <c r="B81" s="7">
        <v>45749</v>
      </c>
      <c r="C81" s="5" t="s">
        <v>2206</v>
      </c>
      <c r="D81" s="6">
        <v>35</v>
      </c>
      <c r="E81" s="20">
        <v>436</v>
      </c>
      <c r="F81" s="6">
        <v>95</v>
      </c>
      <c r="G81" s="6"/>
      <c r="H81" s="6">
        <v>1080</v>
      </c>
      <c r="I81" s="14">
        <f>SUMIF(Чек_позиція!D:D,Продаж!H81,Чек_позиція!F:F)</f>
        <v>1471.4</v>
      </c>
      <c r="J81" t="str">
        <f>VLOOKUP(D81,Аптека!A:B,2,FALSE)</f>
        <v>Аптека №35</v>
      </c>
      <c r="K81" t="str">
        <f t="shared" si="1"/>
        <v>нема рецепту</v>
      </c>
    </row>
    <row r="82" spans="1:11">
      <c r="A82" s="4">
        <v>81</v>
      </c>
      <c r="B82" s="7">
        <v>45731</v>
      </c>
      <c r="C82" s="5" t="s">
        <v>8</v>
      </c>
      <c r="D82" s="6">
        <v>41</v>
      </c>
      <c r="E82" s="20">
        <v>202</v>
      </c>
      <c r="F82" s="6">
        <v>281</v>
      </c>
      <c r="G82" s="6"/>
      <c r="H82" s="6">
        <v>1081</v>
      </c>
      <c r="I82" s="14">
        <f>SUMIF(Чек_позиція!D:D,Продаж!H82,Чек_позиція!F:F)</f>
        <v>4586.5</v>
      </c>
      <c r="J82" t="str">
        <f>VLOOKUP(D82,Аптека!A:B,2,FALSE)</f>
        <v>Аптека №41</v>
      </c>
      <c r="K82" t="str">
        <f t="shared" si="1"/>
        <v>нема рецепту</v>
      </c>
    </row>
    <row r="83" spans="1:11">
      <c r="A83" s="4">
        <v>82</v>
      </c>
      <c r="B83" s="7">
        <v>45720</v>
      </c>
      <c r="C83" s="5" t="s">
        <v>2206</v>
      </c>
      <c r="D83" s="6">
        <v>4</v>
      </c>
      <c r="E83" s="20">
        <v>253</v>
      </c>
      <c r="F83" s="6">
        <v>184</v>
      </c>
      <c r="G83" s="6">
        <v>644</v>
      </c>
      <c r="H83" s="6">
        <v>1082</v>
      </c>
      <c r="I83" s="14">
        <f>SUMIF(Чек_позиція!D:D,Продаж!H83,Чек_позиція!F:F)</f>
        <v>5760.2400000000016</v>
      </c>
      <c r="J83" t="str">
        <f>VLOOKUP(D83,Аптека!A:B,2,FALSE)</f>
        <v>Аптека №4</v>
      </c>
      <c r="K83" t="str">
        <f t="shared" si="1"/>
        <v>є рецепт</v>
      </c>
    </row>
    <row r="84" spans="1:11">
      <c r="A84" s="4">
        <v>83</v>
      </c>
      <c r="B84" s="7">
        <v>45814</v>
      </c>
      <c r="C84" s="5" t="s">
        <v>8</v>
      </c>
      <c r="D84" s="6">
        <v>48</v>
      </c>
      <c r="E84" s="20">
        <v>344</v>
      </c>
      <c r="F84" s="6">
        <v>48</v>
      </c>
      <c r="G84" s="6"/>
      <c r="H84" s="6">
        <v>1083</v>
      </c>
      <c r="I84" s="14">
        <f>SUMIF(Чек_позиція!D:D,Продаж!H84,Чек_позиція!F:F)</f>
        <v>1114.2</v>
      </c>
      <c r="J84" t="str">
        <f>VLOOKUP(D84,Аптека!A:B,2,FALSE)</f>
        <v>Аптека №48</v>
      </c>
      <c r="K84" t="str">
        <f t="shared" si="1"/>
        <v>нема рецепту</v>
      </c>
    </row>
    <row r="85" spans="1:11">
      <c r="A85" s="4">
        <v>84</v>
      </c>
      <c r="B85" s="7">
        <v>45719</v>
      </c>
      <c r="C85" s="5" t="s">
        <v>8</v>
      </c>
      <c r="D85" s="6">
        <v>18</v>
      </c>
      <c r="E85" s="20">
        <v>170</v>
      </c>
      <c r="F85" s="6">
        <v>198</v>
      </c>
      <c r="G85" s="6"/>
      <c r="H85" s="6">
        <v>1084</v>
      </c>
      <c r="I85" s="14">
        <f>SUMIF(Чек_позиція!D:D,Продаж!H85,Чек_позиція!F:F)</f>
        <v>4716.3899999999994</v>
      </c>
      <c r="J85" t="str">
        <f>VLOOKUP(D85,Аптека!A:B,2,FALSE)</f>
        <v>Аптека №18</v>
      </c>
      <c r="K85" t="str">
        <f t="shared" si="1"/>
        <v>нема рецепту</v>
      </c>
    </row>
    <row r="86" spans="1:11">
      <c r="A86" s="4">
        <v>85</v>
      </c>
      <c r="B86" s="7">
        <v>45754</v>
      </c>
      <c r="C86" s="5" t="s">
        <v>8</v>
      </c>
      <c r="D86" s="6">
        <v>21</v>
      </c>
      <c r="E86" s="20"/>
      <c r="F86" s="6">
        <v>261</v>
      </c>
      <c r="G86" s="6"/>
      <c r="H86" s="6">
        <v>1085</v>
      </c>
      <c r="I86" s="14">
        <f>SUMIF(Чек_позиція!D:D,Продаж!H86,Чек_позиція!F:F)</f>
        <v>5412.5499999999993</v>
      </c>
      <c r="J86" t="str">
        <f>VLOOKUP(D86,Аптека!A:B,2,FALSE)</f>
        <v>Аптека №21</v>
      </c>
      <c r="K86" t="str">
        <f t="shared" si="1"/>
        <v>нема рецепту</v>
      </c>
    </row>
    <row r="87" spans="1:11">
      <c r="A87" s="4">
        <v>86</v>
      </c>
      <c r="B87" s="7">
        <v>45820</v>
      </c>
      <c r="C87" s="5" t="s">
        <v>8</v>
      </c>
      <c r="D87" s="6">
        <v>21</v>
      </c>
      <c r="E87" s="20">
        <v>20</v>
      </c>
      <c r="F87" s="6">
        <v>321</v>
      </c>
      <c r="G87" s="6">
        <v>136</v>
      </c>
      <c r="H87" s="6">
        <v>1086</v>
      </c>
      <c r="I87" s="14">
        <f>SUMIF(Чек_позиція!D:D,Продаж!H87,Чек_позиція!F:F)</f>
        <v>967.07</v>
      </c>
      <c r="J87" t="str">
        <f>VLOOKUP(D87,Аптека!A:B,2,FALSE)</f>
        <v>Аптека №21</v>
      </c>
      <c r="K87" t="str">
        <f t="shared" si="1"/>
        <v>є рецепт</v>
      </c>
    </row>
    <row r="88" spans="1:11">
      <c r="A88" s="4">
        <v>87</v>
      </c>
      <c r="B88" s="7">
        <v>45824</v>
      </c>
      <c r="C88" s="5" t="s">
        <v>8</v>
      </c>
      <c r="D88" s="6">
        <v>19</v>
      </c>
      <c r="E88" s="20"/>
      <c r="F88" s="6">
        <v>19</v>
      </c>
      <c r="G88" s="6"/>
      <c r="H88" s="6">
        <v>1087</v>
      </c>
      <c r="I88" s="14">
        <f>SUMIF(Чек_позиція!D:D,Продаж!H88,Чек_позиція!F:F)</f>
        <v>5358.74</v>
      </c>
      <c r="J88" t="str">
        <f>VLOOKUP(D88,Аптека!A:B,2,FALSE)</f>
        <v>Аптека №19</v>
      </c>
      <c r="K88" t="str">
        <f t="shared" si="1"/>
        <v>нема рецепту</v>
      </c>
    </row>
    <row r="89" spans="1:11">
      <c r="A89" s="4">
        <v>88</v>
      </c>
      <c r="B89" s="7">
        <v>45760</v>
      </c>
      <c r="C89" s="5" t="s">
        <v>2206</v>
      </c>
      <c r="D89" s="6">
        <v>10</v>
      </c>
      <c r="E89" s="20"/>
      <c r="F89" s="6">
        <v>310</v>
      </c>
      <c r="G89" s="6"/>
      <c r="H89" s="6">
        <v>1088</v>
      </c>
      <c r="I89" s="14">
        <f>SUMIF(Чек_позиція!D:D,Продаж!H89,Чек_позиція!F:F)</f>
        <v>4652.96</v>
      </c>
      <c r="J89" t="str">
        <f>VLOOKUP(D89,Аптека!A:B,2,FALSE)</f>
        <v>Аптека №10</v>
      </c>
      <c r="K89" t="str">
        <f t="shared" si="1"/>
        <v>нема рецепту</v>
      </c>
    </row>
    <row r="90" spans="1:11">
      <c r="A90" s="4">
        <v>89</v>
      </c>
      <c r="B90" s="7">
        <v>45734</v>
      </c>
      <c r="C90" s="5" t="s">
        <v>2206</v>
      </c>
      <c r="D90" s="6">
        <v>9</v>
      </c>
      <c r="E90" s="20">
        <v>297</v>
      </c>
      <c r="F90" s="6">
        <v>249</v>
      </c>
      <c r="G90" s="6"/>
      <c r="H90" s="6">
        <v>1089</v>
      </c>
      <c r="I90" s="14">
        <f>SUMIF(Чек_позиція!D:D,Продаж!H90,Чек_позиція!F:F)</f>
        <v>6244.08</v>
      </c>
      <c r="J90" t="str">
        <f>VLOOKUP(D90,Аптека!A:B,2,FALSE)</f>
        <v>Аптека №9</v>
      </c>
      <c r="K90" t="str">
        <f t="shared" si="1"/>
        <v>нема рецепту</v>
      </c>
    </row>
    <row r="91" spans="1:11">
      <c r="A91" s="4">
        <v>90</v>
      </c>
      <c r="B91" s="7">
        <v>45663</v>
      </c>
      <c r="C91" s="5" t="s">
        <v>8</v>
      </c>
      <c r="D91" s="6">
        <v>49</v>
      </c>
      <c r="E91" s="20">
        <v>350</v>
      </c>
      <c r="F91" s="6">
        <v>229</v>
      </c>
      <c r="G91" s="6"/>
      <c r="H91" s="6">
        <v>1090</v>
      </c>
      <c r="I91" s="14">
        <f>SUMIF(Чек_позиція!D:D,Продаж!H91,Чек_позиція!F:F)</f>
        <v>6486.45</v>
      </c>
      <c r="J91" t="str">
        <f>VLOOKUP(D91,Аптека!A:B,2,FALSE)</f>
        <v>Аптека №49</v>
      </c>
      <c r="K91" t="str">
        <f t="shared" si="1"/>
        <v>нема рецепту</v>
      </c>
    </row>
    <row r="92" spans="1:11">
      <c r="A92" s="4">
        <v>91</v>
      </c>
      <c r="B92" s="7">
        <v>45759</v>
      </c>
      <c r="C92" s="5" t="s">
        <v>2206</v>
      </c>
      <c r="D92" s="6">
        <v>23</v>
      </c>
      <c r="E92" s="20">
        <v>283</v>
      </c>
      <c r="F92" s="6">
        <v>83</v>
      </c>
      <c r="G92" s="6"/>
      <c r="H92" s="6">
        <v>1091</v>
      </c>
      <c r="I92" s="14">
        <f>SUMIF(Чек_позиція!D:D,Продаж!H92,Чек_позиція!F:F)</f>
        <v>3740.5699999999997</v>
      </c>
      <c r="J92" t="str">
        <f>VLOOKUP(D92,Аптека!A:B,2,FALSE)</f>
        <v>Аптека №23</v>
      </c>
      <c r="K92" t="str">
        <f t="shared" si="1"/>
        <v>нема рецепту</v>
      </c>
    </row>
    <row r="93" spans="1:11">
      <c r="A93" s="4">
        <v>92</v>
      </c>
      <c r="B93" s="7">
        <v>45806</v>
      </c>
      <c r="C93" s="5" t="s">
        <v>2206</v>
      </c>
      <c r="D93" s="6">
        <v>52</v>
      </c>
      <c r="E93" s="20">
        <v>384</v>
      </c>
      <c r="F93" s="6">
        <v>232</v>
      </c>
      <c r="G93" s="6"/>
      <c r="H93" s="6">
        <v>1092</v>
      </c>
      <c r="I93" s="14">
        <f>SUMIF(Чек_позиція!D:D,Продаж!H93,Чек_позиція!F:F)</f>
        <v>256.52</v>
      </c>
      <c r="J93" t="str">
        <f>VLOOKUP(D93,Аптека!A:B,2,FALSE)</f>
        <v>Аптека №52</v>
      </c>
      <c r="K93" t="str">
        <f t="shared" si="1"/>
        <v>нема рецепту</v>
      </c>
    </row>
    <row r="94" spans="1:11">
      <c r="A94" s="4">
        <v>93</v>
      </c>
      <c r="B94" s="7">
        <v>45830</v>
      </c>
      <c r="C94" s="5" t="s">
        <v>8</v>
      </c>
      <c r="D94" s="6">
        <v>49</v>
      </c>
      <c r="E94" s="20">
        <v>319</v>
      </c>
      <c r="F94" s="6">
        <v>49</v>
      </c>
      <c r="G94" s="6">
        <v>364</v>
      </c>
      <c r="H94" s="6">
        <v>1093</v>
      </c>
      <c r="I94" s="14">
        <f>SUMIF(Чек_позиція!D:D,Продаж!H94,Чек_позиція!F:F)</f>
        <v>2914.63</v>
      </c>
      <c r="J94" t="str">
        <f>VLOOKUP(D94,Аптека!A:B,2,FALSE)</f>
        <v>Аптека №49</v>
      </c>
      <c r="K94" t="str">
        <f t="shared" si="1"/>
        <v>є рецепт</v>
      </c>
    </row>
    <row r="95" spans="1:11">
      <c r="A95" s="4">
        <v>94</v>
      </c>
      <c r="B95" s="7">
        <v>45746</v>
      </c>
      <c r="C95" s="5" t="s">
        <v>2206</v>
      </c>
      <c r="D95" s="6">
        <v>31</v>
      </c>
      <c r="E95" s="20"/>
      <c r="F95" s="6">
        <v>331</v>
      </c>
      <c r="G95" s="6">
        <v>57</v>
      </c>
      <c r="H95" s="6">
        <v>1094</v>
      </c>
      <c r="I95" s="14">
        <f>SUMIF(Чек_позиція!D:D,Продаж!H95,Чек_позиція!F:F)</f>
        <v>8723.9599999999991</v>
      </c>
      <c r="J95" t="str">
        <f>VLOOKUP(D95,Аптека!A:B,2,FALSE)</f>
        <v>Аптека №31</v>
      </c>
      <c r="K95" t="str">
        <f t="shared" si="1"/>
        <v>є рецепт</v>
      </c>
    </row>
    <row r="96" spans="1:11">
      <c r="A96" s="4">
        <v>95</v>
      </c>
      <c r="B96" s="7">
        <v>45820</v>
      </c>
      <c r="C96" s="5" t="s">
        <v>2206</v>
      </c>
      <c r="D96" s="6">
        <v>12</v>
      </c>
      <c r="E96" s="20">
        <v>238</v>
      </c>
      <c r="F96" s="6">
        <v>192</v>
      </c>
      <c r="G96" s="6">
        <v>113</v>
      </c>
      <c r="H96" s="6">
        <v>1095</v>
      </c>
      <c r="I96" s="14">
        <f>SUMIF(Чек_позиція!D:D,Продаж!H96,Чек_позиція!F:F)</f>
        <v>4986.7900000000009</v>
      </c>
      <c r="J96" t="str">
        <f>VLOOKUP(D96,Аптека!A:B,2,FALSE)</f>
        <v>Аптека №12</v>
      </c>
      <c r="K96" t="str">
        <f t="shared" si="1"/>
        <v>є рецепт</v>
      </c>
    </row>
    <row r="97" spans="1:11">
      <c r="A97" s="4">
        <v>96</v>
      </c>
      <c r="B97" s="7">
        <v>45728</v>
      </c>
      <c r="C97" s="5" t="s">
        <v>2206</v>
      </c>
      <c r="D97" s="6">
        <v>19</v>
      </c>
      <c r="E97" s="20">
        <v>466</v>
      </c>
      <c r="F97" s="6">
        <v>319</v>
      </c>
      <c r="G97" s="6"/>
      <c r="H97" s="6">
        <v>1096</v>
      </c>
      <c r="I97" s="14">
        <f>SUMIF(Чек_позиція!D:D,Продаж!H97,Чек_позиція!F:F)</f>
        <v>1091.28</v>
      </c>
      <c r="J97" t="str">
        <f>VLOOKUP(D97,Аптека!A:B,2,FALSE)</f>
        <v>Аптека №19</v>
      </c>
      <c r="K97" t="str">
        <f t="shared" si="1"/>
        <v>нема рецепту</v>
      </c>
    </row>
    <row r="98" spans="1:11">
      <c r="A98" s="4">
        <v>97</v>
      </c>
      <c r="B98" s="7">
        <v>45804</v>
      </c>
      <c r="C98" s="5" t="s">
        <v>8</v>
      </c>
      <c r="D98" s="6">
        <v>39</v>
      </c>
      <c r="E98" s="20">
        <v>136</v>
      </c>
      <c r="F98" s="6">
        <v>279</v>
      </c>
      <c r="G98" s="6">
        <v>441</v>
      </c>
      <c r="H98" s="6">
        <v>1097</v>
      </c>
      <c r="I98" s="14">
        <f>SUMIF(Чек_позиція!D:D,Продаж!H98,Чек_позиція!F:F)</f>
        <v>1835.2199999999998</v>
      </c>
      <c r="J98" t="str">
        <f>VLOOKUP(D98,Аптека!A:B,2,FALSE)</f>
        <v>Аптека №39</v>
      </c>
      <c r="K98" t="str">
        <f t="shared" si="1"/>
        <v>є рецепт</v>
      </c>
    </row>
    <row r="99" spans="1:11">
      <c r="A99" s="4">
        <v>98</v>
      </c>
      <c r="B99" s="7">
        <v>45693</v>
      </c>
      <c r="C99" s="5" t="s">
        <v>2206</v>
      </c>
      <c r="D99" s="6">
        <v>10</v>
      </c>
      <c r="E99" s="20"/>
      <c r="F99" s="6">
        <v>370</v>
      </c>
      <c r="G99" s="6"/>
      <c r="H99" s="6">
        <v>1098</v>
      </c>
      <c r="I99" s="14">
        <f>SUMIF(Чек_позиція!D:D,Продаж!H99,Чек_позиція!F:F)</f>
        <v>620.44000000000005</v>
      </c>
      <c r="J99" t="str">
        <f>VLOOKUP(D99,Аптека!A:B,2,FALSE)</f>
        <v>Аптека №10</v>
      </c>
      <c r="K99" t="str">
        <f t="shared" si="1"/>
        <v>нема рецепту</v>
      </c>
    </row>
    <row r="100" spans="1:11">
      <c r="A100" s="4">
        <v>99</v>
      </c>
      <c r="B100" s="7">
        <v>45728</v>
      </c>
      <c r="C100" s="5" t="s">
        <v>8</v>
      </c>
      <c r="D100" s="6">
        <v>25</v>
      </c>
      <c r="E100" s="20">
        <v>526</v>
      </c>
      <c r="F100" s="6">
        <v>25</v>
      </c>
      <c r="G100" s="6"/>
      <c r="H100" s="6">
        <v>1099</v>
      </c>
      <c r="I100" s="14">
        <f>SUMIF(Чек_позиція!D:D,Продаж!H100,Чек_позиція!F:F)</f>
        <v>5966.01</v>
      </c>
      <c r="J100" t="str">
        <f>VLOOKUP(D100,Аптека!A:B,2,FALSE)</f>
        <v>Аптека №25</v>
      </c>
      <c r="K100" t="str">
        <f t="shared" si="1"/>
        <v>нема рецепту</v>
      </c>
    </row>
    <row r="101" spans="1:11">
      <c r="A101" s="4">
        <v>100</v>
      </c>
      <c r="B101" s="7">
        <v>45788</v>
      </c>
      <c r="C101" s="5" t="s">
        <v>8</v>
      </c>
      <c r="D101" s="6">
        <v>60</v>
      </c>
      <c r="E101" s="20">
        <v>268</v>
      </c>
      <c r="F101" s="6">
        <v>300</v>
      </c>
      <c r="G101" s="6">
        <v>206</v>
      </c>
      <c r="H101" s="6">
        <v>1100</v>
      </c>
      <c r="I101" s="14">
        <f>SUMIF(Чек_позиція!D:D,Продаж!H101,Чек_позиція!F:F)</f>
        <v>5140.2000000000007</v>
      </c>
      <c r="J101" t="str">
        <f>VLOOKUP(D101,Аптека!A:B,2,FALSE)</f>
        <v>Аптека №60</v>
      </c>
      <c r="K101" t="str">
        <f t="shared" si="1"/>
        <v>є рецепт</v>
      </c>
    </row>
    <row r="102" spans="1:11">
      <c r="A102" s="4">
        <v>101</v>
      </c>
      <c r="B102" s="7">
        <v>45686</v>
      </c>
      <c r="C102" s="5" t="s">
        <v>2206</v>
      </c>
      <c r="D102" s="6">
        <v>21</v>
      </c>
      <c r="E102" s="20">
        <v>403</v>
      </c>
      <c r="F102" s="6">
        <v>321</v>
      </c>
      <c r="G102" s="6">
        <v>107</v>
      </c>
      <c r="H102" s="6">
        <v>1101</v>
      </c>
      <c r="I102" s="14">
        <f>SUMIF(Чек_позиція!D:D,Продаж!H102,Чек_позиція!F:F)</f>
        <v>8206.68</v>
      </c>
      <c r="J102" t="str">
        <f>VLOOKUP(D102,Аптека!A:B,2,FALSE)</f>
        <v>Аптека №21</v>
      </c>
      <c r="K102" t="str">
        <f t="shared" si="1"/>
        <v>є рецепт</v>
      </c>
    </row>
    <row r="103" spans="1:11">
      <c r="A103" s="4">
        <v>102</v>
      </c>
      <c r="B103" s="7">
        <v>45735</v>
      </c>
      <c r="C103" s="5" t="s">
        <v>8</v>
      </c>
      <c r="D103" s="6">
        <v>22</v>
      </c>
      <c r="E103" s="20">
        <v>19</v>
      </c>
      <c r="F103" s="6">
        <v>322</v>
      </c>
      <c r="G103" s="6"/>
      <c r="H103" s="6">
        <v>1102</v>
      </c>
      <c r="I103" s="14">
        <f>SUMIF(Чек_позиція!D:D,Продаж!H103,Чек_позиція!F:F)</f>
        <v>7368.1</v>
      </c>
      <c r="J103" t="str">
        <f>VLOOKUP(D103,Аптека!A:B,2,FALSE)</f>
        <v>Аптека №22</v>
      </c>
      <c r="K103" t="str">
        <f t="shared" si="1"/>
        <v>нема рецепту</v>
      </c>
    </row>
    <row r="104" spans="1:11">
      <c r="A104" s="4">
        <v>103</v>
      </c>
      <c r="B104" s="7">
        <v>45682</v>
      </c>
      <c r="C104" s="5" t="s">
        <v>2206</v>
      </c>
      <c r="D104" s="6">
        <v>7</v>
      </c>
      <c r="E104" s="20">
        <v>280</v>
      </c>
      <c r="F104" s="6">
        <v>127</v>
      </c>
      <c r="G104" s="6"/>
      <c r="H104" s="6">
        <v>1103</v>
      </c>
      <c r="I104" s="14">
        <f>SUMIF(Чек_позиція!D:D,Продаж!H104,Чек_позиція!F:F)</f>
        <v>3737.4000000000005</v>
      </c>
      <c r="J104" t="str">
        <f>VLOOKUP(D104,Аптека!A:B,2,FALSE)</f>
        <v>Аптека №7</v>
      </c>
      <c r="K104" t="str">
        <f t="shared" si="1"/>
        <v>нема рецепту</v>
      </c>
    </row>
    <row r="105" spans="1:11">
      <c r="A105" s="4">
        <v>104</v>
      </c>
      <c r="B105" s="7">
        <v>45773</v>
      </c>
      <c r="C105" s="5" t="s">
        <v>2206</v>
      </c>
      <c r="D105" s="6">
        <v>58</v>
      </c>
      <c r="E105" s="20"/>
      <c r="F105" s="6">
        <v>58</v>
      </c>
      <c r="G105" s="6"/>
      <c r="H105" s="6">
        <v>1104</v>
      </c>
      <c r="I105" s="14">
        <f>SUMIF(Чек_позиція!D:D,Продаж!H105,Чек_позиція!F:F)</f>
        <v>151.53</v>
      </c>
      <c r="J105" t="str">
        <f>VLOOKUP(D105,Аптека!A:B,2,FALSE)</f>
        <v>Аптека №58</v>
      </c>
      <c r="K105" t="str">
        <f t="shared" si="1"/>
        <v>нема рецепту</v>
      </c>
    </row>
    <row r="106" spans="1:11">
      <c r="A106" s="4">
        <v>105</v>
      </c>
      <c r="B106" s="7">
        <v>45664</v>
      </c>
      <c r="C106" s="5" t="s">
        <v>8</v>
      </c>
      <c r="D106" s="6">
        <v>4</v>
      </c>
      <c r="E106" s="20">
        <v>469</v>
      </c>
      <c r="F106" s="6">
        <v>364</v>
      </c>
      <c r="G106" s="6">
        <v>332</v>
      </c>
      <c r="H106" s="6">
        <v>1105</v>
      </c>
      <c r="I106" s="14">
        <f>SUMIF(Чек_позиція!D:D,Продаж!H106,Чек_позиція!F:F)</f>
        <v>2902.71</v>
      </c>
      <c r="J106" t="str">
        <f>VLOOKUP(D106,Аптека!A:B,2,FALSE)</f>
        <v>Аптека №4</v>
      </c>
      <c r="K106" t="str">
        <f t="shared" si="1"/>
        <v>є рецепт</v>
      </c>
    </row>
    <row r="107" spans="1:11">
      <c r="A107" s="4">
        <v>106</v>
      </c>
      <c r="B107" s="7">
        <v>45727</v>
      </c>
      <c r="C107" s="5" t="s">
        <v>8</v>
      </c>
      <c r="D107" s="6">
        <v>9</v>
      </c>
      <c r="E107" s="20">
        <v>381</v>
      </c>
      <c r="F107" s="6">
        <v>309</v>
      </c>
      <c r="G107" s="6">
        <v>716</v>
      </c>
      <c r="H107" s="6">
        <v>1106</v>
      </c>
      <c r="I107" s="14">
        <f>SUMIF(Чек_позиція!D:D,Продаж!H107,Чек_позиція!F:F)</f>
        <v>2126.33</v>
      </c>
      <c r="J107" t="str">
        <f>VLOOKUP(D107,Аптека!A:B,2,FALSE)</f>
        <v>Аптека №9</v>
      </c>
      <c r="K107" t="str">
        <f t="shared" si="1"/>
        <v>є рецепт</v>
      </c>
    </row>
    <row r="108" spans="1:11">
      <c r="A108" s="4">
        <v>107</v>
      </c>
      <c r="B108" s="7">
        <v>45725</v>
      </c>
      <c r="C108" s="5" t="s">
        <v>8</v>
      </c>
      <c r="D108" s="6">
        <v>38</v>
      </c>
      <c r="E108" s="20"/>
      <c r="F108" s="6">
        <v>38</v>
      </c>
      <c r="G108" s="6"/>
      <c r="H108" s="6">
        <v>1107</v>
      </c>
      <c r="I108" s="14">
        <f>SUMIF(Чек_позиція!D:D,Продаж!H108,Чек_позиція!F:F)</f>
        <v>2610.9300000000003</v>
      </c>
      <c r="J108" t="str">
        <f>VLOOKUP(D108,Аптека!A:B,2,FALSE)</f>
        <v>Аптека №38</v>
      </c>
      <c r="K108" t="str">
        <f t="shared" si="1"/>
        <v>нема рецепту</v>
      </c>
    </row>
    <row r="109" spans="1:11">
      <c r="A109" s="4">
        <v>108</v>
      </c>
      <c r="B109" s="7">
        <v>45812</v>
      </c>
      <c r="C109" s="5" t="s">
        <v>8</v>
      </c>
      <c r="D109" s="6">
        <v>3</v>
      </c>
      <c r="E109" s="20">
        <v>105</v>
      </c>
      <c r="F109" s="6">
        <v>63</v>
      </c>
      <c r="G109" s="6"/>
      <c r="H109" s="6">
        <v>1108</v>
      </c>
      <c r="I109" s="14">
        <f>SUMIF(Чек_позиція!D:D,Продаж!H109,Чек_позиція!F:F)</f>
        <v>476.46</v>
      </c>
      <c r="J109" t="str">
        <f>VLOOKUP(D109,Аптека!A:B,2,FALSE)</f>
        <v>Аптека №3</v>
      </c>
      <c r="K109" t="str">
        <f t="shared" si="1"/>
        <v>нема рецепту</v>
      </c>
    </row>
    <row r="110" spans="1:11">
      <c r="A110" s="4">
        <v>109</v>
      </c>
      <c r="B110" s="7">
        <v>45709</v>
      </c>
      <c r="C110" s="5" t="s">
        <v>8</v>
      </c>
      <c r="D110" s="6">
        <v>31</v>
      </c>
      <c r="E110" s="20">
        <v>60</v>
      </c>
      <c r="F110" s="6">
        <v>31</v>
      </c>
      <c r="G110" s="6">
        <v>879</v>
      </c>
      <c r="H110" s="6">
        <v>1109</v>
      </c>
      <c r="I110" s="14">
        <f>SUMIF(Чек_позиція!D:D,Продаж!H110,Чек_позиція!F:F)</f>
        <v>6395.13</v>
      </c>
      <c r="J110" t="str">
        <f>VLOOKUP(D110,Аптека!A:B,2,FALSE)</f>
        <v>Аптека №31</v>
      </c>
      <c r="K110" t="str">
        <f t="shared" si="1"/>
        <v>є рецепт</v>
      </c>
    </row>
    <row r="111" spans="1:11">
      <c r="A111" s="4">
        <v>110</v>
      </c>
      <c r="B111" s="7">
        <v>45678</v>
      </c>
      <c r="C111" s="5" t="s">
        <v>2206</v>
      </c>
      <c r="D111" s="6">
        <v>14</v>
      </c>
      <c r="E111" s="20">
        <v>362</v>
      </c>
      <c r="F111" s="6">
        <v>374</v>
      </c>
      <c r="G111" s="6">
        <v>346</v>
      </c>
      <c r="H111" s="6">
        <v>1110</v>
      </c>
      <c r="I111" s="14">
        <f>SUMIF(Чек_позиція!D:D,Продаж!H111,Чек_позиція!F:F)</f>
        <v>855.09</v>
      </c>
      <c r="J111" t="str">
        <f>VLOOKUP(D111,Аптека!A:B,2,FALSE)</f>
        <v>Аптека №14</v>
      </c>
      <c r="K111" t="str">
        <f t="shared" si="1"/>
        <v>є рецепт</v>
      </c>
    </row>
    <row r="112" spans="1:11">
      <c r="A112" s="4">
        <v>111</v>
      </c>
      <c r="B112" s="7">
        <v>45740</v>
      </c>
      <c r="C112" s="5" t="s">
        <v>2206</v>
      </c>
      <c r="D112" s="6">
        <v>17</v>
      </c>
      <c r="E112" s="20">
        <v>414</v>
      </c>
      <c r="F112" s="6">
        <v>257</v>
      </c>
      <c r="G112" s="6"/>
      <c r="H112" s="6">
        <v>1111</v>
      </c>
      <c r="I112" s="14">
        <f>SUMIF(Чек_позиція!D:D,Продаж!H112,Чек_позиція!F:F)</f>
        <v>5153.2299999999996</v>
      </c>
      <c r="J112" t="str">
        <f>VLOOKUP(D112,Аптека!A:B,2,FALSE)</f>
        <v>Аптека №17</v>
      </c>
      <c r="K112" t="str">
        <f t="shared" si="1"/>
        <v>нема рецепту</v>
      </c>
    </row>
    <row r="113" spans="1:11">
      <c r="A113" s="4">
        <v>112</v>
      </c>
      <c r="B113" s="7">
        <v>45665</v>
      </c>
      <c r="C113" s="5" t="s">
        <v>8</v>
      </c>
      <c r="D113" s="6">
        <v>47</v>
      </c>
      <c r="E113" s="20">
        <v>480</v>
      </c>
      <c r="F113" s="6">
        <v>47</v>
      </c>
      <c r="G113" s="6">
        <v>649</v>
      </c>
      <c r="H113" s="6">
        <v>1112</v>
      </c>
      <c r="I113" s="14">
        <f>SUMIF(Чек_позиція!D:D,Продаж!H113,Чек_позиція!F:F)</f>
        <v>9262</v>
      </c>
      <c r="J113" t="str">
        <f>VLOOKUP(D113,Аптека!A:B,2,FALSE)</f>
        <v>Аптека №47</v>
      </c>
      <c r="K113" t="str">
        <f t="shared" si="1"/>
        <v>є рецепт</v>
      </c>
    </row>
    <row r="114" spans="1:11">
      <c r="A114" s="4">
        <v>113</v>
      </c>
      <c r="B114" s="7">
        <v>45803</v>
      </c>
      <c r="C114" s="5" t="s">
        <v>8</v>
      </c>
      <c r="D114" s="6">
        <v>26</v>
      </c>
      <c r="E114" s="20">
        <v>557</v>
      </c>
      <c r="F114" s="6">
        <v>386</v>
      </c>
      <c r="G114" s="6">
        <v>1123</v>
      </c>
      <c r="H114" s="6">
        <v>1113</v>
      </c>
      <c r="I114" s="14">
        <f>SUMIF(Чек_позиція!D:D,Продаж!H114,Чек_позиція!F:F)</f>
        <v>2519.3199999999997</v>
      </c>
      <c r="J114" t="str">
        <f>VLOOKUP(D114,Аптека!A:B,2,FALSE)</f>
        <v>Аптека №26</v>
      </c>
      <c r="K114" t="str">
        <f t="shared" si="1"/>
        <v>є рецепт</v>
      </c>
    </row>
    <row r="115" spans="1:11">
      <c r="A115" s="4">
        <v>114</v>
      </c>
      <c r="B115" s="7">
        <v>45811</v>
      </c>
      <c r="C115" s="5" t="s">
        <v>8</v>
      </c>
      <c r="D115" s="6">
        <v>10</v>
      </c>
      <c r="E115" s="20">
        <v>332</v>
      </c>
      <c r="F115" s="6">
        <v>190</v>
      </c>
      <c r="G115" s="6"/>
      <c r="H115" s="6">
        <v>1114</v>
      </c>
      <c r="I115" s="14">
        <f>SUMIF(Чек_позиція!D:D,Продаж!H115,Чек_позиція!F:F)</f>
        <v>4640.5999999999995</v>
      </c>
      <c r="J115" t="str">
        <f>VLOOKUP(D115,Аптека!A:B,2,FALSE)</f>
        <v>Аптека №10</v>
      </c>
      <c r="K115" t="str">
        <f t="shared" si="1"/>
        <v>нема рецепту</v>
      </c>
    </row>
    <row r="116" spans="1:11">
      <c r="A116" s="4">
        <v>115</v>
      </c>
      <c r="B116" s="7">
        <v>45687</v>
      </c>
      <c r="C116" s="5" t="s">
        <v>2206</v>
      </c>
      <c r="D116" s="6">
        <v>9</v>
      </c>
      <c r="E116" s="20"/>
      <c r="F116" s="6">
        <v>309</v>
      </c>
      <c r="G116" s="6"/>
      <c r="H116" s="6">
        <v>1115</v>
      </c>
      <c r="I116" s="14">
        <f>SUMIF(Чек_позиція!D:D,Продаж!H116,Чек_позиція!F:F)</f>
        <v>1706.34</v>
      </c>
      <c r="J116" t="str">
        <f>VLOOKUP(D116,Аптека!A:B,2,FALSE)</f>
        <v>Аптека №9</v>
      </c>
      <c r="K116" t="str">
        <f t="shared" si="1"/>
        <v>нема рецепту</v>
      </c>
    </row>
    <row r="117" spans="1:11">
      <c r="A117" s="4">
        <v>116</v>
      </c>
      <c r="B117" s="7">
        <v>45697</v>
      </c>
      <c r="C117" s="5" t="s">
        <v>2206</v>
      </c>
      <c r="D117" s="6">
        <v>30</v>
      </c>
      <c r="E117" s="20">
        <v>355</v>
      </c>
      <c r="F117" s="6">
        <v>210</v>
      </c>
      <c r="G117" s="6">
        <v>90</v>
      </c>
      <c r="H117" s="6">
        <v>1116</v>
      </c>
      <c r="I117" s="14">
        <f>SUMIF(Чек_позиція!D:D,Продаж!H117,Чек_позиція!F:F)</f>
        <v>3206.1800000000003</v>
      </c>
      <c r="J117" t="str">
        <f>VLOOKUP(D117,Аптека!A:B,2,FALSE)</f>
        <v>Аптека №30</v>
      </c>
      <c r="K117" t="str">
        <f t="shared" si="1"/>
        <v>є рецепт</v>
      </c>
    </row>
    <row r="118" spans="1:11">
      <c r="A118" s="4">
        <v>117</v>
      </c>
      <c r="B118" s="7">
        <v>45753</v>
      </c>
      <c r="C118" s="5" t="s">
        <v>8</v>
      </c>
      <c r="D118" s="6">
        <v>39</v>
      </c>
      <c r="E118" s="20">
        <v>192</v>
      </c>
      <c r="F118" s="6">
        <v>99</v>
      </c>
      <c r="G118" s="6">
        <v>763</v>
      </c>
      <c r="H118" s="6">
        <v>1117</v>
      </c>
      <c r="I118" s="14">
        <f>SUMIF(Чек_позиція!D:D,Продаж!H118,Чек_позиція!F:F)</f>
        <v>8075.89</v>
      </c>
      <c r="J118" t="str">
        <f>VLOOKUP(D118,Аптека!A:B,2,FALSE)</f>
        <v>Аптека №39</v>
      </c>
      <c r="K118" t="str">
        <f t="shared" si="1"/>
        <v>є рецепт</v>
      </c>
    </row>
    <row r="119" spans="1:11">
      <c r="A119" s="4">
        <v>118</v>
      </c>
      <c r="B119" s="7">
        <v>45829</v>
      </c>
      <c r="C119" s="5" t="s">
        <v>2206</v>
      </c>
      <c r="D119" s="6">
        <v>42</v>
      </c>
      <c r="E119" s="20">
        <v>413</v>
      </c>
      <c r="F119" s="6">
        <v>102</v>
      </c>
      <c r="G119" s="6"/>
      <c r="H119" s="6">
        <v>1118</v>
      </c>
      <c r="I119" s="14">
        <f>SUMIF(Чек_позиція!D:D,Продаж!H119,Чек_позиція!F:F)</f>
        <v>4596.41</v>
      </c>
      <c r="J119" t="str">
        <f>VLOOKUP(D119,Аптека!A:B,2,FALSE)</f>
        <v>Аптека №42</v>
      </c>
      <c r="K119" t="str">
        <f t="shared" si="1"/>
        <v>нема рецепту</v>
      </c>
    </row>
    <row r="120" spans="1:11">
      <c r="A120" s="4">
        <v>119</v>
      </c>
      <c r="B120" s="7">
        <v>45674</v>
      </c>
      <c r="C120" s="5" t="s">
        <v>8</v>
      </c>
      <c r="D120" s="6">
        <v>56</v>
      </c>
      <c r="E120" s="20">
        <v>565</v>
      </c>
      <c r="F120" s="6">
        <v>296</v>
      </c>
      <c r="G120" s="6"/>
      <c r="H120" s="6">
        <v>1119</v>
      </c>
      <c r="I120" s="14">
        <f>SUMIF(Чек_позиція!D:D,Продаж!H120,Чек_позиція!F:F)</f>
        <v>3392.6900000000005</v>
      </c>
      <c r="J120" t="str">
        <f>VLOOKUP(D120,Аптека!A:B,2,FALSE)</f>
        <v>Аптека №56</v>
      </c>
      <c r="K120" t="str">
        <f t="shared" si="1"/>
        <v>нема рецепту</v>
      </c>
    </row>
    <row r="121" spans="1:11">
      <c r="A121" s="4">
        <v>120</v>
      </c>
      <c r="B121" s="7">
        <v>45778</v>
      </c>
      <c r="C121" s="5" t="s">
        <v>2206</v>
      </c>
      <c r="D121" s="6">
        <v>13</v>
      </c>
      <c r="E121" s="20">
        <v>521</v>
      </c>
      <c r="F121" s="6">
        <v>13</v>
      </c>
      <c r="G121" s="6"/>
      <c r="H121" s="6">
        <v>1120</v>
      </c>
      <c r="I121" s="14">
        <f>SUMIF(Чек_позиція!D:D,Продаж!H121,Чек_позиція!F:F)</f>
        <v>201.54</v>
      </c>
      <c r="J121" t="str">
        <f>VLOOKUP(D121,Аптека!A:B,2,FALSE)</f>
        <v>Аптека №13</v>
      </c>
      <c r="K121" t="str">
        <f t="shared" si="1"/>
        <v>нема рецепту</v>
      </c>
    </row>
    <row r="122" spans="1:11">
      <c r="A122" s="4">
        <v>121</v>
      </c>
      <c r="B122" s="7">
        <v>45832</v>
      </c>
      <c r="C122" s="5" t="s">
        <v>8</v>
      </c>
      <c r="D122" s="6">
        <v>9</v>
      </c>
      <c r="E122" s="20"/>
      <c r="F122" s="6">
        <v>309</v>
      </c>
      <c r="G122" s="6"/>
      <c r="H122" s="6">
        <v>1121</v>
      </c>
      <c r="I122" s="14">
        <f>SUMIF(Чек_позиція!D:D,Продаж!H122,Чек_позиція!F:F)</f>
        <v>7014.0299999999988</v>
      </c>
      <c r="J122" t="str">
        <f>VLOOKUP(D122,Аптека!A:B,2,FALSE)</f>
        <v>Аптека №9</v>
      </c>
      <c r="K122" t="str">
        <f t="shared" si="1"/>
        <v>нема рецепту</v>
      </c>
    </row>
    <row r="123" spans="1:11">
      <c r="A123" s="4">
        <v>122</v>
      </c>
      <c r="B123" s="7">
        <v>45750</v>
      </c>
      <c r="C123" s="5" t="s">
        <v>8</v>
      </c>
      <c r="D123" s="6">
        <v>17</v>
      </c>
      <c r="E123" s="20">
        <v>477</v>
      </c>
      <c r="F123" s="6">
        <v>17</v>
      </c>
      <c r="G123" s="6">
        <v>1008</v>
      </c>
      <c r="H123" s="6">
        <v>1122</v>
      </c>
      <c r="I123" s="14">
        <f>SUMIF(Чек_позиція!D:D,Продаж!H123,Чек_позиція!F:F)</f>
        <v>3962.75</v>
      </c>
      <c r="J123" t="str">
        <f>VLOOKUP(D123,Аптека!A:B,2,FALSE)</f>
        <v>Аптека №17</v>
      </c>
      <c r="K123" t="str">
        <f t="shared" si="1"/>
        <v>є рецепт</v>
      </c>
    </row>
    <row r="124" spans="1:11">
      <c r="A124" s="4">
        <v>123</v>
      </c>
      <c r="B124" s="7">
        <v>45751</v>
      </c>
      <c r="C124" s="5" t="s">
        <v>2206</v>
      </c>
      <c r="D124" s="6">
        <v>28</v>
      </c>
      <c r="E124" s="20"/>
      <c r="F124" s="6">
        <v>328</v>
      </c>
      <c r="G124" s="6"/>
      <c r="H124" s="6">
        <v>1123</v>
      </c>
      <c r="I124" s="14">
        <f>SUMIF(Чек_позиція!D:D,Продаж!H124,Чек_позиція!F:F)</f>
        <v>7301.07</v>
      </c>
      <c r="J124" t="str">
        <f>VLOOKUP(D124,Аптека!A:B,2,FALSE)</f>
        <v>Аптека №28</v>
      </c>
      <c r="K124" t="str">
        <f t="shared" si="1"/>
        <v>нема рецепту</v>
      </c>
    </row>
    <row r="125" spans="1:11">
      <c r="A125" s="4">
        <v>124</v>
      </c>
      <c r="B125" s="7">
        <v>45700</v>
      </c>
      <c r="C125" s="5" t="s">
        <v>2206</v>
      </c>
      <c r="D125" s="6">
        <v>15</v>
      </c>
      <c r="E125" s="20">
        <v>64</v>
      </c>
      <c r="F125" s="6">
        <v>195</v>
      </c>
      <c r="G125" s="6"/>
      <c r="H125" s="6">
        <v>1124</v>
      </c>
      <c r="I125" s="14">
        <f>SUMIF(Чек_позиція!D:D,Продаж!H125,Чек_позиція!F:F)</f>
        <v>2831.95</v>
      </c>
      <c r="J125" t="str">
        <f>VLOOKUP(D125,Аптека!A:B,2,FALSE)</f>
        <v>Аптека №15</v>
      </c>
      <c r="K125" t="str">
        <f t="shared" si="1"/>
        <v>нема рецепту</v>
      </c>
    </row>
    <row r="126" spans="1:11">
      <c r="A126" s="4">
        <v>125</v>
      </c>
      <c r="B126" s="7">
        <v>45709</v>
      </c>
      <c r="C126" s="5" t="s">
        <v>2206</v>
      </c>
      <c r="D126" s="6">
        <v>53</v>
      </c>
      <c r="E126" s="20"/>
      <c r="F126" s="6">
        <v>353</v>
      </c>
      <c r="G126" s="6"/>
      <c r="H126" s="6">
        <v>1125</v>
      </c>
      <c r="I126" s="14">
        <f>SUMIF(Чек_позиція!D:D,Продаж!H126,Чек_позиція!F:F)</f>
        <v>597.79999999999995</v>
      </c>
      <c r="J126" t="str">
        <f>VLOOKUP(D126,Аптека!A:B,2,FALSE)</f>
        <v>Аптека №53</v>
      </c>
      <c r="K126" t="str">
        <f t="shared" si="1"/>
        <v>нема рецепту</v>
      </c>
    </row>
    <row r="127" spans="1:11">
      <c r="A127" s="4">
        <v>126</v>
      </c>
      <c r="B127" s="7">
        <v>45831</v>
      </c>
      <c r="C127" s="5" t="s">
        <v>8</v>
      </c>
      <c r="D127" s="6">
        <v>7</v>
      </c>
      <c r="E127" s="20">
        <v>95</v>
      </c>
      <c r="F127" s="6">
        <v>307</v>
      </c>
      <c r="G127" s="6"/>
      <c r="H127" s="6">
        <v>1126</v>
      </c>
      <c r="I127" s="14">
        <f>SUMIF(Чек_позиція!D:D,Продаж!H127,Чек_позиція!F:F)</f>
        <v>3575.37</v>
      </c>
      <c r="J127" t="str">
        <f>VLOOKUP(D127,Аптека!A:B,2,FALSE)</f>
        <v>Аптека №7</v>
      </c>
      <c r="K127" t="str">
        <f t="shared" si="1"/>
        <v>нема рецепту</v>
      </c>
    </row>
    <row r="128" spans="1:11">
      <c r="A128" s="4">
        <v>127</v>
      </c>
      <c r="B128" s="7">
        <v>45678</v>
      </c>
      <c r="C128" s="5" t="s">
        <v>8</v>
      </c>
      <c r="D128" s="6">
        <v>22</v>
      </c>
      <c r="E128" s="20"/>
      <c r="F128" s="6">
        <v>382</v>
      </c>
      <c r="G128" s="6">
        <v>834</v>
      </c>
      <c r="H128" s="6">
        <v>1127</v>
      </c>
      <c r="I128" s="14">
        <f>SUMIF(Чек_позиція!D:D,Продаж!H128,Чек_позиція!F:F)</f>
        <v>4408.32</v>
      </c>
      <c r="J128" t="str">
        <f>VLOOKUP(D128,Аптека!A:B,2,FALSE)</f>
        <v>Аптека №22</v>
      </c>
      <c r="K128" t="str">
        <f t="shared" si="1"/>
        <v>є рецепт</v>
      </c>
    </row>
    <row r="129" spans="1:11">
      <c r="A129" s="4">
        <v>128</v>
      </c>
      <c r="B129" s="7">
        <v>45767</v>
      </c>
      <c r="C129" s="5" t="s">
        <v>2206</v>
      </c>
      <c r="D129" s="6">
        <v>48</v>
      </c>
      <c r="E129" s="20">
        <v>89</v>
      </c>
      <c r="F129" s="6">
        <v>228</v>
      </c>
      <c r="G129" s="6"/>
      <c r="H129" s="6">
        <v>1128</v>
      </c>
      <c r="I129" s="14">
        <f>SUMIF(Чек_позиція!D:D,Продаж!H129,Чек_позиція!F:F)</f>
        <v>10483.490000000002</v>
      </c>
      <c r="J129" t="str">
        <f>VLOOKUP(D129,Аптека!A:B,2,FALSE)</f>
        <v>Аптека №48</v>
      </c>
      <c r="K129" t="str">
        <f t="shared" si="1"/>
        <v>нема рецепту</v>
      </c>
    </row>
    <row r="130" spans="1:11">
      <c r="A130" s="4">
        <v>129</v>
      </c>
      <c r="B130" s="7">
        <v>45811</v>
      </c>
      <c r="C130" s="5" t="s">
        <v>2206</v>
      </c>
      <c r="D130" s="6">
        <v>57</v>
      </c>
      <c r="E130" s="20"/>
      <c r="F130" s="6">
        <v>297</v>
      </c>
      <c r="G130" s="6"/>
      <c r="H130" s="6">
        <v>1129</v>
      </c>
      <c r="I130" s="14">
        <f>SUMIF(Чек_позиція!D:D,Продаж!H130,Чек_позиція!F:F)</f>
        <v>10105.67</v>
      </c>
      <c r="J130" t="str">
        <f>VLOOKUP(D130,Аптека!A:B,2,FALSE)</f>
        <v>Аптека №57</v>
      </c>
      <c r="K130" t="str">
        <f t="shared" si="1"/>
        <v>нема рецепту</v>
      </c>
    </row>
    <row r="131" spans="1:11">
      <c r="A131" s="4">
        <v>130</v>
      </c>
      <c r="B131" s="7">
        <v>45763</v>
      </c>
      <c r="C131" s="5" t="s">
        <v>2206</v>
      </c>
      <c r="D131" s="6">
        <v>2</v>
      </c>
      <c r="E131" s="20"/>
      <c r="F131" s="6">
        <v>122</v>
      </c>
      <c r="G131" s="6"/>
      <c r="H131" s="6">
        <v>1130</v>
      </c>
      <c r="I131" s="14">
        <f>SUMIF(Чек_позиція!D:D,Продаж!H131,Чек_позиція!F:F)</f>
        <v>5853.3600000000006</v>
      </c>
      <c r="J131" t="str">
        <f>VLOOKUP(D131,Аптека!A:B,2,FALSE)</f>
        <v>Аптека №2</v>
      </c>
      <c r="K131" t="str">
        <f t="shared" ref="K131:K194" si="2">IF(G131="", "нема рецепту","є рецепт")</f>
        <v>нема рецепту</v>
      </c>
    </row>
    <row r="132" spans="1:11">
      <c r="A132" s="4">
        <v>131</v>
      </c>
      <c r="B132" s="7">
        <v>45764</v>
      </c>
      <c r="C132" s="5" t="s">
        <v>2206</v>
      </c>
      <c r="D132" s="6">
        <v>55</v>
      </c>
      <c r="E132" s="20">
        <v>500</v>
      </c>
      <c r="F132" s="6">
        <v>355</v>
      </c>
      <c r="G132" s="6">
        <v>185</v>
      </c>
      <c r="H132" s="6">
        <v>1131</v>
      </c>
      <c r="I132" s="14">
        <f>SUMIF(Чек_позиція!D:D,Продаж!H132,Чек_позиція!F:F)</f>
        <v>2927.54</v>
      </c>
      <c r="J132" t="str">
        <f>VLOOKUP(D132,Аптека!A:B,2,FALSE)</f>
        <v>Аптека №55</v>
      </c>
      <c r="K132" t="str">
        <f t="shared" si="2"/>
        <v>є рецепт</v>
      </c>
    </row>
    <row r="133" spans="1:11">
      <c r="A133" s="4">
        <v>132</v>
      </c>
      <c r="B133" s="7">
        <v>45772</v>
      </c>
      <c r="C133" s="5" t="s">
        <v>2206</v>
      </c>
      <c r="D133" s="6">
        <v>14</v>
      </c>
      <c r="E133" s="20">
        <v>172</v>
      </c>
      <c r="F133" s="6">
        <v>374</v>
      </c>
      <c r="G133" s="6">
        <v>733</v>
      </c>
      <c r="H133" s="6">
        <v>1132</v>
      </c>
      <c r="I133" s="14">
        <f>SUMIF(Чек_позиція!D:D,Продаж!H133,Чек_позиція!F:F)</f>
        <v>1113.25</v>
      </c>
      <c r="J133" t="str">
        <f>VLOOKUP(D133,Аптека!A:B,2,FALSE)</f>
        <v>Аптека №14</v>
      </c>
      <c r="K133" t="str">
        <f t="shared" si="2"/>
        <v>є рецепт</v>
      </c>
    </row>
    <row r="134" spans="1:11">
      <c r="A134" s="4">
        <v>133</v>
      </c>
      <c r="B134" s="7">
        <v>45831</v>
      </c>
      <c r="C134" s="5" t="s">
        <v>8</v>
      </c>
      <c r="D134" s="6">
        <v>35</v>
      </c>
      <c r="E134" s="20">
        <v>85</v>
      </c>
      <c r="F134" s="6">
        <v>335</v>
      </c>
      <c r="G134" s="6">
        <v>63</v>
      </c>
      <c r="H134" s="6">
        <v>1133</v>
      </c>
      <c r="I134" s="14">
        <f>SUMIF(Чек_позиція!D:D,Продаж!H134,Чек_позиція!F:F)</f>
        <v>3760.3599999999997</v>
      </c>
      <c r="J134" t="str">
        <f>VLOOKUP(D134,Аптека!A:B,2,FALSE)</f>
        <v>Аптека №35</v>
      </c>
      <c r="K134" t="str">
        <f t="shared" si="2"/>
        <v>є рецепт</v>
      </c>
    </row>
    <row r="135" spans="1:11">
      <c r="A135" s="4">
        <v>134</v>
      </c>
      <c r="B135" s="7">
        <v>45709</v>
      </c>
      <c r="C135" s="5" t="s">
        <v>2206</v>
      </c>
      <c r="D135" s="6">
        <v>16</v>
      </c>
      <c r="E135" s="20">
        <v>364</v>
      </c>
      <c r="F135" s="6">
        <v>376</v>
      </c>
      <c r="G135" s="6"/>
      <c r="H135" s="6">
        <v>1134</v>
      </c>
      <c r="I135" s="14">
        <f>SUMIF(Чек_позиція!D:D,Продаж!H135,Чек_позиція!F:F)</f>
        <v>6268.43</v>
      </c>
      <c r="J135" t="str">
        <f>VLOOKUP(D135,Аптека!A:B,2,FALSE)</f>
        <v>Аптека №16</v>
      </c>
      <c r="K135" t="str">
        <f t="shared" si="2"/>
        <v>нема рецепту</v>
      </c>
    </row>
    <row r="136" spans="1:11">
      <c r="A136" s="4">
        <v>135</v>
      </c>
      <c r="B136" s="7">
        <v>45682</v>
      </c>
      <c r="C136" s="5" t="s">
        <v>2206</v>
      </c>
      <c r="D136" s="6">
        <v>56</v>
      </c>
      <c r="E136" s="20"/>
      <c r="F136" s="6">
        <v>236</v>
      </c>
      <c r="G136" s="6"/>
      <c r="H136" s="6">
        <v>1135</v>
      </c>
      <c r="I136" s="14">
        <f>SUMIF(Чек_позиція!D:D,Продаж!H136,Чек_позиція!F:F)</f>
        <v>2653.81</v>
      </c>
      <c r="J136" t="str">
        <f>VLOOKUP(D136,Аптека!A:B,2,FALSE)</f>
        <v>Аптека №56</v>
      </c>
      <c r="K136" t="str">
        <f t="shared" si="2"/>
        <v>нема рецепту</v>
      </c>
    </row>
    <row r="137" spans="1:11">
      <c r="A137" s="4">
        <v>136</v>
      </c>
      <c r="B137" s="7">
        <v>45729</v>
      </c>
      <c r="C137" s="5" t="s">
        <v>8</v>
      </c>
      <c r="D137" s="6">
        <v>2</v>
      </c>
      <c r="E137" s="20">
        <v>66</v>
      </c>
      <c r="F137" s="6">
        <v>122</v>
      </c>
      <c r="G137" s="6"/>
      <c r="H137" s="6">
        <v>1136</v>
      </c>
      <c r="I137" s="14">
        <f>SUMIF(Чек_позиція!D:D,Продаж!H137,Чек_позиція!F:F)</f>
        <v>3921.3999999999996</v>
      </c>
      <c r="J137" t="str">
        <f>VLOOKUP(D137,Аптека!A:B,2,FALSE)</f>
        <v>Аптека №2</v>
      </c>
      <c r="K137" t="str">
        <f t="shared" si="2"/>
        <v>нема рецепту</v>
      </c>
    </row>
    <row r="138" spans="1:11">
      <c r="A138" s="4">
        <v>137</v>
      </c>
      <c r="B138" s="7">
        <v>45700</v>
      </c>
      <c r="C138" s="5" t="s">
        <v>8</v>
      </c>
      <c r="D138" s="6">
        <v>2</v>
      </c>
      <c r="E138" s="20">
        <v>404</v>
      </c>
      <c r="F138" s="6">
        <v>302</v>
      </c>
      <c r="G138" s="6"/>
      <c r="H138" s="6">
        <v>1137</v>
      </c>
      <c r="I138" s="14">
        <f>SUMIF(Чек_позиція!D:D,Продаж!H138,Чек_позиція!F:F)</f>
        <v>4706.8100000000004</v>
      </c>
      <c r="J138" t="str">
        <f>VLOOKUP(D138,Аптека!A:B,2,FALSE)</f>
        <v>Аптека №2</v>
      </c>
      <c r="K138" t="str">
        <f t="shared" si="2"/>
        <v>нема рецепту</v>
      </c>
    </row>
    <row r="139" spans="1:11">
      <c r="A139" s="4">
        <v>138</v>
      </c>
      <c r="B139" s="7">
        <v>45693</v>
      </c>
      <c r="C139" s="5" t="s">
        <v>8</v>
      </c>
      <c r="D139" s="6">
        <v>26</v>
      </c>
      <c r="E139" s="20">
        <v>562</v>
      </c>
      <c r="F139" s="6">
        <v>266</v>
      </c>
      <c r="G139" s="6"/>
      <c r="H139" s="6">
        <v>1138</v>
      </c>
      <c r="I139" s="14">
        <f>SUMIF(Чек_позиція!D:D,Продаж!H139,Чек_позиція!F:F)</f>
        <v>3237.09</v>
      </c>
      <c r="J139" t="str">
        <f>VLOOKUP(D139,Аптека!A:B,2,FALSE)</f>
        <v>Аптека №26</v>
      </c>
      <c r="K139" t="str">
        <f t="shared" si="2"/>
        <v>нема рецепту</v>
      </c>
    </row>
    <row r="140" spans="1:11">
      <c r="A140" s="4">
        <v>139</v>
      </c>
      <c r="B140" s="7">
        <v>45759</v>
      </c>
      <c r="C140" s="5" t="s">
        <v>8</v>
      </c>
      <c r="D140" s="6">
        <v>22</v>
      </c>
      <c r="E140" s="20">
        <v>309</v>
      </c>
      <c r="F140" s="6">
        <v>322</v>
      </c>
      <c r="G140" s="6"/>
      <c r="H140" s="6">
        <v>1139</v>
      </c>
      <c r="I140" s="14">
        <f>SUMIF(Чек_позиція!D:D,Продаж!H140,Чек_позиція!F:F)</f>
        <v>8535.52</v>
      </c>
      <c r="J140" t="str">
        <f>VLOOKUP(D140,Аптека!A:B,2,FALSE)</f>
        <v>Аптека №22</v>
      </c>
      <c r="K140" t="str">
        <f t="shared" si="2"/>
        <v>нема рецепту</v>
      </c>
    </row>
    <row r="141" spans="1:11">
      <c r="A141" s="4">
        <v>140</v>
      </c>
      <c r="B141" s="7">
        <v>45760</v>
      </c>
      <c r="C141" s="5" t="s">
        <v>8</v>
      </c>
      <c r="D141" s="6">
        <v>54</v>
      </c>
      <c r="E141" s="20"/>
      <c r="F141" s="6">
        <v>174</v>
      </c>
      <c r="G141" s="6"/>
      <c r="H141" s="6">
        <v>1140</v>
      </c>
      <c r="I141" s="14">
        <f>SUMIF(Чек_позиція!D:D,Продаж!H141,Чек_позиція!F:F)</f>
        <v>6599.8700000000008</v>
      </c>
      <c r="J141" t="str">
        <f>VLOOKUP(D141,Аптека!A:B,2,FALSE)</f>
        <v>Аптека №54</v>
      </c>
      <c r="K141" t="str">
        <f t="shared" si="2"/>
        <v>нема рецепту</v>
      </c>
    </row>
    <row r="142" spans="1:11">
      <c r="A142" s="4">
        <v>141</v>
      </c>
      <c r="B142" s="7">
        <v>45744</v>
      </c>
      <c r="C142" s="5" t="s">
        <v>2206</v>
      </c>
      <c r="D142" s="6">
        <v>23</v>
      </c>
      <c r="E142" s="20">
        <v>301</v>
      </c>
      <c r="F142" s="6">
        <v>23</v>
      </c>
      <c r="G142" s="6">
        <v>696</v>
      </c>
      <c r="H142" s="6">
        <v>1141</v>
      </c>
      <c r="I142" s="14">
        <f>SUMIF(Чек_позиція!D:D,Продаж!H142,Чек_позиція!F:F)</f>
        <v>3554.6499999999996</v>
      </c>
      <c r="J142" t="str">
        <f>VLOOKUP(D142,Аптека!A:B,2,FALSE)</f>
        <v>Аптека №23</v>
      </c>
      <c r="K142" t="str">
        <f t="shared" si="2"/>
        <v>є рецепт</v>
      </c>
    </row>
    <row r="143" spans="1:11">
      <c r="A143" s="4">
        <v>142</v>
      </c>
      <c r="B143" s="7">
        <v>45681</v>
      </c>
      <c r="C143" s="5" t="s">
        <v>2206</v>
      </c>
      <c r="D143" s="6">
        <v>37</v>
      </c>
      <c r="E143" s="20"/>
      <c r="F143" s="6">
        <v>337</v>
      </c>
      <c r="G143" s="6"/>
      <c r="H143" s="6">
        <v>1142</v>
      </c>
      <c r="I143" s="14">
        <f>SUMIF(Чек_позиція!D:D,Продаж!H143,Чек_позиція!F:F)</f>
        <v>4242.54</v>
      </c>
      <c r="J143" t="str">
        <f>VLOOKUP(D143,Аптека!A:B,2,FALSE)</f>
        <v>Аптека №37</v>
      </c>
      <c r="K143" t="str">
        <f t="shared" si="2"/>
        <v>нема рецепту</v>
      </c>
    </row>
    <row r="144" spans="1:11">
      <c r="A144" s="4">
        <v>143</v>
      </c>
      <c r="B144" s="7">
        <v>45709</v>
      </c>
      <c r="C144" s="5" t="s">
        <v>8</v>
      </c>
      <c r="D144" s="6">
        <v>29</v>
      </c>
      <c r="E144" s="20"/>
      <c r="F144" s="6">
        <v>329</v>
      </c>
      <c r="G144" s="6"/>
      <c r="H144" s="6">
        <v>1143</v>
      </c>
      <c r="I144" s="14">
        <f>SUMIF(Чек_позиція!D:D,Продаж!H144,Чек_позиція!F:F)</f>
        <v>9572.2199999999993</v>
      </c>
      <c r="J144" t="str">
        <f>VLOOKUP(D144,Аптека!A:B,2,FALSE)</f>
        <v>Аптека №29</v>
      </c>
      <c r="K144" t="str">
        <f t="shared" si="2"/>
        <v>нема рецепту</v>
      </c>
    </row>
    <row r="145" spans="1:11">
      <c r="A145" s="4">
        <v>144</v>
      </c>
      <c r="B145" s="7">
        <v>45792</v>
      </c>
      <c r="C145" s="5" t="s">
        <v>2206</v>
      </c>
      <c r="D145" s="6">
        <v>42</v>
      </c>
      <c r="E145" s="20">
        <v>147</v>
      </c>
      <c r="F145" s="6">
        <v>42</v>
      </c>
      <c r="G145" s="6"/>
      <c r="H145" s="6">
        <v>1144</v>
      </c>
      <c r="I145" s="14">
        <f>SUMIF(Чек_позиція!D:D,Продаж!H145,Чек_позиція!F:F)</f>
        <v>1679.4299999999998</v>
      </c>
      <c r="J145" t="str">
        <f>VLOOKUP(D145,Аптека!A:B,2,FALSE)</f>
        <v>Аптека №42</v>
      </c>
      <c r="K145" t="str">
        <f t="shared" si="2"/>
        <v>нема рецепту</v>
      </c>
    </row>
    <row r="146" spans="1:11">
      <c r="A146" s="4">
        <v>145</v>
      </c>
      <c r="B146" s="7">
        <v>45695</v>
      </c>
      <c r="C146" s="5" t="s">
        <v>2206</v>
      </c>
      <c r="D146" s="6">
        <v>38</v>
      </c>
      <c r="E146" s="20">
        <v>137</v>
      </c>
      <c r="F146" s="6">
        <v>218</v>
      </c>
      <c r="G146" s="6">
        <v>792</v>
      </c>
      <c r="H146" s="6">
        <v>1145</v>
      </c>
      <c r="I146" s="14">
        <f>SUMIF(Чек_позиція!D:D,Продаж!H146,Чек_позиція!F:F)</f>
        <v>8331.86</v>
      </c>
      <c r="J146" t="str">
        <f>VLOOKUP(D146,Аптека!A:B,2,FALSE)</f>
        <v>Аптека №38</v>
      </c>
      <c r="K146" t="str">
        <f t="shared" si="2"/>
        <v>є рецепт</v>
      </c>
    </row>
    <row r="147" spans="1:11">
      <c r="A147" s="4">
        <v>146</v>
      </c>
      <c r="B147" s="7">
        <v>45724</v>
      </c>
      <c r="C147" s="5" t="s">
        <v>2206</v>
      </c>
      <c r="D147" s="6">
        <v>10</v>
      </c>
      <c r="E147" s="20"/>
      <c r="F147" s="6">
        <v>70</v>
      </c>
      <c r="G147" s="6"/>
      <c r="H147" s="6">
        <v>1146</v>
      </c>
      <c r="I147" s="14">
        <f>SUMIF(Чек_позиція!D:D,Продаж!H147,Чек_позиція!F:F)</f>
        <v>4444.1900000000005</v>
      </c>
      <c r="J147" t="str">
        <f>VLOOKUP(D147,Аптека!A:B,2,FALSE)</f>
        <v>Аптека №10</v>
      </c>
      <c r="K147" t="str">
        <f t="shared" si="2"/>
        <v>нема рецепту</v>
      </c>
    </row>
    <row r="148" spans="1:11">
      <c r="A148" s="4">
        <v>147</v>
      </c>
      <c r="B148" s="7">
        <v>45746</v>
      </c>
      <c r="C148" s="5" t="s">
        <v>2206</v>
      </c>
      <c r="D148" s="6">
        <v>27</v>
      </c>
      <c r="E148" s="20">
        <v>396</v>
      </c>
      <c r="F148" s="6">
        <v>387</v>
      </c>
      <c r="G148" s="6"/>
      <c r="H148" s="6">
        <v>1147</v>
      </c>
      <c r="I148" s="14">
        <f>SUMIF(Чек_позиція!D:D,Продаж!H148,Чек_позиція!F:F)</f>
        <v>3685</v>
      </c>
      <c r="J148" t="str">
        <f>VLOOKUP(D148,Аптека!A:B,2,FALSE)</f>
        <v>Аптека №27</v>
      </c>
      <c r="K148" t="str">
        <f t="shared" si="2"/>
        <v>нема рецепту</v>
      </c>
    </row>
    <row r="149" spans="1:11">
      <c r="A149" s="4">
        <v>148</v>
      </c>
      <c r="B149" s="7">
        <v>45800</v>
      </c>
      <c r="C149" s="5" t="s">
        <v>8</v>
      </c>
      <c r="D149" s="6">
        <v>34</v>
      </c>
      <c r="E149" s="20">
        <v>449</v>
      </c>
      <c r="F149" s="6">
        <v>214</v>
      </c>
      <c r="G149" s="6"/>
      <c r="H149" s="6">
        <v>1148</v>
      </c>
      <c r="I149" s="14">
        <f>SUMIF(Чек_позиція!D:D,Продаж!H149,Чек_позиція!F:F)</f>
        <v>7041.0300000000007</v>
      </c>
      <c r="J149" t="str">
        <f>VLOOKUP(D149,Аптека!A:B,2,FALSE)</f>
        <v>Аптека №34</v>
      </c>
      <c r="K149" t="str">
        <f t="shared" si="2"/>
        <v>нема рецепту</v>
      </c>
    </row>
    <row r="150" spans="1:11">
      <c r="A150" s="4">
        <v>149</v>
      </c>
      <c r="B150" s="7">
        <v>45762</v>
      </c>
      <c r="C150" s="5" t="s">
        <v>2206</v>
      </c>
      <c r="D150" s="6">
        <v>15</v>
      </c>
      <c r="E150" s="20">
        <v>193</v>
      </c>
      <c r="F150" s="6">
        <v>315</v>
      </c>
      <c r="G150" s="6">
        <v>1134</v>
      </c>
      <c r="H150" s="6">
        <v>1149</v>
      </c>
      <c r="I150" s="14">
        <f>SUMIF(Чек_позиція!D:D,Продаж!H150,Чек_позиція!F:F)</f>
        <v>7284.76</v>
      </c>
      <c r="J150" t="str">
        <f>VLOOKUP(D150,Аптека!A:B,2,FALSE)</f>
        <v>Аптека №15</v>
      </c>
      <c r="K150" t="str">
        <f t="shared" si="2"/>
        <v>є рецепт</v>
      </c>
    </row>
    <row r="151" spans="1:11">
      <c r="A151" s="4">
        <v>150</v>
      </c>
      <c r="B151" s="7">
        <v>45823</v>
      </c>
      <c r="C151" s="5" t="s">
        <v>8</v>
      </c>
      <c r="D151" s="6">
        <v>22</v>
      </c>
      <c r="E151" s="20">
        <v>257</v>
      </c>
      <c r="F151" s="6">
        <v>262</v>
      </c>
      <c r="G151" s="6"/>
      <c r="H151" s="6">
        <v>1150</v>
      </c>
      <c r="I151" s="14">
        <f>SUMIF(Чек_позиція!D:D,Продаж!H151,Чек_позиція!F:F)</f>
        <v>3159.6</v>
      </c>
      <c r="J151" t="str">
        <f>VLOOKUP(D151,Аптека!A:B,2,FALSE)</f>
        <v>Аптека №22</v>
      </c>
      <c r="K151" t="str">
        <f t="shared" si="2"/>
        <v>нема рецепту</v>
      </c>
    </row>
    <row r="152" spans="1:11">
      <c r="A152" s="4">
        <v>151</v>
      </c>
      <c r="B152" s="7">
        <v>45720</v>
      </c>
      <c r="C152" s="5" t="s">
        <v>2206</v>
      </c>
      <c r="D152" s="6">
        <v>43</v>
      </c>
      <c r="E152" s="20">
        <v>368</v>
      </c>
      <c r="F152" s="6">
        <v>163</v>
      </c>
      <c r="G152" s="6"/>
      <c r="H152" s="6">
        <v>1151</v>
      </c>
      <c r="I152" s="14">
        <f>SUMIF(Чек_позиція!D:D,Продаж!H152,Чек_позиція!F:F)</f>
        <v>2130.96</v>
      </c>
      <c r="J152" t="str">
        <f>VLOOKUP(D152,Аптека!A:B,2,FALSE)</f>
        <v>Аптека №43</v>
      </c>
      <c r="K152" t="str">
        <f t="shared" si="2"/>
        <v>нема рецепту</v>
      </c>
    </row>
    <row r="153" spans="1:11">
      <c r="A153" s="4">
        <v>152</v>
      </c>
      <c r="B153" s="7">
        <v>45719</v>
      </c>
      <c r="C153" s="5" t="s">
        <v>2206</v>
      </c>
      <c r="D153" s="6">
        <v>36</v>
      </c>
      <c r="E153" s="20">
        <v>556</v>
      </c>
      <c r="F153" s="6">
        <v>156</v>
      </c>
      <c r="G153" s="6">
        <v>978</v>
      </c>
      <c r="H153" s="6">
        <v>1152</v>
      </c>
      <c r="I153" s="14">
        <f>SUMIF(Чек_позиція!D:D,Продаж!H153,Чек_позиція!F:F)</f>
        <v>1935.56</v>
      </c>
      <c r="J153" t="str">
        <f>VLOOKUP(D153,Аптека!A:B,2,FALSE)</f>
        <v>Аптека №36</v>
      </c>
      <c r="K153" t="str">
        <f t="shared" si="2"/>
        <v>є рецепт</v>
      </c>
    </row>
    <row r="154" spans="1:11">
      <c r="A154" s="4">
        <v>153</v>
      </c>
      <c r="B154" s="7">
        <v>45665</v>
      </c>
      <c r="C154" s="5" t="s">
        <v>8</v>
      </c>
      <c r="D154" s="6">
        <v>46</v>
      </c>
      <c r="E154" s="20">
        <v>107</v>
      </c>
      <c r="F154" s="6">
        <v>346</v>
      </c>
      <c r="G154" s="6"/>
      <c r="H154" s="6">
        <v>1153</v>
      </c>
      <c r="I154" s="14">
        <f>SUMIF(Чек_позиція!D:D,Продаж!H154,Чек_позиція!F:F)</f>
        <v>5599.34</v>
      </c>
      <c r="J154" t="str">
        <f>VLOOKUP(D154,Аптека!A:B,2,FALSE)</f>
        <v>Аптека №46</v>
      </c>
      <c r="K154" t="str">
        <f t="shared" si="2"/>
        <v>нема рецепту</v>
      </c>
    </row>
    <row r="155" spans="1:11">
      <c r="A155" s="4">
        <v>154</v>
      </c>
      <c r="B155" s="7">
        <v>45660</v>
      </c>
      <c r="C155" s="5" t="s">
        <v>2206</v>
      </c>
      <c r="D155" s="6">
        <v>30</v>
      </c>
      <c r="E155" s="20">
        <v>42</v>
      </c>
      <c r="F155" s="6">
        <v>390</v>
      </c>
      <c r="G155" s="6"/>
      <c r="H155" s="6">
        <v>1154</v>
      </c>
      <c r="I155" s="14">
        <f>SUMIF(Чек_позиція!D:D,Продаж!H155,Чек_позиція!F:F)</f>
        <v>4687.4799999999996</v>
      </c>
      <c r="J155" t="str">
        <f>VLOOKUP(D155,Аптека!A:B,2,FALSE)</f>
        <v>Аптека №30</v>
      </c>
      <c r="K155" t="str">
        <f t="shared" si="2"/>
        <v>нема рецепту</v>
      </c>
    </row>
    <row r="156" spans="1:11">
      <c r="A156" s="4">
        <v>155</v>
      </c>
      <c r="B156" s="7">
        <v>45794</v>
      </c>
      <c r="C156" s="5" t="s">
        <v>2206</v>
      </c>
      <c r="D156" s="6">
        <v>54</v>
      </c>
      <c r="E156" s="20">
        <v>112</v>
      </c>
      <c r="F156" s="6">
        <v>114</v>
      </c>
      <c r="G156" s="6"/>
      <c r="H156" s="6">
        <v>1155</v>
      </c>
      <c r="I156" s="14">
        <f>SUMIF(Чек_позиція!D:D,Продаж!H156,Чек_позиція!F:F)</f>
        <v>8917.81</v>
      </c>
      <c r="J156" t="str">
        <f>VLOOKUP(D156,Аптека!A:B,2,FALSE)</f>
        <v>Аптека №54</v>
      </c>
      <c r="K156" t="str">
        <f t="shared" si="2"/>
        <v>нема рецепту</v>
      </c>
    </row>
    <row r="157" spans="1:11">
      <c r="A157" s="4">
        <v>156</v>
      </c>
      <c r="B157" s="7">
        <v>45658</v>
      </c>
      <c r="C157" s="5" t="s">
        <v>2206</v>
      </c>
      <c r="D157" s="6">
        <v>32</v>
      </c>
      <c r="E157" s="20"/>
      <c r="F157" s="6">
        <v>212</v>
      </c>
      <c r="G157" s="6"/>
      <c r="H157" s="6">
        <v>1156</v>
      </c>
      <c r="I157" s="14">
        <f>SUMIF(Чек_позиція!D:D,Продаж!H157,Чек_позиція!F:F)</f>
        <v>3548.16</v>
      </c>
      <c r="J157" t="str">
        <f>VLOOKUP(D157,Аптека!A:B,2,FALSE)</f>
        <v>Аптека №32</v>
      </c>
      <c r="K157" t="str">
        <f t="shared" si="2"/>
        <v>нема рецепту</v>
      </c>
    </row>
    <row r="158" spans="1:11">
      <c r="A158" s="4">
        <v>157</v>
      </c>
      <c r="B158" s="7">
        <v>45829</v>
      </c>
      <c r="C158" s="5" t="s">
        <v>2206</v>
      </c>
      <c r="D158" s="6">
        <v>52</v>
      </c>
      <c r="E158" s="20">
        <v>549</v>
      </c>
      <c r="F158" s="6">
        <v>52</v>
      </c>
      <c r="G158" s="6">
        <v>1108</v>
      </c>
      <c r="H158" s="6">
        <v>1157</v>
      </c>
      <c r="I158" s="14">
        <f>SUMIF(Чек_позиція!D:D,Продаж!H158,Чек_позиція!F:F)</f>
        <v>5093.21</v>
      </c>
      <c r="J158" t="str">
        <f>VLOOKUP(D158,Аптека!A:B,2,FALSE)</f>
        <v>Аптека №52</v>
      </c>
      <c r="K158" t="str">
        <f t="shared" si="2"/>
        <v>є рецепт</v>
      </c>
    </row>
    <row r="159" spans="1:11">
      <c r="A159" s="4">
        <v>158</v>
      </c>
      <c r="B159" s="7">
        <v>45686</v>
      </c>
      <c r="C159" s="5" t="s">
        <v>2206</v>
      </c>
      <c r="D159" s="6">
        <v>30</v>
      </c>
      <c r="E159" s="20">
        <v>435</v>
      </c>
      <c r="F159" s="6">
        <v>210</v>
      </c>
      <c r="G159" s="6">
        <v>279</v>
      </c>
      <c r="H159" s="6">
        <v>1158</v>
      </c>
      <c r="I159" s="14">
        <f>SUMIF(Чек_позиція!D:D,Продаж!H159,Чек_позиція!F:F)</f>
        <v>3410.3199999999997</v>
      </c>
      <c r="J159" t="str">
        <f>VLOOKUP(D159,Аптека!A:B,2,FALSE)</f>
        <v>Аптека №30</v>
      </c>
      <c r="K159" t="str">
        <f t="shared" si="2"/>
        <v>є рецепт</v>
      </c>
    </row>
    <row r="160" spans="1:11">
      <c r="A160" s="4">
        <v>159</v>
      </c>
      <c r="B160" s="7">
        <v>45768</v>
      </c>
      <c r="C160" s="5" t="s">
        <v>8</v>
      </c>
      <c r="D160" s="6">
        <v>35</v>
      </c>
      <c r="E160" s="20">
        <v>294</v>
      </c>
      <c r="F160" s="6">
        <v>275</v>
      </c>
      <c r="G160" s="6"/>
      <c r="H160" s="6">
        <v>1159</v>
      </c>
      <c r="I160" s="14">
        <f>SUMIF(Чек_позиція!D:D,Продаж!H160,Чек_позиція!F:F)</f>
        <v>658.17</v>
      </c>
      <c r="J160" t="str">
        <f>VLOOKUP(D160,Аптека!A:B,2,FALSE)</f>
        <v>Аптека №35</v>
      </c>
      <c r="K160" t="str">
        <f t="shared" si="2"/>
        <v>нема рецепту</v>
      </c>
    </row>
    <row r="161" spans="1:11">
      <c r="A161" s="4">
        <v>160</v>
      </c>
      <c r="B161" s="7">
        <v>45786</v>
      </c>
      <c r="C161" s="5" t="s">
        <v>8</v>
      </c>
      <c r="D161" s="6">
        <v>1</v>
      </c>
      <c r="E161" s="20">
        <v>524</v>
      </c>
      <c r="F161" s="6">
        <v>361</v>
      </c>
      <c r="G161" s="6">
        <v>1108</v>
      </c>
      <c r="H161" s="6">
        <v>1160</v>
      </c>
      <c r="I161" s="14">
        <f>SUMIF(Чек_позиція!D:D,Продаж!H161,Чек_позиція!F:F)</f>
        <v>1872.21</v>
      </c>
      <c r="J161" t="str">
        <f>VLOOKUP(D161,Аптека!A:B,2,FALSE)</f>
        <v>Аптека №1</v>
      </c>
      <c r="K161" t="str">
        <f t="shared" si="2"/>
        <v>є рецепт</v>
      </c>
    </row>
    <row r="162" spans="1:11">
      <c r="A162" s="4">
        <v>161</v>
      </c>
      <c r="B162" s="7">
        <v>45747</v>
      </c>
      <c r="C162" s="5" t="s">
        <v>8</v>
      </c>
      <c r="D162" s="6">
        <v>24</v>
      </c>
      <c r="E162" s="20">
        <v>81</v>
      </c>
      <c r="F162" s="6">
        <v>264</v>
      </c>
      <c r="G162" s="6"/>
      <c r="H162" s="6">
        <v>1161</v>
      </c>
      <c r="I162" s="14">
        <f>SUMIF(Чек_позиція!D:D,Продаж!H162,Чек_позиція!F:F)</f>
        <v>195.22</v>
      </c>
      <c r="J162" t="str">
        <f>VLOOKUP(D162,Аптека!A:B,2,FALSE)</f>
        <v>Аптека №24</v>
      </c>
      <c r="K162" t="str">
        <f t="shared" si="2"/>
        <v>нема рецепту</v>
      </c>
    </row>
    <row r="163" spans="1:11">
      <c r="A163" s="4">
        <v>162</v>
      </c>
      <c r="B163" s="7">
        <v>45810</v>
      </c>
      <c r="C163" s="5" t="s">
        <v>2206</v>
      </c>
      <c r="D163" s="6">
        <v>51</v>
      </c>
      <c r="E163" s="20"/>
      <c r="F163" s="6">
        <v>51</v>
      </c>
      <c r="G163" s="6">
        <v>47</v>
      </c>
      <c r="H163" s="6">
        <v>1162</v>
      </c>
      <c r="I163" s="14">
        <f>SUMIF(Чек_позиція!D:D,Продаж!H163,Чек_позиція!F:F)</f>
        <v>3145.67</v>
      </c>
      <c r="J163" t="str">
        <f>VLOOKUP(D163,Аптека!A:B,2,FALSE)</f>
        <v>Аптека №51</v>
      </c>
      <c r="K163" t="str">
        <f t="shared" si="2"/>
        <v>є рецепт</v>
      </c>
    </row>
    <row r="164" spans="1:11">
      <c r="A164" s="4">
        <v>163</v>
      </c>
      <c r="B164" s="7">
        <v>45758</v>
      </c>
      <c r="C164" s="5" t="s">
        <v>8</v>
      </c>
      <c r="D164" s="6">
        <v>9</v>
      </c>
      <c r="E164" s="20">
        <v>315</v>
      </c>
      <c r="F164" s="6">
        <v>249</v>
      </c>
      <c r="G164" s="6"/>
      <c r="H164" s="6">
        <v>1163</v>
      </c>
      <c r="I164" s="14">
        <f>SUMIF(Чек_позиція!D:D,Продаж!H164,Чек_позиція!F:F)</f>
        <v>7405.2800000000007</v>
      </c>
      <c r="J164" t="str">
        <f>VLOOKUP(D164,Аптека!A:B,2,FALSE)</f>
        <v>Аптека №9</v>
      </c>
      <c r="K164" t="str">
        <f t="shared" si="2"/>
        <v>нема рецепту</v>
      </c>
    </row>
    <row r="165" spans="1:11">
      <c r="A165" s="4">
        <v>164</v>
      </c>
      <c r="B165" s="7">
        <v>45734</v>
      </c>
      <c r="C165" s="5" t="s">
        <v>8</v>
      </c>
      <c r="D165" s="6">
        <v>37</v>
      </c>
      <c r="E165" s="20">
        <v>210</v>
      </c>
      <c r="F165" s="6">
        <v>337</v>
      </c>
      <c r="G165" s="6">
        <v>936</v>
      </c>
      <c r="H165" s="6">
        <v>1164</v>
      </c>
      <c r="I165" s="14">
        <f>SUMIF(Чек_позиція!D:D,Продаж!H165,Чек_позиція!F:F)</f>
        <v>5372.2900000000009</v>
      </c>
      <c r="J165" t="str">
        <f>VLOOKUP(D165,Аптека!A:B,2,FALSE)</f>
        <v>Аптека №37</v>
      </c>
      <c r="K165" t="str">
        <f t="shared" si="2"/>
        <v>є рецепт</v>
      </c>
    </row>
    <row r="166" spans="1:11">
      <c r="A166" s="4">
        <v>165</v>
      </c>
      <c r="B166" s="7">
        <v>45810</v>
      </c>
      <c r="C166" s="5" t="s">
        <v>8</v>
      </c>
      <c r="D166" s="6">
        <v>35</v>
      </c>
      <c r="E166" s="20"/>
      <c r="F166" s="6">
        <v>35</v>
      </c>
      <c r="G166" s="6"/>
      <c r="H166" s="6">
        <v>1165</v>
      </c>
      <c r="I166" s="14">
        <f>SUMIF(Чек_позиція!D:D,Продаж!H166,Чек_позиція!F:F)</f>
        <v>2348.5500000000002</v>
      </c>
      <c r="J166" t="str">
        <f>VLOOKUP(D166,Аптека!A:B,2,FALSE)</f>
        <v>Аптека №35</v>
      </c>
      <c r="K166" t="str">
        <f t="shared" si="2"/>
        <v>нема рецепту</v>
      </c>
    </row>
    <row r="167" spans="1:11">
      <c r="A167" s="4">
        <v>166</v>
      </c>
      <c r="B167" s="7">
        <v>45719</v>
      </c>
      <c r="C167" s="5" t="s">
        <v>8</v>
      </c>
      <c r="D167" s="6">
        <v>37</v>
      </c>
      <c r="E167" s="20">
        <v>551</v>
      </c>
      <c r="F167" s="6">
        <v>337</v>
      </c>
      <c r="G167" s="6"/>
      <c r="H167" s="6">
        <v>1166</v>
      </c>
      <c r="I167" s="14">
        <f>SUMIF(Чек_позиція!D:D,Продаж!H167,Чек_позиція!F:F)</f>
        <v>5258.74</v>
      </c>
      <c r="J167" t="str">
        <f>VLOOKUP(D167,Аптека!A:B,2,FALSE)</f>
        <v>Аптека №37</v>
      </c>
      <c r="K167" t="str">
        <f t="shared" si="2"/>
        <v>нема рецепту</v>
      </c>
    </row>
    <row r="168" spans="1:11">
      <c r="A168" s="4">
        <v>167</v>
      </c>
      <c r="B168" s="7">
        <v>45837</v>
      </c>
      <c r="C168" s="5" t="s">
        <v>2206</v>
      </c>
      <c r="D168" s="6">
        <v>9</v>
      </c>
      <c r="E168" s="20"/>
      <c r="F168" s="6">
        <v>129</v>
      </c>
      <c r="G168" s="6">
        <v>715</v>
      </c>
      <c r="H168" s="6">
        <v>1167</v>
      </c>
      <c r="I168" s="14">
        <f>SUMIF(Чек_позиція!D:D,Продаж!H168,Чек_позиція!F:F)</f>
        <v>272.56</v>
      </c>
      <c r="J168" t="str">
        <f>VLOOKUP(D168,Аптека!A:B,2,FALSE)</f>
        <v>Аптека №9</v>
      </c>
      <c r="K168" t="str">
        <f t="shared" si="2"/>
        <v>є рецепт</v>
      </c>
    </row>
    <row r="169" spans="1:11">
      <c r="A169" s="4">
        <v>168</v>
      </c>
      <c r="B169" s="7">
        <v>45824</v>
      </c>
      <c r="C169" s="5" t="s">
        <v>2206</v>
      </c>
      <c r="D169" s="6">
        <v>1</v>
      </c>
      <c r="E169" s="20">
        <v>8</v>
      </c>
      <c r="F169" s="6">
        <v>301</v>
      </c>
      <c r="G169" s="6">
        <v>547</v>
      </c>
      <c r="H169" s="6">
        <v>1168</v>
      </c>
      <c r="I169" s="14">
        <f>SUMIF(Чек_позиція!D:D,Продаж!H169,Чек_позиція!F:F)</f>
        <v>2111.69</v>
      </c>
      <c r="J169" t="str">
        <f>VLOOKUP(D169,Аптека!A:B,2,FALSE)</f>
        <v>Аптека №1</v>
      </c>
      <c r="K169" t="str">
        <f t="shared" si="2"/>
        <v>є рецепт</v>
      </c>
    </row>
    <row r="170" spans="1:11">
      <c r="A170" s="4">
        <v>169</v>
      </c>
      <c r="B170" s="7">
        <v>45830</v>
      </c>
      <c r="C170" s="5" t="s">
        <v>2206</v>
      </c>
      <c r="D170" s="6">
        <v>60</v>
      </c>
      <c r="E170" s="20"/>
      <c r="F170" s="6">
        <v>360</v>
      </c>
      <c r="G170" s="6">
        <v>1019</v>
      </c>
      <c r="H170" s="6">
        <v>1169</v>
      </c>
      <c r="I170" s="14">
        <f>SUMIF(Чек_позиція!D:D,Продаж!H170,Чек_позиція!F:F)</f>
        <v>803.88</v>
      </c>
      <c r="J170" t="str">
        <f>VLOOKUP(D170,Аптека!A:B,2,FALSE)</f>
        <v>Аптека №60</v>
      </c>
      <c r="K170" t="str">
        <f t="shared" si="2"/>
        <v>є рецепт</v>
      </c>
    </row>
    <row r="171" spans="1:11">
      <c r="A171" s="4">
        <v>170</v>
      </c>
      <c r="B171" s="7">
        <v>45724</v>
      </c>
      <c r="C171" s="5" t="s">
        <v>2206</v>
      </c>
      <c r="D171" s="6">
        <v>4</v>
      </c>
      <c r="E171" s="20">
        <v>170</v>
      </c>
      <c r="F171" s="6">
        <v>4</v>
      </c>
      <c r="G171" s="6">
        <v>1041</v>
      </c>
      <c r="H171" s="6">
        <v>1170</v>
      </c>
      <c r="I171" s="14">
        <f>SUMIF(Чек_позиція!D:D,Продаж!H171,Чек_позиція!F:F)</f>
        <v>1508.62</v>
      </c>
      <c r="J171" t="str">
        <f>VLOOKUP(D171,Аптека!A:B,2,FALSE)</f>
        <v>Аптека №4</v>
      </c>
      <c r="K171" t="str">
        <f t="shared" si="2"/>
        <v>є рецепт</v>
      </c>
    </row>
    <row r="172" spans="1:11">
      <c r="A172" s="4">
        <v>171</v>
      </c>
      <c r="B172" s="7">
        <v>45705</v>
      </c>
      <c r="C172" s="5" t="s">
        <v>8</v>
      </c>
      <c r="D172" s="6">
        <v>28</v>
      </c>
      <c r="E172" s="20">
        <v>59</v>
      </c>
      <c r="F172" s="6">
        <v>28</v>
      </c>
      <c r="G172" s="6"/>
      <c r="H172" s="6">
        <v>1171</v>
      </c>
      <c r="I172" s="14">
        <f>SUMIF(Чек_позиція!D:D,Продаж!H172,Чек_позиція!F:F)</f>
        <v>770.29</v>
      </c>
      <c r="J172" t="str">
        <f>VLOOKUP(D172,Аптека!A:B,2,FALSE)</f>
        <v>Аптека №28</v>
      </c>
      <c r="K172" t="str">
        <f t="shared" si="2"/>
        <v>нема рецепту</v>
      </c>
    </row>
    <row r="173" spans="1:11">
      <c r="A173" s="4">
        <v>172</v>
      </c>
      <c r="B173" s="7">
        <v>45726</v>
      </c>
      <c r="C173" s="5" t="s">
        <v>2206</v>
      </c>
      <c r="D173" s="6">
        <v>30</v>
      </c>
      <c r="E173" s="20"/>
      <c r="F173" s="6">
        <v>150</v>
      </c>
      <c r="G173" s="6"/>
      <c r="H173" s="6">
        <v>1172</v>
      </c>
      <c r="I173" s="14">
        <f>SUMIF(Чек_позиція!D:D,Продаж!H173,Чек_позиція!F:F)</f>
        <v>2073.9</v>
      </c>
      <c r="J173" t="str">
        <f>VLOOKUP(D173,Аптека!A:B,2,FALSE)</f>
        <v>Аптека №30</v>
      </c>
      <c r="K173" t="str">
        <f t="shared" si="2"/>
        <v>нема рецепту</v>
      </c>
    </row>
    <row r="174" spans="1:11">
      <c r="A174" s="4">
        <v>173</v>
      </c>
      <c r="B174" s="7">
        <v>45753</v>
      </c>
      <c r="C174" s="5" t="s">
        <v>2206</v>
      </c>
      <c r="D174" s="6">
        <v>13</v>
      </c>
      <c r="E174" s="20">
        <v>347</v>
      </c>
      <c r="F174" s="6">
        <v>13</v>
      </c>
      <c r="G174" s="6"/>
      <c r="H174" s="6">
        <v>1173</v>
      </c>
      <c r="I174" s="14">
        <f>SUMIF(Чек_позиція!D:D,Продаж!H174,Чек_позиція!F:F)</f>
        <v>2682</v>
      </c>
      <c r="J174" t="str">
        <f>VLOOKUP(D174,Аптека!A:B,2,FALSE)</f>
        <v>Аптека №13</v>
      </c>
      <c r="K174" t="str">
        <f t="shared" si="2"/>
        <v>нема рецепту</v>
      </c>
    </row>
    <row r="175" spans="1:11">
      <c r="A175" s="4">
        <v>174</v>
      </c>
      <c r="B175" s="7">
        <v>45835</v>
      </c>
      <c r="C175" s="5" t="s">
        <v>8</v>
      </c>
      <c r="D175" s="6">
        <v>55</v>
      </c>
      <c r="E175" s="20">
        <v>457</v>
      </c>
      <c r="F175" s="6">
        <v>115</v>
      </c>
      <c r="G175" s="6">
        <v>76</v>
      </c>
      <c r="H175" s="6">
        <v>1174</v>
      </c>
      <c r="I175" s="14">
        <f>SUMIF(Чек_позиція!D:D,Продаж!H175,Чек_позиція!F:F)</f>
        <v>3127.8199999999997</v>
      </c>
      <c r="J175" t="str">
        <f>VLOOKUP(D175,Аптека!A:B,2,FALSE)</f>
        <v>Аптека №55</v>
      </c>
      <c r="K175" t="str">
        <f t="shared" si="2"/>
        <v>є рецепт</v>
      </c>
    </row>
    <row r="176" spans="1:11">
      <c r="A176" s="4">
        <v>175</v>
      </c>
      <c r="B176" s="7">
        <v>45742</v>
      </c>
      <c r="C176" s="5" t="s">
        <v>2206</v>
      </c>
      <c r="D176" s="6">
        <v>58</v>
      </c>
      <c r="E176" s="20">
        <v>25</v>
      </c>
      <c r="F176" s="6">
        <v>358</v>
      </c>
      <c r="G176" s="6"/>
      <c r="H176" s="6">
        <v>1175</v>
      </c>
      <c r="I176" s="14">
        <f>SUMIF(Чек_позиція!D:D,Продаж!H176,Чек_позиція!F:F)</f>
        <v>4690.8700000000008</v>
      </c>
      <c r="J176" t="str">
        <f>VLOOKUP(D176,Аптека!A:B,2,FALSE)</f>
        <v>Аптека №58</v>
      </c>
      <c r="K176" t="str">
        <f t="shared" si="2"/>
        <v>нема рецепту</v>
      </c>
    </row>
    <row r="177" spans="1:11">
      <c r="A177" s="4">
        <v>176</v>
      </c>
      <c r="B177" s="7">
        <v>45719</v>
      </c>
      <c r="C177" s="5" t="s">
        <v>2206</v>
      </c>
      <c r="D177" s="6">
        <v>11</v>
      </c>
      <c r="E177" s="20"/>
      <c r="F177" s="6">
        <v>191</v>
      </c>
      <c r="G177" s="6"/>
      <c r="H177" s="6">
        <v>1176</v>
      </c>
      <c r="I177" s="14">
        <f>SUMIF(Чек_позиція!D:D,Продаж!H177,Чек_позиція!F:F)</f>
        <v>2604.1799999999998</v>
      </c>
      <c r="J177" t="str">
        <f>VLOOKUP(D177,Аптека!A:B,2,FALSE)</f>
        <v>Аптека №11</v>
      </c>
      <c r="K177" t="str">
        <f t="shared" si="2"/>
        <v>нема рецепту</v>
      </c>
    </row>
    <row r="178" spans="1:11">
      <c r="A178" s="4">
        <v>177</v>
      </c>
      <c r="B178" s="7">
        <v>45661</v>
      </c>
      <c r="C178" s="5" t="s">
        <v>2206</v>
      </c>
      <c r="D178" s="6">
        <v>43</v>
      </c>
      <c r="E178" s="20">
        <v>320</v>
      </c>
      <c r="F178" s="6">
        <v>103</v>
      </c>
      <c r="G178" s="6"/>
      <c r="H178" s="6">
        <v>1177</v>
      </c>
      <c r="I178" s="14">
        <f>SUMIF(Чек_позиція!D:D,Продаж!H178,Чек_позиція!F:F)</f>
        <v>2659.62</v>
      </c>
      <c r="J178" t="str">
        <f>VLOOKUP(D178,Аптека!A:B,2,FALSE)</f>
        <v>Аптека №43</v>
      </c>
      <c r="K178" t="str">
        <f t="shared" si="2"/>
        <v>нема рецепту</v>
      </c>
    </row>
    <row r="179" spans="1:11">
      <c r="A179" s="4">
        <v>178</v>
      </c>
      <c r="B179" s="7">
        <v>45762</v>
      </c>
      <c r="C179" s="5" t="s">
        <v>8</v>
      </c>
      <c r="D179" s="6">
        <v>21</v>
      </c>
      <c r="E179" s="20">
        <v>449</v>
      </c>
      <c r="F179" s="6">
        <v>21</v>
      </c>
      <c r="G179" s="6"/>
      <c r="H179" s="6">
        <v>1178</v>
      </c>
      <c r="I179" s="14">
        <f>SUMIF(Чек_позиція!D:D,Продаж!H179,Чек_позиція!F:F)</f>
        <v>1456.1</v>
      </c>
      <c r="J179" t="str">
        <f>VLOOKUP(D179,Аптека!A:B,2,FALSE)</f>
        <v>Аптека №21</v>
      </c>
      <c r="K179" t="str">
        <f t="shared" si="2"/>
        <v>нема рецепту</v>
      </c>
    </row>
    <row r="180" spans="1:11">
      <c r="A180" s="4">
        <v>179</v>
      </c>
      <c r="B180" s="7">
        <v>45793</v>
      </c>
      <c r="C180" s="5" t="s">
        <v>2206</v>
      </c>
      <c r="D180" s="6">
        <v>34</v>
      </c>
      <c r="E180" s="20">
        <v>104</v>
      </c>
      <c r="F180" s="6">
        <v>394</v>
      </c>
      <c r="G180" s="6"/>
      <c r="H180" s="6">
        <v>1179</v>
      </c>
      <c r="I180" s="14">
        <f>SUMIF(Чек_позиція!D:D,Продаж!H180,Чек_позиція!F:F)</f>
        <v>652.16</v>
      </c>
      <c r="J180" t="str">
        <f>VLOOKUP(D180,Аптека!A:B,2,FALSE)</f>
        <v>Аптека №34</v>
      </c>
      <c r="K180" t="str">
        <f t="shared" si="2"/>
        <v>нема рецепту</v>
      </c>
    </row>
    <row r="181" spans="1:11">
      <c r="A181" s="4">
        <v>180</v>
      </c>
      <c r="B181" s="7">
        <v>45810</v>
      </c>
      <c r="C181" s="5" t="s">
        <v>8</v>
      </c>
      <c r="D181" s="6">
        <v>51</v>
      </c>
      <c r="E181" s="20">
        <v>360</v>
      </c>
      <c r="F181" s="6">
        <v>111</v>
      </c>
      <c r="G181" s="6"/>
      <c r="H181" s="6">
        <v>1180</v>
      </c>
      <c r="I181" s="14">
        <f>SUMIF(Чек_позиція!D:D,Продаж!H181,Чек_позиція!F:F)</f>
        <v>334</v>
      </c>
      <c r="J181" t="str">
        <f>VLOOKUP(D181,Аптека!A:B,2,FALSE)</f>
        <v>Аптека №51</v>
      </c>
      <c r="K181" t="str">
        <f t="shared" si="2"/>
        <v>нема рецепту</v>
      </c>
    </row>
    <row r="182" spans="1:11">
      <c r="A182" s="4">
        <v>181</v>
      </c>
      <c r="B182" s="7">
        <v>45832</v>
      </c>
      <c r="C182" s="5" t="s">
        <v>8</v>
      </c>
      <c r="D182" s="6">
        <v>13</v>
      </c>
      <c r="E182" s="20">
        <v>398</v>
      </c>
      <c r="F182" s="6">
        <v>13</v>
      </c>
      <c r="G182" s="6"/>
      <c r="H182" s="6">
        <v>1181</v>
      </c>
      <c r="I182" s="14">
        <f>SUMIF(Чек_позиція!D:D,Продаж!H182,Чек_позиція!F:F)</f>
        <v>496.96</v>
      </c>
      <c r="J182" t="str">
        <f>VLOOKUP(D182,Аптека!A:B,2,FALSE)</f>
        <v>Аптека №13</v>
      </c>
      <c r="K182" t="str">
        <f t="shared" si="2"/>
        <v>нема рецепту</v>
      </c>
    </row>
    <row r="183" spans="1:11">
      <c r="A183" s="4">
        <v>182</v>
      </c>
      <c r="B183" s="7">
        <v>45687</v>
      </c>
      <c r="C183" s="5" t="s">
        <v>2206</v>
      </c>
      <c r="D183" s="6">
        <v>50</v>
      </c>
      <c r="E183" s="20">
        <v>207</v>
      </c>
      <c r="F183" s="6">
        <v>230</v>
      </c>
      <c r="G183" s="6"/>
      <c r="H183" s="6">
        <v>1182</v>
      </c>
      <c r="I183" s="14">
        <f>SUMIF(Чек_позиція!D:D,Продаж!H183,Чек_позиція!F:F)</f>
        <v>4786.5200000000004</v>
      </c>
      <c r="J183" t="str">
        <f>VLOOKUP(D183,Аптека!A:B,2,FALSE)</f>
        <v>Аптека №50</v>
      </c>
      <c r="K183" t="str">
        <f t="shared" si="2"/>
        <v>нема рецепту</v>
      </c>
    </row>
    <row r="184" spans="1:11">
      <c r="A184" s="4">
        <v>183</v>
      </c>
      <c r="B184" s="7">
        <v>45829</v>
      </c>
      <c r="C184" s="5" t="s">
        <v>2206</v>
      </c>
      <c r="D184" s="6">
        <v>10</v>
      </c>
      <c r="E184" s="20">
        <v>113</v>
      </c>
      <c r="F184" s="6">
        <v>250</v>
      </c>
      <c r="G184" s="6"/>
      <c r="H184" s="6">
        <v>1183</v>
      </c>
      <c r="I184" s="14">
        <f>SUMIF(Чек_позиція!D:D,Продаж!H184,Чек_позиція!F:F)</f>
        <v>217.49</v>
      </c>
      <c r="J184" t="str">
        <f>VLOOKUP(D184,Аптека!A:B,2,FALSE)</f>
        <v>Аптека №10</v>
      </c>
      <c r="K184" t="str">
        <f t="shared" si="2"/>
        <v>нема рецепту</v>
      </c>
    </row>
    <row r="185" spans="1:11">
      <c r="A185" s="4">
        <v>184</v>
      </c>
      <c r="B185" s="7">
        <v>45808</v>
      </c>
      <c r="C185" s="5" t="s">
        <v>8</v>
      </c>
      <c r="D185" s="6">
        <v>45</v>
      </c>
      <c r="E185" s="20">
        <v>157</v>
      </c>
      <c r="F185" s="6">
        <v>45</v>
      </c>
      <c r="G185" s="6"/>
      <c r="H185" s="6">
        <v>1184</v>
      </c>
      <c r="I185" s="14">
        <f>SUMIF(Чек_позиція!D:D,Продаж!H185,Чек_позиція!F:F)</f>
        <v>8007.9299999999994</v>
      </c>
      <c r="J185" t="str">
        <f>VLOOKUP(D185,Аптека!A:B,2,FALSE)</f>
        <v>Аптека №45</v>
      </c>
      <c r="K185" t="str">
        <f t="shared" si="2"/>
        <v>нема рецепту</v>
      </c>
    </row>
    <row r="186" spans="1:11">
      <c r="A186" s="4">
        <v>185</v>
      </c>
      <c r="B186" s="7">
        <v>45676</v>
      </c>
      <c r="C186" s="5" t="s">
        <v>8</v>
      </c>
      <c r="D186" s="6">
        <v>52</v>
      </c>
      <c r="E186" s="20">
        <v>306</v>
      </c>
      <c r="F186" s="6">
        <v>112</v>
      </c>
      <c r="G186" s="6"/>
      <c r="H186" s="6">
        <v>1185</v>
      </c>
      <c r="I186" s="14">
        <f>SUMIF(Чек_позиція!D:D,Продаж!H186,Чек_позиція!F:F)</f>
        <v>2961.88</v>
      </c>
      <c r="J186" t="str">
        <f>VLOOKUP(D186,Аптека!A:B,2,FALSE)</f>
        <v>Аптека №52</v>
      </c>
      <c r="K186" t="str">
        <f t="shared" si="2"/>
        <v>нема рецепту</v>
      </c>
    </row>
    <row r="187" spans="1:11">
      <c r="A187" s="4">
        <v>186</v>
      </c>
      <c r="B187" s="7">
        <v>45663</v>
      </c>
      <c r="C187" s="5" t="s">
        <v>8</v>
      </c>
      <c r="D187" s="6">
        <v>26</v>
      </c>
      <c r="E187" s="20">
        <v>98</v>
      </c>
      <c r="F187" s="6">
        <v>146</v>
      </c>
      <c r="G187" s="6">
        <v>1110</v>
      </c>
      <c r="H187" s="6">
        <v>1186</v>
      </c>
      <c r="I187" s="14">
        <f>SUMIF(Чек_позиція!D:D,Продаж!H187,Чек_позиція!F:F)</f>
        <v>6233.5400000000009</v>
      </c>
      <c r="J187" t="str">
        <f>VLOOKUP(D187,Аптека!A:B,2,FALSE)</f>
        <v>Аптека №26</v>
      </c>
      <c r="K187" t="str">
        <f t="shared" si="2"/>
        <v>є рецепт</v>
      </c>
    </row>
    <row r="188" spans="1:11">
      <c r="A188" s="4">
        <v>187</v>
      </c>
      <c r="B188" s="7">
        <v>45755</v>
      </c>
      <c r="C188" s="5" t="s">
        <v>8</v>
      </c>
      <c r="D188" s="6">
        <v>55</v>
      </c>
      <c r="E188" s="20">
        <v>399</v>
      </c>
      <c r="F188" s="6">
        <v>295</v>
      </c>
      <c r="G188" s="6">
        <v>909</v>
      </c>
      <c r="H188" s="6">
        <v>1187</v>
      </c>
      <c r="I188" s="14">
        <f>SUMIF(Чек_позиція!D:D,Продаж!H188,Чек_позиція!F:F)</f>
        <v>4479.9799999999996</v>
      </c>
      <c r="J188" t="str">
        <f>VLOOKUP(D188,Аптека!A:B,2,FALSE)</f>
        <v>Аптека №55</v>
      </c>
      <c r="K188" t="str">
        <f t="shared" si="2"/>
        <v>є рецепт</v>
      </c>
    </row>
    <row r="189" spans="1:11">
      <c r="A189" s="4">
        <v>188</v>
      </c>
      <c r="B189" s="7">
        <v>45829</v>
      </c>
      <c r="C189" s="5" t="s">
        <v>2206</v>
      </c>
      <c r="D189" s="6">
        <v>44</v>
      </c>
      <c r="E189" s="20">
        <v>381</v>
      </c>
      <c r="F189" s="6">
        <v>344</v>
      </c>
      <c r="G189" s="6"/>
      <c r="H189" s="6">
        <v>1188</v>
      </c>
      <c r="I189" s="14">
        <f>SUMIF(Чек_позиція!D:D,Продаж!H189,Чек_позиція!F:F)</f>
        <v>1120.42</v>
      </c>
      <c r="J189" t="str">
        <f>VLOOKUP(D189,Аптека!A:B,2,FALSE)</f>
        <v>Аптека №44</v>
      </c>
      <c r="K189" t="str">
        <f t="shared" si="2"/>
        <v>нема рецепту</v>
      </c>
    </row>
    <row r="190" spans="1:11">
      <c r="A190" s="4">
        <v>189</v>
      </c>
      <c r="B190" s="7">
        <v>45761</v>
      </c>
      <c r="C190" s="5" t="s">
        <v>8</v>
      </c>
      <c r="D190" s="6">
        <v>9</v>
      </c>
      <c r="E190" s="20">
        <v>360</v>
      </c>
      <c r="F190" s="6">
        <v>69</v>
      </c>
      <c r="G190" s="6"/>
      <c r="H190" s="6">
        <v>1189</v>
      </c>
      <c r="I190" s="14">
        <f>SUMIF(Чек_позиція!D:D,Продаж!H190,Чек_позиція!F:F)</f>
        <v>2704.5299999999997</v>
      </c>
      <c r="J190" t="str">
        <f>VLOOKUP(D190,Аптека!A:B,2,FALSE)</f>
        <v>Аптека №9</v>
      </c>
      <c r="K190" t="str">
        <f t="shared" si="2"/>
        <v>нема рецепту</v>
      </c>
    </row>
    <row r="191" spans="1:11">
      <c r="A191" s="4">
        <v>190</v>
      </c>
      <c r="B191" s="7">
        <v>45724</v>
      </c>
      <c r="C191" s="5" t="s">
        <v>8</v>
      </c>
      <c r="D191" s="6">
        <v>12</v>
      </c>
      <c r="E191" s="20">
        <v>298</v>
      </c>
      <c r="F191" s="6">
        <v>72</v>
      </c>
      <c r="G191" s="6"/>
      <c r="H191" s="6">
        <v>1190</v>
      </c>
      <c r="I191" s="14">
        <f>SUMIF(Чек_позиція!D:D,Продаж!H191,Чек_позиція!F:F)</f>
        <v>1923.43</v>
      </c>
      <c r="J191" t="str">
        <f>VLOOKUP(D191,Аптека!A:B,2,FALSE)</f>
        <v>Аптека №12</v>
      </c>
      <c r="K191" t="str">
        <f t="shared" si="2"/>
        <v>нема рецепту</v>
      </c>
    </row>
    <row r="192" spans="1:11">
      <c r="A192" s="4">
        <v>191</v>
      </c>
      <c r="B192" s="7">
        <v>45785</v>
      </c>
      <c r="C192" s="5" t="s">
        <v>2206</v>
      </c>
      <c r="D192" s="6">
        <v>31</v>
      </c>
      <c r="E192" s="20"/>
      <c r="F192" s="6">
        <v>391</v>
      </c>
      <c r="G192" s="6"/>
      <c r="H192" s="6">
        <v>1191</v>
      </c>
      <c r="I192" s="14">
        <f>SUMIF(Чек_позиція!D:D,Продаж!H192,Чек_позиція!F:F)</f>
        <v>2403.04</v>
      </c>
      <c r="J192" t="str">
        <f>VLOOKUP(D192,Аптека!A:B,2,FALSE)</f>
        <v>Аптека №31</v>
      </c>
      <c r="K192" t="str">
        <f t="shared" si="2"/>
        <v>нема рецепту</v>
      </c>
    </row>
    <row r="193" spans="1:11">
      <c r="A193" s="4">
        <v>192</v>
      </c>
      <c r="B193" s="7">
        <v>45782</v>
      </c>
      <c r="C193" s="5" t="s">
        <v>8</v>
      </c>
      <c r="D193" s="6">
        <v>20</v>
      </c>
      <c r="E193" s="20"/>
      <c r="F193" s="6">
        <v>80</v>
      </c>
      <c r="G193" s="6">
        <v>378</v>
      </c>
      <c r="H193" s="6">
        <v>1192</v>
      </c>
      <c r="I193" s="14">
        <f>SUMIF(Чек_позиція!D:D,Продаж!H193,Чек_позиція!F:F)</f>
        <v>4441.7</v>
      </c>
      <c r="J193" t="str">
        <f>VLOOKUP(D193,Аптека!A:B,2,FALSE)</f>
        <v>Аптека №20</v>
      </c>
      <c r="K193" t="str">
        <f t="shared" si="2"/>
        <v>є рецепт</v>
      </c>
    </row>
    <row r="194" spans="1:11">
      <c r="A194" s="4">
        <v>193</v>
      </c>
      <c r="B194" s="7">
        <v>45817</v>
      </c>
      <c r="C194" s="5" t="s">
        <v>8</v>
      </c>
      <c r="D194" s="6">
        <v>23</v>
      </c>
      <c r="E194" s="20"/>
      <c r="F194" s="6">
        <v>383</v>
      </c>
      <c r="G194" s="6"/>
      <c r="H194" s="6">
        <v>1193</v>
      </c>
      <c r="I194" s="14">
        <f>SUMIF(Чек_позиція!D:D,Продаж!H194,Чек_позиція!F:F)</f>
        <v>1393.68</v>
      </c>
      <c r="J194" t="str">
        <f>VLOOKUP(D194,Аптека!A:B,2,FALSE)</f>
        <v>Аптека №23</v>
      </c>
      <c r="K194" t="str">
        <f t="shared" si="2"/>
        <v>нема рецепту</v>
      </c>
    </row>
    <row r="195" spans="1:11">
      <c r="A195" s="4">
        <v>194</v>
      </c>
      <c r="B195" s="7">
        <v>45720</v>
      </c>
      <c r="C195" s="5" t="s">
        <v>8</v>
      </c>
      <c r="D195" s="6">
        <v>25</v>
      </c>
      <c r="E195" s="20">
        <v>40</v>
      </c>
      <c r="F195" s="6">
        <v>325</v>
      </c>
      <c r="G195" s="6"/>
      <c r="H195" s="6">
        <v>1194</v>
      </c>
      <c r="I195" s="14">
        <f>SUMIF(Чек_позиція!D:D,Продаж!H195,Чек_позиція!F:F)</f>
        <v>527.04</v>
      </c>
      <c r="J195" t="str">
        <f>VLOOKUP(D195,Аптека!A:B,2,FALSE)</f>
        <v>Аптека №25</v>
      </c>
      <c r="K195" t="str">
        <f t="shared" ref="K195:K258" si="3">IF(G195="", "нема рецепту","є рецепт")</f>
        <v>нема рецепту</v>
      </c>
    </row>
    <row r="196" spans="1:11">
      <c r="A196" s="4">
        <v>195</v>
      </c>
      <c r="B196" s="7">
        <v>45814</v>
      </c>
      <c r="C196" s="5" t="s">
        <v>2206</v>
      </c>
      <c r="D196" s="6">
        <v>35</v>
      </c>
      <c r="E196" s="20">
        <v>545</v>
      </c>
      <c r="F196" s="6">
        <v>335</v>
      </c>
      <c r="G196" s="6"/>
      <c r="H196" s="6">
        <v>1195</v>
      </c>
      <c r="I196" s="14">
        <f>SUMIF(Чек_позиція!D:D,Продаж!H196,Чек_позиція!F:F)</f>
        <v>3368.79</v>
      </c>
      <c r="J196" t="str">
        <f>VLOOKUP(D196,Аптека!A:B,2,FALSE)</f>
        <v>Аптека №35</v>
      </c>
      <c r="K196" t="str">
        <f t="shared" si="3"/>
        <v>нема рецепту</v>
      </c>
    </row>
    <row r="197" spans="1:11">
      <c r="A197" s="4">
        <v>196</v>
      </c>
      <c r="B197" s="7">
        <v>45742</v>
      </c>
      <c r="C197" s="5" t="s">
        <v>2206</v>
      </c>
      <c r="D197" s="6">
        <v>7</v>
      </c>
      <c r="E197" s="20"/>
      <c r="F197" s="6">
        <v>247</v>
      </c>
      <c r="G197" s="6"/>
      <c r="H197" s="6">
        <v>1196</v>
      </c>
      <c r="I197" s="14">
        <f>SUMIF(Чек_позиція!D:D,Продаж!H197,Чек_позиція!F:F)</f>
        <v>5735.78</v>
      </c>
      <c r="J197" t="str">
        <f>VLOOKUP(D197,Аптека!A:B,2,FALSE)</f>
        <v>Аптека №7</v>
      </c>
      <c r="K197" t="str">
        <f t="shared" si="3"/>
        <v>нема рецепту</v>
      </c>
    </row>
    <row r="198" spans="1:11">
      <c r="A198" s="4">
        <v>197</v>
      </c>
      <c r="B198" s="7">
        <v>45716</v>
      </c>
      <c r="C198" s="5" t="s">
        <v>2206</v>
      </c>
      <c r="D198" s="6">
        <v>21</v>
      </c>
      <c r="E198" s="20"/>
      <c r="F198" s="6">
        <v>201</v>
      </c>
      <c r="G198" s="6"/>
      <c r="H198" s="6">
        <v>1197</v>
      </c>
      <c r="I198" s="14">
        <f>SUMIF(Чек_позиція!D:D,Продаж!H198,Чек_позиція!F:F)</f>
        <v>3070.9300000000003</v>
      </c>
      <c r="J198" t="str">
        <f>VLOOKUP(D198,Аптека!A:B,2,FALSE)</f>
        <v>Аптека №21</v>
      </c>
      <c r="K198" t="str">
        <f t="shared" si="3"/>
        <v>нема рецепту</v>
      </c>
    </row>
    <row r="199" spans="1:11">
      <c r="A199" s="4">
        <v>198</v>
      </c>
      <c r="B199" s="7">
        <v>45835</v>
      </c>
      <c r="C199" s="5" t="s">
        <v>8</v>
      </c>
      <c r="D199" s="6">
        <v>26</v>
      </c>
      <c r="E199" s="20"/>
      <c r="F199" s="6">
        <v>26</v>
      </c>
      <c r="G199" s="6"/>
      <c r="H199" s="6">
        <v>1198</v>
      </c>
      <c r="I199" s="14">
        <f>SUMIF(Чек_позиція!D:D,Продаж!H199,Чек_позиція!F:F)</f>
        <v>2979.89</v>
      </c>
      <c r="J199" t="str">
        <f>VLOOKUP(D199,Аптека!A:B,2,FALSE)</f>
        <v>Аптека №26</v>
      </c>
      <c r="K199" t="str">
        <f t="shared" si="3"/>
        <v>нема рецепту</v>
      </c>
    </row>
    <row r="200" spans="1:11">
      <c r="A200" s="4">
        <v>199</v>
      </c>
      <c r="B200" s="7">
        <v>45703</v>
      </c>
      <c r="C200" s="5" t="s">
        <v>2206</v>
      </c>
      <c r="D200" s="6">
        <v>29</v>
      </c>
      <c r="E200" s="20"/>
      <c r="F200" s="6">
        <v>149</v>
      </c>
      <c r="G200" s="6"/>
      <c r="H200" s="6">
        <v>1199</v>
      </c>
      <c r="I200" s="14">
        <f>SUMIF(Чек_позиція!D:D,Продаж!H200,Чек_позиція!F:F)</f>
        <v>109.18</v>
      </c>
      <c r="J200" t="str">
        <f>VLOOKUP(D200,Аптека!A:B,2,FALSE)</f>
        <v>Аптека №29</v>
      </c>
      <c r="K200" t="str">
        <f t="shared" si="3"/>
        <v>нема рецепту</v>
      </c>
    </row>
    <row r="201" spans="1:11">
      <c r="A201" s="4">
        <v>200</v>
      </c>
      <c r="B201" s="7">
        <v>45813</v>
      </c>
      <c r="C201" s="5" t="s">
        <v>8</v>
      </c>
      <c r="D201" s="6">
        <v>19</v>
      </c>
      <c r="E201" s="20">
        <v>214</v>
      </c>
      <c r="F201" s="6">
        <v>379</v>
      </c>
      <c r="G201" s="6"/>
      <c r="H201" s="6">
        <v>1200</v>
      </c>
      <c r="I201" s="14">
        <f>SUMIF(Чек_позиція!D:D,Продаж!H201,Чек_позиція!F:F)</f>
        <v>2896.2200000000003</v>
      </c>
      <c r="J201" t="str">
        <f>VLOOKUP(D201,Аптека!A:B,2,FALSE)</f>
        <v>Аптека №19</v>
      </c>
      <c r="K201" t="str">
        <f t="shared" si="3"/>
        <v>нема рецепту</v>
      </c>
    </row>
    <row r="202" spans="1:11">
      <c r="A202" s="4">
        <v>201</v>
      </c>
      <c r="B202" s="7">
        <v>45688</v>
      </c>
      <c r="C202" s="5" t="s">
        <v>2206</v>
      </c>
      <c r="D202" s="6">
        <v>2</v>
      </c>
      <c r="E202" s="20">
        <v>324</v>
      </c>
      <c r="F202" s="6">
        <v>362</v>
      </c>
      <c r="G202" s="6"/>
      <c r="H202" s="6">
        <v>1201</v>
      </c>
      <c r="I202" s="14">
        <f>SUMIF(Чек_позиція!D:D,Продаж!H202,Чек_позиція!F:F)</f>
        <v>1427.87</v>
      </c>
      <c r="J202" t="str">
        <f>VLOOKUP(D202,Аптека!A:B,2,FALSE)</f>
        <v>Аптека №2</v>
      </c>
      <c r="K202" t="str">
        <f t="shared" si="3"/>
        <v>нема рецепту</v>
      </c>
    </row>
    <row r="203" spans="1:11">
      <c r="A203" s="4">
        <v>202</v>
      </c>
      <c r="B203" s="7">
        <v>45796</v>
      </c>
      <c r="C203" s="5" t="s">
        <v>8</v>
      </c>
      <c r="D203" s="6">
        <v>24</v>
      </c>
      <c r="E203" s="20"/>
      <c r="F203" s="6">
        <v>384</v>
      </c>
      <c r="G203" s="6"/>
      <c r="H203" s="6">
        <v>1202</v>
      </c>
      <c r="I203" s="14">
        <f>SUMIF(Чек_позиція!D:D,Продаж!H203,Чек_позиція!F:F)</f>
        <v>4505.38</v>
      </c>
      <c r="J203" t="str">
        <f>VLOOKUP(D203,Аптека!A:B,2,FALSE)</f>
        <v>Аптека №24</v>
      </c>
      <c r="K203" t="str">
        <f t="shared" si="3"/>
        <v>нема рецепту</v>
      </c>
    </row>
    <row r="204" spans="1:11">
      <c r="A204" s="4">
        <v>203</v>
      </c>
      <c r="B204" s="7">
        <v>45697</v>
      </c>
      <c r="C204" s="5" t="s">
        <v>8</v>
      </c>
      <c r="D204" s="6">
        <v>32</v>
      </c>
      <c r="E204" s="20">
        <v>37</v>
      </c>
      <c r="F204" s="6">
        <v>392</v>
      </c>
      <c r="G204" s="6">
        <v>402</v>
      </c>
      <c r="H204" s="6">
        <v>1203</v>
      </c>
      <c r="I204" s="14">
        <f>SUMIF(Чек_позиція!D:D,Продаж!H204,Чек_позиція!F:F)</f>
        <v>3746.46</v>
      </c>
      <c r="J204" t="str">
        <f>VLOOKUP(D204,Аптека!A:B,2,FALSE)</f>
        <v>Аптека №32</v>
      </c>
      <c r="K204" t="str">
        <f t="shared" si="3"/>
        <v>є рецепт</v>
      </c>
    </row>
    <row r="205" spans="1:11">
      <c r="A205" s="4">
        <v>204</v>
      </c>
      <c r="B205" s="7">
        <v>45685</v>
      </c>
      <c r="C205" s="5" t="s">
        <v>8</v>
      </c>
      <c r="D205" s="6">
        <v>39</v>
      </c>
      <c r="E205" s="20">
        <v>559</v>
      </c>
      <c r="F205" s="6">
        <v>39</v>
      </c>
      <c r="G205" s="6"/>
      <c r="H205" s="6">
        <v>1204</v>
      </c>
      <c r="I205" s="14">
        <f>SUMIF(Чек_позиція!D:D,Продаж!H205,Чек_позиція!F:F)</f>
        <v>1674.56</v>
      </c>
      <c r="J205" t="str">
        <f>VLOOKUP(D205,Аптека!A:B,2,FALSE)</f>
        <v>Аптека №39</v>
      </c>
      <c r="K205" t="str">
        <f t="shared" si="3"/>
        <v>нема рецепту</v>
      </c>
    </row>
    <row r="206" spans="1:11">
      <c r="A206" s="4">
        <v>205</v>
      </c>
      <c r="B206" s="7">
        <v>45736</v>
      </c>
      <c r="C206" s="5" t="s">
        <v>2206</v>
      </c>
      <c r="D206" s="6">
        <v>2</v>
      </c>
      <c r="E206" s="20">
        <v>176</v>
      </c>
      <c r="F206" s="6">
        <v>182</v>
      </c>
      <c r="G206" s="6"/>
      <c r="H206" s="6">
        <v>1205</v>
      </c>
      <c r="I206" s="14">
        <f>SUMIF(Чек_позиція!D:D,Продаж!H206,Чек_позиція!F:F)</f>
        <v>2006.78</v>
      </c>
      <c r="J206" t="str">
        <f>VLOOKUP(D206,Аптека!A:B,2,FALSE)</f>
        <v>Аптека №2</v>
      </c>
      <c r="K206" t="str">
        <f t="shared" si="3"/>
        <v>нема рецепту</v>
      </c>
    </row>
    <row r="207" spans="1:11">
      <c r="A207" s="4">
        <v>206</v>
      </c>
      <c r="B207" s="7">
        <v>45734</v>
      </c>
      <c r="C207" s="5" t="s">
        <v>8</v>
      </c>
      <c r="D207" s="6">
        <v>15</v>
      </c>
      <c r="E207" s="20">
        <v>217</v>
      </c>
      <c r="F207" s="6">
        <v>375</v>
      </c>
      <c r="G207" s="6">
        <v>585</v>
      </c>
      <c r="H207" s="6">
        <v>1206</v>
      </c>
      <c r="I207" s="14">
        <f>SUMIF(Чек_позиція!D:D,Продаж!H207,Чек_позиція!F:F)</f>
        <v>3490.61</v>
      </c>
      <c r="J207" t="str">
        <f>VLOOKUP(D207,Аптека!A:B,2,FALSE)</f>
        <v>Аптека №15</v>
      </c>
      <c r="K207" t="str">
        <f t="shared" si="3"/>
        <v>є рецепт</v>
      </c>
    </row>
    <row r="208" spans="1:11">
      <c r="A208" s="4">
        <v>207</v>
      </c>
      <c r="B208" s="7">
        <v>45689</v>
      </c>
      <c r="C208" s="5" t="s">
        <v>8</v>
      </c>
      <c r="D208" s="6">
        <v>21</v>
      </c>
      <c r="E208" s="20"/>
      <c r="F208" s="6">
        <v>21</v>
      </c>
      <c r="G208" s="6"/>
      <c r="H208" s="6">
        <v>1207</v>
      </c>
      <c r="I208" s="14">
        <f>SUMIF(Чек_позиція!D:D,Продаж!H208,Чек_позиція!F:F)</f>
        <v>2504.08</v>
      </c>
      <c r="J208" t="str">
        <f>VLOOKUP(D208,Аптека!A:B,2,FALSE)</f>
        <v>Аптека №21</v>
      </c>
      <c r="K208" t="str">
        <f t="shared" si="3"/>
        <v>нема рецепту</v>
      </c>
    </row>
    <row r="209" spans="1:11">
      <c r="A209" s="4">
        <v>208</v>
      </c>
      <c r="B209" s="7">
        <v>45757</v>
      </c>
      <c r="C209" s="5" t="s">
        <v>8</v>
      </c>
      <c r="D209" s="6">
        <v>53</v>
      </c>
      <c r="E209" s="20">
        <v>396</v>
      </c>
      <c r="F209" s="6">
        <v>173</v>
      </c>
      <c r="G209" s="6"/>
      <c r="H209" s="6">
        <v>1208</v>
      </c>
      <c r="I209" s="14">
        <f>SUMIF(Чек_позиція!D:D,Продаж!H209,Чек_позиція!F:F)</f>
        <v>1621.85</v>
      </c>
      <c r="J209" t="str">
        <f>VLOOKUP(D209,Аптека!A:B,2,FALSE)</f>
        <v>Аптека №53</v>
      </c>
      <c r="K209" t="str">
        <f t="shared" si="3"/>
        <v>нема рецепту</v>
      </c>
    </row>
    <row r="210" spans="1:11">
      <c r="A210" s="4">
        <v>209</v>
      </c>
      <c r="B210" s="7">
        <v>45827</v>
      </c>
      <c r="C210" s="5" t="s">
        <v>8</v>
      </c>
      <c r="D210" s="6">
        <v>5</v>
      </c>
      <c r="E210" s="20">
        <v>399</v>
      </c>
      <c r="F210" s="6">
        <v>125</v>
      </c>
      <c r="G210" s="6"/>
      <c r="H210" s="6">
        <v>1209</v>
      </c>
      <c r="I210" s="14">
        <f>SUMIF(Чек_позиція!D:D,Продаж!H210,Чек_позиція!F:F)</f>
        <v>2827.44</v>
      </c>
      <c r="J210" t="str">
        <f>VLOOKUP(D210,Аптека!A:B,2,FALSE)</f>
        <v>Аптека №5</v>
      </c>
      <c r="K210" t="str">
        <f t="shared" si="3"/>
        <v>нема рецепту</v>
      </c>
    </row>
    <row r="211" spans="1:11">
      <c r="A211" s="4">
        <v>210</v>
      </c>
      <c r="B211" s="7">
        <v>45802</v>
      </c>
      <c r="C211" s="5" t="s">
        <v>8</v>
      </c>
      <c r="D211" s="6">
        <v>21</v>
      </c>
      <c r="E211" s="20">
        <v>256</v>
      </c>
      <c r="F211" s="6">
        <v>21</v>
      </c>
      <c r="G211" s="6"/>
      <c r="H211" s="6">
        <v>1210</v>
      </c>
      <c r="I211" s="14">
        <f>SUMIF(Чек_позиція!D:D,Продаж!H211,Чек_позиція!F:F)</f>
        <v>4792.6399999999994</v>
      </c>
      <c r="J211" t="str">
        <f>VLOOKUP(D211,Аптека!A:B,2,FALSE)</f>
        <v>Аптека №21</v>
      </c>
      <c r="K211" t="str">
        <f t="shared" si="3"/>
        <v>нема рецепту</v>
      </c>
    </row>
    <row r="212" spans="1:11">
      <c r="A212" s="4">
        <v>211</v>
      </c>
      <c r="B212" s="7">
        <v>45763</v>
      </c>
      <c r="C212" s="5" t="s">
        <v>8</v>
      </c>
      <c r="D212" s="6">
        <v>44</v>
      </c>
      <c r="E212" s="20">
        <v>413</v>
      </c>
      <c r="F212" s="6">
        <v>164</v>
      </c>
      <c r="G212" s="6"/>
      <c r="H212" s="6">
        <v>1211</v>
      </c>
      <c r="I212" s="14">
        <f>SUMIF(Чек_позиція!D:D,Продаж!H212,Чек_позиція!F:F)</f>
        <v>1187.72</v>
      </c>
      <c r="J212" t="str">
        <f>VLOOKUP(D212,Аптека!A:B,2,FALSE)</f>
        <v>Аптека №44</v>
      </c>
      <c r="K212" t="str">
        <f t="shared" si="3"/>
        <v>нема рецепту</v>
      </c>
    </row>
    <row r="213" spans="1:11">
      <c r="A213" s="4">
        <v>212</v>
      </c>
      <c r="B213" s="7">
        <v>45837</v>
      </c>
      <c r="C213" s="5" t="s">
        <v>2206</v>
      </c>
      <c r="D213" s="6">
        <v>7</v>
      </c>
      <c r="E213" s="20">
        <v>348</v>
      </c>
      <c r="F213" s="6">
        <v>127</v>
      </c>
      <c r="G213" s="6">
        <v>130</v>
      </c>
      <c r="H213" s="6">
        <v>1212</v>
      </c>
      <c r="I213" s="14">
        <f>SUMIF(Чек_позиція!D:D,Продаж!H213,Чек_позиція!F:F)</f>
        <v>272.12</v>
      </c>
      <c r="J213" t="str">
        <f>VLOOKUP(D213,Аптека!A:B,2,FALSE)</f>
        <v>Аптека №7</v>
      </c>
      <c r="K213" t="str">
        <f t="shared" si="3"/>
        <v>є рецепт</v>
      </c>
    </row>
    <row r="214" spans="1:11">
      <c r="A214" s="4">
        <v>213</v>
      </c>
      <c r="B214" s="7">
        <v>45735</v>
      </c>
      <c r="C214" s="5" t="s">
        <v>2206</v>
      </c>
      <c r="D214" s="6">
        <v>51</v>
      </c>
      <c r="E214" s="20"/>
      <c r="F214" s="6">
        <v>111</v>
      </c>
      <c r="G214" s="6"/>
      <c r="H214" s="6">
        <v>1213</v>
      </c>
      <c r="I214" s="14">
        <f>SUMIF(Чек_позиція!D:D,Продаж!H214,Чек_позиція!F:F)</f>
        <v>10472.6</v>
      </c>
      <c r="J214" t="str">
        <f>VLOOKUP(D214,Аптека!A:B,2,FALSE)</f>
        <v>Аптека №51</v>
      </c>
      <c r="K214" t="str">
        <f t="shared" si="3"/>
        <v>нема рецепту</v>
      </c>
    </row>
    <row r="215" spans="1:11">
      <c r="A215" s="4">
        <v>214</v>
      </c>
      <c r="B215" s="7">
        <v>45752</v>
      </c>
      <c r="C215" s="5" t="s">
        <v>2206</v>
      </c>
      <c r="D215" s="6">
        <v>52</v>
      </c>
      <c r="E215" s="20">
        <v>289</v>
      </c>
      <c r="F215" s="6">
        <v>352</v>
      </c>
      <c r="G215" s="6"/>
      <c r="H215" s="6">
        <v>1214</v>
      </c>
      <c r="I215" s="14">
        <f>SUMIF(Чек_позиція!D:D,Продаж!H215,Чек_позиція!F:F)</f>
        <v>3327.37</v>
      </c>
      <c r="J215" t="str">
        <f>VLOOKUP(D215,Аптека!A:B,2,FALSE)</f>
        <v>Аптека №52</v>
      </c>
      <c r="K215" t="str">
        <f t="shared" si="3"/>
        <v>нема рецепту</v>
      </c>
    </row>
    <row r="216" spans="1:11">
      <c r="A216" s="4">
        <v>215</v>
      </c>
      <c r="B216" s="7">
        <v>45710</v>
      </c>
      <c r="C216" s="5" t="s">
        <v>2206</v>
      </c>
      <c r="D216" s="6">
        <v>8</v>
      </c>
      <c r="E216" s="20"/>
      <c r="F216" s="6">
        <v>248</v>
      </c>
      <c r="G216" s="6">
        <v>476</v>
      </c>
      <c r="H216" s="6">
        <v>1215</v>
      </c>
      <c r="I216" s="14">
        <f>SUMIF(Чек_позиція!D:D,Продаж!H216,Чек_позиція!F:F)</f>
        <v>1986.5</v>
      </c>
      <c r="J216" t="str">
        <f>VLOOKUP(D216,Аптека!A:B,2,FALSE)</f>
        <v>Аптека №8</v>
      </c>
      <c r="K216" t="str">
        <f t="shared" si="3"/>
        <v>є рецепт</v>
      </c>
    </row>
    <row r="217" spans="1:11">
      <c r="A217" s="4">
        <v>216</v>
      </c>
      <c r="B217" s="7">
        <v>45786</v>
      </c>
      <c r="C217" s="5" t="s">
        <v>2206</v>
      </c>
      <c r="D217" s="6">
        <v>36</v>
      </c>
      <c r="E217" s="20">
        <v>19</v>
      </c>
      <c r="F217" s="6">
        <v>156</v>
      </c>
      <c r="G217" s="6"/>
      <c r="H217" s="6">
        <v>1216</v>
      </c>
      <c r="I217" s="14">
        <f>SUMIF(Чек_позиція!D:D,Продаж!H217,Чек_позиція!F:F)</f>
        <v>5956.66</v>
      </c>
      <c r="J217" t="str">
        <f>VLOOKUP(D217,Аптека!A:B,2,FALSE)</f>
        <v>Аптека №36</v>
      </c>
      <c r="K217" t="str">
        <f t="shared" si="3"/>
        <v>нема рецепту</v>
      </c>
    </row>
    <row r="218" spans="1:11">
      <c r="A218" s="4">
        <v>217</v>
      </c>
      <c r="B218" s="7">
        <v>45699</v>
      </c>
      <c r="C218" s="5" t="s">
        <v>2206</v>
      </c>
      <c r="D218" s="6">
        <v>30</v>
      </c>
      <c r="E218" s="20"/>
      <c r="F218" s="6">
        <v>30</v>
      </c>
      <c r="G218" s="6">
        <v>518</v>
      </c>
      <c r="H218" s="6">
        <v>1217</v>
      </c>
      <c r="I218" s="14">
        <f>SUMIF(Чек_позиція!D:D,Продаж!H218,Чек_позиція!F:F)</f>
        <v>1216.24</v>
      </c>
      <c r="J218" t="str">
        <f>VLOOKUP(D218,Аптека!A:B,2,FALSE)</f>
        <v>Аптека №30</v>
      </c>
      <c r="K218" t="str">
        <f t="shared" si="3"/>
        <v>є рецепт</v>
      </c>
    </row>
    <row r="219" spans="1:11">
      <c r="A219" s="4">
        <v>218</v>
      </c>
      <c r="B219" s="7">
        <v>45719</v>
      </c>
      <c r="C219" s="5" t="s">
        <v>2206</v>
      </c>
      <c r="D219" s="6">
        <v>34</v>
      </c>
      <c r="E219" s="20">
        <v>204</v>
      </c>
      <c r="F219" s="6">
        <v>394</v>
      </c>
      <c r="G219" s="6"/>
      <c r="H219" s="6">
        <v>1218</v>
      </c>
      <c r="I219" s="14">
        <f>SUMIF(Чек_позиція!D:D,Продаж!H219,Чек_позиція!F:F)</f>
        <v>4542.1000000000004</v>
      </c>
      <c r="J219" t="str">
        <f>VLOOKUP(D219,Аптека!A:B,2,FALSE)</f>
        <v>Аптека №34</v>
      </c>
      <c r="K219" t="str">
        <f t="shared" si="3"/>
        <v>нема рецепту</v>
      </c>
    </row>
    <row r="220" spans="1:11">
      <c r="A220" s="4">
        <v>219</v>
      </c>
      <c r="B220" s="7">
        <v>45753</v>
      </c>
      <c r="C220" s="5" t="s">
        <v>8</v>
      </c>
      <c r="D220" s="6">
        <v>1</v>
      </c>
      <c r="E220" s="20">
        <v>483</v>
      </c>
      <c r="F220" s="6">
        <v>361</v>
      </c>
      <c r="G220" s="6"/>
      <c r="H220" s="6">
        <v>1219</v>
      </c>
      <c r="I220" s="14">
        <f>SUMIF(Чек_позиція!D:D,Продаж!H220,Чек_позиція!F:F)</f>
        <v>3610.17</v>
      </c>
      <c r="J220" t="str">
        <f>VLOOKUP(D220,Аптека!A:B,2,FALSE)</f>
        <v>Аптека №1</v>
      </c>
      <c r="K220" t="str">
        <f t="shared" si="3"/>
        <v>нема рецепту</v>
      </c>
    </row>
    <row r="221" spans="1:11">
      <c r="A221" s="4">
        <v>220</v>
      </c>
      <c r="B221" s="7">
        <v>45719</v>
      </c>
      <c r="C221" s="5" t="s">
        <v>2206</v>
      </c>
      <c r="D221" s="6">
        <v>45</v>
      </c>
      <c r="E221" s="20">
        <v>194</v>
      </c>
      <c r="F221" s="6">
        <v>165</v>
      </c>
      <c r="G221" s="6"/>
      <c r="H221" s="6">
        <v>1220</v>
      </c>
      <c r="I221" s="14">
        <f>SUMIF(Чек_позиція!D:D,Продаж!H221,Чек_позиція!F:F)</f>
        <v>825.24</v>
      </c>
      <c r="J221" t="str">
        <f>VLOOKUP(D221,Аптека!A:B,2,FALSE)</f>
        <v>Аптека №45</v>
      </c>
      <c r="K221" t="str">
        <f t="shared" si="3"/>
        <v>нема рецепту</v>
      </c>
    </row>
    <row r="222" spans="1:11">
      <c r="A222" s="4">
        <v>221</v>
      </c>
      <c r="B222" s="7">
        <v>45680</v>
      </c>
      <c r="C222" s="5" t="s">
        <v>8</v>
      </c>
      <c r="D222" s="6">
        <v>11</v>
      </c>
      <c r="E222" s="20">
        <v>255</v>
      </c>
      <c r="F222" s="6">
        <v>131</v>
      </c>
      <c r="G222" s="6"/>
      <c r="H222" s="6">
        <v>1221</v>
      </c>
      <c r="I222" s="14">
        <f>SUMIF(Чек_позиція!D:D,Продаж!H222,Чек_позиція!F:F)</f>
        <v>3211.49</v>
      </c>
      <c r="J222" t="str">
        <f>VLOOKUP(D222,Аптека!A:B,2,FALSE)</f>
        <v>Аптека №11</v>
      </c>
      <c r="K222" t="str">
        <f t="shared" si="3"/>
        <v>нема рецепту</v>
      </c>
    </row>
    <row r="223" spans="1:11">
      <c r="A223" s="4">
        <v>222</v>
      </c>
      <c r="B223" s="7">
        <v>45738</v>
      </c>
      <c r="C223" s="5" t="s">
        <v>8</v>
      </c>
      <c r="D223" s="6">
        <v>5</v>
      </c>
      <c r="E223" s="20">
        <v>439</v>
      </c>
      <c r="F223" s="6">
        <v>365</v>
      </c>
      <c r="G223" s="6"/>
      <c r="H223" s="6">
        <v>1222</v>
      </c>
      <c r="I223" s="14">
        <f>SUMIF(Чек_позиція!D:D,Продаж!H223,Чек_позиція!F:F)</f>
        <v>2061.56</v>
      </c>
      <c r="J223" t="str">
        <f>VLOOKUP(D223,Аптека!A:B,2,FALSE)</f>
        <v>Аптека №5</v>
      </c>
      <c r="K223" t="str">
        <f t="shared" si="3"/>
        <v>нема рецепту</v>
      </c>
    </row>
    <row r="224" spans="1:11">
      <c r="A224" s="4">
        <v>223</v>
      </c>
      <c r="B224" s="7">
        <v>45734</v>
      </c>
      <c r="C224" s="5" t="s">
        <v>2206</v>
      </c>
      <c r="D224" s="6">
        <v>3</v>
      </c>
      <c r="E224" s="20"/>
      <c r="F224" s="6">
        <v>123</v>
      </c>
      <c r="G224" s="6"/>
      <c r="H224" s="6">
        <v>1223</v>
      </c>
      <c r="I224" s="14">
        <f>SUMIF(Чек_позиція!D:D,Продаж!H224,Чек_позиція!F:F)</f>
        <v>3572.88</v>
      </c>
      <c r="J224" t="str">
        <f>VLOOKUP(D224,Аптека!A:B,2,FALSE)</f>
        <v>Аптека №3</v>
      </c>
      <c r="K224" t="str">
        <f t="shared" si="3"/>
        <v>нема рецепту</v>
      </c>
    </row>
    <row r="225" spans="1:11">
      <c r="A225" s="4">
        <v>224</v>
      </c>
      <c r="B225" s="7">
        <v>45812</v>
      </c>
      <c r="C225" s="5" t="s">
        <v>2206</v>
      </c>
      <c r="D225" s="6">
        <v>8</v>
      </c>
      <c r="E225" s="20">
        <v>431</v>
      </c>
      <c r="F225" s="6">
        <v>8</v>
      </c>
      <c r="G225" s="6">
        <v>344</v>
      </c>
      <c r="H225" s="6">
        <v>1224</v>
      </c>
      <c r="I225" s="14">
        <f>SUMIF(Чек_позиція!D:D,Продаж!H225,Чек_позиція!F:F)</f>
        <v>5357.35</v>
      </c>
      <c r="J225" t="str">
        <f>VLOOKUP(D225,Аптека!A:B,2,FALSE)</f>
        <v>Аптека №8</v>
      </c>
      <c r="K225" t="str">
        <f t="shared" si="3"/>
        <v>є рецепт</v>
      </c>
    </row>
    <row r="226" spans="1:11">
      <c r="A226" s="4">
        <v>225</v>
      </c>
      <c r="B226" s="7">
        <v>45704</v>
      </c>
      <c r="C226" s="5" t="s">
        <v>8</v>
      </c>
      <c r="D226" s="6">
        <v>49</v>
      </c>
      <c r="E226" s="20">
        <v>498</v>
      </c>
      <c r="F226" s="6">
        <v>169</v>
      </c>
      <c r="G226" s="6"/>
      <c r="H226" s="6">
        <v>1225</v>
      </c>
      <c r="I226" s="14">
        <f>SUMIF(Чек_позиція!D:D,Продаж!H226,Чек_позиція!F:F)</f>
        <v>6572.5399999999991</v>
      </c>
      <c r="J226" t="str">
        <f>VLOOKUP(D226,Аптека!A:B,2,FALSE)</f>
        <v>Аптека №49</v>
      </c>
      <c r="K226" t="str">
        <f t="shared" si="3"/>
        <v>нема рецепту</v>
      </c>
    </row>
    <row r="227" spans="1:11">
      <c r="A227" s="4">
        <v>226</v>
      </c>
      <c r="B227" s="7">
        <v>45716</v>
      </c>
      <c r="C227" s="5" t="s">
        <v>8</v>
      </c>
      <c r="D227" s="6">
        <v>4</v>
      </c>
      <c r="E227" s="20">
        <v>503</v>
      </c>
      <c r="F227" s="6">
        <v>304</v>
      </c>
      <c r="G227" s="6"/>
      <c r="H227" s="6">
        <v>1226</v>
      </c>
      <c r="I227" s="14">
        <f>SUMIF(Чек_позиція!D:D,Продаж!H227,Чек_позиція!F:F)</f>
        <v>5866.33</v>
      </c>
      <c r="J227" t="str">
        <f>VLOOKUP(D227,Аптека!A:B,2,FALSE)</f>
        <v>Аптека №4</v>
      </c>
      <c r="K227" t="str">
        <f t="shared" si="3"/>
        <v>нема рецепту</v>
      </c>
    </row>
    <row r="228" spans="1:11">
      <c r="A228" s="4">
        <v>227</v>
      </c>
      <c r="B228" s="7">
        <v>45834</v>
      </c>
      <c r="C228" s="5" t="s">
        <v>2206</v>
      </c>
      <c r="D228" s="6">
        <v>42</v>
      </c>
      <c r="E228" s="20">
        <v>227</v>
      </c>
      <c r="F228" s="6">
        <v>282</v>
      </c>
      <c r="G228" s="6"/>
      <c r="H228" s="6">
        <v>1227</v>
      </c>
      <c r="I228" s="14">
        <f>SUMIF(Чек_позиція!D:D,Продаж!H228,Чек_позиція!F:F)</f>
        <v>6442.2800000000007</v>
      </c>
      <c r="J228" t="str">
        <f>VLOOKUP(D228,Аптека!A:B,2,FALSE)</f>
        <v>Аптека №42</v>
      </c>
      <c r="K228" t="str">
        <f t="shared" si="3"/>
        <v>нема рецепту</v>
      </c>
    </row>
    <row r="229" spans="1:11">
      <c r="A229" s="4">
        <v>228</v>
      </c>
      <c r="B229" s="7">
        <v>45712</v>
      </c>
      <c r="C229" s="5" t="s">
        <v>8</v>
      </c>
      <c r="D229" s="6">
        <v>43</v>
      </c>
      <c r="E229" s="20">
        <v>15</v>
      </c>
      <c r="F229" s="6">
        <v>163</v>
      </c>
      <c r="G229" s="6"/>
      <c r="H229" s="6">
        <v>1228</v>
      </c>
      <c r="I229" s="14">
        <f>SUMIF(Чек_позиція!D:D,Продаж!H229,Чек_позиція!F:F)</f>
        <v>6879.7199999999993</v>
      </c>
      <c r="J229" t="str">
        <f>VLOOKUP(D229,Аптека!A:B,2,FALSE)</f>
        <v>Аптека №43</v>
      </c>
      <c r="K229" t="str">
        <f t="shared" si="3"/>
        <v>нема рецепту</v>
      </c>
    </row>
    <row r="230" spans="1:11">
      <c r="A230" s="4">
        <v>229</v>
      </c>
      <c r="B230" s="7">
        <v>45835</v>
      </c>
      <c r="C230" s="5" t="s">
        <v>2206</v>
      </c>
      <c r="D230" s="6">
        <v>26</v>
      </c>
      <c r="E230" s="20">
        <v>150</v>
      </c>
      <c r="F230" s="6">
        <v>86</v>
      </c>
      <c r="G230" s="6">
        <v>655</v>
      </c>
      <c r="H230" s="6">
        <v>1229</v>
      </c>
      <c r="I230" s="14">
        <f>SUMIF(Чек_позиція!D:D,Продаж!H230,Чек_позиція!F:F)</f>
        <v>1831.3200000000002</v>
      </c>
      <c r="J230" t="str">
        <f>VLOOKUP(D230,Аптека!A:B,2,FALSE)</f>
        <v>Аптека №26</v>
      </c>
      <c r="K230" t="str">
        <f t="shared" si="3"/>
        <v>є рецепт</v>
      </c>
    </row>
    <row r="231" spans="1:11">
      <c r="A231" s="4">
        <v>230</v>
      </c>
      <c r="B231" s="7">
        <v>45752</v>
      </c>
      <c r="C231" s="5" t="s">
        <v>2206</v>
      </c>
      <c r="D231" s="6">
        <v>7</v>
      </c>
      <c r="E231" s="20">
        <v>469</v>
      </c>
      <c r="F231" s="6">
        <v>307</v>
      </c>
      <c r="G231" s="6">
        <v>978</v>
      </c>
      <c r="H231" s="6">
        <v>1230</v>
      </c>
      <c r="I231" s="14">
        <f>SUMIF(Чек_позиція!D:D,Продаж!H231,Чек_позиція!F:F)</f>
        <v>584.67999999999995</v>
      </c>
      <c r="J231" t="str">
        <f>VLOOKUP(D231,Аптека!A:B,2,FALSE)</f>
        <v>Аптека №7</v>
      </c>
      <c r="K231" t="str">
        <f t="shared" si="3"/>
        <v>є рецепт</v>
      </c>
    </row>
    <row r="232" spans="1:11">
      <c r="A232" s="4">
        <v>231</v>
      </c>
      <c r="B232" s="7">
        <v>45701</v>
      </c>
      <c r="C232" s="5" t="s">
        <v>8</v>
      </c>
      <c r="D232" s="6">
        <v>1</v>
      </c>
      <c r="E232" s="20">
        <v>229</v>
      </c>
      <c r="F232" s="6">
        <v>241</v>
      </c>
      <c r="G232" s="6">
        <v>308</v>
      </c>
      <c r="H232" s="6">
        <v>1231</v>
      </c>
      <c r="I232" s="14">
        <f>SUMIF(Чек_позиція!D:D,Продаж!H232,Чек_позиція!F:F)</f>
        <v>3529.39</v>
      </c>
      <c r="J232" t="str">
        <f>VLOOKUP(D232,Аптека!A:B,2,FALSE)</f>
        <v>Аптека №1</v>
      </c>
      <c r="K232" t="str">
        <f t="shared" si="3"/>
        <v>є рецепт</v>
      </c>
    </row>
    <row r="233" spans="1:11">
      <c r="A233" s="4">
        <v>232</v>
      </c>
      <c r="B233" s="7">
        <v>45765</v>
      </c>
      <c r="C233" s="5" t="s">
        <v>2206</v>
      </c>
      <c r="D233" s="6">
        <v>15</v>
      </c>
      <c r="E233" s="20">
        <v>484</v>
      </c>
      <c r="F233" s="6">
        <v>15</v>
      </c>
      <c r="G233" s="6">
        <v>882</v>
      </c>
      <c r="H233" s="6">
        <v>1232</v>
      </c>
      <c r="I233" s="14">
        <f>SUMIF(Чек_позиція!D:D,Продаж!H233,Чек_позиція!F:F)</f>
        <v>5771.9800000000005</v>
      </c>
      <c r="J233" t="str">
        <f>VLOOKUP(D233,Аптека!A:B,2,FALSE)</f>
        <v>Аптека №15</v>
      </c>
      <c r="K233" t="str">
        <f t="shared" si="3"/>
        <v>є рецепт</v>
      </c>
    </row>
    <row r="234" spans="1:11">
      <c r="A234" s="4">
        <v>233</v>
      </c>
      <c r="B234" s="7">
        <v>45753</v>
      </c>
      <c r="C234" s="5" t="s">
        <v>2206</v>
      </c>
      <c r="D234" s="6">
        <v>39</v>
      </c>
      <c r="E234" s="20">
        <v>253</v>
      </c>
      <c r="F234" s="6">
        <v>99</v>
      </c>
      <c r="G234" s="6">
        <v>1255</v>
      </c>
      <c r="H234" s="6">
        <v>1233</v>
      </c>
      <c r="I234" s="14">
        <f>SUMIF(Чек_позиція!D:D,Продаж!H234,Чек_позиція!F:F)</f>
        <v>2643.3</v>
      </c>
      <c r="J234" t="str">
        <f>VLOOKUP(D234,Аптека!A:B,2,FALSE)</f>
        <v>Аптека №39</v>
      </c>
      <c r="K234" t="str">
        <f t="shared" si="3"/>
        <v>є рецепт</v>
      </c>
    </row>
    <row r="235" spans="1:11">
      <c r="A235" s="4">
        <v>234</v>
      </c>
      <c r="B235" s="7">
        <v>45778</v>
      </c>
      <c r="C235" s="5" t="s">
        <v>8</v>
      </c>
      <c r="D235" s="6">
        <v>40</v>
      </c>
      <c r="E235" s="20"/>
      <c r="F235" s="6">
        <v>160</v>
      </c>
      <c r="G235" s="6"/>
      <c r="H235" s="6">
        <v>1234</v>
      </c>
      <c r="I235" s="14">
        <f>SUMIF(Чек_позиція!D:D,Продаж!H235,Чек_позиція!F:F)</f>
        <v>2914.1400000000003</v>
      </c>
      <c r="J235" t="str">
        <f>VLOOKUP(D235,Аптека!A:B,2,FALSE)</f>
        <v>Аптека №40</v>
      </c>
      <c r="K235" t="str">
        <f t="shared" si="3"/>
        <v>нема рецепту</v>
      </c>
    </row>
    <row r="236" spans="1:11">
      <c r="A236" s="4">
        <v>235</v>
      </c>
      <c r="B236" s="7">
        <v>45682</v>
      </c>
      <c r="C236" s="5" t="s">
        <v>8</v>
      </c>
      <c r="D236" s="6">
        <v>38</v>
      </c>
      <c r="E236" s="20">
        <v>32</v>
      </c>
      <c r="F236" s="6">
        <v>398</v>
      </c>
      <c r="G236" s="6"/>
      <c r="H236" s="6">
        <v>1235</v>
      </c>
      <c r="I236" s="14">
        <f>SUMIF(Чек_позиція!D:D,Продаж!H236,Чек_позиція!F:F)</f>
        <v>755.84</v>
      </c>
      <c r="J236" t="str">
        <f>VLOOKUP(D236,Аптека!A:B,2,FALSE)</f>
        <v>Аптека №38</v>
      </c>
      <c r="K236" t="str">
        <f t="shared" si="3"/>
        <v>нема рецепту</v>
      </c>
    </row>
    <row r="237" spans="1:11">
      <c r="A237" s="4">
        <v>236</v>
      </c>
      <c r="B237" s="7">
        <v>45741</v>
      </c>
      <c r="C237" s="5" t="s">
        <v>8</v>
      </c>
      <c r="D237" s="6">
        <v>47</v>
      </c>
      <c r="E237" s="20"/>
      <c r="F237" s="6">
        <v>167</v>
      </c>
      <c r="G237" s="6"/>
      <c r="H237" s="6">
        <v>1236</v>
      </c>
      <c r="I237" s="14">
        <f>SUMIF(Чек_позиція!D:D,Продаж!H237,Чек_позиція!F:F)</f>
        <v>4036.1400000000003</v>
      </c>
      <c r="J237" t="str">
        <f>VLOOKUP(D237,Аптека!A:B,2,FALSE)</f>
        <v>Аптека №47</v>
      </c>
      <c r="K237" t="str">
        <f t="shared" si="3"/>
        <v>нема рецепту</v>
      </c>
    </row>
    <row r="238" spans="1:11">
      <c r="A238" s="4">
        <v>237</v>
      </c>
      <c r="B238" s="7">
        <v>45756</v>
      </c>
      <c r="C238" s="5" t="s">
        <v>2206</v>
      </c>
      <c r="D238" s="6">
        <v>14</v>
      </c>
      <c r="E238" s="20">
        <v>169</v>
      </c>
      <c r="F238" s="6">
        <v>194</v>
      </c>
      <c r="G238" s="6"/>
      <c r="H238" s="6">
        <v>1237</v>
      </c>
      <c r="I238" s="14">
        <f>SUMIF(Чек_позиція!D:D,Продаж!H238,Чек_позиція!F:F)</f>
        <v>4204.04</v>
      </c>
      <c r="J238" t="str">
        <f>VLOOKUP(D238,Аптека!A:B,2,FALSE)</f>
        <v>Аптека №14</v>
      </c>
      <c r="K238" t="str">
        <f t="shared" si="3"/>
        <v>нема рецепту</v>
      </c>
    </row>
    <row r="239" spans="1:11">
      <c r="A239" s="4">
        <v>238</v>
      </c>
      <c r="B239" s="7">
        <v>45677</v>
      </c>
      <c r="C239" s="5" t="s">
        <v>8</v>
      </c>
      <c r="D239" s="6">
        <v>2</v>
      </c>
      <c r="E239" s="20">
        <v>319</v>
      </c>
      <c r="F239" s="6">
        <v>122</v>
      </c>
      <c r="G239" s="6">
        <v>675</v>
      </c>
      <c r="H239" s="6">
        <v>1238</v>
      </c>
      <c r="I239" s="14">
        <f>SUMIF(Чек_позиція!D:D,Продаж!H239,Чек_позиція!F:F)</f>
        <v>5423.52</v>
      </c>
      <c r="J239" t="str">
        <f>VLOOKUP(D239,Аптека!A:B,2,FALSE)</f>
        <v>Аптека №2</v>
      </c>
      <c r="K239" t="str">
        <f t="shared" si="3"/>
        <v>є рецепт</v>
      </c>
    </row>
    <row r="240" spans="1:11">
      <c r="A240" s="4">
        <v>239</v>
      </c>
      <c r="B240" s="7">
        <v>45661</v>
      </c>
      <c r="C240" s="5" t="s">
        <v>2206</v>
      </c>
      <c r="D240" s="6">
        <v>30</v>
      </c>
      <c r="E240" s="20">
        <v>354</v>
      </c>
      <c r="F240" s="6">
        <v>90</v>
      </c>
      <c r="G240" s="6"/>
      <c r="H240" s="6">
        <v>1239</v>
      </c>
      <c r="I240" s="14">
        <f>SUMIF(Чек_позиція!D:D,Продаж!H240,Чек_позиція!F:F)</f>
        <v>4882.7</v>
      </c>
      <c r="J240" t="str">
        <f>VLOOKUP(D240,Аптека!A:B,2,FALSE)</f>
        <v>Аптека №30</v>
      </c>
      <c r="K240" t="str">
        <f t="shared" si="3"/>
        <v>нема рецепту</v>
      </c>
    </row>
    <row r="241" spans="1:11">
      <c r="A241" s="4">
        <v>240</v>
      </c>
      <c r="B241" s="7">
        <v>45810</v>
      </c>
      <c r="C241" s="5" t="s">
        <v>2206</v>
      </c>
      <c r="D241" s="6">
        <v>27</v>
      </c>
      <c r="E241" s="20"/>
      <c r="F241" s="6">
        <v>87</v>
      </c>
      <c r="G241" s="6"/>
      <c r="H241" s="6">
        <v>1240</v>
      </c>
      <c r="I241" s="14">
        <f>SUMIF(Чек_позиція!D:D,Продаж!H241,Чек_позиція!F:F)</f>
        <v>3320.69</v>
      </c>
      <c r="J241" t="str">
        <f>VLOOKUP(D241,Аптека!A:B,2,FALSE)</f>
        <v>Аптека №27</v>
      </c>
      <c r="K241" t="str">
        <f t="shared" si="3"/>
        <v>нема рецепту</v>
      </c>
    </row>
    <row r="242" spans="1:11">
      <c r="A242" s="4">
        <v>241</v>
      </c>
      <c r="B242" s="7">
        <v>45746</v>
      </c>
      <c r="C242" s="5" t="s">
        <v>2206</v>
      </c>
      <c r="D242" s="6">
        <v>7</v>
      </c>
      <c r="E242" s="20">
        <v>439</v>
      </c>
      <c r="F242" s="6">
        <v>307</v>
      </c>
      <c r="G242" s="6"/>
      <c r="H242" s="6">
        <v>1241</v>
      </c>
      <c r="I242" s="14">
        <f>SUMIF(Чек_позиція!D:D,Продаж!H242,Чек_позиція!F:F)</f>
        <v>1876.24</v>
      </c>
      <c r="J242" t="str">
        <f>VLOOKUP(D242,Аптека!A:B,2,FALSE)</f>
        <v>Аптека №7</v>
      </c>
      <c r="K242" t="str">
        <f t="shared" si="3"/>
        <v>нема рецепту</v>
      </c>
    </row>
    <row r="243" spans="1:11">
      <c r="A243" s="4">
        <v>242</v>
      </c>
      <c r="B243" s="7">
        <v>45704</v>
      </c>
      <c r="C243" s="5" t="s">
        <v>2206</v>
      </c>
      <c r="D243" s="6">
        <v>1</v>
      </c>
      <c r="E243" s="20"/>
      <c r="F243" s="6">
        <v>1</v>
      </c>
      <c r="G243" s="6"/>
      <c r="H243" s="6">
        <v>1242</v>
      </c>
      <c r="I243" s="14">
        <f>SUMIF(Чек_позиція!D:D,Продаж!H243,Чек_позиція!F:F)</f>
        <v>849.48</v>
      </c>
      <c r="J243" t="str">
        <f>VLOOKUP(D243,Аптека!A:B,2,FALSE)</f>
        <v>Аптека №1</v>
      </c>
      <c r="K243" t="str">
        <f t="shared" si="3"/>
        <v>нема рецепту</v>
      </c>
    </row>
    <row r="244" spans="1:11">
      <c r="A244" s="4">
        <v>243</v>
      </c>
      <c r="B244" s="7">
        <v>45836</v>
      </c>
      <c r="C244" s="5" t="s">
        <v>8</v>
      </c>
      <c r="D244" s="6">
        <v>16</v>
      </c>
      <c r="E244" s="20"/>
      <c r="F244" s="6">
        <v>76</v>
      </c>
      <c r="G244" s="6"/>
      <c r="H244" s="6">
        <v>1243</v>
      </c>
      <c r="I244" s="14">
        <f>SUMIF(Чек_позиція!D:D,Продаж!H244,Чек_позиція!F:F)</f>
        <v>5639.72</v>
      </c>
      <c r="J244" t="str">
        <f>VLOOKUP(D244,Аптека!A:B,2,FALSE)</f>
        <v>Аптека №16</v>
      </c>
      <c r="K244" t="str">
        <f t="shared" si="3"/>
        <v>нема рецепту</v>
      </c>
    </row>
    <row r="245" spans="1:11">
      <c r="A245" s="4">
        <v>244</v>
      </c>
      <c r="B245" s="7">
        <v>45743</v>
      </c>
      <c r="C245" s="5" t="s">
        <v>8</v>
      </c>
      <c r="D245" s="6">
        <v>24</v>
      </c>
      <c r="E245" s="20">
        <v>244</v>
      </c>
      <c r="F245" s="6">
        <v>24</v>
      </c>
      <c r="G245" s="6"/>
      <c r="H245" s="6">
        <v>1244</v>
      </c>
      <c r="I245" s="14">
        <f>SUMIF(Чек_позиція!D:D,Продаж!H245,Чек_позиція!F:F)</f>
        <v>1032.1899999999998</v>
      </c>
      <c r="J245" t="str">
        <f>VLOOKUP(D245,Аптека!A:B,2,FALSE)</f>
        <v>Аптека №24</v>
      </c>
      <c r="K245" t="str">
        <f t="shared" si="3"/>
        <v>нема рецепту</v>
      </c>
    </row>
    <row r="246" spans="1:11">
      <c r="A246" s="4">
        <v>245</v>
      </c>
      <c r="B246" s="7">
        <v>45808</v>
      </c>
      <c r="C246" s="5" t="s">
        <v>8</v>
      </c>
      <c r="D246" s="6">
        <v>33</v>
      </c>
      <c r="E246" s="20"/>
      <c r="F246" s="6">
        <v>153</v>
      </c>
      <c r="G246" s="6"/>
      <c r="H246" s="6">
        <v>1245</v>
      </c>
      <c r="I246" s="14">
        <f>SUMIF(Чек_позиція!D:D,Продаж!H246,Чек_позиція!F:F)</f>
        <v>2977.3899999999994</v>
      </c>
      <c r="J246" t="str">
        <f>VLOOKUP(D246,Аптека!A:B,2,FALSE)</f>
        <v>Аптека №33</v>
      </c>
      <c r="K246" t="str">
        <f t="shared" si="3"/>
        <v>нема рецепту</v>
      </c>
    </row>
    <row r="247" spans="1:11">
      <c r="A247" s="4">
        <v>246</v>
      </c>
      <c r="B247" s="7">
        <v>45714</v>
      </c>
      <c r="C247" s="5" t="s">
        <v>2206</v>
      </c>
      <c r="D247" s="6">
        <v>12</v>
      </c>
      <c r="E247" s="20">
        <v>39</v>
      </c>
      <c r="F247" s="6">
        <v>132</v>
      </c>
      <c r="G247" s="6"/>
      <c r="H247" s="6">
        <v>1246</v>
      </c>
      <c r="I247" s="14">
        <f>SUMIF(Чек_позиція!D:D,Продаж!H247,Чек_позиція!F:F)</f>
        <v>5064.8099999999995</v>
      </c>
      <c r="J247" t="str">
        <f>VLOOKUP(D247,Аптека!A:B,2,FALSE)</f>
        <v>Аптека №12</v>
      </c>
      <c r="K247" t="str">
        <f t="shared" si="3"/>
        <v>нема рецепту</v>
      </c>
    </row>
    <row r="248" spans="1:11">
      <c r="A248" s="4">
        <v>247</v>
      </c>
      <c r="B248" s="7">
        <v>45773</v>
      </c>
      <c r="C248" s="5" t="s">
        <v>8</v>
      </c>
      <c r="D248" s="6">
        <v>57</v>
      </c>
      <c r="E248" s="20">
        <v>475</v>
      </c>
      <c r="F248" s="6">
        <v>357</v>
      </c>
      <c r="G248" s="6">
        <v>568</v>
      </c>
      <c r="H248" s="6">
        <v>1247</v>
      </c>
      <c r="I248" s="14">
        <f>SUMIF(Чек_позиція!D:D,Продаж!H248,Чек_позиція!F:F)</f>
        <v>2100.2800000000002</v>
      </c>
      <c r="J248" t="str">
        <f>VLOOKUP(D248,Аптека!A:B,2,FALSE)</f>
        <v>Аптека №57</v>
      </c>
      <c r="K248" t="str">
        <f t="shared" si="3"/>
        <v>є рецепт</v>
      </c>
    </row>
    <row r="249" spans="1:11">
      <c r="A249" s="4">
        <v>248</v>
      </c>
      <c r="B249" s="7">
        <v>45811</v>
      </c>
      <c r="C249" s="5" t="s">
        <v>8</v>
      </c>
      <c r="D249" s="6">
        <v>2</v>
      </c>
      <c r="E249" s="20">
        <v>202</v>
      </c>
      <c r="F249" s="6">
        <v>122</v>
      </c>
      <c r="G249" s="6">
        <v>875</v>
      </c>
      <c r="H249" s="6">
        <v>1248</v>
      </c>
      <c r="I249" s="14">
        <f>SUMIF(Чек_позиція!D:D,Продаж!H249,Чек_позиція!F:F)</f>
        <v>2739.45</v>
      </c>
      <c r="J249" t="str">
        <f>VLOOKUP(D249,Аптека!A:B,2,FALSE)</f>
        <v>Аптека №2</v>
      </c>
      <c r="K249" t="str">
        <f t="shared" si="3"/>
        <v>є рецепт</v>
      </c>
    </row>
    <row r="250" spans="1:11">
      <c r="A250" s="4">
        <v>249</v>
      </c>
      <c r="B250" s="7">
        <v>45815</v>
      </c>
      <c r="C250" s="5" t="s">
        <v>8</v>
      </c>
      <c r="D250" s="6">
        <v>52</v>
      </c>
      <c r="E250" s="20">
        <v>70</v>
      </c>
      <c r="F250" s="6">
        <v>232</v>
      </c>
      <c r="G250" s="6"/>
      <c r="H250" s="6">
        <v>1249</v>
      </c>
      <c r="I250" s="14">
        <f>SUMIF(Чек_позиція!D:D,Продаж!H250,Чек_позиція!F:F)</f>
        <v>3008.07</v>
      </c>
      <c r="J250" t="str">
        <f>VLOOKUP(D250,Аптека!A:B,2,FALSE)</f>
        <v>Аптека №52</v>
      </c>
      <c r="K250" t="str">
        <f t="shared" si="3"/>
        <v>нема рецепту</v>
      </c>
    </row>
    <row r="251" spans="1:11">
      <c r="A251" s="4">
        <v>250</v>
      </c>
      <c r="B251" s="7">
        <v>45723</v>
      </c>
      <c r="C251" s="5" t="s">
        <v>8</v>
      </c>
      <c r="D251" s="6">
        <v>56</v>
      </c>
      <c r="E251" s="20">
        <v>298</v>
      </c>
      <c r="F251" s="6">
        <v>356</v>
      </c>
      <c r="G251" s="6"/>
      <c r="H251" s="6">
        <v>1250</v>
      </c>
      <c r="I251" s="14">
        <f>SUMIF(Чек_позиція!D:D,Продаж!H251,Чек_позиція!F:F)</f>
        <v>402.44</v>
      </c>
      <c r="J251" t="str">
        <f>VLOOKUP(D251,Аптека!A:B,2,FALSE)</f>
        <v>Аптека №56</v>
      </c>
      <c r="K251" t="str">
        <f t="shared" si="3"/>
        <v>нема рецепту</v>
      </c>
    </row>
    <row r="252" spans="1:11">
      <c r="A252" s="4">
        <v>251</v>
      </c>
      <c r="B252" s="7">
        <v>45828</v>
      </c>
      <c r="C252" s="5" t="s">
        <v>2206</v>
      </c>
      <c r="D252" s="6">
        <v>59</v>
      </c>
      <c r="E252" s="20"/>
      <c r="F252" s="6">
        <v>299</v>
      </c>
      <c r="G252" s="6"/>
      <c r="H252" s="6">
        <v>1251</v>
      </c>
      <c r="I252" s="14">
        <f>SUMIF(Чек_позиція!D:D,Продаж!H252,Чек_позиція!F:F)</f>
        <v>3758.3199999999997</v>
      </c>
      <c r="J252" t="str">
        <f>VLOOKUP(D252,Аптека!A:B,2,FALSE)</f>
        <v>Аптека №59</v>
      </c>
      <c r="K252" t="str">
        <f t="shared" si="3"/>
        <v>нема рецепту</v>
      </c>
    </row>
    <row r="253" spans="1:11">
      <c r="A253" s="4">
        <v>252</v>
      </c>
      <c r="B253" s="7">
        <v>45789</v>
      </c>
      <c r="C253" s="5" t="s">
        <v>2206</v>
      </c>
      <c r="D253" s="6">
        <v>49</v>
      </c>
      <c r="E253" s="20"/>
      <c r="F253" s="6">
        <v>289</v>
      </c>
      <c r="G253" s="6">
        <v>637</v>
      </c>
      <c r="H253" s="6">
        <v>1252</v>
      </c>
      <c r="I253" s="14">
        <f>SUMIF(Чек_позиція!D:D,Продаж!H253,Чек_позиція!F:F)</f>
        <v>7112.06</v>
      </c>
      <c r="J253" t="str">
        <f>VLOOKUP(D253,Аптека!A:B,2,FALSE)</f>
        <v>Аптека №49</v>
      </c>
      <c r="K253" t="str">
        <f t="shared" si="3"/>
        <v>є рецепт</v>
      </c>
    </row>
    <row r="254" spans="1:11">
      <c r="A254" s="4">
        <v>253</v>
      </c>
      <c r="B254" s="7">
        <v>45703</v>
      </c>
      <c r="C254" s="5" t="s">
        <v>2206</v>
      </c>
      <c r="D254" s="6">
        <v>15</v>
      </c>
      <c r="E254" s="20">
        <v>213</v>
      </c>
      <c r="F254" s="6">
        <v>375</v>
      </c>
      <c r="G254" s="6"/>
      <c r="H254" s="6">
        <v>1253</v>
      </c>
      <c r="I254" s="14">
        <f>SUMIF(Чек_позиція!D:D,Продаж!H254,Чек_позиція!F:F)</f>
        <v>9092.98</v>
      </c>
      <c r="J254" t="str">
        <f>VLOOKUP(D254,Аптека!A:B,2,FALSE)</f>
        <v>Аптека №15</v>
      </c>
      <c r="K254" t="str">
        <f t="shared" si="3"/>
        <v>нема рецепту</v>
      </c>
    </row>
    <row r="255" spans="1:11">
      <c r="A255" s="4">
        <v>254</v>
      </c>
      <c r="B255" s="7">
        <v>45825</v>
      </c>
      <c r="C255" s="5" t="s">
        <v>2206</v>
      </c>
      <c r="D255" s="6">
        <v>36</v>
      </c>
      <c r="E255" s="20">
        <v>239</v>
      </c>
      <c r="F255" s="6">
        <v>96</v>
      </c>
      <c r="G255" s="6"/>
      <c r="H255" s="6">
        <v>1254</v>
      </c>
      <c r="I255" s="14">
        <f>SUMIF(Чек_позиція!D:D,Продаж!H255,Чек_позиція!F:F)</f>
        <v>3504.9300000000003</v>
      </c>
      <c r="J255" t="str">
        <f>VLOOKUP(D255,Аптека!A:B,2,FALSE)</f>
        <v>Аптека №36</v>
      </c>
      <c r="K255" t="str">
        <f t="shared" si="3"/>
        <v>нема рецепту</v>
      </c>
    </row>
    <row r="256" spans="1:11">
      <c r="A256" s="4">
        <v>255</v>
      </c>
      <c r="B256" s="7">
        <v>45709</v>
      </c>
      <c r="C256" s="5" t="s">
        <v>2206</v>
      </c>
      <c r="D256" s="6">
        <v>31</v>
      </c>
      <c r="E256" s="20"/>
      <c r="F256" s="6">
        <v>31</v>
      </c>
      <c r="G256" s="6"/>
      <c r="H256" s="6">
        <v>1255</v>
      </c>
      <c r="I256" s="14">
        <f>SUMIF(Чек_позиція!D:D,Продаж!H256,Чек_позиція!F:F)</f>
        <v>9039.6699999999983</v>
      </c>
      <c r="J256" t="str">
        <f>VLOOKUP(D256,Аптека!A:B,2,FALSE)</f>
        <v>Аптека №31</v>
      </c>
      <c r="K256" t="str">
        <f t="shared" si="3"/>
        <v>нема рецепту</v>
      </c>
    </row>
    <row r="257" spans="1:11">
      <c r="A257" s="4">
        <v>256</v>
      </c>
      <c r="B257" s="7">
        <v>45802</v>
      </c>
      <c r="C257" s="5" t="s">
        <v>2206</v>
      </c>
      <c r="D257" s="6">
        <v>51</v>
      </c>
      <c r="E257" s="20">
        <v>207</v>
      </c>
      <c r="F257" s="6">
        <v>51</v>
      </c>
      <c r="G257" s="6"/>
      <c r="H257" s="6">
        <v>1256</v>
      </c>
      <c r="I257" s="14">
        <f>SUMIF(Чек_позиція!D:D,Продаж!H257,Чек_позиція!F:F)</f>
        <v>8968.64</v>
      </c>
      <c r="J257" t="str">
        <f>VLOOKUP(D257,Аптека!A:B,2,FALSE)</f>
        <v>Аптека №51</v>
      </c>
      <c r="K257" t="str">
        <f t="shared" si="3"/>
        <v>нема рецепту</v>
      </c>
    </row>
    <row r="258" spans="1:11">
      <c r="A258" s="4">
        <v>257</v>
      </c>
      <c r="B258" s="7">
        <v>45785</v>
      </c>
      <c r="C258" s="5" t="s">
        <v>2206</v>
      </c>
      <c r="D258" s="6">
        <v>40</v>
      </c>
      <c r="E258" s="20">
        <v>240</v>
      </c>
      <c r="F258" s="6">
        <v>40</v>
      </c>
      <c r="G258" s="6"/>
      <c r="H258" s="6">
        <v>1257</v>
      </c>
      <c r="I258" s="14">
        <f>SUMIF(Чек_позиція!D:D,Продаж!H258,Чек_позиція!F:F)</f>
        <v>5591.19</v>
      </c>
      <c r="J258" t="str">
        <f>VLOOKUP(D258,Аптека!A:B,2,FALSE)</f>
        <v>Аптека №40</v>
      </c>
      <c r="K258" t="str">
        <f t="shared" si="3"/>
        <v>нема рецепту</v>
      </c>
    </row>
    <row r="259" spans="1:11">
      <c r="A259" s="4">
        <v>258</v>
      </c>
      <c r="B259" s="7">
        <v>45781</v>
      </c>
      <c r="C259" s="5" t="s">
        <v>2206</v>
      </c>
      <c r="D259" s="6">
        <v>25</v>
      </c>
      <c r="E259" s="20">
        <v>533</v>
      </c>
      <c r="F259" s="6">
        <v>25</v>
      </c>
      <c r="G259" s="6"/>
      <c r="H259" s="6">
        <v>1258</v>
      </c>
      <c r="I259" s="14">
        <f>SUMIF(Чек_позиція!D:D,Продаж!H259,Чек_позиція!F:F)</f>
        <v>5757.5599999999995</v>
      </c>
      <c r="J259" t="str">
        <f>VLOOKUP(D259,Аптека!A:B,2,FALSE)</f>
        <v>Аптека №25</v>
      </c>
      <c r="K259" t="str">
        <f t="shared" ref="K259:K322" si="4">IF(G259="", "нема рецепту","є рецепт")</f>
        <v>нема рецепту</v>
      </c>
    </row>
    <row r="260" spans="1:11">
      <c r="A260" s="4">
        <v>259</v>
      </c>
      <c r="B260" s="7">
        <v>45824</v>
      </c>
      <c r="C260" s="5" t="s">
        <v>2206</v>
      </c>
      <c r="D260" s="6">
        <v>8</v>
      </c>
      <c r="E260" s="20">
        <v>425</v>
      </c>
      <c r="F260" s="6">
        <v>368</v>
      </c>
      <c r="G260" s="6"/>
      <c r="H260" s="6">
        <v>1259</v>
      </c>
      <c r="I260" s="14">
        <f>SUMIF(Чек_позиція!D:D,Продаж!H260,Чек_позиція!F:F)</f>
        <v>94.62</v>
      </c>
      <c r="J260" t="str">
        <f>VLOOKUP(D260,Аптека!A:B,2,FALSE)</f>
        <v>Аптека №8</v>
      </c>
      <c r="K260" t="str">
        <f t="shared" si="4"/>
        <v>нема рецепту</v>
      </c>
    </row>
    <row r="261" spans="1:11">
      <c r="A261" s="4">
        <v>260</v>
      </c>
      <c r="B261" s="7">
        <v>45714</v>
      </c>
      <c r="C261" s="5" t="s">
        <v>8</v>
      </c>
      <c r="D261" s="6">
        <v>18</v>
      </c>
      <c r="E261" s="20">
        <v>205</v>
      </c>
      <c r="F261" s="6">
        <v>138</v>
      </c>
      <c r="G261" s="6"/>
      <c r="H261" s="6">
        <v>1260</v>
      </c>
      <c r="I261" s="14">
        <f>SUMIF(Чек_позиція!D:D,Продаж!H261,Чек_позиція!F:F)</f>
        <v>2497.64</v>
      </c>
      <c r="J261" t="str">
        <f>VLOOKUP(D261,Аптека!A:B,2,FALSE)</f>
        <v>Аптека №18</v>
      </c>
      <c r="K261" t="str">
        <f t="shared" si="4"/>
        <v>нема рецепту</v>
      </c>
    </row>
    <row r="262" spans="1:11">
      <c r="A262" s="4">
        <v>261</v>
      </c>
      <c r="B262" s="7">
        <v>45826</v>
      </c>
      <c r="C262" s="5" t="s">
        <v>8</v>
      </c>
      <c r="D262" s="6">
        <v>5</v>
      </c>
      <c r="E262" s="20"/>
      <c r="F262" s="6">
        <v>365</v>
      </c>
      <c r="G262" s="6"/>
      <c r="H262" s="6">
        <v>1261</v>
      </c>
      <c r="I262" s="14">
        <f>SUMIF(Чек_позиція!D:D,Продаж!H262,Чек_позиція!F:F)</f>
        <v>2532.48</v>
      </c>
      <c r="J262" t="str">
        <f>VLOOKUP(D262,Аптека!A:B,2,FALSE)</f>
        <v>Аптека №5</v>
      </c>
      <c r="K262" t="str">
        <f t="shared" si="4"/>
        <v>нема рецепту</v>
      </c>
    </row>
    <row r="263" spans="1:11">
      <c r="A263" s="4">
        <v>262</v>
      </c>
      <c r="B263" s="7">
        <v>45728</v>
      </c>
      <c r="C263" s="5" t="s">
        <v>2206</v>
      </c>
      <c r="D263" s="6">
        <v>4</v>
      </c>
      <c r="E263" s="20">
        <v>165</v>
      </c>
      <c r="F263" s="6">
        <v>184</v>
      </c>
      <c r="G263" s="6">
        <v>1249</v>
      </c>
      <c r="H263" s="6">
        <v>1262</v>
      </c>
      <c r="I263" s="14">
        <f>SUMIF(Чек_позиція!D:D,Продаж!H263,Чек_позиція!F:F)</f>
        <v>5523.08</v>
      </c>
      <c r="J263" t="str">
        <f>VLOOKUP(D263,Аптека!A:B,2,FALSE)</f>
        <v>Аптека №4</v>
      </c>
      <c r="K263" t="str">
        <f t="shared" si="4"/>
        <v>є рецепт</v>
      </c>
    </row>
    <row r="264" spans="1:11">
      <c r="A264" s="4">
        <v>263</v>
      </c>
      <c r="B264" s="7">
        <v>45689</v>
      </c>
      <c r="C264" s="5" t="s">
        <v>2206</v>
      </c>
      <c r="D264" s="6">
        <v>25</v>
      </c>
      <c r="E264" s="20">
        <v>156</v>
      </c>
      <c r="F264" s="6">
        <v>25</v>
      </c>
      <c r="G264" s="6">
        <v>40</v>
      </c>
      <c r="H264" s="6">
        <v>1263</v>
      </c>
      <c r="I264" s="14">
        <f>SUMIF(Чек_позиція!D:D,Продаж!H264,Чек_позиція!F:F)</f>
        <v>898.51</v>
      </c>
      <c r="J264" t="str">
        <f>VLOOKUP(D264,Аптека!A:B,2,FALSE)</f>
        <v>Аптека №25</v>
      </c>
      <c r="K264" t="str">
        <f t="shared" si="4"/>
        <v>є рецепт</v>
      </c>
    </row>
    <row r="265" spans="1:11">
      <c r="A265" s="4">
        <v>264</v>
      </c>
      <c r="B265" s="7">
        <v>45784</v>
      </c>
      <c r="C265" s="5" t="s">
        <v>2206</v>
      </c>
      <c r="D265" s="6">
        <v>48</v>
      </c>
      <c r="E265" s="20">
        <v>141</v>
      </c>
      <c r="F265" s="6">
        <v>168</v>
      </c>
      <c r="G265" s="6"/>
      <c r="H265" s="6">
        <v>1264</v>
      </c>
      <c r="I265" s="14">
        <f>SUMIF(Чек_позиція!D:D,Продаж!H265,Чек_позиція!F:F)</f>
        <v>3448.41</v>
      </c>
      <c r="J265" t="str">
        <f>VLOOKUP(D265,Аптека!A:B,2,FALSE)</f>
        <v>Аптека №48</v>
      </c>
      <c r="K265" t="str">
        <f t="shared" si="4"/>
        <v>нема рецепту</v>
      </c>
    </row>
    <row r="266" spans="1:11">
      <c r="A266" s="4">
        <v>265</v>
      </c>
      <c r="B266" s="7">
        <v>45795</v>
      </c>
      <c r="C266" s="5" t="s">
        <v>2206</v>
      </c>
      <c r="D266" s="6">
        <v>22</v>
      </c>
      <c r="E266" s="20">
        <v>291</v>
      </c>
      <c r="F266" s="6">
        <v>202</v>
      </c>
      <c r="G266" s="6"/>
      <c r="H266" s="6">
        <v>1265</v>
      </c>
      <c r="I266" s="14">
        <f>SUMIF(Чек_позиція!D:D,Продаж!H266,Чек_позиція!F:F)</f>
        <v>4568.75</v>
      </c>
      <c r="J266" t="str">
        <f>VLOOKUP(D266,Аптека!A:B,2,FALSE)</f>
        <v>Аптека №22</v>
      </c>
      <c r="K266" t="str">
        <f t="shared" si="4"/>
        <v>нема рецепту</v>
      </c>
    </row>
    <row r="267" spans="1:11">
      <c r="A267" s="4">
        <v>266</v>
      </c>
      <c r="B267" s="7">
        <v>45737</v>
      </c>
      <c r="C267" s="5" t="s">
        <v>8</v>
      </c>
      <c r="D267" s="6">
        <v>31</v>
      </c>
      <c r="E267" s="20">
        <v>564</v>
      </c>
      <c r="F267" s="6">
        <v>31</v>
      </c>
      <c r="G267" s="6"/>
      <c r="H267" s="6">
        <v>1266</v>
      </c>
      <c r="I267" s="14">
        <f>SUMIF(Чек_позиція!D:D,Продаж!H267,Чек_позиція!F:F)</f>
        <v>9607.33</v>
      </c>
      <c r="J267" t="str">
        <f>VLOOKUP(D267,Аптека!A:B,2,FALSE)</f>
        <v>Аптека №31</v>
      </c>
      <c r="K267" t="str">
        <f t="shared" si="4"/>
        <v>нема рецепту</v>
      </c>
    </row>
    <row r="268" spans="1:11">
      <c r="A268" s="4">
        <v>267</v>
      </c>
      <c r="B268" s="7">
        <v>45826</v>
      </c>
      <c r="C268" s="5" t="s">
        <v>2206</v>
      </c>
      <c r="D268" s="6">
        <v>5</v>
      </c>
      <c r="E268" s="20">
        <v>124</v>
      </c>
      <c r="F268" s="6">
        <v>5</v>
      </c>
      <c r="G268" s="6"/>
      <c r="H268" s="6">
        <v>1267</v>
      </c>
      <c r="I268" s="14">
        <f>SUMIF(Чек_позиція!D:D,Продаж!H268,Чек_позиція!F:F)</f>
        <v>7008.65</v>
      </c>
      <c r="J268" t="str">
        <f>VLOOKUP(D268,Аптека!A:B,2,FALSE)</f>
        <v>Аптека №5</v>
      </c>
      <c r="K268" t="str">
        <f t="shared" si="4"/>
        <v>нема рецепту</v>
      </c>
    </row>
    <row r="269" spans="1:11">
      <c r="A269" s="4">
        <v>268</v>
      </c>
      <c r="B269" s="7">
        <v>45828</v>
      </c>
      <c r="C269" s="5" t="s">
        <v>2206</v>
      </c>
      <c r="D269" s="6">
        <v>49</v>
      </c>
      <c r="E269" s="20"/>
      <c r="F269" s="6">
        <v>49</v>
      </c>
      <c r="G269" s="6">
        <v>140</v>
      </c>
      <c r="H269" s="6">
        <v>1268</v>
      </c>
      <c r="I269" s="14">
        <f>SUMIF(Чек_позиція!D:D,Продаж!H269,Чек_позиція!F:F)</f>
        <v>2698.7200000000003</v>
      </c>
      <c r="J269" t="str">
        <f>VLOOKUP(D269,Аптека!A:B,2,FALSE)</f>
        <v>Аптека №49</v>
      </c>
      <c r="K269" t="str">
        <f t="shared" si="4"/>
        <v>є рецепт</v>
      </c>
    </row>
    <row r="270" spans="1:11">
      <c r="A270" s="4">
        <v>269</v>
      </c>
      <c r="B270" s="7">
        <v>45798</v>
      </c>
      <c r="C270" s="5" t="s">
        <v>8</v>
      </c>
      <c r="D270" s="6">
        <v>59</v>
      </c>
      <c r="E270" s="20">
        <v>117</v>
      </c>
      <c r="F270" s="6">
        <v>299</v>
      </c>
      <c r="G270" s="6"/>
      <c r="H270" s="6">
        <v>1269</v>
      </c>
      <c r="I270" s="14">
        <f>SUMIF(Чек_позиція!D:D,Продаж!H270,Чек_позиція!F:F)</f>
        <v>3618.0099999999998</v>
      </c>
      <c r="J270" t="str">
        <f>VLOOKUP(D270,Аптека!A:B,2,FALSE)</f>
        <v>Аптека №59</v>
      </c>
      <c r="K270" t="str">
        <f t="shared" si="4"/>
        <v>нема рецепту</v>
      </c>
    </row>
    <row r="271" spans="1:11">
      <c r="A271" s="4">
        <v>270</v>
      </c>
      <c r="B271" s="7">
        <v>45713</v>
      </c>
      <c r="C271" s="5" t="s">
        <v>2206</v>
      </c>
      <c r="D271" s="6">
        <v>37</v>
      </c>
      <c r="E271" s="20">
        <v>514</v>
      </c>
      <c r="F271" s="6">
        <v>397</v>
      </c>
      <c r="G271" s="6"/>
      <c r="H271" s="6">
        <v>1270</v>
      </c>
      <c r="I271" s="14">
        <f>SUMIF(Чек_позиція!D:D,Продаж!H271,Чек_позиція!F:F)</f>
        <v>895.85</v>
      </c>
      <c r="J271" t="str">
        <f>VLOOKUP(D271,Аптека!A:B,2,FALSE)</f>
        <v>Аптека №37</v>
      </c>
      <c r="K271" t="str">
        <f t="shared" si="4"/>
        <v>нема рецепту</v>
      </c>
    </row>
    <row r="272" spans="1:11">
      <c r="A272" s="4">
        <v>271</v>
      </c>
      <c r="B272" s="7">
        <v>45728</v>
      </c>
      <c r="C272" s="5" t="s">
        <v>2206</v>
      </c>
      <c r="D272" s="6">
        <v>55</v>
      </c>
      <c r="E272" s="20"/>
      <c r="F272" s="6">
        <v>295</v>
      </c>
      <c r="G272" s="6"/>
      <c r="H272" s="6">
        <v>1271</v>
      </c>
      <c r="I272" s="14">
        <f>SUMIF(Чек_позиція!D:D,Продаж!H272,Чек_позиція!F:F)</f>
        <v>4274.7099999999991</v>
      </c>
      <c r="J272" t="str">
        <f>VLOOKUP(D272,Аптека!A:B,2,FALSE)</f>
        <v>Аптека №55</v>
      </c>
      <c r="K272" t="str">
        <f t="shared" si="4"/>
        <v>нема рецепту</v>
      </c>
    </row>
    <row r="273" spans="1:11">
      <c r="A273" s="4">
        <v>272</v>
      </c>
      <c r="B273" s="7">
        <v>45705</v>
      </c>
      <c r="C273" s="5" t="s">
        <v>2206</v>
      </c>
      <c r="D273" s="6">
        <v>33</v>
      </c>
      <c r="E273" s="20">
        <v>70</v>
      </c>
      <c r="F273" s="6">
        <v>93</v>
      </c>
      <c r="G273" s="6"/>
      <c r="H273" s="6">
        <v>1272</v>
      </c>
      <c r="I273" s="14">
        <f>SUMIF(Чек_позиція!D:D,Продаж!H273,Чек_позиція!F:F)</f>
        <v>2600.16</v>
      </c>
      <c r="J273" t="str">
        <f>VLOOKUP(D273,Аптека!A:B,2,FALSE)</f>
        <v>Аптека №33</v>
      </c>
      <c r="K273" t="str">
        <f t="shared" si="4"/>
        <v>нема рецепту</v>
      </c>
    </row>
    <row r="274" spans="1:11">
      <c r="A274" s="4">
        <v>273</v>
      </c>
      <c r="B274" s="7">
        <v>45741</v>
      </c>
      <c r="C274" s="5" t="s">
        <v>8</v>
      </c>
      <c r="D274" s="6">
        <v>2</v>
      </c>
      <c r="E274" s="20"/>
      <c r="F274" s="6">
        <v>362</v>
      </c>
      <c r="G274" s="6"/>
      <c r="H274" s="6">
        <v>1273</v>
      </c>
      <c r="I274" s="14">
        <f>SUMIF(Чек_позиція!D:D,Продаж!H274,Чек_позиція!F:F)</f>
        <v>4405.6299999999992</v>
      </c>
      <c r="J274" t="str">
        <f>VLOOKUP(D274,Аптека!A:B,2,FALSE)</f>
        <v>Аптека №2</v>
      </c>
      <c r="K274" t="str">
        <f t="shared" si="4"/>
        <v>нема рецепту</v>
      </c>
    </row>
    <row r="275" spans="1:11">
      <c r="A275" s="4">
        <v>274</v>
      </c>
      <c r="B275" s="7">
        <v>45721</v>
      </c>
      <c r="C275" s="5" t="s">
        <v>2206</v>
      </c>
      <c r="D275" s="6">
        <v>38</v>
      </c>
      <c r="E275" s="20">
        <v>294</v>
      </c>
      <c r="F275" s="6">
        <v>398</v>
      </c>
      <c r="G275" s="6"/>
      <c r="H275" s="6">
        <v>1274</v>
      </c>
      <c r="I275" s="14">
        <f>SUMIF(Чек_позиція!D:D,Продаж!H275,Чек_позиція!F:F)</f>
        <v>6133.2199999999993</v>
      </c>
      <c r="J275" t="str">
        <f>VLOOKUP(D275,Аптека!A:B,2,FALSE)</f>
        <v>Аптека №38</v>
      </c>
      <c r="K275" t="str">
        <f t="shared" si="4"/>
        <v>нема рецепту</v>
      </c>
    </row>
    <row r="276" spans="1:11">
      <c r="A276" s="4">
        <v>275</v>
      </c>
      <c r="B276" s="7">
        <v>45710</v>
      </c>
      <c r="C276" s="5" t="s">
        <v>2206</v>
      </c>
      <c r="D276" s="6">
        <v>12</v>
      </c>
      <c r="E276" s="20">
        <v>537</v>
      </c>
      <c r="F276" s="6">
        <v>132</v>
      </c>
      <c r="G276" s="6">
        <v>46</v>
      </c>
      <c r="H276" s="6">
        <v>1275</v>
      </c>
      <c r="I276" s="14">
        <f>SUMIF(Чек_позиція!D:D,Продаж!H276,Чек_позиція!F:F)</f>
        <v>1592</v>
      </c>
      <c r="J276" t="str">
        <f>VLOOKUP(D276,Аптека!A:B,2,FALSE)</f>
        <v>Аптека №12</v>
      </c>
      <c r="K276" t="str">
        <f t="shared" si="4"/>
        <v>є рецепт</v>
      </c>
    </row>
    <row r="277" spans="1:11">
      <c r="A277" s="4">
        <v>276</v>
      </c>
      <c r="B277" s="7">
        <v>45686</v>
      </c>
      <c r="C277" s="5" t="s">
        <v>2206</v>
      </c>
      <c r="D277" s="6">
        <v>7</v>
      </c>
      <c r="E277" s="20"/>
      <c r="F277" s="6">
        <v>307</v>
      </c>
      <c r="G277" s="6"/>
      <c r="H277" s="6">
        <v>1276</v>
      </c>
      <c r="I277" s="14">
        <f>SUMIF(Чек_позиція!D:D,Продаж!H277,Чек_позиція!F:F)</f>
        <v>6679.02</v>
      </c>
      <c r="J277" t="str">
        <f>VLOOKUP(D277,Аптека!A:B,2,FALSE)</f>
        <v>Аптека №7</v>
      </c>
      <c r="K277" t="str">
        <f t="shared" si="4"/>
        <v>нема рецепту</v>
      </c>
    </row>
    <row r="278" spans="1:11">
      <c r="A278" s="4">
        <v>277</v>
      </c>
      <c r="B278" s="7">
        <v>45698</v>
      </c>
      <c r="C278" s="5" t="s">
        <v>2206</v>
      </c>
      <c r="D278" s="6">
        <v>51</v>
      </c>
      <c r="E278" s="20"/>
      <c r="F278" s="6">
        <v>51</v>
      </c>
      <c r="G278" s="6"/>
      <c r="H278" s="6">
        <v>1277</v>
      </c>
      <c r="I278" s="14">
        <f>SUMIF(Чек_позиція!D:D,Продаж!H278,Чек_позиція!F:F)</f>
        <v>5862.14</v>
      </c>
      <c r="J278" t="str">
        <f>VLOOKUP(D278,Аптека!A:B,2,FALSE)</f>
        <v>Аптека №51</v>
      </c>
      <c r="K278" t="str">
        <f t="shared" si="4"/>
        <v>нема рецепту</v>
      </c>
    </row>
    <row r="279" spans="1:11">
      <c r="A279" s="4">
        <v>278</v>
      </c>
      <c r="B279" s="7">
        <v>45663</v>
      </c>
      <c r="C279" s="5" t="s">
        <v>2206</v>
      </c>
      <c r="D279" s="6">
        <v>41</v>
      </c>
      <c r="E279" s="20">
        <v>399</v>
      </c>
      <c r="F279" s="6">
        <v>341</v>
      </c>
      <c r="G279" s="6"/>
      <c r="H279" s="6">
        <v>1278</v>
      </c>
      <c r="I279" s="14">
        <f>SUMIF(Чек_позиція!D:D,Продаж!H279,Чек_позиція!F:F)</f>
        <v>1631.5900000000001</v>
      </c>
      <c r="J279" t="str">
        <f>VLOOKUP(D279,Аптека!A:B,2,FALSE)</f>
        <v>Аптека №41</v>
      </c>
      <c r="K279" t="str">
        <f t="shared" si="4"/>
        <v>нема рецепту</v>
      </c>
    </row>
    <row r="280" spans="1:11">
      <c r="A280" s="4">
        <v>279</v>
      </c>
      <c r="B280" s="7">
        <v>45818</v>
      </c>
      <c r="C280" s="5" t="s">
        <v>8</v>
      </c>
      <c r="D280" s="6">
        <v>32</v>
      </c>
      <c r="E280" s="20">
        <v>467</v>
      </c>
      <c r="F280" s="6">
        <v>392</v>
      </c>
      <c r="G280" s="6">
        <v>110</v>
      </c>
      <c r="H280" s="6">
        <v>1279</v>
      </c>
      <c r="I280" s="14">
        <f>SUMIF(Чек_позиція!D:D,Продаж!H280,Чек_позиція!F:F)</f>
        <v>5150.5599999999995</v>
      </c>
      <c r="J280" t="str">
        <f>VLOOKUP(D280,Аптека!A:B,2,FALSE)</f>
        <v>Аптека №32</v>
      </c>
      <c r="K280" t="str">
        <f t="shared" si="4"/>
        <v>є рецепт</v>
      </c>
    </row>
    <row r="281" spans="1:11">
      <c r="A281" s="4">
        <v>280</v>
      </c>
      <c r="B281" s="7">
        <v>45755</v>
      </c>
      <c r="C281" s="5" t="s">
        <v>2206</v>
      </c>
      <c r="D281" s="6">
        <v>30</v>
      </c>
      <c r="E281" s="20">
        <v>1</v>
      </c>
      <c r="F281" s="6">
        <v>90</v>
      </c>
      <c r="G281" s="6"/>
      <c r="H281" s="6">
        <v>1280</v>
      </c>
      <c r="I281" s="14">
        <f>SUMIF(Чек_позиція!D:D,Продаж!H281,Чек_позиція!F:F)</f>
        <v>677.8</v>
      </c>
      <c r="J281" t="str">
        <f>VLOOKUP(D281,Аптека!A:B,2,FALSE)</f>
        <v>Аптека №30</v>
      </c>
      <c r="K281" t="str">
        <f t="shared" si="4"/>
        <v>нема рецепту</v>
      </c>
    </row>
    <row r="282" spans="1:11">
      <c r="A282" s="4">
        <v>281</v>
      </c>
      <c r="B282" s="7">
        <v>45802</v>
      </c>
      <c r="C282" s="5" t="s">
        <v>8</v>
      </c>
      <c r="D282" s="6">
        <v>2</v>
      </c>
      <c r="E282" s="20">
        <v>491</v>
      </c>
      <c r="F282" s="6">
        <v>182</v>
      </c>
      <c r="G282" s="6"/>
      <c r="H282" s="6">
        <v>1281</v>
      </c>
      <c r="I282" s="14">
        <f>SUMIF(Чек_позиція!D:D,Продаж!H282,Чек_позиція!F:F)</f>
        <v>1143.0999999999999</v>
      </c>
      <c r="J282" t="str">
        <f>VLOOKUP(D282,Аптека!A:B,2,FALSE)</f>
        <v>Аптека №2</v>
      </c>
      <c r="K282" t="str">
        <f t="shared" si="4"/>
        <v>нема рецепту</v>
      </c>
    </row>
    <row r="283" spans="1:11">
      <c r="A283" s="4">
        <v>282</v>
      </c>
      <c r="B283" s="7">
        <v>45791</v>
      </c>
      <c r="C283" s="5" t="s">
        <v>2206</v>
      </c>
      <c r="D283" s="6">
        <v>11</v>
      </c>
      <c r="E283" s="20">
        <v>63</v>
      </c>
      <c r="F283" s="6">
        <v>371</v>
      </c>
      <c r="G283" s="6"/>
      <c r="H283" s="6">
        <v>1282</v>
      </c>
      <c r="I283" s="14">
        <f>SUMIF(Чек_позиція!D:D,Продаж!H283,Чек_позиція!F:F)</f>
        <v>7436.9</v>
      </c>
      <c r="J283" t="str">
        <f>VLOOKUP(D283,Аптека!A:B,2,FALSE)</f>
        <v>Аптека №11</v>
      </c>
      <c r="K283" t="str">
        <f t="shared" si="4"/>
        <v>нема рецепту</v>
      </c>
    </row>
    <row r="284" spans="1:11">
      <c r="A284" s="4">
        <v>283</v>
      </c>
      <c r="B284" s="7">
        <v>45759</v>
      </c>
      <c r="C284" s="5" t="s">
        <v>2206</v>
      </c>
      <c r="D284" s="6">
        <v>12</v>
      </c>
      <c r="E284" s="20">
        <v>27</v>
      </c>
      <c r="F284" s="6">
        <v>252</v>
      </c>
      <c r="G284" s="6"/>
      <c r="H284" s="6">
        <v>1283</v>
      </c>
      <c r="I284" s="14">
        <f>SUMIF(Чек_позиція!D:D,Продаж!H284,Чек_позиція!F:F)</f>
        <v>5731.6500000000005</v>
      </c>
      <c r="J284" t="str">
        <f>VLOOKUP(D284,Аптека!A:B,2,FALSE)</f>
        <v>Аптека №12</v>
      </c>
      <c r="K284" t="str">
        <f t="shared" si="4"/>
        <v>нема рецепту</v>
      </c>
    </row>
    <row r="285" spans="1:11">
      <c r="A285" s="4">
        <v>284</v>
      </c>
      <c r="B285" s="7">
        <v>45740</v>
      </c>
      <c r="C285" s="5" t="s">
        <v>2206</v>
      </c>
      <c r="D285" s="6">
        <v>2</v>
      </c>
      <c r="E285" s="20"/>
      <c r="F285" s="6">
        <v>62</v>
      </c>
      <c r="G285" s="6">
        <v>970</v>
      </c>
      <c r="H285" s="6">
        <v>1284</v>
      </c>
      <c r="I285" s="14">
        <f>SUMIF(Чек_позиція!D:D,Продаж!H285,Чек_позиція!F:F)</f>
        <v>6248.5300000000007</v>
      </c>
      <c r="J285" t="str">
        <f>VLOOKUP(D285,Аптека!A:B,2,FALSE)</f>
        <v>Аптека №2</v>
      </c>
      <c r="K285" t="str">
        <f t="shared" si="4"/>
        <v>є рецепт</v>
      </c>
    </row>
    <row r="286" spans="1:11">
      <c r="A286" s="4">
        <v>285</v>
      </c>
      <c r="B286" s="7">
        <v>45789</v>
      </c>
      <c r="C286" s="5" t="s">
        <v>2206</v>
      </c>
      <c r="D286" s="6">
        <v>17</v>
      </c>
      <c r="E286" s="20">
        <v>179</v>
      </c>
      <c r="F286" s="6">
        <v>137</v>
      </c>
      <c r="G286" s="6"/>
      <c r="H286" s="6">
        <v>1285</v>
      </c>
      <c r="I286" s="14">
        <f>SUMIF(Чек_позиція!D:D,Продаж!H286,Чек_позиція!F:F)</f>
        <v>1844.25</v>
      </c>
      <c r="J286" t="str">
        <f>VLOOKUP(D286,Аптека!A:B,2,FALSE)</f>
        <v>Аптека №17</v>
      </c>
      <c r="K286" t="str">
        <f t="shared" si="4"/>
        <v>нема рецепту</v>
      </c>
    </row>
    <row r="287" spans="1:11">
      <c r="A287" s="4">
        <v>286</v>
      </c>
      <c r="B287" s="7">
        <v>45777</v>
      </c>
      <c r="C287" s="5" t="s">
        <v>2206</v>
      </c>
      <c r="D287" s="6">
        <v>22</v>
      </c>
      <c r="E287" s="20">
        <v>259</v>
      </c>
      <c r="F287" s="6">
        <v>202</v>
      </c>
      <c r="G287" s="6">
        <v>146</v>
      </c>
      <c r="H287" s="6">
        <v>1286</v>
      </c>
      <c r="I287" s="14">
        <f>SUMIF(Чек_позиція!D:D,Продаж!H287,Чек_позиція!F:F)</f>
        <v>4096.87</v>
      </c>
      <c r="J287" t="str">
        <f>VLOOKUP(D287,Аптека!A:B,2,FALSE)</f>
        <v>Аптека №22</v>
      </c>
      <c r="K287" t="str">
        <f t="shared" si="4"/>
        <v>є рецепт</v>
      </c>
    </row>
    <row r="288" spans="1:11">
      <c r="A288" s="4">
        <v>287</v>
      </c>
      <c r="B288" s="7">
        <v>45745</v>
      </c>
      <c r="C288" s="5" t="s">
        <v>8</v>
      </c>
      <c r="D288" s="6">
        <v>24</v>
      </c>
      <c r="E288" s="20">
        <v>207</v>
      </c>
      <c r="F288" s="6">
        <v>24</v>
      </c>
      <c r="G288" s="6"/>
      <c r="H288" s="6">
        <v>1287</v>
      </c>
      <c r="I288" s="14">
        <f>SUMIF(Чек_позиція!D:D,Продаж!H288,Чек_позиція!F:F)</f>
        <v>6347.5</v>
      </c>
      <c r="J288" t="str">
        <f>VLOOKUP(D288,Аптека!A:B,2,FALSE)</f>
        <v>Аптека №24</v>
      </c>
      <c r="K288" t="str">
        <f t="shared" si="4"/>
        <v>нема рецепту</v>
      </c>
    </row>
    <row r="289" spans="1:11">
      <c r="A289" s="4">
        <v>288</v>
      </c>
      <c r="B289" s="7">
        <v>45663</v>
      </c>
      <c r="C289" s="5" t="s">
        <v>8</v>
      </c>
      <c r="D289" s="6">
        <v>21</v>
      </c>
      <c r="E289" s="20">
        <v>233</v>
      </c>
      <c r="F289" s="6">
        <v>321</v>
      </c>
      <c r="G289" s="6"/>
      <c r="H289" s="6">
        <v>1288</v>
      </c>
      <c r="I289" s="14">
        <f>SUMIF(Чек_позиція!D:D,Продаж!H289,Чек_позиція!F:F)</f>
        <v>11315.17</v>
      </c>
      <c r="J289" t="str">
        <f>VLOOKUP(D289,Аптека!A:B,2,FALSE)</f>
        <v>Аптека №21</v>
      </c>
      <c r="K289" t="str">
        <f t="shared" si="4"/>
        <v>нема рецепту</v>
      </c>
    </row>
    <row r="290" spans="1:11">
      <c r="A290" s="4">
        <v>289</v>
      </c>
      <c r="B290" s="7">
        <v>45671</v>
      </c>
      <c r="C290" s="5" t="s">
        <v>2206</v>
      </c>
      <c r="D290" s="6">
        <v>53</v>
      </c>
      <c r="E290" s="20"/>
      <c r="F290" s="6">
        <v>353</v>
      </c>
      <c r="G290" s="6">
        <v>246</v>
      </c>
      <c r="H290" s="6">
        <v>1289</v>
      </c>
      <c r="I290" s="14">
        <f>SUMIF(Чек_позиція!D:D,Продаж!H290,Чек_позиція!F:F)</f>
        <v>1896.64</v>
      </c>
      <c r="J290" t="str">
        <f>VLOOKUP(D290,Аптека!A:B,2,FALSE)</f>
        <v>Аптека №53</v>
      </c>
      <c r="K290" t="str">
        <f t="shared" si="4"/>
        <v>є рецепт</v>
      </c>
    </row>
    <row r="291" spans="1:11">
      <c r="A291" s="4">
        <v>290</v>
      </c>
      <c r="B291" s="7">
        <v>45831</v>
      </c>
      <c r="C291" s="5" t="s">
        <v>2206</v>
      </c>
      <c r="D291" s="6">
        <v>29</v>
      </c>
      <c r="E291" s="20"/>
      <c r="F291" s="6">
        <v>149</v>
      </c>
      <c r="G291" s="6"/>
      <c r="H291" s="6">
        <v>1290</v>
      </c>
      <c r="I291" s="14">
        <f>SUMIF(Чек_позиція!D:D,Продаж!H291,Чек_позиція!F:F)</f>
        <v>5117.54</v>
      </c>
      <c r="J291" t="str">
        <f>VLOOKUP(D291,Аптека!A:B,2,FALSE)</f>
        <v>Аптека №29</v>
      </c>
      <c r="K291" t="str">
        <f t="shared" si="4"/>
        <v>нема рецепту</v>
      </c>
    </row>
    <row r="292" spans="1:11">
      <c r="A292" s="4">
        <v>291</v>
      </c>
      <c r="B292" s="7">
        <v>45713</v>
      </c>
      <c r="C292" s="5" t="s">
        <v>8</v>
      </c>
      <c r="D292" s="6">
        <v>18</v>
      </c>
      <c r="E292" s="20"/>
      <c r="F292" s="6">
        <v>138</v>
      </c>
      <c r="G292" s="6"/>
      <c r="H292" s="6">
        <v>1291</v>
      </c>
      <c r="I292" s="14">
        <f>SUMIF(Чек_позиція!D:D,Продаж!H292,Чек_позиція!F:F)</f>
        <v>1288.95</v>
      </c>
      <c r="J292" t="str">
        <f>VLOOKUP(D292,Аптека!A:B,2,FALSE)</f>
        <v>Аптека №18</v>
      </c>
      <c r="K292" t="str">
        <f t="shared" si="4"/>
        <v>нема рецепту</v>
      </c>
    </row>
    <row r="293" spans="1:11">
      <c r="A293" s="4">
        <v>292</v>
      </c>
      <c r="B293" s="7">
        <v>45678</v>
      </c>
      <c r="C293" s="5" t="s">
        <v>2206</v>
      </c>
      <c r="D293" s="6">
        <v>38</v>
      </c>
      <c r="E293" s="20">
        <v>265</v>
      </c>
      <c r="F293" s="6">
        <v>158</v>
      </c>
      <c r="G293" s="6"/>
      <c r="H293" s="6">
        <v>1292</v>
      </c>
      <c r="I293" s="14">
        <f>SUMIF(Чек_позиція!D:D,Продаж!H293,Чек_позиція!F:F)</f>
        <v>2870.8100000000004</v>
      </c>
      <c r="J293" t="str">
        <f>VLOOKUP(D293,Аптека!A:B,2,FALSE)</f>
        <v>Аптека №38</v>
      </c>
      <c r="K293" t="str">
        <f t="shared" si="4"/>
        <v>нема рецепту</v>
      </c>
    </row>
    <row r="294" spans="1:11">
      <c r="A294" s="4">
        <v>293</v>
      </c>
      <c r="B294" s="7">
        <v>45746</v>
      </c>
      <c r="C294" s="5" t="s">
        <v>2206</v>
      </c>
      <c r="D294" s="6">
        <v>11</v>
      </c>
      <c r="E294" s="20">
        <v>373</v>
      </c>
      <c r="F294" s="6">
        <v>311</v>
      </c>
      <c r="G294" s="6">
        <v>1102</v>
      </c>
      <c r="H294" s="6">
        <v>1293</v>
      </c>
      <c r="I294" s="14">
        <f>SUMIF(Чек_позиція!D:D,Продаж!H294,Чек_позиція!F:F)</f>
        <v>3636.99</v>
      </c>
      <c r="J294" t="str">
        <f>VLOOKUP(D294,Аптека!A:B,2,FALSE)</f>
        <v>Аптека №11</v>
      </c>
      <c r="K294" t="str">
        <f t="shared" si="4"/>
        <v>є рецепт</v>
      </c>
    </row>
    <row r="295" spans="1:11">
      <c r="A295" s="4">
        <v>294</v>
      </c>
      <c r="B295" s="7">
        <v>45735</v>
      </c>
      <c r="C295" s="5" t="s">
        <v>8</v>
      </c>
      <c r="D295" s="6">
        <v>4</v>
      </c>
      <c r="E295" s="20">
        <v>242</v>
      </c>
      <c r="F295" s="6">
        <v>304</v>
      </c>
      <c r="G295" s="6">
        <v>861</v>
      </c>
      <c r="H295" s="6">
        <v>1294</v>
      </c>
      <c r="I295" s="14">
        <f>SUMIF(Чек_позиція!D:D,Продаж!H295,Чек_позиція!F:F)</f>
        <v>3123.7599999999998</v>
      </c>
      <c r="J295" t="str">
        <f>VLOOKUP(D295,Аптека!A:B,2,FALSE)</f>
        <v>Аптека №4</v>
      </c>
      <c r="K295" t="str">
        <f t="shared" si="4"/>
        <v>є рецепт</v>
      </c>
    </row>
    <row r="296" spans="1:11">
      <c r="A296" s="4">
        <v>295</v>
      </c>
      <c r="B296" s="7">
        <v>45661</v>
      </c>
      <c r="C296" s="5" t="s">
        <v>2206</v>
      </c>
      <c r="D296" s="6">
        <v>54</v>
      </c>
      <c r="E296" s="20">
        <v>223</v>
      </c>
      <c r="F296" s="6">
        <v>54</v>
      </c>
      <c r="G296" s="6">
        <v>169</v>
      </c>
      <c r="H296" s="6">
        <v>1295</v>
      </c>
      <c r="I296" s="14">
        <f>SUMIF(Чек_позиція!D:D,Продаж!H296,Чек_позиція!F:F)</f>
        <v>464.58</v>
      </c>
      <c r="J296" t="str">
        <f>VLOOKUP(D296,Аптека!A:B,2,FALSE)</f>
        <v>Аптека №54</v>
      </c>
      <c r="K296" t="str">
        <f t="shared" si="4"/>
        <v>є рецепт</v>
      </c>
    </row>
    <row r="297" spans="1:11">
      <c r="A297" s="4">
        <v>296</v>
      </c>
      <c r="B297" s="7">
        <v>45677</v>
      </c>
      <c r="C297" s="5" t="s">
        <v>2206</v>
      </c>
      <c r="D297" s="6">
        <v>23</v>
      </c>
      <c r="E297" s="20">
        <v>284</v>
      </c>
      <c r="F297" s="6">
        <v>23</v>
      </c>
      <c r="G297" s="6"/>
      <c r="H297" s="6">
        <v>1296</v>
      </c>
      <c r="I297" s="14">
        <f>SUMIF(Чек_позиція!D:D,Продаж!H297,Чек_позиція!F:F)</f>
        <v>5256.15</v>
      </c>
      <c r="J297" t="str">
        <f>VLOOKUP(D297,Аптека!A:B,2,FALSE)</f>
        <v>Аптека №23</v>
      </c>
      <c r="K297" t="str">
        <f t="shared" si="4"/>
        <v>нема рецепту</v>
      </c>
    </row>
    <row r="298" spans="1:11">
      <c r="A298" s="4">
        <v>297</v>
      </c>
      <c r="B298" s="7">
        <v>45802</v>
      </c>
      <c r="C298" s="5" t="s">
        <v>2206</v>
      </c>
      <c r="D298" s="6">
        <v>1</v>
      </c>
      <c r="E298" s="20">
        <v>402</v>
      </c>
      <c r="F298" s="6">
        <v>121</v>
      </c>
      <c r="G298" s="6">
        <v>211</v>
      </c>
      <c r="H298" s="6">
        <v>1297</v>
      </c>
      <c r="I298" s="14">
        <f>SUMIF(Чек_позиція!D:D,Продаж!H298,Чек_позиція!F:F)</f>
        <v>3695.17</v>
      </c>
      <c r="J298" t="str">
        <f>VLOOKUP(D298,Аптека!A:B,2,FALSE)</f>
        <v>Аптека №1</v>
      </c>
      <c r="K298" t="str">
        <f t="shared" si="4"/>
        <v>є рецепт</v>
      </c>
    </row>
    <row r="299" spans="1:11">
      <c r="A299" s="4">
        <v>298</v>
      </c>
      <c r="B299" s="7">
        <v>45767</v>
      </c>
      <c r="C299" s="5" t="s">
        <v>2206</v>
      </c>
      <c r="D299" s="6">
        <v>57</v>
      </c>
      <c r="E299" s="20">
        <v>170</v>
      </c>
      <c r="F299" s="6">
        <v>57</v>
      </c>
      <c r="G299" s="6"/>
      <c r="H299" s="6">
        <v>1298</v>
      </c>
      <c r="I299" s="14">
        <f>SUMIF(Чек_позиція!D:D,Продаж!H299,Чек_позиція!F:F)</f>
        <v>3867.15</v>
      </c>
      <c r="J299" t="str">
        <f>VLOOKUP(D299,Аптека!A:B,2,FALSE)</f>
        <v>Аптека №57</v>
      </c>
      <c r="K299" t="str">
        <f t="shared" si="4"/>
        <v>нема рецепту</v>
      </c>
    </row>
    <row r="300" spans="1:11">
      <c r="A300" s="4">
        <v>299</v>
      </c>
      <c r="B300" s="7">
        <v>45744</v>
      </c>
      <c r="C300" s="5" t="s">
        <v>8</v>
      </c>
      <c r="D300" s="6">
        <v>44</v>
      </c>
      <c r="E300" s="20"/>
      <c r="F300" s="6">
        <v>284</v>
      </c>
      <c r="G300" s="6"/>
      <c r="H300" s="6">
        <v>1299</v>
      </c>
      <c r="I300" s="14">
        <f>SUMIF(Чек_позиція!D:D,Продаж!H300,Чек_позиція!F:F)</f>
        <v>3324.36</v>
      </c>
      <c r="J300" t="str">
        <f>VLOOKUP(D300,Аптека!A:B,2,FALSE)</f>
        <v>Аптека №44</v>
      </c>
      <c r="K300" t="str">
        <f t="shared" si="4"/>
        <v>нема рецепту</v>
      </c>
    </row>
    <row r="301" spans="1:11">
      <c r="A301" s="4">
        <v>300</v>
      </c>
      <c r="B301" s="7">
        <v>45668</v>
      </c>
      <c r="C301" s="5" t="s">
        <v>2206</v>
      </c>
      <c r="D301" s="6">
        <v>18</v>
      </c>
      <c r="E301" s="20">
        <v>421</v>
      </c>
      <c r="F301" s="6">
        <v>138</v>
      </c>
      <c r="G301" s="6"/>
      <c r="H301" s="6">
        <v>1300</v>
      </c>
      <c r="I301" s="14">
        <f>SUMIF(Чек_позиція!D:D,Продаж!H301,Чек_позиція!F:F)</f>
        <v>1695.27</v>
      </c>
      <c r="J301" t="str">
        <f>VLOOKUP(D301,Аптека!A:B,2,FALSE)</f>
        <v>Аптека №18</v>
      </c>
      <c r="K301" t="str">
        <f t="shared" si="4"/>
        <v>нема рецепту</v>
      </c>
    </row>
    <row r="302" spans="1:11">
      <c r="A302" s="4">
        <v>301</v>
      </c>
      <c r="B302" s="7">
        <v>45675</v>
      </c>
      <c r="C302" s="5" t="s">
        <v>2206</v>
      </c>
      <c r="D302" s="6">
        <v>48</v>
      </c>
      <c r="E302" s="20"/>
      <c r="F302" s="6">
        <v>228</v>
      </c>
      <c r="G302" s="6"/>
      <c r="H302" s="6">
        <v>1301</v>
      </c>
      <c r="I302" s="14">
        <f>SUMIF(Чек_позиція!D:D,Продаж!H302,Чек_позиція!F:F)</f>
        <v>7747.0599999999995</v>
      </c>
      <c r="J302" t="str">
        <f>VLOOKUP(D302,Аптека!A:B,2,FALSE)</f>
        <v>Аптека №48</v>
      </c>
      <c r="K302" t="str">
        <f t="shared" si="4"/>
        <v>нема рецепту</v>
      </c>
    </row>
    <row r="303" spans="1:11">
      <c r="A303" s="4">
        <v>302</v>
      </c>
      <c r="B303" s="7">
        <v>45819</v>
      </c>
      <c r="C303" s="5" t="s">
        <v>2206</v>
      </c>
      <c r="D303" s="6">
        <v>31</v>
      </c>
      <c r="E303" s="20"/>
      <c r="F303" s="6">
        <v>331</v>
      </c>
      <c r="G303" s="6"/>
      <c r="H303" s="6">
        <v>1302</v>
      </c>
      <c r="I303" s="14">
        <f>SUMIF(Чек_позиція!D:D,Продаж!H303,Чек_позиція!F:F)</f>
        <v>4392.34</v>
      </c>
      <c r="J303" t="str">
        <f>VLOOKUP(D303,Аптека!A:B,2,FALSE)</f>
        <v>Аптека №31</v>
      </c>
      <c r="K303" t="str">
        <f t="shared" si="4"/>
        <v>нема рецепту</v>
      </c>
    </row>
    <row r="304" spans="1:11">
      <c r="A304" s="4">
        <v>303</v>
      </c>
      <c r="B304" s="7">
        <v>45803</v>
      </c>
      <c r="C304" s="5" t="s">
        <v>2206</v>
      </c>
      <c r="D304" s="6">
        <v>7</v>
      </c>
      <c r="E304" s="20">
        <v>432</v>
      </c>
      <c r="F304" s="6">
        <v>127</v>
      </c>
      <c r="G304" s="6"/>
      <c r="H304" s="6">
        <v>1303</v>
      </c>
      <c r="I304" s="14">
        <f>SUMIF(Чек_позиція!D:D,Продаж!H304,Чек_позиція!F:F)</f>
        <v>2838.04</v>
      </c>
      <c r="J304" t="str">
        <f>VLOOKUP(D304,Аптека!A:B,2,FALSE)</f>
        <v>Аптека №7</v>
      </c>
      <c r="K304" t="str">
        <f t="shared" si="4"/>
        <v>нема рецепту</v>
      </c>
    </row>
    <row r="305" spans="1:11">
      <c r="A305" s="4">
        <v>304</v>
      </c>
      <c r="B305" s="7">
        <v>45731</v>
      </c>
      <c r="C305" s="5" t="s">
        <v>2206</v>
      </c>
      <c r="D305" s="6">
        <v>32</v>
      </c>
      <c r="E305" s="20">
        <v>503</v>
      </c>
      <c r="F305" s="6">
        <v>92</v>
      </c>
      <c r="G305" s="6"/>
      <c r="H305" s="6">
        <v>1304</v>
      </c>
      <c r="I305" s="14">
        <f>SUMIF(Чек_позиція!D:D,Продаж!H305,Чек_позиція!F:F)</f>
        <v>75.709999999999994</v>
      </c>
      <c r="J305" t="str">
        <f>VLOOKUP(D305,Аптека!A:B,2,FALSE)</f>
        <v>Аптека №32</v>
      </c>
      <c r="K305" t="str">
        <f t="shared" si="4"/>
        <v>нема рецепту</v>
      </c>
    </row>
    <row r="306" spans="1:11">
      <c r="A306" s="4">
        <v>305</v>
      </c>
      <c r="B306" s="7">
        <v>45698</v>
      </c>
      <c r="C306" s="5" t="s">
        <v>2206</v>
      </c>
      <c r="D306" s="6">
        <v>45</v>
      </c>
      <c r="E306" s="20">
        <v>8</v>
      </c>
      <c r="F306" s="6">
        <v>345</v>
      </c>
      <c r="G306" s="6"/>
      <c r="H306" s="6">
        <v>1305</v>
      </c>
      <c r="I306" s="14">
        <f>SUMIF(Чек_позиція!D:D,Продаж!H306,Чек_позиція!F:F)</f>
        <v>4231.09</v>
      </c>
      <c r="J306" t="str">
        <f>VLOOKUP(D306,Аптека!A:B,2,FALSE)</f>
        <v>Аптека №45</v>
      </c>
      <c r="K306" t="str">
        <f t="shared" si="4"/>
        <v>нема рецепту</v>
      </c>
    </row>
    <row r="307" spans="1:11">
      <c r="A307" s="4">
        <v>306</v>
      </c>
      <c r="B307" s="7">
        <v>45677</v>
      </c>
      <c r="C307" s="5" t="s">
        <v>8</v>
      </c>
      <c r="D307" s="6">
        <v>34</v>
      </c>
      <c r="E307" s="20">
        <v>220</v>
      </c>
      <c r="F307" s="6">
        <v>154</v>
      </c>
      <c r="G307" s="6"/>
      <c r="H307" s="6">
        <v>1306</v>
      </c>
      <c r="I307" s="14">
        <f>SUMIF(Чек_позиція!D:D,Продаж!H307,Чек_позиція!F:F)</f>
        <v>3082.3999999999996</v>
      </c>
      <c r="J307" t="str">
        <f>VLOOKUP(D307,Аптека!A:B,2,FALSE)</f>
        <v>Аптека №34</v>
      </c>
      <c r="K307" t="str">
        <f t="shared" si="4"/>
        <v>нема рецепту</v>
      </c>
    </row>
    <row r="308" spans="1:11">
      <c r="A308" s="4">
        <v>307</v>
      </c>
      <c r="B308" s="7">
        <v>45673</v>
      </c>
      <c r="C308" s="5" t="s">
        <v>8</v>
      </c>
      <c r="D308" s="6">
        <v>47</v>
      </c>
      <c r="E308" s="20"/>
      <c r="F308" s="6">
        <v>347</v>
      </c>
      <c r="G308" s="6"/>
      <c r="H308" s="6">
        <v>1307</v>
      </c>
      <c r="I308" s="14">
        <f>SUMIF(Чек_позиція!D:D,Продаж!H308,Чек_позиція!F:F)</f>
        <v>2546.7399999999998</v>
      </c>
      <c r="J308" t="str">
        <f>VLOOKUP(D308,Аптека!A:B,2,FALSE)</f>
        <v>Аптека №47</v>
      </c>
      <c r="K308" t="str">
        <f t="shared" si="4"/>
        <v>нема рецепту</v>
      </c>
    </row>
    <row r="309" spans="1:11">
      <c r="A309" s="4">
        <v>308</v>
      </c>
      <c r="B309" s="7">
        <v>45815</v>
      </c>
      <c r="C309" s="5" t="s">
        <v>2206</v>
      </c>
      <c r="D309" s="6">
        <v>48</v>
      </c>
      <c r="E309" s="20"/>
      <c r="F309" s="6">
        <v>288</v>
      </c>
      <c r="G309" s="6"/>
      <c r="H309" s="6">
        <v>1308</v>
      </c>
      <c r="I309" s="14">
        <f>SUMIF(Чек_позиція!D:D,Продаж!H309,Чек_позиція!F:F)</f>
        <v>1711.8199999999997</v>
      </c>
      <c r="J309" t="str">
        <f>VLOOKUP(D309,Аптека!A:B,2,FALSE)</f>
        <v>Аптека №48</v>
      </c>
      <c r="K309" t="str">
        <f t="shared" si="4"/>
        <v>нема рецепту</v>
      </c>
    </row>
    <row r="310" spans="1:11">
      <c r="A310" s="4">
        <v>309</v>
      </c>
      <c r="B310" s="7">
        <v>45769</v>
      </c>
      <c r="C310" s="5" t="s">
        <v>2206</v>
      </c>
      <c r="D310" s="6">
        <v>28</v>
      </c>
      <c r="E310" s="20">
        <v>352</v>
      </c>
      <c r="F310" s="6">
        <v>208</v>
      </c>
      <c r="G310" s="6">
        <v>89</v>
      </c>
      <c r="H310" s="6">
        <v>1309</v>
      </c>
      <c r="I310" s="14">
        <f>SUMIF(Чек_позиція!D:D,Продаж!H310,Чек_позиція!F:F)</f>
        <v>2706.71</v>
      </c>
      <c r="J310" t="str">
        <f>VLOOKUP(D310,Аптека!A:B,2,FALSE)</f>
        <v>Аптека №28</v>
      </c>
      <c r="K310" t="str">
        <f t="shared" si="4"/>
        <v>є рецепт</v>
      </c>
    </row>
    <row r="311" spans="1:11">
      <c r="A311" s="4">
        <v>310</v>
      </c>
      <c r="B311" s="7">
        <v>45718</v>
      </c>
      <c r="C311" s="5" t="s">
        <v>2206</v>
      </c>
      <c r="D311" s="6">
        <v>4</v>
      </c>
      <c r="E311" s="20">
        <v>540</v>
      </c>
      <c r="F311" s="6">
        <v>124</v>
      </c>
      <c r="G311" s="6">
        <v>329</v>
      </c>
      <c r="H311" s="6">
        <v>1310</v>
      </c>
      <c r="I311" s="14">
        <f>SUMIF(Чек_позиція!D:D,Продаж!H311,Чек_позиція!F:F)</f>
        <v>557.07000000000005</v>
      </c>
      <c r="J311" t="str">
        <f>VLOOKUP(D311,Аптека!A:B,2,FALSE)</f>
        <v>Аптека №4</v>
      </c>
      <c r="K311" t="str">
        <f t="shared" si="4"/>
        <v>є рецепт</v>
      </c>
    </row>
    <row r="312" spans="1:11">
      <c r="A312" s="4">
        <v>311</v>
      </c>
      <c r="B312" s="7">
        <v>45740</v>
      </c>
      <c r="C312" s="5" t="s">
        <v>2206</v>
      </c>
      <c r="D312" s="6">
        <v>55</v>
      </c>
      <c r="E312" s="20">
        <v>273</v>
      </c>
      <c r="F312" s="6">
        <v>295</v>
      </c>
      <c r="G312" s="6"/>
      <c r="H312" s="6">
        <v>1311</v>
      </c>
      <c r="I312" s="14">
        <f>SUMIF(Чек_позиція!D:D,Продаж!H312,Чек_позиція!F:F)</f>
        <v>6251.4400000000005</v>
      </c>
      <c r="J312" t="str">
        <f>VLOOKUP(D312,Аптека!A:B,2,FALSE)</f>
        <v>Аптека №55</v>
      </c>
      <c r="K312" t="str">
        <f t="shared" si="4"/>
        <v>нема рецепту</v>
      </c>
    </row>
    <row r="313" spans="1:11">
      <c r="A313" s="4">
        <v>312</v>
      </c>
      <c r="B313" s="7">
        <v>45701</v>
      </c>
      <c r="C313" s="5" t="s">
        <v>2206</v>
      </c>
      <c r="D313" s="6">
        <v>10</v>
      </c>
      <c r="E313" s="20">
        <v>162</v>
      </c>
      <c r="F313" s="6">
        <v>190</v>
      </c>
      <c r="G313" s="6"/>
      <c r="H313" s="6">
        <v>1312</v>
      </c>
      <c r="I313" s="14">
        <f>SUMIF(Чек_позиція!D:D,Продаж!H313,Чек_позиція!F:F)</f>
        <v>1865.6</v>
      </c>
      <c r="J313" t="str">
        <f>VLOOKUP(D313,Аптека!A:B,2,FALSE)</f>
        <v>Аптека №10</v>
      </c>
      <c r="K313" t="str">
        <f t="shared" si="4"/>
        <v>нема рецепту</v>
      </c>
    </row>
    <row r="314" spans="1:11">
      <c r="A314" s="4">
        <v>313</v>
      </c>
      <c r="B314" s="7">
        <v>45735</v>
      </c>
      <c r="C314" s="5" t="s">
        <v>2206</v>
      </c>
      <c r="D314" s="6">
        <v>16</v>
      </c>
      <c r="E314" s="20">
        <v>366</v>
      </c>
      <c r="F314" s="6">
        <v>136</v>
      </c>
      <c r="G314" s="6">
        <v>1285</v>
      </c>
      <c r="H314" s="6">
        <v>1313</v>
      </c>
      <c r="I314" s="14">
        <f>SUMIF(Чек_позиція!D:D,Продаж!H314,Чек_позиція!F:F)</f>
        <v>6602.2400000000007</v>
      </c>
      <c r="J314" t="str">
        <f>VLOOKUP(D314,Аптека!A:B,2,FALSE)</f>
        <v>Аптека №16</v>
      </c>
      <c r="K314" t="str">
        <f t="shared" si="4"/>
        <v>є рецепт</v>
      </c>
    </row>
    <row r="315" spans="1:11">
      <c r="A315" s="4">
        <v>314</v>
      </c>
      <c r="B315" s="7">
        <v>45809</v>
      </c>
      <c r="C315" s="5" t="s">
        <v>8</v>
      </c>
      <c r="D315" s="6">
        <v>6</v>
      </c>
      <c r="E315" s="20">
        <v>160</v>
      </c>
      <c r="F315" s="6">
        <v>366</v>
      </c>
      <c r="G315" s="6"/>
      <c r="H315" s="6">
        <v>1314</v>
      </c>
      <c r="I315" s="14">
        <f>SUMIF(Чек_позиція!D:D,Продаж!H315,Чек_позиція!F:F)</f>
        <v>2700.8900000000003</v>
      </c>
      <c r="J315" t="str">
        <f>VLOOKUP(D315,Аптека!A:B,2,FALSE)</f>
        <v>Аптека №6</v>
      </c>
      <c r="K315" t="str">
        <f t="shared" si="4"/>
        <v>нема рецепту</v>
      </c>
    </row>
    <row r="316" spans="1:11">
      <c r="A316" s="4">
        <v>315</v>
      </c>
      <c r="B316" s="7">
        <v>45683</v>
      </c>
      <c r="C316" s="5" t="s">
        <v>2206</v>
      </c>
      <c r="D316" s="6">
        <v>13</v>
      </c>
      <c r="E316" s="20">
        <v>448</v>
      </c>
      <c r="F316" s="6">
        <v>373</v>
      </c>
      <c r="G316" s="6">
        <v>64</v>
      </c>
      <c r="H316" s="6">
        <v>1315</v>
      </c>
      <c r="I316" s="14">
        <f>SUMIF(Чек_позиція!D:D,Продаж!H316,Чек_позиція!F:F)</f>
        <v>1783.1100000000001</v>
      </c>
      <c r="J316" t="str">
        <f>VLOOKUP(D316,Аптека!A:B,2,FALSE)</f>
        <v>Аптека №13</v>
      </c>
      <c r="K316" t="str">
        <f t="shared" si="4"/>
        <v>є рецепт</v>
      </c>
    </row>
    <row r="317" spans="1:11">
      <c r="A317" s="4">
        <v>316</v>
      </c>
      <c r="B317" s="7">
        <v>45746</v>
      </c>
      <c r="C317" s="5" t="s">
        <v>8</v>
      </c>
      <c r="D317" s="6">
        <v>33</v>
      </c>
      <c r="E317" s="20">
        <v>466</v>
      </c>
      <c r="F317" s="6">
        <v>153</v>
      </c>
      <c r="G317" s="6">
        <v>496</v>
      </c>
      <c r="H317" s="6">
        <v>1316</v>
      </c>
      <c r="I317" s="14">
        <f>SUMIF(Чек_позиція!D:D,Продаж!H317,Чек_позиція!F:F)</f>
        <v>5897.74</v>
      </c>
      <c r="J317" t="str">
        <f>VLOOKUP(D317,Аптека!A:B,2,FALSE)</f>
        <v>Аптека №33</v>
      </c>
      <c r="K317" t="str">
        <f t="shared" si="4"/>
        <v>є рецепт</v>
      </c>
    </row>
    <row r="318" spans="1:11">
      <c r="A318" s="4">
        <v>317</v>
      </c>
      <c r="B318" s="7">
        <v>45834</v>
      </c>
      <c r="C318" s="5" t="s">
        <v>2206</v>
      </c>
      <c r="D318" s="6">
        <v>39</v>
      </c>
      <c r="E318" s="20"/>
      <c r="F318" s="6">
        <v>99</v>
      </c>
      <c r="G318" s="6"/>
      <c r="H318" s="6">
        <v>1317</v>
      </c>
      <c r="I318" s="14">
        <f>SUMIF(Чек_позиція!D:D,Продаж!H318,Чек_позиція!F:F)</f>
        <v>2129.52</v>
      </c>
      <c r="J318" t="str">
        <f>VLOOKUP(D318,Аптека!A:B,2,FALSE)</f>
        <v>Аптека №39</v>
      </c>
      <c r="K318" t="str">
        <f t="shared" si="4"/>
        <v>нема рецепту</v>
      </c>
    </row>
    <row r="319" spans="1:11">
      <c r="A319" s="4">
        <v>318</v>
      </c>
      <c r="B319" s="7">
        <v>45767</v>
      </c>
      <c r="C319" s="5" t="s">
        <v>2206</v>
      </c>
      <c r="D319" s="6">
        <v>58</v>
      </c>
      <c r="E319" s="20">
        <v>304</v>
      </c>
      <c r="F319" s="6">
        <v>178</v>
      </c>
      <c r="G319" s="6"/>
      <c r="H319" s="6">
        <v>1318</v>
      </c>
      <c r="I319" s="14">
        <f>SUMIF(Чек_позиція!D:D,Продаж!H319,Чек_позиція!F:F)</f>
        <v>7248.49</v>
      </c>
      <c r="J319" t="str">
        <f>VLOOKUP(D319,Аптека!A:B,2,FALSE)</f>
        <v>Аптека №58</v>
      </c>
      <c r="K319" t="str">
        <f t="shared" si="4"/>
        <v>нема рецепту</v>
      </c>
    </row>
    <row r="320" spans="1:11">
      <c r="A320" s="4">
        <v>319</v>
      </c>
      <c r="B320" s="7">
        <v>45684</v>
      </c>
      <c r="C320" s="5" t="s">
        <v>8</v>
      </c>
      <c r="D320" s="6">
        <v>37</v>
      </c>
      <c r="E320" s="20">
        <v>351</v>
      </c>
      <c r="F320" s="6">
        <v>397</v>
      </c>
      <c r="G320" s="6"/>
      <c r="H320" s="6">
        <v>1319</v>
      </c>
      <c r="I320" s="14">
        <f>SUMIF(Чек_позиція!D:D,Продаж!H320,Чек_позиція!F:F)</f>
        <v>984.8599999999999</v>
      </c>
      <c r="J320" t="str">
        <f>VLOOKUP(D320,Аптека!A:B,2,FALSE)</f>
        <v>Аптека №37</v>
      </c>
      <c r="K320" t="str">
        <f t="shared" si="4"/>
        <v>нема рецепту</v>
      </c>
    </row>
    <row r="321" spans="1:11">
      <c r="A321" s="4">
        <v>320</v>
      </c>
      <c r="B321" s="7">
        <v>45717</v>
      </c>
      <c r="C321" s="5" t="s">
        <v>8</v>
      </c>
      <c r="D321" s="6">
        <v>53</v>
      </c>
      <c r="E321" s="20"/>
      <c r="F321" s="6">
        <v>293</v>
      </c>
      <c r="G321" s="6"/>
      <c r="H321" s="6">
        <v>1320</v>
      </c>
      <c r="I321" s="14">
        <f>SUMIF(Чек_позиція!D:D,Продаж!H321,Чек_позиція!F:F)</f>
        <v>11059.41</v>
      </c>
      <c r="J321" t="str">
        <f>VLOOKUP(D321,Аптека!A:B,2,FALSE)</f>
        <v>Аптека №53</v>
      </c>
      <c r="K321" t="str">
        <f t="shared" si="4"/>
        <v>нема рецепту</v>
      </c>
    </row>
    <row r="322" spans="1:11">
      <c r="A322" s="4">
        <v>321</v>
      </c>
      <c r="B322" s="7">
        <v>45669</v>
      </c>
      <c r="C322" s="5" t="s">
        <v>8</v>
      </c>
      <c r="D322" s="6">
        <v>4</v>
      </c>
      <c r="E322" s="20">
        <v>207</v>
      </c>
      <c r="F322" s="6">
        <v>364</v>
      </c>
      <c r="G322" s="6">
        <v>493</v>
      </c>
      <c r="H322" s="6">
        <v>1321</v>
      </c>
      <c r="I322" s="14">
        <f>SUMIF(Чек_позиція!D:D,Продаж!H322,Чек_позиція!F:F)</f>
        <v>4681.0300000000007</v>
      </c>
      <c r="J322" t="str">
        <f>VLOOKUP(D322,Аптека!A:B,2,FALSE)</f>
        <v>Аптека №4</v>
      </c>
      <c r="K322" t="str">
        <f t="shared" si="4"/>
        <v>є рецепт</v>
      </c>
    </row>
    <row r="323" spans="1:11">
      <c r="A323" s="4">
        <v>322</v>
      </c>
      <c r="B323" s="7">
        <v>45831</v>
      </c>
      <c r="C323" s="5" t="s">
        <v>8</v>
      </c>
      <c r="D323" s="6">
        <v>39</v>
      </c>
      <c r="E323" s="20"/>
      <c r="F323" s="6">
        <v>339</v>
      </c>
      <c r="G323" s="6"/>
      <c r="H323" s="6">
        <v>1322</v>
      </c>
      <c r="I323" s="14">
        <f>SUMIF(Чек_позиція!D:D,Продаж!H323,Чек_позиція!F:F)</f>
        <v>9454.89</v>
      </c>
      <c r="J323" t="str">
        <f>VLOOKUP(D323,Аптека!A:B,2,FALSE)</f>
        <v>Аптека №39</v>
      </c>
      <c r="K323" t="str">
        <f t="shared" ref="K323:K386" si="5">IF(G323="", "нема рецепту","є рецепт")</f>
        <v>нема рецепту</v>
      </c>
    </row>
    <row r="324" spans="1:11">
      <c r="A324" s="4">
        <v>323</v>
      </c>
      <c r="B324" s="7">
        <v>45817</v>
      </c>
      <c r="C324" s="5" t="s">
        <v>2206</v>
      </c>
      <c r="D324" s="6">
        <v>46</v>
      </c>
      <c r="E324" s="20"/>
      <c r="F324" s="6">
        <v>346</v>
      </c>
      <c r="G324" s="6">
        <v>97</v>
      </c>
      <c r="H324" s="6">
        <v>1323</v>
      </c>
      <c r="I324" s="14">
        <f>SUMIF(Чек_позиція!D:D,Продаж!H324,Чек_позиція!F:F)</f>
        <v>2765.3</v>
      </c>
      <c r="J324" t="str">
        <f>VLOOKUP(D324,Аптека!A:B,2,FALSE)</f>
        <v>Аптека №46</v>
      </c>
      <c r="K324" t="str">
        <f t="shared" si="5"/>
        <v>є рецепт</v>
      </c>
    </row>
    <row r="325" spans="1:11">
      <c r="A325" s="4">
        <v>324</v>
      </c>
      <c r="B325" s="7">
        <v>45707</v>
      </c>
      <c r="C325" s="5" t="s">
        <v>8</v>
      </c>
      <c r="D325" s="6">
        <v>19</v>
      </c>
      <c r="E325" s="20">
        <v>531</v>
      </c>
      <c r="F325" s="6">
        <v>259</v>
      </c>
      <c r="G325" s="6"/>
      <c r="H325" s="6">
        <v>1324</v>
      </c>
      <c r="I325" s="14">
        <f>SUMIF(Чек_позиція!D:D,Продаж!H325,Чек_позиція!F:F)</f>
        <v>5638.5299999999988</v>
      </c>
      <c r="J325" t="str">
        <f>VLOOKUP(D325,Аптека!A:B,2,FALSE)</f>
        <v>Аптека №19</v>
      </c>
      <c r="K325" t="str">
        <f t="shared" si="5"/>
        <v>нема рецепту</v>
      </c>
    </row>
    <row r="326" spans="1:11">
      <c r="A326" s="4">
        <v>325</v>
      </c>
      <c r="B326" s="7">
        <v>45717</v>
      </c>
      <c r="C326" s="5" t="s">
        <v>2206</v>
      </c>
      <c r="D326" s="6">
        <v>34</v>
      </c>
      <c r="E326" s="20"/>
      <c r="F326" s="6">
        <v>154</v>
      </c>
      <c r="G326" s="6"/>
      <c r="H326" s="6">
        <v>1325</v>
      </c>
      <c r="I326" s="14">
        <f>SUMIF(Чек_позиція!D:D,Продаж!H326,Чек_позиція!F:F)</f>
        <v>3318.8100000000004</v>
      </c>
      <c r="J326" t="str">
        <f>VLOOKUP(D326,Аптека!A:B,2,FALSE)</f>
        <v>Аптека №34</v>
      </c>
      <c r="K326" t="str">
        <f t="shared" si="5"/>
        <v>нема рецепту</v>
      </c>
    </row>
    <row r="327" spans="1:11">
      <c r="A327" s="4">
        <v>326</v>
      </c>
      <c r="B327" s="7">
        <v>45693</v>
      </c>
      <c r="C327" s="5" t="s">
        <v>8</v>
      </c>
      <c r="D327" s="6">
        <v>21</v>
      </c>
      <c r="E327" s="20">
        <v>105</v>
      </c>
      <c r="F327" s="6">
        <v>261</v>
      </c>
      <c r="G327" s="6"/>
      <c r="H327" s="6">
        <v>1326</v>
      </c>
      <c r="I327" s="14">
        <f>SUMIF(Чек_позиція!D:D,Продаж!H327,Чек_позиція!F:F)</f>
        <v>3773.0499999999997</v>
      </c>
      <c r="J327" t="str">
        <f>VLOOKUP(D327,Аптека!A:B,2,FALSE)</f>
        <v>Аптека №21</v>
      </c>
      <c r="K327" t="str">
        <f t="shared" si="5"/>
        <v>нема рецепту</v>
      </c>
    </row>
    <row r="328" spans="1:11">
      <c r="A328" s="4">
        <v>327</v>
      </c>
      <c r="B328" s="7">
        <v>45662</v>
      </c>
      <c r="C328" s="5" t="s">
        <v>8</v>
      </c>
      <c r="D328" s="6">
        <v>7</v>
      </c>
      <c r="E328" s="20"/>
      <c r="F328" s="6">
        <v>367</v>
      </c>
      <c r="G328" s="6"/>
      <c r="H328" s="6">
        <v>1327</v>
      </c>
      <c r="I328" s="14">
        <f>SUMIF(Чек_позиція!D:D,Продаж!H328,Чек_позиція!F:F)</f>
        <v>6477.5599999999995</v>
      </c>
      <c r="J328" t="str">
        <f>VLOOKUP(D328,Аптека!A:B,2,FALSE)</f>
        <v>Аптека №7</v>
      </c>
      <c r="K328" t="str">
        <f t="shared" si="5"/>
        <v>нема рецепту</v>
      </c>
    </row>
    <row r="329" spans="1:11">
      <c r="A329" s="4">
        <v>328</v>
      </c>
      <c r="B329" s="7">
        <v>45819</v>
      </c>
      <c r="C329" s="5" t="s">
        <v>8</v>
      </c>
      <c r="D329" s="6">
        <v>15</v>
      </c>
      <c r="E329" s="20">
        <v>493</v>
      </c>
      <c r="F329" s="6">
        <v>195</v>
      </c>
      <c r="G329" s="6">
        <v>1130</v>
      </c>
      <c r="H329" s="6">
        <v>1328</v>
      </c>
      <c r="I329" s="14">
        <f>SUMIF(Чек_позиція!D:D,Продаж!H329,Чек_позиція!F:F)</f>
        <v>611.61</v>
      </c>
      <c r="J329" t="str">
        <f>VLOOKUP(D329,Аптека!A:B,2,FALSE)</f>
        <v>Аптека №15</v>
      </c>
      <c r="K329" t="str">
        <f t="shared" si="5"/>
        <v>є рецепт</v>
      </c>
    </row>
    <row r="330" spans="1:11">
      <c r="A330" s="4">
        <v>329</v>
      </c>
      <c r="B330" s="7">
        <v>45659</v>
      </c>
      <c r="C330" s="5" t="s">
        <v>2206</v>
      </c>
      <c r="D330" s="6">
        <v>42</v>
      </c>
      <c r="E330" s="20">
        <v>422</v>
      </c>
      <c r="F330" s="6">
        <v>342</v>
      </c>
      <c r="G330" s="6">
        <v>958</v>
      </c>
      <c r="H330" s="6">
        <v>1329</v>
      </c>
      <c r="I330" s="14">
        <f>SUMIF(Чек_позиція!D:D,Продаж!H330,Чек_позиція!F:F)</f>
        <v>5985.9000000000005</v>
      </c>
      <c r="J330" t="str">
        <f>VLOOKUP(D330,Аптека!A:B,2,FALSE)</f>
        <v>Аптека №42</v>
      </c>
      <c r="K330" t="str">
        <f t="shared" si="5"/>
        <v>є рецепт</v>
      </c>
    </row>
    <row r="331" spans="1:11">
      <c r="A331" s="4">
        <v>330</v>
      </c>
      <c r="B331" s="7">
        <v>45676</v>
      </c>
      <c r="C331" s="5" t="s">
        <v>2206</v>
      </c>
      <c r="D331" s="6">
        <v>32</v>
      </c>
      <c r="E331" s="20">
        <v>206</v>
      </c>
      <c r="F331" s="6">
        <v>212</v>
      </c>
      <c r="G331" s="6">
        <v>304</v>
      </c>
      <c r="H331" s="6">
        <v>1330</v>
      </c>
      <c r="I331" s="14">
        <f>SUMIF(Чек_позиція!D:D,Продаж!H331,Чек_позиція!F:F)</f>
        <v>3722.7</v>
      </c>
      <c r="J331" t="str">
        <f>VLOOKUP(D331,Аптека!A:B,2,FALSE)</f>
        <v>Аптека №32</v>
      </c>
      <c r="K331" t="str">
        <f t="shared" si="5"/>
        <v>є рецепт</v>
      </c>
    </row>
    <row r="332" spans="1:11">
      <c r="A332" s="4">
        <v>331</v>
      </c>
      <c r="B332" s="7">
        <v>45792</v>
      </c>
      <c r="C332" s="5" t="s">
        <v>8</v>
      </c>
      <c r="D332" s="6">
        <v>7</v>
      </c>
      <c r="E332" s="20"/>
      <c r="F332" s="6">
        <v>247</v>
      </c>
      <c r="G332" s="6"/>
      <c r="H332" s="6">
        <v>1331</v>
      </c>
      <c r="I332" s="14">
        <f>SUMIF(Чек_позиція!D:D,Продаж!H332,Чек_позиція!F:F)</f>
        <v>5360.53</v>
      </c>
      <c r="J332" t="str">
        <f>VLOOKUP(D332,Аптека!A:B,2,FALSE)</f>
        <v>Аптека №7</v>
      </c>
      <c r="K332" t="str">
        <f t="shared" si="5"/>
        <v>нема рецепту</v>
      </c>
    </row>
    <row r="333" spans="1:11">
      <c r="A333" s="4">
        <v>332</v>
      </c>
      <c r="B333" s="7">
        <v>45837</v>
      </c>
      <c r="C333" s="5" t="s">
        <v>2206</v>
      </c>
      <c r="D333" s="6">
        <v>46</v>
      </c>
      <c r="E333" s="20">
        <v>29</v>
      </c>
      <c r="F333" s="6">
        <v>346</v>
      </c>
      <c r="G333" s="6"/>
      <c r="H333" s="6">
        <v>1332</v>
      </c>
      <c r="I333" s="14">
        <f>SUMIF(Чек_позиція!D:D,Продаж!H333,Чек_позиція!F:F)</f>
        <v>1512.3500000000001</v>
      </c>
      <c r="J333" t="str">
        <f>VLOOKUP(D333,Аптека!A:B,2,FALSE)</f>
        <v>Аптека №46</v>
      </c>
      <c r="K333" t="str">
        <f t="shared" si="5"/>
        <v>нема рецепту</v>
      </c>
    </row>
    <row r="334" spans="1:11">
      <c r="A334" s="4">
        <v>333</v>
      </c>
      <c r="B334" s="7">
        <v>45787</v>
      </c>
      <c r="C334" s="5" t="s">
        <v>8</v>
      </c>
      <c r="D334" s="6">
        <v>29</v>
      </c>
      <c r="E334" s="20">
        <v>555</v>
      </c>
      <c r="F334" s="6">
        <v>329</v>
      </c>
      <c r="G334" s="6"/>
      <c r="H334" s="6">
        <v>1333</v>
      </c>
      <c r="I334" s="14">
        <f>SUMIF(Чек_позиція!D:D,Продаж!H334,Чек_позиція!F:F)</f>
        <v>2977.5200000000004</v>
      </c>
      <c r="J334" t="str">
        <f>VLOOKUP(D334,Аптека!A:B,2,FALSE)</f>
        <v>Аптека №29</v>
      </c>
      <c r="K334" t="str">
        <f t="shared" si="5"/>
        <v>нема рецепту</v>
      </c>
    </row>
    <row r="335" spans="1:11">
      <c r="A335" s="4">
        <v>334</v>
      </c>
      <c r="B335" s="7">
        <v>45814</v>
      </c>
      <c r="C335" s="5" t="s">
        <v>2206</v>
      </c>
      <c r="D335" s="6">
        <v>40</v>
      </c>
      <c r="E335" s="20">
        <v>383</v>
      </c>
      <c r="F335" s="6">
        <v>400</v>
      </c>
      <c r="G335" s="6"/>
      <c r="H335" s="6">
        <v>1334</v>
      </c>
      <c r="I335" s="14">
        <f>SUMIF(Чек_позиція!D:D,Продаж!H335,Чек_позиція!F:F)</f>
        <v>1759.17</v>
      </c>
      <c r="J335" t="str">
        <f>VLOOKUP(D335,Аптека!A:B,2,FALSE)</f>
        <v>Аптека №40</v>
      </c>
      <c r="K335" t="str">
        <f t="shared" si="5"/>
        <v>нема рецепту</v>
      </c>
    </row>
    <row r="336" spans="1:11">
      <c r="A336" s="4">
        <v>335</v>
      </c>
      <c r="B336" s="7">
        <v>45793</v>
      </c>
      <c r="C336" s="5" t="s">
        <v>8</v>
      </c>
      <c r="D336" s="6">
        <v>15</v>
      </c>
      <c r="E336" s="20">
        <v>75</v>
      </c>
      <c r="F336" s="6">
        <v>75</v>
      </c>
      <c r="G336" s="6">
        <v>676</v>
      </c>
      <c r="H336" s="6">
        <v>1335</v>
      </c>
      <c r="I336" s="14">
        <f>SUMIF(Чек_позиція!D:D,Продаж!H336,Чек_позиція!F:F)</f>
        <v>799.68</v>
      </c>
      <c r="J336" t="str">
        <f>VLOOKUP(D336,Аптека!A:B,2,FALSE)</f>
        <v>Аптека №15</v>
      </c>
      <c r="K336" t="str">
        <f t="shared" si="5"/>
        <v>є рецепт</v>
      </c>
    </row>
    <row r="337" spans="1:11">
      <c r="A337" s="4">
        <v>336</v>
      </c>
      <c r="B337" s="7">
        <v>45805</v>
      </c>
      <c r="C337" s="5" t="s">
        <v>8</v>
      </c>
      <c r="D337" s="6">
        <v>35</v>
      </c>
      <c r="E337" s="20"/>
      <c r="F337" s="6">
        <v>335</v>
      </c>
      <c r="G337" s="6">
        <v>1229</v>
      </c>
      <c r="H337" s="6">
        <v>1336</v>
      </c>
      <c r="I337" s="14">
        <f>SUMIF(Чек_позиція!D:D,Продаж!H337,Чек_позиція!F:F)</f>
        <v>4928.74</v>
      </c>
      <c r="J337" t="str">
        <f>VLOOKUP(D337,Аптека!A:B,2,FALSE)</f>
        <v>Аптека №35</v>
      </c>
      <c r="K337" t="str">
        <f t="shared" si="5"/>
        <v>є рецепт</v>
      </c>
    </row>
    <row r="338" spans="1:11">
      <c r="A338" s="4">
        <v>337</v>
      </c>
      <c r="B338" s="7">
        <v>45835</v>
      </c>
      <c r="C338" s="5" t="s">
        <v>8</v>
      </c>
      <c r="D338" s="6">
        <v>6</v>
      </c>
      <c r="E338" s="20">
        <v>222</v>
      </c>
      <c r="F338" s="6">
        <v>186</v>
      </c>
      <c r="G338" s="6"/>
      <c r="H338" s="6">
        <v>1337</v>
      </c>
      <c r="I338" s="14">
        <f>SUMIF(Чек_позиція!D:D,Продаж!H338,Чек_позиція!F:F)</f>
        <v>4500.84</v>
      </c>
      <c r="J338" t="str">
        <f>VLOOKUP(D338,Аптека!A:B,2,FALSE)</f>
        <v>Аптека №6</v>
      </c>
      <c r="K338" t="str">
        <f t="shared" si="5"/>
        <v>нема рецепту</v>
      </c>
    </row>
    <row r="339" spans="1:11">
      <c r="A339" s="4">
        <v>338</v>
      </c>
      <c r="B339" s="7">
        <v>45777</v>
      </c>
      <c r="C339" s="5" t="s">
        <v>2206</v>
      </c>
      <c r="D339" s="6">
        <v>29</v>
      </c>
      <c r="E339" s="20">
        <v>8</v>
      </c>
      <c r="F339" s="6">
        <v>269</v>
      </c>
      <c r="G339" s="6"/>
      <c r="H339" s="6">
        <v>1338</v>
      </c>
      <c r="I339" s="14">
        <f>SUMIF(Чек_позиція!D:D,Продаж!H339,Чек_позиція!F:F)</f>
        <v>499.18</v>
      </c>
      <c r="J339" t="str">
        <f>VLOOKUP(D339,Аптека!A:B,2,FALSE)</f>
        <v>Аптека №29</v>
      </c>
      <c r="K339" t="str">
        <f t="shared" si="5"/>
        <v>нема рецепту</v>
      </c>
    </row>
    <row r="340" spans="1:11">
      <c r="A340" s="4">
        <v>339</v>
      </c>
      <c r="B340" s="7">
        <v>45762</v>
      </c>
      <c r="C340" s="5" t="s">
        <v>2206</v>
      </c>
      <c r="D340" s="6">
        <v>49</v>
      </c>
      <c r="E340" s="20">
        <v>113</v>
      </c>
      <c r="F340" s="6">
        <v>349</v>
      </c>
      <c r="G340" s="6"/>
      <c r="H340" s="6">
        <v>1339</v>
      </c>
      <c r="I340" s="14">
        <f>SUMIF(Чек_позиція!D:D,Продаж!H340,Чек_позиція!F:F)</f>
        <v>3220.36</v>
      </c>
      <c r="J340" t="str">
        <f>VLOOKUP(D340,Аптека!A:B,2,FALSE)</f>
        <v>Аптека №49</v>
      </c>
      <c r="K340" t="str">
        <f t="shared" si="5"/>
        <v>нема рецепту</v>
      </c>
    </row>
    <row r="341" spans="1:11">
      <c r="A341" s="4">
        <v>340</v>
      </c>
      <c r="B341" s="7">
        <v>45791</v>
      </c>
      <c r="C341" s="5" t="s">
        <v>2206</v>
      </c>
      <c r="D341" s="6">
        <v>34</v>
      </c>
      <c r="E341" s="20">
        <v>479</v>
      </c>
      <c r="F341" s="6">
        <v>154</v>
      </c>
      <c r="G341" s="6"/>
      <c r="H341" s="6">
        <v>1340</v>
      </c>
      <c r="I341" s="14">
        <f>SUMIF(Чек_позиція!D:D,Продаж!H341,Чек_позиція!F:F)</f>
        <v>1815.5</v>
      </c>
      <c r="J341" t="str">
        <f>VLOOKUP(D341,Аптека!A:B,2,FALSE)</f>
        <v>Аптека №34</v>
      </c>
      <c r="K341" t="str">
        <f t="shared" si="5"/>
        <v>нема рецепту</v>
      </c>
    </row>
    <row r="342" spans="1:11">
      <c r="A342" s="4">
        <v>341</v>
      </c>
      <c r="B342" s="7">
        <v>45744</v>
      </c>
      <c r="C342" s="5" t="s">
        <v>2206</v>
      </c>
      <c r="D342" s="6">
        <v>1</v>
      </c>
      <c r="E342" s="20"/>
      <c r="F342" s="6">
        <v>361</v>
      </c>
      <c r="G342" s="6">
        <v>399</v>
      </c>
      <c r="H342" s="6">
        <v>1341</v>
      </c>
      <c r="I342" s="14">
        <f>SUMIF(Чек_позиція!D:D,Продаж!H342,Чек_позиція!F:F)</f>
        <v>5169.16</v>
      </c>
      <c r="J342" t="str">
        <f>VLOOKUP(D342,Аптека!A:B,2,FALSE)</f>
        <v>Аптека №1</v>
      </c>
      <c r="K342" t="str">
        <f t="shared" si="5"/>
        <v>є рецепт</v>
      </c>
    </row>
    <row r="343" spans="1:11">
      <c r="A343" s="4">
        <v>342</v>
      </c>
      <c r="B343" s="7">
        <v>45684</v>
      </c>
      <c r="C343" s="5" t="s">
        <v>8</v>
      </c>
      <c r="D343" s="6">
        <v>57</v>
      </c>
      <c r="E343" s="20">
        <v>532</v>
      </c>
      <c r="F343" s="6">
        <v>177</v>
      </c>
      <c r="G343" s="6"/>
      <c r="H343" s="6">
        <v>1342</v>
      </c>
      <c r="I343" s="14">
        <f>SUMIF(Чек_позиція!D:D,Продаж!H343,Чек_позиція!F:F)</f>
        <v>2176.09</v>
      </c>
      <c r="J343" t="str">
        <f>VLOOKUP(D343,Аптека!A:B,2,FALSE)</f>
        <v>Аптека №57</v>
      </c>
      <c r="K343" t="str">
        <f t="shared" si="5"/>
        <v>нема рецепту</v>
      </c>
    </row>
    <row r="344" spans="1:11">
      <c r="A344" s="4">
        <v>343</v>
      </c>
      <c r="B344" s="7">
        <v>45708</v>
      </c>
      <c r="C344" s="5" t="s">
        <v>2206</v>
      </c>
      <c r="D344" s="6">
        <v>4</v>
      </c>
      <c r="E344" s="20">
        <v>14</v>
      </c>
      <c r="F344" s="6">
        <v>364</v>
      </c>
      <c r="G344" s="6"/>
      <c r="H344" s="6">
        <v>1343</v>
      </c>
      <c r="I344" s="14">
        <f>SUMIF(Чек_позиція!D:D,Продаж!H344,Чек_позиція!F:F)</f>
        <v>698.36</v>
      </c>
      <c r="J344" t="str">
        <f>VLOOKUP(D344,Аптека!A:B,2,FALSE)</f>
        <v>Аптека №4</v>
      </c>
      <c r="K344" t="str">
        <f t="shared" si="5"/>
        <v>нема рецепту</v>
      </c>
    </row>
    <row r="345" spans="1:11">
      <c r="A345" s="4">
        <v>344</v>
      </c>
      <c r="B345" s="7">
        <v>45747</v>
      </c>
      <c r="C345" s="5" t="s">
        <v>8</v>
      </c>
      <c r="D345" s="6">
        <v>42</v>
      </c>
      <c r="E345" s="20">
        <v>553</v>
      </c>
      <c r="F345" s="6">
        <v>342</v>
      </c>
      <c r="G345" s="6"/>
      <c r="H345" s="6">
        <v>1344</v>
      </c>
      <c r="I345" s="14">
        <f>SUMIF(Чек_позиція!D:D,Продаж!H345,Чек_позиція!F:F)</f>
        <v>5383.6900000000005</v>
      </c>
      <c r="J345" t="str">
        <f>VLOOKUP(D345,Аптека!A:B,2,FALSE)</f>
        <v>Аптека №42</v>
      </c>
      <c r="K345" t="str">
        <f t="shared" si="5"/>
        <v>нема рецепту</v>
      </c>
    </row>
    <row r="346" spans="1:11">
      <c r="A346" s="4">
        <v>345</v>
      </c>
      <c r="B346" s="7">
        <v>45749</v>
      </c>
      <c r="C346" s="5" t="s">
        <v>2206</v>
      </c>
      <c r="D346" s="6">
        <v>21</v>
      </c>
      <c r="E346" s="20">
        <v>175</v>
      </c>
      <c r="F346" s="6">
        <v>381</v>
      </c>
      <c r="G346" s="6"/>
      <c r="H346" s="6">
        <v>1345</v>
      </c>
      <c r="I346" s="14">
        <f>SUMIF(Чек_позиція!D:D,Продаж!H346,Чек_позиція!F:F)</f>
        <v>1481.31</v>
      </c>
      <c r="J346" t="str">
        <f>VLOOKUP(D346,Аптека!A:B,2,FALSE)</f>
        <v>Аптека №21</v>
      </c>
      <c r="K346" t="str">
        <f t="shared" si="5"/>
        <v>нема рецепту</v>
      </c>
    </row>
    <row r="347" spans="1:11">
      <c r="A347" s="4">
        <v>346</v>
      </c>
      <c r="B347" s="7">
        <v>45667</v>
      </c>
      <c r="C347" s="5" t="s">
        <v>2206</v>
      </c>
      <c r="D347" s="6">
        <v>18</v>
      </c>
      <c r="E347" s="20">
        <v>503</v>
      </c>
      <c r="F347" s="6">
        <v>378</v>
      </c>
      <c r="G347" s="6"/>
      <c r="H347" s="6">
        <v>1346</v>
      </c>
      <c r="I347" s="14">
        <f>SUMIF(Чек_позиція!D:D,Продаж!H347,Чек_позиція!F:F)</f>
        <v>2004.8200000000002</v>
      </c>
      <c r="J347" t="str">
        <f>VLOOKUP(D347,Аптека!A:B,2,FALSE)</f>
        <v>Аптека №18</v>
      </c>
      <c r="K347" t="str">
        <f t="shared" si="5"/>
        <v>нема рецепту</v>
      </c>
    </row>
    <row r="348" spans="1:11">
      <c r="A348" s="4">
        <v>347</v>
      </c>
      <c r="B348" s="7">
        <v>45805</v>
      </c>
      <c r="C348" s="5" t="s">
        <v>2206</v>
      </c>
      <c r="D348" s="6">
        <v>33</v>
      </c>
      <c r="E348" s="20">
        <v>48</v>
      </c>
      <c r="F348" s="6">
        <v>333</v>
      </c>
      <c r="G348" s="6"/>
      <c r="H348" s="6">
        <v>1347</v>
      </c>
      <c r="I348" s="14">
        <f>SUMIF(Чек_позиція!D:D,Продаж!H348,Чек_позиція!F:F)</f>
        <v>5362.2199999999993</v>
      </c>
      <c r="J348" t="str">
        <f>VLOOKUP(D348,Аптека!A:B,2,FALSE)</f>
        <v>Аптека №33</v>
      </c>
      <c r="K348" t="str">
        <f t="shared" si="5"/>
        <v>нема рецепту</v>
      </c>
    </row>
    <row r="349" spans="1:11">
      <c r="A349" s="4">
        <v>348</v>
      </c>
      <c r="B349" s="7">
        <v>45836</v>
      </c>
      <c r="C349" s="5" t="s">
        <v>2206</v>
      </c>
      <c r="D349" s="6">
        <v>46</v>
      </c>
      <c r="E349" s="20">
        <v>310</v>
      </c>
      <c r="F349" s="6">
        <v>346</v>
      </c>
      <c r="G349" s="6"/>
      <c r="H349" s="6">
        <v>1348</v>
      </c>
      <c r="I349" s="14">
        <f>SUMIF(Чек_позиція!D:D,Продаж!H349,Чек_позиція!F:F)</f>
        <v>6306.96</v>
      </c>
      <c r="J349" t="str">
        <f>VLOOKUP(D349,Аптека!A:B,2,FALSE)</f>
        <v>Аптека №46</v>
      </c>
      <c r="K349" t="str">
        <f t="shared" si="5"/>
        <v>нема рецепту</v>
      </c>
    </row>
    <row r="350" spans="1:11">
      <c r="A350" s="4">
        <v>349</v>
      </c>
      <c r="B350" s="7">
        <v>45700</v>
      </c>
      <c r="C350" s="5" t="s">
        <v>8</v>
      </c>
      <c r="D350" s="6">
        <v>23</v>
      </c>
      <c r="E350" s="20">
        <v>6</v>
      </c>
      <c r="F350" s="6">
        <v>263</v>
      </c>
      <c r="G350" s="6"/>
      <c r="H350" s="6">
        <v>1349</v>
      </c>
      <c r="I350" s="14">
        <f>SUMIF(Чек_позиція!D:D,Продаж!H350,Чек_позиція!F:F)</f>
        <v>3587.69</v>
      </c>
      <c r="J350" t="str">
        <f>VLOOKUP(D350,Аптека!A:B,2,FALSE)</f>
        <v>Аптека №23</v>
      </c>
      <c r="K350" t="str">
        <f t="shared" si="5"/>
        <v>нема рецепту</v>
      </c>
    </row>
    <row r="351" spans="1:11">
      <c r="A351" s="4">
        <v>350</v>
      </c>
      <c r="B351" s="7">
        <v>45770</v>
      </c>
      <c r="C351" s="5" t="s">
        <v>8</v>
      </c>
      <c r="D351" s="6">
        <v>34</v>
      </c>
      <c r="E351" s="20">
        <v>194</v>
      </c>
      <c r="F351" s="6">
        <v>394</v>
      </c>
      <c r="G351" s="6"/>
      <c r="H351" s="6">
        <v>1350</v>
      </c>
      <c r="I351" s="14">
        <f>SUMIF(Чек_позиція!D:D,Продаж!H351,Чек_позиція!F:F)</f>
        <v>5918.0599999999995</v>
      </c>
      <c r="J351" t="str">
        <f>VLOOKUP(D351,Аптека!A:B,2,FALSE)</f>
        <v>Аптека №34</v>
      </c>
      <c r="K351" t="str">
        <f t="shared" si="5"/>
        <v>нема рецепту</v>
      </c>
    </row>
    <row r="352" spans="1:11">
      <c r="A352" s="4">
        <v>351</v>
      </c>
      <c r="B352" s="7">
        <v>45699</v>
      </c>
      <c r="C352" s="5" t="s">
        <v>2206</v>
      </c>
      <c r="D352" s="6">
        <v>31</v>
      </c>
      <c r="E352" s="20">
        <v>445</v>
      </c>
      <c r="F352" s="6">
        <v>331</v>
      </c>
      <c r="G352" s="6"/>
      <c r="H352" s="6">
        <v>1351</v>
      </c>
      <c r="I352" s="14">
        <f>SUMIF(Чек_позиція!D:D,Продаж!H352,Чек_позиція!F:F)</f>
        <v>3589.13</v>
      </c>
      <c r="J352" t="str">
        <f>VLOOKUP(D352,Аптека!A:B,2,FALSE)</f>
        <v>Аптека №31</v>
      </c>
      <c r="K352" t="str">
        <f t="shared" si="5"/>
        <v>нема рецепту</v>
      </c>
    </row>
    <row r="353" spans="1:11">
      <c r="A353" s="4">
        <v>352</v>
      </c>
      <c r="B353" s="7">
        <v>45715</v>
      </c>
      <c r="C353" s="5" t="s">
        <v>8</v>
      </c>
      <c r="D353" s="6">
        <v>45</v>
      </c>
      <c r="E353" s="20">
        <v>118</v>
      </c>
      <c r="F353" s="6">
        <v>285</v>
      </c>
      <c r="G353" s="6"/>
      <c r="H353" s="6">
        <v>1352</v>
      </c>
      <c r="I353" s="14">
        <f>SUMIF(Чек_позиція!D:D,Продаж!H353,Чек_позиція!F:F)</f>
        <v>650.79</v>
      </c>
      <c r="J353" t="str">
        <f>VLOOKUP(D353,Аптека!A:B,2,FALSE)</f>
        <v>Аптека №45</v>
      </c>
      <c r="K353" t="str">
        <f t="shared" si="5"/>
        <v>нема рецепту</v>
      </c>
    </row>
    <row r="354" spans="1:11">
      <c r="A354" s="4">
        <v>353</v>
      </c>
      <c r="B354" s="7">
        <v>45831</v>
      </c>
      <c r="C354" s="5" t="s">
        <v>2206</v>
      </c>
      <c r="D354" s="6">
        <v>29</v>
      </c>
      <c r="E354" s="20">
        <v>20</v>
      </c>
      <c r="F354" s="6">
        <v>149</v>
      </c>
      <c r="G354" s="6"/>
      <c r="H354" s="6">
        <v>1353</v>
      </c>
      <c r="I354" s="14">
        <f>SUMIF(Чек_позиція!D:D,Продаж!H354,Чек_позиція!F:F)</f>
        <v>704.56</v>
      </c>
      <c r="J354" t="str">
        <f>VLOOKUP(D354,Аптека!A:B,2,FALSE)</f>
        <v>Аптека №29</v>
      </c>
      <c r="K354" t="str">
        <f t="shared" si="5"/>
        <v>нема рецепту</v>
      </c>
    </row>
    <row r="355" spans="1:11">
      <c r="A355" s="4">
        <v>354</v>
      </c>
      <c r="B355" s="7">
        <v>45720</v>
      </c>
      <c r="C355" s="5" t="s">
        <v>2206</v>
      </c>
      <c r="D355" s="6">
        <v>4</v>
      </c>
      <c r="E355" s="20">
        <v>166</v>
      </c>
      <c r="F355" s="6">
        <v>124</v>
      </c>
      <c r="G355" s="6"/>
      <c r="H355" s="6">
        <v>1354</v>
      </c>
      <c r="I355" s="14">
        <f>SUMIF(Чек_позиція!D:D,Продаж!H355,Чек_позиція!F:F)</f>
        <v>3724.32</v>
      </c>
      <c r="J355" t="str">
        <f>VLOOKUP(D355,Аптека!A:B,2,FALSE)</f>
        <v>Аптека №4</v>
      </c>
      <c r="K355" t="str">
        <f t="shared" si="5"/>
        <v>нема рецепту</v>
      </c>
    </row>
    <row r="356" spans="1:11">
      <c r="A356" s="4">
        <v>355</v>
      </c>
      <c r="B356" s="7">
        <v>45735</v>
      </c>
      <c r="C356" s="5" t="s">
        <v>2206</v>
      </c>
      <c r="D356" s="6">
        <v>33</v>
      </c>
      <c r="E356" s="20">
        <v>175</v>
      </c>
      <c r="F356" s="6">
        <v>333</v>
      </c>
      <c r="G356" s="6"/>
      <c r="H356" s="6">
        <v>1355</v>
      </c>
      <c r="I356" s="14">
        <f>SUMIF(Чек_позиція!D:D,Продаж!H356,Чек_позиція!F:F)</f>
        <v>1443.88</v>
      </c>
      <c r="J356" t="str">
        <f>VLOOKUP(D356,Аптека!A:B,2,FALSE)</f>
        <v>Аптека №33</v>
      </c>
      <c r="K356" t="str">
        <f t="shared" si="5"/>
        <v>нема рецепту</v>
      </c>
    </row>
    <row r="357" spans="1:11">
      <c r="A357" s="4">
        <v>356</v>
      </c>
      <c r="B357" s="7">
        <v>45767</v>
      </c>
      <c r="C357" s="5" t="s">
        <v>8</v>
      </c>
      <c r="D357" s="6">
        <v>24</v>
      </c>
      <c r="E357" s="20">
        <v>111</v>
      </c>
      <c r="F357" s="6">
        <v>144</v>
      </c>
      <c r="G357" s="6">
        <v>1195</v>
      </c>
      <c r="H357" s="6">
        <v>1356</v>
      </c>
      <c r="I357" s="14">
        <f>SUMIF(Чек_позиція!D:D,Продаж!H357,Чек_позиція!F:F)</f>
        <v>1015.9499999999999</v>
      </c>
      <c r="J357" t="str">
        <f>VLOOKUP(D357,Аптека!A:B,2,FALSE)</f>
        <v>Аптека №24</v>
      </c>
      <c r="K357" t="str">
        <f t="shared" si="5"/>
        <v>є рецепт</v>
      </c>
    </row>
    <row r="358" spans="1:11">
      <c r="A358" s="4">
        <v>357</v>
      </c>
      <c r="B358" s="7">
        <v>45737</v>
      </c>
      <c r="C358" s="5" t="s">
        <v>2206</v>
      </c>
      <c r="D358" s="6">
        <v>34</v>
      </c>
      <c r="E358" s="20">
        <v>237</v>
      </c>
      <c r="F358" s="6">
        <v>214</v>
      </c>
      <c r="G358" s="6">
        <v>1182</v>
      </c>
      <c r="H358" s="6">
        <v>1357</v>
      </c>
      <c r="I358" s="14">
        <f>SUMIF(Чек_позиція!D:D,Продаж!H358,Чек_позиція!F:F)</f>
        <v>4356.9800000000005</v>
      </c>
      <c r="J358" t="str">
        <f>VLOOKUP(D358,Аптека!A:B,2,FALSE)</f>
        <v>Аптека №34</v>
      </c>
      <c r="K358" t="str">
        <f t="shared" si="5"/>
        <v>є рецепт</v>
      </c>
    </row>
    <row r="359" spans="1:11">
      <c r="A359" s="4">
        <v>358</v>
      </c>
      <c r="B359" s="7">
        <v>45679</v>
      </c>
      <c r="C359" s="5" t="s">
        <v>8</v>
      </c>
      <c r="D359" s="6">
        <v>57</v>
      </c>
      <c r="E359" s="20">
        <v>130</v>
      </c>
      <c r="F359" s="6">
        <v>357</v>
      </c>
      <c r="G359" s="6">
        <v>1078</v>
      </c>
      <c r="H359" s="6">
        <v>1358</v>
      </c>
      <c r="I359" s="14">
        <f>SUMIF(Чек_позиція!D:D,Продаж!H359,Чек_позиція!F:F)</f>
        <v>1878.5300000000002</v>
      </c>
      <c r="J359" t="str">
        <f>VLOOKUP(D359,Аптека!A:B,2,FALSE)</f>
        <v>Аптека №57</v>
      </c>
      <c r="K359" t="str">
        <f t="shared" si="5"/>
        <v>є рецепт</v>
      </c>
    </row>
    <row r="360" spans="1:11">
      <c r="A360" s="4">
        <v>359</v>
      </c>
      <c r="B360" s="7">
        <v>45801</v>
      </c>
      <c r="C360" s="5" t="s">
        <v>2206</v>
      </c>
      <c r="D360" s="6">
        <v>47</v>
      </c>
      <c r="E360" s="20">
        <v>41</v>
      </c>
      <c r="F360" s="6">
        <v>227</v>
      </c>
      <c r="G360" s="6"/>
      <c r="H360" s="6">
        <v>1359</v>
      </c>
      <c r="I360" s="14">
        <f>SUMIF(Чек_позиція!D:D,Продаж!H360,Чек_позиція!F:F)</f>
        <v>7718.08</v>
      </c>
      <c r="J360" t="str">
        <f>VLOOKUP(D360,Аптека!A:B,2,FALSE)</f>
        <v>Аптека №47</v>
      </c>
      <c r="K360" t="str">
        <f t="shared" si="5"/>
        <v>нема рецепту</v>
      </c>
    </row>
    <row r="361" spans="1:11">
      <c r="A361" s="4">
        <v>360</v>
      </c>
      <c r="B361" s="7">
        <v>45755</v>
      </c>
      <c r="C361" s="5" t="s">
        <v>2206</v>
      </c>
      <c r="D361" s="6">
        <v>33</v>
      </c>
      <c r="E361" s="20">
        <v>208</v>
      </c>
      <c r="F361" s="6">
        <v>153</v>
      </c>
      <c r="G361" s="6"/>
      <c r="H361" s="6">
        <v>1360</v>
      </c>
      <c r="I361" s="14">
        <f>SUMIF(Чек_позиція!D:D,Продаж!H361,Чек_позиція!F:F)</f>
        <v>2015.62</v>
      </c>
      <c r="J361" t="str">
        <f>VLOOKUP(D361,Аптека!A:B,2,FALSE)</f>
        <v>Аптека №33</v>
      </c>
      <c r="K361" t="str">
        <f t="shared" si="5"/>
        <v>нема рецепту</v>
      </c>
    </row>
    <row r="362" spans="1:11">
      <c r="A362" s="4">
        <v>361</v>
      </c>
      <c r="B362" s="7">
        <v>45763</v>
      </c>
      <c r="C362" s="5" t="s">
        <v>2206</v>
      </c>
      <c r="D362" s="6">
        <v>6</v>
      </c>
      <c r="E362" s="20">
        <v>290</v>
      </c>
      <c r="F362" s="6">
        <v>66</v>
      </c>
      <c r="G362" s="6"/>
      <c r="H362" s="6">
        <v>1361</v>
      </c>
      <c r="I362" s="14">
        <f>SUMIF(Чек_позиція!D:D,Продаж!H362,Чек_позиція!F:F)</f>
        <v>5100.3599999999997</v>
      </c>
      <c r="J362" t="str">
        <f>VLOOKUP(D362,Аптека!A:B,2,FALSE)</f>
        <v>Аптека №6</v>
      </c>
      <c r="K362" t="str">
        <f t="shared" si="5"/>
        <v>нема рецепту</v>
      </c>
    </row>
    <row r="363" spans="1:11">
      <c r="A363" s="4">
        <v>362</v>
      </c>
      <c r="B363" s="7">
        <v>45660</v>
      </c>
      <c r="C363" s="5" t="s">
        <v>8</v>
      </c>
      <c r="D363" s="6">
        <v>21</v>
      </c>
      <c r="E363" s="20">
        <v>492</v>
      </c>
      <c r="F363" s="6">
        <v>21</v>
      </c>
      <c r="G363" s="6"/>
      <c r="H363" s="6">
        <v>1362</v>
      </c>
      <c r="I363" s="14">
        <f>SUMIF(Чек_позиція!D:D,Продаж!H363,Чек_позиція!F:F)</f>
        <v>3622.74</v>
      </c>
      <c r="J363" t="str">
        <f>VLOOKUP(D363,Аптека!A:B,2,FALSE)</f>
        <v>Аптека №21</v>
      </c>
      <c r="K363" t="str">
        <f t="shared" si="5"/>
        <v>нема рецепту</v>
      </c>
    </row>
    <row r="364" spans="1:11">
      <c r="A364" s="4">
        <v>363</v>
      </c>
      <c r="B364" s="7">
        <v>45698</v>
      </c>
      <c r="C364" s="5" t="s">
        <v>8</v>
      </c>
      <c r="D364" s="6">
        <v>42</v>
      </c>
      <c r="E364" s="20">
        <v>10</v>
      </c>
      <c r="F364" s="6">
        <v>222</v>
      </c>
      <c r="G364" s="6"/>
      <c r="H364" s="6">
        <v>1363</v>
      </c>
      <c r="I364" s="14">
        <f>SUMIF(Чек_позиція!D:D,Продаж!H364,Чек_позиція!F:F)</f>
        <v>843.68</v>
      </c>
      <c r="J364" t="str">
        <f>VLOOKUP(D364,Аптека!A:B,2,FALSE)</f>
        <v>Аптека №42</v>
      </c>
      <c r="K364" t="str">
        <f t="shared" si="5"/>
        <v>нема рецепту</v>
      </c>
    </row>
    <row r="365" spans="1:11">
      <c r="A365" s="4">
        <v>364</v>
      </c>
      <c r="B365" s="7">
        <v>45697</v>
      </c>
      <c r="C365" s="5" t="s">
        <v>8</v>
      </c>
      <c r="D365" s="6">
        <v>23</v>
      </c>
      <c r="E365" s="20">
        <v>191</v>
      </c>
      <c r="F365" s="6">
        <v>203</v>
      </c>
      <c r="G365" s="6"/>
      <c r="H365" s="6">
        <v>1364</v>
      </c>
      <c r="I365" s="14">
        <f>SUMIF(Чек_позиція!D:D,Продаж!H365,Чек_позиція!F:F)</f>
        <v>8239.59</v>
      </c>
      <c r="J365" t="str">
        <f>VLOOKUP(D365,Аптека!A:B,2,FALSE)</f>
        <v>Аптека №23</v>
      </c>
      <c r="K365" t="str">
        <f t="shared" si="5"/>
        <v>нема рецепту</v>
      </c>
    </row>
    <row r="366" spans="1:11">
      <c r="A366" s="4">
        <v>365</v>
      </c>
      <c r="B366" s="7">
        <v>45701</v>
      </c>
      <c r="C366" s="5" t="s">
        <v>8</v>
      </c>
      <c r="D366" s="6">
        <v>7</v>
      </c>
      <c r="E366" s="20"/>
      <c r="F366" s="6">
        <v>7</v>
      </c>
      <c r="G366" s="6"/>
      <c r="H366" s="6">
        <v>1365</v>
      </c>
      <c r="I366" s="14">
        <f>SUMIF(Чек_позиція!D:D,Продаж!H366,Чек_позиція!F:F)</f>
        <v>1524.67</v>
      </c>
      <c r="J366" t="str">
        <f>VLOOKUP(D366,Аптека!A:B,2,FALSE)</f>
        <v>Аптека №7</v>
      </c>
      <c r="K366" t="str">
        <f t="shared" si="5"/>
        <v>нема рецепту</v>
      </c>
    </row>
    <row r="367" spans="1:11">
      <c r="A367" s="4">
        <v>366</v>
      </c>
      <c r="B367" s="7">
        <v>45670</v>
      </c>
      <c r="C367" s="5" t="s">
        <v>8</v>
      </c>
      <c r="D367" s="6">
        <v>43</v>
      </c>
      <c r="E367" s="20"/>
      <c r="F367" s="6">
        <v>343</v>
      </c>
      <c r="G367" s="6">
        <v>661</v>
      </c>
      <c r="H367" s="6">
        <v>1366</v>
      </c>
      <c r="I367" s="14">
        <f>SUMIF(Чек_позиція!D:D,Продаж!H367,Чек_позиція!F:F)</f>
        <v>3368.12</v>
      </c>
      <c r="J367" t="str">
        <f>VLOOKUP(D367,Аптека!A:B,2,FALSE)</f>
        <v>Аптека №43</v>
      </c>
      <c r="K367" t="str">
        <f t="shared" si="5"/>
        <v>є рецепт</v>
      </c>
    </row>
    <row r="368" spans="1:11">
      <c r="A368" s="4">
        <v>367</v>
      </c>
      <c r="B368" s="7">
        <v>45687</v>
      </c>
      <c r="C368" s="5" t="s">
        <v>8</v>
      </c>
      <c r="D368" s="6">
        <v>16</v>
      </c>
      <c r="E368" s="20"/>
      <c r="F368" s="6">
        <v>196</v>
      </c>
      <c r="G368" s="6"/>
      <c r="H368" s="6">
        <v>1367</v>
      </c>
      <c r="I368" s="14">
        <f>SUMIF(Чек_позиція!D:D,Продаж!H368,Чек_позиція!F:F)</f>
        <v>892.79</v>
      </c>
      <c r="J368" t="str">
        <f>VLOOKUP(D368,Аптека!A:B,2,FALSE)</f>
        <v>Аптека №16</v>
      </c>
      <c r="K368" t="str">
        <f t="shared" si="5"/>
        <v>нема рецепту</v>
      </c>
    </row>
    <row r="369" spans="1:11">
      <c r="A369" s="4">
        <v>368</v>
      </c>
      <c r="B369" s="7">
        <v>45741</v>
      </c>
      <c r="C369" s="5" t="s">
        <v>8</v>
      </c>
      <c r="D369" s="6">
        <v>12</v>
      </c>
      <c r="E369" s="20">
        <v>226</v>
      </c>
      <c r="F369" s="6">
        <v>312</v>
      </c>
      <c r="G369" s="6"/>
      <c r="H369" s="6">
        <v>1368</v>
      </c>
      <c r="I369" s="14">
        <f>SUMIF(Чек_позиція!D:D,Продаж!H369,Чек_позиція!F:F)</f>
        <v>3937</v>
      </c>
      <c r="J369" t="str">
        <f>VLOOKUP(D369,Аптека!A:B,2,FALSE)</f>
        <v>Аптека №12</v>
      </c>
      <c r="K369" t="str">
        <f t="shared" si="5"/>
        <v>нема рецепту</v>
      </c>
    </row>
    <row r="370" spans="1:11">
      <c r="A370" s="4">
        <v>369</v>
      </c>
      <c r="B370" s="7">
        <v>45699</v>
      </c>
      <c r="C370" s="5" t="s">
        <v>8</v>
      </c>
      <c r="D370" s="6">
        <v>6</v>
      </c>
      <c r="E370" s="20"/>
      <c r="F370" s="6">
        <v>126</v>
      </c>
      <c r="G370" s="6"/>
      <c r="H370" s="6">
        <v>1369</v>
      </c>
      <c r="I370" s="14">
        <f>SUMIF(Чек_позиція!D:D,Продаж!H370,Чек_позиція!F:F)</f>
        <v>1780.17</v>
      </c>
      <c r="J370" t="str">
        <f>VLOOKUP(D370,Аптека!A:B,2,FALSE)</f>
        <v>Аптека №6</v>
      </c>
      <c r="K370" t="str">
        <f t="shared" si="5"/>
        <v>нема рецепту</v>
      </c>
    </row>
    <row r="371" spans="1:11">
      <c r="A371" s="4">
        <v>370</v>
      </c>
      <c r="B371" s="7">
        <v>45785</v>
      </c>
      <c r="C371" s="5" t="s">
        <v>8</v>
      </c>
      <c r="D371" s="6">
        <v>16</v>
      </c>
      <c r="E371" s="20"/>
      <c r="F371" s="6">
        <v>256</v>
      </c>
      <c r="G371" s="6">
        <v>82</v>
      </c>
      <c r="H371" s="6">
        <v>1370</v>
      </c>
      <c r="I371" s="14">
        <f>SUMIF(Чек_позиція!D:D,Продаж!H371,Чек_позиція!F:F)</f>
        <v>3926.9</v>
      </c>
      <c r="J371" t="str">
        <f>VLOOKUP(D371,Аптека!A:B,2,FALSE)</f>
        <v>Аптека №16</v>
      </c>
      <c r="K371" t="str">
        <f t="shared" si="5"/>
        <v>є рецепт</v>
      </c>
    </row>
    <row r="372" spans="1:11">
      <c r="A372" s="4">
        <v>371</v>
      </c>
      <c r="B372" s="7">
        <v>45681</v>
      </c>
      <c r="C372" s="5" t="s">
        <v>2206</v>
      </c>
      <c r="D372" s="6">
        <v>17</v>
      </c>
      <c r="E372" s="20"/>
      <c r="F372" s="6">
        <v>257</v>
      </c>
      <c r="G372" s="6"/>
      <c r="H372" s="6">
        <v>1371</v>
      </c>
      <c r="I372" s="14">
        <f>SUMIF(Чек_позиція!D:D,Продаж!H372,Чек_позиція!F:F)</f>
        <v>7220.5300000000007</v>
      </c>
      <c r="J372" t="str">
        <f>VLOOKUP(D372,Аптека!A:B,2,FALSE)</f>
        <v>Аптека №17</v>
      </c>
      <c r="K372" t="str">
        <f t="shared" si="5"/>
        <v>нема рецепту</v>
      </c>
    </row>
    <row r="373" spans="1:11">
      <c r="A373" s="4">
        <v>372</v>
      </c>
      <c r="B373" s="7">
        <v>45698</v>
      </c>
      <c r="C373" s="5" t="s">
        <v>2206</v>
      </c>
      <c r="D373" s="6">
        <v>17</v>
      </c>
      <c r="E373" s="20">
        <v>441</v>
      </c>
      <c r="F373" s="6">
        <v>377</v>
      </c>
      <c r="G373" s="6"/>
      <c r="H373" s="6">
        <v>1372</v>
      </c>
      <c r="I373" s="14">
        <f>SUMIF(Чек_позиція!D:D,Продаж!H373,Чек_позиція!F:F)</f>
        <v>4206.68</v>
      </c>
      <c r="J373" t="str">
        <f>VLOOKUP(D373,Аптека!A:B,2,FALSE)</f>
        <v>Аптека №17</v>
      </c>
      <c r="K373" t="str">
        <f t="shared" si="5"/>
        <v>нема рецепту</v>
      </c>
    </row>
    <row r="374" spans="1:11">
      <c r="A374" s="4">
        <v>373</v>
      </c>
      <c r="B374" s="7">
        <v>45812</v>
      </c>
      <c r="C374" s="5" t="s">
        <v>8</v>
      </c>
      <c r="D374" s="6">
        <v>60</v>
      </c>
      <c r="E374" s="20">
        <v>361</v>
      </c>
      <c r="F374" s="6">
        <v>120</v>
      </c>
      <c r="G374" s="6"/>
      <c r="H374" s="6">
        <v>1373</v>
      </c>
      <c r="I374" s="14">
        <f>SUMIF(Чек_позиція!D:D,Продаж!H374,Чек_позиція!F:F)</f>
        <v>494.95</v>
      </c>
      <c r="J374" t="str">
        <f>VLOOKUP(D374,Аптека!A:B,2,FALSE)</f>
        <v>Аптека №60</v>
      </c>
      <c r="K374" t="str">
        <f t="shared" si="5"/>
        <v>нема рецепту</v>
      </c>
    </row>
    <row r="375" spans="1:11">
      <c r="A375" s="4">
        <v>374</v>
      </c>
      <c r="B375" s="7">
        <v>45724</v>
      </c>
      <c r="C375" s="5" t="s">
        <v>8</v>
      </c>
      <c r="D375" s="6">
        <v>6</v>
      </c>
      <c r="E375" s="20"/>
      <c r="F375" s="6">
        <v>186</v>
      </c>
      <c r="G375" s="6"/>
      <c r="H375" s="6">
        <v>1374</v>
      </c>
      <c r="I375" s="14">
        <f>SUMIF(Чек_позиція!D:D,Продаж!H375,Чек_позиція!F:F)</f>
        <v>4740.93</v>
      </c>
      <c r="J375" t="str">
        <f>VLOOKUP(D375,Аптека!A:B,2,FALSE)</f>
        <v>Аптека №6</v>
      </c>
      <c r="K375" t="str">
        <f t="shared" si="5"/>
        <v>нема рецепту</v>
      </c>
    </row>
    <row r="376" spans="1:11">
      <c r="A376" s="4">
        <v>375</v>
      </c>
      <c r="B376" s="7">
        <v>45662</v>
      </c>
      <c r="C376" s="5" t="s">
        <v>8</v>
      </c>
      <c r="D376" s="6">
        <v>8</v>
      </c>
      <c r="E376" s="20">
        <v>446</v>
      </c>
      <c r="F376" s="6">
        <v>308</v>
      </c>
      <c r="G376" s="6"/>
      <c r="H376" s="6">
        <v>1375</v>
      </c>
      <c r="I376" s="14">
        <f>SUMIF(Чек_позиція!D:D,Продаж!H376,Чек_позиція!F:F)</f>
        <v>3403.0200000000004</v>
      </c>
      <c r="J376" t="str">
        <f>VLOOKUP(D376,Аптека!A:B,2,FALSE)</f>
        <v>Аптека №8</v>
      </c>
      <c r="K376" t="str">
        <f t="shared" si="5"/>
        <v>нема рецепту</v>
      </c>
    </row>
    <row r="377" spans="1:11">
      <c r="A377" s="4">
        <v>376</v>
      </c>
      <c r="B377" s="7">
        <v>45807</v>
      </c>
      <c r="C377" s="5" t="s">
        <v>8</v>
      </c>
      <c r="D377" s="6">
        <v>18</v>
      </c>
      <c r="E377" s="20"/>
      <c r="F377" s="6">
        <v>18</v>
      </c>
      <c r="G377" s="6"/>
      <c r="H377" s="6">
        <v>1376</v>
      </c>
      <c r="I377" s="14">
        <f>SUMIF(Чек_позиція!D:D,Продаж!H377,Чек_позиція!F:F)</f>
        <v>3242.0499999999997</v>
      </c>
      <c r="J377" t="str">
        <f>VLOOKUP(D377,Аптека!A:B,2,FALSE)</f>
        <v>Аптека №18</v>
      </c>
      <c r="K377" t="str">
        <f t="shared" si="5"/>
        <v>нема рецепту</v>
      </c>
    </row>
    <row r="378" spans="1:11">
      <c r="A378" s="4">
        <v>377</v>
      </c>
      <c r="B378" s="7">
        <v>45683</v>
      </c>
      <c r="C378" s="5" t="s">
        <v>2206</v>
      </c>
      <c r="D378" s="6">
        <v>32</v>
      </c>
      <c r="E378" s="20">
        <v>408</v>
      </c>
      <c r="F378" s="6">
        <v>152</v>
      </c>
      <c r="G378" s="6"/>
      <c r="H378" s="6">
        <v>1377</v>
      </c>
      <c r="I378" s="14">
        <f>SUMIF(Чек_позиція!D:D,Продаж!H378,Чек_позиція!F:F)</f>
        <v>10282.290000000001</v>
      </c>
      <c r="J378" t="str">
        <f>VLOOKUP(D378,Аптека!A:B,2,FALSE)</f>
        <v>Аптека №32</v>
      </c>
      <c r="K378" t="str">
        <f t="shared" si="5"/>
        <v>нема рецепту</v>
      </c>
    </row>
    <row r="379" spans="1:11">
      <c r="A379" s="4">
        <v>378</v>
      </c>
      <c r="B379" s="7">
        <v>45805</v>
      </c>
      <c r="C379" s="5" t="s">
        <v>8</v>
      </c>
      <c r="D379" s="6">
        <v>45</v>
      </c>
      <c r="E379" s="20">
        <v>433</v>
      </c>
      <c r="F379" s="6">
        <v>345</v>
      </c>
      <c r="G379" s="6">
        <v>1150</v>
      </c>
      <c r="H379" s="6">
        <v>1378</v>
      </c>
      <c r="I379" s="14">
        <f>SUMIF(Чек_позиція!D:D,Продаж!H379,Чек_позиція!F:F)</f>
        <v>6694.0300000000007</v>
      </c>
      <c r="J379" t="str">
        <f>VLOOKUP(D379,Аптека!A:B,2,FALSE)</f>
        <v>Аптека №45</v>
      </c>
      <c r="K379" t="str">
        <f t="shared" si="5"/>
        <v>є рецепт</v>
      </c>
    </row>
    <row r="380" spans="1:11">
      <c r="A380" s="4">
        <v>379</v>
      </c>
      <c r="B380" s="7">
        <v>45805</v>
      </c>
      <c r="C380" s="5" t="s">
        <v>8</v>
      </c>
      <c r="D380" s="6">
        <v>45</v>
      </c>
      <c r="E380" s="20">
        <v>326</v>
      </c>
      <c r="F380" s="6">
        <v>345</v>
      </c>
      <c r="G380" s="6"/>
      <c r="H380" s="6">
        <v>1379</v>
      </c>
      <c r="I380" s="14">
        <f>SUMIF(Чек_позиція!D:D,Продаж!H380,Чек_позиція!F:F)</f>
        <v>2820.6800000000003</v>
      </c>
      <c r="J380" t="str">
        <f>VLOOKUP(D380,Аптека!A:B,2,FALSE)</f>
        <v>Аптека №45</v>
      </c>
      <c r="K380" t="str">
        <f t="shared" si="5"/>
        <v>нема рецепту</v>
      </c>
    </row>
    <row r="381" spans="1:11">
      <c r="A381" s="4">
        <v>380</v>
      </c>
      <c r="B381" s="7">
        <v>45758</v>
      </c>
      <c r="C381" s="5" t="s">
        <v>2206</v>
      </c>
      <c r="D381" s="6">
        <v>25</v>
      </c>
      <c r="E381" s="20"/>
      <c r="F381" s="6">
        <v>85</v>
      </c>
      <c r="G381" s="6"/>
      <c r="H381" s="6">
        <v>1380</v>
      </c>
      <c r="I381" s="14">
        <f>SUMIF(Чек_позиція!D:D,Продаж!H381,Чек_позиція!F:F)</f>
        <v>9135.7999999999993</v>
      </c>
      <c r="J381" t="str">
        <f>VLOOKUP(D381,Аптека!A:B,2,FALSE)</f>
        <v>Аптека №25</v>
      </c>
      <c r="K381" t="str">
        <f t="shared" si="5"/>
        <v>нема рецепту</v>
      </c>
    </row>
    <row r="382" spans="1:11">
      <c r="A382" s="4">
        <v>381</v>
      </c>
      <c r="B382" s="7">
        <v>45754</v>
      </c>
      <c r="C382" s="5" t="s">
        <v>2206</v>
      </c>
      <c r="D382" s="6">
        <v>40</v>
      </c>
      <c r="E382" s="20">
        <v>516</v>
      </c>
      <c r="F382" s="6">
        <v>160</v>
      </c>
      <c r="G382" s="6"/>
      <c r="H382" s="6">
        <v>1381</v>
      </c>
      <c r="I382" s="14">
        <f>SUMIF(Чек_позиція!D:D,Продаж!H382,Чек_позиція!F:F)</f>
        <v>2671.2</v>
      </c>
      <c r="J382" t="str">
        <f>VLOOKUP(D382,Аптека!A:B,2,FALSE)</f>
        <v>Аптека №40</v>
      </c>
      <c r="K382" t="str">
        <f t="shared" si="5"/>
        <v>нема рецепту</v>
      </c>
    </row>
    <row r="383" spans="1:11">
      <c r="A383" s="4">
        <v>382</v>
      </c>
      <c r="B383" s="7">
        <v>45753</v>
      </c>
      <c r="C383" s="5" t="s">
        <v>2206</v>
      </c>
      <c r="D383" s="6">
        <v>52</v>
      </c>
      <c r="E383" s="20">
        <v>222</v>
      </c>
      <c r="F383" s="6">
        <v>292</v>
      </c>
      <c r="G383" s="6"/>
      <c r="H383" s="6">
        <v>1382</v>
      </c>
      <c r="I383" s="14">
        <f>SUMIF(Чек_позиція!D:D,Продаж!H383,Чек_позиція!F:F)</f>
        <v>5643.11</v>
      </c>
      <c r="J383" t="str">
        <f>VLOOKUP(D383,Аптека!A:B,2,FALSE)</f>
        <v>Аптека №52</v>
      </c>
      <c r="K383" t="str">
        <f t="shared" si="5"/>
        <v>нема рецепту</v>
      </c>
    </row>
    <row r="384" spans="1:11">
      <c r="A384" s="4">
        <v>383</v>
      </c>
      <c r="B384" s="7">
        <v>45745</v>
      </c>
      <c r="C384" s="5" t="s">
        <v>2206</v>
      </c>
      <c r="D384" s="6">
        <v>29</v>
      </c>
      <c r="E384" s="20">
        <v>143</v>
      </c>
      <c r="F384" s="6">
        <v>389</v>
      </c>
      <c r="G384" s="6">
        <v>224</v>
      </c>
      <c r="H384" s="6">
        <v>1383</v>
      </c>
      <c r="I384" s="14">
        <f>SUMIF(Чек_позиція!D:D,Продаж!H384,Чек_позиція!F:F)</f>
        <v>2701.83</v>
      </c>
      <c r="J384" t="str">
        <f>VLOOKUP(D384,Аптека!A:B,2,FALSE)</f>
        <v>Аптека №29</v>
      </c>
      <c r="K384" t="str">
        <f t="shared" si="5"/>
        <v>є рецепт</v>
      </c>
    </row>
    <row r="385" spans="1:11">
      <c r="A385" s="4">
        <v>384</v>
      </c>
      <c r="B385" s="7">
        <v>45828</v>
      </c>
      <c r="C385" s="5" t="s">
        <v>8</v>
      </c>
      <c r="D385" s="6">
        <v>35</v>
      </c>
      <c r="E385" s="20">
        <v>155</v>
      </c>
      <c r="F385" s="6">
        <v>95</v>
      </c>
      <c r="G385" s="6">
        <v>628</v>
      </c>
      <c r="H385" s="6">
        <v>1384</v>
      </c>
      <c r="I385" s="14">
        <f>SUMIF(Чек_позиція!D:D,Продаж!H385,Чек_позиція!F:F)</f>
        <v>1705.53</v>
      </c>
      <c r="J385" t="str">
        <f>VLOOKUP(D385,Аптека!A:B,2,FALSE)</f>
        <v>Аптека №35</v>
      </c>
      <c r="K385" t="str">
        <f t="shared" si="5"/>
        <v>є рецепт</v>
      </c>
    </row>
    <row r="386" spans="1:11">
      <c r="A386" s="4">
        <v>385</v>
      </c>
      <c r="B386" s="7">
        <v>45789</v>
      </c>
      <c r="C386" s="5" t="s">
        <v>2206</v>
      </c>
      <c r="D386" s="6">
        <v>33</v>
      </c>
      <c r="E386" s="20"/>
      <c r="F386" s="6">
        <v>93</v>
      </c>
      <c r="G386" s="6">
        <v>795</v>
      </c>
      <c r="H386" s="6">
        <v>1385</v>
      </c>
      <c r="I386" s="14">
        <f>SUMIF(Чек_позиція!D:D,Продаж!H386,Чек_позиція!F:F)</f>
        <v>3640.24</v>
      </c>
      <c r="J386" t="str">
        <f>VLOOKUP(D386,Аптека!A:B,2,FALSE)</f>
        <v>Аптека №33</v>
      </c>
      <c r="K386" t="str">
        <f t="shared" si="5"/>
        <v>є рецепт</v>
      </c>
    </row>
    <row r="387" spans="1:11">
      <c r="A387" s="4">
        <v>386</v>
      </c>
      <c r="B387" s="7">
        <v>45716</v>
      </c>
      <c r="C387" s="5" t="s">
        <v>8</v>
      </c>
      <c r="D387" s="6">
        <v>21</v>
      </c>
      <c r="E387" s="20">
        <v>388</v>
      </c>
      <c r="F387" s="6">
        <v>201</v>
      </c>
      <c r="G387" s="6"/>
      <c r="H387" s="6">
        <v>1386</v>
      </c>
      <c r="I387" s="14">
        <f>SUMIF(Чек_позиція!D:D,Продаж!H387,Чек_позиція!F:F)</f>
        <v>1165.29</v>
      </c>
      <c r="J387" t="str">
        <f>VLOOKUP(D387,Аптека!A:B,2,FALSE)</f>
        <v>Аптека №21</v>
      </c>
      <c r="K387" t="str">
        <f t="shared" ref="K387:K450" si="6">IF(G387="", "нема рецепту","є рецепт")</f>
        <v>нема рецепту</v>
      </c>
    </row>
    <row r="388" spans="1:11">
      <c r="A388" s="4">
        <v>387</v>
      </c>
      <c r="B388" s="7">
        <v>45708</v>
      </c>
      <c r="C388" s="5" t="s">
        <v>2206</v>
      </c>
      <c r="D388" s="6">
        <v>16</v>
      </c>
      <c r="E388" s="20">
        <v>403</v>
      </c>
      <c r="F388" s="6">
        <v>76</v>
      </c>
      <c r="G388" s="6">
        <v>1269</v>
      </c>
      <c r="H388" s="6">
        <v>1387</v>
      </c>
      <c r="I388" s="14">
        <f>SUMIF(Чек_позиція!D:D,Продаж!H388,Чек_позиція!F:F)</f>
        <v>9511.94</v>
      </c>
      <c r="J388" t="str">
        <f>VLOOKUP(D388,Аптека!A:B,2,FALSE)</f>
        <v>Аптека №16</v>
      </c>
      <c r="K388" t="str">
        <f t="shared" si="6"/>
        <v>є рецепт</v>
      </c>
    </row>
    <row r="389" spans="1:11">
      <c r="A389" s="4">
        <v>388</v>
      </c>
      <c r="B389" s="7">
        <v>45740</v>
      </c>
      <c r="C389" s="5" t="s">
        <v>8</v>
      </c>
      <c r="D389" s="6">
        <v>5</v>
      </c>
      <c r="E389" s="20">
        <v>242</v>
      </c>
      <c r="F389" s="6">
        <v>65</v>
      </c>
      <c r="G389" s="6">
        <v>154</v>
      </c>
      <c r="H389" s="6">
        <v>1388</v>
      </c>
      <c r="I389" s="14">
        <f>SUMIF(Чек_позиція!D:D,Продаж!H389,Чек_позиція!F:F)</f>
        <v>3086.29</v>
      </c>
      <c r="J389" t="str">
        <f>VLOOKUP(D389,Аптека!A:B,2,FALSE)</f>
        <v>Аптека №5</v>
      </c>
      <c r="K389" t="str">
        <f t="shared" si="6"/>
        <v>є рецепт</v>
      </c>
    </row>
    <row r="390" spans="1:11">
      <c r="A390" s="4">
        <v>389</v>
      </c>
      <c r="B390" s="7">
        <v>45758</v>
      </c>
      <c r="C390" s="5" t="s">
        <v>2206</v>
      </c>
      <c r="D390" s="6">
        <v>18</v>
      </c>
      <c r="E390" s="20">
        <v>446</v>
      </c>
      <c r="F390" s="6">
        <v>18</v>
      </c>
      <c r="G390" s="6"/>
      <c r="H390" s="6">
        <v>1389</v>
      </c>
      <c r="I390" s="14">
        <f>SUMIF(Чек_позиція!D:D,Продаж!H390,Чек_позиція!F:F)</f>
        <v>3943.94</v>
      </c>
      <c r="J390" t="str">
        <f>VLOOKUP(D390,Аптека!A:B,2,FALSE)</f>
        <v>Аптека №18</v>
      </c>
      <c r="K390" t="str">
        <f t="shared" si="6"/>
        <v>нема рецепту</v>
      </c>
    </row>
    <row r="391" spans="1:11">
      <c r="A391" s="4">
        <v>390</v>
      </c>
      <c r="B391" s="7">
        <v>45726</v>
      </c>
      <c r="C391" s="5" t="s">
        <v>2206</v>
      </c>
      <c r="D391" s="6">
        <v>39</v>
      </c>
      <c r="E391" s="20"/>
      <c r="F391" s="6">
        <v>99</v>
      </c>
      <c r="G391" s="6"/>
      <c r="H391" s="6">
        <v>1390</v>
      </c>
      <c r="I391" s="14">
        <f>SUMIF(Чек_позиція!D:D,Продаж!H391,Чек_позиція!F:F)</f>
        <v>7796.1800000000012</v>
      </c>
      <c r="J391" t="str">
        <f>VLOOKUP(D391,Аптека!A:B,2,FALSE)</f>
        <v>Аптека №39</v>
      </c>
      <c r="K391" t="str">
        <f t="shared" si="6"/>
        <v>нема рецепту</v>
      </c>
    </row>
    <row r="392" spans="1:11">
      <c r="A392" s="4">
        <v>391</v>
      </c>
      <c r="B392" s="7">
        <v>45700</v>
      </c>
      <c r="C392" s="5" t="s">
        <v>2206</v>
      </c>
      <c r="D392" s="6">
        <v>36</v>
      </c>
      <c r="E392" s="20"/>
      <c r="F392" s="6">
        <v>156</v>
      </c>
      <c r="G392" s="6"/>
      <c r="H392" s="6">
        <v>1391</v>
      </c>
      <c r="I392" s="14">
        <f>SUMIF(Чек_позиція!D:D,Продаж!H392,Чек_позиція!F:F)</f>
        <v>5343.58</v>
      </c>
      <c r="J392" t="str">
        <f>VLOOKUP(D392,Аптека!A:B,2,FALSE)</f>
        <v>Аптека №36</v>
      </c>
      <c r="K392" t="str">
        <f t="shared" si="6"/>
        <v>нема рецепту</v>
      </c>
    </row>
    <row r="393" spans="1:11">
      <c r="A393" s="4">
        <v>392</v>
      </c>
      <c r="B393" s="7">
        <v>45692</v>
      </c>
      <c r="C393" s="5" t="s">
        <v>2206</v>
      </c>
      <c r="D393" s="6">
        <v>11</v>
      </c>
      <c r="E393" s="20">
        <v>327</v>
      </c>
      <c r="F393" s="6">
        <v>191</v>
      </c>
      <c r="G393" s="6"/>
      <c r="H393" s="6">
        <v>1392</v>
      </c>
      <c r="I393" s="14">
        <f>SUMIF(Чек_позиція!D:D,Продаж!H393,Чек_позиція!F:F)</f>
        <v>2301.34</v>
      </c>
      <c r="J393" t="str">
        <f>VLOOKUP(D393,Аптека!A:B,2,FALSE)</f>
        <v>Аптека №11</v>
      </c>
      <c r="K393" t="str">
        <f t="shared" si="6"/>
        <v>нема рецепту</v>
      </c>
    </row>
    <row r="394" spans="1:11">
      <c r="A394" s="4">
        <v>393</v>
      </c>
      <c r="B394" s="7">
        <v>45701</v>
      </c>
      <c r="C394" s="5" t="s">
        <v>2206</v>
      </c>
      <c r="D394" s="6">
        <v>59</v>
      </c>
      <c r="E394" s="20">
        <v>226</v>
      </c>
      <c r="F394" s="6">
        <v>119</v>
      </c>
      <c r="G394" s="6">
        <v>802</v>
      </c>
      <c r="H394" s="6">
        <v>1393</v>
      </c>
      <c r="I394" s="14">
        <f>SUMIF(Чек_позиція!D:D,Продаж!H394,Чек_позиція!F:F)</f>
        <v>4895.78</v>
      </c>
      <c r="J394" t="str">
        <f>VLOOKUP(D394,Аптека!A:B,2,FALSE)</f>
        <v>Аптека №59</v>
      </c>
      <c r="K394" t="str">
        <f t="shared" si="6"/>
        <v>є рецепт</v>
      </c>
    </row>
    <row r="395" spans="1:11">
      <c r="A395" s="4">
        <v>394</v>
      </c>
      <c r="B395" s="7">
        <v>45826</v>
      </c>
      <c r="C395" s="5" t="s">
        <v>2206</v>
      </c>
      <c r="D395" s="6">
        <v>43</v>
      </c>
      <c r="E395" s="20">
        <v>306</v>
      </c>
      <c r="F395" s="6">
        <v>43</v>
      </c>
      <c r="G395" s="6"/>
      <c r="H395" s="6">
        <v>1394</v>
      </c>
      <c r="I395" s="14">
        <f>SUMIF(Чек_позиція!D:D,Продаж!H395,Чек_позиція!F:F)</f>
        <v>5803.47</v>
      </c>
      <c r="J395" t="str">
        <f>VLOOKUP(D395,Аптека!A:B,2,FALSE)</f>
        <v>Аптека №43</v>
      </c>
      <c r="K395" t="str">
        <f t="shared" si="6"/>
        <v>нема рецепту</v>
      </c>
    </row>
    <row r="396" spans="1:11">
      <c r="A396" s="4">
        <v>395</v>
      </c>
      <c r="B396" s="7">
        <v>45718</v>
      </c>
      <c r="C396" s="5" t="s">
        <v>2206</v>
      </c>
      <c r="D396" s="6">
        <v>48</v>
      </c>
      <c r="E396" s="20">
        <v>462</v>
      </c>
      <c r="F396" s="6">
        <v>288</v>
      </c>
      <c r="G396" s="6"/>
      <c r="H396" s="6">
        <v>1395</v>
      </c>
      <c r="I396" s="14">
        <f>SUMIF(Чек_позиція!D:D,Продаж!H396,Чек_позиція!F:F)</f>
        <v>5107.4399999999996</v>
      </c>
      <c r="J396" t="str">
        <f>VLOOKUP(D396,Аптека!A:B,2,FALSE)</f>
        <v>Аптека №48</v>
      </c>
      <c r="K396" t="str">
        <f t="shared" si="6"/>
        <v>нема рецепту</v>
      </c>
    </row>
    <row r="397" spans="1:11">
      <c r="A397" s="4">
        <v>396</v>
      </c>
      <c r="B397" s="7">
        <v>45832</v>
      </c>
      <c r="C397" s="5" t="s">
        <v>2206</v>
      </c>
      <c r="D397" s="6">
        <v>58</v>
      </c>
      <c r="E397" s="20">
        <v>230</v>
      </c>
      <c r="F397" s="6">
        <v>178</v>
      </c>
      <c r="G397" s="6"/>
      <c r="H397" s="6">
        <v>1396</v>
      </c>
      <c r="I397" s="14">
        <f>SUMIF(Чек_позиція!D:D,Продаж!H397,Чек_позиція!F:F)</f>
        <v>4238.43</v>
      </c>
      <c r="J397" t="str">
        <f>VLOOKUP(D397,Аптека!A:B,2,FALSE)</f>
        <v>Аптека №58</v>
      </c>
      <c r="K397" t="str">
        <f t="shared" si="6"/>
        <v>нема рецепту</v>
      </c>
    </row>
    <row r="398" spans="1:11">
      <c r="A398" s="4">
        <v>397</v>
      </c>
      <c r="B398" s="7">
        <v>45705</v>
      </c>
      <c r="C398" s="5" t="s">
        <v>2206</v>
      </c>
      <c r="D398" s="6">
        <v>46</v>
      </c>
      <c r="E398" s="20">
        <v>308</v>
      </c>
      <c r="F398" s="6">
        <v>166</v>
      </c>
      <c r="G398" s="6">
        <v>991</v>
      </c>
      <c r="H398" s="6">
        <v>1397</v>
      </c>
      <c r="I398" s="14">
        <f>SUMIF(Чек_позиція!D:D,Продаж!H398,Чек_позиція!F:F)</f>
        <v>4281.5</v>
      </c>
      <c r="J398" t="str">
        <f>VLOOKUP(D398,Аптека!A:B,2,FALSE)</f>
        <v>Аптека №46</v>
      </c>
      <c r="K398" t="str">
        <f t="shared" si="6"/>
        <v>є рецепт</v>
      </c>
    </row>
    <row r="399" spans="1:11">
      <c r="A399" s="4">
        <v>398</v>
      </c>
      <c r="B399" s="7">
        <v>45807</v>
      </c>
      <c r="C399" s="5" t="s">
        <v>2206</v>
      </c>
      <c r="D399" s="6">
        <v>13</v>
      </c>
      <c r="E399" s="20">
        <v>554</v>
      </c>
      <c r="F399" s="6">
        <v>253</v>
      </c>
      <c r="G399" s="6"/>
      <c r="H399" s="6">
        <v>1398</v>
      </c>
      <c r="I399" s="14">
        <f>SUMIF(Чек_позиція!D:D,Продаж!H399,Чек_позиція!F:F)</f>
        <v>1808.24</v>
      </c>
      <c r="J399" t="str">
        <f>VLOOKUP(D399,Аптека!A:B,2,FALSE)</f>
        <v>Аптека №13</v>
      </c>
      <c r="K399" t="str">
        <f t="shared" si="6"/>
        <v>нема рецепту</v>
      </c>
    </row>
    <row r="400" spans="1:11">
      <c r="A400" s="4">
        <v>399</v>
      </c>
      <c r="B400" s="7">
        <v>45668</v>
      </c>
      <c r="C400" s="5" t="s">
        <v>2206</v>
      </c>
      <c r="D400" s="6">
        <v>49</v>
      </c>
      <c r="E400" s="20">
        <v>131</v>
      </c>
      <c r="F400" s="6">
        <v>109</v>
      </c>
      <c r="G400" s="6"/>
      <c r="H400" s="6">
        <v>1399</v>
      </c>
      <c r="I400" s="14">
        <f>SUMIF(Чек_позиція!D:D,Продаж!H400,Чек_позиція!F:F)</f>
        <v>5768.64</v>
      </c>
      <c r="J400" t="str">
        <f>VLOOKUP(D400,Аптека!A:B,2,FALSE)</f>
        <v>Аптека №49</v>
      </c>
      <c r="K400" t="str">
        <f t="shared" si="6"/>
        <v>нема рецепту</v>
      </c>
    </row>
    <row r="401" spans="1:11">
      <c r="A401" s="4">
        <v>400</v>
      </c>
      <c r="B401" s="7">
        <v>45730</v>
      </c>
      <c r="C401" s="5" t="s">
        <v>8</v>
      </c>
      <c r="D401" s="6">
        <v>45</v>
      </c>
      <c r="E401" s="20"/>
      <c r="F401" s="6">
        <v>45</v>
      </c>
      <c r="G401" s="6">
        <v>559</v>
      </c>
      <c r="H401" s="6">
        <v>1400</v>
      </c>
      <c r="I401" s="14">
        <f>SUMIF(Чек_позиція!D:D,Продаж!H401,Чек_позиція!F:F)</f>
        <v>3502.72</v>
      </c>
      <c r="J401" t="str">
        <f>VLOOKUP(D401,Аптека!A:B,2,FALSE)</f>
        <v>Аптека №45</v>
      </c>
      <c r="K401" t="str">
        <f t="shared" si="6"/>
        <v>є рецепт</v>
      </c>
    </row>
    <row r="402" spans="1:11">
      <c r="A402" s="4">
        <v>401</v>
      </c>
      <c r="B402" s="7">
        <v>45700</v>
      </c>
      <c r="C402" s="5" t="s">
        <v>2206</v>
      </c>
      <c r="D402" s="6">
        <v>18</v>
      </c>
      <c r="E402" s="20">
        <v>66</v>
      </c>
      <c r="F402" s="6">
        <v>378</v>
      </c>
      <c r="G402" s="6"/>
      <c r="H402" s="6">
        <v>1401</v>
      </c>
      <c r="I402" s="14">
        <f>SUMIF(Чек_позиція!D:D,Продаж!H402,Чек_позиція!F:F)</f>
        <v>1246.6100000000001</v>
      </c>
      <c r="J402" t="str">
        <f>VLOOKUP(D402,Аптека!A:B,2,FALSE)</f>
        <v>Аптека №18</v>
      </c>
      <c r="K402" t="str">
        <f t="shared" si="6"/>
        <v>нема рецепту</v>
      </c>
    </row>
    <row r="403" spans="1:11">
      <c r="A403" s="4">
        <v>402</v>
      </c>
      <c r="B403" s="7">
        <v>45758</v>
      </c>
      <c r="C403" s="5" t="s">
        <v>8</v>
      </c>
      <c r="D403" s="6">
        <v>14</v>
      </c>
      <c r="E403" s="20">
        <v>445</v>
      </c>
      <c r="F403" s="6">
        <v>74</v>
      </c>
      <c r="G403" s="6">
        <v>1022</v>
      </c>
      <c r="H403" s="6">
        <v>1402</v>
      </c>
      <c r="I403" s="14">
        <f>SUMIF(Чек_позиція!D:D,Продаж!H403,Чек_позиція!F:F)</f>
        <v>4153.4799999999996</v>
      </c>
      <c r="J403" t="str">
        <f>VLOOKUP(D403,Аптека!A:B,2,FALSE)</f>
        <v>Аптека №14</v>
      </c>
      <c r="K403" t="str">
        <f t="shared" si="6"/>
        <v>є рецепт</v>
      </c>
    </row>
    <row r="404" spans="1:11">
      <c r="A404" s="4">
        <v>403</v>
      </c>
      <c r="B404" s="7">
        <v>45823</v>
      </c>
      <c r="C404" s="5" t="s">
        <v>2206</v>
      </c>
      <c r="D404" s="6">
        <v>50</v>
      </c>
      <c r="E404" s="20"/>
      <c r="F404" s="6">
        <v>350</v>
      </c>
      <c r="G404" s="6"/>
      <c r="H404" s="6">
        <v>1403</v>
      </c>
      <c r="I404" s="14">
        <f>SUMIF(Чек_позиція!D:D,Продаж!H404,Чек_позиція!F:F)</f>
        <v>1902.06</v>
      </c>
      <c r="J404" t="str">
        <f>VLOOKUP(D404,Аптека!A:B,2,FALSE)</f>
        <v>Аптека №50</v>
      </c>
      <c r="K404" t="str">
        <f t="shared" si="6"/>
        <v>нема рецепту</v>
      </c>
    </row>
    <row r="405" spans="1:11">
      <c r="A405" s="4">
        <v>404</v>
      </c>
      <c r="B405" s="7">
        <v>45760</v>
      </c>
      <c r="C405" s="5" t="s">
        <v>2206</v>
      </c>
      <c r="D405" s="6">
        <v>54</v>
      </c>
      <c r="E405" s="20"/>
      <c r="F405" s="6">
        <v>354</v>
      </c>
      <c r="G405" s="6">
        <v>343</v>
      </c>
      <c r="H405" s="6">
        <v>1404</v>
      </c>
      <c r="I405" s="14">
        <f>SUMIF(Чек_позиція!D:D,Продаж!H405,Чек_позиція!F:F)</f>
        <v>3513.99</v>
      </c>
      <c r="J405" t="str">
        <f>VLOOKUP(D405,Аптека!A:B,2,FALSE)</f>
        <v>Аптека №54</v>
      </c>
      <c r="K405" t="str">
        <f t="shared" si="6"/>
        <v>є рецепт</v>
      </c>
    </row>
    <row r="406" spans="1:11">
      <c r="A406" s="4">
        <v>405</v>
      </c>
      <c r="B406" s="7">
        <v>45674</v>
      </c>
      <c r="C406" s="5" t="s">
        <v>2206</v>
      </c>
      <c r="D406" s="6">
        <v>8</v>
      </c>
      <c r="E406" s="20">
        <v>287</v>
      </c>
      <c r="F406" s="6">
        <v>368</v>
      </c>
      <c r="G406" s="6"/>
      <c r="H406" s="6">
        <v>1405</v>
      </c>
      <c r="I406" s="14">
        <f>SUMIF(Чек_позиція!D:D,Продаж!H406,Чек_позиція!F:F)</f>
        <v>2531.46</v>
      </c>
      <c r="J406" t="str">
        <f>VLOOKUP(D406,Аптека!A:B,2,FALSE)</f>
        <v>Аптека №8</v>
      </c>
      <c r="K406" t="str">
        <f t="shared" si="6"/>
        <v>нема рецепту</v>
      </c>
    </row>
    <row r="407" spans="1:11">
      <c r="A407" s="4">
        <v>406</v>
      </c>
      <c r="B407" s="7">
        <v>45687</v>
      </c>
      <c r="C407" s="5" t="s">
        <v>2206</v>
      </c>
      <c r="D407" s="6">
        <v>39</v>
      </c>
      <c r="E407" s="20">
        <v>59</v>
      </c>
      <c r="F407" s="6">
        <v>279</v>
      </c>
      <c r="G407" s="6">
        <v>1030</v>
      </c>
      <c r="H407" s="6">
        <v>1406</v>
      </c>
      <c r="I407" s="14">
        <f>SUMIF(Чек_позиція!D:D,Продаж!H407,Чек_позиція!F:F)</f>
        <v>1558.8899999999999</v>
      </c>
      <c r="J407" t="str">
        <f>VLOOKUP(D407,Аптека!A:B,2,FALSE)</f>
        <v>Аптека №39</v>
      </c>
      <c r="K407" t="str">
        <f t="shared" si="6"/>
        <v>є рецепт</v>
      </c>
    </row>
    <row r="408" spans="1:11">
      <c r="A408" s="4">
        <v>407</v>
      </c>
      <c r="B408" s="7">
        <v>45683</v>
      </c>
      <c r="C408" s="5" t="s">
        <v>8</v>
      </c>
      <c r="D408" s="6">
        <v>24</v>
      </c>
      <c r="E408" s="20">
        <v>340</v>
      </c>
      <c r="F408" s="6">
        <v>84</v>
      </c>
      <c r="G408" s="6"/>
      <c r="H408" s="6">
        <v>1407</v>
      </c>
      <c r="I408" s="14">
        <f>SUMIF(Чек_позиція!D:D,Продаж!H408,Чек_позиція!F:F)</f>
        <v>2899.0600000000004</v>
      </c>
      <c r="J408" t="str">
        <f>VLOOKUP(D408,Аптека!A:B,2,FALSE)</f>
        <v>Аптека №24</v>
      </c>
      <c r="K408" t="str">
        <f t="shared" si="6"/>
        <v>нема рецепту</v>
      </c>
    </row>
    <row r="409" spans="1:11">
      <c r="A409" s="4">
        <v>408</v>
      </c>
      <c r="B409" s="7">
        <v>45831</v>
      </c>
      <c r="C409" s="5" t="s">
        <v>2206</v>
      </c>
      <c r="D409" s="6">
        <v>7</v>
      </c>
      <c r="E409" s="20">
        <v>360</v>
      </c>
      <c r="F409" s="6">
        <v>307</v>
      </c>
      <c r="G409" s="6">
        <v>200</v>
      </c>
      <c r="H409" s="6">
        <v>1408</v>
      </c>
      <c r="I409" s="14">
        <f>SUMIF(Чек_позиція!D:D,Продаж!H409,Чек_позиція!F:F)</f>
        <v>1104.6399999999999</v>
      </c>
      <c r="J409" t="str">
        <f>VLOOKUP(D409,Аптека!A:B,2,FALSE)</f>
        <v>Аптека №7</v>
      </c>
      <c r="K409" t="str">
        <f t="shared" si="6"/>
        <v>є рецепт</v>
      </c>
    </row>
    <row r="410" spans="1:11">
      <c r="A410" s="4">
        <v>409</v>
      </c>
      <c r="B410" s="7">
        <v>45791</v>
      </c>
      <c r="C410" s="5" t="s">
        <v>8</v>
      </c>
      <c r="D410" s="6">
        <v>54</v>
      </c>
      <c r="E410" s="20">
        <v>152</v>
      </c>
      <c r="F410" s="6">
        <v>354</v>
      </c>
      <c r="G410" s="6">
        <v>945</v>
      </c>
      <c r="H410" s="6">
        <v>1409</v>
      </c>
      <c r="I410" s="14">
        <f>SUMIF(Чек_позиція!D:D,Продаж!H410,Чек_позиція!F:F)</f>
        <v>6411.02</v>
      </c>
      <c r="J410" t="str">
        <f>VLOOKUP(D410,Аптека!A:B,2,FALSE)</f>
        <v>Аптека №54</v>
      </c>
      <c r="K410" t="str">
        <f t="shared" si="6"/>
        <v>є рецепт</v>
      </c>
    </row>
    <row r="411" spans="1:11">
      <c r="A411" s="4">
        <v>410</v>
      </c>
      <c r="B411" s="7">
        <v>45779</v>
      </c>
      <c r="C411" s="5" t="s">
        <v>8</v>
      </c>
      <c r="D411" s="6">
        <v>2</v>
      </c>
      <c r="E411" s="20"/>
      <c r="F411" s="6">
        <v>2</v>
      </c>
      <c r="G411" s="6">
        <v>681</v>
      </c>
      <c r="H411" s="6">
        <v>1410</v>
      </c>
      <c r="I411" s="14">
        <f>SUMIF(Чек_позиція!D:D,Продаж!H411,Чек_позиція!F:F)</f>
        <v>1496.08</v>
      </c>
      <c r="J411" t="str">
        <f>VLOOKUP(D411,Аптека!A:B,2,FALSE)</f>
        <v>Аптека №2</v>
      </c>
      <c r="K411" t="str">
        <f t="shared" si="6"/>
        <v>є рецепт</v>
      </c>
    </row>
    <row r="412" spans="1:11">
      <c r="A412" s="4">
        <v>411</v>
      </c>
      <c r="B412" s="7">
        <v>45679</v>
      </c>
      <c r="C412" s="5" t="s">
        <v>2206</v>
      </c>
      <c r="D412" s="6">
        <v>3</v>
      </c>
      <c r="E412" s="20"/>
      <c r="F412" s="6">
        <v>363</v>
      </c>
      <c r="G412" s="6"/>
      <c r="H412" s="6">
        <v>1411</v>
      </c>
      <c r="I412" s="14">
        <f>SUMIF(Чек_позиція!D:D,Продаж!H412,Чек_позиція!F:F)</f>
        <v>2289.83</v>
      </c>
      <c r="J412" t="str">
        <f>VLOOKUP(D412,Аптека!A:B,2,FALSE)</f>
        <v>Аптека №3</v>
      </c>
      <c r="K412" t="str">
        <f t="shared" si="6"/>
        <v>нема рецепту</v>
      </c>
    </row>
    <row r="413" spans="1:11">
      <c r="A413" s="4">
        <v>412</v>
      </c>
      <c r="B413" s="7">
        <v>45698</v>
      </c>
      <c r="C413" s="5" t="s">
        <v>8</v>
      </c>
      <c r="D413" s="6">
        <v>50</v>
      </c>
      <c r="E413" s="20">
        <v>364</v>
      </c>
      <c r="F413" s="6">
        <v>110</v>
      </c>
      <c r="G413" s="6">
        <v>1016</v>
      </c>
      <c r="H413" s="6">
        <v>1412</v>
      </c>
      <c r="I413" s="14">
        <f>SUMIF(Чек_позиція!D:D,Продаж!H413,Чек_позиція!F:F)</f>
        <v>2124.37</v>
      </c>
      <c r="J413" t="str">
        <f>VLOOKUP(D413,Аптека!A:B,2,FALSE)</f>
        <v>Аптека №50</v>
      </c>
      <c r="K413" t="str">
        <f t="shared" si="6"/>
        <v>є рецепт</v>
      </c>
    </row>
    <row r="414" spans="1:11">
      <c r="A414" s="4">
        <v>413</v>
      </c>
      <c r="B414" s="7">
        <v>45831</v>
      </c>
      <c r="C414" s="5" t="s">
        <v>8</v>
      </c>
      <c r="D414" s="6">
        <v>36</v>
      </c>
      <c r="E414" s="20">
        <v>427</v>
      </c>
      <c r="F414" s="6">
        <v>216</v>
      </c>
      <c r="G414" s="6"/>
      <c r="H414" s="6">
        <v>1413</v>
      </c>
      <c r="I414" s="14">
        <f>SUMIF(Чек_позиція!D:D,Продаж!H414,Чек_позиція!F:F)</f>
        <v>3130.6499999999996</v>
      </c>
      <c r="J414" t="str">
        <f>VLOOKUP(D414,Аптека!A:B,2,FALSE)</f>
        <v>Аптека №36</v>
      </c>
      <c r="K414" t="str">
        <f t="shared" si="6"/>
        <v>нема рецепту</v>
      </c>
    </row>
    <row r="415" spans="1:11">
      <c r="A415" s="4">
        <v>414</v>
      </c>
      <c r="B415" s="7">
        <v>45790</v>
      </c>
      <c r="C415" s="5" t="s">
        <v>8</v>
      </c>
      <c r="D415" s="6">
        <v>25</v>
      </c>
      <c r="E415" s="20"/>
      <c r="F415" s="6">
        <v>325</v>
      </c>
      <c r="G415" s="6">
        <v>1265</v>
      </c>
      <c r="H415" s="6">
        <v>1414</v>
      </c>
      <c r="I415" s="14">
        <f>SUMIF(Чек_позиція!D:D,Продаж!H415,Чек_позиція!F:F)</f>
        <v>4681.82</v>
      </c>
      <c r="J415" t="str">
        <f>VLOOKUP(D415,Аптека!A:B,2,FALSE)</f>
        <v>Аптека №25</v>
      </c>
      <c r="K415" t="str">
        <f t="shared" si="6"/>
        <v>є рецепт</v>
      </c>
    </row>
    <row r="416" spans="1:11">
      <c r="A416" s="4">
        <v>415</v>
      </c>
      <c r="B416" s="7">
        <v>45782</v>
      </c>
      <c r="C416" s="5" t="s">
        <v>2206</v>
      </c>
      <c r="D416" s="6">
        <v>45</v>
      </c>
      <c r="E416" s="20">
        <v>247</v>
      </c>
      <c r="F416" s="6">
        <v>45</v>
      </c>
      <c r="G416" s="6">
        <v>207</v>
      </c>
      <c r="H416" s="6">
        <v>1415</v>
      </c>
      <c r="I416" s="14">
        <f>SUMIF(Чек_позиція!D:D,Продаж!H416,Чек_позиція!F:F)</f>
        <v>1312.8500000000001</v>
      </c>
      <c r="J416" t="str">
        <f>VLOOKUP(D416,Аптека!A:B,2,FALSE)</f>
        <v>Аптека №45</v>
      </c>
      <c r="K416" t="str">
        <f t="shared" si="6"/>
        <v>є рецепт</v>
      </c>
    </row>
    <row r="417" spans="1:11">
      <c r="A417" s="4">
        <v>416</v>
      </c>
      <c r="B417" s="7">
        <v>45776</v>
      </c>
      <c r="C417" s="5" t="s">
        <v>8</v>
      </c>
      <c r="D417" s="6">
        <v>18</v>
      </c>
      <c r="E417" s="20">
        <v>460</v>
      </c>
      <c r="F417" s="6">
        <v>198</v>
      </c>
      <c r="G417" s="6"/>
      <c r="H417" s="6">
        <v>1416</v>
      </c>
      <c r="I417" s="14">
        <f>SUMIF(Чек_позиція!D:D,Продаж!H417,Чек_позиція!F:F)</f>
        <v>512.98</v>
      </c>
      <c r="J417" t="str">
        <f>VLOOKUP(D417,Аптека!A:B,2,FALSE)</f>
        <v>Аптека №18</v>
      </c>
      <c r="K417" t="str">
        <f t="shared" si="6"/>
        <v>нема рецепту</v>
      </c>
    </row>
    <row r="418" spans="1:11">
      <c r="A418" s="4">
        <v>417</v>
      </c>
      <c r="B418" s="7">
        <v>45749</v>
      </c>
      <c r="C418" s="5" t="s">
        <v>2206</v>
      </c>
      <c r="D418" s="6">
        <v>12</v>
      </c>
      <c r="E418" s="20"/>
      <c r="F418" s="6">
        <v>12</v>
      </c>
      <c r="G418" s="6"/>
      <c r="H418" s="6">
        <v>1417</v>
      </c>
      <c r="I418" s="14">
        <f>SUMIF(Чек_позиція!D:D,Продаж!H418,Чек_позиція!F:F)</f>
        <v>976.77</v>
      </c>
      <c r="J418" t="str">
        <f>VLOOKUP(D418,Аптека!A:B,2,FALSE)</f>
        <v>Аптека №12</v>
      </c>
      <c r="K418" t="str">
        <f t="shared" si="6"/>
        <v>нема рецепту</v>
      </c>
    </row>
    <row r="419" spans="1:11">
      <c r="A419" s="4">
        <v>418</v>
      </c>
      <c r="B419" s="7">
        <v>45757</v>
      </c>
      <c r="C419" s="5" t="s">
        <v>2206</v>
      </c>
      <c r="D419" s="6">
        <v>28</v>
      </c>
      <c r="E419" s="20"/>
      <c r="F419" s="6">
        <v>388</v>
      </c>
      <c r="G419" s="6"/>
      <c r="H419" s="6">
        <v>1418</v>
      </c>
      <c r="I419" s="14">
        <f>SUMIF(Чек_позиція!D:D,Продаж!H419,Чек_позиція!F:F)</f>
        <v>4061.7799999999997</v>
      </c>
      <c r="J419" t="str">
        <f>VLOOKUP(D419,Аптека!A:B,2,FALSE)</f>
        <v>Аптека №28</v>
      </c>
      <c r="K419" t="str">
        <f t="shared" si="6"/>
        <v>нема рецепту</v>
      </c>
    </row>
    <row r="420" spans="1:11">
      <c r="A420" s="4">
        <v>419</v>
      </c>
      <c r="B420" s="7">
        <v>45726</v>
      </c>
      <c r="C420" s="5" t="s">
        <v>2206</v>
      </c>
      <c r="D420" s="6">
        <v>7</v>
      </c>
      <c r="E420" s="20">
        <v>392</v>
      </c>
      <c r="F420" s="6">
        <v>367</v>
      </c>
      <c r="G420" s="6"/>
      <c r="H420" s="6">
        <v>1419</v>
      </c>
      <c r="I420" s="14">
        <f>SUMIF(Чек_позиція!D:D,Продаж!H420,Чек_позиція!F:F)</f>
        <v>4111.5199999999995</v>
      </c>
      <c r="J420" t="str">
        <f>VLOOKUP(D420,Аптека!A:B,2,FALSE)</f>
        <v>Аптека №7</v>
      </c>
      <c r="K420" t="str">
        <f t="shared" si="6"/>
        <v>нема рецепту</v>
      </c>
    </row>
    <row r="421" spans="1:11">
      <c r="A421" s="4">
        <v>420</v>
      </c>
      <c r="B421" s="7">
        <v>45726</v>
      </c>
      <c r="C421" s="5" t="s">
        <v>2206</v>
      </c>
      <c r="D421" s="6">
        <v>31</v>
      </c>
      <c r="E421" s="20">
        <v>463</v>
      </c>
      <c r="F421" s="6">
        <v>271</v>
      </c>
      <c r="G421" s="6">
        <v>1252</v>
      </c>
      <c r="H421" s="6">
        <v>1420</v>
      </c>
      <c r="I421" s="14">
        <f>SUMIF(Чек_позиція!D:D,Продаж!H421,Чек_позиція!F:F)</f>
        <v>5939.72</v>
      </c>
      <c r="J421" t="str">
        <f>VLOOKUP(D421,Аптека!A:B,2,FALSE)</f>
        <v>Аптека №31</v>
      </c>
      <c r="K421" t="str">
        <f t="shared" si="6"/>
        <v>є рецепт</v>
      </c>
    </row>
    <row r="422" spans="1:11">
      <c r="A422" s="4">
        <v>421</v>
      </c>
      <c r="B422" s="7">
        <v>45679</v>
      </c>
      <c r="C422" s="5" t="s">
        <v>2206</v>
      </c>
      <c r="D422" s="6">
        <v>51</v>
      </c>
      <c r="E422" s="20"/>
      <c r="F422" s="6">
        <v>111</v>
      </c>
      <c r="G422" s="6"/>
      <c r="H422" s="6">
        <v>1421</v>
      </c>
      <c r="I422" s="14">
        <f>SUMIF(Чек_позиція!D:D,Продаж!H422,Чек_позиція!F:F)</f>
        <v>5157.42</v>
      </c>
      <c r="J422" t="str">
        <f>VLOOKUP(D422,Аптека!A:B,2,FALSE)</f>
        <v>Аптека №51</v>
      </c>
      <c r="K422" t="str">
        <f t="shared" si="6"/>
        <v>нема рецепту</v>
      </c>
    </row>
    <row r="423" spans="1:11">
      <c r="A423" s="4">
        <v>422</v>
      </c>
      <c r="B423" s="7">
        <v>45790</v>
      </c>
      <c r="C423" s="5" t="s">
        <v>2206</v>
      </c>
      <c r="D423" s="6">
        <v>55</v>
      </c>
      <c r="E423" s="20">
        <v>149</v>
      </c>
      <c r="F423" s="6">
        <v>175</v>
      </c>
      <c r="G423" s="6"/>
      <c r="H423" s="6">
        <v>1422</v>
      </c>
      <c r="I423" s="14">
        <f>SUMIF(Чек_позиція!D:D,Продаж!H423,Чек_позиція!F:F)</f>
        <v>507.18</v>
      </c>
      <c r="J423" t="str">
        <f>VLOOKUP(D423,Аптека!A:B,2,FALSE)</f>
        <v>Аптека №55</v>
      </c>
      <c r="K423" t="str">
        <f t="shared" si="6"/>
        <v>нема рецепту</v>
      </c>
    </row>
    <row r="424" spans="1:11">
      <c r="A424" s="4">
        <v>423</v>
      </c>
      <c r="B424" s="7">
        <v>45732</v>
      </c>
      <c r="C424" s="5" t="s">
        <v>8</v>
      </c>
      <c r="D424" s="6">
        <v>15</v>
      </c>
      <c r="E424" s="20">
        <v>212</v>
      </c>
      <c r="F424" s="6">
        <v>75</v>
      </c>
      <c r="G424" s="6"/>
      <c r="H424" s="6">
        <v>1423</v>
      </c>
      <c r="I424" s="14">
        <f>SUMIF(Чек_позиція!D:D,Продаж!H424,Чек_позиція!F:F)</f>
        <v>2621.68</v>
      </c>
      <c r="J424" t="str">
        <f>VLOOKUP(D424,Аптека!A:B,2,FALSE)</f>
        <v>Аптека №15</v>
      </c>
      <c r="K424" t="str">
        <f t="shared" si="6"/>
        <v>нема рецепту</v>
      </c>
    </row>
    <row r="425" spans="1:11">
      <c r="A425" s="4">
        <v>424</v>
      </c>
      <c r="B425" s="7">
        <v>45659</v>
      </c>
      <c r="C425" s="5" t="s">
        <v>8</v>
      </c>
      <c r="D425" s="6">
        <v>3</v>
      </c>
      <c r="E425" s="20">
        <v>41</v>
      </c>
      <c r="F425" s="6">
        <v>183</v>
      </c>
      <c r="G425" s="6"/>
      <c r="H425" s="6">
        <v>1424</v>
      </c>
      <c r="I425" s="14">
        <f>SUMIF(Чек_позиція!D:D,Продаж!H425,Чек_позиція!F:F)</f>
        <v>4106.29</v>
      </c>
      <c r="J425" t="str">
        <f>VLOOKUP(D425,Аптека!A:B,2,FALSE)</f>
        <v>Аптека №3</v>
      </c>
      <c r="K425" t="str">
        <f t="shared" si="6"/>
        <v>нема рецепту</v>
      </c>
    </row>
    <row r="426" spans="1:11">
      <c r="A426" s="4">
        <v>425</v>
      </c>
      <c r="B426" s="7">
        <v>45769</v>
      </c>
      <c r="C426" s="5" t="s">
        <v>8</v>
      </c>
      <c r="D426" s="6">
        <v>12</v>
      </c>
      <c r="E426" s="20">
        <v>288</v>
      </c>
      <c r="F426" s="6">
        <v>192</v>
      </c>
      <c r="G426" s="6"/>
      <c r="H426" s="6">
        <v>1425</v>
      </c>
      <c r="I426" s="14">
        <f>SUMIF(Чек_позиція!D:D,Продаж!H426,Чек_позиція!F:F)</f>
        <v>6775.3700000000008</v>
      </c>
      <c r="J426" t="str">
        <f>VLOOKUP(D426,Аптека!A:B,2,FALSE)</f>
        <v>Аптека №12</v>
      </c>
      <c r="K426" t="str">
        <f t="shared" si="6"/>
        <v>нема рецепту</v>
      </c>
    </row>
    <row r="427" spans="1:11">
      <c r="A427" s="4">
        <v>426</v>
      </c>
      <c r="B427" s="7">
        <v>45729</v>
      </c>
      <c r="C427" s="5" t="s">
        <v>2206</v>
      </c>
      <c r="D427" s="6">
        <v>56</v>
      </c>
      <c r="E427" s="20">
        <v>259</v>
      </c>
      <c r="F427" s="6">
        <v>176</v>
      </c>
      <c r="G427" s="6">
        <v>728</v>
      </c>
      <c r="H427" s="6">
        <v>1426</v>
      </c>
      <c r="I427" s="14">
        <f>SUMIF(Чек_позиція!D:D,Продаж!H427,Чек_позиція!F:F)</f>
        <v>7068.3599999999988</v>
      </c>
      <c r="J427" t="str">
        <f>VLOOKUP(D427,Аптека!A:B,2,FALSE)</f>
        <v>Аптека №56</v>
      </c>
      <c r="K427" t="str">
        <f t="shared" si="6"/>
        <v>є рецепт</v>
      </c>
    </row>
    <row r="428" spans="1:11">
      <c r="A428" s="4">
        <v>427</v>
      </c>
      <c r="B428" s="7">
        <v>45726</v>
      </c>
      <c r="C428" s="5" t="s">
        <v>2206</v>
      </c>
      <c r="D428" s="6">
        <v>33</v>
      </c>
      <c r="E428" s="20">
        <v>362</v>
      </c>
      <c r="F428" s="6">
        <v>153</v>
      </c>
      <c r="G428" s="6"/>
      <c r="H428" s="6">
        <v>1427</v>
      </c>
      <c r="I428" s="14">
        <f>SUMIF(Чек_позиція!D:D,Продаж!H428,Чек_позиція!F:F)</f>
        <v>2771.39</v>
      </c>
      <c r="J428" t="str">
        <f>VLOOKUP(D428,Аптека!A:B,2,FALSE)</f>
        <v>Аптека №33</v>
      </c>
      <c r="K428" t="str">
        <f t="shared" si="6"/>
        <v>нема рецепту</v>
      </c>
    </row>
    <row r="429" spans="1:11">
      <c r="A429" s="4">
        <v>428</v>
      </c>
      <c r="B429" s="7">
        <v>45681</v>
      </c>
      <c r="C429" s="5" t="s">
        <v>8</v>
      </c>
      <c r="D429" s="6">
        <v>23</v>
      </c>
      <c r="E429" s="20">
        <v>54</v>
      </c>
      <c r="F429" s="6">
        <v>83</v>
      </c>
      <c r="G429" s="6"/>
      <c r="H429" s="6">
        <v>1428</v>
      </c>
      <c r="I429" s="14">
        <f>SUMIF(Чек_позиція!D:D,Продаж!H429,Чек_позиція!F:F)</f>
        <v>5714.3000000000011</v>
      </c>
      <c r="J429" t="str">
        <f>VLOOKUP(D429,Аптека!A:B,2,FALSE)</f>
        <v>Аптека №23</v>
      </c>
      <c r="K429" t="str">
        <f t="shared" si="6"/>
        <v>нема рецепту</v>
      </c>
    </row>
    <row r="430" spans="1:11">
      <c r="A430" s="4">
        <v>429</v>
      </c>
      <c r="B430" s="7">
        <v>45753</v>
      </c>
      <c r="C430" s="5" t="s">
        <v>8</v>
      </c>
      <c r="D430" s="6">
        <v>30</v>
      </c>
      <c r="E430" s="20">
        <v>141</v>
      </c>
      <c r="F430" s="6">
        <v>270</v>
      </c>
      <c r="G430" s="6"/>
      <c r="H430" s="6">
        <v>1429</v>
      </c>
      <c r="I430" s="14">
        <f>SUMIF(Чек_позиція!D:D,Продаж!H430,Чек_позиція!F:F)</f>
        <v>3672.88</v>
      </c>
      <c r="J430" t="str">
        <f>VLOOKUP(D430,Аптека!A:B,2,FALSE)</f>
        <v>Аптека №30</v>
      </c>
      <c r="K430" t="str">
        <f t="shared" si="6"/>
        <v>нема рецепту</v>
      </c>
    </row>
    <row r="431" spans="1:11">
      <c r="A431" s="4">
        <v>430</v>
      </c>
      <c r="B431" s="7">
        <v>45745</v>
      </c>
      <c r="C431" s="5" t="s">
        <v>8</v>
      </c>
      <c r="D431" s="6">
        <v>14</v>
      </c>
      <c r="E431" s="20">
        <v>22</v>
      </c>
      <c r="F431" s="6">
        <v>14</v>
      </c>
      <c r="G431" s="6"/>
      <c r="H431" s="6">
        <v>1430</v>
      </c>
      <c r="I431" s="14">
        <f>SUMIF(Чек_позиція!D:D,Продаж!H431,Чек_позиція!F:F)</f>
        <v>4324.8099999999995</v>
      </c>
      <c r="J431" t="str">
        <f>VLOOKUP(D431,Аптека!A:B,2,FALSE)</f>
        <v>Аптека №14</v>
      </c>
      <c r="K431" t="str">
        <f t="shared" si="6"/>
        <v>нема рецепту</v>
      </c>
    </row>
    <row r="432" spans="1:11">
      <c r="A432" s="4">
        <v>431</v>
      </c>
      <c r="B432" s="7">
        <v>45724</v>
      </c>
      <c r="C432" s="5" t="s">
        <v>2206</v>
      </c>
      <c r="D432" s="6">
        <v>44</v>
      </c>
      <c r="E432" s="20"/>
      <c r="F432" s="6">
        <v>284</v>
      </c>
      <c r="G432" s="6"/>
      <c r="H432" s="6">
        <v>1431</v>
      </c>
      <c r="I432" s="14">
        <f>SUMIF(Чек_позиція!D:D,Продаж!H432,Чек_позиція!F:F)</f>
        <v>2291.08</v>
      </c>
      <c r="J432" t="str">
        <f>VLOOKUP(D432,Аптека!A:B,2,FALSE)</f>
        <v>Аптека №44</v>
      </c>
      <c r="K432" t="str">
        <f t="shared" si="6"/>
        <v>нема рецепту</v>
      </c>
    </row>
    <row r="433" spans="1:11">
      <c r="A433" s="4">
        <v>432</v>
      </c>
      <c r="B433" s="7">
        <v>45666</v>
      </c>
      <c r="C433" s="5" t="s">
        <v>2206</v>
      </c>
      <c r="D433" s="6">
        <v>18</v>
      </c>
      <c r="E433" s="20">
        <v>157</v>
      </c>
      <c r="F433" s="6">
        <v>318</v>
      </c>
      <c r="G433" s="6">
        <v>724</v>
      </c>
      <c r="H433" s="6">
        <v>1432</v>
      </c>
      <c r="I433" s="14">
        <f>SUMIF(Чек_позиція!D:D,Продаж!H433,Чек_позиція!F:F)</f>
        <v>3513.86</v>
      </c>
      <c r="J433" t="str">
        <f>VLOOKUP(D433,Аптека!A:B,2,FALSE)</f>
        <v>Аптека №18</v>
      </c>
      <c r="K433" t="str">
        <f t="shared" si="6"/>
        <v>є рецепт</v>
      </c>
    </row>
    <row r="434" spans="1:11">
      <c r="A434" s="4">
        <v>433</v>
      </c>
      <c r="B434" s="7">
        <v>45815</v>
      </c>
      <c r="C434" s="5" t="s">
        <v>2206</v>
      </c>
      <c r="D434" s="6">
        <v>6</v>
      </c>
      <c r="E434" s="20"/>
      <c r="F434" s="6">
        <v>366</v>
      </c>
      <c r="G434" s="6"/>
      <c r="H434" s="6">
        <v>1433</v>
      </c>
      <c r="I434" s="14">
        <f>SUMIF(Чек_позиція!D:D,Продаж!H434,Чек_позиція!F:F)</f>
        <v>6765.82</v>
      </c>
      <c r="J434" t="str">
        <f>VLOOKUP(D434,Аптека!A:B,2,FALSE)</f>
        <v>Аптека №6</v>
      </c>
      <c r="K434" t="str">
        <f t="shared" si="6"/>
        <v>нема рецепту</v>
      </c>
    </row>
    <row r="435" spans="1:11">
      <c r="A435" s="4">
        <v>434</v>
      </c>
      <c r="B435" s="7">
        <v>45798</v>
      </c>
      <c r="C435" s="5" t="s">
        <v>8</v>
      </c>
      <c r="D435" s="6">
        <v>57</v>
      </c>
      <c r="E435" s="20"/>
      <c r="F435" s="6">
        <v>177</v>
      </c>
      <c r="G435" s="6">
        <v>681</v>
      </c>
      <c r="H435" s="6">
        <v>1434</v>
      </c>
      <c r="I435" s="14">
        <f>SUMIF(Чек_позиція!D:D,Продаж!H435,Чек_позиція!F:F)</f>
        <v>2237.7200000000003</v>
      </c>
      <c r="J435" t="str">
        <f>VLOOKUP(D435,Аптека!A:B,2,FALSE)</f>
        <v>Аптека №57</v>
      </c>
      <c r="K435" t="str">
        <f t="shared" si="6"/>
        <v>є рецепт</v>
      </c>
    </row>
    <row r="436" spans="1:11">
      <c r="A436" s="4">
        <v>435</v>
      </c>
      <c r="B436" s="7">
        <v>45814</v>
      </c>
      <c r="C436" s="5" t="s">
        <v>8</v>
      </c>
      <c r="D436" s="6">
        <v>45</v>
      </c>
      <c r="E436" s="20">
        <v>37</v>
      </c>
      <c r="F436" s="6">
        <v>225</v>
      </c>
      <c r="G436" s="6"/>
      <c r="H436" s="6">
        <v>1435</v>
      </c>
      <c r="I436" s="14">
        <f>SUMIF(Чек_позиція!D:D,Продаж!H436,Чек_позиція!F:F)</f>
        <v>1777.48</v>
      </c>
      <c r="J436" t="str">
        <f>VLOOKUP(D436,Аптека!A:B,2,FALSE)</f>
        <v>Аптека №45</v>
      </c>
      <c r="K436" t="str">
        <f t="shared" si="6"/>
        <v>нема рецепту</v>
      </c>
    </row>
    <row r="437" spans="1:11">
      <c r="A437" s="4">
        <v>436</v>
      </c>
      <c r="B437" s="7">
        <v>45798</v>
      </c>
      <c r="C437" s="5" t="s">
        <v>2206</v>
      </c>
      <c r="D437" s="6">
        <v>5</v>
      </c>
      <c r="E437" s="20"/>
      <c r="F437" s="6">
        <v>305</v>
      </c>
      <c r="G437" s="6"/>
      <c r="H437" s="6">
        <v>1436</v>
      </c>
      <c r="I437" s="14">
        <f>SUMIF(Чек_позиція!D:D,Продаж!H437,Чек_позиція!F:F)</f>
        <v>4471.68</v>
      </c>
      <c r="J437" t="str">
        <f>VLOOKUP(D437,Аптека!A:B,2,FALSE)</f>
        <v>Аптека №5</v>
      </c>
      <c r="K437" t="str">
        <f t="shared" si="6"/>
        <v>нема рецепту</v>
      </c>
    </row>
    <row r="438" spans="1:11">
      <c r="A438" s="4">
        <v>437</v>
      </c>
      <c r="B438" s="7">
        <v>45838</v>
      </c>
      <c r="C438" s="5" t="s">
        <v>2206</v>
      </c>
      <c r="D438" s="6">
        <v>12</v>
      </c>
      <c r="E438" s="20">
        <v>49</v>
      </c>
      <c r="F438" s="6">
        <v>192</v>
      </c>
      <c r="G438" s="6"/>
      <c r="H438" s="6">
        <v>1437</v>
      </c>
      <c r="I438" s="14">
        <f>SUMIF(Чек_позиція!D:D,Продаж!H438,Чек_позиція!F:F)</f>
        <v>2005.1200000000001</v>
      </c>
      <c r="J438" t="str">
        <f>VLOOKUP(D438,Аптека!A:B,2,FALSE)</f>
        <v>Аптека №12</v>
      </c>
      <c r="K438" t="str">
        <f t="shared" si="6"/>
        <v>нема рецепту</v>
      </c>
    </row>
    <row r="439" spans="1:11">
      <c r="A439" s="4">
        <v>438</v>
      </c>
      <c r="B439" s="7">
        <v>45717</v>
      </c>
      <c r="C439" s="5" t="s">
        <v>8</v>
      </c>
      <c r="D439" s="6">
        <v>13</v>
      </c>
      <c r="E439" s="20">
        <v>88</v>
      </c>
      <c r="F439" s="6">
        <v>313</v>
      </c>
      <c r="G439" s="6">
        <v>998</v>
      </c>
      <c r="H439" s="6">
        <v>1438</v>
      </c>
      <c r="I439" s="14">
        <f>SUMIF(Чек_позиція!D:D,Продаж!H439,Чек_позиція!F:F)</f>
        <v>2417.8000000000002</v>
      </c>
      <c r="J439" t="str">
        <f>VLOOKUP(D439,Аптека!A:B,2,FALSE)</f>
        <v>Аптека №13</v>
      </c>
      <c r="K439" t="str">
        <f t="shared" si="6"/>
        <v>є рецепт</v>
      </c>
    </row>
    <row r="440" spans="1:11">
      <c r="A440" s="4">
        <v>439</v>
      </c>
      <c r="B440" s="7">
        <v>45733</v>
      </c>
      <c r="C440" s="5" t="s">
        <v>8</v>
      </c>
      <c r="D440" s="6">
        <v>37</v>
      </c>
      <c r="E440" s="20"/>
      <c r="F440" s="6">
        <v>277</v>
      </c>
      <c r="G440" s="6"/>
      <c r="H440" s="6">
        <v>1439</v>
      </c>
      <c r="I440" s="14">
        <f>SUMIF(Чек_позиція!D:D,Продаж!H440,Чек_позиція!F:F)</f>
        <v>2081.16</v>
      </c>
      <c r="J440" t="str">
        <f>VLOOKUP(D440,Аптека!A:B,2,FALSE)</f>
        <v>Аптека №37</v>
      </c>
      <c r="K440" t="str">
        <f t="shared" si="6"/>
        <v>нема рецепту</v>
      </c>
    </row>
    <row r="441" spans="1:11">
      <c r="A441" s="4">
        <v>440</v>
      </c>
      <c r="B441" s="7">
        <v>45769</v>
      </c>
      <c r="C441" s="5" t="s">
        <v>2206</v>
      </c>
      <c r="D441" s="6">
        <v>41</v>
      </c>
      <c r="E441" s="20">
        <v>93</v>
      </c>
      <c r="F441" s="6">
        <v>221</v>
      </c>
      <c r="G441" s="6"/>
      <c r="H441" s="6">
        <v>1440</v>
      </c>
      <c r="I441" s="14">
        <f>SUMIF(Чек_позиція!D:D,Продаж!H441,Чек_позиція!F:F)</f>
        <v>1996.56</v>
      </c>
      <c r="J441" t="str">
        <f>VLOOKUP(D441,Аптека!A:B,2,FALSE)</f>
        <v>Аптека №41</v>
      </c>
      <c r="K441" t="str">
        <f t="shared" si="6"/>
        <v>нема рецепту</v>
      </c>
    </row>
    <row r="442" spans="1:11">
      <c r="A442" s="4">
        <v>441</v>
      </c>
      <c r="B442" s="7">
        <v>45699</v>
      </c>
      <c r="C442" s="5" t="s">
        <v>8</v>
      </c>
      <c r="D442" s="6">
        <v>28</v>
      </c>
      <c r="E442" s="20">
        <v>474</v>
      </c>
      <c r="F442" s="6">
        <v>208</v>
      </c>
      <c r="G442" s="6"/>
      <c r="H442" s="6">
        <v>1441</v>
      </c>
      <c r="I442" s="14">
        <f>SUMIF(Чек_позиція!D:D,Продаж!H442,Чек_позиція!F:F)</f>
        <v>1026.5999999999999</v>
      </c>
      <c r="J442" t="str">
        <f>VLOOKUP(D442,Аптека!A:B,2,FALSE)</f>
        <v>Аптека №28</v>
      </c>
      <c r="K442" t="str">
        <f t="shared" si="6"/>
        <v>нема рецепту</v>
      </c>
    </row>
    <row r="443" spans="1:11">
      <c r="A443" s="4">
        <v>442</v>
      </c>
      <c r="B443" s="7">
        <v>45764</v>
      </c>
      <c r="C443" s="5" t="s">
        <v>8</v>
      </c>
      <c r="D443" s="6">
        <v>15</v>
      </c>
      <c r="E443" s="20">
        <v>348</v>
      </c>
      <c r="F443" s="6">
        <v>135</v>
      </c>
      <c r="G443" s="6">
        <v>1053</v>
      </c>
      <c r="H443" s="6">
        <v>1442</v>
      </c>
      <c r="I443" s="14">
        <f>SUMIF(Чек_позиція!D:D,Продаж!H443,Чек_позиція!F:F)</f>
        <v>4825.91</v>
      </c>
      <c r="J443" t="str">
        <f>VLOOKUP(D443,Аптека!A:B,2,FALSE)</f>
        <v>Аптека №15</v>
      </c>
      <c r="K443" t="str">
        <f t="shared" si="6"/>
        <v>є рецепт</v>
      </c>
    </row>
    <row r="444" spans="1:11">
      <c r="A444" s="4">
        <v>443</v>
      </c>
      <c r="B444" s="7">
        <v>45741</v>
      </c>
      <c r="C444" s="5" t="s">
        <v>2206</v>
      </c>
      <c r="D444" s="6">
        <v>27</v>
      </c>
      <c r="E444" s="20">
        <v>253</v>
      </c>
      <c r="F444" s="6">
        <v>87</v>
      </c>
      <c r="G444" s="6"/>
      <c r="H444" s="6">
        <v>1443</v>
      </c>
      <c r="I444" s="14">
        <f>SUMIF(Чек_позиція!D:D,Продаж!H444,Чек_позиція!F:F)</f>
        <v>575.54999999999995</v>
      </c>
      <c r="J444" t="str">
        <f>VLOOKUP(D444,Аптека!A:B,2,FALSE)</f>
        <v>Аптека №27</v>
      </c>
      <c r="K444" t="str">
        <f t="shared" si="6"/>
        <v>нема рецепту</v>
      </c>
    </row>
    <row r="445" spans="1:11">
      <c r="A445" s="4">
        <v>444</v>
      </c>
      <c r="B445" s="7">
        <v>45675</v>
      </c>
      <c r="C445" s="5" t="s">
        <v>8</v>
      </c>
      <c r="D445" s="6">
        <v>3</v>
      </c>
      <c r="E445" s="20">
        <v>256</v>
      </c>
      <c r="F445" s="6">
        <v>63</v>
      </c>
      <c r="G445" s="6"/>
      <c r="H445" s="6">
        <v>1444</v>
      </c>
      <c r="I445" s="14">
        <f>SUMIF(Чек_позиція!D:D,Продаж!H445,Чек_позиція!F:F)</f>
        <v>7964.7699999999995</v>
      </c>
      <c r="J445" t="str">
        <f>VLOOKUP(D445,Аптека!A:B,2,FALSE)</f>
        <v>Аптека №3</v>
      </c>
      <c r="K445" t="str">
        <f t="shared" si="6"/>
        <v>нема рецепту</v>
      </c>
    </row>
    <row r="446" spans="1:11">
      <c r="A446" s="4">
        <v>445</v>
      </c>
      <c r="B446" s="7">
        <v>45798</v>
      </c>
      <c r="C446" s="5" t="s">
        <v>2206</v>
      </c>
      <c r="D446" s="6">
        <v>5</v>
      </c>
      <c r="E446" s="20">
        <v>209</v>
      </c>
      <c r="F446" s="6">
        <v>305</v>
      </c>
      <c r="G446" s="6">
        <v>1285</v>
      </c>
      <c r="H446" s="6">
        <v>1445</v>
      </c>
      <c r="I446" s="14">
        <f>SUMIF(Чек_позиція!D:D,Продаж!H446,Чек_позиція!F:F)</f>
        <v>4050.92</v>
      </c>
      <c r="J446" t="str">
        <f>VLOOKUP(D446,Аптека!A:B,2,FALSE)</f>
        <v>Аптека №5</v>
      </c>
      <c r="K446" t="str">
        <f t="shared" si="6"/>
        <v>є рецепт</v>
      </c>
    </row>
    <row r="447" spans="1:11">
      <c r="A447" s="4">
        <v>446</v>
      </c>
      <c r="B447" s="7">
        <v>45789</v>
      </c>
      <c r="C447" s="5" t="s">
        <v>2206</v>
      </c>
      <c r="D447" s="6">
        <v>40</v>
      </c>
      <c r="E447" s="20">
        <v>75</v>
      </c>
      <c r="F447" s="6">
        <v>400</v>
      </c>
      <c r="G447" s="6"/>
      <c r="H447" s="6">
        <v>1446</v>
      </c>
      <c r="I447" s="14">
        <f>SUMIF(Чек_позиція!D:D,Продаж!H447,Чек_позиція!F:F)</f>
        <v>5782.09</v>
      </c>
      <c r="J447" t="str">
        <f>VLOOKUP(D447,Аптека!A:B,2,FALSE)</f>
        <v>Аптека №40</v>
      </c>
      <c r="K447" t="str">
        <f t="shared" si="6"/>
        <v>нема рецепту</v>
      </c>
    </row>
    <row r="448" spans="1:11">
      <c r="A448" s="4">
        <v>447</v>
      </c>
      <c r="B448" s="7">
        <v>45686</v>
      </c>
      <c r="C448" s="5" t="s">
        <v>2206</v>
      </c>
      <c r="D448" s="6">
        <v>56</v>
      </c>
      <c r="E448" s="20"/>
      <c r="F448" s="6">
        <v>116</v>
      </c>
      <c r="G448" s="6">
        <v>868</v>
      </c>
      <c r="H448" s="6">
        <v>1447</v>
      </c>
      <c r="I448" s="14">
        <f>SUMIF(Чек_позиція!D:D,Продаж!H448,Чек_позиція!F:F)</f>
        <v>3249.8099999999995</v>
      </c>
      <c r="J448" t="str">
        <f>VLOOKUP(D448,Аптека!A:B,2,FALSE)</f>
        <v>Аптека №56</v>
      </c>
      <c r="K448" t="str">
        <f t="shared" si="6"/>
        <v>є рецепт</v>
      </c>
    </row>
    <row r="449" spans="1:11">
      <c r="A449" s="4">
        <v>448</v>
      </c>
      <c r="B449" s="7">
        <v>45774</v>
      </c>
      <c r="C449" s="5" t="s">
        <v>2206</v>
      </c>
      <c r="D449" s="6">
        <v>46</v>
      </c>
      <c r="E449" s="20"/>
      <c r="F449" s="6">
        <v>46</v>
      </c>
      <c r="G449" s="6"/>
      <c r="H449" s="6">
        <v>1448</v>
      </c>
      <c r="I449" s="14">
        <f>SUMIF(Чек_позиція!D:D,Продаж!H449,Чек_позиція!F:F)</f>
        <v>3038.9</v>
      </c>
      <c r="J449" t="str">
        <f>VLOOKUP(D449,Аптека!A:B,2,FALSE)</f>
        <v>Аптека №46</v>
      </c>
      <c r="K449" t="str">
        <f t="shared" si="6"/>
        <v>нема рецепту</v>
      </c>
    </row>
    <row r="450" spans="1:11">
      <c r="A450" s="4">
        <v>449</v>
      </c>
      <c r="B450" s="7">
        <v>45801</v>
      </c>
      <c r="C450" s="5" t="s">
        <v>8</v>
      </c>
      <c r="D450" s="6">
        <v>24</v>
      </c>
      <c r="E450" s="20"/>
      <c r="F450" s="6">
        <v>384</v>
      </c>
      <c r="G450" s="6"/>
      <c r="H450" s="6">
        <v>1449</v>
      </c>
      <c r="I450" s="14">
        <f>SUMIF(Чек_позиція!D:D,Продаж!H450,Чек_позиція!F:F)</f>
        <v>5627.46</v>
      </c>
      <c r="J450" t="str">
        <f>VLOOKUP(D450,Аптека!A:B,2,FALSE)</f>
        <v>Аптека №24</v>
      </c>
      <c r="K450" t="str">
        <f t="shared" si="6"/>
        <v>нема рецепту</v>
      </c>
    </row>
    <row r="451" spans="1:11">
      <c r="A451" s="4">
        <v>450</v>
      </c>
      <c r="B451" s="7">
        <v>45762</v>
      </c>
      <c r="C451" s="5" t="s">
        <v>2206</v>
      </c>
      <c r="D451" s="6">
        <v>18</v>
      </c>
      <c r="E451" s="20"/>
      <c r="F451" s="6">
        <v>318</v>
      </c>
      <c r="G451" s="6"/>
      <c r="H451" s="6">
        <v>1450</v>
      </c>
      <c r="I451" s="14">
        <f>SUMIF(Чек_позиція!D:D,Продаж!H451,Чек_позиція!F:F)</f>
        <v>5161.78</v>
      </c>
      <c r="J451" t="str">
        <f>VLOOKUP(D451,Аптека!A:B,2,FALSE)</f>
        <v>Аптека №18</v>
      </c>
      <c r="K451" t="str">
        <f t="shared" ref="K451:K514" si="7">IF(G451="", "нема рецепту","є рецепт")</f>
        <v>нема рецепту</v>
      </c>
    </row>
    <row r="452" spans="1:11">
      <c r="A452" s="4">
        <v>451</v>
      </c>
      <c r="B452" s="7">
        <v>45805</v>
      </c>
      <c r="C452" s="5" t="s">
        <v>2206</v>
      </c>
      <c r="D452" s="6">
        <v>59</v>
      </c>
      <c r="E452" s="20">
        <v>190</v>
      </c>
      <c r="F452" s="6">
        <v>179</v>
      </c>
      <c r="G452" s="6"/>
      <c r="H452" s="6">
        <v>1451</v>
      </c>
      <c r="I452" s="14">
        <f>SUMIF(Чек_позиція!D:D,Продаж!H452,Чек_позиція!F:F)</f>
        <v>2038.76</v>
      </c>
      <c r="J452" t="str">
        <f>VLOOKUP(D452,Аптека!A:B,2,FALSE)</f>
        <v>Аптека №59</v>
      </c>
      <c r="K452" t="str">
        <f t="shared" si="7"/>
        <v>нема рецепту</v>
      </c>
    </row>
    <row r="453" spans="1:11">
      <c r="A453" s="4">
        <v>452</v>
      </c>
      <c r="B453" s="7">
        <v>45717</v>
      </c>
      <c r="C453" s="5" t="s">
        <v>8</v>
      </c>
      <c r="D453" s="6">
        <v>53</v>
      </c>
      <c r="E453" s="20">
        <v>478</v>
      </c>
      <c r="F453" s="6">
        <v>293</v>
      </c>
      <c r="G453" s="6"/>
      <c r="H453" s="6">
        <v>1452</v>
      </c>
      <c r="I453" s="14">
        <f>SUMIF(Чек_позиція!D:D,Продаж!H453,Чек_позиція!F:F)</f>
        <v>3218.9699999999993</v>
      </c>
      <c r="J453" t="str">
        <f>VLOOKUP(D453,Аптека!A:B,2,FALSE)</f>
        <v>Аптека №53</v>
      </c>
      <c r="K453" t="str">
        <f t="shared" si="7"/>
        <v>нема рецепту</v>
      </c>
    </row>
    <row r="454" spans="1:11">
      <c r="A454" s="4">
        <v>453</v>
      </c>
      <c r="B454" s="7">
        <v>45674</v>
      </c>
      <c r="C454" s="5" t="s">
        <v>8</v>
      </c>
      <c r="D454" s="6">
        <v>46</v>
      </c>
      <c r="E454" s="20">
        <v>252</v>
      </c>
      <c r="F454" s="6">
        <v>226</v>
      </c>
      <c r="G454" s="6"/>
      <c r="H454" s="6">
        <v>1453</v>
      </c>
      <c r="I454" s="14">
        <f>SUMIF(Чек_позиція!D:D,Продаж!H454,Чек_позиція!F:F)</f>
        <v>2934.1499999999996</v>
      </c>
      <c r="J454" t="str">
        <f>VLOOKUP(D454,Аптека!A:B,2,FALSE)</f>
        <v>Аптека №46</v>
      </c>
      <c r="K454" t="str">
        <f t="shared" si="7"/>
        <v>нема рецепту</v>
      </c>
    </row>
    <row r="455" spans="1:11">
      <c r="A455" s="4">
        <v>454</v>
      </c>
      <c r="B455" s="7">
        <v>45780</v>
      </c>
      <c r="C455" s="5" t="s">
        <v>8</v>
      </c>
      <c r="D455" s="6">
        <v>28</v>
      </c>
      <c r="E455" s="20">
        <v>154</v>
      </c>
      <c r="F455" s="6">
        <v>88</v>
      </c>
      <c r="G455" s="6">
        <v>1136</v>
      </c>
      <c r="H455" s="6">
        <v>1454</v>
      </c>
      <c r="I455" s="14">
        <f>SUMIF(Чек_позиція!D:D,Продаж!H455,Чек_позиція!F:F)</f>
        <v>3761.56</v>
      </c>
      <c r="J455" t="str">
        <f>VLOOKUP(D455,Аптека!A:B,2,FALSE)</f>
        <v>Аптека №28</v>
      </c>
      <c r="K455" t="str">
        <f t="shared" si="7"/>
        <v>є рецепт</v>
      </c>
    </row>
    <row r="456" spans="1:11">
      <c r="A456" s="4">
        <v>455</v>
      </c>
      <c r="B456" s="7">
        <v>45774</v>
      </c>
      <c r="C456" s="5" t="s">
        <v>2206</v>
      </c>
      <c r="D456" s="6">
        <v>32</v>
      </c>
      <c r="E456" s="20">
        <v>518</v>
      </c>
      <c r="F456" s="6">
        <v>32</v>
      </c>
      <c r="G456" s="6"/>
      <c r="H456" s="6">
        <v>1455</v>
      </c>
      <c r="I456" s="14">
        <f>SUMIF(Чек_позиція!D:D,Продаж!H456,Чек_позиція!F:F)</f>
        <v>3717.8</v>
      </c>
      <c r="J456" t="str">
        <f>VLOOKUP(D456,Аптека!A:B,2,FALSE)</f>
        <v>Аптека №32</v>
      </c>
      <c r="K456" t="str">
        <f t="shared" si="7"/>
        <v>нема рецепту</v>
      </c>
    </row>
    <row r="457" spans="1:11">
      <c r="A457" s="4">
        <v>456</v>
      </c>
      <c r="B457" s="7">
        <v>45731</v>
      </c>
      <c r="C457" s="5" t="s">
        <v>2206</v>
      </c>
      <c r="D457" s="6">
        <v>33</v>
      </c>
      <c r="E457" s="20">
        <v>560</v>
      </c>
      <c r="F457" s="6">
        <v>33</v>
      </c>
      <c r="G457" s="6"/>
      <c r="H457" s="6">
        <v>1456</v>
      </c>
      <c r="I457" s="14">
        <f>SUMIF(Чек_позиція!D:D,Продаж!H457,Чек_позиція!F:F)</f>
        <v>762.96</v>
      </c>
      <c r="J457" t="str">
        <f>VLOOKUP(D457,Аптека!A:B,2,FALSE)</f>
        <v>Аптека №33</v>
      </c>
      <c r="K457" t="str">
        <f t="shared" si="7"/>
        <v>нема рецепту</v>
      </c>
    </row>
    <row r="458" spans="1:11">
      <c r="A458" s="4">
        <v>457</v>
      </c>
      <c r="B458" s="7">
        <v>45785</v>
      </c>
      <c r="C458" s="5" t="s">
        <v>2206</v>
      </c>
      <c r="D458" s="6">
        <v>27</v>
      </c>
      <c r="E458" s="20">
        <v>296</v>
      </c>
      <c r="F458" s="6">
        <v>207</v>
      </c>
      <c r="G458" s="6">
        <v>662</v>
      </c>
      <c r="H458" s="6">
        <v>1457</v>
      </c>
      <c r="I458" s="14">
        <f>SUMIF(Чек_позиція!D:D,Продаж!H458,Чек_позиція!F:F)</f>
        <v>6270.6500000000005</v>
      </c>
      <c r="J458" t="str">
        <f>VLOOKUP(D458,Аптека!A:B,2,FALSE)</f>
        <v>Аптека №27</v>
      </c>
      <c r="K458" t="str">
        <f t="shared" si="7"/>
        <v>є рецепт</v>
      </c>
    </row>
    <row r="459" spans="1:11">
      <c r="A459" s="4">
        <v>458</v>
      </c>
      <c r="B459" s="7">
        <v>45709</v>
      </c>
      <c r="C459" s="5" t="s">
        <v>8</v>
      </c>
      <c r="D459" s="6">
        <v>56</v>
      </c>
      <c r="E459" s="20"/>
      <c r="F459" s="6">
        <v>116</v>
      </c>
      <c r="G459" s="6"/>
      <c r="H459" s="6">
        <v>1458</v>
      </c>
      <c r="I459" s="14">
        <f>SUMIF(Чек_позиція!D:D,Продаж!H459,Чек_позиція!F:F)</f>
        <v>5682.25</v>
      </c>
      <c r="J459" t="str">
        <f>VLOOKUP(D459,Аптека!A:B,2,FALSE)</f>
        <v>Аптека №56</v>
      </c>
      <c r="K459" t="str">
        <f t="shared" si="7"/>
        <v>нема рецепту</v>
      </c>
    </row>
    <row r="460" spans="1:11">
      <c r="A460" s="4">
        <v>459</v>
      </c>
      <c r="B460" s="7">
        <v>45833</v>
      </c>
      <c r="C460" s="5" t="s">
        <v>8</v>
      </c>
      <c r="D460" s="6">
        <v>45</v>
      </c>
      <c r="E460" s="20">
        <v>476</v>
      </c>
      <c r="F460" s="6">
        <v>45</v>
      </c>
      <c r="G460" s="6">
        <v>579</v>
      </c>
      <c r="H460" s="6">
        <v>1459</v>
      </c>
      <c r="I460" s="14">
        <f>SUMIF(Чек_позиція!D:D,Продаж!H460,Чек_позиція!F:F)</f>
        <v>3802.71</v>
      </c>
      <c r="J460" t="str">
        <f>VLOOKUP(D460,Аптека!A:B,2,FALSE)</f>
        <v>Аптека №45</v>
      </c>
      <c r="K460" t="str">
        <f t="shared" si="7"/>
        <v>є рецепт</v>
      </c>
    </row>
    <row r="461" spans="1:11">
      <c r="A461" s="4">
        <v>460</v>
      </c>
      <c r="B461" s="7">
        <v>45807</v>
      </c>
      <c r="C461" s="5" t="s">
        <v>2206</v>
      </c>
      <c r="D461" s="6">
        <v>40</v>
      </c>
      <c r="E461" s="20"/>
      <c r="F461" s="6">
        <v>160</v>
      </c>
      <c r="G461" s="6">
        <v>106</v>
      </c>
      <c r="H461" s="6">
        <v>1460</v>
      </c>
      <c r="I461" s="14">
        <f>SUMIF(Чек_позиція!D:D,Продаж!H461,Чек_позиція!F:F)</f>
        <v>681.89</v>
      </c>
      <c r="J461" t="str">
        <f>VLOOKUP(D461,Аптека!A:B,2,FALSE)</f>
        <v>Аптека №40</v>
      </c>
      <c r="K461" t="str">
        <f t="shared" si="7"/>
        <v>є рецепт</v>
      </c>
    </row>
    <row r="462" spans="1:11">
      <c r="A462" s="4">
        <v>461</v>
      </c>
      <c r="B462" s="7">
        <v>45792</v>
      </c>
      <c r="C462" s="5" t="s">
        <v>2206</v>
      </c>
      <c r="D462" s="6">
        <v>11</v>
      </c>
      <c r="E462" s="20">
        <v>552</v>
      </c>
      <c r="F462" s="6">
        <v>131</v>
      </c>
      <c r="G462" s="6">
        <v>1115</v>
      </c>
      <c r="H462" s="6">
        <v>1461</v>
      </c>
      <c r="I462" s="14">
        <f>SUMIF(Чек_позиція!D:D,Продаж!H462,Чек_позиція!F:F)</f>
        <v>511.71</v>
      </c>
      <c r="J462" t="str">
        <f>VLOOKUP(D462,Аптека!A:B,2,FALSE)</f>
        <v>Аптека №11</v>
      </c>
      <c r="K462" t="str">
        <f t="shared" si="7"/>
        <v>є рецепт</v>
      </c>
    </row>
    <row r="463" spans="1:11">
      <c r="A463" s="4">
        <v>462</v>
      </c>
      <c r="B463" s="7">
        <v>45768</v>
      </c>
      <c r="C463" s="5" t="s">
        <v>2206</v>
      </c>
      <c r="D463" s="6">
        <v>51</v>
      </c>
      <c r="E463" s="20">
        <v>290</v>
      </c>
      <c r="F463" s="6">
        <v>231</v>
      </c>
      <c r="G463" s="6"/>
      <c r="H463" s="6">
        <v>1462</v>
      </c>
      <c r="I463" s="14">
        <f>SUMIF(Чек_позиція!D:D,Продаж!H463,Чек_позиція!F:F)</f>
        <v>3832.8599999999997</v>
      </c>
      <c r="J463" t="str">
        <f>VLOOKUP(D463,Аптека!A:B,2,FALSE)</f>
        <v>Аптека №51</v>
      </c>
      <c r="K463" t="str">
        <f t="shared" si="7"/>
        <v>нема рецепту</v>
      </c>
    </row>
    <row r="464" spans="1:11">
      <c r="A464" s="4">
        <v>463</v>
      </c>
      <c r="B464" s="7">
        <v>45834</v>
      </c>
      <c r="C464" s="5" t="s">
        <v>8</v>
      </c>
      <c r="D464" s="6">
        <v>1</v>
      </c>
      <c r="E464" s="20">
        <v>69</v>
      </c>
      <c r="F464" s="6">
        <v>241</v>
      </c>
      <c r="G464" s="6"/>
      <c r="H464" s="6">
        <v>1463</v>
      </c>
      <c r="I464" s="14">
        <f>SUMIF(Чек_позиція!D:D,Продаж!H464,Чек_позиція!F:F)</f>
        <v>891.41000000000008</v>
      </c>
      <c r="J464" t="str">
        <f>VLOOKUP(D464,Аптека!A:B,2,FALSE)</f>
        <v>Аптека №1</v>
      </c>
      <c r="K464" t="str">
        <f t="shared" si="7"/>
        <v>нема рецепту</v>
      </c>
    </row>
    <row r="465" spans="1:11">
      <c r="A465" s="4">
        <v>464</v>
      </c>
      <c r="B465" s="7">
        <v>45821</v>
      </c>
      <c r="C465" s="5" t="s">
        <v>8</v>
      </c>
      <c r="D465" s="6">
        <v>20</v>
      </c>
      <c r="E465" s="20">
        <v>447</v>
      </c>
      <c r="F465" s="6">
        <v>380</v>
      </c>
      <c r="G465" s="6">
        <v>625</v>
      </c>
      <c r="H465" s="6">
        <v>1464</v>
      </c>
      <c r="I465" s="14">
        <f>SUMIF(Чек_позиція!D:D,Продаж!H465,Чек_позиція!F:F)</f>
        <v>2213.91</v>
      </c>
      <c r="J465" t="str">
        <f>VLOOKUP(D465,Аптека!A:B,2,FALSE)</f>
        <v>Аптека №20</v>
      </c>
      <c r="K465" t="str">
        <f t="shared" si="7"/>
        <v>є рецепт</v>
      </c>
    </row>
    <row r="466" spans="1:11">
      <c r="A466" s="4">
        <v>465</v>
      </c>
      <c r="B466" s="7">
        <v>45700</v>
      </c>
      <c r="C466" s="5" t="s">
        <v>2206</v>
      </c>
      <c r="D466" s="6">
        <v>42</v>
      </c>
      <c r="E466" s="20">
        <v>298</v>
      </c>
      <c r="F466" s="6">
        <v>162</v>
      </c>
      <c r="G466" s="6"/>
      <c r="H466" s="6">
        <v>1465</v>
      </c>
      <c r="I466" s="14">
        <f>SUMIF(Чек_позиція!D:D,Продаж!H466,Чек_позиція!F:F)</f>
        <v>937.34999999999991</v>
      </c>
      <c r="J466" t="str">
        <f>VLOOKUP(D466,Аптека!A:B,2,FALSE)</f>
        <v>Аптека №42</v>
      </c>
      <c r="K466" t="str">
        <f t="shared" si="7"/>
        <v>нема рецепту</v>
      </c>
    </row>
    <row r="467" spans="1:11">
      <c r="A467" s="4">
        <v>466</v>
      </c>
      <c r="B467" s="7">
        <v>45709</v>
      </c>
      <c r="C467" s="5" t="s">
        <v>2206</v>
      </c>
      <c r="D467" s="6">
        <v>36</v>
      </c>
      <c r="E467" s="20">
        <v>315</v>
      </c>
      <c r="F467" s="6">
        <v>36</v>
      </c>
      <c r="G467" s="6">
        <v>511</v>
      </c>
      <c r="H467" s="6">
        <v>1466</v>
      </c>
      <c r="I467" s="14">
        <f>SUMIF(Чек_позиція!D:D,Продаж!H467,Чек_позиція!F:F)</f>
        <v>173.08</v>
      </c>
      <c r="J467" t="str">
        <f>VLOOKUP(D467,Аптека!A:B,2,FALSE)</f>
        <v>Аптека №36</v>
      </c>
      <c r="K467" t="str">
        <f t="shared" si="7"/>
        <v>є рецепт</v>
      </c>
    </row>
    <row r="468" spans="1:11">
      <c r="A468" s="4">
        <v>467</v>
      </c>
      <c r="B468" s="7">
        <v>45721</v>
      </c>
      <c r="C468" s="5" t="s">
        <v>8</v>
      </c>
      <c r="D468" s="6">
        <v>60</v>
      </c>
      <c r="E468" s="20"/>
      <c r="F468" s="6">
        <v>180</v>
      </c>
      <c r="G468" s="6"/>
      <c r="H468" s="6">
        <v>1467</v>
      </c>
      <c r="I468" s="14">
        <f>SUMIF(Чек_позиція!D:D,Продаж!H468,Чек_позиція!F:F)</f>
        <v>3053.16</v>
      </c>
      <c r="J468" t="str">
        <f>VLOOKUP(D468,Аптека!A:B,2,FALSE)</f>
        <v>Аптека №60</v>
      </c>
      <c r="K468" t="str">
        <f t="shared" si="7"/>
        <v>нема рецепту</v>
      </c>
    </row>
    <row r="469" spans="1:11">
      <c r="A469" s="4">
        <v>468</v>
      </c>
      <c r="B469" s="7">
        <v>45740</v>
      </c>
      <c r="C469" s="5" t="s">
        <v>2206</v>
      </c>
      <c r="D469" s="6">
        <v>52</v>
      </c>
      <c r="E469" s="20">
        <v>442</v>
      </c>
      <c r="F469" s="6">
        <v>52</v>
      </c>
      <c r="G469" s="6"/>
      <c r="H469" s="6">
        <v>1468</v>
      </c>
      <c r="I469" s="14">
        <f>SUMIF(Чек_позиція!D:D,Продаж!H469,Чек_позиція!F:F)</f>
        <v>126.22</v>
      </c>
      <c r="J469" t="str">
        <f>VLOOKUP(D469,Аптека!A:B,2,FALSE)</f>
        <v>Аптека №52</v>
      </c>
      <c r="K469" t="str">
        <f t="shared" si="7"/>
        <v>нема рецепту</v>
      </c>
    </row>
    <row r="470" spans="1:11">
      <c r="A470" s="4">
        <v>469</v>
      </c>
      <c r="B470" s="7">
        <v>45727</v>
      </c>
      <c r="C470" s="5" t="s">
        <v>2206</v>
      </c>
      <c r="D470" s="6">
        <v>31</v>
      </c>
      <c r="E470" s="20"/>
      <c r="F470" s="6">
        <v>31</v>
      </c>
      <c r="G470" s="6">
        <v>225</v>
      </c>
      <c r="H470" s="6">
        <v>1469</v>
      </c>
      <c r="I470" s="14">
        <f>SUMIF(Чек_позиція!D:D,Продаж!H470,Чек_позиція!F:F)</f>
        <v>3953.42</v>
      </c>
      <c r="J470" t="str">
        <f>VLOOKUP(D470,Аптека!A:B,2,FALSE)</f>
        <v>Аптека №31</v>
      </c>
      <c r="K470" t="str">
        <f t="shared" si="7"/>
        <v>є рецепт</v>
      </c>
    </row>
    <row r="471" spans="1:11">
      <c r="A471" s="4">
        <v>470</v>
      </c>
      <c r="B471" s="7">
        <v>45827</v>
      </c>
      <c r="C471" s="5" t="s">
        <v>8</v>
      </c>
      <c r="D471" s="6">
        <v>18</v>
      </c>
      <c r="E471" s="20">
        <v>385</v>
      </c>
      <c r="F471" s="6">
        <v>378</v>
      </c>
      <c r="G471" s="6"/>
      <c r="H471" s="6">
        <v>1470</v>
      </c>
      <c r="I471" s="14">
        <f>SUMIF(Чек_позиція!D:D,Продаж!H471,Чек_позиція!F:F)</f>
        <v>3766.45</v>
      </c>
      <c r="J471" t="str">
        <f>VLOOKUP(D471,Аптека!A:B,2,FALSE)</f>
        <v>Аптека №18</v>
      </c>
      <c r="K471" t="str">
        <f t="shared" si="7"/>
        <v>нема рецепту</v>
      </c>
    </row>
    <row r="472" spans="1:11">
      <c r="A472" s="4">
        <v>471</v>
      </c>
      <c r="B472" s="7">
        <v>45815</v>
      </c>
      <c r="C472" s="5" t="s">
        <v>2206</v>
      </c>
      <c r="D472" s="6">
        <v>5</v>
      </c>
      <c r="E472" s="20"/>
      <c r="F472" s="6">
        <v>125</v>
      </c>
      <c r="G472" s="6"/>
      <c r="H472" s="6">
        <v>1471</v>
      </c>
      <c r="I472" s="14">
        <f>SUMIF(Чек_позиція!D:D,Продаж!H472,Чек_позиція!F:F)</f>
        <v>6467.6399999999994</v>
      </c>
      <c r="J472" t="str">
        <f>VLOOKUP(D472,Аптека!A:B,2,FALSE)</f>
        <v>Аптека №5</v>
      </c>
      <c r="K472" t="str">
        <f t="shared" si="7"/>
        <v>нема рецепту</v>
      </c>
    </row>
    <row r="473" spans="1:11">
      <c r="A473" s="4">
        <v>472</v>
      </c>
      <c r="B473" s="7">
        <v>45764</v>
      </c>
      <c r="C473" s="5" t="s">
        <v>2206</v>
      </c>
      <c r="D473" s="6">
        <v>36</v>
      </c>
      <c r="E473" s="20">
        <v>328</v>
      </c>
      <c r="F473" s="6">
        <v>36</v>
      </c>
      <c r="G473" s="6"/>
      <c r="H473" s="6">
        <v>1472</v>
      </c>
      <c r="I473" s="14">
        <f>SUMIF(Чек_позиція!D:D,Продаж!H473,Чек_позиція!F:F)</f>
        <v>3221.51</v>
      </c>
      <c r="J473" t="str">
        <f>VLOOKUP(D473,Аптека!A:B,2,FALSE)</f>
        <v>Аптека №36</v>
      </c>
      <c r="K473" t="str">
        <f t="shared" si="7"/>
        <v>нема рецепту</v>
      </c>
    </row>
    <row r="474" spans="1:11">
      <c r="A474" s="4">
        <v>473</v>
      </c>
      <c r="B474" s="7">
        <v>45810</v>
      </c>
      <c r="C474" s="5" t="s">
        <v>8</v>
      </c>
      <c r="D474" s="6">
        <v>14</v>
      </c>
      <c r="E474" s="20">
        <v>162</v>
      </c>
      <c r="F474" s="6">
        <v>254</v>
      </c>
      <c r="G474" s="6"/>
      <c r="H474" s="6">
        <v>1473</v>
      </c>
      <c r="I474" s="14">
        <f>SUMIF(Чек_позиція!D:D,Продаж!H474,Чек_позиція!F:F)</f>
        <v>6817.8499999999995</v>
      </c>
      <c r="J474" t="str">
        <f>VLOOKUP(D474,Аптека!A:B,2,FALSE)</f>
        <v>Аптека №14</v>
      </c>
      <c r="K474" t="str">
        <f t="shared" si="7"/>
        <v>нема рецепту</v>
      </c>
    </row>
    <row r="475" spans="1:11">
      <c r="A475" s="4">
        <v>474</v>
      </c>
      <c r="B475" s="7">
        <v>45671</v>
      </c>
      <c r="C475" s="5" t="s">
        <v>2206</v>
      </c>
      <c r="D475" s="6">
        <v>29</v>
      </c>
      <c r="E475" s="20">
        <v>233</v>
      </c>
      <c r="F475" s="6">
        <v>149</v>
      </c>
      <c r="G475" s="6">
        <v>1089</v>
      </c>
      <c r="H475" s="6">
        <v>1474</v>
      </c>
      <c r="I475" s="14">
        <f>SUMIF(Чек_позиція!D:D,Продаж!H475,Чек_позиція!F:F)</f>
        <v>3980.1399999999994</v>
      </c>
      <c r="J475" t="str">
        <f>VLOOKUP(D475,Аптека!A:B,2,FALSE)</f>
        <v>Аптека №29</v>
      </c>
      <c r="K475" t="str">
        <f t="shared" si="7"/>
        <v>є рецепт</v>
      </c>
    </row>
    <row r="476" spans="1:11">
      <c r="A476" s="4">
        <v>475</v>
      </c>
      <c r="B476" s="7">
        <v>45677</v>
      </c>
      <c r="C476" s="5" t="s">
        <v>2206</v>
      </c>
      <c r="D476" s="6">
        <v>39</v>
      </c>
      <c r="E476" s="20">
        <v>310</v>
      </c>
      <c r="F476" s="6">
        <v>219</v>
      </c>
      <c r="G476" s="6">
        <v>403</v>
      </c>
      <c r="H476" s="6">
        <v>1475</v>
      </c>
      <c r="I476" s="14">
        <f>SUMIF(Чек_позиція!D:D,Продаж!H476,Чек_позиція!F:F)</f>
        <v>3033.49</v>
      </c>
      <c r="J476" t="str">
        <f>VLOOKUP(D476,Аптека!A:B,2,FALSE)</f>
        <v>Аптека №39</v>
      </c>
      <c r="K476" t="str">
        <f t="shared" si="7"/>
        <v>є рецепт</v>
      </c>
    </row>
    <row r="477" spans="1:11">
      <c r="A477" s="4">
        <v>476</v>
      </c>
      <c r="B477" s="7">
        <v>45829</v>
      </c>
      <c r="C477" s="5" t="s">
        <v>8</v>
      </c>
      <c r="D477" s="6">
        <v>60</v>
      </c>
      <c r="E477" s="20">
        <v>524</v>
      </c>
      <c r="F477" s="6">
        <v>360</v>
      </c>
      <c r="G477" s="6"/>
      <c r="H477" s="6">
        <v>1476</v>
      </c>
      <c r="I477" s="14">
        <f>SUMIF(Чек_позиція!D:D,Продаж!H477,Чек_позиція!F:F)</f>
        <v>4199.12</v>
      </c>
      <c r="J477" t="str">
        <f>VLOOKUP(D477,Аптека!A:B,2,FALSE)</f>
        <v>Аптека №60</v>
      </c>
      <c r="K477" t="str">
        <f t="shared" si="7"/>
        <v>нема рецепту</v>
      </c>
    </row>
    <row r="478" spans="1:11">
      <c r="A478" s="4">
        <v>477</v>
      </c>
      <c r="B478" s="7">
        <v>45810</v>
      </c>
      <c r="C478" s="5" t="s">
        <v>2206</v>
      </c>
      <c r="D478" s="6">
        <v>45</v>
      </c>
      <c r="E478" s="20"/>
      <c r="F478" s="6">
        <v>285</v>
      </c>
      <c r="G478" s="6">
        <v>727</v>
      </c>
      <c r="H478" s="6">
        <v>1477</v>
      </c>
      <c r="I478" s="14">
        <f>SUMIF(Чек_позиція!D:D,Продаж!H478,Чек_позиція!F:F)</f>
        <v>2068.1799999999998</v>
      </c>
      <c r="J478" t="str">
        <f>VLOOKUP(D478,Аптека!A:B,2,FALSE)</f>
        <v>Аптека №45</v>
      </c>
      <c r="K478" t="str">
        <f t="shared" si="7"/>
        <v>є рецепт</v>
      </c>
    </row>
    <row r="479" spans="1:11">
      <c r="A479" s="4">
        <v>478</v>
      </c>
      <c r="B479" s="7">
        <v>45747</v>
      </c>
      <c r="C479" s="5" t="s">
        <v>8</v>
      </c>
      <c r="D479" s="6">
        <v>11</v>
      </c>
      <c r="E479" s="20">
        <v>204</v>
      </c>
      <c r="F479" s="6">
        <v>11</v>
      </c>
      <c r="G479" s="6"/>
      <c r="H479" s="6">
        <v>1478</v>
      </c>
      <c r="I479" s="14">
        <f>SUMIF(Чек_позиція!D:D,Продаж!H479,Чек_позиція!F:F)</f>
        <v>1635.81</v>
      </c>
      <c r="J479" t="str">
        <f>VLOOKUP(D479,Аптека!A:B,2,FALSE)</f>
        <v>Аптека №11</v>
      </c>
      <c r="K479" t="str">
        <f t="shared" si="7"/>
        <v>нема рецепту</v>
      </c>
    </row>
    <row r="480" spans="1:11">
      <c r="A480" s="4">
        <v>479</v>
      </c>
      <c r="B480" s="7">
        <v>45767</v>
      </c>
      <c r="C480" s="5" t="s">
        <v>8</v>
      </c>
      <c r="D480" s="6">
        <v>5</v>
      </c>
      <c r="E480" s="20">
        <v>408</v>
      </c>
      <c r="F480" s="6">
        <v>185</v>
      </c>
      <c r="G480" s="6"/>
      <c r="H480" s="6">
        <v>1479</v>
      </c>
      <c r="I480" s="14">
        <f>SUMIF(Чек_позиція!D:D,Продаж!H480,Чек_позиція!F:F)</f>
        <v>2670.1200000000003</v>
      </c>
      <c r="J480" t="str">
        <f>VLOOKUP(D480,Аптека!A:B,2,FALSE)</f>
        <v>Аптека №5</v>
      </c>
      <c r="K480" t="str">
        <f t="shared" si="7"/>
        <v>нема рецепту</v>
      </c>
    </row>
    <row r="481" spans="1:11">
      <c r="A481" s="4">
        <v>480</v>
      </c>
      <c r="B481" s="7">
        <v>45719</v>
      </c>
      <c r="C481" s="5" t="s">
        <v>8</v>
      </c>
      <c r="D481" s="6">
        <v>1</v>
      </c>
      <c r="E481" s="20"/>
      <c r="F481" s="6">
        <v>61</v>
      </c>
      <c r="G481" s="6"/>
      <c r="H481" s="6">
        <v>1480</v>
      </c>
      <c r="I481" s="14">
        <f>SUMIF(Чек_позиція!D:D,Продаж!H481,Чек_позиція!F:F)</f>
        <v>2809.9</v>
      </c>
      <c r="J481" t="str">
        <f>VLOOKUP(D481,Аптека!A:B,2,FALSE)</f>
        <v>Аптека №1</v>
      </c>
      <c r="K481" t="str">
        <f t="shared" si="7"/>
        <v>нема рецепту</v>
      </c>
    </row>
    <row r="482" spans="1:11">
      <c r="A482" s="4">
        <v>481</v>
      </c>
      <c r="B482" s="7">
        <v>45734</v>
      </c>
      <c r="C482" s="5" t="s">
        <v>8</v>
      </c>
      <c r="D482" s="6">
        <v>42</v>
      </c>
      <c r="E482" s="20">
        <v>389</v>
      </c>
      <c r="F482" s="6">
        <v>282</v>
      </c>
      <c r="G482" s="6"/>
      <c r="H482" s="6">
        <v>1481</v>
      </c>
      <c r="I482" s="14">
        <f>SUMIF(Чек_позиція!D:D,Продаж!H482,Чек_позиція!F:F)</f>
        <v>452.86</v>
      </c>
      <c r="J482" t="str">
        <f>VLOOKUP(D482,Аптека!A:B,2,FALSE)</f>
        <v>Аптека №42</v>
      </c>
      <c r="K482" t="str">
        <f t="shared" si="7"/>
        <v>нема рецепту</v>
      </c>
    </row>
    <row r="483" spans="1:11">
      <c r="A483" s="4">
        <v>482</v>
      </c>
      <c r="B483" s="7">
        <v>45688</v>
      </c>
      <c r="C483" s="5" t="s">
        <v>2206</v>
      </c>
      <c r="D483" s="6">
        <v>8</v>
      </c>
      <c r="E483" s="20"/>
      <c r="F483" s="6">
        <v>308</v>
      </c>
      <c r="G483" s="6"/>
      <c r="H483" s="6">
        <v>1482</v>
      </c>
      <c r="I483" s="14">
        <f>SUMIF(Чек_позиція!D:D,Продаж!H483,Чек_позиція!F:F)</f>
        <v>4604.4400000000005</v>
      </c>
      <c r="J483" t="str">
        <f>VLOOKUP(D483,Аптека!A:B,2,FALSE)</f>
        <v>Аптека №8</v>
      </c>
      <c r="K483" t="str">
        <f t="shared" si="7"/>
        <v>нема рецепту</v>
      </c>
    </row>
    <row r="484" spans="1:11">
      <c r="A484" s="4">
        <v>483</v>
      </c>
      <c r="B484" s="7">
        <v>45822</v>
      </c>
      <c r="C484" s="5" t="s">
        <v>8</v>
      </c>
      <c r="D484" s="6">
        <v>36</v>
      </c>
      <c r="E484" s="20"/>
      <c r="F484" s="6">
        <v>36</v>
      </c>
      <c r="G484" s="6"/>
      <c r="H484" s="6">
        <v>1483</v>
      </c>
      <c r="I484" s="14">
        <f>SUMIF(Чек_позиція!D:D,Продаж!H484,Чек_позиція!F:F)</f>
        <v>4870.92</v>
      </c>
      <c r="J484" t="str">
        <f>VLOOKUP(D484,Аптека!A:B,2,FALSE)</f>
        <v>Аптека №36</v>
      </c>
      <c r="K484" t="str">
        <f t="shared" si="7"/>
        <v>нема рецепту</v>
      </c>
    </row>
    <row r="485" spans="1:11">
      <c r="A485" s="4">
        <v>484</v>
      </c>
      <c r="B485" s="7">
        <v>45813</v>
      </c>
      <c r="C485" s="5" t="s">
        <v>8</v>
      </c>
      <c r="D485" s="6">
        <v>45</v>
      </c>
      <c r="E485" s="20">
        <v>209</v>
      </c>
      <c r="F485" s="6">
        <v>165</v>
      </c>
      <c r="G485" s="6">
        <v>648</v>
      </c>
      <c r="H485" s="6">
        <v>1484</v>
      </c>
      <c r="I485" s="14">
        <f>SUMIF(Чек_позиція!D:D,Продаж!H485,Чек_позиція!F:F)</f>
        <v>5757.27</v>
      </c>
      <c r="J485" t="str">
        <f>VLOOKUP(D485,Аптека!A:B,2,FALSE)</f>
        <v>Аптека №45</v>
      </c>
      <c r="K485" t="str">
        <f t="shared" si="7"/>
        <v>є рецепт</v>
      </c>
    </row>
    <row r="486" spans="1:11">
      <c r="A486" s="4">
        <v>485</v>
      </c>
      <c r="B486" s="7">
        <v>45694</v>
      </c>
      <c r="C486" s="5" t="s">
        <v>8</v>
      </c>
      <c r="D486" s="6">
        <v>50</v>
      </c>
      <c r="E486" s="20"/>
      <c r="F486" s="6">
        <v>170</v>
      </c>
      <c r="G486" s="6">
        <v>133</v>
      </c>
      <c r="H486" s="6">
        <v>1485</v>
      </c>
      <c r="I486" s="14">
        <f>SUMIF(Чек_позиція!D:D,Продаж!H486,Чек_позиція!F:F)</f>
        <v>1359.77</v>
      </c>
      <c r="J486" t="str">
        <f>VLOOKUP(D486,Аптека!A:B,2,FALSE)</f>
        <v>Аптека №50</v>
      </c>
      <c r="K486" t="str">
        <f t="shared" si="7"/>
        <v>є рецепт</v>
      </c>
    </row>
    <row r="487" spans="1:11">
      <c r="A487" s="4">
        <v>486</v>
      </c>
      <c r="B487" s="7">
        <v>45812</v>
      </c>
      <c r="C487" s="5" t="s">
        <v>2206</v>
      </c>
      <c r="D487" s="6">
        <v>58</v>
      </c>
      <c r="E487" s="20">
        <v>498</v>
      </c>
      <c r="F487" s="6">
        <v>58</v>
      </c>
      <c r="G487" s="6">
        <v>84</v>
      </c>
      <c r="H487" s="6">
        <v>1486</v>
      </c>
      <c r="I487" s="14">
        <f>SUMIF(Чек_позиція!D:D,Продаж!H487,Чек_позиція!F:F)</f>
        <v>2564.3999999999996</v>
      </c>
      <c r="J487" t="str">
        <f>VLOOKUP(D487,Аптека!A:B,2,FALSE)</f>
        <v>Аптека №58</v>
      </c>
      <c r="K487" t="str">
        <f t="shared" si="7"/>
        <v>є рецепт</v>
      </c>
    </row>
    <row r="488" spans="1:11">
      <c r="A488" s="4">
        <v>487</v>
      </c>
      <c r="B488" s="7">
        <v>45677</v>
      </c>
      <c r="C488" s="5" t="s">
        <v>8</v>
      </c>
      <c r="D488" s="6">
        <v>6</v>
      </c>
      <c r="E488" s="20">
        <v>505</v>
      </c>
      <c r="F488" s="6">
        <v>6</v>
      </c>
      <c r="G488" s="6">
        <v>226</v>
      </c>
      <c r="H488" s="6">
        <v>1487</v>
      </c>
      <c r="I488" s="14">
        <f>SUMIF(Чек_позиція!D:D,Продаж!H488,Чек_позиція!F:F)</f>
        <v>6619.93</v>
      </c>
      <c r="J488" t="str">
        <f>VLOOKUP(D488,Аптека!A:B,2,FALSE)</f>
        <v>Аптека №6</v>
      </c>
      <c r="K488" t="str">
        <f t="shared" si="7"/>
        <v>є рецепт</v>
      </c>
    </row>
    <row r="489" spans="1:11">
      <c r="A489" s="4">
        <v>488</v>
      </c>
      <c r="B489" s="7">
        <v>45658</v>
      </c>
      <c r="C489" s="5" t="s">
        <v>2206</v>
      </c>
      <c r="D489" s="6">
        <v>37</v>
      </c>
      <c r="E489" s="20"/>
      <c r="F489" s="6">
        <v>277</v>
      </c>
      <c r="G489" s="6"/>
      <c r="H489" s="6">
        <v>1488</v>
      </c>
      <c r="I489" s="14">
        <f>SUMIF(Чек_позиція!D:D,Продаж!H489,Чек_позиція!F:F)</f>
        <v>2888.3999999999996</v>
      </c>
      <c r="J489" t="str">
        <f>VLOOKUP(D489,Аптека!A:B,2,FALSE)</f>
        <v>Аптека №37</v>
      </c>
      <c r="K489" t="str">
        <f t="shared" si="7"/>
        <v>нема рецепту</v>
      </c>
    </row>
    <row r="490" spans="1:11">
      <c r="A490" s="4">
        <v>489</v>
      </c>
      <c r="B490" s="7">
        <v>45713</v>
      </c>
      <c r="C490" s="5" t="s">
        <v>8</v>
      </c>
      <c r="D490" s="6">
        <v>17</v>
      </c>
      <c r="E490" s="20"/>
      <c r="F490" s="6">
        <v>197</v>
      </c>
      <c r="G490" s="6">
        <v>939</v>
      </c>
      <c r="H490" s="6">
        <v>1489</v>
      </c>
      <c r="I490" s="14">
        <f>SUMIF(Чек_позиція!D:D,Продаж!H490,Чек_позиція!F:F)</f>
        <v>9150.5</v>
      </c>
      <c r="J490" t="str">
        <f>VLOOKUP(D490,Аптека!A:B,2,FALSE)</f>
        <v>Аптека №17</v>
      </c>
      <c r="K490" t="str">
        <f t="shared" si="7"/>
        <v>є рецепт</v>
      </c>
    </row>
    <row r="491" spans="1:11">
      <c r="A491" s="4">
        <v>490</v>
      </c>
      <c r="B491" s="7">
        <v>45825</v>
      </c>
      <c r="C491" s="5" t="s">
        <v>2206</v>
      </c>
      <c r="D491" s="6">
        <v>26</v>
      </c>
      <c r="E491" s="20">
        <v>113</v>
      </c>
      <c r="F491" s="6">
        <v>326</v>
      </c>
      <c r="G491" s="6"/>
      <c r="H491" s="6">
        <v>1490</v>
      </c>
      <c r="I491" s="14">
        <f>SUMIF(Чек_позиція!D:D,Продаж!H491,Чек_позиція!F:F)</f>
        <v>5113.18</v>
      </c>
      <c r="J491" t="str">
        <f>VLOOKUP(D491,Аптека!A:B,2,FALSE)</f>
        <v>Аптека №26</v>
      </c>
      <c r="K491" t="str">
        <f t="shared" si="7"/>
        <v>нема рецепту</v>
      </c>
    </row>
    <row r="492" spans="1:11">
      <c r="A492" s="4">
        <v>491</v>
      </c>
      <c r="B492" s="7">
        <v>45737</v>
      </c>
      <c r="C492" s="5" t="s">
        <v>2206</v>
      </c>
      <c r="D492" s="6">
        <v>56</v>
      </c>
      <c r="E492" s="20"/>
      <c r="F492" s="6">
        <v>236</v>
      </c>
      <c r="G492" s="6">
        <v>330</v>
      </c>
      <c r="H492" s="6">
        <v>1491</v>
      </c>
      <c r="I492" s="14">
        <f>SUMIF(Чек_позиція!D:D,Продаж!H492,Чек_позиція!F:F)</f>
        <v>4536.3</v>
      </c>
      <c r="J492" t="str">
        <f>VLOOKUP(D492,Аптека!A:B,2,FALSE)</f>
        <v>Аптека №56</v>
      </c>
      <c r="K492" t="str">
        <f t="shared" si="7"/>
        <v>є рецепт</v>
      </c>
    </row>
    <row r="493" spans="1:11">
      <c r="A493" s="4">
        <v>492</v>
      </c>
      <c r="B493" s="7">
        <v>45708</v>
      </c>
      <c r="C493" s="5" t="s">
        <v>8</v>
      </c>
      <c r="D493" s="6">
        <v>5</v>
      </c>
      <c r="E493" s="20">
        <v>324</v>
      </c>
      <c r="F493" s="6">
        <v>245</v>
      </c>
      <c r="G493" s="6"/>
      <c r="H493" s="6">
        <v>1492</v>
      </c>
      <c r="I493" s="14">
        <f>SUMIF(Чек_позиція!D:D,Продаж!H493,Чек_позиція!F:F)</f>
        <v>4662.21</v>
      </c>
      <c r="J493" t="str">
        <f>VLOOKUP(D493,Аптека!A:B,2,FALSE)</f>
        <v>Аптека №5</v>
      </c>
      <c r="K493" t="str">
        <f t="shared" si="7"/>
        <v>нема рецепту</v>
      </c>
    </row>
    <row r="494" spans="1:11">
      <c r="A494" s="4">
        <v>493</v>
      </c>
      <c r="B494" s="7">
        <v>45788</v>
      </c>
      <c r="C494" s="5" t="s">
        <v>8</v>
      </c>
      <c r="D494" s="6">
        <v>60</v>
      </c>
      <c r="E494" s="20"/>
      <c r="F494" s="6">
        <v>300</v>
      </c>
      <c r="G494" s="6">
        <v>1104</v>
      </c>
      <c r="H494" s="6">
        <v>1493</v>
      </c>
      <c r="I494" s="14">
        <f>SUMIF(Чек_позиція!D:D,Продаж!H494,Чек_позиція!F:F)</f>
        <v>7864.06</v>
      </c>
      <c r="J494" t="str">
        <f>VLOOKUP(D494,Аптека!A:B,2,FALSE)</f>
        <v>Аптека №60</v>
      </c>
      <c r="K494" t="str">
        <f t="shared" si="7"/>
        <v>є рецепт</v>
      </c>
    </row>
    <row r="495" spans="1:11">
      <c r="A495" s="4">
        <v>494</v>
      </c>
      <c r="B495" s="7">
        <v>45795</v>
      </c>
      <c r="C495" s="5" t="s">
        <v>8</v>
      </c>
      <c r="D495" s="6">
        <v>39</v>
      </c>
      <c r="E495" s="20">
        <v>489</v>
      </c>
      <c r="F495" s="6">
        <v>219</v>
      </c>
      <c r="G495" s="6"/>
      <c r="H495" s="6">
        <v>1494</v>
      </c>
      <c r="I495" s="14">
        <f>SUMIF(Чек_позиція!D:D,Продаж!H495,Чек_позиція!F:F)</f>
        <v>809.94</v>
      </c>
      <c r="J495" t="str">
        <f>VLOOKUP(D495,Аптека!A:B,2,FALSE)</f>
        <v>Аптека №39</v>
      </c>
      <c r="K495" t="str">
        <f t="shared" si="7"/>
        <v>нема рецепту</v>
      </c>
    </row>
    <row r="496" spans="1:11">
      <c r="A496" s="4">
        <v>495</v>
      </c>
      <c r="B496" s="7">
        <v>45718</v>
      </c>
      <c r="C496" s="5" t="s">
        <v>8</v>
      </c>
      <c r="D496" s="6">
        <v>60</v>
      </c>
      <c r="E496" s="20">
        <v>387</v>
      </c>
      <c r="F496" s="6">
        <v>120</v>
      </c>
      <c r="G496" s="6"/>
      <c r="H496" s="6">
        <v>1495</v>
      </c>
      <c r="I496" s="14">
        <f>SUMIF(Чек_позиція!D:D,Продаж!H496,Чек_позиція!F:F)</f>
        <v>1411.8000000000002</v>
      </c>
      <c r="J496" t="str">
        <f>VLOOKUP(D496,Аптека!A:B,2,FALSE)</f>
        <v>Аптека №60</v>
      </c>
      <c r="K496" t="str">
        <f t="shared" si="7"/>
        <v>нема рецепту</v>
      </c>
    </row>
    <row r="497" spans="1:11">
      <c r="A497" s="4">
        <v>496</v>
      </c>
      <c r="B497" s="7">
        <v>45758</v>
      </c>
      <c r="C497" s="5" t="s">
        <v>2206</v>
      </c>
      <c r="D497" s="6">
        <v>17</v>
      </c>
      <c r="E497" s="20">
        <v>87</v>
      </c>
      <c r="F497" s="6">
        <v>137</v>
      </c>
      <c r="G497" s="6"/>
      <c r="H497" s="6">
        <v>1496</v>
      </c>
      <c r="I497" s="14">
        <f>SUMIF(Чек_позиція!D:D,Продаж!H497,Чек_позиція!F:F)</f>
        <v>4982.57</v>
      </c>
      <c r="J497" t="str">
        <f>VLOOKUP(D497,Аптека!A:B,2,FALSE)</f>
        <v>Аптека №17</v>
      </c>
      <c r="K497" t="str">
        <f t="shared" si="7"/>
        <v>нема рецепту</v>
      </c>
    </row>
    <row r="498" spans="1:11">
      <c r="A498" s="4">
        <v>497</v>
      </c>
      <c r="B498" s="7">
        <v>45753</v>
      </c>
      <c r="C498" s="5" t="s">
        <v>2206</v>
      </c>
      <c r="D498" s="6">
        <v>3</v>
      </c>
      <c r="E498" s="20">
        <v>537</v>
      </c>
      <c r="F498" s="6">
        <v>183</v>
      </c>
      <c r="G498" s="6"/>
      <c r="H498" s="6">
        <v>1497</v>
      </c>
      <c r="I498" s="14">
        <f>SUMIF(Чек_позиція!D:D,Продаж!H498,Чек_позиція!F:F)</f>
        <v>6526.67</v>
      </c>
      <c r="J498" t="str">
        <f>VLOOKUP(D498,Аптека!A:B,2,FALSE)</f>
        <v>Аптека №3</v>
      </c>
      <c r="K498" t="str">
        <f t="shared" si="7"/>
        <v>нема рецепту</v>
      </c>
    </row>
    <row r="499" spans="1:11">
      <c r="A499" s="4">
        <v>498</v>
      </c>
      <c r="B499" s="7">
        <v>45733</v>
      </c>
      <c r="C499" s="5" t="s">
        <v>8</v>
      </c>
      <c r="D499" s="6">
        <v>57</v>
      </c>
      <c r="E499" s="20"/>
      <c r="F499" s="6">
        <v>57</v>
      </c>
      <c r="G499" s="6"/>
      <c r="H499" s="6">
        <v>1498</v>
      </c>
      <c r="I499" s="14">
        <f>SUMIF(Чек_позиція!D:D,Продаж!H499,Чек_позиція!F:F)</f>
        <v>1504.1599999999999</v>
      </c>
      <c r="J499" t="str">
        <f>VLOOKUP(D499,Аптека!A:B,2,FALSE)</f>
        <v>Аптека №57</v>
      </c>
      <c r="K499" t="str">
        <f t="shared" si="7"/>
        <v>нема рецепту</v>
      </c>
    </row>
    <row r="500" spans="1:11">
      <c r="A500" s="4">
        <v>499</v>
      </c>
      <c r="B500" s="7">
        <v>45711</v>
      </c>
      <c r="C500" s="5" t="s">
        <v>8</v>
      </c>
      <c r="D500" s="6">
        <v>6</v>
      </c>
      <c r="E500" s="20"/>
      <c r="F500" s="6">
        <v>66</v>
      </c>
      <c r="G500" s="6"/>
      <c r="H500" s="6">
        <v>1499</v>
      </c>
      <c r="I500" s="14">
        <f>SUMIF(Чек_позиція!D:D,Продаж!H500,Чек_позиція!F:F)</f>
        <v>2283.12</v>
      </c>
      <c r="J500" t="str">
        <f>VLOOKUP(D500,Аптека!A:B,2,FALSE)</f>
        <v>Аптека №6</v>
      </c>
      <c r="K500" t="str">
        <f t="shared" si="7"/>
        <v>нема рецепту</v>
      </c>
    </row>
    <row r="501" spans="1:11">
      <c r="A501" s="4">
        <v>500</v>
      </c>
      <c r="B501" s="7">
        <v>45792</v>
      </c>
      <c r="C501" s="5" t="s">
        <v>2206</v>
      </c>
      <c r="D501" s="6">
        <v>37</v>
      </c>
      <c r="E501" s="20"/>
      <c r="F501" s="6">
        <v>37</v>
      </c>
      <c r="G501" s="6"/>
      <c r="H501" s="6">
        <v>1500</v>
      </c>
      <c r="I501" s="14">
        <f>SUMIF(Чек_позиція!D:D,Продаж!H501,Чек_позиція!F:F)</f>
        <v>2814.0899999999997</v>
      </c>
      <c r="J501" t="str">
        <f>VLOOKUP(D501,Аптека!A:B,2,FALSE)</f>
        <v>Аптека №37</v>
      </c>
      <c r="K501" t="str">
        <f t="shared" si="7"/>
        <v>нема рецепту</v>
      </c>
    </row>
    <row r="502" spans="1:11">
      <c r="A502" s="4">
        <v>501</v>
      </c>
      <c r="B502" s="7">
        <v>45798</v>
      </c>
      <c r="C502" s="5" t="s">
        <v>2206</v>
      </c>
      <c r="D502" s="6">
        <v>15</v>
      </c>
      <c r="E502" s="20">
        <v>116</v>
      </c>
      <c r="F502" s="6">
        <v>315</v>
      </c>
      <c r="G502" s="6"/>
      <c r="H502" s="6">
        <v>1501</v>
      </c>
      <c r="I502" s="14">
        <f>SUMIF(Чек_позиція!D:D,Продаж!H502,Чек_позиція!F:F)</f>
        <v>1101.1500000000001</v>
      </c>
      <c r="J502" t="str">
        <f>VLOOKUP(D502,Аптека!A:B,2,FALSE)</f>
        <v>Аптека №15</v>
      </c>
      <c r="K502" t="str">
        <f t="shared" si="7"/>
        <v>нема рецепту</v>
      </c>
    </row>
    <row r="503" spans="1:11">
      <c r="A503" s="4">
        <v>502</v>
      </c>
      <c r="B503" s="7">
        <v>45832</v>
      </c>
      <c r="C503" s="5" t="s">
        <v>8</v>
      </c>
      <c r="D503" s="6">
        <v>14</v>
      </c>
      <c r="E503" s="20">
        <v>135</v>
      </c>
      <c r="F503" s="6">
        <v>14</v>
      </c>
      <c r="G503" s="6">
        <v>1260</v>
      </c>
      <c r="H503" s="6">
        <v>1502</v>
      </c>
      <c r="I503" s="14">
        <f>SUMIF(Чек_позиція!D:D,Продаж!H503,Чек_позиція!F:F)</f>
        <v>4683.32</v>
      </c>
      <c r="J503" t="str">
        <f>VLOOKUP(D503,Аптека!A:B,2,FALSE)</f>
        <v>Аптека №14</v>
      </c>
      <c r="K503" t="str">
        <f t="shared" si="7"/>
        <v>є рецепт</v>
      </c>
    </row>
    <row r="504" spans="1:11">
      <c r="A504" s="4">
        <v>503</v>
      </c>
      <c r="B504" s="7">
        <v>45805</v>
      </c>
      <c r="C504" s="5" t="s">
        <v>8</v>
      </c>
      <c r="D504" s="6">
        <v>37</v>
      </c>
      <c r="E504" s="20"/>
      <c r="F504" s="6">
        <v>37</v>
      </c>
      <c r="G504" s="6"/>
      <c r="H504" s="6">
        <v>1503</v>
      </c>
      <c r="I504" s="14">
        <f>SUMIF(Чек_позиція!D:D,Продаж!H504,Чек_позиція!F:F)</f>
        <v>3913.8500000000004</v>
      </c>
      <c r="J504" t="str">
        <f>VLOOKUP(D504,Аптека!A:B,2,FALSE)</f>
        <v>Аптека №37</v>
      </c>
      <c r="K504" t="str">
        <f t="shared" si="7"/>
        <v>нема рецепту</v>
      </c>
    </row>
    <row r="505" spans="1:11">
      <c r="A505" s="4">
        <v>504</v>
      </c>
      <c r="B505" s="7">
        <v>45754</v>
      </c>
      <c r="C505" s="5" t="s">
        <v>8</v>
      </c>
      <c r="D505" s="6">
        <v>18</v>
      </c>
      <c r="E505" s="20">
        <v>115</v>
      </c>
      <c r="F505" s="6">
        <v>378</v>
      </c>
      <c r="G505" s="6">
        <v>561</v>
      </c>
      <c r="H505" s="6">
        <v>1504</v>
      </c>
      <c r="I505" s="14">
        <f>SUMIF(Чек_позиція!D:D,Продаж!H505,Чек_позиція!F:F)</f>
        <v>4785.3999999999996</v>
      </c>
      <c r="J505" t="str">
        <f>VLOOKUP(D505,Аптека!A:B,2,FALSE)</f>
        <v>Аптека №18</v>
      </c>
      <c r="K505" t="str">
        <f t="shared" si="7"/>
        <v>є рецепт</v>
      </c>
    </row>
    <row r="506" spans="1:11">
      <c r="A506" s="4">
        <v>505</v>
      </c>
      <c r="B506" s="7">
        <v>45698</v>
      </c>
      <c r="C506" s="5" t="s">
        <v>8</v>
      </c>
      <c r="D506" s="6">
        <v>18</v>
      </c>
      <c r="E506" s="20">
        <v>511</v>
      </c>
      <c r="F506" s="6">
        <v>18</v>
      </c>
      <c r="G506" s="6"/>
      <c r="H506" s="6">
        <v>1505</v>
      </c>
      <c r="I506" s="14">
        <f>SUMIF(Чек_позиція!D:D,Продаж!H506,Чек_позиція!F:F)</f>
        <v>1853.87</v>
      </c>
      <c r="J506" t="str">
        <f>VLOOKUP(D506,Аптека!A:B,2,FALSE)</f>
        <v>Аптека №18</v>
      </c>
      <c r="K506" t="str">
        <f t="shared" si="7"/>
        <v>нема рецепту</v>
      </c>
    </row>
    <row r="507" spans="1:11">
      <c r="A507" s="4">
        <v>506</v>
      </c>
      <c r="B507" s="7">
        <v>45686</v>
      </c>
      <c r="C507" s="5" t="s">
        <v>8</v>
      </c>
      <c r="D507" s="6">
        <v>26</v>
      </c>
      <c r="E507" s="20"/>
      <c r="F507" s="6">
        <v>386</v>
      </c>
      <c r="G507" s="6"/>
      <c r="H507" s="6">
        <v>1506</v>
      </c>
      <c r="I507" s="14">
        <f>SUMIF(Чек_позиція!D:D,Продаж!H507,Чек_позиція!F:F)</f>
        <v>3949.93</v>
      </c>
      <c r="J507" t="str">
        <f>VLOOKUP(D507,Аптека!A:B,2,FALSE)</f>
        <v>Аптека №26</v>
      </c>
      <c r="K507" t="str">
        <f t="shared" si="7"/>
        <v>нема рецепту</v>
      </c>
    </row>
    <row r="508" spans="1:11">
      <c r="A508" s="4">
        <v>507</v>
      </c>
      <c r="B508" s="7">
        <v>45838</v>
      </c>
      <c r="C508" s="5" t="s">
        <v>2206</v>
      </c>
      <c r="D508" s="6">
        <v>10</v>
      </c>
      <c r="E508" s="20">
        <v>185</v>
      </c>
      <c r="F508" s="6">
        <v>190</v>
      </c>
      <c r="G508" s="6"/>
      <c r="H508" s="6">
        <v>1507</v>
      </c>
      <c r="I508" s="14">
        <f>SUMIF(Чек_позиція!D:D,Продаж!H508,Чек_позиція!F:F)</f>
        <v>1694.25</v>
      </c>
      <c r="J508" t="str">
        <f>VLOOKUP(D508,Аптека!A:B,2,FALSE)</f>
        <v>Аптека №10</v>
      </c>
      <c r="K508" t="str">
        <f t="shared" si="7"/>
        <v>нема рецепту</v>
      </c>
    </row>
    <row r="509" spans="1:11">
      <c r="A509" s="4">
        <v>508</v>
      </c>
      <c r="B509" s="7">
        <v>45688</v>
      </c>
      <c r="C509" s="5" t="s">
        <v>8</v>
      </c>
      <c r="D509" s="6">
        <v>37</v>
      </c>
      <c r="E509" s="20"/>
      <c r="F509" s="6">
        <v>37</v>
      </c>
      <c r="G509" s="6"/>
      <c r="H509" s="6">
        <v>1508</v>
      </c>
      <c r="I509" s="14">
        <f>SUMIF(Чек_позиція!D:D,Продаж!H509,Чек_позиція!F:F)</f>
        <v>4219.3999999999996</v>
      </c>
      <c r="J509" t="str">
        <f>VLOOKUP(D509,Аптека!A:B,2,FALSE)</f>
        <v>Аптека №37</v>
      </c>
      <c r="K509" t="str">
        <f t="shared" si="7"/>
        <v>нема рецепту</v>
      </c>
    </row>
    <row r="510" spans="1:11">
      <c r="A510" s="4">
        <v>509</v>
      </c>
      <c r="B510" s="7">
        <v>45709</v>
      </c>
      <c r="C510" s="5" t="s">
        <v>2206</v>
      </c>
      <c r="D510" s="6">
        <v>36</v>
      </c>
      <c r="E510" s="20">
        <v>21</v>
      </c>
      <c r="F510" s="6">
        <v>36</v>
      </c>
      <c r="G510" s="6"/>
      <c r="H510" s="6">
        <v>1509</v>
      </c>
      <c r="I510" s="14">
        <f>SUMIF(Чек_позиція!D:D,Продаж!H510,Чек_позиція!F:F)</f>
        <v>4141.96</v>
      </c>
      <c r="J510" t="str">
        <f>VLOOKUP(D510,Аптека!A:B,2,FALSE)</f>
        <v>Аптека №36</v>
      </c>
      <c r="K510" t="str">
        <f t="shared" si="7"/>
        <v>нема рецепту</v>
      </c>
    </row>
    <row r="511" spans="1:11">
      <c r="A511" s="4">
        <v>510</v>
      </c>
      <c r="B511" s="7">
        <v>45761</v>
      </c>
      <c r="C511" s="5" t="s">
        <v>2206</v>
      </c>
      <c r="D511" s="6">
        <v>4</v>
      </c>
      <c r="E511" s="20">
        <v>85</v>
      </c>
      <c r="F511" s="6">
        <v>64</v>
      </c>
      <c r="G511" s="6"/>
      <c r="H511" s="6">
        <v>1510</v>
      </c>
      <c r="I511" s="14">
        <f>SUMIF(Чек_позиція!D:D,Продаж!H511,Чек_позиція!F:F)</f>
        <v>749.65000000000009</v>
      </c>
      <c r="J511" t="str">
        <f>VLOOKUP(D511,Аптека!A:B,2,FALSE)</f>
        <v>Аптека №4</v>
      </c>
      <c r="K511" t="str">
        <f t="shared" si="7"/>
        <v>нема рецепту</v>
      </c>
    </row>
    <row r="512" spans="1:11">
      <c r="A512" s="4">
        <v>511</v>
      </c>
      <c r="B512" s="7">
        <v>45709</v>
      </c>
      <c r="C512" s="5" t="s">
        <v>2206</v>
      </c>
      <c r="D512" s="6">
        <v>14</v>
      </c>
      <c r="E512" s="20"/>
      <c r="F512" s="6">
        <v>134</v>
      </c>
      <c r="G512" s="6"/>
      <c r="H512" s="6">
        <v>1511</v>
      </c>
      <c r="I512" s="14">
        <f>SUMIF(Чек_позиція!D:D,Продаж!H512,Чек_позиція!F:F)</f>
        <v>4664.2</v>
      </c>
      <c r="J512" t="str">
        <f>VLOOKUP(D512,Аптека!A:B,2,FALSE)</f>
        <v>Аптека №14</v>
      </c>
      <c r="K512" t="str">
        <f t="shared" si="7"/>
        <v>нема рецепту</v>
      </c>
    </row>
    <row r="513" spans="1:11">
      <c r="A513" s="4">
        <v>512</v>
      </c>
      <c r="B513" s="7">
        <v>45746</v>
      </c>
      <c r="C513" s="5" t="s">
        <v>2206</v>
      </c>
      <c r="D513" s="6">
        <v>41</v>
      </c>
      <c r="E513" s="20"/>
      <c r="F513" s="6">
        <v>161</v>
      </c>
      <c r="G513" s="6">
        <v>663</v>
      </c>
      <c r="H513" s="6">
        <v>1512</v>
      </c>
      <c r="I513" s="14">
        <f>SUMIF(Чек_позиція!D:D,Продаж!H513,Чек_позиція!F:F)</f>
        <v>389.87</v>
      </c>
      <c r="J513" t="str">
        <f>VLOOKUP(D513,Аптека!A:B,2,FALSE)</f>
        <v>Аптека №41</v>
      </c>
      <c r="K513" t="str">
        <f t="shared" si="7"/>
        <v>є рецепт</v>
      </c>
    </row>
    <row r="514" spans="1:11">
      <c r="A514" s="4">
        <v>513</v>
      </c>
      <c r="B514" s="7">
        <v>45756</v>
      </c>
      <c r="C514" s="5" t="s">
        <v>8</v>
      </c>
      <c r="D514" s="6">
        <v>44</v>
      </c>
      <c r="E514" s="20">
        <v>398</v>
      </c>
      <c r="F514" s="6">
        <v>284</v>
      </c>
      <c r="G514" s="6"/>
      <c r="H514" s="6">
        <v>1513</v>
      </c>
      <c r="I514" s="14">
        <f>SUMIF(Чек_позиція!D:D,Продаж!H514,Чек_позиція!F:F)</f>
        <v>5527.4</v>
      </c>
      <c r="J514" t="str">
        <f>VLOOKUP(D514,Аптека!A:B,2,FALSE)</f>
        <v>Аптека №44</v>
      </c>
      <c r="K514" t="str">
        <f t="shared" si="7"/>
        <v>нема рецепту</v>
      </c>
    </row>
    <row r="515" spans="1:11">
      <c r="A515" s="4">
        <v>514</v>
      </c>
      <c r="B515" s="7">
        <v>45667</v>
      </c>
      <c r="C515" s="5" t="s">
        <v>2206</v>
      </c>
      <c r="D515" s="6">
        <v>4</v>
      </c>
      <c r="E515" s="20">
        <v>153</v>
      </c>
      <c r="F515" s="6">
        <v>4</v>
      </c>
      <c r="G515" s="6"/>
      <c r="H515" s="6">
        <v>1514</v>
      </c>
      <c r="I515" s="14">
        <f>SUMIF(Чек_позиція!D:D,Продаж!H515,Чек_позиція!F:F)</f>
        <v>6573.1</v>
      </c>
      <c r="J515" t="str">
        <f>VLOOKUP(D515,Аптека!A:B,2,FALSE)</f>
        <v>Аптека №4</v>
      </c>
      <c r="K515" t="str">
        <f t="shared" ref="K515:K578" si="8">IF(G515="", "нема рецепту","є рецепт")</f>
        <v>нема рецепту</v>
      </c>
    </row>
    <row r="516" spans="1:11">
      <c r="A516" s="4">
        <v>515</v>
      </c>
      <c r="B516" s="7">
        <v>45697</v>
      </c>
      <c r="C516" s="5" t="s">
        <v>8</v>
      </c>
      <c r="D516" s="6">
        <v>21</v>
      </c>
      <c r="E516" s="20">
        <v>490</v>
      </c>
      <c r="F516" s="6">
        <v>201</v>
      </c>
      <c r="G516" s="6"/>
      <c r="H516" s="6">
        <v>1515</v>
      </c>
      <c r="I516" s="14">
        <f>SUMIF(Чек_позиція!D:D,Продаж!H516,Чек_позиція!F:F)</f>
        <v>3017.15</v>
      </c>
      <c r="J516" t="str">
        <f>VLOOKUP(D516,Аптека!A:B,2,FALSE)</f>
        <v>Аптека №21</v>
      </c>
      <c r="K516" t="str">
        <f t="shared" si="8"/>
        <v>нема рецепту</v>
      </c>
    </row>
    <row r="517" spans="1:11">
      <c r="A517" s="4">
        <v>516</v>
      </c>
      <c r="B517" s="7">
        <v>45711</v>
      </c>
      <c r="C517" s="5" t="s">
        <v>2206</v>
      </c>
      <c r="D517" s="6">
        <v>53</v>
      </c>
      <c r="E517" s="20">
        <v>320</v>
      </c>
      <c r="F517" s="6">
        <v>173</v>
      </c>
      <c r="G517" s="6"/>
      <c r="H517" s="6">
        <v>1516</v>
      </c>
      <c r="I517" s="14">
        <f>SUMIF(Чек_позиція!D:D,Продаж!H517,Чек_позиція!F:F)</f>
        <v>5541.6299999999992</v>
      </c>
      <c r="J517" t="str">
        <f>VLOOKUP(D517,Аптека!A:B,2,FALSE)</f>
        <v>Аптека №53</v>
      </c>
      <c r="K517" t="str">
        <f t="shared" si="8"/>
        <v>нема рецепту</v>
      </c>
    </row>
    <row r="518" spans="1:11">
      <c r="A518" s="4">
        <v>517</v>
      </c>
      <c r="B518" s="7">
        <v>45769</v>
      </c>
      <c r="C518" s="5" t="s">
        <v>8</v>
      </c>
      <c r="D518" s="6">
        <v>23</v>
      </c>
      <c r="E518" s="20"/>
      <c r="F518" s="6">
        <v>143</v>
      </c>
      <c r="G518" s="6"/>
      <c r="H518" s="6">
        <v>1517</v>
      </c>
      <c r="I518" s="14">
        <f>SUMIF(Чек_позиція!D:D,Продаж!H518,Чек_позиція!F:F)</f>
        <v>1221.78</v>
      </c>
      <c r="J518" t="str">
        <f>VLOOKUP(D518,Аптека!A:B,2,FALSE)</f>
        <v>Аптека №23</v>
      </c>
      <c r="K518" t="str">
        <f t="shared" si="8"/>
        <v>нема рецепту</v>
      </c>
    </row>
    <row r="519" spans="1:11">
      <c r="A519" s="4">
        <v>518</v>
      </c>
      <c r="B519" s="7">
        <v>45747</v>
      </c>
      <c r="C519" s="5" t="s">
        <v>8</v>
      </c>
      <c r="D519" s="6">
        <v>24</v>
      </c>
      <c r="E519" s="20">
        <v>489</v>
      </c>
      <c r="F519" s="6">
        <v>264</v>
      </c>
      <c r="G519" s="6">
        <v>274</v>
      </c>
      <c r="H519" s="6">
        <v>1518</v>
      </c>
      <c r="I519" s="14">
        <f>SUMIF(Чек_позиція!D:D,Продаж!H519,Чек_позиція!F:F)</f>
        <v>1962.6</v>
      </c>
      <c r="J519" t="str">
        <f>VLOOKUP(D519,Аптека!A:B,2,FALSE)</f>
        <v>Аптека №24</v>
      </c>
      <c r="K519" t="str">
        <f t="shared" si="8"/>
        <v>є рецепт</v>
      </c>
    </row>
    <row r="520" spans="1:11">
      <c r="A520" s="4">
        <v>519</v>
      </c>
      <c r="B520" s="7">
        <v>45795</v>
      </c>
      <c r="C520" s="5" t="s">
        <v>8</v>
      </c>
      <c r="D520" s="6">
        <v>20</v>
      </c>
      <c r="E520" s="20">
        <v>345</v>
      </c>
      <c r="F520" s="6">
        <v>320</v>
      </c>
      <c r="G520" s="6">
        <v>750</v>
      </c>
      <c r="H520" s="6">
        <v>1519</v>
      </c>
      <c r="I520" s="14">
        <f>SUMIF(Чек_позиція!D:D,Продаж!H520,Чек_позиція!F:F)</f>
        <v>9014.06</v>
      </c>
      <c r="J520" t="str">
        <f>VLOOKUP(D520,Аптека!A:B,2,FALSE)</f>
        <v>Аптека №20</v>
      </c>
      <c r="K520" t="str">
        <f t="shared" si="8"/>
        <v>є рецепт</v>
      </c>
    </row>
    <row r="521" spans="1:11">
      <c r="A521" s="4">
        <v>520</v>
      </c>
      <c r="B521" s="7">
        <v>45797</v>
      </c>
      <c r="C521" s="5" t="s">
        <v>2206</v>
      </c>
      <c r="D521" s="6">
        <v>16</v>
      </c>
      <c r="E521" s="20">
        <v>73</v>
      </c>
      <c r="F521" s="6">
        <v>256</v>
      </c>
      <c r="G521" s="6"/>
      <c r="H521" s="6">
        <v>1520</v>
      </c>
      <c r="I521" s="14">
        <f>SUMIF(Чек_позиція!D:D,Продаж!H521,Чек_позиція!F:F)</f>
        <v>2118.64</v>
      </c>
      <c r="J521" t="str">
        <f>VLOOKUP(D521,Аптека!A:B,2,FALSE)</f>
        <v>Аптека №16</v>
      </c>
      <c r="K521" t="str">
        <f t="shared" si="8"/>
        <v>нема рецепту</v>
      </c>
    </row>
    <row r="522" spans="1:11">
      <c r="A522" s="4">
        <v>521</v>
      </c>
      <c r="B522" s="7">
        <v>45704</v>
      </c>
      <c r="C522" s="5" t="s">
        <v>8</v>
      </c>
      <c r="D522" s="6">
        <v>43</v>
      </c>
      <c r="E522" s="20">
        <v>263</v>
      </c>
      <c r="F522" s="6">
        <v>223</v>
      </c>
      <c r="G522" s="6"/>
      <c r="H522" s="6">
        <v>1521</v>
      </c>
      <c r="I522" s="14">
        <f>SUMIF(Чек_позиція!D:D,Продаж!H522,Чек_позиція!F:F)</f>
        <v>2711.94</v>
      </c>
      <c r="J522" t="str">
        <f>VLOOKUP(D522,Аптека!A:B,2,FALSE)</f>
        <v>Аптека №43</v>
      </c>
      <c r="K522" t="str">
        <f t="shared" si="8"/>
        <v>нема рецепту</v>
      </c>
    </row>
    <row r="523" spans="1:11">
      <c r="A523" s="4">
        <v>522</v>
      </c>
      <c r="B523" s="7">
        <v>45830</v>
      </c>
      <c r="C523" s="5" t="s">
        <v>8</v>
      </c>
      <c r="D523" s="6">
        <v>23</v>
      </c>
      <c r="E523" s="20">
        <v>402</v>
      </c>
      <c r="F523" s="6">
        <v>383</v>
      </c>
      <c r="G523" s="6"/>
      <c r="H523" s="6">
        <v>1522</v>
      </c>
      <c r="I523" s="14">
        <f>SUMIF(Чек_позиція!D:D,Продаж!H523,Чек_позиція!F:F)</f>
        <v>1809.54</v>
      </c>
      <c r="J523" t="str">
        <f>VLOOKUP(D523,Аптека!A:B,2,FALSE)</f>
        <v>Аптека №23</v>
      </c>
      <c r="K523" t="str">
        <f t="shared" si="8"/>
        <v>нема рецепту</v>
      </c>
    </row>
    <row r="524" spans="1:11">
      <c r="A524" s="4">
        <v>523</v>
      </c>
      <c r="B524" s="7">
        <v>45797</v>
      </c>
      <c r="C524" s="5" t="s">
        <v>8</v>
      </c>
      <c r="D524" s="6">
        <v>44</v>
      </c>
      <c r="E524" s="20"/>
      <c r="F524" s="6">
        <v>44</v>
      </c>
      <c r="G524" s="6"/>
      <c r="H524" s="6">
        <v>1523</v>
      </c>
      <c r="I524" s="14">
        <f>SUMIF(Чек_позиція!D:D,Продаж!H524,Чек_позиція!F:F)</f>
        <v>4094.2400000000002</v>
      </c>
      <c r="J524" t="str">
        <f>VLOOKUP(D524,Аптека!A:B,2,FALSE)</f>
        <v>Аптека №44</v>
      </c>
      <c r="K524" t="str">
        <f t="shared" si="8"/>
        <v>нема рецепту</v>
      </c>
    </row>
    <row r="525" spans="1:11">
      <c r="A525" s="4">
        <v>524</v>
      </c>
      <c r="B525" s="7">
        <v>45730</v>
      </c>
      <c r="C525" s="5" t="s">
        <v>2206</v>
      </c>
      <c r="D525" s="6">
        <v>17</v>
      </c>
      <c r="E525" s="20">
        <v>137</v>
      </c>
      <c r="F525" s="6">
        <v>17</v>
      </c>
      <c r="G525" s="6">
        <v>1016</v>
      </c>
      <c r="H525" s="6">
        <v>1524</v>
      </c>
      <c r="I525" s="14">
        <f>SUMIF(Чек_позиція!D:D,Продаж!H525,Чек_позиція!F:F)</f>
        <v>6706.48</v>
      </c>
      <c r="J525" t="str">
        <f>VLOOKUP(D525,Аптека!A:B,2,FALSE)</f>
        <v>Аптека №17</v>
      </c>
      <c r="K525" t="str">
        <f t="shared" si="8"/>
        <v>є рецепт</v>
      </c>
    </row>
    <row r="526" spans="1:11">
      <c r="A526" s="4">
        <v>525</v>
      </c>
      <c r="B526" s="7">
        <v>45757</v>
      </c>
      <c r="C526" s="5" t="s">
        <v>2206</v>
      </c>
      <c r="D526" s="6">
        <v>30</v>
      </c>
      <c r="E526" s="20">
        <v>291</v>
      </c>
      <c r="F526" s="6">
        <v>390</v>
      </c>
      <c r="G526" s="6"/>
      <c r="H526" s="6">
        <v>1525</v>
      </c>
      <c r="I526" s="14">
        <f>SUMIF(Чек_позиція!D:D,Продаж!H526,Чек_позиція!F:F)</f>
        <v>2909.8900000000003</v>
      </c>
      <c r="J526" t="str">
        <f>VLOOKUP(D526,Аптека!A:B,2,FALSE)</f>
        <v>Аптека №30</v>
      </c>
      <c r="K526" t="str">
        <f t="shared" si="8"/>
        <v>нема рецепту</v>
      </c>
    </row>
    <row r="527" spans="1:11">
      <c r="A527" s="4">
        <v>526</v>
      </c>
      <c r="B527" s="7">
        <v>45686</v>
      </c>
      <c r="C527" s="5" t="s">
        <v>2206</v>
      </c>
      <c r="D527" s="6">
        <v>39</v>
      </c>
      <c r="E527" s="20"/>
      <c r="F527" s="6">
        <v>159</v>
      </c>
      <c r="G527" s="6"/>
      <c r="H527" s="6">
        <v>1526</v>
      </c>
      <c r="I527" s="14">
        <f>SUMIF(Чек_позиція!D:D,Продаж!H527,Чек_позиція!F:F)</f>
        <v>11138.7</v>
      </c>
      <c r="J527" t="str">
        <f>VLOOKUP(D527,Аптека!A:B,2,FALSE)</f>
        <v>Аптека №39</v>
      </c>
      <c r="K527" t="str">
        <f t="shared" si="8"/>
        <v>нема рецепту</v>
      </c>
    </row>
    <row r="528" spans="1:11">
      <c r="A528" s="4">
        <v>527</v>
      </c>
      <c r="B528" s="7">
        <v>45831</v>
      </c>
      <c r="C528" s="5" t="s">
        <v>8</v>
      </c>
      <c r="D528" s="6">
        <v>48</v>
      </c>
      <c r="E528" s="20">
        <v>289</v>
      </c>
      <c r="F528" s="6">
        <v>348</v>
      </c>
      <c r="G528" s="6"/>
      <c r="H528" s="6">
        <v>1527</v>
      </c>
      <c r="I528" s="14">
        <f>SUMIF(Чек_позиція!D:D,Продаж!H528,Чек_позиція!F:F)</f>
        <v>702.99</v>
      </c>
      <c r="J528" t="str">
        <f>VLOOKUP(D528,Аптека!A:B,2,FALSE)</f>
        <v>Аптека №48</v>
      </c>
      <c r="K528" t="str">
        <f t="shared" si="8"/>
        <v>нема рецепту</v>
      </c>
    </row>
    <row r="529" spans="1:11">
      <c r="A529" s="4">
        <v>528</v>
      </c>
      <c r="B529" s="7">
        <v>45833</v>
      </c>
      <c r="C529" s="5" t="s">
        <v>2206</v>
      </c>
      <c r="D529" s="6">
        <v>35</v>
      </c>
      <c r="E529" s="20">
        <v>168</v>
      </c>
      <c r="F529" s="6">
        <v>335</v>
      </c>
      <c r="G529" s="6"/>
      <c r="H529" s="6">
        <v>1528</v>
      </c>
      <c r="I529" s="14">
        <f>SUMIF(Чек_позиція!D:D,Продаж!H529,Чек_позиція!F:F)</f>
        <v>2653.0499999999997</v>
      </c>
      <c r="J529" t="str">
        <f>VLOOKUP(D529,Аптека!A:B,2,FALSE)</f>
        <v>Аптека №35</v>
      </c>
      <c r="K529" t="str">
        <f t="shared" si="8"/>
        <v>нема рецепту</v>
      </c>
    </row>
    <row r="530" spans="1:11">
      <c r="A530" s="4">
        <v>529</v>
      </c>
      <c r="B530" s="7">
        <v>45817</v>
      </c>
      <c r="C530" s="5" t="s">
        <v>2206</v>
      </c>
      <c r="D530" s="6">
        <v>9</v>
      </c>
      <c r="E530" s="20">
        <v>374</v>
      </c>
      <c r="F530" s="6">
        <v>249</v>
      </c>
      <c r="G530" s="6">
        <v>1009</v>
      </c>
      <c r="H530" s="6">
        <v>1529</v>
      </c>
      <c r="I530" s="14">
        <f>SUMIF(Чек_позиція!D:D,Продаж!H530,Чек_позиція!F:F)</f>
        <v>3094.91</v>
      </c>
      <c r="J530" t="str">
        <f>VLOOKUP(D530,Аптека!A:B,2,FALSE)</f>
        <v>Аптека №9</v>
      </c>
      <c r="K530" t="str">
        <f t="shared" si="8"/>
        <v>є рецепт</v>
      </c>
    </row>
    <row r="531" spans="1:11">
      <c r="A531" s="4">
        <v>530</v>
      </c>
      <c r="B531" s="7">
        <v>45772</v>
      </c>
      <c r="C531" s="5" t="s">
        <v>2206</v>
      </c>
      <c r="D531" s="6">
        <v>19</v>
      </c>
      <c r="E531" s="20"/>
      <c r="F531" s="6">
        <v>139</v>
      </c>
      <c r="G531" s="6"/>
      <c r="H531" s="6">
        <v>1530</v>
      </c>
      <c r="I531" s="14">
        <f>SUMIF(Чек_позиція!D:D,Продаж!H531,Чек_позиція!F:F)</f>
        <v>3445.08</v>
      </c>
      <c r="J531" t="str">
        <f>VLOOKUP(D531,Аптека!A:B,2,FALSE)</f>
        <v>Аптека №19</v>
      </c>
      <c r="K531" t="str">
        <f t="shared" si="8"/>
        <v>нема рецепту</v>
      </c>
    </row>
    <row r="532" spans="1:11">
      <c r="A532" s="4">
        <v>531</v>
      </c>
      <c r="B532" s="7">
        <v>45824</v>
      </c>
      <c r="C532" s="5" t="s">
        <v>8</v>
      </c>
      <c r="D532" s="6">
        <v>35</v>
      </c>
      <c r="E532" s="20">
        <v>431</v>
      </c>
      <c r="F532" s="6">
        <v>335</v>
      </c>
      <c r="G532" s="6"/>
      <c r="H532" s="6">
        <v>1531</v>
      </c>
      <c r="I532" s="14">
        <f>SUMIF(Чек_позиція!D:D,Продаж!H532,Чек_позиція!F:F)</f>
        <v>3515.2900000000004</v>
      </c>
      <c r="J532" t="str">
        <f>VLOOKUP(D532,Аптека!A:B,2,FALSE)</f>
        <v>Аптека №35</v>
      </c>
      <c r="K532" t="str">
        <f t="shared" si="8"/>
        <v>нема рецепту</v>
      </c>
    </row>
    <row r="533" spans="1:11">
      <c r="A533" s="4">
        <v>532</v>
      </c>
      <c r="B533" s="7">
        <v>45772</v>
      </c>
      <c r="C533" s="5" t="s">
        <v>8</v>
      </c>
      <c r="D533" s="6">
        <v>35</v>
      </c>
      <c r="E533" s="20"/>
      <c r="F533" s="6">
        <v>335</v>
      </c>
      <c r="G533" s="6"/>
      <c r="H533" s="6">
        <v>1532</v>
      </c>
      <c r="I533" s="14">
        <f>SUMIF(Чек_позиція!D:D,Продаж!H533,Чек_позиція!F:F)</f>
        <v>6715.34</v>
      </c>
      <c r="J533" t="str">
        <f>VLOOKUP(D533,Аптека!A:B,2,FALSE)</f>
        <v>Аптека №35</v>
      </c>
      <c r="K533" t="str">
        <f t="shared" si="8"/>
        <v>нема рецепту</v>
      </c>
    </row>
    <row r="534" spans="1:11">
      <c r="A534" s="4">
        <v>533</v>
      </c>
      <c r="B534" s="7">
        <v>45737</v>
      </c>
      <c r="C534" s="5" t="s">
        <v>2206</v>
      </c>
      <c r="D534" s="6">
        <v>13</v>
      </c>
      <c r="E534" s="20">
        <v>71</v>
      </c>
      <c r="F534" s="6">
        <v>253</v>
      </c>
      <c r="G534" s="6"/>
      <c r="H534" s="6">
        <v>1533</v>
      </c>
      <c r="I534" s="14">
        <f>SUMIF(Чек_позиція!D:D,Продаж!H534,Чек_позиція!F:F)</f>
        <v>2768.4999999999995</v>
      </c>
      <c r="J534" t="str">
        <f>VLOOKUP(D534,Аптека!A:B,2,FALSE)</f>
        <v>Аптека №13</v>
      </c>
      <c r="K534" t="str">
        <f t="shared" si="8"/>
        <v>нема рецепту</v>
      </c>
    </row>
    <row r="535" spans="1:11">
      <c r="A535" s="4">
        <v>534</v>
      </c>
      <c r="B535" s="7">
        <v>45690</v>
      </c>
      <c r="C535" s="5" t="s">
        <v>2206</v>
      </c>
      <c r="D535" s="6">
        <v>39</v>
      </c>
      <c r="E535" s="20">
        <v>45</v>
      </c>
      <c r="F535" s="6">
        <v>159</v>
      </c>
      <c r="G535" s="6"/>
      <c r="H535" s="6">
        <v>1534</v>
      </c>
      <c r="I535" s="14">
        <f>SUMIF(Чек_позиція!D:D,Продаж!H535,Чек_позиція!F:F)</f>
        <v>3816.1</v>
      </c>
      <c r="J535" t="str">
        <f>VLOOKUP(D535,Аптека!A:B,2,FALSE)</f>
        <v>Аптека №39</v>
      </c>
      <c r="K535" t="str">
        <f t="shared" si="8"/>
        <v>нема рецепту</v>
      </c>
    </row>
    <row r="536" spans="1:11">
      <c r="A536" s="4">
        <v>535</v>
      </c>
      <c r="B536" s="7">
        <v>45702</v>
      </c>
      <c r="C536" s="5" t="s">
        <v>8</v>
      </c>
      <c r="D536" s="6">
        <v>24</v>
      </c>
      <c r="E536" s="20">
        <v>416</v>
      </c>
      <c r="F536" s="6">
        <v>324</v>
      </c>
      <c r="G536" s="6"/>
      <c r="H536" s="6">
        <v>1535</v>
      </c>
      <c r="I536" s="14">
        <f>SUMIF(Чек_позиція!D:D,Продаж!H536,Чек_позиція!F:F)</f>
        <v>434.96</v>
      </c>
      <c r="J536" t="str">
        <f>VLOOKUP(D536,Аптека!A:B,2,FALSE)</f>
        <v>Аптека №24</v>
      </c>
      <c r="K536" t="str">
        <f t="shared" si="8"/>
        <v>нема рецепту</v>
      </c>
    </row>
    <row r="537" spans="1:11">
      <c r="A537" s="4">
        <v>536</v>
      </c>
      <c r="B537" s="7">
        <v>45786</v>
      </c>
      <c r="C537" s="5" t="s">
        <v>2206</v>
      </c>
      <c r="D537" s="6">
        <v>22</v>
      </c>
      <c r="E537" s="20">
        <v>86</v>
      </c>
      <c r="F537" s="6">
        <v>82</v>
      </c>
      <c r="G537" s="6"/>
      <c r="H537" s="6">
        <v>1536</v>
      </c>
      <c r="I537" s="14">
        <f>SUMIF(Чек_позиція!D:D,Продаж!H537,Чек_позиція!F:F)</f>
        <v>854.23</v>
      </c>
      <c r="J537" t="str">
        <f>VLOOKUP(D537,Аптека!A:B,2,FALSE)</f>
        <v>Аптека №22</v>
      </c>
      <c r="K537" t="str">
        <f t="shared" si="8"/>
        <v>нема рецепту</v>
      </c>
    </row>
    <row r="538" spans="1:11">
      <c r="A538" s="4">
        <v>537</v>
      </c>
      <c r="B538" s="7">
        <v>45672</v>
      </c>
      <c r="C538" s="5" t="s">
        <v>2206</v>
      </c>
      <c r="D538" s="6">
        <v>51</v>
      </c>
      <c r="E538" s="20">
        <v>85</v>
      </c>
      <c r="F538" s="6">
        <v>231</v>
      </c>
      <c r="G538" s="6"/>
      <c r="H538" s="6">
        <v>1537</v>
      </c>
      <c r="I538" s="14">
        <f>SUMIF(Чек_позиція!D:D,Продаж!H538,Чек_позиція!F:F)</f>
        <v>4536.6799999999994</v>
      </c>
      <c r="J538" t="str">
        <f>VLOOKUP(D538,Аптека!A:B,2,FALSE)</f>
        <v>Аптека №51</v>
      </c>
      <c r="K538" t="str">
        <f t="shared" si="8"/>
        <v>нема рецепту</v>
      </c>
    </row>
    <row r="539" spans="1:11">
      <c r="A539" s="4">
        <v>538</v>
      </c>
      <c r="B539" s="7">
        <v>45710</v>
      </c>
      <c r="C539" s="5" t="s">
        <v>2206</v>
      </c>
      <c r="D539" s="6">
        <v>47</v>
      </c>
      <c r="E539" s="20">
        <v>109</v>
      </c>
      <c r="F539" s="6">
        <v>107</v>
      </c>
      <c r="G539" s="6">
        <v>311</v>
      </c>
      <c r="H539" s="6">
        <v>1538</v>
      </c>
      <c r="I539" s="14">
        <f>SUMIF(Чек_позиція!D:D,Продаж!H539,Чек_позиція!F:F)</f>
        <v>2137</v>
      </c>
      <c r="J539" t="str">
        <f>VLOOKUP(D539,Аптека!A:B,2,FALSE)</f>
        <v>Аптека №47</v>
      </c>
      <c r="K539" t="str">
        <f t="shared" si="8"/>
        <v>є рецепт</v>
      </c>
    </row>
    <row r="540" spans="1:11">
      <c r="A540" s="4">
        <v>539</v>
      </c>
      <c r="B540" s="7">
        <v>45816</v>
      </c>
      <c r="C540" s="5" t="s">
        <v>8</v>
      </c>
      <c r="D540" s="6">
        <v>18</v>
      </c>
      <c r="E540" s="20">
        <v>274</v>
      </c>
      <c r="F540" s="6">
        <v>78</v>
      </c>
      <c r="G540" s="6"/>
      <c r="H540" s="6">
        <v>1539</v>
      </c>
      <c r="I540" s="14">
        <f>SUMIF(Чек_позиція!D:D,Продаж!H540,Чек_позиція!F:F)</f>
        <v>4959.49</v>
      </c>
      <c r="J540" t="str">
        <f>VLOOKUP(D540,Аптека!A:B,2,FALSE)</f>
        <v>Аптека №18</v>
      </c>
      <c r="K540" t="str">
        <f t="shared" si="8"/>
        <v>нема рецепту</v>
      </c>
    </row>
    <row r="541" spans="1:11">
      <c r="A541" s="4">
        <v>540</v>
      </c>
      <c r="B541" s="7">
        <v>45791</v>
      </c>
      <c r="C541" s="5" t="s">
        <v>2206</v>
      </c>
      <c r="D541" s="6">
        <v>26</v>
      </c>
      <c r="E541" s="20">
        <v>337</v>
      </c>
      <c r="F541" s="6">
        <v>206</v>
      </c>
      <c r="G541" s="6"/>
      <c r="H541" s="6">
        <v>1540</v>
      </c>
      <c r="I541" s="14">
        <f>SUMIF(Чек_позиція!D:D,Продаж!H541,Чек_позиція!F:F)</f>
        <v>1898.69</v>
      </c>
      <c r="J541" t="str">
        <f>VLOOKUP(D541,Аптека!A:B,2,FALSE)</f>
        <v>Аптека №26</v>
      </c>
      <c r="K541" t="str">
        <f t="shared" si="8"/>
        <v>нема рецепту</v>
      </c>
    </row>
    <row r="542" spans="1:11">
      <c r="A542" s="4">
        <v>541</v>
      </c>
      <c r="B542" s="7">
        <v>45725</v>
      </c>
      <c r="C542" s="5" t="s">
        <v>2206</v>
      </c>
      <c r="D542" s="6">
        <v>9</v>
      </c>
      <c r="E542" s="20"/>
      <c r="F542" s="6">
        <v>129</v>
      </c>
      <c r="G542" s="6">
        <v>794</v>
      </c>
      <c r="H542" s="6">
        <v>1541</v>
      </c>
      <c r="I542" s="14">
        <f>SUMIF(Чек_позиція!D:D,Продаж!H542,Чек_позиція!F:F)</f>
        <v>7092.82</v>
      </c>
      <c r="J542" t="str">
        <f>VLOOKUP(D542,Аптека!A:B,2,FALSE)</f>
        <v>Аптека №9</v>
      </c>
      <c r="K542" t="str">
        <f t="shared" si="8"/>
        <v>є рецепт</v>
      </c>
    </row>
    <row r="543" spans="1:11">
      <c r="A543" s="4">
        <v>542</v>
      </c>
      <c r="B543" s="7">
        <v>45684</v>
      </c>
      <c r="C543" s="5" t="s">
        <v>8</v>
      </c>
      <c r="D543" s="6">
        <v>53</v>
      </c>
      <c r="E543" s="20">
        <v>178</v>
      </c>
      <c r="F543" s="6">
        <v>353</v>
      </c>
      <c r="G543" s="6">
        <v>932</v>
      </c>
      <c r="H543" s="6">
        <v>1542</v>
      </c>
      <c r="I543" s="14">
        <f>SUMIF(Чек_позиція!D:D,Продаж!H543,Чек_позиція!F:F)</f>
        <v>4360.78</v>
      </c>
      <c r="J543" t="str">
        <f>VLOOKUP(D543,Аптека!A:B,2,FALSE)</f>
        <v>Аптека №53</v>
      </c>
      <c r="K543" t="str">
        <f t="shared" si="8"/>
        <v>є рецепт</v>
      </c>
    </row>
    <row r="544" spans="1:11">
      <c r="A544" s="4">
        <v>543</v>
      </c>
      <c r="B544" s="7">
        <v>45815</v>
      </c>
      <c r="C544" s="5" t="s">
        <v>8</v>
      </c>
      <c r="D544" s="6">
        <v>15</v>
      </c>
      <c r="E544" s="20"/>
      <c r="F544" s="6">
        <v>15</v>
      </c>
      <c r="G544" s="6">
        <v>555</v>
      </c>
      <c r="H544" s="6">
        <v>1543</v>
      </c>
      <c r="I544" s="14">
        <f>SUMIF(Чек_позиція!D:D,Продаж!H544,Чек_позиція!F:F)</f>
        <v>6450.6000000000013</v>
      </c>
      <c r="J544" t="str">
        <f>VLOOKUP(D544,Аптека!A:B,2,FALSE)</f>
        <v>Аптека №15</v>
      </c>
      <c r="K544" t="str">
        <f t="shared" si="8"/>
        <v>є рецепт</v>
      </c>
    </row>
    <row r="545" spans="1:11">
      <c r="A545" s="4">
        <v>544</v>
      </c>
      <c r="B545" s="7">
        <v>45793</v>
      </c>
      <c r="C545" s="5" t="s">
        <v>8</v>
      </c>
      <c r="D545" s="6">
        <v>58</v>
      </c>
      <c r="E545" s="20"/>
      <c r="F545" s="6">
        <v>358</v>
      </c>
      <c r="G545" s="6">
        <v>700</v>
      </c>
      <c r="H545" s="6">
        <v>1544</v>
      </c>
      <c r="I545" s="14">
        <f>SUMIF(Чек_позиція!D:D,Продаж!H545,Чек_позиція!F:F)</f>
        <v>177.31</v>
      </c>
      <c r="J545" t="str">
        <f>VLOOKUP(D545,Аптека!A:B,2,FALSE)</f>
        <v>Аптека №58</v>
      </c>
      <c r="K545" t="str">
        <f t="shared" si="8"/>
        <v>є рецепт</v>
      </c>
    </row>
    <row r="546" spans="1:11">
      <c r="A546" s="4">
        <v>545</v>
      </c>
      <c r="B546" s="7">
        <v>45730</v>
      </c>
      <c r="C546" s="5" t="s">
        <v>2206</v>
      </c>
      <c r="D546" s="6">
        <v>1</v>
      </c>
      <c r="E546" s="20">
        <v>247</v>
      </c>
      <c r="F546" s="6">
        <v>301</v>
      </c>
      <c r="G546" s="6">
        <v>1077</v>
      </c>
      <c r="H546" s="6">
        <v>1545</v>
      </c>
      <c r="I546" s="14">
        <f>SUMIF(Чек_позиція!D:D,Продаж!H546,Чек_позиція!F:F)</f>
        <v>1938.58</v>
      </c>
      <c r="J546" t="str">
        <f>VLOOKUP(D546,Аптека!A:B,2,FALSE)</f>
        <v>Аптека №1</v>
      </c>
      <c r="K546" t="str">
        <f t="shared" si="8"/>
        <v>є рецепт</v>
      </c>
    </row>
    <row r="547" spans="1:11">
      <c r="A547" s="4">
        <v>546</v>
      </c>
      <c r="B547" s="7">
        <v>45819</v>
      </c>
      <c r="C547" s="5" t="s">
        <v>8</v>
      </c>
      <c r="D547" s="6">
        <v>40</v>
      </c>
      <c r="E547" s="20">
        <v>189</v>
      </c>
      <c r="F547" s="6">
        <v>280</v>
      </c>
      <c r="G547" s="6"/>
      <c r="H547" s="6">
        <v>1546</v>
      </c>
      <c r="I547" s="14">
        <f>SUMIF(Чек_позиція!D:D,Продаж!H547,Чек_позиція!F:F)</f>
        <v>9157.3200000000015</v>
      </c>
      <c r="J547" t="str">
        <f>VLOOKUP(D547,Аптека!A:B,2,FALSE)</f>
        <v>Аптека №40</v>
      </c>
      <c r="K547" t="str">
        <f t="shared" si="8"/>
        <v>нема рецепту</v>
      </c>
    </row>
    <row r="548" spans="1:11">
      <c r="A548" s="4">
        <v>547</v>
      </c>
      <c r="B548" s="7">
        <v>45698</v>
      </c>
      <c r="C548" s="5" t="s">
        <v>2206</v>
      </c>
      <c r="D548" s="6">
        <v>31</v>
      </c>
      <c r="E548" s="20">
        <v>218</v>
      </c>
      <c r="F548" s="6">
        <v>151</v>
      </c>
      <c r="G548" s="6"/>
      <c r="H548" s="6">
        <v>1547</v>
      </c>
      <c r="I548" s="14">
        <f>SUMIF(Чек_позиція!D:D,Продаж!H548,Чек_позиція!F:F)</f>
        <v>2379.0500000000002</v>
      </c>
      <c r="J548" t="str">
        <f>VLOOKUP(D548,Аптека!A:B,2,FALSE)</f>
        <v>Аптека №31</v>
      </c>
      <c r="K548" t="str">
        <f t="shared" si="8"/>
        <v>нема рецепту</v>
      </c>
    </row>
    <row r="549" spans="1:11">
      <c r="A549" s="4">
        <v>548</v>
      </c>
      <c r="B549" s="7">
        <v>45712</v>
      </c>
      <c r="C549" s="5" t="s">
        <v>2206</v>
      </c>
      <c r="D549" s="6">
        <v>48</v>
      </c>
      <c r="E549" s="20">
        <v>136</v>
      </c>
      <c r="F549" s="6">
        <v>288</v>
      </c>
      <c r="G549" s="6"/>
      <c r="H549" s="6">
        <v>1548</v>
      </c>
      <c r="I549" s="14">
        <f>SUMIF(Чек_позиція!D:D,Продаж!H549,Чек_позиція!F:F)</f>
        <v>3631.37</v>
      </c>
      <c r="J549" t="str">
        <f>VLOOKUP(D549,Аптека!A:B,2,FALSE)</f>
        <v>Аптека №48</v>
      </c>
      <c r="K549" t="str">
        <f t="shared" si="8"/>
        <v>нема рецепту</v>
      </c>
    </row>
    <row r="550" spans="1:11">
      <c r="A550" s="4">
        <v>549</v>
      </c>
      <c r="B550" s="7">
        <v>45758</v>
      </c>
      <c r="C550" s="5" t="s">
        <v>2206</v>
      </c>
      <c r="D550" s="6">
        <v>20</v>
      </c>
      <c r="E550" s="20"/>
      <c r="F550" s="6">
        <v>380</v>
      </c>
      <c r="G550" s="6"/>
      <c r="H550" s="6">
        <v>1549</v>
      </c>
      <c r="I550" s="14">
        <f>SUMIF(Чек_позиція!D:D,Продаж!H550,Чек_позиція!F:F)</f>
        <v>2576.41</v>
      </c>
      <c r="J550" t="str">
        <f>VLOOKUP(D550,Аптека!A:B,2,FALSE)</f>
        <v>Аптека №20</v>
      </c>
      <c r="K550" t="str">
        <f t="shared" si="8"/>
        <v>нема рецепту</v>
      </c>
    </row>
    <row r="551" spans="1:11">
      <c r="A551" s="4">
        <v>550</v>
      </c>
      <c r="B551" s="7">
        <v>45745</v>
      </c>
      <c r="C551" s="5" t="s">
        <v>2206</v>
      </c>
      <c r="D551" s="6">
        <v>40</v>
      </c>
      <c r="E551" s="20">
        <v>55</v>
      </c>
      <c r="F551" s="6">
        <v>40</v>
      </c>
      <c r="G551" s="6"/>
      <c r="H551" s="6">
        <v>1550</v>
      </c>
      <c r="I551" s="14">
        <f>SUMIF(Чек_позиція!D:D,Продаж!H551,Чек_позиція!F:F)</f>
        <v>4792.16</v>
      </c>
      <c r="J551" t="str">
        <f>VLOOKUP(D551,Аптека!A:B,2,FALSE)</f>
        <v>Аптека №40</v>
      </c>
      <c r="K551" t="str">
        <f t="shared" si="8"/>
        <v>нема рецепту</v>
      </c>
    </row>
    <row r="552" spans="1:11">
      <c r="A552" s="4">
        <v>551</v>
      </c>
      <c r="B552" s="7">
        <v>45734</v>
      </c>
      <c r="C552" s="5" t="s">
        <v>8</v>
      </c>
      <c r="D552" s="6">
        <v>3</v>
      </c>
      <c r="E552" s="20">
        <v>292</v>
      </c>
      <c r="F552" s="6">
        <v>123</v>
      </c>
      <c r="G552" s="6">
        <v>445</v>
      </c>
      <c r="H552" s="6">
        <v>1551</v>
      </c>
      <c r="I552" s="14">
        <f>SUMIF(Чек_позиція!D:D,Продаж!H552,Чек_позиція!F:F)</f>
        <v>1088.7</v>
      </c>
      <c r="J552" t="str">
        <f>VLOOKUP(D552,Аптека!A:B,2,FALSE)</f>
        <v>Аптека №3</v>
      </c>
      <c r="K552" t="str">
        <f t="shared" si="8"/>
        <v>є рецепт</v>
      </c>
    </row>
    <row r="553" spans="1:11">
      <c r="A553" s="4">
        <v>552</v>
      </c>
      <c r="B553" s="7">
        <v>45796</v>
      </c>
      <c r="C553" s="5" t="s">
        <v>8</v>
      </c>
      <c r="D553" s="6">
        <v>33</v>
      </c>
      <c r="E553" s="20"/>
      <c r="F553" s="6">
        <v>273</v>
      </c>
      <c r="G553" s="6">
        <v>368</v>
      </c>
      <c r="H553" s="6">
        <v>1552</v>
      </c>
      <c r="I553" s="14">
        <f>SUMIF(Чек_позиція!D:D,Продаж!H553,Чек_позиція!F:F)</f>
        <v>2095.71</v>
      </c>
      <c r="J553" t="str">
        <f>VLOOKUP(D553,Аптека!A:B,2,FALSE)</f>
        <v>Аптека №33</v>
      </c>
      <c r="K553" t="str">
        <f t="shared" si="8"/>
        <v>є рецепт</v>
      </c>
    </row>
    <row r="554" spans="1:11">
      <c r="A554" s="4">
        <v>553</v>
      </c>
      <c r="B554" s="7">
        <v>45809</v>
      </c>
      <c r="C554" s="5" t="s">
        <v>2206</v>
      </c>
      <c r="D554" s="6">
        <v>41</v>
      </c>
      <c r="E554" s="20">
        <v>188</v>
      </c>
      <c r="F554" s="6">
        <v>221</v>
      </c>
      <c r="G554" s="6"/>
      <c r="H554" s="6">
        <v>1553</v>
      </c>
      <c r="I554" s="14">
        <f>SUMIF(Чек_позиція!D:D,Продаж!H554,Чек_позиція!F:F)</f>
        <v>4393.28</v>
      </c>
      <c r="J554" t="str">
        <f>VLOOKUP(D554,Аптека!A:B,2,FALSE)</f>
        <v>Аптека №41</v>
      </c>
      <c r="K554" t="str">
        <f t="shared" si="8"/>
        <v>нема рецепту</v>
      </c>
    </row>
    <row r="555" spans="1:11">
      <c r="A555" s="4">
        <v>554</v>
      </c>
      <c r="B555" s="7">
        <v>45770</v>
      </c>
      <c r="C555" s="5" t="s">
        <v>2206</v>
      </c>
      <c r="D555" s="6">
        <v>24</v>
      </c>
      <c r="E555" s="20"/>
      <c r="F555" s="6">
        <v>84</v>
      </c>
      <c r="G555" s="6"/>
      <c r="H555" s="6">
        <v>1554</v>
      </c>
      <c r="I555" s="14">
        <f>SUMIF(Чек_позиція!D:D,Продаж!H555,Чек_позиція!F:F)</f>
        <v>798.22</v>
      </c>
      <c r="J555" t="str">
        <f>VLOOKUP(D555,Аптека!A:B,2,FALSE)</f>
        <v>Аптека №24</v>
      </c>
      <c r="K555" t="str">
        <f t="shared" si="8"/>
        <v>нема рецепту</v>
      </c>
    </row>
    <row r="556" spans="1:11">
      <c r="A556" s="4">
        <v>555</v>
      </c>
      <c r="B556" s="7">
        <v>45756</v>
      </c>
      <c r="C556" s="5" t="s">
        <v>8</v>
      </c>
      <c r="D556" s="6">
        <v>28</v>
      </c>
      <c r="E556" s="20">
        <v>15</v>
      </c>
      <c r="F556" s="6">
        <v>28</v>
      </c>
      <c r="G556" s="6">
        <v>1156</v>
      </c>
      <c r="H556" s="6">
        <v>1555</v>
      </c>
      <c r="I556" s="14">
        <f>SUMIF(Чек_позиція!D:D,Продаж!H556,Чек_позиція!F:F)</f>
        <v>2183.8399999999997</v>
      </c>
      <c r="J556" t="str">
        <f>VLOOKUP(D556,Аптека!A:B,2,FALSE)</f>
        <v>Аптека №28</v>
      </c>
      <c r="K556" t="str">
        <f t="shared" si="8"/>
        <v>є рецепт</v>
      </c>
    </row>
    <row r="557" spans="1:11">
      <c r="A557" s="4">
        <v>556</v>
      </c>
      <c r="B557" s="7">
        <v>45714</v>
      </c>
      <c r="C557" s="5" t="s">
        <v>2206</v>
      </c>
      <c r="D557" s="6">
        <v>34</v>
      </c>
      <c r="E557" s="20">
        <v>184</v>
      </c>
      <c r="F557" s="6">
        <v>334</v>
      </c>
      <c r="G557" s="6"/>
      <c r="H557" s="6">
        <v>1556</v>
      </c>
      <c r="I557" s="14">
        <f>SUMIF(Чек_позиція!D:D,Продаж!H557,Чек_позиція!F:F)</f>
        <v>8493.6</v>
      </c>
      <c r="J557" t="str">
        <f>VLOOKUP(D557,Аптека!A:B,2,FALSE)</f>
        <v>Аптека №34</v>
      </c>
      <c r="K557" t="str">
        <f t="shared" si="8"/>
        <v>нема рецепту</v>
      </c>
    </row>
    <row r="558" spans="1:11">
      <c r="A558" s="4">
        <v>557</v>
      </c>
      <c r="B558" s="7">
        <v>45682</v>
      </c>
      <c r="C558" s="5" t="s">
        <v>8</v>
      </c>
      <c r="D558" s="6">
        <v>56</v>
      </c>
      <c r="E558" s="20"/>
      <c r="F558" s="6">
        <v>236</v>
      </c>
      <c r="G558" s="6"/>
      <c r="H558" s="6">
        <v>1557</v>
      </c>
      <c r="I558" s="14">
        <f>SUMIF(Чек_позиція!D:D,Продаж!H558,Чек_позиція!F:F)</f>
        <v>1720.92</v>
      </c>
      <c r="J558" t="str">
        <f>VLOOKUP(D558,Аптека!A:B,2,FALSE)</f>
        <v>Аптека №56</v>
      </c>
      <c r="K558" t="str">
        <f t="shared" si="8"/>
        <v>нема рецепту</v>
      </c>
    </row>
    <row r="559" spans="1:11">
      <c r="A559" s="4">
        <v>558</v>
      </c>
      <c r="B559" s="7">
        <v>45750</v>
      </c>
      <c r="C559" s="5" t="s">
        <v>8</v>
      </c>
      <c r="D559" s="6">
        <v>2</v>
      </c>
      <c r="E559" s="20">
        <v>337</v>
      </c>
      <c r="F559" s="6">
        <v>122</v>
      </c>
      <c r="G559" s="6">
        <v>82</v>
      </c>
      <c r="H559" s="6">
        <v>1558</v>
      </c>
      <c r="I559" s="14">
        <f>SUMIF(Чек_позиція!D:D,Продаж!H559,Чек_позиція!F:F)</f>
        <v>3023.26</v>
      </c>
      <c r="J559" t="str">
        <f>VLOOKUP(D559,Аптека!A:B,2,FALSE)</f>
        <v>Аптека №2</v>
      </c>
      <c r="K559" t="str">
        <f t="shared" si="8"/>
        <v>є рецепт</v>
      </c>
    </row>
    <row r="560" spans="1:11">
      <c r="A560" s="4">
        <v>559</v>
      </c>
      <c r="B560" s="7">
        <v>45740</v>
      </c>
      <c r="C560" s="5" t="s">
        <v>8</v>
      </c>
      <c r="D560" s="6">
        <v>30</v>
      </c>
      <c r="E560" s="20">
        <v>538</v>
      </c>
      <c r="F560" s="6">
        <v>30</v>
      </c>
      <c r="G560" s="6"/>
      <c r="H560" s="6">
        <v>1559</v>
      </c>
      <c r="I560" s="14">
        <f>SUMIF(Чек_позиція!D:D,Продаж!H560,Чек_позиція!F:F)</f>
        <v>990.9799999999999</v>
      </c>
      <c r="J560" t="str">
        <f>VLOOKUP(D560,Аптека!A:B,2,FALSE)</f>
        <v>Аптека №30</v>
      </c>
      <c r="K560" t="str">
        <f t="shared" si="8"/>
        <v>нема рецепту</v>
      </c>
    </row>
    <row r="561" spans="1:11">
      <c r="A561" s="4">
        <v>560</v>
      </c>
      <c r="B561" s="7">
        <v>45699</v>
      </c>
      <c r="C561" s="5" t="s">
        <v>2206</v>
      </c>
      <c r="D561" s="6">
        <v>51</v>
      </c>
      <c r="E561" s="20"/>
      <c r="F561" s="6">
        <v>51</v>
      </c>
      <c r="G561" s="6"/>
      <c r="H561" s="6">
        <v>1560</v>
      </c>
      <c r="I561" s="14">
        <f>SUMIF(Чек_позиція!D:D,Продаж!H561,Чек_позиція!F:F)</f>
        <v>6049.28</v>
      </c>
      <c r="J561" t="str">
        <f>VLOOKUP(D561,Аптека!A:B,2,FALSE)</f>
        <v>Аптека №51</v>
      </c>
      <c r="K561" t="str">
        <f t="shared" si="8"/>
        <v>нема рецепту</v>
      </c>
    </row>
    <row r="562" spans="1:11">
      <c r="A562" s="4">
        <v>561</v>
      </c>
      <c r="B562" s="7">
        <v>45812</v>
      </c>
      <c r="C562" s="5" t="s">
        <v>8</v>
      </c>
      <c r="D562" s="6">
        <v>32</v>
      </c>
      <c r="E562" s="20">
        <v>90</v>
      </c>
      <c r="F562" s="6">
        <v>152</v>
      </c>
      <c r="G562" s="6"/>
      <c r="H562" s="6">
        <v>1561</v>
      </c>
      <c r="I562" s="14">
        <f>SUMIF(Чек_позиція!D:D,Продаж!H562,Чек_позиція!F:F)</f>
        <v>7191.47</v>
      </c>
      <c r="J562" t="str">
        <f>VLOOKUP(D562,Аптека!A:B,2,FALSE)</f>
        <v>Аптека №32</v>
      </c>
      <c r="K562" t="str">
        <f t="shared" si="8"/>
        <v>нема рецепту</v>
      </c>
    </row>
    <row r="563" spans="1:11">
      <c r="A563" s="4">
        <v>562</v>
      </c>
      <c r="B563" s="7">
        <v>45821</v>
      </c>
      <c r="C563" s="5" t="s">
        <v>8</v>
      </c>
      <c r="D563" s="6">
        <v>33</v>
      </c>
      <c r="E563" s="20"/>
      <c r="F563" s="6">
        <v>213</v>
      </c>
      <c r="G563" s="6"/>
      <c r="H563" s="6">
        <v>1562</v>
      </c>
      <c r="I563" s="14">
        <f>SUMIF(Чек_позиція!D:D,Продаж!H563,Чек_позиція!F:F)</f>
        <v>3545.88</v>
      </c>
      <c r="J563" t="str">
        <f>VLOOKUP(D563,Аптека!A:B,2,FALSE)</f>
        <v>Аптека №33</v>
      </c>
      <c r="K563" t="str">
        <f t="shared" si="8"/>
        <v>нема рецепту</v>
      </c>
    </row>
    <row r="564" spans="1:11">
      <c r="A564" s="4">
        <v>563</v>
      </c>
      <c r="B564" s="7">
        <v>45666</v>
      </c>
      <c r="C564" s="5" t="s">
        <v>8</v>
      </c>
      <c r="D564" s="6">
        <v>18</v>
      </c>
      <c r="E564" s="20">
        <v>404</v>
      </c>
      <c r="F564" s="6">
        <v>318</v>
      </c>
      <c r="G564" s="6"/>
      <c r="H564" s="6">
        <v>1563</v>
      </c>
      <c r="I564" s="14">
        <f>SUMIF(Чек_позиція!D:D,Продаж!H564,Чек_позиція!F:F)</f>
        <v>334.82</v>
      </c>
      <c r="J564" t="str">
        <f>VLOOKUP(D564,Аптека!A:B,2,FALSE)</f>
        <v>Аптека №18</v>
      </c>
      <c r="K564" t="str">
        <f t="shared" si="8"/>
        <v>нема рецепту</v>
      </c>
    </row>
    <row r="565" spans="1:11">
      <c r="A565" s="4">
        <v>564</v>
      </c>
      <c r="B565" s="7">
        <v>45819</v>
      </c>
      <c r="C565" s="5" t="s">
        <v>2206</v>
      </c>
      <c r="D565" s="6">
        <v>15</v>
      </c>
      <c r="E565" s="20"/>
      <c r="F565" s="6">
        <v>195</v>
      </c>
      <c r="G565" s="6"/>
      <c r="H565" s="6">
        <v>1564</v>
      </c>
      <c r="I565" s="14">
        <f>SUMIF(Чек_позиція!D:D,Продаж!H565,Чек_позиція!F:F)</f>
        <v>3359.29</v>
      </c>
      <c r="J565" t="str">
        <f>VLOOKUP(D565,Аптека!A:B,2,FALSE)</f>
        <v>Аптека №15</v>
      </c>
      <c r="K565" t="str">
        <f t="shared" si="8"/>
        <v>нема рецепту</v>
      </c>
    </row>
    <row r="566" spans="1:11">
      <c r="A566" s="4">
        <v>565</v>
      </c>
      <c r="B566" s="7">
        <v>45762</v>
      </c>
      <c r="C566" s="5" t="s">
        <v>2206</v>
      </c>
      <c r="D566" s="6">
        <v>32</v>
      </c>
      <c r="E566" s="20">
        <v>192</v>
      </c>
      <c r="F566" s="6">
        <v>332</v>
      </c>
      <c r="G566" s="6"/>
      <c r="H566" s="6">
        <v>1565</v>
      </c>
      <c r="I566" s="14">
        <f>SUMIF(Чек_позиція!D:D,Продаж!H566,Чек_позиція!F:F)</f>
        <v>5755.58</v>
      </c>
      <c r="J566" t="str">
        <f>VLOOKUP(D566,Аптека!A:B,2,FALSE)</f>
        <v>Аптека №32</v>
      </c>
      <c r="K566" t="str">
        <f t="shared" si="8"/>
        <v>нема рецепту</v>
      </c>
    </row>
    <row r="567" spans="1:11">
      <c r="A567" s="4">
        <v>566</v>
      </c>
      <c r="B567" s="7">
        <v>45786</v>
      </c>
      <c r="C567" s="5" t="s">
        <v>2206</v>
      </c>
      <c r="D567" s="6">
        <v>47</v>
      </c>
      <c r="E567" s="20">
        <v>46</v>
      </c>
      <c r="F567" s="6">
        <v>107</v>
      </c>
      <c r="G567" s="6"/>
      <c r="H567" s="6">
        <v>1566</v>
      </c>
      <c r="I567" s="14">
        <f>SUMIF(Чек_позиція!D:D,Продаж!H567,Чек_позиція!F:F)</f>
        <v>8728.36</v>
      </c>
      <c r="J567" t="str">
        <f>VLOOKUP(D567,Аптека!A:B,2,FALSE)</f>
        <v>Аптека №47</v>
      </c>
      <c r="K567" t="str">
        <f t="shared" si="8"/>
        <v>нема рецепту</v>
      </c>
    </row>
    <row r="568" spans="1:11">
      <c r="A568" s="4">
        <v>567</v>
      </c>
      <c r="B568" s="7">
        <v>45769</v>
      </c>
      <c r="C568" s="5" t="s">
        <v>8</v>
      </c>
      <c r="D568" s="6">
        <v>17</v>
      </c>
      <c r="E568" s="20">
        <v>55</v>
      </c>
      <c r="F568" s="6">
        <v>77</v>
      </c>
      <c r="G568" s="6"/>
      <c r="H568" s="6">
        <v>1567</v>
      </c>
      <c r="I568" s="14">
        <f>SUMIF(Чек_позиція!D:D,Продаж!H568,Чек_позиція!F:F)</f>
        <v>1065.7</v>
      </c>
      <c r="J568" t="str">
        <f>VLOOKUP(D568,Аптека!A:B,2,FALSE)</f>
        <v>Аптека №17</v>
      </c>
      <c r="K568" t="str">
        <f t="shared" si="8"/>
        <v>нема рецепту</v>
      </c>
    </row>
    <row r="569" spans="1:11">
      <c r="A569" s="4">
        <v>568</v>
      </c>
      <c r="B569" s="7">
        <v>45661</v>
      </c>
      <c r="C569" s="5" t="s">
        <v>8</v>
      </c>
      <c r="D569" s="6">
        <v>13</v>
      </c>
      <c r="E569" s="20"/>
      <c r="F569" s="6">
        <v>253</v>
      </c>
      <c r="G569" s="6">
        <v>34</v>
      </c>
      <c r="H569" s="6">
        <v>1568</v>
      </c>
      <c r="I569" s="14">
        <f>SUMIF(Чек_позиція!D:D,Продаж!H569,Чек_позиція!F:F)</f>
        <v>3258.05</v>
      </c>
      <c r="J569" t="str">
        <f>VLOOKUP(D569,Аптека!A:B,2,FALSE)</f>
        <v>Аптека №13</v>
      </c>
      <c r="K569" t="str">
        <f t="shared" si="8"/>
        <v>є рецепт</v>
      </c>
    </row>
    <row r="570" spans="1:11">
      <c r="A570" s="4">
        <v>569</v>
      </c>
      <c r="B570" s="7">
        <v>45725</v>
      </c>
      <c r="C570" s="5" t="s">
        <v>2206</v>
      </c>
      <c r="D570" s="6">
        <v>47</v>
      </c>
      <c r="E570" s="20">
        <v>394</v>
      </c>
      <c r="F570" s="6">
        <v>167</v>
      </c>
      <c r="G570" s="6"/>
      <c r="H570" s="6">
        <v>1569</v>
      </c>
      <c r="I570" s="14">
        <f>SUMIF(Чек_позиція!D:D,Продаж!H570,Чек_позиція!F:F)</f>
        <v>408.28</v>
      </c>
      <c r="J570" t="str">
        <f>VLOOKUP(D570,Аптека!A:B,2,FALSE)</f>
        <v>Аптека №47</v>
      </c>
      <c r="K570" t="str">
        <f t="shared" si="8"/>
        <v>нема рецепту</v>
      </c>
    </row>
    <row r="571" spans="1:11">
      <c r="A571" s="4">
        <v>570</v>
      </c>
      <c r="B571" s="7">
        <v>45745</v>
      </c>
      <c r="C571" s="5" t="s">
        <v>8</v>
      </c>
      <c r="D571" s="6">
        <v>1</v>
      </c>
      <c r="E571" s="20"/>
      <c r="F571" s="6">
        <v>1</v>
      </c>
      <c r="G571" s="6"/>
      <c r="H571" s="6">
        <v>1570</v>
      </c>
      <c r="I571" s="14">
        <f>SUMIF(Чек_позиція!D:D,Продаж!H571,Чек_позиція!F:F)</f>
        <v>4130.58</v>
      </c>
      <c r="J571" t="str">
        <f>VLOOKUP(D571,Аптека!A:B,2,FALSE)</f>
        <v>Аптека №1</v>
      </c>
      <c r="K571" t="str">
        <f t="shared" si="8"/>
        <v>нема рецепту</v>
      </c>
    </row>
    <row r="572" spans="1:11">
      <c r="A572" s="4">
        <v>571</v>
      </c>
      <c r="B572" s="7">
        <v>45775</v>
      </c>
      <c r="C572" s="5" t="s">
        <v>2206</v>
      </c>
      <c r="D572" s="6">
        <v>58</v>
      </c>
      <c r="E572" s="20">
        <v>134</v>
      </c>
      <c r="F572" s="6">
        <v>358</v>
      </c>
      <c r="G572" s="6"/>
      <c r="H572" s="6">
        <v>1571</v>
      </c>
      <c r="I572" s="14">
        <f>SUMIF(Чек_позиція!D:D,Продаж!H572,Чек_позиція!F:F)</f>
        <v>741.24</v>
      </c>
      <c r="J572" t="str">
        <f>VLOOKUP(D572,Аптека!A:B,2,FALSE)</f>
        <v>Аптека №58</v>
      </c>
      <c r="K572" t="str">
        <f t="shared" si="8"/>
        <v>нема рецепту</v>
      </c>
    </row>
    <row r="573" spans="1:11">
      <c r="A573" s="4">
        <v>572</v>
      </c>
      <c r="B573" s="7">
        <v>45682</v>
      </c>
      <c r="C573" s="5" t="s">
        <v>2206</v>
      </c>
      <c r="D573" s="6">
        <v>19</v>
      </c>
      <c r="E573" s="20">
        <v>277</v>
      </c>
      <c r="F573" s="6">
        <v>199</v>
      </c>
      <c r="G573" s="6">
        <v>759</v>
      </c>
      <c r="H573" s="6">
        <v>1572</v>
      </c>
      <c r="I573" s="14">
        <f>SUMIF(Чек_позиція!D:D,Продаж!H573,Чек_позиція!F:F)</f>
        <v>2658.02</v>
      </c>
      <c r="J573" t="str">
        <f>VLOOKUP(D573,Аптека!A:B,2,FALSE)</f>
        <v>Аптека №19</v>
      </c>
      <c r="K573" t="str">
        <f t="shared" si="8"/>
        <v>є рецепт</v>
      </c>
    </row>
    <row r="574" spans="1:11">
      <c r="A574" s="4">
        <v>573</v>
      </c>
      <c r="B574" s="7">
        <v>45829</v>
      </c>
      <c r="C574" s="5" t="s">
        <v>2206</v>
      </c>
      <c r="D574" s="6">
        <v>50</v>
      </c>
      <c r="E574" s="20"/>
      <c r="F574" s="6">
        <v>230</v>
      </c>
      <c r="G574" s="6"/>
      <c r="H574" s="6">
        <v>1573</v>
      </c>
      <c r="I574" s="14">
        <f>SUMIF(Чек_позиція!D:D,Продаж!H574,Чек_позиція!F:F)</f>
        <v>2818.59</v>
      </c>
      <c r="J574" t="str">
        <f>VLOOKUP(D574,Аптека!A:B,2,FALSE)</f>
        <v>Аптека №50</v>
      </c>
      <c r="K574" t="str">
        <f t="shared" si="8"/>
        <v>нема рецепту</v>
      </c>
    </row>
    <row r="575" spans="1:11">
      <c r="A575" s="4">
        <v>574</v>
      </c>
      <c r="B575" s="7">
        <v>45813</v>
      </c>
      <c r="C575" s="5" t="s">
        <v>2206</v>
      </c>
      <c r="D575" s="6">
        <v>8</v>
      </c>
      <c r="E575" s="20"/>
      <c r="F575" s="6">
        <v>68</v>
      </c>
      <c r="G575" s="6"/>
      <c r="H575" s="6">
        <v>1574</v>
      </c>
      <c r="I575" s="14">
        <f>SUMIF(Чек_позиція!D:D,Продаж!H575,Чек_позиція!F:F)</f>
        <v>299.06</v>
      </c>
      <c r="J575" t="str">
        <f>VLOOKUP(D575,Аптека!A:B,2,FALSE)</f>
        <v>Аптека №8</v>
      </c>
      <c r="K575" t="str">
        <f t="shared" si="8"/>
        <v>нема рецепту</v>
      </c>
    </row>
    <row r="576" spans="1:11">
      <c r="A576" s="4">
        <v>575</v>
      </c>
      <c r="B576" s="7">
        <v>45737</v>
      </c>
      <c r="C576" s="5" t="s">
        <v>8</v>
      </c>
      <c r="D576" s="6">
        <v>9</v>
      </c>
      <c r="E576" s="20"/>
      <c r="F576" s="6">
        <v>129</v>
      </c>
      <c r="G576" s="6"/>
      <c r="H576" s="6">
        <v>1575</v>
      </c>
      <c r="I576" s="14">
        <f>SUMIF(Чек_позиція!D:D,Продаж!H576,Чек_позиція!F:F)</f>
        <v>1595.59</v>
      </c>
      <c r="J576" t="str">
        <f>VLOOKUP(D576,Аптека!A:B,2,FALSE)</f>
        <v>Аптека №9</v>
      </c>
      <c r="K576" t="str">
        <f t="shared" si="8"/>
        <v>нема рецепту</v>
      </c>
    </row>
    <row r="577" spans="1:11">
      <c r="A577" s="4">
        <v>576</v>
      </c>
      <c r="B577" s="7">
        <v>45726</v>
      </c>
      <c r="C577" s="5" t="s">
        <v>2206</v>
      </c>
      <c r="D577" s="6">
        <v>20</v>
      </c>
      <c r="E577" s="20"/>
      <c r="F577" s="6">
        <v>140</v>
      </c>
      <c r="G577" s="6"/>
      <c r="H577" s="6">
        <v>1576</v>
      </c>
      <c r="I577" s="14">
        <f>SUMIF(Чек_позиція!D:D,Продаж!H577,Чек_позиція!F:F)</f>
        <v>2906.2</v>
      </c>
      <c r="J577" t="str">
        <f>VLOOKUP(D577,Аптека!A:B,2,FALSE)</f>
        <v>Аптека №20</v>
      </c>
      <c r="K577" t="str">
        <f t="shared" si="8"/>
        <v>нема рецепту</v>
      </c>
    </row>
    <row r="578" spans="1:11">
      <c r="A578" s="4">
        <v>577</v>
      </c>
      <c r="B578" s="7">
        <v>45702</v>
      </c>
      <c r="C578" s="5" t="s">
        <v>2206</v>
      </c>
      <c r="D578" s="6">
        <v>55</v>
      </c>
      <c r="E578" s="20">
        <v>507</v>
      </c>
      <c r="F578" s="6">
        <v>115</v>
      </c>
      <c r="G578" s="6"/>
      <c r="H578" s="6">
        <v>1577</v>
      </c>
      <c r="I578" s="14">
        <f>SUMIF(Чек_позиція!D:D,Продаж!H578,Чек_позиція!F:F)</f>
        <v>3252.34</v>
      </c>
      <c r="J578" t="str">
        <f>VLOOKUP(D578,Аптека!A:B,2,FALSE)</f>
        <v>Аптека №55</v>
      </c>
      <c r="K578" t="str">
        <f t="shared" si="8"/>
        <v>нема рецепту</v>
      </c>
    </row>
    <row r="579" spans="1:11">
      <c r="A579" s="4">
        <v>578</v>
      </c>
      <c r="B579" s="7">
        <v>45807</v>
      </c>
      <c r="C579" s="5" t="s">
        <v>2206</v>
      </c>
      <c r="D579" s="6">
        <v>44</v>
      </c>
      <c r="E579" s="20">
        <v>360</v>
      </c>
      <c r="F579" s="6">
        <v>344</v>
      </c>
      <c r="G579" s="6">
        <v>1236</v>
      </c>
      <c r="H579" s="6">
        <v>1578</v>
      </c>
      <c r="I579" s="14">
        <f>SUMIF(Чек_позиція!D:D,Продаж!H579,Чек_позиція!F:F)</f>
        <v>4682.9799999999996</v>
      </c>
      <c r="J579" t="str">
        <f>VLOOKUP(D579,Аптека!A:B,2,FALSE)</f>
        <v>Аптека №44</v>
      </c>
      <c r="K579" t="str">
        <f t="shared" ref="K579:K642" si="9">IF(G579="", "нема рецепту","є рецепт")</f>
        <v>є рецепт</v>
      </c>
    </row>
    <row r="580" spans="1:11">
      <c r="A580" s="4">
        <v>579</v>
      </c>
      <c r="B580" s="7">
        <v>45831</v>
      </c>
      <c r="C580" s="5" t="s">
        <v>2206</v>
      </c>
      <c r="D580" s="6">
        <v>40</v>
      </c>
      <c r="E580" s="20">
        <v>430</v>
      </c>
      <c r="F580" s="6">
        <v>40</v>
      </c>
      <c r="G580" s="6"/>
      <c r="H580" s="6">
        <v>1579</v>
      </c>
      <c r="I580" s="14">
        <f>SUMIF(Чек_позиція!D:D,Продаж!H580,Чек_позиція!F:F)</f>
        <v>1642.1599999999999</v>
      </c>
      <c r="J580" t="str">
        <f>VLOOKUP(D580,Аптека!A:B,2,FALSE)</f>
        <v>Аптека №40</v>
      </c>
      <c r="K580" t="str">
        <f t="shared" si="9"/>
        <v>нема рецепту</v>
      </c>
    </row>
    <row r="581" spans="1:11">
      <c r="A581" s="4">
        <v>580</v>
      </c>
      <c r="B581" s="7">
        <v>45700</v>
      </c>
      <c r="C581" s="5" t="s">
        <v>2206</v>
      </c>
      <c r="D581" s="6">
        <v>49</v>
      </c>
      <c r="E581" s="20">
        <v>57</v>
      </c>
      <c r="F581" s="6">
        <v>349</v>
      </c>
      <c r="G581" s="6"/>
      <c r="H581" s="6">
        <v>1580</v>
      </c>
      <c r="I581" s="14">
        <f>SUMIF(Чек_позиція!D:D,Продаж!H581,Чек_позиція!F:F)</f>
        <v>766.38</v>
      </c>
      <c r="J581" t="str">
        <f>VLOOKUP(D581,Аптека!A:B,2,FALSE)</f>
        <v>Аптека №49</v>
      </c>
      <c r="K581" t="str">
        <f t="shared" si="9"/>
        <v>нема рецепту</v>
      </c>
    </row>
    <row r="582" spans="1:11">
      <c r="A582" s="4">
        <v>581</v>
      </c>
      <c r="B582" s="7">
        <v>45682</v>
      </c>
      <c r="C582" s="5" t="s">
        <v>2206</v>
      </c>
      <c r="D582" s="6">
        <v>7</v>
      </c>
      <c r="E582" s="20">
        <v>367</v>
      </c>
      <c r="F582" s="6">
        <v>127</v>
      </c>
      <c r="G582" s="6"/>
      <c r="H582" s="6">
        <v>1581</v>
      </c>
      <c r="I582" s="14">
        <f>SUMIF(Чек_позиція!D:D,Продаж!H582,Чек_позиція!F:F)</f>
        <v>1012.22</v>
      </c>
      <c r="J582" t="str">
        <f>VLOOKUP(D582,Аптека!A:B,2,FALSE)</f>
        <v>Аптека №7</v>
      </c>
      <c r="K582" t="str">
        <f t="shared" si="9"/>
        <v>нема рецепту</v>
      </c>
    </row>
    <row r="583" spans="1:11">
      <c r="A583" s="4">
        <v>582</v>
      </c>
      <c r="B583" s="7">
        <v>45732</v>
      </c>
      <c r="C583" s="5" t="s">
        <v>8</v>
      </c>
      <c r="D583" s="6">
        <v>40</v>
      </c>
      <c r="E583" s="20">
        <v>263</v>
      </c>
      <c r="F583" s="6">
        <v>220</v>
      </c>
      <c r="G583" s="6"/>
      <c r="H583" s="6">
        <v>1582</v>
      </c>
      <c r="I583" s="14">
        <f>SUMIF(Чек_позиція!D:D,Продаж!H583,Чек_позиція!F:F)</f>
        <v>586.75</v>
      </c>
      <c r="J583" t="str">
        <f>VLOOKUP(D583,Аптека!A:B,2,FALSE)</f>
        <v>Аптека №40</v>
      </c>
      <c r="K583" t="str">
        <f t="shared" si="9"/>
        <v>нема рецепту</v>
      </c>
    </row>
    <row r="584" spans="1:11">
      <c r="A584" s="4">
        <v>583</v>
      </c>
      <c r="B584" s="7">
        <v>45716</v>
      </c>
      <c r="C584" s="5" t="s">
        <v>2206</v>
      </c>
      <c r="D584" s="6">
        <v>27</v>
      </c>
      <c r="E584" s="20">
        <v>330</v>
      </c>
      <c r="F584" s="6">
        <v>387</v>
      </c>
      <c r="G584" s="6">
        <v>764</v>
      </c>
      <c r="H584" s="6">
        <v>1583</v>
      </c>
      <c r="I584" s="14">
        <f>SUMIF(Чек_позиція!D:D,Продаж!H584,Чек_позиція!F:F)</f>
        <v>5351.51</v>
      </c>
      <c r="J584" t="str">
        <f>VLOOKUP(D584,Аптека!A:B,2,FALSE)</f>
        <v>Аптека №27</v>
      </c>
      <c r="K584" t="str">
        <f t="shared" si="9"/>
        <v>є рецепт</v>
      </c>
    </row>
    <row r="585" spans="1:11">
      <c r="A585" s="4">
        <v>584</v>
      </c>
      <c r="B585" s="7">
        <v>45744</v>
      </c>
      <c r="C585" s="5" t="s">
        <v>2206</v>
      </c>
      <c r="D585" s="6">
        <v>2</v>
      </c>
      <c r="E585" s="20">
        <v>56</v>
      </c>
      <c r="F585" s="6">
        <v>182</v>
      </c>
      <c r="G585" s="6"/>
      <c r="H585" s="6">
        <v>1584</v>
      </c>
      <c r="I585" s="14">
        <f>SUMIF(Чек_позиція!D:D,Продаж!H585,Чек_позиція!F:F)</f>
        <v>2707.7</v>
      </c>
      <c r="J585" t="str">
        <f>VLOOKUP(D585,Аптека!A:B,2,FALSE)</f>
        <v>Аптека №2</v>
      </c>
      <c r="K585" t="str">
        <f t="shared" si="9"/>
        <v>нема рецепту</v>
      </c>
    </row>
    <row r="586" spans="1:11">
      <c r="A586" s="4">
        <v>585</v>
      </c>
      <c r="B586" s="7">
        <v>45676</v>
      </c>
      <c r="C586" s="5" t="s">
        <v>2206</v>
      </c>
      <c r="D586" s="6">
        <v>36</v>
      </c>
      <c r="E586" s="20">
        <v>99</v>
      </c>
      <c r="F586" s="6">
        <v>216</v>
      </c>
      <c r="G586" s="6"/>
      <c r="H586" s="6">
        <v>1585</v>
      </c>
      <c r="I586" s="14">
        <f>SUMIF(Чек_позиція!D:D,Продаж!H586,Чек_позиція!F:F)</f>
        <v>1293.18</v>
      </c>
      <c r="J586" t="str">
        <f>VLOOKUP(D586,Аптека!A:B,2,FALSE)</f>
        <v>Аптека №36</v>
      </c>
      <c r="K586" t="str">
        <f t="shared" si="9"/>
        <v>нема рецепту</v>
      </c>
    </row>
    <row r="587" spans="1:11">
      <c r="A587" s="4">
        <v>586</v>
      </c>
      <c r="B587" s="7">
        <v>45658</v>
      </c>
      <c r="C587" s="5" t="s">
        <v>2206</v>
      </c>
      <c r="D587" s="6">
        <v>5</v>
      </c>
      <c r="E587" s="20">
        <v>238</v>
      </c>
      <c r="F587" s="6">
        <v>245</v>
      </c>
      <c r="G587" s="6"/>
      <c r="H587" s="6">
        <v>1586</v>
      </c>
      <c r="I587" s="14">
        <f>SUMIF(Чек_позиція!D:D,Продаж!H587,Чек_позиція!F:F)</f>
        <v>4014.02</v>
      </c>
      <c r="J587" t="str">
        <f>VLOOKUP(D587,Аптека!A:B,2,FALSE)</f>
        <v>Аптека №5</v>
      </c>
      <c r="K587" t="str">
        <f t="shared" si="9"/>
        <v>нема рецепту</v>
      </c>
    </row>
    <row r="588" spans="1:11">
      <c r="A588" s="4">
        <v>587</v>
      </c>
      <c r="B588" s="7">
        <v>45820</v>
      </c>
      <c r="C588" s="5" t="s">
        <v>2206</v>
      </c>
      <c r="D588" s="6">
        <v>25</v>
      </c>
      <c r="E588" s="20">
        <v>418</v>
      </c>
      <c r="F588" s="6">
        <v>85</v>
      </c>
      <c r="G588" s="6"/>
      <c r="H588" s="6">
        <v>1587</v>
      </c>
      <c r="I588" s="14">
        <f>SUMIF(Чек_позиція!D:D,Продаж!H588,Чек_позиція!F:F)</f>
        <v>1152.06</v>
      </c>
      <c r="J588" t="str">
        <f>VLOOKUP(D588,Аптека!A:B,2,FALSE)</f>
        <v>Аптека №25</v>
      </c>
      <c r="K588" t="str">
        <f t="shared" si="9"/>
        <v>нема рецепту</v>
      </c>
    </row>
    <row r="589" spans="1:11">
      <c r="A589" s="4">
        <v>588</v>
      </c>
      <c r="B589" s="7">
        <v>45678</v>
      </c>
      <c r="C589" s="5" t="s">
        <v>2206</v>
      </c>
      <c r="D589" s="6">
        <v>13</v>
      </c>
      <c r="E589" s="20">
        <v>267</v>
      </c>
      <c r="F589" s="6">
        <v>313</v>
      </c>
      <c r="G589" s="6"/>
      <c r="H589" s="6">
        <v>1588</v>
      </c>
      <c r="I589" s="14">
        <f>SUMIF(Чек_позиція!D:D,Продаж!H589,Чек_позиція!F:F)</f>
        <v>773.55000000000007</v>
      </c>
      <c r="J589" t="str">
        <f>VLOOKUP(D589,Аптека!A:B,2,FALSE)</f>
        <v>Аптека №13</v>
      </c>
      <c r="K589" t="str">
        <f t="shared" si="9"/>
        <v>нема рецепту</v>
      </c>
    </row>
    <row r="590" spans="1:11">
      <c r="A590" s="4">
        <v>589</v>
      </c>
      <c r="B590" s="7">
        <v>45748</v>
      </c>
      <c r="C590" s="5" t="s">
        <v>2206</v>
      </c>
      <c r="D590" s="6">
        <v>15</v>
      </c>
      <c r="E590" s="20">
        <v>395</v>
      </c>
      <c r="F590" s="6">
        <v>135</v>
      </c>
      <c r="G590" s="6"/>
      <c r="H590" s="6">
        <v>1589</v>
      </c>
      <c r="I590" s="14">
        <f>SUMIF(Чек_позиція!D:D,Продаж!H590,Чек_позиція!F:F)</f>
        <v>1567.72</v>
      </c>
      <c r="J590" t="str">
        <f>VLOOKUP(D590,Аптека!A:B,2,FALSE)</f>
        <v>Аптека №15</v>
      </c>
      <c r="K590" t="str">
        <f t="shared" si="9"/>
        <v>нема рецепту</v>
      </c>
    </row>
    <row r="591" spans="1:11">
      <c r="A591" s="4">
        <v>590</v>
      </c>
      <c r="B591" s="7">
        <v>45687</v>
      </c>
      <c r="C591" s="5" t="s">
        <v>2206</v>
      </c>
      <c r="D591" s="6">
        <v>27</v>
      </c>
      <c r="E591" s="20">
        <v>442</v>
      </c>
      <c r="F591" s="6">
        <v>327</v>
      </c>
      <c r="G591" s="6"/>
      <c r="H591" s="6">
        <v>1590</v>
      </c>
      <c r="I591" s="14">
        <f>SUMIF(Чек_позиція!D:D,Продаж!H591,Чек_позиція!F:F)</f>
        <v>1815.25</v>
      </c>
      <c r="J591" t="str">
        <f>VLOOKUP(D591,Аптека!A:B,2,FALSE)</f>
        <v>Аптека №27</v>
      </c>
      <c r="K591" t="str">
        <f t="shared" si="9"/>
        <v>нема рецепту</v>
      </c>
    </row>
    <row r="592" spans="1:11">
      <c r="A592" s="4">
        <v>591</v>
      </c>
      <c r="B592" s="7">
        <v>45785</v>
      </c>
      <c r="C592" s="5" t="s">
        <v>8</v>
      </c>
      <c r="D592" s="6">
        <v>36</v>
      </c>
      <c r="E592" s="20">
        <v>135</v>
      </c>
      <c r="F592" s="6">
        <v>36</v>
      </c>
      <c r="G592" s="6"/>
      <c r="H592" s="6">
        <v>1591</v>
      </c>
      <c r="I592" s="14">
        <f>SUMIF(Чек_позиція!D:D,Продаж!H592,Чек_позиція!F:F)</f>
        <v>8514.43</v>
      </c>
      <c r="J592" t="str">
        <f>VLOOKUP(D592,Аптека!A:B,2,FALSE)</f>
        <v>Аптека №36</v>
      </c>
      <c r="K592" t="str">
        <f t="shared" si="9"/>
        <v>нема рецепту</v>
      </c>
    </row>
    <row r="593" spans="1:11">
      <c r="A593" s="4">
        <v>592</v>
      </c>
      <c r="B593" s="7">
        <v>45682</v>
      </c>
      <c r="C593" s="5" t="s">
        <v>8</v>
      </c>
      <c r="D593" s="6">
        <v>18</v>
      </c>
      <c r="E593" s="20">
        <v>233</v>
      </c>
      <c r="F593" s="6">
        <v>198</v>
      </c>
      <c r="G593" s="6"/>
      <c r="H593" s="6">
        <v>1592</v>
      </c>
      <c r="I593" s="14">
        <f>SUMIF(Чек_позиція!D:D,Продаж!H593,Чек_позиція!F:F)</f>
        <v>3594.94</v>
      </c>
      <c r="J593" t="str">
        <f>VLOOKUP(D593,Аптека!A:B,2,FALSE)</f>
        <v>Аптека №18</v>
      </c>
      <c r="K593" t="str">
        <f t="shared" si="9"/>
        <v>нема рецепту</v>
      </c>
    </row>
    <row r="594" spans="1:11">
      <c r="A594" s="4">
        <v>593</v>
      </c>
      <c r="B594" s="7">
        <v>45802</v>
      </c>
      <c r="C594" s="5" t="s">
        <v>2206</v>
      </c>
      <c r="D594" s="6">
        <v>21</v>
      </c>
      <c r="E594" s="20">
        <v>513</v>
      </c>
      <c r="F594" s="6">
        <v>21</v>
      </c>
      <c r="G594" s="6"/>
      <c r="H594" s="6">
        <v>1593</v>
      </c>
      <c r="I594" s="14">
        <f>SUMIF(Чек_позиція!D:D,Продаж!H594,Чек_позиція!F:F)</f>
        <v>3044.4</v>
      </c>
      <c r="J594" t="str">
        <f>VLOOKUP(D594,Аптека!A:B,2,FALSE)</f>
        <v>Аптека №21</v>
      </c>
      <c r="K594" t="str">
        <f t="shared" si="9"/>
        <v>нема рецепту</v>
      </c>
    </row>
    <row r="595" spans="1:11">
      <c r="A595" s="4">
        <v>594</v>
      </c>
      <c r="B595" s="7">
        <v>45705</v>
      </c>
      <c r="C595" s="5" t="s">
        <v>2206</v>
      </c>
      <c r="D595" s="6">
        <v>50</v>
      </c>
      <c r="E595" s="20">
        <v>106</v>
      </c>
      <c r="F595" s="6">
        <v>230</v>
      </c>
      <c r="G595" s="6"/>
      <c r="H595" s="6">
        <v>1594</v>
      </c>
      <c r="I595" s="14">
        <f>SUMIF(Чек_позиція!D:D,Продаж!H595,Чек_позиція!F:F)</f>
        <v>4686.8499999999995</v>
      </c>
      <c r="J595" t="str">
        <f>VLOOKUP(D595,Аптека!A:B,2,FALSE)</f>
        <v>Аптека №50</v>
      </c>
      <c r="K595" t="str">
        <f t="shared" si="9"/>
        <v>нема рецепту</v>
      </c>
    </row>
    <row r="596" spans="1:11">
      <c r="A596" s="4">
        <v>595</v>
      </c>
      <c r="B596" s="7">
        <v>45806</v>
      </c>
      <c r="C596" s="5" t="s">
        <v>2206</v>
      </c>
      <c r="D596" s="6">
        <v>11</v>
      </c>
      <c r="E596" s="20"/>
      <c r="F596" s="6">
        <v>71</v>
      </c>
      <c r="G596" s="6">
        <v>477</v>
      </c>
      <c r="H596" s="6">
        <v>1595</v>
      </c>
      <c r="I596" s="14">
        <f>SUMIF(Чек_позиція!D:D,Продаж!H596,Чек_позиція!F:F)</f>
        <v>4230.2699999999995</v>
      </c>
      <c r="J596" t="str">
        <f>VLOOKUP(D596,Аптека!A:B,2,FALSE)</f>
        <v>Аптека №11</v>
      </c>
      <c r="K596" t="str">
        <f t="shared" si="9"/>
        <v>є рецепт</v>
      </c>
    </row>
    <row r="597" spans="1:11">
      <c r="A597" s="4">
        <v>596</v>
      </c>
      <c r="B597" s="7">
        <v>45774</v>
      </c>
      <c r="C597" s="5" t="s">
        <v>8</v>
      </c>
      <c r="D597" s="6">
        <v>19</v>
      </c>
      <c r="E597" s="20"/>
      <c r="F597" s="6">
        <v>259</v>
      </c>
      <c r="G597" s="6">
        <v>22</v>
      </c>
      <c r="H597" s="6">
        <v>1596</v>
      </c>
      <c r="I597" s="14">
        <f>SUMIF(Чек_позиція!D:D,Продаж!H597,Чек_позиція!F:F)</f>
        <v>6208.95</v>
      </c>
      <c r="J597" t="str">
        <f>VLOOKUP(D597,Аптека!A:B,2,FALSE)</f>
        <v>Аптека №19</v>
      </c>
      <c r="K597" t="str">
        <f t="shared" si="9"/>
        <v>є рецепт</v>
      </c>
    </row>
    <row r="598" spans="1:11">
      <c r="A598" s="4">
        <v>597</v>
      </c>
      <c r="B598" s="7">
        <v>45744</v>
      </c>
      <c r="C598" s="5" t="s">
        <v>2206</v>
      </c>
      <c r="D598" s="6">
        <v>37</v>
      </c>
      <c r="E598" s="20">
        <v>461</v>
      </c>
      <c r="F598" s="6">
        <v>37</v>
      </c>
      <c r="G598" s="6"/>
      <c r="H598" s="6">
        <v>1597</v>
      </c>
      <c r="I598" s="14">
        <f>SUMIF(Чек_позиція!D:D,Продаж!H598,Чек_позиція!F:F)</f>
        <v>853.05000000000007</v>
      </c>
      <c r="J598" t="str">
        <f>VLOOKUP(D598,Аптека!A:B,2,FALSE)</f>
        <v>Аптека №37</v>
      </c>
      <c r="K598" t="str">
        <f t="shared" si="9"/>
        <v>нема рецепту</v>
      </c>
    </row>
    <row r="599" spans="1:11">
      <c r="A599" s="4">
        <v>598</v>
      </c>
      <c r="B599" s="7">
        <v>45673</v>
      </c>
      <c r="C599" s="5" t="s">
        <v>2206</v>
      </c>
      <c r="D599" s="6">
        <v>39</v>
      </c>
      <c r="E599" s="20">
        <v>413</v>
      </c>
      <c r="F599" s="6">
        <v>159</v>
      </c>
      <c r="G599" s="6">
        <v>142</v>
      </c>
      <c r="H599" s="6">
        <v>1598</v>
      </c>
      <c r="I599" s="14">
        <f>SUMIF(Чек_позиція!D:D,Продаж!H599,Чек_позиція!F:F)</f>
        <v>4421.5599999999995</v>
      </c>
      <c r="J599" t="str">
        <f>VLOOKUP(D599,Аптека!A:B,2,FALSE)</f>
        <v>Аптека №39</v>
      </c>
      <c r="K599" t="str">
        <f t="shared" si="9"/>
        <v>є рецепт</v>
      </c>
    </row>
    <row r="600" spans="1:11">
      <c r="A600" s="4">
        <v>599</v>
      </c>
      <c r="B600" s="7">
        <v>45660</v>
      </c>
      <c r="C600" s="5" t="s">
        <v>8</v>
      </c>
      <c r="D600" s="6">
        <v>50</v>
      </c>
      <c r="E600" s="20"/>
      <c r="F600" s="6">
        <v>290</v>
      </c>
      <c r="G600" s="6"/>
      <c r="H600" s="6">
        <v>1599</v>
      </c>
      <c r="I600" s="14">
        <f>SUMIF(Чек_позиція!D:D,Продаж!H600,Чек_позиція!F:F)</f>
        <v>7215.97</v>
      </c>
      <c r="J600" t="str">
        <f>VLOOKUP(D600,Аптека!A:B,2,FALSE)</f>
        <v>Аптека №50</v>
      </c>
      <c r="K600" t="str">
        <f t="shared" si="9"/>
        <v>нема рецепту</v>
      </c>
    </row>
    <row r="601" spans="1:11">
      <c r="A601" s="4">
        <v>600</v>
      </c>
      <c r="B601" s="7">
        <v>45802</v>
      </c>
      <c r="C601" s="5" t="s">
        <v>2206</v>
      </c>
      <c r="D601" s="6">
        <v>38</v>
      </c>
      <c r="E601" s="20">
        <v>400</v>
      </c>
      <c r="F601" s="6">
        <v>98</v>
      </c>
      <c r="G601" s="6">
        <v>1239</v>
      </c>
      <c r="H601" s="6">
        <v>1600</v>
      </c>
      <c r="I601" s="14">
        <f>SUMIF(Чек_позиція!D:D,Продаж!H601,Чек_позиція!F:F)</f>
        <v>3426.8799999999997</v>
      </c>
      <c r="J601" t="str">
        <f>VLOOKUP(D601,Аптека!A:B,2,FALSE)</f>
        <v>Аптека №38</v>
      </c>
      <c r="K601" t="str">
        <f t="shared" si="9"/>
        <v>є рецепт</v>
      </c>
    </row>
    <row r="602" spans="1:11">
      <c r="A602" s="4">
        <v>601</v>
      </c>
      <c r="B602" s="7">
        <v>45794</v>
      </c>
      <c r="C602" s="5" t="s">
        <v>2206</v>
      </c>
      <c r="D602" s="6">
        <v>6</v>
      </c>
      <c r="E602" s="20">
        <v>292</v>
      </c>
      <c r="F602" s="6">
        <v>126</v>
      </c>
      <c r="G602" s="6">
        <v>181</v>
      </c>
      <c r="H602" s="6">
        <v>1601</v>
      </c>
      <c r="I602" s="14">
        <f>SUMIF(Чек_позиція!D:D,Продаж!H602,Чек_позиція!F:F)</f>
        <v>6492.08</v>
      </c>
      <c r="J602" t="str">
        <f>VLOOKUP(D602,Аптека!A:B,2,FALSE)</f>
        <v>Аптека №6</v>
      </c>
      <c r="K602" t="str">
        <f t="shared" si="9"/>
        <v>є рецепт</v>
      </c>
    </row>
    <row r="603" spans="1:11">
      <c r="A603" s="4">
        <v>602</v>
      </c>
      <c r="B603" s="7">
        <v>45782</v>
      </c>
      <c r="C603" s="5" t="s">
        <v>8</v>
      </c>
      <c r="D603" s="6">
        <v>19</v>
      </c>
      <c r="E603" s="20">
        <v>408</v>
      </c>
      <c r="F603" s="6">
        <v>319</v>
      </c>
      <c r="G603" s="6"/>
      <c r="H603" s="6">
        <v>1602</v>
      </c>
      <c r="I603" s="14">
        <f>SUMIF(Чек_позиція!D:D,Продаж!H603,Чек_позиція!F:F)</f>
        <v>7617.920000000001</v>
      </c>
      <c r="J603" t="str">
        <f>VLOOKUP(D603,Аптека!A:B,2,FALSE)</f>
        <v>Аптека №19</v>
      </c>
      <c r="K603" t="str">
        <f t="shared" si="9"/>
        <v>нема рецепту</v>
      </c>
    </row>
    <row r="604" spans="1:11">
      <c r="A604" s="4">
        <v>603</v>
      </c>
      <c r="B604" s="7">
        <v>45829</v>
      </c>
      <c r="C604" s="5" t="s">
        <v>8</v>
      </c>
      <c r="D604" s="6">
        <v>13</v>
      </c>
      <c r="E604" s="20">
        <v>472</v>
      </c>
      <c r="F604" s="6">
        <v>253</v>
      </c>
      <c r="G604" s="6"/>
      <c r="H604" s="6">
        <v>1603</v>
      </c>
      <c r="I604" s="14">
        <f>SUMIF(Чек_позиція!D:D,Продаж!H604,Чек_позиція!F:F)</f>
        <v>1760.48</v>
      </c>
      <c r="J604" t="str">
        <f>VLOOKUP(D604,Аптека!A:B,2,FALSE)</f>
        <v>Аптека №13</v>
      </c>
      <c r="K604" t="str">
        <f t="shared" si="9"/>
        <v>нема рецепту</v>
      </c>
    </row>
    <row r="605" spans="1:11">
      <c r="A605" s="4">
        <v>604</v>
      </c>
      <c r="B605" s="7">
        <v>45695</v>
      </c>
      <c r="C605" s="5" t="s">
        <v>8</v>
      </c>
      <c r="D605" s="6">
        <v>28</v>
      </c>
      <c r="E605" s="20"/>
      <c r="F605" s="6">
        <v>148</v>
      </c>
      <c r="G605" s="6"/>
      <c r="H605" s="6">
        <v>1604</v>
      </c>
      <c r="I605" s="14">
        <f>SUMIF(Чек_позиція!D:D,Продаж!H605,Чек_позиція!F:F)</f>
        <v>1429.3799999999999</v>
      </c>
      <c r="J605" t="str">
        <f>VLOOKUP(D605,Аптека!A:B,2,FALSE)</f>
        <v>Аптека №28</v>
      </c>
      <c r="K605" t="str">
        <f t="shared" si="9"/>
        <v>нема рецепту</v>
      </c>
    </row>
    <row r="606" spans="1:11">
      <c r="A606" s="4">
        <v>605</v>
      </c>
      <c r="B606" s="7">
        <v>45745</v>
      </c>
      <c r="C606" s="5" t="s">
        <v>2206</v>
      </c>
      <c r="D606" s="6">
        <v>21</v>
      </c>
      <c r="E606" s="20">
        <v>164</v>
      </c>
      <c r="F606" s="6">
        <v>81</v>
      </c>
      <c r="G606" s="6">
        <v>171</v>
      </c>
      <c r="H606" s="6">
        <v>1605</v>
      </c>
      <c r="I606" s="14">
        <f>SUMIF(Чек_позиція!D:D,Продаж!H606,Чек_позиція!F:F)</f>
        <v>1895.3400000000001</v>
      </c>
      <c r="J606" t="str">
        <f>VLOOKUP(D606,Аптека!A:B,2,FALSE)</f>
        <v>Аптека №21</v>
      </c>
      <c r="K606" t="str">
        <f t="shared" si="9"/>
        <v>є рецепт</v>
      </c>
    </row>
    <row r="607" spans="1:11">
      <c r="A607" s="4">
        <v>606</v>
      </c>
      <c r="B607" s="7">
        <v>45814</v>
      </c>
      <c r="C607" s="5" t="s">
        <v>2206</v>
      </c>
      <c r="D607" s="6">
        <v>40</v>
      </c>
      <c r="E607" s="20"/>
      <c r="F607" s="6">
        <v>280</v>
      </c>
      <c r="G607" s="6">
        <v>773</v>
      </c>
      <c r="H607" s="6">
        <v>1606</v>
      </c>
      <c r="I607" s="14">
        <f>SUMIF(Чек_позиція!D:D,Продаж!H607,Чек_позиція!F:F)</f>
        <v>1353.68</v>
      </c>
      <c r="J607" t="str">
        <f>VLOOKUP(D607,Аптека!A:B,2,FALSE)</f>
        <v>Аптека №40</v>
      </c>
      <c r="K607" t="str">
        <f t="shared" si="9"/>
        <v>є рецепт</v>
      </c>
    </row>
    <row r="608" spans="1:11">
      <c r="A608" s="4">
        <v>607</v>
      </c>
      <c r="B608" s="7">
        <v>45772</v>
      </c>
      <c r="C608" s="5" t="s">
        <v>8</v>
      </c>
      <c r="D608" s="6">
        <v>33</v>
      </c>
      <c r="E608" s="20"/>
      <c r="F608" s="6">
        <v>273</v>
      </c>
      <c r="G608" s="6">
        <v>387</v>
      </c>
      <c r="H608" s="6">
        <v>1607</v>
      </c>
      <c r="I608" s="14">
        <f>SUMIF(Чек_позиція!D:D,Продаж!H608,Чек_позиція!F:F)</f>
        <v>5414.95</v>
      </c>
      <c r="J608" t="str">
        <f>VLOOKUP(D608,Аптека!A:B,2,FALSE)</f>
        <v>Аптека №33</v>
      </c>
      <c r="K608" t="str">
        <f t="shared" si="9"/>
        <v>є рецепт</v>
      </c>
    </row>
    <row r="609" spans="1:11">
      <c r="A609" s="4">
        <v>608</v>
      </c>
      <c r="B609" s="7">
        <v>45788</v>
      </c>
      <c r="C609" s="5" t="s">
        <v>8</v>
      </c>
      <c r="D609" s="6">
        <v>26</v>
      </c>
      <c r="E609" s="20">
        <v>379</v>
      </c>
      <c r="F609" s="6">
        <v>86</v>
      </c>
      <c r="G609" s="6"/>
      <c r="H609" s="6">
        <v>1608</v>
      </c>
      <c r="I609" s="14">
        <f>SUMIF(Чек_позиція!D:D,Продаж!H609,Чек_позиція!F:F)</f>
        <v>7397.1900000000005</v>
      </c>
      <c r="J609" t="str">
        <f>VLOOKUP(D609,Аптека!A:B,2,FALSE)</f>
        <v>Аптека №26</v>
      </c>
      <c r="K609" t="str">
        <f t="shared" si="9"/>
        <v>нема рецепту</v>
      </c>
    </row>
    <row r="610" spans="1:11">
      <c r="A610" s="4">
        <v>609</v>
      </c>
      <c r="B610" s="7">
        <v>45670</v>
      </c>
      <c r="C610" s="5" t="s">
        <v>2206</v>
      </c>
      <c r="D610" s="6">
        <v>41</v>
      </c>
      <c r="E610" s="20">
        <v>86</v>
      </c>
      <c r="F610" s="6">
        <v>221</v>
      </c>
      <c r="G610" s="6">
        <v>751</v>
      </c>
      <c r="H610" s="6">
        <v>1609</v>
      </c>
      <c r="I610" s="14">
        <f>SUMIF(Чек_позиція!D:D,Продаж!H610,Чек_позиція!F:F)</f>
        <v>3454.8999999999996</v>
      </c>
      <c r="J610" t="str">
        <f>VLOOKUP(D610,Аптека!A:B,2,FALSE)</f>
        <v>Аптека №41</v>
      </c>
      <c r="K610" t="str">
        <f t="shared" si="9"/>
        <v>є рецепт</v>
      </c>
    </row>
    <row r="611" spans="1:11">
      <c r="A611" s="4">
        <v>610</v>
      </c>
      <c r="B611" s="7">
        <v>45756</v>
      </c>
      <c r="C611" s="5" t="s">
        <v>2206</v>
      </c>
      <c r="D611" s="6">
        <v>31</v>
      </c>
      <c r="E611" s="20">
        <v>17</v>
      </c>
      <c r="F611" s="6">
        <v>271</v>
      </c>
      <c r="G611" s="6"/>
      <c r="H611" s="6">
        <v>1610</v>
      </c>
      <c r="I611" s="14">
        <f>SUMIF(Чек_позиція!D:D,Продаж!H611,Чек_позиція!F:F)</f>
        <v>3460.35</v>
      </c>
      <c r="J611" t="str">
        <f>VLOOKUP(D611,Аптека!A:B,2,FALSE)</f>
        <v>Аптека №31</v>
      </c>
      <c r="K611" t="str">
        <f t="shared" si="9"/>
        <v>нема рецепту</v>
      </c>
    </row>
    <row r="612" spans="1:11">
      <c r="A612" s="4">
        <v>611</v>
      </c>
      <c r="B612" s="7">
        <v>45735</v>
      </c>
      <c r="C612" s="5" t="s">
        <v>2206</v>
      </c>
      <c r="D612" s="6">
        <v>6</v>
      </c>
      <c r="E612" s="20">
        <v>550</v>
      </c>
      <c r="F612" s="6">
        <v>246</v>
      </c>
      <c r="G612" s="6"/>
      <c r="H612" s="6">
        <v>1611</v>
      </c>
      <c r="I612" s="14">
        <f>SUMIF(Чек_позиція!D:D,Продаж!H612,Чек_позиція!F:F)</f>
        <v>911.25</v>
      </c>
      <c r="J612" t="str">
        <f>VLOOKUP(D612,Аптека!A:B,2,FALSE)</f>
        <v>Аптека №6</v>
      </c>
      <c r="K612" t="str">
        <f t="shared" si="9"/>
        <v>нема рецепту</v>
      </c>
    </row>
    <row r="613" spans="1:11">
      <c r="A613" s="4">
        <v>612</v>
      </c>
      <c r="B613" s="7">
        <v>45792</v>
      </c>
      <c r="C613" s="5" t="s">
        <v>2206</v>
      </c>
      <c r="D613" s="6">
        <v>38</v>
      </c>
      <c r="E613" s="20">
        <v>210</v>
      </c>
      <c r="F613" s="6">
        <v>338</v>
      </c>
      <c r="G613" s="6"/>
      <c r="H613" s="6">
        <v>1612</v>
      </c>
      <c r="I613" s="14">
        <f>SUMIF(Чек_позиція!D:D,Продаж!H613,Чек_позиція!F:F)</f>
        <v>8750.35</v>
      </c>
      <c r="J613" t="str">
        <f>VLOOKUP(D613,Аптека!A:B,2,FALSE)</f>
        <v>Аптека №38</v>
      </c>
      <c r="K613" t="str">
        <f t="shared" si="9"/>
        <v>нема рецепту</v>
      </c>
    </row>
    <row r="614" spans="1:11">
      <c r="A614" s="4">
        <v>613</v>
      </c>
      <c r="B614" s="7">
        <v>45675</v>
      </c>
      <c r="C614" s="5" t="s">
        <v>2206</v>
      </c>
      <c r="D614" s="6">
        <v>26</v>
      </c>
      <c r="E614" s="20">
        <v>520</v>
      </c>
      <c r="F614" s="6">
        <v>386</v>
      </c>
      <c r="G614" s="6"/>
      <c r="H614" s="6">
        <v>1613</v>
      </c>
      <c r="I614" s="14">
        <f>SUMIF(Чек_позиція!D:D,Продаж!H614,Чек_позиція!F:F)</f>
        <v>4037.0699999999997</v>
      </c>
      <c r="J614" t="str">
        <f>VLOOKUP(D614,Аптека!A:B,2,FALSE)</f>
        <v>Аптека №26</v>
      </c>
      <c r="K614" t="str">
        <f t="shared" si="9"/>
        <v>нема рецепту</v>
      </c>
    </row>
    <row r="615" spans="1:11">
      <c r="A615" s="4">
        <v>614</v>
      </c>
      <c r="B615" s="7">
        <v>45738</v>
      </c>
      <c r="C615" s="5" t="s">
        <v>8</v>
      </c>
      <c r="D615" s="6">
        <v>37</v>
      </c>
      <c r="E615" s="20">
        <v>183</v>
      </c>
      <c r="F615" s="6">
        <v>277</v>
      </c>
      <c r="G615" s="6"/>
      <c r="H615" s="6">
        <v>1614</v>
      </c>
      <c r="I615" s="14">
        <f>SUMIF(Чек_позиція!D:D,Продаж!H615,Чек_позиція!F:F)</f>
        <v>6213.5499999999993</v>
      </c>
      <c r="J615" t="str">
        <f>VLOOKUP(D615,Аптека!A:B,2,FALSE)</f>
        <v>Аптека №37</v>
      </c>
      <c r="K615" t="str">
        <f t="shared" si="9"/>
        <v>нема рецепту</v>
      </c>
    </row>
    <row r="616" spans="1:11">
      <c r="A616" s="4">
        <v>615</v>
      </c>
      <c r="B616" s="7">
        <v>45679</v>
      </c>
      <c r="C616" s="5" t="s">
        <v>8</v>
      </c>
      <c r="D616" s="6">
        <v>34</v>
      </c>
      <c r="E616" s="20"/>
      <c r="F616" s="6">
        <v>34</v>
      </c>
      <c r="G616" s="6"/>
      <c r="H616" s="6">
        <v>1615</v>
      </c>
      <c r="I616" s="14">
        <f>SUMIF(Чек_позиція!D:D,Продаж!H616,Чек_позиція!F:F)</f>
        <v>2108.7200000000003</v>
      </c>
      <c r="J616" t="str">
        <f>VLOOKUP(D616,Аптека!A:B,2,FALSE)</f>
        <v>Аптека №34</v>
      </c>
      <c r="K616" t="str">
        <f t="shared" si="9"/>
        <v>нема рецепту</v>
      </c>
    </row>
    <row r="617" spans="1:11">
      <c r="A617" s="4">
        <v>616</v>
      </c>
      <c r="B617" s="7">
        <v>45700</v>
      </c>
      <c r="C617" s="5" t="s">
        <v>2206</v>
      </c>
      <c r="D617" s="6">
        <v>42</v>
      </c>
      <c r="E617" s="20">
        <v>310</v>
      </c>
      <c r="F617" s="6">
        <v>162</v>
      </c>
      <c r="G617" s="6"/>
      <c r="H617" s="6">
        <v>1616</v>
      </c>
      <c r="I617" s="14">
        <f>SUMIF(Чек_позиція!D:D,Продаж!H617,Чек_позиція!F:F)</f>
        <v>2311.7999999999997</v>
      </c>
      <c r="J617" t="str">
        <f>VLOOKUP(D617,Аптека!A:B,2,FALSE)</f>
        <v>Аптека №42</v>
      </c>
      <c r="K617" t="str">
        <f t="shared" si="9"/>
        <v>нема рецепту</v>
      </c>
    </row>
    <row r="618" spans="1:11">
      <c r="A618" s="4">
        <v>617</v>
      </c>
      <c r="B618" s="7">
        <v>45713</v>
      </c>
      <c r="C618" s="5" t="s">
        <v>8</v>
      </c>
      <c r="D618" s="6">
        <v>18</v>
      </c>
      <c r="E618" s="20">
        <v>74</v>
      </c>
      <c r="F618" s="6">
        <v>18</v>
      </c>
      <c r="G618" s="6">
        <v>1222</v>
      </c>
      <c r="H618" s="6">
        <v>1617</v>
      </c>
      <c r="I618" s="14">
        <f>SUMIF(Чек_позиція!D:D,Продаж!H618,Чек_позиція!F:F)</f>
        <v>926.87999999999988</v>
      </c>
      <c r="J618" t="str">
        <f>VLOOKUP(D618,Аптека!A:B,2,FALSE)</f>
        <v>Аптека №18</v>
      </c>
      <c r="K618" t="str">
        <f t="shared" si="9"/>
        <v>є рецепт</v>
      </c>
    </row>
    <row r="619" spans="1:11">
      <c r="A619" s="4">
        <v>618</v>
      </c>
      <c r="B619" s="7">
        <v>45785</v>
      </c>
      <c r="C619" s="5" t="s">
        <v>2206</v>
      </c>
      <c r="D619" s="6">
        <v>43</v>
      </c>
      <c r="E619" s="20"/>
      <c r="F619" s="6">
        <v>103</v>
      </c>
      <c r="G619" s="6"/>
      <c r="H619" s="6">
        <v>1618</v>
      </c>
      <c r="I619" s="14">
        <f>SUMIF(Чек_позиція!D:D,Продаж!H619,Чек_позиція!F:F)</f>
        <v>4017.77</v>
      </c>
      <c r="J619" t="str">
        <f>VLOOKUP(D619,Аптека!A:B,2,FALSE)</f>
        <v>Аптека №43</v>
      </c>
      <c r="K619" t="str">
        <f t="shared" si="9"/>
        <v>нема рецепту</v>
      </c>
    </row>
    <row r="620" spans="1:11">
      <c r="A620" s="4">
        <v>619</v>
      </c>
      <c r="B620" s="7">
        <v>45711</v>
      </c>
      <c r="C620" s="5" t="s">
        <v>8</v>
      </c>
      <c r="D620" s="6">
        <v>26</v>
      </c>
      <c r="E620" s="20">
        <v>149</v>
      </c>
      <c r="F620" s="6">
        <v>146</v>
      </c>
      <c r="G620" s="6"/>
      <c r="H620" s="6">
        <v>1619</v>
      </c>
      <c r="I620" s="14">
        <f>SUMIF(Чек_позиція!D:D,Продаж!H620,Чек_позиція!F:F)</f>
        <v>6025.76</v>
      </c>
      <c r="J620" t="str">
        <f>VLOOKUP(D620,Аптека!A:B,2,FALSE)</f>
        <v>Аптека №26</v>
      </c>
      <c r="K620" t="str">
        <f t="shared" si="9"/>
        <v>нема рецепту</v>
      </c>
    </row>
    <row r="621" spans="1:11">
      <c r="A621" s="4">
        <v>620</v>
      </c>
      <c r="B621" s="7">
        <v>45784</v>
      </c>
      <c r="C621" s="5" t="s">
        <v>8</v>
      </c>
      <c r="D621" s="6">
        <v>55</v>
      </c>
      <c r="E621" s="20"/>
      <c r="F621" s="6">
        <v>235</v>
      </c>
      <c r="G621" s="6"/>
      <c r="H621" s="6">
        <v>1620</v>
      </c>
      <c r="I621" s="14">
        <f>SUMIF(Чек_позиція!D:D,Продаж!H621,Чек_позиція!F:F)</f>
        <v>8427.92</v>
      </c>
      <c r="J621" t="str">
        <f>VLOOKUP(D621,Аптека!A:B,2,FALSE)</f>
        <v>Аптека №55</v>
      </c>
      <c r="K621" t="str">
        <f t="shared" si="9"/>
        <v>нема рецепту</v>
      </c>
    </row>
    <row r="622" spans="1:11">
      <c r="A622" s="4">
        <v>621</v>
      </c>
      <c r="B622" s="7">
        <v>45688</v>
      </c>
      <c r="C622" s="5" t="s">
        <v>2206</v>
      </c>
      <c r="D622" s="6">
        <v>27</v>
      </c>
      <c r="E622" s="20">
        <v>70</v>
      </c>
      <c r="F622" s="6">
        <v>147</v>
      </c>
      <c r="G622" s="6"/>
      <c r="H622" s="6">
        <v>1621</v>
      </c>
      <c r="I622" s="14">
        <f>SUMIF(Чек_позиція!D:D,Продаж!H622,Чек_позиція!F:F)</f>
        <v>6774.9999999999991</v>
      </c>
      <c r="J622" t="str">
        <f>VLOOKUP(D622,Аптека!A:B,2,FALSE)</f>
        <v>Аптека №27</v>
      </c>
      <c r="K622" t="str">
        <f t="shared" si="9"/>
        <v>нема рецепту</v>
      </c>
    </row>
    <row r="623" spans="1:11">
      <c r="A623" s="4">
        <v>622</v>
      </c>
      <c r="B623" s="7">
        <v>45821</v>
      </c>
      <c r="C623" s="5" t="s">
        <v>8</v>
      </c>
      <c r="D623" s="6">
        <v>5</v>
      </c>
      <c r="E623" s="20">
        <v>435</v>
      </c>
      <c r="F623" s="6">
        <v>125</v>
      </c>
      <c r="G623" s="6"/>
      <c r="H623" s="6">
        <v>1622</v>
      </c>
      <c r="I623" s="14">
        <f>SUMIF(Чек_позиція!D:D,Продаж!H623,Чек_позиція!F:F)</f>
        <v>8127.880000000001</v>
      </c>
      <c r="J623" t="str">
        <f>VLOOKUP(D623,Аптека!A:B,2,FALSE)</f>
        <v>Аптека №5</v>
      </c>
      <c r="K623" t="str">
        <f t="shared" si="9"/>
        <v>нема рецепту</v>
      </c>
    </row>
    <row r="624" spans="1:11">
      <c r="A624" s="4">
        <v>623</v>
      </c>
      <c r="B624" s="7">
        <v>45777</v>
      </c>
      <c r="C624" s="5" t="s">
        <v>2206</v>
      </c>
      <c r="D624" s="6">
        <v>19</v>
      </c>
      <c r="E624" s="20"/>
      <c r="F624" s="6">
        <v>259</v>
      </c>
      <c r="G624" s="6"/>
      <c r="H624" s="6">
        <v>1623</v>
      </c>
      <c r="I624" s="14">
        <f>SUMIF(Чек_позиція!D:D,Продаж!H624,Чек_позиція!F:F)</f>
        <v>5109.8</v>
      </c>
      <c r="J624" t="str">
        <f>VLOOKUP(D624,Аптека!A:B,2,FALSE)</f>
        <v>Аптека №19</v>
      </c>
      <c r="K624" t="str">
        <f t="shared" si="9"/>
        <v>нема рецепту</v>
      </c>
    </row>
    <row r="625" spans="1:11">
      <c r="A625" s="4">
        <v>624</v>
      </c>
      <c r="B625" s="7">
        <v>45823</v>
      </c>
      <c r="C625" s="5" t="s">
        <v>2206</v>
      </c>
      <c r="D625" s="6">
        <v>60</v>
      </c>
      <c r="E625" s="20">
        <v>286</v>
      </c>
      <c r="F625" s="6">
        <v>180</v>
      </c>
      <c r="G625" s="6">
        <v>1144</v>
      </c>
      <c r="H625" s="6">
        <v>1624</v>
      </c>
      <c r="I625" s="14">
        <f>SUMIF(Чек_позиція!D:D,Продаж!H625,Чек_позиція!F:F)</f>
        <v>4360.83</v>
      </c>
      <c r="J625" t="str">
        <f>VLOOKUP(D625,Аптека!A:B,2,FALSE)</f>
        <v>Аптека №60</v>
      </c>
      <c r="K625" t="str">
        <f t="shared" si="9"/>
        <v>є рецепт</v>
      </c>
    </row>
    <row r="626" spans="1:11">
      <c r="A626" s="4">
        <v>625</v>
      </c>
      <c r="B626" s="7">
        <v>45677</v>
      </c>
      <c r="C626" s="5" t="s">
        <v>2206</v>
      </c>
      <c r="D626" s="6">
        <v>34</v>
      </c>
      <c r="E626" s="20">
        <v>147</v>
      </c>
      <c r="F626" s="6">
        <v>34</v>
      </c>
      <c r="G626" s="6">
        <v>396</v>
      </c>
      <c r="H626" s="6">
        <v>1625</v>
      </c>
      <c r="I626" s="14">
        <f>SUMIF(Чек_позиція!D:D,Продаж!H626,Чек_позиція!F:F)</f>
        <v>3135.6</v>
      </c>
      <c r="J626" t="str">
        <f>VLOOKUP(D626,Аптека!A:B,2,FALSE)</f>
        <v>Аптека №34</v>
      </c>
      <c r="K626" t="str">
        <f t="shared" si="9"/>
        <v>є рецепт</v>
      </c>
    </row>
    <row r="627" spans="1:11">
      <c r="A627" s="4">
        <v>626</v>
      </c>
      <c r="B627" s="7">
        <v>45800</v>
      </c>
      <c r="C627" s="5" t="s">
        <v>8</v>
      </c>
      <c r="D627" s="6">
        <v>60</v>
      </c>
      <c r="E627" s="20">
        <v>514</v>
      </c>
      <c r="F627" s="6">
        <v>240</v>
      </c>
      <c r="G627" s="6">
        <v>370</v>
      </c>
      <c r="H627" s="6">
        <v>1626</v>
      </c>
      <c r="I627" s="14">
        <f>SUMIF(Чек_позиція!D:D,Продаж!H627,Чек_позиція!F:F)</f>
        <v>3512.12</v>
      </c>
      <c r="J627" t="str">
        <f>VLOOKUP(D627,Аптека!A:B,2,FALSE)</f>
        <v>Аптека №60</v>
      </c>
      <c r="K627" t="str">
        <f t="shared" si="9"/>
        <v>є рецепт</v>
      </c>
    </row>
    <row r="628" spans="1:11">
      <c r="A628" s="4">
        <v>627</v>
      </c>
      <c r="B628" s="7">
        <v>45828</v>
      </c>
      <c r="C628" s="5" t="s">
        <v>8</v>
      </c>
      <c r="D628" s="6">
        <v>8</v>
      </c>
      <c r="E628" s="20">
        <v>224</v>
      </c>
      <c r="F628" s="6">
        <v>368</v>
      </c>
      <c r="G628" s="6"/>
      <c r="H628" s="6">
        <v>1627</v>
      </c>
      <c r="I628" s="14">
        <f>SUMIF(Чек_позиція!D:D,Продаж!H628,Чек_позиція!F:F)</f>
        <v>2412.36</v>
      </c>
      <c r="J628" t="str">
        <f>VLOOKUP(D628,Аптека!A:B,2,FALSE)</f>
        <v>Аптека №8</v>
      </c>
      <c r="K628" t="str">
        <f t="shared" si="9"/>
        <v>нема рецепту</v>
      </c>
    </row>
    <row r="629" spans="1:11">
      <c r="A629" s="4">
        <v>628</v>
      </c>
      <c r="B629" s="7">
        <v>45661</v>
      </c>
      <c r="C629" s="5" t="s">
        <v>8</v>
      </c>
      <c r="D629" s="6">
        <v>26</v>
      </c>
      <c r="E629" s="20"/>
      <c r="F629" s="6">
        <v>386</v>
      </c>
      <c r="G629" s="6">
        <v>803</v>
      </c>
      <c r="H629" s="6">
        <v>1628</v>
      </c>
      <c r="I629" s="14">
        <f>SUMIF(Чек_позиція!D:D,Продаж!H629,Чек_позиція!F:F)</f>
        <v>1173.22</v>
      </c>
      <c r="J629" t="str">
        <f>VLOOKUP(D629,Аптека!A:B,2,FALSE)</f>
        <v>Аптека №26</v>
      </c>
      <c r="K629" t="str">
        <f t="shared" si="9"/>
        <v>є рецепт</v>
      </c>
    </row>
    <row r="630" spans="1:11">
      <c r="A630" s="4">
        <v>629</v>
      </c>
      <c r="B630" s="7">
        <v>45677</v>
      </c>
      <c r="C630" s="5" t="s">
        <v>2206</v>
      </c>
      <c r="D630" s="6">
        <v>13</v>
      </c>
      <c r="E630" s="20">
        <v>9</v>
      </c>
      <c r="F630" s="6">
        <v>13</v>
      </c>
      <c r="G630" s="6">
        <v>665</v>
      </c>
      <c r="H630" s="6">
        <v>1629</v>
      </c>
      <c r="I630" s="14">
        <f>SUMIF(Чек_позиція!D:D,Продаж!H630,Чек_позиція!F:F)</f>
        <v>2764.1800000000003</v>
      </c>
      <c r="J630" t="str">
        <f>VLOOKUP(D630,Аптека!A:B,2,FALSE)</f>
        <v>Аптека №13</v>
      </c>
      <c r="K630" t="str">
        <f t="shared" si="9"/>
        <v>є рецепт</v>
      </c>
    </row>
    <row r="631" spans="1:11">
      <c r="A631" s="4">
        <v>630</v>
      </c>
      <c r="B631" s="7">
        <v>45795</v>
      </c>
      <c r="C631" s="5" t="s">
        <v>8</v>
      </c>
      <c r="D631" s="6">
        <v>26</v>
      </c>
      <c r="E631" s="20">
        <v>192</v>
      </c>
      <c r="F631" s="6">
        <v>206</v>
      </c>
      <c r="G631" s="6">
        <v>407</v>
      </c>
      <c r="H631" s="6">
        <v>1630</v>
      </c>
      <c r="I631" s="14">
        <f>SUMIF(Чек_позиція!D:D,Продаж!H631,Чек_позиція!F:F)</f>
        <v>5240.88</v>
      </c>
      <c r="J631" t="str">
        <f>VLOOKUP(D631,Аптека!A:B,2,FALSE)</f>
        <v>Аптека №26</v>
      </c>
      <c r="K631" t="str">
        <f t="shared" si="9"/>
        <v>є рецепт</v>
      </c>
    </row>
    <row r="632" spans="1:11">
      <c r="A632" s="4">
        <v>631</v>
      </c>
      <c r="B632" s="7">
        <v>45681</v>
      </c>
      <c r="C632" s="5" t="s">
        <v>2206</v>
      </c>
      <c r="D632" s="6">
        <v>28</v>
      </c>
      <c r="E632" s="20">
        <v>271</v>
      </c>
      <c r="F632" s="6">
        <v>88</v>
      </c>
      <c r="G632" s="6"/>
      <c r="H632" s="6">
        <v>1631</v>
      </c>
      <c r="I632" s="14">
        <f>SUMIF(Чек_позиція!D:D,Продаж!H632,Чек_позиція!F:F)</f>
        <v>2096.4</v>
      </c>
      <c r="J632" t="str">
        <f>VLOOKUP(D632,Аптека!A:B,2,FALSE)</f>
        <v>Аптека №28</v>
      </c>
      <c r="K632" t="str">
        <f t="shared" si="9"/>
        <v>нема рецепту</v>
      </c>
    </row>
    <row r="633" spans="1:11">
      <c r="A633" s="4">
        <v>632</v>
      </c>
      <c r="B633" s="7">
        <v>45698</v>
      </c>
      <c r="C633" s="5" t="s">
        <v>2206</v>
      </c>
      <c r="D633" s="6">
        <v>30</v>
      </c>
      <c r="E633" s="20"/>
      <c r="F633" s="6">
        <v>390</v>
      </c>
      <c r="G633" s="6"/>
      <c r="H633" s="6">
        <v>1632</v>
      </c>
      <c r="I633" s="14">
        <f>SUMIF(Чек_позиція!D:D,Продаж!H633,Чек_позиція!F:F)</f>
        <v>3908.7299999999996</v>
      </c>
      <c r="J633" t="str">
        <f>VLOOKUP(D633,Аптека!A:B,2,FALSE)</f>
        <v>Аптека №30</v>
      </c>
      <c r="K633" t="str">
        <f t="shared" si="9"/>
        <v>нема рецепту</v>
      </c>
    </row>
    <row r="634" spans="1:11">
      <c r="A634" s="4">
        <v>633</v>
      </c>
      <c r="B634" s="7">
        <v>45728</v>
      </c>
      <c r="C634" s="5" t="s">
        <v>2206</v>
      </c>
      <c r="D634" s="6">
        <v>27</v>
      </c>
      <c r="E634" s="20"/>
      <c r="F634" s="6">
        <v>207</v>
      </c>
      <c r="G634" s="6">
        <v>1050</v>
      </c>
      <c r="H634" s="6">
        <v>1633</v>
      </c>
      <c r="I634" s="14">
        <f>SUMIF(Чек_позиція!D:D,Продаж!H634,Чек_позиція!F:F)</f>
        <v>3551.42</v>
      </c>
      <c r="J634" t="str">
        <f>VLOOKUP(D634,Аптека!A:B,2,FALSE)</f>
        <v>Аптека №27</v>
      </c>
      <c r="K634" t="str">
        <f t="shared" si="9"/>
        <v>є рецепт</v>
      </c>
    </row>
    <row r="635" spans="1:11">
      <c r="A635" s="4">
        <v>634</v>
      </c>
      <c r="B635" s="7">
        <v>45776</v>
      </c>
      <c r="C635" s="5" t="s">
        <v>8</v>
      </c>
      <c r="D635" s="6">
        <v>40</v>
      </c>
      <c r="E635" s="20">
        <v>419</v>
      </c>
      <c r="F635" s="6">
        <v>400</v>
      </c>
      <c r="G635" s="6">
        <v>95</v>
      </c>
      <c r="H635" s="6">
        <v>1634</v>
      </c>
      <c r="I635" s="14">
        <f>SUMIF(Чек_позиція!D:D,Продаж!H635,Чек_позиція!F:F)</f>
        <v>6713.76</v>
      </c>
      <c r="J635" t="str">
        <f>VLOOKUP(D635,Аптека!A:B,2,FALSE)</f>
        <v>Аптека №40</v>
      </c>
      <c r="K635" t="str">
        <f t="shared" si="9"/>
        <v>є рецепт</v>
      </c>
    </row>
    <row r="636" spans="1:11">
      <c r="A636" s="4">
        <v>635</v>
      </c>
      <c r="B636" s="7">
        <v>45834</v>
      </c>
      <c r="C636" s="5" t="s">
        <v>8</v>
      </c>
      <c r="D636" s="6">
        <v>10</v>
      </c>
      <c r="E636" s="20">
        <v>232</v>
      </c>
      <c r="F636" s="6">
        <v>70</v>
      </c>
      <c r="G636" s="6"/>
      <c r="H636" s="6">
        <v>1635</v>
      </c>
      <c r="I636" s="14">
        <f>SUMIF(Чек_позиція!D:D,Продаж!H636,Чек_позиція!F:F)</f>
        <v>5799.1900000000005</v>
      </c>
      <c r="J636" t="str">
        <f>VLOOKUP(D636,Аптека!A:B,2,FALSE)</f>
        <v>Аптека №10</v>
      </c>
      <c r="K636" t="str">
        <f t="shared" si="9"/>
        <v>нема рецепту</v>
      </c>
    </row>
    <row r="637" spans="1:11">
      <c r="A637" s="4">
        <v>636</v>
      </c>
      <c r="B637" s="7">
        <v>45710</v>
      </c>
      <c r="C637" s="5" t="s">
        <v>2206</v>
      </c>
      <c r="D637" s="6">
        <v>56</v>
      </c>
      <c r="E637" s="20">
        <v>10</v>
      </c>
      <c r="F637" s="6">
        <v>56</v>
      </c>
      <c r="G637" s="6"/>
      <c r="H637" s="6">
        <v>1636</v>
      </c>
      <c r="I637" s="14">
        <f>SUMIF(Чек_позиція!D:D,Продаж!H637,Чек_позиція!F:F)</f>
        <v>6327.6</v>
      </c>
      <c r="J637" t="str">
        <f>VLOOKUP(D637,Аптека!A:B,2,FALSE)</f>
        <v>Аптека №56</v>
      </c>
      <c r="K637" t="str">
        <f t="shared" si="9"/>
        <v>нема рецепту</v>
      </c>
    </row>
    <row r="638" spans="1:11">
      <c r="A638" s="4">
        <v>637</v>
      </c>
      <c r="B638" s="7">
        <v>45723</v>
      </c>
      <c r="C638" s="5" t="s">
        <v>2206</v>
      </c>
      <c r="D638" s="6">
        <v>23</v>
      </c>
      <c r="E638" s="20">
        <v>467</v>
      </c>
      <c r="F638" s="6">
        <v>323</v>
      </c>
      <c r="G638" s="6"/>
      <c r="H638" s="6">
        <v>1637</v>
      </c>
      <c r="I638" s="14">
        <f>SUMIF(Чек_позиція!D:D,Продаж!H638,Чек_позиція!F:F)</f>
        <v>5365.43</v>
      </c>
      <c r="J638" t="str">
        <f>VLOOKUP(D638,Аптека!A:B,2,FALSE)</f>
        <v>Аптека №23</v>
      </c>
      <c r="K638" t="str">
        <f t="shared" si="9"/>
        <v>нема рецепту</v>
      </c>
    </row>
    <row r="639" spans="1:11">
      <c r="A639" s="4">
        <v>638</v>
      </c>
      <c r="B639" s="7">
        <v>45824</v>
      </c>
      <c r="C639" s="5" t="s">
        <v>2206</v>
      </c>
      <c r="D639" s="6">
        <v>47</v>
      </c>
      <c r="E639" s="20">
        <v>548</v>
      </c>
      <c r="F639" s="6">
        <v>107</v>
      </c>
      <c r="G639" s="6">
        <v>524</v>
      </c>
      <c r="H639" s="6">
        <v>1638</v>
      </c>
      <c r="I639" s="14">
        <f>SUMIF(Чек_позиція!D:D,Продаж!H639,Чек_позиція!F:F)</f>
        <v>2412.9699999999993</v>
      </c>
      <c r="J639" t="str">
        <f>VLOOKUP(D639,Аптека!A:B,2,FALSE)</f>
        <v>Аптека №47</v>
      </c>
      <c r="K639" t="str">
        <f t="shared" si="9"/>
        <v>є рецепт</v>
      </c>
    </row>
    <row r="640" spans="1:11">
      <c r="A640" s="4">
        <v>639</v>
      </c>
      <c r="B640" s="7">
        <v>45817</v>
      </c>
      <c r="C640" s="5" t="s">
        <v>2206</v>
      </c>
      <c r="D640" s="6">
        <v>3</v>
      </c>
      <c r="E640" s="20"/>
      <c r="F640" s="6">
        <v>63</v>
      </c>
      <c r="G640" s="6"/>
      <c r="H640" s="6">
        <v>1639</v>
      </c>
      <c r="I640" s="14">
        <f>SUMIF(Чек_позиція!D:D,Продаж!H640,Чек_позиція!F:F)</f>
        <v>4076</v>
      </c>
      <c r="J640" t="str">
        <f>VLOOKUP(D640,Аптека!A:B,2,FALSE)</f>
        <v>Аптека №3</v>
      </c>
      <c r="K640" t="str">
        <f t="shared" si="9"/>
        <v>нема рецепту</v>
      </c>
    </row>
    <row r="641" spans="1:11">
      <c r="A641" s="4">
        <v>640</v>
      </c>
      <c r="B641" s="7">
        <v>45836</v>
      </c>
      <c r="C641" s="5" t="s">
        <v>8</v>
      </c>
      <c r="D641" s="6">
        <v>5</v>
      </c>
      <c r="E641" s="20"/>
      <c r="F641" s="6">
        <v>125</v>
      </c>
      <c r="G641" s="6"/>
      <c r="H641" s="6">
        <v>1640</v>
      </c>
      <c r="I641" s="14">
        <f>SUMIF(Чек_позиція!D:D,Продаж!H641,Чек_позиція!F:F)</f>
        <v>12422.53</v>
      </c>
      <c r="J641" t="str">
        <f>VLOOKUP(D641,Аптека!A:B,2,FALSE)</f>
        <v>Аптека №5</v>
      </c>
      <c r="K641" t="str">
        <f t="shared" si="9"/>
        <v>нема рецепту</v>
      </c>
    </row>
    <row r="642" spans="1:11">
      <c r="A642" s="4">
        <v>641</v>
      </c>
      <c r="B642" s="7">
        <v>45694</v>
      </c>
      <c r="C642" s="5" t="s">
        <v>8</v>
      </c>
      <c r="D642" s="6">
        <v>41</v>
      </c>
      <c r="E642" s="20">
        <v>203</v>
      </c>
      <c r="F642" s="6">
        <v>281</v>
      </c>
      <c r="G642" s="6"/>
      <c r="H642" s="6">
        <v>1641</v>
      </c>
      <c r="I642" s="14">
        <f>SUMIF(Чек_позиція!D:D,Продаж!H642,Чек_позиція!F:F)</f>
        <v>4672.22</v>
      </c>
      <c r="J642" t="str">
        <f>VLOOKUP(D642,Аптека!A:B,2,FALSE)</f>
        <v>Аптека №41</v>
      </c>
      <c r="K642" t="str">
        <f t="shared" si="9"/>
        <v>нема рецепту</v>
      </c>
    </row>
    <row r="643" spans="1:11">
      <c r="A643" s="4">
        <v>642</v>
      </c>
      <c r="B643" s="7">
        <v>45737</v>
      </c>
      <c r="C643" s="5" t="s">
        <v>8</v>
      </c>
      <c r="D643" s="6">
        <v>56</v>
      </c>
      <c r="E643" s="20"/>
      <c r="F643" s="6">
        <v>236</v>
      </c>
      <c r="G643" s="6">
        <v>273</v>
      </c>
      <c r="H643" s="6">
        <v>1642</v>
      </c>
      <c r="I643" s="14">
        <f>SUMIF(Чек_позиція!D:D,Продаж!H643,Чек_позиція!F:F)</f>
        <v>3994.85</v>
      </c>
      <c r="J643" t="str">
        <f>VLOOKUP(D643,Аптека!A:B,2,FALSE)</f>
        <v>Аптека №56</v>
      </c>
      <c r="K643" t="str">
        <f t="shared" ref="K643:K706" si="10">IF(G643="", "нема рецепту","є рецепт")</f>
        <v>є рецепт</v>
      </c>
    </row>
    <row r="644" spans="1:11">
      <c r="A644" s="4">
        <v>643</v>
      </c>
      <c r="B644" s="7">
        <v>45752</v>
      </c>
      <c r="C644" s="5" t="s">
        <v>2206</v>
      </c>
      <c r="D644" s="6">
        <v>22</v>
      </c>
      <c r="E644" s="20">
        <v>67</v>
      </c>
      <c r="F644" s="6">
        <v>142</v>
      </c>
      <c r="G644" s="6"/>
      <c r="H644" s="6">
        <v>1643</v>
      </c>
      <c r="I644" s="14">
        <f>SUMIF(Чек_позиція!D:D,Продаж!H644,Чек_позиція!F:F)</f>
        <v>2145.4</v>
      </c>
      <c r="J644" t="str">
        <f>VLOOKUP(D644,Аптека!A:B,2,FALSE)</f>
        <v>Аптека №22</v>
      </c>
      <c r="K644" t="str">
        <f t="shared" si="10"/>
        <v>нема рецепту</v>
      </c>
    </row>
    <row r="645" spans="1:11">
      <c r="A645" s="4">
        <v>644</v>
      </c>
      <c r="B645" s="7">
        <v>45710</v>
      </c>
      <c r="C645" s="5" t="s">
        <v>2206</v>
      </c>
      <c r="D645" s="6">
        <v>30</v>
      </c>
      <c r="E645" s="20">
        <v>120</v>
      </c>
      <c r="F645" s="6">
        <v>150</v>
      </c>
      <c r="G645" s="6"/>
      <c r="H645" s="6">
        <v>1644</v>
      </c>
      <c r="I645" s="14">
        <f>SUMIF(Чек_позиція!D:D,Продаж!H645,Чек_позиція!F:F)</f>
        <v>2957.95</v>
      </c>
      <c r="J645" t="str">
        <f>VLOOKUP(D645,Аптека!A:B,2,FALSE)</f>
        <v>Аптека №30</v>
      </c>
      <c r="K645" t="str">
        <f t="shared" si="10"/>
        <v>нема рецепту</v>
      </c>
    </row>
    <row r="646" spans="1:11">
      <c r="A646" s="4">
        <v>645</v>
      </c>
      <c r="B646" s="7">
        <v>45827</v>
      </c>
      <c r="C646" s="5" t="s">
        <v>2206</v>
      </c>
      <c r="D646" s="6">
        <v>21</v>
      </c>
      <c r="E646" s="20">
        <v>139</v>
      </c>
      <c r="F646" s="6">
        <v>321</v>
      </c>
      <c r="G646" s="6">
        <v>295</v>
      </c>
      <c r="H646" s="6">
        <v>1645</v>
      </c>
      <c r="I646" s="14">
        <f>SUMIF(Чек_позиція!D:D,Продаж!H646,Чек_позиція!F:F)</f>
        <v>4310.2699999999995</v>
      </c>
      <c r="J646" t="str">
        <f>VLOOKUP(D646,Аптека!A:B,2,FALSE)</f>
        <v>Аптека №21</v>
      </c>
      <c r="K646" t="str">
        <f t="shared" si="10"/>
        <v>є рецепт</v>
      </c>
    </row>
    <row r="647" spans="1:11">
      <c r="A647" s="4">
        <v>646</v>
      </c>
      <c r="B647" s="7">
        <v>45734</v>
      </c>
      <c r="C647" s="5" t="s">
        <v>2206</v>
      </c>
      <c r="D647" s="6">
        <v>13</v>
      </c>
      <c r="E647" s="20">
        <v>260</v>
      </c>
      <c r="F647" s="6">
        <v>133</v>
      </c>
      <c r="G647" s="6"/>
      <c r="H647" s="6">
        <v>1646</v>
      </c>
      <c r="I647" s="14">
        <f>SUMIF(Чек_позиція!D:D,Продаж!H647,Чек_позиція!F:F)</f>
        <v>1229.52</v>
      </c>
      <c r="J647" t="str">
        <f>VLOOKUP(D647,Аптека!A:B,2,FALSE)</f>
        <v>Аптека №13</v>
      </c>
      <c r="K647" t="str">
        <f t="shared" si="10"/>
        <v>нема рецепту</v>
      </c>
    </row>
    <row r="648" spans="1:11">
      <c r="A648" s="4">
        <v>647</v>
      </c>
      <c r="B648" s="7">
        <v>45835</v>
      </c>
      <c r="C648" s="5" t="s">
        <v>2206</v>
      </c>
      <c r="D648" s="6">
        <v>19</v>
      </c>
      <c r="E648" s="20">
        <v>128</v>
      </c>
      <c r="F648" s="6">
        <v>379</v>
      </c>
      <c r="G648" s="6">
        <v>699</v>
      </c>
      <c r="H648" s="6">
        <v>1647</v>
      </c>
      <c r="I648" s="14">
        <f>SUMIF(Чек_позиція!D:D,Продаж!H648,Чек_позиція!F:F)</f>
        <v>5777.7099999999991</v>
      </c>
      <c r="J648" t="str">
        <f>VLOOKUP(D648,Аптека!A:B,2,FALSE)</f>
        <v>Аптека №19</v>
      </c>
      <c r="K648" t="str">
        <f t="shared" si="10"/>
        <v>є рецепт</v>
      </c>
    </row>
    <row r="649" spans="1:11">
      <c r="A649" s="4">
        <v>648</v>
      </c>
      <c r="B649" s="7">
        <v>45687</v>
      </c>
      <c r="C649" s="5" t="s">
        <v>2206</v>
      </c>
      <c r="D649" s="6">
        <v>27</v>
      </c>
      <c r="E649" s="20"/>
      <c r="F649" s="6">
        <v>327</v>
      </c>
      <c r="G649" s="6">
        <v>927</v>
      </c>
      <c r="H649" s="6">
        <v>1648</v>
      </c>
      <c r="I649" s="14">
        <f>SUMIF(Чек_позиція!D:D,Продаж!H649,Чек_позиція!F:F)</f>
        <v>731.19</v>
      </c>
      <c r="J649" t="str">
        <f>VLOOKUP(D649,Аптека!A:B,2,FALSE)</f>
        <v>Аптека №27</v>
      </c>
      <c r="K649" t="str">
        <f t="shared" si="10"/>
        <v>є рецепт</v>
      </c>
    </row>
    <row r="650" spans="1:11">
      <c r="A650" s="4">
        <v>649</v>
      </c>
      <c r="B650" s="7">
        <v>45713</v>
      </c>
      <c r="C650" s="5" t="s">
        <v>8</v>
      </c>
      <c r="D650" s="6">
        <v>23</v>
      </c>
      <c r="E650" s="20">
        <v>394</v>
      </c>
      <c r="F650" s="6">
        <v>23</v>
      </c>
      <c r="G650" s="6"/>
      <c r="H650" s="6">
        <v>1649</v>
      </c>
      <c r="I650" s="14">
        <f>SUMIF(Чек_позиція!D:D,Продаж!H650,Чек_позиція!F:F)</f>
        <v>2883.1899999999996</v>
      </c>
      <c r="J650" t="str">
        <f>VLOOKUP(D650,Аптека!A:B,2,FALSE)</f>
        <v>Аптека №23</v>
      </c>
      <c r="K650" t="str">
        <f t="shared" si="10"/>
        <v>нема рецепту</v>
      </c>
    </row>
    <row r="651" spans="1:11">
      <c r="A651" s="4">
        <v>650</v>
      </c>
      <c r="B651" s="7">
        <v>45772</v>
      </c>
      <c r="C651" s="5" t="s">
        <v>2206</v>
      </c>
      <c r="D651" s="6">
        <v>45</v>
      </c>
      <c r="E651" s="20"/>
      <c r="F651" s="6">
        <v>225</v>
      </c>
      <c r="G651" s="6">
        <v>649</v>
      </c>
      <c r="H651" s="6">
        <v>1650</v>
      </c>
      <c r="I651" s="14">
        <f>SUMIF(Чек_позиція!D:D,Продаж!H651,Чек_позиція!F:F)</f>
        <v>4434.01</v>
      </c>
      <c r="J651" t="str">
        <f>VLOOKUP(D651,Аптека!A:B,2,FALSE)</f>
        <v>Аптека №45</v>
      </c>
      <c r="K651" t="str">
        <f t="shared" si="10"/>
        <v>є рецепт</v>
      </c>
    </row>
    <row r="652" spans="1:11">
      <c r="A652" s="4">
        <v>651</v>
      </c>
      <c r="B652" s="7">
        <v>45759</v>
      </c>
      <c r="C652" s="5" t="s">
        <v>2206</v>
      </c>
      <c r="D652" s="6">
        <v>7</v>
      </c>
      <c r="E652" s="20">
        <v>22</v>
      </c>
      <c r="F652" s="6">
        <v>247</v>
      </c>
      <c r="G652" s="6"/>
      <c r="H652" s="6">
        <v>1651</v>
      </c>
      <c r="I652" s="14">
        <f>SUMIF(Чек_позиція!D:D,Продаж!H652,Чек_позиція!F:F)</f>
        <v>6042.2400000000007</v>
      </c>
      <c r="J652" t="str">
        <f>VLOOKUP(D652,Аптека!A:B,2,FALSE)</f>
        <v>Аптека №7</v>
      </c>
      <c r="K652" t="str">
        <f t="shared" si="10"/>
        <v>нема рецепту</v>
      </c>
    </row>
    <row r="653" spans="1:11">
      <c r="A653" s="4">
        <v>652</v>
      </c>
      <c r="B653" s="7">
        <v>45787</v>
      </c>
      <c r="C653" s="5" t="s">
        <v>2206</v>
      </c>
      <c r="D653" s="6">
        <v>35</v>
      </c>
      <c r="E653" s="20">
        <v>1</v>
      </c>
      <c r="F653" s="6">
        <v>215</v>
      </c>
      <c r="G653" s="6">
        <v>809</v>
      </c>
      <c r="H653" s="6">
        <v>1652</v>
      </c>
      <c r="I653" s="14">
        <f>SUMIF(Чек_позиція!D:D,Продаж!H653,Чек_позиція!F:F)</f>
        <v>1878.46</v>
      </c>
      <c r="J653" t="str">
        <f>VLOOKUP(D653,Аптека!A:B,2,FALSE)</f>
        <v>Аптека №35</v>
      </c>
      <c r="K653" t="str">
        <f t="shared" si="10"/>
        <v>є рецепт</v>
      </c>
    </row>
    <row r="654" spans="1:11">
      <c r="A654" s="4">
        <v>653</v>
      </c>
      <c r="B654" s="7">
        <v>45831</v>
      </c>
      <c r="C654" s="5" t="s">
        <v>2206</v>
      </c>
      <c r="D654" s="6">
        <v>38</v>
      </c>
      <c r="E654" s="20"/>
      <c r="F654" s="6">
        <v>338</v>
      </c>
      <c r="G654" s="6"/>
      <c r="H654" s="6">
        <v>1653</v>
      </c>
      <c r="I654" s="14">
        <f>SUMIF(Чек_позиція!D:D,Продаж!H654,Чек_позиція!F:F)</f>
        <v>4447.5499999999993</v>
      </c>
      <c r="J654" t="str">
        <f>VLOOKUP(D654,Аптека!A:B,2,FALSE)</f>
        <v>Аптека №38</v>
      </c>
      <c r="K654" t="str">
        <f t="shared" si="10"/>
        <v>нема рецепту</v>
      </c>
    </row>
    <row r="655" spans="1:11">
      <c r="A655" s="4">
        <v>654</v>
      </c>
      <c r="B655" s="7">
        <v>45708</v>
      </c>
      <c r="C655" s="5" t="s">
        <v>8</v>
      </c>
      <c r="D655" s="6">
        <v>17</v>
      </c>
      <c r="E655" s="20">
        <v>182</v>
      </c>
      <c r="F655" s="6">
        <v>197</v>
      </c>
      <c r="G655" s="6">
        <v>321</v>
      </c>
      <c r="H655" s="6">
        <v>1654</v>
      </c>
      <c r="I655" s="14">
        <f>SUMIF(Чек_позиція!D:D,Продаж!H655,Чек_позиція!F:F)</f>
        <v>2284.46</v>
      </c>
      <c r="J655" t="str">
        <f>VLOOKUP(D655,Аптека!A:B,2,FALSE)</f>
        <v>Аптека №17</v>
      </c>
      <c r="K655" t="str">
        <f t="shared" si="10"/>
        <v>є рецепт</v>
      </c>
    </row>
    <row r="656" spans="1:11">
      <c r="A656" s="4">
        <v>655</v>
      </c>
      <c r="B656" s="7">
        <v>45721</v>
      </c>
      <c r="C656" s="5" t="s">
        <v>2206</v>
      </c>
      <c r="D656" s="6">
        <v>27</v>
      </c>
      <c r="E656" s="20">
        <v>184</v>
      </c>
      <c r="F656" s="6">
        <v>207</v>
      </c>
      <c r="G656" s="6"/>
      <c r="H656" s="6">
        <v>1655</v>
      </c>
      <c r="I656" s="14">
        <f>SUMIF(Чек_позиція!D:D,Продаж!H656,Чек_позиція!F:F)</f>
        <v>513.6</v>
      </c>
      <c r="J656" t="str">
        <f>VLOOKUP(D656,Аптека!A:B,2,FALSE)</f>
        <v>Аптека №27</v>
      </c>
      <c r="K656" t="str">
        <f t="shared" si="10"/>
        <v>нема рецепту</v>
      </c>
    </row>
    <row r="657" spans="1:11">
      <c r="A657" s="4">
        <v>656</v>
      </c>
      <c r="B657" s="7">
        <v>45717</v>
      </c>
      <c r="C657" s="5" t="s">
        <v>8</v>
      </c>
      <c r="D657" s="6">
        <v>11</v>
      </c>
      <c r="E657" s="20">
        <v>61</v>
      </c>
      <c r="F657" s="6">
        <v>191</v>
      </c>
      <c r="G657" s="6"/>
      <c r="H657" s="6">
        <v>1656</v>
      </c>
      <c r="I657" s="14">
        <f>SUMIF(Чек_позиція!D:D,Продаж!H657,Чек_позиція!F:F)</f>
        <v>2935.52</v>
      </c>
      <c r="J657" t="str">
        <f>VLOOKUP(D657,Аптека!A:B,2,FALSE)</f>
        <v>Аптека №11</v>
      </c>
      <c r="K657" t="str">
        <f t="shared" si="10"/>
        <v>нема рецепту</v>
      </c>
    </row>
    <row r="658" spans="1:11">
      <c r="A658" s="4">
        <v>657</v>
      </c>
      <c r="B658" s="7">
        <v>45693</v>
      </c>
      <c r="C658" s="5" t="s">
        <v>8</v>
      </c>
      <c r="D658" s="6">
        <v>15</v>
      </c>
      <c r="E658" s="20">
        <v>339</v>
      </c>
      <c r="F658" s="6">
        <v>135</v>
      </c>
      <c r="G658" s="6">
        <v>1050</v>
      </c>
      <c r="H658" s="6">
        <v>1657</v>
      </c>
      <c r="I658" s="14">
        <f>SUMIF(Чек_позиція!D:D,Продаж!H658,Чек_позиція!F:F)</f>
        <v>1395.6100000000001</v>
      </c>
      <c r="J658" t="str">
        <f>VLOOKUP(D658,Аптека!A:B,2,FALSE)</f>
        <v>Аптека №15</v>
      </c>
      <c r="K658" t="str">
        <f t="shared" si="10"/>
        <v>є рецепт</v>
      </c>
    </row>
    <row r="659" spans="1:11">
      <c r="A659" s="4">
        <v>658</v>
      </c>
      <c r="B659" s="7">
        <v>45789</v>
      </c>
      <c r="C659" s="5" t="s">
        <v>2206</v>
      </c>
      <c r="D659" s="6">
        <v>2</v>
      </c>
      <c r="E659" s="20"/>
      <c r="F659" s="6">
        <v>242</v>
      </c>
      <c r="G659" s="6"/>
      <c r="H659" s="6">
        <v>1658</v>
      </c>
      <c r="I659" s="14">
        <f>SUMIF(Чек_позиція!D:D,Продаж!H659,Чек_позиція!F:F)</f>
        <v>2284.84</v>
      </c>
      <c r="J659" t="str">
        <f>VLOOKUP(D659,Аптека!A:B,2,FALSE)</f>
        <v>Аптека №2</v>
      </c>
      <c r="K659" t="str">
        <f t="shared" si="10"/>
        <v>нема рецепту</v>
      </c>
    </row>
    <row r="660" spans="1:11">
      <c r="A660" s="4">
        <v>659</v>
      </c>
      <c r="B660" s="7">
        <v>45737</v>
      </c>
      <c r="C660" s="5" t="s">
        <v>2206</v>
      </c>
      <c r="D660" s="6">
        <v>18</v>
      </c>
      <c r="E660" s="20">
        <v>255</v>
      </c>
      <c r="F660" s="6">
        <v>78</v>
      </c>
      <c r="G660" s="6"/>
      <c r="H660" s="6">
        <v>1659</v>
      </c>
      <c r="I660" s="14">
        <f>SUMIF(Чек_позиція!D:D,Продаж!H660,Чек_позиція!F:F)</f>
        <v>2250.0299999999997</v>
      </c>
      <c r="J660" t="str">
        <f>VLOOKUP(D660,Аптека!A:B,2,FALSE)</f>
        <v>Аптека №18</v>
      </c>
      <c r="K660" t="str">
        <f t="shared" si="10"/>
        <v>нема рецепту</v>
      </c>
    </row>
    <row r="661" spans="1:11">
      <c r="A661" s="4">
        <v>660</v>
      </c>
      <c r="B661" s="7">
        <v>45770</v>
      </c>
      <c r="C661" s="5" t="s">
        <v>2206</v>
      </c>
      <c r="D661" s="6">
        <v>28</v>
      </c>
      <c r="E661" s="20"/>
      <c r="F661" s="6">
        <v>208</v>
      </c>
      <c r="G661" s="6">
        <v>790</v>
      </c>
      <c r="H661" s="6">
        <v>1660</v>
      </c>
      <c r="I661" s="14">
        <f>SUMIF(Чек_позиція!D:D,Продаж!H661,Чек_позиція!F:F)</f>
        <v>7657.2199999999993</v>
      </c>
      <c r="J661" t="str">
        <f>VLOOKUP(D661,Аптека!A:B,2,FALSE)</f>
        <v>Аптека №28</v>
      </c>
      <c r="K661" t="str">
        <f t="shared" si="10"/>
        <v>є рецепт</v>
      </c>
    </row>
    <row r="662" spans="1:11">
      <c r="A662" s="4">
        <v>661</v>
      </c>
      <c r="B662" s="7">
        <v>45710</v>
      </c>
      <c r="C662" s="5" t="s">
        <v>8</v>
      </c>
      <c r="D662" s="6">
        <v>38</v>
      </c>
      <c r="E662" s="20"/>
      <c r="F662" s="6">
        <v>98</v>
      </c>
      <c r="G662" s="6"/>
      <c r="H662" s="6">
        <v>1661</v>
      </c>
      <c r="I662" s="14">
        <f>SUMIF(Чек_позиція!D:D,Продаж!H662,Чек_позиція!F:F)</f>
        <v>1737.24</v>
      </c>
      <c r="J662" t="str">
        <f>VLOOKUP(D662,Аптека!A:B,2,FALSE)</f>
        <v>Аптека №38</v>
      </c>
      <c r="K662" t="str">
        <f t="shared" si="10"/>
        <v>нема рецепту</v>
      </c>
    </row>
    <row r="663" spans="1:11">
      <c r="A663" s="4">
        <v>662</v>
      </c>
      <c r="B663" s="7">
        <v>45737</v>
      </c>
      <c r="C663" s="5" t="s">
        <v>2206</v>
      </c>
      <c r="D663" s="6">
        <v>14</v>
      </c>
      <c r="E663" s="20"/>
      <c r="F663" s="6">
        <v>314</v>
      </c>
      <c r="G663" s="6"/>
      <c r="H663" s="6">
        <v>1662</v>
      </c>
      <c r="I663" s="14">
        <f>SUMIF(Чек_позиція!D:D,Продаж!H663,Чек_позиція!F:F)</f>
        <v>910.89</v>
      </c>
      <c r="J663" t="str">
        <f>VLOOKUP(D663,Аптека!A:B,2,FALSE)</f>
        <v>Аптека №14</v>
      </c>
      <c r="K663" t="str">
        <f t="shared" si="10"/>
        <v>нема рецепту</v>
      </c>
    </row>
    <row r="664" spans="1:11">
      <c r="A664" s="4">
        <v>663</v>
      </c>
      <c r="B664" s="7">
        <v>45698</v>
      </c>
      <c r="C664" s="5" t="s">
        <v>2206</v>
      </c>
      <c r="D664" s="6">
        <v>43</v>
      </c>
      <c r="E664" s="20">
        <v>190</v>
      </c>
      <c r="F664" s="6">
        <v>223</v>
      </c>
      <c r="G664" s="6"/>
      <c r="H664" s="6">
        <v>1663</v>
      </c>
      <c r="I664" s="14">
        <f>SUMIF(Чек_позиція!D:D,Продаж!H664,Чек_позиція!F:F)</f>
        <v>2337.62</v>
      </c>
      <c r="J664" t="str">
        <f>VLOOKUP(D664,Аптека!A:B,2,FALSE)</f>
        <v>Аптека №43</v>
      </c>
      <c r="K664" t="str">
        <f t="shared" si="10"/>
        <v>нема рецепту</v>
      </c>
    </row>
    <row r="665" spans="1:11">
      <c r="A665" s="4">
        <v>664</v>
      </c>
      <c r="B665" s="7">
        <v>45776</v>
      </c>
      <c r="C665" s="5" t="s">
        <v>8</v>
      </c>
      <c r="D665" s="6">
        <v>53</v>
      </c>
      <c r="E665" s="20"/>
      <c r="F665" s="6">
        <v>293</v>
      </c>
      <c r="G665" s="6"/>
      <c r="H665" s="6">
        <v>1664</v>
      </c>
      <c r="I665" s="14">
        <f>SUMIF(Чек_позиція!D:D,Продаж!H665,Чек_позиція!F:F)</f>
        <v>2087.1000000000004</v>
      </c>
      <c r="J665" t="str">
        <f>VLOOKUP(D665,Аптека!A:B,2,FALSE)</f>
        <v>Аптека №53</v>
      </c>
      <c r="K665" t="str">
        <f t="shared" si="10"/>
        <v>нема рецепту</v>
      </c>
    </row>
    <row r="666" spans="1:11">
      <c r="A666" s="4">
        <v>665</v>
      </c>
      <c r="B666" s="7">
        <v>45718</v>
      </c>
      <c r="C666" s="5" t="s">
        <v>8</v>
      </c>
      <c r="D666" s="6">
        <v>27</v>
      </c>
      <c r="E666" s="20">
        <v>304</v>
      </c>
      <c r="F666" s="6">
        <v>27</v>
      </c>
      <c r="G666" s="6"/>
      <c r="H666" s="6">
        <v>1665</v>
      </c>
      <c r="I666" s="14">
        <f>SUMIF(Чек_позиція!D:D,Продаж!H666,Чек_позиція!F:F)</f>
        <v>1306.74</v>
      </c>
      <c r="J666" t="str">
        <f>VLOOKUP(D666,Аптека!A:B,2,FALSE)</f>
        <v>Аптека №27</v>
      </c>
      <c r="K666" t="str">
        <f t="shared" si="10"/>
        <v>нема рецепту</v>
      </c>
    </row>
    <row r="667" spans="1:11">
      <c r="A667" s="4">
        <v>666</v>
      </c>
      <c r="B667" s="7">
        <v>45832</v>
      </c>
      <c r="C667" s="5" t="s">
        <v>2206</v>
      </c>
      <c r="D667" s="6">
        <v>22</v>
      </c>
      <c r="E667" s="20">
        <v>56</v>
      </c>
      <c r="F667" s="6">
        <v>82</v>
      </c>
      <c r="G667" s="6">
        <v>513</v>
      </c>
      <c r="H667" s="6">
        <v>1666</v>
      </c>
      <c r="I667" s="14">
        <f>SUMIF(Чек_позиція!D:D,Продаж!H667,Чек_позиція!F:F)</f>
        <v>6385.4500000000007</v>
      </c>
      <c r="J667" t="str">
        <f>VLOOKUP(D667,Аптека!A:B,2,FALSE)</f>
        <v>Аптека №22</v>
      </c>
      <c r="K667" t="str">
        <f t="shared" si="10"/>
        <v>є рецепт</v>
      </c>
    </row>
    <row r="668" spans="1:11">
      <c r="A668" s="4">
        <v>667</v>
      </c>
      <c r="B668" s="7">
        <v>45669</v>
      </c>
      <c r="C668" s="5" t="s">
        <v>2206</v>
      </c>
      <c r="D668" s="6">
        <v>19</v>
      </c>
      <c r="E668" s="20">
        <v>207</v>
      </c>
      <c r="F668" s="6">
        <v>19</v>
      </c>
      <c r="G668" s="6">
        <v>792</v>
      </c>
      <c r="H668" s="6">
        <v>1667</v>
      </c>
      <c r="I668" s="14">
        <f>SUMIF(Чек_позиція!D:D,Продаж!H668,Чек_позиція!F:F)</f>
        <v>5423.62</v>
      </c>
      <c r="J668" t="str">
        <f>VLOOKUP(D668,Аптека!A:B,2,FALSE)</f>
        <v>Аптека №19</v>
      </c>
      <c r="K668" t="str">
        <f t="shared" si="10"/>
        <v>є рецепт</v>
      </c>
    </row>
    <row r="669" spans="1:11">
      <c r="A669" s="4">
        <v>668</v>
      </c>
      <c r="B669" s="7">
        <v>45704</v>
      </c>
      <c r="C669" s="5" t="s">
        <v>2206</v>
      </c>
      <c r="D669" s="6">
        <v>8</v>
      </c>
      <c r="E669" s="20">
        <v>277</v>
      </c>
      <c r="F669" s="6">
        <v>248</v>
      </c>
      <c r="G669" s="6"/>
      <c r="H669" s="6">
        <v>1668</v>
      </c>
      <c r="I669" s="14">
        <f>SUMIF(Чек_позиція!D:D,Продаж!H669,Чек_позиція!F:F)</f>
        <v>5641.1600000000008</v>
      </c>
      <c r="J669" t="str">
        <f>VLOOKUP(D669,Аптека!A:B,2,FALSE)</f>
        <v>Аптека №8</v>
      </c>
      <c r="K669" t="str">
        <f t="shared" si="10"/>
        <v>нема рецепту</v>
      </c>
    </row>
    <row r="670" spans="1:11">
      <c r="A670" s="4">
        <v>669</v>
      </c>
      <c r="B670" s="7">
        <v>45733</v>
      </c>
      <c r="C670" s="5" t="s">
        <v>2206</v>
      </c>
      <c r="D670" s="6">
        <v>52</v>
      </c>
      <c r="E670" s="20"/>
      <c r="F670" s="6">
        <v>172</v>
      </c>
      <c r="G670" s="6"/>
      <c r="H670" s="6">
        <v>1669</v>
      </c>
      <c r="I670" s="14">
        <f>SUMIF(Чек_позиція!D:D,Продаж!H670,Чек_позиція!F:F)</f>
        <v>8073.58</v>
      </c>
      <c r="J670" t="str">
        <f>VLOOKUP(D670,Аптека!A:B,2,FALSE)</f>
        <v>Аптека №52</v>
      </c>
      <c r="K670" t="str">
        <f t="shared" si="10"/>
        <v>нема рецепту</v>
      </c>
    </row>
    <row r="671" spans="1:11">
      <c r="A671" s="4">
        <v>670</v>
      </c>
      <c r="B671" s="7">
        <v>45700</v>
      </c>
      <c r="C671" s="5" t="s">
        <v>8</v>
      </c>
      <c r="D671" s="6">
        <v>37</v>
      </c>
      <c r="E671" s="20"/>
      <c r="F671" s="6">
        <v>217</v>
      </c>
      <c r="G671" s="6"/>
      <c r="H671" s="6">
        <v>1670</v>
      </c>
      <c r="I671" s="14">
        <f>SUMIF(Чек_позиція!D:D,Продаж!H671,Чек_позиція!F:F)</f>
        <v>4099.92</v>
      </c>
      <c r="J671" t="str">
        <f>VLOOKUP(D671,Аптека!A:B,2,FALSE)</f>
        <v>Аптека №37</v>
      </c>
      <c r="K671" t="str">
        <f t="shared" si="10"/>
        <v>нема рецепту</v>
      </c>
    </row>
    <row r="672" spans="1:11">
      <c r="A672" s="4">
        <v>671</v>
      </c>
      <c r="B672" s="7">
        <v>45755</v>
      </c>
      <c r="C672" s="5" t="s">
        <v>2206</v>
      </c>
      <c r="D672" s="6">
        <v>16</v>
      </c>
      <c r="E672" s="20">
        <v>346</v>
      </c>
      <c r="F672" s="6">
        <v>316</v>
      </c>
      <c r="G672" s="6">
        <v>472</v>
      </c>
      <c r="H672" s="6">
        <v>1671</v>
      </c>
      <c r="I672" s="14">
        <f>SUMIF(Чек_позиція!D:D,Продаж!H672,Чек_позиція!F:F)</f>
        <v>2471.1799999999998</v>
      </c>
      <c r="J672" t="str">
        <f>VLOOKUP(D672,Аптека!A:B,2,FALSE)</f>
        <v>Аптека №16</v>
      </c>
      <c r="K672" t="str">
        <f t="shared" si="10"/>
        <v>є рецепт</v>
      </c>
    </row>
    <row r="673" spans="1:11">
      <c r="A673" s="4">
        <v>672</v>
      </c>
      <c r="B673" s="7">
        <v>45770</v>
      </c>
      <c r="C673" s="5" t="s">
        <v>2206</v>
      </c>
      <c r="D673" s="6">
        <v>60</v>
      </c>
      <c r="E673" s="20">
        <v>368</v>
      </c>
      <c r="F673" s="6">
        <v>60</v>
      </c>
      <c r="G673" s="6"/>
      <c r="H673" s="6">
        <v>1672</v>
      </c>
      <c r="I673" s="14">
        <f>SUMIF(Чек_позиція!D:D,Продаж!H673,Чек_позиція!F:F)</f>
        <v>911.51</v>
      </c>
      <c r="J673" t="str">
        <f>VLOOKUP(D673,Аптека!A:B,2,FALSE)</f>
        <v>Аптека №60</v>
      </c>
      <c r="K673" t="str">
        <f t="shared" si="10"/>
        <v>нема рецепту</v>
      </c>
    </row>
    <row r="674" spans="1:11">
      <c r="A674" s="4">
        <v>673</v>
      </c>
      <c r="B674" s="7">
        <v>45769</v>
      </c>
      <c r="C674" s="5" t="s">
        <v>2206</v>
      </c>
      <c r="D674" s="6">
        <v>47</v>
      </c>
      <c r="E674" s="20"/>
      <c r="F674" s="6">
        <v>107</v>
      </c>
      <c r="G674" s="6"/>
      <c r="H674" s="6">
        <v>1673</v>
      </c>
      <c r="I674" s="14">
        <f>SUMIF(Чек_позиція!D:D,Продаж!H674,Чек_позиція!F:F)</f>
        <v>2708.2799999999997</v>
      </c>
      <c r="J674" t="str">
        <f>VLOOKUP(D674,Аптека!A:B,2,FALSE)</f>
        <v>Аптека №47</v>
      </c>
      <c r="K674" t="str">
        <f t="shared" si="10"/>
        <v>нема рецепту</v>
      </c>
    </row>
    <row r="675" spans="1:11">
      <c r="A675" s="4">
        <v>674</v>
      </c>
      <c r="B675" s="7">
        <v>45759</v>
      </c>
      <c r="C675" s="5" t="s">
        <v>2206</v>
      </c>
      <c r="D675" s="6">
        <v>49</v>
      </c>
      <c r="E675" s="20"/>
      <c r="F675" s="6">
        <v>229</v>
      </c>
      <c r="G675" s="6">
        <v>660</v>
      </c>
      <c r="H675" s="6">
        <v>1674</v>
      </c>
      <c r="I675" s="14">
        <f>SUMIF(Чек_позиція!D:D,Продаж!H675,Чек_позиція!F:F)</f>
        <v>1173.28</v>
      </c>
      <c r="J675" t="str">
        <f>VLOOKUP(D675,Аптека!A:B,2,FALSE)</f>
        <v>Аптека №49</v>
      </c>
      <c r="K675" t="str">
        <f t="shared" si="10"/>
        <v>є рецепт</v>
      </c>
    </row>
    <row r="676" spans="1:11">
      <c r="A676" s="4">
        <v>675</v>
      </c>
      <c r="B676" s="7">
        <v>45806</v>
      </c>
      <c r="C676" s="5" t="s">
        <v>8</v>
      </c>
      <c r="D676" s="6">
        <v>39</v>
      </c>
      <c r="E676" s="20"/>
      <c r="F676" s="6">
        <v>159</v>
      </c>
      <c r="G676" s="6"/>
      <c r="H676" s="6">
        <v>1675</v>
      </c>
      <c r="I676" s="14">
        <f>SUMIF(Чек_позиція!D:D,Продаж!H676,Чек_позиція!F:F)</f>
        <v>325.72000000000003</v>
      </c>
      <c r="J676" t="str">
        <f>VLOOKUP(D676,Аптека!A:B,2,FALSE)</f>
        <v>Аптека №39</v>
      </c>
      <c r="K676" t="str">
        <f t="shared" si="10"/>
        <v>нема рецепту</v>
      </c>
    </row>
    <row r="677" spans="1:11">
      <c r="A677" s="4">
        <v>676</v>
      </c>
      <c r="B677" s="7">
        <v>45820</v>
      </c>
      <c r="C677" s="5" t="s">
        <v>8</v>
      </c>
      <c r="D677" s="6">
        <v>16</v>
      </c>
      <c r="E677" s="20">
        <v>350</v>
      </c>
      <c r="F677" s="6">
        <v>16</v>
      </c>
      <c r="G677" s="6">
        <v>328</v>
      </c>
      <c r="H677" s="6">
        <v>1676</v>
      </c>
      <c r="I677" s="14">
        <f>SUMIF(Чек_позиція!D:D,Продаж!H677,Чек_позиція!F:F)</f>
        <v>5833.5300000000007</v>
      </c>
      <c r="J677" t="str">
        <f>VLOOKUP(D677,Аптека!A:B,2,FALSE)</f>
        <v>Аптека №16</v>
      </c>
      <c r="K677" t="str">
        <f t="shared" si="10"/>
        <v>є рецепт</v>
      </c>
    </row>
    <row r="678" spans="1:11">
      <c r="A678" s="4">
        <v>677</v>
      </c>
      <c r="B678" s="7">
        <v>45825</v>
      </c>
      <c r="C678" s="5" t="s">
        <v>2206</v>
      </c>
      <c r="D678" s="6">
        <v>29</v>
      </c>
      <c r="E678" s="20">
        <v>22</v>
      </c>
      <c r="F678" s="6">
        <v>269</v>
      </c>
      <c r="G678" s="6">
        <v>1127</v>
      </c>
      <c r="H678" s="6">
        <v>1677</v>
      </c>
      <c r="I678" s="14">
        <f>SUMIF(Чек_позиція!D:D,Продаж!H678,Чек_позиція!F:F)</f>
        <v>4909.4699999999993</v>
      </c>
      <c r="J678" t="str">
        <f>VLOOKUP(D678,Аптека!A:B,2,FALSE)</f>
        <v>Аптека №29</v>
      </c>
      <c r="K678" t="str">
        <f t="shared" si="10"/>
        <v>є рецепт</v>
      </c>
    </row>
    <row r="679" spans="1:11">
      <c r="A679" s="4">
        <v>678</v>
      </c>
      <c r="B679" s="7">
        <v>45685</v>
      </c>
      <c r="C679" s="5" t="s">
        <v>2206</v>
      </c>
      <c r="D679" s="6">
        <v>56</v>
      </c>
      <c r="E679" s="20"/>
      <c r="F679" s="6">
        <v>356</v>
      </c>
      <c r="G679" s="6"/>
      <c r="H679" s="6">
        <v>1678</v>
      </c>
      <c r="I679" s="14">
        <f>SUMIF(Чек_позиція!D:D,Продаж!H679,Чек_позиція!F:F)</f>
        <v>2443.9300000000003</v>
      </c>
      <c r="J679" t="str">
        <f>VLOOKUP(D679,Аптека!A:B,2,FALSE)</f>
        <v>Аптека №56</v>
      </c>
      <c r="K679" t="str">
        <f t="shared" si="10"/>
        <v>нема рецепту</v>
      </c>
    </row>
    <row r="680" spans="1:11">
      <c r="A680" s="4">
        <v>679</v>
      </c>
      <c r="B680" s="7">
        <v>45725</v>
      </c>
      <c r="C680" s="5" t="s">
        <v>8</v>
      </c>
      <c r="D680" s="6">
        <v>22</v>
      </c>
      <c r="E680" s="20"/>
      <c r="F680" s="6">
        <v>202</v>
      </c>
      <c r="G680" s="6">
        <v>893</v>
      </c>
      <c r="H680" s="6">
        <v>1679</v>
      </c>
      <c r="I680" s="14">
        <f>SUMIF(Чек_позиція!D:D,Продаж!H680,Чек_позиція!F:F)</f>
        <v>3903.3700000000003</v>
      </c>
      <c r="J680" t="str">
        <f>VLOOKUP(D680,Аптека!A:B,2,FALSE)</f>
        <v>Аптека №22</v>
      </c>
      <c r="K680" t="str">
        <f t="shared" si="10"/>
        <v>є рецепт</v>
      </c>
    </row>
    <row r="681" spans="1:11">
      <c r="A681" s="4">
        <v>680</v>
      </c>
      <c r="B681" s="7">
        <v>45798</v>
      </c>
      <c r="C681" s="5" t="s">
        <v>2206</v>
      </c>
      <c r="D681" s="6">
        <v>46</v>
      </c>
      <c r="E681" s="20">
        <v>164</v>
      </c>
      <c r="F681" s="6">
        <v>226</v>
      </c>
      <c r="G681" s="6"/>
      <c r="H681" s="6">
        <v>1680</v>
      </c>
      <c r="I681" s="14">
        <f>SUMIF(Чек_позиція!D:D,Продаж!H681,Чек_позиція!F:F)</f>
        <v>197.67</v>
      </c>
      <c r="J681" t="str">
        <f>VLOOKUP(D681,Аптека!A:B,2,FALSE)</f>
        <v>Аптека №46</v>
      </c>
      <c r="K681" t="str">
        <f t="shared" si="10"/>
        <v>нема рецепту</v>
      </c>
    </row>
    <row r="682" spans="1:11">
      <c r="A682" s="4">
        <v>681</v>
      </c>
      <c r="B682" s="7">
        <v>45818</v>
      </c>
      <c r="C682" s="5" t="s">
        <v>8</v>
      </c>
      <c r="D682" s="6">
        <v>16</v>
      </c>
      <c r="E682" s="20"/>
      <c r="F682" s="6">
        <v>196</v>
      </c>
      <c r="G682" s="6"/>
      <c r="H682" s="6">
        <v>1681</v>
      </c>
      <c r="I682" s="14">
        <f>SUMIF(Чек_позиція!D:D,Продаж!H682,Чек_позиція!F:F)</f>
        <v>3616</v>
      </c>
      <c r="J682" t="str">
        <f>VLOOKUP(D682,Аптека!A:B,2,FALSE)</f>
        <v>Аптека №16</v>
      </c>
      <c r="K682" t="str">
        <f t="shared" si="10"/>
        <v>нема рецепту</v>
      </c>
    </row>
    <row r="683" spans="1:11">
      <c r="A683" s="4">
        <v>682</v>
      </c>
      <c r="B683" s="7">
        <v>45740</v>
      </c>
      <c r="C683" s="5" t="s">
        <v>8</v>
      </c>
      <c r="D683" s="6">
        <v>25</v>
      </c>
      <c r="E683" s="20">
        <v>268</v>
      </c>
      <c r="F683" s="6">
        <v>25</v>
      </c>
      <c r="G683" s="6"/>
      <c r="H683" s="6">
        <v>1682</v>
      </c>
      <c r="I683" s="14">
        <f>SUMIF(Чек_позиція!D:D,Продаж!H683,Чек_позиція!F:F)</f>
        <v>2167.1499999999996</v>
      </c>
      <c r="J683" t="str">
        <f>VLOOKUP(D683,Аптека!A:B,2,FALSE)</f>
        <v>Аптека №25</v>
      </c>
      <c r="K683" t="str">
        <f t="shared" si="10"/>
        <v>нема рецепту</v>
      </c>
    </row>
    <row r="684" spans="1:11">
      <c r="A684" s="4">
        <v>683</v>
      </c>
      <c r="B684" s="7">
        <v>45724</v>
      </c>
      <c r="C684" s="5" t="s">
        <v>8</v>
      </c>
      <c r="D684" s="6">
        <v>4</v>
      </c>
      <c r="E684" s="20"/>
      <c r="F684" s="6">
        <v>4</v>
      </c>
      <c r="G684" s="6"/>
      <c r="H684" s="6">
        <v>1683</v>
      </c>
      <c r="I684" s="14">
        <f>SUMIF(Чек_позиція!D:D,Продаж!H684,Чек_позиція!F:F)</f>
        <v>4307.3600000000006</v>
      </c>
      <c r="J684" t="str">
        <f>VLOOKUP(D684,Аптека!A:B,2,FALSE)</f>
        <v>Аптека №4</v>
      </c>
      <c r="K684" t="str">
        <f t="shared" si="10"/>
        <v>нема рецепту</v>
      </c>
    </row>
    <row r="685" spans="1:11">
      <c r="A685" s="4">
        <v>684</v>
      </c>
      <c r="B685" s="7">
        <v>45710</v>
      </c>
      <c r="C685" s="5" t="s">
        <v>8</v>
      </c>
      <c r="D685" s="6">
        <v>31</v>
      </c>
      <c r="E685" s="20">
        <v>563</v>
      </c>
      <c r="F685" s="6">
        <v>151</v>
      </c>
      <c r="G685" s="6"/>
      <c r="H685" s="6">
        <v>1684</v>
      </c>
      <c r="I685" s="14">
        <f>SUMIF(Чек_позиція!D:D,Продаж!H685,Чек_позиція!F:F)</f>
        <v>6779.9700000000012</v>
      </c>
      <c r="J685" t="str">
        <f>VLOOKUP(D685,Аптека!A:B,2,FALSE)</f>
        <v>Аптека №31</v>
      </c>
      <c r="K685" t="str">
        <f t="shared" si="10"/>
        <v>нема рецепту</v>
      </c>
    </row>
    <row r="686" spans="1:11">
      <c r="A686" s="4">
        <v>685</v>
      </c>
      <c r="B686" s="7">
        <v>45781</v>
      </c>
      <c r="C686" s="5" t="s">
        <v>2206</v>
      </c>
      <c r="D686" s="6">
        <v>24</v>
      </c>
      <c r="E686" s="20">
        <v>413</v>
      </c>
      <c r="F686" s="6">
        <v>264</v>
      </c>
      <c r="G686" s="6"/>
      <c r="H686" s="6">
        <v>1685</v>
      </c>
      <c r="I686" s="14">
        <f>SUMIF(Чек_позиція!D:D,Продаж!H686,Чек_позиція!F:F)</f>
        <v>1444.03</v>
      </c>
      <c r="J686" t="str">
        <f>VLOOKUP(D686,Аптека!A:B,2,FALSE)</f>
        <v>Аптека №24</v>
      </c>
      <c r="K686" t="str">
        <f t="shared" si="10"/>
        <v>нема рецепту</v>
      </c>
    </row>
    <row r="687" spans="1:11">
      <c r="A687" s="4">
        <v>686</v>
      </c>
      <c r="B687" s="7">
        <v>45796</v>
      </c>
      <c r="C687" s="5" t="s">
        <v>2206</v>
      </c>
      <c r="D687" s="6">
        <v>57</v>
      </c>
      <c r="E687" s="20"/>
      <c r="F687" s="6">
        <v>57</v>
      </c>
      <c r="G687" s="6"/>
      <c r="H687" s="6">
        <v>1686</v>
      </c>
      <c r="I687" s="14">
        <f>SUMIF(Чек_позиція!D:D,Продаж!H687,Чек_позиція!F:F)</f>
        <v>1991.04</v>
      </c>
      <c r="J687" t="str">
        <f>VLOOKUP(D687,Аптека!A:B,2,FALSE)</f>
        <v>Аптека №57</v>
      </c>
      <c r="K687" t="str">
        <f t="shared" si="10"/>
        <v>нема рецепту</v>
      </c>
    </row>
    <row r="688" spans="1:11">
      <c r="A688" s="4">
        <v>687</v>
      </c>
      <c r="B688" s="7">
        <v>45756</v>
      </c>
      <c r="C688" s="5" t="s">
        <v>8</v>
      </c>
      <c r="D688" s="6">
        <v>10</v>
      </c>
      <c r="E688" s="20">
        <v>104</v>
      </c>
      <c r="F688" s="6">
        <v>130</v>
      </c>
      <c r="G688" s="6"/>
      <c r="H688" s="6">
        <v>1687</v>
      </c>
      <c r="I688" s="14">
        <f>SUMIF(Чек_позиція!D:D,Продаж!H688,Чек_позиція!F:F)</f>
        <v>3116.55</v>
      </c>
      <c r="J688" t="str">
        <f>VLOOKUP(D688,Аптека!A:B,2,FALSE)</f>
        <v>Аптека №10</v>
      </c>
      <c r="K688" t="str">
        <f t="shared" si="10"/>
        <v>нема рецепту</v>
      </c>
    </row>
    <row r="689" spans="1:11">
      <c r="A689" s="4">
        <v>688</v>
      </c>
      <c r="B689" s="7">
        <v>45772</v>
      </c>
      <c r="C689" s="5" t="s">
        <v>8</v>
      </c>
      <c r="D689" s="6">
        <v>1</v>
      </c>
      <c r="E689" s="20"/>
      <c r="F689" s="6">
        <v>361</v>
      </c>
      <c r="G689" s="6"/>
      <c r="H689" s="6">
        <v>1688</v>
      </c>
      <c r="I689" s="14">
        <f>SUMIF(Чек_позиція!D:D,Продаж!H689,Чек_позиція!F:F)</f>
        <v>5336.32</v>
      </c>
      <c r="J689" t="str">
        <f>VLOOKUP(D689,Аптека!A:B,2,FALSE)</f>
        <v>Аптека №1</v>
      </c>
      <c r="K689" t="str">
        <f t="shared" si="10"/>
        <v>нема рецепту</v>
      </c>
    </row>
    <row r="690" spans="1:11">
      <c r="A690" s="4">
        <v>689</v>
      </c>
      <c r="B690" s="7">
        <v>45769</v>
      </c>
      <c r="C690" s="5" t="s">
        <v>2206</v>
      </c>
      <c r="D690" s="6">
        <v>33</v>
      </c>
      <c r="E690" s="20">
        <v>437</v>
      </c>
      <c r="F690" s="6">
        <v>273</v>
      </c>
      <c r="G690" s="6"/>
      <c r="H690" s="6">
        <v>1689</v>
      </c>
      <c r="I690" s="14">
        <f>SUMIF(Чек_позиція!D:D,Продаж!H690,Чек_позиція!F:F)</f>
        <v>5274.2599999999993</v>
      </c>
      <c r="J690" t="str">
        <f>VLOOKUP(D690,Аптека!A:B,2,FALSE)</f>
        <v>Аптека №33</v>
      </c>
      <c r="K690" t="str">
        <f t="shared" si="10"/>
        <v>нема рецепту</v>
      </c>
    </row>
    <row r="691" spans="1:11">
      <c r="A691" s="4">
        <v>690</v>
      </c>
      <c r="B691" s="7">
        <v>45768</v>
      </c>
      <c r="C691" s="5" t="s">
        <v>8</v>
      </c>
      <c r="D691" s="6">
        <v>10</v>
      </c>
      <c r="E691" s="20">
        <v>230</v>
      </c>
      <c r="F691" s="6">
        <v>310</v>
      </c>
      <c r="G691" s="6"/>
      <c r="H691" s="6">
        <v>1690</v>
      </c>
      <c r="I691" s="14">
        <f>SUMIF(Чек_позиція!D:D,Продаж!H691,Чек_позиція!F:F)</f>
        <v>2040.35</v>
      </c>
      <c r="J691" t="str">
        <f>VLOOKUP(D691,Аптека!A:B,2,FALSE)</f>
        <v>Аптека №10</v>
      </c>
      <c r="K691" t="str">
        <f t="shared" si="10"/>
        <v>нема рецепту</v>
      </c>
    </row>
    <row r="692" spans="1:11">
      <c r="A692" s="4">
        <v>691</v>
      </c>
      <c r="B692" s="7">
        <v>45765</v>
      </c>
      <c r="C692" s="5" t="s">
        <v>2206</v>
      </c>
      <c r="D692" s="6">
        <v>33</v>
      </c>
      <c r="E692" s="20">
        <v>38</v>
      </c>
      <c r="F692" s="6">
        <v>273</v>
      </c>
      <c r="G692" s="6"/>
      <c r="H692" s="6">
        <v>1691</v>
      </c>
      <c r="I692" s="14">
        <f>SUMIF(Чек_позиція!D:D,Продаж!H692,Чек_позиція!F:F)</f>
        <v>7703.57</v>
      </c>
      <c r="J692" t="str">
        <f>VLOOKUP(D692,Аптека!A:B,2,FALSE)</f>
        <v>Аптека №33</v>
      </c>
      <c r="K692" t="str">
        <f t="shared" si="10"/>
        <v>нема рецепту</v>
      </c>
    </row>
    <row r="693" spans="1:11">
      <c r="A693" s="4">
        <v>692</v>
      </c>
      <c r="B693" s="7">
        <v>45778</v>
      </c>
      <c r="C693" s="5" t="s">
        <v>2206</v>
      </c>
      <c r="D693" s="6">
        <v>48</v>
      </c>
      <c r="E693" s="20">
        <v>316</v>
      </c>
      <c r="F693" s="6">
        <v>48</v>
      </c>
      <c r="G693" s="6"/>
      <c r="H693" s="6">
        <v>1692</v>
      </c>
      <c r="I693" s="14">
        <f>SUMIF(Чек_позиція!D:D,Продаж!H693,Чек_позиція!F:F)</f>
        <v>5188.9399999999996</v>
      </c>
      <c r="J693" t="str">
        <f>VLOOKUP(D693,Аптека!A:B,2,FALSE)</f>
        <v>Аптека №48</v>
      </c>
      <c r="K693" t="str">
        <f t="shared" si="10"/>
        <v>нема рецепту</v>
      </c>
    </row>
    <row r="694" spans="1:11">
      <c r="A694" s="4">
        <v>693</v>
      </c>
      <c r="B694" s="7">
        <v>45723</v>
      </c>
      <c r="C694" s="5" t="s">
        <v>8</v>
      </c>
      <c r="D694" s="6">
        <v>46</v>
      </c>
      <c r="E694" s="20">
        <v>42</v>
      </c>
      <c r="F694" s="6">
        <v>106</v>
      </c>
      <c r="G694" s="6"/>
      <c r="H694" s="6">
        <v>1693</v>
      </c>
      <c r="I694" s="14">
        <f>SUMIF(Чек_позиція!D:D,Продаж!H694,Чек_позиція!F:F)</f>
        <v>2292.21</v>
      </c>
      <c r="J694" t="str">
        <f>VLOOKUP(D694,Аптека!A:B,2,FALSE)</f>
        <v>Аптека №46</v>
      </c>
      <c r="K694" t="str">
        <f t="shared" si="10"/>
        <v>нема рецепту</v>
      </c>
    </row>
    <row r="695" spans="1:11">
      <c r="A695" s="4">
        <v>694</v>
      </c>
      <c r="B695" s="7">
        <v>45813</v>
      </c>
      <c r="C695" s="5" t="s">
        <v>2206</v>
      </c>
      <c r="D695" s="6">
        <v>51</v>
      </c>
      <c r="E695" s="20">
        <v>561</v>
      </c>
      <c r="F695" s="6">
        <v>351</v>
      </c>
      <c r="G695" s="6">
        <v>1192</v>
      </c>
      <c r="H695" s="6">
        <v>1694</v>
      </c>
      <c r="I695" s="14">
        <f>SUMIF(Чек_позиція!D:D,Продаж!H695,Чек_позиція!F:F)</f>
        <v>4032.67</v>
      </c>
      <c r="J695" t="str">
        <f>VLOOKUP(D695,Аптека!A:B,2,FALSE)</f>
        <v>Аптека №51</v>
      </c>
      <c r="K695" t="str">
        <f t="shared" si="10"/>
        <v>є рецепт</v>
      </c>
    </row>
    <row r="696" spans="1:11">
      <c r="A696" s="4">
        <v>695</v>
      </c>
      <c r="B696" s="7">
        <v>45818</v>
      </c>
      <c r="C696" s="5" t="s">
        <v>2206</v>
      </c>
      <c r="D696" s="6">
        <v>12</v>
      </c>
      <c r="E696" s="20">
        <v>457</v>
      </c>
      <c r="F696" s="6">
        <v>12</v>
      </c>
      <c r="G696" s="6"/>
      <c r="H696" s="6">
        <v>1695</v>
      </c>
      <c r="I696" s="14">
        <f>SUMIF(Чек_позиція!D:D,Продаж!H696,Чек_позиція!F:F)</f>
        <v>4522.17</v>
      </c>
      <c r="J696" t="str">
        <f>VLOOKUP(D696,Аптека!A:B,2,FALSE)</f>
        <v>Аптека №12</v>
      </c>
      <c r="K696" t="str">
        <f t="shared" si="10"/>
        <v>нема рецепту</v>
      </c>
    </row>
    <row r="697" spans="1:11">
      <c r="A697" s="4">
        <v>696</v>
      </c>
      <c r="B697" s="7">
        <v>45698</v>
      </c>
      <c r="C697" s="5" t="s">
        <v>2206</v>
      </c>
      <c r="D697" s="6">
        <v>31</v>
      </c>
      <c r="E697" s="20">
        <v>191</v>
      </c>
      <c r="F697" s="6">
        <v>151</v>
      </c>
      <c r="G697" s="6"/>
      <c r="H697" s="6">
        <v>1696</v>
      </c>
      <c r="I697" s="14">
        <f>SUMIF(Чек_позиція!D:D,Продаж!H697,Чек_позиція!F:F)</f>
        <v>4755.9400000000005</v>
      </c>
      <c r="J697" t="str">
        <f>VLOOKUP(D697,Аптека!A:B,2,FALSE)</f>
        <v>Аптека №31</v>
      </c>
      <c r="K697" t="str">
        <f t="shared" si="10"/>
        <v>нема рецепту</v>
      </c>
    </row>
    <row r="698" spans="1:11">
      <c r="A698" s="4">
        <v>697</v>
      </c>
      <c r="B698" s="7">
        <v>45710</v>
      </c>
      <c r="C698" s="5" t="s">
        <v>8</v>
      </c>
      <c r="D698" s="6">
        <v>12</v>
      </c>
      <c r="E698" s="20">
        <v>560</v>
      </c>
      <c r="F698" s="6">
        <v>72</v>
      </c>
      <c r="G698" s="6"/>
      <c r="H698" s="6">
        <v>1697</v>
      </c>
      <c r="I698" s="14">
        <f>SUMIF(Чек_позиція!D:D,Продаж!H698,Чек_позиція!F:F)</f>
        <v>4882.3600000000006</v>
      </c>
      <c r="J698" t="str">
        <f>VLOOKUP(D698,Аптека!A:B,2,FALSE)</f>
        <v>Аптека №12</v>
      </c>
      <c r="K698" t="str">
        <f t="shared" si="10"/>
        <v>нема рецепту</v>
      </c>
    </row>
    <row r="699" spans="1:11">
      <c r="A699" s="4">
        <v>698</v>
      </c>
      <c r="B699" s="7">
        <v>45752</v>
      </c>
      <c r="C699" s="5" t="s">
        <v>2206</v>
      </c>
      <c r="D699" s="6">
        <v>13</v>
      </c>
      <c r="E699" s="20"/>
      <c r="F699" s="6">
        <v>313</v>
      </c>
      <c r="G699" s="6"/>
      <c r="H699" s="6">
        <v>1698</v>
      </c>
      <c r="I699" s="14">
        <f>SUMIF(Чек_позиція!D:D,Продаж!H699,Чек_позиція!F:F)</f>
        <v>9000.49</v>
      </c>
      <c r="J699" t="str">
        <f>VLOOKUP(D699,Аптека!A:B,2,FALSE)</f>
        <v>Аптека №13</v>
      </c>
      <c r="K699" t="str">
        <f t="shared" si="10"/>
        <v>нема рецепту</v>
      </c>
    </row>
    <row r="700" spans="1:11">
      <c r="A700" s="4">
        <v>699</v>
      </c>
      <c r="B700" s="7">
        <v>45659</v>
      </c>
      <c r="C700" s="5" t="s">
        <v>8</v>
      </c>
      <c r="D700" s="6">
        <v>52</v>
      </c>
      <c r="E700" s="20">
        <v>24</v>
      </c>
      <c r="F700" s="6">
        <v>112</v>
      </c>
      <c r="G700" s="6"/>
      <c r="H700" s="6">
        <v>1699</v>
      </c>
      <c r="I700" s="14">
        <f>SUMIF(Чек_позиція!D:D,Продаж!H700,Чек_позиція!F:F)</f>
        <v>828.4</v>
      </c>
      <c r="J700" t="str">
        <f>VLOOKUP(D700,Аптека!A:B,2,FALSE)</f>
        <v>Аптека №52</v>
      </c>
      <c r="K700" t="str">
        <f t="shared" si="10"/>
        <v>нема рецепту</v>
      </c>
    </row>
    <row r="701" spans="1:11">
      <c r="A701" s="4">
        <v>700</v>
      </c>
      <c r="B701" s="7">
        <v>45729</v>
      </c>
      <c r="C701" s="5" t="s">
        <v>2206</v>
      </c>
      <c r="D701" s="6">
        <v>20</v>
      </c>
      <c r="E701" s="20"/>
      <c r="F701" s="6">
        <v>140</v>
      </c>
      <c r="G701" s="6">
        <v>1187</v>
      </c>
      <c r="H701" s="6">
        <v>1700</v>
      </c>
      <c r="I701" s="14">
        <f>SUMIF(Чек_позиція!D:D,Продаж!H701,Чек_позиція!F:F)</f>
        <v>1190.3</v>
      </c>
      <c r="J701" t="str">
        <f>VLOOKUP(D701,Аптека!A:B,2,FALSE)</f>
        <v>Аптека №20</v>
      </c>
      <c r="K701" t="str">
        <f t="shared" si="10"/>
        <v>є рецепт</v>
      </c>
    </row>
    <row r="702" spans="1:11">
      <c r="A702" s="4">
        <v>701</v>
      </c>
      <c r="B702" s="7">
        <v>45827</v>
      </c>
      <c r="C702" s="5" t="s">
        <v>2206</v>
      </c>
      <c r="D702" s="6">
        <v>15</v>
      </c>
      <c r="E702" s="20">
        <v>557</v>
      </c>
      <c r="F702" s="6">
        <v>255</v>
      </c>
      <c r="G702" s="6">
        <v>503</v>
      </c>
      <c r="H702" s="6">
        <v>1701</v>
      </c>
      <c r="I702" s="14">
        <f>SUMIF(Чек_позиція!D:D,Продаж!H702,Чек_позиція!F:F)</f>
        <v>8084.5199999999995</v>
      </c>
      <c r="J702" t="str">
        <f>VLOOKUP(D702,Аптека!A:B,2,FALSE)</f>
        <v>Аптека №15</v>
      </c>
      <c r="K702" t="str">
        <f t="shared" si="10"/>
        <v>є рецепт</v>
      </c>
    </row>
    <row r="703" spans="1:11">
      <c r="A703" s="4">
        <v>702</v>
      </c>
      <c r="B703" s="7">
        <v>45837</v>
      </c>
      <c r="C703" s="5" t="s">
        <v>2206</v>
      </c>
      <c r="D703" s="6">
        <v>10</v>
      </c>
      <c r="E703" s="20">
        <v>321</v>
      </c>
      <c r="F703" s="6">
        <v>70</v>
      </c>
      <c r="G703" s="6"/>
      <c r="H703" s="6">
        <v>1702</v>
      </c>
      <c r="I703" s="14">
        <f>SUMIF(Чек_позиція!D:D,Продаж!H703,Чек_позиція!F:F)</f>
        <v>1457.24</v>
      </c>
      <c r="J703" t="str">
        <f>VLOOKUP(D703,Аптека!A:B,2,FALSE)</f>
        <v>Аптека №10</v>
      </c>
      <c r="K703" t="str">
        <f t="shared" si="10"/>
        <v>нема рецепту</v>
      </c>
    </row>
    <row r="704" spans="1:11">
      <c r="A704" s="4">
        <v>703</v>
      </c>
      <c r="B704" s="7">
        <v>45737</v>
      </c>
      <c r="C704" s="5" t="s">
        <v>8</v>
      </c>
      <c r="D704" s="6">
        <v>25</v>
      </c>
      <c r="E704" s="20"/>
      <c r="F704" s="6">
        <v>385</v>
      </c>
      <c r="G704" s="6"/>
      <c r="H704" s="6">
        <v>1703</v>
      </c>
      <c r="I704" s="14">
        <f>SUMIF(Чек_позиція!D:D,Продаж!H704,Чек_позиція!F:F)</f>
        <v>2131.3199999999997</v>
      </c>
      <c r="J704" t="str">
        <f>VLOOKUP(D704,Аптека!A:B,2,FALSE)</f>
        <v>Аптека №25</v>
      </c>
      <c r="K704" t="str">
        <f t="shared" si="10"/>
        <v>нема рецепту</v>
      </c>
    </row>
    <row r="705" spans="1:11">
      <c r="A705" s="4">
        <v>704</v>
      </c>
      <c r="B705" s="7">
        <v>45795</v>
      </c>
      <c r="C705" s="5" t="s">
        <v>2206</v>
      </c>
      <c r="D705" s="6">
        <v>54</v>
      </c>
      <c r="E705" s="20">
        <v>174</v>
      </c>
      <c r="F705" s="6">
        <v>54</v>
      </c>
      <c r="G705" s="6"/>
      <c r="H705" s="6">
        <v>1704</v>
      </c>
      <c r="I705" s="14">
        <f>SUMIF(Чек_позиція!D:D,Продаж!H705,Чек_позиція!F:F)</f>
        <v>507.18</v>
      </c>
      <c r="J705" t="str">
        <f>VLOOKUP(D705,Аптека!A:B,2,FALSE)</f>
        <v>Аптека №54</v>
      </c>
      <c r="K705" t="str">
        <f t="shared" si="10"/>
        <v>нема рецепту</v>
      </c>
    </row>
    <row r="706" spans="1:11">
      <c r="A706" s="4">
        <v>705</v>
      </c>
      <c r="B706" s="7">
        <v>45701</v>
      </c>
      <c r="C706" s="5" t="s">
        <v>2206</v>
      </c>
      <c r="D706" s="6">
        <v>24</v>
      </c>
      <c r="E706" s="20">
        <v>344</v>
      </c>
      <c r="F706" s="6">
        <v>264</v>
      </c>
      <c r="G706" s="6"/>
      <c r="H706" s="6">
        <v>1705</v>
      </c>
      <c r="I706" s="14">
        <f>SUMIF(Чек_позиція!D:D,Продаж!H706,Чек_позиція!F:F)</f>
        <v>1182.98</v>
      </c>
      <c r="J706" t="str">
        <f>VLOOKUP(D706,Аптека!A:B,2,FALSE)</f>
        <v>Аптека №24</v>
      </c>
      <c r="K706" t="str">
        <f t="shared" si="10"/>
        <v>нема рецепту</v>
      </c>
    </row>
    <row r="707" spans="1:11">
      <c r="A707" s="4">
        <v>706</v>
      </c>
      <c r="B707" s="7">
        <v>45682</v>
      </c>
      <c r="C707" s="5" t="s">
        <v>2206</v>
      </c>
      <c r="D707" s="6">
        <v>29</v>
      </c>
      <c r="E707" s="20">
        <v>254</v>
      </c>
      <c r="F707" s="6">
        <v>389</v>
      </c>
      <c r="G707" s="6"/>
      <c r="H707" s="6">
        <v>1706</v>
      </c>
      <c r="I707" s="14">
        <f>SUMIF(Чек_позиція!D:D,Продаж!H707,Чек_позиція!F:F)</f>
        <v>1476.69</v>
      </c>
      <c r="J707" t="str">
        <f>VLOOKUP(D707,Аптека!A:B,2,FALSE)</f>
        <v>Аптека №29</v>
      </c>
      <c r="K707" t="str">
        <f t="shared" ref="K707:K770" si="11">IF(G707="", "нема рецепту","є рецепт")</f>
        <v>нема рецепту</v>
      </c>
    </row>
    <row r="708" spans="1:11">
      <c r="A708" s="4">
        <v>707</v>
      </c>
      <c r="B708" s="7">
        <v>45789</v>
      </c>
      <c r="C708" s="5" t="s">
        <v>8</v>
      </c>
      <c r="D708" s="6">
        <v>2</v>
      </c>
      <c r="E708" s="20">
        <v>107</v>
      </c>
      <c r="F708" s="6">
        <v>2</v>
      </c>
      <c r="G708" s="6"/>
      <c r="H708" s="6">
        <v>1707</v>
      </c>
      <c r="I708" s="14">
        <f>SUMIF(Чек_позиція!D:D,Продаж!H708,Чек_позиція!F:F)</f>
        <v>4146.32</v>
      </c>
      <c r="J708" t="str">
        <f>VLOOKUP(D708,Аптека!A:B,2,FALSE)</f>
        <v>Аптека №2</v>
      </c>
      <c r="K708" t="str">
        <f t="shared" si="11"/>
        <v>нема рецепту</v>
      </c>
    </row>
    <row r="709" spans="1:11">
      <c r="A709" s="4">
        <v>708</v>
      </c>
      <c r="B709" s="7">
        <v>45750</v>
      </c>
      <c r="C709" s="5" t="s">
        <v>8</v>
      </c>
      <c r="D709" s="6">
        <v>59</v>
      </c>
      <c r="E709" s="20">
        <v>122</v>
      </c>
      <c r="F709" s="6">
        <v>59</v>
      </c>
      <c r="G709" s="6"/>
      <c r="H709" s="6">
        <v>1708</v>
      </c>
      <c r="I709" s="14">
        <f>SUMIF(Чек_позиція!D:D,Продаж!H709,Чек_позиція!F:F)</f>
        <v>1589.92</v>
      </c>
      <c r="J709" t="str">
        <f>VLOOKUP(D709,Аптека!A:B,2,FALSE)</f>
        <v>Аптека №59</v>
      </c>
      <c r="K709" t="str">
        <f t="shared" si="11"/>
        <v>нема рецепту</v>
      </c>
    </row>
    <row r="710" spans="1:11">
      <c r="A710" s="4">
        <v>709</v>
      </c>
      <c r="B710" s="7">
        <v>45774</v>
      </c>
      <c r="C710" s="5" t="s">
        <v>2206</v>
      </c>
      <c r="D710" s="6">
        <v>28</v>
      </c>
      <c r="E710" s="20"/>
      <c r="F710" s="6">
        <v>148</v>
      </c>
      <c r="G710" s="6">
        <v>298</v>
      </c>
      <c r="H710" s="6">
        <v>1709</v>
      </c>
      <c r="I710" s="14">
        <f>SUMIF(Чек_позиція!D:D,Продаж!H710,Чек_позиція!F:F)</f>
        <v>2824.08</v>
      </c>
      <c r="J710" t="str">
        <f>VLOOKUP(D710,Аптека!A:B,2,FALSE)</f>
        <v>Аптека №28</v>
      </c>
      <c r="K710" t="str">
        <f t="shared" si="11"/>
        <v>є рецепт</v>
      </c>
    </row>
    <row r="711" spans="1:11">
      <c r="A711" s="4">
        <v>710</v>
      </c>
      <c r="B711" s="7">
        <v>45765</v>
      </c>
      <c r="C711" s="5" t="s">
        <v>8</v>
      </c>
      <c r="D711" s="6">
        <v>50</v>
      </c>
      <c r="E711" s="20">
        <v>406</v>
      </c>
      <c r="F711" s="6">
        <v>230</v>
      </c>
      <c r="G711" s="6"/>
      <c r="H711" s="6">
        <v>1710</v>
      </c>
      <c r="I711" s="14">
        <f>SUMIF(Чек_позиція!D:D,Продаж!H711,Чек_позиція!F:F)</f>
        <v>4173.3900000000003</v>
      </c>
      <c r="J711" t="str">
        <f>VLOOKUP(D711,Аптека!A:B,2,FALSE)</f>
        <v>Аптека №50</v>
      </c>
      <c r="K711" t="str">
        <f t="shared" si="11"/>
        <v>нема рецепту</v>
      </c>
    </row>
    <row r="712" spans="1:11">
      <c r="A712" s="4">
        <v>711</v>
      </c>
      <c r="B712" s="7">
        <v>45658</v>
      </c>
      <c r="C712" s="5" t="s">
        <v>8</v>
      </c>
      <c r="D712" s="6">
        <v>5</v>
      </c>
      <c r="E712" s="20"/>
      <c r="F712" s="6">
        <v>245</v>
      </c>
      <c r="G712" s="6"/>
      <c r="H712" s="6">
        <v>1711</v>
      </c>
      <c r="I712" s="14">
        <f>SUMIF(Чек_позиція!D:D,Продаж!H712,Чек_позиція!F:F)</f>
        <v>2147.2800000000002</v>
      </c>
      <c r="J712" t="str">
        <f>VLOOKUP(D712,Аптека!A:B,2,FALSE)</f>
        <v>Аптека №5</v>
      </c>
      <c r="K712" t="str">
        <f t="shared" si="11"/>
        <v>нема рецепту</v>
      </c>
    </row>
    <row r="713" spans="1:11">
      <c r="A713" s="4">
        <v>712</v>
      </c>
      <c r="B713" s="7">
        <v>45675</v>
      </c>
      <c r="C713" s="5" t="s">
        <v>2206</v>
      </c>
      <c r="D713" s="6">
        <v>11</v>
      </c>
      <c r="E713" s="20">
        <v>458</v>
      </c>
      <c r="F713" s="6">
        <v>11</v>
      </c>
      <c r="G713" s="6">
        <v>553</v>
      </c>
      <c r="H713" s="6">
        <v>1712</v>
      </c>
      <c r="I713" s="14">
        <f>SUMIF(Чек_позиція!D:D,Продаж!H713,Чек_позиція!F:F)</f>
        <v>5427.32</v>
      </c>
      <c r="J713" t="str">
        <f>VLOOKUP(D713,Аптека!A:B,2,FALSE)</f>
        <v>Аптека №11</v>
      </c>
      <c r="K713" t="str">
        <f t="shared" si="11"/>
        <v>є рецепт</v>
      </c>
    </row>
    <row r="714" spans="1:11">
      <c r="A714" s="4">
        <v>713</v>
      </c>
      <c r="B714" s="7">
        <v>45724</v>
      </c>
      <c r="C714" s="5" t="s">
        <v>2206</v>
      </c>
      <c r="D714" s="6">
        <v>41</v>
      </c>
      <c r="E714" s="20">
        <v>311</v>
      </c>
      <c r="F714" s="6">
        <v>281</v>
      </c>
      <c r="G714" s="6">
        <v>1242</v>
      </c>
      <c r="H714" s="6">
        <v>1713</v>
      </c>
      <c r="I714" s="14">
        <f>SUMIF(Чек_позиція!D:D,Продаж!H714,Чек_позиція!F:F)</f>
        <v>6458.7</v>
      </c>
      <c r="J714" t="str">
        <f>VLOOKUP(D714,Аптека!A:B,2,FALSE)</f>
        <v>Аптека №41</v>
      </c>
      <c r="K714" t="str">
        <f t="shared" si="11"/>
        <v>є рецепт</v>
      </c>
    </row>
    <row r="715" spans="1:11">
      <c r="A715" s="4">
        <v>714</v>
      </c>
      <c r="B715" s="7">
        <v>45782</v>
      </c>
      <c r="C715" s="5" t="s">
        <v>2206</v>
      </c>
      <c r="D715" s="6">
        <v>42</v>
      </c>
      <c r="E715" s="20">
        <v>391</v>
      </c>
      <c r="F715" s="6">
        <v>282</v>
      </c>
      <c r="G715" s="6">
        <v>1084</v>
      </c>
      <c r="H715" s="6">
        <v>1714</v>
      </c>
      <c r="I715" s="14">
        <f>SUMIF(Чек_позиція!D:D,Продаж!H715,Чек_позиція!F:F)</f>
        <v>1396.2</v>
      </c>
      <c r="J715" t="str">
        <f>VLOOKUP(D715,Аптека!A:B,2,FALSE)</f>
        <v>Аптека №42</v>
      </c>
      <c r="K715" t="str">
        <f t="shared" si="11"/>
        <v>є рецепт</v>
      </c>
    </row>
    <row r="716" spans="1:11">
      <c r="A716" s="4">
        <v>715</v>
      </c>
      <c r="B716" s="7">
        <v>45714</v>
      </c>
      <c r="C716" s="5" t="s">
        <v>2206</v>
      </c>
      <c r="D716" s="6">
        <v>7</v>
      </c>
      <c r="E716" s="20"/>
      <c r="F716" s="6">
        <v>367</v>
      </c>
      <c r="G716" s="6"/>
      <c r="H716" s="6">
        <v>1715</v>
      </c>
      <c r="I716" s="14">
        <f>SUMIF(Чек_позиція!D:D,Продаж!H716,Чек_позиція!F:F)</f>
        <v>3747.76</v>
      </c>
      <c r="J716" t="str">
        <f>VLOOKUP(D716,Аптека!A:B,2,FALSE)</f>
        <v>Аптека №7</v>
      </c>
      <c r="K716" t="str">
        <f t="shared" si="11"/>
        <v>нема рецепту</v>
      </c>
    </row>
    <row r="717" spans="1:11">
      <c r="A717" s="4">
        <v>716</v>
      </c>
      <c r="B717" s="7">
        <v>45720</v>
      </c>
      <c r="C717" s="5" t="s">
        <v>2206</v>
      </c>
      <c r="D717" s="6">
        <v>46</v>
      </c>
      <c r="E717" s="20">
        <v>515</v>
      </c>
      <c r="F717" s="6">
        <v>106</v>
      </c>
      <c r="G717" s="6">
        <v>406</v>
      </c>
      <c r="H717" s="6">
        <v>1716</v>
      </c>
      <c r="I717" s="14">
        <f>SUMIF(Чек_позиція!D:D,Продаж!H717,Чек_позиція!F:F)</f>
        <v>3561.26</v>
      </c>
      <c r="J717" t="str">
        <f>VLOOKUP(D717,Аптека!A:B,2,FALSE)</f>
        <v>Аптека №46</v>
      </c>
      <c r="K717" t="str">
        <f t="shared" si="11"/>
        <v>є рецепт</v>
      </c>
    </row>
    <row r="718" spans="1:11">
      <c r="A718" s="4">
        <v>717</v>
      </c>
      <c r="B718" s="7">
        <v>45833</v>
      </c>
      <c r="C718" s="5" t="s">
        <v>2206</v>
      </c>
      <c r="D718" s="6">
        <v>60</v>
      </c>
      <c r="E718" s="20">
        <v>552</v>
      </c>
      <c r="F718" s="6">
        <v>240</v>
      </c>
      <c r="G718" s="6"/>
      <c r="H718" s="6">
        <v>1717</v>
      </c>
      <c r="I718" s="14">
        <f>SUMIF(Чек_позиція!D:D,Продаж!H718,Чек_позиція!F:F)</f>
        <v>5255.57</v>
      </c>
      <c r="J718" t="str">
        <f>VLOOKUP(D718,Аптека!A:B,2,FALSE)</f>
        <v>Аптека №60</v>
      </c>
      <c r="K718" t="str">
        <f t="shared" si="11"/>
        <v>нема рецепту</v>
      </c>
    </row>
    <row r="719" spans="1:11">
      <c r="A719" s="4">
        <v>718</v>
      </c>
      <c r="B719" s="7">
        <v>45751</v>
      </c>
      <c r="C719" s="5" t="s">
        <v>8</v>
      </c>
      <c r="D719" s="6">
        <v>2</v>
      </c>
      <c r="E719" s="20"/>
      <c r="F719" s="6">
        <v>242</v>
      </c>
      <c r="G719" s="6"/>
      <c r="H719" s="6">
        <v>1718</v>
      </c>
      <c r="I719" s="14">
        <f>SUMIF(Чек_позиція!D:D,Продаж!H719,Чек_позиція!F:F)</f>
        <v>5235.2700000000004</v>
      </c>
      <c r="J719" t="str">
        <f>VLOOKUP(D719,Аптека!A:B,2,FALSE)</f>
        <v>Аптека №2</v>
      </c>
      <c r="K719" t="str">
        <f t="shared" si="11"/>
        <v>нема рецепту</v>
      </c>
    </row>
    <row r="720" spans="1:11">
      <c r="A720" s="4">
        <v>719</v>
      </c>
      <c r="B720" s="7">
        <v>45812</v>
      </c>
      <c r="C720" s="5" t="s">
        <v>2206</v>
      </c>
      <c r="D720" s="6">
        <v>32</v>
      </c>
      <c r="E720" s="20">
        <v>129</v>
      </c>
      <c r="F720" s="6">
        <v>152</v>
      </c>
      <c r="G720" s="6"/>
      <c r="H720" s="6">
        <v>1719</v>
      </c>
      <c r="I720" s="14">
        <f>SUMIF(Чек_позиція!D:D,Продаж!H720,Чек_позиція!F:F)</f>
        <v>2722.71</v>
      </c>
      <c r="J720" t="str">
        <f>VLOOKUP(D720,Аптека!A:B,2,FALSE)</f>
        <v>Аптека №32</v>
      </c>
      <c r="K720" t="str">
        <f t="shared" si="11"/>
        <v>нема рецепту</v>
      </c>
    </row>
    <row r="721" spans="1:11">
      <c r="A721" s="4">
        <v>720</v>
      </c>
      <c r="B721" s="7">
        <v>45700</v>
      </c>
      <c r="C721" s="5" t="s">
        <v>2206</v>
      </c>
      <c r="D721" s="6">
        <v>49</v>
      </c>
      <c r="E721" s="20">
        <v>413</v>
      </c>
      <c r="F721" s="6">
        <v>109</v>
      </c>
      <c r="G721" s="6">
        <v>518</v>
      </c>
      <c r="H721" s="6">
        <v>1720</v>
      </c>
      <c r="I721" s="14">
        <f>SUMIF(Чек_позиція!D:D,Продаж!H721,Чек_позиція!F:F)</f>
        <v>5347.68</v>
      </c>
      <c r="J721" t="str">
        <f>VLOOKUP(D721,Аптека!A:B,2,FALSE)</f>
        <v>Аптека №49</v>
      </c>
      <c r="K721" t="str">
        <f t="shared" si="11"/>
        <v>є рецепт</v>
      </c>
    </row>
    <row r="722" spans="1:11">
      <c r="A722" s="4">
        <v>721</v>
      </c>
      <c r="B722" s="7">
        <v>45694</v>
      </c>
      <c r="C722" s="5" t="s">
        <v>2206</v>
      </c>
      <c r="D722" s="6">
        <v>6</v>
      </c>
      <c r="E722" s="20">
        <v>337</v>
      </c>
      <c r="F722" s="6">
        <v>186</v>
      </c>
      <c r="G722" s="6"/>
      <c r="H722" s="6">
        <v>1721</v>
      </c>
      <c r="I722" s="14">
        <f>SUMIF(Чек_позиція!D:D,Продаж!H722,Чек_позиція!F:F)</f>
        <v>9946</v>
      </c>
      <c r="J722" t="str">
        <f>VLOOKUP(D722,Аптека!A:B,2,FALSE)</f>
        <v>Аптека №6</v>
      </c>
      <c r="K722" t="str">
        <f t="shared" si="11"/>
        <v>нема рецепту</v>
      </c>
    </row>
    <row r="723" spans="1:11">
      <c r="A723" s="4">
        <v>722</v>
      </c>
      <c r="B723" s="7">
        <v>45731</v>
      </c>
      <c r="C723" s="5" t="s">
        <v>2206</v>
      </c>
      <c r="D723" s="6">
        <v>12</v>
      </c>
      <c r="E723" s="20">
        <v>443</v>
      </c>
      <c r="F723" s="6">
        <v>192</v>
      </c>
      <c r="G723" s="6">
        <v>567</v>
      </c>
      <c r="H723" s="6">
        <v>1722</v>
      </c>
      <c r="I723" s="14">
        <f>SUMIF(Чек_позиція!D:D,Продаж!H723,Чек_позиція!F:F)</f>
        <v>3388.7599999999998</v>
      </c>
      <c r="J723" t="str">
        <f>VLOOKUP(D723,Аптека!A:B,2,FALSE)</f>
        <v>Аптека №12</v>
      </c>
      <c r="K723" t="str">
        <f t="shared" si="11"/>
        <v>є рецепт</v>
      </c>
    </row>
    <row r="724" spans="1:11">
      <c r="A724" s="4">
        <v>723</v>
      </c>
      <c r="B724" s="7">
        <v>45714</v>
      </c>
      <c r="C724" s="5" t="s">
        <v>2206</v>
      </c>
      <c r="D724" s="6">
        <v>20</v>
      </c>
      <c r="E724" s="20"/>
      <c r="F724" s="6">
        <v>140</v>
      </c>
      <c r="G724" s="6"/>
      <c r="H724" s="6">
        <v>1723</v>
      </c>
      <c r="I724" s="14">
        <f>SUMIF(Чек_позиція!D:D,Продаж!H724,Чек_позиція!F:F)</f>
        <v>5459.67</v>
      </c>
      <c r="J724" t="str">
        <f>VLOOKUP(D724,Аптека!A:B,2,FALSE)</f>
        <v>Аптека №20</v>
      </c>
      <c r="K724" t="str">
        <f t="shared" si="11"/>
        <v>нема рецепту</v>
      </c>
    </row>
    <row r="725" spans="1:11">
      <c r="A725" s="4">
        <v>724</v>
      </c>
      <c r="B725" s="7">
        <v>45756</v>
      </c>
      <c r="C725" s="5" t="s">
        <v>2206</v>
      </c>
      <c r="D725" s="6">
        <v>8</v>
      </c>
      <c r="E725" s="20">
        <v>324</v>
      </c>
      <c r="F725" s="6">
        <v>68</v>
      </c>
      <c r="G725" s="6">
        <v>879</v>
      </c>
      <c r="H725" s="6">
        <v>1724</v>
      </c>
      <c r="I725" s="14">
        <f>SUMIF(Чек_позиція!D:D,Продаж!H725,Чек_позиція!F:F)</f>
        <v>152.13999999999999</v>
      </c>
      <c r="J725" t="str">
        <f>VLOOKUP(D725,Аптека!A:B,2,FALSE)</f>
        <v>Аптека №8</v>
      </c>
      <c r="K725" t="str">
        <f t="shared" si="11"/>
        <v>є рецепт</v>
      </c>
    </row>
    <row r="726" spans="1:11">
      <c r="A726" s="4">
        <v>725</v>
      </c>
      <c r="B726" s="7">
        <v>45761</v>
      </c>
      <c r="C726" s="5" t="s">
        <v>8</v>
      </c>
      <c r="D726" s="6">
        <v>4</v>
      </c>
      <c r="E726" s="20">
        <v>310</v>
      </c>
      <c r="F726" s="6">
        <v>184</v>
      </c>
      <c r="G726" s="6"/>
      <c r="H726" s="6">
        <v>1725</v>
      </c>
      <c r="I726" s="14">
        <f>SUMIF(Чек_позиція!D:D,Продаж!H726,Чек_позиція!F:F)</f>
        <v>4943.82</v>
      </c>
      <c r="J726" t="str">
        <f>VLOOKUP(D726,Аптека!A:B,2,FALSE)</f>
        <v>Аптека №4</v>
      </c>
      <c r="K726" t="str">
        <f t="shared" si="11"/>
        <v>нема рецепту</v>
      </c>
    </row>
    <row r="727" spans="1:11">
      <c r="A727" s="4">
        <v>726</v>
      </c>
      <c r="B727" s="7">
        <v>45671</v>
      </c>
      <c r="C727" s="5" t="s">
        <v>8</v>
      </c>
      <c r="D727" s="6">
        <v>20</v>
      </c>
      <c r="E727" s="20">
        <v>477</v>
      </c>
      <c r="F727" s="6">
        <v>200</v>
      </c>
      <c r="G727" s="6"/>
      <c r="H727" s="6">
        <v>1726</v>
      </c>
      <c r="I727" s="14">
        <f>SUMIF(Чек_позиція!D:D,Продаж!H727,Чек_позиція!F:F)</f>
        <v>5341.95</v>
      </c>
      <c r="J727" t="str">
        <f>VLOOKUP(D727,Аптека!A:B,2,FALSE)</f>
        <v>Аптека №20</v>
      </c>
      <c r="K727" t="str">
        <f t="shared" si="11"/>
        <v>нема рецепту</v>
      </c>
    </row>
    <row r="728" spans="1:11">
      <c r="A728" s="4">
        <v>727</v>
      </c>
      <c r="B728" s="7">
        <v>45741</v>
      </c>
      <c r="C728" s="5" t="s">
        <v>8</v>
      </c>
      <c r="D728" s="6">
        <v>57</v>
      </c>
      <c r="E728" s="20">
        <v>242</v>
      </c>
      <c r="F728" s="6">
        <v>117</v>
      </c>
      <c r="G728" s="6">
        <v>302</v>
      </c>
      <c r="H728" s="6">
        <v>1727</v>
      </c>
      <c r="I728" s="14">
        <f>SUMIF(Чек_позиція!D:D,Продаж!H728,Чек_позиція!F:F)</f>
        <v>1648.9</v>
      </c>
      <c r="J728" t="str">
        <f>VLOOKUP(D728,Аптека!A:B,2,FALSE)</f>
        <v>Аптека №57</v>
      </c>
      <c r="K728" t="str">
        <f t="shared" si="11"/>
        <v>є рецепт</v>
      </c>
    </row>
    <row r="729" spans="1:11">
      <c r="A729" s="4">
        <v>728</v>
      </c>
      <c r="B729" s="7">
        <v>45716</v>
      </c>
      <c r="C729" s="5" t="s">
        <v>2206</v>
      </c>
      <c r="D729" s="6">
        <v>14</v>
      </c>
      <c r="E729" s="20">
        <v>31</v>
      </c>
      <c r="F729" s="6">
        <v>254</v>
      </c>
      <c r="G729" s="6">
        <v>848</v>
      </c>
      <c r="H729" s="6">
        <v>1728</v>
      </c>
      <c r="I729" s="14">
        <f>SUMIF(Чек_позиція!D:D,Продаж!H729,Чек_позиція!F:F)</f>
        <v>3793.8199999999997</v>
      </c>
      <c r="J729" t="str">
        <f>VLOOKUP(D729,Аптека!A:B,2,FALSE)</f>
        <v>Аптека №14</v>
      </c>
      <c r="K729" t="str">
        <f t="shared" si="11"/>
        <v>є рецепт</v>
      </c>
    </row>
    <row r="730" spans="1:11">
      <c r="A730" s="4">
        <v>729</v>
      </c>
      <c r="B730" s="7">
        <v>45793</v>
      </c>
      <c r="C730" s="5" t="s">
        <v>8</v>
      </c>
      <c r="D730" s="6">
        <v>26</v>
      </c>
      <c r="E730" s="20"/>
      <c r="F730" s="6">
        <v>386</v>
      </c>
      <c r="G730" s="6">
        <v>430</v>
      </c>
      <c r="H730" s="6">
        <v>1729</v>
      </c>
      <c r="I730" s="14">
        <f>SUMIF(Чек_позиція!D:D,Продаж!H730,Чек_позиція!F:F)</f>
        <v>5714.59</v>
      </c>
      <c r="J730" t="str">
        <f>VLOOKUP(D730,Аптека!A:B,2,FALSE)</f>
        <v>Аптека №26</v>
      </c>
      <c r="K730" t="str">
        <f t="shared" si="11"/>
        <v>є рецепт</v>
      </c>
    </row>
    <row r="731" spans="1:11">
      <c r="A731" s="4">
        <v>730</v>
      </c>
      <c r="B731" s="7">
        <v>45697</v>
      </c>
      <c r="C731" s="5" t="s">
        <v>2206</v>
      </c>
      <c r="D731" s="6">
        <v>3</v>
      </c>
      <c r="E731" s="20"/>
      <c r="F731" s="6">
        <v>303</v>
      </c>
      <c r="G731" s="6"/>
      <c r="H731" s="6">
        <v>1730</v>
      </c>
      <c r="I731" s="14">
        <f>SUMIF(Чек_позиція!D:D,Продаж!H731,Чек_позиція!F:F)</f>
        <v>3104.8199999999997</v>
      </c>
      <c r="J731" t="str">
        <f>VLOOKUP(D731,Аптека!A:B,2,FALSE)</f>
        <v>Аптека №3</v>
      </c>
      <c r="K731" t="str">
        <f t="shared" si="11"/>
        <v>нема рецепту</v>
      </c>
    </row>
    <row r="732" spans="1:11">
      <c r="A732" s="4">
        <v>731</v>
      </c>
      <c r="B732" s="7">
        <v>45705</v>
      </c>
      <c r="C732" s="5" t="s">
        <v>8</v>
      </c>
      <c r="D732" s="6">
        <v>10</v>
      </c>
      <c r="E732" s="20">
        <v>235</v>
      </c>
      <c r="F732" s="6">
        <v>370</v>
      </c>
      <c r="G732" s="6"/>
      <c r="H732" s="6">
        <v>1731</v>
      </c>
      <c r="I732" s="14">
        <f>SUMIF(Чек_позиція!D:D,Продаж!H732,Чек_позиція!F:F)</f>
        <v>1442.56</v>
      </c>
      <c r="J732" t="str">
        <f>VLOOKUP(D732,Аптека!A:B,2,FALSE)</f>
        <v>Аптека №10</v>
      </c>
      <c r="K732" t="str">
        <f t="shared" si="11"/>
        <v>нема рецепту</v>
      </c>
    </row>
    <row r="733" spans="1:11">
      <c r="A733" s="4">
        <v>732</v>
      </c>
      <c r="B733" s="7">
        <v>45832</v>
      </c>
      <c r="C733" s="5" t="s">
        <v>2206</v>
      </c>
      <c r="D733" s="6">
        <v>26</v>
      </c>
      <c r="E733" s="20">
        <v>118</v>
      </c>
      <c r="F733" s="6">
        <v>326</v>
      </c>
      <c r="G733" s="6">
        <v>428</v>
      </c>
      <c r="H733" s="6">
        <v>1732</v>
      </c>
      <c r="I733" s="14">
        <f>SUMIF(Чек_позиція!D:D,Продаж!H733,Чек_позиція!F:F)</f>
        <v>4709.59</v>
      </c>
      <c r="J733" t="str">
        <f>VLOOKUP(D733,Аптека!A:B,2,FALSE)</f>
        <v>Аптека №26</v>
      </c>
      <c r="K733" t="str">
        <f t="shared" si="11"/>
        <v>є рецепт</v>
      </c>
    </row>
    <row r="734" spans="1:11">
      <c r="A734" s="4">
        <v>733</v>
      </c>
      <c r="B734" s="7">
        <v>45713</v>
      </c>
      <c r="C734" s="5" t="s">
        <v>8</v>
      </c>
      <c r="D734" s="6">
        <v>23</v>
      </c>
      <c r="E734" s="20">
        <v>211</v>
      </c>
      <c r="F734" s="6">
        <v>23</v>
      </c>
      <c r="G734" s="6"/>
      <c r="H734" s="6">
        <v>1733</v>
      </c>
      <c r="I734" s="14">
        <f>SUMIF(Чек_позиція!D:D,Продаж!H734,Чек_позиція!F:F)</f>
        <v>6319.1399999999994</v>
      </c>
      <c r="J734" t="str">
        <f>VLOOKUP(D734,Аптека!A:B,2,FALSE)</f>
        <v>Аптека №23</v>
      </c>
      <c r="K734" t="str">
        <f t="shared" si="11"/>
        <v>нема рецепту</v>
      </c>
    </row>
    <row r="735" spans="1:11">
      <c r="A735" s="4">
        <v>734</v>
      </c>
      <c r="B735" s="7">
        <v>45756</v>
      </c>
      <c r="C735" s="5" t="s">
        <v>2206</v>
      </c>
      <c r="D735" s="6">
        <v>32</v>
      </c>
      <c r="E735" s="20">
        <v>18</v>
      </c>
      <c r="F735" s="6">
        <v>272</v>
      </c>
      <c r="G735" s="6"/>
      <c r="H735" s="6">
        <v>1734</v>
      </c>
      <c r="I735" s="14">
        <f>SUMIF(Чек_позиція!D:D,Продаж!H735,Чек_позиція!F:F)</f>
        <v>1353.42</v>
      </c>
      <c r="J735" t="str">
        <f>VLOOKUP(D735,Аптека!A:B,2,FALSE)</f>
        <v>Аптека №32</v>
      </c>
      <c r="K735" t="str">
        <f t="shared" si="11"/>
        <v>нема рецепту</v>
      </c>
    </row>
    <row r="736" spans="1:11">
      <c r="A736" s="4">
        <v>735</v>
      </c>
      <c r="B736" s="7">
        <v>45794</v>
      </c>
      <c r="C736" s="5" t="s">
        <v>8</v>
      </c>
      <c r="D736" s="6">
        <v>9</v>
      </c>
      <c r="E736" s="20">
        <v>188</v>
      </c>
      <c r="F736" s="6">
        <v>69</v>
      </c>
      <c r="G736" s="6"/>
      <c r="H736" s="6">
        <v>1735</v>
      </c>
      <c r="I736" s="14">
        <f>SUMIF(Чек_позиція!D:D,Продаж!H736,Чек_позиція!F:F)</f>
        <v>3703.12</v>
      </c>
      <c r="J736" t="str">
        <f>VLOOKUP(D736,Аптека!A:B,2,FALSE)</f>
        <v>Аптека №9</v>
      </c>
      <c r="K736" t="str">
        <f t="shared" si="11"/>
        <v>нема рецепту</v>
      </c>
    </row>
    <row r="737" spans="1:11">
      <c r="A737" s="4">
        <v>736</v>
      </c>
      <c r="B737" s="7">
        <v>45688</v>
      </c>
      <c r="C737" s="5" t="s">
        <v>8</v>
      </c>
      <c r="D737" s="6">
        <v>31</v>
      </c>
      <c r="E737" s="20">
        <v>262</v>
      </c>
      <c r="F737" s="6">
        <v>391</v>
      </c>
      <c r="G737" s="6">
        <v>1175</v>
      </c>
      <c r="H737" s="6">
        <v>1736</v>
      </c>
      <c r="I737" s="14">
        <f>SUMIF(Чек_позиція!D:D,Продаж!H737,Чек_позиція!F:F)</f>
        <v>2738.46</v>
      </c>
      <c r="J737" t="str">
        <f>VLOOKUP(D737,Аптека!A:B,2,FALSE)</f>
        <v>Аптека №31</v>
      </c>
      <c r="K737" t="str">
        <f t="shared" si="11"/>
        <v>є рецепт</v>
      </c>
    </row>
    <row r="738" spans="1:11">
      <c r="A738" s="4">
        <v>737</v>
      </c>
      <c r="B738" s="7">
        <v>45667</v>
      </c>
      <c r="C738" s="5" t="s">
        <v>2206</v>
      </c>
      <c r="D738" s="6">
        <v>54</v>
      </c>
      <c r="E738" s="20">
        <v>284</v>
      </c>
      <c r="F738" s="6">
        <v>54</v>
      </c>
      <c r="G738" s="6">
        <v>323</v>
      </c>
      <c r="H738" s="6">
        <v>1737</v>
      </c>
      <c r="I738" s="14">
        <f>SUMIF(Чек_позиція!D:D,Продаж!H738,Чек_позиція!F:F)</f>
        <v>7379.48</v>
      </c>
      <c r="J738" t="str">
        <f>VLOOKUP(D738,Аптека!A:B,2,FALSE)</f>
        <v>Аптека №54</v>
      </c>
      <c r="K738" t="str">
        <f t="shared" si="11"/>
        <v>є рецепт</v>
      </c>
    </row>
    <row r="739" spans="1:11">
      <c r="A739" s="4">
        <v>738</v>
      </c>
      <c r="B739" s="7">
        <v>45781</v>
      </c>
      <c r="C739" s="5" t="s">
        <v>8</v>
      </c>
      <c r="D739" s="6">
        <v>2</v>
      </c>
      <c r="E739" s="20">
        <v>369</v>
      </c>
      <c r="F739" s="6">
        <v>2</v>
      </c>
      <c r="G739" s="6"/>
      <c r="H739" s="6">
        <v>1738</v>
      </c>
      <c r="I739" s="14">
        <f>SUMIF(Чек_позиція!D:D,Продаж!H739,Чек_позиція!F:F)</f>
        <v>4735.1099999999997</v>
      </c>
      <c r="J739" t="str">
        <f>VLOOKUP(D739,Аптека!A:B,2,FALSE)</f>
        <v>Аптека №2</v>
      </c>
      <c r="K739" t="str">
        <f t="shared" si="11"/>
        <v>нема рецепту</v>
      </c>
    </row>
    <row r="740" spans="1:11">
      <c r="A740" s="4">
        <v>739</v>
      </c>
      <c r="B740" s="7">
        <v>45825</v>
      </c>
      <c r="C740" s="5" t="s">
        <v>2206</v>
      </c>
      <c r="D740" s="6">
        <v>38</v>
      </c>
      <c r="E740" s="20"/>
      <c r="F740" s="6">
        <v>278</v>
      </c>
      <c r="G740" s="6"/>
      <c r="H740" s="6">
        <v>1739</v>
      </c>
      <c r="I740" s="14">
        <f>SUMIF(Чек_позиція!D:D,Продаж!H740,Чек_позиція!F:F)</f>
        <v>2567.9499999999998</v>
      </c>
      <c r="J740" t="str">
        <f>VLOOKUP(D740,Аптека!A:B,2,FALSE)</f>
        <v>Аптека №38</v>
      </c>
      <c r="K740" t="str">
        <f t="shared" si="11"/>
        <v>нема рецепту</v>
      </c>
    </row>
    <row r="741" spans="1:11">
      <c r="A741" s="4">
        <v>740</v>
      </c>
      <c r="B741" s="7">
        <v>45698</v>
      </c>
      <c r="C741" s="5" t="s">
        <v>8</v>
      </c>
      <c r="D741" s="6">
        <v>23</v>
      </c>
      <c r="E741" s="20">
        <v>510</v>
      </c>
      <c r="F741" s="6">
        <v>323</v>
      </c>
      <c r="G741" s="6"/>
      <c r="H741" s="6">
        <v>1740</v>
      </c>
      <c r="I741" s="14">
        <f>SUMIF(Чек_позиція!D:D,Продаж!H741,Чек_позиція!F:F)</f>
        <v>1151.0899999999999</v>
      </c>
      <c r="J741" t="str">
        <f>VLOOKUP(D741,Аптека!A:B,2,FALSE)</f>
        <v>Аптека №23</v>
      </c>
      <c r="K741" t="str">
        <f t="shared" si="11"/>
        <v>нема рецепту</v>
      </c>
    </row>
    <row r="742" spans="1:11">
      <c r="A742" s="4">
        <v>741</v>
      </c>
      <c r="B742" s="7">
        <v>45745</v>
      </c>
      <c r="C742" s="5" t="s">
        <v>2206</v>
      </c>
      <c r="D742" s="6">
        <v>17</v>
      </c>
      <c r="E742" s="20">
        <v>264</v>
      </c>
      <c r="F742" s="6">
        <v>17</v>
      </c>
      <c r="G742" s="6"/>
      <c r="H742" s="6">
        <v>1741</v>
      </c>
      <c r="I742" s="14">
        <f>SUMIF(Чек_позиція!D:D,Продаж!H742,Чек_позиція!F:F)</f>
        <v>2836.61</v>
      </c>
      <c r="J742" t="str">
        <f>VLOOKUP(D742,Аптека!A:B,2,FALSE)</f>
        <v>Аптека №17</v>
      </c>
      <c r="K742" t="str">
        <f t="shared" si="11"/>
        <v>нема рецепту</v>
      </c>
    </row>
    <row r="743" spans="1:11">
      <c r="A743" s="4">
        <v>742</v>
      </c>
      <c r="B743" s="7">
        <v>45825</v>
      </c>
      <c r="C743" s="5" t="s">
        <v>8</v>
      </c>
      <c r="D743" s="6">
        <v>44</v>
      </c>
      <c r="E743" s="20">
        <v>463</v>
      </c>
      <c r="F743" s="6">
        <v>164</v>
      </c>
      <c r="G743" s="6"/>
      <c r="H743" s="6">
        <v>1742</v>
      </c>
      <c r="I743" s="14">
        <f>SUMIF(Чек_позиція!D:D,Продаж!H743,Чек_позиція!F:F)</f>
        <v>2608.6400000000003</v>
      </c>
      <c r="J743" t="str">
        <f>VLOOKUP(D743,Аптека!A:B,2,FALSE)</f>
        <v>Аптека №44</v>
      </c>
      <c r="K743" t="str">
        <f t="shared" si="11"/>
        <v>нема рецепту</v>
      </c>
    </row>
    <row r="744" spans="1:11">
      <c r="A744" s="4">
        <v>743</v>
      </c>
      <c r="B744" s="7">
        <v>45660</v>
      </c>
      <c r="C744" s="5" t="s">
        <v>2206</v>
      </c>
      <c r="D744" s="6">
        <v>48</v>
      </c>
      <c r="E744" s="20">
        <v>245</v>
      </c>
      <c r="F744" s="6">
        <v>168</v>
      </c>
      <c r="G744" s="6"/>
      <c r="H744" s="6">
        <v>1743</v>
      </c>
      <c r="I744" s="14">
        <f>SUMIF(Чек_позиція!D:D,Продаж!H744,Чек_позиція!F:F)</f>
        <v>6011.29</v>
      </c>
      <c r="J744" t="str">
        <f>VLOOKUP(D744,Аптека!A:B,2,FALSE)</f>
        <v>Аптека №48</v>
      </c>
      <c r="K744" t="str">
        <f t="shared" si="11"/>
        <v>нема рецепту</v>
      </c>
    </row>
    <row r="745" spans="1:11">
      <c r="A745" s="4">
        <v>744</v>
      </c>
      <c r="B745" s="7">
        <v>45731</v>
      </c>
      <c r="C745" s="5" t="s">
        <v>2206</v>
      </c>
      <c r="D745" s="6">
        <v>16</v>
      </c>
      <c r="E745" s="20">
        <v>10</v>
      </c>
      <c r="F745" s="6">
        <v>16</v>
      </c>
      <c r="G745" s="6"/>
      <c r="H745" s="6">
        <v>1744</v>
      </c>
      <c r="I745" s="14">
        <f>SUMIF(Чек_позиція!D:D,Продаж!H745,Чек_позиція!F:F)</f>
        <v>9289.39</v>
      </c>
      <c r="J745" t="str">
        <f>VLOOKUP(D745,Аптека!A:B,2,FALSE)</f>
        <v>Аптека №16</v>
      </c>
      <c r="K745" t="str">
        <f t="shared" si="11"/>
        <v>нема рецепту</v>
      </c>
    </row>
    <row r="746" spans="1:11">
      <c r="A746" s="4">
        <v>745</v>
      </c>
      <c r="B746" s="7">
        <v>45698</v>
      </c>
      <c r="C746" s="5" t="s">
        <v>8</v>
      </c>
      <c r="D746" s="6">
        <v>24</v>
      </c>
      <c r="E746" s="20">
        <v>107</v>
      </c>
      <c r="F746" s="6">
        <v>264</v>
      </c>
      <c r="G746" s="6"/>
      <c r="H746" s="6">
        <v>1745</v>
      </c>
      <c r="I746" s="14">
        <f>SUMIF(Чек_позиція!D:D,Продаж!H746,Чек_позиція!F:F)</f>
        <v>8641.33</v>
      </c>
      <c r="J746" t="str">
        <f>VLOOKUP(D746,Аптека!A:B,2,FALSE)</f>
        <v>Аптека №24</v>
      </c>
      <c r="K746" t="str">
        <f t="shared" si="11"/>
        <v>нема рецепту</v>
      </c>
    </row>
    <row r="747" spans="1:11">
      <c r="A747" s="4">
        <v>746</v>
      </c>
      <c r="B747" s="7">
        <v>45666</v>
      </c>
      <c r="C747" s="5" t="s">
        <v>2206</v>
      </c>
      <c r="D747" s="6">
        <v>27</v>
      </c>
      <c r="E747" s="20"/>
      <c r="F747" s="6">
        <v>267</v>
      </c>
      <c r="G747" s="6"/>
      <c r="H747" s="6">
        <v>1746</v>
      </c>
      <c r="I747" s="14">
        <f>SUMIF(Чек_позиція!D:D,Продаж!H747,Чек_позиція!F:F)</f>
        <v>871.5</v>
      </c>
      <c r="J747" t="str">
        <f>VLOOKUP(D747,Аптека!A:B,2,FALSE)</f>
        <v>Аптека №27</v>
      </c>
      <c r="K747" t="str">
        <f t="shared" si="11"/>
        <v>нема рецепту</v>
      </c>
    </row>
    <row r="748" spans="1:11">
      <c r="A748" s="4">
        <v>747</v>
      </c>
      <c r="B748" s="7">
        <v>45711</v>
      </c>
      <c r="C748" s="5" t="s">
        <v>2206</v>
      </c>
      <c r="D748" s="6">
        <v>48</v>
      </c>
      <c r="E748" s="20"/>
      <c r="F748" s="6">
        <v>48</v>
      </c>
      <c r="G748" s="6">
        <v>261</v>
      </c>
      <c r="H748" s="6">
        <v>1747</v>
      </c>
      <c r="I748" s="14">
        <f>SUMIF(Чек_позиція!D:D,Продаж!H748,Чек_позиція!F:F)</f>
        <v>299.86</v>
      </c>
      <c r="J748" t="str">
        <f>VLOOKUP(D748,Аптека!A:B,2,FALSE)</f>
        <v>Аптека №48</v>
      </c>
      <c r="K748" t="str">
        <f t="shared" si="11"/>
        <v>є рецепт</v>
      </c>
    </row>
    <row r="749" spans="1:11">
      <c r="A749" s="4">
        <v>748</v>
      </c>
      <c r="B749" s="7">
        <v>45731</v>
      </c>
      <c r="C749" s="5" t="s">
        <v>2206</v>
      </c>
      <c r="D749" s="6">
        <v>12</v>
      </c>
      <c r="E749" s="20"/>
      <c r="F749" s="6">
        <v>372</v>
      </c>
      <c r="G749" s="6"/>
      <c r="H749" s="6">
        <v>1748</v>
      </c>
      <c r="I749" s="14">
        <f>SUMIF(Чек_позиція!D:D,Продаж!H749,Чек_позиція!F:F)</f>
        <v>4447.16</v>
      </c>
      <c r="J749" t="str">
        <f>VLOOKUP(D749,Аптека!A:B,2,FALSE)</f>
        <v>Аптека №12</v>
      </c>
      <c r="K749" t="str">
        <f t="shared" si="11"/>
        <v>нема рецепту</v>
      </c>
    </row>
    <row r="750" spans="1:11">
      <c r="A750" s="4">
        <v>749</v>
      </c>
      <c r="B750" s="7">
        <v>45774</v>
      </c>
      <c r="C750" s="5" t="s">
        <v>2206</v>
      </c>
      <c r="D750" s="6">
        <v>4</v>
      </c>
      <c r="E750" s="20"/>
      <c r="F750" s="6">
        <v>124</v>
      </c>
      <c r="G750" s="6"/>
      <c r="H750" s="6">
        <v>1749</v>
      </c>
      <c r="I750" s="14">
        <f>SUMIF(Чек_позиція!D:D,Продаж!H750,Чек_позиція!F:F)</f>
        <v>2597.44</v>
      </c>
      <c r="J750" t="str">
        <f>VLOOKUP(D750,Аптека!A:B,2,FALSE)</f>
        <v>Аптека №4</v>
      </c>
      <c r="K750" t="str">
        <f t="shared" si="11"/>
        <v>нема рецепту</v>
      </c>
    </row>
    <row r="751" spans="1:11">
      <c r="A751" s="4">
        <v>750</v>
      </c>
      <c r="B751" s="7">
        <v>45836</v>
      </c>
      <c r="C751" s="5" t="s">
        <v>2206</v>
      </c>
      <c r="D751" s="6">
        <v>41</v>
      </c>
      <c r="E751" s="20"/>
      <c r="F751" s="6">
        <v>41</v>
      </c>
      <c r="G751" s="6"/>
      <c r="H751" s="6">
        <v>1750</v>
      </c>
      <c r="I751" s="14">
        <f>SUMIF(Чек_позиція!D:D,Продаж!H751,Чек_позиція!F:F)</f>
        <v>2498.9700000000003</v>
      </c>
      <c r="J751" t="str">
        <f>VLOOKUP(D751,Аптека!A:B,2,FALSE)</f>
        <v>Аптека №41</v>
      </c>
      <c r="K751" t="str">
        <f t="shared" si="11"/>
        <v>нема рецепту</v>
      </c>
    </row>
    <row r="752" spans="1:11">
      <c r="A752" s="4">
        <v>751</v>
      </c>
      <c r="B752" s="7">
        <v>45671</v>
      </c>
      <c r="C752" s="5" t="s">
        <v>8</v>
      </c>
      <c r="D752" s="6">
        <v>37</v>
      </c>
      <c r="E752" s="20">
        <v>379</v>
      </c>
      <c r="F752" s="6">
        <v>157</v>
      </c>
      <c r="G752" s="6"/>
      <c r="H752" s="6">
        <v>1751</v>
      </c>
      <c r="I752" s="14">
        <f>SUMIF(Чек_позиція!D:D,Продаж!H752,Чек_позиція!F:F)</f>
        <v>4971.75</v>
      </c>
      <c r="J752" t="str">
        <f>VLOOKUP(D752,Аптека!A:B,2,FALSE)</f>
        <v>Аптека №37</v>
      </c>
      <c r="K752" t="str">
        <f t="shared" si="11"/>
        <v>нема рецепту</v>
      </c>
    </row>
    <row r="753" spans="1:11">
      <c r="A753" s="4">
        <v>752</v>
      </c>
      <c r="B753" s="7">
        <v>45659</v>
      </c>
      <c r="C753" s="5" t="s">
        <v>8</v>
      </c>
      <c r="D753" s="6">
        <v>7</v>
      </c>
      <c r="E753" s="20">
        <v>528</v>
      </c>
      <c r="F753" s="6">
        <v>247</v>
      </c>
      <c r="G753" s="6"/>
      <c r="H753" s="6">
        <v>1752</v>
      </c>
      <c r="I753" s="14">
        <f>SUMIF(Чек_позиція!D:D,Продаж!H753,Чек_позиція!F:F)</f>
        <v>1862.34</v>
      </c>
      <c r="J753" t="str">
        <f>VLOOKUP(D753,Аптека!A:B,2,FALSE)</f>
        <v>Аптека №7</v>
      </c>
      <c r="K753" t="str">
        <f t="shared" si="11"/>
        <v>нема рецепту</v>
      </c>
    </row>
    <row r="754" spans="1:11">
      <c r="A754" s="4">
        <v>753</v>
      </c>
      <c r="B754" s="7">
        <v>45685</v>
      </c>
      <c r="C754" s="5" t="s">
        <v>2206</v>
      </c>
      <c r="D754" s="6">
        <v>59</v>
      </c>
      <c r="E754" s="20">
        <v>117</v>
      </c>
      <c r="F754" s="6">
        <v>239</v>
      </c>
      <c r="G754" s="6"/>
      <c r="H754" s="6">
        <v>1753</v>
      </c>
      <c r="I754" s="14">
        <f>SUMIF(Чек_позиція!D:D,Продаж!H754,Чек_позиція!F:F)</f>
        <v>2702.5299999999997</v>
      </c>
      <c r="J754" t="str">
        <f>VLOOKUP(D754,Аптека!A:B,2,FALSE)</f>
        <v>Аптека №59</v>
      </c>
      <c r="K754" t="str">
        <f t="shared" si="11"/>
        <v>нема рецепту</v>
      </c>
    </row>
    <row r="755" spans="1:11">
      <c r="A755" s="4">
        <v>754</v>
      </c>
      <c r="B755" s="7">
        <v>45821</v>
      </c>
      <c r="C755" s="5" t="s">
        <v>2206</v>
      </c>
      <c r="D755" s="6">
        <v>4</v>
      </c>
      <c r="E755" s="20">
        <v>283</v>
      </c>
      <c r="F755" s="6">
        <v>4</v>
      </c>
      <c r="G755" s="6">
        <v>1112</v>
      </c>
      <c r="H755" s="6">
        <v>1754</v>
      </c>
      <c r="I755" s="14">
        <f>SUMIF(Чек_позиція!D:D,Продаж!H755,Чек_позиція!F:F)</f>
        <v>8445.4600000000009</v>
      </c>
      <c r="J755" t="str">
        <f>VLOOKUP(D755,Аптека!A:B,2,FALSE)</f>
        <v>Аптека №4</v>
      </c>
      <c r="K755" t="str">
        <f t="shared" si="11"/>
        <v>є рецепт</v>
      </c>
    </row>
    <row r="756" spans="1:11">
      <c r="A756" s="4">
        <v>755</v>
      </c>
      <c r="B756" s="7">
        <v>45760</v>
      </c>
      <c r="C756" s="5" t="s">
        <v>8</v>
      </c>
      <c r="D756" s="6">
        <v>20</v>
      </c>
      <c r="E756" s="20">
        <v>381</v>
      </c>
      <c r="F756" s="6">
        <v>80</v>
      </c>
      <c r="G756" s="6"/>
      <c r="H756" s="6">
        <v>1755</v>
      </c>
      <c r="I756" s="14">
        <f>SUMIF(Чек_позиція!D:D,Продаж!H756,Чек_позиція!F:F)</f>
        <v>3533.4000000000005</v>
      </c>
      <c r="J756" t="str">
        <f>VLOOKUP(D756,Аптека!A:B,2,FALSE)</f>
        <v>Аптека №20</v>
      </c>
      <c r="K756" t="str">
        <f t="shared" si="11"/>
        <v>нема рецепту</v>
      </c>
    </row>
    <row r="757" spans="1:11">
      <c r="A757" s="4">
        <v>756</v>
      </c>
      <c r="B757" s="7">
        <v>45779</v>
      </c>
      <c r="C757" s="5" t="s">
        <v>2206</v>
      </c>
      <c r="D757" s="6">
        <v>30</v>
      </c>
      <c r="E757" s="20"/>
      <c r="F757" s="6">
        <v>270</v>
      </c>
      <c r="G757" s="6"/>
      <c r="H757" s="6">
        <v>1756</v>
      </c>
      <c r="I757" s="14">
        <f>SUMIF(Чек_позиція!D:D,Продаж!H757,Чек_позиція!F:F)</f>
        <v>4910.49</v>
      </c>
      <c r="J757" t="str">
        <f>VLOOKUP(D757,Аптека!A:B,2,FALSE)</f>
        <v>Аптека №30</v>
      </c>
      <c r="K757" t="str">
        <f t="shared" si="11"/>
        <v>нема рецепту</v>
      </c>
    </row>
    <row r="758" spans="1:11">
      <c r="A758" s="4">
        <v>757</v>
      </c>
      <c r="B758" s="7">
        <v>45689</v>
      </c>
      <c r="C758" s="5" t="s">
        <v>2206</v>
      </c>
      <c r="D758" s="6">
        <v>29</v>
      </c>
      <c r="E758" s="20"/>
      <c r="F758" s="6">
        <v>149</v>
      </c>
      <c r="G758" s="6"/>
      <c r="H758" s="6">
        <v>1757</v>
      </c>
      <c r="I758" s="14">
        <f>SUMIF(Чек_позиція!D:D,Продаж!H758,Чек_позиція!F:F)</f>
        <v>6057.8899999999994</v>
      </c>
      <c r="J758" t="str">
        <f>VLOOKUP(D758,Аптека!A:B,2,FALSE)</f>
        <v>Аптека №29</v>
      </c>
      <c r="K758" t="str">
        <f t="shared" si="11"/>
        <v>нема рецепту</v>
      </c>
    </row>
    <row r="759" spans="1:11">
      <c r="A759" s="4">
        <v>758</v>
      </c>
      <c r="B759" s="7">
        <v>45680</v>
      </c>
      <c r="C759" s="5" t="s">
        <v>2206</v>
      </c>
      <c r="D759" s="6">
        <v>26</v>
      </c>
      <c r="E759" s="20"/>
      <c r="F759" s="6">
        <v>26</v>
      </c>
      <c r="G759" s="6">
        <v>357</v>
      </c>
      <c r="H759" s="6">
        <v>1758</v>
      </c>
      <c r="I759" s="14">
        <f>SUMIF(Чек_позиція!D:D,Продаж!H759,Чек_позиція!F:F)</f>
        <v>6820.71</v>
      </c>
      <c r="J759" t="str">
        <f>VLOOKUP(D759,Аптека!A:B,2,FALSE)</f>
        <v>Аптека №26</v>
      </c>
      <c r="K759" t="str">
        <f t="shared" si="11"/>
        <v>є рецепт</v>
      </c>
    </row>
    <row r="760" spans="1:11">
      <c r="A760" s="4">
        <v>759</v>
      </c>
      <c r="B760" s="7">
        <v>45746</v>
      </c>
      <c r="C760" s="5" t="s">
        <v>8</v>
      </c>
      <c r="D760" s="6">
        <v>48</v>
      </c>
      <c r="E760" s="20">
        <v>38</v>
      </c>
      <c r="F760" s="6">
        <v>48</v>
      </c>
      <c r="G760" s="6"/>
      <c r="H760" s="6">
        <v>1759</v>
      </c>
      <c r="I760" s="14">
        <f>SUMIF(Чек_позиція!D:D,Продаж!H760,Чек_позиція!F:F)</f>
        <v>838.08</v>
      </c>
      <c r="J760" t="str">
        <f>VLOOKUP(D760,Аптека!A:B,2,FALSE)</f>
        <v>Аптека №48</v>
      </c>
      <c r="K760" t="str">
        <f t="shared" si="11"/>
        <v>нема рецепту</v>
      </c>
    </row>
    <row r="761" spans="1:11">
      <c r="A761" s="4">
        <v>760</v>
      </c>
      <c r="B761" s="7">
        <v>45743</v>
      </c>
      <c r="C761" s="5" t="s">
        <v>2206</v>
      </c>
      <c r="D761" s="6">
        <v>22</v>
      </c>
      <c r="E761" s="20">
        <v>5</v>
      </c>
      <c r="F761" s="6">
        <v>322</v>
      </c>
      <c r="G761" s="6"/>
      <c r="H761" s="6">
        <v>1760</v>
      </c>
      <c r="I761" s="14">
        <f>SUMIF(Чек_позиція!D:D,Продаж!H761,Чек_позиція!F:F)</f>
        <v>5546.92</v>
      </c>
      <c r="J761" t="str">
        <f>VLOOKUP(D761,Аптека!A:B,2,FALSE)</f>
        <v>Аптека №22</v>
      </c>
      <c r="K761" t="str">
        <f t="shared" si="11"/>
        <v>нема рецепту</v>
      </c>
    </row>
    <row r="762" spans="1:11">
      <c r="A762" s="4">
        <v>761</v>
      </c>
      <c r="B762" s="7">
        <v>45774</v>
      </c>
      <c r="C762" s="5" t="s">
        <v>2206</v>
      </c>
      <c r="D762" s="6">
        <v>2</v>
      </c>
      <c r="E762" s="20"/>
      <c r="F762" s="6">
        <v>2</v>
      </c>
      <c r="G762" s="6"/>
      <c r="H762" s="6">
        <v>1761</v>
      </c>
      <c r="I762" s="14">
        <f>SUMIF(Чек_позиція!D:D,Продаж!H762,Чек_позиція!F:F)</f>
        <v>2160.46</v>
      </c>
      <c r="J762" t="str">
        <f>VLOOKUP(D762,Аптека!A:B,2,FALSE)</f>
        <v>Аптека №2</v>
      </c>
      <c r="K762" t="str">
        <f t="shared" si="11"/>
        <v>нема рецепту</v>
      </c>
    </row>
    <row r="763" spans="1:11">
      <c r="A763" s="4">
        <v>762</v>
      </c>
      <c r="B763" s="7">
        <v>45762</v>
      </c>
      <c r="C763" s="5" t="s">
        <v>2206</v>
      </c>
      <c r="D763" s="6">
        <v>60</v>
      </c>
      <c r="E763" s="20">
        <v>266</v>
      </c>
      <c r="F763" s="6">
        <v>300</v>
      </c>
      <c r="G763" s="6"/>
      <c r="H763" s="6">
        <v>1762</v>
      </c>
      <c r="I763" s="14">
        <f>SUMIF(Чек_позиція!D:D,Продаж!H763,Чек_позиція!F:F)</f>
        <v>7351.68</v>
      </c>
      <c r="J763" t="str">
        <f>VLOOKUP(D763,Аптека!A:B,2,FALSE)</f>
        <v>Аптека №60</v>
      </c>
      <c r="K763" t="str">
        <f t="shared" si="11"/>
        <v>нема рецепту</v>
      </c>
    </row>
    <row r="764" spans="1:11">
      <c r="A764" s="4">
        <v>763</v>
      </c>
      <c r="B764" s="7">
        <v>45685</v>
      </c>
      <c r="C764" s="5" t="s">
        <v>8</v>
      </c>
      <c r="D764" s="6">
        <v>2</v>
      </c>
      <c r="E764" s="20">
        <v>127</v>
      </c>
      <c r="F764" s="6">
        <v>242</v>
      </c>
      <c r="G764" s="6"/>
      <c r="H764" s="6">
        <v>1763</v>
      </c>
      <c r="I764" s="14">
        <f>SUMIF(Чек_позиція!D:D,Продаж!H764,Чек_позиція!F:F)</f>
        <v>4564.5599999999995</v>
      </c>
      <c r="J764" t="str">
        <f>VLOOKUP(D764,Аптека!A:B,2,FALSE)</f>
        <v>Аптека №2</v>
      </c>
      <c r="K764" t="str">
        <f t="shared" si="11"/>
        <v>нема рецепту</v>
      </c>
    </row>
    <row r="765" spans="1:11">
      <c r="A765" s="4">
        <v>764</v>
      </c>
      <c r="B765" s="7">
        <v>45665</v>
      </c>
      <c r="C765" s="5" t="s">
        <v>8</v>
      </c>
      <c r="D765" s="6">
        <v>30</v>
      </c>
      <c r="E765" s="20"/>
      <c r="F765" s="6">
        <v>90</v>
      </c>
      <c r="G765" s="6"/>
      <c r="H765" s="6">
        <v>1764</v>
      </c>
      <c r="I765" s="14">
        <f>SUMIF(Чек_позиція!D:D,Продаж!H765,Чек_позиція!F:F)</f>
        <v>9144.44</v>
      </c>
      <c r="J765" t="str">
        <f>VLOOKUP(D765,Аптека!A:B,2,FALSE)</f>
        <v>Аптека №30</v>
      </c>
      <c r="K765" t="str">
        <f t="shared" si="11"/>
        <v>нема рецепту</v>
      </c>
    </row>
    <row r="766" spans="1:11">
      <c r="A766" s="4">
        <v>765</v>
      </c>
      <c r="B766" s="7">
        <v>45781</v>
      </c>
      <c r="C766" s="5" t="s">
        <v>2206</v>
      </c>
      <c r="D766" s="6">
        <v>54</v>
      </c>
      <c r="E766" s="20">
        <v>422</v>
      </c>
      <c r="F766" s="6">
        <v>174</v>
      </c>
      <c r="G766" s="6">
        <v>574</v>
      </c>
      <c r="H766" s="6">
        <v>1765</v>
      </c>
      <c r="I766" s="14">
        <f>SUMIF(Чек_позиція!D:D,Продаж!H766,Чек_позиція!F:F)</f>
        <v>3033.23</v>
      </c>
      <c r="J766" t="str">
        <f>VLOOKUP(D766,Аптека!A:B,2,FALSE)</f>
        <v>Аптека №54</v>
      </c>
      <c r="K766" t="str">
        <f t="shared" si="11"/>
        <v>є рецепт</v>
      </c>
    </row>
    <row r="767" spans="1:11">
      <c r="A767" s="4">
        <v>766</v>
      </c>
      <c r="B767" s="7">
        <v>45800</v>
      </c>
      <c r="C767" s="5" t="s">
        <v>8</v>
      </c>
      <c r="D767" s="6">
        <v>36</v>
      </c>
      <c r="E767" s="20">
        <v>215</v>
      </c>
      <c r="F767" s="6">
        <v>336</v>
      </c>
      <c r="G767" s="6"/>
      <c r="H767" s="6">
        <v>1766</v>
      </c>
      <c r="I767" s="14">
        <f>SUMIF(Чек_позиція!D:D,Продаж!H767,Чек_позиція!F:F)</f>
        <v>1952.5500000000002</v>
      </c>
      <c r="J767" t="str">
        <f>VLOOKUP(D767,Аптека!A:B,2,FALSE)</f>
        <v>Аптека №36</v>
      </c>
      <c r="K767" t="str">
        <f t="shared" si="11"/>
        <v>нема рецепту</v>
      </c>
    </row>
    <row r="768" spans="1:11">
      <c r="A768" s="4">
        <v>767</v>
      </c>
      <c r="B768" s="7">
        <v>45768</v>
      </c>
      <c r="C768" s="5" t="s">
        <v>2206</v>
      </c>
      <c r="D768" s="6">
        <v>43</v>
      </c>
      <c r="E768" s="20">
        <v>524</v>
      </c>
      <c r="F768" s="6">
        <v>283</v>
      </c>
      <c r="G768" s="6"/>
      <c r="H768" s="6">
        <v>1767</v>
      </c>
      <c r="I768" s="14">
        <f>SUMIF(Чек_позиція!D:D,Продаж!H768,Чек_позиція!F:F)</f>
        <v>2707.3100000000004</v>
      </c>
      <c r="J768" t="str">
        <f>VLOOKUP(D768,Аптека!A:B,2,FALSE)</f>
        <v>Аптека №43</v>
      </c>
      <c r="K768" t="str">
        <f t="shared" si="11"/>
        <v>нема рецепту</v>
      </c>
    </row>
    <row r="769" spans="1:11">
      <c r="A769" s="4">
        <v>768</v>
      </c>
      <c r="B769" s="7">
        <v>45697</v>
      </c>
      <c r="C769" s="5" t="s">
        <v>2206</v>
      </c>
      <c r="D769" s="6">
        <v>44</v>
      </c>
      <c r="E769" s="20">
        <v>228</v>
      </c>
      <c r="F769" s="6">
        <v>44</v>
      </c>
      <c r="G769" s="6">
        <v>714</v>
      </c>
      <c r="H769" s="6">
        <v>1768</v>
      </c>
      <c r="I769" s="14">
        <f>SUMIF(Чек_позиція!D:D,Продаж!H769,Чек_позиція!F:F)</f>
        <v>486.2</v>
      </c>
      <c r="J769" t="str">
        <f>VLOOKUP(D769,Аптека!A:B,2,FALSE)</f>
        <v>Аптека №44</v>
      </c>
      <c r="K769" t="str">
        <f t="shared" si="11"/>
        <v>є рецепт</v>
      </c>
    </row>
    <row r="770" spans="1:11">
      <c r="A770" s="4">
        <v>769</v>
      </c>
      <c r="B770" s="7">
        <v>45813</v>
      </c>
      <c r="C770" s="5" t="s">
        <v>8</v>
      </c>
      <c r="D770" s="6">
        <v>16</v>
      </c>
      <c r="E770" s="20">
        <v>467</v>
      </c>
      <c r="F770" s="6">
        <v>196</v>
      </c>
      <c r="G770" s="6"/>
      <c r="H770" s="6">
        <v>1769</v>
      </c>
      <c r="I770" s="14">
        <f>SUMIF(Чек_позиція!D:D,Продаж!H770,Чек_позиція!F:F)</f>
        <v>475.64</v>
      </c>
      <c r="J770" t="str">
        <f>VLOOKUP(D770,Аптека!A:B,2,FALSE)</f>
        <v>Аптека №16</v>
      </c>
      <c r="K770" t="str">
        <f t="shared" si="11"/>
        <v>нема рецепту</v>
      </c>
    </row>
    <row r="771" spans="1:11">
      <c r="A771" s="4">
        <v>770</v>
      </c>
      <c r="B771" s="7">
        <v>45664</v>
      </c>
      <c r="C771" s="5" t="s">
        <v>8</v>
      </c>
      <c r="D771" s="6">
        <v>30</v>
      </c>
      <c r="E771" s="20">
        <v>383</v>
      </c>
      <c r="F771" s="6">
        <v>270</v>
      </c>
      <c r="G771" s="6"/>
      <c r="H771" s="6">
        <v>1770</v>
      </c>
      <c r="I771" s="14">
        <f>SUMIF(Чек_позиція!D:D,Продаж!H771,Чек_позиція!F:F)</f>
        <v>2473.96</v>
      </c>
      <c r="J771" t="str">
        <f>VLOOKUP(D771,Аптека!A:B,2,FALSE)</f>
        <v>Аптека №30</v>
      </c>
      <c r="K771" t="str">
        <f t="shared" ref="K771:K834" si="12">IF(G771="", "нема рецепту","є рецепт")</f>
        <v>нема рецепту</v>
      </c>
    </row>
    <row r="772" spans="1:11">
      <c r="A772" s="4">
        <v>771</v>
      </c>
      <c r="B772" s="7">
        <v>45686</v>
      </c>
      <c r="C772" s="5" t="s">
        <v>2206</v>
      </c>
      <c r="D772" s="6">
        <v>2</v>
      </c>
      <c r="E772" s="20">
        <v>463</v>
      </c>
      <c r="F772" s="6">
        <v>362</v>
      </c>
      <c r="G772" s="6">
        <v>1275</v>
      </c>
      <c r="H772" s="6">
        <v>1771</v>
      </c>
      <c r="I772" s="14">
        <f>SUMIF(Чек_позиція!D:D,Продаж!H772,Чек_позиція!F:F)</f>
        <v>343.29</v>
      </c>
      <c r="J772" t="str">
        <f>VLOOKUP(D772,Аптека!A:B,2,FALSE)</f>
        <v>Аптека №2</v>
      </c>
      <c r="K772" t="str">
        <f t="shared" si="12"/>
        <v>є рецепт</v>
      </c>
    </row>
    <row r="773" spans="1:11">
      <c r="A773" s="4">
        <v>772</v>
      </c>
      <c r="B773" s="7">
        <v>45734</v>
      </c>
      <c r="C773" s="5" t="s">
        <v>2206</v>
      </c>
      <c r="D773" s="6">
        <v>3</v>
      </c>
      <c r="E773" s="20">
        <v>379</v>
      </c>
      <c r="F773" s="6">
        <v>3</v>
      </c>
      <c r="G773" s="6"/>
      <c r="H773" s="6">
        <v>1772</v>
      </c>
      <c r="I773" s="14">
        <f>SUMIF(Чек_позиція!D:D,Продаж!H773,Чек_позиція!F:F)</f>
        <v>3895.1</v>
      </c>
      <c r="J773" t="str">
        <f>VLOOKUP(D773,Аптека!A:B,2,FALSE)</f>
        <v>Аптека №3</v>
      </c>
      <c r="K773" t="str">
        <f t="shared" si="12"/>
        <v>нема рецепту</v>
      </c>
    </row>
    <row r="774" spans="1:11">
      <c r="A774" s="4">
        <v>773</v>
      </c>
      <c r="B774" s="7">
        <v>45691</v>
      </c>
      <c r="C774" s="5" t="s">
        <v>8</v>
      </c>
      <c r="D774" s="6">
        <v>9</v>
      </c>
      <c r="E774" s="20">
        <v>285</v>
      </c>
      <c r="F774" s="6">
        <v>9</v>
      </c>
      <c r="G774" s="6"/>
      <c r="H774" s="6">
        <v>1773</v>
      </c>
      <c r="I774" s="14">
        <f>SUMIF(Чек_позиція!D:D,Продаж!H774,Чек_позиція!F:F)</f>
        <v>5483.17</v>
      </c>
      <c r="J774" t="str">
        <f>VLOOKUP(D774,Аптека!A:B,2,FALSE)</f>
        <v>Аптека №9</v>
      </c>
      <c r="K774" t="str">
        <f t="shared" si="12"/>
        <v>нема рецепту</v>
      </c>
    </row>
    <row r="775" spans="1:11">
      <c r="A775" s="4">
        <v>774</v>
      </c>
      <c r="B775" s="7">
        <v>45834</v>
      </c>
      <c r="C775" s="5" t="s">
        <v>2206</v>
      </c>
      <c r="D775" s="6">
        <v>60</v>
      </c>
      <c r="E775" s="20">
        <v>195</v>
      </c>
      <c r="F775" s="6">
        <v>240</v>
      </c>
      <c r="G775" s="6"/>
      <c r="H775" s="6">
        <v>1774</v>
      </c>
      <c r="I775" s="14">
        <f>SUMIF(Чек_позиція!D:D,Продаж!H775,Чек_позиція!F:F)</f>
        <v>6855.88</v>
      </c>
      <c r="J775" t="str">
        <f>VLOOKUP(D775,Аптека!A:B,2,FALSE)</f>
        <v>Аптека №60</v>
      </c>
      <c r="K775" t="str">
        <f t="shared" si="12"/>
        <v>нема рецепту</v>
      </c>
    </row>
    <row r="776" spans="1:11">
      <c r="A776" s="4">
        <v>775</v>
      </c>
      <c r="B776" s="7">
        <v>45792</v>
      </c>
      <c r="C776" s="5" t="s">
        <v>2206</v>
      </c>
      <c r="D776" s="6">
        <v>40</v>
      </c>
      <c r="E776" s="20">
        <v>132</v>
      </c>
      <c r="F776" s="6">
        <v>220</v>
      </c>
      <c r="G776" s="6"/>
      <c r="H776" s="6">
        <v>1775</v>
      </c>
      <c r="I776" s="14">
        <f>SUMIF(Чек_позиція!D:D,Продаж!H776,Чек_позиція!F:F)</f>
        <v>6047.7</v>
      </c>
      <c r="J776" t="str">
        <f>VLOOKUP(D776,Аптека!A:B,2,FALSE)</f>
        <v>Аптека №40</v>
      </c>
      <c r="K776" t="str">
        <f t="shared" si="12"/>
        <v>нема рецепту</v>
      </c>
    </row>
    <row r="777" spans="1:11">
      <c r="A777" s="4">
        <v>776</v>
      </c>
      <c r="B777" s="7">
        <v>45741</v>
      </c>
      <c r="C777" s="5" t="s">
        <v>2206</v>
      </c>
      <c r="D777" s="6">
        <v>42</v>
      </c>
      <c r="E777" s="20">
        <v>91</v>
      </c>
      <c r="F777" s="6">
        <v>282</v>
      </c>
      <c r="G777" s="6"/>
      <c r="H777" s="6">
        <v>1776</v>
      </c>
      <c r="I777" s="14">
        <f>SUMIF(Чек_позиція!D:D,Продаж!H777,Чек_позиція!F:F)</f>
        <v>4027.7700000000004</v>
      </c>
      <c r="J777" t="str">
        <f>VLOOKUP(D777,Аптека!A:B,2,FALSE)</f>
        <v>Аптека №42</v>
      </c>
      <c r="K777" t="str">
        <f t="shared" si="12"/>
        <v>нема рецепту</v>
      </c>
    </row>
    <row r="778" spans="1:11">
      <c r="A778" s="4">
        <v>777</v>
      </c>
      <c r="B778" s="7">
        <v>45757</v>
      </c>
      <c r="C778" s="5" t="s">
        <v>8</v>
      </c>
      <c r="D778" s="6">
        <v>54</v>
      </c>
      <c r="E778" s="20">
        <v>38</v>
      </c>
      <c r="F778" s="6">
        <v>234</v>
      </c>
      <c r="G778" s="6">
        <v>183</v>
      </c>
      <c r="H778" s="6">
        <v>1777</v>
      </c>
      <c r="I778" s="14">
        <f>SUMIF(Чек_позиція!D:D,Продаж!H778,Чек_позиція!F:F)</f>
        <v>4790.9000000000005</v>
      </c>
      <c r="J778" t="str">
        <f>VLOOKUP(D778,Аптека!A:B,2,FALSE)</f>
        <v>Аптека №54</v>
      </c>
      <c r="K778" t="str">
        <f t="shared" si="12"/>
        <v>є рецепт</v>
      </c>
    </row>
    <row r="779" spans="1:11">
      <c r="A779" s="4">
        <v>778</v>
      </c>
      <c r="B779" s="7">
        <v>45718</v>
      </c>
      <c r="C779" s="5" t="s">
        <v>8</v>
      </c>
      <c r="D779" s="6">
        <v>29</v>
      </c>
      <c r="E779" s="20">
        <v>171</v>
      </c>
      <c r="F779" s="6">
        <v>329</v>
      </c>
      <c r="G779" s="6"/>
      <c r="H779" s="6">
        <v>1778</v>
      </c>
      <c r="I779" s="14">
        <f>SUMIF(Чек_позиція!D:D,Продаж!H779,Чек_позиція!F:F)</f>
        <v>880.72</v>
      </c>
      <c r="J779" t="str">
        <f>VLOOKUP(D779,Аптека!A:B,2,FALSE)</f>
        <v>Аптека №29</v>
      </c>
      <c r="K779" t="str">
        <f t="shared" si="12"/>
        <v>нема рецепту</v>
      </c>
    </row>
    <row r="780" spans="1:11">
      <c r="A780" s="4">
        <v>779</v>
      </c>
      <c r="B780" s="7">
        <v>45777</v>
      </c>
      <c r="C780" s="5" t="s">
        <v>8</v>
      </c>
      <c r="D780" s="6">
        <v>34</v>
      </c>
      <c r="E780" s="20">
        <v>263</v>
      </c>
      <c r="F780" s="6">
        <v>34</v>
      </c>
      <c r="G780" s="6">
        <v>395</v>
      </c>
      <c r="H780" s="6">
        <v>1779</v>
      </c>
      <c r="I780" s="14">
        <f>SUMIF(Чек_позиція!D:D,Продаж!H780,Чек_позиція!F:F)</f>
        <v>6199.84</v>
      </c>
      <c r="J780" t="str">
        <f>VLOOKUP(D780,Аптека!A:B,2,FALSE)</f>
        <v>Аптека №34</v>
      </c>
      <c r="K780" t="str">
        <f t="shared" si="12"/>
        <v>є рецепт</v>
      </c>
    </row>
    <row r="781" spans="1:11">
      <c r="A781" s="4">
        <v>780</v>
      </c>
      <c r="B781" s="7">
        <v>45723</v>
      </c>
      <c r="C781" s="5" t="s">
        <v>2206</v>
      </c>
      <c r="D781" s="6">
        <v>23</v>
      </c>
      <c r="E781" s="20">
        <v>362</v>
      </c>
      <c r="F781" s="6">
        <v>323</v>
      </c>
      <c r="G781" s="6"/>
      <c r="H781" s="6">
        <v>1780</v>
      </c>
      <c r="I781" s="14">
        <f>SUMIF(Чек_позиція!D:D,Продаж!H781,Чек_позиція!F:F)</f>
        <v>2838.77</v>
      </c>
      <c r="J781" t="str">
        <f>VLOOKUP(D781,Аптека!A:B,2,FALSE)</f>
        <v>Аптека №23</v>
      </c>
      <c r="K781" t="str">
        <f t="shared" si="12"/>
        <v>нема рецепту</v>
      </c>
    </row>
    <row r="782" spans="1:11">
      <c r="A782" s="4">
        <v>781</v>
      </c>
      <c r="B782" s="7">
        <v>45772</v>
      </c>
      <c r="C782" s="5" t="s">
        <v>2206</v>
      </c>
      <c r="D782" s="6">
        <v>35</v>
      </c>
      <c r="E782" s="20">
        <v>140</v>
      </c>
      <c r="F782" s="6">
        <v>395</v>
      </c>
      <c r="G782" s="6">
        <v>159</v>
      </c>
      <c r="H782" s="6">
        <v>1781</v>
      </c>
      <c r="I782" s="14">
        <f>SUMIF(Чек_позиція!D:D,Продаж!H782,Чек_позиція!F:F)</f>
        <v>2667.92</v>
      </c>
      <c r="J782" t="str">
        <f>VLOOKUP(D782,Аптека!A:B,2,FALSE)</f>
        <v>Аптека №35</v>
      </c>
      <c r="K782" t="str">
        <f t="shared" si="12"/>
        <v>є рецепт</v>
      </c>
    </row>
    <row r="783" spans="1:11">
      <c r="A783" s="4">
        <v>782</v>
      </c>
      <c r="B783" s="7">
        <v>45753</v>
      </c>
      <c r="C783" s="5" t="s">
        <v>8</v>
      </c>
      <c r="D783" s="6">
        <v>18</v>
      </c>
      <c r="E783" s="20">
        <v>477</v>
      </c>
      <c r="F783" s="6">
        <v>138</v>
      </c>
      <c r="G783" s="6"/>
      <c r="H783" s="6">
        <v>1782</v>
      </c>
      <c r="I783" s="14">
        <f>SUMIF(Чек_позиція!D:D,Продаж!H783,Чек_позиція!F:F)</f>
        <v>4748.97</v>
      </c>
      <c r="J783" t="str">
        <f>VLOOKUP(D783,Аптека!A:B,2,FALSE)</f>
        <v>Аптека №18</v>
      </c>
      <c r="K783" t="str">
        <f t="shared" si="12"/>
        <v>нема рецепту</v>
      </c>
    </row>
    <row r="784" spans="1:11">
      <c r="A784" s="4">
        <v>783</v>
      </c>
      <c r="B784" s="7">
        <v>45785</v>
      </c>
      <c r="C784" s="5" t="s">
        <v>8</v>
      </c>
      <c r="D784" s="6">
        <v>43</v>
      </c>
      <c r="E784" s="20"/>
      <c r="F784" s="6">
        <v>103</v>
      </c>
      <c r="G784" s="6">
        <v>742</v>
      </c>
      <c r="H784" s="6">
        <v>1783</v>
      </c>
      <c r="I784" s="14">
        <f>SUMIF(Чек_позиція!D:D,Продаж!H784,Чек_позиція!F:F)</f>
        <v>2916.88</v>
      </c>
      <c r="J784" t="str">
        <f>VLOOKUP(D784,Аптека!A:B,2,FALSE)</f>
        <v>Аптека №43</v>
      </c>
      <c r="K784" t="str">
        <f t="shared" si="12"/>
        <v>є рецепт</v>
      </c>
    </row>
    <row r="785" spans="1:11">
      <c r="A785" s="4">
        <v>784</v>
      </c>
      <c r="B785" s="7">
        <v>45661</v>
      </c>
      <c r="C785" s="5" t="s">
        <v>2206</v>
      </c>
      <c r="D785" s="6">
        <v>28</v>
      </c>
      <c r="E785" s="20">
        <v>205</v>
      </c>
      <c r="F785" s="6">
        <v>88</v>
      </c>
      <c r="G785" s="6">
        <v>1271</v>
      </c>
      <c r="H785" s="6">
        <v>1784</v>
      </c>
      <c r="I785" s="14">
        <f>SUMIF(Чек_позиція!D:D,Продаж!H785,Чек_позиція!F:F)</f>
        <v>1715.4599999999998</v>
      </c>
      <c r="J785" t="str">
        <f>VLOOKUP(D785,Аптека!A:B,2,FALSE)</f>
        <v>Аптека №28</v>
      </c>
      <c r="K785" t="str">
        <f t="shared" si="12"/>
        <v>є рецепт</v>
      </c>
    </row>
    <row r="786" spans="1:11">
      <c r="A786" s="4">
        <v>785</v>
      </c>
      <c r="B786" s="7">
        <v>45721</v>
      </c>
      <c r="C786" s="5" t="s">
        <v>2206</v>
      </c>
      <c r="D786" s="6">
        <v>56</v>
      </c>
      <c r="E786" s="20">
        <v>353</v>
      </c>
      <c r="F786" s="6">
        <v>236</v>
      </c>
      <c r="G786" s="6">
        <v>189</v>
      </c>
      <c r="H786" s="6">
        <v>1785</v>
      </c>
      <c r="I786" s="14">
        <f>SUMIF(Чек_позиція!D:D,Продаж!H786,Чек_позиція!F:F)</f>
        <v>8877.83</v>
      </c>
      <c r="J786" t="str">
        <f>VLOOKUP(D786,Аптека!A:B,2,FALSE)</f>
        <v>Аптека №56</v>
      </c>
      <c r="K786" t="str">
        <f t="shared" si="12"/>
        <v>є рецепт</v>
      </c>
    </row>
    <row r="787" spans="1:11">
      <c r="A787" s="4">
        <v>786</v>
      </c>
      <c r="B787" s="7">
        <v>45784</v>
      </c>
      <c r="C787" s="5" t="s">
        <v>8</v>
      </c>
      <c r="D787" s="6">
        <v>51</v>
      </c>
      <c r="E787" s="20"/>
      <c r="F787" s="6">
        <v>231</v>
      </c>
      <c r="G787" s="6"/>
      <c r="H787" s="6">
        <v>1786</v>
      </c>
      <c r="I787" s="14">
        <f>SUMIF(Чек_позиція!D:D,Продаж!H787,Чек_позиція!F:F)</f>
        <v>689.82</v>
      </c>
      <c r="J787" t="str">
        <f>VLOOKUP(D787,Аптека!A:B,2,FALSE)</f>
        <v>Аптека №51</v>
      </c>
      <c r="K787" t="str">
        <f t="shared" si="12"/>
        <v>нема рецепту</v>
      </c>
    </row>
    <row r="788" spans="1:11">
      <c r="A788" s="4">
        <v>787</v>
      </c>
      <c r="B788" s="7">
        <v>45792</v>
      </c>
      <c r="C788" s="5" t="s">
        <v>8</v>
      </c>
      <c r="D788" s="6">
        <v>27</v>
      </c>
      <c r="E788" s="20">
        <v>62</v>
      </c>
      <c r="F788" s="6">
        <v>207</v>
      </c>
      <c r="G788" s="6">
        <v>711</v>
      </c>
      <c r="H788" s="6">
        <v>1787</v>
      </c>
      <c r="I788" s="14">
        <f>SUMIF(Чек_позиція!D:D,Продаж!H788,Чек_позиція!F:F)</f>
        <v>401.46</v>
      </c>
      <c r="J788" t="str">
        <f>VLOOKUP(D788,Аптека!A:B,2,FALSE)</f>
        <v>Аптека №27</v>
      </c>
      <c r="K788" t="str">
        <f t="shared" si="12"/>
        <v>є рецепт</v>
      </c>
    </row>
    <row r="789" spans="1:11">
      <c r="A789" s="4">
        <v>788</v>
      </c>
      <c r="B789" s="7">
        <v>45689</v>
      </c>
      <c r="C789" s="5" t="s">
        <v>2206</v>
      </c>
      <c r="D789" s="6">
        <v>20</v>
      </c>
      <c r="E789" s="20"/>
      <c r="F789" s="6">
        <v>320</v>
      </c>
      <c r="G789" s="6"/>
      <c r="H789" s="6">
        <v>1788</v>
      </c>
      <c r="I789" s="14">
        <f>SUMIF(Чек_позиція!D:D,Продаж!H789,Чек_позиція!F:F)</f>
        <v>7177.98</v>
      </c>
      <c r="J789" t="str">
        <f>VLOOKUP(D789,Аптека!A:B,2,FALSE)</f>
        <v>Аптека №20</v>
      </c>
      <c r="K789" t="str">
        <f t="shared" si="12"/>
        <v>нема рецепту</v>
      </c>
    </row>
    <row r="790" spans="1:11">
      <c r="A790" s="4">
        <v>789</v>
      </c>
      <c r="B790" s="7">
        <v>45811</v>
      </c>
      <c r="C790" s="5" t="s">
        <v>8</v>
      </c>
      <c r="D790" s="6">
        <v>11</v>
      </c>
      <c r="E790" s="20">
        <v>444</v>
      </c>
      <c r="F790" s="6">
        <v>131</v>
      </c>
      <c r="G790" s="6">
        <v>587</v>
      </c>
      <c r="H790" s="6">
        <v>1789</v>
      </c>
      <c r="I790" s="14">
        <f>SUMIF(Чек_позиція!D:D,Продаж!H790,Чек_позиція!F:F)</f>
        <v>2608.3500000000004</v>
      </c>
      <c r="J790" t="str">
        <f>VLOOKUP(D790,Аптека!A:B,2,FALSE)</f>
        <v>Аптека №11</v>
      </c>
      <c r="K790" t="str">
        <f t="shared" si="12"/>
        <v>є рецепт</v>
      </c>
    </row>
    <row r="791" spans="1:11">
      <c r="A791" s="4">
        <v>790</v>
      </c>
      <c r="B791" s="7">
        <v>45811</v>
      </c>
      <c r="C791" s="5" t="s">
        <v>8</v>
      </c>
      <c r="D791" s="6">
        <v>54</v>
      </c>
      <c r="E791" s="20"/>
      <c r="F791" s="6">
        <v>234</v>
      </c>
      <c r="G791" s="6">
        <v>1097</v>
      </c>
      <c r="H791" s="6">
        <v>1790</v>
      </c>
      <c r="I791" s="14">
        <f>SUMIF(Чек_позиція!D:D,Продаж!H791,Чек_позиція!F:F)</f>
        <v>4713.3500000000004</v>
      </c>
      <c r="J791" t="str">
        <f>VLOOKUP(D791,Аптека!A:B,2,FALSE)</f>
        <v>Аптека №54</v>
      </c>
      <c r="K791" t="str">
        <f t="shared" si="12"/>
        <v>є рецепт</v>
      </c>
    </row>
    <row r="792" spans="1:11">
      <c r="A792" s="4">
        <v>791</v>
      </c>
      <c r="B792" s="7">
        <v>45761</v>
      </c>
      <c r="C792" s="5" t="s">
        <v>8</v>
      </c>
      <c r="D792" s="6">
        <v>42</v>
      </c>
      <c r="E792" s="20">
        <v>11</v>
      </c>
      <c r="F792" s="6">
        <v>222</v>
      </c>
      <c r="G792" s="6"/>
      <c r="H792" s="6">
        <v>1791</v>
      </c>
      <c r="I792" s="14">
        <f>SUMIF(Чек_позиція!D:D,Продаж!H792,Чек_позиція!F:F)</f>
        <v>6546.4500000000007</v>
      </c>
      <c r="J792" t="str">
        <f>VLOOKUP(D792,Аптека!A:B,2,FALSE)</f>
        <v>Аптека №42</v>
      </c>
      <c r="K792" t="str">
        <f t="shared" si="12"/>
        <v>нема рецепту</v>
      </c>
    </row>
    <row r="793" spans="1:11">
      <c r="A793" s="4">
        <v>792</v>
      </c>
      <c r="B793" s="7">
        <v>45777</v>
      </c>
      <c r="C793" s="5" t="s">
        <v>8</v>
      </c>
      <c r="D793" s="6">
        <v>6</v>
      </c>
      <c r="E793" s="20"/>
      <c r="F793" s="6">
        <v>246</v>
      </c>
      <c r="G793" s="6"/>
      <c r="H793" s="6">
        <v>1792</v>
      </c>
      <c r="I793" s="14">
        <f>SUMIF(Чек_позиція!D:D,Продаж!H793,Чек_позиція!F:F)</f>
        <v>5464.0300000000007</v>
      </c>
      <c r="J793" t="str">
        <f>VLOOKUP(D793,Аптека!A:B,2,FALSE)</f>
        <v>Аптека №6</v>
      </c>
      <c r="K793" t="str">
        <f t="shared" si="12"/>
        <v>нема рецепту</v>
      </c>
    </row>
    <row r="794" spans="1:11">
      <c r="A794" s="4">
        <v>793</v>
      </c>
      <c r="B794" s="7">
        <v>45799</v>
      </c>
      <c r="C794" s="5" t="s">
        <v>8</v>
      </c>
      <c r="D794" s="6">
        <v>23</v>
      </c>
      <c r="E794" s="20">
        <v>111</v>
      </c>
      <c r="F794" s="6">
        <v>83</v>
      </c>
      <c r="G794" s="6"/>
      <c r="H794" s="6">
        <v>1793</v>
      </c>
      <c r="I794" s="14">
        <f>SUMIF(Чек_позиція!D:D,Продаж!H794,Чек_позиція!F:F)</f>
        <v>674.92</v>
      </c>
      <c r="J794" t="str">
        <f>VLOOKUP(D794,Аптека!A:B,2,FALSE)</f>
        <v>Аптека №23</v>
      </c>
      <c r="K794" t="str">
        <f t="shared" si="12"/>
        <v>нема рецепту</v>
      </c>
    </row>
    <row r="795" spans="1:11">
      <c r="A795" s="4">
        <v>794</v>
      </c>
      <c r="B795" s="7">
        <v>45692</v>
      </c>
      <c r="C795" s="5" t="s">
        <v>2206</v>
      </c>
      <c r="D795" s="6">
        <v>5</v>
      </c>
      <c r="E795" s="20">
        <v>249</v>
      </c>
      <c r="F795" s="6">
        <v>65</v>
      </c>
      <c r="G795" s="6"/>
      <c r="H795" s="6">
        <v>1794</v>
      </c>
      <c r="I795" s="14">
        <f>SUMIF(Чек_позиція!D:D,Продаж!H795,Чек_позиція!F:F)</f>
        <v>4177.8700000000008</v>
      </c>
      <c r="J795" t="str">
        <f>VLOOKUP(D795,Аптека!A:B,2,FALSE)</f>
        <v>Аптека №5</v>
      </c>
      <c r="K795" t="str">
        <f t="shared" si="12"/>
        <v>нема рецепту</v>
      </c>
    </row>
    <row r="796" spans="1:11">
      <c r="A796" s="4">
        <v>795</v>
      </c>
      <c r="B796" s="7">
        <v>45675</v>
      </c>
      <c r="C796" s="5" t="s">
        <v>8</v>
      </c>
      <c r="D796" s="6">
        <v>48</v>
      </c>
      <c r="E796" s="20"/>
      <c r="F796" s="6">
        <v>108</v>
      </c>
      <c r="G796" s="6">
        <v>804</v>
      </c>
      <c r="H796" s="6">
        <v>1795</v>
      </c>
      <c r="I796" s="14">
        <f>SUMIF(Чек_позиція!D:D,Продаж!H796,Чек_позиція!F:F)</f>
        <v>4833.18</v>
      </c>
      <c r="J796" t="str">
        <f>VLOOKUP(D796,Аптека!A:B,2,FALSE)</f>
        <v>Аптека №48</v>
      </c>
      <c r="K796" t="str">
        <f t="shared" si="12"/>
        <v>є рецепт</v>
      </c>
    </row>
    <row r="797" spans="1:11">
      <c r="A797" s="4">
        <v>796</v>
      </c>
      <c r="B797" s="7">
        <v>45676</v>
      </c>
      <c r="C797" s="5" t="s">
        <v>8</v>
      </c>
      <c r="D797" s="6">
        <v>30</v>
      </c>
      <c r="E797" s="20"/>
      <c r="F797" s="6">
        <v>390</v>
      </c>
      <c r="G797" s="6">
        <v>1103</v>
      </c>
      <c r="H797" s="6">
        <v>1796</v>
      </c>
      <c r="I797" s="14">
        <f>SUMIF(Чек_позиція!D:D,Продаж!H797,Чек_позиція!F:F)</f>
        <v>1572.58</v>
      </c>
      <c r="J797" t="str">
        <f>VLOOKUP(D797,Аптека!A:B,2,FALSE)</f>
        <v>Аптека №30</v>
      </c>
      <c r="K797" t="str">
        <f t="shared" si="12"/>
        <v>є рецепт</v>
      </c>
    </row>
    <row r="798" spans="1:11">
      <c r="A798" s="4">
        <v>797</v>
      </c>
      <c r="B798" s="7">
        <v>45815</v>
      </c>
      <c r="C798" s="5" t="s">
        <v>2206</v>
      </c>
      <c r="D798" s="6">
        <v>1</v>
      </c>
      <c r="E798" s="20">
        <v>529</v>
      </c>
      <c r="F798" s="6">
        <v>121</v>
      </c>
      <c r="G798" s="6"/>
      <c r="H798" s="6">
        <v>1797</v>
      </c>
      <c r="I798" s="14">
        <f>SUMIF(Чек_позиція!D:D,Продаж!H798,Чек_позиція!F:F)</f>
        <v>4201.22</v>
      </c>
      <c r="J798" t="str">
        <f>VLOOKUP(D798,Аптека!A:B,2,FALSE)</f>
        <v>Аптека №1</v>
      </c>
      <c r="K798" t="str">
        <f t="shared" si="12"/>
        <v>нема рецепту</v>
      </c>
    </row>
    <row r="799" spans="1:11">
      <c r="A799" s="4">
        <v>798</v>
      </c>
      <c r="B799" s="7">
        <v>45713</v>
      </c>
      <c r="C799" s="5" t="s">
        <v>2206</v>
      </c>
      <c r="D799" s="6">
        <v>58</v>
      </c>
      <c r="E799" s="20">
        <v>319</v>
      </c>
      <c r="F799" s="6">
        <v>238</v>
      </c>
      <c r="G799" s="6">
        <v>889</v>
      </c>
      <c r="H799" s="6">
        <v>1798</v>
      </c>
      <c r="I799" s="14">
        <f>SUMIF(Чек_позиція!D:D,Продаж!H799,Чек_позиція!F:F)</f>
        <v>3401.32</v>
      </c>
      <c r="J799" t="str">
        <f>VLOOKUP(D799,Аптека!A:B,2,FALSE)</f>
        <v>Аптека №58</v>
      </c>
      <c r="K799" t="str">
        <f t="shared" si="12"/>
        <v>є рецепт</v>
      </c>
    </row>
    <row r="800" spans="1:11">
      <c r="A800" s="4">
        <v>799</v>
      </c>
      <c r="B800" s="7">
        <v>45678</v>
      </c>
      <c r="C800" s="5" t="s">
        <v>2206</v>
      </c>
      <c r="D800" s="6">
        <v>6</v>
      </c>
      <c r="E800" s="20">
        <v>488</v>
      </c>
      <c r="F800" s="6">
        <v>6</v>
      </c>
      <c r="G800" s="6">
        <v>1086</v>
      </c>
      <c r="H800" s="6">
        <v>1799</v>
      </c>
      <c r="I800" s="14">
        <f>SUMIF(Чек_позиція!D:D,Продаж!H800,Чек_позиція!F:F)</f>
        <v>5639.5200000000013</v>
      </c>
      <c r="J800" t="str">
        <f>VLOOKUP(D800,Аптека!A:B,2,FALSE)</f>
        <v>Аптека №6</v>
      </c>
      <c r="K800" t="str">
        <f t="shared" si="12"/>
        <v>є рецепт</v>
      </c>
    </row>
    <row r="801" spans="1:11">
      <c r="A801" s="4">
        <v>800</v>
      </c>
      <c r="B801" s="7">
        <v>45720</v>
      </c>
      <c r="C801" s="5" t="s">
        <v>8</v>
      </c>
      <c r="D801" s="6">
        <v>54</v>
      </c>
      <c r="E801" s="20">
        <v>505</v>
      </c>
      <c r="F801" s="6">
        <v>174</v>
      </c>
      <c r="G801" s="6">
        <v>722</v>
      </c>
      <c r="H801" s="6">
        <v>1800</v>
      </c>
      <c r="I801" s="14">
        <f>SUMIF(Чек_позиція!D:D,Продаж!H801,Чек_позиція!F:F)</f>
        <v>4376.93</v>
      </c>
      <c r="J801" t="str">
        <f>VLOOKUP(D801,Аптека!A:B,2,FALSE)</f>
        <v>Аптека №54</v>
      </c>
      <c r="K801" t="str">
        <f t="shared" si="12"/>
        <v>є рецепт</v>
      </c>
    </row>
    <row r="802" spans="1:11">
      <c r="A802" s="4">
        <v>801</v>
      </c>
      <c r="B802" s="7">
        <v>45702</v>
      </c>
      <c r="C802" s="5" t="s">
        <v>2206</v>
      </c>
      <c r="D802" s="6">
        <v>12</v>
      </c>
      <c r="E802" s="20">
        <v>16</v>
      </c>
      <c r="F802" s="6">
        <v>252</v>
      </c>
      <c r="G802" s="6"/>
      <c r="H802" s="6">
        <v>1801</v>
      </c>
      <c r="I802" s="14">
        <f>SUMIF(Чек_позиція!D:D,Продаж!H802,Чек_позиція!F:F)</f>
        <v>1039.81</v>
      </c>
      <c r="J802" t="str">
        <f>VLOOKUP(D802,Аптека!A:B,2,FALSE)</f>
        <v>Аптека №12</v>
      </c>
      <c r="K802" t="str">
        <f t="shared" si="12"/>
        <v>нема рецепту</v>
      </c>
    </row>
    <row r="803" spans="1:11">
      <c r="A803" s="4">
        <v>802</v>
      </c>
      <c r="B803" s="7">
        <v>45791</v>
      </c>
      <c r="C803" s="5" t="s">
        <v>8</v>
      </c>
      <c r="D803" s="6">
        <v>51</v>
      </c>
      <c r="E803" s="20">
        <v>422</v>
      </c>
      <c r="F803" s="6">
        <v>351</v>
      </c>
      <c r="G803" s="6"/>
      <c r="H803" s="6">
        <v>1802</v>
      </c>
      <c r="I803" s="14">
        <f>SUMIF(Чек_позиція!D:D,Продаж!H803,Чек_позиція!F:F)</f>
        <v>4072.7599999999998</v>
      </c>
      <c r="J803" t="str">
        <f>VLOOKUP(D803,Аптека!A:B,2,FALSE)</f>
        <v>Аптека №51</v>
      </c>
      <c r="K803" t="str">
        <f t="shared" si="12"/>
        <v>нема рецепту</v>
      </c>
    </row>
    <row r="804" spans="1:11">
      <c r="A804" s="4">
        <v>803</v>
      </c>
      <c r="B804" s="7">
        <v>45731</v>
      </c>
      <c r="C804" s="5" t="s">
        <v>2206</v>
      </c>
      <c r="D804" s="6">
        <v>16</v>
      </c>
      <c r="E804" s="20">
        <v>335</v>
      </c>
      <c r="F804" s="6">
        <v>16</v>
      </c>
      <c r="G804" s="6"/>
      <c r="H804" s="6">
        <v>1803</v>
      </c>
      <c r="I804" s="14">
        <f>SUMIF(Чек_позиція!D:D,Продаж!H804,Чек_позиція!F:F)</f>
        <v>954.3900000000001</v>
      </c>
      <c r="J804" t="str">
        <f>VLOOKUP(D804,Аптека!A:B,2,FALSE)</f>
        <v>Аптека №16</v>
      </c>
      <c r="K804" t="str">
        <f t="shared" si="12"/>
        <v>нема рецепту</v>
      </c>
    </row>
    <row r="805" spans="1:11">
      <c r="A805" s="4">
        <v>804</v>
      </c>
      <c r="B805" s="7">
        <v>45699</v>
      </c>
      <c r="C805" s="5" t="s">
        <v>2206</v>
      </c>
      <c r="D805" s="6">
        <v>15</v>
      </c>
      <c r="E805" s="20"/>
      <c r="F805" s="6">
        <v>15</v>
      </c>
      <c r="G805" s="6"/>
      <c r="H805" s="6">
        <v>1804</v>
      </c>
      <c r="I805" s="14">
        <f>SUMIF(Чек_позиція!D:D,Продаж!H805,Чек_позиція!F:F)</f>
        <v>6401.2999999999993</v>
      </c>
      <c r="J805" t="str">
        <f>VLOOKUP(D805,Аптека!A:B,2,FALSE)</f>
        <v>Аптека №15</v>
      </c>
      <c r="K805" t="str">
        <f t="shared" si="12"/>
        <v>нема рецепту</v>
      </c>
    </row>
    <row r="806" spans="1:11">
      <c r="A806" s="4">
        <v>805</v>
      </c>
      <c r="B806" s="7">
        <v>45735</v>
      </c>
      <c r="C806" s="5" t="s">
        <v>2206</v>
      </c>
      <c r="D806" s="6">
        <v>19</v>
      </c>
      <c r="E806" s="20"/>
      <c r="F806" s="6">
        <v>79</v>
      </c>
      <c r="G806" s="6"/>
      <c r="H806" s="6">
        <v>1805</v>
      </c>
      <c r="I806" s="14">
        <f>SUMIF(Чек_позиція!D:D,Продаж!H806,Чек_позиція!F:F)</f>
        <v>3190.77</v>
      </c>
      <c r="J806" t="str">
        <f>VLOOKUP(D806,Аптека!A:B,2,FALSE)</f>
        <v>Аптека №19</v>
      </c>
      <c r="K806" t="str">
        <f t="shared" si="12"/>
        <v>нема рецепту</v>
      </c>
    </row>
    <row r="807" spans="1:11">
      <c r="A807" s="4">
        <v>806</v>
      </c>
      <c r="B807" s="7">
        <v>45811</v>
      </c>
      <c r="C807" s="5" t="s">
        <v>8</v>
      </c>
      <c r="D807" s="6">
        <v>2</v>
      </c>
      <c r="E807" s="20">
        <v>184</v>
      </c>
      <c r="F807" s="6">
        <v>122</v>
      </c>
      <c r="G807" s="6"/>
      <c r="H807" s="6">
        <v>1806</v>
      </c>
      <c r="I807" s="14">
        <f>SUMIF(Чек_позиція!D:D,Продаж!H807,Чек_позиція!F:F)</f>
        <v>5428.01</v>
      </c>
      <c r="J807" t="str">
        <f>VLOOKUP(D807,Аптека!A:B,2,FALSE)</f>
        <v>Аптека №2</v>
      </c>
      <c r="K807" t="str">
        <f t="shared" si="12"/>
        <v>нема рецепту</v>
      </c>
    </row>
    <row r="808" spans="1:11">
      <c r="A808" s="4">
        <v>807</v>
      </c>
      <c r="B808" s="7">
        <v>45797</v>
      </c>
      <c r="C808" s="5" t="s">
        <v>2206</v>
      </c>
      <c r="D808" s="6">
        <v>53</v>
      </c>
      <c r="E808" s="20">
        <v>276</v>
      </c>
      <c r="F808" s="6">
        <v>233</v>
      </c>
      <c r="G808" s="6"/>
      <c r="H808" s="6">
        <v>1807</v>
      </c>
      <c r="I808" s="14">
        <f>SUMIF(Чек_позиція!D:D,Продаж!H808,Чек_позиція!F:F)</f>
        <v>8338.3100000000013</v>
      </c>
      <c r="J808" t="str">
        <f>VLOOKUP(D808,Аптека!A:B,2,FALSE)</f>
        <v>Аптека №53</v>
      </c>
      <c r="K808" t="str">
        <f t="shared" si="12"/>
        <v>нема рецепту</v>
      </c>
    </row>
    <row r="809" spans="1:11">
      <c r="A809" s="4">
        <v>808</v>
      </c>
      <c r="B809" s="7">
        <v>45732</v>
      </c>
      <c r="C809" s="5" t="s">
        <v>8</v>
      </c>
      <c r="D809" s="6">
        <v>27</v>
      </c>
      <c r="E809" s="20">
        <v>378</v>
      </c>
      <c r="F809" s="6">
        <v>327</v>
      </c>
      <c r="G809" s="6">
        <v>246</v>
      </c>
      <c r="H809" s="6">
        <v>1808</v>
      </c>
      <c r="I809" s="14">
        <f>SUMIF(Чек_позиція!D:D,Продаж!H809,Чек_позиція!F:F)</f>
        <v>4062.9</v>
      </c>
      <c r="J809" t="str">
        <f>VLOOKUP(D809,Аптека!A:B,2,FALSE)</f>
        <v>Аптека №27</v>
      </c>
      <c r="K809" t="str">
        <f t="shared" si="12"/>
        <v>є рецепт</v>
      </c>
    </row>
    <row r="810" spans="1:11">
      <c r="A810" s="4">
        <v>809</v>
      </c>
      <c r="B810" s="7">
        <v>45713</v>
      </c>
      <c r="C810" s="5" t="s">
        <v>2206</v>
      </c>
      <c r="D810" s="6">
        <v>42</v>
      </c>
      <c r="E810" s="20">
        <v>236</v>
      </c>
      <c r="F810" s="6">
        <v>162</v>
      </c>
      <c r="G810" s="6"/>
      <c r="H810" s="6">
        <v>1809</v>
      </c>
      <c r="I810" s="14">
        <f>SUMIF(Чек_позиція!D:D,Продаж!H810,Чек_позиція!F:F)</f>
        <v>4546.54</v>
      </c>
      <c r="J810" t="str">
        <f>VLOOKUP(D810,Аптека!A:B,2,FALSE)</f>
        <v>Аптека №42</v>
      </c>
      <c r="K810" t="str">
        <f t="shared" si="12"/>
        <v>нема рецепту</v>
      </c>
    </row>
    <row r="811" spans="1:11">
      <c r="A811" s="4">
        <v>810</v>
      </c>
      <c r="B811" s="7">
        <v>45680</v>
      </c>
      <c r="C811" s="5" t="s">
        <v>2206</v>
      </c>
      <c r="D811" s="6">
        <v>1</v>
      </c>
      <c r="E811" s="20">
        <v>217</v>
      </c>
      <c r="F811" s="6">
        <v>181</v>
      </c>
      <c r="G811" s="6"/>
      <c r="H811" s="6">
        <v>1810</v>
      </c>
      <c r="I811" s="14">
        <f>SUMIF(Чек_позиція!D:D,Продаж!H811,Чек_позиція!F:F)</f>
        <v>4472.43</v>
      </c>
      <c r="J811" t="str">
        <f>VLOOKUP(D811,Аптека!A:B,2,FALSE)</f>
        <v>Аптека №1</v>
      </c>
      <c r="K811" t="str">
        <f t="shared" si="12"/>
        <v>нема рецепту</v>
      </c>
    </row>
    <row r="812" spans="1:11">
      <c r="A812" s="4">
        <v>811</v>
      </c>
      <c r="B812" s="7">
        <v>45757</v>
      </c>
      <c r="C812" s="5" t="s">
        <v>8</v>
      </c>
      <c r="D812" s="6">
        <v>46</v>
      </c>
      <c r="E812" s="20">
        <v>277</v>
      </c>
      <c r="F812" s="6">
        <v>166</v>
      </c>
      <c r="G812" s="6"/>
      <c r="H812" s="6">
        <v>1811</v>
      </c>
      <c r="I812" s="14">
        <f>SUMIF(Чек_позиція!D:D,Продаж!H812,Чек_позиція!F:F)</f>
        <v>3086.8399999999997</v>
      </c>
      <c r="J812" t="str">
        <f>VLOOKUP(D812,Аптека!A:B,2,FALSE)</f>
        <v>Аптека №46</v>
      </c>
      <c r="K812" t="str">
        <f t="shared" si="12"/>
        <v>нема рецепту</v>
      </c>
    </row>
    <row r="813" spans="1:11">
      <c r="A813" s="4">
        <v>812</v>
      </c>
      <c r="B813" s="7">
        <v>45721</v>
      </c>
      <c r="C813" s="5" t="s">
        <v>2206</v>
      </c>
      <c r="D813" s="6">
        <v>17</v>
      </c>
      <c r="E813" s="20"/>
      <c r="F813" s="6">
        <v>377</v>
      </c>
      <c r="G813" s="6"/>
      <c r="H813" s="6">
        <v>1812</v>
      </c>
      <c r="I813" s="14">
        <f>SUMIF(Чек_позиція!D:D,Продаж!H813,Чек_позиція!F:F)</f>
        <v>466.53</v>
      </c>
      <c r="J813" t="str">
        <f>VLOOKUP(D813,Аптека!A:B,2,FALSE)</f>
        <v>Аптека №17</v>
      </c>
      <c r="K813" t="str">
        <f t="shared" si="12"/>
        <v>нема рецепту</v>
      </c>
    </row>
    <row r="814" spans="1:11">
      <c r="A814" s="4">
        <v>813</v>
      </c>
      <c r="B814" s="7">
        <v>45835</v>
      </c>
      <c r="C814" s="5" t="s">
        <v>2206</v>
      </c>
      <c r="D814" s="6">
        <v>9</v>
      </c>
      <c r="E814" s="20">
        <v>274</v>
      </c>
      <c r="F814" s="6">
        <v>129</v>
      </c>
      <c r="G814" s="6"/>
      <c r="H814" s="6">
        <v>1813</v>
      </c>
      <c r="I814" s="14">
        <f>SUMIF(Чек_позиція!D:D,Продаж!H814,Чек_позиція!F:F)</f>
        <v>5537.66</v>
      </c>
      <c r="J814" t="str">
        <f>VLOOKUP(D814,Аптека!A:B,2,FALSE)</f>
        <v>Аптека №9</v>
      </c>
      <c r="K814" t="str">
        <f t="shared" si="12"/>
        <v>нема рецепту</v>
      </c>
    </row>
    <row r="815" spans="1:11">
      <c r="A815" s="4">
        <v>814</v>
      </c>
      <c r="B815" s="7">
        <v>45763</v>
      </c>
      <c r="C815" s="5" t="s">
        <v>8</v>
      </c>
      <c r="D815" s="6">
        <v>32</v>
      </c>
      <c r="E815" s="20">
        <v>399</v>
      </c>
      <c r="F815" s="6">
        <v>332</v>
      </c>
      <c r="G815" s="6"/>
      <c r="H815" s="6">
        <v>1814</v>
      </c>
      <c r="I815" s="14">
        <f>SUMIF(Чек_позиція!D:D,Продаж!H815,Чек_позиція!F:F)</f>
        <v>5852.15</v>
      </c>
      <c r="J815" t="str">
        <f>VLOOKUP(D815,Аптека!A:B,2,FALSE)</f>
        <v>Аптека №32</v>
      </c>
      <c r="K815" t="str">
        <f t="shared" si="12"/>
        <v>нема рецепту</v>
      </c>
    </row>
    <row r="816" spans="1:11">
      <c r="A816" s="4">
        <v>815</v>
      </c>
      <c r="B816" s="7">
        <v>45800</v>
      </c>
      <c r="C816" s="5" t="s">
        <v>2206</v>
      </c>
      <c r="D816" s="6">
        <v>56</v>
      </c>
      <c r="E816" s="20"/>
      <c r="F816" s="6">
        <v>356</v>
      </c>
      <c r="G816" s="6"/>
      <c r="H816" s="6">
        <v>1815</v>
      </c>
      <c r="I816" s="14">
        <f>SUMIF(Чек_позиція!D:D,Продаж!H816,Чек_позиція!F:F)</f>
        <v>1022.77</v>
      </c>
      <c r="J816" t="str">
        <f>VLOOKUP(D816,Аптека!A:B,2,FALSE)</f>
        <v>Аптека №56</v>
      </c>
      <c r="K816" t="str">
        <f t="shared" si="12"/>
        <v>нема рецепту</v>
      </c>
    </row>
    <row r="817" spans="1:11">
      <c r="A817" s="4">
        <v>816</v>
      </c>
      <c r="B817" s="7">
        <v>45702</v>
      </c>
      <c r="C817" s="5" t="s">
        <v>2206</v>
      </c>
      <c r="D817" s="6">
        <v>1</v>
      </c>
      <c r="E817" s="20">
        <v>565</v>
      </c>
      <c r="F817" s="6">
        <v>181</v>
      </c>
      <c r="G817" s="6">
        <v>177</v>
      </c>
      <c r="H817" s="6">
        <v>1816</v>
      </c>
      <c r="I817" s="14">
        <f>SUMIF(Чек_позиція!D:D,Продаж!H817,Чек_позиція!F:F)</f>
        <v>4453.79</v>
      </c>
      <c r="J817" t="str">
        <f>VLOOKUP(D817,Аптека!A:B,2,FALSE)</f>
        <v>Аптека №1</v>
      </c>
      <c r="K817" t="str">
        <f t="shared" si="12"/>
        <v>є рецепт</v>
      </c>
    </row>
    <row r="818" spans="1:11">
      <c r="A818" s="4">
        <v>817</v>
      </c>
      <c r="B818" s="7">
        <v>45716</v>
      </c>
      <c r="C818" s="5" t="s">
        <v>2206</v>
      </c>
      <c r="D818" s="6">
        <v>1</v>
      </c>
      <c r="E818" s="20"/>
      <c r="F818" s="6">
        <v>1</v>
      </c>
      <c r="G818" s="6"/>
      <c r="H818" s="6">
        <v>1817</v>
      </c>
      <c r="I818" s="14">
        <f>SUMIF(Чек_позиція!D:D,Продаж!H818,Чек_позиція!F:F)</f>
        <v>4300.74</v>
      </c>
      <c r="J818" t="str">
        <f>VLOOKUP(D818,Аптека!A:B,2,FALSE)</f>
        <v>Аптека №1</v>
      </c>
      <c r="K818" t="str">
        <f t="shared" si="12"/>
        <v>нема рецепту</v>
      </c>
    </row>
    <row r="819" spans="1:11">
      <c r="A819" s="4">
        <v>818</v>
      </c>
      <c r="B819" s="7">
        <v>45795</v>
      </c>
      <c r="C819" s="5" t="s">
        <v>2206</v>
      </c>
      <c r="D819" s="6">
        <v>10</v>
      </c>
      <c r="E819" s="20"/>
      <c r="F819" s="6">
        <v>310</v>
      </c>
      <c r="G819" s="6">
        <v>271</v>
      </c>
      <c r="H819" s="6">
        <v>1818</v>
      </c>
      <c r="I819" s="14">
        <f>SUMIF(Чек_позиція!D:D,Продаж!H819,Чек_позиція!F:F)</f>
        <v>4809.07</v>
      </c>
      <c r="J819" t="str">
        <f>VLOOKUP(D819,Аптека!A:B,2,FALSE)</f>
        <v>Аптека №10</v>
      </c>
      <c r="K819" t="str">
        <f t="shared" si="12"/>
        <v>є рецепт</v>
      </c>
    </row>
    <row r="820" spans="1:11">
      <c r="A820" s="4">
        <v>819</v>
      </c>
      <c r="B820" s="7">
        <v>45688</v>
      </c>
      <c r="C820" s="5" t="s">
        <v>2206</v>
      </c>
      <c r="D820" s="6">
        <v>37</v>
      </c>
      <c r="E820" s="20">
        <v>313</v>
      </c>
      <c r="F820" s="6">
        <v>97</v>
      </c>
      <c r="G820" s="6">
        <v>1029</v>
      </c>
      <c r="H820" s="6">
        <v>1819</v>
      </c>
      <c r="I820" s="14">
        <f>SUMIF(Чек_позиція!D:D,Продаж!H820,Чек_позиція!F:F)</f>
        <v>6052.84</v>
      </c>
      <c r="J820" t="str">
        <f>VLOOKUP(D820,Аптека!A:B,2,FALSE)</f>
        <v>Аптека №37</v>
      </c>
      <c r="K820" t="str">
        <f t="shared" si="12"/>
        <v>є рецепт</v>
      </c>
    </row>
    <row r="821" spans="1:11">
      <c r="A821" s="4">
        <v>820</v>
      </c>
      <c r="B821" s="7">
        <v>45827</v>
      </c>
      <c r="C821" s="5" t="s">
        <v>2206</v>
      </c>
      <c r="D821" s="6">
        <v>12</v>
      </c>
      <c r="E821" s="20">
        <v>277</v>
      </c>
      <c r="F821" s="6">
        <v>312</v>
      </c>
      <c r="G821" s="6"/>
      <c r="H821" s="6">
        <v>1820</v>
      </c>
      <c r="I821" s="14">
        <f>SUMIF(Чек_позиція!D:D,Продаж!H821,Чек_позиція!F:F)</f>
        <v>5546.11</v>
      </c>
      <c r="J821" t="str">
        <f>VLOOKUP(D821,Аптека!A:B,2,FALSE)</f>
        <v>Аптека №12</v>
      </c>
      <c r="K821" t="str">
        <f t="shared" si="12"/>
        <v>нема рецепту</v>
      </c>
    </row>
    <row r="822" spans="1:11">
      <c r="A822" s="4">
        <v>821</v>
      </c>
      <c r="B822" s="7">
        <v>45750</v>
      </c>
      <c r="C822" s="5" t="s">
        <v>2206</v>
      </c>
      <c r="D822" s="6">
        <v>2</v>
      </c>
      <c r="E822" s="20"/>
      <c r="F822" s="6">
        <v>182</v>
      </c>
      <c r="G822" s="6">
        <v>680</v>
      </c>
      <c r="H822" s="6">
        <v>1821</v>
      </c>
      <c r="I822" s="14">
        <f>SUMIF(Чек_позиція!D:D,Продаж!H822,Чек_позиція!F:F)</f>
        <v>5718.8200000000006</v>
      </c>
      <c r="J822" t="str">
        <f>VLOOKUP(D822,Аптека!A:B,2,FALSE)</f>
        <v>Аптека №2</v>
      </c>
      <c r="K822" t="str">
        <f t="shared" si="12"/>
        <v>є рецепт</v>
      </c>
    </row>
    <row r="823" spans="1:11">
      <c r="A823" s="4">
        <v>822</v>
      </c>
      <c r="B823" s="7">
        <v>45828</v>
      </c>
      <c r="C823" s="5" t="s">
        <v>2206</v>
      </c>
      <c r="D823" s="6">
        <v>21</v>
      </c>
      <c r="E823" s="20">
        <v>41</v>
      </c>
      <c r="F823" s="6">
        <v>321</v>
      </c>
      <c r="G823" s="6"/>
      <c r="H823" s="6">
        <v>1822</v>
      </c>
      <c r="I823" s="14">
        <f>SUMIF(Чек_позиція!D:D,Продаж!H823,Чек_позиція!F:F)</f>
        <v>1731.26</v>
      </c>
      <c r="J823" t="str">
        <f>VLOOKUP(D823,Аптека!A:B,2,FALSE)</f>
        <v>Аптека №21</v>
      </c>
      <c r="K823" t="str">
        <f t="shared" si="12"/>
        <v>нема рецепту</v>
      </c>
    </row>
    <row r="824" spans="1:11">
      <c r="A824" s="4">
        <v>823</v>
      </c>
      <c r="B824" s="7">
        <v>45792</v>
      </c>
      <c r="C824" s="5" t="s">
        <v>8</v>
      </c>
      <c r="D824" s="6">
        <v>40</v>
      </c>
      <c r="E824" s="20">
        <v>460</v>
      </c>
      <c r="F824" s="6">
        <v>220</v>
      </c>
      <c r="G824" s="6"/>
      <c r="H824" s="6">
        <v>1823</v>
      </c>
      <c r="I824" s="14">
        <f>SUMIF(Чек_позиція!D:D,Продаж!H824,Чек_позиція!F:F)</f>
        <v>1138.7</v>
      </c>
      <c r="J824" t="str">
        <f>VLOOKUP(D824,Аптека!A:B,2,FALSE)</f>
        <v>Аптека №40</v>
      </c>
      <c r="K824" t="str">
        <f t="shared" si="12"/>
        <v>нема рецепту</v>
      </c>
    </row>
    <row r="825" spans="1:11">
      <c r="A825" s="4">
        <v>824</v>
      </c>
      <c r="B825" s="7">
        <v>45691</v>
      </c>
      <c r="C825" s="5" t="s">
        <v>2206</v>
      </c>
      <c r="D825" s="6">
        <v>39</v>
      </c>
      <c r="E825" s="20">
        <v>304</v>
      </c>
      <c r="F825" s="6">
        <v>39</v>
      </c>
      <c r="G825" s="6"/>
      <c r="H825" s="6">
        <v>1824</v>
      </c>
      <c r="I825" s="14">
        <f>SUMIF(Чек_позиція!D:D,Продаж!H825,Чек_позиція!F:F)</f>
        <v>947.13000000000011</v>
      </c>
      <c r="J825" t="str">
        <f>VLOOKUP(D825,Аптека!A:B,2,FALSE)</f>
        <v>Аптека №39</v>
      </c>
      <c r="K825" t="str">
        <f t="shared" si="12"/>
        <v>нема рецепту</v>
      </c>
    </row>
    <row r="826" spans="1:11">
      <c r="A826" s="4">
        <v>825</v>
      </c>
      <c r="B826" s="7">
        <v>45689</v>
      </c>
      <c r="C826" s="5" t="s">
        <v>2206</v>
      </c>
      <c r="D826" s="6">
        <v>31</v>
      </c>
      <c r="E826" s="20"/>
      <c r="F826" s="6">
        <v>271</v>
      </c>
      <c r="G826" s="6"/>
      <c r="H826" s="6">
        <v>1825</v>
      </c>
      <c r="I826" s="14">
        <f>SUMIF(Чек_позиція!D:D,Продаж!H826,Чек_позиція!F:F)</f>
        <v>189.16</v>
      </c>
      <c r="J826" t="str">
        <f>VLOOKUP(D826,Аптека!A:B,2,FALSE)</f>
        <v>Аптека №31</v>
      </c>
      <c r="K826" t="str">
        <f t="shared" si="12"/>
        <v>нема рецепту</v>
      </c>
    </row>
    <row r="827" spans="1:11">
      <c r="A827" s="4">
        <v>826</v>
      </c>
      <c r="B827" s="7">
        <v>45724</v>
      </c>
      <c r="C827" s="5" t="s">
        <v>8</v>
      </c>
      <c r="D827" s="6">
        <v>25</v>
      </c>
      <c r="E827" s="20">
        <v>21</v>
      </c>
      <c r="F827" s="6">
        <v>205</v>
      </c>
      <c r="G827" s="6">
        <v>1273</v>
      </c>
      <c r="H827" s="6">
        <v>1826</v>
      </c>
      <c r="I827" s="14">
        <f>SUMIF(Чек_позиція!D:D,Продаж!H827,Чек_позиція!F:F)</f>
        <v>7778.880000000001</v>
      </c>
      <c r="J827" t="str">
        <f>VLOOKUP(D827,Аптека!A:B,2,FALSE)</f>
        <v>Аптека №25</v>
      </c>
      <c r="K827" t="str">
        <f t="shared" si="12"/>
        <v>є рецепт</v>
      </c>
    </row>
    <row r="828" spans="1:11">
      <c r="A828" s="4">
        <v>827</v>
      </c>
      <c r="B828" s="7">
        <v>45763</v>
      </c>
      <c r="C828" s="5" t="s">
        <v>2206</v>
      </c>
      <c r="D828" s="6">
        <v>35</v>
      </c>
      <c r="E828" s="20">
        <v>372</v>
      </c>
      <c r="F828" s="6">
        <v>35</v>
      </c>
      <c r="G828" s="6"/>
      <c r="H828" s="6">
        <v>1827</v>
      </c>
      <c r="I828" s="14">
        <f>SUMIF(Чек_позиція!D:D,Продаж!H828,Чек_позиція!F:F)</f>
        <v>2756.55</v>
      </c>
      <c r="J828" t="str">
        <f>VLOOKUP(D828,Аптека!A:B,2,FALSE)</f>
        <v>Аптека №35</v>
      </c>
      <c r="K828" t="str">
        <f t="shared" si="12"/>
        <v>нема рецепту</v>
      </c>
    </row>
    <row r="829" spans="1:11">
      <c r="A829" s="4">
        <v>828</v>
      </c>
      <c r="B829" s="7">
        <v>45697</v>
      </c>
      <c r="C829" s="5" t="s">
        <v>8</v>
      </c>
      <c r="D829" s="6">
        <v>47</v>
      </c>
      <c r="E829" s="20">
        <v>42</v>
      </c>
      <c r="F829" s="6">
        <v>287</v>
      </c>
      <c r="G829" s="6"/>
      <c r="H829" s="6">
        <v>1828</v>
      </c>
      <c r="I829" s="14">
        <f>SUMIF(Чек_позиція!D:D,Продаж!H829,Чек_позиція!F:F)</f>
        <v>4422.3999999999996</v>
      </c>
      <c r="J829" t="str">
        <f>VLOOKUP(D829,Аптека!A:B,2,FALSE)</f>
        <v>Аптека №47</v>
      </c>
      <c r="K829" t="str">
        <f t="shared" si="12"/>
        <v>нема рецепту</v>
      </c>
    </row>
    <row r="830" spans="1:11">
      <c r="A830" s="4">
        <v>829</v>
      </c>
      <c r="B830" s="7">
        <v>45697</v>
      </c>
      <c r="C830" s="5" t="s">
        <v>2206</v>
      </c>
      <c r="D830" s="6">
        <v>10</v>
      </c>
      <c r="E830" s="20">
        <v>45</v>
      </c>
      <c r="F830" s="6">
        <v>190</v>
      </c>
      <c r="G830" s="6"/>
      <c r="H830" s="6">
        <v>1829</v>
      </c>
      <c r="I830" s="14">
        <f>SUMIF(Чек_позиція!D:D,Продаж!H830,Чек_позиція!F:F)</f>
        <v>4629.08</v>
      </c>
      <c r="J830" t="str">
        <f>VLOOKUP(D830,Аптека!A:B,2,FALSE)</f>
        <v>Аптека №10</v>
      </c>
      <c r="K830" t="str">
        <f t="shared" si="12"/>
        <v>нема рецепту</v>
      </c>
    </row>
    <row r="831" spans="1:11">
      <c r="A831" s="4">
        <v>830</v>
      </c>
      <c r="B831" s="7">
        <v>45805</v>
      </c>
      <c r="C831" s="5" t="s">
        <v>2206</v>
      </c>
      <c r="D831" s="6">
        <v>58</v>
      </c>
      <c r="E831" s="20">
        <v>121</v>
      </c>
      <c r="F831" s="6">
        <v>58</v>
      </c>
      <c r="G831" s="6"/>
      <c r="H831" s="6">
        <v>1830</v>
      </c>
      <c r="I831" s="14">
        <f>SUMIF(Чек_позиція!D:D,Продаж!H831,Чек_позиція!F:F)</f>
        <v>4054.51</v>
      </c>
      <c r="J831" t="str">
        <f>VLOOKUP(D831,Аптека!A:B,2,FALSE)</f>
        <v>Аптека №58</v>
      </c>
      <c r="K831" t="str">
        <f t="shared" si="12"/>
        <v>нема рецепту</v>
      </c>
    </row>
    <row r="832" spans="1:11">
      <c r="A832" s="4">
        <v>831</v>
      </c>
      <c r="B832" s="7">
        <v>45735</v>
      </c>
      <c r="C832" s="5" t="s">
        <v>2206</v>
      </c>
      <c r="D832" s="6">
        <v>2</v>
      </c>
      <c r="E832" s="20">
        <v>383</v>
      </c>
      <c r="F832" s="6">
        <v>62</v>
      </c>
      <c r="G832" s="6">
        <v>565</v>
      </c>
      <c r="H832" s="6">
        <v>1831</v>
      </c>
      <c r="I832" s="14">
        <f>SUMIF(Чек_позиція!D:D,Продаж!H832,Чек_позиція!F:F)</f>
        <v>7776</v>
      </c>
      <c r="J832" t="str">
        <f>VLOOKUP(D832,Аптека!A:B,2,FALSE)</f>
        <v>Аптека №2</v>
      </c>
      <c r="K832" t="str">
        <f t="shared" si="12"/>
        <v>є рецепт</v>
      </c>
    </row>
    <row r="833" spans="1:11">
      <c r="A833" s="4">
        <v>832</v>
      </c>
      <c r="B833" s="7">
        <v>45711</v>
      </c>
      <c r="C833" s="5" t="s">
        <v>8</v>
      </c>
      <c r="D833" s="6">
        <v>47</v>
      </c>
      <c r="E833" s="20"/>
      <c r="F833" s="6">
        <v>227</v>
      </c>
      <c r="G833" s="6">
        <v>685</v>
      </c>
      <c r="H833" s="6">
        <v>1832</v>
      </c>
      <c r="I833" s="14">
        <f>SUMIF(Чек_позиція!D:D,Продаж!H833,Чек_позиція!F:F)</f>
        <v>5631.38</v>
      </c>
      <c r="J833" t="str">
        <f>VLOOKUP(D833,Аптека!A:B,2,FALSE)</f>
        <v>Аптека №47</v>
      </c>
      <c r="K833" t="str">
        <f t="shared" si="12"/>
        <v>є рецепт</v>
      </c>
    </row>
    <row r="834" spans="1:11">
      <c r="A834" s="4">
        <v>833</v>
      </c>
      <c r="B834" s="7">
        <v>45816</v>
      </c>
      <c r="C834" s="5" t="s">
        <v>2206</v>
      </c>
      <c r="D834" s="6">
        <v>39</v>
      </c>
      <c r="E834" s="20">
        <v>562</v>
      </c>
      <c r="F834" s="6">
        <v>219</v>
      </c>
      <c r="G834" s="6"/>
      <c r="H834" s="6">
        <v>1833</v>
      </c>
      <c r="I834" s="14">
        <f>SUMIF(Чек_позиція!D:D,Продаж!H834,Чек_позиція!F:F)</f>
        <v>489.35</v>
      </c>
      <c r="J834" t="str">
        <f>VLOOKUP(D834,Аптека!A:B,2,FALSE)</f>
        <v>Аптека №39</v>
      </c>
      <c r="K834" t="str">
        <f t="shared" si="12"/>
        <v>нема рецепту</v>
      </c>
    </row>
    <row r="835" spans="1:11">
      <c r="A835" s="4">
        <v>834</v>
      </c>
      <c r="B835" s="7">
        <v>45717</v>
      </c>
      <c r="C835" s="5" t="s">
        <v>8</v>
      </c>
      <c r="D835" s="6">
        <v>39</v>
      </c>
      <c r="E835" s="20">
        <v>492</v>
      </c>
      <c r="F835" s="6">
        <v>339</v>
      </c>
      <c r="G835" s="6"/>
      <c r="H835" s="6">
        <v>1834</v>
      </c>
      <c r="I835" s="14">
        <f>SUMIF(Чек_позиція!D:D,Продаж!H835,Чек_позиція!F:F)</f>
        <v>3960.8199999999997</v>
      </c>
      <c r="J835" t="str">
        <f>VLOOKUP(D835,Аптека!A:B,2,FALSE)</f>
        <v>Аптека №39</v>
      </c>
      <c r="K835" t="str">
        <f t="shared" ref="K835:K898" si="13">IF(G835="", "нема рецепту","є рецепт")</f>
        <v>нема рецепту</v>
      </c>
    </row>
    <row r="836" spans="1:11">
      <c r="A836" s="4">
        <v>835</v>
      </c>
      <c r="B836" s="7">
        <v>45819</v>
      </c>
      <c r="C836" s="5" t="s">
        <v>8</v>
      </c>
      <c r="D836" s="6">
        <v>23</v>
      </c>
      <c r="E836" s="20"/>
      <c r="F836" s="6">
        <v>23</v>
      </c>
      <c r="G836" s="6"/>
      <c r="H836" s="6">
        <v>1835</v>
      </c>
      <c r="I836" s="14">
        <f>SUMIF(Чек_позиція!D:D,Продаж!H836,Чек_позиція!F:F)</f>
        <v>4954.75</v>
      </c>
      <c r="J836" t="str">
        <f>VLOOKUP(D836,Аптека!A:B,2,FALSE)</f>
        <v>Аптека №23</v>
      </c>
      <c r="K836" t="str">
        <f t="shared" si="13"/>
        <v>нема рецепту</v>
      </c>
    </row>
    <row r="837" spans="1:11">
      <c r="A837" s="4">
        <v>836</v>
      </c>
      <c r="B837" s="7">
        <v>45805</v>
      </c>
      <c r="C837" s="5" t="s">
        <v>8</v>
      </c>
      <c r="D837" s="6">
        <v>28</v>
      </c>
      <c r="E837" s="20">
        <v>371</v>
      </c>
      <c r="F837" s="6">
        <v>88</v>
      </c>
      <c r="G837" s="6">
        <v>1067</v>
      </c>
      <c r="H837" s="6">
        <v>1836</v>
      </c>
      <c r="I837" s="14">
        <f>SUMIF(Чек_позиція!D:D,Продаж!H837,Чек_позиція!F:F)</f>
        <v>1894.7800000000002</v>
      </c>
      <c r="J837" t="str">
        <f>VLOOKUP(D837,Аптека!A:B,2,FALSE)</f>
        <v>Аптека №28</v>
      </c>
      <c r="K837" t="str">
        <f t="shared" si="13"/>
        <v>є рецепт</v>
      </c>
    </row>
    <row r="838" spans="1:11">
      <c r="A838" s="4">
        <v>837</v>
      </c>
      <c r="B838" s="7">
        <v>45723</v>
      </c>
      <c r="C838" s="5" t="s">
        <v>8</v>
      </c>
      <c r="D838" s="6">
        <v>15</v>
      </c>
      <c r="E838" s="20"/>
      <c r="F838" s="6">
        <v>75</v>
      </c>
      <c r="G838" s="6"/>
      <c r="H838" s="6">
        <v>1837</v>
      </c>
      <c r="I838" s="14">
        <f>SUMIF(Чек_позиція!D:D,Продаж!H838,Чек_позиція!F:F)</f>
        <v>1903.66</v>
      </c>
      <c r="J838" t="str">
        <f>VLOOKUP(D838,Аптека!A:B,2,FALSE)</f>
        <v>Аптека №15</v>
      </c>
      <c r="K838" t="str">
        <f t="shared" si="13"/>
        <v>нема рецепту</v>
      </c>
    </row>
    <row r="839" spans="1:11">
      <c r="A839" s="4">
        <v>838</v>
      </c>
      <c r="B839" s="7">
        <v>45804</v>
      </c>
      <c r="C839" s="5" t="s">
        <v>2206</v>
      </c>
      <c r="D839" s="6">
        <v>4</v>
      </c>
      <c r="E839" s="20"/>
      <c r="F839" s="6">
        <v>184</v>
      </c>
      <c r="G839" s="6">
        <v>448</v>
      </c>
      <c r="H839" s="6">
        <v>1838</v>
      </c>
      <c r="I839" s="14">
        <f>SUMIF(Чек_позиція!D:D,Продаж!H839,Чек_позиція!F:F)</f>
        <v>3990.45</v>
      </c>
      <c r="J839" t="str">
        <f>VLOOKUP(D839,Аптека!A:B,2,FALSE)</f>
        <v>Аптека №4</v>
      </c>
      <c r="K839" t="str">
        <f t="shared" si="13"/>
        <v>є рецепт</v>
      </c>
    </row>
    <row r="840" spans="1:11">
      <c r="A840" s="4">
        <v>839</v>
      </c>
      <c r="B840" s="7">
        <v>45698</v>
      </c>
      <c r="C840" s="5" t="s">
        <v>8</v>
      </c>
      <c r="D840" s="6">
        <v>52</v>
      </c>
      <c r="E840" s="20">
        <v>7</v>
      </c>
      <c r="F840" s="6">
        <v>232</v>
      </c>
      <c r="G840" s="6"/>
      <c r="H840" s="6">
        <v>1839</v>
      </c>
      <c r="I840" s="14">
        <f>SUMIF(Чек_позиція!D:D,Продаж!H840,Чек_позиція!F:F)</f>
        <v>2261.8200000000002</v>
      </c>
      <c r="J840" t="str">
        <f>VLOOKUP(D840,Аптека!A:B,2,FALSE)</f>
        <v>Аптека №52</v>
      </c>
      <c r="K840" t="str">
        <f t="shared" si="13"/>
        <v>нема рецепту</v>
      </c>
    </row>
    <row r="841" spans="1:11">
      <c r="A841" s="4">
        <v>840</v>
      </c>
      <c r="B841" s="7">
        <v>45683</v>
      </c>
      <c r="C841" s="5" t="s">
        <v>8</v>
      </c>
      <c r="D841" s="6">
        <v>24</v>
      </c>
      <c r="E841" s="20">
        <v>511</v>
      </c>
      <c r="F841" s="6">
        <v>84</v>
      </c>
      <c r="G841" s="6">
        <v>1151</v>
      </c>
      <c r="H841" s="6">
        <v>1840</v>
      </c>
      <c r="I841" s="14">
        <f>SUMIF(Чек_позиція!D:D,Продаж!H841,Чек_позиція!F:F)</f>
        <v>5311.53</v>
      </c>
      <c r="J841" t="str">
        <f>VLOOKUP(D841,Аптека!A:B,2,FALSE)</f>
        <v>Аптека №24</v>
      </c>
      <c r="K841" t="str">
        <f t="shared" si="13"/>
        <v>є рецепт</v>
      </c>
    </row>
    <row r="842" spans="1:11">
      <c r="A842" s="4">
        <v>841</v>
      </c>
      <c r="B842" s="7">
        <v>45659</v>
      </c>
      <c r="C842" s="5" t="s">
        <v>2206</v>
      </c>
      <c r="D842" s="6">
        <v>43</v>
      </c>
      <c r="E842" s="20">
        <v>463</v>
      </c>
      <c r="F842" s="6">
        <v>223</v>
      </c>
      <c r="G842" s="6">
        <v>436</v>
      </c>
      <c r="H842" s="6">
        <v>1841</v>
      </c>
      <c r="I842" s="14">
        <f>SUMIF(Чек_позиція!D:D,Продаж!H842,Чек_позиція!F:F)</f>
        <v>866.74</v>
      </c>
      <c r="J842" t="str">
        <f>VLOOKUP(D842,Аптека!A:B,2,FALSE)</f>
        <v>Аптека №43</v>
      </c>
      <c r="K842" t="str">
        <f t="shared" si="13"/>
        <v>є рецепт</v>
      </c>
    </row>
    <row r="843" spans="1:11">
      <c r="A843" s="4">
        <v>842</v>
      </c>
      <c r="B843" s="7">
        <v>45695</v>
      </c>
      <c r="C843" s="5" t="s">
        <v>2206</v>
      </c>
      <c r="D843" s="6">
        <v>55</v>
      </c>
      <c r="E843" s="20"/>
      <c r="F843" s="6">
        <v>115</v>
      </c>
      <c r="G843" s="6">
        <v>1087</v>
      </c>
      <c r="H843" s="6">
        <v>1842</v>
      </c>
      <c r="I843" s="14">
        <f>SUMIF(Чек_позиція!D:D,Продаж!H843,Чек_позиція!F:F)</f>
        <v>5740.28</v>
      </c>
      <c r="J843" t="str">
        <f>VLOOKUP(D843,Аптека!A:B,2,FALSE)</f>
        <v>Аптека №55</v>
      </c>
      <c r="K843" t="str">
        <f t="shared" si="13"/>
        <v>є рецепт</v>
      </c>
    </row>
    <row r="844" spans="1:11">
      <c r="A844" s="4">
        <v>843</v>
      </c>
      <c r="B844" s="7">
        <v>45769</v>
      </c>
      <c r="C844" s="5" t="s">
        <v>2206</v>
      </c>
      <c r="D844" s="6">
        <v>59</v>
      </c>
      <c r="E844" s="20">
        <v>188</v>
      </c>
      <c r="F844" s="6">
        <v>239</v>
      </c>
      <c r="G844" s="6"/>
      <c r="H844" s="6">
        <v>1843</v>
      </c>
      <c r="I844" s="14">
        <f>SUMIF(Чек_позиція!D:D,Продаж!H844,Чек_позиція!F:F)</f>
        <v>2432.56</v>
      </c>
      <c r="J844" t="str">
        <f>VLOOKUP(D844,Аптека!A:B,2,FALSE)</f>
        <v>Аптека №59</v>
      </c>
      <c r="K844" t="str">
        <f t="shared" si="13"/>
        <v>нема рецепту</v>
      </c>
    </row>
    <row r="845" spans="1:11">
      <c r="A845" s="4">
        <v>844</v>
      </c>
      <c r="B845" s="7">
        <v>45809</v>
      </c>
      <c r="C845" s="5" t="s">
        <v>8</v>
      </c>
      <c r="D845" s="6">
        <v>22</v>
      </c>
      <c r="E845" s="20">
        <v>415</v>
      </c>
      <c r="F845" s="6">
        <v>82</v>
      </c>
      <c r="G845" s="6">
        <v>487</v>
      </c>
      <c r="H845" s="6">
        <v>1844</v>
      </c>
      <c r="I845" s="14">
        <f>SUMIF(Чек_позиція!D:D,Продаж!H845,Чек_позиція!F:F)</f>
        <v>2614.0700000000002</v>
      </c>
      <c r="J845" t="str">
        <f>VLOOKUP(D845,Аптека!A:B,2,FALSE)</f>
        <v>Аптека №22</v>
      </c>
      <c r="K845" t="str">
        <f t="shared" si="13"/>
        <v>є рецепт</v>
      </c>
    </row>
    <row r="846" spans="1:11">
      <c r="A846" s="4">
        <v>845</v>
      </c>
      <c r="B846" s="7">
        <v>45768</v>
      </c>
      <c r="C846" s="5" t="s">
        <v>8</v>
      </c>
      <c r="D846" s="6">
        <v>59</v>
      </c>
      <c r="E846" s="20">
        <v>267</v>
      </c>
      <c r="F846" s="6">
        <v>59</v>
      </c>
      <c r="G846" s="6"/>
      <c r="H846" s="6">
        <v>1845</v>
      </c>
      <c r="I846" s="14">
        <f>SUMIF(Чек_позиція!D:D,Продаж!H846,Чек_позиція!F:F)</f>
        <v>2890.7400000000002</v>
      </c>
      <c r="J846" t="str">
        <f>VLOOKUP(D846,Аптека!A:B,2,FALSE)</f>
        <v>Аптека №59</v>
      </c>
      <c r="K846" t="str">
        <f t="shared" si="13"/>
        <v>нема рецепту</v>
      </c>
    </row>
    <row r="847" spans="1:11">
      <c r="A847" s="4">
        <v>846</v>
      </c>
      <c r="B847" s="7">
        <v>45768</v>
      </c>
      <c r="C847" s="5" t="s">
        <v>2206</v>
      </c>
      <c r="D847" s="6">
        <v>6</v>
      </c>
      <c r="E847" s="20">
        <v>31</v>
      </c>
      <c r="F847" s="6">
        <v>366</v>
      </c>
      <c r="G847" s="6"/>
      <c r="H847" s="6">
        <v>1846</v>
      </c>
      <c r="I847" s="14">
        <f>SUMIF(Чек_позиція!D:D,Продаж!H847,Чек_позиція!F:F)</f>
        <v>3273.32</v>
      </c>
      <c r="J847" t="str">
        <f>VLOOKUP(D847,Аптека!A:B,2,FALSE)</f>
        <v>Аптека №6</v>
      </c>
      <c r="K847" t="str">
        <f t="shared" si="13"/>
        <v>нема рецепту</v>
      </c>
    </row>
    <row r="848" spans="1:11">
      <c r="A848" s="4">
        <v>847</v>
      </c>
      <c r="B848" s="7">
        <v>45791</v>
      </c>
      <c r="C848" s="5" t="s">
        <v>2206</v>
      </c>
      <c r="D848" s="6">
        <v>59</v>
      </c>
      <c r="E848" s="20"/>
      <c r="F848" s="6">
        <v>239</v>
      </c>
      <c r="G848" s="6"/>
      <c r="H848" s="6">
        <v>1847</v>
      </c>
      <c r="I848" s="14">
        <f>SUMIF(Чек_позиція!D:D,Продаж!H848,Чек_позиція!F:F)</f>
        <v>5411.4</v>
      </c>
      <c r="J848" t="str">
        <f>VLOOKUP(D848,Аптека!A:B,2,FALSE)</f>
        <v>Аптека №59</v>
      </c>
      <c r="K848" t="str">
        <f t="shared" si="13"/>
        <v>нема рецепту</v>
      </c>
    </row>
    <row r="849" spans="1:11">
      <c r="A849" s="4">
        <v>848</v>
      </c>
      <c r="B849" s="7">
        <v>45737</v>
      </c>
      <c r="C849" s="5" t="s">
        <v>8</v>
      </c>
      <c r="D849" s="6">
        <v>14</v>
      </c>
      <c r="E849" s="20">
        <v>317</v>
      </c>
      <c r="F849" s="6">
        <v>314</v>
      </c>
      <c r="G849" s="6">
        <v>135</v>
      </c>
      <c r="H849" s="6">
        <v>1848</v>
      </c>
      <c r="I849" s="14">
        <f>SUMIF(Чек_позиція!D:D,Продаж!H849,Чек_позиція!F:F)</f>
        <v>398.37</v>
      </c>
      <c r="J849" t="str">
        <f>VLOOKUP(D849,Аптека!A:B,2,FALSE)</f>
        <v>Аптека №14</v>
      </c>
      <c r="K849" t="str">
        <f t="shared" si="13"/>
        <v>є рецепт</v>
      </c>
    </row>
    <row r="850" spans="1:11">
      <c r="A850" s="4">
        <v>849</v>
      </c>
      <c r="B850" s="7">
        <v>45817</v>
      </c>
      <c r="C850" s="5" t="s">
        <v>2206</v>
      </c>
      <c r="D850" s="6">
        <v>58</v>
      </c>
      <c r="E850" s="20">
        <v>486</v>
      </c>
      <c r="F850" s="6">
        <v>178</v>
      </c>
      <c r="G850" s="6"/>
      <c r="H850" s="6">
        <v>1849</v>
      </c>
      <c r="I850" s="14">
        <f>SUMIF(Чек_позиція!D:D,Продаж!H850,Чек_позиція!F:F)</f>
        <v>8445.9199999999983</v>
      </c>
      <c r="J850" t="str">
        <f>VLOOKUP(D850,Аптека!A:B,2,FALSE)</f>
        <v>Аптека №58</v>
      </c>
      <c r="K850" t="str">
        <f t="shared" si="13"/>
        <v>нема рецепту</v>
      </c>
    </row>
    <row r="851" spans="1:11">
      <c r="A851" s="4">
        <v>850</v>
      </c>
      <c r="B851" s="7">
        <v>45708</v>
      </c>
      <c r="C851" s="5" t="s">
        <v>8</v>
      </c>
      <c r="D851" s="6">
        <v>23</v>
      </c>
      <c r="E851" s="20">
        <v>350</v>
      </c>
      <c r="F851" s="6">
        <v>143</v>
      </c>
      <c r="G851" s="6"/>
      <c r="H851" s="6">
        <v>1850</v>
      </c>
      <c r="I851" s="14">
        <f>SUMIF(Чек_позиція!D:D,Продаж!H851,Чек_позиція!F:F)</f>
        <v>3051.28</v>
      </c>
      <c r="J851" t="str">
        <f>VLOOKUP(D851,Аптека!A:B,2,FALSE)</f>
        <v>Аптека №23</v>
      </c>
      <c r="K851" t="str">
        <f t="shared" si="13"/>
        <v>нема рецепту</v>
      </c>
    </row>
    <row r="852" spans="1:11">
      <c r="A852" s="4">
        <v>851</v>
      </c>
      <c r="B852" s="7">
        <v>45688</v>
      </c>
      <c r="C852" s="5" t="s">
        <v>2206</v>
      </c>
      <c r="D852" s="6">
        <v>54</v>
      </c>
      <c r="E852" s="20">
        <v>394</v>
      </c>
      <c r="F852" s="6">
        <v>354</v>
      </c>
      <c r="G852" s="6"/>
      <c r="H852" s="6">
        <v>1851</v>
      </c>
      <c r="I852" s="14">
        <f>SUMIF(Чек_позиція!D:D,Продаж!H852,Чек_позиція!F:F)</f>
        <v>5491.65</v>
      </c>
      <c r="J852" t="str">
        <f>VLOOKUP(D852,Аптека!A:B,2,FALSE)</f>
        <v>Аптека №54</v>
      </c>
      <c r="K852" t="str">
        <f t="shared" si="13"/>
        <v>нема рецепту</v>
      </c>
    </row>
    <row r="853" spans="1:11">
      <c r="A853" s="4">
        <v>852</v>
      </c>
      <c r="B853" s="7">
        <v>45698</v>
      </c>
      <c r="C853" s="5" t="s">
        <v>2206</v>
      </c>
      <c r="D853" s="6">
        <v>44</v>
      </c>
      <c r="E853" s="20">
        <v>232</v>
      </c>
      <c r="F853" s="6">
        <v>224</v>
      </c>
      <c r="G853" s="6">
        <v>617</v>
      </c>
      <c r="H853" s="6">
        <v>1852</v>
      </c>
      <c r="I853" s="14">
        <f>SUMIF(Чек_позиція!D:D,Продаж!H853,Чек_позиція!F:F)</f>
        <v>6255.5300000000007</v>
      </c>
      <c r="J853" t="str">
        <f>VLOOKUP(D853,Аптека!A:B,2,FALSE)</f>
        <v>Аптека №44</v>
      </c>
      <c r="K853" t="str">
        <f t="shared" si="13"/>
        <v>є рецепт</v>
      </c>
    </row>
    <row r="854" spans="1:11">
      <c r="A854" s="4">
        <v>853</v>
      </c>
      <c r="B854" s="7">
        <v>45694</v>
      </c>
      <c r="C854" s="5" t="s">
        <v>2206</v>
      </c>
      <c r="D854" s="6">
        <v>16</v>
      </c>
      <c r="E854" s="20">
        <v>138</v>
      </c>
      <c r="F854" s="6">
        <v>136</v>
      </c>
      <c r="G854" s="6"/>
      <c r="H854" s="6">
        <v>1853</v>
      </c>
      <c r="I854" s="14">
        <f>SUMIF(Чек_позиція!D:D,Продаж!H854,Чек_позиція!F:F)</f>
        <v>1215.55</v>
      </c>
      <c r="J854" t="str">
        <f>VLOOKUP(D854,Аптека!A:B,2,FALSE)</f>
        <v>Аптека №16</v>
      </c>
      <c r="K854" t="str">
        <f t="shared" si="13"/>
        <v>нема рецепту</v>
      </c>
    </row>
    <row r="855" spans="1:11">
      <c r="A855" s="4">
        <v>854</v>
      </c>
      <c r="B855" s="7">
        <v>45753</v>
      </c>
      <c r="C855" s="5" t="s">
        <v>8</v>
      </c>
      <c r="D855" s="6">
        <v>48</v>
      </c>
      <c r="E855" s="20">
        <v>98</v>
      </c>
      <c r="F855" s="6">
        <v>108</v>
      </c>
      <c r="G855" s="6"/>
      <c r="H855" s="6">
        <v>1854</v>
      </c>
      <c r="I855" s="14">
        <f>SUMIF(Чек_позиція!D:D,Продаж!H855,Чек_позиція!F:F)</f>
        <v>7237.9400000000005</v>
      </c>
      <c r="J855" t="str">
        <f>VLOOKUP(D855,Аптека!A:B,2,FALSE)</f>
        <v>Аптека №48</v>
      </c>
      <c r="K855" t="str">
        <f t="shared" si="13"/>
        <v>нема рецепту</v>
      </c>
    </row>
    <row r="856" spans="1:11">
      <c r="A856" s="4">
        <v>855</v>
      </c>
      <c r="B856" s="7">
        <v>45689</v>
      </c>
      <c r="C856" s="5" t="s">
        <v>2206</v>
      </c>
      <c r="D856" s="6">
        <v>31</v>
      </c>
      <c r="E856" s="20">
        <v>97</v>
      </c>
      <c r="F856" s="6">
        <v>271</v>
      </c>
      <c r="G856" s="6">
        <v>358</v>
      </c>
      <c r="H856" s="6">
        <v>1855</v>
      </c>
      <c r="I856" s="14">
        <f>SUMIF(Чек_позиція!D:D,Продаж!H856,Чек_позиція!F:F)</f>
        <v>4414.8</v>
      </c>
      <c r="J856" t="str">
        <f>VLOOKUP(D856,Аптека!A:B,2,FALSE)</f>
        <v>Аптека №31</v>
      </c>
      <c r="K856" t="str">
        <f t="shared" si="13"/>
        <v>є рецепт</v>
      </c>
    </row>
    <row r="857" spans="1:11">
      <c r="A857" s="4">
        <v>856</v>
      </c>
      <c r="B857" s="7">
        <v>45777</v>
      </c>
      <c r="C857" s="5" t="s">
        <v>2206</v>
      </c>
      <c r="D857" s="6">
        <v>56</v>
      </c>
      <c r="E857" s="20">
        <v>431</v>
      </c>
      <c r="F857" s="6">
        <v>236</v>
      </c>
      <c r="G857" s="6"/>
      <c r="H857" s="6">
        <v>1856</v>
      </c>
      <c r="I857" s="14">
        <f>SUMIF(Чек_позиція!D:D,Продаж!H857,Чек_позиція!F:F)</f>
        <v>1641.6599999999999</v>
      </c>
      <c r="J857" t="str">
        <f>VLOOKUP(D857,Аптека!A:B,2,FALSE)</f>
        <v>Аптека №56</v>
      </c>
      <c r="K857" t="str">
        <f t="shared" si="13"/>
        <v>нема рецепту</v>
      </c>
    </row>
    <row r="858" spans="1:11">
      <c r="A858" s="4">
        <v>857</v>
      </c>
      <c r="B858" s="7">
        <v>45691</v>
      </c>
      <c r="C858" s="5" t="s">
        <v>2206</v>
      </c>
      <c r="D858" s="6">
        <v>46</v>
      </c>
      <c r="E858" s="20">
        <v>95</v>
      </c>
      <c r="F858" s="6">
        <v>166</v>
      </c>
      <c r="G858" s="6"/>
      <c r="H858" s="6">
        <v>1857</v>
      </c>
      <c r="I858" s="14">
        <f>SUMIF(Чек_позиція!D:D,Продаж!H858,Чек_позиція!F:F)</f>
        <v>7251.7899999999991</v>
      </c>
      <c r="J858" t="str">
        <f>VLOOKUP(D858,Аптека!A:B,2,FALSE)</f>
        <v>Аптека №46</v>
      </c>
      <c r="K858" t="str">
        <f t="shared" si="13"/>
        <v>нема рецепту</v>
      </c>
    </row>
    <row r="859" spans="1:11">
      <c r="A859" s="4">
        <v>858</v>
      </c>
      <c r="B859" s="7">
        <v>45706</v>
      </c>
      <c r="C859" s="5" t="s">
        <v>8</v>
      </c>
      <c r="D859" s="6">
        <v>21</v>
      </c>
      <c r="E859" s="20">
        <v>50</v>
      </c>
      <c r="F859" s="6">
        <v>321</v>
      </c>
      <c r="G859" s="6">
        <v>539</v>
      </c>
      <c r="H859" s="6">
        <v>1858</v>
      </c>
      <c r="I859" s="14">
        <f>SUMIF(Чек_позиція!D:D,Продаж!H859,Чек_позиція!F:F)</f>
        <v>1265</v>
      </c>
      <c r="J859" t="str">
        <f>VLOOKUP(D859,Аптека!A:B,2,FALSE)</f>
        <v>Аптека №21</v>
      </c>
      <c r="K859" t="str">
        <f t="shared" si="13"/>
        <v>є рецепт</v>
      </c>
    </row>
    <row r="860" spans="1:11">
      <c r="A860" s="4">
        <v>859</v>
      </c>
      <c r="B860" s="7">
        <v>45664</v>
      </c>
      <c r="C860" s="5" t="s">
        <v>2206</v>
      </c>
      <c r="D860" s="6">
        <v>9</v>
      </c>
      <c r="E860" s="20">
        <v>427</v>
      </c>
      <c r="F860" s="6">
        <v>249</v>
      </c>
      <c r="G860" s="6"/>
      <c r="H860" s="6">
        <v>1859</v>
      </c>
      <c r="I860" s="14">
        <f>SUMIF(Чек_позиція!D:D,Продаж!H860,Чек_позиція!F:F)</f>
        <v>506.48</v>
      </c>
      <c r="J860" t="str">
        <f>VLOOKUP(D860,Аптека!A:B,2,FALSE)</f>
        <v>Аптека №9</v>
      </c>
      <c r="K860" t="str">
        <f t="shared" si="13"/>
        <v>нема рецепту</v>
      </c>
    </row>
    <row r="861" spans="1:11">
      <c r="A861" s="4">
        <v>860</v>
      </c>
      <c r="B861" s="7">
        <v>45720</v>
      </c>
      <c r="C861" s="5" t="s">
        <v>2206</v>
      </c>
      <c r="D861" s="6">
        <v>34</v>
      </c>
      <c r="E861" s="20"/>
      <c r="F861" s="6">
        <v>94</v>
      </c>
      <c r="G861" s="6">
        <v>193</v>
      </c>
      <c r="H861" s="6">
        <v>1860</v>
      </c>
      <c r="I861" s="14">
        <f>SUMIF(Чек_позиція!D:D,Продаж!H861,Чек_позиція!F:F)</f>
        <v>2972.96</v>
      </c>
      <c r="J861" t="str">
        <f>VLOOKUP(D861,Аптека!A:B,2,FALSE)</f>
        <v>Аптека №34</v>
      </c>
      <c r="K861" t="str">
        <f t="shared" si="13"/>
        <v>є рецепт</v>
      </c>
    </row>
    <row r="862" spans="1:11">
      <c r="A862" s="4">
        <v>861</v>
      </c>
      <c r="B862" s="7">
        <v>45801</v>
      </c>
      <c r="C862" s="5" t="s">
        <v>2206</v>
      </c>
      <c r="D862" s="6">
        <v>33</v>
      </c>
      <c r="E862" s="20">
        <v>486</v>
      </c>
      <c r="F862" s="6">
        <v>333</v>
      </c>
      <c r="G862" s="6"/>
      <c r="H862" s="6">
        <v>1861</v>
      </c>
      <c r="I862" s="14">
        <f>SUMIF(Чек_позиція!D:D,Продаж!H862,Чек_позиція!F:F)</f>
        <v>1439.68</v>
      </c>
      <c r="J862" t="str">
        <f>VLOOKUP(D862,Аптека!A:B,2,FALSE)</f>
        <v>Аптека №33</v>
      </c>
      <c r="K862" t="str">
        <f t="shared" si="13"/>
        <v>нема рецепту</v>
      </c>
    </row>
    <row r="863" spans="1:11">
      <c r="A863" s="4">
        <v>862</v>
      </c>
      <c r="B863" s="7">
        <v>45761</v>
      </c>
      <c r="C863" s="5" t="s">
        <v>2206</v>
      </c>
      <c r="D863" s="6">
        <v>2</v>
      </c>
      <c r="E863" s="20">
        <v>132</v>
      </c>
      <c r="F863" s="6">
        <v>182</v>
      </c>
      <c r="G863" s="6"/>
      <c r="H863" s="6">
        <v>1862</v>
      </c>
      <c r="I863" s="14">
        <f>SUMIF(Чек_позиція!D:D,Продаж!H863,Чек_позиція!F:F)</f>
        <v>5032.5</v>
      </c>
      <c r="J863" t="str">
        <f>VLOOKUP(D863,Аптека!A:B,2,FALSE)</f>
        <v>Аптека №2</v>
      </c>
      <c r="K863" t="str">
        <f t="shared" si="13"/>
        <v>нема рецепту</v>
      </c>
    </row>
    <row r="864" spans="1:11">
      <c r="A864" s="4">
        <v>863</v>
      </c>
      <c r="B864" s="7">
        <v>45827</v>
      </c>
      <c r="C864" s="5" t="s">
        <v>2206</v>
      </c>
      <c r="D864" s="6">
        <v>18</v>
      </c>
      <c r="E864" s="20">
        <v>230</v>
      </c>
      <c r="F864" s="6">
        <v>378</v>
      </c>
      <c r="G864" s="6"/>
      <c r="H864" s="6">
        <v>1863</v>
      </c>
      <c r="I864" s="14">
        <f>SUMIF(Чек_позиція!D:D,Продаж!H864,Чек_позиція!F:F)</f>
        <v>6390.7999999999993</v>
      </c>
      <c r="J864" t="str">
        <f>VLOOKUP(D864,Аптека!A:B,2,FALSE)</f>
        <v>Аптека №18</v>
      </c>
      <c r="K864" t="str">
        <f t="shared" si="13"/>
        <v>нема рецепту</v>
      </c>
    </row>
    <row r="865" spans="1:11">
      <c r="A865" s="4">
        <v>864</v>
      </c>
      <c r="B865" s="7">
        <v>45798</v>
      </c>
      <c r="C865" s="5" t="s">
        <v>2206</v>
      </c>
      <c r="D865" s="6">
        <v>37</v>
      </c>
      <c r="E865" s="20"/>
      <c r="F865" s="6">
        <v>37</v>
      </c>
      <c r="G865" s="6">
        <v>1093</v>
      </c>
      <c r="H865" s="6">
        <v>1864</v>
      </c>
      <c r="I865" s="14">
        <f>SUMIF(Чек_позиція!D:D,Продаж!H865,Чек_позиція!F:F)</f>
        <v>3860.46</v>
      </c>
      <c r="J865" t="str">
        <f>VLOOKUP(D865,Аптека!A:B,2,FALSE)</f>
        <v>Аптека №37</v>
      </c>
      <c r="K865" t="str">
        <f t="shared" si="13"/>
        <v>є рецепт</v>
      </c>
    </row>
    <row r="866" spans="1:11">
      <c r="A866" s="4">
        <v>865</v>
      </c>
      <c r="B866" s="7">
        <v>45805</v>
      </c>
      <c r="C866" s="5" t="s">
        <v>8</v>
      </c>
      <c r="D866" s="6">
        <v>14</v>
      </c>
      <c r="E866" s="20">
        <v>412</v>
      </c>
      <c r="F866" s="6">
        <v>74</v>
      </c>
      <c r="G866" s="6"/>
      <c r="H866" s="6">
        <v>1865</v>
      </c>
      <c r="I866" s="14">
        <f>SUMIF(Чек_позиція!D:D,Продаж!H866,Чек_позиція!F:F)</f>
        <v>5234.1600000000008</v>
      </c>
      <c r="J866" t="str">
        <f>VLOOKUP(D866,Аптека!A:B,2,FALSE)</f>
        <v>Аптека №14</v>
      </c>
      <c r="K866" t="str">
        <f t="shared" si="13"/>
        <v>нема рецепту</v>
      </c>
    </row>
    <row r="867" spans="1:11">
      <c r="A867" s="4">
        <v>866</v>
      </c>
      <c r="B867" s="7">
        <v>45717</v>
      </c>
      <c r="C867" s="5" t="s">
        <v>8</v>
      </c>
      <c r="D867" s="6">
        <v>33</v>
      </c>
      <c r="E867" s="20">
        <v>482</v>
      </c>
      <c r="F867" s="6">
        <v>153</v>
      </c>
      <c r="G867" s="6"/>
      <c r="H867" s="6">
        <v>1866</v>
      </c>
      <c r="I867" s="14">
        <f>SUMIF(Чек_позиція!D:D,Продаж!H867,Чек_позиція!F:F)</f>
        <v>3108</v>
      </c>
      <c r="J867" t="str">
        <f>VLOOKUP(D867,Аптека!A:B,2,FALSE)</f>
        <v>Аптека №33</v>
      </c>
      <c r="K867" t="str">
        <f t="shared" si="13"/>
        <v>нема рецепту</v>
      </c>
    </row>
    <row r="868" spans="1:11">
      <c r="A868" s="4">
        <v>867</v>
      </c>
      <c r="B868" s="7">
        <v>45679</v>
      </c>
      <c r="C868" s="5" t="s">
        <v>2206</v>
      </c>
      <c r="D868" s="6">
        <v>55</v>
      </c>
      <c r="E868" s="20">
        <v>155</v>
      </c>
      <c r="F868" s="6">
        <v>235</v>
      </c>
      <c r="G868" s="6"/>
      <c r="H868" s="6">
        <v>1867</v>
      </c>
      <c r="I868" s="14">
        <f>SUMIF(Чек_позиція!D:D,Продаж!H868,Чек_позиція!F:F)</f>
        <v>2212.33</v>
      </c>
      <c r="J868" t="str">
        <f>VLOOKUP(D868,Аптека!A:B,2,FALSE)</f>
        <v>Аптека №55</v>
      </c>
      <c r="K868" t="str">
        <f t="shared" si="13"/>
        <v>нема рецепту</v>
      </c>
    </row>
    <row r="869" spans="1:11">
      <c r="A869" s="4">
        <v>868</v>
      </c>
      <c r="B869" s="7">
        <v>45832</v>
      </c>
      <c r="C869" s="5" t="s">
        <v>2206</v>
      </c>
      <c r="D869" s="6">
        <v>9</v>
      </c>
      <c r="E869" s="20">
        <v>110</v>
      </c>
      <c r="F869" s="6">
        <v>309</v>
      </c>
      <c r="G869" s="6"/>
      <c r="H869" s="6">
        <v>1868</v>
      </c>
      <c r="I869" s="14">
        <f>SUMIF(Чек_позиція!D:D,Продаж!H869,Чек_позиція!F:F)</f>
        <v>1315.01</v>
      </c>
      <c r="J869" t="str">
        <f>VLOOKUP(D869,Аптека!A:B,2,FALSE)</f>
        <v>Аптека №9</v>
      </c>
      <c r="K869" t="str">
        <f t="shared" si="13"/>
        <v>нема рецепту</v>
      </c>
    </row>
    <row r="870" spans="1:11">
      <c r="A870" s="4">
        <v>869</v>
      </c>
      <c r="B870" s="7">
        <v>45662</v>
      </c>
      <c r="C870" s="5" t="s">
        <v>2206</v>
      </c>
      <c r="D870" s="6">
        <v>23</v>
      </c>
      <c r="E870" s="20"/>
      <c r="F870" s="6">
        <v>323</v>
      </c>
      <c r="G870" s="6"/>
      <c r="H870" s="6">
        <v>1869</v>
      </c>
      <c r="I870" s="14">
        <f>SUMIF(Чек_позиція!D:D,Продаж!H870,Чек_позиція!F:F)</f>
        <v>3764.73</v>
      </c>
      <c r="J870" t="str">
        <f>VLOOKUP(D870,Аптека!A:B,2,FALSE)</f>
        <v>Аптека №23</v>
      </c>
      <c r="K870" t="str">
        <f t="shared" si="13"/>
        <v>нема рецепту</v>
      </c>
    </row>
    <row r="871" spans="1:11">
      <c r="A871" s="4">
        <v>870</v>
      </c>
      <c r="B871" s="7">
        <v>45743</v>
      </c>
      <c r="C871" s="5" t="s">
        <v>2206</v>
      </c>
      <c r="D871" s="6">
        <v>19</v>
      </c>
      <c r="E871" s="20">
        <v>423</v>
      </c>
      <c r="F871" s="6">
        <v>199</v>
      </c>
      <c r="G871" s="6"/>
      <c r="H871" s="6">
        <v>1870</v>
      </c>
      <c r="I871" s="14">
        <f>SUMIF(Чек_позиція!D:D,Продаж!H871,Чек_позиція!F:F)</f>
        <v>637.36</v>
      </c>
      <c r="J871" t="str">
        <f>VLOOKUP(D871,Аптека!A:B,2,FALSE)</f>
        <v>Аптека №19</v>
      </c>
      <c r="K871" t="str">
        <f t="shared" si="13"/>
        <v>нема рецепту</v>
      </c>
    </row>
    <row r="872" spans="1:11">
      <c r="A872" s="4">
        <v>871</v>
      </c>
      <c r="B872" s="7">
        <v>45793</v>
      </c>
      <c r="C872" s="5" t="s">
        <v>2206</v>
      </c>
      <c r="D872" s="6">
        <v>42</v>
      </c>
      <c r="E872" s="20"/>
      <c r="F872" s="6">
        <v>342</v>
      </c>
      <c r="G872" s="6">
        <v>1115</v>
      </c>
      <c r="H872" s="6">
        <v>1871</v>
      </c>
      <c r="I872" s="14">
        <f>SUMIF(Чек_позиція!D:D,Продаж!H872,Чек_позиція!F:F)</f>
        <v>1946.1</v>
      </c>
      <c r="J872" t="str">
        <f>VLOOKUP(D872,Аптека!A:B,2,FALSE)</f>
        <v>Аптека №42</v>
      </c>
      <c r="K872" t="str">
        <f t="shared" si="13"/>
        <v>є рецепт</v>
      </c>
    </row>
    <row r="873" spans="1:11">
      <c r="A873" s="4">
        <v>872</v>
      </c>
      <c r="B873" s="7">
        <v>45814</v>
      </c>
      <c r="C873" s="5" t="s">
        <v>2206</v>
      </c>
      <c r="D873" s="6">
        <v>4</v>
      </c>
      <c r="E873" s="20">
        <v>554</v>
      </c>
      <c r="F873" s="6">
        <v>4</v>
      </c>
      <c r="G873" s="6"/>
      <c r="H873" s="6">
        <v>1872</v>
      </c>
      <c r="I873" s="14">
        <f>SUMIF(Чек_позиція!D:D,Продаж!H873,Чек_позиція!F:F)</f>
        <v>4833.03</v>
      </c>
      <c r="J873" t="str">
        <f>VLOOKUP(D873,Аптека!A:B,2,FALSE)</f>
        <v>Аптека №4</v>
      </c>
      <c r="K873" t="str">
        <f t="shared" si="13"/>
        <v>нема рецепту</v>
      </c>
    </row>
    <row r="874" spans="1:11">
      <c r="A874" s="4">
        <v>873</v>
      </c>
      <c r="B874" s="7">
        <v>45696</v>
      </c>
      <c r="C874" s="5" t="s">
        <v>2206</v>
      </c>
      <c r="D874" s="6">
        <v>51</v>
      </c>
      <c r="E874" s="20">
        <v>11</v>
      </c>
      <c r="F874" s="6">
        <v>231</v>
      </c>
      <c r="G874" s="6">
        <v>1039</v>
      </c>
      <c r="H874" s="6">
        <v>1873</v>
      </c>
      <c r="I874" s="14">
        <f>SUMIF(Чек_позиція!D:D,Продаж!H874,Чек_позиція!F:F)</f>
        <v>571.73</v>
      </c>
      <c r="J874" t="str">
        <f>VLOOKUP(D874,Аптека!A:B,2,FALSE)</f>
        <v>Аптека №51</v>
      </c>
      <c r="K874" t="str">
        <f t="shared" si="13"/>
        <v>є рецепт</v>
      </c>
    </row>
    <row r="875" spans="1:11">
      <c r="A875" s="4">
        <v>874</v>
      </c>
      <c r="B875" s="7">
        <v>45763</v>
      </c>
      <c r="C875" s="5" t="s">
        <v>2206</v>
      </c>
      <c r="D875" s="6">
        <v>39</v>
      </c>
      <c r="E875" s="20">
        <v>262</v>
      </c>
      <c r="F875" s="6">
        <v>39</v>
      </c>
      <c r="G875" s="6">
        <v>972</v>
      </c>
      <c r="H875" s="6">
        <v>1874</v>
      </c>
      <c r="I875" s="14">
        <f>SUMIF(Чек_позиція!D:D,Продаж!H875,Чек_позиція!F:F)</f>
        <v>2072.79</v>
      </c>
      <c r="J875" t="str">
        <f>VLOOKUP(D875,Аптека!A:B,2,FALSE)</f>
        <v>Аптека №39</v>
      </c>
      <c r="K875" t="str">
        <f t="shared" si="13"/>
        <v>є рецепт</v>
      </c>
    </row>
    <row r="876" spans="1:11">
      <c r="A876" s="4">
        <v>875</v>
      </c>
      <c r="B876" s="7">
        <v>45762</v>
      </c>
      <c r="C876" s="5" t="s">
        <v>8</v>
      </c>
      <c r="D876" s="6">
        <v>50</v>
      </c>
      <c r="E876" s="20">
        <v>19</v>
      </c>
      <c r="F876" s="6">
        <v>290</v>
      </c>
      <c r="G876" s="6"/>
      <c r="H876" s="6">
        <v>1875</v>
      </c>
      <c r="I876" s="14">
        <f>SUMIF(Чек_позиція!D:D,Продаж!H876,Чек_позиція!F:F)</f>
        <v>6122.0499999999993</v>
      </c>
      <c r="J876" t="str">
        <f>VLOOKUP(D876,Аптека!A:B,2,FALSE)</f>
        <v>Аптека №50</v>
      </c>
      <c r="K876" t="str">
        <f t="shared" si="13"/>
        <v>нема рецепту</v>
      </c>
    </row>
    <row r="877" spans="1:11">
      <c r="A877" s="4">
        <v>876</v>
      </c>
      <c r="B877" s="7">
        <v>45746</v>
      </c>
      <c r="C877" s="5" t="s">
        <v>2206</v>
      </c>
      <c r="D877" s="6">
        <v>34</v>
      </c>
      <c r="E877" s="20"/>
      <c r="F877" s="6">
        <v>154</v>
      </c>
      <c r="G877" s="6"/>
      <c r="H877" s="6">
        <v>1876</v>
      </c>
      <c r="I877" s="14">
        <f>SUMIF(Чек_позиція!D:D,Продаж!H877,Чек_позиція!F:F)</f>
        <v>4608.3899999999994</v>
      </c>
      <c r="J877" t="str">
        <f>VLOOKUP(D877,Аптека!A:B,2,FALSE)</f>
        <v>Аптека №34</v>
      </c>
      <c r="K877" t="str">
        <f t="shared" si="13"/>
        <v>нема рецепту</v>
      </c>
    </row>
    <row r="878" spans="1:11">
      <c r="A878" s="4">
        <v>877</v>
      </c>
      <c r="B878" s="7">
        <v>45766</v>
      </c>
      <c r="C878" s="5" t="s">
        <v>2206</v>
      </c>
      <c r="D878" s="6">
        <v>27</v>
      </c>
      <c r="E878" s="20">
        <v>247</v>
      </c>
      <c r="F878" s="6">
        <v>27</v>
      </c>
      <c r="G878" s="6">
        <v>216</v>
      </c>
      <c r="H878" s="6">
        <v>1877</v>
      </c>
      <c r="I878" s="14">
        <f>SUMIF(Чек_позиція!D:D,Продаж!H878,Чек_позиція!F:F)</f>
        <v>5102.7599999999993</v>
      </c>
      <c r="J878" t="str">
        <f>VLOOKUP(D878,Аптека!A:B,2,FALSE)</f>
        <v>Аптека №27</v>
      </c>
      <c r="K878" t="str">
        <f t="shared" si="13"/>
        <v>є рецепт</v>
      </c>
    </row>
    <row r="879" spans="1:11">
      <c r="A879" s="4">
        <v>878</v>
      </c>
      <c r="B879" s="7">
        <v>45800</v>
      </c>
      <c r="C879" s="5" t="s">
        <v>8</v>
      </c>
      <c r="D879" s="6">
        <v>18</v>
      </c>
      <c r="E879" s="20">
        <v>28</v>
      </c>
      <c r="F879" s="6">
        <v>318</v>
      </c>
      <c r="G879" s="6"/>
      <c r="H879" s="6">
        <v>1878</v>
      </c>
      <c r="I879" s="14">
        <f>SUMIF(Чек_позиція!D:D,Продаж!H879,Чек_позиція!F:F)</f>
        <v>1883</v>
      </c>
      <c r="J879" t="str">
        <f>VLOOKUP(D879,Аптека!A:B,2,FALSE)</f>
        <v>Аптека №18</v>
      </c>
      <c r="K879" t="str">
        <f t="shared" si="13"/>
        <v>нема рецепту</v>
      </c>
    </row>
    <row r="880" spans="1:11">
      <c r="A880" s="4">
        <v>879</v>
      </c>
      <c r="B880" s="7">
        <v>45834</v>
      </c>
      <c r="C880" s="5" t="s">
        <v>8</v>
      </c>
      <c r="D880" s="6">
        <v>26</v>
      </c>
      <c r="E880" s="20">
        <v>392</v>
      </c>
      <c r="F880" s="6">
        <v>26</v>
      </c>
      <c r="G880" s="6">
        <v>240</v>
      </c>
      <c r="H880" s="6">
        <v>1879</v>
      </c>
      <c r="I880" s="14">
        <f>SUMIF(Чек_позиція!D:D,Продаж!H880,Чек_позиція!F:F)</f>
        <v>6042.6399999999994</v>
      </c>
      <c r="J880" t="str">
        <f>VLOOKUP(D880,Аптека!A:B,2,FALSE)</f>
        <v>Аптека №26</v>
      </c>
      <c r="K880" t="str">
        <f t="shared" si="13"/>
        <v>є рецепт</v>
      </c>
    </row>
    <row r="881" spans="1:11">
      <c r="A881" s="4">
        <v>880</v>
      </c>
      <c r="B881" s="7">
        <v>45781</v>
      </c>
      <c r="C881" s="5" t="s">
        <v>8</v>
      </c>
      <c r="D881" s="6">
        <v>36</v>
      </c>
      <c r="E881" s="20"/>
      <c r="F881" s="6">
        <v>216</v>
      </c>
      <c r="G881" s="6">
        <v>220</v>
      </c>
      <c r="H881" s="6">
        <v>1880</v>
      </c>
      <c r="I881" s="14">
        <f>SUMIF(Чек_позиція!D:D,Продаж!H881,Чек_позиція!F:F)</f>
        <v>5758.48</v>
      </c>
      <c r="J881" t="str">
        <f>VLOOKUP(D881,Аптека!A:B,2,FALSE)</f>
        <v>Аптека №36</v>
      </c>
      <c r="K881" t="str">
        <f t="shared" si="13"/>
        <v>є рецепт</v>
      </c>
    </row>
    <row r="882" spans="1:11">
      <c r="A882" s="4">
        <v>881</v>
      </c>
      <c r="B882" s="7">
        <v>45831</v>
      </c>
      <c r="C882" s="5" t="s">
        <v>8</v>
      </c>
      <c r="D882" s="6">
        <v>48</v>
      </c>
      <c r="E882" s="20">
        <v>227</v>
      </c>
      <c r="F882" s="6">
        <v>48</v>
      </c>
      <c r="G882" s="6"/>
      <c r="H882" s="6">
        <v>1881</v>
      </c>
      <c r="I882" s="14">
        <f>SUMIF(Чек_позиція!D:D,Продаж!H882,Чек_позиція!F:F)</f>
        <v>5625.22</v>
      </c>
      <c r="J882" t="str">
        <f>VLOOKUP(D882,Аптека!A:B,2,FALSE)</f>
        <v>Аптека №48</v>
      </c>
      <c r="K882" t="str">
        <f t="shared" si="13"/>
        <v>нема рецепту</v>
      </c>
    </row>
    <row r="883" spans="1:11">
      <c r="A883" s="4">
        <v>882</v>
      </c>
      <c r="B883" s="7">
        <v>45714</v>
      </c>
      <c r="C883" s="5" t="s">
        <v>2206</v>
      </c>
      <c r="D883" s="6">
        <v>11</v>
      </c>
      <c r="E883" s="20">
        <v>251</v>
      </c>
      <c r="F883" s="6">
        <v>191</v>
      </c>
      <c r="G883" s="6"/>
      <c r="H883" s="6">
        <v>1882</v>
      </c>
      <c r="I883" s="14">
        <f>SUMIF(Чек_позиція!D:D,Продаж!H883,Чек_позиція!F:F)</f>
        <v>7415.97</v>
      </c>
      <c r="J883" t="str">
        <f>VLOOKUP(D883,Аптека!A:B,2,FALSE)</f>
        <v>Аптека №11</v>
      </c>
      <c r="K883" t="str">
        <f t="shared" si="13"/>
        <v>нема рецепту</v>
      </c>
    </row>
    <row r="884" spans="1:11">
      <c r="A884" s="4">
        <v>883</v>
      </c>
      <c r="B884" s="7">
        <v>45705</v>
      </c>
      <c r="C884" s="5" t="s">
        <v>2206</v>
      </c>
      <c r="D884" s="6">
        <v>3</v>
      </c>
      <c r="E884" s="20">
        <v>245</v>
      </c>
      <c r="F884" s="6">
        <v>243</v>
      </c>
      <c r="G884" s="6"/>
      <c r="H884" s="6">
        <v>1883</v>
      </c>
      <c r="I884" s="14">
        <f>SUMIF(Чек_позиція!D:D,Продаж!H884,Чек_позиція!F:F)</f>
        <v>3155.57</v>
      </c>
      <c r="J884" t="str">
        <f>VLOOKUP(D884,Аптека!A:B,2,FALSE)</f>
        <v>Аптека №3</v>
      </c>
      <c r="K884" t="str">
        <f t="shared" si="13"/>
        <v>нема рецепту</v>
      </c>
    </row>
    <row r="885" spans="1:11">
      <c r="A885" s="4">
        <v>884</v>
      </c>
      <c r="B885" s="7">
        <v>45825</v>
      </c>
      <c r="C885" s="5" t="s">
        <v>8</v>
      </c>
      <c r="D885" s="6">
        <v>20</v>
      </c>
      <c r="E885" s="20">
        <v>486</v>
      </c>
      <c r="F885" s="6">
        <v>80</v>
      </c>
      <c r="G885" s="6">
        <v>836</v>
      </c>
      <c r="H885" s="6">
        <v>1884</v>
      </c>
      <c r="I885" s="14">
        <f>SUMIF(Чек_позиція!D:D,Продаж!H885,Чек_позиція!F:F)</f>
        <v>7780.3799999999992</v>
      </c>
      <c r="J885" t="str">
        <f>VLOOKUP(D885,Аптека!A:B,2,FALSE)</f>
        <v>Аптека №20</v>
      </c>
      <c r="K885" t="str">
        <f t="shared" si="13"/>
        <v>є рецепт</v>
      </c>
    </row>
    <row r="886" spans="1:11">
      <c r="A886" s="4">
        <v>885</v>
      </c>
      <c r="B886" s="7">
        <v>45696</v>
      </c>
      <c r="C886" s="5" t="s">
        <v>2206</v>
      </c>
      <c r="D886" s="6">
        <v>25</v>
      </c>
      <c r="E886" s="20">
        <v>272</v>
      </c>
      <c r="F886" s="6">
        <v>205</v>
      </c>
      <c r="G886" s="6">
        <v>321</v>
      </c>
      <c r="H886" s="6">
        <v>1885</v>
      </c>
      <c r="I886" s="14">
        <f>SUMIF(Чек_позиція!D:D,Продаж!H886,Чек_позиція!F:F)</f>
        <v>7395.6</v>
      </c>
      <c r="J886" t="str">
        <f>VLOOKUP(D886,Аптека!A:B,2,FALSE)</f>
        <v>Аптека №25</v>
      </c>
      <c r="K886" t="str">
        <f t="shared" si="13"/>
        <v>є рецепт</v>
      </c>
    </row>
    <row r="887" spans="1:11">
      <c r="A887" s="4">
        <v>886</v>
      </c>
      <c r="B887" s="7">
        <v>45736</v>
      </c>
      <c r="C887" s="5" t="s">
        <v>8</v>
      </c>
      <c r="D887" s="6">
        <v>50</v>
      </c>
      <c r="E887" s="20">
        <v>417</v>
      </c>
      <c r="F887" s="6">
        <v>350</v>
      </c>
      <c r="G887" s="6"/>
      <c r="H887" s="6">
        <v>1886</v>
      </c>
      <c r="I887" s="14">
        <f>SUMIF(Чек_позиція!D:D,Продаж!H887,Чек_позиція!F:F)</f>
        <v>2577.12</v>
      </c>
      <c r="J887" t="str">
        <f>VLOOKUP(D887,Аптека!A:B,2,FALSE)</f>
        <v>Аптека №50</v>
      </c>
      <c r="K887" t="str">
        <f t="shared" si="13"/>
        <v>нема рецепту</v>
      </c>
    </row>
    <row r="888" spans="1:11">
      <c r="A888" s="4">
        <v>887</v>
      </c>
      <c r="B888" s="7">
        <v>45672</v>
      </c>
      <c r="C888" s="5" t="s">
        <v>8</v>
      </c>
      <c r="D888" s="6">
        <v>54</v>
      </c>
      <c r="E888" s="20">
        <v>499</v>
      </c>
      <c r="F888" s="6">
        <v>54</v>
      </c>
      <c r="G888" s="6"/>
      <c r="H888" s="6">
        <v>1887</v>
      </c>
      <c r="I888" s="14">
        <f>SUMIF(Чек_позиція!D:D,Продаж!H888,Чек_позиція!F:F)</f>
        <v>1314.54</v>
      </c>
      <c r="J888" t="str">
        <f>VLOOKUP(D888,Аптека!A:B,2,FALSE)</f>
        <v>Аптека №54</v>
      </c>
      <c r="K888" t="str">
        <f t="shared" si="13"/>
        <v>нема рецепту</v>
      </c>
    </row>
    <row r="889" spans="1:11">
      <c r="A889" s="4">
        <v>888</v>
      </c>
      <c r="B889" s="7">
        <v>45796</v>
      </c>
      <c r="C889" s="5" t="s">
        <v>2206</v>
      </c>
      <c r="D889" s="6">
        <v>21</v>
      </c>
      <c r="E889" s="20">
        <v>498</v>
      </c>
      <c r="F889" s="6">
        <v>81</v>
      </c>
      <c r="G889" s="6"/>
      <c r="H889" s="6">
        <v>1888</v>
      </c>
      <c r="I889" s="14">
        <f>SUMIF(Чек_позиція!D:D,Продаж!H889,Чек_позиція!F:F)</f>
        <v>2763.7200000000003</v>
      </c>
      <c r="J889" t="str">
        <f>VLOOKUP(D889,Аптека!A:B,2,FALSE)</f>
        <v>Аптека №21</v>
      </c>
      <c r="K889" t="str">
        <f t="shared" si="13"/>
        <v>нема рецепту</v>
      </c>
    </row>
    <row r="890" spans="1:11">
      <c r="A890" s="4">
        <v>889</v>
      </c>
      <c r="B890" s="7">
        <v>45659</v>
      </c>
      <c r="C890" s="5" t="s">
        <v>8</v>
      </c>
      <c r="D890" s="6">
        <v>34</v>
      </c>
      <c r="E890" s="20">
        <v>258</v>
      </c>
      <c r="F890" s="6">
        <v>154</v>
      </c>
      <c r="G890" s="6"/>
      <c r="H890" s="6">
        <v>1889</v>
      </c>
      <c r="I890" s="14">
        <f>SUMIF(Чек_позиція!D:D,Продаж!H890,Чек_позиція!F:F)</f>
        <v>8668.24</v>
      </c>
      <c r="J890" t="str">
        <f>VLOOKUP(D890,Аптека!A:B,2,FALSE)</f>
        <v>Аптека №34</v>
      </c>
      <c r="K890" t="str">
        <f t="shared" si="13"/>
        <v>нема рецепту</v>
      </c>
    </row>
    <row r="891" spans="1:11">
      <c r="A891" s="4">
        <v>890</v>
      </c>
      <c r="B891" s="7">
        <v>45818</v>
      </c>
      <c r="C891" s="5" t="s">
        <v>8</v>
      </c>
      <c r="D891" s="6">
        <v>39</v>
      </c>
      <c r="E891" s="20">
        <v>444</v>
      </c>
      <c r="F891" s="6">
        <v>219</v>
      </c>
      <c r="G891" s="6">
        <v>1276</v>
      </c>
      <c r="H891" s="6">
        <v>1890</v>
      </c>
      <c r="I891" s="14">
        <f>SUMIF(Чек_позиція!D:D,Продаж!H891,Чек_позиція!F:F)</f>
        <v>3557.24</v>
      </c>
      <c r="J891" t="str">
        <f>VLOOKUP(D891,Аптека!A:B,2,FALSE)</f>
        <v>Аптека №39</v>
      </c>
      <c r="K891" t="str">
        <f t="shared" si="13"/>
        <v>є рецепт</v>
      </c>
    </row>
    <row r="892" spans="1:11">
      <c r="A892" s="4">
        <v>891</v>
      </c>
      <c r="B892" s="7">
        <v>45695</v>
      </c>
      <c r="C892" s="5" t="s">
        <v>2206</v>
      </c>
      <c r="D892" s="6">
        <v>53</v>
      </c>
      <c r="E892" s="20">
        <v>359</v>
      </c>
      <c r="F892" s="6">
        <v>113</v>
      </c>
      <c r="G892" s="6"/>
      <c r="H892" s="6">
        <v>1891</v>
      </c>
      <c r="I892" s="14">
        <f>SUMIF(Чек_позиція!D:D,Продаж!H892,Чек_позиція!F:F)</f>
        <v>1700.97</v>
      </c>
      <c r="J892" t="str">
        <f>VLOOKUP(D892,Аптека!A:B,2,FALSE)</f>
        <v>Аптека №53</v>
      </c>
      <c r="K892" t="str">
        <f t="shared" si="13"/>
        <v>нема рецепту</v>
      </c>
    </row>
    <row r="893" spans="1:11">
      <c r="A893" s="4">
        <v>892</v>
      </c>
      <c r="B893" s="7">
        <v>45763</v>
      </c>
      <c r="C893" s="5" t="s">
        <v>2206</v>
      </c>
      <c r="D893" s="6">
        <v>2</v>
      </c>
      <c r="E893" s="20">
        <v>561</v>
      </c>
      <c r="F893" s="6">
        <v>122</v>
      </c>
      <c r="G893" s="6">
        <v>1131</v>
      </c>
      <c r="H893" s="6">
        <v>1892</v>
      </c>
      <c r="I893" s="14">
        <f>SUMIF(Чек_позиція!D:D,Продаж!H893,Чек_позиція!F:F)</f>
        <v>6697.68</v>
      </c>
      <c r="J893" t="str">
        <f>VLOOKUP(D893,Аптека!A:B,2,FALSE)</f>
        <v>Аптека №2</v>
      </c>
      <c r="K893" t="str">
        <f t="shared" si="13"/>
        <v>є рецепт</v>
      </c>
    </row>
    <row r="894" spans="1:11">
      <c r="A894" s="4">
        <v>893</v>
      </c>
      <c r="B894" s="7">
        <v>45783</v>
      </c>
      <c r="C894" s="5" t="s">
        <v>2206</v>
      </c>
      <c r="D894" s="6">
        <v>23</v>
      </c>
      <c r="E894" s="20">
        <v>162</v>
      </c>
      <c r="F894" s="6">
        <v>323</v>
      </c>
      <c r="G894" s="6"/>
      <c r="H894" s="6">
        <v>1893</v>
      </c>
      <c r="I894" s="14">
        <f>SUMIF(Чек_позиція!D:D,Продаж!H894,Чек_позиція!F:F)</f>
        <v>4194.34</v>
      </c>
      <c r="J894" t="str">
        <f>VLOOKUP(D894,Аптека!A:B,2,FALSE)</f>
        <v>Аптека №23</v>
      </c>
      <c r="K894" t="str">
        <f t="shared" si="13"/>
        <v>нема рецепту</v>
      </c>
    </row>
    <row r="895" spans="1:11">
      <c r="A895" s="4">
        <v>894</v>
      </c>
      <c r="B895" s="7">
        <v>45706</v>
      </c>
      <c r="C895" s="5" t="s">
        <v>2206</v>
      </c>
      <c r="D895" s="6">
        <v>57</v>
      </c>
      <c r="E895" s="20"/>
      <c r="F895" s="6">
        <v>57</v>
      </c>
      <c r="G895" s="6">
        <v>711</v>
      </c>
      <c r="H895" s="6">
        <v>1894</v>
      </c>
      <c r="I895" s="14">
        <f>SUMIF(Чек_позиція!D:D,Продаж!H895,Чек_позиція!F:F)</f>
        <v>3762.3199999999997</v>
      </c>
      <c r="J895" t="str">
        <f>VLOOKUP(D895,Аптека!A:B,2,FALSE)</f>
        <v>Аптека №57</v>
      </c>
      <c r="K895" t="str">
        <f t="shared" si="13"/>
        <v>є рецепт</v>
      </c>
    </row>
    <row r="896" spans="1:11">
      <c r="A896" s="4">
        <v>895</v>
      </c>
      <c r="B896" s="7">
        <v>45803</v>
      </c>
      <c r="C896" s="5" t="s">
        <v>8</v>
      </c>
      <c r="D896" s="6">
        <v>60</v>
      </c>
      <c r="E896" s="20"/>
      <c r="F896" s="6">
        <v>300</v>
      </c>
      <c r="G896" s="6">
        <v>141</v>
      </c>
      <c r="H896" s="6">
        <v>1895</v>
      </c>
      <c r="I896" s="14">
        <f>SUMIF(Чек_позиція!D:D,Продаж!H896,Чек_позиція!F:F)</f>
        <v>2266.75</v>
      </c>
      <c r="J896" t="str">
        <f>VLOOKUP(D896,Аптека!A:B,2,FALSE)</f>
        <v>Аптека №60</v>
      </c>
      <c r="K896" t="str">
        <f t="shared" si="13"/>
        <v>є рецепт</v>
      </c>
    </row>
    <row r="897" spans="1:11">
      <c r="A897" s="4">
        <v>896</v>
      </c>
      <c r="B897" s="7">
        <v>45722</v>
      </c>
      <c r="C897" s="5" t="s">
        <v>8</v>
      </c>
      <c r="D897" s="6">
        <v>31</v>
      </c>
      <c r="E897" s="20">
        <v>485</v>
      </c>
      <c r="F897" s="6">
        <v>91</v>
      </c>
      <c r="G897" s="6"/>
      <c r="H897" s="6">
        <v>1896</v>
      </c>
      <c r="I897" s="14">
        <f>SUMIF(Чек_позиція!D:D,Продаж!H897,Чек_позиція!F:F)</f>
        <v>2254.8200000000002</v>
      </c>
      <c r="J897" t="str">
        <f>VLOOKUP(D897,Аптека!A:B,2,FALSE)</f>
        <v>Аптека №31</v>
      </c>
      <c r="K897" t="str">
        <f t="shared" si="13"/>
        <v>нема рецепту</v>
      </c>
    </row>
    <row r="898" spans="1:11">
      <c r="A898" s="4">
        <v>897</v>
      </c>
      <c r="B898" s="7">
        <v>45779</v>
      </c>
      <c r="C898" s="5" t="s">
        <v>2206</v>
      </c>
      <c r="D898" s="6">
        <v>20</v>
      </c>
      <c r="E898" s="20">
        <v>30</v>
      </c>
      <c r="F898" s="6">
        <v>320</v>
      </c>
      <c r="G898" s="6"/>
      <c r="H898" s="6">
        <v>1897</v>
      </c>
      <c r="I898" s="14">
        <f>SUMIF(Чек_позиція!D:D,Продаж!H898,Чек_позиція!F:F)</f>
        <v>4891.92</v>
      </c>
      <c r="J898" t="str">
        <f>VLOOKUP(D898,Аптека!A:B,2,FALSE)</f>
        <v>Аптека №20</v>
      </c>
      <c r="K898" t="str">
        <f t="shared" si="13"/>
        <v>нема рецепту</v>
      </c>
    </row>
    <row r="899" spans="1:11">
      <c r="A899" s="4">
        <v>898</v>
      </c>
      <c r="B899" s="7">
        <v>45823</v>
      </c>
      <c r="C899" s="5" t="s">
        <v>8</v>
      </c>
      <c r="D899" s="6">
        <v>3</v>
      </c>
      <c r="E899" s="20">
        <v>210</v>
      </c>
      <c r="F899" s="6">
        <v>3</v>
      </c>
      <c r="G899" s="6"/>
      <c r="H899" s="6">
        <v>1898</v>
      </c>
      <c r="I899" s="14">
        <f>SUMIF(Чек_позиція!D:D,Продаж!H899,Чек_позиція!F:F)</f>
        <v>1171.24</v>
      </c>
      <c r="J899" t="str">
        <f>VLOOKUP(D899,Аптека!A:B,2,FALSE)</f>
        <v>Аптека №3</v>
      </c>
      <c r="K899" t="str">
        <f t="shared" ref="K899:K962" si="14">IF(G899="", "нема рецепту","є рецепт")</f>
        <v>нема рецепту</v>
      </c>
    </row>
    <row r="900" spans="1:11">
      <c r="A900" s="4">
        <v>899</v>
      </c>
      <c r="B900" s="7">
        <v>45827</v>
      </c>
      <c r="C900" s="5" t="s">
        <v>2206</v>
      </c>
      <c r="D900" s="6">
        <v>10</v>
      </c>
      <c r="E900" s="20"/>
      <c r="F900" s="6">
        <v>10</v>
      </c>
      <c r="G900" s="6">
        <v>1149</v>
      </c>
      <c r="H900" s="6">
        <v>1899</v>
      </c>
      <c r="I900" s="14">
        <f>SUMIF(Чек_позиція!D:D,Продаж!H900,Чек_позиція!F:F)</f>
        <v>3850.08</v>
      </c>
      <c r="J900" t="str">
        <f>VLOOKUP(D900,Аптека!A:B,2,FALSE)</f>
        <v>Аптека №10</v>
      </c>
      <c r="K900" t="str">
        <f t="shared" si="14"/>
        <v>є рецепт</v>
      </c>
    </row>
    <row r="901" spans="1:11">
      <c r="A901" s="4">
        <v>900</v>
      </c>
      <c r="B901" s="7">
        <v>45780</v>
      </c>
      <c r="C901" s="5" t="s">
        <v>2206</v>
      </c>
      <c r="D901" s="6">
        <v>25</v>
      </c>
      <c r="E901" s="20">
        <v>534</v>
      </c>
      <c r="F901" s="6">
        <v>25</v>
      </c>
      <c r="G901" s="6"/>
      <c r="H901" s="6">
        <v>1900</v>
      </c>
      <c r="I901" s="14">
        <f>SUMIF(Чек_позиція!D:D,Продаж!H901,Чек_позиція!F:F)</f>
        <v>723.41</v>
      </c>
      <c r="J901" t="str">
        <f>VLOOKUP(D901,Аптека!A:B,2,FALSE)</f>
        <v>Аптека №25</v>
      </c>
      <c r="K901" t="str">
        <f t="shared" si="14"/>
        <v>нема рецепту</v>
      </c>
    </row>
    <row r="902" spans="1:11">
      <c r="A902" s="4">
        <v>901</v>
      </c>
      <c r="B902" s="7">
        <v>45683</v>
      </c>
      <c r="C902" s="5" t="s">
        <v>8</v>
      </c>
      <c r="D902" s="6">
        <v>47</v>
      </c>
      <c r="E902" s="20"/>
      <c r="F902" s="6">
        <v>47</v>
      </c>
      <c r="G902" s="6"/>
      <c r="H902" s="6">
        <v>1901</v>
      </c>
      <c r="I902" s="14">
        <f>SUMIF(Чек_позиція!D:D,Продаж!H902,Чек_позиція!F:F)</f>
        <v>4586.5600000000004</v>
      </c>
      <c r="J902" t="str">
        <f>VLOOKUP(D902,Аптека!A:B,2,FALSE)</f>
        <v>Аптека №47</v>
      </c>
      <c r="K902" t="str">
        <f t="shared" si="14"/>
        <v>нема рецепту</v>
      </c>
    </row>
    <row r="903" spans="1:11">
      <c r="A903" s="4">
        <v>902</v>
      </c>
      <c r="B903" s="7">
        <v>45813</v>
      </c>
      <c r="C903" s="5" t="s">
        <v>2206</v>
      </c>
      <c r="D903" s="6">
        <v>34</v>
      </c>
      <c r="E903" s="20">
        <v>63</v>
      </c>
      <c r="F903" s="6">
        <v>334</v>
      </c>
      <c r="G903" s="6"/>
      <c r="H903" s="6">
        <v>1902</v>
      </c>
      <c r="I903" s="14">
        <f>SUMIF(Чек_позиція!D:D,Продаж!H903,Чек_позиція!F:F)</f>
        <v>4904.2</v>
      </c>
      <c r="J903" t="str">
        <f>VLOOKUP(D903,Аптека!A:B,2,FALSE)</f>
        <v>Аптека №34</v>
      </c>
      <c r="K903" t="str">
        <f t="shared" si="14"/>
        <v>нема рецепту</v>
      </c>
    </row>
    <row r="904" spans="1:11">
      <c r="A904" s="4">
        <v>903</v>
      </c>
      <c r="B904" s="7">
        <v>45758</v>
      </c>
      <c r="C904" s="5" t="s">
        <v>8</v>
      </c>
      <c r="D904" s="6">
        <v>17</v>
      </c>
      <c r="E904" s="20">
        <v>38</v>
      </c>
      <c r="F904" s="6">
        <v>137</v>
      </c>
      <c r="G904" s="6">
        <v>556</v>
      </c>
      <c r="H904" s="6">
        <v>1903</v>
      </c>
      <c r="I904" s="14">
        <f>SUMIF(Чек_позиція!D:D,Продаж!H904,Чек_позиція!F:F)</f>
        <v>5467.26</v>
      </c>
      <c r="J904" t="str">
        <f>VLOOKUP(D904,Аптека!A:B,2,FALSE)</f>
        <v>Аптека №17</v>
      </c>
      <c r="K904" t="str">
        <f t="shared" si="14"/>
        <v>є рецепт</v>
      </c>
    </row>
    <row r="905" spans="1:11">
      <c r="A905" s="4">
        <v>904</v>
      </c>
      <c r="B905" s="7">
        <v>45700</v>
      </c>
      <c r="C905" s="5" t="s">
        <v>8</v>
      </c>
      <c r="D905" s="6">
        <v>17</v>
      </c>
      <c r="E905" s="20">
        <v>350</v>
      </c>
      <c r="F905" s="6">
        <v>317</v>
      </c>
      <c r="G905" s="6"/>
      <c r="H905" s="6">
        <v>1904</v>
      </c>
      <c r="I905" s="14">
        <f>SUMIF(Чек_позиція!D:D,Продаж!H905,Чек_позиція!F:F)</f>
        <v>4919.42</v>
      </c>
      <c r="J905" t="str">
        <f>VLOOKUP(D905,Аптека!A:B,2,FALSE)</f>
        <v>Аптека №17</v>
      </c>
      <c r="K905" t="str">
        <f t="shared" si="14"/>
        <v>нема рецепту</v>
      </c>
    </row>
    <row r="906" spans="1:11">
      <c r="A906" s="4">
        <v>905</v>
      </c>
      <c r="B906" s="7">
        <v>45773</v>
      </c>
      <c r="C906" s="5" t="s">
        <v>8</v>
      </c>
      <c r="D906" s="6">
        <v>57</v>
      </c>
      <c r="E906" s="20">
        <v>267</v>
      </c>
      <c r="F906" s="6">
        <v>177</v>
      </c>
      <c r="G906" s="6">
        <v>131</v>
      </c>
      <c r="H906" s="6">
        <v>1905</v>
      </c>
      <c r="I906" s="14">
        <f>SUMIF(Чек_позиція!D:D,Продаж!H906,Чек_позиція!F:F)</f>
        <v>3650.52</v>
      </c>
      <c r="J906" t="str">
        <f>VLOOKUP(D906,Аптека!A:B,2,FALSE)</f>
        <v>Аптека №57</v>
      </c>
      <c r="K906" t="str">
        <f t="shared" si="14"/>
        <v>є рецепт</v>
      </c>
    </row>
    <row r="907" spans="1:11">
      <c r="A907" s="4">
        <v>906</v>
      </c>
      <c r="B907" s="7">
        <v>45770</v>
      </c>
      <c r="C907" s="5" t="s">
        <v>2206</v>
      </c>
      <c r="D907" s="6">
        <v>7</v>
      </c>
      <c r="E907" s="20"/>
      <c r="F907" s="6">
        <v>127</v>
      </c>
      <c r="G907" s="6"/>
      <c r="H907" s="6">
        <v>1906</v>
      </c>
      <c r="I907" s="14">
        <f>SUMIF(Чек_позиція!D:D,Продаж!H907,Чек_позиція!F:F)</f>
        <v>1455</v>
      </c>
      <c r="J907" t="str">
        <f>VLOOKUP(D907,Аптека!A:B,2,FALSE)</f>
        <v>Аптека №7</v>
      </c>
      <c r="K907" t="str">
        <f t="shared" si="14"/>
        <v>нема рецепту</v>
      </c>
    </row>
    <row r="908" spans="1:11">
      <c r="A908" s="4">
        <v>907</v>
      </c>
      <c r="B908" s="7">
        <v>45791</v>
      </c>
      <c r="C908" s="5" t="s">
        <v>2206</v>
      </c>
      <c r="D908" s="6">
        <v>5</v>
      </c>
      <c r="E908" s="20">
        <v>250</v>
      </c>
      <c r="F908" s="6">
        <v>125</v>
      </c>
      <c r="G908" s="6"/>
      <c r="H908" s="6">
        <v>1907</v>
      </c>
      <c r="I908" s="14">
        <f>SUMIF(Чек_позиція!D:D,Продаж!H908,Чек_позиція!F:F)</f>
        <v>2442.91</v>
      </c>
      <c r="J908" t="str">
        <f>VLOOKUP(D908,Аптека!A:B,2,FALSE)</f>
        <v>Аптека №5</v>
      </c>
      <c r="K908" t="str">
        <f t="shared" si="14"/>
        <v>нема рецепту</v>
      </c>
    </row>
    <row r="909" spans="1:11">
      <c r="A909" s="4">
        <v>908</v>
      </c>
      <c r="B909" s="7">
        <v>45674</v>
      </c>
      <c r="C909" s="5" t="s">
        <v>8</v>
      </c>
      <c r="D909" s="6">
        <v>5</v>
      </c>
      <c r="E909" s="20">
        <v>118</v>
      </c>
      <c r="F909" s="6">
        <v>185</v>
      </c>
      <c r="G909" s="6"/>
      <c r="H909" s="6">
        <v>1908</v>
      </c>
      <c r="I909" s="14">
        <f>SUMIF(Чек_позиція!D:D,Продаж!H909,Чек_позиція!F:F)</f>
        <v>4252.04</v>
      </c>
      <c r="J909" t="str">
        <f>VLOOKUP(D909,Аптека!A:B,2,FALSE)</f>
        <v>Аптека №5</v>
      </c>
      <c r="K909" t="str">
        <f t="shared" si="14"/>
        <v>нема рецепту</v>
      </c>
    </row>
    <row r="910" spans="1:11">
      <c r="A910" s="4">
        <v>909</v>
      </c>
      <c r="B910" s="7">
        <v>45666</v>
      </c>
      <c r="C910" s="5" t="s">
        <v>2206</v>
      </c>
      <c r="D910" s="6">
        <v>27</v>
      </c>
      <c r="E910" s="20">
        <v>388</v>
      </c>
      <c r="F910" s="6">
        <v>267</v>
      </c>
      <c r="G910" s="6"/>
      <c r="H910" s="6">
        <v>1909</v>
      </c>
      <c r="I910" s="14">
        <f>SUMIF(Чек_позиція!D:D,Продаж!H910,Чек_позиція!F:F)</f>
        <v>5408.08</v>
      </c>
      <c r="J910" t="str">
        <f>VLOOKUP(D910,Аптека!A:B,2,FALSE)</f>
        <v>Аптека №27</v>
      </c>
      <c r="K910" t="str">
        <f t="shared" si="14"/>
        <v>нема рецепту</v>
      </c>
    </row>
    <row r="911" spans="1:11">
      <c r="A911" s="4">
        <v>910</v>
      </c>
      <c r="B911" s="7">
        <v>45689</v>
      </c>
      <c r="C911" s="5" t="s">
        <v>8</v>
      </c>
      <c r="D911" s="6">
        <v>4</v>
      </c>
      <c r="E911" s="20">
        <v>565</v>
      </c>
      <c r="F911" s="6">
        <v>184</v>
      </c>
      <c r="G911" s="6">
        <v>877</v>
      </c>
      <c r="H911" s="6">
        <v>1910</v>
      </c>
      <c r="I911" s="14">
        <f>SUMIF(Чек_позиція!D:D,Продаж!H911,Чек_позиція!F:F)</f>
        <v>1961.03</v>
      </c>
      <c r="J911" t="str">
        <f>VLOOKUP(D911,Аптека!A:B,2,FALSE)</f>
        <v>Аптека №4</v>
      </c>
      <c r="K911" t="str">
        <f t="shared" si="14"/>
        <v>є рецепт</v>
      </c>
    </row>
    <row r="912" spans="1:11">
      <c r="A912" s="4">
        <v>911</v>
      </c>
      <c r="B912" s="7">
        <v>45785</v>
      </c>
      <c r="C912" s="5" t="s">
        <v>2206</v>
      </c>
      <c r="D912" s="6">
        <v>2</v>
      </c>
      <c r="E912" s="20">
        <v>420</v>
      </c>
      <c r="F912" s="6">
        <v>2</v>
      </c>
      <c r="G912" s="6"/>
      <c r="H912" s="6">
        <v>1911</v>
      </c>
      <c r="I912" s="14">
        <f>SUMIF(Чек_позиція!D:D,Продаж!H912,Чек_позиція!F:F)</f>
        <v>2460.91</v>
      </c>
      <c r="J912" t="str">
        <f>VLOOKUP(D912,Аптека!A:B,2,FALSE)</f>
        <v>Аптека №2</v>
      </c>
      <c r="K912" t="str">
        <f t="shared" si="14"/>
        <v>нема рецепту</v>
      </c>
    </row>
    <row r="913" spans="1:11">
      <c r="A913" s="4">
        <v>912</v>
      </c>
      <c r="B913" s="7">
        <v>45669</v>
      </c>
      <c r="C913" s="5" t="s">
        <v>2206</v>
      </c>
      <c r="D913" s="6">
        <v>27</v>
      </c>
      <c r="E913" s="20">
        <v>278</v>
      </c>
      <c r="F913" s="6">
        <v>87</v>
      </c>
      <c r="G913" s="6"/>
      <c r="H913" s="6">
        <v>1912</v>
      </c>
      <c r="I913" s="14">
        <f>SUMIF(Чек_позиція!D:D,Продаж!H913,Чек_позиція!F:F)</f>
        <v>3293.5099999999998</v>
      </c>
      <c r="J913" t="str">
        <f>VLOOKUP(D913,Аптека!A:B,2,FALSE)</f>
        <v>Аптека №27</v>
      </c>
      <c r="K913" t="str">
        <f t="shared" si="14"/>
        <v>нема рецепту</v>
      </c>
    </row>
    <row r="914" spans="1:11">
      <c r="A914" s="4">
        <v>913</v>
      </c>
      <c r="B914" s="7">
        <v>45835</v>
      </c>
      <c r="C914" s="5" t="s">
        <v>8</v>
      </c>
      <c r="D914" s="6">
        <v>25</v>
      </c>
      <c r="E914" s="20">
        <v>95</v>
      </c>
      <c r="F914" s="6">
        <v>265</v>
      </c>
      <c r="G914" s="6"/>
      <c r="H914" s="6">
        <v>1913</v>
      </c>
      <c r="I914" s="14">
        <f>SUMIF(Чек_позиція!D:D,Продаж!H914,Чек_позиція!F:F)</f>
        <v>9076.93</v>
      </c>
      <c r="J914" t="str">
        <f>VLOOKUP(D914,Аптека!A:B,2,FALSE)</f>
        <v>Аптека №25</v>
      </c>
      <c r="K914" t="str">
        <f t="shared" si="14"/>
        <v>нема рецепту</v>
      </c>
    </row>
    <row r="915" spans="1:11">
      <c r="A915" s="4">
        <v>914</v>
      </c>
      <c r="B915" s="7">
        <v>45667</v>
      </c>
      <c r="C915" s="5" t="s">
        <v>8</v>
      </c>
      <c r="D915" s="6">
        <v>52</v>
      </c>
      <c r="E915" s="20">
        <v>555</v>
      </c>
      <c r="F915" s="6">
        <v>112</v>
      </c>
      <c r="G915" s="6"/>
      <c r="H915" s="6">
        <v>1914</v>
      </c>
      <c r="I915" s="14">
        <f>SUMIF(Чек_позиція!D:D,Продаж!H915,Чек_позиція!F:F)</f>
        <v>2056.33</v>
      </c>
      <c r="J915" t="str">
        <f>VLOOKUP(D915,Аптека!A:B,2,FALSE)</f>
        <v>Аптека №52</v>
      </c>
      <c r="K915" t="str">
        <f t="shared" si="14"/>
        <v>нема рецепту</v>
      </c>
    </row>
    <row r="916" spans="1:11">
      <c r="A916" s="4">
        <v>915</v>
      </c>
      <c r="B916" s="7">
        <v>45831</v>
      </c>
      <c r="C916" s="5" t="s">
        <v>8</v>
      </c>
      <c r="D916" s="6">
        <v>47</v>
      </c>
      <c r="E916" s="20"/>
      <c r="F916" s="6">
        <v>47</v>
      </c>
      <c r="G916" s="6"/>
      <c r="H916" s="6">
        <v>1915</v>
      </c>
      <c r="I916" s="14">
        <f>SUMIF(Чек_позиція!D:D,Продаж!H916,Чек_позиція!F:F)</f>
        <v>4508.32</v>
      </c>
      <c r="J916" t="str">
        <f>VLOOKUP(D916,Аптека!A:B,2,FALSE)</f>
        <v>Аптека №47</v>
      </c>
      <c r="K916" t="str">
        <f t="shared" si="14"/>
        <v>нема рецепту</v>
      </c>
    </row>
    <row r="917" spans="1:11">
      <c r="A917" s="4">
        <v>916</v>
      </c>
      <c r="B917" s="7">
        <v>45772</v>
      </c>
      <c r="C917" s="5" t="s">
        <v>8</v>
      </c>
      <c r="D917" s="6">
        <v>50</v>
      </c>
      <c r="E917" s="20">
        <v>443</v>
      </c>
      <c r="F917" s="6">
        <v>50</v>
      </c>
      <c r="G917" s="6">
        <v>1290</v>
      </c>
      <c r="H917" s="6">
        <v>1916</v>
      </c>
      <c r="I917" s="14">
        <f>SUMIF(Чек_позиція!D:D,Продаж!H917,Чек_позиція!F:F)</f>
        <v>3372.0699999999997</v>
      </c>
      <c r="J917" t="str">
        <f>VLOOKUP(D917,Аптека!A:B,2,FALSE)</f>
        <v>Аптека №50</v>
      </c>
      <c r="K917" t="str">
        <f t="shared" si="14"/>
        <v>є рецепт</v>
      </c>
    </row>
    <row r="918" spans="1:11">
      <c r="A918" s="4">
        <v>917</v>
      </c>
      <c r="B918" s="7">
        <v>45660</v>
      </c>
      <c r="C918" s="5" t="s">
        <v>2206</v>
      </c>
      <c r="D918" s="6">
        <v>41</v>
      </c>
      <c r="E918" s="20">
        <v>392</v>
      </c>
      <c r="F918" s="6">
        <v>161</v>
      </c>
      <c r="G918" s="6"/>
      <c r="H918" s="6">
        <v>1917</v>
      </c>
      <c r="I918" s="14">
        <f>SUMIF(Чек_позиція!D:D,Продаж!H918,Чек_позиція!F:F)</f>
        <v>936.31999999999994</v>
      </c>
      <c r="J918" t="str">
        <f>VLOOKUP(D918,Аптека!A:B,2,FALSE)</f>
        <v>Аптека №41</v>
      </c>
      <c r="K918" t="str">
        <f t="shared" si="14"/>
        <v>нема рецепту</v>
      </c>
    </row>
    <row r="919" spans="1:11">
      <c r="A919" s="4">
        <v>918</v>
      </c>
      <c r="B919" s="7">
        <v>45789</v>
      </c>
      <c r="C919" s="5" t="s">
        <v>8</v>
      </c>
      <c r="D919" s="6">
        <v>14</v>
      </c>
      <c r="E919" s="20"/>
      <c r="F919" s="6">
        <v>134</v>
      </c>
      <c r="G919" s="6"/>
      <c r="H919" s="6">
        <v>1918</v>
      </c>
      <c r="I919" s="14">
        <f>SUMIF(Чек_позиція!D:D,Продаж!H919,Чек_позиція!F:F)</f>
        <v>4532.08</v>
      </c>
      <c r="J919" t="str">
        <f>VLOOKUP(D919,Аптека!A:B,2,FALSE)</f>
        <v>Аптека №14</v>
      </c>
      <c r="K919" t="str">
        <f t="shared" si="14"/>
        <v>нема рецепту</v>
      </c>
    </row>
    <row r="920" spans="1:11">
      <c r="A920" s="4">
        <v>919</v>
      </c>
      <c r="B920" s="7">
        <v>45802</v>
      </c>
      <c r="C920" s="5" t="s">
        <v>8</v>
      </c>
      <c r="D920" s="6">
        <v>44</v>
      </c>
      <c r="E920" s="20">
        <v>230</v>
      </c>
      <c r="F920" s="6">
        <v>104</v>
      </c>
      <c r="G920" s="6"/>
      <c r="H920" s="6">
        <v>1919</v>
      </c>
      <c r="I920" s="14">
        <f>SUMIF(Чек_позиція!D:D,Продаж!H920,Чек_позиція!F:F)</f>
        <v>10929.779999999999</v>
      </c>
      <c r="J920" t="str">
        <f>VLOOKUP(D920,Аптека!A:B,2,FALSE)</f>
        <v>Аптека №44</v>
      </c>
      <c r="K920" t="str">
        <f t="shared" si="14"/>
        <v>нема рецепту</v>
      </c>
    </row>
    <row r="921" spans="1:11">
      <c r="A921" s="4">
        <v>920</v>
      </c>
      <c r="B921" s="7">
        <v>45668</v>
      </c>
      <c r="C921" s="5" t="s">
        <v>2206</v>
      </c>
      <c r="D921" s="6">
        <v>43</v>
      </c>
      <c r="E921" s="20">
        <v>90</v>
      </c>
      <c r="F921" s="6">
        <v>43</v>
      </c>
      <c r="G921" s="6"/>
      <c r="H921" s="6">
        <v>1920</v>
      </c>
      <c r="I921" s="14">
        <f>SUMIF(Чек_позиція!D:D,Продаж!H921,Чек_позиція!F:F)</f>
        <v>5045.49</v>
      </c>
      <c r="J921" t="str">
        <f>VLOOKUP(D921,Аптека!A:B,2,FALSE)</f>
        <v>Аптека №43</v>
      </c>
      <c r="K921" t="str">
        <f t="shared" si="14"/>
        <v>нема рецепту</v>
      </c>
    </row>
    <row r="922" spans="1:11">
      <c r="A922" s="4">
        <v>921</v>
      </c>
      <c r="B922" s="7">
        <v>45682</v>
      </c>
      <c r="C922" s="5" t="s">
        <v>8</v>
      </c>
      <c r="D922" s="6">
        <v>29</v>
      </c>
      <c r="E922" s="20">
        <v>68</v>
      </c>
      <c r="F922" s="6">
        <v>389</v>
      </c>
      <c r="G922" s="6"/>
      <c r="H922" s="6">
        <v>1921</v>
      </c>
      <c r="I922" s="14">
        <f>SUMIF(Чек_позиція!D:D,Продаж!H922,Чек_позиція!F:F)</f>
        <v>360.6</v>
      </c>
      <c r="J922" t="str">
        <f>VLOOKUP(D922,Аптека!A:B,2,FALSE)</f>
        <v>Аптека №29</v>
      </c>
      <c r="K922" t="str">
        <f t="shared" si="14"/>
        <v>нема рецепту</v>
      </c>
    </row>
    <row r="923" spans="1:11">
      <c r="A923" s="4">
        <v>922</v>
      </c>
      <c r="B923" s="7">
        <v>45791</v>
      </c>
      <c r="C923" s="5" t="s">
        <v>8</v>
      </c>
      <c r="D923" s="6">
        <v>29</v>
      </c>
      <c r="E923" s="20">
        <v>142</v>
      </c>
      <c r="F923" s="6">
        <v>29</v>
      </c>
      <c r="G923" s="6"/>
      <c r="H923" s="6">
        <v>1922</v>
      </c>
      <c r="I923" s="14">
        <f>SUMIF(Чек_позиція!D:D,Продаж!H923,Чек_позиція!F:F)</f>
        <v>5573.2000000000007</v>
      </c>
      <c r="J923" t="str">
        <f>VLOOKUP(D923,Аптека!A:B,2,FALSE)</f>
        <v>Аптека №29</v>
      </c>
      <c r="K923" t="str">
        <f t="shared" si="14"/>
        <v>нема рецепту</v>
      </c>
    </row>
    <row r="924" spans="1:11">
      <c r="A924" s="4">
        <v>923</v>
      </c>
      <c r="B924" s="7">
        <v>45730</v>
      </c>
      <c r="C924" s="5" t="s">
        <v>2206</v>
      </c>
      <c r="D924" s="6">
        <v>10</v>
      </c>
      <c r="E924" s="20">
        <v>228</v>
      </c>
      <c r="F924" s="6">
        <v>130</v>
      </c>
      <c r="G924" s="6"/>
      <c r="H924" s="6">
        <v>1923</v>
      </c>
      <c r="I924" s="14">
        <f>SUMIF(Чек_позиція!D:D,Продаж!H924,Чек_позиція!F:F)</f>
        <v>2973.23</v>
      </c>
      <c r="J924" t="str">
        <f>VLOOKUP(D924,Аптека!A:B,2,FALSE)</f>
        <v>Аптека №10</v>
      </c>
      <c r="K924" t="str">
        <f t="shared" si="14"/>
        <v>нема рецепту</v>
      </c>
    </row>
    <row r="925" spans="1:11">
      <c r="A925" s="4">
        <v>924</v>
      </c>
      <c r="B925" s="7">
        <v>45724</v>
      </c>
      <c r="C925" s="5" t="s">
        <v>2206</v>
      </c>
      <c r="D925" s="6">
        <v>25</v>
      </c>
      <c r="E925" s="20">
        <v>457</v>
      </c>
      <c r="F925" s="6">
        <v>385</v>
      </c>
      <c r="G925" s="6"/>
      <c r="H925" s="6">
        <v>1924</v>
      </c>
      <c r="I925" s="14">
        <f>SUMIF(Чек_позиція!D:D,Продаж!H925,Чек_позиція!F:F)</f>
        <v>3128.6800000000003</v>
      </c>
      <c r="J925" t="str">
        <f>VLOOKUP(D925,Аптека!A:B,2,FALSE)</f>
        <v>Аптека №25</v>
      </c>
      <c r="K925" t="str">
        <f t="shared" si="14"/>
        <v>нема рецепту</v>
      </c>
    </row>
    <row r="926" spans="1:11">
      <c r="A926" s="4">
        <v>925</v>
      </c>
      <c r="B926" s="7">
        <v>45666</v>
      </c>
      <c r="C926" s="5" t="s">
        <v>8</v>
      </c>
      <c r="D926" s="6">
        <v>14</v>
      </c>
      <c r="E926" s="20">
        <v>374</v>
      </c>
      <c r="F926" s="6">
        <v>254</v>
      </c>
      <c r="G926" s="6"/>
      <c r="H926" s="6">
        <v>1925</v>
      </c>
      <c r="I926" s="14">
        <f>SUMIF(Чек_позиція!D:D,Продаж!H926,Чек_позиція!F:F)</f>
        <v>6739.85</v>
      </c>
      <c r="J926" t="str">
        <f>VLOOKUP(D926,Аптека!A:B,2,FALSE)</f>
        <v>Аптека №14</v>
      </c>
      <c r="K926" t="str">
        <f t="shared" si="14"/>
        <v>нема рецепту</v>
      </c>
    </row>
    <row r="927" spans="1:11">
      <c r="A927" s="4">
        <v>926</v>
      </c>
      <c r="B927" s="7">
        <v>45663</v>
      </c>
      <c r="C927" s="5" t="s">
        <v>2206</v>
      </c>
      <c r="D927" s="6">
        <v>43</v>
      </c>
      <c r="E927" s="20"/>
      <c r="F927" s="6">
        <v>343</v>
      </c>
      <c r="G927" s="6"/>
      <c r="H927" s="6">
        <v>1926</v>
      </c>
      <c r="I927" s="14">
        <f>SUMIF(Чек_позиція!D:D,Продаж!H927,Чек_позиція!F:F)</f>
        <v>460.91999999999996</v>
      </c>
      <c r="J927" t="str">
        <f>VLOOKUP(D927,Аптека!A:B,2,FALSE)</f>
        <v>Аптека №43</v>
      </c>
      <c r="K927" t="str">
        <f t="shared" si="14"/>
        <v>нема рецепту</v>
      </c>
    </row>
    <row r="928" spans="1:11">
      <c r="A928" s="4">
        <v>927</v>
      </c>
      <c r="B928" s="7">
        <v>45673</v>
      </c>
      <c r="C928" s="5" t="s">
        <v>8</v>
      </c>
      <c r="D928" s="6">
        <v>2</v>
      </c>
      <c r="E928" s="20">
        <v>359</v>
      </c>
      <c r="F928" s="6">
        <v>62</v>
      </c>
      <c r="G928" s="6"/>
      <c r="H928" s="6">
        <v>1927</v>
      </c>
      <c r="I928" s="14">
        <f>SUMIF(Чек_позиція!D:D,Продаж!H928,Чек_позиція!F:F)</f>
        <v>5172.3499999999995</v>
      </c>
      <c r="J928" t="str">
        <f>VLOOKUP(D928,Аптека!A:B,2,FALSE)</f>
        <v>Аптека №2</v>
      </c>
      <c r="K928" t="str">
        <f t="shared" si="14"/>
        <v>нема рецепту</v>
      </c>
    </row>
    <row r="929" spans="1:11">
      <c r="A929" s="4">
        <v>928</v>
      </c>
      <c r="B929" s="7">
        <v>45818</v>
      </c>
      <c r="C929" s="5" t="s">
        <v>2206</v>
      </c>
      <c r="D929" s="6">
        <v>36</v>
      </c>
      <c r="E929" s="20">
        <v>89</v>
      </c>
      <c r="F929" s="6">
        <v>216</v>
      </c>
      <c r="G929" s="6">
        <v>612</v>
      </c>
      <c r="H929" s="6">
        <v>1928</v>
      </c>
      <c r="I929" s="14">
        <f>SUMIF(Чек_позиція!D:D,Продаж!H929,Чек_позиція!F:F)</f>
        <v>114.22</v>
      </c>
      <c r="J929" t="str">
        <f>VLOOKUP(D929,Аптека!A:B,2,FALSE)</f>
        <v>Аптека №36</v>
      </c>
      <c r="K929" t="str">
        <f t="shared" si="14"/>
        <v>є рецепт</v>
      </c>
    </row>
    <row r="930" spans="1:11">
      <c r="A930" s="4">
        <v>929</v>
      </c>
      <c r="B930" s="7">
        <v>45676</v>
      </c>
      <c r="C930" s="5" t="s">
        <v>2206</v>
      </c>
      <c r="D930" s="6">
        <v>14</v>
      </c>
      <c r="E930" s="20">
        <v>337</v>
      </c>
      <c r="F930" s="6">
        <v>74</v>
      </c>
      <c r="G930" s="6"/>
      <c r="H930" s="6">
        <v>1929</v>
      </c>
      <c r="I930" s="14">
        <f>SUMIF(Чек_позиція!D:D,Продаж!H930,Чек_позиція!F:F)</f>
        <v>980.52</v>
      </c>
      <c r="J930" t="str">
        <f>VLOOKUP(D930,Аптека!A:B,2,FALSE)</f>
        <v>Аптека №14</v>
      </c>
      <c r="K930" t="str">
        <f t="shared" si="14"/>
        <v>нема рецепту</v>
      </c>
    </row>
    <row r="931" spans="1:11">
      <c r="A931" s="4">
        <v>930</v>
      </c>
      <c r="B931" s="7">
        <v>45739</v>
      </c>
      <c r="C931" s="5" t="s">
        <v>2206</v>
      </c>
      <c r="D931" s="6">
        <v>28</v>
      </c>
      <c r="E931" s="20"/>
      <c r="F931" s="6">
        <v>328</v>
      </c>
      <c r="G931" s="6"/>
      <c r="H931" s="6">
        <v>1930</v>
      </c>
      <c r="I931" s="14">
        <f>SUMIF(Чек_позиція!D:D,Продаж!H931,Чек_позиція!F:F)</f>
        <v>4031.56</v>
      </c>
      <c r="J931" t="str">
        <f>VLOOKUP(D931,Аптека!A:B,2,FALSE)</f>
        <v>Аптека №28</v>
      </c>
      <c r="K931" t="str">
        <f t="shared" si="14"/>
        <v>нема рецепту</v>
      </c>
    </row>
    <row r="932" spans="1:11">
      <c r="A932" s="4">
        <v>931</v>
      </c>
      <c r="B932" s="7">
        <v>45749</v>
      </c>
      <c r="C932" s="5" t="s">
        <v>8</v>
      </c>
      <c r="D932" s="6">
        <v>1</v>
      </c>
      <c r="E932" s="20"/>
      <c r="F932" s="6">
        <v>61</v>
      </c>
      <c r="G932" s="6">
        <v>862</v>
      </c>
      <c r="H932" s="6">
        <v>1931</v>
      </c>
      <c r="I932" s="14">
        <f>SUMIF(Чек_позиція!D:D,Продаж!H932,Чек_позиція!F:F)</f>
        <v>346.11</v>
      </c>
      <c r="J932" t="str">
        <f>VLOOKUP(D932,Аптека!A:B,2,FALSE)</f>
        <v>Аптека №1</v>
      </c>
      <c r="K932" t="str">
        <f t="shared" si="14"/>
        <v>є рецепт</v>
      </c>
    </row>
    <row r="933" spans="1:11">
      <c r="A933" s="4">
        <v>932</v>
      </c>
      <c r="B933" s="7">
        <v>45679</v>
      </c>
      <c r="C933" s="5" t="s">
        <v>2206</v>
      </c>
      <c r="D933" s="6">
        <v>38</v>
      </c>
      <c r="E933" s="20"/>
      <c r="F933" s="6">
        <v>338</v>
      </c>
      <c r="G933" s="6"/>
      <c r="H933" s="6">
        <v>1932</v>
      </c>
      <c r="I933" s="14">
        <f>SUMIF(Чек_позиція!D:D,Продаж!H933,Чек_позиція!F:F)</f>
        <v>992.84</v>
      </c>
      <c r="J933" t="str">
        <f>VLOOKUP(D933,Аптека!A:B,2,FALSE)</f>
        <v>Аптека №38</v>
      </c>
      <c r="K933" t="str">
        <f t="shared" si="14"/>
        <v>нема рецепту</v>
      </c>
    </row>
    <row r="934" spans="1:11">
      <c r="A934" s="4">
        <v>933</v>
      </c>
      <c r="B934" s="7">
        <v>45781</v>
      </c>
      <c r="C934" s="5" t="s">
        <v>2206</v>
      </c>
      <c r="D934" s="6">
        <v>29</v>
      </c>
      <c r="E934" s="20">
        <v>547</v>
      </c>
      <c r="F934" s="6">
        <v>89</v>
      </c>
      <c r="G934" s="6"/>
      <c r="H934" s="6">
        <v>1933</v>
      </c>
      <c r="I934" s="14">
        <f>SUMIF(Чек_позиція!D:D,Продаж!H934,Чек_позиція!F:F)</f>
        <v>211.15</v>
      </c>
      <c r="J934" t="str">
        <f>VLOOKUP(D934,Аптека!A:B,2,FALSE)</f>
        <v>Аптека №29</v>
      </c>
      <c r="K934" t="str">
        <f t="shared" si="14"/>
        <v>нема рецепту</v>
      </c>
    </row>
    <row r="935" spans="1:11">
      <c r="A935" s="4">
        <v>934</v>
      </c>
      <c r="B935" s="7">
        <v>45751</v>
      </c>
      <c r="C935" s="5" t="s">
        <v>8</v>
      </c>
      <c r="D935" s="6">
        <v>48</v>
      </c>
      <c r="E935" s="20">
        <v>243</v>
      </c>
      <c r="F935" s="6">
        <v>228</v>
      </c>
      <c r="G935" s="6"/>
      <c r="H935" s="6">
        <v>1934</v>
      </c>
      <c r="I935" s="14">
        <f>SUMIF(Чек_позиція!D:D,Продаж!H935,Чек_позиція!F:F)</f>
        <v>1233.27</v>
      </c>
      <c r="J935" t="str">
        <f>VLOOKUP(D935,Аптека!A:B,2,FALSE)</f>
        <v>Аптека №48</v>
      </c>
      <c r="K935" t="str">
        <f t="shared" si="14"/>
        <v>нема рецепту</v>
      </c>
    </row>
    <row r="936" spans="1:11">
      <c r="A936" s="4">
        <v>935</v>
      </c>
      <c r="B936" s="7">
        <v>45756</v>
      </c>
      <c r="C936" s="5" t="s">
        <v>2206</v>
      </c>
      <c r="D936" s="6">
        <v>19</v>
      </c>
      <c r="E936" s="20">
        <v>137</v>
      </c>
      <c r="F936" s="6">
        <v>379</v>
      </c>
      <c r="G936" s="6"/>
      <c r="H936" s="6">
        <v>1935</v>
      </c>
      <c r="I936" s="14">
        <f>SUMIF(Чек_позиція!D:D,Продаж!H936,Чек_позиція!F:F)</f>
        <v>2959.26</v>
      </c>
      <c r="J936" t="str">
        <f>VLOOKUP(D936,Аптека!A:B,2,FALSE)</f>
        <v>Аптека №19</v>
      </c>
      <c r="K936" t="str">
        <f t="shared" si="14"/>
        <v>нема рецепту</v>
      </c>
    </row>
    <row r="937" spans="1:11">
      <c r="A937" s="4">
        <v>936</v>
      </c>
      <c r="B937" s="7">
        <v>45735</v>
      </c>
      <c r="C937" s="5" t="s">
        <v>2206</v>
      </c>
      <c r="D937" s="6">
        <v>4</v>
      </c>
      <c r="E937" s="20"/>
      <c r="F937" s="6">
        <v>364</v>
      </c>
      <c r="G937" s="6">
        <v>992</v>
      </c>
      <c r="H937" s="6">
        <v>1936</v>
      </c>
      <c r="I937" s="14">
        <f>SUMIF(Чек_позиція!D:D,Продаж!H937,Чек_позиція!F:F)</f>
        <v>2241.7199999999998</v>
      </c>
      <c r="J937" t="str">
        <f>VLOOKUP(D937,Аптека!A:B,2,FALSE)</f>
        <v>Аптека №4</v>
      </c>
      <c r="K937" t="str">
        <f t="shared" si="14"/>
        <v>є рецепт</v>
      </c>
    </row>
    <row r="938" spans="1:11">
      <c r="A938" s="4">
        <v>937</v>
      </c>
      <c r="B938" s="7">
        <v>45831</v>
      </c>
      <c r="C938" s="5" t="s">
        <v>2206</v>
      </c>
      <c r="D938" s="6">
        <v>29</v>
      </c>
      <c r="E938" s="20">
        <v>416</v>
      </c>
      <c r="F938" s="6">
        <v>89</v>
      </c>
      <c r="G938" s="6"/>
      <c r="H938" s="6">
        <v>1937</v>
      </c>
      <c r="I938" s="14">
        <f>SUMIF(Чек_позиція!D:D,Продаж!H938,Чек_позиція!F:F)</f>
        <v>4796.82</v>
      </c>
      <c r="J938" t="str">
        <f>VLOOKUP(D938,Аптека!A:B,2,FALSE)</f>
        <v>Аптека №29</v>
      </c>
      <c r="K938" t="str">
        <f t="shared" si="14"/>
        <v>нема рецепту</v>
      </c>
    </row>
    <row r="939" spans="1:11">
      <c r="A939" s="4">
        <v>938</v>
      </c>
      <c r="B939" s="7">
        <v>45822</v>
      </c>
      <c r="C939" s="5" t="s">
        <v>2206</v>
      </c>
      <c r="D939" s="6">
        <v>50</v>
      </c>
      <c r="E939" s="20">
        <v>132</v>
      </c>
      <c r="F939" s="6">
        <v>50</v>
      </c>
      <c r="G939" s="6">
        <v>1063</v>
      </c>
      <c r="H939" s="6">
        <v>1938</v>
      </c>
      <c r="I939" s="14">
        <f>SUMIF(Чек_позиція!D:D,Продаж!H939,Чек_позиція!F:F)</f>
        <v>6546.4100000000008</v>
      </c>
      <c r="J939" t="str">
        <f>VLOOKUP(D939,Аптека!A:B,2,FALSE)</f>
        <v>Аптека №50</v>
      </c>
      <c r="K939" t="str">
        <f t="shared" si="14"/>
        <v>є рецепт</v>
      </c>
    </row>
    <row r="940" spans="1:11">
      <c r="A940" s="4">
        <v>939</v>
      </c>
      <c r="B940" s="7">
        <v>45726</v>
      </c>
      <c r="C940" s="5" t="s">
        <v>2206</v>
      </c>
      <c r="D940" s="6">
        <v>46</v>
      </c>
      <c r="E940" s="20"/>
      <c r="F940" s="6">
        <v>286</v>
      </c>
      <c r="G940" s="6"/>
      <c r="H940" s="6">
        <v>1939</v>
      </c>
      <c r="I940" s="14">
        <f>SUMIF(Чек_позиція!D:D,Продаж!H940,Чек_позиція!F:F)</f>
        <v>6914.74</v>
      </c>
      <c r="J940" t="str">
        <f>VLOOKUP(D940,Аптека!A:B,2,FALSE)</f>
        <v>Аптека №46</v>
      </c>
      <c r="K940" t="str">
        <f t="shared" si="14"/>
        <v>нема рецепту</v>
      </c>
    </row>
    <row r="941" spans="1:11">
      <c r="A941" s="4">
        <v>940</v>
      </c>
      <c r="B941" s="7">
        <v>45765</v>
      </c>
      <c r="C941" s="5" t="s">
        <v>2206</v>
      </c>
      <c r="D941" s="6">
        <v>3</v>
      </c>
      <c r="E941" s="20">
        <v>3</v>
      </c>
      <c r="F941" s="6">
        <v>183</v>
      </c>
      <c r="G941" s="6"/>
      <c r="H941" s="6">
        <v>1940</v>
      </c>
      <c r="I941" s="14">
        <f>SUMIF(Чек_позиція!D:D,Продаж!H941,Чек_позиція!F:F)</f>
        <v>3046.4</v>
      </c>
      <c r="J941" t="str">
        <f>VLOOKUP(D941,Аптека!A:B,2,FALSE)</f>
        <v>Аптека №3</v>
      </c>
      <c r="K941" t="str">
        <f t="shared" si="14"/>
        <v>нема рецепту</v>
      </c>
    </row>
    <row r="942" spans="1:11">
      <c r="A942" s="4">
        <v>941</v>
      </c>
      <c r="B942" s="7">
        <v>45763</v>
      </c>
      <c r="C942" s="5" t="s">
        <v>2206</v>
      </c>
      <c r="D942" s="6">
        <v>57</v>
      </c>
      <c r="E942" s="20">
        <v>455</v>
      </c>
      <c r="F942" s="6">
        <v>237</v>
      </c>
      <c r="G942" s="6">
        <v>861</v>
      </c>
      <c r="H942" s="6">
        <v>1941</v>
      </c>
      <c r="I942" s="14">
        <f>SUMIF(Чек_позиція!D:D,Продаж!H942,Чек_позиція!F:F)</f>
        <v>4686.0600000000004</v>
      </c>
      <c r="J942" t="str">
        <f>VLOOKUP(D942,Аптека!A:B,2,FALSE)</f>
        <v>Аптека №57</v>
      </c>
      <c r="K942" t="str">
        <f t="shared" si="14"/>
        <v>є рецепт</v>
      </c>
    </row>
    <row r="943" spans="1:11">
      <c r="A943" s="4">
        <v>942</v>
      </c>
      <c r="B943" s="7">
        <v>45783</v>
      </c>
      <c r="C943" s="5" t="s">
        <v>8</v>
      </c>
      <c r="D943" s="6">
        <v>27</v>
      </c>
      <c r="E943" s="20">
        <v>382</v>
      </c>
      <c r="F943" s="6">
        <v>207</v>
      </c>
      <c r="G943" s="6"/>
      <c r="H943" s="6">
        <v>1942</v>
      </c>
      <c r="I943" s="14">
        <f>SUMIF(Чек_позиція!D:D,Продаж!H943,Чек_позиція!F:F)</f>
        <v>6265.5999999999995</v>
      </c>
      <c r="J943" t="str">
        <f>VLOOKUP(D943,Аптека!A:B,2,FALSE)</f>
        <v>Аптека №27</v>
      </c>
      <c r="K943" t="str">
        <f t="shared" si="14"/>
        <v>нема рецепту</v>
      </c>
    </row>
    <row r="944" spans="1:11">
      <c r="A944" s="4">
        <v>943</v>
      </c>
      <c r="B944" s="7">
        <v>45741</v>
      </c>
      <c r="C944" s="5" t="s">
        <v>8</v>
      </c>
      <c r="D944" s="6">
        <v>25</v>
      </c>
      <c r="E944" s="20">
        <v>484</v>
      </c>
      <c r="F944" s="6">
        <v>325</v>
      </c>
      <c r="G944" s="6"/>
      <c r="H944" s="6">
        <v>1943</v>
      </c>
      <c r="I944" s="14">
        <f>SUMIF(Чек_позиція!D:D,Продаж!H944,Чек_позиція!F:F)</f>
        <v>425.4</v>
      </c>
      <c r="J944" t="str">
        <f>VLOOKUP(D944,Аптека!A:B,2,FALSE)</f>
        <v>Аптека №25</v>
      </c>
      <c r="K944" t="str">
        <f t="shared" si="14"/>
        <v>нема рецепту</v>
      </c>
    </row>
    <row r="945" spans="1:11">
      <c r="A945" s="4">
        <v>944</v>
      </c>
      <c r="B945" s="7">
        <v>45711</v>
      </c>
      <c r="C945" s="5" t="s">
        <v>8</v>
      </c>
      <c r="D945" s="6">
        <v>28</v>
      </c>
      <c r="E945" s="20">
        <v>50</v>
      </c>
      <c r="F945" s="6">
        <v>148</v>
      </c>
      <c r="G945" s="6"/>
      <c r="H945" s="6">
        <v>1944</v>
      </c>
      <c r="I945" s="14">
        <f>SUMIF(Чек_позиція!D:D,Продаж!H945,Чек_позиція!F:F)</f>
        <v>9692.6200000000008</v>
      </c>
      <c r="J945" t="str">
        <f>VLOOKUP(D945,Аптека!A:B,2,FALSE)</f>
        <v>Аптека №28</v>
      </c>
      <c r="K945" t="str">
        <f t="shared" si="14"/>
        <v>нема рецепту</v>
      </c>
    </row>
    <row r="946" spans="1:11">
      <c r="A946" s="4">
        <v>945</v>
      </c>
      <c r="B946" s="7">
        <v>45761</v>
      </c>
      <c r="C946" s="5" t="s">
        <v>8</v>
      </c>
      <c r="D946" s="6">
        <v>42</v>
      </c>
      <c r="E946" s="20">
        <v>460</v>
      </c>
      <c r="F946" s="6">
        <v>222</v>
      </c>
      <c r="G946" s="6"/>
      <c r="H946" s="6">
        <v>1945</v>
      </c>
      <c r="I946" s="14">
        <f>SUMIF(Чек_позиція!D:D,Продаж!H946,Чек_позиція!F:F)</f>
        <v>6767.16</v>
      </c>
      <c r="J946" t="str">
        <f>VLOOKUP(D946,Аптека!A:B,2,FALSE)</f>
        <v>Аптека №42</v>
      </c>
      <c r="K946" t="str">
        <f t="shared" si="14"/>
        <v>нема рецепту</v>
      </c>
    </row>
    <row r="947" spans="1:11">
      <c r="A947" s="4">
        <v>946</v>
      </c>
      <c r="B947" s="7">
        <v>45817</v>
      </c>
      <c r="C947" s="5" t="s">
        <v>2206</v>
      </c>
      <c r="D947" s="6">
        <v>40</v>
      </c>
      <c r="E947" s="20">
        <v>193</v>
      </c>
      <c r="F947" s="6">
        <v>340</v>
      </c>
      <c r="G947" s="6"/>
      <c r="H947" s="6">
        <v>1946</v>
      </c>
      <c r="I947" s="14">
        <f>SUMIF(Чек_позиція!D:D,Продаж!H947,Чек_позиція!F:F)</f>
        <v>6709.8399999999992</v>
      </c>
      <c r="J947" t="str">
        <f>VLOOKUP(D947,Аптека!A:B,2,FALSE)</f>
        <v>Аптека №40</v>
      </c>
      <c r="K947" t="str">
        <f t="shared" si="14"/>
        <v>нема рецепту</v>
      </c>
    </row>
    <row r="948" spans="1:11">
      <c r="A948" s="4">
        <v>947</v>
      </c>
      <c r="B948" s="7">
        <v>45761</v>
      </c>
      <c r="C948" s="5" t="s">
        <v>2206</v>
      </c>
      <c r="D948" s="6">
        <v>58</v>
      </c>
      <c r="E948" s="20"/>
      <c r="F948" s="6">
        <v>178</v>
      </c>
      <c r="G948" s="6"/>
      <c r="H948" s="6">
        <v>1947</v>
      </c>
      <c r="I948" s="14">
        <f>SUMIF(Чек_позиція!D:D,Продаж!H948,Чек_позиція!F:F)</f>
        <v>7316.82</v>
      </c>
      <c r="J948" t="str">
        <f>VLOOKUP(D948,Аптека!A:B,2,FALSE)</f>
        <v>Аптека №58</v>
      </c>
      <c r="K948" t="str">
        <f t="shared" si="14"/>
        <v>нема рецепту</v>
      </c>
    </row>
    <row r="949" spans="1:11">
      <c r="A949" s="4">
        <v>948</v>
      </c>
      <c r="B949" s="7">
        <v>45766</v>
      </c>
      <c r="C949" s="5" t="s">
        <v>2206</v>
      </c>
      <c r="D949" s="6">
        <v>54</v>
      </c>
      <c r="E949" s="20">
        <v>370</v>
      </c>
      <c r="F949" s="6">
        <v>174</v>
      </c>
      <c r="G949" s="6">
        <v>56</v>
      </c>
      <c r="H949" s="6">
        <v>1948</v>
      </c>
      <c r="I949" s="14">
        <f>SUMIF(Чек_позиція!D:D,Продаж!H949,Чек_позиція!F:F)</f>
        <v>509.94</v>
      </c>
      <c r="J949" t="str">
        <f>VLOOKUP(D949,Аптека!A:B,2,FALSE)</f>
        <v>Аптека №54</v>
      </c>
      <c r="K949" t="str">
        <f t="shared" si="14"/>
        <v>є рецепт</v>
      </c>
    </row>
    <row r="950" spans="1:11">
      <c r="A950" s="4">
        <v>949</v>
      </c>
      <c r="B950" s="7">
        <v>45659</v>
      </c>
      <c r="C950" s="5" t="s">
        <v>2206</v>
      </c>
      <c r="D950" s="6">
        <v>36</v>
      </c>
      <c r="E950" s="20"/>
      <c r="F950" s="6">
        <v>96</v>
      </c>
      <c r="G950" s="6">
        <v>681</v>
      </c>
      <c r="H950" s="6">
        <v>1949</v>
      </c>
      <c r="I950" s="14">
        <f>SUMIF(Чек_позиція!D:D,Продаж!H950,Чек_позиція!F:F)</f>
        <v>2572.92</v>
      </c>
      <c r="J950" t="str">
        <f>VLOOKUP(D950,Аптека!A:B,2,FALSE)</f>
        <v>Аптека №36</v>
      </c>
      <c r="K950" t="str">
        <f t="shared" si="14"/>
        <v>є рецепт</v>
      </c>
    </row>
    <row r="951" spans="1:11">
      <c r="A951" s="4">
        <v>950</v>
      </c>
      <c r="B951" s="7">
        <v>45800</v>
      </c>
      <c r="C951" s="5" t="s">
        <v>8</v>
      </c>
      <c r="D951" s="6">
        <v>11</v>
      </c>
      <c r="E951" s="20">
        <v>206</v>
      </c>
      <c r="F951" s="6">
        <v>371</v>
      </c>
      <c r="G951" s="6">
        <v>249</v>
      </c>
      <c r="H951" s="6">
        <v>1950</v>
      </c>
      <c r="I951" s="14">
        <f>SUMIF(Чек_позиція!D:D,Продаж!H951,Чек_позиція!F:F)</f>
        <v>2612.0700000000002</v>
      </c>
      <c r="J951" t="str">
        <f>VLOOKUP(D951,Аптека!A:B,2,FALSE)</f>
        <v>Аптека №11</v>
      </c>
      <c r="K951" t="str">
        <f t="shared" si="14"/>
        <v>є рецепт</v>
      </c>
    </row>
    <row r="952" spans="1:11">
      <c r="A952" s="4">
        <v>951</v>
      </c>
      <c r="B952" s="7">
        <v>45742</v>
      </c>
      <c r="C952" s="5" t="s">
        <v>2206</v>
      </c>
      <c r="D952" s="6">
        <v>1</v>
      </c>
      <c r="E952" s="20">
        <v>235</v>
      </c>
      <c r="F952" s="6">
        <v>121</v>
      </c>
      <c r="G952" s="6">
        <v>1226</v>
      </c>
      <c r="H952" s="6">
        <v>1951</v>
      </c>
      <c r="I952" s="14">
        <f>SUMIF(Чек_позиція!D:D,Продаж!H952,Чек_позиція!F:F)</f>
        <v>3175.3399999999997</v>
      </c>
      <c r="J952" t="str">
        <f>VLOOKUP(D952,Аптека!A:B,2,FALSE)</f>
        <v>Аптека №1</v>
      </c>
      <c r="K952" t="str">
        <f t="shared" si="14"/>
        <v>є рецепт</v>
      </c>
    </row>
    <row r="953" spans="1:11">
      <c r="A953" s="4">
        <v>952</v>
      </c>
      <c r="B953" s="7">
        <v>45823</v>
      </c>
      <c r="C953" s="5" t="s">
        <v>8</v>
      </c>
      <c r="D953" s="6">
        <v>4</v>
      </c>
      <c r="E953" s="20">
        <v>185</v>
      </c>
      <c r="F953" s="6">
        <v>4</v>
      </c>
      <c r="G953" s="6">
        <v>631</v>
      </c>
      <c r="H953" s="6">
        <v>1952</v>
      </c>
      <c r="I953" s="14">
        <f>SUMIF(Чек_позиція!D:D,Продаж!H953,Чек_позиція!F:F)</f>
        <v>5033.1000000000004</v>
      </c>
      <c r="J953" t="str">
        <f>VLOOKUP(D953,Аптека!A:B,2,FALSE)</f>
        <v>Аптека №4</v>
      </c>
      <c r="K953" t="str">
        <f t="shared" si="14"/>
        <v>є рецепт</v>
      </c>
    </row>
    <row r="954" spans="1:11">
      <c r="A954" s="4">
        <v>953</v>
      </c>
      <c r="B954" s="7">
        <v>45818</v>
      </c>
      <c r="C954" s="5" t="s">
        <v>8</v>
      </c>
      <c r="D954" s="6">
        <v>32</v>
      </c>
      <c r="E954" s="20">
        <v>268</v>
      </c>
      <c r="F954" s="6">
        <v>392</v>
      </c>
      <c r="G954" s="6"/>
      <c r="H954" s="6">
        <v>1953</v>
      </c>
      <c r="I954" s="14">
        <f>SUMIF(Чек_позиція!D:D,Продаж!H954,Чек_позиція!F:F)</f>
        <v>2479.64</v>
      </c>
      <c r="J954" t="str">
        <f>VLOOKUP(D954,Аптека!A:B,2,FALSE)</f>
        <v>Аптека №32</v>
      </c>
      <c r="K954" t="str">
        <f t="shared" si="14"/>
        <v>нема рецепту</v>
      </c>
    </row>
    <row r="955" spans="1:11">
      <c r="A955" s="4">
        <v>954</v>
      </c>
      <c r="B955" s="7">
        <v>45688</v>
      </c>
      <c r="C955" s="5" t="s">
        <v>8</v>
      </c>
      <c r="D955" s="6">
        <v>44</v>
      </c>
      <c r="E955" s="20">
        <v>488</v>
      </c>
      <c r="F955" s="6">
        <v>344</v>
      </c>
      <c r="G955" s="6">
        <v>1</v>
      </c>
      <c r="H955" s="6">
        <v>1954</v>
      </c>
      <c r="I955" s="14">
        <f>SUMIF(Чек_позиція!D:D,Продаж!H955,Чек_позиція!F:F)</f>
        <v>7863.369999999999</v>
      </c>
      <c r="J955" t="str">
        <f>VLOOKUP(D955,Аптека!A:B,2,FALSE)</f>
        <v>Аптека №44</v>
      </c>
      <c r="K955" t="str">
        <f t="shared" si="14"/>
        <v>є рецепт</v>
      </c>
    </row>
    <row r="956" spans="1:11">
      <c r="A956" s="4">
        <v>955</v>
      </c>
      <c r="B956" s="7">
        <v>45801</v>
      </c>
      <c r="C956" s="5" t="s">
        <v>2206</v>
      </c>
      <c r="D956" s="6">
        <v>24</v>
      </c>
      <c r="E956" s="20">
        <v>428</v>
      </c>
      <c r="F956" s="6">
        <v>384</v>
      </c>
      <c r="G956" s="6"/>
      <c r="H956" s="6">
        <v>1955</v>
      </c>
      <c r="I956" s="14">
        <f>SUMIF(Чек_позиція!D:D,Продаж!H956,Чек_позиція!F:F)</f>
        <v>872.44</v>
      </c>
      <c r="J956" t="str">
        <f>VLOOKUP(D956,Аптека!A:B,2,FALSE)</f>
        <v>Аптека №24</v>
      </c>
      <c r="K956" t="str">
        <f t="shared" si="14"/>
        <v>нема рецепту</v>
      </c>
    </row>
    <row r="957" spans="1:11">
      <c r="A957" s="4">
        <v>956</v>
      </c>
      <c r="B957" s="7">
        <v>45668</v>
      </c>
      <c r="C957" s="5" t="s">
        <v>8</v>
      </c>
      <c r="D957" s="6">
        <v>21</v>
      </c>
      <c r="E957" s="20">
        <v>257</v>
      </c>
      <c r="F957" s="6">
        <v>321</v>
      </c>
      <c r="G957" s="6"/>
      <c r="H957" s="6">
        <v>1956</v>
      </c>
      <c r="I957" s="14">
        <f>SUMIF(Чек_позиція!D:D,Продаж!H957,Чек_позиція!F:F)</f>
        <v>4497.63</v>
      </c>
      <c r="J957" t="str">
        <f>VLOOKUP(D957,Аптека!A:B,2,FALSE)</f>
        <v>Аптека №21</v>
      </c>
      <c r="K957" t="str">
        <f t="shared" si="14"/>
        <v>нема рецепту</v>
      </c>
    </row>
    <row r="958" spans="1:11">
      <c r="A958" s="4">
        <v>957</v>
      </c>
      <c r="B958" s="7">
        <v>45683</v>
      </c>
      <c r="C958" s="5" t="s">
        <v>2206</v>
      </c>
      <c r="D958" s="6">
        <v>5</v>
      </c>
      <c r="E958" s="20">
        <v>305</v>
      </c>
      <c r="F958" s="6">
        <v>305</v>
      </c>
      <c r="G958" s="6"/>
      <c r="H958" s="6">
        <v>1957</v>
      </c>
      <c r="I958" s="14">
        <f>SUMIF(Чек_позиція!D:D,Продаж!H958,Чек_позиція!F:F)</f>
        <v>212.18</v>
      </c>
      <c r="J958" t="str">
        <f>VLOOKUP(D958,Аптека!A:B,2,FALSE)</f>
        <v>Аптека №5</v>
      </c>
      <c r="K958" t="str">
        <f t="shared" si="14"/>
        <v>нема рецепту</v>
      </c>
    </row>
    <row r="959" spans="1:11">
      <c r="A959" s="4">
        <v>958</v>
      </c>
      <c r="B959" s="7">
        <v>45734</v>
      </c>
      <c r="C959" s="5" t="s">
        <v>8</v>
      </c>
      <c r="D959" s="6">
        <v>56</v>
      </c>
      <c r="E959" s="20">
        <v>86</v>
      </c>
      <c r="F959" s="6">
        <v>56</v>
      </c>
      <c r="G959" s="6"/>
      <c r="H959" s="6">
        <v>1958</v>
      </c>
      <c r="I959" s="14">
        <f>SUMIF(Чек_позиція!D:D,Продаж!H959,Чек_позиція!F:F)</f>
        <v>4124.76</v>
      </c>
      <c r="J959" t="str">
        <f>VLOOKUP(D959,Аптека!A:B,2,FALSE)</f>
        <v>Аптека №56</v>
      </c>
      <c r="K959" t="str">
        <f t="shared" si="14"/>
        <v>нема рецепту</v>
      </c>
    </row>
    <row r="960" spans="1:11">
      <c r="A960" s="4">
        <v>959</v>
      </c>
      <c r="B960" s="7">
        <v>45719</v>
      </c>
      <c r="C960" s="5" t="s">
        <v>2206</v>
      </c>
      <c r="D960" s="6">
        <v>5</v>
      </c>
      <c r="E960" s="20">
        <v>227</v>
      </c>
      <c r="F960" s="6">
        <v>5</v>
      </c>
      <c r="G960" s="6"/>
      <c r="H960" s="6">
        <v>1959</v>
      </c>
      <c r="I960" s="14">
        <f>SUMIF(Чек_позиція!D:D,Продаж!H960,Чек_позиція!F:F)</f>
        <v>6393.5300000000007</v>
      </c>
      <c r="J960" t="str">
        <f>VLOOKUP(D960,Аптека!A:B,2,FALSE)</f>
        <v>Аптека №5</v>
      </c>
      <c r="K960" t="str">
        <f t="shared" si="14"/>
        <v>нема рецепту</v>
      </c>
    </row>
    <row r="961" spans="1:11">
      <c r="A961" s="4">
        <v>960</v>
      </c>
      <c r="B961" s="7">
        <v>45811</v>
      </c>
      <c r="C961" s="5" t="s">
        <v>2206</v>
      </c>
      <c r="D961" s="6">
        <v>56</v>
      </c>
      <c r="E961" s="20">
        <v>506</v>
      </c>
      <c r="F961" s="6">
        <v>236</v>
      </c>
      <c r="G961" s="6">
        <v>1035</v>
      </c>
      <c r="H961" s="6">
        <v>1960</v>
      </c>
      <c r="I961" s="14">
        <f>SUMIF(Чек_позиція!D:D,Продаж!H961,Чек_позиція!F:F)</f>
        <v>3354.1200000000003</v>
      </c>
      <c r="J961" t="str">
        <f>VLOOKUP(D961,Аптека!A:B,2,FALSE)</f>
        <v>Аптека №56</v>
      </c>
      <c r="K961" t="str">
        <f t="shared" si="14"/>
        <v>є рецепт</v>
      </c>
    </row>
    <row r="962" spans="1:11">
      <c r="A962" s="4">
        <v>961</v>
      </c>
      <c r="B962" s="7">
        <v>45815</v>
      </c>
      <c r="C962" s="5" t="s">
        <v>2206</v>
      </c>
      <c r="D962" s="6">
        <v>18</v>
      </c>
      <c r="E962" s="20">
        <v>462</v>
      </c>
      <c r="F962" s="6">
        <v>18</v>
      </c>
      <c r="G962" s="6">
        <v>467</v>
      </c>
      <c r="H962" s="6">
        <v>1961</v>
      </c>
      <c r="I962" s="14">
        <f>SUMIF(Чек_позиція!D:D,Продаж!H962,Чек_позиція!F:F)</f>
        <v>947.11</v>
      </c>
      <c r="J962" t="str">
        <f>VLOOKUP(D962,Аптека!A:B,2,FALSE)</f>
        <v>Аптека №18</v>
      </c>
      <c r="K962" t="str">
        <f t="shared" si="14"/>
        <v>є рецепт</v>
      </c>
    </row>
    <row r="963" spans="1:11">
      <c r="A963" s="4">
        <v>962</v>
      </c>
      <c r="B963" s="7">
        <v>45777</v>
      </c>
      <c r="C963" s="5" t="s">
        <v>8</v>
      </c>
      <c r="D963" s="6">
        <v>25</v>
      </c>
      <c r="E963" s="20">
        <v>16</v>
      </c>
      <c r="F963" s="6">
        <v>25</v>
      </c>
      <c r="G963" s="6">
        <v>143</v>
      </c>
      <c r="H963" s="6">
        <v>1962</v>
      </c>
      <c r="I963" s="14">
        <f>SUMIF(Чек_позиція!D:D,Продаж!H963,Чек_позиція!F:F)</f>
        <v>136.47999999999999</v>
      </c>
      <c r="J963" t="str">
        <f>VLOOKUP(D963,Аптека!A:B,2,FALSE)</f>
        <v>Аптека №25</v>
      </c>
      <c r="K963" t="str">
        <f t="shared" ref="K963:K1026" si="15">IF(G963="", "нема рецепту","є рецепт")</f>
        <v>є рецепт</v>
      </c>
    </row>
    <row r="964" spans="1:11">
      <c r="A964" s="4">
        <v>963</v>
      </c>
      <c r="B964" s="7">
        <v>45703</v>
      </c>
      <c r="C964" s="5" t="s">
        <v>2206</v>
      </c>
      <c r="D964" s="6">
        <v>56</v>
      </c>
      <c r="E964" s="20">
        <v>410</v>
      </c>
      <c r="F964" s="6">
        <v>176</v>
      </c>
      <c r="G964" s="6"/>
      <c r="H964" s="6">
        <v>1963</v>
      </c>
      <c r="I964" s="14">
        <f>SUMIF(Чек_позиція!D:D,Продаж!H964,Чек_позиція!F:F)</f>
        <v>5279.08</v>
      </c>
      <c r="J964" t="str">
        <f>VLOOKUP(D964,Аптека!A:B,2,FALSE)</f>
        <v>Аптека №56</v>
      </c>
      <c r="K964" t="str">
        <f t="shared" si="15"/>
        <v>нема рецепту</v>
      </c>
    </row>
    <row r="965" spans="1:11">
      <c r="A965" s="4">
        <v>964</v>
      </c>
      <c r="B965" s="7">
        <v>45808</v>
      </c>
      <c r="C965" s="5" t="s">
        <v>2206</v>
      </c>
      <c r="D965" s="6">
        <v>8</v>
      </c>
      <c r="E965" s="20">
        <v>444</v>
      </c>
      <c r="F965" s="6">
        <v>128</v>
      </c>
      <c r="G965" s="6"/>
      <c r="H965" s="6">
        <v>1964</v>
      </c>
      <c r="I965" s="14">
        <f>SUMIF(Чек_позиція!D:D,Продаж!H965,Чек_позиція!F:F)</f>
        <v>550.74</v>
      </c>
      <c r="J965" t="str">
        <f>VLOOKUP(D965,Аптека!A:B,2,FALSE)</f>
        <v>Аптека №8</v>
      </c>
      <c r="K965" t="str">
        <f t="shared" si="15"/>
        <v>нема рецепту</v>
      </c>
    </row>
    <row r="966" spans="1:11">
      <c r="A966" s="4">
        <v>965</v>
      </c>
      <c r="B966" s="7">
        <v>45676</v>
      </c>
      <c r="C966" s="5" t="s">
        <v>2206</v>
      </c>
      <c r="D966" s="6">
        <v>15</v>
      </c>
      <c r="E966" s="20">
        <v>275</v>
      </c>
      <c r="F966" s="6">
        <v>75</v>
      </c>
      <c r="G966" s="6">
        <v>476</v>
      </c>
      <c r="H966" s="6">
        <v>1965</v>
      </c>
      <c r="I966" s="14">
        <f>SUMIF(Чек_позиція!D:D,Продаж!H966,Чек_позиція!F:F)</f>
        <v>1687.76</v>
      </c>
      <c r="J966" t="str">
        <f>VLOOKUP(D966,Аптека!A:B,2,FALSE)</f>
        <v>Аптека №15</v>
      </c>
      <c r="K966" t="str">
        <f t="shared" si="15"/>
        <v>є рецепт</v>
      </c>
    </row>
    <row r="967" spans="1:11">
      <c r="A967" s="4">
        <v>966</v>
      </c>
      <c r="B967" s="7">
        <v>45698</v>
      </c>
      <c r="C967" s="5" t="s">
        <v>2206</v>
      </c>
      <c r="D967" s="6">
        <v>15</v>
      </c>
      <c r="E967" s="20"/>
      <c r="F967" s="6">
        <v>315</v>
      </c>
      <c r="G967" s="6">
        <v>396</v>
      </c>
      <c r="H967" s="6">
        <v>1966</v>
      </c>
      <c r="I967" s="14">
        <f>SUMIF(Чек_позиція!D:D,Продаж!H967,Чек_позиція!F:F)</f>
        <v>486.39</v>
      </c>
      <c r="J967" t="str">
        <f>VLOOKUP(D967,Аптека!A:B,2,FALSE)</f>
        <v>Аптека №15</v>
      </c>
      <c r="K967" t="str">
        <f t="shared" si="15"/>
        <v>є рецепт</v>
      </c>
    </row>
    <row r="968" spans="1:11">
      <c r="A968" s="4">
        <v>967</v>
      </c>
      <c r="B968" s="7">
        <v>45788</v>
      </c>
      <c r="C968" s="5" t="s">
        <v>2206</v>
      </c>
      <c r="D968" s="6">
        <v>15</v>
      </c>
      <c r="E968" s="20">
        <v>362</v>
      </c>
      <c r="F968" s="6">
        <v>255</v>
      </c>
      <c r="G968" s="6"/>
      <c r="H968" s="6">
        <v>1967</v>
      </c>
      <c r="I968" s="14">
        <f>SUMIF(Чек_позиція!D:D,Продаж!H968,Чек_позиція!F:F)</f>
        <v>3386.3</v>
      </c>
      <c r="J968" t="str">
        <f>VLOOKUP(D968,Аптека!A:B,2,FALSE)</f>
        <v>Аптека №15</v>
      </c>
      <c r="K968" t="str">
        <f t="shared" si="15"/>
        <v>нема рецепту</v>
      </c>
    </row>
    <row r="969" spans="1:11">
      <c r="A969" s="4">
        <v>968</v>
      </c>
      <c r="B969" s="7">
        <v>45814</v>
      </c>
      <c r="C969" s="5" t="s">
        <v>2206</v>
      </c>
      <c r="D969" s="6">
        <v>55</v>
      </c>
      <c r="E969" s="20">
        <v>501</v>
      </c>
      <c r="F969" s="6">
        <v>235</v>
      </c>
      <c r="G969" s="6"/>
      <c r="H969" s="6">
        <v>1968</v>
      </c>
      <c r="I969" s="14">
        <f>SUMIF(Чек_позиція!D:D,Продаж!H969,Чек_позиція!F:F)</f>
        <v>4933.2</v>
      </c>
      <c r="J969" t="str">
        <f>VLOOKUP(D969,Аптека!A:B,2,FALSE)</f>
        <v>Аптека №55</v>
      </c>
      <c r="K969" t="str">
        <f t="shared" si="15"/>
        <v>нема рецепту</v>
      </c>
    </row>
    <row r="970" spans="1:11">
      <c r="A970" s="4">
        <v>969</v>
      </c>
      <c r="B970" s="7">
        <v>45723</v>
      </c>
      <c r="C970" s="5" t="s">
        <v>2206</v>
      </c>
      <c r="D970" s="6">
        <v>19</v>
      </c>
      <c r="E970" s="20"/>
      <c r="F970" s="6">
        <v>79</v>
      </c>
      <c r="G970" s="6"/>
      <c r="H970" s="6">
        <v>1969</v>
      </c>
      <c r="I970" s="14">
        <f>SUMIF(Чек_позиція!D:D,Продаж!H970,Чек_позиція!F:F)</f>
        <v>2098.5699999999997</v>
      </c>
      <c r="J970" t="str">
        <f>VLOOKUP(D970,Аптека!A:B,2,FALSE)</f>
        <v>Аптека №19</v>
      </c>
      <c r="K970" t="str">
        <f t="shared" si="15"/>
        <v>нема рецепту</v>
      </c>
    </row>
    <row r="971" spans="1:11">
      <c r="A971" s="4">
        <v>970</v>
      </c>
      <c r="B971" s="7">
        <v>45697</v>
      </c>
      <c r="C971" s="5" t="s">
        <v>8</v>
      </c>
      <c r="D971" s="6">
        <v>48</v>
      </c>
      <c r="E971" s="20">
        <v>103</v>
      </c>
      <c r="F971" s="6">
        <v>288</v>
      </c>
      <c r="G971" s="6"/>
      <c r="H971" s="6">
        <v>1970</v>
      </c>
      <c r="I971" s="14">
        <f>SUMIF(Чек_позиція!D:D,Продаж!H971,Чек_позиція!F:F)</f>
        <v>6697.91</v>
      </c>
      <c r="J971" t="str">
        <f>VLOOKUP(D971,Аптека!A:B,2,FALSE)</f>
        <v>Аптека №48</v>
      </c>
      <c r="K971" t="str">
        <f t="shared" si="15"/>
        <v>нема рецепту</v>
      </c>
    </row>
    <row r="972" spans="1:11">
      <c r="A972" s="4">
        <v>971</v>
      </c>
      <c r="B972" s="7">
        <v>45687</v>
      </c>
      <c r="C972" s="5" t="s">
        <v>2206</v>
      </c>
      <c r="D972" s="6">
        <v>27</v>
      </c>
      <c r="E972" s="20">
        <v>263</v>
      </c>
      <c r="F972" s="6">
        <v>267</v>
      </c>
      <c r="G972" s="6"/>
      <c r="H972" s="6">
        <v>1971</v>
      </c>
      <c r="I972" s="14">
        <f>SUMIF(Чек_позиція!D:D,Продаж!H972,Чек_позиція!F:F)</f>
        <v>1435.84</v>
      </c>
      <c r="J972" t="str">
        <f>VLOOKUP(D972,Аптека!A:B,2,FALSE)</f>
        <v>Аптека №27</v>
      </c>
      <c r="K972" t="str">
        <f t="shared" si="15"/>
        <v>нема рецепту</v>
      </c>
    </row>
    <row r="973" spans="1:11">
      <c r="A973" s="4">
        <v>972</v>
      </c>
      <c r="B973" s="7">
        <v>45797</v>
      </c>
      <c r="C973" s="5" t="s">
        <v>2206</v>
      </c>
      <c r="D973" s="6">
        <v>14</v>
      </c>
      <c r="E973" s="20"/>
      <c r="F973" s="6">
        <v>254</v>
      </c>
      <c r="G973" s="6"/>
      <c r="H973" s="6">
        <v>1972</v>
      </c>
      <c r="I973" s="14">
        <f>SUMIF(Чек_позиція!D:D,Продаж!H973,Чек_позиція!F:F)</f>
        <v>8668.11</v>
      </c>
      <c r="J973" t="str">
        <f>VLOOKUP(D973,Аптека!A:B,2,FALSE)</f>
        <v>Аптека №14</v>
      </c>
      <c r="K973" t="str">
        <f t="shared" si="15"/>
        <v>нема рецепту</v>
      </c>
    </row>
    <row r="974" spans="1:11">
      <c r="A974" s="4">
        <v>973</v>
      </c>
      <c r="B974" s="7">
        <v>45795</v>
      </c>
      <c r="C974" s="5" t="s">
        <v>2206</v>
      </c>
      <c r="D974" s="6">
        <v>28</v>
      </c>
      <c r="E974" s="20">
        <v>371</v>
      </c>
      <c r="F974" s="6">
        <v>28</v>
      </c>
      <c r="G974" s="6"/>
      <c r="H974" s="6">
        <v>1973</v>
      </c>
      <c r="I974" s="14">
        <f>SUMIF(Чек_позиція!D:D,Продаж!H974,Чек_позиція!F:F)</f>
        <v>1719.72</v>
      </c>
      <c r="J974" t="str">
        <f>VLOOKUP(D974,Аптека!A:B,2,FALSE)</f>
        <v>Аптека №28</v>
      </c>
      <c r="K974" t="str">
        <f t="shared" si="15"/>
        <v>нема рецепту</v>
      </c>
    </row>
    <row r="975" spans="1:11">
      <c r="A975" s="4">
        <v>974</v>
      </c>
      <c r="B975" s="7">
        <v>45735</v>
      </c>
      <c r="C975" s="5" t="s">
        <v>8</v>
      </c>
      <c r="D975" s="6">
        <v>22</v>
      </c>
      <c r="E975" s="20"/>
      <c r="F975" s="6">
        <v>322</v>
      </c>
      <c r="G975" s="6">
        <v>1291</v>
      </c>
      <c r="H975" s="6">
        <v>1974</v>
      </c>
      <c r="I975" s="14">
        <f>SUMIF(Чек_позиція!D:D,Продаж!H975,Чек_позиція!F:F)</f>
        <v>1273.5</v>
      </c>
      <c r="J975" t="str">
        <f>VLOOKUP(D975,Аптека!A:B,2,FALSE)</f>
        <v>Аптека №22</v>
      </c>
      <c r="K975" t="str">
        <f t="shared" si="15"/>
        <v>є рецепт</v>
      </c>
    </row>
    <row r="976" spans="1:11">
      <c r="A976" s="4">
        <v>975</v>
      </c>
      <c r="B976" s="7">
        <v>45729</v>
      </c>
      <c r="C976" s="5" t="s">
        <v>8</v>
      </c>
      <c r="D976" s="6">
        <v>58</v>
      </c>
      <c r="E976" s="20">
        <v>236</v>
      </c>
      <c r="F976" s="6">
        <v>58</v>
      </c>
      <c r="G976" s="6">
        <v>271</v>
      </c>
      <c r="H976" s="6">
        <v>1975</v>
      </c>
      <c r="I976" s="14">
        <f>SUMIF(Чек_позиція!D:D,Продаж!H976,Чек_позиція!F:F)</f>
        <v>10212.51</v>
      </c>
      <c r="J976" t="str">
        <f>VLOOKUP(D976,Аптека!A:B,2,FALSE)</f>
        <v>Аптека №58</v>
      </c>
      <c r="K976" t="str">
        <f t="shared" si="15"/>
        <v>є рецепт</v>
      </c>
    </row>
    <row r="977" spans="1:11">
      <c r="A977" s="4">
        <v>976</v>
      </c>
      <c r="B977" s="7">
        <v>45780</v>
      </c>
      <c r="C977" s="5" t="s">
        <v>8</v>
      </c>
      <c r="D977" s="6">
        <v>35</v>
      </c>
      <c r="E977" s="20">
        <v>153</v>
      </c>
      <c r="F977" s="6">
        <v>275</v>
      </c>
      <c r="G977" s="6"/>
      <c r="H977" s="6">
        <v>1976</v>
      </c>
      <c r="I977" s="14">
        <f>SUMIF(Чек_позиція!D:D,Продаж!H977,Чек_позиція!F:F)</f>
        <v>660</v>
      </c>
      <c r="J977" t="str">
        <f>VLOOKUP(D977,Аптека!A:B,2,FALSE)</f>
        <v>Аптека №35</v>
      </c>
      <c r="K977" t="str">
        <f t="shared" si="15"/>
        <v>нема рецепту</v>
      </c>
    </row>
    <row r="978" spans="1:11">
      <c r="A978" s="4">
        <v>977</v>
      </c>
      <c r="B978" s="7">
        <v>45783</v>
      </c>
      <c r="C978" s="5" t="s">
        <v>8</v>
      </c>
      <c r="D978" s="6">
        <v>7</v>
      </c>
      <c r="E978" s="20">
        <v>565</v>
      </c>
      <c r="F978" s="6">
        <v>187</v>
      </c>
      <c r="G978" s="6"/>
      <c r="H978" s="6">
        <v>1977</v>
      </c>
      <c r="I978" s="14">
        <f>SUMIF(Чек_позиція!D:D,Продаж!H978,Чек_позиція!F:F)</f>
        <v>911.92</v>
      </c>
      <c r="J978" t="str">
        <f>VLOOKUP(D978,Аптека!A:B,2,FALSE)</f>
        <v>Аптека №7</v>
      </c>
      <c r="K978" t="str">
        <f t="shared" si="15"/>
        <v>нема рецепту</v>
      </c>
    </row>
    <row r="979" spans="1:11">
      <c r="A979" s="4">
        <v>978</v>
      </c>
      <c r="B979" s="7">
        <v>45805</v>
      </c>
      <c r="C979" s="5" t="s">
        <v>2206</v>
      </c>
      <c r="D979" s="6">
        <v>21</v>
      </c>
      <c r="E979" s="20"/>
      <c r="F979" s="6">
        <v>261</v>
      </c>
      <c r="G979" s="6"/>
      <c r="H979" s="6">
        <v>1978</v>
      </c>
      <c r="I979" s="14">
        <f>SUMIF(Чек_позиція!D:D,Продаж!H979,Чек_позиція!F:F)</f>
        <v>7401.82</v>
      </c>
      <c r="J979" t="str">
        <f>VLOOKUP(D979,Аптека!A:B,2,FALSE)</f>
        <v>Аптека №21</v>
      </c>
      <c r="K979" t="str">
        <f t="shared" si="15"/>
        <v>нема рецепту</v>
      </c>
    </row>
    <row r="980" spans="1:11">
      <c r="A980" s="4">
        <v>979</v>
      </c>
      <c r="B980" s="7">
        <v>45720</v>
      </c>
      <c r="C980" s="5" t="s">
        <v>2206</v>
      </c>
      <c r="D980" s="6">
        <v>32</v>
      </c>
      <c r="E980" s="20"/>
      <c r="F980" s="6">
        <v>272</v>
      </c>
      <c r="G980" s="6"/>
      <c r="H980" s="6">
        <v>1979</v>
      </c>
      <c r="I980" s="14">
        <f>SUMIF(Чек_позиція!D:D,Продаж!H980,Чек_позиція!F:F)</f>
        <v>467.13</v>
      </c>
      <c r="J980" t="str">
        <f>VLOOKUP(D980,Аптека!A:B,2,FALSE)</f>
        <v>Аптека №32</v>
      </c>
      <c r="K980" t="str">
        <f t="shared" si="15"/>
        <v>нема рецепту</v>
      </c>
    </row>
    <row r="981" spans="1:11">
      <c r="A981" s="4">
        <v>980</v>
      </c>
      <c r="B981" s="7">
        <v>45741</v>
      </c>
      <c r="C981" s="5" t="s">
        <v>2206</v>
      </c>
      <c r="D981" s="6">
        <v>16</v>
      </c>
      <c r="E981" s="20"/>
      <c r="F981" s="6">
        <v>16</v>
      </c>
      <c r="G981" s="6">
        <v>813</v>
      </c>
      <c r="H981" s="6">
        <v>1980</v>
      </c>
      <c r="I981" s="14">
        <f>SUMIF(Чек_позиція!D:D,Продаж!H981,Чек_позиція!F:F)</f>
        <v>5355.25</v>
      </c>
      <c r="J981" t="str">
        <f>VLOOKUP(D981,Аптека!A:B,2,FALSE)</f>
        <v>Аптека №16</v>
      </c>
      <c r="K981" t="str">
        <f t="shared" si="15"/>
        <v>є рецепт</v>
      </c>
    </row>
    <row r="982" spans="1:11">
      <c r="A982" s="4">
        <v>981</v>
      </c>
      <c r="B982" s="7">
        <v>45697</v>
      </c>
      <c r="C982" s="5" t="s">
        <v>8</v>
      </c>
      <c r="D982" s="6">
        <v>10</v>
      </c>
      <c r="E982" s="20"/>
      <c r="F982" s="6">
        <v>370</v>
      </c>
      <c r="G982" s="6"/>
      <c r="H982" s="6">
        <v>1981</v>
      </c>
      <c r="I982" s="14">
        <f>SUMIF(Чек_позиція!D:D,Продаж!H982,Чек_позиція!F:F)</f>
        <v>533.08000000000004</v>
      </c>
      <c r="J982" t="str">
        <f>VLOOKUP(D982,Аптека!A:B,2,FALSE)</f>
        <v>Аптека №10</v>
      </c>
      <c r="K982" t="str">
        <f t="shared" si="15"/>
        <v>нема рецепту</v>
      </c>
    </row>
    <row r="983" spans="1:11">
      <c r="A983" s="4">
        <v>982</v>
      </c>
      <c r="B983" s="7">
        <v>45689</v>
      </c>
      <c r="C983" s="5" t="s">
        <v>8</v>
      </c>
      <c r="D983" s="6">
        <v>37</v>
      </c>
      <c r="E983" s="20">
        <v>227</v>
      </c>
      <c r="F983" s="6">
        <v>97</v>
      </c>
      <c r="G983" s="6"/>
      <c r="H983" s="6">
        <v>1982</v>
      </c>
      <c r="I983" s="14">
        <f>SUMIF(Чек_позиція!D:D,Продаж!H983,Чек_позиція!F:F)</f>
        <v>4070.73</v>
      </c>
      <c r="J983" t="str">
        <f>VLOOKUP(D983,Аптека!A:B,2,FALSE)</f>
        <v>Аптека №37</v>
      </c>
      <c r="K983" t="str">
        <f t="shared" si="15"/>
        <v>нема рецепту</v>
      </c>
    </row>
    <row r="984" spans="1:11">
      <c r="A984" s="4">
        <v>983</v>
      </c>
      <c r="B984" s="7">
        <v>45778</v>
      </c>
      <c r="C984" s="5" t="s">
        <v>2206</v>
      </c>
      <c r="D984" s="6">
        <v>10</v>
      </c>
      <c r="E984" s="20">
        <v>39</v>
      </c>
      <c r="F984" s="6">
        <v>70</v>
      </c>
      <c r="G984" s="6"/>
      <c r="H984" s="6">
        <v>1983</v>
      </c>
      <c r="I984" s="14">
        <f>SUMIF(Чек_позиція!D:D,Продаж!H984,Чек_позиція!F:F)</f>
        <v>3961.6000000000004</v>
      </c>
      <c r="J984" t="str">
        <f>VLOOKUP(D984,Аптека!A:B,2,FALSE)</f>
        <v>Аптека №10</v>
      </c>
      <c r="K984" t="str">
        <f t="shared" si="15"/>
        <v>нема рецепту</v>
      </c>
    </row>
    <row r="985" spans="1:11">
      <c r="A985" s="4">
        <v>984</v>
      </c>
      <c r="B985" s="7">
        <v>45824</v>
      </c>
      <c r="C985" s="5" t="s">
        <v>8</v>
      </c>
      <c r="D985" s="6">
        <v>55</v>
      </c>
      <c r="E985" s="20">
        <v>171</v>
      </c>
      <c r="F985" s="6">
        <v>355</v>
      </c>
      <c r="G985" s="6"/>
      <c r="H985" s="6">
        <v>1984</v>
      </c>
      <c r="I985" s="14">
        <f>SUMIF(Чек_позиція!D:D,Продаж!H985,Чек_позиція!F:F)</f>
        <v>1565.8</v>
      </c>
      <c r="J985" t="str">
        <f>VLOOKUP(D985,Аптека!A:B,2,FALSE)</f>
        <v>Аптека №55</v>
      </c>
      <c r="K985" t="str">
        <f t="shared" si="15"/>
        <v>нема рецепту</v>
      </c>
    </row>
    <row r="986" spans="1:11">
      <c r="A986" s="4">
        <v>985</v>
      </c>
      <c r="B986" s="7">
        <v>45677</v>
      </c>
      <c r="C986" s="5" t="s">
        <v>2206</v>
      </c>
      <c r="D986" s="6">
        <v>39</v>
      </c>
      <c r="E986" s="20">
        <v>412</v>
      </c>
      <c r="F986" s="6">
        <v>219</v>
      </c>
      <c r="G986" s="6"/>
      <c r="H986" s="6">
        <v>1985</v>
      </c>
      <c r="I986" s="14">
        <f>SUMIF(Чек_позиція!D:D,Продаж!H986,Чек_позиція!F:F)</f>
        <v>1511.5</v>
      </c>
      <c r="J986" t="str">
        <f>VLOOKUP(D986,Аптека!A:B,2,FALSE)</f>
        <v>Аптека №39</v>
      </c>
      <c r="K986" t="str">
        <f t="shared" si="15"/>
        <v>нема рецепту</v>
      </c>
    </row>
    <row r="987" spans="1:11">
      <c r="A987" s="4">
        <v>986</v>
      </c>
      <c r="B987" s="7">
        <v>45697</v>
      </c>
      <c r="C987" s="5" t="s">
        <v>8</v>
      </c>
      <c r="D987" s="6">
        <v>47</v>
      </c>
      <c r="E987" s="20">
        <v>199</v>
      </c>
      <c r="F987" s="6">
        <v>287</v>
      </c>
      <c r="G987" s="6"/>
      <c r="H987" s="6">
        <v>1986</v>
      </c>
      <c r="I987" s="14">
        <f>SUMIF(Чек_позиція!D:D,Продаж!H987,Чек_позиція!F:F)</f>
        <v>3008.96</v>
      </c>
      <c r="J987" t="str">
        <f>VLOOKUP(D987,Аптека!A:B,2,FALSE)</f>
        <v>Аптека №47</v>
      </c>
      <c r="K987" t="str">
        <f t="shared" si="15"/>
        <v>нема рецепту</v>
      </c>
    </row>
    <row r="988" spans="1:11">
      <c r="A988" s="4">
        <v>987</v>
      </c>
      <c r="B988" s="7">
        <v>45782</v>
      </c>
      <c r="C988" s="5" t="s">
        <v>8</v>
      </c>
      <c r="D988" s="6">
        <v>32</v>
      </c>
      <c r="E988" s="20"/>
      <c r="F988" s="6">
        <v>332</v>
      </c>
      <c r="G988" s="6">
        <v>1063</v>
      </c>
      <c r="H988" s="6">
        <v>1987</v>
      </c>
      <c r="I988" s="14">
        <f>SUMIF(Чек_позиція!D:D,Продаж!H988,Чек_позиція!F:F)</f>
        <v>4304.3100000000004</v>
      </c>
      <c r="J988" t="str">
        <f>VLOOKUP(D988,Аптека!A:B,2,FALSE)</f>
        <v>Аптека №32</v>
      </c>
      <c r="K988" t="str">
        <f t="shared" si="15"/>
        <v>є рецепт</v>
      </c>
    </row>
    <row r="989" spans="1:11">
      <c r="A989" s="4">
        <v>988</v>
      </c>
      <c r="B989" s="7">
        <v>45687</v>
      </c>
      <c r="C989" s="5" t="s">
        <v>8</v>
      </c>
      <c r="D989" s="6">
        <v>12</v>
      </c>
      <c r="E989" s="20"/>
      <c r="F989" s="6">
        <v>372</v>
      </c>
      <c r="G989" s="6"/>
      <c r="H989" s="6">
        <v>1988</v>
      </c>
      <c r="I989" s="14">
        <f>SUMIF(Чек_позиція!D:D,Продаж!H989,Чек_позиція!F:F)</f>
        <v>3253.0000000000005</v>
      </c>
      <c r="J989" t="str">
        <f>VLOOKUP(D989,Аптека!A:B,2,FALSE)</f>
        <v>Аптека №12</v>
      </c>
      <c r="K989" t="str">
        <f t="shared" si="15"/>
        <v>нема рецепту</v>
      </c>
    </row>
    <row r="990" spans="1:11">
      <c r="A990" s="4">
        <v>989</v>
      </c>
      <c r="B990" s="7">
        <v>45699</v>
      </c>
      <c r="C990" s="5" t="s">
        <v>2206</v>
      </c>
      <c r="D990" s="6">
        <v>29</v>
      </c>
      <c r="E990" s="20">
        <v>519</v>
      </c>
      <c r="F990" s="6">
        <v>269</v>
      </c>
      <c r="G990" s="6"/>
      <c r="H990" s="6">
        <v>1989</v>
      </c>
      <c r="I990" s="14">
        <f>SUMIF(Чек_позиція!D:D,Продаж!H990,Чек_позиція!F:F)</f>
        <v>7294.71</v>
      </c>
      <c r="J990" t="str">
        <f>VLOOKUP(D990,Аптека!A:B,2,FALSE)</f>
        <v>Аптека №29</v>
      </c>
      <c r="K990" t="str">
        <f t="shared" si="15"/>
        <v>нема рецепту</v>
      </c>
    </row>
    <row r="991" spans="1:11">
      <c r="A991" s="4">
        <v>990</v>
      </c>
      <c r="B991" s="7">
        <v>45702</v>
      </c>
      <c r="C991" s="5" t="s">
        <v>2206</v>
      </c>
      <c r="D991" s="6">
        <v>8</v>
      </c>
      <c r="E991" s="20">
        <v>296</v>
      </c>
      <c r="F991" s="6">
        <v>68</v>
      </c>
      <c r="G991" s="6"/>
      <c r="H991" s="6">
        <v>1990</v>
      </c>
      <c r="I991" s="14">
        <f>SUMIF(Чек_позиція!D:D,Продаж!H991,Чек_позиція!F:F)</f>
        <v>4027.96</v>
      </c>
      <c r="J991" t="str">
        <f>VLOOKUP(D991,Аптека!A:B,2,FALSE)</f>
        <v>Аптека №8</v>
      </c>
      <c r="K991" t="str">
        <f t="shared" si="15"/>
        <v>нема рецепту</v>
      </c>
    </row>
    <row r="992" spans="1:11">
      <c r="A992" s="4">
        <v>991</v>
      </c>
      <c r="B992" s="7">
        <v>45811</v>
      </c>
      <c r="C992" s="5" t="s">
        <v>2206</v>
      </c>
      <c r="D992" s="6">
        <v>48</v>
      </c>
      <c r="E992" s="20">
        <v>15</v>
      </c>
      <c r="F992" s="6">
        <v>108</v>
      </c>
      <c r="G992" s="6"/>
      <c r="H992" s="6">
        <v>1991</v>
      </c>
      <c r="I992" s="14">
        <f>SUMIF(Чек_позиція!D:D,Продаж!H992,Чек_позиція!F:F)</f>
        <v>4331.84</v>
      </c>
      <c r="J992" t="str">
        <f>VLOOKUP(D992,Аптека!A:B,2,FALSE)</f>
        <v>Аптека №48</v>
      </c>
      <c r="K992" t="str">
        <f t="shared" si="15"/>
        <v>нема рецепту</v>
      </c>
    </row>
    <row r="993" spans="1:11">
      <c r="A993" s="4">
        <v>992</v>
      </c>
      <c r="B993" s="7">
        <v>45720</v>
      </c>
      <c r="C993" s="5" t="s">
        <v>8</v>
      </c>
      <c r="D993" s="6">
        <v>15</v>
      </c>
      <c r="E993" s="20"/>
      <c r="F993" s="6">
        <v>15</v>
      </c>
      <c r="G993" s="6"/>
      <c r="H993" s="6">
        <v>1992</v>
      </c>
      <c r="I993" s="14">
        <f>SUMIF(Чек_позиція!D:D,Продаж!H993,Чек_позиція!F:F)</f>
        <v>399.48</v>
      </c>
      <c r="J993" t="str">
        <f>VLOOKUP(D993,Аптека!A:B,2,FALSE)</f>
        <v>Аптека №15</v>
      </c>
      <c r="K993" t="str">
        <f t="shared" si="15"/>
        <v>нема рецепту</v>
      </c>
    </row>
    <row r="994" spans="1:11">
      <c r="A994" s="4">
        <v>993</v>
      </c>
      <c r="B994" s="7">
        <v>45800</v>
      </c>
      <c r="C994" s="5" t="s">
        <v>8</v>
      </c>
      <c r="D994" s="6">
        <v>36</v>
      </c>
      <c r="E994" s="20"/>
      <c r="F994" s="6">
        <v>396</v>
      </c>
      <c r="G994" s="6">
        <v>712</v>
      </c>
      <c r="H994" s="6">
        <v>1993</v>
      </c>
      <c r="I994" s="14">
        <f>SUMIF(Чек_позиція!D:D,Продаж!H994,Чек_позиція!F:F)</f>
        <v>2048.54</v>
      </c>
      <c r="J994" t="str">
        <f>VLOOKUP(D994,Аптека!A:B,2,FALSE)</f>
        <v>Аптека №36</v>
      </c>
      <c r="K994" t="str">
        <f t="shared" si="15"/>
        <v>є рецепт</v>
      </c>
    </row>
    <row r="995" spans="1:11">
      <c r="A995" s="4">
        <v>994</v>
      </c>
      <c r="B995" s="7">
        <v>45737</v>
      </c>
      <c r="C995" s="5" t="s">
        <v>2206</v>
      </c>
      <c r="D995" s="6">
        <v>22</v>
      </c>
      <c r="E995" s="20">
        <v>299</v>
      </c>
      <c r="F995" s="6">
        <v>322</v>
      </c>
      <c r="G995" s="6">
        <v>365</v>
      </c>
      <c r="H995" s="6">
        <v>1994</v>
      </c>
      <c r="I995" s="14">
        <f>SUMIF(Чек_позиція!D:D,Продаж!H995,Чек_позиція!F:F)</f>
        <v>5300.85</v>
      </c>
      <c r="J995" t="str">
        <f>VLOOKUP(D995,Аптека!A:B,2,FALSE)</f>
        <v>Аптека №22</v>
      </c>
      <c r="K995" t="str">
        <f t="shared" si="15"/>
        <v>є рецепт</v>
      </c>
    </row>
    <row r="996" spans="1:11">
      <c r="A996" s="4">
        <v>995</v>
      </c>
      <c r="B996" s="7">
        <v>45782</v>
      </c>
      <c r="C996" s="5" t="s">
        <v>2206</v>
      </c>
      <c r="D996" s="6">
        <v>28</v>
      </c>
      <c r="E996" s="20">
        <v>142</v>
      </c>
      <c r="F996" s="6">
        <v>88</v>
      </c>
      <c r="G996" s="6">
        <v>1003</v>
      </c>
      <c r="H996" s="6">
        <v>1995</v>
      </c>
      <c r="I996" s="14">
        <f>SUMIF(Чек_позиція!D:D,Продаж!H996,Чек_позиція!F:F)</f>
        <v>2493.83</v>
      </c>
      <c r="J996" t="str">
        <f>VLOOKUP(D996,Аптека!A:B,2,FALSE)</f>
        <v>Аптека №28</v>
      </c>
      <c r="K996" t="str">
        <f t="shared" si="15"/>
        <v>є рецепт</v>
      </c>
    </row>
    <row r="997" spans="1:11">
      <c r="A997" s="4">
        <v>996</v>
      </c>
      <c r="B997" s="7">
        <v>45776</v>
      </c>
      <c r="C997" s="5" t="s">
        <v>2206</v>
      </c>
      <c r="D997" s="6">
        <v>33</v>
      </c>
      <c r="E997" s="20"/>
      <c r="F997" s="6">
        <v>393</v>
      </c>
      <c r="G997" s="6">
        <v>1203</v>
      </c>
      <c r="H997" s="6">
        <v>1996</v>
      </c>
      <c r="I997" s="14">
        <f>SUMIF(Чек_позиція!D:D,Продаж!H997,Чек_позиція!F:F)</f>
        <v>2784.4100000000003</v>
      </c>
      <c r="J997" t="str">
        <f>VLOOKUP(D997,Аптека!A:B,2,FALSE)</f>
        <v>Аптека №33</v>
      </c>
      <c r="K997" t="str">
        <f t="shared" si="15"/>
        <v>є рецепт</v>
      </c>
    </row>
    <row r="998" spans="1:11">
      <c r="A998" s="4">
        <v>997</v>
      </c>
      <c r="B998" s="7">
        <v>45665</v>
      </c>
      <c r="C998" s="5" t="s">
        <v>8</v>
      </c>
      <c r="D998" s="6">
        <v>41</v>
      </c>
      <c r="E998" s="20">
        <v>321</v>
      </c>
      <c r="F998" s="6">
        <v>281</v>
      </c>
      <c r="G998" s="6"/>
      <c r="H998" s="6">
        <v>1997</v>
      </c>
      <c r="I998" s="14">
        <f>SUMIF(Чек_позиція!D:D,Продаж!H998,Чек_позиція!F:F)</f>
        <v>6125.0599999999995</v>
      </c>
      <c r="J998" t="str">
        <f>VLOOKUP(D998,Аптека!A:B,2,FALSE)</f>
        <v>Аптека №41</v>
      </c>
      <c r="K998" t="str">
        <f t="shared" si="15"/>
        <v>нема рецепту</v>
      </c>
    </row>
    <row r="999" spans="1:11">
      <c r="A999" s="4">
        <v>998</v>
      </c>
      <c r="B999" s="7">
        <v>45696</v>
      </c>
      <c r="C999" s="5" t="s">
        <v>8</v>
      </c>
      <c r="D999" s="6">
        <v>34</v>
      </c>
      <c r="E999" s="20">
        <v>332</v>
      </c>
      <c r="F999" s="6">
        <v>394</v>
      </c>
      <c r="G999" s="6"/>
      <c r="H999" s="6">
        <v>1998</v>
      </c>
      <c r="I999" s="14">
        <f>SUMIF(Чек_позиція!D:D,Продаж!H999,Чек_позиція!F:F)</f>
        <v>3764.36</v>
      </c>
      <c r="J999" t="str">
        <f>VLOOKUP(D999,Аптека!A:B,2,FALSE)</f>
        <v>Аптека №34</v>
      </c>
      <c r="K999" t="str">
        <f t="shared" si="15"/>
        <v>нема рецепту</v>
      </c>
    </row>
    <row r="1000" spans="1:11">
      <c r="A1000" s="4">
        <v>999</v>
      </c>
      <c r="B1000" s="7">
        <v>45817</v>
      </c>
      <c r="C1000" s="5" t="s">
        <v>2206</v>
      </c>
      <c r="D1000" s="6">
        <v>25</v>
      </c>
      <c r="E1000" s="20">
        <v>493</v>
      </c>
      <c r="F1000" s="6">
        <v>265</v>
      </c>
      <c r="G1000" s="6"/>
      <c r="H1000" s="6">
        <v>1999</v>
      </c>
      <c r="I1000" s="14">
        <f>SUMIF(Чек_позиція!D:D,Продаж!H1000,Чек_позиція!F:F)</f>
        <v>3944.7799999999997</v>
      </c>
      <c r="J1000" t="str">
        <f>VLOOKUP(D1000,Аптека!A:B,2,FALSE)</f>
        <v>Аптека №25</v>
      </c>
      <c r="K1000" t="str">
        <f t="shared" si="15"/>
        <v>нема рецепту</v>
      </c>
    </row>
    <row r="1001" spans="1:11">
      <c r="A1001" s="4">
        <v>1000</v>
      </c>
      <c r="B1001" s="7">
        <v>45696</v>
      </c>
      <c r="C1001" s="5" t="s">
        <v>2206</v>
      </c>
      <c r="D1001" s="6">
        <v>35</v>
      </c>
      <c r="E1001" s="20"/>
      <c r="F1001" s="6">
        <v>35</v>
      </c>
      <c r="G1001" s="6"/>
      <c r="H1001" s="6">
        <v>2000</v>
      </c>
      <c r="I1001" s="14">
        <f>SUMIF(Чек_позиція!D:D,Продаж!H1001,Чек_позиція!F:F)</f>
        <v>4260.67</v>
      </c>
      <c r="J1001" t="str">
        <f>VLOOKUP(D1001,Аптека!A:B,2,FALSE)</f>
        <v>Аптека №35</v>
      </c>
      <c r="K1001" t="str">
        <f t="shared" si="15"/>
        <v>нема рецепту</v>
      </c>
    </row>
    <row r="1002" spans="1:11">
      <c r="A1002" s="4">
        <v>1001</v>
      </c>
      <c r="B1002" s="7">
        <v>45673</v>
      </c>
      <c r="C1002" s="5" t="s">
        <v>8</v>
      </c>
      <c r="D1002" s="6">
        <v>32</v>
      </c>
      <c r="E1002" s="20"/>
      <c r="F1002" s="6">
        <v>32</v>
      </c>
      <c r="G1002" s="6">
        <v>348</v>
      </c>
      <c r="H1002" s="6">
        <v>2001</v>
      </c>
      <c r="I1002" s="14">
        <f>SUMIF(Чек_позиція!D:D,Продаж!H1002,Чек_позиція!F:F)</f>
        <v>1224.06</v>
      </c>
      <c r="J1002" t="str">
        <f>VLOOKUP(D1002,Аптека!A:B,2,FALSE)</f>
        <v>Аптека №32</v>
      </c>
      <c r="K1002" t="str">
        <f t="shared" si="15"/>
        <v>є рецепт</v>
      </c>
    </row>
    <row r="1003" spans="1:11">
      <c r="A1003" s="4">
        <v>1002</v>
      </c>
      <c r="B1003" s="7">
        <v>45779</v>
      </c>
      <c r="C1003" s="5" t="s">
        <v>8</v>
      </c>
      <c r="D1003" s="6">
        <v>23</v>
      </c>
      <c r="E1003" s="20"/>
      <c r="F1003" s="6">
        <v>23</v>
      </c>
      <c r="G1003" s="6"/>
      <c r="H1003" s="6">
        <v>2002</v>
      </c>
      <c r="I1003" s="14">
        <f>SUMIF(Чек_позиція!D:D,Продаж!H1003,Чек_позиція!F:F)</f>
        <v>2007.32</v>
      </c>
      <c r="J1003" t="str">
        <f>VLOOKUP(D1003,Аптека!A:B,2,FALSE)</f>
        <v>Аптека №23</v>
      </c>
      <c r="K1003" t="str">
        <f t="shared" si="15"/>
        <v>нема рецепту</v>
      </c>
    </row>
    <row r="1004" spans="1:11">
      <c r="A1004" s="4">
        <v>1003</v>
      </c>
      <c r="B1004" s="7">
        <v>45674</v>
      </c>
      <c r="C1004" s="5" t="s">
        <v>8</v>
      </c>
      <c r="D1004" s="6">
        <v>26</v>
      </c>
      <c r="E1004" s="20">
        <v>218</v>
      </c>
      <c r="F1004" s="6">
        <v>26</v>
      </c>
      <c r="G1004" s="6"/>
      <c r="H1004" s="6">
        <v>2003</v>
      </c>
      <c r="I1004" s="14">
        <f>SUMIF(Чек_позиція!D:D,Продаж!H1004,Чек_позиція!F:F)</f>
        <v>610.4</v>
      </c>
      <c r="J1004" t="str">
        <f>VLOOKUP(D1004,Аптека!A:B,2,FALSE)</f>
        <v>Аптека №26</v>
      </c>
      <c r="K1004" t="str">
        <f t="shared" si="15"/>
        <v>нема рецепту</v>
      </c>
    </row>
    <row r="1005" spans="1:11">
      <c r="A1005" s="4">
        <v>1004</v>
      </c>
      <c r="B1005" s="7">
        <v>45771</v>
      </c>
      <c r="C1005" s="5" t="s">
        <v>2206</v>
      </c>
      <c r="D1005" s="6">
        <v>5</v>
      </c>
      <c r="E1005" s="20"/>
      <c r="F1005" s="6">
        <v>125</v>
      </c>
      <c r="G1005" s="6">
        <v>1011</v>
      </c>
      <c r="H1005" s="6">
        <v>2004</v>
      </c>
      <c r="I1005" s="14">
        <f>SUMIF(Чек_позиція!D:D,Продаж!H1005,Чек_позиція!F:F)</f>
        <v>1260.6199999999999</v>
      </c>
      <c r="J1005" t="str">
        <f>VLOOKUP(D1005,Аптека!A:B,2,FALSE)</f>
        <v>Аптека №5</v>
      </c>
      <c r="K1005" t="str">
        <f t="shared" si="15"/>
        <v>є рецепт</v>
      </c>
    </row>
    <row r="1006" spans="1:11">
      <c r="A1006" s="4">
        <v>1005</v>
      </c>
      <c r="B1006" s="7">
        <v>45768</v>
      </c>
      <c r="C1006" s="5" t="s">
        <v>2206</v>
      </c>
      <c r="D1006" s="6">
        <v>33</v>
      </c>
      <c r="E1006" s="20">
        <v>143</v>
      </c>
      <c r="F1006" s="6">
        <v>153</v>
      </c>
      <c r="G1006" s="6"/>
      <c r="H1006" s="6">
        <v>2005</v>
      </c>
      <c r="I1006" s="14">
        <f>SUMIF(Чек_позиція!D:D,Продаж!H1006,Чек_позиція!F:F)</f>
        <v>3472.55</v>
      </c>
      <c r="J1006" t="str">
        <f>VLOOKUP(D1006,Аптека!A:B,2,FALSE)</f>
        <v>Аптека №33</v>
      </c>
      <c r="K1006" t="str">
        <f t="shared" si="15"/>
        <v>нема рецепту</v>
      </c>
    </row>
    <row r="1007" spans="1:11">
      <c r="A1007" s="4">
        <v>1006</v>
      </c>
      <c r="B1007" s="7">
        <v>45749</v>
      </c>
      <c r="C1007" s="5" t="s">
        <v>8</v>
      </c>
      <c r="D1007" s="6">
        <v>21</v>
      </c>
      <c r="E1007" s="20">
        <v>483</v>
      </c>
      <c r="F1007" s="6">
        <v>21</v>
      </c>
      <c r="G1007" s="6"/>
      <c r="H1007" s="6">
        <v>2006</v>
      </c>
      <c r="I1007" s="14">
        <f>SUMIF(Чек_позиція!D:D,Продаж!H1007,Чек_позиція!F:F)</f>
        <v>478.68</v>
      </c>
      <c r="J1007" t="str">
        <f>VLOOKUP(D1007,Аптека!A:B,2,FALSE)</f>
        <v>Аптека №21</v>
      </c>
      <c r="K1007" t="str">
        <f t="shared" si="15"/>
        <v>нема рецепту</v>
      </c>
    </row>
    <row r="1008" spans="1:11">
      <c r="A1008" s="4">
        <v>1007</v>
      </c>
      <c r="B1008" s="7">
        <v>45807</v>
      </c>
      <c r="C1008" s="5" t="s">
        <v>2206</v>
      </c>
      <c r="D1008" s="6">
        <v>7</v>
      </c>
      <c r="E1008" s="20">
        <v>501</v>
      </c>
      <c r="F1008" s="6">
        <v>127</v>
      </c>
      <c r="G1008" s="6"/>
      <c r="H1008" s="6">
        <v>2007</v>
      </c>
      <c r="I1008" s="14">
        <f>SUMIF(Чек_позиція!D:D,Продаж!H1008,Чек_позиція!F:F)</f>
        <v>4143.93</v>
      </c>
      <c r="J1008" t="str">
        <f>VLOOKUP(D1008,Аптека!A:B,2,FALSE)</f>
        <v>Аптека №7</v>
      </c>
      <c r="K1008" t="str">
        <f t="shared" si="15"/>
        <v>нема рецепту</v>
      </c>
    </row>
    <row r="1009" spans="1:11">
      <c r="A1009" s="4">
        <v>1008</v>
      </c>
      <c r="B1009" s="7">
        <v>45690</v>
      </c>
      <c r="C1009" s="5" t="s">
        <v>2206</v>
      </c>
      <c r="D1009" s="6">
        <v>6</v>
      </c>
      <c r="E1009" s="20"/>
      <c r="F1009" s="6">
        <v>306</v>
      </c>
      <c r="G1009" s="6"/>
      <c r="H1009" s="6">
        <v>2008</v>
      </c>
      <c r="I1009" s="14">
        <f>SUMIF(Чек_позиція!D:D,Продаж!H1009,Чек_позиція!F:F)</f>
        <v>3308.8599999999997</v>
      </c>
      <c r="J1009" t="str">
        <f>VLOOKUP(D1009,Аптека!A:B,2,FALSE)</f>
        <v>Аптека №6</v>
      </c>
      <c r="K1009" t="str">
        <f t="shared" si="15"/>
        <v>нема рецепту</v>
      </c>
    </row>
    <row r="1010" spans="1:11">
      <c r="A1010" s="4">
        <v>1009</v>
      </c>
      <c r="B1010" s="7">
        <v>45822</v>
      </c>
      <c r="C1010" s="5" t="s">
        <v>2206</v>
      </c>
      <c r="D1010" s="6">
        <v>21</v>
      </c>
      <c r="E1010" s="20">
        <v>438</v>
      </c>
      <c r="F1010" s="6">
        <v>21</v>
      </c>
      <c r="G1010" s="6"/>
      <c r="H1010" s="6">
        <v>2009</v>
      </c>
      <c r="I1010" s="14">
        <f>SUMIF(Чек_позиція!D:D,Продаж!H1010,Чек_позиція!F:F)</f>
        <v>1022.45</v>
      </c>
      <c r="J1010" t="str">
        <f>VLOOKUP(D1010,Аптека!A:B,2,FALSE)</f>
        <v>Аптека №21</v>
      </c>
      <c r="K1010" t="str">
        <f t="shared" si="15"/>
        <v>нема рецепту</v>
      </c>
    </row>
    <row r="1011" spans="1:11">
      <c r="A1011" s="4">
        <v>1010</v>
      </c>
      <c r="B1011" s="7">
        <v>45785</v>
      </c>
      <c r="C1011" s="5" t="s">
        <v>2206</v>
      </c>
      <c r="D1011" s="6">
        <v>19</v>
      </c>
      <c r="E1011" s="20">
        <v>522</v>
      </c>
      <c r="F1011" s="6">
        <v>199</v>
      </c>
      <c r="G1011" s="6">
        <v>796</v>
      </c>
      <c r="H1011" s="6">
        <v>2010</v>
      </c>
      <c r="I1011" s="14">
        <f>SUMIF(Чек_позиція!D:D,Продаж!H1011,Чек_позиція!F:F)</f>
        <v>4820.82</v>
      </c>
      <c r="J1011" t="str">
        <f>VLOOKUP(D1011,Аптека!A:B,2,FALSE)</f>
        <v>Аптека №19</v>
      </c>
      <c r="K1011" t="str">
        <f t="shared" si="15"/>
        <v>є рецепт</v>
      </c>
    </row>
    <row r="1012" spans="1:11">
      <c r="A1012" s="4">
        <v>1011</v>
      </c>
      <c r="B1012" s="7">
        <v>45750</v>
      </c>
      <c r="C1012" s="5" t="s">
        <v>8</v>
      </c>
      <c r="D1012" s="6">
        <v>60</v>
      </c>
      <c r="E1012" s="20">
        <v>78</v>
      </c>
      <c r="F1012" s="6">
        <v>180</v>
      </c>
      <c r="G1012" s="6"/>
      <c r="H1012" s="6">
        <v>2011</v>
      </c>
      <c r="I1012" s="14">
        <f>SUMIF(Чек_позиція!D:D,Продаж!H1012,Чек_позиція!F:F)</f>
        <v>3878.8500000000004</v>
      </c>
      <c r="J1012" t="str">
        <f>VLOOKUP(D1012,Аптека!A:B,2,FALSE)</f>
        <v>Аптека №60</v>
      </c>
      <c r="K1012" t="str">
        <f t="shared" si="15"/>
        <v>нема рецепту</v>
      </c>
    </row>
    <row r="1013" spans="1:11">
      <c r="A1013" s="4">
        <v>1012</v>
      </c>
      <c r="B1013" s="7">
        <v>45689</v>
      </c>
      <c r="C1013" s="5" t="s">
        <v>8</v>
      </c>
      <c r="D1013" s="6">
        <v>20</v>
      </c>
      <c r="E1013" s="20">
        <v>527</v>
      </c>
      <c r="F1013" s="6">
        <v>80</v>
      </c>
      <c r="G1013" s="6"/>
      <c r="H1013" s="6">
        <v>2012</v>
      </c>
      <c r="I1013" s="14">
        <f>SUMIF(Чек_позиція!D:D,Продаж!H1013,Чек_позиція!F:F)</f>
        <v>319.57</v>
      </c>
      <c r="J1013" t="str">
        <f>VLOOKUP(D1013,Аптека!A:B,2,FALSE)</f>
        <v>Аптека №20</v>
      </c>
      <c r="K1013" t="str">
        <f t="shared" si="15"/>
        <v>нема рецепту</v>
      </c>
    </row>
    <row r="1014" spans="1:11">
      <c r="A1014" s="4">
        <v>1013</v>
      </c>
      <c r="B1014" s="7">
        <v>45778</v>
      </c>
      <c r="C1014" s="5" t="s">
        <v>8</v>
      </c>
      <c r="D1014" s="6">
        <v>30</v>
      </c>
      <c r="E1014" s="20">
        <v>50</v>
      </c>
      <c r="F1014" s="6">
        <v>270</v>
      </c>
      <c r="G1014" s="6">
        <v>466</v>
      </c>
      <c r="H1014" s="6">
        <v>2013</v>
      </c>
      <c r="I1014" s="14">
        <f>SUMIF(Чек_позиція!D:D,Продаж!H1014,Чек_позиція!F:F)</f>
        <v>1838.9699999999998</v>
      </c>
      <c r="J1014" t="str">
        <f>VLOOKUP(D1014,Аптека!A:B,2,FALSE)</f>
        <v>Аптека №30</v>
      </c>
      <c r="K1014" t="str">
        <f t="shared" si="15"/>
        <v>є рецепт</v>
      </c>
    </row>
    <row r="1015" spans="1:11">
      <c r="A1015" s="4">
        <v>1014</v>
      </c>
      <c r="B1015" s="7">
        <v>45753</v>
      </c>
      <c r="C1015" s="5" t="s">
        <v>8</v>
      </c>
      <c r="D1015" s="6">
        <v>12</v>
      </c>
      <c r="E1015" s="20">
        <v>420</v>
      </c>
      <c r="F1015" s="6">
        <v>372</v>
      </c>
      <c r="G1015" s="6"/>
      <c r="H1015" s="6">
        <v>2014</v>
      </c>
      <c r="I1015" s="14">
        <f>SUMIF(Чек_позиція!D:D,Продаж!H1015,Чек_позиція!F:F)</f>
        <v>3006.95</v>
      </c>
      <c r="J1015" t="str">
        <f>VLOOKUP(D1015,Аптека!A:B,2,FALSE)</f>
        <v>Аптека №12</v>
      </c>
      <c r="K1015" t="str">
        <f t="shared" si="15"/>
        <v>нема рецепту</v>
      </c>
    </row>
    <row r="1016" spans="1:11">
      <c r="A1016" s="4">
        <v>1015</v>
      </c>
      <c r="B1016" s="7">
        <v>45810</v>
      </c>
      <c r="C1016" s="5" t="s">
        <v>2206</v>
      </c>
      <c r="D1016" s="6">
        <v>51</v>
      </c>
      <c r="E1016" s="20">
        <v>396</v>
      </c>
      <c r="F1016" s="6">
        <v>111</v>
      </c>
      <c r="G1016" s="6">
        <v>1292</v>
      </c>
      <c r="H1016" s="6">
        <v>2015</v>
      </c>
      <c r="I1016" s="14">
        <f>SUMIF(Чек_позиція!D:D,Продаж!H1016,Чек_позиція!F:F)</f>
        <v>6184.7000000000007</v>
      </c>
      <c r="J1016" t="str">
        <f>VLOOKUP(D1016,Аптека!A:B,2,FALSE)</f>
        <v>Аптека №51</v>
      </c>
      <c r="K1016" t="str">
        <f t="shared" si="15"/>
        <v>є рецепт</v>
      </c>
    </row>
    <row r="1017" spans="1:11">
      <c r="A1017" s="4">
        <v>1016</v>
      </c>
      <c r="B1017" s="7">
        <v>45777</v>
      </c>
      <c r="C1017" s="5" t="s">
        <v>8</v>
      </c>
      <c r="D1017" s="6">
        <v>4</v>
      </c>
      <c r="E1017" s="20">
        <v>290</v>
      </c>
      <c r="F1017" s="6">
        <v>244</v>
      </c>
      <c r="G1017" s="6"/>
      <c r="H1017" s="6">
        <v>2016</v>
      </c>
      <c r="I1017" s="14">
        <f>SUMIF(Чек_позиція!D:D,Продаж!H1017,Чек_позиція!F:F)</f>
        <v>2092.5</v>
      </c>
      <c r="J1017" t="str">
        <f>VLOOKUP(D1017,Аптека!A:B,2,FALSE)</f>
        <v>Аптека №4</v>
      </c>
      <c r="K1017" t="str">
        <f t="shared" si="15"/>
        <v>нема рецепту</v>
      </c>
    </row>
    <row r="1018" spans="1:11">
      <c r="A1018" s="4">
        <v>1017</v>
      </c>
      <c r="B1018" s="7">
        <v>45721</v>
      </c>
      <c r="C1018" s="5" t="s">
        <v>2206</v>
      </c>
      <c r="D1018" s="6">
        <v>15</v>
      </c>
      <c r="E1018" s="20">
        <v>29</v>
      </c>
      <c r="F1018" s="6">
        <v>195</v>
      </c>
      <c r="G1018" s="6"/>
      <c r="H1018" s="6">
        <v>2017</v>
      </c>
      <c r="I1018" s="14">
        <f>SUMIF(Чек_позиція!D:D,Продаж!H1018,Чек_позиція!F:F)</f>
        <v>5849.9199999999992</v>
      </c>
      <c r="J1018" t="str">
        <f>VLOOKUP(D1018,Аптека!A:B,2,FALSE)</f>
        <v>Аптека №15</v>
      </c>
      <c r="K1018" t="str">
        <f t="shared" si="15"/>
        <v>нема рецепту</v>
      </c>
    </row>
    <row r="1019" spans="1:11">
      <c r="A1019" s="4">
        <v>1018</v>
      </c>
      <c r="B1019" s="7">
        <v>45719</v>
      </c>
      <c r="C1019" s="5" t="s">
        <v>8</v>
      </c>
      <c r="D1019" s="6">
        <v>39</v>
      </c>
      <c r="E1019" s="20">
        <v>151</v>
      </c>
      <c r="F1019" s="6">
        <v>159</v>
      </c>
      <c r="G1019" s="6"/>
      <c r="H1019" s="6">
        <v>2018</v>
      </c>
      <c r="I1019" s="14">
        <f>SUMIF(Чек_позиція!D:D,Продаж!H1019,Чек_позиція!F:F)</f>
        <v>7361.9</v>
      </c>
      <c r="J1019" t="str">
        <f>VLOOKUP(D1019,Аптека!A:B,2,FALSE)</f>
        <v>Аптека №39</v>
      </c>
      <c r="K1019" t="str">
        <f t="shared" si="15"/>
        <v>нема рецепту</v>
      </c>
    </row>
    <row r="1020" spans="1:11">
      <c r="A1020" s="4">
        <v>1019</v>
      </c>
      <c r="B1020" s="7">
        <v>45824</v>
      </c>
      <c r="C1020" s="5" t="s">
        <v>2206</v>
      </c>
      <c r="D1020" s="6">
        <v>16</v>
      </c>
      <c r="E1020" s="20"/>
      <c r="F1020" s="6">
        <v>376</v>
      </c>
      <c r="G1020" s="6"/>
      <c r="H1020" s="6">
        <v>2019</v>
      </c>
      <c r="I1020" s="14">
        <f>SUMIF(Чек_позиція!D:D,Продаж!H1020,Чек_позиція!F:F)</f>
        <v>2660.5099999999998</v>
      </c>
      <c r="J1020" t="str">
        <f>VLOOKUP(D1020,Аптека!A:B,2,FALSE)</f>
        <v>Аптека №16</v>
      </c>
      <c r="K1020" t="str">
        <f t="shared" si="15"/>
        <v>нема рецепту</v>
      </c>
    </row>
    <row r="1021" spans="1:11">
      <c r="A1021" s="4">
        <v>1020</v>
      </c>
      <c r="B1021" s="7">
        <v>45787</v>
      </c>
      <c r="C1021" s="5" t="s">
        <v>8</v>
      </c>
      <c r="D1021" s="6">
        <v>38</v>
      </c>
      <c r="E1021" s="20">
        <v>390</v>
      </c>
      <c r="F1021" s="6">
        <v>38</v>
      </c>
      <c r="G1021" s="6">
        <v>40</v>
      </c>
      <c r="H1021" s="6">
        <v>2020</v>
      </c>
      <c r="I1021" s="14">
        <f>SUMIF(Чек_позиція!D:D,Продаж!H1021,Чек_позиція!F:F)</f>
        <v>708.48</v>
      </c>
      <c r="J1021" t="str">
        <f>VLOOKUP(D1021,Аптека!A:B,2,FALSE)</f>
        <v>Аптека №38</v>
      </c>
      <c r="K1021" t="str">
        <f t="shared" si="15"/>
        <v>є рецепт</v>
      </c>
    </row>
    <row r="1022" spans="1:11">
      <c r="A1022" s="4">
        <v>1021</v>
      </c>
      <c r="B1022" s="7">
        <v>45662</v>
      </c>
      <c r="C1022" s="5" t="s">
        <v>8</v>
      </c>
      <c r="D1022" s="6">
        <v>39</v>
      </c>
      <c r="E1022" s="20">
        <v>464</v>
      </c>
      <c r="F1022" s="6">
        <v>219</v>
      </c>
      <c r="G1022" s="6"/>
      <c r="H1022" s="6">
        <v>2021</v>
      </c>
      <c r="I1022" s="14">
        <f>SUMIF(Чек_позиція!D:D,Продаж!H1022,Чек_позиція!F:F)</f>
        <v>254.36</v>
      </c>
      <c r="J1022" t="str">
        <f>VLOOKUP(D1022,Аптека!A:B,2,FALSE)</f>
        <v>Аптека №39</v>
      </c>
      <c r="K1022" t="str">
        <f t="shared" si="15"/>
        <v>нема рецепту</v>
      </c>
    </row>
    <row r="1023" spans="1:11">
      <c r="A1023" s="4">
        <v>1022</v>
      </c>
      <c r="B1023" s="7">
        <v>45762</v>
      </c>
      <c r="C1023" s="5" t="s">
        <v>8</v>
      </c>
      <c r="D1023" s="6">
        <v>23</v>
      </c>
      <c r="E1023" s="20">
        <v>370</v>
      </c>
      <c r="F1023" s="6">
        <v>23</v>
      </c>
      <c r="G1023" s="6"/>
      <c r="H1023" s="6">
        <v>2022</v>
      </c>
      <c r="I1023" s="14">
        <f>SUMIF(Чек_позиція!D:D,Продаж!H1023,Чек_позиція!F:F)</f>
        <v>1885.28</v>
      </c>
      <c r="J1023" t="str">
        <f>VLOOKUP(D1023,Аптека!A:B,2,FALSE)</f>
        <v>Аптека №23</v>
      </c>
      <c r="K1023" t="str">
        <f t="shared" si="15"/>
        <v>нема рецепту</v>
      </c>
    </row>
    <row r="1024" spans="1:11">
      <c r="A1024" s="4">
        <v>1023</v>
      </c>
      <c r="B1024" s="7">
        <v>45702</v>
      </c>
      <c r="C1024" s="5" t="s">
        <v>2206</v>
      </c>
      <c r="D1024" s="6">
        <v>33</v>
      </c>
      <c r="E1024" s="20">
        <v>346</v>
      </c>
      <c r="F1024" s="6">
        <v>273</v>
      </c>
      <c r="G1024" s="6">
        <v>797</v>
      </c>
      <c r="H1024" s="6">
        <v>2023</v>
      </c>
      <c r="I1024" s="14">
        <f>SUMIF(Чек_позиція!D:D,Продаж!H1024,Чек_позиція!F:F)</f>
        <v>3778.6899999999996</v>
      </c>
      <c r="J1024" t="str">
        <f>VLOOKUP(D1024,Аптека!A:B,2,FALSE)</f>
        <v>Аптека №33</v>
      </c>
      <c r="K1024" t="str">
        <f t="shared" si="15"/>
        <v>є рецепт</v>
      </c>
    </row>
    <row r="1025" spans="1:11">
      <c r="A1025" s="4">
        <v>1024</v>
      </c>
      <c r="B1025" s="7">
        <v>45778</v>
      </c>
      <c r="C1025" s="5" t="s">
        <v>8</v>
      </c>
      <c r="D1025" s="6">
        <v>7</v>
      </c>
      <c r="E1025" s="20"/>
      <c r="F1025" s="6">
        <v>67</v>
      </c>
      <c r="G1025" s="6"/>
      <c r="H1025" s="6">
        <v>2024</v>
      </c>
      <c r="I1025" s="14">
        <f>SUMIF(Чек_позиція!D:D,Продаж!H1025,Чек_позиція!F:F)</f>
        <v>2742.8900000000003</v>
      </c>
      <c r="J1025" t="str">
        <f>VLOOKUP(D1025,Аптека!A:B,2,FALSE)</f>
        <v>Аптека №7</v>
      </c>
      <c r="K1025" t="str">
        <f t="shared" si="15"/>
        <v>нема рецепту</v>
      </c>
    </row>
    <row r="1026" spans="1:11">
      <c r="A1026" s="4">
        <v>1025</v>
      </c>
      <c r="B1026" s="7">
        <v>45763</v>
      </c>
      <c r="C1026" s="5" t="s">
        <v>2206</v>
      </c>
      <c r="D1026" s="6">
        <v>12</v>
      </c>
      <c r="E1026" s="20">
        <v>114</v>
      </c>
      <c r="F1026" s="6">
        <v>72</v>
      </c>
      <c r="G1026" s="6"/>
      <c r="H1026" s="6">
        <v>2025</v>
      </c>
      <c r="I1026" s="14">
        <f>SUMIF(Чек_позиція!D:D,Продаж!H1026,Чек_позиція!F:F)</f>
        <v>6867.8600000000006</v>
      </c>
      <c r="J1026" t="str">
        <f>VLOOKUP(D1026,Аптека!A:B,2,FALSE)</f>
        <v>Аптека №12</v>
      </c>
      <c r="K1026" t="str">
        <f t="shared" si="15"/>
        <v>нема рецепту</v>
      </c>
    </row>
    <row r="1027" spans="1:11">
      <c r="A1027" s="4">
        <v>1026</v>
      </c>
      <c r="B1027" s="7">
        <v>45726</v>
      </c>
      <c r="C1027" s="5" t="s">
        <v>8</v>
      </c>
      <c r="D1027" s="6">
        <v>36</v>
      </c>
      <c r="E1027" s="20">
        <v>416</v>
      </c>
      <c r="F1027" s="6">
        <v>156</v>
      </c>
      <c r="G1027" s="6"/>
      <c r="H1027" s="6">
        <v>2026</v>
      </c>
      <c r="I1027" s="14">
        <f>SUMIF(Чек_позиція!D:D,Продаж!H1027,Чек_позиція!F:F)</f>
        <v>4650.3</v>
      </c>
      <c r="J1027" t="str">
        <f>VLOOKUP(D1027,Аптека!A:B,2,FALSE)</f>
        <v>Аптека №36</v>
      </c>
      <c r="K1027" t="str">
        <f t="shared" ref="K1027:K1090" si="16">IF(G1027="", "нема рецепту","є рецепт")</f>
        <v>нема рецепту</v>
      </c>
    </row>
    <row r="1028" spans="1:11">
      <c r="A1028" s="4">
        <v>1027</v>
      </c>
      <c r="B1028" s="7">
        <v>45749</v>
      </c>
      <c r="C1028" s="5" t="s">
        <v>8</v>
      </c>
      <c r="D1028" s="6">
        <v>39</v>
      </c>
      <c r="E1028" s="20">
        <v>259</v>
      </c>
      <c r="F1028" s="6">
        <v>339</v>
      </c>
      <c r="G1028" s="6"/>
      <c r="H1028" s="6">
        <v>2027</v>
      </c>
      <c r="I1028" s="14">
        <f>SUMIF(Чек_позиція!D:D,Продаж!H1028,Чек_позиція!F:F)</f>
        <v>4860.8600000000006</v>
      </c>
      <c r="J1028" t="str">
        <f>VLOOKUP(D1028,Аптека!A:B,2,FALSE)</f>
        <v>Аптека №39</v>
      </c>
      <c r="K1028" t="str">
        <f t="shared" si="16"/>
        <v>нема рецепту</v>
      </c>
    </row>
    <row r="1029" spans="1:11">
      <c r="A1029" s="4">
        <v>1028</v>
      </c>
      <c r="B1029" s="7">
        <v>45698</v>
      </c>
      <c r="C1029" s="5" t="s">
        <v>2206</v>
      </c>
      <c r="D1029" s="6">
        <v>14</v>
      </c>
      <c r="E1029" s="20">
        <v>275</v>
      </c>
      <c r="F1029" s="6">
        <v>14</v>
      </c>
      <c r="G1029" s="6">
        <v>83</v>
      </c>
      <c r="H1029" s="6">
        <v>2028</v>
      </c>
      <c r="I1029" s="14">
        <f>SUMIF(Чек_позиція!D:D,Продаж!H1029,Чек_позиція!F:F)</f>
        <v>4401.93</v>
      </c>
      <c r="J1029" t="str">
        <f>VLOOKUP(D1029,Аптека!A:B,2,FALSE)</f>
        <v>Аптека №14</v>
      </c>
      <c r="K1029" t="str">
        <f t="shared" si="16"/>
        <v>є рецепт</v>
      </c>
    </row>
    <row r="1030" spans="1:11">
      <c r="A1030" s="4">
        <v>1029</v>
      </c>
      <c r="B1030" s="7">
        <v>45692</v>
      </c>
      <c r="C1030" s="5" t="s">
        <v>2206</v>
      </c>
      <c r="D1030" s="6">
        <v>57</v>
      </c>
      <c r="E1030" s="20">
        <v>138</v>
      </c>
      <c r="F1030" s="6">
        <v>117</v>
      </c>
      <c r="G1030" s="6"/>
      <c r="H1030" s="6">
        <v>2029</v>
      </c>
      <c r="I1030" s="14">
        <f>SUMIF(Чек_позиція!D:D,Продаж!H1030,Чек_позиція!F:F)</f>
        <v>5156.42</v>
      </c>
      <c r="J1030" t="str">
        <f>VLOOKUP(D1030,Аптека!A:B,2,FALSE)</f>
        <v>Аптека №57</v>
      </c>
      <c r="K1030" t="str">
        <f t="shared" si="16"/>
        <v>нема рецепту</v>
      </c>
    </row>
    <row r="1031" spans="1:11">
      <c r="A1031" s="4">
        <v>1030</v>
      </c>
      <c r="B1031" s="7">
        <v>45686</v>
      </c>
      <c r="C1031" s="5" t="s">
        <v>8</v>
      </c>
      <c r="D1031" s="6">
        <v>32</v>
      </c>
      <c r="E1031" s="20">
        <v>401</v>
      </c>
      <c r="F1031" s="6">
        <v>212</v>
      </c>
      <c r="G1031" s="6"/>
      <c r="H1031" s="6">
        <v>2030</v>
      </c>
      <c r="I1031" s="14">
        <f>SUMIF(Чек_позиція!D:D,Продаж!H1031,Чек_позиція!F:F)</f>
        <v>4537</v>
      </c>
      <c r="J1031" t="str">
        <f>VLOOKUP(D1031,Аптека!A:B,2,FALSE)</f>
        <v>Аптека №32</v>
      </c>
      <c r="K1031" t="str">
        <f t="shared" si="16"/>
        <v>нема рецепту</v>
      </c>
    </row>
    <row r="1032" spans="1:11">
      <c r="A1032" s="4">
        <v>1031</v>
      </c>
      <c r="B1032" s="7">
        <v>45801</v>
      </c>
      <c r="C1032" s="5" t="s">
        <v>2206</v>
      </c>
      <c r="D1032" s="6">
        <v>14</v>
      </c>
      <c r="E1032" s="20"/>
      <c r="F1032" s="6">
        <v>14</v>
      </c>
      <c r="G1032" s="6">
        <v>112</v>
      </c>
      <c r="H1032" s="6">
        <v>2031</v>
      </c>
      <c r="I1032" s="14">
        <f>SUMIF(Чек_позиція!D:D,Продаж!H1032,Чек_позиція!F:F)</f>
        <v>2461.7600000000002</v>
      </c>
      <c r="J1032" t="str">
        <f>VLOOKUP(D1032,Аптека!A:B,2,FALSE)</f>
        <v>Аптека №14</v>
      </c>
      <c r="K1032" t="str">
        <f t="shared" si="16"/>
        <v>є рецепт</v>
      </c>
    </row>
    <row r="1033" spans="1:11">
      <c r="A1033" s="4">
        <v>1032</v>
      </c>
      <c r="B1033" s="7">
        <v>45758</v>
      </c>
      <c r="C1033" s="5" t="s">
        <v>2206</v>
      </c>
      <c r="D1033" s="6">
        <v>14</v>
      </c>
      <c r="E1033" s="20">
        <v>479</v>
      </c>
      <c r="F1033" s="6">
        <v>74</v>
      </c>
      <c r="G1033" s="6">
        <v>664</v>
      </c>
      <c r="H1033" s="6">
        <v>2032</v>
      </c>
      <c r="I1033" s="14">
        <f>SUMIF(Чек_позиція!D:D,Продаж!H1033,Чек_позиція!F:F)</f>
        <v>4914.1000000000004</v>
      </c>
      <c r="J1033" t="str">
        <f>VLOOKUP(D1033,Аптека!A:B,2,FALSE)</f>
        <v>Аптека №14</v>
      </c>
      <c r="K1033" t="str">
        <f t="shared" si="16"/>
        <v>є рецепт</v>
      </c>
    </row>
    <row r="1034" spans="1:11">
      <c r="A1034" s="4">
        <v>1033</v>
      </c>
      <c r="B1034" s="7">
        <v>45777</v>
      </c>
      <c r="C1034" s="5" t="s">
        <v>2206</v>
      </c>
      <c r="D1034" s="6">
        <v>35</v>
      </c>
      <c r="E1034" s="20">
        <v>224</v>
      </c>
      <c r="F1034" s="6">
        <v>395</v>
      </c>
      <c r="G1034" s="6"/>
      <c r="H1034" s="6">
        <v>2033</v>
      </c>
      <c r="I1034" s="14">
        <f>SUMIF(Чек_позиція!D:D,Продаж!H1034,Чек_позиція!F:F)</f>
        <v>5676.38</v>
      </c>
      <c r="J1034" t="str">
        <f>VLOOKUP(D1034,Аптека!A:B,2,FALSE)</f>
        <v>Аптека №35</v>
      </c>
      <c r="K1034" t="str">
        <f t="shared" si="16"/>
        <v>нема рецепту</v>
      </c>
    </row>
    <row r="1035" spans="1:11">
      <c r="A1035" s="4">
        <v>1034</v>
      </c>
      <c r="B1035" s="7">
        <v>45729</v>
      </c>
      <c r="C1035" s="5" t="s">
        <v>2206</v>
      </c>
      <c r="D1035" s="6">
        <v>11</v>
      </c>
      <c r="E1035" s="20">
        <v>302</v>
      </c>
      <c r="F1035" s="6">
        <v>191</v>
      </c>
      <c r="G1035" s="6"/>
      <c r="H1035" s="6">
        <v>2034</v>
      </c>
      <c r="I1035" s="14">
        <f>SUMIF(Чек_позиція!D:D,Продаж!H1035,Чек_позиція!F:F)</f>
        <v>582.93000000000006</v>
      </c>
      <c r="J1035" t="str">
        <f>VLOOKUP(D1035,Аптека!A:B,2,FALSE)</f>
        <v>Аптека №11</v>
      </c>
      <c r="K1035" t="str">
        <f t="shared" si="16"/>
        <v>нема рецепту</v>
      </c>
    </row>
    <row r="1036" spans="1:11">
      <c r="A1036" s="4">
        <v>1035</v>
      </c>
      <c r="B1036" s="7">
        <v>45686</v>
      </c>
      <c r="C1036" s="5" t="s">
        <v>8</v>
      </c>
      <c r="D1036" s="6">
        <v>26</v>
      </c>
      <c r="E1036" s="20">
        <v>313</v>
      </c>
      <c r="F1036" s="6">
        <v>386</v>
      </c>
      <c r="G1036" s="6"/>
      <c r="H1036" s="6">
        <v>2035</v>
      </c>
      <c r="I1036" s="14">
        <f>SUMIF(Чек_позиція!D:D,Продаж!H1036,Чек_позиція!F:F)</f>
        <v>258.76</v>
      </c>
      <c r="J1036" t="str">
        <f>VLOOKUP(D1036,Аптека!A:B,2,FALSE)</f>
        <v>Аптека №26</v>
      </c>
      <c r="K1036" t="str">
        <f t="shared" si="16"/>
        <v>нема рецепту</v>
      </c>
    </row>
    <row r="1037" spans="1:11">
      <c r="A1037" s="4">
        <v>1036</v>
      </c>
      <c r="B1037" s="7">
        <v>45735</v>
      </c>
      <c r="C1037" s="5" t="s">
        <v>2206</v>
      </c>
      <c r="D1037" s="6">
        <v>49</v>
      </c>
      <c r="E1037" s="20">
        <v>6</v>
      </c>
      <c r="F1037" s="6">
        <v>289</v>
      </c>
      <c r="G1037" s="6"/>
      <c r="H1037" s="6">
        <v>2036</v>
      </c>
      <c r="I1037" s="14">
        <f>SUMIF(Чек_позиція!D:D,Продаж!H1037,Чек_позиція!F:F)</f>
        <v>1518.1399999999999</v>
      </c>
      <c r="J1037" t="str">
        <f>VLOOKUP(D1037,Аптека!A:B,2,FALSE)</f>
        <v>Аптека №49</v>
      </c>
      <c r="K1037" t="str">
        <f t="shared" si="16"/>
        <v>нема рецепту</v>
      </c>
    </row>
    <row r="1038" spans="1:11">
      <c r="A1038" s="4">
        <v>1037</v>
      </c>
      <c r="B1038" s="7">
        <v>45694</v>
      </c>
      <c r="C1038" s="5" t="s">
        <v>2206</v>
      </c>
      <c r="D1038" s="6">
        <v>51</v>
      </c>
      <c r="E1038" s="20">
        <v>465</v>
      </c>
      <c r="F1038" s="6">
        <v>171</v>
      </c>
      <c r="G1038" s="6"/>
      <c r="H1038" s="6">
        <v>2037</v>
      </c>
      <c r="I1038" s="14">
        <f>SUMIF(Чек_позиція!D:D,Продаж!H1038,Чек_позиція!F:F)</f>
        <v>717.12</v>
      </c>
      <c r="J1038" t="str">
        <f>VLOOKUP(D1038,Аптека!A:B,2,FALSE)</f>
        <v>Аптека №51</v>
      </c>
      <c r="K1038" t="str">
        <f t="shared" si="16"/>
        <v>нема рецепту</v>
      </c>
    </row>
    <row r="1039" spans="1:11">
      <c r="A1039" s="4">
        <v>1038</v>
      </c>
      <c r="B1039" s="7">
        <v>45803</v>
      </c>
      <c r="C1039" s="5" t="s">
        <v>8</v>
      </c>
      <c r="D1039" s="6">
        <v>28</v>
      </c>
      <c r="E1039" s="20"/>
      <c r="F1039" s="6">
        <v>328</v>
      </c>
      <c r="G1039" s="6"/>
      <c r="H1039" s="6">
        <v>2038</v>
      </c>
      <c r="I1039" s="14">
        <f>SUMIF(Чек_позиція!D:D,Продаж!H1039,Чек_позиція!F:F)</f>
        <v>7050.84</v>
      </c>
      <c r="J1039" t="str">
        <f>VLOOKUP(D1039,Аптека!A:B,2,FALSE)</f>
        <v>Аптека №28</v>
      </c>
      <c r="K1039" t="str">
        <f t="shared" si="16"/>
        <v>нема рецепту</v>
      </c>
    </row>
    <row r="1040" spans="1:11">
      <c r="A1040" s="4">
        <v>1039</v>
      </c>
      <c r="B1040" s="7">
        <v>45787</v>
      </c>
      <c r="C1040" s="5" t="s">
        <v>2206</v>
      </c>
      <c r="D1040" s="6">
        <v>55</v>
      </c>
      <c r="E1040" s="20">
        <v>228</v>
      </c>
      <c r="F1040" s="6">
        <v>115</v>
      </c>
      <c r="G1040" s="6">
        <v>87</v>
      </c>
      <c r="H1040" s="6">
        <v>2039</v>
      </c>
      <c r="I1040" s="14">
        <f>SUMIF(Чек_позиція!D:D,Продаж!H1040,Чек_позиція!F:F)</f>
        <v>6629.56</v>
      </c>
      <c r="J1040" t="str">
        <f>VLOOKUP(D1040,Аптека!A:B,2,FALSE)</f>
        <v>Аптека №55</v>
      </c>
      <c r="K1040" t="str">
        <f t="shared" si="16"/>
        <v>є рецепт</v>
      </c>
    </row>
    <row r="1041" spans="1:11">
      <c r="A1041" s="4">
        <v>1040</v>
      </c>
      <c r="B1041" s="7">
        <v>45827</v>
      </c>
      <c r="C1041" s="5" t="s">
        <v>8</v>
      </c>
      <c r="D1041" s="6">
        <v>11</v>
      </c>
      <c r="E1041" s="20">
        <v>57</v>
      </c>
      <c r="F1041" s="6">
        <v>251</v>
      </c>
      <c r="G1041" s="6"/>
      <c r="H1041" s="6">
        <v>2040</v>
      </c>
      <c r="I1041" s="14">
        <f>SUMIF(Чек_позиція!D:D,Продаж!H1041,Чек_позиція!F:F)</f>
        <v>3143.46</v>
      </c>
      <c r="J1041" t="str">
        <f>VLOOKUP(D1041,Аптека!A:B,2,FALSE)</f>
        <v>Аптека №11</v>
      </c>
      <c r="K1041" t="str">
        <f t="shared" si="16"/>
        <v>нема рецепту</v>
      </c>
    </row>
    <row r="1042" spans="1:11">
      <c r="A1042" s="4">
        <v>1041</v>
      </c>
      <c r="B1042" s="7">
        <v>45808</v>
      </c>
      <c r="C1042" s="5" t="s">
        <v>8</v>
      </c>
      <c r="D1042" s="6">
        <v>47</v>
      </c>
      <c r="E1042" s="20">
        <v>256</v>
      </c>
      <c r="F1042" s="6">
        <v>347</v>
      </c>
      <c r="G1042" s="6">
        <v>501</v>
      </c>
      <c r="H1042" s="6">
        <v>2041</v>
      </c>
      <c r="I1042" s="14">
        <f>SUMIF(Чек_позиція!D:D,Продаж!H1042,Чек_позиція!F:F)</f>
        <v>4350.21</v>
      </c>
      <c r="J1042" t="str">
        <f>VLOOKUP(D1042,Аптека!A:B,2,FALSE)</f>
        <v>Аптека №47</v>
      </c>
      <c r="K1042" t="str">
        <f t="shared" si="16"/>
        <v>є рецепт</v>
      </c>
    </row>
    <row r="1043" spans="1:11">
      <c r="A1043" s="4">
        <v>1042</v>
      </c>
      <c r="B1043" s="7">
        <v>45813</v>
      </c>
      <c r="C1043" s="5" t="s">
        <v>2206</v>
      </c>
      <c r="D1043" s="6">
        <v>23</v>
      </c>
      <c r="E1043" s="20"/>
      <c r="F1043" s="6">
        <v>323</v>
      </c>
      <c r="G1043" s="6"/>
      <c r="H1043" s="6">
        <v>2042</v>
      </c>
      <c r="I1043" s="14">
        <f>SUMIF(Чек_позиція!D:D,Продаж!H1043,Чек_позиція!F:F)</f>
        <v>4193.0199999999995</v>
      </c>
      <c r="J1043" t="str">
        <f>VLOOKUP(D1043,Аптека!A:B,2,FALSE)</f>
        <v>Аптека №23</v>
      </c>
      <c r="K1043" t="str">
        <f t="shared" si="16"/>
        <v>нема рецепту</v>
      </c>
    </row>
    <row r="1044" spans="1:11">
      <c r="A1044" s="4">
        <v>1043</v>
      </c>
      <c r="B1044" s="7">
        <v>45661</v>
      </c>
      <c r="C1044" s="5" t="s">
        <v>2206</v>
      </c>
      <c r="D1044" s="6">
        <v>26</v>
      </c>
      <c r="E1044" s="20">
        <v>486</v>
      </c>
      <c r="F1044" s="6">
        <v>86</v>
      </c>
      <c r="G1044" s="6"/>
      <c r="H1044" s="6">
        <v>2043</v>
      </c>
      <c r="I1044" s="14">
        <f>SUMIF(Чек_позиція!D:D,Продаж!H1044,Чек_позиція!F:F)</f>
        <v>1864.45</v>
      </c>
      <c r="J1044" t="str">
        <f>VLOOKUP(D1044,Аптека!A:B,2,FALSE)</f>
        <v>Аптека №26</v>
      </c>
      <c r="K1044" t="str">
        <f t="shared" si="16"/>
        <v>нема рецепту</v>
      </c>
    </row>
    <row r="1045" spans="1:11">
      <c r="A1045" s="4">
        <v>1044</v>
      </c>
      <c r="B1045" s="7">
        <v>45772</v>
      </c>
      <c r="C1045" s="5" t="s">
        <v>2206</v>
      </c>
      <c r="D1045" s="6">
        <v>1</v>
      </c>
      <c r="E1045" s="20"/>
      <c r="F1045" s="6">
        <v>301</v>
      </c>
      <c r="G1045" s="6"/>
      <c r="H1045" s="6">
        <v>2044</v>
      </c>
      <c r="I1045" s="14">
        <f>SUMIF(Чек_позиція!D:D,Продаж!H1045,Чек_позиція!F:F)</f>
        <v>581.41999999999996</v>
      </c>
      <c r="J1045" t="str">
        <f>VLOOKUP(D1045,Аптека!A:B,2,FALSE)</f>
        <v>Аптека №1</v>
      </c>
      <c r="K1045" t="str">
        <f t="shared" si="16"/>
        <v>нема рецепту</v>
      </c>
    </row>
    <row r="1046" spans="1:11">
      <c r="A1046" s="4">
        <v>1045</v>
      </c>
      <c r="B1046" s="7">
        <v>45695</v>
      </c>
      <c r="C1046" s="5" t="s">
        <v>8</v>
      </c>
      <c r="D1046" s="6">
        <v>53</v>
      </c>
      <c r="E1046" s="20">
        <v>89</v>
      </c>
      <c r="F1046" s="6">
        <v>113</v>
      </c>
      <c r="G1046" s="6">
        <v>89</v>
      </c>
      <c r="H1046" s="6">
        <v>2045</v>
      </c>
      <c r="I1046" s="14">
        <f>SUMIF(Чек_позиція!D:D,Продаж!H1046,Чек_позиція!F:F)</f>
        <v>109.06</v>
      </c>
      <c r="J1046" t="str">
        <f>VLOOKUP(D1046,Аптека!A:B,2,FALSE)</f>
        <v>Аптека №53</v>
      </c>
      <c r="K1046" t="str">
        <f t="shared" si="16"/>
        <v>є рецепт</v>
      </c>
    </row>
    <row r="1047" spans="1:11">
      <c r="A1047" s="4">
        <v>1046</v>
      </c>
      <c r="B1047" s="7">
        <v>45829</v>
      </c>
      <c r="C1047" s="5" t="s">
        <v>8</v>
      </c>
      <c r="D1047" s="6">
        <v>44</v>
      </c>
      <c r="E1047" s="20">
        <v>534</v>
      </c>
      <c r="F1047" s="6">
        <v>104</v>
      </c>
      <c r="G1047" s="6">
        <v>657</v>
      </c>
      <c r="H1047" s="6">
        <v>2046</v>
      </c>
      <c r="I1047" s="14">
        <f>SUMIF(Чек_позиція!D:D,Продаж!H1047,Чек_позиція!F:F)</f>
        <v>2396.1</v>
      </c>
      <c r="J1047" t="str">
        <f>VLOOKUP(D1047,Аптека!A:B,2,FALSE)</f>
        <v>Аптека №44</v>
      </c>
      <c r="K1047" t="str">
        <f t="shared" si="16"/>
        <v>є рецепт</v>
      </c>
    </row>
    <row r="1048" spans="1:11">
      <c r="A1048" s="4">
        <v>1047</v>
      </c>
      <c r="B1048" s="7">
        <v>45732</v>
      </c>
      <c r="C1048" s="5" t="s">
        <v>2206</v>
      </c>
      <c r="D1048" s="6">
        <v>7</v>
      </c>
      <c r="E1048" s="20">
        <v>511</v>
      </c>
      <c r="F1048" s="6">
        <v>7</v>
      </c>
      <c r="G1048" s="6"/>
      <c r="H1048" s="6">
        <v>2047</v>
      </c>
      <c r="I1048" s="14">
        <f>SUMIF(Чек_позиція!D:D,Продаж!H1048,Чек_позиція!F:F)</f>
        <v>8933.6299999999992</v>
      </c>
      <c r="J1048" t="str">
        <f>VLOOKUP(D1048,Аптека!A:B,2,FALSE)</f>
        <v>Аптека №7</v>
      </c>
      <c r="K1048" t="str">
        <f t="shared" si="16"/>
        <v>нема рецепту</v>
      </c>
    </row>
    <row r="1049" spans="1:11">
      <c r="A1049" s="4">
        <v>1048</v>
      </c>
      <c r="B1049" s="7">
        <v>45749</v>
      </c>
      <c r="C1049" s="5" t="s">
        <v>2206</v>
      </c>
      <c r="D1049" s="6">
        <v>32</v>
      </c>
      <c r="E1049" s="20">
        <v>75</v>
      </c>
      <c r="F1049" s="6">
        <v>392</v>
      </c>
      <c r="G1049" s="6"/>
      <c r="H1049" s="6">
        <v>2048</v>
      </c>
      <c r="I1049" s="14">
        <f>SUMIF(Чек_позиція!D:D,Продаж!H1049,Чек_позиція!F:F)</f>
        <v>468.34</v>
      </c>
      <c r="J1049" t="str">
        <f>VLOOKUP(D1049,Аптека!A:B,2,FALSE)</f>
        <v>Аптека №32</v>
      </c>
      <c r="K1049" t="str">
        <f t="shared" si="16"/>
        <v>нема рецепту</v>
      </c>
    </row>
    <row r="1050" spans="1:11">
      <c r="A1050" s="4">
        <v>1049</v>
      </c>
      <c r="B1050" s="7">
        <v>45754</v>
      </c>
      <c r="C1050" s="5" t="s">
        <v>8</v>
      </c>
      <c r="D1050" s="6">
        <v>37</v>
      </c>
      <c r="E1050" s="20"/>
      <c r="F1050" s="6">
        <v>37</v>
      </c>
      <c r="G1050" s="6"/>
      <c r="H1050" s="6">
        <v>2049</v>
      </c>
      <c r="I1050" s="14">
        <f>SUMIF(Чек_позиція!D:D,Продаж!H1050,Чек_позиція!F:F)</f>
        <v>1000.5</v>
      </c>
      <c r="J1050" t="str">
        <f>VLOOKUP(D1050,Аптека!A:B,2,FALSE)</f>
        <v>Аптека №37</v>
      </c>
      <c r="K1050" t="str">
        <f t="shared" si="16"/>
        <v>нема рецепту</v>
      </c>
    </row>
    <row r="1051" spans="1:11">
      <c r="A1051" s="4">
        <v>1050</v>
      </c>
      <c r="B1051" s="7">
        <v>45679</v>
      </c>
      <c r="C1051" s="5" t="s">
        <v>8</v>
      </c>
      <c r="D1051" s="6">
        <v>38</v>
      </c>
      <c r="E1051" s="20">
        <v>39</v>
      </c>
      <c r="F1051" s="6">
        <v>338</v>
      </c>
      <c r="G1051" s="6">
        <v>478</v>
      </c>
      <c r="H1051" s="6">
        <v>2050</v>
      </c>
      <c r="I1051" s="14">
        <f>SUMIF(Чек_позиція!D:D,Продаж!H1051,Чек_позиція!F:F)</f>
        <v>7365.8899999999994</v>
      </c>
      <c r="J1051" t="str">
        <f>VLOOKUP(D1051,Аптека!A:B,2,FALSE)</f>
        <v>Аптека №38</v>
      </c>
      <c r="K1051" t="str">
        <f t="shared" si="16"/>
        <v>є рецепт</v>
      </c>
    </row>
    <row r="1052" spans="1:11">
      <c r="A1052" s="4">
        <v>1051</v>
      </c>
      <c r="B1052" s="7">
        <v>45792</v>
      </c>
      <c r="C1052" s="5" t="s">
        <v>8</v>
      </c>
      <c r="D1052" s="6">
        <v>36</v>
      </c>
      <c r="E1052" s="20">
        <v>492</v>
      </c>
      <c r="F1052" s="6">
        <v>216</v>
      </c>
      <c r="G1052" s="6"/>
      <c r="H1052" s="6">
        <v>2051</v>
      </c>
      <c r="I1052" s="14">
        <f>SUMIF(Чек_позиція!D:D,Продаж!H1052,Чек_позиція!F:F)</f>
        <v>499.75</v>
      </c>
      <c r="J1052" t="str">
        <f>VLOOKUP(D1052,Аптека!A:B,2,FALSE)</f>
        <v>Аптека №36</v>
      </c>
      <c r="K1052" t="str">
        <f t="shared" si="16"/>
        <v>нема рецепту</v>
      </c>
    </row>
    <row r="1053" spans="1:11">
      <c r="A1053" s="4">
        <v>1052</v>
      </c>
      <c r="B1053" s="7">
        <v>45815</v>
      </c>
      <c r="C1053" s="5" t="s">
        <v>2206</v>
      </c>
      <c r="D1053" s="6">
        <v>21</v>
      </c>
      <c r="E1053" s="20">
        <v>21</v>
      </c>
      <c r="F1053" s="6">
        <v>201</v>
      </c>
      <c r="G1053" s="6">
        <v>625</v>
      </c>
      <c r="H1053" s="6">
        <v>2052</v>
      </c>
      <c r="I1053" s="14">
        <f>SUMIF(Чек_позиція!D:D,Продаж!H1053,Чек_позиція!F:F)</f>
        <v>4254.63</v>
      </c>
      <c r="J1053" t="str">
        <f>VLOOKUP(D1053,Аптека!A:B,2,FALSE)</f>
        <v>Аптека №21</v>
      </c>
      <c r="K1053" t="str">
        <f t="shared" si="16"/>
        <v>є рецепт</v>
      </c>
    </row>
    <row r="1054" spans="1:11">
      <c r="A1054" s="4">
        <v>1053</v>
      </c>
      <c r="B1054" s="7">
        <v>45782</v>
      </c>
      <c r="C1054" s="5" t="s">
        <v>8</v>
      </c>
      <c r="D1054" s="6">
        <v>29</v>
      </c>
      <c r="E1054" s="20">
        <v>324</v>
      </c>
      <c r="F1054" s="6">
        <v>329</v>
      </c>
      <c r="G1054" s="6"/>
      <c r="H1054" s="6">
        <v>2053</v>
      </c>
      <c r="I1054" s="14">
        <f>SUMIF(Чек_позиція!D:D,Продаж!H1054,Чек_позиція!F:F)</f>
        <v>5881.83</v>
      </c>
      <c r="J1054" t="str">
        <f>VLOOKUP(D1054,Аптека!A:B,2,FALSE)</f>
        <v>Аптека №29</v>
      </c>
      <c r="K1054" t="str">
        <f t="shared" si="16"/>
        <v>нема рецепту</v>
      </c>
    </row>
    <row r="1055" spans="1:11">
      <c r="A1055" s="4">
        <v>1054</v>
      </c>
      <c r="B1055" s="7">
        <v>45761</v>
      </c>
      <c r="C1055" s="5" t="s">
        <v>8</v>
      </c>
      <c r="D1055" s="6">
        <v>37</v>
      </c>
      <c r="E1055" s="20"/>
      <c r="F1055" s="6">
        <v>337</v>
      </c>
      <c r="G1055" s="6"/>
      <c r="H1055" s="6">
        <v>2054</v>
      </c>
      <c r="I1055" s="14">
        <f>SUMIF(Чек_позиція!D:D,Продаж!H1055,Чек_позиція!F:F)</f>
        <v>4916.630000000001</v>
      </c>
      <c r="J1055" t="str">
        <f>VLOOKUP(D1055,Аптека!A:B,2,FALSE)</f>
        <v>Аптека №37</v>
      </c>
      <c r="K1055" t="str">
        <f t="shared" si="16"/>
        <v>нема рецепту</v>
      </c>
    </row>
    <row r="1056" spans="1:11">
      <c r="A1056" s="4">
        <v>1055</v>
      </c>
      <c r="B1056" s="7">
        <v>45701</v>
      </c>
      <c r="C1056" s="5" t="s">
        <v>8</v>
      </c>
      <c r="D1056" s="6">
        <v>53</v>
      </c>
      <c r="E1056" s="20">
        <v>339</v>
      </c>
      <c r="F1056" s="6">
        <v>173</v>
      </c>
      <c r="G1056" s="6"/>
      <c r="H1056" s="6">
        <v>2055</v>
      </c>
      <c r="I1056" s="14">
        <f>SUMIF(Чек_позиція!D:D,Продаж!H1056,Чек_позиція!F:F)</f>
        <v>5521.85</v>
      </c>
      <c r="J1056" t="str">
        <f>VLOOKUP(D1056,Аптека!A:B,2,FALSE)</f>
        <v>Аптека №53</v>
      </c>
      <c r="K1056" t="str">
        <f t="shared" si="16"/>
        <v>нема рецепту</v>
      </c>
    </row>
    <row r="1057" spans="1:11">
      <c r="A1057" s="4">
        <v>1056</v>
      </c>
      <c r="B1057" s="7">
        <v>45661</v>
      </c>
      <c r="C1057" s="5" t="s">
        <v>8</v>
      </c>
      <c r="D1057" s="6">
        <v>4</v>
      </c>
      <c r="E1057" s="20"/>
      <c r="F1057" s="6">
        <v>64</v>
      </c>
      <c r="G1057" s="6">
        <v>1108</v>
      </c>
      <c r="H1057" s="6">
        <v>2056</v>
      </c>
      <c r="I1057" s="14">
        <f>SUMIF(Чек_позиція!D:D,Продаж!H1057,Чек_позиція!F:F)</f>
        <v>5682.4499999999989</v>
      </c>
      <c r="J1057" t="str">
        <f>VLOOKUP(D1057,Аптека!A:B,2,FALSE)</f>
        <v>Аптека №4</v>
      </c>
      <c r="K1057" t="str">
        <f t="shared" si="16"/>
        <v>є рецепт</v>
      </c>
    </row>
    <row r="1058" spans="1:11">
      <c r="A1058" s="4">
        <v>1057</v>
      </c>
      <c r="B1058" s="7">
        <v>45703</v>
      </c>
      <c r="C1058" s="5" t="s">
        <v>8</v>
      </c>
      <c r="D1058" s="6">
        <v>11</v>
      </c>
      <c r="E1058" s="20">
        <v>132</v>
      </c>
      <c r="F1058" s="6">
        <v>71</v>
      </c>
      <c r="G1058" s="6"/>
      <c r="H1058" s="6">
        <v>2057</v>
      </c>
      <c r="I1058" s="14">
        <f>SUMIF(Чек_позиція!D:D,Продаж!H1058,Чек_позиція!F:F)</f>
        <v>5106.4699999999993</v>
      </c>
      <c r="J1058" t="str">
        <f>VLOOKUP(D1058,Аптека!A:B,2,FALSE)</f>
        <v>Аптека №11</v>
      </c>
      <c r="K1058" t="str">
        <f t="shared" si="16"/>
        <v>нема рецепту</v>
      </c>
    </row>
    <row r="1059" spans="1:11">
      <c r="A1059" s="4">
        <v>1058</v>
      </c>
      <c r="B1059" s="7">
        <v>45805</v>
      </c>
      <c r="C1059" s="5" t="s">
        <v>2206</v>
      </c>
      <c r="D1059" s="6">
        <v>6</v>
      </c>
      <c r="E1059" s="20">
        <v>359</v>
      </c>
      <c r="F1059" s="6">
        <v>246</v>
      </c>
      <c r="G1059" s="6"/>
      <c r="H1059" s="6">
        <v>2058</v>
      </c>
      <c r="I1059" s="14">
        <f>SUMIF(Чек_позиція!D:D,Продаж!H1059,Чек_позиція!F:F)</f>
        <v>1837.8</v>
      </c>
      <c r="J1059" t="str">
        <f>VLOOKUP(D1059,Аптека!A:B,2,FALSE)</f>
        <v>Аптека №6</v>
      </c>
      <c r="K1059" t="str">
        <f t="shared" si="16"/>
        <v>нема рецепту</v>
      </c>
    </row>
    <row r="1060" spans="1:11">
      <c r="A1060" s="4">
        <v>1059</v>
      </c>
      <c r="B1060" s="7">
        <v>45716</v>
      </c>
      <c r="C1060" s="5" t="s">
        <v>2206</v>
      </c>
      <c r="D1060" s="6">
        <v>34</v>
      </c>
      <c r="E1060" s="20">
        <v>409</v>
      </c>
      <c r="F1060" s="6">
        <v>334</v>
      </c>
      <c r="G1060" s="6"/>
      <c r="H1060" s="6">
        <v>2059</v>
      </c>
      <c r="I1060" s="14">
        <f>SUMIF(Чек_позиція!D:D,Продаж!H1060,Чек_позиція!F:F)</f>
        <v>5885.04</v>
      </c>
      <c r="J1060" t="str">
        <f>VLOOKUP(D1060,Аптека!A:B,2,FALSE)</f>
        <v>Аптека №34</v>
      </c>
      <c r="K1060" t="str">
        <f t="shared" si="16"/>
        <v>нема рецепту</v>
      </c>
    </row>
    <row r="1061" spans="1:11">
      <c r="A1061" s="4">
        <v>1060</v>
      </c>
      <c r="B1061" s="7">
        <v>45701</v>
      </c>
      <c r="C1061" s="5" t="s">
        <v>2206</v>
      </c>
      <c r="D1061" s="6">
        <v>11</v>
      </c>
      <c r="E1061" s="20"/>
      <c r="F1061" s="6">
        <v>311</v>
      </c>
      <c r="G1061" s="6"/>
      <c r="H1061" s="6">
        <v>2060</v>
      </c>
      <c r="I1061" s="14">
        <f>SUMIF(Чек_позиція!D:D,Продаж!H1061,Чек_позиція!F:F)</f>
        <v>4468.1099999999997</v>
      </c>
      <c r="J1061" t="str">
        <f>VLOOKUP(D1061,Аптека!A:B,2,FALSE)</f>
        <v>Аптека №11</v>
      </c>
      <c r="K1061" t="str">
        <f t="shared" si="16"/>
        <v>нема рецепту</v>
      </c>
    </row>
    <row r="1062" spans="1:11">
      <c r="A1062" s="4">
        <v>1061</v>
      </c>
      <c r="B1062" s="7">
        <v>45816</v>
      </c>
      <c r="C1062" s="5" t="s">
        <v>2206</v>
      </c>
      <c r="D1062" s="6">
        <v>60</v>
      </c>
      <c r="E1062" s="20">
        <v>181</v>
      </c>
      <c r="F1062" s="6">
        <v>360</v>
      </c>
      <c r="G1062" s="6"/>
      <c r="H1062" s="6">
        <v>2061</v>
      </c>
      <c r="I1062" s="14">
        <f>SUMIF(Чек_позиція!D:D,Продаж!H1062,Чек_позиція!F:F)</f>
        <v>3911.88</v>
      </c>
      <c r="J1062" t="str">
        <f>VLOOKUP(D1062,Аптека!A:B,2,FALSE)</f>
        <v>Аптека №60</v>
      </c>
      <c r="K1062" t="str">
        <f t="shared" si="16"/>
        <v>нема рецепту</v>
      </c>
    </row>
    <row r="1063" spans="1:11">
      <c r="A1063" s="4">
        <v>1062</v>
      </c>
      <c r="B1063" s="7">
        <v>45692</v>
      </c>
      <c r="C1063" s="5" t="s">
        <v>2206</v>
      </c>
      <c r="D1063" s="6">
        <v>60</v>
      </c>
      <c r="E1063" s="20">
        <v>327</v>
      </c>
      <c r="F1063" s="6">
        <v>240</v>
      </c>
      <c r="G1063" s="6">
        <v>551</v>
      </c>
      <c r="H1063" s="6">
        <v>2062</v>
      </c>
      <c r="I1063" s="14">
        <f>SUMIF(Чек_позиція!D:D,Продаж!H1063,Чек_позиція!F:F)</f>
        <v>3894.56</v>
      </c>
      <c r="J1063" t="str">
        <f>VLOOKUP(D1063,Аптека!A:B,2,FALSE)</f>
        <v>Аптека №60</v>
      </c>
      <c r="K1063" t="str">
        <f t="shared" si="16"/>
        <v>є рецепт</v>
      </c>
    </row>
    <row r="1064" spans="1:11">
      <c r="A1064" s="4">
        <v>1063</v>
      </c>
      <c r="B1064" s="7">
        <v>45792</v>
      </c>
      <c r="C1064" s="5" t="s">
        <v>2206</v>
      </c>
      <c r="D1064" s="6">
        <v>30</v>
      </c>
      <c r="E1064" s="20"/>
      <c r="F1064" s="6">
        <v>270</v>
      </c>
      <c r="G1064" s="6"/>
      <c r="H1064" s="6">
        <v>2063</v>
      </c>
      <c r="I1064" s="14">
        <f>SUMIF(Чек_позиція!D:D,Продаж!H1064,Чек_позиція!F:F)</f>
        <v>6988.07</v>
      </c>
      <c r="J1064" t="str">
        <f>VLOOKUP(D1064,Аптека!A:B,2,FALSE)</f>
        <v>Аптека №30</v>
      </c>
      <c r="K1064" t="str">
        <f t="shared" si="16"/>
        <v>нема рецепту</v>
      </c>
    </row>
    <row r="1065" spans="1:11">
      <c r="A1065" s="4">
        <v>1064</v>
      </c>
      <c r="B1065" s="7">
        <v>45671</v>
      </c>
      <c r="C1065" s="5" t="s">
        <v>8</v>
      </c>
      <c r="D1065" s="6">
        <v>28</v>
      </c>
      <c r="E1065" s="20">
        <v>209</v>
      </c>
      <c r="F1065" s="6">
        <v>28</v>
      </c>
      <c r="G1065" s="6"/>
      <c r="H1065" s="6">
        <v>2064</v>
      </c>
      <c r="I1065" s="14">
        <f>SUMIF(Чек_позиція!D:D,Продаж!H1065,Чек_позиція!F:F)</f>
        <v>4568.83</v>
      </c>
      <c r="J1065" t="str">
        <f>VLOOKUP(D1065,Аптека!A:B,2,FALSE)</f>
        <v>Аптека №28</v>
      </c>
      <c r="K1065" t="str">
        <f t="shared" si="16"/>
        <v>нема рецепту</v>
      </c>
    </row>
    <row r="1066" spans="1:11">
      <c r="A1066" s="4">
        <v>1065</v>
      </c>
      <c r="B1066" s="7">
        <v>45813</v>
      </c>
      <c r="C1066" s="5" t="s">
        <v>2206</v>
      </c>
      <c r="D1066" s="6">
        <v>23</v>
      </c>
      <c r="E1066" s="20">
        <v>148</v>
      </c>
      <c r="F1066" s="6">
        <v>323</v>
      </c>
      <c r="G1066" s="6">
        <v>877</v>
      </c>
      <c r="H1066" s="6">
        <v>2065</v>
      </c>
      <c r="I1066" s="14">
        <f>SUMIF(Чек_позиція!D:D,Продаж!H1066,Чек_позиція!F:F)</f>
        <v>664.62</v>
      </c>
      <c r="J1066" t="str">
        <f>VLOOKUP(D1066,Аптека!A:B,2,FALSE)</f>
        <v>Аптека №23</v>
      </c>
      <c r="K1066" t="str">
        <f t="shared" si="16"/>
        <v>є рецепт</v>
      </c>
    </row>
    <row r="1067" spans="1:11">
      <c r="A1067" s="4">
        <v>1066</v>
      </c>
      <c r="B1067" s="7">
        <v>45742</v>
      </c>
      <c r="C1067" s="5" t="s">
        <v>2206</v>
      </c>
      <c r="D1067" s="6">
        <v>39</v>
      </c>
      <c r="E1067" s="20">
        <v>190</v>
      </c>
      <c r="F1067" s="6">
        <v>159</v>
      </c>
      <c r="G1067" s="6">
        <v>946</v>
      </c>
      <c r="H1067" s="6">
        <v>2066</v>
      </c>
      <c r="I1067" s="14">
        <f>SUMIF(Чек_позиція!D:D,Продаж!H1067,Чек_позиція!F:F)</f>
        <v>4709.6499999999996</v>
      </c>
      <c r="J1067" t="str">
        <f>VLOOKUP(D1067,Аптека!A:B,2,FALSE)</f>
        <v>Аптека №39</v>
      </c>
      <c r="K1067" t="str">
        <f t="shared" si="16"/>
        <v>є рецепт</v>
      </c>
    </row>
    <row r="1068" spans="1:11">
      <c r="A1068" s="4">
        <v>1067</v>
      </c>
      <c r="B1068" s="7">
        <v>45820</v>
      </c>
      <c r="C1068" s="5" t="s">
        <v>2206</v>
      </c>
      <c r="D1068" s="6">
        <v>31</v>
      </c>
      <c r="E1068" s="20"/>
      <c r="F1068" s="6">
        <v>91</v>
      </c>
      <c r="G1068" s="6">
        <v>732</v>
      </c>
      <c r="H1068" s="6">
        <v>2067</v>
      </c>
      <c r="I1068" s="14">
        <f>SUMIF(Чек_позиція!D:D,Продаж!H1068,Чек_позиція!F:F)</f>
        <v>4914.6000000000004</v>
      </c>
      <c r="J1068" t="str">
        <f>VLOOKUP(D1068,Аптека!A:B,2,FALSE)</f>
        <v>Аптека №31</v>
      </c>
      <c r="K1068" t="str">
        <f t="shared" si="16"/>
        <v>є рецепт</v>
      </c>
    </row>
    <row r="1069" spans="1:11">
      <c r="A1069" s="4">
        <v>1068</v>
      </c>
      <c r="B1069" s="7">
        <v>45683</v>
      </c>
      <c r="C1069" s="5" t="s">
        <v>2206</v>
      </c>
      <c r="D1069" s="6">
        <v>58</v>
      </c>
      <c r="E1069" s="20">
        <v>415</v>
      </c>
      <c r="F1069" s="6">
        <v>178</v>
      </c>
      <c r="G1069" s="6">
        <v>751</v>
      </c>
      <c r="H1069" s="6">
        <v>2068</v>
      </c>
      <c r="I1069" s="14">
        <f>SUMIF(Чек_позиція!D:D,Продаж!H1069,Чек_позиція!F:F)</f>
        <v>8453.16</v>
      </c>
      <c r="J1069" t="str">
        <f>VLOOKUP(D1069,Аптека!A:B,2,FALSE)</f>
        <v>Аптека №58</v>
      </c>
      <c r="K1069" t="str">
        <f t="shared" si="16"/>
        <v>є рецепт</v>
      </c>
    </row>
    <row r="1070" spans="1:11">
      <c r="A1070" s="4">
        <v>1069</v>
      </c>
      <c r="B1070" s="7">
        <v>45773</v>
      </c>
      <c r="C1070" s="5" t="s">
        <v>2206</v>
      </c>
      <c r="D1070" s="6">
        <v>54</v>
      </c>
      <c r="E1070" s="20">
        <v>150</v>
      </c>
      <c r="F1070" s="6">
        <v>294</v>
      </c>
      <c r="G1070" s="6"/>
      <c r="H1070" s="6">
        <v>2069</v>
      </c>
      <c r="I1070" s="14">
        <f>SUMIF(Чек_позиція!D:D,Продаж!H1070,Чек_позиція!F:F)</f>
        <v>4946.93</v>
      </c>
      <c r="J1070" t="str">
        <f>VLOOKUP(D1070,Аптека!A:B,2,FALSE)</f>
        <v>Аптека №54</v>
      </c>
      <c r="K1070" t="str">
        <f t="shared" si="16"/>
        <v>нема рецепту</v>
      </c>
    </row>
    <row r="1071" spans="1:11">
      <c r="A1071" s="4">
        <v>1070</v>
      </c>
      <c r="B1071" s="7">
        <v>45838</v>
      </c>
      <c r="C1071" s="5" t="s">
        <v>2206</v>
      </c>
      <c r="D1071" s="6">
        <v>48</v>
      </c>
      <c r="E1071" s="20">
        <v>108</v>
      </c>
      <c r="F1071" s="6">
        <v>288</v>
      </c>
      <c r="G1071" s="6"/>
      <c r="H1071" s="6">
        <v>2070</v>
      </c>
      <c r="I1071" s="14">
        <f>SUMIF(Чек_позиція!D:D,Продаж!H1071,Чек_позиція!F:F)</f>
        <v>637.36</v>
      </c>
      <c r="J1071" t="str">
        <f>VLOOKUP(D1071,Аптека!A:B,2,FALSE)</f>
        <v>Аптека №48</v>
      </c>
      <c r="K1071" t="str">
        <f t="shared" si="16"/>
        <v>нема рецепту</v>
      </c>
    </row>
    <row r="1072" spans="1:11">
      <c r="A1072" s="4">
        <v>1071</v>
      </c>
      <c r="B1072" s="7">
        <v>45781</v>
      </c>
      <c r="C1072" s="5" t="s">
        <v>2206</v>
      </c>
      <c r="D1072" s="6">
        <v>43</v>
      </c>
      <c r="E1072" s="20">
        <v>106</v>
      </c>
      <c r="F1072" s="6">
        <v>283</v>
      </c>
      <c r="G1072" s="6"/>
      <c r="H1072" s="6">
        <v>2071</v>
      </c>
      <c r="I1072" s="14">
        <f>SUMIF(Чек_позиція!D:D,Продаж!H1072,Чек_позиція!F:F)</f>
        <v>5220.9400000000005</v>
      </c>
      <c r="J1072" t="str">
        <f>VLOOKUP(D1072,Аптека!A:B,2,FALSE)</f>
        <v>Аптека №43</v>
      </c>
      <c r="K1072" t="str">
        <f t="shared" si="16"/>
        <v>нема рецепту</v>
      </c>
    </row>
    <row r="1073" spans="1:11">
      <c r="A1073" s="4">
        <v>1072</v>
      </c>
      <c r="B1073" s="7">
        <v>45675</v>
      </c>
      <c r="C1073" s="5" t="s">
        <v>8</v>
      </c>
      <c r="D1073" s="6">
        <v>37</v>
      </c>
      <c r="E1073" s="20">
        <v>363</v>
      </c>
      <c r="F1073" s="6">
        <v>217</v>
      </c>
      <c r="G1073" s="6"/>
      <c r="H1073" s="6">
        <v>2072</v>
      </c>
      <c r="I1073" s="14">
        <f>SUMIF(Чек_позиція!D:D,Продаж!H1073,Чек_позиція!F:F)</f>
        <v>1354.28</v>
      </c>
      <c r="J1073" t="str">
        <f>VLOOKUP(D1073,Аптека!A:B,2,FALSE)</f>
        <v>Аптека №37</v>
      </c>
      <c r="K1073" t="str">
        <f t="shared" si="16"/>
        <v>нема рецепту</v>
      </c>
    </row>
    <row r="1074" spans="1:11">
      <c r="A1074" s="4">
        <v>1073</v>
      </c>
      <c r="B1074" s="7">
        <v>45682</v>
      </c>
      <c r="C1074" s="5" t="s">
        <v>2206</v>
      </c>
      <c r="D1074" s="6">
        <v>3</v>
      </c>
      <c r="E1074" s="20">
        <v>170</v>
      </c>
      <c r="F1074" s="6">
        <v>123</v>
      </c>
      <c r="G1074" s="6">
        <v>51</v>
      </c>
      <c r="H1074" s="6">
        <v>2073</v>
      </c>
      <c r="I1074" s="14">
        <f>SUMIF(Чек_позиція!D:D,Продаж!H1074,Чек_позиція!F:F)</f>
        <v>4624.8600000000006</v>
      </c>
      <c r="J1074" t="str">
        <f>VLOOKUP(D1074,Аптека!A:B,2,FALSE)</f>
        <v>Аптека №3</v>
      </c>
      <c r="K1074" t="str">
        <f t="shared" si="16"/>
        <v>є рецепт</v>
      </c>
    </row>
    <row r="1075" spans="1:11">
      <c r="A1075" s="4">
        <v>1074</v>
      </c>
      <c r="B1075" s="7">
        <v>45807</v>
      </c>
      <c r="C1075" s="5" t="s">
        <v>8</v>
      </c>
      <c r="D1075" s="6">
        <v>17</v>
      </c>
      <c r="E1075" s="20"/>
      <c r="F1075" s="6">
        <v>137</v>
      </c>
      <c r="G1075" s="6">
        <v>764</v>
      </c>
      <c r="H1075" s="6">
        <v>2074</v>
      </c>
      <c r="I1075" s="14">
        <f>SUMIF(Чек_позиція!D:D,Продаж!H1075,Чек_позиція!F:F)</f>
        <v>3592.2000000000003</v>
      </c>
      <c r="J1075" t="str">
        <f>VLOOKUP(D1075,Аптека!A:B,2,FALSE)</f>
        <v>Аптека №17</v>
      </c>
      <c r="K1075" t="str">
        <f t="shared" si="16"/>
        <v>є рецепт</v>
      </c>
    </row>
    <row r="1076" spans="1:11">
      <c r="A1076" s="4">
        <v>1075</v>
      </c>
      <c r="B1076" s="7">
        <v>45756</v>
      </c>
      <c r="C1076" s="5" t="s">
        <v>8</v>
      </c>
      <c r="D1076" s="6">
        <v>50</v>
      </c>
      <c r="E1076" s="20">
        <v>213</v>
      </c>
      <c r="F1076" s="6">
        <v>230</v>
      </c>
      <c r="G1076" s="6"/>
      <c r="H1076" s="6">
        <v>2075</v>
      </c>
      <c r="I1076" s="14">
        <f>SUMIF(Чек_позиція!D:D,Продаж!H1076,Чек_позиція!F:F)</f>
        <v>424.91999999999996</v>
      </c>
      <c r="J1076" t="str">
        <f>VLOOKUP(D1076,Аптека!A:B,2,FALSE)</f>
        <v>Аптека №50</v>
      </c>
      <c r="K1076" t="str">
        <f t="shared" si="16"/>
        <v>нема рецепту</v>
      </c>
    </row>
    <row r="1077" spans="1:11">
      <c r="A1077" s="4">
        <v>1076</v>
      </c>
      <c r="B1077" s="7">
        <v>45794</v>
      </c>
      <c r="C1077" s="5" t="s">
        <v>8</v>
      </c>
      <c r="D1077" s="6">
        <v>18</v>
      </c>
      <c r="E1077" s="20"/>
      <c r="F1077" s="6">
        <v>378</v>
      </c>
      <c r="G1077" s="6"/>
      <c r="H1077" s="6">
        <v>2076</v>
      </c>
      <c r="I1077" s="14">
        <f>SUMIF(Чек_позиція!D:D,Продаж!H1077,Чек_позиція!F:F)</f>
        <v>56.58</v>
      </c>
      <c r="J1077" t="str">
        <f>VLOOKUP(D1077,Аптека!A:B,2,FALSE)</f>
        <v>Аптека №18</v>
      </c>
      <c r="K1077" t="str">
        <f t="shared" si="16"/>
        <v>нема рецепту</v>
      </c>
    </row>
    <row r="1078" spans="1:11">
      <c r="A1078" s="4">
        <v>1077</v>
      </c>
      <c r="B1078" s="7">
        <v>45763</v>
      </c>
      <c r="C1078" s="5" t="s">
        <v>2206</v>
      </c>
      <c r="D1078" s="6">
        <v>33</v>
      </c>
      <c r="E1078" s="20">
        <v>411</v>
      </c>
      <c r="F1078" s="6">
        <v>333</v>
      </c>
      <c r="G1078" s="6">
        <v>700</v>
      </c>
      <c r="H1078" s="6">
        <v>2077</v>
      </c>
      <c r="I1078" s="14">
        <f>SUMIF(Чек_позиція!D:D,Продаж!H1078,Чек_позиція!F:F)</f>
        <v>1907.32</v>
      </c>
      <c r="J1078" t="str">
        <f>VLOOKUP(D1078,Аптека!A:B,2,FALSE)</f>
        <v>Аптека №33</v>
      </c>
      <c r="K1078" t="str">
        <f t="shared" si="16"/>
        <v>є рецепт</v>
      </c>
    </row>
    <row r="1079" spans="1:11">
      <c r="A1079" s="4">
        <v>1078</v>
      </c>
      <c r="B1079" s="7">
        <v>45682</v>
      </c>
      <c r="C1079" s="5" t="s">
        <v>2206</v>
      </c>
      <c r="D1079" s="6">
        <v>24</v>
      </c>
      <c r="E1079" s="20">
        <v>454</v>
      </c>
      <c r="F1079" s="6">
        <v>204</v>
      </c>
      <c r="G1079" s="6"/>
      <c r="H1079" s="6">
        <v>2078</v>
      </c>
      <c r="I1079" s="14">
        <f>SUMIF(Чек_позиція!D:D,Продаж!H1079,Чек_позиція!F:F)</f>
        <v>2261.48</v>
      </c>
      <c r="J1079" t="str">
        <f>VLOOKUP(D1079,Аптека!A:B,2,FALSE)</f>
        <v>Аптека №24</v>
      </c>
      <c r="K1079" t="str">
        <f t="shared" si="16"/>
        <v>нема рецепту</v>
      </c>
    </row>
    <row r="1080" spans="1:11">
      <c r="A1080" s="4">
        <v>1079</v>
      </c>
      <c r="B1080" s="7">
        <v>45673</v>
      </c>
      <c r="C1080" s="5" t="s">
        <v>8</v>
      </c>
      <c r="D1080" s="6">
        <v>12</v>
      </c>
      <c r="E1080" s="20">
        <v>486</v>
      </c>
      <c r="F1080" s="6">
        <v>192</v>
      </c>
      <c r="G1080" s="6">
        <v>1127</v>
      </c>
      <c r="H1080" s="6">
        <v>2079</v>
      </c>
      <c r="I1080" s="14">
        <f>SUMIF(Чек_позиція!D:D,Продаж!H1080,Чек_позиція!F:F)</f>
        <v>4913.66</v>
      </c>
      <c r="J1080" t="str">
        <f>VLOOKUP(D1080,Аптека!A:B,2,FALSE)</f>
        <v>Аптека №12</v>
      </c>
      <c r="K1080" t="str">
        <f t="shared" si="16"/>
        <v>є рецепт</v>
      </c>
    </row>
    <row r="1081" spans="1:11">
      <c r="A1081" s="4">
        <v>1080</v>
      </c>
      <c r="B1081" s="7">
        <v>45664</v>
      </c>
      <c r="C1081" s="5" t="s">
        <v>8</v>
      </c>
      <c r="D1081" s="6">
        <v>37</v>
      </c>
      <c r="E1081" s="20"/>
      <c r="F1081" s="6">
        <v>217</v>
      </c>
      <c r="G1081" s="6"/>
      <c r="H1081" s="6">
        <v>2080</v>
      </c>
      <c r="I1081" s="14">
        <f>SUMIF(Чек_позиція!D:D,Продаж!H1081,Чек_позиція!F:F)</f>
        <v>11296.849999999999</v>
      </c>
      <c r="J1081" t="str">
        <f>VLOOKUP(D1081,Аптека!A:B,2,FALSE)</f>
        <v>Аптека №37</v>
      </c>
      <c r="K1081" t="str">
        <f t="shared" si="16"/>
        <v>нема рецепту</v>
      </c>
    </row>
    <row r="1082" spans="1:11">
      <c r="A1082" s="4">
        <v>1081</v>
      </c>
      <c r="B1082" s="7">
        <v>45674</v>
      </c>
      <c r="C1082" s="5" t="s">
        <v>2206</v>
      </c>
      <c r="D1082" s="6">
        <v>11</v>
      </c>
      <c r="E1082" s="20">
        <v>357</v>
      </c>
      <c r="F1082" s="6">
        <v>371</v>
      </c>
      <c r="G1082" s="6"/>
      <c r="H1082" s="6">
        <v>2081</v>
      </c>
      <c r="I1082" s="14">
        <f>SUMIF(Чек_позиція!D:D,Продаж!H1082,Чек_позиція!F:F)</f>
        <v>9634.98</v>
      </c>
      <c r="J1082" t="str">
        <f>VLOOKUP(D1082,Аптека!A:B,2,FALSE)</f>
        <v>Аптека №11</v>
      </c>
      <c r="K1082" t="str">
        <f t="shared" si="16"/>
        <v>нема рецепту</v>
      </c>
    </row>
    <row r="1083" spans="1:11">
      <c r="A1083" s="4">
        <v>1082</v>
      </c>
      <c r="B1083" s="7">
        <v>45796</v>
      </c>
      <c r="C1083" s="5" t="s">
        <v>8</v>
      </c>
      <c r="D1083" s="6">
        <v>4</v>
      </c>
      <c r="E1083" s="20"/>
      <c r="F1083" s="6">
        <v>64</v>
      </c>
      <c r="G1083" s="6">
        <v>306</v>
      </c>
      <c r="H1083" s="6">
        <v>2082</v>
      </c>
      <c r="I1083" s="14">
        <f>SUMIF(Чек_позиція!D:D,Продаж!H1083,Чек_позиція!F:F)</f>
        <v>5125.99</v>
      </c>
      <c r="J1083" t="str">
        <f>VLOOKUP(D1083,Аптека!A:B,2,FALSE)</f>
        <v>Аптека №4</v>
      </c>
      <c r="K1083" t="str">
        <f t="shared" si="16"/>
        <v>є рецепт</v>
      </c>
    </row>
    <row r="1084" spans="1:11">
      <c r="A1084" s="4">
        <v>1083</v>
      </c>
      <c r="B1084" s="7">
        <v>45688</v>
      </c>
      <c r="C1084" s="5" t="s">
        <v>8</v>
      </c>
      <c r="D1084" s="6">
        <v>7</v>
      </c>
      <c r="E1084" s="20"/>
      <c r="F1084" s="6">
        <v>187</v>
      </c>
      <c r="G1084" s="6"/>
      <c r="H1084" s="6">
        <v>2083</v>
      </c>
      <c r="I1084" s="14">
        <f>SUMIF(Чек_позиція!D:D,Продаж!H1084,Чек_позиція!F:F)</f>
        <v>4045.54</v>
      </c>
      <c r="J1084" t="str">
        <f>VLOOKUP(D1084,Аптека!A:B,2,FALSE)</f>
        <v>Аптека №7</v>
      </c>
      <c r="K1084" t="str">
        <f t="shared" si="16"/>
        <v>нема рецепту</v>
      </c>
    </row>
    <row r="1085" spans="1:11">
      <c r="A1085" s="4">
        <v>1084</v>
      </c>
      <c r="B1085" s="7">
        <v>45751</v>
      </c>
      <c r="C1085" s="5" t="s">
        <v>8</v>
      </c>
      <c r="D1085" s="6">
        <v>26</v>
      </c>
      <c r="E1085" s="20">
        <v>254</v>
      </c>
      <c r="F1085" s="6">
        <v>266</v>
      </c>
      <c r="G1085" s="6"/>
      <c r="H1085" s="6">
        <v>2084</v>
      </c>
      <c r="I1085" s="14">
        <f>SUMIF(Чек_позиція!D:D,Продаж!H1085,Чек_позиція!F:F)</f>
        <v>1421.08</v>
      </c>
      <c r="J1085" t="str">
        <f>VLOOKUP(D1085,Аптека!A:B,2,FALSE)</f>
        <v>Аптека №26</v>
      </c>
      <c r="K1085" t="str">
        <f t="shared" si="16"/>
        <v>нема рецепту</v>
      </c>
    </row>
    <row r="1086" spans="1:11">
      <c r="A1086" s="4">
        <v>1085</v>
      </c>
      <c r="B1086" s="7">
        <v>45687</v>
      </c>
      <c r="C1086" s="5" t="s">
        <v>8</v>
      </c>
      <c r="D1086" s="6">
        <v>10</v>
      </c>
      <c r="E1086" s="20">
        <v>380</v>
      </c>
      <c r="F1086" s="6">
        <v>190</v>
      </c>
      <c r="G1086" s="6"/>
      <c r="H1086" s="6">
        <v>2085</v>
      </c>
      <c r="I1086" s="14">
        <f>SUMIF(Чек_позиція!D:D,Продаж!H1086,Чек_позиція!F:F)</f>
        <v>2764.54</v>
      </c>
      <c r="J1086" t="str">
        <f>VLOOKUP(D1086,Аптека!A:B,2,FALSE)</f>
        <v>Аптека №10</v>
      </c>
      <c r="K1086" t="str">
        <f t="shared" si="16"/>
        <v>нема рецепту</v>
      </c>
    </row>
    <row r="1087" spans="1:11">
      <c r="A1087" s="4">
        <v>1086</v>
      </c>
      <c r="B1087" s="7">
        <v>45744</v>
      </c>
      <c r="C1087" s="5" t="s">
        <v>2206</v>
      </c>
      <c r="D1087" s="6">
        <v>16</v>
      </c>
      <c r="E1087" s="20"/>
      <c r="F1087" s="6">
        <v>16</v>
      </c>
      <c r="G1087" s="6"/>
      <c r="H1087" s="6">
        <v>2086</v>
      </c>
      <c r="I1087" s="14">
        <f>SUMIF(Чек_позиція!D:D,Продаж!H1087,Чек_позиція!F:F)</f>
        <v>6426.16</v>
      </c>
      <c r="J1087" t="str">
        <f>VLOOKUP(D1087,Аптека!A:B,2,FALSE)</f>
        <v>Аптека №16</v>
      </c>
      <c r="K1087" t="str">
        <f t="shared" si="16"/>
        <v>нема рецепту</v>
      </c>
    </row>
    <row r="1088" spans="1:11">
      <c r="A1088" s="4">
        <v>1087</v>
      </c>
      <c r="B1088" s="7">
        <v>45786</v>
      </c>
      <c r="C1088" s="5" t="s">
        <v>2206</v>
      </c>
      <c r="D1088" s="6">
        <v>47</v>
      </c>
      <c r="E1088" s="20">
        <v>142</v>
      </c>
      <c r="F1088" s="6">
        <v>107</v>
      </c>
      <c r="G1088" s="6"/>
      <c r="H1088" s="6">
        <v>2087</v>
      </c>
      <c r="I1088" s="14">
        <f>SUMIF(Чек_позиція!D:D,Продаж!H1088,Чек_позиція!F:F)</f>
        <v>3561.32</v>
      </c>
      <c r="J1088" t="str">
        <f>VLOOKUP(D1088,Аптека!A:B,2,FALSE)</f>
        <v>Аптека №47</v>
      </c>
      <c r="K1088" t="str">
        <f t="shared" si="16"/>
        <v>нема рецепту</v>
      </c>
    </row>
    <row r="1089" spans="1:11">
      <c r="A1089" s="4">
        <v>1088</v>
      </c>
      <c r="B1089" s="7">
        <v>45703</v>
      </c>
      <c r="C1089" s="5" t="s">
        <v>2206</v>
      </c>
      <c r="D1089" s="6">
        <v>24</v>
      </c>
      <c r="E1089" s="20">
        <v>375</v>
      </c>
      <c r="F1089" s="6">
        <v>144</v>
      </c>
      <c r="G1089" s="6"/>
      <c r="H1089" s="6">
        <v>2088</v>
      </c>
      <c r="I1089" s="14">
        <f>SUMIF(Чек_позиція!D:D,Продаж!H1089,Чек_позиція!F:F)</f>
        <v>3563.86</v>
      </c>
      <c r="J1089" t="str">
        <f>VLOOKUP(D1089,Аптека!A:B,2,FALSE)</f>
        <v>Аптека №24</v>
      </c>
      <c r="K1089" t="str">
        <f t="shared" si="16"/>
        <v>нема рецепту</v>
      </c>
    </row>
    <row r="1090" spans="1:11">
      <c r="A1090" s="4">
        <v>1089</v>
      </c>
      <c r="B1090" s="7">
        <v>45714</v>
      </c>
      <c r="C1090" s="5" t="s">
        <v>8</v>
      </c>
      <c r="D1090" s="6">
        <v>46</v>
      </c>
      <c r="E1090" s="20"/>
      <c r="F1090" s="6">
        <v>46</v>
      </c>
      <c r="G1090" s="6"/>
      <c r="H1090" s="6">
        <v>2089</v>
      </c>
      <c r="I1090" s="14">
        <f>SUMIF(Чек_позиція!D:D,Продаж!H1090,Чек_позиція!F:F)</f>
        <v>6744.7</v>
      </c>
      <c r="J1090" t="str">
        <f>VLOOKUP(D1090,Аптека!A:B,2,FALSE)</f>
        <v>Аптека №46</v>
      </c>
      <c r="K1090" t="str">
        <f t="shared" si="16"/>
        <v>нема рецепту</v>
      </c>
    </row>
    <row r="1091" spans="1:11">
      <c r="A1091" s="4">
        <v>1090</v>
      </c>
      <c r="B1091" s="7">
        <v>45828</v>
      </c>
      <c r="C1091" s="5" t="s">
        <v>2206</v>
      </c>
      <c r="D1091" s="6">
        <v>44</v>
      </c>
      <c r="E1091" s="20">
        <v>349</v>
      </c>
      <c r="F1091" s="6">
        <v>284</v>
      </c>
      <c r="G1091" s="6"/>
      <c r="H1091" s="6">
        <v>2090</v>
      </c>
      <c r="I1091" s="14">
        <f>SUMIF(Чек_позиція!D:D,Продаж!H1091,Чек_позиція!F:F)</f>
        <v>3208.1600000000003</v>
      </c>
      <c r="J1091" t="str">
        <f>VLOOKUP(D1091,Аптека!A:B,2,FALSE)</f>
        <v>Аптека №44</v>
      </c>
      <c r="K1091" t="str">
        <f t="shared" ref="K1091:K1154" si="17">IF(G1091="", "нема рецепту","є рецепт")</f>
        <v>нема рецепту</v>
      </c>
    </row>
    <row r="1092" spans="1:11">
      <c r="A1092" s="4">
        <v>1091</v>
      </c>
      <c r="B1092" s="7">
        <v>45820</v>
      </c>
      <c r="C1092" s="5" t="s">
        <v>8</v>
      </c>
      <c r="D1092" s="6">
        <v>21</v>
      </c>
      <c r="E1092" s="20">
        <v>467</v>
      </c>
      <c r="F1092" s="6">
        <v>141</v>
      </c>
      <c r="G1092" s="6"/>
      <c r="H1092" s="6">
        <v>2091</v>
      </c>
      <c r="I1092" s="14">
        <f>SUMIF(Чек_позиція!D:D,Продаж!H1092,Чек_позиція!F:F)</f>
        <v>1269.78</v>
      </c>
      <c r="J1092" t="str">
        <f>VLOOKUP(D1092,Аптека!A:B,2,FALSE)</f>
        <v>Аптека №21</v>
      </c>
      <c r="K1092" t="str">
        <f t="shared" si="17"/>
        <v>нема рецепту</v>
      </c>
    </row>
    <row r="1093" spans="1:11">
      <c r="A1093" s="4">
        <v>1092</v>
      </c>
      <c r="B1093" s="7">
        <v>45668</v>
      </c>
      <c r="C1093" s="5" t="s">
        <v>8</v>
      </c>
      <c r="D1093" s="6">
        <v>39</v>
      </c>
      <c r="E1093" s="20">
        <v>339</v>
      </c>
      <c r="F1093" s="6">
        <v>339</v>
      </c>
      <c r="G1093" s="6">
        <v>788</v>
      </c>
      <c r="H1093" s="6">
        <v>2092</v>
      </c>
      <c r="I1093" s="14">
        <f>SUMIF(Чек_позиція!D:D,Продаж!H1093,Чек_позиція!F:F)</f>
        <v>604.04999999999995</v>
      </c>
      <c r="J1093" t="str">
        <f>VLOOKUP(D1093,Аптека!A:B,2,FALSE)</f>
        <v>Аптека №39</v>
      </c>
      <c r="K1093" t="str">
        <f t="shared" si="17"/>
        <v>є рецепт</v>
      </c>
    </row>
    <row r="1094" spans="1:11">
      <c r="A1094" s="4">
        <v>1093</v>
      </c>
      <c r="B1094" s="7">
        <v>45667</v>
      </c>
      <c r="C1094" s="5" t="s">
        <v>2206</v>
      </c>
      <c r="D1094" s="6">
        <v>57</v>
      </c>
      <c r="E1094" s="20">
        <v>214</v>
      </c>
      <c r="F1094" s="6">
        <v>177</v>
      </c>
      <c r="G1094" s="6"/>
      <c r="H1094" s="6">
        <v>2093</v>
      </c>
      <c r="I1094" s="14">
        <f>SUMIF(Чек_позиція!D:D,Продаж!H1094,Чек_позиція!F:F)</f>
        <v>2363.0299999999997</v>
      </c>
      <c r="J1094" t="str">
        <f>VLOOKUP(D1094,Аптека!A:B,2,FALSE)</f>
        <v>Аптека №57</v>
      </c>
      <c r="K1094" t="str">
        <f t="shared" si="17"/>
        <v>нема рецепту</v>
      </c>
    </row>
    <row r="1095" spans="1:11">
      <c r="A1095" s="4">
        <v>1094</v>
      </c>
      <c r="B1095" s="7">
        <v>45699</v>
      </c>
      <c r="C1095" s="5" t="s">
        <v>8</v>
      </c>
      <c r="D1095" s="6">
        <v>39</v>
      </c>
      <c r="E1095" s="20">
        <v>260</v>
      </c>
      <c r="F1095" s="6">
        <v>219</v>
      </c>
      <c r="G1095" s="6"/>
      <c r="H1095" s="6">
        <v>2094</v>
      </c>
      <c r="I1095" s="14">
        <f>SUMIF(Чек_позиція!D:D,Продаж!H1095,Чек_позиція!F:F)</f>
        <v>3089.04</v>
      </c>
      <c r="J1095" t="str">
        <f>VLOOKUP(D1095,Аптека!A:B,2,FALSE)</f>
        <v>Аптека №39</v>
      </c>
      <c r="K1095" t="str">
        <f t="shared" si="17"/>
        <v>нема рецепту</v>
      </c>
    </row>
    <row r="1096" spans="1:11">
      <c r="A1096" s="4">
        <v>1095</v>
      </c>
      <c r="B1096" s="7">
        <v>45742</v>
      </c>
      <c r="C1096" s="5" t="s">
        <v>2206</v>
      </c>
      <c r="D1096" s="6">
        <v>13</v>
      </c>
      <c r="E1096" s="20"/>
      <c r="F1096" s="6">
        <v>73</v>
      </c>
      <c r="G1096" s="6"/>
      <c r="H1096" s="6">
        <v>2095</v>
      </c>
      <c r="I1096" s="14">
        <f>SUMIF(Чек_позиція!D:D,Продаж!H1096,Чек_позиція!F:F)</f>
        <v>6337.75</v>
      </c>
      <c r="J1096" t="str">
        <f>VLOOKUP(D1096,Аптека!A:B,2,FALSE)</f>
        <v>Аптека №13</v>
      </c>
      <c r="K1096" t="str">
        <f t="shared" si="17"/>
        <v>нема рецепту</v>
      </c>
    </row>
    <row r="1097" spans="1:11">
      <c r="A1097" s="4">
        <v>1096</v>
      </c>
      <c r="B1097" s="7">
        <v>45700</v>
      </c>
      <c r="C1097" s="5" t="s">
        <v>2206</v>
      </c>
      <c r="D1097" s="6">
        <v>49</v>
      </c>
      <c r="E1097" s="20"/>
      <c r="F1097" s="6">
        <v>169</v>
      </c>
      <c r="G1097" s="6"/>
      <c r="H1097" s="6">
        <v>2096</v>
      </c>
      <c r="I1097" s="14">
        <f>SUMIF(Чек_позиція!D:D,Продаж!H1097,Чек_позиція!F:F)</f>
        <v>1591.83</v>
      </c>
      <c r="J1097" t="str">
        <f>VLOOKUP(D1097,Аптека!A:B,2,FALSE)</f>
        <v>Аптека №49</v>
      </c>
      <c r="K1097" t="str">
        <f t="shared" si="17"/>
        <v>нема рецепту</v>
      </c>
    </row>
    <row r="1098" spans="1:11">
      <c r="A1098" s="4">
        <v>1097</v>
      </c>
      <c r="B1098" s="7">
        <v>45705</v>
      </c>
      <c r="C1098" s="5" t="s">
        <v>2206</v>
      </c>
      <c r="D1098" s="6">
        <v>40</v>
      </c>
      <c r="E1098" s="20"/>
      <c r="F1098" s="6">
        <v>220</v>
      </c>
      <c r="G1098" s="6"/>
      <c r="H1098" s="6">
        <v>2097</v>
      </c>
      <c r="I1098" s="14">
        <f>SUMIF(Чек_позиція!D:D,Продаж!H1098,Чек_позиція!F:F)</f>
        <v>1535.7</v>
      </c>
      <c r="J1098" t="str">
        <f>VLOOKUP(D1098,Аптека!A:B,2,FALSE)</f>
        <v>Аптека №40</v>
      </c>
      <c r="K1098" t="str">
        <f t="shared" si="17"/>
        <v>нема рецепту</v>
      </c>
    </row>
    <row r="1099" spans="1:11">
      <c r="A1099" s="4">
        <v>1098</v>
      </c>
      <c r="B1099" s="7">
        <v>45807</v>
      </c>
      <c r="C1099" s="5" t="s">
        <v>8</v>
      </c>
      <c r="D1099" s="6">
        <v>21</v>
      </c>
      <c r="E1099" s="20">
        <v>267</v>
      </c>
      <c r="F1099" s="6">
        <v>141</v>
      </c>
      <c r="G1099" s="6"/>
      <c r="H1099" s="6">
        <v>2098</v>
      </c>
      <c r="I1099" s="14">
        <f>SUMIF(Чек_позиція!D:D,Продаж!H1099,Чек_позиція!F:F)</f>
        <v>905.76</v>
      </c>
      <c r="J1099" t="str">
        <f>VLOOKUP(D1099,Аптека!A:B,2,FALSE)</f>
        <v>Аптека №21</v>
      </c>
      <c r="K1099" t="str">
        <f t="shared" si="17"/>
        <v>нема рецепту</v>
      </c>
    </row>
    <row r="1100" spans="1:11">
      <c r="A1100" s="4">
        <v>1099</v>
      </c>
      <c r="B1100" s="7">
        <v>45750</v>
      </c>
      <c r="C1100" s="5" t="s">
        <v>8</v>
      </c>
      <c r="D1100" s="6">
        <v>6</v>
      </c>
      <c r="E1100" s="20">
        <v>224</v>
      </c>
      <c r="F1100" s="6">
        <v>6</v>
      </c>
      <c r="G1100" s="6"/>
      <c r="H1100" s="6">
        <v>2099</v>
      </c>
      <c r="I1100" s="14">
        <f>SUMIF(Чек_позиція!D:D,Продаж!H1100,Чек_позиція!F:F)</f>
        <v>2347.9300000000003</v>
      </c>
      <c r="J1100" t="str">
        <f>VLOOKUP(D1100,Аптека!A:B,2,FALSE)</f>
        <v>Аптека №6</v>
      </c>
      <c r="K1100" t="str">
        <f t="shared" si="17"/>
        <v>нема рецепту</v>
      </c>
    </row>
    <row r="1101" spans="1:11">
      <c r="A1101" s="4">
        <v>1100</v>
      </c>
      <c r="B1101" s="7">
        <v>45748</v>
      </c>
      <c r="C1101" s="5" t="s">
        <v>2206</v>
      </c>
      <c r="D1101" s="6">
        <v>45</v>
      </c>
      <c r="E1101" s="20">
        <v>208</v>
      </c>
      <c r="F1101" s="6">
        <v>45</v>
      </c>
      <c r="G1101" s="6"/>
      <c r="H1101" s="6">
        <v>2100</v>
      </c>
      <c r="I1101" s="14">
        <f>SUMIF(Чек_позиція!D:D,Продаж!H1101,Чек_позиція!F:F)</f>
        <v>7369.22</v>
      </c>
      <c r="J1101" t="str">
        <f>VLOOKUP(D1101,Аптека!A:B,2,FALSE)</f>
        <v>Аптека №45</v>
      </c>
      <c r="K1101" t="str">
        <f t="shared" si="17"/>
        <v>нема рецепту</v>
      </c>
    </row>
    <row r="1102" spans="1:11">
      <c r="A1102" s="4">
        <v>1101</v>
      </c>
      <c r="B1102" s="7">
        <v>45742</v>
      </c>
      <c r="C1102" s="5" t="s">
        <v>2206</v>
      </c>
      <c r="D1102" s="6">
        <v>56</v>
      </c>
      <c r="E1102" s="20">
        <v>298</v>
      </c>
      <c r="F1102" s="6">
        <v>116</v>
      </c>
      <c r="G1102" s="6"/>
      <c r="H1102" s="6">
        <v>2101</v>
      </c>
      <c r="I1102" s="14">
        <f>SUMIF(Чек_позиція!D:D,Продаж!H1102,Чек_позиція!F:F)</f>
        <v>1532.6799999999998</v>
      </c>
      <c r="J1102" t="str">
        <f>VLOOKUP(D1102,Аптека!A:B,2,FALSE)</f>
        <v>Аптека №56</v>
      </c>
      <c r="K1102" t="str">
        <f t="shared" si="17"/>
        <v>нема рецепту</v>
      </c>
    </row>
    <row r="1103" spans="1:11">
      <c r="A1103" s="4">
        <v>1102</v>
      </c>
      <c r="B1103" s="7">
        <v>45673</v>
      </c>
      <c r="C1103" s="5" t="s">
        <v>2206</v>
      </c>
      <c r="D1103" s="6">
        <v>12</v>
      </c>
      <c r="E1103" s="20">
        <v>515</v>
      </c>
      <c r="F1103" s="6">
        <v>372</v>
      </c>
      <c r="G1103" s="6"/>
      <c r="H1103" s="6">
        <v>2102</v>
      </c>
      <c r="I1103" s="14">
        <f>SUMIF(Чек_позиція!D:D,Продаж!H1103,Чек_позиція!F:F)</f>
        <v>1223.56</v>
      </c>
      <c r="J1103" t="str">
        <f>VLOOKUP(D1103,Аптека!A:B,2,FALSE)</f>
        <v>Аптека №12</v>
      </c>
      <c r="K1103" t="str">
        <f t="shared" si="17"/>
        <v>нема рецепту</v>
      </c>
    </row>
    <row r="1104" spans="1:11">
      <c r="A1104" s="4">
        <v>1103</v>
      </c>
      <c r="B1104" s="7">
        <v>45746</v>
      </c>
      <c r="C1104" s="5" t="s">
        <v>8</v>
      </c>
      <c r="D1104" s="6">
        <v>56</v>
      </c>
      <c r="E1104" s="20">
        <v>40</v>
      </c>
      <c r="F1104" s="6">
        <v>56</v>
      </c>
      <c r="G1104" s="6"/>
      <c r="H1104" s="6">
        <v>2103</v>
      </c>
      <c r="I1104" s="14">
        <f>SUMIF(Чек_позиція!D:D,Продаж!H1104,Чек_позиція!F:F)</f>
        <v>3553.55</v>
      </c>
      <c r="J1104" t="str">
        <f>VLOOKUP(D1104,Аптека!A:B,2,FALSE)</f>
        <v>Аптека №56</v>
      </c>
      <c r="K1104" t="str">
        <f t="shared" si="17"/>
        <v>нема рецепту</v>
      </c>
    </row>
    <row r="1105" spans="1:11">
      <c r="A1105" s="4">
        <v>1104</v>
      </c>
      <c r="B1105" s="7">
        <v>45679</v>
      </c>
      <c r="C1105" s="5" t="s">
        <v>8</v>
      </c>
      <c r="D1105" s="6">
        <v>57</v>
      </c>
      <c r="E1105" s="20">
        <v>400</v>
      </c>
      <c r="F1105" s="6">
        <v>357</v>
      </c>
      <c r="G1105" s="6"/>
      <c r="H1105" s="6">
        <v>2104</v>
      </c>
      <c r="I1105" s="14">
        <f>SUMIF(Чек_позиція!D:D,Продаж!H1105,Чек_позиція!F:F)</f>
        <v>4271.09</v>
      </c>
      <c r="J1105" t="str">
        <f>VLOOKUP(D1105,Аптека!A:B,2,FALSE)</f>
        <v>Аптека №57</v>
      </c>
      <c r="K1105" t="str">
        <f t="shared" si="17"/>
        <v>нема рецепту</v>
      </c>
    </row>
    <row r="1106" spans="1:11">
      <c r="A1106" s="4">
        <v>1105</v>
      </c>
      <c r="B1106" s="7">
        <v>45835</v>
      </c>
      <c r="C1106" s="5" t="s">
        <v>2206</v>
      </c>
      <c r="D1106" s="6">
        <v>21</v>
      </c>
      <c r="E1106" s="20"/>
      <c r="F1106" s="6">
        <v>81</v>
      </c>
      <c r="G1106" s="6"/>
      <c r="H1106" s="6">
        <v>2105</v>
      </c>
      <c r="I1106" s="14">
        <f>SUMIF(Чек_позиція!D:D,Продаж!H1106,Чек_позиція!F:F)</f>
        <v>5210.67</v>
      </c>
      <c r="J1106" t="str">
        <f>VLOOKUP(D1106,Аптека!A:B,2,FALSE)</f>
        <v>Аптека №21</v>
      </c>
      <c r="K1106" t="str">
        <f t="shared" si="17"/>
        <v>нема рецепту</v>
      </c>
    </row>
    <row r="1107" spans="1:11">
      <c r="A1107" s="4">
        <v>1106</v>
      </c>
      <c r="B1107" s="7">
        <v>45832</v>
      </c>
      <c r="C1107" s="5" t="s">
        <v>8</v>
      </c>
      <c r="D1107" s="6">
        <v>20</v>
      </c>
      <c r="E1107" s="20">
        <v>473</v>
      </c>
      <c r="F1107" s="6">
        <v>380</v>
      </c>
      <c r="G1107" s="6">
        <v>784</v>
      </c>
      <c r="H1107" s="6">
        <v>2106</v>
      </c>
      <c r="I1107" s="14">
        <f>SUMIF(Чек_позиція!D:D,Продаж!H1107,Чек_позиція!F:F)</f>
        <v>3166.22</v>
      </c>
      <c r="J1107" t="str">
        <f>VLOOKUP(D1107,Аптека!A:B,2,FALSE)</f>
        <v>Аптека №20</v>
      </c>
      <c r="K1107" t="str">
        <f t="shared" si="17"/>
        <v>є рецепт</v>
      </c>
    </row>
    <row r="1108" spans="1:11">
      <c r="A1108" s="4">
        <v>1107</v>
      </c>
      <c r="B1108" s="7">
        <v>45754</v>
      </c>
      <c r="C1108" s="5" t="s">
        <v>8</v>
      </c>
      <c r="D1108" s="6">
        <v>35</v>
      </c>
      <c r="E1108" s="20">
        <v>311</v>
      </c>
      <c r="F1108" s="6">
        <v>155</v>
      </c>
      <c r="G1108" s="6">
        <v>1154</v>
      </c>
      <c r="H1108" s="6">
        <v>2107</v>
      </c>
      <c r="I1108" s="14">
        <f>SUMIF(Чек_позиція!D:D,Продаж!H1108,Чек_позиція!F:F)</f>
        <v>2200.2600000000002</v>
      </c>
      <c r="J1108" t="str">
        <f>VLOOKUP(D1108,Аптека!A:B,2,FALSE)</f>
        <v>Аптека №35</v>
      </c>
      <c r="K1108" t="str">
        <f t="shared" si="17"/>
        <v>є рецепт</v>
      </c>
    </row>
    <row r="1109" spans="1:11">
      <c r="A1109" s="4">
        <v>1108</v>
      </c>
      <c r="B1109" s="7">
        <v>45762</v>
      </c>
      <c r="C1109" s="5" t="s">
        <v>2206</v>
      </c>
      <c r="D1109" s="6">
        <v>5</v>
      </c>
      <c r="E1109" s="20">
        <v>542</v>
      </c>
      <c r="F1109" s="6">
        <v>65</v>
      </c>
      <c r="G1109" s="6">
        <v>502</v>
      </c>
      <c r="H1109" s="6">
        <v>2108</v>
      </c>
      <c r="I1109" s="14">
        <f>SUMIF(Чек_позиція!D:D,Продаж!H1109,Чек_позиція!F:F)</f>
        <v>791.83</v>
      </c>
      <c r="J1109" t="str">
        <f>VLOOKUP(D1109,Аптека!A:B,2,FALSE)</f>
        <v>Аптека №5</v>
      </c>
      <c r="K1109" t="str">
        <f t="shared" si="17"/>
        <v>є рецепт</v>
      </c>
    </row>
    <row r="1110" spans="1:11">
      <c r="A1110" s="4">
        <v>1109</v>
      </c>
      <c r="B1110" s="7">
        <v>45753</v>
      </c>
      <c r="C1110" s="5" t="s">
        <v>8</v>
      </c>
      <c r="D1110" s="6">
        <v>9</v>
      </c>
      <c r="E1110" s="20"/>
      <c r="F1110" s="6">
        <v>189</v>
      </c>
      <c r="G1110" s="6">
        <v>695</v>
      </c>
      <c r="H1110" s="6">
        <v>2109</v>
      </c>
      <c r="I1110" s="14">
        <f>SUMIF(Чек_позиція!D:D,Продаж!H1110,Чек_позиція!F:F)</f>
        <v>798.1</v>
      </c>
      <c r="J1110" t="str">
        <f>VLOOKUP(D1110,Аптека!A:B,2,FALSE)</f>
        <v>Аптека №9</v>
      </c>
      <c r="K1110" t="str">
        <f t="shared" si="17"/>
        <v>є рецепт</v>
      </c>
    </row>
    <row r="1111" spans="1:11">
      <c r="A1111" s="4">
        <v>1110</v>
      </c>
      <c r="B1111" s="7">
        <v>45663</v>
      </c>
      <c r="C1111" s="5" t="s">
        <v>8</v>
      </c>
      <c r="D1111" s="6">
        <v>44</v>
      </c>
      <c r="E1111" s="20"/>
      <c r="F1111" s="6">
        <v>44</v>
      </c>
      <c r="G1111" s="6"/>
      <c r="H1111" s="6">
        <v>2110</v>
      </c>
      <c r="I1111" s="14">
        <f>SUMIF(Чек_позиція!D:D,Продаж!H1111,Чек_позиція!F:F)</f>
        <v>1430.4</v>
      </c>
      <c r="J1111" t="str">
        <f>VLOOKUP(D1111,Аптека!A:B,2,FALSE)</f>
        <v>Аптека №44</v>
      </c>
      <c r="K1111" t="str">
        <f t="shared" si="17"/>
        <v>нема рецепту</v>
      </c>
    </row>
    <row r="1112" spans="1:11">
      <c r="A1112" s="4">
        <v>1111</v>
      </c>
      <c r="B1112" s="7">
        <v>45723</v>
      </c>
      <c r="C1112" s="5" t="s">
        <v>2206</v>
      </c>
      <c r="D1112" s="6">
        <v>32</v>
      </c>
      <c r="E1112" s="20"/>
      <c r="F1112" s="6">
        <v>92</v>
      </c>
      <c r="G1112" s="6"/>
      <c r="H1112" s="6">
        <v>2111</v>
      </c>
      <c r="I1112" s="14">
        <f>SUMIF(Чек_позиція!D:D,Продаж!H1112,Чек_позиція!F:F)</f>
        <v>952.66</v>
      </c>
      <c r="J1112" t="str">
        <f>VLOOKUP(D1112,Аптека!A:B,2,FALSE)</f>
        <v>Аптека №32</v>
      </c>
      <c r="K1112" t="str">
        <f t="shared" si="17"/>
        <v>нема рецепту</v>
      </c>
    </row>
    <row r="1113" spans="1:11">
      <c r="A1113" s="4">
        <v>1112</v>
      </c>
      <c r="B1113" s="7">
        <v>45769</v>
      </c>
      <c r="C1113" s="5" t="s">
        <v>2206</v>
      </c>
      <c r="D1113" s="6">
        <v>44</v>
      </c>
      <c r="E1113" s="20">
        <v>547</v>
      </c>
      <c r="F1113" s="6">
        <v>164</v>
      </c>
      <c r="G1113" s="6"/>
      <c r="H1113" s="6">
        <v>2112</v>
      </c>
      <c r="I1113" s="14">
        <f>SUMIF(Чек_позиція!D:D,Продаж!H1113,Чек_позиція!F:F)</f>
        <v>2422.16</v>
      </c>
      <c r="J1113" t="str">
        <f>VLOOKUP(D1113,Аптека!A:B,2,FALSE)</f>
        <v>Аптека №44</v>
      </c>
      <c r="K1113" t="str">
        <f t="shared" si="17"/>
        <v>нема рецепту</v>
      </c>
    </row>
    <row r="1114" spans="1:11">
      <c r="A1114" s="4">
        <v>1113</v>
      </c>
      <c r="B1114" s="7">
        <v>45721</v>
      </c>
      <c r="C1114" s="5" t="s">
        <v>8</v>
      </c>
      <c r="D1114" s="6">
        <v>1</v>
      </c>
      <c r="E1114" s="20">
        <v>518</v>
      </c>
      <c r="F1114" s="6">
        <v>121</v>
      </c>
      <c r="G1114" s="6"/>
      <c r="H1114" s="6">
        <v>2113</v>
      </c>
      <c r="I1114" s="14">
        <f>SUMIF(Чек_позиція!D:D,Продаж!H1114,Чек_позиція!F:F)</f>
        <v>1337.91</v>
      </c>
      <c r="J1114" t="str">
        <f>VLOOKUP(D1114,Аптека!A:B,2,FALSE)</f>
        <v>Аптека №1</v>
      </c>
      <c r="K1114" t="str">
        <f t="shared" si="17"/>
        <v>нема рецепту</v>
      </c>
    </row>
    <row r="1115" spans="1:11">
      <c r="A1115" s="4">
        <v>1114</v>
      </c>
      <c r="B1115" s="7">
        <v>45767</v>
      </c>
      <c r="C1115" s="5" t="s">
        <v>8</v>
      </c>
      <c r="D1115" s="6">
        <v>60</v>
      </c>
      <c r="E1115" s="20">
        <v>11</v>
      </c>
      <c r="F1115" s="6">
        <v>120</v>
      </c>
      <c r="G1115" s="6">
        <v>490</v>
      </c>
      <c r="H1115" s="6">
        <v>2114</v>
      </c>
      <c r="I1115" s="14">
        <f>SUMIF(Чек_позиція!D:D,Продаж!H1115,Чек_позиція!F:F)</f>
        <v>6681.57</v>
      </c>
      <c r="J1115" t="str">
        <f>VLOOKUP(D1115,Аптека!A:B,2,FALSE)</f>
        <v>Аптека №60</v>
      </c>
      <c r="K1115" t="str">
        <f t="shared" si="17"/>
        <v>є рецепт</v>
      </c>
    </row>
    <row r="1116" spans="1:11">
      <c r="A1116" s="4">
        <v>1115</v>
      </c>
      <c r="B1116" s="7">
        <v>45756</v>
      </c>
      <c r="C1116" s="5" t="s">
        <v>2206</v>
      </c>
      <c r="D1116" s="6">
        <v>41</v>
      </c>
      <c r="E1116" s="20">
        <v>293</v>
      </c>
      <c r="F1116" s="6">
        <v>221</v>
      </c>
      <c r="G1116" s="6"/>
      <c r="H1116" s="6">
        <v>2115</v>
      </c>
      <c r="I1116" s="14">
        <f>SUMIF(Чек_позиція!D:D,Продаж!H1116,Чек_позиція!F:F)</f>
        <v>4582.9000000000005</v>
      </c>
      <c r="J1116" t="str">
        <f>VLOOKUP(D1116,Аптека!A:B,2,FALSE)</f>
        <v>Аптека №41</v>
      </c>
      <c r="K1116" t="str">
        <f t="shared" si="17"/>
        <v>нема рецепту</v>
      </c>
    </row>
    <row r="1117" spans="1:11">
      <c r="A1117" s="4">
        <v>1116</v>
      </c>
      <c r="B1117" s="7">
        <v>45819</v>
      </c>
      <c r="C1117" s="5" t="s">
        <v>8</v>
      </c>
      <c r="D1117" s="6">
        <v>22</v>
      </c>
      <c r="E1117" s="20">
        <v>400</v>
      </c>
      <c r="F1117" s="6">
        <v>142</v>
      </c>
      <c r="G1117" s="6">
        <v>333</v>
      </c>
      <c r="H1117" s="6">
        <v>2116</v>
      </c>
      <c r="I1117" s="14">
        <f>SUMIF(Чек_позиція!D:D,Продаж!H1117,Чек_позиція!F:F)</f>
        <v>808.21</v>
      </c>
      <c r="J1117" t="str">
        <f>VLOOKUP(D1117,Аптека!A:B,2,FALSE)</f>
        <v>Аптека №22</v>
      </c>
      <c r="K1117" t="str">
        <f t="shared" si="17"/>
        <v>є рецепт</v>
      </c>
    </row>
    <row r="1118" spans="1:11">
      <c r="A1118" s="4">
        <v>1117</v>
      </c>
      <c r="B1118" s="7">
        <v>45836</v>
      </c>
      <c r="C1118" s="5" t="s">
        <v>2206</v>
      </c>
      <c r="D1118" s="6">
        <v>7</v>
      </c>
      <c r="E1118" s="20">
        <v>461</v>
      </c>
      <c r="F1118" s="6">
        <v>247</v>
      </c>
      <c r="G1118" s="6">
        <v>902</v>
      </c>
      <c r="H1118" s="6">
        <v>2117</v>
      </c>
      <c r="I1118" s="14">
        <f>SUMIF(Чек_позиція!D:D,Продаж!H1118,Чек_позиція!F:F)</f>
        <v>6315.98</v>
      </c>
      <c r="J1118" t="str">
        <f>VLOOKUP(D1118,Аптека!A:B,2,FALSE)</f>
        <v>Аптека №7</v>
      </c>
      <c r="K1118" t="str">
        <f t="shared" si="17"/>
        <v>є рецепт</v>
      </c>
    </row>
    <row r="1119" spans="1:11">
      <c r="A1119" s="4">
        <v>1118</v>
      </c>
      <c r="B1119" s="7">
        <v>45807</v>
      </c>
      <c r="C1119" s="5" t="s">
        <v>8</v>
      </c>
      <c r="D1119" s="6">
        <v>33</v>
      </c>
      <c r="E1119" s="20"/>
      <c r="F1119" s="6">
        <v>333</v>
      </c>
      <c r="G1119" s="6"/>
      <c r="H1119" s="6">
        <v>2118</v>
      </c>
      <c r="I1119" s="14">
        <f>SUMIF(Чек_позиція!D:D,Продаж!H1119,Чек_позиція!F:F)</f>
        <v>2539.1999999999998</v>
      </c>
      <c r="J1119" t="str">
        <f>VLOOKUP(D1119,Аптека!A:B,2,FALSE)</f>
        <v>Аптека №33</v>
      </c>
      <c r="K1119" t="str">
        <f t="shared" si="17"/>
        <v>нема рецепту</v>
      </c>
    </row>
    <row r="1120" spans="1:11">
      <c r="A1120" s="4">
        <v>1119</v>
      </c>
      <c r="B1120" s="7">
        <v>45804</v>
      </c>
      <c r="C1120" s="5" t="s">
        <v>8</v>
      </c>
      <c r="D1120" s="6">
        <v>19</v>
      </c>
      <c r="E1120" s="20"/>
      <c r="F1120" s="6">
        <v>139</v>
      </c>
      <c r="G1120" s="6"/>
      <c r="H1120" s="6">
        <v>2119</v>
      </c>
      <c r="I1120" s="14">
        <f>SUMIF(Чек_позиція!D:D,Продаж!H1120,Чек_позиція!F:F)</f>
        <v>8548.56</v>
      </c>
      <c r="J1120" t="str">
        <f>VLOOKUP(D1120,Аптека!A:B,2,FALSE)</f>
        <v>Аптека №19</v>
      </c>
      <c r="K1120" t="str">
        <f t="shared" si="17"/>
        <v>нема рецепту</v>
      </c>
    </row>
    <row r="1121" spans="1:11">
      <c r="A1121" s="4">
        <v>1120</v>
      </c>
      <c r="B1121" s="7">
        <v>45782</v>
      </c>
      <c r="C1121" s="5" t="s">
        <v>8</v>
      </c>
      <c r="D1121" s="6">
        <v>5</v>
      </c>
      <c r="E1121" s="20"/>
      <c r="F1121" s="6">
        <v>365</v>
      </c>
      <c r="G1121" s="6"/>
      <c r="H1121" s="6">
        <v>2120</v>
      </c>
      <c r="I1121" s="14">
        <f>SUMIF(Чек_позиція!D:D,Продаж!H1121,Чек_позиція!F:F)</f>
        <v>373.03</v>
      </c>
      <c r="J1121" t="str">
        <f>VLOOKUP(D1121,Аптека!A:B,2,FALSE)</f>
        <v>Аптека №5</v>
      </c>
      <c r="K1121" t="str">
        <f t="shared" si="17"/>
        <v>нема рецепту</v>
      </c>
    </row>
    <row r="1122" spans="1:11">
      <c r="A1122" s="4">
        <v>1121</v>
      </c>
      <c r="B1122" s="7">
        <v>45780</v>
      </c>
      <c r="C1122" s="5" t="s">
        <v>8</v>
      </c>
      <c r="D1122" s="6">
        <v>48</v>
      </c>
      <c r="E1122" s="20">
        <v>561</v>
      </c>
      <c r="F1122" s="6">
        <v>348</v>
      </c>
      <c r="G1122" s="6">
        <v>136</v>
      </c>
      <c r="H1122" s="6">
        <v>2121</v>
      </c>
      <c r="I1122" s="14">
        <f>SUMIF(Чек_позиція!D:D,Продаж!H1122,Чек_позиція!F:F)</f>
        <v>1279.75</v>
      </c>
      <c r="J1122" t="str">
        <f>VLOOKUP(D1122,Аптека!A:B,2,FALSE)</f>
        <v>Аптека №48</v>
      </c>
      <c r="K1122" t="str">
        <f t="shared" si="17"/>
        <v>є рецепт</v>
      </c>
    </row>
    <row r="1123" spans="1:11">
      <c r="A1123" s="4">
        <v>1122</v>
      </c>
      <c r="B1123" s="7">
        <v>45770</v>
      </c>
      <c r="C1123" s="5" t="s">
        <v>8</v>
      </c>
      <c r="D1123" s="6">
        <v>24</v>
      </c>
      <c r="E1123" s="20">
        <v>156</v>
      </c>
      <c r="F1123" s="6">
        <v>264</v>
      </c>
      <c r="G1123" s="6"/>
      <c r="H1123" s="6">
        <v>2122</v>
      </c>
      <c r="I1123" s="14">
        <f>SUMIF(Чек_позиція!D:D,Продаж!H1123,Чек_позиція!F:F)</f>
        <v>1650.85</v>
      </c>
      <c r="J1123" t="str">
        <f>VLOOKUP(D1123,Аптека!A:B,2,FALSE)</f>
        <v>Аптека №24</v>
      </c>
      <c r="K1123" t="str">
        <f t="shared" si="17"/>
        <v>нема рецепту</v>
      </c>
    </row>
    <row r="1124" spans="1:11">
      <c r="A1124" s="4">
        <v>1123</v>
      </c>
      <c r="B1124" s="7">
        <v>45706</v>
      </c>
      <c r="C1124" s="5" t="s">
        <v>8</v>
      </c>
      <c r="D1124" s="6">
        <v>6</v>
      </c>
      <c r="E1124" s="20">
        <v>25</v>
      </c>
      <c r="F1124" s="6">
        <v>306</v>
      </c>
      <c r="G1124" s="6"/>
      <c r="H1124" s="6">
        <v>2123</v>
      </c>
      <c r="I1124" s="14">
        <f>SUMIF(Чек_позиція!D:D,Продаж!H1124,Чек_позиція!F:F)</f>
        <v>3000.34</v>
      </c>
      <c r="J1124" t="str">
        <f>VLOOKUP(D1124,Аптека!A:B,2,FALSE)</f>
        <v>Аптека №6</v>
      </c>
      <c r="K1124" t="str">
        <f t="shared" si="17"/>
        <v>нема рецепту</v>
      </c>
    </row>
    <row r="1125" spans="1:11">
      <c r="A1125" s="4">
        <v>1124</v>
      </c>
      <c r="B1125" s="7">
        <v>45707</v>
      </c>
      <c r="C1125" s="5" t="s">
        <v>8</v>
      </c>
      <c r="D1125" s="6">
        <v>28</v>
      </c>
      <c r="E1125" s="20">
        <v>315</v>
      </c>
      <c r="F1125" s="6">
        <v>148</v>
      </c>
      <c r="G1125" s="6">
        <v>590</v>
      </c>
      <c r="H1125" s="6">
        <v>2124</v>
      </c>
      <c r="I1125" s="14">
        <f>SUMIF(Чек_позиція!D:D,Продаж!H1125,Чек_позиція!F:F)</f>
        <v>7308.86</v>
      </c>
      <c r="J1125" t="str">
        <f>VLOOKUP(D1125,Аптека!A:B,2,FALSE)</f>
        <v>Аптека №28</v>
      </c>
      <c r="K1125" t="str">
        <f t="shared" si="17"/>
        <v>є рецепт</v>
      </c>
    </row>
    <row r="1126" spans="1:11">
      <c r="A1126" s="4">
        <v>1125</v>
      </c>
      <c r="B1126" s="7">
        <v>45687</v>
      </c>
      <c r="C1126" s="5" t="s">
        <v>8</v>
      </c>
      <c r="D1126" s="6">
        <v>45</v>
      </c>
      <c r="E1126" s="20">
        <v>18</v>
      </c>
      <c r="F1126" s="6">
        <v>45</v>
      </c>
      <c r="G1126" s="6"/>
      <c r="H1126" s="6">
        <v>2125</v>
      </c>
      <c r="I1126" s="14">
        <f>SUMIF(Чек_позиція!D:D,Продаж!H1126,Чек_позиція!F:F)</f>
        <v>5399.2199999999993</v>
      </c>
      <c r="J1126" t="str">
        <f>VLOOKUP(D1126,Аптека!A:B,2,FALSE)</f>
        <v>Аптека №45</v>
      </c>
      <c r="K1126" t="str">
        <f t="shared" si="17"/>
        <v>нема рецепту</v>
      </c>
    </row>
    <row r="1127" spans="1:11">
      <c r="A1127" s="4">
        <v>1126</v>
      </c>
      <c r="B1127" s="7">
        <v>45713</v>
      </c>
      <c r="C1127" s="5" t="s">
        <v>2206</v>
      </c>
      <c r="D1127" s="6">
        <v>7</v>
      </c>
      <c r="E1127" s="20">
        <v>550</v>
      </c>
      <c r="F1127" s="6">
        <v>307</v>
      </c>
      <c r="G1127" s="6">
        <v>771</v>
      </c>
      <c r="H1127" s="6">
        <v>2126</v>
      </c>
      <c r="I1127" s="14">
        <f>SUMIF(Чек_позиція!D:D,Продаж!H1127,Чек_позиція!F:F)</f>
        <v>3567.9999999999995</v>
      </c>
      <c r="J1127" t="str">
        <f>VLOOKUP(D1127,Аптека!A:B,2,FALSE)</f>
        <v>Аптека №7</v>
      </c>
      <c r="K1127" t="str">
        <f t="shared" si="17"/>
        <v>є рецепт</v>
      </c>
    </row>
    <row r="1128" spans="1:11">
      <c r="A1128" s="4">
        <v>1127</v>
      </c>
      <c r="B1128" s="7">
        <v>45678</v>
      </c>
      <c r="C1128" s="5" t="s">
        <v>2206</v>
      </c>
      <c r="D1128" s="6">
        <v>23</v>
      </c>
      <c r="E1128" s="20">
        <v>246</v>
      </c>
      <c r="F1128" s="6">
        <v>83</v>
      </c>
      <c r="G1128" s="6">
        <v>883</v>
      </c>
      <c r="H1128" s="6">
        <v>2127</v>
      </c>
      <c r="I1128" s="14">
        <f>SUMIF(Чек_позиція!D:D,Продаж!H1128,Чек_позиція!F:F)</f>
        <v>5544</v>
      </c>
      <c r="J1128" t="str">
        <f>VLOOKUP(D1128,Аптека!A:B,2,FALSE)</f>
        <v>Аптека №23</v>
      </c>
      <c r="K1128" t="str">
        <f t="shared" si="17"/>
        <v>є рецепт</v>
      </c>
    </row>
    <row r="1129" spans="1:11">
      <c r="A1129" s="4">
        <v>1128</v>
      </c>
      <c r="B1129" s="7">
        <v>45804</v>
      </c>
      <c r="C1129" s="5" t="s">
        <v>2206</v>
      </c>
      <c r="D1129" s="6">
        <v>46</v>
      </c>
      <c r="E1129" s="20">
        <v>335</v>
      </c>
      <c r="F1129" s="6">
        <v>166</v>
      </c>
      <c r="G1129" s="6">
        <v>1260</v>
      </c>
      <c r="H1129" s="6">
        <v>2128</v>
      </c>
      <c r="I1129" s="14">
        <f>SUMIF(Чек_позиція!D:D,Продаж!H1129,Чек_позиція!F:F)</f>
        <v>1096.8899999999999</v>
      </c>
      <c r="J1129" t="str">
        <f>VLOOKUP(D1129,Аптека!A:B,2,FALSE)</f>
        <v>Аптека №46</v>
      </c>
      <c r="K1129" t="str">
        <f t="shared" si="17"/>
        <v>є рецепт</v>
      </c>
    </row>
    <row r="1130" spans="1:11">
      <c r="A1130" s="4">
        <v>1129</v>
      </c>
      <c r="B1130" s="7">
        <v>45742</v>
      </c>
      <c r="C1130" s="5" t="s">
        <v>8</v>
      </c>
      <c r="D1130" s="6">
        <v>40</v>
      </c>
      <c r="E1130" s="20"/>
      <c r="F1130" s="6">
        <v>220</v>
      </c>
      <c r="G1130" s="6">
        <v>615</v>
      </c>
      <c r="H1130" s="6">
        <v>2129</v>
      </c>
      <c r="I1130" s="14">
        <f>SUMIF(Чек_позиція!D:D,Продаж!H1130,Чек_позиція!F:F)</f>
        <v>842.6</v>
      </c>
      <c r="J1130" t="str">
        <f>VLOOKUP(D1130,Аптека!A:B,2,FALSE)</f>
        <v>Аптека №40</v>
      </c>
      <c r="K1130" t="str">
        <f t="shared" si="17"/>
        <v>є рецепт</v>
      </c>
    </row>
    <row r="1131" spans="1:11">
      <c r="A1131" s="4">
        <v>1130</v>
      </c>
      <c r="B1131" s="7">
        <v>45752</v>
      </c>
      <c r="C1131" s="5" t="s">
        <v>2206</v>
      </c>
      <c r="D1131" s="6">
        <v>7</v>
      </c>
      <c r="E1131" s="20">
        <v>7</v>
      </c>
      <c r="F1131" s="6">
        <v>7</v>
      </c>
      <c r="G1131" s="6"/>
      <c r="H1131" s="6">
        <v>2130</v>
      </c>
      <c r="I1131" s="14">
        <f>SUMIF(Чек_позиція!D:D,Продаж!H1131,Чек_позиція!F:F)</f>
        <v>1655.64</v>
      </c>
      <c r="J1131" t="str">
        <f>VLOOKUP(D1131,Аптека!A:B,2,FALSE)</f>
        <v>Аптека №7</v>
      </c>
      <c r="K1131" t="str">
        <f t="shared" si="17"/>
        <v>нема рецепту</v>
      </c>
    </row>
    <row r="1132" spans="1:11">
      <c r="A1132" s="4">
        <v>1131</v>
      </c>
      <c r="B1132" s="7">
        <v>45719</v>
      </c>
      <c r="C1132" s="5" t="s">
        <v>8</v>
      </c>
      <c r="D1132" s="6">
        <v>55</v>
      </c>
      <c r="E1132" s="20"/>
      <c r="F1132" s="6">
        <v>235</v>
      </c>
      <c r="G1132" s="6"/>
      <c r="H1132" s="6">
        <v>2131</v>
      </c>
      <c r="I1132" s="14">
        <f>SUMIF(Чек_позиція!D:D,Продаж!H1132,Чек_позиція!F:F)</f>
        <v>7645.2400000000007</v>
      </c>
      <c r="J1132" t="str">
        <f>VLOOKUP(D1132,Аптека!A:B,2,FALSE)</f>
        <v>Аптека №55</v>
      </c>
      <c r="K1132" t="str">
        <f t="shared" si="17"/>
        <v>нема рецепту</v>
      </c>
    </row>
    <row r="1133" spans="1:11">
      <c r="A1133" s="4">
        <v>1132</v>
      </c>
      <c r="B1133" s="7">
        <v>45799</v>
      </c>
      <c r="C1133" s="5" t="s">
        <v>2206</v>
      </c>
      <c r="D1133" s="6">
        <v>58</v>
      </c>
      <c r="E1133" s="20">
        <v>368</v>
      </c>
      <c r="F1133" s="6">
        <v>298</v>
      </c>
      <c r="G1133" s="6"/>
      <c r="H1133" s="6">
        <v>2132</v>
      </c>
      <c r="I1133" s="14">
        <f>SUMIF(Чек_позиція!D:D,Продаж!H1133,Чек_позиція!F:F)</f>
        <v>4865.59</v>
      </c>
      <c r="J1133" t="str">
        <f>VLOOKUP(D1133,Аптека!A:B,2,FALSE)</f>
        <v>Аптека №58</v>
      </c>
      <c r="K1133" t="str">
        <f t="shared" si="17"/>
        <v>нема рецепту</v>
      </c>
    </row>
    <row r="1134" spans="1:11">
      <c r="A1134" s="4">
        <v>1133</v>
      </c>
      <c r="B1134" s="7">
        <v>45756</v>
      </c>
      <c r="C1134" s="5" t="s">
        <v>8</v>
      </c>
      <c r="D1134" s="6">
        <v>7</v>
      </c>
      <c r="E1134" s="20">
        <v>39</v>
      </c>
      <c r="F1134" s="6">
        <v>7</v>
      </c>
      <c r="G1134" s="6"/>
      <c r="H1134" s="6">
        <v>2133</v>
      </c>
      <c r="I1134" s="14">
        <f>SUMIF(Чек_позиція!D:D,Продаж!H1134,Чек_позиція!F:F)</f>
        <v>3785.59</v>
      </c>
      <c r="J1134" t="str">
        <f>VLOOKUP(D1134,Аптека!A:B,2,FALSE)</f>
        <v>Аптека №7</v>
      </c>
      <c r="K1134" t="str">
        <f t="shared" si="17"/>
        <v>нема рецепту</v>
      </c>
    </row>
    <row r="1135" spans="1:11">
      <c r="A1135" s="4">
        <v>1134</v>
      </c>
      <c r="B1135" s="7">
        <v>45714</v>
      </c>
      <c r="C1135" s="5" t="s">
        <v>8</v>
      </c>
      <c r="D1135" s="6">
        <v>4</v>
      </c>
      <c r="E1135" s="20">
        <v>226</v>
      </c>
      <c r="F1135" s="6">
        <v>4</v>
      </c>
      <c r="G1135" s="6"/>
      <c r="H1135" s="6">
        <v>2134</v>
      </c>
      <c r="I1135" s="14">
        <f>SUMIF(Чек_позиція!D:D,Продаж!H1135,Чек_позиція!F:F)</f>
        <v>4815.2299999999996</v>
      </c>
      <c r="J1135" t="str">
        <f>VLOOKUP(D1135,Аптека!A:B,2,FALSE)</f>
        <v>Аптека №4</v>
      </c>
      <c r="K1135" t="str">
        <f t="shared" si="17"/>
        <v>нема рецепту</v>
      </c>
    </row>
    <row r="1136" spans="1:11">
      <c r="A1136" s="4">
        <v>1135</v>
      </c>
      <c r="B1136" s="7">
        <v>45764</v>
      </c>
      <c r="C1136" s="5" t="s">
        <v>2206</v>
      </c>
      <c r="D1136" s="6">
        <v>60</v>
      </c>
      <c r="E1136" s="20"/>
      <c r="F1136" s="6">
        <v>120</v>
      </c>
      <c r="G1136" s="6">
        <v>795</v>
      </c>
      <c r="H1136" s="6">
        <v>2135</v>
      </c>
      <c r="I1136" s="14">
        <f>SUMIF(Чек_позиція!D:D,Продаж!H1136,Чек_позиція!F:F)</f>
        <v>4688.41</v>
      </c>
      <c r="J1136" t="str">
        <f>VLOOKUP(D1136,Аптека!A:B,2,FALSE)</f>
        <v>Аптека №60</v>
      </c>
      <c r="K1136" t="str">
        <f t="shared" si="17"/>
        <v>є рецепт</v>
      </c>
    </row>
    <row r="1137" spans="1:11">
      <c r="A1137" s="4">
        <v>1136</v>
      </c>
      <c r="B1137" s="7">
        <v>45785</v>
      </c>
      <c r="C1137" s="5" t="s">
        <v>2206</v>
      </c>
      <c r="D1137" s="6">
        <v>23</v>
      </c>
      <c r="E1137" s="20">
        <v>417</v>
      </c>
      <c r="F1137" s="6">
        <v>383</v>
      </c>
      <c r="G1137" s="6">
        <v>408</v>
      </c>
      <c r="H1137" s="6">
        <v>2136</v>
      </c>
      <c r="I1137" s="14">
        <f>SUMIF(Чек_позиція!D:D,Продаж!H1137,Чек_позиція!F:F)</f>
        <v>1908.3700000000001</v>
      </c>
      <c r="J1137" t="str">
        <f>VLOOKUP(D1137,Аптека!A:B,2,FALSE)</f>
        <v>Аптека №23</v>
      </c>
      <c r="K1137" t="str">
        <f t="shared" si="17"/>
        <v>є рецепт</v>
      </c>
    </row>
    <row r="1138" spans="1:11">
      <c r="A1138" s="4">
        <v>1137</v>
      </c>
      <c r="B1138" s="7">
        <v>45689</v>
      </c>
      <c r="C1138" s="5" t="s">
        <v>2206</v>
      </c>
      <c r="D1138" s="6">
        <v>55</v>
      </c>
      <c r="E1138" s="20">
        <v>292</v>
      </c>
      <c r="F1138" s="6">
        <v>175</v>
      </c>
      <c r="G1138" s="6"/>
      <c r="H1138" s="6">
        <v>2137</v>
      </c>
      <c r="I1138" s="14">
        <f>SUMIF(Чек_позиція!D:D,Продаж!H1138,Чек_позиція!F:F)</f>
        <v>1804.23</v>
      </c>
      <c r="J1138" t="str">
        <f>VLOOKUP(D1138,Аптека!A:B,2,FALSE)</f>
        <v>Аптека №55</v>
      </c>
      <c r="K1138" t="str">
        <f t="shared" si="17"/>
        <v>нема рецепту</v>
      </c>
    </row>
    <row r="1139" spans="1:11">
      <c r="A1139" s="4">
        <v>1138</v>
      </c>
      <c r="B1139" s="7">
        <v>45827</v>
      </c>
      <c r="C1139" s="5" t="s">
        <v>8</v>
      </c>
      <c r="D1139" s="6">
        <v>33</v>
      </c>
      <c r="E1139" s="20"/>
      <c r="F1139" s="6">
        <v>213</v>
      </c>
      <c r="G1139" s="6"/>
      <c r="H1139" s="6">
        <v>2138</v>
      </c>
      <c r="I1139" s="14">
        <f>SUMIF(Чек_позиція!D:D,Продаж!H1139,Чек_позиція!F:F)</f>
        <v>5333.76</v>
      </c>
      <c r="J1139" t="str">
        <f>VLOOKUP(D1139,Аптека!A:B,2,FALSE)</f>
        <v>Аптека №33</v>
      </c>
      <c r="K1139" t="str">
        <f t="shared" si="17"/>
        <v>нема рецепту</v>
      </c>
    </row>
    <row r="1140" spans="1:11">
      <c r="A1140" s="4">
        <v>1139</v>
      </c>
      <c r="B1140" s="7">
        <v>45781</v>
      </c>
      <c r="C1140" s="5" t="s">
        <v>8</v>
      </c>
      <c r="D1140" s="6">
        <v>5</v>
      </c>
      <c r="E1140" s="20">
        <v>209</v>
      </c>
      <c r="F1140" s="6">
        <v>365</v>
      </c>
      <c r="G1140" s="6"/>
      <c r="H1140" s="6">
        <v>2139</v>
      </c>
      <c r="I1140" s="14">
        <f>SUMIF(Чек_позиція!D:D,Продаж!H1140,Чек_позиція!F:F)</f>
        <v>4155.51</v>
      </c>
      <c r="J1140" t="str">
        <f>VLOOKUP(D1140,Аптека!A:B,2,FALSE)</f>
        <v>Аптека №5</v>
      </c>
      <c r="K1140" t="str">
        <f t="shared" si="17"/>
        <v>нема рецепту</v>
      </c>
    </row>
    <row r="1141" spans="1:11">
      <c r="A1141" s="4">
        <v>1140</v>
      </c>
      <c r="B1141" s="7">
        <v>45755</v>
      </c>
      <c r="C1141" s="5" t="s">
        <v>2206</v>
      </c>
      <c r="D1141" s="6">
        <v>13</v>
      </c>
      <c r="E1141" s="20">
        <v>107</v>
      </c>
      <c r="F1141" s="6">
        <v>253</v>
      </c>
      <c r="G1141" s="6"/>
      <c r="H1141" s="6">
        <v>2140</v>
      </c>
      <c r="I1141" s="14">
        <f>SUMIF(Чек_позиція!D:D,Продаж!H1141,Чек_позиція!F:F)</f>
        <v>3900.7</v>
      </c>
      <c r="J1141" t="str">
        <f>VLOOKUP(D1141,Аптека!A:B,2,FALSE)</f>
        <v>Аптека №13</v>
      </c>
      <c r="K1141" t="str">
        <f t="shared" si="17"/>
        <v>нема рецепту</v>
      </c>
    </row>
    <row r="1142" spans="1:11">
      <c r="A1142" s="4">
        <v>1141</v>
      </c>
      <c r="B1142" s="7">
        <v>45814</v>
      </c>
      <c r="C1142" s="5" t="s">
        <v>2206</v>
      </c>
      <c r="D1142" s="6">
        <v>29</v>
      </c>
      <c r="E1142" s="20">
        <v>549</v>
      </c>
      <c r="F1142" s="6">
        <v>329</v>
      </c>
      <c r="G1142" s="6"/>
      <c r="H1142" s="6">
        <v>2141</v>
      </c>
      <c r="I1142" s="14">
        <f>SUMIF(Чек_позиція!D:D,Продаж!H1142,Чек_позиція!F:F)</f>
        <v>6076.35</v>
      </c>
      <c r="J1142" t="str">
        <f>VLOOKUP(D1142,Аптека!A:B,2,FALSE)</f>
        <v>Аптека №29</v>
      </c>
      <c r="K1142" t="str">
        <f t="shared" si="17"/>
        <v>нема рецепту</v>
      </c>
    </row>
    <row r="1143" spans="1:11">
      <c r="A1143" s="4">
        <v>1142</v>
      </c>
      <c r="B1143" s="7">
        <v>45696</v>
      </c>
      <c r="C1143" s="5" t="s">
        <v>8</v>
      </c>
      <c r="D1143" s="6">
        <v>16</v>
      </c>
      <c r="E1143" s="20">
        <v>104</v>
      </c>
      <c r="F1143" s="6">
        <v>136</v>
      </c>
      <c r="G1143" s="6"/>
      <c r="H1143" s="6">
        <v>2142</v>
      </c>
      <c r="I1143" s="14">
        <f>SUMIF(Чек_позиція!D:D,Продаж!H1143,Чек_позиція!F:F)</f>
        <v>4869.08</v>
      </c>
      <c r="J1143" t="str">
        <f>VLOOKUP(D1143,Аптека!A:B,2,FALSE)</f>
        <v>Аптека №16</v>
      </c>
      <c r="K1143" t="str">
        <f t="shared" si="17"/>
        <v>нема рецепту</v>
      </c>
    </row>
    <row r="1144" spans="1:11">
      <c r="A1144" s="4">
        <v>1143</v>
      </c>
      <c r="B1144" s="7">
        <v>45702</v>
      </c>
      <c r="C1144" s="5" t="s">
        <v>8</v>
      </c>
      <c r="D1144" s="6">
        <v>44</v>
      </c>
      <c r="E1144" s="20"/>
      <c r="F1144" s="6">
        <v>44</v>
      </c>
      <c r="G1144" s="6"/>
      <c r="H1144" s="6">
        <v>2143</v>
      </c>
      <c r="I1144" s="14">
        <f>SUMIF(Чек_позиція!D:D,Продаж!H1144,Чек_позиція!F:F)</f>
        <v>2960.11</v>
      </c>
      <c r="J1144" t="str">
        <f>VLOOKUP(D1144,Аптека!A:B,2,FALSE)</f>
        <v>Аптека №44</v>
      </c>
      <c r="K1144" t="str">
        <f t="shared" si="17"/>
        <v>нема рецепту</v>
      </c>
    </row>
    <row r="1145" spans="1:11">
      <c r="A1145" s="4">
        <v>1144</v>
      </c>
      <c r="B1145" s="7">
        <v>45739</v>
      </c>
      <c r="C1145" s="5" t="s">
        <v>8</v>
      </c>
      <c r="D1145" s="6">
        <v>27</v>
      </c>
      <c r="E1145" s="20"/>
      <c r="F1145" s="6">
        <v>207</v>
      </c>
      <c r="G1145" s="6"/>
      <c r="H1145" s="6">
        <v>2144</v>
      </c>
      <c r="I1145" s="14">
        <f>SUMIF(Чек_позиція!D:D,Продаж!H1145,Чек_позиція!F:F)</f>
        <v>7757.5499999999993</v>
      </c>
      <c r="J1145" t="str">
        <f>VLOOKUP(D1145,Аптека!A:B,2,FALSE)</f>
        <v>Аптека №27</v>
      </c>
      <c r="K1145" t="str">
        <f t="shared" si="17"/>
        <v>нема рецепту</v>
      </c>
    </row>
    <row r="1146" spans="1:11">
      <c r="A1146" s="4">
        <v>1145</v>
      </c>
      <c r="B1146" s="7">
        <v>45796</v>
      </c>
      <c r="C1146" s="5" t="s">
        <v>2206</v>
      </c>
      <c r="D1146" s="6">
        <v>9</v>
      </c>
      <c r="E1146" s="20">
        <v>296</v>
      </c>
      <c r="F1146" s="6">
        <v>369</v>
      </c>
      <c r="G1146" s="6">
        <v>400</v>
      </c>
      <c r="H1146" s="6">
        <v>2145</v>
      </c>
      <c r="I1146" s="14">
        <f>SUMIF(Чек_позиція!D:D,Продаж!H1146,Чек_позиція!F:F)</f>
        <v>1443.81</v>
      </c>
      <c r="J1146" t="str">
        <f>VLOOKUP(D1146,Аптека!A:B,2,FALSE)</f>
        <v>Аптека №9</v>
      </c>
      <c r="K1146" t="str">
        <f t="shared" si="17"/>
        <v>є рецепт</v>
      </c>
    </row>
    <row r="1147" spans="1:11">
      <c r="A1147" s="4">
        <v>1146</v>
      </c>
      <c r="B1147" s="7">
        <v>45777</v>
      </c>
      <c r="C1147" s="5" t="s">
        <v>2206</v>
      </c>
      <c r="D1147" s="6">
        <v>24</v>
      </c>
      <c r="E1147" s="20">
        <v>69</v>
      </c>
      <c r="F1147" s="6">
        <v>84</v>
      </c>
      <c r="G1147" s="6">
        <v>271</v>
      </c>
      <c r="H1147" s="6">
        <v>2146</v>
      </c>
      <c r="I1147" s="14">
        <f>SUMIF(Чек_позиція!D:D,Продаж!H1147,Чек_позиція!F:F)</f>
        <v>6489.97</v>
      </c>
      <c r="J1147" t="str">
        <f>VLOOKUP(D1147,Аптека!A:B,2,FALSE)</f>
        <v>Аптека №24</v>
      </c>
      <c r="K1147" t="str">
        <f t="shared" si="17"/>
        <v>є рецепт</v>
      </c>
    </row>
    <row r="1148" spans="1:11">
      <c r="A1148" s="4">
        <v>1147</v>
      </c>
      <c r="B1148" s="7">
        <v>45680</v>
      </c>
      <c r="C1148" s="5" t="s">
        <v>2206</v>
      </c>
      <c r="D1148" s="6">
        <v>17</v>
      </c>
      <c r="E1148" s="20">
        <v>391</v>
      </c>
      <c r="F1148" s="6">
        <v>77</v>
      </c>
      <c r="G1148" s="6">
        <v>1217</v>
      </c>
      <c r="H1148" s="6">
        <v>2147</v>
      </c>
      <c r="I1148" s="14">
        <f>SUMIF(Чек_позиція!D:D,Продаж!H1148,Чек_позиція!F:F)</f>
        <v>4934.7699999999995</v>
      </c>
      <c r="J1148" t="str">
        <f>VLOOKUP(D1148,Аптека!A:B,2,FALSE)</f>
        <v>Аптека №17</v>
      </c>
      <c r="K1148" t="str">
        <f t="shared" si="17"/>
        <v>є рецепт</v>
      </c>
    </row>
    <row r="1149" spans="1:11">
      <c r="A1149" s="4">
        <v>1148</v>
      </c>
      <c r="B1149" s="7">
        <v>45796</v>
      </c>
      <c r="C1149" s="5" t="s">
        <v>8</v>
      </c>
      <c r="D1149" s="6">
        <v>34</v>
      </c>
      <c r="E1149" s="20"/>
      <c r="F1149" s="6">
        <v>34</v>
      </c>
      <c r="G1149" s="6"/>
      <c r="H1149" s="6">
        <v>2148</v>
      </c>
      <c r="I1149" s="14">
        <f>SUMIF(Чек_позиція!D:D,Продаж!H1149,Чек_позиція!F:F)</f>
        <v>91.4</v>
      </c>
      <c r="J1149" t="str">
        <f>VLOOKUP(D1149,Аптека!A:B,2,FALSE)</f>
        <v>Аптека №34</v>
      </c>
      <c r="K1149" t="str">
        <f t="shared" si="17"/>
        <v>нема рецепту</v>
      </c>
    </row>
    <row r="1150" spans="1:11">
      <c r="A1150" s="4">
        <v>1149</v>
      </c>
      <c r="B1150" s="7">
        <v>45780</v>
      </c>
      <c r="C1150" s="5" t="s">
        <v>2206</v>
      </c>
      <c r="D1150" s="6">
        <v>28</v>
      </c>
      <c r="E1150" s="20">
        <v>297</v>
      </c>
      <c r="F1150" s="6">
        <v>268</v>
      </c>
      <c r="G1150" s="6">
        <v>936</v>
      </c>
      <c r="H1150" s="6">
        <v>2149</v>
      </c>
      <c r="I1150" s="14">
        <f>SUMIF(Чек_позиція!D:D,Продаж!H1150,Чек_позиція!F:F)</f>
        <v>1855.1799999999998</v>
      </c>
      <c r="J1150" t="str">
        <f>VLOOKUP(D1150,Аптека!A:B,2,FALSE)</f>
        <v>Аптека №28</v>
      </c>
      <c r="K1150" t="str">
        <f t="shared" si="17"/>
        <v>є рецепт</v>
      </c>
    </row>
    <row r="1151" spans="1:11">
      <c r="A1151" s="4">
        <v>1150</v>
      </c>
      <c r="B1151" s="7">
        <v>45824</v>
      </c>
      <c r="C1151" s="5" t="s">
        <v>8</v>
      </c>
      <c r="D1151" s="6">
        <v>37</v>
      </c>
      <c r="E1151" s="20">
        <v>533</v>
      </c>
      <c r="F1151" s="6">
        <v>397</v>
      </c>
      <c r="G1151" s="6"/>
      <c r="H1151" s="6">
        <v>2150</v>
      </c>
      <c r="I1151" s="14">
        <f>SUMIF(Чек_позиція!D:D,Продаж!H1151,Чек_позиція!F:F)</f>
        <v>5111.72</v>
      </c>
      <c r="J1151" t="str">
        <f>VLOOKUP(D1151,Аптека!A:B,2,FALSE)</f>
        <v>Аптека №37</v>
      </c>
      <c r="K1151" t="str">
        <f t="shared" si="17"/>
        <v>нема рецепту</v>
      </c>
    </row>
    <row r="1152" spans="1:11">
      <c r="A1152" s="4">
        <v>1151</v>
      </c>
      <c r="B1152" s="7">
        <v>45707</v>
      </c>
      <c r="C1152" s="5" t="s">
        <v>8</v>
      </c>
      <c r="D1152" s="6">
        <v>10</v>
      </c>
      <c r="E1152" s="20"/>
      <c r="F1152" s="6">
        <v>310</v>
      </c>
      <c r="G1152" s="6"/>
      <c r="H1152" s="6">
        <v>2151</v>
      </c>
      <c r="I1152" s="14">
        <f>SUMIF(Чек_позиція!D:D,Продаж!H1152,Чек_позиція!F:F)</f>
        <v>4747.12</v>
      </c>
      <c r="J1152" t="str">
        <f>VLOOKUP(D1152,Аптека!A:B,2,FALSE)</f>
        <v>Аптека №10</v>
      </c>
      <c r="K1152" t="str">
        <f t="shared" si="17"/>
        <v>нема рецепту</v>
      </c>
    </row>
    <row r="1153" spans="1:11">
      <c r="A1153" s="4">
        <v>1152</v>
      </c>
      <c r="B1153" s="7">
        <v>45685</v>
      </c>
      <c r="C1153" s="5" t="s">
        <v>8</v>
      </c>
      <c r="D1153" s="6">
        <v>1</v>
      </c>
      <c r="E1153" s="20">
        <v>41</v>
      </c>
      <c r="F1153" s="6">
        <v>241</v>
      </c>
      <c r="G1153" s="6"/>
      <c r="H1153" s="6">
        <v>2152</v>
      </c>
      <c r="I1153" s="14">
        <f>SUMIF(Чек_позиція!D:D,Продаж!H1153,Чек_позиція!F:F)</f>
        <v>865.77</v>
      </c>
      <c r="J1153" t="str">
        <f>VLOOKUP(D1153,Аптека!A:B,2,FALSE)</f>
        <v>Аптека №1</v>
      </c>
      <c r="K1153" t="str">
        <f t="shared" si="17"/>
        <v>нема рецепту</v>
      </c>
    </row>
    <row r="1154" spans="1:11">
      <c r="A1154" s="4">
        <v>1153</v>
      </c>
      <c r="B1154" s="7">
        <v>45803</v>
      </c>
      <c r="C1154" s="5" t="s">
        <v>2206</v>
      </c>
      <c r="D1154" s="6">
        <v>30</v>
      </c>
      <c r="E1154" s="20">
        <v>28</v>
      </c>
      <c r="F1154" s="6">
        <v>270</v>
      </c>
      <c r="G1154" s="6"/>
      <c r="H1154" s="6">
        <v>2153</v>
      </c>
      <c r="I1154" s="14">
        <f>SUMIF(Чек_позиція!D:D,Продаж!H1154,Чек_позиція!F:F)</f>
        <v>6944.4299999999994</v>
      </c>
      <c r="J1154" t="str">
        <f>VLOOKUP(D1154,Аптека!A:B,2,FALSE)</f>
        <v>Аптека №30</v>
      </c>
      <c r="K1154" t="str">
        <f t="shared" si="17"/>
        <v>нема рецепту</v>
      </c>
    </row>
    <row r="1155" spans="1:11">
      <c r="A1155" s="4">
        <v>1154</v>
      </c>
      <c r="B1155" s="7">
        <v>45782</v>
      </c>
      <c r="C1155" s="5" t="s">
        <v>8</v>
      </c>
      <c r="D1155" s="6">
        <v>6</v>
      </c>
      <c r="E1155" s="20"/>
      <c r="F1155" s="6">
        <v>6</v>
      </c>
      <c r="G1155" s="6"/>
      <c r="H1155" s="6">
        <v>2154</v>
      </c>
      <c r="I1155" s="14">
        <f>SUMIF(Чек_позиція!D:D,Продаж!H1155,Чек_позиція!F:F)</f>
        <v>1680.47</v>
      </c>
      <c r="J1155" t="str">
        <f>VLOOKUP(D1155,Аптека!A:B,2,FALSE)</f>
        <v>Аптека №6</v>
      </c>
      <c r="K1155" t="str">
        <f t="shared" ref="K1155:K1218" si="18">IF(G1155="", "нема рецепту","є рецепт")</f>
        <v>нема рецепту</v>
      </c>
    </row>
    <row r="1156" spans="1:11">
      <c r="A1156" s="4">
        <v>1155</v>
      </c>
      <c r="B1156" s="7">
        <v>45700</v>
      </c>
      <c r="C1156" s="5" t="s">
        <v>2206</v>
      </c>
      <c r="D1156" s="6">
        <v>9</v>
      </c>
      <c r="E1156" s="20"/>
      <c r="F1156" s="6">
        <v>369</v>
      </c>
      <c r="G1156" s="6">
        <v>1070</v>
      </c>
      <c r="H1156" s="6">
        <v>2155</v>
      </c>
      <c r="I1156" s="14">
        <f>SUMIF(Чек_позиція!D:D,Продаж!H1156,Чек_позиція!F:F)</f>
        <v>1276.08</v>
      </c>
      <c r="J1156" t="str">
        <f>VLOOKUP(D1156,Аптека!A:B,2,FALSE)</f>
        <v>Аптека №9</v>
      </c>
      <c r="K1156" t="str">
        <f t="shared" si="18"/>
        <v>є рецепт</v>
      </c>
    </row>
    <row r="1157" spans="1:11">
      <c r="A1157" s="4">
        <v>1156</v>
      </c>
      <c r="B1157" s="7">
        <v>45781</v>
      </c>
      <c r="C1157" s="5" t="s">
        <v>8</v>
      </c>
      <c r="D1157" s="6">
        <v>24</v>
      </c>
      <c r="E1157" s="20">
        <v>184</v>
      </c>
      <c r="F1157" s="6">
        <v>84</v>
      </c>
      <c r="G1157" s="6"/>
      <c r="H1157" s="6">
        <v>2156</v>
      </c>
      <c r="I1157" s="14">
        <f>SUMIF(Чек_позиція!D:D,Продаж!H1157,Чек_позиція!F:F)</f>
        <v>2270.84</v>
      </c>
      <c r="J1157" t="str">
        <f>VLOOKUP(D1157,Аптека!A:B,2,FALSE)</f>
        <v>Аптека №24</v>
      </c>
      <c r="K1157" t="str">
        <f t="shared" si="18"/>
        <v>нема рецепту</v>
      </c>
    </row>
    <row r="1158" spans="1:11">
      <c r="A1158" s="4">
        <v>1157</v>
      </c>
      <c r="B1158" s="7">
        <v>45790</v>
      </c>
      <c r="C1158" s="5" t="s">
        <v>8</v>
      </c>
      <c r="D1158" s="6">
        <v>5</v>
      </c>
      <c r="E1158" s="20">
        <v>18</v>
      </c>
      <c r="F1158" s="6">
        <v>185</v>
      </c>
      <c r="G1158" s="6"/>
      <c r="H1158" s="6">
        <v>2157</v>
      </c>
      <c r="I1158" s="14">
        <f>SUMIF(Чек_позиція!D:D,Продаж!H1158,Чек_позиція!F:F)</f>
        <v>1483.5</v>
      </c>
      <c r="J1158" t="str">
        <f>VLOOKUP(D1158,Аптека!A:B,2,FALSE)</f>
        <v>Аптека №5</v>
      </c>
      <c r="K1158" t="str">
        <f t="shared" si="18"/>
        <v>нема рецепту</v>
      </c>
    </row>
    <row r="1159" spans="1:11">
      <c r="A1159" s="4">
        <v>1158</v>
      </c>
      <c r="B1159" s="7">
        <v>45739</v>
      </c>
      <c r="C1159" s="5" t="s">
        <v>8</v>
      </c>
      <c r="D1159" s="6">
        <v>49</v>
      </c>
      <c r="E1159" s="20">
        <v>548</v>
      </c>
      <c r="F1159" s="6">
        <v>169</v>
      </c>
      <c r="G1159" s="6"/>
      <c r="H1159" s="6">
        <v>2158</v>
      </c>
      <c r="I1159" s="14">
        <f>SUMIF(Чек_позиція!D:D,Продаж!H1159,Чек_позиція!F:F)</f>
        <v>4551.0200000000004</v>
      </c>
      <c r="J1159" t="str">
        <f>VLOOKUP(D1159,Аптека!A:B,2,FALSE)</f>
        <v>Аптека №49</v>
      </c>
      <c r="K1159" t="str">
        <f t="shared" si="18"/>
        <v>нема рецепту</v>
      </c>
    </row>
    <row r="1160" spans="1:11">
      <c r="A1160" s="4">
        <v>1159</v>
      </c>
      <c r="B1160" s="7">
        <v>45793</v>
      </c>
      <c r="C1160" s="5" t="s">
        <v>8</v>
      </c>
      <c r="D1160" s="6">
        <v>51</v>
      </c>
      <c r="E1160" s="20">
        <v>155</v>
      </c>
      <c r="F1160" s="6">
        <v>171</v>
      </c>
      <c r="G1160" s="6">
        <v>20</v>
      </c>
      <c r="H1160" s="6">
        <v>2159</v>
      </c>
      <c r="I1160" s="14">
        <f>SUMIF(Чек_позиція!D:D,Продаж!H1160,Чек_позиція!F:F)</f>
        <v>2382.0100000000002</v>
      </c>
      <c r="J1160" t="str">
        <f>VLOOKUP(D1160,Аптека!A:B,2,FALSE)</f>
        <v>Аптека №51</v>
      </c>
      <c r="K1160" t="str">
        <f t="shared" si="18"/>
        <v>є рецепт</v>
      </c>
    </row>
    <row r="1161" spans="1:11">
      <c r="A1161" s="4">
        <v>1160</v>
      </c>
      <c r="B1161" s="7">
        <v>45666</v>
      </c>
      <c r="C1161" s="5" t="s">
        <v>8</v>
      </c>
      <c r="D1161" s="6">
        <v>33</v>
      </c>
      <c r="E1161" s="20">
        <v>457</v>
      </c>
      <c r="F1161" s="6">
        <v>33</v>
      </c>
      <c r="G1161" s="6"/>
      <c r="H1161" s="6">
        <v>2160</v>
      </c>
      <c r="I1161" s="14">
        <f>SUMIF(Чек_позиція!D:D,Продаж!H1161,Чек_позиція!F:F)</f>
        <v>2972.84</v>
      </c>
      <c r="J1161" t="str">
        <f>VLOOKUP(D1161,Аптека!A:B,2,FALSE)</f>
        <v>Аптека №33</v>
      </c>
      <c r="K1161" t="str">
        <f t="shared" si="18"/>
        <v>нема рецепту</v>
      </c>
    </row>
    <row r="1162" spans="1:11">
      <c r="A1162" s="4">
        <v>1161</v>
      </c>
      <c r="B1162" s="7">
        <v>45838</v>
      </c>
      <c r="C1162" s="5" t="s">
        <v>2206</v>
      </c>
      <c r="D1162" s="6">
        <v>4</v>
      </c>
      <c r="E1162" s="20"/>
      <c r="F1162" s="6">
        <v>184</v>
      </c>
      <c r="G1162" s="6"/>
      <c r="H1162" s="6">
        <v>2161</v>
      </c>
      <c r="I1162" s="14">
        <f>SUMIF(Чек_позиція!D:D,Продаж!H1162,Чек_позиція!F:F)</f>
        <v>1999.8600000000001</v>
      </c>
      <c r="J1162" t="str">
        <f>VLOOKUP(D1162,Аптека!A:B,2,FALSE)</f>
        <v>Аптека №4</v>
      </c>
      <c r="K1162" t="str">
        <f t="shared" si="18"/>
        <v>нема рецепту</v>
      </c>
    </row>
    <row r="1163" spans="1:11">
      <c r="A1163" s="4">
        <v>1162</v>
      </c>
      <c r="B1163" s="7">
        <v>45769</v>
      </c>
      <c r="C1163" s="5" t="s">
        <v>8</v>
      </c>
      <c r="D1163" s="6">
        <v>14</v>
      </c>
      <c r="E1163" s="20">
        <v>514</v>
      </c>
      <c r="F1163" s="6">
        <v>134</v>
      </c>
      <c r="G1163" s="6"/>
      <c r="H1163" s="6">
        <v>2162</v>
      </c>
      <c r="I1163" s="14">
        <f>SUMIF(Чек_позиція!D:D,Продаж!H1163,Чек_позиція!F:F)</f>
        <v>2893.99</v>
      </c>
      <c r="J1163" t="str">
        <f>VLOOKUP(D1163,Аптека!A:B,2,FALSE)</f>
        <v>Аптека №14</v>
      </c>
      <c r="K1163" t="str">
        <f t="shared" si="18"/>
        <v>нема рецепту</v>
      </c>
    </row>
    <row r="1164" spans="1:11">
      <c r="A1164" s="4">
        <v>1163</v>
      </c>
      <c r="B1164" s="7">
        <v>45723</v>
      </c>
      <c r="C1164" s="5" t="s">
        <v>2206</v>
      </c>
      <c r="D1164" s="6">
        <v>34</v>
      </c>
      <c r="E1164" s="20">
        <v>73</v>
      </c>
      <c r="F1164" s="6">
        <v>214</v>
      </c>
      <c r="G1164" s="6"/>
      <c r="H1164" s="6">
        <v>2163</v>
      </c>
      <c r="I1164" s="14">
        <f>SUMIF(Чек_позиція!D:D,Продаж!H1164,Чек_позиція!F:F)</f>
        <v>1419.96</v>
      </c>
      <c r="J1164" t="str">
        <f>VLOOKUP(D1164,Аптека!A:B,2,FALSE)</f>
        <v>Аптека №34</v>
      </c>
      <c r="K1164" t="str">
        <f t="shared" si="18"/>
        <v>нема рецепту</v>
      </c>
    </row>
    <row r="1165" spans="1:11">
      <c r="A1165" s="4">
        <v>1164</v>
      </c>
      <c r="B1165" s="7">
        <v>45769</v>
      </c>
      <c r="C1165" s="5" t="s">
        <v>8</v>
      </c>
      <c r="D1165" s="6">
        <v>11</v>
      </c>
      <c r="E1165" s="20">
        <v>520</v>
      </c>
      <c r="F1165" s="6">
        <v>371</v>
      </c>
      <c r="G1165" s="6"/>
      <c r="H1165" s="6">
        <v>2164</v>
      </c>
      <c r="I1165" s="14">
        <f>SUMIF(Чек_позиція!D:D,Продаж!H1165,Чек_позиція!F:F)</f>
        <v>2521.0699999999997</v>
      </c>
      <c r="J1165" t="str">
        <f>VLOOKUP(D1165,Аптека!A:B,2,FALSE)</f>
        <v>Аптека №11</v>
      </c>
      <c r="K1165" t="str">
        <f t="shared" si="18"/>
        <v>нема рецепту</v>
      </c>
    </row>
    <row r="1166" spans="1:11">
      <c r="A1166" s="4">
        <v>1165</v>
      </c>
      <c r="B1166" s="7">
        <v>45749</v>
      </c>
      <c r="C1166" s="5" t="s">
        <v>2206</v>
      </c>
      <c r="D1166" s="6">
        <v>47</v>
      </c>
      <c r="E1166" s="20">
        <v>225</v>
      </c>
      <c r="F1166" s="6">
        <v>47</v>
      </c>
      <c r="G1166" s="6"/>
      <c r="H1166" s="6">
        <v>2165</v>
      </c>
      <c r="I1166" s="14">
        <f>SUMIF(Чек_позиція!D:D,Продаж!H1166,Чек_позиція!F:F)</f>
        <v>8052.49</v>
      </c>
      <c r="J1166" t="str">
        <f>VLOOKUP(D1166,Аптека!A:B,2,FALSE)</f>
        <v>Аптека №47</v>
      </c>
      <c r="K1166" t="str">
        <f t="shared" si="18"/>
        <v>нема рецепту</v>
      </c>
    </row>
    <row r="1167" spans="1:11">
      <c r="A1167" s="4">
        <v>1166</v>
      </c>
      <c r="B1167" s="7">
        <v>45722</v>
      </c>
      <c r="C1167" s="5" t="s">
        <v>8</v>
      </c>
      <c r="D1167" s="6">
        <v>59</v>
      </c>
      <c r="E1167" s="20">
        <v>388</v>
      </c>
      <c r="F1167" s="6">
        <v>239</v>
      </c>
      <c r="G1167" s="6"/>
      <c r="H1167" s="6">
        <v>2166</v>
      </c>
      <c r="I1167" s="14">
        <f>SUMIF(Чек_позиція!D:D,Продаж!H1167,Чек_позиція!F:F)</f>
        <v>1412.52</v>
      </c>
      <c r="J1167" t="str">
        <f>VLOOKUP(D1167,Аптека!A:B,2,FALSE)</f>
        <v>Аптека №59</v>
      </c>
      <c r="K1167" t="str">
        <f t="shared" si="18"/>
        <v>нема рецепту</v>
      </c>
    </row>
    <row r="1168" spans="1:11">
      <c r="A1168" s="4">
        <v>1167</v>
      </c>
      <c r="B1168" s="7">
        <v>45837</v>
      </c>
      <c r="C1168" s="5" t="s">
        <v>8</v>
      </c>
      <c r="D1168" s="6">
        <v>38</v>
      </c>
      <c r="E1168" s="20">
        <v>284</v>
      </c>
      <c r="F1168" s="6">
        <v>338</v>
      </c>
      <c r="G1168" s="6">
        <v>1042</v>
      </c>
      <c r="H1168" s="6">
        <v>2167</v>
      </c>
      <c r="I1168" s="14">
        <f>SUMIF(Чек_позиція!D:D,Продаж!H1168,Чек_позиція!F:F)</f>
        <v>370.63</v>
      </c>
      <c r="J1168" t="str">
        <f>VLOOKUP(D1168,Аптека!A:B,2,FALSE)</f>
        <v>Аптека №38</v>
      </c>
      <c r="K1168" t="str">
        <f t="shared" si="18"/>
        <v>є рецепт</v>
      </c>
    </row>
    <row r="1169" spans="1:11">
      <c r="A1169" s="4">
        <v>1168</v>
      </c>
      <c r="B1169" s="7">
        <v>45757</v>
      </c>
      <c r="C1169" s="5" t="s">
        <v>2206</v>
      </c>
      <c r="D1169" s="6">
        <v>47</v>
      </c>
      <c r="E1169" s="20"/>
      <c r="F1169" s="6">
        <v>227</v>
      </c>
      <c r="G1169" s="6">
        <v>565</v>
      </c>
      <c r="H1169" s="6">
        <v>2168</v>
      </c>
      <c r="I1169" s="14">
        <f>SUMIF(Чек_позиція!D:D,Продаж!H1169,Чек_позиція!F:F)</f>
        <v>2005.4299999999998</v>
      </c>
      <c r="J1169" t="str">
        <f>VLOOKUP(D1169,Аптека!A:B,2,FALSE)</f>
        <v>Аптека №47</v>
      </c>
      <c r="K1169" t="str">
        <f t="shared" si="18"/>
        <v>є рецепт</v>
      </c>
    </row>
    <row r="1170" spans="1:11">
      <c r="A1170" s="4">
        <v>1169</v>
      </c>
      <c r="B1170" s="7">
        <v>45680</v>
      </c>
      <c r="C1170" s="5" t="s">
        <v>2206</v>
      </c>
      <c r="D1170" s="6">
        <v>49</v>
      </c>
      <c r="E1170" s="20"/>
      <c r="F1170" s="6">
        <v>349</v>
      </c>
      <c r="G1170" s="6"/>
      <c r="H1170" s="6">
        <v>2169</v>
      </c>
      <c r="I1170" s="14">
        <f>SUMIF(Чек_позиція!D:D,Продаж!H1170,Чек_позиція!F:F)</f>
        <v>6946.0400000000009</v>
      </c>
      <c r="J1170" t="str">
        <f>VLOOKUP(D1170,Аптека!A:B,2,FALSE)</f>
        <v>Аптека №49</v>
      </c>
      <c r="K1170" t="str">
        <f t="shared" si="18"/>
        <v>нема рецепту</v>
      </c>
    </row>
    <row r="1171" spans="1:11">
      <c r="A1171" s="4">
        <v>1170</v>
      </c>
      <c r="B1171" s="7">
        <v>45738</v>
      </c>
      <c r="C1171" s="5" t="s">
        <v>2206</v>
      </c>
      <c r="D1171" s="6">
        <v>45</v>
      </c>
      <c r="E1171" s="20">
        <v>65</v>
      </c>
      <c r="F1171" s="6">
        <v>225</v>
      </c>
      <c r="G1171" s="6">
        <v>647</v>
      </c>
      <c r="H1171" s="6">
        <v>2170</v>
      </c>
      <c r="I1171" s="14">
        <f>SUMIF(Чек_позиція!D:D,Продаж!H1171,Чек_позиція!F:F)</f>
        <v>3329.7200000000003</v>
      </c>
      <c r="J1171" t="str">
        <f>VLOOKUP(D1171,Аптека!A:B,2,FALSE)</f>
        <v>Аптека №45</v>
      </c>
      <c r="K1171" t="str">
        <f t="shared" si="18"/>
        <v>є рецепт</v>
      </c>
    </row>
    <row r="1172" spans="1:11">
      <c r="A1172" s="4">
        <v>1171</v>
      </c>
      <c r="B1172" s="7">
        <v>45808</v>
      </c>
      <c r="C1172" s="5" t="s">
        <v>2206</v>
      </c>
      <c r="D1172" s="6">
        <v>36</v>
      </c>
      <c r="E1172" s="20"/>
      <c r="F1172" s="6">
        <v>36</v>
      </c>
      <c r="G1172" s="6">
        <v>1204</v>
      </c>
      <c r="H1172" s="6">
        <v>2171</v>
      </c>
      <c r="I1172" s="14">
        <f>SUMIF(Чек_позиція!D:D,Продаж!H1172,Чек_позиція!F:F)</f>
        <v>2926.38</v>
      </c>
      <c r="J1172" t="str">
        <f>VLOOKUP(D1172,Аптека!A:B,2,FALSE)</f>
        <v>Аптека №36</v>
      </c>
      <c r="K1172" t="str">
        <f t="shared" si="18"/>
        <v>є рецепт</v>
      </c>
    </row>
    <row r="1173" spans="1:11">
      <c r="A1173" s="4">
        <v>1172</v>
      </c>
      <c r="B1173" s="7">
        <v>45763</v>
      </c>
      <c r="C1173" s="5" t="s">
        <v>8</v>
      </c>
      <c r="D1173" s="6">
        <v>10</v>
      </c>
      <c r="E1173" s="20"/>
      <c r="F1173" s="6">
        <v>370</v>
      </c>
      <c r="G1173" s="6"/>
      <c r="H1173" s="6">
        <v>2172</v>
      </c>
      <c r="I1173" s="14">
        <f>SUMIF(Чек_позиція!D:D,Продаж!H1173,Чек_позиція!F:F)</f>
        <v>2249.2799999999997</v>
      </c>
      <c r="J1173" t="str">
        <f>VLOOKUP(D1173,Аптека!A:B,2,FALSE)</f>
        <v>Аптека №10</v>
      </c>
      <c r="K1173" t="str">
        <f t="shared" si="18"/>
        <v>нема рецепту</v>
      </c>
    </row>
    <row r="1174" spans="1:11">
      <c r="A1174" s="4">
        <v>1173</v>
      </c>
      <c r="B1174" s="7">
        <v>45817</v>
      </c>
      <c r="C1174" s="5" t="s">
        <v>2206</v>
      </c>
      <c r="D1174" s="6">
        <v>42</v>
      </c>
      <c r="E1174" s="20">
        <v>355</v>
      </c>
      <c r="F1174" s="6">
        <v>162</v>
      </c>
      <c r="G1174" s="6">
        <v>127</v>
      </c>
      <c r="H1174" s="6">
        <v>2173</v>
      </c>
      <c r="I1174" s="14">
        <f>SUMIF(Чек_позиція!D:D,Продаж!H1174,Чек_позиція!F:F)</f>
        <v>2595.46</v>
      </c>
      <c r="J1174" t="str">
        <f>VLOOKUP(D1174,Аптека!A:B,2,FALSE)</f>
        <v>Аптека №42</v>
      </c>
      <c r="K1174" t="str">
        <f t="shared" si="18"/>
        <v>є рецепт</v>
      </c>
    </row>
    <row r="1175" spans="1:11">
      <c r="A1175" s="4">
        <v>1174</v>
      </c>
      <c r="B1175" s="7">
        <v>45760</v>
      </c>
      <c r="C1175" s="5" t="s">
        <v>2206</v>
      </c>
      <c r="D1175" s="6">
        <v>56</v>
      </c>
      <c r="E1175" s="20"/>
      <c r="F1175" s="6">
        <v>116</v>
      </c>
      <c r="G1175" s="6">
        <v>159</v>
      </c>
      <c r="H1175" s="6">
        <v>2174</v>
      </c>
      <c r="I1175" s="14">
        <f>SUMIF(Чек_позиція!D:D,Продаж!H1175,Чек_позиція!F:F)</f>
        <v>2628.62</v>
      </c>
      <c r="J1175" t="str">
        <f>VLOOKUP(D1175,Аптека!A:B,2,FALSE)</f>
        <v>Аптека №56</v>
      </c>
      <c r="K1175" t="str">
        <f t="shared" si="18"/>
        <v>є рецепт</v>
      </c>
    </row>
    <row r="1176" spans="1:11">
      <c r="A1176" s="4">
        <v>1175</v>
      </c>
      <c r="B1176" s="7">
        <v>45710</v>
      </c>
      <c r="C1176" s="5" t="s">
        <v>2206</v>
      </c>
      <c r="D1176" s="6">
        <v>21</v>
      </c>
      <c r="E1176" s="20">
        <v>258</v>
      </c>
      <c r="F1176" s="6">
        <v>201</v>
      </c>
      <c r="G1176" s="6"/>
      <c r="H1176" s="6">
        <v>2175</v>
      </c>
      <c r="I1176" s="14">
        <f>SUMIF(Чек_позиція!D:D,Продаж!H1176,Чек_позиція!F:F)</f>
        <v>2193.7200000000003</v>
      </c>
      <c r="J1176" t="str">
        <f>VLOOKUP(D1176,Аптека!A:B,2,FALSE)</f>
        <v>Аптека №21</v>
      </c>
      <c r="K1176" t="str">
        <f t="shared" si="18"/>
        <v>нема рецепту</v>
      </c>
    </row>
    <row r="1177" spans="1:11">
      <c r="A1177" s="4">
        <v>1176</v>
      </c>
      <c r="B1177" s="7">
        <v>45674</v>
      </c>
      <c r="C1177" s="5" t="s">
        <v>2206</v>
      </c>
      <c r="D1177" s="6">
        <v>21</v>
      </c>
      <c r="E1177" s="20"/>
      <c r="F1177" s="6">
        <v>141</v>
      </c>
      <c r="G1177" s="6"/>
      <c r="H1177" s="6">
        <v>2176</v>
      </c>
      <c r="I1177" s="14">
        <f>SUMIF(Чек_позиція!D:D,Продаж!H1177,Чек_позиція!F:F)</f>
        <v>3470.25</v>
      </c>
      <c r="J1177" t="str">
        <f>VLOOKUP(D1177,Аптека!A:B,2,FALSE)</f>
        <v>Аптека №21</v>
      </c>
      <c r="K1177" t="str">
        <f t="shared" si="18"/>
        <v>нема рецепту</v>
      </c>
    </row>
    <row r="1178" spans="1:11">
      <c r="A1178" s="4">
        <v>1177</v>
      </c>
      <c r="B1178" s="7">
        <v>45670</v>
      </c>
      <c r="C1178" s="5" t="s">
        <v>2206</v>
      </c>
      <c r="D1178" s="6">
        <v>27</v>
      </c>
      <c r="E1178" s="20"/>
      <c r="F1178" s="6">
        <v>207</v>
      </c>
      <c r="G1178" s="6"/>
      <c r="H1178" s="6">
        <v>2177</v>
      </c>
      <c r="I1178" s="14">
        <f>SUMIF(Чек_позиція!D:D,Продаж!H1178,Чек_позиція!F:F)</f>
        <v>4846.93</v>
      </c>
      <c r="J1178" t="str">
        <f>VLOOKUP(D1178,Аптека!A:B,2,FALSE)</f>
        <v>Аптека №27</v>
      </c>
      <c r="K1178" t="str">
        <f t="shared" si="18"/>
        <v>нема рецепту</v>
      </c>
    </row>
    <row r="1179" spans="1:11">
      <c r="A1179" s="4">
        <v>1178</v>
      </c>
      <c r="B1179" s="7">
        <v>45770</v>
      </c>
      <c r="C1179" s="5" t="s">
        <v>2206</v>
      </c>
      <c r="D1179" s="6">
        <v>29</v>
      </c>
      <c r="E1179" s="20">
        <v>288</v>
      </c>
      <c r="F1179" s="6">
        <v>29</v>
      </c>
      <c r="G1179" s="6"/>
      <c r="H1179" s="6">
        <v>2178</v>
      </c>
      <c r="I1179" s="14">
        <f>SUMIF(Чек_позиція!D:D,Продаж!H1179,Чек_позиція!F:F)</f>
        <v>1373.43</v>
      </c>
      <c r="J1179" t="str">
        <f>VLOOKUP(D1179,Аптека!A:B,2,FALSE)</f>
        <v>Аптека №29</v>
      </c>
      <c r="K1179" t="str">
        <f t="shared" si="18"/>
        <v>нема рецепту</v>
      </c>
    </row>
    <row r="1180" spans="1:11">
      <c r="A1180" s="4">
        <v>1179</v>
      </c>
      <c r="B1180" s="7">
        <v>45829</v>
      </c>
      <c r="C1180" s="5" t="s">
        <v>2206</v>
      </c>
      <c r="D1180" s="6">
        <v>6</v>
      </c>
      <c r="E1180" s="20">
        <v>362</v>
      </c>
      <c r="F1180" s="6">
        <v>6</v>
      </c>
      <c r="G1180" s="6"/>
      <c r="H1180" s="6">
        <v>2179</v>
      </c>
      <c r="I1180" s="14">
        <f>SUMIF(Чек_позиція!D:D,Продаж!H1180,Чек_позиція!F:F)</f>
        <v>315.58</v>
      </c>
      <c r="J1180" t="str">
        <f>VLOOKUP(D1180,Аптека!A:B,2,FALSE)</f>
        <v>Аптека №6</v>
      </c>
      <c r="K1180" t="str">
        <f t="shared" si="18"/>
        <v>нема рецепту</v>
      </c>
    </row>
    <row r="1181" spans="1:11">
      <c r="A1181" s="4">
        <v>1180</v>
      </c>
      <c r="B1181" s="7">
        <v>45803</v>
      </c>
      <c r="C1181" s="5" t="s">
        <v>2206</v>
      </c>
      <c r="D1181" s="6">
        <v>11</v>
      </c>
      <c r="E1181" s="20">
        <v>120</v>
      </c>
      <c r="F1181" s="6">
        <v>251</v>
      </c>
      <c r="G1181" s="6"/>
      <c r="H1181" s="6">
        <v>2180</v>
      </c>
      <c r="I1181" s="14">
        <f>SUMIF(Чек_позиція!D:D,Продаж!H1181,Чек_позиція!F:F)</f>
        <v>4261.66</v>
      </c>
      <c r="J1181" t="str">
        <f>VLOOKUP(D1181,Аптека!A:B,2,FALSE)</f>
        <v>Аптека №11</v>
      </c>
      <c r="K1181" t="str">
        <f t="shared" si="18"/>
        <v>нема рецепту</v>
      </c>
    </row>
    <row r="1182" spans="1:11">
      <c r="A1182" s="4">
        <v>1181</v>
      </c>
      <c r="B1182" s="7">
        <v>45666</v>
      </c>
      <c r="C1182" s="5" t="s">
        <v>2206</v>
      </c>
      <c r="D1182" s="6">
        <v>10</v>
      </c>
      <c r="E1182" s="20">
        <v>470</v>
      </c>
      <c r="F1182" s="6">
        <v>310</v>
      </c>
      <c r="G1182" s="6">
        <v>105</v>
      </c>
      <c r="H1182" s="6">
        <v>2181</v>
      </c>
      <c r="I1182" s="14">
        <f>SUMIF(Чек_позиція!D:D,Продаж!H1182,Чек_позиція!F:F)</f>
        <v>7781.8900000000012</v>
      </c>
      <c r="J1182" t="str">
        <f>VLOOKUP(D1182,Аптека!A:B,2,FALSE)</f>
        <v>Аптека №10</v>
      </c>
      <c r="K1182" t="str">
        <f t="shared" si="18"/>
        <v>є рецепт</v>
      </c>
    </row>
    <row r="1183" spans="1:11">
      <c r="A1183" s="4">
        <v>1182</v>
      </c>
      <c r="B1183" s="7">
        <v>45800</v>
      </c>
      <c r="C1183" s="5" t="s">
        <v>2206</v>
      </c>
      <c r="D1183" s="6">
        <v>18</v>
      </c>
      <c r="E1183" s="20"/>
      <c r="F1183" s="6">
        <v>198</v>
      </c>
      <c r="G1183" s="6"/>
      <c r="H1183" s="6">
        <v>2182</v>
      </c>
      <c r="I1183" s="14">
        <f>SUMIF(Чек_позиція!D:D,Продаж!H1183,Чек_позиція!F:F)</f>
        <v>4131.87</v>
      </c>
      <c r="J1183" t="str">
        <f>VLOOKUP(D1183,Аптека!A:B,2,FALSE)</f>
        <v>Аптека №18</v>
      </c>
      <c r="K1183" t="str">
        <f t="shared" si="18"/>
        <v>нема рецепту</v>
      </c>
    </row>
    <row r="1184" spans="1:11">
      <c r="A1184" s="4">
        <v>1183</v>
      </c>
      <c r="B1184" s="7">
        <v>45674</v>
      </c>
      <c r="C1184" s="5" t="s">
        <v>2206</v>
      </c>
      <c r="D1184" s="6">
        <v>59</v>
      </c>
      <c r="E1184" s="20">
        <v>43</v>
      </c>
      <c r="F1184" s="6">
        <v>59</v>
      </c>
      <c r="G1184" s="6"/>
      <c r="H1184" s="6">
        <v>2183</v>
      </c>
      <c r="I1184" s="14">
        <f>SUMIF(Чек_позиція!D:D,Продаж!H1184,Чек_позиція!F:F)</f>
        <v>5056.7800000000007</v>
      </c>
      <c r="J1184" t="str">
        <f>VLOOKUP(D1184,Аптека!A:B,2,FALSE)</f>
        <v>Аптека №59</v>
      </c>
      <c r="K1184" t="str">
        <f t="shared" si="18"/>
        <v>нема рецепту</v>
      </c>
    </row>
    <row r="1185" spans="1:11">
      <c r="A1185" s="4">
        <v>1184</v>
      </c>
      <c r="B1185" s="7">
        <v>45755</v>
      </c>
      <c r="C1185" s="5" t="s">
        <v>2206</v>
      </c>
      <c r="D1185" s="6">
        <v>33</v>
      </c>
      <c r="E1185" s="20">
        <v>362</v>
      </c>
      <c r="F1185" s="6">
        <v>153</v>
      </c>
      <c r="G1185" s="6"/>
      <c r="H1185" s="6">
        <v>2184</v>
      </c>
      <c r="I1185" s="14">
        <f>SUMIF(Чек_позиція!D:D,Продаж!H1185,Чек_позиція!F:F)</f>
        <v>3607.22</v>
      </c>
      <c r="J1185" t="str">
        <f>VLOOKUP(D1185,Аптека!A:B,2,FALSE)</f>
        <v>Аптека №33</v>
      </c>
      <c r="K1185" t="str">
        <f t="shared" si="18"/>
        <v>нема рецепту</v>
      </c>
    </row>
    <row r="1186" spans="1:11">
      <c r="A1186" s="4">
        <v>1185</v>
      </c>
      <c r="B1186" s="7">
        <v>45731</v>
      </c>
      <c r="C1186" s="5" t="s">
        <v>8</v>
      </c>
      <c r="D1186" s="6">
        <v>47</v>
      </c>
      <c r="E1186" s="20"/>
      <c r="F1186" s="6">
        <v>287</v>
      </c>
      <c r="G1186" s="6"/>
      <c r="H1186" s="6">
        <v>2185</v>
      </c>
      <c r="I1186" s="14">
        <f>SUMIF(Чек_позиція!D:D,Продаж!H1186,Чек_позиція!F:F)</f>
        <v>4227.2599999999993</v>
      </c>
      <c r="J1186" t="str">
        <f>VLOOKUP(D1186,Аптека!A:B,2,FALSE)</f>
        <v>Аптека №47</v>
      </c>
      <c r="K1186" t="str">
        <f t="shared" si="18"/>
        <v>нема рецепту</v>
      </c>
    </row>
    <row r="1187" spans="1:11">
      <c r="A1187" s="4">
        <v>1186</v>
      </c>
      <c r="B1187" s="7">
        <v>45686</v>
      </c>
      <c r="C1187" s="5" t="s">
        <v>2206</v>
      </c>
      <c r="D1187" s="6">
        <v>35</v>
      </c>
      <c r="E1187" s="20">
        <v>517</v>
      </c>
      <c r="F1187" s="6">
        <v>95</v>
      </c>
      <c r="G1187" s="6">
        <v>151</v>
      </c>
      <c r="H1187" s="6">
        <v>2186</v>
      </c>
      <c r="I1187" s="14">
        <f>SUMIF(Чек_позиція!D:D,Продаж!H1187,Чек_позиція!F:F)</f>
        <v>7743.17</v>
      </c>
      <c r="J1187" t="str">
        <f>VLOOKUP(D1187,Аптека!A:B,2,FALSE)</f>
        <v>Аптека №35</v>
      </c>
      <c r="K1187" t="str">
        <f t="shared" si="18"/>
        <v>є рецепт</v>
      </c>
    </row>
    <row r="1188" spans="1:11">
      <c r="A1188" s="4">
        <v>1187</v>
      </c>
      <c r="B1188" s="7">
        <v>45791</v>
      </c>
      <c r="C1188" s="5" t="s">
        <v>2206</v>
      </c>
      <c r="D1188" s="6">
        <v>22</v>
      </c>
      <c r="E1188" s="20">
        <v>84</v>
      </c>
      <c r="F1188" s="6">
        <v>142</v>
      </c>
      <c r="G1188" s="6">
        <v>565</v>
      </c>
      <c r="H1188" s="6">
        <v>2187</v>
      </c>
      <c r="I1188" s="14">
        <f>SUMIF(Чек_позиція!D:D,Продаж!H1188,Чек_позиція!F:F)</f>
        <v>4332.1400000000003</v>
      </c>
      <c r="J1188" t="str">
        <f>VLOOKUP(D1188,Аптека!A:B,2,FALSE)</f>
        <v>Аптека №22</v>
      </c>
      <c r="K1188" t="str">
        <f t="shared" si="18"/>
        <v>є рецепт</v>
      </c>
    </row>
    <row r="1189" spans="1:11">
      <c r="A1189" s="4">
        <v>1188</v>
      </c>
      <c r="B1189" s="7">
        <v>45824</v>
      </c>
      <c r="C1189" s="5" t="s">
        <v>2206</v>
      </c>
      <c r="D1189" s="6">
        <v>50</v>
      </c>
      <c r="E1189" s="20"/>
      <c r="F1189" s="6">
        <v>230</v>
      </c>
      <c r="G1189" s="6"/>
      <c r="H1189" s="6">
        <v>2188</v>
      </c>
      <c r="I1189" s="14">
        <f>SUMIF(Чек_позиція!D:D,Продаж!H1189,Чек_позиція!F:F)</f>
        <v>3194.27</v>
      </c>
      <c r="J1189" t="str">
        <f>VLOOKUP(D1189,Аптека!A:B,2,FALSE)</f>
        <v>Аптека №50</v>
      </c>
      <c r="K1189" t="str">
        <f t="shared" si="18"/>
        <v>нема рецепту</v>
      </c>
    </row>
    <row r="1190" spans="1:11">
      <c r="A1190" s="4">
        <v>1189</v>
      </c>
      <c r="B1190" s="7">
        <v>45799</v>
      </c>
      <c r="C1190" s="5" t="s">
        <v>8</v>
      </c>
      <c r="D1190" s="6">
        <v>31</v>
      </c>
      <c r="E1190" s="20">
        <v>401</v>
      </c>
      <c r="F1190" s="6">
        <v>211</v>
      </c>
      <c r="G1190" s="6">
        <v>946</v>
      </c>
      <c r="H1190" s="6">
        <v>2189</v>
      </c>
      <c r="I1190" s="14">
        <f>SUMIF(Чек_позиція!D:D,Продаж!H1190,Чек_позиція!F:F)</f>
        <v>682.74</v>
      </c>
      <c r="J1190" t="str">
        <f>VLOOKUP(D1190,Аптека!A:B,2,FALSE)</f>
        <v>Аптека №31</v>
      </c>
      <c r="K1190" t="str">
        <f t="shared" si="18"/>
        <v>є рецепт</v>
      </c>
    </row>
    <row r="1191" spans="1:11">
      <c r="A1191" s="4">
        <v>1190</v>
      </c>
      <c r="B1191" s="7">
        <v>45783</v>
      </c>
      <c r="C1191" s="5" t="s">
        <v>8</v>
      </c>
      <c r="D1191" s="6">
        <v>26</v>
      </c>
      <c r="E1191" s="20"/>
      <c r="F1191" s="6">
        <v>206</v>
      </c>
      <c r="G1191" s="6"/>
      <c r="H1191" s="6">
        <v>2190</v>
      </c>
      <c r="I1191" s="14">
        <f>SUMIF(Чек_позиція!D:D,Продаж!H1191,Чек_позиція!F:F)</f>
        <v>1076.8800000000001</v>
      </c>
      <c r="J1191" t="str">
        <f>VLOOKUP(D1191,Аптека!A:B,2,FALSE)</f>
        <v>Аптека №26</v>
      </c>
      <c r="K1191" t="str">
        <f t="shared" si="18"/>
        <v>нема рецепту</v>
      </c>
    </row>
    <row r="1192" spans="1:11">
      <c r="A1192" s="4">
        <v>1191</v>
      </c>
      <c r="B1192" s="7">
        <v>45691</v>
      </c>
      <c r="C1192" s="5" t="s">
        <v>8</v>
      </c>
      <c r="D1192" s="6">
        <v>6</v>
      </c>
      <c r="E1192" s="20">
        <v>249</v>
      </c>
      <c r="F1192" s="6">
        <v>306</v>
      </c>
      <c r="G1192" s="6"/>
      <c r="H1192" s="6">
        <v>2191</v>
      </c>
      <c r="I1192" s="14">
        <f>SUMIF(Чек_позиція!D:D,Продаж!H1192,Чек_позиція!F:F)</f>
        <v>633.45000000000005</v>
      </c>
      <c r="J1192" t="str">
        <f>VLOOKUP(D1192,Аптека!A:B,2,FALSE)</f>
        <v>Аптека №6</v>
      </c>
      <c r="K1192" t="str">
        <f t="shared" si="18"/>
        <v>нема рецепту</v>
      </c>
    </row>
    <row r="1193" spans="1:11">
      <c r="A1193" s="4">
        <v>1192</v>
      </c>
      <c r="B1193" s="7">
        <v>45740</v>
      </c>
      <c r="C1193" s="5" t="s">
        <v>2206</v>
      </c>
      <c r="D1193" s="6">
        <v>21</v>
      </c>
      <c r="E1193" s="20"/>
      <c r="F1193" s="6">
        <v>201</v>
      </c>
      <c r="G1193" s="6"/>
      <c r="H1193" s="6">
        <v>2192</v>
      </c>
      <c r="I1193" s="14">
        <f>SUMIF(Чек_позиція!D:D,Продаж!H1193,Чек_позиція!F:F)</f>
        <v>5951.4</v>
      </c>
      <c r="J1193" t="str">
        <f>VLOOKUP(D1193,Аптека!A:B,2,FALSE)</f>
        <v>Аптека №21</v>
      </c>
      <c r="K1193" t="str">
        <f t="shared" si="18"/>
        <v>нема рецепту</v>
      </c>
    </row>
    <row r="1194" spans="1:11">
      <c r="A1194" s="4">
        <v>1193</v>
      </c>
      <c r="B1194" s="7">
        <v>45692</v>
      </c>
      <c r="C1194" s="5" t="s">
        <v>2206</v>
      </c>
      <c r="D1194" s="6">
        <v>21</v>
      </c>
      <c r="E1194" s="20">
        <v>519</v>
      </c>
      <c r="F1194" s="6">
        <v>321</v>
      </c>
      <c r="G1194" s="6"/>
      <c r="H1194" s="6">
        <v>2193</v>
      </c>
      <c r="I1194" s="14">
        <f>SUMIF(Чек_позиція!D:D,Продаж!H1194,Чек_позиція!F:F)</f>
        <v>3385.58</v>
      </c>
      <c r="J1194" t="str">
        <f>VLOOKUP(D1194,Аптека!A:B,2,FALSE)</f>
        <v>Аптека №21</v>
      </c>
      <c r="K1194" t="str">
        <f t="shared" si="18"/>
        <v>нема рецепту</v>
      </c>
    </row>
    <row r="1195" spans="1:11">
      <c r="A1195" s="4">
        <v>1194</v>
      </c>
      <c r="B1195" s="7">
        <v>45709</v>
      </c>
      <c r="C1195" s="5" t="s">
        <v>8</v>
      </c>
      <c r="D1195" s="6">
        <v>4</v>
      </c>
      <c r="E1195" s="20">
        <v>234</v>
      </c>
      <c r="F1195" s="6">
        <v>4</v>
      </c>
      <c r="G1195" s="6">
        <v>969</v>
      </c>
      <c r="H1195" s="6">
        <v>2194</v>
      </c>
      <c r="I1195" s="14">
        <f>SUMIF(Чек_позиція!D:D,Продаж!H1195,Чек_позиція!F:F)</f>
        <v>6005.1600000000008</v>
      </c>
      <c r="J1195" t="str">
        <f>VLOOKUP(D1195,Аптека!A:B,2,FALSE)</f>
        <v>Аптека №4</v>
      </c>
      <c r="K1195" t="str">
        <f t="shared" si="18"/>
        <v>є рецепт</v>
      </c>
    </row>
    <row r="1196" spans="1:11">
      <c r="A1196" s="4">
        <v>1195</v>
      </c>
      <c r="B1196" s="7">
        <v>45789</v>
      </c>
      <c r="C1196" s="5" t="s">
        <v>8</v>
      </c>
      <c r="D1196" s="6">
        <v>40</v>
      </c>
      <c r="E1196" s="20">
        <v>243</v>
      </c>
      <c r="F1196" s="6">
        <v>400</v>
      </c>
      <c r="G1196" s="6"/>
      <c r="H1196" s="6">
        <v>2195</v>
      </c>
      <c r="I1196" s="14">
        <f>SUMIF(Чек_позиція!D:D,Продаж!H1196,Чек_позиція!F:F)</f>
        <v>2608.2599999999998</v>
      </c>
      <c r="J1196" t="str">
        <f>VLOOKUP(D1196,Аптека!A:B,2,FALSE)</f>
        <v>Аптека №40</v>
      </c>
      <c r="K1196" t="str">
        <f t="shared" si="18"/>
        <v>нема рецепту</v>
      </c>
    </row>
    <row r="1197" spans="1:11">
      <c r="A1197" s="4">
        <v>1196</v>
      </c>
      <c r="B1197" s="7">
        <v>45781</v>
      </c>
      <c r="C1197" s="5" t="s">
        <v>8</v>
      </c>
      <c r="D1197" s="6">
        <v>14</v>
      </c>
      <c r="E1197" s="20"/>
      <c r="F1197" s="6">
        <v>134</v>
      </c>
      <c r="G1197" s="6"/>
      <c r="H1197" s="6">
        <v>2196</v>
      </c>
      <c r="I1197" s="14">
        <f>SUMIF(Чек_позиція!D:D,Продаж!H1197,Чек_позиція!F:F)</f>
        <v>4630.2800000000007</v>
      </c>
      <c r="J1197" t="str">
        <f>VLOOKUP(D1197,Аптека!A:B,2,FALSE)</f>
        <v>Аптека №14</v>
      </c>
      <c r="K1197" t="str">
        <f t="shared" si="18"/>
        <v>нема рецепту</v>
      </c>
    </row>
    <row r="1198" spans="1:11">
      <c r="A1198" s="4">
        <v>1197</v>
      </c>
      <c r="B1198" s="7">
        <v>45836</v>
      </c>
      <c r="C1198" s="5" t="s">
        <v>2206</v>
      </c>
      <c r="D1198" s="6">
        <v>46</v>
      </c>
      <c r="E1198" s="20">
        <v>49</v>
      </c>
      <c r="F1198" s="6">
        <v>106</v>
      </c>
      <c r="G1198" s="6">
        <v>1282</v>
      </c>
      <c r="H1198" s="6">
        <v>2197</v>
      </c>
      <c r="I1198" s="14">
        <f>SUMIF(Чек_позиція!D:D,Продаж!H1198,Чек_позиція!F:F)</f>
        <v>5914.62</v>
      </c>
      <c r="J1198" t="str">
        <f>VLOOKUP(D1198,Аптека!A:B,2,FALSE)</f>
        <v>Аптека №46</v>
      </c>
      <c r="K1198" t="str">
        <f t="shared" si="18"/>
        <v>є рецепт</v>
      </c>
    </row>
    <row r="1199" spans="1:11">
      <c r="A1199" s="4">
        <v>1198</v>
      </c>
      <c r="B1199" s="7">
        <v>45751</v>
      </c>
      <c r="C1199" s="5" t="s">
        <v>8</v>
      </c>
      <c r="D1199" s="6">
        <v>41</v>
      </c>
      <c r="E1199" s="20">
        <v>261</v>
      </c>
      <c r="F1199" s="6">
        <v>161</v>
      </c>
      <c r="G1199" s="6"/>
      <c r="H1199" s="6">
        <v>2198</v>
      </c>
      <c r="I1199" s="14">
        <f>SUMIF(Чек_позиція!D:D,Продаж!H1199,Чек_позиція!F:F)</f>
        <v>3964.17</v>
      </c>
      <c r="J1199" t="str">
        <f>VLOOKUP(D1199,Аптека!A:B,2,FALSE)</f>
        <v>Аптека №41</v>
      </c>
      <c r="K1199" t="str">
        <f t="shared" si="18"/>
        <v>нема рецепту</v>
      </c>
    </row>
    <row r="1200" spans="1:11">
      <c r="A1200" s="4">
        <v>1199</v>
      </c>
      <c r="B1200" s="7">
        <v>45762</v>
      </c>
      <c r="C1200" s="5" t="s">
        <v>8</v>
      </c>
      <c r="D1200" s="6">
        <v>2</v>
      </c>
      <c r="E1200" s="20">
        <v>2</v>
      </c>
      <c r="F1200" s="6">
        <v>242</v>
      </c>
      <c r="G1200" s="6">
        <v>749</v>
      </c>
      <c r="H1200" s="6">
        <v>2199</v>
      </c>
      <c r="I1200" s="14">
        <f>SUMIF(Чек_позиція!D:D,Продаж!H1200,Чек_позиція!F:F)</f>
        <v>4787.25</v>
      </c>
      <c r="J1200" t="str">
        <f>VLOOKUP(D1200,Аптека!A:B,2,FALSE)</f>
        <v>Аптека №2</v>
      </c>
      <c r="K1200" t="str">
        <f t="shared" si="18"/>
        <v>є рецепт</v>
      </c>
    </row>
    <row r="1201" spans="1:11">
      <c r="A1201" s="4">
        <v>1200</v>
      </c>
      <c r="B1201" s="7">
        <v>45664</v>
      </c>
      <c r="C1201" s="5" t="s">
        <v>2206</v>
      </c>
      <c r="D1201" s="6">
        <v>23</v>
      </c>
      <c r="E1201" s="20">
        <v>255</v>
      </c>
      <c r="F1201" s="6">
        <v>323</v>
      </c>
      <c r="G1201" s="6"/>
      <c r="H1201" s="6">
        <v>2200</v>
      </c>
      <c r="I1201" s="14">
        <f>SUMIF(Чек_позиція!D:D,Продаж!H1201,Чек_позиція!F:F)</f>
        <v>4341.22</v>
      </c>
      <c r="J1201" t="str">
        <f>VLOOKUP(D1201,Аптека!A:B,2,FALSE)</f>
        <v>Аптека №23</v>
      </c>
      <c r="K1201" t="str">
        <f t="shared" si="18"/>
        <v>нема рецепту</v>
      </c>
    </row>
    <row r="1202" spans="1:11">
      <c r="A1202" s="4">
        <v>1201</v>
      </c>
      <c r="B1202" s="7">
        <v>45731</v>
      </c>
      <c r="C1202" s="5" t="s">
        <v>2206</v>
      </c>
      <c r="D1202" s="6">
        <v>41</v>
      </c>
      <c r="E1202" s="20">
        <v>121</v>
      </c>
      <c r="F1202" s="6">
        <v>161</v>
      </c>
      <c r="G1202" s="6"/>
      <c r="H1202" s="6">
        <v>2201</v>
      </c>
      <c r="I1202" s="14">
        <f>SUMIF(Чек_позиція!D:D,Продаж!H1202,Чек_позиція!F:F)</f>
        <v>4815.83</v>
      </c>
      <c r="J1202" t="str">
        <f>VLOOKUP(D1202,Аптека!A:B,2,FALSE)</f>
        <v>Аптека №41</v>
      </c>
      <c r="K1202" t="str">
        <f t="shared" si="18"/>
        <v>нема рецепту</v>
      </c>
    </row>
    <row r="1203" spans="1:11">
      <c r="A1203" s="4">
        <v>1202</v>
      </c>
      <c r="B1203" s="7">
        <v>45691</v>
      </c>
      <c r="C1203" s="5" t="s">
        <v>8</v>
      </c>
      <c r="D1203" s="6">
        <v>21</v>
      </c>
      <c r="E1203" s="20"/>
      <c r="F1203" s="6">
        <v>321</v>
      </c>
      <c r="G1203" s="6">
        <v>1233</v>
      </c>
      <c r="H1203" s="6">
        <v>2202</v>
      </c>
      <c r="I1203" s="14">
        <f>SUMIF(Чек_позиція!D:D,Продаж!H1203,Чек_позиція!F:F)</f>
        <v>1415.64</v>
      </c>
      <c r="J1203" t="str">
        <f>VLOOKUP(D1203,Аптека!A:B,2,FALSE)</f>
        <v>Аптека №21</v>
      </c>
      <c r="K1203" t="str">
        <f t="shared" si="18"/>
        <v>є рецепт</v>
      </c>
    </row>
    <row r="1204" spans="1:11">
      <c r="A1204" s="4">
        <v>1203</v>
      </c>
      <c r="B1204" s="7">
        <v>45793</v>
      </c>
      <c r="C1204" s="5" t="s">
        <v>2206</v>
      </c>
      <c r="D1204" s="6">
        <v>41</v>
      </c>
      <c r="E1204" s="20">
        <v>144</v>
      </c>
      <c r="F1204" s="6">
        <v>221</v>
      </c>
      <c r="G1204" s="6">
        <v>282</v>
      </c>
      <c r="H1204" s="6">
        <v>2203</v>
      </c>
      <c r="I1204" s="14">
        <f>SUMIF(Чек_позиція!D:D,Продаж!H1204,Чек_позиція!F:F)</f>
        <v>3469.04</v>
      </c>
      <c r="J1204" t="str">
        <f>VLOOKUP(D1204,Аптека!A:B,2,FALSE)</f>
        <v>Аптека №41</v>
      </c>
      <c r="K1204" t="str">
        <f t="shared" si="18"/>
        <v>є рецепт</v>
      </c>
    </row>
    <row r="1205" spans="1:11">
      <c r="A1205" s="4">
        <v>1204</v>
      </c>
      <c r="B1205" s="7">
        <v>45761</v>
      </c>
      <c r="C1205" s="5" t="s">
        <v>8</v>
      </c>
      <c r="D1205" s="6">
        <v>31</v>
      </c>
      <c r="E1205" s="20"/>
      <c r="F1205" s="6">
        <v>331</v>
      </c>
      <c r="G1205" s="6">
        <v>803</v>
      </c>
      <c r="H1205" s="6">
        <v>2204</v>
      </c>
      <c r="I1205" s="14">
        <f>SUMIF(Чек_позиція!D:D,Продаж!H1205,Чек_позиція!F:F)</f>
        <v>6471.3</v>
      </c>
      <c r="J1205" t="str">
        <f>VLOOKUP(D1205,Аптека!A:B,2,FALSE)</f>
        <v>Аптека №31</v>
      </c>
      <c r="K1205" t="str">
        <f t="shared" si="18"/>
        <v>є рецепт</v>
      </c>
    </row>
    <row r="1206" spans="1:11">
      <c r="A1206" s="4">
        <v>1205</v>
      </c>
      <c r="B1206" s="7">
        <v>45702</v>
      </c>
      <c r="C1206" s="5" t="s">
        <v>8</v>
      </c>
      <c r="D1206" s="6">
        <v>25</v>
      </c>
      <c r="E1206" s="20"/>
      <c r="F1206" s="6">
        <v>325</v>
      </c>
      <c r="G1206" s="6"/>
      <c r="H1206" s="6">
        <v>2205</v>
      </c>
      <c r="I1206" s="14">
        <f>SUMIF(Чек_позиція!D:D,Продаж!H1206,Чек_позиція!F:F)</f>
        <v>824.32</v>
      </c>
      <c r="J1206" t="str">
        <f>VLOOKUP(D1206,Аптека!A:B,2,FALSE)</f>
        <v>Аптека №25</v>
      </c>
      <c r="K1206" t="str">
        <f t="shared" si="18"/>
        <v>нема рецепту</v>
      </c>
    </row>
    <row r="1207" spans="1:11">
      <c r="A1207" s="4">
        <v>1206</v>
      </c>
      <c r="B1207" s="7">
        <v>45759</v>
      </c>
      <c r="C1207" s="5" t="s">
        <v>8</v>
      </c>
      <c r="D1207" s="6">
        <v>23</v>
      </c>
      <c r="E1207" s="20"/>
      <c r="F1207" s="6">
        <v>203</v>
      </c>
      <c r="G1207" s="6"/>
      <c r="H1207" s="6">
        <v>2206</v>
      </c>
      <c r="I1207" s="14">
        <f>SUMIF(Чек_позиція!D:D,Продаж!H1207,Чек_позиція!F:F)</f>
        <v>4523.95</v>
      </c>
      <c r="J1207" t="str">
        <f>VLOOKUP(D1207,Аптека!A:B,2,FALSE)</f>
        <v>Аптека №23</v>
      </c>
      <c r="K1207" t="str">
        <f t="shared" si="18"/>
        <v>нема рецепту</v>
      </c>
    </row>
    <row r="1208" spans="1:11">
      <c r="A1208" s="4">
        <v>1207</v>
      </c>
      <c r="B1208" s="7">
        <v>45667</v>
      </c>
      <c r="C1208" s="5" t="s">
        <v>2206</v>
      </c>
      <c r="D1208" s="6">
        <v>54</v>
      </c>
      <c r="E1208" s="20">
        <v>241</v>
      </c>
      <c r="F1208" s="6">
        <v>54</v>
      </c>
      <c r="G1208" s="6">
        <v>1203</v>
      </c>
      <c r="H1208" s="6">
        <v>2207</v>
      </c>
      <c r="I1208" s="14">
        <f>SUMIF(Чек_позиція!D:D,Продаж!H1208,Чек_позиція!F:F)</f>
        <v>3157.1899999999996</v>
      </c>
      <c r="J1208" t="str">
        <f>VLOOKUP(D1208,Аптека!A:B,2,FALSE)</f>
        <v>Аптека №54</v>
      </c>
      <c r="K1208" t="str">
        <f t="shared" si="18"/>
        <v>є рецепт</v>
      </c>
    </row>
    <row r="1209" spans="1:11">
      <c r="A1209" s="4">
        <v>1208</v>
      </c>
      <c r="B1209" s="7">
        <v>45709</v>
      </c>
      <c r="C1209" s="5" t="s">
        <v>8</v>
      </c>
      <c r="D1209" s="6">
        <v>59</v>
      </c>
      <c r="E1209" s="20">
        <v>123</v>
      </c>
      <c r="F1209" s="6">
        <v>179</v>
      </c>
      <c r="G1209" s="6">
        <v>1218</v>
      </c>
      <c r="H1209" s="6">
        <v>2208</v>
      </c>
      <c r="I1209" s="14">
        <f>SUMIF(Чек_позиція!D:D,Продаж!H1209,Чек_позиція!F:F)</f>
        <v>3521.43</v>
      </c>
      <c r="J1209" t="str">
        <f>VLOOKUP(D1209,Аптека!A:B,2,FALSE)</f>
        <v>Аптека №59</v>
      </c>
      <c r="K1209" t="str">
        <f t="shared" si="18"/>
        <v>є рецепт</v>
      </c>
    </row>
    <row r="1210" spans="1:11">
      <c r="A1210" s="4">
        <v>1209</v>
      </c>
      <c r="B1210" s="7">
        <v>45704</v>
      </c>
      <c r="C1210" s="5" t="s">
        <v>2206</v>
      </c>
      <c r="D1210" s="6">
        <v>14</v>
      </c>
      <c r="E1210" s="20">
        <v>321</v>
      </c>
      <c r="F1210" s="6">
        <v>74</v>
      </c>
      <c r="G1210" s="6"/>
      <c r="H1210" s="6">
        <v>2209</v>
      </c>
      <c r="I1210" s="14">
        <f>SUMIF(Чек_позиція!D:D,Продаж!H1210,Чек_позиція!F:F)</f>
        <v>5573.92</v>
      </c>
      <c r="J1210" t="str">
        <f>VLOOKUP(D1210,Аптека!A:B,2,FALSE)</f>
        <v>Аптека №14</v>
      </c>
      <c r="K1210" t="str">
        <f t="shared" si="18"/>
        <v>нема рецепту</v>
      </c>
    </row>
    <row r="1211" spans="1:11">
      <c r="A1211" s="4">
        <v>1210</v>
      </c>
      <c r="B1211" s="7">
        <v>45758</v>
      </c>
      <c r="C1211" s="5" t="s">
        <v>8</v>
      </c>
      <c r="D1211" s="6">
        <v>7</v>
      </c>
      <c r="E1211" s="20">
        <v>548</v>
      </c>
      <c r="F1211" s="6">
        <v>187</v>
      </c>
      <c r="G1211" s="6"/>
      <c r="H1211" s="6">
        <v>2210</v>
      </c>
      <c r="I1211" s="14">
        <f>SUMIF(Чек_позиція!D:D,Продаж!H1211,Чек_позиція!F:F)</f>
        <v>2332.9499999999998</v>
      </c>
      <c r="J1211" t="str">
        <f>VLOOKUP(D1211,Аптека!A:B,2,FALSE)</f>
        <v>Аптека №7</v>
      </c>
      <c r="K1211" t="str">
        <f t="shared" si="18"/>
        <v>нема рецепту</v>
      </c>
    </row>
    <row r="1212" spans="1:11">
      <c r="A1212" s="4">
        <v>1211</v>
      </c>
      <c r="B1212" s="7">
        <v>45782</v>
      </c>
      <c r="C1212" s="5" t="s">
        <v>2206</v>
      </c>
      <c r="D1212" s="6">
        <v>59</v>
      </c>
      <c r="E1212" s="20">
        <v>411</v>
      </c>
      <c r="F1212" s="6">
        <v>59</v>
      </c>
      <c r="G1212" s="6"/>
      <c r="H1212" s="6">
        <v>2211</v>
      </c>
      <c r="I1212" s="14">
        <f>SUMIF(Чек_позиція!D:D,Продаж!H1212,Чек_позиція!F:F)</f>
        <v>480.16</v>
      </c>
      <c r="J1212" t="str">
        <f>VLOOKUP(D1212,Аптека!A:B,2,FALSE)</f>
        <v>Аптека №59</v>
      </c>
      <c r="K1212" t="str">
        <f t="shared" si="18"/>
        <v>нема рецепту</v>
      </c>
    </row>
    <row r="1213" spans="1:11">
      <c r="A1213" s="4">
        <v>1212</v>
      </c>
      <c r="B1213" s="7">
        <v>45735</v>
      </c>
      <c r="C1213" s="5" t="s">
        <v>2206</v>
      </c>
      <c r="D1213" s="6">
        <v>8</v>
      </c>
      <c r="E1213" s="20">
        <v>130</v>
      </c>
      <c r="F1213" s="6">
        <v>248</v>
      </c>
      <c r="G1213" s="6"/>
      <c r="H1213" s="6">
        <v>2212</v>
      </c>
      <c r="I1213" s="14">
        <f>SUMIF(Чек_позиція!D:D,Продаж!H1213,Чек_позиція!F:F)</f>
        <v>4048.2299999999996</v>
      </c>
      <c r="J1213" t="str">
        <f>VLOOKUP(D1213,Аптека!A:B,2,FALSE)</f>
        <v>Аптека №8</v>
      </c>
      <c r="K1213" t="str">
        <f t="shared" si="18"/>
        <v>нема рецепту</v>
      </c>
    </row>
    <row r="1214" spans="1:11">
      <c r="A1214" s="4">
        <v>1213</v>
      </c>
      <c r="B1214" s="7">
        <v>45837</v>
      </c>
      <c r="C1214" s="5" t="s">
        <v>2206</v>
      </c>
      <c r="D1214" s="6">
        <v>11</v>
      </c>
      <c r="E1214" s="20"/>
      <c r="F1214" s="6">
        <v>131</v>
      </c>
      <c r="G1214" s="6"/>
      <c r="H1214" s="6">
        <v>2213</v>
      </c>
      <c r="I1214" s="14">
        <f>SUMIF(Чек_позиція!D:D,Продаж!H1214,Чек_позиція!F:F)</f>
        <v>2564.9499999999998</v>
      </c>
      <c r="J1214" t="str">
        <f>VLOOKUP(D1214,Аптека!A:B,2,FALSE)</f>
        <v>Аптека №11</v>
      </c>
      <c r="K1214" t="str">
        <f t="shared" si="18"/>
        <v>нема рецепту</v>
      </c>
    </row>
    <row r="1215" spans="1:11">
      <c r="A1215" s="4">
        <v>1214</v>
      </c>
      <c r="B1215" s="7">
        <v>45735</v>
      </c>
      <c r="C1215" s="5" t="s">
        <v>2206</v>
      </c>
      <c r="D1215" s="6">
        <v>27</v>
      </c>
      <c r="E1215" s="20">
        <v>308</v>
      </c>
      <c r="F1215" s="6">
        <v>327</v>
      </c>
      <c r="G1215" s="6"/>
      <c r="H1215" s="6">
        <v>2214</v>
      </c>
      <c r="I1215" s="14">
        <f>SUMIF(Чек_позиція!D:D,Продаж!H1215,Чек_позиція!F:F)</f>
        <v>6428.0999999999995</v>
      </c>
      <c r="J1215" t="str">
        <f>VLOOKUP(D1215,Аптека!A:B,2,FALSE)</f>
        <v>Аптека №27</v>
      </c>
      <c r="K1215" t="str">
        <f t="shared" si="18"/>
        <v>нема рецепту</v>
      </c>
    </row>
    <row r="1216" spans="1:11">
      <c r="A1216" s="4">
        <v>1215</v>
      </c>
      <c r="B1216" s="7">
        <v>45759</v>
      </c>
      <c r="C1216" s="5" t="s">
        <v>8</v>
      </c>
      <c r="D1216" s="6">
        <v>31</v>
      </c>
      <c r="E1216" s="20">
        <v>245</v>
      </c>
      <c r="F1216" s="6">
        <v>331</v>
      </c>
      <c r="G1216" s="6">
        <v>1084</v>
      </c>
      <c r="H1216" s="6">
        <v>2215</v>
      </c>
      <c r="I1216" s="14">
        <f>SUMIF(Чек_позиція!D:D,Продаж!H1216,Чек_позиція!F:F)</f>
        <v>4413.3899999999994</v>
      </c>
      <c r="J1216" t="str">
        <f>VLOOKUP(D1216,Аптека!A:B,2,FALSE)</f>
        <v>Аптека №31</v>
      </c>
      <c r="K1216" t="str">
        <f t="shared" si="18"/>
        <v>є рецепт</v>
      </c>
    </row>
    <row r="1217" spans="1:11">
      <c r="A1217" s="4">
        <v>1216</v>
      </c>
      <c r="B1217" s="7">
        <v>45662</v>
      </c>
      <c r="C1217" s="5" t="s">
        <v>2206</v>
      </c>
      <c r="D1217" s="6">
        <v>15</v>
      </c>
      <c r="E1217" s="20">
        <v>20</v>
      </c>
      <c r="F1217" s="6">
        <v>255</v>
      </c>
      <c r="G1217" s="6">
        <v>19</v>
      </c>
      <c r="H1217" s="6">
        <v>2216</v>
      </c>
      <c r="I1217" s="14">
        <f>SUMIF(Чек_позиція!D:D,Продаж!H1217,Чек_позиція!F:F)</f>
        <v>2518.1900000000005</v>
      </c>
      <c r="J1217" t="str">
        <f>VLOOKUP(D1217,Аптека!A:B,2,FALSE)</f>
        <v>Аптека №15</v>
      </c>
      <c r="K1217" t="str">
        <f t="shared" si="18"/>
        <v>є рецепт</v>
      </c>
    </row>
    <row r="1218" spans="1:11">
      <c r="A1218" s="4">
        <v>1217</v>
      </c>
      <c r="B1218" s="7">
        <v>45772</v>
      </c>
      <c r="C1218" s="5" t="s">
        <v>2206</v>
      </c>
      <c r="D1218" s="6">
        <v>2</v>
      </c>
      <c r="E1218" s="20">
        <v>401</v>
      </c>
      <c r="F1218" s="6">
        <v>302</v>
      </c>
      <c r="G1218" s="6"/>
      <c r="H1218" s="6">
        <v>2217</v>
      </c>
      <c r="I1218" s="14">
        <f>SUMIF(Чек_позиція!D:D,Продаж!H1218,Чек_позиція!F:F)</f>
        <v>7174.51</v>
      </c>
      <c r="J1218" t="str">
        <f>VLOOKUP(D1218,Аптека!A:B,2,FALSE)</f>
        <v>Аптека №2</v>
      </c>
      <c r="K1218" t="str">
        <f t="shared" si="18"/>
        <v>нема рецепту</v>
      </c>
    </row>
    <row r="1219" spans="1:11">
      <c r="A1219" s="4">
        <v>1218</v>
      </c>
      <c r="B1219" s="7">
        <v>45824</v>
      </c>
      <c r="C1219" s="5" t="s">
        <v>8</v>
      </c>
      <c r="D1219" s="6">
        <v>38</v>
      </c>
      <c r="E1219" s="20">
        <v>278</v>
      </c>
      <c r="F1219" s="6">
        <v>338</v>
      </c>
      <c r="G1219" s="6">
        <v>1131</v>
      </c>
      <c r="H1219" s="6">
        <v>2218</v>
      </c>
      <c r="I1219" s="14">
        <f>SUMIF(Чек_позиція!D:D,Продаж!H1219,Чек_позиція!F:F)</f>
        <v>4187.1100000000006</v>
      </c>
      <c r="J1219" t="str">
        <f>VLOOKUP(D1219,Аптека!A:B,2,FALSE)</f>
        <v>Аптека №38</v>
      </c>
      <c r="K1219" t="str">
        <f t="shared" ref="K1219:K1282" si="19">IF(G1219="", "нема рецепту","є рецепт")</f>
        <v>є рецепт</v>
      </c>
    </row>
    <row r="1220" spans="1:11">
      <c r="A1220" s="4">
        <v>1219</v>
      </c>
      <c r="B1220" s="7">
        <v>45818</v>
      </c>
      <c r="C1220" s="5" t="s">
        <v>2206</v>
      </c>
      <c r="D1220" s="6">
        <v>7</v>
      </c>
      <c r="E1220" s="20"/>
      <c r="F1220" s="6">
        <v>187</v>
      </c>
      <c r="G1220" s="6">
        <v>143</v>
      </c>
      <c r="H1220" s="6">
        <v>2219</v>
      </c>
      <c r="I1220" s="14">
        <f>SUMIF(Чек_позиція!D:D,Продаж!H1220,Чек_позиція!F:F)</f>
        <v>4117.5600000000004</v>
      </c>
      <c r="J1220" t="str">
        <f>VLOOKUP(D1220,Аптека!A:B,2,FALSE)</f>
        <v>Аптека №7</v>
      </c>
      <c r="K1220" t="str">
        <f t="shared" si="19"/>
        <v>є рецепт</v>
      </c>
    </row>
    <row r="1221" spans="1:11">
      <c r="A1221" s="4">
        <v>1220</v>
      </c>
      <c r="B1221" s="7">
        <v>45755</v>
      </c>
      <c r="C1221" s="5" t="s">
        <v>2206</v>
      </c>
      <c r="D1221" s="6">
        <v>30</v>
      </c>
      <c r="E1221" s="20"/>
      <c r="F1221" s="6">
        <v>330</v>
      </c>
      <c r="G1221" s="6"/>
      <c r="H1221" s="6">
        <v>2220</v>
      </c>
      <c r="I1221" s="14">
        <f>SUMIF(Чек_позиція!D:D,Продаж!H1221,Чек_позиція!F:F)</f>
        <v>1743.25</v>
      </c>
      <c r="J1221" t="str">
        <f>VLOOKUP(D1221,Аптека!A:B,2,FALSE)</f>
        <v>Аптека №30</v>
      </c>
      <c r="K1221" t="str">
        <f t="shared" si="19"/>
        <v>нема рецепту</v>
      </c>
    </row>
    <row r="1222" spans="1:11">
      <c r="A1222" s="4">
        <v>1221</v>
      </c>
      <c r="B1222" s="7">
        <v>45787</v>
      </c>
      <c r="C1222" s="5" t="s">
        <v>8</v>
      </c>
      <c r="D1222" s="6">
        <v>39</v>
      </c>
      <c r="E1222" s="20"/>
      <c r="F1222" s="6">
        <v>159</v>
      </c>
      <c r="G1222" s="6"/>
      <c r="H1222" s="6">
        <v>2221</v>
      </c>
      <c r="I1222" s="14">
        <f>SUMIF(Чек_позиція!D:D,Продаж!H1222,Чек_позиція!F:F)</f>
        <v>3398.4799999999996</v>
      </c>
      <c r="J1222" t="str">
        <f>VLOOKUP(D1222,Аптека!A:B,2,FALSE)</f>
        <v>Аптека №39</v>
      </c>
      <c r="K1222" t="str">
        <f t="shared" si="19"/>
        <v>нема рецепту</v>
      </c>
    </row>
    <row r="1223" spans="1:11">
      <c r="A1223" s="4">
        <v>1222</v>
      </c>
      <c r="B1223" s="7">
        <v>45660</v>
      </c>
      <c r="C1223" s="5" t="s">
        <v>8</v>
      </c>
      <c r="D1223" s="6">
        <v>2</v>
      </c>
      <c r="E1223" s="20">
        <v>400</v>
      </c>
      <c r="F1223" s="6">
        <v>122</v>
      </c>
      <c r="G1223" s="6"/>
      <c r="H1223" s="6">
        <v>2222</v>
      </c>
      <c r="I1223" s="14">
        <f>SUMIF(Чек_позиція!D:D,Продаж!H1223,Чек_позиція!F:F)</f>
        <v>9147.11</v>
      </c>
      <c r="J1223" t="str">
        <f>VLOOKUP(D1223,Аптека!A:B,2,FALSE)</f>
        <v>Аптека №2</v>
      </c>
      <c r="K1223" t="str">
        <f t="shared" si="19"/>
        <v>нема рецепту</v>
      </c>
    </row>
    <row r="1224" spans="1:11">
      <c r="A1224" s="4">
        <v>1223</v>
      </c>
      <c r="B1224" s="7">
        <v>45809</v>
      </c>
      <c r="C1224" s="5" t="s">
        <v>2206</v>
      </c>
      <c r="D1224" s="6">
        <v>48</v>
      </c>
      <c r="E1224" s="20">
        <v>553</v>
      </c>
      <c r="F1224" s="6">
        <v>48</v>
      </c>
      <c r="G1224" s="6"/>
      <c r="H1224" s="6">
        <v>2223</v>
      </c>
      <c r="I1224" s="14">
        <f>SUMIF(Чек_позиція!D:D,Продаж!H1224,Чек_позиція!F:F)</f>
        <v>3863.6099999999997</v>
      </c>
      <c r="J1224" t="str">
        <f>VLOOKUP(D1224,Аптека!A:B,2,FALSE)</f>
        <v>Аптека №48</v>
      </c>
      <c r="K1224" t="str">
        <f t="shared" si="19"/>
        <v>нема рецепту</v>
      </c>
    </row>
    <row r="1225" spans="1:11">
      <c r="A1225" s="4">
        <v>1224</v>
      </c>
      <c r="B1225" s="7">
        <v>45701</v>
      </c>
      <c r="C1225" s="5" t="s">
        <v>2206</v>
      </c>
      <c r="D1225" s="6">
        <v>30</v>
      </c>
      <c r="E1225" s="20">
        <v>166</v>
      </c>
      <c r="F1225" s="6">
        <v>330</v>
      </c>
      <c r="G1225" s="6"/>
      <c r="H1225" s="6">
        <v>2224</v>
      </c>
      <c r="I1225" s="14">
        <f>SUMIF(Чек_позиція!D:D,Продаж!H1225,Чек_позиція!F:F)</f>
        <v>3626.9399999999996</v>
      </c>
      <c r="J1225" t="str">
        <f>VLOOKUP(D1225,Аптека!A:B,2,FALSE)</f>
        <v>Аптека №30</v>
      </c>
      <c r="K1225" t="str">
        <f t="shared" si="19"/>
        <v>нема рецепту</v>
      </c>
    </row>
    <row r="1226" spans="1:11">
      <c r="A1226" s="4">
        <v>1225</v>
      </c>
      <c r="B1226" s="7">
        <v>45760</v>
      </c>
      <c r="C1226" s="5" t="s">
        <v>2206</v>
      </c>
      <c r="D1226" s="6">
        <v>20</v>
      </c>
      <c r="E1226" s="20">
        <v>558</v>
      </c>
      <c r="F1226" s="6">
        <v>80</v>
      </c>
      <c r="G1226" s="6"/>
      <c r="H1226" s="6">
        <v>2225</v>
      </c>
      <c r="I1226" s="14">
        <f>SUMIF(Чек_позиція!D:D,Продаж!H1226,Чек_позиція!F:F)</f>
        <v>6284.079999999999</v>
      </c>
      <c r="J1226" t="str">
        <f>VLOOKUP(D1226,Аптека!A:B,2,FALSE)</f>
        <v>Аптека №20</v>
      </c>
      <c r="K1226" t="str">
        <f t="shared" si="19"/>
        <v>нема рецепту</v>
      </c>
    </row>
    <row r="1227" spans="1:11">
      <c r="A1227" s="4">
        <v>1226</v>
      </c>
      <c r="B1227" s="7">
        <v>45762</v>
      </c>
      <c r="C1227" s="5" t="s">
        <v>2206</v>
      </c>
      <c r="D1227" s="6">
        <v>29</v>
      </c>
      <c r="E1227" s="20"/>
      <c r="F1227" s="6">
        <v>89</v>
      </c>
      <c r="G1227" s="6"/>
      <c r="H1227" s="6">
        <v>2226</v>
      </c>
      <c r="I1227" s="14">
        <f>SUMIF(Чек_позиція!D:D,Продаж!H1227,Чек_позиція!F:F)</f>
        <v>2848.64</v>
      </c>
      <c r="J1227" t="str">
        <f>VLOOKUP(D1227,Аптека!A:B,2,FALSE)</f>
        <v>Аптека №29</v>
      </c>
      <c r="K1227" t="str">
        <f t="shared" si="19"/>
        <v>нема рецепту</v>
      </c>
    </row>
    <row r="1228" spans="1:11">
      <c r="A1228" s="4">
        <v>1227</v>
      </c>
      <c r="B1228" s="7">
        <v>45677</v>
      </c>
      <c r="C1228" s="5" t="s">
        <v>8</v>
      </c>
      <c r="D1228" s="6">
        <v>1</v>
      </c>
      <c r="E1228" s="20">
        <v>88</v>
      </c>
      <c r="F1228" s="6">
        <v>241</v>
      </c>
      <c r="G1228" s="6">
        <v>787</v>
      </c>
      <c r="H1228" s="6">
        <v>2227</v>
      </c>
      <c r="I1228" s="14">
        <f>SUMIF(Чек_позиція!D:D,Продаж!H1228,Чек_позиція!F:F)</f>
        <v>3459.6000000000004</v>
      </c>
      <c r="J1228" t="str">
        <f>VLOOKUP(D1228,Аптека!A:B,2,FALSE)</f>
        <v>Аптека №1</v>
      </c>
      <c r="K1228" t="str">
        <f t="shared" si="19"/>
        <v>є рецепт</v>
      </c>
    </row>
    <row r="1229" spans="1:11">
      <c r="A1229" s="4">
        <v>1228</v>
      </c>
      <c r="B1229" s="7">
        <v>45823</v>
      </c>
      <c r="C1229" s="5" t="s">
        <v>8</v>
      </c>
      <c r="D1229" s="6">
        <v>60</v>
      </c>
      <c r="E1229" s="20">
        <v>40</v>
      </c>
      <c r="F1229" s="6">
        <v>360</v>
      </c>
      <c r="G1229" s="6"/>
      <c r="H1229" s="6">
        <v>2228</v>
      </c>
      <c r="I1229" s="14">
        <f>SUMIF(Чек_позиція!D:D,Продаж!H1229,Чек_позиція!F:F)</f>
        <v>6976.4399999999987</v>
      </c>
      <c r="J1229" t="str">
        <f>VLOOKUP(D1229,Аптека!A:B,2,FALSE)</f>
        <v>Аптека №60</v>
      </c>
      <c r="K1229" t="str">
        <f t="shared" si="19"/>
        <v>нема рецепту</v>
      </c>
    </row>
    <row r="1230" spans="1:11">
      <c r="A1230" s="4">
        <v>1229</v>
      </c>
      <c r="B1230" s="7">
        <v>45674</v>
      </c>
      <c r="C1230" s="5" t="s">
        <v>8</v>
      </c>
      <c r="D1230" s="6">
        <v>38</v>
      </c>
      <c r="E1230" s="20">
        <v>49</v>
      </c>
      <c r="F1230" s="6">
        <v>398</v>
      </c>
      <c r="G1230" s="6"/>
      <c r="H1230" s="6">
        <v>2229</v>
      </c>
      <c r="I1230" s="14">
        <f>SUMIF(Чек_позиція!D:D,Продаж!H1230,Чек_позиція!F:F)</f>
        <v>7170.0199999999995</v>
      </c>
      <c r="J1230" t="str">
        <f>VLOOKUP(D1230,Аптека!A:B,2,FALSE)</f>
        <v>Аптека №38</v>
      </c>
      <c r="K1230" t="str">
        <f t="shared" si="19"/>
        <v>нема рецепту</v>
      </c>
    </row>
    <row r="1231" spans="1:11">
      <c r="A1231" s="4">
        <v>1230</v>
      </c>
      <c r="B1231" s="7">
        <v>45821</v>
      </c>
      <c r="C1231" s="5" t="s">
        <v>2206</v>
      </c>
      <c r="D1231" s="6">
        <v>20</v>
      </c>
      <c r="E1231" s="20"/>
      <c r="F1231" s="6">
        <v>320</v>
      </c>
      <c r="G1231" s="6"/>
      <c r="H1231" s="6">
        <v>2230</v>
      </c>
      <c r="I1231" s="14">
        <f>SUMIF(Чек_позиція!D:D,Продаж!H1231,Чек_позиція!F:F)</f>
        <v>3789.5899999999997</v>
      </c>
      <c r="J1231" t="str">
        <f>VLOOKUP(D1231,Аптека!A:B,2,FALSE)</f>
        <v>Аптека №20</v>
      </c>
      <c r="K1231" t="str">
        <f t="shared" si="19"/>
        <v>нема рецепту</v>
      </c>
    </row>
    <row r="1232" spans="1:11">
      <c r="A1232" s="4">
        <v>1231</v>
      </c>
      <c r="B1232" s="7">
        <v>45713</v>
      </c>
      <c r="C1232" s="5" t="s">
        <v>2206</v>
      </c>
      <c r="D1232" s="6">
        <v>53</v>
      </c>
      <c r="E1232" s="20">
        <v>126</v>
      </c>
      <c r="F1232" s="6">
        <v>353</v>
      </c>
      <c r="G1232" s="6"/>
      <c r="H1232" s="6">
        <v>2231</v>
      </c>
      <c r="I1232" s="14">
        <f>SUMIF(Чек_позиція!D:D,Продаж!H1232,Чек_позиція!F:F)</f>
        <v>4964</v>
      </c>
      <c r="J1232" t="str">
        <f>VLOOKUP(D1232,Аптека!A:B,2,FALSE)</f>
        <v>Аптека №53</v>
      </c>
      <c r="K1232" t="str">
        <f t="shared" si="19"/>
        <v>нема рецепту</v>
      </c>
    </row>
    <row r="1233" spans="1:11">
      <c r="A1233" s="4">
        <v>1232</v>
      </c>
      <c r="B1233" s="7">
        <v>45796</v>
      </c>
      <c r="C1233" s="5" t="s">
        <v>2206</v>
      </c>
      <c r="D1233" s="6">
        <v>31</v>
      </c>
      <c r="E1233" s="20"/>
      <c r="F1233" s="6">
        <v>91</v>
      </c>
      <c r="G1233" s="6"/>
      <c r="H1233" s="6">
        <v>2232</v>
      </c>
      <c r="I1233" s="14">
        <f>SUMIF(Чек_позиція!D:D,Продаж!H1233,Чек_позиція!F:F)</f>
        <v>6301.3</v>
      </c>
      <c r="J1233" t="str">
        <f>VLOOKUP(D1233,Аптека!A:B,2,FALSE)</f>
        <v>Аптека №31</v>
      </c>
      <c r="K1233" t="str">
        <f t="shared" si="19"/>
        <v>нема рецепту</v>
      </c>
    </row>
    <row r="1234" spans="1:11">
      <c r="A1234" s="4">
        <v>1233</v>
      </c>
      <c r="B1234" s="7">
        <v>45760</v>
      </c>
      <c r="C1234" s="5" t="s">
        <v>2206</v>
      </c>
      <c r="D1234" s="6">
        <v>19</v>
      </c>
      <c r="E1234" s="20"/>
      <c r="F1234" s="6">
        <v>319</v>
      </c>
      <c r="G1234" s="6"/>
      <c r="H1234" s="6">
        <v>2233</v>
      </c>
      <c r="I1234" s="14">
        <f>SUMIF(Чек_позиція!D:D,Продаж!H1234,Чек_позиція!F:F)</f>
        <v>2062.13</v>
      </c>
      <c r="J1234" t="str">
        <f>VLOOKUP(D1234,Аптека!A:B,2,FALSE)</f>
        <v>Аптека №19</v>
      </c>
      <c r="K1234" t="str">
        <f t="shared" si="19"/>
        <v>нема рецепту</v>
      </c>
    </row>
    <row r="1235" spans="1:11">
      <c r="A1235" s="4">
        <v>1234</v>
      </c>
      <c r="B1235" s="7">
        <v>45686</v>
      </c>
      <c r="C1235" s="5" t="s">
        <v>2206</v>
      </c>
      <c r="D1235" s="6">
        <v>56</v>
      </c>
      <c r="E1235" s="20">
        <v>83</v>
      </c>
      <c r="F1235" s="6">
        <v>116</v>
      </c>
      <c r="G1235" s="6"/>
      <c r="H1235" s="6">
        <v>2234</v>
      </c>
      <c r="I1235" s="14">
        <f>SUMIF(Чек_позиція!D:D,Продаж!H1235,Чек_позиція!F:F)</f>
        <v>933.96</v>
      </c>
      <c r="J1235" t="str">
        <f>VLOOKUP(D1235,Аптека!A:B,2,FALSE)</f>
        <v>Аптека №56</v>
      </c>
      <c r="K1235" t="str">
        <f t="shared" si="19"/>
        <v>нема рецепту</v>
      </c>
    </row>
    <row r="1236" spans="1:11">
      <c r="A1236" s="4">
        <v>1235</v>
      </c>
      <c r="B1236" s="7">
        <v>45667</v>
      </c>
      <c r="C1236" s="5" t="s">
        <v>2206</v>
      </c>
      <c r="D1236" s="6">
        <v>39</v>
      </c>
      <c r="E1236" s="20">
        <v>174</v>
      </c>
      <c r="F1236" s="6">
        <v>99</v>
      </c>
      <c r="G1236" s="6"/>
      <c r="H1236" s="6">
        <v>2235</v>
      </c>
      <c r="I1236" s="14">
        <f>SUMIF(Чек_позиція!D:D,Продаж!H1236,Чек_позиція!F:F)</f>
        <v>420.27</v>
      </c>
      <c r="J1236" t="str">
        <f>VLOOKUP(D1236,Аптека!A:B,2,FALSE)</f>
        <v>Аптека №39</v>
      </c>
      <c r="K1236" t="str">
        <f t="shared" si="19"/>
        <v>нема рецепту</v>
      </c>
    </row>
    <row r="1237" spans="1:11">
      <c r="A1237" s="4">
        <v>1236</v>
      </c>
      <c r="B1237" s="7">
        <v>45727</v>
      </c>
      <c r="C1237" s="5" t="s">
        <v>8</v>
      </c>
      <c r="D1237" s="6">
        <v>2</v>
      </c>
      <c r="E1237" s="20"/>
      <c r="F1237" s="6">
        <v>122</v>
      </c>
      <c r="G1237" s="6"/>
      <c r="H1237" s="6">
        <v>2236</v>
      </c>
      <c r="I1237" s="14">
        <f>SUMIF(Чек_позиція!D:D,Продаж!H1237,Чек_позиція!F:F)</f>
        <v>756.53</v>
      </c>
      <c r="J1237" t="str">
        <f>VLOOKUP(D1237,Аптека!A:B,2,FALSE)</f>
        <v>Аптека №2</v>
      </c>
      <c r="K1237" t="str">
        <f t="shared" si="19"/>
        <v>нема рецепту</v>
      </c>
    </row>
    <row r="1238" spans="1:11">
      <c r="A1238" s="4">
        <v>1237</v>
      </c>
      <c r="B1238" s="7">
        <v>45810</v>
      </c>
      <c r="C1238" s="5" t="s">
        <v>2206</v>
      </c>
      <c r="D1238" s="6">
        <v>14</v>
      </c>
      <c r="E1238" s="20">
        <v>151</v>
      </c>
      <c r="F1238" s="6">
        <v>134</v>
      </c>
      <c r="G1238" s="6"/>
      <c r="H1238" s="6">
        <v>2237</v>
      </c>
      <c r="I1238" s="14">
        <f>SUMIF(Чек_позиція!D:D,Продаж!H1238,Чек_позиція!F:F)</f>
        <v>1717.8</v>
      </c>
      <c r="J1238" t="str">
        <f>VLOOKUP(D1238,Аптека!A:B,2,FALSE)</f>
        <v>Аптека №14</v>
      </c>
      <c r="K1238" t="str">
        <f t="shared" si="19"/>
        <v>нема рецепту</v>
      </c>
    </row>
    <row r="1239" spans="1:11">
      <c r="A1239" s="4">
        <v>1238</v>
      </c>
      <c r="B1239" s="7">
        <v>45799</v>
      </c>
      <c r="C1239" s="5" t="s">
        <v>8</v>
      </c>
      <c r="D1239" s="6">
        <v>23</v>
      </c>
      <c r="E1239" s="20"/>
      <c r="F1239" s="6">
        <v>83</v>
      </c>
      <c r="G1239" s="6"/>
      <c r="H1239" s="6">
        <v>2238</v>
      </c>
      <c r="I1239" s="14">
        <f>SUMIF(Чек_позиція!D:D,Продаж!H1239,Чек_позиція!F:F)</f>
        <v>2257.92</v>
      </c>
      <c r="J1239" t="str">
        <f>VLOOKUP(D1239,Аптека!A:B,2,FALSE)</f>
        <v>Аптека №23</v>
      </c>
      <c r="K1239" t="str">
        <f t="shared" si="19"/>
        <v>нема рецепту</v>
      </c>
    </row>
    <row r="1240" spans="1:11">
      <c r="A1240" s="4">
        <v>1239</v>
      </c>
      <c r="B1240" s="7">
        <v>45754</v>
      </c>
      <c r="C1240" s="5" t="s">
        <v>2206</v>
      </c>
      <c r="D1240" s="6">
        <v>60</v>
      </c>
      <c r="E1240" s="20">
        <v>2</v>
      </c>
      <c r="F1240" s="6">
        <v>360</v>
      </c>
      <c r="G1240" s="6"/>
      <c r="H1240" s="6">
        <v>2239</v>
      </c>
      <c r="I1240" s="14">
        <f>SUMIF(Чек_позиція!D:D,Продаж!H1240,Чек_позиція!F:F)</f>
        <v>6263.2199999999993</v>
      </c>
      <c r="J1240" t="str">
        <f>VLOOKUP(D1240,Аптека!A:B,2,FALSE)</f>
        <v>Аптека №60</v>
      </c>
      <c r="K1240" t="str">
        <f t="shared" si="19"/>
        <v>нема рецепту</v>
      </c>
    </row>
    <row r="1241" spans="1:11">
      <c r="A1241" s="4">
        <v>1240</v>
      </c>
      <c r="B1241" s="7">
        <v>45801</v>
      </c>
      <c r="C1241" s="5" t="s">
        <v>2206</v>
      </c>
      <c r="D1241" s="6">
        <v>20</v>
      </c>
      <c r="E1241" s="20">
        <v>161</v>
      </c>
      <c r="F1241" s="6">
        <v>20</v>
      </c>
      <c r="G1241" s="6"/>
      <c r="H1241" s="6">
        <v>2240</v>
      </c>
      <c r="I1241" s="14">
        <f>SUMIF(Чек_позиція!D:D,Продаж!H1241,Чек_позиція!F:F)</f>
        <v>635.34</v>
      </c>
      <c r="J1241" t="str">
        <f>VLOOKUP(D1241,Аптека!A:B,2,FALSE)</f>
        <v>Аптека №20</v>
      </c>
      <c r="K1241" t="str">
        <f t="shared" si="19"/>
        <v>нема рецепту</v>
      </c>
    </row>
    <row r="1242" spans="1:11">
      <c r="A1242" s="4">
        <v>1241</v>
      </c>
      <c r="B1242" s="7">
        <v>45829</v>
      </c>
      <c r="C1242" s="5" t="s">
        <v>2206</v>
      </c>
      <c r="D1242" s="6">
        <v>34</v>
      </c>
      <c r="E1242" s="20">
        <v>74</v>
      </c>
      <c r="F1242" s="6">
        <v>94</v>
      </c>
      <c r="G1242" s="6"/>
      <c r="H1242" s="6">
        <v>2241</v>
      </c>
      <c r="I1242" s="14">
        <f>SUMIF(Чек_позиція!D:D,Продаж!H1242,Чек_позиція!F:F)</f>
        <v>9951.2999999999993</v>
      </c>
      <c r="J1242" t="str">
        <f>VLOOKUP(D1242,Аптека!A:B,2,FALSE)</f>
        <v>Аптека №34</v>
      </c>
      <c r="K1242" t="str">
        <f t="shared" si="19"/>
        <v>нема рецепту</v>
      </c>
    </row>
    <row r="1243" spans="1:11">
      <c r="A1243" s="4">
        <v>1242</v>
      </c>
      <c r="B1243" s="7">
        <v>45814</v>
      </c>
      <c r="C1243" s="5" t="s">
        <v>8</v>
      </c>
      <c r="D1243" s="6">
        <v>18</v>
      </c>
      <c r="E1243" s="20">
        <v>391</v>
      </c>
      <c r="F1243" s="6">
        <v>78</v>
      </c>
      <c r="G1243" s="6"/>
      <c r="H1243" s="6">
        <v>2242</v>
      </c>
      <c r="I1243" s="14">
        <f>SUMIF(Чек_позиція!D:D,Продаж!H1243,Чек_позиція!F:F)</f>
        <v>7492.58</v>
      </c>
      <c r="J1243" t="str">
        <f>VLOOKUP(D1243,Аптека!A:B,2,FALSE)</f>
        <v>Аптека №18</v>
      </c>
      <c r="K1243" t="str">
        <f t="shared" si="19"/>
        <v>нема рецепту</v>
      </c>
    </row>
    <row r="1244" spans="1:11">
      <c r="A1244" s="4">
        <v>1243</v>
      </c>
      <c r="B1244" s="7">
        <v>45833</v>
      </c>
      <c r="C1244" s="5" t="s">
        <v>2206</v>
      </c>
      <c r="D1244" s="6">
        <v>19</v>
      </c>
      <c r="E1244" s="20"/>
      <c r="F1244" s="6">
        <v>379</v>
      </c>
      <c r="G1244" s="6"/>
      <c r="H1244" s="6">
        <v>2243</v>
      </c>
      <c r="I1244" s="14">
        <f>SUMIF(Чек_позиція!D:D,Продаж!H1244,Чек_позиція!F:F)</f>
        <v>7471.16</v>
      </c>
      <c r="J1244" t="str">
        <f>VLOOKUP(D1244,Аптека!A:B,2,FALSE)</f>
        <v>Аптека №19</v>
      </c>
      <c r="K1244" t="str">
        <f t="shared" si="19"/>
        <v>нема рецепту</v>
      </c>
    </row>
    <row r="1245" spans="1:11">
      <c r="A1245" s="4">
        <v>1244</v>
      </c>
      <c r="B1245" s="7">
        <v>45730</v>
      </c>
      <c r="C1245" s="5" t="s">
        <v>2206</v>
      </c>
      <c r="D1245" s="6">
        <v>28</v>
      </c>
      <c r="E1245" s="20">
        <v>355</v>
      </c>
      <c r="F1245" s="6">
        <v>148</v>
      </c>
      <c r="G1245" s="6">
        <v>840</v>
      </c>
      <c r="H1245" s="6">
        <v>2244</v>
      </c>
      <c r="I1245" s="14">
        <f>SUMIF(Чек_позиція!D:D,Продаж!H1245,Чек_позиція!F:F)</f>
        <v>4663.1400000000003</v>
      </c>
      <c r="J1245" t="str">
        <f>VLOOKUP(D1245,Аптека!A:B,2,FALSE)</f>
        <v>Аптека №28</v>
      </c>
      <c r="K1245" t="str">
        <f t="shared" si="19"/>
        <v>є рецепт</v>
      </c>
    </row>
    <row r="1246" spans="1:11">
      <c r="A1246" s="4">
        <v>1245</v>
      </c>
      <c r="B1246" s="7">
        <v>45817</v>
      </c>
      <c r="C1246" s="5" t="s">
        <v>2206</v>
      </c>
      <c r="D1246" s="6">
        <v>18</v>
      </c>
      <c r="E1246" s="20">
        <v>57</v>
      </c>
      <c r="F1246" s="6">
        <v>18</v>
      </c>
      <c r="G1246" s="6">
        <v>586</v>
      </c>
      <c r="H1246" s="6">
        <v>2245</v>
      </c>
      <c r="I1246" s="14">
        <f>SUMIF(Чек_позиція!D:D,Продаж!H1246,Чек_позиція!F:F)</f>
        <v>4793.9400000000005</v>
      </c>
      <c r="J1246" t="str">
        <f>VLOOKUP(D1246,Аптека!A:B,2,FALSE)</f>
        <v>Аптека №18</v>
      </c>
      <c r="K1246" t="str">
        <f t="shared" si="19"/>
        <v>є рецепт</v>
      </c>
    </row>
    <row r="1247" spans="1:11">
      <c r="A1247" s="4">
        <v>1246</v>
      </c>
      <c r="B1247" s="7">
        <v>45778</v>
      </c>
      <c r="C1247" s="5" t="s">
        <v>8</v>
      </c>
      <c r="D1247" s="6">
        <v>2</v>
      </c>
      <c r="E1247" s="20"/>
      <c r="F1247" s="6">
        <v>242</v>
      </c>
      <c r="G1247" s="6"/>
      <c r="H1247" s="6">
        <v>2246</v>
      </c>
      <c r="I1247" s="14">
        <f>SUMIF(Чек_позиція!D:D,Продаж!H1247,Чек_позиція!F:F)</f>
        <v>562.36</v>
      </c>
      <c r="J1247" t="str">
        <f>VLOOKUP(D1247,Аптека!A:B,2,FALSE)</f>
        <v>Аптека №2</v>
      </c>
      <c r="K1247" t="str">
        <f t="shared" si="19"/>
        <v>нема рецепту</v>
      </c>
    </row>
    <row r="1248" spans="1:11">
      <c r="A1248" s="4">
        <v>1247</v>
      </c>
      <c r="B1248" s="7">
        <v>45769</v>
      </c>
      <c r="C1248" s="5" t="s">
        <v>8</v>
      </c>
      <c r="D1248" s="6">
        <v>59</v>
      </c>
      <c r="E1248" s="20">
        <v>88</v>
      </c>
      <c r="F1248" s="6">
        <v>239</v>
      </c>
      <c r="G1248" s="6"/>
      <c r="H1248" s="6">
        <v>2247</v>
      </c>
      <c r="I1248" s="14">
        <f>SUMIF(Чек_позиція!D:D,Продаж!H1248,Чек_позиція!F:F)</f>
        <v>3026.76</v>
      </c>
      <c r="J1248" t="str">
        <f>VLOOKUP(D1248,Аптека!A:B,2,FALSE)</f>
        <v>Аптека №59</v>
      </c>
      <c r="K1248" t="str">
        <f t="shared" si="19"/>
        <v>нема рецепту</v>
      </c>
    </row>
    <row r="1249" spans="1:11">
      <c r="A1249" s="4">
        <v>1248</v>
      </c>
      <c r="B1249" s="7">
        <v>45821</v>
      </c>
      <c r="C1249" s="5" t="s">
        <v>8</v>
      </c>
      <c r="D1249" s="6">
        <v>19</v>
      </c>
      <c r="E1249" s="20">
        <v>179</v>
      </c>
      <c r="F1249" s="6">
        <v>379</v>
      </c>
      <c r="G1249" s="6">
        <v>1106</v>
      </c>
      <c r="H1249" s="6">
        <v>2248</v>
      </c>
      <c r="I1249" s="14">
        <f>SUMIF(Чек_позиція!D:D,Продаж!H1249,Чек_позиція!F:F)</f>
        <v>9083.82</v>
      </c>
      <c r="J1249" t="str">
        <f>VLOOKUP(D1249,Аптека!A:B,2,FALSE)</f>
        <v>Аптека №19</v>
      </c>
      <c r="K1249" t="str">
        <f t="shared" si="19"/>
        <v>є рецепт</v>
      </c>
    </row>
    <row r="1250" spans="1:11">
      <c r="A1250" s="4">
        <v>1249</v>
      </c>
      <c r="B1250" s="7">
        <v>45695</v>
      </c>
      <c r="C1250" s="5" t="s">
        <v>8</v>
      </c>
      <c r="D1250" s="6">
        <v>10</v>
      </c>
      <c r="E1250" s="20"/>
      <c r="F1250" s="6">
        <v>10</v>
      </c>
      <c r="G1250" s="6"/>
      <c r="H1250" s="6">
        <v>2249</v>
      </c>
      <c r="I1250" s="14">
        <f>SUMIF(Чек_позиція!D:D,Продаж!H1250,Чек_позиція!F:F)</f>
        <v>4550.8500000000004</v>
      </c>
      <c r="J1250" t="str">
        <f>VLOOKUP(D1250,Аптека!A:B,2,FALSE)</f>
        <v>Аптека №10</v>
      </c>
      <c r="K1250" t="str">
        <f t="shared" si="19"/>
        <v>нема рецепту</v>
      </c>
    </row>
    <row r="1251" spans="1:11">
      <c r="A1251" s="4">
        <v>1250</v>
      </c>
      <c r="B1251" s="7">
        <v>45743</v>
      </c>
      <c r="C1251" s="5" t="s">
        <v>8</v>
      </c>
      <c r="D1251" s="6">
        <v>25</v>
      </c>
      <c r="E1251" s="20">
        <v>231</v>
      </c>
      <c r="F1251" s="6">
        <v>85</v>
      </c>
      <c r="G1251" s="6"/>
      <c r="H1251" s="6">
        <v>2250</v>
      </c>
      <c r="I1251" s="14">
        <f>SUMIF(Чек_позиція!D:D,Продаж!H1251,Чек_позиція!F:F)</f>
        <v>2427.9399999999996</v>
      </c>
      <c r="J1251" t="str">
        <f>VLOOKUP(D1251,Аптека!A:B,2,FALSE)</f>
        <v>Аптека №25</v>
      </c>
      <c r="K1251" t="str">
        <f t="shared" si="19"/>
        <v>нема рецепту</v>
      </c>
    </row>
    <row r="1252" spans="1:11">
      <c r="A1252" s="4">
        <v>1251</v>
      </c>
      <c r="B1252" s="7">
        <v>45756</v>
      </c>
      <c r="C1252" s="5" t="s">
        <v>2206</v>
      </c>
      <c r="D1252" s="6">
        <v>35</v>
      </c>
      <c r="E1252" s="20"/>
      <c r="F1252" s="6">
        <v>215</v>
      </c>
      <c r="G1252" s="6"/>
      <c r="H1252" s="6">
        <v>2251</v>
      </c>
      <c r="I1252" s="14">
        <f>SUMIF(Чек_позиція!D:D,Продаж!H1252,Чек_позиція!F:F)</f>
        <v>2199.58</v>
      </c>
      <c r="J1252" t="str">
        <f>VLOOKUP(D1252,Аптека!A:B,2,FALSE)</f>
        <v>Аптека №35</v>
      </c>
      <c r="K1252" t="str">
        <f t="shared" si="19"/>
        <v>нема рецепту</v>
      </c>
    </row>
    <row r="1253" spans="1:11">
      <c r="A1253" s="4">
        <v>1252</v>
      </c>
      <c r="B1253" s="7">
        <v>45810</v>
      </c>
      <c r="C1253" s="5" t="s">
        <v>8</v>
      </c>
      <c r="D1253" s="6">
        <v>29</v>
      </c>
      <c r="E1253" s="20">
        <v>5</v>
      </c>
      <c r="F1253" s="6">
        <v>329</v>
      </c>
      <c r="G1253" s="6"/>
      <c r="H1253" s="6">
        <v>2252</v>
      </c>
      <c r="I1253" s="14">
        <f>SUMIF(Чек_позиція!D:D,Продаж!H1253,Чек_позиція!F:F)</f>
        <v>6649.8</v>
      </c>
      <c r="J1253" t="str">
        <f>VLOOKUP(D1253,Аптека!A:B,2,FALSE)</f>
        <v>Аптека №29</v>
      </c>
      <c r="K1253" t="str">
        <f t="shared" si="19"/>
        <v>нема рецепту</v>
      </c>
    </row>
    <row r="1254" spans="1:11">
      <c r="A1254" s="4">
        <v>1253</v>
      </c>
      <c r="B1254" s="7">
        <v>45746</v>
      </c>
      <c r="C1254" s="5" t="s">
        <v>2206</v>
      </c>
      <c r="D1254" s="6">
        <v>48</v>
      </c>
      <c r="E1254" s="20">
        <v>80</v>
      </c>
      <c r="F1254" s="6">
        <v>48</v>
      </c>
      <c r="G1254" s="6"/>
      <c r="H1254" s="6">
        <v>2253</v>
      </c>
      <c r="I1254" s="14">
        <f>SUMIF(Чек_позиція!D:D,Продаж!H1254,Чек_позиція!F:F)</f>
        <v>2205.33</v>
      </c>
      <c r="J1254" t="str">
        <f>VLOOKUP(D1254,Аптека!A:B,2,FALSE)</f>
        <v>Аптека №48</v>
      </c>
      <c r="K1254" t="str">
        <f t="shared" si="19"/>
        <v>нема рецепту</v>
      </c>
    </row>
    <row r="1255" spans="1:11">
      <c r="A1255" s="4">
        <v>1254</v>
      </c>
      <c r="B1255" s="7">
        <v>45808</v>
      </c>
      <c r="C1255" s="5" t="s">
        <v>2206</v>
      </c>
      <c r="D1255" s="6">
        <v>34</v>
      </c>
      <c r="E1255" s="20"/>
      <c r="F1255" s="6">
        <v>94</v>
      </c>
      <c r="G1255" s="6"/>
      <c r="H1255" s="6">
        <v>2254</v>
      </c>
      <c r="I1255" s="14">
        <f>SUMIF(Чек_позиція!D:D,Продаж!H1255,Чек_позиція!F:F)</f>
        <v>2556.16</v>
      </c>
      <c r="J1255" t="str">
        <f>VLOOKUP(D1255,Аптека!A:B,2,FALSE)</f>
        <v>Аптека №34</v>
      </c>
      <c r="K1255" t="str">
        <f t="shared" si="19"/>
        <v>нема рецепту</v>
      </c>
    </row>
    <row r="1256" spans="1:11">
      <c r="A1256" s="4">
        <v>1255</v>
      </c>
      <c r="B1256" s="7">
        <v>45795</v>
      </c>
      <c r="C1256" s="5" t="s">
        <v>8</v>
      </c>
      <c r="D1256" s="6">
        <v>24</v>
      </c>
      <c r="E1256" s="20"/>
      <c r="F1256" s="6">
        <v>24</v>
      </c>
      <c r="G1256" s="6"/>
      <c r="H1256" s="6">
        <v>2255</v>
      </c>
      <c r="I1256" s="14">
        <f>SUMIF(Чек_позиція!D:D,Продаж!H1256,Чек_позиція!F:F)</f>
        <v>5340.4</v>
      </c>
      <c r="J1256" t="str">
        <f>VLOOKUP(D1256,Аптека!A:B,2,FALSE)</f>
        <v>Аптека №24</v>
      </c>
      <c r="K1256" t="str">
        <f t="shared" si="19"/>
        <v>нема рецепту</v>
      </c>
    </row>
    <row r="1257" spans="1:11">
      <c r="A1257" s="4">
        <v>1256</v>
      </c>
      <c r="B1257" s="7">
        <v>45760</v>
      </c>
      <c r="C1257" s="5" t="s">
        <v>2206</v>
      </c>
      <c r="D1257" s="6">
        <v>19</v>
      </c>
      <c r="E1257" s="20"/>
      <c r="F1257" s="6">
        <v>379</v>
      </c>
      <c r="G1257" s="6">
        <v>144</v>
      </c>
      <c r="H1257" s="6">
        <v>2256</v>
      </c>
      <c r="I1257" s="14">
        <f>SUMIF(Чек_позиція!D:D,Продаж!H1257,Чек_позиція!F:F)</f>
        <v>5454.95</v>
      </c>
      <c r="J1257" t="str">
        <f>VLOOKUP(D1257,Аптека!A:B,2,FALSE)</f>
        <v>Аптека №19</v>
      </c>
      <c r="K1257" t="str">
        <f t="shared" si="19"/>
        <v>є рецепт</v>
      </c>
    </row>
    <row r="1258" spans="1:11">
      <c r="A1258" s="4">
        <v>1257</v>
      </c>
      <c r="B1258" s="7">
        <v>45681</v>
      </c>
      <c r="C1258" s="5" t="s">
        <v>2206</v>
      </c>
      <c r="D1258" s="6">
        <v>47</v>
      </c>
      <c r="E1258" s="20">
        <v>459</v>
      </c>
      <c r="F1258" s="6">
        <v>227</v>
      </c>
      <c r="G1258" s="6"/>
      <c r="H1258" s="6">
        <v>2257</v>
      </c>
      <c r="I1258" s="14">
        <f>SUMIF(Чек_позиція!D:D,Продаж!H1258,Чек_позиція!F:F)</f>
        <v>2099.7599999999998</v>
      </c>
      <c r="J1258" t="str">
        <f>VLOOKUP(D1258,Аптека!A:B,2,FALSE)</f>
        <v>Аптека №47</v>
      </c>
      <c r="K1258" t="str">
        <f t="shared" si="19"/>
        <v>нема рецепту</v>
      </c>
    </row>
    <row r="1259" spans="1:11">
      <c r="A1259" s="4">
        <v>1258</v>
      </c>
      <c r="B1259" s="7">
        <v>45801</v>
      </c>
      <c r="C1259" s="5" t="s">
        <v>2206</v>
      </c>
      <c r="D1259" s="6">
        <v>43</v>
      </c>
      <c r="E1259" s="20">
        <v>560</v>
      </c>
      <c r="F1259" s="6">
        <v>43</v>
      </c>
      <c r="G1259" s="6"/>
      <c r="H1259" s="6">
        <v>2258</v>
      </c>
      <c r="I1259" s="14">
        <f>SUMIF(Чек_позиція!D:D,Продаж!H1259,Чек_позиція!F:F)</f>
        <v>309.43</v>
      </c>
      <c r="J1259" t="str">
        <f>VLOOKUP(D1259,Аптека!A:B,2,FALSE)</f>
        <v>Аптека №43</v>
      </c>
      <c r="K1259" t="str">
        <f t="shared" si="19"/>
        <v>нема рецепту</v>
      </c>
    </row>
    <row r="1260" spans="1:11">
      <c r="A1260" s="4">
        <v>1259</v>
      </c>
      <c r="B1260" s="7">
        <v>45833</v>
      </c>
      <c r="C1260" s="5" t="s">
        <v>2206</v>
      </c>
      <c r="D1260" s="6">
        <v>23</v>
      </c>
      <c r="E1260" s="20"/>
      <c r="F1260" s="6">
        <v>203</v>
      </c>
      <c r="G1260" s="6">
        <v>1055</v>
      </c>
      <c r="H1260" s="6">
        <v>2259</v>
      </c>
      <c r="I1260" s="14">
        <f>SUMIF(Чек_позиція!D:D,Продаж!H1260,Чек_позиція!F:F)</f>
        <v>5537.73</v>
      </c>
      <c r="J1260" t="str">
        <f>VLOOKUP(D1260,Аптека!A:B,2,FALSE)</f>
        <v>Аптека №23</v>
      </c>
      <c r="K1260" t="str">
        <f t="shared" si="19"/>
        <v>є рецепт</v>
      </c>
    </row>
    <row r="1261" spans="1:11">
      <c r="A1261" s="4">
        <v>1260</v>
      </c>
      <c r="B1261" s="7">
        <v>45801</v>
      </c>
      <c r="C1261" s="5" t="s">
        <v>2206</v>
      </c>
      <c r="D1261" s="6">
        <v>37</v>
      </c>
      <c r="E1261" s="20">
        <v>392</v>
      </c>
      <c r="F1261" s="6">
        <v>157</v>
      </c>
      <c r="G1261" s="6">
        <v>1277</v>
      </c>
      <c r="H1261" s="6">
        <v>2260</v>
      </c>
      <c r="I1261" s="14">
        <f>SUMIF(Чек_позиція!D:D,Продаж!H1261,Чек_позиція!F:F)</f>
        <v>862.94999999999993</v>
      </c>
      <c r="J1261" t="str">
        <f>VLOOKUP(D1261,Аптека!A:B,2,FALSE)</f>
        <v>Аптека №37</v>
      </c>
      <c r="K1261" t="str">
        <f t="shared" si="19"/>
        <v>є рецепт</v>
      </c>
    </row>
    <row r="1262" spans="1:11">
      <c r="A1262" s="4">
        <v>1261</v>
      </c>
      <c r="B1262" s="7">
        <v>45720</v>
      </c>
      <c r="C1262" s="5" t="s">
        <v>2206</v>
      </c>
      <c r="D1262" s="6">
        <v>25</v>
      </c>
      <c r="E1262" s="20">
        <v>411</v>
      </c>
      <c r="F1262" s="6">
        <v>325</v>
      </c>
      <c r="G1262" s="6"/>
      <c r="H1262" s="6">
        <v>2261</v>
      </c>
      <c r="I1262" s="14">
        <f>SUMIF(Чек_позиція!D:D,Продаж!H1262,Чек_позиція!F:F)</f>
        <v>1395.98</v>
      </c>
      <c r="J1262" t="str">
        <f>VLOOKUP(D1262,Аптека!A:B,2,FALSE)</f>
        <v>Аптека №25</v>
      </c>
      <c r="K1262" t="str">
        <f t="shared" si="19"/>
        <v>нема рецепту</v>
      </c>
    </row>
    <row r="1263" spans="1:11">
      <c r="A1263" s="4">
        <v>1262</v>
      </c>
      <c r="B1263" s="7">
        <v>45757</v>
      </c>
      <c r="C1263" s="5" t="s">
        <v>2206</v>
      </c>
      <c r="D1263" s="6">
        <v>45</v>
      </c>
      <c r="E1263" s="20"/>
      <c r="F1263" s="6">
        <v>105</v>
      </c>
      <c r="G1263" s="6">
        <v>128</v>
      </c>
      <c r="H1263" s="6">
        <v>2262</v>
      </c>
      <c r="I1263" s="14">
        <f>SUMIF(Чек_позиція!D:D,Продаж!H1263,Чек_позиція!F:F)</f>
        <v>6729.4199999999992</v>
      </c>
      <c r="J1263" t="str">
        <f>VLOOKUP(D1263,Аптека!A:B,2,FALSE)</f>
        <v>Аптека №45</v>
      </c>
      <c r="K1263" t="str">
        <f t="shared" si="19"/>
        <v>є рецепт</v>
      </c>
    </row>
    <row r="1264" spans="1:11">
      <c r="A1264" s="4">
        <v>1263</v>
      </c>
      <c r="B1264" s="7">
        <v>45660</v>
      </c>
      <c r="C1264" s="5" t="s">
        <v>8</v>
      </c>
      <c r="D1264" s="6">
        <v>47</v>
      </c>
      <c r="E1264" s="20"/>
      <c r="F1264" s="6">
        <v>287</v>
      </c>
      <c r="G1264" s="6"/>
      <c r="H1264" s="6">
        <v>2263</v>
      </c>
      <c r="I1264" s="14">
        <f>SUMIF(Чек_позиція!D:D,Продаж!H1264,Чек_позиція!F:F)</f>
        <v>4018.3999999999996</v>
      </c>
      <c r="J1264" t="str">
        <f>VLOOKUP(D1264,Аптека!A:B,2,FALSE)</f>
        <v>Аптека №47</v>
      </c>
      <c r="K1264" t="str">
        <f t="shared" si="19"/>
        <v>нема рецепту</v>
      </c>
    </row>
    <row r="1265" spans="1:11">
      <c r="A1265" s="4">
        <v>1264</v>
      </c>
      <c r="B1265" s="7">
        <v>45729</v>
      </c>
      <c r="C1265" s="5" t="s">
        <v>2206</v>
      </c>
      <c r="D1265" s="6">
        <v>57</v>
      </c>
      <c r="E1265" s="20">
        <v>467</v>
      </c>
      <c r="F1265" s="6">
        <v>117</v>
      </c>
      <c r="G1265" s="6"/>
      <c r="H1265" s="6">
        <v>2264</v>
      </c>
      <c r="I1265" s="14">
        <f>SUMIF(Чек_позиція!D:D,Продаж!H1265,Чек_позиція!F:F)</f>
        <v>1650.35</v>
      </c>
      <c r="J1265" t="str">
        <f>VLOOKUP(D1265,Аптека!A:B,2,FALSE)</f>
        <v>Аптека №57</v>
      </c>
      <c r="K1265" t="str">
        <f t="shared" si="19"/>
        <v>нема рецепту</v>
      </c>
    </row>
    <row r="1266" spans="1:11">
      <c r="A1266" s="4">
        <v>1265</v>
      </c>
      <c r="B1266" s="7">
        <v>45679</v>
      </c>
      <c r="C1266" s="5" t="s">
        <v>2206</v>
      </c>
      <c r="D1266" s="6">
        <v>22</v>
      </c>
      <c r="E1266" s="20"/>
      <c r="F1266" s="6">
        <v>22</v>
      </c>
      <c r="G1266" s="6">
        <v>459</v>
      </c>
      <c r="H1266" s="6">
        <v>2265</v>
      </c>
      <c r="I1266" s="14">
        <f>SUMIF(Чек_позиція!D:D,Продаж!H1266,Чек_позиція!F:F)</f>
        <v>785.63000000000011</v>
      </c>
      <c r="J1266" t="str">
        <f>VLOOKUP(D1266,Аптека!A:B,2,FALSE)</f>
        <v>Аптека №22</v>
      </c>
      <c r="K1266" t="str">
        <f t="shared" si="19"/>
        <v>є рецепт</v>
      </c>
    </row>
    <row r="1267" spans="1:11">
      <c r="A1267" s="4">
        <v>1266</v>
      </c>
      <c r="B1267" s="7">
        <v>45814</v>
      </c>
      <c r="C1267" s="5" t="s">
        <v>8</v>
      </c>
      <c r="D1267" s="6">
        <v>37</v>
      </c>
      <c r="E1267" s="20">
        <v>420</v>
      </c>
      <c r="F1267" s="6">
        <v>97</v>
      </c>
      <c r="G1267" s="6"/>
      <c r="H1267" s="6">
        <v>2266</v>
      </c>
      <c r="I1267" s="14">
        <f>SUMIF(Чек_позиція!D:D,Продаж!H1267,Чек_позиція!F:F)</f>
        <v>3224.49</v>
      </c>
      <c r="J1267" t="str">
        <f>VLOOKUP(D1267,Аптека!A:B,2,FALSE)</f>
        <v>Аптека №37</v>
      </c>
      <c r="K1267" t="str">
        <f t="shared" si="19"/>
        <v>нема рецепту</v>
      </c>
    </row>
    <row r="1268" spans="1:11">
      <c r="A1268" s="4">
        <v>1267</v>
      </c>
      <c r="B1268" s="7">
        <v>45823</v>
      </c>
      <c r="C1268" s="5" t="s">
        <v>8</v>
      </c>
      <c r="D1268" s="6">
        <v>22</v>
      </c>
      <c r="E1268" s="20">
        <v>153</v>
      </c>
      <c r="F1268" s="6">
        <v>262</v>
      </c>
      <c r="G1268" s="6">
        <v>545</v>
      </c>
      <c r="H1268" s="6">
        <v>2267</v>
      </c>
      <c r="I1268" s="14">
        <f>SUMIF(Чек_позиція!D:D,Продаж!H1268,Чек_позиція!F:F)</f>
        <v>1877.16</v>
      </c>
      <c r="J1268" t="str">
        <f>VLOOKUP(D1268,Аптека!A:B,2,FALSE)</f>
        <v>Аптека №22</v>
      </c>
      <c r="K1268" t="str">
        <f t="shared" si="19"/>
        <v>є рецепт</v>
      </c>
    </row>
    <row r="1269" spans="1:11">
      <c r="A1269" s="4">
        <v>1268</v>
      </c>
      <c r="B1269" s="7">
        <v>45739</v>
      </c>
      <c r="C1269" s="5" t="s">
        <v>8</v>
      </c>
      <c r="D1269" s="6">
        <v>60</v>
      </c>
      <c r="E1269" s="20">
        <v>33</v>
      </c>
      <c r="F1269" s="6">
        <v>120</v>
      </c>
      <c r="G1269" s="6"/>
      <c r="H1269" s="6">
        <v>2268</v>
      </c>
      <c r="I1269" s="14">
        <f>SUMIF(Чек_позиція!D:D,Продаж!H1269,Чек_позиція!F:F)</f>
        <v>7539.66</v>
      </c>
      <c r="J1269" t="str">
        <f>VLOOKUP(D1269,Аптека!A:B,2,FALSE)</f>
        <v>Аптека №60</v>
      </c>
      <c r="K1269" t="str">
        <f t="shared" si="19"/>
        <v>нема рецепту</v>
      </c>
    </row>
    <row r="1270" spans="1:11">
      <c r="A1270" s="4">
        <v>1269</v>
      </c>
      <c r="B1270" s="7">
        <v>45797</v>
      </c>
      <c r="C1270" s="5" t="s">
        <v>2206</v>
      </c>
      <c r="D1270" s="6">
        <v>28</v>
      </c>
      <c r="E1270" s="20">
        <v>150</v>
      </c>
      <c r="F1270" s="6">
        <v>148</v>
      </c>
      <c r="G1270" s="6"/>
      <c r="H1270" s="6">
        <v>2269</v>
      </c>
      <c r="I1270" s="14">
        <f>SUMIF(Чек_позиція!D:D,Продаж!H1270,Чек_позиція!F:F)</f>
        <v>3320.44</v>
      </c>
      <c r="J1270" t="str">
        <f>VLOOKUP(D1270,Аптека!A:B,2,FALSE)</f>
        <v>Аптека №28</v>
      </c>
      <c r="K1270" t="str">
        <f t="shared" si="19"/>
        <v>нема рецепту</v>
      </c>
    </row>
    <row r="1271" spans="1:11">
      <c r="A1271" s="4">
        <v>1270</v>
      </c>
      <c r="B1271" s="7">
        <v>45789</v>
      </c>
      <c r="C1271" s="5" t="s">
        <v>2206</v>
      </c>
      <c r="D1271" s="6">
        <v>39</v>
      </c>
      <c r="E1271" s="20">
        <v>114</v>
      </c>
      <c r="F1271" s="6">
        <v>39</v>
      </c>
      <c r="G1271" s="6">
        <v>274</v>
      </c>
      <c r="H1271" s="6">
        <v>2270</v>
      </c>
      <c r="I1271" s="14">
        <f>SUMIF(Чек_позиція!D:D,Продаж!H1271,Чек_позиція!F:F)</f>
        <v>582.96</v>
      </c>
      <c r="J1271" t="str">
        <f>VLOOKUP(D1271,Аптека!A:B,2,FALSE)</f>
        <v>Аптека №39</v>
      </c>
      <c r="K1271" t="str">
        <f t="shared" si="19"/>
        <v>є рецепт</v>
      </c>
    </row>
    <row r="1272" spans="1:11">
      <c r="A1272" s="4">
        <v>1271</v>
      </c>
      <c r="B1272" s="7">
        <v>45676</v>
      </c>
      <c r="C1272" s="5" t="s">
        <v>8</v>
      </c>
      <c r="D1272" s="6">
        <v>42</v>
      </c>
      <c r="E1272" s="20">
        <v>150</v>
      </c>
      <c r="F1272" s="6">
        <v>282</v>
      </c>
      <c r="G1272" s="6"/>
      <c r="H1272" s="6">
        <v>2271</v>
      </c>
      <c r="I1272" s="14">
        <f>SUMIF(Чек_позиція!D:D,Продаж!H1272,Чек_позиція!F:F)</f>
        <v>6981.7800000000007</v>
      </c>
      <c r="J1272" t="str">
        <f>VLOOKUP(D1272,Аптека!A:B,2,FALSE)</f>
        <v>Аптека №42</v>
      </c>
      <c r="K1272" t="str">
        <f t="shared" si="19"/>
        <v>нема рецепту</v>
      </c>
    </row>
    <row r="1273" spans="1:11">
      <c r="A1273" s="4">
        <v>1272</v>
      </c>
      <c r="B1273" s="7">
        <v>45729</v>
      </c>
      <c r="C1273" s="5" t="s">
        <v>2206</v>
      </c>
      <c r="D1273" s="6">
        <v>45</v>
      </c>
      <c r="E1273" s="20">
        <v>222</v>
      </c>
      <c r="F1273" s="6">
        <v>105</v>
      </c>
      <c r="G1273" s="6"/>
      <c r="H1273" s="6">
        <v>2272</v>
      </c>
      <c r="I1273" s="14">
        <f>SUMIF(Чек_позиція!D:D,Продаж!H1273,Чек_позиція!F:F)</f>
        <v>2988.13</v>
      </c>
      <c r="J1273" t="str">
        <f>VLOOKUP(D1273,Аптека!A:B,2,FALSE)</f>
        <v>Аптека №45</v>
      </c>
      <c r="K1273" t="str">
        <f t="shared" si="19"/>
        <v>нема рецепту</v>
      </c>
    </row>
    <row r="1274" spans="1:11">
      <c r="A1274" s="4">
        <v>1273</v>
      </c>
      <c r="B1274" s="7">
        <v>45814</v>
      </c>
      <c r="C1274" s="5" t="s">
        <v>2206</v>
      </c>
      <c r="D1274" s="6">
        <v>37</v>
      </c>
      <c r="E1274" s="20">
        <v>180</v>
      </c>
      <c r="F1274" s="6">
        <v>397</v>
      </c>
      <c r="G1274" s="6">
        <v>387</v>
      </c>
      <c r="H1274" s="6">
        <v>2273</v>
      </c>
      <c r="I1274" s="14">
        <f>SUMIF(Чек_позиція!D:D,Продаж!H1274,Чек_позиція!F:F)</f>
        <v>2949.67</v>
      </c>
      <c r="J1274" t="str">
        <f>VLOOKUP(D1274,Аптека!A:B,2,FALSE)</f>
        <v>Аптека №37</v>
      </c>
      <c r="K1274" t="str">
        <f t="shared" si="19"/>
        <v>є рецепт</v>
      </c>
    </row>
    <row r="1275" spans="1:11">
      <c r="A1275" s="4">
        <v>1274</v>
      </c>
      <c r="B1275" s="7">
        <v>45662</v>
      </c>
      <c r="C1275" s="5" t="s">
        <v>2206</v>
      </c>
      <c r="D1275" s="6">
        <v>59</v>
      </c>
      <c r="E1275" s="20"/>
      <c r="F1275" s="6">
        <v>299</v>
      </c>
      <c r="G1275" s="6"/>
      <c r="H1275" s="6">
        <v>2274</v>
      </c>
      <c r="I1275" s="14">
        <f>SUMIF(Чек_позиція!D:D,Продаж!H1275,Чек_позиція!F:F)</f>
        <v>135.6</v>
      </c>
      <c r="J1275" t="str">
        <f>VLOOKUP(D1275,Аптека!A:B,2,FALSE)</f>
        <v>Аптека №59</v>
      </c>
      <c r="K1275" t="str">
        <f t="shared" si="19"/>
        <v>нема рецепту</v>
      </c>
    </row>
    <row r="1276" spans="1:11">
      <c r="A1276" s="4">
        <v>1275</v>
      </c>
      <c r="B1276" s="7">
        <v>45783</v>
      </c>
      <c r="C1276" s="5" t="s">
        <v>8</v>
      </c>
      <c r="D1276" s="6">
        <v>8</v>
      </c>
      <c r="E1276" s="20">
        <v>39</v>
      </c>
      <c r="F1276" s="6">
        <v>188</v>
      </c>
      <c r="G1276" s="6"/>
      <c r="H1276" s="6">
        <v>2275</v>
      </c>
      <c r="I1276" s="14">
        <f>SUMIF(Чек_позиція!D:D,Продаж!H1276,Чек_позиція!F:F)</f>
        <v>5766.26</v>
      </c>
      <c r="J1276" t="str">
        <f>VLOOKUP(D1276,Аптека!A:B,2,FALSE)</f>
        <v>Аптека №8</v>
      </c>
      <c r="K1276" t="str">
        <f t="shared" si="19"/>
        <v>нема рецепту</v>
      </c>
    </row>
    <row r="1277" spans="1:11">
      <c r="A1277" s="4">
        <v>1276</v>
      </c>
      <c r="B1277" s="7">
        <v>45783</v>
      </c>
      <c r="C1277" s="5" t="s">
        <v>2206</v>
      </c>
      <c r="D1277" s="6">
        <v>27</v>
      </c>
      <c r="E1277" s="20">
        <v>121</v>
      </c>
      <c r="F1277" s="6">
        <v>207</v>
      </c>
      <c r="G1277" s="6"/>
      <c r="H1277" s="6">
        <v>2276</v>
      </c>
      <c r="I1277" s="14">
        <f>SUMIF(Чек_позиція!D:D,Продаж!H1277,Чек_позиція!F:F)</f>
        <v>5382.22</v>
      </c>
      <c r="J1277" t="str">
        <f>VLOOKUP(D1277,Аптека!A:B,2,FALSE)</f>
        <v>Аптека №27</v>
      </c>
      <c r="K1277" t="str">
        <f t="shared" si="19"/>
        <v>нема рецепту</v>
      </c>
    </row>
    <row r="1278" spans="1:11">
      <c r="A1278" s="4">
        <v>1277</v>
      </c>
      <c r="B1278" s="7">
        <v>45764</v>
      </c>
      <c r="C1278" s="5" t="s">
        <v>8</v>
      </c>
      <c r="D1278" s="6">
        <v>46</v>
      </c>
      <c r="E1278" s="20"/>
      <c r="F1278" s="6">
        <v>166</v>
      </c>
      <c r="G1278" s="6"/>
      <c r="H1278" s="6">
        <v>2277</v>
      </c>
      <c r="I1278" s="14">
        <f>SUMIF(Чек_позиція!D:D,Продаж!H1278,Чек_позиція!F:F)</f>
        <v>2788.6</v>
      </c>
      <c r="J1278" t="str">
        <f>VLOOKUP(D1278,Аптека!A:B,2,FALSE)</f>
        <v>Аптека №46</v>
      </c>
      <c r="K1278" t="str">
        <f t="shared" si="19"/>
        <v>нема рецепту</v>
      </c>
    </row>
    <row r="1279" spans="1:11">
      <c r="A1279" s="4">
        <v>1278</v>
      </c>
      <c r="B1279" s="7">
        <v>45757</v>
      </c>
      <c r="C1279" s="5" t="s">
        <v>8</v>
      </c>
      <c r="D1279" s="6">
        <v>5</v>
      </c>
      <c r="E1279" s="20">
        <v>180</v>
      </c>
      <c r="F1279" s="6">
        <v>125</v>
      </c>
      <c r="G1279" s="6"/>
      <c r="H1279" s="6">
        <v>2278</v>
      </c>
      <c r="I1279" s="14">
        <f>SUMIF(Чек_позиція!D:D,Продаж!H1279,Чек_позиція!F:F)</f>
        <v>1144.32</v>
      </c>
      <c r="J1279" t="str">
        <f>VLOOKUP(D1279,Аптека!A:B,2,FALSE)</f>
        <v>Аптека №5</v>
      </c>
      <c r="K1279" t="str">
        <f t="shared" si="19"/>
        <v>нема рецепту</v>
      </c>
    </row>
    <row r="1280" spans="1:11">
      <c r="A1280" s="4">
        <v>1279</v>
      </c>
      <c r="B1280" s="7">
        <v>45706</v>
      </c>
      <c r="C1280" s="5" t="s">
        <v>2206</v>
      </c>
      <c r="D1280" s="6">
        <v>20</v>
      </c>
      <c r="E1280" s="20"/>
      <c r="F1280" s="6">
        <v>320</v>
      </c>
      <c r="G1280" s="6"/>
      <c r="H1280" s="6">
        <v>2279</v>
      </c>
      <c r="I1280" s="14">
        <f>SUMIF(Чек_позиція!D:D,Продаж!H1280,Чек_позиція!F:F)</f>
        <v>4452.75</v>
      </c>
      <c r="J1280" t="str">
        <f>VLOOKUP(D1280,Аптека!A:B,2,FALSE)</f>
        <v>Аптека №20</v>
      </c>
      <c r="K1280" t="str">
        <f t="shared" si="19"/>
        <v>нема рецепту</v>
      </c>
    </row>
    <row r="1281" spans="1:11">
      <c r="A1281" s="4">
        <v>1280</v>
      </c>
      <c r="B1281" s="7">
        <v>45687</v>
      </c>
      <c r="C1281" s="5" t="s">
        <v>2206</v>
      </c>
      <c r="D1281" s="6">
        <v>17</v>
      </c>
      <c r="E1281" s="20">
        <v>347</v>
      </c>
      <c r="F1281" s="6">
        <v>77</v>
      </c>
      <c r="G1281" s="6"/>
      <c r="H1281" s="6">
        <v>2280</v>
      </c>
      <c r="I1281" s="14">
        <f>SUMIF(Чек_позиція!D:D,Продаж!H1281,Чек_позиція!F:F)</f>
        <v>4754.26</v>
      </c>
      <c r="J1281" t="str">
        <f>VLOOKUP(D1281,Аптека!A:B,2,FALSE)</f>
        <v>Аптека №17</v>
      </c>
      <c r="K1281" t="str">
        <f t="shared" si="19"/>
        <v>нема рецепту</v>
      </c>
    </row>
    <row r="1282" spans="1:11">
      <c r="A1282" s="4">
        <v>1281</v>
      </c>
      <c r="B1282" s="7">
        <v>45725</v>
      </c>
      <c r="C1282" s="5" t="s">
        <v>8</v>
      </c>
      <c r="D1282" s="6">
        <v>9</v>
      </c>
      <c r="E1282" s="20"/>
      <c r="F1282" s="6">
        <v>129</v>
      </c>
      <c r="G1282" s="6"/>
      <c r="H1282" s="6">
        <v>2281</v>
      </c>
      <c r="I1282" s="14">
        <f>SUMIF(Чек_позиція!D:D,Продаж!H1282,Чек_позиція!F:F)</f>
        <v>6027.8099999999995</v>
      </c>
      <c r="J1282" t="str">
        <f>VLOOKUP(D1282,Аптека!A:B,2,FALSE)</f>
        <v>Аптека №9</v>
      </c>
      <c r="K1282" t="str">
        <f t="shared" si="19"/>
        <v>нема рецепту</v>
      </c>
    </row>
    <row r="1283" spans="1:11">
      <c r="A1283" s="4">
        <v>1282</v>
      </c>
      <c r="B1283" s="7">
        <v>45673</v>
      </c>
      <c r="C1283" s="5" t="s">
        <v>8</v>
      </c>
      <c r="D1283" s="6">
        <v>18</v>
      </c>
      <c r="E1283" s="20">
        <v>525</v>
      </c>
      <c r="F1283" s="6">
        <v>78</v>
      </c>
      <c r="G1283" s="6"/>
      <c r="H1283" s="6">
        <v>2282</v>
      </c>
      <c r="I1283" s="14">
        <f>SUMIF(Чек_позиція!D:D,Продаж!H1283,Чек_позиція!F:F)</f>
        <v>3318.51</v>
      </c>
      <c r="J1283" t="str">
        <f>VLOOKUP(D1283,Аптека!A:B,2,FALSE)</f>
        <v>Аптека №18</v>
      </c>
      <c r="K1283" t="str">
        <f t="shared" ref="K1283:K1346" si="20">IF(G1283="", "нема рецепту","є рецепт")</f>
        <v>нема рецепту</v>
      </c>
    </row>
    <row r="1284" spans="1:11">
      <c r="A1284" s="4">
        <v>1283</v>
      </c>
      <c r="B1284" s="7">
        <v>45836</v>
      </c>
      <c r="C1284" s="5" t="s">
        <v>8</v>
      </c>
      <c r="D1284" s="6">
        <v>44</v>
      </c>
      <c r="E1284" s="20">
        <v>203</v>
      </c>
      <c r="F1284" s="6">
        <v>104</v>
      </c>
      <c r="G1284" s="6">
        <v>956</v>
      </c>
      <c r="H1284" s="6">
        <v>2283</v>
      </c>
      <c r="I1284" s="14">
        <f>SUMIF(Чек_позиція!D:D,Продаж!H1284,Чек_позиція!F:F)</f>
        <v>3732.59</v>
      </c>
      <c r="J1284" t="str">
        <f>VLOOKUP(D1284,Аптека!A:B,2,FALSE)</f>
        <v>Аптека №44</v>
      </c>
      <c r="K1284" t="str">
        <f t="shared" si="20"/>
        <v>є рецепт</v>
      </c>
    </row>
    <row r="1285" spans="1:11">
      <c r="A1285" s="4">
        <v>1284</v>
      </c>
      <c r="B1285" s="7">
        <v>45796</v>
      </c>
      <c r="C1285" s="5" t="s">
        <v>8</v>
      </c>
      <c r="D1285" s="6">
        <v>56</v>
      </c>
      <c r="E1285" s="20"/>
      <c r="F1285" s="6">
        <v>296</v>
      </c>
      <c r="G1285" s="6">
        <v>359</v>
      </c>
      <c r="H1285" s="6">
        <v>2284</v>
      </c>
      <c r="I1285" s="14">
        <f>SUMIF(Чек_позиція!D:D,Продаж!H1285,Чек_позиція!F:F)</f>
        <v>5148.8500000000004</v>
      </c>
      <c r="J1285" t="str">
        <f>VLOOKUP(D1285,Аптека!A:B,2,FALSE)</f>
        <v>Аптека №56</v>
      </c>
      <c r="K1285" t="str">
        <f t="shared" si="20"/>
        <v>є рецепт</v>
      </c>
    </row>
    <row r="1286" spans="1:11">
      <c r="A1286" s="4">
        <v>1285</v>
      </c>
      <c r="B1286" s="7">
        <v>45741</v>
      </c>
      <c r="C1286" s="5" t="s">
        <v>2206</v>
      </c>
      <c r="D1286" s="6">
        <v>2</v>
      </c>
      <c r="E1286" s="20">
        <v>520</v>
      </c>
      <c r="F1286" s="6">
        <v>302</v>
      </c>
      <c r="G1286" s="6"/>
      <c r="H1286" s="6">
        <v>2285</v>
      </c>
      <c r="I1286" s="14">
        <f>SUMIF(Чек_позиція!D:D,Продаж!H1286,Чек_позиція!F:F)</f>
        <v>2521.12</v>
      </c>
      <c r="J1286" t="str">
        <f>VLOOKUP(D1286,Аптека!A:B,2,FALSE)</f>
        <v>Аптека №2</v>
      </c>
      <c r="K1286" t="str">
        <f t="shared" si="20"/>
        <v>нема рецепту</v>
      </c>
    </row>
    <row r="1287" spans="1:11">
      <c r="A1287" s="4">
        <v>1286</v>
      </c>
      <c r="B1287" s="7">
        <v>45759</v>
      </c>
      <c r="C1287" s="5" t="s">
        <v>8</v>
      </c>
      <c r="D1287" s="6">
        <v>9</v>
      </c>
      <c r="E1287" s="20">
        <v>494</v>
      </c>
      <c r="F1287" s="6">
        <v>369</v>
      </c>
      <c r="G1287" s="6"/>
      <c r="H1287" s="6">
        <v>2286</v>
      </c>
      <c r="I1287" s="14">
        <f>SUMIF(Чек_позиція!D:D,Продаж!H1287,Чек_позиція!F:F)</f>
        <v>1846.32</v>
      </c>
      <c r="J1287" t="str">
        <f>VLOOKUP(D1287,Аптека!A:B,2,FALSE)</f>
        <v>Аптека №9</v>
      </c>
      <c r="K1287" t="str">
        <f t="shared" si="20"/>
        <v>нема рецепту</v>
      </c>
    </row>
    <row r="1288" spans="1:11">
      <c r="A1288" s="4">
        <v>1287</v>
      </c>
      <c r="B1288" s="7">
        <v>45674</v>
      </c>
      <c r="C1288" s="5" t="s">
        <v>8</v>
      </c>
      <c r="D1288" s="6">
        <v>25</v>
      </c>
      <c r="E1288" s="20">
        <v>346</v>
      </c>
      <c r="F1288" s="6">
        <v>85</v>
      </c>
      <c r="G1288" s="6"/>
      <c r="H1288" s="6">
        <v>2287</v>
      </c>
      <c r="I1288" s="14">
        <f>SUMIF(Чек_позиція!D:D,Продаж!H1288,Чек_позиція!F:F)</f>
        <v>6558.04</v>
      </c>
      <c r="J1288" t="str">
        <f>VLOOKUP(D1288,Аптека!A:B,2,FALSE)</f>
        <v>Аптека №25</v>
      </c>
      <c r="K1288" t="str">
        <f t="shared" si="20"/>
        <v>нема рецепту</v>
      </c>
    </row>
    <row r="1289" spans="1:11">
      <c r="A1289" s="4">
        <v>1288</v>
      </c>
      <c r="B1289" s="7">
        <v>45805</v>
      </c>
      <c r="C1289" s="5" t="s">
        <v>2206</v>
      </c>
      <c r="D1289" s="6">
        <v>12</v>
      </c>
      <c r="E1289" s="20">
        <v>224</v>
      </c>
      <c r="F1289" s="6">
        <v>132</v>
      </c>
      <c r="G1289" s="6">
        <v>731</v>
      </c>
      <c r="H1289" s="6">
        <v>2288</v>
      </c>
      <c r="I1289" s="14">
        <f>SUMIF(Чек_позиція!D:D,Продаж!H1289,Чек_позиція!F:F)</f>
        <v>3813.09</v>
      </c>
      <c r="J1289" t="str">
        <f>VLOOKUP(D1289,Аптека!A:B,2,FALSE)</f>
        <v>Аптека №12</v>
      </c>
      <c r="K1289" t="str">
        <f t="shared" si="20"/>
        <v>є рецепт</v>
      </c>
    </row>
    <row r="1290" spans="1:11">
      <c r="A1290" s="4">
        <v>1289</v>
      </c>
      <c r="B1290" s="7">
        <v>45726</v>
      </c>
      <c r="C1290" s="5" t="s">
        <v>2206</v>
      </c>
      <c r="D1290" s="6">
        <v>29</v>
      </c>
      <c r="E1290" s="20"/>
      <c r="F1290" s="6">
        <v>389</v>
      </c>
      <c r="G1290" s="6"/>
      <c r="H1290" s="6">
        <v>2289</v>
      </c>
      <c r="I1290" s="14">
        <f>SUMIF(Чек_позиція!D:D,Продаж!H1290,Чек_позиція!F:F)</f>
        <v>4530.8600000000006</v>
      </c>
      <c r="J1290" t="str">
        <f>VLOOKUP(D1290,Аптека!A:B,2,FALSE)</f>
        <v>Аптека №29</v>
      </c>
      <c r="K1290" t="str">
        <f t="shared" si="20"/>
        <v>нема рецепту</v>
      </c>
    </row>
    <row r="1291" spans="1:11">
      <c r="A1291" s="4">
        <v>1290</v>
      </c>
      <c r="B1291" s="7">
        <v>45816</v>
      </c>
      <c r="C1291" s="5" t="s">
        <v>8</v>
      </c>
      <c r="D1291" s="6">
        <v>20</v>
      </c>
      <c r="E1291" s="20">
        <v>118</v>
      </c>
      <c r="F1291" s="6">
        <v>200</v>
      </c>
      <c r="G1291" s="6"/>
      <c r="H1291" s="6">
        <v>2290</v>
      </c>
      <c r="I1291" s="14">
        <f>SUMIF(Чек_позиція!D:D,Продаж!H1291,Чек_позиція!F:F)</f>
        <v>2262.2800000000002</v>
      </c>
      <c r="J1291" t="str">
        <f>VLOOKUP(D1291,Аптека!A:B,2,FALSE)</f>
        <v>Аптека №20</v>
      </c>
      <c r="K1291" t="str">
        <f t="shared" si="20"/>
        <v>нема рецепту</v>
      </c>
    </row>
    <row r="1292" spans="1:11">
      <c r="A1292" s="4">
        <v>1291</v>
      </c>
      <c r="B1292" s="7">
        <v>45744</v>
      </c>
      <c r="C1292" s="5" t="s">
        <v>8</v>
      </c>
      <c r="D1292" s="6">
        <v>10</v>
      </c>
      <c r="E1292" s="20">
        <v>377</v>
      </c>
      <c r="F1292" s="6">
        <v>130</v>
      </c>
      <c r="G1292" s="6"/>
      <c r="H1292" s="6">
        <v>2291</v>
      </c>
      <c r="I1292" s="14">
        <f>SUMIF(Чек_позиція!D:D,Продаж!H1292,Чек_позиція!F:F)</f>
        <v>883.26</v>
      </c>
      <c r="J1292" t="str">
        <f>VLOOKUP(D1292,Аптека!A:B,2,FALSE)</f>
        <v>Аптека №10</v>
      </c>
      <c r="K1292" t="str">
        <f t="shared" si="20"/>
        <v>нема рецепту</v>
      </c>
    </row>
    <row r="1293" spans="1:11">
      <c r="A1293" s="4">
        <v>1292</v>
      </c>
      <c r="B1293" s="7">
        <v>45834</v>
      </c>
      <c r="C1293" s="5" t="s">
        <v>2206</v>
      </c>
      <c r="D1293" s="6">
        <v>36</v>
      </c>
      <c r="E1293" s="20"/>
      <c r="F1293" s="6">
        <v>96</v>
      </c>
      <c r="G1293" s="6"/>
      <c r="H1293" s="6">
        <v>2292</v>
      </c>
      <c r="I1293" s="14">
        <f>SUMIF(Чек_позиція!D:D,Продаж!H1293,Чек_позиція!F:F)</f>
        <v>2317.91</v>
      </c>
      <c r="J1293" t="str">
        <f>VLOOKUP(D1293,Аптека!A:B,2,FALSE)</f>
        <v>Аптека №36</v>
      </c>
      <c r="K1293" t="str">
        <f t="shared" si="20"/>
        <v>нема рецепту</v>
      </c>
    </row>
    <row r="1294" spans="1:11">
      <c r="A1294" s="4">
        <v>1293</v>
      </c>
      <c r="B1294" s="7">
        <v>45718</v>
      </c>
      <c r="C1294" s="5" t="s">
        <v>8</v>
      </c>
      <c r="D1294" s="6">
        <v>28</v>
      </c>
      <c r="E1294" s="20">
        <v>186</v>
      </c>
      <c r="F1294" s="6">
        <v>388</v>
      </c>
      <c r="G1294" s="6"/>
      <c r="H1294" s="6">
        <v>2293</v>
      </c>
      <c r="I1294" s="14">
        <f>SUMIF(Чек_позиція!D:D,Продаж!H1294,Чек_позиція!F:F)</f>
        <v>5721.71</v>
      </c>
      <c r="J1294" t="str">
        <f>VLOOKUP(D1294,Аптека!A:B,2,FALSE)</f>
        <v>Аптека №28</v>
      </c>
      <c r="K1294" t="str">
        <f t="shared" si="20"/>
        <v>нема рецепту</v>
      </c>
    </row>
    <row r="1295" spans="1:11">
      <c r="A1295" s="4">
        <v>1294</v>
      </c>
      <c r="B1295" s="7">
        <v>45759</v>
      </c>
      <c r="C1295" s="5" t="s">
        <v>8</v>
      </c>
      <c r="D1295" s="6">
        <v>23</v>
      </c>
      <c r="E1295" s="20">
        <v>199</v>
      </c>
      <c r="F1295" s="6">
        <v>323</v>
      </c>
      <c r="G1295" s="6">
        <v>193</v>
      </c>
      <c r="H1295" s="6">
        <v>2294</v>
      </c>
      <c r="I1295" s="14">
        <f>SUMIF(Чек_позиція!D:D,Продаж!H1295,Чек_позиція!F:F)</f>
        <v>612.20000000000005</v>
      </c>
      <c r="J1295" t="str">
        <f>VLOOKUP(D1295,Аптека!A:B,2,FALSE)</f>
        <v>Аптека №23</v>
      </c>
      <c r="K1295" t="str">
        <f t="shared" si="20"/>
        <v>є рецепт</v>
      </c>
    </row>
    <row r="1296" spans="1:11">
      <c r="A1296" s="4">
        <v>1295</v>
      </c>
      <c r="B1296" s="7">
        <v>45792</v>
      </c>
      <c r="C1296" s="5" t="s">
        <v>8</v>
      </c>
      <c r="D1296" s="6">
        <v>37</v>
      </c>
      <c r="E1296" s="20"/>
      <c r="F1296" s="6">
        <v>337</v>
      </c>
      <c r="G1296" s="6"/>
      <c r="H1296" s="6">
        <v>2295</v>
      </c>
      <c r="I1296" s="14">
        <f>SUMIF(Чек_позиція!D:D,Продаж!H1296,Чек_позиція!F:F)</f>
        <v>5633.5199999999995</v>
      </c>
      <c r="J1296" t="str">
        <f>VLOOKUP(D1296,Аптека!A:B,2,FALSE)</f>
        <v>Аптека №37</v>
      </c>
      <c r="K1296" t="str">
        <f t="shared" si="20"/>
        <v>нема рецепту</v>
      </c>
    </row>
    <row r="1297" spans="1:11">
      <c r="A1297" s="4">
        <v>1296</v>
      </c>
      <c r="B1297" s="7">
        <v>45730</v>
      </c>
      <c r="C1297" s="5" t="s">
        <v>2206</v>
      </c>
      <c r="D1297" s="6">
        <v>50</v>
      </c>
      <c r="E1297" s="20">
        <v>7</v>
      </c>
      <c r="F1297" s="6">
        <v>170</v>
      </c>
      <c r="G1297" s="6">
        <v>603</v>
      </c>
      <c r="H1297" s="6">
        <v>2296</v>
      </c>
      <c r="I1297" s="14">
        <f>SUMIF(Чек_позиція!D:D,Продаж!H1297,Чек_позиція!F:F)</f>
        <v>5328.63</v>
      </c>
      <c r="J1297" t="str">
        <f>VLOOKUP(D1297,Аптека!A:B,2,FALSE)</f>
        <v>Аптека №50</v>
      </c>
      <c r="K1297" t="str">
        <f t="shared" si="20"/>
        <v>є рецепт</v>
      </c>
    </row>
    <row r="1298" spans="1:11">
      <c r="A1298" s="4">
        <v>1297</v>
      </c>
      <c r="B1298" s="7">
        <v>45799</v>
      </c>
      <c r="C1298" s="5" t="s">
        <v>2206</v>
      </c>
      <c r="D1298" s="6">
        <v>29</v>
      </c>
      <c r="E1298" s="20"/>
      <c r="F1298" s="6">
        <v>209</v>
      </c>
      <c r="G1298" s="6">
        <v>1082</v>
      </c>
      <c r="H1298" s="6">
        <v>2297</v>
      </c>
      <c r="I1298" s="14">
        <f>SUMIF(Чек_позиція!D:D,Продаж!H1298,Чек_позиція!F:F)</f>
        <v>6417.7500000000009</v>
      </c>
      <c r="J1298" t="str">
        <f>VLOOKUP(D1298,Аптека!A:B,2,FALSE)</f>
        <v>Аптека №29</v>
      </c>
      <c r="K1298" t="str">
        <f t="shared" si="20"/>
        <v>є рецепт</v>
      </c>
    </row>
    <row r="1299" spans="1:11">
      <c r="A1299" s="4">
        <v>1298</v>
      </c>
      <c r="B1299" s="7">
        <v>45804</v>
      </c>
      <c r="C1299" s="5" t="s">
        <v>2206</v>
      </c>
      <c r="D1299" s="6">
        <v>22</v>
      </c>
      <c r="E1299" s="20"/>
      <c r="F1299" s="6">
        <v>22</v>
      </c>
      <c r="G1299" s="6"/>
      <c r="H1299" s="6">
        <v>2298</v>
      </c>
      <c r="I1299" s="14">
        <f>SUMIF(Чек_позиція!D:D,Продаж!H1299,Чек_позиція!F:F)</f>
        <v>2953.26</v>
      </c>
      <c r="J1299" t="str">
        <f>VLOOKUP(D1299,Аптека!A:B,2,FALSE)</f>
        <v>Аптека №22</v>
      </c>
      <c r="K1299" t="str">
        <f t="shared" si="20"/>
        <v>нема рецепту</v>
      </c>
    </row>
    <row r="1300" spans="1:11">
      <c r="A1300" s="4">
        <v>1299</v>
      </c>
      <c r="B1300" s="7">
        <v>45819</v>
      </c>
      <c r="C1300" s="5" t="s">
        <v>2206</v>
      </c>
      <c r="D1300" s="6">
        <v>30</v>
      </c>
      <c r="E1300" s="20"/>
      <c r="F1300" s="6">
        <v>390</v>
      </c>
      <c r="G1300" s="6">
        <v>485</v>
      </c>
      <c r="H1300" s="6">
        <v>2299</v>
      </c>
      <c r="I1300" s="14">
        <f>SUMIF(Чек_позиція!D:D,Продаж!H1300,Чек_позиція!F:F)</f>
        <v>2145.4</v>
      </c>
      <c r="J1300" t="str">
        <f>VLOOKUP(D1300,Аптека!A:B,2,FALSE)</f>
        <v>Аптека №30</v>
      </c>
      <c r="K1300" t="str">
        <f t="shared" si="20"/>
        <v>є рецепт</v>
      </c>
    </row>
    <row r="1301" spans="1:11">
      <c r="A1301" s="4">
        <v>1300</v>
      </c>
      <c r="B1301" s="7">
        <v>45789</v>
      </c>
      <c r="C1301" s="5" t="s">
        <v>8</v>
      </c>
      <c r="D1301" s="6">
        <v>5</v>
      </c>
      <c r="E1301" s="20">
        <v>225</v>
      </c>
      <c r="F1301" s="6">
        <v>65</v>
      </c>
      <c r="G1301" s="6">
        <v>309</v>
      </c>
      <c r="H1301" s="6">
        <v>2300</v>
      </c>
      <c r="I1301" s="14">
        <f>SUMIF(Чек_позиція!D:D,Продаж!H1301,Чек_позиція!F:F)</f>
        <v>1823.94</v>
      </c>
      <c r="J1301" t="str">
        <f>VLOOKUP(D1301,Аптека!A:B,2,FALSE)</f>
        <v>Аптека №5</v>
      </c>
      <c r="K1301" t="str">
        <f t="shared" si="20"/>
        <v>є рецепт</v>
      </c>
    </row>
    <row r="1302" spans="1:11">
      <c r="A1302" s="4">
        <v>1301</v>
      </c>
      <c r="B1302" s="7">
        <v>45774</v>
      </c>
      <c r="C1302" s="5" t="s">
        <v>2206</v>
      </c>
      <c r="D1302" s="6">
        <v>53</v>
      </c>
      <c r="E1302" s="20"/>
      <c r="F1302" s="6">
        <v>233</v>
      </c>
      <c r="G1302" s="6"/>
      <c r="H1302" s="6">
        <v>2301</v>
      </c>
      <c r="I1302" s="14">
        <f>SUMIF(Чек_позиція!D:D,Продаж!H1302,Чек_позиція!F:F)</f>
        <v>5702.46</v>
      </c>
      <c r="J1302" t="str">
        <f>VLOOKUP(D1302,Аптека!A:B,2,FALSE)</f>
        <v>Аптека №53</v>
      </c>
      <c r="K1302" t="str">
        <f t="shared" si="20"/>
        <v>нема рецепту</v>
      </c>
    </row>
    <row r="1303" spans="1:11">
      <c r="A1303" s="4">
        <v>1302</v>
      </c>
      <c r="B1303" s="7">
        <v>45735</v>
      </c>
      <c r="C1303" s="5" t="s">
        <v>2206</v>
      </c>
      <c r="D1303" s="6">
        <v>31</v>
      </c>
      <c r="E1303" s="20"/>
      <c r="F1303" s="6">
        <v>91</v>
      </c>
      <c r="G1303" s="6"/>
      <c r="H1303" s="6">
        <v>2302</v>
      </c>
      <c r="I1303" s="14">
        <f>SUMIF(Чек_позиція!D:D,Продаж!H1303,Чек_позиція!F:F)</f>
        <v>2043.4099999999999</v>
      </c>
      <c r="J1303" t="str">
        <f>VLOOKUP(D1303,Аптека!A:B,2,FALSE)</f>
        <v>Аптека №31</v>
      </c>
      <c r="K1303" t="str">
        <f t="shared" si="20"/>
        <v>нема рецепту</v>
      </c>
    </row>
    <row r="1304" spans="1:11">
      <c r="A1304" s="4">
        <v>1303</v>
      </c>
      <c r="B1304" s="7">
        <v>45778</v>
      </c>
      <c r="C1304" s="5" t="s">
        <v>2206</v>
      </c>
      <c r="D1304" s="6">
        <v>49</v>
      </c>
      <c r="E1304" s="20">
        <v>560</v>
      </c>
      <c r="F1304" s="6">
        <v>289</v>
      </c>
      <c r="G1304" s="6"/>
      <c r="H1304" s="6">
        <v>2303</v>
      </c>
      <c r="I1304" s="14">
        <f>SUMIF(Чек_позиція!D:D,Продаж!H1304,Чек_позиція!F:F)</f>
        <v>2792.28</v>
      </c>
      <c r="J1304" t="str">
        <f>VLOOKUP(D1304,Аптека!A:B,2,FALSE)</f>
        <v>Аптека №49</v>
      </c>
      <c r="K1304" t="str">
        <f t="shared" si="20"/>
        <v>нема рецепту</v>
      </c>
    </row>
    <row r="1305" spans="1:11">
      <c r="A1305" s="4">
        <v>1304</v>
      </c>
      <c r="B1305" s="7">
        <v>45792</v>
      </c>
      <c r="C1305" s="5" t="s">
        <v>2206</v>
      </c>
      <c r="D1305" s="6">
        <v>60</v>
      </c>
      <c r="E1305" s="20">
        <v>379</v>
      </c>
      <c r="F1305" s="6">
        <v>180</v>
      </c>
      <c r="G1305" s="6">
        <v>665</v>
      </c>
      <c r="H1305" s="6">
        <v>2304</v>
      </c>
      <c r="I1305" s="14">
        <f>SUMIF(Чек_позиція!D:D,Продаж!H1305,Чек_позиція!F:F)</f>
        <v>7201.5</v>
      </c>
      <c r="J1305" t="str">
        <f>VLOOKUP(D1305,Аптека!A:B,2,FALSE)</f>
        <v>Аптека №60</v>
      </c>
      <c r="K1305" t="str">
        <f t="shared" si="20"/>
        <v>є рецепт</v>
      </c>
    </row>
    <row r="1306" spans="1:11">
      <c r="A1306" s="4">
        <v>1305</v>
      </c>
      <c r="B1306" s="7">
        <v>45816</v>
      </c>
      <c r="C1306" s="5" t="s">
        <v>2206</v>
      </c>
      <c r="D1306" s="6">
        <v>15</v>
      </c>
      <c r="E1306" s="20">
        <v>105</v>
      </c>
      <c r="F1306" s="6">
        <v>315</v>
      </c>
      <c r="G1306" s="6"/>
      <c r="H1306" s="6">
        <v>2305</v>
      </c>
      <c r="I1306" s="14">
        <f>SUMIF(Чек_позиція!D:D,Продаж!H1306,Чек_позиція!F:F)</f>
        <v>6512.0300000000007</v>
      </c>
      <c r="J1306" t="str">
        <f>VLOOKUP(D1306,Аптека!A:B,2,FALSE)</f>
        <v>Аптека №15</v>
      </c>
      <c r="K1306" t="str">
        <f t="shared" si="20"/>
        <v>нема рецепту</v>
      </c>
    </row>
    <row r="1307" spans="1:11">
      <c r="A1307" s="4">
        <v>1306</v>
      </c>
      <c r="B1307" s="7">
        <v>45742</v>
      </c>
      <c r="C1307" s="5" t="s">
        <v>2206</v>
      </c>
      <c r="D1307" s="6">
        <v>14</v>
      </c>
      <c r="E1307" s="20">
        <v>308</v>
      </c>
      <c r="F1307" s="6">
        <v>74</v>
      </c>
      <c r="G1307" s="6"/>
      <c r="H1307" s="6">
        <v>2306</v>
      </c>
      <c r="I1307" s="14">
        <f>SUMIF(Чек_позиція!D:D,Продаж!H1307,Чек_позиція!F:F)</f>
        <v>1811.86</v>
      </c>
      <c r="J1307" t="str">
        <f>VLOOKUP(D1307,Аптека!A:B,2,FALSE)</f>
        <v>Аптека №14</v>
      </c>
      <c r="K1307" t="str">
        <f t="shared" si="20"/>
        <v>нема рецепту</v>
      </c>
    </row>
    <row r="1308" spans="1:11">
      <c r="A1308" s="4">
        <v>1307</v>
      </c>
      <c r="B1308" s="7">
        <v>45699</v>
      </c>
      <c r="C1308" s="5" t="s">
        <v>2206</v>
      </c>
      <c r="D1308" s="6">
        <v>5</v>
      </c>
      <c r="E1308" s="20">
        <v>511</v>
      </c>
      <c r="F1308" s="6">
        <v>185</v>
      </c>
      <c r="G1308" s="6">
        <v>1161</v>
      </c>
      <c r="H1308" s="6">
        <v>2307</v>
      </c>
      <c r="I1308" s="14">
        <f>SUMIF(Чек_позиція!D:D,Продаж!H1308,Чек_позиція!F:F)</f>
        <v>1203.99</v>
      </c>
      <c r="J1308" t="str">
        <f>VLOOKUP(D1308,Аптека!A:B,2,FALSE)</f>
        <v>Аптека №5</v>
      </c>
      <c r="K1308" t="str">
        <f t="shared" si="20"/>
        <v>є рецепт</v>
      </c>
    </row>
    <row r="1309" spans="1:11">
      <c r="A1309" s="4">
        <v>1308</v>
      </c>
      <c r="B1309" s="7">
        <v>45790</v>
      </c>
      <c r="C1309" s="5" t="s">
        <v>2206</v>
      </c>
      <c r="D1309" s="6">
        <v>33</v>
      </c>
      <c r="E1309" s="20"/>
      <c r="F1309" s="6">
        <v>393</v>
      </c>
      <c r="G1309" s="6"/>
      <c r="H1309" s="6">
        <v>2308</v>
      </c>
      <c r="I1309" s="14">
        <f>SUMIF(Чек_позиція!D:D,Продаж!H1309,Чек_позиція!F:F)</f>
        <v>8655.4600000000009</v>
      </c>
      <c r="J1309" t="str">
        <f>VLOOKUP(D1309,Аптека!A:B,2,FALSE)</f>
        <v>Аптека №33</v>
      </c>
      <c r="K1309" t="str">
        <f t="shared" si="20"/>
        <v>нема рецепту</v>
      </c>
    </row>
    <row r="1310" spans="1:11">
      <c r="A1310" s="4">
        <v>1309</v>
      </c>
      <c r="B1310" s="7">
        <v>45806</v>
      </c>
      <c r="C1310" s="5" t="s">
        <v>2206</v>
      </c>
      <c r="D1310" s="6">
        <v>18</v>
      </c>
      <c r="E1310" s="20"/>
      <c r="F1310" s="6">
        <v>78</v>
      </c>
      <c r="G1310" s="6"/>
      <c r="H1310" s="6">
        <v>2309</v>
      </c>
      <c r="I1310" s="14">
        <f>SUMIF(Чек_позиція!D:D,Продаж!H1310,Чек_позиція!F:F)</f>
        <v>7093.56</v>
      </c>
      <c r="J1310" t="str">
        <f>VLOOKUP(D1310,Аптека!A:B,2,FALSE)</f>
        <v>Аптека №18</v>
      </c>
      <c r="K1310" t="str">
        <f t="shared" si="20"/>
        <v>нема рецепту</v>
      </c>
    </row>
    <row r="1311" spans="1:11">
      <c r="A1311" s="4">
        <v>1310</v>
      </c>
      <c r="B1311" s="7">
        <v>45690</v>
      </c>
      <c r="C1311" s="5" t="s">
        <v>2206</v>
      </c>
      <c r="D1311" s="6">
        <v>29</v>
      </c>
      <c r="E1311" s="20">
        <v>213</v>
      </c>
      <c r="F1311" s="6">
        <v>269</v>
      </c>
      <c r="G1311" s="6"/>
      <c r="H1311" s="6">
        <v>2310</v>
      </c>
      <c r="I1311" s="14">
        <f>SUMIF(Чек_позиція!D:D,Продаж!H1311,Чек_позиція!F:F)</f>
        <v>2387.4300000000003</v>
      </c>
      <c r="J1311" t="str">
        <f>VLOOKUP(D1311,Аптека!A:B,2,FALSE)</f>
        <v>Аптека №29</v>
      </c>
      <c r="K1311" t="str">
        <f t="shared" si="20"/>
        <v>нема рецепту</v>
      </c>
    </row>
    <row r="1312" spans="1:11">
      <c r="A1312" s="4">
        <v>1311</v>
      </c>
      <c r="B1312" s="7">
        <v>45711</v>
      </c>
      <c r="C1312" s="5" t="s">
        <v>2206</v>
      </c>
      <c r="D1312" s="6">
        <v>21</v>
      </c>
      <c r="E1312" s="20">
        <v>233</v>
      </c>
      <c r="F1312" s="6">
        <v>21</v>
      </c>
      <c r="G1312" s="6"/>
      <c r="H1312" s="6">
        <v>2311</v>
      </c>
      <c r="I1312" s="14">
        <f>SUMIF(Чек_позиція!D:D,Продаж!H1312,Чек_позиція!F:F)</f>
        <v>5319.55</v>
      </c>
      <c r="J1312" t="str">
        <f>VLOOKUP(D1312,Аптека!A:B,2,FALSE)</f>
        <v>Аптека №21</v>
      </c>
      <c r="K1312" t="str">
        <f t="shared" si="20"/>
        <v>нема рецепту</v>
      </c>
    </row>
    <row r="1313" spans="1:11">
      <c r="A1313" s="4">
        <v>1312</v>
      </c>
      <c r="B1313" s="7">
        <v>45768</v>
      </c>
      <c r="C1313" s="5" t="s">
        <v>2206</v>
      </c>
      <c r="D1313" s="6">
        <v>43</v>
      </c>
      <c r="E1313" s="20">
        <v>70</v>
      </c>
      <c r="F1313" s="6">
        <v>283</v>
      </c>
      <c r="G1313" s="6"/>
      <c r="H1313" s="6">
        <v>2312</v>
      </c>
      <c r="I1313" s="14">
        <f>SUMIF(Чек_позиція!D:D,Продаж!H1313,Чек_позиція!F:F)</f>
        <v>3052.83</v>
      </c>
      <c r="J1313" t="str">
        <f>VLOOKUP(D1313,Аптека!A:B,2,FALSE)</f>
        <v>Аптека №43</v>
      </c>
      <c r="K1313" t="str">
        <f t="shared" si="20"/>
        <v>нема рецепту</v>
      </c>
    </row>
    <row r="1314" spans="1:11">
      <c r="A1314" s="4">
        <v>1313</v>
      </c>
      <c r="B1314" s="7">
        <v>45700</v>
      </c>
      <c r="C1314" s="5" t="s">
        <v>2206</v>
      </c>
      <c r="D1314" s="6">
        <v>4</v>
      </c>
      <c r="E1314" s="20">
        <v>455</v>
      </c>
      <c r="F1314" s="6">
        <v>244</v>
      </c>
      <c r="G1314" s="6"/>
      <c r="H1314" s="6">
        <v>2313</v>
      </c>
      <c r="I1314" s="14">
        <f>SUMIF(Чек_позиція!D:D,Продаж!H1314,Чек_позиція!F:F)</f>
        <v>5764.3</v>
      </c>
      <c r="J1314" t="str">
        <f>VLOOKUP(D1314,Аптека!A:B,2,FALSE)</f>
        <v>Аптека №4</v>
      </c>
      <c r="K1314" t="str">
        <f t="shared" si="20"/>
        <v>нема рецепту</v>
      </c>
    </row>
    <row r="1315" spans="1:11">
      <c r="A1315" s="4">
        <v>1314</v>
      </c>
      <c r="B1315" s="7">
        <v>45665</v>
      </c>
      <c r="C1315" s="5" t="s">
        <v>8</v>
      </c>
      <c r="D1315" s="6">
        <v>46</v>
      </c>
      <c r="E1315" s="20">
        <v>563</v>
      </c>
      <c r="F1315" s="6">
        <v>166</v>
      </c>
      <c r="G1315" s="6">
        <v>1017</v>
      </c>
      <c r="H1315" s="6">
        <v>2314</v>
      </c>
      <c r="I1315" s="14">
        <f>SUMIF(Чек_позиція!D:D,Продаж!H1315,Чек_позиція!F:F)</f>
        <v>2830.1500000000005</v>
      </c>
      <c r="J1315" t="str">
        <f>VLOOKUP(D1315,Аптека!A:B,2,FALSE)</f>
        <v>Аптека №46</v>
      </c>
      <c r="K1315" t="str">
        <f t="shared" si="20"/>
        <v>є рецепт</v>
      </c>
    </row>
    <row r="1316" spans="1:11">
      <c r="A1316" s="4">
        <v>1315</v>
      </c>
      <c r="B1316" s="7">
        <v>45703</v>
      </c>
      <c r="C1316" s="5" t="s">
        <v>2206</v>
      </c>
      <c r="D1316" s="6">
        <v>21</v>
      </c>
      <c r="E1316" s="20">
        <v>546</v>
      </c>
      <c r="F1316" s="6">
        <v>81</v>
      </c>
      <c r="G1316" s="6"/>
      <c r="H1316" s="6">
        <v>2315</v>
      </c>
      <c r="I1316" s="14">
        <f>SUMIF(Чек_позиція!D:D,Продаж!H1316,Чек_позиція!F:F)</f>
        <v>1198.02</v>
      </c>
      <c r="J1316" t="str">
        <f>VLOOKUP(D1316,Аптека!A:B,2,FALSE)</f>
        <v>Аптека №21</v>
      </c>
      <c r="K1316" t="str">
        <f t="shared" si="20"/>
        <v>нема рецепту</v>
      </c>
    </row>
    <row r="1317" spans="1:11">
      <c r="A1317" s="4">
        <v>1316</v>
      </c>
      <c r="B1317" s="7">
        <v>45809</v>
      </c>
      <c r="C1317" s="5" t="s">
        <v>2206</v>
      </c>
      <c r="D1317" s="6">
        <v>47</v>
      </c>
      <c r="E1317" s="20">
        <v>540</v>
      </c>
      <c r="F1317" s="6">
        <v>287</v>
      </c>
      <c r="G1317" s="6"/>
      <c r="H1317" s="6">
        <v>2316</v>
      </c>
      <c r="I1317" s="14">
        <f>SUMIF(Чек_позиція!D:D,Продаж!H1317,Чек_позиція!F:F)</f>
        <v>7593.01</v>
      </c>
      <c r="J1317" t="str">
        <f>VLOOKUP(D1317,Аптека!A:B,2,FALSE)</f>
        <v>Аптека №47</v>
      </c>
      <c r="K1317" t="str">
        <f t="shared" si="20"/>
        <v>нема рецепту</v>
      </c>
    </row>
    <row r="1318" spans="1:11">
      <c r="A1318" s="4">
        <v>1317</v>
      </c>
      <c r="B1318" s="7">
        <v>45824</v>
      </c>
      <c r="C1318" s="5" t="s">
        <v>8</v>
      </c>
      <c r="D1318" s="6">
        <v>20</v>
      </c>
      <c r="E1318" s="20"/>
      <c r="F1318" s="6">
        <v>260</v>
      </c>
      <c r="G1318" s="6"/>
      <c r="H1318" s="6">
        <v>2317</v>
      </c>
      <c r="I1318" s="14">
        <f>SUMIF(Чек_позиція!D:D,Продаж!H1318,Чек_позиція!F:F)</f>
        <v>2103.5500000000002</v>
      </c>
      <c r="J1318" t="str">
        <f>VLOOKUP(D1318,Аптека!A:B,2,FALSE)</f>
        <v>Аптека №20</v>
      </c>
      <c r="K1318" t="str">
        <f t="shared" si="20"/>
        <v>нема рецепту</v>
      </c>
    </row>
    <row r="1319" spans="1:11">
      <c r="A1319" s="4">
        <v>1318</v>
      </c>
      <c r="B1319" s="7">
        <v>45754</v>
      </c>
      <c r="C1319" s="5" t="s">
        <v>8</v>
      </c>
      <c r="D1319" s="6">
        <v>8</v>
      </c>
      <c r="E1319" s="20">
        <v>460</v>
      </c>
      <c r="F1319" s="6">
        <v>68</v>
      </c>
      <c r="G1319" s="6"/>
      <c r="H1319" s="6">
        <v>2318</v>
      </c>
      <c r="I1319" s="14">
        <f>SUMIF(Чек_позиція!D:D,Продаж!H1319,Чек_позиція!F:F)</f>
        <v>7264.4599999999991</v>
      </c>
      <c r="J1319" t="str">
        <f>VLOOKUP(D1319,Аптека!A:B,2,FALSE)</f>
        <v>Аптека №8</v>
      </c>
      <c r="K1319" t="str">
        <f t="shared" si="20"/>
        <v>нема рецепту</v>
      </c>
    </row>
    <row r="1320" spans="1:11">
      <c r="A1320" s="4">
        <v>1319</v>
      </c>
      <c r="B1320" s="7">
        <v>45715</v>
      </c>
      <c r="C1320" s="5" t="s">
        <v>2206</v>
      </c>
      <c r="D1320" s="6">
        <v>52</v>
      </c>
      <c r="E1320" s="20">
        <v>33</v>
      </c>
      <c r="F1320" s="6">
        <v>292</v>
      </c>
      <c r="G1320" s="6"/>
      <c r="H1320" s="6">
        <v>2319</v>
      </c>
      <c r="I1320" s="14">
        <f>SUMIF(Чек_позиція!D:D,Продаж!H1320,Чек_позиція!F:F)</f>
        <v>4888.2700000000004</v>
      </c>
      <c r="J1320" t="str">
        <f>VLOOKUP(D1320,Аптека!A:B,2,FALSE)</f>
        <v>Аптека №52</v>
      </c>
      <c r="K1320" t="str">
        <f t="shared" si="20"/>
        <v>нема рецепту</v>
      </c>
    </row>
    <row r="1321" spans="1:11">
      <c r="A1321" s="4">
        <v>1320</v>
      </c>
      <c r="B1321" s="7">
        <v>45789</v>
      </c>
      <c r="C1321" s="5" t="s">
        <v>2206</v>
      </c>
      <c r="D1321" s="6">
        <v>12</v>
      </c>
      <c r="E1321" s="20">
        <v>456</v>
      </c>
      <c r="F1321" s="6">
        <v>132</v>
      </c>
      <c r="G1321" s="6"/>
      <c r="H1321" s="6">
        <v>2320</v>
      </c>
      <c r="I1321" s="14">
        <f>SUMIF(Чек_позиція!D:D,Продаж!H1321,Чек_позиція!F:F)</f>
        <v>3052.28</v>
      </c>
      <c r="J1321" t="str">
        <f>VLOOKUP(D1321,Аптека!A:B,2,FALSE)</f>
        <v>Аптека №12</v>
      </c>
      <c r="K1321" t="str">
        <f t="shared" si="20"/>
        <v>нема рецепту</v>
      </c>
    </row>
    <row r="1322" spans="1:11">
      <c r="A1322" s="4">
        <v>1321</v>
      </c>
      <c r="B1322" s="7">
        <v>45707</v>
      </c>
      <c r="C1322" s="5" t="s">
        <v>2206</v>
      </c>
      <c r="D1322" s="6">
        <v>29</v>
      </c>
      <c r="E1322" s="20"/>
      <c r="F1322" s="6">
        <v>89</v>
      </c>
      <c r="G1322" s="6">
        <v>644</v>
      </c>
      <c r="H1322" s="6">
        <v>2321</v>
      </c>
      <c r="I1322" s="14">
        <f>SUMIF(Чек_позиція!D:D,Продаж!H1322,Чек_позиція!F:F)</f>
        <v>5145.18</v>
      </c>
      <c r="J1322" t="str">
        <f>VLOOKUP(D1322,Аптека!A:B,2,FALSE)</f>
        <v>Аптека №29</v>
      </c>
      <c r="K1322" t="str">
        <f t="shared" si="20"/>
        <v>є рецепт</v>
      </c>
    </row>
    <row r="1323" spans="1:11">
      <c r="A1323" s="4">
        <v>1322</v>
      </c>
      <c r="B1323" s="7">
        <v>45669</v>
      </c>
      <c r="C1323" s="5" t="s">
        <v>8</v>
      </c>
      <c r="D1323" s="6">
        <v>55</v>
      </c>
      <c r="E1323" s="20">
        <v>188</v>
      </c>
      <c r="F1323" s="6">
        <v>295</v>
      </c>
      <c r="G1323" s="6"/>
      <c r="H1323" s="6">
        <v>2322</v>
      </c>
      <c r="I1323" s="14">
        <f>SUMIF(Чек_позиція!D:D,Продаж!H1323,Чек_позиція!F:F)</f>
        <v>7160.3</v>
      </c>
      <c r="J1323" t="str">
        <f>VLOOKUP(D1323,Аптека!A:B,2,FALSE)</f>
        <v>Аптека №55</v>
      </c>
      <c r="K1323" t="str">
        <f t="shared" si="20"/>
        <v>нема рецепту</v>
      </c>
    </row>
    <row r="1324" spans="1:11">
      <c r="A1324" s="4">
        <v>1323</v>
      </c>
      <c r="B1324" s="7">
        <v>45695</v>
      </c>
      <c r="C1324" s="5" t="s">
        <v>2206</v>
      </c>
      <c r="D1324" s="6">
        <v>41</v>
      </c>
      <c r="E1324" s="20">
        <v>30</v>
      </c>
      <c r="F1324" s="6">
        <v>221</v>
      </c>
      <c r="G1324" s="6">
        <v>610</v>
      </c>
      <c r="H1324" s="6">
        <v>2323</v>
      </c>
      <c r="I1324" s="14">
        <f>SUMIF(Чек_позиція!D:D,Продаж!H1324,Чек_позиція!F:F)</f>
        <v>4758.4299999999994</v>
      </c>
      <c r="J1324" t="str">
        <f>VLOOKUP(D1324,Аптека!A:B,2,FALSE)</f>
        <v>Аптека №41</v>
      </c>
      <c r="K1324" t="str">
        <f t="shared" si="20"/>
        <v>є рецепт</v>
      </c>
    </row>
    <row r="1325" spans="1:11">
      <c r="A1325" s="4">
        <v>1324</v>
      </c>
      <c r="B1325" s="7">
        <v>45715</v>
      </c>
      <c r="C1325" s="5" t="s">
        <v>2206</v>
      </c>
      <c r="D1325" s="6">
        <v>47</v>
      </c>
      <c r="E1325" s="20">
        <v>424</v>
      </c>
      <c r="F1325" s="6">
        <v>227</v>
      </c>
      <c r="G1325" s="6"/>
      <c r="H1325" s="6">
        <v>2324</v>
      </c>
      <c r="I1325" s="14">
        <f>SUMIF(Чек_позиція!D:D,Продаж!H1325,Чек_позиція!F:F)</f>
        <v>2677.48</v>
      </c>
      <c r="J1325" t="str">
        <f>VLOOKUP(D1325,Аптека!A:B,2,FALSE)</f>
        <v>Аптека №47</v>
      </c>
      <c r="K1325" t="str">
        <f t="shared" si="20"/>
        <v>нема рецепту</v>
      </c>
    </row>
    <row r="1326" spans="1:11">
      <c r="A1326" s="4">
        <v>1325</v>
      </c>
      <c r="B1326" s="7">
        <v>45721</v>
      </c>
      <c r="C1326" s="5" t="s">
        <v>2206</v>
      </c>
      <c r="D1326" s="6">
        <v>37</v>
      </c>
      <c r="E1326" s="20">
        <v>128</v>
      </c>
      <c r="F1326" s="6">
        <v>157</v>
      </c>
      <c r="G1326" s="6">
        <v>112</v>
      </c>
      <c r="H1326" s="6">
        <v>2325</v>
      </c>
      <c r="I1326" s="14">
        <f>SUMIF(Чек_позиція!D:D,Продаж!H1326,Чек_позиція!F:F)</f>
        <v>4919.9799999999996</v>
      </c>
      <c r="J1326" t="str">
        <f>VLOOKUP(D1326,Аптека!A:B,2,FALSE)</f>
        <v>Аптека №37</v>
      </c>
      <c r="K1326" t="str">
        <f t="shared" si="20"/>
        <v>є рецепт</v>
      </c>
    </row>
    <row r="1327" spans="1:11">
      <c r="A1327" s="4">
        <v>1326</v>
      </c>
      <c r="B1327" s="7">
        <v>45706</v>
      </c>
      <c r="C1327" s="5" t="s">
        <v>8</v>
      </c>
      <c r="D1327" s="6">
        <v>50</v>
      </c>
      <c r="E1327" s="20">
        <v>518</v>
      </c>
      <c r="F1327" s="6">
        <v>230</v>
      </c>
      <c r="G1327" s="6">
        <v>1074</v>
      </c>
      <c r="H1327" s="6">
        <v>2326</v>
      </c>
      <c r="I1327" s="14">
        <f>SUMIF(Чек_позиція!D:D,Продаж!H1327,Чек_позиція!F:F)</f>
        <v>4609.08</v>
      </c>
      <c r="J1327" t="str">
        <f>VLOOKUP(D1327,Аптека!A:B,2,FALSE)</f>
        <v>Аптека №50</v>
      </c>
      <c r="K1327" t="str">
        <f t="shared" si="20"/>
        <v>є рецепт</v>
      </c>
    </row>
    <row r="1328" spans="1:11">
      <c r="A1328" s="4">
        <v>1327</v>
      </c>
      <c r="B1328" s="7">
        <v>45700</v>
      </c>
      <c r="C1328" s="5" t="s">
        <v>2206</v>
      </c>
      <c r="D1328" s="6">
        <v>29</v>
      </c>
      <c r="E1328" s="20"/>
      <c r="F1328" s="6">
        <v>29</v>
      </c>
      <c r="G1328" s="6"/>
      <c r="H1328" s="6">
        <v>2327</v>
      </c>
      <c r="I1328" s="14">
        <f>SUMIF(Чек_позиція!D:D,Продаж!H1328,Чек_позиція!F:F)</f>
        <v>1078.8399999999999</v>
      </c>
      <c r="J1328" t="str">
        <f>VLOOKUP(D1328,Аптека!A:B,2,FALSE)</f>
        <v>Аптека №29</v>
      </c>
      <c r="K1328" t="str">
        <f t="shared" si="20"/>
        <v>нема рецепту</v>
      </c>
    </row>
    <row r="1329" spans="1:11">
      <c r="A1329" s="4">
        <v>1328</v>
      </c>
      <c r="B1329" s="7">
        <v>45766</v>
      </c>
      <c r="C1329" s="5" t="s">
        <v>2206</v>
      </c>
      <c r="D1329" s="6">
        <v>25</v>
      </c>
      <c r="E1329" s="20">
        <v>413</v>
      </c>
      <c r="F1329" s="6">
        <v>205</v>
      </c>
      <c r="G1329" s="6">
        <v>970</v>
      </c>
      <c r="H1329" s="6">
        <v>2328</v>
      </c>
      <c r="I1329" s="14">
        <f>SUMIF(Чек_позиція!D:D,Продаж!H1329,Чек_позиція!F:F)</f>
        <v>7531.9199999999992</v>
      </c>
      <c r="J1329" t="str">
        <f>VLOOKUP(D1329,Аптека!A:B,2,FALSE)</f>
        <v>Аптека №25</v>
      </c>
      <c r="K1329" t="str">
        <f t="shared" si="20"/>
        <v>є рецепт</v>
      </c>
    </row>
    <row r="1330" spans="1:11">
      <c r="A1330" s="4">
        <v>1329</v>
      </c>
      <c r="B1330" s="7">
        <v>45682</v>
      </c>
      <c r="C1330" s="5" t="s">
        <v>2206</v>
      </c>
      <c r="D1330" s="6">
        <v>35</v>
      </c>
      <c r="E1330" s="20"/>
      <c r="F1330" s="6">
        <v>395</v>
      </c>
      <c r="G1330" s="6"/>
      <c r="H1330" s="6">
        <v>2329</v>
      </c>
      <c r="I1330" s="14">
        <f>SUMIF(Чек_позиція!D:D,Продаж!H1330,Чек_позиція!F:F)</f>
        <v>344.03</v>
      </c>
      <c r="J1330" t="str">
        <f>VLOOKUP(D1330,Аптека!A:B,2,FALSE)</f>
        <v>Аптека №35</v>
      </c>
      <c r="K1330" t="str">
        <f t="shared" si="20"/>
        <v>нема рецепту</v>
      </c>
    </row>
    <row r="1331" spans="1:11">
      <c r="A1331" s="4">
        <v>1330</v>
      </c>
      <c r="B1331" s="7">
        <v>45753</v>
      </c>
      <c r="C1331" s="5" t="s">
        <v>8</v>
      </c>
      <c r="D1331" s="6">
        <v>51</v>
      </c>
      <c r="E1331" s="20">
        <v>529</v>
      </c>
      <c r="F1331" s="6">
        <v>231</v>
      </c>
      <c r="G1331" s="6">
        <v>1023</v>
      </c>
      <c r="H1331" s="6">
        <v>2330</v>
      </c>
      <c r="I1331" s="14">
        <f>SUMIF(Чек_позиція!D:D,Продаж!H1331,Чек_позиція!F:F)</f>
        <v>8245.34</v>
      </c>
      <c r="J1331" t="str">
        <f>VLOOKUP(D1331,Аптека!A:B,2,FALSE)</f>
        <v>Аптека №51</v>
      </c>
      <c r="K1331" t="str">
        <f t="shared" si="20"/>
        <v>є рецепт</v>
      </c>
    </row>
    <row r="1332" spans="1:11">
      <c r="A1332" s="4">
        <v>1331</v>
      </c>
      <c r="B1332" s="7">
        <v>45691</v>
      </c>
      <c r="C1332" s="5" t="s">
        <v>8</v>
      </c>
      <c r="D1332" s="6">
        <v>43</v>
      </c>
      <c r="E1332" s="20">
        <v>356</v>
      </c>
      <c r="F1332" s="6">
        <v>283</v>
      </c>
      <c r="G1332" s="6">
        <v>223</v>
      </c>
      <c r="H1332" s="6">
        <v>2331</v>
      </c>
      <c r="I1332" s="14">
        <f>SUMIF(Чек_позиція!D:D,Продаж!H1332,Чек_позиція!F:F)</f>
        <v>868.48</v>
      </c>
      <c r="J1332" t="str">
        <f>VLOOKUP(D1332,Аптека!A:B,2,FALSE)</f>
        <v>Аптека №43</v>
      </c>
      <c r="K1332" t="str">
        <f t="shared" si="20"/>
        <v>є рецепт</v>
      </c>
    </row>
    <row r="1333" spans="1:11">
      <c r="A1333" s="4">
        <v>1332</v>
      </c>
      <c r="B1333" s="7">
        <v>45665</v>
      </c>
      <c r="C1333" s="5" t="s">
        <v>8</v>
      </c>
      <c r="D1333" s="6">
        <v>24</v>
      </c>
      <c r="E1333" s="20">
        <v>239</v>
      </c>
      <c r="F1333" s="6">
        <v>84</v>
      </c>
      <c r="G1333" s="6">
        <v>1059</v>
      </c>
      <c r="H1333" s="6">
        <v>2332</v>
      </c>
      <c r="I1333" s="14">
        <f>SUMIF(Чек_позиція!D:D,Продаж!H1333,Чек_позиція!F:F)</f>
        <v>2421</v>
      </c>
      <c r="J1333" t="str">
        <f>VLOOKUP(D1333,Аптека!A:B,2,FALSE)</f>
        <v>Аптека №24</v>
      </c>
      <c r="K1333" t="str">
        <f t="shared" si="20"/>
        <v>є рецепт</v>
      </c>
    </row>
    <row r="1334" spans="1:11">
      <c r="A1334" s="4">
        <v>1333</v>
      </c>
      <c r="B1334" s="7">
        <v>45800</v>
      </c>
      <c r="C1334" s="5" t="s">
        <v>8</v>
      </c>
      <c r="D1334" s="6">
        <v>49</v>
      </c>
      <c r="E1334" s="20">
        <v>171</v>
      </c>
      <c r="F1334" s="6">
        <v>49</v>
      </c>
      <c r="G1334" s="6"/>
      <c r="H1334" s="6">
        <v>2333</v>
      </c>
      <c r="I1334" s="14">
        <f>SUMIF(Чек_позиція!D:D,Продаж!H1334,Чек_позиція!F:F)</f>
        <v>3643.84</v>
      </c>
      <c r="J1334" t="str">
        <f>VLOOKUP(D1334,Аптека!A:B,2,FALSE)</f>
        <v>Аптека №49</v>
      </c>
      <c r="K1334" t="str">
        <f t="shared" si="20"/>
        <v>нема рецепту</v>
      </c>
    </row>
    <row r="1335" spans="1:11">
      <c r="A1335" s="4">
        <v>1334</v>
      </c>
      <c r="B1335" s="7">
        <v>45677</v>
      </c>
      <c r="C1335" s="5" t="s">
        <v>2206</v>
      </c>
      <c r="D1335" s="6">
        <v>57</v>
      </c>
      <c r="E1335" s="20">
        <v>210</v>
      </c>
      <c r="F1335" s="6">
        <v>57</v>
      </c>
      <c r="G1335" s="6"/>
      <c r="H1335" s="6">
        <v>2334</v>
      </c>
      <c r="I1335" s="14">
        <f>SUMIF(Чек_позиція!D:D,Продаж!H1335,Чек_позиція!F:F)</f>
        <v>5662.1100000000006</v>
      </c>
      <c r="J1335" t="str">
        <f>VLOOKUP(D1335,Аптека!A:B,2,FALSE)</f>
        <v>Аптека №57</v>
      </c>
      <c r="K1335" t="str">
        <f t="shared" si="20"/>
        <v>нема рецепту</v>
      </c>
    </row>
    <row r="1336" spans="1:11">
      <c r="A1336" s="4">
        <v>1335</v>
      </c>
      <c r="B1336" s="7">
        <v>45761</v>
      </c>
      <c r="C1336" s="5" t="s">
        <v>8</v>
      </c>
      <c r="D1336" s="6">
        <v>7</v>
      </c>
      <c r="E1336" s="20">
        <v>453</v>
      </c>
      <c r="F1336" s="6">
        <v>367</v>
      </c>
      <c r="G1336" s="6">
        <v>833</v>
      </c>
      <c r="H1336" s="6">
        <v>2335</v>
      </c>
      <c r="I1336" s="14">
        <f>SUMIF(Чек_позиція!D:D,Продаж!H1336,Чек_позиція!F:F)</f>
        <v>2351.67</v>
      </c>
      <c r="J1336" t="str">
        <f>VLOOKUP(D1336,Аптека!A:B,2,FALSE)</f>
        <v>Аптека №7</v>
      </c>
      <c r="K1336" t="str">
        <f t="shared" si="20"/>
        <v>є рецепт</v>
      </c>
    </row>
    <row r="1337" spans="1:11">
      <c r="A1337" s="4">
        <v>1336</v>
      </c>
      <c r="B1337" s="7">
        <v>45727</v>
      </c>
      <c r="C1337" s="5" t="s">
        <v>8</v>
      </c>
      <c r="D1337" s="6">
        <v>26</v>
      </c>
      <c r="E1337" s="20">
        <v>84</v>
      </c>
      <c r="F1337" s="6">
        <v>326</v>
      </c>
      <c r="G1337" s="6">
        <v>571</v>
      </c>
      <c r="H1337" s="6">
        <v>2336</v>
      </c>
      <c r="I1337" s="14">
        <f>SUMIF(Чек_позиція!D:D,Продаж!H1337,Чек_позиція!F:F)</f>
        <v>6934.7900000000009</v>
      </c>
      <c r="J1337" t="str">
        <f>VLOOKUP(D1337,Аптека!A:B,2,FALSE)</f>
        <v>Аптека №26</v>
      </c>
      <c r="K1337" t="str">
        <f t="shared" si="20"/>
        <v>є рецепт</v>
      </c>
    </row>
    <row r="1338" spans="1:11">
      <c r="A1338" s="4">
        <v>1337</v>
      </c>
      <c r="B1338" s="7">
        <v>45744</v>
      </c>
      <c r="C1338" s="5" t="s">
        <v>2206</v>
      </c>
      <c r="D1338" s="6">
        <v>37</v>
      </c>
      <c r="E1338" s="20">
        <v>213</v>
      </c>
      <c r="F1338" s="6">
        <v>37</v>
      </c>
      <c r="G1338" s="6"/>
      <c r="H1338" s="6">
        <v>2337</v>
      </c>
      <c r="I1338" s="14">
        <f>SUMIF(Чек_позиція!D:D,Продаж!H1338,Чек_позиція!F:F)</f>
        <v>4798.5999999999995</v>
      </c>
      <c r="J1338" t="str">
        <f>VLOOKUP(D1338,Аптека!A:B,2,FALSE)</f>
        <v>Аптека №37</v>
      </c>
      <c r="K1338" t="str">
        <f t="shared" si="20"/>
        <v>нема рецепту</v>
      </c>
    </row>
    <row r="1339" spans="1:11">
      <c r="A1339" s="4">
        <v>1338</v>
      </c>
      <c r="B1339" s="7">
        <v>45701</v>
      </c>
      <c r="C1339" s="5" t="s">
        <v>8</v>
      </c>
      <c r="D1339" s="6">
        <v>58</v>
      </c>
      <c r="E1339" s="20">
        <v>347</v>
      </c>
      <c r="F1339" s="6">
        <v>58</v>
      </c>
      <c r="G1339" s="6">
        <v>772</v>
      </c>
      <c r="H1339" s="6">
        <v>2338</v>
      </c>
      <c r="I1339" s="14">
        <f>SUMIF(Чек_позиція!D:D,Продаж!H1339,Чек_позиція!F:F)</f>
        <v>2587.69</v>
      </c>
      <c r="J1339" t="str">
        <f>VLOOKUP(D1339,Аптека!A:B,2,FALSE)</f>
        <v>Аптека №58</v>
      </c>
      <c r="K1339" t="str">
        <f t="shared" si="20"/>
        <v>є рецепт</v>
      </c>
    </row>
    <row r="1340" spans="1:11">
      <c r="A1340" s="4">
        <v>1339</v>
      </c>
      <c r="B1340" s="7">
        <v>45694</v>
      </c>
      <c r="C1340" s="5" t="s">
        <v>8</v>
      </c>
      <c r="D1340" s="6">
        <v>36</v>
      </c>
      <c r="E1340" s="20"/>
      <c r="F1340" s="6">
        <v>396</v>
      </c>
      <c r="G1340" s="6">
        <v>220</v>
      </c>
      <c r="H1340" s="6">
        <v>2339</v>
      </c>
      <c r="I1340" s="14">
        <f>SUMIF(Чек_позиція!D:D,Продаж!H1340,Чек_позиція!F:F)</f>
        <v>530.29</v>
      </c>
      <c r="J1340" t="str">
        <f>VLOOKUP(D1340,Аптека!A:B,2,FALSE)</f>
        <v>Аптека №36</v>
      </c>
      <c r="K1340" t="str">
        <f t="shared" si="20"/>
        <v>є рецепт</v>
      </c>
    </row>
    <row r="1341" spans="1:11">
      <c r="A1341" s="4">
        <v>1340</v>
      </c>
      <c r="B1341" s="7">
        <v>45803</v>
      </c>
      <c r="C1341" s="5" t="s">
        <v>2206</v>
      </c>
      <c r="D1341" s="6">
        <v>17</v>
      </c>
      <c r="E1341" s="20"/>
      <c r="F1341" s="6">
        <v>317</v>
      </c>
      <c r="G1341" s="6"/>
      <c r="H1341" s="6">
        <v>2340</v>
      </c>
      <c r="I1341" s="14">
        <f>SUMIF(Чек_позиція!D:D,Продаж!H1341,Чек_позиція!F:F)</f>
        <v>1272.2</v>
      </c>
      <c r="J1341" t="str">
        <f>VLOOKUP(D1341,Аптека!A:B,2,FALSE)</f>
        <v>Аптека №17</v>
      </c>
      <c r="K1341" t="str">
        <f t="shared" si="20"/>
        <v>нема рецепту</v>
      </c>
    </row>
    <row r="1342" spans="1:11">
      <c r="A1342" s="4">
        <v>1341</v>
      </c>
      <c r="B1342" s="7">
        <v>45755</v>
      </c>
      <c r="C1342" s="5" t="s">
        <v>8</v>
      </c>
      <c r="D1342" s="6">
        <v>50</v>
      </c>
      <c r="E1342" s="20">
        <v>200</v>
      </c>
      <c r="F1342" s="6">
        <v>110</v>
      </c>
      <c r="G1342" s="6"/>
      <c r="H1342" s="6">
        <v>2341</v>
      </c>
      <c r="I1342" s="14">
        <f>SUMIF(Чек_позиція!D:D,Продаж!H1342,Чек_позиція!F:F)</f>
        <v>1470.3300000000002</v>
      </c>
      <c r="J1342" t="str">
        <f>VLOOKUP(D1342,Аптека!A:B,2,FALSE)</f>
        <v>Аптека №50</v>
      </c>
      <c r="K1342" t="str">
        <f t="shared" si="20"/>
        <v>нема рецепту</v>
      </c>
    </row>
    <row r="1343" spans="1:11">
      <c r="A1343" s="4">
        <v>1342</v>
      </c>
      <c r="B1343" s="7">
        <v>45822</v>
      </c>
      <c r="C1343" s="5" t="s">
        <v>8</v>
      </c>
      <c r="D1343" s="6">
        <v>41</v>
      </c>
      <c r="E1343" s="20">
        <v>144</v>
      </c>
      <c r="F1343" s="6">
        <v>221</v>
      </c>
      <c r="G1343" s="6"/>
      <c r="H1343" s="6">
        <v>2342</v>
      </c>
      <c r="I1343" s="14">
        <f>SUMIF(Чек_позиція!D:D,Продаж!H1343,Чек_позиція!F:F)</f>
        <v>1065.3800000000001</v>
      </c>
      <c r="J1343" t="str">
        <f>VLOOKUP(D1343,Аптека!A:B,2,FALSE)</f>
        <v>Аптека №41</v>
      </c>
      <c r="K1343" t="str">
        <f t="shared" si="20"/>
        <v>нема рецепту</v>
      </c>
    </row>
    <row r="1344" spans="1:11">
      <c r="A1344" s="4">
        <v>1343</v>
      </c>
      <c r="B1344" s="7">
        <v>45704</v>
      </c>
      <c r="C1344" s="5" t="s">
        <v>2206</v>
      </c>
      <c r="D1344" s="6">
        <v>30</v>
      </c>
      <c r="E1344" s="20">
        <v>393</v>
      </c>
      <c r="F1344" s="6">
        <v>30</v>
      </c>
      <c r="G1344" s="6"/>
      <c r="H1344" s="6">
        <v>2343</v>
      </c>
      <c r="I1344" s="14">
        <f>SUMIF(Чек_позиція!D:D,Продаж!H1344,Чек_позиція!F:F)</f>
        <v>4516.04</v>
      </c>
      <c r="J1344" t="str">
        <f>VLOOKUP(D1344,Аптека!A:B,2,FALSE)</f>
        <v>Аптека №30</v>
      </c>
      <c r="K1344" t="str">
        <f t="shared" si="20"/>
        <v>нема рецепту</v>
      </c>
    </row>
    <row r="1345" spans="1:11">
      <c r="A1345" s="4">
        <v>1344</v>
      </c>
      <c r="B1345" s="7">
        <v>45734</v>
      </c>
      <c r="C1345" s="5" t="s">
        <v>8</v>
      </c>
      <c r="D1345" s="6">
        <v>6</v>
      </c>
      <c r="E1345" s="20">
        <v>469</v>
      </c>
      <c r="F1345" s="6">
        <v>66</v>
      </c>
      <c r="G1345" s="6"/>
      <c r="H1345" s="6">
        <v>2344</v>
      </c>
      <c r="I1345" s="14">
        <f>SUMIF(Чек_позиція!D:D,Продаж!H1345,Чек_позиція!F:F)</f>
        <v>115.88</v>
      </c>
      <c r="J1345" t="str">
        <f>VLOOKUP(D1345,Аптека!A:B,2,FALSE)</f>
        <v>Аптека №6</v>
      </c>
      <c r="K1345" t="str">
        <f t="shared" si="20"/>
        <v>нема рецепту</v>
      </c>
    </row>
    <row r="1346" spans="1:11">
      <c r="A1346" s="4">
        <v>1345</v>
      </c>
      <c r="B1346" s="7">
        <v>45688</v>
      </c>
      <c r="C1346" s="5" t="s">
        <v>8</v>
      </c>
      <c r="D1346" s="6">
        <v>17</v>
      </c>
      <c r="E1346" s="20">
        <v>148</v>
      </c>
      <c r="F1346" s="6">
        <v>377</v>
      </c>
      <c r="G1346" s="6"/>
      <c r="H1346" s="6">
        <v>2345</v>
      </c>
      <c r="I1346" s="14">
        <f>SUMIF(Чек_позиція!D:D,Продаж!H1346,Чек_позиція!F:F)</f>
        <v>4205.16</v>
      </c>
      <c r="J1346" t="str">
        <f>VLOOKUP(D1346,Аптека!A:B,2,FALSE)</f>
        <v>Аптека №17</v>
      </c>
      <c r="K1346" t="str">
        <f t="shared" si="20"/>
        <v>нема рецепту</v>
      </c>
    </row>
    <row r="1347" spans="1:11">
      <c r="A1347" s="4">
        <v>1346</v>
      </c>
      <c r="B1347" s="7">
        <v>45718</v>
      </c>
      <c r="C1347" s="5" t="s">
        <v>2206</v>
      </c>
      <c r="D1347" s="6">
        <v>25</v>
      </c>
      <c r="E1347" s="20">
        <v>94</v>
      </c>
      <c r="F1347" s="6">
        <v>385</v>
      </c>
      <c r="G1347" s="6">
        <v>1084</v>
      </c>
      <c r="H1347" s="6">
        <v>2346</v>
      </c>
      <c r="I1347" s="14">
        <f>SUMIF(Чек_позиція!D:D,Продаж!H1347,Чек_позиція!F:F)</f>
        <v>662.69</v>
      </c>
      <c r="J1347" t="str">
        <f>VLOOKUP(D1347,Аптека!A:B,2,FALSE)</f>
        <v>Аптека №25</v>
      </c>
      <c r="K1347" t="str">
        <f t="shared" ref="K1347:K1410" si="21">IF(G1347="", "нема рецепту","є рецепт")</f>
        <v>є рецепт</v>
      </c>
    </row>
    <row r="1348" spans="1:11">
      <c r="A1348" s="4">
        <v>1347</v>
      </c>
      <c r="B1348" s="7">
        <v>45802</v>
      </c>
      <c r="C1348" s="5" t="s">
        <v>2206</v>
      </c>
      <c r="D1348" s="6">
        <v>45</v>
      </c>
      <c r="E1348" s="20"/>
      <c r="F1348" s="6">
        <v>285</v>
      </c>
      <c r="G1348" s="6"/>
      <c r="H1348" s="6">
        <v>2347</v>
      </c>
      <c r="I1348" s="14">
        <f>SUMIF(Чек_позиція!D:D,Продаж!H1348,Чек_позиція!F:F)</f>
        <v>537.54999999999995</v>
      </c>
      <c r="J1348" t="str">
        <f>VLOOKUP(D1348,Аптека!A:B,2,FALSE)</f>
        <v>Аптека №45</v>
      </c>
      <c r="K1348" t="str">
        <f t="shared" si="21"/>
        <v>нема рецепту</v>
      </c>
    </row>
    <row r="1349" spans="1:11">
      <c r="A1349" s="4">
        <v>1348</v>
      </c>
      <c r="B1349" s="7">
        <v>45764</v>
      </c>
      <c r="C1349" s="5" t="s">
        <v>2206</v>
      </c>
      <c r="D1349" s="6">
        <v>15</v>
      </c>
      <c r="E1349" s="20"/>
      <c r="F1349" s="6">
        <v>135</v>
      </c>
      <c r="G1349" s="6"/>
      <c r="H1349" s="6">
        <v>2348</v>
      </c>
      <c r="I1349" s="14">
        <f>SUMIF(Чек_позиція!D:D,Продаж!H1349,Чек_позиція!F:F)</f>
        <v>4117.54</v>
      </c>
      <c r="J1349" t="str">
        <f>VLOOKUP(D1349,Аптека!A:B,2,FALSE)</f>
        <v>Аптека №15</v>
      </c>
      <c r="K1349" t="str">
        <f t="shared" si="21"/>
        <v>нема рецепту</v>
      </c>
    </row>
    <row r="1350" spans="1:11">
      <c r="A1350" s="4">
        <v>1349</v>
      </c>
      <c r="B1350" s="7">
        <v>45778</v>
      </c>
      <c r="C1350" s="5" t="s">
        <v>8</v>
      </c>
      <c r="D1350" s="6">
        <v>49</v>
      </c>
      <c r="E1350" s="20">
        <v>411</v>
      </c>
      <c r="F1350" s="6">
        <v>169</v>
      </c>
      <c r="G1350" s="6"/>
      <c r="H1350" s="6">
        <v>2349</v>
      </c>
      <c r="I1350" s="14">
        <f>SUMIF(Чек_позиція!D:D,Продаж!H1350,Чек_позиція!F:F)</f>
        <v>5078.16</v>
      </c>
      <c r="J1350" t="str">
        <f>VLOOKUP(D1350,Аптека!A:B,2,FALSE)</f>
        <v>Аптека №49</v>
      </c>
      <c r="K1350" t="str">
        <f t="shared" si="21"/>
        <v>нема рецепту</v>
      </c>
    </row>
    <row r="1351" spans="1:11">
      <c r="A1351" s="4">
        <v>1350</v>
      </c>
      <c r="B1351" s="7">
        <v>45680</v>
      </c>
      <c r="C1351" s="5" t="s">
        <v>2206</v>
      </c>
      <c r="D1351" s="6">
        <v>54</v>
      </c>
      <c r="E1351" s="20">
        <v>263</v>
      </c>
      <c r="F1351" s="6">
        <v>174</v>
      </c>
      <c r="G1351" s="6"/>
      <c r="H1351" s="6">
        <v>2350</v>
      </c>
      <c r="I1351" s="14">
        <f>SUMIF(Чек_позиція!D:D,Продаж!H1351,Чек_позиція!F:F)</f>
        <v>7485.7300000000005</v>
      </c>
      <c r="J1351" t="str">
        <f>VLOOKUP(D1351,Аптека!A:B,2,FALSE)</f>
        <v>Аптека №54</v>
      </c>
      <c r="K1351" t="str">
        <f t="shared" si="21"/>
        <v>нема рецепту</v>
      </c>
    </row>
    <row r="1352" spans="1:11">
      <c r="A1352" s="4">
        <v>1351</v>
      </c>
      <c r="B1352" s="7">
        <v>45813</v>
      </c>
      <c r="C1352" s="5" t="s">
        <v>8</v>
      </c>
      <c r="D1352" s="6">
        <v>5</v>
      </c>
      <c r="E1352" s="20">
        <v>228</v>
      </c>
      <c r="F1352" s="6">
        <v>365</v>
      </c>
      <c r="G1352" s="6"/>
      <c r="H1352" s="6">
        <v>2351</v>
      </c>
      <c r="I1352" s="14">
        <f>SUMIF(Чек_позиція!D:D,Продаж!H1352,Чек_позиція!F:F)</f>
        <v>2307.7200000000003</v>
      </c>
      <c r="J1352" t="str">
        <f>VLOOKUP(D1352,Аптека!A:B,2,FALSE)</f>
        <v>Аптека №5</v>
      </c>
      <c r="K1352" t="str">
        <f t="shared" si="21"/>
        <v>нема рецепту</v>
      </c>
    </row>
    <row r="1353" spans="1:11">
      <c r="A1353" s="4">
        <v>1352</v>
      </c>
      <c r="B1353" s="7">
        <v>45766</v>
      </c>
      <c r="C1353" s="5" t="s">
        <v>8</v>
      </c>
      <c r="D1353" s="6">
        <v>18</v>
      </c>
      <c r="E1353" s="20">
        <v>368</v>
      </c>
      <c r="F1353" s="6">
        <v>318</v>
      </c>
      <c r="G1353" s="6"/>
      <c r="H1353" s="6">
        <v>2352</v>
      </c>
      <c r="I1353" s="14">
        <f>SUMIF(Чек_позиція!D:D,Продаж!H1353,Чек_позиція!F:F)</f>
        <v>10407.08</v>
      </c>
      <c r="J1353" t="str">
        <f>VLOOKUP(D1353,Аптека!A:B,2,FALSE)</f>
        <v>Аптека №18</v>
      </c>
      <c r="K1353" t="str">
        <f t="shared" si="21"/>
        <v>нема рецепту</v>
      </c>
    </row>
    <row r="1354" spans="1:11">
      <c r="A1354" s="4">
        <v>1353</v>
      </c>
      <c r="B1354" s="7">
        <v>45709</v>
      </c>
      <c r="C1354" s="5" t="s">
        <v>2206</v>
      </c>
      <c r="D1354" s="6">
        <v>31</v>
      </c>
      <c r="E1354" s="20"/>
      <c r="F1354" s="6">
        <v>31</v>
      </c>
      <c r="G1354" s="6"/>
      <c r="H1354" s="6">
        <v>2353</v>
      </c>
      <c r="I1354" s="14">
        <f>SUMIF(Чек_позиція!D:D,Продаж!H1354,Чек_позиція!F:F)</f>
        <v>2712.73</v>
      </c>
      <c r="J1354" t="str">
        <f>VLOOKUP(D1354,Аптека!A:B,2,FALSE)</f>
        <v>Аптека №31</v>
      </c>
      <c r="K1354" t="str">
        <f t="shared" si="21"/>
        <v>нема рецепту</v>
      </c>
    </row>
    <row r="1355" spans="1:11">
      <c r="A1355" s="4">
        <v>1354</v>
      </c>
      <c r="B1355" s="7">
        <v>45768</v>
      </c>
      <c r="C1355" s="5" t="s">
        <v>2206</v>
      </c>
      <c r="D1355" s="6">
        <v>38</v>
      </c>
      <c r="E1355" s="20"/>
      <c r="F1355" s="6">
        <v>218</v>
      </c>
      <c r="G1355" s="6"/>
      <c r="H1355" s="6">
        <v>2354</v>
      </c>
      <c r="I1355" s="14">
        <f>SUMIF(Чек_позиція!D:D,Продаж!H1355,Чек_позиція!F:F)</f>
        <v>7232.19</v>
      </c>
      <c r="J1355" t="str">
        <f>VLOOKUP(D1355,Аптека!A:B,2,FALSE)</f>
        <v>Аптека №38</v>
      </c>
      <c r="K1355" t="str">
        <f t="shared" si="21"/>
        <v>нема рецепту</v>
      </c>
    </row>
    <row r="1356" spans="1:11">
      <c r="A1356" s="4">
        <v>1355</v>
      </c>
      <c r="B1356" s="7">
        <v>45695</v>
      </c>
      <c r="C1356" s="5" t="s">
        <v>2206</v>
      </c>
      <c r="D1356" s="6">
        <v>42</v>
      </c>
      <c r="E1356" s="20"/>
      <c r="F1356" s="6">
        <v>342</v>
      </c>
      <c r="G1356" s="6"/>
      <c r="H1356" s="6">
        <v>2355</v>
      </c>
      <c r="I1356" s="14">
        <f>SUMIF(Чек_позиція!D:D,Продаж!H1356,Чек_позиція!F:F)</f>
        <v>8335.08</v>
      </c>
      <c r="J1356" t="str">
        <f>VLOOKUP(D1356,Аптека!A:B,2,FALSE)</f>
        <v>Аптека №42</v>
      </c>
      <c r="K1356" t="str">
        <f t="shared" si="21"/>
        <v>нема рецепту</v>
      </c>
    </row>
    <row r="1357" spans="1:11">
      <c r="A1357" s="4">
        <v>1356</v>
      </c>
      <c r="B1357" s="7">
        <v>45802</v>
      </c>
      <c r="C1357" s="5" t="s">
        <v>2206</v>
      </c>
      <c r="D1357" s="6">
        <v>17</v>
      </c>
      <c r="E1357" s="20">
        <v>398</v>
      </c>
      <c r="F1357" s="6">
        <v>317</v>
      </c>
      <c r="G1357" s="6"/>
      <c r="H1357" s="6">
        <v>2356</v>
      </c>
      <c r="I1357" s="14">
        <f>SUMIF(Чек_позиція!D:D,Продаж!H1357,Чек_позиція!F:F)</f>
        <v>3127.48</v>
      </c>
      <c r="J1357" t="str">
        <f>VLOOKUP(D1357,Аптека!A:B,2,FALSE)</f>
        <v>Аптека №17</v>
      </c>
      <c r="K1357" t="str">
        <f t="shared" si="21"/>
        <v>нема рецепту</v>
      </c>
    </row>
    <row r="1358" spans="1:11">
      <c r="A1358" s="4">
        <v>1357</v>
      </c>
      <c r="B1358" s="7">
        <v>45812</v>
      </c>
      <c r="C1358" s="5" t="s">
        <v>2206</v>
      </c>
      <c r="D1358" s="6">
        <v>5</v>
      </c>
      <c r="E1358" s="20">
        <v>490</v>
      </c>
      <c r="F1358" s="6">
        <v>185</v>
      </c>
      <c r="G1358" s="6">
        <v>236</v>
      </c>
      <c r="H1358" s="6">
        <v>2357</v>
      </c>
      <c r="I1358" s="14">
        <f>SUMIF(Чек_позиція!D:D,Продаж!H1358,Чек_позиція!F:F)</f>
        <v>1297.1399999999999</v>
      </c>
      <c r="J1358" t="str">
        <f>VLOOKUP(D1358,Аптека!A:B,2,FALSE)</f>
        <v>Аптека №5</v>
      </c>
      <c r="K1358" t="str">
        <f t="shared" si="21"/>
        <v>є рецепт</v>
      </c>
    </row>
    <row r="1359" spans="1:11">
      <c r="A1359" s="4">
        <v>1358</v>
      </c>
      <c r="B1359" s="7">
        <v>45812</v>
      </c>
      <c r="C1359" s="5" t="s">
        <v>8</v>
      </c>
      <c r="D1359" s="6">
        <v>47</v>
      </c>
      <c r="E1359" s="20">
        <v>532</v>
      </c>
      <c r="F1359" s="6">
        <v>47</v>
      </c>
      <c r="G1359" s="6">
        <v>186</v>
      </c>
      <c r="H1359" s="6">
        <v>2358</v>
      </c>
      <c r="I1359" s="14">
        <f>SUMIF(Чек_позиція!D:D,Продаж!H1359,Чек_позиція!F:F)</f>
        <v>171.24</v>
      </c>
      <c r="J1359" t="str">
        <f>VLOOKUP(D1359,Аптека!A:B,2,FALSE)</f>
        <v>Аптека №47</v>
      </c>
      <c r="K1359" t="str">
        <f t="shared" si="21"/>
        <v>є рецепт</v>
      </c>
    </row>
    <row r="1360" spans="1:11">
      <c r="A1360" s="4">
        <v>1359</v>
      </c>
      <c r="B1360" s="7">
        <v>45726</v>
      </c>
      <c r="C1360" s="5" t="s">
        <v>2206</v>
      </c>
      <c r="D1360" s="6">
        <v>25</v>
      </c>
      <c r="E1360" s="20"/>
      <c r="F1360" s="6">
        <v>85</v>
      </c>
      <c r="G1360" s="6">
        <v>1073</v>
      </c>
      <c r="H1360" s="6">
        <v>2359</v>
      </c>
      <c r="I1360" s="14">
        <f>SUMIF(Чек_позиція!D:D,Продаж!H1360,Чек_позиція!F:F)</f>
        <v>1399.16</v>
      </c>
      <c r="J1360" t="str">
        <f>VLOOKUP(D1360,Аптека!A:B,2,FALSE)</f>
        <v>Аптека №25</v>
      </c>
      <c r="K1360" t="str">
        <f t="shared" si="21"/>
        <v>є рецепт</v>
      </c>
    </row>
    <row r="1361" spans="1:11">
      <c r="A1361" s="4">
        <v>1360</v>
      </c>
      <c r="B1361" s="7">
        <v>45760</v>
      </c>
      <c r="C1361" s="5" t="s">
        <v>2206</v>
      </c>
      <c r="D1361" s="6">
        <v>56</v>
      </c>
      <c r="E1361" s="20">
        <v>179</v>
      </c>
      <c r="F1361" s="6">
        <v>116</v>
      </c>
      <c r="G1361" s="6"/>
      <c r="H1361" s="6">
        <v>2360</v>
      </c>
      <c r="I1361" s="14">
        <f>SUMIF(Чек_позиція!D:D,Продаж!H1361,Чек_позиція!F:F)</f>
        <v>5643.1399999999994</v>
      </c>
      <c r="J1361" t="str">
        <f>VLOOKUP(D1361,Аптека!A:B,2,FALSE)</f>
        <v>Аптека №56</v>
      </c>
      <c r="K1361" t="str">
        <f t="shared" si="21"/>
        <v>нема рецепту</v>
      </c>
    </row>
    <row r="1362" spans="1:11">
      <c r="A1362" s="4">
        <v>1361</v>
      </c>
      <c r="B1362" s="7">
        <v>45709</v>
      </c>
      <c r="C1362" s="5" t="s">
        <v>2206</v>
      </c>
      <c r="D1362" s="6">
        <v>57</v>
      </c>
      <c r="E1362" s="20"/>
      <c r="F1362" s="6">
        <v>177</v>
      </c>
      <c r="G1362" s="6"/>
      <c r="H1362" s="6">
        <v>2361</v>
      </c>
      <c r="I1362" s="14">
        <f>SUMIF(Чек_позиція!D:D,Продаж!H1362,Чек_позиція!F:F)</f>
        <v>6504.8900000000012</v>
      </c>
      <c r="J1362" t="str">
        <f>VLOOKUP(D1362,Аптека!A:B,2,FALSE)</f>
        <v>Аптека №57</v>
      </c>
      <c r="K1362" t="str">
        <f t="shared" si="21"/>
        <v>нема рецепту</v>
      </c>
    </row>
    <row r="1363" spans="1:11">
      <c r="A1363" s="4">
        <v>1362</v>
      </c>
      <c r="B1363" s="7">
        <v>45675</v>
      </c>
      <c r="C1363" s="5" t="s">
        <v>2206</v>
      </c>
      <c r="D1363" s="6">
        <v>60</v>
      </c>
      <c r="E1363" s="20">
        <v>538</v>
      </c>
      <c r="F1363" s="6">
        <v>60</v>
      </c>
      <c r="G1363" s="6"/>
      <c r="H1363" s="6">
        <v>2362</v>
      </c>
      <c r="I1363" s="14">
        <f>SUMIF(Чек_позиція!D:D,Продаж!H1363,Чек_позиція!F:F)</f>
        <v>2091.1799999999998</v>
      </c>
      <c r="J1363" t="str">
        <f>VLOOKUP(D1363,Аптека!A:B,2,FALSE)</f>
        <v>Аптека №60</v>
      </c>
      <c r="K1363" t="str">
        <f t="shared" si="21"/>
        <v>нема рецепту</v>
      </c>
    </row>
    <row r="1364" spans="1:11">
      <c r="A1364" s="4">
        <v>1363</v>
      </c>
      <c r="B1364" s="7">
        <v>45778</v>
      </c>
      <c r="C1364" s="5" t="s">
        <v>2206</v>
      </c>
      <c r="D1364" s="6">
        <v>30</v>
      </c>
      <c r="E1364" s="20">
        <v>549</v>
      </c>
      <c r="F1364" s="6">
        <v>270</v>
      </c>
      <c r="G1364" s="6"/>
      <c r="H1364" s="6">
        <v>2363</v>
      </c>
      <c r="I1364" s="14">
        <f>SUMIF(Чек_позиція!D:D,Продаж!H1364,Чек_позиція!F:F)</f>
        <v>2722.0099999999998</v>
      </c>
      <c r="J1364" t="str">
        <f>VLOOKUP(D1364,Аптека!A:B,2,FALSE)</f>
        <v>Аптека №30</v>
      </c>
      <c r="K1364" t="str">
        <f t="shared" si="21"/>
        <v>нема рецепту</v>
      </c>
    </row>
    <row r="1365" spans="1:11">
      <c r="A1365" s="4">
        <v>1364</v>
      </c>
      <c r="B1365" s="7">
        <v>45767</v>
      </c>
      <c r="C1365" s="5" t="s">
        <v>8</v>
      </c>
      <c r="D1365" s="6">
        <v>36</v>
      </c>
      <c r="E1365" s="20">
        <v>332</v>
      </c>
      <c r="F1365" s="6">
        <v>276</v>
      </c>
      <c r="G1365" s="6"/>
      <c r="H1365" s="6">
        <v>2364</v>
      </c>
      <c r="I1365" s="14">
        <f>SUMIF(Чек_позиція!D:D,Продаж!H1365,Чек_позиція!F:F)</f>
        <v>571.41</v>
      </c>
      <c r="J1365" t="str">
        <f>VLOOKUP(D1365,Аптека!A:B,2,FALSE)</f>
        <v>Аптека №36</v>
      </c>
      <c r="K1365" t="str">
        <f t="shared" si="21"/>
        <v>нема рецепту</v>
      </c>
    </row>
    <row r="1366" spans="1:11">
      <c r="A1366" s="4">
        <v>1365</v>
      </c>
      <c r="B1366" s="7">
        <v>45766</v>
      </c>
      <c r="C1366" s="5" t="s">
        <v>8</v>
      </c>
      <c r="D1366" s="6">
        <v>18</v>
      </c>
      <c r="E1366" s="20">
        <v>139</v>
      </c>
      <c r="F1366" s="6">
        <v>318</v>
      </c>
      <c r="G1366" s="6">
        <v>72</v>
      </c>
      <c r="H1366" s="6">
        <v>2365</v>
      </c>
      <c r="I1366" s="14">
        <f>SUMIF(Чек_позиція!D:D,Продаж!H1366,Чек_позиція!F:F)</f>
        <v>2997.42</v>
      </c>
      <c r="J1366" t="str">
        <f>VLOOKUP(D1366,Аптека!A:B,2,FALSE)</f>
        <v>Аптека №18</v>
      </c>
      <c r="K1366" t="str">
        <f t="shared" si="21"/>
        <v>є рецепт</v>
      </c>
    </row>
    <row r="1367" spans="1:11">
      <c r="A1367" s="4">
        <v>1366</v>
      </c>
      <c r="B1367" s="7">
        <v>45763</v>
      </c>
      <c r="C1367" s="5" t="s">
        <v>2206</v>
      </c>
      <c r="D1367" s="6">
        <v>5</v>
      </c>
      <c r="E1367" s="20"/>
      <c r="F1367" s="6">
        <v>65</v>
      </c>
      <c r="G1367" s="6"/>
      <c r="H1367" s="6">
        <v>2366</v>
      </c>
      <c r="I1367" s="14">
        <f>SUMIF(Чек_позиція!D:D,Продаж!H1367,Чек_позиція!F:F)</f>
        <v>9168.8000000000011</v>
      </c>
      <c r="J1367" t="str">
        <f>VLOOKUP(D1367,Аптека!A:B,2,FALSE)</f>
        <v>Аптека №5</v>
      </c>
      <c r="K1367" t="str">
        <f t="shared" si="21"/>
        <v>нема рецепту</v>
      </c>
    </row>
    <row r="1368" spans="1:11">
      <c r="A1368" s="4">
        <v>1367</v>
      </c>
      <c r="B1368" s="7">
        <v>45759</v>
      </c>
      <c r="C1368" s="5" t="s">
        <v>2206</v>
      </c>
      <c r="D1368" s="6">
        <v>59</v>
      </c>
      <c r="E1368" s="20">
        <v>561</v>
      </c>
      <c r="F1368" s="6">
        <v>299</v>
      </c>
      <c r="G1368" s="6"/>
      <c r="H1368" s="6">
        <v>2367</v>
      </c>
      <c r="I1368" s="14">
        <f>SUMIF(Чек_позиція!D:D,Продаж!H1368,Чек_позиція!F:F)</f>
        <v>4417.1900000000005</v>
      </c>
      <c r="J1368" t="str">
        <f>VLOOKUP(D1368,Аптека!A:B,2,FALSE)</f>
        <v>Аптека №59</v>
      </c>
      <c r="K1368" t="str">
        <f t="shared" si="21"/>
        <v>нема рецепту</v>
      </c>
    </row>
    <row r="1369" spans="1:11">
      <c r="A1369" s="4">
        <v>1368</v>
      </c>
      <c r="B1369" s="7">
        <v>45830</v>
      </c>
      <c r="C1369" s="5" t="s">
        <v>8</v>
      </c>
      <c r="D1369" s="6">
        <v>30</v>
      </c>
      <c r="E1369" s="20"/>
      <c r="F1369" s="6">
        <v>270</v>
      </c>
      <c r="G1369" s="6"/>
      <c r="H1369" s="6">
        <v>2368</v>
      </c>
      <c r="I1369" s="14">
        <f>SUMIF(Чек_позиція!D:D,Продаж!H1369,Чек_позиція!F:F)</f>
        <v>4366.3899999999994</v>
      </c>
      <c r="J1369" t="str">
        <f>VLOOKUP(D1369,Аптека!A:B,2,FALSE)</f>
        <v>Аптека №30</v>
      </c>
      <c r="K1369" t="str">
        <f t="shared" si="21"/>
        <v>нема рецепту</v>
      </c>
    </row>
    <row r="1370" spans="1:11">
      <c r="A1370" s="4">
        <v>1369</v>
      </c>
      <c r="B1370" s="7">
        <v>45700</v>
      </c>
      <c r="C1370" s="5" t="s">
        <v>2206</v>
      </c>
      <c r="D1370" s="6">
        <v>45</v>
      </c>
      <c r="E1370" s="20">
        <v>112</v>
      </c>
      <c r="F1370" s="6">
        <v>225</v>
      </c>
      <c r="G1370" s="6"/>
      <c r="H1370" s="6">
        <v>2369</v>
      </c>
      <c r="I1370" s="14">
        <f>SUMIF(Чек_позиція!D:D,Продаж!H1370,Чек_позиція!F:F)</f>
        <v>7034.41</v>
      </c>
      <c r="J1370" t="str">
        <f>VLOOKUP(D1370,Аптека!A:B,2,FALSE)</f>
        <v>Аптека №45</v>
      </c>
      <c r="K1370" t="str">
        <f t="shared" si="21"/>
        <v>нема рецепту</v>
      </c>
    </row>
    <row r="1371" spans="1:11">
      <c r="A1371" s="4">
        <v>1370</v>
      </c>
      <c r="B1371" s="7">
        <v>45756</v>
      </c>
      <c r="C1371" s="5" t="s">
        <v>2206</v>
      </c>
      <c r="D1371" s="6">
        <v>6</v>
      </c>
      <c r="E1371" s="20">
        <v>208</v>
      </c>
      <c r="F1371" s="6">
        <v>366</v>
      </c>
      <c r="G1371" s="6">
        <v>1262</v>
      </c>
      <c r="H1371" s="6">
        <v>2370</v>
      </c>
      <c r="I1371" s="14">
        <f>SUMIF(Чек_позиція!D:D,Продаж!H1371,Чек_позиція!F:F)</f>
        <v>736.1</v>
      </c>
      <c r="J1371" t="str">
        <f>VLOOKUP(D1371,Аптека!A:B,2,FALSE)</f>
        <v>Аптека №6</v>
      </c>
      <c r="K1371" t="str">
        <f t="shared" si="21"/>
        <v>є рецепт</v>
      </c>
    </row>
    <row r="1372" spans="1:11">
      <c r="A1372" s="4">
        <v>1371</v>
      </c>
      <c r="B1372" s="7">
        <v>45675</v>
      </c>
      <c r="C1372" s="5" t="s">
        <v>2206</v>
      </c>
      <c r="D1372" s="6">
        <v>33</v>
      </c>
      <c r="E1372" s="20">
        <v>122</v>
      </c>
      <c r="F1372" s="6">
        <v>213</v>
      </c>
      <c r="G1372" s="6">
        <v>1048</v>
      </c>
      <c r="H1372" s="6">
        <v>2371</v>
      </c>
      <c r="I1372" s="14">
        <f>SUMIF(Чек_позиція!D:D,Продаж!H1372,Чек_позиція!F:F)</f>
        <v>5595.32</v>
      </c>
      <c r="J1372" t="str">
        <f>VLOOKUP(D1372,Аптека!A:B,2,FALSE)</f>
        <v>Аптека №33</v>
      </c>
      <c r="K1372" t="str">
        <f t="shared" si="21"/>
        <v>є рецепт</v>
      </c>
    </row>
    <row r="1373" spans="1:11">
      <c r="A1373" s="4">
        <v>1372</v>
      </c>
      <c r="B1373" s="7">
        <v>45712</v>
      </c>
      <c r="C1373" s="5" t="s">
        <v>2206</v>
      </c>
      <c r="D1373" s="6">
        <v>18</v>
      </c>
      <c r="E1373" s="20">
        <v>260</v>
      </c>
      <c r="F1373" s="6">
        <v>258</v>
      </c>
      <c r="G1373" s="6"/>
      <c r="H1373" s="6">
        <v>2372</v>
      </c>
      <c r="I1373" s="14">
        <f>SUMIF(Чек_позиція!D:D,Продаж!H1373,Чек_позиція!F:F)</f>
        <v>7330.45</v>
      </c>
      <c r="J1373" t="str">
        <f>VLOOKUP(D1373,Аптека!A:B,2,FALSE)</f>
        <v>Аптека №18</v>
      </c>
      <c r="K1373" t="str">
        <f t="shared" si="21"/>
        <v>нема рецепту</v>
      </c>
    </row>
    <row r="1374" spans="1:11">
      <c r="A1374" s="4">
        <v>1373</v>
      </c>
      <c r="B1374" s="7">
        <v>45760</v>
      </c>
      <c r="C1374" s="5" t="s">
        <v>2206</v>
      </c>
      <c r="D1374" s="6">
        <v>50</v>
      </c>
      <c r="E1374" s="20">
        <v>213</v>
      </c>
      <c r="F1374" s="6">
        <v>50</v>
      </c>
      <c r="G1374" s="6"/>
      <c r="H1374" s="6">
        <v>2373</v>
      </c>
      <c r="I1374" s="14">
        <f>SUMIF(Чек_позиція!D:D,Продаж!H1374,Чек_позиція!F:F)</f>
        <v>7214.2199999999993</v>
      </c>
      <c r="J1374" t="str">
        <f>VLOOKUP(D1374,Аптека!A:B,2,FALSE)</f>
        <v>Аптека №50</v>
      </c>
      <c r="K1374" t="str">
        <f t="shared" si="21"/>
        <v>нема рецепту</v>
      </c>
    </row>
    <row r="1375" spans="1:11">
      <c r="A1375" s="4">
        <v>1374</v>
      </c>
      <c r="B1375" s="7">
        <v>45703</v>
      </c>
      <c r="C1375" s="5" t="s">
        <v>2206</v>
      </c>
      <c r="D1375" s="6">
        <v>24</v>
      </c>
      <c r="E1375" s="20">
        <v>441</v>
      </c>
      <c r="F1375" s="6">
        <v>324</v>
      </c>
      <c r="G1375" s="6"/>
      <c r="H1375" s="6">
        <v>2374</v>
      </c>
      <c r="I1375" s="14">
        <f>SUMIF(Чек_позиція!D:D,Продаж!H1375,Чек_позиція!F:F)</f>
        <v>4691.8</v>
      </c>
      <c r="J1375" t="str">
        <f>VLOOKUP(D1375,Аптека!A:B,2,FALSE)</f>
        <v>Аптека №24</v>
      </c>
      <c r="K1375" t="str">
        <f t="shared" si="21"/>
        <v>нема рецепту</v>
      </c>
    </row>
    <row r="1376" spans="1:11">
      <c r="A1376" s="4">
        <v>1375</v>
      </c>
      <c r="B1376" s="7">
        <v>45761</v>
      </c>
      <c r="C1376" s="5" t="s">
        <v>2206</v>
      </c>
      <c r="D1376" s="6">
        <v>4</v>
      </c>
      <c r="E1376" s="20"/>
      <c r="F1376" s="6">
        <v>304</v>
      </c>
      <c r="G1376" s="6">
        <v>1149</v>
      </c>
      <c r="H1376" s="6">
        <v>2375</v>
      </c>
      <c r="I1376" s="14">
        <f>SUMIF(Чек_позиція!D:D,Продаж!H1376,Чек_позиція!F:F)</f>
        <v>5925.26</v>
      </c>
      <c r="J1376" t="str">
        <f>VLOOKUP(D1376,Аптека!A:B,2,FALSE)</f>
        <v>Аптека №4</v>
      </c>
      <c r="K1376" t="str">
        <f t="shared" si="21"/>
        <v>є рецепт</v>
      </c>
    </row>
    <row r="1377" spans="1:11">
      <c r="A1377" s="4">
        <v>1376</v>
      </c>
      <c r="B1377" s="7">
        <v>45766</v>
      </c>
      <c r="C1377" s="5" t="s">
        <v>2206</v>
      </c>
      <c r="D1377" s="6">
        <v>49</v>
      </c>
      <c r="E1377" s="20">
        <v>10</v>
      </c>
      <c r="F1377" s="6">
        <v>229</v>
      </c>
      <c r="G1377" s="6">
        <v>928</v>
      </c>
      <c r="H1377" s="6">
        <v>2376</v>
      </c>
      <c r="I1377" s="14">
        <f>SUMIF(Чек_позиція!D:D,Продаж!H1377,Чек_позиція!F:F)</f>
        <v>3359.34</v>
      </c>
      <c r="J1377" t="str">
        <f>VLOOKUP(D1377,Аптека!A:B,2,FALSE)</f>
        <v>Аптека №49</v>
      </c>
      <c r="K1377" t="str">
        <f t="shared" si="21"/>
        <v>є рецепт</v>
      </c>
    </row>
    <row r="1378" spans="1:11">
      <c r="A1378" s="4">
        <v>1377</v>
      </c>
      <c r="B1378" s="7">
        <v>45802</v>
      </c>
      <c r="C1378" s="5" t="s">
        <v>8</v>
      </c>
      <c r="D1378" s="6">
        <v>47</v>
      </c>
      <c r="E1378" s="20">
        <v>162</v>
      </c>
      <c r="F1378" s="6">
        <v>107</v>
      </c>
      <c r="G1378" s="6"/>
      <c r="H1378" s="6">
        <v>2377</v>
      </c>
      <c r="I1378" s="14">
        <f>SUMIF(Чек_позиція!D:D,Продаж!H1378,Чек_позиція!F:F)</f>
        <v>914.39</v>
      </c>
      <c r="J1378" t="str">
        <f>VLOOKUP(D1378,Аптека!A:B,2,FALSE)</f>
        <v>Аптека №47</v>
      </c>
      <c r="K1378" t="str">
        <f t="shared" si="21"/>
        <v>нема рецепту</v>
      </c>
    </row>
    <row r="1379" spans="1:11">
      <c r="A1379" s="4">
        <v>1378</v>
      </c>
      <c r="B1379" s="7">
        <v>45837</v>
      </c>
      <c r="C1379" s="5" t="s">
        <v>2206</v>
      </c>
      <c r="D1379" s="6">
        <v>52</v>
      </c>
      <c r="E1379" s="20">
        <v>226</v>
      </c>
      <c r="F1379" s="6">
        <v>352</v>
      </c>
      <c r="G1379" s="6"/>
      <c r="H1379" s="6">
        <v>2378</v>
      </c>
      <c r="I1379" s="14">
        <f>SUMIF(Чек_позиція!D:D,Продаж!H1379,Чек_позиція!F:F)</f>
        <v>1962.75</v>
      </c>
      <c r="J1379" t="str">
        <f>VLOOKUP(D1379,Аптека!A:B,2,FALSE)</f>
        <v>Аптека №52</v>
      </c>
      <c r="K1379" t="str">
        <f t="shared" si="21"/>
        <v>нема рецепту</v>
      </c>
    </row>
    <row r="1380" spans="1:11">
      <c r="A1380" s="4">
        <v>1379</v>
      </c>
      <c r="B1380" s="7">
        <v>45762</v>
      </c>
      <c r="C1380" s="5" t="s">
        <v>2206</v>
      </c>
      <c r="D1380" s="6">
        <v>17</v>
      </c>
      <c r="E1380" s="20">
        <v>348</v>
      </c>
      <c r="F1380" s="6">
        <v>17</v>
      </c>
      <c r="G1380" s="6">
        <v>821</v>
      </c>
      <c r="H1380" s="6">
        <v>2379</v>
      </c>
      <c r="I1380" s="14">
        <f>SUMIF(Чек_позиція!D:D,Продаж!H1380,Чек_позиція!F:F)</f>
        <v>10703.6</v>
      </c>
      <c r="J1380" t="str">
        <f>VLOOKUP(D1380,Аптека!A:B,2,FALSE)</f>
        <v>Аптека №17</v>
      </c>
      <c r="K1380" t="str">
        <f t="shared" si="21"/>
        <v>є рецепт</v>
      </c>
    </row>
    <row r="1381" spans="1:11">
      <c r="A1381" s="4">
        <v>1380</v>
      </c>
      <c r="B1381" s="7">
        <v>45675</v>
      </c>
      <c r="C1381" s="5" t="s">
        <v>8</v>
      </c>
      <c r="D1381" s="6">
        <v>42</v>
      </c>
      <c r="E1381" s="20">
        <v>130</v>
      </c>
      <c r="F1381" s="6">
        <v>102</v>
      </c>
      <c r="G1381" s="6"/>
      <c r="H1381" s="6">
        <v>2380</v>
      </c>
      <c r="I1381" s="14">
        <f>SUMIF(Чек_позиція!D:D,Продаж!H1381,Чек_позиція!F:F)</f>
        <v>4722.71</v>
      </c>
      <c r="J1381" t="str">
        <f>VLOOKUP(D1381,Аптека!A:B,2,FALSE)</f>
        <v>Аптека №42</v>
      </c>
      <c r="K1381" t="str">
        <f t="shared" si="21"/>
        <v>нема рецепту</v>
      </c>
    </row>
    <row r="1382" spans="1:11">
      <c r="A1382" s="4">
        <v>1381</v>
      </c>
      <c r="B1382" s="7">
        <v>45818</v>
      </c>
      <c r="C1382" s="5" t="s">
        <v>8</v>
      </c>
      <c r="D1382" s="6">
        <v>6</v>
      </c>
      <c r="E1382" s="20">
        <v>236</v>
      </c>
      <c r="F1382" s="6">
        <v>6</v>
      </c>
      <c r="G1382" s="6">
        <v>795</v>
      </c>
      <c r="H1382" s="6">
        <v>2381</v>
      </c>
      <c r="I1382" s="14">
        <f>SUMIF(Чек_позиція!D:D,Продаж!H1382,Чек_позиція!F:F)</f>
        <v>2326.3200000000002</v>
      </c>
      <c r="J1382" t="str">
        <f>VLOOKUP(D1382,Аптека!A:B,2,FALSE)</f>
        <v>Аптека №6</v>
      </c>
      <c r="K1382" t="str">
        <f t="shared" si="21"/>
        <v>є рецепт</v>
      </c>
    </row>
    <row r="1383" spans="1:11">
      <c r="A1383" s="4">
        <v>1382</v>
      </c>
      <c r="B1383" s="7">
        <v>45797</v>
      </c>
      <c r="C1383" s="5" t="s">
        <v>2206</v>
      </c>
      <c r="D1383" s="6">
        <v>31</v>
      </c>
      <c r="E1383" s="20">
        <v>131</v>
      </c>
      <c r="F1383" s="6">
        <v>91</v>
      </c>
      <c r="G1383" s="6"/>
      <c r="H1383" s="6">
        <v>2382</v>
      </c>
      <c r="I1383" s="14">
        <f>SUMIF(Чек_позиція!D:D,Продаж!H1383,Чек_позиція!F:F)</f>
        <v>923.93</v>
      </c>
      <c r="J1383" t="str">
        <f>VLOOKUP(D1383,Аптека!A:B,2,FALSE)</f>
        <v>Аптека №31</v>
      </c>
      <c r="K1383" t="str">
        <f t="shared" si="21"/>
        <v>нема рецепту</v>
      </c>
    </row>
    <row r="1384" spans="1:11">
      <c r="A1384" s="4">
        <v>1383</v>
      </c>
      <c r="B1384" s="7">
        <v>45714</v>
      </c>
      <c r="C1384" s="5" t="s">
        <v>8</v>
      </c>
      <c r="D1384" s="6">
        <v>4</v>
      </c>
      <c r="E1384" s="20">
        <v>136</v>
      </c>
      <c r="F1384" s="6">
        <v>4</v>
      </c>
      <c r="G1384" s="6"/>
      <c r="H1384" s="6">
        <v>2383</v>
      </c>
      <c r="I1384" s="14">
        <f>SUMIF(Чек_позиція!D:D,Продаж!H1384,Чек_позиція!F:F)</f>
        <v>1135.9000000000001</v>
      </c>
      <c r="J1384" t="str">
        <f>VLOOKUP(D1384,Аптека!A:B,2,FALSE)</f>
        <v>Аптека №4</v>
      </c>
      <c r="K1384" t="str">
        <f t="shared" si="21"/>
        <v>нема рецепту</v>
      </c>
    </row>
    <row r="1385" spans="1:11">
      <c r="A1385" s="4">
        <v>1384</v>
      </c>
      <c r="B1385" s="7">
        <v>45773</v>
      </c>
      <c r="C1385" s="5" t="s">
        <v>8</v>
      </c>
      <c r="D1385" s="6">
        <v>28</v>
      </c>
      <c r="E1385" s="20">
        <v>356</v>
      </c>
      <c r="F1385" s="6">
        <v>268</v>
      </c>
      <c r="G1385" s="6">
        <v>443</v>
      </c>
      <c r="H1385" s="6">
        <v>2384</v>
      </c>
      <c r="I1385" s="14">
        <f>SUMIF(Чек_позиція!D:D,Продаж!H1385,Чек_позиція!F:F)</f>
        <v>4536.88</v>
      </c>
      <c r="J1385" t="str">
        <f>VLOOKUP(D1385,Аптека!A:B,2,FALSE)</f>
        <v>Аптека №28</v>
      </c>
      <c r="K1385" t="str">
        <f t="shared" si="21"/>
        <v>є рецепт</v>
      </c>
    </row>
    <row r="1386" spans="1:11">
      <c r="A1386" s="4">
        <v>1385</v>
      </c>
      <c r="B1386" s="7">
        <v>45831</v>
      </c>
      <c r="C1386" s="5" t="s">
        <v>2206</v>
      </c>
      <c r="D1386" s="6">
        <v>32</v>
      </c>
      <c r="E1386" s="20">
        <v>565</v>
      </c>
      <c r="F1386" s="6">
        <v>92</v>
      </c>
      <c r="G1386" s="6">
        <v>260</v>
      </c>
      <c r="H1386" s="6">
        <v>2385</v>
      </c>
      <c r="I1386" s="14">
        <f>SUMIF(Чек_позиція!D:D,Продаж!H1386,Чек_позиція!F:F)</f>
        <v>5772.06</v>
      </c>
      <c r="J1386" t="str">
        <f>VLOOKUP(D1386,Аптека!A:B,2,FALSE)</f>
        <v>Аптека №32</v>
      </c>
      <c r="K1386" t="str">
        <f t="shared" si="21"/>
        <v>є рецепт</v>
      </c>
    </row>
    <row r="1387" spans="1:11">
      <c r="A1387" s="4">
        <v>1386</v>
      </c>
      <c r="B1387" s="7">
        <v>45802</v>
      </c>
      <c r="C1387" s="5" t="s">
        <v>2206</v>
      </c>
      <c r="D1387" s="6">
        <v>30</v>
      </c>
      <c r="E1387" s="20">
        <v>489</v>
      </c>
      <c r="F1387" s="6">
        <v>270</v>
      </c>
      <c r="G1387" s="6"/>
      <c r="H1387" s="6">
        <v>2386</v>
      </c>
      <c r="I1387" s="14">
        <f>SUMIF(Чек_позиція!D:D,Продаж!H1387,Чек_позиція!F:F)</f>
        <v>2932.2000000000003</v>
      </c>
      <c r="J1387" t="str">
        <f>VLOOKUP(D1387,Аптека!A:B,2,FALSE)</f>
        <v>Аптека №30</v>
      </c>
      <c r="K1387" t="str">
        <f t="shared" si="21"/>
        <v>нема рецепту</v>
      </c>
    </row>
    <row r="1388" spans="1:11">
      <c r="A1388" s="4">
        <v>1387</v>
      </c>
      <c r="B1388" s="7">
        <v>45710</v>
      </c>
      <c r="C1388" s="5" t="s">
        <v>8</v>
      </c>
      <c r="D1388" s="6">
        <v>53</v>
      </c>
      <c r="E1388" s="20">
        <v>273</v>
      </c>
      <c r="F1388" s="6">
        <v>53</v>
      </c>
      <c r="G1388" s="6">
        <v>574</v>
      </c>
      <c r="H1388" s="6">
        <v>2387</v>
      </c>
      <c r="I1388" s="14">
        <f>SUMIF(Чек_позиція!D:D,Продаж!H1388,Чек_позиція!F:F)</f>
        <v>6711.28</v>
      </c>
      <c r="J1388" t="str">
        <f>VLOOKUP(D1388,Аптека!A:B,2,FALSE)</f>
        <v>Аптека №53</v>
      </c>
      <c r="K1388" t="str">
        <f t="shared" si="21"/>
        <v>є рецепт</v>
      </c>
    </row>
    <row r="1389" spans="1:11">
      <c r="A1389" s="4">
        <v>1388</v>
      </c>
      <c r="B1389" s="7">
        <v>45719</v>
      </c>
      <c r="C1389" s="5" t="s">
        <v>8</v>
      </c>
      <c r="D1389" s="6">
        <v>31</v>
      </c>
      <c r="E1389" s="20">
        <v>83</v>
      </c>
      <c r="F1389" s="6">
        <v>151</v>
      </c>
      <c r="G1389" s="6"/>
      <c r="H1389" s="6">
        <v>2388</v>
      </c>
      <c r="I1389" s="14">
        <f>SUMIF(Чек_позиція!D:D,Продаж!H1389,Чек_позиція!F:F)</f>
        <v>383.77</v>
      </c>
      <c r="J1389" t="str">
        <f>VLOOKUP(D1389,Аптека!A:B,2,FALSE)</f>
        <v>Аптека №31</v>
      </c>
      <c r="K1389" t="str">
        <f t="shared" si="21"/>
        <v>нема рецепту</v>
      </c>
    </row>
    <row r="1390" spans="1:11">
      <c r="A1390" s="4">
        <v>1389</v>
      </c>
      <c r="B1390" s="7">
        <v>45805</v>
      </c>
      <c r="C1390" s="5" t="s">
        <v>2206</v>
      </c>
      <c r="D1390" s="6">
        <v>59</v>
      </c>
      <c r="E1390" s="20"/>
      <c r="F1390" s="6">
        <v>179</v>
      </c>
      <c r="G1390" s="6"/>
      <c r="H1390" s="6">
        <v>2389</v>
      </c>
      <c r="I1390" s="14">
        <f>SUMIF(Чек_позиція!D:D,Продаж!H1390,Чек_позиція!F:F)</f>
        <v>1974.08</v>
      </c>
      <c r="J1390" t="str">
        <f>VLOOKUP(D1390,Аптека!A:B,2,FALSE)</f>
        <v>Аптека №59</v>
      </c>
      <c r="K1390" t="str">
        <f t="shared" si="21"/>
        <v>нема рецепту</v>
      </c>
    </row>
    <row r="1391" spans="1:11">
      <c r="A1391" s="4">
        <v>1390</v>
      </c>
      <c r="B1391" s="7">
        <v>45660</v>
      </c>
      <c r="C1391" s="5" t="s">
        <v>8</v>
      </c>
      <c r="D1391" s="6">
        <v>14</v>
      </c>
      <c r="E1391" s="20">
        <v>484</v>
      </c>
      <c r="F1391" s="6">
        <v>14</v>
      </c>
      <c r="G1391" s="6"/>
      <c r="H1391" s="6">
        <v>2390</v>
      </c>
      <c r="I1391" s="14">
        <f>SUMIF(Чек_позиція!D:D,Продаж!H1391,Чек_позиція!F:F)</f>
        <v>9342.56</v>
      </c>
      <c r="J1391" t="str">
        <f>VLOOKUP(D1391,Аптека!A:B,2,FALSE)</f>
        <v>Аптека №14</v>
      </c>
      <c r="K1391" t="str">
        <f t="shared" si="21"/>
        <v>нема рецепту</v>
      </c>
    </row>
    <row r="1392" spans="1:11">
      <c r="A1392" s="4">
        <v>1391</v>
      </c>
      <c r="B1392" s="7">
        <v>45749</v>
      </c>
      <c r="C1392" s="5" t="s">
        <v>8</v>
      </c>
      <c r="D1392" s="6">
        <v>24</v>
      </c>
      <c r="E1392" s="20"/>
      <c r="F1392" s="6">
        <v>324</v>
      </c>
      <c r="G1392" s="6">
        <v>1191</v>
      </c>
      <c r="H1392" s="6">
        <v>2391</v>
      </c>
      <c r="I1392" s="14">
        <f>SUMIF(Чек_позиція!D:D,Продаж!H1392,Чек_позиція!F:F)</f>
        <v>3742.88</v>
      </c>
      <c r="J1392" t="str">
        <f>VLOOKUP(D1392,Аптека!A:B,2,FALSE)</f>
        <v>Аптека №24</v>
      </c>
      <c r="K1392" t="str">
        <f t="shared" si="21"/>
        <v>є рецепт</v>
      </c>
    </row>
    <row r="1393" spans="1:11">
      <c r="A1393" s="4">
        <v>1392</v>
      </c>
      <c r="B1393" s="7">
        <v>45792</v>
      </c>
      <c r="C1393" s="5" t="s">
        <v>2206</v>
      </c>
      <c r="D1393" s="6">
        <v>6</v>
      </c>
      <c r="E1393" s="20"/>
      <c r="F1393" s="6">
        <v>126</v>
      </c>
      <c r="G1393" s="6">
        <v>1289</v>
      </c>
      <c r="H1393" s="6">
        <v>2392</v>
      </c>
      <c r="I1393" s="14">
        <f>SUMIF(Чек_позиція!D:D,Продаж!H1393,Чек_позиція!F:F)</f>
        <v>103.62</v>
      </c>
      <c r="J1393" t="str">
        <f>VLOOKUP(D1393,Аптека!A:B,2,FALSE)</f>
        <v>Аптека №6</v>
      </c>
      <c r="K1393" t="str">
        <f t="shared" si="21"/>
        <v>є рецепт</v>
      </c>
    </row>
    <row r="1394" spans="1:11">
      <c r="A1394" s="4">
        <v>1393</v>
      </c>
      <c r="B1394" s="7">
        <v>45701</v>
      </c>
      <c r="C1394" s="5" t="s">
        <v>8</v>
      </c>
      <c r="D1394" s="6">
        <v>37</v>
      </c>
      <c r="E1394" s="20">
        <v>116</v>
      </c>
      <c r="F1394" s="6">
        <v>157</v>
      </c>
      <c r="G1394" s="6"/>
      <c r="H1394" s="6">
        <v>2393</v>
      </c>
      <c r="I1394" s="14">
        <f>SUMIF(Чек_позиція!D:D,Продаж!H1394,Чек_позиція!F:F)</f>
        <v>2038.4</v>
      </c>
      <c r="J1394" t="str">
        <f>VLOOKUP(D1394,Аптека!A:B,2,FALSE)</f>
        <v>Аптека №37</v>
      </c>
      <c r="K1394" t="str">
        <f t="shared" si="21"/>
        <v>нема рецепту</v>
      </c>
    </row>
    <row r="1395" spans="1:11">
      <c r="A1395" s="4">
        <v>1394</v>
      </c>
      <c r="B1395" s="7">
        <v>45756</v>
      </c>
      <c r="C1395" s="5" t="s">
        <v>2206</v>
      </c>
      <c r="D1395" s="6">
        <v>30</v>
      </c>
      <c r="E1395" s="20">
        <v>156</v>
      </c>
      <c r="F1395" s="6">
        <v>390</v>
      </c>
      <c r="G1395" s="6">
        <v>96</v>
      </c>
      <c r="H1395" s="6">
        <v>2394</v>
      </c>
      <c r="I1395" s="14">
        <f>SUMIF(Чек_позиція!D:D,Продаж!H1395,Чек_позиція!F:F)</f>
        <v>2889.98</v>
      </c>
      <c r="J1395" t="str">
        <f>VLOOKUP(D1395,Аптека!A:B,2,FALSE)</f>
        <v>Аптека №30</v>
      </c>
      <c r="K1395" t="str">
        <f t="shared" si="21"/>
        <v>є рецепт</v>
      </c>
    </row>
    <row r="1396" spans="1:11">
      <c r="A1396" s="4">
        <v>1395</v>
      </c>
      <c r="B1396" s="7">
        <v>45674</v>
      </c>
      <c r="C1396" s="5" t="s">
        <v>2206</v>
      </c>
      <c r="D1396" s="6">
        <v>48</v>
      </c>
      <c r="E1396" s="20">
        <v>531</v>
      </c>
      <c r="F1396" s="6">
        <v>228</v>
      </c>
      <c r="G1396" s="6"/>
      <c r="H1396" s="6">
        <v>2395</v>
      </c>
      <c r="I1396" s="14">
        <f>SUMIF(Чек_позиція!D:D,Продаж!H1396,Чек_позиція!F:F)</f>
        <v>9480.380000000001</v>
      </c>
      <c r="J1396" t="str">
        <f>VLOOKUP(D1396,Аптека!A:B,2,FALSE)</f>
        <v>Аптека №48</v>
      </c>
      <c r="K1396" t="str">
        <f t="shared" si="21"/>
        <v>нема рецепту</v>
      </c>
    </row>
    <row r="1397" spans="1:11">
      <c r="A1397" s="4">
        <v>1396</v>
      </c>
      <c r="B1397" s="7">
        <v>45731</v>
      </c>
      <c r="C1397" s="5" t="s">
        <v>2206</v>
      </c>
      <c r="D1397" s="6">
        <v>56</v>
      </c>
      <c r="E1397" s="20">
        <v>21</v>
      </c>
      <c r="F1397" s="6">
        <v>176</v>
      </c>
      <c r="G1397" s="6"/>
      <c r="H1397" s="6">
        <v>2396</v>
      </c>
      <c r="I1397" s="14">
        <f>SUMIF(Чек_позиція!D:D,Продаж!H1397,Чек_позиція!F:F)</f>
        <v>1027.68</v>
      </c>
      <c r="J1397" t="str">
        <f>VLOOKUP(D1397,Аптека!A:B,2,FALSE)</f>
        <v>Аптека №56</v>
      </c>
      <c r="K1397" t="str">
        <f t="shared" si="21"/>
        <v>нема рецепту</v>
      </c>
    </row>
    <row r="1398" spans="1:11">
      <c r="A1398" s="4">
        <v>1397</v>
      </c>
      <c r="B1398" s="7">
        <v>45698</v>
      </c>
      <c r="C1398" s="5" t="s">
        <v>2206</v>
      </c>
      <c r="D1398" s="6">
        <v>20</v>
      </c>
      <c r="E1398" s="20">
        <v>508</v>
      </c>
      <c r="F1398" s="6">
        <v>260</v>
      </c>
      <c r="G1398" s="6"/>
      <c r="H1398" s="6">
        <v>2397</v>
      </c>
      <c r="I1398" s="14">
        <f>SUMIF(Чек_позиція!D:D,Продаж!H1398,Чек_позиція!F:F)</f>
        <v>5198.62</v>
      </c>
      <c r="J1398" t="str">
        <f>VLOOKUP(D1398,Аптека!A:B,2,FALSE)</f>
        <v>Аптека №20</v>
      </c>
      <c r="K1398" t="str">
        <f t="shared" si="21"/>
        <v>нема рецепту</v>
      </c>
    </row>
    <row r="1399" spans="1:11">
      <c r="A1399" s="4">
        <v>1398</v>
      </c>
      <c r="B1399" s="7">
        <v>45661</v>
      </c>
      <c r="C1399" s="5" t="s">
        <v>2206</v>
      </c>
      <c r="D1399" s="6">
        <v>2</v>
      </c>
      <c r="E1399" s="20">
        <v>223</v>
      </c>
      <c r="F1399" s="6">
        <v>362</v>
      </c>
      <c r="G1399" s="6"/>
      <c r="H1399" s="6">
        <v>2398</v>
      </c>
      <c r="I1399" s="14">
        <f>SUMIF(Чек_позиція!D:D,Продаж!H1399,Чек_позиція!F:F)</f>
        <v>4340.3</v>
      </c>
      <c r="J1399" t="str">
        <f>VLOOKUP(D1399,Аптека!A:B,2,FALSE)</f>
        <v>Аптека №2</v>
      </c>
      <c r="K1399" t="str">
        <f t="shared" si="21"/>
        <v>нема рецепту</v>
      </c>
    </row>
    <row r="1400" spans="1:11">
      <c r="A1400" s="4">
        <v>1399</v>
      </c>
      <c r="B1400" s="7">
        <v>45774</v>
      </c>
      <c r="C1400" s="5" t="s">
        <v>2206</v>
      </c>
      <c r="D1400" s="6">
        <v>18</v>
      </c>
      <c r="E1400" s="20">
        <v>453</v>
      </c>
      <c r="F1400" s="6">
        <v>18</v>
      </c>
      <c r="G1400" s="6"/>
      <c r="H1400" s="6">
        <v>2399</v>
      </c>
      <c r="I1400" s="14">
        <f>SUMIF(Чек_позиція!D:D,Продаж!H1400,Чек_позиція!F:F)</f>
        <v>1036.23</v>
      </c>
      <c r="J1400" t="str">
        <f>VLOOKUP(D1400,Аптека!A:B,2,FALSE)</f>
        <v>Аптека №18</v>
      </c>
      <c r="K1400" t="str">
        <f t="shared" si="21"/>
        <v>нема рецепту</v>
      </c>
    </row>
    <row r="1401" spans="1:11">
      <c r="A1401" s="4">
        <v>1400</v>
      </c>
      <c r="B1401" s="7">
        <v>45658</v>
      </c>
      <c r="C1401" s="5" t="s">
        <v>2206</v>
      </c>
      <c r="D1401" s="6">
        <v>58</v>
      </c>
      <c r="E1401" s="20">
        <v>128</v>
      </c>
      <c r="F1401" s="6">
        <v>238</v>
      </c>
      <c r="G1401" s="6"/>
      <c r="H1401" s="6">
        <v>2400</v>
      </c>
      <c r="I1401" s="14">
        <f>SUMIF(Чек_позиція!D:D,Продаж!H1401,Чек_позиція!F:F)</f>
        <v>5019.7699999999995</v>
      </c>
      <c r="J1401" t="str">
        <f>VLOOKUP(D1401,Аптека!A:B,2,FALSE)</f>
        <v>Аптека №58</v>
      </c>
      <c r="K1401" t="str">
        <f t="shared" si="21"/>
        <v>нема рецепту</v>
      </c>
    </row>
    <row r="1402" spans="1:11">
      <c r="A1402" s="4">
        <v>1401</v>
      </c>
      <c r="B1402" s="7">
        <v>45668</v>
      </c>
      <c r="C1402" s="5" t="s">
        <v>8</v>
      </c>
      <c r="D1402" s="6">
        <v>1</v>
      </c>
      <c r="E1402" s="20">
        <v>291</v>
      </c>
      <c r="F1402" s="6">
        <v>121</v>
      </c>
      <c r="G1402" s="6"/>
      <c r="H1402" s="6">
        <v>2401</v>
      </c>
      <c r="I1402" s="14">
        <f>SUMIF(Чек_позиція!D:D,Продаж!H1402,Чек_позиція!F:F)</f>
        <v>2112.6799999999998</v>
      </c>
      <c r="J1402" t="str">
        <f>VLOOKUP(D1402,Аптека!A:B,2,FALSE)</f>
        <v>Аптека №1</v>
      </c>
      <c r="K1402" t="str">
        <f t="shared" si="21"/>
        <v>нема рецепту</v>
      </c>
    </row>
    <row r="1403" spans="1:11">
      <c r="A1403" s="4">
        <v>1402</v>
      </c>
      <c r="B1403" s="7">
        <v>45799</v>
      </c>
      <c r="C1403" s="5" t="s">
        <v>2206</v>
      </c>
      <c r="D1403" s="6">
        <v>18</v>
      </c>
      <c r="E1403" s="20"/>
      <c r="F1403" s="6">
        <v>198</v>
      </c>
      <c r="G1403" s="6">
        <v>563</v>
      </c>
      <c r="H1403" s="6">
        <v>2402</v>
      </c>
      <c r="I1403" s="14">
        <f>SUMIF(Чек_позиція!D:D,Продаж!H1403,Чек_позиція!F:F)</f>
        <v>269.18</v>
      </c>
      <c r="J1403" t="str">
        <f>VLOOKUP(D1403,Аптека!A:B,2,FALSE)</f>
        <v>Аптека №18</v>
      </c>
      <c r="K1403" t="str">
        <f t="shared" si="21"/>
        <v>є рецепт</v>
      </c>
    </row>
    <row r="1404" spans="1:11">
      <c r="A1404" s="4">
        <v>1403</v>
      </c>
      <c r="B1404" s="7">
        <v>45672</v>
      </c>
      <c r="C1404" s="5" t="s">
        <v>2206</v>
      </c>
      <c r="D1404" s="6">
        <v>9</v>
      </c>
      <c r="E1404" s="20"/>
      <c r="F1404" s="6">
        <v>189</v>
      </c>
      <c r="G1404" s="6">
        <v>1263</v>
      </c>
      <c r="H1404" s="6">
        <v>2403</v>
      </c>
      <c r="I1404" s="14">
        <f>SUMIF(Чек_позиція!D:D,Продаж!H1404,Чек_позиція!F:F)</f>
        <v>2784.06</v>
      </c>
      <c r="J1404" t="str">
        <f>VLOOKUP(D1404,Аптека!A:B,2,FALSE)</f>
        <v>Аптека №9</v>
      </c>
      <c r="K1404" t="str">
        <f t="shared" si="21"/>
        <v>є рецепт</v>
      </c>
    </row>
    <row r="1405" spans="1:11">
      <c r="A1405" s="4">
        <v>1404</v>
      </c>
      <c r="B1405" s="7">
        <v>45806</v>
      </c>
      <c r="C1405" s="5" t="s">
        <v>2206</v>
      </c>
      <c r="D1405" s="6">
        <v>7</v>
      </c>
      <c r="E1405" s="20">
        <v>543</v>
      </c>
      <c r="F1405" s="6">
        <v>247</v>
      </c>
      <c r="G1405" s="6"/>
      <c r="H1405" s="6">
        <v>2404</v>
      </c>
      <c r="I1405" s="14">
        <f>SUMIF(Чек_позиція!D:D,Продаж!H1405,Чек_позиція!F:F)</f>
        <v>2629.5699999999997</v>
      </c>
      <c r="J1405" t="str">
        <f>VLOOKUP(D1405,Аптека!A:B,2,FALSE)</f>
        <v>Аптека №7</v>
      </c>
      <c r="K1405" t="str">
        <f t="shared" si="21"/>
        <v>нема рецепту</v>
      </c>
    </row>
    <row r="1406" spans="1:11">
      <c r="A1406" s="4">
        <v>1405</v>
      </c>
      <c r="B1406" s="7">
        <v>45676</v>
      </c>
      <c r="C1406" s="5" t="s">
        <v>2206</v>
      </c>
      <c r="D1406" s="6">
        <v>42</v>
      </c>
      <c r="E1406" s="20">
        <v>264</v>
      </c>
      <c r="F1406" s="6">
        <v>342</v>
      </c>
      <c r="G1406" s="6"/>
      <c r="H1406" s="6">
        <v>2405</v>
      </c>
      <c r="I1406" s="14">
        <f>SUMIF(Чек_позиція!D:D,Продаж!H1406,Чек_позиція!F:F)</f>
        <v>2080.83</v>
      </c>
      <c r="J1406" t="str">
        <f>VLOOKUP(D1406,Аптека!A:B,2,FALSE)</f>
        <v>Аптека №42</v>
      </c>
      <c r="K1406" t="str">
        <f t="shared" si="21"/>
        <v>нема рецепту</v>
      </c>
    </row>
    <row r="1407" spans="1:11">
      <c r="A1407" s="4">
        <v>1406</v>
      </c>
      <c r="B1407" s="7">
        <v>45732</v>
      </c>
      <c r="C1407" s="5" t="s">
        <v>2206</v>
      </c>
      <c r="D1407" s="6">
        <v>39</v>
      </c>
      <c r="E1407" s="20">
        <v>270</v>
      </c>
      <c r="F1407" s="6">
        <v>99</v>
      </c>
      <c r="G1407" s="6">
        <v>485</v>
      </c>
      <c r="H1407" s="6">
        <v>2406</v>
      </c>
      <c r="I1407" s="14">
        <f>SUMIF(Чек_позиція!D:D,Продаж!H1407,Чек_позиція!F:F)</f>
        <v>1706.1100000000001</v>
      </c>
      <c r="J1407" t="str">
        <f>VLOOKUP(D1407,Аптека!A:B,2,FALSE)</f>
        <v>Аптека №39</v>
      </c>
      <c r="K1407" t="str">
        <f t="shared" si="21"/>
        <v>є рецепт</v>
      </c>
    </row>
    <row r="1408" spans="1:11">
      <c r="A1408" s="4">
        <v>1407</v>
      </c>
      <c r="B1408" s="7">
        <v>45771</v>
      </c>
      <c r="C1408" s="5" t="s">
        <v>2206</v>
      </c>
      <c r="D1408" s="6">
        <v>21</v>
      </c>
      <c r="E1408" s="20"/>
      <c r="F1408" s="6">
        <v>141</v>
      </c>
      <c r="G1408" s="6"/>
      <c r="H1408" s="6">
        <v>2407</v>
      </c>
      <c r="I1408" s="14">
        <f>SUMIF(Чек_позиція!D:D,Продаж!H1408,Чек_позиція!F:F)</f>
        <v>900.38</v>
      </c>
      <c r="J1408" t="str">
        <f>VLOOKUP(D1408,Аптека!A:B,2,FALSE)</f>
        <v>Аптека №21</v>
      </c>
      <c r="K1408" t="str">
        <f t="shared" si="21"/>
        <v>нема рецепту</v>
      </c>
    </row>
    <row r="1409" spans="1:11">
      <c r="A1409" s="4">
        <v>1408</v>
      </c>
      <c r="B1409" s="7">
        <v>45675</v>
      </c>
      <c r="C1409" s="5" t="s">
        <v>8</v>
      </c>
      <c r="D1409" s="6">
        <v>58</v>
      </c>
      <c r="E1409" s="20">
        <v>521</v>
      </c>
      <c r="F1409" s="6">
        <v>58</v>
      </c>
      <c r="G1409" s="6"/>
      <c r="H1409" s="6">
        <v>2408</v>
      </c>
      <c r="I1409" s="14">
        <f>SUMIF(Чек_позиція!D:D,Продаж!H1409,Чек_позиція!F:F)</f>
        <v>661.39</v>
      </c>
      <c r="J1409" t="str">
        <f>VLOOKUP(D1409,Аптека!A:B,2,FALSE)</f>
        <v>Аптека №58</v>
      </c>
      <c r="K1409" t="str">
        <f t="shared" si="21"/>
        <v>нема рецепту</v>
      </c>
    </row>
    <row r="1410" spans="1:11">
      <c r="A1410" s="4">
        <v>1409</v>
      </c>
      <c r="B1410" s="7">
        <v>45674</v>
      </c>
      <c r="C1410" s="5" t="s">
        <v>8</v>
      </c>
      <c r="D1410" s="6">
        <v>34</v>
      </c>
      <c r="E1410" s="20"/>
      <c r="F1410" s="6">
        <v>94</v>
      </c>
      <c r="G1410" s="6"/>
      <c r="H1410" s="6">
        <v>2409</v>
      </c>
      <c r="I1410" s="14">
        <f>SUMIF(Чек_позиція!D:D,Продаж!H1410,Чек_позиція!F:F)</f>
        <v>5579.58</v>
      </c>
      <c r="J1410" t="str">
        <f>VLOOKUP(D1410,Аптека!A:B,2,FALSE)</f>
        <v>Аптека №34</v>
      </c>
      <c r="K1410" t="str">
        <f t="shared" si="21"/>
        <v>нема рецепту</v>
      </c>
    </row>
    <row r="1411" spans="1:11">
      <c r="A1411" s="4">
        <v>1410</v>
      </c>
      <c r="B1411" s="7">
        <v>45721</v>
      </c>
      <c r="C1411" s="5" t="s">
        <v>2206</v>
      </c>
      <c r="D1411" s="6">
        <v>38</v>
      </c>
      <c r="E1411" s="20"/>
      <c r="F1411" s="6">
        <v>158</v>
      </c>
      <c r="G1411" s="6"/>
      <c r="H1411" s="6">
        <v>2410</v>
      </c>
      <c r="I1411" s="14">
        <f>SUMIF(Чек_позиція!D:D,Продаж!H1411,Чек_позиція!F:F)</f>
        <v>4335.22</v>
      </c>
      <c r="J1411" t="str">
        <f>VLOOKUP(D1411,Аптека!A:B,2,FALSE)</f>
        <v>Аптека №38</v>
      </c>
      <c r="K1411" t="str">
        <f t="shared" ref="K1411:K1474" si="22">IF(G1411="", "нема рецепту","є рецепт")</f>
        <v>нема рецепту</v>
      </c>
    </row>
    <row r="1412" spans="1:11">
      <c r="A1412" s="4">
        <v>1411</v>
      </c>
      <c r="B1412" s="7">
        <v>45733</v>
      </c>
      <c r="C1412" s="5" t="s">
        <v>2206</v>
      </c>
      <c r="D1412" s="6">
        <v>38</v>
      </c>
      <c r="E1412" s="20">
        <v>461</v>
      </c>
      <c r="F1412" s="6">
        <v>398</v>
      </c>
      <c r="G1412" s="6">
        <v>644</v>
      </c>
      <c r="H1412" s="6">
        <v>2411</v>
      </c>
      <c r="I1412" s="14">
        <f>SUMIF(Чек_позиція!D:D,Продаж!H1412,Чек_позиція!F:F)</f>
        <v>808.11</v>
      </c>
      <c r="J1412" t="str">
        <f>VLOOKUP(D1412,Аптека!A:B,2,FALSE)</f>
        <v>Аптека №38</v>
      </c>
      <c r="K1412" t="str">
        <f t="shared" si="22"/>
        <v>є рецепт</v>
      </c>
    </row>
    <row r="1413" spans="1:11">
      <c r="A1413" s="4">
        <v>1412</v>
      </c>
      <c r="B1413" s="7">
        <v>45716</v>
      </c>
      <c r="C1413" s="5" t="s">
        <v>8</v>
      </c>
      <c r="D1413" s="6">
        <v>54</v>
      </c>
      <c r="E1413" s="20">
        <v>480</v>
      </c>
      <c r="F1413" s="6">
        <v>294</v>
      </c>
      <c r="G1413" s="6">
        <v>984</v>
      </c>
      <c r="H1413" s="6">
        <v>2412</v>
      </c>
      <c r="I1413" s="14">
        <f>SUMIF(Чек_позиція!D:D,Продаж!H1413,Чек_позиція!F:F)</f>
        <v>3357.2799999999997</v>
      </c>
      <c r="J1413" t="str">
        <f>VLOOKUP(D1413,Аптека!A:B,2,FALSE)</f>
        <v>Аптека №54</v>
      </c>
      <c r="K1413" t="str">
        <f t="shared" si="22"/>
        <v>є рецепт</v>
      </c>
    </row>
    <row r="1414" spans="1:11">
      <c r="A1414" s="4">
        <v>1413</v>
      </c>
      <c r="B1414" s="7">
        <v>45757</v>
      </c>
      <c r="C1414" s="5" t="s">
        <v>2206</v>
      </c>
      <c r="D1414" s="6">
        <v>52</v>
      </c>
      <c r="E1414" s="20">
        <v>83</v>
      </c>
      <c r="F1414" s="6">
        <v>52</v>
      </c>
      <c r="G1414" s="6">
        <v>1044</v>
      </c>
      <c r="H1414" s="6">
        <v>2413</v>
      </c>
      <c r="I1414" s="14">
        <f>SUMIF(Чек_позиція!D:D,Продаж!H1414,Чек_позиція!F:F)</f>
        <v>4994.2800000000007</v>
      </c>
      <c r="J1414" t="str">
        <f>VLOOKUP(D1414,Аптека!A:B,2,FALSE)</f>
        <v>Аптека №52</v>
      </c>
      <c r="K1414" t="str">
        <f t="shared" si="22"/>
        <v>є рецепт</v>
      </c>
    </row>
    <row r="1415" spans="1:11">
      <c r="A1415" s="4">
        <v>1414</v>
      </c>
      <c r="B1415" s="7">
        <v>45677</v>
      </c>
      <c r="C1415" s="5" t="s">
        <v>8</v>
      </c>
      <c r="D1415" s="6">
        <v>31</v>
      </c>
      <c r="E1415" s="20"/>
      <c r="F1415" s="6">
        <v>91</v>
      </c>
      <c r="G1415" s="6">
        <v>1098</v>
      </c>
      <c r="H1415" s="6">
        <v>2414</v>
      </c>
      <c r="I1415" s="14">
        <f>SUMIF(Чек_позиція!D:D,Продаж!H1415,Чек_позиція!F:F)</f>
        <v>923.40000000000009</v>
      </c>
      <c r="J1415" t="str">
        <f>VLOOKUP(D1415,Аптека!A:B,2,FALSE)</f>
        <v>Аптека №31</v>
      </c>
      <c r="K1415" t="str">
        <f t="shared" si="22"/>
        <v>є рецепт</v>
      </c>
    </row>
    <row r="1416" spans="1:11">
      <c r="A1416" s="4">
        <v>1415</v>
      </c>
      <c r="B1416" s="7">
        <v>45714</v>
      </c>
      <c r="C1416" s="5" t="s">
        <v>8</v>
      </c>
      <c r="D1416" s="6">
        <v>55</v>
      </c>
      <c r="E1416" s="20">
        <v>39</v>
      </c>
      <c r="F1416" s="6">
        <v>175</v>
      </c>
      <c r="G1416" s="6">
        <v>852</v>
      </c>
      <c r="H1416" s="6">
        <v>2415</v>
      </c>
      <c r="I1416" s="14">
        <f>SUMIF(Чек_позиція!D:D,Продаж!H1416,Чек_позиція!F:F)</f>
        <v>8394.7800000000007</v>
      </c>
      <c r="J1416" t="str">
        <f>VLOOKUP(D1416,Аптека!A:B,2,FALSE)</f>
        <v>Аптека №55</v>
      </c>
      <c r="K1416" t="str">
        <f t="shared" si="22"/>
        <v>є рецепт</v>
      </c>
    </row>
    <row r="1417" spans="1:11">
      <c r="A1417" s="4">
        <v>1416</v>
      </c>
      <c r="B1417" s="7">
        <v>45762</v>
      </c>
      <c r="C1417" s="5" t="s">
        <v>2206</v>
      </c>
      <c r="D1417" s="6">
        <v>39</v>
      </c>
      <c r="E1417" s="20">
        <v>486</v>
      </c>
      <c r="F1417" s="6">
        <v>339</v>
      </c>
      <c r="G1417" s="6">
        <v>400</v>
      </c>
      <c r="H1417" s="6">
        <v>2416</v>
      </c>
      <c r="I1417" s="14">
        <f>SUMIF(Чек_позиція!D:D,Продаж!H1417,Чек_позиція!F:F)</f>
        <v>448.22</v>
      </c>
      <c r="J1417" t="str">
        <f>VLOOKUP(D1417,Аптека!A:B,2,FALSE)</f>
        <v>Аптека №39</v>
      </c>
      <c r="K1417" t="str">
        <f t="shared" si="22"/>
        <v>є рецепт</v>
      </c>
    </row>
    <row r="1418" spans="1:11">
      <c r="A1418" s="4">
        <v>1417</v>
      </c>
      <c r="B1418" s="7">
        <v>45776</v>
      </c>
      <c r="C1418" s="5" t="s">
        <v>2206</v>
      </c>
      <c r="D1418" s="6">
        <v>45</v>
      </c>
      <c r="E1418" s="20">
        <v>347</v>
      </c>
      <c r="F1418" s="6">
        <v>105</v>
      </c>
      <c r="G1418" s="6"/>
      <c r="H1418" s="6">
        <v>2417</v>
      </c>
      <c r="I1418" s="14">
        <f>SUMIF(Чек_позиція!D:D,Продаж!H1418,Чек_позиція!F:F)</f>
        <v>1248.3000000000002</v>
      </c>
      <c r="J1418" t="str">
        <f>VLOOKUP(D1418,Аптека!A:B,2,FALSE)</f>
        <v>Аптека №45</v>
      </c>
      <c r="K1418" t="str">
        <f t="shared" si="22"/>
        <v>нема рецепту</v>
      </c>
    </row>
    <row r="1419" spans="1:11">
      <c r="A1419" s="4">
        <v>1418</v>
      </c>
      <c r="B1419" s="7">
        <v>45783</v>
      </c>
      <c r="C1419" s="5" t="s">
        <v>8</v>
      </c>
      <c r="D1419" s="6">
        <v>34</v>
      </c>
      <c r="E1419" s="20">
        <v>504</v>
      </c>
      <c r="F1419" s="6">
        <v>394</v>
      </c>
      <c r="G1419" s="6">
        <v>51</v>
      </c>
      <c r="H1419" s="6">
        <v>2418</v>
      </c>
      <c r="I1419" s="14">
        <f>SUMIF(Чек_позиція!D:D,Продаж!H1419,Чек_позиція!F:F)</f>
        <v>1740.82</v>
      </c>
      <c r="J1419" t="str">
        <f>VLOOKUP(D1419,Аптека!A:B,2,FALSE)</f>
        <v>Аптека №34</v>
      </c>
      <c r="K1419" t="str">
        <f t="shared" si="22"/>
        <v>є рецепт</v>
      </c>
    </row>
    <row r="1420" spans="1:11">
      <c r="A1420" s="4">
        <v>1419</v>
      </c>
      <c r="B1420" s="7">
        <v>45691</v>
      </c>
      <c r="C1420" s="5" t="s">
        <v>8</v>
      </c>
      <c r="D1420" s="6">
        <v>28</v>
      </c>
      <c r="E1420" s="20">
        <v>156</v>
      </c>
      <c r="F1420" s="6">
        <v>388</v>
      </c>
      <c r="G1420" s="6"/>
      <c r="H1420" s="6">
        <v>2419</v>
      </c>
      <c r="I1420" s="14">
        <f>SUMIF(Чек_позиція!D:D,Продаж!H1420,Чек_позиція!F:F)</f>
        <v>5824.13</v>
      </c>
      <c r="J1420" t="str">
        <f>VLOOKUP(D1420,Аптека!A:B,2,FALSE)</f>
        <v>Аптека №28</v>
      </c>
      <c r="K1420" t="str">
        <f t="shared" si="22"/>
        <v>нема рецепту</v>
      </c>
    </row>
    <row r="1421" spans="1:11">
      <c r="A1421" s="4">
        <v>1420</v>
      </c>
      <c r="B1421" s="7">
        <v>45698</v>
      </c>
      <c r="C1421" s="5" t="s">
        <v>2206</v>
      </c>
      <c r="D1421" s="6">
        <v>37</v>
      </c>
      <c r="E1421" s="20">
        <v>441</v>
      </c>
      <c r="F1421" s="6">
        <v>37</v>
      </c>
      <c r="G1421" s="6"/>
      <c r="H1421" s="6">
        <v>2420</v>
      </c>
      <c r="I1421" s="14">
        <f>SUMIF(Чек_позиція!D:D,Продаж!H1421,Чек_позиція!F:F)</f>
        <v>6271.0599999999995</v>
      </c>
      <c r="J1421" t="str">
        <f>VLOOKUP(D1421,Аптека!A:B,2,FALSE)</f>
        <v>Аптека №37</v>
      </c>
      <c r="K1421" t="str">
        <f t="shared" si="22"/>
        <v>нема рецепту</v>
      </c>
    </row>
    <row r="1422" spans="1:11">
      <c r="A1422" s="4">
        <v>1421</v>
      </c>
      <c r="B1422" s="7">
        <v>45661</v>
      </c>
      <c r="C1422" s="5" t="s">
        <v>2206</v>
      </c>
      <c r="D1422" s="6">
        <v>51</v>
      </c>
      <c r="E1422" s="20">
        <v>46</v>
      </c>
      <c r="F1422" s="6">
        <v>291</v>
      </c>
      <c r="G1422" s="6"/>
      <c r="H1422" s="6">
        <v>2421</v>
      </c>
      <c r="I1422" s="14">
        <f>SUMIF(Чек_позиція!D:D,Продаж!H1422,Чек_позиція!F:F)</f>
        <v>2298.11</v>
      </c>
      <c r="J1422" t="str">
        <f>VLOOKUP(D1422,Аптека!A:B,2,FALSE)</f>
        <v>Аптека №51</v>
      </c>
      <c r="K1422" t="str">
        <f t="shared" si="22"/>
        <v>нема рецепту</v>
      </c>
    </row>
    <row r="1423" spans="1:11">
      <c r="A1423" s="4">
        <v>1422</v>
      </c>
      <c r="B1423" s="7">
        <v>45701</v>
      </c>
      <c r="C1423" s="5" t="s">
        <v>2206</v>
      </c>
      <c r="D1423" s="6">
        <v>5</v>
      </c>
      <c r="E1423" s="20">
        <v>538</v>
      </c>
      <c r="F1423" s="6">
        <v>305</v>
      </c>
      <c r="G1423" s="6">
        <v>935</v>
      </c>
      <c r="H1423" s="6">
        <v>2422</v>
      </c>
      <c r="I1423" s="14">
        <f>SUMIF(Чек_позиція!D:D,Продаж!H1423,Чек_позиція!F:F)</f>
        <v>8671.4900000000016</v>
      </c>
      <c r="J1423" t="str">
        <f>VLOOKUP(D1423,Аптека!A:B,2,FALSE)</f>
        <v>Аптека №5</v>
      </c>
      <c r="K1423" t="str">
        <f t="shared" si="22"/>
        <v>є рецепт</v>
      </c>
    </row>
    <row r="1424" spans="1:11">
      <c r="A1424" s="4">
        <v>1423</v>
      </c>
      <c r="B1424" s="7">
        <v>45668</v>
      </c>
      <c r="C1424" s="5" t="s">
        <v>2206</v>
      </c>
      <c r="D1424" s="6">
        <v>35</v>
      </c>
      <c r="E1424" s="20">
        <v>463</v>
      </c>
      <c r="F1424" s="6">
        <v>335</v>
      </c>
      <c r="G1424" s="6">
        <v>801</v>
      </c>
      <c r="H1424" s="6">
        <v>2423</v>
      </c>
      <c r="I1424" s="14">
        <f>SUMIF(Чек_позиція!D:D,Продаж!H1424,Чек_позиція!F:F)</f>
        <v>3002.87</v>
      </c>
      <c r="J1424" t="str">
        <f>VLOOKUP(D1424,Аптека!A:B,2,FALSE)</f>
        <v>Аптека №35</v>
      </c>
      <c r="K1424" t="str">
        <f t="shared" si="22"/>
        <v>є рецепт</v>
      </c>
    </row>
    <row r="1425" spans="1:11">
      <c r="A1425" s="4">
        <v>1424</v>
      </c>
      <c r="B1425" s="7">
        <v>45759</v>
      </c>
      <c r="C1425" s="5" t="s">
        <v>8</v>
      </c>
      <c r="D1425" s="6">
        <v>9</v>
      </c>
      <c r="E1425" s="20">
        <v>437</v>
      </c>
      <c r="F1425" s="6">
        <v>9</v>
      </c>
      <c r="G1425" s="6"/>
      <c r="H1425" s="6">
        <v>2424</v>
      </c>
      <c r="I1425" s="14">
        <f>SUMIF(Чек_позиція!D:D,Продаж!H1425,Чек_позиція!F:F)</f>
        <v>5107.1900000000005</v>
      </c>
      <c r="J1425" t="str">
        <f>VLOOKUP(D1425,Аптека!A:B,2,FALSE)</f>
        <v>Аптека №9</v>
      </c>
      <c r="K1425" t="str">
        <f t="shared" si="22"/>
        <v>нема рецепту</v>
      </c>
    </row>
    <row r="1426" spans="1:11">
      <c r="A1426" s="4">
        <v>1425</v>
      </c>
      <c r="B1426" s="7">
        <v>45779</v>
      </c>
      <c r="C1426" s="5" t="s">
        <v>2206</v>
      </c>
      <c r="D1426" s="6">
        <v>55</v>
      </c>
      <c r="E1426" s="20"/>
      <c r="F1426" s="6">
        <v>175</v>
      </c>
      <c r="G1426" s="6"/>
      <c r="H1426" s="6">
        <v>2425</v>
      </c>
      <c r="I1426" s="14">
        <f>SUMIF(Чек_позиція!D:D,Продаж!H1426,Чек_позиція!F:F)</f>
        <v>2700.2200000000003</v>
      </c>
      <c r="J1426" t="str">
        <f>VLOOKUP(D1426,Аптека!A:B,2,FALSE)</f>
        <v>Аптека №55</v>
      </c>
      <c r="K1426" t="str">
        <f t="shared" si="22"/>
        <v>нема рецепту</v>
      </c>
    </row>
    <row r="1427" spans="1:11">
      <c r="A1427" s="4">
        <v>1426</v>
      </c>
      <c r="B1427" s="7">
        <v>45776</v>
      </c>
      <c r="C1427" s="5" t="s">
        <v>2206</v>
      </c>
      <c r="D1427" s="6">
        <v>36</v>
      </c>
      <c r="E1427" s="20">
        <v>256</v>
      </c>
      <c r="F1427" s="6">
        <v>36</v>
      </c>
      <c r="G1427" s="6"/>
      <c r="H1427" s="6">
        <v>2426</v>
      </c>
      <c r="I1427" s="14">
        <f>SUMIF(Чек_позиція!D:D,Продаж!H1427,Чек_позиція!F:F)</f>
        <v>2436.61</v>
      </c>
      <c r="J1427" t="str">
        <f>VLOOKUP(D1427,Аптека!A:B,2,FALSE)</f>
        <v>Аптека №36</v>
      </c>
      <c r="K1427" t="str">
        <f t="shared" si="22"/>
        <v>нема рецепту</v>
      </c>
    </row>
    <row r="1428" spans="1:11">
      <c r="A1428" s="4">
        <v>1427</v>
      </c>
      <c r="B1428" s="7">
        <v>45721</v>
      </c>
      <c r="C1428" s="5" t="s">
        <v>2206</v>
      </c>
      <c r="D1428" s="6">
        <v>32</v>
      </c>
      <c r="E1428" s="20"/>
      <c r="F1428" s="6">
        <v>332</v>
      </c>
      <c r="G1428" s="6">
        <v>187</v>
      </c>
      <c r="H1428" s="6">
        <v>2427</v>
      </c>
      <c r="I1428" s="14">
        <f>SUMIF(Чек_позиція!D:D,Продаж!H1428,Чек_позиція!F:F)</f>
        <v>4150.0599999999995</v>
      </c>
      <c r="J1428" t="str">
        <f>VLOOKUP(D1428,Аптека!A:B,2,FALSE)</f>
        <v>Аптека №32</v>
      </c>
      <c r="K1428" t="str">
        <f t="shared" si="22"/>
        <v>є рецепт</v>
      </c>
    </row>
    <row r="1429" spans="1:11">
      <c r="A1429" s="4">
        <v>1428</v>
      </c>
      <c r="B1429" s="7">
        <v>45682</v>
      </c>
      <c r="C1429" s="5" t="s">
        <v>8</v>
      </c>
      <c r="D1429" s="6">
        <v>16</v>
      </c>
      <c r="E1429" s="20">
        <v>271</v>
      </c>
      <c r="F1429" s="6">
        <v>256</v>
      </c>
      <c r="G1429" s="6"/>
      <c r="H1429" s="6">
        <v>2428</v>
      </c>
      <c r="I1429" s="14">
        <f>SUMIF(Чек_позиція!D:D,Продаж!H1429,Чек_позиція!F:F)</f>
        <v>5404.63</v>
      </c>
      <c r="J1429" t="str">
        <f>VLOOKUP(D1429,Аптека!A:B,2,FALSE)</f>
        <v>Аптека №16</v>
      </c>
      <c r="K1429" t="str">
        <f t="shared" si="22"/>
        <v>нема рецепту</v>
      </c>
    </row>
    <row r="1430" spans="1:11">
      <c r="A1430" s="4">
        <v>1429</v>
      </c>
      <c r="B1430" s="7">
        <v>45749</v>
      </c>
      <c r="C1430" s="5" t="s">
        <v>2206</v>
      </c>
      <c r="D1430" s="6">
        <v>56</v>
      </c>
      <c r="E1430" s="20"/>
      <c r="F1430" s="6">
        <v>296</v>
      </c>
      <c r="G1430" s="6"/>
      <c r="H1430" s="6">
        <v>2429</v>
      </c>
      <c r="I1430" s="14">
        <f>SUMIF(Чек_позиція!D:D,Продаж!H1430,Чек_позиція!F:F)</f>
        <v>2011.0900000000001</v>
      </c>
      <c r="J1430" t="str">
        <f>VLOOKUP(D1430,Аптека!A:B,2,FALSE)</f>
        <v>Аптека №56</v>
      </c>
      <c r="K1430" t="str">
        <f t="shared" si="22"/>
        <v>нема рецепту</v>
      </c>
    </row>
    <row r="1431" spans="1:11">
      <c r="A1431" s="4">
        <v>1430</v>
      </c>
      <c r="B1431" s="7">
        <v>45766</v>
      </c>
      <c r="C1431" s="5" t="s">
        <v>8</v>
      </c>
      <c r="D1431" s="6">
        <v>54</v>
      </c>
      <c r="E1431" s="20">
        <v>464</v>
      </c>
      <c r="F1431" s="6">
        <v>174</v>
      </c>
      <c r="G1431" s="6">
        <v>741</v>
      </c>
      <c r="H1431" s="6">
        <v>2430</v>
      </c>
      <c r="I1431" s="14">
        <f>SUMIF(Чек_позиція!D:D,Продаж!H1431,Чек_позиція!F:F)</f>
        <v>1724.38</v>
      </c>
      <c r="J1431" t="str">
        <f>VLOOKUP(D1431,Аптека!A:B,2,FALSE)</f>
        <v>Аптека №54</v>
      </c>
      <c r="K1431" t="str">
        <f t="shared" si="22"/>
        <v>є рецепт</v>
      </c>
    </row>
    <row r="1432" spans="1:11">
      <c r="A1432" s="4">
        <v>1431</v>
      </c>
      <c r="B1432" s="7">
        <v>45782</v>
      </c>
      <c r="C1432" s="5" t="s">
        <v>2206</v>
      </c>
      <c r="D1432" s="6">
        <v>53</v>
      </c>
      <c r="E1432" s="20">
        <v>202</v>
      </c>
      <c r="F1432" s="6">
        <v>233</v>
      </c>
      <c r="G1432" s="6"/>
      <c r="H1432" s="6">
        <v>2431</v>
      </c>
      <c r="I1432" s="14">
        <f>SUMIF(Чек_позиція!D:D,Продаж!H1432,Чек_позиція!F:F)</f>
        <v>4427.76</v>
      </c>
      <c r="J1432" t="str">
        <f>VLOOKUP(D1432,Аптека!A:B,2,FALSE)</f>
        <v>Аптека №53</v>
      </c>
      <c r="K1432" t="str">
        <f t="shared" si="22"/>
        <v>нема рецепту</v>
      </c>
    </row>
    <row r="1433" spans="1:11">
      <c r="A1433" s="4">
        <v>1432</v>
      </c>
      <c r="B1433" s="7">
        <v>45733</v>
      </c>
      <c r="C1433" s="5" t="s">
        <v>2206</v>
      </c>
      <c r="D1433" s="6">
        <v>6</v>
      </c>
      <c r="E1433" s="20">
        <v>376</v>
      </c>
      <c r="F1433" s="6">
        <v>186</v>
      </c>
      <c r="G1433" s="6"/>
      <c r="H1433" s="6">
        <v>2432</v>
      </c>
      <c r="I1433" s="14">
        <f>SUMIF(Чек_позиція!D:D,Продаж!H1433,Чек_позиція!F:F)</f>
        <v>5215.4400000000005</v>
      </c>
      <c r="J1433" t="str">
        <f>VLOOKUP(D1433,Аптека!A:B,2,FALSE)</f>
        <v>Аптека №6</v>
      </c>
      <c r="K1433" t="str">
        <f t="shared" si="22"/>
        <v>нема рецепту</v>
      </c>
    </row>
    <row r="1434" spans="1:11">
      <c r="A1434" s="4">
        <v>1433</v>
      </c>
      <c r="B1434" s="7">
        <v>45735</v>
      </c>
      <c r="C1434" s="5" t="s">
        <v>2206</v>
      </c>
      <c r="D1434" s="6">
        <v>42</v>
      </c>
      <c r="E1434" s="20">
        <v>164</v>
      </c>
      <c r="F1434" s="6">
        <v>222</v>
      </c>
      <c r="G1434" s="6"/>
      <c r="H1434" s="6">
        <v>2433</v>
      </c>
      <c r="I1434" s="14">
        <f>SUMIF(Чек_позиція!D:D,Продаж!H1434,Чек_позиція!F:F)</f>
        <v>3450.59</v>
      </c>
      <c r="J1434" t="str">
        <f>VLOOKUP(D1434,Аптека!A:B,2,FALSE)</f>
        <v>Аптека №42</v>
      </c>
      <c r="K1434" t="str">
        <f t="shared" si="22"/>
        <v>нема рецепту</v>
      </c>
    </row>
    <row r="1435" spans="1:11">
      <c r="A1435" s="4">
        <v>1434</v>
      </c>
      <c r="B1435" s="7">
        <v>45673</v>
      </c>
      <c r="C1435" s="5" t="s">
        <v>2206</v>
      </c>
      <c r="D1435" s="6">
        <v>24</v>
      </c>
      <c r="E1435" s="20"/>
      <c r="F1435" s="6">
        <v>24</v>
      </c>
      <c r="G1435" s="6">
        <v>833</v>
      </c>
      <c r="H1435" s="6">
        <v>2434</v>
      </c>
      <c r="I1435" s="14">
        <f>SUMIF(Чек_позиція!D:D,Продаж!H1435,Чек_позиція!F:F)</f>
        <v>1320.16</v>
      </c>
      <c r="J1435" t="str">
        <f>VLOOKUP(D1435,Аптека!A:B,2,FALSE)</f>
        <v>Аптека №24</v>
      </c>
      <c r="K1435" t="str">
        <f t="shared" si="22"/>
        <v>є рецепт</v>
      </c>
    </row>
    <row r="1436" spans="1:11">
      <c r="A1436" s="4">
        <v>1435</v>
      </c>
      <c r="B1436" s="7">
        <v>45680</v>
      </c>
      <c r="C1436" s="5" t="s">
        <v>8</v>
      </c>
      <c r="D1436" s="6">
        <v>14</v>
      </c>
      <c r="E1436" s="20">
        <v>134</v>
      </c>
      <c r="F1436" s="6">
        <v>374</v>
      </c>
      <c r="G1436" s="6"/>
      <c r="H1436" s="6">
        <v>2435</v>
      </c>
      <c r="I1436" s="14">
        <f>SUMIF(Чек_позиція!D:D,Продаж!H1436,Чек_позиція!F:F)</f>
        <v>4578.87</v>
      </c>
      <c r="J1436" t="str">
        <f>VLOOKUP(D1436,Аптека!A:B,2,FALSE)</f>
        <v>Аптека №14</v>
      </c>
      <c r="K1436" t="str">
        <f t="shared" si="22"/>
        <v>нема рецепту</v>
      </c>
    </row>
    <row r="1437" spans="1:11">
      <c r="A1437" s="4">
        <v>1436</v>
      </c>
      <c r="B1437" s="7">
        <v>45727</v>
      </c>
      <c r="C1437" s="5" t="s">
        <v>2206</v>
      </c>
      <c r="D1437" s="6">
        <v>35</v>
      </c>
      <c r="E1437" s="20"/>
      <c r="F1437" s="6">
        <v>215</v>
      </c>
      <c r="G1437" s="6">
        <v>738</v>
      </c>
      <c r="H1437" s="6">
        <v>2436</v>
      </c>
      <c r="I1437" s="14">
        <f>SUMIF(Чек_позиція!D:D,Продаж!H1437,Чек_позиція!F:F)</f>
        <v>5687.11</v>
      </c>
      <c r="J1437" t="str">
        <f>VLOOKUP(D1437,Аптека!A:B,2,FALSE)</f>
        <v>Аптека №35</v>
      </c>
      <c r="K1437" t="str">
        <f t="shared" si="22"/>
        <v>є рецепт</v>
      </c>
    </row>
    <row r="1438" spans="1:11">
      <c r="A1438" s="4">
        <v>1437</v>
      </c>
      <c r="B1438" s="7">
        <v>45708</v>
      </c>
      <c r="C1438" s="5" t="s">
        <v>2206</v>
      </c>
      <c r="D1438" s="6">
        <v>38</v>
      </c>
      <c r="E1438" s="20"/>
      <c r="F1438" s="6">
        <v>218</v>
      </c>
      <c r="G1438" s="6"/>
      <c r="H1438" s="6">
        <v>2437</v>
      </c>
      <c r="I1438" s="14">
        <f>SUMIF(Чек_позиція!D:D,Продаж!H1438,Чек_позиція!F:F)</f>
        <v>4895.1799999999994</v>
      </c>
      <c r="J1438" t="str">
        <f>VLOOKUP(D1438,Аптека!A:B,2,FALSE)</f>
        <v>Аптека №38</v>
      </c>
      <c r="K1438" t="str">
        <f t="shared" si="22"/>
        <v>нема рецепту</v>
      </c>
    </row>
    <row r="1439" spans="1:11">
      <c r="A1439" s="4">
        <v>1438</v>
      </c>
      <c r="B1439" s="7">
        <v>45807</v>
      </c>
      <c r="C1439" s="5" t="s">
        <v>2206</v>
      </c>
      <c r="D1439" s="6">
        <v>13</v>
      </c>
      <c r="E1439" s="20"/>
      <c r="F1439" s="6">
        <v>253</v>
      </c>
      <c r="G1439" s="6"/>
      <c r="H1439" s="6">
        <v>2438</v>
      </c>
      <c r="I1439" s="14">
        <f>SUMIF(Чек_позиція!D:D,Продаж!H1439,Чек_позиція!F:F)</f>
        <v>4165.32</v>
      </c>
      <c r="J1439" t="str">
        <f>VLOOKUP(D1439,Аптека!A:B,2,FALSE)</f>
        <v>Аптека №13</v>
      </c>
      <c r="K1439" t="str">
        <f t="shared" si="22"/>
        <v>нема рецепту</v>
      </c>
    </row>
    <row r="1440" spans="1:11">
      <c r="A1440" s="4">
        <v>1439</v>
      </c>
      <c r="B1440" s="7">
        <v>45734</v>
      </c>
      <c r="C1440" s="5" t="s">
        <v>2206</v>
      </c>
      <c r="D1440" s="6">
        <v>22</v>
      </c>
      <c r="E1440" s="20">
        <v>510</v>
      </c>
      <c r="F1440" s="6">
        <v>382</v>
      </c>
      <c r="G1440" s="6">
        <v>990</v>
      </c>
      <c r="H1440" s="6">
        <v>2439</v>
      </c>
      <c r="I1440" s="14">
        <f>SUMIF(Чек_позиція!D:D,Продаж!H1440,Чек_позиція!F:F)</f>
        <v>4225.4699999999993</v>
      </c>
      <c r="J1440" t="str">
        <f>VLOOKUP(D1440,Аптека!A:B,2,FALSE)</f>
        <v>Аптека №22</v>
      </c>
      <c r="K1440" t="str">
        <f t="shared" si="22"/>
        <v>є рецепт</v>
      </c>
    </row>
    <row r="1441" spans="1:11">
      <c r="A1441" s="4">
        <v>1440</v>
      </c>
      <c r="B1441" s="7">
        <v>45681</v>
      </c>
      <c r="C1441" s="5" t="s">
        <v>2206</v>
      </c>
      <c r="D1441" s="6">
        <v>39</v>
      </c>
      <c r="E1441" s="20">
        <v>135</v>
      </c>
      <c r="F1441" s="6">
        <v>399</v>
      </c>
      <c r="G1441" s="6"/>
      <c r="H1441" s="6">
        <v>2440</v>
      </c>
      <c r="I1441" s="14">
        <f>SUMIF(Чек_позиція!D:D,Продаж!H1441,Чек_позиція!F:F)</f>
        <v>6652.65</v>
      </c>
      <c r="J1441" t="str">
        <f>VLOOKUP(D1441,Аптека!A:B,2,FALSE)</f>
        <v>Аптека №39</v>
      </c>
      <c r="K1441" t="str">
        <f t="shared" si="22"/>
        <v>нема рецепту</v>
      </c>
    </row>
    <row r="1442" spans="1:11">
      <c r="A1442" s="4">
        <v>1441</v>
      </c>
      <c r="B1442" s="7">
        <v>45748</v>
      </c>
      <c r="C1442" s="5" t="s">
        <v>2206</v>
      </c>
      <c r="D1442" s="6">
        <v>29</v>
      </c>
      <c r="E1442" s="20">
        <v>540</v>
      </c>
      <c r="F1442" s="6">
        <v>149</v>
      </c>
      <c r="G1442" s="6"/>
      <c r="H1442" s="6">
        <v>2441</v>
      </c>
      <c r="I1442" s="14">
        <f>SUMIF(Чек_позиція!D:D,Продаж!H1442,Чек_позиція!F:F)</f>
        <v>648.13</v>
      </c>
      <c r="J1442" t="str">
        <f>VLOOKUP(D1442,Аптека!A:B,2,FALSE)</f>
        <v>Аптека №29</v>
      </c>
      <c r="K1442" t="str">
        <f t="shared" si="22"/>
        <v>нема рецепту</v>
      </c>
    </row>
    <row r="1443" spans="1:11">
      <c r="A1443" s="4">
        <v>1442</v>
      </c>
      <c r="B1443" s="7">
        <v>45806</v>
      </c>
      <c r="C1443" s="5" t="s">
        <v>8</v>
      </c>
      <c r="D1443" s="6">
        <v>53</v>
      </c>
      <c r="E1443" s="20">
        <v>193</v>
      </c>
      <c r="F1443" s="6">
        <v>173</v>
      </c>
      <c r="G1443" s="6"/>
      <c r="H1443" s="6">
        <v>2442</v>
      </c>
      <c r="I1443" s="14">
        <f>SUMIF(Чек_позиція!D:D,Продаж!H1443,Чек_позиція!F:F)</f>
        <v>4729.7</v>
      </c>
      <c r="J1443" t="str">
        <f>VLOOKUP(D1443,Аптека!A:B,2,FALSE)</f>
        <v>Аптека №53</v>
      </c>
      <c r="K1443" t="str">
        <f t="shared" si="22"/>
        <v>нема рецепту</v>
      </c>
    </row>
    <row r="1444" spans="1:11">
      <c r="A1444" s="4">
        <v>1443</v>
      </c>
      <c r="B1444" s="7">
        <v>45747</v>
      </c>
      <c r="C1444" s="5" t="s">
        <v>2206</v>
      </c>
      <c r="D1444" s="6">
        <v>24</v>
      </c>
      <c r="E1444" s="20">
        <v>10</v>
      </c>
      <c r="F1444" s="6">
        <v>324</v>
      </c>
      <c r="G1444" s="6">
        <v>1121</v>
      </c>
      <c r="H1444" s="6">
        <v>2443</v>
      </c>
      <c r="I1444" s="14">
        <f>SUMIF(Чек_позиція!D:D,Продаж!H1444,Чек_позиція!F:F)</f>
        <v>779.27</v>
      </c>
      <c r="J1444" t="str">
        <f>VLOOKUP(D1444,Аптека!A:B,2,FALSE)</f>
        <v>Аптека №24</v>
      </c>
      <c r="K1444" t="str">
        <f t="shared" si="22"/>
        <v>є рецепт</v>
      </c>
    </row>
    <row r="1445" spans="1:11">
      <c r="A1445" s="4">
        <v>1444</v>
      </c>
      <c r="B1445" s="7">
        <v>45831</v>
      </c>
      <c r="C1445" s="5" t="s">
        <v>2206</v>
      </c>
      <c r="D1445" s="6">
        <v>7</v>
      </c>
      <c r="E1445" s="20"/>
      <c r="F1445" s="6">
        <v>307</v>
      </c>
      <c r="G1445" s="6">
        <v>889</v>
      </c>
      <c r="H1445" s="6">
        <v>2444</v>
      </c>
      <c r="I1445" s="14">
        <f>SUMIF(Чек_позиція!D:D,Продаж!H1445,Чек_позиція!F:F)</f>
        <v>9483.66</v>
      </c>
      <c r="J1445" t="str">
        <f>VLOOKUP(D1445,Аптека!A:B,2,FALSE)</f>
        <v>Аптека №7</v>
      </c>
      <c r="K1445" t="str">
        <f t="shared" si="22"/>
        <v>є рецепт</v>
      </c>
    </row>
    <row r="1446" spans="1:11">
      <c r="A1446" s="4">
        <v>1445</v>
      </c>
      <c r="B1446" s="7">
        <v>45796</v>
      </c>
      <c r="C1446" s="5" t="s">
        <v>8</v>
      </c>
      <c r="D1446" s="6">
        <v>35</v>
      </c>
      <c r="E1446" s="20">
        <v>221</v>
      </c>
      <c r="F1446" s="6">
        <v>335</v>
      </c>
      <c r="G1446" s="6"/>
      <c r="H1446" s="6">
        <v>2445</v>
      </c>
      <c r="I1446" s="14">
        <f>SUMIF(Чек_позиція!D:D,Продаж!H1446,Чек_позиція!F:F)</f>
        <v>5833.54</v>
      </c>
      <c r="J1446" t="str">
        <f>VLOOKUP(D1446,Аптека!A:B,2,FALSE)</f>
        <v>Аптека №35</v>
      </c>
      <c r="K1446" t="str">
        <f t="shared" si="22"/>
        <v>нема рецепту</v>
      </c>
    </row>
    <row r="1447" spans="1:11">
      <c r="A1447" s="4">
        <v>1446</v>
      </c>
      <c r="B1447" s="7">
        <v>45774</v>
      </c>
      <c r="C1447" s="5" t="s">
        <v>8</v>
      </c>
      <c r="D1447" s="6">
        <v>42</v>
      </c>
      <c r="E1447" s="20">
        <v>30</v>
      </c>
      <c r="F1447" s="6">
        <v>342</v>
      </c>
      <c r="G1447" s="6">
        <v>574</v>
      </c>
      <c r="H1447" s="6">
        <v>2446</v>
      </c>
      <c r="I1447" s="14">
        <f>SUMIF(Чек_позиція!D:D,Продаж!H1447,Чек_позиція!F:F)</f>
        <v>1439.5400000000002</v>
      </c>
      <c r="J1447" t="str">
        <f>VLOOKUP(D1447,Аптека!A:B,2,FALSE)</f>
        <v>Аптека №42</v>
      </c>
      <c r="K1447" t="str">
        <f t="shared" si="22"/>
        <v>є рецепт</v>
      </c>
    </row>
    <row r="1448" spans="1:11">
      <c r="A1448" s="4">
        <v>1447</v>
      </c>
      <c r="B1448" s="7">
        <v>45805</v>
      </c>
      <c r="C1448" s="5" t="s">
        <v>2206</v>
      </c>
      <c r="D1448" s="6">
        <v>37</v>
      </c>
      <c r="E1448" s="20"/>
      <c r="F1448" s="6">
        <v>217</v>
      </c>
      <c r="G1448" s="6">
        <v>705</v>
      </c>
      <c r="H1448" s="6">
        <v>2447</v>
      </c>
      <c r="I1448" s="14">
        <f>SUMIF(Чек_позиція!D:D,Продаж!H1448,Чек_позиція!F:F)</f>
        <v>4891.76</v>
      </c>
      <c r="J1448" t="str">
        <f>VLOOKUP(D1448,Аптека!A:B,2,FALSE)</f>
        <v>Аптека №37</v>
      </c>
      <c r="K1448" t="str">
        <f t="shared" si="22"/>
        <v>є рецепт</v>
      </c>
    </row>
    <row r="1449" spans="1:11">
      <c r="A1449" s="4">
        <v>1448</v>
      </c>
      <c r="B1449" s="7">
        <v>45791</v>
      </c>
      <c r="C1449" s="5" t="s">
        <v>8</v>
      </c>
      <c r="D1449" s="6">
        <v>2</v>
      </c>
      <c r="E1449" s="20"/>
      <c r="F1449" s="6">
        <v>182</v>
      </c>
      <c r="G1449" s="6"/>
      <c r="H1449" s="6">
        <v>2448</v>
      </c>
      <c r="I1449" s="14">
        <f>SUMIF(Чек_позиція!D:D,Продаж!H1449,Чек_позиція!F:F)</f>
        <v>1509.6100000000001</v>
      </c>
      <c r="J1449" t="str">
        <f>VLOOKUP(D1449,Аптека!A:B,2,FALSE)</f>
        <v>Аптека №2</v>
      </c>
      <c r="K1449" t="str">
        <f t="shared" si="22"/>
        <v>нема рецепту</v>
      </c>
    </row>
    <row r="1450" spans="1:11">
      <c r="A1450" s="4">
        <v>1449</v>
      </c>
      <c r="B1450" s="7">
        <v>45756</v>
      </c>
      <c r="C1450" s="5" t="s">
        <v>8</v>
      </c>
      <c r="D1450" s="6">
        <v>52</v>
      </c>
      <c r="E1450" s="20"/>
      <c r="F1450" s="6">
        <v>232</v>
      </c>
      <c r="G1450" s="6">
        <v>315</v>
      </c>
      <c r="H1450" s="6">
        <v>2449</v>
      </c>
      <c r="I1450" s="14">
        <f>SUMIF(Чек_позиція!D:D,Продаж!H1450,Чек_позиція!F:F)</f>
        <v>4479.6499999999996</v>
      </c>
      <c r="J1450" t="str">
        <f>VLOOKUP(D1450,Аптека!A:B,2,FALSE)</f>
        <v>Аптека №52</v>
      </c>
      <c r="K1450" t="str">
        <f t="shared" si="22"/>
        <v>є рецепт</v>
      </c>
    </row>
    <row r="1451" spans="1:11">
      <c r="A1451" s="4">
        <v>1450</v>
      </c>
      <c r="B1451" s="7">
        <v>45677</v>
      </c>
      <c r="C1451" s="5" t="s">
        <v>2206</v>
      </c>
      <c r="D1451" s="6">
        <v>18</v>
      </c>
      <c r="E1451" s="20">
        <v>523</v>
      </c>
      <c r="F1451" s="6">
        <v>378</v>
      </c>
      <c r="G1451" s="6"/>
      <c r="H1451" s="6">
        <v>2450</v>
      </c>
      <c r="I1451" s="14">
        <f>SUMIF(Чек_позиція!D:D,Продаж!H1451,Чек_позиція!F:F)</f>
        <v>4257.0999999999995</v>
      </c>
      <c r="J1451" t="str">
        <f>VLOOKUP(D1451,Аптека!A:B,2,FALSE)</f>
        <v>Аптека №18</v>
      </c>
      <c r="K1451" t="str">
        <f t="shared" si="22"/>
        <v>нема рецепту</v>
      </c>
    </row>
    <row r="1452" spans="1:11">
      <c r="A1452" s="4">
        <v>1451</v>
      </c>
      <c r="B1452" s="7">
        <v>45751</v>
      </c>
      <c r="C1452" s="5" t="s">
        <v>8</v>
      </c>
      <c r="D1452" s="6">
        <v>37</v>
      </c>
      <c r="E1452" s="20">
        <v>433</v>
      </c>
      <c r="F1452" s="6">
        <v>337</v>
      </c>
      <c r="G1452" s="6">
        <v>104</v>
      </c>
      <c r="H1452" s="6">
        <v>2451</v>
      </c>
      <c r="I1452" s="14">
        <f>SUMIF(Чек_позиція!D:D,Продаж!H1452,Чек_позиція!F:F)</f>
        <v>3920.89</v>
      </c>
      <c r="J1452" t="str">
        <f>VLOOKUP(D1452,Аптека!A:B,2,FALSE)</f>
        <v>Аптека №37</v>
      </c>
      <c r="K1452" t="str">
        <f t="shared" si="22"/>
        <v>є рецепт</v>
      </c>
    </row>
    <row r="1453" spans="1:11">
      <c r="A1453" s="4">
        <v>1452</v>
      </c>
      <c r="B1453" s="7">
        <v>45696</v>
      </c>
      <c r="C1453" s="5" t="s">
        <v>2206</v>
      </c>
      <c r="D1453" s="6">
        <v>20</v>
      </c>
      <c r="E1453" s="20"/>
      <c r="F1453" s="6">
        <v>200</v>
      </c>
      <c r="G1453" s="6"/>
      <c r="H1453" s="6">
        <v>2452</v>
      </c>
      <c r="I1453" s="14">
        <f>SUMIF(Чек_позиція!D:D,Продаж!H1453,Чек_позиція!F:F)</f>
        <v>8484.4500000000007</v>
      </c>
      <c r="J1453" t="str">
        <f>VLOOKUP(D1453,Аптека!A:B,2,FALSE)</f>
        <v>Аптека №20</v>
      </c>
      <c r="K1453" t="str">
        <f t="shared" si="22"/>
        <v>нема рецепту</v>
      </c>
    </row>
    <row r="1454" spans="1:11">
      <c r="A1454" s="4">
        <v>1453</v>
      </c>
      <c r="B1454" s="7">
        <v>45801</v>
      </c>
      <c r="C1454" s="5" t="s">
        <v>2206</v>
      </c>
      <c r="D1454" s="6">
        <v>37</v>
      </c>
      <c r="E1454" s="20">
        <v>558</v>
      </c>
      <c r="F1454" s="6">
        <v>277</v>
      </c>
      <c r="G1454" s="6"/>
      <c r="H1454" s="6">
        <v>2453</v>
      </c>
      <c r="I1454" s="14">
        <f>SUMIF(Чек_позиція!D:D,Продаж!H1454,Чек_позиція!F:F)</f>
        <v>1278.28</v>
      </c>
      <c r="J1454" t="str">
        <f>VLOOKUP(D1454,Аптека!A:B,2,FALSE)</f>
        <v>Аптека №37</v>
      </c>
      <c r="K1454" t="str">
        <f t="shared" si="22"/>
        <v>нема рецепту</v>
      </c>
    </row>
    <row r="1455" spans="1:11">
      <c r="A1455" s="4">
        <v>1454</v>
      </c>
      <c r="B1455" s="7">
        <v>45692</v>
      </c>
      <c r="C1455" s="5" t="s">
        <v>8</v>
      </c>
      <c r="D1455" s="6">
        <v>5</v>
      </c>
      <c r="E1455" s="20">
        <v>537</v>
      </c>
      <c r="F1455" s="6">
        <v>185</v>
      </c>
      <c r="G1455" s="6"/>
      <c r="H1455" s="6">
        <v>2454</v>
      </c>
      <c r="I1455" s="14">
        <f>SUMIF(Чек_позиція!D:D,Продаж!H1455,Чек_позиція!F:F)</f>
        <v>2097.87</v>
      </c>
      <c r="J1455" t="str">
        <f>VLOOKUP(D1455,Аптека!A:B,2,FALSE)</f>
        <v>Аптека №5</v>
      </c>
      <c r="K1455" t="str">
        <f t="shared" si="22"/>
        <v>нема рецепту</v>
      </c>
    </row>
    <row r="1456" spans="1:11">
      <c r="A1456" s="4">
        <v>1455</v>
      </c>
      <c r="B1456" s="7">
        <v>45825</v>
      </c>
      <c r="C1456" s="5" t="s">
        <v>8</v>
      </c>
      <c r="D1456" s="6">
        <v>42</v>
      </c>
      <c r="E1456" s="20"/>
      <c r="F1456" s="6">
        <v>102</v>
      </c>
      <c r="G1456" s="6"/>
      <c r="H1456" s="6">
        <v>2455</v>
      </c>
      <c r="I1456" s="14">
        <f>SUMIF(Чек_позиція!D:D,Продаж!H1456,Чек_позиція!F:F)</f>
        <v>3896.62</v>
      </c>
      <c r="J1456" t="str">
        <f>VLOOKUP(D1456,Аптека!A:B,2,FALSE)</f>
        <v>Аптека №42</v>
      </c>
      <c r="K1456" t="str">
        <f t="shared" si="22"/>
        <v>нема рецепту</v>
      </c>
    </row>
    <row r="1457" spans="1:11">
      <c r="A1457" s="4">
        <v>1456</v>
      </c>
      <c r="B1457" s="7">
        <v>45717</v>
      </c>
      <c r="C1457" s="5" t="s">
        <v>2206</v>
      </c>
      <c r="D1457" s="6">
        <v>8</v>
      </c>
      <c r="E1457" s="20"/>
      <c r="F1457" s="6">
        <v>248</v>
      </c>
      <c r="G1457" s="6"/>
      <c r="H1457" s="6">
        <v>2456</v>
      </c>
      <c r="I1457" s="14">
        <f>SUMIF(Чек_позиція!D:D,Продаж!H1457,Чек_позиція!F:F)</f>
        <v>610.21</v>
      </c>
      <c r="J1457" t="str">
        <f>VLOOKUP(D1457,Аптека!A:B,2,FALSE)</f>
        <v>Аптека №8</v>
      </c>
      <c r="K1457" t="str">
        <f t="shared" si="22"/>
        <v>нема рецепту</v>
      </c>
    </row>
    <row r="1458" spans="1:11">
      <c r="A1458" s="4">
        <v>1457</v>
      </c>
      <c r="B1458" s="7">
        <v>45668</v>
      </c>
      <c r="C1458" s="5" t="s">
        <v>8</v>
      </c>
      <c r="D1458" s="6">
        <v>5</v>
      </c>
      <c r="E1458" s="20"/>
      <c r="F1458" s="6">
        <v>305</v>
      </c>
      <c r="G1458" s="6"/>
      <c r="H1458" s="6">
        <v>2457</v>
      </c>
      <c r="I1458" s="14">
        <f>SUMIF(Чек_позиція!D:D,Продаж!H1458,Чек_позиція!F:F)</f>
        <v>4323.51</v>
      </c>
      <c r="J1458" t="str">
        <f>VLOOKUP(D1458,Аптека!A:B,2,FALSE)</f>
        <v>Аптека №5</v>
      </c>
      <c r="K1458" t="str">
        <f t="shared" si="22"/>
        <v>нема рецепту</v>
      </c>
    </row>
    <row r="1459" spans="1:11">
      <c r="A1459" s="4">
        <v>1458</v>
      </c>
      <c r="B1459" s="7">
        <v>45707</v>
      </c>
      <c r="C1459" s="5" t="s">
        <v>8</v>
      </c>
      <c r="D1459" s="6">
        <v>7</v>
      </c>
      <c r="E1459" s="20"/>
      <c r="F1459" s="6">
        <v>67</v>
      </c>
      <c r="G1459" s="6"/>
      <c r="H1459" s="6">
        <v>2458</v>
      </c>
      <c r="I1459" s="14">
        <f>SUMIF(Чек_позиція!D:D,Продаж!H1459,Чек_позиція!F:F)</f>
        <v>4865.4400000000005</v>
      </c>
      <c r="J1459" t="str">
        <f>VLOOKUP(D1459,Аптека!A:B,2,FALSE)</f>
        <v>Аптека №7</v>
      </c>
      <c r="K1459" t="str">
        <f t="shared" si="22"/>
        <v>нема рецепту</v>
      </c>
    </row>
    <row r="1460" spans="1:11">
      <c r="A1460" s="4">
        <v>1459</v>
      </c>
      <c r="B1460" s="7">
        <v>45690</v>
      </c>
      <c r="C1460" s="5" t="s">
        <v>2206</v>
      </c>
      <c r="D1460" s="6">
        <v>4</v>
      </c>
      <c r="E1460" s="20"/>
      <c r="F1460" s="6">
        <v>184</v>
      </c>
      <c r="G1460" s="6"/>
      <c r="H1460" s="6">
        <v>2459</v>
      </c>
      <c r="I1460" s="14">
        <f>SUMIF(Чек_позиція!D:D,Продаж!H1460,Чек_позиція!F:F)</f>
        <v>3193.8600000000006</v>
      </c>
      <c r="J1460" t="str">
        <f>VLOOKUP(D1460,Аптека!A:B,2,FALSE)</f>
        <v>Аптека №4</v>
      </c>
      <c r="K1460" t="str">
        <f t="shared" si="22"/>
        <v>нема рецепту</v>
      </c>
    </row>
    <row r="1461" spans="1:11">
      <c r="A1461" s="4">
        <v>1460</v>
      </c>
      <c r="B1461" s="7">
        <v>45737</v>
      </c>
      <c r="C1461" s="5" t="s">
        <v>8</v>
      </c>
      <c r="D1461" s="6">
        <v>39</v>
      </c>
      <c r="E1461" s="20">
        <v>304</v>
      </c>
      <c r="F1461" s="6">
        <v>339</v>
      </c>
      <c r="G1461" s="6"/>
      <c r="H1461" s="6">
        <v>2460</v>
      </c>
      <c r="I1461" s="14">
        <f>SUMIF(Чек_позиція!D:D,Продаж!H1461,Чек_позиція!F:F)</f>
        <v>4201.16</v>
      </c>
      <c r="J1461" t="str">
        <f>VLOOKUP(D1461,Аптека!A:B,2,FALSE)</f>
        <v>Аптека №39</v>
      </c>
      <c r="K1461" t="str">
        <f t="shared" si="22"/>
        <v>нема рецепту</v>
      </c>
    </row>
    <row r="1462" spans="1:11">
      <c r="A1462" s="4">
        <v>1461</v>
      </c>
      <c r="B1462" s="7">
        <v>45710</v>
      </c>
      <c r="C1462" s="5" t="s">
        <v>2206</v>
      </c>
      <c r="D1462" s="6">
        <v>12</v>
      </c>
      <c r="E1462" s="20">
        <v>383</v>
      </c>
      <c r="F1462" s="6">
        <v>132</v>
      </c>
      <c r="G1462" s="6"/>
      <c r="H1462" s="6">
        <v>2461</v>
      </c>
      <c r="I1462" s="14">
        <f>SUMIF(Чек_позиція!D:D,Продаж!H1462,Чек_позиція!F:F)</f>
        <v>6413.75</v>
      </c>
      <c r="J1462" t="str">
        <f>VLOOKUP(D1462,Аптека!A:B,2,FALSE)</f>
        <v>Аптека №12</v>
      </c>
      <c r="K1462" t="str">
        <f t="shared" si="22"/>
        <v>нема рецепту</v>
      </c>
    </row>
    <row r="1463" spans="1:11">
      <c r="A1463" s="4">
        <v>1462</v>
      </c>
      <c r="B1463" s="7">
        <v>45775</v>
      </c>
      <c r="C1463" s="5" t="s">
        <v>2206</v>
      </c>
      <c r="D1463" s="6">
        <v>54</v>
      </c>
      <c r="E1463" s="20">
        <v>227</v>
      </c>
      <c r="F1463" s="6">
        <v>294</v>
      </c>
      <c r="G1463" s="6"/>
      <c r="H1463" s="6">
        <v>2462</v>
      </c>
      <c r="I1463" s="14">
        <f>SUMIF(Чек_позиція!D:D,Продаж!H1463,Чек_позиція!F:F)</f>
        <v>6456.8600000000006</v>
      </c>
      <c r="J1463" t="str">
        <f>VLOOKUP(D1463,Аптека!A:B,2,FALSE)</f>
        <v>Аптека №54</v>
      </c>
      <c r="K1463" t="str">
        <f t="shared" si="22"/>
        <v>нема рецепту</v>
      </c>
    </row>
    <row r="1464" spans="1:11">
      <c r="A1464" s="4">
        <v>1463</v>
      </c>
      <c r="B1464" s="7">
        <v>45813</v>
      </c>
      <c r="C1464" s="5" t="s">
        <v>8</v>
      </c>
      <c r="D1464" s="6">
        <v>13</v>
      </c>
      <c r="E1464" s="20">
        <v>164</v>
      </c>
      <c r="F1464" s="6">
        <v>193</v>
      </c>
      <c r="G1464" s="6">
        <v>260</v>
      </c>
      <c r="H1464" s="6">
        <v>2463</v>
      </c>
      <c r="I1464" s="14">
        <f>SUMIF(Чек_позиція!D:D,Продаж!H1464,Чек_позиція!F:F)</f>
        <v>5086.13</v>
      </c>
      <c r="J1464" t="str">
        <f>VLOOKUP(D1464,Аптека!A:B,2,FALSE)</f>
        <v>Аптека №13</v>
      </c>
      <c r="K1464" t="str">
        <f t="shared" si="22"/>
        <v>є рецепт</v>
      </c>
    </row>
    <row r="1465" spans="1:11">
      <c r="A1465" s="4">
        <v>1464</v>
      </c>
      <c r="B1465" s="7">
        <v>45710</v>
      </c>
      <c r="C1465" s="5" t="s">
        <v>8</v>
      </c>
      <c r="D1465" s="6">
        <v>17</v>
      </c>
      <c r="E1465" s="20">
        <v>235</v>
      </c>
      <c r="F1465" s="6">
        <v>77</v>
      </c>
      <c r="G1465" s="6"/>
      <c r="H1465" s="6">
        <v>2464</v>
      </c>
      <c r="I1465" s="14">
        <f>SUMIF(Чек_позиція!D:D,Продаж!H1465,Чек_позиція!F:F)</f>
        <v>4107.9400000000005</v>
      </c>
      <c r="J1465" t="str">
        <f>VLOOKUP(D1465,Аптека!A:B,2,FALSE)</f>
        <v>Аптека №17</v>
      </c>
      <c r="K1465" t="str">
        <f t="shared" si="22"/>
        <v>нема рецепту</v>
      </c>
    </row>
    <row r="1466" spans="1:11">
      <c r="A1466" s="4">
        <v>1465</v>
      </c>
      <c r="B1466" s="7">
        <v>45765</v>
      </c>
      <c r="C1466" s="5" t="s">
        <v>8</v>
      </c>
      <c r="D1466" s="6">
        <v>40</v>
      </c>
      <c r="E1466" s="20">
        <v>174</v>
      </c>
      <c r="F1466" s="6">
        <v>160</v>
      </c>
      <c r="G1466" s="6"/>
      <c r="H1466" s="6">
        <v>2465</v>
      </c>
      <c r="I1466" s="14">
        <f>SUMIF(Чек_позиція!D:D,Продаж!H1466,Чек_позиція!F:F)</f>
        <v>214.36</v>
      </c>
      <c r="J1466" t="str">
        <f>VLOOKUP(D1466,Аптека!A:B,2,FALSE)</f>
        <v>Аптека №40</v>
      </c>
      <c r="K1466" t="str">
        <f t="shared" si="22"/>
        <v>нема рецепту</v>
      </c>
    </row>
    <row r="1467" spans="1:11">
      <c r="A1467" s="4">
        <v>1466</v>
      </c>
      <c r="B1467" s="7">
        <v>45702</v>
      </c>
      <c r="C1467" s="5" t="s">
        <v>2206</v>
      </c>
      <c r="D1467" s="6">
        <v>26</v>
      </c>
      <c r="E1467" s="20">
        <v>197</v>
      </c>
      <c r="F1467" s="6">
        <v>206</v>
      </c>
      <c r="G1467" s="6"/>
      <c r="H1467" s="6">
        <v>2466</v>
      </c>
      <c r="I1467" s="14">
        <f>SUMIF(Чек_позиція!D:D,Продаж!H1467,Чек_позиція!F:F)</f>
        <v>610.17999999999995</v>
      </c>
      <c r="J1467" t="str">
        <f>VLOOKUP(D1467,Аптека!A:B,2,FALSE)</f>
        <v>Аптека №26</v>
      </c>
      <c r="K1467" t="str">
        <f t="shared" si="22"/>
        <v>нема рецепту</v>
      </c>
    </row>
    <row r="1468" spans="1:11">
      <c r="A1468" s="4">
        <v>1467</v>
      </c>
      <c r="B1468" s="7">
        <v>45716</v>
      </c>
      <c r="C1468" s="5" t="s">
        <v>2206</v>
      </c>
      <c r="D1468" s="6">
        <v>60</v>
      </c>
      <c r="E1468" s="20">
        <v>6</v>
      </c>
      <c r="F1468" s="6">
        <v>120</v>
      </c>
      <c r="G1468" s="6">
        <v>1299</v>
      </c>
      <c r="H1468" s="6">
        <v>2467</v>
      </c>
      <c r="I1468" s="14">
        <f>SUMIF(Чек_позиція!D:D,Продаж!H1468,Чек_позиція!F:F)</f>
        <v>4071.36</v>
      </c>
      <c r="J1468" t="str">
        <f>VLOOKUP(D1468,Аптека!A:B,2,FALSE)</f>
        <v>Аптека №60</v>
      </c>
      <c r="K1468" t="str">
        <f t="shared" si="22"/>
        <v>є рецепт</v>
      </c>
    </row>
    <row r="1469" spans="1:11">
      <c r="A1469" s="4">
        <v>1468</v>
      </c>
      <c r="B1469" s="7">
        <v>45771</v>
      </c>
      <c r="C1469" s="5" t="s">
        <v>8</v>
      </c>
      <c r="D1469" s="6">
        <v>48</v>
      </c>
      <c r="E1469" s="20">
        <v>560</v>
      </c>
      <c r="F1469" s="6">
        <v>228</v>
      </c>
      <c r="G1469" s="6">
        <v>749</v>
      </c>
      <c r="H1469" s="6">
        <v>2468</v>
      </c>
      <c r="I1469" s="14">
        <f>SUMIF(Чек_позиція!D:D,Продаж!H1469,Чек_позиція!F:F)</f>
        <v>1289.92</v>
      </c>
      <c r="J1469" t="str">
        <f>VLOOKUP(D1469,Аптека!A:B,2,FALSE)</f>
        <v>Аптека №48</v>
      </c>
      <c r="K1469" t="str">
        <f t="shared" si="22"/>
        <v>є рецепт</v>
      </c>
    </row>
    <row r="1470" spans="1:11">
      <c r="A1470" s="4">
        <v>1469</v>
      </c>
      <c r="B1470" s="7">
        <v>45747</v>
      </c>
      <c r="C1470" s="5" t="s">
        <v>8</v>
      </c>
      <c r="D1470" s="6">
        <v>50</v>
      </c>
      <c r="E1470" s="20">
        <v>393</v>
      </c>
      <c r="F1470" s="6">
        <v>50</v>
      </c>
      <c r="G1470" s="6">
        <v>304</v>
      </c>
      <c r="H1470" s="6">
        <v>2469</v>
      </c>
      <c r="I1470" s="14">
        <f>SUMIF(Чек_позиція!D:D,Продаж!H1470,Чек_позиція!F:F)</f>
        <v>4086.26</v>
      </c>
      <c r="J1470" t="str">
        <f>VLOOKUP(D1470,Аптека!A:B,2,FALSE)</f>
        <v>Аптека №50</v>
      </c>
      <c r="K1470" t="str">
        <f t="shared" si="22"/>
        <v>є рецепт</v>
      </c>
    </row>
    <row r="1471" spans="1:11">
      <c r="A1471" s="4">
        <v>1470</v>
      </c>
      <c r="B1471" s="7">
        <v>45708</v>
      </c>
      <c r="C1471" s="5" t="s">
        <v>8</v>
      </c>
      <c r="D1471" s="6">
        <v>52</v>
      </c>
      <c r="E1471" s="20"/>
      <c r="F1471" s="6">
        <v>52</v>
      </c>
      <c r="G1471" s="6">
        <v>56</v>
      </c>
      <c r="H1471" s="6">
        <v>2470</v>
      </c>
      <c r="I1471" s="14">
        <f>SUMIF(Чек_позиція!D:D,Продаж!H1471,Чек_позиція!F:F)</f>
        <v>4217.2700000000004</v>
      </c>
      <c r="J1471" t="str">
        <f>VLOOKUP(D1471,Аптека!A:B,2,FALSE)</f>
        <v>Аптека №52</v>
      </c>
      <c r="K1471" t="str">
        <f t="shared" si="22"/>
        <v>є рецепт</v>
      </c>
    </row>
    <row r="1472" spans="1:11">
      <c r="A1472" s="4">
        <v>1471</v>
      </c>
      <c r="B1472" s="7">
        <v>45815</v>
      </c>
      <c r="C1472" s="5" t="s">
        <v>8</v>
      </c>
      <c r="D1472" s="6">
        <v>21</v>
      </c>
      <c r="E1472" s="20"/>
      <c r="F1472" s="6">
        <v>201</v>
      </c>
      <c r="G1472" s="6"/>
      <c r="H1472" s="6">
        <v>2471</v>
      </c>
      <c r="I1472" s="14">
        <f>SUMIF(Чек_позиція!D:D,Продаж!H1472,Чек_позиція!F:F)</f>
        <v>2372.08</v>
      </c>
      <c r="J1472" t="str">
        <f>VLOOKUP(D1472,Аптека!A:B,2,FALSE)</f>
        <v>Аптека №21</v>
      </c>
      <c r="K1472" t="str">
        <f t="shared" si="22"/>
        <v>нема рецепту</v>
      </c>
    </row>
    <row r="1473" spans="1:11">
      <c r="A1473" s="4">
        <v>1472</v>
      </c>
      <c r="B1473" s="7">
        <v>45676</v>
      </c>
      <c r="C1473" s="5" t="s">
        <v>2206</v>
      </c>
      <c r="D1473" s="6">
        <v>55</v>
      </c>
      <c r="E1473" s="20">
        <v>329</v>
      </c>
      <c r="F1473" s="6">
        <v>55</v>
      </c>
      <c r="G1473" s="6"/>
      <c r="H1473" s="6">
        <v>2472</v>
      </c>
      <c r="I1473" s="14">
        <f>SUMIF(Чек_позиція!D:D,Продаж!H1473,Чек_позиція!F:F)</f>
        <v>4218.72</v>
      </c>
      <c r="J1473" t="str">
        <f>VLOOKUP(D1473,Аптека!A:B,2,FALSE)</f>
        <v>Аптека №55</v>
      </c>
      <c r="K1473" t="str">
        <f t="shared" si="22"/>
        <v>нема рецепту</v>
      </c>
    </row>
    <row r="1474" spans="1:11">
      <c r="A1474" s="4">
        <v>1473</v>
      </c>
      <c r="B1474" s="7">
        <v>45667</v>
      </c>
      <c r="C1474" s="5" t="s">
        <v>8</v>
      </c>
      <c r="D1474" s="6">
        <v>46</v>
      </c>
      <c r="E1474" s="20">
        <v>454</v>
      </c>
      <c r="F1474" s="6">
        <v>106</v>
      </c>
      <c r="G1474" s="6"/>
      <c r="H1474" s="6">
        <v>2473</v>
      </c>
      <c r="I1474" s="14">
        <f>SUMIF(Чек_позиція!D:D,Продаж!H1474,Чек_позиція!F:F)</f>
        <v>1195.52</v>
      </c>
      <c r="J1474" t="str">
        <f>VLOOKUP(D1474,Аптека!A:B,2,FALSE)</f>
        <v>Аптека №46</v>
      </c>
      <c r="K1474" t="str">
        <f t="shared" si="22"/>
        <v>нема рецепту</v>
      </c>
    </row>
    <row r="1475" spans="1:11">
      <c r="A1475" s="4">
        <v>1474</v>
      </c>
      <c r="B1475" s="7">
        <v>45785</v>
      </c>
      <c r="C1475" s="5" t="s">
        <v>2206</v>
      </c>
      <c r="D1475" s="6">
        <v>36</v>
      </c>
      <c r="E1475" s="20">
        <v>31</v>
      </c>
      <c r="F1475" s="6">
        <v>336</v>
      </c>
      <c r="G1475" s="6">
        <v>603</v>
      </c>
      <c r="H1475" s="6">
        <v>2474</v>
      </c>
      <c r="I1475" s="14">
        <f>SUMIF(Чек_позиція!D:D,Продаж!H1475,Чек_позиція!F:F)</f>
        <v>5604.21</v>
      </c>
      <c r="J1475" t="str">
        <f>VLOOKUP(D1475,Аптека!A:B,2,FALSE)</f>
        <v>Аптека №36</v>
      </c>
      <c r="K1475" t="str">
        <f t="shared" ref="K1475:K1538" si="23">IF(G1475="", "нема рецепту","є рецепт")</f>
        <v>є рецепт</v>
      </c>
    </row>
    <row r="1476" spans="1:11">
      <c r="A1476" s="4">
        <v>1475</v>
      </c>
      <c r="B1476" s="7">
        <v>45756</v>
      </c>
      <c r="C1476" s="5" t="s">
        <v>8</v>
      </c>
      <c r="D1476" s="6">
        <v>10</v>
      </c>
      <c r="E1476" s="20"/>
      <c r="F1476" s="6">
        <v>130</v>
      </c>
      <c r="G1476" s="6"/>
      <c r="H1476" s="6">
        <v>2475</v>
      </c>
      <c r="I1476" s="14">
        <f>SUMIF(Чек_позиція!D:D,Продаж!H1476,Чек_позиція!F:F)</f>
        <v>6501.49</v>
      </c>
      <c r="J1476" t="str">
        <f>VLOOKUP(D1476,Аптека!A:B,2,FALSE)</f>
        <v>Аптека №10</v>
      </c>
      <c r="K1476" t="str">
        <f t="shared" si="23"/>
        <v>нема рецепту</v>
      </c>
    </row>
    <row r="1477" spans="1:11">
      <c r="A1477" s="4">
        <v>1476</v>
      </c>
      <c r="B1477" s="7">
        <v>45810</v>
      </c>
      <c r="C1477" s="5" t="s">
        <v>2206</v>
      </c>
      <c r="D1477" s="6">
        <v>38</v>
      </c>
      <c r="E1477" s="20">
        <v>403</v>
      </c>
      <c r="F1477" s="6">
        <v>98</v>
      </c>
      <c r="G1477" s="6"/>
      <c r="H1477" s="6">
        <v>2476</v>
      </c>
      <c r="I1477" s="14">
        <f>SUMIF(Чек_позиція!D:D,Продаж!H1477,Чек_позиція!F:F)</f>
        <v>5287.2300000000005</v>
      </c>
      <c r="J1477" t="str">
        <f>VLOOKUP(D1477,Аптека!A:B,2,FALSE)</f>
        <v>Аптека №38</v>
      </c>
      <c r="K1477" t="str">
        <f t="shared" si="23"/>
        <v>нема рецепту</v>
      </c>
    </row>
    <row r="1478" spans="1:11">
      <c r="A1478" s="4">
        <v>1477</v>
      </c>
      <c r="B1478" s="7">
        <v>45783</v>
      </c>
      <c r="C1478" s="5" t="s">
        <v>2206</v>
      </c>
      <c r="D1478" s="6">
        <v>24</v>
      </c>
      <c r="E1478" s="20">
        <v>492</v>
      </c>
      <c r="F1478" s="6">
        <v>384</v>
      </c>
      <c r="G1478" s="6"/>
      <c r="H1478" s="6">
        <v>2477</v>
      </c>
      <c r="I1478" s="14">
        <f>SUMIF(Чек_позиція!D:D,Продаж!H1478,Чек_позиція!F:F)</f>
        <v>4216.26</v>
      </c>
      <c r="J1478" t="str">
        <f>VLOOKUP(D1478,Аптека!A:B,2,FALSE)</f>
        <v>Аптека №24</v>
      </c>
      <c r="K1478" t="str">
        <f t="shared" si="23"/>
        <v>нема рецепту</v>
      </c>
    </row>
    <row r="1479" spans="1:11">
      <c r="A1479" s="4">
        <v>1478</v>
      </c>
      <c r="B1479" s="7">
        <v>45746</v>
      </c>
      <c r="C1479" s="5" t="s">
        <v>2206</v>
      </c>
      <c r="D1479" s="6">
        <v>10</v>
      </c>
      <c r="E1479" s="20">
        <v>202</v>
      </c>
      <c r="F1479" s="6">
        <v>370</v>
      </c>
      <c r="G1479" s="6"/>
      <c r="H1479" s="6">
        <v>2478</v>
      </c>
      <c r="I1479" s="14">
        <f>SUMIF(Чек_позиція!D:D,Продаж!H1479,Чек_позиція!F:F)</f>
        <v>4996.51</v>
      </c>
      <c r="J1479" t="str">
        <f>VLOOKUP(D1479,Аптека!A:B,2,FALSE)</f>
        <v>Аптека №10</v>
      </c>
      <c r="K1479" t="str">
        <f t="shared" si="23"/>
        <v>нема рецепту</v>
      </c>
    </row>
    <row r="1480" spans="1:11">
      <c r="A1480" s="4">
        <v>1479</v>
      </c>
      <c r="B1480" s="7">
        <v>45715</v>
      </c>
      <c r="C1480" s="5" t="s">
        <v>2206</v>
      </c>
      <c r="D1480" s="6">
        <v>53</v>
      </c>
      <c r="E1480" s="20"/>
      <c r="F1480" s="6">
        <v>53</v>
      </c>
      <c r="G1480" s="6"/>
      <c r="H1480" s="6">
        <v>2479</v>
      </c>
      <c r="I1480" s="14">
        <f>SUMIF(Чек_позиція!D:D,Продаж!H1480,Чек_позиція!F:F)</f>
        <v>2754.5</v>
      </c>
      <c r="J1480" t="str">
        <f>VLOOKUP(D1480,Аптека!A:B,2,FALSE)</f>
        <v>Аптека №53</v>
      </c>
      <c r="K1480" t="str">
        <f t="shared" si="23"/>
        <v>нема рецепту</v>
      </c>
    </row>
    <row r="1481" spans="1:11">
      <c r="A1481" s="4">
        <v>1480</v>
      </c>
      <c r="B1481" s="7">
        <v>45757</v>
      </c>
      <c r="C1481" s="5" t="s">
        <v>2206</v>
      </c>
      <c r="D1481" s="6">
        <v>19</v>
      </c>
      <c r="E1481" s="20">
        <v>23</v>
      </c>
      <c r="F1481" s="6">
        <v>19</v>
      </c>
      <c r="G1481" s="6"/>
      <c r="H1481" s="6">
        <v>2480</v>
      </c>
      <c r="I1481" s="14">
        <f>SUMIF(Чек_позиція!D:D,Продаж!H1481,Чек_позиція!F:F)</f>
        <v>4472.8899999999994</v>
      </c>
      <c r="J1481" t="str">
        <f>VLOOKUP(D1481,Аптека!A:B,2,FALSE)</f>
        <v>Аптека №19</v>
      </c>
      <c r="K1481" t="str">
        <f t="shared" si="23"/>
        <v>нема рецепту</v>
      </c>
    </row>
    <row r="1482" spans="1:11">
      <c r="A1482" s="4">
        <v>1481</v>
      </c>
      <c r="B1482" s="7">
        <v>45716</v>
      </c>
      <c r="C1482" s="5" t="s">
        <v>8</v>
      </c>
      <c r="D1482" s="6">
        <v>35</v>
      </c>
      <c r="E1482" s="20">
        <v>97</v>
      </c>
      <c r="F1482" s="6">
        <v>35</v>
      </c>
      <c r="G1482" s="6">
        <v>303</v>
      </c>
      <c r="H1482" s="6">
        <v>2481</v>
      </c>
      <c r="I1482" s="14">
        <f>SUMIF(Чек_позиція!D:D,Продаж!H1482,Чек_позиція!F:F)</f>
        <v>3336.32</v>
      </c>
      <c r="J1482" t="str">
        <f>VLOOKUP(D1482,Аптека!A:B,2,FALSE)</f>
        <v>Аптека №35</v>
      </c>
      <c r="K1482" t="str">
        <f t="shared" si="23"/>
        <v>є рецепт</v>
      </c>
    </row>
    <row r="1483" spans="1:11">
      <c r="A1483" s="4">
        <v>1482</v>
      </c>
      <c r="B1483" s="7">
        <v>45734</v>
      </c>
      <c r="C1483" s="5" t="s">
        <v>2206</v>
      </c>
      <c r="D1483" s="6">
        <v>57</v>
      </c>
      <c r="E1483" s="20">
        <v>443</v>
      </c>
      <c r="F1483" s="6">
        <v>237</v>
      </c>
      <c r="G1483" s="6"/>
      <c r="H1483" s="6">
        <v>2482</v>
      </c>
      <c r="I1483" s="14">
        <f>SUMIF(Чек_позиція!D:D,Продаж!H1483,Чек_позиція!F:F)</f>
        <v>2598.3900000000003</v>
      </c>
      <c r="J1483" t="str">
        <f>VLOOKUP(D1483,Аптека!A:B,2,FALSE)</f>
        <v>Аптека №57</v>
      </c>
      <c r="K1483" t="str">
        <f t="shared" si="23"/>
        <v>нема рецепту</v>
      </c>
    </row>
    <row r="1484" spans="1:11">
      <c r="A1484" s="4">
        <v>1483</v>
      </c>
      <c r="B1484" s="7">
        <v>45835</v>
      </c>
      <c r="C1484" s="5" t="s">
        <v>8</v>
      </c>
      <c r="D1484" s="6">
        <v>3</v>
      </c>
      <c r="E1484" s="20">
        <v>244</v>
      </c>
      <c r="F1484" s="6">
        <v>3</v>
      </c>
      <c r="G1484" s="6"/>
      <c r="H1484" s="6">
        <v>2483</v>
      </c>
      <c r="I1484" s="14">
        <f>SUMIF(Чек_позиція!D:D,Продаж!H1484,Чек_позиція!F:F)</f>
        <v>3419</v>
      </c>
      <c r="J1484" t="str">
        <f>VLOOKUP(D1484,Аптека!A:B,2,FALSE)</f>
        <v>Аптека №3</v>
      </c>
      <c r="K1484" t="str">
        <f t="shared" si="23"/>
        <v>нема рецепту</v>
      </c>
    </row>
    <row r="1485" spans="1:11">
      <c r="A1485" s="4">
        <v>1484</v>
      </c>
      <c r="B1485" s="7">
        <v>45705</v>
      </c>
      <c r="C1485" s="5" t="s">
        <v>2206</v>
      </c>
      <c r="D1485" s="6">
        <v>5</v>
      </c>
      <c r="E1485" s="20">
        <v>92</v>
      </c>
      <c r="F1485" s="6">
        <v>245</v>
      </c>
      <c r="G1485" s="6"/>
      <c r="H1485" s="6">
        <v>2484</v>
      </c>
      <c r="I1485" s="14">
        <f>SUMIF(Чек_позиція!D:D,Продаж!H1485,Чек_позиція!F:F)</f>
        <v>1577.9</v>
      </c>
      <c r="J1485" t="str">
        <f>VLOOKUP(D1485,Аптека!A:B,2,FALSE)</f>
        <v>Аптека №5</v>
      </c>
      <c r="K1485" t="str">
        <f t="shared" si="23"/>
        <v>нема рецепту</v>
      </c>
    </row>
    <row r="1486" spans="1:11">
      <c r="A1486" s="4">
        <v>1485</v>
      </c>
      <c r="B1486" s="7">
        <v>45758</v>
      </c>
      <c r="C1486" s="5" t="s">
        <v>8</v>
      </c>
      <c r="D1486" s="6">
        <v>22</v>
      </c>
      <c r="E1486" s="20">
        <v>242</v>
      </c>
      <c r="F1486" s="6">
        <v>22</v>
      </c>
      <c r="G1486" s="6"/>
      <c r="H1486" s="6">
        <v>2485</v>
      </c>
      <c r="I1486" s="14">
        <f>SUMIF(Чек_позиція!D:D,Продаж!H1486,Чек_позиція!F:F)</f>
        <v>1080.56</v>
      </c>
      <c r="J1486" t="str">
        <f>VLOOKUP(D1486,Аптека!A:B,2,FALSE)</f>
        <v>Аптека №22</v>
      </c>
      <c r="K1486" t="str">
        <f t="shared" si="23"/>
        <v>нема рецепту</v>
      </c>
    </row>
    <row r="1487" spans="1:11">
      <c r="A1487" s="4">
        <v>1486</v>
      </c>
      <c r="B1487" s="7">
        <v>45707</v>
      </c>
      <c r="C1487" s="5" t="s">
        <v>2206</v>
      </c>
      <c r="D1487" s="6">
        <v>47</v>
      </c>
      <c r="E1487" s="20">
        <v>324</v>
      </c>
      <c r="F1487" s="6">
        <v>107</v>
      </c>
      <c r="G1487" s="6"/>
      <c r="H1487" s="6">
        <v>2486</v>
      </c>
      <c r="I1487" s="14">
        <f>SUMIF(Чек_позиція!D:D,Продаж!H1487,Чек_позиція!F:F)</f>
        <v>7506.37</v>
      </c>
      <c r="J1487" t="str">
        <f>VLOOKUP(D1487,Аптека!A:B,2,FALSE)</f>
        <v>Аптека №47</v>
      </c>
      <c r="K1487" t="str">
        <f t="shared" si="23"/>
        <v>нема рецепту</v>
      </c>
    </row>
    <row r="1488" spans="1:11">
      <c r="A1488" s="4">
        <v>1487</v>
      </c>
      <c r="B1488" s="7">
        <v>45716</v>
      </c>
      <c r="C1488" s="5" t="s">
        <v>8</v>
      </c>
      <c r="D1488" s="6">
        <v>16</v>
      </c>
      <c r="E1488" s="20"/>
      <c r="F1488" s="6">
        <v>316</v>
      </c>
      <c r="G1488" s="6"/>
      <c r="H1488" s="6">
        <v>2487</v>
      </c>
      <c r="I1488" s="14">
        <f>SUMIF(Чек_позиція!D:D,Продаж!H1488,Чек_позиція!F:F)</f>
        <v>10013.58</v>
      </c>
      <c r="J1488" t="str">
        <f>VLOOKUP(D1488,Аптека!A:B,2,FALSE)</f>
        <v>Аптека №16</v>
      </c>
      <c r="K1488" t="str">
        <f t="shared" si="23"/>
        <v>нема рецепту</v>
      </c>
    </row>
    <row r="1489" spans="1:11">
      <c r="A1489" s="4">
        <v>1488</v>
      </c>
      <c r="B1489" s="7">
        <v>45762</v>
      </c>
      <c r="C1489" s="5" t="s">
        <v>2206</v>
      </c>
      <c r="D1489" s="6">
        <v>40</v>
      </c>
      <c r="E1489" s="20"/>
      <c r="F1489" s="6">
        <v>160</v>
      </c>
      <c r="G1489" s="6"/>
      <c r="H1489" s="6">
        <v>2488</v>
      </c>
      <c r="I1489" s="14">
        <f>SUMIF(Чек_позиція!D:D,Продаж!H1489,Чек_позиція!F:F)</f>
        <v>1527.92</v>
      </c>
      <c r="J1489" t="str">
        <f>VLOOKUP(D1489,Аптека!A:B,2,FALSE)</f>
        <v>Аптека №40</v>
      </c>
      <c r="K1489" t="str">
        <f t="shared" si="23"/>
        <v>нема рецепту</v>
      </c>
    </row>
    <row r="1490" spans="1:11">
      <c r="A1490" s="4">
        <v>1489</v>
      </c>
      <c r="B1490" s="7">
        <v>45708</v>
      </c>
      <c r="C1490" s="5" t="s">
        <v>8</v>
      </c>
      <c r="D1490" s="6">
        <v>44</v>
      </c>
      <c r="E1490" s="20">
        <v>475</v>
      </c>
      <c r="F1490" s="6">
        <v>164</v>
      </c>
      <c r="G1490" s="6"/>
      <c r="H1490" s="6">
        <v>2489</v>
      </c>
      <c r="I1490" s="14">
        <f>SUMIF(Чек_позиція!D:D,Продаж!H1490,Чек_позиція!F:F)</f>
        <v>979.23</v>
      </c>
      <c r="J1490" t="str">
        <f>VLOOKUP(D1490,Аптека!A:B,2,FALSE)</f>
        <v>Аптека №44</v>
      </c>
      <c r="K1490" t="str">
        <f t="shared" si="23"/>
        <v>нема рецепту</v>
      </c>
    </row>
    <row r="1491" spans="1:11">
      <c r="A1491" s="4">
        <v>1490</v>
      </c>
      <c r="B1491" s="7">
        <v>45658</v>
      </c>
      <c r="C1491" s="5" t="s">
        <v>2206</v>
      </c>
      <c r="D1491" s="6">
        <v>38</v>
      </c>
      <c r="E1491" s="20"/>
      <c r="F1491" s="6">
        <v>338</v>
      </c>
      <c r="G1491" s="6"/>
      <c r="H1491" s="6">
        <v>2490</v>
      </c>
      <c r="I1491" s="14">
        <f>SUMIF(Чек_позиція!D:D,Продаж!H1491,Чек_позиція!F:F)</f>
        <v>1927.6</v>
      </c>
      <c r="J1491" t="str">
        <f>VLOOKUP(D1491,Аптека!A:B,2,FALSE)</f>
        <v>Аптека №38</v>
      </c>
      <c r="K1491" t="str">
        <f t="shared" si="23"/>
        <v>нема рецепту</v>
      </c>
    </row>
    <row r="1492" spans="1:11">
      <c r="A1492" s="4">
        <v>1491</v>
      </c>
      <c r="B1492" s="7">
        <v>45688</v>
      </c>
      <c r="C1492" s="5" t="s">
        <v>8</v>
      </c>
      <c r="D1492" s="6">
        <v>28</v>
      </c>
      <c r="E1492" s="20">
        <v>273</v>
      </c>
      <c r="F1492" s="6">
        <v>148</v>
      </c>
      <c r="G1492" s="6"/>
      <c r="H1492" s="6">
        <v>2491</v>
      </c>
      <c r="I1492" s="14">
        <f>SUMIF(Чек_позиція!D:D,Продаж!H1492,Чек_позиція!F:F)</f>
        <v>1253.6399999999999</v>
      </c>
      <c r="J1492" t="str">
        <f>VLOOKUP(D1492,Аптека!A:B,2,FALSE)</f>
        <v>Аптека №28</v>
      </c>
      <c r="K1492" t="str">
        <f t="shared" si="23"/>
        <v>нема рецепту</v>
      </c>
    </row>
    <row r="1493" spans="1:11">
      <c r="A1493" s="4">
        <v>1492</v>
      </c>
      <c r="B1493" s="7">
        <v>45777</v>
      </c>
      <c r="C1493" s="5" t="s">
        <v>8</v>
      </c>
      <c r="D1493" s="6">
        <v>24</v>
      </c>
      <c r="E1493" s="20"/>
      <c r="F1493" s="6">
        <v>84</v>
      </c>
      <c r="G1493" s="6">
        <v>1067</v>
      </c>
      <c r="H1493" s="6">
        <v>2492</v>
      </c>
      <c r="I1493" s="14">
        <f>SUMIF(Чек_позиція!D:D,Продаж!H1493,Чек_позиція!F:F)</f>
        <v>5477.1500000000005</v>
      </c>
      <c r="J1493" t="str">
        <f>VLOOKUP(D1493,Аптека!A:B,2,FALSE)</f>
        <v>Аптека №24</v>
      </c>
      <c r="K1493" t="str">
        <f t="shared" si="23"/>
        <v>є рецепт</v>
      </c>
    </row>
    <row r="1494" spans="1:11">
      <c r="A1494" s="4">
        <v>1493</v>
      </c>
      <c r="B1494" s="7">
        <v>45692</v>
      </c>
      <c r="C1494" s="5" t="s">
        <v>2206</v>
      </c>
      <c r="D1494" s="6">
        <v>30</v>
      </c>
      <c r="E1494" s="20">
        <v>202</v>
      </c>
      <c r="F1494" s="6">
        <v>390</v>
      </c>
      <c r="G1494" s="6"/>
      <c r="H1494" s="6">
        <v>2493</v>
      </c>
      <c r="I1494" s="14">
        <f>SUMIF(Чек_позиція!D:D,Продаж!H1494,Чек_позиція!F:F)</f>
        <v>7557.32</v>
      </c>
      <c r="J1494" t="str">
        <f>VLOOKUP(D1494,Аптека!A:B,2,FALSE)</f>
        <v>Аптека №30</v>
      </c>
      <c r="K1494" t="str">
        <f t="shared" si="23"/>
        <v>нема рецепту</v>
      </c>
    </row>
    <row r="1495" spans="1:11">
      <c r="A1495" s="4">
        <v>1494</v>
      </c>
      <c r="B1495" s="7">
        <v>45663</v>
      </c>
      <c r="C1495" s="5" t="s">
        <v>2206</v>
      </c>
      <c r="D1495" s="6">
        <v>49</v>
      </c>
      <c r="E1495" s="20"/>
      <c r="F1495" s="6">
        <v>229</v>
      </c>
      <c r="G1495" s="6">
        <v>359</v>
      </c>
      <c r="H1495" s="6">
        <v>2494</v>
      </c>
      <c r="I1495" s="14">
        <f>SUMIF(Чек_позиція!D:D,Продаж!H1495,Чек_позиція!F:F)</f>
        <v>3426.56</v>
      </c>
      <c r="J1495" t="str">
        <f>VLOOKUP(D1495,Аптека!A:B,2,FALSE)</f>
        <v>Аптека №49</v>
      </c>
      <c r="K1495" t="str">
        <f t="shared" si="23"/>
        <v>є рецепт</v>
      </c>
    </row>
    <row r="1496" spans="1:11">
      <c r="A1496" s="4">
        <v>1495</v>
      </c>
      <c r="B1496" s="7">
        <v>45664</v>
      </c>
      <c r="C1496" s="5" t="s">
        <v>8</v>
      </c>
      <c r="D1496" s="6">
        <v>60</v>
      </c>
      <c r="E1496" s="20"/>
      <c r="F1496" s="6">
        <v>120</v>
      </c>
      <c r="G1496" s="6"/>
      <c r="H1496" s="6">
        <v>2495</v>
      </c>
      <c r="I1496" s="14">
        <f>SUMIF(Чек_позиція!D:D,Продаж!H1496,Чек_позиція!F:F)</f>
        <v>1162.0999999999999</v>
      </c>
      <c r="J1496" t="str">
        <f>VLOOKUP(D1496,Аптека!A:B,2,FALSE)</f>
        <v>Аптека №60</v>
      </c>
      <c r="K1496" t="str">
        <f t="shared" si="23"/>
        <v>нема рецепту</v>
      </c>
    </row>
    <row r="1497" spans="1:11">
      <c r="A1497" s="4">
        <v>1496</v>
      </c>
      <c r="B1497" s="7">
        <v>45696</v>
      </c>
      <c r="C1497" s="5" t="s">
        <v>2206</v>
      </c>
      <c r="D1497" s="6">
        <v>30</v>
      </c>
      <c r="E1497" s="20">
        <v>464</v>
      </c>
      <c r="F1497" s="6">
        <v>330</v>
      </c>
      <c r="G1497" s="6">
        <v>328</v>
      </c>
      <c r="H1497" s="6">
        <v>2496</v>
      </c>
      <c r="I1497" s="14">
        <f>SUMIF(Чек_позиція!D:D,Продаж!H1497,Чек_позиція!F:F)</f>
        <v>5873.68</v>
      </c>
      <c r="J1497" t="str">
        <f>VLOOKUP(D1497,Аптека!A:B,2,FALSE)</f>
        <v>Аптека №30</v>
      </c>
      <c r="K1497" t="str">
        <f t="shared" si="23"/>
        <v>є рецепт</v>
      </c>
    </row>
    <row r="1498" spans="1:11">
      <c r="A1498" s="4">
        <v>1497</v>
      </c>
      <c r="B1498" s="7">
        <v>45827</v>
      </c>
      <c r="C1498" s="5" t="s">
        <v>2206</v>
      </c>
      <c r="D1498" s="6">
        <v>5</v>
      </c>
      <c r="E1498" s="20">
        <v>509</v>
      </c>
      <c r="F1498" s="6">
        <v>305</v>
      </c>
      <c r="G1498" s="6"/>
      <c r="H1498" s="6">
        <v>2497</v>
      </c>
      <c r="I1498" s="14">
        <f>SUMIF(Чек_позиція!D:D,Продаж!H1498,Чек_позиція!F:F)</f>
        <v>1554.19</v>
      </c>
      <c r="J1498" t="str">
        <f>VLOOKUP(D1498,Аптека!A:B,2,FALSE)</f>
        <v>Аптека №5</v>
      </c>
      <c r="K1498" t="str">
        <f t="shared" si="23"/>
        <v>нема рецепту</v>
      </c>
    </row>
    <row r="1499" spans="1:11">
      <c r="A1499" s="4">
        <v>1498</v>
      </c>
      <c r="B1499" s="7">
        <v>45761</v>
      </c>
      <c r="C1499" s="5" t="s">
        <v>2206</v>
      </c>
      <c r="D1499" s="6">
        <v>59</v>
      </c>
      <c r="E1499" s="20">
        <v>428</v>
      </c>
      <c r="F1499" s="6">
        <v>59</v>
      </c>
      <c r="G1499" s="6"/>
      <c r="H1499" s="6">
        <v>2498</v>
      </c>
      <c r="I1499" s="14">
        <f>SUMIF(Чек_позиція!D:D,Продаж!H1499,Чек_позиція!F:F)</f>
        <v>5012.5599999999995</v>
      </c>
      <c r="J1499" t="str">
        <f>VLOOKUP(D1499,Аптека!A:B,2,FALSE)</f>
        <v>Аптека №59</v>
      </c>
      <c r="K1499" t="str">
        <f t="shared" si="23"/>
        <v>нема рецепту</v>
      </c>
    </row>
    <row r="1500" spans="1:11">
      <c r="A1500" s="4">
        <v>1499</v>
      </c>
      <c r="B1500" s="7">
        <v>45669</v>
      </c>
      <c r="C1500" s="5" t="s">
        <v>2206</v>
      </c>
      <c r="D1500" s="6">
        <v>57</v>
      </c>
      <c r="E1500" s="20">
        <v>467</v>
      </c>
      <c r="F1500" s="6">
        <v>177</v>
      </c>
      <c r="G1500" s="6"/>
      <c r="H1500" s="6">
        <v>2499</v>
      </c>
      <c r="I1500" s="14">
        <f>SUMIF(Чек_позиція!D:D,Продаж!H1500,Чек_позиція!F:F)</f>
        <v>644.5</v>
      </c>
      <c r="J1500" t="str">
        <f>VLOOKUP(D1500,Аптека!A:B,2,FALSE)</f>
        <v>Аптека №57</v>
      </c>
      <c r="K1500" t="str">
        <f t="shared" si="23"/>
        <v>нема рецепту</v>
      </c>
    </row>
    <row r="1501" spans="1:11">
      <c r="A1501" s="4">
        <v>1500</v>
      </c>
      <c r="B1501" s="7">
        <v>45762</v>
      </c>
      <c r="C1501" s="5" t="s">
        <v>2206</v>
      </c>
      <c r="D1501" s="6">
        <v>39</v>
      </c>
      <c r="E1501" s="20"/>
      <c r="F1501" s="6">
        <v>99</v>
      </c>
      <c r="G1501" s="6"/>
      <c r="H1501" s="6">
        <v>2500</v>
      </c>
      <c r="I1501" s="14">
        <f>SUMIF(Чек_позиція!D:D,Продаж!H1501,Чек_позиція!F:F)</f>
        <v>1881.86</v>
      </c>
      <c r="J1501" t="str">
        <f>VLOOKUP(D1501,Аптека!A:B,2,FALSE)</f>
        <v>Аптека №39</v>
      </c>
      <c r="K1501" t="str">
        <f t="shared" si="23"/>
        <v>нема рецепту</v>
      </c>
    </row>
    <row r="1502" spans="1:11">
      <c r="A1502" s="4">
        <v>1501</v>
      </c>
      <c r="B1502" s="7">
        <v>45707</v>
      </c>
      <c r="C1502" s="5" t="s">
        <v>2206</v>
      </c>
      <c r="D1502" s="6">
        <v>10</v>
      </c>
      <c r="E1502" s="20">
        <v>183</v>
      </c>
      <c r="F1502" s="6">
        <v>250</v>
      </c>
      <c r="G1502" s="6">
        <v>1006</v>
      </c>
      <c r="H1502" s="6">
        <v>2501</v>
      </c>
      <c r="I1502" s="14">
        <f>SUMIF(Чек_позиція!D:D,Продаж!H1502,Чек_позиція!F:F)</f>
        <v>2878.15</v>
      </c>
      <c r="J1502" t="str">
        <f>VLOOKUP(D1502,Аптека!A:B,2,FALSE)</f>
        <v>Аптека №10</v>
      </c>
      <c r="K1502" t="str">
        <f t="shared" si="23"/>
        <v>є рецепт</v>
      </c>
    </row>
    <row r="1503" spans="1:11">
      <c r="A1503" s="4">
        <v>1502</v>
      </c>
      <c r="B1503" s="7">
        <v>45699</v>
      </c>
      <c r="C1503" s="5" t="s">
        <v>2206</v>
      </c>
      <c r="D1503" s="6">
        <v>32</v>
      </c>
      <c r="E1503" s="20">
        <v>177</v>
      </c>
      <c r="F1503" s="6">
        <v>332</v>
      </c>
      <c r="G1503" s="6"/>
      <c r="H1503" s="6">
        <v>2502</v>
      </c>
      <c r="I1503" s="14">
        <f>SUMIF(Чек_позиція!D:D,Продаж!H1503,Чек_позиція!F:F)</f>
        <v>1506.97</v>
      </c>
      <c r="J1503" t="str">
        <f>VLOOKUP(D1503,Аптека!A:B,2,FALSE)</f>
        <v>Аптека №32</v>
      </c>
      <c r="K1503" t="str">
        <f t="shared" si="23"/>
        <v>нема рецепту</v>
      </c>
    </row>
    <row r="1504" spans="1:11">
      <c r="A1504" s="4">
        <v>1503</v>
      </c>
      <c r="B1504" s="7">
        <v>45662</v>
      </c>
      <c r="C1504" s="5" t="s">
        <v>2206</v>
      </c>
      <c r="D1504" s="6">
        <v>22</v>
      </c>
      <c r="E1504" s="20"/>
      <c r="F1504" s="6">
        <v>82</v>
      </c>
      <c r="G1504" s="6">
        <v>285</v>
      </c>
      <c r="H1504" s="6">
        <v>2503</v>
      </c>
      <c r="I1504" s="14">
        <f>SUMIF(Чек_позиція!D:D,Продаж!H1504,Чек_позиція!F:F)</f>
        <v>6167.4400000000005</v>
      </c>
      <c r="J1504" t="str">
        <f>VLOOKUP(D1504,Аптека!A:B,2,FALSE)</f>
        <v>Аптека №22</v>
      </c>
      <c r="K1504" t="str">
        <f t="shared" si="23"/>
        <v>є рецепт</v>
      </c>
    </row>
    <row r="1505" spans="1:11">
      <c r="A1505" s="4">
        <v>1504</v>
      </c>
      <c r="B1505" s="7">
        <v>45714</v>
      </c>
      <c r="C1505" s="5" t="s">
        <v>8</v>
      </c>
      <c r="D1505" s="6">
        <v>28</v>
      </c>
      <c r="E1505" s="20"/>
      <c r="F1505" s="6">
        <v>328</v>
      </c>
      <c r="G1505" s="6">
        <v>675</v>
      </c>
      <c r="H1505" s="6">
        <v>2504</v>
      </c>
      <c r="I1505" s="14">
        <f>SUMIF(Чек_позиція!D:D,Продаж!H1505,Чек_позиція!F:F)</f>
        <v>2541.21</v>
      </c>
      <c r="J1505" t="str">
        <f>VLOOKUP(D1505,Аптека!A:B,2,FALSE)</f>
        <v>Аптека №28</v>
      </c>
      <c r="K1505" t="str">
        <f t="shared" si="23"/>
        <v>є рецепт</v>
      </c>
    </row>
    <row r="1506" spans="1:11">
      <c r="A1506" s="4">
        <v>1505</v>
      </c>
      <c r="B1506" s="7">
        <v>45802</v>
      </c>
      <c r="C1506" s="5" t="s">
        <v>8</v>
      </c>
      <c r="D1506" s="6">
        <v>11</v>
      </c>
      <c r="E1506" s="20">
        <v>422</v>
      </c>
      <c r="F1506" s="6">
        <v>71</v>
      </c>
      <c r="G1506" s="6">
        <v>743</v>
      </c>
      <c r="H1506" s="6">
        <v>2505</v>
      </c>
      <c r="I1506" s="14">
        <f>SUMIF(Чек_позиція!D:D,Продаж!H1506,Чек_позиція!F:F)</f>
        <v>1377.6</v>
      </c>
      <c r="J1506" t="str">
        <f>VLOOKUP(D1506,Аптека!A:B,2,FALSE)</f>
        <v>Аптека №11</v>
      </c>
      <c r="K1506" t="str">
        <f t="shared" si="23"/>
        <v>є рецепт</v>
      </c>
    </row>
    <row r="1507" spans="1:11">
      <c r="A1507" s="4">
        <v>1506</v>
      </c>
      <c r="B1507" s="7">
        <v>45788</v>
      </c>
      <c r="C1507" s="5" t="s">
        <v>2206</v>
      </c>
      <c r="D1507" s="6">
        <v>49</v>
      </c>
      <c r="E1507" s="20">
        <v>342</v>
      </c>
      <c r="F1507" s="6">
        <v>229</v>
      </c>
      <c r="G1507" s="6">
        <v>165</v>
      </c>
      <c r="H1507" s="6">
        <v>2506</v>
      </c>
      <c r="I1507" s="14">
        <f>SUMIF(Чек_позиція!D:D,Продаж!H1507,Чек_позиція!F:F)</f>
        <v>88.05</v>
      </c>
      <c r="J1507" t="str">
        <f>VLOOKUP(D1507,Аптека!A:B,2,FALSE)</f>
        <v>Аптека №49</v>
      </c>
      <c r="K1507" t="str">
        <f t="shared" si="23"/>
        <v>є рецепт</v>
      </c>
    </row>
    <row r="1508" spans="1:11">
      <c r="A1508" s="4">
        <v>1507</v>
      </c>
      <c r="B1508" s="7">
        <v>45795</v>
      </c>
      <c r="C1508" s="5" t="s">
        <v>2206</v>
      </c>
      <c r="D1508" s="6">
        <v>25</v>
      </c>
      <c r="E1508" s="20">
        <v>493</v>
      </c>
      <c r="F1508" s="6">
        <v>325</v>
      </c>
      <c r="G1508" s="6"/>
      <c r="H1508" s="6">
        <v>2507</v>
      </c>
      <c r="I1508" s="14">
        <f>SUMIF(Чек_позиція!D:D,Продаж!H1508,Чек_позиція!F:F)</f>
        <v>3771.73</v>
      </c>
      <c r="J1508" t="str">
        <f>VLOOKUP(D1508,Аптека!A:B,2,FALSE)</f>
        <v>Аптека №25</v>
      </c>
      <c r="K1508" t="str">
        <f t="shared" si="23"/>
        <v>нема рецепту</v>
      </c>
    </row>
    <row r="1509" spans="1:11">
      <c r="A1509" s="4">
        <v>1508</v>
      </c>
      <c r="B1509" s="7">
        <v>45717</v>
      </c>
      <c r="C1509" s="5" t="s">
        <v>2206</v>
      </c>
      <c r="D1509" s="6">
        <v>32</v>
      </c>
      <c r="E1509" s="20">
        <v>36</v>
      </c>
      <c r="F1509" s="6">
        <v>212</v>
      </c>
      <c r="G1509" s="6">
        <v>547</v>
      </c>
      <c r="H1509" s="6">
        <v>2508</v>
      </c>
      <c r="I1509" s="14">
        <f>SUMIF(Чек_позиція!D:D,Продаж!H1509,Чек_позиція!F:F)</f>
        <v>6039.3899999999994</v>
      </c>
      <c r="J1509" t="str">
        <f>VLOOKUP(D1509,Аптека!A:B,2,FALSE)</f>
        <v>Аптека №32</v>
      </c>
      <c r="K1509" t="str">
        <f t="shared" si="23"/>
        <v>є рецепт</v>
      </c>
    </row>
    <row r="1510" spans="1:11">
      <c r="A1510" s="4">
        <v>1509</v>
      </c>
      <c r="B1510" s="7">
        <v>45710</v>
      </c>
      <c r="C1510" s="5" t="s">
        <v>8</v>
      </c>
      <c r="D1510" s="6">
        <v>55</v>
      </c>
      <c r="E1510" s="20">
        <v>22</v>
      </c>
      <c r="F1510" s="6">
        <v>55</v>
      </c>
      <c r="G1510" s="6"/>
      <c r="H1510" s="6">
        <v>2509</v>
      </c>
      <c r="I1510" s="14">
        <f>SUMIF(Чек_позиція!D:D,Продаж!H1510,Чек_позиція!F:F)</f>
        <v>6882.4699999999993</v>
      </c>
      <c r="J1510" t="str">
        <f>VLOOKUP(D1510,Аптека!A:B,2,FALSE)</f>
        <v>Аптека №55</v>
      </c>
      <c r="K1510" t="str">
        <f t="shared" si="23"/>
        <v>нема рецепту</v>
      </c>
    </row>
    <row r="1511" spans="1:11">
      <c r="A1511" s="4">
        <v>1510</v>
      </c>
      <c r="B1511" s="7">
        <v>45664</v>
      </c>
      <c r="C1511" s="5" t="s">
        <v>2206</v>
      </c>
      <c r="D1511" s="6">
        <v>46</v>
      </c>
      <c r="E1511" s="20">
        <v>268</v>
      </c>
      <c r="F1511" s="6">
        <v>286</v>
      </c>
      <c r="G1511" s="6"/>
      <c r="H1511" s="6">
        <v>2510</v>
      </c>
      <c r="I1511" s="14">
        <f>SUMIF(Чек_позиція!D:D,Продаж!H1511,Чек_позиція!F:F)</f>
        <v>8763.24</v>
      </c>
      <c r="J1511" t="str">
        <f>VLOOKUP(D1511,Аптека!A:B,2,FALSE)</f>
        <v>Аптека №46</v>
      </c>
      <c r="K1511" t="str">
        <f t="shared" si="23"/>
        <v>нема рецепту</v>
      </c>
    </row>
    <row r="1512" spans="1:11">
      <c r="A1512" s="4">
        <v>1511</v>
      </c>
      <c r="B1512" s="7">
        <v>45802</v>
      </c>
      <c r="C1512" s="5" t="s">
        <v>8</v>
      </c>
      <c r="D1512" s="6">
        <v>44</v>
      </c>
      <c r="E1512" s="20">
        <v>465</v>
      </c>
      <c r="F1512" s="6">
        <v>284</v>
      </c>
      <c r="G1512" s="6"/>
      <c r="H1512" s="6">
        <v>2511</v>
      </c>
      <c r="I1512" s="14">
        <f>SUMIF(Чек_позиція!D:D,Продаж!H1512,Чек_позиція!F:F)</f>
        <v>3291.6800000000003</v>
      </c>
      <c r="J1512" t="str">
        <f>VLOOKUP(D1512,Аптека!A:B,2,FALSE)</f>
        <v>Аптека №44</v>
      </c>
      <c r="K1512" t="str">
        <f t="shared" si="23"/>
        <v>нема рецепту</v>
      </c>
    </row>
    <row r="1513" spans="1:11">
      <c r="A1513" s="4">
        <v>1512</v>
      </c>
      <c r="B1513" s="7">
        <v>45815</v>
      </c>
      <c r="C1513" s="5" t="s">
        <v>2206</v>
      </c>
      <c r="D1513" s="6">
        <v>57</v>
      </c>
      <c r="E1513" s="20"/>
      <c r="F1513" s="6">
        <v>357</v>
      </c>
      <c r="G1513" s="6"/>
      <c r="H1513" s="6">
        <v>2512</v>
      </c>
      <c r="I1513" s="14">
        <f>SUMIF(Чек_позиція!D:D,Продаж!H1513,Чек_позиція!F:F)</f>
        <v>5445.27</v>
      </c>
      <c r="J1513" t="str">
        <f>VLOOKUP(D1513,Аптека!A:B,2,FALSE)</f>
        <v>Аптека №57</v>
      </c>
      <c r="K1513" t="str">
        <f t="shared" si="23"/>
        <v>нема рецепту</v>
      </c>
    </row>
    <row r="1514" spans="1:11">
      <c r="A1514" s="4">
        <v>1513</v>
      </c>
      <c r="B1514" s="7">
        <v>45732</v>
      </c>
      <c r="C1514" s="5" t="s">
        <v>2206</v>
      </c>
      <c r="D1514" s="6">
        <v>42</v>
      </c>
      <c r="E1514" s="20">
        <v>86</v>
      </c>
      <c r="F1514" s="6">
        <v>162</v>
      </c>
      <c r="G1514" s="6">
        <v>541</v>
      </c>
      <c r="H1514" s="6">
        <v>2513</v>
      </c>
      <c r="I1514" s="14">
        <f>SUMIF(Чек_позиція!D:D,Продаж!H1514,Чек_позиція!F:F)</f>
        <v>7355.9800000000005</v>
      </c>
      <c r="J1514" t="str">
        <f>VLOOKUP(D1514,Аптека!A:B,2,FALSE)</f>
        <v>Аптека №42</v>
      </c>
      <c r="K1514" t="str">
        <f t="shared" si="23"/>
        <v>є рецепт</v>
      </c>
    </row>
    <row r="1515" spans="1:11">
      <c r="A1515" s="4">
        <v>1514</v>
      </c>
      <c r="B1515" s="7">
        <v>45690</v>
      </c>
      <c r="C1515" s="5" t="s">
        <v>2206</v>
      </c>
      <c r="D1515" s="6">
        <v>12</v>
      </c>
      <c r="E1515" s="20">
        <v>334</v>
      </c>
      <c r="F1515" s="6">
        <v>192</v>
      </c>
      <c r="G1515" s="6"/>
      <c r="H1515" s="6">
        <v>2514</v>
      </c>
      <c r="I1515" s="14">
        <f>SUMIF(Чек_позиція!D:D,Продаж!H1515,Чек_позиція!F:F)</f>
        <v>3581.27</v>
      </c>
      <c r="J1515" t="str">
        <f>VLOOKUP(D1515,Аптека!A:B,2,FALSE)</f>
        <v>Аптека №12</v>
      </c>
      <c r="K1515" t="str">
        <f t="shared" si="23"/>
        <v>нема рецепту</v>
      </c>
    </row>
    <row r="1516" spans="1:11">
      <c r="A1516" s="4">
        <v>1515</v>
      </c>
      <c r="B1516" s="7">
        <v>45749</v>
      </c>
      <c r="C1516" s="5" t="s">
        <v>2206</v>
      </c>
      <c r="D1516" s="6">
        <v>30</v>
      </c>
      <c r="E1516" s="20">
        <v>536</v>
      </c>
      <c r="F1516" s="6">
        <v>330</v>
      </c>
      <c r="G1516" s="6">
        <v>232</v>
      </c>
      <c r="H1516" s="6">
        <v>2515</v>
      </c>
      <c r="I1516" s="14">
        <f>SUMIF(Чек_позиція!D:D,Продаж!H1516,Чек_позиція!F:F)</f>
        <v>3184.5099999999998</v>
      </c>
      <c r="J1516" t="str">
        <f>VLOOKUP(D1516,Аптека!A:B,2,FALSE)</f>
        <v>Аптека №30</v>
      </c>
      <c r="K1516" t="str">
        <f t="shared" si="23"/>
        <v>є рецепт</v>
      </c>
    </row>
    <row r="1517" spans="1:11">
      <c r="A1517" s="4">
        <v>1516</v>
      </c>
      <c r="B1517" s="7">
        <v>45835</v>
      </c>
      <c r="C1517" s="5" t="s">
        <v>8</v>
      </c>
      <c r="D1517" s="6">
        <v>36</v>
      </c>
      <c r="E1517" s="20">
        <v>396</v>
      </c>
      <c r="F1517" s="6">
        <v>36</v>
      </c>
      <c r="G1517" s="6">
        <v>477</v>
      </c>
      <c r="H1517" s="6">
        <v>2516</v>
      </c>
      <c r="I1517" s="14">
        <f>SUMIF(Чек_позиція!D:D,Продаж!H1517,Чек_позиція!F:F)</f>
        <v>2189.5699999999997</v>
      </c>
      <c r="J1517" t="str">
        <f>VLOOKUP(D1517,Аптека!A:B,2,FALSE)</f>
        <v>Аптека №36</v>
      </c>
      <c r="K1517" t="str">
        <f t="shared" si="23"/>
        <v>є рецепт</v>
      </c>
    </row>
    <row r="1518" spans="1:11">
      <c r="A1518" s="4">
        <v>1517</v>
      </c>
      <c r="B1518" s="7">
        <v>45735</v>
      </c>
      <c r="C1518" s="5" t="s">
        <v>2206</v>
      </c>
      <c r="D1518" s="6">
        <v>35</v>
      </c>
      <c r="E1518" s="20"/>
      <c r="F1518" s="6">
        <v>395</v>
      </c>
      <c r="G1518" s="6"/>
      <c r="H1518" s="6">
        <v>2517</v>
      </c>
      <c r="I1518" s="14">
        <f>SUMIF(Чек_позиція!D:D,Продаж!H1518,Чек_позиція!F:F)</f>
        <v>127.85</v>
      </c>
      <c r="J1518" t="str">
        <f>VLOOKUP(D1518,Аптека!A:B,2,FALSE)</f>
        <v>Аптека №35</v>
      </c>
      <c r="K1518" t="str">
        <f t="shared" si="23"/>
        <v>нема рецепту</v>
      </c>
    </row>
    <row r="1519" spans="1:11">
      <c r="A1519" s="4">
        <v>1518</v>
      </c>
      <c r="B1519" s="7">
        <v>45825</v>
      </c>
      <c r="C1519" s="5" t="s">
        <v>8</v>
      </c>
      <c r="D1519" s="6">
        <v>7</v>
      </c>
      <c r="E1519" s="20">
        <v>485</v>
      </c>
      <c r="F1519" s="6">
        <v>67</v>
      </c>
      <c r="G1519" s="6"/>
      <c r="H1519" s="6">
        <v>2518</v>
      </c>
      <c r="I1519" s="14">
        <f>SUMIF(Чек_позиція!D:D,Продаж!H1519,Чек_позиція!F:F)</f>
        <v>4617.3799999999992</v>
      </c>
      <c r="J1519" t="str">
        <f>VLOOKUP(D1519,Аптека!A:B,2,FALSE)</f>
        <v>Аптека №7</v>
      </c>
      <c r="K1519" t="str">
        <f t="shared" si="23"/>
        <v>нема рецепту</v>
      </c>
    </row>
    <row r="1520" spans="1:11">
      <c r="A1520" s="4">
        <v>1519</v>
      </c>
      <c r="B1520" s="7">
        <v>45738</v>
      </c>
      <c r="C1520" s="5" t="s">
        <v>8</v>
      </c>
      <c r="D1520" s="6">
        <v>58</v>
      </c>
      <c r="E1520" s="20"/>
      <c r="F1520" s="6">
        <v>118</v>
      </c>
      <c r="G1520" s="6"/>
      <c r="H1520" s="6">
        <v>2519</v>
      </c>
      <c r="I1520" s="14">
        <f>SUMIF(Чек_позиція!D:D,Продаж!H1520,Чек_позиція!F:F)</f>
        <v>5066.55</v>
      </c>
      <c r="J1520" t="str">
        <f>VLOOKUP(D1520,Аптека!A:B,2,FALSE)</f>
        <v>Аптека №58</v>
      </c>
      <c r="K1520" t="str">
        <f t="shared" si="23"/>
        <v>нема рецепту</v>
      </c>
    </row>
    <row r="1521" spans="1:11">
      <c r="A1521" s="4">
        <v>1520</v>
      </c>
      <c r="B1521" s="7">
        <v>45704</v>
      </c>
      <c r="C1521" s="5" t="s">
        <v>2206</v>
      </c>
      <c r="D1521" s="6">
        <v>32</v>
      </c>
      <c r="E1521" s="20">
        <v>280</v>
      </c>
      <c r="F1521" s="6">
        <v>32</v>
      </c>
      <c r="G1521" s="6">
        <v>226</v>
      </c>
      <c r="H1521" s="6">
        <v>2520</v>
      </c>
      <c r="I1521" s="14">
        <f>SUMIF(Чек_позиція!D:D,Продаж!H1521,Чек_позиція!F:F)</f>
        <v>5379.38</v>
      </c>
      <c r="J1521" t="str">
        <f>VLOOKUP(D1521,Аптека!A:B,2,FALSE)</f>
        <v>Аптека №32</v>
      </c>
      <c r="K1521" t="str">
        <f t="shared" si="23"/>
        <v>є рецепт</v>
      </c>
    </row>
    <row r="1522" spans="1:11">
      <c r="A1522" s="4">
        <v>1521</v>
      </c>
      <c r="B1522" s="7">
        <v>45694</v>
      </c>
      <c r="C1522" s="5" t="s">
        <v>2206</v>
      </c>
      <c r="D1522" s="6">
        <v>32</v>
      </c>
      <c r="E1522" s="20">
        <v>275</v>
      </c>
      <c r="F1522" s="6">
        <v>92</v>
      </c>
      <c r="G1522" s="6"/>
      <c r="H1522" s="6">
        <v>2521</v>
      </c>
      <c r="I1522" s="14">
        <f>SUMIF(Чек_позиція!D:D,Продаж!H1522,Чек_позиція!F:F)</f>
        <v>2900.17</v>
      </c>
      <c r="J1522" t="str">
        <f>VLOOKUP(D1522,Аптека!A:B,2,FALSE)</f>
        <v>Аптека №32</v>
      </c>
      <c r="K1522" t="str">
        <f t="shared" si="23"/>
        <v>нема рецепту</v>
      </c>
    </row>
    <row r="1523" spans="1:11">
      <c r="A1523" s="4">
        <v>1522</v>
      </c>
      <c r="B1523" s="7">
        <v>45689</v>
      </c>
      <c r="C1523" s="5" t="s">
        <v>2206</v>
      </c>
      <c r="D1523" s="6">
        <v>27</v>
      </c>
      <c r="E1523" s="20">
        <v>87</v>
      </c>
      <c r="F1523" s="6">
        <v>147</v>
      </c>
      <c r="G1523" s="6"/>
      <c r="H1523" s="6">
        <v>2522</v>
      </c>
      <c r="I1523" s="14">
        <f>SUMIF(Чек_позиція!D:D,Продаж!H1523,Чек_позиція!F:F)</f>
        <v>3598.87</v>
      </c>
      <c r="J1523" t="str">
        <f>VLOOKUP(D1523,Аптека!A:B,2,FALSE)</f>
        <v>Аптека №27</v>
      </c>
      <c r="K1523" t="str">
        <f t="shared" si="23"/>
        <v>нема рецепту</v>
      </c>
    </row>
    <row r="1524" spans="1:11">
      <c r="A1524" s="4">
        <v>1523</v>
      </c>
      <c r="B1524" s="7">
        <v>45814</v>
      </c>
      <c r="C1524" s="5" t="s">
        <v>2206</v>
      </c>
      <c r="D1524" s="6">
        <v>30</v>
      </c>
      <c r="E1524" s="20">
        <v>63</v>
      </c>
      <c r="F1524" s="6">
        <v>30</v>
      </c>
      <c r="G1524" s="6">
        <v>737</v>
      </c>
      <c r="H1524" s="6">
        <v>2523</v>
      </c>
      <c r="I1524" s="14">
        <f>SUMIF(Чек_позиція!D:D,Продаж!H1524,Чек_позиція!F:F)</f>
        <v>2028.54</v>
      </c>
      <c r="J1524" t="str">
        <f>VLOOKUP(D1524,Аптека!A:B,2,FALSE)</f>
        <v>Аптека №30</v>
      </c>
      <c r="K1524" t="str">
        <f t="shared" si="23"/>
        <v>є рецепт</v>
      </c>
    </row>
    <row r="1525" spans="1:11">
      <c r="A1525" s="4">
        <v>1524</v>
      </c>
      <c r="B1525" s="7">
        <v>45800</v>
      </c>
      <c r="C1525" s="5" t="s">
        <v>2206</v>
      </c>
      <c r="D1525" s="6">
        <v>36</v>
      </c>
      <c r="E1525" s="20">
        <v>335</v>
      </c>
      <c r="F1525" s="6">
        <v>336</v>
      </c>
      <c r="G1525" s="6"/>
      <c r="H1525" s="6">
        <v>2524</v>
      </c>
      <c r="I1525" s="14">
        <f>SUMIF(Чек_позиція!D:D,Продаж!H1525,Чек_позиція!F:F)</f>
        <v>3916.9799999999996</v>
      </c>
      <c r="J1525" t="str">
        <f>VLOOKUP(D1525,Аптека!A:B,2,FALSE)</f>
        <v>Аптека №36</v>
      </c>
      <c r="K1525" t="str">
        <f t="shared" si="23"/>
        <v>нема рецепту</v>
      </c>
    </row>
    <row r="1526" spans="1:11">
      <c r="A1526" s="4">
        <v>1525</v>
      </c>
      <c r="B1526" s="7">
        <v>45738</v>
      </c>
      <c r="C1526" s="5" t="s">
        <v>2206</v>
      </c>
      <c r="D1526" s="6">
        <v>38</v>
      </c>
      <c r="E1526" s="20">
        <v>482</v>
      </c>
      <c r="F1526" s="6">
        <v>38</v>
      </c>
      <c r="G1526" s="6"/>
      <c r="H1526" s="6">
        <v>2525</v>
      </c>
      <c r="I1526" s="14">
        <f>SUMIF(Чек_позиція!D:D,Продаж!H1526,Чек_позиція!F:F)</f>
        <v>658.84</v>
      </c>
      <c r="J1526" t="str">
        <f>VLOOKUP(D1526,Аптека!A:B,2,FALSE)</f>
        <v>Аптека №38</v>
      </c>
      <c r="K1526" t="str">
        <f t="shared" si="23"/>
        <v>нема рецепту</v>
      </c>
    </row>
    <row r="1527" spans="1:11">
      <c r="A1527" s="4">
        <v>1526</v>
      </c>
      <c r="B1527" s="7">
        <v>45810</v>
      </c>
      <c r="C1527" s="5" t="s">
        <v>2206</v>
      </c>
      <c r="D1527" s="6">
        <v>19</v>
      </c>
      <c r="E1527" s="20"/>
      <c r="F1527" s="6">
        <v>19</v>
      </c>
      <c r="G1527" s="6">
        <v>717</v>
      </c>
      <c r="H1527" s="6">
        <v>2526</v>
      </c>
      <c r="I1527" s="14">
        <f>SUMIF(Чек_позиція!D:D,Продаж!H1527,Чек_позиція!F:F)</f>
        <v>2177.5700000000002</v>
      </c>
      <c r="J1527" t="str">
        <f>VLOOKUP(D1527,Аптека!A:B,2,FALSE)</f>
        <v>Аптека №19</v>
      </c>
      <c r="K1527" t="str">
        <f t="shared" si="23"/>
        <v>є рецепт</v>
      </c>
    </row>
    <row r="1528" spans="1:11">
      <c r="A1528" s="4">
        <v>1527</v>
      </c>
      <c r="B1528" s="7">
        <v>45817</v>
      </c>
      <c r="C1528" s="5" t="s">
        <v>8</v>
      </c>
      <c r="D1528" s="6">
        <v>40</v>
      </c>
      <c r="E1528" s="20"/>
      <c r="F1528" s="6">
        <v>340</v>
      </c>
      <c r="G1528" s="6"/>
      <c r="H1528" s="6">
        <v>2527</v>
      </c>
      <c r="I1528" s="14">
        <f>SUMIF(Чек_позиція!D:D,Продаж!H1528,Чек_позиція!F:F)</f>
        <v>1016.98</v>
      </c>
      <c r="J1528" t="str">
        <f>VLOOKUP(D1528,Аптека!A:B,2,FALSE)</f>
        <v>Аптека №40</v>
      </c>
      <c r="K1528" t="str">
        <f t="shared" si="23"/>
        <v>нема рецепту</v>
      </c>
    </row>
    <row r="1529" spans="1:11">
      <c r="A1529" s="4">
        <v>1528</v>
      </c>
      <c r="B1529" s="7">
        <v>45784</v>
      </c>
      <c r="C1529" s="5" t="s">
        <v>2206</v>
      </c>
      <c r="D1529" s="6">
        <v>55</v>
      </c>
      <c r="E1529" s="20"/>
      <c r="F1529" s="6">
        <v>235</v>
      </c>
      <c r="G1529" s="6"/>
      <c r="H1529" s="6">
        <v>2528</v>
      </c>
      <c r="I1529" s="14">
        <f>SUMIF(Чек_позиція!D:D,Продаж!H1529,Чек_позиція!F:F)</f>
        <v>2768.95</v>
      </c>
      <c r="J1529" t="str">
        <f>VLOOKUP(D1529,Аптека!A:B,2,FALSE)</f>
        <v>Аптека №55</v>
      </c>
      <c r="K1529" t="str">
        <f t="shared" si="23"/>
        <v>нема рецепту</v>
      </c>
    </row>
    <row r="1530" spans="1:11">
      <c r="A1530" s="4">
        <v>1529</v>
      </c>
      <c r="B1530" s="7">
        <v>45756</v>
      </c>
      <c r="C1530" s="5" t="s">
        <v>2206</v>
      </c>
      <c r="D1530" s="6">
        <v>31</v>
      </c>
      <c r="E1530" s="20">
        <v>285</v>
      </c>
      <c r="F1530" s="6">
        <v>151</v>
      </c>
      <c r="G1530" s="6"/>
      <c r="H1530" s="6">
        <v>2529</v>
      </c>
      <c r="I1530" s="14">
        <f>SUMIF(Чек_позиція!D:D,Продаж!H1530,Чек_позиція!F:F)</f>
        <v>2310.06</v>
      </c>
      <c r="J1530" t="str">
        <f>VLOOKUP(D1530,Аптека!A:B,2,FALSE)</f>
        <v>Аптека №31</v>
      </c>
      <c r="K1530" t="str">
        <f t="shared" si="23"/>
        <v>нема рецепту</v>
      </c>
    </row>
    <row r="1531" spans="1:11">
      <c r="A1531" s="4">
        <v>1530</v>
      </c>
      <c r="B1531" s="7">
        <v>45785</v>
      </c>
      <c r="C1531" s="5" t="s">
        <v>8</v>
      </c>
      <c r="D1531" s="6">
        <v>3</v>
      </c>
      <c r="E1531" s="20"/>
      <c r="F1531" s="6">
        <v>183</v>
      </c>
      <c r="G1531" s="6"/>
      <c r="H1531" s="6">
        <v>2530</v>
      </c>
      <c r="I1531" s="14">
        <f>SUMIF(Чек_позиція!D:D,Продаж!H1531,Чек_позиція!F:F)</f>
        <v>908.52</v>
      </c>
      <c r="J1531" t="str">
        <f>VLOOKUP(D1531,Аптека!A:B,2,FALSE)</f>
        <v>Аптека №3</v>
      </c>
      <c r="K1531" t="str">
        <f t="shared" si="23"/>
        <v>нема рецепту</v>
      </c>
    </row>
    <row r="1532" spans="1:11">
      <c r="A1532" s="4">
        <v>1531</v>
      </c>
      <c r="B1532" s="7">
        <v>45813</v>
      </c>
      <c r="C1532" s="5" t="s">
        <v>8</v>
      </c>
      <c r="D1532" s="6">
        <v>8</v>
      </c>
      <c r="E1532" s="20">
        <v>508</v>
      </c>
      <c r="F1532" s="6">
        <v>308</v>
      </c>
      <c r="G1532" s="6"/>
      <c r="H1532" s="6">
        <v>2531</v>
      </c>
      <c r="I1532" s="14">
        <f>SUMIF(Чек_позиція!D:D,Продаж!H1532,Чек_позиція!F:F)</f>
        <v>3932.7200000000003</v>
      </c>
      <c r="J1532" t="str">
        <f>VLOOKUP(D1532,Аптека!A:B,2,FALSE)</f>
        <v>Аптека №8</v>
      </c>
      <c r="K1532" t="str">
        <f t="shared" si="23"/>
        <v>нема рецепту</v>
      </c>
    </row>
    <row r="1533" spans="1:11">
      <c r="A1533" s="4">
        <v>1532</v>
      </c>
      <c r="B1533" s="7">
        <v>45809</v>
      </c>
      <c r="C1533" s="5" t="s">
        <v>8</v>
      </c>
      <c r="D1533" s="6">
        <v>24</v>
      </c>
      <c r="E1533" s="20">
        <v>96</v>
      </c>
      <c r="F1533" s="6">
        <v>24</v>
      </c>
      <c r="G1533" s="6"/>
      <c r="H1533" s="6">
        <v>2532</v>
      </c>
      <c r="I1533" s="14">
        <f>SUMIF(Чек_позиція!D:D,Продаж!H1533,Чек_позиція!F:F)</f>
        <v>3924.7</v>
      </c>
      <c r="J1533" t="str">
        <f>VLOOKUP(D1533,Аптека!A:B,2,FALSE)</f>
        <v>Аптека №24</v>
      </c>
      <c r="K1533" t="str">
        <f t="shared" si="23"/>
        <v>нема рецепту</v>
      </c>
    </row>
    <row r="1534" spans="1:11">
      <c r="A1534" s="4">
        <v>1533</v>
      </c>
      <c r="B1534" s="7">
        <v>45746</v>
      </c>
      <c r="C1534" s="5" t="s">
        <v>2206</v>
      </c>
      <c r="D1534" s="6">
        <v>10</v>
      </c>
      <c r="E1534" s="20"/>
      <c r="F1534" s="6">
        <v>370</v>
      </c>
      <c r="G1534" s="6"/>
      <c r="H1534" s="6">
        <v>2533</v>
      </c>
      <c r="I1534" s="14">
        <f>SUMIF(Чек_позиція!D:D,Продаж!H1534,Чек_позиція!F:F)</f>
        <v>4934.82</v>
      </c>
      <c r="J1534" t="str">
        <f>VLOOKUP(D1534,Аптека!A:B,2,FALSE)</f>
        <v>Аптека №10</v>
      </c>
      <c r="K1534" t="str">
        <f t="shared" si="23"/>
        <v>нема рецепту</v>
      </c>
    </row>
    <row r="1535" spans="1:11">
      <c r="A1535" s="4">
        <v>1534</v>
      </c>
      <c r="B1535" s="7">
        <v>45753</v>
      </c>
      <c r="C1535" s="5" t="s">
        <v>2206</v>
      </c>
      <c r="D1535" s="6">
        <v>50</v>
      </c>
      <c r="E1535" s="20">
        <v>410</v>
      </c>
      <c r="F1535" s="6">
        <v>50</v>
      </c>
      <c r="G1535" s="6"/>
      <c r="H1535" s="6">
        <v>2534</v>
      </c>
      <c r="I1535" s="14">
        <f>SUMIF(Чек_позиція!D:D,Продаж!H1535,Чек_позиція!F:F)</f>
        <v>1915.8899999999999</v>
      </c>
      <c r="J1535" t="str">
        <f>VLOOKUP(D1535,Аптека!A:B,2,FALSE)</f>
        <v>Аптека №50</v>
      </c>
      <c r="K1535" t="str">
        <f t="shared" si="23"/>
        <v>нема рецепту</v>
      </c>
    </row>
    <row r="1536" spans="1:11">
      <c r="A1536" s="4">
        <v>1535</v>
      </c>
      <c r="B1536" s="7">
        <v>45799</v>
      </c>
      <c r="C1536" s="5" t="s">
        <v>2206</v>
      </c>
      <c r="D1536" s="6">
        <v>4</v>
      </c>
      <c r="E1536" s="20">
        <v>428</v>
      </c>
      <c r="F1536" s="6">
        <v>244</v>
      </c>
      <c r="G1536" s="6"/>
      <c r="H1536" s="6">
        <v>2535</v>
      </c>
      <c r="I1536" s="14">
        <f>SUMIF(Чек_позиція!D:D,Продаж!H1536,Чек_позиція!F:F)</f>
        <v>7975.4</v>
      </c>
      <c r="J1536" t="str">
        <f>VLOOKUP(D1536,Аптека!A:B,2,FALSE)</f>
        <v>Аптека №4</v>
      </c>
      <c r="K1536" t="str">
        <f t="shared" si="23"/>
        <v>нема рецепту</v>
      </c>
    </row>
    <row r="1537" spans="1:11">
      <c r="A1537" s="4">
        <v>1536</v>
      </c>
      <c r="B1537" s="7">
        <v>45817</v>
      </c>
      <c r="C1537" s="5" t="s">
        <v>2206</v>
      </c>
      <c r="D1537" s="6">
        <v>22</v>
      </c>
      <c r="E1537" s="20">
        <v>62</v>
      </c>
      <c r="F1537" s="6">
        <v>202</v>
      </c>
      <c r="G1537" s="6"/>
      <c r="H1537" s="6">
        <v>2536</v>
      </c>
      <c r="I1537" s="14">
        <f>SUMIF(Чек_позиція!D:D,Продаж!H1537,Чек_позиція!F:F)</f>
        <v>4407.37</v>
      </c>
      <c r="J1537" t="str">
        <f>VLOOKUP(D1537,Аптека!A:B,2,FALSE)</f>
        <v>Аптека №22</v>
      </c>
      <c r="K1537" t="str">
        <f t="shared" si="23"/>
        <v>нема рецепту</v>
      </c>
    </row>
    <row r="1538" spans="1:11">
      <c r="A1538" s="4">
        <v>1537</v>
      </c>
      <c r="B1538" s="7">
        <v>45749</v>
      </c>
      <c r="C1538" s="5" t="s">
        <v>2206</v>
      </c>
      <c r="D1538" s="6">
        <v>16</v>
      </c>
      <c r="E1538" s="20"/>
      <c r="F1538" s="6">
        <v>316</v>
      </c>
      <c r="G1538" s="6">
        <v>640</v>
      </c>
      <c r="H1538" s="6">
        <v>2537</v>
      </c>
      <c r="I1538" s="14">
        <f>SUMIF(Чек_позиція!D:D,Продаж!H1538,Чек_позиція!F:F)</f>
        <v>334.64</v>
      </c>
      <c r="J1538" t="str">
        <f>VLOOKUP(D1538,Аптека!A:B,2,FALSE)</f>
        <v>Аптека №16</v>
      </c>
      <c r="K1538" t="str">
        <f t="shared" si="23"/>
        <v>є рецепт</v>
      </c>
    </row>
    <row r="1539" spans="1:11">
      <c r="A1539" s="4">
        <v>1538</v>
      </c>
      <c r="B1539" s="7">
        <v>45687</v>
      </c>
      <c r="C1539" s="5" t="s">
        <v>2206</v>
      </c>
      <c r="D1539" s="6">
        <v>32</v>
      </c>
      <c r="E1539" s="20">
        <v>402</v>
      </c>
      <c r="F1539" s="6">
        <v>92</v>
      </c>
      <c r="G1539" s="6"/>
      <c r="H1539" s="6">
        <v>2538</v>
      </c>
      <c r="I1539" s="14">
        <f>SUMIF(Чек_позиція!D:D,Продаж!H1539,Чек_позиція!F:F)</f>
        <v>2815.64</v>
      </c>
      <c r="J1539" t="str">
        <f>VLOOKUP(D1539,Аптека!A:B,2,FALSE)</f>
        <v>Аптека №32</v>
      </c>
      <c r="K1539" t="str">
        <f t="shared" ref="K1539:K1602" si="24">IF(G1539="", "нема рецепту","є рецепт")</f>
        <v>нема рецепту</v>
      </c>
    </row>
    <row r="1540" spans="1:11">
      <c r="A1540" s="4">
        <v>1539</v>
      </c>
      <c r="B1540" s="7">
        <v>45827</v>
      </c>
      <c r="C1540" s="5" t="s">
        <v>8</v>
      </c>
      <c r="D1540" s="6">
        <v>44</v>
      </c>
      <c r="E1540" s="20">
        <v>273</v>
      </c>
      <c r="F1540" s="6">
        <v>164</v>
      </c>
      <c r="G1540" s="6"/>
      <c r="H1540" s="6">
        <v>2539</v>
      </c>
      <c r="I1540" s="14">
        <f>SUMIF(Чек_позиція!D:D,Продаж!H1540,Чек_позиція!F:F)</f>
        <v>8605.130000000001</v>
      </c>
      <c r="J1540" t="str">
        <f>VLOOKUP(D1540,Аптека!A:B,2,FALSE)</f>
        <v>Аптека №44</v>
      </c>
      <c r="K1540" t="str">
        <f t="shared" si="24"/>
        <v>нема рецепту</v>
      </c>
    </row>
    <row r="1541" spans="1:11">
      <c r="A1541" s="4">
        <v>1540</v>
      </c>
      <c r="B1541" s="7">
        <v>45769</v>
      </c>
      <c r="C1541" s="5" t="s">
        <v>2206</v>
      </c>
      <c r="D1541" s="6">
        <v>23</v>
      </c>
      <c r="E1541" s="20"/>
      <c r="F1541" s="6">
        <v>383</v>
      </c>
      <c r="G1541" s="6">
        <v>1119</v>
      </c>
      <c r="H1541" s="6">
        <v>2540</v>
      </c>
      <c r="I1541" s="14">
        <f>SUMIF(Чек_позиція!D:D,Продаж!H1541,Чек_позиція!F:F)</f>
        <v>326.64</v>
      </c>
      <c r="J1541" t="str">
        <f>VLOOKUP(D1541,Аптека!A:B,2,FALSE)</f>
        <v>Аптека №23</v>
      </c>
      <c r="K1541" t="str">
        <f t="shared" si="24"/>
        <v>є рецепт</v>
      </c>
    </row>
    <row r="1542" spans="1:11">
      <c r="A1542" s="4">
        <v>1541</v>
      </c>
      <c r="B1542" s="7">
        <v>45740</v>
      </c>
      <c r="C1542" s="5" t="s">
        <v>2206</v>
      </c>
      <c r="D1542" s="6">
        <v>23</v>
      </c>
      <c r="E1542" s="20">
        <v>22</v>
      </c>
      <c r="F1542" s="6">
        <v>203</v>
      </c>
      <c r="G1542" s="6">
        <v>30</v>
      </c>
      <c r="H1542" s="6">
        <v>2541</v>
      </c>
      <c r="I1542" s="14">
        <f>SUMIF(Чек_позиція!D:D,Продаж!H1542,Чек_позиція!F:F)</f>
        <v>7201.09</v>
      </c>
      <c r="J1542" t="str">
        <f>VLOOKUP(D1542,Аптека!A:B,2,FALSE)</f>
        <v>Аптека №23</v>
      </c>
      <c r="K1542" t="str">
        <f t="shared" si="24"/>
        <v>є рецепт</v>
      </c>
    </row>
    <row r="1543" spans="1:11">
      <c r="A1543" s="4">
        <v>1542</v>
      </c>
      <c r="B1543" s="7">
        <v>45660</v>
      </c>
      <c r="C1543" s="5" t="s">
        <v>2206</v>
      </c>
      <c r="D1543" s="6">
        <v>56</v>
      </c>
      <c r="E1543" s="20">
        <v>401</v>
      </c>
      <c r="F1543" s="6">
        <v>236</v>
      </c>
      <c r="G1543" s="6"/>
      <c r="H1543" s="6">
        <v>2542</v>
      </c>
      <c r="I1543" s="14">
        <f>SUMIF(Чек_позиція!D:D,Продаж!H1543,Чек_позиція!F:F)</f>
        <v>1326.04</v>
      </c>
      <c r="J1543" t="str">
        <f>VLOOKUP(D1543,Аптека!A:B,2,FALSE)</f>
        <v>Аптека №56</v>
      </c>
      <c r="K1543" t="str">
        <f t="shared" si="24"/>
        <v>нема рецепту</v>
      </c>
    </row>
    <row r="1544" spans="1:11">
      <c r="A1544" s="4">
        <v>1543</v>
      </c>
      <c r="B1544" s="7">
        <v>45826</v>
      </c>
      <c r="C1544" s="5" t="s">
        <v>8</v>
      </c>
      <c r="D1544" s="6">
        <v>6</v>
      </c>
      <c r="E1544" s="20">
        <v>344</v>
      </c>
      <c r="F1544" s="6">
        <v>6</v>
      </c>
      <c r="G1544" s="6">
        <v>996</v>
      </c>
      <c r="H1544" s="6">
        <v>2543</v>
      </c>
      <c r="I1544" s="14">
        <f>SUMIF(Чек_позиція!D:D,Продаж!H1544,Чек_позиція!F:F)</f>
        <v>3972.0600000000004</v>
      </c>
      <c r="J1544" t="str">
        <f>VLOOKUP(D1544,Аптека!A:B,2,FALSE)</f>
        <v>Аптека №6</v>
      </c>
      <c r="K1544" t="str">
        <f t="shared" si="24"/>
        <v>є рецепт</v>
      </c>
    </row>
    <row r="1545" spans="1:11">
      <c r="A1545" s="4">
        <v>1544</v>
      </c>
      <c r="B1545" s="7">
        <v>45757</v>
      </c>
      <c r="C1545" s="5" t="s">
        <v>8</v>
      </c>
      <c r="D1545" s="6">
        <v>9</v>
      </c>
      <c r="E1545" s="20"/>
      <c r="F1545" s="6">
        <v>69</v>
      </c>
      <c r="G1545" s="6"/>
      <c r="H1545" s="6">
        <v>2544</v>
      </c>
      <c r="I1545" s="14">
        <f>SUMIF(Чек_позиція!D:D,Продаж!H1545,Чек_позиція!F:F)</f>
        <v>6090.9000000000005</v>
      </c>
      <c r="J1545" t="str">
        <f>VLOOKUP(D1545,Аптека!A:B,2,FALSE)</f>
        <v>Аптека №9</v>
      </c>
      <c r="K1545" t="str">
        <f t="shared" si="24"/>
        <v>нема рецепту</v>
      </c>
    </row>
    <row r="1546" spans="1:11">
      <c r="A1546" s="4">
        <v>1545</v>
      </c>
      <c r="B1546" s="7">
        <v>45780</v>
      </c>
      <c r="C1546" s="5" t="s">
        <v>8</v>
      </c>
      <c r="D1546" s="6">
        <v>59</v>
      </c>
      <c r="E1546" s="20">
        <v>475</v>
      </c>
      <c r="F1546" s="6">
        <v>359</v>
      </c>
      <c r="G1546" s="6"/>
      <c r="H1546" s="6">
        <v>2545</v>
      </c>
      <c r="I1546" s="14">
        <f>SUMIF(Чек_позиція!D:D,Продаж!H1546,Чек_позиція!F:F)</f>
        <v>995.08</v>
      </c>
      <c r="J1546" t="str">
        <f>VLOOKUP(D1546,Аптека!A:B,2,FALSE)</f>
        <v>Аптека №59</v>
      </c>
      <c r="K1546" t="str">
        <f t="shared" si="24"/>
        <v>нема рецепту</v>
      </c>
    </row>
    <row r="1547" spans="1:11">
      <c r="A1547" s="4">
        <v>1546</v>
      </c>
      <c r="B1547" s="7">
        <v>45793</v>
      </c>
      <c r="C1547" s="5" t="s">
        <v>2206</v>
      </c>
      <c r="D1547" s="6">
        <v>26</v>
      </c>
      <c r="E1547" s="20">
        <v>541</v>
      </c>
      <c r="F1547" s="6">
        <v>26</v>
      </c>
      <c r="G1547" s="6">
        <v>266</v>
      </c>
      <c r="H1547" s="6">
        <v>2546</v>
      </c>
      <c r="I1547" s="14">
        <f>SUMIF(Чек_позиція!D:D,Продаж!H1547,Чек_позиція!F:F)</f>
        <v>5917.7099999999991</v>
      </c>
      <c r="J1547" t="str">
        <f>VLOOKUP(D1547,Аптека!A:B,2,FALSE)</f>
        <v>Аптека №26</v>
      </c>
      <c r="K1547" t="str">
        <f t="shared" si="24"/>
        <v>є рецепт</v>
      </c>
    </row>
    <row r="1548" spans="1:11">
      <c r="A1548" s="4">
        <v>1547</v>
      </c>
      <c r="B1548" s="7">
        <v>45741</v>
      </c>
      <c r="C1548" s="5" t="s">
        <v>2206</v>
      </c>
      <c r="D1548" s="6">
        <v>24</v>
      </c>
      <c r="E1548" s="20">
        <v>362</v>
      </c>
      <c r="F1548" s="6">
        <v>324</v>
      </c>
      <c r="G1548" s="6">
        <v>461</v>
      </c>
      <c r="H1548" s="6">
        <v>2547</v>
      </c>
      <c r="I1548" s="14">
        <f>SUMIF(Чек_позиція!D:D,Продаж!H1548,Чек_позиція!F:F)</f>
        <v>2929.05</v>
      </c>
      <c r="J1548" t="str">
        <f>VLOOKUP(D1548,Аптека!A:B,2,FALSE)</f>
        <v>Аптека №24</v>
      </c>
      <c r="K1548" t="str">
        <f t="shared" si="24"/>
        <v>є рецепт</v>
      </c>
    </row>
    <row r="1549" spans="1:11">
      <c r="A1549" s="4">
        <v>1548</v>
      </c>
      <c r="B1549" s="7">
        <v>45662</v>
      </c>
      <c r="C1549" s="5" t="s">
        <v>2206</v>
      </c>
      <c r="D1549" s="6">
        <v>37</v>
      </c>
      <c r="E1549" s="20">
        <v>284</v>
      </c>
      <c r="F1549" s="6">
        <v>97</v>
      </c>
      <c r="G1549" s="6"/>
      <c r="H1549" s="6">
        <v>2548</v>
      </c>
      <c r="I1549" s="14">
        <f>SUMIF(Чек_позиція!D:D,Продаж!H1549,Чек_позиція!F:F)</f>
        <v>2190.33</v>
      </c>
      <c r="J1549" t="str">
        <f>VLOOKUP(D1549,Аптека!A:B,2,FALSE)</f>
        <v>Аптека №37</v>
      </c>
      <c r="K1549" t="str">
        <f t="shared" si="24"/>
        <v>нема рецепту</v>
      </c>
    </row>
    <row r="1550" spans="1:11">
      <c r="A1550" s="4">
        <v>1549</v>
      </c>
      <c r="B1550" s="7">
        <v>45773</v>
      </c>
      <c r="C1550" s="5" t="s">
        <v>2206</v>
      </c>
      <c r="D1550" s="6">
        <v>43</v>
      </c>
      <c r="E1550" s="20">
        <v>57</v>
      </c>
      <c r="F1550" s="6">
        <v>103</v>
      </c>
      <c r="G1550" s="6"/>
      <c r="H1550" s="6">
        <v>2549</v>
      </c>
      <c r="I1550" s="14">
        <f>SUMIF(Чек_позиція!D:D,Продаж!H1550,Чек_позиція!F:F)</f>
        <v>7198.1599999999989</v>
      </c>
      <c r="J1550" t="str">
        <f>VLOOKUP(D1550,Аптека!A:B,2,FALSE)</f>
        <v>Аптека №43</v>
      </c>
      <c r="K1550" t="str">
        <f t="shared" si="24"/>
        <v>нема рецепту</v>
      </c>
    </row>
    <row r="1551" spans="1:11">
      <c r="A1551" s="4">
        <v>1550</v>
      </c>
      <c r="B1551" s="7">
        <v>45726</v>
      </c>
      <c r="C1551" s="5" t="s">
        <v>8</v>
      </c>
      <c r="D1551" s="6">
        <v>30</v>
      </c>
      <c r="E1551" s="20">
        <v>507</v>
      </c>
      <c r="F1551" s="6">
        <v>330</v>
      </c>
      <c r="G1551" s="6"/>
      <c r="H1551" s="6">
        <v>2550</v>
      </c>
      <c r="I1551" s="14">
        <f>SUMIF(Чек_позиція!D:D,Продаж!H1551,Чек_позиція!F:F)</f>
        <v>5215.5500000000011</v>
      </c>
      <c r="J1551" t="str">
        <f>VLOOKUP(D1551,Аптека!A:B,2,FALSE)</f>
        <v>Аптека №30</v>
      </c>
      <c r="K1551" t="str">
        <f t="shared" si="24"/>
        <v>нема рецепту</v>
      </c>
    </row>
    <row r="1552" spans="1:11">
      <c r="A1552" s="4">
        <v>1551</v>
      </c>
      <c r="B1552" s="7">
        <v>45707</v>
      </c>
      <c r="C1552" s="5" t="s">
        <v>2206</v>
      </c>
      <c r="D1552" s="6">
        <v>2</v>
      </c>
      <c r="E1552" s="20"/>
      <c r="F1552" s="6">
        <v>182</v>
      </c>
      <c r="G1552" s="6"/>
      <c r="H1552" s="6">
        <v>2551</v>
      </c>
      <c r="I1552" s="14">
        <f>SUMIF(Чек_позиція!D:D,Продаж!H1552,Чек_позиція!F:F)</f>
        <v>617.95000000000005</v>
      </c>
      <c r="J1552" t="str">
        <f>VLOOKUP(D1552,Аптека!A:B,2,FALSE)</f>
        <v>Аптека №2</v>
      </c>
      <c r="K1552" t="str">
        <f t="shared" si="24"/>
        <v>нема рецепту</v>
      </c>
    </row>
    <row r="1553" spans="1:11">
      <c r="A1553" s="4">
        <v>1552</v>
      </c>
      <c r="B1553" s="7">
        <v>45737</v>
      </c>
      <c r="C1553" s="5" t="s">
        <v>2206</v>
      </c>
      <c r="D1553" s="6">
        <v>21</v>
      </c>
      <c r="E1553" s="20">
        <v>473</v>
      </c>
      <c r="F1553" s="6">
        <v>201</v>
      </c>
      <c r="G1553" s="6"/>
      <c r="H1553" s="6">
        <v>2552</v>
      </c>
      <c r="I1553" s="14">
        <f>SUMIF(Чек_позиція!D:D,Продаж!H1553,Чек_позиція!F:F)</f>
        <v>5507.14</v>
      </c>
      <c r="J1553" t="str">
        <f>VLOOKUP(D1553,Аптека!A:B,2,FALSE)</f>
        <v>Аптека №21</v>
      </c>
      <c r="K1553" t="str">
        <f t="shared" si="24"/>
        <v>нема рецепту</v>
      </c>
    </row>
    <row r="1554" spans="1:11">
      <c r="A1554" s="4">
        <v>1553</v>
      </c>
      <c r="B1554" s="7">
        <v>45707</v>
      </c>
      <c r="C1554" s="5" t="s">
        <v>2206</v>
      </c>
      <c r="D1554" s="6">
        <v>32</v>
      </c>
      <c r="E1554" s="20">
        <v>393</v>
      </c>
      <c r="F1554" s="6">
        <v>32</v>
      </c>
      <c r="G1554" s="6"/>
      <c r="H1554" s="6">
        <v>2553</v>
      </c>
      <c r="I1554" s="14">
        <f>SUMIF(Чек_позиція!D:D,Продаж!H1554,Чек_позиція!F:F)</f>
        <v>1013.6999999999999</v>
      </c>
      <c r="J1554" t="str">
        <f>VLOOKUP(D1554,Аптека!A:B,2,FALSE)</f>
        <v>Аптека №32</v>
      </c>
      <c r="K1554" t="str">
        <f t="shared" si="24"/>
        <v>нема рецепту</v>
      </c>
    </row>
    <row r="1555" spans="1:11">
      <c r="A1555" s="4">
        <v>1554</v>
      </c>
      <c r="B1555" s="7">
        <v>45718</v>
      </c>
      <c r="C1555" s="5" t="s">
        <v>8</v>
      </c>
      <c r="D1555" s="6">
        <v>54</v>
      </c>
      <c r="E1555" s="20">
        <v>97</v>
      </c>
      <c r="F1555" s="6">
        <v>354</v>
      </c>
      <c r="G1555" s="6">
        <v>520</v>
      </c>
      <c r="H1555" s="6">
        <v>2554</v>
      </c>
      <c r="I1555" s="14">
        <f>SUMIF(Чек_позиція!D:D,Продаж!H1555,Чек_позиція!F:F)</f>
        <v>2979.09</v>
      </c>
      <c r="J1555" t="str">
        <f>VLOOKUP(D1555,Аптека!A:B,2,FALSE)</f>
        <v>Аптека №54</v>
      </c>
      <c r="K1555" t="str">
        <f t="shared" si="24"/>
        <v>є рецепт</v>
      </c>
    </row>
    <row r="1556" spans="1:11">
      <c r="A1556" s="4">
        <v>1555</v>
      </c>
      <c r="B1556" s="7">
        <v>45689</v>
      </c>
      <c r="C1556" s="5" t="s">
        <v>8</v>
      </c>
      <c r="D1556" s="6">
        <v>46</v>
      </c>
      <c r="E1556" s="20">
        <v>542</v>
      </c>
      <c r="F1556" s="6">
        <v>226</v>
      </c>
      <c r="G1556" s="6">
        <v>470</v>
      </c>
      <c r="H1556" s="6">
        <v>2555</v>
      </c>
      <c r="I1556" s="14">
        <f>SUMIF(Чек_позиція!D:D,Продаж!H1556,Чек_позиція!F:F)</f>
        <v>5814.03</v>
      </c>
      <c r="J1556" t="str">
        <f>VLOOKUP(D1556,Аптека!A:B,2,FALSE)</f>
        <v>Аптека №46</v>
      </c>
      <c r="K1556" t="str">
        <f t="shared" si="24"/>
        <v>є рецепт</v>
      </c>
    </row>
    <row r="1557" spans="1:11">
      <c r="A1557" s="4">
        <v>1556</v>
      </c>
      <c r="B1557" s="7">
        <v>45832</v>
      </c>
      <c r="C1557" s="5" t="s">
        <v>2206</v>
      </c>
      <c r="D1557" s="6">
        <v>13</v>
      </c>
      <c r="E1557" s="20">
        <v>358</v>
      </c>
      <c r="F1557" s="6">
        <v>73</v>
      </c>
      <c r="G1557" s="6">
        <v>114</v>
      </c>
      <c r="H1557" s="6">
        <v>2556</v>
      </c>
      <c r="I1557" s="14">
        <f>SUMIF(Чек_позиція!D:D,Продаж!H1557,Чек_позиція!F:F)</f>
        <v>1411.86</v>
      </c>
      <c r="J1557" t="str">
        <f>VLOOKUP(D1557,Аптека!A:B,2,FALSE)</f>
        <v>Аптека №13</v>
      </c>
      <c r="K1557" t="str">
        <f t="shared" si="24"/>
        <v>є рецепт</v>
      </c>
    </row>
    <row r="1558" spans="1:11">
      <c r="A1558" s="4">
        <v>1557</v>
      </c>
      <c r="B1558" s="7">
        <v>45728</v>
      </c>
      <c r="C1558" s="5" t="s">
        <v>8</v>
      </c>
      <c r="D1558" s="6">
        <v>7</v>
      </c>
      <c r="E1558" s="20">
        <v>549</v>
      </c>
      <c r="F1558" s="6">
        <v>127</v>
      </c>
      <c r="G1558" s="6"/>
      <c r="H1558" s="6">
        <v>2557</v>
      </c>
      <c r="I1558" s="14">
        <f>SUMIF(Чек_позиція!D:D,Продаж!H1558,Чек_позиція!F:F)</f>
        <v>2291.79</v>
      </c>
      <c r="J1558" t="str">
        <f>VLOOKUP(D1558,Аптека!A:B,2,FALSE)</f>
        <v>Аптека №7</v>
      </c>
      <c r="K1558" t="str">
        <f t="shared" si="24"/>
        <v>нема рецепту</v>
      </c>
    </row>
    <row r="1559" spans="1:11">
      <c r="A1559" s="4">
        <v>1558</v>
      </c>
      <c r="B1559" s="7">
        <v>45661</v>
      </c>
      <c r="C1559" s="5" t="s">
        <v>2206</v>
      </c>
      <c r="D1559" s="6">
        <v>4</v>
      </c>
      <c r="E1559" s="20">
        <v>472</v>
      </c>
      <c r="F1559" s="6">
        <v>64</v>
      </c>
      <c r="G1559" s="6">
        <v>1066</v>
      </c>
      <c r="H1559" s="6">
        <v>2558</v>
      </c>
      <c r="I1559" s="14">
        <f>SUMIF(Чек_позиція!D:D,Продаж!H1559,Чек_позиція!F:F)</f>
        <v>3429.28</v>
      </c>
      <c r="J1559" t="str">
        <f>VLOOKUP(D1559,Аптека!A:B,2,FALSE)</f>
        <v>Аптека №4</v>
      </c>
      <c r="K1559" t="str">
        <f t="shared" si="24"/>
        <v>є рецепт</v>
      </c>
    </row>
    <row r="1560" spans="1:11">
      <c r="A1560" s="4">
        <v>1559</v>
      </c>
      <c r="B1560" s="7">
        <v>45798</v>
      </c>
      <c r="C1560" s="5" t="s">
        <v>8</v>
      </c>
      <c r="D1560" s="6">
        <v>8</v>
      </c>
      <c r="E1560" s="20">
        <v>69</v>
      </c>
      <c r="F1560" s="6">
        <v>188</v>
      </c>
      <c r="G1560" s="6"/>
      <c r="H1560" s="6">
        <v>2559</v>
      </c>
      <c r="I1560" s="14">
        <f>SUMIF(Чек_позиція!D:D,Продаж!H1560,Чек_позиція!F:F)</f>
        <v>6166.55</v>
      </c>
      <c r="J1560" t="str">
        <f>VLOOKUP(D1560,Аптека!A:B,2,FALSE)</f>
        <v>Аптека №8</v>
      </c>
      <c r="K1560" t="str">
        <f t="shared" si="24"/>
        <v>нема рецепту</v>
      </c>
    </row>
    <row r="1561" spans="1:11">
      <c r="A1561" s="4">
        <v>1560</v>
      </c>
      <c r="B1561" s="7">
        <v>45716</v>
      </c>
      <c r="C1561" s="5" t="s">
        <v>8</v>
      </c>
      <c r="D1561" s="6">
        <v>14</v>
      </c>
      <c r="E1561" s="20">
        <v>324</v>
      </c>
      <c r="F1561" s="6">
        <v>314</v>
      </c>
      <c r="G1561" s="6"/>
      <c r="H1561" s="6">
        <v>2560</v>
      </c>
      <c r="I1561" s="14">
        <f>SUMIF(Чек_позиція!D:D,Продаж!H1561,Чек_позиція!F:F)</f>
        <v>3484.49</v>
      </c>
      <c r="J1561" t="str">
        <f>VLOOKUP(D1561,Аптека!A:B,2,FALSE)</f>
        <v>Аптека №14</v>
      </c>
      <c r="K1561" t="str">
        <f t="shared" si="24"/>
        <v>нема рецепту</v>
      </c>
    </row>
    <row r="1562" spans="1:11">
      <c r="A1562" s="4">
        <v>1561</v>
      </c>
      <c r="B1562" s="7">
        <v>45732</v>
      </c>
      <c r="C1562" s="5" t="s">
        <v>2206</v>
      </c>
      <c r="D1562" s="6">
        <v>19</v>
      </c>
      <c r="E1562" s="20">
        <v>498</v>
      </c>
      <c r="F1562" s="6">
        <v>319</v>
      </c>
      <c r="G1562" s="6"/>
      <c r="H1562" s="6">
        <v>2561</v>
      </c>
      <c r="I1562" s="14">
        <f>SUMIF(Чек_позиція!D:D,Продаж!H1562,Чек_позиція!F:F)</f>
        <v>2758.74</v>
      </c>
      <c r="J1562" t="str">
        <f>VLOOKUP(D1562,Аптека!A:B,2,FALSE)</f>
        <v>Аптека №19</v>
      </c>
      <c r="K1562" t="str">
        <f t="shared" si="24"/>
        <v>нема рецепту</v>
      </c>
    </row>
    <row r="1563" spans="1:11">
      <c r="A1563" s="4">
        <v>1562</v>
      </c>
      <c r="B1563" s="7">
        <v>45744</v>
      </c>
      <c r="C1563" s="5" t="s">
        <v>2206</v>
      </c>
      <c r="D1563" s="6">
        <v>59</v>
      </c>
      <c r="E1563" s="20"/>
      <c r="F1563" s="6">
        <v>179</v>
      </c>
      <c r="G1563" s="6">
        <v>553</v>
      </c>
      <c r="H1563" s="6">
        <v>2562</v>
      </c>
      <c r="I1563" s="14">
        <f>SUMIF(Чек_позиція!D:D,Продаж!H1563,Чек_позиція!F:F)</f>
        <v>2425.94</v>
      </c>
      <c r="J1563" t="str">
        <f>VLOOKUP(D1563,Аптека!A:B,2,FALSE)</f>
        <v>Аптека №59</v>
      </c>
      <c r="K1563" t="str">
        <f t="shared" si="24"/>
        <v>є рецепт</v>
      </c>
    </row>
    <row r="1564" spans="1:11">
      <c r="A1564" s="4">
        <v>1563</v>
      </c>
      <c r="B1564" s="7">
        <v>45692</v>
      </c>
      <c r="C1564" s="5" t="s">
        <v>2206</v>
      </c>
      <c r="D1564" s="6">
        <v>56</v>
      </c>
      <c r="E1564" s="20"/>
      <c r="F1564" s="6">
        <v>356</v>
      </c>
      <c r="G1564" s="6">
        <v>1089</v>
      </c>
      <c r="H1564" s="6">
        <v>2563</v>
      </c>
      <c r="I1564" s="14">
        <f>SUMIF(Чек_позиція!D:D,Продаж!H1564,Чек_позиція!F:F)</f>
        <v>5902.24</v>
      </c>
      <c r="J1564" t="str">
        <f>VLOOKUP(D1564,Аптека!A:B,2,FALSE)</f>
        <v>Аптека №56</v>
      </c>
      <c r="K1564" t="str">
        <f t="shared" si="24"/>
        <v>є рецепт</v>
      </c>
    </row>
    <row r="1565" spans="1:11">
      <c r="A1565" s="4">
        <v>1564</v>
      </c>
      <c r="B1565" s="7">
        <v>45676</v>
      </c>
      <c r="C1565" s="5" t="s">
        <v>8</v>
      </c>
      <c r="D1565" s="6">
        <v>22</v>
      </c>
      <c r="E1565" s="20">
        <v>65</v>
      </c>
      <c r="F1565" s="6">
        <v>262</v>
      </c>
      <c r="G1565" s="6"/>
      <c r="H1565" s="6">
        <v>2564</v>
      </c>
      <c r="I1565" s="14">
        <f>SUMIF(Чек_позиція!D:D,Продаж!H1565,Чек_позиція!F:F)</f>
        <v>881.5</v>
      </c>
      <c r="J1565" t="str">
        <f>VLOOKUP(D1565,Аптека!A:B,2,FALSE)</f>
        <v>Аптека №22</v>
      </c>
      <c r="K1565" t="str">
        <f t="shared" si="24"/>
        <v>нема рецепту</v>
      </c>
    </row>
    <row r="1566" spans="1:11">
      <c r="A1566" s="4">
        <v>1565</v>
      </c>
      <c r="B1566" s="7">
        <v>45666</v>
      </c>
      <c r="C1566" s="5" t="s">
        <v>8</v>
      </c>
      <c r="D1566" s="6">
        <v>23</v>
      </c>
      <c r="E1566" s="20">
        <v>74</v>
      </c>
      <c r="F1566" s="6">
        <v>263</v>
      </c>
      <c r="G1566" s="6"/>
      <c r="H1566" s="6">
        <v>2565</v>
      </c>
      <c r="I1566" s="14">
        <f>SUMIF(Чек_позиція!D:D,Продаж!H1566,Чек_позиція!F:F)</f>
        <v>708.37</v>
      </c>
      <c r="J1566" t="str">
        <f>VLOOKUP(D1566,Аптека!A:B,2,FALSE)</f>
        <v>Аптека №23</v>
      </c>
      <c r="K1566" t="str">
        <f t="shared" si="24"/>
        <v>нема рецепту</v>
      </c>
    </row>
    <row r="1567" spans="1:11">
      <c r="A1567" s="4">
        <v>1566</v>
      </c>
      <c r="B1567" s="7">
        <v>45815</v>
      </c>
      <c r="C1567" s="5" t="s">
        <v>2206</v>
      </c>
      <c r="D1567" s="6">
        <v>57</v>
      </c>
      <c r="E1567" s="20">
        <v>563</v>
      </c>
      <c r="F1567" s="6">
        <v>357</v>
      </c>
      <c r="G1567" s="6"/>
      <c r="H1567" s="6">
        <v>2566</v>
      </c>
      <c r="I1567" s="14">
        <f>SUMIF(Чек_позиція!D:D,Продаж!H1567,Чек_позиція!F:F)</f>
        <v>6846.3900000000012</v>
      </c>
      <c r="J1567" t="str">
        <f>VLOOKUP(D1567,Аптека!A:B,2,FALSE)</f>
        <v>Аптека №57</v>
      </c>
      <c r="K1567" t="str">
        <f t="shared" si="24"/>
        <v>нема рецепту</v>
      </c>
    </row>
    <row r="1568" spans="1:11">
      <c r="A1568" s="4">
        <v>1567</v>
      </c>
      <c r="B1568" s="7">
        <v>45750</v>
      </c>
      <c r="C1568" s="5" t="s">
        <v>2206</v>
      </c>
      <c r="D1568" s="6">
        <v>60</v>
      </c>
      <c r="E1568" s="20">
        <v>468</v>
      </c>
      <c r="F1568" s="6">
        <v>360</v>
      </c>
      <c r="G1568" s="6"/>
      <c r="H1568" s="6">
        <v>2567</v>
      </c>
      <c r="I1568" s="14">
        <f>SUMIF(Чек_позиція!D:D,Продаж!H1568,Чек_позиція!F:F)</f>
        <v>4290.1399999999994</v>
      </c>
      <c r="J1568" t="str">
        <f>VLOOKUP(D1568,Аптека!A:B,2,FALSE)</f>
        <v>Аптека №60</v>
      </c>
      <c r="K1568" t="str">
        <f t="shared" si="24"/>
        <v>нема рецепту</v>
      </c>
    </row>
    <row r="1569" spans="1:11">
      <c r="A1569" s="4">
        <v>1568</v>
      </c>
      <c r="B1569" s="7">
        <v>45735</v>
      </c>
      <c r="C1569" s="5" t="s">
        <v>2206</v>
      </c>
      <c r="D1569" s="6">
        <v>53</v>
      </c>
      <c r="E1569" s="20">
        <v>392</v>
      </c>
      <c r="F1569" s="6">
        <v>353</v>
      </c>
      <c r="G1569" s="6"/>
      <c r="H1569" s="6">
        <v>2568</v>
      </c>
      <c r="I1569" s="14">
        <f>SUMIF(Чек_позиція!D:D,Продаж!H1569,Чек_позиція!F:F)</f>
        <v>1621.05</v>
      </c>
      <c r="J1569" t="str">
        <f>VLOOKUP(D1569,Аптека!A:B,2,FALSE)</f>
        <v>Аптека №53</v>
      </c>
      <c r="K1569" t="str">
        <f t="shared" si="24"/>
        <v>нема рецепту</v>
      </c>
    </row>
    <row r="1570" spans="1:11">
      <c r="A1570" s="4">
        <v>1569</v>
      </c>
      <c r="B1570" s="7">
        <v>45701</v>
      </c>
      <c r="C1570" s="5" t="s">
        <v>2206</v>
      </c>
      <c r="D1570" s="6">
        <v>11</v>
      </c>
      <c r="E1570" s="20">
        <v>244</v>
      </c>
      <c r="F1570" s="6">
        <v>311</v>
      </c>
      <c r="G1570" s="6"/>
      <c r="H1570" s="6">
        <v>2569</v>
      </c>
      <c r="I1570" s="14">
        <f>SUMIF(Чек_позиція!D:D,Продаж!H1570,Чек_позиція!F:F)</f>
        <v>1332.96</v>
      </c>
      <c r="J1570" t="str">
        <f>VLOOKUP(D1570,Аптека!A:B,2,FALSE)</f>
        <v>Аптека №11</v>
      </c>
      <c r="K1570" t="str">
        <f t="shared" si="24"/>
        <v>нема рецепту</v>
      </c>
    </row>
    <row r="1571" spans="1:11">
      <c r="A1571" s="4">
        <v>1570</v>
      </c>
      <c r="B1571" s="7">
        <v>45815</v>
      </c>
      <c r="C1571" s="5" t="s">
        <v>8</v>
      </c>
      <c r="D1571" s="6">
        <v>13</v>
      </c>
      <c r="E1571" s="20">
        <v>446</v>
      </c>
      <c r="F1571" s="6">
        <v>253</v>
      </c>
      <c r="G1571" s="6"/>
      <c r="H1571" s="6">
        <v>2570</v>
      </c>
      <c r="I1571" s="14">
        <f>SUMIF(Чек_позиція!D:D,Продаж!H1571,Чек_позиція!F:F)</f>
        <v>4431.8900000000003</v>
      </c>
      <c r="J1571" t="str">
        <f>VLOOKUP(D1571,Аптека!A:B,2,FALSE)</f>
        <v>Аптека №13</v>
      </c>
      <c r="K1571" t="str">
        <f t="shared" si="24"/>
        <v>нема рецепту</v>
      </c>
    </row>
    <row r="1572" spans="1:11">
      <c r="A1572" s="4">
        <v>1571</v>
      </c>
      <c r="B1572" s="7">
        <v>45824</v>
      </c>
      <c r="C1572" s="5" t="s">
        <v>2206</v>
      </c>
      <c r="D1572" s="6">
        <v>51</v>
      </c>
      <c r="E1572" s="20">
        <v>472</v>
      </c>
      <c r="F1572" s="6">
        <v>231</v>
      </c>
      <c r="G1572" s="6"/>
      <c r="H1572" s="6">
        <v>2571</v>
      </c>
      <c r="I1572" s="14">
        <f>SUMIF(Чек_позиція!D:D,Продаж!H1572,Чек_позиція!F:F)</f>
        <v>3456.2799999999997</v>
      </c>
      <c r="J1572" t="str">
        <f>VLOOKUP(D1572,Аптека!A:B,2,FALSE)</f>
        <v>Аптека №51</v>
      </c>
      <c r="K1572" t="str">
        <f t="shared" si="24"/>
        <v>нема рецепту</v>
      </c>
    </row>
    <row r="1573" spans="1:11">
      <c r="A1573" s="4">
        <v>1572</v>
      </c>
      <c r="B1573" s="7">
        <v>45674</v>
      </c>
      <c r="C1573" s="5" t="s">
        <v>2206</v>
      </c>
      <c r="D1573" s="6">
        <v>42</v>
      </c>
      <c r="E1573" s="20">
        <v>196</v>
      </c>
      <c r="F1573" s="6">
        <v>42</v>
      </c>
      <c r="G1573" s="6"/>
      <c r="H1573" s="6">
        <v>2572</v>
      </c>
      <c r="I1573" s="14">
        <f>SUMIF(Чек_позиція!D:D,Продаж!H1573,Чек_позиція!F:F)</f>
        <v>3777.3100000000004</v>
      </c>
      <c r="J1573" t="str">
        <f>VLOOKUP(D1573,Аптека!A:B,2,FALSE)</f>
        <v>Аптека №42</v>
      </c>
      <c r="K1573" t="str">
        <f t="shared" si="24"/>
        <v>нема рецепту</v>
      </c>
    </row>
    <row r="1574" spans="1:11">
      <c r="A1574" s="4">
        <v>1573</v>
      </c>
      <c r="B1574" s="7">
        <v>45694</v>
      </c>
      <c r="C1574" s="5" t="s">
        <v>2206</v>
      </c>
      <c r="D1574" s="6">
        <v>46</v>
      </c>
      <c r="E1574" s="20">
        <v>298</v>
      </c>
      <c r="F1574" s="6">
        <v>226</v>
      </c>
      <c r="G1574" s="6"/>
      <c r="H1574" s="6">
        <v>2573</v>
      </c>
      <c r="I1574" s="14">
        <f>SUMIF(Чек_позиція!D:D,Продаж!H1574,Чек_позиція!F:F)</f>
        <v>1513.06</v>
      </c>
      <c r="J1574" t="str">
        <f>VLOOKUP(D1574,Аптека!A:B,2,FALSE)</f>
        <v>Аптека №46</v>
      </c>
      <c r="K1574" t="str">
        <f t="shared" si="24"/>
        <v>нема рецепту</v>
      </c>
    </row>
    <row r="1575" spans="1:11">
      <c r="A1575" s="4">
        <v>1574</v>
      </c>
      <c r="B1575" s="7">
        <v>45753</v>
      </c>
      <c r="C1575" s="5" t="s">
        <v>2206</v>
      </c>
      <c r="D1575" s="6">
        <v>8</v>
      </c>
      <c r="E1575" s="20">
        <v>273</v>
      </c>
      <c r="F1575" s="6">
        <v>128</v>
      </c>
      <c r="G1575" s="6"/>
      <c r="H1575" s="6">
        <v>2574</v>
      </c>
      <c r="I1575" s="14">
        <f>SUMIF(Чек_позиція!D:D,Продаж!H1575,Чек_позиція!F:F)</f>
        <v>1194.98</v>
      </c>
      <c r="J1575" t="str">
        <f>VLOOKUP(D1575,Аптека!A:B,2,FALSE)</f>
        <v>Аптека №8</v>
      </c>
      <c r="K1575" t="str">
        <f t="shared" si="24"/>
        <v>нема рецепту</v>
      </c>
    </row>
    <row r="1576" spans="1:11">
      <c r="A1576" s="4">
        <v>1575</v>
      </c>
      <c r="B1576" s="7">
        <v>45674</v>
      </c>
      <c r="C1576" s="5" t="s">
        <v>2206</v>
      </c>
      <c r="D1576" s="6">
        <v>54</v>
      </c>
      <c r="E1576" s="20"/>
      <c r="F1576" s="6">
        <v>234</v>
      </c>
      <c r="G1576" s="6">
        <v>984</v>
      </c>
      <c r="H1576" s="6">
        <v>2575</v>
      </c>
      <c r="I1576" s="14">
        <f>SUMIF(Чек_позиція!D:D,Продаж!H1576,Чек_позиція!F:F)</f>
        <v>6075.43</v>
      </c>
      <c r="J1576" t="str">
        <f>VLOOKUP(D1576,Аптека!A:B,2,FALSE)</f>
        <v>Аптека №54</v>
      </c>
      <c r="K1576" t="str">
        <f t="shared" si="24"/>
        <v>є рецепт</v>
      </c>
    </row>
    <row r="1577" spans="1:11">
      <c r="A1577" s="4">
        <v>1576</v>
      </c>
      <c r="B1577" s="7">
        <v>45721</v>
      </c>
      <c r="C1577" s="5" t="s">
        <v>8</v>
      </c>
      <c r="D1577" s="6">
        <v>18</v>
      </c>
      <c r="E1577" s="20">
        <v>498</v>
      </c>
      <c r="F1577" s="6">
        <v>378</v>
      </c>
      <c r="G1577" s="6"/>
      <c r="H1577" s="6">
        <v>2576</v>
      </c>
      <c r="I1577" s="14">
        <f>SUMIF(Чек_позиція!D:D,Продаж!H1577,Чек_позиція!F:F)</f>
        <v>2969.52</v>
      </c>
      <c r="J1577" t="str">
        <f>VLOOKUP(D1577,Аптека!A:B,2,FALSE)</f>
        <v>Аптека №18</v>
      </c>
      <c r="K1577" t="str">
        <f t="shared" si="24"/>
        <v>нема рецепту</v>
      </c>
    </row>
    <row r="1578" spans="1:11">
      <c r="A1578" s="4">
        <v>1577</v>
      </c>
      <c r="B1578" s="7">
        <v>45724</v>
      </c>
      <c r="C1578" s="5" t="s">
        <v>2206</v>
      </c>
      <c r="D1578" s="6">
        <v>3</v>
      </c>
      <c r="E1578" s="20"/>
      <c r="F1578" s="6">
        <v>243</v>
      </c>
      <c r="G1578" s="6"/>
      <c r="H1578" s="6">
        <v>2577</v>
      </c>
      <c r="I1578" s="14">
        <f>SUMIF(Чек_позиція!D:D,Продаж!H1578,Чек_позиція!F:F)</f>
        <v>515.21</v>
      </c>
      <c r="J1578" t="str">
        <f>VLOOKUP(D1578,Аптека!A:B,2,FALSE)</f>
        <v>Аптека №3</v>
      </c>
      <c r="K1578" t="str">
        <f t="shared" si="24"/>
        <v>нема рецепту</v>
      </c>
    </row>
    <row r="1579" spans="1:11">
      <c r="A1579" s="4">
        <v>1578</v>
      </c>
      <c r="B1579" s="7">
        <v>45776</v>
      </c>
      <c r="C1579" s="5" t="s">
        <v>8</v>
      </c>
      <c r="D1579" s="6">
        <v>9</v>
      </c>
      <c r="E1579" s="20">
        <v>332</v>
      </c>
      <c r="F1579" s="6">
        <v>69</v>
      </c>
      <c r="G1579" s="6"/>
      <c r="H1579" s="6">
        <v>2578</v>
      </c>
      <c r="I1579" s="14">
        <f>SUMIF(Чек_позиція!D:D,Продаж!H1579,Чек_позиція!F:F)</f>
        <v>2705.05</v>
      </c>
      <c r="J1579" t="str">
        <f>VLOOKUP(D1579,Аптека!A:B,2,FALSE)</f>
        <v>Аптека №9</v>
      </c>
      <c r="K1579" t="str">
        <f t="shared" si="24"/>
        <v>нема рецепту</v>
      </c>
    </row>
    <row r="1580" spans="1:11">
      <c r="A1580" s="4">
        <v>1579</v>
      </c>
      <c r="B1580" s="7">
        <v>45659</v>
      </c>
      <c r="C1580" s="5" t="s">
        <v>8</v>
      </c>
      <c r="D1580" s="6">
        <v>40</v>
      </c>
      <c r="E1580" s="20">
        <v>471</v>
      </c>
      <c r="F1580" s="6">
        <v>160</v>
      </c>
      <c r="G1580" s="6"/>
      <c r="H1580" s="6">
        <v>2579</v>
      </c>
      <c r="I1580" s="14">
        <f>SUMIF(Чек_позиція!D:D,Продаж!H1580,Чек_позиція!F:F)</f>
        <v>6649.28</v>
      </c>
      <c r="J1580" t="str">
        <f>VLOOKUP(D1580,Аптека!A:B,2,FALSE)</f>
        <v>Аптека №40</v>
      </c>
      <c r="K1580" t="str">
        <f t="shared" si="24"/>
        <v>нема рецепту</v>
      </c>
    </row>
    <row r="1581" spans="1:11">
      <c r="A1581" s="4">
        <v>1580</v>
      </c>
      <c r="B1581" s="7">
        <v>45826</v>
      </c>
      <c r="C1581" s="5" t="s">
        <v>2206</v>
      </c>
      <c r="D1581" s="6">
        <v>38</v>
      </c>
      <c r="E1581" s="20">
        <v>23</v>
      </c>
      <c r="F1581" s="6">
        <v>218</v>
      </c>
      <c r="G1581" s="6">
        <v>1126</v>
      </c>
      <c r="H1581" s="6">
        <v>2580</v>
      </c>
      <c r="I1581" s="14">
        <f>SUMIF(Чек_позиція!D:D,Продаж!H1581,Чек_позиція!F:F)</f>
        <v>816.72</v>
      </c>
      <c r="J1581" t="str">
        <f>VLOOKUP(D1581,Аптека!A:B,2,FALSE)</f>
        <v>Аптека №38</v>
      </c>
      <c r="K1581" t="str">
        <f t="shared" si="24"/>
        <v>є рецепт</v>
      </c>
    </row>
    <row r="1582" spans="1:11">
      <c r="A1582" s="4">
        <v>1581</v>
      </c>
      <c r="B1582" s="7">
        <v>45824</v>
      </c>
      <c r="C1582" s="5" t="s">
        <v>2206</v>
      </c>
      <c r="D1582" s="6">
        <v>8</v>
      </c>
      <c r="E1582" s="20">
        <v>4</v>
      </c>
      <c r="F1582" s="6">
        <v>308</v>
      </c>
      <c r="G1582" s="6"/>
      <c r="H1582" s="6">
        <v>2581</v>
      </c>
      <c r="I1582" s="14">
        <f>SUMIF(Чек_позиція!D:D,Продаж!H1582,Чек_позиція!F:F)</f>
        <v>5796.12</v>
      </c>
      <c r="J1582" t="str">
        <f>VLOOKUP(D1582,Аптека!A:B,2,FALSE)</f>
        <v>Аптека №8</v>
      </c>
      <c r="K1582" t="str">
        <f t="shared" si="24"/>
        <v>нема рецепту</v>
      </c>
    </row>
    <row r="1583" spans="1:11">
      <c r="A1583" s="4">
        <v>1582</v>
      </c>
      <c r="B1583" s="7">
        <v>45722</v>
      </c>
      <c r="C1583" s="5" t="s">
        <v>2206</v>
      </c>
      <c r="D1583" s="6">
        <v>45</v>
      </c>
      <c r="E1583" s="20">
        <v>49</v>
      </c>
      <c r="F1583" s="6">
        <v>225</v>
      </c>
      <c r="G1583" s="6">
        <v>544</v>
      </c>
      <c r="H1583" s="6">
        <v>2582</v>
      </c>
      <c r="I1583" s="14">
        <f>SUMIF(Чек_позиція!D:D,Продаж!H1583,Чек_позиція!F:F)</f>
        <v>3450.96</v>
      </c>
      <c r="J1583" t="str">
        <f>VLOOKUP(D1583,Аптека!A:B,2,FALSE)</f>
        <v>Аптека №45</v>
      </c>
      <c r="K1583" t="str">
        <f t="shared" si="24"/>
        <v>є рецепт</v>
      </c>
    </row>
    <row r="1584" spans="1:11">
      <c r="A1584" s="4">
        <v>1583</v>
      </c>
      <c r="B1584" s="7">
        <v>45772</v>
      </c>
      <c r="C1584" s="5" t="s">
        <v>8</v>
      </c>
      <c r="D1584" s="6">
        <v>19</v>
      </c>
      <c r="E1584" s="20"/>
      <c r="F1584" s="6">
        <v>79</v>
      </c>
      <c r="G1584" s="6">
        <v>796</v>
      </c>
      <c r="H1584" s="6">
        <v>2583</v>
      </c>
      <c r="I1584" s="14">
        <f>SUMIF(Чек_позиція!D:D,Продаж!H1584,Чек_позиція!F:F)</f>
        <v>6639.2099999999991</v>
      </c>
      <c r="J1584" t="str">
        <f>VLOOKUP(D1584,Аптека!A:B,2,FALSE)</f>
        <v>Аптека №19</v>
      </c>
      <c r="K1584" t="str">
        <f t="shared" si="24"/>
        <v>є рецепт</v>
      </c>
    </row>
    <row r="1585" spans="1:11">
      <c r="A1585" s="4">
        <v>1584</v>
      </c>
      <c r="B1585" s="7">
        <v>45821</v>
      </c>
      <c r="C1585" s="5" t="s">
        <v>8</v>
      </c>
      <c r="D1585" s="6">
        <v>44</v>
      </c>
      <c r="E1585" s="20">
        <v>273</v>
      </c>
      <c r="F1585" s="6">
        <v>284</v>
      </c>
      <c r="G1585" s="6"/>
      <c r="H1585" s="6">
        <v>2584</v>
      </c>
      <c r="I1585" s="14">
        <f>SUMIF(Чек_позиція!D:D,Продаж!H1585,Чек_позиція!F:F)</f>
        <v>1717.42</v>
      </c>
      <c r="J1585" t="str">
        <f>VLOOKUP(D1585,Аптека!A:B,2,FALSE)</f>
        <v>Аптека №44</v>
      </c>
      <c r="K1585" t="str">
        <f t="shared" si="24"/>
        <v>нема рецепту</v>
      </c>
    </row>
    <row r="1586" spans="1:11">
      <c r="A1586" s="4">
        <v>1585</v>
      </c>
      <c r="B1586" s="7">
        <v>45759</v>
      </c>
      <c r="C1586" s="5" t="s">
        <v>8</v>
      </c>
      <c r="D1586" s="6">
        <v>31</v>
      </c>
      <c r="E1586" s="20">
        <v>524</v>
      </c>
      <c r="F1586" s="6">
        <v>331</v>
      </c>
      <c r="G1586" s="6"/>
      <c r="H1586" s="6">
        <v>2585</v>
      </c>
      <c r="I1586" s="14">
        <f>SUMIF(Чек_позиція!D:D,Продаж!H1586,Чек_позиція!F:F)</f>
        <v>2834.14</v>
      </c>
      <c r="J1586" t="str">
        <f>VLOOKUP(D1586,Аптека!A:B,2,FALSE)</f>
        <v>Аптека №31</v>
      </c>
      <c r="K1586" t="str">
        <f t="shared" si="24"/>
        <v>нема рецепту</v>
      </c>
    </row>
    <row r="1587" spans="1:11">
      <c r="A1587" s="4">
        <v>1586</v>
      </c>
      <c r="B1587" s="7">
        <v>45793</v>
      </c>
      <c r="C1587" s="5" t="s">
        <v>8</v>
      </c>
      <c r="D1587" s="6">
        <v>18</v>
      </c>
      <c r="E1587" s="20">
        <v>62</v>
      </c>
      <c r="F1587" s="6">
        <v>258</v>
      </c>
      <c r="G1587" s="6"/>
      <c r="H1587" s="6">
        <v>2586</v>
      </c>
      <c r="I1587" s="14">
        <f>SUMIF(Чек_позиція!D:D,Продаж!H1587,Чек_позиція!F:F)</f>
        <v>2742.3</v>
      </c>
      <c r="J1587" t="str">
        <f>VLOOKUP(D1587,Аптека!A:B,2,FALSE)</f>
        <v>Аптека №18</v>
      </c>
      <c r="K1587" t="str">
        <f t="shared" si="24"/>
        <v>нема рецепту</v>
      </c>
    </row>
    <row r="1588" spans="1:11">
      <c r="A1588" s="4">
        <v>1587</v>
      </c>
      <c r="B1588" s="7">
        <v>45798</v>
      </c>
      <c r="C1588" s="5" t="s">
        <v>2206</v>
      </c>
      <c r="D1588" s="6">
        <v>57</v>
      </c>
      <c r="E1588" s="20">
        <v>315</v>
      </c>
      <c r="F1588" s="6">
        <v>177</v>
      </c>
      <c r="G1588" s="6"/>
      <c r="H1588" s="6">
        <v>2587</v>
      </c>
      <c r="I1588" s="14">
        <f>SUMIF(Чек_позиція!D:D,Продаж!H1588,Чек_позиція!F:F)</f>
        <v>647.06999999999994</v>
      </c>
      <c r="J1588" t="str">
        <f>VLOOKUP(D1588,Аптека!A:B,2,FALSE)</f>
        <v>Аптека №57</v>
      </c>
      <c r="K1588" t="str">
        <f t="shared" si="24"/>
        <v>нема рецепту</v>
      </c>
    </row>
    <row r="1589" spans="1:11">
      <c r="A1589" s="4">
        <v>1588</v>
      </c>
      <c r="B1589" s="7">
        <v>45672</v>
      </c>
      <c r="C1589" s="5" t="s">
        <v>8</v>
      </c>
      <c r="D1589" s="6">
        <v>39</v>
      </c>
      <c r="E1589" s="20"/>
      <c r="F1589" s="6">
        <v>99</v>
      </c>
      <c r="G1589" s="6">
        <v>899</v>
      </c>
      <c r="H1589" s="6">
        <v>2588</v>
      </c>
      <c r="I1589" s="14">
        <f>SUMIF(Чек_позиція!D:D,Продаж!H1589,Чек_позиція!F:F)</f>
        <v>2094.98</v>
      </c>
      <c r="J1589" t="str">
        <f>VLOOKUP(D1589,Аптека!A:B,2,FALSE)</f>
        <v>Аптека №39</v>
      </c>
      <c r="K1589" t="str">
        <f t="shared" si="24"/>
        <v>є рецепт</v>
      </c>
    </row>
    <row r="1590" spans="1:11">
      <c r="A1590" s="4">
        <v>1589</v>
      </c>
      <c r="B1590" s="7">
        <v>45708</v>
      </c>
      <c r="C1590" s="5" t="s">
        <v>2206</v>
      </c>
      <c r="D1590" s="6">
        <v>28</v>
      </c>
      <c r="E1590" s="20">
        <v>297</v>
      </c>
      <c r="F1590" s="6">
        <v>388</v>
      </c>
      <c r="G1590" s="6"/>
      <c r="H1590" s="6">
        <v>2589</v>
      </c>
      <c r="I1590" s="14">
        <f>SUMIF(Чек_позиція!D:D,Продаж!H1590,Чек_позиція!F:F)</f>
        <v>6256.25</v>
      </c>
      <c r="J1590" t="str">
        <f>VLOOKUP(D1590,Аптека!A:B,2,FALSE)</f>
        <v>Аптека №28</v>
      </c>
      <c r="K1590" t="str">
        <f t="shared" si="24"/>
        <v>нема рецепту</v>
      </c>
    </row>
    <row r="1591" spans="1:11">
      <c r="A1591" s="4">
        <v>1590</v>
      </c>
      <c r="B1591" s="7">
        <v>45795</v>
      </c>
      <c r="C1591" s="5" t="s">
        <v>2206</v>
      </c>
      <c r="D1591" s="6">
        <v>26</v>
      </c>
      <c r="E1591" s="20">
        <v>546</v>
      </c>
      <c r="F1591" s="6">
        <v>206</v>
      </c>
      <c r="G1591" s="6">
        <v>516</v>
      </c>
      <c r="H1591" s="6">
        <v>2590</v>
      </c>
      <c r="I1591" s="14">
        <f>SUMIF(Чек_позиція!D:D,Продаж!H1591,Чек_позиція!F:F)</f>
        <v>295.72000000000003</v>
      </c>
      <c r="J1591" t="str">
        <f>VLOOKUP(D1591,Аптека!A:B,2,FALSE)</f>
        <v>Аптека №26</v>
      </c>
      <c r="K1591" t="str">
        <f t="shared" si="24"/>
        <v>є рецепт</v>
      </c>
    </row>
    <row r="1592" spans="1:11">
      <c r="A1592" s="4">
        <v>1591</v>
      </c>
      <c r="B1592" s="7">
        <v>45817</v>
      </c>
      <c r="C1592" s="5" t="s">
        <v>2206</v>
      </c>
      <c r="D1592" s="6">
        <v>39</v>
      </c>
      <c r="E1592" s="20"/>
      <c r="F1592" s="6">
        <v>219</v>
      </c>
      <c r="G1592" s="6"/>
      <c r="H1592" s="6">
        <v>2591</v>
      </c>
      <c r="I1592" s="14">
        <f>SUMIF(Чек_позиція!D:D,Продаж!H1592,Чек_позиція!F:F)</f>
        <v>2545.35</v>
      </c>
      <c r="J1592" t="str">
        <f>VLOOKUP(D1592,Аптека!A:B,2,FALSE)</f>
        <v>Аптека №39</v>
      </c>
      <c r="K1592" t="str">
        <f t="shared" si="24"/>
        <v>нема рецепту</v>
      </c>
    </row>
    <row r="1593" spans="1:11">
      <c r="A1593" s="4">
        <v>1592</v>
      </c>
      <c r="B1593" s="7">
        <v>45821</v>
      </c>
      <c r="C1593" s="5" t="s">
        <v>2206</v>
      </c>
      <c r="D1593" s="6">
        <v>4</v>
      </c>
      <c r="E1593" s="20">
        <v>46</v>
      </c>
      <c r="F1593" s="6">
        <v>4</v>
      </c>
      <c r="G1593" s="6"/>
      <c r="H1593" s="6">
        <v>2592</v>
      </c>
      <c r="I1593" s="14">
        <f>SUMIF(Чек_позиція!D:D,Продаж!H1593,Чек_позиція!F:F)</f>
        <v>8507.0500000000011</v>
      </c>
      <c r="J1593" t="str">
        <f>VLOOKUP(D1593,Аптека!A:B,2,FALSE)</f>
        <v>Аптека №4</v>
      </c>
      <c r="K1593" t="str">
        <f t="shared" si="24"/>
        <v>нема рецепту</v>
      </c>
    </row>
    <row r="1594" spans="1:11">
      <c r="A1594" s="4">
        <v>1593</v>
      </c>
      <c r="B1594" s="7">
        <v>45808</v>
      </c>
      <c r="C1594" s="5" t="s">
        <v>2206</v>
      </c>
      <c r="D1594" s="6">
        <v>13</v>
      </c>
      <c r="E1594" s="20"/>
      <c r="F1594" s="6">
        <v>133</v>
      </c>
      <c r="G1594" s="6"/>
      <c r="H1594" s="6">
        <v>2593</v>
      </c>
      <c r="I1594" s="14">
        <f>SUMIF(Чек_позиція!D:D,Продаж!H1594,Чек_позиція!F:F)</f>
        <v>1243</v>
      </c>
      <c r="J1594" t="str">
        <f>VLOOKUP(D1594,Аптека!A:B,2,FALSE)</f>
        <v>Аптека №13</v>
      </c>
      <c r="K1594" t="str">
        <f t="shared" si="24"/>
        <v>нема рецепту</v>
      </c>
    </row>
    <row r="1595" spans="1:11">
      <c r="A1595" s="4">
        <v>1594</v>
      </c>
      <c r="B1595" s="7">
        <v>45710</v>
      </c>
      <c r="C1595" s="5" t="s">
        <v>2206</v>
      </c>
      <c r="D1595" s="6">
        <v>7</v>
      </c>
      <c r="E1595" s="20">
        <v>335</v>
      </c>
      <c r="F1595" s="6">
        <v>67</v>
      </c>
      <c r="G1595" s="6"/>
      <c r="H1595" s="6">
        <v>2594</v>
      </c>
      <c r="I1595" s="14">
        <f>SUMIF(Чек_позиція!D:D,Продаж!H1595,Чек_позиція!F:F)</f>
        <v>4101.82</v>
      </c>
      <c r="J1595" t="str">
        <f>VLOOKUP(D1595,Аптека!A:B,2,FALSE)</f>
        <v>Аптека №7</v>
      </c>
      <c r="K1595" t="str">
        <f t="shared" si="24"/>
        <v>нема рецепту</v>
      </c>
    </row>
    <row r="1596" spans="1:11">
      <c r="A1596" s="4">
        <v>1595</v>
      </c>
      <c r="B1596" s="7">
        <v>45824</v>
      </c>
      <c r="C1596" s="5" t="s">
        <v>8</v>
      </c>
      <c r="D1596" s="6">
        <v>28</v>
      </c>
      <c r="E1596" s="20">
        <v>239</v>
      </c>
      <c r="F1596" s="6">
        <v>28</v>
      </c>
      <c r="G1596" s="6"/>
      <c r="H1596" s="6">
        <v>2595</v>
      </c>
      <c r="I1596" s="14">
        <f>SUMIF(Чек_позиція!D:D,Продаж!H1596,Чек_позиція!F:F)</f>
        <v>1448.08</v>
      </c>
      <c r="J1596" t="str">
        <f>VLOOKUP(D1596,Аптека!A:B,2,FALSE)</f>
        <v>Аптека №28</v>
      </c>
      <c r="K1596" t="str">
        <f t="shared" si="24"/>
        <v>нема рецепту</v>
      </c>
    </row>
    <row r="1597" spans="1:11">
      <c r="A1597" s="4">
        <v>1596</v>
      </c>
      <c r="B1597" s="7">
        <v>45718</v>
      </c>
      <c r="C1597" s="5" t="s">
        <v>8</v>
      </c>
      <c r="D1597" s="6">
        <v>7</v>
      </c>
      <c r="E1597" s="20"/>
      <c r="F1597" s="6">
        <v>127</v>
      </c>
      <c r="G1597" s="6"/>
      <c r="H1597" s="6">
        <v>2596</v>
      </c>
      <c r="I1597" s="14">
        <f>SUMIF(Чек_позиція!D:D,Продаж!H1597,Чек_позиція!F:F)</f>
        <v>2717.87</v>
      </c>
      <c r="J1597" t="str">
        <f>VLOOKUP(D1597,Аптека!A:B,2,FALSE)</f>
        <v>Аптека №7</v>
      </c>
      <c r="K1597" t="str">
        <f t="shared" si="24"/>
        <v>нема рецепту</v>
      </c>
    </row>
    <row r="1598" spans="1:11">
      <c r="A1598" s="4">
        <v>1597</v>
      </c>
      <c r="B1598" s="7">
        <v>45711</v>
      </c>
      <c r="C1598" s="5" t="s">
        <v>8</v>
      </c>
      <c r="D1598" s="6">
        <v>21</v>
      </c>
      <c r="E1598" s="20"/>
      <c r="F1598" s="6">
        <v>21</v>
      </c>
      <c r="G1598" s="6">
        <v>71</v>
      </c>
      <c r="H1598" s="6">
        <v>2597</v>
      </c>
      <c r="I1598" s="14">
        <f>SUMIF(Чек_позиція!D:D,Продаж!H1598,Чек_позиція!F:F)</f>
        <v>4180.32</v>
      </c>
      <c r="J1598" t="str">
        <f>VLOOKUP(D1598,Аптека!A:B,2,FALSE)</f>
        <v>Аптека №21</v>
      </c>
      <c r="K1598" t="str">
        <f t="shared" si="24"/>
        <v>є рецепт</v>
      </c>
    </row>
    <row r="1599" spans="1:11">
      <c r="A1599" s="4">
        <v>1598</v>
      </c>
      <c r="B1599" s="7">
        <v>45804</v>
      </c>
      <c r="C1599" s="5" t="s">
        <v>8</v>
      </c>
      <c r="D1599" s="6">
        <v>48</v>
      </c>
      <c r="E1599" s="20">
        <v>80</v>
      </c>
      <c r="F1599" s="6">
        <v>348</v>
      </c>
      <c r="G1599" s="6"/>
      <c r="H1599" s="6">
        <v>2598</v>
      </c>
      <c r="I1599" s="14">
        <f>SUMIF(Чек_позиція!D:D,Продаж!H1599,Чек_позиція!F:F)</f>
        <v>3257.95</v>
      </c>
      <c r="J1599" t="str">
        <f>VLOOKUP(D1599,Аптека!A:B,2,FALSE)</f>
        <v>Аптека №48</v>
      </c>
      <c r="K1599" t="str">
        <f t="shared" si="24"/>
        <v>нема рецепту</v>
      </c>
    </row>
    <row r="1600" spans="1:11">
      <c r="A1600" s="4">
        <v>1599</v>
      </c>
      <c r="B1600" s="7">
        <v>45739</v>
      </c>
      <c r="C1600" s="5" t="s">
        <v>2206</v>
      </c>
      <c r="D1600" s="6">
        <v>36</v>
      </c>
      <c r="E1600" s="20"/>
      <c r="F1600" s="6">
        <v>156</v>
      </c>
      <c r="G1600" s="6"/>
      <c r="H1600" s="6">
        <v>2599</v>
      </c>
      <c r="I1600" s="14">
        <f>SUMIF(Чек_позиція!D:D,Продаж!H1600,Чек_позиція!F:F)</f>
        <v>8220.48</v>
      </c>
      <c r="J1600" t="str">
        <f>VLOOKUP(D1600,Аптека!A:B,2,FALSE)</f>
        <v>Аптека №36</v>
      </c>
      <c r="K1600" t="str">
        <f t="shared" si="24"/>
        <v>нема рецепту</v>
      </c>
    </row>
    <row r="1601" spans="1:11">
      <c r="A1601" s="4">
        <v>1600</v>
      </c>
      <c r="B1601" s="7">
        <v>45685</v>
      </c>
      <c r="C1601" s="5" t="s">
        <v>8</v>
      </c>
      <c r="D1601" s="6">
        <v>10</v>
      </c>
      <c r="E1601" s="20">
        <v>474</v>
      </c>
      <c r="F1601" s="6">
        <v>130</v>
      </c>
      <c r="G1601" s="6"/>
      <c r="H1601" s="6">
        <v>2600</v>
      </c>
      <c r="I1601" s="14">
        <f>SUMIF(Чек_позиція!D:D,Продаж!H1601,Чек_позиція!F:F)</f>
        <v>1879.1999999999998</v>
      </c>
      <c r="J1601" t="str">
        <f>VLOOKUP(D1601,Аптека!A:B,2,FALSE)</f>
        <v>Аптека №10</v>
      </c>
      <c r="K1601" t="str">
        <f t="shared" si="24"/>
        <v>нема рецепту</v>
      </c>
    </row>
    <row r="1602" spans="1:11">
      <c r="A1602" s="4">
        <v>1601</v>
      </c>
      <c r="B1602" s="7">
        <v>45694</v>
      </c>
      <c r="C1602" s="5" t="s">
        <v>2206</v>
      </c>
      <c r="D1602" s="6">
        <v>54</v>
      </c>
      <c r="E1602" s="20">
        <v>515</v>
      </c>
      <c r="F1602" s="6">
        <v>234</v>
      </c>
      <c r="G1602" s="6">
        <v>220</v>
      </c>
      <c r="H1602" s="6">
        <v>2601</v>
      </c>
      <c r="I1602" s="14">
        <f>SUMIF(Чек_позиція!D:D,Продаж!H1602,Чек_позиція!F:F)</f>
        <v>2100.6</v>
      </c>
      <c r="J1602" t="str">
        <f>VLOOKUP(D1602,Аптека!A:B,2,FALSE)</f>
        <v>Аптека №54</v>
      </c>
      <c r="K1602" t="str">
        <f t="shared" si="24"/>
        <v>є рецепт</v>
      </c>
    </row>
    <row r="1603" spans="1:11">
      <c r="A1603" s="4">
        <v>1602</v>
      </c>
      <c r="B1603" s="7">
        <v>45733</v>
      </c>
      <c r="C1603" s="5" t="s">
        <v>8</v>
      </c>
      <c r="D1603" s="6">
        <v>46</v>
      </c>
      <c r="E1603" s="20">
        <v>481</v>
      </c>
      <c r="F1603" s="6">
        <v>106</v>
      </c>
      <c r="G1603" s="6"/>
      <c r="H1603" s="6">
        <v>2602</v>
      </c>
      <c r="I1603" s="14">
        <f>SUMIF(Чек_позиція!D:D,Продаж!H1603,Чек_позиція!F:F)</f>
        <v>4724.84</v>
      </c>
      <c r="J1603" t="str">
        <f>VLOOKUP(D1603,Аптека!A:B,2,FALSE)</f>
        <v>Аптека №46</v>
      </c>
      <c r="K1603" t="str">
        <f t="shared" ref="K1603:K1666" si="25">IF(G1603="", "нема рецепту","є рецепт")</f>
        <v>нема рецепту</v>
      </c>
    </row>
    <row r="1604" spans="1:11">
      <c r="A1604" s="4">
        <v>1603</v>
      </c>
      <c r="B1604" s="7">
        <v>45811</v>
      </c>
      <c r="C1604" s="5" t="s">
        <v>8</v>
      </c>
      <c r="D1604" s="6">
        <v>2</v>
      </c>
      <c r="E1604" s="20">
        <v>164</v>
      </c>
      <c r="F1604" s="6">
        <v>302</v>
      </c>
      <c r="G1604" s="6">
        <v>1065</v>
      </c>
      <c r="H1604" s="6">
        <v>2603</v>
      </c>
      <c r="I1604" s="14">
        <f>SUMIF(Чек_позиція!D:D,Продаж!H1604,Чек_позиція!F:F)</f>
        <v>4969.57</v>
      </c>
      <c r="J1604" t="str">
        <f>VLOOKUP(D1604,Аптека!A:B,2,FALSE)</f>
        <v>Аптека №2</v>
      </c>
      <c r="K1604" t="str">
        <f t="shared" si="25"/>
        <v>є рецепт</v>
      </c>
    </row>
    <row r="1605" spans="1:11">
      <c r="A1605" s="4">
        <v>1604</v>
      </c>
      <c r="B1605" s="7">
        <v>45773</v>
      </c>
      <c r="C1605" s="5" t="s">
        <v>2206</v>
      </c>
      <c r="D1605" s="6">
        <v>9</v>
      </c>
      <c r="E1605" s="20">
        <v>366</v>
      </c>
      <c r="F1605" s="6">
        <v>249</v>
      </c>
      <c r="G1605" s="6">
        <v>427</v>
      </c>
      <c r="H1605" s="6">
        <v>2604</v>
      </c>
      <c r="I1605" s="14">
        <f>SUMIF(Чек_позиція!D:D,Продаж!H1605,Чек_позиція!F:F)</f>
        <v>454.4</v>
      </c>
      <c r="J1605" t="str">
        <f>VLOOKUP(D1605,Аптека!A:B,2,FALSE)</f>
        <v>Аптека №9</v>
      </c>
      <c r="K1605" t="str">
        <f t="shared" si="25"/>
        <v>є рецепт</v>
      </c>
    </row>
    <row r="1606" spans="1:11">
      <c r="A1606" s="4">
        <v>1605</v>
      </c>
      <c r="B1606" s="7">
        <v>45671</v>
      </c>
      <c r="C1606" s="5" t="s">
        <v>2206</v>
      </c>
      <c r="D1606" s="6">
        <v>56</v>
      </c>
      <c r="E1606" s="20">
        <v>79</v>
      </c>
      <c r="F1606" s="6">
        <v>236</v>
      </c>
      <c r="G1606" s="6">
        <v>308</v>
      </c>
      <c r="H1606" s="6">
        <v>2605</v>
      </c>
      <c r="I1606" s="14">
        <f>SUMIF(Чек_позиція!D:D,Продаж!H1606,Чек_позиція!F:F)</f>
        <v>1093.79</v>
      </c>
      <c r="J1606" t="str">
        <f>VLOOKUP(D1606,Аптека!A:B,2,FALSE)</f>
        <v>Аптека №56</v>
      </c>
      <c r="K1606" t="str">
        <f t="shared" si="25"/>
        <v>є рецепт</v>
      </c>
    </row>
    <row r="1607" spans="1:11">
      <c r="A1607" s="4">
        <v>1606</v>
      </c>
      <c r="B1607" s="7">
        <v>45746</v>
      </c>
      <c r="C1607" s="5" t="s">
        <v>2206</v>
      </c>
      <c r="D1607" s="6">
        <v>47</v>
      </c>
      <c r="E1607" s="20">
        <v>75</v>
      </c>
      <c r="F1607" s="6">
        <v>47</v>
      </c>
      <c r="G1607" s="6"/>
      <c r="H1607" s="6">
        <v>2606</v>
      </c>
      <c r="I1607" s="14">
        <f>SUMIF(Чек_позиція!D:D,Продаж!H1607,Чек_позиція!F:F)</f>
        <v>993.80000000000007</v>
      </c>
      <c r="J1607" t="str">
        <f>VLOOKUP(D1607,Аптека!A:B,2,FALSE)</f>
        <v>Аптека №47</v>
      </c>
      <c r="K1607" t="str">
        <f t="shared" si="25"/>
        <v>нема рецепту</v>
      </c>
    </row>
    <row r="1608" spans="1:11">
      <c r="A1608" s="4">
        <v>1607</v>
      </c>
      <c r="B1608" s="7">
        <v>45814</v>
      </c>
      <c r="C1608" s="5" t="s">
        <v>8</v>
      </c>
      <c r="D1608" s="6">
        <v>32</v>
      </c>
      <c r="E1608" s="20"/>
      <c r="F1608" s="6">
        <v>212</v>
      </c>
      <c r="G1608" s="6"/>
      <c r="H1608" s="6">
        <v>2607</v>
      </c>
      <c r="I1608" s="14">
        <f>SUMIF(Чек_позиція!D:D,Продаж!H1608,Чек_позиція!F:F)</f>
        <v>4650.32</v>
      </c>
      <c r="J1608" t="str">
        <f>VLOOKUP(D1608,Аптека!A:B,2,FALSE)</f>
        <v>Аптека №32</v>
      </c>
      <c r="K1608" t="str">
        <f t="shared" si="25"/>
        <v>нема рецепту</v>
      </c>
    </row>
    <row r="1609" spans="1:11">
      <c r="A1609" s="4">
        <v>1608</v>
      </c>
      <c r="B1609" s="7">
        <v>45686</v>
      </c>
      <c r="C1609" s="5" t="s">
        <v>2206</v>
      </c>
      <c r="D1609" s="6">
        <v>11</v>
      </c>
      <c r="E1609" s="20"/>
      <c r="F1609" s="6">
        <v>71</v>
      </c>
      <c r="G1609" s="6"/>
      <c r="H1609" s="6">
        <v>2608</v>
      </c>
      <c r="I1609" s="14">
        <f>SUMIF(Чек_позиція!D:D,Продаж!H1609,Чек_позиція!F:F)</f>
        <v>498.86</v>
      </c>
      <c r="J1609" t="str">
        <f>VLOOKUP(D1609,Аптека!A:B,2,FALSE)</f>
        <v>Аптека №11</v>
      </c>
      <c r="K1609" t="str">
        <f t="shared" si="25"/>
        <v>нема рецепту</v>
      </c>
    </row>
    <row r="1610" spans="1:11">
      <c r="A1610" s="4">
        <v>1609</v>
      </c>
      <c r="B1610" s="7">
        <v>45737</v>
      </c>
      <c r="C1610" s="5" t="s">
        <v>8</v>
      </c>
      <c r="D1610" s="6">
        <v>47</v>
      </c>
      <c r="E1610" s="20">
        <v>480</v>
      </c>
      <c r="F1610" s="6">
        <v>47</v>
      </c>
      <c r="G1610" s="6">
        <v>465</v>
      </c>
      <c r="H1610" s="6">
        <v>2609</v>
      </c>
      <c r="I1610" s="14">
        <f>SUMIF(Чек_позиція!D:D,Продаж!H1610,Чек_позиція!F:F)</f>
        <v>2241.87</v>
      </c>
      <c r="J1610" t="str">
        <f>VLOOKUP(D1610,Аптека!A:B,2,FALSE)</f>
        <v>Аптека №47</v>
      </c>
      <c r="K1610" t="str">
        <f t="shared" si="25"/>
        <v>є рецепт</v>
      </c>
    </row>
    <row r="1611" spans="1:11">
      <c r="A1611" s="4">
        <v>1610</v>
      </c>
      <c r="B1611" s="7">
        <v>45773</v>
      </c>
      <c r="C1611" s="5" t="s">
        <v>8</v>
      </c>
      <c r="D1611" s="6">
        <v>37</v>
      </c>
      <c r="E1611" s="20">
        <v>543</v>
      </c>
      <c r="F1611" s="6">
        <v>397</v>
      </c>
      <c r="G1611" s="6"/>
      <c r="H1611" s="6">
        <v>2610</v>
      </c>
      <c r="I1611" s="14">
        <f>SUMIF(Чек_позиція!D:D,Продаж!H1611,Чек_позиція!F:F)</f>
        <v>9862.4700000000012</v>
      </c>
      <c r="J1611" t="str">
        <f>VLOOKUP(D1611,Аптека!A:B,2,FALSE)</f>
        <v>Аптека №37</v>
      </c>
      <c r="K1611" t="str">
        <f t="shared" si="25"/>
        <v>нема рецепту</v>
      </c>
    </row>
    <row r="1612" spans="1:11">
      <c r="A1612" s="4">
        <v>1611</v>
      </c>
      <c r="B1612" s="7">
        <v>45690</v>
      </c>
      <c r="C1612" s="5" t="s">
        <v>2206</v>
      </c>
      <c r="D1612" s="6">
        <v>32</v>
      </c>
      <c r="E1612" s="20"/>
      <c r="F1612" s="6">
        <v>32</v>
      </c>
      <c r="G1612" s="6"/>
      <c r="H1612" s="6">
        <v>2611</v>
      </c>
      <c r="I1612" s="14">
        <f>SUMIF(Чек_позиція!D:D,Продаж!H1612,Чек_позиція!F:F)</f>
        <v>5614.7199999999993</v>
      </c>
      <c r="J1612" t="str">
        <f>VLOOKUP(D1612,Аптека!A:B,2,FALSE)</f>
        <v>Аптека №32</v>
      </c>
      <c r="K1612" t="str">
        <f t="shared" si="25"/>
        <v>нема рецепту</v>
      </c>
    </row>
    <row r="1613" spans="1:11">
      <c r="A1613" s="4">
        <v>1612</v>
      </c>
      <c r="B1613" s="7">
        <v>45716</v>
      </c>
      <c r="C1613" s="5" t="s">
        <v>2206</v>
      </c>
      <c r="D1613" s="6">
        <v>3</v>
      </c>
      <c r="E1613" s="20">
        <v>97</v>
      </c>
      <c r="F1613" s="6">
        <v>3</v>
      </c>
      <c r="G1613" s="6"/>
      <c r="H1613" s="6">
        <v>2612</v>
      </c>
      <c r="I1613" s="14">
        <f>SUMIF(Чек_позиція!D:D,Продаж!H1613,Чек_позиція!F:F)</f>
        <v>3980.17</v>
      </c>
      <c r="J1613" t="str">
        <f>VLOOKUP(D1613,Аптека!A:B,2,FALSE)</f>
        <v>Аптека №3</v>
      </c>
      <c r="K1613" t="str">
        <f t="shared" si="25"/>
        <v>нема рецепту</v>
      </c>
    </row>
    <row r="1614" spans="1:11">
      <c r="A1614" s="4">
        <v>1613</v>
      </c>
      <c r="B1614" s="7">
        <v>45833</v>
      </c>
      <c r="C1614" s="5" t="s">
        <v>2206</v>
      </c>
      <c r="D1614" s="6">
        <v>29</v>
      </c>
      <c r="E1614" s="20">
        <v>235</v>
      </c>
      <c r="F1614" s="6">
        <v>329</v>
      </c>
      <c r="G1614" s="6"/>
      <c r="H1614" s="6">
        <v>2613</v>
      </c>
      <c r="I1614" s="14">
        <f>SUMIF(Чек_позиція!D:D,Продаж!H1614,Чек_позиція!F:F)</f>
        <v>8748.0700000000015</v>
      </c>
      <c r="J1614" t="str">
        <f>VLOOKUP(D1614,Аптека!A:B,2,FALSE)</f>
        <v>Аптека №29</v>
      </c>
      <c r="K1614" t="str">
        <f t="shared" si="25"/>
        <v>нема рецепту</v>
      </c>
    </row>
    <row r="1615" spans="1:11">
      <c r="A1615" s="4">
        <v>1614</v>
      </c>
      <c r="B1615" s="7">
        <v>45756</v>
      </c>
      <c r="C1615" s="5" t="s">
        <v>8</v>
      </c>
      <c r="D1615" s="6">
        <v>58</v>
      </c>
      <c r="E1615" s="20">
        <v>308</v>
      </c>
      <c r="F1615" s="6">
        <v>58</v>
      </c>
      <c r="G1615" s="6"/>
      <c r="H1615" s="6">
        <v>2614</v>
      </c>
      <c r="I1615" s="14">
        <f>SUMIF(Чек_позиція!D:D,Продаж!H1615,Чек_позиція!F:F)</f>
        <v>1614.67</v>
      </c>
      <c r="J1615" t="str">
        <f>VLOOKUP(D1615,Аптека!A:B,2,FALSE)</f>
        <v>Аптека №58</v>
      </c>
      <c r="K1615" t="str">
        <f t="shared" si="25"/>
        <v>нема рецепту</v>
      </c>
    </row>
    <row r="1616" spans="1:11">
      <c r="A1616" s="4">
        <v>1615</v>
      </c>
      <c r="B1616" s="7">
        <v>45739</v>
      </c>
      <c r="C1616" s="5" t="s">
        <v>2206</v>
      </c>
      <c r="D1616" s="6">
        <v>36</v>
      </c>
      <c r="E1616" s="20"/>
      <c r="F1616" s="6">
        <v>276</v>
      </c>
      <c r="G1616" s="6"/>
      <c r="H1616" s="6">
        <v>2615</v>
      </c>
      <c r="I1616" s="14">
        <f>SUMIF(Чек_позиція!D:D,Продаж!H1616,Чек_позиція!F:F)</f>
        <v>7798.43</v>
      </c>
      <c r="J1616" t="str">
        <f>VLOOKUP(D1616,Аптека!A:B,2,FALSE)</f>
        <v>Аптека №36</v>
      </c>
      <c r="K1616" t="str">
        <f t="shared" si="25"/>
        <v>нема рецепту</v>
      </c>
    </row>
    <row r="1617" spans="1:11">
      <c r="A1617" s="4">
        <v>1616</v>
      </c>
      <c r="B1617" s="7">
        <v>45695</v>
      </c>
      <c r="C1617" s="5" t="s">
        <v>2206</v>
      </c>
      <c r="D1617" s="6">
        <v>18</v>
      </c>
      <c r="E1617" s="20">
        <v>87</v>
      </c>
      <c r="F1617" s="6">
        <v>138</v>
      </c>
      <c r="G1617" s="6">
        <v>1256</v>
      </c>
      <c r="H1617" s="6">
        <v>2616</v>
      </c>
      <c r="I1617" s="14">
        <f>SUMIF(Чек_позиція!D:D,Продаж!H1617,Чек_позиція!F:F)</f>
        <v>133.78</v>
      </c>
      <c r="J1617" t="str">
        <f>VLOOKUP(D1617,Аптека!A:B,2,FALSE)</f>
        <v>Аптека №18</v>
      </c>
      <c r="K1617" t="str">
        <f t="shared" si="25"/>
        <v>є рецепт</v>
      </c>
    </row>
    <row r="1618" spans="1:11">
      <c r="A1618" s="4">
        <v>1617</v>
      </c>
      <c r="B1618" s="7">
        <v>45695</v>
      </c>
      <c r="C1618" s="5" t="s">
        <v>8</v>
      </c>
      <c r="D1618" s="6">
        <v>21</v>
      </c>
      <c r="E1618" s="20">
        <v>482</v>
      </c>
      <c r="F1618" s="6">
        <v>381</v>
      </c>
      <c r="G1618" s="6"/>
      <c r="H1618" s="6">
        <v>2617</v>
      </c>
      <c r="I1618" s="14">
        <f>SUMIF(Чек_позиція!D:D,Продаж!H1618,Чек_позиція!F:F)</f>
        <v>554.44000000000005</v>
      </c>
      <c r="J1618" t="str">
        <f>VLOOKUP(D1618,Аптека!A:B,2,FALSE)</f>
        <v>Аптека №21</v>
      </c>
      <c r="K1618" t="str">
        <f t="shared" si="25"/>
        <v>нема рецепту</v>
      </c>
    </row>
    <row r="1619" spans="1:11">
      <c r="A1619" s="4">
        <v>1618</v>
      </c>
      <c r="B1619" s="7">
        <v>45820</v>
      </c>
      <c r="C1619" s="5" t="s">
        <v>8</v>
      </c>
      <c r="D1619" s="6">
        <v>30</v>
      </c>
      <c r="E1619" s="20">
        <v>360</v>
      </c>
      <c r="F1619" s="6">
        <v>390</v>
      </c>
      <c r="G1619" s="6"/>
      <c r="H1619" s="6">
        <v>2618</v>
      </c>
      <c r="I1619" s="14">
        <f>SUMIF(Чек_позиція!D:D,Продаж!H1619,Чек_позиція!F:F)</f>
        <v>848.82</v>
      </c>
      <c r="J1619" t="str">
        <f>VLOOKUP(D1619,Аптека!A:B,2,FALSE)</f>
        <v>Аптека №30</v>
      </c>
      <c r="K1619" t="str">
        <f t="shared" si="25"/>
        <v>нема рецепту</v>
      </c>
    </row>
    <row r="1620" spans="1:11">
      <c r="A1620" s="4">
        <v>1619</v>
      </c>
      <c r="B1620" s="7">
        <v>45802</v>
      </c>
      <c r="C1620" s="5" t="s">
        <v>2206</v>
      </c>
      <c r="D1620" s="6">
        <v>38</v>
      </c>
      <c r="E1620" s="20">
        <v>511</v>
      </c>
      <c r="F1620" s="6">
        <v>158</v>
      </c>
      <c r="G1620" s="6"/>
      <c r="H1620" s="6">
        <v>2619</v>
      </c>
      <c r="I1620" s="14">
        <f>SUMIF(Чек_позиція!D:D,Продаж!H1620,Чек_позиція!F:F)</f>
        <v>5044.0200000000004</v>
      </c>
      <c r="J1620" t="str">
        <f>VLOOKUP(D1620,Аптека!A:B,2,FALSE)</f>
        <v>Аптека №38</v>
      </c>
      <c r="K1620" t="str">
        <f t="shared" si="25"/>
        <v>нема рецепту</v>
      </c>
    </row>
    <row r="1621" spans="1:11">
      <c r="A1621" s="4">
        <v>1620</v>
      </c>
      <c r="B1621" s="7">
        <v>45762</v>
      </c>
      <c r="C1621" s="5" t="s">
        <v>2206</v>
      </c>
      <c r="D1621" s="6">
        <v>15</v>
      </c>
      <c r="E1621" s="20"/>
      <c r="F1621" s="6">
        <v>375</v>
      </c>
      <c r="G1621" s="6"/>
      <c r="H1621" s="6">
        <v>2620</v>
      </c>
      <c r="I1621" s="14">
        <f>SUMIF(Чек_позиція!D:D,Продаж!H1621,Чек_позиція!F:F)</f>
        <v>1807.08</v>
      </c>
      <c r="J1621" t="str">
        <f>VLOOKUP(D1621,Аптека!A:B,2,FALSE)</f>
        <v>Аптека №15</v>
      </c>
      <c r="K1621" t="str">
        <f t="shared" si="25"/>
        <v>нема рецепту</v>
      </c>
    </row>
    <row r="1622" spans="1:11">
      <c r="A1622" s="4">
        <v>1621</v>
      </c>
      <c r="B1622" s="7">
        <v>45781</v>
      </c>
      <c r="C1622" s="5" t="s">
        <v>2206</v>
      </c>
      <c r="D1622" s="6">
        <v>52</v>
      </c>
      <c r="E1622" s="20"/>
      <c r="F1622" s="6">
        <v>352</v>
      </c>
      <c r="G1622" s="6">
        <v>873</v>
      </c>
      <c r="H1622" s="6">
        <v>2621</v>
      </c>
      <c r="I1622" s="14">
        <f>SUMIF(Чек_позиція!D:D,Продаж!H1622,Чек_позиція!F:F)</f>
        <v>2804.63</v>
      </c>
      <c r="J1622" t="str">
        <f>VLOOKUP(D1622,Аптека!A:B,2,FALSE)</f>
        <v>Аптека №52</v>
      </c>
      <c r="K1622" t="str">
        <f t="shared" si="25"/>
        <v>є рецепт</v>
      </c>
    </row>
    <row r="1623" spans="1:11">
      <c r="A1623" s="4">
        <v>1622</v>
      </c>
      <c r="B1623" s="7">
        <v>45660</v>
      </c>
      <c r="C1623" s="5" t="s">
        <v>8</v>
      </c>
      <c r="D1623" s="6">
        <v>28</v>
      </c>
      <c r="E1623" s="20">
        <v>394</v>
      </c>
      <c r="F1623" s="6">
        <v>88</v>
      </c>
      <c r="G1623" s="6">
        <v>1073</v>
      </c>
      <c r="H1623" s="6">
        <v>2622</v>
      </c>
      <c r="I1623" s="14">
        <f>SUMIF(Чек_позиція!D:D,Продаж!H1623,Чек_позиція!F:F)</f>
        <v>3641.8</v>
      </c>
      <c r="J1623" t="str">
        <f>VLOOKUP(D1623,Аптека!A:B,2,FALSE)</f>
        <v>Аптека №28</v>
      </c>
      <c r="K1623" t="str">
        <f t="shared" si="25"/>
        <v>є рецепт</v>
      </c>
    </row>
    <row r="1624" spans="1:11">
      <c r="A1624" s="4">
        <v>1623</v>
      </c>
      <c r="B1624" s="7">
        <v>45831</v>
      </c>
      <c r="C1624" s="5" t="s">
        <v>2206</v>
      </c>
      <c r="D1624" s="6">
        <v>55</v>
      </c>
      <c r="E1624" s="20">
        <v>1</v>
      </c>
      <c r="F1624" s="6">
        <v>175</v>
      </c>
      <c r="G1624" s="6"/>
      <c r="H1624" s="6">
        <v>2623</v>
      </c>
      <c r="I1624" s="14">
        <f>SUMIF(Чек_позиція!D:D,Продаж!H1624,Чек_позиція!F:F)</f>
        <v>6215.2000000000007</v>
      </c>
      <c r="J1624" t="str">
        <f>VLOOKUP(D1624,Аптека!A:B,2,FALSE)</f>
        <v>Аптека №55</v>
      </c>
      <c r="K1624" t="str">
        <f t="shared" si="25"/>
        <v>нема рецепту</v>
      </c>
    </row>
    <row r="1625" spans="1:11">
      <c r="A1625" s="4">
        <v>1624</v>
      </c>
      <c r="B1625" s="7">
        <v>45834</v>
      </c>
      <c r="C1625" s="5" t="s">
        <v>2206</v>
      </c>
      <c r="D1625" s="6">
        <v>14</v>
      </c>
      <c r="E1625" s="20">
        <v>239</v>
      </c>
      <c r="F1625" s="6">
        <v>194</v>
      </c>
      <c r="G1625" s="6"/>
      <c r="H1625" s="6">
        <v>2624</v>
      </c>
      <c r="I1625" s="14">
        <f>SUMIF(Чек_позиція!D:D,Продаж!H1625,Чек_позиція!F:F)</f>
        <v>7392.6900000000005</v>
      </c>
      <c r="J1625" t="str">
        <f>VLOOKUP(D1625,Аптека!A:B,2,FALSE)</f>
        <v>Аптека №14</v>
      </c>
      <c r="K1625" t="str">
        <f t="shared" si="25"/>
        <v>нема рецепту</v>
      </c>
    </row>
    <row r="1626" spans="1:11">
      <c r="A1626" s="4">
        <v>1625</v>
      </c>
      <c r="B1626" s="7">
        <v>45685</v>
      </c>
      <c r="C1626" s="5" t="s">
        <v>8</v>
      </c>
      <c r="D1626" s="6">
        <v>3</v>
      </c>
      <c r="E1626" s="20"/>
      <c r="F1626" s="6">
        <v>123</v>
      </c>
      <c r="G1626" s="6"/>
      <c r="H1626" s="6">
        <v>2625</v>
      </c>
      <c r="I1626" s="14">
        <f>SUMIF(Чек_позиція!D:D,Продаж!H1626,Чек_позиція!F:F)</f>
        <v>8363</v>
      </c>
      <c r="J1626" t="str">
        <f>VLOOKUP(D1626,Аптека!A:B,2,FALSE)</f>
        <v>Аптека №3</v>
      </c>
      <c r="K1626" t="str">
        <f t="shared" si="25"/>
        <v>нема рецепту</v>
      </c>
    </row>
    <row r="1627" spans="1:11">
      <c r="A1627" s="4">
        <v>1626</v>
      </c>
      <c r="B1627" s="7">
        <v>45683</v>
      </c>
      <c r="C1627" s="5" t="s">
        <v>2206</v>
      </c>
      <c r="D1627" s="6">
        <v>25</v>
      </c>
      <c r="E1627" s="20">
        <v>281</v>
      </c>
      <c r="F1627" s="6">
        <v>205</v>
      </c>
      <c r="G1627" s="6"/>
      <c r="H1627" s="6">
        <v>2626</v>
      </c>
      <c r="I1627" s="14">
        <f>SUMIF(Чек_позиція!D:D,Продаж!H1627,Чек_позиція!F:F)</f>
        <v>125.28</v>
      </c>
      <c r="J1627" t="str">
        <f>VLOOKUP(D1627,Аптека!A:B,2,FALSE)</f>
        <v>Аптека №25</v>
      </c>
      <c r="K1627" t="str">
        <f t="shared" si="25"/>
        <v>нема рецепту</v>
      </c>
    </row>
    <row r="1628" spans="1:11">
      <c r="A1628" s="4">
        <v>1627</v>
      </c>
      <c r="B1628" s="7">
        <v>45691</v>
      </c>
      <c r="C1628" s="5" t="s">
        <v>2206</v>
      </c>
      <c r="D1628" s="6">
        <v>38</v>
      </c>
      <c r="E1628" s="20">
        <v>149</v>
      </c>
      <c r="F1628" s="6">
        <v>218</v>
      </c>
      <c r="G1628" s="6"/>
      <c r="H1628" s="6">
        <v>2627</v>
      </c>
      <c r="I1628" s="14">
        <f>SUMIF(Чек_позиція!D:D,Продаж!H1628,Чек_позиція!F:F)</f>
        <v>5625.26</v>
      </c>
      <c r="J1628" t="str">
        <f>VLOOKUP(D1628,Аптека!A:B,2,FALSE)</f>
        <v>Аптека №38</v>
      </c>
      <c r="K1628" t="str">
        <f t="shared" si="25"/>
        <v>нема рецепту</v>
      </c>
    </row>
    <row r="1629" spans="1:11">
      <c r="A1629" s="4">
        <v>1628</v>
      </c>
      <c r="B1629" s="7">
        <v>45794</v>
      </c>
      <c r="C1629" s="5" t="s">
        <v>2206</v>
      </c>
      <c r="D1629" s="6">
        <v>8</v>
      </c>
      <c r="E1629" s="20"/>
      <c r="F1629" s="6">
        <v>128</v>
      </c>
      <c r="G1629" s="6">
        <v>629</v>
      </c>
      <c r="H1629" s="6">
        <v>2628</v>
      </c>
      <c r="I1629" s="14">
        <f>SUMIF(Чек_позиція!D:D,Продаж!H1629,Чек_позиція!F:F)</f>
        <v>3328.7400000000002</v>
      </c>
      <c r="J1629" t="str">
        <f>VLOOKUP(D1629,Аптека!A:B,2,FALSE)</f>
        <v>Аптека №8</v>
      </c>
      <c r="K1629" t="str">
        <f t="shared" si="25"/>
        <v>є рецепт</v>
      </c>
    </row>
    <row r="1630" spans="1:11">
      <c r="A1630" s="4">
        <v>1629</v>
      </c>
      <c r="B1630" s="7">
        <v>45783</v>
      </c>
      <c r="C1630" s="5" t="s">
        <v>2206</v>
      </c>
      <c r="D1630" s="6">
        <v>30</v>
      </c>
      <c r="E1630" s="20">
        <v>15</v>
      </c>
      <c r="F1630" s="6">
        <v>90</v>
      </c>
      <c r="G1630" s="6"/>
      <c r="H1630" s="6">
        <v>2629</v>
      </c>
      <c r="I1630" s="14">
        <f>SUMIF(Чек_позиція!D:D,Продаж!H1630,Чек_позиція!F:F)</f>
        <v>2594.81</v>
      </c>
      <c r="J1630" t="str">
        <f>VLOOKUP(D1630,Аптека!A:B,2,FALSE)</f>
        <v>Аптека №30</v>
      </c>
      <c r="K1630" t="str">
        <f t="shared" si="25"/>
        <v>нема рецепту</v>
      </c>
    </row>
    <row r="1631" spans="1:11">
      <c r="A1631" s="4">
        <v>1630</v>
      </c>
      <c r="B1631" s="7">
        <v>45691</v>
      </c>
      <c r="C1631" s="5" t="s">
        <v>2206</v>
      </c>
      <c r="D1631" s="6">
        <v>7</v>
      </c>
      <c r="E1631" s="20"/>
      <c r="F1631" s="6">
        <v>247</v>
      </c>
      <c r="G1631" s="6"/>
      <c r="H1631" s="6">
        <v>2630</v>
      </c>
      <c r="I1631" s="14">
        <f>SUMIF(Чек_позиція!D:D,Продаж!H1631,Чек_позиція!F:F)</f>
        <v>3017.7599999999998</v>
      </c>
      <c r="J1631" t="str">
        <f>VLOOKUP(D1631,Аптека!A:B,2,FALSE)</f>
        <v>Аптека №7</v>
      </c>
      <c r="K1631" t="str">
        <f t="shared" si="25"/>
        <v>нема рецепту</v>
      </c>
    </row>
    <row r="1632" spans="1:11">
      <c r="A1632" s="4">
        <v>1631</v>
      </c>
      <c r="B1632" s="7">
        <v>45682</v>
      </c>
      <c r="C1632" s="5" t="s">
        <v>2206</v>
      </c>
      <c r="D1632" s="6">
        <v>3</v>
      </c>
      <c r="E1632" s="20"/>
      <c r="F1632" s="6">
        <v>123</v>
      </c>
      <c r="G1632" s="6">
        <v>62</v>
      </c>
      <c r="H1632" s="6">
        <v>2631</v>
      </c>
      <c r="I1632" s="14">
        <f>SUMIF(Чек_позиція!D:D,Продаж!H1632,Чек_позиція!F:F)</f>
        <v>7185.84</v>
      </c>
      <c r="J1632" t="str">
        <f>VLOOKUP(D1632,Аптека!A:B,2,FALSE)</f>
        <v>Аптека №3</v>
      </c>
      <c r="K1632" t="str">
        <f t="shared" si="25"/>
        <v>є рецепт</v>
      </c>
    </row>
    <row r="1633" spans="1:11">
      <c r="A1633" s="4">
        <v>1632</v>
      </c>
      <c r="B1633" s="7">
        <v>45728</v>
      </c>
      <c r="C1633" s="5" t="s">
        <v>2206</v>
      </c>
      <c r="D1633" s="6">
        <v>48</v>
      </c>
      <c r="E1633" s="20">
        <v>450</v>
      </c>
      <c r="F1633" s="6">
        <v>348</v>
      </c>
      <c r="G1633" s="6"/>
      <c r="H1633" s="6">
        <v>2632</v>
      </c>
      <c r="I1633" s="14">
        <f>SUMIF(Чек_позиція!D:D,Продаж!H1633,Чек_позиція!F:F)</f>
        <v>1198.8</v>
      </c>
      <c r="J1633" t="str">
        <f>VLOOKUP(D1633,Аптека!A:B,2,FALSE)</f>
        <v>Аптека №48</v>
      </c>
      <c r="K1633" t="str">
        <f t="shared" si="25"/>
        <v>нема рецепту</v>
      </c>
    </row>
    <row r="1634" spans="1:11">
      <c r="A1634" s="4">
        <v>1633</v>
      </c>
      <c r="B1634" s="7">
        <v>45704</v>
      </c>
      <c r="C1634" s="5" t="s">
        <v>2206</v>
      </c>
      <c r="D1634" s="6">
        <v>55</v>
      </c>
      <c r="E1634" s="20">
        <v>82</v>
      </c>
      <c r="F1634" s="6">
        <v>355</v>
      </c>
      <c r="G1634" s="6"/>
      <c r="H1634" s="6">
        <v>2633</v>
      </c>
      <c r="I1634" s="14">
        <f>SUMIF(Чек_позиція!D:D,Продаж!H1634,Чек_позиція!F:F)</f>
        <v>1032.3499999999999</v>
      </c>
      <c r="J1634" t="str">
        <f>VLOOKUP(D1634,Аптека!A:B,2,FALSE)</f>
        <v>Аптека №55</v>
      </c>
      <c r="K1634" t="str">
        <f t="shared" si="25"/>
        <v>нема рецепту</v>
      </c>
    </row>
    <row r="1635" spans="1:11">
      <c r="A1635" s="4">
        <v>1634</v>
      </c>
      <c r="B1635" s="7">
        <v>45782</v>
      </c>
      <c r="C1635" s="5" t="s">
        <v>2206</v>
      </c>
      <c r="D1635" s="6">
        <v>16</v>
      </c>
      <c r="E1635" s="20">
        <v>463</v>
      </c>
      <c r="F1635" s="6">
        <v>316</v>
      </c>
      <c r="G1635" s="6">
        <v>464</v>
      </c>
      <c r="H1635" s="6">
        <v>2634</v>
      </c>
      <c r="I1635" s="14">
        <f>SUMIF(Чек_позиція!D:D,Продаж!H1635,Чек_позиція!F:F)</f>
        <v>4824.2299999999996</v>
      </c>
      <c r="J1635" t="str">
        <f>VLOOKUP(D1635,Аптека!A:B,2,FALSE)</f>
        <v>Аптека №16</v>
      </c>
      <c r="K1635" t="str">
        <f t="shared" si="25"/>
        <v>є рецепт</v>
      </c>
    </row>
    <row r="1636" spans="1:11">
      <c r="A1636" s="4">
        <v>1635</v>
      </c>
      <c r="B1636" s="7">
        <v>45740</v>
      </c>
      <c r="C1636" s="5" t="s">
        <v>2206</v>
      </c>
      <c r="D1636" s="6">
        <v>13</v>
      </c>
      <c r="E1636" s="20"/>
      <c r="F1636" s="6">
        <v>73</v>
      </c>
      <c r="G1636" s="6"/>
      <c r="H1636" s="6">
        <v>2635</v>
      </c>
      <c r="I1636" s="14">
        <f>SUMIF(Чек_позиція!D:D,Продаж!H1636,Чек_позиція!F:F)</f>
        <v>1947.3400000000001</v>
      </c>
      <c r="J1636" t="str">
        <f>VLOOKUP(D1636,Аптека!A:B,2,FALSE)</f>
        <v>Аптека №13</v>
      </c>
      <c r="K1636" t="str">
        <f t="shared" si="25"/>
        <v>нема рецепту</v>
      </c>
    </row>
    <row r="1637" spans="1:11">
      <c r="A1637" s="4">
        <v>1636</v>
      </c>
      <c r="B1637" s="7">
        <v>45662</v>
      </c>
      <c r="C1637" s="5" t="s">
        <v>8</v>
      </c>
      <c r="D1637" s="6">
        <v>22</v>
      </c>
      <c r="E1637" s="20"/>
      <c r="F1637" s="6">
        <v>322</v>
      </c>
      <c r="G1637" s="6"/>
      <c r="H1637" s="6">
        <v>2636</v>
      </c>
      <c r="I1637" s="14">
        <f>SUMIF(Чек_позиція!D:D,Продаж!H1637,Чек_позиція!F:F)</f>
        <v>6343.04</v>
      </c>
      <c r="J1637" t="str">
        <f>VLOOKUP(D1637,Аптека!A:B,2,FALSE)</f>
        <v>Аптека №22</v>
      </c>
      <c r="K1637" t="str">
        <f t="shared" si="25"/>
        <v>нема рецепту</v>
      </c>
    </row>
    <row r="1638" spans="1:11">
      <c r="A1638" s="4">
        <v>1637</v>
      </c>
      <c r="B1638" s="7">
        <v>45801</v>
      </c>
      <c r="C1638" s="5" t="s">
        <v>2206</v>
      </c>
      <c r="D1638" s="6">
        <v>47</v>
      </c>
      <c r="E1638" s="20"/>
      <c r="F1638" s="6">
        <v>227</v>
      </c>
      <c r="G1638" s="6">
        <v>403</v>
      </c>
      <c r="H1638" s="6">
        <v>2637</v>
      </c>
      <c r="I1638" s="14">
        <f>SUMIF(Чек_позиція!D:D,Продаж!H1638,Чек_позиція!F:F)</f>
        <v>2633.0699999999997</v>
      </c>
      <c r="J1638" t="str">
        <f>VLOOKUP(D1638,Аптека!A:B,2,FALSE)</f>
        <v>Аптека №47</v>
      </c>
      <c r="K1638" t="str">
        <f t="shared" si="25"/>
        <v>є рецепт</v>
      </c>
    </row>
    <row r="1639" spans="1:11">
      <c r="A1639" s="4">
        <v>1638</v>
      </c>
      <c r="B1639" s="7">
        <v>45772</v>
      </c>
      <c r="C1639" s="5" t="s">
        <v>2206</v>
      </c>
      <c r="D1639" s="6">
        <v>19</v>
      </c>
      <c r="E1639" s="20"/>
      <c r="F1639" s="6">
        <v>139</v>
      </c>
      <c r="G1639" s="6"/>
      <c r="H1639" s="6">
        <v>2638</v>
      </c>
      <c r="I1639" s="14">
        <f>SUMIF(Чек_позиція!D:D,Продаж!H1639,Чек_позиція!F:F)</f>
        <v>3891.5</v>
      </c>
      <c r="J1639" t="str">
        <f>VLOOKUP(D1639,Аптека!A:B,2,FALSE)</f>
        <v>Аптека №19</v>
      </c>
      <c r="K1639" t="str">
        <f t="shared" si="25"/>
        <v>нема рецепту</v>
      </c>
    </row>
    <row r="1640" spans="1:11">
      <c r="A1640" s="4">
        <v>1639</v>
      </c>
      <c r="B1640" s="7">
        <v>45712</v>
      </c>
      <c r="C1640" s="5" t="s">
        <v>2206</v>
      </c>
      <c r="D1640" s="6">
        <v>37</v>
      </c>
      <c r="E1640" s="20">
        <v>92</v>
      </c>
      <c r="F1640" s="6">
        <v>277</v>
      </c>
      <c r="G1640" s="6"/>
      <c r="H1640" s="6">
        <v>2639</v>
      </c>
      <c r="I1640" s="14">
        <f>SUMIF(Чек_позиція!D:D,Продаж!H1640,Чек_позиція!F:F)</f>
        <v>786.55</v>
      </c>
      <c r="J1640" t="str">
        <f>VLOOKUP(D1640,Аптека!A:B,2,FALSE)</f>
        <v>Аптека №37</v>
      </c>
      <c r="K1640" t="str">
        <f t="shared" si="25"/>
        <v>нема рецепту</v>
      </c>
    </row>
    <row r="1641" spans="1:11">
      <c r="A1641" s="4">
        <v>1640</v>
      </c>
      <c r="B1641" s="7">
        <v>45737</v>
      </c>
      <c r="C1641" s="5" t="s">
        <v>8</v>
      </c>
      <c r="D1641" s="6">
        <v>14</v>
      </c>
      <c r="E1641" s="20">
        <v>431</v>
      </c>
      <c r="F1641" s="6">
        <v>314</v>
      </c>
      <c r="G1641" s="6"/>
      <c r="H1641" s="6">
        <v>2640</v>
      </c>
      <c r="I1641" s="14">
        <f>SUMIF(Чек_позиція!D:D,Продаж!H1641,Чек_позиція!F:F)</f>
        <v>90.53</v>
      </c>
      <c r="J1641" t="str">
        <f>VLOOKUP(D1641,Аптека!A:B,2,FALSE)</f>
        <v>Аптека №14</v>
      </c>
      <c r="K1641" t="str">
        <f t="shared" si="25"/>
        <v>нема рецепту</v>
      </c>
    </row>
    <row r="1642" spans="1:11">
      <c r="A1642" s="4">
        <v>1641</v>
      </c>
      <c r="B1642" s="7">
        <v>45818</v>
      </c>
      <c r="C1642" s="5" t="s">
        <v>2206</v>
      </c>
      <c r="D1642" s="6">
        <v>7</v>
      </c>
      <c r="E1642" s="20"/>
      <c r="F1642" s="6">
        <v>187</v>
      </c>
      <c r="G1642" s="6"/>
      <c r="H1642" s="6">
        <v>2641</v>
      </c>
      <c r="I1642" s="14">
        <f>SUMIF(Чек_позиція!D:D,Продаж!H1642,Чек_позиція!F:F)</f>
        <v>7427.619999999999</v>
      </c>
      <c r="J1642" t="str">
        <f>VLOOKUP(D1642,Аптека!A:B,2,FALSE)</f>
        <v>Аптека №7</v>
      </c>
      <c r="K1642" t="str">
        <f t="shared" si="25"/>
        <v>нема рецепту</v>
      </c>
    </row>
    <row r="1643" spans="1:11">
      <c r="A1643" s="4">
        <v>1642</v>
      </c>
      <c r="B1643" s="7">
        <v>45683</v>
      </c>
      <c r="C1643" s="5" t="s">
        <v>8</v>
      </c>
      <c r="D1643" s="6">
        <v>36</v>
      </c>
      <c r="E1643" s="20">
        <v>543</v>
      </c>
      <c r="F1643" s="6">
        <v>216</v>
      </c>
      <c r="G1643" s="6"/>
      <c r="H1643" s="6">
        <v>2642</v>
      </c>
      <c r="I1643" s="14">
        <f>SUMIF(Чек_позиція!D:D,Продаж!H1643,Чек_позиція!F:F)</f>
        <v>4405.8500000000004</v>
      </c>
      <c r="J1643" t="str">
        <f>VLOOKUP(D1643,Аптека!A:B,2,FALSE)</f>
        <v>Аптека №36</v>
      </c>
      <c r="K1643" t="str">
        <f t="shared" si="25"/>
        <v>нема рецепту</v>
      </c>
    </row>
    <row r="1644" spans="1:11">
      <c r="A1644" s="4">
        <v>1643</v>
      </c>
      <c r="B1644" s="7">
        <v>45688</v>
      </c>
      <c r="C1644" s="5" t="s">
        <v>2206</v>
      </c>
      <c r="D1644" s="6">
        <v>24</v>
      </c>
      <c r="E1644" s="20">
        <v>274</v>
      </c>
      <c r="F1644" s="6">
        <v>384</v>
      </c>
      <c r="G1644" s="6">
        <v>384</v>
      </c>
      <c r="H1644" s="6">
        <v>2643</v>
      </c>
      <c r="I1644" s="14">
        <f>SUMIF(Чек_позиція!D:D,Продаж!H1644,Чек_позиція!F:F)</f>
        <v>609.47</v>
      </c>
      <c r="J1644" t="str">
        <f>VLOOKUP(D1644,Аптека!A:B,2,FALSE)</f>
        <v>Аптека №24</v>
      </c>
      <c r="K1644" t="str">
        <f t="shared" si="25"/>
        <v>є рецепт</v>
      </c>
    </row>
    <row r="1645" spans="1:11">
      <c r="A1645" s="4">
        <v>1644</v>
      </c>
      <c r="B1645" s="7">
        <v>45690</v>
      </c>
      <c r="C1645" s="5" t="s">
        <v>2206</v>
      </c>
      <c r="D1645" s="6">
        <v>28</v>
      </c>
      <c r="E1645" s="20">
        <v>325</v>
      </c>
      <c r="F1645" s="6">
        <v>148</v>
      </c>
      <c r="G1645" s="6"/>
      <c r="H1645" s="6">
        <v>2644</v>
      </c>
      <c r="I1645" s="14">
        <f>SUMIF(Чек_позиція!D:D,Продаж!H1645,Чек_позиція!F:F)</f>
        <v>856.44</v>
      </c>
      <c r="J1645" t="str">
        <f>VLOOKUP(D1645,Аптека!A:B,2,FALSE)</f>
        <v>Аптека №28</v>
      </c>
      <c r="K1645" t="str">
        <f t="shared" si="25"/>
        <v>нема рецепту</v>
      </c>
    </row>
    <row r="1646" spans="1:11">
      <c r="A1646" s="4">
        <v>1645</v>
      </c>
      <c r="B1646" s="7">
        <v>45771</v>
      </c>
      <c r="C1646" s="5" t="s">
        <v>2206</v>
      </c>
      <c r="D1646" s="6">
        <v>33</v>
      </c>
      <c r="E1646" s="20">
        <v>376</v>
      </c>
      <c r="F1646" s="6">
        <v>93</v>
      </c>
      <c r="G1646" s="6"/>
      <c r="H1646" s="6">
        <v>2645</v>
      </c>
      <c r="I1646" s="14">
        <f>SUMIF(Чек_позиція!D:D,Продаж!H1646,Чек_позиція!F:F)</f>
        <v>2462.38</v>
      </c>
      <c r="J1646" t="str">
        <f>VLOOKUP(D1646,Аптека!A:B,2,FALSE)</f>
        <v>Аптека №33</v>
      </c>
      <c r="K1646" t="str">
        <f t="shared" si="25"/>
        <v>нема рецепту</v>
      </c>
    </row>
    <row r="1647" spans="1:11">
      <c r="A1647" s="4">
        <v>1646</v>
      </c>
      <c r="B1647" s="7">
        <v>45745</v>
      </c>
      <c r="C1647" s="5" t="s">
        <v>2206</v>
      </c>
      <c r="D1647" s="6">
        <v>1</v>
      </c>
      <c r="E1647" s="20">
        <v>509</v>
      </c>
      <c r="F1647" s="6">
        <v>181</v>
      </c>
      <c r="G1647" s="6"/>
      <c r="H1647" s="6">
        <v>2646</v>
      </c>
      <c r="I1647" s="14">
        <f>SUMIF(Чек_позиція!D:D,Продаж!H1647,Чек_позиція!F:F)</f>
        <v>4793.8500000000004</v>
      </c>
      <c r="J1647" t="str">
        <f>VLOOKUP(D1647,Аптека!A:B,2,FALSE)</f>
        <v>Аптека №1</v>
      </c>
      <c r="K1647" t="str">
        <f t="shared" si="25"/>
        <v>нема рецепту</v>
      </c>
    </row>
    <row r="1648" spans="1:11">
      <c r="A1648" s="4">
        <v>1647</v>
      </c>
      <c r="B1648" s="7">
        <v>45788</v>
      </c>
      <c r="C1648" s="5" t="s">
        <v>2206</v>
      </c>
      <c r="D1648" s="6">
        <v>19</v>
      </c>
      <c r="E1648" s="20">
        <v>436</v>
      </c>
      <c r="F1648" s="6">
        <v>319</v>
      </c>
      <c r="G1648" s="6"/>
      <c r="H1648" s="6">
        <v>2647</v>
      </c>
      <c r="I1648" s="14">
        <f>SUMIF(Чек_позиція!D:D,Продаж!H1648,Чек_позиція!F:F)</f>
        <v>652.36</v>
      </c>
      <c r="J1648" t="str">
        <f>VLOOKUP(D1648,Аптека!A:B,2,FALSE)</f>
        <v>Аптека №19</v>
      </c>
      <c r="K1648" t="str">
        <f t="shared" si="25"/>
        <v>нема рецепту</v>
      </c>
    </row>
    <row r="1649" spans="1:11">
      <c r="A1649" s="4">
        <v>1648</v>
      </c>
      <c r="B1649" s="7">
        <v>45660</v>
      </c>
      <c r="C1649" s="5" t="s">
        <v>8</v>
      </c>
      <c r="D1649" s="6">
        <v>51</v>
      </c>
      <c r="E1649" s="20">
        <v>233</v>
      </c>
      <c r="F1649" s="6">
        <v>51</v>
      </c>
      <c r="G1649" s="6"/>
      <c r="H1649" s="6">
        <v>2648</v>
      </c>
      <c r="I1649" s="14">
        <f>SUMIF(Чек_позиція!D:D,Продаж!H1649,Чек_позиція!F:F)</f>
        <v>2605.34</v>
      </c>
      <c r="J1649" t="str">
        <f>VLOOKUP(D1649,Аптека!A:B,2,FALSE)</f>
        <v>Аптека №51</v>
      </c>
      <c r="K1649" t="str">
        <f t="shared" si="25"/>
        <v>нема рецепту</v>
      </c>
    </row>
    <row r="1650" spans="1:11">
      <c r="A1650" s="4">
        <v>1649</v>
      </c>
      <c r="B1650" s="7">
        <v>45804</v>
      </c>
      <c r="C1650" s="5" t="s">
        <v>2206</v>
      </c>
      <c r="D1650" s="6">
        <v>20</v>
      </c>
      <c r="E1650" s="20"/>
      <c r="F1650" s="6">
        <v>80</v>
      </c>
      <c r="G1650" s="6">
        <v>419</v>
      </c>
      <c r="H1650" s="6">
        <v>2649</v>
      </c>
      <c r="I1650" s="14">
        <f>SUMIF(Чек_позиція!D:D,Продаж!H1650,Чек_позиція!F:F)</f>
        <v>1681.06</v>
      </c>
      <c r="J1650" t="str">
        <f>VLOOKUP(D1650,Аптека!A:B,2,FALSE)</f>
        <v>Аптека №20</v>
      </c>
      <c r="K1650" t="str">
        <f t="shared" si="25"/>
        <v>є рецепт</v>
      </c>
    </row>
    <row r="1651" spans="1:11">
      <c r="A1651" s="4">
        <v>1650</v>
      </c>
      <c r="B1651" s="7">
        <v>45694</v>
      </c>
      <c r="C1651" s="5" t="s">
        <v>8</v>
      </c>
      <c r="D1651" s="6">
        <v>31</v>
      </c>
      <c r="E1651" s="20"/>
      <c r="F1651" s="6">
        <v>91</v>
      </c>
      <c r="G1651" s="6"/>
      <c r="H1651" s="6">
        <v>2650</v>
      </c>
      <c r="I1651" s="14">
        <f>SUMIF(Чек_позиція!D:D,Продаж!H1651,Чек_позиція!F:F)</f>
        <v>1588.34</v>
      </c>
      <c r="J1651" t="str">
        <f>VLOOKUP(D1651,Аптека!A:B,2,FALSE)</f>
        <v>Аптека №31</v>
      </c>
      <c r="K1651" t="str">
        <f t="shared" si="25"/>
        <v>нема рецепту</v>
      </c>
    </row>
    <row r="1652" spans="1:11">
      <c r="A1652" s="4">
        <v>1651</v>
      </c>
      <c r="B1652" s="7">
        <v>45800</v>
      </c>
      <c r="C1652" s="5" t="s">
        <v>2206</v>
      </c>
      <c r="D1652" s="6">
        <v>60</v>
      </c>
      <c r="E1652" s="20">
        <v>239</v>
      </c>
      <c r="F1652" s="6">
        <v>240</v>
      </c>
      <c r="G1652" s="6">
        <v>1273</v>
      </c>
      <c r="H1652" s="6">
        <v>2651</v>
      </c>
      <c r="I1652" s="14">
        <f>SUMIF(Чек_позиція!D:D,Продаж!H1652,Чек_позиція!F:F)</f>
        <v>952.4</v>
      </c>
      <c r="J1652" t="str">
        <f>VLOOKUP(D1652,Аптека!A:B,2,FALSE)</f>
        <v>Аптека №60</v>
      </c>
      <c r="K1652" t="str">
        <f t="shared" si="25"/>
        <v>є рецепт</v>
      </c>
    </row>
    <row r="1653" spans="1:11">
      <c r="A1653" s="4">
        <v>1652</v>
      </c>
      <c r="B1653" s="7">
        <v>45734</v>
      </c>
      <c r="C1653" s="5" t="s">
        <v>2206</v>
      </c>
      <c r="D1653" s="6">
        <v>4</v>
      </c>
      <c r="E1653" s="20">
        <v>381</v>
      </c>
      <c r="F1653" s="6">
        <v>64</v>
      </c>
      <c r="G1653" s="6"/>
      <c r="H1653" s="6">
        <v>2652</v>
      </c>
      <c r="I1653" s="14">
        <f>SUMIF(Чек_позиція!D:D,Продаж!H1653,Чек_позиція!F:F)</f>
        <v>484.41</v>
      </c>
      <c r="J1653" t="str">
        <f>VLOOKUP(D1653,Аптека!A:B,2,FALSE)</f>
        <v>Аптека №4</v>
      </c>
      <c r="K1653" t="str">
        <f t="shared" si="25"/>
        <v>нема рецепту</v>
      </c>
    </row>
    <row r="1654" spans="1:11">
      <c r="A1654" s="4">
        <v>1653</v>
      </c>
      <c r="B1654" s="7">
        <v>45706</v>
      </c>
      <c r="C1654" s="5" t="s">
        <v>2206</v>
      </c>
      <c r="D1654" s="6">
        <v>49</v>
      </c>
      <c r="E1654" s="20"/>
      <c r="F1654" s="6">
        <v>49</v>
      </c>
      <c r="G1654" s="6"/>
      <c r="H1654" s="6">
        <v>2653</v>
      </c>
      <c r="I1654" s="14">
        <f>SUMIF(Чек_позиція!D:D,Продаж!H1654,Чек_позиція!F:F)</f>
        <v>1092.79</v>
      </c>
      <c r="J1654" t="str">
        <f>VLOOKUP(D1654,Аптека!A:B,2,FALSE)</f>
        <v>Аптека №49</v>
      </c>
      <c r="K1654" t="str">
        <f t="shared" si="25"/>
        <v>нема рецепту</v>
      </c>
    </row>
    <row r="1655" spans="1:11">
      <c r="A1655" s="4">
        <v>1654</v>
      </c>
      <c r="B1655" s="7">
        <v>45700</v>
      </c>
      <c r="C1655" s="5" t="s">
        <v>2206</v>
      </c>
      <c r="D1655" s="6">
        <v>11</v>
      </c>
      <c r="E1655" s="20">
        <v>502</v>
      </c>
      <c r="F1655" s="6">
        <v>71</v>
      </c>
      <c r="G1655" s="6"/>
      <c r="H1655" s="6">
        <v>2654</v>
      </c>
      <c r="I1655" s="14">
        <f>SUMIF(Чек_позиція!D:D,Продаж!H1655,Чек_позиція!F:F)</f>
        <v>2395.84</v>
      </c>
      <c r="J1655" t="str">
        <f>VLOOKUP(D1655,Аптека!A:B,2,FALSE)</f>
        <v>Аптека №11</v>
      </c>
      <c r="K1655" t="str">
        <f t="shared" si="25"/>
        <v>нема рецепту</v>
      </c>
    </row>
    <row r="1656" spans="1:11">
      <c r="A1656" s="4">
        <v>1655</v>
      </c>
      <c r="B1656" s="7">
        <v>45715</v>
      </c>
      <c r="C1656" s="5" t="s">
        <v>8</v>
      </c>
      <c r="D1656" s="6">
        <v>53</v>
      </c>
      <c r="E1656" s="20">
        <v>83</v>
      </c>
      <c r="F1656" s="6">
        <v>53</v>
      </c>
      <c r="G1656" s="6"/>
      <c r="H1656" s="6">
        <v>2655</v>
      </c>
      <c r="I1656" s="14">
        <f>SUMIF(Чек_позиція!D:D,Продаж!H1656,Чек_позиція!F:F)</f>
        <v>2913.95</v>
      </c>
      <c r="J1656" t="str">
        <f>VLOOKUP(D1656,Аптека!A:B,2,FALSE)</f>
        <v>Аптека №53</v>
      </c>
      <c r="K1656" t="str">
        <f t="shared" si="25"/>
        <v>нема рецепту</v>
      </c>
    </row>
    <row r="1657" spans="1:11">
      <c r="A1657" s="4">
        <v>1656</v>
      </c>
      <c r="B1657" s="7">
        <v>45791</v>
      </c>
      <c r="C1657" s="5" t="s">
        <v>2206</v>
      </c>
      <c r="D1657" s="6">
        <v>9</v>
      </c>
      <c r="E1657" s="20">
        <v>422</v>
      </c>
      <c r="F1657" s="6">
        <v>249</v>
      </c>
      <c r="G1657" s="6"/>
      <c r="H1657" s="6">
        <v>2656</v>
      </c>
      <c r="I1657" s="14">
        <f>SUMIF(Чек_позиція!D:D,Продаж!H1657,Чек_позиція!F:F)</f>
        <v>6493.14</v>
      </c>
      <c r="J1657" t="str">
        <f>VLOOKUP(D1657,Аптека!A:B,2,FALSE)</f>
        <v>Аптека №9</v>
      </c>
      <c r="K1657" t="str">
        <f t="shared" si="25"/>
        <v>нема рецепту</v>
      </c>
    </row>
    <row r="1658" spans="1:11">
      <c r="A1658" s="4">
        <v>1657</v>
      </c>
      <c r="B1658" s="7">
        <v>45696</v>
      </c>
      <c r="C1658" s="5" t="s">
        <v>2206</v>
      </c>
      <c r="D1658" s="6">
        <v>33</v>
      </c>
      <c r="E1658" s="20">
        <v>155</v>
      </c>
      <c r="F1658" s="6">
        <v>93</v>
      </c>
      <c r="G1658" s="6"/>
      <c r="H1658" s="6">
        <v>2657</v>
      </c>
      <c r="I1658" s="14">
        <f>SUMIF(Чек_позиція!D:D,Продаж!H1658,Чек_позиція!F:F)</f>
        <v>3182.2599999999998</v>
      </c>
      <c r="J1658" t="str">
        <f>VLOOKUP(D1658,Аптека!A:B,2,FALSE)</f>
        <v>Аптека №33</v>
      </c>
      <c r="K1658" t="str">
        <f t="shared" si="25"/>
        <v>нема рецепту</v>
      </c>
    </row>
    <row r="1659" spans="1:11">
      <c r="A1659" s="4">
        <v>1658</v>
      </c>
      <c r="B1659" s="7">
        <v>45749</v>
      </c>
      <c r="C1659" s="5" t="s">
        <v>2206</v>
      </c>
      <c r="D1659" s="6">
        <v>41</v>
      </c>
      <c r="E1659" s="20">
        <v>65</v>
      </c>
      <c r="F1659" s="6">
        <v>341</v>
      </c>
      <c r="G1659" s="6"/>
      <c r="H1659" s="6">
        <v>2658</v>
      </c>
      <c r="I1659" s="14">
        <f>SUMIF(Чек_позиція!D:D,Продаж!H1659,Чек_позиція!F:F)</f>
        <v>3835.68</v>
      </c>
      <c r="J1659" t="str">
        <f>VLOOKUP(D1659,Аптека!A:B,2,FALSE)</f>
        <v>Аптека №41</v>
      </c>
      <c r="K1659" t="str">
        <f t="shared" si="25"/>
        <v>нема рецепту</v>
      </c>
    </row>
    <row r="1660" spans="1:11">
      <c r="A1660" s="4">
        <v>1659</v>
      </c>
      <c r="B1660" s="7">
        <v>45787</v>
      </c>
      <c r="C1660" s="5" t="s">
        <v>2206</v>
      </c>
      <c r="D1660" s="6">
        <v>4</v>
      </c>
      <c r="E1660" s="20">
        <v>249</v>
      </c>
      <c r="F1660" s="6">
        <v>4</v>
      </c>
      <c r="G1660" s="6">
        <v>191</v>
      </c>
      <c r="H1660" s="6">
        <v>2659</v>
      </c>
      <c r="I1660" s="14">
        <f>SUMIF(Чек_позиція!D:D,Продаж!H1660,Чек_позиція!F:F)</f>
        <v>259.20999999999998</v>
      </c>
      <c r="J1660" t="str">
        <f>VLOOKUP(D1660,Аптека!A:B,2,FALSE)</f>
        <v>Аптека №4</v>
      </c>
      <c r="K1660" t="str">
        <f t="shared" si="25"/>
        <v>є рецепт</v>
      </c>
    </row>
    <row r="1661" spans="1:11">
      <c r="A1661" s="4">
        <v>1660</v>
      </c>
      <c r="B1661" s="7">
        <v>45723</v>
      </c>
      <c r="C1661" s="5" t="s">
        <v>8</v>
      </c>
      <c r="D1661" s="6">
        <v>3</v>
      </c>
      <c r="E1661" s="20">
        <v>487</v>
      </c>
      <c r="F1661" s="6">
        <v>303</v>
      </c>
      <c r="G1661" s="6"/>
      <c r="H1661" s="6">
        <v>2660</v>
      </c>
      <c r="I1661" s="14">
        <f>SUMIF(Чек_позиція!D:D,Продаж!H1661,Чек_позиція!F:F)</f>
        <v>4216.32</v>
      </c>
      <c r="J1661" t="str">
        <f>VLOOKUP(D1661,Аптека!A:B,2,FALSE)</f>
        <v>Аптека №3</v>
      </c>
      <c r="K1661" t="str">
        <f t="shared" si="25"/>
        <v>нема рецепту</v>
      </c>
    </row>
    <row r="1662" spans="1:11">
      <c r="A1662" s="4">
        <v>1661</v>
      </c>
      <c r="B1662" s="7">
        <v>45774</v>
      </c>
      <c r="C1662" s="5" t="s">
        <v>2206</v>
      </c>
      <c r="D1662" s="6">
        <v>22</v>
      </c>
      <c r="E1662" s="20"/>
      <c r="F1662" s="6">
        <v>262</v>
      </c>
      <c r="G1662" s="6">
        <v>1117</v>
      </c>
      <c r="H1662" s="6">
        <v>2661</v>
      </c>
      <c r="I1662" s="14">
        <f>SUMIF(Чек_позиція!D:D,Продаж!H1662,Чек_позиція!F:F)</f>
        <v>11860.46</v>
      </c>
      <c r="J1662" t="str">
        <f>VLOOKUP(D1662,Аптека!A:B,2,FALSE)</f>
        <v>Аптека №22</v>
      </c>
      <c r="K1662" t="str">
        <f t="shared" si="25"/>
        <v>є рецепт</v>
      </c>
    </row>
    <row r="1663" spans="1:11">
      <c r="A1663" s="4">
        <v>1662</v>
      </c>
      <c r="B1663" s="7">
        <v>45659</v>
      </c>
      <c r="C1663" s="5" t="s">
        <v>2206</v>
      </c>
      <c r="D1663" s="6">
        <v>43</v>
      </c>
      <c r="E1663" s="20">
        <v>110</v>
      </c>
      <c r="F1663" s="6">
        <v>223</v>
      </c>
      <c r="G1663" s="6">
        <v>472</v>
      </c>
      <c r="H1663" s="6">
        <v>2662</v>
      </c>
      <c r="I1663" s="14">
        <f>SUMIF(Чек_позиція!D:D,Продаж!H1663,Чек_позиція!F:F)</f>
        <v>8397.93</v>
      </c>
      <c r="J1663" t="str">
        <f>VLOOKUP(D1663,Аптека!A:B,2,FALSE)</f>
        <v>Аптека №43</v>
      </c>
      <c r="K1663" t="str">
        <f t="shared" si="25"/>
        <v>є рецепт</v>
      </c>
    </row>
    <row r="1664" spans="1:11">
      <c r="A1664" s="4">
        <v>1663</v>
      </c>
      <c r="B1664" s="7">
        <v>45753</v>
      </c>
      <c r="C1664" s="5" t="s">
        <v>8</v>
      </c>
      <c r="D1664" s="6">
        <v>39</v>
      </c>
      <c r="E1664" s="20"/>
      <c r="F1664" s="6">
        <v>39</v>
      </c>
      <c r="G1664" s="6">
        <v>556</v>
      </c>
      <c r="H1664" s="6">
        <v>2663</v>
      </c>
      <c r="I1664" s="14">
        <f>SUMIF(Чек_позиція!D:D,Продаж!H1664,Чек_позиція!F:F)</f>
        <v>2513.63</v>
      </c>
      <c r="J1664" t="str">
        <f>VLOOKUP(D1664,Аптека!A:B,2,FALSE)</f>
        <v>Аптека №39</v>
      </c>
      <c r="K1664" t="str">
        <f t="shared" si="25"/>
        <v>є рецепт</v>
      </c>
    </row>
    <row r="1665" spans="1:11">
      <c r="A1665" s="4">
        <v>1664</v>
      </c>
      <c r="B1665" s="7">
        <v>45802</v>
      </c>
      <c r="C1665" s="5" t="s">
        <v>2206</v>
      </c>
      <c r="D1665" s="6">
        <v>35</v>
      </c>
      <c r="E1665" s="20"/>
      <c r="F1665" s="6">
        <v>275</v>
      </c>
      <c r="G1665" s="6"/>
      <c r="H1665" s="6">
        <v>2664</v>
      </c>
      <c r="I1665" s="14">
        <f>SUMIF(Чек_позиція!D:D,Продаж!H1665,Чек_позиція!F:F)</f>
        <v>5686.16</v>
      </c>
      <c r="J1665" t="str">
        <f>VLOOKUP(D1665,Аптека!A:B,2,FALSE)</f>
        <v>Аптека №35</v>
      </c>
      <c r="K1665" t="str">
        <f t="shared" si="25"/>
        <v>нема рецепту</v>
      </c>
    </row>
    <row r="1666" spans="1:11">
      <c r="A1666" s="4">
        <v>1665</v>
      </c>
      <c r="B1666" s="7">
        <v>45744</v>
      </c>
      <c r="C1666" s="5" t="s">
        <v>8</v>
      </c>
      <c r="D1666" s="6">
        <v>27</v>
      </c>
      <c r="E1666" s="20"/>
      <c r="F1666" s="6">
        <v>147</v>
      </c>
      <c r="G1666" s="6"/>
      <c r="H1666" s="6">
        <v>2665</v>
      </c>
      <c r="I1666" s="14">
        <f>SUMIF(Чек_позиція!D:D,Продаж!H1666,Чек_позиція!F:F)</f>
        <v>199.29000000000002</v>
      </c>
      <c r="J1666" t="str">
        <f>VLOOKUP(D1666,Аптека!A:B,2,FALSE)</f>
        <v>Аптека №27</v>
      </c>
      <c r="K1666" t="str">
        <f t="shared" si="25"/>
        <v>нема рецепту</v>
      </c>
    </row>
    <row r="1667" spans="1:11">
      <c r="A1667" s="4">
        <v>1666</v>
      </c>
      <c r="B1667" s="7">
        <v>45788</v>
      </c>
      <c r="C1667" s="5" t="s">
        <v>2206</v>
      </c>
      <c r="D1667" s="6">
        <v>59</v>
      </c>
      <c r="E1667" s="20"/>
      <c r="F1667" s="6">
        <v>299</v>
      </c>
      <c r="G1667" s="6"/>
      <c r="H1667" s="6">
        <v>2666</v>
      </c>
      <c r="I1667" s="14">
        <f>SUMIF(Чек_позиція!D:D,Продаж!H1667,Чек_позиція!F:F)</f>
        <v>7128.95</v>
      </c>
      <c r="J1667" t="str">
        <f>VLOOKUP(D1667,Аптека!A:B,2,FALSE)</f>
        <v>Аптека №59</v>
      </c>
      <c r="K1667" t="str">
        <f t="shared" ref="K1667:K1730" si="26">IF(G1667="", "нема рецепту","є рецепт")</f>
        <v>нема рецепту</v>
      </c>
    </row>
    <row r="1668" spans="1:11">
      <c r="A1668" s="4">
        <v>1667</v>
      </c>
      <c r="B1668" s="7">
        <v>45823</v>
      </c>
      <c r="C1668" s="5" t="s">
        <v>2206</v>
      </c>
      <c r="D1668" s="6">
        <v>29</v>
      </c>
      <c r="E1668" s="20"/>
      <c r="F1668" s="6">
        <v>329</v>
      </c>
      <c r="G1668" s="6">
        <v>380</v>
      </c>
      <c r="H1668" s="6">
        <v>2667</v>
      </c>
      <c r="I1668" s="14">
        <f>SUMIF(Чек_позиція!D:D,Продаж!H1668,Чек_позиція!F:F)</f>
        <v>4310.25</v>
      </c>
      <c r="J1668" t="str">
        <f>VLOOKUP(D1668,Аптека!A:B,2,FALSE)</f>
        <v>Аптека №29</v>
      </c>
      <c r="K1668" t="str">
        <f t="shared" si="26"/>
        <v>є рецепт</v>
      </c>
    </row>
    <row r="1669" spans="1:11">
      <c r="A1669" s="4">
        <v>1668</v>
      </c>
      <c r="B1669" s="7">
        <v>45670</v>
      </c>
      <c r="C1669" s="5" t="s">
        <v>2206</v>
      </c>
      <c r="D1669" s="6">
        <v>9</v>
      </c>
      <c r="E1669" s="20">
        <v>217</v>
      </c>
      <c r="F1669" s="6">
        <v>369</v>
      </c>
      <c r="G1669" s="6"/>
      <c r="H1669" s="6">
        <v>2668</v>
      </c>
      <c r="I1669" s="14">
        <f>SUMIF(Чек_позиція!D:D,Продаж!H1669,Чек_позиція!F:F)</f>
        <v>5136.8600000000006</v>
      </c>
      <c r="J1669" t="str">
        <f>VLOOKUP(D1669,Аптека!A:B,2,FALSE)</f>
        <v>Аптека №9</v>
      </c>
      <c r="K1669" t="str">
        <f t="shared" si="26"/>
        <v>нема рецепту</v>
      </c>
    </row>
    <row r="1670" spans="1:11">
      <c r="A1670" s="4">
        <v>1669</v>
      </c>
      <c r="B1670" s="7">
        <v>45748</v>
      </c>
      <c r="C1670" s="5" t="s">
        <v>8</v>
      </c>
      <c r="D1670" s="6">
        <v>11</v>
      </c>
      <c r="E1670" s="20">
        <v>338</v>
      </c>
      <c r="F1670" s="6">
        <v>371</v>
      </c>
      <c r="G1670" s="6">
        <v>381</v>
      </c>
      <c r="H1670" s="6">
        <v>2669</v>
      </c>
      <c r="I1670" s="14">
        <f>SUMIF(Чек_позиція!D:D,Продаж!H1670,Чек_позиція!F:F)</f>
        <v>7123.22</v>
      </c>
      <c r="J1670" t="str">
        <f>VLOOKUP(D1670,Аптека!A:B,2,FALSE)</f>
        <v>Аптека №11</v>
      </c>
      <c r="K1670" t="str">
        <f t="shared" si="26"/>
        <v>є рецепт</v>
      </c>
    </row>
    <row r="1671" spans="1:11">
      <c r="A1671" s="4">
        <v>1670</v>
      </c>
      <c r="B1671" s="7">
        <v>45691</v>
      </c>
      <c r="C1671" s="5" t="s">
        <v>2206</v>
      </c>
      <c r="D1671" s="6">
        <v>5</v>
      </c>
      <c r="E1671" s="20">
        <v>535</v>
      </c>
      <c r="F1671" s="6">
        <v>125</v>
      </c>
      <c r="G1671" s="6"/>
      <c r="H1671" s="6">
        <v>2670</v>
      </c>
      <c r="I1671" s="14">
        <f>SUMIF(Чек_позиція!D:D,Продаж!H1671,Чек_позиція!F:F)</f>
        <v>1845.81</v>
      </c>
      <c r="J1671" t="str">
        <f>VLOOKUP(D1671,Аптека!A:B,2,FALSE)</f>
        <v>Аптека №5</v>
      </c>
      <c r="K1671" t="str">
        <f t="shared" si="26"/>
        <v>нема рецепту</v>
      </c>
    </row>
    <row r="1672" spans="1:11">
      <c r="A1672" s="4">
        <v>1671</v>
      </c>
      <c r="B1672" s="7">
        <v>45828</v>
      </c>
      <c r="C1672" s="5" t="s">
        <v>2206</v>
      </c>
      <c r="D1672" s="6">
        <v>14</v>
      </c>
      <c r="E1672" s="20">
        <v>185</v>
      </c>
      <c r="F1672" s="6">
        <v>254</v>
      </c>
      <c r="G1672" s="6"/>
      <c r="H1672" s="6">
        <v>2671</v>
      </c>
      <c r="I1672" s="14">
        <f>SUMIF(Чек_позиція!D:D,Продаж!H1672,Чек_позиція!F:F)</f>
        <v>1248.8800000000001</v>
      </c>
      <c r="J1672" t="str">
        <f>VLOOKUP(D1672,Аптека!A:B,2,FALSE)</f>
        <v>Аптека №14</v>
      </c>
      <c r="K1672" t="str">
        <f t="shared" si="26"/>
        <v>нема рецепту</v>
      </c>
    </row>
    <row r="1673" spans="1:11">
      <c r="A1673" s="4">
        <v>1672</v>
      </c>
      <c r="B1673" s="7">
        <v>45828</v>
      </c>
      <c r="C1673" s="5" t="s">
        <v>8</v>
      </c>
      <c r="D1673" s="6">
        <v>25</v>
      </c>
      <c r="E1673" s="20">
        <v>335</v>
      </c>
      <c r="F1673" s="6">
        <v>85</v>
      </c>
      <c r="G1673" s="6"/>
      <c r="H1673" s="6">
        <v>2672</v>
      </c>
      <c r="I1673" s="14">
        <f>SUMIF(Чек_позиція!D:D,Продаж!H1673,Чек_позиція!F:F)</f>
        <v>4785.26</v>
      </c>
      <c r="J1673" t="str">
        <f>VLOOKUP(D1673,Аптека!A:B,2,FALSE)</f>
        <v>Аптека №25</v>
      </c>
      <c r="K1673" t="str">
        <f t="shared" si="26"/>
        <v>нема рецепту</v>
      </c>
    </row>
    <row r="1674" spans="1:11">
      <c r="A1674" s="4">
        <v>1673</v>
      </c>
      <c r="B1674" s="7">
        <v>45769</v>
      </c>
      <c r="C1674" s="5" t="s">
        <v>8</v>
      </c>
      <c r="D1674" s="6">
        <v>5</v>
      </c>
      <c r="E1674" s="20"/>
      <c r="F1674" s="6">
        <v>125</v>
      </c>
      <c r="G1674" s="6"/>
      <c r="H1674" s="6">
        <v>2673</v>
      </c>
      <c r="I1674" s="14">
        <f>SUMIF(Чек_позиція!D:D,Продаж!H1674,Чек_позиція!F:F)</f>
        <v>1267.51</v>
      </c>
      <c r="J1674" t="str">
        <f>VLOOKUP(D1674,Аптека!A:B,2,FALSE)</f>
        <v>Аптека №5</v>
      </c>
      <c r="K1674" t="str">
        <f t="shared" si="26"/>
        <v>нема рецепту</v>
      </c>
    </row>
    <row r="1675" spans="1:11">
      <c r="A1675" s="4">
        <v>1674</v>
      </c>
      <c r="B1675" s="7">
        <v>45748</v>
      </c>
      <c r="C1675" s="5" t="s">
        <v>2206</v>
      </c>
      <c r="D1675" s="6">
        <v>30</v>
      </c>
      <c r="E1675" s="20">
        <v>109</v>
      </c>
      <c r="F1675" s="6">
        <v>270</v>
      </c>
      <c r="G1675" s="6">
        <v>1169</v>
      </c>
      <c r="H1675" s="6">
        <v>2674</v>
      </c>
      <c r="I1675" s="14">
        <f>SUMIF(Чек_позиція!D:D,Продаж!H1675,Чек_позиція!F:F)</f>
        <v>3778.08</v>
      </c>
      <c r="J1675" t="str">
        <f>VLOOKUP(D1675,Аптека!A:B,2,FALSE)</f>
        <v>Аптека №30</v>
      </c>
      <c r="K1675" t="str">
        <f t="shared" si="26"/>
        <v>є рецепт</v>
      </c>
    </row>
    <row r="1676" spans="1:11">
      <c r="A1676" s="4">
        <v>1675</v>
      </c>
      <c r="B1676" s="7">
        <v>45824</v>
      </c>
      <c r="C1676" s="5" t="s">
        <v>2206</v>
      </c>
      <c r="D1676" s="6">
        <v>41</v>
      </c>
      <c r="E1676" s="20">
        <v>149</v>
      </c>
      <c r="F1676" s="6">
        <v>161</v>
      </c>
      <c r="G1676" s="6">
        <v>150</v>
      </c>
      <c r="H1676" s="6">
        <v>2675</v>
      </c>
      <c r="I1676" s="14">
        <f>SUMIF(Чек_позиція!D:D,Продаж!H1676,Чек_позиція!F:F)</f>
        <v>1807.13</v>
      </c>
      <c r="J1676" t="str">
        <f>VLOOKUP(D1676,Аптека!A:B,2,FALSE)</f>
        <v>Аптека №41</v>
      </c>
      <c r="K1676" t="str">
        <f t="shared" si="26"/>
        <v>є рецепт</v>
      </c>
    </row>
    <row r="1677" spans="1:11">
      <c r="A1677" s="4">
        <v>1676</v>
      </c>
      <c r="B1677" s="7">
        <v>45708</v>
      </c>
      <c r="C1677" s="5" t="s">
        <v>2206</v>
      </c>
      <c r="D1677" s="6">
        <v>37</v>
      </c>
      <c r="E1677" s="20">
        <v>521</v>
      </c>
      <c r="F1677" s="6">
        <v>277</v>
      </c>
      <c r="G1677" s="6"/>
      <c r="H1677" s="6">
        <v>2676</v>
      </c>
      <c r="I1677" s="14">
        <f>SUMIF(Чек_позиція!D:D,Продаж!H1677,Чек_позиція!F:F)</f>
        <v>2144.12</v>
      </c>
      <c r="J1677" t="str">
        <f>VLOOKUP(D1677,Аптека!A:B,2,FALSE)</f>
        <v>Аптека №37</v>
      </c>
      <c r="K1677" t="str">
        <f t="shared" si="26"/>
        <v>нема рецепту</v>
      </c>
    </row>
    <row r="1678" spans="1:11">
      <c r="A1678" s="4">
        <v>1677</v>
      </c>
      <c r="B1678" s="7">
        <v>45727</v>
      </c>
      <c r="C1678" s="5" t="s">
        <v>8</v>
      </c>
      <c r="D1678" s="6">
        <v>22</v>
      </c>
      <c r="E1678" s="20">
        <v>62</v>
      </c>
      <c r="F1678" s="6">
        <v>202</v>
      </c>
      <c r="G1678" s="6"/>
      <c r="H1678" s="6">
        <v>2677</v>
      </c>
      <c r="I1678" s="14">
        <f>SUMIF(Чек_позиція!D:D,Продаж!H1678,Чек_позиція!F:F)</f>
        <v>2223.69</v>
      </c>
      <c r="J1678" t="str">
        <f>VLOOKUP(D1678,Аптека!A:B,2,FALSE)</f>
        <v>Аптека №22</v>
      </c>
      <c r="K1678" t="str">
        <f t="shared" si="26"/>
        <v>нема рецепту</v>
      </c>
    </row>
    <row r="1679" spans="1:11">
      <c r="A1679" s="4">
        <v>1678</v>
      </c>
      <c r="B1679" s="7">
        <v>45820</v>
      </c>
      <c r="C1679" s="5" t="s">
        <v>8</v>
      </c>
      <c r="D1679" s="6">
        <v>57</v>
      </c>
      <c r="E1679" s="20"/>
      <c r="F1679" s="6">
        <v>177</v>
      </c>
      <c r="G1679" s="6">
        <v>186</v>
      </c>
      <c r="H1679" s="6">
        <v>2678</v>
      </c>
      <c r="I1679" s="14">
        <f>SUMIF(Чек_позиція!D:D,Продаж!H1679,Чек_позиція!F:F)</f>
        <v>6308.5800000000008</v>
      </c>
      <c r="J1679" t="str">
        <f>VLOOKUP(D1679,Аптека!A:B,2,FALSE)</f>
        <v>Аптека №57</v>
      </c>
      <c r="K1679" t="str">
        <f t="shared" si="26"/>
        <v>є рецепт</v>
      </c>
    </row>
    <row r="1680" spans="1:11">
      <c r="A1680" s="4">
        <v>1679</v>
      </c>
      <c r="B1680" s="7">
        <v>45731</v>
      </c>
      <c r="C1680" s="5" t="s">
        <v>8</v>
      </c>
      <c r="D1680" s="6">
        <v>23</v>
      </c>
      <c r="E1680" s="20"/>
      <c r="F1680" s="6">
        <v>383</v>
      </c>
      <c r="G1680" s="6"/>
      <c r="H1680" s="6">
        <v>2679</v>
      </c>
      <c r="I1680" s="14">
        <f>SUMIF(Чек_позиція!D:D,Продаж!H1680,Чек_позиція!F:F)</f>
        <v>555.06000000000006</v>
      </c>
      <c r="J1680" t="str">
        <f>VLOOKUP(D1680,Аптека!A:B,2,FALSE)</f>
        <v>Аптека №23</v>
      </c>
      <c r="K1680" t="str">
        <f t="shared" si="26"/>
        <v>нема рецепту</v>
      </c>
    </row>
    <row r="1681" spans="1:11">
      <c r="A1681" s="4">
        <v>1680</v>
      </c>
      <c r="B1681" s="7">
        <v>45742</v>
      </c>
      <c r="C1681" s="5" t="s">
        <v>2206</v>
      </c>
      <c r="D1681" s="6">
        <v>55</v>
      </c>
      <c r="E1681" s="20">
        <v>284</v>
      </c>
      <c r="F1681" s="6">
        <v>355</v>
      </c>
      <c r="G1681" s="6"/>
      <c r="H1681" s="6">
        <v>2680</v>
      </c>
      <c r="I1681" s="14">
        <f>SUMIF(Чек_позиція!D:D,Продаж!H1681,Чек_позиція!F:F)</f>
        <v>1815.8</v>
      </c>
      <c r="J1681" t="str">
        <f>VLOOKUP(D1681,Аптека!A:B,2,FALSE)</f>
        <v>Аптека №55</v>
      </c>
      <c r="K1681" t="str">
        <f t="shared" si="26"/>
        <v>нема рецепту</v>
      </c>
    </row>
    <row r="1682" spans="1:11">
      <c r="A1682" s="4">
        <v>1681</v>
      </c>
      <c r="B1682" s="7">
        <v>45831</v>
      </c>
      <c r="C1682" s="5" t="s">
        <v>2206</v>
      </c>
      <c r="D1682" s="6">
        <v>23</v>
      </c>
      <c r="E1682" s="20">
        <v>451</v>
      </c>
      <c r="F1682" s="6">
        <v>203</v>
      </c>
      <c r="G1682" s="6">
        <v>202</v>
      </c>
      <c r="H1682" s="6">
        <v>2681</v>
      </c>
      <c r="I1682" s="14">
        <f>SUMIF(Чек_позиція!D:D,Продаж!H1682,Чек_позиція!F:F)</f>
        <v>5577.74</v>
      </c>
      <c r="J1682" t="str">
        <f>VLOOKUP(D1682,Аптека!A:B,2,FALSE)</f>
        <v>Аптека №23</v>
      </c>
      <c r="K1682" t="str">
        <f t="shared" si="26"/>
        <v>є рецепт</v>
      </c>
    </row>
    <row r="1683" spans="1:11">
      <c r="A1683" s="4">
        <v>1682</v>
      </c>
      <c r="B1683" s="7">
        <v>45761</v>
      </c>
      <c r="C1683" s="5" t="s">
        <v>2206</v>
      </c>
      <c r="D1683" s="6">
        <v>9</v>
      </c>
      <c r="E1683" s="20">
        <v>186</v>
      </c>
      <c r="F1683" s="6">
        <v>249</v>
      </c>
      <c r="G1683" s="6"/>
      <c r="H1683" s="6">
        <v>2682</v>
      </c>
      <c r="I1683" s="14">
        <f>SUMIF(Чек_позиція!D:D,Продаж!H1683,Чек_позиція!F:F)</f>
        <v>823.14</v>
      </c>
      <c r="J1683" t="str">
        <f>VLOOKUP(D1683,Аптека!A:B,2,FALSE)</f>
        <v>Аптека №9</v>
      </c>
      <c r="K1683" t="str">
        <f t="shared" si="26"/>
        <v>нема рецепту</v>
      </c>
    </row>
    <row r="1684" spans="1:11">
      <c r="A1684" s="4">
        <v>1683</v>
      </c>
      <c r="B1684" s="7">
        <v>45676</v>
      </c>
      <c r="C1684" s="5" t="s">
        <v>8</v>
      </c>
      <c r="D1684" s="6">
        <v>1</v>
      </c>
      <c r="E1684" s="20">
        <v>263</v>
      </c>
      <c r="F1684" s="6">
        <v>241</v>
      </c>
      <c r="G1684" s="6"/>
      <c r="H1684" s="6">
        <v>2683</v>
      </c>
      <c r="I1684" s="14">
        <f>SUMIF(Чек_позиція!D:D,Продаж!H1684,Чек_позиція!F:F)</f>
        <v>4270</v>
      </c>
      <c r="J1684" t="str">
        <f>VLOOKUP(D1684,Аптека!A:B,2,FALSE)</f>
        <v>Аптека №1</v>
      </c>
      <c r="K1684" t="str">
        <f t="shared" si="26"/>
        <v>нема рецепту</v>
      </c>
    </row>
    <row r="1685" spans="1:11">
      <c r="A1685" s="4">
        <v>1684</v>
      </c>
      <c r="B1685" s="7">
        <v>45726</v>
      </c>
      <c r="C1685" s="5" t="s">
        <v>2206</v>
      </c>
      <c r="D1685" s="6">
        <v>25</v>
      </c>
      <c r="E1685" s="20">
        <v>329</v>
      </c>
      <c r="F1685" s="6">
        <v>85</v>
      </c>
      <c r="G1685" s="6">
        <v>990</v>
      </c>
      <c r="H1685" s="6">
        <v>2684</v>
      </c>
      <c r="I1685" s="14">
        <f>SUMIF(Чек_позиція!D:D,Продаж!H1685,Чек_позиція!F:F)</f>
        <v>7950.5</v>
      </c>
      <c r="J1685" t="str">
        <f>VLOOKUP(D1685,Аптека!A:B,2,FALSE)</f>
        <v>Аптека №25</v>
      </c>
      <c r="K1685" t="str">
        <f t="shared" si="26"/>
        <v>є рецепт</v>
      </c>
    </row>
    <row r="1686" spans="1:11">
      <c r="A1686" s="4">
        <v>1685</v>
      </c>
      <c r="B1686" s="7">
        <v>45810</v>
      </c>
      <c r="C1686" s="5" t="s">
        <v>8</v>
      </c>
      <c r="D1686" s="6">
        <v>13</v>
      </c>
      <c r="E1686" s="20"/>
      <c r="F1686" s="6">
        <v>253</v>
      </c>
      <c r="G1686" s="6">
        <v>1012</v>
      </c>
      <c r="H1686" s="6">
        <v>2685</v>
      </c>
      <c r="I1686" s="14">
        <f>SUMIF(Чек_позиція!D:D,Продаж!H1686,Чек_позиція!F:F)</f>
        <v>2282.34</v>
      </c>
      <c r="J1686" t="str">
        <f>VLOOKUP(D1686,Аптека!A:B,2,FALSE)</f>
        <v>Аптека №13</v>
      </c>
      <c r="K1686" t="str">
        <f t="shared" si="26"/>
        <v>є рецепт</v>
      </c>
    </row>
    <row r="1687" spans="1:11">
      <c r="A1687" s="4">
        <v>1686</v>
      </c>
      <c r="B1687" s="7">
        <v>45778</v>
      </c>
      <c r="C1687" s="5" t="s">
        <v>2206</v>
      </c>
      <c r="D1687" s="6">
        <v>59</v>
      </c>
      <c r="E1687" s="20"/>
      <c r="F1687" s="6">
        <v>179</v>
      </c>
      <c r="G1687" s="6"/>
      <c r="H1687" s="6">
        <v>2686</v>
      </c>
      <c r="I1687" s="14">
        <f>SUMIF(Чек_позиція!D:D,Продаж!H1687,Чек_позиція!F:F)</f>
        <v>6591.920000000001</v>
      </c>
      <c r="J1687" t="str">
        <f>VLOOKUP(D1687,Аптека!A:B,2,FALSE)</f>
        <v>Аптека №59</v>
      </c>
      <c r="K1687" t="str">
        <f t="shared" si="26"/>
        <v>нема рецепту</v>
      </c>
    </row>
    <row r="1688" spans="1:11">
      <c r="A1688" s="4">
        <v>1687</v>
      </c>
      <c r="B1688" s="7">
        <v>45794</v>
      </c>
      <c r="C1688" s="5" t="s">
        <v>8</v>
      </c>
      <c r="D1688" s="6">
        <v>17</v>
      </c>
      <c r="E1688" s="20">
        <v>235</v>
      </c>
      <c r="F1688" s="6">
        <v>197</v>
      </c>
      <c r="G1688" s="6"/>
      <c r="H1688" s="6">
        <v>2687</v>
      </c>
      <c r="I1688" s="14">
        <f>SUMIF(Чек_позиція!D:D,Продаж!H1688,Чек_позиція!F:F)</f>
        <v>3124.9800000000005</v>
      </c>
      <c r="J1688" t="str">
        <f>VLOOKUP(D1688,Аптека!A:B,2,FALSE)</f>
        <v>Аптека №17</v>
      </c>
      <c r="K1688" t="str">
        <f t="shared" si="26"/>
        <v>нема рецепту</v>
      </c>
    </row>
    <row r="1689" spans="1:11">
      <c r="A1689" s="4">
        <v>1688</v>
      </c>
      <c r="B1689" s="7">
        <v>45717</v>
      </c>
      <c r="C1689" s="5" t="s">
        <v>8</v>
      </c>
      <c r="D1689" s="6">
        <v>34</v>
      </c>
      <c r="E1689" s="20"/>
      <c r="F1689" s="6">
        <v>214</v>
      </c>
      <c r="G1689" s="6"/>
      <c r="H1689" s="6">
        <v>2688</v>
      </c>
      <c r="I1689" s="14">
        <f>SUMIF(Чек_позиція!D:D,Продаж!H1689,Чек_позиція!F:F)</f>
        <v>1869.35</v>
      </c>
      <c r="J1689" t="str">
        <f>VLOOKUP(D1689,Аптека!A:B,2,FALSE)</f>
        <v>Аптека №34</v>
      </c>
      <c r="K1689" t="str">
        <f t="shared" si="26"/>
        <v>нема рецепту</v>
      </c>
    </row>
    <row r="1690" spans="1:11">
      <c r="A1690" s="4">
        <v>1689</v>
      </c>
      <c r="B1690" s="7">
        <v>45763</v>
      </c>
      <c r="C1690" s="5" t="s">
        <v>2206</v>
      </c>
      <c r="D1690" s="6">
        <v>25</v>
      </c>
      <c r="E1690" s="20">
        <v>325</v>
      </c>
      <c r="F1690" s="6">
        <v>145</v>
      </c>
      <c r="G1690" s="6">
        <v>613</v>
      </c>
      <c r="H1690" s="6">
        <v>2689</v>
      </c>
      <c r="I1690" s="14">
        <f>SUMIF(Чек_позиція!D:D,Продаж!H1690,Чек_позиція!F:F)</f>
        <v>1403.24</v>
      </c>
      <c r="J1690" t="str">
        <f>VLOOKUP(D1690,Аптека!A:B,2,FALSE)</f>
        <v>Аптека №25</v>
      </c>
      <c r="K1690" t="str">
        <f t="shared" si="26"/>
        <v>є рецепт</v>
      </c>
    </row>
    <row r="1691" spans="1:11">
      <c r="A1691" s="4">
        <v>1690</v>
      </c>
      <c r="B1691" s="7">
        <v>45783</v>
      </c>
      <c r="C1691" s="5" t="s">
        <v>2206</v>
      </c>
      <c r="D1691" s="6">
        <v>18</v>
      </c>
      <c r="E1691" s="20"/>
      <c r="F1691" s="6">
        <v>138</v>
      </c>
      <c r="G1691" s="6"/>
      <c r="H1691" s="6">
        <v>2690</v>
      </c>
      <c r="I1691" s="14">
        <f>SUMIF(Чек_позиція!D:D,Продаж!H1691,Чек_позиція!F:F)</f>
        <v>3817.87</v>
      </c>
      <c r="J1691" t="str">
        <f>VLOOKUP(D1691,Аптека!A:B,2,FALSE)</f>
        <v>Аптека №18</v>
      </c>
      <c r="K1691" t="str">
        <f t="shared" si="26"/>
        <v>нема рецепту</v>
      </c>
    </row>
    <row r="1692" spans="1:11">
      <c r="A1692" s="4">
        <v>1691</v>
      </c>
      <c r="B1692" s="7">
        <v>45766</v>
      </c>
      <c r="C1692" s="5" t="s">
        <v>8</v>
      </c>
      <c r="D1692" s="6">
        <v>40</v>
      </c>
      <c r="E1692" s="20"/>
      <c r="F1692" s="6">
        <v>280</v>
      </c>
      <c r="G1692" s="6"/>
      <c r="H1692" s="6">
        <v>2691</v>
      </c>
      <c r="I1692" s="14">
        <f>SUMIF(Чек_позиція!D:D,Продаж!H1692,Чек_позиція!F:F)</f>
        <v>2424.25</v>
      </c>
      <c r="J1692" t="str">
        <f>VLOOKUP(D1692,Аптека!A:B,2,FALSE)</f>
        <v>Аптека №40</v>
      </c>
      <c r="K1692" t="str">
        <f t="shared" si="26"/>
        <v>нема рецепту</v>
      </c>
    </row>
    <row r="1693" spans="1:11">
      <c r="A1693" s="4">
        <v>1692</v>
      </c>
      <c r="B1693" s="7">
        <v>45746</v>
      </c>
      <c r="C1693" s="5" t="s">
        <v>2206</v>
      </c>
      <c r="D1693" s="6">
        <v>7</v>
      </c>
      <c r="E1693" s="20"/>
      <c r="F1693" s="6">
        <v>367</v>
      </c>
      <c r="G1693" s="6"/>
      <c r="H1693" s="6">
        <v>2692</v>
      </c>
      <c r="I1693" s="14">
        <f>SUMIF(Чек_позиція!D:D,Продаж!H1693,Чек_позиція!F:F)</f>
        <v>5238.95</v>
      </c>
      <c r="J1693" t="str">
        <f>VLOOKUP(D1693,Аптека!A:B,2,FALSE)</f>
        <v>Аптека №7</v>
      </c>
      <c r="K1693" t="str">
        <f t="shared" si="26"/>
        <v>нема рецепту</v>
      </c>
    </row>
    <row r="1694" spans="1:11">
      <c r="A1694" s="4">
        <v>1693</v>
      </c>
      <c r="B1694" s="7">
        <v>45784</v>
      </c>
      <c r="C1694" s="5" t="s">
        <v>8</v>
      </c>
      <c r="D1694" s="6">
        <v>16</v>
      </c>
      <c r="E1694" s="20">
        <v>345</v>
      </c>
      <c r="F1694" s="6">
        <v>376</v>
      </c>
      <c r="G1694" s="6">
        <v>1172</v>
      </c>
      <c r="H1694" s="6">
        <v>2693</v>
      </c>
      <c r="I1694" s="14">
        <f>SUMIF(Чек_позиція!D:D,Продаж!H1694,Чек_позиція!F:F)</f>
        <v>4959.59</v>
      </c>
      <c r="J1694" t="str">
        <f>VLOOKUP(D1694,Аптека!A:B,2,FALSE)</f>
        <v>Аптека №16</v>
      </c>
      <c r="K1694" t="str">
        <f t="shared" si="26"/>
        <v>є рецепт</v>
      </c>
    </row>
    <row r="1695" spans="1:11">
      <c r="A1695" s="4">
        <v>1694</v>
      </c>
      <c r="B1695" s="7">
        <v>45727</v>
      </c>
      <c r="C1695" s="5" t="s">
        <v>2206</v>
      </c>
      <c r="D1695" s="6">
        <v>12</v>
      </c>
      <c r="E1695" s="20"/>
      <c r="F1695" s="6">
        <v>192</v>
      </c>
      <c r="G1695" s="6">
        <v>921</v>
      </c>
      <c r="H1695" s="6">
        <v>2694</v>
      </c>
      <c r="I1695" s="14">
        <f>SUMIF(Чек_позиція!D:D,Продаж!H1695,Чек_позиція!F:F)</f>
        <v>5437.9500000000007</v>
      </c>
      <c r="J1695" t="str">
        <f>VLOOKUP(D1695,Аптека!A:B,2,FALSE)</f>
        <v>Аптека №12</v>
      </c>
      <c r="K1695" t="str">
        <f t="shared" si="26"/>
        <v>є рецепт</v>
      </c>
    </row>
    <row r="1696" spans="1:11">
      <c r="A1696" s="4">
        <v>1695</v>
      </c>
      <c r="B1696" s="7">
        <v>45730</v>
      </c>
      <c r="C1696" s="5" t="s">
        <v>2206</v>
      </c>
      <c r="D1696" s="6">
        <v>9</v>
      </c>
      <c r="E1696" s="20">
        <v>380</v>
      </c>
      <c r="F1696" s="6">
        <v>189</v>
      </c>
      <c r="G1696" s="6"/>
      <c r="H1696" s="6">
        <v>2695</v>
      </c>
      <c r="I1696" s="14">
        <f>SUMIF(Чек_позиція!D:D,Продаж!H1696,Чек_позиція!F:F)</f>
        <v>9292.6299999999992</v>
      </c>
      <c r="J1696" t="str">
        <f>VLOOKUP(D1696,Аптека!A:B,2,FALSE)</f>
        <v>Аптека №9</v>
      </c>
      <c r="K1696" t="str">
        <f t="shared" si="26"/>
        <v>нема рецепту</v>
      </c>
    </row>
    <row r="1697" spans="1:11">
      <c r="A1697" s="4">
        <v>1696</v>
      </c>
      <c r="B1697" s="7">
        <v>45694</v>
      </c>
      <c r="C1697" s="5" t="s">
        <v>8</v>
      </c>
      <c r="D1697" s="6">
        <v>32</v>
      </c>
      <c r="E1697" s="20">
        <v>160</v>
      </c>
      <c r="F1697" s="6">
        <v>272</v>
      </c>
      <c r="G1697" s="6"/>
      <c r="H1697" s="6">
        <v>2696</v>
      </c>
      <c r="I1697" s="14">
        <f>SUMIF(Чек_позиція!D:D,Продаж!H1697,Чек_позиція!F:F)</f>
        <v>2558.92</v>
      </c>
      <c r="J1697" t="str">
        <f>VLOOKUP(D1697,Аптека!A:B,2,FALSE)</f>
        <v>Аптека №32</v>
      </c>
      <c r="K1697" t="str">
        <f t="shared" si="26"/>
        <v>нема рецепту</v>
      </c>
    </row>
    <row r="1698" spans="1:11">
      <c r="A1698" s="4">
        <v>1697</v>
      </c>
      <c r="B1698" s="7">
        <v>45814</v>
      </c>
      <c r="C1698" s="5" t="s">
        <v>2206</v>
      </c>
      <c r="D1698" s="6">
        <v>2</v>
      </c>
      <c r="E1698" s="20">
        <v>211</v>
      </c>
      <c r="F1698" s="6">
        <v>242</v>
      </c>
      <c r="G1698" s="6">
        <v>456</v>
      </c>
      <c r="H1698" s="6">
        <v>2697</v>
      </c>
      <c r="I1698" s="14">
        <f>SUMIF(Чек_позиція!D:D,Продаж!H1698,Чек_позиція!F:F)</f>
        <v>1316.73</v>
      </c>
      <c r="J1698" t="str">
        <f>VLOOKUP(D1698,Аптека!A:B,2,FALSE)</f>
        <v>Аптека №2</v>
      </c>
      <c r="K1698" t="str">
        <f t="shared" si="26"/>
        <v>є рецепт</v>
      </c>
    </row>
    <row r="1699" spans="1:11">
      <c r="A1699" s="4">
        <v>1698</v>
      </c>
      <c r="B1699" s="7">
        <v>45707</v>
      </c>
      <c r="C1699" s="5" t="s">
        <v>8</v>
      </c>
      <c r="D1699" s="6">
        <v>11</v>
      </c>
      <c r="E1699" s="20">
        <v>305</v>
      </c>
      <c r="F1699" s="6">
        <v>191</v>
      </c>
      <c r="G1699" s="6"/>
      <c r="H1699" s="6">
        <v>2698</v>
      </c>
      <c r="I1699" s="14">
        <f>SUMIF(Чек_позиція!D:D,Продаж!H1699,Чек_позиція!F:F)</f>
        <v>4924.55</v>
      </c>
      <c r="J1699" t="str">
        <f>VLOOKUP(D1699,Аптека!A:B,2,FALSE)</f>
        <v>Аптека №11</v>
      </c>
      <c r="K1699" t="str">
        <f t="shared" si="26"/>
        <v>нема рецепту</v>
      </c>
    </row>
    <row r="1700" spans="1:11">
      <c r="A1700" s="4">
        <v>1699</v>
      </c>
      <c r="B1700" s="7">
        <v>45790</v>
      </c>
      <c r="C1700" s="5" t="s">
        <v>2206</v>
      </c>
      <c r="D1700" s="6">
        <v>21</v>
      </c>
      <c r="E1700" s="20">
        <v>308</v>
      </c>
      <c r="F1700" s="6">
        <v>321</v>
      </c>
      <c r="G1700" s="6">
        <v>984</v>
      </c>
      <c r="H1700" s="6">
        <v>2699</v>
      </c>
      <c r="I1700" s="14">
        <f>SUMIF(Чек_позиція!D:D,Продаж!H1700,Чек_позиція!F:F)</f>
        <v>6842.3600000000006</v>
      </c>
      <c r="J1700" t="str">
        <f>VLOOKUP(D1700,Аптека!A:B,2,FALSE)</f>
        <v>Аптека №21</v>
      </c>
      <c r="K1700" t="str">
        <f t="shared" si="26"/>
        <v>є рецепт</v>
      </c>
    </row>
    <row r="1701" spans="1:11">
      <c r="A1701" s="4">
        <v>1700</v>
      </c>
      <c r="B1701" s="7">
        <v>45680</v>
      </c>
      <c r="C1701" s="5" t="s">
        <v>8</v>
      </c>
      <c r="D1701" s="6">
        <v>42</v>
      </c>
      <c r="E1701" s="20">
        <v>108</v>
      </c>
      <c r="F1701" s="6">
        <v>42</v>
      </c>
      <c r="G1701" s="6"/>
      <c r="H1701" s="6">
        <v>2700</v>
      </c>
      <c r="I1701" s="14">
        <f>SUMIF(Чек_позиція!D:D,Продаж!H1701,Чек_позиція!F:F)</f>
        <v>1608.68</v>
      </c>
      <c r="J1701" t="str">
        <f>VLOOKUP(D1701,Аптека!A:B,2,FALSE)</f>
        <v>Аптека №42</v>
      </c>
      <c r="K1701" t="str">
        <f t="shared" si="26"/>
        <v>нема рецепту</v>
      </c>
    </row>
    <row r="1702" spans="1:11">
      <c r="A1702" s="4">
        <v>1701</v>
      </c>
      <c r="B1702" s="7">
        <v>45693</v>
      </c>
      <c r="C1702" s="5" t="s">
        <v>2206</v>
      </c>
      <c r="D1702" s="6">
        <v>12</v>
      </c>
      <c r="E1702" s="20">
        <v>74</v>
      </c>
      <c r="F1702" s="6">
        <v>132</v>
      </c>
      <c r="G1702" s="6"/>
      <c r="H1702" s="6">
        <v>2701</v>
      </c>
      <c r="I1702" s="14">
        <f>SUMIF(Чек_позиція!D:D,Продаж!H1702,Чек_позиція!F:F)</f>
        <v>1492.8400000000001</v>
      </c>
      <c r="J1702" t="str">
        <f>VLOOKUP(D1702,Аптека!A:B,2,FALSE)</f>
        <v>Аптека №12</v>
      </c>
      <c r="K1702" t="str">
        <f t="shared" si="26"/>
        <v>нема рецепту</v>
      </c>
    </row>
    <row r="1703" spans="1:11">
      <c r="A1703" s="4">
        <v>1702</v>
      </c>
      <c r="B1703" s="7">
        <v>45735</v>
      </c>
      <c r="C1703" s="5" t="s">
        <v>8</v>
      </c>
      <c r="D1703" s="6">
        <v>46</v>
      </c>
      <c r="E1703" s="20"/>
      <c r="F1703" s="6">
        <v>106</v>
      </c>
      <c r="G1703" s="6"/>
      <c r="H1703" s="6">
        <v>2702</v>
      </c>
      <c r="I1703" s="14">
        <f>SUMIF(Чек_позиція!D:D,Продаж!H1703,Чек_позиція!F:F)</f>
        <v>2434.2599999999998</v>
      </c>
      <c r="J1703" t="str">
        <f>VLOOKUP(D1703,Аптека!A:B,2,FALSE)</f>
        <v>Аптека №46</v>
      </c>
      <c r="K1703" t="str">
        <f t="shared" si="26"/>
        <v>нема рецепту</v>
      </c>
    </row>
    <row r="1704" spans="1:11">
      <c r="A1704" s="4">
        <v>1703</v>
      </c>
      <c r="B1704" s="7">
        <v>45697</v>
      </c>
      <c r="C1704" s="5" t="s">
        <v>2206</v>
      </c>
      <c r="D1704" s="6">
        <v>44</v>
      </c>
      <c r="E1704" s="20">
        <v>504</v>
      </c>
      <c r="F1704" s="6">
        <v>44</v>
      </c>
      <c r="G1704" s="6"/>
      <c r="H1704" s="6">
        <v>2703</v>
      </c>
      <c r="I1704" s="14">
        <f>SUMIF(Чек_позиція!D:D,Продаж!H1704,Чек_позиція!F:F)</f>
        <v>969.86</v>
      </c>
      <c r="J1704" t="str">
        <f>VLOOKUP(D1704,Аптека!A:B,2,FALSE)</f>
        <v>Аптека №44</v>
      </c>
      <c r="K1704" t="str">
        <f t="shared" si="26"/>
        <v>нема рецепту</v>
      </c>
    </row>
    <row r="1705" spans="1:11">
      <c r="A1705" s="4">
        <v>1704</v>
      </c>
      <c r="B1705" s="7">
        <v>45835</v>
      </c>
      <c r="C1705" s="5" t="s">
        <v>2206</v>
      </c>
      <c r="D1705" s="6">
        <v>26</v>
      </c>
      <c r="E1705" s="20"/>
      <c r="F1705" s="6">
        <v>206</v>
      </c>
      <c r="G1705" s="6"/>
      <c r="H1705" s="6">
        <v>2704</v>
      </c>
      <c r="I1705" s="14">
        <f>SUMIF(Чек_позиція!D:D,Продаж!H1705,Чек_позиція!F:F)</f>
        <v>2264.19</v>
      </c>
      <c r="J1705" t="str">
        <f>VLOOKUP(D1705,Аптека!A:B,2,FALSE)</f>
        <v>Аптека №26</v>
      </c>
      <c r="K1705" t="str">
        <f t="shared" si="26"/>
        <v>нема рецепту</v>
      </c>
    </row>
    <row r="1706" spans="1:11">
      <c r="A1706" s="4">
        <v>1705</v>
      </c>
      <c r="B1706" s="7">
        <v>45677</v>
      </c>
      <c r="C1706" s="5" t="s">
        <v>2206</v>
      </c>
      <c r="D1706" s="6">
        <v>49</v>
      </c>
      <c r="E1706" s="20">
        <v>338</v>
      </c>
      <c r="F1706" s="6">
        <v>289</v>
      </c>
      <c r="G1706" s="6"/>
      <c r="H1706" s="6">
        <v>2705</v>
      </c>
      <c r="I1706" s="14">
        <f>SUMIF(Чек_позиція!D:D,Продаж!H1706,Чек_позиція!F:F)</f>
        <v>3268.42</v>
      </c>
      <c r="J1706" t="str">
        <f>VLOOKUP(D1706,Аптека!A:B,2,FALSE)</f>
        <v>Аптека №49</v>
      </c>
      <c r="K1706" t="str">
        <f t="shared" si="26"/>
        <v>нема рецепту</v>
      </c>
    </row>
    <row r="1707" spans="1:11">
      <c r="A1707" s="4">
        <v>1706</v>
      </c>
      <c r="B1707" s="7">
        <v>45726</v>
      </c>
      <c r="C1707" s="5" t="s">
        <v>2206</v>
      </c>
      <c r="D1707" s="6">
        <v>46</v>
      </c>
      <c r="E1707" s="20">
        <v>146</v>
      </c>
      <c r="F1707" s="6">
        <v>166</v>
      </c>
      <c r="G1707" s="6"/>
      <c r="H1707" s="6">
        <v>2706</v>
      </c>
      <c r="I1707" s="14">
        <f>SUMIF(Чек_позиція!D:D,Продаж!H1707,Чек_позиція!F:F)</f>
        <v>2423.73</v>
      </c>
      <c r="J1707" t="str">
        <f>VLOOKUP(D1707,Аптека!A:B,2,FALSE)</f>
        <v>Аптека №46</v>
      </c>
      <c r="K1707" t="str">
        <f t="shared" si="26"/>
        <v>нема рецепту</v>
      </c>
    </row>
    <row r="1708" spans="1:11">
      <c r="A1708" s="4">
        <v>1707</v>
      </c>
      <c r="B1708" s="7">
        <v>45757</v>
      </c>
      <c r="C1708" s="5" t="s">
        <v>8</v>
      </c>
      <c r="D1708" s="6">
        <v>6</v>
      </c>
      <c r="E1708" s="20">
        <v>93</v>
      </c>
      <c r="F1708" s="6">
        <v>6</v>
      </c>
      <c r="G1708" s="6"/>
      <c r="H1708" s="6">
        <v>2707</v>
      </c>
      <c r="I1708" s="14">
        <f>SUMIF(Чек_позиція!D:D,Продаж!H1708,Чек_позиція!F:F)</f>
        <v>1390.06</v>
      </c>
      <c r="J1708" t="str">
        <f>VLOOKUP(D1708,Аптека!A:B,2,FALSE)</f>
        <v>Аптека №6</v>
      </c>
      <c r="K1708" t="str">
        <f t="shared" si="26"/>
        <v>нема рецепту</v>
      </c>
    </row>
    <row r="1709" spans="1:11">
      <c r="A1709" s="4">
        <v>1708</v>
      </c>
      <c r="B1709" s="7">
        <v>45684</v>
      </c>
      <c r="C1709" s="5" t="s">
        <v>8</v>
      </c>
      <c r="D1709" s="6">
        <v>41</v>
      </c>
      <c r="E1709" s="20"/>
      <c r="F1709" s="6">
        <v>161</v>
      </c>
      <c r="G1709" s="6">
        <v>1079</v>
      </c>
      <c r="H1709" s="6">
        <v>2708</v>
      </c>
      <c r="I1709" s="14">
        <f>SUMIF(Чек_позиція!D:D,Продаж!H1709,Чек_позиція!F:F)</f>
        <v>2796.42</v>
      </c>
      <c r="J1709" t="str">
        <f>VLOOKUP(D1709,Аптека!A:B,2,FALSE)</f>
        <v>Аптека №41</v>
      </c>
      <c r="K1709" t="str">
        <f t="shared" si="26"/>
        <v>є рецепт</v>
      </c>
    </row>
    <row r="1710" spans="1:11">
      <c r="A1710" s="4">
        <v>1709</v>
      </c>
      <c r="B1710" s="7">
        <v>45667</v>
      </c>
      <c r="C1710" s="5" t="s">
        <v>8</v>
      </c>
      <c r="D1710" s="6">
        <v>18</v>
      </c>
      <c r="E1710" s="20">
        <v>169</v>
      </c>
      <c r="F1710" s="6">
        <v>378</v>
      </c>
      <c r="G1710" s="6">
        <v>234</v>
      </c>
      <c r="H1710" s="6">
        <v>2709</v>
      </c>
      <c r="I1710" s="14">
        <f>SUMIF(Чек_позиція!D:D,Продаж!H1710,Чек_позиція!F:F)</f>
        <v>6214.71</v>
      </c>
      <c r="J1710" t="str">
        <f>VLOOKUP(D1710,Аптека!A:B,2,FALSE)</f>
        <v>Аптека №18</v>
      </c>
      <c r="K1710" t="str">
        <f t="shared" si="26"/>
        <v>є рецепт</v>
      </c>
    </row>
    <row r="1711" spans="1:11">
      <c r="A1711" s="4">
        <v>1710</v>
      </c>
      <c r="B1711" s="7">
        <v>45728</v>
      </c>
      <c r="C1711" s="5" t="s">
        <v>2206</v>
      </c>
      <c r="D1711" s="6">
        <v>31</v>
      </c>
      <c r="E1711" s="20">
        <v>442</v>
      </c>
      <c r="F1711" s="6">
        <v>31</v>
      </c>
      <c r="G1711" s="6"/>
      <c r="H1711" s="6">
        <v>2710</v>
      </c>
      <c r="I1711" s="14">
        <f>SUMIF(Чек_позиція!D:D,Продаж!H1711,Чек_позиція!F:F)</f>
        <v>1227.8800000000001</v>
      </c>
      <c r="J1711" t="str">
        <f>VLOOKUP(D1711,Аптека!A:B,2,FALSE)</f>
        <v>Аптека №31</v>
      </c>
      <c r="K1711" t="str">
        <f t="shared" si="26"/>
        <v>нема рецепту</v>
      </c>
    </row>
    <row r="1712" spans="1:11">
      <c r="A1712" s="4">
        <v>1711</v>
      </c>
      <c r="B1712" s="7">
        <v>45809</v>
      </c>
      <c r="C1712" s="5" t="s">
        <v>8</v>
      </c>
      <c r="D1712" s="6">
        <v>48</v>
      </c>
      <c r="E1712" s="20"/>
      <c r="F1712" s="6">
        <v>48</v>
      </c>
      <c r="G1712" s="6"/>
      <c r="H1712" s="6">
        <v>2711</v>
      </c>
      <c r="I1712" s="14">
        <f>SUMIF(Чек_позиція!D:D,Продаж!H1712,Чек_позиція!F:F)</f>
        <v>3781.4500000000003</v>
      </c>
      <c r="J1712" t="str">
        <f>VLOOKUP(D1712,Аптека!A:B,2,FALSE)</f>
        <v>Аптека №48</v>
      </c>
      <c r="K1712" t="str">
        <f t="shared" si="26"/>
        <v>нема рецепту</v>
      </c>
    </row>
    <row r="1713" spans="1:11">
      <c r="A1713" s="4">
        <v>1712</v>
      </c>
      <c r="B1713" s="7">
        <v>45812</v>
      </c>
      <c r="C1713" s="5" t="s">
        <v>8</v>
      </c>
      <c r="D1713" s="6">
        <v>55</v>
      </c>
      <c r="E1713" s="20">
        <v>401</v>
      </c>
      <c r="F1713" s="6">
        <v>355</v>
      </c>
      <c r="G1713" s="6">
        <v>808</v>
      </c>
      <c r="H1713" s="6">
        <v>2712</v>
      </c>
      <c r="I1713" s="14">
        <f>SUMIF(Чек_позиція!D:D,Продаж!H1713,Чек_позиція!F:F)</f>
        <v>4713.22</v>
      </c>
      <c r="J1713" t="str">
        <f>VLOOKUP(D1713,Аптека!A:B,2,FALSE)</f>
        <v>Аптека №55</v>
      </c>
      <c r="K1713" t="str">
        <f t="shared" si="26"/>
        <v>є рецепт</v>
      </c>
    </row>
    <row r="1714" spans="1:11">
      <c r="A1714" s="4">
        <v>1713</v>
      </c>
      <c r="B1714" s="7">
        <v>45755</v>
      </c>
      <c r="C1714" s="5" t="s">
        <v>2206</v>
      </c>
      <c r="D1714" s="6">
        <v>6</v>
      </c>
      <c r="E1714" s="20"/>
      <c r="F1714" s="6">
        <v>366</v>
      </c>
      <c r="G1714" s="6"/>
      <c r="H1714" s="6">
        <v>2713</v>
      </c>
      <c r="I1714" s="14">
        <f>SUMIF(Чек_позиція!D:D,Продаж!H1714,Чек_позиція!F:F)</f>
        <v>3853.69</v>
      </c>
      <c r="J1714" t="str">
        <f>VLOOKUP(D1714,Аптека!A:B,2,FALSE)</f>
        <v>Аптека №6</v>
      </c>
      <c r="K1714" t="str">
        <f t="shared" si="26"/>
        <v>нема рецепту</v>
      </c>
    </row>
    <row r="1715" spans="1:11">
      <c r="A1715" s="4">
        <v>1714</v>
      </c>
      <c r="B1715" s="7">
        <v>45726</v>
      </c>
      <c r="C1715" s="5" t="s">
        <v>2206</v>
      </c>
      <c r="D1715" s="6">
        <v>1</v>
      </c>
      <c r="E1715" s="20">
        <v>417</v>
      </c>
      <c r="F1715" s="6">
        <v>1</v>
      </c>
      <c r="G1715" s="6"/>
      <c r="H1715" s="6">
        <v>2714</v>
      </c>
      <c r="I1715" s="14">
        <f>SUMIF(Чек_позиція!D:D,Продаж!H1715,Чек_позиція!F:F)</f>
        <v>6129.74</v>
      </c>
      <c r="J1715" t="str">
        <f>VLOOKUP(D1715,Аптека!A:B,2,FALSE)</f>
        <v>Аптека №1</v>
      </c>
      <c r="K1715" t="str">
        <f t="shared" si="26"/>
        <v>нема рецепту</v>
      </c>
    </row>
    <row r="1716" spans="1:11">
      <c r="A1716" s="4">
        <v>1715</v>
      </c>
      <c r="B1716" s="7">
        <v>45670</v>
      </c>
      <c r="C1716" s="5" t="s">
        <v>2206</v>
      </c>
      <c r="D1716" s="6">
        <v>2</v>
      </c>
      <c r="E1716" s="20">
        <v>169</v>
      </c>
      <c r="F1716" s="6">
        <v>302</v>
      </c>
      <c r="G1716" s="6"/>
      <c r="H1716" s="6">
        <v>2715</v>
      </c>
      <c r="I1716" s="14">
        <f>SUMIF(Чек_позиція!D:D,Продаж!H1716,Чек_позиція!F:F)</f>
        <v>2931.53</v>
      </c>
      <c r="J1716" t="str">
        <f>VLOOKUP(D1716,Аптека!A:B,2,FALSE)</f>
        <v>Аптека №2</v>
      </c>
      <c r="K1716" t="str">
        <f t="shared" si="26"/>
        <v>нема рецепту</v>
      </c>
    </row>
    <row r="1717" spans="1:11">
      <c r="A1717" s="4">
        <v>1716</v>
      </c>
      <c r="B1717" s="7">
        <v>45809</v>
      </c>
      <c r="C1717" s="5" t="s">
        <v>2206</v>
      </c>
      <c r="D1717" s="6">
        <v>26</v>
      </c>
      <c r="E1717" s="20">
        <v>128</v>
      </c>
      <c r="F1717" s="6">
        <v>326</v>
      </c>
      <c r="G1717" s="6"/>
      <c r="H1717" s="6">
        <v>2716</v>
      </c>
      <c r="I1717" s="14">
        <f>SUMIF(Чек_позиція!D:D,Продаж!H1717,Чек_позиція!F:F)</f>
        <v>6734.9000000000005</v>
      </c>
      <c r="J1717" t="str">
        <f>VLOOKUP(D1717,Аптека!A:B,2,FALSE)</f>
        <v>Аптека №26</v>
      </c>
      <c r="K1717" t="str">
        <f t="shared" si="26"/>
        <v>нема рецепту</v>
      </c>
    </row>
    <row r="1718" spans="1:11">
      <c r="A1718" s="4">
        <v>1717</v>
      </c>
      <c r="B1718" s="7">
        <v>45779</v>
      </c>
      <c r="C1718" s="5" t="s">
        <v>8</v>
      </c>
      <c r="D1718" s="6">
        <v>42</v>
      </c>
      <c r="E1718" s="20">
        <v>299</v>
      </c>
      <c r="F1718" s="6">
        <v>282</v>
      </c>
      <c r="G1718" s="6"/>
      <c r="H1718" s="6">
        <v>2717</v>
      </c>
      <c r="I1718" s="14">
        <f>SUMIF(Чек_позиція!D:D,Продаж!H1718,Чек_позиція!F:F)</f>
        <v>3819.66</v>
      </c>
      <c r="J1718" t="str">
        <f>VLOOKUP(D1718,Аптека!A:B,2,FALSE)</f>
        <v>Аптека №42</v>
      </c>
      <c r="K1718" t="str">
        <f t="shared" si="26"/>
        <v>нема рецепту</v>
      </c>
    </row>
    <row r="1719" spans="1:11">
      <c r="A1719" s="4">
        <v>1718</v>
      </c>
      <c r="B1719" s="7">
        <v>45732</v>
      </c>
      <c r="C1719" s="5" t="s">
        <v>2206</v>
      </c>
      <c r="D1719" s="6">
        <v>35</v>
      </c>
      <c r="E1719" s="20">
        <v>196</v>
      </c>
      <c r="F1719" s="6">
        <v>35</v>
      </c>
      <c r="G1719" s="6"/>
      <c r="H1719" s="6">
        <v>2718</v>
      </c>
      <c r="I1719" s="14">
        <f>SUMIF(Чек_позиція!D:D,Продаж!H1719,Чек_позиція!F:F)</f>
        <v>1376.62</v>
      </c>
      <c r="J1719" t="str">
        <f>VLOOKUP(D1719,Аптека!A:B,2,FALSE)</f>
        <v>Аптека №35</v>
      </c>
      <c r="K1719" t="str">
        <f t="shared" si="26"/>
        <v>нема рецепту</v>
      </c>
    </row>
    <row r="1720" spans="1:11">
      <c r="A1720" s="4">
        <v>1719</v>
      </c>
      <c r="B1720" s="7">
        <v>45742</v>
      </c>
      <c r="C1720" s="5" t="s">
        <v>8</v>
      </c>
      <c r="D1720" s="6">
        <v>4</v>
      </c>
      <c r="E1720" s="20"/>
      <c r="F1720" s="6">
        <v>244</v>
      </c>
      <c r="G1720" s="6">
        <v>548</v>
      </c>
      <c r="H1720" s="6">
        <v>2719</v>
      </c>
      <c r="I1720" s="14">
        <f>SUMIF(Чек_позиція!D:D,Продаж!H1720,Чек_позиція!F:F)</f>
        <v>5533.99</v>
      </c>
      <c r="J1720" t="str">
        <f>VLOOKUP(D1720,Аптека!A:B,2,FALSE)</f>
        <v>Аптека №4</v>
      </c>
      <c r="K1720" t="str">
        <f t="shared" si="26"/>
        <v>є рецепт</v>
      </c>
    </row>
    <row r="1721" spans="1:11">
      <c r="A1721" s="4">
        <v>1720</v>
      </c>
      <c r="B1721" s="7">
        <v>45681</v>
      </c>
      <c r="C1721" s="5" t="s">
        <v>8</v>
      </c>
      <c r="D1721" s="6">
        <v>4</v>
      </c>
      <c r="E1721" s="20">
        <v>223</v>
      </c>
      <c r="F1721" s="6">
        <v>124</v>
      </c>
      <c r="G1721" s="6"/>
      <c r="H1721" s="6">
        <v>2720</v>
      </c>
      <c r="I1721" s="14">
        <f>SUMIF(Чек_позиція!D:D,Продаж!H1721,Чек_позиція!F:F)</f>
        <v>5415.26</v>
      </c>
      <c r="J1721" t="str">
        <f>VLOOKUP(D1721,Аптека!A:B,2,FALSE)</f>
        <v>Аптека №4</v>
      </c>
      <c r="K1721" t="str">
        <f t="shared" si="26"/>
        <v>нема рецепту</v>
      </c>
    </row>
    <row r="1722" spans="1:11">
      <c r="A1722" s="4">
        <v>1721</v>
      </c>
      <c r="B1722" s="7">
        <v>45830</v>
      </c>
      <c r="C1722" s="5" t="s">
        <v>8</v>
      </c>
      <c r="D1722" s="6">
        <v>2</v>
      </c>
      <c r="E1722" s="20">
        <v>94</v>
      </c>
      <c r="F1722" s="6">
        <v>242</v>
      </c>
      <c r="G1722" s="6"/>
      <c r="H1722" s="6">
        <v>2721</v>
      </c>
      <c r="I1722" s="14">
        <f>SUMIF(Чек_позиція!D:D,Продаж!H1722,Чек_позиція!F:F)</f>
        <v>7302.1600000000008</v>
      </c>
      <c r="J1722" t="str">
        <f>VLOOKUP(D1722,Аптека!A:B,2,FALSE)</f>
        <v>Аптека №2</v>
      </c>
      <c r="K1722" t="str">
        <f t="shared" si="26"/>
        <v>нема рецепту</v>
      </c>
    </row>
    <row r="1723" spans="1:11">
      <c r="A1723" s="4">
        <v>1722</v>
      </c>
      <c r="B1723" s="7">
        <v>45777</v>
      </c>
      <c r="C1723" s="5" t="s">
        <v>2206</v>
      </c>
      <c r="D1723" s="6">
        <v>38</v>
      </c>
      <c r="E1723" s="20">
        <v>360</v>
      </c>
      <c r="F1723" s="6">
        <v>398</v>
      </c>
      <c r="G1723" s="6">
        <v>186</v>
      </c>
      <c r="H1723" s="6">
        <v>2722</v>
      </c>
      <c r="I1723" s="14">
        <f>SUMIF(Чек_позиція!D:D,Продаж!H1723,Чек_позиція!F:F)</f>
        <v>2118.48</v>
      </c>
      <c r="J1723" t="str">
        <f>VLOOKUP(D1723,Аптека!A:B,2,FALSE)</f>
        <v>Аптека №38</v>
      </c>
      <c r="K1723" t="str">
        <f t="shared" si="26"/>
        <v>є рецепт</v>
      </c>
    </row>
    <row r="1724" spans="1:11">
      <c r="A1724" s="4">
        <v>1723</v>
      </c>
      <c r="B1724" s="7">
        <v>45703</v>
      </c>
      <c r="C1724" s="5" t="s">
        <v>2206</v>
      </c>
      <c r="D1724" s="6">
        <v>11</v>
      </c>
      <c r="E1724" s="20">
        <v>173</v>
      </c>
      <c r="F1724" s="6">
        <v>71</v>
      </c>
      <c r="G1724" s="6"/>
      <c r="H1724" s="6">
        <v>2723</v>
      </c>
      <c r="I1724" s="14">
        <f>SUMIF(Чек_позиція!D:D,Продаж!H1724,Чек_позиція!F:F)</f>
        <v>2710.64</v>
      </c>
      <c r="J1724" t="str">
        <f>VLOOKUP(D1724,Аптека!A:B,2,FALSE)</f>
        <v>Аптека №11</v>
      </c>
      <c r="K1724" t="str">
        <f t="shared" si="26"/>
        <v>нема рецепту</v>
      </c>
    </row>
    <row r="1725" spans="1:11">
      <c r="A1725" s="4">
        <v>1724</v>
      </c>
      <c r="B1725" s="7">
        <v>45731</v>
      </c>
      <c r="C1725" s="5" t="s">
        <v>8</v>
      </c>
      <c r="D1725" s="6">
        <v>47</v>
      </c>
      <c r="E1725" s="20">
        <v>365</v>
      </c>
      <c r="F1725" s="6">
        <v>287</v>
      </c>
      <c r="G1725" s="6"/>
      <c r="H1725" s="6">
        <v>2724</v>
      </c>
      <c r="I1725" s="14">
        <f>SUMIF(Чек_позиція!D:D,Продаж!H1725,Чек_позиція!F:F)</f>
        <v>5617.28</v>
      </c>
      <c r="J1725" t="str">
        <f>VLOOKUP(D1725,Аптека!A:B,2,FALSE)</f>
        <v>Аптека №47</v>
      </c>
      <c r="K1725" t="str">
        <f t="shared" si="26"/>
        <v>нема рецепту</v>
      </c>
    </row>
    <row r="1726" spans="1:11">
      <c r="A1726" s="4">
        <v>1725</v>
      </c>
      <c r="B1726" s="7">
        <v>45740</v>
      </c>
      <c r="C1726" s="5" t="s">
        <v>8</v>
      </c>
      <c r="D1726" s="6">
        <v>40</v>
      </c>
      <c r="E1726" s="20"/>
      <c r="F1726" s="6">
        <v>100</v>
      </c>
      <c r="G1726" s="6">
        <v>269</v>
      </c>
      <c r="H1726" s="6">
        <v>2725</v>
      </c>
      <c r="I1726" s="14">
        <f>SUMIF(Чек_позиція!D:D,Продаж!H1726,Чек_позиція!F:F)</f>
        <v>774.44</v>
      </c>
      <c r="J1726" t="str">
        <f>VLOOKUP(D1726,Аптека!A:B,2,FALSE)</f>
        <v>Аптека №40</v>
      </c>
      <c r="K1726" t="str">
        <f t="shared" si="26"/>
        <v>є рецепт</v>
      </c>
    </row>
    <row r="1727" spans="1:11">
      <c r="A1727" s="4">
        <v>1726</v>
      </c>
      <c r="B1727" s="7">
        <v>45677</v>
      </c>
      <c r="C1727" s="5" t="s">
        <v>8</v>
      </c>
      <c r="D1727" s="6">
        <v>25</v>
      </c>
      <c r="E1727" s="20">
        <v>345</v>
      </c>
      <c r="F1727" s="6">
        <v>25</v>
      </c>
      <c r="G1727" s="6">
        <v>902</v>
      </c>
      <c r="H1727" s="6">
        <v>2726</v>
      </c>
      <c r="I1727" s="14">
        <f>SUMIF(Чек_позиція!D:D,Продаж!H1727,Чек_позиція!F:F)</f>
        <v>4320.62</v>
      </c>
      <c r="J1727" t="str">
        <f>VLOOKUP(D1727,Аптека!A:B,2,FALSE)</f>
        <v>Аптека №25</v>
      </c>
      <c r="K1727" t="str">
        <f t="shared" si="26"/>
        <v>є рецепт</v>
      </c>
    </row>
    <row r="1728" spans="1:11">
      <c r="A1728" s="4">
        <v>1727</v>
      </c>
      <c r="B1728" s="7">
        <v>45824</v>
      </c>
      <c r="C1728" s="5" t="s">
        <v>2206</v>
      </c>
      <c r="D1728" s="6">
        <v>41</v>
      </c>
      <c r="E1728" s="20"/>
      <c r="F1728" s="6">
        <v>161</v>
      </c>
      <c r="G1728" s="6"/>
      <c r="H1728" s="6">
        <v>2727</v>
      </c>
      <c r="I1728" s="14">
        <f>SUMIF(Чек_позиція!D:D,Продаж!H1728,Чек_позиція!F:F)</f>
        <v>522.05999999999995</v>
      </c>
      <c r="J1728" t="str">
        <f>VLOOKUP(D1728,Аптека!A:B,2,FALSE)</f>
        <v>Аптека №41</v>
      </c>
      <c r="K1728" t="str">
        <f t="shared" si="26"/>
        <v>нема рецепту</v>
      </c>
    </row>
    <row r="1729" spans="1:11">
      <c r="A1729" s="4">
        <v>1728</v>
      </c>
      <c r="B1729" s="7">
        <v>45712</v>
      </c>
      <c r="C1729" s="5" t="s">
        <v>8</v>
      </c>
      <c r="D1729" s="6">
        <v>31</v>
      </c>
      <c r="E1729" s="20">
        <v>347</v>
      </c>
      <c r="F1729" s="6">
        <v>211</v>
      </c>
      <c r="G1729" s="6"/>
      <c r="H1729" s="6">
        <v>2728</v>
      </c>
      <c r="I1729" s="14">
        <f>SUMIF(Чек_позиція!D:D,Продаж!H1729,Чек_позиція!F:F)</f>
        <v>2256.2199999999998</v>
      </c>
      <c r="J1729" t="str">
        <f>VLOOKUP(D1729,Аптека!A:B,2,FALSE)</f>
        <v>Аптека №31</v>
      </c>
      <c r="K1729" t="str">
        <f t="shared" si="26"/>
        <v>нема рецепту</v>
      </c>
    </row>
    <row r="1730" spans="1:11">
      <c r="A1730" s="4">
        <v>1729</v>
      </c>
      <c r="B1730" s="7">
        <v>45814</v>
      </c>
      <c r="C1730" s="5" t="s">
        <v>2206</v>
      </c>
      <c r="D1730" s="6">
        <v>15</v>
      </c>
      <c r="E1730" s="20">
        <v>444</v>
      </c>
      <c r="F1730" s="6">
        <v>375</v>
      </c>
      <c r="G1730" s="6"/>
      <c r="H1730" s="6">
        <v>2729</v>
      </c>
      <c r="I1730" s="14">
        <f>SUMIF(Чек_позиція!D:D,Продаж!H1730,Чек_позиція!F:F)</f>
        <v>393.31</v>
      </c>
      <c r="J1730" t="str">
        <f>VLOOKUP(D1730,Аптека!A:B,2,FALSE)</f>
        <v>Аптека №15</v>
      </c>
      <c r="K1730" t="str">
        <f t="shared" si="26"/>
        <v>нема рецепту</v>
      </c>
    </row>
    <row r="1731" spans="1:11">
      <c r="A1731" s="4">
        <v>1730</v>
      </c>
      <c r="B1731" s="7">
        <v>45671</v>
      </c>
      <c r="C1731" s="5" t="s">
        <v>8</v>
      </c>
      <c r="D1731" s="6">
        <v>24</v>
      </c>
      <c r="E1731" s="20">
        <v>34</v>
      </c>
      <c r="F1731" s="6">
        <v>84</v>
      </c>
      <c r="G1731" s="6"/>
      <c r="H1731" s="6">
        <v>2730</v>
      </c>
      <c r="I1731" s="14">
        <f>SUMIF(Чек_позиція!D:D,Продаж!H1731,Чек_позиція!F:F)</f>
        <v>1886.06</v>
      </c>
      <c r="J1731" t="str">
        <f>VLOOKUP(D1731,Аптека!A:B,2,FALSE)</f>
        <v>Аптека №24</v>
      </c>
      <c r="K1731" t="str">
        <f t="shared" ref="K1731:K1794" si="27">IF(G1731="", "нема рецепту","є рецепт")</f>
        <v>нема рецепту</v>
      </c>
    </row>
    <row r="1732" spans="1:11">
      <c r="A1732" s="4">
        <v>1731</v>
      </c>
      <c r="B1732" s="7">
        <v>45748</v>
      </c>
      <c r="C1732" s="5" t="s">
        <v>8</v>
      </c>
      <c r="D1732" s="6">
        <v>9</v>
      </c>
      <c r="E1732" s="20">
        <v>242</v>
      </c>
      <c r="F1732" s="6">
        <v>9</v>
      </c>
      <c r="G1732" s="6"/>
      <c r="H1732" s="6">
        <v>2731</v>
      </c>
      <c r="I1732" s="14">
        <f>SUMIF(Чек_позиція!D:D,Продаж!H1732,Чек_позиція!F:F)</f>
        <v>628.51</v>
      </c>
      <c r="J1732" t="str">
        <f>VLOOKUP(D1732,Аптека!A:B,2,FALSE)</f>
        <v>Аптека №9</v>
      </c>
      <c r="K1732" t="str">
        <f t="shared" si="27"/>
        <v>нема рецепту</v>
      </c>
    </row>
    <row r="1733" spans="1:11">
      <c r="A1733" s="4">
        <v>1732</v>
      </c>
      <c r="B1733" s="7">
        <v>45695</v>
      </c>
      <c r="C1733" s="5" t="s">
        <v>2206</v>
      </c>
      <c r="D1733" s="6">
        <v>20</v>
      </c>
      <c r="E1733" s="20">
        <v>443</v>
      </c>
      <c r="F1733" s="6">
        <v>260</v>
      </c>
      <c r="G1733" s="6"/>
      <c r="H1733" s="6">
        <v>2732</v>
      </c>
      <c r="I1733" s="14">
        <f>SUMIF(Чек_позиція!D:D,Продаж!H1733,Чек_позиція!F:F)</f>
        <v>5478.35</v>
      </c>
      <c r="J1733" t="str">
        <f>VLOOKUP(D1733,Аптека!A:B,2,FALSE)</f>
        <v>Аптека №20</v>
      </c>
      <c r="K1733" t="str">
        <f t="shared" si="27"/>
        <v>нема рецепту</v>
      </c>
    </row>
    <row r="1734" spans="1:11">
      <c r="A1734" s="4">
        <v>1733</v>
      </c>
      <c r="B1734" s="7">
        <v>45729</v>
      </c>
      <c r="C1734" s="5" t="s">
        <v>2206</v>
      </c>
      <c r="D1734" s="6">
        <v>11</v>
      </c>
      <c r="E1734" s="20">
        <v>187</v>
      </c>
      <c r="F1734" s="6">
        <v>11</v>
      </c>
      <c r="G1734" s="6"/>
      <c r="H1734" s="6">
        <v>2733</v>
      </c>
      <c r="I1734" s="14">
        <f>SUMIF(Чек_позиція!D:D,Продаж!H1734,Чек_позиція!F:F)</f>
        <v>2408.9700000000003</v>
      </c>
      <c r="J1734" t="str">
        <f>VLOOKUP(D1734,Аптека!A:B,2,FALSE)</f>
        <v>Аптека №11</v>
      </c>
      <c r="K1734" t="str">
        <f t="shared" si="27"/>
        <v>нема рецепту</v>
      </c>
    </row>
    <row r="1735" spans="1:11">
      <c r="A1735" s="4">
        <v>1734</v>
      </c>
      <c r="B1735" s="7">
        <v>45827</v>
      </c>
      <c r="C1735" s="5" t="s">
        <v>2206</v>
      </c>
      <c r="D1735" s="6">
        <v>10</v>
      </c>
      <c r="E1735" s="20"/>
      <c r="F1735" s="6">
        <v>10</v>
      </c>
      <c r="G1735" s="6"/>
      <c r="H1735" s="6">
        <v>2734</v>
      </c>
      <c r="I1735" s="14">
        <f>SUMIF(Чек_позиція!D:D,Продаж!H1735,Чек_позиція!F:F)</f>
        <v>7177.62</v>
      </c>
      <c r="J1735" t="str">
        <f>VLOOKUP(D1735,Аптека!A:B,2,FALSE)</f>
        <v>Аптека №10</v>
      </c>
      <c r="K1735" t="str">
        <f t="shared" si="27"/>
        <v>нема рецепту</v>
      </c>
    </row>
    <row r="1736" spans="1:11">
      <c r="A1736" s="4">
        <v>1735</v>
      </c>
      <c r="B1736" s="7">
        <v>45679</v>
      </c>
      <c r="C1736" s="5" t="s">
        <v>2206</v>
      </c>
      <c r="D1736" s="6">
        <v>25</v>
      </c>
      <c r="E1736" s="20"/>
      <c r="F1736" s="6">
        <v>205</v>
      </c>
      <c r="G1736" s="6"/>
      <c r="H1736" s="6">
        <v>2735</v>
      </c>
      <c r="I1736" s="14">
        <f>SUMIF(Чек_позиція!D:D,Продаж!H1736,Чек_позиція!F:F)</f>
        <v>932.8900000000001</v>
      </c>
      <c r="J1736" t="str">
        <f>VLOOKUP(D1736,Аптека!A:B,2,FALSE)</f>
        <v>Аптека №25</v>
      </c>
      <c r="K1736" t="str">
        <f t="shared" si="27"/>
        <v>нема рецепту</v>
      </c>
    </row>
    <row r="1737" spans="1:11">
      <c r="A1737" s="4">
        <v>1736</v>
      </c>
      <c r="B1737" s="7">
        <v>45662</v>
      </c>
      <c r="C1737" s="5" t="s">
        <v>8</v>
      </c>
      <c r="D1737" s="6">
        <v>5</v>
      </c>
      <c r="E1737" s="20">
        <v>52</v>
      </c>
      <c r="F1737" s="6">
        <v>245</v>
      </c>
      <c r="G1737" s="6"/>
      <c r="H1737" s="6">
        <v>2736</v>
      </c>
      <c r="I1737" s="14">
        <f>SUMIF(Чек_позиція!D:D,Продаж!H1737,Чек_позиція!F:F)</f>
        <v>3398.29</v>
      </c>
      <c r="J1737" t="str">
        <f>VLOOKUP(D1737,Аптека!A:B,2,FALSE)</f>
        <v>Аптека №5</v>
      </c>
      <c r="K1737" t="str">
        <f t="shared" si="27"/>
        <v>нема рецепту</v>
      </c>
    </row>
    <row r="1738" spans="1:11">
      <c r="A1738" s="4">
        <v>1737</v>
      </c>
      <c r="B1738" s="7">
        <v>45689</v>
      </c>
      <c r="C1738" s="5" t="s">
        <v>2206</v>
      </c>
      <c r="D1738" s="6">
        <v>30</v>
      </c>
      <c r="E1738" s="20"/>
      <c r="F1738" s="6">
        <v>270</v>
      </c>
      <c r="G1738" s="6"/>
      <c r="H1738" s="6">
        <v>2737</v>
      </c>
      <c r="I1738" s="14">
        <f>SUMIF(Чек_позиція!D:D,Продаж!H1738,Чек_позиція!F:F)</f>
        <v>8248.4</v>
      </c>
      <c r="J1738" t="str">
        <f>VLOOKUP(D1738,Аптека!A:B,2,FALSE)</f>
        <v>Аптека №30</v>
      </c>
      <c r="K1738" t="str">
        <f t="shared" si="27"/>
        <v>нема рецепту</v>
      </c>
    </row>
    <row r="1739" spans="1:11">
      <c r="A1739" s="4">
        <v>1738</v>
      </c>
      <c r="B1739" s="7">
        <v>45661</v>
      </c>
      <c r="C1739" s="5" t="s">
        <v>2206</v>
      </c>
      <c r="D1739" s="6">
        <v>44</v>
      </c>
      <c r="E1739" s="20"/>
      <c r="F1739" s="6">
        <v>44</v>
      </c>
      <c r="G1739" s="6"/>
      <c r="H1739" s="6">
        <v>2738</v>
      </c>
      <c r="I1739" s="14">
        <f>SUMIF(Чек_позиція!D:D,Продаж!H1739,Чек_позиція!F:F)</f>
        <v>6899.95</v>
      </c>
      <c r="J1739" t="str">
        <f>VLOOKUP(D1739,Аптека!A:B,2,FALSE)</f>
        <v>Аптека №44</v>
      </c>
      <c r="K1739" t="str">
        <f t="shared" si="27"/>
        <v>нема рецепту</v>
      </c>
    </row>
    <row r="1740" spans="1:11">
      <c r="A1740" s="4">
        <v>1739</v>
      </c>
      <c r="B1740" s="7">
        <v>45693</v>
      </c>
      <c r="C1740" s="5" t="s">
        <v>8</v>
      </c>
      <c r="D1740" s="6">
        <v>9</v>
      </c>
      <c r="E1740" s="20">
        <v>356</v>
      </c>
      <c r="F1740" s="6">
        <v>69</v>
      </c>
      <c r="G1740" s="6"/>
      <c r="H1740" s="6">
        <v>2739</v>
      </c>
      <c r="I1740" s="14">
        <f>SUMIF(Чек_позиція!D:D,Продаж!H1740,Чек_позиція!F:F)</f>
        <v>94.62</v>
      </c>
      <c r="J1740" t="str">
        <f>VLOOKUP(D1740,Аптека!A:B,2,FALSE)</f>
        <v>Аптека №9</v>
      </c>
      <c r="K1740" t="str">
        <f t="shared" si="27"/>
        <v>нема рецепту</v>
      </c>
    </row>
    <row r="1741" spans="1:11">
      <c r="A1741" s="4">
        <v>1740</v>
      </c>
      <c r="B1741" s="7">
        <v>45788</v>
      </c>
      <c r="C1741" s="5" t="s">
        <v>2206</v>
      </c>
      <c r="D1741" s="6">
        <v>59</v>
      </c>
      <c r="E1741" s="20">
        <v>28</v>
      </c>
      <c r="F1741" s="6">
        <v>299</v>
      </c>
      <c r="G1741" s="6"/>
      <c r="H1741" s="6">
        <v>2740</v>
      </c>
      <c r="I1741" s="14">
        <f>SUMIF(Чек_позиція!D:D,Продаж!H1741,Чек_позиція!F:F)</f>
        <v>4408.0599999999995</v>
      </c>
      <c r="J1741" t="str">
        <f>VLOOKUP(D1741,Аптека!A:B,2,FALSE)</f>
        <v>Аптека №59</v>
      </c>
      <c r="K1741" t="str">
        <f t="shared" si="27"/>
        <v>нема рецепту</v>
      </c>
    </row>
    <row r="1742" spans="1:11">
      <c r="A1742" s="4">
        <v>1741</v>
      </c>
      <c r="B1742" s="7">
        <v>45691</v>
      </c>
      <c r="C1742" s="5" t="s">
        <v>8</v>
      </c>
      <c r="D1742" s="6">
        <v>9</v>
      </c>
      <c r="E1742" s="20">
        <v>408</v>
      </c>
      <c r="F1742" s="6">
        <v>189</v>
      </c>
      <c r="G1742" s="6"/>
      <c r="H1742" s="6">
        <v>2741</v>
      </c>
      <c r="I1742" s="14">
        <f>SUMIF(Чек_позиція!D:D,Продаж!H1742,Чек_позиція!F:F)</f>
        <v>3629.71</v>
      </c>
      <c r="J1742" t="str">
        <f>VLOOKUP(D1742,Аптека!A:B,2,FALSE)</f>
        <v>Аптека №9</v>
      </c>
      <c r="K1742" t="str">
        <f t="shared" si="27"/>
        <v>нема рецепту</v>
      </c>
    </row>
    <row r="1743" spans="1:11">
      <c r="A1743" s="4">
        <v>1742</v>
      </c>
      <c r="B1743" s="7">
        <v>45732</v>
      </c>
      <c r="C1743" s="5" t="s">
        <v>8</v>
      </c>
      <c r="D1743" s="6">
        <v>36</v>
      </c>
      <c r="E1743" s="20">
        <v>445</v>
      </c>
      <c r="F1743" s="6">
        <v>396</v>
      </c>
      <c r="G1743" s="6">
        <v>340</v>
      </c>
      <c r="H1743" s="6">
        <v>2742</v>
      </c>
      <c r="I1743" s="14">
        <f>SUMIF(Чек_позиція!D:D,Продаж!H1743,Чек_позиція!F:F)</f>
        <v>4822.3600000000006</v>
      </c>
      <c r="J1743" t="str">
        <f>VLOOKUP(D1743,Аптека!A:B,2,FALSE)</f>
        <v>Аптека №36</v>
      </c>
      <c r="K1743" t="str">
        <f t="shared" si="27"/>
        <v>є рецепт</v>
      </c>
    </row>
    <row r="1744" spans="1:11">
      <c r="A1744" s="4">
        <v>1743</v>
      </c>
      <c r="B1744" s="7">
        <v>45790</v>
      </c>
      <c r="C1744" s="5" t="s">
        <v>2206</v>
      </c>
      <c r="D1744" s="6">
        <v>43</v>
      </c>
      <c r="E1744" s="20"/>
      <c r="F1744" s="6">
        <v>43</v>
      </c>
      <c r="G1744" s="6"/>
      <c r="H1744" s="6">
        <v>2743</v>
      </c>
      <c r="I1744" s="14">
        <f>SUMIF(Чек_позиція!D:D,Продаж!H1744,Чек_позиція!F:F)</f>
        <v>8982.51</v>
      </c>
      <c r="J1744" t="str">
        <f>VLOOKUP(D1744,Аптека!A:B,2,FALSE)</f>
        <v>Аптека №43</v>
      </c>
      <c r="K1744" t="str">
        <f t="shared" si="27"/>
        <v>нема рецепту</v>
      </c>
    </row>
    <row r="1745" spans="1:11">
      <c r="A1745" s="4">
        <v>1744</v>
      </c>
      <c r="B1745" s="7">
        <v>45710</v>
      </c>
      <c r="C1745" s="5" t="s">
        <v>8</v>
      </c>
      <c r="D1745" s="6">
        <v>15</v>
      </c>
      <c r="E1745" s="20">
        <v>198</v>
      </c>
      <c r="F1745" s="6">
        <v>255</v>
      </c>
      <c r="G1745" s="6">
        <v>1175</v>
      </c>
      <c r="H1745" s="6">
        <v>2744</v>
      </c>
      <c r="I1745" s="14">
        <f>SUMIF(Чек_позиція!D:D,Продаж!H1745,Чек_позиція!F:F)</f>
        <v>2408.7799999999997</v>
      </c>
      <c r="J1745" t="str">
        <f>VLOOKUP(D1745,Аптека!A:B,2,FALSE)</f>
        <v>Аптека №15</v>
      </c>
      <c r="K1745" t="str">
        <f t="shared" si="27"/>
        <v>є рецепт</v>
      </c>
    </row>
    <row r="1746" spans="1:11">
      <c r="A1746" s="4">
        <v>1745</v>
      </c>
      <c r="B1746" s="7">
        <v>45714</v>
      </c>
      <c r="C1746" s="5" t="s">
        <v>8</v>
      </c>
      <c r="D1746" s="6">
        <v>31</v>
      </c>
      <c r="E1746" s="20">
        <v>341</v>
      </c>
      <c r="F1746" s="6">
        <v>391</v>
      </c>
      <c r="G1746" s="6">
        <v>373</v>
      </c>
      <c r="H1746" s="6">
        <v>2745</v>
      </c>
      <c r="I1746" s="14">
        <f>SUMIF(Чек_позиція!D:D,Продаж!H1746,Чек_позиція!F:F)</f>
        <v>845.88</v>
      </c>
      <c r="J1746" t="str">
        <f>VLOOKUP(D1746,Аптека!A:B,2,FALSE)</f>
        <v>Аптека №31</v>
      </c>
      <c r="K1746" t="str">
        <f t="shared" si="27"/>
        <v>є рецепт</v>
      </c>
    </row>
    <row r="1747" spans="1:11">
      <c r="A1747" s="4">
        <v>1746</v>
      </c>
      <c r="B1747" s="7">
        <v>45804</v>
      </c>
      <c r="C1747" s="5" t="s">
        <v>8</v>
      </c>
      <c r="D1747" s="6">
        <v>45</v>
      </c>
      <c r="E1747" s="20">
        <v>137</v>
      </c>
      <c r="F1747" s="6">
        <v>225</v>
      </c>
      <c r="G1747" s="6"/>
      <c r="H1747" s="6">
        <v>2746</v>
      </c>
      <c r="I1747" s="14">
        <f>SUMIF(Чек_позиція!D:D,Продаж!H1747,Чек_позиція!F:F)</f>
        <v>1260.17</v>
      </c>
      <c r="J1747" t="str">
        <f>VLOOKUP(D1747,Аптека!A:B,2,FALSE)</f>
        <v>Аптека №45</v>
      </c>
      <c r="K1747" t="str">
        <f t="shared" si="27"/>
        <v>нема рецепту</v>
      </c>
    </row>
    <row r="1748" spans="1:11">
      <c r="A1748" s="4">
        <v>1747</v>
      </c>
      <c r="B1748" s="7">
        <v>45688</v>
      </c>
      <c r="C1748" s="5" t="s">
        <v>8</v>
      </c>
      <c r="D1748" s="6">
        <v>48</v>
      </c>
      <c r="E1748" s="20">
        <v>283</v>
      </c>
      <c r="F1748" s="6">
        <v>168</v>
      </c>
      <c r="G1748" s="6"/>
      <c r="H1748" s="6">
        <v>2747</v>
      </c>
      <c r="I1748" s="14">
        <f>SUMIF(Чек_позиція!D:D,Продаж!H1748,Чек_позиція!F:F)</f>
        <v>6459.2599999999993</v>
      </c>
      <c r="J1748" t="str">
        <f>VLOOKUP(D1748,Аптека!A:B,2,FALSE)</f>
        <v>Аптека №48</v>
      </c>
      <c r="K1748" t="str">
        <f t="shared" si="27"/>
        <v>нема рецепту</v>
      </c>
    </row>
    <row r="1749" spans="1:11">
      <c r="A1749" s="4">
        <v>1748</v>
      </c>
      <c r="B1749" s="7">
        <v>45662</v>
      </c>
      <c r="C1749" s="5" t="s">
        <v>8</v>
      </c>
      <c r="D1749" s="6">
        <v>57</v>
      </c>
      <c r="E1749" s="20">
        <v>199</v>
      </c>
      <c r="F1749" s="6">
        <v>177</v>
      </c>
      <c r="G1749" s="6"/>
      <c r="H1749" s="6">
        <v>2748</v>
      </c>
      <c r="I1749" s="14">
        <f>SUMIF(Чек_позиція!D:D,Продаж!H1749,Чек_позиція!F:F)</f>
        <v>4366.9299999999994</v>
      </c>
      <c r="J1749" t="str">
        <f>VLOOKUP(D1749,Аптека!A:B,2,FALSE)</f>
        <v>Аптека №57</v>
      </c>
      <c r="K1749" t="str">
        <f t="shared" si="27"/>
        <v>нема рецепту</v>
      </c>
    </row>
    <row r="1750" spans="1:11">
      <c r="A1750" s="4">
        <v>1749</v>
      </c>
      <c r="B1750" s="7">
        <v>45682</v>
      </c>
      <c r="C1750" s="5" t="s">
        <v>8</v>
      </c>
      <c r="D1750" s="6">
        <v>4</v>
      </c>
      <c r="E1750" s="20">
        <v>367</v>
      </c>
      <c r="F1750" s="6">
        <v>184</v>
      </c>
      <c r="G1750" s="6"/>
      <c r="H1750" s="6">
        <v>2749</v>
      </c>
      <c r="I1750" s="14">
        <f>SUMIF(Чек_позиція!D:D,Продаж!H1750,Чек_позиція!F:F)</f>
        <v>7701.7900000000009</v>
      </c>
      <c r="J1750" t="str">
        <f>VLOOKUP(D1750,Аптека!A:B,2,FALSE)</f>
        <v>Аптека №4</v>
      </c>
      <c r="K1750" t="str">
        <f t="shared" si="27"/>
        <v>нема рецепту</v>
      </c>
    </row>
    <row r="1751" spans="1:11">
      <c r="A1751" s="4">
        <v>1750</v>
      </c>
      <c r="B1751" s="7">
        <v>45739</v>
      </c>
      <c r="C1751" s="5" t="s">
        <v>2206</v>
      </c>
      <c r="D1751" s="6">
        <v>56</v>
      </c>
      <c r="E1751" s="20">
        <v>242</v>
      </c>
      <c r="F1751" s="6">
        <v>116</v>
      </c>
      <c r="G1751" s="6"/>
      <c r="H1751" s="6">
        <v>2750</v>
      </c>
      <c r="I1751" s="14">
        <f>SUMIF(Чек_позиція!D:D,Продаж!H1751,Чек_позиція!F:F)</f>
        <v>2174</v>
      </c>
      <c r="J1751" t="str">
        <f>VLOOKUP(D1751,Аптека!A:B,2,FALSE)</f>
        <v>Аптека №56</v>
      </c>
      <c r="K1751" t="str">
        <f t="shared" si="27"/>
        <v>нема рецепту</v>
      </c>
    </row>
    <row r="1752" spans="1:11">
      <c r="A1752" s="4">
        <v>1751</v>
      </c>
      <c r="B1752" s="7">
        <v>45674</v>
      </c>
      <c r="C1752" s="5" t="s">
        <v>2206</v>
      </c>
      <c r="D1752" s="6">
        <v>34</v>
      </c>
      <c r="E1752" s="20">
        <v>259</v>
      </c>
      <c r="F1752" s="6">
        <v>94</v>
      </c>
      <c r="G1752" s="6"/>
      <c r="H1752" s="6">
        <v>2751</v>
      </c>
      <c r="I1752" s="14">
        <f>SUMIF(Чек_позиція!D:D,Продаж!H1752,Чек_позиція!F:F)</f>
        <v>889.68</v>
      </c>
      <c r="J1752" t="str">
        <f>VLOOKUP(D1752,Аптека!A:B,2,FALSE)</f>
        <v>Аптека №34</v>
      </c>
      <c r="K1752" t="str">
        <f t="shared" si="27"/>
        <v>нема рецепту</v>
      </c>
    </row>
    <row r="1753" spans="1:11">
      <c r="A1753" s="4">
        <v>1752</v>
      </c>
      <c r="B1753" s="7">
        <v>45679</v>
      </c>
      <c r="C1753" s="5" t="s">
        <v>8</v>
      </c>
      <c r="D1753" s="6">
        <v>9</v>
      </c>
      <c r="E1753" s="20">
        <v>279</v>
      </c>
      <c r="F1753" s="6">
        <v>369</v>
      </c>
      <c r="G1753" s="6">
        <v>351</v>
      </c>
      <c r="H1753" s="6">
        <v>2752</v>
      </c>
      <c r="I1753" s="14">
        <f>SUMIF(Чек_позиція!D:D,Продаж!H1753,Чек_позиція!F:F)</f>
        <v>2359.9399999999996</v>
      </c>
      <c r="J1753" t="str">
        <f>VLOOKUP(D1753,Аптека!A:B,2,FALSE)</f>
        <v>Аптека №9</v>
      </c>
      <c r="K1753" t="str">
        <f t="shared" si="27"/>
        <v>є рецепт</v>
      </c>
    </row>
    <row r="1754" spans="1:11">
      <c r="A1754" s="4">
        <v>1753</v>
      </c>
      <c r="B1754" s="7">
        <v>45754</v>
      </c>
      <c r="C1754" s="5" t="s">
        <v>8</v>
      </c>
      <c r="D1754" s="6">
        <v>8</v>
      </c>
      <c r="E1754" s="20"/>
      <c r="F1754" s="6">
        <v>368</v>
      </c>
      <c r="G1754" s="6"/>
      <c r="H1754" s="6">
        <v>2753</v>
      </c>
      <c r="I1754" s="14">
        <f>SUMIF(Чек_позиція!D:D,Продаж!H1754,Чек_позиція!F:F)</f>
        <v>1489.29</v>
      </c>
      <c r="J1754" t="str">
        <f>VLOOKUP(D1754,Аптека!A:B,2,FALSE)</f>
        <v>Аптека №8</v>
      </c>
      <c r="K1754" t="str">
        <f t="shared" si="27"/>
        <v>нема рецепту</v>
      </c>
    </row>
    <row r="1755" spans="1:11">
      <c r="A1755" s="4">
        <v>1754</v>
      </c>
      <c r="B1755" s="7">
        <v>45761</v>
      </c>
      <c r="C1755" s="5" t="s">
        <v>2206</v>
      </c>
      <c r="D1755" s="6">
        <v>53</v>
      </c>
      <c r="E1755" s="20">
        <v>506</v>
      </c>
      <c r="F1755" s="6">
        <v>233</v>
      </c>
      <c r="G1755" s="6">
        <v>544</v>
      </c>
      <c r="H1755" s="6">
        <v>2754</v>
      </c>
      <c r="I1755" s="14">
        <f>SUMIF(Чек_позиція!D:D,Продаж!H1755,Чек_позиція!F:F)</f>
        <v>8521.27</v>
      </c>
      <c r="J1755" t="str">
        <f>VLOOKUP(D1755,Аптека!A:B,2,FALSE)</f>
        <v>Аптека №53</v>
      </c>
      <c r="K1755" t="str">
        <f t="shared" si="27"/>
        <v>є рецепт</v>
      </c>
    </row>
    <row r="1756" spans="1:11">
      <c r="A1756" s="4">
        <v>1755</v>
      </c>
      <c r="B1756" s="7">
        <v>45672</v>
      </c>
      <c r="C1756" s="5" t="s">
        <v>8</v>
      </c>
      <c r="D1756" s="6">
        <v>21</v>
      </c>
      <c r="E1756" s="20"/>
      <c r="F1756" s="6">
        <v>201</v>
      </c>
      <c r="G1756" s="6"/>
      <c r="H1756" s="6">
        <v>2755</v>
      </c>
      <c r="I1756" s="14">
        <f>SUMIF(Чек_позиція!D:D,Продаж!H1756,Чек_позиція!F:F)</f>
        <v>6264.9</v>
      </c>
      <c r="J1756" t="str">
        <f>VLOOKUP(D1756,Аптека!A:B,2,FALSE)</f>
        <v>Аптека №21</v>
      </c>
      <c r="K1756" t="str">
        <f t="shared" si="27"/>
        <v>нема рецепту</v>
      </c>
    </row>
    <row r="1757" spans="1:11">
      <c r="A1757" s="4">
        <v>1756</v>
      </c>
      <c r="B1757" s="7">
        <v>45689</v>
      </c>
      <c r="C1757" s="5" t="s">
        <v>2206</v>
      </c>
      <c r="D1757" s="6">
        <v>4</v>
      </c>
      <c r="E1757" s="20">
        <v>338</v>
      </c>
      <c r="F1757" s="6">
        <v>124</v>
      </c>
      <c r="G1757" s="6"/>
      <c r="H1757" s="6">
        <v>2756</v>
      </c>
      <c r="I1757" s="14">
        <f>SUMIF(Чек_позиція!D:D,Продаж!H1757,Чек_позиція!F:F)</f>
        <v>5597.3399999999992</v>
      </c>
      <c r="J1757" t="str">
        <f>VLOOKUP(D1757,Аптека!A:B,2,FALSE)</f>
        <v>Аптека №4</v>
      </c>
      <c r="K1757" t="str">
        <f t="shared" si="27"/>
        <v>нема рецепту</v>
      </c>
    </row>
    <row r="1758" spans="1:11">
      <c r="A1758" s="4">
        <v>1757</v>
      </c>
      <c r="B1758" s="7">
        <v>45779</v>
      </c>
      <c r="C1758" s="5" t="s">
        <v>2206</v>
      </c>
      <c r="D1758" s="6">
        <v>55</v>
      </c>
      <c r="E1758" s="20">
        <v>181</v>
      </c>
      <c r="F1758" s="6">
        <v>295</v>
      </c>
      <c r="G1758" s="6"/>
      <c r="H1758" s="6">
        <v>2757</v>
      </c>
      <c r="I1758" s="14">
        <f>SUMIF(Чек_позиція!D:D,Продаж!H1758,Чек_позиція!F:F)</f>
        <v>3984.8</v>
      </c>
      <c r="J1758" t="str">
        <f>VLOOKUP(D1758,Аптека!A:B,2,FALSE)</f>
        <v>Аптека №55</v>
      </c>
      <c r="K1758" t="str">
        <f t="shared" si="27"/>
        <v>нема рецепту</v>
      </c>
    </row>
    <row r="1759" spans="1:11">
      <c r="A1759" s="4">
        <v>1758</v>
      </c>
      <c r="B1759" s="7">
        <v>45772</v>
      </c>
      <c r="C1759" s="5" t="s">
        <v>8</v>
      </c>
      <c r="D1759" s="6">
        <v>23</v>
      </c>
      <c r="E1759" s="20">
        <v>219</v>
      </c>
      <c r="F1759" s="6">
        <v>203</v>
      </c>
      <c r="G1759" s="6">
        <v>534</v>
      </c>
      <c r="H1759" s="6">
        <v>2758</v>
      </c>
      <c r="I1759" s="14">
        <f>SUMIF(Чек_позиція!D:D,Продаж!H1759,Чек_позиція!F:F)</f>
        <v>1599.87</v>
      </c>
      <c r="J1759" t="str">
        <f>VLOOKUP(D1759,Аптека!A:B,2,FALSE)</f>
        <v>Аптека №23</v>
      </c>
      <c r="K1759" t="str">
        <f t="shared" si="27"/>
        <v>є рецепт</v>
      </c>
    </row>
    <row r="1760" spans="1:11">
      <c r="A1760" s="4">
        <v>1759</v>
      </c>
      <c r="B1760" s="7">
        <v>45741</v>
      </c>
      <c r="C1760" s="5" t="s">
        <v>2206</v>
      </c>
      <c r="D1760" s="6">
        <v>5</v>
      </c>
      <c r="E1760" s="20"/>
      <c r="F1760" s="6">
        <v>185</v>
      </c>
      <c r="G1760" s="6"/>
      <c r="H1760" s="6">
        <v>2759</v>
      </c>
      <c r="I1760" s="14">
        <f>SUMIF(Чек_позиція!D:D,Продаж!H1760,Чек_позиція!F:F)</f>
        <v>8863.02</v>
      </c>
      <c r="J1760" t="str">
        <f>VLOOKUP(D1760,Аптека!A:B,2,FALSE)</f>
        <v>Аптека №5</v>
      </c>
      <c r="K1760" t="str">
        <f t="shared" si="27"/>
        <v>нема рецепту</v>
      </c>
    </row>
    <row r="1761" spans="1:11">
      <c r="A1761" s="4">
        <v>1760</v>
      </c>
      <c r="B1761" s="7">
        <v>45750</v>
      </c>
      <c r="C1761" s="5" t="s">
        <v>2206</v>
      </c>
      <c r="D1761" s="6">
        <v>7</v>
      </c>
      <c r="E1761" s="20"/>
      <c r="F1761" s="6">
        <v>7</v>
      </c>
      <c r="G1761" s="6">
        <v>595</v>
      </c>
      <c r="H1761" s="6">
        <v>2760</v>
      </c>
      <c r="I1761" s="14">
        <f>SUMIF(Чек_позиція!D:D,Продаж!H1761,Чек_позиція!F:F)</f>
        <v>3295.36</v>
      </c>
      <c r="J1761" t="str">
        <f>VLOOKUP(D1761,Аптека!A:B,2,FALSE)</f>
        <v>Аптека №7</v>
      </c>
      <c r="K1761" t="str">
        <f t="shared" si="27"/>
        <v>є рецепт</v>
      </c>
    </row>
    <row r="1762" spans="1:11">
      <c r="A1762" s="4">
        <v>1761</v>
      </c>
      <c r="B1762" s="7">
        <v>45699</v>
      </c>
      <c r="C1762" s="5" t="s">
        <v>8</v>
      </c>
      <c r="D1762" s="6">
        <v>48</v>
      </c>
      <c r="E1762" s="20"/>
      <c r="F1762" s="6">
        <v>348</v>
      </c>
      <c r="G1762" s="6"/>
      <c r="H1762" s="6">
        <v>2761</v>
      </c>
      <c r="I1762" s="14">
        <f>SUMIF(Чек_позиція!D:D,Продаж!H1762,Чек_позиція!F:F)</f>
        <v>6776.53</v>
      </c>
      <c r="J1762" t="str">
        <f>VLOOKUP(D1762,Аптека!A:B,2,FALSE)</f>
        <v>Аптека №48</v>
      </c>
      <c r="K1762" t="str">
        <f t="shared" si="27"/>
        <v>нема рецепту</v>
      </c>
    </row>
    <row r="1763" spans="1:11">
      <c r="A1763" s="4">
        <v>1762</v>
      </c>
      <c r="B1763" s="7">
        <v>45745</v>
      </c>
      <c r="C1763" s="5" t="s">
        <v>8</v>
      </c>
      <c r="D1763" s="6">
        <v>50</v>
      </c>
      <c r="E1763" s="20"/>
      <c r="F1763" s="6">
        <v>230</v>
      </c>
      <c r="G1763" s="6"/>
      <c r="H1763" s="6">
        <v>2762</v>
      </c>
      <c r="I1763" s="14">
        <f>SUMIF(Чек_позиція!D:D,Продаж!H1763,Чек_позиція!F:F)</f>
        <v>6465.4800000000005</v>
      </c>
      <c r="J1763" t="str">
        <f>VLOOKUP(D1763,Аптека!A:B,2,FALSE)</f>
        <v>Аптека №50</v>
      </c>
      <c r="K1763" t="str">
        <f t="shared" si="27"/>
        <v>нема рецепту</v>
      </c>
    </row>
    <row r="1764" spans="1:11">
      <c r="A1764" s="4">
        <v>1763</v>
      </c>
      <c r="B1764" s="7">
        <v>45782</v>
      </c>
      <c r="C1764" s="5" t="s">
        <v>8</v>
      </c>
      <c r="D1764" s="6">
        <v>40</v>
      </c>
      <c r="E1764" s="20">
        <v>157</v>
      </c>
      <c r="F1764" s="6">
        <v>100</v>
      </c>
      <c r="G1764" s="6"/>
      <c r="H1764" s="6">
        <v>2763</v>
      </c>
      <c r="I1764" s="14">
        <f>SUMIF(Чек_позиція!D:D,Продаж!H1764,Чек_позиція!F:F)</f>
        <v>2575.0500000000002</v>
      </c>
      <c r="J1764" t="str">
        <f>VLOOKUP(D1764,Аптека!A:B,2,FALSE)</f>
        <v>Аптека №40</v>
      </c>
      <c r="K1764" t="str">
        <f t="shared" si="27"/>
        <v>нема рецепту</v>
      </c>
    </row>
    <row r="1765" spans="1:11">
      <c r="A1765" s="4">
        <v>1764</v>
      </c>
      <c r="B1765" s="7">
        <v>45722</v>
      </c>
      <c r="C1765" s="5" t="s">
        <v>8</v>
      </c>
      <c r="D1765" s="6">
        <v>54</v>
      </c>
      <c r="E1765" s="20">
        <v>241</v>
      </c>
      <c r="F1765" s="6">
        <v>354</v>
      </c>
      <c r="G1765" s="6">
        <v>282</v>
      </c>
      <c r="H1765" s="6">
        <v>2764</v>
      </c>
      <c r="I1765" s="14">
        <f>SUMIF(Чек_позиція!D:D,Продаж!H1765,Чек_позиція!F:F)</f>
        <v>1406.57</v>
      </c>
      <c r="J1765" t="str">
        <f>VLOOKUP(D1765,Аптека!A:B,2,FALSE)</f>
        <v>Аптека №54</v>
      </c>
      <c r="K1765" t="str">
        <f t="shared" si="27"/>
        <v>є рецепт</v>
      </c>
    </row>
    <row r="1766" spans="1:11">
      <c r="A1766" s="4">
        <v>1765</v>
      </c>
      <c r="B1766" s="7">
        <v>45712</v>
      </c>
      <c r="C1766" s="5" t="s">
        <v>2206</v>
      </c>
      <c r="D1766" s="6">
        <v>21</v>
      </c>
      <c r="E1766" s="20">
        <v>399</v>
      </c>
      <c r="F1766" s="6">
        <v>261</v>
      </c>
      <c r="G1766" s="6">
        <v>1240</v>
      </c>
      <c r="H1766" s="6">
        <v>2765</v>
      </c>
      <c r="I1766" s="14">
        <f>SUMIF(Чек_позиція!D:D,Продаж!H1766,Чек_позиція!F:F)</f>
        <v>6513.34</v>
      </c>
      <c r="J1766" t="str">
        <f>VLOOKUP(D1766,Аптека!A:B,2,FALSE)</f>
        <v>Аптека №21</v>
      </c>
      <c r="K1766" t="str">
        <f t="shared" si="27"/>
        <v>є рецепт</v>
      </c>
    </row>
    <row r="1767" spans="1:11">
      <c r="A1767" s="4">
        <v>1766</v>
      </c>
      <c r="B1767" s="7">
        <v>45785</v>
      </c>
      <c r="C1767" s="5" t="s">
        <v>8</v>
      </c>
      <c r="D1767" s="6">
        <v>42</v>
      </c>
      <c r="E1767" s="20">
        <v>208</v>
      </c>
      <c r="F1767" s="6">
        <v>42</v>
      </c>
      <c r="G1767" s="6"/>
      <c r="H1767" s="6">
        <v>2766</v>
      </c>
      <c r="I1767" s="14">
        <f>SUMIF(Чек_позиція!D:D,Продаж!H1767,Чек_позиція!F:F)</f>
        <v>1458.6800000000003</v>
      </c>
      <c r="J1767" t="str">
        <f>VLOOKUP(D1767,Аптека!A:B,2,FALSE)</f>
        <v>Аптека №42</v>
      </c>
      <c r="K1767" t="str">
        <f t="shared" si="27"/>
        <v>нема рецепту</v>
      </c>
    </row>
    <row r="1768" spans="1:11">
      <c r="A1768" s="4">
        <v>1767</v>
      </c>
      <c r="B1768" s="7">
        <v>45823</v>
      </c>
      <c r="C1768" s="5" t="s">
        <v>8</v>
      </c>
      <c r="D1768" s="6">
        <v>23</v>
      </c>
      <c r="E1768" s="20">
        <v>338</v>
      </c>
      <c r="F1768" s="6">
        <v>143</v>
      </c>
      <c r="G1768" s="6"/>
      <c r="H1768" s="6">
        <v>2767</v>
      </c>
      <c r="I1768" s="14">
        <f>SUMIF(Чек_позиція!D:D,Продаж!H1768,Чек_позиція!F:F)</f>
        <v>5269.68</v>
      </c>
      <c r="J1768" t="str">
        <f>VLOOKUP(D1768,Аптека!A:B,2,FALSE)</f>
        <v>Аптека №23</v>
      </c>
      <c r="K1768" t="str">
        <f t="shared" si="27"/>
        <v>нема рецепту</v>
      </c>
    </row>
    <row r="1769" spans="1:11">
      <c r="A1769" s="4">
        <v>1768</v>
      </c>
      <c r="B1769" s="7">
        <v>45759</v>
      </c>
      <c r="C1769" s="5" t="s">
        <v>8</v>
      </c>
      <c r="D1769" s="6">
        <v>35</v>
      </c>
      <c r="E1769" s="20"/>
      <c r="F1769" s="6">
        <v>35</v>
      </c>
      <c r="G1769" s="6"/>
      <c r="H1769" s="6">
        <v>2768</v>
      </c>
      <c r="I1769" s="14">
        <f>SUMIF(Чек_позиція!D:D,Продаж!H1769,Чек_позиція!F:F)</f>
        <v>1772.98</v>
      </c>
      <c r="J1769" t="str">
        <f>VLOOKUP(D1769,Аптека!A:B,2,FALSE)</f>
        <v>Аптека №35</v>
      </c>
      <c r="K1769" t="str">
        <f t="shared" si="27"/>
        <v>нема рецепту</v>
      </c>
    </row>
    <row r="1770" spans="1:11">
      <c r="A1770" s="4">
        <v>1769</v>
      </c>
      <c r="B1770" s="7">
        <v>45742</v>
      </c>
      <c r="C1770" s="5" t="s">
        <v>2206</v>
      </c>
      <c r="D1770" s="6">
        <v>31</v>
      </c>
      <c r="E1770" s="20">
        <v>93</v>
      </c>
      <c r="F1770" s="6">
        <v>91</v>
      </c>
      <c r="G1770" s="6"/>
      <c r="H1770" s="6">
        <v>2769</v>
      </c>
      <c r="I1770" s="14">
        <f>SUMIF(Чек_позиція!D:D,Продаж!H1770,Чек_позиція!F:F)</f>
        <v>1621.4</v>
      </c>
      <c r="J1770" t="str">
        <f>VLOOKUP(D1770,Аптека!A:B,2,FALSE)</f>
        <v>Аптека №31</v>
      </c>
      <c r="K1770" t="str">
        <f t="shared" si="27"/>
        <v>нема рецепту</v>
      </c>
    </row>
    <row r="1771" spans="1:11">
      <c r="A1771" s="4">
        <v>1770</v>
      </c>
      <c r="B1771" s="7">
        <v>45801</v>
      </c>
      <c r="C1771" s="5" t="s">
        <v>2206</v>
      </c>
      <c r="D1771" s="6">
        <v>3</v>
      </c>
      <c r="E1771" s="20"/>
      <c r="F1771" s="6">
        <v>63</v>
      </c>
      <c r="G1771" s="6"/>
      <c r="H1771" s="6">
        <v>2770</v>
      </c>
      <c r="I1771" s="14">
        <f>SUMIF(Чек_позиція!D:D,Продаж!H1771,Чек_позиція!F:F)</f>
        <v>3196.2000000000003</v>
      </c>
      <c r="J1771" t="str">
        <f>VLOOKUP(D1771,Аптека!A:B,2,FALSE)</f>
        <v>Аптека №3</v>
      </c>
      <c r="K1771" t="str">
        <f t="shared" si="27"/>
        <v>нема рецепту</v>
      </c>
    </row>
    <row r="1772" spans="1:11">
      <c r="A1772" s="4">
        <v>1771</v>
      </c>
      <c r="B1772" s="7">
        <v>45701</v>
      </c>
      <c r="C1772" s="5" t="s">
        <v>2206</v>
      </c>
      <c r="D1772" s="6">
        <v>42</v>
      </c>
      <c r="E1772" s="20">
        <v>264</v>
      </c>
      <c r="F1772" s="6">
        <v>222</v>
      </c>
      <c r="G1772" s="6">
        <v>721</v>
      </c>
      <c r="H1772" s="6">
        <v>2771</v>
      </c>
      <c r="I1772" s="14">
        <f>SUMIF(Чек_позиція!D:D,Продаж!H1772,Чек_позиція!F:F)</f>
        <v>3366.31</v>
      </c>
      <c r="J1772" t="str">
        <f>VLOOKUP(D1772,Аптека!A:B,2,FALSE)</f>
        <v>Аптека №42</v>
      </c>
      <c r="K1772" t="str">
        <f t="shared" si="27"/>
        <v>є рецепт</v>
      </c>
    </row>
    <row r="1773" spans="1:11">
      <c r="A1773" s="4">
        <v>1772</v>
      </c>
      <c r="B1773" s="7">
        <v>45741</v>
      </c>
      <c r="C1773" s="5" t="s">
        <v>2206</v>
      </c>
      <c r="D1773" s="6">
        <v>44</v>
      </c>
      <c r="E1773" s="20"/>
      <c r="F1773" s="6">
        <v>164</v>
      </c>
      <c r="G1773" s="6"/>
      <c r="H1773" s="6">
        <v>2772</v>
      </c>
      <c r="I1773" s="14">
        <f>SUMIF(Чек_позиція!D:D,Продаж!H1773,Чек_позиція!F:F)</f>
        <v>8646.39</v>
      </c>
      <c r="J1773" t="str">
        <f>VLOOKUP(D1773,Аптека!A:B,2,FALSE)</f>
        <v>Аптека №44</v>
      </c>
      <c r="K1773" t="str">
        <f t="shared" si="27"/>
        <v>нема рецепту</v>
      </c>
    </row>
    <row r="1774" spans="1:11">
      <c r="A1774" s="4">
        <v>1773</v>
      </c>
      <c r="B1774" s="7">
        <v>45825</v>
      </c>
      <c r="C1774" s="5" t="s">
        <v>2206</v>
      </c>
      <c r="D1774" s="6">
        <v>12</v>
      </c>
      <c r="E1774" s="20">
        <v>76</v>
      </c>
      <c r="F1774" s="6">
        <v>132</v>
      </c>
      <c r="G1774" s="6"/>
      <c r="H1774" s="6">
        <v>2773</v>
      </c>
      <c r="I1774" s="14">
        <f>SUMIF(Чек_позиція!D:D,Продаж!H1774,Чек_позиція!F:F)</f>
        <v>1491.55</v>
      </c>
      <c r="J1774" t="str">
        <f>VLOOKUP(D1774,Аптека!A:B,2,FALSE)</f>
        <v>Аптека №12</v>
      </c>
      <c r="K1774" t="str">
        <f t="shared" si="27"/>
        <v>нема рецепту</v>
      </c>
    </row>
    <row r="1775" spans="1:11">
      <c r="A1775" s="4">
        <v>1774</v>
      </c>
      <c r="B1775" s="7">
        <v>45668</v>
      </c>
      <c r="C1775" s="5" t="s">
        <v>2206</v>
      </c>
      <c r="D1775" s="6">
        <v>30</v>
      </c>
      <c r="E1775" s="20">
        <v>322</v>
      </c>
      <c r="F1775" s="6">
        <v>150</v>
      </c>
      <c r="G1775" s="6"/>
      <c r="H1775" s="6">
        <v>2774</v>
      </c>
      <c r="I1775" s="14">
        <f>SUMIF(Чек_позиція!D:D,Продаж!H1775,Чек_позиція!F:F)</f>
        <v>1555.86</v>
      </c>
      <c r="J1775" t="str">
        <f>VLOOKUP(D1775,Аптека!A:B,2,FALSE)</f>
        <v>Аптека №30</v>
      </c>
      <c r="K1775" t="str">
        <f t="shared" si="27"/>
        <v>нема рецепту</v>
      </c>
    </row>
    <row r="1776" spans="1:11">
      <c r="A1776" s="4">
        <v>1775</v>
      </c>
      <c r="B1776" s="7">
        <v>45764</v>
      </c>
      <c r="C1776" s="5" t="s">
        <v>2206</v>
      </c>
      <c r="D1776" s="6">
        <v>25</v>
      </c>
      <c r="E1776" s="20">
        <v>36</v>
      </c>
      <c r="F1776" s="6">
        <v>205</v>
      </c>
      <c r="G1776" s="6"/>
      <c r="H1776" s="6">
        <v>2775</v>
      </c>
      <c r="I1776" s="14">
        <f>SUMIF(Чек_позиція!D:D,Продаж!H1776,Чек_позиція!F:F)</f>
        <v>43.18</v>
      </c>
      <c r="J1776" t="str">
        <f>VLOOKUP(D1776,Аптека!A:B,2,FALSE)</f>
        <v>Аптека №25</v>
      </c>
      <c r="K1776" t="str">
        <f t="shared" si="27"/>
        <v>нема рецепту</v>
      </c>
    </row>
    <row r="1777" spans="1:11">
      <c r="A1777" s="4">
        <v>1776</v>
      </c>
      <c r="B1777" s="7">
        <v>45679</v>
      </c>
      <c r="C1777" s="5" t="s">
        <v>8</v>
      </c>
      <c r="D1777" s="6">
        <v>26</v>
      </c>
      <c r="E1777" s="20">
        <v>38</v>
      </c>
      <c r="F1777" s="6">
        <v>146</v>
      </c>
      <c r="G1777" s="6"/>
      <c r="H1777" s="6">
        <v>2776</v>
      </c>
      <c r="I1777" s="14">
        <f>SUMIF(Чек_позиція!D:D,Продаж!H1777,Чек_позиція!F:F)</f>
        <v>3109.3199999999997</v>
      </c>
      <c r="J1777" t="str">
        <f>VLOOKUP(D1777,Аптека!A:B,2,FALSE)</f>
        <v>Аптека №26</v>
      </c>
      <c r="K1777" t="str">
        <f t="shared" si="27"/>
        <v>нема рецепту</v>
      </c>
    </row>
    <row r="1778" spans="1:11">
      <c r="A1778" s="4">
        <v>1777</v>
      </c>
      <c r="B1778" s="7">
        <v>45788</v>
      </c>
      <c r="C1778" s="5" t="s">
        <v>2206</v>
      </c>
      <c r="D1778" s="6">
        <v>15</v>
      </c>
      <c r="E1778" s="20">
        <v>306</v>
      </c>
      <c r="F1778" s="6">
        <v>75</v>
      </c>
      <c r="G1778" s="6"/>
      <c r="H1778" s="6">
        <v>2777</v>
      </c>
      <c r="I1778" s="14">
        <f>SUMIF(Чек_позиція!D:D,Продаж!H1778,Чек_позиція!F:F)</f>
        <v>459.76</v>
      </c>
      <c r="J1778" t="str">
        <f>VLOOKUP(D1778,Аптека!A:B,2,FALSE)</f>
        <v>Аптека №15</v>
      </c>
      <c r="K1778" t="str">
        <f t="shared" si="27"/>
        <v>нема рецепту</v>
      </c>
    </row>
    <row r="1779" spans="1:11">
      <c r="A1779" s="4">
        <v>1778</v>
      </c>
      <c r="B1779" s="7">
        <v>45696</v>
      </c>
      <c r="C1779" s="5" t="s">
        <v>2206</v>
      </c>
      <c r="D1779" s="6">
        <v>49</v>
      </c>
      <c r="E1779" s="20"/>
      <c r="F1779" s="6">
        <v>109</v>
      </c>
      <c r="G1779" s="6"/>
      <c r="H1779" s="6">
        <v>2778</v>
      </c>
      <c r="I1779" s="14">
        <f>SUMIF(Чек_позиція!D:D,Продаж!H1779,Чек_позиція!F:F)</f>
        <v>3287.1400000000003</v>
      </c>
      <c r="J1779" t="str">
        <f>VLOOKUP(D1779,Аптека!A:B,2,FALSE)</f>
        <v>Аптека №49</v>
      </c>
      <c r="K1779" t="str">
        <f t="shared" si="27"/>
        <v>нема рецепту</v>
      </c>
    </row>
    <row r="1780" spans="1:11">
      <c r="A1780" s="4">
        <v>1779</v>
      </c>
      <c r="B1780" s="7">
        <v>45676</v>
      </c>
      <c r="C1780" s="5" t="s">
        <v>8</v>
      </c>
      <c r="D1780" s="6">
        <v>29</v>
      </c>
      <c r="E1780" s="20">
        <v>484</v>
      </c>
      <c r="F1780" s="6">
        <v>89</v>
      </c>
      <c r="G1780" s="6">
        <v>419</v>
      </c>
      <c r="H1780" s="6">
        <v>2779</v>
      </c>
      <c r="I1780" s="14">
        <f>SUMIF(Чек_позиція!D:D,Продаж!H1780,Чек_позиція!F:F)</f>
        <v>3419.2500000000005</v>
      </c>
      <c r="J1780" t="str">
        <f>VLOOKUP(D1780,Аптека!A:B,2,FALSE)</f>
        <v>Аптека №29</v>
      </c>
      <c r="K1780" t="str">
        <f t="shared" si="27"/>
        <v>є рецепт</v>
      </c>
    </row>
    <row r="1781" spans="1:11">
      <c r="A1781" s="4">
        <v>1780</v>
      </c>
      <c r="B1781" s="7">
        <v>45737</v>
      </c>
      <c r="C1781" s="5" t="s">
        <v>2206</v>
      </c>
      <c r="D1781" s="6">
        <v>1</v>
      </c>
      <c r="E1781" s="20"/>
      <c r="F1781" s="6">
        <v>1</v>
      </c>
      <c r="G1781" s="6"/>
      <c r="H1781" s="6">
        <v>2780</v>
      </c>
      <c r="I1781" s="14">
        <f>SUMIF(Чек_позиція!D:D,Продаж!H1781,Чек_позиція!F:F)</f>
        <v>2766.79</v>
      </c>
      <c r="J1781" t="str">
        <f>VLOOKUP(D1781,Аптека!A:B,2,FALSE)</f>
        <v>Аптека №1</v>
      </c>
      <c r="K1781" t="str">
        <f t="shared" si="27"/>
        <v>нема рецепту</v>
      </c>
    </row>
    <row r="1782" spans="1:11">
      <c r="A1782" s="4">
        <v>1781</v>
      </c>
      <c r="B1782" s="7">
        <v>45829</v>
      </c>
      <c r="C1782" s="5" t="s">
        <v>2206</v>
      </c>
      <c r="D1782" s="6">
        <v>52</v>
      </c>
      <c r="E1782" s="20">
        <v>504</v>
      </c>
      <c r="F1782" s="6">
        <v>112</v>
      </c>
      <c r="G1782" s="6"/>
      <c r="H1782" s="6">
        <v>2781</v>
      </c>
      <c r="I1782" s="14">
        <f>SUMIF(Чек_позиція!D:D,Продаж!H1782,Чек_позиція!F:F)</f>
        <v>6737.88</v>
      </c>
      <c r="J1782" t="str">
        <f>VLOOKUP(D1782,Аптека!A:B,2,FALSE)</f>
        <v>Аптека №52</v>
      </c>
      <c r="K1782" t="str">
        <f t="shared" si="27"/>
        <v>нема рецепту</v>
      </c>
    </row>
    <row r="1783" spans="1:11">
      <c r="A1783" s="4">
        <v>1782</v>
      </c>
      <c r="B1783" s="7">
        <v>45707</v>
      </c>
      <c r="C1783" s="5" t="s">
        <v>8</v>
      </c>
      <c r="D1783" s="6">
        <v>52</v>
      </c>
      <c r="E1783" s="20"/>
      <c r="F1783" s="6">
        <v>112</v>
      </c>
      <c r="G1783" s="6">
        <v>332</v>
      </c>
      <c r="H1783" s="6">
        <v>2782</v>
      </c>
      <c r="I1783" s="14">
        <f>SUMIF(Чек_позиція!D:D,Продаж!H1783,Чек_позиція!F:F)</f>
        <v>3306.88</v>
      </c>
      <c r="J1783" t="str">
        <f>VLOOKUP(D1783,Аптека!A:B,2,FALSE)</f>
        <v>Аптека №52</v>
      </c>
      <c r="K1783" t="str">
        <f t="shared" si="27"/>
        <v>є рецепт</v>
      </c>
    </row>
    <row r="1784" spans="1:11">
      <c r="A1784" s="4">
        <v>1783</v>
      </c>
      <c r="B1784" s="7">
        <v>45673</v>
      </c>
      <c r="C1784" s="5" t="s">
        <v>2206</v>
      </c>
      <c r="D1784" s="6">
        <v>45</v>
      </c>
      <c r="E1784" s="20">
        <v>41</v>
      </c>
      <c r="F1784" s="6">
        <v>285</v>
      </c>
      <c r="G1784" s="6"/>
      <c r="H1784" s="6">
        <v>2783</v>
      </c>
      <c r="I1784" s="14">
        <f>SUMIF(Чек_позиція!D:D,Продаж!H1784,Чек_позиція!F:F)</f>
        <v>3467.87</v>
      </c>
      <c r="J1784" t="str">
        <f>VLOOKUP(D1784,Аптека!A:B,2,FALSE)</f>
        <v>Аптека №45</v>
      </c>
      <c r="K1784" t="str">
        <f t="shared" si="27"/>
        <v>нема рецепту</v>
      </c>
    </row>
    <row r="1785" spans="1:11">
      <c r="A1785" s="4">
        <v>1784</v>
      </c>
      <c r="B1785" s="7">
        <v>45768</v>
      </c>
      <c r="C1785" s="5" t="s">
        <v>2206</v>
      </c>
      <c r="D1785" s="6">
        <v>59</v>
      </c>
      <c r="E1785" s="20">
        <v>260</v>
      </c>
      <c r="F1785" s="6">
        <v>59</v>
      </c>
      <c r="G1785" s="6"/>
      <c r="H1785" s="6">
        <v>2784</v>
      </c>
      <c r="I1785" s="14">
        <f>SUMIF(Чек_позиція!D:D,Продаж!H1785,Чек_позиція!F:F)</f>
        <v>504.89</v>
      </c>
      <c r="J1785" t="str">
        <f>VLOOKUP(D1785,Аптека!A:B,2,FALSE)</f>
        <v>Аптека №59</v>
      </c>
      <c r="K1785" t="str">
        <f t="shared" si="27"/>
        <v>нема рецепту</v>
      </c>
    </row>
    <row r="1786" spans="1:11">
      <c r="A1786" s="4">
        <v>1785</v>
      </c>
      <c r="B1786" s="7">
        <v>45775</v>
      </c>
      <c r="C1786" s="5" t="s">
        <v>8</v>
      </c>
      <c r="D1786" s="6">
        <v>40</v>
      </c>
      <c r="E1786" s="20">
        <v>357</v>
      </c>
      <c r="F1786" s="6">
        <v>400</v>
      </c>
      <c r="G1786" s="6">
        <v>970</v>
      </c>
      <c r="H1786" s="6">
        <v>2785</v>
      </c>
      <c r="I1786" s="14">
        <f>SUMIF(Чек_позиція!D:D,Продаж!H1786,Чек_позиція!F:F)</f>
        <v>6146.68</v>
      </c>
      <c r="J1786" t="str">
        <f>VLOOKUP(D1786,Аптека!A:B,2,FALSE)</f>
        <v>Аптека №40</v>
      </c>
      <c r="K1786" t="str">
        <f t="shared" si="27"/>
        <v>є рецепт</v>
      </c>
    </row>
    <row r="1787" spans="1:11">
      <c r="A1787" s="4">
        <v>1786</v>
      </c>
      <c r="B1787" s="7">
        <v>45794</v>
      </c>
      <c r="C1787" s="5" t="s">
        <v>8</v>
      </c>
      <c r="D1787" s="6">
        <v>25</v>
      </c>
      <c r="E1787" s="20"/>
      <c r="F1787" s="6">
        <v>145</v>
      </c>
      <c r="G1787" s="6"/>
      <c r="H1787" s="6">
        <v>2786</v>
      </c>
      <c r="I1787" s="14">
        <f>SUMIF(Чек_позиція!D:D,Продаж!H1787,Чек_позиція!F:F)</f>
        <v>3093.91</v>
      </c>
      <c r="J1787" t="str">
        <f>VLOOKUP(D1787,Аптека!A:B,2,FALSE)</f>
        <v>Аптека №25</v>
      </c>
      <c r="K1787" t="str">
        <f t="shared" si="27"/>
        <v>нема рецепту</v>
      </c>
    </row>
    <row r="1788" spans="1:11">
      <c r="A1788" s="4">
        <v>1787</v>
      </c>
      <c r="B1788" s="7">
        <v>45776</v>
      </c>
      <c r="C1788" s="5" t="s">
        <v>2206</v>
      </c>
      <c r="D1788" s="6">
        <v>12</v>
      </c>
      <c r="E1788" s="20"/>
      <c r="F1788" s="6">
        <v>132</v>
      </c>
      <c r="G1788" s="6"/>
      <c r="H1788" s="6">
        <v>2787</v>
      </c>
      <c r="I1788" s="14">
        <f>SUMIF(Чек_позиція!D:D,Продаж!H1788,Чек_позиція!F:F)</f>
        <v>732.25</v>
      </c>
      <c r="J1788" t="str">
        <f>VLOOKUP(D1788,Аптека!A:B,2,FALSE)</f>
        <v>Аптека №12</v>
      </c>
      <c r="K1788" t="str">
        <f t="shared" si="27"/>
        <v>нема рецепту</v>
      </c>
    </row>
    <row r="1789" spans="1:11">
      <c r="A1789" s="4">
        <v>1788</v>
      </c>
      <c r="B1789" s="7">
        <v>45692</v>
      </c>
      <c r="C1789" s="5" t="s">
        <v>2206</v>
      </c>
      <c r="D1789" s="6">
        <v>11</v>
      </c>
      <c r="E1789" s="20"/>
      <c r="F1789" s="6">
        <v>311</v>
      </c>
      <c r="G1789" s="6"/>
      <c r="H1789" s="6">
        <v>2788</v>
      </c>
      <c r="I1789" s="14">
        <f>SUMIF(Чек_позиція!D:D,Продаж!H1789,Чек_позиція!F:F)</f>
        <v>2968.1299999999997</v>
      </c>
      <c r="J1789" t="str">
        <f>VLOOKUP(D1789,Аптека!A:B,2,FALSE)</f>
        <v>Аптека №11</v>
      </c>
      <c r="K1789" t="str">
        <f t="shared" si="27"/>
        <v>нема рецепту</v>
      </c>
    </row>
    <row r="1790" spans="1:11">
      <c r="A1790" s="4">
        <v>1789</v>
      </c>
      <c r="B1790" s="7">
        <v>45770</v>
      </c>
      <c r="C1790" s="5" t="s">
        <v>8</v>
      </c>
      <c r="D1790" s="6">
        <v>29</v>
      </c>
      <c r="E1790" s="20">
        <v>31</v>
      </c>
      <c r="F1790" s="6">
        <v>29</v>
      </c>
      <c r="G1790" s="6"/>
      <c r="H1790" s="6">
        <v>2789</v>
      </c>
      <c r="I1790" s="14">
        <f>SUMIF(Чек_позиція!D:D,Продаж!H1790,Чек_позиція!F:F)</f>
        <v>6237.72</v>
      </c>
      <c r="J1790" t="str">
        <f>VLOOKUP(D1790,Аптека!A:B,2,FALSE)</f>
        <v>Аптека №29</v>
      </c>
      <c r="K1790" t="str">
        <f t="shared" si="27"/>
        <v>нема рецепту</v>
      </c>
    </row>
    <row r="1791" spans="1:11">
      <c r="A1791" s="4">
        <v>1790</v>
      </c>
      <c r="B1791" s="7">
        <v>45727</v>
      </c>
      <c r="C1791" s="5" t="s">
        <v>2206</v>
      </c>
      <c r="D1791" s="6">
        <v>43</v>
      </c>
      <c r="E1791" s="20">
        <v>409</v>
      </c>
      <c r="F1791" s="6">
        <v>43</v>
      </c>
      <c r="G1791" s="6"/>
      <c r="H1791" s="6">
        <v>2790</v>
      </c>
      <c r="I1791" s="14">
        <f>SUMIF(Чек_позиція!D:D,Продаж!H1791,Чек_позиція!F:F)</f>
        <v>7830.73</v>
      </c>
      <c r="J1791" t="str">
        <f>VLOOKUP(D1791,Аптека!A:B,2,FALSE)</f>
        <v>Аптека №43</v>
      </c>
      <c r="K1791" t="str">
        <f t="shared" si="27"/>
        <v>нема рецепту</v>
      </c>
    </row>
    <row r="1792" spans="1:11">
      <c r="A1792" s="4">
        <v>1791</v>
      </c>
      <c r="B1792" s="7">
        <v>45770</v>
      </c>
      <c r="C1792" s="5" t="s">
        <v>8</v>
      </c>
      <c r="D1792" s="6">
        <v>15</v>
      </c>
      <c r="E1792" s="20">
        <v>219</v>
      </c>
      <c r="F1792" s="6">
        <v>75</v>
      </c>
      <c r="G1792" s="6"/>
      <c r="H1792" s="6">
        <v>2791</v>
      </c>
      <c r="I1792" s="14">
        <f>SUMIF(Чек_позиція!D:D,Продаж!H1792,Чек_позиція!F:F)</f>
        <v>2505.0299999999997</v>
      </c>
      <c r="J1792" t="str">
        <f>VLOOKUP(D1792,Аптека!A:B,2,FALSE)</f>
        <v>Аптека №15</v>
      </c>
      <c r="K1792" t="str">
        <f t="shared" si="27"/>
        <v>нема рецепту</v>
      </c>
    </row>
    <row r="1793" spans="1:11">
      <c r="A1793" s="4">
        <v>1792</v>
      </c>
      <c r="B1793" s="7">
        <v>45827</v>
      </c>
      <c r="C1793" s="5" t="s">
        <v>2206</v>
      </c>
      <c r="D1793" s="6">
        <v>58</v>
      </c>
      <c r="E1793" s="20"/>
      <c r="F1793" s="6">
        <v>178</v>
      </c>
      <c r="G1793" s="6"/>
      <c r="H1793" s="6">
        <v>2792</v>
      </c>
      <c r="I1793" s="14">
        <f>SUMIF(Чек_позиція!D:D,Продаж!H1793,Чек_позиція!F:F)</f>
        <v>2137.6799999999998</v>
      </c>
      <c r="J1793" t="str">
        <f>VLOOKUP(D1793,Аптека!A:B,2,FALSE)</f>
        <v>Аптека №58</v>
      </c>
      <c r="K1793" t="str">
        <f t="shared" si="27"/>
        <v>нема рецепту</v>
      </c>
    </row>
    <row r="1794" spans="1:11">
      <c r="A1794" s="4">
        <v>1793</v>
      </c>
      <c r="B1794" s="7">
        <v>45667</v>
      </c>
      <c r="C1794" s="5" t="s">
        <v>2206</v>
      </c>
      <c r="D1794" s="6">
        <v>54</v>
      </c>
      <c r="E1794" s="20">
        <v>133</v>
      </c>
      <c r="F1794" s="6">
        <v>234</v>
      </c>
      <c r="G1794" s="6"/>
      <c r="H1794" s="6">
        <v>2793</v>
      </c>
      <c r="I1794" s="14">
        <f>SUMIF(Чек_позиція!D:D,Продаж!H1794,Чек_позиція!F:F)</f>
        <v>6472.1699999999992</v>
      </c>
      <c r="J1794" t="str">
        <f>VLOOKUP(D1794,Аптека!A:B,2,FALSE)</f>
        <v>Аптека №54</v>
      </c>
      <c r="K1794" t="str">
        <f t="shared" si="27"/>
        <v>нема рецепту</v>
      </c>
    </row>
    <row r="1795" spans="1:11">
      <c r="A1795" s="4">
        <v>1794</v>
      </c>
      <c r="B1795" s="7">
        <v>45737</v>
      </c>
      <c r="C1795" s="5" t="s">
        <v>8</v>
      </c>
      <c r="D1795" s="6">
        <v>21</v>
      </c>
      <c r="E1795" s="20"/>
      <c r="F1795" s="6">
        <v>201</v>
      </c>
      <c r="G1795" s="6">
        <v>1015</v>
      </c>
      <c r="H1795" s="6">
        <v>2794</v>
      </c>
      <c r="I1795" s="14">
        <f>SUMIF(Чек_позиція!D:D,Продаж!H1795,Чек_позиція!F:F)</f>
        <v>3213.1800000000003</v>
      </c>
      <c r="J1795" t="str">
        <f>VLOOKUP(D1795,Аптека!A:B,2,FALSE)</f>
        <v>Аптека №21</v>
      </c>
      <c r="K1795" t="str">
        <f t="shared" ref="K1795:K1858" si="28">IF(G1795="", "нема рецепту","є рецепт")</f>
        <v>є рецепт</v>
      </c>
    </row>
    <row r="1796" spans="1:11">
      <c r="A1796" s="4">
        <v>1795</v>
      </c>
      <c r="B1796" s="7">
        <v>45741</v>
      </c>
      <c r="C1796" s="5" t="s">
        <v>2206</v>
      </c>
      <c r="D1796" s="6">
        <v>24</v>
      </c>
      <c r="E1796" s="20"/>
      <c r="F1796" s="6">
        <v>324</v>
      </c>
      <c r="G1796" s="6"/>
      <c r="H1796" s="6">
        <v>2795</v>
      </c>
      <c r="I1796" s="14">
        <f>SUMIF(Чек_позиція!D:D,Продаж!H1796,Чек_позиція!F:F)</f>
        <v>1354.1399999999999</v>
      </c>
      <c r="J1796" t="str">
        <f>VLOOKUP(D1796,Аптека!A:B,2,FALSE)</f>
        <v>Аптека №24</v>
      </c>
      <c r="K1796" t="str">
        <f t="shared" si="28"/>
        <v>нема рецепту</v>
      </c>
    </row>
    <row r="1797" spans="1:11">
      <c r="A1797" s="4">
        <v>1796</v>
      </c>
      <c r="B1797" s="7">
        <v>45744</v>
      </c>
      <c r="C1797" s="5" t="s">
        <v>2206</v>
      </c>
      <c r="D1797" s="6">
        <v>53</v>
      </c>
      <c r="E1797" s="20"/>
      <c r="F1797" s="6">
        <v>53</v>
      </c>
      <c r="G1797" s="6"/>
      <c r="H1797" s="6">
        <v>2796</v>
      </c>
      <c r="I1797" s="14">
        <f>SUMIF(Чек_позиція!D:D,Продаж!H1797,Чек_позиція!F:F)</f>
        <v>6064.64</v>
      </c>
      <c r="J1797" t="str">
        <f>VLOOKUP(D1797,Аптека!A:B,2,FALSE)</f>
        <v>Аптека №53</v>
      </c>
      <c r="K1797" t="str">
        <f t="shared" si="28"/>
        <v>нема рецепту</v>
      </c>
    </row>
    <row r="1798" spans="1:11">
      <c r="A1798" s="4">
        <v>1797</v>
      </c>
      <c r="B1798" s="7">
        <v>45691</v>
      </c>
      <c r="C1798" s="5" t="s">
        <v>2206</v>
      </c>
      <c r="D1798" s="6">
        <v>11</v>
      </c>
      <c r="E1798" s="20"/>
      <c r="F1798" s="6">
        <v>251</v>
      </c>
      <c r="G1798" s="6"/>
      <c r="H1798" s="6">
        <v>2797</v>
      </c>
      <c r="I1798" s="14">
        <f>SUMIF(Чек_позиція!D:D,Продаж!H1798,Чек_позиція!F:F)</f>
        <v>4404.7299999999996</v>
      </c>
      <c r="J1798" t="str">
        <f>VLOOKUP(D1798,Аптека!A:B,2,FALSE)</f>
        <v>Аптека №11</v>
      </c>
      <c r="K1798" t="str">
        <f t="shared" si="28"/>
        <v>нема рецепту</v>
      </c>
    </row>
    <row r="1799" spans="1:11">
      <c r="A1799" s="4">
        <v>1798</v>
      </c>
      <c r="B1799" s="7">
        <v>45690</v>
      </c>
      <c r="C1799" s="5" t="s">
        <v>8</v>
      </c>
      <c r="D1799" s="6">
        <v>40</v>
      </c>
      <c r="E1799" s="20">
        <v>550</v>
      </c>
      <c r="F1799" s="6">
        <v>280</v>
      </c>
      <c r="G1799" s="6">
        <v>754</v>
      </c>
      <c r="H1799" s="6">
        <v>2798</v>
      </c>
      <c r="I1799" s="14">
        <f>SUMIF(Чек_позиція!D:D,Продаж!H1799,Чек_позиція!F:F)</f>
        <v>1275.28</v>
      </c>
      <c r="J1799" t="str">
        <f>VLOOKUP(D1799,Аптека!A:B,2,FALSE)</f>
        <v>Аптека №40</v>
      </c>
      <c r="K1799" t="str">
        <f t="shared" si="28"/>
        <v>є рецепт</v>
      </c>
    </row>
    <row r="1800" spans="1:11">
      <c r="A1800" s="4">
        <v>1799</v>
      </c>
      <c r="B1800" s="7">
        <v>45745</v>
      </c>
      <c r="C1800" s="5" t="s">
        <v>8</v>
      </c>
      <c r="D1800" s="6">
        <v>38</v>
      </c>
      <c r="E1800" s="20">
        <v>51</v>
      </c>
      <c r="F1800" s="6">
        <v>338</v>
      </c>
      <c r="G1800" s="6"/>
      <c r="H1800" s="6">
        <v>2799</v>
      </c>
      <c r="I1800" s="14">
        <f>SUMIF(Чек_позиція!D:D,Продаж!H1800,Чек_позиція!F:F)</f>
        <v>6518.27</v>
      </c>
      <c r="J1800" t="str">
        <f>VLOOKUP(D1800,Аптека!A:B,2,FALSE)</f>
        <v>Аптека №38</v>
      </c>
      <c r="K1800" t="str">
        <f t="shared" si="28"/>
        <v>нема рецепту</v>
      </c>
    </row>
    <row r="1801" spans="1:11">
      <c r="A1801" s="4">
        <v>1800</v>
      </c>
      <c r="B1801" s="7">
        <v>45836</v>
      </c>
      <c r="C1801" s="5" t="s">
        <v>2206</v>
      </c>
      <c r="D1801" s="6">
        <v>16</v>
      </c>
      <c r="E1801" s="20"/>
      <c r="F1801" s="6">
        <v>256</v>
      </c>
      <c r="G1801" s="6">
        <v>1201</v>
      </c>
      <c r="H1801" s="6">
        <v>2800</v>
      </c>
      <c r="I1801" s="14">
        <f>SUMIF(Чек_позиція!D:D,Продаж!H1801,Чек_позиція!F:F)</f>
        <v>2671.2</v>
      </c>
      <c r="J1801" t="str">
        <f>VLOOKUP(D1801,Аптека!A:B,2,FALSE)</f>
        <v>Аптека №16</v>
      </c>
      <c r="K1801" t="str">
        <f t="shared" si="28"/>
        <v>є рецепт</v>
      </c>
    </row>
    <row r="1802" spans="1:11">
      <c r="A1802" s="4">
        <v>1801</v>
      </c>
      <c r="B1802" s="7">
        <v>45671</v>
      </c>
      <c r="C1802" s="5" t="s">
        <v>2206</v>
      </c>
      <c r="D1802" s="6">
        <v>10</v>
      </c>
      <c r="E1802" s="20">
        <v>352</v>
      </c>
      <c r="F1802" s="6">
        <v>70</v>
      </c>
      <c r="G1802" s="6"/>
      <c r="H1802" s="6">
        <v>2801</v>
      </c>
      <c r="I1802" s="14">
        <f>SUMIF(Чек_позиція!D:D,Продаж!H1802,Чек_позиція!F:F)</f>
        <v>4082.0699999999997</v>
      </c>
      <c r="J1802" t="str">
        <f>VLOOKUP(D1802,Аптека!A:B,2,FALSE)</f>
        <v>Аптека №10</v>
      </c>
      <c r="K1802" t="str">
        <f t="shared" si="28"/>
        <v>нема рецепту</v>
      </c>
    </row>
    <row r="1803" spans="1:11">
      <c r="A1803" s="4">
        <v>1802</v>
      </c>
      <c r="B1803" s="7">
        <v>45659</v>
      </c>
      <c r="C1803" s="5" t="s">
        <v>8</v>
      </c>
      <c r="D1803" s="6">
        <v>55</v>
      </c>
      <c r="E1803" s="20">
        <v>82</v>
      </c>
      <c r="F1803" s="6">
        <v>355</v>
      </c>
      <c r="G1803" s="6">
        <v>324</v>
      </c>
      <c r="H1803" s="6">
        <v>2802</v>
      </c>
      <c r="I1803" s="14">
        <f>SUMIF(Чек_позиція!D:D,Продаж!H1803,Чек_позиція!F:F)</f>
        <v>3645.15</v>
      </c>
      <c r="J1803" t="str">
        <f>VLOOKUP(D1803,Аптека!A:B,2,FALSE)</f>
        <v>Аптека №55</v>
      </c>
      <c r="K1803" t="str">
        <f t="shared" si="28"/>
        <v>є рецепт</v>
      </c>
    </row>
    <row r="1804" spans="1:11">
      <c r="A1804" s="4">
        <v>1803</v>
      </c>
      <c r="B1804" s="7">
        <v>45813</v>
      </c>
      <c r="C1804" s="5" t="s">
        <v>2206</v>
      </c>
      <c r="D1804" s="6">
        <v>46</v>
      </c>
      <c r="E1804" s="20">
        <v>182</v>
      </c>
      <c r="F1804" s="6">
        <v>46</v>
      </c>
      <c r="G1804" s="6">
        <v>212</v>
      </c>
      <c r="H1804" s="6">
        <v>2803</v>
      </c>
      <c r="I1804" s="14">
        <f>SUMIF(Чек_позиція!D:D,Продаж!H1804,Чек_позиція!F:F)</f>
        <v>400.58</v>
      </c>
      <c r="J1804" t="str">
        <f>VLOOKUP(D1804,Аптека!A:B,2,FALSE)</f>
        <v>Аптека №46</v>
      </c>
      <c r="K1804" t="str">
        <f t="shared" si="28"/>
        <v>є рецепт</v>
      </c>
    </row>
    <row r="1805" spans="1:11">
      <c r="A1805" s="4">
        <v>1804</v>
      </c>
      <c r="B1805" s="7">
        <v>45813</v>
      </c>
      <c r="C1805" s="5" t="s">
        <v>2206</v>
      </c>
      <c r="D1805" s="6">
        <v>51</v>
      </c>
      <c r="E1805" s="20">
        <v>242</v>
      </c>
      <c r="F1805" s="6">
        <v>111</v>
      </c>
      <c r="G1805" s="6"/>
      <c r="H1805" s="6">
        <v>2804</v>
      </c>
      <c r="I1805" s="14">
        <f>SUMIF(Чек_позиція!D:D,Продаж!H1805,Чек_позиція!F:F)</f>
        <v>712.53</v>
      </c>
      <c r="J1805" t="str">
        <f>VLOOKUP(D1805,Аптека!A:B,2,FALSE)</f>
        <v>Аптека №51</v>
      </c>
      <c r="K1805" t="str">
        <f t="shared" si="28"/>
        <v>нема рецепту</v>
      </c>
    </row>
    <row r="1806" spans="1:11">
      <c r="A1806" s="4">
        <v>1805</v>
      </c>
      <c r="B1806" s="7">
        <v>45758</v>
      </c>
      <c r="C1806" s="5" t="s">
        <v>8</v>
      </c>
      <c r="D1806" s="6">
        <v>22</v>
      </c>
      <c r="E1806" s="20">
        <v>497</v>
      </c>
      <c r="F1806" s="6">
        <v>22</v>
      </c>
      <c r="G1806" s="6"/>
      <c r="H1806" s="6">
        <v>2805</v>
      </c>
      <c r="I1806" s="14">
        <f>SUMIF(Чек_позиція!D:D,Продаж!H1806,Чек_позиція!F:F)</f>
        <v>2165.4299999999998</v>
      </c>
      <c r="J1806" t="str">
        <f>VLOOKUP(D1806,Аптека!A:B,2,FALSE)</f>
        <v>Аптека №22</v>
      </c>
      <c r="K1806" t="str">
        <f t="shared" si="28"/>
        <v>нема рецепту</v>
      </c>
    </row>
    <row r="1807" spans="1:11">
      <c r="A1807" s="4">
        <v>1806</v>
      </c>
      <c r="B1807" s="7">
        <v>45690</v>
      </c>
      <c r="C1807" s="5" t="s">
        <v>8</v>
      </c>
      <c r="D1807" s="6">
        <v>2</v>
      </c>
      <c r="E1807" s="20">
        <v>465</v>
      </c>
      <c r="F1807" s="6">
        <v>242</v>
      </c>
      <c r="G1807" s="6">
        <v>1018</v>
      </c>
      <c r="H1807" s="6">
        <v>2806</v>
      </c>
      <c r="I1807" s="14">
        <f>SUMIF(Чек_позиція!D:D,Продаж!H1807,Чек_позиція!F:F)</f>
        <v>7297.63</v>
      </c>
      <c r="J1807" t="str">
        <f>VLOOKUP(D1807,Аптека!A:B,2,FALSE)</f>
        <v>Аптека №2</v>
      </c>
      <c r="K1807" t="str">
        <f t="shared" si="28"/>
        <v>є рецепт</v>
      </c>
    </row>
    <row r="1808" spans="1:11">
      <c r="A1808" s="4">
        <v>1807</v>
      </c>
      <c r="B1808" s="7">
        <v>45691</v>
      </c>
      <c r="C1808" s="5" t="s">
        <v>8</v>
      </c>
      <c r="D1808" s="6">
        <v>35</v>
      </c>
      <c r="E1808" s="20"/>
      <c r="F1808" s="6">
        <v>395</v>
      </c>
      <c r="G1808" s="6"/>
      <c r="H1808" s="6">
        <v>2807</v>
      </c>
      <c r="I1808" s="14">
        <f>SUMIF(Чек_позиція!D:D,Продаж!H1808,Чек_позиція!F:F)</f>
        <v>4239.92</v>
      </c>
      <c r="J1808" t="str">
        <f>VLOOKUP(D1808,Аптека!A:B,2,FALSE)</f>
        <v>Аптека №35</v>
      </c>
      <c r="K1808" t="str">
        <f t="shared" si="28"/>
        <v>нема рецепту</v>
      </c>
    </row>
    <row r="1809" spans="1:11">
      <c r="A1809" s="4">
        <v>1808</v>
      </c>
      <c r="B1809" s="7">
        <v>45715</v>
      </c>
      <c r="C1809" s="5" t="s">
        <v>2206</v>
      </c>
      <c r="D1809" s="6">
        <v>27</v>
      </c>
      <c r="E1809" s="20">
        <v>376</v>
      </c>
      <c r="F1809" s="6">
        <v>327</v>
      </c>
      <c r="G1809" s="6"/>
      <c r="H1809" s="6">
        <v>2808</v>
      </c>
      <c r="I1809" s="14">
        <f>SUMIF(Чек_позиція!D:D,Продаж!H1809,Чек_позиція!F:F)</f>
        <v>5597.2999999999993</v>
      </c>
      <c r="J1809" t="str">
        <f>VLOOKUP(D1809,Аптека!A:B,2,FALSE)</f>
        <v>Аптека №27</v>
      </c>
      <c r="K1809" t="str">
        <f t="shared" si="28"/>
        <v>нема рецепту</v>
      </c>
    </row>
    <row r="1810" spans="1:11">
      <c r="A1810" s="4">
        <v>1809</v>
      </c>
      <c r="B1810" s="7">
        <v>45677</v>
      </c>
      <c r="C1810" s="5" t="s">
        <v>2206</v>
      </c>
      <c r="D1810" s="6">
        <v>8</v>
      </c>
      <c r="E1810" s="20">
        <v>210</v>
      </c>
      <c r="F1810" s="6">
        <v>8</v>
      </c>
      <c r="G1810" s="6">
        <v>927</v>
      </c>
      <c r="H1810" s="6">
        <v>2809</v>
      </c>
      <c r="I1810" s="14">
        <f>SUMIF(Чек_позиція!D:D,Продаж!H1810,Чек_позиція!F:F)</f>
        <v>2070.13</v>
      </c>
      <c r="J1810" t="str">
        <f>VLOOKUP(D1810,Аптека!A:B,2,FALSE)</f>
        <v>Аптека №8</v>
      </c>
      <c r="K1810" t="str">
        <f t="shared" si="28"/>
        <v>є рецепт</v>
      </c>
    </row>
    <row r="1811" spans="1:11">
      <c r="A1811" s="4">
        <v>1810</v>
      </c>
      <c r="B1811" s="7">
        <v>45800</v>
      </c>
      <c r="C1811" s="5" t="s">
        <v>8</v>
      </c>
      <c r="D1811" s="6">
        <v>37</v>
      </c>
      <c r="E1811" s="20">
        <v>242</v>
      </c>
      <c r="F1811" s="6">
        <v>157</v>
      </c>
      <c r="G1811" s="6"/>
      <c r="H1811" s="6">
        <v>2810</v>
      </c>
      <c r="I1811" s="14">
        <f>SUMIF(Чек_позиція!D:D,Продаж!H1811,Чек_позиція!F:F)</f>
        <v>10043.16</v>
      </c>
      <c r="J1811" t="str">
        <f>VLOOKUP(D1811,Аптека!A:B,2,FALSE)</f>
        <v>Аптека №37</v>
      </c>
      <c r="K1811" t="str">
        <f t="shared" si="28"/>
        <v>нема рецепту</v>
      </c>
    </row>
    <row r="1812" spans="1:11">
      <c r="A1812" s="4">
        <v>1811</v>
      </c>
      <c r="B1812" s="7">
        <v>45819</v>
      </c>
      <c r="C1812" s="5" t="s">
        <v>2206</v>
      </c>
      <c r="D1812" s="6">
        <v>54</v>
      </c>
      <c r="E1812" s="20">
        <v>48</v>
      </c>
      <c r="F1812" s="6">
        <v>114</v>
      </c>
      <c r="G1812" s="6"/>
      <c r="H1812" s="6">
        <v>2811</v>
      </c>
      <c r="I1812" s="14">
        <f>SUMIF(Чек_позиція!D:D,Продаж!H1812,Чек_позиція!F:F)</f>
        <v>3377</v>
      </c>
      <c r="J1812" t="str">
        <f>VLOOKUP(D1812,Аптека!A:B,2,FALSE)</f>
        <v>Аптека №54</v>
      </c>
      <c r="K1812" t="str">
        <f t="shared" si="28"/>
        <v>нема рецепту</v>
      </c>
    </row>
    <row r="1813" spans="1:11">
      <c r="A1813" s="4">
        <v>1812</v>
      </c>
      <c r="B1813" s="7">
        <v>45719</v>
      </c>
      <c r="C1813" s="5" t="s">
        <v>2206</v>
      </c>
      <c r="D1813" s="6">
        <v>5</v>
      </c>
      <c r="E1813" s="20"/>
      <c r="F1813" s="6">
        <v>245</v>
      </c>
      <c r="G1813" s="6"/>
      <c r="H1813" s="6">
        <v>2812</v>
      </c>
      <c r="I1813" s="14">
        <f>SUMIF(Чек_позиція!D:D,Продаж!H1813,Чек_позиція!F:F)</f>
        <v>506.48</v>
      </c>
      <c r="J1813" t="str">
        <f>VLOOKUP(D1813,Аптека!A:B,2,FALSE)</f>
        <v>Аптека №5</v>
      </c>
      <c r="K1813" t="str">
        <f t="shared" si="28"/>
        <v>нема рецепту</v>
      </c>
    </row>
    <row r="1814" spans="1:11">
      <c r="A1814" s="4">
        <v>1813</v>
      </c>
      <c r="B1814" s="7">
        <v>45758</v>
      </c>
      <c r="C1814" s="5" t="s">
        <v>2206</v>
      </c>
      <c r="D1814" s="6">
        <v>40</v>
      </c>
      <c r="E1814" s="20">
        <v>142</v>
      </c>
      <c r="F1814" s="6">
        <v>280</v>
      </c>
      <c r="G1814" s="6"/>
      <c r="H1814" s="6">
        <v>2813</v>
      </c>
      <c r="I1814" s="14">
        <f>SUMIF(Чек_позиція!D:D,Продаж!H1814,Чек_позиція!F:F)</f>
        <v>2723.48</v>
      </c>
      <c r="J1814" t="str">
        <f>VLOOKUP(D1814,Аптека!A:B,2,FALSE)</f>
        <v>Аптека №40</v>
      </c>
      <c r="K1814" t="str">
        <f t="shared" si="28"/>
        <v>нема рецепту</v>
      </c>
    </row>
    <row r="1815" spans="1:11">
      <c r="A1815" s="4">
        <v>1814</v>
      </c>
      <c r="B1815" s="7">
        <v>45824</v>
      </c>
      <c r="C1815" s="5" t="s">
        <v>2206</v>
      </c>
      <c r="D1815" s="6">
        <v>38</v>
      </c>
      <c r="E1815" s="20">
        <v>546</v>
      </c>
      <c r="F1815" s="6">
        <v>218</v>
      </c>
      <c r="G1815" s="6"/>
      <c r="H1815" s="6">
        <v>2814</v>
      </c>
      <c r="I1815" s="14">
        <f>SUMIF(Чек_позиція!D:D,Продаж!H1815,Чек_позиція!F:F)</f>
        <v>1768.42</v>
      </c>
      <c r="J1815" t="str">
        <f>VLOOKUP(D1815,Аптека!A:B,2,FALSE)</f>
        <v>Аптека №38</v>
      </c>
      <c r="K1815" t="str">
        <f t="shared" si="28"/>
        <v>нема рецепту</v>
      </c>
    </row>
    <row r="1816" spans="1:11">
      <c r="A1816" s="4">
        <v>1815</v>
      </c>
      <c r="B1816" s="7">
        <v>45690</v>
      </c>
      <c r="C1816" s="5" t="s">
        <v>2206</v>
      </c>
      <c r="D1816" s="6">
        <v>37</v>
      </c>
      <c r="E1816" s="20">
        <v>169</v>
      </c>
      <c r="F1816" s="6">
        <v>157</v>
      </c>
      <c r="G1816" s="6"/>
      <c r="H1816" s="6">
        <v>2815</v>
      </c>
      <c r="I1816" s="14">
        <f>SUMIF(Чек_позиція!D:D,Продаж!H1816,Чек_позиція!F:F)</f>
        <v>3615.17</v>
      </c>
      <c r="J1816" t="str">
        <f>VLOOKUP(D1816,Аптека!A:B,2,FALSE)</f>
        <v>Аптека №37</v>
      </c>
      <c r="K1816" t="str">
        <f t="shared" si="28"/>
        <v>нема рецепту</v>
      </c>
    </row>
    <row r="1817" spans="1:11">
      <c r="A1817" s="4">
        <v>1816</v>
      </c>
      <c r="B1817" s="7">
        <v>45725</v>
      </c>
      <c r="C1817" s="5" t="s">
        <v>8</v>
      </c>
      <c r="D1817" s="6">
        <v>16</v>
      </c>
      <c r="E1817" s="20"/>
      <c r="F1817" s="6">
        <v>136</v>
      </c>
      <c r="G1817" s="6"/>
      <c r="H1817" s="6">
        <v>2816</v>
      </c>
      <c r="I1817" s="14">
        <f>SUMIF(Чек_позиція!D:D,Продаж!H1817,Чек_позиція!F:F)</f>
        <v>243.69</v>
      </c>
      <c r="J1817" t="str">
        <f>VLOOKUP(D1817,Аптека!A:B,2,FALSE)</f>
        <v>Аптека №16</v>
      </c>
      <c r="K1817" t="str">
        <f t="shared" si="28"/>
        <v>нема рецепту</v>
      </c>
    </row>
    <row r="1818" spans="1:11">
      <c r="A1818" s="4">
        <v>1817</v>
      </c>
      <c r="B1818" s="7">
        <v>45820</v>
      </c>
      <c r="C1818" s="5" t="s">
        <v>8</v>
      </c>
      <c r="D1818" s="6">
        <v>21</v>
      </c>
      <c r="E1818" s="20">
        <v>297</v>
      </c>
      <c r="F1818" s="6">
        <v>81</v>
      </c>
      <c r="G1818" s="6"/>
      <c r="H1818" s="6">
        <v>2817</v>
      </c>
      <c r="I1818" s="14">
        <f>SUMIF(Чек_позиція!D:D,Продаж!H1818,Чек_позиція!F:F)</f>
        <v>1674.2</v>
      </c>
      <c r="J1818" t="str">
        <f>VLOOKUP(D1818,Аптека!A:B,2,FALSE)</f>
        <v>Аптека №21</v>
      </c>
      <c r="K1818" t="str">
        <f t="shared" si="28"/>
        <v>нема рецепту</v>
      </c>
    </row>
    <row r="1819" spans="1:11">
      <c r="A1819" s="4">
        <v>1818</v>
      </c>
      <c r="B1819" s="7">
        <v>45831</v>
      </c>
      <c r="C1819" s="5" t="s">
        <v>8</v>
      </c>
      <c r="D1819" s="6">
        <v>10</v>
      </c>
      <c r="E1819" s="20"/>
      <c r="F1819" s="6">
        <v>190</v>
      </c>
      <c r="G1819" s="6"/>
      <c r="H1819" s="6">
        <v>2818</v>
      </c>
      <c r="I1819" s="14">
        <f>SUMIF(Чек_позиція!D:D,Продаж!H1819,Чек_позиція!F:F)</f>
        <v>180.35</v>
      </c>
      <c r="J1819" t="str">
        <f>VLOOKUP(D1819,Аптека!A:B,2,FALSE)</f>
        <v>Аптека №10</v>
      </c>
      <c r="K1819" t="str">
        <f t="shared" si="28"/>
        <v>нема рецепту</v>
      </c>
    </row>
    <row r="1820" spans="1:11">
      <c r="A1820" s="4">
        <v>1819</v>
      </c>
      <c r="B1820" s="7">
        <v>45819</v>
      </c>
      <c r="C1820" s="5" t="s">
        <v>8</v>
      </c>
      <c r="D1820" s="6">
        <v>41</v>
      </c>
      <c r="E1820" s="20">
        <v>71</v>
      </c>
      <c r="F1820" s="6">
        <v>41</v>
      </c>
      <c r="G1820" s="6"/>
      <c r="H1820" s="6">
        <v>2819</v>
      </c>
      <c r="I1820" s="14">
        <f>SUMIF(Чек_позиція!D:D,Продаж!H1820,Чек_позиція!F:F)</f>
        <v>2740.76</v>
      </c>
      <c r="J1820" t="str">
        <f>VLOOKUP(D1820,Аптека!A:B,2,FALSE)</f>
        <v>Аптека №41</v>
      </c>
      <c r="K1820" t="str">
        <f t="shared" si="28"/>
        <v>нема рецепту</v>
      </c>
    </row>
    <row r="1821" spans="1:11">
      <c r="A1821" s="4">
        <v>1820</v>
      </c>
      <c r="B1821" s="7">
        <v>45743</v>
      </c>
      <c r="C1821" s="5" t="s">
        <v>8</v>
      </c>
      <c r="D1821" s="6">
        <v>39</v>
      </c>
      <c r="E1821" s="20"/>
      <c r="F1821" s="6">
        <v>159</v>
      </c>
      <c r="G1821" s="6"/>
      <c r="H1821" s="6">
        <v>2820</v>
      </c>
      <c r="I1821" s="14">
        <f>SUMIF(Чек_позиція!D:D,Продаж!H1821,Чек_позиція!F:F)</f>
        <v>599.01</v>
      </c>
      <c r="J1821" t="str">
        <f>VLOOKUP(D1821,Аптека!A:B,2,FALSE)</f>
        <v>Аптека №39</v>
      </c>
      <c r="K1821" t="str">
        <f t="shared" si="28"/>
        <v>нема рецепту</v>
      </c>
    </row>
    <row r="1822" spans="1:11">
      <c r="A1822" s="4">
        <v>1821</v>
      </c>
      <c r="B1822" s="7">
        <v>45733</v>
      </c>
      <c r="C1822" s="5" t="s">
        <v>8</v>
      </c>
      <c r="D1822" s="6">
        <v>49</v>
      </c>
      <c r="E1822" s="20"/>
      <c r="F1822" s="6">
        <v>289</v>
      </c>
      <c r="G1822" s="6">
        <v>711</v>
      </c>
      <c r="H1822" s="6">
        <v>2821</v>
      </c>
      <c r="I1822" s="14">
        <f>SUMIF(Чек_позиція!D:D,Продаж!H1822,Чек_позиція!F:F)</f>
        <v>4022.17</v>
      </c>
      <c r="J1822" t="str">
        <f>VLOOKUP(D1822,Аптека!A:B,2,FALSE)</f>
        <v>Аптека №49</v>
      </c>
      <c r="K1822" t="str">
        <f t="shared" si="28"/>
        <v>є рецепт</v>
      </c>
    </row>
    <row r="1823" spans="1:11">
      <c r="A1823" s="4">
        <v>1822</v>
      </c>
      <c r="B1823" s="7">
        <v>45837</v>
      </c>
      <c r="C1823" s="5" t="s">
        <v>2206</v>
      </c>
      <c r="D1823" s="6">
        <v>21</v>
      </c>
      <c r="E1823" s="20"/>
      <c r="F1823" s="6">
        <v>261</v>
      </c>
      <c r="G1823" s="6">
        <v>454</v>
      </c>
      <c r="H1823" s="6">
        <v>2822</v>
      </c>
      <c r="I1823" s="14">
        <f>SUMIF(Чек_позиція!D:D,Продаж!H1823,Чек_позиція!F:F)</f>
        <v>4541.57</v>
      </c>
      <c r="J1823" t="str">
        <f>VLOOKUP(D1823,Аптека!A:B,2,FALSE)</f>
        <v>Аптека №21</v>
      </c>
      <c r="K1823" t="str">
        <f t="shared" si="28"/>
        <v>є рецепт</v>
      </c>
    </row>
    <row r="1824" spans="1:11">
      <c r="A1824" s="4">
        <v>1823</v>
      </c>
      <c r="B1824" s="7">
        <v>45774</v>
      </c>
      <c r="C1824" s="5" t="s">
        <v>2206</v>
      </c>
      <c r="D1824" s="6">
        <v>18</v>
      </c>
      <c r="E1824" s="20">
        <v>512</v>
      </c>
      <c r="F1824" s="6">
        <v>138</v>
      </c>
      <c r="G1824" s="6"/>
      <c r="H1824" s="6">
        <v>2823</v>
      </c>
      <c r="I1824" s="14">
        <f>SUMIF(Чек_позиція!D:D,Продаж!H1824,Чек_позиція!F:F)</f>
        <v>1356.24</v>
      </c>
      <c r="J1824" t="str">
        <f>VLOOKUP(D1824,Аптека!A:B,2,FALSE)</f>
        <v>Аптека №18</v>
      </c>
      <c r="K1824" t="str">
        <f t="shared" si="28"/>
        <v>нема рецепту</v>
      </c>
    </row>
    <row r="1825" spans="1:11">
      <c r="A1825" s="4">
        <v>1824</v>
      </c>
      <c r="B1825" s="7">
        <v>45783</v>
      </c>
      <c r="C1825" s="5" t="s">
        <v>8</v>
      </c>
      <c r="D1825" s="6">
        <v>24</v>
      </c>
      <c r="E1825" s="20"/>
      <c r="F1825" s="6">
        <v>384</v>
      </c>
      <c r="G1825" s="6"/>
      <c r="H1825" s="6">
        <v>2824</v>
      </c>
      <c r="I1825" s="14">
        <f>SUMIF(Чек_позиція!D:D,Продаж!H1825,Чек_позиція!F:F)</f>
        <v>1850.0100000000002</v>
      </c>
      <c r="J1825" t="str">
        <f>VLOOKUP(D1825,Аптека!A:B,2,FALSE)</f>
        <v>Аптека №24</v>
      </c>
      <c r="K1825" t="str">
        <f t="shared" si="28"/>
        <v>нема рецепту</v>
      </c>
    </row>
    <row r="1826" spans="1:11">
      <c r="A1826" s="4">
        <v>1825</v>
      </c>
      <c r="B1826" s="7">
        <v>45714</v>
      </c>
      <c r="C1826" s="5" t="s">
        <v>8</v>
      </c>
      <c r="D1826" s="6">
        <v>25</v>
      </c>
      <c r="E1826" s="20"/>
      <c r="F1826" s="6">
        <v>265</v>
      </c>
      <c r="G1826" s="6"/>
      <c r="H1826" s="6">
        <v>2825</v>
      </c>
      <c r="I1826" s="14">
        <f>SUMIF(Чек_позиція!D:D,Продаж!H1826,Чек_позиція!F:F)</f>
        <v>1550.6999999999998</v>
      </c>
      <c r="J1826" t="str">
        <f>VLOOKUP(D1826,Аптека!A:B,2,FALSE)</f>
        <v>Аптека №25</v>
      </c>
      <c r="K1826" t="str">
        <f t="shared" si="28"/>
        <v>нема рецепту</v>
      </c>
    </row>
    <row r="1827" spans="1:11">
      <c r="A1827" s="4">
        <v>1826</v>
      </c>
      <c r="B1827" s="7">
        <v>45741</v>
      </c>
      <c r="C1827" s="5" t="s">
        <v>2206</v>
      </c>
      <c r="D1827" s="6">
        <v>11</v>
      </c>
      <c r="E1827" s="20"/>
      <c r="F1827" s="6">
        <v>11</v>
      </c>
      <c r="G1827" s="6">
        <v>305</v>
      </c>
      <c r="H1827" s="6">
        <v>2826</v>
      </c>
      <c r="I1827" s="14">
        <f>SUMIF(Чек_позиція!D:D,Продаж!H1827,Чек_позиція!F:F)</f>
        <v>3979.7</v>
      </c>
      <c r="J1827" t="str">
        <f>VLOOKUP(D1827,Аптека!A:B,2,FALSE)</f>
        <v>Аптека №11</v>
      </c>
      <c r="K1827" t="str">
        <f t="shared" si="28"/>
        <v>є рецепт</v>
      </c>
    </row>
    <row r="1828" spans="1:11">
      <c r="A1828" s="4">
        <v>1827</v>
      </c>
      <c r="B1828" s="7">
        <v>45814</v>
      </c>
      <c r="C1828" s="5" t="s">
        <v>2206</v>
      </c>
      <c r="D1828" s="6">
        <v>53</v>
      </c>
      <c r="E1828" s="20"/>
      <c r="F1828" s="6">
        <v>233</v>
      </c>
      <c r="G1828" s="6"/>
      <c r="H1828" s="6">
        <v>2827</v>
      </c>
      <c r="I1828" s="14">
        <f>SUMIF(Чек_позиція!D:D,Продаж!H1828,Чек_позиція!F:F)</f>
        <v>1525.15</v>
      </c>
      <c r="J1828" t="str">
        <f>VLOOKUP(D1828,Аптека!A:B,2,FALSE)</f>
        <v>Аптека №53</v>
      </c>
      <c r="K1828" t="str">
        <f t="shared" si="28"/>
        <v>нема рецепту</v>
      </c>
    </row>
    <row r="1829" spans="1:11">
      <c r="A1829" s="4">
        <v>1828</v>
      </c>
      <c r="B1829" s="7">
        <v>45810</v>
      </c>
      <c r="C1829" s="5" t="s">
        <v>8</v>
      </c>
      <c r="D1829" s="6">
        <v>43</v>
      </c>
      <c r="E1829" s="20">
        <v>563</v>
      </c>
      <c r="F1829" s="6">
        <v>223</v>
      </c>
      <c r="G1829" s="6">
        <v>577</v>
      </c>
      <c r="H1829" s="6">
        <v>2828</v>
      </c>
      <c r="I1829" s="14">
        <f>SUMIF(Чек_позиція!D:D,Продаж!H1829,Чек_позиція!F:F)</f>
        <v>634.13</v>
      </c>
      <c r="J1829" t="str">
        <f>VLOOKUP(D1829,Аптека!A:B,2,FALSE)</f>
        <v>Аптека №43</v>
      </c>
      <c r="K1829" t="str">
        <f t="shared" si="28"/>
        <v>є рецепт</v>
      </c>
    </row>
    <row r="1830" spans="1:11">
      <c r="A1830" s="4">
        <v>1829</v>
      </c>
      <c r="B1830" s="7">
        <v>45806</v>
      </c>
      <c r="C1830" s="5" t="s">
        <v>8</v>
      </c>
      <c r="D1830" s="6">
        <v>24</v>
      </c>
      <c r="E1830" s="20">
        <v>74</v>
      </c>
      <c r="F1830" s="6">
        <v>204</v>
      </c>
      <c r="G1830" s="6">
        <v>818</v>
      </c>
      <c r="H1830" s="6">
        <v>2829</v>
      </c>
      <c r="I1830" s="14">
        <f>SUMIF(Чек_позиція!D:D,Продаж!H1830,Чек_позиція!F:F)</f>
        <v>3360.84</v>
      </c>
      <c r="J1830" t="str">
        <f>VLOOKUP(D1830,Аптека!A:B,2,FALSE)</f>
        <v>Аптека №24</v>
      </c>
      <c r="K1830" t="str">
        <f t="shared" si="28"/>
        <v>є рецепт</v>
      </c>
    </row>
    <row r="1831" spans="1:11">
      <c r="A1831" s="4">
        <v>1830</v>
      </c>
      <c r="B1831" s="7">
        <v>45664</v>
      </c>
      <c r="C1831" s="5" t="s">
        <v>8</v>
      </c>
      <c r="D1831" s="6">
        <v>37</v>
      </c>
      <c r="E1831" s="20">
        <v>68</v>
      </c>
      <c r="F1831" s="6">
        <v>397</v>
      </c>
      <c r="G1831" s="6">
        <v>1135</v>
      </c>
      <c r="H1831" s="6">
        <v>2830</v>
      </c>
      <c r="I1831" s="14">
        <f>SUMIF(Чек_позиція!D:D,Продаж!H1831,Чек_позиція!F:F)</f>
        <v>4156.3500000000004</v>
      </c>
      <c r="J1831" t="str">
        <f>VLOOKUP(D1831,Аптека!A:B,2,FALSE)</f>
        <v>Аптека №37</v>
      </c>
      <c r="K1831" t="str">
        <f t="shared" si="28"/>
        <v>є рецепт</v>
      </c>
    </row>
    <row r="1832" spans="1:11">
      <c r="A1832" s="4">
        <v>1831</v>
      </c>
      <c r="B1832" s="7">
        <v>45795</v>
      </c>
      <c r="C1832" s="5" t="s">
        <v>8</v>
      </c>
      <c r="D1832" s="6">
        <v>55</v>
      </c>
      <c r="E1832" s="20">
        <v>58</v>
      </c>
      <c r="F1832" s="6">
        <v>295</v>
      </c>
      <c r="G1832" s="6">
        <v>1264</v>
      </c>
      <c r="H1832" s="6">
        <v>2831</v>
      </c>
      <c r="I1832" s="14">
        <f>SUMIF(Чек_позиція!D:D,Продаж!H1832,Чек_позиція!F:F)</f>
        <v>2487.3599999999997</v>
      </c>
      <c r="J1832" t="str">
        <f>VLOOKUP(D1832,Аптека!A:B,2,FALSE)</f>
        <v>Аптека №55</v>
      </c>
      <c r="K1832" t="str">
        <f t="shared" si="28"/>
        <v>є рецепт</v>
      </c>
    </row>
    <row r="1833" spans="1:11">
      <c r="A1833" s="4">
        <v>1832</v>
      </c>
      <c r="B1833" s="7">
        <v>45794</v>
      </c>
      <c r="C1833" s="5" t="s">
        <v>8</v>
      </c>
      <c r="D1833" s="6">
        <v>25</v>
      </c>
      <c r="E1833" s="20">
        <v>337</v>
      </c>
      <c r="F1833" s="6">
        <v>265</v>
      </c>
      <c r="G1833" s="6"/>
      <c r="H1833" s="6">
        <v>2832</v>
      </c>
      <c r="I1833" s="14">
        <f>SUMIF(Чек_позиція!D:D,Продаж!H1833,Чек_позиція!F:F)</f>
        <v>622.43000000000006</v>
      </c>
      <c r="J1833" t="str">
        <f>VLOOKUP(D1833,Аптека!A:B,2,FALSE)</f>
        <v>Аптека №25</v>
      </c>
      <c r="K1833" t="str">
        <f t="shared" si="28"/>
        <v>нема рецепту</v>
      </c>
    </row>
    <row r="1834" spans="1:11">
      <c r="A1834" s="4">
        <v>1833</v>
      </c>
      <c r="B1834" s="7">
        <v>45817</v>
      </c>
      <c r="C1834" s="5" t="s">
        <v>2206</v>
      </c>
      <c r="D1834" s="6">
        <v>22</v>
      </c>
      <c r="E1834" s="20">
        <v>305</v>
      </c>
      <c r="F1834" s="6">
        <v>382</v>
      </c>
      <c r="G1834" s="6"/>
      <c r="H1834" s="6">
        <v>2833</v>
      </c>
      <c r="I1834" s="14">
        <f>SUMIF(Чек_позиція!D:D,Продаж!H1834,Чек_позиція!F:F)</f>
        <v>4846.8599999999997</v>
      </c>
      <c r="J1834" t="str">
        <f>VLOOKUP(D1834,Аптека!A:B,2,FALSE)</f>
        <v>Аптека №22</v>
      </c>
      <c r="K1834" t="str">
        <f t="shared" si="28"/>
        <v>нема рецепту</v>
      </c>
    </row>
    <row r="1835" spans="1:11">
      <c r="A1835" s="4">
        <v>1834</v>
      </c>
      <c r="B1835" s="7">
        <v>45741</v>
      </c>
      <c r="C1835" s="5" t="s">
        <v>8</v>
      </c>
      <c r="D1835" s="6">
        <v>14</v>
      </c>
      <c r="E1835" s="20">
        <v>425</v>
      </c>
      <c r="F1835" s="6">
        <v>314</v>
      </c>
      <c r="G1835" s="6"/>
      <c r="H1835" s="6">
        <v>2834</v>
      </c>
      <c r="I1835" s="14">
        <f>SUMIF(Чек_позиція!D:D,Продаж!H1835,Чек_позиція!F:F)</f>
        <v>7607.16</v>
      </c>
      <c r="J1835" t="str">
        <f>VLOOKUP(D1835,Аптека!A:B,2,FALSE)</f>
        <v>Аптека №14</v>
      </c>
      <c r="K1835" t="str">
        <f t="shared" si="28"/>
        <v>нема рецепту</v>
      </c>
    </row>
    <row r="1836" spans="1:11">
      <c r="A1836" s="4">
        <v>1835</v>
      </c>
      <c r="B1836" s="7">
        <v>45761</v>
      </c>
      <c r="C1836" s="5" t="s">
        <v>8</v>
      </c>
      <c r="D1836" s="6">
        <v>20</v>
      </c>
      <c r="E1836" s="20"/>
      <c r="F1836" s="6">
        <v>320</v>
      </c>
      <c r="G1836" s="6"/>
      <c r="H1836" s="6">
        <v>2835</v>
      </c>
      <c r="I1836" s="14">
        <f>SUMIF(Чек_позиція!D:D,Продаж!H1836,Чек_позиція!F:F)</f>
        <v>8026.64</v>
      </c>
      <c r="J1836" t="str">
        <f>VLOOKUP(D1836,Аптека!A:B,2,FALSE)</f>
        <v>Аптека №20</v>
      </c>
      <c r="K1836" t="str">
        <f t="shared" si="28"/>
        <v>нема рецепту</v>
      </c>
    </row>
    <row r="1837" spans="1:11">
      <c r="A1837" s="4">
        <v>1836</v>
      </c>
      <c r="B1837" s="7">
        <v>45713</v>
      </c>
      <c r="C1837" s="5" t="s">
        <v>2206</v>
      </c>
      <c r="D1837" s="6">
        <v>57</v>
      </c>
      <c r="E1837" s="20">
        <v>235</v>
      </c>
      <c r="F1837" s="6">
        <v>117</v>
      </c>
      <c r="G1837" s="6"/>
      <c r="H1837" s="6">
        <v>2836</v>
      </c>
      <c r="I1837" s="14">
        <f>SUMIF(Чек_позиція!D:D,Продаж!H1837,Чек_позиція!F:F)</f>
        <v>9538.93</v>
      </c>
      <c r="J1837" t="str">
        <f>VLOOKUP(D1837,Аптека!A:B,2,FALSE)</f>
        <v>Аптека №57</v>
      </c>
      <c r="K1837" t="str">
        <f t="shared" si="28"/>
        <v>нема рецепту</v>
      </c>
    </row>
    <row r="1838" spans="1:11">
      <c r="A1838" s="4">
        <v>1837</v>
      </c>
      <c r="B1838" s="7">
        <v>45741</v>
      </c>
      <c r="C1838" s="5" t="s">
        <v>2206</v>
      </c>
      <c r="D1838" s="6">
        <v>22</v>
      </c>
      <c r="E1838" s="20">
        <v>10</v>
      </c>
      <c r="F1838" s="6">
        <v>82</v>
      </c>
      <c r="G1838" s="6"/>
      <c r="H1838" s="6">
        <v>2837</v>
      </c>
      <c r="I1838" s="14">
        <f>SUMIF(Чек_позиція!D:D,Продаж!H1838,Чек_позиція!F:F)</f>
        <v>9963.69</v>
      </c>
      <c r="J1838" t="str">
        <f>VLOOKUP(D1838,Аптека!A:B,2,FALSE)</f>
        <v>Аптека №22</v>
      </c>
      <c r="K1838" t="str">
        <f t="shared" si="28"/>
        <v>нема рецепту</v>
      </c>
    </row>
    <row r="1839" spans="1:11">
      <c r="A1839" s="4">
        <v>1838</v>
      </c>
      <c r="B1839" s="7">
        <v>45715</v>
      </c>
      <c r="C1839" s="5" t="s">
        <v>8</v>
      </c>
      <c r="D1839" s="6">
        <v>11</v>
      </c>
      <c r="E1839" s="20"/>
      <c r="F1839" s="6">
        <v>371</v>
      </c>
      <c r="G1839" s="6"/>
      <c r="H1839" s="6">
        <v>2838</v>
      </c>
      <c r="I1839" s="14">
        <f>SUMIF(Чек_позиція!D:D,Продаж!H1839,Чек_позиція!F:F)</f>
        <v>13418.289999999999</v>
      </c>
      <c r="J1839" t="str">
        <f>VLOOKUP(D1839,Аптека!A:B,2,FALSE)</f>
        <v>Аптека №11</v>
      </c>
      <c r="K1839" t="str">
        <f t="shared" si="28"/>
        <v>нема рецепту</v>
      </c>
    </row>
    <row r="1840" spans="1:11">
      <c r="A1840" s="4">
        <v>1839</v>
      </c>
      <c r="B1840" s="7">
        <v>45837</v>
      </c>
      <c r="C1840" s="5" t="s">
        <v>2206</v>
      </c>
      <c r="D1840" s="6">
        <v>38</v>
      </c>
      <c r="E1840" s="20">
        <v>345</v>
      </c>
      <c r="F1840" s="6">
        <v>158</v>
      </c>
      <c r="G1840" s="6">
        <v>781</v>
      </c>
      <c r="H1840" s="6">
        <v>2839</v>
      </c>
      <c r="I1840" s="14">
        <f>SUMIF(Чек_позиція!D:D,Продаж!H1840,Чек_позиція!F:F)</f>
        <v>3811.55</v>
      </c>
      <c r="J1840" t="str">
        <f>VLOOKUP(D1840,Аптека!A:B,2,FALSE)</f>
        <v>Аптека №38</v>
      </c>
      <c r="K1840" t="str">
        <f t="shared" si="28"/>
        <v>є рецепт</v>
      </c>
    </row>
    <row r="1841" spans="1:11">
      <c r="A1841" s="4">
        <v>1840</v>
      </c>
      <c r="B1841" s="7">
        <v>45813</v>
      </c>
      <c r="C1841" s="5" t="s">
        <v>2206</v>
      </c>
      <c r="D1841" s="6">
        <v>29</v>
      </c>
      <c r="E1841" s="20">
        <v>309</v>
      </c>
      <c r="F1841" s="6">
        <v>149</v>
      </c>
      <c r="G1841" s="6"/>
      <c r="H1841" s="6">
        <v>2840</v>
      </c>
      <c r="I1841" s="14">
        <f>SUMIF(Чек_позиція!D:D,Продаж!H1841,Чек_позиція!F:F)</f>
        <v>7826.17</v>
      </c>
      <c r="J1841" t="str">
        <f>VLOOKUP(D1841,Аптека!A:B,2,FALSE)</f>
        <v>Аптека №29</v>
      </c>
      <c r="K1841" t="str">
        <f t="shared" si="28"/>
        <v>нема рецепту</v>
      </c>
    </row>
    <row r="1842" spans="1:11">
      <c r="A1842" s="4">
        <v>1841</v>
      </c>
      <c r="B1842" s="7">
        <v>45739</v>
      </c>
      <c r="C1842" s="5" t="s">
        <v>8</v>
      </c>
      <c r="D1842" s="6">
        <v>39</v>
      </c>
      <c r="E1842" s="20">
        <v>535</v>
      </c>
      <c r="F1842" s="6">
        <v>39</v>
      </c>
      <c r="G1842" s="6"/>
      <c r="H1842" s="6">
        <v>2841</v>
      </c>
      <c r="I1842" s="14">
        <f>SUMIF(Чек_позиція!D:D,Продаж!H1842,Чек_позиція!F:F)</f>
        <v>3611.95</v>
      </c>
      <c r="J1842" t="str">
        <f>VLOOKUP(D1842,Аптека!A:B,2,FALSE)</f>
        <v>Аптека №39</v>
      </c>
      <c r="K1842" t="str">
        <f t="shared" si="28"/>
        <v>нема рецепту</v>
      </c>
    </row>
    <row r="1843" spans="1:11">
      <c r="A1843" s="4">
        <v>1842</v>
      </c>
      <c r="B1843" s="7">
        <v>45775</v>
      </c>
      <c r="C1843" s="5" t="s">
        <v>8</v>
      </c>
      <c r="D1843" s="6">
        <v>50</v>
      </c>
      <c r="E1843" s="20">
        <v>425</v>
      </c>
      <c r="F1843" s="6">
        <v>230</v>
      </c>
      <c r="G1843" s="6"/>
      <c r="H1843" s="6">
        <v>2842</v>
      </c>
      <c r="I1843" s="14">
        <f>SUMIF(Чек_позиція!D:D,Продаж!H1843,Чек_позиція!F:F)</f>
        <v>5518.75</v>
      </c>
      <c r="J1843" t="str">
        <f>VLOOKUP(D1843,Аптека!A:B,2,FALSE)</f>
        <v>Аптека №50</v>
      </c>
      <c r="K1843" t="str">
        <f t="shared" si="28"/>
        <v>нема рецепту</v>
      </c>
    </row>
    <row r="1844" spans="1:11">
      <c r="A1844" s="4">
        <v>1843</v>
      </c>
      <c r="B1844" s="7">
        <v>45759</v>
      </c>
      <c r="C1844" s="5" t="s">
        <v>2206</v>
      </c>
      <c r="D1844" s="6">
        <v>43</v>
      </c>
      <c r="E1844" s="20">
        <v>117</v>
      </c>
      <c r="F1844" s="6">
        <v>163</v>
      </c>
      <c r="G1844" s="6">
        <v>733</v>
      </c>
      <c r="H1844" s="6">
        <v>2843</v>
      </c>
      <c r="I1844" s="14">
        <f>SUMIF(Чек_позиція!D:D,Продаж!H1844,Чек_позиція!F:F)</f>
        <v>1150.02</v>
      </c>
      <c r="J1844" t="str">
        <f>VLOOKUP(D1844,Аптека!A:B,2,FALSE)</f>
        <v>Аптека №43</v>
      </c>
      <c r="K1844" t="str">
        <f t="shared" si="28"/>
        <v>є рецепт</v>
      </c>
    </row>
    <row r="1845" spans="1:11">
      <c r="A1845" s="4">
        <v>1844</v>
      </c>
      <c r="B1845" s="7">
        <v>45792</v>
      </c>
      <c r="C1845" s="5" t="s">
        <v>2206</v>
      </c>
      <c r="D1845" s="6">
        <v>49</v>
      </c>
      <c r="E1845" s="20"/>
      <c r="F1845" s="6">
        <v>229</v>
      </c>
      <c r="G1845" s="6"/>
      <c r="H1845" s="6">
        <v>2844</v>
      </c>
      <c r="I1845" s="14">
        <f>SUMIF(Чек_позиція!D:D,Продаж!H1845,Чек_позиція!F:F)</f>
        <v>6666.5400000000009</v>
      </c>
      <c r="J1845" t="str">
        <f>VLOOKUP(D1845,Аптека!A:B,2,FALSE)</f>
        <v>Аптека №49</v>
      </c>
      <c r="K1845" t="str">
        <f t="shared" si="28"/>
        <v>нема рецепту</v>
      </c>
    </row>
    <row r="1846" spans="1:11">
      <c r="A1846" s="4">
        <v>1845</v>
      </c>
      <c r="B1846" s="7">
        <v>45709</v>
      </c>
      <c r="C1846" s="5" t="s">
        <v>2206</v>
      </c>
      <c r="D1846" s="6">
        <v>53</v>
      </c>
      <c r="E1846" s="20">
        <v>181</v>
      </c>
      <c r="F1846" s="6">
        <v>233</v>
      </c>
      <c r="G1846" s="6"/>
      <c r="H1846" s="6">
        <v>2845</v>
      </c>
      <c r="I1846" s="14">
        <f>SUMIF(Чек_позиція!D:D,Продаж!H1846,Чек_позиція!F:F)</f>
        <v>4380.83</v>
      </c>
      <c r="J1846" t="str">
        <f>VLOOKUP(D1846,Аптека!A:B,2,FALSE)</f>
        <v>Аптека №53</v>
      </c>
      <c r="K1846" t="str">
        <f t="shared" si="28"/>
        <v>нема рецепту</v>
      </c>
    </row>
    <row r="1847" spans="1:11">
      <c r="A1847" s="4">
        <v>1846</v>
      </c>
      <c r="B1847" s="7">
        <v>45740</v>
      </c>
      <c r="C1847" s="5" t="s">
        <v>8</v>
      </c>
      <c r="D1847" s="6">
        <v>21</v>
      </c>
      <c r="E1847" s="20"/>
      <c r="F1847" s="6">
        <v>21</v>
      </c>
      <c r="G1847" s="6"/>
      <c r="H1847" s="6">
        <v>2846</v>
      </c>
      <c r="I1847" s="14">
        <f>SUMIF(Чек_позиція!D:D,Продаж!H1847,Чек_позиція!F:F)</f>
        <v>5594.85</v>
      </c>
      <c r="J1847" t="str">
        <f>VLOOKUP(D1847,Аптека!A:B,2,FALSE)</f>
        <v>Аптека №21</v>
      </c>
      <c r="K1847" t="str">
        <f t="shared" si="28"/>
        <v>нема рецепту</v>
      </c>
    </row>
    <row r="1848" spans="1:11">
      <c r="A1848" s="4">
        <v>1847</v>
      </c>
      <c r="B1848" s="7">
        <v>45717</v>
      </c>
      <c r="C1848" s="5" t="s">
        <v>8</v>
      </c>
      <c r="D1848" s="6">
        <v>13</v>
      </c>
      <c r="E1848" s="20"/>
      <c r="F1848" s="6">
        <v>193</v>
      </c>
      <c r="G1848" s="6"/>
      <c r="H1848" s="6">
        <v>2847</v>
      </c>
      <c r="I1848" s="14">
        <f>SUMIF(Чек_позиція!D:D,Продаж!H1848,Чек_позиція!F:F)</f>
        <v>4126.8500000000004</v>
      </c>
      <c r="J1848" t="str">
        <f>VLOOKUP(D1848,Аптека!A:B,2,FALSE)</f>
        <v>Аптека №13</v>
      </c>
      <c r="K1848" t="str">
        <f t="shared" si="28"/>
        <v>нема рецепту</v>
      </c>
    </row>
    <row r="1849" spans="1:11">
      <c r="A1849" s="4">
        <v>1848</v>
      </c>
      <c r="B1849" s="7">
        <v>45764</v>
      </c>
      <c r="C1849" s="5" t="s">
        <v>2206</v>
      </c>
      <c r="D1849" s="6">
        <v>27</v>
      </c>
      <c r="E1849" s="20">
        <v>89</v>
      </c>
      <c r="F1849" s="6">
        <v>327</v>
      </c>
      <c r="G1849" s="6">
        <v>122</v>
      </c>
      <c r="H1849" s="6">
        <v>2848</v>
      </c>
      <c r="I1849" s="14">
        <f>SUMIF(Чек_позиція!D:D,Продаж!H1849,Чек_позиція!F:F)</f>
        <v>577.71</v>
      </c>
      <c r="J1849" t="str">
        <f>VLOOKUP(D1849,Аптека!A:B,2,FALSE)</f>
        <v>Аптека №27</v>
      </c>
      <c r="K1849" t="str">
        <f t="shared" si="28"/>
        <v>є рецепт</v>
      </c>
    </row>
    <row r="1850" spans="1:11">
      <c r="A1850" s="4">
        <v>1849</v>
      </c>
      <c r="B1850" s="7">
        <v>45687</v>
      </c>
      <c r="C1850" s="5" t="s">
        <v>8</v>
      </c>
      <c r="D1850" s="6">
        <v>12</v>
      </c>
      <c r="E1850" s="20"/>
      <c r="F1850" s="6">
        <v>12</v>
      </c>
      <c r="G1850" s="6"/>
      <c r="H1850" s="6">
        <v>2849</v>
      </c>
      <c r="I1850" s="14">
        <f>SUMIF(Чек_позиція!D:D,Продаж!H1850,Чек_позиція!F:F)</f>
        <v>539.39</v>
      </c>
      <c r="J1850" t="str">
        <f>VLOOKUP(D1850,Аптека!A:B,2,FALSE)</f>
        <v>Аптека №12</v>
      </c>
      <c r="K1850" t="str">
        <f t="shared" si="28"/>
        <v>нема рецепту</v>
      </c>
    </row>
    <row r="1851" spans="1:11">
      <c r="A1851" s="4">
        <v>1850</v>
      </c>
      <c r="B1851" s="7">
        <v>45805</v>
      </c>
      <c r="C1851" s="5" t="s">
        <v>2206</v>
      </c>
      <c r="D1851" s="6">
        <v>2</v>
      </c>
      <c r="E1851" s="20"/>
      <c r="F1851" s="6">
        <v>302</v>
      </c>
      <c r="G1851" s="6"/>
      <c r="H1851" s="6">
        <v>2850</v>
      </c>
      <c r="I1851" s="14">
        <f>SUMIF(Чек_позиція!D:D,Продаж!H1851,Чек_позиція!F:F)</f>
        <v>4191.3099999999995</v>
      </c>
      <c r="J1851" t="str">
        <f>VLOOKUP(D1851,Аптека!A:B,2,FALSE)</f>
        <v>Аптека №2</v>
      </c>
      <c r="K1851" t="str">
        <f t="shared" si="28"/>
        <v>нема рецепту</v>
      </c>
    </row>
    <row r="1852" spans="1:11">
      <c r="A1852" s="4">
        <v>1851</v>
      </c>
      <c r="B1852" s="7">
        <v>45664</v>
      </c>
      <c r="C1852" s="5" t="s">
        <v>8</v>
      </c>
      <c r="D1852" s="6">
        <v>4</v>
      </c>
      <c r="E1852" s="20">
        <v>4</v>
      </c>
      <c r="F1852" s="6">
        <v>364</v>
      </c>
      <c r="G1852" s="6"/>
      <c r="H1852" s="6">
        <v>2851</v>
      </c>
      <c r="I1852" s="14">
        <f>SUMIF(Чек_позиція!D:D,Продаж!H1852,Чек_позиція!F:F)</f>
        <v>3163.15</v>
      </c>
      <c r="J1852" t="str">
        <f>VLOOKUP(D1852,Аптека!A:B,2,FALSE)</f>
        <v>Аптека №4</v>
      </c>
      <c r="K1852" t="str">
        <f t="shared" si="28"/>
        <v>нема рецепту</v>
      </c>
    </row>
    <row r="1853" spans="1:11">
      <c r="A1853" s="4">
        <v>1852</v>
      </c>
      <c r="B1853" s="7">
        <v>45671</v>
      </c>
      <c r="C1853" s="5" t="s">
        <v>2206</v>
      </c>
      <c r="D1853" s="6">
        <v>22</v>
      </c>
      <c r="E1853" s="20">
        <v>299</v>
      </c>
      <c r="F1853" s="6">
        <v>82</v>
      </c>
      <c r="G1853" s="6"/>
      <c r="H1853" s="6">
        <v>2852</v>
      </c>
      <c r="I1853" s="14">
        <f>SUMIF(Чек_позиція!D:D,Продаж!H1853,Чек_позиція!F:F)</f>
        <v>85.3</v>
      </c>
      <c r="J1853" t="str">
        <f>VLOOKUP(D1853,Аптека!A:B,2,FALSE)</f>
        <v>Аптека №22</v>
      </c>
      <c r="K1853" t="str">
        <f t="shared" si="28"/>
        <v>нема рецепту</v>
      </c>
    </row>
    <row r="1854" spans="1:11">
      <c r="A1854" s="4">
        <v>1853</v>
      </c>
      <c r="B1854" s="7">
        <v>45752</v>
      </c>
      <c r="C1854" s="5" t="s">
        <v>8</v>
      </c>
      <c r="D1854" s="6">
        <v>1</v>
      </c>
      <c r="E1854" s="20"/>
      <c r="F1854" s="6">
        <v>61</v>
      </c>
      <c r="G1854" s="6">
        <v>114</v>
      </c>
      <c r="H1854" s="6">
        <v>2853</v>
      </c>
      <c r="I1854" s="14">
        <f>SUMIF(Чек_позиція!D:D,Продаж!H1854,Чек_позиція!F:F)</f>
        <v>5390</v>
      </c>
      <c r="J1854" t="str">
        <f>VLOOKUP(D1854,Аптека!A:B,2,FALSE)</f>
        <v>Аптека №1</v>
      </c>
      <c r="K1854" t="str">
        <f t="shared" si="28"/>
        <v>є рецепт</v>
      </c>
    </row>
    <row r="1855" spans="1:11">
      <c r="A1855" s="4">
        <v>1854</v>
      </c>
      <c r="B1855" s="7">
        <v>45747</v>
      </c>
      <c r="C1855" s="5" t="s">
        <v>2206</v>
      </c>
      <c r="D1855" s="6">
        <v>20</v>
      </c>
      <c r="E1855" s="20"/>
      <c r="F1855" s="6">
        <v>140</v>
      </c>
      <c r="G1855" s="6"/>
      <c r="H1855" s="6">
        <v>2854</v>
      </c>
      <c r="I1855" s="14">
        <f>SUMIF(Чек_позиція!D:D,Продаж!H1855,Чек_позиція!F:F)</f>
        <v>5461.84</v>
      </c>
      <c r="J1855" t="str">
        <f>VLOOKUP(D1855,Аптека!A:B,2,FALSE)</f>
        <v>Аптека №20</v>
      </c>
      <c r="K1855" t="str">
        <f t="shared" si="28"/>
        <v>нема рецепту</v>
      </c>
    </row>
    <row r="1856" spans="1:11">
      <c r="A1856" s="4">
        <v>1855</v>
      </c>
      <c r="B1856" s="7">
        <v>45693</v>
      </c>
      <c r="C1856" s="5" t="s">
        <v>2206</v>
      </c>
      <c r="D1856" s="6">
        <v>55</v>
      </c>
      <c r="E1856" s="20">
        <v>311</v>
      </c>
      <c r="F1856" s="6">
        <v>235</v>
      </c>
      <c r="G1856" s="6">
        <v>804</v>
      </c>
      <c r="H1856" s="6">
        <v>2855</v>
      </c>
      <c r="I1856" s="14">
        <f>SUMIF(Чек_позиція!D:D,Продаж!H1856,Чек_позиція!F:F)</f>
        <v>1109.48</v>
      </c>
      <c r="J1856" t="str">
        <f>VLOOKUP(D1856,Аптека!A:B,2,FALSE)</f>
        <v>Аптека №55</v>
      </c>
      <c r="K1856" t="str">
        <f t="shared" si="28"/>
        <v>є рецепт</v>
      </c>
    </row>
    <row r="1857" spans="1:11">
      <c r="A1857" s="4">
        <v>1856</v>
      </c>
      <c r="B1857" s="7">
        <v>45688</v>
      </c>
      <c r="C1857" s="5" t="s">
        <v>2206</v>
      </c>
      <c r="D1857" s="6">
        <v>51</v>
      </c>
      <c r="E1857" s="20"/>
      <c r="F1857" s="6">
        <v>111</v>
      </c>
      <c r="G1857" s="6"/>
      <c r="H1857" s="6">
        <v>2856</v>
      </c>
      <c r="I1857" s="14">
        <f>SUMIF(Чек_позиція!D:D,Продаж!H1857,Чек_позиція!F:F)</f>
        <v>5558.86</v>
      </c>
      <c r="J1857" t="str">
        <f>VLOOKUP(D1857,Аптека!A:B,2,FALSE)</f>
        <v>Аптека №51</v>
      </c>
      <c r="K1857" t="str">
        <f t="shared" si="28"/>
        <v>нема рецепту</v>
      </c>
    </row>
    <row r="1858" spans="1:11">
      <c r="A1858" s="4">
        <v>1857</v>
      </c>
      <c r="B1858" s="7">
        <v>45743</v>
      </c>
      <c r="C1858" s="5" t="s">
        <v>8</v>
      </c>
      <c r="D1858" s="6">
        <v>21</v>
      </c>
      <c r="E1858" s="20">
        <v>403</v>
      </c>
      <c r="F1858" s="6">
        <v>261</v>
      </c>
      <c r="G1858" s="6"/>
      <c r="H1858" s="6">
        <v>2857</v>
      </c>
      <c r="I1858" s="14">
        <f>SUMIF(Чек_позиція!D:D,Продаж!H1858,Чек_позиція!F:F)</f>
        <v>4252.1899999999996</v>
      </c>
      <c r="J1858" t="str">
        <f>VLOOKUP(D1858,Аптека!A:B,2,FALSE)</f>
        <v>Аптека №21</v>
      </c>
      <c r="K1858" t="str">
        <f t="shared" si="28"/>
        <v>нема рецепту</v>
      </c>
    </row>
    <row r="1859" spans="1:11">
      <c r="A1859" s="4">
        <v>1858</v>
      </c>
      <c r="B1859" s="7">
        <v>45674</v>
      </c>
      <c r="C1859" s="5" t="s">
        <v>2206</v>
      </c>
      <c r="D1859" s="6">
        <v>20</v>
      </c>
      <c r="E1859" s="20">
        <v>89</v>
      </c>
      <c r="F1859" s="6">
        <v>20</v>
      </c>
      <c r="G1859" s="6"/>
      <c r="H1859" s="6">
        <v>2858</v>
      </c>
      <c r="I1859" s="14">
        <f>SUMIF(Чек_позиція!D:D,Продаж!H1859,Чек_позиція!F:F)</f>
        <v>7544.5399999999991</v>
      </c>
      <c r="J1859" t="str">
        <f>VLOOKUP(D1859,Аптека!A:B,2,FALSE)</f>
        <v>Аптека №20</v>
      </c>
      <c r="K1859" t="str">
        <f t="shared" ref="K1859:K1922" si="29">IF(G1859="", "нема рецепту","є рецепт")</f>
        <v>нема рецепту</v>
      </c>
    </row>
    <row r="1860" spans="1:11">
      <c r="A1860" s="4">
        <v>1859</v>
      </c>
      <c r="B1860" s="7">
        <v>45795</v>
      </c>
      <c r="C1860" s="5" t="s">
        <v>2206</v>
      </c>
      <c r="D1860" s="6">
        <v>38</v>
      </c>
      <c r="E1860" s="20">
        <v>551</v>
      </c>
      <c r="F1860" s="6">
        <v>338</v>
      </c>
      <c r="G1860" s="6"/>
      <c r="H1860" s="6">
        <v>2859</v>
      </c>
      <c r="I1860" s="14">
        <f>SUMIF(Чек_позиція!D:D,Продаж!H1860,Чек_позиція!F:F)</f>
        <v>1289.3599999999999</v>
      </c>
      <c r="J1860" t="str">
        <f>VLOOKUP(D1860,Аптека!A:B,2,FALSE)</f>
        <v>Аптека №38</v>
      </c>
      <c r="K1860" t="str">
        <f t="shared" si="29"/>
        <v>нема рецепту</v>
      </c>
    </row>
    <row r="1861" spans="1:11">
      <c r="A1861" s="4">
        <v>1860</v>
      </c>
      <c r="B1861" s="7">
        <v>45781</v>
      </c>
      <c r="C1861" s="5" t="s">
        <v>2206</v>
      </c>
      <c r="D1861" s="6">
        <v>10</v>
      </c>
      <c r="E1861" s="20">
        <v>65</v>
      </c>
      <c r="F1861" s="6">
        <v>130</v>
      </c>
      <c r="G1861" s="6">
        <v>69</v>
      </c>
      <c r="H1861" s="6">
        <v>2860</v>
      </c>
      <c r="I1861" s="14">
        <f>SUMIF(Чек_позиція!D:D,Продаж!H1861,Чек_позиція!F:F)</f>
        <v>3764.9</v>
      </c>
      <c r="J1861" t="str">
        <f>VLOOKUP(D1861,Аптека!A:B,2,FALSE)</f>
        <v>Аптека №10</v>
      </c>
      <c r="K1861" t="str">
        <f t="shared" si="29"/>
        <v>є рецепт</v>
      </c>
    </row>
    <row r="1862" spans="1:11">
      <c r="A1862" s="4">
        <v>1861</v>
      </c>
      <c r="B1862" s="7">
        <v>45758</v>
      </c>
      <c r="C1862" s="5" t="s">
        <v>2206</v>
      </c>
      <c r="D1862" s="6">
        <v>30</v>
      </c>
      <c r="E1862" s="20"/>
      <c r="F1862" s="6">
        <v>210</v>
      </c>
      <c r="G1862" s="6"/>
      <c r="H1862" s="6">
        <v>2861</v>
      </c>
      <c r="I1862" s="14">
        <f>SUMIF(Чек_позиція!D:D,Продаж!H1862,Чек_позиція!F:F)</f>
        <v>2543.41</v>
      </c>
      <c r="J1862" t="str">
        <f>VLOOKUP(D1862,Аптека!A:B,2,FALSE)</f>
        <v>Аптека №30</v>
      </c>
      <c r="K1862" t="str">
        <f t="shared" si="29"/>
        <v>нема рецепту</v>
      </c>
    </row>
    <row r="1863" spans="1:11">
      <c r="A1863" s="4">
        <v>1862</v>
      </c>
      <c r="B1863" s="7">
        <v>45762</v>
      </c>
      <c r="C1863" s="5" t="s">
        <v>2206</v>
      </c>
      <c r="D1863" s="6">
        <v>23</v>
      </c>
      <c r="E1863" s="20">
        <v>192</v>
      </c>
      <c r="F1863" s="6">
        <v>83</v>
      </c>
      <c r="G1863" s="6">
        <v>549</v>
      </c>
      <c r="H1863" s="6">
        <v>2862</v>
      </c>
      <c r="I1863" s="14">
        <f>SUMIF(Чек_позиція!D:D,Продаж!H1863,Чек_позиція!F:F)</f>
        <v>5127.58</v>
      </c>
      <c r="J1863" t="str">
        <f>VLOOKUP(D1863,Аптека!A:B,2,FALSE)</f>
        <v>Аптека №23</v>
      </c>
      <c r="K1863" t="str">
        <f t="shared" si="29"/>
        <v>є рецепт</v>
      </c>
    </row>
    <row r="1864" spans="1:11">
      <c r="A1864" s="4">
        <v>1863</v>
      </c>
      <c r="B1864" s="7">
        <v>45660</v>
      </c>
      <c r="C1864" s="5" t="s">
        <v>2206</v>
      </c>
      <c r="D1864" s="6">
        <v>51</v>
      </c>
      <c r="E1864" s="20">
        <v>103</v>
      </c>
      <c r="F1864" s="6">
        <v>51</v>
      </c>
      <c r="G1864" s="6"/>
      <c r="H1864" s="6">
        <v>2863</v>
      </c>
      <c r="I1864" s="14">
        <f>SUMIF(Чек_позиція!D:D,Продаж!H1864,Чек_позиція!F:F)</f>
        <v>955.92</v>
      </c>
      <c r="J1864" t="str">
        <f>VLOOKUP(D1864,Аптека!A:B,2,FALSE)</f>
        <v>Аптека №51</v>
      </c>
      <c r="K1864" t="str">
        <f t="shared" si="29"/>
        <v>нема рецепту</v>
      </c>
    </row>
    <row r="1865" spans="1:11">
      <c r="A1865" s="4">
        <v>1864</v>
      </c>
      <c r="B1865" s="7">
        <v>45736</v>
      </c>
      <c r="C1865" s="5" t="s">
        <v>8</v>
      </c>
      <c r="D1865" s="6">
        <v>49</v>
      </c>
      <c r="E1865" s="20">
        <v>305</v>
      </c>
      <c r="F1865" s="6">
        <v>49</v>
      </c>
      <c r="G1865" s="6"/>
      <c r="H1865" s="6">
        <v>2864</v>
      </c>
      <c r="I1865" s="14">
        <f>SUMIF(Чек_позиція!D:D,Продаж!H1865,Чек_позиція!F:F)</f>
        <v>8893.369999999999</v>
      </c>
      <c r="J1865" t="str">
        <f>VLOOKUP(D1865,Аптека!A:B,2,FALSE)</f>
        <v>Аптека №49</v>
      </c>
      <c r="K1865" t="str">
        <f t="shared" si="29"/>
        <v>нема рецепту</v>
      </c>
    </row>
    <row r="1866" spans="1:11">
      <c r="A1866" s="4">
        <v>1865</v>
      </c>
      <c r="B1866" s="7">
        <v>45734</v>
      </c>
      <c r="C1866" s="5" t="s">
        <v>8</v>
      </c>
      <c r="D1866" s="6">
        <v>37</v>
      </c>
      <c r="E1866" s="20">
        <v>6</v>
      </c>
      <c r="F1866" s="6">
        <v>337</v>
      </c>
      <c r="G1866" s="6"/>
      <c r="H1866" s="6">
        <v>2865</v>
      </c>
      <c r="I1866" s="14">
        <f>SUMIF(Чек_позиція!D:D,Продаж!H1866,Чек_позиція!F:F)</f>
        <v>192.43</v>
      </c>
      <c r="J1866" t="str">
        <f>VLOOKUP(D1866,Аптека!A:B,2,FALSE)</f>
        <v>Аптека №37</v>
      </c>
      <c r="K1866" t="str">
        <f t="shared" si="29"/>
        <v>нема рецепту</v>
      </c>
    </row>
    <row r="1867" spans="1:11">
      <c r="A1867" s="4">
        <v>1866</v>
      </c>
      <c r="B1867" s="7">
        <v>45834</v>
      </c>
      <c r="C1867" s="5" t="s">
        <v>2206</v>
      </c>
      <c r="D1867" s="6">
        <v>16</v>
      </c>
      <c r="E1867" s="20">
        <v>228</v>
      </c>
      <c r="F1867" s="6">
        <v>136</v>
      </c>
      <c r="G1867" s="6"/>
      <c r="H1867" s="6">
        <v>2866</v>
      </c>
      <c r="I1867" s="14">
        <f>SUMIF(Чек_позиція!D:D,Продаж!H1867,Чек_позиція!F:F)</f>
        <v>7458.4699999999993</v>
      </c>
      <c r="J1867" t="str">
        <f>VLOOKUP(D1867,Аптека!A:B,2,FALSE)</f>
        <v>Аптека №16</v>
      </c>
      <c r="K1867" t="str">
        <f t="shared" si="29"/>
        <v>нема рецепту</v>
      </c>
    </row>
    <row r="1868" spans="1:11">
      <c r="A1868" s="4">
        <v>1867</v>
      </c>
      <c r="B1868" s="7">
        <v>45791</v>
      </c>
      <c r="C1868" s="5" t="s">
        <v>2206</v>
      </c>
      <c r="D1868" s="6">
        <v>31</v>
      </c>
      <c r="E1868" s="20">
        <v>175</v>
      </c>
      <c r="F1868" s="6">
        <v>91</v>
      </c>
      <c r="G1868" s="6"/>
      <c r="H1868" s="6">
        <v>2867</v>
      </c>
      <c r="I1868" s="14">
        <f>SUMIF(Чек_позиція!D:D,Продаж!H1868,Чек_позиція!F:F)</f>
        <v>8785.5400000000009</v>
      </c>
      <c r="J1868" t="str">
        <f>VLOOKUP(D1868,Аптека!A:B,2,FALSE)</f>
        <v>Аптека №31</v>
      </c>
      <c r="K1868" t="str">
        <f t="shared" si="29"/>
        <v>нема рецепту</v>
      </c>
    </row>
    <row r="1869" spans="1:11">
      <c r="A1869" s="4">
        <v>1868</v>
      </c>
      <c r="B1869" s="7">
        <v>45733</v>
      </c>
      <c r="C1869" s="5" t="s">
        <v>2206</v>
      </c>
      <c r="D1869" s="6">
        <v>50</v>
      </c>
      <c r="E1869" s="20">
        <v>137</v>
      </c>
      <c r="F1869" s="6">
        <v>290</v>
      </c>
      <c r="G1869" s="6"/>
      <c r="H1869" s="6">
        <v>2868</v>
      </c>
      <c r="I1869" s="14">
        <f>SUMIF(Чек_позиція!D:D,Продаж!H1869,Чек_позиція!F:F)</f>
        <v>5139.6000000000004</v>
      </c>
      <c r="J1869" t="str">
        <f>VLOOKUP(D1869,Аптека!A:B,2,FALSE)</f>
        <v>Аптека №50</v>
      </c>
      <c r="K1869" t="str">
        <f t="shared" si="29"/>
        <v>нема рецепту</v>
      </c>
    </row>
    <row r="1870" spans="1:11">
      <c r="A1870" s="4">
        <v>1869</v>
      </c>
      <c r="B1870" s="7">
        <v>45687</v>
      </c>
      <c r="C1870" s="5" t="s">
        <v>2206</v>
      </c>
      <c r="D1870" s="6">
        <v>33</v>
      </c>
      <c r="E1870" s="20">
        <v>351</v>
      </c>
      <c r="F1870" s="6">
        <v>393</v>
      </c>
      <c r="G1870" s="6"/>
      <c r="H1870" s="6">
        <v>2869</v>
      </c>
      <c r="I1870" s="14">
        <f>SUMIF(Чек_позиція!D:D,Продаж!H1870,Чек_позиція!F:F)</f>
        <v>6416.3200000000006</v>
      </c>
      <c r="J1870" t="str">
        <f>VLOOKUP(D1870,Аптека!A:B,2,FALSE)</f>
        <v>Аптека №33</v>
      </c>
      <c r="K1870" t="str">
        <f t="shared" si="29"/>
        <v>нема рецепту</v>
      </c>
    </row>
    <row r="1871" spans="1:11">
      <c r="A1871" s="4">
        <v>1870</v>
      </c>
      <c r="B1871" s="7">
        <v>45788</v>
      </c>
      <c r="C1871" s="5" t="s">
        <v>2206</v>
      </c>
      <c r="D1871" s="6">
        <v>14</v>
      </c>
      <c r="E1871" s="20">
        <v>265</v>
      </c>
      <c r="F1871" s="6">
        <v>374</v>
      </c>
      <c r="G1871" s="6"/>
      <c r="H1871" s="6">
        <v>2870</v>
      </c>
      <c r="I1871" s="14">
        <f>SUMIF(Чек_позиція!D:D,Продаж!H1871,Чек_позиція!F:F)</f>
        <v>4541.09</v>
      </c>
      <c r="J1871" t="str">
        <f>VLOOKUP(D1871,Аптека!A:B,2,FALSE)</f>
        <v>Аптека №14</v>
      </c>
      <c r="K1871" t="str">
        <f t="shared" si="29"/>
        <v>нема рецепту</v>
      </c>
    </row>
    <row r="1872" spans="1:11">
      <c r="A1872" s="4">
        <v>1871</v>
      </c>
      <c r="B1872" s="7">
        <v>45826</v>
      </c>
      <c r="C1872" s="5" t="s">
        <v>2206</v>
      </c>
      <c r="D1872" s="6">
        <v>28</v>
      </c>
      <c r="E1872" s="20"/>
      <c r="F1872" s="6">
        <v>28</v>
      </c>
      <c r="G1872" s="6"/>
      <c r="H1872" s="6">
        <v>2871</v>
      </c>
      <c r="I1872" s="14">
        <f>SUMIF(Чек_позиція!D:D,Продаж!H1872,Чек_позиція!F:F)</f>
        <v>761.93</v>
      </c>
      <c r="J1872" t="str">
        <f>VLOOKUP(D1872,Аптека!A:B,2,FALSE)</f>
        <v>Аптека №28</v>
      </c>
      <c r="K1872" t="str">
        <f t="shared" si="29"/>
        <v>нема рецепту</v>
      </c>
    </row>
    <row r="1873" spans="1:11">
      <c r="A1873" s="4">
        <v>1872</v>
      </c>
      <c r="B1873" s="7">
        <v>45660</v>
      </c>
      <c r="C1873" s="5" t="s">
        <v>2206</v>
      </c>
      <c r="D1873" s="6">
        <v>18</v>
      </c>
      <c r="E1873" s="20">
        <v>280</v>
      </c>
      <c r="F1873" s="6">
        <v>138</v>
      </c>
      <c r="G1873" s="6"/>
      <c r="H1873" s="6">
        <v>2872</v>
      </c>
      <c r="I1873" s="14">
        <f>SUMIF(Чек_позиція!D:D,Продаж!H1873,Чек_позиція!F:F)</f>
        <v>4418.04</v>
      </c>
      <c r="J1873" t="str">
        <f>VLOOKUP(D1873,Аптека!A:B,2,FALSE)</f>
        <v>Аптека №18</v>
      </c>
      <c r="K1873" t="str">
        <f t="shared" si="29"/>
        <v>нема рецепту</v>
      </c>
    </row>
    <row r="1874" spans="1:11">
      <c r="A1874" s="4">
        <v>1873</v>
      </c>
      <c r="B1874" s="7">
        <v>45777</v>
      </c>
      <c r="C1874" s="5" t="s">
        <v>8</v>
      </c>
      <c r="D1874" s="6">
        <v>13</v>
      </c>
      <c r="E1874" s="20">
        <v>371</v>
      </c>
      <c r="F1874" s="6">
        <v>373</v>
      </c>
      <c r="G1874" s="6"/>
      <c r="H1874" s="6">
        <v>2873</v>
      </c>
      <c r="I1874" s="14">
        <f>SUMIF(Чек_позиція!D:D,Продаж!H1874,Чек_позиція!F:F)</f>
        <v>1102.8599999999999</v>
      </c>
      <c r="J1874" t="str">
        <f>VLOOKUP(D1874,Аптека!A:B,2,FALSE)</f>
        <v>Аптека №13</v>
      </c>
      <c r="K1874" t="str">
        <f t="shared" si="29"/>
        <v>нема рецепту</v>
      </c>
    </row>
    <row r="1875" spans="1:11">
      <c r="A1875" s="4">
        <v>1874</v>
      </c>
      <c r="B1875" s="7">
        <v>45769</v>
      </c>
      <c r="C1875" s="5" t="s">
        <v>8</v>
      </c>
      <c r="D1875" s="6">
        <v>48</v>
      </c>
      <c r="E1875" s="20">
        <v>479</v>
      </c>
      <c r="F1875" s="6">
        <v>108</v>
      </c>
      <c r="G1875" s="6">
        <v>37</v>
      </c>
      <c r="H1875" s="6">
        <v>2874</v>
      </c>
      <c r="I1875" s="14">
        <f>SUMIF(Чек_позиція!D:D,Продаж!H1875,Чек_позиція!F:F)</f>
        <v>104</v>
      </c>
      <c r="J1875" t="str">
        <f>VLOOKUP(D1875,Аптека!A:B,2,FALSE)</f>
        <v>Аптека №48</v>
      </c>
      <c r="K1875" t="str">
        <f t="shared" si="29"/>
        <v>є рецепт</v>
      </c>
    </row>
    <row r="1876" spans="1:11">
      <c r="A1876" s="4">
        <v>1875</v>
      </c>
      <c r="B1876" s="7">
        <v>45836</v>
      </c>
      <c r="C1876" s="5" t="s">
        <v>8</v>
      </c>
      <c r="D1876" s="6">
        <v>8</v>
      </c>
      <c r="E1876" s="20">
        <v>258</v>
      </c>
      <c r="F1876" s="6">
        <v>308</v>
      </c>
      <c r="G1876" s="6"/>
      <c r="H1876" s="6">
        <v>2875</v>
      </c>
      <c r="I1876" s="14">
        <f>SUMIF(Чек_позиція!D:D,Продаж!H1876,Чек_позиція!F:F)</f>
        <v>5227.92</v>
      </c>
      <c r="J1876" t="str">
        <f>VLOOKUP(D1876,Аптека!A:B,2,FALSE)</f>
        <v>Аптека №8</v>
      </c>
      <c r="K1876" t="str">
        <f t="shared" si="29"/>
        <v>нема рецепту</v>
      </c>
    </row>
    <row r="1877" spans="1:11">
      <c r="A1877" s="4">
        <v>1876</v>
      </c>
      <c r="B1877" s="7">
        <v>45788</v>
      </c>
      <c r="C1877" s="5" t="s">
        <v>2206</v>
      </c>
      <c r="D1877" s="6">
        <v>56</v>
      </c>
      <c r="E1877" s="20">
        <v>8</v>
      </c>
      <c r="F1877" s="6">
        <v>296</v>
      </c>
      <c r="G1877" s="6"/>
      <c r="H1877" s="6">
        <v>2876</v>
      </c>
      <c r="I1877" s="14">
        <f>SUMIF(Чек_позиція!D:D,Продаж!H1877,Чек_позиція!F:F)</f>
        <v>2483.9100000000003</v>
      </c>
      <c r="J1877" t="str">
        <f>VLOOKUP(D1877,Аптека!A:B,2,FALSE)</f>
        <v>Аптека №56</v>
      </c>
      <c r="K1877" t="str">
        <f t="shared" si="29"/>
        <v>нема рецепту</v>
      </c>
    </row>
    <row r="1878" spans="1:11">
      <c r="A1878" s="4">
        <v>1877</v>
      </c>
      <c r="B1878" s="7">
        <v>45698</v>
      </c>
      <c r="C1878" s="5" t="s">
        <v>2206</v>
      </c>
      <c r="D1878" s="6">
        <v>37</v>
      </c>
      <c r="E1878" s="20">
        <v>254</v>
      </c>
      <c r="F1878" s="6">
        <v>37</v>
      </c>
      <c r="G1878" s="6"/>
      <c r="H1878" s="6">
        <v>2877</v>
      </c>
      <c r="I1878" s="14">
        <f>SUMIF(Чек_позиція!D:D,Продаж!H1878,Чек_позиція!F:F)</f>
        <v>6010.62</v>
      </c>
      <c r="J1878" t="str">
        <f>VLOOKUP(D1878,Аптека!A:B,2,FALSE)</f>
        <v>Аптека №37</v>
      </c>
      <c r="K1878" t="str">
        <f t="shared" si="29"/>
        <v>нема рецепту</v>
      </c>
    </row>
    <row r="1879" spans="1:11">
      <c r="A1879" s="4">
        <v>1878</v>
      </c>
      <c r="B1879" s="7">
        <v>45697</v>
      </c>
      <c r="C1879" s="5" t="s">
        <v>8</v>
      </c>
      <c r="D1879" s="6">
        <v>49</v>
      </c>
      <c r="E1879" s="20">
        <v>398</v>
      </c>
      <c r="F1879" s="6">
        <v>229</v>
      </c>
      <c r="G1879" s="6"/>
      <c r="H1879" s="6">
        <v>2878</v>
      </c>
      <c r="I1879" s="14">
        <f>SUMIF(Чек_позиція!D:D,Продаж!H1879,Чек_позиція!F:F)</f>
        <v>1879.74</v>
      </c>
      <c r="J1879" t="str">
        <f>VLOOKUP(D1879,Аптека!A:B,2,FALSE)</f>
        <v>Аптека №49</v>
      </c>
      <c r="K1879" t="str">
        <f t="shared" si="29"/>
        <v>нема рецепту</v>
      </c>
    </row>
    <row r="1880" spans="1:11">
      <c r="A1880" s="4">
        <v>1879</v>
      </c>
      <c r="B1880" s="7">
        <v>45838</v>
      </c>
      <c r="C1880" s="5" t="s">
        <v>8</v>
      </c>
      <c r="D1880" s="6">
        <v>18</v>
      </c>
      <c r="E1880" s="20">
        <v>344</v>
      </c>
      <c r="F1880" s="6">
        <v>378</v>
      </c>
      <c r="G1880" s="6"/>
      <c r="H1880" s="6">
        <v>2879</v>
      </c>
      <c r="I1880" s="14">
        <f>SUMIF(Чек_позиція!D:D,Продаж!H1880,Чек_позиція!F:F)</f>
        <v>4450.99</v>
      </c>
      <c r="J1880" t="str">
        <f>VLOOKUP(D1880,Аптека!A:B,2,FALSE)</f>
        <v>Аптека №18</v>
      </c>
      <c r="K1880" t="str">
        <f t="shared" si="29"/>
        <v>нема рецепту</v>
      </c>
    </row>
    <row r="1881" spans="1:11">
      <c r="A1881" s="4">
        <v>1880</v>
      </c>
      <c r="B1881" s="7">
        <v>45769</v>
      </c>
      <c r="C1881" s="5" t="s">
        <v>2206</v>
      </c>
      <c r="D1881" s="6">
        <v>23</v>
      </c>
      <c r="E1881" s="20">
        <v>401</v>
      </c>
      <c r="F1881" s="6">
        <v>383</v>
      </c>
      <c r="G1881" s="6">
        <v>1251</v>
      </c>
      <c r="H1881" s="6">
        <v>2880</v>
      </c>
      <c r="I1881" s="14">
        <f>SUMIF(Чек_позиція!D:D,Продаж!H1881,Чек_позиція!F:F)</f>
        <v>7406.13</v>
      </c>
      <c r="J1881" t="str">
        <f>VLOOKUP(D1881,Аптека!A:B,2,FALSE)</f>
        <v>Аптека №23</v>
      </c>
      <c r="K1881" t="str">
        <f t="shared" si="29"/>
        <v>є рецепт</v>
      </c>
    </row>
    <row r="1882" spans="1:11">
      <c r="A1882" s="4">
        <v>1881</v>
      </c>
      <c r="B1882" s="7">
        <v>45696</v>
      </c>
      <c r="C1882" s="5" t="s">
        <v>8</v>
      </c>
      <c r="D1882" s="6">
        <v>29</v>
      </c>
      <c r="E1882" s="20">
        <v>475</v>
      </c>
      <c r="F1882" s="6">
        <v>329</v>
      </c>
      <c r="G1882" s="6"/>
      <c r="H1882" s="6">
        <v>2881</v>
      </c>
      <c r="I1882" s="14">
        <f>SUMIF(Чек_позиція!D:D,Продаж!H1882,Чек_позиція!F:F)</f>
        <v>6404.1799999999994</v>
      </c>
      <c r="J1882" t="str">
        <f>VLOOKUP(D1882,Аптека!A:B,2,FALSE)</f>
        <v>Аптека №29</v>
      </c>
      <c r="K1882" t="str">
        <f t="shared" si="29"/>
        <v>нема рецепту</v>
      </c>
    </row>
    <row r="1883" spans="1:11">
      <c r="A1883" s="4">
        <v>1882</v>
      </c>
      <c r="B1883" s="7">
        <v>45796</v>
      </c>
      <c r="C1883" s="5" t="s">
        <v>2206</v>
      </c>
      <c r="D1883" s="6">
        <v>31</v>
      </c>
      <c r="E1883" s="20">
        <v>442</v>
      </c>
      <c r="F1883" s="6">
        <v>271</v>
      </c>
      <c r="G1883" s="6">
        <v>680</v>
      </c>
      <c r="H1883" s="6">
        <v>2882</v>
      </c>
      <c r="I1883" s="14">
        <f>SUMIF(Чек_позиція!D:D,Продаж!H1883,Чек_позиція!F:F)</f>
        <v>3539.33</v>
      </c>
      <c r="J1883" t="str">
        <f>VLOOKUP(D1883,Аптека!A:B,2,FALSE)</f>
        <v>Аптека №31</v>
      </c>
      <c r="K1883" t="str">
        <f t="shared" si="29"/>
        <v>є рецепт</v>
      </c>
    </row>
    <row r="1884" spans="1:11">
      <c r="A1884" s="4">
        <v>1883</v>
      </c>
      <c r="B1884" s="7">
        <v>45816</v>
      </c>
      <c r="C1884" s="5" t="s">
        <v>2206</v>
      </c>
      <c r="D1884" s="6">
        <v>13</v>
      </c>
      <c r="E1884" s="20">
        <v>345</v>
      </c>
      <c r="F1884" s="6">
        <v>373</v>
      </c>
      <c r="G1884" s="6"/>
      <c r="H1884" s="6">
        <v>2883</v>
      </c>
      <c r="I1884" s="14">
        <f>SUMIF(Чек_позиція!D:D,Продаж!H1884,Чек_позиція!F:F)</f>
        <v>3045.16</v>
      </c>
      <c r="J1884" t="str">
        <f>VLOOKUP(D1884,Аптека!A:B,2,FALSE)</f>
        <v>Аптека №13</v>
      </c>
      <c r="K1884" t="str">
        <f t="shared" si="29"/>
        <v>нема рецепту</v>
      </c>
    </row>
    <row r="1885" spans="1:11">
      <c r="A1885" s="4">
        <v>1884</v>
      </c>
      <c r="B1885" s="7">
        <v>45740</v>
      </c>
      <c r="C1885" s="5" t="s">
        <v>2206</v>
      </c>
      <c r="D1885" s="6">
        <v>58</v>
      </c>
      <c r="E1885" s="20"/>
      <c r="F1885" s="6">
        <v>238</v>
      </c>
      <c r="G1885" s="6"/>
      <c r="H1885" s="6">
        <v>2884</v>
      </c>
      <c r="I1885" s="14">
        <f>SUMIF(Чек_позиція!D:D,Продаж!H1885,Чек_позиція!F:F)</f>
        <v>2711.34</v>
      </c>
      <c r="J1885" t="str">
        <f>VLOOKUP(D1885,Аптека!A:B,2,FALSE)</f>
        <v>Аптека №58</v>
      </c>
      <c r="K1885" t="str">
        <f t="shared" si="29"/>
        <v>нема рецепту</v>
      </c>
    </row>
    <row r="1886" spans="1:11">
      <c r="A1886" s="4">
        <v>1885</v>
      </c>
      <c r="B1886" s="7">
        <v>45730</v>
      </c>
      <c r="C1886" s="5" t="s">
        <v>8</v>
      </c>
      <c r="D1886" s="6">
        <v>25</v>
      </c>
      <c r="E1886" s="20"/>
      <c r="F1886" s="6">
        <v>85</v>
      </c>
      <c r="G1886" s="6"/>
      <c r="H1886" s="6">
        <v>2885</v>
      </c>
      <c r="I1886" s="14">
        <f>SUMIF(Чек_позиція!D:D,Продаж!H1886,Чек_позиція!F:F)</f>
        <v>3595.22</v>
      </c>
      <c r="J1886" t="str">
        <f>VLOOKUP(D1886,Аптека!A:B,2,FALSE)</f>
        <v>Аптека №25</v>
      </c>
      <c r="K1886" t="str">
        <f t="shared" si="29"/>
        <v>нема рецепту</v>
      </c>
    </row>
    <row r="1887" spans="1:11">
      <c r="A1887" s="4">
        <v>1886</v>
      </c>
      <c r="B1887" s="7">
        <v>45712</v>
      </c>
      <c r="C1887" s="5" t="s">
        <v>8</v>
      </c>
      <c r="D1887" s="6">
        <v>6</v>
      </c>
      <c r="E1887" s="20">
        <v>547</v>
      </c>
      <c r="F1887" s="6">
        <v>366</v>
      </c>
      <c r="G1887" s="6"/>
      <c r="H1887" s="6">
        <v>2886</v>
      </c>
      <c r="I1887" s="14">
        <f>SUMIF(Чек_позиція!D:D,Продаж!H1887,Чек_позиція!F:F)</f>
        <v>4170.53</v>
      </c>
      <c r="J1887" t="str">
        <f>VLOOKUP(D1887,Аптека!A:B,2,FALSE)</f>
        <v>Аптека №6</v>
      </c>
      <c r="K1887" t="str">
        <f t="shared" si="29"/>
        <v>нема рецепту</v>
      </c>
    </row>
    <row r="1888" spans="1:11">
      <c r="A1888" s="4">
        <v>1887</v>
      </c>
      <c r="B1888" s="7">
        <v>45825</v>
      </c>
      <c r="C1888" s="5" t="s">
        <v>8</v>
      </c>
      <c r="D1888" s="6">
        <v>16</v>
      </c>
      <c r="E1888" s="20">
        <v>279</v>
      </c>
      <c r="F1888" s="6">
        <v>196</v>
      </c>
      <c r="G1888" s="6"/>
      <c r="H1888" s="6">
        <v>2887</v>
      </c>
      <c r="I1888" s="14">
        <f>SUMIF(Чек_позиція!D:D,Продаж!H1888,Чек_позиція!F:F)</f>
        <v>286.13</v>
      </c>
      <c r="J1888" t="str">
        <f>VLOOKUP(D1888,Аптека!A:B,2,FALSE)</f>
        <v>Аптека №16</v>
      </c>
      <c r="K1888" t="str">
        <f t="shared" si="29"/>
        <v>нема рецепту</v>
      </c>
    </row>
    <row r="1889" spans="1:11">
      <c r="A1889" s="4">
        <v>1888</v>
      </c>
      <c r="B1889" s="7">
        <v>45770</v>
      </c>
      <c r="C1889" s="5" t="s">
        <v>8</v>
      </c>
      <c r="D1889" s="6">
        <v>49</v>
      </c>
      <c r="E1889" s="20">
        <v>296</v>
      </c>
      <c r="F1889" s="6">
        <v>229</v>
      </c>
      <c r="G1889" s="6"/>
      <c r="H1889" s="6">
        <v>2888</v>
      </c>
      <c r="I1889" s="14">
        <f>SUMIF(Чек_позиція!D:D,Продаж!H1889,Чек_позиція!F:F)</f>
        <v>882.87</v>
      </c>
      <c r="J1889" t="str">
        <f>VLOOKUP(D1889,Аптека!A:B,2,FALSE)</f>
        <v>Аптека №49</v>
      </c>
      <c r="K1889" t="str">
        <f t="shared" si="29"/>
        <v>нема рецепту</v>
      </c>
    </row>
    <row r="1890" spans="1:11">
      <c r="A1890" s="4">
        <v>1889</v>
      </c>
      <c r="B1890" s="7">
        <v>45736</v>
      </c>
      <c r="C1890" s="5" t="s">
        <v>2206</v>
      </c>
      <c r="D1890" s="6">
        <v>38</v>
      </c>
      <c r="E1890" s="20"/>
      <c r="F1890" s="6">
        <v>398</v>
      </c>
      <c r="G1890" s="6"/>
      <c r="H1890" s="6">
        <v>2889</v>
      </c>
      <c r="I1890" s="14">
        <f>SUMIF(Чек_позиція!D:D,Продаж!H1890,Чек_позиція!F:F)</f>
        <v>5813.98</v>
      </c>
      <c r="J1890" t="str">
        <f>VLOOKUP(D1890,Аптека!A:B,2,FALSE)</f>
        <v>Аптека №38</v>
      </c>
      <c r="K1890" t="str">
        <f t="shared" si="29"/>
        <v>нема рецепту</v>
      </c>
    </row>
    <row r="1891" spans="1:11">
      <c r="A1891" s="4">
        <v>1890</v>
      </c>
      <c r="B1891" s="7">
        <v>45690</v>
      </c>
      <c r="C1891" s="5" t="s">
        <v>2206</v>
      </c>
      <c r="D1891" s="6">
        <v>2</v>
      </c>
      <c r="E1891" s="20">
        <v>495</v>
      </c>
      <c r="F1891" s="6">
        <v>242</v>
      </c>
      <c r="G1891" s="6"/>
      <c r="H1891" s="6">
        <v>2890</v>
      </c>
      <c r="I1891" s="14">
        <f>SUMIF(Чек_позиція!D:D,Продаж!H1891,Чек_позиція!F:F)</f>
        <v>2428.2799999999997</v>
      </c>
      <c r="J1891" t="str">
        <f>VLOOKUP(D1891,Аптека!A:B,2,FALSE)</f>
        <v>Аптека №2</v>
      </c>
      <c r="K1891" t="str">
        <f t="shared" si="29"/>
        <v>нема рецепту</v>
      </c>
    </row>
    <row r="1892" spans="1:11">
      <c r="A1892" s="4">
        <v>1891</v>
      </c>
      <c r="B1892" s="7">
        <v>45783</v>
      </c>
      <c r="C1892" s="5" t="s">
        <v>8</v>
      </c>
      <c r="D1892" s="6">
        <v>8</v>
      </c>
      <c r="E1892" s="20">
        <v>265</v>
      </c>
      <c r="F1892" s="6">
        <v>308</v>
      </c>
      <c r="G1892" s="6"/>
      <c r="H1892" s="6">
        <v>2891</v>
      </c>
      <c r="I1892" s="14">
        <f>SUMIF(Чек_позиція!D:D,Продаж!H1892,Чек_позиція!F:F)</f>
        <v>5100.1499999999996</v>
      </c>
      <c r="J1892" t="str">
        <f>VLOOKUP(D1892,Аптека!A:B,2,FALSE)</f>
        <v>Аптека №8</v>
      </c>
      <c r="K1892" t="str">
        <f t="shared" si="29"/>
        <v>нема рецепту</v>
      </c>
    </row>
    <row r="1893" spans="1:11">
      <c r="A1893" s="4">
        <v>1892</v>
      </c>
      <c r="B1893" s="7">
        <v>45741</v>
      </c>
      <c r="C1893" s="5" t="s">
        <v>8</v>
      </c>
      <c r="D1893" s="6">
        <v>21</v>
      </c>
      <c r="E1893" s="20">
        <v>195</v>
      </c>
      <c r="F1893" s="6">
        <v>321</v>
      </c>
      <c r="G1893" s="6"/>
      <c r="H1893" s="6">
        <v>2892</v>
      </c>
      <c r="I1893" s="14">
        <f>SUMIF(Чек_позиція!D:D,Продаж!H1893,Чек_позиція!F:F)</f>
        <v>4939.04</v>
      </c>
      <c r="J1893" t="str">
        <f>VLOOKUP(D1893,Аптека!A:B,2,FALSE)</f>
        <v>Аптека №21</v>
      </c>
      <c r="K1893" t="str">
        <f t="shared" si="29"/>
        <v>нема рецепту</v>
      </c>
    </row>
    <row r="1894" spans="1:11">
      <c r="A1894" s="4">
        <v>1893</v>
      </c>
      <c r="B1894" s="7">
        <v>45697</v>
      </c>
      <c r="C1894" s="5" t="s">
        <v>8</v>
      </c>
      <c r="D1894" s="6">
        <v>3</v>
      </c>
      <c r="E1894" s="20">
        <v>561</v>
      </c>
      <c r="F1894" s="6">
        <v>303</v>
      </c>
      <c r="G1894" s="6">
        <v>200</v>
      </c>
      <c r="H1894" s="6">
        <v>2893</v>
      </c>
      <c r="I1894" s="14">
        <f>SUMIF(Чек_позиція!D:D,Продаж!H1894,Чек_позиція!F:F)</f>
        <v>7642.55</v>
      </c>
      <c r="J1894" t="str">
        <f>VLOOKUP(D1894,Аптека!A:B,2,FALSE)</f>
        <v>Аптека №3</v>
      </c>
      <c r="K1894" t="str">
        <f t="shared" si="29"/>
        <v>є рецепт</v>
      </c>
    </row>
    <row r="1895" spans="1:11">
      <c r="A1895" s="4">
        <v>1894</v>
      </c>
      <c r="B1895" s="7">
        <v>45696</v>
      </c>
      <c r="C1895" s="5" t="s">
        <v>2206</v>
      </c>
      <c r="D1895" s="6">
        <v>15</v>
      </c>
      <c r="E1895" s="20">
        <v>448</v>
      </c>
      <c r="F1895" s="6">
        <v>315</v>
      </c>
      <c r="G1895" s="6"/>
      <c r="H1895" s="6">
        <v>2894</v>
      </c>
      <c r="I1895" s="14">
        <f>SUMIF(Чек_позиція!D:D,Продаж!H1895,Чек_позиція!F:F)</f>
        <v>2349.92</v>
      </c>
      <c r="J1895" t="str">
        <f>VLOOKUP(D1895,Аптека!A:B,2,FALSE)</f>
        <v>Аптека №15</v>
      </c>
      <c r="K1895" t="str">
        <f t="shared" si="29"/>
        <v>нема рецепту</v>
      </c>
    </row>
    <row r="1896" spans="1:11">
      <c r="A1896" s="4">
        <v>1895</v>
      </c>
      <c r="B1896" s="7">
        <v>45689</v>
      </c>
      <c r="C1896" s="5" t="s">
        <v>8</v>
      </c>
      <c r="D1896" s="6">
        <v>15</v>
      </c>
      <c r="E1896" s="20">
        <v>85</v>
      </c>
      <c r="F1896" s="6">
        <v>75</v>
      </c>
      <c r="G1896" s="6"/>
      <c r="H1896" s="6">
        <v>2895</v>
      </c>
      <c r="I1896" s="14">
        <f>SUMIF(Чек_позиція!D:D,Продаж!H1896,Чек_позиція!F:F)</f>
        <v>1809.83</v>
      </c>
      <c r="J1896" t="str">
        <f>VLOOKUP(D1896,Аптека!A:B,2,FALSE)</f>
        <v>Аптека №15</v>
      </c>
      <c r="K1896" t="str">
        <f t="shared" si="29"/>
        <v>нема рецепту</v>
      </c>
    </row>
    <row r="1897" spans="1:11">
      <c r="A1897" s="4">
        <v>1896</v>
      </c>
      <c r="B1897" s="7">
        <v>45789</v>
      </c>
      <c r="C1897" s="5" t="s">
        <v>2206</v>
      </c>
      <c r="D1897" s="6">
        <v>45</v>
      </c>
      <c r="E1897" s="20">
        <v>131</v>
      </c>
      <c r="F1897" s="6">
        <v>45</v>
      </c>
      <c r="G1897" s="6">
        <v>1071</v>
      </c>
      <c r="H1897" s="6">
        <v>2896</v>
      </c>
      <c r="I1897" s="14">
        <f>SUMIF(Чек_позиція!D:D,Продаж!H1897,Чек_позиція!F:F)</f>
        <v>3269.69</v>
      </c>
      <c r="J1897" t="str">
        <f>VLOOKUP(D1897,Аптека!A:B,2,FALSE)</f>
        <v>Аптека №45</v>
      </c>
      <c r="K1897" t="str">
        <f t="shared" si="29"/>
        <v>є рецепт</v>
      </c>
    </row>
    <row r="1898" spans="1:11">
      <c r="A1898" s="4">
        <v>1897</v>
      </c>
      <c r="B1898" s="7">
        <v>45783</v>
      </c>
      <c r="C1898" s="5" t="s">
        <v>2206</v>
      </c>
      <c r="D1898" s="6">
        <v>31</v>
      </c>
      <c r="E1898" s="20">
        <v>339</v>
      </c>
      <c r="F1898" s="6">
        <v>151</v>
      </c>
      <c r="G1898" s="6"/>
      <c r="H1898" s="6">
        <v>2897</v>
      </c>
      <c r="I1898" s="14">
        <f>SUMIF(Чек_позиція!D:D,Продаж!H1898,Чек_позиція!F:F)</f>
        <v>5007.8099999999995</v>
      </c>
      <c r="J1898" t="str">
        <f>VLOOKUP(D1898,Аптека!A:B,2,FALSE)</f>
        <v>Аптека №31</v>
      </c>
      <c r="K1898" t="str">
        <f t="shared" si="29"/>
        <v>нема рецепту</v>
      </c>
    </row>
    <row r="1899" spans="1:11">
      <c r="A1899" s="4">
        <v>1898</v>
      </c>
      <c r="B1899" s="7">
        <v>45664</v>
      </c>
      <c r="C1899" s="5" t="s">
        <v>2206</v>
      </c>
      <c r="D1899" s="6">
        <v>44</v>
      </c>
      <c r="E1899" s="20">
        <v>433</v>
      </c>
      <c r="F1899" s="6">
        <v>104</v>
      </c>
      <c r="G1899" s="6"/>
      <c r="H1899" s="6">
        <v>2898</v>
      </c>
      <c r="I1899" s="14">
        <f>SUMIF(Чек_позиція!D:D,Продаж!H1899,Чек_позиція!F:F)</f>
        <v>5403.37</v>
      </c>
      <c r="J1899" t="str">
        <f>VLOOKUP(D1899,Аптека!A:B,2,FALSE)</f>
        <v>Аптека №44</v>
      </c>
      <c r="K1899" t="str">
        <f t="shared" si="29"/>
        <v>нема рецепту</v>
      </c>
    </row>
    <row r="1900" spans="1:11">
      <c r="A1900" s="4">
        <v>1899</v>
      </c>
      <c r="B1900" s="7">
        <v>45713</v>
      </c>
      <c r="C1900" s="5" t="s">
        <v>2206</v>
      </c>
      <c r="D1900" s="6">
        <v>39</v>
      </c>
      <c r="E1900" s="20"/>
      <c r="F1900" s="6">
        <v>99</v>
      </c>
      <c r="G1900" s="6"/>
      <c r="H1900" s="6">
        <v>2899</v>
      </c>
      <c r="I1900" s="14">
        <f>SUMIF(Чек_позиція!D:D,Продаж!H1900,Чек_позиція!F:F)</f>
        <v>7641.2000000000007</v>
      </c>
      <c r="J1900" t="str">
        <f>VLOOKUP(D1900,Аптека!A:B,2,FALSE)</f>
        <v>Аптека №39</v>
      </c>
      <c r="K1900" t="str">
        <f t="shared" si="29"/>
        <v>нема рецепту</v>
      </c>
    </row>
    <row r="1901" spans="1:11">
      <c r="A1901" s="4">
        <v>1900</v>
      </c>
      <c r="B1901" s="7">
        <v>45685</v>
      </c>
      <c r="C1901" s="5" t="s">
        <v>2206</v>
      </c>
      <c r="D1901" s="6">
        <v>2</v>
      </c>
      <c r="E1901" s="20">
        <v>224</v>
      </c>
      <c r="F1901" s="6">
        <v>62</v>
      </c>
      <c r="G1901" s="6"/>
      <c r="H1901" s="6">
        <v>2900</v>
      </c>
      <c r="I1901" s="14">
        <f>SUMIF(Чек_позиція!D:D,Продаж!H1901,Чек_позиція!F:F)</f>
        <v>7039.8499999999995</v>
      </c>
      <c r="J1901" t="str">
        <f>VLOOKUP(D1901,Аптека!A:B,2,FALSE)</f>
        <v>Аптека №2</v>
      </c>
      <c r="K1901" t="str">
        <f t="shared" si="29"/>
        <v>нема рецепту</v>
      </c>
    </row>
    <row r="1902" spans="1:11">
      <c r="A1902" s="4">
        <v>1901</v>
      </c>
      <c r="B1902" s="7">
        <v>45807</v>
      </c>
      <c r="C1902" s="5" t="s">
        <v>2206</v>
      </c>
      <c r="D1902" s="6">
        <v>8</v>
      </c>
      <c r="E1902" s="20"/>
      <c r="F1902" s="6">
        <v>368</v>
      </c>
      <c r="G1902" s="6">
        <v>362</v>
      </c>
      <c r="H1902" s="6">
        <v>2901</v>
      </c>
      <c r="I1902" s="14">
        <f>SUMIF(Чек_позиція!D:D,Продаж!H1902,Чек_позиція!F:F)</f>
        <v>1795.01</v>
      </c>
      <c r="J1902" t="str">
        <f>VLOOKUP(D1902,Аптека!A:B,2,FALSE)</f>
        <v>Аптека №8</v>
      </c>
      <c r="K1902" t="str">
        <f t="shared" si="29"/>
        <v>є рецепт</v>
      </c>
    </row>
    <row r="1903" spans="1:11">
      <c r="A1903" s="4">
        <v>1902</v>
      </c>
      <c r="B1903" s="7">
        <v>45783</v>
      </c>
      <c r="C1903" s="5" t="s">
        <v>2206</v>
      </c>
      <c r="D1903" s="6">
        <v>24</v>
      </c>
      <c r="E1903" s="20"/>
      <c r="F1903" s="6">
        <v>24</v>
      </c>
      <c r="G1903" s="6"/>
      <c r="H1903" s="6">
        <v>2902</v>
      </c>
      <c r="I1903" s="14">
        <f>SUMIF(Чек_позиція!D:D,Продаж!H1903,Чек_позиція!F:F)</f>
        <v>4861.97</v>
      </c>
      <c r="J1903" t="str">
        <f>VLOOKUP(D1903,Аптека!A:B,2,FALSE)</f>
        <v>Аптека №24</v>
      </c>
      <c r="K1903" t="str">
        <f t="shared" si="29"/>
        <v>нема рецепту</v>
      </c>
    </row>
    <row r="1904" spans="1:11">
      <c r="A1904" s="4">
        <v>1903</v>
      </c>
      <c r="B1904" s="7">
        <v>45810</v>
      </c>
      <c r="C1904" s="5" t="s">
        <v>8</v>
      </c>
      <c r="D1904" s="6">
        <v>51</v>
      </c>
      <c r="E1904" s="20">
        <v>224</v>
      </c>
      <c r="F1904" s="6">
        <v>51</v>
      </c>
      <c r="G1904" s="6"/>
      <c r="H1904" s="6">
        <v>2903</v>
      </c>
      <c r="I1904" s="14">
        <f>SUMIF(Чек_позиція!D:D,Продаж!H1904,Чек_позиція!F:F)</f>
        <v>7016.57</v>
      </c>
      <c r="J1904" t="str">
        <f>VLOOKUP(D1904,Аптека!A:B,2,FALSE)</f>
        <v>Аптека №51</v>
      </c>
      <c r="K1904" t="str">
        <f t="shared" si="29"/>
        <v>нема рецепту</v>
      </c>
    </row>
    <row r="1905" spans="1:11">
      <c r="A1905" s="4">
        <v>1904</v>
      </c>
      <c r="B1905" s="7">
        <v>45769</v>
      </c>
      <c r="C1905" s="5" t="s">
        <v>2206</v>
      </c>
      <c r="D1905" s="6">
        <v>43</v>
      </c>
      <c r="E1905" s="20">
        <v>81</v>
      </c>
      <c r="F1905" s="6">
        <v>223</v>
      </c>
      <c r="G1905" s="6"/>
      <c r="H1905" s="6">
        <v>2904</v>
      </c>
      <c r="I1905" s="14">
        <f>SUMIF(Чек_позиція!D:D,Продаж!H1905,Чек_позиція!F:F)</f>
        <v>2839.1800000000003</v>
      </c>
      <c r="J1905" t="str">
        <f>VLOOKUP(D1905,Аптека!A:B,2,FALSE)</f>
        <v>Аптека №43</v>
      </c>
      <c r="K1905" t="str">
        <f t="shared" si="29"/>
        <v>нема рецепту</v>
      </c>
    </row>
    <row r="1906" spans="1:11">
      <c r="A1906" s="4">
        <v>1905</v>
      </c>
      <c r="B1906" s="7">
        <v>45765</v>
      </c>
      <c r="C1906" s="5" t="s">
        <v>2206</v>
      </c>
      <c r="D1906" s="6">
        <v>23</v>
      </c>
      <c r="E1906" s="20">
        <v>200</v>
      </c>
      <c r="F1906" s="6">
        <v>143</v>
      </c>
      <c r="G1906" s="6"/>
      <c r="H1906" s="6">
        <v>2905</v>
      </c>
      <c r="I1906" s="14">
        <f>SUMIF(Чек_позиція!D:D,Продаж!H1906,Чек_позиція!F:F)</f>
        <v>2117.36</v>
      </c>
      <c r="J1906" t="str">
        <f>VLOOKUP(D1906,Аптека!A:B,2,FALSE)</f>
        <v>Аптека №23</v>
      </c>
      <c r="K1906" t="str">
        <f t="shared" si="29"/>
        <v>нема рецепту</v>
      </c>
    </row>
    <row r="1907" spans="1:11">
      <c r="A1907" s="4">
        <v>1906</v>
      </c>
      <c r="B1907" s="7">
        <v>45735</v>
      </c>
      <c r="C1907" s="5" t="s">
        <v>8</v>
      </c>
      <c r="D1907" s="6">
        <v>27</v>
      </c>
      <c r="E1907" s="20"/>
      <c r="F1907" s="6">
        <v>27</v>
      </c>
      <c r="G1907" s="6">
        <v>755</v>
      </c>
      <c r="H1907" s="6">
        <v>2906</v>
      </c>
      <c r="I1907" s="14">
        <f>SUMIF(Чек_позиція!D:D,Продаж!H1907,Чек_позиція!F:F)</f>
        <v>874.65</v>
      </c>
      <c r="J1907" t="str">
        <f>VLOOKUP(D1907,Аптека!A:B,2,FALSE)</f>
        <v>Аптека №27</v>
      </c>
      <c r="K1907" t="str">
        <f t="shared" si="29"/>
        <v>є рецепт</v>
      </c>
    </row>
    <row r="1908" spans="1:11">
      <c r="A1908" s="4">
        <v>1907</v>
      </c>
      <c r="B1908" s="7">
        <v>45818</v>
      </c>
      <c r="C1908" s="5" t="s">
        <v>2206</v>
      </c>
      <c r="D1908" s="6">
        <v>33</v>
      </c>
      <c r="E1908" s="20">
        <v>39</v>
      </c>
      <c r="F1908" s="6">
        <v>153</v>
      </c>
      <c r="G1908" s="6"/>
      <c r="H1908" s="6">
        <v>2907</v>
      </c>
      <c r="I1908" s="14">
        <f>SUMIF(Чек_позиція!D:D,Продаж!H1908,Чек_позиція!F:F)</f>
        <v>1446.12</v>
      </c>
      <c r="J1908" t="str">
        <f>VLOOKUP(D1908,Аптека!A:B,2,FALSE)</f>
        <v>Аптека №33</v>
      </c>
      <c r="K1908" t="str">
        <f t="shared" si="29"/>
        <v>нема рецепту</v>
      </c>
    </row>
    <row r="1909" spans="1:11">
      <c r="A1909" s="4">
        <v>1908</v>
      </c>
      <c r="B1909" s="7">
        <v>45774</v>
      </c>
      <c r="C1909" s="5" t="s">
        <v>2206</v>
      </c>
      <c r="D1909" s="6">
        <v>26</v>
      </c>
      <c r="E1909" s="20">
        <v>249</v>
      </c>
      <c r="F1909" s="6">
        <v>386</v>
      </c>
      <c r="G1909" s="6"/>
      <c r="H1909" s="6">
        <v>2908</v>
      </c>
      <c r="I1909" s="14">
        <f>SUMIF(Чек_позиція!D:D,Продаж!H1909,Чек_позиція!F:F)</f>
        <v>1846.04</v>
      </c>
      <c r="J1909" t="str">
        <f>VLOOKUP(D1909,Аптека!A:B,2,FALSE)</f>
        <v>Аптека №26</v>
      </c>
      <c r="K1909" t="str">
        <f t="shared" si="29"/>
        <v>нема рецепту</v>
      </c>
    </row>
    <row r="1910" spans="1:11">
      <c r="A1910" s="4">
        <v>1909</v>
      </c>
      <c r="B1910" s="7">
        <v>45754</v>
      </c>
      <c r="C1910" s="5" t="s">
        <v>2206</v>
      </c>
      <c r="D1910" s="6">
        <v>54</v>
      </c>
      <c r="E1910" s="20"/>
      <c r="F1910" s="6">
        <v>234</v>
      </c>
      <c r="G1910" s="6"/>
      <c r="H1910" s="6">
        <v>2909</v>
      </c>
      <c r="I1910" s="14">
        <f>SUMIF(Чек_позиція!D:D,Продаж!H1910,Чек_позиція!F:F)</f>
        <v>2668.05</v>
      </c>
      <c r="J1910" t="str">
        <f>VLOOKUP(D1910,Аптека!A:B,2,FALSE)</f>
        <v>Аптека №54</v>
      </c>
      <c r="K1910" t="str">
        <f t="shared" si="29"/>
        <v>нема рецепту</v>
      </c>
    </row>
    <row r="1911" spans="1:11">
      <c r="A1911" s="4">
        <v>1910</v>
      </c>
      <c r="B1911" s="7">
        <v>45726</v>
      </c>
      <c r="C1911" s="5" t="s">
        <v>8</v>
      </c>
      <c r="D1911" s="6">
        <v>38</v>
      </c>
      <c r="E1911" s="20">
        <v>44</v>
      </c>
      <c r="F1911" s="6">
        <v>158</v>
      </c>
      <c r="G1911" s="6"/>
      <c r="H1911" s="6">
        <v>2910</v>
      </c>
      <c r="I1911" s="14">
        <f>SUMIF(Чек_позиція!D:D,Продаж!H1911,Чек_позиція!F:F)</f>
        <v>3080.73</v>
      </c>
      <c r="J1911" t="str">
        <f>VLOOKUP(D1911,Аптека!A:B,2,FALSE)</f>
        <v>Аптека №38</v>
      </c>
      <c r="K1911" t="str">
        <f t="shared" si="29"/>
        <v>нема рецепту</v>
      </c>
    </row>
    <row r="1912" spans="1:11">
      <c r="A1912" s="4">
        <v>1911</v>
      </c>
      <c r="B1912" s="7">
        <v>45660</v>
      </c>
      <c r="C1912" s="5" t="s">
        <v>2206</v>
      </c>
      <c r="D1912" s="6">
        <v>12</v>
      </c>
      <c r="E1912" s="20">
        <v>483</v>
      </c>
      <c r="F1912" s="6">
        <v>12</v>
      </c>
      <c r="G1912" s="6"/>
      <c r="H1912" s="6">
        <v>2911</v>
      </c>
      <c r="I1912" s="14">
        <f>SUMIF(Чек_позиція!D:D,Продаж!H1912,Чек_позиція!F:F)</f>
        <v>4924.3500000000004</v>
      </c>
      <c r="J1912" t="str">
        <f>VLOOKUP(D1912,Аптека!A:B,2,FALSE)</f>
        <v>Аптека №12</v>
      </c>
      <c r="K1912" t="str">
        <f t="shared" si="29"/>
        <v>нема рецепту</v>
      </c>
    </row>
    <row r="1913" spans="1:11">
      <c r="A1913" s="4">
        <v>1912</v>
      </c>
      <c r="B1913" s="7">
        <v>45664</v>
      </c>
      <c r="C1913" s="5" t="s">
        <v>8</v>
      </c>
      <c r="D1913" s="6">
        <v>44</v>
      </c>
      <c r="E1913" s="20">
        <v>534</v>
      </c>
      <c r="F1913" s="6">
        <v>344</v>
      </c>
      <c r="G1913" s="6">
        <v>138</v>
      </c>
      <c r="H1913" s="6">
        <v>2912</v>
      </c>
      <c r="I1913" s="14">
        <f>SUMIF(Чек_позиція!D:D,Продаж!H1913,Чек_позиція!F:F)</f>
        <v>4180.34</v>
      </c>
      <c r="J1913" t="str">
        <f>VLOOKUP(D1913,Аптека!A:B,2,FALSE)</f>
        <v>Аптека №44</v>
      </c>
      <c r="K1913" t="str">
        <f t="shared" si="29"/>
        <v>є рецепт</v>
      </c>
    </row>
    <row r="1914" spans="1:11">
      <c r="A1914" s="4">
        <v>1913</v>
      </c>
      <c r="B1914" s="7">
        <v>45661</v>
      </c>
      <c r="C1914" s="5" t="s">
        <v>2206</v>
      </c>
      <c r="D1914" s="6">
        <v>58</v>
      </c>
      <c r="E1914" s="20">
        <v>46</v>
      </c>
      <c r="F1914" s="6">
        <v>298</v>
      </c>
      <c r="G1914" s="6"/>
      <c r="H1914" s="6">
        <v>2913</v>
      </c>
      <c r="I1914" s="14">
        <f>SUMIF(Чек_позиція!D:D,Продаж!H1914,Чек_позиція!F:F)</f>
        <v>2136.86</v>
      </c>
      <c r="J1914" t="str">
        <f>VLOOKUP(D1914,Аптека!A:B,2,FALSE)</f>
        <v>Аптека №58</v>
      </c>
      <c r="K1914" t="str">
        <f t="shared" si="29"/>
        <v>нема рецепту</v>
      </c>
    </row>
    <row r="1915" spans="1:11">
      <c r="A1915" s="4">
        <v>1914</v>
      </c>
      <c r="B1915" s="7">
        <v>45691</v>
      </c>
      <c r="C1915" s="5" t="s">
        <v>2206</v>
      </c>
      <c r="D1915" s="6">
        <v>19</v>
      </c>
      <c r="E1915" s="20">
        <v>165</v>
      </c>
      <c r="F1915" s="6">
        <v>19</v>
      </c>
      <c r="G1915" s="6"/>
      <c r="H1915" s="6">
        <v>2914</v>
      </c>
      <c r="I1915" s="14">
        <f>SUMIF(Чек_позиція!D:D,Продаж!H1915,Чек_позиція!F:F)</f>
        <v>2174.04</v>
      </c>
      <c r="J1915" t="str">
        <f>VLOOKUP(D1915,Аптека!A:B,2,FALSE)</f>
        <v>Аптека №19</v>
      </c>
      <c r="K1915" t="str">
        <f t="shared" si="29"/>
        <v>нема рецепту</v>
      </c>
    </row>
    <row r="1916" spans="1:11">
      <c r="A1916" s="4">
        <v>1915</v>
      </c>
      <c r="B1916" s="7">
        <v>45772</v>
      </c>
      <c r="C1916" s="5" t="s">
        <v>2206</v>
      </c>
      <c r="D1916" s="6">
        <v>60</v>
      </c>
      <c r="E1916" s="20"/>
      <c r="F1916" s="6">
        <v>240</v>
      </c>
      <c r="G1916" s="6"/>
      <c r="H1916" s="6">
        <v>2915</v>
      </c>
      <c r="I1916" s="14">
        <f>SUMIF(Чек_позиція!D:D,Продаж!H1916,Чек_позиція!F:F)</f>
        <v>1097.76</v>
      </c>
      <c r="J1916" t="str">
        <f>VLOOKUP(D1916,Аптека!A:B,2,FALSE)</f>
        <v>Аптека №60</v>
      </c>
      <c r="K1916" t="str">
        <f t="shared" si="29"/>
        <v>нема рецепту</v>
      </c>
    </row>
    <row r="1917" spans="1:11">
      <c r="A1917" s="4">
        <v>1916</v>
      </c>
      <c r="B1917" s="7">
        <v>45729</v>
      </c>
      <c r="C1917" s="5" t="s">
        <v>2206</v>
      </c>
      <c r="D1917" s="6">
        <v>57</v>
      </c>
      <c r="E1917" s="20">
        <v>39</v>
      </c>
      <c r="F1917" s="6">
        <v>117</v>
      </c>
      <c r="G1917" s="6">
        <v>499</v>
      </c>
      <c r="H1917" s="6">
        <v>2916</v>
      </c>
      <c r="I1917" s="14">
        <f>SUMIF(Чек_позиція!D:D,Продаж!H1917,Чек_позиція!F:F)</f>
        <v>3322.09</v>
      </c>
      <c r="J1917" t="str">
        <f>VLOOKUP(D1917,Аптека!A:B,2,FALSE)</f>
        <v>Аптека №57</v>
      </c>
      <c r="K1917" t="str">
        <f t="shared" si="29"/>
        <v>є рецепт</v>
      </c>
    </row>
    <row r="1918" spans="1:11">
      <c r="A1918" s="4">
        <v>1917</v>
      </c>
      <c r="B1918" s="7">
        <v>45735</v>
      </c>
      <c r="C1918" s="5" t="s">
        <v>8</v>
      </c>
      <c r="D1918" s="6">
        <v>46</v>
      </c>
      <c r="E1918" s="20">
        <v>363</v>
      </c>
      <c r="F1918" s="6">
        <v>106</v>
      </c>
      <c r="G1918" s="6"/>
      <c r="H1918" s="6">
        <v>2917</v>
      </c>
      <c r="I1918" s="14">
        <f>SUMIF(Чек_позиція!D:D,Продаж!H1918,Чек_позиція!F:F)</f>
        <v>6241.07</v>
      </c>
      <c r="J1918" t="str">
        <f>VLOOKUP(D1918,Аптека!A:B,2,FALSE)</f>
        <v>Аптека №46</v>
      </c>
      <c r="K1918" t="str">
        <f t="shared" si="29"/>
        <v>нема рецепту</v>
      </c>
    </row>
    <row r="1919" spans="1:11">
      <c r="A1919" s="4">
        <v>1918</v>
      </c>
      <c r="B1919" s="7">
        <v>45664</v>
      </c>
      <c r="C1919" s="5" t="s">
        <v>2206</v>
      </c>
      <c r="D1919" s="6">
        <v>47</v>
      </c>
      <c r="E1919" s="20">
        <v>21</v>
      </c>
      <c r="F1919" s="6">
        <v>227</v>
      </c>
      <c r="G1919" s="6"/>
      <c r="H1919" s="6">
        <v>2918</v>
      </c>
      <c r="I1919" s="14">
        <f>SUMIF(Чек_позиція!D:D,Продаж!H1919,Чек_позиція!F:F)</f>
        <v>6577.73</v>
      </c>
      <c r="J1919" t="str">
        <f>VLOOKUP(D1919,Аптека!A:B,2,FALSE)</f>
        <v>Аптека №47</v>
      </c>
      <c r="K1919" t="str">
        <f t="shared" si="29"/>
        <v>нема рецепту</v>
      </c>
    </row>
    <row r="1920" spans="1:11">
      <c r="A1920" s="4">
        <v>1919</v>
      </c>
      <c r="B1920" s="7">
        <v>45726</v>
      </c>
      <c r="C1920" s="5" t="s">
        <v>2206</v>
      </c>
      <c r="D1920" s="6">
        <v>1</v>
      </c>
      <c r="E1920" s="20"/>
      <c r="F1920" s="6">
        <v>301</v>
      </c>
      <c r="G1920" s="6"/>
      <c r="H1920" s="6">
        <v>2919</v>
      </c>
      <c r="I1920" s="14">
        <f>SUMIF(Чек_позиція!D:D,Продаж!H1920,Чек_позиція!F:F)</f>
        <v>3921.93</v>
      </c>
      <c r="J1920" t="str">
        <f>VLOOKUP(D1920,Аптека!A:B,2,FALSE)</f>
        <v>Аптека №1</v>
      </c>
      <c r="K1920" t="str">
        <f t="shared" si="29"/>
        <v>нема рецепту</v>
      </c>
    </row>
    <row r="1921" spans="1:11">
      <c r="A1921" s="4">
        <v>1920</v>
      </c>
      <c r="B1921" s="7">
        <v>45772</v>
      </c>
      <c r="C1921" s="5" t="s">
        <v>2206</v>
      </c>
      <c r="D1921" s="6">
        <v>1</v>
      </c>
      <c r="E1921" s="20">
        <v>176</v>
      </c>
      <c r="F1921" s="6">
        <v>361</v>
      </c>
      <c r="G1921" s="6"/>
      <c r="H1921" s="6">
        <v>2920</v>
      </c>
      <c r="I1921" s="14">
        <f>SUMIF(Чек_позиція!D:D,Продаж!H1921,Чек_позиція!F:F)</f>
        <v>5468.43</v>
      </c>
      <c r="J1921" t="str">
        <f>VLOOKUP(D1921,Аптека!A:B,2,FALSE)</f>
        <v>Аптека №1</v>
      </c>
      <c r="K1921" t="str">
        <f t="shared" si="29"/>
        <v>нема рецепту</v>
      </c>
    </row>
    <row r="1922" spans="1:11">
      <c r="A1922" s="4">
        <v>1921</v>
      </c>
      <c r="B1922" s="7">
        <v>45670</v>
      </c>
      <c r="C1922" s="5" t="s">
        <v>2206</v>
      </c>
      <c r="D1922" s="6">
        <v>1</v>
      </c>
      <c r="E1922" s="20">
        <v>232</v>
      </c>
      <c r="F1922" s="6">
        <v>241</v>
      </c>
      <c r="G1922" s="6">
        <v>19</v>
      </c>
      <c r="H1922" s="6">
        <v>2921</v>
      </c>
      <c r="I1922" s="14">
        <f>SUMIF(Чек_позиція!D:D,Продаж!H1922,Чек_позиція!F:F)</f>
        <v>8970.49</v>
      </c>
      <c r="J1922" t="str">
        <f>VLOOKUP(D1922,Аптека!A:B,2,FALSE)</f>
        <v>Аптека №1</v>
      </c>
      <c r="K1922" t="str">
        <f t="shared" si="29"/>
        <v>є рецепт</v>
      </c>
    </row>
    <row r="1923" spans="1:11">
      <c r="A1923" s="4">
        <v>1922</v>
      </c>
      <c r="B1923" s="7">
        <v>45831</v>
      </c>
      <c r="C1923" s="5" t="s">
        <v>8</v>
      </c>
      <c r="D1923" s="6">
        <v>36</v>
      </c>
      <c r="E1923" s="20">
        <v>488</v>
      </c>
      <c r="F1923" s="6">
        <v>336</v>
      </c>
      <c r="G1923" s="6">
        <v>641</v>
      </c>
      <c r="H1923" s="6">
        <v>2922</v>
      </c>
      <c r="I1923" s="14">
        <f>SUMIF(Чек_позиція!D:D,Продаж!H1923,Чек_позиція!F:F)</f>
        <v>240.48</v>
      </c>
      <c r="J1923" t="str">
        <f>VLOOKUP(D1923,Аптека!A:B,2,FALSE)</f>
        <v>Аптека №36</v>
      </c>
      <c r="K1923" t="str">
        <f t="shared" ref="K1923:K1986" si="30">IF(G1923="", "нема рецепту","є рецепт")</f>
        <v>є рецепт</v>
      </c>
    </row>
    <row r="1924" spans="1:11">
      <c r="A1924" s="4">
        <v>1923</v>
      </c>
      <c r="B1924" s="7">
        <v>45662</v>
      </c>
      <c r="C1924" s="5" t="s">
        <v>2206</v>
      </c>
      <c r="D1924" s="6">
        <v>49</v>
      </c>
      <c r="E1924" s="20"/>
      <c r="F1924" s="6">
        <v>109</v>
      </c>
      <c r="G1924" s="6"/>
      <c r="H1924" s="6">
        <v>2923</v>
      </c>
      <c r="I1924" s="14">
        <f>SUMIF(Чек_позиція!D:D,Продаж!H1924,Чек_позиція!F:F)</f>
        <v>3692.7</v>
      </c>
      <c r="J1924" t="str">
        <f>VLOOKUP(D1924,Аптека!A:B,2,FALSE)</f>
        <v>Аптека №49</v>
      </c>
      <c r="K1924" t="str">
        <f t="shared" si="30"/>
        <v>нема рецепту</v>
      </c>
    </row>
    <row r="1925" spans="1:11">
      <c r="A1925" s="4">
        <v>1924</v>
      </c>
      <c r="B1925" s="7">
        <v>45797</v>
      </c>
      <c r="C1925" s="5" t="s">
        <v>2206</v>
      </c>
      <c r="D1925" s="6">
        <v>26</v>
      </c>
      <c r="E1925" s="20">
        <v>295</v>
      </c>
      <c r="F1925" s="6">
        <v>146</v>
      </c>
      <c r="G1925" s="6"/>
      <c r="H1925" s="6">
        <v>2924</v>
      </c>
      <c r="I1925" s="14">
        <f>SUMIF(Чек_позиція!D:D,Продаж!H1925,Чек_позиція!F:F)</f>
        <v>897.18000000000006</v>
      </c>
      <c r="J1925" t="str">
        <f>VLOOKUP(D1925,Аптека!A:B,2,FALSE)</f>
        <v>Аптека №26</v>
      </c>
      <c r="K1925" t="str">
        <f t="shared" si="30"/>
        <v>нема рецепту</v>
      </c>
    </row>
    <row r="1926" spans="1:11">
      <c r="A1926" s="4">
        <v>1925</v>
      </c>
      <c r="B1926" s="7">
        <v>45667</v>
      </c>
      <c r="C1926" s="5" t="s">
        <v>2206</v>
      </c>
      <c r="D1926" s="6">
        <v>4</v>
      </c>
      <c r="E1926" s="20"/>
      <c r="F1926" s="6">
        <v>4</v>
      </c>
      <c r="G1926" s="6"/>
      <c r="H1926" s="6">
        <v>2925</v>
      </c>
      <c r="I1926" s="14">
        <f>SUMIF(Чек_позиція!D:D,Продаж!H1926,Чек_позиція!F:F)</f>
        <v>5224.2799999999988</v>
      </c>
      <c r="J1926" t="str">
        <f>VLOOKUP(D1926,Аптека!A:B,2,FALSE)</f>
        <v>Аптека №4</v>
      </c>
      <c r="K1926" t="str">
        <f t="shared" si="30"/>
        <v>нема рецепту</v>
      </c>
    </row>
    <row r="1927" spans="1:11">
      <c r="A1927" s="4">
        <v>1926</v>
      </c>
      <c r="B1927" s="7">
        <v>45794</v>
      </c>
      <c r="C1927" s="5" t="s">
        <v>2206</v>
      </c>
      <c r="D1927" s="6">
        <v>57</v>
      </c>
      <c r="E1927" s="20">
        <v>557</v>
      </c>
      <c r="F1927" s="6">
        <v>117</v>
      </c>
      <c r="G1927" s="6"/>
      <c r="H1927" s="6">
        <v>2926</v>
      </c>
      <c r="I1927" s="14">
        <f>SUMIF(Чек_позиція!D:D,Продаж!H1927,Чек_позиція!F:F)</f>
        <v>2634.36</v>
      </c>
      <c r="J1927" t="str">
        <f>VLOOKUP(D1927,Аптека!A:B,2,FALSE)</f>
        <v>Аптека №57</v>
      </c>
      <c r="K1927" t="str">
        <f t="shared" si="30"/>
        <v>нема рецепту</v>
      </c>
    </row>
    <row r="1928" spans="1:11">
      <c r="A1928" s="4">
        <v>1927</v>
      </c>
      <c r="B1928" s="7">
        <v>45739</v>
      </c>
      <c r="C1928" s="5" t="s">
        <v>2206</v>
      </c>
      <c r="D1928" s="6">
        <v>6</v>
      </c>
      <c r="E1928" s="20">
        <v>518</v>
      </c>
      <c r="F1928" s="6">
        <v>186</v>
      </c>
      <c r="G1928" s="6"/>
      <c r="H1928" s="6">
        <v>2927</v>
      </c>
      <c r="I1928" s="14">
        <f>SUMIF(Чек_позиція!D:D,Продаж!H1928,Чек_позиція!F:F)</f>
        <v>4521.16</v>
      </c>
      <c r="J1928" t="str">
        <f>VLOOKUP(D1928,Аптека!A:B,2,FALSE)</f>
        <v>Аптека №6</v>
      </c>
      <c r="K1928" t="str">
        <f t="shared" si="30"/>
        <v>нема рецепту</v>
      </c>
    </row>
    <row r="1929" spans="1:11">
      <c r="A1929" s="4">
        <v>1928</v>
      </c>
      <c r="B1929" s="7">
        <v>45711</v>
      </c>
      <c r="C1929" s="5" t="s">
        <v>2206</v>
      </c>
      <c r="D1929" s="6">
        <v>47</v>
      </c>
      <c r="E1929" s="20">
        <v>254</v>
      </c>
      <c r="F1929" s="6">
        <v>347</v>
      </c>
      <c r="G1929" s="6"/>
      <c r="H1929" s="6">
        <v>2928</v>
      </c>
      <c r="I1929" s="14">
        <f>SUMIF(Чек_позиція!D:D,Продаж!H1929,Чек_позиція!F:F)</f>
        <v>2744.76</v>
      </c>
      <c r="J1929" t="str">
        <f>VLOOKUP(D1929,Аптека!A:B,2,FALSE)</f>
        <v>Аптека №47</v>
      </c>
      <c r="K1929" t="str">
        <f t="shared" si="30"/>
        <v>нема рецепту</v>
      </c>
    </row>
    <row r="1930" spans="1:11">
      <c r="A1930" s="4">
        <v>1929</v>
      </c>
      <c r="B1930" s="7">
        <v>45762</v>
      </c>
      <c r="C1930" s="5" t="s">
        <v>2206</v>
      </c>
      <c r="D1930" s="6">
        <v>14</v>
      </c>
      <c r="E1930" s="20"/>
      <c r="F1930" s="6">
        <v>374</v>
      </c>
      <c r="G1930" s="6"/>
      <c r="H1930" s="6">
        <v>2929</v>
      </c>
      <c r="I1930" s="14">
        <f>SUMIF(Чек_позиція!D:D,Продаж!H1930,Чек_позиція!F:F)</f>
        <v>7918.5300000000007</v>
      </c>
      <c r="J1930" t="str">
        <f>VLOOKUP(D1930,Аптека!A:B,2,FALSE)</f>
        <v>Аптека №14</v>
      </c>
      <c r="K1930" t="str">
        <f t="shared" si="30"/>
        <v>нема рецепту</v>
      </c>
    </row>
    <row r="1931" spans="1:11">
      <c r="A1931" s="4">
        <v>1930</v>
      </c>
      <c r="B1931" s="7">
        <v>45687</v>
      </c>
      <c r="C1931" s="5" t="s">
        <v>8</v>
      </c>
      <c r="D1931" s="6">
        <v>27</v>
      </c>
      <c r="E1931" s="20">
        <v>60</v>
      </c>
      <c r="F1931" s="6">
        <v>267</v>
      </c>
      <c r="G1931" s="6"/>
      <c r="H1931" s="6">
        <v>2930</v>
      </c>
      <c r="I1931" s="14">
        <f>SUMIF(Чек_позиція!D:D,Продаж!H1931,Чек_позиція!F:F)</f>
        <v>1638.59</v>
      </c>
      <c r="J1931" t="str">
        <f>VLOOKUP(D1931,Аптека!A:B,2,FALSE)</f>
        <v>Аптека №27</v>
      </c>
      <c r="K1931" t="str">
        <f t="shared" si="30"/>
        <v>нема рецепту</v>
      </c>
    </row>
    <row r="1932" spans="1:11">
      <c r="A1932" s="4">
        <v>1931</v>
      </c>
      <c r="B1932" s="7">
        <v>45723</v>
      </c>
      <c r="C1932" s="5" t="s">
        <v>2206</v>
      </c>
      <c r="D1932" s="6">
        <v>56</v>
      </c>
      <c r="E1932" s="20">
        <v>353</v>
      </c>
      <c r="F1932" s="6">
        <v>356</v>
      </c>
      <c r="G1932" s="6"/>
      <c r="H1932" s="6">
        <v>2931</v>
      </c>
      <c r="I1932" s="14">
        <f>SUMIF(Чек_позиція!D:D,Продаж!H1932,Чек_позиція!F:F)</f>
        <v>904.32</v>
      </c>
      <c r="J1932" t="str">
        <f>VLOOKUP(D1932,Аптека!A:B,2,FALSE)</f>
        <v>Аптека №56</v>
      </c>
      <c r="K1932" t="str">
        <f t="shared" si="30"/>
        <v>нема рецепту</v>
      </c>
    </row>
    <row r="1933" spans="1:11">
      <c r="A1933" s="4">
        <v>1932</v>
      </c>
      <c r="B1933" s="7">
        <v>45733</v>
      </c>
      <c r="C1933" s="5" t="s">
        <v>8</v>
      </c>
      <c r="D1933" s="6">
        <v>46</v>
      </c>
      <c r="E1933" s="20">
        <v>125</v>
      </c>
      <c r="F1933" s="6">
        <v>106</v>
      </c>
      <c r="G1933" s="6"/>
      <c r="H1933" s="6">
        <v>2932</v>
      </c>
      <c r="I1933" s="14">
        <f>SUMIF(Чек_позиція!D:D,Продаж!H1933,Чек_позиція!F:F)</f>
        <v>3667.16</v>
      </c>
      <c r="J1933" t="str">
        <f>VLOOKUP(D1933,Аптека!A:B,2,FALSE)</f>
        <v>Аптека №46</v>
      </c>
      <c r="K1933" t="str">
        <f t="shared" si="30"/>
        <v>нема рецепту</v>
      </c>
    </row>
    <row r="1934" spans="1:11">
      <c r="A1934" s="4">
        <v>1933</v>
      </c>
      <c r="B1934" s="7">
        <v>45683</v>
      </c>
      <c r="C1934" s="5" t="s">
        <v>8</v>
      </c>
      <c r="D1934" s="6">
        <v>26</v>
      </c>
      <c r="E1934" s="20"/>
      <c r="F1934" s="6">
        <v>26</v>
      </c>
      <c r="G1934" s="6"/>
      <c r="H1934" s="6">
        <v>2933</v>
      </c>
      <c r="I1934" s="14">
        <f>SUMIF(Чек_позиція!D:D,Продаж!H1934,Чек_позиція!F:F)</f>
        <v>4514</v>
      </c>
      <c r="J1934" t="str">
        <f>VLOOKUP(D1934,Аптека!A:B,2,FALSE)</f>
        <v>Аптека №26</v>
      </c>
      <c r="K1934" t="str">
        <f t="shared" si="30"/>
        <v>нема рецепту</v>
      </c>
    </row>
    <row r="1935" spans="1:11">
      <c r="A1935" s="4">
        <v>1934</v>
      </c>
      <c r="B1935" s="7">
        <v>45806</v>
      </c>
      <c r="C1935" s="5" t="s">
        <v>8</v>
      </c>
      <c r="D1935" s="6">
        <v>41</v>
      </c>
      <c r="E1935" s="20">
        <v>53</v>
      </c>
      <c r="F1935" s="6">
        <v>281</v>
      </c>
      <c r="G1935" s="6"/>
      <c r="H1935" s="6">
        <v>2934</v>
      </c>
      <c r="I1935" s="14">
        <f>SUMIF(Чек_позиція!D:D,Продаж!H1935,Чек_позиція!F:F)</f>
        <v>110.08</v>
      </c>
      <c r="J1935" t="str">
        <f>VLOOKUP(D1935,Аптека!A:B,2,FALSE)</f>
        <v>Аптека №41</v>
      </c>
      <c r="K1935" t="str">
        <f t="shared" si="30"/>
        <v>нема рецепту</v>
      </c>
    </row>
    <row r="1936" spans="1:11">
      <c r="A1936" s="4">
        <v>1935</v>
      </c>
      <c r="B1936" s="7">
        <v>45793</v>
      </c>
      <c r="C1936" s="5" t="s">
        <v>2206</v>
      </c>
      <c r="D1936" s="6">
        <v>35</v>
      </c>
      <c r="E1936" s="20"/>
      <c r="F1936" s="6">
        <v>275</v>
      </c>
      <c r="G1936" s="6">
        <v>603</v>
      </c>
      <c r="H1936" s="6">
        <v>2935</v>
      </c>
      <c r="I1936" s="14">
        <f>SUMIF(Чек_позиція!D:D,Продаж!H1936,Чек_позиція!F:F)</f>
        <v>8472.83</v>
      </c>
      <c r="J1936" t="str">
        <f>VLOOKUP(D1936,Аптека!A:B,2,FALSE)</f>
        <v>Аптека №35</v>
      </c>
      <c r="K1936" t="str">
        <f t="shared" si="30"/>
        <v>є рецепт</v>
      </c>
    </row>
    <row r="1937" spans="1:11">
      <c r="A1937" s="4">
        <v>1936</v>
      </c>
      <c r="B1937" s="7">
        <v>45713</v>
      </c>
      <c r="C1937" s="5" t="s">
        <v>8</v>
      </c>
      <c r="D1937" s="6">
        <v>21</v>
      </c>
      <c r="E1937" s="20">
        <v>19</v>
      </c>
      <c r="F1937" s="6">
        <v>381</v>
      </c>
      <c r="G1937" s="6"/>
      <c r="H1937" s="6">
        <v>2936</v>
      </c>
      <c r="I1937" s="14">
        <f>SUMIF(Чек_позиція!D:D,Продаж!H1937,Чек_позиція!F:F)</f>
        <v>1482.96</v>
      </c>
      <c r="J1937" t="str">
        <f>VLOOKUP(D1937,Аптека!A:B,2,FALSE)</f>
        <v>Аптека №21</v>
      </c>
      <c r="K1937" t="str">
        <f t="shared" si="30"/>
        <v>нема рецепту</v>
      </c>
    </row>
    <row r="1938" spans="1:11">
      <c r="A1938" s="4">
        <v>1937</v>
      </c>
      <c r="B1938" s="7">
        <v>45708</v>
      </c>
      <c r="C1938" s="5" t="s">
        <v>8</v>
      </c>
      <c r="D1938" s="6">
        <v>42</v>
      </c>
      <c r="E1938" s="20">
        <v>356</v>
      </c>
      <c r="F1938" s="6">
        <v>282</v>
      </c>
      <c r="G1938" s="6"/>
      <c r="H1938" s="6">
        <v>2937</v>
      </c>
      <c r="I1938" s="14">
        <f>SUMIF(Чек_позиція!D:D,Продаж!H1938,Чек_позиція!F:F)</f>
        <v>2322.4</v>
      </c>
      <c r="J1938" t="str">
        <f>VLOOKUP(D1938,Аптека!A:B,2,FALSE)</f>
        <v>Аптека №42</v>
      </c>
      <c r="K1938" t="str">
        <f t="shared" si="30"/>
        <v>нема рецепту</v>
      </c>
    </row>
    <row r="1939" spans="1:11">
      <c r="A1939" s="4">
        <v>1938</v>
      </c>
      <c r="B1939" s="7">
        <v>45730</v>
      </c>
      <c r="C1939" s="5" t="s">
        <v>2206</v>
      </c>
      <c r="D1939" s="6">
        <v>51</v>
      </c>
      <c r="E1939" s="20">
        <v>523</v>
      </c>
      <c r="F1939" s="6">
        <v>111</v>
      </c>
      <c r="G1939" s="6">
        <v>182</v>
      </c>
      <c r="H1939" s="6">
        <v>2938</v>
      </c>
      <c r="I1939" s="14">
        <f>SUMIF(Чек_позиція!D:D,Продаж!H1939,Чек_позиція!F:F)</f>
        <v>5506.369999999999</v>
      </c>
      <c r="J1939" t="str">
        <f>VLOOKUP(D1939,Аптека!A:B,2,FALSE)</f>
        <v>Аптека №51</v>
      </c>
      <c r="K1939" t="str">
        <f t="shared" si="30"/>
        <v>є рецепт</v>
      </c>
    </row>
    <row r="1940" spans="1:11">
      <c r="A1940" s="4">
        <v>1939</v>
      </c>
      <c r="B1940" s="7">
        <v>45710</v>
      </c>
      <c r="C1940" s="5" t="s">
        <v>2206</v>
      </c>
      <c r="D1940" s="6">
        <v>35</v>
      </c>
      <c r="E1940" s="20"/>
      <c r="F1940" s="6">
        <v>215</v>
      </c>
      <c r="G1940" s="6">
        <v>249</v>
      </c>
      <c r="H1940" s="6">
        <v>2939</v>
      </c>
      <c r="I1940" s="14">
        <f>SUMIF(Чек_позиція!D:D,Продаж!H1940,Чек_позиція!F:F)</f>
        <v>1863.4900000000002</v>
      </c>
      <c r="J1940" t="str">
        <f>VLOOKUP(D1940,Аптека!A:B,2,FALSE)</f>
        <v>Аптека №35</v>
      </c>
      <c r="K1940" t="str">
        <f t="shared" si="30"/>
        <v>є рецепт</v>
      </c>
    </row>
    <row r="1941" spans="1:11">
      <c r="A1941" s="4">
        <v>1940</v>
      </c>
      <c r="B1941" s="7">
        <v>45699</v>
      </c>
      <c r="C1941" s="5" t="s">
        <v>8</v>
      </c>
      <c r="D1941" s="6">
        <v>59</v>
      </c>
      <c r="E1941" s="20"/>
      <c r="F1941" s="6">
        <v>59</v>
      </c>
      <c r="G1941" s="6">
        <v>110</v>
      </c>
      <c r="H1941" s="6">
        <v>2940</v>
      </c>
      <c r="I1941" s="14">
        <f>SUMIF(Чек_позиція!D:D,Продаж!H1941,Чек_позиція!F:F)</f>
        <v>2899.2</v>
      </c>
      <c r="J1941" t="str">
        <f>VLOOKUP(D1941,Аптека!A:B,2,FALSE)</f>
        <v>Аптека №59</v>
      </c>
      <c r="K1941" t="str">
        <f t="shared" si="30"/>
        <v>є рецепт</v>
      </c>
    </row>
    <row r="1942" spans="1:11">
      <c r="A1942" s="4">
        <v>1941</v>
      </c>
      <c r="B1942" s="7">
        <v>45714</v>
      </c>
      <c r="C1942" s="5" t="s">
        <v>2206</v>
      </c>
      <c r="D1942" s="6">
        <v>32</v>
      </c>
      <c r="E1942" s="20"/>
      <c r="F1942" s="6">
        <v>332</v>
      </c>
      <c r="G1942" s="6"/>
      <c r="H1942" s="6">
        <v>2941</v>
      </c>
      <c r="I1942" s="14">
        <f>SUMIF(Чек_позиція!D:D,Продаж!H1942,Чек_позиція!F:F)</f>
        <v>2498.6899999999996</v>
      </c>
      <c r="J1942" t="str">
        <f>VLOOKUP(D1942,Аптека!A:B,2,FALSE)</f>
        <v>Аптека №32</v>
      </c>
      <c r="K1942" t="str">
        <f t="shared" si="30"/>
        <v>нема рецепту</v>
      </c>
    </row>
    <row r="1943" spans="1:11">
      <c r="A1943" s="4">
        <v>1942</v>
      </c>
      <c r="B1943" s="7">
        <v>45818</v>
      </c>
      <c r="C1943" s="5" t="s">
        <v>2206</v>
      </c>
      <c r="D1943" s="6">
        <v>52</v>
      </c>
      <c r="E1943" s="20"/>
      <c r="F1943" s="6">
        <v>172</v>
      </c>
      <c r="G1943" s="6"/>
      <c r="H1943" s="6">
        <v>2942</v>
      </c>
      <c r="I1943" s="14">
        <f>SUMIF(Чек_позиція!D:D,Продаж!H1943,Чек_позиція!F:F)</f>
        <v>2614.25</v>
      </c>
      <c r="J1943" t="str">
        <f>VLOOKUP(D1943,Аптека!A:B,2,FALSE)</f>
        <v>Аптека №52</v>
      </c>
      <c r="K1943" t="str">
        <f t="shared" si="30"/>
        <v>нема рецепту</v>
      </c>
    </row>
    <row r="1944" spans="1:11">
      <c r="A1944" s="4">
        <v>1943</v>
      </c>
      <c r="B1944" s="7">
        <v>45754</v>
      </c>
      <c r="C1944" s="5" t="s">
        <v>2206</v>
      </c>
      <c r="D1944" s="6">
        <v>31</v>
      </c>
      <c r="E1944" s="20">
        <v>467</v>
      </c>
      <c r="F1944" s="6">
        <v>151</v>
      </c>
      <c r="G1944" s="6"/>
      <c r="H1944" s="6">
        <v>2943</v>
      </c>
      <c r="I1944" s="14">
        <f>SUMIF(Чек_позиція!D:D,Продаж!H1944,Чек_позиція!F:F)</f>
        <v>574.83000000000004</v>
      </c>
      <c r="J1944" t="str">
        <f>VLOOKUP(D1944,Аптека!A:B,2,FALSE)</f>
        <v>Аптека №31</v>
      </c>
      <c r="K1944" t="str">
        <f t="shared" si="30"/>
        <v>нема рецепту</v>
      </c>
    </row>
    <row r="1945" spans="1:11">
      <c r="A1945" s="4">
        <v>1944</v>
      </c>
      <c r="B1945" s="7">
        <v>45824</v>
      </c>
      <c r="C1945" s="5" t="s">
        <v>8</v>
      </c>
      <c r="D1945" s="6">
        <v>53</v>
      </c>
      <c r="E1945" s="20">
        <v>58</v>
      </c>
      <c r="F1945" s="6">
        <v>233</v>
      </c>
      <c r="G1945" s="6"/>
      <c r="H1945" s="6">
        <v>2944</v>
      </c>
      <c r="I1945" s="14">
        <f>SUMIF(Чек_позиція!D:D,Продаж!H1945,Чек_позиція!F:F)</f>
        <v>1942.6200000000001</v>
      </c>
      <c r="J1945" t="str">
        <f>VLOOKUP(D1945,Аптека!A:B,2,FALSE)</f>
        <v>Аптека №53</v>
      </c>
      <c r="K1945" t="str">
        <f t="shared" si="30"/>
        <v>нема рецепту</v>
      </c>
    </row>
    <row r="1946" spans="1:11">
      <c r="A1946" s="4">
        <v>1945</v>
      </c>
      <c r="B1946" s="7">
        <v>45734</v>
      </c>
      <c r="C1946" s="5" t="s">
        <v>2206</v>
      </c>
      <c r="D1946" s="6">
        <v>49</v>
      </c>
      <c r="E1946" s="20"/>
      <c r="F1946" s="6">
        <v>109</v>
      </c>
      <c r="G1946" s="6"/>
      <c r="H1946" s="6">
        <v>2945</v>
      </c>
      <c r="I1946" s="14">
        <f>SUMIF(Чек_позиція!D:D,Продаж!H1946,Чек_позиція!F:F)</f>
        <v>5748.5599999999995</v>
      </c>
      <c r="J1946" t="str">
        <f>VLOOKUP(D1946,Аптека!A:B,2,FALSE)</f>
        <v>Аптека №49</v>
      </c>
      <c r="K1946" t="str">
        <f t="shared" si="30"/>
        <v>нема рецепту</v>
      </c>
    </row>
    <row r="1947" spans="1:11">
      <c r="A1947" s="4">
        <v>1946</v>
      </c>
      <c r="B1947" s="7">
        <v>45736</v>
      </c>
      <c r="C1947" s="5" t="s">
        <v>2206</v>
      </c>
      <c r="D1947" s="6">
        <v>17</v>
      </c>
      <c r="E1947" s="20"/>
      <c r="F1947" s="6">
        <v>257</v>
      </c>
      <c r="G1947" s="6"/>
      <c r="H1947" s="6">
        <v>2946</v>
      </c>
      <c r="I1947" s="14">
        <f>SUMIF(Чек_позиція!D:D,Продаж!H1947,Чек_позиція!F:F)</f>
        <v>362.08</v>
      </c>
      <c r="J1947" t="str">
        <f>VLOOKUP(D1947,Аптека!A:B,2,FALSE)</f>
        <v>Аптека №17</v>
      </c>
      <c r="K1947" t="str">
        <f t="shared" si="30"/>
        <v>нема рецепту</v>
      </c>
    </row>
    <row r="1948" spans="1:11">
      <c r="A1948" s="4">
        <v>1947</v>
      </c>
      <c r="B1948" s="7">
        <v>45734</v>
      </c>
      <c r="C1948" s="5" t="s">
        <v>2206</v>
      </c>
      <c r="D1948" s="6">
        <v>56</v>
      </c>
      <c r="E1948" s="20">
        <v>215</v>
      </c>
      <c r="F1948" s="6">
        <v>56</v>
      </c>
      <c r="G1948" s="6"/>
      <c r="H1948" s="6">
        <v>2947</v>
      </c>
      <c r="I1948" s="14">
        <f>SUMIF(Чек_позиція!D:D,Продаж!H1948,Чек_позиція!F:F)</f>
        <v>2164.56</v>
      </c>
      <c r="J1948" t="str">
        <f>VLOOKUP(D1948,Аптека!A:B,2,FALSE)</f>
        <v>Аптека №56</v>
      </c>
      <c r="K1948" t="str">
        <f t="shared" si="30"/>
        <v>нема рецепту</v>
      </c>
    </row>
    <row r="1949" spans="1:11">
      <c r="A1949" s="4">
        <v>1948</v>
      </c>
      <c r="B1949" s="7">
        <v>45786</v>
      </c>
      <c r="C1949" s="5" t="s">
        <v>8</v>
      </c>
      <c r="D1949" s="6">
        <v>37</v>
      </c>
      <c r="E1949" s="20">
        <v>107</v>
      </c>
      <c r="F1949" s="6">
        <v>337</v>
      </c>
      <c r="G1949" s="6"/>
      <c r="H1949" s="6">
        <v>2948</v>
      </c>
      <c r="I1949" s="14">
        <f>SUMIF(Чек_позиція!D:D,Продаж!H1949,Чек_позиція!F:F)</f>
        <v>1383.7399999999998</v>
      </c>
      <c r="J1949" t="str">
        <f>VLOOKUP(D1949,Аптека!A:B,2,FALSE)</f>
        <v>Аптека №37</v>
      </c>
      <c r="K1949" t="str">
        <f t="shared" si="30"/>
        <v>нема рецепту</v>
      </c>
    </row>
    <row r="1950" spans="1:11">
      <c r="A1950" s="4">
        <v>1949</v>
      </c>
      <c r="B1950" s="7">
        <v>45784</v>
      </c>
      <c r="C1950" s="5" t="s">
        <v>2206</v>
      </c>
      <c r="D1950" s="6">
        <v>22</v>
      </c>
      <c r="E1950" s="20">
        <v>289</v>
      </c>
      <c r="F1950" s="6">
        <v>82</v>
      </c>
      <c r="G1950" s="6">
        <v>569</v>
      </c>
      <c r="H1950" s="6">
        <v>2949</v>
      </c>
      <c r="I1950" s="14">
        <f>SUMIF(Чек_позиція!D:D,Продаж!H1950,Чек_позиція!F:F)</f>
        <v>7937.4799999999987</v>
      </c>
      <c r="J1950" t="str">
        <f>VLOOKUP(D1950,Аптека!A:B,2,FALSE)</f>
        <v>Аптека №22</v>
      </c>
      <c r="K1950" t="str">
        <f t="shared" si="30"/>
        <v>є рецепт</v>
      </c>
    </row>
    <row r="1951" spans="1:11">
      <c r="A1951" s="4">
        <v>1950</v>
      </c>
      <c r="B1951" s="7">
        <v>45794</v>
      </c>
      <c r="C1951" s="5" t="s">
        <v>2206</v>
      </c>
      <c r="D1951" s="6">
        <v>46</v>
      </c>
      <c r="E1951" s="20">
        <v>510</v>
      </c>
      <c r="F1951" s="6">
        <v>226</v>
      </c>
      <c r="G1951" s="6"/>
      <c r="H1951" s="6">
        <v>2950</v>
      </c>
      <c r="I1951" s="14">
        <f>SUMIF(Чек_позиція!D:D,Продаж!H1951,Чек_позиція!F:F)</f>
        <v>5315.66</v>
      </c>
      <c r="J1951" t="str">
        <f>VLOOKUP(D1951,Аптека!A:B,2,FALSE)</f>
        <v>Аптека №46</v>
      </c>
      <c r="K1951" t="str">
        <f t="shared" si="30"/>
        <v>нема рецепту</v>
      </c>
    </row>
    <row r="1952" spans="1:11">
      <c r="A1952" s="4">
        <v>1951</v>
      </c>
      <c r="B1952" s="7">
        <v>45787</v>
      </c>
      <c r="C1952" s="5" t="s">
        <v>2206</v>
      </c>
      <c r="D1952" s="6">
        <v>29</v>
      </c>
      <c r="E1952" s="20">
        <v>204</v>
      </c>
      <c r="F1952" s="6">
        <v>329</v>
      </c>
      <c r="G1952" s="6"/>
      <c r="H1952" s="6">
        <v>2951</v>
      </c>
      <c r="I1952" s="14">
        <f>SUMIF(Чек_позиція!D:D,Продаж!H1952,Чек_позиція!F:F)</f>
        <v>5546.15</v>
      </c>
      <c r="J1952" t="str">
        <f>VLOOKUP(D1952,Аптека!A:B,2,FALSE)</f>
        <v>Аптека №29</v>
      </c>
      <c r="K1952" t="str">
        <f t="shared" si="30"/>
        <v>нема рецепту</v>
      </c>
    </row>
    <row r="1953" spans="1:11">
      <c r="A1953" s="4">
        <v>1952</v>
      </c>
      <c r="B1953" s="7">
        <v>45692</v>
      </c>
      <c r="C1953" s="5" t="s">
        <v>2206</v>
      </c>
      <c r="D1953" s="6">
        <v>11</v>
      </c>
      <c r="E1953" s="20">
        <v>511</v>
      </c>
      <c r="F1953" s="6">
        <v>191</v>
      </c>
      <c r="G1953" s="6"/>
      <c r="H1953" s="6">
        <v>2952</v>
      </c>
      <c r="I1953" s="14">
        <f>SUMIF(Чек_позиція!D:D,Продаж!H1953,Чек_позиція!F:F)</f>
        <v>5142.42</v>
      </c>
      <c r="J1953" t="str">
        <f>VLOOKUP(D1953,Аптека!A:B,2,FALSE)</f>
        <v>Аптека №11</v>
      </c>
      <c r="K1953" t="str">
        <f t="shared" si="30"/>
        <v>нема рецепту</v>
      </c>
    </row>
    <row r="1954" spans="1:11">
      <c r="A1954" s="4">
        <v>1953</v>
      </c>
      <c r="B1954" s="7">
        <v>45674</v>
      </c>
      <c r="C1954" s="5" t="s">
        <v>8</v>
      </c>
      <c r="D1954" s="6">
        <v>26</v>
      </c>
      <c r="E1954" s="20">
        <v>213</v>
      </c>
      <c r="F1954" s="6">
        <v>86</v>
      </c>
      <c r="G1954" s="6">
        <v>997</v>
      </c>
      <c r="H1954" s="6">
        <v>2953</v>
      </c>
      <c r="I1954" s="14">
        <f>SUMIF(Чек_позиція!D:D,Продаж!H1954,Чек_позиція!F:F)</f>
        <v>906.47</v>
      </c>
      <c r="J1954" t="str">
        <f>VLOOKUP(D1954,Аптека!A:B,2,FALSE)</f>
        <v>Аптека №26</v>
      </c>
      <c r="K1954" t="str">
        <f t="shared" si="30"/>
        <v>є рецепт</v>
      </c>
    </row>
    <row r="1955" spans="1:11">
      <c r="A1955" s="4">
        <v>1954</v>
      </c>
      <c r="B1955" s="7">
        <v>45697</v>
      </c>
      <c r="C1955" s="5" t="s">
        <v>2206</v>
      </c>
      <c r="D1955" s="6">
        <v>8</v>
      </c>
      <c r="E1955" s="20"/>
      <c r="F1955" s="6">
        <v>68</v>
      </c>
      <c r="G1955" s="6">
        <v>248</v>
      </c>
      <c r="H1955" s="6">
        <v>2954</v>
      </c>
      <c r="I1955" s="14">
        <f>SUMIF(Чек_позиція!D:D,Продаж!H1955,Чек_позиція!F:F)</f>
        <v>1822.02</v>
      </c>
      <c r="J1955" t="str">
        <f>VLOOKUP(D1955,Аптека!A:B,2,FALSE)</f>
        <v>Аптека №8</v>
      </c>
      <c r="K1955" t="str">
        <f t="shared" si="30"/>
        <v>є рецепт</v>
      </c>
    </row>
    <row r="1956" spans="1:11">
      <c r="A1956" s="4">
        <v>1955</v>
      </c>
      <c r="B1956" s="7">
        <v>45767</v>
      </c>
      <c r="C1956" s="5" t="s">
        <v>2206</v>
      </c>
      <c r="D1956" s="6">
        <v>19</v>
      </c>
      <c r="E1956" s="20">
        <v>470</v>
      </c>
      <c r="F1956" s="6">
        <v>79</v>
      </c>
      <c r="G1956" s="6"/>
      <c r="H1956" s="6">
        <v>2955</v>
      </c>
      <c r="I1956" s="14">
        <f>SUMIF(Чек_позиція!D:D,Продаж!H1956,Чек_позиція!F:F)</f>
        <v>1405.22</v>
      </c>
      <c r="J1956" t="str">
        <f>VLOOKUP(D1956,Аптека!A:B,2,FALSE)</f>
        <v>Аптека №19</v>
      </c>
      <c r="K1956" t="str">
        <f t="shared" si="30"/>
        <v>нема рецепту</v>
      </c>
    </row>
    <row r="1957" spans="1:11">
      <c r="A1957" s="4">
        <v>1956</v>
      </c>
      <c r="B1957" s="7">
        <v>45661</v>
      </c>
      <c r="C1957" s="5" t="s">
        <v>2206</v>
      </c>
      <c r="D1957" s="6">
        <v>13</v>
      </c>
      <c r="E1957" s="20">
        <v>484</v>
      </c>
      <c r="F1957" s="6">
        <v>313</v>
      </c>
      <c r="G1957" s="6"/>
      <c r="H1957" s="6">
        <v>2956</v>
      </c>
      <c r="I1957" s="14">
        <f>SUMIF(Чек_позиція!D:D,Продаж!H1957,Чек_позиція!F:F)</f>
        <v>2616</v>
      </c>
      <c r="J1957" t="str">
        <f>VLOOKUP(D1957,Аптека!A:B,2,FALSE)</f>
        <v>Аптека №13</v>
      </c>
      <c r="K1957" t="str">
        <f t="shared" si="30"/>
        <v>нема рецепту</v>
      </c>
    </row>
    <row r="1958" spans="1:11">
      <c r="A1958" s="4">
        <v>1957</v>
      </c>
      <c r="B1958" s="7">
        <v>45836</v>
      </c>
      <c r="C1958" s="5" t="s">
        <v>2206</v>
      </c>
      <c r="D1958" s="6">
        <v>39</v>
      </c>
      <c r="E1958" s="20"/>
      <c r="F1958" s="6">
        <v>399</v>
      </c>
      <c r="G1958" s="6">
        <v>1194</v>
      </c>
      <c r="H1958" s="6">
        <v>2957</v>
      </c>
      <c r="I1958" s="14">
        <f>SUMIF(Чек_позиція!D:D,Продаж!H1958,Чек_позиція!F:F)</f>
        <v>4972.1499999999996</v>
      </c>
      <c r="J1958" t="str">
        <f>VLOOKUP(D1958,Аптека!A:B,2,FALSE)</f>
        <v>Аптека №39</v>
      </c>
      <c r="K1958" t="str">
        <f t="shared" si="30"/>
        <v>є рецепт</v>
      </c>
    </row>
    <row r="1959" spans="1:11">
      <c r="A1959" s="4">
        <v>1958</v>
      </c>
      <c r="B1959" s="7">
        <v>45831</v>
      </c>
      <c r="C1959" s="5" t="s">
        <v>2206</v>
      </c>
      <c r="D1959" s="6">
        <v>48</v>
      </c>
      <c r="E1959" s="20">
        <v>519</v>
      </c>
      <c r="F1959" s="6">
        <v>348</v>
      </c>
      <c r="G1959" s="6"/>
      <c r="H1959" s="6">
        <v>2958</v>
      </c>
      <c r="I1959" s="14">
        <f>SUMIF(Чек_позиція!D:D,Продаж!H1959,Чек_позиція!F:F)</f>
        <v>666.83</v>
      </c>
      <c r="J1959" t="str">
        <f>VLOOKUP(D1959,Аптека!A:B,2,FALSE)</f>
        <v>Аптека №48</v>
      </c>
      <c r="K1959" t="str">
        <f t="shared" si="30"/>
        <v>нема рецепту</v>
      </c>
    </row>
    <row r="1960" spans="1:11">
      <c r="A1960" s="4">
        <v>1959</v>
      </c>
      <c r="B1960" s="7">
        <v>45695</v>
      </c>
      <c r="C1960" s="5" t="s">
        <v>2206</v>
      </c>
      <c r="D1960" s="6">
        <v>20</v>
      </c>
      <c r="E1960" s="20">
        <v>51</v>
      </c>
      <c r="F1960" s="6">
        <v>260</v>
      </c>
      <c r="G1960" s="6"/>
      <c r="H1960" s="6">
        <v>2959</v>
      </c>
      <c r="I1960" s="14">
        <f>SUMIF(Чек_позиція!D:D,Продаж!H1960,Чек_позиція!F:F)</f>
        <v>416.73</v>
      </c>
      <c r="J1960" t="str">
        <f>VLOOKUP(D1960,Аптека!A:B,2,FALSE)</f>
        <v>Аптека №20</v>
      </c>
      <c r="K1960" t="str">
        <f t="shared" si="30"/>
        <v>нема рецепту</v>
      </c>
    </row>
    <row r="1961" spans="1:11">
      <c r="A1961" s="4">
        <v>1960</v>
      </c>
      <c r="B1961" s="7">
        <v>45763</v>
      </c>
      <c r="C1961" s="5" t="s">
        <v>2206</v>
      </c>
      <c r="D1961" s="6">
        <v>50</v>
      </c>
      <c r="E1961" s="20">
        <v>498</v>
      </c>
      <c r="F1961" s="6">
        <v>110</v>
      </c>
      <c r="G1961" s="6"/>
      <c r="H1961" s="6">
        <v>2960</v>
      </c>
      <c r="I1961" s="14">
        <f>SUMIF(Чек_позиція!D:D,Продаж!H1961,Чек_позиція!F:F)</f>
        <v>1939.8899999999999</v>
      </c>
      <c r="J1961" t="str">
        <f>VLOOKUP(D1961,Аптека!A:B,2,FALSE)</f>
        <v>Аптека №50</v>
      </c>
      <c r="K1961" t="str">
        <f t="shared" si="30"/>
        <v>нема рецепту</v>
      </c>
    </row>
    <row r="1962" spans="1:11">
      <c r="A1962" s="4">
        <v>1961</v>
      </c>
      <c r="B1962" s="7">
        <v>45681</v>
      </c>
      <c r="C1962" s="5" t="s">
        <v>2206</v>
      </c>
      <c r="D1962" s="6">
        <v>41</v>
      </c>
      <c r="E1962" s="20"/>
      <c r="F1962" s="6">
        <v>221</v>
      </c>
      <c r="G1962" s="6"/>
      <c r="H1962" s="6">
        <v>2961</v>
      </c>
      <c r="I1962" s="14">
        <f>SUMIF(Чек_позиція!D:D,Продаж!H1962,Чек_позиція!F:F)</f>
        <v>3565.59</v>
      </c>
      <c r="J1962" t="str">
        <f>VLOOKUP(D1962,Аптека!A:B,2,FALSE)</f>
        <v>Аптека №41</v>
      </c>
      <c r="K1962" t="str">
        <f t="shared" si="30"/>
        <v>нема рецепту</v>
      </c>
    </row>
    <row r="1963" spans="1:11">
      <c r="A1963" s="4">
        <v>1962</v>
      </c>
      <c r="B1963" s="7">
        <v>45688</v>
      </c>
      <c r="C1963" s="5" t="s">
        <v>2206</v>
      </c>
      <c r="D1963" s="6">
        <v>24</v>
      </c>
      <c r="E1963" s="20">
        <v>11</v>
      </c>
      <c r="F1963" s="6">
        <v>264</v>
      </c>
      <c r="G1963" s="6"/>
      <c r="H1963" s="6">
        <v>2962</v>
      </c>
      <c r="I1963" s="14">
        <f>SUMIF(Чек_позиція!D:D,Продаж!H1963,Чек_позиція!F:F)</f>
        <v>429.38</v>
      </c>
      <c r="J1963" t="str">
        <f>VLOOKUP(D1963,Аптека!A:B,2,FALSE)</f>
        <v>Аптека №24</v>
      </c>
      <c r="K1963" t="str">
        <f t="shared" si="30"/>
        <v>нема рецепту</v>
      </c>
    </row>
    <row r="1964" spans="1:11">
      <c r="A1964" s="4">
        <v>1963</v>
      </c>
      <c r="B1964" s="7">
        <v>45693</v>
      </c>
      <c r="C1964" s="5" t="s">
        <v>2206</v>
      </c>
      <c r="D1964" s="6">
        <v>17</v>
      </c>
      <c r="E1964" s="20"/>
      <c r="F1964" s="6">
        <v>197</v>
      </c>
      <c r="G1964" s="6">
        <v>458</v>
      </c>
      <c r="H1964" s="6">
        <v>2963</v>
      </c>
      <c r="I1964" s="14">
        <f>SUMIF(Чек_позиція!D:D,Продаж!H1964,Чек_позиція!F:F)</f>
        <v>2355.6400000000003</v>
      </c>
      <c r="J1964" t="str">
        <f>VLOOKUP(D1964,Аптека!A:B,2,FALSE)</f>
        <v>Аптека №17</v>
      </c>
      <c r="K1964" t="str">
        <f t="shared" si="30"/>
        <v>є рецепт</v>
      </c>
    </row>
    <row r="1965" spans="1:11">
      <c r="A1965" s="4">
        <v>1964</v>
      </c>
      <c r="B1965" s="7">
        <v>45731</v>
      </c>
      <c r="C1965" s="5" t="s">
        <v>2206</v>
      </c>
      <c r="D1965" s="6">
        <v>5</v>
      </c>
      <c r="E1965" s="20">
        <v>260</v>
      </c>
      <c r="F1965" s="6">
        <v>5</v>
      </c>
      <c r="G1965" s="6">
        <v>1216</v>
      </c>
      <c r="H1965" s="6">
        <v>2964</v>
      </c>
      <c r="I1965" s="14">
        <f>SUMIF(Чек_позиція!D:D,Продаж!H1965,Чек_позиція!F:F)</f>
        <v>1248.79</v>
      </c>
      <c r="J1965" t="str">
        <f>VLOOKUP(D1965,Аптека!A:B,2,FALSE)</f>
        <v>Аптека №5</v>
      </c>
      <c r="K1965" t="str">
        <f t="shared" si="30"/>
        <v>є рецепт</v>
      </c>
    </row>
    <row r="1966" spans="1:11">
      <c r="A1966" s="4">
        <v>1965</v>
      </c>
      <c r="B1966" s="7">
        <v>45759</v>
      </c>
      <c r="C1966" s="5" t="s">
        <v>2206</v>
      </c>
      <c r="D1966" s="6">
        <v>9</v>
      </c>
      <c r="E1966" s="20"/>
      <c r="F1966" s="6">
        <v>9</v>
      </c>
      <c r="G1966" s="6"/>
      <c r="H1966" s="6">
        <v>2965</v>
      </c>
      <c r="I1966" s="14">
        <f>SUMIF(Чек_позиція!D:D,Продаж!H1966,Чек_позиція!F:F)</f>
        <v>4703.78</v>
      </c>
      <c r="J1966" t="str">
        <f>VLOOKUP(D1966,Аптека!A:B,2,FALSE)</f>
        <v>Аптека №9</v>
      </c>
      <c r="K1966" t="str">
        <f t="shared" si="30"/>
        <v>нема рецепту</v>
      </c>
    </row>
    <row r="1967" spans="1:11">
      <c r="A1967" s="4">
        <v>1966</v>
      </c>
      <c r="B1967" s="7">
        <v>45713</v>
      </c>
      <c r="C1967" s="5" t="s">
        <v>2206</v>
      </c>
      <c r="D1967" s="6">
        <v>8</v>
      </c>
      <c r="E1967" s="20">
        <v>231</v>
      </c>
      <c r="F1967" s="6">
        <v>128</v>
      </c>
      <c r="G1967" s="6">
        <v>977</v>
      </c>
      <c r="H1967" s="6">
        <v>2966</v>
      </c>
      <c r="I1967" s="14">
        <f>SUMIF(Чек_позиція!D:D,Продаж!H1967,Чек_позиція!F:F)</f>
        <v>6662.2599999999993</v>
      </c>
      <c r="J1967" t="str">
        <f>VLOOKUP(D1967,Аптека!A:B,2,FALSE)</f>
        <v>Аптека №8</v>
      </c>
      <c r="K1967" t="str">
        <f t="shared" si="30"/>
        <v>є рецепт</v>
      </c>
    </row>
    <row r="1968" spans="1:11">
      <c r="A1968" s="4">
        <v>1967</v>
      </c>
      <c r="B1968" s="7">
        <v>45762</v>
      </c>
      <c r="C1968" s="5" t="s">
        <v>8</v>
      </c>
      <c r="D1968" s="6">
        <v>19</v>
      </c>
      <c r="E1968" s="20"/>
      <c r="F1968" s="6">
        <v>199</v>
      </c>
      <c r="G1968" s="6"/>
      <c r="H1968" s="6">
        <v>2967</v>
      </c>
      <c r="I1968" s="14">
        <f>SUMIF(Чек_позиція!D:D,Продаж!H1968,Чек_позиція!F:F)</f>
        <v>5704.85</v>
      </c>
      <c r="J1968" t="str">
        <f>VLOOKUP(D1968,Аптека!A:B,2,FALSE)</f>
        <v>Аптека №19</v>
      </c>
      <c r="K1968" t="str">
        <f t="shared" si="30"/>
        <v>нема рецепту</v>
      </c>
    </row>
    <row r="1969" spans="1:11">
      <c r="A1969" s="4">
        <v>1968</v>
      </c>
      <c r="B1969" s="7">
        <v>45714</v>
      </c>
      <c r="C1969" s="5" t="s">
        <v>2206</v>
      </c>
      <c r="D1969" s="6">
        <v>32</v>
      </c>
      <c r="E1969" s="20">
        <v>105</v>
      </c>
      <c r="F1969" s="6">
        <v>332</v>
      </c>
      <c r="G1969" s="6"/>
      <c r="H1969" s="6">
        <v>2968</v>
      </c>
      <c r="I1969" s="14">
        <f>SUMIF(Чек_позиція!D:D,Продаж!H1969,Чек_позиція!F:F)</f>
        <v>6194.9599999999991</v>
      </c>
      <c r="J1969" t="str">
        <f>VLOOKUP(D1969,Аптека!A:B,2,FALSE)</f>
        <v>Аптека №32</v>
      </c>
      <c r="K1969" t="str">
        <f t="shared" si="30"/>
        <v>нема рецепту</v>
      </c>
    </row>
    <row r="1970" spans="1:11">
      <c r="A1970" s="4">
        <v>1969</v>
      </c>
      <c r="B1970" s="7">
        <v>45691</v>
      </c>
      <c r="C1970" s="5" t="s">
        <v>2206</v>
      </c>
      <c r="D1970" s="6">
        <v>12</v>
      </c>
      <c r="E1970" s="20">
        <v>559</v>
      </c>
      <c r="F1970" s="6">
        <v>72</v>
      </c>
      <c r="G1970" s="6">
        <v>1200</v>
      </c>
      <c r="H1970" s="6">
        <v>2969</v>
      </c>
      <c r="I1970" s="14">
        <f>SUMIF(Чек_позиція!D:D,Продаж!H1970,Чек_позиція!F:F)</f>
        <v>3799.7299999999996</v>
      </c>
      <c r="J1970" t="str">
        <f>VLOOKUP(D1970,Аптека!A:B,2,FALSE)</f>
        <v>Аптека №12</v>
      </c>
      <c r="K1970" t="str">
        <f t="shared" si="30"/>
        <v>є рецепт</v>
      </c>
    </row>
    <row r="1971" spans="1:11">
      <c r="A1971" s="4">
        <v>1970</v>
      </c>
      <c r="B1971" s="7">
        <v>45799</v>
      </c>
      <c r="C1971" s="5" t="s">
        <v>2206</v>
      </c>
      <c r="D1971" s="6">
        <v>14</v>
      </c>
      <c r="E1971" s="20">
        <v>166</v>
      </c>
      <c r="F1971" s="6">
        <v>74</v>
      </c>
      <c r="G1971" s="6"/>
      <c r="H1971" s="6">
        <v>2970</v>
      </c>
      <c r="I1971" s="14">
        <f>SUMIF(Чек_позиція!D:D,Продаж!H1971,Чек_позиція!F:F)</f>
        <v>6583.64</v>
      </c>
      <c r="J1971" t="str">
        <f>VLOOKUP(D1971,Аптека!A:B,2,FALSE)</f>
        <v>Аптека №14</v>
      </c>
      <c r="K1971" t="str">
        <f t="shared" si="30"/>
        <v>нема рецепту</v>
      </c>
    </row>
    <row r="1972" spans="1:11">
      <c r="A1972" s="4">
        <v>1971</v>
      </c>
      <c r="B1972" s="7">
        <v>45797</v>
      </c>
      <c r="C1972" s="5" t="s">
        <v>8</v>
      </c>
      <c r="D1972" s="6">
        <v>31</v>
      </c>
      <c r="E1972" s="20">
        <v>212</v>
      </c>
      <c r="F1972" s="6">
        <v>271</v>
      </c>
      <c r="G1972" s="6">
        <v>919</v>
      </c>
      <c r="H1972" s="6">
        <v>2971</v>
      </c>
      <c r="I1972" s="14">
        <f>SUMIF(Чек_позиція!D:D,Продаж!H1972,Чек_позиція!F:F)</f>
        <v>4123.4000000000005</v>
      </c>
      <c r="J1972" t="str">
        <f>VLOOKUP(D1972,Аптека!A:B,2,FALSE)</f>
        <v>Аптека №31</v>
      </c>
      <c r="K1972" t="str">
        <f t="shared" si="30"/>
        <v>є рецепт</v>
      </c>
    </row>
    <row r="1973" spans="1:11">
      <c r="A1973" s="4">
        <v>1972</v>
      </c>
      <c r="B1973" s="7">
        <v>45806</v>
      </c>
      <c r="C1973" s="5" t="s">
        <v>2206</v>
      </c>
      <c r="D1973" s="6">
        <v>33</v>
      </c>
      <c r="E1973" s="20">
        <v>44</v>
      </c>
      <c r="F1973" s="6">
        <v>213</v>
      </c>
      <c r="G1973" s="6"/>
      <c r="H1973" s="6">
        <v>2972</v>
      </c>
      <c r="I1973" s="14">
        <f>SUMIF(Чек_позиція!D:D,Продаж!H1973,Чек_позиція!F:F)</f>
        <v>1735.74</v>
      </c>
      <c r="J1973" t="str">
        <f>VLOOKUP(D1973,Аптека!A:B,2,FALSE)</f>
        <v>Аптека №33</v>
      </c>
      <c r="K1973" t="str">
        <f t="shared" si="30"/>
        <v>нема рецепту</v>
      </c>
    </row>
    <row r="1974" spans="1:11">
      <c r="A1974" s="4">
        <v>1973</v>
      </c>
      <c r="B1974" s="7">
        <v>45757</v>
      </c>
      <c r="C1974" s="5" t="s">
        <v>8</v>
      </c>
      <c r="D1974" s="6">
        <v>26</v>
      </c>
      <c r="E1974" s="20">
        <v>441</v>
      </c>
      <c r="F1974" s="6">
        <v>26</v>
      </c>
      <c r="G1974" s="6">
        <v>429</v>
      </c>
      <c r="H1974" s="6">
        <v>2973</v>
      </c>
      <c r="I1974" s="14">
        <f>SUMIF(Чек_позиція!D:D,Продаж!H1974,Чек_позиція!F:F)</f>
        <v>3511.69</v>
      </c>
      <c r="J1974" t="str">
        <f>VLOOKUP(D1974,Аптека!A:B,2,FALSE)</f>
        <v>Аптека №26</v>
      </c>
      <c r="K1974" t="str">
        <f t="shared" si="30"/>
        <v>є рецепт</v>
      </c>
    </row>
    <row r="1975" spans="1:11">
      <c r="A1975" s="4">
        <v>1974</v>
      </c>
      <c r="B1975" s="7">
        <v>45721</v>
      </c>
      <c r="C1975" s="5" t="s">
        <v>2206</v>
      </c>
      <c r="D1975" s="6">
        <v>58</v>
      </c>
      <c r="E1975" s="20">
        <v>348</v>
      </c>
      <c r="F1975" s="6">
        <v>298</v>
      </c>
      <c r="G1975" s="6"/>
      <c r="H1975" s="6">
        <v>2974</v>
      </c>
      <c r="I1975" s="14">
        <f>SUMIF(Чек_позиція!D:D,Продаж!H1975,Чек_позиція!F:F)</f>
        <v>4924.6899999999996</v>
      </c>
      <c r="J1975" t="str">
        <f>VLOOKUP(D1975,Аптека!A:B,2,FALSE)</f>
        <v>Аптека №58</v>
      </c>
      <c r="K1975" t="str">
        <f t="shared" si="30"/>
        <v>нема рецепту</v>
      </c>
    </row>
    <row r="1976" spans="1:11">
      <c r="A1976" s="4">
        <v>1975</v>
      </c>
      <c r="B1976" s="7">
        <v>45833</v>
      </c>
      <c r="C1976" s="5" t="s">
        <v>2206</v>
      </c>
      <c r="D1976" s="6">
        <v>51</v>
      </c>
      <c r="E1976" s="20">
        <v>193</v>
      </c>
      <c r="F1976" s="6">
        <v>171</v>
      </c>
      <c r="G1976" s="6"/>
      <c r="H1976" s="6">
        <v>2975</v>
      </c>
      <c r="I1976" s="14">
        <f>SUMIF(Чек_позиція!D:D,Продаж!H1976,Чек_позиція!F:F)</f>
        <v>431.04</v>
      </c>
      <c r="J1976" t="str">
        <f>VLOOKUP(D1976,Аптека!A:B,2,FALSE)</f>
        <v>Аптека №51</v>
      </c>
      <c r="K1976" t="str">
        <f t="shared" si="30"/>
        <v>нема рецепту</v>
      </c>
    </row>
    <row r="1977" spans="1:11">
      <c r="A1977" s="4">
        <v>1976</v>
      </c>
      <c r="B1977" s="7">
        <v>45736</v>
      </c>
      <c r="C1977" s="5" t="s">
        <v>2206</v>
      </c>
      <c r="D1977" s="6">
        <v>26</v>
      </c>
      <c r="E1977" s="20">
        <v>293</v>
      </c>
      <c r="F1977" s="6">
        <v>86</v>
      </c>
      <c r="G1977" s="6">
        <v>501</v>
      </c>
      <c r="H1977" s="6">
        <v>2976</v>
      </c>
      <c r="I1977" s="14">
        <f>SUMIF(Чек_позиція!D:D,Продаж!H1977,Чек_позиція!F:F)</f>
        <v>4524.67</v>
      </c>
      <c r="J1977" t="str">
        <f>VLOOKUP(D1977,Аптека!A:B,2,FALSE)</f>
        <v>Аптека №26</v>
      </c>
      <c r="K1977" t="str">
        <f t="shared" si="30"/>
        <v>є рецепт</v>
      </c>
    </row>
    <row r="1978" spans="1:11">
      <c r="A1978" s="4">
        <v>1977</v>
      </c>
      <c r="B1978" s="7">
        <v>45662</v>
      </c>
      <c r="C1978" s="5" t="s">
        <v>2206</v>
      </c>
      <c r="D1978" s="6">
        <v>38</v>
      </c>
      <c r="E1978" s="20">
        <v>532</v>
      </c>
      <c r="F1978" s="6">
        <v>398</v>
      </c>
      <c r="G1978" s="6">
        <v>765</v>
      </c>
      <c r="H1978" s="6">
        <v>2977</v>
      </c>
      <c r="I1978" s="14">
        <f>SUMIF(Чек_позиція!D:D,Продаж!H1978,Чек_позиція!F:F)</f>
        <v>469.18</v>
      </c>
      <c r="J1978" t="str">
        <f>VLOOKUP(D1978,Аптека!A:B,2,FALSE)</f>
        <v>Аптека №38</v>
      </c>
      <c r="K1978" t="str">
        <f t="shared" si="30"/>
        <v>є рецепт</v>
      </c>
    </row>
    <row r="1979" spans="1:11">
      <c r="A1979" s="4">
        <v>1978</v>
      </c>
      <c r="B1979" s="7">
        <v>45738</v>
      </c>
      <c r="C1979" s="5" t="s">
        <v>2206</v>
      </c>
      <c r="D1979" s="6">
        <v>41</v>
      </c>
      <c r="E1979" s="20"/>
      <c r="F1979" s="6">
        <v>41</v>
      </c>
      <c r="G1979" s="6"/>
      <c r="H1979" s="6">
        <v>2978</v>
      </c>
      <c r="I1979" s="14">
        <f>SUMIF(Чек_позиція!D:D,Продаж!H1979,Чек_позиція!F:F)</f>
        <v>6616.9499999999989</v>
      </c>
      <c r="J1979" t="str">
        <f>VLOOKUP(D1979,Аптека!A:B,2,FALSE)</f>
        <v>Аптека №41</v>
      </c>
      <c r="K1979" t="str">
        <f t="shared" si="30"/>
        <v>нема рецепту</v>
      </c>
    </row>
    <row r="1980" spans="1:11">
      <c r="A1980" s="4">
        <v>1979</v>
      </c>
      <c r="B1980" s="7">
        <v>45769</v>
      </c>
      <c r="C1980" s="5" t="s">
        <v>8</v>
      </c>
      <c r="D1980" s="6">
        <v>11</v>
      </c>
      <c r="E1980" s="20">
        <v>91</v>
      </c>
      <c r="F1980" s="6">
        <v>251</v>
      </c>
      <c r="G1980" s="6"/>
      <c r="H1980" s="6">
        <v>2979</v>
      </c>
      <c r="I1980" s="14">
        <f>SUMIF(Чек_позиція!D:D,Продаж!H1980,Чек_позиція!F:F)</f>
        <v>1697.48</v>
      </c>
      <c r="J1980" t="str">
        <f>VLOOKUP(D1980,Аптека!A:B,2,FALSE)</f>
        <v>Аптека №11</v>
      </c>
      <c r="K1980" t="str">
        <f t="shared" si="30"/>
        <v>нема рецепту</v>
      </c>
    </row>
    <row r="1981" spans="1:11">
      <c r="A1981" s="4">
        <v>1980</v>
      </c>
      <c r="B1981" s="7">
        <v>45737</v>
      </c>
      <c r="C1981" s="5" t="s">
        <v>2206</v>
      </c>
      <c r="D1981" s="6">
        <v>3</v>
      </c>
      <c r="E1981" s="20"/>
      <c r="F1981" s="6">
        <v>183</v>
      </c>
      <c r="G1981" s="6">
        <v>605</v>
      </c>
      <c r="H1981" s="6">
        <v>2980</v>
      </c>
      <c r="I1981" s="14">
        <f>SUMIF(Чек_позиція!D:D,Продаж!H1981,Чек_позиція!F:F)</f>
        <v>7578.78</v>
      </c>
      <c r="J1981" t="str">
        <f>VLOOKUP(D1981,Аптека!A:B,2,FALSE)</f>
        <v>Аптека №3</v>
      </c>
      <c r="K1981" t="str">
        <f t="shared" si="30"/>
        <v>є рецепт</v>
      </c>
    </row>
    <row r="1982" spans="1:11">
      <c r="A1982" s="4">
        <v>1981</v>
      </c>
      <c r="B1982" s="7">
        <v>45659</v>
      </c>
      <c r="C1982" s="5" t="s">
        <v>8</v>
      </c>
      <c r="D1982" s="6">
        <v>3</v>
      </c>
      <c r="E1982" s="20"/>
      <c r="F1982" s="6">
        <v>183</v>
      </c>
      <c r="G1982" s="6">
        <v>330</v>
      </c>
      <c r="H1982" s="6">
        <v>2981</v>
      </c>
      <c r="I1982" s="14">
        <f>SUMIF(Чек_позиція!D:D,Продаж!H1982,Чек_позиція!F:F)</f>
        <v>2486.58</v>
      </c>
      <c r="J1982" t="str">
        <f>VLOOKUP(D1982,Аптека!A:B,2,FALSE)</f>
        <v>Аптека №3</v>
      </c>
      <c r="K1982" t="str">
        <f t="shared" si="30"/>
        <v>є рецепт</v>
      </c>
    </row>
    <row r="1983" spans="1:11">
      <c r="A1983" s="4">
        <v>1982</v>
      </c>
      <c r="B1983" s="7">
        <v>45822</v>
      </c>
      <c r="C1983" s="5" t="s">
        <v>2206</v>
      </c>
      <c r="D1983" s="6">
        <v>59</v>
      </c>
      <c r="E1983" s="20">
        <v>313</v>
      </c>
      <c r="F1983" s="6">
        <v>299</v>
      </c>
      <c r="G1983" s="6">
        <v>1263</v>
      </c>
      <c r="H1983" s="6">
        <v>2982</v>
      </c>
      <c r="I1983" s="14">
        <f>SUMIF(Чек_позиція!D:D,Продаж!H1983,Чек_позиція!F:F)</f>
        <v>798.33</v>
      </c>
      <c r="J1983" t="str">
        <f>VLOOKUP(D1983,Аптека!A:B,2,FALSE)</f>
        <v>Аптека №59</v>
      </c>
      <c r="K1983" t="str">
        <f t="shared" si="30"/>
        <v>є рецепт</v>
      </c>
    </row>
    <row r="1984" spans="1:11">
      <c r="A1984" s="4">
        <v>1983</v>
      </c>
      <c r="B1984" s="7">
        <v>45794</v>
      </c>
      <c r="C1984" s="5" t="s">
        <v>8</v>
      </c>
      <c r="D1984" s="6">
        <v>28</v>
      </c>
      <c r="E1984" s="20"/>
      <c r="F1984" s="6">
        <v>268</v>
      </c>
      <c r="G1984" s="6"/>
      <c r="H1984" s="6">
        <v>2983</v>
      </c>
      <c r="I1984" s="14">
        <f>SUMIF(Чек_позиція!D:D,Продаж!H1984,Чек_позиція!F:F)</f>
        <v>3102.06</v>
      </c>
      <c r="J1984" t="str">
        <f>VLOOKUP(D1984,Аптека!A:B,2,FALSE)</f>
        <v>Аптека №28</v>
      </c>
      <c r="K1984" t="str">
        <f t="shared" si="30"/>
        <v>нема рецепту</v>
      </c>
    </row>
    <row r="1985" spans="1:11">
      <c r="A1985" s="4">
        <v>1984</v>
      </c>
      <c r="B1985" s="7">
        <v>45823</v>
      </c>
      <c r="C1985" s="5" t="s">
        <v>2206</v>
      </c>
      <c r="D1985" s="6">
        <v>52</v>
      </c>
      <c r="E1985" s="20"/>
      <c r="F1985" s="6">
        <v>52</v>
      </c>
      <c r="G1985" s="6"/>
      <c r="H1985" s="6">
        <v>2984</v>
      </c>
      <c r="I1985" s="14">
        <f>SUMIF(Чек_позиція!D:D,Продаж!H1985,Чек_позиція!F:F)</f>
        <v>4543.2999999999993</v>
      </c>
      <c r="J1985" t="str">
        <f>VLOOKUP(D1985,Аптека!A:B,2,FALSE)</f>
        <v>Аптека №52</v>
      </c>
      <c r="K1985" t="str">
        <f t="shared" si="30"/>
        <v>нема рецепту</v>
      </c>
    </row>
    <row r="1986" spans="1:11">
      <c r="A1986" s="4">
        <v>1985</v>
      </c>
      <c r="B1986" s="7">
        <v>45813</v>
      </c>
      <c r="C1986" s="5" t="s">
        <v>2206</v>
      </c>
      <c r="D1986" s="6">
        <v>45</v>
      </c>
      <c r="E1986" s="20">
        <v>76</v>
      </c>
      <c r="F1986" s="6">
        <v>165</v>
      </c>
      <c r="G1986" s="6"/>
      <c r="H1986" s="6">
        <v>2985</v>
      </c>
      <c r="I1986" s="14">
        <f>SUMIF(Чек_позиція!D:D,Продаж!H1986,Чек_позиція!F:F)</f>
        <v>6501.2800000000007</v>
      </c>
      <c r="J1986" t="str">
        <f>VLOOKUP(D1986,Аптека!A:B,2,FALSE)</f>
        <v>Аптека №45</v>
      </c>
      <c r="K1986" t="str">
        <f t="shared" si="30"/>
        <v>нема рецепту</v>
      </c>
    </row>
    <row r="1987" spans="1:11">
      <c r="A1987" s="4">
        <v>1986</v>
      </c>
      <c r="B1987" s="7">
        <v>45716</v>
      </c>
      <c r="C1987" s="5" t="s">
        <v>2206</v>
      </c>
      <c r="D1987" s="6">
        <v>20</v>
      </c>
      <c r="E1987" s="20">
        <v>473</v>
      </c>
      <c r="F1987" s="6">
        <v>200</v>
      </c>
      <c r="G1987" s="6">
        <v>1231</v>
      </c>
      <c r="H1987" s="6">
        <v>2986</v>
      </c>
      <c r="I1987" s="14">
        <f>SUMIF(Чек_позиція!D:D,Продаж!H1987,Чек_позиція!F:F)</f>
        <v>1605.24</v>
      </c>
      <c r="J1987" t="str">
        <f>VLOOKUP(D1987,Аптека!A:B,2,FALSE)</f>
        <v>Аптека №20</v>
      </c>
      <c r="K1987" t="str">
        <f t="shared" ref="K1987:K2050" si="31">IF(G1987="", "нема рецепту","є рецепт")</f>
        <v>є рецепт</v>
      </c>
    </row>
    <row r="1988" spans="1:11">
      <c r="A1988" s="4">
        <v>1987</v>
      </c>
      <c r="B1988" s="7">
        <v>45784</v>
      </c>
      <c r="C1988" s="5" t="s">
        <v>2206</v>
      </c>
      <c r="D1988" s="6">
        <v>14</v>
      </c>
      <c r="E1988" s="20">
        <v>76</v>
      </c>
      <c r="F1988" s="6">
        <v>74</v>
      </c>
      <c r="G1988" s="6">
        <v>343</v>
      </c>
      <c r="H1988" s="6">
        <v>2987</v>
      </c>
      <c r="I1988" s="14">
        <f>SUMIF(Чек_позиція!D:D,Продаж!H1988,Чек_позиція!F:F)</f>
        <v>3493.12</v>
      </c>
      <c r="J1988" t="str">
        <f>VLOOKUP(D1988,Аптека!A:B,2,FALSE)</f>
        <v>Аптека №14</v>
      </c>
      <c r="K1988" t="str">
        <f t="shared" si="31"/>
        <v>є рецепт</v>
      </c>
    </row>
    <row r="1989" spans="1:11">
      <c r="A1989" s="4">
        <v>1988</v>
      </c>
      <c r="B1989" s="7">
        <v>45732</v>
      </c>
      <c r="C1989" s="5" t="s">
        <v>2206</v>
      </c>
      <c r="D1989" s="6">
        <v>1</v>
      </c>
      <c r="E1989" s="20">
        <v>126</v>
      </c>
      <c r="F1989" s="6">
        <v>61</v>
      </c>
      <c r="G1989" s="6"/>
      <c r="H1989" s="6">
        <v>2988</v>
      </c>
      <c r="I1989" s="14">
        <f>SUMIF(Чек_позиція!D:D,Продаж!H1989,Чек_позиція!F:F)</f>
        <v>5802.1900000000005</v>
      </c>
      <c r="J1989" t="str">
        <f>VLOOKUP(D1989,Аптека!A:B,2,FALSE)</f>
        <v>Аптека №1</v>
      </c>
      <c r="K1989" t="str">
        <f t="shared" si="31"/>
        <v>нема рецепту</v>
      </c>
    </row>
    <row r="1990" spans="1:11">
      <c r="A1990" s="4">
        <v>1989</v>
      </c>
      <c r="B1990" s="7">
        <v>45797</v>
      </c>
      <c r="C1990" s="5" t="s">
        <v>8</v>
      </c>
      <c r="D1990" s="6">
        <v>52</v>
      </c>
      <c r="E1990" s="20">
        <v>196</v>
      </c>
      <c r="F1990" s="6">
        <v>52</v>
      </c>
      <c r="G1990" s="6"/>
      <c r="H1990" s="6">
        <v>2989</v>
      </c>
      <c r="I1990" s="14">
        <f>SUMIF(Чек_позиція!D:D,Продаж!H1990,Чек_позиція!F:F)</f>
        <v>2178.37</v>
      </c>
      <c r="J1990" t="str">
        <f>VLOOKUP(D1990,Аптека!A:B,2,FALSE)</f>
        <v>Аптека №52</v>
      </c>
      <c r="K1990" t="str">
        <f t="shared" si="31"/>
        <v>нема рецепту</v>
      </c>
    </row>
    <row r="1991" spans="1:11">
      <c r="A1991" s="4">
        <v>1990</v>
      </c>
      <c r="B1991" s="7">
        <v>45742</v>
      </c>
      <c r="C1991" s="5" t="s">
        <v>8</v>
      </c>
      <c r="D1991" s="6">
        <v>41</v>
      </c>
      <c r="E1991" s="20">
        <v>564</v>
      </c>
      <c r="F1991" s="6">
        <v>161</v>
      </c>
      <c r="G1991" s="6"/>
      <c r="H1991" s="6">
        <v>2990</v>
      </c>
      <c r="I1991" s="14">
        <f>SUMIF(Чек_позиція!D:D,Продаж!H1991,Чек_позиція!F:F)</f>
        <v>4011.8499999999995</v>
      </c>
      <c r="J1991" t="str">
        <f>VLOOKUP(D1991,Аптека!A:B,2,FALSE)</f>
        <v>Аптека №41</v>
      </c>
      <c r="K1991" t="str">
        <f t="shared" si="31"/>
        <v>нема рецепту</v>
      </c>
    </row>
    <row r="1992" spans="1:11">
      <c r="A1992" s="4">
        <v>1991</v>
      </c>
      <c r="B1992" s="7">
        <v>45816</v>
      </c>
      <c r="C1992" s="5" t="s">
        <v>2206</v>
      </c>
      <c r="D1992" s="6">
        <v>47</v>
      </c>
      <c r="E1992" s="20">
        <v>442</v>
      </c>
      <c r="F1992" s="6">
        <v>107</v>
      </c>
      <c r="G1992" s="6"/>
      <c r="H1992" s="6">
        <v>2991</v>
      </c>
      <c r="I1992" s="14">
        <f>SUMIF(Чек_позиція!D:D,Продаж!H1992,Чек_позиція!F:F)</f>
        <v>169.19</v>
      </c>
      <c r="J1992" t="str">
        <f>VLOOKUP(D1992,Аптека!A:B,2,FALSE)</f>
        <v>Аптека №47</v>
      </c>
      <c r="K1992" t="str">
        <f t="shared" si="31"/>
        <v>нема рецепту</v>
      </c>
    </row>
    <row r="1993" spans="1:11">
      <c r="A1993" s="4">
        <v>1992</v>
      </c>
      <c r="B1993" s="7">
        <v>45708</v>
      </c>
      <c r="C1993" s="5" t="s">
        <v>8</v>
      </c>
      <c r="D1993" s="6">
        <v>41</v>
      </c>
      <c r="E1993" s="20">
        <v>407</v>
      </c>
      <c r="F1993" s="6">
        <v>41</v>
      </c>
      <c r="G1993" s="6">
        <v>1106</v>
      </c>
      <c r="H1993" s="6">
        <v>2992</v>
      </c>
      <c r="I1993" s="14">
        <f>SUMIF(Чек_позиція!D:D,Продаж!H1993,Чек_позиція!F:F)</f>
        <v>5371.29</v>
      </c>
      <c r="J1993" t="str">
        <f>VLOOKUP(D1993,Аптека!A:B,2,FALSE)</f>
        <v>Аптека №41</v>
      </c>
      <c r="K1993" t="str">
        <f t="shared" si="31"/>
        <v>є рецепт</v>
      </c>
    </row>
    <row r="1994" spans="1:11">
      <c r="A1994" s="4">
        <v>1993</v>
      </c>
      <c r="B1994" s="7">
        <v>45686</v>
      </c>
      <c r="C1994" s="5" t="s">
        <v>2206</v>
      </c>
      <c r="D1994" s="6">
        <v>2</v>
      </c>
      <c r="E1994" s="20"/>
      <c r="F1994" s="6">
        <v>242</v>
      </c>
      <c r="G1994" s="6"/>
      <c r="H1994" s="6">
        <v>2993</v>
      </c>
      <c r="I1994" s="14">
        <f>SUMIF(Чек_позиція!D:D,Продаж!H1994,Чек_позиція!F:F)</f>
        <v>1105.1399999999999</v>
      </c>
      <c r="J1994" t="str">
        <f>VLOOKUP(D1994,Аптека!A:B,2,FALSE)</f>
        <v>Аптека №2</v>
      </c>
      <c r="K1994" t="str">
        <f t="shared" si="31"/>
        <v>нема рецепту</v>
      </c>
    </row>
    <row r="1995" spans="1:11">
      <c r="A1995" s="4">
        <v>1994</v>
      </c>
      <c r="B1995" s="7">
        <v>45821</v>
      </c>
      <c r="C1995" s="5" t="s">
        <v>2206</v>
      </c>
      <c r="D1995" s="6">
        <v>8</v>
      </c>
      <c r="E1995" s="20">
        <v>499</v>
      </c>
      <c r="F1995" s="6">
        <v>308</v>
      </c>
      <c r="G1995" s="6"/>
      <c r="H1995" s="6">
        <v>2994</v>
      </c>
      <c r="I1995" s="14">
        <f>SUMIF(Чек_позиція!D:D,Продаж!H1995,Чек_позиція!F:F)</f>
        <v>4028</v>
      </c>
      <c r="J1995" t="str">
        <f>VLOOKUP(D1995,Аптека!A:B,2,FALSE)</f>
        <v>Аптека №8</v>
      </c>
      <c r="K1995" t="str">
        <f t="shared" si="31"/>
        <v>нема рецепту</v>
      </c>
    </row>
    <row r="1996" spans="1:11">
      <c r="A1996" s="4">
        <v>1995</v>
      </c>
      <c r="B1996" s="7">
        <v>45814</v>
      </c>
      <c r="C1996" s="5" t="s">
        <v>2206</v>
      </c>
      <c r="D1996" s="6">
        <v>12</v>
      </c>
      <c r="E1996" s="20">
        <v>329</v>
      </c>
      <c r="F1996" s="6">
        <v>312</v>
      </c>
      <c r="G1996" s="6"/>
      <c r="H1996" s="6">
        <v>2995</v>
      </c>
      <c r="I1996" s="14">
        <f>SUMIF(Чек_позиція!D:D,Продаж!H1996,Чек_позиція!F:F)</f>
        <v>5922.6200000000008</v>
      </c>
      <c r="J1996" t="str">
        <f>VLOOKUP(D1996,Аптека!A:B,2,FALSE)</f>
        <v>Аптека №12</v>
      </c>
      <c r="K1996" t="str">
        <f t="shared" si="31"/>
        <v>нема рецепту</v>
      </c>
    </row>
    <row r="1997" spans="1:11">
      <c r="A1997" s="4">
        <v>1996</v>
      </c>
      <c r="B1997" s="7">
        <v>45702</v>
      </c>
      <c r="C1997" s="5" t="s">
        <v>2206</v>
      </c>
      <c r="D1997" s="6">
        <v>20</v>
      </c>
      <c r="E1997" s="20">
        <v>131</v>
      </c>
      <c r="F1997" s="6">
        <v>380</v>
      </c>
      <c r="G1997" s="6">
        <v>840</v>
      </c>
      <c r="H1997" s="6">
        <v>2996</v>
      </c>
      <c r="I1997" s="14">
        <f>SUMIF(Чек_позиція!D:D,Продаж!H1997,Чек_позиція!F:F)</f>
        <v>3351.16</v>
      </c>
      <c r="J1997" t="str">
        <f>VLOOKUP(D1997,Аптека!A:B,2,FALSE)</f>
        <v>Аптека №20</v>
      </c>
      <c r="K1997" t="str">
        <f t="shared" si="31"/>
        <v>є рецепт</v>
      </c>
    </row>
    <row r="1998" spans="1:11">
      <c r="A1998" s="4">
        <v>1997</v>
      </c>
      <c r="B1998" s="7">
        <v>45835</v>
      </c>
      <c r="C1998" s="5" t="s">
        <v>8</v>
      </c>
      <c r="D1998" s="6">
        <v>36</v>
      </c>
      <c r="E1998" s="20"/>
      <c r="F1998" s="6">
        <v>276</v>
      </c>
      <c r="G1998" s="6"/>
      <c r="H1998" s="6">
        <v>2997</v>
      </c>
      <c r="I1998" s="14">
        <f>SUMIF(Чек_позиція!D:D,Продаж!H1998,Чек_позиція!F:F)</f>
        <v>2506.77</v>
      </c>
      <c r="J1998" t="str">
        <f>VLOOKUP(D1998,Аптека!A:B,2,FALSE)</f>
        <v>Аптека №36</v>
      </c>
      <c r="K1998" t="str">
        <f t="shared" si="31"/>
        <v>нема рецепту</v>
      </c>
    </row>
    <row r="1999" spans="1:11">
      <c r="A1999" s="4">
        <v>1998</v>
      </c>
      <c r="B1999" s="7">
        <v>45684</v>
      </c>
      <c r="C1999" s="5" t="s">
        <v>2206</v>
      </c>
      <c r="D1999" s="6">
        <v>27</v>
      </c>
      <c r="E1999" s="20">
        <v>489</v>
      </c>
      <c r="F1999" s="6">
        <v>327</v>
      </c>
      <c r="G1999" s="6"/>
      <c r="H1999" s="6">
        <v>2998</v>
      </c>
      <c r="I1999" s="14">
        <f>SUMIF(Чек_позиція!D:D,Продаж!H1999,Чек_позиція!F:F)</f>
        <v>4533.26</v>
      </c>
      <c r="J1999" t="str">
        <f>VLOOKUP(D1999,Аптека!A:B,2,FALSE)</f>
        <v>Аптека №27</v>
      </c>
      <c r="K1999" t="str">
        <f t="shared" si="31"/>
        <v>нема рецепту</v>
      </c>
    </row>
    <row r="2000" spans="1:11">
      <c r="A2000" s="4">
        <v>1999</v>
      </c>
      <c r="B2000" s="7">
        <v>45805</v>
      </c>
      <c r="C2000" s="5" t="s">
        <v>2206</v>
      </c>
      <c r="D2000" s="6">
        <v>10</v>
      </c>
      <c r="E2000" s="20">
        <v>22</v>
      </c>
      <c r="F2000" s="6">
        <v>10</v>
      </c>
      <c r="G2000" s="6"/>
      <c r="H2000" s="6">
        <v>2999</v>
      </c>
      <c r="I2000" s="14">
        <f>SUMIF(Чек_позиція!D:D,Продаж!H2000,Чек_позиція!F:F)</f>
        <v>1206.03</v>
      </c>
      <c r="J2000" t="str">
        <f>VLOOKUP(D2000,Аптека!A:B,2,FALSE)</f>
        <v>Аптека №10</v>
      </c>
      <c r="K2000" t="str">
        <f t="shared" si="31"/>
        <v>нема рецепту</v>
      </c>
    </row>
    <row r="2001" spans="1:11">
      <c r="A2001" s="4">
        <v>2000</v>
      </c>
      <c r="B2001" s="7">
        <v>45793</v>
      </c>
      <c r="C2001" s="5" t="s">
        <v>8</v>
      </c>
      <c r="D2001" s="6">
        <v>15</v>
      </c>
      <c r="E2001" s="20"/>
      <c r="F2001" s="6">
        <v>195</v>
      </c>
      <c r="G2001" s="6"/>
      <c r="H2001" s="6">
        <v>3000</v>
      </c>
      <c r="I2001" s="14">
        <f>SUMIF(Чек_позиція!D:D,Продаж!H2001,Чек_позиція!F:F)</f>
        <v>6798.7099999999991</v>
      </c>
      <c r="J2001" t="str">
        <f>VLOOKUP(D2001,Аптека!A:B,2,FALSE)</f>
        <v>Аптека №15</v>
      </c>
      <c r="K2001" t="str">
        <f t="shared" si="31"/>
        <v>нема рецепту</v>
      </c>
    </row>
    <row r="2002" spans="1:11">
      <c r="A2002" s="4">
        <v>2001</v>
      </c>
      <c r="B2002" s="7">
        <v>45751</v>
      </c>
      <c r="C2002" s="5" t="s">
        <v>8</v>
      </c>
      <c r="D2002" s="6">
        <v>41</v>
      </c>
      <c r="E2002" s="20"/>
      <c r="F2002" s="6">
        <v>161</v>
      </c>
      <c r="G2002" s="6">
        <v>586</v>
      </c>
      <c r="H2002" s="6">
        <v>3001</v>
      </c>
      <c r="I2002" s="14">
        <f>SUMIF(Чек_позиція!D:D,Продаж!H2002,Чек_позиція!F:F)</f>
        <v>2670.39</v>
      </c>
      <c r="J2002" t="str">
        <f>VLOOKUP(D2002,Аптека!A:B,2,FALSE)</f>
        <v>Аптека №41</v>
      </c>
      <c r="K2002" t="str">
        <f t="shared" si="31"/>
        <v>є рецепт</v>
      </c>
    </row>
    <row r="2003" spans="1:11">
      <c r="A2003" s="4">
        <v>2002</v>
      </c>
      <c r="B2003" s="7">
        <v>45718</v>
      </c>
      <c r="C2003" s="5" t="s">
        <v>2206</v>
      </c>
      <c r="D2003" s="6">
        <v>40</v>
      </c>
      <c r="E2003" s="20">
        <v>307</v>
      </c>
      <c r="F2003" s="6">
        <v>220</v>
      </c>
      <c r="G2003" s="6"/>
      <c r="H2003" s="6">
        <v>3002</v>
      </c>
      <c r="I2003" s="14">
        <f>SUMIF(Чек_позиція!D:D,Продаж!H2003,Чек_позиція!F:F)</f>
        <v>4674.3500000000004</v>
      </c>
      <c r="J2003" t="str">
        <f>VLOOKUP(D2003,Аптека!A:B,2,FALSE)</f>
        <v>Аптека №40</v>
      </c>
      <c r="K2003" t="str">
        <f t="shared" si="31"/>
        <v>нема рецепту</v>
      </c>
    </row>
    <row r="2004" spans="1:11">
      <c r="A2004" s="4">
        <v>2003</v>
      </c>
      <c r="B2004" s="7">
        <v>45792</v>
      </c>
      <c r="C2004" s="5" t="s">
        <v>2206</v>
      </c>
      <c r="D2004" s="6">
        <v>37</v>
      </c>
      <c r="E2004" s="20">
        <v>371</v>
      </c>
      <c r="F2004" s="6">
        <v>37</v>
      </c>
      <c r="G2004" s="6"/>
      <c r="H2004" s="6">
        <v>3003</v>
      </c>
      <c r="I2004" s="14">
        <f>SUMIF(Чек_позиція!D:D,Продаж!H2004,Чек_позиція!F:F)</f>
        <v>6845</v>
      </c>
      <c r="J2004" t="str">
        <f>VLOOKUP(D2004,Аптека!A:B,2,FALSE)</f>
        <v>Аптека №37</v>
      </c>
      <c r="K2004" t="str">
        <f t="shared" si="31"/>
        <v>нема рецепту</v>
      </c>
    </row>
    <row r="2005" spans="1:11">
      <c r="A2005" s="4">
        <v>2004</v>
      </c>
      <c r="B2005" s="7">
        <v>45736</v>
      </c>
      <c r="C2005" s="5" t="s">
        <v>2206</v>
      </c>
      <c r="D2005" s="6">
        <v>56</v>
      </c>
      <c r="E2005" s="20">
        <v>410</v>
      </c>
      <c r="F2005" s="6">
        <v>296</v>
      </c>
      <c r="G2005" s="6"/>
      <c r="H2005" s="6">
        <v>3004</v>
      </c>
      <c r="I2005" s="14">
        <f>SUMIF(Чек_позиція!D:D,Продаж!H2005,Чек_позиція!F:F)</f>
        <v>186.67000000000002</v>
      </c>
      <c r="J2005" t="str">
        <f>VLOOKUP(D2005,Аптека!A:B,2,FALSE)</f>
        <v>Аптека №56</v>
      </c>
      <c r="K2005" t="str">
        <f t="shared" si="31"/>
        <v>нема рецепту</v>
      </c>
    </row>
    <row r="2006" spans="1:11">
      <c r="A2006" s="4">
        <v>2005</v>
      </c>
      <c r="B2006" s="7">
        <v>45712</v>
      </c>
      <c r="C2006" s="5" t="s">
        <v>8</v>
      </c>
      <c r="D2006" s="6">
        <v>31</v>
      </c>
      <c r="E2006" s="20"/>
      <c r="F2006" s="6">
        <v>211</v>
      </c>
      <c r="G2006" s="6"/>
      <c r="H2006" s="6">
        <v>3005</v>
      </c>
      <c r="I2006" s="14">
        <f>SUMIF(Чек_позиція!D:D,Продаж!H2006,Чек_позиція!F:F)</f>
        <v>2647.9500000000003</v>
      </c>
      <c r="J2006" t="str">
        <f>VLOOKUP(D2006,Аптека!A:B,2,FALSE)</f>
        <v>Аптека №31</v>
      </c>
      <c r="K2006" t="str">
        <f t="shared" si="31"/>
        <v>нема рецепту</v>
      </c>
    </row>
    <row r="2007" spans="1:11">
      <c r="A2007" s="4">
        <v>2006</v>
      </c>
      <c r="B2007" s="7">
        <v>45766</v>
      </c>
      <c r="C2007" s="5" t="s">
        <v>2206</v>
      </c>
      <c r="D2007" s="6">
        <v>39</v>
      </c>
      <c r="E2007" s="20">
        <v>521</v>
      </c>
      <c r="F2007" s="6">
        <v>279</v>
      </c>
      <c r="G2007" s="6"/>
      <c r="H2007" s="6">
        <v>3006</v>
      </c>
      <c r="I2007" s="14">
        <f>SUMIF(Чек_позиція!D:D,Продаж!H2007,Чек_позиція!F:F)</f>
        <v>398.34</v>
      </c>
      <c r="J2007" t="str">
        <f>VLOOKUP(D2007,Аптека!A:B,2,FALSE)</f>
        <v>Аптека №39</v>
      </c>
      <c r="K2007" t="str">
        <f t="shared" si="31"/>
        <v>нема рецепту</v>
      </c>
    </row>
    <row r="2008" spans="1:11">
      <c r="A2008" s="4">
        <v>2007</v>
      </c>
      <c r="B2008" s="7">
        <v>45708</v>
      </c>
      <c r="C2008" s="5" t="s">
        <v>8</v>
      </c>
      <c r="D2008" s="6">
        <v>33</v>
      </c>
      <c r="E2008" s="20">
        <v>484</v>
      </c>
      <c r="F2008" s="6">
        <v>213</v>
      </c>
      <c r="G2008" s="6"/>
      <c r="H2008" s="6">
        <v>3007</v>
      </c>
      <c r="I2008" s="14">
        <f>SUMIF(Чек_позиція!D:D,Продаж!H2008,Чек_позиція!F:F)</f>
        <v>1160.21</v>
      </c>
      <c r="J2008" t="str">
        <f>VLOOKUP(D2008,Аптека!A:B,2,FALSE)</f>
        <v>Аптека №33</v>
      </c>
      <c r="K2008" t="str">
        <f t="shared" si="31"/>
        <v>нема рецепту</v>
      </c>
    </row>
    <row r="2009" spans="1:11">
      <c r="A2009" s="4">
        <v>2008</v>
      </c>
      <c r="B2009" s="7">
        <v>45811</v>
      </c>
      <c r="C2009" s="5" t="s">
        <v>2206</v>
      </c>
      <c r="D2009" s="6">
        <v>53</v>
      </c>
      <c r="E2009" s="20">
        <v>453</v>
      </c>
      <c r="F2009" s="6">
        <v>353</v>
      </c>
      <c r="G2009" s="6">
        <v>508</v>
      </c>
      <c r="H2009" s="6">
        <v>3008</v>
      </c>
      <c r="I2009" s="14">
        <f>SUMIF(Чек_позиція!D:D,Продаж!H2009,Чек_позиція!F:F)</f>
        <v>4153.51</v>
      </c>
      <c r="J2009" t="str">
        <f>VLOOKUP(D2009,Аптека!A:B,2,FALSE)</f>
        <v>Аптека №53</v>
      </c>
      <c r="K2009" t="str">
        <f t="shared" si="31"/>
        <v>є рецепт</v>
      </c>
    </row>
    <row r="2010" spans="1:11">
      <c r="A2010" s="4">
        <v>2009</v>
      </c>
      <c r="B2010" s="7">
        <v>45764</v>
      </c>
      <c r="C2010" s="5" t="s">
        <v>8</v>
      </c>
      <c r="D2010" s="6">
        <v>3</v>
      </c>
      <c r="E2010" s="20">
        <v>47</v>
      </c>
      <c r="F2010" s="6">
        <v>123</v>
      </c>
      <c r="G2010" s="6"/>
      <c r="H2010" s="6">
        <v>3009</v>
      </c>
      <c r="I2010" s="14">
        <f>SUMIF(Чек_позиція!D:D,Продаж!H2010,Чек_позиція!F:F)</f>
        <v>755.78</v>
      </c>
      <c r="J2010" t="str">
        <f>VLOOKUP(D2010,Аптека!A:B,2,FALSE)</f>
        <v>Аптека №3</v>
      </c>
      <c r="K2010" t="str">
        <f t="shared" si="31"/>
        <v>нема рецепту</v>
      </c>
    </row>
    <row r="2011" spans="1:11">
      <c r="A2011" s="4">
        <v>2010</v>
      </c>
      <c r="B2011" s="7">
        <v>45716</v>
      </c>
      <c r="C2011" s="5" t="s">
        <v>2206</v>
      </c>
      <c r="D2011" s="6">
        <v>34</v>
      </c>
      <c r="E2011" s="20"/>
      <c r="F2011" s="6">
        <v>334</v>
      </c>
      <c r="G2011" s="6"/>
      <c r="H2011" s="6">
        <v>3010</v>
      </c>
      <c r="I2011" s="14">
        <f>SUMIF(Чек_позиція!D:D,Продаж!H2011,Чек_позиція!F:F)</f>
        <v>3692.32</v>
      </c>
      <c r="J2011" t="str">
        <f>VLOOKUP(D2011,Аптека!A:B,2,FALSE)</f>
        <v>Аптека №34</v>
      </c>
      <c r="K2011" t="str">
        <f t="shared" si="31"/>
        <v>нема рецепту</v>
      </c>
    </row>
    <row r="2012" spans="1:11">
      <c r="A2012" s="4">
        <v>2011</v>
      </c>
      <c r="B2012" s="7">
        <v>45808</v>
      </c>
      <c r="C2012" s="5" t="s">
        <v>8</v>
      </c>
      <c r="D2012" s="6">
        <v>48</v>
      </c>
      <c r="E2012" s="20"/>
      <c r="F2012" s="6">
        <v>108</v>
      </c>
      <c r="G2012" s="6"/>
      <c r="H2012" s="6">
        <v>3011</v>
      </c>
      <c r="I2012" s="14">
        <f>SUMIF(Чек_позиція!D:D,Продаж!H2012,Чек_позиція!F:F)</f>
        <v>3909.79</v>
      </c>
      <c r="J2012" t="str">
        <f>VLOOKUP(D2012,Аптека!A:B,2,FALSE)</f>
        <v>Аптека №48</v>
      </c>
      <c r="K2012" t="str">
        <f t="shared" si="31"/>
        <v>нема рецепту</v>
      </c>
    </row>
    <row r="2013" spans="1:11">
      <c r="A2013" s="4">
        <v>2012</v>
      </c>
      <c r="B2013" s="7">
        <v>45813</v>
      </c>
      <c r="C2013" s="5" t="s">
        <v>2206</v>
      </c>
      <c r="D2013" s="6">
        <v>48</v>
      </c>
      <c r="E2013" s="20">
        <v>94</v>
      </c>
      <c r="F2013" s="6">
        <v>288</v>
      </c>
      <c r="G2013" s="6">
        <v>895</v>
      </c>
      <c r="H2013" s="6">
        <v>3012</v>
      </c>
      <c r="I2013" s="14">
        <f>SUMIF(Чек_позиція!D:D,Продаж!H2013,Чек_позиція!F:F)</f>
        <v>2291.2399999999998</v>
      </c>
      <c r="J2013" t="str">
        <f>VLOOKUP(D2013,Аптека!A:B,2,FALSE)</f>
        <v>Аптека №48</v>
      </c>
      <c r="K2013" t="str">
        <f t="shared" si="31"/>
        <v>є рецепт</v>
      </c>
    </row>
    <row r="2014" spans="1:11">
      <c r="A2014" s="4">
        <v>2013</v>
      </c>
      <c r="B2014" s="7">
        <v>45793</v>
      </c>
      <c r="C2014" s="5" t="s">
        <v>8</v>
      </c>
      <c r="D2014" s="6">
        <v>11</v>
      </c>
      <c r="E2014" s="20">
        <v>230</v>
      </c>
      <c r="F2014" s="6">
        <v>311</v>
      </c>
      <c r="G2014" s="6"/>
      <c r="H2014" s="6">
        <v>3013</v>
      </c>
      <c r="I2014" s="14">
        <f>SUMIF(Чек_позиція!D:D,Продаж!H2014,Чек_позиція!F:F)</f>
        <v>2111.2999999999997</v>
      </c>
      <c r="J2014" t="str">
        <f>VLOOKUP(D2014,Аптека!A:B,2,FALSE)</f>
        <v>Аптека №11</v>
      </c>
      <c r="K2014" t="str">
        <f t="shared" si="31"/>
        <v>нема рецепту</v>
      </c>
    </row>
    <row r="2015" spans="1:11">
      <c r="A2015" s="4">
        <v>2014</v>
      </c>
      <c r="B2015" s="7">
        <v>45794</v>
      </c>
      <c r="C2015" s="5" t="s">
        <v>2206</v>
      </c>
      <c r="D2015" s="6">
        <v>2</v>
      </c>
      <c r="E2015" s="20">
        <v>210</v>
      </c>
      <c r="F2015" s="6">
        <v>2</v>
      </c>
      <c r="G2015" s="6"/>
      <c r="H2015" s="6">
        <v>3014</v>
      </c>
      <c r="I2015" s="14">
        <f>SUMIF(Чек_позиція!D:D,Продаж!H2015,Чек_позиція!F:F)</f>
        <v>6762.2599999999993</v>
      </c>
      <c r="J2015" t="str">
        <f>VLOOKUP(D2015,Аптека!A:B,2,FALSE)</f>
        <v>Аптека №2</v>
      </c>
      <c r="K2015" t="str">
        <f t="shared" si="31"/>
        <v>нема рецепту</v>
      </c>
    </row>
    <row r="2016" spans="1:11">
      <c r="A2016" s="4">
        <v>2015</v>
      </c>
      <c r="B2016" s="7">
        <v>45779</v>
      </c>
      <c r="C2016" s="5" t="s">
        <v>8</v>
      </c>
      <c r="D2016" s="6">
        <v>51</v>
      </c>
      <c r="E2016" s="20">
        <v>47</v>
      </c>
      <c r="F2016" s="6">
        <v>51</v>
      </c>
      <c r="G2016" s="6">
        <v>1222</v>
      </c>
      <c r="H2016" s="6">
        <v>3015</v>
      </c>
      <c r="I2016" s="14">
        <f>SUMIF(Чек_позиція!D:D,Продаж!H2016,Чек_позиція!F:F)</f>
        <v>5004.41</v>
      </c>
      <c r="J2016" t="str">
        <f>VLOOKUP(D2016,Аптека!A:B,2,FALSE)</f>
        <v>Аптека №51</v>
      </c>
      <c r="K2016" t="str">
        <f t="shared" si="31"/>
        <v>є рецепт</v>
      </c>
    </row>
    <row r="2017" spans="1:11">
      <c r="A2017" s="4">
        <v>2016</v>
      </c>
      <c r="B2017" s="7">
        <v>45668</v>
      </c>
      <c r="C2017" s="5" t="s">
        <v>2206</v>
      </c>
      <c r="D2017" s="6">
        <v>35</v>
      </c>
      <c r="E2017" s="20">
        <v>209</v>
      </c>
      <c r="F2017" s="6">
        <v>335</v>
      </c>
      <c r="G2017" s="6">
        <v>564</v>
      </c>
      <c r="H2017" s="6">
        <v>3016</v>
      </c>
      <c r="I2017" s="14">
        <f>SUMIF(Чек_позиція!D:D,Продаж!H2017,Чек_позиція!F:F)</f>
        <v>369</v>
      </c>
      <c r="J2017" t="str">
        <f>VLOOKUP(D2017,Аптека!A:B,2,FALSE)</f>
        <v>Аптека №35</v>
      </c>
      <c r="K2017" t="str">
        <f t="shared" si="31"/>
        <v>є рецепт</v>
      </c>
    </row>
    <row r="2018" spans="1:11">
      <c r="A2018" s="4">
        <v>2017</v>
      </c>
      <c r="B2018" s="7">
        <v>45692</v>
      </c>
      <c r="C2018" s="5" t="s">
        <v>2206</v>
      </c>
      <c r="D2018" s="6">
        <v>5</v>
      </c>
      <c r="E2018" s="20">
        <v>197</v>
      </c>
      <c r="F2018" s="6">
        <v>365</v>
      </c>
      <c r="G2018" s="6"/>
      <c r="H2018" s="6">
        <v>3017</v>
      </c>
      <c r="I2018" s="14">
        <f>SUMIF(Чек_позиція!D:D,Продаж!H2018,Чек_позиція!F:F)</f>
        <v>3139.6499999999996</v>
      </c>
      <c r="J2018" t="str">
        <f>VLOOKUP(D2018,Аптека!A:B,2,FALSE)</f>
        <v>Аптека №5</v>
      </c>
      <c r="K2018" t="str">
        <f t="shared" si="31"/>
        <v>нема рецепту</v>
      </c>
    </row>
    <row r="2019" spans="1:11">
      <c r="A2019" s="4">
        <v>2018</v>
      </c>
      <c r="B2019" s="7">
        <v>45755</v>
      </c>
      <c r="C2019" s="5" t="s">
        <v>8</v>
      </c>
      <c r="D2019" s="6">
        <v>58</v>
      </c>
      <c r="E2019" s="20">
        <v>249</v>
      </c>
      <c r="F2019" s="6">
        <v>358</v>
      </c>
      <c r="G2019" s="6"/>
      <c r="H2019" s="6">
        <v>3018</v>
      </c>
      <c r="I2019" s="14">
        <f>SUMIF(Чек_позиція!D:D,Продаж!H2019,Чек_позиція!F:F)</f>
        <v>2318.6</v>
      </c>
      <c r="J2019" t="str">
        <f>VLOOKUP(D2019,Аптека!A:B,2,FALSE)</f>
        <v>Аптека №58</v>
      </c>
      <c r="K2019" t="str">
        <f t="shared" si="31"/>
        <v>нема рецепту</v>
      </c>
    </row>
    <row r="2020" spans="1:11">
      <c r="A2020" s="4">
        <v>2019</v>
      </c>
      <c r="B2020" s="7">
        <v>45727</v>
      </c>
      <c r="C2020" s="5" t="s">
        <v>2206</v>
      </c>
      <c r="D2020" s="6">
        <v>28</v>
      </c>
      <c r="E2020" s="20"/>
      <c r="F2020" s="6">
        <v>268</v>
      </c>
      <c r="G2020" s="6">
        <v>51</v>
      </c>
      <c r="H2020" s="6">
        <v>3019</v>
      </c>
      <c r="I2020" s="14">
        <f>SUMIF(Чек_позиція!D:D,Продаж!H2020,Чек_позиція!F:F)</f>
        <v>7851.23</v>
      </c>
      <c r="J2020" t="str">
        <f>VLOOKUP(D2020,Аптека!A:B,2,FALSE)</f>
        <v>Аптека №28</v>
      </c>
      <c r="K2020" t="str">
        <f t="shared" si="31"/>
        <v>є рецепт</v>
      </c>
    </row>
    <row r="2021" spans="1:11">
      <c r="A2021" s="4">
        <v>2020</v>
      </c>
      <c r="B2021" s="7">
        <v>45773</v>
      </c>
      <c r="C2021" s="5" t="s">
        <v>2206</v>
      </c>
      <c r="D2021" s="6">
        <v>28</v>
      </c>
      <c r="E2021" s="20"/>
      <c r="F2021" s="6">
        <v>268</v>
      </c>
      <c r="G2021" s="6"/>
      <c r="H2021" s="6">
        <v>3020</v>
      </c>
      <c r="I2021" s="14">
        <f>SUMIF(Чек_позиція!D:D,Продаж!H2021,Чек_позиція!F:F)</f>
        <v>4260.2700000000004</v>
      </c>
      <c r="J2021" t="str">
        <f>VLOOKUP(D2021,Аптека!A:B,2,FALSE)</f>
        <v>Аптека №28</v>
      </c>
      <c r="K2021" t="str">
        <f t="shared" si="31"/>
        <v>нема рецепту</v>
      </c>
    </row>
    <row r="2022" spans="1:11">
      <c r="A2022" s="4">
        <v>2021</v>
      </c>
      <c r="B2022" s="7">
        <v>45794</v>
      </c>
      <c r="C2022" s="5" t="s">
        <v>2206</v>
      </c>
      <c r="D2022" s="6">
        <v>24</v>
      </c>
      <c r="E2022" s="20"/>
      <c r="F2022" s="6">
        <v>384</v>
      </c>
      <c r="G2022" s="6"/>
      <c r="H2022" s="6">
        <v>3021</v>
      </c>
      <c r="I2022" s="14">
        <f>SUMIF(Чек_позиція!D:D,Продаж!H2022,Чек_позиція!F:F)</f>
        <v>3837.5200000000004</v>
      </c>
      <c r="J2022" t="str">
        <f>VLOOKUP(D2022,Аптека!A:B,2,FALSE)</f>
        <v>Аптека №24</v>
      </c>
      <c r="K2022" t="str">
        <f t="shared" si="31"/>
        <v>нема рецепту</v>
      </c>
    </row>
    <row r="2023" spans="1:11">
      <c r="A2023" s="4">
        <v>2022</v>
      </c>
      <c r="B2023" s="7">
        <v>45728</v>
      </c>
      <c r="C2023" s="5" t="s">
        <v>2206</v>
      </c>
      <c r="D2023" s="6">
        <v>3</v>
      </c>
      <c r="E2023" s="20">
        <v>225</v>
      </c>
      <c r="F2023" s="6">
        <v>63</v>
      </c>
      <c r="G2023" s="6"/>
      <c r="H2023" s="6">
        <v>3022</v>
      </c>
      <c r="I2023" s="14">
        <f>SUMIF(Чек_позиція!D:D,Продаж!H2023,Чек_позиція!F:F)</f>
        <v>7121.91</v>
      </c>
      <c r="J2023" t="str">
        <f>VLOOKUP(D2023,Аптека!A:B,2,FALSE)</f>
        <v>Аптека №3</v>
      </c>
      <c r="K2023" t="str">
        <f t="shared" si="31"/>
        <v>нема рецепту</v>
      </c>
    </row>
    <row r="2024" spans="1:11">
      <c r="A2024" s="4">
        <v>2023</v>
      </c>
      <c r="B2024" s="7">
        <v>45838</v>
      </c>
      <c r="C2024" s="5" t="s">
        <v>8</v>
      </c>
      <c r="D2024" s="6">
        <v>15</v>
      </c>
      <c r="E2024" s="20"/>
      <c r="F2024" s="6">
        <v>315</v>
      </c>
      <c r="G2024" s="6"/>
      <c r="H2024" s="6">
        <v>3023</v>
      </c>
      <c r="I2024" s="14">
        <f>SUMIF(Чек_позиція!D:D,Продаж!H2024,Чек_позиція!F:F)</f>
        <v>4281.5599999999995</v>
      </c>
      <c r="J2024" t="str">
        <f>VLOOKUP(D2024,Аптека!A:B,2,FALSE)</f>
        <v>Аптека №15</v>
      </c>
      <c r="K2024" t="str">
        <f t="shared" si="31"/>
        <v>нема рецепту</v>
      </c>
    </row>
    <row r="2025" spans="1:11">
      <c r="A2025" s="4">
        <v>2024</v>
      </c>
      <c r="B2025" s="7">
        <v>45757</v>
      </c>
      <c r="C2025" s="5" t="s">
        <v>8</v>
      </c>
      <c r="D2025" s="6">
        <v>7</v>
      </c>
      <c r="E2025" s="20">
        <v>50</v>
      </c>
      <c r="F2025" s="6">
        <v>367</v>
      </c>
      <c r="G2025" s="6"/>
      <c r="H2025" s="6">
        <v>3024</v>
      </c>
      <c r="I2025" s="14">
        <f>SUMIF(Чек_позиція!D:D,Продаж!H2025,Чек_позиція!F:F)</f>
        <v>5621.9600000000009</v>
      </c>
      <c r="J2025" t="str">
        <f>VLOOKUP(D2025,Аптека!A:B,2,FALSE)</f>
        <v>Аптека №7</v>
      </c>
      <c r="K2025" t="str">
        <f t="shared" si="31"/>
        <v>нема рецепту</v>
      </c>
    </row>
    <row r="2026" spans="1:11">
      <c r="A2026" s="4">
        <v>2025</v>
      </c>
      <c r="B2026" s="7">
        <v>45768</v>
      </c>
      <c r="C2026" s="5" t="s">
        <v>2206</v>
      </c>
      <c r="D2026" s="6">
        <v>16</v>
      </c>
      <c r="E2026" s="20"/>
      <c r="F2026" s="6">
        <v>316</v>
      </c>
      <c r="G2026" s="6"/>
      <c r="H2026" s="6">
        <v>3025</v>
      </c>
      <c r="I2026" s="14">
        <f>SUMIF(Чек_позиція!D:D,Продаж!H2026,Чек_позиція!F:F)</f>
        <v>170.64</v>
      </c>
      <c r="J2026" t="str">
        <f>VLOOKUP(D2026,Аптека!A:B,2,FALSE)</f>
        <v>Аптека №16</v>
      </c>
      <c r="K2026" t="str">
        <f t="shared" si="31"/>
        <v>нема рецепту</v>
      </c>
    </row>
    <row r="2027" spans="1:11">
      <c r="A2027" s="4">
        <v>2026</v>
      </c>
      <c r="B2027" s="7">
        <v>45768</v>
      </c>
      <c r="C2027" s="5" t="s">
        <v>2206</v>
      </c>
      <c r="D2027" s="6">
        <v>10</v>
      </c>
      <c r="E2027" s="20">
        <v>73</v>
      </c>
      <c r="F2027" s="6">
        <v>370</v>
      </c>
      <c r="G2027" s="6">
        <v>893</v>
      </c>
      <c r="H2027" s="6">
        <v>3026</v>
      </c>
      <c r="I2027" s="14">
        <f>SUMIF(Чек_позиція!D:D,Продаж!H2027,Чек_позиція!F:F)</f>
        <v>1296.8899999999999</v>
      </c>
      <c r="J2027" t="str">
        <f>VLOOKUP(D2027,Аптека!A:B,2,FALSE)</f>
        <v>Аптека №10</v>
      </c>
      <c r="K2027" t="str">
        <f t="shared" si="31"/>
        <v>є рецепт</v>
      </c>
    </row>
    <row r="2028" spans="1:11">
      <c r="A2028" s="4">
        <v>2027</v>
      </c>
      <c r="B2028" s="7">
        <v>45819</v>
      </c>
      <c r="C2028" s="5" t="s">
        <v>8</v>
      </c>
      <c r="D2028" s="6">
        <v>45</v>
      </c>
      <c r="E2028" s="20"/>
      <c r="F2028" s="6">
        <v>225</v>
      </c>
      <c r="G2028" s="6"/>
      <c r="H2028" s="6">
        <v>3027</v>
      </c>
      <c r="I2028" s="14">
        <f>SUMIF(Чек_позиція!D:D,Продаж!H2028,Чек_позиція!F:F)</f>
        <v>9896.65</v>
      </c>
      <c r="J2028" t="str">
        <f>VLOOKUP(D2028,Аптека!A:B,2,FALSE)</f>
        <v>Аптека №45</v>
      </c>
      <c r="K2028" t="str">
        <f t="shared" si="31"/>
        <v>нема рецепту</v>
      </c>
    </row>
    <row r="2029" spans="1:11">
      <c r="A2029" s="4">
        <v>2028</v>
      </c>
      <c r="B2029" s="7">
        <v>45675</v>
      </c>
      <c r="C2029" s="5" t="s">
        <v>8</v>
      </c>
      <c r="D2029" s="6">
        <v>3</v>
      </c>
      <c r="E2029" s="20">
        <v>479</v>
      </c>
      <c r="F2029" s="6">
        <v>123</v>
      </c>
      <c r="G2029" s="6"/>
      <c r="H2029" s="6">
        <v>3028</v>
      </c>
      <c r="I2029" s="14">
        <f>SUMIF(Чек_позиція!D:D,Продаж!H2029,Чек_позиція!F:F)</f>
        <v>1958.97</v>
      </c>
      <c r="J2029" t="str">
        <f>VLOOKUP(D2029,Аптека!A:B,2,FALSE)</f>
        <v>Аптека №3</v>
      </c>
      <c r="K2029" t="str">
        <f t="shared" si="31"/>
        <v>нема рецепту</v>
      </c>
    </row>
    <row r="2030" spans="1:11">
      <c r="A2030" s="4">
        <v>2029</v>
      </c>
      <c r="B2030" s="7">
        <v>45772</v>
      </c>
      <c r="C2030" s="5" t="s">
        <v>8</v>
      </c>
      <c r="D2030" s="6">
        <v>40</v>
      </c>
      <c r="E2030" s="20"/>
      <c r="F2030" s="6">
        <v>280</v>
      </c>
      <c r="G2030" s="6"/>
      <c r="H2030" s="6">
        <v>3029</v>
      </c>
      <c r="I2030" s="14">
        <f>SUMIF(Чек_позиція!D:D,Продаж!H2030,Чек_позиція!F:F)</f>
        <v>530.43000000000006</v>
      </c>
      <c r="J2030" t="str">
        <f>VLOOKUP(D2030,Аптека!A:B,2,FALSE)</f>
        <v>Аптека №40</v>
      </c>
      <c r="K2030" t="str">
        <f t="shared" si="31"/>
        <v>нема рецепту</v>
      </c>
    </row>
    <row r="2031" spans="1:11">
      <c r="A2031" s="4">
        <v>2030</v>
      </c>
      <c r="B2031" s="7">
        <v>45673</v>
      </c>
      <c r="C2031" s="5" t="s">
        <v>2206</v>
      </c>
      <c r="D2031" s="6">
        <v>53</v>
      </c>
      <c r="E2031" s="20">
        <v>207</v>
      </c>
      <c r="F2031" s="6">
        <v>53</v>
      </c>
      <c r="G2031" s="6">
        <v>53</v>
      </c>
      <c r="H2031" s="6">
        <v>3030</v>
      </c>
      <c r="I2031" s="14">
        <f>SUMIF(Чек_позиція!D:D,Продаж!H2031,Чек_позиція!F:F)</f>
        <v>3478.63</v>
      </c>
      <c r="J2031" t="str">
        <f>VLOOKUP(D2031,Аптека!A:B,2,FALSE)</f>
        <v>Аптека №53</v>
      </c>
      <c r="K2031" t="str">
        <f t="shared" si="31"/>
        <v>є рецепт</v>
      </c>
    </row>
    <row r="2032" spans="1:11">
      <c r="A2032" s="4">
        <v>2031</v>
      </c>
      <c r="B2032" s="7">
        <v>45706</v>
      </c>
      <c r="C2032" s="5" t="s">
        <v>8</v>
      </c>
      <c r="D2032" s="6">
        <v>24</v>
      </c>
      <c r="E2032" s="20"/>
      <c r="F2032" s="6">
        <v>84</v>
      </c>
      <c r="G2032" s="6"/>
      <c r="H2032" s="6">
        <v>3031</v>
      </c>
      <c r="I2032" s="14">
        <f>SUMIF(Чек_позиція!D:D,Продаж!H2032,Чек_позиція!F:F)</f>
        <v>4805.78</v>
      </c>
      <c r="J2032" t="str">
        <f>VLOOKUP(D2032,Аптека!A:B,2,FALSE)</f>
        <v>Аптека №24</v>
      </c>
      <c r="K2032" t="str">
        <f t="shared" si="31"/>
        <v>нема рецепту</v>
      </c>
    </row>
    <row r="2033" spans="1:11">
      <c r="A2033" s="4">
        <v>2032</v>
      </c>
      <c r="B2033" s="7">
        <v>45800</v>
      </c>
      <c r="C2033" s="5" t="s">
        <v>2206</v>
      </c>
      <c r="D2033" s="6">
        <v>34</v>
      </c>
      <c r="E2033" s="20">
        <v>447</v>
      </c>
      <c r="F2033" s="6">
        <v>154</v>
      </c>
      <c r="G2033" s="6"/>
      <c r="H2033" s="6">
        <v>3032</v>
      </c>
      <c r="I2033" s="14">
        <f>SUMIF(Чек_позиція!D:D,Продаж!H2033,Чек_позиція!F:F)</f>
        <v>4133.46</v>
      </c>
      <c r="J2033" t="str">
        <f>VLOOKUP(D2033,Аптека!A:B,2,FALSE)</f>
        <v>Аптека №34</v>
      </c>
      <c r="K2033" t="str">
        <f t="shared" si="31"/>
        <v>нема рецепту</v>
      </c>
    </row>
    <row r="2034" spans="1:11">
      <c r="A2034" s="4">
        <v>2033</v>
      </c>
      <c r="B2034" s="7">
        <v>45801</v>
      </c>
      <c r="C2034" s="5" t="s">
        <v>8</v>
      </c>
      <c r="D2034" s="6">
        <v>49</v>
      </c>
      <c r="E2034" s="20">
        <v>120</v>
      </c>
      <c r="F2034" s="6">
        <v>49</v>
      </c>
      <c r="G2034" s="6"/>
      <c r="H2034" s="6">
        <v>3033</v>
      </c>
      <c r="I2034" s="14">
        <f>SUMIF(Чек_позиція!D:D,Продаж!H2034,Чек_позиція!F:F)</f>
        <v>10022.74</v>
      </c>
      <c r="J2034" t="str">
        <f>VLOOKUP(D2034,Аптека!A:B,2,FALSE)</f>
        <v>Аптека №49</v>
      </c>
      <c r="K2034" t="str">
        <f t="shared" si="31"/>
        <v>нема рецепту</v>
      </c>
    </row>
    <row r="2035" spans="1:11">
      <c r="A2035" s="4">
        <v>2034</v>
      </c>
      <c r="B2035" s="7">
        <v>45724</v>
      </c>
      <c r="C2035" s="5" t="s">
        <v>2206</v>
      </c>
      <c r="D2035" s="6">
        <v>54</v>
      </c>
      <c r="E2035" s="20">
        <v>175</v>
      </c>
      <c r="F2035" s="6">
        <v>354</v>
      </c>
      <c r="G2035" s="6"/>
      <c r="H2035" s="6">
        <v>3034</v>
      </c>
      <c r="I2035" s="14">
        <f>SUMIF(Чек_позиція!D:D,Продаж!H2035,Чек_позиція!F:F)</f>
        <v>352.74</v>
      </c>
      <c r="J2035" t="str">
        <f>VLOOKUP(D2035,Аптека!A:B,2,FALSE)</f>
        <v>Аптека №54</v>
      </c>
      <c r="K2035" t="str">
        <f t="shared" si="31"/>
        <v>нема рецепту</v>
      </c>
    </row>
    <row r="2036" spans="1:11">
      <c r="A2036" s="4">
        <v>2035</v>
      </c>
      <c r="B2036" s="7">
        <v>45784</v>
      </c>
      <c r="C2036" s="5" t="s">
        <v>2206</v>
      </c>
      <c r="D2036" s="6">
        <v>22</v>
      </c>
      <c r="E2036" s="20">
        <v>411</v>
      </c>
      <c r="F2036" s="6">
        <v>382</v>
      </c>
      <c r="G2036" s="6">
        <v>1023</v>
      </c>
      <c r="H2036" s="6">
        <v>3035</v>
      </c>
      <c r="I2036" s="14">
        <f>SUMIF(Чек_позиція!D:D,Продаж!H2036,Чек_позиція!F:F)</f>
        <v>352.18000000000006</v>
      </c>
      <c r="J2036" t="str">
        <f>VLOOKUP(D2036,Аптека!A:B,2,FALSE)</f>
        <v>Аптека №22</v>
      </c>
      <c r="K2036" t="str">
        <f t="shared" si="31"/>
        <v>є рецепт</v>
      </c>
    </row>
    <row r="2037" spans="1:11">
      <c r="A2037" s="4">
        <v>2036</v>
      </c>
      <c r="B2037" s="7">
        <v>45774</v>
      </c>
      <c r="C2037" s="5" t="s">
        <v>2206</v>
      </c>
      <c r="D2037" s="6">
        <v>45</v>
      </c>
      <c r="E2037" s="20">
        <v>468</v>
      </c>
      <c r="F2037" s="6">
        <v>165</v>
      </c>
      <c r="G2037" s="6"/>
      <c r="H2037" s="6">
        <v>3036</v>
      </c>
      <c r="I2037" s="14">
        <f>SUMIF(Чек_позиція!D:D,Продаж!H2037,Чек_позиція!F:F)</f>
        <v>2991.9500000000003</v>
      </c>
      <c r="J2037" t="str">
        <f>VLOOKUP(D2037,Аптека!A:B,2,FALSE)</f>
        <v>Аптека №45</v>
      </c>
      <c r="K2037" t="str">
        <f t="shared" si="31"/>
        <v>нема рецепту</v>
      </c>
    </row>
    <row r="2038" spans="1:11">
      <c r="A2038" s="4">
        <v>2037</v>
      </c>
      <c r="B2038" s="7">
        <v>45668</v>
      </c>
      <c r="C2038" s="5" t="s">
        <v>2206</v>
      </c>
      <c r="D2038" s="6">
        <v>37</v>
      </c>
      <c r="E2038" s="20">
        <v>245</v>
      </c>
      <c r="F2038" s="6">
        <v>217</v>
      </c>
      <c r="G2038" s="6"/>
      <c r="H2038" s="6">
        <v>3037</v>
      </c>
      <c r="I2038" s="14">
        <f>SUMIF(Чек_позиція!D:D,Продаж!H2038,Чек_позиція!F:F)</f>
        <v>2464.3100000000004</v>
      </c>
      <c r="J2038" t="str">
        <f>VLOOKUP(D2038,Аптека!A:B,2,FALSE)</f>
        <v>Аптека №37</v>
      </c>
      <c r="K2038" t="str">
        <f t="shared" si="31"/>
        <v>нема рецепту</v>
      </c>
    </row>
    <row r="2039" spans="1:11">
      <c r="A2039" s="4">
        <v>2038</v>
      </c>
      <c r="B2039" s="7">
        <v>45834</v>
      </c>
      <c r="C2039" s="5" t="s">
        <v>8</v>
      </c>
      <c r="D2039" s="6">
        <v>17</v>
      </c>
      <c r="E2039" s="20">
        <v>300</v>
      </c>
      <c r="F2039" s="6">
        <v>257</v>
      </c>
      <c r="G2039" s="6"/>
      <c r="H2039" s="6">
        <v>3038</v>
      </c>
      <c r="I2039" s="14">
        <f>SUMIF(Чек_позиція!D:D,Продаж!H2039,Чек_позиція!F:F)</f>
        <v>5551.01</v>
      </c>
      <c r="J2039" t="str">
        <f>VLOOKUP(D2039,Аптека!A:B,2,FALSE)</f>
        <v>Аптека №17</v>
      </c>
      <c r="K2039" t="str">
        <f t="shared" si="31"/>
        <v>нема рецепту</v>
      </c>
    </row>
    <row r="2040" spans="1:11">
      <c r="A2040" s="4">
        <v>2039</v>
      </c>
      <c r="B2040" s="7">
        <v>45670</v>
      </c>
      <c r="C2040" s="5" t="s">
        <v>8</v>
      </c>
      <c r="D2040" s="6">
        <v>45</v>
      </c>
      <c r="E2040" s="20">
        <v>542</v>
      </c>
      <c r="F2040" s="6">
        <v>45</v>
      </c>
      <c r="G2040" s="6"/>
      <c r="H2040" s="6">
        <v>3039</v>
      </c>
      <c r="I2040" s="14">
        <f>SUMIF(Чек_позиція!D:D,Продаж!H2040,Чек_позиція!F:F)</f>
        <v>3970.71</v>
      </c>
      <c r="J2040" t="str">
        <f>VLOOKUP(D2040,Аптека!A:B,2,FALSE)</f>
        <v>Аптека №45</v>
      </c>
      <c r="K2040" t="str">
        <f t="shared" si="31"/>
        <v>нема рецепту</v>
      </c>
    </row>
    <row r="2041" spans="1:11">
      <c r="A2041" s="4">
        <v>2040</v>
      </c>
      <c r="B2041" s="7">
        <v>45664</v>
      </c>
      <c r="C2041" s="5" t="s">
        <v>2206</v>
      </c>
      <c r="D2041" s="6">
        <v>6</v>
      </c>
      <c r="E2041" s="20">
        <v>476</v>
      </c>
      <c r="F2041" s="6">
        <v>366</v>
      </c>
      <c r="G2041" s="6"/>
      <c r="H2041" s="6">
        <v>3040</v>
      </c>
      <c r="I2041" s="14">
        <f>SUMIF(Чек_позиція!D:D,Продаж!H2041,Чек_позиція!F:F)</f>
        <v>3952.3599999999997</v>
      </c>
      <c r="J2041" t="str">
        <f>VLOOKUP(D2041,Аптека!A:B,2,FALSE)</f>
        <v>Аптека №6</v>
      </c>
      <c r="K2041" t="str">
        <f t="shared" si="31"/>
        <v>нема рецепту</v>
      </c>
    </row>
    <row r="2042" spans="1:11">
      <c r="A2042" s="4">
        <v>2041</v>
      </c>
      <c r="B2042" s="7">
        <v>45769</v>
      </c>
      <c r="C2042" s="5" t="s">
        <v>2206</v>
      </c>
      <c r="D2042" s="6">
        <v>12</v>
      </c>
      <c r="E2042" s="20">
        <v>179</v>
      </c>
      <c r="F2042" s="6">
        <v>12</v>
      </c>
      <c r="G2042" s="6">
        <v>182</v>
      </c>
      <c r="H2042" s="6">
        <v>3041</v>
      </c>
      <c r="I2042" s="14">
        <f>SUMIF(Чек_позиція!D:D,Продаж!H2042,Чек_позиція!F:F)</f>
        <v>6692.17</v>
      </c>
      <c r="J2042" t="str">
        <f>VLOOKUP(D2042,Аптека!A:B,2,FALSE)</f>
        <v>Аптека №12</v>
      </c>
      <c r="K2042" t="str">
        <f t="shared" si="31"/>
        <v>є рецепт</v>
      </c>
    </row>
    <row r="2043" spans="1:11">
      <c r="A2043" s="4">
        <v>2042</v>
      </c>
      <c r="B2043" s="7">
        <v>45683</v>
      </c>
      <c r="C2043" s="5" t="s">
        <v>2206</v>
      </c>
      <c r="D2043" s="6">
        <v>12</v>
      </c>
      <c r="E2043" s="20"/>
      <c r="F2043" s="6">
        <v>252</v>
      </c>
      <c r="G2043" s="6"/>
      <c r="H2043" s="6">
        <v>3042</v>
      </c>
      <c r="I2043" s="14">
        <f>SUMIF(Чек_позиція!D:D,Продаж!H2043,Чек_позиція!F:F)</f>
        <v>6939.7800000000007</v>
      </c>
      <c r="J2043" t="str">
        <f>VLOOKUP(D2043,Аптека!A:B,2,FALSE)</f>
        <v>Аптека №12</v>
      </c>
      <c r="K2043" t="str">
        <f t="shared" si="31"/>
        <v>нема рецепту</v>
      </c>
    </row>
    <row r="2044" spans="1:11">
      <c r="A2044" s="4">
        <v>2043</v>
      </c>
      <c r="B2044" s="7">
        <v>45782</v>
      </c>
      <c r="C2044" s="5" t="s">
        <v>8</v>
      </c>
      <c r="D2044" s="6">
        <v>45</v>
      </c>
      <c r="E2044" s="20"/>
      <c r="F2044" s="6">
        <v>345</v>
      </c>
      <c r="G2044" s="6"/>
      <c r="H2044" s="6">
        <v>3043</v>
      </c>
      <c r="I2044" s="14">
        <f>SUMIF(Чек_позиція!D:D,Продаж!H2044,Чек_позиція!F:F)</f>
        <v>2686.2200000000003</v>
      </c>
      <c r="J2044" t="str">
        <f>VLOOKUP(D2044,Аптека!A:B,2,FALSE)</f>
        <v>Аптека №45</v>
      </c>
      <c r="K2044" t="str">
        <f t="shared" si="31"/>
        <v>нема рецепту</v>
      </c>
    </row>
    <row r="2045" spans="1:11">
      <c r="A2045" s="4">
        <v>2044</v>
      </c>
      <c r="B2045" s="7">
        <v>45667</v>
      </c>
      <c r="C2045" s="5" t="s">
        <v>8</v>
      </c>
      <c r="D2045" s="6">
        <v>47</v>
      </c>
      <c r="E2045" s="20">
        <v>130</v>
      </c>
      <c r="F2045" s="6">
        <v>167</v>
      </c>
      <c r="G2045" s="6"/>
      <c r="H2045" s="6">
        <v>3044</v>
      </c>
      <c r="I2045" s="14">
        <f>SUMIF(Чек_позиція!D:D,Продаж!H2045,Чек_позиція!F:F)</f>
        <v>764.64</v>
      </c>
      <c r="J2045" t="str">
        <f>VLOOKUP(D2045,Аптека!A:B,2,FALSE)</f>
        <v>Аптека №47</v>
      </c>
      <c r="K2045" t="str">
        <f t="shared" si="31"/>
        <v>нема рецепту</v>
      </c>
    </row>
    <row r="2046" spans="1:11">
      <c r="A2046" s="4">
        <v>2045</v>
      </c>
      <c r="B2046" s="7">
        <v>45757</v>
      </c>
      <c r="C2046" s="5" t="s">
        <v>2206</v>
      </c>
      <c r="D2046" s="6">
        <v>40</v>
      </c>
      <c r="E2046" s="20">
        <v>339</v>
      </c>
      <c r="F2046" s="6">
        <v>220</v>
      </c>
      <c r="G2046" s="6"/>
      <c r="H2046" s="6">
        <v>3045</v>
      </c>
      <c r="I2046" s="14">
        <f>SUMIF(Чек_позиція!D:D,Продаж!H2046,Чек_позиція!F:F)</f>
        <v>6703.3600000000006</v>
      </c>
      <c r="J2046" t="str">
        <f>VLOOKUP(D2046,Аптека!A:B,2,FALSE)</f>
        <v>Аптека №40</v>
      </c>
      <c r="K2046" t="str">
        <f t="shared" si="31"/>
        <v>нема рецепту</v>
      </c>
    </row>
    <row r="2047" spans="1:11">
      <c r="A2047" s="4">
        <v>2046</v>
      </c>
      <c r="B2047" s="7">
        <v>45814</v>
      </c>
      <c r="C2047" s="5" t="s">
        <v>8</v>
      </c>
      <c r="D2047" s="6">
        <v>12</v>
      </c>
      <c r="E2047" s="20">
        <v>465</v>
      </c>
      <c r="F2047" s="6">
        <v>312</v>
      </c>
      <c r="G2047" s="6">
        <v>656</v>
      </c>
      <c r="H2047" s="6">
        <v>3046</v>
      </c>
      <c r="I2047" s="14">
        <f>SUMIF(Чек_позиція!D:D,Продаж!H2047,Чек_позиція!F:F)</f>
        <v>381.53</v>
      </c>
      <c r="J2047" t="str">
        <f>VLOOKUP(D2047,Аптека!A:B,2,FALSE)</f>
        <v>Аптека №12</v>
      </c>
      <c r="K2047" t="str">
        <f t="shared" si="31"/>
        <v>є рецепт</v>
      </c>
    </row>
    <row r="2048" spans="1:11">
      <c r="A2048" s="4">
        <v>2047</v>
      </c>
      <c r="B2048" s="7">
        <v>45702</v>
      </c>
      <c r="C2048" s="5" t="s">
        <v>2206</v>
      </c>
      <c r="D2048" s="6">
        <v>43</v>
      </c>
      <c r="E2048" s="20"/>
      <c r="F2048" s="6">
        <v>43</v>
      </c>
      <c r="G2048" s="6"/>
      <c r="H2048" s="6">
        <v>3047</v>
      </c>
      <c r="I2048" s="14">
        <f>SUMIF(Чек_позиція!D:D,Продаж!H2048,Чек_позиція!F:F)</f>
        <v>3626.64</v>
      </c>
      <c r="J2048" t="str">
        <f>VLOOKUP(D2048,Аптека!A:B,2,FALSE)</f>
        <v>Аптека №43</v>
      </c>
      <c r="K2048" t="str">
        <f t="shared" si="31"/>
        <v>нема рецепту</v>
      </c>
    </row>
    <row r="2049" spans="1:11">
      <c r="A2049" s="4">
        <v>2048</v>
      </c>
      <c r="B2049" s="7">
        <v>45707</v>
      </c>
      <c r="C2049" s="5" t="s">
        <v>8</v>
      </c>
      <c r="D2049" s="6">
        <v>29</v>
      </c>
      <c r="E2049" s="20">
        <v>59</v>
      </c>
      <c r="F2049" s="6">
        <v>89</v>
      </c>
      <c r="G2049" s="6"/>
      <c r="H2049" s="6">
        <v>3048</v>
      </c>
      <c r="I2049" s="14">
        <f>SUMIF(Чек_позиція!D:D,Продаж!H2049,Чек_позиція!F:F)</f>
        <v>5394.07</v>
      </c>
      <c r="J2049" t="str">
        <f>VLOOKUP(D2049,Аптека!A:B,2,FALSE)</f>
        <v>Аптека №29</v>
      </c>
      <c r="K2049" t="str">
        <f t="shared" si="31"/>
        <v>нема рецепту</v>
      </c>
    </row>
    <row r="2050" spans="1:11">
      <c r="A2050" s="4">
        <v>2049</v>
      </c>
      <c r="B2050" s="7">
        <v>45670</v>
      </c>
      <c r="C2050" s="5" t="s">
        <v>8</v>
      </c>
      <c r="D2050" s="6">
        <v>5</v>
      </c>
      <c r="E2050" s="20">
        <v>93</v>
      </c>
      <c r="F2050" s="6">
        <v>245</v>
      </c>
      <c r="G2050" s="6"/>
      <c r="H2050" s="6">
        <v>3049</v>
      </c>
      <c r="I2050" s="14">
        <f>SUMIF(Чек_позиція!D:D,Продаж!H2050,Чек_позиція!F:F)</f>
        <v>2600.7299999999996</v>
      </c>
      <c r="J2050" t="str">
        <f>VLOOKUP(D2050,Аптека!A:B,2,FALSE)</f>
        <v>Аптека №5</v>
      </c>
      <c r="K2050" t="str">
        <f t="shared" si="31"/>
        <v>нема рецепту</v>
      </c>
    </row>
    <row r="2051" spans="1:11">
      <c r="A2051" s="4">
        <v>2050</v>
      </c>
      <c r="B2051" s="7">
        <v>45736</v>
      </c>
      <c r="C2051" s="5" t="s">
        <v>2206</v>
      </c>
      <c r="D2051" s="6">
        <v>40</v>
      </c>
      <c r="E2051" s="20">
        <v>56</v>
      </c>
      <c r="F2051" s="6">
        <v>340</v>
      </c>
      <c r="G2051" s="6"/>
      <c r="H2051" s="6">
        <v>3050</v>
      </c>
      <c r="I2051" s="14">
        <f>SUMIF(Чек_позиція!D:D,Продаж!H2051,Чек_позиція!F:F)</f>
        <v>529.36</v>
      </c>
      <c r="J2051" t="str">
        <f>VLOOKUP(D2051,Аптека!A:B,2,FALSE)</f>
        <v>Аптека №40</v>
      </c>
      <c r="K2051" t="str">
        <f t="shared" ref="K2051:K2114" si="32">IF(G2051="", "нема рецепту","є рецепт")</f>
        <v>нема рецепту</v>
      </c>
    </row>
    <row r="2052" spans="1:11">
      <c r="A2052" s="4">
        <v>2051</v>
      </c>
      <c r="B2052" s="7">
        <v>45838</v>
      </c>
      <c r="C2052" s="5" t="s">
        <v>2206</v>
      </c>
      <c r="D2052" s="6">
        <v>38</v>
      </c>
      <c r="E2052" s="20">
        <v>99</v>
      </c>
      <c r="F2052" s="6">
        <v>38</v>
      </c>
      <c r="G2052" s="6"/>
      <c r="H2052" s="6">
        <v>3051</v>
      </c>
      <c r="I2052" s="14">
        <f>SUMIF(Чек_позиція!D:D,Продаж!H2052,Чек_позиція!F:F)</f>
        <v>6456.73</v>
      </c>
      <c r="J2052" t="str">
        <f>VLOOKUP(D2052,Аптека!A:B,2,FALSE)</f>
        <v>Аптека №38</v>
      </c>
      <c r="K2052" t="str">
        <f t="shared" si="32"/>
        <v>нема рецепту</v>
      </c>
    </row>
    <row r="2053" spans="1:11">
      <c r="A2053" s="4">
        <v>2052</v>
      </c>
      <c r="B2053" s="7">
        <v>45740</v>
      </c>
      <c r="C2053" s="5" t="s">
        <v>2206</v>
      </c>
      <c r="D2053" s="6">
        <v>2</v>
      </c>
      <c r="E2053" s="20">
        <v>16</v>
      </c>
      <c r="F2053" s="6">
        <v>122</v>
      </c>
      <c r="G2053" s="6">
        <v>566</v>
      </c>
      <c r="H2053" s="6">
        <v>3052</v>
      </c>
      <c r="I2053" s="14">
        <f>SUMIF(Чек_позиція!D:D,Продаж!H2053,Чек_позиція!F:F)</f>
        <v>1537.8</v>
      </c>
      <c r="J2053" t="str">
        <f>VLOOKUP(D2053,Аптека!A:B,2,FALSE)</f>
        <v>Аптека №2</v>
      </c>
      <c r="K2053" t="str">
        <f t="shared" si="32"/>
        <v>є рецепт</v>
      </c>
    </row>
    <row r="2054" spans="1:11">
      <c r="A2054" s="4">
        <v>2053</v>
      </c>
      <c r="B2054" s="7">
        <v>45769</v>
      </c>
      <c r="C2054" s="5" t="s">
        <v>2206</v>
      </c>
      <c r="D2054" s="6">
        <v>23</v>
      </c>
      <c r="E2054" s="20"/>
      <c r="F2054" s="6">
        <v>143</v>
      </c>
      <c r="G2054" s="6"/>
      <c r="H2054" s="6">
        <v>3053</v>
      </c>
      <c r="I2054" s="14">
        <f>SUMIF(Чек_позиція!D:D,Продаж!H2054,Чек_позиція!F:F)</f>
        <v>840.53</v>
      </c>
      <c r="J2054" t="str">
        <f>VLOOKUP(D2054,Аптека!A:B,2,FALSE)</f>
        <v>Аптека №23</v>
      </c>
      <c r="K2054" t="str">
        <f t="shared" si="32"/>
        <v>нема рецепту</v>
      </c>
    </row>
    <row r="2055" spans="1:11">
      <c r="A2055" s="4">
        <v>2054</v>
      </c>
      <c r="B2055" s="7">
        <v>45665</v>
      </c>
      <c r="C2055" s="5" t="s">
        <v>8</v>
      </c>
      <c r="D2055" s="6">
        <v>16</v>
      </c>
      <c r="E2055" s="20"/>
      <c r="F2055" s="6">
        <v>136</v>
      </c>
      <c r="G2055" s="6"/>
      <c r="H2055" s="6">
        <v>3054</v>
      </c>
      <c r="I2055" s="14">
        <f>SUMIF(Чек_позиція!D:D,Продаж!H2055,Чек_позиція!F:F)</f>
        <v>10647.2</v>
      </c>
      <c r="J2055" t="str">
        <f>VLOOKUP(D2055,Аптека!A:B,2,FALSE)</f>
        <v>Аптека №16</v>
      </c>
      <c r="K2055" t="str">
        <f t="shared" si="32"/>
        <v>нема рецепту</v>
      </c>
    </row>
    <row r="2056" spans="1:11">
      <c r="A2056" s="4">
        <v>2055</v>
      </c>
      <c r="B2056" s="7">
        <v>45797</v>
      </c>
      <c r="C2056" s="5" t="s">
        <v>8</v>
      </c>
      <c r="D2056" s="6">
        <v>18</v>
      </c>
      <c r="E2056" s="20">
        <v>67</v>
      </c>
      <c r="F2056" s="6">
        <v>78</v>
      </c>
      <c r="G2056" s="6"/>
      <c r="H2056" s="6">
        <v>3055</v>
      </c>
      <c r="I2056" s="14">
        <f>SUMIF(Чек_позиція!D:D,Продаж!H2056,Чек_позиція!F:F)</f>
        <v>1545.16</v>
      </c>
      <c r="J2056" t="str">
        <f>VLOOKUP(D2056,Аптека!A:B,2,FALSE)</f>
        <v>Аптека №18</v>
      </c>
      <c r="K2056" t="str">
        <f t="shared" si="32"/>
        <v>нема рецепту</v>
      </c>
    </row>
    <row r="2057" spans="1:11">
      <c r="A2057" s="4">
        <v>2056</v>
      </c>
      <c r="B2057" s="7">
        <v>45824</v>
      </c>
      <c r="C2057" s="5" t="s">
        <v>2206</v>
      </c>
      <c r="D2057" s="6">
        <v>19</v>
      </c>
      <c r="E2057" s="20"/>
      <c r="F2057" s="6">
        <v>19</v>
      </c>
      <c r="G2057" s="6"/>
      <c r="H2057" s="6">
        <v>3056</v>
      </c>
      <c r="I2057" s="14">
        <f>SUMIF(Чек_позиція!D:D,Продаж!H2057,Чек_позиція!F:F)</f>
        <v>3562.6600000000003</v>
      </c>
      <c r="J2057" t="str">
        <f>VLOOKUP(D2057,Аптека!A:B,2,FALSE)</f>
        <v>Аптека №19</v>
      </c>
      <c r="K2057" t="str">
        <f t="shared" si="32"/>
        <v>нема рецепту</v>
      </c>
    </row>
    <row r="2058" spans="1:11">
      <c r="A2058" s="4">
        <v>2057</v>
      </c>
      <c r="B2058" s="7">
        <v>45682</v>
      </c>
      <c r="C2058" s="5" t="s">
        <v>2206</v>
      </c>
      <c r="D2058" s="6">
        <v>44</v>
      </c>
      <c r="E2058" s="20">
        <v>60</v>
      </c>
      <c r="F2058" s="6">
        <v>344</v>
      </c>
      <c r="G2058" s="6"/>
      <c r="H2058" s="6">
        <v>3057</v>
      </c>
      <c r="I2058" s="14">
        <f>SUMIF(Чек_позиція!D:D,Продаж!H2058,Чек_позиція!F:F)</f>
        <v>3593.17</v>
      </c>
      <c r="J2058" t="str">
        <f>VLOOKUP(D2058,Аптека!A:B,2,FALSE)</f>
        <v>Аптека №44</v>
      </c>
      <c r="K2058" t="str">
        <f t="shared" si="32"/>
        <v>нема рецепту</v>
      </c>
    </row>
    <row r="2059" spans="1:11">
      <c r="A2059" s="4">
        <v>2058</v>
      </c>
      <c r="B2059" s="7">
        <v>45674</v>
      </c>
      <c r="C2059" s="5" t="s">
        <v>8</v>
      </c>
      <c r="D2059" s="6">
        <v>22</v>
      </c>
      <c r="E2059" s="20"/>
      <c r="F2059" s="6">
        <v>382</v>
      </c>
      <c r="G2059" s="6"/>
      <c r="H2059" s="6">
        <v>3058</v>
      </c>
      <c r="I2059" s="14">
        <f>SUMIF(Чек_позиція!D:D,Продаж!H2059,Чек_позиція!F:F)</f>
        <v>5356.84</v>
      </c>
      <c r="J2059" t="str">
        <f>VLOOKUP(D2059,Аптека!A:B,2,FALSE)</f>
        <v>Аптека №22</v>
      </c>
      <c r="K2059" t="str">
        <f t="shared" si="32"/>
        <v>нема рецепту</v>
      </c>
    </row>
    <row r="2060" spans="1:11">
      <c r="A2060" s="4">
        <v>2059</v>
      </c>
      <c r="B2060" s="7">
        <v>45747</v>
      </c>
      <c r="C2060" s="5" t="s">
        <v>2206</v>
      </c>
      <c r="D2060" s="6">
        <v>34</v>
      </c>
      <c r="E2060" s="20">
        <v>130</v>
      </c>
      <c r="F2060" s="6">
        <v>154</v>
      </c>
      <c r="G2060" s="6">
        <v>681</v>
      </c>
      <c r="H2060" s="6">
        <v>3059</v>
      </c>
      <c r="I2060" s="14">
        <f>SUMIF(Чек_позиція!D:D,Продаж!H2060,Чек_позиція!F:F)</f>
        <v>1807.03</v>
      </c>
      <c r="J2060" t="str">
        <f>VLOOKUP(D2060,Аптека!A:B,2,FALSE)</f>
        <v>Аптека №34</v>
      </c>
      <c r="K2060" t="str">
        <f t="shared" si="32"/>
        <v>є рецепт</v>
      </c>
    </row>
    <row r="2061" spans="1:11">
      <c r="A2061" s="4">
        <v>2060</v>
      </c>
      <c r="B2061" s="7">
        <v>45811</v>
      </c>
      <c r="C2061" s="5" t="s">
        <v>2206</v>
      </c>
      <c r="D2061" s="6">
        <v>19</v>
      </c>
      <c r="E2061" s="20">
        <v>313</v>
      </c>
      <c r="F2061" s="6">
        <v>379</v>
      </c>
      <c r="G2061" s="6"/>
      <c r="H2061" s="6">
        <v>3060</v>
      </c>
      <c r="I2061" s="14">
        <f>SUMIF(Чек_позиція!D:D,Продаж!H2061,Чек_позиція!F:F)</f>
        <v>5401.41</v>
      </c>
      <c r="J2061" t="str">
        <f>VLOOKUP(D2061,Аптека!A:B,2,FALSE)</f>
        <v>Аптека №19</v>
      </c>
      <c r="K2061" t="str">
        <f t="shared" si="32"/>
        <v>нема рецепту</v>
      </c>
    </row>
    <row r="2062" spans="1:11">
      <c r="A2062" s="4">
        <v>2061</v>
      </c>
      <c r="B2062" s="7">
        <v>45824</v>
      </c>
      <c r="C2062" s="5" t="s">
        <v>2206</v>
      </c>
      <c r="D2062" s="6">
        <v>12</v>
      </c>
      <c r="E2062" s="20">
        <v>421</v>
      </c>
      <c r="F2062" s="6">
        <v>132</v>
      </c>
      <c r="G2062" s="6"/>
      <c r="H2062" s="6">
        <v>3061</v>
      </c>
      <c r="I2062" s="14">
        <f>SUMIF(Чек_позиція!D:D,Продаж!H2062,Чек_позиція!F:F)</f>
        <v>653.08000000000004</v>
      </c>
      <c r="J2062" t="str">
        <f>VLOOKUP(D2062,Аптека!A:B,2,FALSE)</f>
        <v>Аптека №12</v>
      </c>
      <c r="K2062" t="str">
        <f t="shared" si="32"/>
        <v>нема рецепту</v>
      </c>
    </row>
    <row r="2063" spans="1:11">
      <c r="A2063" s="4">
        <v>2062</v>
      </c>
      <c r="B2063" s="7">
        <v>45680</v>
      </c>
      <c r="C2063" s="5" t="s">
        <v>8</v>
      </c>
      <c r="D2063" s="6">
        <v>37</v>
      </c>
      <c r="E2063" s="20"/>
      <c r="F2063" s="6">
        <v>337</v>
      </c>
      <c r="G2063" s="6"/>
      <c r="H2063" s="6">
        <v>3062</v>
      </c>
      <c r="I2063" s="14">
        <f>SUMIF(Чек_позиція!D:D,Продаж!H2063,Чек_позиція!F:F)</f>
        <v>1047.54</v>
      </c>
      <c r="J2063" t="str">
        <f>VLOOKUP(D2063,Аптека!A:B,2,FALSE)</f>
        <v>Аптека №37</v>
      </c>
      <c r="K2063" t="str">
        <f t="shared" si="32"/>
        <v>нема рецепту</v>
      </c>
    </row>
    <row r="2064" spans="1:11">
      <c r="A2064" s="4">
        <v>2063</v>
      </c>
      <c r="B2064" s="7">
        <v>45705</v>
      </c>
      <c r="C2064" s="5" t="s">
        <v>2206</v>
      </c>
      <c r="D2064" s="6">
        <v>8</v>
      </c>
      <c r="E2064" s="20">
        <v>427</v>
      </c>
      <c r="F2064" s="6">
        <v>68</v>
      </c>
      <c r="G2064" s="6"/>
      <c r="H2064" s="6">
        <v>3063</v>
      </c>
      <c r="I2064" s="14">
        <f>SUMIF(Чек_позиція!D:D,Продаж!H2064,Чек_позиція!F:F)</f>
        <v>4376.4400000000005</v>
      </c>
      <c r="J2064" t="str">
        <f>VLOOKUP(D2064,Аптека!A:B,2,FALSE)</f>
        <v>Аптека №8</v>
      </c>
      <c r="K2064" t="str">
        <f t="shared" si="32"/>
        <v>нема рецепту</v>
      </c>
    </row>
    <row r="2065" spans="1:11">
      <c r="A2065" s="4">
        <v>2064</v>
      </c>
      <c r="B2065" s="7">
        <v>45789</v>
      </c>
      <c r="C2065" s="5" t="s">
        <v>2206</v>
      </c>
      <c r="D2065" s="6">
        <v>11</v>
      </c>
      <c r="E2065" s="20">
        <v>555</v>
      </c>
      <c r="F2065" s="6">
        <v>11</v>
      </c>
      <c r="G2065" s="6"/>
      <c r="H2065" s="6">
        <v>3064</v>
      </c>
      <c r="I2065" s="14">
        <f>SUMIF(Чек_позиція!D:D,Продаж!H2065,Чек_позиція!F:F)</f>
        <v>7223.7999999999993</v>
      </c>
      <c r="J2065" t="str">
        <f>VLOOKUP(D2065,Аптека!A:B,2,FALSE)</f>
        <v>Аптека №11</v>
      </c>
      <c r="K2065" t="str">
        <f t="shared" si="32"/>
        <v>нема рецепту</v>
      </c>
    </row>
    <row r="2066" spans="1:11">
      <c r="A2066" s="4">
        <v>2065</v>
      </c>
      <c r="B2066" s="7">
        <v>45811</v>
      </c>
      <c r="C2066" s="5" t="s">
        <v>8</v>
      </c>
      <c r="D2066" s="6">
        <v>46</v>
      </c>
      <c r="E2066" s="20"/>
      <c r="F2066" s="6">
        <v>346</v>
      </c>
      <c r="G2066" s="6">
        <v>379</v>
      </c>
      <c r="H2066" s="6">
        <v>3065</v>
      </c>
      <c r="I2066" s="14">
        <f>SUMIF(Чек_позиція!D:D,Продаж!H2066,Чек_позиція!F:F)</f>
        <v>1307.5999999999999</v>
      </c>
      <c r="J2066" t="str">
        <f>VLOOKUP(D2066,Аптека!A:B,2,FALSE)</f>
        <v>Аптека №46</v>
      </c>
      <c r="K2066" t="str">
        <f t="shared" si="32"/>
        <v>є рецепт</v>
      </c>
    </row>
    <row r="2067" spans="1:11">
      <c r="A2067" s="4">
        <v>2066</v>
      </c>
      <c r="B2067" s="7">
        <v>45725</v>
      </c>
      <c r="C2067" s="5" t="s">
        <v>2206</v>
      </c>
      <c r="D2067" s="6">
        <v>39</v>
      </c>
      <c r="E2067" s="20">
        <v>420</v>
      </c>
      <c r="F2067" s="6">
        <v>39</v>
      </c>
      <c r="G2067" s="6">
        <v>547</v>
      </c>
      <c r="H2067" s="6">
        <v>3066</v>
      </c>
      <c r="I2067" s="14">
        <f>SUMIF(Чек_позиція!D:D,Продаж!H2067,Чек_позиція!F:F)</f>
        <v>6400.28</v>
      </c>
      <c r="J2067" t="str">
        <f>VLOOKUP(D2067,Аптека!A:B,2,FALSE)</f>
        <v>Аптека №39</v>
      </c>
      <c r="K2067" t="str">
        <f t="shared" si="32"/>
        <v>є рецепт</v>
      </c>
    </row>
    <row r="2068" spans="1:11">
      <c r="A2068" s="4">
        <v>2067</v>
      </c>
      <c r="B2068" s="7">
        <v>45756</v>
      </c>
      <c r="C2068" s="5" t="s">
        <v>8</v>
      </c>
      <c r="D2068" s="6">
        <v>52</v>
      </c>
      <c r="E2068" s="20">
        <v>21</v>
      </c>
      <c r="F2068" s="6">
        <v>232</v>
      </c>
      <c r="G2068" s="6"/>
      <c r="H2068" s="6">
        <v>3067</v>
      </c>
      <c r="I2068" s="14">
        <f>SUMIF(Чек_позиція!D:D,Продаж!H2068,Чек_позиція!F:F)</f>
        <v>842.77</v>
      </c>
      <c r="J2068" t="str">
        <f>VLOOKUP(D2068,Аптека!A:B,2,FALSE)</f>
        <v>Аптека №52</v>
      </c>
      <c r="K2068" t="str">
        <f t="shared" si="32"/>
        <v>нема рецепту</v>
      </c>
    </row>
    <row r="2069" spans="1:11">
      <c r="A2069" s="4">
        <v>2068</v>
      </c>
      <c r="B2069" s="7">
        <v>45698</v>
      </c>
      <c r="C2069" s="5" t="s">
        <v>8</v>
      </c>
      <c r="D2069" s="6">
        <v>29</v>
      </c>
      <c r="E2069" s="20">
        <v>382</v>
      </c>
      <c r="F2069" s="6">
        <v>269</v>
      </c>
      <c r="G2069" s="6"/>
      <c r="H2069" s="6">
        <v>3068</v>
      </c>
      <c r="I2069" s="14">
        <f>SUMIF(Чек_позиція!D:D,Продаж!H2069,Чек_позиція!F:F)</f>
        <v>311.58</v>
      </c>
      <c r="J2069" t="str">
        <f>VLOOKUP(D2069,Аптека!A:B,2,FALSE)</f>
        <v>Аптека №29</v>
      </c>
      <c r="K2069" t="str">
        <f t="shared" si="32"/>
        <v>нема рецепту</v>
      </c>
    </row>
    <row r="2070" spans="1:11">
      <c r="A2070" s="4">
        <v>2069</v>
      </c>
      <c r="B2070" s="7">
        <v>45829</v>
      </c>
      <c r="C2070" s="5" t="s">
        <v>2206</v>
      </c>
      <c r="D2070" s="6">
        <v>12</v>
      </c>
      <c r="E2070" s="20"/>
      <c r="F2070" s="6">
        <v>252</v>
      </c>
      <c r="G2070" s="6"/>
      <c r="H2070" s="6">
        <v>3069</v>
      </c>
      <c r="I2070" s="14">
        <f>SUMIF(Чек_позиція!D:D,Продаж!H2070,Чек_позиція!F:F)</f>
        <v>6085.2300000000005</v>
      </c>
      <c r="J2070" t="str">
        <f>VLOOKUP(D2070,Аптека!A:B,2,FALSE)</f>
        <v>Аптека №12</v>
      </c>
      <c r="K2070" t="str">
        <f t="shared" si="32"/>
        <v>нема рецепту</v>
      </c>
    </row>
    <row r="2071" spans="1:11">
      <c r="A2071" s="4">
        <v>2070</v>
      </c>
      <c r="B2071" s="7">
        <v>45748</v>
      </c>
      <c r="C2071" s="5" t="s">
        <v>2206</v>
      </c>
      <c r="D2071" s="6">
        <v>45</v>
      </c>
      <c r="E2071" s="20">
        <v>397</v>
      </c>
      <c r="F2071" s="6">
        <v>45</v>
      </c>
      <c r="G2071" s="6"/>
      <c r="H2071" s="6">
        <v>3070</v>
      </c>
      <c r="I2071" s="14">
        <f>SUMIF(Чек_позиція!D:D,Продаж!H2071,Чек_позиція!F:F)</f>
        <v>4133.62</v>
      </c>
      <c r="J2071" t="str">
        <f>VLOOKUP(D2071,Аптека!A:B,2,FALSE)</f>
        <v>Аптека №45</v>
      </c>
      <c r="K2071" t="str">
        <f t="shared" si="32"/>
        <v>нема рецепту</v>
      </c>
    </row>
    <row r="2072" spans="1:11">
      <c r="A2072" s="4">
        <v>2071</v>
      </c>
      <c r="B2072" s="7">
        <v>45698</v>
      </c>
      <c r="C2072" s="5" t="s">
        <v>8</v>
      </c>
      <c r="D2072" s="6">
        <v>4</v>
      </c>
      <c r="E2072" s="20">
        <v>440</v>
      </c>
      <c r="F2072" s="6">
        <v>64</v>
      </c>
      <c r="G2072" s="6">
        <v>356</v>
      </c>
      <c r="H2072" s="6">
        <v>3071</v>
      </c>
      <c r="I2072" s="14">
        <f>SUMIF(Чек_позиція!D:D,Продаж!H2072,Чек_позиція!F:F)</f>
        <v>4678</v>
      </c>
      <c r="J2072" t="str">
        <f>VLOOKUP(D2072,Аптека!A:B,2,FALSE)</f>
        <v>Аптека №4</v>
      </c>
      <c r="K2072" t="str">
        <f t="shared" si="32"/>
        <v>є рецепт</v>
      </c>
    </row>
    <row r="2073" spans="1:11">
      <c r="A2073" s="4">
        <v>2072</v>
      </c>
      <c r="B2073" s="7">
        <v>45764</v>
      </c>
      <c r="C2073" s="5" t="s">
        <v>8</v>
      </c>
      <c r="D2073" s="6">
        <v>36</v>
      </c>
      <c r="E2073" s="20">
        <v>40</v>
      </c>
      <c r="F2073" s="6">
        <v>36</v>
      </c>
      <c r="G2073" s="6"/>
      <c r="H2073" s="6">
        <v>3072</v>
      </c>
      <c r="I2073" s="14">
        <f>SUMIF(Чек_позиція!D:D,Продаж!H2073,Чек_позиція!F:F)</f>
        <v>4666.4400000000005</v>
      </c>
      <c r="J2073" t="str">
        <f>VLOOKUP(D2073,Аптека!A:B,2,FALSE)</f>
        <v>Аптека №36</v>
      </c>
      <c r="K2073" t="str">
        <f t="shared" si="32"/>
        <v>нема рецепту</v>
      </c>
    </row>
    <row r="2074" spans="1:11">
      <c r="A2074" s="4">
        <v>2073</v>
      </c>
      <c r="B2074" s="7">
        <v>45750</v>
      </c>
      <c r="C2074" s="5" t="s">
        <v>8</v>
      </c>
      <c r="D2074" s="6">
        <v>18</v>
      </c>
      <c r="E2074" s="20">
        <v>204</v>
      </c>
      <c r="F2074" s="6">
        <v>318</v>
      </c>
      <c r="G2074" s="6"/>
      <c r="H2074" s="6">
        <v>3073</v>
      </c>
      <c r="I2074" s="14">
        <f>SUMIF(Чек_позиція!D:D,Продаж!H2074,Чек_позиція!F:F)</f>
        <v>609.47</v>
      </c>
      <c r="J2074" t="str">
        <f>VLOOKUP(D2074,Аптека!A:B,2,FALSE)</f>
        <v>Аптека №18</v>
      </c>
      <c r="K2074" t="str">
        <f t="shared" si="32"/>
        <v>нема рецепту</v>
      </c>
    </row>
    <row r="2075" spans="1:11">
      <c r="A2075" s="4">
        <v>2074</v>
      </c>
      <c r="B2075" s="7">
        <v>45662</v>
      </c>
      <c r="C2075" s="5" t="s">
        <v>2206</v>
      </c>
      <c r="D2075" s="6">
        <v>2</v>
      </c>
      <c r="E2075" s="20">
        <v>117</v>
      </c>
      <c r="F2075" s="6">
        <v>302</v>
      </c>
      <c r="G2075" s="6"/>
      <c r="H2075" s="6">
        <v>3074</v>
      </c>
      <c r="I2075" s="14">
        <f>SUMIF(Чек_позиція!D:D,Продаж!H2075,Чек_позиція!F:F)</f>
        <v>5578.2999999999993</v>
      </c>
      <c r="J2075" t="str">
        <f>VLOOKUP(D2075,Аптека!A:B,2,FALSE)</f>
        <v>Аптека №2</v>
      </c>
      <c r="K2075" t="str">
        <f t="shared" si="32"/>
        <v>нема рецепту</v>
      </c>
    </row>
    <row r="2076" spans="1:11">
      <c r="A2076" s="4">
        <v>2075</v>
      </c>
      <c r="B2076" s="7">
        <v>45700</v>
      </c>
      <c r="C2076" s="5" t="s">
        <v>2206</v>
      </c>
      <c r="D2076" s="6">
        <v>25</v>
      </c>
      <c r="E2076" s="20">
        <v>304</v>
      </c>
      <c r="F2076" s="6">
        <v>385</v>
      </c>
      <c r="G2076" s="6"/>
      <c r="H2076" s="6">
        <v>3075</v>
      </c>
      <c r="I2076" s="14">
        <f>SUMIF(Чек_позиція!D:D,Продаж!H2076,Чек_позиція!F:F)</f>
        <v>2749.94</v>
      </c>
      <c r="J2076" t="str">
        <f>VLOOKUP(D2076,Аптека!A:B,2,FALSE)</f>
        <v>Аптека №25</v>
      </c>
      <c r="K2076" t="str">
        <f t="shared" si="32"/>
        <v>нема рецепту</v>
      </c>
    </row>
    <row r="2077" spans="1:11">
      <c r="A2077" s="4">
        <v>2076</v>
      </c>
      <c r="B2077" s="7">
        <v>45747</v>
      </c>
      <c r="C2077" s="5" t="s">
        <v>2206</v>
      </c>
      <c r="D2077" s="6">
        <v>31</v>
      </c>
      <c r="E2077" s="20">
        <v>355</v>
      </c>
      <c r="F2077" s="6">
        <v>31</v>
      </c>
      <c r="G2077" s="6">
        <v>871</v>
      </c>
      <c r="H2077" s="6">
        <v>3076</v>
      </c>
      <c r="I2077" s="14">
        <f>SUMIF(Чек_позиція!D:D,Продаж!H2077,Чек_позиція!F:F)</f>
        <v>3554.65</v>
      </c>
      <c r="J2077" t="str">
        <f>VLOOKUP(D2077,Аптека!A:B,2,FALSE)</f>
        <v>Аптека №31</v>
      </c>
      <c r="K2077" t="str">
        <f t="shared" si="32"/>
        <v>є рецепт</v>
      </c>
    </row>
    <row r="2078" spans="1:11">
      <c r="A2078" s="4">
        <v>2077</v>
      </c>
      <c r="B2078" s="7">
        <v>45777</v>
      </c>
      <c r="C2078" s="5" t="s">
        <v>2206</v>
      </c>
      <c r="D2078" s="6">
        <v>55</v>
      </c>
      <c r="E2078" s="20">
        <v>336</v>
      </c>
      <c r="F2078" s="6">
        <v>55</v>
      </c>
      <c r="G2078" s="6"/>
      <c r="H2078" s="6">
        <v>3077</v>
      </c>
      <c r="I2078" s="14">
        <f>SUMIF(Чек_позиція!D:D,Продаж!H2078,Чек_позиція!F:F)</f>
        <v>2501.3999999999996</v>
      </c>
      <c r="J2078" t="str">
        <f>VLOOKUP(D2078,Аптека!A:B,2,FALSE)</f>
        <v>Аптека №55</v>
      </c>
      <c r="K2078" t="str">
        <f t="shared" si="32"/>
        <v>нема рецепту</v>
      </c>
    </row>
    <row r="2079" spans="1:11">
      <c r="A2079" s="4">
        <v>2078</v>
      </c>
      <c r="B2079" s="7">
        <v>45819</v>
      </c>
      <c r="C2079" s="5" t="s">
        <v>8</v>
      </c>
      <c r="D2079" s="6">
        <v>1</v>
      </c>
      <c r="E2079" s="20"/>
      <c r="F2079" s="6">
        <v>121</v>
      </c>
      <c r="G2079" s="6"/>
      <c r="H2079" s="6">
        <v>3078</v>
      </c>
      <c r="I2079" s="14">
        <f>SUMIF(Чек_позиція!D:D,Продаж!H2079,Чек_позиція!F:F)</f>
        <v>1293.03</v>
      </c>
      <c r="J2079" t="str">
        <f>VLOOKUP(D2079,Аптека!A:B,2,FALSE)</f>
        <v>Аптека №1</v>
      </c>
      <c r="K2079" t="str">
        <f t="shared" si="32"/>
        <v>нема рецепту</v>
      </c>
    </row>
    <row r="2080" spans="1:11">
      <c r="A2080" s="4">
        <v>2079</v>
      </c>
      <c r="B2080" s="7">
        <v>45735</v>
      </c>
      <c r="C2080" s="5" t="s">
        <v>2206</v>
      </c>
      <c r="D2080" s="6">
        <v>4</v>
      </c>
      <c r="E2080" s="20">
        <v>138</v>
      </c>
      <c r="F2080" s="6">
        <v>304</v>
      </c>
      <c r="G2080" s="6"/>
      <c r="H2080" s="6">
        <v>3079</v>
      </c>
      <c r="I2080" s="14">
        <f>SUMIF(Чек_позиція!D:D,Продаж!H2080,Чек_позиція!F:F)</f>
        <v>2757.93</v>
      </c>
      <c r="J2080" t="str">
        <f>VLOOKUP(D2080,Аптека!A:B,2,FALSE)</f>
        <v>Аптека №4</v>
      </c>
      <c r="K2080" t="str">
        <f t="shared" si="32"/>
        <v>нема рецепту</v>
      </c>
    </row>
    <row r="2081" spans="1:11">
      <c r="A2081" s="4">
        <v>2080</v>
      </c>
      <c r="B2081" s="7">
        <v>45827</v>
      </c>
      <c r="C2081" s="5" t="s">
        <v>2206</v>
      </c>
      <c r="D2081" s="6">
        <v>44</v>
      </c>
      <c r="E2081" s="20"/>
      <c r="F2081" s="6">
        <v>164</v>
      </c>
      <c r="G2081" s="6">
        <v>1202</v>
      </c>
      <c r="H2081" s="6">
        <v>3080</v>
      </c>
      <c r="I2081" s="14">
        <f>SUMIF(Чек_позиція!D:D,Продаж!H2081,Чек_позиція!F:F)</f>
        <v>2305.81</v>
      </c>
      <c r="J2081" t="str">
        <f>VLOOKUP(D2081,Аптека!A:B,2,FALSE)</f>
        <v>Аптека №44</v>
      </c>
      <c r="K2081" t="str">
        <f t="shared" si="32"/>
        <v>є рецепт</v>
      </c>
    </row>
    <row r="2082" spans="1:11">
      <c r="A2082" s="4">
        <v>2081</v>
      </c>
      <c r="B2082" s="7">
        <v>45794</v>
      </c>
      <c r="C2082" s="5" t="s">
        <v>2206</v>
      </c>
      <c r="D2082" s="6">
        <v>50</v>
      </c>
      <c r="E2082" s="20">
        <v>350</v>
      </c>
      <c r="F2082" s="6">
        <v>350</v>
      </c>
      <c r="G2082" s="6">
        <v>592</v>
      </c>
      <c r="H2082" s="6">
        <v>3081</v>
      </c>
      <c r="I2082" s="14">
        <f>SUMIF(Чек_позиція!D:D,Продаж!H2082,Чек_позиція!F:F)</f>
        <v>2020.7600000000002</v>
      </c>
      <c r="J2082" t="str">
        <f>VLOOKUP(D2082,Аптека!A:B,2,FALSE)</f>
        <v>Аптека №50</v>
      </c>
      <c r="K2082" t="str">
        <f t="shared" si="32"/>
        <v>є рецепт</v>
      </c>
    </row>
    <row r="2083" spans="1:11">
      <c r="A2083" s="4">
        <v>2082</v>
      </c>
      <c r="B2083" s="7">
        <v>45735</v>
      </c>
      <c r="C2083" s="5" t="s">
        <v>2206</v>
      </c>
      <c r="D2083" s="6">
        <v>37</v>
      </c>
      <c r="E2083" s="20">
        <v>513</v>
      </c>
      <c r="F2083" s="6">
        <v>397</v>
      </c>
      <c r="G2083" s="6"/>
      <c r="H2083" s="6">
        <v>3082</v>
      </c>
      <c r="I2083" s="14">
        <f>SUMIF(Чек_позиція!D:D,Продаж!H2083,Чек_позиція!F:F)</f>
        <v>4891.71</v>
      </c>
      <c r="J2083" t="str">
        <f>VLOOKUP(D2083,Аптека!A:B,2,FALSE)</f>
        <v>Аптека №37</v>
      </c>
      <c r="K2083" t="str">
        <f t="shared" si="32"/>
        <v>нема рецепту</v>
      </c>
    </row>
    <row r="2084" spans="1:11">
      <c r="A2084" s="4">
        <v>2083</v>
      </c>
      <c r="B2084" s="7">
        <v>45668</v>
      </c>
      <c r="C2084" s="5" t="s">
        <v>8</v>
      </c>
      <c r="D2084" s="6">
        <v>30</v>
      </c>
      <c r="E2084" s="20"/>
      <c r="F2084" s="6">
        <v>150</v>
      </c>
      <c r="G2084" s="6"/>
      <c r="H2084" s="6">
        <v>3083</v>
      </c>
      <c r="I2084" s="14">
        <f>SUMIF(Чек_позиція!D:D,Продаж!H2084,Чек_позиція!F:F)</f>
        <v>8803.01</v>
      </c>
      <c r="J2084" t="str">
        <f>VLOOKUP(D2084,Аптека!A:B,2,FALSE)</f>
        <v>Аптека №30</v>
      </c>
      <c r="K2084" t="str">
        <f t="shared" si="32"/>
        <v>нема рецепту</v>
      </c>
    </row>
    <row r="2085" spans="1:11">
      <c r="A2085" s="4">
        <v>2084</v>
      </c>
      <c r="B2085" s="7">
        <v>45703</v>
      </c>
      <c r="C2085" s="5" t="s">
        <v>2206</v>
      </c>
      <c r="D2085" s="6">
        <v>38</v>
      </c>
      <c r="E2085" s="20"/>
      <c r="F2085" s="6">
        <v>278</v>
      </c>
      <c r="G2085" s="6"/>
      <c r="H2085" s="6">
        <v>3084</v>
      </c>
      <c r="I2085" s="14">
        <f>SUMIF(Чек_позиція!D:D,Продаж!H2085,Чек_позиція!F:F)</f>
        <v>1920.63</v>
      </c>
      <c r="J2085" t="str">
        <f>VLOOKUP(D2085,Аптека!A:B,2,FALSE)</f>
        <v>Аптека №38</v>
      </c>
      <c r="K2085" t="str">
        <f t="shared" si="32"/>
        <v>нема рецепту</v>
      </c>
    </row>
    <row r="2086" spans="1:11">
      <c r="A2086" s="4">
        <v>2085</v>
      </c>
      <c r="B2086" s="7">
        <v>45753</v>
      </c>
      <c r="C2086" s="5" t="s">
        <v>2206</v>
      </c>
      <c r="D2086" s="6">
        <v>1</v>
      </c>
      <c r="E2086" s="20"/>
      <c r="F2086" s="6">
        <v>361</v>
      </c>
      <c r="G2086" s="6"/>
      <c r="H2086" s="6">
        <v>3085</v>
      </c>
      <c r="I2086" s="14">
        <f>SUMIF(Чек_позиція!D:D,Продаж!H2086,Чек_позиція!F:F)</f>
        <v>7361.51</v>
      </c>
      <c r="J2086" t="str">
        <f>VLOOKUP(D2086,Аптека!A:B,2,FALSE)</f>
        <v>Аптека №1</v>
      </c>
      <c r="K2086" t="str">
        <f t="shared" si="32"/>
        <v>нема рецепту</v>
      </c>
    </row>
    <row r="2087" spans="1:11">
      <c r="A2087" s="4">
        <v>2086</v>
      </c>
      <c r="B2087" s="7">
        <v>45686</v>
      </c>
      <c r="C2087" s="5" t="s">
        <v>2206</v>
      </c>
      <c r="D2087" s="6">
        <v>33</v>
      </c>
      <c r="E2087" s="20">
        <v>336</v>
      </c>
      <c r="F2087" s="6">
        <v>333</v>
      </c>
      <c r="G2087" s="6"/>
      <c r="H2087" s="6">
        <v>3086</v>
      </c>
      <c r="I2087" s="14">
        <f>SUMIF(Чек_позиція!D:D,Продаж!H2087,Чек_позиція!F:F)</f>
        <v>3671.81</v>
      </c>
      <c r="J2087" t="str">
        <f>VLOOKUP(D2087,Аптека!A:B,2,FALSE)</f>
        <v>Аптека №33</v>
      </c>
      <c r="K2087" t="str">
        <f t="shared" si="32"/>
        <v>нема рецепту</v>
      </c>
    </row>
    <row r="2088" spans="1:11">
      <c r="A2088" s="4">
        <v>2087</v>
      </c>
      <c r="B2088" s="7">
        <v>45662</v>
      </c>
      <c r="C2088" s="5" t="s">
        <v>2206</v>
      </c>
      <c r="D2088" s="6">
        <v>59</v>
      </c>
      <c r="E2088" s="20">
        <v>107</v>
      </c>
      <c r="F2088" s="6">
        <v>59</v>
      </c>
      <c r="G2088" s="6"/>
      <c r="H2088" s="6">
        <v>3087</v>
      </c>
      <c r="I2088" s="14">
        <f>SUMIF(Чек_позиція!D:D,Продаж!H2088,Чек_позиція!F:F)</f>
        <v>4498.0600000000004</v>
      </c>
      <c r="J2088" t="str">
        <f>VLOOKUP(D2088,Аптека!A:B,2,FALSE)</f>
        <v>Аптека №59</v>
      </c>
      <c r="K2088" t="str">
        <f t="shared" si="32"/>
        <v>нема рецепту</v>
      </c>
    </row>
    <row r="2089" spans="1:11">
      <c r="A2089" s="4">
        <v>2088</v>
      </c>
      <c r="B2089" s="7">
        <v>45677</v>
      </c>
      <c r="C2089" s="5" t="s">
        <v>2206</v>
      </c>
      <c r="D2089" s="6">
        <v>2</v>
      </c>
      <c r="E2089" s="20">
        <v>392</v>
      </c>
      <c r="F2089" s="6">
        <v>362</v>
      </c>
      <c r="G2089" s="6"/>
      <c r="H2089" s="6">
        <v>3088</v>
      </c>
      <c r="I2089" s="14">
        <f>SUMIF(Чек_позиція!D:D,Продаж!H2089,Чек_позиція!F:F)</f>
        <v>7467.3399999999992</v>
      </c>
      <c r="J2089" t="str">
        <f>VLOOKUP(D2089,Аптека!A:B,2,FALSE)</f>
        <v>Аптека №2</v>
      </c>
      <c r="K2089" t="str">
        <f t="shared" si="32"/>
        <v>нема рецепту</v>
      </c>
    </row>
    <row r="2090" spans="1:11">
      <c r="A2090" s="4">
        <v>2089</v>
      </c>
      <c r="B2090" s="7">
        <v>45802</v>
      </c>
      <c r="C2090" s="5" t="s">
        <v>2206</v>
      </c>
      <c r="D2090" s="6">
        <v>59</v>
      </c>
      <c r="E2090" s="20">
        <v>526</v>
      </c>
      <c r="F2090" s="6">
        <v>299</v>
      </c>
      <c r="G2090" s="6"/>
      <c r="H2090" s="6">
        <v>3089</v>
      </c>
      <c r="I2090" s="14">
        <f>SUMIF(Чек_позиція!D:D,Продаж!H2090,Чек_позиція!F:F)</f>
        <v>5573.93</v>
      </c>
      <c r="J2090" t="str">
        <f>VLOOKUP(D2090,Аптека!A:B,2,FALSE)</f>
        <v>Аптека №59</v>
      </c>
      <c r="K2090" t="str">
        <f t="shared" si="32"/>
        <v>нема рецепту</v>
      </c>
    </row>
    <row r="2091" spans="1:11">
      <c r="A2091" s="4">
        <v>2090</v>
      </c>
      <c r="B2091" s="7">
        <v>45826</v>
      </c>
      <c r="C2091" s="5" t="s">
        <v>2206</v>
      </c>
      <c r="D2091" s="6">
        <v>27</v>
      </c>
      <c r="E2091" s="20">
        <v>351</v>
      </c>
      <c r="F2091" s="6">
        <v>87</v>
      </c>
      <c r="G2091" s="6"/>
      <c r="H2091" s="6">
        <v>3090</v>
      </c>
      <c r="I2091" s="14">
        <f>SUMIF(Чек_позиція!D:D,Продаж!H2091,Чек_позиція!F:F)</f>
        <v>2484.7399999999998</v>
      </c>
      <c r="J2091" t="str">
        <f>VLOOKUP(D2091,Аптека!A:B,2,FALSE)</f>
        <v>Аптека №27</v>
      </c>
      <c r="K2091" t="str">
        <f t="shared" si="32"/>
        <v>нема рецепту</v>
      </c>
    </row>
    <row r="2092" spans="1:11">
      <c r="A2092" s="4">
        <v>2091</v>
      </c>
      <c r="B2092" s="7">
        <v>45669</v>
      </c>
      <c r="C2092" s="5" t="s">
        <v>2206</v>
      </c>
      <c r="D2092" s="6">
        <v>12</v>
      </c>
      <c r="E2092" s="20">
        <v>138</v>
      </c>
      <c r="F2092" s="6">
        <v>72</v>
      </c>
      <c r="G2092" s="6"/>
      <c r="H2092" s="6">
        <v>3091</v>
      </c>
      <c r="I2092" s="14">
        <f>SUMIF(Чек_позиція!D:D,Продаж!H2092,Чек_позиція!F:F)</f>
        <v>1408.53</v>
      </c>
      <c r="J2092" t="str">
        <f>VLOOKUP(D2092,Аптека!A:B,2,FALSE)</f>
        <v>Аптека №12</v>
      </c>
      <c r="K2092" t="str">
        <f t="shared" si="32"/>
        <v>нема рецепту</v>
      </c>
    </row>
    <row r="2093" spans="1:11">
      <c r="A2093" s="4">
        <v>2092</v>
      </c>
      <c r="B2093" s="7">
        <v>45823</v>
      </c>
      <c r="C2093" s="5" t="s">
        <v>8</v>
      </c>
      <c r="D2093" s="6">
        <v>46</v>
      </c>
      <c r="E2093" s="20">
        <v>220</v>
      </c>
      <c r="F2093" s="6">
        <v>226</v>
      </c>
      <c r="G2093" s="6"/>
      <c r="H2093" s="6">
        <v>3092</v>
      </c>
      <c r="I2093" s="14">
        <f>SUMIF(Чек_позиція!D:D,Продаж!H2093,Чек_позиція!F:F)</f>
        <v>3919.41</v>
      </c>
      <c r="J2093" t="str">
        <f>VLOOKUP(D2093,Аптека!A:B,2,FALSE)</f>
        <v>Аптека №46</v>
      </c>
      <c r="K2093" t="str">
        <f t="shared" si="32"/>
        <v>нема рецепту</v>
      </c>
    </row>
    <row r="2094" spans="1:11">
      <c r="A2094" s="4">
        <v>2093</v>
      </c>
      <c r="B2094" s="7">
        <v>45718</v>
      </c>
      <c r="C2094" s="5" t="s">
        <v>2206</v>
      </c>
      <c r="D2094" s="6">
        <v>35</v>
      </c>
      <c r="E2094" s="20">
        <v>9</v>
      </c>
      <c r="F2094" s="6">
        <v>155</v>
      </c>
      <c r="G2094" s="6"/>
      <c r="H2094" s="6">
        <v>3093</v>
      </c>
      <c r="I2094" s="14">
        <f>SUMIF(Чек_позиція!D:D,Продаж!H2094,Чек_позиція!F:F)</f>
        <v>1522.35</v>
      </c>
      <c r="J2094" t="str">
        <f>VLOOKUP(D2094,Аптека!A:B,2,FALSE)</f>
        <v>Аптека №35</v>
      </c>
      <c r="K2094" t="str">
        <f t="shared" si="32"/>
        <v>нема рецепту</v>
      </c>
    </row>
    <row r="2095" spans="1:11">
      <c r="A2095" s="4">
        <v>2094</v>
      </c>
      <c r="B2095" s="7">
        <v>45816</v>
      </c>
      <c r="C2095" s="5" t="s">
        <v>2206</v>
      </c>
      <c r="D2095" s="6">
        <v>53</v>
      </c>
      <c r="E2095" s="20">
        <v>18</v>
      </c>
      <c r="F2095" s="6">
        <v>173</v>
      </c>
      <c r="G2095" s="6"/>
      <c r="H2095" s="6">
        <v>3094</v>
      </c>
      <c r="I2095" s="14">
        <f>SUMIF(Чек_позиція!D:D,Продаж!H2095,Чек_позиція!F:F)</f>
        <v>6203.2000000000007</v>
      </c>
      <c r="J2095" t="str">
        <f>VLOOKUP(D2095,Аптека!A:B,2,FALSE)</f>
        <v>Аптека №53</v>
      </c>
      <c r="K2095" t="str">
        <f t="shared" si="32"/>
        <v>нема рецепту</v>
      </c>
    </row>
    <row r="2096" spans="1:11">
      <c r="A2096" s="4">
        <v>2095</v>
      </c>
      <c r="B2096" s="7">
        <v>45700</v>
      </c>
      <c r="C2096" s="5" t="s">
        <v>8</v>
      </c>
      <c r="D2096" s="6">
        <v>55</v>
      </c>
      <c r="E2096" s="20">
        <v>178</v>
      </c>
      <c r="F2096" s="6">
        <v>355</v>
      </c>
      <c r="G2096" s="6">
        <v>884</v>
      </c>
      <c r="H2096" s="6">
        <v>3095</v>
      </c>
      <c r="I2096" s="14">
        <f>SUMIF(Чек_позиція!D:D,Продаж!H2096,Чек_позиція!F:F)</f>
        <v>5225</v>
      </c>
      <c r="J2096" t="str">
        <f>VLOOKUP(D2096,Аптека!A:B,2,FALSE)</f>
        <v>Аптека №55</v>
      </c>
      <c r="K2096" t="str">
        <f t="shared" si="32"/>
        <v>є рецепт</v>
      </c>
    </row>
    <row r="2097" spans="1:11">
      <c r="A2097" s="4">
        <v>2096</v>
      </c>
      <c r="B2097" s="7">
        <v>45703</v>
      </c>
      <c r="C2097" s="5" t="s">
        <v>8</v>
      </c>
      <c r="D2097" s="6">
        <v>8</v>
      </c>
      <c r="E2097" s="20">
        <v>298</v>
      </c>
      <c r="F2097" s="6">
        <v>368</v>
      </c>
      <c r="G2097" s="6"/>
      <c r="H2097" s="6">
        <v>3096</v>
      </c>
      <c r="I2097" s="14">
        <f>SUMIF(Чек_позиція!D:D,Продаж!H2097,Чек_позиція!F:F)</f>
        <v>1493.14</v>
      </c>
      <c r="J2097" t="str">
        <f>VLOOKUP(D2097,Аптека!A:B,2,FALSE)</f>
        <v>Аптека №8</v>
      </c>
      <c r="K2097" t="str">
        <f t="shared" si="32"/>
        <v>нема рецепту</v>
      </c>
    </row>
    <row r="2098" spans="1:11">
      <c r="A2098" s="4">
        <v>2097</v>
      </c>
      <c r="B2098" s="7">
        <v>45682</v>
      </c>
      <c r="C2098" s="5" t="s">
        <v>2206</v>
      </c>
      <c r="D2098" s="6">
        <v>40</v>
      </c>
      <c r="E2098" s="20">
        <v>89</v>
      </c>
      <c r="F2098" s="6">
        <v>400</v>
      </c>
      <c r="G2098" s="6">
        <v>601</v>
      </c>
      <c r="H2098" s="6">
        <v>3097</v>
      </c>
      <c r="I2098" s="14">
        <f>SUMIF(Чек_позиція!D:D,Продаж!H2098,Чек_позиція!F:F)</f>
        <v>5368.9599999999991</v>
      </c>
      <c r="J2098" t="str">
        <f>VLOOKUP(D2098,Аптека!A:B,2,FALSE)</f>
        <v>Аптека №40</v>
      </c>
      <c r="K2098" t="str">
        <f t="shared" si="32"/>
        <v>є рецепт</v>
      </c>
    </row>
    <row r="2099" spans="1:11">
      <c r="A2099" s="4">
        <v>2098</v>
      </c>
      <c r="B2099" s="7">
        <v>45690</v>
      </c>
      <c r="C2099" s="5" t="s">
        <v>2206</v>
      </c>
      <c r="D2099" s="6">
        <v>28</v>
      </c>
      <c r="E2099" s="20">
        <v>443</v>
      </c>
      <c r="F2099" s="6">
        <v>88</v>
      </c>
      <c r="G2099" s="6">
        <v>1078</v>
      </c>
      <c r="H2099" s="6">
        <v>3098</v>
      </c>
      <c r="I2099" s="14">
        <f>SUMIF(Чек_позиція!D:D,Продаж!H2099,Чек_позиція!F:F)</f>
        <v>2413.16</v>
      </c>
      <c r="J2099" t="str">
        <f>VLOOKUP(D2099,Аптека!A:B,2,FALSE)</f>
        <v>Аптека №28</v>
      </c>
      <c r="K2099" t="str">
        <f t="shared" si="32"/>
        <v>є рецепт</v>
      </c>
    </row>
    <row r="2100" spans="1:11">
      <c r="A2100" s="4">
        <v>2099</v>
      </c>
      <c r="B2100" s="7">
        <v>45666</v>
      </c>
      <c r="C2100" s="5" t="s">
        <v>8</v>
      </c>
      <c r="D2100" s="6">
        <v>48</v>
      </c>
      <c r="E2100" s="20"/>
      <c r="F2100" s="6">
        <v>168</v>
      </c>
      <c r="G2100" s="6"/>
      <c r="H2100" s="6">
        <v>3099</v>
      </c>
      <c r="I2100" s="14">
        <f>SUMIF(Чек_позиція!D:D,Продаж!H2100,Чек_позиція!F:F)</f>
        <v>3503.42</v>
      </c>
      <c r="J2100" t="str">
        <f>VLOOKUP(D2100,Аптека!A:B,2,FALSE)</f>
        <v>Аптека №48</v>
      </c>
      <c r="K2100" t="str">
        <f t="shared" si="32"/>
        <v>нема рецепту</v>
      </c>
    </row>
    <row r="2101" spans="1:11">
      <c r="A2101" s="4">
        <v>2100</v>
      </c>
      <c r="B2101" s="7">
        <v>45726</v>
      </c>
      <c r="C2101" s="5" t="s">
        <v>2206</v>
      </c>
      <c r="D2101" s="6">
        <v>20</v>
      </c>
      <c r="E2101" s="20">
        <v>12</v>
      </c>
      <c r="F2101" s="6">
        <v>140</v>
      </c>
      <c r="G2101" s="6"/>
      <c r="H2101" s="6">
        <v>3100</v>
      </c>
      <c r="I2101" s="14">
        <f>SUMIF(Чек_позиція!D:D,Продаж!H2101,Чек_позиція!F:F)</f>
        <v>5401.86</v>
      </c>
      <c r="J2101" t="str">
        <f>VLOOKUP(D2101,Аптека!A:B,2,FALSE)</f>
        <v>Аптека №20</v>
      </c>
      <c r="K2101" t="str">
        <f t="shared" si="32"/>
        <v>нема рецепту</v>
      </c>
    </row>
    <row r="2102" spans="1:11">
      <c r="A2102" s="4">
        <v>2101</v>
      </c>
      <c r="B2102" s="7">
        <v>45766</v>
      </c>
      <c r="C2102" s="5" t="s">
        <v>2206</v>
      </c>
      <c r="D2102" s="6">
        <v>60</v>
      </c>
      <c r="E2102" s="20">
        <v>563</v>
      </c>
      <c r="F2102" s="6">
        <v>180</v>
      </c>
      <c r="G2102" s="6"/>
      <c r="H2102" s="6">
        <v>3101</v>
      </c>
      <c r="I2102" s="14">
        <f>SUMIF(Чек_позиція!D:D,Продаж!H2102,Чек_позиція!F:F)</f>
        <v>5153.95</v>
      </c>
      <c r="J2102" t="str">
        <f>VLOOKUP(D2102,Аптека!A:B,2,FALSE)</f>
        <v>Аптека №60</v>
      </c>
      <c r="K2102" t="str">
        <f t="shared" si="32"/>
        <v>нема рецепту</v>
      </c>
    </row>
    <row r="2103" spans="1:11">
      <c r="A2103" s="4">
        <v>2102</v>
      </c>
      <c r="B2103" s="7">
        <v>45731</v>
      </c>
      <c r="C2103" s="5" t="s">
        <v>8</v>
      </c>
      <c r="D2103" s="6">
        <v>5</v>
      </c>
      <c r="E2103" s="20"/>
      <c r="F2103" s="6">
        <v>5</v>
      </c>
      <c r="G2103" s="6">
        <v>676</v>
      </c>
      <c r="H2103" s="6">
        <v>3102</v>
      </c>
      <c r="I2103" s="14">
        <f>SUMIF(Чек_позиція!D:D,Продаж!H2103,Чек_позиція!F:F)</f>
        <v>7401.96</v>
      </c>
      <c r="J2103" t="str">
        <f>VLOOKUP(D2103,Аптека!A:B,2,FALSE)</f>
        <v>Аптека №5</v>
      </c>
      <c r="K2103" t="str">
        <f t="shared" si="32"/>
        <v>є рецепт</v>
      </c>
    </row>
    <row r="2104" spans="1:11">
      <c r="A2104" s="4">
        <v>2103</v>
      </c>
      <c r="B2104" s="7">
        <v>45824</v>
      </c>
      <c r="C2104" s="5" t="s">
        <v>2206</v>
      </c>
      <c r="D2104" s="6">
        <v>50</v>
      </c>
      <c r="E2104" s="20"/>
      <c r="F2104" s="6">
        <v>110</v>
      </c>
      <c r="G2104" s="6"/>
      <c r="H2104" s="6">
        <v>3103</v>
      </c>
      <c r="I2104" s="14">
        <f>SUMIF(Чек_позиція!D:D,Продаж!H2104,Чек_позиція!F:F)</f>
        <v>2376.87</v>
      </c>
      <c r="J2104" t="str">
        <f>VLOOKUP(D2104,Аптека!A:B,2,FALSE)</f>
        <v>Аптека №50</v>
      </c>
      <c r="K2104" t="str">
        <f t="shared" si="32"/>
        <v>нема рецепту</v>
      </c>
    </row>
    <row r="2105" spans="1:11">
      <c r="A2105" s="4">
        <v>2104</v>
      </c>
      <c r="B2105" s="7">
        <v>45770</v>
      </c>
      <c r="C2105" s="5" t="s">
        <v>2206</v>
      </c>
      <c r="D2105" s="6">
        <v>57</v>
      </c>
      <c r="E2105" s="20"/>
      <c r="F2105" s="6">
        <v>237</v>
      </c>
      <c r="G2105" s="6"/>
      <c r="H2105" s="6">
        <v>3104</v>
      </c>
      <c r="I2105" s="14">
        <f>SUMIF(Чек_позиція!D:D,Продаж!H2105,Чек_позиція!F:F)</f>
        <v>3478.88</v>
      </c>
      <c r="J2105" t="str">
        <f>VLOOKUP(D2105,Аптека!A:B,2,FALSE)</f>
        <v>Аптека №57</v>
      </c>
      <c r="K2105" t="str">
        <f t="shared" si="32"/>
        <v>нема рецепту</v>
      </c>
    </row>
    <row r="2106" spans="1:11">
      <c r="A2106" s="4">
        <v>2105</v>
      </c>
      <c r="B2106" s="7">
        <v>45728</v>
      </c>
      <c r="C2106" s="5" t="s">
        <v>2206</v>
      </c>
      <c r="D2106" s="6">
        <v>3</v>
      </c>
      <c r="E2106" s="20">
        <v>103</v>
      </c>
      <c r="F2106" s="6">
        <v>63</v>
      </c>
      <c r="G2106" s="6"/>
      <c r="H2106" s="6">
        <v>3105</v>
      </c>
      <c r="I2106" s="14">
        <f>SUMIF(Чек_позиція!D:D,Продаж!H2106,Чек_позиція!F:F)</f>
        <v>5450.33</v>
      </c>
      <c r="J2106" t="str">
        <f>VLOOKUP(D2106,Аптека!A:B,2,FALSE)</f>
        <v>Аптека №3</v>
      </c>
      <c r="K2106" t="str">
        <f t="shared" si="32"/>
        <v>нема рецепту</v>
      </c>
    </row>
    <row r="2107" spans="1:11">
      <c r="A2107" s="4">
        <v>2106</v>
      </c>
      <c r="B2107" s="7">
        <v>45817</v>
      </c>
      <c r="C2107" s="5" t="s">
        <v>2206</v>
      </c>
      <c r="D2107" s="6">
        <v>53</v>
      </c>
      <c r="E2107" s="20">
        <v>333</v>
      </c>
      <c r="F2107" s="6">
        <v>53</v>
      </c>
      <c r="G2107" s="6">
        <v>758</v>
      </c>
      <c r="H2107" s="6">
        <v>3106</v>
      </c>
      <c r="I2107" s="14">
        <f>SUMIF(Чек_позиція!D:D,Продаж!H2107,Чек_позиція!F:F)</f>
        <v>7036.69</v>
      </c>
      <c r="J2107" t="str">
        <f>VLOOKUP(D2107,Аптека!A:B,2,FALSE)</f>
        <v>Аптека №53</v>
      </c>
      <c r="K2107" t="str">
        <f t="shared" si="32"/>
        <v>є рецепт</v>
      </c>
    </row>
    <row r="2108" spans="1:11">
      <c r="A2108" s="4">
        <v>2107</v>
      </c>
      <c r="B2108" s="7">
        <v>45767</v>
      </c>
      <c r="C2108" s="5" t="s">
        <v>8</v>
      </c>
      <c r="D2108" s="6">
        <v>4</v>
      </c>
      <c r="E2108" s="20">
        <v>280</v>
      </c>
      <c r="F2108" s="6">
        <v>304</v>
      </c>
      <c r="G2108" s="6"/>
      <c r="H2108" s="6">
        <v>3107</v>
      </c>
      <c r="I2108" s="14">
        <f>SUMIF(Чек_позиція!D:D,Продаж!H2108,Чек_позиція!F:F)</f>
        <v>2022.56</v>
      </c>
      <c r="J2108" t="str">
        <f>VLOOKUP(D2108,Аптека!A:B,2,FALSE)</f>
        <v>Аптека №4</v>
      </c>
      <c r="K2108" t="str">
        <f t="shared" si="32"/>
        <v>нема рецепту</v>
      </c>
    </row>
    <row r="2109" spans="1:11">
      <c r="A2109" s="4">
        <v>2108</v>
      </c>
      <c r="B2109" s="7">
        <v>45809</v>
      </c>
      <c r="C2109" s="5" t="s">
        <v>2206</v>
      </c>
      <c r="D2109" s="6">
        <v>10</v>
      </c>
      <c r="E2109" s="20">
        <v>186</v>
      </c>
      <c r="F2109" s="6">
        <v>190</v>
      </c>
      <c r="G2109" s="6"/>
      <c r="H2109" s="6">
        <v>3108</v>
      </c>
      <c r="I2109" s="14">
        <f>SUMIF(Чек_позиція!D:D,Продаж!H2109,Чек_позиція!F:F)</f>
        <v>6052.45</v>
      </c>
      <c r="J2109" t="str">
        <f>VLOOKUP(D2109,Аптека!A:B,2,FALSE)</f>
        <v>Аптека №10</v>
      </c>
      <c r="K2109" t="str">
        <f t="shared" si="32"/>
        <v>нема рецепту</v>
      </c>
    </row>
    <row r="2110" spans="1:11">
      <c r="A2110" s="4">
        <v>2109</v>
      </c>
      <c r="B2110" s="7">
        <v>45737</v>
      </c>
      <c r="C2110" s="5" t="s">
        <v>8</v>
      </c>
      <c r="D2110" s="6">
        <v>48</v>
      </c>
      <c r="E2110" s="20">
        <v>199</v>
      </c>
      <c r="F2110" s="6">
        <v>168</v>
      </c>
      <c r="G2110" s="6">
        <v>986</v>
      </c>
      <c r="H2110" s="6">
        <v>3109</v>
      </c>
      <c r="I2110" s="14">
        <f>SUMIF(Чек_позиція!D:D,Продаж!H2110,Чек_позиція!F:F)</f>
        <v>5796.66</v>
      </c>
      <c r="J2110" t="str">
        <f>VLOOKUP(D2110,Аптека!A:B,2,FALSE)</f>
        <v>Аптека №48</v>
      </c>
      <c r="K2110" t="str">
        <f t="shared" si="32"/>
        <v>є рецепт</v>
      </c>
    </row>
    <row r="2111" spans="1:11">
      <c r="A2111" s="4">
        <v>2110</v>
      </c>
      <c r="B2111" s="7">
        <v>45690</v>
      </c>
      <c r="C2111" s="5" t="s">
        <v>2206</v>
      </c>
      <c r="D2111" s="6">
        <v>37</v>
      </c>
      <c r="E2111" s="20">
        <v>304</v>
      </c>
      <c r="F2111" s="6">
        <v>277</v>
      </c>
      <c r="G2111" s="6"/>
      <c r="H2111" s="6">
        <v>3110</v>
      </c>
      <c r="I2111" s="14">
        <f>SUMIF(Чек_позиція!D:D,Продаж!H2111,Чек_позиція!F:F)</f>
        <v>3203.96</v>
      </c>
      <c r="J2111" t="str">
        <f>VLOOKUP(D2111,Аптека!A:B,2,FALSE)</f>
        <v>Аптека №37</v>
      </c>
      <c r="K2111" t="str">
        <f t="shared" si="32"/>
        <v>нема рецепту</v>
      </c>
    </row>
    <row r="2112" spans="1:11">
      <c r="A2112" s="4">
        <v>2111</v>
      </c>
      <c r="B2112" s="7">
        <v>45681</v>
      </c>
      <c r="C2112" s="5" t="s">
        <v>8</v>
      </c>
      <c r="D2112" s="6">
        <v>15</v>
      </c>
      <c r="E2112" s="20"/>
      <c r="F2112" s="6">
        <v>375</v>
      </c>
      <c r="G2112" s="6">
        <v>148</v>
      </c>
      <c r="H2112" s="6">
        <v>3111</v>
      </c>
      <c r="I2112" s="14">
        <f>SUMIF(Чек_позиція!D:D,Продаж!H2112,Чек_позиція!F:F)</f>
        <v>4528.8099999999995</v>
      </c>
      <c r="J2112" t="str">
        <f>VLOOKUP(D2112,Аптека!A:B,2,FALSE)</f>
        <v>Аптека №15</v>
      </c>
      <c r="K2112" t="str">
        <f t="shared" si="32"/>
        <v>є рецепт</v>
      </c>
    </row>
    <row r="2113" spans="1:11">
      <c r="A2113" s="4">
        <v>2112</v>
      </c>
      <c r="B2113" s="7">
        <v>45753</v>
      </c>
      <c r="C2113" s="5" t="s">
        <v>8</v>
      </c>
      <c r="D2113" s="6">
        <v>50</v>
      </c>
      <c r="E2113" s="20"/>
      <c r="F2113" s="6">
        <v>50</v>
      </c>
      <c r="G2113" s="6">
        <v>1198</v>
      </c>
      <c r="H2113" s="6">
        <v>3112</v>
      </c>
      <c r="I2113" s="14">
        <f>SUMIF(Чек_позиція!D:D,Продаж!H2113,Чек_позиція!F:F)</f>
        <v>3206.0899999999997</v>
      </c>
      <c r="J2113" t="str">
        <f>VLOOKUP(D2113,Аптека!A:B,2,FALSE)</f>
        <v>Аптека №50</v>
      </c>
      <c r="K2113" t="str">
        <f t="shared" si="32"/>
        <v>є рецепт</v>
      </c>
    </row>
    <row r="2114" spans="1:11">
      <c r="A2114" s="4">
        <v>2113</v>
      </c>
      <c r="B2114" s="7">
        <v>45790</v>
      </c>
      <c r="C2114" s="5" t="s">
        <v>8</v>
      </c>
      <c r="D2114" s="6">
        <v>13</v>
      </c>
      <c r="E2114" s="20">
        <v>207</v>
      </c>
      <c r="F2114" s="6">
        <v>193</v>
      </c>
      <c r="G2114" s="6"/>
      <c r="H2114" s="6">
        <v>3113</v>
      </c>
      <c r="I2114" s="14">
        <f>SUMIF(Чек_позиція!D:D,Продаж!H2114,Чек_позиція!F:F)</f>
        <v>1875</v>
      </c>
      <c r="J2114" t="str">
        <f>VLOOKUP(D2114,Аптека!A:B,2,FALSE)</f>
        <v>Аптека №13</v>
      </c>
      <c r="K2114" t="str">
        <f t="shared" si="32"/>
        <v>нема рецепту</v>
      </c>
    </row>
    <row r="2115" spans="1:11">
      <c r="A2115" s="4">
        <v>2114</v>
      </c>
      <c r="B2115" s="7">
        <v>45711</v>
      </c>
      <c r="C2115" s="5" t="s">
        <v>8</v>
      </c>
      <c r="D2115" s="6">
        <v>55</v>
      </c>
      <c r="E2115" s="20">
        <v>185</v>
      </c>
      <c r="F2115" s="6">
        <v>175</v>
      </c>
      <c r="G2115" s="6"/>
      <c r="H2115" s="6">
        <v>3114</v>
      </c>
      <c r="I2115" s="14">
        <f>SUMIF(Чек_позиція!D:D,Продаж!H2115,Чек_позиція!F:F)</f>
        <v>5499.33</v>
      </c>
      <c r="J2115" t="str">
        <f>VLOOKUP(D2115,Аптека!A:B,2,FALSE)</f>
        <v>Аптека №55</v>
      </c>
      <c r="K2115" t="str">
        <f t="shared" ref="K2115:K2178" si="33">IF(G2115="", "нема рецепту","є рецепт")</f>
        <v>нема рецепту</v>
      </c>
    </row>
    <row r="2116" spans="1:11">
      <c r="A2116" s="4">
        <v>2115</v>
      </c>
      <c r="B2116" s="7">
        <v>45744</v>
      </c>
      <c r="C2116" s="5" t="s">
        <v>2206</v>
      </c>
      <c r="D2116" s="6">
        <v>16</v>
      </c>
      <c r="E2116" s="20">
        <v>490</v>
      </c>
      <c r="F2116" s="6">
        <v>376</v>
      </c>
      <c r="G2116" s="6"/>
      <c r="H2116" s="6">
        <v>3115</v>
      </c>
      <c r="I2116" s="14">
        <f>SUMIF(Чек_позиція!D:D,Продаж!H2116,Чек_позиція!F:F)</f>
        <v>7476.41</v>
      </c>
      <c r="J2116" t="str">
        <f>VLOOKUP(D2116,Аптека!A:B,2,FALSE)</f>
        <v>Аптека №16</v>
      </c>
      <c r="K2116" t="str">
        <f t="shared" si="33"/>
        <v>нема рецепту</v>
      </c>
    </row>
    <row r="2117" spans="1:11">
      <c r="A2117" s="4">
        <v>2116</v>
      </c>
      <c r="B2117" s="7">
        <v>45781</v>
      </c>
      <c r="C2117" s="5" t="s">
        <v>8</v>
      </c>
      <c r="D2117" s="6">
        <v>45</v>
      </c>
      <c r="E2117" s="20">
        <v>144</v>
      </c>
      <c r="F2117" s="6">
        <v>345</v>
      </c>
      <c r="G2117" s="6">
        <v>987</v>
      </c>
      <c r="H2117" s="6">
        <v>3116</v>
      </c>
      <c r="I2117" s="14">
        <f>SUMIF(Чек_позиція!D:D,Продаж!H2117,Чек_позиція!F:F)</f>
        <v>1504.9499999999998</v>
      </c>
      <c r="J2117" t="str">
        <f>VLOOKUP(D2117,Аптека!A:B,2,FALSE)</f>
        <v>Аптека №45</v>
      </c>
      <c r="K2117" t="str">
        <f t="shared" si="33"/>
        <v>є рецепт</v>
      </c>
    </row>
    <row r="2118" spans="1:11">
      <c r="A2118" s="4">
        <v>2117</v>
      </c>
      <c r="B2118" s="7">
        <v>45749</v>
      </c>
      <c r="C2118" s="5" t="s">
        <v>8</v>
      </c>
      <c r="D2118" s="6">
        <v>17</v>
      </c>
      <c r="E2118" s="20">
        <v>413</v>
      </c>
      <c r="F2118" s="6">
        <v>317</v>
      </c>
      <c r="G2118" s="6">
        <v>53</v>
      </c>
      <c r="H2118" s="6">
        <v>3117</v>
      </c>
      <c r="I2118" s="14">
        <f>SUMIF(Чек_позиція!D:D,Продаж!H2118,Чек_позиція!F:F)</f>
        <v>5283.3</v>
      </c>
      <c r="J2118" t="str">
        <f>VLOOKUP(D2118,Аптека!A:B,2,FALSE)</f>
        <v>Аптека №17</v>
      </c>
      <c r="K2118" t="str">
        <f t="shared" si="33"/>
        <v>є рецепт</v>
      </c>
    </row>
    <row r="2119" spans="1:11">
      <c r="A2119" s="4">
        <v>2118</v>
      </c>
      <c r="B2119" s="7">
        <v>45799</v>
      </c>
      <c r="C2119" s="5" t="s">
        <v>8</v>
      </c>
      <c r="D2119" s="6">
        <v>10</v>
      </c>
      <c r="E2119" s="20">
        <v>305</v>
      </c>
      <c r="F2119" s="6">
        <v>70</v>
      </c>
      <c r="G2119" s="6">
        <v>1210</v>
      </c>
      <c r="H2119" s="6">
        <v>3118</v>
      </c>
      <c r="I2119" s="14">
        <f>SUMIF(Чек_позиція!D:D,Продаж!H2119,Чек_позиція!F:F)</f>
        <v>906.12</v>
      </c>
      <c r="J2119" t="str">
        <f>VLOOKUP(D2119,Аптека!A:B,2,FALSE)</f>
        <v>Аптека №10</v>
      </c>
      <c r="K2119" t="str">
        <f t="shared" si="33"/>
        <v>є рецепт</v>
      </c>
    </row>
    <row r="2120" spans="1:11">
      <c r="A2120" s="4">
        <v>2119</v>
      </c>
      <c r="B2120" s="7">
        <v>45765</v>
      </c>
      <c r="C2120" s="5" t="s">
        <v>2206</v>
      </c>
      <c r="D2120" s="6">
        <v>5</v>
      </c>
      <c r="E2120" s="20"/>
      <c r="F2120" s="6">
        <v>125</v>
      </c>
      <c r="G2120" s="6">
        <v>884</v>
      </c>
      <c r="H2120" s="6">
        <v>3119</v>
      </c>
      <c r="I2120" s="14">
        <f>SUMIF(Чек_позиція!D:D,Продаж!H2120,Чек_позиція!F:F)</f>
        <v>73.56</v>
      </c>
      <c r="J2120" t="str">
        <f>VLOOKUP(D2120,Аптека!A:B,2,FALSE)</f>
        <v>Аптека №5</v>
      </c>
      <c r="K2120" t="str">
        <f t="shared" si="33"/>
        <v>є рецепт</v>
      </c>
    </row>
    <row r="2121" spans="1:11">
      <c r="A2121" s="4">
        <v>2120</v>
      </c>
      <c r="B2121" s="7">
        <v>45822</v>
      </c>
      <c r="C2121" s="5" t="s">
        <v>2206</v>
      </c>
      <c r="D2121" s="6">
        <v>53</v>
      </c>
      <c r="E2121" s="20">
        <v>366</v>
      </c>
      <c r="F2121" s="6">
        <v>53</v>
      </c>
      <c r="G2121" s="6"/>
      <c r="H2121" s="6">
        <v>3120</v>
      </c>
      <c r="I2121" s="14">
        <f>SUMIF(Чек_позиція!D:D,Продаж!H2121,Чек_позиція!F:F)</f>
        <v>5207.57</v>
      </c>
      <c r="J2121" t="str">
        <f>VLOOKUP(D2121,Аптека!A:B,2,FALSE)</f>
        <v>Аптека №53</v>
      </c>
      <c r="K2121" t="str">
        <f t="shared" si="33"/>
        <v>нема рецепту</v>
      </c>
    </row>
    <row r="2122" spans="1:11">
      <c r="A2122" s="4">
        <v>2121</v>
      </c>
      <c r="B2122" s="7">
        <v>45661</v>
      </c>
      <c r="C2122" s="5" t="s">
        <v>8</v>
      </c>
      <c r="D2122" s="6">
        <v>39</v>
      </c>
      <c r="E2122" s="20">
        <v>132</v>
      </c>
      <c r="F2122" s="6">
        <v>399</v>
      </c>
      <c r="G2122" s="6"/>
      <c r="H2122" s="6">
        <v>3121</v>
      </c>
      <c r="I2122" s="14">
        <f>SUMIF(Чек_позиція!D:D,Продаж!H2122,Чек_позиція!F:F)</f>
        <v>4850.2</v>
      </c>
      <c r="J2122" t="str">
        <f>VLOOKUP(D2122,Аптека!A:B,2,FALSE)</f>
        <v>Аптека №39</v>
      </c>
      <c r="K2122" t="str">
        <f t="shared" si="33"/>
        <v>нема рецепту</v>
      </c>
    </row>
    <row r="2123" spans="1:11">
      <c r="A2123" s="4">
        <v>2122</v>
      </c>
      <c r="B2123" s="7">
        <v>45717</v>
      </c>
      <c r="C2123" s="5" t="s">
        <v>2206</v>
      </c>
      <c r="D2123" s="6">
        <v>51</v>
      </c>
      <c r="E2123" s="20">
        <v>230</v>
      </c>
      <c r="F2123" s="6">
        <v>231</v>
      </c>
      <c r="G2123" s="6">
        <v>894</v>
      </c>
      <c r="H2123" s="6">
        <v>3122</v>
      </c>
      <c r="I2123" s="14">
        <f>SUMIF(Чек_позиція!D:D,Продаж!H2123,Чек_позиція!F:F)</f>
        <v>2329.58</v>
      </c>
      <c r="J2123" t="str">
        <f>VLOOKUP(D2123,Аптека!A:B,2,FALSE)</f>
        <v>Аптека №51</v>
      </c>
      <c r="K2123" t="str">
        <f t="shared" si="33"/>
        <v>є рецепт</v>
      </c>
    </row>
    <row r="2124" spans="1:11">
      <c r="A2124" s="4">
        <v>2123</v>
      </c>
      <c r="B2124" s="7">
        <v>45801</v>
      </c>
      <c r="C2124" s="5" t="s">
        <v>2206</v>
      </c>
      <c r="D2124" s="6">
        <v>28</v>
      </c>
      <c r="E2124" s="20"/>
      <c r="F2124" s="6">
        <v>268</v>
      </c>
      <c r="G2124" s="6">
        <v>505</v>
      </c>
      <c r="H2124" s="6">
        <v>3123</v>
      </c>
      <c r="I2124" s="14">
        <f>SUMIF(Чек_позиція!D:D,Продаж!H2124,Чек_позиція!F:F)</f>
        <v>1964.2199999999998</v>
      </c>
      <c r="J2124" t="str">
        <f>VLOOKUP(D2124,Аптека!A:B,2,FALSE)</f>
        <v>Аптека №28</v>
      </c>
      <c r="K2124" t="str">
        <f t="shared" si="33"/>
        <v>є рецепт</v>
      </c>
    </row>
    <row r="2125" spans="1:11">
      <c r="A2125" s="4">
        <v>2124</v>
      </c>
      <c r="B2125" s="7">
        <v>45737</v>
      </c>
      <c r="C2125" s="5" t="s">
        <v>2206</v>
      </c>
      <c r="D2125" s="6">
        <v>19</v>
      </c>
      <c r="E2125" s="20">
        <v>516</v>
      </c>
      <c r="F2125" s="6">
        <v>139</v>
      </c>
      <c r="G2125" s="6">
        <v>215</v>
      </c>
      <c r="H2125" s="6">
        <v>3124</v>
      </c>
      <c r="I2125" s="14">
        <f>SUMIF(Чек_позиція!D:D,Продаж!H2125,Чек_позиція!F:F)</f>
        <v>2229.86</v>
      </c>
      <c r="J2125" t="str">
        <f>VLOOKUP(D2125,Аптека!A:B,2,FALSE)</f>
        <v>Аптека №19</v>
      </c>
      <c r="K2125" t="str">
        <f t="shared" si="33"/>
        <v>є рецепт</v>
      </c>
    </row>
    <row r="2126" spans="1:11">
      <c r="A2126" s="4">
        <v>2125</v>
      </c>
      <c r="B2126" s="7">
        <v>45731</v>
      </c>
      <c r="C2126" s="5" t="s">
        <v>2206</v>
      </c>
      <c r="D2126" s="6">
        <v>18</v>
      </c>
      <c r="E2126" s="20"/>
      <c r="F2126" s="6">
        <v>198</v>
      </c>
      <c r="G2126" s="6"/>
      <c r="H2126" s="6">
        <v>3125</v>
      </c>
      <c r="I2126" s="14">
        <f>SUMIF(Чек_позиція!D:D,Продаж!H2126,Чек_позиція!F:F)</f>
        <v>4919.51</v>
      </c>
      <c r="J2126" t="str">
        <f>VLOOKUP(D2126,Аптека!A:B,2,FALSE)</f>
        <v>Аптека №18</v>
      </c>
      <c r="K2126" t="str">
        <f t="shared" si="33"/>
        <v>нема рецепту</v>
      </c>
    </row>
    <row r="2127" spans="1:11">
      <c r="A2127" s="4">
        <v>2126</v>
      </c>
      <c r="B2127" s="7">
        <v>45754</v>
      </c>
      <c r="C2127" s="5" t="s">
        <v>2206</v>
      </c>
      <c r="D2127" s="6">
        <v>11</v>
      </c>
      <c r="E2127" s="20"/>
      <c r="F2127" s="6">
        <v>131</v>
      </c>
      <c r="G2127" s="6">
        <v>68</v>
      </c>
      <c r="H2127" s="6">
        <v>3126</v>
      </c>
      <c r="I2127" s="14">
        <f>SUMIF(Чек_позиція!D:D,Продаж!H2127,Чек_позиція!F:F)</f>
        <v>5634.3</v>
      </c>
      <c r="J2127" t="str">
        <f>VLOOKUP(D2127,Аптека!A:B,2,FALSE)</f>
        <v>Аптека №11</v>
      </c>
      <c r="K2127" t="str">
        <f t="shared" si="33"/>
        <v>є рецепт</v>
      </c>
    </row>
    <row r="2128" spans="1:11">
      <c r="A2128" s="4">
        <v>2127</v>
      </c>
      <c r="B2128" s="7">
        <v>45718</v>
      </c>
      <c r="C2128" s="5" t="s">
        <v>2206</v>
      </c>
      <c r="D2128" s="6">
        <v>39</v>
      </c>
      <c r="E2128" s="20">
        <v>466</v>
      </c>
      <c r="F2128" s="6">
        <v>339</v>
      </c>
      <c r="G2128" s="6"/>
      <c r="H2128" s="6">
        <v>3127</v>
      </c>
      <c r="I2128" s="14">
        <f>SUMIF(Чек_позиція!D:D,Продаж!H2128,Чек_позиція!F:F)</f>
        <v>2997.51</v>
      </c>
      <c r="J2128" t="str">
        <f>VLOOKUP(D2128,Аптека!A:B,2,FALSE)</f>
        <v>Аптека №39</v>
      </c>
      <c r="K2128" t="str">
        <f t="shared" si="33"/>
        <v>нема рецепту</v>
      </c>
    </row>
    <row r="2129" spans="1:11">
      <c r="A2129" s="4">
        <v>2128</v>
      </c>
      <c r="B2129" s="7">
        <v>45694</v>
      </c>
      <c r="C2129" s="5" t="s">
        <v>8</v>
      </c>
      <c r="D2129" s="6">
        <v>19</v>
      </c>
      <c r="E2129" s="20">
        <v>309</v>
      </c>
      <c r="F2129" s="6">
        <v>79</v>
      </c>
      <c r="G2129" s="6"/>
      <c r="H2129" s="6">
        <v>3128</v>
      </c>
      <c r="I2129" s="14">
        <f>SUMIF(Чек_позиція!D:D,Продаж!H2129,Чек_позиція!F:F)</f>
        <v>2280.67</v>
      </c>
      <c r="J2129" t="str">
        <f>VLOOKUP(D2129,Аптека!A:B,2,FALSE)</f>
        <v>Аптека №19</v>
      </c>
      <c r="K2129" t="str">
        <f t="shared" si="33"/>
        <v>нема рецепту</v>
      </c>
    </row>
    <row r="2130" spans="1:11">
      <c r="A2130" s="4">
        <v>2129</v>
      </c>
      <c r="B2130" s="7">
        <v>45758</v>
      </c>
      <c r="C2130" s="5" t="s">
        <v>2206</v>
      </c>
      <c r="D2130" s="6">
        <v>54</v>
      </c>
      <c r="E2130" s="20"/>
      <c r="F2130" s="6">
        <v>234</v>
      </c>
      <c r="G2130" s="6"/>
      <c r="H2130" s="6">
        <v>3129</v>
      </c>
      <c r="I2130" s="14">
        <f>SUMIF(Чек_позиція!D:D,Продаж!H2130,Чек_позиція!F:F)</f>
        <v>631.66999999999996</v>
      </c>
      <c r="J2130" t="str">
        <f>VLOOKUP(D2130,Аптека!A:B,2,FALSE)</f>
        <v>Аптека №54</v>
      </c>
      <c r="K2130" t="str">
        <f t="shared" si="33"/>
        <v>нема рецепту</v>
      </c>
    </row>
    <row r="2131" spans="1:11">
      <c r="A2131" s="4">
        <v>2130</v>
      </c>
      <c r="B2131" s="7">
        <v>45765</v>
      </c>
      <c r="C2131" s="5" t="s">
        <v>2206</v>
      </c>
      <c r="D2131" s="6">
        <v>53</v>
      </c>
      <c r="E2131" s="20">
        <v>81</v>
      </c>
      <c r="F2131" s="6">
        <v>113</v>
      </c>
      <c r="G2131" s="6"/>
      <c r="H2131" s="6">
        <v>3130</v>
      </c>
      <c r="I2131" s="14">
        <f>SUMIF(Чек_позиція!D:D,Продаж!H2131,Чек_позиція!F:F)</f>
        <v>5204.57</v>
      </c>
      <c r="J2131" t="str">
        <f>VLOOKUP(D2131,Аптека!A:B,2,FALSE)</f>
        <v>Аптека №53</v>
      </c>
      <c r="K2131" t="str">
        <f t="shared" si="33"/>
        <v>нема рецепту</v>
      </c>
    </row>
    <row r="2132" spans="1:11">
      <c r="A2132" s="4">
        <v>2131</v>
      </c>
      <c r="B2132" s="7">
        <v>45801</v>
      </c>
      <c r="C2132" s="5" t="s">
        <v>8</v>
      </c>
      <c r="D2132" s="6">
        <v>44</v>
      </c>
      <c r="E2132" s="20"/>
      <c r="F2132" s="6">
        <v>164</v>
      </c>
      <c r="G2132" s="6"/>
      <c r="H2132" s="6">
        <v>3131</v>
      </c>
      <c r="I2132" s="14">
        <f>SUMIF(Чек_позиція!D:D,Продаж!H2132,Чек_позиція!F:F)</f>
        <v>7667.7999999999993</v>
      </c>
      <c r="J2132" t="str">
        <f>VLOOKUP(D2132,Аптека!A:B,2,FALSE)</f>
        <v>Аптека №44</v>
      </c>
      <c r="K2132" t="str">
        <f t="shared" si="33"/>
        <v>нема рецепту</v>
      </c>
    </row>
    <row r="2133" spans="1:11">
      <c r="A2133" s="4">
        <v>2132</v>
      </c>
      <c r="B2133" s="7">
        <v>45758</v>
      </c>
      <c r="C2133" s="5" t="s">
        <v>8</v>
      </c>
      <c r="D2133" s="6">
        <v>37</v>
      </c>
      <c r="E2133" s="20">
        <v>119</v>
      </c>
      <c r="F2133" s="6">
        <v>217</v>
      </c>
      <c r="G2133" s="6"/>
      <c r="H2133" s="6">
        <v>3132</v>
      </c>
      <c r="I2133" s="14">
        <f>SUMIF(Чек_позиція!D:D,Продаж!H2133,Чек_позиція!F:F)</f>
        <v>816.69</v>
      </c>
      <c r="J2133" t="str">
        <f>VLOOKUP(D2133,Аптека!A:B,2,FALSE)</f>
        <v>Аптека №37</v>
      </c>
      <c r="K2133" t="str">
        <f t="shared" si="33"/>
        <v>нема рецепту</v>
      </c>
    </row>
    <row r="2134" spans="1:11">
      <c r="A2134" s="4">
        <v>2133</v>
      </c>
      <c r="B2134" s="7">
        <v>45821</v>
      </c>
      <c r="C2134" s="5" t="s">
        <v>8</v>
      </c>
      <c r="D2134" s="6">
        <v>55</v>
      </c>
      <c r="E2134" s="20">
        <v>498</v>
      </c>
      <c r="F2134" s="6">
        <v>55</v>
      </c>
      <c r="G2134" s="6"/>
      <c r="H2134" s="6">
        <v>3133</v>
      </c>
      <c r="I2134" s="14">
        <f>SUMIF(Чек_позиція!D:D,Продаж!H2134,Чек_позиція!F:F)</f>
        <v>6523.14</v>
      </c>
      <c r="J2134" t="str">
        <f>VLOOKUP(D2134,Аптека!A:B,2,FALSE)</f>
        <v>Аптека №55</v>
      </c>
      <c r="K2134" t="str">
        <f t="shared" si="33"/>
        <v>нема рецепту</v>
      </c>
    </row>
    <row r="2135" spans="1:11">
      <c r="A2135" s="4">
        <v>2134</v>
      </c>
      <c r="B2135" s="7">
        <v>45671</v>
      </c>
      <c r="C2135" s="5" t="s">
        <v>2206</v>
      </c>
      <c r="D2135" s="6">
        <v>52</v>
      </c>
      <c r="E2135" s="20">
        <v>161</v>
      </c>
      <c r="F2135" s="6">
        <v>52</v>
      </c>
      <c r="G2135" s="6"/>
      <c r="H2135" s="6">
        <v>3134</v>
      </c>
      <c r="I2135" s="14">
        <f>SUMIF(Чек_позиція!D:D,Продаж!H2135,Чек_позиція!F:F)</f>
        <v>3679.8</v>
      </c>
      <c r="J2135" t="str">
        <f>VLOOKUP(D2135,Аптека!A:B,2,FALSE)</f>
        <v>Аптека №52</v>
      </c>
      <c r="K2135" t="str">
        <f t="shared" si="33"/>
        <v>нема рецепту</v>
      </c>
    </row>
    <row r="2136" spans="1:11">
      <c r="A2136" s="4">
        <v>2135</v>
      </c>
      <c r="B2136" s="7">
        <v>45813</v>
      </c>
      <c r="C2136" s="5" t="s">
        <v>2206</v>
      </c>
      <c r="D2136" s="6">
        <v>28</v>
      </c>
      <c r="E2136" s="20">
        <v>127</v>
      </c>
      <c r="F2136" s="6">
        <v>388</v>
      </c>
      <c r="G2136" s="6">
        <v>448</v>
      </c>
      <c r="H2136" s="6">
        <v>3135</v>
      </c>
      <c r="I2136" s="14">
        <f>SUMIF(Чек_позиція!D:D,Продаж!H2136,Чек_позиція!F:F)</f>
        <v>773.66</v>
      </c>
      <c r="J2136" t="str">
        <f>VLOOKUP(D2136,Аптека!A:B,2,FALSE)</f>
        <v>Аптека №28</v>
      </c>
      <c r="K2136" t="str">
        <f t="shared" si="33"/>
        <v>є рецепт</v>
      </c>
    </row>
    <row r="2137" spans="1:11">
      <c r="A2137" s="4">
        <v>2136</v>
      </c>
      <c r="B2137" s="7">
        <v>45713</v>
      </c>
      <c r="C2137" s="5" t="s">
        <v>2206</v>
      </c>
      <c r="D2137" s="6">
        <v>28</v>
      </c>
      <c r="E2137" s="20">
        <v>458</v>
      </c>
      <c r="F2137" s="6">
        <v>148</v>
      </c>
      <c r="G2137" s="6"/>
      <c r="H2137" s="6">
        <v>3136</v>
      </c>
      <c r="I2137" s="14">
        <f>SUMIF(Чек_позиція!D:D,Продаж!H2137,Чек_позиція!F:F)</f>
        <v>2847.08</v>
      </c>
      <c r="J2137" t="str">
        <f>VLOOKUP(D2137,Аптека!A:B,2,FALSE)</f>
        <v>Аптека №28</v>
      </c>
      <c r="K2137" t="str">
        <f t="shared" si="33"/>
        <v>нема рецепту</v>
      </c>
    </row>
    <row r="2138" spans="1:11">
      <c r="A2138" s="4">
        <v>2137</v>
      </c>
      <c r="B2138" s="7">
        <v>45705</v>
      </c>
      <c r="C2138" s="5" t="s">
        <v>2206</v>
      </c>
      <c r="D2138" s="6">
        <v>23</v>
      </c>
      <c r="E2138" s="20">
        <v>163</v>
      </c>
      <c r="F2138" s="6">
        <v>143</v>
      </c>
      <c r="G2138" s="6"/>
      <c r="H2138" s="6">
        <v>3137</v>
      </c>
      <c r="I2138" s="14">
        <f>SUMIF(Чек_позиція!D:D,Продаж!H2138,Чек_позиція!F:F)</f>
        <v>3376.58</v>
      </c>
      <c r="J2138" t="str">
        <f>VLOOKUP(D2138,Аптека!A:B,2,FALSE)</f>
        <v>Аптека №23</v>
      </c>
      <c r="K2138" t="str">
        <f t="shared" si="33"/>
        <v>нема рецепту</v>
      </c>
    </row>
    <row r="2139" spans="1:11">
      <c r="A2139" s="4">
        <v>2138</v>
      </c>
      <c r="B2139" s="7">
        <v>45750</v>
      </c>
      <c r="C2139" s="5" t="s">
        <v>2206</v>
      </c>
      <c r="D2139" s="6">
        <v>21</v>
      </c>
      <c r="E2139" s="20">
        <v>56</v>
      </c>
      <c r="F2139" s="6">
        <v>201</v>
      </c>
      <c r="G2139" s="6"/>
      <c r="H2139" s="6">
        <v>3138</v>
      </c>
      <c r="I2139" s="14">
        <f>SUMIF(Чек_позиція!D:D,Продаж!H2139,Чек_позиція!F:F)</f>
        <v>2767.92</v>
      </c>
      <c r="J2139" t="str">
        <f>VLOOKUP(D2139,Аптека!A:B,2,FALSE)</f>
        <v>Аптека №21</v>
      </c>
      <c r="K2139" t="str">
        <f t="shared" si="33"/>
        <v>нема рецепту</v>
      </c>
    </row>
    <row r="2140" spans="1:11">
      <c r="A2140" s="4">
        <v>2139</v>
      </c>
      <c r="B2140" s="7">
        <v>45828</v>
      </c>
      <c r="C2140" s="5" t="s">
        <v>8</v>
      </c>
      <c r="D2140" s="6">
        <v>26</v>
      </c>
      <c r="E2140" s="20">
        <v>190</v>
      </c>
      <c r="F2140" s="6">
        <v>326</v>
      </c>
      <c r="G2140" s="6"/>
      <c r="H2140" s="6">
        <v>3139</v>
      </c>
      <c r="I2140" s="14">
        <f>SUMIF(Чек_позиція!D:D,Продаж!H2140,Чек_позиція!F:F)</f>
        <v>836.01</v>
      </c>
      <c r="J2140" t="str">
        <f>VLOOKUP(D2140,Аптека!A:B,2,FALSE)</f>
        <v>Аптека №26</v>
      </c>
      <c r="K2140" t="str">
        <f t="shared" si="33"/>
        <v>нема рецепту</v>
      </c>
    </row>
    <row r="2141" spans="1:11">
      <c r="A2141" s="4">
        <v>2140</v>
      </c>
      <c r="B2141" s="7">
        <v>45812</v>
      </c>
      <c r="C2141" s="5" t="s">
        <v>8</v>
      </c>
      <c r="D2141" s="6">
        <v>55</v>
      </c>
      <c r="E2141" s="20">
        <v>175</v>
      </c>
      <c r="F2141" s="6">
        <v>295</v>
      </c>
      <c r="G2141" s="6"/>
      <c r="H2141" s="6">
        <v>3140</v>
      </c>
      <c r="I2141" s="14">
        <f>SUMIF(Чек_позиція!D:D,Продаж!H2141,Чек_позиція!F:F)</f>
        <v>748.04</v>
      </c>
      <c r="J2141" t="str">
        <f>VLOOKUP(D2141,Аптека!A:B,2,FALSE)</f>
        <v>Аптека №55</v>
      </c>
      <c r="K2141" t="str">
        <f t="shared" si="33"/>
        <v>нема рецепту</v>
      </c>
    </row>
    <row r="2142" spans="1:11">
      <c r="A2142" s="4">
        <v>2141</v>
      </c>
      <c r="B2142" s="7">
        <v>45722</v>
      </c>
      <c r="C2142" s="5" t="s">
        <v>8</v>
      </c>
      <c r="D2142" s="6">
        <v>17</v>
      </c>
      <c r="E2142" s="20">
        <v>480</v>
      </c>
      <c r="F2142" s="6">
        <v>377</v>
      </c>
      <c r="G2142" s="6"/>
      <c r="H2142" s="6">
        <v>3141</v>
      </c>
      <c r="I2142" s="14">
        <f>SUMIF(Чек_позиція!D:D,Продаж!H2142,Чек_позиція!F:F)</f>
        <v>6559.55</v>
      </c>
      <c r="J2142" t="str">
        <f>VLOOKUP(D2142,Аптека!A:B,2,FALSE)</f>
        <v>Аптека №17</v>
      </c>
      <c r="K2142" t="str">
        <f t="shared" si="33"/>
        <v>нема рецепту</v>
      </c>
    </row>
    <row r="2143" spans="1:11">
      <c r="A2143" s="4">
        <v>2142</v>
      </c>
      <c r="B2143" s="7">
        <v>45798</v>
      </c>
      <c r="C2143" s="5" t="s">
        <v>8</v>
      </c>
      <c r="D2143" s="6">
        <v>2</v>
      </c>
      <c r="E2143" s="20">
        <v>78</v>
      </c>
      <c r="F2143" s="6">
        <v>2</v>
      </c>
      <c r="G2143" s="6">
        <v>647</v>
      </c>
      <c r="H2143" s="6">
        <v>3142</v>
      </c>
      <c r="I2143" s="14">
        <f>SUMIF(Чек_позиція!D:D,Продаж!H2143,Чек_позиція!F:F)</f>
        <v>6475.2900000000009</v>
      </c>
      <c r="J2143" t="str">
        <f>VLOOKUP(D2143,Аптека!A:B,2,FALSE)</f>
        <v>Аптека №2</v>
      </c>
      <c r="K2143" t="str">
        <f t="shared" si="33"/>
        <v>є рецепт</v>
      </c>
    </row>
    <row r="2144" spans="1:11">
      <c r="A2144" s="4">
        <v>2143</v>
      </c>
      <c r="B2144" s="7">
        <v>45717</v>
      </c>
      <c r="C2144" s="5" t="s">
        <v>2206</v>
      </c>
      <c r="D2144" s="6">
        <v>4</v>
      </c>
      <c r="E2144" s="20">
        <v>382</v>
      </c>
      <c r="F2144" s="6">
        <v>244</v>
      </c>
      <c r="G2144" s="6"/>
      <c r="H2144" s="6">
        <v>3143</v>
      </c>
      <c r="I2144" s="14">
        <f>SUMIF(Чек_позиція!D:D,Продаж!H2144,Чек_позиція!F:F)</f>
        <v>4332.42</v>
      </c>
      <c r="J2144" t="str">
        <f>VLOOKUP(D2144,Аптека!A:B,2,FALSE)</f>
        <v>Аптека №4</v>
      </c>
      <c r="K2144" t="str">
        <f t="shared" si="33"/>
        <v>нема рецепту</v>
      </c>
    </row>
    <row r="2145" spans="1:11">
      <c r="A2145" s="4">
        <v>2144</v>
      </c>
      <c r="B2145" s="7">
        <v>45677</v>
      </c>
      <c r="C2145" s="5" t="s">
        <v>2206</v>
      </c>
      <c r="D2145" s="6">
        <v>59</v>
      </c>
      <c r="E2145" s="20"/>
      <c r="F2145" s="6">
        <v>59</v>
      </c>
      <c r="G2145" s="6"/>
      <c r="H2145" s="6">
        <v>3144</v>
      </c>
      <c r="I2145" s="14">
        <f>SUMIF(Чек_позиція!D:D,Продаж!H2145,Чек_позиція!F:F)</f>
        <v>5509.67</v>
      </c>
      <c r="J2145" t="str">
        <f>VLOOKUP(D2145,Аптека!A:B,2,FALSE)</f>
        <v>Аптека №59</v>
      </c>
      <c r="K2145" t="str">
        <f t="shared" si="33"/>
        <v>нема рецепту</v>
      </c>
    </row>
    <row r="2146" spans="1:11">
      <c r="A2146" s="4">
        <v>2145</v>
      </c>
      <c r="B2146" s="7">
        <v>45703</v>
      </c>
      <c r="C2146" s="5" t="s">
        <v>2206</v>
      </c>
      <c r="D2146" s="6">
        <v>39</v>
      </c>
      <c r="E2146" s="20"/>
      <c r="F2146" s="6">
        <v>219</v>
      </c>
      <c r="G2146" s="6"/>
      <c r="H2146" s="6">
        <v>3145</v>
      </c>
      <c r="I2146" s="14">
        <f>SUMIF(Чек_позиція!D:D,Продаж!H2146,Чек_позиція!F:F)</f>
        <v>3631.59</v>
      </c>
      <c r="J2146" t="str">
        <f>VLOOKUP(D2146,Аптека!A:B,2,FALSE)</f>
        <v>Аптека №39</v>
      </c>
      <c r="K2146" t="str">
        <f t="shared" si="33"/>
        <v>нема рецепту</v>
      </c>
    </row>
    <row r="2147" spans="1:11">
      <c r="A2147" s="4">
        <v>2146</v>
      </c>
      <c r="B2147" s="7">
        <v>45687</v>
      </c>
      <c r="C2147" s="5" t="s">
        <v>8</v>
      </c>
      <c r="D2147" s="6">
        <v>8</v>
      </c>
      <c r="E2147" s="20">
        <v>560</v>
      </c>
      <c r="F2147" s="6">
        <v>368</v>
      </c>
      <c r="G2147" s="6">
        <v>359</v>
      </c>
      <c r="H2147" s="6">
        <v>3146</v>
      </c>
      <c r="I2147" s="14">
        <f>SUMIF(Чек_позиція!D:D,Продаж!H2147,Чек_позиція!F:F)</f>
        <v>11390.32</v>
      </c>
      <c r="J2147" t="str">
        <f>VLOOKUP(D2147,Аптека!A:B,2,FALSE)</f>
        <v>Аптека №8</v>
      </c>
      <c r="K2147" t="str">
        <f t="shared" si="33"/>
        <v>є рецепт</v>
      </c>
    </row>
    <row r="2148" spans="1:11">
      <c r="A2148" s="4">
        <v>2147</v>
      </c>
      <c r="B2148" s="7">
        <v>45672</v>
      </c>
      <c r="C2148" s="5" t="s">
        <v>2206</v>
      </c>
      <c r="D2148" s="6">
        <v>19</v>
      </c>
      <c r="E2148" s="20"/>
      <c r="F2148" s="6">
        <v>139</v>
      </c>
      <c r="G2148" s="6"/>
      <c r="H2148" s="6">
        <v>3147</v>
      </c>
      <c r="I2148" s="14">
        <f>SUMIF(Чек_позиція!D:D,Продаж!H2148,Чек_позиція!F:F)</f>
        <v>8620.4200000000019</v>
      </c>
      <c r="J2148" t="str">
        <f>VLOOKUP(D2148,Аптека!A:B,2,FALSE)</f>
        <v>Аптека №19</v>
      </c>
      <c r="K2148" t="str">
        <f t="shared" si="33"/>
        <v>нема рецепту</v>
      </c>
    </row>
    <row r="2149" spans="1:11">
      <c r="A2149" s="4">
        <v>2148</v>
      </c>
      <c r="B2149" s="7">
        <v>45747</v>
      </c>
      <c r="C2149" s="5" t="s">
        <v>2206</v>
      </c>
      <c r="D2149" s="6">
        <v>42</v>
      </c>
      <c r="E2149" s="20"/>
      <c r="F2149" s="6">
        <v>342</v>
      </c>
      <c r="G2149" s="6"/>
      <c r="H2149" s="6">
        <v>3148</v>
      </c>
      <c r="I2149" s="14">
        <f>SUMIF(Чек_позиція!D:D,Продаж!H2149,Чек_позиція!F:F)</f>
        <v>8962.23</v>
      </c>
      <c r="J2149" t="str">
        <f>VLOOKUP(D2149,Аптека!A:B,2,FALSE)</f>
        <v>Аптека №42</v>
      </c>
      <c r="K2149" t="str">
        <f t="shared" si="33"/>
        <v>нема рецепту</v>
      </c>
    </row>
    <row r="2150" spans="1:11">
      <c r="A2150" s="4">
        <v>2149</v>
      </c>
      <c r="B2150" s="7">
        <v>45796</v>
      </c>
      <c r="C2150" s="5" t="s">
        <v>2206</v>
      </c>
      <c r="D2150" s="6">
        <v>27</v>
      </c>
      <c r="E2150" s="20">
        <v>557</v>
      </c>
      <c r="F2150" s="6">
        <v>327</v>
      </c>
      <c r="G2150" s="6">
        <v>426</v>
      </c>
      <c r="H2150" s="6">
        <v>3149</v>
      </c>
      <c r="I2150" s="14">
        <f>SUMIF(Чек_позиція!D:D,Продаж!H2150,Чек_позиція!F:F)</f>
        <v>1694.15</v>
      </c>
      <c r="J2150" t="str">
        <f>VLOOKUP(D2150,Аптека!A:B,2,FALSE)</f>
        <v>Аптека №27</v>
      </c>
      <c r="K2150" t="str">
        <f t="shared" si="33"/>
        <v>є рецепт</v>
      </c>
    </row>
    <row r="2151" spans="1:11">
      <c r="A2151" s="4">
        <v>2150</v>
      </c>
      <c r="B2151" s="7">
        <v>45747</v>
      </c>
      <c r="C2151" s="5" t="s">
        <v>8</v>
      </c>
      <c r="D2151" s="6">
        <v>28</v>
      </c>
      <c r="E2151" s="20"/>
      <c r="F2151" s="6">
        <v>208</v>
      </c>
      <c r="G2151" s="6">
        <v>604</v>
      </c>
      <c r="H2151" s="6">
        <v>3150</v>
      </c>
      <c r="I2151" s="14">
        <f>SUMIF(Чек_позиція!D:D,Продаж!H2151,Чек_позиція!F:F)</f>
        <v>10939.24</v>
      </c>
      <c r="J2151" t="str">
        <f>VLOOKUP(D2151,Аптека!A:B,2,FALSE)</f>
        <v>Аптека №28</v>
      </c>
      <c r="K2151" t="str">
        <f t="shared" si="33"/>
        <v>є рецепт</v>
      </c>
    </row>
    <row r="2152" spans="1:11">
      <c r="A2152" s="4">
        <v>2151</v>
      </c>
      <c r="B2152" s="7">
        <v>45709</v>
      </c>
      <c r="C2152" s="5" t="s">
        <v>2206</v>
      </c>
      <c r="D2152" s="6">
        <v>60</v>
      </c>
      <c r="E2152" s="20">
        <v>409</v>
      </c>
      <c r="F2152" s="6">
        <v>180</v>
      </c>
      <c r="G2152" s="6"/>
      <c r="H2152" s="6">
        <v>3151</v>
      </c>
      <c r="I2152" s="14">
        <f>SUMIF(Чек_позиція!D:D,Продаж!H2152,Чек_позиція!F:F)</f>
        <v>6343.45</v>
      </c>
      <c r="J2152" t="str">
        <f>VLOOKUP(D2152,Аптека!A:B,2,FALSE)</f>
        <v>Аптека №60</v>
      </c>
      <c r="K2152" t="str">
        <f t="shared" si="33"/>
        <v>нема рецепту</v>
      </c>
    </row>
    <row r="2153" spans="1:11">
      <c r="A2153" s="4">
        <v>2152</v>
      </c>
      <c r="B2153" s="7">
        <v>45715</v>
      </c>
      <c r="C2153" s="5" t="s">
        <v>2206</v>
      </c>
      <c r="D2153" s="6">
        <v>27</v>
      </c>
      <c r="E2153" s="20">
        <v>405</v>
      </c>
      <c r="F2153" s="6">
        <v>327</v>
      </c>
      <c r="G2153" s="6">
        <v>999</v>
      </c>
      <c r="H2153" s="6">
        <v>3152</v>
      </c>
      <c r="I2153" s="14">
        <f>SUMIF(Чек_позиція!D:D,Продаж!H2153,Чек_позиція!F:F)</f>
        <v>1122.4100000000001</v>
      </c>
      <c r="J2153" t="str">
        <f>VLOOKUP(D2153,Аптека!A:B,2,FALSE)</f>
        <v>Аптека №27</v>
      </c>
      <c r="K2153" t="str">
        <f t="shared" si="33"/>
        <v>є рецепт</v>
      </c>
    </row>
    <row r="2154" spans="1:11">
      <c r="A2154" s="4">
        <v>2153</v>
      </c>
      <c r="B2154" s="7">
        <v>45664</v>
      </c>
      <c r="C2154" s="5" t="s">
        <v>8</v>
      </c>
      <c r="D2154" s="6">
        <v>30</v>
      </c>
      <c r="E2154" s="20">
        <v>221</v>
      </c>
      <c r="F2154" s="6">
        <v>270</v>
      </c>
      <c r="G2154" s="6"/>
      <c r="H2154" s="6">
        <v>3153</v>
      </c>
      <c r="I2154" s="14">
        <f>SUMIF(Чек_позиція!D:D,Продаж!H2154,Чек_позиція!F:F)</f>
        <v>2259.9499999999998</v>
      </c>
      <c r="J2154" t="str">
        <f>VLOOKUP(D2154,Аптека!A:B,2,FALSE)</f>
        <v>Аптека №30</v>
      </c>
      <c r="K2154" t="str">
        <f t="shared" si="33"/>
        <v>нема рецепту</v>
      </c>
    </row>
    <row r="2155" spans="1:11">
      <c r="A2155" s="4">
        <v>2154</v>
      </c>
      <c r="B2155" s="7">
        <v>45761</v>
      </c>
      <c r="C2155" s="5" t="s">
        <v>2206</v>
      </c>
      <c r="D2155" s="6">
        <v>23</v>
      </c>
      <c r="E2155" s="20">
        <v>178</v>
      </c>
      <c r="F2155" s="6">
        <v>323</v>
      </c>
      <c r="G2155" s="6"/>
      <c r="H2155" s="6">
        <v>3154</v>
      </c>
      <c r="I2155" s="14">
        <f>SUMIF(Чек_позиція!D:D,Продаж!H2155,Чек_позиція!F:F)</f>
        <v>226.96</v>
      </c>
      <c r="J2155" t="str">
        <f>VLOOKUP(D2155,Аптека!A:B,2,FALSE)</f>
        <v>Аптека №23</v>
      </c>
      <c r="K2155" t="str">
        <f t="shared" si="33"/>
        <v>нема рецепту</v>
      </c>
    </row>
    <row r="2156" spans="1:11">
      <c r="A2156" s="4">
        <v>2155</v>
      </c>
      <c r="B2156" s="7">
        <v>45822</v>
      </c>
      <c r="C2156" s="5" t="s">
        <v>8</v>
      </c>
      <c r="D2156" s="6">
        <v>46</v>
      </c>
      <c r="E2156" s="20">
        <v>537</v>
      </c>
      <c r="F2156" s="6">
        <v>106</v>
      </c>
      <c r="G2156" s="6">
        <v>430</v>
      </c>
      <c r="H2156" s="6">
        <v>3155</v>
      </c>
      <c r="I2156" s="14">
        <f>SUMIF(Чек_позиція!D:D,Продаж!H2156,Чек_позиція!F:F)</f>
        <v>4148.74</v>
      </c>
      <c r="J2156" t="str">
        <f>VLOOKUP(D2156,Аптека!A:B,2,FALSE)</f>
        <v>Аптека №46</v>
      </c>
      <c r="K2156" t="str">
        <f t="shared" si="33"/>
        <v>є рецепт</v>
      </c>
    </row>
    <row r="2157" spans="1:11">
      <c r="A2157" s="4">
        <v>2156</v>
      </c>
      <c r="B2157" s="7">
        <v>45771</v>
      </c>
      <c r="C2157" s="5" t="s">
        <v>8</v>
      </c>
      <c r="D2157" s="6">
        <v>39</v>
      </c>
      <c r="E2157" s="20">
        <v>347</v>
      </c>
      <c r="F2157" s="6">
        <v>399</v>
      </c>
      <c r="G2157" s="6">
        <v>1287</v>
      </c>
      <c r="H2157" s="6">
        <v>3156</v>
      </c>
      <c r="I2157" s="14">
        <f>SUMIF(Чек_позиція!D:D,Продаж!H2157,Чек_позиція!F:F)</f>
        <v>3703.6800000000003</v>
      </c>
      <c r="J2157" t="str">
        <f>VLOOKUP(D2157,Аптека!A:B,2,FALSE)</f>
        <v>Аптека №39</v>
      </c>
      <c r="K2157" t="str">
        <f t="shared" si="33"/>
        <v>є рецепт</v>
      </c>
    </row>
    <row r="2158" spans="1:11">
      <c r="A2158" s="4">
        <v>2157</v>
      </c>
      <c r="B2158" s="7">
        <v>45711</v>
      </c>
      <c r="C2158" s="5" t="s">
        <v>2206</v>
      </c>
      <c r="D2158" s="6">
        <v>28</v>
      </c>
      <c r="E2158" s="20"/>
      <c r="F2158" s="6">
        <v>208</v>
      </c>
      <c r="G2158" s="6"/>
      <c r="H2158" s="6">
        <v>3157</v>
      </c>
      <c r="I2158" s="14">
        <f>SUMIF(Чек_позиція!D:D,Продаж!H2158,Чек_позиція!F:F)</f>
        <v>7244.71</v>
      </c>
      <c r="J2158" t="str">
        <f>VLOOKUP(D2158,Аптека!A:B,2,FALSE)</f>
        <v>Аптека №28</v>
      </c>
      <c r="K2158" t="str">
        <f t="shared" si="33"/>
        <v>нема рецепту</v>
      </c>
    </row>
    <row r="2159" spans="1:11">
      <c r="A2159" s="4">
        <v>2158</v>
      </c>
      <c r="B2159" s="7">
        <v>45720</v>
      </c>
      <c r="C2159" s="5" t="s">
        <v>2206</v>
      </c>
      <c r="D2159" s="6">
        <v>9</v>
      </c>
      <c r="E2159" s="20">
        <v>330</v>
      </c>
      <c r="F2159" s="6">
        <v>129</v>
      </c>
      <c r="G2159" s="6"/>
      <c r="H2159" s="6">
        <v>3158</v>
      </c>
      <c r="I2159" s="14">
        <f>SUMIF(Чек_позиція!D:D,Продаж!H2159,Чек_позиція!F:F)</f>
        <v>65.45</v>
      </c>
      <c r="J2159" t="str">
        <f>VLOOKUP(D2159,Аптека!A:B,2,FALSE)</f>
        <v>Аптека №9</v>
      </c>
      <c r="K2159" t="str">
        <f t="shared" si="33"/>
        <v>нема рецепту</v>
      </c>
    </row>
    <row r="2160" spans="1:11">
      <c r="A2160" s="4">
        <v>2159</v>
      </c>
      <c r="B2160" s="7">
        <v>45790</v>
      </c>
      <c r="C2160" s="5" t="s">
        <v>2206</v>
      </c>
      <c r="D2160" s="6">
        <v>21</v>
      </c>
      <c r="E2160" s="20">
        <v>115</v>
      </c>
      <c r="F2160" s="6">
        <v>321</v>
      </c>
      <c r="G2160" s="6"/>
      <c r="H2160" s="6">
        <v>3159</v>
      </c>
      <c r="I2160" s="14">
        <f>SUMIF(Чек_позиція!D:D,Продаж!H2160,Чек_позиція!F:F)</f>
        <v>851.48</v>
      </c>
      <c r="J2160" t="str">
        <f>VLOOKUP(D2160,Аптека!A:B,2,FALSE)</f>
        <v>Аптека №21</v>
      </c>
      <c r="K2160" t="str">
        <f t="shared" si="33"/>
        <v>нема рецепту</v>
      </c>
    </row>
    <row r="2161" spans="1:11">
      <c r="A2161" s="4">
        <v>2160</v>
      </c>
      <c r="B2161" s="7">
        <v>45827</v>
      </c>
      <c r="C2161" s="5" t="s">
        <v>8</v>
      </c>
      <c r="D2161" s="6">
        <v>8</v>
      </c>
      <c r="E2161" s="20"/>
      <c r="F2161" s="6">
        <v>68</v>
      </c>
      <c r="G2161" s="6">
        <v>1189</v>
      </c>
      <c r="H2161" s="6">
        <v>3160</v>
      </c>
      <c r="I2161" s="14">
        <f>SUMIF(Чек_позиція!D:D,Продаж!H2161,Чек_позиція!F:F)</f>
        <v>6689.0199999999995</v>
      </c>
      <c r="J2161" t="str">
        <f>VLOOKUP(D2161,Аптека!A:B,2,FALSE)</f>
        <v>Аптека №8</v>
      </c>
      <c r="K2161" t="str">
        <f t="shared" si="33"/>
        <v>є рецепт</v>
      </c>
    </row>
    <row r="2162" spans="1:11">
      <c r="A2162" s="4">
        <v>2161</v>
      </c>
      <c r="B2162" s="7">
        <v>45771</v>
      </c>
      <c r="C2162" s="5" t="s">
        <v>2206</v>
      </c>
      <c r="D2162" s="6">
        <v>57</v>
      </c>
      <c r="E2162" s="20">
        <v>459</v>
      </c>
      <c r="F2162" s="6">
        <v>237</v>
      </c>
      <c r="G2162" s="6">
        <v>972</v>
      </c>
      <c r="H2162" s="6">
        <v>3161</v>
      </c>
      <c r="I2162" s="14">
        <f>SUMIF(Чек_позиція!D:D,Продаж!H2162,Чек_позиція!F:F)</f>
        <v>4673.84</v>
      </c>
      <c r="J2162" t="str">
        <f>VLOOKUP(D2162,Аптека!A:B,2,FALSE)</f>
        <v>Аптека №57</v>
      </c>
      <c r="K2162" t="str">
        <f t="shared" si="33"/>
        <v>є рецепт</v>
      </c>
    </row>
    <row r="2163" spans="1:11">
      <c r="A2163" s="4">
        <v>2162</v>
      </c>
      <c r="B2163" s="7">
        <v>45822</v>
      </c>
      <c r="C2163" s="5" t="s">
        <v>8</v>
      </c>
      <c r="D2163" s="6">
        <v>54</v>
      </c>
      <c r="E2163" s="20">
        <v>25</v>
      </c>
      <c r="F2163" s="6">
        <v>294</v>
      </c>
      <c r="G2163" s="6"/>
      <c r="H2163" s="6">
        <v>3162</v>
      </c>
      <c r="I2163" s="14">
        <f>SUMIF(Чек_позиція!D:D,Продаж!H2163,Чек_позиція!F:F)</f>
        <v>6170.8600000000006</v>
      </c>
      <c r="J2163" t="str">
        <f>VLOOKUP(D2163,Аптека!A:B,2,FALSE)</f>
        <v>Аптека №54</v>
      </c>
      <c r="K2163" t="str">
        <f t="shared" si="33"/>
        <v>нема рецепту</v>
      </c>
    </row>
    <row r="2164" spans="1:11">
      <c r="A2164" s="4">
        <v>2163</v>
      </c>
      <c r="B2164" s="7">
        <v>45802</v>
      </c>
      <c r="C2164" s="5" t="s">
        <v>8</v>
      </c>
      <c r="D2164" s="6">
        <v>35</v>
      </c>
      <c r="E2164" s="20"/>
      <c r="F2164" s="6">
        <v>275</v>
      </c>
      <c r="G2164" s="6">
        <v>385</v>
      </c>
      <c r="H2164" s="6">
        <v>3163</v>
      </c>
      <c r="I2164" s="14">
        <f>SUMIF(Чек_позиція!D:D,Продаж!H2164,Чек_позиція!F:F)</f>
        <v>2851.96</v>
      </c>
      <c r="J2164" t="str">
        <f>VLOOKUP(D2164,Аптека!A:B,2,FALSE)</f>
        <v>Аптека №35</v>
      </c>
      <c r="K2164" t="str">
        <f t="shared" si="33"/>
        <v>є рецепт</v>
      </c>
    </row>
    <row r="2165" spans="1:11">
      <c r="A2165" s="4">
        <v>2164</v>
      </c>
      <c r="B2165" s="7">
        <v>45725</v>
      </c>
      <c r="C2165" s="5" t="s">
        <v>2206</v>
      </c>
      <c r="D2165" s="6">
        <v>10</v>
      </c>
      <c r="E2165" s="20">
        <v>110</v>
      </c>
      <c r="F2165" s="6">
        <v>10</v>
      </c>
      <c r="G2165" s="6">
        <v>287</v>
      </c>
      <c r="H2165" s="6">
        <v>3164</v>
      </c>
      <c r="I2165" s="14">
        <f>SUMIF(Чек_позиція!D:D,Продаж!H2165,Чек_позиція!F:F)</f>
        <v>1907.28</v>
      </c>
      <c r="J2165" t="str">
        <f>VLOOKUP(D2165,Аптека!A:B,2,FALSE)</f>
        <v>Аптека №10</v>
      </c>
      <c r="K2165" t="str">
        <f t="shared" si="33"/>
        <v>є рецепт</v>
      </c>
    </row>
    <row r="2166" spans="1:11">
      <c r="A2166" s="4">
        <v>2165</v>
      </c>
      <c r="B2166" s="7">
        <v>45703</v>
      </c>
      <c r="C2166" s="5" t="s">
        <v>8</v>
      </c>
      <c r="D2166" s="6">
        <v>24</v>
      </c>
      <c r="E2166" s="20">
        <v>560</v>
      </c>
      <c r="F2166" s="6">
        <v>144</v>
      </c>
      <c r="G2166" s="6"/>
      <c r="H2166" s="6">
        <v>3165</v>
      </c>
      <c r="I2166" s="14">
        <f>SUMIF(Чек_позиція!D:D,Продаж!H2166,Чек_позиція!F:F)</f>
        <v>4428.8</v>
      </c>
      <c r="J2166" t="str">
        <f>VLOOKUP(D2166,Аптека!A:B,2,FALSE)</f>
        <v>Аптека №24</v>
      </c>
      <c r="K2166" t="str">
        <f t="shared" si="33"/>
        <v>нема рецепту</v>
      </c>
    </row>
    <row r="2167" spans="1:11">
      <c r="A2167" s="4">
        <v>2166</v>
      </c>
      <c r="B2167" s="7">
        <v>45749</v>
      </c>
      <c r="C2167" s="5" t="s">
        <v>8</v>
      </c>
      <c r="D2167" s="6">
        <v>9</v>
      </c>
      <c r="E2167" s="20">
        <v>131</v>
      </c>
      <c r="F2167" s="6">
        <v>249</v>
      </c>
      <c r="G2167" s="6"/>
      <c r="H2167" s="6">
        <v>3166</v>
      </c>
      <c r="I2167" s="14">
        <f>SUMIF(Чек_позиція!D:D,Продаж!H2167,Чек_позиція!F:F)</f>
        <v>3215.2299999999996</v>
      </c>
      <c r="J2167" t="str">
        <f>VLOOKUP(D2167,Аптека!A:B,2,FALSE)</f>
        <v>Аптека №9</v>
      </c>
      <c r="K2167" t="str">
        <f t="shared" si="33"/>
        <v>нема рецепту</v>
      </c>
    </row>
    <row r="2168" spans="1:11">
      <c r="A2168" s="4">
        <v>2167</v>
      </c>
      <c r="B2168" s="7">
        <v>45667</v>
      </c>
      <c r="C2168" s="5" t="s">
        <v>2206</v>
      </c>
      <c r="D2168" s="6">
        <v>19</v>
      </c>
      <c r="E2168" s="20">
        <v>139</v>
      </c>
      <c r="F2168" s="6">
        <v>379</v>
      </c>
      <c r="G2168" s="6"/>
      <c r="H2168" s="6">
        <v>3167</v>
      </c>
      <c r="I2168" s="14">
        <f>SUMIF(Чек_позиція!D:D,Продаж!H2168,Чек_позиція!F:F)</f>
        <v>6837.77</v>
      </c>
      <c r="J2168" t="str">
        <f>VLOOKUP(D2168,Аптека!A:B,2,FALSE)</f>
        <v>Аптека №19</v>
      </c>
      <c r="K2168" t="str">
        <f t="shared" si="33"/>
        <v>нема рецепту</v>
      </c>
    </row>
    <row r="2169" spans="1:11">
      <c r="A2169" s="4">
        <v>2168</v>
      </c>
      <c r="B2169" s="7">
        <v>45673</v>
      </c>
      <c r="C2169" s="5" t="s">
        <v>8</v>
      </c>
      <c r="D2169" s="6">
        <v>19</v>
      </c>
      <c r="E2169" s="20">
        <v>5</v>
      </c>
      <c r="F2169" s="6">
        <v>139</v>
      </c>
      <c r="G2169" s="6"/>
      <c r="H2169" s="6">
        <v>3168</v>
      </c>
      <c r="I2169" s="14">
        <f>SUMIF(Чек_позиція!D:D,Продаж!H2169,Чек_позиція!F:F)</f>
        <v>155.49</v>
      </c>
      <c r="J2169" t="str">
        <f>VLOOKUP(D2169,Аптека!A:B,2,FALSE)</f>
        <v>Аптека №19</v>
      </c>
      <c r="K2169" t="str">
        <f t="shared" si="33"/>
        <v>нема рецепту</v>
      </c>
    </row>
    <row r="2170" spans="1:11">
      <c r="A2170" s="4">
        <v>2169</v>
      </c>
      <c r="B2170" s="7">
        <v>45694</v>
      </c>
      <c r="C2170" s="5" t="s">
        <v>8</v>
      </c>
      <c r="D2170" s="6">
        <v>44</v>
      </c>
      <c r="E2170" s="20">
        <v>361</v>
      </c>
      <c r="F2170" s="6">
        <v>164</v>
      </c>
      <c r="G2170" s="6"/>
      <c r="H2170" s="6">
        <v>3169</v>
      </c>
      <c r="I2170" s="14">
        <f>SUMIF(Чек_позиція!D:D,Продаж!H2170,Чек_позиція!F:F)</f>
        <v>5778.5399999999991</v>
      </c>
      <c r="J2170" t="str">
        <f>VLOOKUP(D2170,Аптека!A:B,2,FALSE)</f>
        <v>Аптека №44</v>
      </c>
      <c r="K2170" t="str">
        <f t="shared" si="33"/>
        <v>нема рецепту</v>
      </c>
    </row>
    <row r="2171" spans="1:11">
      <c r="A2171" s="4">
        <v>2170</v>
      </c>
      <c r="B2171" s="7">
        <v>45706</v>
      </c>
      <c r="C2171" s="5" t="s">
        <v>8</v>
      </c>
      <c r="D2171" s="6">
        <v>57</v>
      </c>
      <c r="E2171" s="20">
        <v>339</v>
      </c>
      <c r="F2171" s="6">
        <v>57</v>
      </c>
      <c r="G2171" s="6">
        <v>334</v>
      </c>
      <c r="H2171" s="6">
        <v>3170</v>
      </c>
      <c r="I2171" s="14">
        <f>SUMIF(Чек_позиція!D:D,Продаж!H2171,Чек_позиція!F:F)</f>
        <v>2830.08</v>
      </c>
      <c r="J2171" t="str">
        <f>VLOOKUP(D2171,Аптека!A:B,2,FALSE)</f>
        <v>Аптека №57</v>
      </c>
      <c r="K2171" t="str">
        <f t="shared" si="33"/>
        <v>є рецепт</v>
      </c>
    </row>
    <row r="2172" spans="1:11">
      <c r="A2172" s="4">
        <v>2171</v>
      </c>
      <c r="B2172" s="7">
        <v>45778</v>
      </c>
      <c r="C2172" s="5" t="s">
        <v>8</v>
      </c>
      <c r="D2172" s="6">
        <v>15</v>
      </c>
      <c r="E2172" s="20">
        <v>504</v>
      </c>
      <c r="F2172" s="6">
        <v>375</v>
      </c>
      <c r="G2172" s="6"/>
      <c r="H2172" s="6">
        <v>3171</v>
      </c>
      <c r="I2172" s="14">
        <f>SUMIF(Чек_позиція!D:D,Продаж!H2172,Чек_позиція!F:F)</f>
        <v>3044.12</v>
      </c>
      <c r="J2172" t="str">
        <f>VLOOKUP(D2172,Аптека!A:B,2,FALSE)</f>
        <v>Аптека №15</v>
      </c>
      <c r="K2172" t="str">
        <f t="shared" si="33"/>
        <v>нема рецепту</v>
      </c>
    </row>
    <row r="2173" spans="1:11">
      <c r="A2173" s="4">
        <v>2172</v>
      </c>
      <c r="B2173" s="7">
        <v>45711</v>
      </c>
      <c r="C2173" s="5" t="s">
        <v>8</v>
      </c>
      <c r="D2173" s="6">
        <v>42</v>
      </c>
      <c r="E2173" s="20">
        <v>124</v>
      </c>
      <c r="F2173" s="6">
        <v>162</v>
      </c>
      <c r="G2173" s="6"/>
      <c r="H2173" s="6">
        <v>3172</v>
      </c>
      <c r="I2173" s="14">
        <f>SUMIF(Чек_позиція!D:D,Продаж!H2173,Чек_позиція!F:F)</f>
        <v>4875.4799999999996</v>
      </c>
      <c r="J2173" t="str">
        <f>VLOOKUP(D2173,Аптека!A:B,2,FALSE)</f>
        <v>Аптека №42</v>
      </c>
      <c r="K2173" t="str">
        <f t="shared" si="33"/>
        <v>нема рецепту</v>
      </c>
    </row>
    <row r="2174" spans="1:11">
      <c r="A2174" s="4">
        <v>2173</v>
      </c>
      <c r="B2174" s="7">
        <v>45736</v>
      </c>
      <c r="C2174" s="5" t="s">
        <v>8</v>
      </c>
      <c r="D2174" s="6">
        <v>19</v>
      </c>
      <c r="E2174" s="20">
        <v>284</v>
      </c>
      <c r="F2174" s="6">
        <v>259</v>
      </c>
      <c r="G2174" s="6"/>
      <c r="H2174" s="6">
        <v>3173</v>
      </c>
      <c r="I2174" s="14">
        <f>SUMIF(Чек_позиція!D:D,Продаж!H2174,Чек_позиція!F:F)</f>
        <v>2366.5</v>
      </c>
      <c r="J2174" t="str">
        <f>VLOOKUP(D2174,Аптека!A:B,2,FALSE)</f>
        <v>Аптека №19</v>
      </c>
      <c r="K2174" t="str">
        <f t="shared" si="33"/>
        <v>нема рецепту</v>
      </c>
    </row>
    <row r="2175" spans="1:11">
      <c r="A2175" s="4">
        <v>2174</v>
      </c>
      <c r="B2175" s="7">
        <v>45724</v>
      </c>
      <c r="C2175" s="5" t="s">
        <v>2206</v>
      </c>
      <c r="D2175" s="6">
        <v>47</v>
      </c>
      <c r="E2175" s="20"/>
      <c r="F2175" s="6">
        <v>47</v>
      </c>
      <c r="G2175" s="6">
        <v>1174</v>
      </c>
      <c r="H2175" s="6">
        <v>3174</v>
      </c>
      <c r="I2175" s="14">
        <f>SUMIF(Чек_позиція!D:D,Продаж!H2175,Чек_позиція!F:F)</f>
        <v>1563.44</v>
      </c>
      <c r="J2175" t="str">
        <f>VLOOKUP(D2175,Аптека!A:B,2,FALSE)</f>
        <v>Аптека №47</v>
      </c>
      <c r="K2175" t="str">
        <f t="shared" si="33"/>
        <v>є рецепт</v>
      </c>
    </row>
    <row r="2176" spans="1:11">
      <c r="A2176" s="4">
        <v>2175</v>
      </c>
      <c r="B2176" s="7">
        <v>45659</v>
      </c>
      <c r="C2176" s="5" t="s">
        <v>2206</v>
      </c>
      <c r="D2176" s="6">
        <v>19</v>
      </c>
      <c r="E2176" s="20">
        <v>417</v>
      </c>
      <c r="F2176" s="6">
        <v>319</v>
      </c>
      <c r="G2176" s="6"/>
      <c r="H2176" s="6">
        <v>3175</v>
      </c>
      <c r="I2176" s="14">
        <f>SUMIF(Чек_позиція!D:D,Продаж!H2176,Чек_позиція!F:F)</f>
        <v>4231.1900000000005</v>
      </c>
      <c r="J2176" t="str">
        <f>VLOOKUP(D2176,Аптека!A:B,2,FALSE)</f>
        <v>Аптека №19</v>
      </c>
      <c r="K2176" t="str">
        <f t="shared" si="33"/>
        <v>нема рецепту</v>
      </c>
    </row>
    <row r="2177" spans="1:11">
      <c r="A2177" s="4">
        <v>2176</v>
      </c>
      <c r="B2177" s="7">
        <v>45760</v>
      </c>
      <c r="C2177" s="5" t="s">
        <v>8</v>
      </c>
      <c r="D2177" s="6">
        <v>21</v>
      </c>
      <c r="E2177" s="20"/>
      <c r="F2177" s="6">
        <v>141</v>
      </c>
      <c r="G2177" s="6"/>
      <c r="H2177" s="6">
        <v>3176</v>
      </c>
      <c r="I2177" s="14">
        <f>SUMIF(Чек_позиція!D:D,Продаж!H2177,Чек_позиція!F:F)</f>
        <v>2587.29</v>
      </c>
      <c r="J2177" t="str">
        <f>VLOOKUP(D2177,Аптека!A:B,2,FALSE)</f>
        <v>Аптека №21</v>
      </c>
      <c r="K2177" t="str">
        <f t="shared" si="33"/>
        <v>нема рецепту</v>
      </c>
    </row>
    <row r="2178" spans="1:11">
      <c r="A2178" s="4">
        <v>2177</v>
      </c>
      <c r="B2178" s="7">
        <v>45685</v>
      </c>
      <c r="C2178" s="5" t="s">
        <v>8</v>
      </c>
      <c r="D2178" s="6">
        <v>21</v>
      </c>
      <c r="E2178" s="20">
        <v>66</v>
      </c>
      <c r="F2178" s="6">
        <v>261</v>
      </c>
      <c r="G2178" s="6"/>
      <c r="H2178" s="6">
        <v>3177</v>
      </c>
      <c r="I2178" s="14">
        <f>SUMIF(Чек_позиція!D:D,Продаж!H2178,Чек_позиція!F:F)</f>
        <v>2086.11</v>
      </c>
      <c r="J2178" t="str">
        <f>VLOOKUP(D2178,Аптека!A:B,2,FALSE)</f>
        <v>Аптека №21</v>
      </c>
      <c r="K2178" t="str">
        <f t="shared" si="33"/>
        <v>нема рецепту</v>
      </c>
    </row>
    <row r="2179" spans="1:11">
      <c r="A2179" s="4">
        <v>2178</v>
      </c>
      <c r="B2179" s="7">
        <v>45745</v>
      </c>
      <c r="C2179" s="5" t="s">
        <v>2206</v>
      </c>
      <c r="D2179" s="6">
        <v>22</v>
      </c>
      <c r="E2179" s="20"/>
      <c r="F2179" s="6">
        <v>382</v>
      </c>
      <c r="G2179" s="6"/>
      <c r="H2179" s="6">
        <v>3178</v>
      </c>
      <c r="I2179" s="14">
        <f>SUMIF(Чек_позиція!D:D,Продаж!H2179,Чек_позиція!F:F)</f>
        <v>3549.5</v>
      </c>
      <c r="J2179" t="str">
        <f>VLOOKUP(D2179,Аптека!A:B,2,FALSE)</f>
        <v>Аптека №22</v>
      </c>
      <c r="K2179" t="str">
        <f t="shared" ref="K2179:K2242" si="34">IF(G2179="", "нема рецепту","є рецепт")</f>
        <v>нема рецепту</v>
      </c>
    </row>
    <row r="2180" spans="1:11">
      <c r="A2180" s="4">
        <v>2179</v>
      </c>
      <c r="B2180" s="7">
        <v>45700</v>
      </c>
      <c r="C2180" s="5" t="s">
        <v>2206</v>
      </c>
      <c r="D2180" s="6">
        <v>21</v>
      </c>
      <c r="E2180" s="20">
        <v>75</v>
      </c>
      <c r="F2180" s="6">
        <v>261</v>
      </c>
      <c r="G2180" s="6">
        <v>664</v>
      </c>
      <c r="H2180" s="6">
        <v>3179</v>
      </c>
      <c r="I2180" s="14">
        <f>SUMIF(Чек_позиція!D:D,Продаж!H2180,Чек_позиція!F:F)</f>
        <v>7078.33</v>
      </c>
      <c r="J2180" t="str">
        <f>VLOOKUP(D2180,Аптека!A:B,2,FALSE)</f>
        <v>Аптека №21</v>
      </c>
      <c r="K2180" t="str">
        <f t="shared" si="34"/>
        <v>є рецепт</v>
      </c>
    </row>
    <row r="2181" spans="1:11">
      <c r="A2181" s="4">
        <v>2180</v>
      </c>
      <c r="B2181" s="7">
        <v>45770</v>
      </c>
      <c r="C2181" s="5" t="s">
        <v>2206</v>
      </c>
      <c r="D2181" s="6">
        <v>29</v>
      </c>
      <c r="E2181" s="20">
        <v>125</v>
      </c>
      <c r="F2181" s="6">
        <v>389</v>
      </c>
      <c r="G2181" s="6">
        <v>1119</v>
      </c>
      <c r="H2181" s="6">
        <v>3180</v>
      </c>
      <c r="I2181" s="14">
        <f>SUMIF(Чек_позиція!D:D,Продаж!H2181,Чек_позиція!F:F)</f>
        <v>4797.5</v>
      </c>
      <c r="J2181" t="str">
        <f>VLOOKUP(D2181,Аптека!A:B,2,FALSE)</f>
        <v>Аптека №29</v>
      </c>
      <c r="K2181" t="str">
        <f t="shared" si="34"/>
        <v>є рецепт</v>
      </c>
    </row>
    <row r="2182" spans="1:11">
      <c r="A2182" s="4">
        <v>2181</v>
      </c>
      <c r="B2182" s="7">
        <v>45747</v>
      </c>
      <c r="C2182" s="5" t="s">
        <v>8</v>
      </c>
      <c r="D2182" s="6">
        <v>3</v>
      </c>
      <c r="E2182" s="20">
        <v>407</v>
      </c>
      <c r="F2182" s="6">
        <v>3</v>
      </c>
      <c r="G2182" s="6">
        <v>348</v>
      </c>
      <c r="H2182" s="6">
        <v>3181</v>
      </c>
      <c r="I2182" s="14">
        <f>SUMIF(Чек_позиція!D:D,Продаж!H2182,Чек_позиція!F:F)</f>
        <v>5365.32</v>
      </c>
      <c r="J2182" t="str">
        <f>VLOOKUP(D2182,Аптека!A:B,2,FALSE)</f>
        <v>Аптека №3</v>
      </c>
      <c r="K2182" t="str">
        <f t="shared" si="34"/>
        <v>є рецепт</v>
      </c>
    </row>
    <row r="2183" spans="1:11">
      <c r="A2183" s="4">
        <v>2182</v>
      </c>
      <c r="B2183" s="7">
        <v>45763</v>
      </c>
      <c r="C2183" s="5" t="s">
        <v>8</v>
      </c>
      <c r="D2183" s="6">
        <v>35</v>
      </c>
      <c r="E2183" s="20">
        <v>401</v>
      </c>
      <c r="F2183" s="6">
        <v>35</v>
      </c>
      <c r="G2183" s="6"/>
      <c r="H2183" s="6">
        <v>3182</v>
      </c>
      <c r="I2183" s="14">
        <f>SUMIF(Чек_позиція!D:D,Продаж!H2183,Чек_позиція!F:F)</f>
        <v>4559.8500000000004</v>
      </c>
      <c r="J2183" t="str">
        <f>VLOOKUP(D2183,Аптека!A:B,2,FALSE)</f>
        <v>Аптека №35</v>
      </c>
      <c r="K2183" t="str">
        <f t="shared" si="34"/>
        <v>нема рецепту</v>
      </c>
    </row>
    <row r="2184" spans="1:11">
      <c r="A2184" s="4">
        <v>2183</v>
      </c>
      <c r="B2184" s="7">
        <v>45693</v>
      </c>
      <c r="C2184" s="5" t="s">
        <v>8</v>
      </c>
      <c r="D2184" s="6">
        <v>39</v>
      </c>
      <c r="E2184" s="20">
        <v>538</v>
      </c>
      <c r="F2184" s="6">
        <v>399</v>
      </c>
      <c r="G2184" s="6"/>
      <c r="H2184" s="6">
        <v>3183</v>
      </c>
      <c r="I2184" s="14">
        <f>SUMIF(Чек_позиція!D:D,Продаж!H2184,Чек_позиція!F:F)</f>
        <v>4061.59</v>
      </c>
      <c r="J2184" t="str">
        <f>VLOOKUP(D2184,Аптека!A:B,2,FALSE)</f>
        <v>Аптека №39</v>
      </c>
      <c r="K2184" t="str">
        <f t="shared" si="34"/>
        <v>нема рецепту</v>
      </c>
    </row>
    <row r="2185" spans="1:11">
      <c r="A2185" s="4">
        <v>2184</v>
      </c>
      <c r="B2185" s="7">
        <v>45726</v>
      </c>
      <c r="C2185" s="5" t="s">
        <v>2206</v>
      </c>
      <c r="D2185" s="6">
        <v>39</v>
      </c>
      <c r="E2185" s="20">
        <v>184</v>
      </c>
      <c r="F2185" s="6">
        <v>99</v>
      </c>
      <c r="G2185" s="6"/>
      <c r="H2185" s="6">
        <v>3184</v>
      </c>
      <c r="I2185" s="14">
        <f>SUMIF(Чек_позиція!D:D,Продаж!H2185,Чек_позиція!F:F)</f>
        <v>5582.9699999999993</v>
      </c>
      <c r="J2185" t="str">
        <f>VLOOKUP(D2185,Аптека!A:B,2,FALSE)</f>
        <v>Аптека №39</v>
      </c>
      <c r="K2185" t="str">
        <f t="shared" si="34"/>
        <v>нема рецепту</v>
      </c>
    </row>
    <row r="2186" spans="1:11">
      <c r="A2186" s="4">
        <v>2185</v>
      </c>
      <c r="B2186" s="7">
        <v>45777</v>
      </c>
      <c r="C2186" s="5" t="s">
        <v>2206</v>
      </c>
      <c r="D2186" s="6">
        <v>19</v>
      </c>
      <c r="E2186" s="20"/>
      <c r="F2186" s="6">
        <v>259</v>
      </c>
      <c r="G2186" s="6"/>
      <c r="H2186" s="6">
        <v>3185</v>
      </c>
      <c r="I2186" s="14">
        <f>SUMIF(Чек_позиція!D:D,Продаж!H2186,Чек_позиція!F:F)</f>
        <v>2036.24</v>
      </c>
      <c r="J2186" t="str">
        <f>VLOOKUP(D2186,Аптека!A:B,2,FALSE)</f>
        <v>Аптека №19</v>
      </c>
      <c r="K2186" t="str">
        <f t="shared" si="34"/>
        <v>нема рецепту</v>
      </c>
    </row>
    <row r="2187" spans="1:11">
      <c r="A2187" s="4">
        <v>2186</v>
      </c>
      <c r="B2187" s="7">
        <v>45745</v>
      </c>
      <c r="C2187" s="5" t="s">
        <v>2206</v>
      </c>
      <c r="D2187" s="6">
        <v>36</v>
      </c>
      <c r="E2187" s="20">
        <v>114</v>
      </c>
      <c r="F2187" s="6">
        <v>276</v>
      </c>
      <c r="G2187" s="6"/>
      <c r="H2187" s="6">
        <v>3186</v>
      </c>
      <c r="I2187" s="14">
        <f>SUMIF(Чек_позиція!D:D,Продаж!H2187,Чек_позиція!F:F)</f>
        <v>3449.77</v>
      </c>
      <c r="J2187" t="str">
        <f>VLOOKUP(D2187,Аптека!A:B,2,FALSE)</f>
        <v>Аптека №36</v>
      </c>
      <c r="K2187" t="str">
        <f t="shared" si="34"/>
        <v>нема рецепту</v>
      </c>
    </row>
    <row r="2188" spans="1:11">
      <c r="A2188" s="4">
        <v>2187</v>
      </c>
      <c r="B2188" s="7">
        <v>45726</v>
      </c>
      <c r="C2188" s="5" t="s">
        <v>2206</v>
      </c>
      <c r="D2188" s="6">
        <v>23</v>
      </c>
      <c r="E2188" s="20">
        <v>474</v>
      </c>
      <c r="F2188" s="6">
        <v>83</v>
      </c>
      <c r="G2188" s="6"/>
      <c r="H2188" s="6">
        <v>3187</v>
      </c>
      <c r="I2188" s="14">
        <f>SUMIF(Чек_позиція!D:D,Продаж!H2188,Чек_позиція!F:F)</f>
        <v>1119.9100000000001</v>
      </c>
      <c r="J2188" t="str">
        <f>VLOOKUP(D2188,Аптека!A:B,2,FALSE)</f>
        <v>Аптека №23</v>
      </c>
      <c r="K2188" t="str">
        <f t="shared" si="34"/>
        <v>нема рецепту</v>
      </c>
    </row>
    <row r="2189" spans="1:11">
      <c r="A2189" s="4">
        <v>2188</v>
      </c>
      <c r="B2189" s="7">
        <v>45758</v>
      </c>
      <c r="C2189" s="5" t="s">
        <v>2206</v>
      </c>
      <c r="D2189" s="6">
        <v>25</v>
      </c>
      <c r="E2189" s="20"/>
      <c r="F2189" s="6">
        <v>265</v>
      </c>
      <c r="G2189" s="6">
        <v>548</v>
      </c>
      <c r="H2189" s="6">
        <v>3188</v>
      </c>
      <c r="I2189" s="14">
        <f>SUMIF(Чек_позиція!D:D,Продаж!H2189,Чек_позиція!F:F)</f>
        <v>5157.09</v>
      </c>
      <c r="J2189" t="str">
        <f>VLOOKUP(D2189,Аптека!A:B,2,FALSE)</f>
        <v>Аптека №25</v>
      </c>
      <c r="K2189" t="str">
        <f t="shared" si="34"/>
        <v>є рецепт</v>
      </c>
    </row>
    <row r="2190" spans="1:11">
      <c r="A2190" s="4">
        <v>2189</v>
      </c>
      <c r="B2190" s="7">
        <v>45662</v>
      </c>
      <c r="C2190" s="5" t="s">
        <v>8</v>
      </c>
      <c r="D2190" s="6">
        <v>23</v>
      </c>
      <c r="E2190" s="20">
        <v>64</v>
      </c>
      <c r="F2190" s="6">
        <v>323</v>
      </c>
      <c r="G2190" s="6">
        <v>1276</v>
      </c>
      <c r="H2190" s="6">
        <v>3189</v>
      </c>
      <c r="I2190" s="14">
        <f>SUMIF(Чек_позиція!D:D,Продаж!H2190,Чек_позиція!F:F)</f>
        <v>6263.1</v>
      </c>
      <c r="J2190" t="str">
        <f>VLOOKUP(D2190,Аптека!A:B,2,FALSE)</f>
        <v>Аптека №23</v>
      </c>
      <c r="K2190" t="str">
        <f t="shared" si="34"/>
        <v>є рецепт</v>
      </c>
    </row>
    <row r="2191" spans="1:11">
      <c r="A2191" s="4">
        <v>2190</v>
      </c>
      <c r="B2191" s="7">
        <v>45690</v>
      </c>
      <c r="C2191" s="5" t="s">
        <v>8</v>
      </c>
      <c r="D2191" s="6">
        <v>20</v>
      </c>
      <c r="E2191" s="20">
        <v>368</v>
      </c>
      <c r="F2191" s="6">
        <v>20</v>
      </c>
      <c r="G2191" s="6"/>
      <c r="H2191" s="6">
        <v>3190</v>
      </c>
      <c r="I2191" s="14">
        <f>SUMIF(Чек_позиція!D:D,Продаж!H2191,Чек_позиція!F:F)</f>
        <v>1362.58</v>
      </c>
      <c r="J2191" t="str">
        <f>VLOOKUP(D2191,Аптека!A:B,2,FALSE)</f>
        <v>Аптека №20</v>
      </c>
      <c r="K2191" t="str">
        <f t="shared" si="34"/>
        <v>нема рецепту</v>
      </c>
    </row>
    <row r="2192" spans="1:11">
      <c r="A2192" s="4">
        <v>2191</v>
      </c>
      <c r="B2192" s="7">
        <v>45752</v>
      </c>
      <c r="C2192" s="5" t="s">
        <v>2206</v>
      </c>
      <c r="D2192" s="6">
        <v>22</v>
      </c>
      <c r="E2192" s="20"/>
      <c r="F2192" s="6">
        <v>22</v>
      </c>
      <c r="G2192" s="6"/>
      <c r="H2192" s="6">
        <v>3191</v>
      </c>
      <c r="I2192" s="14">
        <f>SUMIF(Чек_позиція!D:D,Продаж!H2192,Чек_позиція!F:F)</f>
        <v>6489.58</v>
      </c>
      <c r="J2192" t="str">
        <f>VLOOKUP(D2192,Аптека!A:B,2,FALSE)</f>
        <v>Аптека №22</v>
      </c>
      <c r="K2192" t="str">
        <f t="shared" si="34"/>
        <v>нема рецепту</v>
      </c>
    </row>
    <row r="2193" spans="1:11">
      <c r="A2193" s="4">
        <v>2192</v>
      </c>
      <c r="B2193" s="7">
        <v>45816</v>
      </c>
      <c r="C2193" s="5" t="s">
        <v>2206</v>
      </c>
      <c r="D2193" s="6">
        <v>4</v>
      </c>
      <c r="E2193" s="20">
        <v>473</v>
      </c>
      <c r="F2193" s="6">
        <v>304</v>
      </c>
      <c r="G2193" s="6"/>
      <c r="H2193" s="6">
        <v>3192</v>
      </c>
      <c r="I2193" s="14">
        <f>SUMIF(Чек_позиція!D:D,Продаж!H2193,Чек_позиція!F:F)</f>
        <v>2707.87</v>
      </c>
      <c r="J2193" t="str">
        <f>VLOOKUP(D2193,Аптека!A:B,2,FALSE)</f>
        <v>Аптека №4</v>
      </c>
      <c r="K2193" t="str">
        <f t="shared" si="34"/>
        <v>нема рецепту</v>
      </c>
    </row>
    <row r="2194" spans="1:11">
      <c r="A2194" s="4">
        <v>2193</v>
      </c>
      <c r="B2194" s="7">
        <v>45755</v>
      </c>
      <c r="C2194" s="5" t="s">
        <v>2206</v>
      </c>
      <c r="D2194" s="6">
        <v>55</v>
      </c>
      <c r="E2194" s="20">
        <v>68</v>
      </c>
      <c r="F2194" s="6">
        <v>295</v>
      </c>
      <c r="G2194" s="6"/>
      <c r="H2194" s="6">
        <v>3193</v>
      </c>
      <c r="I2194" s="14">
        <f>SUMIF(Чек_позиція!D:D,Продаж!H2194,Чек_позиція!F:F)</f>
        <v>2890.2200000000003</v>
      </c>
      <c r="J2194" t="str">
        <f>VLOOKUP(D2194,Аптека!A:B,2,FALSE)</f>
        <v>Аптека №55</v>
      </c>
      <c r="K2194" t="str">
        <f t="shared" si="34"/>
        <v>нема рецепту</v>
      </c>
    </row>
    <row r="2195" spans="1:11">
      <c r="A2195" s="4">
        <v>2194</v>
      </c>
      <c r="B2195" s="7">
        <v>45741</v>
      </c>
      <c r="C2195" s="5" t="s">
        <v>2206</v>
      </c>
      <c r="D2195" s="6">
        <v>2</v>
      </c>
      <c r="E2195" s="20"/>
      <c r="F2195" s="6">
        <v>2</v>
      </c>
      <c r="G2195" s="6"/>
      <c r="H2195" s="6">
        <v>3194</v>
      </c>
      <c r="I2195" s="14">
        <f>SUMIF(Чек_позиція!D:D,Продаж!H2195,Чек_позиція!F:F)</f>
        <v>4536.17</v>
      </c>
      <c r="J2195" t="str">
        <f>VLOOKUP(D2195,Аптека!A:B,2,FALSE)</f>
        <v>Аптека №2</v>
      </c>
      <c r="K2195" t="str">
        <f t="shared" si="34"/>
        <v>нема рецепту</v>
      </c>
    </row>
    <row r="2196" spans="1:11">
      <c r="A2196" s="4">
        <v>2195</v>
      </c>
      <c r="B2196" s="7">
        <v>45732</v>
      </c>
      <c r="C2196" s="5" t="s">
        <v>2206</v>
      </c>
      <c r="D2196" s="6">
        <v>32</v>
      </c>
      <c r="E2196" s="20">
        <v>258</v>
      </c>
      <c r="F2196" s="6">
        <v>152</v>
      </c>
      <c r="G2196" s="6">
        <v>395</v>
      </c>
      <c r="H2196" s="6">
        <v>3195</v>
      </c>
      <c r="I2196" s="14">
        <f>SUMIF(Чек_позиція!D:D,Продаж!H2196,Чек_позиція!F:F)</f>
        <v>1977.7999999999997</v>
      </c>
      <c r="J2196" t="str">
        <f>VLOOKUP(D2196,Аптека!A:B,2,FALSE)</f>
        <v>Аптека №32</v>
      </c>
      <c r="K2196" t="str">
        <f t="shared" si="34"/>
        <v>є рецепт</v>
      </c>
    </row>
    <row r="2197" spans="1:11">
      <c r="A2197" s="4">
        <v>2196</v>
      </c>
      <c r="B2197" s="7">
        <v>45762</v>
      </c>
      <c r="C2197" s="5" t="s">
        <v>8</v>
      </c>
      <c r="D2197" s="6">
        <v>14</v>
      </c>
      <c r="E2197" s="20">
        <v>364</v>
      </c>
      <c r="F2197" s="6">
        <v>374</v>
      </c>
      <c r="G2197" s="6"/>
      <c r="H2197" s="6">
        <v>3196</v>
      </c>
      <c r="I2197" s="14">
        <f>SUMIF(Чек_позиція!D:D,Продаж!H2197,Чек_позиція!F:F)</f>
        <v>3357.7200000000003</v>
      </c>
      <c r="J2197" t="str">
        <f>VLOOKUP(D2197,Аптека!A:B,2,FALSE)</f>
        <v>Аптека №14</v>
      </c>
      <c r="K2197" t="str">
        <f t="shared" si="34"/>
        <v>нема рецепту</v>
      </c>
    </row>
    <row r="2198" spans="1:11">
      <c r="A2198" s="4">
        <v>2197</v>
      </c>
      <c r="B2198" s="7">
        <v>45662</v>
      </c>
      <c r="C2198" s="5" t="s">
        <v>2206</v>
      </c>
      <c r="D2198" s="6">
        <v>11</v>
      </c>
      <c r="E2198" s="20">
        <v>559</v>
      </c>
      <c r="F2198" s="6">
        <v>71</v>
      </c>
      <c r="G2198" s="6"/>
      <c r="H2198" s="6">
        <v>3197</v>
      </c>
      <c r="I2198" s="14">
        <f>SUMIF(Чек_позиція!D:D,Продаж!H2198,Чек_позиція!F:F)</f>
        <v>6172.31</v>
      </c>
      <c r="J2198" t="str">
        <f>VLOOKUP(D2198,Аптека!A:B,2,FALSE)</f>
        <v>Аптека №11</v>
      </c>
      <c r="K2198" t="str">
        <f t="shared" si="34"/>
        <v>нема рецепту</v>
      </c>
    </row>
    <row r="2199" spans="1:11">
      <c r="A2199" s="4">
        <v>2198</v>
      </c>
      <c r="B2199" s="7">
        <v>45820</v>
      </c>
      <c r="C2199" s="5" t="s">
        <v>8</v>
      </c>
      <c r="D2199" s="6">
        <v>45</v>
      </c>
      <c r="E2199" s="20">
        <v>537</v>
      </c>
      <c r="F2199" s="6">
        <v>165</v>
      </c>
      <c r="G2199" s="6"/>
      <c r="H2199" s="6">
        <v>3198</v>
      </c>
      <c r="I2199" s="14">
        <f>SUMIF(Чек_позиція!D:D,Продаж!H2199,Чек_позиція!F:F)</f>
        <v>4997.97</v>
      </c>
      <c r="J2199" t="str">
        <f>VLOOKUP(D2199,Аптека!A:B,2,FALSE)</f>
        <v>Аптека №45</v>
      </c>
      <c r="K2199" t="str">
        <f t="shared" si="34"/>
        <v>нема рецепту</v>
      </c>
    </row>
    <row r="2200" spans="1:11">
      <c r="A2200" s="4">
        <v>2199</v>
      </c>
      <c r="B2200" s="7">
        <v>45744</v>
      </c>
      <c r="C2200" s="5" t="s">
        <v>8</v>
      </c>
      <c r="D2200" s="6">
        <v>17</v>
      </c>
      <c r="E2200" s="20">
        <v>500</v>
      </c>
      <c r="F2200" s="6">
        <v>17</v>
      </c>
      <c r="G2200" s="6"/>
      <c r="H2200" s="6">
        <v>3199</v>
      </c>
      <c r="I2200" s="14">
        <f>SUMIF(Чек_позиція!D:D,Продаж!H2200,Чек_позиція!F:F)</f>
        <v>3934.44</v>
      </c>
      <c r="J2200" t="str">
        <f>VLOOKUP(D2200,Аптека!A:B,2,FALSE)</f>
        <v>Аптека №17</v>
      </c>
      <c r="K2200" t="str">
        <f t="shared" si="34"/>
        <v>нема рецепту</v>
      </c>
    </row>
    <row r="2201" spans="1:11">
      <c r="A2201" s="4">
        <v>2200</v>
      </c>
      <c r="B2201" s="7">
        <v>45774</v>
      </c>
      <c r="C2201" s="5" t="s">
        <v>2206</v>
      </c>
      <c r="D2201" s="6">
        <v>1</v>
      </c>
      <c r="E2201" s="20">
        <v>512</v>
      </c>
      <c r="F2201" s="6">
        <v>181</v>
      </c>
      <c r="G2201" s="6"/>
      <c r="H2201" s="6">
        <v>3200</v>
      </c>
      <c r="I2201" s="14">
        <f>SUMIF(Чек_позиція!D:D,Продаж!H2201,Чек_позиція!F:F)</f>
        <v>5613.96</v>
      </c>
      <c r="J2201" t="str">
        <f>VLOOKUP(D2201,Аптека!A:B,2,FALSE)</f>
        <v>Аптека №1</v>
      </c>
      <c r="K2201" t="str">
        <f t="shared" si="34"/>
        <v>нема рецепту</v>
      </c>
    </row>
    <row r="2202" spans="1:11">
      <c r="A2202" s="4">
        <v>2201</v>
      </c>
      <c r="B2202" s="7">
        <v>45810</v>
      </c>
      <c r="C2202" s="5" t="s">
        <v>8</v>
      </c>
      <c r="D2202" s="6">
        <v>16</v>
      </c>
      <c r="E2202" s="20">
        <v>101</v>
      </c>
      <c r="F2202" s="6">
        <v>76</v>
      </c>
      <c r="G2202" s="6"/>
      <c r="H2202" s="6">
        <v>3201</v>
      </c>
      <c r="I2202" s="14">
        <f>SUMIF(Чек_позиція!D:D,Продаж!H2202,Чек_позиція!F:F)</f>
        <v>1774.56</v>
      </c>
      <c r="J2202" t="str">
        <f>VLOOKUP(D2202,Аптека!A:B,2,FALSE)</f>
        <v>Аптека №16</v>
      </c>
      <c r="K2202" t="str">
        <f t="shared" si="34"/>
        <v>нема рецепту</v>
      </c>
    </row>
    <row r="2203" spans="1:11">
      <c r="A2203" s="4">
        <v>2202</v>
      </c>
      <c r="B2203" s="7">
        <v>45818</v>
      </c>
      <c r="C2203" s="5" t="s">
        <v>2206</v>
      </c>
      <c r="D2203" s="6">
        <v>45</v>
      </c>
      <c r="E2203" s="20">
        <v>61</v>
      </c>
      <c r="F2203" s="6">
        <v>225</v>
      </c>
      <c r="G2203" s="6"/>
      <c r="H2203" s="6">
        <v>3202</v>
      </c>
      <c r="I2203" s="14">
        <f>SUMIF(Чек_позиція!D:D,Продаж!H2203,Чек_позиція!F:F)</f>
        <v>3710.66</v>
      </c>
      <c r="J2203" t="str">
        <f>VLOOKUP(D2203,Аптека!A:B,2,FALSE)</f>
        <v>Аптека №45</v>
      </c>
      <c r="K2203" t="str">
        <f t="shared" si="34"/>
        <v>нема рецепту</v>
      </c>
    </row>
    <row r="2204" spans="1:11">
      <c r="A2204" s="4">
        <v>2203</v>
      </c>
      <c r="B2204" s="7">
        <v>45826</v>
      </c>
      <c r="C2204" s="5" t="s">
        <v>8</v>
      </c>
      <c r="D2204" s="6">
        <v>13</v>
      </c>
      <c r="E2204" s="20">
        <v>468</v>
      </c>
      <c r="F2204" s="6">
        <v>253</v>
      </c>
      <c r="G2204" s="6"/>
      <c r="H2204" s="6">
        <v>3203</v>
      </c>
      <c r="I2204" s="14">
        <f>SUMIF(Чек_позиція!D:D,Продаж!H2204,Чек_позиція!F:F)</f>
        <v>780.81</v>
      </c>
      <c r="J2204" t="str">
        <f>VLOOKUP(D2204,Аптека!A:B,2,FALSE)</f>
        <v>Аптека №13</v>
      </c>
      <c r="K2204" t="str">
        <f t="shared" si="34"/>
        <v>нема рецепту</v>
      </c>
    </row>
    <row r="2205" spans="1:11">
      <c r="A2205" s="4">
        <v>2204</v>
      </c>
      <c r="B2205" s="7">
        <v>45763</v>
      </c>
      <c r="C2205" s="5" t="s">
        <v>2206</v>
      </c>
      <c r="D2205" s="6">
        <v>14</v>
      </c>
      <c r="E2205" s="20">
        <v>301</v>
      </c>
      <c r="F2205" s="6">
        <v>74</v>
      </c>
      <c r="G2205" s="6"/>
      <c r="H2205" s="6">
        <v>3204</v>
      </c>
      <c r="I2205" s="14">
        <f>SUMIF(Чек_позиція!D:D,Продаж!H2205,Чек_позиція!F:F)</f>
        <v>6575.21</v>
      </c>
      <c r="J2205" t="str">
        <f>VLOOKUP(D2205,Аптека!A:B,2,FALSE)</f>
        <v>Аптека №14</v>
      </c>
      <c r="K2205" t="str">
        <f t="shared" si="34"/>
        <v>нема рецепту</v>
      </c>
    </row>
    <row r="2206" spans="1:11">
      <c r="A2206" s="4">
        <v>2205</v>
      </c>
      <c r="B2206" s="7">
        <v>45735</v>
      </c>
      <c r="C2206" s="5" t="s">
        <v>2206</v>
      </c>
      <c r="D2206" s="6">
        <v>22</v>
      </c>
      <c r="E2206" s="20">
        <v>244</v>
      </c>
      <c r="F2206" s="6">
        <v>82</v>
      </c>
      <c r="G2206" s="6"/>
      <c r="H2206" s="6">
        <v>3205</v>
      </c>
      <c r="I2206" s="14">
        <f>SUMIF(Чек_позиція!D:D,Продаж!H2206,Чек_позиція!F:F)</f>
        <v>1549.3100000000002</v>
      </c>
      <c r="J2206" t="str">
        <f>VLOOKUP(D2206,Аптека!A:B,2,FALSE)</f>
        <v>Аптека №22</v>
      </c>
      <c r="K2206" t="str">
        <f t="shared" si="34"/>
        <v>нема рецепту</v>
      </c>
    </row>
    <row r="2207" spans="1:11">
      <c r="A2207" s="4">
        <v>2206</v>
      </c>
      <c r="B2207" s="7">
        <v>45698</v>
      </c>
      <c r="C2207" s="5" t="s">
        <v>2206</v>
      </c>
      <c r="D2207" s="6">
        <v>17</v>
      </c>
      <c r="E2207" s="20">
        <v>514</v>
      </c>
      <c r="F2207" s="6">
        <v>377</v>
      </c>
      <c r="G2207" s="6"/>
      <c r="H2207" s="6">
        <v>3206</v>
      </c>
      <c r="I2207" s="14">
        <f>SUMIF(Чек_позиція!D:D,Продаж!H2207,Чек_позиція!F:F)</f>
        <v>3976.51</v>
      </c>
      <c r="J2207" t="str">
        <f>VLOOKUP(D2207,Аптека!A:B,2,FALSE)</f>
        <v>Аптека №17</v>
      </c>
      <c r="K2207" t="str">
        <f t="shared" si="34"/>
        <v>нема рецепту</v>
      </c>
    </row>
    <row r="2208" spans="1:11">
      <c r="A2208" s="4">
        <v>2207</v>
      </c>
      <c r="B2208" s="7">
        <v>45736</v>
      </c>
      <c r="C2208" s="5" t="s">
        <v>2206</v>
      </c>
      <c r="D2208" s="6">
        <v>26</v>
      </c>
      <c r="E2208" s="20"/>
      <c r="F2208" s="6">
        <v>386</v>
      </c>
      <c r="G2208" s="6">
        <v>435</v>
      </c>
      <c r="H2208" s="6">
        <v>3207</v>
      </c>
      <c r="I2208" s="14">
        <f>SUMIF(Чек_позиція!D:D,Продаж!H2208,Чек_позиція!F:F)</f>
        <v>3856.49</v>
      </c>
      <c r="J2208" t="str">
        <f>VLOOKUP(D2208,Аптека!A:B,2,FALSE)</f>
        <v>Аптека №26</v>
      </c>
      <c r="K2208" t="str">
        <f t="shared" si="34"/>
        <v>є рецепт</v>
      </c>
    </row>
    <row r="2209" spans="1:11">
      <c r="A2209" s="4">
        <v>2208</v>
      </c>
      <c r="B2209" s="7">
        <v>45673</v>
      </c>
      <c r="C2209" s="5" t="s">
        <v>2206</v>
      </c>
      <c r="D2209" s="6">
        <v>19</v>
      </c>
      <c r="E2209" s="20">
        <v>553</v>
      </c>
      <c r="F2209" s="6">
        <v>319</v>
      </c>
      <c r="G2209" s="6"/>
      <c r="H2209" s="6">
        <v>3208</v>
      </c>
      <c r="I2209" s="14">
        <f>SUMIF(Чек_позиція!D:D,Продаж!H2209,Чек_позиція!F:F)</f>
        <v>3690.5700000000006</v>
      </c>
      <c r="J2209" t="str">
        <f>VLOOKUP(D2209,Аптека!A:B,2,FALSE)</f>
        <v>Аптека №19</v>
      </c>
      <c r="K2209" t="str">
        <f t="shared" si="34"/>
        <v>нема рецепту</v>
      </c>
    </row>
    <row r="2210" spans="1:11">
      <c r="A2210" s="4">
        <v>2209</v>
      </c>
      <c r="B2210" s="7">
        <v>45675</v>
      </c>
      <c r="C2210" s="5" t="s">
        <v>2206</v>
      </c>
      <c r="D2210" s="6">
        <v>48</v>
      </c>
      <c r="E2210" s="20"/>
      <c r="F2210" s="6">
        <v>168</v>
      </c>
      <c r="G2210" s="6"/>
      <c r="H2210" s="6">
        <v>3209</v>
      </c>
      <c r="I2210" s="14">
        <f>SUMIF(Чек_позиція!D:D,Продаж!H2210,Чек_позиція!F:F)</f>
        <v>5915.9400000000005</v>
      </c>
      <c r="J2210" t="str">
        <f>VLOOKUP(D2210,Аптека!A:B,2,FALSE)</f>
        <v>Аптека №48</v>
      </c>
      <c r="K2210" t="str">
        <f t="shared" si="34"/>
        <v>нема рецепту</v>
      </c>
    </row>
    <row r="2211" spans="1:11">
      <c r="A2211" s="4">
        <v>2210</v>
      </c>
      <c r="B2211" s="7">
        <v>45795</v>
      </c>
      <c r="C2211" s="5" t="s">
        <v>2206</v>
      </c>
      <c r="D2211" s="6">
        <v>27</v>
      </c>
      <c r="E2211" s="20">
        <v>537</v>
      </c>
      <c r="F2211" s="6">
        <v>87</v>
      </c>
      <c r="G2211" s="6"/>
      <c r="H2211" s="6">
        <v>3210</v>
      </c>
      <c r="I2211" s="14">
        <f>SUMIF(Чек_позиція!D:D,Продаж!H2211,Чек_позиція!F:F)</f>
        <v>4385.47</v>
      </c>
      <c r="J2211" t="str">
        <f>VLOOKUP(D2211,Аптека!A:B,2,FALSE)</f>
        <v>Аптека №27</v>
      </c>
      <c r="K2211" t="str">
        <f t="shared" si="34"/>
        <v>нема рецепту</v>
      </c>
    </row>
    <row r="2212" spans="1:11">
      <c r="A2212" s="4">
        <v>2211</v>
      </c>
      <c r="B2212" s="7">
        <v>45738</v>
      </c>
      <c r="C2212" s="5" t="s">
        <v>8</v>
      </c>
      <c r="D2212" s="6">
        <v>11</v>
      </c>
      <c r="E2212" s="20">
        <v>299</v>
      </c>
      <c r="F2212" s="6">
        <v>71</v>
      </c>
      <c r="G2212" s="6"/>
      <c r="H2212" s="6">
        <v>3211</v>
      </c>
      <c r="I2212" s="14">
        <f>SUMIF(Чек_позиція!D:D,Продаж!H2212,Чек_позиція!F:F)</f>
        <v>6328.869999999999</v>
      </c>
      <c r="J2212" t="str">
        <f>VLOOKUP(D2212,Аптека!A:B,2,FALSE)</f>
        <v>Аптека №11</v>
      </c>
      <c r="K2212" t="str">
        <f t="shared" si="34"/>
        <v>нема рецепту</v>
      </c>
    </row>
    <row r="2213" spans="1:11">
      <c r="A2213" s="4">
        <v>2212</v>
      </c>
      <c r="B2213" s="7">
        <v>45695</v>
      </c>
      <c r="C2213" s="5" t="s">
        <v>2206</v>
      </c>
      <c r="D2213" s="6">
        <v>17</v>
      </c>
      <c r="E2213" s="20">
        <v>316</v>
      </c>
      <c r="F2213" s="6">
        <v>17</v>
      </c>
      <c r="G2213" s="6">
        <v>242</v>
      </c>
      <c r="H2213" s="6">
        <v>3212</v>
      </c>
      <c r="I2213" s="14">
        <f>SUMIF(Чек_позиція!D:D,Продаж!H2213,Чек_позиція!F:F)</f>
        <v>3222.27</v>
      </c>
      <c r="J2213" t="str">
        <f>VLOOKUP(D2213,Аптека!A:B,2,FALSE)</f>
        <v>Аптека №17</v>
      </c>
      <c r="K2213" t="str">
        <f t="shared" si="34"/>
        <v>є рецепт</v>
      </c>
    </row>
    <row r="2214" spans="1:11">
      <c r="A2214" s="4">
        <v>2213</v>
      </c>
      <c r="B2214" s="7">
        <v>45717</v>
      </c>
      <c r="C2214" s="5" t="s">
        <v>2206</v>
      </c>
      <c r="D2214" s="6">
        <v>57</v>
      </c>
      <c r="E2214" s="20">
        <v>206</v>
      </c>
      <c r="F2214" s="6">
        <v>177</v>
      </c>
      <c r="G2214" s="6"/>
      <c r="H2214" s="6">
        <v>3213</v>
      </c>
      <c r="I2214" s="14">
        <f>SUMIF(Чек_позиція!D:D,Продаж!H2214,Чек_позиція!F:F)</f>
        <v>802.32</v>
      </c>
      <c r="J2214" t="str">
        <f>VLOOKUP(D2214,Аптека!A:B,2,FALSE)</f>
        <v>Аптека №57</v>
      </c>
      <c r="K2214" t="str">
        <f t="shared" si="34"/>
        <v>нема рецепту</v>
      </c>
    </row>
    <row r="2215" spans="1:11">
      <c r="A2215" s="4">
        <v>2214</v>
      </c>
      <c r="B2215" s="7">
        <v>45765</v>
      </c>
      <c r="C2215" s="5" t="s">
        <v>2206</v>
      </c>
      <c r="D2215" s="6">
        <v>33</v>
      </c>
      <c r="E2215" s="20">
        <v>312</v>
      </c>
      <c r="F2215" s="6">
        <v>273</v>
      </c>
      <c r="G2215" s="6">
        <v>1005</v>
      </c>
      <c r="H2215" s="6">
        <v>3214</v>
      </c>
      <c r="I2215" s="14">
        <f>SUMIF(Чек_позиція!D:D,Продаж!H2215,Чек_позиція!F:F)</f>
        <v>3553.46</v>
      </c>
      <c r="J2215" t="str">
        <f>VLOOKUP(D2215,Аптека!A:B,2,FALSE)</f>
        <v>Аптека №33</v>
      </c>
      <c r="K2215" t="str">
        <f t="shared" si="34"/>
        <v>є рецепт</v>
      </c>
    </row>
    <row r="2216" spans="1:11">
      <c r="A2216" s="4">
        <v>2215</v>
      </c>
      <c r="B2216" s="7">
        <v>45671</v>
      </c>
      <c r="C2216" s="5" t="s">
        <v>8</v>
      </c>
      <c r="D2216" s="6">
        <v>33</v>
      </c>
      <c r="E2216" s="20">
        <v>503</v>
      </c>
      <c r="F2216" s="6">
        <v>393</v>
      </c>
      <c r="G2216" s="6"/>
      <c r="H2216" s="6">
        <v>3215</v>
      </c>
      <c r="I2216" s="14">
        <f>SUMIF(Чек_позиція!D:D,Продаж!H2216,Чек_позиція!F:F)</f>
        <v>2779.55</v>
      </c>
      <c r="J2216" t="str">
        <f>VLOOKUP(D2216,Аптека!A:B,2,FALSE)</f>
        <v>Аптека №33</v>
      </c>
      <c r="K2216" t="str">
        <f t="shared" si="34"/>
        <v>нема рецепту</v>
      </c>
    </row>
    <row r="2217" spans="1:11">
      <c r="A2217" s="4">
        <v>2216</v>
      </c>
      <c r="B2217" s="7">
        <v>45663</v>
      </c>
      <c r="C2217" s="5" t="s">
        <v>2206</v>
      </c>
      <c r="D2217" s="6">
        <v>20</v>
      </c>
      <c r="E2217" s="20">
        <v>130</v>
      </c>
      <c r="F2217" s="6">
        <v>80</v>
      </c>
      <c r="G2217" s="6"/>
      <c r="H2217" s="6">
        <v>3216</v>
      </c>
      <c r="I2217" s="14">
        <f>SUMIF(Чек_позиція!D:D,Продаж!H2217,Чек_позиція!F:F)</f>
        <v>3153.5</v>
      </c>
      <c r="J2217" t="str">
        <f>VLOOKUP(D2217,Аптека!A:B,2,FALSE)</f>
        <v>Аптека №20</v>
      </c>
      <c r="K2217" t="str">
        <f t="shared" si="34"/>
        <v>нема рецепту</v>
      </c>
    </row>
    <row r="2218" spans="1:11">
      <c r="A2218" s="4">
        <v>2217</v>
      </c>
      <c r="B2218" s="7">
        <v>45737</v>
      </c>
      <c r="C2218" s="5" t="s">
        <v>2206</v>
      </c>
      <c r="D2218" s="6">
        <v>1</v>
      </c>
      <c r="E2218" s="20">
        <v>152</v>
      </c>
      <c r="F2218" s="6">
        <v>1</v>
      </c>
      <c r="G2218" s="6"/>
      <c r="H2218" s="6">
        <v>3217</v>
      </c>
      <c r="I2218" s="14">
        <f>SUMIF(Чек_позиція!D:D,Продаж!H2218,Чек_позиція!F:F)</f>
        <v>1330.23</v>
      </c>
      <c r="J2218" t="str">
        <f>VLOOKUP(D2218,Аптека!A:B,2,FALSE)</f>
        <v>Аптека №1</v>
      </c>
      <c r="K2218" t="str">
        <f t="shared" si="34"/>
        <v>нема рецепту</v>
      </c>
    </row>
    <row r="2219" spans="1:11">
      <c r="A2219" s="4">
        <v>2218</v>
      </c>
      <c r="B2219" s="7">
        <v>45759</v>
      </c>
      <c r="C2219" s="5" t="s">
        <v>8</v>
      </c>
      <c r="D2219" s="6">
        <v>12</v>
      </c>
      <c r="E2219" s="20">
        <v>231</v>
      </c>
      <c r="F2219" s="6">
        <v>192</v>
      </c>
      <c r="G2219" s="6"/>
      <c r="H2219" s="6">
        <v>3218</v>
      </c>
      <c r="I2219" s="14">
        <f>SUMIF(Чек_позиція!D:D,Продаж!H2219,Чек_позиція!F:F)</f>
        <v>5090.8500000000004</v>
      </c>
      <c r="J2219" t="str">
        <f>VLOOKUP(D2219,Аптека!A:B,2,FALSE)</f>
        <v>Аптека №12</v>
      </c>
      <c r="K2219" t="str">
        <f t="shared" si="34"/>
        <v>нема рецепту</v>
      </c>
    </row>
    <row r="2220" spans="1:11">
      <c r="A2220" s="4">
        <v>2219</v>
      </c>
      <c r="B2220" s="7">
        <v>45826</v>
      </c>
      <c r="C2220" s="5" t="s">
        <v>2206</v>
      </c>
      <c r="D2220" s="6">
        <v>31</v>
      </c>
      <c r="E2220" s="20">
        <v>77</v>
      </c>
      <c r="F2220" s="6">
        <v>391</v>
      </c>
      <c r="G2220" s="6"/>
      <c r="H2220" s="6">
        <v>3219</v>
      </c>
      <c r="I2220" s="14">
        <f>SUMIF(Чек_позиція!D:D,Продаж!H2220,Чек_позиція!F:F)</f>
        <v>5991.61</v>
      </c>
      <c r="J2220" t="str">
        <f>VLOOKUP(D2220,Аптека!A:B,2,FALSE)</f>
        <v>Аптека №31</v>
      </c>
      <c r="K2220" t="str">
        <f t="shared" si="34"/>
        <v>нема рецепту</v>
      </c>
    </row>
    <row r="2221" spans="1:11">
      <c r="A2221" s="4">
        <v>2220</v>
      </c>
      <c r="B2221" s="7">
        <v>45799</v>
      </c>
      <c r="C2221" s="5" t="s">
        <v>2206</v>
      </c>
      <c r="D2221" s="6">
        <v>58</v>
      </c>
      <c r="E2221" s="20">
        <v>210</v>
      </c>
      <c r="F2221" s="6">
        <v>298</v>
      </c>
      <c r="G2221" s="6">
        <v>567</v>
      </c>
      <c r="H2221" s="6">
        <v>3220</v>
      </c>
      <c r="I2221" s="14">
        <f>SUMIF(Чек_позиція!D:D,Продаж!H2221,Чек_позиція!F:F)</f>
        <v>4208.16</v>
      </c>
      <c r="J2221" t="str">
        <f>VLOOKUP(D2221,Аптека!A:B,2,FALSE)</f>
        <v>Аптека №58</v>
      </c>
      <c r="K2221" t="str">
        <f t="shared" si="34"/>
        <v>є рецепт</v>
      </c>
    </row>
    <row r="2222" spans="1:11">
      <c r="A2222" s="4">
        <v>2221</v>
      </c>
      <c r="B2222" s="7">
        <v>45758</v>
      </c>
      <c r="C2222" s="5" t="s">
        <v>8</v>
      </c>
      <c r="D2222" s="6">
        <v>17</v>
      </c>
      <c r="E2222" s="20">
        <v>425</v>
      </c>
      <c r="F2222" s="6">
        <v>257</v>
      </c>
      <c r="G2222" s="6"/>
      <c r="H2222" s="6">
        <v>3221</v>
      </c>
      <c r="I2222" s="14">
        <f>SUMIF(Чек_позиція!D:D,Продаж!H2222,Чек_позиція!F:F)</f>
        <v>4985.58</v>
      </c>
      <c r="J2222" t="str">
        <f>VLOOKUP(D2222,Аптека!A:B,2,FALSE)</f>
        <v>Аптека №17</v>
      </c>
      <c r="K2222" t="str">
        <f t="shared" si="34"/>
        <v>нема рецепту</v>
      </c>
    </row>
    <row r="2223" spans="1:11">
      <c r="A2223" s="4">
        <v>2222</v>
      </c>
      <c r="B2223" s="7">
        <v>45723</v>
      </c>
      <c r="C2223" s="5" t="s">
        <v>2206</v>
      </c>
      <c r="D2223" s="6">
        <v>14</v>
      </c>
      <c r="E2223" s="20"/>
      <c r="F2223" s="6">
        <v>194</v>
      </c>
      <c r="G2223" s="6"/>
      <c r="H2223" s="6">
        <v>3222</v>
      </c>
      <c r="I2223" s="14">
        <f>SUMIF(Чек_позиція!D:D,Продаж!H2223,Чек_позиція!F:F)</f>
        <v>2559.6</v>
      </c>
      <c r="J2223" t="str">
        <f>VLOOKUP(D2223,Аптека!A:B,2,FALSE)</f>
        <v>Аптека №14</v>
      </c>
      <c r="K2223" t="str">
        <f t="shared" si="34"/>
        <v>нема рецепту</v>
      </c>
    </row>
    <row r="2224" spans="1:11">
      <c r="A2224" s="4">
        <v>2223</v>
      </c>
      <c r="B2224" s="7">
        <v>45682</v>
      </c>
      <c r="C2224" s="5" t="s">
        <v>2206</v>
      </c>
      <c r="D2224" s="6">
        <v>23</v>
      </c>
      <c r="E2224" s="20">
        <v>495</v>
      </c>
      <c r="F2224" s="6">
        <v>143</v>
      </c>
      <c r="G2224" s="6"/>
      <c r="H2224" s="6">
        <v>3223</v>
      </c>
      <c r="I2224" s="14">
        <f>SUMIF(Чек_позиція!D:D,Продаж!H2224,Чек_позиція!F:F)</f>
        <v>4684.6099999999997</v>
      </c>
      <c r="J2224" t="str">
        <f>VLOOKUP(D2224,Аптека!A:B,2,FALSE)</f>
        <v>Аптека №23</v>
      </c>
      <c r="K2224" t="str">
        <f t="shared" si="34"/>
        <v>нема рецепту</v>
      </c>
    </row>
    <row r="2225" spans="1:11">
      <c r="A2225" s="4">
        <v>2224</v>
      </c>
      <c r="B2225" s="7">
        <v>45764</v>
      </c>
      <c r="C2225" s="5" t="s">
        <v>2206</v>
      </c>
      <c r="D2225" s="6">
        <v>57</v>
      </c>
      <c r="E2225" s="20"/>
      <c r="F2225" s="6">
        <v>177</v>
      </c>
      <c r="G2225" s="6"/>
      <c r="H2225" s="6">
        <v>3224</v>
      </c>
      <c r="I2225" s="14">
        <f>SUMIF(Чек_позиція!D:D,Продаж!H2225,Чек_позиція!F:F)</f>
        <v>1324.78</v>
      </c>
      <c r="J2225" t="str">
        <f>VLOOKUP(D2225,Аптека!A:B,2,FALSE)</f>
        <v>Аптека №57</v>
      </c>
      <c r="K2225" t="str">
        <f t="shared" si="34"/>
        <v>нема рецепту</v>
      </c>
    </row>
    <row r="2226" spans="1:11">
      <c r="A2226" s="4">
        <v>2225</v>
      </c>
      <c r="B2226" s="7">
        <v>45792</v>
      </c>
      <c r="C2226" s="5" t="s">
        <v>2206</v>
      </c>
      <c r="D2226" s="6">
        <v>27</v>
      </c>
      <c r="E2226" s="20"/>
      <c r="F2226" s="6">
        <v>207</v>
      </c>
      <c r="G2226" s="6">
        <v>524</v>
      </c>
      <c r="H2226" s="6">
        <v>3225</v>
      </c>
      <c r="I2226" s="14">
        <f>SUMIF(Чек_позиція!D:D,Продаж!H2226,Чек_позиція!F:F)</f>
        <v>4219.4400000000005</v>
      </c>
      <c r="J2226" t="str">
        <f>VLOOKUP(D2226,Аптека!A:B,2,FALSE)</f>
        <v>Аптека №27</v>
      </c>
      <c r="K2226" t="str">
        <f t="shared" si="34"/>
        <v>є рецепт</v>
      </c>
    </row>
    <row r="2227" spans="1:11">
      <c r="A2227" s="4">
        <v>2226</v>
      </c>
      <c r="B2227" s="7">
        <v>45837</v>
      </c>
      <c r="C2227" s="5" t="s">
        <v>8</v>
      </c>
      <c r="D2227" s="6">
        <v>23</v>
      </c>
      <c r="E2227" s="20"/>
      <c r="F2227" s="6">
        <v>323</v>
      </c>
      <c r="G2227" s="6"/>
      <c r="H2227" s="6">
        <v>3226</v>
      </c>
      <c r="I2227" s="14">
        <f>SUMIF(Чек_позиція!D:D,Продаж!H2227,Чек_позиція!F:F)</f>
        <v>2578.62</v>
      </c>
      <c r="J2227" t="str">
        <f>VLOOKUP(D2227,Аптека!A:B,2,FALSE)</f>
        <v>Аптека №23</v>
      </c>
      <c r="K2227" t="str">
        <f t="shared" si="34"/>
        <v>нема рецепту</v>
      </c>
    </row>
    <row r="2228" spans="1:11">
      <c r="A2228" s="4">
        <v>2227</v>
      </c>
      <c r="B2228" s="7">
        <v>45676</v>
      </c>
      <c r="C2228" s="5" t="s">
        <v>8</v>
      </c>
      <c r="D2228" s="6">
        <v>3</v>
      </c>
      <c r="E2228" s="20"/>
      <c r="F2228" s="6">
        <v>63</v>
      </c>
      <c r="G2228" s="6"/>
      <c r="H2228" s="6">
        <v>3227</v>
      </c>
      <c r="I2228" s="14">
        <f>SUMIF(Чек_позиція!D:D,Продаж!H2228,Чек_позиція!F:F)</f>
        <v>3825.8999999999996</v>
      </c>
      <c r="J2228" t="str">
        <f>VLOOKUP(D2228,Аптека!A:B,2,FALSE)</f>
        <v>Аптека №3</v>
      </c>
      <c r="K2228" t="str">
        <f t="shared" si="34"/>
        <v>нема рецепту</v>
      </c>
    </row>
    <row r="2229" spans="1:11">
      <c r="A2229" s="4">
        <v>2228</v>
      </c>
      <c r="B2229" s="7">
        <v>45810</v>
      </c>
      <c r="C2229" s="5" t="s">
        <v>2206</v>
      </c>
      <c r="D2229" s="6">
        <v>44</v>
      </c>
      <c r="E2229" s="20"/>
      <c r="F2229" s="6">
        <v>44</v>
      </c>
      <c r="G2229" s="6"/>
      <c r="H2229" s="6">
        <v>3228</v>
      </c>
      <c r="I2229" s="14">
        <f>SUMIF(Чек_позиція!D:D,Продаж!H2229,Чек_позиція!F:F)</f>
        <v>6644.34</v>
      </c>
      <c r="J2229" t="str">
        <f>VLOOKUP(D2229,Аптека!A:B,2,FALSE)</f>
        <v>Аптека №44</v>
      </c>
      <c r="K2229" t="str">
        <f t="shared" si="34"/>
        <v>нема рецепту</v>
      </c>
    </row>
    <row r="2230" spans="1:11">
      <c r="A2230" s="4">
        <v>2229</v>
      </c>
      <c r="B2230" s="7">
        <v>45699</v>
      </c>
      <c r="C2230" s="5" t="s">
        <v>2206</v>
      </c>
      <c r="D2230" s="6">
        <v>8</v>
      </c>
      <c r="E2230" s="20"/>
      <c r="F2230" s="6">
        <v>308</v>
      </c>
      <c r="G2230" s="6"/>
      <c r="H2230" s="6">
        <v>3229</v>
      </c>
      <c r="I2230" s="14">
        <f>SUMIF(Чек_позиція!D:D,Продаж!H2230,Чек_позиція!F:F)</f>
        <v>3964.0099999999998</v>
      </c>
      <c r="J2230" t="str">
        <f>VLOOKUP(D2230,Аптека!A:B,2,FALSE)</f>
        <v>Аптека №8</v>
      </c>
      <c r="K2230" t="str">
        <f t="shared" si="34"/>
        <v>нема рецепту</v>
      </c>
    </row>
    <row r="2231" spans="1:11">
      <c r="A2231" s="4">
        <v>2230</v>
      </c>
      <c r="B2231" s="7">
        <v>45699</v>
      </c>
      <c r="C2231" s="5" t="s">
        <v>2206</v>
      </c>
      <c r="D2231" s="6">
        <v>13</v>
      </c>
      <c r="E2231" s="20">
        <v>168</v>
      </c>
      <c r="F2231" s="6">
        <v>133</v>
      </c>
      <c r="G2231" s="6">
        <v>721</v>
      </c>
      <c r="H2231" s="6">
        <v>3230</v>
      </c>
      <c r="I2231" s="14">
        <f>SUMIF(Чек_позиція!D:D,Продаж!H2231,Чек_позиція!F:F)</f>
        <v>508.9</v>
      </c>
      <c r="J2231" t="str">
        <f>VLOOKUP(D2231,Аптека!A:B,2,FALSE)</f>
        <v>Аптека №13</v>
      </c>
      <c r="K2231" t="str">
        <f t="shared" si="34"/>
        <v>є рецепт</v>
      </c>
    </row>
    <row r="2232" spans="1:11">
      <c r="A2232" s="4">
        <v>2231</v>
      </c>
      <c r="B2232" s="7">
        <v>45779</v>
      </c>
      <c r="C2232" s="5" t="s">
        <v>8</v>
      </c>
      <c r="D2232" s="6">
        <v>24</v>
      </c>
      <c r="E2232" s="20">
        <v>490</v>
      </c>
      <c r="F2232" s="6">
        <v>24</v>
      </c>
      <c r="G2232" s="6"/>
      <c r="H2232" s="6">
        <v>3231</v>
      </c>
      <c r="I2232" s="14">
        <f>SUMIF(Чек_позиція!D:D,Продаж!H2232,Чек_позиція!F:F)</f>
        <v>4573.17</v>
      </c>
      <c r="J2232" t="str">
        <f>VLOOKUP(D2232,Аптека!A:B,2,FALSE)</f>
        <v>Аптека №24</v>
      </c>
      <c r="K2232" t="str">
        <f t="shared" si="34"/>
        <v>нема рецепту</v>
      </c>
    </row>
    <row r="2233" spans="1:11">
      <c r="A2233" s="4">
        <v>2232</v>
      </c>
      <c r="B2233" s="7">
        <v>45659</v>
      </c>
      <c r="C2233" s="5" t="s">
        <v>2206</v>
      </c>
      <c r="D2233" s="6">
        <v>36</v>
      </c>
      <c r="E2233" s="20">
        <v>27</v>
      </c>
      <c r="F2233" s="6">
        <v>96</v>
      </c>
      <c r="G2233" s="6"/>
      <c r="H2233" s="6">
        <v>3232</v>
      </c>
      <c r="I2233" s="14">
        <f>SUMIF(Чек_позиція!D:D,Продаж!H2233,Чек_позиція!F:F)</f>
        <v>3095.85</v>
      </c>
      <c r="J2233" t="str">
        <f>VLOOKUP(D2233,Аптека!A:B,2,FALSE)</f>
        <v>Аптека №36</v>
      </c>
      <c r="K2233" t="str">
        <f t="shared" si="34"/>
        <v>нема рецепту</v>
      </c>
    </row>
    <row r="2234" spans="1:11">
      <c r="A2234" s="4">
        <v>2233</v>
      </c>
      <c r="B2234" s="7">
        <v>45733</v>
      </c>
      <c r="C2234" s="5" t="s">
        <v>8</v>
      </c>
      <c r="D2234" s="6">
        <v>6</v>
      </c>
      <c r="E2234" s="20">
        <v>14</v>
      </c>
      <c r="F2234" s="6">
        <v>186</v>
      </c>
      <c r="G2234" s="6">
        <v>38</v>
      </c>
      <c r="H2234" s="6">
        <v>3233</v>
      </c>
      <c r="I2234" s="14">
        <f>SUMIF(Чек_позиція!D:D,Продаж!H2234,Чек_позиція!F:F)</f>
        <v>4046.08</v>
      </c>
      <c r="J2234" t="str">
        <f>VLOOKUP(D2234,Аптека!A:B,2,FALSE)</f>
        <v>Аптека №6</v>
      </c>
      <c r="K2234" t="str">
        <f t="shared" si="34"/>
        <v>є рецепт</v>
      </c>
    </row>
    <row r="2235" spans="1:11">
      <c r="A2235" s="4">
        <v>2234</v>
      </c>
      <c r="B2235" s="7">
        <v>45755</v>
      </c>
      <c r="C2235" s="5" t="s">
        <v>8</v>
      </c>
      <c r="D2235" s="6">
        <v>58</v>
      </c>
      <c r="E2235" s="20">
        <v>87</v>
      </c>
      <c r="F2235" s="6">
        <v>238</v>
      </c>
      <c r="G2235" s="6"/>
      <c r="H2235" s="6">
        <v>3234</v>
      </c>
      <c r="I2235" s="14">
        <f>SUMIF(Чек_позиція!D:D,Продаж!H2235,Чек_позиція!F:F)</f>
        <v>1174.49</v>
      </c>
      <c r="J2235" t="str">
        <f>VLOOKUP(D2235,Аптека!A:B,2,FALSE)</f>
        <v>Аптека №58</v>
      </c>
      <c r="K2235" t="str">
        <f t="shared" si="34"/>
        <v>нема рецепту</v>
      </c>
    </row>
    <row r="2236" spans="1:11">
      <c r="A2236" s="4">
        <v>2235</v>
      </c>
      <c r="B2236" s="7">
        <v>45832</v>
      </c>
      <c r="C2236" s="5" t="s">
        <v>2206</v>
      </c>
      <c r="D2236" s="6">
        <v>57</v>
      </c>
      <c r="E2236" s="20">
        <v>288</v>
      </c>
      <c r="F2236" s="6">
        <v>177</v>
      </c>
      <c r="G2236" s="6">
        <v>90</v>
      </c>
      <c r="H2236" s="6">
        <v>3235</v>
      </c>
      <c r="I2236" s="14">
        <f>SUMIF(Чек_позиція!D:D,Продаж!H2236,Чек_позиція!F:F)</f>
        <v>906.93</v>
      </c>
      <c r="J2236" t="str">
        <f>VLOOKUP(D2236,Аптека!A:B,2,FALSE)</f>
        <v>Аптека №57</v>
      </c>
      <c r="K2236" t="str">
        <f t="shared" si="34"/>
        <v>є рецепт</v>
      </c>
    </row>
    <row r="2237" spans="1:11">
      <c r="A2237" s="4">
        <v>2236</v>
      </c>
      <c r="B2237" s="7">
        <v>45783</v>
      </c>
      <c r="C2237" s="5" t="s">
        <v>2206</v>
      </c>
      <c r="D2237" s="6">
        <v>45</v>
      </c>
      <c r="E2237" s="20">
        <v>404</v>
      </c>
      <c r="F2237" s="6">
        <v>345</v>
      </c>
      <c r="G2237" s="6"/>
      <c r="H2237" s="6">
        <v>3236</v>
      </c>
      <c r="I2237" s="14">
        <f>SUMIF(Чек_позиція!D:D,Продаж!H2237,Чек_позиція!F:F)</f>
        <v>2780.12</v>
      </c>
      <c r="J2237" t="str">
        <f>VLOOKUP(D2237,Аптека!A:B,2,FALSE)</f>
        <v>Аптека №45</v>
      </c>
      <c r="K2237" t="str">
        <f t="shared" si="34"/>
        <v>нема рецепту</v>
      </c>
    </row>
    <row r="2238" spans="1:11">
      <c r="A2238" s="4">
        <v>2237</v>
      </c>
      <c r="B2238" s="7">
        <v>45737</v>
      </c>
      <c r="C2238" s="5" t="s">
        <v>2206</v>
      </c>
      <c r="D2238" s="6">
        <v>7</v>
      </c>
      <c r="E2238" s="20">
        <v>294</v>
      </c>
      <c r="F2238" s="6">
        <v>367</v>
      </c>
      <c r="G2238" s="6">
        <v>550</v>
      </c>
      <c r="H2238" s="6">
        <v>3237</v>
      </c>
      <c r="I2238" s="14">
        <f>SUMIF(Чек_позиція!D:D,Продаж!H2238,Чек_позиція!F:F)</f>
        <v>2412.48</v>
      </c>
      <c r="J2238" t="str">
        <f>VLOOKUP(D2238,Аптека!A:B,2,FALSE)</f>
        <v>Аптека №7</v>
      </c>
      <c r="K2238" t="str">
        <f t="shared" si="34"/>
        <v>є рецепт</v>
      </c>
    </row>
    <row r="2239" spans="1:11">
      <c r="A2239" s="4">
        <v>2238</v>
      </c>
      <c r="B2239" s="7">
        <v>45791</v>
      </c>
      <c r="C2239" s="5" t="s">
        <v>8</v>
      </c>
      <c r="D2239" s="6">
        <v>50</v>
      </c>
      <c r="E2239" s="20">
        <v>30</v>
      </c>
      <c r="F2239" s="6">
        <v>50</v>
      </c>
      <c r="G2239" s="6">
        <v>863</v>
      </c>
      <c r="H2239" s="6">
        <v>3238</v>
      </c>
      <c r="I2239" s="14">
        <f>SUMIF(Чек_позиція!D:D,Продаж!H2239,Чек_позиція!F:F)</f>
        <v>1942.34</v>
      </c>
      <c r="J2239" t="str">
        <f>VLOOKUP(D2239,Аптека!A:B,2,FALSE)</f>
        <v>Аптека №50</v>
      </c>
      <c r="K2239" t="str">
        <f t="shared" si="34"/>
        <v>є рецепт</v>
      </c>
    </row>
    <row r="2240" spans="1:11">
      <c r="A2240" s="4">
        <v>2239</v>
      </c>
      <c r="B2240" s="7">
        <v>45692</v>
      </c>
      <c r="C2240" s="5" t="s">
        <v>8</v>
      </c>
      <c r="D2240" s="6">
        <v>57</v>
      </c>
      <c r="E2240" s="20"/>
      <c r="F2240" s="6">
        <v>357</v>
      </c>
      <c r="G2240" s="6"/>
      <c r="H2240" s="6">
        <v>3239</v>
      </c>
      <c r="I2240" s="14">
        <f>SUMIF(Чек_позиція!D:D,Продаж!H2240,Чек_позиція!F:F)</f>
        <v>1468.2</v>
      </c>
      <c r="J2240" t="str">
        <f>VLOOKUP(D2240,Аптека!A:B,2,FALSE)</f>
        <v>Аптека №57</v>
      </c>
      <c r="K2240" t="str">
        <f t="shared" si="34"/>
        <v>нема рецепту</v>
      </c>
    </row>
    <row r="2241" spans="1:11">
      <c r="A2241" s="4">
        <v>2240</v>
      </c>
      <c r="B2241" s="7">
        <v>45797</v>
      </c>
      <c r="C2241" s="5" t="s">
        <v>2206</v>
      </c>
      <c r="D2241" s="6">
        <v>53</v>
      </c>
      <c r="E2241" s="20"/>
      <c r="F2241" s="6">
        <v>113</v>
      </c>
      <c r="G2241" s="6"/>
      <c r="H2241" s="6">
        <v>3240</v>
      </c>
      <c r="I2241" s="14">
        <f>SUMIF(Чек_позиція!D:D,Продаж!H2241,Чек_позиція!F:F)</f>
        <v>1816.52</v>
      </c>
      <c r="J2241" t="str">
        <f>VLOOKUP(D2241,Аптека!A:B,2,FALSE)</f>
        <v>Аптека №53</v>
      </c>
      <c r="K2241" t="str">
        <f t="shared" si="34"/>
        <v>нема рецепту</v>
      </c>
    </row>
    <row r="2242" spans="1:11">
      <c r="A2242" s="4">
        <v>2241</v>
      </c>
      <c r="B2242" s="7">
        <v>45747</v>
      </c>
      <c r="C2242" s="5" t="s">
        <v>8</v>
      </c>
      <c r="D2242" s="6">
        <v>34</v>
      </c>
      <c r="E2242" s="20">
        <v>211</v>
      </c>
      <c r="F2242" s="6">
        <v>214</v>
      </c>
      <c r="G2242" s="6"/>
      <c r="H2242" s="6">
        <v>3241</v>
      </c>
      <c r="I2242" s="14">
        <f>SUMIF(Чек_позиція!D:D,Продаж!H2242,Чек_позиція!F:F)</f>
        <v>4056.4500000000003</v>
      </c>
      <c r="J2242" t="str">
        <f>VLOOKUP(D2242,Аптека!A:B,2,FALSE)</f>
        <v>Аптека №34</v>
      </c>
      <c r="K2242" t="str">
        <f t="shared" si="34"/>
        <v>нема рецепту</v>
      </c>
    </row>
    <row r="2243" spans="1:11">
      <c r="A2243" s="4">
        <v>2242</v>
      </c>
      <c r="B2243" s="7">
        <v>45676</v>
      </c>
      <c r="C2243" s="5" t="s">
        <v>8</v>
      </c>
      <c r="D2243" s="6">
        <v>38</v>
      </c>
      <c r="E2243" s="20">
        <v>402</v>
      </c>
      <c r="F2243" s="6">
        <v>278</v>
      </c>
      <c r="G2243" s="6">
        <v>716</v>
      </c>
      <c r="H2243" s="6">
        <v>3242</v>
      </c>
      <c r="I2243" s="14">
        <f>SUMIF(Чек_позиція!D:D,Продаж!H2243,Чек_позиція!F:F)</f>
        <v>2156.96</v>
      </c>
      <c r="J2243" t="str">
        <f>VLOOKUP(D2243,Аптека!A:B,2,FALSE)</f>
        <v>Аптека №38</v>
      </c>
      <c r="K2243" t="str">
        <f t="shared" ref="K2243:K2306" si="35">IF(G2243="", "нема рецепту","є рецепт")</f>
        <v>є рецепт</v>
      </c>
    </row>
    <row r="2244" spans="1:11">
      <c r="A2244" s="4">
        <v>2243</v>
      </c>
      <c r="B2244" s="7">
        <v>45682</v>
      </c>
      <c r="C2244" s="5" t="s">
        <v>2206</v>
      </c>
      <c r="D2244" s="6">
        <v>16</v>
      </c>
      <c r="E2244" s="20"/>
      <c r="F2244" s="6">
        <v>256</v>
      </c>
      <c r="G2244" s="6"/>
      <c r="H2244" s="6">
        <v>3243</v>
      </c>
      <c r="I2244" s="14">
        <f>SUMIF(Чек_позиція!D:D,Продаж!H2244,Чек_позиція!F:F)</f>
        <v>6876.37</v>
      </c>
      <c r="J2244" t="str">
        <f>VLOOKUP(D2244,Аптека!A:B,2,FALSE)</f>
        <v>Аптека №16</v>
      </c>
      <c r="K2244" t="str">
        <f t="shared" si="35"/>
        <v>нема рецепту</v>
      </c>
    </row>
    <row r="2245" spans="1:11">
      <c r="A2245" s="4">
        <v>2244</v>
      </c>
      <c r="B2245" s="7">
        <v>45808</v>
      </c>
      <c r="C2245" s="5" t="s">
        <v>8</v>
      </c>
      <c r="D2245" s="6">
        <v>59</v>
      </c>
      <c r="E2245" s="20">
        <v>59</v>
      </c>
      <c r="F2245" s="6">
        <v>299</v>
      </c>
      <c r="G2245" s="6"/>
      <c r="H2245" s="6">
        <v>3244</v>
      </c>
      <c r="I2245" s="14">
        <f>SUMIF(Чек_позиція!D:D,Продаж!H2245,Чек_позиція!F:F)</f>
        <v>2906.27</v>
      </c>
      <c r="J2245" t="str">
        <f>VLOOKUP(D2245,Аптека!A:B,2,FALSE)</f>
        <v>Аптека №59</v>
      </c>
      <c r="K2245" t="str">
        <f t="shared" si="35"/>
        <v>нема рецепту</v>
      </c>
    </row>
    <row r="2246" spans="1:11">
      <c r="A2246" s="4">
        <v>2245</v>
      </c>
      <c r="B2246" s="7">
        <v>45683</v>
      </c>
      <c r="C2246" s="5" t="s">
        <v>2206</v>
      </c>
      <c r="D2246" s="6">
        <v>47</v>
      </c>
      <c r="E2246" s="20">
        <v>445</v>
      </c>
      <c r="F2246" s="6">
        <v>287</v>
      </c>
      <c r="G2246" s="6">
        <v>902</v>
      </c>
      <c r="H2246" s="6">
        <v>3245</v>
      </c>
      <c r="I2246" s="14">
        <f>SUMIF(Чек_позиція!D:D,Продаж!H2246,Чек_позиція!F:F)</f>
        <v>6313.9100000000008</v>
      </c>
      <c r="J2246" t="str">
        <f>VLOOKUP(D2246,Аптека!A:B,2,FALSE)</f>
        <v>Аптека №47</v>
      </c>
      <c r="K2246" t="str">
        <f t="shared" si="35"/>
        <v>є рецепт</v>
      </c>
    </row>
    <row r="2247" spans="1:11">
      <c r="A2247" s="4">
        <v>2246</v>
      </c>
      <c r="B2247" s="7">
        <v>45796</v>
      </c>
      <c r="C2247" s="5" t="s">
        <v>2206</v>
      </c>
      <c r="D2247" s="6">
        <v>5</v>
      </c>
      <c r="E2247" s="20">
        <v>271</v>
      </c>
      <c r="F2247" s="6">
        <v>245</v>
      </c>
      <c r="G2247" s="6"/>
      <c r="H2247" s="6">
        <v>3246</v>
      </c>
      <c r="I2247" s="14">
        <f>SUMIF(Чек_позиція!D:D,Продаж!H2247,Чек_позиція!F:F)</f>
        <v>837.52</v>
      </c>
      <c r="J2247" t="str">
        <f>VLOOKUP(D2247,Аптека!A:B,2,FALSE)</f>
        <v>Аптека №5</v>
      </c>
      <c r="K2247" t="str">
        <f t="shared" si="35"/>
        <v>нема рецепту</v>
      </c>
    </row>
    <row r="2248" spans="1:11">
      <c r="A2248" s="4">
        <v>2247</v>
      </c>
      <c r="B2248" s="7">
        <v>45826</v>
      </c>
      <c r="C2248" s="5" t="s">
        <v>8</v>
      </c>
      <c r="D2248" s="6">
        <v>34</v>
      </c>
      <c r="E2248" s="20">
        <v>298</v>
      </c>
      <c r="F2248" s="6">
        <v>334</v>
      </c>
      <c r="G2248" s="6"/>
      <c r="H2248" s="6">
        <v>3247</v>
      </c>
      <c r="I2248" s="14">
        <f>SUMIF(Чек_позиція!D:D,Продаж!H2248,Чек_позиція!F:F)</f>
        <v>3989.58</v>
      </c>
      <c r="J2248" t="str">
        <f>VLOOKUP(D2248,Аптека!A:B,2,FALSE)</f>
        <v>Аптека №34</v>
      </c>
      <c r="K2248" t="str">
        <f t="shared" si="35"/>
        <v>нема рецепту</v>
      </c>
    </row>
    <row r="2249" spans="1:11">
      <c r="A2249" s="4">
        <v>2248</v>
      </c>
      <c r="B2249" s="7">
        <v>45832</v>
      </c>
      <c r="C2249" s="5" t="s">
        <v>8</v>
      </c>
      <c r="D2249" s="6">
        <v>26</v>
      </c>
      <c r="E2249" s="20"/>
      <c r="F2249" s="6">
        <v>26</v>
      </c>
      <c r="G2249" s="6">
        <v>1089</v>
      </c>
      <c r="H2249" s="6">
        <v>3248</v>
      </c>
      <c r="I2249" s="14">
        <f>SUMIF(Чек_позиція!D:D,Продаж!H2249,Чек_позиція!F:F)</f>
        <v>2936.25</v>
      </c>
      <c r="J2249" t="str">
        <f>VLOOKUP(D2249,Аптека!A:B,2,FALSE)</f>
        <v>Аптека №26</v>
      </c>
      <c r="K2249" t="str">
        <f t="shared" si="35"/>
        <v>є рецепт</v>
      </c>
    </row>
    <row r="2250" spans="1:11">
      <c r="A2250" s="4">
        <v>2249</v>
      </c>
      <c r="B2250" s="7">
        <v>45693</v>
      </c>
      <c r="C2250" s="5" t="s">
        <v>2206</v>
      </c>
      <c r="D2250" s="6">
        <v>55</v>
      </c>
      <c r="E2250" s="20"/>
      <c r="F2250" s="6">
        <v>235</v>
      </c>
      <c r="G2250" s="6">
        <v>800</v>
      </c>
      <c r="H2250" s="6">
        <v>3249</v>
      </c>
      <c r="I2250" s="14">
        <f>SUMIF(Чек_позиція!D:D,Продаж!H2250,Чек_позиція!F:F)</f>
        <v>2086.0699999999997</v>
      </c>
      <c r="J2250" t="str">
        <f>VLOOKUP(D2250,Аптека!A:B,2,FALSE)</f>
        <v>Аптека №55</v>
      </c>
      <c r="K2250" t="str">
        <f t="shared" si="35"/>
        <v>є рецепт</v>
      </c>
    </row>
    <row r="2251" spans="1:11">
      <c r="A2251" s="4">
        <v>2250</v>
      </c>
      <c r="B2251" s="7">
        <v>45711</v>
      </c>
      <c r="C2251" s="5" t="s">
        <v>2206</v>
      </c>
      <c r="D2251" s="6">
        <v>9</v>
      </c>
      <c r="E2251" s="20">
        <v>438</v>
      </c>
      <c r="F2251" s="6">
        <v>9</v>
      </c>
      <c r="G2251" s="6"/>
      <c r="H2251" s="6">
        <v>3250</v>
      </c>
      <c r="I2251" s="14">
        <f>SUMIF(Чек_позиція!D:D,Продаж!H2251,Чек_позиція!F:F)</f>
        <v>6997.39</v>
      </c>
      <c r="J2251" t="str">
        <f>VLOOKUP(D2251,Аптека!A:B,2,FALSE)</f>
        <v>Аптека №9</v>
      </c>
      <c r="K2251" t="str">
        <f t="shared" si="35"/>
        <v>нема рецепту</v>
      </c>
    </row>
    <row r="2252" spans="1:11">
      <c r="A2252" s="4">
        <v>2251</v>
      </c>
      <c r="B2252" s="7">
        <v>45738</v>
      </c>
      <c r="C2252" s="5" t="s">
        <v>8</v>
      </c>
      <c r="D2252" s="6">
        <v>32</v>
      </c>
      <c r="E2252" s="20">
        <v>12</v>
      </c>
      <c r="F2252" s="6">
        <v>152</v>
      </c>
      <c r="G2252" s="6">
        <v>475</v>
      </c>
      <c r="H2252" s="6">
        <v>3251</v>
      </c>
      <c r="I2252" s="14">
        <f>SUMIF(Чек_позиція!D:D,Продаж!H2252,Чек_позиція!F:F)</f>
        <v>544.36</v>
      </c>
      <c r="J2252" t="str">
        <f>VLOOKUP(D2252,Аптека!A:B,2,FALSE)</f>
        <v>Аптека №32</v>
      </c>
      <c r="K2252" t="str">
        <f t="shared" si="35"/>
        <v>є рецепт</v>
      </c>
    </row>
    <row r="2253" spans="1:11">
      <c r="A2253" s="4">
        <v>2252</v>
      </c>
      <c r="B2253" s="7">
        <v>45676</v>
      </c>
      <c r="C2253" s="5" t="s">
        <v>2206</v>
      </c>
      <c r="D2253" s="6">
        <v>22</v>
      </c>
      <c r="E2253" s="20"/>
      <c r="F2253" s="6">
        <v>262</v>
      </c>
      <c r="G2253" s="6"/>
      <c r="H2253" s="6">
        <v>3252</v>
      </c>
      <c r="I2253" s="14">
        <f>SUMIF(Чек_позиція!D:D,Продаж!H2253,Чек_позиція!F:F)</f>
        <v>2317.4899999999998</v>
      </c>
      <c r="J2253" t="str">
        <f>VLOOKUP(D2253,Аптека!A:B,2,FALSE)</f>
        <v>Аптека №22</v>
      </c>
      <c r="K2253" t="str">
        <f t="shared" si="35"/>
        <v>нема рецепту</v>
      </c>
    </row>
    <row r="2254" spans="1:11">
      <c r="A2254" s="4">
        <v>2253</v>
      </c>
      <c r="B2254" s="7">
        <v>45788</v>
      </c>
      <c r="C2254" s="5" t="s">
        <v>8</v>
      </c>
      <c r="D2254" s="6">
        <v>39</v>
      </c>
      <c r="E2254" s="20"/>
      <c r="F2254" s="6">
        <v>39</v>
      </c>
      <c r="G2254" s="6">
        <v>358</v>
      </c>
      <c r="H2254" s="6">
        <v>3253</v>
      </c>
      <c r="I2254" s="14">
        <f>SUMIF(Чек_позиція!D:D,Продаж!H2254,Чек_позиція!F:F)</f>
        <v>805.63</v>
      </c>
      <c r="J2254" t="str">
        <f>VLOOKUP(D2254,Аптека!A:B,2,FALSE)</f>
        <v>Аптека №39</v>
      </c>
      <c r="K2254" t="str">
        <f t="shared" si="35"/>
        <v>є рецепт</v>
      </c>
    </row>
    <row r="2255" spans="1:11">
      <c r="A2255" s="4">
        <v>2254</v>
      </c>
      <c r="B2255" s="7">
        <v>45828</v>
      </c>
      <c r="C2255" s="5" t="s">
        <v>2206</v>
      </c>
      <c r="D2255" s="6">
        <v>3</v>
      </c>
      <c r="E2255" s="20">
        <v>468</v>
      </c>
      <c r="F2255" s="6">
        <v>63</v>
      </c>
      <c r="G2255" s="6"/>
      <c r="H2255" s="6">
        <v>3254</v>
      </c>
      <c r="I2255" s="14">
        <f>SUMIF(Чек_позиція!D:D,Продаж!H2255,Чек_позиція!F:F)</f>
        <v>1974</v>
      </c>
      <c r="J2255" t="str">
        <f>VLOOKUP(D2255,Аптека!A:B,2,FALSE)</f>
        <v>Аптека №3</v>
      </c>
      <c r="K2255" t="str">
        <f t="shared" si="35"/>
        <v>нема рецепту</v>
      </c>
    </row>
    <row r="2256" spans="1:11">
      <c r="A2256" s="4">
        <v>2255</v>
      </c>
      <c r="B2256" s="7">
        <v>45808</v>
      </c>
      <c r="C2256" s="5" t="s">
        <v>8</v>
      </c>
      <c r="D2256" s="6">
        <v>14</v>
      </c>
      <c r="E2256" s="20">
        <v>414</v>
      </c>
      <c r="F2256" s="6">
        <v>74</v>
      </c>
      <c r="G2256" s="6"/>
      <c r="H2256" s="6">
        <v>3255</v>
      </c>
      <c r="I2256" s="14">
        <f>SUMIF(Чек_позиція!D:D,Продаж!H2256,Чек_позиція!F:F)</f>
        <v>7049.4699999999993</v>
      </c>
      <c r="J2256" t="str">
        <f>VLOOKUP(D2256,Аптека!A:B,2,FALSE)</f>
        <v>Аптека №14</v>
      </c>
      <c r="K2256" t="str">
        <f t="shared" si="35"/>
        <v>нема рецепту</v>
      </c>
    </row>
    <row r="2257" spans="1:11">
      <c r="A2257" s="4">
        <v>2256</v>
      </c>
      <c r="B2257" s="7">
        <v>45704</v>
      </c>
      <c r="C2257" s="5" t="s">
        <v>8</v>
      </c>
      <c r="D2257" s="6">
        <v>29</v>
      </c>
      <c r="E2257" s="20"/>
      <c r="F2257" s="6">
        <v>89</v>
      </c>
      <c r="G2257" s="6"/>
      <c r="H2257" s="6">
        <v>3256</v>
      </c>
      <c r="I2257" s="14">
        <f>SUMIF(Чек_позиція!D:D,Продаж!H2257,Чек_позиція!F:F)</f>
        <v>4956</v>
      </c>
      <c r="J2257" t="str">
        <f>VLOOKUP(D2257,Аптека!A:B,2,FALSE)</f>
        <v>Аптека №29</v>
      </c>
      <c r="K2257" t="str">
        <f t="shared" si="35"/>
        <v>нема рецепту</v>
      </c>
    </row>
    <row r="2258" spans="1:11">
      <c r="A2258" s="4">
        <v>2257</v>
      </c>
      <c r="B2258" s="7">
        <v>45837</v>
      </c>
      <c r="C2258" s="5" t="s">
        <v>8</v>
      </c>
      <c r="D2258" s="6">
        <v>15</v>
      </c>
      <c r="E2258" s="20">
        <v>399</v>
      </c>
      <c r="F2258" s="6">
        <v>315</v>
      </c>
      <c r="G2258" s="6"/>
      <c r="H2258" s="6">
        <v>3257</v>
      </c>
      <c r="I2258" s="14">
        <f>SUMIF(Чек_позиція!D:D,Продаж!H2258,Чек_позиція!F:F)</f>
        <v>1405.51</v>
      </c>
      <c r="J2258" t="str">
        <f>VLOOKUP(D2258,Аптека!A:B,2,FALSE)</f>
        <v>Аптека №15</v>
      </c>
      <c r="K2258" t="str">
        <f t="shared" si="35"/>
        <v>нема рецепту</v>
      </c>
    </row>
    <row r="2259" spans="1:11">
      <c r="A2259" s="4">
        <v>2258</v>
      </c>
      <c r="B2259" s="7">
        <v>45837</v>
      </c>
      <c r="C2259" s="5" t="s">
        <v>8</v>
      </c>
      <c r="D2259" s="6">
        <v>2</v>
      </c>
      <c r="E2259" s="20">
        <v>511</v>
      </c>
      <c r="F2259" s="6">
        <v>122</v>
      </c>
      <c r="G2259" s="6"/>
      <c r="H2259" s="6">
        <v>3258</v>
      </c>
      <c r="I2259" s="14">
        <f>SUMIF(Чек_позиція!D:D,Продаж!H2259,Чек_позиція!F:F)</f>
        <v>2171.41</v>
      </c>
      <c r="J2259" t="str">
        <f>VLOOKUP(D2259,Аптека!A:B,2,FALSE)</f>
        <v>Аптека №2</v>
      </c>
      <c r="K2259" t="str">
        <f t="shared" si="35"/>
        <v>нема рецепту</v>
      </c>
    </row>
    <row r="2260" spans="1:11">
      <c r="A2260" s="4">
        <v>2259</v>
      </c>
      <c r="B2260" s="7">
        <v>45795</v>
      </c>
      <c r="C2260" s="5" t="s">
        <v>2206</v>
      </c>
      <c r="D2260" s="6">
        <v>28</v>
      </c>
      <c r="E2260" s="20"/>
      <c r="F2260" s="6">
        <v>88</v>
      </c>
      <c r="G2260" s="6"/>
      <c r="H2260" s="6">
        <v>3259</v>
      </c>
      <c r="I2260" s="14">
        <f>SUMIF(Чек_позиція!D:D,Продаж!H2260,Чек_позиція!F:F)</f>
        <v>589.19000000000005</v>
      </c>
      <c r="J2260" t="str">
        <f>VLOOKUP(D2260,Аптека!A:B,2,FALSE)</f>
        <v>Аптека №28</v>
      </c>
      <c r="K2260" t="str">
        <f t="shared" si="35"/>
        <v>нема рецепту</v>
      </c>
    </row>
    <row r="2261" spans="1:11">
      <c r="A2261" s="4">
        <v>2260</v>
      </c>
      <c r="B2261" s="7">
        <v>45671</v>
      </c>
      <c r="C2261" s="5" t="s">
        <v>8</v>
      </c>
      <c r="D2261" s="6">
        <v>36</v>
      </c>
      <c r="E2261" s="20">
        <v>26</v>
      </c>
      <c r="F2261" s="6">
        <v>336</v>
      </c>
      <c r="G2261" s="6"/>
      <c r="H2261" s="6">
        <v>3260</v>
      </c>
      <c r="I2261" s="14">
        <f>SUMIF(Чек_позиція!D:D,Продаж!H2261,Чек_позиція!F:F)</f>
        <v>3233.76</v>
      </c>
      <c r="J2261" t="str">
        <f>VLOOKUP(D2261,Аптека!A:B,2,FALSE)</f>
        <v>Аптека №36</v>
      </c>
      <c r="K2261" t="str">
        <f t="shared" si="35"/>
        <v>нема рецепту</v>
      </c>
    </row>
    <row r="2262" spans="1:11">
      <c r="A2262" s="4">
        <v>2261</v>
      </c>
      <c r="B2262" s="7">
        <v>45685</v>
      </c>
      <c r="C2262" s="5" t="s">
        <v>8</v>
      </c>
      <c r="D2262" s="6">
        <v>26</v>
      </c>
      <c r="E2262" s="20">
        <v>3</v>
      </c>
      <c r="F2262" s="6">
        <v>326</v>
      </c>
      <c r="G2262" s="6">
        <v>867</v>
      </c>
      <c r="H2262" s="6">
        <v>3261</v>
      </c>
      <c r="I2262" s="14">
        <f>SUMIF(Чек_позиція!D:D,Продаж!H2262,Чек_позиція!F:F)</f>
        <v>437.4</v>
      </c>
      <c r="J2262" t="str">
        <f>VLOOKUP(D2262,Аптека!A:B,2,FALSE)</f>
        <v>Аптека №26</v>
      </c>
      <c r="K2262" t="str">
        <f t="shared" si="35"/>
        <v>є рецепт</v>
      </c>
    </row>
    <row r="2263" spans="1:11">
      <c r="A2263" s="4">
        <v>2262</v>
      </c>
      <c r="B2263" s="7">
        <v>45797</v>
      </c>
      <c r="C2263" s="5" t="s">
        <v>8</v>
      </c>
      <c r="D2263" s="6">
        <v>30</v>
      </c>
      <c r="E2263" s="20">
        <v>294</v>
      </c>
      <c r="F2263" s="6">
        <v>330</v>
      </c>
      <c r="G2263" s="6">
        <v>253</v>
      </c>
      <c r="H2263" s="6">
        <v>3262</v>
      </c>
      <c r="I2263" s="14">
        <f>SUMIF(Чек_позиція!D:D,Продаж!H2263,Чек_позиція!F:F)</f>
        <v>4878.17</v>
      </c>
      <c r="J2263" t="str">
        <f>VLOOKUP(D2263,Аптека!A:B,2,FALSE)</f>
        <v>Аптека №30</v>
      </c>
      <c r="K2263" t="str">
        <f t="shared" si="35"/>
        <v>є рецепт</v>
      </c>
    </row>
    <row r="2264" spans="1:11">
      <c r="A2264" s="4">
        <v>2263</v>
      </c>
      <c r="B2264" s="7">
        <v>45669</v>
      </c>
      <c r="C2264" s="5" t="s">
        <v>2206</v>
      </c>
      <c r="D2264" s="6">
        <v>35</v>
      </c>
      <c r="E2264" s="20">
        <v>9</v>
      </c>
      <c r="F2264" s="6">
        <v>35</v>
      </c>
      <c r="G2264" s="6"/>
      <c r="H2264" s="6">
        <v>3263</v>
      </c>
      <c r="I2264" s="14">
        <f>SUMIF(Чек_позиція!D:D,Продаж!H2264,Чек_позиція!F:F)</f>
        <v>3698.22</v>
      </c>
      <c r="J2264" t="str">
        <f>VLOOKUP(D2264,Аптека!A:B,2,FALSE)</f>
        <v>Аптека №35</v>
      </c>
      <c r="K2264" t="str">
        <f t="shared" si="35"/>
        <v>нема рецепту</v>
      </c>
    </row>
    <row r="2265" spans="1:11">
      <c r="A2265" s="4">
        <v>2264</v>
      </c>
      <c r="B2265" s="7">
        <v>45802</v>
      </c>
      <c r="C2265" s="5" t="s">
        <v>2206</v>
      </c>
      <c r="D2265" s="6">
        <v>39</v>
      </c>
      <c r="E2265" s="20">
        <v>466</v>
      </c>
      <c r="F2265" s="6">
        <v>39</v>
      </c>
      <c r="G2265" s="6">
        <v>49</v>
      </c>
      <c r="H2265" s="6">
        <v>3264</v>
      </c>
      <c r="I2265" s="14">
        <f>SUMIF(Чек_позиція!D:D,Продаж!H2265,Чек_позиція!F:F)</f>
        <v>2972.9700000000003</v>
      </c>
      <c r="J2265" t="str">
        <f>VLOOKUP(D2265,Аптека!A:B,2,FALSE)</f>
        <v>Аптека №39</v>
      </c>
      <c r="K2265" t="str">
        <f t="shared" si="35"/>
        <v>є рецепт</v>
      </c>
    </row>
    <row r="2266" spans="1:11">
      <c r="A2266" s="4">
        <v>2265</v>
      </c>
      <c r="B2266" s="7">
        <v>45767</v>
      </c>
      <c r="C2266" s="5" t="s">
        <v>8</v>
      </c>
      <c r="D2266" s="6">
        <v>30</v>
      </c>
      <c r="E2266" s="20">
        <v>420</v>
      </c>
      <c r="F2266" s="6">
        <v>270</v>
      </c>
      <c r="G2266" s="6"/>
      <c r="H2266" s="6">
        <v>3265</v>
      </c>
      <c r="I2266" s="14">
        <f>SUMIF(Чек_позиція!D:D,Продаж!H2266,Чек_позиція!F:F)</f>
        <v>4797.32</v>
      </c>
      <c r="J2266" t="str">
        <f>VLOOKUP(D2266,Аптека!A:B,2,FALSE)</f>
        <v>Аптека №30</v>
      </c>
      <c r="K2266" t="str">
        <f t="shared" si="35"/>
        <v>нема рецепту</v>
      </c>
    </row>
    <row r="2267" spans="1:11">
      <c r="A2267" s="4">
        <v>2266</v>
      </c>
      <c r="B2267" s="7">
        <v>45679</v>
      </c>
      <c r="C2267" s="5" t="s">
        <v>2206</v>
      </c>
      <c r="D2267" s="6">
        <v>43</v>
      </c>
      <c r="E2267" s="20">
        <v>309</v>
      </c>
      <c r="F2267" s="6">
        <v>103</v>
      </c>
      <c r="G2267" s="6">
        <v>492</v>
      </c>
      <c r="H2267" s="6">
        <v>3266</v>
      </c>
      <c r="I2267" s="14">
        <f>SUMIF(Чек_позиція!D:D,Продаж!H2267,Чек_позиція!F:F)</f>
        <v>1665.98</v>
      </c>
      <c r="J2267" t="str">
        <f>VLOOKUP(D2267,Аптека!A:B,2,FALSE)</f>
        <v>Аптека №43</v>
      </c>
      <c r="K2267" t="str">
        <f t="shared" si="35"/>
        <v>є рецепт</v>
      </c>
    </row>
    <row r="2268" spans="1:11">
      <c r="A2268" s="4">
        <v>2267</v>
      </c>
      <c r="B2268" s="7">
        <v>45712</v>
      </c>
      <c r="C2268" s="5" t="s">
        <v>2206</v>
      </c>
      <c r="D2268" s="6">
        <v>23</v>
      </c>
      <c r="E2268" s="20">
        <v>289</v>
      </c>
      <c r="F2268" s="6">
        <v>323</v>
      </c>
      <c r="G2268" s="6"/>
      <c r="H2268" s="6">
        <v>3267</v>
      </c>
      <c r="I2268" s="14">
        <f>SUMIF(Чек_позиція!D:D,Продаж!H2268,Чек_позиція!F:F)</f>
        <v>2237.09</v>
      </c>
      <c r="J2268" t="str">
        <f>VLOOKUP(D2268,Аптека!A:B,2,FALSE)</f>
        <v>Аптека №23</v>
      </c>
      <c r="K2268" t="str">
        <f t="shared" si="35"/>
        <v>нема рецепту</v>
      </c>
    </row>
    <row r="2269" spans="1:11">
      <c r="A2269" s="4">
        <v>2268</v>
      </c>
      <c r="B2269" s="7">
        <v>45793</v>
      </c>
      <c r="C2269" s="5" t="s">
        <v>2206</v>
      </c>
      <c r="D2269" s="6">
        <v>21</v>
      </c>
      <c r="E2269" s="20"/>
      <c r="F2269" s="6">
        <v>21</v>
      </c>
      <c r="G2269" s="6">
        <v>633</v>
      </c>
      <c r="H2269" s="6">
        <v>3268</v>
      </c>
      <c r="I2269" s="14">
        <f>SUMIF(Чек_позиція!D:D,Продаж!H2269,Чек_позиція!F:F)</f>
        <v>4679.3</v>
      </c>
      <c r="J2269" t="str">
        <f>VLOOKUP(D2269,Аптека!A:B,2,FALSE)</f>
        <v>Аптека №21</v>
      </c>
      <c r="K2269" t="str">
        <f t="shared" si="35"/>
        <v>є рецепт</v>
      </c>
    </row>
    <row r="2270" spans="1:11">
      <c r="A2270" s="4">
        <v>2269</v>
      </c>
      <c r="B2270" s="7">
        <v>45817</v>
      </c>
      <c r="C2270" s="5" t="s">
        <v>8</v>
      </c>
      <c r="D2270" s="6">
        <v>19</v>
      </c>
      <c r="E2270" s="20">
        <v>116</v>
      </c>
      <c r="F2270" s="6">
        <v>19</v>
      </c>
      <c r="G2270" s="6"/>
      <c r="H2270" s="6">
        <v>3269</v>
      </c>
      <c r="I2270" s="14">
        <f>SUMIF(Чек_позиція!D:D,Продаж!H2270,Чек_позиція!F:F)</f>
        <v>601.36</v>
      </c>
      <c r="J2270" t="str">
        <f>VLOOKUP(D2270,Аптека!A:B,2,FALSE)</f>
        <v>Аптека №19</v>
      </c>
      <c r="K2270" t="str">
        <f t="shared" si="35"/>
        <v>нема рецепту</v>
      </c>
    </row>
    <row r="2271" spans="1:11">
      <c r="A2271" s="4">
        <v>2270</v>
      </c>
      <c r="B2271" s="7">
        <v>45757</v>
      </c>
      <c r="C2271" s="5" t="s">
        <v>2206</v>
      </c>
      <c r="D2271" s="6">
        <v>21</v>
      </c>
      <c r="E2271" s="20"/>
      <c r="F2271" s="6">
        <v>261</v>
      </c>
      <c r="G2271" s="6"/>
      <c r="H2271" s="6">
        <v>3270</v>
      </c>
      <c r="I2271" s="14">
        <f>SUMIF(Чек_позиція!D:D,Продаж!H2271,Чек_позиція!F:F)</f>
        <v>3414.11</v>
      </c>
      <c r="J2271" t="str">
        <f>VLOOKUP(D2271,Аптека!A:B,2,FALSE)</f>
        <v>Аптека №21</v>
      </c>
      <c r="K2271" t="str">
        <f t="shared" si="35"/>
        <v>нема рецепту</v>
      </c>
    </row>
    <row r="2272" spans="1:11">
      <c r="A2272" s="4">
        <v>2271</v>
      </c>
      <c r="B2272" s="7">
        <v>45687</v>
      </c>
      <c r="C2272" s="5" t="s">
        <v>2206</v>
      </c>
      <c r="D2272" s="6">
        <v>10</v>
      </c>
      <c r="E2272" s="20">
        <v>141</v>
      </c>
      <c r="F2272" s="6">
        <v>70</v>
      </c>
      <c r="G2272" s="6">
        <v>98</v>
      </c>
      <c r="H2272" s="6">
        <v>3271</v>
      </c>
      <c r="I2272" s="14">
        <f>SUMIF(Чек_позиція!D:D,Продаж!H2272,Чек_позиція!F:F)</f>
        <v>3546.2799999999997</v>
      </c>
      <c r="J2272" t="str">
        <f>VLOOKUP(D2272,Аптека!A:B,2,FALSE)</f>
        <v>Аптека №10</v>
      </c>
      <c r="K2272" t="str">
        <f t="shared" si="35"/>
        <v>є рецепт</v>
      </c>
    </row>
    <row r="2273" spans="1:11">
      <c r="A2273" s="4">
        <v>2272</v>
      </c>
      <c r="B2273" s="7">
        <v>45744</v>
      </c>
      <c r="C2273" s="5" t="s">
        <v>2206</v>
      </c>
      <c r="D2273" s="6">
        <v>23</v>
      </c>
      <c r="E2273" s="20">
        <v>231</v>
      </c>
      <c r="F2273" s="6">
        <v>83</v>
      </c>
      <c r="G2273" s="6"/>
      <c r="H2273" s="6">
        <v>3272</v>
      </c>
      <c r="I2273" s="14">
        <f>SUMIF(Чек_позиція!D:D,Продаж!H2273,Чек_позиція!F:F)</f>
        <v>9259.27</v>
      </c>
      <c r="J2273" t="str">
        <f>VLOOKUP(D2273,Аптека!A:B,2,FALSE)</f>
        <v>Аптека №23</v>
      </c>
      <c r="K2273" t="str">
        <f t="shared" si="35"/>
        <v>нема рецепту</v>
      </c>
    </row>
    <row r="2274" spans="1:11">
      <c r="A2274" s="4">
        <v>2273</v>
      </c>
      <c r="B2274" s="7">
        <v>45741</v>
      </c>
      <c r="C2274" s="5" t="s">
        <v>8</v>
      </c>
      <c r="D2274" s="6">
        <v>7</v>
      </c>
      <c r="E2274" s="20"/>
      <c r="F2274" s="6">
        <v>367</v>
      </c>
      <c r="G2274" s="6">
        <v>854</v>
      </c>
      <c r="H2274" s="6">
        <v>3273</v>
      </c>
      <c r="I2274" s="14">
        <f>SUMIF(Чек_позиція!D:D,Продаж!H2274,Чек_позиція!F:F)</f>
        <v>5289.83</v>
      </c>
      <c r="J2274" t="str">
        <f>VLOOKUP(D2274,Аптека!A:B,2,FALSE)</f>
        <v>Аптека №7</v>
      </c>
      <c r="K2274" t="str">
        <f t="shared" si="35"/>
        <v>є рецепт</v>
      </c>
    </row>
    <row r="2275" spans="1:11">
      <c r="A2275" s="4">
        <v>2274</v>
      </c>
      <c r="B2275" s="7">
        <v>45689</v>
      </c>
      <c r="C2275" s="5" t="s">
        <v>2206</v>
      </c>
      <c r="D2275" s="6">
        <v>10</v>
      </c>
      <c r="E2275" s="20"/>
      <c r="F2275" s="6">
        <v>10</v>
      </c>
      <c r="G2275" s="6">
        <v>764</v>
      </c>
      <c r="H2275" s="6">
        <v>3274</v>
      </c>
      <c r="I2275" s="14">
        <f>SUMIF(Чек_позиція!D:D,Продаж!H2275,Чек_позиція!F:F)</f>
        <v>3260.34</v>
      </c>
      <c r="J2275" t="str">
        <f>VLOOKUP(D2275,Аптека!A:B,2,FALSE)</f>
        <v>Аптека №10</v>
      </c>
      <c r="K2275" t="str">
        <f t="shared" si="35"/>
        <v>є рецепт</v>
      </c>
    </row>
    <row r="2276" spans="1:11">
      <c r="A2276" s="4">
        <v>2275</v>
      </c>
      <c r="B2276" s="7">
        <v>45775</v>
      </c>
      <c r="C2276" s="5" t="s">
        <v>2206</v>
      </c>
      <c r="D2276" s="6">
        <v>20</v>
      </c>
      <c r="E2276" s="20">
        <v>518</v>
      </c>
      <c r="F2276" s="6">
        <v>20</v>
      </c>
      <c r="G2276" s="6"/>
      <c r="H2276" s="6">
        <v>3275</v>
      </c>
      <c r="I2276" s="14">
        <f>SUMIF(Чек_позиція!D:D,Продаж!H2276,Чек_позиція!F:F)</f>
        <v>6368.5599999999995</v>
      </c>
      <c r="J2276" t="str">
        <f>VLOOKUP(D2276,Аптека!A:B,2,FALSE)</f>
        <v>Аптека №20</v>
      </c>
      <c r="K2276" t="str">
        <f t="shared" si="35"/>
        <v>нема рецепту</v>
      </c>
    </row>
    <row r="2277" spans="1:11">
      <c r="A2277" s="4">
        <v>2276</v>
      </c>
      <c r="B2277" s="7">
        <v>45739</v>
      </c>
      <c r="C2277" s="5" t="s">
        <v>2206</v>
      </c>
      <c r="D2277" s="6">
        <v>5</v>
      </c>
      <c r="E2277" s="20">
        <v>230</v>
      </c>
      <c r="F2277" s="6">
        <v>5</v>
      </c>
      <c r="G2277" s="6">
        <v>388</v>
      </c>
      <c r="H2277" s="6">
        <v>3276</v>
      </c>
      <c r="I2277" s="14">
        <f>SUMIF(Чек_позиція!D:D,Продаж!H2277,Чек_позиція!F:F)</f>
        <v>3157.71</v>
      </c>
      <c r="J2277" t="str">
        <f>VLOOKUP(D2277,Аптека!A:B,2,FALSE)</f>
        <v>Аптека №5</v>
      </c>
      <c r="K2277" t="str">
        <f t="shared" si="35"/>
        <v>є рецепт</v>
      </c>
    </row>
    <row r="2278" spans="1:11">
      <c r="A2278" s="4">
        <v>2277</v>
      </c>
      <c r="B2278" s="7">
        <v>45725</v>
      </c>
      <c r="C2278" s="5" t="s">
        <v>2206</v>
      </c>
      <c r="D2278" s="6">
        <v>37</v>
      </c>
      <c r="E2278" s="20">
        <v>94</v>
      </c>
      <c r="F2278" s="6">
        <v>397</v>
      </c>
      <c r="G2278" s="6"/>
      <c r="H2278" s="6">
        <v>3277</v>
      </c>
      <c r="I2278" s="14">
        <f>SUMIF(Чек_позиція!D:D,Продаж!H2278,Чек_позиція!F:F)</f>
        <v>3545.9000000000005</v>
      </c>
      <c r="J2278" t="str">
        <f>VLOOKUP(D2278,Аптека!A:B,2,FALSE)</f>
        <v>Аптека №37</v>
      </c>
      <c r="K2278" t="str">
        <f t="shared" si="35"/>
        <v>нема рецепту</v>
      </c>
    </row>
    <row r="2279" spans="1:11">
      <c r="A2279" s="4">
        <v>2278</v>
      </c>
      <c r="B2279" s="7">
        <v>45834</v>
      </c>
      <c r="C2279" s="5" t="s">
        <v>2206</v>
      </c>
      <c r="D2279" s="6">
        <v>27</v>
      </c>
      <c r="E2279" s="20"/>
      <c r="F2279" s="6">
        <v>327</v>
      </c>
      <c r="G2279" s="6">
        <v>742</v>
      </c>
      <c r="H2279" s="6">
        <v>3278</v>
      </c>
      <c r="I2279" s="14">
        <f>SUMIF(Чек_позиція!D:D,Продаж!H2279,Чек_позиція!F:F)</f>
        <v>4650.4799999999996</v>
      </c>
      <c r="J2279" t="str">
        <f>VLOOKUP(D2279,Аптека!A:B,2,FALSE)</f>
        <v>Аптека №27</v>
      </c>
      <c r="K2279" t="str">
        <f t="shared" si="35"/>
        <v>є рецепт</v>
      </c>
    </row>
    <row r="2280" spans="1:11">
      <c r="A2280" s="4">
        <v>2279</v>
      </c>
      <c r="B2280" s="7">
        <v>45761</v>
      </c>
      <c r="C2280" s="5" t="s">
        <v>2206</v>
      </c>
      <c r="D2280" s="6">
        <v>53</v>
      </c>
      <c r="E2280" s="20">
        <v>99</v>
      </c>
      <c r="F2280" s="6">
        <v>233</v>
      </c>
      <c r="G2280" s="6">
        <v>21</v>
      </c>
      <c r="H2280" s="6">
        <v>3279</v>
      </c>
      <c r="I2280" s="14">
        <f>SUMIF(Чек_позиція!D:D,Продаж!H2280,Чек_позиція!F:F)</f>
        <v>3519.5200000000004</v>
      </c>
      <c r="J2280" t="str">
        <f>VLOOKUP(D2280,Аптека!A:B,2,FALSE)</f>
        <v>Аптека №53</v>
      </c>
      <c r="K2280" t="str">
        <f t="shared" si="35"/>
        <v>є рецепт</v>
      </c>
    </row>
    <row r="2281" spans="1:11">
      <c r="A2281" s="4">
        <v>2280</v>
      </c>
      <c r="B2281" s="7">
        <v>45745</v>
      </c>
      <c r="C2281" s="5" t="s">
        <v>8</v>
      </c>
      <c r="D2281" s="6">
        <v>31</v>
      </c>
      <c r="E2281" s="20">
        <v>188</v>
      </c>
      <c r="F2281" s="6">
        <v>151</v>
      </c>
      <c r="G2281" s="6">
        <v>352</v>
      </c>
      <c r="H2281" s="6">
        <v>3280</v>
      </c>
      <c r="I2281" s="14">
        <f>SUMIF(Чек_позиція!D:D,Продаж!H2281,Чек_позиція!F:F)</f>
        <v>2408.9700000000003</v>
      </c>
      <c r="J2281" t="str">
        <f>VLOOKUP(D2281,Аптека!A:B,2,FALSE)</f>
        <v>Аптека №31</v>
      </c>
      <c r="K2281" t="str">
        <f t="shared" si="35"/>
        <v>є рецепт</v>
      </c>
    </row>
    <row r="2282" spans="1:11">
      <c r="A2282" s="4">
        <v>2281</v>
      </c>
      <c r="B2282" s="7">
        <v>45723</v>
      </c>
      <c r="C2282" s="5" t="s">
        <v>2206</v>
      </c>
      <c r="D2282" s="6">
        <v>53</v>
      </c>
      <c r="E2282" s="20"/>
      <c r="F2282" s="6">
        <v>293</v>
      </c>
      <c r="G2282" s="6"/>
      <c r="H2282" s="6">
        <v>3281</v>
      </c>
      <c r="I2282" s="14">
        <f>SUMIF(Чек_позиція!D:D,Продаж!H2282,Чек_позиція!F:F)</f>
        <v>4632.0300000000007</v>
      </c>
      <c r="J2282" t="str">
        <f>VLOOKUP(D2282,Аптека!A:B,2,FALSE)</f>
        <v>Аптека №53</v>
      </c>
      <c r="K2282" t="str">
        <f t="shared" si="35"/>
        <v>нема рецепту</v>
      </c>
    </row>
    <row r="2283" spans="1:11">
      <c r="A2283" s="4">
        <v>2282</v>
      </c>
      <c r="B2283" s="7">
        <v>45807</v>
      </c>
      <c r="C2283" s="5" t="s">
        <v>8</v>
      </c>
      <c r="D2283" s="6">
        <v>42</v>
      </c>
      <c r="E2283" s="20">
        <v>39</v>
      </c>
      <c r="F2283" s="6">
        <v>342</v>
      </c>
      <c r="G2283" s="6">
        <v>583</v>
      </c>
      <c r="H2283" s="6">
        <v>3282</v>
      </c>
      <c r="I2283" s="14">
        <f>SUMIF(Чек_позиція!D:D,Продаж!H2283,Чек_позиція!F:F)</f>
        <v>1253.6400000000001</v>
      </c>
      <c r="J2283" t="str">
        <f>VLOOKUP(D2283,Аптека!A:B,2,FALSE)</f>
        <v>Аптека №42</v>
      </c>
      <c r="K2283" t="str">
        <f t="shared" si="35"/>
        <v>є рецепт</v>
      </c>
    </row>
    <row r="2284" spans="1:11">
      <c r="A2284" s="4">
        <v>2283</v>
      </c>
      <c r="B2284" s="7">
        <v>45827</v>
      </c>
      <c r="C2284" s="5" t="s">
        <v>8</v>
      </c>
      <c r="D2284" s="6">
        <v>18</v>
      </c>
      <c r="E2284" s="20">
        <v>467</v>
      </c>
      <c r="F2284" s="6">
        <v>18</v>
      </c>
      <c r="G2284" s="6"/>
      <c r="H2284" s="6">
        <v>3283</v>
      </c>
      <c r="I2284" s="14">
        <f>SUMIF(Чек_позиція!D:D,Продаж!H2284,Чек_позиція!F:F)</f>
        <v>2068.44</v>
      </c>
      <c r="J2284" t="str">
        <f>VLOOKUP(D2284,Аптека!A:B,2,FALSE)</f>
        <v>Аптека №18</v>
      </c>
      <c r="K2284" t="str">
        <f t="shared" si="35"/>
        <v>нема рецепту</v>
      </c>
    </row>
    <row r="2285" spans="1:11">
      <c r="A2285" s="4">
        <v>2284</v>
      </c>
      <c r="B2285" s="7">
        <v>45680</v>
      </c>
      <c r="C2285" s="5" t="s">
        <v>8</v>
      </c>
      <c r="D2285" s="6">
        <v>46</v>
      </c>
      <c r="E2285" s="20">
        <v>509</v>
      </c>
      <c r="F2285" s="6">
        <v>226</v>
      </c>
      <c r="G2285" s="6"/>
      <c r="H2285" s="6">
        <v>3284</v>
      </c>
      <c r="I2285" s="14">
        <f>SUMIF(Чек_позиція!D:D,Продаж!H2285,Чек_позиція!F:F)</f>
        <v>4596.45</v>
      </c>
      <c r="J2285" t="str">
        <f>VLOOKUP(D2285,Аптека!A:B,2,FALSE)</f>
        <v>Аптека №46</v>
      </c>
      <c r="K2285" t="str">
        <f t="shared" si="35"/>
        <v>нема рецепту</v>
      </c>
    </row>
    <row r="2286" spans="1:11">
      <c r="A2286" s="4">
        <v>2285</v>
      </c>
      <c r="B2286" s="7">
        <v>45687</v>
      </c>
      <c r="C2286" s="5" t="s">
        <v>2206</v>
      </c>
      <c r="D2286" s="6">
        <v>59</v>
      </c>
      <c r="E2286" s="20"/>
      <c r="F2286" s="6">
        <v>179</v>
      </c>
      <c r="G2286" s="6"/>
      <c r="H2286" s="6">
        <v>3285</v>
      </c>
      <c r="I2286" s="14">
        <f>SUMIF(Чек_позиція!D:D,Продаж!H2286,Чек_позиція!F:F)</f>
        <v>5553.76</v>
      </c>
      <c r="J2286" t="str">
        <f>VLOOKUP(D2286,Аптека!A:B,2,FALSE)</f>
        <v>Аптека №59</v>
      </c>
      <c r="K2286" t="str">
        <f t="shared" si="35"/>
        <v>нема рецепту</v>
      </c>
    </row>
    <row r="2287" spans="1:11">
      <c r="A2287" s="4">
        <v>2286</v>
      </c>
      <c r="B2287" s="7">
        <v>45817</v>
      </c>
      <c r="C2287" s="5" t="s">
        <v>2206</v>
      </c>
      <c r="D2287" s="6">
        <v>7</v>
      </c>
      <c r="E2287" s="20"/>
      <c r="F2287" s="6">
        <v>367</v>
      </c>
      <c r="G2287" s="6">
        <v>524</v>
      </c>
      <c r="H2287" s="6">
        <v>3286</v>
      </c>
      <c r="I2287" s="14">
        <f>SUMIF(Чек_позиція!D:D,Продаж!H2287,Чек_позиція!F:F)</f>
        <v>412.54</v>
      </c>
      <c r="J2287" t="str">
        <f>VLOOKUP(D2287,Аптека!A:B,2,FALSE)</f>
        <v>Аптека №7</v>
      </c>
      <c r="K2287" t="str">
        <f t="shared" si="35"/>
        <v>є рецепт</v>
      </c>
    </row>
    <row r="2288" spans="1:11">
      <c r="A2288" s="4">
        <v>2287</v>
      </c>
      <c r="B2288" s="7">
        <v>45670</v>
      </c>
      <c r="C2288" s="5" t="s">
        <v>2206</v>
      </c>
      <c r="D2288" s="6">
        <v>5</v>
      </c>
      <c r="E2288" s="20">
        <v>30</v>
      </c>
      <c r="F2288" s="6">
        <v>245</v>
      </c>
      <c r="G2288" s="6"/>
      <c r="H2288" s="6">
        <v>3287</v>
      </c>
      <c r="I2288" s="14">
        <f>SUMIF(Чек_позиція!D:D,Продаж!H2288,Чек_позиція!F:F)</f>
        <v>5061.8500000000004</v>
      </c>
      <c r="J2288" t="str">
        <f>VLOOKUP(D2288,Аптека!A:B,2,FALSE)</f>
        <v>Аптека №5</v>
      </c>
      <c r="K2288" t="str">
        <f t="shared" si="35"/>
        <v>нема рецепту</v>
      </c>
    </row>
    <row r="2289" spans="1:11">
      <c r="A2289" s="4">
        <v>2288</v>
      </c>
      <c r="B2289" s="7">
        <v>45829</v>
      </c>
      <c r="C2289" s="5" t="s">
        <v>2206</v>
      </c>
      <c r="D2289" s="6">
        <v>7</v>
      </c>
      <c r="E2289" s="20">
        <v>189</v>
      </c>
      <c r="F2289" s="6">
        <v>127</v>
      </c>
      <c r="G2289" s="6">
        <v>1074</v>
      </c>
      <c r="H2289" s="6">
        <v>3288</v>
      </c>
      <c r="I2289" s="14">
        <f>SUMIF(Чек_позиція!D:D,Продаж!H2289,Чек_позиція!F:F)</f>
        <v>3927.1400000000003</v>
      </c>
      <c r="J2289" t="str">
        <f>VLOOKUP(D2289,Аптека!A:B,2,FALSE)</f>
        <v>Аптека №7</v>
      </c>
      <c r="K2289" t="str">
        <f t="shared" si="35"/>
        <v>є рецепт</v>
      </c>
    </row>
    <row r="2290" spans="1:11">
      <c r="A2290" s="4">
        <v>2289</v>
      </c>
      <c r="B2290" s="7">
        <v>45691</v>
      </c>
      <c r="C2290" s="5" t="s">
        <v>2206</v>
      </c>
      <c r="D2290" s="6">
        <v>16</v>
      </c>
      <c r="E2290" s="20">
        <v>541</v>
      </c>
      <c r="F2290" s="6">
        <v>316</v>
      </c>
      <c r="G2290" s="6"/>
      <c r="H2290" s="6">
        <v>3289</v>
      </c>
      <c r="I2290" s="14">
        <f>SUMIF(Чек_позиція!D:D,Продаж!H2290,Чек_позиція!F:F)</f>
        <v>8710.08</v>
      </c>
      <c r="J2290" t="str">
        <f>VLOOKUP(D2290,Аптека!A:B,2,FALSE)</f>
        <v>Аптека №16</v>
      </c>
      <c r="K2290" t="str">
        <f t="shared" si="35"/>
        <v>нема рецепту</v>
      </c>
    </row>
    <row r="2291" spans="1:11">
      <c r="A2291" s="4">
        <v>2290</v>
      </c>
      <c r="B2291" s="7">
        <v>45727</v>
      </c>
      <c r="C2291" s="5" t="s">
        <v>2206</v>
      </c>
      <c r="D2291" s="6">
        <v>45</v>
      </c>
      <c r="E2291" s="20">
        <v>298</v>
      </c>
      <c r="F2291" s="6">
        <v>225</v>
      </c>
      <c r="G2291" s="6">
        <v>186</v>
      </c>
      <c r="H2291" s="6">
        <v>3290</v>
      </c>
      <c r="I2291" s="14">
        <f>SUMIF(Чек_позиція!D:D,Продаж!H2291,Чек_позиція!F:F)</f>
        <v>925.68000000000006</v>
      </c>
      <c r="J2291" t="str">
        <f>VLOOKUP(D2291,Аптека!A:B,2,FALSE)</f>
        <v>Аптека №45</v>
      </c>
      <c r="K2291" t="str">
        <f t="shared" si="35"/>
        <v>є рецепт</v>
      </c>
    </row>
    <row r="2292" spans="1:11">
      <c r="A2292" s="4">
        <v>2291</v>
      </c>
      <c r="B2292" s="7">
        <v>45697</v>
      </c>
      <c r="C2292" s="5" t="s">
        <v>8</v>
      </c>
      <c r="D2292" s="6">
        <v>44</v>
      </c>
      <c r="E2292" s="20">
        <v>19</v>
      </c>
      <c r="F2292" s="6">
        <v>44</v>
      </c>
      <c r="G2292" s="6"/>
      <c r="H2292" s="6">
        <v>3291</v>
      </c>
      <c r="I2292" s="14">
        <f>SUMIF(Чек_позиція!D:D,Продаж!H2292,Чек_позиція!F:F)</f>
        <v>2946.7700000000004</v>
      </c>
      <c r="J2292" t="str">
        <f>VLOOKUP(D2292,Аптека!A:B,2,FALSE)</f>
        <v>Аптека №44</v>
      </c>
      <c r="K2292" t="str">
        <f t="shared" si="35"/>
        <v>нема рецепту</v>
      </c>
    </row>
    <row r="2293" spans="1:11">
      <c r="A2293" s="4">
        <v>2292</v>
      </c>
      <c r="B2293" s="7">
        <v>45714</v>
      </c>
      <c r="C2293" s="5" t="s">
        <v>8</v>
      </c>
      <c r="D2293" s="6">
        <v>60</v>
      </c>
      <c r="E2293" s="20">
        <v>261</v>
      </c>
      <c r="F2293" s="6">
        <v>360</v>
      </c>
      <c r="G2293" s="6"/>
      <c r="H2293" s="6">
        <v>3292</v>
      </c>
      <c r="I2293" s="14">
        <f>SUMIF(Чек_позиція!D:D,Продаж!H2293,Чек_позиція!F:F)</f>
        <v>3419.3999999999996</v>
      </c>
      <c r="J2293" t="str">
        <f>VLOOKUP(D2293,Аптека!A:B,2,FALSE)</f>
        <v>Аптека №60</v>
      </c>
      <c r="K2293" t="str">
        <f t="shared" si="35"/>
        <v>нема рецепту</v>
      </c>
    </row>
    <row r="2294" spans="1:11">
      <c r="A2294" s="4">
        <v>2293</v>
      </c>
      <c r="B2294" s="7">
        <v>45766</v>
      </c>
      <c r="C2294" s="5" t="s">
        <v>2206</v>
      </c>
      <c r="D2294" s="6">
        <v>17</v>
      </c>
      <c r="E2294" s="20"/>
      <c r="F2294" s="6">
        <v>257</v>
      </c>
      <c r="G2294" s="6"/>
      <c r="H2294" s="6">
        <v>3293</v>
      </c>
      <c r="I2294" s="14">
        <f>SUMIF(Чек_позиція!D:D,Продаж!H2294,Чек_позиція!F:F)</f>
        <v>1966.38</v>
      </c>
      <c r="J2294" t="str">
        <f>VLOOKUP(D2294,Аптека!A:B,2,FALSE)</f>
        <v>Аптека №17</v>
      </c>
      <c r="K2294" t="str">
        <f t="shared" si="35"/>
        <v>нема рецепту</v>
      </c>
    </row>
    <row r="2295" spans="1:11">
      <c r="A2295" s="4">
        <v>2294</v>
      </c>
      <c r="B2295" s="7">
        <v>45681</v>
      </c>
      <c r="C2295" s="5" t="s">
        <v>2206</v>
      </c>
      <c r="D2295" s="6">
        <v>38</v>
      </c>
      <c r="E2295" s="20">
        <v>324</v>
      </c>
      <c r="F2295" s="6">
        <v>38</v>
      </c>
      <c r="G2295" s="6"/>
      <c r="H2295" s="6">
        <v>3294</v>
      </c>
      <c r="I2295" s="14">
        <f>SUMIF(Чек_позиція!D:D,Продаж!H2295,Чек_позиція!F:F)</f>
        <v>3565.74</v>
      </c>
      <c r="J2295" t="str">
        <f>VLOOKUP(D2295,Аптека!A:B,2,FALSE)</f>
        <v>Аптека №38</v>
      </c>
      <c r="K2295" t="str">
        <f t="shared" si="35"/>
        <v>нема рецепту</v>
      </c>
    </row>
    <row r="2296" spans="1:11">
      <c r="A2296" s="4">
        <v>2295</v>
      </c>
      <c r="B2296" s="7">
        <v>45684</v>
      </c>
      <c r="C2296" s="5" t="s">
        <v>8</v>
      </c>
      <c r="D2296" s="6">
        <v>57</v>
      </c>
      <c r="E2296" s="20"/>
      <c r="F2296" s="6">
        <v>297</v>
      </c>
      <c r="G2296" s="6"/>
      <c r="H2296" s="6">
        <v>3295</v>
      </c>
      <c r="I2296" s="14">
        <f>SUMIF(Чек_позиція!D:D,Продаж!H2296,Чек_позиція!F:F)</f>
        <v>9162.23</v>
      </c>
      <c r="J2296" t="str">
        <f>VLOOKUP(D2296,Аптека!A:B,2,FALSE)</f>
        <v>Аптека №57</v>
      </c>
      <c r="K2296" t="str">
        <f t="shared" si="35"/>
        <v>нема рецепту</v>
      </c>
    </row>
    <row r="2297" spans="1:11">
      <c r="A2297" s="4">
        <v>2296</v>
      </c>
      <c r="B2297" s="7">
        <v>45817</v>
      </c>
      <c r="C2297" s="5" t="s">
        <v>8</v>
      </c>
      <c r="D2297" s="6">
        <v>27</v>
      </c>
      <c r="E2297" s="20">
        <v>334</v>
      </c>
      <c r="F2297" s="6">
        <v>207</v>
      </c>
      <c r="G2297" s="6"/>
      <c r="H2297" s="6">
        <v>3296</v>
      </c>
      <c r="I2297" s="14">
        <f>SUMIF(Чек_позиція!D:D,Продаж!H2297,Чек_позиція!F:F)</f>
        <v>4064.67</v>
      </c>
      <c r="J2297" t="str">
        <f>VLOOKUP(D2297,Аптека!A:B,2,FALSE)</f>
        <v>Аптека №27</v>
      </c>
      <c r="K2297" t="str">
        <f t="shared" si="35"/>
        <v>нема рецепту</v>
      </c>
    </row>
    <row r="2298" spans="1:11">
      <c r="A2298" s="4">
        <v>2297</v>
      </c>
      <c r="B2298" s="7">
        <v>45737</v>
      </c>
      <c r="C2298" s="5" t="s">
        <v>8</v>
      </c>
      <c r="D2298" s="6">
        <v>48</v>
      </c>
      <c r="E2298" s="20"/>
      <c r="F2298" s="6">
        <v>288</v>
      </c>
      <c r="G2298" s="6"/>
      <c r="H2298" s="6">
        <v>3297</v>
      </c>
      <c r="I2298" s="14">
        <f>SUMIF(Чек_позиція!D:D,Продаж!H2298,Чек_позиція!F:F)</f>
        <v>2779.76</v>
      </c>
      <c r="J2298" t="str">
        <f>VLOOKUP(D2298,Аптека!A:B,2,FALSE)</f>
        <v>Аптека №48</v>
      </c>
      <c r="K2298" t="str">
        <f t="shared" si="35"/>
        <v>нема рецепту</v>
      </c>
    </row>
    <row r="2299" spans="1:11">
      <c r="A2299" s="4">
        <v>2298</v>
      </c>
      <c r="B2299" s="7">
        <v>45733</v>
      </c>
      <c r="C2299" s="5" t="s">
        <v>8</v>
      </c>
      <c r="D2299" s="6">
        <v>46</v>
      </c>
      <c r="E2299" s="20">
        <v>515</v>
      </c>
      <c r="F2299" s="6">
        <v>226</v>
      </c>
      <c r="G2299" s="6"/>
      <c r="H2299" s="6">
        <v>3298</v>
      </c>
      <c r="I2299" s="14">
        <f>SUMIF(Чек_позиція!D:D,Продаж!H2299,Чек_позиція!F:F)</f>
        <v>6090.9299999999994</v>
      </c>
      <c r="J2299" t="str">
        <f>VLOOKUP(D2299,Аптека!A:B,2,FALSE)</f>
        <v>Аптека №46</v>
      </c>
      <c r="K2299" t="str">
        <f t="shared" si="35"/>
        <v>нема рецепту</v>
      </c>
    </row>
    <row r="2300" spans="1:11">
      <c r="A2300" s="4">
        <v>2299</v>
      </c>
      <c r="B2300" s="7">
        <v>45754</v>
      </c>
      <c r="C2300" s="5" t="s">
        <v>8</v>
      </c>
      <c r="D2300" s="6">
        <v>60</v>
      </c>
      <c r="E2300" s="20">
        <v>528</v>
      </c>
      <c r="F2300" s="6">
        <v>120</v>
      </c>
      <c r="G2300" s="6"/>
      <c r="H2300" s="6">
        <v>3299</v>
      </c>
      <c r="I2300" s="14">
        <f>SUMIF(Чек_позиція!D:D,Продаж!H2300,Чек_позиція!F:F)</f>
        <v>4341.7700000000004</v>
      </c>
      <c r="J2300" t="str">
        <f>VLOOKUP(D2300,Аптека!A:B,2,FALSE)</f>
        <v>Аптека №60</v>
      </c>
      <c r="K2300" t="str">
        <f t="shared" si="35"/>
        <v>нема рецепту</v>
      </c>
    </row>
    <row r="2301" spans="1:11">
      <c r="A2301" s="4">
        <v>2300</v>
      </c>
      <c r="B2301" s="7">
        <v>45777</v>
      </c>
      <c r="C2301" s="5" t="s">
        <v>8</v>
      </c>
      <c r="D2301" s="6">
        <v>55</v>
      </c>
      <c r="E2301" s="20">
        <v>130</v>
      </c>
      <c r="F2301" s="6">
        <v>295</v>
      </c>
      <c r="G2301" s="6">
        <v>1126</v>
      </c>
      <c r="H2301" s="6">
        <v>3300</v>
      </c>
      <c r="I2301" s="14">
        <f>SUMIF(Чек_позиція!D:D,Продаж!H2301,Чек_позиція!F:F)</f>
        <v>9183.6099999999988</v>
      </c>
      <c r="J2301" t="str">
        <f>VLOOKUP(D2301,Аптека!A:B,2,FALSE)</f>
        <v>Аптека №55</v>
      </c>
      <c r="K2301" t="str">
        <f t="shared" si="35"/>
        <v>є рецепт</v>
      </c>
    </row>
    <row r="2302" spans="1:11">
      <c r="A2302" s="4">
        <v>2301</v>
      </c>
      <c r="B2302" s="7">
        <v>45836</v>
      </c>
      <c r="C2302" s="5" t="s">
        <v>2206</v>
      </c>
      <c r="D2302" s="6">
        <v>17</v>
      </c>
      <c r="E2302" s="20">
        <v>55</v>
      </c>
      <c r="F2302" s="6">
        <v>377</v>
      </c>
      <c r="G2302" s="6"/>
      <c r="H2302" s="6">
        <v>3301</v>
      </c>
      <c r="I2302" s="14">
        <f>SUMIF(Чек_позиція!D:D,Продаж!H2302,Чек_позиція!F:F)</f>
        <v>4653.3999999999996</v>
      </c>
      <c r="J2302" t="str">
        <f>VLOOKUP(D2302,Аптека!A:B,2,FALSE)</f>
        <v>Аптека №17</v>
      </c>
      <c r="K2302" t="str">
        <f t="shared" si="35"/>
        <v>нема рецепту</v>
      </c>
    </row>
    <row r="2303" spans="1:11">
      <c r="A2303" s="4">
        <v>2302</v>
      </c>
      <c r="B2303" s="7">
        <v>45820</v>
      </c>
      <c r="C2303" s="5" t="s">
        <v>8</v>
      </c>
      <c r="D2303" s="6">
        <v>43</v>
      </c>
      <c r="E2303" s="20">
        <v>219</v>
      </c>
      <c r="F2303" s="6">
        <v>343</v>
      </c>
      <c r="G2303" s="6">
        <v>333</v>
      </c>
      <c r="H2303" s="6">
        <v>3302</v>
      </c>
      <c r="I2303" s="14">
        <f>SUMIF(Чек_позиція!D:D,Продаж!H2303,Чек_позиція!F:F)</f>
        <v>5578.0700000000006</v>
      </c>
      <c r="J2303" t="str">
        <f>VLOOKUP(D2303,Аптека!A:B,2,FALSE)</f>
        <v>Аптека №43</v>
      </c>
      <c r="K2303" t="str">
        <f t="shared" si="35"/>
        <v>є рецепт</v>
      </c>
    </row>
    <row r="2304" spans="1:11">
      <c r="A2304" s="4">
        <v>2303</v>
      </c>
      <c r="B2304" s="7">
        <v>45729</v>
      </c>
      <c r="C2304" s="5" t="s">
        <v>2206</v>
      </c>
      <c r="D2304" s="6">
        <v>60</v>
      </c>
      <c r="E2304" s="20">
        <v>399</v>
      </c>
      <c r="F2304" s="6">
        <v>300</v>
      </c>
      <c r="G2304" s="6"/>
      <c r="H2304" s="6">
        <v>3303</v>
      </c>
      <c r="I2304" s="14">
        <f>SUMIF(Чек_позиція!D:D,Продаж!H2304,Чек_позиція!F:F)</f>
        <v>8959.880000000001</v>
      </c>
      <c r="J2304" t="str">
        <f>VLOOKUP(D2304,Аптека!A:B,2,FALSE)</f>
        <v>Аптека №60</v>
      </c>
      <c r="K2304" t="str">
        <f t="shared" si="35"/>
        <v>нема рецепту</v>
      </c>
    </row>
    <row r="2305" spans="1:11">
      <c r="A2305" s="4">
        <v>2304</v>
      </c>
      <c r="B2305" s="7">
        <v>45739</v>
      </c>
      <c r="C2305" s="5" t="s">
        <v>2206</v>
      </c>
      <c r="D2305" s="6">
        <v>7</v>
      </c>
      <c r="E2305" s="20"/>
      <c r="F2305" s="6">
        <v>307</v>
      </c>
      <c r="G2305" s="6"/>
      <c r="H2305" s="6">
        <v>3304</v>
      </c>
      <c r="I2305" s="14">
        <f>SUMIF(Чек_позиція!D:D,Продаж!H2305,Чек_позиція!F:F)</f>
        <v>3672.2799999999997</v>
      </c>
      <c r="J2305" t="str">
        <f>VLOOKUP(D2305,Аптека!A:B,2,FALSE)</f>
        <v>Аптека №7</v>
      </c>
      <c r="K2305" t="str">
        <f t="shared" si="35"/>
        <v>нема рецепту</v>
      </c>
    </row>
    <row r="2306" spans="1:11">
      <c r="A2306" s="4">
        <v>2305</v>
      </c>
      <c r="B2306" s="7">
        <v>45737</v>
      </c>
      <c r="C2306" s="5" t="s">
        <v>8</v>
      </c>
      <c r="D2306" s="6">
        <v>38</v>
      </c>
      <c r="E2306" s="20">
        <v>333</v>
      </c>
      <c r="F2306" s="6">
        <v>218</v>
      </c>
      <c r="G2306" s="6"/>
      <c r="H2306" s="6">
        <v>3305</v>
      </c>
      <c r="I2306" s="14">
        <f>SUMIF(Чек_позиція!D:D,Продаж!H2306,Чек_позиція!F:F)</f>
        <v>325.61</v>
      </c>
      <c r="J2306" t="str">
        <f>VLOOKUP(D2306,Аптека!A:B,2,FALSE)</f>
        <v>Аптека №38</v>
      </c>
      <c r="K2306" t="str">
        <f t="shared" si="35"/>
        <v>нема рецепту</v>
      </c>
    </row>
    <row r="2307" spans="1:11">
      <c r="A2307" s="4">
        <v>2306</v>
      </c>
      <c r="B2307" s="7">
        <v>45756</v>
      </c>
      <c r="C2307" s="5" t="s">
        <v>8</v>
      </c>
      <c r="D2307" s="6">
        <v>10</v>
      </c>
      <c r="E2307" s="20">
        <v>520</v>
      </c>
      <c r="F2307" s="6">
        <v>370</v>
      </c>
      <c r="G2307" s="6">
        <v>426</v>
      </c>
      <c r="H2307" s="6">
        <v>3306</v>
      </c>
      <c r="I2307" s="14">
        <f>SUMIF(Чек_позиція!D:D,Продаж!H2307,Чек_позиція!F:F)</f>
        <v>1121.68</v>
      </c>
      <c r="J2307" t="str">
        <f>VLOOKUP(D2307,Аптека!A:B,2,FALSE)</f>
        <v>Аптека №10</v>
      </c>
      <c r="K2307" t="str">
        <f t="shared" ref="K2307:K2370" si="36">IF(G2307="", "нема рецепту","є рецепт")</f>
        <v>є рецепт</v>
      </c>
    </row>
    <row r="2308" spans="1:11">
      <c r="A2308" s="4">
        <v>2307</v>
      </c>
      <c r="B2308" s="7">
        <v>45802</v>
      </c>
      <c r="C2308" s="5" t="s">
        <v>2206</v>
      </c>
      <c r="D2308" s="6">
        <v>23</v>
      </c>
      <c r="E2308" s="20"/>
      <c r="F2308" s="6">
        <v>23</v>
      </c>
      <c r="G2308" s="6"/>
      <c r="H2308" s="6">
        <v>3307</v>
      </c>
      <c r="I2308" s="14">
        <f>SUMIF(Чек_позиція!D:D,Продаж!H2308,Чек_позиція!F:F)</f>
        <v>3786.8700000000003</v>
      </c>
      <c r="J2308" t="str">
        <f>VLOOKUP(D2308,Аптека!A:B,2,FALSE)</f>
        <v>Аптека №23</v>
      </c>
      <c r="K2308" t="str">
        <f t="shared" si="36"/>
        <v>нема рецепту</v>
      </c>
    </row>
    <row r="2309" spans="1:11">
      <c r="A2309" s="4">
        <v>2308</v>
      </c>
      <c r="B2309" s="7">
        <v>45804</v>
      </c>
      <c r="C2309" s="5" t="s">
        <v>8</v>
      </c>
      <c r="D2309" s="6">
        <v>7</v>
      </c>
      <c r="E2309" s="20"/>
      <c r="F2309" s="6">
        <v>7</v>
      </c>
      <c r="G2309" s="6">
        <v>357</v>
      </c>
      <c r="H2309" s="6">
        <v>3308</v>
      </c>
      <c r="I2309" s="14">
        <f>SUMIF(Чек_позиція!D:D,Продаж!H2309,Чек_позиція!F:F)</f>
        <v>8802.9699999999975</v>
      </c>
      <c r="J2309" t="str">
        <f>VLOOKUP(D2309,Аптека!A:B,2,FALSE)</f>
        <v>Аптека №7</v>
      </c>
      <c r="K2309" t="str">
        <f t="shared" si="36"/>
        <v>є рецепт</v>
      </c>
    </row>
    <row r="2310" spans="1:11">
      <c r="A2310" s="4">
        <v>2309</v>
      </c>
      <c r="B2310" s="7">
        <v>45772</v>
      </c>
      <c r="C2310" s="5" t="s">
        <v>2206</v>
      </c>
      <c r="D2310" s="6">
        <v>45</v>
      </c>
      <c r="E2310" s="20">
        <v>243</v>
      </c>
      <c r="F2310" s="6">
        <v>285</v>
      </c>
      <c r="G2310" s="6">
        <v>313</v>
      </c>
      <c r="H2310" s="6">
        <v>3309</v>
      </c>
      <c r="I2310" s="14">
        <f>SUMIF(Чек_позиція!D:D,Продаж!H2310,Чек_позиція!F:F)</f>
        <v>6186.02</v>
      </c>
      <c r="J2310" t="str">
        <f>VLOOKUP(D2310,Аптека!A:B,2,FALSE)</f>
        <v>Аптека №45</v>
      </c>
      <c r="K2310" t="str">
        <f t="shared" si="36"/>
        <v>є рецепт</v>
      </c>
    </row>
    <row r="2311" spans="1:11">
      <c r="A2311" s="4">
        <v>2310</v>
      </c>
      <c r="B2311" s="7">
        <v>45791</v>
      </c>
      <c r="C2311" s="5" t="s">
        <v>2206</v>
      </c>
      <c r="D2311" s="6">
        <v>1</v>
      </c>
      <c r="E2311" s="20"/>
      <c r="F2311" s="6">
        <v>181</v>
      </c>
      <c r="G2311" s="6"/>
      <c r="H2311" s="6">
        <v>3310</v>
      </c>
      <c r="I2311" s="14">
        <f>SUMIF(Чек_позиція!D:D,Продаж!H2311,Чек_позиція!F:F)</f>
        <v>5917.37</v>
      </c>
      <c r="J2311" t="str">
        <f>VLOOKUP(D2311,Аптека!A:B,2,FALSE)</f>
        <v>Аптека №1</v>
      </c>
      <c r="K2311" t="str">
        <f t="shared" si="36"/>
        <v>нема рецепту</v>
      </c>
    </row>
    <row r="2312" spans="1:11">
      <c r="A2312" s="4">
        <v>2311</v>
      </c>
      <c r="B2312" s="7">
        <v>45760</v>
      </c>
      <c r="C2312" s="5" t="s">
        <v>8</v>
      </c>
      <c r="D2312" s="6">
        <v>37</v>
      </c>
      <c r="E2312" s="20"/>
      <c r="F2312" s="6">
        <v>337</v>
      </c>
      <c r="G2312" s="6"/>
      <c r="H2312" s="6">
        <v>3311</v>
      </c>
      <c r="I2312" s="14">
        <f>SUMIF(Чек_позиція!D:D,Продаж!H2312,Чек_позиція!F:F)</f>
        <v>1599.6</v>
      </c>
      <c r="J2312" t="str">
        <f>VLOOKUP(D2312,Аптека!A:B,2,FALSE)</f>
        <v>Аптека №37</v>
      </c>
      <c r="K2312" t="str">
        <f t="shared" si="36"/>
        <v>нема рецепту</v>
      </c>
    </row>
    <row r="2313" spans="1:11">
      <c r="A2313" s="4">
        <v>2312</v>
      </c>
      <c r="B2313" s="7">
        <v>45670</v>
      </c>
      <c r="C2313" s="5" t="s">
        <v>2206</v>
      </c>
      <c r="D2313" s="6">
        <v>7</v>
      </c>
      <c r="E2313" s="20">
        <v>194</v>
      </c>
      <c r="F2313" s="6">
        <v>127</v>
      </c>
      <c r="G2313" s="6">
        <v>1032</v>
      </c>
      <c r="H2313" s="6">
        <v>3312</v>
      </c>
      <c r="I2313" s="14">
        <f>SUMIF(Чек_позиція!D:D,Продаж!H2313,Чек_позиція!F:F)</f>
        <v>6957.37</v>
      </c>
      <c r="J2313" t="str">
        <f>VLOOKUP(D2313,Аптека!A:B,2,FALSE)</f>
        <v>Аптека №7</v>
      </c>
      <c r="K2313" t="str">
        <f t="shared" si="36"/>
        <v>є рецепт</v>
      </c>
    </row>
    <row r="2314" spans="1:11">
      <c r="A2314" s="4">
        <v>2313</v>
      </c>
      <c r="B2314" s="7">
        <v>45789</v>
      </c>
      <c r="C2314" s="5" t="s">
        <v>2206</v>
      </c>
      <c r="D2314" s="6">
        <v>58</v>
      </c>
      <c r="E2314" s="20"/>
      <c r="F2314" s="6">
        <v>238</v>
      </c>
      <c r="G2314" s="6"/>
      <c r="H2314" s="6">
        <v>3313</v>
      </c>
      <c r="I2314" s="14">
        <f>SUMIF(Чек_позиція!D:D,Продаж!H2314,Чек_позиція!F:F)</f>
        <v>6433.7100000000009</v>
      </c>
      <c r="J2314" t="str">
        <f>VLOOKUP(D2314,Аптека!A:B,2,FALSE)</f>
        <v>Аптека №58</v>
      </c>
      <c r="K2314" t="str">
        <f t="shared" si="36"/>
        <v>нема рецепту</v>
      </c>
    </row>
    <row r="2315" spans="1:11">
      <c r="A2315" s="4">
        <v>2314</v>
      </c>
      <c r="B2315" s="7">
        <v>45821</v>
      </c>
      <c r="C2315" s="5" t="s">
        <v>8</v>
      </c>
      <c r="D2315" s="6">
        <v>31</v>
      </c>
      <c r="E2315" s="20">
        <v>65</v>
      </c>
      <c r="F2315" s="6">
        <v>331</v>
      </c>
      <c r="G2315" s="6"/>
      <c r="H2315" s="6">
        <v>3314</v>
      </c>
      <c r="I2315" s="14">
        <f>SUMIF(Чек_позиція!D:D,Продаж!H2315,Чек_позиція!F:F)</f>
        <v>1053.76</v>
      </c>
      <c r="J2315" t="str">
        <f>VLOOKUP(D2315,Аптека!A:B,2,FALSE)</f>
        <v>Аптека №31</v>
      </c>
      <c r="K2315" t="str">
        <f t="shared" si="36"/>
        <v>нема рецепту</v>
      </c>
    </row>
    <row r="2316" spans="1:11">
      <c r="A2316" s="4">
        <v>2315</v>
      </c>
      <c r="B2316" s="7">
        <v>45699</v>
      </c>
      <c r="C2316" s="5" t="s">
        <v>8</v>
      </c>
      <c r="D2316" s="6">
        <v>39</v>
      </c>
      <c r="E2316" s="20">
        <v>401</v>
      </c>
      <c r="F2316" s="6">
        <v>219</v>
      </c>
      <c r="G2316" s="6"/>
      <c r="H2316" s="6">
        <v>3315</v>
      </c>
      <c r="I2316" s="14">
        <f>SUMIF(Чек_позиція!D:D,Продаж!H2316,Чек_позиція!F:F)</f>
        <v>4687.1400000000003</v>
      </c>
      <c r="J2316" t="str">
        <f>VLOOKUP(D2316,Аптека!A:B,2,FALSE)</f>
        <v>Аптека №39</v>
      </c>
      <c r="K2316" t="str">
        <f t="shared" si="36"/>
        <v>нема рецепту</v>
      </c>
    </row>
    <row r="2317" spans="1:11">
      <c r="A2317" s="4">
        <v>2316</v>
      </c>
      <c r="B2317" s="7">
        <v>45777</v>
      </c>
      <c r="C2317" s="5" t="s">
        <v>8</v>
      </c>
      <c r="D2317" s="6">
        <v>10</v>
      </c>
      <c r="E2317" s="20"/>
      <c r="F2317" s="6">
        <v>10</v>
      </c>
      <c r="G2317" s="6">
        <v>92</v>
      </c>
      <c r="H2317" s="6">
        <v>3316</v>
      </c>
      <c r="I2317" s="14">
        <f>SUMIF(Чек_позиція!D:D,Продаж!H2317,Чек_позиція!F:F)</f>
        <v>7430.15</v>
      </c>
      <c r="J2317" t="str">
        <f>VLOOKUP(D2317,Аптека!A:B,2,FALSE)</f>
        <v>Аптека №10</v>
      </c>
      <c r="K2317" t="str">
        <f t="shared" si="36"/>
        <v>є рецепт</v>
      </c>
    </row>
    <row r="2318" spans="1:11">
      <c r="A2318" s="4">
        <v>2317</v>
      </c>
      <c r="B2318" s="7">
        <v>45695</v>
      </c>
      <c r="C2318" s="5" t="s">
        <v>2206</v>
      </c>
      <c r="D2318" s="6">
        <v>28</v>
      </c>
      <c r="E2318" s="20">
        <v>470</v>
      </c>
      <c r="F2318" s="6">
        <v>148</v>
      </c>
      <c r="G2318" s="6"/>
      <c r="H2318" s="6">
        <v>3317</v>
      </c>
      <c r="I2318" s="14">
        <f>SUMIF(Чек_позиція!D:D,Продаж!H2318,Чек_позиція!F:F)</f>
        <v>4059.66</v>
      </c>
      <c r="J2318" t="str">
        <f>VLOOKUP(D2318,Аптека!A:B,2,FALSE)</f>
        <v>Аптека №28</v>
      </c>
      <c r="K2318" t="str">
        <f t="shared" si="36"/>
        <v>нема рецепту</v>
      </c>
    </row>
    <row r="2319" spans="1:11">
      <c r="A2319" s="4">
        <v>2318</v>
      </c>
      <c r="B2319" s="7">
        <v>45660</v>
      </c>
      <c r="C2319" s="5" t="s">
        <v>2206</v>
      </c>
      <c r="D2319" s="6">
        <v>52</v>
      </c>
      <c r="E2319" s="20">
        <v>297</v>
      </c>
      <c r="F2319" s="6">
        <v>352</v>
      </c>
      <c r="G2319" s="6"/>
      <c r="H2319" s="6">
        <v>3318</v>
      </c>
      <c r="I2319" s="14">
        <f>SUMIF(Чек_позиція!D:D,Продаж!H2319,Чек_позиція!F:F)</f>
        <v>1048.06</v>
      </c>
      <c r="J2319" t="str">
        <f>VLOOKUP(D2319,Аптека!A:B,2,FALSE)</f>
        <v>Аптека №52</v>
      </c>
      <c r="K2319" t="str">
        <f t="shared" si="36"/>
        <v>нема рецепту</v>
      </c>
    </row>
    <row r="2320" spans="1:11">
      <c r="A2320" s="4">
        <v>2319</v>
      </c>
      <c r="B2320" s="7">
        <v>45692</v>
      </c>
      <c r="C2320" s="5" t="s">
        <v>2206</v>
      </c>
      <c r="D2320" s="6">
        <v>34</v>
      </c>
      <c r="E2320" s="20">
        <v>300</v>
      </c>
      <c r="F2320" s="6">
        <v>394</v>
      </c>
      <c r="G2320" s="6"/>
      <c r="H2320" s="6">
        <v>3319</v>
      </c>
      <c r="I2320" s="14">
        <f>SUMIF(Чек_позиція!D:D,Продаж!H2320,Чек_позиція!F:F)</f>
        <v>1199.02</v>
      </c>
      <c r="J2320" t="str">
        <f>VLOOKUP(D2320,Аптека!A:B,2,FALSE)</f>
        <v>Аптека №34</v>
      </c>
      <c r="K2320" t="str">
        <f t="shared" si="36"/>
        <v>нема рецепту</v>
      </c>
    </row>
    <row r="2321" spans="1:11">
      <c r="A2321" s="4">
        <v>2320</v>
      </c>
      <c r="B2321" s="7">
        <v>45824</v>
      </c>
      <c r="C2321" s="5" t="s">
        <v>8</v>
      </c>
      <c r="D2321" s="6">
        <v>39</v>
      </c>
      <c r="E2321" s="20">
        <v>245</v>
      </c>
      <c r="F2321" s="6">
        <v>219</v>
      </c>
      <c r="G2321" s="6"/>
      <c r="H2321" s="6">
        <v>3320</v>
      </c>
      <c r="I2321" s="14">
        <f>SUMIF(Чек_позиція!D:D,Продаж!H2321,Чек_позиція!F:F)</f>
        <v>3661.38</v>
      </c>
      <c r="J2321" t="str">
        <f>VLOOKUP(D2321,Аптека!A:B,2,FALSE)</f>
        <v>Аптека №39</v>
      </c>
      <c r="K2321" t="str">
        <f t="shared" si="36"/>
        <v>нема рецепту</v>
      </c>
    </row>
    <row r="2322" spans="1:11">
      <c r="A2322" s="4">
        <v>2321</v>
      </c>
      <c r="B2322" s="7">
        <v>45702</v>
      </c>
      <c r="C2322" s="5" t="s">
        <v>8</v>
      </c>
      <c r="D2322" s="6">
        <v>52</v>
      </c>
      <c r="E2322" s="20">
        <v>70</v>
      </c>
      <c r="F2322" s="6">
        <v>292</v>
      </c>
      <c r="G2322" s="6">
        <v>383</v>
      </c>
      <c r="H2322" s="6">
        <v>3321</v>
      </c>
      <c r="I2322" s="14">
        <f>SUMIF(Чек_позиція!D:D,Продаж!H2322,Чек_позиція!F:F)</f>
        <v>1588.34</v>
      </c>
      <c r="J2322" t="str">
        <f>VLOOKUP(D2322,Аптека!A:B,2,FALSE)</f>
        <v>Аптека №52</v>
      </c>
      <c r="K2322" t="str">
        <f t="shared" si="36"/>
        <v>є рецепт</v>
      </c>
    </row>
    <row r="2323" spans="1:11">
      <c r="A2323" s="4">
        <v>2322</v>
      </c>
      <c r="B2323" s="7">
        <v>45719</v>
      </c>
      <c r="C2323" s="5" t="s">
        <v>2206</v>
      </c>
      <c r="D2323" s="6">
        <v>59</v>
      </c>
      <c r="E2323" s="20">
        <v>227</v>
      </c>
      <c r="F2323" s="6">
        <v>59</v>
      </c>
      <c r="G2323" s="6"/>
      <c r="H2323" s="6">
        <v>3322</v>
      </c>
      <c r="I2323" s="14">
        <f>SUMIF(Чек_позиція!D:D,Продаж!H2323,Чек_позиція!F:F)</f>
        <v>2381.4900000000002</v>
      </c>
      <c r="J2323" t="str">
        <f>VLOOKUP(D2323,Аптека!A:B,2,FALSE)</f>
        <v>Аптека №59</v>
      </c>
      <c r="K2323" t="str">
        <f t="shared" si="36"/>
        <v>нема рецепту</v>
      </c>
    </row>
    <row r="2324" spans="1:11">
      <c r="A2324" s="4">
        <v>2323</v>
      </c>
      <c r="B2324" s="7">
        <v>45769</v>
      </c>
      <c r="C2324" s="5" t="s">
        <v>8</v>
      </c>
      <c r="D2324" s="6">
        <v>36</v>
      </c>
      <c r="E2324" s="20"/>
      <c r="F2324" s="6">
        <v>216</v>
      </c>
      <c r="G2324" s="6"/>
      <c r="H2324" s="6">
        <v>3323</v>
      </c>
      <c r="I2324" s="14">
        <f>SUMIF(Чек_позиція!D:D,Продаж!H2324,Чек_позиція!F:F)</f>
        <v>4215.2199999999993</v>
      </c>
      <c r="J2324" t="str">
        <f>VLOOKUP(D2324,Аптека!A:B,2,FALSE)</f>
        <v>Аптека №36</v>
      </c>
      <c r="K2324" t="str">
        <f t="shared" si="36"/>
        <v>нема рецепту</v>
      </c>
    </row>
    <row r="2325" spans="1:11">
      <c r="A2325" s="4">
        <v>2324</v>
      </c>
      <c r="B2325" s="7">
        <v>45693</v>
      </c>
      <c r="C2325" s="5" t="s">
        <v>2206</v>
      </c>
      <c r="D2325" s="6">
        <v>7</v>
      </c>
      <c r="E2325" s="20">
        <v>525</v>
      </c>
      <c r="F2325" s="6">
        <v>367</v>
      </c>
      <c r="G2325" s="6"/>
      <c r="H2325" s="6">
        <v>3324</v>
      </c>
      <c r="I2325" s="14">
        <f>SUMIF(Чек_позиція!D:D,Продаж!H2325,Чек_позиція!F:F)</f>
        <v>3518.15</v>
      </c>
      <c r="J2325" t="str">
        <f>VLOOKUP(D2325,Аптека!A:B,2,FALSE)</f>
        <v>Аптека №7</v>
      </c>
      <c r="K2325" t="str">
        <f t="shared" si="36"/>
        <v>нема рецепту</v>
      </c>
    </row>
    <row r="2326" spans="1:11">
      <c r="A2326" s="4">
        <v>2325</v>
      </c>
      <c r="B2326" s="7">
        <v>45713</v>
      </c>
      <c r="C2326" s="5" t="s">
        <v>8</v>
      </c>
      <c r="D2326" s="6">
        <v>2</v>
      </c>
      <c r="E2326" s="20">
        <v>46</v>
      </c>
      <c r="F2326" s="6">
        <v>242</v>
      </c>
      <c r="G2326" s="6"/>
      <c r="H2326" s="6">
        <v>3325</v>
      </c>
      <c r="I2326" s="14">
        <f>SUMIF(Чек_позиція!D:D,Продаж!H2326,Чек_позиція!F:F)</f>
        <v>6598.96</v>
      </c>
      <c r="J2326" t="str">
        <f>VLOOKUP(D2326,Аптека!A:B,2,FALSE)</f>
        <v>Аптека №2</v>
      </c>
      <c r="K2326" t="str">
        <f t="shared" si="36"/>
        <v>нема рецепту</v>
      </c>
    </row>
    <row r="2327" spans="1:11">
      <c r="A2327" s="4">
        <v>2326</v>
      </c>
      <c r="B2327" s="7">
        <v>45671</v>
      </c>
      <c r="C2327" s="5" t="s">
        <v>8</v>
      </c>
      <c r="D2327" s="6">
        <v>33</v>
      </c>
      <c r="E2327" s="20">
        <v>439</v>
      </c>
      <c r="F2327" s="6">
        <v>393</v>
      </c>
      <c r="G2327" s="6"/>
      <c r="H2327" s="6">
        <v>3326</v>
      </c>
      <c r="I2327" s="14">
        <f>SUMIF(Чек_позиція!D:D,Продаж!H2327,Чек_позиція!F:F)</f>
        <v>4159.92</v>
      </c>
      <c r="J2327" t="str">
        <f>VLOOKUP(D2327,Аптека!A:B,2,FALSE)</f>
        <v>Аптека №33</v>
      </c>
      <c r="K2327" t="str">
        <f t="shared" si="36"/>
        <v>нема рецепту</v>
      </c>
    </row>
    <row r="2328" spans="1:11">
      <c r="A2328" s="4">
        <v>2327</v>
      </c>
      <c r="B2328" s="7">
        <v>45724</v>
      </c>
      <c r="C2328" s="5" t="s">
        <v>8</v>
      </c>
      <c r="D2328" s="6">
        <v>3</v>
      </c>
      <c r="E2328" s="20"/>
      <c r="F2328" s="6">
        <v>183</v>
      </c>
      <c r="G2328" s="6">
        <v>133</v>
      </c>
      <c r="H2328" s="6">
        <v>3327</v>
      </c>
      <c r="I2328" s="14">
        <f>SUMIF(Чек_позиція!D:D,Продаж!H2328,Чек_позиція!F:F)</f>
        <v>2084.16</v>
      </c>
      <c r="J2328" t="str">
        <f>VLOOKUP(D2328,Аптека!A:B,2,FALSE)</f>
        <v>Аптека №3</v>
      </c>
      <c r="K2328" t="str">
        <f t="shared" si="36"/>
        <v>є рецепт</v>
      </c>
    </row>
    <row r="2329" spans="1:11">
      <c r="A2329" s="4">
        <v>2328</v>
      </c>
      <c r="B2329" s="7">
        <v>45713</v>
      </c>
      <c r="C2329" s="5" t="s">
        <v>8</v>
      </c>
      <c r="D2329" s="6">
        <v>30</v>
      </c>
      <c r="E2329" s="20">
        <v>3</v>
      </c>
      <c r="F2329" s="6">
        <v>210</v>
      </c>
      <c r="G2329" s="6"/>
      <c r="H2329" s="6">
        <v>3328</v>
      </c>
      <c r="I2329" s="14">
        <f>SUMIF(Чек_позиція!D:D,Продаж!H2329,Чек_позиція!F:F)</f>
        <v>343.7</v>
      </c>
      <c r="J2329" t="str">
        <f>VLOOKUP(D2329,Аптека!A:B,2,FALSE)</f>
        <v>Аптека №30</v>
      </c>
      <c r="K2329" t="str">
        <f t="shared" si="36"/>
        <v>нема рецепту</v>
      </c>
    </row>
    <row r="2330" spans="1:11">
      <c r="A2330" s="4">
        <v>2329</v>
      </c>
      <c r="B2330" s="7">
        <v>45829</v>
      </c>
      <c r="C2330" s="5" t="s">
        <v>2206</v>
      </c>
      <c r="D2330" s="6">
        <v>42</v>
      </c>
      <c r="E2330" s="20">
        <v>189</v>
      </c>
      <c r="F2330" s="6">
        <v>102</v>
      </c>
      <c r="G2330" s="6">
        <v>51</v>
      </c>
      <c r="H2330" s="6">
        <v>3329</v>
      </c>
      <c r="I2330" s="14">
        <f>SUMIF(Чек_позиція!D:D,Продаж!H2330,Чек_позиція!F:F)</f>
        <v>6823.2800000000007</v>
      </c>
      <c r="J2330" t="str">
        <f>VLOOKUP(D2330,Аптека!A:B,2,FALSE)</f>
        <v>Аптека №42</v>
      </c>
      <c r="K2330" t="str">
        <f t="shared" si="36"/>
        <v>є рецепт</v>
      </c>
    </row>
    <row r="2331" spans="1:11">
      <c r="A2331" s="4">
        <v>2330</v>
      </c>
      <c r="B2331" s="7">
        <v>45745</v>
      </c>
      <c r="C2331" s="5" t="s">
        <v>2206</v>
      </c>
      <c r="D2331" s="6">
        <v>19</v>
      </c>
      <c r="E2331" s="20">
        <v>412</v>
      </c>
      <c r="F2331" s="6">
        <v>199</v>
      </c>
      <c r="G2331" s="6"/>
      <c r="H2331" s="6">
        <v>3330</v>
      </c>
      <c r="I2331" s="14">
        <f>SUMIF(Чек_позиція!D:D,Продаж!H2331,Чек_позиція!F:F)</f>
        <v>5948.93</v>
      </c>
      <c r="J2331" t="str">
        <f>VLOOKUP(D2331,Аптека!A:B,2,FALSE)</f>
        <v>Аптека №19</v>
      </c>
      <c r="K2331" t="str">
        <f t="shared" si="36"/>
        <v>нема рецепту</v>
      </c>
    </row>
    <row r="2332" spans="1:11">
      <c r="A2332" s="4">
        <v>2331</v>
      </c>
      <c r="B2332" s="7">
        <v>45833</v>
      </c>
      <c r="C2332" s="5" t="s">
        <v>2206</v>
      </c>
      <c r="D2332" s="6">
        <v>1</v>
      </c>
      <c r="E2332" s="20"/>
      <c r="F2332" s="6">
        <v>1</v>
      </c>
      <c r="G2332" s="6"/>
      <c r="H2332" s="6">
        <v>3331</v>
      </c>
      <c r="I2332" s="14">
        <f>SUMIF(Чек_позиція!D:D,Продаж!H2332,Чек_позиція!F:F)</f>
        <v>10538.79</v>
      </c>
      <c r="J2332" t="str">
        <f>VLOOKUP(D2332,Аптека!A:B,2,FALSE)</f>
        <v>Аптека №1</v>
      </c>
      <c r="K2332" t="str">
        <f t="shared" si="36"/>
        <v>нема рецепту</v>
      </c>
    </row>
    <row r="2333" spans="1:11">
      <c r="A2333" s="4">
        <v>2332</v>
      </c>
      <c r="B2333" s="7">
        <v>45739</v>
      </c>
      <c r="C2333" s="5" t="s">
        <v>8</v>
      </c>
      <c r="D2333" s="6">
        <v>17</v>
      </c>
      <c r="E2333" s="20">
        <v>504</v>
      </c>
      <c r="F2333" s="6">
        <v>197</v>
      </c>
      <c r="G2333" s="6"/>
      <c r="H2333" s="6">
        <v>3332</v>
      </c>
      <c r="I2333" s="14">
        <f>SUMIF(Чек_позиція!D:D,Продаж!H2333,Чек_позиція!F:F)</f>
        <v>6237.66</v>
      </c>
      <c r="J2333" t="str">
        <f>VLOOKUP(D2333,Аптека!A:B,2,FALSE)</f>
        <v>Аптека №17</v>
      </c>
      <c r="K2333" t="str">
        <f t="shared" si="36"/>
        <v>нема рецепту</v>
      </c>
    </row>
    <row r="2334" spans="1:11">
      <c r="A2334" s="4">
        <v>2333</v>
      </c>
      <c r="B2334" s="7">
        <v>45759</v>
      </c>
      <c r="C2334" s="5" t="s">
        <v>2206</v>
      </c>
      <c r="D2334" s="6">
        <v>40</v>
      </c>
      <c r="E2334" s="20">
        <v>326</v>
      </c>
      <c r="F2334" s="6">
        <v>400</v>
      </c>
      <c r="G2334" s="6">
        <v>677</v>
      </c>
      <c r="H2334" s="6">
        <v>3333</v>
      </c>
      <c r="I2334" s="14">
        <f>SUMIF(Чек_позиція!D:D,Продаж!H2334,Чек_позиція!F:F)</f>
        <v>1246</v>
      </c>
      <c r="J2334" t="str">
        <f>VLOOKUP(D2334,Аптека!A:B,2,FALSE)</f>
        <v>Аптека №40</v>
      </c>
      <c r="K2334" t="str">
        <f t="shared" si="36"/>
        <v>є рецепт</v>
      </c>
    </row>
    <row r="2335" spans="1:11">
      <c r="A2335" s="4">
        <v>2334</v>
      </c>
      <c r="B2335" s="7">
        <v>45704</v>
      </c>
      <c r="C2335" s="5" t="s">
        <v>8</v>
      </c>
      <c r="D2335" s="6">
        <v>12</v>
      </c>
      <c r="E2335" s="20">
        <v>214</v>
      </c>
      <c r="F2335" s="6">
        <v>192</v>
      </c>
      <c r="G2335" s="6"/>
      <c r="H2335" s="6">
        <v>3334</v>
      </c>
      <c r="I2335" s="14">
        <f>SUMIF(Чек_позиція!D:D,Продаж!H2335,Чек_позиція!F:F)</f>
        <v>4883.3500000000004</v>
      </c>
      <c r="J2335" t="str">
        <f>VLOOKUP(D2335,Аптека!A:B,2,FALSE)</f>
        <v>Аптека №12</v>
      </c>
      <c r="K2335" t="str">
        <f t="shared" si="36"/>
        <v>нема рецепту</v>
      </c>
    </row>
    <row r="2336" spans="1:11">
      <c r="A2336" s="4">
        <v>2335</v>
      </c>
      <c r="B2336" s="7">
        <v>45661</v>
      </c>
      <c r="C2336" s="5" t="s">
        <v>2206</v>
      </c>
      <c r="D2336" s="6">
        <v>29</v>
      </c>
      <c r="E2336" s="20">
        <v>331</v>
      </c>
      <c r="F2336" s="6">
        <v>209</v>
      </c>
      <c r="G2336" s="6"/>
      <c r="H2336" s="6">
        <v>3335</v>
      </c>
      <c r="I2336" s="14">
        <f>SUMIF(Чек_позиція!D:D,Продаж!H2336,Чек_позиція!F:F)</f>
        <v>4177.0599999999995</v>
      </c>
      <c r="J2336" t="str">
        <f>VLOOKUP(D2336,Аптека!A:B,2,FALSE)</f>
        <v>Аптека №29</v>
      </c>
      <c r="K2336" t="str">
        <f t="shared" si="36"/>
        <v>нема рецепту</v>
      </c>
    </row>
    <row r="2337" spans="1:11">
      <c r="A2337" s="4">
        <v>2336</v>
      </c>
      <c r="B2337" s="7">
        <v>45835</v>
      </c>
      <c r="C2337" s="5" t="s">
        <v>8</v>
      </c>
      <c r="D2337" s="6">
        <v>38</v>
      </c>
      <c r="E2337" s="20">
        <v>437</v>
      </c>
      <c r="F2337" s="6">
        <v>38</v>
      </c>
      <c r="G2337" s="6"/>
      <c r="H2337" s="6">
        <v>3336</v>
      </c>
      <c r="I2337" s="14">
        <f>SUMIF(Чек_позиція!D:D,Продаж!H2337,Чек_позиція!F:F)</f>
        <v>3998.4000000000005</v>
      </c>
      <c r="J2337" t="str">
        <f>VLOOKUP(D2337,Аптека!A:B,2,FALSE)</f>
        <v>Аптека №38</v>
      </c>
      <c r="K2337" t="str">
        <f t="shared" si="36"/>
        <v>нема рецепту</v>
      </c>
    </row>
    <row r="2338" spans="1:11">
      <c r="A2338" s="4">
        <v>2337</v>
      </c>
      <c r="B2338" s="7">
        <v>45754</v>
      </c>
      <c r="C2338" s="5" t="s">
        <v>2206</v>
      </c>
      <c r="D2338" s="6">
        <v>46</v>
      </c>
      <c r="E2338" s="20">
        <v>535</v>
      </c>
      <c r="F2338" s="6">
        <v>166</v>
      </c>
      <c r="G2338" s="6"/>
      <c r="H2338" s="6">
        <v>3337</v>
      </c>
      <c r="I2338" s="14">
        <f>SUMIF(Чек_позиція!D:D,Продаж!H2338,Чек_позиція!F:F)</f>
        <v>3502.06</v>
      </c>
      <c r="J2338" t="str">
        <f>VLOOKUP(D2338,Аптека!A:B,2,FALSE)</f>
        <v>Аптека №46</v>
      </c>
      <c r="K2338" t="str">
        <f t="shared" si="36"/>
        <v>нема рецепту</v>
      </c>
    </row>
    <row r="2339" spans="1:11">
      <c r="A2339" s="4">
        <v>2338</v>
      </c>
      <c r="B2339" s="7">
        <v>45818</v>
      </c>
      <c r="C2339" s="5" t="s">
        <v>8</v>
      </c>
      <c r="D2339" s="6">
        <v>44</v>
      </c>
      <c r="E2339" s="20"/>
      <c r="F2339" s="6">
        <v>344</v>
      </c>
      <c r="G2339" s="6">
        <v>105</v>
      </c>
      <c r="H2339" s="6">
        <v>3338</v>
      </c>
      <c r="I2339" s="14">
        <f>SUMIF(Чек_позиція!D:D,Продаж!H2339,Чек_позиція!F:F)</f>
        <v>1322.69</v>
      </c>
      <c r="J2339" t="str">
        <f>VLOOKUP(D2339,Аптека!A:B,2,FALSE)</f>
        <v>Аптека №44</v>
      </c>
      <c r="K2339" t="str">
        <f t="shared" si="36"/>
        <v>є рецепт</v>
      </c>
    </row>
    <row r="2340" spans="1:11">
      <c r="A2340" s="4">
        <v>2339</v>
      </c>
      <c r="B2340" s="7">
        <v>45816</v>
      </c>
      <c r="C2340" s="5" t="s">
        <v>8</v>
      </c>
      <c r="D2340" s="6">
        <v>26</v>
      </c>
      <c r="E2340" s="20">
        <v>390</v>
      </c>
      <c r="F2340" s="6">
        <v>86</v>
      </c>
      <c r="G2340" s="6"/>
      <c r="H2340" s="6">
        <v>3339</v>
      </c>
      <c r="I2340" s="14">
        <f>SUMIF(Чек_позиція!D:D,Продаж!H2340,Чек_позиція!F:F)</f>
        <v>1817.04</v>
      </c>
      <c r="J2340" t="str">
        <f>VLOOKUP(D2340,Аптека!A:B,2,FALSE)</f>
        <v>Аптека №26</v>
      </c>
      <c r="K2340" t="str">
        <f t="shared" si="36"/>
        <v>нема рецепту</v>
      </c>
    </row>
    <row r="2341" spans="1:11">
      <c r="A2341" s="4">
        <v>2340</v>
      </c>
      <c r="B2341" s="7">
        <v>45717</v>
      </c>
      <c r="C2341" s="5" t="s">
        <v>8</v>
      </c>
      <c r="D2341" s="6">
        <v>23</v>
      </c>
      <c r="E2341" s="20">
        <v>52</v>
      </c>
      <c r="F2341" s="6">
        <v>263</v>
      </c>
      <c r="G2341" s="6">
        <v>141</v>
      </c>
      <c r="H2341" s="6">
        <v>3340</v>
      </c>
      <c r="I2341" s="14">
        <f>SUMIF(Чек_позиція!D:D,Продаж!H2341,Чек_позиція!F:F)</f>
        <v>2358.69</v>
      </c>
      <c r="J2341" t="str">
        <f>VLOOKUP(D2341,Аптека!A:B,2,FALSE)</f>
        <v>Аптека №23</v>
      </c>
      <c r="K2341" t="str">
        <f t="shared" si="36"/>
        <v>є рецепт</v>
      </c>
    </row>
    <row r="2342" spans="1:11">
      <c r="A2342" s="4">
        <v>2341</v>
      </c>
      <c r="B2342" s="7">
        <v>45819</v>
      </c>
      <c r="C2342" s="5" t="s">
        <v>2206</v>
      </c>
      <c r="D2342" s="6">
        <v>14</v>
      </c>
      <c r="E2342" s="20"/>
      <c r="F2342" s="6">
        <v>374</v>
      </c>
      <c r="G2342" s="6"/>
      <c r="H2342" s="6">
        <v>3341</v>
      </c>
      <c r="I2342" s="14">
        <f>SUMIF(Чек_позиція!D:D,Продаж!H2342,Чек_позиція!F:F)</f>
        <v>2474.44</v>
      </c>
      <c r="J2342" t="str">
        <f>VLOOKUP(D2342,Аптека!A:B,2,FALSE)</f>
        <v>Аптека №14</v>
      </c>
      <c r="K2342" t="str">
        <f t="shared" si="36"/>
        <v>нема рецепту</v>
      </c>
    </row>
    <row r="2343" spans="1:11">
      <c r="A2343" s="4">
        <v>2342</v>
      </c>
      <c r="B2343" s="7">
        <v>45703</v>
      </c>
      <c r="C2343" s="5" t="s">
        <v>2206</v>
      </c>
      <c r="D2343" s="6">
        <v>18</v>
      </c>
      <c r="E2343" s="20">
        <v>335</v>
      </c>
      <c r="F2343" s="6">
        <v>138</v>
      </c>
      <c r="G2343" s="6">
        <v>229</v>
      </c>
      <c r="H2343" s="6">
        <v>3342</v>
      </c>
      <c r="I2343" s="14">
        <f>SUMIF(Чек_позиція!D:D,Продаж!H2343,Чек_позиція!F:F)</f>
        <v>3629.96</v>
      </c>
      <c r="J2343" t="str">
        <f>VLOOKUP(D2343,Аптека!A:B,2,FALSE)</f>
        <v>Аптека №18</v>
      </c>
      <c r="K2343" t="str">
        <f t="shared" si="36"/>
        <v>є рецепт</v>
      </c>
    </row>
    <row r="2344" spans="1:11">
      <c r="A2344" s="4">
        <v>2343</v>
      </c>
      <c r="B2344" s="7">
        <v>45837</v>
      </c>
      <c r="C2344" s="5" t="s">
        <v>2206</v>
      </c>
      <c r="D2344" s="6">
        <v>21</v>
      </c>
      <c r="E2344" s="20"/>
      <c r="F2344" s="6">
        <v>381</v>
      </c>
      <c r="G2344" s="6">
        <v>852</v>
      </c>
      <c r="H2344" s="6">
        <v>3343</v>
      </c>
      <c r="I2344" s="14">
        <f>SUMIF(Чек_позиція!D:D,Продаж!H2344,Чек_позиція!F:F)</f>
        <v>7210.66</v>
      </c>
      <c r="J2344" t="str">
        <f>VLOOKUP(D2344,Аптека!A:B,2,FALSE)</f>
        <v>Аптека №21</v>
      </c>
      <c r="K2344" t="str">
        <f t="shared" si="36"/>
        <v>є рецепт</v>
      </c>
    </row>
    <row r="2345" spans="1:11">
      <c r="A2345" s="4">
        <v>2344</v>
      </c>
      <c r="B2345" s="7">
        <v>45725</v>
      </c>
      <c r="C2345" s="5" t="s">
        <v>2206</v>
      </c>
      <c r="D2345" s="6">
        <v>37</v>
      </c>
      <c r="E2345" s="20">
        <v>461</v>
      </c>
      <c r="F2345" s="6">
        <v>397</v>
      </c>
      <c r="G2345" s="6"/>
      <c r="H2345" s="6">
        <v>3344</v>
      </c>
      <c r="I2345" s="14">
        <f>SUMIF(Чек_позиція!D:D,Продаж!H2345,Чек_позиція!F:F)</f>
        <v>3837.2900000000004</v>
      </c>
      <c r="J2345" t="str">
        <f>VLOOKUP(D2345,Аптека!A:B,2,FALSE)</f>
        <v>Аптека №37</v>
      </c>
      <c r="K2345" t="str">
        <f t="shared" si="36"/>
        <v>нема рецепту</v>
      </c>
    </row>
    <row r="2346" spans="1:11">
      <c r="A2346" s="4">
        <v>2345</v>
      </c>
      <c r="B2346" s="7">
        <v>45703</v>
      </c>
      <c r="C2346" s="5" t="s">
        <v>2206</v>
      </c>
      <c r="D2346" s="6">
        <v>14</v>
      </c>
      <c r="E2346" s="20"/>
      <c r="F2346" s="6">
        <v>314</v>
      </c>
      <c r="G2346" s="6"/>
      <c r="H2346" s="6">
        <v>3345</v>
      </c>
      <c r="I2346" s="14">
        <f>SUMIF(Чек_позиція!D:D,Продаж!H2346,Чек_позиція!F:F)</f>
        <v>5818.47</v>
      </c>
      <c r="J2346" t="str">
        <f>VLOOKUP(D2346,Аптека!A:B,2,FALSE)</f>
        <v>Аптека №14</v>
      </c>
      <c r="K2346" t="str">
        <f t="shared" si="36"/>
        <v>нема рецепту</v>
      </c>
    </row>
    <row r="2347" spans="1:11">
      <c r="A2347" s="4">
        <v>2346</v>
      </c>
      <c r="B2347" s="7">
        <v>45727</v>
      </c>
      <c r="C2347" s="5" t="s">
        <v>2206</v>
      </c>
      <c r="D2347" s="6">
        <v>50</v>
      </c>
      <c r="E2347" s="20">
        <v>546</v>
      </c>
      <c r="F2347" s="6">
        <v>230</v>
      </c>
      <c r="G2347" s="6"/>
      <c r="H2347" s="6">
        <v>3346</v>
      </c>
      <c r="I2347" s="14">
        <f>SUMIF(Чек_позиція!D:D,Продаж!H2347,Чек_позиція!F:F)</f>
        <v>2884.02</v>
      </c>
      <c r="J2347" t="str">
        <f>VLOOKUP(D2347,Аптека!A:B,2,FALSE)</f>
        <v>Аптека №50</v>
      </c>
      <c r="K2347" t="str">
        <f t="shared" si="36"/>
        <v>нема рецепту</v>
      </c>
    </row>
    <row r="2348" spans="1:11">
      <c r="A2348" s="4">
        <v>2347</v>
      </c>
      <c r="B2348" s="7">
        <v>45689</v>
      </c>
      <c r="C2348" s="5" t="s">
        <v>2206</v>
      </c>
      <c r="D2348" s="6">
        <v>24</v>
      </c>
      <c r="E2348" s="20">
        <v>289</v>
      </c>
      <c r="F2348" s="6">
        <v>324</v>
      </c>
      <c r="G2348" s="6">
        <v>607</v>
      </c>
      <c r="H2348" s="6">
        <v>3347</v>
      </c>
      <c r="I2348" s="14">
        <f>SUMIF(Чек_позиція!D:D,Продаж!H2348,Чек_позиція!F:F)</f>
        <v>2211.11</v>
      </c>
      <c r="J2348" t="str">
        <f>VLOOKUP(D2348,Аптека!A:B,2,FALSE)</f>
        <v>Аптека №24</v>
      </c>
      <c r="K2348" t="str">
        <f t="shared" si="36"/>
        <v>є рецепт</v>
      </c>
    </row>
    <row r="2349" spans="1:11">
      <c r="A2349" s="4">
        <v>2348</v>
      </c>
      <c r="B2349" s="7">
        <v>45769</v>
      </c>
      <c r="C2349" s="5" t="s">
        <v>8</v>
      </c>
      <c r="D2349" s="6">
        <v>43</v>
      </c>
      <c r="E2349" s="20">
        <v>457</v>
      </c>
      <c r="F2349" s="6">
        <v>223</v>
      </c>
      <c r="G2349" s="6"/>
      <c r="H2349" s="6">
        <v>3348</v>
      </c>
      <c r="I2349" s="14">
        <f>SUMIF(Чек_позиція!D:D,Продаж!H2349,Чек_позиція!F:F)</f>
        <v>1643.32</v>
      </c>
      <c r="J2349" t="str">
        <f>VLOOKUP(D2349,Аптека!A:B,2,FALSE)</f>
        <v>Аптека №43</v>
      </c>
      <c r="K2349" t="str">
        <f t="shared" si="36"/>
        <v>нема рецепту</v>
      </c>
    </row>
    <row r="2350" spans="1:11">
      <c r="A2350" s="4">
        <v>2349</v>
      </c>
      <c r="B2350" s="7">
        <v>45786</v>
      </c>
      <c r="C2350" s="5" t="s">
        <v>2206</v>
      </c>
      <c r="D2350" s="6">
        <v>28</v>
      </c>
      <c r="E2350" s="20"/>
      <c r="F2350" s="6">
        <v>28</v>
      </c>
      <c r="G2350" s="6"/>
      <c r="H2350" s="6">
        <v>3349</v>
      </c>
      <c r="I2350" s="14">
        <f>SUMIF(Чек_позиція!D:D,Продаж!H2350,Чек_позиція!F:F)</f>
        <v>5251.56</v>
      </c>
      <c r="J2350" t="str">
        <f>VLOOKUP(D2350,Аптека!A:B,2,FALSE)</f>
        <v>Аптека №28</v>
      </c>
      <c r="K2350" t="str">
        <f t="shared" si="36"/>
        <v>нема рецепту</v>
      </c>
    </row>
    <row r="2351" spans="1:11">
      <c r="A2351" s="4">
        <v>2350</v>
      </c>
      <c r="B2351" s="7">
        <v>45714</v>
      </c>
      <c r="C2351" s="5" t="s">
        <v>2206</v>
      </c>
      <c r="D2351" s="6">
        <v>22</v>
      </c>
      <c r="E2351" s="20">
        <v>189</v>
      </c>
      <c r="F2351" s="6">
        <v>22</v>
      </c>
      <c r="G2351" s="6"/>
      <c r="H2351" s="6">
        <v>3350</v>
      </c>
      <c r="I2351" s="14">
        <f>SUMIF(Чек_позиція!D:D,Продаж!H2351,Чек_позиція!F:F)</f>
        <v>2573.67</v>
      </c>
      <c r="J2351" t="str">
        <f>VLOOKUP(D2351,Аптека!A:B,2,FALSE)</f>
        <v>Аптека №22</v>
      </c>
      <c r="K2351" t="str">
        <f t="shared" si="36"/>
        <v>нема рецепту</v>
      </c>
    </row>
    <row r="2352" spans="1:11">
      <c r="A2352" s="4">
        <v>2351</v>
      </c>
      <c r="B2352" s="7">
        <v>45799</v>
      </c>
      <c r="C2352" s="5" t="s">
        <v>8</v>
      </c>
      <c r="D2352" s="6">
        <v>27</v>
      </c>
      <c r="E2352" s="20">
        <v>54</v>
      </c>
      <c r="F2352" s="6">
        <v>147</v>
      </c>
      <c r="G2352" s="6"/>
      <c r="H2352" s="6">
        <v>3351</v>
      </c>
      <c r="I2352" s="14">
        <f>SUMIF(Чек_позиція!D:D,Продаж!H2352,Чек_позиція!F:F)</f>
        <v>4614.29</v>
      </c>
      <c r="J2352" t="str">
        <f>VLOOKUP(D2352,Аптека!A:B,2,FALSE)</f>
        <v>Аптека №27</v>
      </c>
      <c r="K2352" t="str">
        <f t="shared" si="36"/>
        <v>нема рецепту</v>
      </c>
    </row>
    <row r="2353" spans="1:11">
      <c r="A2353" s="4">
        <v>2352</v>
      </c>
      <c r="B2353" s="7">
        <v>45778</v>
      </c>
      <c r="C2353" s="5" t="s">
        <v>2206</v>
      </c>
      <c r="D2353" s="6">
        <v>17</v>
      </c>
      <c r="E2353" s="20">
        <v>338</v>
      </c>
      <c r="F2353" s="6">
        <v>137</v>
      </c>
      <c r="G2353" s="6">
        <v>1269</v>
      </c>
      <c r="H2353" s="6">
        <v>3352</v>
      </c>
      <c r="I2353" s="14">
        <f>SUMIF(Чек_позиція!D:D,Продаж!H2353,Чек_позиція!F:F)</f>
        <v>2042.7399999999998</v>
      </c>
      <c r="J2353" t="str">
        <f>VLOOKUP(D2353,Аптека!A:B,2,FALSE)</f>
        <v>Аптека №17</v>
      </c>
      <c r="K2353" t="str">
        <f t="shared" si="36"/>
        <v>є рецепт</v>
      </c>
    </row>
    <row r="2354" spans="1:11">
      <c r="A2354" s="4">
        <v>2353</v>
      </c>
      <c r="B2354" s="7">
        <v>45677</v>
      </c>
      <c r="C2354" s="5" t="s">
        <v>8</v>
      </c>
      <c r="D2354" s="6">
        <v>30</v>
      </c>
      <c r="E2354" s="20">
        <v>536</v>
      </c>
      <c r="F2354" s="6">
        <v>270</v>
      </c>
      <c r="G2354" s="6">
        <v>217</v>
      </c>
      <c r="H2354" s="6">
        <v>3353</v>
      </c>
      <c r="I2354" s="14">
        <f>SUMIF(Чек_позиція!D:D,Продаж!H2354,Чек_позиція!F:F)</f>
        <v>2612.04</v>
      </c>
      <c r="J2354" t="str">
        <f>VLOOKUP(D2354,Аптека!A:B,2,FALSE)</f>
        <v>Аптека №30</v>
      </c>
      <c r="K2354" t="str">
        <f t="shared" si="36"/>
        <v>є рецепт</v>
      </c>
    </row>
    <row r="2355" spans="1:11">
      <c r="A2355" s="4">
        <v>2354</v>
      </c>
      <c r="B2355" s="7">
        <v>45817</v>
      </c>
      <c r="C2355" s="5" t="s">
        <v>2206</v>
      </c>
      <c r="D2355" s="6">
        <v>9</v>
      </c>
      <c r="E2355" s="20">
        <v>59</v>
      </c>
      <c r="F2355" s="6">
        <v>129</v>
      </c>
      <c r="G2355" s="6"/>
      <c r="H2355" s="6">
        <v>3354</v>
      </c>
      <c r="I2355" s="14">
        <f>SUMIF(Чек_позиція!D:D,Продаж!H2355,Чек_позиція!F:F)</f>
        <v>2107.9499999999998</v>
      </c>
      <c r="J2355" t="str">
        <f>VLOOKUP(D2355,Аптека!A:B,2,FALSE)</f>
        <v>Аптека №9</v>
      </c>
      <c r="K2355" t="str">
        <f t="shared" si="36"/>
        <v>нема рецепту</v>
      </c>
    </row>
    <row r="2356" spans="1:11">
      <c r="A2356" s="4">
        <v>2355</v>
      </c>
      <c r="B2356" s="7">
        <v>45720</v>
      </c>
      <c r="C2356" s="5" t="s">
        <v>8</v>
      </c>
      <c r="D2356" s="6">
        <v>27</v>
      </c>
      <c r="E2356" s="20">
        <v>301</v>
      </c>
      <c r="F2356" s="6">
        <v>267</v>
      </c>
      <c r="G2356" s="6"/>
      <c r="H2356" s="6">
        <v>3355</v>
      </c>
      <c r="I2356" s="14">
        <f>SUMIF(Чек_позиція!D:D,Продаж!H2356,Чек_позиція!F:F)</f>
        <v>704.05</v>
      </c>
      <c r="J2356" t="str">
        <f>VLOOKUP(D2356,Аптека!A:B,2,FALSE)</f>
        <v>Аптека №27</v>
      </c>
      <c r="K2356" t="str">
        <f t="shared" si="36"/>
        <v>нема рецепту</v>
      </c>
    </row>
    <row r="2357" spans="1:11">
      <c r="A2357" s="4">
        <v>2356</v>
      </c>
      <c r="B2357" s="7">
        <v>45670</v>
      </c>
      <c r="C2357" s="5" t="s">
        <v>8</v>
      </c>
      <c r="D2357" s="6">
        <v>41</v>
      </c>
      <c r="E2357" s="20">
        <v>130</v>
      </c>
      <c r="F2357" s="6">
        <v>221</v>
      </c>
      <c r="G2357" s="6"/>
      <c r="H2357" s="6">
        <v>3356</v>
      </c>
      <c r="I2357" s="14">
        <f>SUMIF(Чек_позиція!D:D,Продаж!H2357,Чек_позиція!F:F)</f>
        <v>5406.06</v>
      </c>
      <c r="J2357" t="str">
        <f>VLOOKUP(D2357,Аптека!A:B,2,FALSE)</f>
        <v>Аптека №41</v>
      </c>
      <c r="K2357" t="str">
        <f t="shared" si="36"/>
        <v>нема рецепту</v>
      </c>
    </row>
    <row r="2358" spans="1:11">
      <c r="A2358" s="4">
        <v>2357</v>
      </c>
      <c r="B2358" s="7">
        <v>45711</v>
      </c>
      <c r="C2358" s="5" t="s">
        <v>8</v>
      </c>
      <c r="D2358" s="6">
        <v>17</v>
      </c>
      <c r="E2358" s="20">
        <v>228</v>
      </c>
      <c r="F2358" s="6">
        <v>317</v>
      </c>
      <c r="G2358" s="6"/>
      <c r="H2358" s="6">
        <v>3357</v>
      </c>
      <c r="I2358" s="14">
        <f>SUMIF(Чек_позиція!D:D,Продаж!H2358,Чек_позиція!F:F)</f>
        <v>7702.01</v>
      </c>
      <c r="J2358" t="str">
        <f>VLOOKUP(D2358,Аптека!A:B,2,FALSE)</f>
        <v>Аптека №17</v>
      </c>
      <c r="K2358" t="str">
        <f t="shared" si="36"/>
        <v>нема рецепту</v>
      </c>
    </row>
    <row r="2359" spans="1:11">
      <c r="A2359" s="4">
        <v>2358</v>
      </c>
      <c r="B2359" s="7">
        <v>45662</v>
      </c>
      <c r="C2359" s="5" t="s">
        <v>2206</v>
      </c>
      <c r="D2359" s="6">
        <v>49</v>
      </c>
      <c r="E2359" s="20">
        <v>46</v>
      </c>
      <c r="F2359" s="6">
        <v>229</v>
      </c>
      <c r="G2359" s="6"/>
      <c r="H2359" s="6">
        <v>3358</v>
      </c>
      <c r="I2359" s="14">
        <f>SUMIF(Чек_позиція!D:D,Продаж!H2359,Чек_позиція!F:F)</f>
        <v>2747.92</v>
      </c>
      <c r="J2359" t="str">
        <f>VLOOKUP(D2359,Аптека!A:B,2,FALSE)</f>
        <v>Аптека №49</v>
      </c>
      <c r="K2359" t="str">
        <f t="shared" si="36"/>
        <v>нема рецепту</v>
      </c>
    </row>
    <row r="2360" spans="1:11">
      <c r="A2360" s="4">
        <v>2359</v>
      </c>
      <c r="B2360" s="7">
        <v>45664</v>
      </c>
      <c r="C2360" s="5" t="s">
        <v>2206</v>
      </c>
      <c r="D2360" s="6">
        <v>25</v>
      </c>
      <c r="E2360" s="20">
        <v>451</v>
      </c>
      <c r="F2360" s="6">
        <v>265</v>
      </c>
      <c r="G2360" s="6"/>
      <c r="H2360" s="6">
        <v>3359</v>
      </c>
      <c r="I2360" s="14">
        <f>SUMIF(Чек_позиція!D:D,Продаж!H2360,Чек_позиція!F:F)</f>
        <v>5977.66</v>
      </c>
      <c r="J2360" t="str">
        <f>VLOOKUP(D2360,Аптека!A:B,2,FALSE)</f>
        <v>Аптека №25</v>
      </c>
      <c r="K2360" t="str">
        <f t="shared" si="36"/>
        <v>нема рецепту</v>
      </c>
    </row>
    <row r="2361" spans="1:11">
      <c r="A2361" s="4">
        <v>2360</v>
      </c>
      <c r="B2361" s="7">
        <v>45704</v>
      </c>
      <c r="C2361" s="5" t="s">
        <v>2206</v>
      </c>
      <c r="D2361" s="6">
        <v>29</v>
      </c>
      <c r="E2361" s="20"/>
      <c r="F2361" s="6">
        <v>89</v>
      </c>
      <c r="G2361" s="6"/>
      <c r="H2361" s="6">
        <v>3360</v>
      </c>
      <c r="I2361" s="14">
        <f>SUMIF(Чек_позиція!D:D,Продаж!H2361,Чек_позиція!F:F)</f>
        <v>755.09</v>
      </c>
      <c r="J2361" t="str">
        <f>VLOOKUP(D2361,Аптека!A:B,2,FALSE)</f>
        <v>Аптека №29</v>
      </c>
      <c r="K2361" t="str">
        <f t="shared" si="36"/>
        <v>нема рецепту</v>
      </c>
    </row>
    <row r="2362" spans="1:11">
      <c r="A2362" s="4">
        <v>2361</v>
      </c>
      <c r="B2362" s="7">
        <v>45761</v>
      </c>
      <c r="C2362" s="5" t="s">
        <v>2206</v>
      </c>
      <c r="D2362" s="6">
        <v>18</v>
      </c>
      <c r="E2362" s="20">
        <v>516</v>
      </c>
      <c r="F2362" s="6">
        <v>18</v>
      </c>
      <c r="G2362" s="6"/>
      <c r="H2362" s="6">
        <v>3361</v>
      </c>
      <c r="I2362" s="14">
        <f>SUMIF(Чек_позиція!D:D,Продаж!H2362,Чек_позиція!F:F)</f>
        <v>6694.1900000000005</v>
      </c>
      <c r="J2362" t="str">
        <f>VLOOKUP(D2362,Аптека!A:B,2,FALSE)</f>
        <v>Аптека №18</v>
      </c>
      <c r="K2362" t="str">
        <f t="shared" si="36"/>
        <v>нема рецепту</v>
      </c>
    </row>
    <row r="2363" spans="1:11">
      <c r="A2363" s="4">
        <v>2362</v>
      </c>
      <c r="B2363" s="7">
        <v>45743</v>
      </c>
      <c r="C2363" s="5" t="s">
        <v>8</v>
      </c>
      <c r="D2363" s="6">
        <v>60</v>
      </c>
      <c r="E2363" s="20">
        <v>302</v>
      </c>
      <c r="F2363" s="6">
        <v>300</v>
      </c>
      <c r="G2363" s="6"/>
      <c r="H2363" s="6">
        <v>3362</v>
      </c>
      <c r="I2363" s="14">
        <f>SUMIF(Чек_позиція!D:D,Продаж!H2363,Чек_позиція!F:F)</f>
        <v>7716.59</v>
      </c>
      <c r="J2363" t="str">
        <f>VLOOKUP(D2363,Аптека!A:B,2,FALSE)</f>
        <v>Аптека №60</v>
      </c>
      <c r="K2363" t="str">
        <f t="shared" si="36"/>
        <v>нема рецепту</v>
      </c>
    </row>
    <row r="2364" spans="1:11">
      <c r="A2364" s="4">
        <v>2363</v>
      </c>
      <c r="B2364" s="7">
        <v>45660</v>
      </c>
      <c r="C2364" s="5" t="s">
        <v>2206</v>
      </c>
      <c r="D2364" s="6">
        <v>5</v>
      </c>
      <c r="E2364" s="20"/>
      <c r="F2364" s="6">
        <v>245</v>
      </c>
      <c r="G2364" s="6"/>
      <c r="H2364" s="6">
        <v>3363</v>
      </c>
      <c r="I2364" s="14">
        <f>SUMIF(Чек_позиція!D:D,Продаж!H2364,Чек_позиція!F:F)</f>
        <v>5938.92</v>
      </c>
      <c r="J2364" t="str">
        <f>VLOOKUP(D2364,Аптека!A:B,2,FALSE)</f>
        <v>Аптека №5</v>
      </c>
      <c r="K2364" t="str">
        <f t="shared" si="36"/>
        <v>нема рецепту</v>
      </c>
    </row>
    <row r="2365" spans="1:11">
      <c r="A2365" s="4">
        <v>2364</v>
      </c>
      <c r="B2365" s="7">
        <v>45784</v>
      </c>
      <c r="C2365" s="5" t="s">
        <v>8</v>
      </c>
      <c r="D2365" s="6">
        <v>20</v>
      </c>
      <c r="E2365" s="20">
        <v>132</v>
      </c>
      <c r="F2365" s="6">
        <v>20</v>
      </c>
      <c r="G2365" s="6"/>
      <c r="H2365" s="6">
        <v>3364</v>
      </c>
      <c r="I2365" s="14">
        <f>SUMIF(Чек_позиція!D:D,Продаж!H2365,Чек_позиція!F:F)</f>
        <v>797.28</v>
      </c>
      <c r="J2365" t="str">
        <f>VLOOKUP(D2365,Аптека!A:B,2,FALSE)</f>
        <v>Аптека №20</v>
      </c>
      <c r="K2365" t="str">
        <f t="shared" si="36"/>
        <v>нема рецепту</v>
      </c>
    </row>
    <row r="2366" spans="1:11">
      <c r="A2366" s="4">
        <v>2365</v>
      </c>
      <c r="B2366" s="7">
        <v>45810</v>
      </c>
      <c r="C2366" s="5" t="s">
        <v>8</v>
      </c>
      <c r="D2366" s="6">
        <v>7</v>
      </c>
      <c r="E2366" s="20">
        <v>446</v>
      </c>
      <c r="F2366" s="6">
        <v>187</v>
      </c>
      <c r="G2366" s="6"/>
      <c r="H2366" s="6">
        <v>3365</v>
      </c>
      <c r="I2366" s="14">
        <f>SUMIF(Чек_позиція!D:D,Продаж!H2366,Чек_позиція!F:F)</f>
        <v>3569.61</v>
      </c>
      <c r="J2366" t="str">
        <f>VLOOKUP(D2366,Аптека!A:B,2,FALSE)</f>
        <v>Аптека №7</v>
      </c>
      <c r="K2366" t="str">
        <f t="shared" si="36"/>
        <v>нема рецепту</v>
      </c>
    </row>
    <row r="2367" spans="1:11">
      <c r="A2367" s="4">
        <v>2366</v>
      </c>
      <c r="B2367" s="7">
        <v>45746</v>
      </c>
      <c r="C2367" s="5" t="s">
        <v>8</v>
      </c>
      <c r="D2367" s="6">
        <v>47</v>
      </c>
      <c r="E2367" s="20">
        <v>34</v>
      </c>
      <c r="F2367" s="6">
        <v>107</v>
      </c>
      <c r="G2367" s="6"/>
      <c r="H2367" s="6">
        <v>3366</v>
      </c>
      <c r="I2367" s="14">
        <f>SUMIF(Чек_позиція!D:D,Продаж!H2367,Чек_позиція!F:F)</f>
        <v>4976.2199999999993</v>
      </c>
      <c r="J2367" t="str">
        <f>VLOOKUP(D2367,Аптека!A:B,2,FALSE)</f>
        <v>Аптека №47</v>
      </c>
      <c r="K2367" t="str">
        <f t="shared" si="36"/>
        <v>нема рецепту</v>
      </c>
    </row>
    <row r="2368" spans="1:11">
      <c r="A2368" s="4">
        <v>2367</v>
      </c>
      <c r="B2368" s="7">
        <v>45826</v>
      </c>
      <c r="C2368" s="5" t="s">
        <v>2206</v>
      </c>
      <c r="D2368" s="6">
        <v>9</v>
      </c>
      <c r="E2368" s="20">
        <v>279</v>
      </c>
      <c r="F2368" s="6">
        <v>249</v>
      </c>
      <c r="G2368" s="6"/>
      <c r="H2368" s="6">
        <v>3367</v>
      </c>
      <c r="I2368" s="14">
        <f>SUMIF(Чек_позиція!D:D,Продаж!H2368,Чек_позиція!F:F)</f>
        <v>7281.84</v>
      </c>
      <c r="J2368" t="str">
        <f>VLOOKUP(D2368,Аптека!A:B,2,FALSE)</f>
        <v>Аптека №9</v>
      </c>
      <c r="K2368" t="str">
        <f t="shared" si="36"/>
        <v>нема рецепту</v>
      </c>
    </row>
    <row r="2369" spans="1:11">
      <c r="A2369" s="4">
        <v>2368</v>
      </c>
      <c r="B2369" s="7">
        <v>45687</v>
      </c>
      <c r="C2369" s="5" t="s">
        <v>2206</v>
      </c>
      <c r="D2369" s="6">
        <v>8</v>
      </c>
      <c r="E2369" s="20">
        <v>2</v>
      </c>
      <c r="F2369" s="6">
        <v>248</v>
      </c>
      <c r="G2369" s="6">
        <v>326</v>
      </c>
      <c r="H2369" s="6">
        <v>3368</v>
      </c>
      <c r="I2369" s="14">
        <f>SUMIF(Чек_позиція!D:D,Продаж!H2369,Чек_позиція!F:F)</f>
        <v>8720.6</v>
      </c>
      <c r="J2369" t="str">
        <f>VLOOKUP(D2369,Аптека!A:B,2,FALSE)</f>
        <v>Аптека №8</v>
      </c>
      <c r="K2369" t="str">
        <f t="shared" si="36"/>
        <v>є рецепт</v>
      </c>
    </row>
    <row r="2370" spans="1:11">
      <c r="A2370" s="4">
        <v>2369</v>
      </c>
      <c r="B2370" s="7">
        <v>45675</v>
      </c>
      <c r="C2370" s="5" t="s">
        <v>8</v>
      </c>
      <c r="D2370" s="6">
        <v>59</v>
      </c>
      <c r="E2370" s="20">
        <v>157</v>
      </c>
      <c r="F2370" s="6">
        <v>179</v>
      </c>
      <c r="G2370" s="6"/>
      <c r="H2370" s="6">
        <v>3369</v>
      </c>
      <c r="I2370" s="14">
        <f>SUMIF(Чек_позиція!D:D,Продаж!H2370,Чек_позиція!F:F)</f>
        <v>5010.2000000000007</v>
      </c>
      <c r="J2370" t="str">
        <f>VLOOKUP(D2370,Аптека!A:B,2,FALSE)</f>
        <v>Аптека №59</v>
      </c>
      <c r="K2370" t="str">
        <f t="shared" si="36"/>
        <v>нема рецепту</v>
      </c>
    </row>
    <row r="2371" spans="1:11">
      <c r="A2371" s="4">
        <v>2370</v>
      </c>
      <c r="B2371" s="7">
        <v>45686</v>
      </c>
      <c r="C2371" s="5" t="s">
        <v>8</v>
      </c>
      <c r="D2371" s="6">
        <v>7</v>
      </c>
      <c r="E2371" s="20">
        <v>297</v>
      </c>
      <c r="F2371" s="6">
        <v>7</v>
      </c>
      <c r="G2371" s="6"/>
      <c r="H2371" s="6">
        <v>3370</v>
      </c>
      <c r="I2371" s="14">
        <f>SUMIF(Чек_позиція!D:D,Продаж!H2371,Чек_позиція!F:F)</f>
        <v>7837.43</v>
      </c>
      <c r="J2371" t="str">
        <f>VLOOKUP(D2371,Аптека!A:B,2,FALSE)</f>
        <v>Аптека №7</v>
      </c>
      <c r="K2371" t="str">
        <f t="shared" ref="K2371:K2434" si="37">IF(G2371="", "нема рецепту","є рецепт")</f>
        <v>нема рецепту</v>
      </c>
    </row>
    <row r="2372" spans="1:11">
      <c r="A2372" s="4">
        <v>2371</v>
      </c>
      <c r="B2372" s="7">
        <v>45766</v>
      </c>
      <c r="C2372" s="5" t="s">
        <v>2206</v>
      </c>
      <c r="D2372" s="6">
        <v>44</v>
      </c>
      <c r="E2372" s="20">
        <v>175</v>
      </c>
      <c r="F2372" s="6">
        <v>284</v>
      </c>
      <c r="G2372" s="6"/>
      <c r="H2372" s="6">
        <v>3371</v>
      </c>
      <c r="I2372" s="14">
        <f>SUMIF(Чек_позиція!D:D,Продаж!H2372,Чек_позиція!F:F)</f>
        <v>5193.24</v>
      </c>
      <c r="J2372" t="str">
        <f>VLOOKUP(D2372,Аптека!A:B,2,FALSE)</f>
        <v>Аптека №44</v>
      </c>
      <c r="K2372" t="str">
        <f t="shared" si="37"/>
        <v>нема рецепту</v>
      </c>
    </row>
    <row r="2373" spans="1:11">
      <c r="A2373" s="4">
        <v>2372</v>
      </c>
      <c r="B2373" s="7">
        <v>45836</v>
      </c>
      <c r="C2373" s="5" t="s">
        <v>2206</v>
      </c>
      <c r="D2373" s="6">
        <v>31</v>
      </c>
      <c r="E2373" s="20">
        <v>249</v>
      </c>
      <c r="F2373" s="6">
        <v>271</v>
      </c>
      <c r="G2373" s="6">
        <v>88</v>
      </c>
      <c r="H2373" s="6">
        <v>3372</v>
      </c>
      <c r="I2373" s="14">
        <f>SUMIF(Чек_позиція!D:D,Продаж!H2373,Чек_позиція!F:F)</f>
        <v>2939.33</v>
      </c>
      <c r="J2373" t="str">
        <f>VLOOKUP(D2373,Аптека!A:B,2,FALSE)</f>
        <v>Аптека №31</v>
      </c>
      <c r="K2373" t="str">
        <f t="shared" si="37"/>
        <v>є рецепт</v>
      </c>
    </row>
    <row r="2374" spans="1:11">
      <c r="A2374" s="4">
        <v>2373</v>
      </c>
      <c r="B2374" s="7">
        <v>45794</v>
      </c>
      <c r="C2374" s="5" t="s">
        <v>8</v>
      </c>
      <c r="D2374" s="6">
        <v>44</v>
      </c>
      <c r="E2374" s="20">
        <v>529</v>
      </c>
      <c r="F2374" s="6">
        <v>344</v>
      </c>
      <c r="G2374" s="6">
        <v>1125</v>
      </c>
      <c r="H2374" s="6">
        <v>3373</v>
      </c>
      <c r="I2374" s="14">
        <f>SUMIF(Чек_позиція!D:D,Продаж!H2374,Чек_позиція!F:F)</f>
        <v>7859.48</v>
      </c>
      <c r="J2374" t="str">
        <f>VLOOKUP(D2374,Аптека!A:B,2,FALSE)</f>
        <v>Аптека №44</v>
      </c>
      <c r="K2374" t="str">
        <f t="shared" si="37"/>
        <v>є рецепт</v>
      </c>
    </row>
    <row r="2375" spans="1:11">
      <c r="A2375" s="4">
        <v>2374</v>
      </c>
      <c r="B2375" s="7">
        <v>45748</v>
      </c>
      <c r="C2375" s="5" t="s">
        <v>8</v>
      </c>
      <c r="D2375" s="6">
        <v>29</v>
      </c>
      <c r="E2375" s="20">
        <v>496</v>
      </c>
      <c r="F2375" s="6">
        <v>209</v>
      </c>
      <c r="G2375" s="6">
        <v>737</v>
      </c>
      <c r="H2375" s="6">
        <v>3374</v>
      </c>
      <c r="I2375" s="14">
        <f>SUMIF(Чек_позиція!D:D,Продаж!H2375,Чек_позиція!F:F)</f>
        <v>3081.08</v>
      </c>
      <c r="J2375" t="str">
        <f>VLOOKUP(D2375,Аптека!A:B,2,FALSE)</f>
        <v>Аптека №29</v>
      </c>
      <c r="K2375" t="str">
        <f t="shared" si="37"/>
        <v>є рецепт</v>
      </c>
    </row>
    <row r="2376" spans="1:11">
      <c r="A2376" s="4">
        <v>2375</v>
      </c>
      <c r="B2376" s="7">
        <v>45669</v>
      </c>
      <c r="C2376" s="5" t="s">
        <v>2206</v>
      </c>
      <c r="D2376" s="6">
        <v>60</v>
      </c>
      <c r="E2376" s="20">
        <v>510</v>
      </c>
      <c r="F2376" s="6">
        <v>360</v>
      </c>
      <c r="G2376" s="6">
        <v>1022</v>
      </c>
      <c r="H2376" s="6">
        <v>3375</v>
      </c>
      <c r="I2376" s="14">
        <f>SUMIF(Чек_позиція!D:D,Продаж!H2376,Чек_позиція!F:F)</f>
        <v>8988.98</v>
      </c>
      <c r="J2376" t="str">
        <f>VLOOKUP(D2376,Аптека!A:B,2,FALSE)</f>
        <v>Аптека №60</v>
      </c>
      <c r="K2376" t="str">
        <f t="shared" si="37"/>
        <v>є рецепт</v>
      </c>
    </row>
    <row r="2377" spans="1:11">
      <c r="A2377" s="4">
        <v>2376</v>
      </c>
      <c r="B2377" s="7">
        <v>45739</v>
      </c>
      <c r="C2377" s="5" t="s">
        <v>2206</v>
      </c>
      <c r="D2377" s="6">
        <v>14</v>
      </c>
      <c r="E2377" s="20">
        <v>463</v>
      </c>
      <c r="F2377" s="6">
        <v>254</v>
      </c>
      <c r="G2377" s="6"/>
      <c r="H2377" s="6">
        <v>3376</v>
      </c>
      <c r="I2377" s="14">
        <f>SUMIF(Чек_позиція!D:D,Продаж!H2377,Чек_позиція!F:F)</f>
        <v>5149.7</v>
      </c>
      <c r="J2377" t="str">
        <f>VLOOKUP(D2377,Аптека!A:B,2,FALSE)</f>
        <v>Аптека №14</v>
      </c>
      <c r="K2377" t="str">
        <f t="shared" si="37"/>
        <v>нема рецепту</v>
      </c>
    </row>
    <row r="2378" spans="1:11">
      <c r="A2378" s="4">
        <v>2377</v>
      </c>
      <c r="B2378" s="7">
        <v>45761</v>
      </c>
      <c r="C2378" s="5" t="s">
        <v>2206</v>
      </c>
      <c r="D2378" s="6">
        <v>23</v>
      </c>
      <c r="E2378" s="20"/>
      <c r="F2378" s="6">
        <v>23</v>
      </c>
      <c r="G2378" s="6"/>
      <c r="H2378" s="6">
        <v>3377</v>
      </c>
      <c r="I2378" s="14">
        <f>SUMIF(Чек_позиція!D:D,Продаж!H2378,Чек_позиція!F:F)</f>
        <v>9330.7999999999993</v>
      </c>
      <c r="J2378" t="str">
        <f>VLOOKUP(D2378,Аптека!A:B,2,FALSE)</f>
        <v>Аптека №23</v>
      </c>
      <c r="K2378" t="str">
        <f t="shared" si="37"/>
        <v>нема рецепту</v>
      </c>
    </row>
    <row r="2379" spans="1:11">
      <c r="A2379" s="4">
        <v>2378</v>
      </c>
      <c r="B2379" s="7">
        <v>45789</v>
      </c>
      <c r="C2379" s="5" t="s">
        <v>2206</v>
      </c>
      <c r="D2379" s="6">
        <v>34</v>
      </c>
      <c r="E2379" s="20">
        <v>533</v>
      </c>
      <c r="F2379" s="6">
        <v>94</v>
      </c>
      <c r="G2379" s="6"/>
      <c r="H2379" s="6">
        <v>3378</v>
      </c>
      <c r="I2379" s="14">
        <f>SUMIF(Чек_позиція!D:D,Продаж!H2379,Чек_позиція!F:F)</f>
        <v>5089.8799999999992</v>
      </c>
      <c r="J2379" t="str">
        <f>VLOOKUP(D2379,Аптека!A:B,2,FALSE)</f>
        <v>Аптека №34</v>
      </c>
      <c r="K2379" t="str">
        <f t="shared" si="37"/>
        <v>нема рецепту</v>
      </c>
    </row>
    <row r="2380" spans="1:11">
      <c r="A2380" s="4">
        <v>2379</v>
      </c>
      <c r="B2380" s="7">
        <v>45696</v>
      </c>
      <c r="C2380" s="5" t="s">
        <v>2206</v>
      </c>
      <c r="D2380" s="6">
        <v>32</v>
      </c>
      <c r="E2380" s="20">
        <v>505</v>
      </c>
      <c r="F2380" s="6">
        <v>32</v>
      </c>
      <c r="G2380" s="6">
        <v>212</v>
      </c>
      <c r="H2380" s="6">
        <v>3379</v>
      </c>
      <c r="I2380" s="14">
        <f>SUMIF(Чек_позиція!D:D,Продаж!H2380,Чек_позиція!F:F)</f>
        <v>1546.96</v>
      </c>
      <c r="J2380" t="str">
        <f>VLOOKUP(D2380,Аптека!A:B,2,FALSE)</f>
        <v>Аптека №32</v>
      </c>
      <c r="K2380" t="str">
        <f t="shared" si="37"/>
        <v>є рецепт</v>
      </c>
    </row>
    <row r="2381" spans="1:11">
      <c r="A2381" s="4">
        <v>2380</v>
      </c>
      <c r="B2381" s="7">
        <v>45754</v>
      </c>
      <c r="C2381" s="5" t="s">
        <v>2206</v>
      </c>
      <c r="D2381" s="6">
        <v>25</v>
      </c>
      <c r="E2381" s="20"/>
      <c r="F2381" s="6">
        <v>385</v>
      </c>
      <c r="G2381" s="6"/>
      <c r="H2381" s="6">
        <v>3380</v>
      </c>
      <c r="I2381" s="14">
        <f>SUMIF(Чек_позиція!D:D,Продаж!H2381,Чек_позиція!F:F)</f>
        <v>2973.88</v>
      </c>
      <c r="J2381" t="str">
        <f>VLOOKUP(D2381,Аптека!A:B,2,FALSE)</f>
        <v>Аптека №25</v>
      </c>
      <c r="K2381" t="str">
        <f t="shared" si="37"/>
        <v>нема рецепту</v>
      </c>
    </row>
    <row r="2382" spans="1:11">
      <c r="A2382" s="4">
        <v>2381</v>
      </c>
      <c r="B2382" s="7">
        <v>45679</v>
      </c>
      <c r="C2382" s="5" t="s">
        <v>8</v>
      </c>
      <c r="D2382" s="6">
        <v>22</v>
      </c>
      <c r="E2382" s="20">
        <v>533</v>
      </c>
      <c r="F2382" s="6">
        <v>142</v>
      </c>
      <c r="G2382" s="6"/>
      <c r="H2382" s="6">
        <v>3381</v>
      </c>
      <c r="I2382" s="14">
        <f>SUMIF(Чек_позиція!D:D,Продаж!H2382,Чек_позиція!F:F)</f>
        <v>6180.42</v>
      </c>
      <c r="J2382" t="str">
        <f>VLOOKUP(D2382,Аптека!A:B,2,FALSE)</f>
        <v>Аптека №22</v>
      </c>
      <c r="K2382" t="str">
        <f t="shared" si="37"/>
        <v>нема рецепту</v>
      </c>
    </row>
    <row r="2383" spans="1:11">
      <c r="A2383" s="4">
        <v>2382</v>
      </c>
      <c r="B2383" s="7">
        <v>45719</v>
      </c>
      <c r="C2383" s="5" t="s">
        <v>8</v>
      </c>
      <c r="D2383" s="6">
        <v>43</v>
      </c>
      <c r="E2383" s="20">
        <v>521</v>
      </c>
      <c r="F2383" s="6">
        <v>343</v>
      </c>
      <c r="G2383" s="6"/>
      <c r="H2383" s="6">
        <v>3382</v>
      </c>
      <c r="I2383" s="14">
        <f>SUMIF(Чек_позиція!D:D,Продаж!H2383,Чек_позиція!F:F)</f>
        <v>3557.5599999999995</v>
      </c>
      <c r="J2383" t="str">
        <f>VLOOKUP(D2383,Аптека!A:B,2,FALSE)</f>
        <v>Аптека №43</v>
      </c>
      <c r="K2383" t="str">
        <f t="shared" si="37"/>
        <v>нема рецепту</v>
      </c>
    </row>
    <row r="2384" spans="1:11">
      <c r="A2384" s="4">
        <v>2383</v>
      </c>
      <c r="B2384" s="7">
        <v>45701</v>
      </c>
      <c r="C2384" s="5" t="s">
        <v>2206</v>
      </c>
      <c r="D2384" s="6">
        <v>43</v>
      </c>
      <c r="E2384" s="20">
        <v>429</v>
      </c>
      <c r="F2384" s="6">
        <v>43</v>
      </c>
      <c r="G2384" s="6"/>
      <c r="H2384" s="6">
        <v>3383</v>
      </c>
      <c r="I2384" s="14">
        <f>SUMIF(Чек_позиція!D:D,Продаж!H2384,Чек_позиція!F:F)</f>
        <v>1324.79</v>
      </c>
      <c r="J2384" t="str">
        <f>VLOOKUP(D2384,Аптека!A:B,2,FALSE)</f>
        <v>Аптека №43</v>
      </c>
      <c r="K2384" t="str">
        <f t="shared" si="37"/>
        <v>нема рецепту</v>
      </c>
    </row>
    <row r="2385" spans="1:11">
      <c r="A2385" s="4">
        <v>2384</v>
      </c>
      <c r="B2385" s="7">
        <v>45668</v>
      </c>
      <c r="C2385" s="5" t="s">
        <v>8</v>
      </c>
      <c r="D2385" s="6">
        <v>33</v>
      </c>
      <c r="E2385" s="20">
        <v>476</v>
      </c>
      <c r="F2385" s="6">
        <v>33</v>
      </c>
      <c r="G2385" s="6"/>
      <c r="H2385" s="6">
        <v>3384</v>
      </c>
      <c r="I2385" s="14">
        <f>SUMIF(Чек_позиція!D:D,Продаж!H2385,Чек_позиція!F:F)</f>
        <v>1858.03</v>
      </c>
      <c r="J2385" t="str">
        <f>VLOOKUP(D2385,Аптека!A:B,2,FALSE)</f>
        <v>Аптека №33</v>
      </c>
      <c r="K2385" t="str">
        <f t="shared" si="37"/>
        <v>нема рецепту</v>
      </c>
    </row>
    <row r="2386" spans="1:11">
      <c r="A2386" s="4">
        <v>2385</v>
      </c>
      <c r="B2386" s="7">
        <v>45796</v>
      </c>
      <c r="C2386" s="5" t="s">
        <v>8</v>
      </c>
      <c r="D2386" s="6">
        <v>7</v>
      </c>
      <c r="E2386" s="20">
        <v>358</v>
      </c>
      <c r="F2386" s="6">
        <v>67</v>
      </c>
      <c r="G2386" s="6">
        <v>488</v>
      </c>
      <c r="H2386" s="6">
        <v>3385</v>
      </c>
      <c r="I2386" s="14">
        <f>SUMIF(Чек_позиція!D:D,Продаж!H2386,Чек_позиція!F:F)</f>
        <v>4065.21</v>
      </c>
      <c r="J2386" t="str">
        <f>VLOOKUP(D2386,Аптека!A:B,2,FALSE)</f>
        <v>Аптека №7</v>
      </c>
      <c r="K2386" t="str">
        <f t="shared" si="37"/>
        <v>є рецепт</v>
      </c>
    </row>
    <row r="2387" spans="1:11">
      <c r="A2387" s="4">
        <v>2386</v>
      </c>
      <c r="B2387" s="7">
        <v>45830</v>
      </c>
      <c r="C2387" s="5" t="s">
        <v>8</v>
      </c>
      <c r="D2387" s="6">
        <v>32</v>
      </c>
      <c r="E2387" s="20">
        <v>71</v>
      </c>
      <c r="F2387" s="6">
        <v>392</v>
      </c>
      <c r="G2387" s="6"/>
      <c r="H2387" s="6">
        <v>3386</v>
      </c>
      <c r="I2387" s="14">
        <f>SUMIF(Чек_позиція!D:D,Продаж!H2387,Чек_позиція!F:F)</f>
        <v>8049.78</v>
      </c>
      <c r="J2387" t="str">
        <f>VLOOKUP(D2387,Аптека!A:B,2,FALSE)</f>
        <v>Аптека №32</v>
      </c>
      <c r="K2387" t="str">
        <f t="shared" si="37"/>
        <v>нема рецепту</v>
      </c>
    </row>
    <row r="2388" spans="1:11">
      <c r="A2388" s="4">
        <v>2387</v>
      </c>
      <c r="B2388" s="7">
        <v>45743</v>
      </c>
      <c r="C2388" s="5" t="s">
        <v>2206</v>
      </c>
      <c r="D2388" s="6">
        <v>3</v>
      </c>
      <c r="E2388" s="20">
        <v>417</v>
      </c>
      <c r="F2388" s="6">
        <v>363</v>
      </c>
      <c r="G2388" s="6">
        <v>318</v>
      </c>
      <c r="H2388" s="6">
        <v>3387</v>
      </c>
      <c r="I2388" s="14">
        <f>SUMIF(Чек_позиція!D:D,Продаж!H2388,Чек_позиція!F:F)</f>
        <v>1677.12</v>
      </c>
      <c r="J2388" t="str">
        <f>VLOOKUP(D2388,Аптека!A:B,2,FALSE)</f>
        <v>Аптека №3</v>
      </c>
      <c r="K2388" t="str">
        <f t="shared" si="37"/>
        <v>є рецепт</v>
      </c>
    </row>
    <row r="2389" spans="1:11">
      <c r="A2389" s="4">
        <v>2388</v>
      </c>
      <c r="B2389" s="7">
        <v>45725</v>
      </c>
      <c r="C2389" s="5" t="s">
        <v>8</v>
      </c>
      <c r="D2389" s="6">
        <v>1</v>
      </c>
      <c r="E2389" s="20"/>
      <c r="F2389" s="6">
        <v>361</v>
      </c>
      <c r="G2389" s="6"/>
      <c r="H2389" s="6">
        <v>3388</v>
      </c>
      <c r="I2389" s="14">
        <f>SUMIF(Чек_позиція!D:D,Продаж!H2389,Чек_позиція!F:F)</f>
        <v>3137.6800000000003</v>
      </c>
      <c r="J2389" t="str">
        <f>VLOOKUP(D2389,Аптека!A:B,2,FALSE)</f>
        <v>Аптека №1</v>
      </c>
      <c r="K2389" t="str">
        <f t="shared" si="37"/>
        <v>нема рецепту</v>
      </c>
    </row>
    <row r="2390" spans="1:11">
      <c r="A2390" s="4">
        <v>2389</v>
      </c>
      <c r="B2390" s="7">
        <v>45834</v>
      </c>
      <c r="C2390" s="5" t="s">
        <v>8</v>
      </c>
      <c r="D2390" s="6">
        <v>60</v>
      </c>
      <c r="E2390" s="20">
        <v>175</v>
      </c>
      <c r="F2390" s="6">
        <v>240</v>
      </c>
      <c r="G2390" s="6"/>
      <c r="H2390" s="6">
        <v>3389</v>
      </c>
      <c r="I2390" s="14">
        <f>SUMIF(Чек_позиція!D:D,Продаж!H2390,Чек_позиція!F:F)</f>
        <v>2548.9</v>
      </c>
      <c r="J2390" t="str">
        <f>VLOOKUP(D2390,Аптека!A:B,2,FALSE)</f>
        <v>Аптека №60</v>
      </c>
      <c r="K2390" t="str">
        <f t="shared" si="37"/>
        <v>нема рецепту</v>
      </c>
    </row>
    <row r="2391" spans="1:11">
      <c r="A2391" s="4">
        <v>2390</v>
      </c>
      <c r="B2391" s="7">
        <v>45708</v>
      </c>
      <c r="C2391" s="5" t="s">
        <v>2206</v>
      </c>
      <c r="D2391" s="6">
        <v>44</v>
      </c>
      <c r="E2391" s="20">
        <v>8</v>
      </c>
      <c r="F2391" s="6">
        <v>44</v>
      </c>
      <c r="G2391" s="6"/>
      <c r="H2391" s="6">
        <v>3390</v>
      </c>
      <c r="I2391" s="14">
        <f>SUMIF(Чек_позиція!D:D,Продаж!H2391,Чек_позиція!F:F)</f>
        <v>4000.73</v>
      </c>
      <c r="J2391" t="str">
        <f>VLOOKUP(D2391,Аптека!A:B,2,FALSE)</f>
        <v>Аптека №44</v>
      </c>
      <c r="K2391" t="str">
        <f t="shared" si="37"/>
        <v>нема рецепту</v>
      </c>
    </row>
    <row r="2392" spans="1:11">
      <c r="A2392" s="4">
        <v>2391</v>
      </c>
      <c r="B2392" s="7">
        <v>45753</v>
      </c>
      <c r="C2392" s="5" t="s">
        <v>2206</v>
      </c>
      <c r="D2392" s="6">
        <v>48</v>
      </c>
      <c r="E2392" s="20">
        <v>18</v>
      </c>
      <c r="F2392" s="6">
        <v>108</v>
      </c>
      <c r="G2392" s="6"/>
      <c r="H2392" s="6">
        <v>3391</v>
      </c>
      <c r="I2392" s="14">
        <f>SUMIF(Чек_позиція!D:D,Продаж!H2392,Чек_позиція!F:F)</f>
        <v>5391.7699999999995</v>
      </c>
      <c r="J2392" t="str">
        <f>VLOOKUP(D2392,Аптека!A:B,2,FALSE)</f>
        <v>Аптека №48</v>
      </c>
      <c r="K2392" t="str">
        <f t="shared" si="37"/>
        <v>нема рецепту</v>
      </c>
    </row>
    <row r="2393" spans="1:11">
      <c r="A2393" s="4">
        <v>2392</v>
      </c>
      <c r="B2393" s="7">
        <v>45717</v>
      </c>
      <c r="C2393" s="5" t="s">
        <v>2206</v>
      </c>
      <c r="D2393" s="6">
        <v>31</v>
      </c>
      <c r="E2393" s="20"/>
      <c r="F2393" s="6">
        <v>391</v>
      </c>
      <c r="G2393" s="6"/>
      <c r="H2393" s="6">
        <v>3392</v>
      </c>
      <c r="I2393" s="14">
        <f>SUMIF(Чек_позиція!D:D,Продаж!H2393,Чек_позиція!F:F)</f>
        <v>5592.46</v>
      </c>
      <c r="J2393" t="str">
        <f>VLOOKUP(D2393,Аптека!A:B,2,FALSE)</f>
        <v>Аптека №31</v>
      </c>
      <c r="K2393" t="str">
        <f t="shared" si="37"/>
        <v>нема рецепту</v>
      </c>
    </row>
    <row r="2394" spans="1:11">
      <c r="A2394" s="4">
        <v>2393</v>
      </c>
      <c r="B2394" s="7">
        <v>45658</v>
      </c>
      <c r="C2394" s="5" t="s">
        <v>8</v>
      </c>
      <c r="D2394" s="6">
        <v>58</v>
      </c>
      <c r="E2394" s="20">
        <v>76</v>
      </c>
      <c r="F2394" s="6">
        <v>238</v>
      </c>
      <c r="G2394" s="6"/>
      <c r="H2394" s="6">
        <v>3393</v>
      </c>
      <c r="I2394" s="14">
        <f>SUMIF(Чек_позиція!D:D,Продаж!H2394,Чек_позиція!F:F)</f>
        <v>3756.67</v>
      </c>
      <c r="J2394" t="str">
        <f>VLOOKUP(D2394,Аптека!A:B,2,FALSE)</f>
        <v>Аптека №58</v>
      </c>
      <c r="K2394" t="str">
        <f t="shared" si="37"/>
        <v>нема рецепту</v>
      </c>
    </row>
    <row r="2395" spans="1:11">
      <c r="A2395" s="4">
        <v>2394</v>
      </c>
      <c r="B2395" s="7">
        <v>45817</v>
      </c>
      <c r="C2395" s="5" t="s">
        <v>2206</v>
      </c>
      <c r="D2395" s="6">
        <v>43</v>
      </c>
      <c r="E2395" s="20">
        <v>232</v>
      </c>
      <c r="F2395" s="6">
        <v>43</v>
      </c>
      <c r="G2395" s="6">
        <v>1210</v>
      </c>
      <c r="H2395" s="6">
        <v>3394</v>
      </c>
      <c r="I2395" s="14">
        <f>SUMIF(Чек_позиція!D:D,Продаж!H2395,Чек_позиція!F:F)</f>
        <v>772.14</v>
      </c>
      <c r="J2395" t="str">
        <f>VLOOKUP(D2395,Аптека!A:B,2,FALSE)</f>
        <v>Аптека №43</v>
      </c>
      <c r="K2395" t="str">
        <f t="shared" si="37"/>
        <v>є рецепт</v>
      </c>
    </row>
    <row r="2396" spans="1:11">
      <c r="A2396" s="4">
        <v>2395</v>
      </c>
      <c r="B2396" s="7">
        <v>45662</v>
      </c>
      <c r="C2396" s="5" t="s">
        <v>2206</v>
      </c>
      <c r="D2396" s="6">
        <v>10</v>
      </c>
      <c r="E2396" s="20">
        <v>45</v>
      </c>
      <c r="F2396" s="6">
        <v>70</v>
      </c>
      <c r="G2396" s="6">
        <v>719</v>
      </c>
      <c r="H2396" s="6">
        <v>3395</v>
      </c>
      <c r="I2396" s="14">
        <f>SUMIF(Чек_позиція!D:D,Продаж!H2396,Чек_позиція!F:F)</f>
        <v>177.2</v>
      </c>
      <c r="J2396" t="str">
        <f>VLOOKUP(D2396,Аптека!A:B,2,FALSE)</f>
        <v>Аптека №10</v>
      </c>
      <c r="K2396" t="str">
        <f t="shared" si="37"/>
        <v>є рецепт</v>
      </c>
    </row>
    <row r="2397" spans="1:11">
      <c r="A2397" s="4">
        <v>2396</v>
      </c>
      <c r="B2397" s="7">
        <v>45789</v>
      </c>
      <c r="C2397" s="5" t="s">
        <v>2206</v>
      </c>
      <c r="D2397" s="6">
        <v>5</v>
      </c>
      <c r="E2397" s="20">
        <v>253</v>
      </c>
      <c r="F2397" s="6">
        <v>185</v>
      </c>
      <c r="G2397" s="6">
        <v>308</v>
      </c>
      <c r="H2397" s="6">
        <v>3396</v>
      </c>
      <c r="I2397" s="14">
        <f>SUMIF(Чек_позиція!D:D,Продаж!H2397,Чек_позиція!F:F)</f>
        <v>5560.25</v>
      </c>
      <c r="J2397" t="str">
        <f>VLOOKUP(D2397,Аптека!A:B,2,FALSE)</f>
        <v>Аптека №5</v>
      </c>
      <c r="K2397" t="str">
        <f t="shared" si="37"/>
        <v>є рецепт</v>
      </c>
    </row>
    <row r="2398" spans="1:11">
      <c r="A2398" s="4">
        <v>2397</v>
      </c>
      <c r="B2398" s="7">
        <v>45791</v>
      </c>
      <c r="C2398" s="5" t="s">
        <v>8</v>
      </c>
      <c r="D2398" s="6">
        <v>46</v>
      </c>
      <c r="E2398" s="20">
        <v>58</v>
      </c>
      <c r="F2398" s="6">
        <v>226</v>
      </c>
      <c r="G2398" s="6"/>
      <c r="H2398" s="6">
        <v>3397</v>
      </c>
      <c r="I2398" s="14">
        <f>SUMIF(Чек_позиція!D:D,Продаж!H2398,Чек_позиція!F:F)</f>
        <v>402.2</v>
      </c>
      <c r="J2398" t="str">
        <f>VLOOKUP(D2398,Аптека!A:B,2,FALSE)</f>
        <v>Аптека №46</v>
      </c>
      <c r="K2398" t="str">
        <f t="shared" si="37"/>
        <v>нема рецепту</v>
      </c>
    </row>
    <row r="2399" spans="1:11">
      <c r="A2399" s="4">
        <v>2398</v>
      </c>
      <c r="B2399" s="7">
        <v>45778</v>
      </c>
      <c r="C2399" s="5" t="s">
        <v>2206</v>
      </c>
      <c r="D2399" s="6">
        <v>2</v>
      </c>
      <c r="E2399" s="20">
        <v>140</v>
      </c>
      <c r="F2399" s="6">
        <v>122</v>
      </c>
      <c r="G2399" s="6"/>
      <c r="H2399" s="6">
        <v>3398</v>
      </c>
      <c r="I2399" s="14">
        <f>SUMIF(Чек_позиція!D:D,Продаж!H2399,Чек_позиція!F:F)</f>
        <v>1952.26</v>
      </c>
      <c r="J2399" t="str">
        <f>VLOOKUP(D2399,Аптека!A:B,2,FALSE)</f>
        <v>Аптека №2</v>
      </c>
      <c r="K2399" t="str">
        <f t="shared" si="37"/>
        <v>нема рецепту</v>
      </c>
    </row>
    <row r="2400" spans="1:11">
      <c r="A2400" s="4">
        <v>2399</v>
      </c>
      <c r="B2400" s="7">
        <v>45673</v>
      </c>
      <c r="C2400" s="5" t="s">
        <v>8</v>
      </c>
      <c r="D2400" s="6">
        <v>15</v>
      </c>
      <c r="E2400" s="20"/>
      <c r="F2400" s="6">
        <v>75</v>
      </c>
      <c r="G2400" s="6"/>
      <c r="H2400" s="6">
        <v>3399</v>
      </c>
      <c r="I2400" s="14">
        <f>SUMIF(Чек_позиція!D:D,Продаж!H2400,Чек_позиція!F:F)</f>
        <v>1500.12</v>
      </c>
      <c r="J2400" t="str">
        <f>VLOOKUP(D2400,Аптека!A:B,2,FALSE)</f>
        <v>Аптека №15</v>
      </c>
      <c r="K2400" t="str">
        <f t="shared" si="37"/>
        <v>нема рецепту</v>
      </c>
    </row>
    <row r="2401" spans="1:11">
      <c r="A2401" s="4">
        <v>2400</v>
      </c>
      <c r="B2401" s="7">
        <v>45725</v>
      </c>
      <c r="C2401" s="5" t="s">
        <v>8</v>
      </c>
      <c r="D2401" s="6">
        <v>55</v>
      </c>
      <c r="E2401" s="20">
        <v>381</v>
      </c>
      <c r="F2401" s="6">
        <v>115</v>
      </c>
      <c r="G2401" s="6"/>
      <c r="H2401" s="6">
        <v>3400</v>
      </c>
      <c r="I2401" s="14">
        <f>SUMIF(Чек_позиція!D:D,Продаж!H2401,Чек_позиція!F:F)</f>
        <v>142.66999999999999</v>
      </c>
      <c r="J2401" t="str">
        <f>VLOOKUP(D2401,Аптека!A:B,2,FALSE)</f>
        <v>Аптека №55</v>
      </c>
      <c r="K2401" t="str">
        <f t="shared" si="37"/>
        <v>нема рецепту</v>
      </c>
    </row>
    <row r="2402" spans="1:11">
      <c r="A2402" s="4">
        <v>2401</v>
      </c>
      <c r="B2402" s="7">
        <v>45812</v>
      </c>
      <c r="C2402" s="5" t="s">
        <v>2206</v>
      </c>
      <c r="D2402" s="6">
        <v>37</v>
      </c>
      <c r="E2402" s="20">
        <v>191</v>
      </c>
      <c r="F2402" s="6">
        <v>277</v>
      </c>
      <c r="G2402" s="6"/>
      <c r="H2402" s="6">
        <v>3401</v>
      </c>
      <c r="I2402" s="14">
        <f>SUMIF(Чек_позиція!D:D,Продаж!H2402,Чек_позиція!F:F)</f>
        <v>2622.0699999999997</v>
      </c>
      <c r="J2402" t="str">
        <f>VLOOKUP(D2402,Аптека!A:B,2,FALSE)</f>
        <v>Аптека №37</v>
      </c>
      <c r="K2402" t="str">
        <f t="shared" si="37"/>
        <v>нема рецепту</v>
      </c>
    </row>
    <row r="2403" spans="1:11">
      <c r="A2403" s="4">
        <v>2402</v>
      </c>
      <c r="B2403" s="7">
        <v>45821</v>
      </c>
      <c r="C2403" s="5" t="s">
        <v>2206</v>
      </c>
      <c r="D2403" s="6">
        <v>31</v>
      </c>
      <c r="E2403" s="20">
        <v>260</v>
      </c>
      <c r="F2403" s="6">
        <v>151</v>
      </c>
      <c r="G2403" s="6"/>
      <c r="H2403" s="6">
        <v>3402</v>
      </c>
      <c r="I2403" s="14">
        <f>SUMIF(Чек_позиція!D:D,Продаж!H2403,Чек_позиція!F:F)</f>
        <v>7347.82</v>
      </c>
      <c r="J2403" t="str">
        <f>VLOOKUP(D2403,Аптека!A:B,2,FALSE)</f>
        <v>Аптека №31</v>
      </c>
      <c r="K2403" t="str">
        <f t="shared" si="37"/>
        <v>нема рецепту</v>
      </c>
    </row>
    <row r="2404" spans="1:11">
      <c r="A2404" s="4">
        <v>2403</v>
      </c>
      <c r="B2404" s="7">
        <v>45834</v>
      </c>
      <c r="C2404" s="5" t="s">
        <v>8</v>
      </c>
      <c r="D2404" s="6">
        <v>34</v>
      </c>
      <c r="E2404" s="20"/>
      <c r="F2404" s="6">
        <v>154</v>
      </c>
      <c r="G2404" s="6">
        <v>898</v>
      </c>
      <c r="H2404" s="6">
        <v>3403</v>
      </c>
      <c r="I2404" s="14">
        <f>SUMIF(Чек_позиція!D:D,Продаж!H2404,Чек_позиція!F:F)</f>
        <v>2200.46</v>
      </c>
      <c r="J2404" t="str">
        <f>VLOOKUP(D2404,Аптека!A:B,2,FALSE)</f>
        <v>Аптека №34</v>
      </c>
      <c r="K2404" t="str">
        <f t="shared" si="37"/>
        <v>є рецепт</v>
      </c>
    </row>
    <row r="2405" spans="1:11">
      <c r="A2405" s="4">
        <v>2404</v>
      </c>
      <c r="B2405" s="7">
        <v>45772</v>
      </c>
      <c r="C2405" s="5" t="s">
        <v>8</v>
      </c>
      <c r="D2405" s="6">
        <v>35</v>
      </c>
      <c r="E2405" s="20">
        <v>111</v>
      </c>
      <c r="F2405" s="6">
        <v>395</v>
      </c>
      <c r="G2405" s="6"/>
      <c r="H2405" s="6">
        <v>3404</v>
      </c>
      <c r="I2405" s="14">
        <f>SUMIF(Чек_позиція!D:D,Продаж!H2405,Чек_позиція!F:F)</f>
        <v>884.29</v>
      </c>
      <c r="J2405" t="str">
        <f>VLOOKUP(D2405,Аптека!A:B,2,FALSE)</f>
        <v>Аптека №35</v>
      </c>
      <c r="K2405" t="str">
        <f t="shared" si="37"/>
        <v>нема рецепту</v>
      </c>
    </row>
    <row r="2406" spans="1:11">
      <c r="A2406" s="4">
        <v>2405</v>
      </c>
      <c r="B2406" s="7">
        <v>45794</v>
      </c>
      <c r="C2406" s="5" t="s">
        <v>2206</v>
      </c>
      <c r="D2406" s="6">
        <v>28</v>
      </c>
      <c r="E2406" s="20">
        <v>110</v>
      </c>
      <c r="F2406" s="6">
        <v>268</v>
      </c>
      <c r="G2406" s="6"/>
      <c r="H2406" s="6">
        <v>3405</v>
      </c>
      <c r="I2406" s="14">
        <f>SUMIF(Чек_позиція!D:D,Продаж!H2406,Чек_позиція!F:F)</f>
        <v>3843.7800000000007</v>
      </c>
      <c r="J2406" t="str">
        <f>VLOOKUP(D2406,Аптека!A:B,2,FALSE)</f>
        <v>Аптека №28</v>
      </c>
      <c r="K2406" t="str">
        <f t="shared" si="37"/>
        <v>нема рецепту</v>
      </c>
    </row>
    <row r="2407" spans="1:11">
      <c r="A2407" s="4">
        <v>2406</v>
      </c>
      <c r="B2407" s="7">
        <v>45775</v>
      </c>
      <c r="C2407" s="5" t="s">
        <v>2206</v>
      </c>
      <c r="D2407" s="6">
        <v>50</v>
      </c>
      <c r="E2407" s="20">
        <v>89</v>
      </c>
      <c r="F2407" s="6">
        <v>230</v>
      </c>
      <c r="G2407" s="6">
        <v>1233</v>
      </c>
      <c r="H2407" s="6">
        <v>3406</v>
      </c>
      <c r="I2407" s="14">
        <f>SUMIF(Чек_позиція!D:D,Продаж!H2407,Чек_позиція!F:F)</f>
        <v>1336.33</v>
      </c>
      <c r="J2407" t="str">
        <f>VLOOKUP(D2407,Аптека!A:B,2,FALSE)</f>
        <v>Аптека №50</v>
      </c>
      <c r="K2407" t="str">
        <f t="shared" si="37"/>
        <v>є рецепт</v>
      </c>
    </row>
    <row r="2408" spans="1:11">
      <c r="A2408" s="4">
        <v>2407</v>
      </c>
      <c r="B2408" s="7">
        <v>45759</v>
      </c>
      <c r="C2408" s="5" t="s">
        <v>2206</v>
      </c>
      <c r="D2408" s="6">
        <v>60</v>
      </c>
      <c r="E2408" s="20"/>
      <c r="F2408" s="6">
        <v>180</v>
      </c>
      <c r="G2408" s="6">
        <v>308</v>
      </c>
      <c r="H2408" s="6">
        <v>3407</v>
      </c>
      <c r="I2408" s="14">
        <f>SUMIF(Чек_позиція!D:D,Продаж!H2408,Чек_позиція!F:F)</f>
        <v>5627.53</v>
      </c>
      <c r="J2408" t="str">
        <f>VLOOKUP(D2408,Аптека!A:B,2,FALSE)</f>
        <v>Аптека №60</v>
      </c>
      <c r="K2408" t="str">
        <f t="shared" si="37"/>
        <v>є рецепт</v>
      </c>
    </row>
    <row r="2409" spans="1:11">
      <c r="A2409" s="4">
        <v>2408</v>
      </c>
      <c r="B2409" s="7">
        <v>45750</v>
      </c>
      <c r="C2409" s="5" t="s">
        <v>2206</v>
      </c>
      <c r="D2409" s="6">
        <v>26</v>
      </c>
      <c r="E2409" s="20">
        <v>299</v>
      </c>
      <c r="F2409" s="6">
        <v>86</v>
      </c>
      <c r="G2409" s="6"/>
      <c r="H2409" s="6">
        <v>3408</v>
      </c>
      <c r="I2409" s="14">
        <f>SUMIF(Чек_позиція!D:D,Продаж!H2409,Чек_позиція!F:F)</f>
        <v>7064.619999999999</v>
      </c>
      <c r="J2409" t="str">
        <f>VLOOKUP(D2409,Аптека!A:B,2,FALSE)</f>
        <v>Аптека №26</v>
      </c>
      <c r="K2409" t="str">
        <f t="shared" si="37"/>
        <v>нема рецепту</v>
      </c>
    </row>
    <row r="2410" spans="1:11">
      <c r="A2410" s="4">
        <v>2409</v>
      </c>
      <c r="B2410" s="7">
        <v>45729</v>
      </c>
      <c r="C2410" s="5" t="s">
        <v>8</v>
      </c>
      <c r="D2410" s="6">
        <v>57</v>
      </c>
      <c r="E2410" s="20"/>
      <c r="F2410" s="6">
        <v>117</v>
      </c>
      <c r="G2410" s="6">
        <v>1182</v>
      </c>
      <c r="H2410" s="6">
        <v>3409</v>
      </c>
      <c r="I2410" s="14">
        <f>SUMIF(Чек_позиція!D:D,Продаж!H2410,Чек_позиція!F:F)</f>
        <v>3472.9300000000003</v>
      </c>
      <c r="J2410" t="str">
        <f>VLOOKUP(D2410,Аптека!A:B,2,FALSE)</f>
        <v>Аптека №57</v>
      </c>
      <c r="K2410" t="str">
        <f t="shared" si="37"/>
        <v>є рецепт</v>
      </c>
    </row>
    <row r="2411" spans="1:11">
      <c r="A2411" s="4">
        <v>2410</v>
      </c>
      <c r="B2411" s="7">
        <v>45819</v>
      </c>
      <c r="C2411" s="5" t="s">
        <v>2206</v>
      </c>
      <c r="D2411" s="6">
        <v>56</v>
      </c>
      <c r="E2411" s="20">
        <v>224</v>
      </c>
      <c r="F2411" s="6">
        <v>116</v>
      </c>
      <c r="G2411" s="6"/>
      <c r="H2411" s="6">
        <v>3410</v>
      </c>
      <c r="I2411" s="14">
        <f>SUMIF(Чек_позиція!D:D,Продаж!H2411,Чек_позиція!F:F)</f>
        <v>5608.76</v>
      </c>
      <c r="J2411" t="str">
        <f>VLOOKUP(D2411,Аптека!A:B,2,FALSE)</f>
        <v>Аптека №56</v>
      </c>
      <c r="K2411" t="str">
        <f t="shared" si="37"/>
        <v>нема рецепту</v>
      </c>
    </row>
    <row r="2412" spans="1:11">
      <c r="A2412" s="4">
        <v>2411</v>
      </c>
      <c r="B2412" s="7">
        <v>45737</v>
      </c>
      <c r="C2412" s="5" t="s">
        <v>8</v>
      </c>
      <c r="D2412" s="6">
        <v>34</v>
      </c>
      <c r="E2412" s="20">
        <v>236</v>
      </c>
      <c r="F2412" s="6">
        <v>94</v>
      </c>
      <c r="G2412" s="6"/>
      <c r="H2412" s="6">
        <v>3411</v>
      </c>
      <c r="I2412" s="14">
        <f>SUMIF(Чек_позиція!D:D,Продаж!H2412,Чек_позиція!F:F)</f>
        <v>2624.8599999999997</v>
      </c>
      <c r="J2412" t="str">
        <f>VLOOKUP(D2412,Аптека!A:B,2,FALSE)</f>
        <v>Аптека №34</v>
      </c>
      <c r="K2412" t="str">
        <f t="shared" si="37"/>
        <v>нема рецепту</v>
      </c>
    </row>
    <row r="2413" spans="1:11">
      <c r="A2413" s="4">
        <v>2412</v>
      </c>
      <c r="B2413" s="7">
        <v>45670</v>
      </c>
      <c r="C2413" s="5" t="s">
        <v>8</v>
      </c>
      <c r="D2413" s="6">
        <v>45</v>
      </c>
      <c r="E2413" s="20">
        <v>318</v>
      </c>
      <c r="F2413" s="6">
        <v>45</v>
      </c>
      <c r="G2413" s="6"/>
      <c r="H2413" s="6">
        <v>3412</v>
      </c>
      <c r="I2413" s="14">
        <f>SUMIF(Чек_позиція!D:D,Продаж!H2413,Чек_позиція!F:F)</f>
        <v>4201.1099999999997</v>
      </c>
      <c r="J2413" t="str">
        <f>VLOOKUP(D2413,Аптека!A:B,2,FALSE)</f>
        <v>Аптека №45</v>
      </c>
      <c r="K2413" t="str">
        <f t="shared" si="37"/>
        <v>нема рецепту</v>
      </c>
    </row>
    <row r="2414" spans="1:11">
      <c r="A2414" s="4">
        <v>2413</v>
      </c>
      <c r="B2414" s="7">
        <v>45733</v>
      </c>
      <c r="C2414" s="5" t="s">
        <v>2206</v>
      </c>
      <c r="D2414" s="6">
        <v>46</v>
      </c>
      <c r="E2414" s="20">
        <v>261</v>
      </c>
      <c r="F2414" s="6">
        <v>226</v>
      </c>
      <c r="G2414" s="6"/>
      <c r="H2414" s="6">
        <v>3413</v>
      </c>
      <c r="I2414" s="14">
        <f>SUMIF(Чек_позиція!D:D,Продаж!H2414,Чек_позиція!F:F)</f>
        <v>4564.4100000000008</v>
      </c>
      <c r="J2414" t="str">
        <f>VLOOKUP(D2414,Аптека!A:B,2,FALSE)</f>
        <v>Аптека №46</v>
      </c>
      <c r="K2414" t="str">
        <f t="shared" si="37"/>
        <v>нема рецепту</v>
      </c>
    </row>
    <row r="2415" spans="1:11">
      <c r="A2415" s="4">
        <v>2414</v>
      </c>
      <c r="B2415" s="7">
        <v>45763</v>
      </c>
      <c r="C2415" s="5" t="s">
        <v>2206</v>
      </c>
      <c r="D2415" s="6">
        <v>25</v>
      </c>
      <c r="E2415" s="20"/>
      <c r="F2415" s="6">
        <v>85</v>
      </c>
      <c r="G2415" s="6"/>
      <c r="H2415" s="6">
        <v>3414</v>
      </c>
      <c r="I2415" s="14">
        <f>SUMIF(Чек_позиція!D:D,Продаж!H2415,Чек_позиція!F:F)</f>
        <v>1412.1</v>
      </c>
      <c r="J2415" t="str">
        <f>VLOOKUP(D2415,Аптека!A:B,2,FALSE)</f>
        <v>Аптека №25</v>
      </c>
      <c r="K2415" t="str">
        <f t="shared" si="37"/>
        <v>нема рецепту</v>
      </c>
    </row>
    <row r="2416" spans="1:11">
      <c r="A2416" s="4">
        <v>2415</v>
      </c>
      <c r="B2416" s="7">
        <v>45753</v>
      </c>
      <c r="C2416" s="5" t="s">
        <v>8</v>
      </c>
      <c r="D2416" s="6">
        <v>50</v>
      </c>
      <c r="E2416" s="20"/>
      <c r="F2416" s="6">
        <v>110</v>
      </c>
      <c r="G2416" s="6">
        <v>306</v>
      </c>
      <c r="H2416" s="6">
        <v>3415</v>
      </c>
      <c r="I2416" s="14">
        <f>SUMIF(Чек_позиція!D:D,Продаж!H2416,Чек_позиція!F:F)</f>
        <v>3657.92</v>
      </c>
      <c r="J2416" t="str">
        <f>VLOOKUP(D2416,Аптека!A:B,2,FALSE)</f>
        <v>Аптека №50</v>
      </c>
      <c r="K2416" t="str">
        <f t="shared" si="37"/>
        <v>є рецепт</v>
      </c>
    </row>
    <row r="2417" spans="1:11">
      <c r="A2417" s="4">
        <v>2416</v>
      </c>
      <c r="B2417" s="7">
        <v>45762</v>
      </c>
      <c r="C2417" s="5" t="s">
        <v>2206</v>
      </c>
      <c r="D2417" s="6">
        <v>2</v>
      </c>
      <c r="E2417" s="20"/>
      <c r="F2417" s="6">
        <v>242</v>
      </c>
      <c r="G2417" s="6"/>
      <c r="H2417" s="6">
        <v>3416</v>
      </c>
      <c r="I2417" s="14">
        <f>SUMIF(Чек_позиція!D:D,Продаж!H2417,Чек_позиція!F:F)</f>
        <v>5002.08</v>
      </c>
      <c r="J2417" t="str">
        <f>VLOOKUP(D2417,Аптека!A:B,2,FALSE)</f>
        <v>Аптека №2</v>
      </c>
      <c r="K2417" t="str">
        <f t="shared" si="37"/>
        <v>нема рецепту</v>
      </c>
    </row>
    <row r="2418" spans="1:11">
      <c r="A2418" s="4">
        <v>2417</v>
      </c>
      <c r="B2418" s="7">
        <v>45790</v>
      </c>
      <c r="C2418" s="5" t="s">
        <v>2206</v>
      </c>
      <c r="D2418" s="6">
        <v>23</v>
      </c>
      <c r="E2418" s="20"/>
      <c r="F2418" s="6">
        <v>383</v>
      </c>
      <c r="G2418" s="6"/>
      <c r="H2418" s="6">
        <v>3417</v>
      </c>
      <c r="I2418" s="14">
        <f>SUMIF(Чек_позиція!D:D,Продаж!H2418,Чек_позиція!F:F)</f>
        <v>5925.88</v>
      </c>
      <c r="J2418" t="str">
        <f>VLOOKUP(D2418,Аптека!A:B,2,FALSE)</f>
        <v>Аптека №23</v>
      </c>
      <c r="K2418" t="str">
        <f t="shared" si="37"/>
        <v>нема рецепту</v>
      </c>
    </row>
    <row r="2419" spans="1:11">
      <c r="A2419" s="4">
        <v>2418</v>
      </c>
      <c r="B2419" s="7">
        <v>45704</v>
      </c>
      <c r="C2419" s="5" t="s">
        <v>2206</v>
      </c>
      <c r="D2419" s="6">
        <v>33</v>
      </c>
      <c r="E2419" s="20"/>
      <c r="F2419" s="6">
        <v>33</v>
      </c>
      <c r="G2419" s="6"/>
      <c r="H2419" s="6">
        <v>3418</v>
      </c>
      <c r="I2419" s="14">
        <f>SUMIF(Чек_позиція!D:D,Продаж!H2419,Чек_позиція!F:F)</f>
        <v>1702.54</v>
      </c>
      <c r="J2419" t="str">
        <f>VLOOKUP(D2419,Аптека!A:B,2,FALSE)</f>
        <v>Аптека №33</v>
      </c>
      <c r="K2419" t="str">
        <f t="shared" si="37"/>
        <v>нема рецепту</v>
      </c>
    </row>
    <row r="2420" spans="1:11">
      <c r="A2420" s="4">
        <v>2419</v>
      </c>
      <c r="B2420" s="7">
        <v>45660</v>
      </c>
      <c r="C2420" s="5" t="s">
        <v>8</v>
      </c>
      <c r="D2420" s="6">
        <v>51</v>
      </c>
      <c r="E2420" s="20"/>
      <c r="F2420" s="6">
        <v>51</v>
      </c>
      <c r="G2420" s="6"/>
      <c r="H2420" s="6">
        <v>3419</v>
      </c>
      <c r="I2420" s="14">
        <f>SUMIF(Чек_позиція!D:D,Продаж!H2420,Чек_позиція!F:F)</f>
        <v>815.01</v>
      </c>
      <c r="J2420" t="str">
        <f>VLOOKUP(D2420,Аптека!A:B,2,FALSE)</f>
        <v>Аптека №51</v>
      </c>
      <c r="K2420" t="str">
        <f t="shared" si="37"/>
        <v>нема рецепту</v>
      </c>
    </row>
    <row r="2421" spans="1:11">
      <c r="A2421" s="4">
        <v>2420</v>
      </c>
      <c r="B2421" s="7">
        <v>45834</v>
      </c>
      <c r="C2421" s="5" t="s">
        <v>8</v>
      </c>
      <c r="D2421" s="6">
        <v>51</v>
      </c>
      <c r="E2421" s="20">
        <v>503</v>
      </c>
      <c r="F2421" s="6">
        <v>51</v>
      </c>
      <c r="G2421" s="6">
        <v>439</v>
      </c>
      <c r="H2421" s="6">
        <v>3420</v>
      </c>
      <c r="I2421" s="14">
        <f>SUMIF(Чек_позиція!D:D,Продаж!H2421,Чек_позиція!F:F)</f>
        <v>2594.39</v>
      </c>
      <c r="J2421" t="str">
        <f>VLOOKUP(D2421,Аптека!A:B,2,FALSE)</f>
        <v>Аптека №51</v>
      </c>
      <c r="K2421" t="str">
        <f t="shared" si="37"/>
        <v>є рецепт</v>
      </c>
    </row>
    <row r="2422" spans="1:11">
      <c r="A2422" s="4">
        <v>2421</v>
      </c>
      <c r="B2422" s="7">
        <v>45729</v>
      </c>
      <c r="C2422" s="5" t="s">
        <v>2206</v>
      </c>
      <c r="D2422" s="6">
        <v>18</v>
      </c>
      <c r="E2422" s="20"/>
      <c r="F2422" s="6">
        <v>378</v>
      </c>
      <c r="G2422" s="6">
        <v>33</v>
      </c>
      <c r="H2422" s="6">
        <v>3421</v>
      </c>
      <c r="I2422" s="14">
        <f>SUMIF(Чек_позиція!D:D,Продаж!H2422,Чек_позиція!F:F)</f>
        <v>5160.28</v>
      </c>
      <c r="J2422" t="str">
        <f>VLOOKUP(D2422,Аптека!A:B,2,FALSE)</f>
        <v>Аптека №18</v>
      </c>
      <c r="K2422" t="str">
        <f t="shared" si="37"/>
        <v>є рецепт</v>
      </c>
    </row>
    <row r="2423" spans="1:11">
      <c r="A2423" s="4">
        <v>2422</v>
      </c>
      <c r="B2423" s="7">
        <v>45750</v>
      </c>
      <c r="C2423" s="5" t="s">
        <v>8</v>
      </c>
      <c r="D2423" s="6">
        <v>30</v>
      </c>
      <c r="E2423" s="20">
        <v>60</v>
      </c>
      <c r="F2423" s="6">
        <v>210</v>
      </c>
      <c r="G2423" s="6"/>
      <c r="H2423" s="6">
        <v>3422</v>
      </c>
      <c r="I2423" s="14">
        <f>SUMIF(Чек_позиція!D:D,Продаж!H2423,Чек_позиція!F:F)</f>
        <v>5164.2700000000004</v>
      </c>
      <c r="J2423" t="str">
        <f>VLOOKUP(D2423,Аптека!A:B,2,FALSE)</f>
        <v>Аптека №30</v>
      </c>
      <c r="K2423" t="str">
        <f t="shared" si="37"/>
        <v>нема рецепту</v>
      </c>
    </row>
    <row r="2424" spans="1:11">
      <c r="A2424" s="4">
        <v>2423</v>
      </c>
      <c r="B2424" s="7">
        <v>45808</v>
      </c>
      <c r="C2424" s="5" t="s">
        <v>2206</v>
      </c>
      <c r="D2424" s="6">
        <v>45</v>
      </c>
      <c r="E2424" s="20">
        <v>136</v>
      </c>
      <c r="F2424" s="6">
        <v>45</v>
      </c>
      <c r="G2424" s="6">
        <v>1022</v>
      </c>
      <c r="H2424" s="6">
        <v>3423</v>
      </c>
      <c r="I2424" s="14">
        <f>SUMIF(Чек_позиція!D:D,Продаж!H2424,Чек_позиція!F:F)</f>
        <v>6770.96</v>
      </c>
      <c r="J2424" t="str">
        <f>VLOOKUP(D2424,Аптека!A:B,2,FALSE)</f>
        <v>Аптека №45</v>
      </c>
      <c r="K2424" t="str">
        <f t="shared" si="37"/>
        <v>є рецепт</v>
      </c>
    </row>
    <row r="2425" spans="1:11">
      <c r="A2425" s="4">
        <v>2424</v>
      </c>
      <c r="B2425" s="7">
        <v>45717</v>
      </c>
      <c r="C2425" s="5" t="s">
        <v>2206</v>
      </c>
      <c r="D2425" s="6">
        <v>57</v>
      </c>
      <c r="E2425" s="20">
        <v>451</v>
      </c>
      <c r="F2425" s="6">
        <v>237</v>
      </c>
      <c r="G2425" s="6"/>
      <c r="H2425" s="6">
        <v>3424</v>
      </c>
      <c r="I2425" s="14">
        <f>SUMIF(Чек_позиція!D:D,Продаж!H2425,Чек_позиція!F:F)</f>
        <v>5029.09</v>
      </c>
      <c r="J2425" t="str">
        <f>VLOOKUP(D2425,Аптека!A:B,2,FALSE)</f>
        <v>Аптека №57</v>
      </c>
      <c r="K2425" t="str">
        <f t="shared" si="37"/>
        <v>нема рецепту</v>
      </c>
    </row>
    <row r="2426" spans="1:11">
      <c r="A2426" s="4">
        <v>2425</v>
      </c>
      <c r="B2426" s="7">
        <v>45744</v>
      </c>
      <c r="C2426" s="5" t="s">
        <v>2206</v>
      </c>
      <c r="D2426" s="6">
        <v>8</v>
      </c>
      <c r="E2426" s="20"/>
      <c r="F2426" s="6">
        <v>8</v>
      </c>
      <c r="G2426" s="6"/>
      <c r="H2426" s="6">
        <v>3425</v>
      </c>
      <c r="I2426" s="14">
        <f>SUMIF(Чек_позиція!D:D,Продаж!H2426,Чек_позиція!F:F)</f>
        <v>5190.47</v>
      </c>
      <c r="J2426" t="str">
        <f>VLOOKUP(D2426,Аптека!A:B,2,FALSE)</f>
        <v>Аптека №8</v>
      </c>
      <c r="K2426" t="str">
        <f t="shared" si="37"/>
        <v>нема рецепту</v>
      </c>
    </row>
    <row r="2427" spans="1:11">
      <c r="A2427" s="4">
        <v>2426</v>
      </c>
      <c r="B2427" s="7">
        <v>45665</v>
      </c>
      <c r="C2427" s="5" t="s">
        <v>8</v>
      </c>
      <c r="D2427" s="6">
        <v>26</v>
      </c>
      <c r="E2427" s="20">
        <v>231</v>
      </c>
      <c r="F2427" s="6">
        <v>146</v>
      </c>
      <c r="G2427" s="6"/>
      <c r="H2427" s="6">
        <v>3426</v>
      </c>
      <c r="I2427" s="14">
        <f>SUMIF(Чек_позиція!D:D,Продаж!H2427,Чек_позиція!F:F)</f>
        <v>323.42</v>
      </c>
      <c r="J2427" t="str">
        <f>VLOOKUP(D2427,Аптека!A:B,2,FALSE)</f>
        <v>Аптека №26</v>
      </c>
      <c r="K2427" t="str">
        <f t="shared" si="37"/>
        <v>нема рецепту</v>
      </c>
    </row>
    <row r="2428" spans="1:11">
      <c r="A2428" s="4">
        <v>2427</v>
      </c>
      <c r="B2428" s="7">
        <v>45763</v>
      </c>
      <c r="C2428" s="5" t="s">
        <v>2206</v>
      </c>
      <c r="D2428" s="6">
        <v>55</v>
      </c>
      <c r="E2428" s="20"/>
      <c r="F2428" s="6">
        <v>295</v>
      </c>
      <c r="G2428" s="6"/>
      <c r="H2428" s="6">
        <v>3427</v>
      </c>
      <c r="I2428" s="14">
        <f>SUMIF(Чек_позиція!D:D,Продаж!H2428,Чек_позиція!F:F)</f>
        <v>1037.48</v>
      </c>
      <c r="J2428" t="str">
        <f>VLOOKUP(D2428,Аптека!A:B,2,FALSE)</f>
        <v>Аптека №55</v>
      </c>
      <c r="K2428" t="str">
        <f t="shared" si="37"/>
        <v>нема рецепту</v>
      </c>
    </row>
    <row r="2429" spans="1:11">
      <c r="A2429" s="4">
        <v>2428</v>
      </c>
      <c r="B2429" s="7">
        <v>45740</v>
      </c>
      <c r="C2429" s="5" t="s">
        <v>8</v>
      </c>
      <c r="D2429" s="6">
        <v>5</v>
      </c>
      <c r="E2429" s="20">
        <v>216</v>
      </c>
      <c r="F2429" s="6">
        <v>65</v>
      </c>
      <c r="G2429" s="6"/>
      <c r="H2429" s="6">
        <v>3428</v>
      </c>
      <c r="I2429" s="14">
        <f>SUMIF(Чек_позиція!D:D,Продаж!H2429,Чек_позиція!F:F)</f>
        <v>6803.26</v>
      </c>
      <c r="J2429" t="str">
        <f>VLOOKUP(D2429,Аптека!A:B,2,FALSE)</f>
        <v>Аптека №5</v>
      </c>
      <c r="K2429" t="str">
        <f t="shared" si="37"/>
        <v>нема рецепту</v>
      </c>
    </row>
    <row r="2430" spans="1:11">
      <c r="A2430" s="4">
        <v>2429</v>
      </c>
      <c r="B2430" s="7">
        <v>45809</v>
      </c>
      <c r="C2430" s="5" t="s">
        <v>2206</v>
      </c>
      <c r="D2430" s="6">
        <v>31</v>
      </c>
      <c r="E2430" s="20">
        <v>342</v>
      </c>
      <c r="F2430" s="6">
        <v>91</v>
      </c>
      <c r="G2430" s="6"/>
      <c r="H2430" s="6">
        <v>3429</v>
      </c>
      <c r="I2430" s="14">
        <f>SUMIF(Чек_позиція!D:D,Продаж!H2430,Чек_позиція!F:F)</f>
        <v>2436.88</v>
      </c>
      <c r="J2430" t="str">
        <f>VLOOKUP(D2430,Аптека!A:B,2,FALSE)</f>
        <v>Аптека №31</v>
      </c>
      <c r="K2430" t="str">
        <f t="shared" si="37"/>
        <v>нема рецепту</v>
      </c>
    </row>
    <row r="2431" spans="1:11">
      <c r="A2431" s="4">
        <v>2430</v>
      </c>
      <c r="B2431" s="7">
        <v>45701</v>
      </c>
      <c r="C2431" s="5" t="s">
        <v>2206</v>
      </c>
      <c r="D2431" s="6">
        <v>15</v>
      </c>
      <c r="E2431" s="20"/>
      <c r="F2431" s="6">
        <v>135</v>
      </c>
      <c r="G2431" s="6"/>
      <c r="H2431" s="6">
        <v>3430</v>
      </c>
      <c r="I2431" s="14">
        <f>SUMIF(Чек_позиція!D:D,Продаж!H2431,Чек_позиція!F:F)</f>
        <v>2823.85</v>
      </c>
      <c r="J2431" t="str">
        <f>VLOOKUP(D2431,Аптека!A:B,2,FALSE)</f>
        <v>Аптека №15</v>
      </c>
      <c r="K2431" t="str">
        <f t="shared" si="37"/>
        <v>нема рецепту</v>
      </c>
    </row>
    <row r="2432" spans="1:11">
      <c r="A2432" s="4">
        <v>2431</v>
      </c>
      <c r="B2432" s="7">
        <v>45716</v>
      </c>
      <c r="C2432" s="5" t="s">
        <v>2206</v>
      </c>
      <c r="D2432" s="6">
        <v>9</v>
      </c>
      <c r="E2432" s="20">
        <v>15</v>
      </c>
      <c r="F2432" s="6">
        <v>129</v>
      </c>
      <c r="G2432" s="6">
        <v>937</v>
      </c>
      <c r="H2432" s="6">
        <v>3431</v>
      </c>
      <c r="I2432" s="14">
        <f>SUMIF(Чек_позиція!D:D,Продаж!H2432,Чек_позиція!F:F)</f>
        <v>4504.88</v>
      </c>
      <c r="J2432" t="str">
        <f>VLOOKUP(D2432,Аптека!A:B,2,FALSE)</f>
        <v>Аптека №9</v>
      </c>
      <c r="K2432" t="str">
        <f t="shared" si="37"/>
        <v>є рецепт</v>
      </c>
    </row>
    <row r="2433" spans="1:11">
      <c r="A2433" s="4">
        <v>2432</v>
      </c>
      <c r="B2433" s="7">
        <v>45816</v>
      </c>
      <c r="C2433" s="5" t="s">
        <v>8</v>
      </c>
      <c r="D2433" s="6">
        <v>28</v>
      </c>
      <c r="E2433" s="20">
        <v>193</v>
      </c>
      <c r="F2433" s="6">
        <v>88</v>
      </c>
      <c r="G2433" s="6"/>
      <c r="H2433" s="6">
        <v>3432</v>
      </c>
      <c r="I2433" s="14">
        <f>SUMIF(Чек_позиція!D:D,Продаж!H2433,Чек_позиція!F:F)</f>
        <v>3776.8900000000003</v>
      </c>
      <c r="J2433" t="str">
        <f>VLOOKUP(D2433,Аптека!A:B,2,FALSE)</f>
        <v>Аптека №28</v>
      </c>
      <c r="K2433" t="str">
        <f t="shared" si="37"/>
        <v>нема рецепту</v>
      </c>
    </row>
    <row r="2434" spans="1:11">
      <c r="A2434" s="4">
        <v>2433</v>
      </c>
      <c r="B2434" s="7">
        <v>45700</v>
      </c>
      <c r="C2434" s="5" t="s">
        <v>2206</v>
      </c>
      <c r="D2434" s="6">
        <v>29</v>
      </c>
      <c r="E2434" s="20">
        <v>444</v>
      </c>
      <c r="F2434" s="6">
        <v>29</v>
      </c>
      <c r="G2434" s="6"/>
      <c r="H2434" s="6">
        <v>3433</v>
      </c>
      <c r="I2434" s="14">
        <f>SUMIF(Чек_позиція!D:D,Продаж!H2434,Чек_позиція!F:F)</f>
        <v>5116.4400000000005</v>
      </c>
      <c r="J2434" t="str">
        <f>VLOOKUP(D2434,Аптека!A:B,2,FALSE)</f>
        <v>Аптека №29</v>
      </c>
      <c r="K2434" t="str">
        <f t="shared" si="37"/>
        <v>нема рецепту</v>
      </c>
    </row>
    <row r="2435" spans="1:11">
      <c r="A2435" s="4">
        <v>2434</v>
      </c>
      <c r="B2435" s="7">
        <v>45801</v>
      </c>
      <c r="C2435" s="5" t="s">
        <v>2206</v>
      </c>
      <c r="D2435" s="6">
        <v>20</v>
      </c>
      <c r="E2435" s="20">
        <v>368</v>
      </c>
      <c r="F2435" s="6">
        <v>200</v>
      </c>
      <c r="G2435" s="6"/>
      <c r="H2435" s="6">
        <v>3434</v>
      </c>
      <c r="I2435" s="14">
        <f>SUMIF(Чек_позиція!D:D,Продаж!H2435,Чек_позиція!F:F)</f>
        <v>2058.88</v>
      </c>
      <c r="J2435" t="str">
        <f>VLOOKUP(D2435,Аптека!A:B,2,FALSE)</f>
        <v>Аптека №20</v>
      </c>
      <c r="K2435" t="str">
        <f t="shared" ref="K2435:K2498" si="38">IF(G2435="", "нема рецепту","є рецепт")</f>
        <v>нема рецепту</v>
      </c>
    </row>
    <row r="2436" spans="1:11">
      <c r="A2436" s="4">
        <v>2435</v>
      </c>
      <c r="B2436" s="7">
        <v>45671</v>
      </c>
      <c r="C2436" s="5" t="s">
        <v>2206</v>
      </c>
      <c r="D2436" s="6">
        <v>31</v>
      </c>
      <c r="E2436" s="20"/>
      <c r="F2436" s="6">
        <v>31</v>
      </c>
      <c r="G2436" s="6"/>
      <c r="H2436" s="6">
        <v>3435</v>
      </c>
      <c r="I2436" s="14">
        <f>SUMIF(Чек_позиція!D:D,Продаж!H2436,Чек_позиція!F:F)</f>
        <v>6713.27</v>
      </c>
      <c r="J2436" t="str">
        <f>VLOOKUP(D2436,Аптека!A:B,2,FALSE)</f>
        <v>Аптека №31</v>
      </c>
      <c r="K2436" t="str">
        <f t="shared" si="38"/>
        <v>нема рецепту</v>
      </c>
    </row>
    <row r="2437" spans="1:11">
      <c r="A2437" s="4">
        <v>2436</v>
      </c>
      <c r="B2437" s="7">
        <v>45708</v>
      </c>
      <c r="C2437" s="5" t="s">
        <v>2206</v>
      </c>
      <c r="D2437" s="6">
        <v>23</v>
      </c>
      <c r="E2437" s="20">
        <v>204</v>
      </c>
      <c r="F2437" s="6">
        <v>143</v>
      </c>
      <c r="G2437" s="6"/>
      <c r="H2437" s="6">
        <v>3436</v>
      </c>
      <c r="I2437" s="14">
        <f>SUMIF(Чек_позиція!D:D,Продаж!H2437,Чек_позиція!F:F)</f>
        <v>6565.1799999999994</v>
      </c>
      <c r="J2437" t="str">
        <f>VLOOKUP(D2437,Аптека!A:B,2,FALSE)</f>
        <v>Аптека №23</v>
      </c>
      <c r="K2437" t="str">
        <f t="shared" si="38"/>
        <v>нема рецепту</v>
      </c>
    </row>
    <row r="2438" spans="1:11">
      <c r="A2438" s="4">
        <v>2437</v>
      </c>
      <c r="B2438" s="7">
        <v>45837</v>
      </c>
      <c r="C2438" s="5" t="s">
        <v>2206</v>
      </c>
      <c r="D2438" s="6">
        <v>23</v>
      </c>
      <c r="E2438" s="20"/>
      <c r="F2438" s="6">
        <v>323</v>
      </c>
      <c r="G2438" s="6"/>
      <c r="H2438" s="6">
        <v>3437</v>
      </c>
      <c r="I2438" s="14">
        <f>SUMIF(Чек_позиція!D:D,Продаж!H2438,Чек_позиція!F:F)</f>
        <v>3591.9700000000003</v>
      </c>
      <c r="J2438" t="str">
        <f>VLOOKUP(D2438,Аптека!A:B,2,FALSE)</f>
        <v>Аптека №23</v>
      </c>
      <c r="K2438" t="str">
        <f t="shared" si="38"/>
        <v>нема рецепту</v>
      </c>
    </row>
    <row r="2439" spans="1:11">
      <c r="A2439" s="4">
        <v>2438</v>
      </c>
      <c r="B2439" s="7">
        <v>45691</v>
      </c>
      <c r="C2439" s="5" t="s">
        <v>2206</v>
      </c>
      <c r="D2439" s="6">
        <v>20</v>
      </c>
      <c r="E2439" s="20"/>
      <c r="F2439" s="6">
        <v>80</v>
      </c>
      <c r="G2439" s="6">
        <v>736</v>
      </c>
      <c r="H2439" s="6">
        <v>3438</v>
      </c>
      <c r="I2439" s="14">
        <f>SUMIF(Чек_позиція!D:D,Продаж!H2439,Чек_позиція!F:F)</f>
        <v>4184.67</v>
      </c>
      <c r="J2439" t="str">
        <f>VLOOKUP(D2439,Аптека!A:B,2,FALSE)</f>
        <v>Аптека №20</v>
      </c>
      <c r="K2439" t="str">
        <f t="shared" si="38"/>
        <v>є рецепт</v>
      </c>
    </row>
    <row r="2440" spans="1:11">
      <c r="A2440" s="4">
        <v>2439</v>
      </c>
      <c r="B2440" s="7">
        <v>45662</v>
      </c>
      <c r="C2440" s="5" t="s">
        <v>2206</v>
      </c>
      <c r="D2440" s="6">
        <v>19</v>
      </c>
      <c r="E2440" s="20">
        <v>388</v>
      </c>
      <c r="F2440" s="6">
        <v>259</v>
      </c>
      <c r="G2440" s="6"/>
      <c r="H2440" s="6">
        <v>3439</v>
      </c>
      <c r="I2440" s="14">
        <f>SUMIF(Чек_позиція!D:D,Продаж!H2440,Чек_позиція!F:F)</f>
        <v>3190.05</v>
      </c>
      <c r="J2440" t="str">
        <f>VLOOKUP(D2440,Аптека!A:B,2,FALSE)</f>
        <v>Аптека №19</v>
      </c>
      <c r="K2440" t="str">
        <f t="shared" si="38"/>
        <v>нема рецепту</v>
      </c>
    </row>
    <row r="2441" spans="1:11">
      <c r="A2441" s="4">
        <v>2440</v>
      </c>
      <c r="B2441" s="7">
        <v>45773</v>
      </c>
      <c r="C2441" s="5" t="s">
        <v>8</v>
      </c>
      <c r="D2441" s="6">
        <v>27</v>
      </c>
      <c r="E2441" s="20">
        <v>557</v>
      </c>
      <c r="F2441" s="6">
        <v>387</v>
      </c>
      <c r="G2441" s="6">
        <v>23</v>
      </c>
      <c r="H2441" s="6">
        <v>3440</v>
      </c>
      <c r="I2441" s="14">
        <f>SUMIF(Чек_позиція!D:D,Продаж!H2441,Чек_позиція!F:F)</f>
        <v>1492.17</v>
      </c>
      <c r="J2441" t="str">
        <f>VLOOKUP(D2441,Аптека!A:B,2,FALSE)</f>
        <v>Аптека №27</v>
      </c>
      <c r="K2441" t="str">
        <f t="shared" si="38"/>
        <v>є рецепт</v>
      </c>
    </row>
    <row r="2442" spans="1:11">
      <c r="A2442" s="4">
        <v>2441</v>
      </c>
      <c r="B2442" s="7">
        <v>45812</v>
      </c>
      <c r="C2442" s="5" t="s">
        <v>2206</v>
      </c>
      <c r="D2442" s="6">
        <v>60</v>
      </c>
      <c r="E2442" s="20"/>
      <c r="F2442" s="6">
        <v>120</v>
      </c>
      <c r="G2442" s="6"/>
      <c r="H2442" s="6">
        <v>3441</v>
      </c>
      <c r="I2442" s="14">
        <f>SUMIF(Чек_позиція!D:D,Продаж!H2442,Чек_позиція!F:F)</f>
        <v>1725.35</v>
      </c>
      <c r="J2442" t="str">
        <f>VLOOKUP(D2442,Аптека!A:B,2,FALSE)</f>
        <v>Аптека №60</v>
      </c>
      <c r="K2442" t="str">
        <f t="shared" si="38"/>
        <v>нема рецепту</v>
      </c>
    </row>
    <row r="2443" spans="1:11">
      <c r="A2443" s="4">
        <v>2442</v>
      </c>
      <c r="B2443" s="7">
        <v>45764</v>
      </c>
      <c r="C2443" s="5" t="s">
        <v>8</v>
      </c>
      <c r="D2443" s="6">
        <v>57</v>
      </c>
      <c r="E2443" s="20">
        <v>183</v>
      </c>
      <c r="F2443" s="6">
        <v>57</v>
      </c>
      <c r="G2443" s="6"/>
      <c r="H2443" s="6">
        <v>3442</v>
      </c>
      <c r="I2443" s="14">
        <f>SUMIF(Чек_позиція!D:D,Продаж!H2443,Чек_позиція!F:F)</f>
        <v>4269.87</v>
      </c>
      <c r="J2443" t="str">
        <f>VLOOKUP(D2443,Аптека!A:B,2,FALSE)</f>
        <v>Аптека №57</v>
      </c>
      <c r="K2443" t="str">
        <f t="shared" si="38"/>
        <v>нема рецепту</v>
      </c>
    </row>
    <row r="2444" spans="1:11">
      <c r="A2444" s="4">
        <v>2443</v>
      </c>
      <c r="B2444" s="7">
        <v>45716</v>
      </c>
      <c r="C2444" s="5" t="s">
        <v>2206</v>
      </c>
      <c r="D2444" s="6">
        <v>3</v>
      </c>
      <c r="E2444" s="20">
        <v>254</v>
      </c>
      <c r="F2444" s="6">
        <v>3</v>
      </c>
      <c r="G2444" s="6"/>
      <c r="H2444" s="6">
        <v>3443</v>
      </c>
      <c r="I2444" s="14">
        <f>SUMIF(Чек_позиція!D:D,Продаж!H2444,Чек_позиція!F:F)</f>
        <v>3411.08</v>
      </c>
      <c r="J2444" t="str">
        <f>VLOOKUP(D2444,Аптека!A:B,2,FALSE)</f>
        <v>Аптека №3</v>
      </c>
      <c r="K2444" t="str">
        <f t="shared" si="38"/>
        <v>нема рецепту</v>
      </c>
    </row>
    <row r="2445" spans="1:11">
      <c r="A2445" s="4">
        <v>2444</v>
      </c>
      <c r="B2445" s="7">
        <v>45680</v>
      </c>
      <c r="C2445" s="5" t="s">
        <v>8</v>
      </c>
      <c r="D2445" s="6">
        <v>26</v>
      </c>
      <c r="E2445" s="20">
        <v>76</v>
      </c>
      <c r="F2445" s="6">
        <v>26</v>
      </c>
      <c r="G2445" s="6">
        <v>984</v>
      </c>
      <c r="H2445" s="6">
        <v>3444</v>
      </c>
      <c r="I2445" s="14">
        <f>SUMIF(Чек_позиція!D:D,Продаж!H2445,Чек_позиція!F:F)</f>
        <v>2354.79</v>
      </c>
      <c r="J2445" t="str">
        <f>VLOOKUP(D2445,Аптека!A:B,2,FALSE)</f>
        <v>Аптека №26</v>
      </c>
      <c r="K2445" t="str">
        <f t="shared" si="38"/>
        <v>є рецепт</v>
      </c>
    </row>
    <row r="2446" spans="1:11">
      <c r="A2446" s="4">
        <v>2445</v>
      </c>
      <c r="B2446" s="7">
        <v>45712</v>
      </c>
      <c r="C2446" s="5" t="s">
        <v>2206</v>
      </c>
      <c r="D2446" s="6">
        <v>29</v>
      </c>
      <c r="E2446" s="20">
        <v>559</v>
      </c>
      <c r="F2446" s="6">
        <v>29</v>
      </c>
      <c r="G2446" s="6"/>
      <c r="H2446" s="6">
        <v>3445</v>
      </c>
      <c r="I2446" s="14">
        <f>SUMIF(Чек_позиція!D:D,Продаж!H2446,Чек_позиція!F:F)</f>
        <v>3989.73</v>
      </c>
      <c r="J2446" t="str">
        <f>VLOOKUP(D2446,Аптека!A:B,2,FALSE)</f>
        <v>Аптека №29</v>
      </c>
      <c r="K2446" t="str">
        <f t="shared" si="38"/>
        <v>нема рецепту</v>
      </c>
    </row>
    <row r="2447" spans="1:11">
      <c r="A2447" s="4">
        <v>2446</v>
      </c>
      <c r="B2447" s="7">
        <v>45796</v>
      </c>
      <c r="C2447" s="5" t="s">
        <v>8</v>
      </c>
      <c r="D2447" s="6">
        <v>3</v>
      </c>
      <c r="E2447" s="20"/>
      <c r="F2447" s="6">
        <v>303</v>
      </c>
      <c r="G2447" s="6"/>
      <c r="H2447" s="6">
        <v>3446</v>
      </c>
      <c r="I2447" s="14">
        <f>SUMIF(Чек_позиція!D:D,Продаж!H2447,Чек_позиція!F:F)</f>
        <v>7119.51</v>
      </c>
      <c r="J2447" t="str">
        <f>VLOOKUP(D2447,Аптека!A:B,2,FALSE)</f>
        <v>Аптека №3</v>
      </c>
      <c r="K2447" t="str">
        <f t="shared" si="38"/>
        <v>нема рецепту</v>
      </c>
    </row>
    <row r="2448" spans="1:11">
      <c r="A2448" s="4">
        <v>2447</v>
      </c>
      <c r="B2448" s="7">
        <v>45721</v>
      </c>
      <c r="C2448" s="5" t="s">
        <v>8</v>
      </c>
      <c r="D2448" s="6">
        <v>11</v>
      </c>
      <c r="E2448" s="20">
        <v>316</v>
      </c>
      <c r="F2448" s="6">
        <v>71</v>
      </c>
      <c r="G2448" s="6"/>
      <c r="H2448" s="6">
        <v>3447</v>
      </c>
      <c r="I2448" s="14">
        <f>SUMIF(Чек_позиція!D:D,Продаж!H2448,Чек_позиція!F:F)</f>
        <v>7995.1400000000012</v>
      </c>
      <c r="J2448" t="str">
        <f>VLOOKUP(D2448,Аптека!A:B,2,FALSE)</f>
        <v>Аптека №11</v>
      </c>
      <c r="K2448" t="str">
        <f t="shared" si="38"/>
        <v>нема рецепту</v>
      </c>
    </row>
    <row r="2449" spans="1:11">
      <c r="A2449" s="4">
        <v>2448</v>
      </c>
      <c r="B2449" s="7">
        <v>45753</v>
      </c>
      <c r="C2449" s="5" t="s">
        <v>2206</v>
      </c>
      <c r="D2449" s="6">
        <v>13</v>
      </c>
      <c r="E2449" s="20">
        <v>521</v>
      </c>
      <c r="F2449" s="6">
        <v>133</v>
      </c>
      <c r="G2449" s="6"/>
      <c r="H2449" s="6">
        <v>3448</v>
      </c>
      <c r="I2449" s="14">
        <f>SUMIF(Чек_позиція!D:D,Продаж!H2449,Чек_позиція!F:F)</f>
        <v>5819.55</v>
      </c>
      <c r="J2449" t="str">
        <f>VLOOKUP(D2449,Аптека!A:B,2,FALSE)</f>
        <v>Аптека №13</v>
      </c>
      <c r="K2449" t="str">
        <f t="shared" si="38"/>
        <v>нема рецепту</v>
      </c>
    </row>
    <row r="2450" spans="1:11">
      <c r="A2450" s="4">
        <v>2449</v>
      </c>
      <c r="B2450" s="7">
        <v>45665</v>
      </c>
      <c r="C2450" s="5" t="s">
        <v>2206</v>
      </c>
      <c r="D2450" s="6">
        <v>41</v>
      </c>
      <c r="E2450" s="20">
        <v>454</v>
      </c>
      <c r="F2450" s="6">
        <v>281</v>
      </c>
      <c r="G2450" s="6"/>
      <c r="H2450" s="6">
        <v>3449</v>
      </c>
      <c r="I2450" s="14">
        <f>SUMIF(Чек_позиція!D:D,Продаж!H2450,Чек_позиція!F:F)</f>
        <v>3350.59</v>
      </c>
      <c r="J2450" t="str">
        <f>VLOOKUP(D2450,Аптека!A:B,2,FALSE)</f>
        <v>Аптека №41</v>
      </c>
      <c r="K2450" t="str">
        <f t="shared" si="38"/>
        <v>нема рецепту</v>
      </c>
    </row>
    <row r="2451" spans="1:11">
      <c r="A2451" s="4">
        <v>2450</v>
      </c>
      <c r="B2451" s="7">
        <v>45801</v>
      </c>
      <c r="C2451" s="5" t="s">
        <v>2206</v>
      </c>
      <c r="D2451" s="6">
        <v>30</v>
      </c>
      <c r="E2451" s="20">
        <v>110</v>
      </c>
      <c r="F2451" s="6">
        <v>150</v>
      </c>
      <c r="G2451" s="6"/>
      <c r="H2451" s="6">
        <v>3450</v>
      </c>
      <c r="I2451" s="14">
        <f>SUMIF(Чек_позиція!D:D,Продаж!H2451,Чек_позиція!F:F)</f>
        <v>3369.69</v>
      </c>
      <c r="J2451" t="str">
        <f>VLOOKUP(D2451,Аптека!A:B,2,FALSE)</f>
        <v>Аптека №30</v>
      </c>
      <c r="K2451" t="str">
        <f t="shared" si="38"/>
        <v>нема рецепту</v>
      </c>
    </row>
    <row r="2452" spans="1:11">
      <c r="A2452" s="4">
        <v>2451</v>
      </c>
      <c r="B2452" s="7">
        <v>45785</v>
      </c>
      <c r="C2452" s="5" t="s">
        <v>2206</v>
      </c>
      <c r="D2452" s="6">
        <v>36</v>
      </c>
      <c r="E2452" s="20"/>
      <c r="F2452" s="6">
        <v>396</v>
      </c>
      <c r="G2452" s="6"/>
      <c r="H2452" s="6">
        <v>3451</v>
      </c>
      <c r="I2452" s="14">
        <f>SUMIF(Чек_позиція!D:D,Продаж!H2452,Чек_позиція!F:F)</f>
        <v>5468.34</v>
      </c>
      <c r="J2452" t="str">
        <f>VLOOKUP(D2452,Аптека!A:B,2,FALSE)</f>
        <v>Аптека №36</v>
      </c>
      <c r="K2452" t="str">
        <f t="shared" si="38"/>
        <v>нема рецепту</v>
      </c>
    </row>
    <row r="2453" spans="1:11">
      <c r="A2453" s="4">
        <v>2452</v>
      </c>
      <c r="B2453" s="7">
        <v>45722</v>
      </c>
      <c r="C2453" s="5" t="s">
        <v>2206</v>
      </c>
      <c r="D2453" s="6">
        <v>45</v>
      </c>
      <c r="E2453" s="20"/>
      <c r="F2453" s="6">
        <v>285</v>
      </c>
      <c r="G2453" s="6"/>
      <c r="H2453" s="6">
        <v>3452</v>
      </c>
      <c r="I2453" s="14">
        <f>SUMIF(Чек_позиція!D:D,Продаж!H2453,Чек_позиція!F:F)</f>
        <v>9684.89</v>
      </c>
      <c r="J2453" t="str">
        <f>VLOOKUP(D2453,Аптека!A:B,2,FALSE)</f>
        <v>Аптека №45</v>
      </c>
      <c r="K2453" t="str">
        <f t="shared" si="38"/>
        <v>нема рецепту</v>
      </c>
    </row>
    <row r="2454" spans="1:11">
      <c r="A2454" s="4">
        <v>2453</v>
      </c>
      <c r="B2454" s="7">
        <v>45805</v>
      </c>
      <c r="C2454" s="5" t="s">
        <v>8</v>
      </c>
      <c r="D2454" s="6">
        <v>36</v>
      </c>
      <c r="E2454" s="20">
        <v>389</v>
      </c>
      <c r="F2454" s="6">
        <v>36</v>
      </c>
      <c r="G2454" s="6"/>
      <c r="H2454" s="6">
        <v>3453</v>
      </c>
      <c r="I2454" s="14">
        <f>SUMIF(Чек_позиція!D:D,Продаж!H2454,Чек_позиція!F:F)</f>
        <v>489.81000000000006</v>
      </c>
      <c r="J2454" t="str">
        <f>VLOOKUP(D2454,Аптека!A:B,2,FALSE)</f>
        <v>Аптека №36</v>
      </c>
      <c r="K2454" t="str">
        <f t="shared" si="38"/>
        <v>нема рецепту</v>
      </c>
    </row>
    <row r="2455" spans="1:11">
      <c r="A2455" s="4">
        <v>2454</v>
      </c>
      <c r="B2455" s="7">
        <v>45828</v>
      </c>
      <c r="C2455" s="5" t="s">
        <v>2206</v>
      </c>
      <c r="D2455" s="6">
        <v>56</v>
      </c>
      <c r="E2455" s="20">
        <v>363</v>
      </c>
      <c r="F2455" s="6">
        <v>356</v>
      </c>
      <c r="G2455" s="6">
        <v>773</v>
      </c>
      <c r="H2455" s="6">
        <v>3454</v>
      </c>
      <c r="I2455" s="14">
        <f>SUMIF(Чек_позиція!D:D,Продаж!H2455,Чек_позиція!F:F)</f>
        <v>1880.66</v>
      </c>
      <c r="J2455" t="str">
        <f>VLOOKUP(D2455,Аптека!A:B,2,FALSE)</f>
        <v>Аптека №56</v>
      </c>
      <c r="K2455" t="str">
        <f t="shared" si="38"/>
        <v>є рецепт</v>
      </c>
    </row>
    <row r="2456" spans="1:11">
      <c r="A2456" s="4">
        <v>2455</v>
      </c>
      <c r="B2456" s="7">
        <v>45757</v>
      </c>
      <c r="C2456" s="5" t="s">
        <v>2206</v>
      </c>
      <c r="D2456" s="6">
        <v>56</v>
      </c>
      <c r="E2456" s="20">
        <v>454</v>
      </c>
      <c r="F2456" s="6">
        <v>116</v>
      </c>
      <c r="G2456" s="6"/>
      <c r="H2456" s="6">
        <v>3455</v>
      </c>
      <c r="I2456" s="14">
        <f>SUMIF(Чек_позиція!D:D,Продаж!H2456,Чек_позиція!F:F)</f>
        <v>4023.6899999999996</v>
      </c>
      <c r="J2456" t="str">
        <f>VLOOKUP(D2456,Аптека!A:B,2,FALSE)</f>
        <v>Аптека №56</v>
      </c>
      <c r="K2456" t="str">
        <f t="shared" si="38"/>
        <v>нема рецепту</v>
      </c>
    </row>
    <row r="2457" spans="1:11">
      <c r="A2457" s="4">
        <v>2456</v>
      </c>
      <c r="B2457" s="7">
        <v>45771</v>
      </c>
      <c r="C2457" s="5" t="s">
        <v>2206</v>
      </c>
      <c r="D2457" s="6">
        <v>48</v>
      </c>
      <c r="E2457" s="20">
        <v>4</v>
      </c>
      <c r="F2457" s="6">
        <v>228</v>
      </c>
      <c r="G2457" s="6"/>
      <c r="H2457" s="6">
        <v>3456</v>
      </c>
      <c r="I2457" s="14">
        <f>SUMIF(Чек_позиція!D:D,Продаж!H2457,Чек_позиція!F:F)</f>
        <v>7216.06</v>
      </c>
      <c r="J2457" t="str">
        <f>VLOOKUP(D2457,Аптека!A:B,2,FALSE)</f>
        <v>Аптека №48</v>
      </c>
      <c r="K2457" t="str">
        <f t="shared" si="38"/>
        <v>нема рецепту</v>
      </c>
    </row>
    <row r="2458" spans="1:11">
      <c r="A2458" s="4">
        <v>2457</v>
      </c>
      <c r="B2458" s="7">
        <v>45659</v>
      </c>
      <c r="C2458" s="5" t="s">
        <v>2206</v>
      </c>
      <c r="D2458" s="6">
        <v>30</v>
      </c>
      <c r="E2458" s="20">
        <v>279</v>
      </c>
      <c r="F2458" s="6">
        <v>330</v>
      </c>
      <c r="G2458" s="6">
        <v>73</v>
      </c>
      <c r="H2458" s="6">
        <v>3457</v>
      </c>
      <c r="I2458" s="14">
        <f>SUMIF(Чек_позиція!D:D,Продаж!H2458,Чек_позиція!F:F)</f>
        <v>2820.08</v>
      </c>
      <c r="J2458" t="str">
        <f>VLOOKUP(D2458,Аптека!A:B,2,FALSE)</f>
        <v>Аптека №30</v>
      </c>
      <c r="K2458" t="str">
        <f t="shared" si="38"/>
        <v>є рецепт</v>
      </c>
    </row>
    <row r="2459" spans="1:11">
      <c r="A2459" s="4">
        <v>2458</v>
      </c>
      <c r="B2459" s="7">
        <v>45742</v>
      </c>
      <c r="C2459" s="5" t="s">
        <v>8</v>
      </c>
      <c r="D2459" s="6">
        <v>37</v>
      </c>
      <c r="E2459" s="20">
        <v>278</v>
      </c>
      <c r="F2459" s="6">
        <v>37</v>
      </c>
      <c r="G2459" s="6"/>
      <c r="H2459" s="6">
        <v>3458</v>
      </c>
      <c r="I2459" s="14">
        <f>SUMIF(Чек_позиція!D:D,Продаж!H2459,Чек_позиція!F:F)</f>
        <v>4203.33</v>
      </c>
      <c r="J2459" t="str">
        <f>VLOOKUP(D2459,Аптека!A:B,2,FALSE)</f>
        <v>Аптека №37</v>
      </c>
      <c r="K2459" t="str">
        <f t="shared" si="38"/>
        <v>нема рецепту</v>
      </c>
    </row>
    <row r="2460" spans="1:11">
      <c r="A2460" s="4">
        <v>2459</v>
      </c>
      <c r="B2460" s="7">
        <v>45760</v>
      </c>
      <c r="C2460" s="5" t="s">
        <v>2206</v>
      </c>
      <c r="D2460" s="6">
        <v>6</v>
      </c>
      <c r="E2460" s="20">
        <v>513</v>
      </c>
      <c r="F2460" s="6">
        <v>306</v>
      </c>
      <c r="G2460" s="6"/>
      <c r="H2460" s="6">
        <v>3459</v>
      </c>
      <c r="I2460" s="14">
        <f>SUMIF(Чек_позиція!D:D,Продаж!H2460,Чек_позиція!F:F)</f>
        <v>148</v>
      </c>
      <c r="J2460" t="str">
        <f>VLOOKUP(D2460,Аптека!A:B,2,FALSE)</f>
        <v>Аптека №6</v>
      </c>
      <c r="K2460" t="str">
        <f t="shared" si="38"/>
        <v>нема рецепту</v>
      </c>
    </row>
    <row r="2461" spans="1:11">
      <c r="A2461" s="4">
        <v>2460</v>
      </c>
      <c r="B2461" s="7">
        <v>45775</v>
      </c>
      <c r="C2461" s="5" t="s">
        <v>2206</v>
      </c>
      <c r="D2461" s="6">
        <v>43</v>
      </c>
      <c r="E2461" s="20">
        <v>363</v>
      </c>
      <c r="F2461" s="6">
        <v>343</v>
      </c>
      <c r="G2461" s="6"/>
      <c r="H2461" s="6">
        <v>3460</v>
      </c>
      <c r="I2461" s="14">
        <f>SUMIF(Чек_позиція!D:D,Продаж!H2461,Чек_позиція!F:F)</f>
        <v>4485.7999999999993</v>
      </c>
      <c r="J2461" t="str">
        <f>VLOOKUP(D2461,Аптека!A:B,2,FALSE)</f>
        <v>Аптека №43</v>
      </c>
      <c r="K2461" t="str">
        <f t="shared" si="38"/>
        <v>нема рецепту</v>
      </c>
    </row>
    <row r="2462" spans="1:11">
      <c r="A2462" s="4">
        <v>2461</v>
      </c>
      <c r="B2462" s="7">
        <v>45727</v>
      </c>
      <c r="C2462" s="5" t="s">
        <v>2206</v>
      </c>
      <c r="D2462" s="6">
        <v>17</v>
      </c>
      <c r="E2462" s="20"/>
      <c r="F2462" s="6">
        <v>137</v>
      </c>
      <c r="G2462" s="6"/>
      <c r="H2462" s="6">
        <v>3461</v>
      </c>
      <c r="I2462" s="14">
        <f>SUMIF(Чек_позиція!D:D,Продаж!H2462,Чек_позиція!F:F)</f>
        <v>4605.9799999999996</v>
      </c>
      <c r="J2462" t="str">
        <f>VLOOKUP(D2462,Аптека!A:B,2,FALSE)</f>
        <v>Аптека №17</v>
      </c>
      <c r="K2462" t="str">
        <f t="shared" si="38"/>
        <v>нема рецепту</v>
      </c>
    </row>
    <row r="2463" spans="1:11">
      <c r="A2463" s="4">
        <v>2462</v>
      </c>
      <c r="B2463" s="7">
        <v>45767</v>
      </c>
      <c r="C2463" s="5" t="s">
        <v>8</v>
      </c>
      <c r="D2463" s="6">
        <v>54</v>
      </c>
      <c r="E2463" s="20">
        <v>309</v>
      </c>
      <c r="F2463" s="6">
        <v>234</v>
      </c>
      <c r="G2463" s="6">
        <v>944</v>
      </c>
      <c r="H2463" s="6">
        <v>3462</v>
      </c>
      <c r="I2463" s="14">
        <f>SUMIF(Чек_позиція!D:D,Продаж!H2463,Чек_позиція!F:F)</f>
        <v>3184</v>
      </c>
      <c r="J2463" t="str">
        <f>VLOOKUP(D2463,Аптека!A:B,2,FALSE)</f>
        <v>Аптека №54</v>
      </c>
      <c r="K2463" t="str">
        <f t="shared" si="38"/>
        <v>є рецепт</v>
      </c>
    </row>
    <row r="2464" spans="1:11">
      <c r="A2464" s="4">
        <v>2463</v>
      </c>
      <c r="B2464" s="7">
        <v>45826</v>
      </c>
      <c r="C2464" s="5" t="s">
        <v>8</v>
      </c>
      <c r="D2464" s="6">
        <v>55</v>
      </c>
      <c r="E2464" s="20">
        <v>467</v>
      </c>
      <c r="F2464" s="6">
        <v>295</v>
      </c>
      <c r="G2464" s="6">
        <v>396</v>
      </c>
      <c r="H2464" s="6">
        <v>3463</v>
      </c>
      <c r="I2464" s="14">
        <f>SUMIF(Чек_позиція!D:D,Продаж!H2464,Чек_позиція!F:F)</f>
        <v>440.6</v>
      </c>
      <c r="J2464" t="str">
        <f>VLOOKUP(D2464,Аптека!A:B,2,FALSE)</f>
        <v>Аптека №55</v>
      </c>
      <c r="K2464" t="str">
        <f t="shared" si="38"/>
        <v>є рецепт</v>
      </c>
    </row>
    <row r="2465" spans="1:11">
      <c r="A2465" s="4">
        <v>2464</v>
      </c>
      <c r="B2465" s="7">
        <v>45754</v>
      </c>
      <c r="C2465" s="5" t="s">
        <v>2206</v>
      </c>
      <c r="D2465" s="6">
        <v>8</v>
      </c>
      <c r="E2465" s="20">
        <v>163</v>
      </c>
      <c r="F2465" s="6">
        <v>368</v>
      </c>
      <c r="G2465" s="6">
        <v>841</v>
      </c>
      <c r="H2465" s="6">
        <v>3464</v>
      </c>
      <c r="I2465" s="14">
        <f>SUMIF(Чек_позиція!D:D,Продаж!H2465,Чек_позиція!F:F)</f>
        <v>3960.0200000000004</v>
      </c>
      <c r="J2465" t="str">
        <f>VLOOKUP(D2465,Аптека!A:B,2,FALSE)</f>
        <v>Аптека №8</v>
      </c>
      <c r="K2465" t="str">
        <f t="shared" si="38"/>
        <v>є рецепт</v>
      </c>
    </row>
    <row r="2466" spans="1:11">
      <c r="A2466" s="4">
        <v>2465</v>
      </c>
      <c r="B2466" s="7">
        <v>45723</v>
      </c>
      <c r="C2466" s="5" t="s">
        <v>2206</v>
      </c>
      <c r="D2466" s="6">
        <v>16</v>
      </c>
      <c r="E2466" s="20">
        <v>448</v>
      </c>
      <c r="F2466" s="6">
        <v>16</v>
      </c>
      <c r="G2466" s="6">
        <v>364</v>
      </c>
      <c r="H2466" s="6">
        <v>3465</v>
      </c>
      <c r="I2466" s="14">
        <f>SUMIF(Чек_позиція!D:D,Продаж!H2466,Чек_позиція!F:F)</f>
        <v>6183.7000000000007</v>
      </c>
      <c r="J2466" t="str">
        <f>VLOOKUP(D2466,Аптека!A:B,2,FALSE)</f>
        <v>Аптека №16</v>
      </c>
      <c r="K2466" t="str">
        <f t="shared" si="38"/>
        <v>є рецепт</v>
      </c>
    </row>
    <row r="2467" spans="1:11">
      <c r="A2467" s="4">
        <v>2466</v>
      </c>
      <c r="B2467" s="7">
        <v>45708</v>
      </c>
      <c r="C2467" s="5" t="s">
        <v>8</v>
      </c>
      <c r="D2467" s="6">
        <v>44</v>
      </c>
      <c r="E2467" s="20">
        <v>464</v>
      </c>
      <c r="F2467" s="6">
        <v>44</v>
      </c>
      <c r="G2467" s="6"/>
      <c r="H2467" s="6">
        <v>3466</v>
      </c>
      <c r="I2467" s="14">
        <f>SUMIF(Чек_позиція!D:D,Продаж!H2467,Чек_позиція!F:F)</f>
        <v>3921.33</v>
      </c>
      <c r="J2467" t="str">
        <f>VLOOKUP(D2467,Аптека!A:B,2,FALSE)</f>
        <v>Аптека №44</v>
      </c>
      <c r="K2467" t="str">
        <f t="shared" si="38"/>
        <v>нема рецепту</v>
      </c>
    </row>
    <row r="2468" spans="1:11">
      <c r="A2468" s="4">
        <v>2467</v>
      </c>
      <c r="B2468" s="7">
        <v>45702</v>
      </c>
      <c r="C2468" s="5" t="s">
        <v>8</v>
      </c>
      <c r="D2468" s="6">
        <v>42</v>
      </c>
      <c r="E2468" s="20">
        <v>34</v>
      </c>
      <c r="F2468" s="6">
        <v>282</v>
      </c>
      <c r="G2468" s="6"/>
      <c r="H2468" s="6">
        <v>3467</v>
      </c>
      <c r="I2468" s="14">
        <f>SUMIF(Чек_позиція!D:D,Продаж!H2468,Чек_позиція!F:F)</f>
        <v>3655.55</v>
      </c>
      <c r="J2468" t="str">
        <f>VLOOKUP(D2468,Аптека!A:B,2,FALSE)</f>
        <v>Аптека №42</v>
      </c>
      <c r="K2468" t="str">
        <f t="shared" si="38"/>
        <v>нема рецепту</v>
      </c>
    </row>
    <row r="2469" spans="1:11">
      <c r="A2469" s="4">
        <v>2468</v>
      </c>
      <c r="B2469" s="7">
        <v>45780</v>
      </c>
      <c r="C2469" s="5" t="s">
        <v>8</v>
      </c>
      <c r="D2469" s="6">
        <v>24</v>
      </c>
      <c r="E2469" s="20"/>
      <c r="F2469" s="6">
        <v>144</v>
      </c>
      <c r="G2469" s="6"/>
      <c r="H2469" s="6">
        <v>3468</v>
      </c>
      <c r="I2469" s="14">
        <f>SUMIF(Чек_позиція!D:D,Продаж!H2469,Чек_позиція!F:F)</f>
        <v>2116.44</v>
      </c>
      <c r="J2469" t="str">
        <f>VLOOKUP(D2469,Аптека!A:B,2,FALSE)</f>
        <v>Аптека №24</v>
      </c>
      <c r="K2469" t="str">
        <f t="shared" si="38"/>
        <v>нема рецепту</v>
      </c>
    </row>
    <row r="2470" spans="1:11">
      <c r="A2470" s="4">
        <v>2469</v>
      </c>
      <c r="B2470" s="7">
        <v>45689</v>
      </c>
      <c r="C2470" s="5" t="s">
        <v>8</v>
      </c>
      <c r="D2470" s="6">
        <v>45</v>
      </c>
      <c r="E2470" s="20"/>
      <c r="F2470" s="6">
        <v>285</v>
      </c>
      <c r="G2470" s="6"/>
      <c r="H2470" s="6">
        <v>3469</v>
      </c>
      <c r="I2470" s="14">
        <f>SUMIF(Чек_позиція!D:D,Продаж!H2470,Чек_позиція!F:F)</f>
        <v>8237.7599999999984</v>
      </c>
      <c r="J2470" t="str">
        <f>VLOOKUP(D2470,Аптека!A:B,2,FALSE)</f>
        <v>Аптека №45</v>
      </c>
      <c r="K2470" t="str">
        <f t="shared" si="38"/>
        <v>нема рецепту</v>
      </c>
    </row>
    <row r="2471" spans="1:11">
      <c r="A2471" s="4">
        <v>2470</v>
      </c>
      <c r="B2471" s="7">
        <v>45758</v>
      </c>
      <c r="C2471" s="5" t="s">
        <v>2206</v>
      </c>
      <c r="D2471" s="6">
        <v>7</v>
      </c>
      <c r="E2471" s="20"/>
      <c r="F2471" s="6">
        <v>7</v>
      </c>
      <c r="G2471" s="6"/>
      <c r="H2471" s="6">
        <v>3470</v>
      </c>
      <c r="I2471" s="14">
        <f>SUMIF(Чек_позиція!D:D,Продаж!H2471,Чек_позиція!F:F)</f>
        <v>2475.7799999999997</v>
      </c>
      <c r="J2471" t="str">
        <f>VLOOKUP(D2471,Аптека!A:B,2,FALSE)</f>
        <v>Аптека №7</v>
      </c>
      <c r="K2471" t="str">
        <f t="shared" si="38"/>
        <v>нема рецепту</v>
      </c>
    </row>
    <row r="2472" spans="1:11">
      <c r="A2472" s="4">
        <v>2471</v>
      </c>
      <c r="B2472" s="7">
        <v>45814</v>
      </c>
      <c r="C2472" s="5" t="s">
        <v>8</v>
      </c>
      <c r="D2472" s="6">
        <v>29</v>
      </c>
      <c r="E2472" s="20"/>
      <c r="F2472" s="6">
        <v>329</v>
      </c>
      <c r="G2472" s="6"/>
      <c r="H2472" s="6">
        <v>3471</v>
      </c>
      <c r="I2472" s="14">
        <f>SUMIF(Чек_позиція!D:D,Продаж!H2472,Чек_позиція!F:F)</f>
        <v>2885.96</v>
      </c>
      <c r="J2472" t="str">
        <f>VLOOKUP(D2472,Аптека!A:B,2,FALSE)</f>
        <v>Аптека №29</v>
      </c>
      <c r="K2472" t="str">
        <f t="shared" si="38"/>
        <v>нема рецепту</v>
      </c>
    </row>
    <row r="2473" spans="1:11">
      <c r="A2473" s="4">
        <v>2472</v>
      </c>
      <c r="B2473" s="7">
        <v>45736</v>
      </c>
      <c r="C2473" s="5" t="s">
        <v>8</v>
      </c>
      <c r="D2473" s="6">
        <v>9</v>
      </c>
      <c r="E2473" s="20"/>
      <c r="F2473" s="6">
        <v>249</v>
      </c>
      <c r="G2473" s="6"/>
      <c r="H2473" s="6">
        <v>3472</v>
      </c>
      <c r="I2473" s="14">
        <f>SUMIF(Чек_позиція!D:D,Продаж!H2473,Чек_позиція!F:F)</f>
        <v>3236.94</v>
      </c>
      <c r="J2473" t="str">
        <f>VLOOKUP(D2473,Аптека!A:B,2,FALSE)</f>
        <v>Аптека №9</v>
      </c>
      <c r="K2473" t="str">
        <f t="shared" si="38"/>
        <v>нема рецепту</v>
      </c>
    </row>
    <row r="2474" spans="1:11">
      <c r="A2474" s="4">
        <v>2473</v>
      </c>
      <c r="B2474" s="7">
        <v>45831</v>
      </c>
      <c r="C2474" s="5" t="s">
        <v>2206</v>
      </c>
      <c r="D2474" s="6">
        <v>48</v>
      </c>
      <c r="E2474" s="20">
        <v>499</v>
      </c>
      <c r="F2474" s="6">
        <v>348</v>
      </c>
      <c r="G2474" s="6"/>
      <c r="H2474" s="6">
        <v>3473</v>
      </c>
      <c r="I2474" s="14">
        <f>SUMIF(Чек_позиція!D:D,Продаж!H2474,Чек_позиція!F:F)</f>
        <v>1498.29</v>
      </c>
      <c r="J2474" t="str">
        <f>VLOOKUP(D2474,Аптека!A:B,2,FALSE)</f>
        <v>Аптека №48</v>
      </c>
      <c r="K2474" t="str">
        <f t="shared" si="38"/>
        <v>нема рецепту</v>
      </c>
    </row>
    <row r="2475" spans="1:11">
      <c r="A2475" s="4">
        <v>2474</v>
      </c>
      <c r="B2475" s="7">
        <v>45701</v>
      </c>
      <c r="C2475" s="5" t="s">
        <v>2206</v>
      </c>
      <c r="D2475" s="6">
        <v>48</v>
      </c>
      <c r="E2475" s="20">
        <v>424</v>
      </c>
      <c r="F2475" s="6">
        <v>348</v>
      </c>
      <c r="G2475" s="6"/>
      <c r="H2475" s="6">
        <v>3474</v>
      </c>
      <c r="I2475" s="14">
        <f>SUMIF(Чек_позиція!D:D,Продаж!H2475,Чек_позиція!F:F)</f>
        <v>3768.6299999999997</v>
      </c>
      <c r="J2475" t="str">
        <f>VLOOKUP(D2475,Аптека!A:B,2,FALSE)</f>
        <v>Аптека №48</v>
      </c>
      <c r="K2475" t="str">
        <f t="shared" si="38"/>
        <v>нема рецепту</v>
      </c>
    </row>
    <row r="2476" spans="1:11">
      <c r="A2476" s="4">
        <v>2475</v>
      </c>
      <c r="B2476" s="7">
        <v>45689</v>
      </c>
      <c r="C2476" s="5" t="s">
        <v>2206</v>
      </c>
      <c r="D2476" s="6">
        <v>8</v>
      </c>
      <c r="E2476" s="20">
        <v>223</v>
      </c>
      <c r="F2476" s="6">
        <v>188</v>
      </c>
      <c r="G2476" s="6"/>
      <c r="H2476" s="6">
        <v>3475</v>
      </c>
      <c r="I2476" s="14">
        <f>SUMIF(Чек_позиція!D:D,Продаж!H2476,Чек_позиція!F:F)</f>
        <v>3603.01</v>
      </c>
      <c r="J2476" t="str">
        <f>VLOOKUP(D2476,Аптека!A:B,2,FALSE)</f>
        <v>Аптека №8</v>
      </c>
      <c r="K2476" t="str">
        <f t="shared" si="38"/>
        <v>нема рецепту</v>
      </c>
    </row>
    <row r="2477" spans="1:11">
      <c r="A2477" s="4">
        <v>2476</v>
      </c>
      <c r="B2477" s="7">
        <v>45668</v>
      </c>
      <c r="C2477" s="5" t="s">
        <v>2206</v>
      </c>
      <c r="D2477" s="6">
        <v>46</v>
      </c>
      <c r="E2477" s="20">
        <v>324</v>
      </c>
      <c r="F2477" s="6">
        <v>106</v>
      </c>
      <c r="G2477" s="6"/>
      <c r="H2477" s="6">
        <v>3476</v>
      </c>
      <c r="I2477" s="14">
        <f>SUMIF(Чек_позиція!D:D,Продаж!H2477,Чек_позиція!F:F)</f>
        <v>5607.41</v>
      </c>
      <c r="J2477" t="str">
        <f>VLOOKUP(D2477,Аптека!A:B,2,FALSE)</f>
        <v>Аптека №46</v>
      </c>
      <c r="K2477" t="str">
        <f t="shared" si="38"/>
        <v>нема рецепту</v>
      </c>
    </row>
    <row r="2478" spans="1:11">
      <c r="A2478" s="4">
        <v>2477</v>
      </c>
      <c r="B2478" s="7">
        <v>45679</v>
      </c>
      <c r="C2478" s="5" t="s">
        <v>8</v>
      </c>
      <c r="D2478" s="6">
        <v>21</v>
      </c>
      <c r="E2478" s="20">
        <v>56</v>
      </c>
      <c r="F2478" s="6">
        <v>141</v>
      </c>
      <c r="G2478" s="6"/>
      <c r="H2478" s="6">
        <v>3477</v>
      </c>
      <c r="I2478" s="14">
        <f>SUMIF(Чек_позиція!D:D,Продаж!H2478,Чек_позиція!F:F)</f>
        <v>876.42</v>
      </c>
      <c r="J2478" t="str">
        <f>VLOOKUP(D2478,Аптека!A:B,2,FALSE)</f>
        <v>Аптека №21</v>
      </c>
      <c r="K2478" t="str">
        <f t="shared" si="38"/>
        <v>нема рецепту</v>
      </c>
    </row>
    <row r="2479" spans="1:11">
      <c r="A2479" s="4">
        <v>2478</v>
      </c>
      <c r="B2479" s="7">
        <v>45735</v>
      </c>
      <c r="C2479" s="5" t="s">
        <v>8</v>
      </c>
      <c r="D2479" s="6">
        <v>2</v>
      </c>
      <c r="E2479" s="20">
        <v>335</v>
      </c>
      <c r="F2479" s="6">
        <v>62</v>
      </c>
      <c r="G2479" s="6"/>
      <c r="H2479" s="6">
        <v>3478</v>
      </c>
      <c r="I2479" s="14">
        <f>SUMIF(Чек_позиція!D:D,Продаж!H2479,Чек_позиція!F:F)</f>
        <v>5892.47</v>
      </c>
      <c r="J2479" t="str">
        <f>VLOOKUP(D2479,Аптека!A:B,2,FALSE)</f>
        <v>Аптека №2</v>
      </c>
      <c r="K2479" t="str">
        <f t="shared" si="38"/>
        <v>нема рецепту</v>
      </c>
    </row>
    <row r="2480" spans="1:11">
      <c r="A2480" s="4">
        <v>2479</v>
      </c>
      <c r="B2480" s="7">
        <v>45793</v>
      </c>
      <c r="C2480" s="5" t="s">
        <v>2206</v>
      </c>
      <c r="D2480" s="6">
        <v>13</v>
      </c>
      <c r="E2480" s="20">
        <v>520</v>
      </c>
      <c r="F2480" s="6">
        <v>313</v>
      </c>
      <c r="G2480" s="6">
        <v>470</v>
      </c>
      <c r="H2480" s="6">
        <v>3479</v>
      </c>
      <c r="I2480" s="14">
        <f>SUMIF(Чек_позиція!D:D,Продаж!H2480,Чек_позиція!F:F)</f>
        <v>3325.6</v>
      </c>
      <c r="J2480" t="str">
        <f>VLOOKUP(D2480,Аптека!A:B,2,FALSE)</f>
        <v>Аптека №13</v>
      </c>
      <c r="K2480" t="str">
        <f t="shared" si="38"/>
        <v>є рецепт</v>
      </c>
    </row>
    <row r="2481" spans="1:11">
      <c r="A2481" s="4">
        <v>2480</v>
      </c>
      <c r="B2481" s="7">
        <v>45686</v>
      </c>
      <c r="C2481" s="5" t="s">
        <v>2206</v>
      </c>
      <c r="D2481" s="6">
        <v>42</v>
      </c>
      <c r="E2481" s="20">
        <v>479</v>
      </c>
      <c r="F2481" s="6">
        <v>222</v>
      </c>
      <c r="G2481" s="6"/>
      <c r="H2481" s="6">
        <v>3480</v>
      </c>
      <c r="I2481" s="14">
        <f>SUMIF(Чек_позиція!D:D,Продаж!H2481,Чек_позиція!F:F)</f>
        <v>135.6</v>
      </c>
      <c r="J2481" t="str">
        <f>VLOOKUP(D2481,Аптека!A:B,2,FALSE)</f>
        <v>Аптека №42</v>
      </c>
      <c r="K2481" t="str">
        <f t="shared" si="38"/>
        <v>нема рецепту</v>
      </c>
    </row>
    <row r="2482" spans="1:11">
      <c r="A2482" s="4">
        <v>2481</v>
      </c>
      <c r="B2482" s="7">
        <v>45772</v>
      </c>
      <c r="C2482" s="5" t="s">
        <v>2206</v>
      </c>
      <c r="D2482" s="6">
        <v>45</v>
      </c>
      <c r="E2482" s="20">
        <v>152</v>
      </c>
      <c r="F2482" s="6">
        <v>285</v>
      </c>
      <c r="G2482" s="6"/>
      <c r="H2482" s="6">
        <v>3481</v>
      </c>
      <c r="I2482" s="14">
        <f>SUMIF(Чек_позиція!D:D,Продаж!H2482,Чек_позиція!F:F)</f>
        <v>356.26</v>
      </c>
      <c r="J2482" t="str">
        <f>VLOOKUP(D2482,Аптека!A:B,2,FALSE)</f>
        <v>Аптека №45</v>
      </c>
      <c r="K2482" t="str">
        <f t="shared" si="38"/>
        <v>нема рецепту</v>
      </c>
    </row>
    <row r="2483" spans="1:11">
      <c r="A2483" s="4">
        <v>2482</v>
      </c>
      <c r="B2483" s="7">
        <v>45692</v>
      </c>
      <c r="C2483" s="5" t="s">
        <v>8</v>
      </c>
      <c r="D2483" s="6">
        <v>5</v>
      </c>
      <c r="E2483" s="20"/>
      <c r="F2483" s="6">
        <v>65</v>
      </c>
      <c r="G2483" s="6"/>
      <c r="H2483" s="6">
        <v>3482</v>
      </c>
      <c r="I2483" s="14">
        <f>SUMIF(Чек_позиція!D:D,Продаж!H2483,Чек_позиція!F:F)</f>
        <v>4215.51</v>
      </c>
      <c r="J2483" t="str">
        <f>VLOOKUP(D2483,Аптека!A:B,2,FALSE)</f>
        <v>Аптека №5</v>
      </c>
      <c r="K2483" t="str">
        <f t="shared" si="38"/>
        <v>нема рецепту</v>
      </c>
    </row>
    <row r="2484" spans="1:11">
      <c r="A2484" s="4">
        <v>2483</v>
      </c>
      <c r="B2484" s="7">
        <v>45730</v>
      </c>
      <c r="C2484" s="5" t="s">
        <v>2206</v>
      </c>
      <c r="D2484" s="6">
        <v>55</v>
      </c>
      <c r="E2484" s="20">
        <v>384</v>
      </c>
      <c r="F2484" s="6">
        <v>55</v>
      </c>
      <c r="G2484" s="6">
        <v>1291</v>
      </c>
      <c r="H2484" s="6">
        <v>3483</v>
      </c>
      <c r="I2484" s="14">
        <f>SUMIF(Чек_позиція!D:D,Продаж!H2484,Чек_позиція!F:F)</f>
        <v>793.89</v>
      </c>
      <c r="J2484" t="str">
        <f>VLOOKUP(D2484,Аптека!A:B,2,FALSE)</f>
        <v>Аптека №55</v>
      </c>
      <c r="K2484" t="str">
        <f t="shared" si="38"/>
        <v>є рецепт</v>
      </c>
    </row>
    <row r="2485" spans="1:11">
      <c r="A2485" s="4">
        <v>2484</v>
      </c>
      <c r="B2485" s="7">
        <v>45689</v>
      </c>
      <c r="C2485" s="5" t="s">
        <v>2206</v>
      </c>
      <c r="D2485" s="6">
        <v>24</v>
      </c>
      <c r="E2485" s="20"/>
      <c r="F2485" s="6">
        <v>144</v>
      </c>
      <c r="G2485" s="6">
        <v>913</v>
      </c>
      <c r="H2485" s="6">
        <v>3484</v>
      </c>
      <c r="I2485" s="14">
        <f>SUMIF(Чек_позиція!D:D,Продаж!H2485,Чек_позиція!F:F)</f>
        <v>2709.66</v>
      </c>
      <c r="J2485" t="str">
        <f>VLOOKUP(D2485,Аптека!A:B,2,FALSE)</f>
        <v>Аптека №24</v>
      </c>
      <c r="K2485" t="str">
        <f t="shared" si="38"/>
        <v>є рецепт</v>
      </c>
    </row>
    <row r="2486" spans="1:11">
      <c r="A2486" s="4">
        <v>2485</v>
      </c>
      <c r="B2486" s="7">
        <v>45805</v>
      </c>
      <c r="C2486" s="5" t="s">
        <v>2206</v>
      </c>
      <c r="D2486" s="6">
        <v>29</v>
      </c>
      <c r="E2486" s="20"/>
      <c r="F2486" s="6">
        <v>269</v>
      </c>
      <c r="G2486" s="6"/>
      <c r="H2486" s="6">
        <v>3485</v>
      </c>
      <c r="I2486" s="14">
        <f>SUMIF(Чек_позиція!D:D,Продаж!H2486,Чек_позиція!F:F)</f>
        <v>2132.46</v>
      </c>
      <c r="J2486" t="str">
        <f>VLOOKUP(D2486,Аптека!A:B,2,FALSE)</f>
        <v>Аптека №29</v>
      </c>
      <c r="K2486" t="str">
        <f t="shared" si="38"/>
        <v>нема рецепту</v>
      </c>
    </row>
    <row r="2487" spans="1:11">
      <c r="A2487" s="4">
        <v>2486</v>
      </c>
      <c r="B2487" s="7">
        <v>45814</v>
      </c>
      <c r="C2487" s="5" t="s">
        <v>8</v>
      </c>
      <c r="D2487" s="6">
        <v>40</v>
      </c>
      <c r="E2487" s="20">
        <v>3</v>
      </c>
      <c r="F2487" s="6">
        <v>400</v>
      </c>
      <c r="G2487" s="6">
        <v>610</v>
      </c>
      <c r="H2487" s="6">
        <v>3486</v>
      </c>
      <c r="I2487" s="14">
        <f>SUMIF(Чек_позиція!D:D,Продаж!H2487,Чек_позиція!F:F)</f>
        <v>1746.45</v>
      </c>
      <c r="J2487" t="str">
        <f>VLOOKUP(D2487,Аптека!A:B,2,FALSE)</f>
        <v>Аптека №40</v>
      </c>
      <c r="K2487" t="str">
        <f t="shared" si="38"/>
        <v>є рецепт</v>
      </c>
    </row>
    <row r="2488" spans="1:11">
      <c r="A2488" s="4">
        <v>2487</v>
      </c>
      <c r="B2488" s="7">
        <v>45684</v>
      </c>
      <c r="C2488" s="5" t="s">
        <v>2206</v>
      </c>
      <c r="D2488" s="6">
        <v>48</v>
      </c>
      <c r="E2488" s="20">
        <v>492</v>
      </c>
      <c r="F2488" s="6">
        <v>228</v>
      </c>
      <c r="G2488" s="6"/>
      <c r="H2488" s="6">
        <v>3487</v>
      </c>
      <c r="I2488" s="14">
        <f>SUMIF(Чек_позиція!D:D,Продаж!H2488,Чек_позиція!F:F)</f>
        <v>6220.69</v>
      </c>
      <c r="J2488" t="str">
        <f>VLOOKUP(D2488,Аптека!A:B,2,FALSE)</f>
        <v>Аптека №48</v>
      </c>
      <c r="K2488" t="str">
        <f t="shared" si="38"/>
        <v>нема рецепту</v>
      </c>
    </row>
    <row r="2489" spans="1:11">
      <c r="A2489" s="4">
        <v>2488</v>
      </c>
      <c r="B2489" s="7">
        <v>45816</v>
      </c>
      <c r="C2489" s="5" t="s">
        <v>2206</v>
      </c>
      <c r="D2489" s="6">
        <v>60</v>
      </c>
      <c r="E2489" s="20">
        <v>28</v>
      </c>
      <c r="F2489" s="6">
        <v>120</v>
      </c>
      <c r="G2489" s="6"/>
      <c r="H2489" s="6">
        <v>3488</v>
      </c>
      <c r="I2489" s="14">
        <f>SUMIF(Чек_позиція!D:D,Продаж!H2489,Чек_позиція!F:F)</f>
        <v>709.14</v>
      </c>
      <c r="J2489" t="str">
        <f>VLOOKUP(D2489,Аптека!A:B,2,FALSE)</f>
        <v>Аптека №60</v>
      </c>
      <c r="K2489" t="str">
        <f t="shared" si="38"/>
        <v>нема рецепту</v>
      </c>
    </row>
    <row r="2490" spans="1:11">
      <c r="A2490" s="4">
        <v>2489</v>
      </c>
      <c r="B2490" s="7">
        <v>45813</v>
      </c>
      <c r="C2490" s="5" t="s">
        <v>2206</v>
      </c>
      <c r="D2490" s="6">
        <v>51</v>
      </c>
      <c r="E2490" s="20">
        <v>446</v>
      </c>
      <c r="F2490" s="6">
        <v>111</v>
      </c>
      <c r="G2490" s="6"/>
      <c r="H2490" s="6">
        <v>3489</v>
      </c>
      <c r="I2490" s="14">
        <f>SUMIF(Чек_позиція!D:D,Продаж!H2490,Чек_позиція!F:F)</f>
        <v>3564.16</v>
      </c>
      <c r="J2490" t="str">
        <f>VLOOKUP(D2490,Аптека!A:B,2,FALSE)</f>
        <v>Аптека №51</v>
      </c>
      <c r="K2490" t="str">
        <f t="shared" si="38"/>
        <v>нема рецепту</v>
      </c>
    </row>
    <row r="2491" spans="1:11">
      <c r="A2491" s="4">
        <v>2490</v>
      </c>
      <c r="B2491" s="7">
        <v>45687</v>
      </c>
      <c r="C2491" s="5" t="s">
        <v>2206</v>
      </c>
      <c r="D2491" s="6">
        <v>11</v>
      </c>
      <c r="E2491" s="20">
        <v>66</v>
      </c>
      <c r="F2491" s="6">
        <v>251</v>
      </c>
      <c r="G2491" s="6"/>
      <c r="H2491" s="6">
        <v>3490</v>
      </c>
      <c r="I2491" s="14">
        <f>SUMIF(Чек_позиція!D:D,Продаж!H2491,Чек_позиція!F:F)</f>
        <v>7831.95</v>
      </c>
      <c r="J2491" t="str">
        <f>VLOOKUP(D2491,Аптека!A:B,2,FALSE)</f>
        <v>Аптека №11</v>
      </c>
      <c r="K2491" t="str">
        <f t="shared" si="38"/>
        <v>нема рецепту</v>
      </c>
    </row>
    <row r="2492" spans="1:11">
      <c r="A2492" s="4">
        <v>2491</v>
      </c>
      <c r="B2492" s="7">
        <v>45763</v>
      </c>
      <c r="C2492" s="5" t="s">
        <v>2206</v>
      </c>
      <c r="D2492" s="6">
        <v>55</v>
      </c>
      <c r="E2492" s="20">
        <v>259</v>
      </c>
      <c r="F2492" s="6">
        <v>295</v>
      </c>
      <c r="G2492" s="6"/>
      <c r="H2492" s="6">
        <v>3491</v>
      </c>
      <c r="I2492" s="14">
        <f>SUMIF(Чек_позиція!D:D,Продаж!H2492,Чек_позиція!F:F)</f>
        <v>386.31000000000006</v>
      </c>
      <c r="J2492" t="str">
        <f>VLOOKUP(D2492,Аптека!A:B,2,FALSE)</f>
        <v>Аптека №55</v>
      </c>
      <c r="K2492" t="str">
        <f t="shared" si="38"/>
        <v>нема рецепту</v>
      </c>
    </row>
    <row r="2493" spans="1:11">
      <c r="A2493" s="4">
        <v>2492</v>
      </c>
      <c r="B2493" s="7">
        <v>45785</v>
      </c>
      <c r="C2493" s="5" t="s">
        <v>8</v>
      </c>
      <c r="D2493" s="6">
        <v>40</v>
      </c>
      <c r="E2493" s="20">
        <v>424</v>
      </c>
      <c r="F2493" s="6">
        <v>280</v>
      </c>
      <c r="G2493" s="6"/>
      <c r="H2493" s="6">
        <v>3492</v>
      </c>
      <c r="I2493" s="14">
        <f>SUMIF(Чек_позиція!D:D,Продаж!H2493,Чек_позиція!F:F)</f>
        <v>969.2</v>
      </c>
      <c r="J2493" t="str">
        <f>VLOOKUP(D2493,Аптека!A:B,2,FALSE)</f>
        <v>Аптека №40</v>
      </c>
      <c r="K2493" t="str">
        <f t="shared" si="38"/>
        <v>нема рецепту</v>
      </c>
    </row>
    <row r="2494" spans="1:11">
      <c r="A2494" s="4">
        <v>2493</v>
      </c>
      <c r="B2494" s="7">
        <v>45700</v>
      </c>
      <c r="C2494" s="5" t="s">
        <v>2206</v>
      </c>
      <c r="D2494" s="6">
        <v>49</v>
      </c>
      <c r="E2494" s="20">
        <v>248</v>
      </c>
      <c r="F2494" s="6">
        <v>169</v>
      </c>
      <c r="G2494" s="6">
        <v>895</v>
      </c>
      <c r="H2494" s="6">
        <v>3493</v>
      </c>
      <c r="I2494" s="14">
        <f>SUMIF(Чек_позиція!D:D,Продаж!H2494,Чек_позиція!F:F)</f>
        <v>3204.49</v>
      </c>
      <c r="J2494" t="str">
        <f>VLOOKUP(D2494,Аптека!A:B,2,FALSE)</f>
        <v>Аптека №49</v>
      </c>
      <c r="K2494" t="str">
        <f t="shared" si="38"/>
        <v>є рецепт</v>
      </c>
    </row>
    <row r="2495" spans="1:11">
      <c r="A2495" s="4">
        <v>2494</v>
      </c>
      <c r="B2495" s="7">
        <v>45694</v>
      </c>
      <c r="C2495" s="5" t="s">
        <v>8</v>
      </c>
      <c r="D2495" s="6">
        <v>29</v>
      </c>
      <c r="E2495" s="20">
        <v>17</v>
      </c>
      <c r="F2495" s="6">
        <v>89</v>
      </c>
      <c r="G2495" s="6"/>
      <c r="H2495" s="6">
        <v>3494</v>
      </c>
      <c r="I2495" s="14">
        <f>SUMIF(Чек_позиція!D:D,Продаж!H2495,Чек_позиція!F:F)</f>
        <v>3516.9</v>
      </c>
      <c r="J2495" t="str">
        <f>VLOOKUP(D2495,Аптека!A:B,2,FALSE)</f>
        <v>Аптека №29</v>
      </c>
      <c r="K2495" t="str">
        <f t="shared" si="38"/>
        <v>нема рецепту</v>
      </c>
    </row>
    <row r="2496" spans="1:11">
      <c r="A2496" s="4">
        <v>2495</v>
      </c>
      <c r="B2496" s="7">
        <v>45818</v>
      </c>
      <c r="C2496" s="5" t="s">
        <v>8</v>
      </c>
      <c r="D2496" s="6">
        <v>39</v>
      </c>
      <c r="E2496" s="20"/>
      <c r="F2496" s="6">
        <v>219</v>
      </c>
      <c r="G2496" s="6"/>
      <c r="H2496" s="6">
        <v>3495</v>
      </c>
      <c r="I2496" s="14">
        <f>SUMIF(Чек_позиція!D:D,Продаж!H2496,Чек_позиція!F:F)</f>
        <v>5782.4100000000008</v>
      </c>
      <c r="J2496" t="str">
        <f>VLOOKUP(D2496,Аптека!A:B,2,FALSE)</f>
        <v>Аптека №39</v>
      </c>
      <c r="K2496" t="str">
        <f t="shared" si="38"/>
        <v>нема рецепту</v>
      </c>
    </row>
    <row r="2497" spans="1:11">
      <c r="A2497" s="4">
        <v>2496</v>
      </c>
      <c r="B2497" s="7">
        <v>45783</v>
      </c>
      <c r="C2497" s="5" t="s">
        <v>2206</v>
      </c>
      <c r="D2497" s="6">
        <v>24</v>
      </c>
      <c r="E2497" s="20">
        <v>205</v>
      </c>
      <c r="F2497" s="6">
        <v>144</v>
      </c>
      <c r="G2497" s="6"/>
      <c r="H2497" s="6">
        <v>3496</v>
      </c>
      <c r="I2497" s="14">
        <f>SUMIF(Чек_позиція!D:D,Продаж!H2497,Чек_позиція!F:F)</f>
        <v>1759.3000000000002</v>
      </c>
      <c r="J2497" t="str">
        <f>VLOOKUP(D2497,Аптека!A:B,2,FALSE)</f>
        <v>Аптека №24</v>
      </c>
      <c r="K2497" t="str">
        <f t="shared" si="38"/>
        <v>нема рецепту</v>
      </c>
    </row>
    <row r="2498" spans="1:11">
      <c r="A2498" s="4">
        <v>2497</v>
      </c>
      <c r="B2498" s="7">
        <v>45776</v>
      </c>
      <c r="C2498" s="5" t="s">
        <v>8</v>
      </c>
      <c r="D2498" s="6">
        <v>52</v>
      </c>
      <c r="E2498" s="20"/>
      <c r="F2498" s="6">
        <v>232</v>
      </c>
      <c r="G2498" s="6">
        <v>1264</v>
      </c>
      <c r="H2498" s="6">
        <v>3497</v>
      </c>
      <c r="I2498" s="14">
        <f>SUMIF(Чек_позиція!D:D,Продаж!H2498,Чек_позиція!F:F)</f>
        <v>3472.16</v>
      </c>
      <c r="J2498" t="str">
        <f>VLOOKUP(D2498,Аптека!A:B,2,FALSE)</f>
        <v>Аптека №52</v>
      </c>
      <c r="K2498" t="str">
        <f t="shared" si="38"/>
        <v>є рецепт</v>
      </c>
    </row>
    <row r="2499" spans="1:11">
      <c r="A2499" s="4">
        <v>2498</v>
      </c>
      <c r="B2499" s="7">
        <v>45678</v>
      </c>
      <c r="C2499" s="5" t="s">
        <v>8</v>
      </c>
      <c r="D2499" s="6">
        <v>31</v>
      </c>
      <c r="E2499" s="20">
        <v>485</v>
      </c>
      <c r="F2499" s="6">
        <v>391</v>
      </c>
      <c r="G2499" s="6"/>
      <c r="H2499" s="6">
        <v>3498</v>
      </c>
      <c r="I2499" s="14">
        <f>SUMIF(Чек_позиція!D:D,Продаж!H2499,Чек_позиція!F:F)</f>
        <v>7707.6799999999994</v>
      </c>
      <c r="J2499" t="str">
        <f>VLOOKUP(D2499,Аптека!A:B,2,FALSE)</f>
        <v>Аптека №31</v>
      </c>
      <c r="K2499" t="str">
        <f t="shared" ref="K2499:K2562" si="39">IF(G2499="", "нема рецепту","є рецепт")</f>
        <v>нема рецепту</v>
      </c>
    </row>
    <row r="2500" spans="1:11">
      <c r="A2500" s="4">
        <v>2499</v>
      </c>
      <c r="B2500" s="7">
        <v>45708</v>
      </c>
      <c r="C2500" s="5" t="s">
        <v>2206</v>
      </c>
      <c r="D2500" s="6">
        <v>45</v>
      </c>
      <c r="E2500" s="20">
        <v>38</v>
      </c>
      <c r="F2500" s="6">
        <v>165</v>
      </c>
      <c r="G2500" s="6"/>
      <c r="H2500" s="6">
        <v>3499</v>
      </c>
      <c r="I2500" s="14">
        <f>SUMIF(Чек_позиція!D:D,Продаж!H2500,Чек_позиція!F:F)</f>
        <v>3214.48</v>
      </c>
      <c r="J2500" t="str">
        <f>VLOOKUP(D2500,Аптека!A:B,2,FALSE)</f>
        <v>Аптека №45</v>
      </c>
      <c r="K2500" t="str">
        <f t="shared" si="39"/>
        <v>нема рецепту</v>
      </c>
    </row>
    <row r="2501" spans="1:11">
      <c r="A2501" s="4">
        <v>2500</v>
      </c>
      <c r="B2501" s="7">
        <v>45802</v>
      </c>
      <c r="C2501" s="5" t="s">
        <v>2206</v>
      </c>
      <c r="D2501" s="6">
        <v>57</v>
      </c>
      <c r="E2501" s="20"/>
      <c r="F2501" s="6">
        <v>177</v>
      </c>
      <c r="G2501" s="6"/>
      <c r="H2501" s="6">
        <v>3500</v>
      </c>
      <c r="I2501" s="14">
        <f>SUMIF(Чек_позиція!D:D,Продаж!H2501,Чек_позиція!F:F)</f>
        <v>2078.96</v>
      </c>
      <c r="J2501" t="str">
        <f>VLOOKUP(D2501,Аптека!A:B,2,FALSE)</f>
        <v>Аптека №57</v>
      </c>
      <c r="K2501" t="str">
        <f t="shared" si="39"/>
        <v>нема рецепту</v>
      </c>
    </row>
    <row r="2502" spans="1:11">
      <c r="A2502" s="4">
        <v>2501</v>
      </c>
      <c r="B2502" s="7">
        <v>45790</v>
      </c>
      <c r="C2502" s="5" t="s">
        <v>2206</v>
      </c>
      <c r="D2502" s="6">
        <v>41</v>
      </c>
      <c r="E2502" s="20">
        <v>126</v>
      </c>
      <c r="F2502" s="6">
        <v>281</v>
      </c>
      <c r="G2502" s="6"/>
      <c r="H2502" s="6">
        <v>3501</v>
      </c>
      <c r="I2502" s="14">
        <f>SUMIF(Чек_позиція!D:D,Продаж!H2502,Чек_позиція!F:F)</f>
        <v>1423.5</v>
      </c>
      <c r="J2502" t="str">
        <f>VLOOKUP(D2502,Аптека!A:B,2,FALSE)</f>
        <v>Аптека №41</v>
      </c>
      <c r="K2502" t="str">
        <f t="shared" si="39"/>
        <v>нема рецепту</v>
      </c>
    </row>
    <row r="2503" spans="1:11">
      <c r="A2503" s="4">
        <v>2502</v>
      </c>
      <c r="B2503" s="7">
        <v>45815</v>
      </c>
      <c r="C2503" s="5" t="s">
        <v>8</v>
      </c>
      <c r="D2503" s="6">
        <v>59</v>
      </c>
      <c r="E2503" s="20">
        <v>471</v>
      </c>
      <c r="F2503" s="6">
        <v>299</v>
      </c>
      <c r="G2503" s="6"/>
      <c r="H2503" s="6">
        <v>3502</v>
      </c>
      <c r="I2503" s="14">
        <f>SUMIF(Чек_позиція!D:D,Продаж!H2503,Чек_позиція!F:F)</f>
        <v>3309.8399999999997</v>
      </c>
      <c r="J2503" t="str">
        <f>VLOOKUP(D2503,Аптека!A:B,2,FALSE)</f>
        <v>Аптека №59</v>
      </c>
      <c r="K2503" t="str">
        <f t="shared" si="39"/>
        <v>нема рецепту</v>
      </c>
    </row>
    <row r="2504" spans="1:11">
      <c r="A2504" s="4">
        <v>2503</v>
      </c>
      <c r="B2504" s="7">
        <v>45792</v>
      </c>
      <c r="C2504" s="5" t="s">
        <v>2206</v>
      </c>
      <c r="D2504" s="6">
        <v>23</v>
      </c>
      <c r="E2504" s="20">
        <v>59</v>
      </c>
      <c r="F2504" s="6">
        <v>323</v>
      </c>
      <c r="G2504" s="6"/>
      <c r="H2504" s="6">
        <v>3503</v>
      </c>
      <c r="I2504" s="14">
        <f>SUMIF(Чек_позиція!D:D,Продаж!H2504,Чек_позиція!F:F)</f>
        <v>6673.21</v>
      </c>
      <c r="J2504" t="str">
        <f>VLOOKUP(D2504,Аптека!A:B,2,FALSE)</f>
        <v>Аптека №23</v>
      </c>
      <c r="K2504" t="str">
        <f t="shared" si="39"/>
        <v>нема рецепту</v>
      </c>
    </row>
    <row r="2505" spans="1:11">
      <c r="A2505" s="4">
        <v>2504</v>
      </c>
      <c r="B2505" s="7">
        <v>45738</v>
      </c>
      <c r="C2505" s="5" t="s">
        <v>8</v>
      </c>
      <c r="D2505" s="6">
        <v>44</v>
      </c>
      <c r="E2505" s="20">
        <v>451</v>
      </c>
      <c r="F2505" s="6">
        <v>104</v>
      </c>
      <c r="G2505" s="6"/>
      <c r="H2505" s="6">
        <v>3504</v>
      </c>
      <c r="I2505" s="14">
        <f>SUMIF(Чек_позиція!D:D,Продаж!H2505,Чек_позиція!F:F)</f>
        <v>1276.58</v>
      </c>
      <c r="J2505" t="str">
        <f>VLOOKUP(D2505,Аптека!A:B,2,FALSE)</f>
        <v>Аптека №44</v>
      </c>
      <c r="K2505" t="str">
        <f t="shared" si="39"/>
        <v>нема рецепту</v>
      </c>
    </row>
    <row r="2506" spans="1:11">
      <c r="A2506" s="4">
        <v>2505</v>
      </c>
      <c r="B2506" s="7">
        <v>45815</v>
      </c>
      <c r="C2506" s="5" t="s">
        <v>2206</v>
      </c>
      <c r="D2506" s="6">
        <v>59</v>
      </c>
      <c r="E2506" s="20"/>
      <c r="F2506" s="6">
        <v>299</v>
      </c>
      <c r="G2506" s="6"/>
      <c r="H2506" s="6">
        <v>3505</v>
      </c>
      <c r="I2506" s="14">
        <f>SUMIF(Чек_позиція!D:D,Продаж!H2506,Чек_позиція!F:F)</f>
        <v>2472.16</v>
      </c>
      <c r="J2506" t="str">
        <f>VLOOKUP(D2506,Аптека!A:B,2,FALSE)</f>
        <v>Аптека №59</v>
      </c>
      <c r="K2506" t="str">
        <f t="shared" si="39"/>
        <v>нема рецепту</v>
      </c>
    </row>
    <row r="2507" spans="1:11">
      <c r="A2507" s="4">
        <v>2506</v>
      </c>
      <c r="B2507" s="7">
        <v>45805</v>
      </c>
      <c r="C2507" s="5" t="s">
        <v>2206</v>
      </c>
      <c r="D2507" s="6">
        <v>50</v>
      </c>
      <c r="E2507" s="20">
        <v>281</v>
      </c>
      <c r="F2507" s="6">
        <v>350</v>
      </c>
      <c r="G2507" s="6">
        <v>810</v>
      </c>
      <c r="H2507" s="6">
        <v>3506</v>
      </c>
      <c r="I2507" s="14">
        <f>SUMIF(Чек_позиція!D:D,Продаж!H2507,Чек_позиція!F:F)</f>
        <v>5158.93</v>
      </c>
      <c r="J2507" t="str">
        <f>VLOOKUP(D2507,Аптека!A:B,2,FALSE)</f>
        <v>Аптека №50</v>
      </c>
      <c r="K2507" t="str">
        <f t="shared" si="39"/>
        <v>є рецепт</v>
      </c>
    </row>
    <row r="2508" spans="1:11">
      <c r="A2508" s="4">
        <v>2507</v>
      </c>
      <c r="B2508" s="7">
        <v>45687</v>
      </c>
      <c r="C2508" s="5" t="s">
        <v>2206</v>
      </c>
      <c r="D2508" s="6">
        <v>45</v>
      </c>
      <c r="E2508" s="20">
        <v>323</v>
      </c>
      <c r="F2508" s="6">
        <v>45</v>
      </c>
      <c r="G2508" s="6"/>
      <c r="H2508" s="6">
        <v>3507</v>
      </c>
      <c r="I2508" s="14">
        <f>SUMIF(Чек_позиція!D:D,Продаж!H2508,Чек_позиція!F:F)</f>
        <v>4116.74</v>
      </c>
      <c r="J2508" t="str">
        <f>VLOOKUP(D2508,Аптека!A:B,2,FALSE)</f>
        <v>Аптека №45</v>
      </c>
      <c r="K2508" t="str">
        <f t="shared" si="39"/>
        <v>нема рецепту</v>
      </c>
    </row>
    <row r="2509" spans="1:11">
      <c r="A2509" s="4">
        <v>2508</v>
      </c>
      <c r="B2509" s="7">
        <v>45824</v>
      </c>
      <c r="C2509" s="5" t="s">
        <v>2206</v>
      </c>
      <c r="D2509" s="6">
        <v>53</v>
      </c>
      <c r="E2509" s="20"/>
      <c r="F2509" s="6">
        <v>233</v>
      </c>
      <c r="G2509" s="6"/>
      <c r="H2509" s="6">
        <v>3508</v>
      </c>
      <c r="I2509" s="14">
        <f>SUMIF(Чек_позиція!D:D,Продаж!H2509,Чек_позиція!F:F)</f>
        <v>11377.23</v>
      </c>
      <c r="J2509" t="str">
        <f>VLOOKUP(D2509,Аптека!A:B,2,FALSE)</f>
        <v>Аптека №53</v>
      </c>
      <c r="K2509" t="str">
        <f t="shared" si="39"/>
        <v>нема рецепту</v>
      </c>
    </row>
    <row r="2510" spans="1:11">
      <c r="A2510" s="4">
        <v>2509</v>
      </c>
      <c r="B2510" s="7">
        <v>45728</v>
      </c>
      <c r="C2510" s="5" t="s">
        <v>2206</v>
      </c>
      <c r="D2510" s="6">
        <v>26</v>
      </c>
      <c r="E2510" s="20">
        <v>304</v>
      </c>
      <c r="F2510" s="6">
        <v>266</v>
      </c>
      <c r="G2510" s="6"/>
      <c r="H2510" s="6">
        <v>3509</v>
      </c>
      <c r="I2510" s="14">
        <f>SUMIF(Чек_позиція!D:D,Продаж!H2510,Чек_позиція!F:F)</f>
        <v>6104.03</v>
      </c>
      <c r="J2510" t="str">
        <f>VLOOKUP(D2510,Аптека!A:B,2,FALSE)</f>
        <v>Аптека №26</v>
      </c>
      <c r="K2510" t="str">
        <f t="shared" si="39"/>
        <v>нема рецепту</v>
      </c>
    </row>
    <row r="2511" spans="1:11">
      <c r="A2511" s="4">
        <v>2510</v>
      </c>
      <c r="B2511" s="7">
        <v>45684</v>
      </c>
      <c r="C2511" s="5" t="s">
        <v>8</v>
      </c>
      <c r="D2511" s="6">
        <v>10</v>
      </c>
      <c r="E2511" s="20"/>
      <c r="F2511" s="6">
        <v>10</v>
      </c>
      <c r="G2511" s="6"/>
      <c r="H2511" s="6">
        <v>3510</v>
      </c>
      <c r="I2511" s="14">
        <f>SUMIF(Чек_позиція!D:D,Продаж!H2511,Чек_позиція!F:F)</f>
        <v>251.45</v>
      </c>
      <c r="J2511" t="str">
        <f>VLOOKUP(D2511,Аптека!A:B,2,FALSE)</f>
        <v>Аптека №10</v>
      </c>
      <c r="K2511" t="str">
        <f t="shared" si="39"/>
        <v>нема рецепту</v>
      </c>
    </row>
    <row r="2512" spans="1:11">
      <c r="A2512" s="4">
        <v>2511</v>
      </c>
      <c r="B2512" s="7">
        <v>45708</v>
      </c>
      <c r="C2512" s="5" t="s">
        <v>8</v>
      </c>
      <c r="D2512" s="6">
        <v>8</v>
      </c>
      <c r="E2512" s="20"/>
      <c r="F2512" s="6">
        <v>8</v>
      </c>
      <c r="G2512" s="6"/>
      <c r="H2512" s="6">
        <v>3511</v>
      </c>
      <c r="I2512" s="14">
        <f>SUMIF(Чек_позиція!D:D,Продаж!H2512,Чек_позиція!F:F)</f>
        <v>4635.6499999999996</v>
      </c>
      <c r="J2512" t="str">
        <f>VLOOKUP(D2512,Аптека!A:B,2,FALSE)</f>
        <v>Аптека №8</v>
      </c>
      <c r="K2512" t="str">
        <f t="shared" si="39"/>
        <v>нема рецепту</v>
      </c>
    </row>
    <row r="2513" spans="1:11">
      <c r="A2513" s="4">
        <v>2512</v>
      </c>
      <c r="B2513" s="7">
        <v>45816</v>
      </c>
      <c r="C2513" s="5" t="s">
        <v>8</v>
      </c>
      <c r="D2513" s="6">
        <v>15</v>
      </c>
      <c r="E2513" s="20">
        <v>23</v>
      </c>
      <c r="F2513" s="6">
        <v>315</v>
      </c>
      <c r="G2513" s="6">
        <v>429</v>
      </c>
      <c r="H2513" s="6">
        <v>3512</v>
      </c>
      <c r="I2513" s="14">
        <f>SUMIF(Чек_позиція!D:D,Продаж!H2513,Чек_позиція!F:F)</f>
        <v>5718.9199999999992</v>
      </c>
      <c r="J2513" t="str">
        <f>VLOOKUP(D2513,Аптека!A:B,2,FALSE)</f>
        <v>Аптека №15</v>
      </c>
      <c r="K2513" t="str">
        <f t="shared" si="39"/>
        <v>є рецепт</v>
      </c>
    </row>
    <row r="2514" spans="1:11">
      <c r="A2514" s="4">
        <v>2513</v>
      </c>
      <c r="B2514" s="7">
        <v>45769</v>
      </c>
      <c r="C2514" s="5" t="s">
        <v>2206</v>
      </c>
      <c r="D2514" s="6">
        <v>43</v>
      </c>
      <c r="E2514" s="20">
        <v>47</v>
      </c>
      <c r="F2514" s="6">
        <v>223</v>
      </c>
      <c r="G2514" s="6">
        <v>391</v>
      </c>
      <c r="H2514" s="6">
        <v>3513</v>
      </c>
      <c r="I2514" s="14">
        <f>SUMIF(Чек_позиція!D:D,Продаж!H2514,Чек_позиція!F:F)</f>
        <v>1050.42</v>
      </c>
      <c r="J2514" t="str">
        <f>VLOOKUP(D2514,Аптека!A:B,2,FALSE)</f>
        <v>Аптека №43</v>
      </c>
      <c r="K2514" t="str">
        <f t="shared" si="39"/>
        <v>є рецепт</v>
      </c>
    </row>
    <row r="2515" spans="1:11">
      <c r="A2515" s="4">
        <v>2514</v>
      </c>
      <c r="B2515" s="7">
        <v>45804</v>
      </c>
      <c r="C2515" s="5" t="s">
        <v>8</v>
      </c>
      <c r="D2515" s="6">
        <v>47</v>
      </c>
      <c r="E2515" s="20">
        <v>25</v>
      </c>
      <c r="F2515" s="6">
        <v>347</v>
      </c>
      <c r="G2515" s="6">
        <v>450</v>
      </c>
      <c r="H2515" s="6">
        <v>3514</v>
      </c>
      <c r="I2515" s="14">
        <f>SUMIF(Чек_позиція!D:D,Продаж!H2515,Чек_позиція!F:F)</f>
        <v>8097.15</v>
      </c>
      <c r="J2515" t="str">
        <f>VLOOKUP(D2515,Аптека!A:B,2,FALSE)</f>
        <v>Аптека №47</v>
      </c>
      <c r="K2515" t="str">
        <f t="shared" si="39"/>
        <v>є рецепт</v>
      </c>
    </row>
    <row r="2516" spans="1:11">
      <c r="A2516" s="4">
        <v>2515</v>
      </c>
      <c r="B2516" s="7">
        <v>45794</v>
      </c>
      <c r="C2516" s="5" t="s">
        <v>2206</v>
      </c>
      <c r="D2516" s="6">
        <v>13</v>
      </c>
      <c r="E2516" s="20">
        <v>3</v>
      </c>
      <c r="F2516" s="6">
        <v>373</v>
      </c>
      <c r="G2516" s="6"/>
      <c r="H2516" s="6">
        <v>3515</v>
      </c>
      <c r="I2516" s="14">
        <f>SUMIF(Чек_позиція!D:D,Продаж!H2516,Чек_позиція!F:F)</f>
        <v>4385.32</v>
      </c>
      <c r="J2516" t="str">
        <f>VLOOKUP(D2516,Аптека!A:B,2,FALSE)</f>
        <v>Аптека №13</v>
      </c>
      <c r="K2516" t="str">
        <f t="shared" si="39"/>
        <v>нема рецепту</v>
      </c>
    </row>
    <row r="2517" spans="1:11">
      <c r="A2517" s="4">
        <v>2516</v>
      </c>
      <c r="B2517" s="7">
        <v>45806</v>
      </c>
      <c r="C2517" s="5" t="s">
        <v>2206</v>
      </c>
      <c r="D2517" s="6">
        <v>7</v>
      </c>
      <c r="E2517" s="20">
        <v>243</v>
      </c>
      <c r="F2517" s="6">
        <v>247</v>
      </c>
      <c r="G2517" s="6"/>
      <c r="H2517" s="6">
        <v>3516</v>
      </c>
      <c r="I2517" s="14">
        <f>SUMIF(Чек_позиція!D:D,Продаж!H2517,Чек_позиція!F:F)</f>
        <v>6492.2999999999993</v>
      </c>
      <c r="J2517" t="str">
        <f>VLOOKUP(D2517,Аптека!A:B,2,FALSE)</f>
        <v>Аптека №7</v>
      </c>
      <c r="K2517" t="str">
        <f t="shared" si="39"/>
        <v>нема рецепту</v>
      </c>
    </row>
    <row r="2518" spans="1:11">
      <c r="A2518" s="4">
        <v>2517</v>
      </c>
      <c r="B2518" s="7">
        <v>45688</v>
      </c>
      <c r="C2518" s="5" t="s">
        <v>2206</v>
      </c>
      <c r="D2518" s="6">
        <v>22</v>
      </c>
      <c r="E2518" s="20">
        <v>192</v>
      </c>
      <c r="F2518" s="6">
        <v>382</v>
      </c>
      <c r="G2518" s="6">
        <v>852</v>
      </c>
      <c r="H2518" s="6">
        <v>3517</v>
      </c>
      <c r="I2518" s="14">
        <f>SUMIF(Чек_позиція!D:D,Продаж!H2518,Чек_позиція!F:F)</f>
        <v>498.93</v>
      </c>
      <c r="J2518" t="str">
        <f>VLOOKUP(D2518,Аптека!A:B,2,FALSE)</f>
        <v>Аптека №22</v>
      </c>
      <c r="K2518" t="str">
        <f t="shared" si="39"/>
        <v>є рецепт</v>
      </c>
    </row>
    <row r="2519" spans="1:11">
      <c r="A2519" s="4">
        <v>2518</v>
      </c>
      <c r="B2519" s="7">
        <v>45754</v>
      </c>
      <c r="C2519" s="5" t="s">
        <v>8</v>
      </c>
      <c r="D2519" s="6">
        <v>38</v>
      </c>
      <c r="E2519" s="20">
        <v>345</v>
      </c>
      <c r="F2519" s="6">
        <v>398</v>
      </c>
      <c r="G2519" s="6"/>
      <c r="H2519" s="6">
        <v>3518</v>
      </c>
      <c r="I2519" s="14">
        <f>SUMIF(Чек_позиція!D:D,Продаж!H2519,Чек_позиція!F:F)</f>
        <v>4535.37</v>
      </c>
      <c r="J2519" t="str">
        <f>VLOOKUP(D2519,Аптека!A:B,2,FALSE)</f>
        <v>Аптека №38</v>
      </c>
      <c r="K2519" t="str">
        <f t="shared" si="39"/>
        <v>нема рецепту</v>
      </c>
    </row>
    <row r="2520" spans="1:11">
      <c r="A2520" s="4">
        <v>2519</v>
      </c>
      <c r="B2520" s="7">
        <v>45834</v>
      </c>
      <c r="C2520" s="5" t="s">
        <v>2206</v>
      </c>
      <c r="D2520" s="6">
        <v>10</v>
      </c>
      <c r="E2520" s="20">
        <v>536</v>
      </c>
      <c r="F2520" s="6">
        <v>310</v>
      </c>
      <c r="G2520" s="6"/>
      <c r="H2520" s="6">
        <v>3519</v>
      </c>
      <c r="I2520" s="14">
        <f>SUMIF(Чек_позиція!D:D,Продаж!H2520,Чек_позиція!F:F)</f>
        <v>2937.14</v>
      </c>
      <c r="J2520" t="str">
        <f>VLOOKUP(D2520,Аптека!A:B,2,FALSE)</f>
        <v>Аптека №10</v>
      </c>
      <c r="K2520" t="str">
        <f t="shared" si="39"/>
        <v>нема рецепту</v>
      </c>
    </row>
    <row r="2521" spans="1:11">
      <c r="A2521" s="4">
        <v>2520</v>
      </c>
      <c r="B2521" s="7">
        <v>45824</v>
      </c>
      <c r="C2521" s="5" t="s">
        <v>2206</v>
      </c>
      <c r="D2521" s="6">
        <v>21</v>
      </c>
      <c r="E2521" s="20">
        <v>324</v>
      </c>
      <c r="F2521" s="6">
        <v>141</v>
      </c>
      <c r="G2521" s="6">
        <v>46</v>
      </c>
      <c r="H2521" s="6">
        <v>3520</v>
      </c>
      <c r="I2521" s="14">
        <f>SUMIF(Чек_позиція!D:D,Продаж!H2521,Чек_позиція!F:F)</f>
        <v>3619.9</v>
      </c>
      <c r="J2521" t="str">
        <f>VLOOKUP(D2521,Аптека!A:B,2,FALSE)</f>
        <v>Аптека №21</v>
      </c>
      <c r="K2521" t="str">
        <f t="shared" si="39"/>
        <v>є рецепт</v>
      </c>
    </row>
    <row r="2522" spans="1:11">
      <c r="A2522" s="4">
        <v>2521</v>
      </c>
      <c r="B2522" s="7">
        <v>45819</v>
      </c>
      <c r="C2522" s="5" t="s">
        <v>2206</v>
      </c>
      <c r="D2522" s="6">
        <v>21</v>
      </c>
      <c r="E2522" s="20">
        <v>257</v>
      </c>
      <c r="F2522" s="6">
        <v>201</v>
      </c>
      <c r="G2522" s="6"/>
      <c r="H2522" s="6">
        <v>3521</v>
      </c>
      <c r="I2522" s="14">
        <f>SUMIF(Чек_позиція!D:D,Продаж!H2522,Чек_позиція!F:F)</f>
        <v>3400.5699999999997</v>
      </c>
      <c r="J2522" t="str">
        <f>VLOOKUP(D2522,Аптека!A:B,2,FALSE)</f>
        <v>Аптека №21</v>
      </c>
      <c r="K2522" t="str">
        <f t="shared" si="39"/>
        <v>нема рецепту</v>
      </c>
    </row>
    <row r="2523" spans="1:11">
      <c r="A2523" s="4">
        <v>2522</v>
      </c>
      <c r="B2523" s="7">
        <v>45667</v>
      </c>
      <c r="C2523" s="5" t="s">
        <v>8</v>
      </c>
      <c r="D2523" s="6">
        <v>30</v>
      </c>
      <c r="E2523" s="20">
        <v>409</v>
      </c>
      <c r="F2523" s="6">
        <v>30</v>
      </c>
      <c r="G2523" s="6"/>
      <c r="H2523" s="6">
        <v>3522</v>
      </c>
      <c r="I2523" s="14">
        <f>SUMIF(Чек_позиція!D:D,Продаж!H2523,Чек_позиція!F:F)</f>
        <v>3803.3700000000003</v>
      </c>
      <c r="J2523" t="str">
        <f>VLOOKUP(D2523,Аптека!A:B,2,FALSE)</f>
        <v>Аптека №30</v>
      </c>
      <c r="K2523" t="str">
        <f t="shared" si="39"/>
        <v>нема рецепту</v>
      </c>
    </row>
    <row r="2524" spans="1:11">
      <c r="A2524" s="4">
        <v>2523</v>
      </c>
      <c r="B2524" s="7">
        <v>45682</v>
      </c>
      <c r="C2524" s="5" t="s">
        <v>2206</v>
      </c>
      <c r="D2524" s="6">
        <v>18</v>
      </c>
      <c r="E2524" s="20">
        <v>296</v>
      </c>
      <c r="F2524" s="6">
        <v>198</v>
      </c>
      <c r="G2524" s="6"/>
      <c r="H2524" s="6">
        <v>3523</v>
      </c>
      <c r="I2524" s="14">
        <f>SUMIF(Чек_позиція!D:D,Продаж!H2524,Чек_позиція!F:F)</f>
        <v>1416.88</v>
      </c>
      <c r="J2524" t="str">
        <f>VLOOKUP(D2524,Аптека!A:B,2,FALSE)</f>
        <v>Аптека №18</v>
      </c>
      <c r="K2524" t="str">
        <f t="shared" si="39"/>
        <v>нема рецепту</v>
      </c>
    </row>
    <row r="2525" spans="1:11">
      <c r="A2525" s="4">
        <v>2524</v>
      </c>
      <c r="B2525" s="7">
        <v>45830</v>
      </c>
      <c r="C2525" s="5" t="s">
        <v>8</v>
      </c>
      <c r="D2525" s="6">
        <v>30</v>
      </c>
      <c r="E2525" s="20"/>
      <c r="F2525" s="6">
        <v>270</v>
      </c>
      <c r="G2525" s="6">
        <v>435</v>
      </c>
      <c r="H2525" s="6">
        <v>3524</v>
      </c>
      <c r="I2525" s="14">
        <f>SUMIF(Чек_позиція!D:D,Продаж!H2525,Чек_позиція!F:F)</f>
        <v>5566.26</v>
      </c>
      <c r="J2525" t="str">
        <f>VLOOKUP(D2525,Аптека!A:B,2,FALSE)</f>
        <v>Аптека №30</v>
      </c>
      <c r="K2525" t="str">
        <f t="shared" si="39"/>
        <v>є рецепт</v>
      </c>
    </row>
    <row r="2526" spans="1:11">
      <c r="A2526" s="4">
        <v>2525</v>
      </c>
      <c r="B2526" s="7">
        <v>45832</v>
      </c>
      <c r="C2526" s="5" t="s">
        <v>8</v>
      </c>
      <c r="D2526" s="6">
        <v>45</v>
      </c>
      <c r="E2526" s="20">
        <v>395</v>
      </c>
      <c r="F2526" s="6">
        <v>45</v>
      </c>
      <c r="G2526" s="6"/>
      <c r="H2526" s="6">
        <v>3525</v>
      </c>
      <c r="I2526" s="14">
        <f>SUMIF(Чек_позиція!D:D,Продаж!H2526,Чек_позиція!F:F)</f>
        <v>1258.06</v>
      </c>
      <c r="J2526" t="str">
        <f>VLOOKUP(D2526,Аптека!A:B,2,FALSE)</f>
        <v>Аптека №45</v>
      </c>
      <c r="K2526" t="str">
        <f t="shared" si="39"/>
        <v>нема рецепту</v>
      </c>
    </row>
    <row r="2527" spans="1:11">
      <c r="A2527" s="4">
        <v>2526</v>
      </c>
      <c r="B2527" s="7">
        <v>45689</v>
      </c>
      <c r="C2527" s="5" t="s">
        <v>8</v>
      </c>
      <c r="D2527" s="6">
        <v>18</v>
      </c>
      <c r="E2527" s="20">
        <v>331</v>
      </c>
      <c r="F2527" s="6">
        <v>258</v>
      </c>
      <c r="G2527" s="6"/>
      <c r="H2527" s="6">
        <v>3526</v>
      </c>
      <c r="I2527" s="14">
        <f>SUMIF(Чек_позиція!D:D,Продаж!H2527,Чек_позиція!F:F)</f>
        <v>3945.71</v>
      </c>
      <c r="J2527" t="str">
        <f>VLOOKUP(D2527,Аптека!A:B,2,FALSE)</f>
        <v>Аптека №18</v>
      </c>
      <c r="K2527" t="str">
        <f t="shared" si="39"/>
        <v>нема рецепту</v>
      </c>
    </row>
    <row r="2528" spans="1:11">
      <c r="A2528" s="4">
        <v>2527</v>
      </c>
      <c r="B2528" s="7">
        <v>45745</v>
      </c>
      <c r="C2528" s="5" t="s">
        <v>2206</v>
      </c>
      <c r="D2528" s="6">
        <v>1</v>
      </c>
      <c r="E2528" s="20">
        <v>309</v>
      </c>
      <c r="F2528" s="6">
        <v>1</v>
      </c>
      <c r="G2528" s="6"/>
      <c r="H2528" s="6">
        <v>3527</v>
      </c>
      <c r="I2528" s="14">
        <f>SUMIF(Чек_позиція!D:D,Продаж!H2528,Чек_позиція!F:F)</f>
        <v>6845.25</v>
      </c>
      <c r="J2528" t="str">
        <f>VLOOKUP(D2528,Аптека!A:B,2,FALSE)</f>
        <v>Аптека №1</v>
      </c>
      <c r="K2528" t="str">
        <f t="shared" si="39"/>
        <v>нема рецепту</v>
      </c>
    </row>
    <row r="2529" spans="1:11">
      <c r="A2529" s="4">
        <v>2528</v>
      </c>
      <c r="B2529" s="7">
        <v>45684</v>
      </c>
      <c r="C2529" s="5" t="s">
        <v>2206</v>
      </c>
      <c r="D2529" s="6">
        <v>20</v>
      </c>
      <c r="E2529" s="20">
        <v>261</v>
      </c>
      <c r="F2529" s="6">
        <v>320</v>
      </c>
      <c r="G2529" s="6"/>
      <c r="H2529" s="6">
        <v>3528</v>
      </c>
      <c r="I2529" s="14">
        <f>SUMIF(Чек_позиція!D:D,Продаж!H2529,Чек_позиція!F:F)</f>
        <v>8706.5399999999991</v>
      </c>
      <c r="J2529" t="str">
        <f>VLOOKUP(D2529,Аптека!A:B,2,FALSE)</f>
        <v>Аптека №20</v>
      </c>
      <c r="K2529" t="str">
        <f t="shared" si="39"/>
        <v>нема рецепту</v>
      </c>
    </row>
    <row r="2530" spans="1:11">
      <c r="A2530" s="4">
        <v>2529</v>
      </c>
      <c r="B2530" s="7">
        <v>45800</v>
      </c>
      <c r="C2530" s="5" t="s">
        <v>8</v>
      </c>
      <c r="D2530" s="6">
        <v>27</v>
      </c>
      <c r="E2530" s="20"/>
      <c r="F2530" s="6">
        <v>27</v>
      </c>
      <c r="G2530" s="6"/>
      <c r="H2530" s="6">
        <v>3529</v>
      </c>
      <c r="I2530" s="14">
        <f>SUMIF(Чек_позиція!D:D,Продаж!H2530,Чек_позиція!F:F)</f>
        <v>4358.0499999999993</v>
      </c>
      <c r="J2530" t="str">
        <f>VLOOKUP(D2530,Аптека!A:B,2,FALSE)</f>
        <v>Аптека №27</v>
      </c>
      <c r="K2530" t="str">
        <f t="shared" si="39"/>
        <v>нема рецепту</v>
      </c>
    </row>
    <row r="2531" spans="1:11">
      <c r="A2531" s="4">
        <v>2530</v>
      </c>
      <c r="B2531" s="7">
        <v>45705</v>
      </c>
      <c r="C2531" s="5" t="s">
        <v>2206</v>
      </c>
      <c r="D2531" s="6">
        <v>46</v>
      </c>
      <c r="E2531" s="20">
        <v>425</v>
      </c>
      <c r="F2531" s="6">
        <v>166</v>
      </c>
      <c r="G2531" s="6"/>
      <c r="H2531" s="6">
        <v>3530</v>
      </c>
      <c r="I2531" s="14">
        <f>SUMIF(Чек_позиція!D:D,Продаж!H2531,Чек_позиція!F:F)</f>
        <v>4072.87</v>
      </c>
      <c r="J2531" t="str">
        <f>VLOOKUP(D2531,Аптека!A:B,2,FALSE)</f>
        <v>Аптека №46</v>
      </c>
      <c r="K2531" t="str">
        <f t="shared" si="39"/>
        <v>нема рецепту</v>
      </c>
    </row>
    <row r="2532" spans="1:11">
      <c r="A2532" s="4">
        <v>2531</v>
      </c>
      <c r="B2532" s="7">
        <v>45798</v>
      </c>
      <c r="C2532" s="5" t="s">
        <v>2206</v>
      </c>
      <c r="D2532" s="6">
        <v>46</v>
      </c>
      <c r="E2532" s="20">
        <v>404</v>
      </c>
      <c r="F2532" s="6">
        <v>106</v>
      </c>
      <c r="G2532" s="6"/>
      <c r="H2532" s="6">
        <v>3531</v>
      </c>
      <c r="I2532" s="14">
        <f>SUMIF(Чек_позиція!D:D,Продаж!H2532,Чек_позиція!F:F)</f>
        <v>6630.9800000000005</v>
      </c>
      <c r="J2532" t="str">
        <f>VLOOKUP(D2532,Аптека!A:B,2,FALSE)</f>
        <v>Аптека №46</v>
      </c>
      <c r="K2532" t="str">
        <f t="shared" si="39"/>
        <v>нема рецепту</v>
      </c>
    </row>
    <row r="2533" spans="1:11">
      <c r="A2533" s="4">
        <v>2532</v>
      </c>
      <c r="B2533" s="7">
        <v>45751</v>
      </c>
      <c r="C2533" s="5" t="s">
        <v>8</v>
      </c>
      <c r="D2533" s="6">
        <v>32</v>
      </c>
      <c r="E2533" s="20">
        <v>212</v>
      </c>
      <c r="F2533" s="6">
        <v>152</v>
      </c>
      <c r="G2533" s="6"/>
      <c r="H2533" s="6">
        <v>3532</v>
      </c>
      <c r="I2533" s="14">
        <f>SUMIF(Чек_позиція!D:D,Продаж!H2533,Чек_позиція!F:F)</f>
        <v>1103.2</v>
      </c>
      <c r="J2533" t="str">
        <f>VLOOKUP(D2533,Аптека!A:B,2,FALSE)</f>
        <v>Аптека №32</v>
      </c>
      <c r="K2533" t="str">
        <f t="shared" si="39"/>
        <v>нема рецепту</v>
      </c>
    </row>
    <row r="2534" spans="1:11">
      <c r="A2534" s="4">
        <v>2533</v>
      </c>
      <c r="B2534" s="7">
        <v>45835</v>
      </c>
      <c r="C2534" s="5" t="s">
        <v>2206</v>
      </c>
      <c r="D2534" s="6">
        <v>37</v>
      </c>
      <c r="E2534" s="20">
        <v>391</v>
      </c>
      <c r="F2534" s="6">
        <v>397</v>
      </c>
      <c r="G2534" s="6"/>
      <c r="H2534" s="6">
        <v>3533</v>
      </c>
      <c r="I2534" s="14">
        <f>SUMIF(Чек_позиція!D:D,Продаж!H2534,Чек_позиція!F:F)</f>
        <v>5602.34</v>
      </c>
      <c r="J2534" t="str">
        <f>VLOOKUP(D2534,Аптека!A:B,2,FALSE)</f>
        <v>Аптека №37</v>
      </c>
      <c r="K2534" t="str">
        <f t="shared" si="39"/>
        <v>нема рецепту</v>
      </c>
    </row>
    <row r="2535" spans="1:11">
      <c r="A2535" s="4">
        <v>2534</v>
      </c>
      <c r="B2535" s="7">
        <v>45756</v>
      </c>
      <c r="C2535" s="5" t="s">
        <v>8</v>
      </c>
      <c r="D2535" s="6">
        <v>56</v>
      </c>
      <c r="E2535" s="20"/>
      <c r="F2535" s="6">
        <v>56</v>
      </c>
      <c r="G2535" s="6">
        <v>1109</v>
      </c>
      <c r="H2535" s="6">
        <v>3534</v>
      </c>
      <c r="I2535" s="14">
        <f>SUMIF(Чек_позиція!D:D,Продаж!H2535,Чек_позиція!F:F)</f>
        <v>3270.38</v>
      </c>
      <c r="J2535" t="str">
        <f>VLOOKUP(D2535,Аптека!A:B,2,FALSE)</f>
        <v>Аптека №56</v>
      </c>
      <c r="K2535" t="str">
        <f t="shared" si="39"/>
        <v>є рецепт</v>
      </c>
    </row>
    <row r="2536" spans="1:11">
      <c r="A2536" s="4">
        <v>2535</v>
      </c>
      <c r="B2536" s="7">
        <v>45692</v>
      </c>
      <c r="C2536" s="5" t="s">
        <v>2206</v>
      </c>
      <c r="D2536" s="6">
        <v>28</v>
      </c>
      <c r="E2536" s="20">
        <v>218</v>
      </c>
      <c r="F2536" s="6">
        <v>88</v>
      </c>
      <c r="G2536" s="6"/>
      <c r="H2536" s="6">
        <v>3535</v>
      </c>
      <c r="I2536" s="14">
        <f>SUMIF(Чек_позиція!D:D,Продаж!H2536,Чек_позиція!F:F)</f>
        <v>2623.53</v>
      </c>
      <c r="J2536" t="str">
        <f>VLOOKUP(D2536,Аптека!A:B,2,FALSE)</f>
        <v>Аптека №28</v>
      </c>
      <c r="K2536" t="str">
        <f t="shared" si="39"/>
        <v>нема рецепту</v>
      </c>
    </row>
    <row r="2537" spans="1:11">
      <c r="A2537" s="4">
        <v>2536</v>
      </c>
      <c r="B2537" s="7">
        <v>45702</v>
      </c>
      <c r="C2537" s="5" t="s">
        <v>2206</v>
      </c>
      <c r="D2537" s="6">
        <v>1</v>
      </c>
      <c r="E2537" s="20">
        <v>467</v>
      </c>
      <c r="F2537" s="6">
        <v>181</v>
      </c>
      <c r="G2537" s="6"/>
      <c r="H2537" s="6">
        <v>3536</v>
      </c>
      <c r="I2537" s="14">
        <f>SUMIF(Чек_позиція!D:D,Продаж!H2537,Чек_позиція!F:F)</f>
        <v>5352.7199999999993</v>
      </c>
      <c r="J2537" t="str">
        <f>VLOOKUP(D2537,Аптека!A:B,2,FALSE)</f>
        <v>Аптека №1</v>
      </c>
      <c r="K2537" t="str">
        <f t="shared" si="39"/>
        <v>нема рецепту</v>
      </c>
    </row>
    <row r="2538" spans="1:11">
      <c r="A2538" s="4">
        <v>2537</v>
      </c>
      <c r="B2538" s="7">
        <v>45662</v>
      </c>
      <c r="C2538" s="5" t="s">
        <v>2206</v>
      </c>
      <c r="D2538" s="6">
        <v>39</v>
      </c>
      <c r="E2538" s="20">
        <v>110</v>
      </c>
      <c r="F2538" s="6">
        <v>219</v>
      </c>
      <c r="G2538" s="6"/>
      <c r="H2538" s="6">
        <v>3537</v>
      </c>
      <c r="I2538" s="14">
        <f>SUMIF(Чек_позиція!D:D,Продаж!H2538,Чек_позиція!F:F)</f>
        <v>6217.21</v>
      </c>
      <c r="J2538" t="str">
        <f>VLOOKUP(D2538,Аптека!A:B,2,FALSE)</f>
        <v>Аптека №39</v>
      </c>
      <c r="K2538" t="str">
        <f t="shared" si="39"/>
        <v>нема рецепту</v>
      </c>
    </row>
    <row r="2539" spans="1:11">
      <c r="A2539" s="4">
        <v>2538</v>
      </c>
      <c r="B2539" s="7">
        <v>45765</v>
      </c>
      <c r="C2539" s="5" t="s">
        <v>2206</v>
      </c>
      <c r="D2539" s="6">
        <v>28</v>
      </c>
      <c r="E2539" s="20"/>
      <c r="F2539" s="6">
        <v>28</v>
      </c>
      <c r="G2539" s="6"/>
      <c r="H2539" s="6">
        <v>3538</v>
      </c>
      <c r="I2539" s="14">
        <f>SUMIF(Чек_позиція!D:D,Продаж!H2539,Чек_позиція!F:F)</f>
        <v>5777.28</v>
      </c>
      <c r="J2539" t="str">
        <f>VLOOKUP(D2539,Аптека!A:B,2,FALSE)</f>
        <v>Аптека №28</v>
      </c>
      <c r="K2539" t="str">
        <f t="shared" si="39"/>
        <v>нема рецепту</v>
      </c>
    </row>
    <row r="2540" spans="1:11">
      <c r="A2540" s="4">
        <v>2539</v>
      </c>
      <c r="B2540" s="7">
        <v>45725</v>
      </c>
      <c r="C2540" s="5" t="s">
        <v>8</v>
      </c>
      <c r="D2540" s="6">
        <v>22</v>
      </c>
      <c r="E2540" s="20">
        <v>392</v>
      </c>
      <c r="F2540" s="6">
        <v>202</v>
      </c>
      <c r="G2540" s="6">
        <v>491</v>
      </c>
      <c r="H2540" s="6">
        <v>3539</v>
      </c>
      <c r="I2540" s="14">
        <f>SUMIF(Чек_позиція!D:D,Продаж!H2540,Чек_позиція!F:F)</f>
        <v>3076.89</v>
      </c>
      <c r="J2540" t="str">
        <f>VLOOKUP(D2540,Аптека!A:B,2,FALSE)</f>
        <v>Аптека №22</v>
      </c>
      <c r="K2540" t="str">
        <f t="shared" si="39"/>
        <v>є рецепт</v>
      </c>
    </row>
    <row r="2541" spans="1:11">
      <c r="A2541" s="4">
        <v>2540</v>
      </c>
      <c r="B2541" s="7">
        <v>45691</v>
      </c>
      <c r="C2541" s="5" t="s">
        <v>2206</v>
      </c>
      <c r="D2541" s="6">
        <v>7</v>
      </c>
      <c r="E2541" s="20">
        <v>311</v>
      </c>
      <c r="F2541" s="6">
        <v>247</v>
      </c>
      <c r="G2541" s="6"/>
      <c r="H2541" s="6">
        <v>3540</v>
      </c>
      <c r="I2541" s="14">
        <f>SUMIF(Чек_позиція!D:D,Продаж!H2541,Чек_позиція!F:F)</f>
        <v>3595.71</v>
      </c>
      <c r="J2541" t="str">
        <f>VLOOKUP(D2541,Аптека!A:B,2,FALSE)</f>
        <v>Аптека №7</v>
      </c>
      <c r="K2541" t="str">
        <f t="shared" si="39"/>
        <v>нема рецепту</v>
      </c>
    </row>
    <row r="2542" spans="1:11">
      <c r="A2542" s="4">
        <v>2541</v>
      </c>
      <c r="B2542" s="7">
        <v>45667</v>
      </c>
      <c r="C2542" s="5" t="s">
        <v>8</v>
      </c>
      <c r="D2542" s="6">
        <v>48</v>
      </c>
      <c r="E2542" s="20">
        <v>297</v>
      </c>
      <c r="F2542" s="6">
        <v>108</v>
      </c>
      <c r="G2542" s="6"/>
      <c r="H2542" s="6">
        <v>3541</v>
      </c>
      <c r="I2542" s="14">
        <f>SUMIF(Чек_позиція!D:D,Продаж!H2542,Чек_позиція!F:F)</f>
        <v>7959.03</v>
      </c>
      <c r="J2542" t="str">
        <f>VLOOKUP(D2542,Аптека!A:B,2,FALSE)</f>
        <v>Аптека №48</v>
      </c>
      <c r="K2542" t="str">
        <f t="shared" si="39"/>
        <v>нема рецепту</v>
      </c>
    </row>
    <row r="2543" spans="1:11">
      <c r="A2543" s="4">
        <v>2542</v>
      </c>
      <c r="B2543" s="7">
        <v>45788</v>
      </c>
      <c r="C2543" s="5" t="s">
        <v>8</v>
      </c>
      <c r="D2543" s="6">
        <v>8</v>
      </c>
      <c r="E2543" s="20">
        <v>519</v>
      </c>
      <c r="F2543" s="6">
        <v>188</v>
      </c>
      <c r="G2543" s="6"/>
      <c r="H2543" s="6">
        <v>3542</v>
      </c>
      <c r="I2543" s="14">
        <f>SUMIF(Чек_позиція!D:D,Продаж!H2543,Чек_позиція!F:F)</f>
        <v>1813.64</v>
      </c>
      <c r="J2543" t="str">
        <f>VLOOKUP(D2543,Аптека!A:B,2,FALSE)</f>
        <v>Аптека №8</v>
      </c>
      <c r="K2543" t="str">
        <f t="shared" si="39"/>
        <v>нема рецепту</v>
      </c>
    </row>
    <row r="2544" spans="1:11">
      <c r="A2544" s="4">
        <v>2543</v>
      </c>
      <c r="B2544" s="7">
        <v>45687</v>
      </c>
      <c r="C2544" s="5" t="s">
        <v>2206</v>
      </c>
      <c r="D2544" s="6">
        <v>38</v>
      </c>
      <c r="E2544" s="20">
        <v>481</v>
      </c>
      <c r="F2544" s="6">
        <v>278</v>
      </c>
      <c r="G2544" s="6">
        <v>600</v>
      </c>
      <c r="H2544" s="6">
        <v>3543</v>
      </c>
      <c r="I2544" s="14">
        <f>SUMIF(Чек_позиція!D:D,Продаж!H2544,Чек_позиція!F:F)</f>
        <v>1502.6</v>
      </c>
      <c r="J2544" t="str">
        <f>VLOOKUP(D2544,Аптека!A:B,2,FALSE)</f>
        <v>Аптека №38</v>
      </c>
      <c r="K2544" t="str">
        <f t="shared" si="39"/>
        <v>є рецепт</v>
      </c>
    </row>
    <row r="2545" spans="1:11">
      <c r="A2545" s="4">
        <v>2544</v>
      </c>
      <c r="B2545" s="7">
        <v>45819</v>
      </c>
      <c r="C2545" s="5" t="s">
        <v>2206</v>
      </c>
      <c r="D2545" s="6">
        <v>38</v>
      </c>
      <c r="E2545" s="20">
        <v>421</v>
      </c>
      <c r="F2545" s="6">
        <v>218</v>
      </c>
      <c r="G2545" s="6">
        <v>281</v>
      </c>
      <c r="H2545" s="6">
        <v>3544</v>
      </c>
      <c r="I2545" s="14">
        <f>SUMIF(Чек_позиція!D:D,Продаж!H2545,Чек_позиція!F:F)</f>
        <v>2313.8999999999996</v>
      </c>
      <c r="J2545" t="str">
        <f>VLOOKUP(D2545,Аптека!A:B,2,FALSE)</f>
        <v>Аптека №38</v>
      </c>
      <c r="K2545" t="str">
        <f t="shared" si="39"/>
        <v>є рецепт</v>
      </c>
    </row>
    <row r="2546" spans="1:11">
      <c r="A2546" s="4">
        <v>2545</v>
      </c>
      <c r="B2546" s="7">
        <v>45835</v>
      </c>
      <c r="C2546" s="5" t="s">
        <v>8</v>
      </c>
      <c r="D2546" s="6">
        <v>10</v>
      </c>
      <c r="E2546" s="20">
        <v>126</v>
      </c>
      <c r="F2546" s="6">
        <v>370</v>
      </c>
      <c r="G2546" s="6">
        <v>54</v>
      </c>
      <c r="H2546" s="6">
        <v>3545</v>
      </c>
      <c r="I2546" s="14">
        <f>SUMIF(Чек_позиція!D:D,Продаж!H2546,Чек_позиція!F:F)</f>
        <v>3528.8999999999996</v>
      </c>
      <c r="J2546" t="str">
        <f>VLOOKUP(D2546,Аптека!A:B,2,FALSE)</f>
        <v>Аптека №10</v>
      </c>
      <c r="K2546" t="str">
        <f t="shared" si="39"/>
        <v>є рецепт</v>
      </c>
    </row>
    <row r="2547" spans="1:11">
      <c r="A2547" s="4">
        <v>2546</v>
      </c>
      <c r="B2547" s="7">
        <v>45694</v>
      </c>
      <c r="C2547" s="5" t="s">
        <v>8</v>
      </c>
      <c r="D2547" s="6">
        <v>32</v>
      </c>
      <c r="E2547" s="20">
        <v>68</v>
      </c>
      <c r="F2547" s="6">
        <v>272</v>
      </c>
      <c r="G2547" s="6">
        <v>690</v>
      </c>
      <c r="H2547" s="6">
        <v>3546</v>
      </c>
      <c r="I2547" s="14">
        <f>SUMIF(Чек_позиція!D:D,Продаж!H2547,Чек_позиція!F:F)</f>
        <v>6538.65</v>
      </c>
      <c r="J2547" t="str">
        <f>VLOOKUP(D2547,Аптека!A:B,2,FALSE)</f>
        <v>Аптека №32</v>
      </c>
      <c r="K2547" t="str">
        <f t="shared" si="39"/>
        <v>є рецепт</v>
      </c>
    </row>
    <row r="2548" spans="1:11">
      <c r="A2548" s="4">
        <v>2547</v>
      </c>
      <c r="B2548" s="7">
        <v>45715</v>
      </c>
      <c r="C2548" s="5" t="s">
        <v>2206</v>
      </c>
      <c r="D2548" s="6">
        <v>12</v>
      </c>
      <c r="E2548" s="20"/>
      <c r="F2548" s="6">
        <v>12</v>
      </c>
      <c r="G2548" s="6"/>
      <c r="H2548" s="6">
        <v>3547</v>
      </c>
      <c r="I2548" s="14">
        <f>SUMIF(Чек_позиція!D:D,Продаж!H2548,Чек_позиція!F:F)</f>
        <v>3831.01</v>
      </c>
      <c r="J2548" t="str">
        <f>VLOOKUP(D2548,Аптека!A:B,2,FALSE)</f>
        <v>Аптека №12</v>
      </c>
      <c r="K2548" t="str">
        <f t="shared" si="39"/>
        <v>нема рецепту</v>
      </c>
    </row>
    <row r="2549" spans="1:11">
      <c r="A2549" s="4">
        <v>2548</v>
      </c>
      <c r="B2549" s="7">
        <v>45804</v>
      </c>
      <c r="C2549" s="5" t="s">
        <v>8</v>
      </c>
      <c r="D2549" s="6">
        <v>14</v>
      </c>
      <c r="E2549" s="20">
        <v>172</v>
      </c>
      <c r="F2549" s="6">
        <v>194</v>
      </c>
      <c r="G2549" s="6"/>
      <c r="H2549" s="6">
        <v>3548</v>
      </c>
      <c r="I2549" s="14">
        <f>SUMIF(Чек_позиція!D:D,Продаж!H2549,Чек_позиція!F:F)</f>
        <v>272.52</v>
      </c>
      <c r="J2549" t="str">
        <f>VLOOKUP(D2549,Аптека!A:B,2,FALSE)</f>
        <v>Аптека №14</v>
      </c>
      <c r="K2549" t="str">
        <f t="shared" si="39"/>
        <v>нема рецепту</v>
      </c>
    </row>
    <row r="2550" spans="1:11">
      <c r="A2550" s="4">
        <v>2549</v>
      </c>
      <c r="B2550" s="7">
        <v>45768</v>
      </c>
      <c r="C2550" s="5" t="s">
        <v>2206</v>
      </c>
      <c r="D2550" s="6">
        <v>36</v>
      </c>
      <c r="E2550" s="20"/>
      <c r="F2550" s="6">
        <v>36</v>
      </c>
      <c r="G2550" s="6"/>
      <c r="H2550" s="6">
        <v>3549</v>
      </c>
      <c r="I2550" s="14">
        <f>SUMIF(Чек_позиція!D:D,Продаж!H2550,Чек_позиція!F:F)</f>
        <v>2253.0700000000002</v>
      </c>
      <c r="J2550" t="str">
        <f>VLOOKUP(D2550,Аптека!A:B,2,FALSE)</f>
        <v>Аптека №36</v>
      </c>
      <c r="K2550" t="str">
        <f t="shared" si="39"/>
        <v>нема рецепту</v>
      </c>
    </row>
    <row r="2551" spans="1:11">
      <c r="A2551" s="4">
        <v>2550</v>
      </c>
      <c r="B2551" s="7">
        <v>45671</v>
      </c>
      <c r="C2551" s="5" t="s">
        <v>2206</v>
      </c>
      <c r="D2551" s="6">
        <v>16</v>
      </c>
      <c r="E2551" s="20"/>
      <c r="F2551" s="6">
        <v>316</v>
      </c>
      <c r="G2551" s="6">
        <v>217</v>
      </c>
      <c r="H2551" s="6">
        <v>3550</v>
      </c>
      <c r="I2551" s="14">
        <f>SUMIF(Чек_позиція!D:D,Продаж!H2551,Чек_позиція!F:F)</f>
        <v>6572.98</v>
      </c>
      <c r="J2551" t="str">
        <f>VLOOKUP(D2551,Аптека!A:B,2,FALSE)</f>
        <v>Аптека №16</v>
      </c>
      <c r="K2551" t="str">
        <f t="shared" si="39"/>
        <v>є рецепт</v>
      </c>
    </row>
    <row r="2552" spans="1:11">
      <c r="A2552" s="4">
        <v>2551</v>
      </c>
      <c r="B2552" s="7">
        <v>45712</v>
      </c>
      <c r="C2552" s="5" t="s">
        <v>2206</v>
      </c>
      <c r="D2552" s="6">
        <v>16</v>
      </c>
      <c r="E2552" s="20"/>
      <c r="F2552" s="6">
        <v>76</v>
      </c>
      <c r="G2552" s="6">
        <v>161</v>
      </c>
      <c r="H2552" s="6">
        <v>3551</v>
      </c>
      <c r="I2552" s="14">
        <f>SUMIF(Чек_позиція!D:D,Продаж!H2552,Чек_позиція!F:F)</f>
        <v>709.65</v>
      </c>
      <c r="J2552" t="str">
        <f>VLOOKUP(D2552,Аптека!A:B,2,FALSE)</f>
        <v>Аптека №16</v>
      </c>
      <c r="K2552" t="str">
        <f t="shared" si="39"/>
        <v>є рецепт</v>
      </c>
    </row>
    <row r="2553" spans="1:11">
      <c r="A2553" s="4">
        <v>2552</v>
      </c>
      <c r="B2553" s="7">
        <v>45709</v>
      </c>
      <c r="C2553" s="5" t="s">
        <v>8</v>
      </c>
      <c r="D2553" s="6">
        <v>34</v>
      </c>
      <c r="E2553" s="20"/>
      <c r="F2553" s="6">
        <v>274</v>
      </c>
      <c r="G2553" s="6"/>
      <c r="H2553" s="6">
        <v>3552</v>
      </c>
      <c r="I2553" s="14">
        <f>SUMIF(Чек_позиція!D:D,Продаж!H2553,Чек_позиція!F:F)</f>
        <v>3370.84</v>
      </c>
      <c r="J2553" t="str">
        <f>VLOOKUP(D2553,Аптека!A:B,2,FALSE)</f>
        <v>Аптека №34</v>
      </c>
      <c r="K2553" t="str">
        <f t="shared" si="39"/>
        <v>нема рецепту</v>
      </c>
    </row>
    <row r="2554" spans="1:11">
      <c r="A2554" s="4">
        <v>2553</v>
      </c>
      <c r="B2554" s="7">
        <v>45705</v>
      </c>
      <c r="C2554" s="5" t="s">
        <v>8</v>
      </c>
      <c r="D2554" s="6">
        <v>30</v>
      </c>
      <c r="E2554" s="20">
        <v>337</v>
      </c>
      <c r="F2554" s="6">
        <v>90</v>
      </c>
      <c r="G2554" s="6"/>
      <c r="H2554" s="6">
        <v>3553</v>
      </c>
      <c r="I2554" s="14">
        <f>SUMIF(Чек_позиція!D:D,Продаж!H2554,Чек_позиція!F:F)</f>
        <v>1361.71</v>
      </c>
      <c r="J2554" t="str">
        <f>VLOOKUP(D2554,Аптека!A:B,2,FALSE)</f>
        <v>Аптека №30</v>
      </c>
      <c r="K2554" t="str">
        <f t="shared" si="39"/>
        <v>нема рецепту</v>
      </c>
    </row>
    <row r="2555" spans="1:11">
      <c r="A2555" s="4">
        <v>2554</v>
      </c>
      <c r="B2555" s="7">
        <v>45782</v>
      </c>
      <c r="C2555" s="5" t="s">
        <v>2206</v>
      </c>
      <c r="D2555" s="6">
        <v>24</v>
      </c>
      <c r="E2555" s="20">
        <v>134</v>
      </c>
      <c r="F2555" s="6">
        <v>264</v>
      </c>
      <c r="G2555" s="6"/>
      <c r="H2555" s="6">
        <v>3554</v>
      </c>
      <c r="I2555" s="14">
        <f>SUMIF(Чек_позиція!D:D,Продаж!H2555,Чек_позиція!F:F)</f>
        <v>7580.84</v>
      </c>
      <c r="J2555" t="str">
        <f>VLOOKUP(D2555,Аптека!A:B,2,FALSE)</f>
        <v>Аптека №24</v>
      </c>
      <c r="K2555" t="str">
        <f t="shared" si="39"/>
        <v>нема рецепту</v>
      </c>
    </row>
    <row r="2556" spans="1:11">
      <c r="A2556" s="4">
        <v>2555</v>
      </c>
      <c r="B2556" s="7">
        <v>45767</v>
      </c>
      <c r="C2556" s="5" t="s">
        <v>8</v>
      </c>
      <c r="D2556" s="6">
        <v>52</v>
      </c>
      <c r="E2556" s="20">
        <v>391</v>
      </c>
      <c r="F2556" s="6">
        <v>232</v>
      </c>
      <c r="G2556" s="6">
        <v>264</v>
      </c>
      <c r="H2556" s="6">
        <v>3555</v>
      </c>
      <c r="I2556" s="14">
        <f>SUMIF(Чек_позиція!D:D,Продаж!H2556,Чек_позиція!F:F)</f>
        <v>5730.67</v>
      </c>
      <c r="J2556" t="str">
        <f>VLOOKUP(D2556,Аптека!A:B,2,FALSE)</f>
        <v>Аптека №52</v>
      </c>
      <c r="K2556" t="str">
        <f t="shared" si="39"/>
        <v>є рецепт</v>
      </c>
    </row>
    <row r="2557" spans="1:11">
      <c r="A2557" s="4">
        <v>2556</v>
      </c>
      <c r="B2557" s="7">
        <v>45678</v>
      </c>
      <c r="C2557" s="5" t="s">
        <v>2206</v>
      </c>
      <c r="D2557" s="6">
        <v>13</v>
      </c>
      <c r="E2557" s="20"/>
      <c r="F2557" s="6">
        <v>73</v>
      </c>
      <c r="G2557" s="6"/>
      <c r="H2557" s="6">
        <v>3556</v>
      </c>
      <c r="I2557" s="14">
        <f>SUMIF(Чек_позиція!D:D,Продаж!H2557,Чек_позиція!F:F)</f>
        <v>4663.4500000000007</v>
      </c>
      <c r="J2557" t="str">
        <f>VLOOKUP(D2557,Аптека!A:B,2,FALSE)</f>
        <v>Аптека №13</v>
      </c>
      <c r="K2557" t="str">
        <f t="shared" si="39"/>
        <v>нема рецепту</v>
      </c>
    </row>
    <row r="2558" spans="1:11">
      <c r="A2558" s="4">
        <v>2557</v>
      </c>
      <c r="B2558" s="7">
        <v>45685</v>
      </c>
      <c r="C2558" s="5" t="s">
        <v>2206</v>
      </c>
      <c r="D2558" s="6">
        <v>44</v>
      </c>
      <c r="E2558" s="20"/>
      <c r="F2558" s="6">
        <v>284</v>
      </c>
      <c r="G2558" s="6"/>
      <c r="H2558" s="6">
        <v>3557</v>
      </c>
      <c r="I2558" s="14">
        <f>SUMIF(Чек_позиція!D:D,Продаж!H2558,Чек_позиція!F:F)</f>
        <v>4191.3999999999996</v>
      </c>
      <c r="J2558" t="str">
        <f>VLOOKUP(D2558,Аптека!A:B,2,FALSE)</f>
        <v>Аптека №44</v>
      </c>
      <c r="K2558" t="str">
        <f t="shared" si="39"/>
        <v>нема рецепту</v>
      </c>
    </row>
    <row r="2559" spans="1:11">
      <c r="A2559" s="4">
        <v>2558</v>
      </c>
      <c r="B2559" s="7">
        <v>45719</v>
      </c>
      <c r="C2559" s="5" t="s">
        <v>2206</v>
      </c>
      <c r="D2559" s="6">
        <v>40</v>
      </c>
      <c r="E2559" s="20">
        <v>275</v>
      </c>
      <c r="F2559" s="6">
        <v>340</v>
      </c>
      <c r="G2559" s="6">
        <v>623</v>
      </c>
      <c r="H2559" s="6">
        <v>3558</v>
      </c>
      <c r="I2559" s="14">
        <f>SUMIF(Чек_позиція!D:D,Продаж!H2559,Чек_позиція!F:F)</f>
        <v>5352.5800000000008</v>
      </c>
      <c r="J2559" t="str">
        <f>VLOOKUP(D2559,Аптека!A:B,2,FALSE)</f>
        <v>Аптека №40</v>
      </c>
      <c r="K2559" t="str">
        <f t="shared" si="39"/>
        <v>є рецепт</v>
      </c>
    </row>
    <row r="2560" spans="1:11">
      <c r="A2560" s="4">
        <v>2559</v>
      </c>
      <c r="B2560" s="7">
        <v>45747</v>
      </c>
      <c r="C2560" s="5" t="s">
        <v>2206</v>
      </c>
      <c r="D2560" s="6">
        <v>50</v>
      </c>
      <c r="E2560" s="20"/>
      <c r="F2560" s="6">
        <v>50</v>
      </c>
      <c r="G2560" s="6"/>
      <c r="H2560" s="6">
        <v>3559</v>
      </c>
      <c r="I2560" s="14">
        <f>SUMIF(Чек_позиція!D:D,Продаж!H2560,Чек_позиція!F:F)</f>
        <v>2133.6</v>
      </c>
      <c r="J2560" t="str">
        <f>VLOOKUP(D2560,Аптека!A:B,2,FALSE)</f>
        <v>Аптека №50</v>
      </c>
      <c r="K2560" t="str">
        <f t="shared" si="39"/>
        <v>нема рецепту</v>
      </c>
    </row>
    <row r="2561" spans="1:11">
      <c r="A2561" s="4">
        <v>2560</v>
      </c>
      <c r="B2561" s="7">
        <v>45772</v>
      </c>
      <c r="C2561" s="5" t="s">
        <v>8</v>
      </c>
      <c r="D2561" s="6">
        <v>16</v>
      </c>
      <c r="E2561" s="20">
        <v>537</v>
      </c>
      <c r="F2561" s="6">
        <v>256</v>
      </c>
      <c r="G2561" s="6"/>
      <c r="H2561" s="6">
        <v>3560</v>
      </c>
      <c r="I2561" s="14">
        <f>SUMIF(Чек_позиція!D:D,Продаж!H2561,Чек_позиція!F:F)</f>
        <v>10574.71</v>
      </c>
      <c r="J2561" t="str">
        <f>VLOOKUP(D2561,Аптека!A:B,2,FALSE)</f>
        <v>Аптека №16</v>
      </c>
      <c r="K2561" t="str">
        <f t="shared" si="39"/>
        <v>нема рецепту</v>
      </c>
    </row>
    <row r="2562" spans="1:11">
      <c r="A2562" s="4">
        <v>2561</v>
      </c>
      <c r="B2562" s="7">
        <v>45696</v>
      </c>
      <c r="C2562" s="5" t="s">
        <v>2206</v>
      </c>
      <c r="D2562" s="6">
        <v>29</v>
      </c>
      <c r="E2562" s="20">
        <v>299</v>
      </c>
      <c r="F2562" s="6">
        <v>329</v>
      </c>
      <c r="G2562" s="6"/>
      <c r="H2562" s="6">
        <v>3561</v>
      </c>
      <c r="I2562" s="14">
        <f>SUMIF(Чек_позиція!D:D,Продаж!H2562,Чек_позиція!F:F)</f>
        <v>2180.1999999999998</v>
      </c>
      <c r="J2562" t="str">
        <f>VLOOKUP(D2562,Аптека!A:B,2,FALSE)</f>
        <v>Аптека №29</v>
      </c>
      <c r="K2562" t="str">
        <f t="shared" si="39"/>
        <v>нема рецепту</v>
      </c>
    </row>
    <row r="2563" spans="1:11">
      <c r="A2563" s="4">
        <v>2562</v>
      </c>
      <c r="B2563" s="7">
        <v>45777</v>
      </c>
      <c r="C2563" s="5" t="s">
        <v>2206</v>
      </c>
      <c r="D2563" s="6">
        <v>35</v>
      </c>
      <c r="E2563" s="20">
        <v>164</v>
      </c>
      <c r="F2563" s="6">
        <v>395</v>
      </c>
      <c r="G2563" s="6"/>
      <c r="H2563" s="6">
        <v>3562</v>
      </c>
      <c r="I2563" s="14">
        <f>SUMIF(Чек_позиція!D:D,Продаж!H2563,Чек_позиція!F:F)</f>
        <v>674.38</v>
      </c>
      <c r="J2563" t="str">
        <f>VLOOKUP(D2563,Аптека!A:B,2,FALSE)</f>
        <v>Аптека №35</v>
      </c>
      <c r="K2563" t="str">
        <f t="shared" ref="K2563:K2626" si="40">IF(G2563="", "нема рецепту","є рецепт")</f>
        <v>нема рецепту</v>
      </c>
    </row>
    <row r="2564" spans="1:11">
      <c r="A2564" s="4">
        <v>2563</v>
      </c>
      <c r="B2564" s="7">
        <v>45711</v>
      </c>
      <c r="C2564" s="5" t="s">
        <v>8</v>
      </c>
      <c r="D2564" s="6">
        <v>46</v>
      </c>
      <c r="E2564" s="20">
        <v>466</v>
      </c>
      <c r="F2564" s="6">
        <v>46</v>
      </c>
      <c r="G2564" s="6">
        <v>123</v>
      </c>
      <c r="H2564" s="6">
        <v>3563</v>
      </c>
      <c r="I2564" s="14">
        <f>SUMIF(Чек_позиція!D:D,Продаж!H2564,Чек_позиція!F:F)</f>
        <v>1030.02</v>
      </c>
      <c r="J2564" t="str">
        <f>VLOOKUP(D2564,Аптека!A:B,2,FALSE)</f>
        <v>Аптека №46</v>
      </c>
      <c r="K2564" t="str">
        <f t="shared" si="40"/>
        <v>є рецепт</v>
      </c>
    </row>
    <row r="2565" spans="1:11">
      <c r="A2565" s="4">
        <v>2564</v>
      </c>
      <c r="B2565" s="7">
        <v>45742</v>
      </c>
      <c r="C2565" s="5" t="s">
        <v>8</v>
      </c>
      <c r="D2565" s="6">
        <v>29</v>
      </c>
      <c r="E2565" s="20">
        <v>91</v>
      </c>
      <c r="F2565" s="6">
        <v>29</v>
      </c>
      <c r="G2565" s="6"/>
      <c r="H2565" s="6">
        <v>3564</v>
      </c>
      <c r="I2565" s="14">
        <f>SUMIF(Чек_позиція!D:D,Продаж!H2565,Чек_позиція!F:F)</f>
        <v>1126.06</v>
      </c>
      <c r="J2565" t="str">
        <f>VLOOKUP(D2565,Аптека!A:B,2,FALSE)</f>
        <v>Аптека №29</v>
      </c>
      <c r="K2565" t="str">
        <f t="shared" si="40"/>
        <v>нема рецепту</v>
      </c>
    </row>
    <row r="2566" spans="1:11">
      <c r="A2566" s="4">
        <v>2565</v>
      </c>
      <c r="B2566" s="7">
        <v>45691</v>
      </c>
      <c r="C2566" s="5" t="s">
        <v>8</v>
      </c>
      <c r="D2566" s="6">
        <v>13</v>
      </c>
      <c r="E2566" s="20">
        <v>354</v>
      </c>
      <c r="F2566" s="6">
        <v>193</v>
      </c>
      <c r="G2566" s="6"/>
      <c r="H2566" s="6">
        <v>3565</v>
      </c>
      <c r="I2566" s="14">
        <f>SUMIF(Чек_позиція!D:D,Продаж!H2566,Чек_позиція!F:F)</f>
        <v>4004.5</v>
      </c>
      <c r="J2566" t="str">
        <f>VLOOKUP(D2566,Аптека!A:B,2,FALSE)</f>
        <v>Аптека №13</v>
      </c>
      <c r="K2566" t="str">
        <f t="shared" si="40"/>
        <v>нема рецепту</v>
      </c>
    </row>
    <row r="2567" spans="1:11">
      <c r="A2567" s="4">
        <v>2566</v>
      </c>
      <c r="B2567" s="7">
        <v>45808</v>
      </c>
      <c r="C2567" s="5" t="s">
        <v>8</v>
      </c>
      <c r="D2567" s="6">
        <v>18</v>
      </c>
      <c r="E2567" s="20">
        <v>349</v>
      </c>
      <c r="F2567" s="6">
        <v>318</v>
      </c>
      <c r="G2567" s="6"/>
      <c r="H2567" s="6">
        <v>3566</v>
      </c>
      <c r="I2567" s="14">
        <f>SUMIF(Чек_позиція!D:D,Продаж!H2567,Чек_позиція!F:F)</f>
        <v>2268.54</v>
      </c>
      <c r="J2567" t="str">
        <f>VLOOKUP(D2567,Аптека!A:B,2,FALSE)</f>
        <v>Аптека №18</v>
      </c>
      <c r="K2567" t="str">
        <f t="shared" si="40"/>
        <v>нема рецепту</v>
      </c>
    </row>
    <row r="2568" spans="1:11">
      <c r="A2568" s="4">
        <v>2567</v>
      </c>
      <c r="B2568" s="7">
        <v>45770</v>
      </c>
      <c r="C2568" s="5" t="s">
        <v>2206</v>
      </c>
      <c r="D2568" s="6">
        <v>9</v>
      </c>
      <c r="E2568" s="20">
        <v>420</v>
      </c>
      <c r="F2568" s="6">
        <v>9</v>
      </c>
      <c r="G2568" s="6">
        <v>465</v>
      </c>
      <c r="H2568" s="6">
        <v>3567</v>
      </c>
      <c r="I2568" s="14">
        <f>SUMIF(Чек_позиція!D:D,Продаж!H2568,Чек_позиція!F:F)</f>
        <v>4704.58</v>
      </c>
      <c r="J2568" t="str">
        <f>VLOOKUP(D2568,Аптека!A:B,2,FALSE)</f>
        <v>Аптека №9</v>
      </c>
      <c r="K2568" t="str">
        <f t="shared" si="40"/>
        <v>є рецепт</v>
      </c>
    </row>
    <row r="2569" spans="1:11">
      <c r="A2569" s="4">
        <v>2568</v>
      </c>
      <c r="B2569" s="7">
        <v>45771</v>
      </c>
      <c r="C2569" s="5" t="s">
        <v>8</v>
      </c>
      <c r="D2569" s="6">
        <v>50</v>
      </c>
      <c r="E2569" s="20">
        <v>409</v>
      </c>
      <c r="F2569" s="6">
        <v>350</v>
      </c>
      <c r="G2569" s="6"/>
      <c r="H2569" s="6">
        <v>3568</v>
      </c>
      <c r="I2569" s="14">
        <f>SUMIF(Чек_позиція!D:D,Продаж!H2569,Чек_позиція!F:F)</f>
        <v>3714.1</v>
      </c>
      <c r="J2569" t="str">
        <f>VLOOKUP(D2569,Аптека!A:B,2,FALSE)</f>
        <v>Аптека №50</v>
      </c>
      <c r="K2569" t="str">
        <f t="shared" si="40"/>
        <v>нема рецепту</v>
      </c>
    </row>
    <row r="2570" spans="1:11">
      <c r="A2570" s="4">
        <v>2569</v>
      </c>
      <c r="B2570" s="7">
        <v>45808</v>
      </c>
      <c r="C2570" s="5" t="s">
        <v>2206</v>
      </c>
      <c r="D2570" s="6">
        <v>3</v>
      </c>
      <c r="E2570" s="20">
        <v>360</v>
      </c>
      <c r="F2570" s="6">
        <v>303</v>
      </c>
      <c r="G2570" s="6"/>
      <c r="H2570" s="6">
        <v>3569</v>
      </c>
      <c r="I2570" s="14">
        <f>SUMIF(Чек_позиція!D:D,Продаж!H2570,Чек_позиція!F:F)</f>
        <v>3152.25</v>
      </c>
      <c r="J2570" t="str">
        <f>VLOOKUP(D2570,Аптека!A:B,2,FALSE)</f>
        <v>Аптека №3</v>
      </c>
      <c r="K2570" t="str">
        <f t="shared" si="40"/>
        <v>нема рецепту</v>
      </c>
    </row>
    <row r="2571" spans="1:11">
      <c r="A2571" s="4">
        <v>2570</v>
      </c>
      <c r="B2571" s="7">
        <v>45732</v>
      </c>
      <c r="C2571" s="5" t="s">
        <v>2206</v>
      </c>
      <c r="D2571" s="6">
        <v>11</v>
      </c>
      <c r="E2571" s="20">
        <v>145</v>
      </c>
      <c r="F2571" s="6">
        <v>131</v>
      </c>
      <c r="G2571" s="6">
        <v>419</v>
      </c>
      <c r="H2571" s="6">
        <v>3570</v>
      </c>
      <c r="I2571" s="14">
        <f>SUMIF(Чек_позиція!D:D,Продаж!H2571,Чек_позиція!F:F)</f>
        <v>1093.5899999999999</v>
      </c>
      <c r="J2571" t="str">
        <f>VLOOKUP(D2571,Аптека!A:B,2,FALSE)</f>
        <v>Аптека №11</v>
      </c>
      <c r="K2571" t="str">
        <f t="shared" si="40"/>
        <v>є рецепт</v>
      </c>
    </row>
    <row r="2572" spans="1:11">
      <c r="A2572" s="4">
        <v>2571</v>
      </c>
      <c r="B2572" s="7">
        <v>45680</v>
      </c>
      <c r="C2572" s="5" t="s">
        <v>8</v>
      </c>
      <c r="D2572" s="6">
        <v>14</v>
      </c>
      <c r="E2572" s="20">
        <v>500</v>
      </c>
      <c r="F2572" s="6">
        <v>134</v>
      </c>
      <c r="G2572" s="6"/>
      <c r="H2572" s="6">
        <v>3571</v>
      </c>
      <c r="I2572" s="14">
        <f>SUMIF(Чек_позиція!D:D,Продаж!H2572,Чек_позиція!F:F)</f>
        <v>1466.85</v>
      </c>
      <c r="J2572" t="str">
        <f>VLOOKUP(D2572,Аптека!A:B,2,FALSE)</f>
        <v>Аптека №14</v>
      </c>
      <c r="K2572" t="str">
        <f t="shared" si="40"/>
        <v>нема рецепту</v>
      </c>
    </row>
    <row r="2573" spans="1:11">
      <c r="A2573" s="4">
        <v>2572</v>
      </c>
      <c r="B2573" s="7">
        <v>45690</v>
      </c>
      <c r="C2573" s="5" t="s">
        <v>2206</v>
      </c>
      <c r="D2573" s="6">
        <v>4</v>
      </c>
      <c r="E2573" s="20">
        <v>336</v>
      </c>
      <c r="F2573" s="6">
        <v>124</v>
      </c>
      <c r="G2573" s="6"/>
      <c r="H2573" s="6">
        <v>3572</v>
      </c>
      <c r="I2573" s="14">
        <f>SUMIF(Чек_позиція!D:D,Продаж!H2573,Чек_позиція!F:F)</f>
        <v>99.91</v>
      </c>
      <c r="J2573" t="str">
        <f>VLOOKUP(D2573,Аптека!A:B,2,FALSE)</f>
        <v>Аптека №4</v>
      </c>
      <c r="K2573" t="str">
        <f t="shared" si="40"/>
        <v>нема рецепту</v>
      </c>
    </row>
    <row r="2574" spans="1:11">
      <c r="A2574" s="4">
        <v>2573</v>
      </c>
      <c r="B2574" s="7">
        <v>45693</v>
      </c>
      <c r="C2574" s="5" t="s">
        <v>2206</v>
      </c>
      <c r="D2574" s="6">
        <v>35</v>
      </c>
      <c r="E2574" s="20">
        <v>378</v>
      </c>
      <c r="F2574" s="6">
        <v>155</v>
      </c>
      <c r="G2574" s="6">
        <v>1296</v>
      </c>
      <c r="H2574" s="6">
        <v>3573</v>
      </c>
      <c r="I2574" s="14">
        <f>SUMIF(Чек_позиція!D:D,Продаж!H2574,Чек_позиція!F:F)</f>
        <v>531.22</v>
      </c>
      <c r="J2574" t="str">
        <f>VLOOKUP(D2574,Аптека!A:B,2,FALSE)</f>
        <v>Аптека №35</v>
      </c>
      <c r="K2574" t="str">
        <f t="shared" si="40"/>
        <v>є рецепт</v>
      </c>
    </row>
    <row r="2575" spans="1:11">
      <c r="A2575" s="4">
        <v>2574</v>
      </c>
      <c r="B2575" s="7">
        <v>45701</v>
      </c>
      <c r="C2575" s="5" t="s">
        <v>2206</v>
      </c>
      <c r="D2575" s="6">
        <v>22</v>
      </c>
      <c r="E2575" s="20"/>
      <c r="F2575" s="6">
        <v>262</v>
      </c>
      <c r="G2575" s="6">
        <v>553</v>
      </c>
      <c r="H2575" s="6">
        <v>3574</v>
      </c>
      <c r="I2575" s="14">
        <f>SUMIF(Чек_позиція!D:D,Продаж!H2575,Чек_позиція!F:F)</f>
        <v>4342.74</v>
      </c>
      <c r="J2575" t="str">
        <f>VLOOKUP(D2575,Аптека!A:B,2,FALSE)</f>
        <v>Аптека №22</v>
      </c>
      <c r="K2575" t="str">
        <f t="shared" si="40"/>
        <v>є рецепт</v>
      </c>
    </row>
    <row r="2576" spans="1:11">
      <c r="A2576" s="4">
        <v>2575</v>
      </c>
      <c r="B2576" s="7">
        <v>45804</v>
      </c>
      <c r="C2576" s="5" t="s">
        <v>2206</v>
      </c>
      <c r="D2576" s="6">
        <v>18</v>
      </c>
      <c r="E2576" s="20"/>
      <c r="F2576" s="6">
        <v>258</v>
      </c>
      <c r="G2576" s="6"/>
      <c r="H2576" s="6">
        <v>3575</v>
      </c>
      <c r="I2576" s="14">
        <f>SUMIF(Чек_позиція!D:D,Продаж!H2576,Чек_позиція!F:F)</f>
        <v>3871.58</v>
      </c>
      <c r="J2576" t="str">
        <f>VLOOKUP(D2576,Аптека!A:B,2,FALSE)</f>
        <v>Аптека №18</v>
      </c>
      <c r="K2576" t="str">
        <f t="shared" si="40"/>
        <v>нема рецепту</v>
      </c>
    </row>
    <row r="2577" spans="1:11">
      <c r="A2577" s="4">
        <v>2576</v>
      </c>
      <c r="B2577" s="7">
        <v>45820</v>
      </c>
      <c r="C2577" s="5" t="s">
        <v>2206</v>
      </c>
      <c r="D2577" s="6">
        <v>49</v>
      </c>
      <c r="E2577" s="20">
        <v>58</v>
      </c>
      <c r="F2577" s="6">
        <v>349</v>
      </c>
      <c r="G2577" s="6"/>
      <c r="H2577" s="6">
        <v>3576</v>
      </c>
      <c r="I2577" s="14">
        <f>SUMIF(Чек_позиція!D:D,Продаж!H2577,Чек_позиція!F:F)</f>
        <v>502.84</v>
      </c>
      <c r="J2577" t="str">
        <f>VLOOKUP(D2577,Аптека!A:B,2,FALSE)</f>
        <v>Аптека №49</v>
      </c>
      <c r="K2577" t="str">
        <f t="shared" si="40"/>
        <v>нема рецепту</v>
      </c>
    </row>
    <row r="2578" spans="1:11">
      <c r="A2578" s="4">
        <v>2577</v>
      </c>
      <c r="B2578" s="7">
        <v>45679</v>
      </c>
      <c r="C2578" s="5" t="s">
        <v>2206</v>
      </c>
      <c r="D2578" s="6">
        <v>16</v>
      </c>
      <c r="E2578" s="20">
        <v>251</v>
      </c>
      <c r="F2578" s="6">
        <v>196</v>
      </c>
      <c r="G2578" s="6"/>
      <c r="H2578" s="6">
        <v>3577</v>
      </c>
      <c r="I2578" s="14">
        <f>SUMIF(Чек_позиція!D:D,Продаж!H2578,Чек_позиція!F:F)</f>
        <v>4812.6900000000005</v>
      </c>
      <c r="J2578" t="str">
        <f>VLOOKUP(D2578,Аптека!A:B,2,FALSE)</f>
        <v>Аптека №16</v>
      </c>
      <c r="K2578" t="str">
        <f t="shared" si="40"/>
        <v>нема рецепту</v>
      </c>
    </row>
    <row r="2579" spans="1:11">
      <c r="A2579" s="4">
        <v>2578</v>
      </c>
      <c r="B2579" s="7">
        <v>45670</v>
      </c>
      <c r="C2579" s="5" t="s">
        <v>8</v>
      </c>
      <c r="D2579" s="6">
        <v>27</v>
      </c>
      <c r="E2579" s="20">
        <v>2</v>
      </c>
      <c r="F2579" s="6">
        <v>147</v>
      </c>
      <c r="G2579" s="6"/>
      <c r="H2579" s="6">
        <v>3578</v>
      </c>
      <c r="I2579" s="14">
        <f>SUMIF(Чек_позиція!D:D,Продаж!H2579,Чек_позиція!F:F)</f>
        <v>2031.6399999999999</v>
      </c>
      <c r="J2579" t="str">
        <f>VLOOKUP(D2579,Аптека!A:B,2,FALSE)</f>
        <v>Аптека №27</v>
      </c>
      <c r="K2579" t="str">
        <f t="shared" si="40"/>
        <v>нема рецепту</v>
      </c>
    </row>
    <row r="2580" spans="1:11">
      <c r="A2580" s="4">
        <v>2579</v>
      </c>
      <c r="B2580" s="7">
        <v>45696</v>
      </c>
      <c r="C2580" s="5" t="s">
        <v>2206</v>
      </c>
      <c r="D2580" s="6">
        <v>31</v>
      </c>
      <c r="E2580" s="20">
        <v>364</v>
      </c>
      <c r="F2580" s="6">
        <v>151</v>
      </c>
      <c r="G2580" s="6"/>
      <c r="H2580" s="6">
        <v>3579</v>
      </c>
      <c r="I2580" s="14">
        <f>SUMIF(Чек_позиція!D:D,Продаж!H2580,Чек_позиція!F:F)</f>
        <v>7734.78</v>
      </c>
      <c r="J2580" t="str">
        <f>VLOOKUP(D2580,Аптека!A:B,2,FALSE)</f>
        <v>Аптека №31</v>
      </c>
      <c r="K2580" t="str">
        <f t="shared" si="40"/>
        <v>нема рецепту</v>
      </c>
    </row>
    <row r="2581" spans="1:11">
      <c r="A2581" s="4">
        <v>2580</v>
      </c>
      <c r="B2581" s="7">
        <v>45749</v>
      </c>
      <c r="C2581" s="5" t="s">
        <v>2206</v>
      </c>
      <c r="D2581" s="6">
        <v>7</v>
      </c>
      <c r="E2581" s="20">
        <v>183</v>
      </c>
      <c r="F2581" s="6">
        <v>367</v>
      </c>
      <c r="G2581" s="6"/>
      <c r="H2581" s="6">
        <v>3580</v>
      </c>
      <c r="I2581" s="14">
        <f>SUMIF(Чек_позиція!D:D,Продаж!H2581,Чек_позиція!F:F)</f>
        <v>1127.76</v>
      </c>
      <c r="J2581" t="str">
        <f>VLOOKUP(D2581,Аптека!A:B,2,FALSE)</f>
        <v>Аптека №7</v>
      </c>
      <c r="K2581" t="str">
        <f t="shared" si="40"/>
        <v>нема рецепту</v>
      </c>
    </row>
    <row r="2582" spans="1:11">
      <c r="A2582" s="4">
        <v>2581</v>
      </c>
      <c r="B2582" s="7">
        <v>45679</v>
      </c>
      <c r="C2582" s="5" t="s">
        <v>2206</v>
      </c>
      <c r="D2582" s="6">
        <v>9</v>
      </c>
      <c r="E2582" s="20"/>
      <c r="F2582" s="6">
        <v>369</v>
      </c>
      <c r="G2582" s="6">
        <v>968</v>
      </c>
      <c r="H2582" s="6">
        <v>3581</v>
      </c>
      <c r="I2582" s="14">
        <f>SUMIF(Чек_позиція!D:D,Продаж!H2582,Чек_позиція!F:F)</f>
        <v>2852.5899999999997</v>
      </c>
      <c r="J2582" t="str">
        <f>VLOOKUP(D2582,Аптека!A:B,2,FALSE)</f>
        <v>Аптека №9</v>
      </c>
      <c r="K2582" t="str">
        <f t="shared" si="40"/>
        <v>є рецепт</v>
      </c>
    </row>
    <row r="2583" spans="1:11">
      <c r="A2583" s="4">
        <v>2582</v>
      </c>
      <c r="B2583" s="7">
        <v>45673</v>
      </c>
      <c r="C2583" s="5" t="s">
        <v>8</v>
      </c>
      <c r="D2583" s="6">
        <v>36</v>
      </c>
      <c r="E2583" s="20"/>
      <c r="F2583" s="6">
        <v>336</v>
      </c>
      <c r="G2583" s="6"/>
      <c r="H2583" s="6">
        <v>3582</v>
      </c>
      <c r="I2583" s="14">
        <f>SUMIF(Чек_позиція!D:D,Продаж!H2583,Чек_позиція!F:F)</f>
        <v>2109.27</v>
      </c>
      <c r="J2583" t="str">
        <f>VLOOKUP(D2583,Аптека!A:B,2,FALSE)</f>
        <v>Аптека №36</v>
      </c>
      <c r="K2583" t="str">
        <f t="shared" si="40"/>
        <v>нема рецепту</v>
      </c>
    </row>
    <row r="2584" spans="1:11">
      <c r="A2584" s="4">
        <v>2583</v>
      </c>
      <c r="B2584" s="7">
        <v>45670</v>
      </c>
      <c r="C2584" s="5" t="s">
        <v>8</v>
      </c>
      <c r="D2584" s="6">
        <v>20</v>
      </c>
      <c r="E2584" s="20"/>
      <c r="F2584" s="6">
        <v>380</v>
      </c>
      <c r="G2584" s="6"/>
      <c r="H2584" s="6">
        <v>3583</v>
      </c>
      <c r="I2584" s="14">
        <f>SUMIF(Чек_позиція!D:D,Продаж!H2584,Чек_позиція!F:F)</f>
        <v>1273.8200000000002</v>
      </c>
      <c r="J2584" t="str">
        <f>VLOOKUP(D2584,Аптека!A:B,2,FALSE)</f>
        <v>Аптека №20</v>
      </c>
      <c r="K2584" t="str">
        <f t="shared" si="40"/>
        <v>нема рецепту</v>
      </c>
    </row>
    <row r="2585" spans="1:11">
      <c r="A2585" s="4">
        <v>2584</v>
      </c>
      <c r="B2585" s="7">
        <v>45665</v>
      </c>
      <c r="C2585" s="5" t="s">
        <v>8</v>
      </c>
      <c r="D2585" s="6">
        <v>45</v>
      </c>
      <c r="E2585" s="20"/>
      <c r="F2585" s="6">
        <v>105</v>
      </c>
      <c r="G2585" s="6">
        <v>1110</v>
      </c>
      <c r="H2585" s="6">
        <v>3584</v>
      </c>
      <c r="I2585" s="14">
        <f>SUMIF(Чек_позиція!D:D,Продаж!H2585,Чек_позиція!F:F)</f>
        <v>5147.59</v>
      </c>
      <c r="J2585" t="str">
        <f>VLOOKUP(D2585,Аптека!A:B,2,FALSE)</f>
        <v>Аптека №45</v>
      </c>
      <c r="K2585" t="str">
        <f t="shared" si="40"/>
        <v>є рецепт</v>
      </c>
    </row>
    <row r="2586" spans="1:11">
      <c r="A2586" s="4">
        <v>2585</v>
      </c>
      <c r="B2586" s="7">
        <v>45752</v>
      </c>
      <c r="C2586" s="5" t="s">
        <v>8</v>
      </c>
      <c r="D2586" s="6">
        <v>33</v>
      </c>
      <c r="E2586" s="20"/>
      <c r="F2586" s="6">
        <v>153</v>
      </c>
      <c r="G2586" s="6"/>
      <c r="H2586" s="6">
        <v>3585</v>
      </c>
      <c r="I2586" s="14">
        <f>SUMIF(Чек_позиція!D:D,Продаж!H2586,Чек_позиція!F:F)</f>
        <v>4072.14</v>
      </c>
      <c r="J2586" t="str">
        <f>VLOOKUP(D2586,Аптека!A:B,2,FALSE)</f>
        <v>Аптека №33</v>
      </c>
      <c r="K2586" t="str">
        <f t="shared" si="40"/>
        <v>нема рецепту</v>
      </c>
    </row>
    <row r="2587" spans="1:11">
      <c r="A2587" s="4">
        <v>2586</v>
      </c>
      <c r="B2587" s="7">
        <v>45685</v>
      </c>
      <c r="C2587" s="5" t="s">
        <v>2206</v>
      </c>
      <c r="D2587" s="6">
        <v>2</v>
      </c>
      <c r="E2587" s="20">
        <v>215</v>
      </c>
      <c r="F2587" s="6">
        <v>62</v>
      </c>
      <c r="G2587" s="6">
        <v>361</v>
      </c>
      <c r="H2587" s="6">
        <v>3586</v>
      </c>
      <c r="I2587" s="14">
        <f>SUMIF(Чек_позиція!D:D,Продаж!H2587,Чек_позиція!F:F)</f>
        <v>6940.65</v>
      </c>
      <c r="J2587" t="str">
        <f>VLOOKUP(D2587,Аптека!A:B,2,FALSE)</f>
        <v>Аптека №2</v>
      </c>
      <c r="K2587" t="str">
        <f t="shared" si="40"/>
        <v>є рецепт</v>
      </c>
    </row>
    <row r="2588" spans="1:11">
      <c r="A2588" s="4">
        <v>2587</v>
      </c>
      <c r="B2588" s="7">
        <v>45822</v>
      </c>
      <c r="C2588" s="5" t="s">
        <v>2206</v>
      </c>
      <c r="D2588" s="6">
        <v>41</v>
      </c>
      <c r="E2588" s="20"/>
      <c r="F2588" s="6">
        <v>221</v>
      </c>
      <c r="G2588" s="6"/>
      <c r="H2588" s="6">
        <v>3587</v>
      </c>
      <c r="I2588" s="14">
        <f>SUMIF(Чек_позиція!D:D,Продаж!H2588,Чек_позиція!F:F)</f>
        <v>2606.7399999999998</v>
      </c>
      <c r="J2588" t="str">
        <f>VLOOKUP(D2588,Аптека!A:B,2,FALSE)</f>
        <v>Аптека №41</v>
      </c>
      <c r="K2588" t="str">
        <f t="shared" si="40"/>
        <v>нема рецепту</v>
      </c>
    </row>
    <row r="2589" spans="1:11">
      <c r="A2589" s="4">
        <v>2588</v>
      </c>
      <c r="B2589" s="7">
        <v>45715</v>
      </c>
      <c r="C2589" s="5" t="s">
        <v>8</v>
      </c>
      <c r="D2589" s="6">
        <v>4</v>
      </c>
      <c r="E2589" s="20">
        <v>412</v>
      </c>
      <c r="F2589" s="6">
        <v>304</v>
      </c>
      <c r="G2589" s="6"/>
      <c r="H2589" s="6">
        <v>3588</v>
      </c>
      <c r="I2589" s="14">
        <f>SUMIF(Чек_позиція!D:D,Продаж!H2589,Чек_позиція!F:F)</f>
        <v>3464.1499999999996</v>
      </c>
      <c r="J2589" t="str">
        <f>VLOOKUP(D2589,Аптека!A:B,2,FALSE)</f>
        <v>Аптека №4</v>
      </c>
      <c r="K2589" t="str">
        <f t="shared" si="40"/>
        <v>нема рецепту</v>
      </c>
    </row>
    <row r="2590" spans="1:11">
      <c r="A2590" s="4">
        <v>2589</v>
      </c>
      <c r="B2590" s="7">
        <v>45780</v>
      </c>
      <c r="C2590" s="5" t="s">
        <v>8</v>
      </c>
      <c r="D2590" s="6">
        <v>18</v>
      </c>
      <c r="E2590" s="20">
        <v>244</v>
      </c>
      <c r="F2590" s="6">
        <v>18</v>
      </c>
      <c r="G2590" s="6">
        <v>533</v>
      </c>
      <c r="H2590" s="6">
        <v>3589</v>
      </c>
      <c r="I2590" s="14">
        <f>SUMIF(Чек_позиція!D:D,Продаж!H2590,Чек_позиція!F:F)</f>
        <v>4987.6900000000005</v>
      </c>
      <c r="J2590" t="str">
        <f>VLOOKUP(D2590,Аптека!A:B,2,FALSE)</f>
        <v>Аптека №18</v>
      </c>
      <c r="K2590" t="str">
        <f t="shared" si="40"/>
        <v>є рецепт</v>
      </c>
    </row>
    <row r="2591" spans="1:11">
      <c r="A2591" s="4">
        <v>2590</v>
      </c>
      <c r="B2591" s="7">
        <v>45749</v>
      </c>
      <c r="C2591" s="5" t="s">
        <v>2206</v>
      </c>
      <c r="D2591" s="6">
        <v>17</v>
      </c>
      <c r="E2591" s="20">
        <v>406</v>
      </c>
      <c r="F2591" s="6">
        <v>77</v>
      </c>
      <c r="G2591" s="6"/>
      <c r="H2591" s="6">
        <v>3590</v>
      </c>
      <c r="I2591" s="14">
        <f>SUMIF(Чек_позиція!D:D,Продаж!H2591,Чек_позиція!F:F)</f>
        <v>906.47</v>
      </c>
      <c r="J2591" t="str">
        <f>VLOOKUP(D2591,Аптека!A:B,2,FALSE)</f>
        <v>Аптека №17</v>
      </c>
      <c r="K2591" t="str">
        <f t="shared" si="40"/>
        <v>нема рецепту</v>
      </c>
    </row>
    <row r="2592" spans="1:11">
      <c r="A2592" s="4">
        <v>2591</v>
      </c>
      <c r="B2592" s="7">
        <v>45773</v>
      </c>
      <c r="C2592" s="5" t="s">
        <v>2206</v>
      </c>
      <c r="D2592" s="6">
        <v>7</v>
      </c>
      <c r="E2592" s="20"/>
      <c r="F2592" s="6">
        <v>367</v>
      </c>
      <c r="G2592" s="6"/>
      <c r="H2592" s="6">
        <v>3591</v>
      </c>
      <c r="I2592" s="14">
        <f>SUMIF(Чек_позиція!D:D,Продаж!H2592,Чек_позиція!F:F)</f>
        <v>2554.2399999999998</v>
      </c>
      <c r="J2592" t="str">
        <f>VLOOKUP(D2592,Аптека!A:B,2,FALSE)</f>
        <v>Аптека №7</v>
      </c>
      <c r="K2592" t="str">
        <f t="shared" si="40"/>
        <v>нема рецепту</v>
      </c>
    </row>
    <row r="2593" spans="1:11">
      <c r="A2593" s="4">
        <v>2592</v>
      </c>
      <c r="B2593" s="7">
        <v>45678</v>
      </c>
      <c r="C2593" s="5" t="s">
        <v>2206</v>
      </c>
      <c r="D2593" s="6">
        <v>13</v>
      </c>
      <c r="E2593" s="20">
        <v>502</v>
      </c>
      <c r="F2593" s="6">
        <v>73</v>
      </c>
      <c r="G2593" s="6"/>
      <c r="H2593" s="6">
        <v>3592</v>
      </c>
      <c r="I2593" s="14">
        <f>SUMIF(Чек_позиція!D:D,Продаж!H2593,Чек_позиція!F:F)</f>
        <v>3591.51</v>
      </c>
      <c r="J2593" t="str">
        <f>VLOOKUP(D2593,Аптека!A:B,2,FALSE)</f>
        <v>Аптека №13</v>
      </c>
      <c r="K2593" t="str">
        <f t="shared" si="40"/>
        <v>нема рецепту</v>
      </c>
    </row>
    <row r="2594" spans="1:11">
      <c r="A2594" s="4">
        <v>2593</v>
      </c>
      <c r="B2594" s="7">
        <v>45778</v>
      </c>
      <c r="C2594" s="5" t="s">
        <v>2206</v>
      </c>
      <c r="D2594" s="6">
        <v>40</v>
      </c>
      <c r="E2594" s="20">
        <v>546</v>
      </c>
      <c r="F2594" s="6">
        <v>160</v>
      </c>
      <c r="G2594" s="6"/>
      <c r="H2594" s="6">
        <v>3593</v>
      </c>
      <c r="I2594" s="14">
        <f>SUMIF(Чек_позиція!D:D,Продаж!H2594,Чек_позиція!F:F)</f>
        <v>2156.88</v>
      </c>
      <c r="J2594" t="str">
        <f>VLOOKUP(D2594,Аптека!A:B,2,FALSE)</f>
        <v>Аптека №40</v>
      </c>
      <c r="K2594" t="str">
        <f t="shared" si="40"/>
        <v>нема рецепту</v>
      </c>
    </row>
    <row r="2595" spans="1:11">
      <c r="A2595" s="4">
        <v>2594</v>
      </c>
      <c r="B2595" s="7">
        <v>45829</v>
      </c>
      <c r="C2595" s="5" t="s">
        <v>8</v>
      </c>
      <c r="D2595" s="6">
        <v>57</v>
      </c>
      <c r="E2595" s="20"/>
      <c r="F2595" s="6">
        <v>177</v>
      </c>
      <c r="G2595" s="6"/>
      <c r="H2595" s="6">
        <v>3594</v>
      </c>
      <c r="I2595" s="14">
        <f>SUMIF(Чек_позиція!D:D,Продаж!H2595,Чек_позиція!F:F)</f>
        <v>2784.69</v>
      </c>
      <c r="J2595" t="str">
        <f>VLOOKUP(D2595,Аптека!A:B,2,FALSE)</f>
        <v>Аптека №57</v>
      </c>
      <c r="K2595" t="str">
        <f t="shared" si="40"/>
        <v>нема рецепту</v>
      </c>
    </row>
    <row r="2596" spans="1:11">
      <c r="A2596" s="4">
        <v>2595</v>
      </c>
      <c r="B2596" s="7">
        <v>45680</v>
      </c>
      <c r="C2596" s="5" t="s">
        <v>2206</v>
      </c>
      <c r="D2596" s="6">
        <v>25</v>
      </c>
      <c r="E2596" s="20">
        <v>551</v>
      </c>
      <c r="F2596" s="6">
        <v>385</v>
      </c>
      <c r="G2596" s="6"/>
      <c r="H2596" s="6">
        <v>3595</v>
      </c>
      <c r="I2596" s="14">
        <f>SUMIF(Чек_позиція!D:D,Продаж!H2596,Чек_позиція!F:F)</f>
        <v>661.4</v>
      </c>
      <c r="J2596" t="str">
        <f>VLOOKUP(D2596,Аптека!A:B,2,FALSE)</f>
        <v>Аптека №25</v>
      </c>
      <c r="K2596" t="str">
        <f t="shared" si="40"/>
        <v>нема рецепту</v>
      </c>
    </row>
    <row r="2597" spans="1:11">
      <c r="A2597" s="4">
        <v>2596</v>
      </c>
      <c r="B2597" s="7">
        <v>45733</v>
      </c>
      <c r="C2597" s="5" t="s">
        <v>2206</v>
      </c>
      <c r="D2597" s="6">
        <v>47</v>
      </c>
      <c r="E2597" s="20">
        <v>90</v>
      </c>
      <c r="F2597" s="6">
        <v>287</v>
      </c>
      <c r="G2597" s="6"/>
      <c r="H2597" s="6">
        <v>3596</v>
      </c>
      <c r="I2597" s="14">
        <f>SUMIF(Чек_позиція!D:D,Продаж!H2597,Чек_позиція!F:F)</f>
        <v>4357.3999999999996</v>
      </c>
      <c r="J2597" t="str">
        <f>VLOOKUP(D2597,Аптека!A:B,2,FALSE)</f>
        <v>Аптека №47</v>
      </c>
      <c r="K2597" t="str">
        <f t="shared" si="40"/>
        <v>нема рецепту</v>
      </c>
    </row>
    <row r="2598" spans="1:11">
      <c r="A2598" s="4">
        <v>2597</v>
      </c>
      <c r="B2598" s="7">
        <v>45776</v>
      </c>
      <c r="C2598" s="5" t="s">
        <v>2206</v>
      </c>
      <c r="D2598" s="6">
        <v>42</v>
      </c>
      <c r="E2598" s="20"/>
      <c r="F2598" s="6">
        <v>342</v>
      </c>
      <c r="G2598" s="6"/>
      <c r="H2598" s="6">
        <v>3597</v>
      </c>
      <c r="I2598" s="14">
        <f>SUMIF(Чек_позиція!D:D,Продаж!H2598,Чек_позиція!F:F)</f>
        <v>6286.67</v>
      </c>
      <c r="J2598" t="str">
        <f>VLOOKUP(D2598,Аптека!A:B,2,FALSE)</f>
        <v>Аптека №42</v>
      </c>
      <c r="K2598" t="str">
        <f t="shared" si="40"/>
        <v>нема рецепту</v>
      </c>
    </row>
    <row r="2599" spans="1:11">
      <c r="A2599" s="4">
        <v>2598</v>
      </c>
      <c r="B2599" s="7">
        <v>45833</v>
      </c>
      <c r="C2599" s="5" t="s">
        <v>2206</v>
      </c>
      <c r="D2599" s="6">
        <v>2</v>
      </c>
      <c r="E2599" s="20">
        <v>562</v>
      </c>
      <c r="F2599" s="6">
        <v>122</v>
      </c>
      <c r="G2599" s="6">
        <v>976</v>
      </c>
      <c r="H2599" s="6">
        <v>3598</v>
      </c>
      <c r="I2599" s="14">
        <f>SUMIF(Чек_позиція!D:D,Продаж!H2599,Чек_позиція!F:F)</f>
        <v>2704.1800000000003</v>
      </c>
      <c r="J2599" t="str">
        <f>VLOOKUP(D2599,Аптека!A:B,2,FALSE)</f>
        <v>Аптека №2</v>
      </c>
      <c r="K2599" t="str">
        <f t="shared" si="40"/>
        <v>є рецепт</v>
      </c>
    </row>
    <row r="2600" spans="1:11">
      <c r="A2600" s="4">
        <v>2599</v>
      </c>
      <c r="B2600" s="7">
        <v>45672</v>
      </c>
      <c r="C2600" s="5" t="s">
        <v>2206</v>
      </c>
      <c r="D2600" s="6">
        <v>42</v>
      </c>
      <c r="E2600" s="20">
        <v>533</v>
      </c>
      <c r="F2600" s="6">
        <v>282</v>
      </c>
      <c r="G2600" s="6"/>
      <c r="H2600" s="6">
        <v>3599</v>
      </c>
      <c r="I2600" s="14">
        <f>SUMIF(Чек_позиція!D:D,Продаж!H2600,Чек_позиція!F:F)</f>
        <v>5064.57</v>
      </c>
      <c r="J2600" t="str">
        <f>VLOOKUP(D2600,Аптека!A:B,2,FALSE)</f>
        <v>Аптека №42</v>
      </c>
      <c r="K2600" t="str">
        <f t="shared" si="40"/>
        <v>нема рецепту</v>
      </c>
    </row>
    <row r="2601" spans="1:11">
      <c r="A2601" s="4">
        <v>2600</v>
      </c>
      <c r="B2601" s="7">
        <v>45758</v>
      </c>
      <c r="C2601" s="5" t="s">
        <v>8</v>
      </c>
      <c r="D2601" s="6">
        <v>40</v>
      </c>
      <c r="E2601" s="20">
        <v>200</v>
      </c>
      <c r="F2601" s="6">
        <v>280</v>
      </c>
      <c r="G2601" s="6"/>
      <c r="H2601" s="6">
        <v>3600</v>
      </c>
      <c r="I2601" s="14">
        <f>SUMIF(Чек_позиція!D:D,Продаж!H2601,Чек_позиція!F:F)</f>
        <v>122.68</v>
      </c>
      <c r="J2601" t="str">
        <f>VLOOKUP(D2601,Аптека!A:B,2,FALSE)</f>
        <v>Аптека №40</v>
      </c>
      <c r="K2601" t="str">
        <f t="shared" si="40"/>
        <v>нема рецепту</v>
      </c>
    </row>
    <row r="2602" spans="1:11">
      <c r="A2602" s="4">
        <v>2601</v>
      </c>
      <c r="B2602" s="7">
        <v>45782</v>
      </c>
      <c r="C2602" s="5" t="s">
        <v>8</v>
      </c>
      <c r="D2602" s="6">
        <v>48</v>
      </c>
      <c r="E2602" s="20">
        <v>88</v>
      </c>
      <c r="F2602" s="6">
        <v>108</v>
      </c>
      <c r="G2602" s="6"/>
      <c r="H2602" s="6">
        <v>3601</v>
      </c>
      <c r="I2602" s="14">
        <f>SUMIF(Чек_позиція!D:D,Продаж!H2602,Чек_позиція!F:F)</f>
        <v>287.12</v>
      </c>
      <c r="J2602" t="str">
        <f>VLOOKUP(D2602,Аптека!A:B,2,FALSE)</f>
        <v>Аптека №48</v>
      </c>
      <c r="K2602" t="str">
        <f t="shared" si="40"/>
        <v>нема рецепту</v>
      </c>
    </row>
    <row r="2603" spans="1:11">
      <c r="A2603" s="4">
        <v>2602</v>
      </c>
      <c r="B2603" s="7">
        <v>45773</v>
      </c>
      <c r="C2603" s="5" t="s">
        <v>8</v>
      </c>
      <c r="D2603" s="6">
        <v>6</v>
      </c>
      <c r="E2603" s="20">
        <v>407</v>
      </c>
      <c r="F2603" s="6">
        <v>66</v>
      </c>
      <c r="G2603" s="6"/>
      <c r="H2603" s="6">
        <v>3602</v>
      </c>
      <c r="I2603" s="14">
        <f>SUMIF(Чек_позиція!D:D,Продаж!H2603,Чек_позиція!F:F)</f>
        <v>6037.5</v>
      </c>
      <c r="J2603" t="str">
        <f>VLOOKUP(D2603,Аптека!A:B,2,FALSE)</f>
        <v>Аптека №6</v>
      </c>
      <c r="K2603" t="str">
        <f t="shared" si="40"/>
        <v>нема рецепту</v>
      </c>
    </row>
    <row r="2604" spans="1:11">
      <c r="A2604" s="4">
        <v>2603</v>
      </c>
      <c r="B2604" s="7">
        <v>45778</v>
      </c>
      <c r="C2604" s="5" t="s">
        <v>8</v>
      </c>
      <c r="D2604" s="6">
        <v>25</v>
      </c>
      <c r="E2604" s="20">
        <v>267</v>
      </c>
      <c r="F2604" s="6">
        <v>265</v>
      </c>
      <c r="G2604" s="6">
        <v>1159</v>
      </c>
      <c r="H2604" s="6">
        <v>3603</v>
      </c>
      <c r="I2604" s="14">
        <f>SUMIF(Чек_позиція!D:D,Продаж!H2604,Чек_позиція!F:F)</f>
        <v>341.7</v>
      </c>
      <c r="J2604" t="str">
        <f>VLOOKUP(D2604,Аптека!A:B,2,FALSE)</f>
        <v>Аптека №25</v>
      </c>
      <c r="K2604" t="str">
        <f t="shared" si="40"/>
        <v>є рецепт</v>
      </c>
    </row>
    <row r="2605" spans="1:11">
      <c r="A2605" s="4">
        <v>2604</v>
      </c>
      <c r="B2605" s="7">
        <v>45724</v>
      </c>
      <c r="C2605" s="5" t="s">
        <v>8</v>
      </c>
      <c r="D2605" s="6">
        <v>41</v>
      </c>
      <c r="E2605" s="20">
        <v>82</v>
      </c>
      <c r="F2605" s="6">
        <v>101</v>
      </c>
      <c r="G2605" s="6"/>
      <c r="H2605" s="6">
        <v>3604</v>
      </c>
      <c r="I2605" s="14">
        <f>SUMIF(Чек_позиція!D:D,Продаж!H2605,Чек_позиція!F:F)</f>
        <v>1063.74</v>
      </c>
      <c r="J2605" t="str">
        <f>VLOOKUP(D2605,Аптека!A:B,2,FALSE)</f>
        <v>Аптека №41</v>
      </c>
      <c r="K2605" t="str">
        <f t="shared" si="40"/>
        <v>нема рецепту</v>
      </c>
    </row>
    <row r="2606" spans="1:11">
      <c r="A2606" s="4">
        <v>2605</v>
      </c>
      <c r="B2606" s="7">
        <v>45714</v>
      </c>
      <c r="C2606" s="5" t="s">
        <v>2206</v>
      </c>
      <c r="D2606" s="6">
        <v>4</v>
      </c>
      <c r="E2606" s="20">
        <v>207</v>
      </c>
      <c r="F2606" s="6">
        <v>4</v>
      </c>
      <c r="G2606" s="6"/>
      <c r="H2606" s="6">
        <v>3605</v>
      </c>
      <c r="I2606" s="14">
        <f>SUMIF(Чек_позиція!D:D,Продаж!H2606,Чек_позиція!F:F)</f>
        <v>853.06</v>
      </c>
      <c r="J2606" t="str">
        <f>VLOOKUP(D2606,Аптека!A:B,2,FALSE)</f>
        <v>Аптека №4</v>
      </c>
      <c r="K2606" t="str">
        <f t="shared" si="40"/>
        <v>нема рецепту</v>
      </c>
    </row>
    <row r="2607" spans="1:11">
      <c r="A2607" s="4">
        <v>2606</v>
      </c>
      <c r="B2607" s="7">
        <v>45816</v>
      </c>
      <c r="C2607" s="5" t="s">
        <v>2206</v>
      </c>
      <c r="D2607" s="6">
        <v>44</v>
      </c>
      <c r="E2607" s="20">
        <v>396</v>
      </c>
      <c r="F2607" s="6">
        <v>284</v>
      </c>
      <c r="G2607" s="6"/>
      <c r="H2607" s="6">
        <v>3606</v>
      </c>
      <c r="I2607" s="14">
        <f>SUMIF(Чек_позиція!D:D,Продаж!H2607,Чек_позиція!F:F)</f>
        <v>1612.54</v>
      </c>
      <c r="J2607" t="str">
        <f>VLOOKUP(D2607,Аптека!A:B,2,FALSE)</f>
        <v>Аптека №44</v>
      </c>
      <c r="K2607" t="str">
        <f t="shared" si="40"/>
        <v>нема рецепту</v>
      </c>
    </row>
    <row r="2608" spans="1:11">
      <c r="A2608" s="4">
        <v>2607</v>
      </c>
      <c r="B2608" s="7">
        <v>45723</v>
      </c>
      <c r="C2608" s="5" t="s">
        <v>2206</v>
      </c>
      <c r="D2608" s="6">
        <v>13</v>
      </c>
      <c r="E2608" s="20">
        <v>306</v>
      </c>
      <c r="F2608" s="6">
        <v>253</v>
      </c>
      <c r="G2608" s="6"/>
      <c r="H2608" s="6">
        <v>3607</v>
      </c>
      <c r="I2608" s="14">
        <f>SUMIF(Чек_позиція!D:D,Продаж!H2608,Чек_позиція!F:F)</f>
        <v>208.55</v>
      </c>
      <c r="J2608" t="str">
        <f>VLOOKUP(D2608,Аптека!A:B,2,FALSE)</f>
        <v>Аптека №13</v>
      </c>
      <c r="K2608" t="str">
        <f t="shared" si="40"/>
        <v>нема рецепту</v>
      </c>
    </row>
    <row r="2609" spans="1:11">
      <c r="A2609" s="4">
        <v>2608</v>
      </c>
      <c r="B2609" s="7">
        <v>45813</v>
      </c>
      <c r="C2609" s="5" t="s">
        <v>8</v>
      </c>
      <c r="D2609" s="6">
        <v>51</v>
      </c>
      <c r="E2609" s="20">
        <v>339</v>
      </c>
      <c r="F2609" s="6">
        <v>171</v>
      </c>
      <c r="G2609" s="6"/>
      <c r="H2609" s="6">
        <v>3608</v>
      </c>
      <c r="I2609" s="14">
        <f>SUMIF(Чек_позиція!D:D,Продаж!H2609,Чек_позиція!F:F)</f>
        <v>2700.51</v>
      </c>
      <c r="J2609" t="str">
        <f>VLOOKUP(D2609,Аптека!A:B,2,FALSE)</f>
        <v>Аптека №51</v>
      </c>
      <c r="K2609" t="str">
        <f t="shared" si="40"/>
        <v>нема рецепту</v>
      </c>
    </row>
    <row r="2610" spans="1:11">
      <c r="A2610" s="4">
        <v>2609</v>
      </c>
      <c r="B2610" s="7">
        <v>45783</v>
      </c>
      <c r="C2610" s="5" t="s">
        <v>2206</v>
      </c>
      <c r="D2610" s="6">
        <v>23</v>
      </c>
      <c r="E2610" s="20">
        <v>258</v>
      </c>
      <c r="F2610" s="6">
        <v>323</v>
      </c>
      <c r="G2610" s="6"/>
      <c r="H2610" s="6">
        <v>3609</v>
      </c>
      <c r="I2610" s="14">
        <f>SUMIF(Чек_позиція!D:D,Продаж!H2610,Чек_позиція!F:F)</f>
        <v>155.24</v>
      </c>
      <c r="J2610" t="str">
        <f>VLOOKUP(D2610,Аптека!A:B,2,FALSE)</f>
        <v>Аптека №23</v>
      </c>
      <c r="K2610" t="str">
        <f t="shared" si="40"/>
        <v>нема рецепту</v>
      </c>
    </row>
    <row r="2611" spans="1:11">
      <c r="A2611" s="4">
        <v>2610</v>
      </c>
      <c r="B2611" s="7">
        <v>45813</v>
      </c>
      <c r="C2611" s="5" t="s">
        <v>2206</v>
      </c>
      <c r="D2611" s="6">
        <v>30</v>
      </c>
      <c r="E2611" s="20"/>
      <c r="F2611" s="6">
        <v>90</v>
      </c>
      <c r="G2611" s="6"/>
      <c r="H2611" s="6">
        <v>3610</v>
      </c>
      <c r="I2611" s="14">
        <f>SUMIF(Чек_позиція!D:D,Продаж!H2611,Чек_позиція!F:F)</f>
        <v>2376.58</v>
      </c>
      <c r="J2611" t="str">
        <f>VLOOKUP(D2611,Аптека!A:B,2,FALSE)</f>
        <v>Аптека №30</v>
      </c>
      <c r="K2611" t="str">
        <f t="shared" si="40"/>
        <v>нема рецепту</v>
      </c>
    </row>
    <row r="2612" spans="1:11">
      <c r="A2612" s="4">
        <v>2611</v>
      </c>
      <c r="B2612" s="7">
        <v>45819</v>
      </c>
      <c r="C2612" s="5" t="s">
        <v>2206</v>
      </c>
      <c r="D2612" s="6">
        <v>26</v>
      </c>
      <c r="E2612" s="20"/>
      <c r="F2612" s="6">
        <v>266</v>
      </c>
      <c r="G2612" s="6"/>
      <c r="H2612" s="6">
        <v>3611</v>
      </c>
      <c r="I2612" s="14">
        <f>SUMIF(Чек_позиція!D:D,Продаж!H2612,Чек_позиція!F:F)</f>
        <v>3340.4399999999996</v>
      </c>
      <c r="J2612" t="str">
        <f>VLOOKUP(D2612,Аптека!A:B,2,FALSE)</f>
        <v>Аптека №26</v>
      </c>
      <c r="K2612" t="str">
        <f t="shared" si="40"/>
        <v>нема рецепту</v>
      </c>
    </row>
    <row r="2613" spans="1:11">
      <c r="A2613" s="4">
        <v>2612</v>
      </c>
      <c r="B2613" s="7">
        <v>45675</v>
      </c>
      <c r="C2613" s="5" t="s">
        <v>2206</v>
      </c>
      <c r="D2613" s="6">
        <v>39</v>
      </c>
      <c r="E2613" s="20">
        <v>134</v>
      </c>
      <c r="F2613" s="6">
        <v>399</v>
      </c>
      <c r="G2613" s="6">
        <v>6</v>
      </c>
      <c r="H2613" s="6">
        <v>3612</v>
      </c>
      <c r="I2613" s="14">
        <f>SUMIF(Чек_позиція!D:D,Продаж!H2613,Чек_позиція!F:F)</f>
        <v>6661.4</v>
      </c>
      <c r="J2613" t="str">
        <f>VLOOKUP(D2613,Аптека!A:B,2,FALSE)</f>
        <v>Аптека №39</v>
      </c>
      <c r="K2613" t="str">
        <f t="shared" si="40"/>
        <v>є рецепт</v>
      </c>
    </row>
    <row r="2614" spans="1:11">
      <c r="A2614" s="4">
        <v>2613</v>
      </c>
      <c r="B2614" s="7">
        <v>45672</v>
      </c>
      <c r="C2614" s="5" t="s">
        <v>8</v>
      </c>
      <c r="D2614" s="6">
        <v>50</v>
      </c>
      <c r="E2614" s="20">
        <v>561</v>
      </c>
      <c r="F2614" s="6">
        <v>170</v>
      </c>
      <c r="G2614" s="6"/>
      <c r="H2614" s="6">
        <v>3613</v>
      </c>
      <c r="I2614" s="14">
        <f>SUMIF(Чек_позиція!D:D,Продаж!H2614,Чек_позиція!F:F)</f>
        <v>3771.7999999999997</v>
      </c>
      <c r="J2614" t="str">
        <f>VLOOKUP(D2614,Аптека!A:B,2,FALSE)</f>
        <v>Аптека №50</v>
      </c>
      <c r="K2614" t="str">
        <f t="shared" si="40"/>
        <v>нема рецепту</v>
      </c>
    </row>
    <row r="2615" spans="1:11">
      <c r="A2615" s="4">
        <v>2614</v>
      </c>
      <c r="B2615" s="7">
        <v>45689</v>
      </c>
      <c r="C2615" s="5" t="s">
        <v>2206</v>
      </c>
      <c r="D2615" s="6">
        <v>41</v>
      </c>
      <c r="E2615" s="20">
        <v>281</v>
      </c>
      <c r="F2615" s="6">
        <v>161</v>
      </c>
      <c r="G2615" s="6"/>
      <c r="H2615" s="6">
        <v>3614</v>
      </c>
      <c r="I2615" s="14">
        <f>SUMIF(Чек_позиція!D:D,Продаж!H2615,Чек_позиція!F:F)</f>
        <v>4969.3600000000006</v>
      </c>
      <c r="J2615" t="str">
        <f>VLOOKUP(D2615,Аптека!A:B,2,FALSE)</f>
        <v>Аптека №41</v>
      </c>
      <c r="K2615" t="str">
        <f t="shared" si="40"/>
        <v>нема рецепту</v>
      </c>
    </row>
    <row r="2616" spans="1:11">
      <c r="A2616" s="4">
        <v>2615</v>
      </c>
      <c r="B2616" s="7">
        <v>45818</v>
      </c>
      <c r="C2616" s="5" t="s">
        <v>8</v>
      </c>
      <c r="D2616" s="6">
        <v>7</v>
      </c>
      <c r="E2616" s="20">
        <v>8</v>
      </c>
      <c r="F2616" s="6">
        <v>187</v>
      </c>
      <c r="G2616" s="6"/>
      <c r="H2616" s="6">
        <v>3615</v>
      </c>
      <c r="I2616" s="14">
        <f>SUMIF(Чек_позиція!D:D,Продаж!H2616,Чек_позиція!F:F)</f>
        <v>623.80999999999995</v>
      </c>
      <c r="J2616" t="str">
        <f>VLOOKUP(D2616,Аптека!A:B,2,FALSE)</f>
        <v>Аптека №7</v>
      </c>
      <c r="K2616" t="str">
        <f t="shared" si="40"/>
        <v>нема рецепту</v>
      </c>
    </row>
    <row r="2617" spans="1:11">
      <c r="A2617" s="4">
        <v>2616</v>
      </c>
      <c r="B2617" s="7">
        <v>45757</v>
      </c>
      <c r="C2617" s="5" t="s">
        <v>2206</v>
      </c>
      <c r="D2617" s="6">
        <v>15</v>
      </c>
      <c r="E2617" s="20">
        <v>228</v>
      </c>
      <c r="F2617" s="6">
        <v>15</v>
      </c>
      <c r="G2617" s="6"/>
      <c r="H2617" s="6">
        <v>3616</v>
      </c>
      <c r="I2617" s="14">
        <f>SUMIF(Чек_позиція!D:D,Продаж!H2617,Чек_позиція!F:F)</f>
        <v>3428.02</v>
      </c>
      <c r="J2617" t="str">
        <f>VLOOKUP(D2617,Аптека!A:B,2,FALSE)</f>
        <v>Аптека №15</v>
      </c>
      <c r="K2617" t="str">
        <f t="shared" si="40"/>
        <v>нема рецепту</v>
      </c>
    </row>
    <row r="2618" spans="1:11">
      <c r="A2618" s="4">
        <v>2617</v>
      </c>
      <c r="B2618" s="7">
        <v>45722</v>
      </c>
      <c r="C2618" s="5" t="s">
        <v>8</v>
      </c>
      <c r="D2618" s="6">
        <v>60</v>
      </c>
      <c r="E2618" s="20">
        <v>65</v>
      </c>
      <c r="F2618" s="6">
        <v>60</v>
      </c>
      <c r="G2618" s="6"/>
      <c r="H2618" s="6">
        <v>3617</v>
      </c>
      <c r="I2618" s="14">
        <f>SUMIF(Чек_позиція!D:D,Продаж!H2618,Чек_позиція!F:F)</f>
        <v>7805.81</v>
      </c>
      <c r="J2618" t="str">
        <f>VLOOKUP(D2618,Аптека!A:B,2,FALSE)</f>
        <v>Аптека №60</v>
      </c>
      <c r="K2618" t="str">
        <f t="shared" si="40"/>
        <v>нема рецепту</v>
      </c>
    </row>
    <row r="2619" spans="1:11">
      <c r="A2619" s="4">
        <v>2618</v>
      </c>
      <c r="B2619" s="7">
        <v>45770</v>
      </c>
      <c r="C2619" s="5" t="s">
        <v>2206</v>
      </c>
      <c r="D2619" s="6">
        <v>60</v>
      </c>
      <c r="E2619" s="20"/>
      <c r="F2619" s="6">
        <v>120</v>
      </c>
      <c r="G2619" s="6"/>
      <c r="H2619" s="6">
        <v>3618</v>
      </c>
      <c r="I2619" s="14">
        <f>SUMIF(Чек_позиція!D:D,Продаж!H2619,Чек_позиція!F:F)</f>
        <v>1377.67</v>
      </c>
      <c r="J2619" t="str">
        <f>VLOOKUP(D2619,Аптека!A:B,2,FALSE)</f>
        <v>Аптека №60</v>
      </c>
      <c r="K2619" t="str">
        <f t="shared" si="40"/>
        <v>нема рецепту</v>
      </c>
    </row>
    <row r="2620" spans="1:11">
      <c r="A2620" s="4">
        <v>2619</v>
      </c>
      <c r="B2620" s="7">
        <v>45792</v>
      </c>
      <c r="C2620" s="5" t="s">
        <v>8</v>
      </c>
      <c r="D2620" s="6">
        <v>37</v>
      </c>
      <c r="E2620" s="20"/>
      <c r="F2620" s="6">
        <v>37</v>
      </c>
      <c r="G2620" s="6">
        <v>597</v>
      </c>
      <c r="H2620" s="6">
        <v>3619</v>
      </c>
      <c r="I2620" s="14">
        <f>SUMIF(Чек_позиція!D:D,Продаж!H2620,Чек_позиція!F:F)</f>
        <v>8101.2300000000005</v>
      </c>
      <c r="J2620" t="str">
        <f>VLOOKUP(D2620,Аптека!A:B,2,FALSE)</f>
        <v>Аптека №37</v>
      </c>
      <c r="K2620" t="str">
        <f t="shared" si="40"/>
        <v>є рецепт</v>
      </c>
    </row>
    <row r="2621" spans="1:11">
      <c r="A2621" s="4">
        <v>2620</v>
      </c>
      <c r="B2621" s="7">
        <v>45688</v>
      </c>
      <c r="C2621" s="5" t="s">
        <v>8</v>
      </c>
      <c r="D2621" s="6">
        <v>10</v>
      </c>
      <c r="E2621" s="20"/>
      <c r="F2621" s="6">
        <v>70</v>
      </c>
      <c r="G2621" s="6"/>
      <c r="H2621" s="6">
        <v>3620</v>
      </c>
      <c r="I2621" s="14">
        <f>SUMIF(Чек_позиція!D:D,Продаж!H2621,Чек_позиція!F:F)</f>
        <v>2831.48</v>
      </c>
      <c r="J2621" t="str">
        <f>VLOOKUP(D2621,Аптека!A:B,2,FALSE)</f>
        <v>Аптека №10</v>
      </c>
      <c r="K2621" t="str">
        <f t="shared" si="40"/>
        <v>нема рецепту</v>
      </c>
    </row>
    <row r="2622" spans="1:11">
      <c r="A2622" s="4">
        <v>2621</v>
      </c>
      <c r="B2622" s="7">
        <v>45790</v>
      </c>
      <c r="C2622" s="5" t="s">
        <v>2206</v>
      </c>
      <c r="D2622" s="6">
        <v>2</v>
      </c>
      <c r="E2622" s="20">
        <v>326</v>
      </c>
      <c r="F2622" s="6">
        <v>302</v>
      </c>
      <c r="G2622" s="6"/>
      <c r="H2622" s="6">
        <v>3621</v>
      </c>
      <c r="I2622" s="14">
        <f>SUMIF(Чек_позиція!D:D,Продаж!H2622,Чек_позиція!F:F)</f>
        <v>2121.4900000000002</v>
      </c>
      <c r="J2622" t="str">
        <f>VLOOKUP(D2622,Аптека!A:B,2,FALSE)</f>
        <v>Аптека №2</v>
      </c>
      <c r="K2622" t="str">
        <f t="shared" si="40"/>
        <v>нема рецепту</v>
      </c>
    </row>
    <row r="2623" spans="1:11">
      <c r="A2623" s="4">
        <v>2622</v>
      </c>
      <c r="B2623" s="7">
        <v>45771</v>
      </c>
      <c r="C2623" s="5" t="s">
        <v>2206</v>
      </c>
      <c r="D2623" s="6">
        <v>49</v>
      </c>
      <c r="E2623" s="20">
        <v>452</v>
      </c>
      <c r="F2623" s="6">
        <v>109</v>
      </c>
      <c r="G2623" s="6"/>
      <c r="H2623" s="6">
        <v>3622</v>
      </c>
      <c r="I2623" s="14">
        <f>SUMIF(Чек_позиція!D:D,Продаж!H2623,Чек_позиція!F:F)</f>
        <v>804.11</v>
      </c>
      <c r="J2623" t="str">
        <f>VLOOKUP(D2623,Аптека!A:B,2,FALSE)</f>
        <v>Аптека №49</v>
      </c>
      <c r="K2623" t="str">
        <f t="shared" si="40"/>
        <v>нема рецепту</v>
      </c>
    </row>
    <row r="2624" spans="1:11">
      <c r="A2624" s="4">
        <v>2623</v>
      </c>
      <c r="B2624" s="7">
        <v>45771</v>
      </c>
      <c r="C2624" s="5" t="s">
        <v>2206</v>
      </c>
      <c r="D2624" s="6">
        <v>24</v>
      </c>
      <c r="E2624" s="20"/>
      <c r="F2624" s="6">
        <v>324</v>
      </c>
      <c r="G2624" s="6">
        <v>566</v>
      </c>
      <c r="H2624" s="6">
        <v>3623</v>
      </c>
      <c r="I2624" s="14">
        <f>SUMIF(Чек_позиція!D:D,Продаж!H2624,Чек_позиція!F:F)</f>
        <v>1994.55</v>
      </c>
      <c r="J2624" t="str">
        <f>VLOOKUP(D2624,Аптека!A:B,2,FALSE)</f>
        <v>Аптека №24</v>
      </c>
      <c r="K2624" t="str">
        <f t="shared" si="40"/>
        <v>є рецепт</v>
      </c>
    </row>
    <row r="2625" spans="1:11">
      <c r="A2625" s="4">
        <v>2624</v>
      </c>
      <c r="B2625" s="7">
        <v>45735</v>
      </c>
      <c r="C2625" s="5" t="s">
        <v>8</v>
      </c>
      <c r="D2625" s="6">
        <v>33</v>
      </c>
      <c r="E2625" s="20">
        <v>151</v>
      </c>
      <c r="F2625" s="6">
        <v>333</v>
      </c>
      <c r="G2625" s="6"/>
      <c r="H2625" s="6">
        <v>3624</v>
      </c>
      <c r="I2625" s="14">
        <f>SUMIF(Чек_позиція!D:D,Продаж!H2625,Чек_позиція!F:F)</f>
        <v>3853.8199999999997</v>
      </c>
      <c r="J2625" t="str">
        <f>VLOOKUP(D2625,Аптека!A:B,2,FALSE)</f>
        <v>Аптека №33</v>
      </c>
      <c r="K2625" t="str">
        <f t="shared" si="40"/>
        <v>нема рецепту</v>
      </c>
    </row>
    <row r="2626" spans="1:11">
      <c r="A2626" s="4">
        <v>2625</v>
      </c>
      <c r="B2626" s="7">
        <v>45837</v>
      </c>
      <c r="C2626" s="5" t="s">
        <v>8</v>
      </c>
      <c r="D2626" s="6">
        <v>35</v>
      </c>
      <c r="E2626" s="20">
        <v>252</v>
      </c>
      <c r="F2626" s="6">
        <v>215</v>
      </c>
      <c r="G2626" s="6"/>
      <c r="H2626" s="6">
        <v>3625</v>
      </c>
      <c r="I2626" s="14">
        <f>SUMIF(Чек_позиція!D:D,Продаж!H2626,Чек_позиція!F:F)</f>
        <v>1831.79</v>
      </c>
      <c r="J2626" t="str">
        <f>VLOOKUP(D2626,Аптека!A:B,2,FALSE)</f>
        <v>Аптека №35</v>
      </c>
      <c r="K2626" t="str">
        <f t="shared" si="40"/>
        <v>нема рецепту</v>
      </c>
    </row>
    <row r="2627" spans="1:11">
      <c r="A2627" s="4">
        <v>2626</v>
      </c>
      <c r="B2627" s="7">
        <v>45818</v>
      </c>
      <c r="C2627" s="5" t="s">
        <v>2206</v>
      </c>
      <c r="D2627" s="6">
        <v>21</v>
      </c>
      <c r="E2627" s="20">
        <v>474</v>
      </c>
      <c r="F2627" s="6">
        <v>141</v>
      </c>
      <c r="G2627" s="6"/>
      <c r="H2627" s="6">
        <v>3626</v>
      </c>
      <c r="I2627" s="14">
        <f>SUMIF(Чек_позиція!D:D,Продаж!H2627,Чек_позиція!F:F)</f>
        <v>6377.09</v>
      </c>
      <c r="J2627" t="str">
        <f>VLOOKUP(D2627,Аптека!A:B,2,FALSE)</f>
        <v>Аптека №21</v>
      </c>
      <c r="K2627" t="str">
        <f t="shared" ref="K2627:K2690" si="41">IF(G2627="", "нема рецепту","є рецепт")</f>
        <v>нема рецепту</v>
      </c>
    </row>
    <row r="2628" spans="1:11">
      <c r="A2628" s="4">
        <v>2627</v>
      </c>
      <c r="B2628" s="7">
        <v>45706</v>
      </c>
      <c r="C2628" s="5" t="s">
        <v>2206</v>
      </c>
      <c r="D2628" s="6">
        <v>15</v>
      </c>
      <c r="E2628" s="20">
        <v>414</v>
      </c>
      <c r="F2628" s="6">
        <v>375</v>
      </c>
      <c r="G2628" s="6"/>
      <c r="H2628" s="6">
        <v>3627</v>
      </c>
      <c r="I2628" s="14">
        <f>SUMIF(Чек_позиція!D:D,Продаж!H2628,Чек_позиція!F:F)</f>
        <v>4279.74</v>
      </c>
      <c r="J2628" t="str">
        <f>VLOOKUP(D2628,Аптека!A:B,2,FALSE)</f>
        <v>Аптека №15</v>
      </c>
      <c r="K2628" t="str">
        <f t="shared" si="41"/>
        <v>нема рецепту</v>
      </c>
    </row>
    <row r="2629" spans="1:11">
      <c r="A2629" s="4">
        <v>2628</v>
      </c>
      <c r="B2629" s="7">
        <v>45799</v>
      </c>
      <c r="C2629" s="5" t="s">
        <v>2206</v>
      </c>
      <c r="D2629" s="6">
        <v>35</v>
      </c>
      <c r="E2629" s="20">
        <v>47</v>
      </c>
      <c r="F2629" s="6">
        <v>335</v>
      </c>
      <c r="G2629" s="6">
        <v>646</v>
      </c>
      <c r="H2629" s="6">
        <v>3628</v>
      </c>
      <c r="I2629" s="14">
        <f>SUMIF(Чек_позиція!D:D,Продаж!H2629,Чек_позиція!F:F)</f>
        <v>2299.2799999999997</v>
      </c>
      <c r="J2629" t="str">
        <f>VLOOKUP(D2629,Аптека!A:B,2,FALSE)</f>
        <v>Аптека №35</v>
      </c>
      <c r="K2629" t="str">
        <f t="shared" si="41"/>
        <v>є рецепт</v>
      </c>
    </row>
    <row r="2630" spans="1:11">
      <c r="A2630" s="4">
        <v>2629</v>
      </c>
      <c r="B2630" s="7">
        <v>45677</v>
      </c>
      <c r="C2630" s="5" t="s">
        <v>2206</v>
      </c>
      <c r="D2630" s="6">
        <v>17</v>
      </c>
      <c r="E2630" s="20"/>
      <c r="F2630" s="6">
        <v>257</v>
      </c>
      <c r="G2630" s="6"/>
      <c r="H2630" s="6">
        <v>3629</v>
      </c>
      <c r="I2630" s="14">
        <f>SUMIF(Чек_позиція!D:D,Продаж!H2630,Чек_позиція!F:F)</f>
        <v>5240.71</v>
      </c>
      <c r="J2630" t="str">
        <f>VLOOKUP(D2630,Аптека!A:B,2,FALSE)</f>
        <v>Аптека №17</v>
      </c>
      <c r="K2630" t="str">
        <f t="shared" si="41"/>
        <v>нема рецепту</v>
      </c>
    </row>
    <row r="2631" spans="1:11">
      <c r="A2631" s="4">
        <v>2630</v>
      </c>
      <c r="B2631" s="7">
        <v>45700</v>
      </c>
      <c r="C2631" s="5" t="s">
        <v>2206</v>
      </c>
      <c r="D2631" s="6">
        <v>38</v>
      </c>
      <c r="E2631" s="20">
        <v>354</v>
      </c>
      <c r="F2631" s="6">
        <v>158</v>
      </c>
      <c r="G2631" s="6">
        <v>170</v>
      </c>
      <c r="H2631" s="6">
        <v>3630</v>
      </c>
      <c r="I2631" s="14">
        <f>SUMIF(Чек_позиція!D:D,Продаж!H2631,Чек_позиція!F:F)</f>
        <v>7275.32</v>
      </c>
      <c r="J2631" t="str">
        <f>VLOOKUP(D2631,Аптека!A:B,2,FALSE)</f>
        <v>Аптека №38</v>
      </c>
      <c r="K2631" t="str">
        <f t="shared" si="41"/>
        <v>є рецепт</v>
      </c>
    </row>
    <row r="2632" spans="1:11">
      <c r="A2632" s="4">
        <v>2631</v>
      </c>
      <c r="B2632" s="7">
        <v>45736</v>
      </c>
      <c r="C2632" s="5" t="s">
        <v>8</v>
      </c>
      <c r="D2632" s="6">
        <v>52</v>
      </c>
      <c r="E2632" s="20">
        <v>44</v>
      </c>
      <c r="F2632" s="6">
        <v>112</v>
      </c>
      <c r="G2632" s="6"/>
      <c r="H2632" s="6">
        <v>3631</v>
      </c>
      <c r="I2632" s="14">
        <f>SUMIF(Чек_позиція!D:D,Продаж!H2632,Чек_позиція!F:F)</f>
        <v>6637.77</v>
      </c>
      <c r="J2632" t="str">
        <f>VLOOKUP(D2632,Аптека!A:B,2,FALSE)</f>
        <v>Аптека №52</v>
      </c>
      <c r="K2632" t="str">
        <f t="shared" si="41"/>
        <v>нема рецепту</v>
      </c>
    </row>
    <row r="2633" spans="1:11">
      <c r="A2633" s="4">
        <v>2632</v>
      </c>
      <c r="B2633" s="7">
        <v>45678</v>
      </c>
      <c r="C2633" s="5" t="s">
        <v>8</v>
      </c>
      <c r="D2633" s="6">
        <v>13</v>
      </c>
      <c r="E2633" s="20"/>
      <c r="F2633" s="6">
        <v>73</v>
      </c>
      <c r="G2633" s="6"/>
      <c r="H2633" s="6">
        <v>3632</v>
      </c>
      <c r="I2633" s="14">
        <f>SUMIF(Чек_позиція!D:D,Продаж!H2633,Чек_позиція!F:F)</f>
        <v>4438.8500000000004</v>
      </c>
      <c r="J2633" t="str">
        <f>VLOOKUP(D2633,Аптека!A:B,2,FALSE)</f>
        <v>Аптека №13</v>
      </c>
      <c r="K2633" t="str">
        <f t="shared" si="41"/>
        <v>нема рецепту</v>
      </c>
    </row>
    <row r="2634" spans="1:11">
      <c r="A2634" s="4">
        <v>2633</v>
      </c>
      <c r="B2634" s="7">
        <v>45767</v>
      </c>
      <c r="C2634" s="5" t="s">
        <v>2206</v>
      </c>
      <c r="D2634" s="6">
        <v>10</v>
      </c>
      <c r="E2634" s="20"/>
      <c r="F2634" s="6">
        <v>310</v>
      </c>
      <c r="G2634" s="6"/>
      <c r="H2634" s="6">
        <v>3633</v>
      </c>
      <c r="I2634" s="14">
        <f>SUMIF(Чек_позиція!D:D,Продаж!H2634,Чек_позиція!F:F)</f>
        <v>3906.2</v>
      </c>
      <c r="J2634" t="str">
        <f>VLOOKUP(D2634,Аптека!A:B,2,FALSE)</f>
        <v>Аптека №10</v>
      </c>
      <c r="K2634" t="str">
        <f t="shared" si="41"/>
        <v>нема рецепту</v>
      </c>
    </row>
    <row r="2635" spans="1:11">
      <c r="A2635" s="4">
        <v>2634</v>
      </c>
      <c r="B2635" s="7">
        <v>45728</v>
      </c>
      <c r="C2635" s="5" t="s">
        <v>8</v>
      </c>
      <c r="D2635" s="6">
        <v>13</v>
      </c>
      <c r="E2635" s="20">
        <v>409</v>
      </c>
      <c r="F2635" s="6">
        <v>73</v>
      </c>
      <c r="G2635" s="6"/>
      <c r="H2635" s="6">
        <v>3634</v>
      </c>
      <c r="I2635" s="14">
        <f>SUMIF(Чек_позиція!D:D,Продаж!H2635,Чек_позиція!F:F)</f>
        <v>6838.88</v>
      </c>
      <c r="J2635" t="str">
        <f>VLOOKUP(D2635,Аптека!A:B,2,FALSE)</f>
        <v>Аптека №13</v>
      </c>
      <c r="K2635" t="str">
        <f t="shared" si="41"/>
        <v>нема рецепту</v>
      </c>
    </row>
    <row r="2636" spans="1:11">
      <c r="A2636" s="4">
        <v>2635</v>
      </c>
      <c r="B2636" s="7">
        <v>45742</v>
      </c>
      <c r="C2636" s="5" t="s">
        <v>8</v>
      </c>
      <c r="D2636" s="6">
        <v>36</v>
      </c>
      <c r="E2636" s="20"/>
      <c r="F2636" s="6">
        <v>396</v>
      </c>
      <c r="G2636" s="6"/>
      <c r="H2636" s="6">
        <v>3635</v>
      </c>
      <c r="I2636" s="14">
        <f>SUMIF(Чек_позиція!D:D,Продаж!H2636,Чек_позиція!F:F)</f>
        <v>476.43</v>
      </c>
      <c r="J2636" t="str">
        <f>VLOOKUP(D2636,Аптека!A:B,2,FALSE)</f>
        <v>Аптека №36</v>
      </c>
      <c r="K2636" t="str">
        <f t="shared" si="41"/>
        <v>нема рецепту</v>
      </c>
    </row>
    <row r="2637" spans="1:11">
      <c r="A2637" s="4">
        <v>2636</v>
      </c>
      <c r="B2637" s="7">
        <v>45757</v>
      </c>
      <c r="C2637" s="5" t="s">
        <v>2206</v>
      </c>
      <c r="D2637" s="6">
        <v>51</v>
      </c>
      <c r="E2637" s="20"/>
      <c r="F2637" s="6">
        <v>111</v>
      </c>
      <c r="G2637" s="6"/>
      <c r="H2637" s="6">
        <v>3636</v>
      </c>
      <c r="I2637" s="14">
        <f>SUMIF(Чек_позиція!D:D,Продаж!H2637,Чек_позиція!F:F)</f>
        <v>1826.99</v>
      </c>
      <c r="J2637" t="str">
        <f>VLOOKUP(D2637,Аптека!A:B,2,FALSE)</f>
        <v>Аптека №51</v>
      </c>
      <c r="K2637" t="str">
        <f t="shared" si="41"/>
        <v>нема рецепту</v>
      </c>
    </row>
    <row r="2638" spans="1:11">
      <c r="A2638" s="4">
        <v>2637</v>
      </c>
      <c r="B2638" s="7">
        <v>45774</v>
      </c>
      <c r="C2638" s="5" t="s">
        <v>8</v>
      </c>
      <c r="D2638" s="6">
        <v>2</v>
      </c>
      <c r="E2638" s="20">
        <v>255</v>
      </c>
      <c r="F2638" s="6">
        <v>362</v>
      </c>
      <c r="G2638" s="6">
        <v>107</v>
      </c>
      <c r="H2638" s="6">
        <v>3637</v>
      </c>
      <c r="I2638" s="14">
        <f>SUMIF(Чек_позиція!D:D,Продаж!H2638,Чек_позиція!F:F)</f>
        <v>1096.4000000000001</v>
      </c>
      <c r="J2638" t="str">
        <f>VLOOKUP(D2638,Аптека!A:B,2,FALSE)</f>
        <v>Аптека №2</v>
      </c>
      <c r="K2638" t="str">
        <f t="shared" si="41"/>
        <v>є рецепт</v>
      </c>
    </row>
    <row r="2639" spans="1:11">
      <c r="A2639" s="4">
        <v>2638</v>
      </c>
      <c r="B2639" s="7">
        <v>45674</v>
      </c>
      <c r="C2639" s="5" t="s">
        <v>2206</v>
      </c>
      <c r="D2639" s="6">
        <v>34</v>
      </c>
      <c r="E2639" s="20"/>
      <c r="F2639" s="6">
        <v>94</v>
      </c>
      <c r="G2639" s="6">
        <v>365</v>
      </c>
      <c r="H2639" s="6">
        <v>3638</v>
      </c>
      <c r="I2639" s="14">
        <f>SUMIF(Чек_позиція!D:D,Продаж!H2639,Чек_позиція!F:F)</f>
        <v>3197.65</v>
      </c>
      <c r="J2639" t="str">
        <f>VLOOKUP(D2639,Аптека!A:B,2,FALSE)</f>
        <v>Аптека №34</v>
      </c>
      <c r="K2639" t="str">
        <f t="shared" si="41"/>
        <v>є рецепт</v>
      </c>
    </row>
    <row r="2640" spans="1:11">
      <c r="A2640" s="4">
        <v>2639</v>
      </c>
      <c r="B2640" s="7">
        <v>45819</v>
      </c>
      <c r="C2640" s="5" t="s">
        <v>2206</v>
      </c>
      <c r="D2640" s="6">
        <v>21</v>
      </c>
      <c r="E2640" s="20"/>
      <c r="F2640" s="6">
        <v>81</v>
      </c>
      <c r="G2640" s="6"/>
      <c r="H2640" s="6">
        <v>3639</v>
      </c>
      <c r="I2640" s="14">
        <f>SUMIF(Чек_позиція!D:D,Продаж!H2640,Чек_позиція!F:F)</f>
        <v>205.57</v>
      </c>
      <c r="J2640" t="str">
        <f>VLOOKUP(D2640,Аптека!A:B,2,FALSE)</f>
        <v>Аптека №21</v>
      </c>
      <c r="K2640" t="str">
        <f t="shared" si="41"/>
        <v>нема рецепту</v>
      </c>
    </row>
    <row r="2641" spans="1:11">
      <c r="A2641" s="4">
        <v>2640</v>
      </c>
      <c r="B2641" s="7">
        <v>45750</v>
      </c>
      <c r="C2641" s="5" t="s">
        <v>2206</v>
      </c>
      <c r="D2641" s="6">
        <v>32</v>
      </c>
      <c r="E2641" s="20">
        <v>545</v>
      </c>
      <c r="F2641" s="6">
        <v>272</v>
      </c>
      <c r="G2641" s="6">
        <v>1299</v>
      </c>
      <c r="H2641" s="6">
        <v>3640</v>
      </c>
      <c r="I2641" s="14">
        <f>SUMIF(Чек_позиція!D:D,Продаж!H2641,Чек_позиція!F:F)</f>
        <v>2523.66</v>
      </c>
      <c r="J2641" t="str">
        <f>VLOOKUP(D2641,Аптека!A:B,2,FALSE)</f>
        <v>Аптека №32</v>
      </c>
      <c r="K2641" t="str">
        <f t="shared" si="41"/>
        <v>є рецепт</v>
      </c>
    </row>
    <row r="2642" spans="1:11">
      <c r="A2642" s="4">
        <v>2641</v>
      </c>
      <c r="B2642" s="7">
        <v>45725</v>
      </c>
      <c r="C2642" s="5" t="s">
        <v>2206</v>
      </c>
      <c r="D2642" s="6">
        <v>60</v>
      </c>
      <c r="E2642" s="20"/>
      <c r="F2642" s="6">
        <v>360</v>
      </c>
      <c r="G2642" s="6">
        <v>511</v>
      </c>
      <c r="H2642" s="6">
        <v>3641</v>
      </c>
      <c r="I2642" s="14">
        <f>SUMIF(Чек_позиція!D:D,Продаж!H2642,Чек_позиція!F:F)</f>
        <v>3239.54</v>
      </c>
      <c r="J2642" t="str">
        <f>VLOOKUP(D2642,Аптека!A:B,2,FALSE)</f>
        <v>Аптека №60</v>
      </c>
      <c r="K2642" t="str">
        <f t="shared" si="41"/>
        <v>є рецепт</v>
      </c>
    </row>
    <row r="2643" spans="1:11">
      <c r="A2643" s="4">
        <v>2642</v>
      </c>
      <c r="B2643" s="7">
        <v>45750</v>
      </c>
      <c r="C2643" s="5" t="s">
        <v>2206</v>
      </c>
      <c r="D2643" s="6">
        <v>17</v>
      </c>
      <c r="E2643" s="20">
        <v>429</v>
      </c>
      <c r="F2643" s="6">
        <v>257</v>
      </c>
      <c r="G2643" s="6">
        <v>578</v>
      </c>
      <c r="H2643" s="6">
        <v>3642</v>
      </c>
      <c r="I2643" s="14">
        <f>SUMIF(Чек_позиція!D:D,Продаж!H2643,Чек_позиція!F:F)</f>
        <v>413.05</v>
      </c>
      <c r="J2643" t="str">
        <f>VLOOKUP(D2643,Аптека!A:B,2,FALSE)</f>
        <v>Аптека №17</v>
      </c>
      <c r="K2643" t="str">
        <f t="shared" si="41"/>
        <v>є рецепт</v>
      </c>
    </row>
    <row r="2644" spans="1:11">
      <c r="A2644" s="4">
        <v>2643</v>
      </c>
      <c r="B2644" s="7">
        <v>45669</v>
      </c>
      <c r="C2644" s="5" t="s">
        <v>8</v>
      </c>
      <c r="D2644" s="6">
        <v>35</v>
      </c>
      <c r="E2644" s="20">
        <v>220</v>
      </c>
      <c r="F2644" s="6">
        <v>335</v>
      </c>
      <c r="G2644" s="6"/>
      <c r="H2644" s="6">
        <v>3643</v>
      </c>
      <c r="I2644" s="14">
        <f>SUMIF(Чек_позиція!D:D,Продаж!H2644,Чек_позиція!F:F)</f>
        <v>4638.7000000000007</v>
      </c>
      <c r="J2644" t="str">
        <f>VLOOKUP(D2644,Аптека!A:B,2,FALSE)</f>
        <v>Аптека №35</v>
      </c>
      <c r="K2644" t="str">
        <f t="shared" si="41"/>
        <v>нема рецепту</v>
      </c>
    </row>
    <row r="2645" spans="1:11">
      <c r="A2645" s="4">
        <v>2644</v>
      </c>
      <c r="B2645" s="7">
        <v>45695</v>
      </c>
      <c r="C2645" s="5" t="s">
        <v>2206</v>
      </c>
      <c r="D2645" s="6">
        <v>54</v>
      </c>
      <c r="E2645" s="20">
        <v>194</v>
      </c>
      <c r="F2645" s="6">
        <v>114</v>
      </c>
      <c r="G2645" s="6">
        <v>1083</v>
      </c>
      <c r="H2645" s="6">
        <v>3644</v>
      </c>
      <c r="I2645" s="14">
        <f>SUMIF(Чек_позиція!D:D,Продаж!H2645,Чек_позиція!F:F)</f>
        <v>322.77</v>
      </c>
      <c r="J2645" t="str">
        <f>VLOOKUP(D2645,Аптека!A:B,2,FALSE)</f>
        <v>Аптека №54</v>
      </c>
      <c r="K2645" t="str">
        <f t="shared" si="41"/>
        <v>є рецепт</v>
      </c>
    </row>
    <row r="2646" spans="1:11">
      <c r="A2646" s="4">
        <v>2645</v>
      </c>
      <c r="B2646" s="7">
        <v>45809</v>
      </c>
      <c r="C2646" s="5" t="s">
        <v>2206</v>
      </c>
      <c r="D2646" s="6">
        <v>26</v>
      </c>
      <c r="E2646" s="20">
        <v>115</v>
      </c>
      <c r="F2646" s="6">
        <v>326</v>
      </c>
      <c r="G2646" s="6">
        <v>765</v>
      </c>
      <c r="H2646" s="6">
        <v>3645</v>
      </c>
      <c r="I2646" s="14">
        <f>SUMIF(Чек_позиція!D:D,Продаж!H2646,Чек_позиція!F:F)</f>
        <v>2519.36</v>
      </c>
      <c r="J2646" t="str">
        <f>VLOOKUP(D2646,Аптека!A:B,2,FALSE)</f>
        <v>Аптека №26</v>
      </c>
      <c r="K2646" t="str">
        <f t="shared" si="41"/>
        <v>є рецепт</v>
      </c>
    </row>
    <row r="2647" spans="1:11">
      <c r="A2647" s="4">
        <v>2646</v>
      </c>
      <c r="B2647" s="7">
        <v>45814</v>
      </c>
      <c r="C2647" s="5" t="s">
        <v>2206</v>
      </c>
      <c r="D2647" s="6">
        <v>2</v>
      </c>
      <c r="E2647" s="20">
        <v>404</v>
      </c>
      <c r="F2647" s="6">
        <v>182</v>
      </c>
      <c r="G2647" s="6"/>
      <c r="H2647" s="6">
        <v>3646</v>
      </c>
      <c r="I2647" s="14">
        <f>SUMIF(Чек_позиція!D:D,Продаж!H2647,Чек_позиція!F:F)</f>
        <v>5994.4600000000009</v>
      </c>
      <c r="J2647" t="str">
        <f>VLOOKUP(D2647,Аптека!A:B,2,FALSE)</f>
        <v>Аптека №2</v>
      </c>
      <c r="K2647" t="str">
        <f t="shared" si="41"/>
        <v>нема рецепту</v>
      </c>
    </row>
    <row r="2648" spans="1:11">
      <c r="A2648" s="4">
        <v>2647</v>
      </c>
      <c r="B2648" s="7">
        <v>45715</v>
      </c>
      <c r="C2648" s="5" t="s">
        <v>2206</v>
      </c>
      <c r="D2648" s="6">
        <v>53</v>
      </c>
      <c r="E2648" s="20"/>
      <c r="F2648" s="6">
        <v>293</v>
      </c>
      <c r="G2648" s="6"/>
      <c r="H2648" s="6">
        <v>3647</v>
      </c>
      <c r="I2648" s="14">
        <f>SUMIF(Чек_позиція!D:D,Продаж!H2648,Чек_позиція!F:F)</f>
        <v>9306.9100000000017</v>
      </c>
      <c r="J2648" t="str">
        <f>VLOOKUP(D2648,Аптека!A:B,2,FALSE)</f>
        <v>Аптека №53</v>
      </c>
      <c r="K2648" t="str">
        <f t="shared" si="41"/>
        <v>нема рецепту</v>
      </c>
    </row>
    <row r="2649" spans="1:11">
      <c r="A2649" s="4">
        <v>2648</v>
      </c>
      <c r="B2649" s="7">
        <v>45712</v>
      </c>
      <c r="C2649" s="5" t="s">
        <v>2206</v>
      </c>
      <c r="D2649" s="6">
        <v>9</v>
      </c>
      <c r="E2649" s="20">
        <v>187</v>
      </c>
      <c r="F2649" s="6">
        <v>249</v>
      </c>
      <c r="G2649" s="6"/>
      <c r="H2649" s="6">
        <v>3648</v>
      </c>
      <c r="I2649" s="14">
        <f>SUMIF(Чек_позиція!D:D,Продаж!H2649,Чек_позиція!F:F)</f>
        <v>1924.3200000000002</v>
      </c>
      <c r="J2649" t="str">
        <f>VLOOKUP(D2649,Аптека!A:B,2,FALSE)</f>
        <v>Аптека №9</v>
      </c>
      <c r="K2649" t="str">
        <f t="shared" si="41"/>
        <v>нема рецепту</v>
      </c>
    </row>
    <row r="2650" spans="1:11">
      <c r="A2650" s="4">
        <v>2649</v>
      </c>
      <c r="B2650" s="7">
        <v>45691</v>
      </c>
      <c r="C2650" s="5" t="s">
        <v>2206</v>
      </c>
      <c r="D2650" s="6">
        <v>1</v>
      </c>
      <c r="E2650" s="20"/>
      <c r="F2650" s="6">
        <v>1</v>
      </c>
      <c r="G2650" s="6"/>
      <c r="H2650" s="6">
        <v>3649</v>
      </c>
      <c r="I2650" s="14">
        <f>SUMIF(Чек_позиція!D:D,Продаж!H2650,Чек_позиція!F:F)</f>
        <v>3263.74</v>
      </c>
      <c r="J2650" t="str">
        <f>VLOOKUP(D2650,Аптека!A:B,2,FALSE)</f>
        <v>Аптека №1</v>
      </c>
      <c r="K2650" t="str">
        <f t="shared" si="41"/>
        <v>нема рецепту</v>
      </c>
    </row>
    <row r="2651" spans="1:11">
      <c r="A2651" s="4">
        <v>2650</v>
      </c>
      <c r="B2651" s="7">
        <v>45701</v>
      </c>
      <c r="C2651" s="5" t="s">
        <v>2206</v>
      </c>
      <c r="D2651" s="6">
        <v>16</v>
      </c>
      <c r="E2651" s="20">
        <v>481</v>
      </c>
      <c r="F2651" s="6">
        <v>76</v>
      </c>
      <c r="G2651" s="6"/>
      <c r="H2651" s="6">
        <v>3650</v>
      </c>
      <c r="I2651" s="14">
        <f>SUMIF(Чек_позиція!D:D,Продаж!H2651,Чек_позиція!F:F)</f>
        <v>4787.33</v>
      </c>
      <c r="J2651" t="str">
        <f>VLOOKUP(D2651,Аптека!A:B,2,FALSE)</f>
        <v>Аптека №16</v>
      </c>
      <c r="K2651" t="str">
        <f t="shared" si="41"/>
        <v>нема рецепту</v>
      </c>
    </row>
    <row r="2652" spans="1:11">
      <c r="A2652" s="4">
        <v>2651</v>
      </c>
      <c r="B2652" s="7">
        <v>45712</v>
      </c>
      <c r="C2652" s="5" t="s">
        <v>8</v>
      </c>
      <c r="D2652" s="6">
        <v>24</v>
      </c>
      <c r="E2652" s="20">
        <v>449</v>
      </c>
      <c r="F2652" s="6">
        <v>384</v>
      </c>
      <c r="G2652" s="6"/>
      <c r="H2652" s="6">
        <v>3651</v>
      </c>
      <c r="I2652" s="14">
        <f>SUMIF(Чек_позиція!D:D,Продаж!H2652,Чек_позиція!F:F)</f>
        <v>5688.12</v>
      </c>
      <c r="J2652" t="str">
        <f>VLOOKUP(D2652,Аптека!A:B,2,FALSE)</f>
        <v>Аптека №24</v>
      </c>
      <c r="K2652" t="str">
        <f t="shared" si="41"/>
        <v>нема рецепту</v>
      </c>
    </row>
    <row r="2653" spans="1:11">
      <c r="A2653" s="4">
        <v>2652</v>
      </c>
      <c r="B2653" s="7">
        <v>45721</v>
      </c>
      <c r="C2653" s="5" t="s">
        <v>8</v>
      </c>
      <c r="D2653" s="6">
        <v>37</v>
      </c>
      <c r="E2653" s="20">
        <v>328</v>
      </c>
      <c r="F2653" s="6">
        <v>157</v>
      </c>
      <c r="G2653" s="6"/>
      <c r="H2653" s="6">
        <v>3652</v>
      </c>
      <c r="I2653" s="14">
        <f>SUMIF(Чек_позиція!D:D,Продаж!H2653,Чек_позиція!F:F)</f>
        <v>5063.0999999999995</v>
      </c>
      <c r="J2653" t="str">
        <f>VLOOKUP(D2653,Аптека!A:B,2,FALSE)</f>
        <v>Аптека №37</v>
      </c>
      <c r="K2653" t="str">
        <f t="shared" si="41"/>
        <v>нема рецепту</v>
      </c>
    </row>
    <row r="2654" spans="1:11">
      <c r="A2654" s="4">
        <v>2653</v>
      </c>
      <c r="B2654" s="7">
        <v>45700</v>
      </c>
      <c r="C2654" s="5" t="s">
        <v>2206</v>
      </c>
      <c r="D2654" s="6">
        <v>26</v>
      </c>
      <c r="E2654" s="20">
        <v>362</v>
      </c>
      <c r="F2654" s="6">
        <v>146</v>
      </c>
      <c r="G2654" s="6"/>
      <c r="H2654" s="6">
        <v>3653</v>
      </c>
      <c r="I2654" s="14">
        <f>SUMIF(Чек_позиція!D:D,Продаж!H2654,Чек_позиція!F:F)</f>
        <v>891.13</v>
      </c>
      <c r="J2654" t="str">
        <f>VLOOKUP(D2654,Аптека!A:B,2,FALSE)</f>
        <v>Аптека №26</v>
      </c>
      <c r="K2654" t="str">
        <f t="shared" si="41"/>
        <v>нема рецепту</v>
      </c>
    </row>
    <row r="2655" spans="1:11">
      <c r="A2655" s="4">
        <v>2654</v>
      </c>
      <c r="B2655" s="7">
        <v>45743</v>
      </c>
      <c r="C2655" s="5" t="s">
        <v>8</v>
      </c>
      <c r="D2655" s="6">
        <v>44</v>
      </c>
      <c r="E2655" s="20">
        <v>176</v>
      </c>
      <c r="F2655" s="6">
        <v>224</v>
      </c>
      <c r="G2655" s="6"/>
      <c r="H2655" s="6">
        <v>3654</v>
      </c>
      <c r="I2655" s="14">
        <f>SUMIF(Чек_позиція!D:D,Продаж!H2655,Чек_позиція!F:F)</f>
        <v>2135.79</v>
      </c>
      <c r="J2655" t="str">
        <f>VLOOKUP(D2655,Аптека!A:B,2,FALSE)</f>
        <v>Аптека №44</v>
      </c>
      <c r="K2655" t="str">
        <f t="shared" si="41"/>
        <v>нема рецепту</v>
      </c>
    </row>
    <row r="2656" spans="1:11">
      <c r="A2656" s="4">
        <v>2655</v>
      </c>
      <c r="B2656" s="7">
        <v>45803</v>
      </c>
      <c r="C2656" s="5" t="s">
        <v>8</v>
      </c>
      <c r="D2656" s="6">
        <v>33</v>
      </c>
      <c r="E2656" s="20"/>
      <c r="F2656" s="6">
        <v>93</v>
      </c>
      <c r="G2656" s="6"/>
      <c r="H2656" s="6">
        <v>3655</v>
      </c>
      <c r="I2656" s="14">
        <f>SUMIF(Чек_позиція!D:D,Продаж!H2656,Чек_позиція!F:F)</f>
        <v>6052.96</v>
      </c>
      <c r="J2656" t="str">
        <f>VLOOKUP(D2656,Аптека!A:B,2,FALSE)</f>
        <v>Аптека №33</v>
      </c>
      <c r="K2656" t="str">
        <f t="shared" si="41"/>
        <v>нема рецепту</v>
      </c>
    </row>
    <row r="2657" spans="1:11">
      <c r="A2657" s="4">
        <v>2656</v>
      </c>
      <c r="B2657" s="7">
        <v>45772</v>
      </c>
      <c r="C2657" s="5" t="s">
        <v>2206</v>
      </c>
      <c r="D2657" s="6">
        <v>28</v>
      </c>
      <c r="E2657" s="20">
        <v>268</v>
      </c>
      <c r="F2657" s="6">
        <v>208</v>
      </c>
      <c r="G2657" s="6"/>
      <c r="H2657" s="6">
        <v>3656</v>
      </c>
      <c r="I2657" s="14">
        <f>SUMIF(Чек_позиція!D:D,Продаж!H2657,Чек_позиція!F:F)</f>
        <v>4063.6600000000008</v>
      </c>
      <c r="J2657" t="str">
        <f>VLOOKUP(D2657,Аптека!A:B,2,FALSE)</f>
        <v>Аптека №28</v>
      </c>
      <c r="K2657" t="str">
        <f t="shared" si="41"/>
        <v>нема рецепту</v>
      </c>
    </row>
    <row r="2658" spans="1:11">
      <c r="A2658" s="4">
        <v>2657</v>
      </c>
      <c r="B2658" s="7">
        <v>45808</v>
      </c>
      <c r="C2658" s="5" t="s">
        <v>2206</v>
      </c>
      <c r="D2658" s="6">
        <v>20</v>
      </c>
      <c r="E2658" s="20">
        <v>426</v>
      </c>
      <c r="F2658" s="6">
        <v>380</v>
      </c>
      <c r="G2658" s="6"/>
      <c r="H2658" s="6">
        <v>3657</v>
      </c>
      <c r="I2658" s="14">
        <f>SUMIF(Чек_позиція!D:D,Продаж!H2658,Чек_позиція!F:F)</f>
        <v>3646.3700000000003</v>
      </c>
      <c r="J2658" t="str">
        <f>VLOOKUP(D2658,Аптека!A:B,2,FALSE)</f>
        <v>Аптека №20</v>
      </c>
      <c r="K2658" t="str">
        <f t="shared" si="41"/>
        <v>нема рецепту</v>
      </c>
    </row>
    <row r="2659" spans="1:11">
      <c r="A2659" s="4">
        <v>2658</v>
      </c>
      <c r="B2659" s="7">
        <v>45764</v>
      </c>
      <c r="C2659" s="5" t="s">
        <v>8</v>
      </c>
      <c r="D2659" s="6">
        <v>23</v>
      </c>
      <c r="E2659" s="20"/>
      <c r="F2659" s="6">
        <v>383</v>
      </c>
      <c r="G2659" s="6"/>
      <c r="H2659" s="6">
        <v>3658</v>
      </c>
      <c r="I2659" s="14">
        <f>SUMIF(Чек_позиція!D:D,Продаж!H2659,Чек_позиція!F:F)</f>
        <v>1295.3400000000001</v>
      </c>
      <c r="J2659" t="str">
        <f>VLOOKUP(D2659,Аптека!A:B,2,FALSE)</f>
        <v>Аптека №23</v>
      </c>
      <c r="K2659" t="str">
        <f t="shared" si="41"/>
        <v>нема рецепту</v>
      </c>
    </row>
    <row r="2660" spans="1:11">
      <c r="A2660" s="4">
        <v>2659</v>
      </c>
      <c r="B2660" s="7">
        <v>45672</v>
      </c>
      <c r="C2660" s="5" t="s">
        <v>2206</v>
      </c>
      <c r="D2660" s="6">
        <v>25</v>
      </c>
      <c r="E2660" s="20">
        <v>535</v>
      </c>
      <c r="F2660" s="6">
        <v>85</v>
      </c>
      <c r="G2660" s="6">
        <v>1286</v>
      </c>
      <c r="H2660" s="6">
        <v>3659</v>
      </c>
      <c r="I2660" s="14">
        <f>SUMIF(Чек_позиція!D:D,Продаж!H2660,Чек_позиція!F:F)</f>
        <v>451.36</v>
      </c>
      <c r="J2660" t="str">
        <f>VLOOKUP(D2660,Аптека!A:B,2,FALSE)</f>
        <v>Аптека №25</v>
      </c>
      <c r="K2660" t="str">
        <f t="shared" si="41"/>
        <v>є рецепт</v>
      </c>
    </row>
    <row r="2661" spans="1:11">
      <c r="A2661" s="4">
        <v>2660</v>
      </c>
      <c r="B2661" s="7">
        <v>45736</v>
      </c>
      <c r="C2661" s="5" t="s">
        <v>8</v>
      </c>
      <c r="D2661" s="6">
        <v>6</v>
      </c>
      <c r="E2661" s="20">
        <v>210</v>
      </c>
      <c r="F2661" s="6">
        <v>306</v>
      </c>
      <c r="G2661" s="6"/>
      <c r="H2661" s="6">
        <v>3660</v>
      </c>
      <c r="I2661" s="14">
        <f>SUMIF(Чек_позиція!D:D,Продаж!H2661,Чек_позиція!F:F)</f>
        <v>5896.63</v>
      </c>
      <c r="J2661" t="str">
        <f>VLOOKUP(D2661,Аптека!A:B,2,FALSE)</f>
        <v>Аптека №6</v>
      </c>
      <c r="K2661" t="str">
        <f t="shared" si="41"/>
        <v>нема рецепту</v>
      </c>
    </row>
    <row r="2662" spans="1:11">
      <c r="A2662" s="4">
        <v>2661</v>
      </c>
      <c r="B2662" s="7">
        <v>45825</v>
      </c>
      <c r="C2662" s="5" t="s">
        <v>8</v>
      </c>
      <c r="D2662" s="6">
        <v>21</v>
      </c>
      <c r="E2662" s="20">
        <v>363</v>
      </c>
      <c r="F2662" s="6">
        <v>381</v>
      </c>
      <c r="G2662" s="6">
        <v>1107</v>
      </c>
      <c r="H2662" s="6">
        <v>3661</v>
      </c>
      <c r="I2662" s="14">
        <f>SUMIF(Чек_позиція!D:D,Продаж!H2662,Чек_позиція!F:F)</f>
        <v>3177.64</v>
      </c>
      <c r="J2662" t="str">
        <f>VLOOKUP(D2662,Аптека!A:B,2,FALSE)</f>
        <v>Аптека №21</v>
      </c>
      <c r="K2662" t="str">
        <f t="shared" si="41"/>
        <v>є рецепт</v>
      </c>
    </row>
    <row r="2663" spans="1:11">
      <c r="A2663" s="4">
        <v>2662</v>
      </c>
      <c r="B2663" s="7">
        <v>45835</v>
      </c>
      <c r="C2663" s="5" t="s">
        <v>2206</v>
      </c>
      <c r="D2663" s="6">
        <v>38</v>
      </c>
      <c r="E2663" s="20">
        <v>370</v>
      </c>
      <c r="F2663" s="6">
        <v>398</v>
      </c>
      <c r="G2663" s="6"/>
      <c r="H2663" s="6">
        <v>3662</v>
      </c>
      <c r="I2663" s="14">
        <f>SUMIF(Чек_позиція!D:D,Продаж!H2663,Чек_позиція!F:F)</f>
        <v>3983.24</v>
      </c>
      <c r="J2663" t="str">
        <f>VLOOKUP(D2663,Аптека!A:B,2,FALSE)</f>
        <v>Аптека №38</v>
      </c>
      <c r="K2663" t="str">
        <f t="shared" si="41"/>
        <v>нема рецепту</v>
      </c>
    </row>
    <row r="2664" spans="1:11">
      <c r="A2664" s="4">
        <v>2663</v>
      </c>
      <c r="B2664" s="7">
        <v>45804</v>
      </c>
      <c r="C2664" s="5" t="s">
        <v>2206</v>
      </c>
      <c r="D2664" s="6">
        <v>20</v>
      </c>
      <c r="E2664" s="20"/>
      <c r="F2664" s="6">
        <v>200</v>
      </c>
      <c r="G2664" s="6"/>
      <c r="H2664" s="6">
        <v>3663</v>
      </c>
      <c r="I2664" s="14">
        <f>SUMIF(Чек_позиція!D:D,Продаж!H2664,Чек_позиція!F:F)</f>
        <v>4141.88</v>
      </c>
      <c r="J2664" t="str">
        <f>VLOOKUP(D2664,Аптека!A:B,2,FALSE)</f>
        <v>Аптека №20</v>
      </c>
      <c r="K2664" t="str">
        <f t="shared" si="41"/>
        <v>нема рецепту</v>
      </c>
    </row>
    <row r="2665" spans="1:11">
      <c r="A2665" s="4">
        <v>2664</v>
      </c>
      <c r="B2665" s="7">
        <v>45666</v>
      </c>
      <c r="C2665" s="5" t="s">
        <v>2206</v>
      </c>
      <c r="D2665" s="6">
        <v>22</v>
      </c>
      <c r="E2665" s="20"/>
      <c r="F2665" s="6">
        <v>382</v>
      </c>
      <c r="G2665" s="6"/>
      <c r="H2665" s="6">
        <v>3664</v>
      </c>
      <c r="I2665" s="14">
        <f>SUMIF(Чек_позиція!D:D,Продаж!H2665,Чек_позиція!F:F)</f>
        <v>7271.54</v>
      </c>
      <c r="J2665" t="str">
        <f>VLOOKUP(D2665,Аптека!A:B,2,FALSE)</f>
        <v>Аптека №22</v>
      </c>
      <c r="K2665" t="str">
        <f t="shared" si="41"/>
        <v>нема рецепту</v>
      </c>
    </row>
    <row r="2666" spans="1:11">
      <c r="A2666" s="4">
        <v>2665</v>
      </c>
      <c r="B2666" s="7">
        <v>45775</v>
      </c>
      <c r="C2666" s="5" t="s">
        <v>2206</v>
      </c>
      <c r="D2666" s="6">
        <v>29</v>
      </c>
      <c r="E2666" s="20">
        <v>171</v>
      </c>
      <c r="F2666" s="6">
        <v>149</v>
      </c>
      <c r="G2666" s="6"/>
      <c r="H2666" s="6">
        <v>3665</v>
      </c>
      <c r="I2666" s="14">
        <f>SUMIF(Чек_позиція!D:D,Продаж!H2666,Чек_позиція!F:F)</f>
        <v>7085.05</v>
      </c>
      <c r="J2666" t="str">
        <f>VLOOKUP(D2666,Аптека!A:B,2,FALSE)</f>
        <v>Аптека №29</v>
      </c>
      <c r="K2666" t="str">
        <f t="shared" si="41"/>
        <v>нема рецепту</v>
      </c>
    </row>
    <row r="2667" spans="1:11">
      <c r="A2667" s="4">
        <v>2666</v>
      </c>
      <c r="B2667" s="7">
        <v>45706</v>
      </c>
      <c r="C2667" s="5" t="s">
        <v>2206</v>
      </c>
      <c r="D2667" s="6">
        <v>21</v>
      </c>
      <c r="E2667" s="20">
        <v>146</v>
      </c>
      <c r="F2667" s="6">
        <v>321</v>
      </c>
      <c r="G2667" s="6"/>
      <c r="H2667" s="6">
        <v>3666</v>
      </c>
      <c r="I2667" s="14">
        <f>SUMIF(Чек_позиція!D:D,Продаж!H2667,Чек_позиція!F:F)</f>
        <v>1292.9000000000001</v>
      </c>
      <c r="J2667" t="str">
        <f>VLOOKUP(D2667,Аптека!A:B,2,FALSE)</f>
        <v>Аптека №21</v>
      </c>
      <c r="K2667" t="str">
        <f t="shared" si="41"/>
        <v>нема рецепту</v>
      </c>
    </row>
    <row r="2668" spans="1:11">
      <c r="A2668" s="4">
        <v>2667</v>
      </c>
      <c r="B2668" s="7">
        <v>45748</v>
      </c>
      <c r="C2668" s="5" t="s">
        <v>2206</v>
      </c>
      <c r="D2668" s="6">
        <v>9</v>
      </c>
      <c r="E2668" s="20"/>
      <c r="F2668" s="6">
        <v>9</v>
      </c>
      <c r="G2668" s="6"/>
      <c r="H2668" s="6">
        <v>3667</v>
      </c>
      <c r="I2668" s="14">
        <f>SUMIF(Чек_позиція!D:D,Продаж!H2668,Чек_позиція!F:F)</f>
        <v>5929.82</v>
      </c>
      <c r="J2668" t="str">
        <f>VLOOKUP(D2668,Аптека!A:B,2,FALSE)</f>
        <v>Аптека №9</v>
      </c>
      <c r="K2668" t="str">
        <f t="shared" si="41"/>
        <v>нема рецепту</v>
      </c>
    </row>
    <row r="2669" spans="1:11">
      <c r="A2669" s="4">
        <v>2668</v>
      </c>
      <c r="B2669" s="7">
        <v>45774</v>
      </c>
      <c r="C2669" s="5" t="s">
        <v>8</v>
      </c>
      <c r="D2669" s="6">
        <v>6</v>
      </c>
      <c r="E2669" s="20"/>
      <c r="F2669" s="6">
        <v>186</v>
      </c>
      <c r="G2669" s="6"/>
      <c r="H2669" s="6">
        <v>3668</v>
      </c>
      <c r="I2669" s="14">
        <f>SUMIF(Чек_позиція!D:D,Продаж!H2669,Чек_позиція!F:F)</f>
        <v>6815.49</v>
      </c>
      <c r="J2669" t="str">
        <f>VLOOKUP(D2669,Аптека!A:B,2,FALSE)</f>
        <v>Аптека №6</v>
      </c>
      <c r="K2669" t="str">
        <f t="shared" si="41"/>
        <v>нема рецепту</v>
      </c>
    </row>
    <row r="2670" spans="1:11">
      <c r="A2670" s="4">
        <v>2669</v>
      </c>
      <c r="B2670" s="7">
        <v>45746</v>
      </c>
      <c r="C2670" s="5" t="s">
        <v>2206</v>
      </c>
      <c r="D2670" s="6">
        <v>28</v>
      </c>
      <c r="E2670" s="20">
        <v>456</v>
      </c>
      <c r="F2670" s="6">
        <v>28</v>
      </c>
      <c r="G2670" s="6"/>
      <c r="H2670" s="6">
        <v>3669</v>
      </c>
      <c r="I2670" s="14">
        <f>SUMIF(Чек_позиція!D:D,Продаж!H2670,Чек_позиція!F:F)</f>
        <v>6456.95</v>
      </c>
      <c r="J2670" t="str">
        <f>VLOOKUP(D2670,Аптека!A:B,2,FALSE)</f>
        <v>Аптека №28</v>
      </c>
      <c r="K2670" t="str">
        <f t="shared" si="41"/>
        <v>нема рецепту</v>
      </c>
    </row>
    <row r="2671" spans="1:11">
      <c r="A2671" s="4">
        <v>2670</v>
      </c>
      <c r="B2671" s="7">
        <v>45672</v>
      </c>
      <c r="C2671" s="5" t="s">
        <v>2206</v>
      </c>
      <c r="D2671" s="6">
        <v>37</v>
      </c>
      <c r="E2671" s="20">
        <v>237</v>
      </c>
      <c r="F2671" s="6">
        <v>277</v>
      </c>
      <c r="G2671" s="6">
        <v>344</v>
      </c>
      <c r="H2671" s="6">
        <v>3670</v>
      </c>
      <c r="I2671" s="14">
        <f>SUMIF(Чек_позиція!D:D,Продаж!H2671,Чек_позиція!F:F)</f>
        <v>2053.81</v>
      </c>
      <c r="J2671" t="str">
        <f>VLOOKUP(D2671,Аптека!A:B,2,FALSE)</f>
        <v>Аптека №37</v>
      </c>
      <c r="K2671" t="str">
        <f t="shared" si="41"/>
        <v>є рецепт</v>
      </c>
    </row>
    <row r="2672" spans="1:11">
      <c r="A2672" s="4">
        <v>2671</v>
      </c>
      <c r="B2672" s="7">
        <v>45730</v>
      </c>
      <c r="C2672" s="5" t="s">
        <v>8</v>
      </c>
      <c r="D2672" s="6">
        <v>19</v>
      </c>
      <c r="E2672" s="20">
        <v>330</v>
      </c>
      <c r="F2672" s="6">
        <v>319</v>
      </c>
      <c r="G2672" s="6"/>
      <c r="H2672" s="6">
        <v>3671</v>
      </c>
      <c r="I2672" s="14">
        <f>SUMIF(Чек_позиція!D:D,Продаж!H2672,Чек_позиція!F:F)</f>
        <v>365.2</v>
      </c>
      <c r="J2672" t="str">
        <f>VLOOKUP(D2672,Аптека!A:B,2,FALSE)</f>
        <v>Аптека №19</v>
      </c>
      <c r="K2672" t="str">
        <f t="shared" si="41"/>
        <v>нема рецепту</v>
      </c>
    </row>
    <row r="2673" spans="1:11">
      <c r="A2673" s="4">
        <v>2672</v>
      </c>
      <c r="B2673" s="7">
        <v>45804</v>
      </c>
      <c r="C2673" s="5" t="s">
        <v>8</v>
      </c>
      <c r="D2673" s="6">
        <v>2</v>
      </c>
      <c r="E2673" s="20">
        <v>476</v>
      </c>
      <c r="F2673" s="6">
        <v>2</v>
      </c>
      <c r="G2673" s="6">
        <v>410</v>
      </c>
      <c r="H2673" s="6">
        <v>3672</v>
      </c>
      <c r="I2673" s="14">
        <f>SUMIF(Чек_позиція!D:D,Продаж!H2673,Чек_позиція!F:F)</f>
        <v>1964.6999999999998</v>
      </c>
      <c r="J2673" t="str">
        <f>VLOOKUP(D2673,Аптека!A:B,2,FALSE)</f>
        <v>Аптека №2</v>
      </c>
      <c r="K2673" t="str">
        <f t="shared" si="41"/>
        <v>є рецепт</v>
      </c>
    </row>
    <row r="2674" spans="1:11">
      <c r="A2674" s="4">
        <v>2673</v>
      </c>
      <c r="B2674" s="7">
        <v>45702</v>
      </c>
      <c r="C2674" s="5" t="s">
        <v>2206</v>
      </c>
      <c r="D2674" s="6">
        <v>43</v>
      </c>
      <c r="E2674" s="20">
        <v>289</v>
      </c>
      <c r="F2674" s="6">
        <v>43</v>
      </c>
      <c r="G2674" s="6"/>
      <c r="H2674" s="6">
        <v>3673</v>
      </c>
      <c r="I2674" s="14">
        <f>SUMIF(Чек_позиція!D:D,Продаж!H2674,Чек_позиція!F:F)</f>
        <v>3044.72</v>
      </c>
      <c r="J2674" t="str">
        <f>VLOOKUP(D2674,Аптека!A:B,2,FALSE)</f>
        <v>Аптека №43</v>
      </c>
      <c r="K2674" t="str">
        <f t="shared" si="41"/>
        <v>нема рецепту</v>
      </c>
    </row>
    <row r="2675" spans="1:11">
      <c r="A2675" s="4">
        <v>2674</v>
      </c>
      <c r="B2675" s="7">
        <v>45678</v>
      </c>
      <c r="C2675" s="5" t="s">
        <v>2206</v>
      </c>
      <c r="D2675" s="6">
        <v>21</v>
      </c>
      <c r="E2675" s="20">
        <v>318</v>
      </c>
      <c r="F2675" s="6">
        <v>141</v>
      </c>
      <c r="G2675" s="6">
        <v>595</v>
      </c>
      <c r="H2675" s="6">
        <v>3674</v>
      </c>
      <c r="I2675" s="14">
        <f>SUMIF(Чек_позиція!D:D,Продаж!H2675,Чек_позиція!F:F)</f>
        <v>256.48</v>
      </c>
      <c r="J2675" t="str">
        <f>VLOOKUP(D2675,Аптека!A:B,2,FALSE)</f>
        <v>Аптека №21</v>
      </c>
      <c r="K2675" t="str">
        <f t="shared" si="41"/>
        <v>є рецепт</v>
      </c>
    </row>
    <row r="2676" spans="1:11">
      <c r="A2676" s="4">
        <v>2675</v>
      </c>
      <c r="B2676" s="7">
        <v>45811</v>
      </c>
      <c r="C2676" s="5" t="s">
        <v>2206</v>
      </c>
      <c r="D2676" s="6">
        <v>26</v>
      </c>
      <c r="E2676" s="20">
        <v>221</v>
      </c>
      <c r="F2676" s="6">
        <v>326</v>
      </c>
      <c r="G2676" s="6"/>
      <c r="H2676" s="6">
        <v>3675</v>
      </c>
      <c r="I2676" s="14">
        <f>SUMIF(Чек_позиція!D:D,Продаж!H2676,Чек_позиція!F:F)</f>
        <v>938.57</v>
      </c>
      <c r="J2676" t="str">
        <f>VLOOKUP(D2676,Аптека!A:B,2,FALSE)</f>
        <v>Аптека №26</v>
      </c>
      <c r="K2676" t="str">
        <f t="shared" si="41"/>
        <v>нема рецепту</v>
      </c>
    </row>
    <row r="2677" spans="1:11">
      <c r="A2677" s="4">
        <v>2676</v>
      </c>
      <c r="B2677" s="7">
        <v>45726</v>
      </c>
      <c r="C2677" s="5" t="s">
        <v>8</v>
      </c>
      <c r="D2677" s="6">
        <v>48</v>
      </c>
      <c r="E2677" s="20">
        <v>459</v>
      </c>
      <c r="F2677" s="6">
        <v>288</v>
      </c>
      <c r="G2677" s="6"/>
      <c r="H2677" s="6">
        <v>3676</v>
      </c>
      <c r="I2677" s="14">
        <f>SUMIF(Чек_позиція!D:D,Продаж!H2677,Чек_позиція!F:F)</f>
        <v>4733.33</v>
      </c>
      <c r="J2677" t="str">
        <f>VLOOKUP(D2677,Аптека!A:B,2,FALSE)</f>
        <v>Аптека №48</v>
      </c>
      <c r="K2677" t="str">
        <f t="shared" si="41"/>
        <v>нема рецепту</v>
      </c>
    </row>
    <row r="2678" spans="1:11">
      <c r="A2678" s="4">
        <v>2677</v>
      </c>
      <c r="B2678" s="7">
        <v>45746</v>
      </c>
      <c r="C2678" s="5" t="s">
        <v>2206</v>
      </c>
      <c r="D2678" s="6">
        <v>17</v>
      </c>
      <c r="E2678" s="20">
        <v>340</v>
      </c>
      <c r="F2678" s="6">
        <v>197</v>
      </c>
      <c r="G2678" s="6">
        <v>283</v>
      </c>
      <c r="H2678" s="6">
        <v>3677</v>
      </c>
      <c r="I2678" s="14">
        <f>SUMIF(Чек_позиція!D:D,Продаж!H2678,Чек_позиція!F:F)</f>
        <v>531.54</v>
      </c>
      <c r="J2678" t="str">
        <f>VLOOKUP(D2678,Аптека!A:B,2,FALSE)</f>
        <v>Аптека №17</v>
      </c>
      <c r="K2678" t="str">
        <f t="shared" si="41"/>
        <v>є рецепт</v>
      </c>
    </row>
    <row r="2679" spans="1:11">
      <c r="A2679" s="4">
        <v>2678</v>
      </c>
      <c r="B2679" s="7">
        <v>45694</v>
      </c>
      <c r="C2679" s="5" t="s">
        <v>8</v>
      </c>
      <c r="D2679" s="6">
        <v>32</v>
      </c>
      <c r="E2679" s="20">
        <v>125</v>
      </c>
      <c r="F2679" s="6">
        <v>272</v>
      </c>
      <c r="G2679" s="6"/>
      <c r="H2679" s="6">
        <v>3678</v>
      </c>
      <c r="I2679" s="14">
        <f>SUMIF(Чек_позиція!D:D,Продаж!H2679,Чек_позиція!F:F)</f>
        <v>2429.04</v>
      </c>
      <c r="J2679" t="str">
        <f>VLOOKUP(D2679,Аптека!A:B,2,FALSE)</f>
        <v>Аптека №32</v>
      </c>
      <c r="K2679" t="str">
        <f t="shared" si="41"/>
        <v>нема рецепту</v>
      </c>
    </row>
    <row r="2680" spans="1:11">
      <c r="A2680" s="4">
        <v>2679</v>
      </c>
      <c r="B2680" s="7">
        <v>45713</v>
      </c>
      <c r="C2680" s="5" t="s">
        <v>8</v>
      </c>
      <c r="D2680" s="6">
        <v>4</v>
      </c>
      <c r="E2680" s="20">
        <v>212</v>
      </c>
      <c r="F2680" s="6">
        <v>184</v>
      </c>
      <c r="G2680" s="6"/>
      <c r="H2680" s="6">
        <v>3679</v>
      </c>
      <c r="I2680" s="14">
        <f>SUMIF(Чек_позиція!D:D,Продаж!H2680,Чек_позиція!F:F)</f>
        <v>8191.54</v>
      </c>
      <c r="J2680" t="str">
        <f>VLOOKUP(D2680,Аптека!A:B,2,FALSE)</f>
        <v>Аптека №4</v>
      </c>
      <c r="K2680" t="str">
        <f t="shared" si="41"/>
        <v>нема рецепту</v>
      </c>
    </row>
    <row r="2681" spans="1:11">
      <c r="A2681" s="4">
        <v>2680</v>
      </c>
      <c r="B2681" s="7">
        <v>45679</v>
      </c>
      <c r="C2681" s="5" t="s">
        <v>2206</v>
      </c>
      <c r="D2681" s="6">
        <v>4</v>
      </c>
      <c r="E2681" s="20">
        <v>74</v>
      </c>
      <c r="F2681" s="6">
        <v>304</v>
      </c>
      <c r="G2681" s="6">
        <v>182</v>
      </c>
      <c r="H2681" s="6">
        <v>3680</v>
      </c>
      <c r="I2681" s="14">
        <f>SUMIF(Чек_позиція!D:D,Продаж!H2681,Чек_позиція!F:F)</f>
        <v>6689.72</v>
      </c>
      <c r="J2681" t="str">
        <f>VLOOKUP(D2681,Аптека!A:B,2,FALSE)</f>
        <v>Аптека №4</v>
      </c>
      <c r="K2681" t="str">
        <f t="shared" si="41"/>
        <v>є рецепт</v>
      </c>
    </row>
    <row r="2682" spans="1:11">
      <c r="A2682" s="4">
        <v>2681</v>
      </c>
      <c r="B2682" s="7">
        <v>45716</v>
      </c>
      <c r="C2682" s="5" t="s">
        <v>2206</v>
      </c>
      <c r="D2682" s="6">
        <v>14</v>
      </c>
      <c r="E2682" s="20"/>
      <c r="F2682" s="6">
        <v>314</v>
      </c>
      <c r="G2682" s="6"/>
      <c r="H2682" s="6">
        <v>3681</v>
      </c>
      <c r="I2682" s="14">
        <f>SUMIF(Чек_позиція!D:D,Продаж!H2682,Чек_позиція!F:F)</f>
        <v>7276.8200000000006</v>
      </c>
      <c r="J2682" t="str">
        <f>VLOOKUP(D2682,Аптека!A:B,2,FALSE)</f>
        <v>Аптека №14</v>
      </c>
      <c r="K2682" t="str">
        <f t="shared" si="41"/>
        <v>нема рецепту</v>
      </c>
    </row>
    <row r="2683" spans="1:11">
      <c r="A2683" s="4">
        <v>2682</v>
      </c>
      <c r="B2683" s="7">
        <v>45781</v>
      </c>
      <c r="C2683" s="5" t="s">
        <v>2206</v>
      </c>
      <c r="D2683" s="6">
        <v>14</v>
      </c>
      <c r="E2683" s="20">
        <v>90</v>
      </c>
      <c r="F2683" s="6">
        <v>134</v>
      </c>
      <c r="G2683" s="6"/>
      <c r="H2683" s="6">
        <v>3682</v>
      </c>
      <c r="I2683" s="14">
        <f>SUMIF(Чек_позиція!D:D,Продаж!H2683,Чек_позиція!F:F)</f>
        <v>3499.28</v>
      </c>
      <c r="J2683" t="str">
        <f>VLOOKUP(D2683,Аптека!A:B,2,FALSE)</f>
        <v>Аптека №14</v>
      </c>
      <c r="K2683" t="str">
        <f t="shared" si="41"/>
        <v>нема рецепту</v>
      </c>
    </row>
    <row r="2684" spans="1:11">
      <c r="A2684" s="4">
        <v>2683</v>
      </c>
      <c r="B2684" s="7">
        <v>45817</v>
      </c>
      <c r="C2684" s="5" t="s">
        <v>8</v>
      </c>
      <c r="D2684" s="6">
        <v>11</v>
      </c>
      <c r="E2684" s="20">
        <v>335</v>
      </c>
      <c r="F2684" s="6">
        <v>251</v>
      </c>
      <c r="G2684" s="6"/>
      <c r="H2684" s="6">
        <v>3683</v>
      </c>
      <c r="I2684" s="14">
        <f>SUMIF(Чек_позиція!D:D,Продаж!H2684,Чек_позиція!F:F)</f>
        <v>6173</v>
      </c>
      <c r="J2684" t="str">
        <f>VLOOKUP(D2684,Аптека!A:B,2,FALSE)</f>
        <v>Аптека №11</v>
      </c>
      <c r="K2684" t="str">
        <f t="shared" si="41"/>
        <v>нема рецепту</v>
      </c>
    </row>
    <row r="2685" spans="1:11">
      <c r="A2685" s="4">
        <v>2684</v>
      </c>
      <c r="B2685" s="7">
        <v>45744</v>
      </c>
      <c r="C2685" s="5" t="s">
        <v>2206</v>
      </c>
      <c r="D2685" s="6">
        <v>1</v>
      </c>
      <c r="E2685" s="20"/>
      <c r="F2685" s="6">
        <v>361</v>
      </c>
      <c r="G2685" s="6"/>
      <c r="H2685" s="6">
        <v>3684</v>
      </c>
      <c r="I2685" s="14">
        <f>SUMIF(Чек_позиція!D:D,Продаж!H2685,Чек_позиція!F:F)</f>
        <v>5584.0599999999995</v>
      </c>
      <c r="J2685" t="str">
        <f>VLOOKUP(D2685,Аптека!A:B,2,FALSE)</f>
        <v>Аптека №1</v>
      </c>
      <c r="K2685" t="str">
        <f t="shared" si="41"/>
        <v>нема рецепту</v>
      </c>
    </row>
    <row r="2686" spans="1:11">
      <c r="A2686" s="4">
        <v>2685</v>
      </c>
      <c r="B2686" s="7">
        <v>45737</v>
      </c>
      <c r="C2686" s="5" t="s">
        <v>8</v>
      </c>
      <c r="D2686" s="6">
        <v>40</v>
      </c>
      <c r="E2686" s="20"/>
      <c r="F2686" s="6">
        <v>220</v>
      </c>
      <c r="G2686" s="6">
        <v>617</v>
      </c>
      <c r="H2686" s="6">
        <v>3685</v>
      </c>
      <c r="I2686" s="14">
        <f>SUMIF(Чек_позиція!D:D,Продаж!H2686,Чек_позиція!F:F)</f>
        <v>1142.49</v>
      </c>
      <c r="J2686" t="str">
        <f>VLOOKUP(D2686,Аптека!A:B,2,FALSE)</f>
        <v>Аптека №40</v>
      </c>
      <c r="K2686" t="str">
        <f t="shared" si="41"/>
        <v>є рецепт</v>
      </c>
    </row>
    <row r="2687" spans="1:11">
      <c r="A2687" s="4">
        <v>2686</v>
      </c>
      <c r="B2687" s="7">
        <v>45670</v>
      </c>
      <c r="C2687" s="5" t="s">
        <v>2206</v>
      </c>
      <c r="D2687" s="6">
        <v>8</v>
      </c>
      <c r="E2687" s="20">
        <v>279</v>
      </c>
      <c r="F2687" s="6">
        <v>308</v>
      </c>
      <c r="G2687" s="6"/>
      <c r="H2687" s="6">
        <v>3686</v>
      </c>
      <c r="I2687" s="14">
        <f>SUMIF(Чек_позиція!D:D,Продаж!H2687,Чек_позиція!F:F)</f>
        <v>3269.73</v>
      </c>
      <c r="J2687" t="str">
        <f>VLOOKUP(D2687,Аптека!A:B,2,FALSE)</f>
        <v>Аптека №8</v>
      </c>
      <c r="K2687" t="str">
        <f t="shared" si="41"/>
        <v>нема рецепту</v>
      </c>
    </row>
    <row r="2688" spans="1:11">
      <c r="A2688" s="4">
        <v>2687</v>
      </c>
      <c r="B2688" s="7">
        <v>45796</v>
      </c>
      <c r="C2688" s="5" t="s">
        <v>8</v>
      </c>
      <c r="D2688" s="6">
        <v>21</v>
      </c>
      <c r="E2688" s="20">
        <v>314</v>
      </c>
      <c r="F2688" s="6">
        <v>81</v>
      </c>
      <c r="G2688" s="6"/>
      <c r="H2688" s="6">
        <v>3687</v>
      </c>
      <c r="I2688" s="14">
        <f>SUMIF(Чек_позиція!D:D,Продаж!H2688,Чек_позиція!F:F)</f>
        <v>4910.71</v>
      </c>
      <c r="J2688" t="str">
        <f>VLOOKUP(D2688,Аптека!A:B,2,FALSE)</f>
        <v>Аптека №21</v>
      </c>
      <c r="K2688" t="str">
        <f t="shared" si="41"/>
        <v>нема рецепту</v>
      </c>
    </row>
    <row r="2689" spans="1:11">
      <c r="A2689" s="4">
        <v>2688</v>
      </c>
      <c r="B2689" s="7">
        <v>45671</v>
      </c>
      <c r="C2689" s="5" t="s">
        <v>8</v>
      </c>
      <c r="D2689" s="6">
        <v>53</v>
      </c>
      <c r="E2689" s="20"/>
      <c r="F2689" s="6">
        <v>353</v>
      </c>
      <c r="G2689" s="6">
        <v>479</v>
      </c>
      <c r="H2689" s="6">
        <v>3688</v>
      </c>
      <c r="I2689" s="14">
        <f>SUMIF(Чек_позиція!D:D,Продаж!H2689,Чек_позиція!F:F)</f>
        <v>2588.29</v>
      </c>
      <c r="J2689" t="str">
        <f>VLOOKUP(D2689,Аптека!A:B,2,FALSE)</f>
        <v>Аптека №53</v>
      </c>
      <c r="K2689" t="str">
        <f t="shared" si="41"/>
        <v>є рецепт</v>
      </c>
    </row>
    <row r="2690" spans="1:11">
      <c r="A2690" s="4">
        <v>2689</v>
      </c>
      <c r="B2690" s="7">
        <v>45693</v>
      </c>
      <c r="C2690" s="5" t="s">
        <v>2206</v>
      </c>
      <c r="D2690" s="6">
        <v>31</v>
      </c>
      <c r="E2690" s="20">
        <v>189</v>
      </c>
      <c r="F2690" s="6">
        <v>331</v>
      </c>
      <c r="G2690" s="6"/>
      <c r="H2690" s="6">
        <v>3689</v>
      </c>
      <c r="I2690" s="14">
        <f>SUMIF(Чек_позиція!D:D,Продаж!H2690,Чек_позиція!F:F)</f>
        <v>6224.98</v>
      </c>
      <c r="J2690" t="str">
        <f>VLOOKUP(D2690,Аптека!A:B,2,FALSE)</f>
        <v>Аптека №31</v>
      </c>
      <c r="K2690" t="str">
        <f t="shared" si="41"/>
        <v>нема рецепту</v>
      </c>
    </row>
    <row r="2691" spans="1:11">
      <c r="A2691" s="4">
        <v>2690</v>
      </c>
      <c r="B2691" s="7">
        <v>45776</v>
      </c>
      <c r="C2691" s="5" t="s">
        <v>2206</v>
      </c>
      <c r="D2691" s="6">
        <v>42</v>
      </c>
      <c r="E2691" s="20">
        <v>512</v>
      </c>
      <c r="F2691" s="6">
        <v>222</v>
      </c>
      <c r="G2691" s="6"/>
      <c r="H2691" s="6">
        <v>3690</v>
      </c>
      <c r="I2691" s="14">
        <f>SUMIF(Чек_позиція!D:D,Продаж!H2691,Чек_позиція!F:F)</f>
        <v>2518.5699999999997</v>
      </c>
      <c r="J2691" t="str">
        <f>VLOOKUP(D2691,Аптека!A:B,2,FALSE)</f>
        <v>Аптека №42</v>
      </c>
      <c r="K2691" t="str">
        <f t="shared" ref="K2691:K2754" si="42">IF(G2691="", "нема рецепту","є рецепт")</f>
        <v>нема рецепту</v>
      </c>
    </row>
    <row r="2692" spans="1:11">
      <c r="A2692" s="4">
        <v>2691</v>
      </c>
      <c r="B2692" s="7">
        <v>45750</v>
      </c>
      <c r="C2692" s="5" t="s">
        <v>2206</v>
      </c>
      <c r="D2692" s="6">
        <v>5</v>
      </c>
      <c r="E2692" s="20">
        <v>202</v>
      </c>
      <c r="F2692" s="6">
        <v>245</v>
      </c>
      <c r="G2692" s="6"/>
      <c r="H2692" s="6">
        <v>3691</v>
      </c>
      <c r="I2692" s="14">
        <f>SUMIF(Чек_позиція!D:D,Продаж!H2692,Чек_позиція!F:F)</f>
        <v>10852.91</v>
      </c>
      <c r="J2692" t="str">
        <f>VLOOKUP(D2692,Аптека!A:B,2,FALSE)</f>
        <v>Аптека №5</v>
      </c>
      <c r="K2692" t="str">
        <f t="shared" si="42"/>
        <v>нема рецепту</v>
      </c>
    </row>
    <row r="2693" spans="1:11">
      <c r="A2693" s="4">
        <v>2692</v>
      </c>
      <c r="B2693" s="7">
        <v>45667</v>
      </c>
      <c r="C2693" s="5" t="s">
        <v>8</v>
      </c>
      <c r="D2693" s="6">
        <v>45</v>
      </c>
      <c r="E2693" s="20"/>
      <c r="F2693" s="6">
        <v>105</v>
      </c>
      <c r="G2693" s="6"/>
      <c r="H2693" s="6">
        <v>3692</v>
      </c>
      <c r="I2693" s="14">
        <f>SUMIF(Чек_позиція!D:D,Продаж!H2693,Чек_позиція!F:F)</f>
        <v>3271.13</v>
      </c>
      <c r="J2693" t="str">
        <f>VLOOKUP(D2693,Аптека!A:B,2,FALSE)</f>
        <v>Аптека №45</v>
      </c>
      <c r="K2693" t="str">
        <f t="shared" si="42"/>
        <v>нема рецепту</v>
      </c>
    </row>
    <row r="2694" spans="1:11">
      <c r="A2694" s="4">
        <v>2693</v>
      </c>
      <c r="B2694" s="7">
        <v>45723</v>
      </c>
      <c r="C2694" s="5" t="s">
        <v>2206</v>
      </c>
      <c r="D2694" s="6">
        <v>8</v>
      </c>
      <c r="E2694" s="20">
        <v>489</v>
      </c>
      <c r="F2694" s="6">
        <v>248</v>
      </c>
      <c r="G2694" s="6"/>
      <c r="H2694" s="6">
        <v>3693</v>
      </c>
      <c r="I2694" s="14">
        <f>SUMIF(Чек_позиція!D:D,Продаж!H2694,Чек_позиція!F:F)</f>
        <v>2184.11</v>
      </c>
      <c r="J2694" t="str">
        <f>VLOOKUP(D2694,Аптека!A:B,2,FALSE)</f>
        <v>Аптека №8</v>
      </c>
      <c r="K2694" t="str">
        <f t="shared" si="42"/>
        <v>нема рецепту</v>
      </c>
    </row>
    <row r="2695" spans="1:11">
      <c r="A2695" s="4">
        <v>2694</v>
      </c>
      <c r="B2695" s="7">
        <v>45739</v>
      </c>
      <c r="C2695" s="5" t="s">
        <v>8</v>
      </c>
      <c r="D2695" s="6">
        <v>59</v>
      </c>
      <c r="E2695" s="20">
        <v>361</v>
      </c>
      <c r="F2695" s="6">
        <v>299</v>
      </c>
      <c r="G2695" s="6">
        <v>805</v>
      </c>
      <c r="H2695" s="6">
        <v>3694</v>
      </c>
      <c r="I2695" s="14">
        <f>SUMIF(Чек_позиція!D:D,Продаж!H2695,Чек_позиція!F:F)</f>
        <v>4589.4400000000005</v>
      </c>
      <c r="J2695" t="str">
        <f>VLOOKUP(D2695,Аптека!A:B,2,FALSE)</f>
        <v>Аптека №59</v>
      </c>
      <c r="K2695" t="str">
        <f t="shared" si="42"/>
        <v>є рецепт</v>
      </c>
    </row>
    <row r="2696" spans="1:11">
      <c r="A2696" s="4">
        <v>2695</v>
      </c>
      <c r="B2696" s="7">
        <v>45782</v>
      </c>
      <c r="C2696" s="5" t="s">
        <v>2206</v>
      </c>
      <c r="D2696" s="6">
        <v>59</v>
      </c>
      <c r="E2696" s="20"/>
      <c r="F2696" s="6">
        <v>59</v>
      </c>
      <c r="G2696" s="6"/>
      <c r="H2696" s="6">
        <v>3695</v>
      </c>
      <c r="I2696" s="14">
        <f>SUMIF(Чек_позиція!D:D,Продаж!H2696,Чек_позиція!F:F)</f>
        <v>2542.6800000000003</v>
      </c>
      <c r="J2696" t="str">
        <f>VLOOKUP(D2696,Аптека!A:B,2,FALSE)</f>
        <v>Аптека №59</v>
      </c>
      <c r="K2696" t="str">
        <f t="shared" si="42"/>
        <v>нема рецепту</v>
      </c>
    </row>
    <row r="2697" spans="1:11">
      <c r="A2697" s="4">
        <v>2696</v>
      </c>
      <c r="B2697" s="7">
        <v>45664</v>
      </c>
      <c r="C2697" s="5" t="s">
        <v>8</v>
      </c>
      <c r="D2697" s="6">
        <v>55</v>
      </c>
      <c r="E2697" s="20"/>
      <c r="F2697" s="6">
        <v>175</v>
      </c>
      <c r="G2697" s="6"/>
      <c r="H2697" s="6">
        <v>3696</v>
      </c>
      <c r="I2697" s="14">
        <f>SUMIF(Чек_позиція!D:D,Продаж!H2697,Чек_позиція!F:F)</f>
        <v>6689.32</v>
      </c>
      <c r="J2697" t="str">
        <f>VLOOKUP(D2697,Аптека!A:B,2,FALSE)</f>
        <v>Аптека №55</v>
      </c>
      <c r="K2697" t="str">
        <f t="shared" si="42"/>
        <v>нема рецепту</v>
      </c>
    </row>
    <row r="2698" spans="1:11">
      <c r="A2698" s="4">
        <v>2697</v>
      </c>
      <c r="B2698" s="7">
        <v>45802</v>
      </c>
      <c r="C2698" s="5" t="s">
        <v>8</v>
      </c>
      <c r="D2698" s="6">
        <v>1</v>
      </c>
      <c r="E2698" s="20">
        <v>239</v>
      </c>
      <c r="F2698" s="6">
        <v>121</v>
      </c>
      <c r="G2698" s="6"/>
      <c r="H2698" s="6">
        <v>3697</v>
      </c>
      <c r="I2698" s="14">
        <f>SUMIF(Чек_позиція!D:D,Продаж!H2698,Чек_позиція!F:F)</f>
        <v>497.84</v>
      </c>
      <c r="J2698" t="str">
        <f>VLOOKUP(D2698,Аптека!A:B,2,FALSE)</f>
        <v>Аптека №1</v>
      </c>
      <c r="K2698" t="str">
        <f t="shared" si="42"/>
        <v>нема рецепту</v>
      </c>
    </row>
    <row r="2699" spans="1:11">
      <c r="A2699" s="4">
        <v>2698</v>
      </c>
      <c r="B2699" s="7">
        <v>45776</v>
      </c>
      <c r="C2699" s="5" t="s">
        <v>8</v>
      </c>
      <c r="D2699" s="6">
        <v>25</v>
      </c>
      <c r="E2699" s="20">
        <v>91</v>
      </c>
      <c r="F2699" s="6">
        <v>145</v>
      </c>
      <c r="G2699" s="6">
        <v>964</v>
      </c>
      <c r="H2699" s="6">
        <v>3698</v>
      </c>
      <c r="I2699" s="14">
        <f>SUMIF(Чек_позиція!D:D,Продаж!H2699,Чек_позиція!F:F)</f>
        <v>6881.67</v>
      </c>
      <c r="J2699" t="str">
        <f>VLOOKUP(D2699,Аптека!A:B,2,FALSE)</f>
        <v>Аптека №25</v>
      </c>
      <c r="K2699" t="str">
        <f t="shared" si="42"/>
        <v>є рецепт</v>
      </c>
    </row>
    <row r="2700" spans="1:11">
      <c r="A2700" s="4">
        <v>2699</v>
      </c>
      <c r="B2700" s="7">
        <v>45751</v>
      </c>
      <c r="C2700" s="5" t="s">
        <v>2206</v>
      </c>
      <c r="D2700" s="6">
        <v>3</v>
      </c>
      <c r="E2700" s="20">
        <v>482</v>
      </c>
      <c r="F2700" s="6">
        <v>303</v>
      </c>
      <c r="G2700" s="6"/>
      <c r="H2700" s="6">
        <v>3699</v>
      </c>
      <c r="I2700" s="14">
        <f>SUMIF(Чек_позиція!D:D,Продаж!H2700,Чек_позиція!F:F)</f>
        <v>847.48</v>
      </c>
      <c r="J2700" t="str">
        <f>VLOOKUP(D2700,Аптека!A:B,2,FALSE)</f>
        <v>Аптека №3</v>
      </c>
      <c r="K2700" t="str">
        <f t="shared" si="42"/>
        <v>нема рецепту</v>
      </c>
    </row>
    <row r="2701" spans="1:11">
      <c r="A2701" s="4">
        <v>2700</v>
      </c>
      <c r="B2701" s="7">
        <v>45705</v>
      </c>
      <c r="C2701" s="5" t="s">
        <v>2206</v>
      </c>
      <c r="D2701" s="6">
        <v>56</v>
      </c>
      <c r="E2701" s="20">
        <v>509</v>
      </c>
      <c r="F2701" s="6">
        <v>236</v>
      </c>
      <c r="G2701" s="6"/>
      <c r="H2701" s="6">
        <v>3700</v>
      </c>
      <c r="I2701" s="14">
        <f>SUMIF(Чек_позиція!D:D,Продаж!H2701,Чек_позиція!F:F)</f>
        <v>631.54</v>
      </c>
      <c r="J2701" t="str">
        <f>VLOOKUP(D2701,Аптека!A:B,2,FALSE)</f>
        <v>Аптека №56</v>
      </c>
      <c r="K2701" t="str">
        <f t="shared" si="42"/>
        <v>нема рецепту</v>
      </c>
    </row>
    <row r="2702" spans="1:11">
      <c r="A2702" s="4">
        <v>2701</v>
      </c>
      <c r="B2702" s="7">
        <v>45824</v>
      </c>
      <c r="C2702" s="5" t="s">
        <v>8</v>
      </c>
      <c r="D2702" s="6">
        <v>54</v>
      </c>
      <c r="E2702" s="20">
        <v>300</v>
      </c>
      <c r="F2702" s="6">
        <v>354</v>
      </c>
      <c r="G2702" s="6"/>
      <c r="H2702" s="6">
        <v>3701</v>
      </c>
      <c r="I2702" s="14">
        <f>SUMIF(Чек_позиція!D:D,Продаж!H2702,Чек_позиція!F:F)</f>
        <v>4006.52</v>
      </c>
      <c r="J2702" t="str">
        <f>VLOOKUP(D2702,Аптека!A:B,2,FALSE)</f>
        <v>Аптека №54</v>
      </c>
      <c r="K2702" t="str">
        <f t="shared" si="42"/>
        <v>нема рецепту</v>
      </c>
    </row>
    <row r="2703" spans="1:11">
      <c r="A2703" s="4">
        <v>2702</v>
      </c>
      <c r="B2703" s="7">
        <v>45712</v>
      </c>
      <c r="C2703" s="5" t="s">
        <v>2206</v>
      </c>
      <c r="D2703" s="6">
        <v>2</v>
      </c>
      <c r="E2703" s="20"/>
      <c r="F2703" s="6">
        <v>242</v>
      </c>
      <c r="G2703" s="6"/>
      <c r="H2703" s="6">
        <v>3702</v>
      </c>
      <c r="I2703" s="14">
        <f>SUMIF(Чек_позиція!D:D,Продаж!H2703,Чек_позиція!F:F)</f>
        <v>1520.18</v>
      </c>
      <c r="J2703" t="str">
        <f>VLOOKUP(D2703,Аптека!A:B,2,FALSE)</f>
        <v>Аптека №2</v>
      </c>
      <c r="K2703" t="str">
        <f t="shared" si="42"/>
        <v>нема рецепту</v>
      </c>
    </row>
    <row r="2704" spans="1:11">
      <c r="A2704" s="4">
        <v>2703</v>
      </c>
      <c r="B2704" s="7">
        <v>45756</v>
      </c>
      <c r="C2704" s="5" t="s">
        <v>8</v>
      </c>
      <c r="D2704" s="6">
        <v>7</v>
      </c>
      <c r="E2704" s="20"/>
      <c r="F2704" s="6">
        <v>7</v>
      </c>
      <c r="G2704" s="6"/>
      <c r="H2704" s="6">
        <v>3703</v>
      </c>
      <c r="I2704" s="14">
        <f>SUMIF(Чек_позиція!D:D,Продаж!H2704,Чек_позиція!F:F)</f>
        <v>9003.64</v>
      </c>
      <c r="J2704" t="str">
        <f>VLOOKUP(D2704,Аптека!A:B,2,FALSE)</f>
        <v>Аптека №7</v>
      </c>
      <c r="K2704" t="str">
        <f t="shared" si="42"/>
        <v>нема рецепту</v>
      </c>
    </row>
    <row r="2705" spans="1:11">
      <c r="A2705" s="4">
        <v>2704</v>
      </c>
      <c r="B2705" s="7">
        <v>45699</v>
      </c>
      <c r="C2705" s="5" t="s">
        <v>2206</v>
      </c>
      <c r="D2705" s="6">
        <v>51</v>
      </c>
      <c r="E2705" s="20">
        <v>342</v>
      </c>
      <c r="F2705" s="6">
        <v>291</v>
      </c>
      <c r="G2705" s="6">
        <v>1209</v>
      </c>
      <c r="H2705" s="6">
        <v>3704</v>
      </c>
      <c r="I2705" s="14">
        <f>SUMIF(Чек_позиція!D:D,Продаж!H2705,Чек_позиція!F:F)</f>
        <v>4768.8899999999994</v>
      </c>
      <c r="J2705" t="str">
        <f>VLOOKUP(D2705,Аптека!A:B,2,FALSE)</f>
        <v>Аптека №51</v>
      </c>
      <c r="K2705" t="str">
        <f t="shared" si="42"/>
        <v>є рецепт</v>
      </c>
    </row>
    <row r="2706" spans="1:11">
      <c r="A2706" s="4">
        <v>2705</v>
      </c>
      <c r="B2706" s="7">
        <v>45794</v>
      </c>
      <c r="C2706" s="5" t="s">
        <v>2206</v>
      </c>
      <c r="D2706" s="6">
        <v>20</v>
      </c>
      <c r="E2706" s="20">
        <v>399</v>
      </c>
      <c r="F2706" s="6">
        <v>80</v>
      </c>
      <c r="G2706" s="6"/>
      <c r="H2706" s="6">
        <v>3705</v>
      </c>
      <c r="I2706" s="14">
        <f>SUMIF(Чек_позиція!D:D,Продаж!H2706,Чек_позиція!F:F)</f>
        <v>1221.4499999999998</v>
      </c>
      <c r="J2706" t="str">
        <f>VLOOKUP(D2706,Аптека!A:B,2,FALSE)</f>
        <v>Аптека №20</v>
      </c>
      <c r="K2706" t="str">
        <f t="shared" si="42"/>
        <v>нема рецепту</v>
      </c>
    </row>
    <row r="2707" spans="1:11">
      <c r="A2707" s="4">
        <v>2706</v>
      </c>
      <c r="B2707" s="7">
        <v>45752</v>
      </c>
      <c r="C2707" s="5" t="s">
        <v>8</v>
      </c>
      <c r="D2707" s="6">
        <v>30</v>
      </c>
      <c r="E2707" s="20">
        <v>313</v>
      </c>
      <c r="F2707" s="6">
        <v>150</v>
      </c>
      <c r="G2707" s="6"/>
      <c r="H2707" s="6">
        <v>3706</v>
      </c>
      <c r="I2707" s="14">
        <f>SUMIF(Чек_позиція!D:D,Продаж!H2707,Чек_позиція!F:F)</f>
        <v>2758.06</v>
      </c>
      <c r="J2707" t="str">
        <f>VLOOKUP(D2707,Аптека!A:B,2,FALSE)</f>
        <v>Аптека №30</v>
      </c>
      <c r="K2707" t="str">
        <f t="shared" si="42"/>
        <v>нема рецепту</v>
      </c>
    </row>
    <row r="2708" spans="1:11">
      <c r="A2708" s="4">
        <v>2707</v>
      </c>
      <c r="B2708" s="7">
        <v>45758</v>
      </c>
      <c r="C2708" s="5" t="s">
        <v>2206</v>
      </c>
      <c r="D2708" s="6">
        <v>25</v>
      </c>
      <c r="E2708" s="20"/>
      <c r="F2708" s="6">
        <v>265</v>
      </c>
      <c r="G2708" s="6"/>
      <c r="H2708" s="6">
        <v>3707</v>
      </c>
      <c r="I2708" s="14">
        <f>SUMIF(Чек_позиція!D:D,Продаж!H2708,Чек_позиція!F:F)</f>
        <v>5036.74</v>
      </c>
      <c r="J2708" t="str">
        <f>VLOOKUP(D2708,Аптека!A:B,2,FALSE)</f>
        <v>Аптека №25</v>
      </c>
      <c r="K2708" t="str">
        <f t="shared" si="42"/>
        <v>нема рецепту</v>
      </c>
    </row>
    <row r="2709" spans="1:11">
      <c r="A2709" s="4">
        <v>2708</v>
      </c>
      <c r="B2709" s="7">
        <v>45783</v>
      </c>
      <c r="C2709" s="5" t="s">
        <v>2206</v>
      </c>
      <c r="D2709" s="6">
        <v>21</v>
      </c>
      <c r="E2709" s="20">
        <v>426</v>
      </c>
      <c r="F2709" s="6">
        <v>321</v>
      </c>
      <c r="G2709" s="6"/>
      <c r="H2709" s="6">
        <v>3708</v>
      </c>
      <c r="I2709" s="14">
        <f>SUMIF(Чек_позиція!D:D,Продаж!H2709,Чек_позиція!F:F)</f>
        <v>5802.66</v>
      </c>
      <c r="J2709" t="str">
        <f>VLOOKUP(D2709,Аптека!A:B,2,FALSE)</f>
        <v>Аптека №21</v>
      </c>
      <c r="K2709" t="str">
        <f t="shared" si="42"/>
        <v>нема рецепту</v>
      </c>
    </row>
    <row r="2710" spans="1:11">
      <c r="A2710" s="4">
        <v>2709</v>
      </c>
      <c r="B2710" s="7">
        <v>45819</v>
      </c>
      <c r="C2710" s="5" t="s">
        <v>8</v>
      </c>
      <c r="D2710" s="6">
        <v>44</v>
      </c>
      <c r="E2710" s="20">
        <v>462</v>
      </c>
      <c r="F2710" s="6">
        <v>44</v>
      </c>
      <c r="G2710" s="6"/>
      <c r="H2710" s="6">
        <v>3709</v>
      </c>
      <c r="I2710" s="14">
        <f>SUMIF(Чек_позиція!D:D,Продаж!H2710,Чек_позиція!F:F)</f>
        <v>5440.41</v>
      </c>
      <c r="J2710" t="str">
        <f>VLOOKUP(D2710,Аптека!A:B,2,FALSE)</f>
        <v>Аптека №44</v>
      </c>
      <c r="K2710" t="str">
        <f t="shared" si="42"/>
        <v>нема рецепту</v>
      </c>
    </row>
    <row r="2711" spans="1:11">
      <c r="A2711" s="4">
        <v>2710</v>
      </c>
      <c r="B2711" s="7">
        <v>45757</v>
      </c>
      <c r="C2711" s="5" t="s">
        <v>8</v>
      </c>
      <c r="D2711" s="6">
        <v>13</v>
      </c>
      <c r="E2711" s="20">
        <v>11</v>
      </c>
      <c r="F2711" s="6">
        <v>253</v>
      </c>
      <c r="G2711" s="6"/>
      <c r="H2711" s="6">
        <v>3710</v>
      </c>
      <c r="I2711" s="14">
        <f>SUMIF(Чек_позиція!D:D,Продаж!H2711,Чек_позиція!F:F)</f>
        <v>3858.91</v>
      </c>
      <c r="J2711" t="str">
        <f>VLOOKUP(D2711,Аптека!A:B,2,FALSE)</f>
        <v>Аптека №13</v>
      </c>
      <c r="K2711" t="str">
        <f t="shared" si="42"/>
        <v>нема рецепту</v>
      </c>
    </row>
    <row r="2712" spans="1:11">
      <c r="A2712" s="4">
        <v>2711</v>
      </c>
      <c r="B2712" s="7">
        <v>45816</v>
      </c>
      <c r="C2712" s="5" t="s">
        <v>8</v>
      </c>
      <c r="D2712" s="6">
        <v>38</v>
      </c>
      <c r="E2712" s="20"/>
      <c r="F2712" s="6">
        <v>98</v>
      </c>
      <c r="G2712" s="6"/>
      <c r="H2712" s="6">
        <v>3711</v>
      </c>
      <c r="I2712" s="14">
        <f>SUMIF(Чек_позиція!D:D,Продаж!H2712,Чек_позиція!F:F)</f>
        <v>344.99</v>
      </c>
      <c r="J2712" t="str">
        <f>VLOOKUP(D2712,Аптека!A:B,2,FALSE)</f>
        <v>Аптека №38</v>
      </c>
      <c r="K2712" t="str">
        <f t="shared" si="42"/>
        <v>нема рецепту</v>
      </c>
    </row>
    <row r="2713" spans="1:11">
      <c r="A2713" s="4">
        <v>2712</v>
      </c>
      <c r="B2713" s="7">
        <v>45813</v>
      </c>
      <c r="C2713" s="5" t="s">
        <v>2206</v>
      </c>
      <c r="D2713" s="6">
        <v>17</v>
      </c>
      <c r="E2713" s="20"/>
      <c r="F2713" s="6">
        <v>77</v>
      </c>
      <c r="G2713" s="6"/>
      <c r="H2713" s="6">
        <v>3712</v>
      </c>
      <c r="I2713" s="14">
        <f>SUMIF(Чек_позиція!D:D,Продаж!H2713,Чек_позиція!F:F)</f>
        <v>5450.63</v>
      </c>
      <c r="J2713" t="str">
        <f>VLOOKUP(D2713,Аптека!A:B,2,FALSE)</f>
        <v>Аптека №17</v>
      </c>
      <c r="K2713" t="str">
        <f t="shared" si="42"/>
        <v>нема рецепту</v>
      </c>
    </row>
    <row r="2714" spans="1:11">
      <c r="A2714" s="4">
        <v>2713</v>
      </c>
      <c r="B2714" s="7">
        <v>45676</v>
      </c>
      <c r="C2714" s="5" t="s">
        <v>8</v>
      </c>
      <c r="D2714" s="6">
        <v>36</v>
      </c>
      <c r="E2714" s="20">
        <v>529</v>
      </c>
      <c r="F2714" s="6">
        <v>336</v>
      </c>
      <c r="G2714" s="6"/>
      <c r="H2714" s="6">
        <v>3713</v>
      </c>
      <c r="I2714" s="14">
        <f>SUMIF(Чек_позиція!D:D,Продаж!H2714,Чек_позиція!F:F)</f>
        <v>3961.17</v>
      </c>
      <c r="J2714" t="str">
        <f>VLOOKUP(D2714,Аптека!A:B,2,FALSE)</f>
        <v>Аптека №36</v>
      </c>
      <c r="K2714" t="str">
        <f t="shared" si="42"/>
        <v>нема рецепту</v>
      </c>
    </row>
    <row r="2715" spans="1:11">
      <c r="A2715" s="4">
        <v>2714</v>
      </c>
      <c r="B2715" s="7">
        <v>45709</v>
      </c>
      <c r="C2715" s="5" t="s">
        <v>2206</v>
      </c>
      <c r="D2715" s="6">
        <v>9</v>
      </c>
      <c r="E2715" s="20">
        <v>476</v>
      </c>
      <c r="F2715" s="6">
        <v>9</v>
      </c>
      <c r="G2715" s="6"/>
      <c r="H2715" s="6">
        <v>3714</v>
      </c>
      <c r="I2715" s="14">
        <f>SUMIF(Чек_позиція!D:D,Продаж!H2715,Чек_позиція!F:F)</f>
        <v>10197.36</v>
      </c>
      <c r="J2715" t="str">
        <f>VLOOKUP(D2715,Аптека!A:B,2,FALSE)</f>
        <v>Аптека №9</v>
      </c>
      <c r="K2715" t="str">
        <f t="shared" si="42"/>
        <v>нема рецепту</v>
      </c>
    </row>
    <row r="2716" spans="1:11">
      <c r="A2716" s="4">
        <v>2715</v>
      </c>
      <c r="B2716" s="7">
        <v>45762</v>
      </c>
      <c r="C2716" s="5" t="s">
        <v>2206</v>
      </c>
      <c r="D2716" s="6">
        <v>27</v>
      </c>
      <c r="E2716" s="20">
        <v>448</v>
      </c>
      <c r="F2716" s="6">
        <v>387</v>
      </c>
      <c r="G2716" s="6"/>
      <c r="H2716" s="6">
        <v>3715</v>
      </c>
      <c r="I2716" s="14">
        <f>SUMIF(Чек_позиція!D:D,Продаж!H2716,Чек_позиція!F:F)</f>
        <v>5534.59</v>
      </c>
      <c r="J2716" t="str">
        <f>VLOOKUP(D2716,Аптека!A:B,2,FALSE)</f>
        <v>Аптека №27</v>
      </c>
      <c r="K2716" t="str">
        <f t="shared" si="42"/>
        <v>нема рецепту</v>
      </c>
    </row>
    <row r="2717" spans="1:11">
      <c r="A2717" s="4">
        <v>2716</v>
      </c>
      <c r="B2717" s="7">
        <v>45786</v>
      </c>
      <c r="C2717" s="5" t="s">
        <v>8</v>
      </c>
      <c r="D2717" s="6">
        <v>52</v>
      </c>
      <c r="E2717" s="20"/>
      <c r="F2717" s="6">
        <v>292</v>
      </c>
      <c r="G2717" s="6"/>
      <c r="H2717" s="6">
        <v>3716</v>
      </c>
      <c r="I2717" s="14">
        <f>SUMIF(Чек_позиція!D:D,Продаж!H2717,Чек_позиція!F:F)</f>
        <v>1145.24</v>
      </c>
      <c r="J2717" t="str">
        <f>VLOOKUP(D2717,Аптека!A:B,2,FALSE)</f>
        <v>Аптека №52</v>
      </c>
      <c r="K2717" t="str">
        <f t="shared" si="42"/>
        <v>нема рецепту</v>
      </c>
    </row>
    <row r="2718" spans="1:11">
      <c r="A2718" s="4">
        <v>2717</v>
      </c>
      <c r="B2718" s="7">
        <v>45704</v>
      </c>
      <c r="C2718" s="5" t="s">
        <v>8</v>
      </c>
      <c r="D2718" s="6">
        <v>49</v>
      </c>
      <c r="E2718" s="20">
        <v>56</v>
      </c>
      <c r="F2718" s="6">
        <v>349</v>
      </c>
      <c r="G2718" s="6"/>
      <c r="H2718" s="6">
        <v>3717</v>
      </c>
      <c r="I2718" s="14">
        <f>SUMIF(Чек_позиція!D:D,Продаж!H2718,Чек_позиція!F:F)</f>
        <v>3667.16</v>
      </c>
      <c r="J2718" t="str">
        <f>VLOOKUP(D2718,Аптека!A:B,2,FALSE)</f>
        <v>Аптека №49</v>
      </c>
      <c r="K2718" t="str">
        <f t="shared" si="42"/>
        <v>нема рецепту</v>
      </c>
    </row>
    <row r="2719" spans="1:11">
      <c r="A2719" s="4">
        <v>2718</v>
      </c>
      <c r="B2719" s="7">
        <v>45821</v>
      </c>
      <c r="C2719" s="5" t="s">
        <v>2206</v>
      </c>
      <c r="D2719" s="6">
        <v>51</v>
      </c>
      <c r="E2719" s="20">
        <v>323</v>
      </c>
      <c r="F2719" s="6">
        <v>111</v>
      </c>
      <c r="G2719" s="6">
        <v>1225</v>
      </c>
      <c r="H2719" s="6">
        <v>3718</v>
      </c>
      <c r="I2719" s="14">
        <f>SUMIF(Чек_позиція!D:D,Продаж!H2719,Чек_позиція!F:F)</f>
        <v>7791.73</v>
      </c>
      <c r="J2719" t="str">
        <f>VLOOKUP(D2719,Аптека!A:B,2,FALSE)</f>
        <v>Аптека №51</v>
      </c>
      <c r="K2719" t="str">
        <f t="shared" si="42"/>
        <v>є рецепт</v>
      </c>
    </row>
    <row r="2720" spans="1:11">
      <c r="A2720" s="4">
        <v>2719</v>
      </c>
      <c r="B2720" s="7">
        <v>45699</v>
      </c>
      <c r="C2720" s="5" t="s">
        <v>2206</v>
      </c>
      <c r="D2720" s="6">
        <v>34</v>
      </c>
      <c r="E2720" s="20">
        <v>71</v>
      </c>
      <c r="F2720" s="6">
        <v>34</v>
      </c>
      <c r="G2720" s="6"/>
      <c r="H2720" s="6">
        <v>3719</v>
      </c>
      <c r="I2720" s="14">
        <f>SUMIF(Чек_позиція!D:D,Продаж!H2720,Чек_позиція!F:F)</f>
        <v>4352.32</v>
      </c>
      <c r="J2720" t="str">
        <f>VLOOKUP(D2720,Аптека!A:B,2,FALSE)</f>
        <v>Аптека №34</v>
      </c>
      <c r="K2720" t="str">
        <f t="shared" si="42"/>
        <v>нема рецепту</v>
      </c>
    </row>
    <row r="2721" spans="1:11">
      <c r="A2721" s="4">
        <v>2720</v>
      </c>
      <c r="B2721" s="7">
        <v>45661</v>
      </c>
      <c r="C2721" s="5" t="s">
        <v>8</v>
      </c>
      <c r="D2721" s="6">
        <v>51</v>
      </c>
      <c r="E2721" s="20">
        <v>285</v>
      </c>
      <c r="F2721" s="6">
        <v>111</v>
      </c>
      <c r="G2721" s="6"/>
      <c r="H2721" s="6">
        <v>3720</v>
      </c>
      <c r="I2721" s="14">
        <f>SUMIF(Чек_позиція!D:D,Продаж!H2721,Чек_позиція!F:F)</f>
        <v>4307.9399999999996</v>
      </c>
      <c r="J2721" t="str">
        <f>VLOOKUP(D2721,Аптека!A:B,2,FALSE)</f>
        <v>Аптека №51</v>
      </c>
      <c r="K2721" t="str">
        <f t="shared" si="42"/>
        <v>нема рецепту</v>
      </c>
    </row>
    <row r="2722" spans="1:11">
      <c r="A2722" s="4">
        <v>2721</v>
      </c>
      <c r="B2722" s="7">
        <v>45761</v>
      </c>
      <c r="C2722" s="5" t="s">
        <v>8</v>
      </c>
      <c r="D2722" s="6">
        <v>14</v>
      </c>
      <c r="E2722" s="20"/>
      <c r="F2722" s="6">
        <v>134</v>
      </c>
      <c r="G2722" s="6"/>
      <c r="H2722" s="6">
        <v>3721</v>
      </c>
      <c r="I2722" s="14">
        <f>SUMIF(Чек_позиція!D:D,Продаж!H2722,Чек_позиція!F:F)</f>
        <v>4473.9800000000005</v>
      </c>
      <c r="J2722" t="str">
        <f>VLOOKUP(D2722,Аптека!A:B,2,FALSE)</f>
        <v>Аптека №14</v>
      </c>
      <c r="K2722" t="str">
        <f t="shared" si="42"/>
        <v>нема рецепту</v>
      </c>
    </row>
    <row r="2723" spans="1:11">
      <c r="A2723" s="4">
        <v>2722</v>
      </c>
      <c r="B2723" s="7">
        <v>45799</v>
      </c>
      <c r="C2723" s="5" t="s">
        <v>8</v>
      </c>
      <c r="D2723" s="6">
        <v>35</v>
      </c>
      <c r="E2723" s="20">
        <v>544</v>
      </c>
      <c r="F2723" s="6">
        <v>335</v>
      </c>
      <c r="G2723" s="6"/>
      <c r="H2723" s="6">
        <v>3722</v>
      </c>
      <c r="I2723" s="14">
        <f>SUMIF(Чек_позиція!D:D,Продаж!H2723,Чек_позиція!F:F)</f>
        <v>2048.6999999999998</v>
      </c>
      <c r="J2723" t="str">
        <f>VLOOKUP(D2723,Аптека!A:B,2,FALSE)</f>
        <v>Аптека №35</v>
      </c>
      <c r="K2723" t="str">
        <f t="shared" si="42"/>
        <v>нема рецепту</v>
      </c>
    </row>
    <row r="2724" spans="1:11">
      <c r="A2724" s="4">
        <v>2723</v>
      </c>
      <c r="B2724" s="7">
        <v>45751</v>
      </c>
      <c r="C2724" s="5" t="s">
        <v>2206</v>
      </c>
      <c r="D2724" s="6">
        <v>59</v>
      </c>
      <c r="E2724" s="20"/>
      <c r="F2724" s="6">
        <v>359</v>
      </c>
      <c r="G2724" s="6"/>
      <c r="H2724" s="6">
        <v>3723</v>
      </c>
      <c r="I2724" s="14">
        <f>SUMIF(Чек_позиція!D:D,Продаж!H2724,Чек_позиція!F:F)</f>
        <v>676.06000000000006</v>
      </c>
      <c r="J2724" t="str">
        <f>VLOOKUP(D2724,Аптека!A:B,2,FALSE)</f>
        <v>Аптека №59</v>
      </c>
      <c r="K2724" t="str">
        <f t="shared" si="42"/>
        <v>нема рецепту</v>
      </c>
    </row>
    <row r="2725" spans="1:11">
      <c r="A2725" s="4">
        <v>2724</v>
      </c>
      <c r="B2725" s="7">
        <v>45821</v>
      </c>
      <c r="C2725" s="5" t="s">
        <v>8</v>
      </c>
      <c r="D2725" s="6">
        <v>34</v>
      </c>
      <c r="E2725" s="20">
        <v>277</v>
      </c>
      <c r="F2725" s="6">
        <v>34</v>
      </c>
      <c r="G2725" s="6"/>
      <c r="H2725" s="6">
        <v>3724</v>
      </c>
      <c r="I2725" s="14">
        <f>SUMIF(Чек_позиція!D:D,Продаж!H2725,Чек_позиція!F:F)</f>
        <v>3386.1099999999997</v>
      </c>
      <c r="J2725" t="str">
        <f>VLOOKUP(D2725,Аптека!A:B,2,FALSE)</f>
        <v>Аптека №34</v>
      </c>
      <c r="K2725" t="str">
        <f t="shared" si="42"/>
        <v>нема рецепту</v>
      </c>
    </row>
    <row r="2726" spans="1:11">
      <c r="A2726" s="4">
        <v>2725</v>
      </c>
      <c r="B2726" s="7">
        <v>45831</v>
      </c>
      <c r="C2726" s="5" t="s">
        <v>2206</v>
      </c>
      <c r="D2726" s="6">
        <v>59</v>
      </c>
      <c r="E2726" s="20">
        <v>436</v>
      </c>
      <c r="F2726" s="6">
        <v>359</v>
      </c>
      <c r="G2726" s="6"/>
      <c r="H2726" s="6">
        <v>3725</v>
      </c>
      <c r="I2726" s="14">
        <f>SUMIF(Чек_позиція!D:D,Продаж!H2726,Чек_позиція!F:F)</f>
        <v>453.59999999999997</v>
      </c>
      <c r="J2726" t="str">
        <f>VLOOKUP(D2726,Аптека!A:B,2,FALSE)</f>
        <v>Аптека №59</v>
      </c>
      <c r="K2726" t="str">
        <f t="shared" si="42"/>
        <v>нема рецепту</v>
      </c>
    </row>
    <row r="2727" spans="1:11">
      <c r="A2727" s="4">
        <v>2726</v>
      </c>
      <c r="B2727" s="7">
        <v>45831</v>
      </c>
      <c r="C2727" s="5" t="s">
        <v>8</v>
      </c>
      <c r="D2727" s="6">
        <v>42</v>
      </c>
      <c r="E2727" s="20">
        <v>240</v>
      </c>
      <c r="F2727" s="6">
        <v>42</v>
      </c>
      <c r="G2727" s="6">
        <v>1213</v>
      </c>
      <c r="H2727" s="6">
        <v>3726</v>
      </c>
      <c r="I2727" s="14">
        <f>SUMIF(Чек_позиція!D:D,Продаж!H2727,Чек_позиція!F:F)</f>
        <v>7304.7000000000007</v>
      </c>
      <c r="J2727" t="str">
        <f>VLOOKUP(D2727,Аптека!A:B,2,FALSE)</f>
        <v>Аптека №42</v>
      </c>
      <c r="K2727" t="str">
        <f t="shared" si="42"/>
        <v>є рецепт</v>
      </c>
    </row>
    <row r="2728" spans="1:11">
      <c r="A2728" s="4">
        <v>2727</v>
      </c>
      <c r="B2728" s="7">
        <v>45822</v>
      </c>
      <c r="C2728" s="5" t="s">
        <v>2206</v>
      </c>
      <c r="D2728" s="6">
        <v>6</v>
      </c>
      <c r="E2728" s="20">
        <v>529</v>
      </c>
      <c r="F2728" s="6">
        <v>66</v>
      </c>
      <c r="G2728" s="6">
        <v>926</v>
      </c>
      <c r="H2728" s="6">
        <v>3727</v>
      </c>
      <c r="I2728" s="14">
        <f>SUMIF(Чек_позиція!D:D,Продаж!H2728,Чек_позиція!F:F)</f>
        <v>506.92</v>
      </c>
      <c r="J2728" t="str">
        <f>VLOOKUP(D2728,Аптека!A:B,2,FALSE)</f>
        <v>Аптека №6</v>
      </c>
      <c r="K2728" t="str">
        <f t="shared" si="42"/>
        <v>є рецепт</v>
      </c>
    </row>
    <row r="2729" spans="1:11">
      <c r="A2729" s="4">
        <v>2728</v>
      </c>
      <c r="B2729" s="7">
        <v>45697</v>
      </c>
      <c r="C2729" s="5" t="s">
        <v>2206</v>
      </c>
      <c r="D2729" s="6">
        <v>12</v>
      </c>
      <c r="E2729" s="20">
        <v>350</v>
      </c>
      <c r="F2729" s="6">
        <v>132</v>
      </c>
      <c r="G2729" s="6"/>
      <c r="H2729" s="6">
        <v>3728</v>
      </c>
      <c r="I2729" s="14">
        <f>SUMIF(Чек_позиція!D:D,Продаж!H2729,Чек_позиція!F:F)</f>
        <v>1044.9000000000001</v>
      </c>
      <c r="J2729" t="str">
        <f>VLOOKUP(D2729,Аптека!A:B,2,FALSE)</f>
        <v>Аптека №12</v>
      </c>
      <c r="K2729" t="str">
        <f t="shared" si="42"/>
        <v>нема рецепту</v>
      </c>
    </row>
    <row r="2730" spans="1:11">
      <c r="A2730" s="4">
        <v>2729</v>
      </c>
      <c r="B2730" s="7">
        <v>45700</v>
      </c>
      <c r="C2730" s="5" t="s">
        <v>8</v>
      </c>
      <c r="D2730" s="6">
        <v>12</v>
      </c>
      <c r="E2730" s="20">
        <v>396</v>
      </c>
      <c r="F2730" s="6">
        <v>312</v>
      </c>
      <c r="G2730" s="6"/>
      <c r="H2730" s="6">
        <v>3729</v>
      </c>
      <c r="I2730" s="14">
        <f>SUMIF(Чек_позиція!D:D,Продаж!H2730,Чек_позиція!F:F)</f>
        <v>1716.72</v>
      </c>
      <c r="J2730" t="str">
        <f>VLOOKUP(D2730,Аптека!A:B,2,FALSE)</f>
        <v>Аптека №12</v>
      </c>
      <c r="K2730" t="str">
        <f t="shared" si="42"/>
        <v>нема рецепту</v>
      </c>
    </row>
    <row r="2731" spans="1:11">
      <c r="A2731" s="4">
        <v>2730</v>
      </c>
      <c r="B2731" s="7">
        <v>45673</v>
      </c>
      <c r="C2731" s="5" t="s">
        <v>8</v>
      </c>
      <c r="D2731" s="6">
        <v>16</v>
      </c>
      <c r="E2731" s="20">
        <v>249</v>
      </c>
      <c r="F2731" s="6">
        <v>16</v>
      </c>
      <c r="G2731" s="6">
        <v>101</v>
      </c>
      <c r="H2731" s="6">
        <v>3730</v>
      </c>
      <c r="I2731" s="14">
        <f>SUMIF(Чек_позиція!D:D,Продаж!H2731,Чек_позиція!F:F)</f>
        <v>4014.4400000000005</v>
      </c>
      <c r="J2731" t="str">
        <f>VLOOKUP(D2731,Аптека!A:B,2,FALSE)</f>
        <v>Аптека №16</v>
      </c>
      <c r="K2731" t="str">
        <f t="shared" si="42"/>
        <v>є рецепт</v>
      </c>
    </row>
    <row r="2732" spans="1:11">
      <c r="A2732" s="4">
        <v>2731</v>
      </c>
      <c r="B2732" s="7">
        <v>45729</v>
      </c>
      <c r="C2732" s="5" t="s">
        <v>2206</v>
      </c>
      <c r="D2732" s="6">
        <v>52</v>
      </c>
      <c r="E2732" s="20">
        <v>237</v>
      </c>
      <c r="F2732" s="6">
        <v>112</v>
      </c>
      <c r="G2732" s="6"/>
      <c r="H2732" s="6">
        <v>3731</v>
      </c>
      <c r="I2732" s="14">
        <f>SUMIF(Чек_позиція!D:D,Продаж!H2732,Чек_позиція!F:F)</f>
        <v>603.09</v>
      </c>
      <c r="J2732" t="str">
        <f>VLOOKUP(D2732,Аптека!A:B,2,FALSE)</f>
        <v>Аптека №52</v>
      </c>
      <c r="K2732" t="str">
        <f t="shared" si="42"/>
        <v>нема рецепту</v>
      </c>
    </row>
    <row r="2733" spans="1:11">
      <c r="A2733" s="4">
        <v>2732</v>
      </c>
      <c r="B2733" s="7">
        <v>45746</v>
      </c>
      <c r="C2733" s="5" t="s">
        <v>2206</v>
      </c>
      <c r="D2733" s="6">
        <v>38</v>
      </c>
      <c r="E2733" s="20">
        <v>543</v>
      </c>
      <c r="F2733" s="6">
        <v>338</v>
      </c>
      <c r="G2733" s="6">
        <v>419</v>
      </c>
      <c r="H2733" s="6">
        <v>3732</v>
      </c>
      <c r="I2733" s="14">
        <f>SUMIF(Чек_позиція!D:D,Продаж!H2733,Чек_позиція!F:F)</f>
        <v>3355.9300000000003</v>
      </c>
      <c r="J2733" t="str">
        <f>VLOOKUP(D2733,Аптека!A:B,2,FALSE)</f>
        <v>Аптека №38</v>
      </c>
      <c r="K2733" t="str">
        <f t="shared" si="42"/>
        <v>є рецепт</v>
      </c>
    </row>
    <row r="2734" spans="1:11">
      <c r="A2734" s="4">
        <v>2733</v>
      </c>
      <c r="B2734" s="7">
        <v>45726</v>
      </c>
      <c r="C2734" s="5" t="s">
        <v>2206</v>
      </c>
      <c r="D2734" s="6">
        <v>18</v>
      </c>
      <c r="E2734" s="20"/>
      <c r="F2734" s="6">
        <v>318</v>
      </c>
      <c r="G2734" s="6"/>
      <c r="H2734" s="6">
        <v>3733</v>
      </c>
      <c r="I2734" s="14">
        <f>SUMIF(Чек_позиція!D:D,Продаж!H2734,Чек_позиція!F:F)</f>
        <v>3619.78</v>
      </c>
      <c r="J2734" t="str">
        <f>VLOOKUP(D2734,Аптека!A:B,2,FALSE)</f>
        <v>Аптека №18</v>
      </c>
      <c r="K2734" t="str">
        <f t="shared" si="42"/>
        <v>нема рецепту</v>
      </c>
    </row>
    <row r="2735" spans="1:11">
      <c r="A2735" s="4">
        <v>2734</v>
      </c>
      <c r="B2735" s="7">
        <v>45828</v>
      </c>
      <c r="C2735" s="5" t="s">
        <v>8</v>
      </c>
      <c r="D2735" s="6">
        <v>18</v>
      </c>
      <c r="E2735" s="20"/>
      <c r="F2735" s="6">
        <v>138</v>
      </c>
      <c r="G2735" s="6"/>
      <c r="H2735" s="6">
        <v>3734</v>
      </c>
      <c r="I2735" s="14">
        <f>SUMIF(Чек_позиція!D:D,Продаж!H2735,Чек_позиція!F:F)</f>
        <v>3440.02</v>
      </c>
      <c r="J2735" t="str">
        <f>VLOOKUP(D2735,Аптека!A:B,2,FALSE)</f>
        <v>Аптека №18</v>
      </c>
      <c r="K2735" t="str">
        <f t="shared" si="42"/>
        <v>нема рецепту</v>
      </c>
    </row>
    <row r="2736" spans="1:11">
      <c r="A2736" s="4">
        <v>2735</v>
      </c>
      <c r="B2736" s="7">
        <v>45688</v>
      </c>
      <c r="C2736" s="5" t="s">
        <v>2206</v>
      </c>
      <c r="D2736" s="6">
        <v>22</v>
      </c>
      <c r="E2736" s="20">
        <v>19</v>
      </c>
      <c r="F2736" s="6">
        <v>382</v>
      </c>
      <c r="G2736" s="6"/>
      <c r="H2736" s="6">
        <v>3735</v>
      </c>
      <c r="I2736" s="14">
        <f>SUMIF(Чек_позиція!D:D,Продаж!H2736,Чек_позиція!F:F)</f>
        <v>8664.0499999999993</v>
      </c>
      <c r="J2736" t="str">
        <f>VLOOKUP(D2736,Аптека!A:B,2,FALSE)</f>
        <v>Аптека №22</v>
      </c>
      <c r="K2736" t="str">
        <f t="shared" si="42"/>
        <v>нема рецепту</v>
      </c>
    </row>
    <row r="2737" spans="1:11">
      <c r="A2737" s="4">
        <v>2736</v>
      </c>
      <c r="B2737" s="7">
        <v>45798</v>
      </c>
      <c r="C2737" s="5" t="s">
        <v>8</v>
      </c>
      <c r="D2737" s="6">
        <v>32</v>
      </c>
      <c r="E2737" s="20"/>
      <c r="F2737" s="6">
        <v>212</v>
      </c>
      <c r="G2737" s="6">
        <v>33</v>
      </c>
      <c r="H2737" s="6">
        <v>3736</v>
      </c>
      <c r="I2737" s="14">
        <f>SUMIF(Чек_позиція!D:D,Продаж!H2737,Чек_позиція!F:F)</f>
        <v>4587.54</v>
      </c>
      <c r="J2737" t="str">
        <f>VLOOKUP(D2737,Аптека!A:B,2,FALSE)</f>
        <v>Аптека №32</v>
      </c>
      <c r="K2737" t="str">
        <f t="shared" si="42"/>
        <v>є рецепт</v>
      </c>
    </row>
    <row r="2738" spans="1:11">
      <c r="A2738" s="4">
        <v>2737</v>
      </c>
      <c r="B2738" s="7">
        <v>45671</v>
      </c>
      <c r="C2738" s="5" t="s">
        <v>8</v>
      </c>
      <c r="D2738" s="6">
        <v>49</v>
      </c>
      <c r="E2738" s="20">
        <v>38</v>
      </c>
      <c r="F2738" s="6">
        <v>289</v>
      </c>
      <c r="G2738" s="6"/>
      <c r="H2738" s="6">
        <v>3737</v>
      </c>
      <c r="I2738" s="14">
        <f>SUMIF(Чек_позиція!D:D,Продаж!H2738,Чек_позиція!F:F)</f>
        <v>651.96</v>
      </c>
      <c r="J2738" t="str">
        <f>VLOOKUP(D2738,Аптека!A:B,2,FALSE)</f>
        <v>Аптека №49</v>
      </c>
      <c r="K2738" t="str">
        <f t="shared" si="42"/>
        <v>нема рецепту</v>
      </c>
    </row>
    <row r="2739" spans="1:11">
      <c r="A2739" s="4">
        <v>2738</v>
      </c>
      <c r="B2739" s="7">
        <v>45750</v>
      </c>
      <c r="C2739" s="5" t="s">
        <v>8</v>
      </c>
      <c r="D2739" s="6">
        <v>7</v>
      </c>
      <c r="E2739" s="20">
        <v>249</v>
      </c>
      <c r="F2739" s="6">
        <v>7</v>
      </c>
      <c r="G2739" s="6"/>
      <c r="H2739" s="6">
        <v>3738</v>
      </c>
      <c r="I2739" s="14">
        <f>SUMIF(Чек_позиція!D:D,Продаж!H2739,Чек_позиція!F:F)</f>
        <v>4003.3600000000006</v>
      </c>
      <c r="J2739" t="str">
        <f>VLOOKUP(D2739,Аптека!A:B,2,FALSE)</f>
        <v>Аптека №7</v>
      </c>
      <c r="K2739" t="str">
        <f t="shared" si="42"/>
        <v>нема рецепту</v>
      </c>
    </row>
    <row r="2740" spans="1:11">
      <c r="A2740" s="4">
        <v>2739</v>
      </c>
      <c r="B2740" s="7">
        <v>45830</v>
      </c>
      <c r="C2740" s="5" t="s">
        <v>8</v>
      </c>
      <c r="D2740" s="6">
        <v>12</v>
      </c>
      <c r="E2740" s="20">
        <v>66</v>
      </c>
      <c r="F2740" s="6">
        <v>132</v>
      </c>
      <c r="G2740" s="6"/>
      <c r="H2740" s="6">
        <v>3739</v>
      </c>
      <c r="I2740" s="14">
        <f>SUMIF(Чек_позиція!D:D,Продаж!H2740,Чек_позиція!F:F)</f>
        <v>3651.41</v>
      </c>
      <c r="J2740" t="str">
        <f>VLOOKUP(D2740,Аптека!A:B,2,FALSE)</f>
        <v>Аптека №12</v>
      </c>
      <c r="K2740" t="str">
        <f t="shared" si="42"/>
        <v>нема рецепту</v>
      </c>
    </row>
    <row r="2741" spans="1:11">
      <c r="A2741" s="4">
        <v>2740</v>
      </c>
      <c r="B2741" s="7">
        <v>45676</v>
      </c>
      <c r="C2741" s="5" t="s">
        <v>8</v>
      </c>
      <c r="D2741" s="6">
        <v>59</v>
      </c>
      <c r="E2741" s="20"/>
      <c r="F2741" s="6">
        <v>299</v>
      </c>
      <c r="G2741" s="6">
        <v>169</v>
      </c>
      <c r="H2741" s="6">
        <v>3740</v>
      </c>
      <c r="I2741" s="14">
        <f>SUMIF(Чек_позиція!D:D,Продаж!H2741,Чек_позиція!F:F)</f>
        <v>2594.8200000000002</v>
      </c>
      <c r="J2741" t="str">
        <f>VLOOKUP(D2741,Аптека!A:B,2,FALSE)</f>
        <v>Аптека №59</v>
      </c>
      <c r="K2741" t="str">
        <f t="shared" si="42"/>
        <v>є рецепт</v>
      </c>
    </row>
    <row r="2742" spans="1:11">
      <c r="A2742" s="4">
        <v>2741</v>
      </c>
      <c r="B2742" s="7">
        <v>45775</v>
      </c>
      <c r="C2742" s="5" t="s">
        <v>8</v>
      </c>
      <c r="D2742" s="6">
        <v>57</v>
      </c>
      <c r="E2742" s="20"/>
      <c r="F2742" s="6">
        <v>117</v>
      </c>
      <c r="G2742" s="6">
        <v>360</v>
      </c>
      <c r="H2742" s="6">
        <v>3741</v>
      </c>
      <c r="I2742" s="14">
        <f>SUMIF(Чек_позиція!D:D,Продаж!H2742,Чек_позиція!F:F)</f>
        <v>6778.5</v>
      </c>
      <c r="J2742" t="str">
        <f>VLOOKUP(D2742,Аптека!A:B,2,FALSE)</f>
        <v>Аптека №57</v>
      </c>
      <c r="K2742" t="str">
        <f t="shared" si="42"/>
        <v>є рецепт</v>
      </c>
    </row>
    <row r="2743" spans="1:11">
      <c r="A2743" s="4">
        <v>2742</v>
      </c>
      <c r="B2743" s="7">
        <v>45659</v>
      </c>
      <c r="C2743" s="5" t="s">
        <v>8</v>
      </c>
      <c r="D2743" s="6">
        <v>4</v>
      </c>
      <c r="E2743" s="20">
        <v>44</v>
      </c>
      <c r="F2743" s="6">
        <v>64</v>
      </c>
      <c r="G2743" s="6"/>
      <c r="H2743" s="6">
        <v>3742</v>
      </c>
      <c r="I2743" s="14">
        <f>SUMIF(Чек_позиція!D:D,Продаж!H2743,Чек_позиція!F:F)</f>
        <v>3732</v>
      </c>
      <c r="J2743" t="str">
        <f>VLOOKUP(D2743,Аптека!A:B,2,FALSE)</f>
        <v>Аптека №4</v>
      </c>
      <c r="K2743" t="str">
        <f t="shared" si="42"/>
        <v>нема рецепту</v>
      </c>
    </row>
    <row r="2744" spans="1:11">
      <c r="A2744" s="4">
        <v>2743</v>
      </c>
      <c r="B2744" s="7">
        <v>45798</v>
      </c>
      <c r="C2744" s="5" t="s">
        <v>2206</v>
      </c>
      <c r="D2744" s="6">
        <v>30</v>
      </c>
      <c r="E2744" s="20"/>
      <c r="F2744" s="6">
        <v>30</v>
      </c>
      <c r="G2744" s="6">
        <v>72</v>
      </c>
      <c r="H2744" s="6">
        <v>3743</v>
      </c>
      <c r="I2744" s="14">
        <f>SUMIF(Чек_позиція!D:D,Продаж!H2744,Чек_позиція!F:F)</f>
        <v>9319.4399999999987</v>
      </c>
      <c r="J2744" t="str">
        <f>VLOOKUP(D2744,Аптека!A:B,2,FALSE)</f>
        <v>Аптека №30</v>
      </c>
      <c r="K2744" t="str">
        <f t="shared" si="42"/>
        <v>є рецепт</v>
      </c>
    </row>
    <row r="2745" spans="1:11">
      <c r="A2745" s="4">
        <v>2744</v>
      </c>
      <c r="B2745" s="7">
        <v>45670</v>
      </c>
      <c r="C2745" s="5" t="s">
        <v>2206</v>
      </c>
      <c r="D2745" s="6">
        <v>11</v>
      </c>
      <c r="E2745" s="20"/>
      <c r="F2745" s="6">
        <v>251</v>
      </c>
      <c r="G2745" s="6"/>
      <c r="H2745" s="6">
        <v>3744</v>
      </c>
      <c r="I2745" s="14">
        <f>SUMIF(Чек_позиція!D:D,Продаж!H2745,Чек_позиція!F:F)</f>
        <v>4347.8599999999997</v>
      </c>
      <c r="J2745" t="str">
        <f>VLOOKUP(D2745,Аптека!A:B,2,FALSE)</f>
        <v>Аптека №11</v>
      </c>
      <c r="K2745" t="str">
        <f t="shared" si="42"/>
        <v>нема рецепту</v>
      </c>
    </row>
    <row r="2746" spans="1:11">
      <c r="A2746" s="4">
        <v>2745</v>
      </c>
      <c r="B2746" s="7">
        <v>45692</v>
      </c>
      <c r="C2746" s="5" t="s">
        <v>2206</v>
      </c>
      <c r="D2746" s="6">
        <v>41</v>
      </c>
      <c r="E2746" s="20">
        <v>493</v>
      </c>
      <c r="F2746" s="6">
        <v>161</v>
      </c>
      <c r="G2746" s="6"/>
      <c r="H2746" s="6">
        <v>3745</v>
      </c>
      <c r="I2746" s="14">
        <f>SUMIF(Чек_позиція!D:D,Продаж!H2746,Чек_позиція!F:F)</f>
        <v>2257.4</v>
      </c>
      <c r="J2746" t="str">
        <f>VLOOKUP(D2746,Аптека!A:B,2,FALSE)</f>
        <v>Аптека №41</v>
      </c>
      <c r="K2746" t="str">
        <f t="shared" si="42"/>
        <v>нема рецепту</v>
      </c>
    </row>
    <row r="2747" spans="1:11">
      <c r="A2747" s="4">
        <v>2746</v>
      </c>
      <c r="B2747" s="7">
        <v>45812</v>
      </c>
      <c r="C2747" s="5" t="s">
        <v>8</v>
      </c>
      <c r="D2747" s="6">
        <v>3</v>
      </c>
      <c r="E2747" s="20">
        <v>483</v>
      </c>
      <c r="F2747" s="6">
        <v>63</v>
      </c>
      <c r="G2747" s="6">
        <v>586</v>
      </c>
      <c r="H2747" s="6">
        <v>3746</v>
      </c>
      <c r="I2747" s="14">
        <f>SUMIF(Чек_позиція!D:D,Продаж!H2747,Чек_позиція!F:F)</f>
        <v>3392.51</v>
      </c>
      <c r="J2747" t="str">
        <f>VLOOKUP(D2747,Аптека!A:B,2,FALSE)</f>
        <v>Аптека №3</v>
      </c>
      <c r="K2747" t="str">
        <f t="shared" si="42"/>
        <v>є рецепт</v>
      </c>
    </row>
    <row r="2748" spans="1:11">
      <c r="A2748" s="4">
        <v>2747</v>
      </c>
      <c r="B2748" s="7">
        <v>45725</v>
      </c>
      <c r="C2748" s="5" t="s">
        <v>2206</v>
      </c>
      <c r="D2748" s="6">
        <v>38</v>
      </c>
      <c r="E2748" s="20">
        <v>25</v>
      </c>
      <c r="F2748" s="6">
        <v>338</v>
      </c>
      <c r="G2748" s="6">
        <v>645</v>
      </c>
      <c r="H2748" s="6">
        <v>3747</v>
      </c>
      <c r="I2748" s="14">
        <f>SUMIF(Чек_позиція!D:D,Продаж!H2748,Чек_позиція!F:F)</f>
        <v>1791.8799999999999</v>
      </c>
      <c r="J2748" t="str">
        <f>VLOOKUP(D2748,Аптека!A:B,2,FALSE)</f>
        <v>Аптека №38</v>
      </c>
      <c r="K2748" t="str">
        <f t="shared" si="42"/>
        <v>є рецепт</v>
      </c>
    </row>
    <row r="2749" spans="1:11">
      <c r="A2749" s="4">
        <v>2748</v>
      </c>
      <c r="B2749" s="7">
        <v>45719</v>
      </c>
      <c r="C2749" s="5" t="s">
        <v>2206</v>
      </c>
      <c r="D2749" s="6">
        <v>5</v>
      </c>
      <c r="E2749" s="20">
        <v>538</v>
      </c>
      <c r="F2749" s="6">
        <v>365</v>
      </c>
      <c r="G2749" s="6">
        <v>721</v>
      </c>
      <c r="H2749" s="6">
        <v>3748</v>
      </c>
      <c r="I2749" s="14">
        <f>SUMIF(Чек_позиція!D:D,Продаж!H2749,Чек_позиція!F:F)</f>
        <v>3786.6800000000003</v>
      </c>
      <c r="J2749" t="str">
        <f>VLOOKUP(D2749,Аптека!A:B,2,FALSE)</f>
        <v>Аптека №5</v>
      </c>
      <c r="K2749" t="str">
        <f t="shared" si="42"/>
        <v>є рецепт</v>
      </c>
    </row>
    <row r="2750" spans="1:11">
      <c r="A2750" s="4">
        <v>2749</v>
      </c>
      <c r="B2750" s="7">
        <v>45776</v>
      </c>
      <c r="C2750" s="5" t="s">
        <v>8</v>
      </c>
      <c r="D2750" s="6">
        <v>10</v>
      </c>
      <c r="E2750" s="20"/>
      <c r="F2750" s="6">
        <v>70</v>
      </c>
      <c r="G2750" s="6"/>
      <c r="H2750" s="6">
        <v>3749</v>
      </c>
      <c r="I2750" s="14">
        <f>SUMIF(Чек_позиція!D:D,Продаж!H2750,Чек_позиція!F:F)</f>
        <v>3459.4700000000003</v>
      </c>
      <c r="J2750" t="str">
        <f>VLOOKUP(D2750,Аптека!A:B,2,FALSE)</f>
        <v>Аптека №10</v>
      </c>
      <c r="K2750" t="str">
        <f t="shared" si="42"/>
        <v>нема рецепту</v>
      </c>
    </row>
    <row r="2751" spans="1:11">
      <c r="A2751" s="4">
        <v>2750</v>
      </c>
      <c r="B2751" s="7">
        <v>45811</v>
      </c>
      <c r="C2751" s="5" t="s">
        <v>8</v>
      </c>
      <c r="D2751" s="6">
        <v>39</v>
      </c>
      <c r="E2751" s="20"/>
      <c r="F2751" s="6">
        <v>339</v>
      </c>
      <c r="G2751" s="6">
        <v>314</v>
      </c>
      <c r="H2751" s="6">
        <v>3750</v>
      </c>
      <c r="I2751" s="14">
        <f>SUMIF(Чек_позиція!D:D,Продаж!H2751,Чек_позиція!F:F)</f>
        <v>3152.94</v>
      </c>
      <c r="J2751" t="str">
        <f>VLOOKUP(D2751,Аптека!A:B,2,FALSE)</f>
        <v>Аптека №39</v>
      </c>
      <c r="K2751" t="str">
        <f t="shared" si="42"/>
        <v>є рецепт</v>
      </c>
    </row>
    <row r="2752" spans="1:11">
      <c r="A2752" s="4">
        <v>2751</v>
      </c>
      <c r="B2752" s="7">
        <v>45829</v>
      </c>
      <c r="C2752" s="5" t="s">
        <v>2206</v>
      </c>
      <c r="D2752" s="6">
        <v>52</v>
      </c>
      <c r="E2752" s="20">
        <v>360</v>
      </c>
      <c r="F2752" s="6">
        <v>52</v>
      </c>
      <c r="G2752" s="6"/>
      <c r="H2752" s="6">
        <v>3751</v>
      </c>
      <c r="I2752" s="14">
        <f>SUMIF(Чек_позиція!D:D,Продаж!H2752,Чек_позиція!F:F)</f>
        <v>10135.710000000001</v>
      </c>
      <c r="J2752" t="str">
        <f>VLOOKUP(D2752,Аптека!A:B,2,FALSE)</f>
        <v>Аптека №52</v>
      </c>
      <c r="K2752" t="str">
        <f t="shared" si="42"/>
        <v>нема рецепту</v>
      </c>
    </row>
    <row r="2753" spans="1:11">
      <c r="A2753" s="4">
        <v>2752</v>
      </c>
      <c r="B2753" s="7">
        <v>45811</v>
      </c>
      <c r="C2753" s="5" t="s">
        <v>2206</v>
      </c>
      <c r="D2753" s="6">
        <v>47</v>
      </c>
      <c r="E2753" s="20"/>
      <c r="F2753" s="6">
        <v>227</v>
      </c>
      <c r="G2753" s="6"/>
      <c r="H2753" s="6">
        <v>3752</v>
      </c>
      <c r="I2753" s="14">
        <f>SUMIF(Чек_позиція!D:D,Продаж!H2753,Чек_позиція!F:F)</f>
        <v>4484.67</v>
      </c>
      <c r="J2753" t="str">
        <f>VLOOKUP(D2753,Аптека!A:B,2,FALSE)</f>
        <v>Аптека №47</v>
      </c>
      <c r="K2753" t="str">
        <f t="shared" si="42"/>
        <v>нема рецепту</v>
      </c>
    </row>
    <row r="2754" spans="1:11">
      <c r="A2754" s="4">
        <v>2753</v>
      </c>
      <c r="B2754" s="7">
        <v>45802</v>
      </c>
      <c r="C2754" s="5" t="s">
        <v>2206</v>
      </c>
      <c r="D2754" s="6">
        <v>16</v>
      </c>
      <c r="E2754" s="20">
        <v>97</v>
      </c>
      <c r="F2754" s="6">
        <v>196</v>
      </c>
      <c r="G2754" s="6"/>
      <c r="H2754" s="6">
        <v>3753</v>
      </c>
      <c r="I2754" s="14">
        <f>SUMIF(Чек_позиція!D:D,Продаж!H2754,Чек_позиція!F:F)</f>
        <v>1688.88</v>
      </c>
      <c r="J2754" t="str">
        <f>VLOOKUP(D2754,Аптека!A:B,2,FALSE)</f>
        <v>Аптека №16</v>
      </c>
      <c r="K2754" t="str">
        <f t="shared" si="42"/>
        <v>нема рецепту</v>
      </c>
    </row>
    <row r="2755" spans="1:11">
      <c r="A2755" s="4">
        <v>2754</v>
      </c>
      <c r="B2755" s="7">
        <v>45835</v>
      </c>
      <c r="C2755" s="5" t="s">
        <v>2206</v>
      </c>
      <c r="D2755" s="6">
        <v>27</v>
      </c>
      <c r="E2755" s="20"/>
      <c r="F2755" s="6">
        <v>267</v>
      </c>
      <c r="G2755" s="6"/>
      <c r="H2755" s="6">
        <v>3754</v>
      </c>
      <c r="I2755" s="14">
        <f>SUMIF(Чек_позиція!D:D,Продаж!H2755,Чек_позиція!F:F)</f>
        <v>1541.44</v>
      </c>
      <c r="J2755" t="str">
        <f>VLOOKUP(D2755,Аптека!A:B,2,FALSE)</f>
        <v>Аптека №27</v>
      </c>
      <c r="K2755" t="str">
        <f t="shared" ref="K2755:K2818" si="43">IF(G2755="", "нема рецепту","є рецепт")</f>
        <v>нема рецепту</v>
      </c>
    </row>
    <row r="2756" spans="1:11">
      <c r="A2756" s="4">
        <v>2755</v>
      </c>
      <c r="B2756" s="7">
        <v>45819</v>
      </c>
      <c r="C2756" s="5" t="s">
        <v>8</v>
      </c>
      <c r="D2756" s="6">
        <v>42</v>
      </c>
      <c r="E2756" s="20">
        <v>5</v>
      </c>
      <c r="F2756" s="6">
        <v>222</v>
      </c>
      <c r="G2756" s="6"/>
      <c r="H2756" s="6">
        <v>3755</v>
      </c>
      <c r="I2756" s="14">
        <f>SUMIF(Чек_позиція!D:D,Продаж!H2756,Чек_позиція!F:F)</f>
        <v>938.22</v>
      </c>
      <c r="J2756" t="str">
        <f>VLOOKUP(D2756,Аптека!A:B,2,FALSE)</f>
        <v>Аптека №42</v>
      </c>
      <c r="K2756" t="str">
        <f t="shared" si="43"/>
        <v>нема рецепту</v>
      </c>
    </row>
    <row r="2757" spans="1:11">
      <c r="A2757" s="4">
        <v>2756</v>
      </c>
      <c r="B2757" s="7">
        <v>45728</v>
      </c>
      <c r="C2757" s="5" t="s">
        <v>2206</v>
      </c>
      <c r="D2757" s="6">
        <v>33</v>
      </c>
      <c r="E2757" s="20">
        <v>93</v>
      </c>
      <c r="F2757" s="6">
        <v>333</v>
      </c>
      <c r="G2757" s="6"/>
      <c r="H2757" s="6">
        <v>3756</v>
      </c>
      <c r="I2757" s="14">
        <f>SUMIF(Чек_позиція!D:D,Продаж!H2757,Чек_позиція!F:F)</f>
        <v>5166.99</v>
      </c>
      <c r="J2757" t="str">
        <f>VLOOKUP(D2757,Аптека!A:B,2,FALSE)</f>
        <v>Аптека №33</v>
      </c>
      <c r="K2757" t="str">
        <f t="shared" si="43"/>
        <v>нема рецепту</v>
      </c>
    </row>
    <row r="2758" spans="1:11">
      <c r="A2758" s="4">
        <v>2757</v>
      </c>
      <c r="B2758" s="7">
        <v>45660</v>
      </c>
      <c r="C2758" s="5" t="s">
        <v>2206</v>
      </c>
      <c r="D2758" s="6">
        <v>18</v>
      </c>
      <c r="E2758" s="20"/>
      <c r="F2758" s="6">
        <v>378</v>
      </c>
      <c r="G2758" s="6"/>
      <c r="H2758" s="6">
        <v>3757</v>
      </c>
      <c r="I2758" s="14">
        <f>SUMIF(Чек_позиція!D:D,Продаж!H2758,Чек_позиція!F:F)</f>
        <v>1118.54</v>
      </c>
      <c r="J2758" t="str">
        <f>VLOOKUP(D2758,Аптека!A:B,2,FALSE)</f>
        <v>Аптека №18</v>
      </c>
      <c r="K2758" t="str">
        <f t="shared" si="43"/>
        <v>нема рецепту</v>
      </c>
    </row>
    <row r="2759" spans="1:11">
      <c r="A2759" s="4">
        <v>2758</v>
      </c>
      <c r="B2759" s="7">
        <v>45832</v>
      </c>
      <c r="C2759" s="5" t="s">
        <v>2206</v>
      </c>
      <c r="D2759" s="6">
        <v>57</v>
      </c>
      <c r="E2759" s="20">
        <v>68</v>
      </c>
      <c r="F2759" s="6">
        <v>117</v>
      </c>
      <c r="G2759" s="6">
        <v>147</v>
      </c>
      <c r="H2759" s="6">
        <v>3758</v>
      </c>
      <c r="I2759" s="14">
        <f>SUMIF(Чек_позиція!D:D,Продаж!H2759,Чек_позиція!F:F)</f>
        <v>413.6</v>
      </c>
      <c r="J2759" t="str">
        <f>VLOOKUP(D2759,Аптека!A:B,2,FALSE)</f>
        <v>Аптека №57</v>
      </c>
      <c r="K2759" t="str">
        <f t="shared" si="43"/>
        <v>є рецепт</v>
      </c>
    </row>
    <row r="2760" spans="1:11">
      <c r="A2760" s="4">
        <v>2759</v>
      </c>
      <c r="B2760" s="7">
        <v>45759</v>
      </c>
      <c r="C2760" s="5" t="s">
        <v>2206</v>
      </c>
      <c r="D2760" s="6">
        <v>50</v>
      </c>
      <c r="E2760" s="20">
        <v>542</v>
      </c>
      <c r="F2760" s="6">
        <v>170</v>
      </c>
      <c r="G2760" s="6">
        <v>581</v>
      </c>
      <c r="H2760" s="6">
        <v>3759</v>
      </c>
      <c r="I2760" s="14">
        <f>SUMIF(Чек_позиція!D:D,Продаж!H2760,Чек_позиція!F:F)</f>
        <v>5937.01</v>
      </c>
      <c r="J2760" t="str">
        <f>VLOOKUP(D2760,Аптека!A:B,2,FALSE)</f>
        <v>Аптека №50</v>
      </c>
      <c r="K2760" t="str">
        <f t="shared" si="43"/>
        <v>є рецепт</v>
      </c>
    </row>
    <row r="2761" spans="1:11">
      <c r="A2761" s="4">
        <v>2760</v>
      </c>
      <c r="B2761" s="7">
        <v>45717</v>
      </c>
      <c r="C2761" s="5" t="s">
        <v>2206</v>
      </c>
      <c r="D2761" s="6">
        <v>57</v>
      </c>
      <c r="E2761" s="20">
        <v>540</v>
      </c>
      <c r="F2761" s="6">
        <v>177</v>
      </c>
      <c r="G2761" s="6">
        <v>81</v>
      </c>
      <c r="H2761" s="6">
        <v>3760</v>
      </c>
      <c r="I2761" s="14">
        <f>SUMIF(Чек_позиція!D:D,Продаж!H2761,Чек_позиція!F:F)</f>
        <v>9802.69</v>
      </c>
      <c r="J2761" t="str">
        <f>VLOOKUP(D2761,Аптека!A:B,2,FALSE)</f>
        <v>Аптека №57</v>
      </c>
      <c r="K2761" t="str">
        <f t="shared" si="43"/>
        <v>є рецепт</v>
      </c>
    </row>
    <row r="2762" spans="1:11">
      <c r="A2762" s="4">
        <v>2761</v>
      </c>
      <c r="B2762" s="7">
        <v>45740</v>
      </c>
      <c r="C2762" s="5" t="s">
        <v>2206</v>
      </c>
      <c r="D2762" s="6">
        <v>45</v>
      </c>
      <c r="E2762" s="20">
        <v>455</v>
      </c>
      <c r="F2762" s="6">
        <v>165</v>
      </c>
      <c r="G2762" s="6"/>
      <c r="H2762" s="6">
        <v>3761</v>
      </c>
      <c r="I2762" s="14">
        <f>SUMIF(Чек_позиція!D:D,Продаж!H2762,Чек_позиція!F:F)</f>
        <v>997.98</v>
      </c>
      <c r="J2762" t="str">
        <f>VLOOKUP(D2762,Аптека!A:B,2,FALSE)</f>
        <v>Аптека №45</v>
      </c>
      <c r="K2762" t="str">
        <f t="shared" si="43"/>
        <v>нема рецепту</v>
      </c>
    </row>
    <row r="2763" spans="1:11">
      <c r="A2763" s="4">
        <v>2762</v>
      </c>
      <c r="B2763" s="7">
        <v>45780</v>
      </c>
      <c r="C2763" s="5" t="s">
        <v>8</v>
      </c>
      <c r="D2763" s="6">
        <v>5</v>
      </c>
      <c r="E2763" s="20">
        <v>7</v>
      </c>
      <c r="F2763" s="6">
        <v>305</v>
      </c>
      <c r="G2763" s="6"/>
      <c r="H2763" s="6">
        <v>3762</v>
      </c>
      <c r="I2763" s="14">
        <f>SUMIF(Чек_позиція!D:D,Продаж!H2763,Чек_позиція!F:F)</f>
        <v>114.1</v>
      </c>
      <c r="J2763" t="str">
        <f>VLOOKUP(D2763,Аптека!A:B,2,FALSE)</f>
        <v>Аптека №5</v>
      </c>
      <c r="K2763" t="str">
        <f t="shared" si="43"/>
        <v>нема рецепту</v>
      </c>
    </row>
    <row r="2764" spans="1:11">
      <c r="A2764" s="4">
        <v>2763</v>
      </c>
      <c r="B2764" s="7">
        <v>45713</v>
      </c>
      <c r="C2764" s="5" t="s">
        <v>2206</v>
      </c>
      <c r="D2764" s="6">
        <v>21</v>
      </c>
      <c r="E2764" s="20"/>
      <c r="F2764" s="6">
        <v>201</v>
      </c>
      <c r="G2764" s="6"/>
      <c r="H2764" s="6">
        <v>3763</v>
      </c>
      <c r="I2764" s="14">
        <f>SUMIF(Чек_позиція!D:D,Продаж!H2764,Чек_позиція!F:F)</f>
        <v>1140.8399999999999</v>
      </c>
      <c r="J2764" t="str">
        <f>VLOOKUP(D2764,Аптека!A:B,2,FALSE)</f>
        <v>Аптека №21</v>
      </c>
      <c r="K2764" t="str">
        <f t="shared" si="43"/>
        <v>нема рецепту</v>
      </c>
    </row>
    <row r="2765" spans="1:11">
      <c r="A2765" s="4">
        <v>2764</v>
      </c>
      <c r="B2765" s="7">
        <v>45733</v>
      </c>
      <c r="C2765" s="5" t="s">
        <v>2206</v>
      </c>
      <c r="D2765" s="6">
        <v>4</v>
      </c>
      <c r="E2765" s="20">
        <v>429</v>
      </c>
      <c r="F2765" s="6">
        <v>64</v>
      </c>
      <c r="G2765" s="6"/>
      <c r="H2765" s="6">
        <v>3764</v>
      </c>
      <c r="I2765" s="14">
        <f>SUMIF(Чек_позиція!D:D,Продаж!H2765,Чек_позиція!F:F)</f>
        <v>2967.7</v>
      </c>
      <c r="J2765" t="str">
        <f>VLOOKUP(D2765,Аптека!A:B,2,FALSE)</f>
        <v>Аптека №4</v>
      </c>
      <c r="K2765" t="str">
        <f t="shared" si="43"/>
        <v>нема рецепту</v>
      </c>
    </row>
    <row r="2766" spans="1:11">
      <c r="A2766" s="4">
        <v>2765</v>
      </c>
      <c r="B2766" s="7">
        <v>45763</v>
      </c>
      <c r="C2766" s="5" t="s">
        <v>2206</v>
      </c>
      <c r="D2766" s="6">
        <v>35</v>
      </c>
      <c r="E2766" s="20">
        <v>212</v>
      </c>
      <c r="F2766" s="6">
        <v>335</v>
      </c>
      <c r="G2766" s="6"/>
      <c r="H2766" s="6">
        <v>3765</v>
      </c>
      <c r="I2766" s="14">
        <f>SUMIF(Чек_позиція!D:D,Продаж!H2766,Чек_позиція!F:F)</f>
        <v>3143.48</v>
      </c>
      <c r="J2766" t="str">
        <f>VLOOKUP(D2766,Аптека!A:B,2,FALSE)</f>
        <v>Аптека №35</v>
      </c>
      <c r="K2766" t="str">
        <f t="shared" si="43"/>
        <v>нема рецепту</v>
      </c>
    </row>
    <row r="2767" spans="1:11">
      <c r="A2767" s="4">
        <v>2766</v>
      </c>
      <c r="B2767" s="7">
        <v>45722</v>
      </c>
      <c r="C2767" s="5" t="s">
        <v>2206</v>
      </c>
      <c r="D2767" s="6">
        <v>28</v>
      </c>
      <c r="E2767" s="20">
        <v>222</v>
      </c>
      <c r="F2767" s="6">
        <v>208</v>
      </c>
      <c r="G2767" s="6"/>
      <c r="H2767" s="6">
        <v>3766</v>
      </c>
      <c r="I2767" s="14">
        <f>SUMIF(Чек_позиція!D:D,Продаж!H2767,Чек_позиція!F:F)</f>
        <v>362.71</v>
      </c>
      <c r="J2767" t="str">
        <f>VLOOKUP(D2767,Аптека!A:B,2,FALSE)</f>
        <v>Аптека №28</v>
      </c>
      <c r="K2767" t="str">
        <f t="shared" si="43"/>
        <v>нема рецепту</v>
      </c>
    </row>
    <row r="2768" spans="1:11">
      <c r="A2768" s="4">
        <v>2767</v>
      </c>
      <c r="B2768" s="7">
        <v>45716</v>
      </c>
      <c r="C2768" s="5" t="s">
        <v>8</v>
      </c>
      <c r="D2768" s="6">
        <v>6</v>
      </c>
      <c r="E2768" s="20"/>
      <c r="F2768" s="6">
        <v>186</v>
      </c>
      <c r="G2768" s="6"/>
      <c r="H2768" s="6">
        <v>3767</v>
      </c>
      <c r="I2768" s="14">
        <f>SUMIF(Чек_позиція!D:D,Продаж!H2768,Чек_позиція!F:F)</f>
        <v>10131.58</v>
      </c>
      <c r="J2768" t="str">
        <f>VLOOKUP(D2768,Аптека!A:B,2,FALSE)</f>
        <v>Аптека №6</v>
      </c>
      <c r="K2768" t="str">
        <f t="shared" si="43"/>
        <v>нема рецепту</v>
      </c>
    </row>
    <row r="2769" spans="1:11">
      <c r="A2769" s="4">
        <v>2768</v>
      </c>
      <c r="B2769" s="7">
        <v>45694</v>
      </c>
      <c r="C2769" s="5" t="s">
        <v>2206</v>
      </c>
      <c r="D2769" s="6">
        <v>9</v>
      </c>
      <c r="E2769" s="20">
        <v>104</v>
      </c>
      <c r="F2769" s="6">
        <v>369</v>
      </c>
      <c r="G2769" s="6"/>
      <c r="H2769" s="6">
        <v>3768</v>
      </c>
      <c r="I2769" s="14">
        <f>SUMIF(Чек_позиція!D:D,Продаж!H2769,Чек_позиція!F:F)</f>
        <v>3887.7000000000003</v>
      </c>
      <c r="J2769" t="str">
        <f>VLOOKUP(D2769,Аптека!A:B,2,FALSE)</f>
        <v>Аптека №9</v>
      </c>
      <c r="K2769" t="str">
        <f t="shared" si="43"/>
        <v>нема рецепту</v>
      </c>
    </row>
    <row r="2770" spans="1:11">
      <c r="A2770" s="4">
        <v>2769</v>
      </c>
      <c r="B2770" s="7">
        <v>45750</v>
      </c>
      <c r="C2770" s="5" t="s">
        <v>8</v>
      </c>
      <c r="D2770" s="6">
        <v>15</v>
      </c>
      <c r="E2770" s="20"/>
      <c r="F2770" s="6">
        <v>15</v>
      </c>
      <c r="G2770" s="6"/>
      <c r="H2770" s="6">
        <v>3769</v>
      </c>
      <c r="I2770" s="14">
        <f>SUMIF(Чек_позиція!D:D,Продаж!H2770,Чек_позиція!F:F)</f>
        <v>2114.9100000000003</v>
      </c>
      <c r="J2770" t="str">
        <f>VLOOKUP(D2770,Аптека!A:B,2,FALSE)</f>
        <v>Аптека №15</v>
      </c>
      <c r="K2770" t="str">
        <f t="shared" si="43"/>
        <v>нема рецепту</v>
      </c>
    </row>
    <row r="2771" spans="1:11">
      <c r="A2771" s="4">
        <v>2770</v>
      </c>
      <c r="B2771" s="7">
        <v>45822</v>
      </c>
      <c r="C2771" s="5" t="s">
        <v>2206</v>
      </c>
      <c r="D2771" s="6">
        <v>49</v>
      </c>
      <c r="E2771" s="20">
        <v>152</v>
      </c>
      <c r="F2771" s="6">
        <v>349</v>
      </c>
      <c r="G2771" s="6"/>
      <c r="H2771" s="6">
        <v>3770</v>
      </c>
      <c r="I2771" s="14">
        <f>SUMIF(Чек_позиція!D:D,Продаж!H2771,Чек_позиція!F:F)</f>
        <v>3351.06</v>
      </c>
      <c r="J2771" t="str">
        <f>VLOOKUP(D2771,Аптека!A:B,2,FALSE)</f>
        <v>Аптека №49</v>
      </c>
      <c r="K2771" t="str">
        <f t="shared" si="43"/>
        <v>нема рецепту</v>
      </c>
    </row>
    <row r="2772" spans="1:11">
      <c r="A2772" s="4">
        <v>2771</v>
      </c>
      <c r="B2772" s="7">
        <v>45704</v>
      </c>
      <c r="C2772" s="5" t="s">
        <v>2206</v>
      </c>
      <c r="D2772" s="6">
        <v>20</v>
      </c>
      <c r="E2772" s="20">
        <v>453</v>
      </c>
      <c r="F2772" s="6">
        <v>20</v>
      </c>
      <c r="G2772" s="6"/>
      <c r="H2772" s="6">
        <v>3771</v>
      </c>
      <c r="I2772" s="14">
        <f>SUMIF(Чек_позиція!D:D,Продаж!H2772,Чек_позиція!F:F)</f>
        <v>8301.9</v>
      </c>
      <c r="J2772" t="str">
        <f>VLOOKUP(D2772,Аптека!A:B,2,FALSE)</f>
        <v>Аптека №20</v>
      </c>
      <c r="K2772" t="str">
        <f t="shared" si="43"/>
        <v>нема рецепту</v>
      </c>
    </row>
    <row r="2773" spans="1:11">
      <c r="A2773" s="4">
        <v>2772</v>
      </c>
      <c r="B2773" s="7">
        <v>45837</v>
      </c>
      <c r="C2773" s="5" t="s">
        <v>8</v>
      </c>
      <c r="D2773" s="6">
        <v>3</v>
      </c>
      <c r="E2773" s="20"/>
      <c r="F2773" s="6">
        <v>3</v>
      </c>
      <c r="G2773" s="6">
        <v>944</v>
      </c>
      <c r="H2773" s="6">
        <v>3772</v>
      </c>
      <c r="I2773" s="14">
        <f>SUMIF(Чек_позиція!D:D,Продаж!H2773,Чек_позиція!F:F)</f>
        <v>5340.89</v>
      </c>
      <c r="J2773" t="str">
        <f>VLOOKUP(D2773,Аптека!A:B,2,FALSE)</f>
        <v>Аптека №3</v>
      </c>
      <c r="K2773" t="str">
        <f t="shared" si="43"/>
        <v>є рецепт</v>
      </c>
    </row>
    <row r="2774" spans="1:11">
      <c r="A2774" s="4">
        <v>2773</v>
      </c>
      <c r="B2774" s="7">
        <v>45777</v>
      </c>
      <c r="C2774" s="5" t="s">
        <v>2206</v>
      </c>
      <c r="D2774" s="6">
        <v>44</v>
      </c>
      <c r="E2774" s="20">
        <v>167</v>
      </c>
      <c r="F2774" s="6">
        <v>44</v>
      </c>
      <c r="G2774" s="6"/>
      <c r="H2774" s="6">
        <v>3773</v>
      </c>
      <c r="I2774" s="14">
        <f>SUMIF(Чек_позиція!D:D,Продаж!H2774,Чек_позиція!F:F)</f>
        <v>2524.4799999999996</v>
      </c>
      <c r="J2774" t="str">
        <f>VLOOKUP(D2774,Аптека!A:B,2,FALSE)</f>
        <v>Аптека №44</v>
      </c>
      <c r="K2774" t="str">
        <f t="shared" si="43"/>
        <v>нема рецепту</v>
      </c>
    </row>
    <row r="2775" spans="1:11">
      <c r="A2775" s="4">
        <v>2774</v>
      </c>
      <c r="B2775" s="7">
        <v>45800</v>
      </c>
      <c r="C2775" s="5" t="s">
        <v>8</v>
      </c>
      <c r="D2775" s="6">
        <v>57</v>
      </c>
      <c r="E2775" s="20">
        <v>400</v>
      </c>
      <c r="F2775" s="6">
        <v>177</v>
      </c>
      <c r="G2775" s="6"/>
      <c r="H2775" s="6">
        <v>3774</v>
      </c>
      <c r="I2775" s="14">
        <f>SUMIF(Чек_позиція!D:D,Продаж!H2775,Чек_позиція!F:F)</f>
        <v>4219.5399999999991</v>
      </c>
      <c r="J2775" t="str">
        <f>VLOOKUP(D2775,Аптека!A:B,2,FALSE)</f>
        <v>Аптека №57</v>
      </c>
      <c r="K2775" t="str">
        <f t="shared" si="43"/>
        <v>нема рецепту</v>
      </c>
    </row>
    <row r="2776" spans="1:11">
      <c r="A2776" s="4">
        <v>2775</v>
      </c>
      <c r="B2776" s="7">
        <v>45788</v>
      </c>
      <c r="C2776" s="5" t="s">
        <v>8</v>
      </c>
      <c r="D2776" s="6">
        <v>11</v>
      </c>
      <c r="E2776" s="20"/>
      <c r="F2776" s="6">
        <v>191</v>
      </c>
      <c r="G2776" s="6"/>
      <c r="H2776" s="6">
        <v>3775</v>
      </c>
      <c r="I2776" s="14">
        <f>SUMIF(Чек_позиція!D:D,Продаж!H2776,Чек_позиція!F:F)</f>
        <v>7917.5</v>
      </c>
      <c r="J2776" t="str">
        <f>VLOOKUP(D2776,Аптека!A:B,2,FALSE)</f>
        <v>Аптека №11</v>
      </c>
      <c r="K2776" t="str">
        <f t="shared" si="43"/>
        <v>нема рецепту</v>
      </c>
    </row>
    <row r="2777" spans="1:11">
      <c r="A2777" s="4">
        <v>2776</v>
      </c>
      <c r="B2777" s="7">
        <v>45800</v>
      </c>
      <c r="C2777" s="5" t="s">
        <v>8</v>
      </c>
      <c r="D2777" s="6">
        <v>18</v>
      </c>
      <c r="E2777" s="20">
        <v>92</v>
      </c>
      <c r="F2777" s="6">
        <v>78</v>
      </c>
      <c r="G2777" s="6"/>
      <c r="H2777" s="6">
        <v>3776</v>
      </c>
      <c r="I2777" s="14">
        <f>SUMIF(Чек_позиція!D:D,Продаж!H2777,Чек_позиція!F:F)</f>
        <v>3568.9</v>
      </c>
      <c r="J2777" t="str">
        <f>VLOOKUP(D2777,Аптека!A:B,2,FALSE)</f>
        <v>Аптека №18</v>
      </c>
      <c r="K2777" t="str">
        <f t="shared" si="43"/>
        <v>нема рецепту</v>
      </c>
    </row>
    <row r="2778" spans="1:11">
      <c r="A2778" s="4">
        <v>2777</v>
      </c>
      <c r="B2778" s="7">
        <v>45781</v>
      </c>
      <c r="C2778" s="5" t="s">
        <v>2206</v>
      </c>
      <c r="D2778" s="6">
        <v>45</v>
      </c>
      <c r="E2778" s="20">
        <v>147</v>
      </c>
      <c r="F2778" s="6">
        <v>345</v>
      </c>
      <c r="G2778" s="6">
        <v>1105</v>
      </c>
      <c r="H2778" s="6">
        <v>3777</v>
      </c>
      <c r="I2778" s="14">
        <f>SUMIF(Чек_позиція!D:D,Продаж!H2778,Чек_позиція!F:F)</f>
        <v>3773.38</v>
      </c>
      <c r="J2778" t="str">
        <f>VLOOKUP(D2778,Аптека!A:B,2,FALSE)</f>
        <v>Аптека №45</v>
      </c>
      <c r="K2778" t="str">
        <f t="shared" si="43"/>
        <v>є рецепт</v>
      </c>
    </row>
    <row r="2779" spans="1:11">
      <c r="A2779" s="4">
        <v>2778</v>
      </c>
      <c r="B2779" s="7">
        <v>45834</v>
      </c>
      <c r="C2779" s="5" t="s">
        <v>8</v>
      </c>
      <c r="D2779" s="6">
        <v>42</v>
      </c>
      <c r="E2779" s="20"/>
      <c r="F2779" s="6">
        <v>102</v>
      </c>
      <c r="G2779" s="6"/>
      <c r="H2779" s="6">
        <v>3778</v>
      </c>
      <c r="I2779" s="14">
        <f>SUMIF(Чек_позиція!D:D,Продаж!H2779,Чек_позиція!F:F)</f>
        <v>3957.5200000000004</v>
      </c>
      <c r="J2779" t="str">
        <f>VLOOKUP(D2779,Аптека!A:B,2,FALSE)</f>
        <v>Аптека №42</v>
      </c>
      <c r="K2779" t="str">
        <f t="shared" si="43"/>
        <v>нема рецепту</v>
      </c>
    </row>
    <row r="2780" spans="1:11">
      <c r="A2780" s="4">
        <v>2779</v>
      </c>
      <c r="B2780" s="7">
        <v>45668</v>
      </c>
      <c r="C2780" s="5" t="s">
        <v>2206</v>
      </c>
      <c r="D2780" s="6">
        <v>53</v>
      </c>
      <c r="E2780" s="20">
        <v>208</v>
      </c>
      <c r="F2780" s="6">
        <v>353</v>
      </c>
      <c r="G2780" s="6">
        <v>599</v>
      </c>
      <c r="H2780" s="6">
        <v>3779</v>
      </c>
      <c r="I2780" s="14">
        <f>SUMIF(Чек_позиція!D:D,Продаж!H2780,Чек_позиція!F:F)</f>
        <v>3337.23</v>
      </c>
      <c r="J2780" t="str">
        <f>VLOOKUP(D2780,Аптека!A:B,2,FALSE)</f>
        <v>Аптека №53</v>
      </c>
      <c r="K2780" t="str">
        <f t="shared" si="43"/>
        <v>є рецепт</v>
      </c>
    </row>
    <row r="2781" spans="1:11">
      <c r="A2781" s="4">
        <v>2780</v>
      </c>
      <c r="B2781" s="7">
        <v>45812</v>
      </c>
      <c r="C2781" s="5" t="s">
        <v>8</v>
      </c>
      <c r="D2781" s="6">
        <v>2</v>
      </c>
      <c r="E2781" s="20">
        <v>565</v>
      </c>
      <c r="F2781" s="6">
        <v>122</v>
      </c>
      <c r="G2781" s="6"/>
      <c r="H2781" s="6">
        <v>3780</v>
      </c>
      <c r="I2781" s="14">
        <f>SUMIF(Чек_позиція!D:D,Продаж!H2781,Чек_позиція!F:F)</f>
        <v>3487.5000000000005</v>
      </c>
      <c r="J2781" t="str">
        <f>VLOOKUP(D2781,Аптека!A:B,2,FALSE)</f>
        <v>Аптека №2</v>
      </c>
      <c r="K2781" t="str">
        <f t="shared" si="43"/>
        <v>нема рецепту</v>
      </c>
    </row>
    <row r="2782" spans="1:11">
      <c r="A2782" s="4">
        <v>2781</v>
      </c>
      <c r="B2782" s="7">
        <v>45684</v>
      </c>
      <c r="C2782" s="5" t="s">
        <v>8</v>
      </c>
      <c r="D2782" s="6">
        <v>42</v>
      </c>
      <c r="E2782" s="20"/>
      <c r="F2782" s="6">
        <v>162</v>
      </c>
      <c r="G2782" s="6">
        <v>1047</v>
      </c>
      <c r="H2782" s="6">
        <v>3781</v>
      </c>
      <c r="I2782" s="14">
        <f>SUMIF(Чек_позиція!D:D,Продаж!H2782,Чек_позиція!F:F)</f>
        <v>299.2</v>
      </c>
      <c r="J2782" t="str">
        <f>VLOOKUP(D2782,Аптека!A:B,2,FALSE)</f>
        <v>Аптека №42</v>
      </c>
      <c r="K2782" t="str">
        <f t="shared" si="43"/>
        <v>є рецепт</v>
      </c>
    </row>
    <row r="2783" spans="1:11">
      <c r="A2783" s="4">
        <v>2782</v>
      </c>
      <c r="B2783" s="7">
        <v>45817</v>
      </c>
      <c r="C2783" s="5" t="s">
        <v>2206</v>
      </c>
      <c r="D2783" s="6">
        <v>17</v>
      </c>
      <c r="E2783" s="20">
        <v>428</v>
      </c>
      <c r="F2783" s="6">
        <v>257</v>
      </c>
      <c r="G2783" s="6"/>
      <c r="H2783" s="6">
        <v>3782</v>
      </c>
      <c r="I2783" s="14">
        <f>SUMIF(Чек_позиція!D:D,Продаж!H2783,Чек_позиція!F:F)</f>
        <v>2150.5500000000002</v>
      </c>
      <c r="J2783" t="str">
        <f>VLOOKUP(D2783,Аптека!A:B,2,FALSE)</f>
        <v>Аптека №17</v>
      </c>
      <c r="K2783" t="str">
        <f t="shared" si="43"/>
        <v>нема рецепту</v>
      </c>
    </row>
    <row r="2784" spans="1:11">
      <c r="A2784" s="4">
        <v>2783</v>
      </c>
      <c r="B2784" s="7">
        <v>45713</v>
      </c>
      <c r="C2784" s="5" t="s">
        <v>2206</v>
      </c>
      <c r="D2784" s="6">
        <v>39</v>
      </c>
      <c r="E2784" s="20"/>
      <c r="F2784" s="6">
        <v>99</v>
      </c>
      <c r="G2784" s="6"/>
      <c r="H2784" s="6">
        <v>3783</v>
      </c>
      <c r="I2784" s="14">
        <f>SUMIF(Чек_позиція!D:D,Продаж!H2784,Чек_позиція!F:F)</f>
        <v>1210.08</v>
      </c>
      <c r="J2784" t="str">
        <f>VLOOKUP(D2784,Аптека!A:B,2,FALSE)</f>
        <v>Аптека №39</v>
      </c>
      <c r="K2784" t="str">
        <f t="shared" si="43"/>
        <v>нема рецепту</v>
      </c>
    </row>
    <row r="2785" spans="1:11">
      <c r="A2785" s="4">
        <v>2784</v>
      </c>
      <c r="B2785" s="7">
        <v>45740</v>
      </c>
      <c r="C2785" s="5" t="s">
        <v>8</v>
      </c>
      <c r="D2785" s="6">
        <v>10</v>
      </c>
      <c r="E2785" s="20">
        <v>123</v>
      </c>
      <c r="F2785" s="6">
        <v>10</v>
      </c>
      <c r="G2785" s="6"/>
      <c r="H2785" s="6">
        <v>3784</v>
      </c>
      <c r="I2785" s="14">
        <f>SUMIF(Чек_позиція!D:D,Продаж!H2785,Чек_позиція!F:F)</f>
        <v>8801.85</v>
      </c>
      <c r="J2785" t="str">
        <f>VLOOKUP(D2785,Аптека!A:B,2,FALSE)</f>
        <v>Аптека №10</v>
      </c>
      <c r="K2785" t="str">
        <f t="shared" si="43"/>
        <v>нема рецепту</v>
      </c>
    </row>
    <row r="2786" spans="1:11">
      <c r="A2786" s="4">
        <v>2785</v>
      </c>
      <c r="B2786" s="7">
        <v>45666</v>
      </c>
      <c r="C2786" s="5" t="s">
        <v>2206</v>
      </c>
      <c r="D2786" s="6">
        <v>13</v>
      </c>
      <c r="E2786" s="20">
        <v>255</v>
      </c>
      <c r="F2786" s="6">
        <v>313</v>
      </c>
      <c r="G2786" s="6"/>
      <c r="H2786" s="6">
        <v>3785</v>
      </c>
      <c r="I2786" s="14">
        <f>SUMIF(Чек_позиція!D:D,Продаж!H2786,Чек_позиція!F:F)</f>
        <v>4742.5999999999995</v>
      </c>
      <c r="J2786" t="str">
        <f>VLOOKUP(D2786,Аптека!A:B,2,FALSE)</f>
        <v>Аптека №13</v>
      </c>
      <c r="K2786" t="str">
        <f t="shared" si="43"/>
        <v>нема рецепту</v>
      </c>
    </row>
    <row r="2787" spans="1:11">
      <c r="A2787" s="4">
        <v>2786</v>
      </c>
      <c r="B2787" s="7">
        <v>45744</v>
      </c>
      <c r="C2787" s="5" t="s">
        <v>8</v>
      </c>
      <c r="D2787" s="6">
        <v>44</v>
      </c>
      <c r="E2787" s="20">
        <v>110</v>
      </c>
      <c r="F2787" s="6">
        <v>164</v>
      </c>
      <c r="G2787" s="6">
        <v>1068</v>
      </c>
      <c r="H2787" s="6">
        <v>3786</v>
      </c>
      <c r="I2787" s="14">
        <f>SUMIF(Чек_позиція!D:D,Продаж!H2787,Чек_позиція!F:F)</f>
        <v>9832.25</v>
      </c>
      <c r="J2787" t="str">
        <f>VLOOKUP(D2787,Аптека!A:B,2,FALSE)</f>
        <v>Аптека №44</v>
      </c>
      <c r="K2787" t="str">
        <f t="shared" si="43"/>
        <v>є рецепт</v>
      </c>
    </row>
    <row r="2788" spans="1:11">
      <c r="A2788" s="4">
        <v>2787</v>
      </c>
      <c r="B2788" s="7">
        <v>45660</v>
      </c>
      <c r="C2788" s="5" t="s">
        <v>2206</v>
      </c>
      <c r="D2788" s="6">
        <v>42</v>
      </c>
      <c r="E2788" s="20"/>
      <c r="F2788" s="6">
        <v>102</v>
      </c>
      <c r="G2788" s="6"/>
      <c r="H2788" s="6">
        <v>3787</v>
      </c>
      <c r="I2788" s="14">
        <f>SUMIF(Чек_позиція!D:D,Продаж!H2788,Чек_позиція!F:F)</f>
        <v>1682.43</v>
      </c>
      <c r="J2788" t="str">
        <f>VLOOKUP(D2788,Аптека!A:B,2,FALSE)</f>
        <v>Аптека №42</v>
      </c>
      <c r="K2788" t="str">
        <f t="shared" si="43"/>
        <v>нема рецепту</v>
      </c>
    </row>
    <row r="2789" spans="1:11">
      <c r="A2789" s="4">
        <v>2788</v>
      </c>
      <c r="B2789" s="7">
        <v>45682</v>
      </c>
      <c r="C2789" s="5" t="s">
        <v>2206</v>
      </c>
      <c r="D2789" s="6">
        <v>48</v>
      </c>
      <c r="E2789" s="20">
        <v>495</v>
      </c>
      <c r="F2789" s="6">
        <v>168</v>
      </c>
      <c r="G2789" s="6"/>
      <c r="H2789" s="6">
        <v>3788</v>
      </c>
      <c r="I2789" s="14">
        <f>SUMIF(Чек_позиція!D:D,Продаж!H2789,Чек_позиція!F:F)</f>
        <v>5164.1499999999996</v>
      </c>
      <c r="J2789" t="str">
        <f>VLOOKUP(D2789,Аптека!A:B,2,FALSE)</f>
        <v>Аптека №48</v>
      </c>
      <c r="K2789" t="str">
        <f t="shared" si="43"/>
        <v>нема рецепту</v>
      </c>
    </row>
    <row r="2790" spans="1:11">
      <c r="A2790" s="4">
        <v>2789</v>
      </c>
      <c r="B2790" s="7">
        <v>45827</v>
      </c>
      <c r="C2790" s="5" t="s">
        <v>8</v>
      </c>
      <c r="D2790" s="6">
        <v>33</v>
      </c>
      <c r="E2790" s="20">
        <v>311</v>
      </c>
      <c r="F2790" s="6">
        <v>33</v>
      </c>
      <c r="G2790" s="6">
        <v>632</v>
      </c>
      <c r="H2790" s="6">
        <v>3789</v>
      </c>
      <c r="I2790" s="14">
        <f>SUMIF(Чек_позиція!D:D,Продаж!H2790,Чек_позиція!F:F)</f>
        <v>6579.18</v>
      </c>
      <c r="J2790" t="str">
        <f>VLOOKUP(D2790,Аптека!A:B,2,FALSE)</f>
        <v>Аптека №33</v>
      </c>
      <c r="K2790" t="str">
        <f t="shared" si="43"/>
        <v>є рецепт</v>
      </c>
    </row>
    <row r="2791" spans="1:11">
      <c r="A2791" s="4">
        <v>2790</v>
      </c>
      <c r="B2791" s="7">
        <v>45752</v>
      </c>
      <c r="C2791" s="5" t="s">
        <v>8</v>
      </c>
      <c r="D2791" s="6">
        <v>30</v>
      </c>
      <c r="E2791" s="20">
        <v>340</v>
      </c>
      <c r="F2791" s="6">
        <v>90</v>
      </c>
      <c r="G2791" s="6"/>
      <c r="H2791" s="6">
        <v>3790</v>
      </c>
      <c r="I2791" s="14">
        <f>SUMIF(Чек_позиція!D:D,Продаж!H2791,Чек_позиція!F:F)</f>
        <v>6321.5499999999993</v>
      </c>
      <c r="J2791" t="str">
        <f>VLOOKUP(D2791,Аптека!A:B,2,FALSE)</f>
        <v>Аптека №30</v>
      </c>
      <c r="K2791" t="str">
        <f t="shared" si="43"/>
        <v>нема рецепту</v>
      </c>
    </row>
    <row r="2792" spans="1:11">
      <c r="A2792" s="4">
        <v>2791</v>
      </c>
      <c r="B2792" s="7">
        <v>45837</v>
      </c>
      <c r="C2792" s="5" t="s">
        <v>8</v>
      </c>
      <c r="D2792" s="6">
        <v>49</v>
      </c>
      <c r="E2792" s="20"/>
      <c r="F2792" s="6">
        <v>289</v>
      </c>
      <c r="G2792" s="6"/>
      <c r="H2792" s="6">
        <v>3791</v>
      </c>
      <c r="I2792" s="14">
        <f>SUMIF(Чек_позиція!D:D,Продаж!H2792,Чек_позиція!F:F)</f>
        <v>6917.7</v>
      </c>
      <c r="J2792" t="str">
        <f>VLOOKUP(D2792,Аптека!A:B,2,FALSE)</f>
        <v>Аптека №49</v>
      </c>
      <c r="K2792" t="str">
        <f t="shared" si="43"/>
        <v>нема рецепту</v>
      </c>
    </row>
    <row r="2793" spans="1:11">
      <c r="A2793" s="4">
        <v>2792</v>
      </c>
      <c r="B2793" s="7">
        <v>45818</v>
      </c>
      <c r="C2793" s="5" t="s">
        <v>8</v>
      </c>
      <c r="D2793" s="6">
        <v>36</v>
      </c>
      <c r="E2793" s="20">
        <v>359</v>
      </c>
      <c r="F2793" s="6">
        <v>216</v>
      </c>
      <c r="G2793" s="6"/>
      <c r="H2793" s="6">
        <v>3792</v>
      </c>
      <c r="I2793" s="14">
        <f>SUMIF(Чек_позиція!D:D,Продаж!H2793,Чек_позиція!F:F)</f>
        <v>2154.09</v>
      </c>
      <c r="J2793" t="str">
        <f>VLOOKUP(D2793,Аптека!A:B,2,FALSE)</f>
        <v>Аптека №36</v>
      </c>
      <c r="K2793" t="str">
        <f t="shared" si="43"/>
        <v>нема рецепту</v>
      </c>
    </row>
    <row r="2794" spans="1:11">
      <c r="A2794" s="4">
        <v>2793</v>
      </c>
      <c r="B2794" s="7">
        <v>45695</v>
      </c>
      <c r="C2794" s="5" t="s">
        <v>2206</v>
      </c>
      <c r="D2794" s="6">
        <v>52</v>
      </c>
      <c r="E2794" s="20">
        <v>520</v>
      </c>
      <c r="F2794" s="6">
        <v>352</v>
      </c>
      <c r="G2794" s="6"/>
      <c r="H2794" s="6">
        <v>3793</v>
      </c>
      <c r="I2794" s="14">
        <f>SUMIF(Чек_позиція!D:D,Продаж!H2794,Чек_позиція!F:F)</f>
        <v>1970.3700000000001</v>
      </c>
      <c r="J2794" t="str">
        <f>VLOOKUP(D2794,Аптека!A:B,2,FALSE)</f>
        <v>Аптека №52</v>
      </c>
      <c r="K2794" t="str">
        <f t="shared" si="43"/>
        <v>нема рецепту</v>
      </c>
    </row>
    <row r="2795" spans="1:11">
      <c r="A2795" s="4">
        <v>2794</v>
      </c>
      <c r="B2795" s="7">
        <v>45761</v>
      </c>
      <c r="C2795" s="5" t="s">
        <v>2206</v>
      </c>
      <c r="D2795" s="6">
        <v>29</v>
      </c>
      <c r="E2795" s="20">
        <v>455</v>
      </c>
      <c r="F2795" s="6">
        <v>149</v>
      </c>
      <c r="G2795" s="6"/>
      <c r="H2795" s="6">
        <v>3794</v>
      </c>
      <c r="I2795" s="14">
        <f>SUMIF(Чек_позиція!D:D,Продаж!H2795,Чек_позиція!F:F)</f>
        <v>5859.3799999999992</v>
      </c>
      <c r="J2795" t="str">
        <f>VLOOKUP(D2795,Аптека!A:B,2,FALSE)</f>
        <v>Аптека №29</v>
      </c>
      <c r="K2795" t="str">
        <f t="shared" si="43"/>
        <v>нема рецепту</v>
      </c>
    </row>
    <row r="2796" spans="1:11">
      <c r="A2796" s="4">
        <v>2795</v>
      </c>
      <c r="B2796" s="7">
        <v>45741</v>
      </c>
      <c r="C2796" s="5" t="s">
        <v>2206</v>
      </c>
      <c r="D2796" s="6">
        <v>8</v>
      </c>
      <c r="E2796" s="20"/>
      <c r="F2796" s="6">
        <v>128</v>
      </c>
      <c r="G2796" s="6">
        <v>1009</v>
      </c>
      <c r="H2796" s="6">
        <v>3795</v>
      </c>
      <c r="I2796" s="14">
        <f>SUMIF(Чек_позиція!D:D,Продаж!H2796,Чек_позиція!F:F)</f>
        <v>5246.45</v>
      </c>
      <c r="J2796" t="str">
        <f>VLOOKUP(D2796,Аптека!A:B,2,FALSE)</f>
        <v>Аптека №8</v>
      </c>
      <c r="K2796" t="str">
        <f t="shared" si="43"/>
        <v>є рецепт</v>
      </c>
    </row>
    <row r="2797" spans="1:11">
      <c r="A2797" s="4">
        <v>2796</v>
      </c>
      <c r="B2797" s="7">
        <v>45686</v>
      </c>
      <c r="C2797" s="5" t="s">
        <v>2206</v>
      </c>
      <c r="D2797" s="6">
        <v>54</v>
      </c>
      <c r="E2797" s="20">
        <v>26</v>
      </c>
      <c r="F2797" s="6">
        <v>234</v>
      </c>
      <c r="G2797" s="6"/>
      <c r="H2797" s="6">
        <v>3796</v>
      </c>
      <c r="I2797" s="14">
        <f>SUMIF(Чек_позиція!D:D,Продаж!H2797,Чек_позиція!F:F)</f>
        <v>764.64</v>
      </c>
      <c r="J2797" t="str">
        <f>VLOOKUP(D2797,Аптека!A:B,2,FALSE)</f>
        <v>Аптека №54</v>
      </c>
      <c r="K2797" t="str">
        <f t="shared" si="43"/>
        <v>нема рецепту</v>
      </c>
    </row>
    <row r="2798" spans="1:11">
      <c r="A2798" s="4">
        <v>2797</v>
      </c>
      <c r="B2798" s="7">
        <v>45709</v>
      </c>
      <c r="C2798" s="5" t="s">
        <v>2206</v>
      </c>
      <c r="D2798" s="6">
        <v>11</v>
      </c>
      <c r="E2798" s="20">
        <v>367</v>
      </c>
      <c r="F2798" s="6">
        <v>11</v>
      </c>
      <c r="G2798" s="6"/>
      <c r="H2798" s="6">
        <v>3797</v>
      </c>
      <c r="I2798" s="14">
        <f>SUMIF(Чек_позиція!D:D,Продаж!H2798,Чек_позиція!F:F)</f>
        <v>1578.1100000000001</v>
      </c>
      <c r="J2798" t="str">
        <f>VLOOKUP(D2798,Аптека!A:B,2,FALSE)</f>
        <v>Аптека №11</v>
      </c>
      <c r="K2798" t="str">
        <f t="shared" si="43"/>
        <v>нема рецепту</v>
      </c>
    </row>
    <row r="2799" spans="1:11">
      <c r="A2799" s="4">
        <v>2798</v>
      </c>
      <c r="B2799" s="7">
        <v>45671</v>
      </c>
      <c r="C2799" s="5" t="s">
        <v>8</v>
      </c>
      <c r="D2799" s="6">
        <v>29</v>
      </c>
      <c r="E2799" s="20"/>
      <c r="F2799" s="6">
        <v>329</v>
      </c>
      <c r="G2799" s="6"/>
      <c r="H2799" s="6">
        <v>3798</v>
      </c>
      <c r="I2799" s="14">
        <f>SUMIF(Чек_позиція!D:D,Продаж!H2799,Чек_позиція!F:F)</f>
        <v>2813.5899999999997</v>
      </c>
      <c r="J2799" t="str">
        <f>VLOOKUP(D2799,Аптека!A:B,2,FALSE)</f>
        <v>Аптека №29</v>
      </c>
      <c r="K2799" t="str">
        <f t="shared" si="43"/>
        <v>нема рецепту</v>
      </c>
    </row>
    <row r="2800" spans="1:11">
      <c r="A2800" s="4">
        <v>2799</v>
      </c>
      <c r="B2800" s="7">
        <v>45694</v>
      </c>
      <c r="C2800" s="5" t="s">
        <v>8</v>
      </c>
      <c r="D2800" s="6">
        <v>26</v>
      </c>
      <c r="E2800" s="20"/>
      <c r="F2800" s="6">
        <v>326</v>
      </c>
      <c r="G2800" s="6"/>
      <c r="H2800" s="6">
        <v>3799</v>
      </c>
      <c r="I2800" s="14">
        <f>SUMIF(Чек_позиція!D:D,Продаж!H2800,Чек_позиція!F:F)</f>
        <v>11552.57</v>
      </c>
      <c r="J2800" t="str">
        <f>VLOOKUP(D2800,Аптека!A:B,2,FALSE)</f>
        <v>Аптека №26</v>
      </c>
      <c r="K2800" t="str">
        <f t="shared" si="43"/>
        <v>нема рецепту</v>
      </c>
    </row>
    <row r="2801" spans="1:11">
      <c r="A2801" s="4">
        <v>2800</v>
      </c>
      <c r="B2801" s="7">
        <v>45694</v>
      </c>
      <c r="C2801" s="5" t="s">
        <v>8</v>
      </c>
      <c r="D2801" s="6">
        <v>26</v>
      </c>
      <c r="E2801" s="20">
        <v>523</v>
      </c>
      <c r="F2801" s="6">
        <v>326</v>
      </c>
      <c r="G2801" s="6">
        <v>505</v>
      </c>
      <c r="H2801" s="6">
        <v>3800</v>
      </c>
      <c r="I2801" s="14">
        <f>SUMIF(Чек_позиція!D:D,Продаж!H2801,Чек_позиція!F:F)</f>
        <v>671.14</v>
      </c>
      <c r="J2801" t="str">
        <f>VLOOKUP(D2801,Аптека!A:B,2,FALSE)</f>
        <v>Аптека №26</v>
      </c>
      <c r="K2801" t="str">
        <f t="shared" si="43"/>
        <v>є рецепт</v>
      </c>
    </row>
    <row r="2802" spans="1:11">
      <c r="A2802" s="4">
        <v>2801</v>
      </c>
      <c r="B2802" s="7">
        <v>45675</v>
      </c>
      <c r="C2802" s="5" t="s">
        <v>2206</v>
      </c>
      <c r="D2802" s="6">
        <v>3</v>
      </c>
      <c r="E2802" s="20"/>
      <c r="F2802" s="6">
        <v>63</v>
      </c>
      <c r="G2802" s="6"/>
      <c r="H2802" s="6">
        <v>3801</v>
      </c>
      <c r="I2802" s="14">
        <f>SUMIF(Чек_позиція!D:D,Продаж!H2802,Чек_позиція!F:F)</f>
        <v>6445.68</v>
      </c>
      <c r="J2802" t="str">
        <f>VLOOKUP(D2802,Аптека!A:B,2,FALSE)</f>
        <v>Аптека №3</v>
      </c>
      <c r="K2802" t="str">
        <f t="shared" si="43"/>
        <v>нема рецепту</v>
      </c>
    </row>
    <row r="2803" spans="1:11">
      <c r="A2803" s="4">
        <v>2802</v>
      </c>
      <c r="B2803" s="7">
        <v>45817</v>
      </c>
      <c r="C2803" s="5" t="s">
        <v>2206</v>
      </c>
      <c r="D2803" s="6">
        <v>11</v>
      </c>
      <c r="E2803" s="20">
        <v>223</v>
      </c>
      <c r="F2803" s="6">
        <v>251</v>
      </c>
      <c r="G2803" s="6">
        <v>997</v>
      </c>
      <c r="H2803" s="6">
        <v>3802</v>
      </c>
      <c r="I2803" s="14">
        <f>SUMIF(Чек_позиція!D:D,Продаж!H2803,Чек_позиція!F:F)</f>
        <v>2933.36</v>
      </c>
      <c r="J2803" t="str">
        <f>VLOOKUP(D2803,Аптека!A:B,2,FALSE)</f>
        <v>Аптека №11</v>
      </c>
      <c r="K2803" t="str">
        <f t="shared" si="43"/>
        <v>є рецепт</v>
      </c>
    </row>
    <row r="2804" spans="1:11">
      <c r="A2804" s="4">
        <v>2803</v>
      </c>
      <c r="B2804" s="7">
        <v>45691</v>
      </c>
      <c r="C2804" s="5" t="s">
        <v>2206</v>
      </c>
      <c r="D2804" s="6">
        <v>18</v>
      </c>
      <c r="E2804" s="20"/>
      <c r="F2804" s="6">
        <v>258</v>
      </c>
      <c r="G2804" s="6">
        <v>900</v>
      </c>
      <c r="H2804" s="6">
        <v>3803</v>
      </c>
      <c r="I2804" s="14">
        <f>SUMIF(Чек_позиція!D:D,Продаж!H2804,Чек_позиція!F:F)</f>
        <v>3044.83</v>
      </c>
      <c r="J2804" t="str">
        <f>VLOOKUP(D2804,Аптека!A:B,2,FALSE)</f>
        <v>Аптека №18</v>
      </c>
      <c r="K2804" t="str">
        <f t="shared" si="43"/>
        <v>є рецепт</v>
      </c>
    </row>
    <row r="2805" spans="1:11">
      <c r="A2805" s="4">
        <v>2804</v>
      </c>
      <c r="B2805" s="7">
        <v>45700</v>
      </c>
      <c r="C2805" s="5" t="s">
        <v>2206</v>
      </c>
      <c r="D2805" s="6">
        <v>2</v>
      </c>
      <c r="E2805" s="20"/>
      <c r="F2805" s="6">
        <v>62</v>
      </c>
      <c r="G2805" s="6"/>
      <c r="H2805" s="6">
        <v>3804</v>
      </c>
      <c r="I2805" s="14">
        <f>SUMIF(Чек_позиція!D:D,Продаж!H2805,Чек_позиція!F:F)</f>
        <v>1035.3799999999999</v>
      </c>
      <c r="J2805" t="str">
        <f>VLOOKUP(D2805,Аптека!A:B,2,FALSE)</f>
        <v>Аптека №2</v>
      </c>
      <c r="K2805" t="str">
        <f t="shared" si="43"/>
        <v>нема рецепту</v>
      </c>
    </row>
    <row r="2806" spans="1:11">
      <c r="A2806" s="4">
        <v>2805</v>
      </c>
      <c r="B2806" s="7">
        <v>45787</v>
      </c>
      <c r="C2806" s="5" t="s">
        <v>8</v>
      </c>
      <c r="D2806" s="6">
        <v>10</v>
      </c>
      <c r="E2806" s="20"/>
      <c r="F2806" s="6">
        <v>70</v>
      </c>
      <c r="G2806" s="6"/>
      <c r="H2806" s="6">
        <v>3805</v>
      </c>
      <c r="I2806" s="14">
        <f>SUMIF(Чек_позиція!D:D,Продаж!H2806,Чек_позиція!F:F)</f>
        <v>2642.2599999999998</v>
      </c>
      <c r="J2806" t="str">
        <f>VLOOKUP(D2806,Аптека!A:B,2,FALSE)</f>
        <v>Аптека №10</v>
      </c>
      <c r="K2806" t="str">
        <f t="shared" si="43"/>
        <v>нема рецепту</v>
      </c>
    </row>
    <row r="2807" spans="1:11">
      <c r="A2807" s="4">
        <v>2806</v>
      </c>
      <c r="B2807" s="7">
        <v>45703</v>
      </c>
      <c r="C2807" s="5" t="s">
        <v>8</v>
      </c>
      <c r="D2807" s="6">
        <v>40</v>
      </c>
      <c r="E2807" s="20">
        <v>374</v>
      </c>
      <c r="F2807" s="6">
        <v>400</v>
      </c>
      <c r="G2807" s="6"/>
      <c r="H2807" s="6">
        <v>3806</v>
      </c>
      <c r="I2807" s="14">
        <f>SUMIF(Чек_позиція!D:D,Продаж!H2807,Чек_позиція!F:F)</f>
        <v>529.58000000000004</v>
      </c>
      <c r="J2807" t="str">
        <f>VLOOKUP(D2807,Аптека!A:B,2,FALSE)</f>
        <v>Аптека №40</v>
      </c>
      <c r="K2807" t="str">
        <f t="shared" si="43"/>
        <v>нема рецепту</v>
      </c>
    </row>
    <row r="2808" spans="1:11">
      <c r="A2808" s="4">
        <v>2807</v>
      </c>
      <c r="B2808" s="7">
        <v>45664</v>
      </c>
      <c r="C2808" s="5" t="s">
        <v>2206</v>
      </c>
      <c r="D2808" s="6">
        <v>40</v>
      </c>
      <c r="E2808" s="20">
        <v>318</v>
      </c>
      <c r="F2808" s="6">
        <v>400</v>
      </c>
      <c r="G2808" s="6">
        <v>899</v>
      </c>
      <c r="H2808" s="6">
        <v>3807</v>
      </c>
      <c r="I2808" s="14">
        <f>SUMIF(Чек_позиція!D:D,Продаж!H2808,Чек_позиція!F:F)</f>
        <v>1484.28</v>
      </c>
      <c r="J2808" t="str">
        <f>VLOOKUP(D2808,Аптека!A:B,2,FALSE)</f>
        <v>Аптека №40</v>
      </c>
      <c r="K2808" t="str">
        <f t="shared" si="43"/>
        <v>є рецепт</v>
      </c>
    </row>
    <row r="2809" spans="1:11">
      <c r="A2809" s="4">
        <v>2808</v>
      </c>
      <c r="B2809" s="7">
        <v>45704</v>
      </c>
      <c r="C2809" s="5" t="s">
        <v>2206</v>
      </c>
      <c r="D2809" s="6">
        <v>22</v>
      </c>
      <c r="E2809" s="20"/>
      <c r="F2809" s="6">
        <v>22</v>
      </c>
      <c r="G2809" s="6">
        <v>352</v>
      </c>
      <c r="H2809" s="6">
        <v>3808</v>
      </c>
      <c r="I2809" s="14">
        <f>SUMIF(Чек_позиція!D:D,Продаж!H2809,Чек_позиція!F:F)</f>
        <v>211.5</v>
      </c>
      <c r="J2809" t="str">
        <f>VLOOKUP(D2809,Аптека!A:B,2,FALSE)</f>
        <v>Аптека №22</v>
      </c>
      <c r="K2809" t="str">
        <f t="shared" si="43"/>
        <v>є рецепт</v>
      </c>
    </row>
    <row r="2810" spans="1:11">
      <c r="A2810" s="4">
        <v>2809</v>
      </c>
      <c r="B2810" s="7">
        <v>45807</v>
      </c>
      <c r="C2810" s="5" t="s">
        <v>2206</v>
      </c>
      <c r="D2810" s="6">
        <v>10</v>
      </c>
      <c r="E2810" s="20">
        <v>231</v>
      </c>
      <c r="F2810" s="6">
        <v>370</v>
      </c>
      <c r="G2810" s="6"/>
      <c r="H2810" s="6">
        <v>3809</v>
      </c>
      <c r="I2810" s="14">
        <f>SUMIF(Чек_позиція!D:D,Продаж!H2810,Чек_позиція!F:F)</f>
        <v>3422.8999999999996</v>
      </c>
      <c r="J2810" t="str">
        <f>VLOOKUP(D2810,Аптека!A:B,2,FALSE)</f>
        <v>Аптека №10</v>
      </c>
      <c r="K2810" t="str">
        <f t="shared" si="43"/>
        <v>нема рецепту</v>
      </c>
    </row>
    <row r="2811" spans="1:11">
      <c r="A2811" s="4">
        <v>2810</v>
      </c>
      <c r="B2811" s="7">
        <v>45786</v>
      </c>
      <c r="C2811" s="5" t="s">
        <v>2206</v>
      </c>
      <c r="D2811" s="6">
        <v>35</v>
      </c>
      <c r="E2811" s="20">
        <v>523</v>
      </c>
      <c r="F2811" s="6">
        <v>155</v>
      </c>
      <c r="G2811" s="6"/>
      <c r="H2811" s="6">
        <v>3810</v>
      </c>
      <c r="I2811" s="14">
        <f>SUMIF(Чек_позиція!D:D,Продаж!H2811,Чек_позиція!F:F)</f>
        <v>5936.88</v>
      </c>
      <c r="J2811" t="str">
        <f>VLOOKUP(D2811,Аптека!A:B,2,FALSE)</f>
        <v>Аптека №35</v>
      </c>
      <c r="K2811" t="str">
        <f t="shared" si="43"/>
        <v>нема рецепту</v>
      </c>
    </row>
    <row r="2812" spans="1:11">
      <c r="A2812" s="4">
        <v>2811</v>
      </c>
      <c r="B2812" s="7">
        <v>45748</v>
      </c>
      <c r="C2812" s="5" t="s">
        <v>2206</v>
      </c>
      <c r="D2812" s="6">
        <v>22</v>
      </c>
      <c r="E2812" s="20"/>
      <c r="F2812" s="6">
        <v>322</v>
      </c>
      <c r="G2812" s="6"/>
      <c r="H2812" s="6">
        <v>3811</v>
      </c>
      <c r="I2812" s="14">
        <f>SUMIF(Чек_позиція!D:D,Продаж!H2812,Чек_позиція!F:F)</f>
        <v>1968.6000000000001</v>
      </c>
      <c r="J2812" t="str">
        <f>VLOOKUP(D2812,Аптека!A:B,2,FALSE)</f>
        <v>Аптека №22</v>
      </c>
      <c r="K2812" t="str">
        <f t="shared" si="43"/>
        <v>нема рецепту</v>
      </c>
    </row>
    <row r="2813" spans="1:11">
      <c r="A2813" s="4">
        <v>2812</v>
      </c>
      <c r="B2813" s="7">
        <v>45814</v>
      </c>
      <c r="C2813" s="5" t="s">
        <v>2206</v>
      </c>
      <c r="D2813" s="6">
        <v>25</v>
      </c>
      <c r="E2813" s="20">
        <v>497</v>
      </c>
      <c r="F2813" s="6">
        <v>25</v>
      </c>
      <c r="G2813" s="6">
        <v>658</v>
      </c>
      <c r="H2813" s="6">
        <v>3812</v>
      </c>
      <c r="I2813" s="14">
        <f>SUMIF(Чек_позиція!D:D,Продаж!H2813,Чек_позиція!F:F)</f>
        <v>3694.52</v>
      </c>
      <c r="J2813" t="str">
        <f>VLOOKUP(D2813,Аптека!A:B,2,FALSE)</f>
        <v>Аптека №25</v>
      </c>
      <c r="K2813" t="str">
        <f t="shared" si="43"/>
        <v>є рецепт</v>
      </c>
    </row>
    <row r="2814" spans="1:11">
      <c r="A2814" s="4">
        <v>2813</v>
      </c>
      <c r="B2814" s="7">
        <v>45698</v>
      </c>
      <c r="C2814" s="5" t="s">
        <v>2206</v>
      </c>
      <c r="D2814" s="6">
        <v>35</v>
      </c>
      <c r="E2814" s="20">
        <v>208</v>
      </c>
      <c r="F2814" s="6">
        <v>155</v>
      </c>
      <c r="G2814" s="6">
        <v>594</v>
      </c>
      <c r="H2814" s="6">
        <v>3813</v>
      </c>
      <c r="I2814" s="14">
        <f>SUMIF(Чек_позиція!D:D,Продаж!H2814,Чек_позиція!F:F)</f>
        <v>2962.8</v>
      </c>
      <c r="J2814" t="str">
        <f>VLOOKUP(D2814,Аптека!A:B,2,FALSE)</f>
        <v>Аптека №35</v>
      </c>
      <c r="K2814" t="str">
        <f t="shared" si="43"/>
        <v>є рецепт</v>
      </c>
    </row>
    <row r="2815" spans="1:11">
      <c r="A2815" s="4">
        <v>2814</v>
      </c>
      <c r="B2815" s="7">
        <v>45835</v>
      </c>
      <c r="C2815" s="5" t="s">
        <v>2206</v>
      </c>
      <c r="D2815" s="6">
        <v>37</v>
      </c>
      <c r="E2815" s="20">
        <v>204</v>
      </c>
      <c r="F2815" s="6">
        <v>397</v>
      </c>
      <c r="G2815" s="6">
        <v>947</v>
      </c>
      <c r="H2815" s="6">
        <v>3814</v>
      </c>
      <c r="I2815" s="14">
        <f>SUMIF(Чек_позиція!D:D,Продаж!H2815,Чек_позиція!F:F)</f>
        <v>1062.25</v>
      </c>
      <c r="J2815" t="str">
        <f>VLOOKUP(D2815,Аптека!A:B,2,FALSE)</f>
        <v>Аптека №37</v>
      </c>
      <c r="K2815" t="str">
        <f t="shared" si="43"/>
        <v>є рецепт</v>
      </c>
    </row>
    <row r="2816" spans="1:11">
      <c r="A2816" s="4">
        <v>2815</v>
      </c>
      <c r="B2816" s="7">
        <v>45761</v>
      </c>
      <c r="C2816" s="5" t="s">
        <v>2206</v>
      </c>
      <c r="D2816" s="6">
        <v>20</v>
      </c>
      <c r="E2816" s="20"/>
      <c r="F2816" s="6">
        <v>140</v>
      </c>
      <c r="G2816" s="6"/>
      <c r="H2816" s="6">
        <v>3815</v>
      </c>
      <c r="I2816" s="14">
        <f>SUMIF(Чек_позиція!D:D,Продаж!H2816,Чек_позиція!F:F)</f>
        <v>4872.38</v>
      </c>
      <c r="J2816" t="str">
        <f>VLOOKUP(D2816,Аптека!A:B,2,FALSE)</f>
        <v>Аптека №20</v>
      </c>
      <c r="K2816" t="str">
        <f t="shared" si="43"/>
        <v>нема рецепту</v>
      </c>
    </row>
    <row r="2817" spans="1:11">
      <c r="A2817" s="4">
        <v>2816</v>
      </c>
      <c r="B2817" s="7">
        <v>45809</v>
      </c>
      <c r="C2817" s="5" t="s">
        <v>8</v>
      </c>
      <c r="D2817" s="6">
        <v>26</v>
      </c>
      <c r="E2817" s="20"/>
      <c r="F2817" s="6">
        <v>326</v>
      </c>
      <c r="G2817" s="6"/>
      <c r="H2817" s="6">
        <v>3816</v>
      </c>
      <c r="I2817" s="14">
        <f>SUMIF(Чек_позиція!D:D,Продаж!H2817,Чек_позиція!F:F)</f>
        <v>7496.4</v>
      </c>
      <c r="J2817" t="str">
        <f>VLOOKUP(D2817,Аптека!A:B,2,FALSE)</f>
        <v>Аптека №26</v>
      </c>
      <c r="K2817" t="str">
        <f t="shared" si="43"/>
        <v>нема рецепту</v>
      </c>
    </row>
    <row r="2818" spans="1:11">
      <c r="A2818" s="4">
        <v>2817</v>
      </c>
      <c r="B2818" s="7">
        <v>45663</v>
      </c>
      <c r="C2818" s="5" t="s">
        <v>2206</v>
      </c>
      <c r="D2818" s="6">
        <v>43</v>
      </c>
      <c r="E2818" s="20">
        <v>551</v>
      </c>
      <c r="F2818" s="6">
        <v>343</v>
      </c>
      <c r="G2818" s="6">
        <v>832</v>
      </c>
      <c r="H2818" s="6">
        <v>3817</v>
      </c>
      <c r="I2818" s="14">
        <f>SUMIF(Чек_позиція!D:D,Продаж!H2818,Чек_позиція!F:F)</f>
        <v>6782.6900000000005</v>
      </c>
      <c r="J2818" t="str">
        <f>VLOOKUP(D2818,Аптека!A:B,2,FALSE)</f>
        <v>Аптека №43</v>
      </c>
      <c r="K2818" t="str">
        <f t="shared" si="43"/>
        <v>є рецепт</v>
      </c>
    </row>
    <row r="2819" spans="1:11">
      <c r="A2819" s="4">
        <v>2818</v>
      </c>
      <c r="B2819" s="7">
        <v>45679</v>
      </c>
      <c r="C2819" s="5" t="s">
        <v>2206</v>
      </c>
      <c r="D2819" s="6">
        <v>3</v>
      </c>
      <c r="E2819" s="20">
        <v>458</v>
      </c>
      <c r="F2819" s="6">
        <v>243</v>
      </c>
      <c r="G2819" s="6">
        <v>789</v>
      </c>
      <c r="H2819" s="6">
        <v>3818</v>
      </c>
      <c r="I2819" s="14">
        <f>SUMIF(Чек_позиція!D:D,Продаж!H2819,Чек_позиція!F:F)</f>
        <v>2738.2</v>
      </c>
      <c r="J2819" t="str">
        <f>VLOOKUP(D2819,Аптека!A:B,2,FALSE)</f>
        <v>Аптека №3</v>
      </c>
      <c r="K2819" t="str">
        <f t="shared" ref="K2819:K2882" si="44">IF(G2819="", "нема рецепту","є рецепт")</f>
        <v>є рецепт</v>
      </c>
    </row>
    <row r="2820" spans="1:11">
      <c r="A2820" s="4">
        <v>2819</v>
      </c>
      <c r="B2820" s="7">
        <v>45830</v>
      </c>
      <c r="C2820" s="5" t="s">
        <v>2206</v>
      </c>
      <c r="D2820" s="6">
        <v>21</v>
      </c>
      <c r="E2820" s="20">
        <v>468</v>
      </c>
      <c r="F2820" s="6">
        <v>141</v>
      </c>
      <c r="G2820" s="6">
        <v>474</v>
      </c>
      <c r="H2820" s="6">
        <v>3819</v>
      </c>
      <c r="I2820" s="14">
        <f>SUMIF(Чек_позиція!D:D,Продаж!H2820,Чек_позиція!F:F)</f>
        <v>1382.56</v>
      </c>
      <c r="J2820" t="str">
        <f>VLOOKUP(D2820,Аптека!A:B,2,FALSE)</f>
        <v>Аптека №21</v>
      </c>
      <c r="K2820" t="str">
        <f t="shared" si="44"/>
        <v>є рецепт</v>
      </c>
    </row>
    <row r="2821" spans="1:11">
      <c r="A2821" s="4">
        <v>2820</v>
      </c>
      <c r="B2821" s="7">
        <v>45751</v>
      </c>
      <c r="C2821" s="5" t="s">
        <v>8</v>
      </c>
      <c r="D2821" s="6">
        <v>37</v>
      </c>
      <c r="E2821" s="20">
        <v>400</v>
      </c>
      <c r="F2821" s="6">
        <v>337</v>
      </c>
      <c r="G2821" s="6"/>
      <c r="H2821" s="6">
        <v>3820</v>
      </c>
      <c r="I2821" s="14">
        <f>SUMIF(Чек_позиція!D:D,Продаж!H2821,Чек_позиція!F:F)</f>
        <v>6345.8600000000006</v>
      </c>
      <c r="J2821" t="str">
        <f>VLOOKUP(D2821,Аптека!A:B,2,FALSE)</f>
        <v>Аптека №37</v>
      </c>
      <c r="K2821" t="str">
        <f t="shared" si="44"/>
        <v>нема рецепту</v>
      </c>
    </row>
    <row r="2822" spans="1:11">
      <c r="A2822" s="4">
        <v>2821</v>
      </c>
      <c r="B2822" s="7">
        <v>45765</v>
      </c>
      <c r="C2822" s="5" t="s">
        <v>2206</v>
      </c>
      <c r="D2822" s="6">
        <v>58</v>
      </c>
      <c r="E2822" s="20">
        <v>379</v>
      </c>
      <c r="F2822" s="6">
        <v>358</v>
      </c>
      <c r="G2822" s="6"/>
      <c r="H2822" s="6">
        <v>3821</v>
      </c>
      <c r="I2822" s="14">
        <f>SUMIF(Чек_позиція!D:D,Продаж!H2822,Чек_позиція!F:F)</f>
        <v>1273.7</v>
      </c>
      <c r="J2822" t="str">
        <f>VLOOKUP(D2822,Аптека!A:B,2,FALSE)</f>
        <v>Аптека №58</v>
      </c>
      <c r="K2822" t="str">
        <f t="shared" si="44"/>
        <v>нема рецепту</v>
      </c>
    </row>
    <row r="2823" spans="1:11">
      <c r="A2823" s="4">
        <v>2822</v>
      </c>
      <c r="B2823" s="7">
        <v>45707</v>
      </c>
      <c r="C2823" s="5" t="s">
        <v>2206</v>
      </c>
      <c r="D2823" s="6">
        <v>47</v>
      </c>
      <c r="E2823" s="20">
        <v>351</v>
      </c>
      <c r="F2823" s="6">
        <v>227</v>
      </c>
      <c r="G2823" s="6"/>
      <c r="H2823" s="6">
        <v>3822</v>
      </c>
      <c r="I2823" s="14">
        <f>SUMIF(Чек_позиція!D:D,Продаж!H2823,Чек_позиція!F:F)</f>
        <v>1001.28</v>
      </c>
      <c r="J2823" t="str">
        <f>VLOOKUP(D2823,Аптека!A:B,2,FALSE)</f>
        <v>Аптека №47</v>
      </c>
      <c r="K2823" t="str">
        <f t="shared" si="44"/>
        <v>нема рецепту</v>
      </c>
    </row>
    <row r="2824" spans="1:11">
      <c r="A2824" s="4">
        <v>2823</v>
      </c>
      <c r="B2824" s="7">
        <v>45729</v>
      </c>
      <c r="C2824" s="5" t="s">
        <v>8</v>
      </c>
      <c r="D2824" s="6">
        <v>15</v>
      </c>
      <c r="E2824" s="20">
        <v>289</v>
      </c>
      <c r="F2824" s="6">
        <v>75</v>
      </c>
      <c r="G2824" s="6">
        <v>15</v>
      </c>
      <c r="H2824" s="6">
        <v>3823</v>
      </c>
      <c r="I2824" s="14">
        <f>SUMIF(Чек_позиція!D:D,Продаж!H2824,Чек_позиція!F:F)</f>
        <v>7309.5199999999995</v>
      </c>
      <c r="J2824" t="str">
        <f>VLOOKUP(D2824,Аптека!A:B,2,FALSE)</f>
        <v>Аптека №15</v>
      </c>
      <c r="K2824" t="str">
        <f t="shared" si="44"/>
        <v>є рецепт</v>
      </c>
    </row>
    <row r="2825" spans="1:11">
      <c r="A2825" s="4">
        <v>2824</v>
      </c>
      <c r="B2825" s="7">
        <v>45740</v>
      </c>
      <c r="C2825" s="5" t="s">
        <v>2206</v>
      </c>
      <c r="D2825" s="6">
        <v>16</v>
      </c>
      <c r="E2825" s="20"/>
      <c r="F2825" s="6">
        <v>136</v>
      </c>
      <c r="G2825" s="6"/>
      <c r="H2825" s="6">
        <v>3824</v>
      </c>
      <c r="I2825" s="14">
        <f>SUMIF(Чек_позиція!D:D,Продаж!H2825,Чек_позиція!F:F)</f>
        <v>1937.37</v>
      </c>
      <c r="J2825" t="str">
        <f>VLOOKUP(D2825,Аптека!A:B,2,FALSE)</f>
        <v>Аптека №16</v>
      </c>
      <c r="K2825" t="str">
        <f t="shared" si="44"/>
        <v>нема рецепту</v>
      </c>
    </row>
    <row r="2826" spans="1:11">
      <c r="A2826" s="4">
        <v>2825</v>
      </c>
      <c r="B2826" s="7">
        <v>45695</v>
      </c>
      <c r="C2826" s="5" t="s">
        <v>2206</v>
      </c>
      <c r="D2826" s="6">
        <v>15</v>
      </c>
      <c r="E2826" s="20">
        <v>506</v>
      </c>
      <c r="F2826" s="6">
        <v>75</v>
      </c>
      <c r="G2826" s="6">
        <v>265</v>
      </c>
      <c r="H2826" s="6">
        <v>3825</v>
      </c>
      <c r="I2826" s="14">
        <f>SUMIF(Чек_позиція!D:D,Продаж!H2826,Чек_позиція!F:F)</f>
        <v>5891.1</v>
      </c>
      <c r="J2826" t="str">
        <f>VLOOKUP(D2826,Аптека!A:B,2,FALSE)</f>
        <v>Аптека №15</v>
      </c>
      <c r="K2826" t="str">
        <f t="shared" si="44"/>
        <v>є рецепт</v>
      </c>
    </row>
    <row r="2827" spans="1:11">
      <c r="A2827" s="4">
        <v>2826</v>
      </c>
      <c r="B2827" s="7">
        <v>45710</v>
      </c>
      <c r="C2827" s="5" t="s">
        <v>2206</v>
      </c>
      <c r="D2827" s="6">
        <v>39</v>
      </c>
      <c r="E2827" s="20">
        <v>342</v>
      </c>
      <c r="F2827" s="6">
        <v>39</v>
      </c>
      <c r="G2827" s="6"/>
      <c r="H2827" s="6">
        <v>3826</v>
      </c>
      <c r="I2827" s="14">
        <f>SUMIF(Чек_позиція!D:D,Продаж!H2827,Чек_позиція!F:F)</f>
        <v>929.38</v>
      </c>
      <c r="J2827" t="str">
        <f>VLOOKUP(D2827,Аптека!A:B,2,FALSE)</f>
        <v>Аптека №39</v>
      </c>
      <c r="K2827" t="str">
        <f t="shared" si="44"/>
        <v>нема рецепту</v>
      </c>
    </row>
    <row r="2828" spans="1:11">
      <c r="A2828" s="4">
        <v>2827</v>
      </c>
      <c r="B2828" s="7">
        <v>45698</v>
      </c>
      <c r="C2828" s="5" t="s">
        <v>8</v>
      </c>
      <c r="D2828" s="6">
        <v>29</v>
      </c>
      <c r="E2828" s="20">
        <v>455</v>
      </c>
      <c r="F2828" s="6">
        <v>269</v>
      </c>
      <c r="G2828" s="6">
        <v>802</v>
      </c>
      <c r="H2828" s="6">
        <v>3827</v>
      </c>
      <c r="I2828" s="14">
        <f>SUMIF(Чек_позиція!D:D,Продаж!H2828,Чек_позиція!F:F)</f>
        <v>5451.29</v>
      </c>
      <c r="J2828" t="str">
        <f>VLOOKUP(D2828,Аптека!A:B,2,FALSE)</f>
        <v>Аптека №29</v>
      </c>
      <c r="K2828" t="str">
        <f t="shared" si="44"/>
        <v>є рецепт</v>
      </c>
    </row>
    <row r="2829" spans="1:11">
      <c r="A2829" s="4">
        <v>2828</v>
      </c>
      <c r="B2829" s="7">
        <v>45781</v>
      </c>
      <c r="C2829" s="5" t="s">
        <v>8</v>
      </c>
      <c r="D2829" s="6">
        <v>45</v>
      </c>
      <c r="E2829" s="20"/>
      <c r="F2829" s="6">
        <v>105</v>
      </c>
      <c r="G2829" s="6"/>
      <c r="H2829" s="6">
        <v>3828</v>
      </c>
      <c r="I2829" s="14">
        <f>SUMIF(Чек_позиція!D:D,Продаж!H2829,Чек_позиція!F:F)</f>
        <v>6363.7</v>
      </c>
      <c r="J2829" t="str">
        <f>VLOOKUP(D2829,Аптека!A:B,2,FALSE)</f>
        <v>Аптека №45</v>
      </c>
      <c r="K2829" t="str">
        <f t="shared" si="44"/>
        <v>нема рецепту</v>
      </c>
    </row>
    <row r="2830" spans="1:11">
      <c r="A2830" s="4">
        <v>2829</v>
      </c>
      <c r="B2830" s="7">
        <v>45686</v>
      </c>
      <c r="C2830" s="5" t="s">
        <v>2206</v>
      </c>
      <c r="D2830" s="6">
        <v>58</v>
      </c>
      <c r="E2830" s="20">
        <v>352</v>
      </c>
      <c r="F2830" s="6">
        <v>178</v>
      </c>
      <c r="G2830" s="6">
        <v>1214</v>
      </c>
      <c r="H2830" s="6">
        <v>3829</v>
      </c>
      <c r="I2830" s="14">
        <f>SUMIF(Чек_позиція!D:D,Продаж!H2830,Чек_позиція!F:F)</f>
        <v>671.56</v>
      </c>
      <c r="J2830" t="str">
        <f>VLOOKUP(D2830,Аптека!A:B,2,FALSE)</f>
        <v>Аптека №58</v>
      </c>
      <c r="K2830" t="str">
        <f t="shared" si="44"/>
        <v>є рецепт</v>
      </c>
    </row>
    <row r="2831" spans="1:11">
      <c r="A2831" s="4">
        <v>2830</v>
      </c>
      <c r="B2831" s="7">
        <v>45693</v>
      </c>
      <c r="C2831" s="5" t="s">
        <v>2206</v>
      </c>
      <c r="D2831" s="6">
        <v>27</v>
      </c>
      <c r="E2831" s="20"/>
      <c r="F2831" s="6">
        <v>267</v>
      </c>
      <c r="G2831" s="6"/>
      <c r="H2831" s="6">
        <v>3830</v>
      </c>
      <c r="I2831" s="14">
        <f>SUMIF(Чек_позиція!D:D,Продаж!H2831,Чек_позиція!F:F)</f>
        <v>7792.5999999999995</v>
      </c>
      <c r="J2831" t="str">
        <f>VLOOKUP(D2831,Аптека!A:B,2,FALSE)</f>
        <v>Аптека №27</v>
      </c>
      <c r="K2831" t="str">
        <f t="shared" si="44"/>
        <v>нема рецепту</v>
      </c>
    </row>
    <row r="2832" spans="1:11">
      <c r="A2832" s="4">
        <v>2831</v>
      </c>
      <c r="B2832" s="7">
        <v>45675</v>
      </c>
      <c r="C2832" s="5" t="s">
        <v>2206</v>
      </c>
      <c r="D2832" s="6">
        <v>36</v>
      </c>
      <c r="E2832" s="20">
        <v>332</v>
      </c>
      <c r="F2832" s="6">
        <v>276</v>
      </c>
      <c r="G2832" s="6"/>
      <c r="H2832" s="6">
        <v>3831</v>
      </c>
      <c r="I2832" s="14">
        <f>SUMIF(Чек_позиція!D:D,Продаж!H2832,Чек_позиція!F:F)</f>
        <v>6918.2300000000005</v>
      </c>
      <c r="J2832" t="str">
        <f>VLOOKUP(D2832,Аптека!A:B,2,FALSE)</f>
        <v>Аптека №36</v>
      </c>
      <c r="K2832" t="str">
        <f t="shared" si="44"/>
        <v>нема рецепту</v>
      </c>
    </row>
    <row r="2833" spans="1:11">
      <c r="A2833" s="4">
        <v>2832</v>
      </c>
      <c r="B2833" s="7">
        <v>45800</v>
      </c>
      <c r="C2833" s="5" t="s">
        <v>2206</v>
      </c>
      <c r="D2833" s="6">
        <v>34</v>
      </c>
      <c r="E2833" s="20"/>
      <c r="F2833" s="6">
        <v>214</v>
      </c>
      <c r="G2833" s="6"/>
      <c r="H2833" s="6">
        <v>3832</v>
      </c>
      <c r="I2833" s="14">
        <f>SUMIF(Чек_позиція!D:D,Продаж!H2833,Чек_позиція!F:F)</f>
        <v>6631.51</v>
      </c>
      <c r="J2833" t="str">
        <f>VLOOKUP(D2833,Аптека!A:B,2,FALSE)</f>
        <v>Аптека №34</v>
      </c>
      <c r="K2833" t="str">
        <f t="shared" si="44"/>
        <v>нема рецепту</v>
      </c>
    </row>
    <row r="2834" spans="1:11">
      <c r="A2834" s="4">
        <v>2833</v>
      </c>
      <c r="B2834" s="7">
        <v>45686</v>
      </c>
      <c r="C2834" s="5" t="s">
        <v>2206</v>
      </c>
      <c r="D2834" s="6">
        <v>42</v>
      </c>
      <c r="E2834" s="20"/>
      <c r="F2834" s="6">
        <v>342</v>
      </c>
      <c r="G2834" s="6">
        <v>215</v>
      </c>
      <c r="H2834" s="6">
        <v>3833</v>
      </c>
      <c r="I2834" s="14">
        <f>SUMIF(Чек_позиція!D:D,Продаж!H2834,Чек_позиція!F:F)</f>
        <v>9075.2800000000007</v>
      </c>
      <c r="J2834" t="str">
        <f>VLOOKUP(D2834,Аптека!A:B,2,FALSE)</f>
        <v>Аптека №42</v>
      </c>
      <c r="K2834" t="str">
        <f t="shared" si="44"/>
        <v>є рецепт</v>
      </c>
    </row>
    <row r="2835" spans="1:11">
      <c r="A2835" s="4">
        <v>2834</v>
      </c>
      <c r="B2835" s="7">
        <v>45700</v>
      </c>
      <c r="C2835" s="5" t="s">
        <v>8</v>
      </c>
      <c r="D2835" s="6">
        <v>50</v>
      </c>
      <c r="E2835" s="20">
        <v>48</v>
      </c>
      <c r="F2835" s="6">
        <v>110</v>
      </c>
      <c r="G2835" s="6"/>
      <c r="H2835" s="6">
        <v>3834</v>
      </c>
      <c r="I2835" s="14">
        <f>SUMIF(Чек_позиція!D:D,Продаж!H2835,Чек_позиція!F:F)</f>
        <v>5746.3600000000006</v>
      </c>
      <c r="J2835" t="str">
        <f>VLOOKUP(D2835,Аптека!A:B,2,FALSE)</f>
        <v>Аптека №50</v>
      </c>
      <c r="K2835" t="str">
        <f t="shared" si="44"/>
        <v>нема рецепту</v>
      </c>
    </row>
    <row r="2836" spans="1:11">
      <c r="A2836" s="4">
        <v>2835</v>
      </c>
      <c r="B2836" s="7">
        <v>45773</v>
      </c>
      <c r="C2836" s="5" t="s">
        <v>2206</v>
      </c>
      <c r="D2836" s="6">
        <v>9</v>
      </c>
      <c r="E2836" s="20"/>
      <c r="F2836" s="6">
        <v>249</v>
      </c>
      <c r="G2836" s="6"/>
      <c r="H2836" s="6">
        <v>3835</v>
      </c>
      <c r="I2836" s="14">
        <f>SUMIF(Чек_позиція!D:D,Продаж!H2836,Чек_позиція!F:F)</f>
        <v>1269.51</v>
      </c>
      <c r="J2836" t="str">
        <f>VLOOKUP(D2836,Аптека!A:B,2,FALSE)</f>
        <v>Аптека №9</v>
      </c>
      <c r="K2836" t="str">
        <f t="shared" si="44"/>
        <v>нема рецепту</v>
      </c>
    </row>
    <row r="2837" spans="1:11">
      <c r="A2837" s="4">
        <v>2836</v>
      </c>
      <c r="B2837" s="7">
        <v>45735</v>
      </c>
      <c r="C2837" s="5" t="s">
        <v>8</v>
      </c>
      <c r="D2837" s="6">
        <v>4</v>
      </c>
      <c r="E2837" s="20">
        <v>160</v>
      </c>
      <c r="F2837" s="6">
        <v>304</v>
      </c>
      <c r="G2837" s="6"/>
      <c r="H2837" s="6">
        <v>3836</v>
      </c>
      <c r="I2837" s="14">
        <f>SUMIF(Чек_позиція!D:D,Продаж!H2837,Чек_позиція!F:F)</f>
        <v>4223.7299999999996</v>
      </c>
      <c r="J2837" t="str">
        <f>VLOOKUP(D2837,Аптека!A:B,2,FALSE)</f>
        <v>Аптека №4</v>
      </c>
      <c r="K2837" t="str">
        <f t="shared" si="44"/>
        <v>нема рецепту</v>
      </c>
    </row>
    <row r="2838" spans="1:11">
      <c r="A2838" s="4">
        <v>2837</v>
      </c>
      <c r="B2838" s="7">
        <v>45837</v>
      </c>
      <c r="C2838" s="5" t="s">
        <v>2206</v>
      </c>
      <c r="D2838" s="6">
        <v>46</v>
      </c>
      <c r="E2838" s="20">
        <v>18</v>
      </c>
      <c r="F2838" s="6">
        <v>346</v>
      </c>
      <c r="G2838" s="6"/>
      <c r="H2838" s="6">
        <v>3837</v>
      </c>
      <c r="I2838" s="14">
        <f>SUMIF(Чек_позиція!D:D,Продаж!H2838,Чек_позиція!F:F)</f>
        <v>1063.3399999999999</v>
      </c>
      <c r="J2838" t="str">
        <f>VLOOKUP(D2838,Аптека!A:B,2,FALSE)</f>
        <v>Аптека №46</v>
      </c>
      <c r="K2838" t="str">
        <f t="shared" si="44"/>
        <v>нема рецепту</v>
      </c>
    </row>
    <row r="2839" spans="1:11">
      <c r="A2839" s="4">
        <v>2838</v>
      </c>
      <c r="B2839" s="7">
        <v>45738</v>
      </c>
      <c r="C2839" s="5" t="s">
        <v>2206</v>
      </c>
      <c r="D2839" s="6">
        <v>32</v>
      </c>
      <c r="E2839" s="20">
        <v>167</v>
      </c>
      <c r="F2839" s="6">
        <v>332</v>
      </c>
      <c r="G2839" s="6">
        <v>595</v>
      </c>
      <c r="H2839" s="6">
        <v>3838</v>
      </c>
      <c r="I2839" s="14">
        <f>SUMIF(Чек_позиція!D:D,Продаж!H2839,Чек_позиція!F:F)</f>
        <v>3494.52</v>
      </c>
      <c r="J2839" t="str">
        <f>VLOOKUP(D2839,Аптека!A:B,2,FALSE)</f>
        <v>Аптека №32</v>
      </c>
      <c r="K2839" t="str">
        <f t="shared" si="44"/>
        <v>є рецепт</v>
      </c>
    </row>
    <row r="2840" spans="1:11">
      <c r="A2840" s="4">
        <v>2839</v>
      </c>
      <c r="B2840" s="7">
        <v>45835</v>
      </c>
      <c r="C2840" s="5" t="s">
        <v>2206</v>
      </c>
      <c r="D2840" s="6">
        <v>29</v>
      </c>
      <c r="E2840" s="20">
        <v>235</v>
      </c>
      <c r="F2840" s="6">
        <v>209</v>
      </c>
      <c r="G2840" s="6"/>
      <c r="H2840" s="6">
        <v>3839</v>
      </c>
      <c r="I2840" s="14">
        <f>SUMIF(Чек_позиція!D:D,Продаж!H2840,Чек_позиція!F:F)</f>
        <v>5991.7</v>
      </c>
      <c r="J2840" t="str">
        <f>VLOOKUP(D2840,Аптека!A:B,2,FALSE)</f>
        <v>Аптека №29</v>
      </c>
      <c r="K2840" t="str">
        <f t="shared" si="44"/>
        <v>нема рецепту</v>
      </c>
    </row>
    <row r="2841" spans="1:11">
      <c r="A2841" s="4">
        <v>2840</v>
      </c>
      <c r="B2841" s="7">
        <v>45780</v>
      </c>
      <c r="C2841" s="5" t="s">
        <v>8</v>
      </c>
      <c r="D2841" s="6">
        <v>8</v>
      </c>
      <c r="E2841" s="20">
        <v>47</v>
      </c>
      <c r="F2841" s="6">
        <v>188</v>
      </c>
      <c r="G2841" s="6"/>
      <c r="H2841" s="6">
        <v>3840</v>
      </c>
      <c r="I2841" s="14">
        <f>SUMIF(Чек_позиція!D:D,Продаж!H2841,Чек_позиція!F:F)</f>
        <v>5430.16</v>
      </c>
      <c r="J2841" t="str">
        <f>VLOOKUP(D2841,Аптека!A:B,2,FALSE)</f>
        <v>Аптека №8</v>
      </c>
      <c r="K2841" t="str">
        <f t="shared" si="44"/>
        <v>нема рецепту</v>
      </c>
    </row>
    <row r="2842" spans="1:11">
      <c r="A2842" s="4">
        <v>2841</v>
      </c>
      <c r="B2842" s="7">
        <v>45766</v>
      </c>
      <c r="C2842" s="5" t="s">
        <v>2206</v>
      </c>
      <c r="D2842" s="6">
        <v>54</v>
      </c>
      <c r="E2842" s="20">
        <v>239</v>
      </c>
      <c r="F2842" s="6">
        <v>174</v>
      </c>
      <c r="G2842" s="6"/>
      <c r="H2842" s="6">
        <v>3841</v>
      </c>
      <c r="I2842" s="14">
        <f>SUMIF(Чек_позиція!D:D,Продаж!H2842,Чек_позиція!F:F)</f>
        <v>6436.56</v>
      </c>
      <c r="J2842" t="str">
        <f>VLOOKUP(D2842,Аптека!A:B,2,FALSE)</f>
        <v>Аптека №54</v>
      </c>
      <c r="K2842" t="str">
        <f t="shared" si="44"/>
        <v>нема рецепту</v>
      </c>
    </row>
    <row r="2843" spans="1:11">
      <c r="A2843" s="4">
        <v>2842</v>
      </c>
      <c r="B2843" s="7">
        <v>45712</v>
      </c>
      <c r="C2843" s="5" t="s">
        <v>2206</v>
      </c>
      <c r="D2843" s="6">
        <v>4</v>
      </c>
      <c r="E2843" s="20">
        <v>312</v>
      </c>
      <c r="F2843" s="6">
        <v>184</v>
      </c>
      <c r="G2843" s="6"/>
      <c r="H2843" s="6">
        <v>3842</v>
      </c>
      <c r="I2843" s="14">
        <f>SUMIF(Чек_позиція!D:D,Продаж!H2843,Чек_позиція!F:F)</f>
        <v>337.04</v>
      </c>
      <c r="J2843" t="str">
        <f>VLOOKUP(D2843,Аптека!A:B,2,FALSE)</f>
        <v>Аптека №4</v>
      </c>
      <c r="K2843" t="str">
        <f t="shared" si="44"/>
        <v>нема рецепту</v>
      </c>
    </row>
    <row r="2844" spans="1:11">
      <c r="A2844" s="4">
        <v>2843</v>
      </c>
      <c r="B2844" s="7">
        <v>45769</v>
      </c>
      <c r="C2844" s="5" t="s">
        <v>2206</v>
      </c>
      <c r="D2844" s="6">
        <v>21</v>
      </c>
      <c r="E2844" s="20">
        <v>434</v>
      </c>
      <c r="F2844" s="6">
        <v>201</v>
      </c>
      <c r="G2844" s="6"/>
      <c r="H2844" s="6">
        <v>3843</v>
      </c>
      <c r="I2844" s="14">
        <f>SUMIF(Чек_позиція!D:D,Продаж!H2844,Чек_позиція!F:F)</f>
        <v>2182.16</v>
      </c>
      <c r="J2844" t="str">
        <f>VLOOKUP(D2844,Аптека!A:B,2,FALSE)</f>
        <v>Аптека №21</v>
      </c>
      <c r="K2844" t="str">
        <f t="shared" si="44"/>
        <v>нема рецепту</v>
      </c>
    </row>
    <row r="2845" spans="1:11">
      <c r="A2845" s="4">
        <v>2844</v>
      </c>
      <c r="B2845" s="7">
        <v>45701</v>
      </c>
      <c r="C2845" s="5" t="s">
        <v>2206</v>
      </c>
      <c r="D2845" s="6">
        <v>11</v>
      </c>
      <c r="E2845" s="20">
        <v>489</v>
      </c>
      <c r="F2845" s="6">
        <v>311</v>
      </c>
      <c r="G2845" s="6"/>
      <c r="H2845" s="6">
        <v>3844</v>
      </c>
      <c r="I2845" s="14">
        <f>SUMIF(Чек_позиція!D:D,Продаж!H2845,Чек_позиція!F:F)</f>
        <v>5796.44</v>
      </c>
      <c r="J2845" t="str">
        <f>VLOOKUP(D2845,Аптека!A:B,2,FALSE)</f>
        <v>Аптека №11</v>
      </c>
      <c r="K2845" t="str">
        <f t="shared" si="44"/>
        <v>нема рецепту</v>
      </c>
    </row>
    <row r="2846" spans="1:11">
      <c r="A2846" s="4">
        <v>2845</v>
      </c>
      <c r="B2846" s="7">
        <v>45699</v>
      </c>
      <c r="C2846" s="5" t="s">
        <v>2206</v>
      </c>
      <c r="D2846" s="6">
        <v>51</v>
      </c>
      <c r="E2846" s="20"/>
      <c r="F2846" s="6">
        <v>111</v>
      </c>
      <c r="G2846" s="6"/>
      <c r="H2846" s="6">
        <v>3845</v>
      </c>
      <c r="I2846" s="14">
        <f>SUMIF(Чек_позиція!D:D,Продаж!H2846,Чек_позиція!F:F)</f>
        <v>5669.75</v>
      </c>
      <c r="J2846" t="str">
        <f>VLOOKUP(D2846,Аптека!A:B,2,FALSE)</f>
        <v>Аптека №51</v>
      </c>
      <c r="K2846" t="str">
        <f t="shared" si="44"/>
        <v>нема рецепту</v>
      </c>
    </row>
    <row r="2847" spans="1:11">
      <c r="A2847" s="4">
        <v>2846</v>
      </c>
      <c r="B2847" s="7">
        <v>45820</v>
      </c>
      <c r="C2847" s="5" t="s">
        <v>2206</v>
      </c>
      <c r="D2847" s="6">
        <v>45</v>
      </c>
      <c r="E2847" s="20"/>
      <c r="F2847" s="6">
        <v>165</v>
      </c>
      <c r="G2847" s="6"/>
      <c r="H2847" s="6">
        <v>3846</v>
      </c>
      <c r="I2847" s="14">
        <f>SUMIF(Чек_позиція!D:D,Продаж!H2847,Чек_позиція!F:F)</f>
        <v>1806.33</v>
      </c>
      <c r="J2847" t="str">
        <f>VLOOKUP(D2847,Аптека!A:B,2,FALSE)</f>
        <v>Аптека №45</v>
      </c>
      <c r="K2847" t="str">
        <f t="shared" si="44"/>
        <v>нема рецепту</v>
      </c>
    </row>
    <row r="2848" spans="1:11">
      <c r="A2848" s="4">
        <v>2847</v>
      </c>
      <c r="B2848" s="7">
        <v>45693</v>
      </c>
      <c r="C2848" s="5" t="s">
        <v>2206</v>
      </c>
      <c r="D2848" s="6">
        <v>11</v>
      </c>
      <c r="E2848" s="20">
        <v>360</v>
      </c>
      <c r="F2848" s="6">
        <v>251</v>
      </c>
      <c r="G2848" s="6"/>
      <c r="H2848" s="6">
        <v>3847</v>
      </c>
      <c r="I2848" s="14">
        <f>SUMIF(Чек_позиція!D:D,Продаж!H2848,Чек_позиція!F:F)</f>
        <v>2419.77</v>
      </c>
      <c r="J2848" t="str">
        <f>VLOOKUP(D2848,Аптека!A:B,2,FALSE)</f>
        <v>Аптека №11</v>
      </c>
      <c r="K2848" t="str">
        <f t="shared" si="44"/>
        <v>нема рецепту</v>
      </c>
    </row>
    <row r="2849" spans="1:11">
      <c r="A2849" s="4">
        <v>2848</v>
      </c>
      <c r="B2849" s="7">
        <v>45736</v>
      </c>
      <c r="C2849" s="5" t="s">
        <v>2206</v>
      </c>
      <c r="D2849" s="6">
        <v>34</v>
      </c>
      <c r="E2849" s="20"/>
      <c r="F2849" s="6">
        <v>274</v>
      </c>
      <c r="G2849" s="6"/>
      <c r="H2849" s="6">
        <v>3848</v>
      </c>
      <c r="I2849" s="14">
        <f>SUMIF(Чек_позиція!D:D,Продаж!H2849,Чек_позиція!F:F)</f>
        <v>3432.63</v>
      </c>
      <c r="J2849" t="str">
        <f>VLOOKUP(D2849,Аптека!A:B,2,FALSE)</f>
        <v>Аптека №34</v>
      </c>
      <c r="K2849" t="str">
        <f t="shared" si="44"/>
        <v>нема рецепту</v>
      </c>
    </row>
    <row r="2850" spans="1:11">
      <c r="A2850" s="4">
        <v>2849</v>
      </c>
      <c r="B2850" s="7">
        <v>45817</v>
      </c>
      <c r="C2850" s="5" t="s">
        <v>2206</v>
      </c>
      <c r="D2850" s="6">
        <v>23</v>
      </c>
      <c r="E2850" s="20">
        <v>72</v>
      </c>
      <c r="F2850" s="6">
        <v>383</v>
      </c>
      <c r="G2850" s="6">
        <v>876</v>
      </c>
      <c r="H2850" s="6">
        <v>3849</v>
      </c>
      <c r="I2850" s="14">
        <f>SUMIF(Чек_позиція!D:D,Продаж!H2850,Чек_позиція!F:F)</f>
        <v>5357.92</v>
      </c>
      <c r="J2850" t="str">
        <f>VLOOKUP(D2850,Аптека!A:B,2,FALSE)</f>
        <v>Аптека №23</v>
      </c>
      <c r="K2850" t="str">
        <f t="shared" si="44"/>
        <v>є рецепт</v>
      </c>
    </row>
    <row r="2851" spans="1:11">
      <c r="A2851" s="4">
        <v>2850</v>
      </c>
      <c r="B2851" s="7">
        <v>45795</v>
      </c>
      <c r="C2851" s="5" t="s">
        <v>2206</v>
      </c>
      <c r="D2851" s="6">
        <v>43</v>
      </c>
      <c r="E2851" s="20">
        <v>75</v>
      </c>
      <c r="F2851" s="6">
        <v>283</v>
      </c>
      <c r="G2851" s="6"/>
      <c r="H2851" s="6">
        <v>3850</v>
      </c>
      <c r="I2851" s="14">
        <f>SUMIF(Чек_позиція!D:D,Продаж!H2851,Чек_позиція!F:F)</f>
        <v>3254.8999999999996</v>
      </c>
      <c r="J2851" t="str">
        <f>VLOOKUP(D2851,Аптека!A:B,2,FALSE)</f>
        <v>Аптека №43</v>
      </c>
      <c r="K2851" t="str">
        <f t="shared" si="44"/>
        <v>нема рецепту</v>
      </c>
    </row>
    <row r="2852" spans="1:11">
      <c r="A2852" s="4">
        <v>2851</v>
      </c>
      <c r="B2852" s="7">
        <v>45675</v>
      </c>
      <c r="C2852" s="5" t="s">
        <v>2206</v>
      </c>
      <c r="D2852" s="6">
        <v>50</v>
      </c>
      <c r="E2852" s="20">
        <v>120</v>
      </c>
      <c r="F2852" s="6">
        <v>50</v>
      </c>
      <c r="G2852" s="6">
        <v>825</v>
      </c>
      <c r="H2852" s="6">
        <v>3851</v>
      </c>
      <c r="I2852" s="14">
        <f>SUMIF(Чек_позиція!D:D,Продаж!H2852,Чек_позиція!F:F)</f>
        <v>6392.9400000000005</v>
      </c>
      <c r="J2852" t="str">
        <f>VLOOKUP(D2852,Аптека!A:B,2,FALSE)</f>
        <v>Аптека №50</v>
      </c>
      <c r="K2852" t="str">
        <f t="shared" si="44"/>
        <v>є рецепт</v>
      </c>
    </row>
    <row r="2853" spans="1:11">
      <c r="A2853" s="4">
        <v>2852</v>
      </c>
      <c r="B2853" s="7">
        <v>45694</v>
      </c>
      <c r="C2853" s="5" t="s">
        <v>2206</v>
      </c>
      <c r="D2853" s="6">
        <v>34</v>
      </c>
      <c r="E2853" s="20">
        <v>228</v>
      </c>
      <c r="F2853" s="6">
        <v>214</v>
      </c>
      <c r="G2853" s="6"/>
      <c r="H2853" s="6">
        <v>3852</v>
      </c>
      <c r="I2853" s="14">
        <f>SUMIF(Чек_позиція!D:D,Продаж!H2853,Чек_позиція!F:F)</f>
        <v>4603.75</v>
      </c>
      <c r="J2853" t="str">
        <f>VLOOKUP(D2853,Аптека!A:B,2,FALSE)</f>
        <v>Аптека №34</v>
      </c>
      <c r="K2853" t="str">
        <f t="shared" si="44"/>
        <v>нема рецепту</v>
      </c>
    </row>
    <row r="2854" spans="1:11">
      <c r="A2854" s="4">
        <v>2853</v>
      </c>
      <c r="B2854" s="7">
        <v>45699</v>
      </c>
      <c r="C2854" s="5" t="s">
        <v>2206</v>
      </c>
      <c r="D2854" s="6">
        <v>18</v>
      </c>
      <c r="E2854" s="20"/>
      <c r="F2854" s="6">
        <v>318</v>
      </c>
      <c r="G2854" s="6">
        <v>463</v>
      </c>
      <c r="H2854" s="6">
        <v>3853</v>
      </c>
      <c r="I2854" s="14">
        <f>SUMIF(Чек_позиція!D:D,Продаж!H2854,Чек_позиція!F:F)</f>
        <v>911.76</v>
      </c>
      <c r="J2854" t="str">
        <f>VLOOKUP(D2854,Аптека!A:B,2,FALSE)</f>
        <v>Аптека №18</v>
      </c>
      <c r="K2854" t="str">
        <f t="shared" si="44"/>
        <v>є рецепт</v>
      </c>
    </row>
    <row r="2855" spans="1:11">
      <c r="A2855" s="4">
        <v>2854</v>
      </c>
      <c r="B2855" s="7">
        <v>45773</v>
      </c>
      <c r="C2855" s="5" t="s">
        <v>2206</v>
      </c>
      <c r="D2855" s="6">
        <v>26</v>
      </c>
      <c r="E2855" s="20">
        <v>199</v>
      </c>
      <c r="F2855" s="6">
        <v>146</v>
      </c>
      <c r="G2855" s="6">
        <v>763</v>
      </c>
      <c r="H2855" s="6">
        <v>3854</v>
      </c>
      <c r="I2855" s="14">
        <f>SUMIF(Чек_позиція!D:D,Продаж!H2855,Чек_позиція!F:F)</f>
        <v>623.67999999999995</v>
      </c>
      <c r="J2855" t="str">
        <f>VLOOKUP(D2855,Аптека!A:B,2,FALSE)</f>
        <v>Аптека №26</v>
      </c>
      <c r="K2855" t="str">
        <f t="shared" si="44"/>
        <v>є рецепт</v>
      </c>
    </row>
    <row r="2856" spans="1:11">
      <c r="A2856" s="4">
        <v>2855</v>
      </c>
      <c r="B2856" s="7">
        <v>45725</v>
      </c>
      <c r="C2856" s="5" t="s">
        <v>2206</v>
      </c>
      <c r="D2856" s="6">
        <v>44</v>
      </c>
      <c r="E2856" s="20">
        <v>30</v>
      </c>
      <c r="F2856" s="6">
        <v>284</v>
      </c>
      <c r="G2856" s="6"/>
      <c r="H2856" s="6">
        <v>3855</v>
      </c>
      <c r="I2856" s="14">
        <f>SUMIF(Чек_позиція!D:D,Продаж!H2856,Чек_позиція!F:F)</f>
        <v>5302.3399999999992</v>
      </c>
      <c r="J2856" t="str">
        <f>VLOOKUP(D2856,Аптека!A:B,2,FALSE)</f>
        <v>Аптека №44</v>
      </c>
      <c r="K2856" t="str">
        <f t="shared" si="44"/>
        <v>нема рецепту</v>
      </c>
    </row>
    <row r="2857" spans="1:11">
      <c r="A2857" s="4">
        <v>2856</v>
      </c>
      <c r="B2857" s="7">
        <v>45793</v>
      </c>
      <c r="C2857" s="5" t="s">
        <v>2206</v>
      </c>
      <c r="D2857" s="6">
        <v>22</v>
      </c>
      <c r="E2857" s="20">
        <v>378</v>
      </c>
      <c r="F2857" s="6">
        <v>22</v>
      </c>
      <c r="G2857" s="6"/>
      <c r="H2857" s="6">
        <v>3856</v>
      </c>
      <c r="I2857" s="14">
        <f>SUMIF(Чек_позиція!D:D,Продаж!H2857,Чек_позиція!F:F)</f>
        <v>7051.7400000000007</v>
      </c>
      <c r="J2857" t="str">
        <f>VLOOKUP(D2857,Аптека!A:B,2,FALSE)</f>
        <v>Аптека №22</v>
      </c>
      <c r="K2857" t="str">
        <f t="shared" si="44"/>
        <v>нема рецепту</v>
      </c>
    </row>
    <row r="2858" spans="1:11">
      <c r="A2858" s="4">
        <v>2857</v>
      </c>
      <c r="B2858" s="7">
        <v>45801</v>
      </c>
      <c r="C2858" s="5" t="s">
        <v>2206</v>
      </c>
      <c r="D2858" s="6">
        <v>52</v>
      </c>
      <c r="E2858" s="20"/>
      <c r="F2858" s="6">
        <v>292</v>
      </c>
      <c r="G2858" s="6">
        <v>1138</v>
      </c>
      <c r="H2858" s="6">
        <v>3857</v>
      </c>
      <c r="I2858" s="14">
        <f>SUMIF(Чек_позиція!D:D,Продаж!H2858,Чек_позиція!F:F)</f>
        <v>2587.1999999999998</v>
      </c>
      <c r="J2858" t="str">
        <f>VLOOKUP(D2858,Аптека!A:B,2,FALSE)</f>
        <v>Аптека №52</v>
      </c>
      <c r="K2858" t="str">
        <f t="shared" si="44"/>
        <v>є рецепт</v>
      </c>
    </row>
    <row r="2859" spans="1:11">
      <c r="A2859" s="4">
        <v>2858</v>
      </c>
      <c r="B2859" s="7">
        <v>45745</v>
      </c>
      <c r="C2859" s="5" t="s">
        <v>2206</v>
      </c>
      <c r="D2859" s="6">
        <v>47</v>
      </c>
      <c r="E2859" s="20"/>
      <c r="F2859" s="6">
        <v>107</v>
      </c>
      <c r="G2859" s="6"/>
      <c r="H2859" s="6">
        <v>3858</v>
      </c>
      <c r="I2859" s="14">
        <f>SUMIF(Чек_позиція!D:D,Продаж!H2859,Чек_позиція!F:F)</f>
        <v>9168.02</v>
      </c>
      <c r="J2859" t="str">
        <f>VLOOKUP(D2859,Аптека!A:B,2,FALSE)</f>
        <v>Аптека №47</v>
      </c>
      <c r="K2859" t="str">
        <f t="shared" si="44"/>
        <v>нема рецепту</v>
      </c>
    </row>
    <row r="2860" spans="1:11">
      <c r="A2860" s="4">
        <v>2859</v>
      </c>
      <c r="B2860" s="7">
        <v>45744</v>
      </c>
      <c r="C2860" s="5" t="s">
        <v>8</v>
      </c>
      <c r="D2860" s="6">
        <v>7</v>
      </c>
      <c r="E2860" s="20">
        <v>386</v>
      </c>
      <c r="F2860" s="6">
        <v>67</v>
      </c>
      <c r="G2860" s="6"/>
      <c r="H2860" s="6">
        <v>3859</v>
      </c>
      <c r="I2860" s="14">
        <f>SUMIF(Чек_позиція!D:D,Продаж!H2860,Чек_позиція!F:F)</f>
        <v>8707.44</v>
      </c>
      <c r="J2860" t="str">
        <f>VLOOKUP(D2860,Аптека!A:B,2,FALSE)</f>
        <v>Аптека №7</v>
      </c>
      <c r="K2860" t="str">
        <f t="shared" si="44"/>
        <v>нема рецепту</v>
      </c>
    </row>
    <row r="2861" spans="1:11">
      <c r="A2861" s="4">
        <v>2860</v>
      </c>
      <c r="B2861" s="7">
        <v>45781</v>
      </c>
      <c r="C2861" s="5" t="s">
        <v>8</v>
      </c>
      <c r="D2861" s="6">
        <v>40</v>
      </c>
      <c r="E2861" s="20">
        <v>243</v>
      </c>
      <c r="F2861" s="6">
        <v>100</v>
      </c>
      <c r="G2861" s="6"/>
      <c r="H2861" s="6">
        <v>3860</v>
      </c>
      <c r="I2861" s="14">
        <f>SUMIF(Чек_позиція!D:D,Продаж!H2861,Чек_позиція!F:F)</f>
        <v>4982.16</v>
      </c>
      <c r="J2861" t="str">
        <f>VLOOKUP(D2861,Аптека!A:B,2,FALSE)</f>
        <v>Аптека №40</v>
      </c>
      <c r="K2861" t="str">
        <f t="shared" si="44"/>
        <v>нема рецепту</v>
      </c>
    </row>
    <row r="2862" spans="1:11">
      <c r="A2862" s="4">
        <v>2861</v>
      </c>
      <c r="B2862" s="7">
        <v>45757</v>
      </c>
      <c r="C2862" s="5" t="s">
        <v>8</v>
      </c>
      <c r="D2862" s="6">
        <v>7</v>
      </c>
      <c r="E2862" s="20"/>
      <c r="F2862" s="6">
        <v>367</v>
      </c>
      <c r="G2862" s="6">
        <v>427</v>
      </c>
      <c r="H2862" s="6">
        <v>3861</v>
      </c>
      <c r="I2862" s="14">
        <f>SUMIF(Чек_позиція!D:D,Продаж!H2862,Чек_позиція!F:F)</f>
        <v>2246.17</v>
      </c>
      <c r="J2862" t="str">
        <f>VLOOKUP(D2862,Аптека!A:B,2,FALSE)</f>
        <v>Аптека №7</v>
      </c>
      <c r="K2862" t="str">
        <f t="shared" si="44"/>
        <v>є рецепт</v>
      </c>
    </row>
    <row r="2863" spans="1:11">
      <c r="A2863" s="4">
        <v>2862</v>
      </c>
      <c r="B2863" s="7">
        <v>45734</v>
      </c>
      <c r="C2863" s="5" t="s">
        <v>8</v>
      </c>
      <c r="D2863" s="6">
        <v>23</v>
      </c>
      <c r="E2863" s="20">
        <v>205</v>
      </c>
      <c r="F2863" s="6">
        <v>263</v>
      </c>
      <c r="G2863" s="6"/>
      <c r="H2863" s="6">
        <v>3862</v>
      </c>
      <c r="I2863" s="14">
        <f>SUMIF(Чек_позиція!D:D,Продаж!H2863,Чек_позиція!F:F)</f>
        <v>3423.62</v>
      </c>
      <c r="J2863" t="str">
        <f>VLOOKUP(D2863,Аптека!A:B,2,FALSE)</f>
        <v>Аптека №23</v>
      </c>
      <c r="K2863" t="str">
        <f t="shared" si="44"/>
        <v>нема рецепту</v>
      </c>
    </row>
    <row r="2864" spans="1:11">
      <c r="A2864" s="4">
        <v>2863</v>
      </c>
      <c r="B2864" s="7">
        <v>45738</v>
      </c>
      <c r="C2864" s="5" t="s">
        <v>2206</v>
      </c>
      <c r="D2864" s="6">
        <v>26</v>
      </c>
      <c r="E2864" s="20"/>
      <c r="F2864" s="6">
        <v>206</v>
      </c>
      <c r="G2864" s="6"/>
      <c r="H2864" s="6">
        <v>3863</v>
      </c>
      <c r="I2864" s="14">
        <f>SUMIF(Чек_позиція!D:D,Продаж!H2864,Чек_позиція!F:F)</f>
        <v>883.64</v>
      </c>
      <c r="J2864" t="str">
        <f>VLOOKUP(D2864,Аптека!A:B,2,FALSE)</f>
        <v>Аптека №26</v>
      </c>
      <c r="K2864" t="str">
        <f t="shared" si="44"/>
        <v>нема рецепту</v>
      </c>
    </row>
    <row r="2865" spans="1:11">
      <c r="A2865" s="4">
        <v>2864</v>
      </c>
      <c r="B2865" s="7">
        <v>45815</v>
      </c>
      <c r="C2865" s="5" t="s">
        <v>8</v>
      </c>
      <c r="D2865" s="6">
        <v>57</v>
      </c>
      <c r="E2865" s="20">
        <v>125</v>
      </c>
      <c r="F2865" s="6">
        <v>117</v>
      </c>
      <c r="G2865" s="6"/>
      <c r="H2865" s="6">
        <v>3864</v>
      </c>
      <c r="I2865" s="14">
        <f>SUMIF(Чек_позиція!D:D,Продаж!H2865,Чек_позиція!F:F)</f>
        <v>2176.52</v>
      </c>
      <c r="J2865" t="str">
        <f>VLOOKUP(D2865,Аптека!A:B,2,FALSE)</f>
        <v>Аптека №57</v>
      </c>
      <c r="K2865" t="str">
        <f t="shared" si="44"/>
        <v>нема рецепту</v>
      </c>
    </row>
    <row r="2866" spans="1:11">
      <c r="A2866" s="4">
        <v>2865</v>
      </c>
      <c r="B2866" s="7">
        <v>45800</v>
      </c>
      <c r="C2866" s="5" t="s">
        <v>2206</v>
      </c>
      <c r="D2866" s="6">
        <v>37</v>
      </c>
      <c r="E2866" s="20">
        <v>364</v>
      </c>
      <c r="F2866" s="6">
        <v>157</v>
      </c>
      <c r="G2866" s="6"/>
      <c r="H2866" s="6">
        <v>3865</v>
      </c>
      <c r="I2866" s="14">
        <f>SUMIF(Чек_позиція!D:D,Продаж!H2866,Чек_позиція!F:F)</f>
        <v>4155.95</v>
      </c>
      <c r="J2866" t="str">
        <f>VLOOKUP(D2866,Аптека!A:B,2,FALSE)</f>
        <v>Аптека №37</v>
      </c>
      <c r="K2866" t="str">
        <f t="shared" si="44"/>
        <v>нема рецепту</v>
      </c>
    </row>
    <row r="2867" spans="1:11">
      <c r="A2867" s="4">
        <v>2866</v>
      </c>
      <c r="B2867" s="7">
        <v>45834</v>
      </c>
      <c r="C2867" s="5" t="s">
        <v>8</v>
      </c>
      <c r="D2867" s="6">
        <v>52</v>
      </c>
      <c r="E2867" s="20"/>
      <c r="F2867" s="6">
        <v>172</v>
      </c>
      <c r="G2867" s="6"/>
      <c r="H2867" s="6">
        <v>3866</v>
      </c>
      <c r="I2867" s="14">
        <f>SUMIF(Чек_позиція!D:D,Продаж!H2867,Чек_позиція!F:F)</f>
        <v>182.21</v>
      </c>
      <c r="J2867" t="str">
        <f>VLOOKUP(D2867,Аптека!A:B,2,FALSE)</f>
        <v>Аптека №52</v>
      </c>
      <c r="K2867" t="str">
        <f t="shared" si="44"/>
        <v>нема рецепту</v>
      </c>
    </row>
    <row r="2868" spans="1:11">
      <c r="A2868" s="4">
        <v>2867</v>
      </c>
      <c r="B2868" s="7">
        <v>45809</v>
      </c>
      <c r="C2868" s="5" t="s">
        <v>2206</v>
      </c>
      <c r="D2868" s="6">
        <v>9</v>
      </c>
      <c r="E2868" s="20">
        <v>163</v>
      </c>
      <c r="F2868" s="6">
        <v>369</v>
      </c>
      <c r="G2868" s="6">
        <v>390</v>
      </c>
      <c r="H2868" s="6">
        <v>3867</v>
      </c>
      <c r="I2868" s="14">
        <f>SUMIF(Чек_позиція!D:D,Продаж!H2868,Чек_позиція!F:F)</f>
        <v>654.98</v>
      </c>
      <c r="J2868" t="str">
        <f>VLOOKUP(D2868,Аптека!A:B,2,FALSE)</f>
        <v>Аптека №9</v>
      </c>
      <c r="K2868" t="str">
        <f t="shared" si="44"/>
        <v>є рецепт</v>
      </c>
    </row>
    <row r="2869" spans="1:11">
      <c r="A2869" s="4">
        <v>2868</v>
      </c>
      <c r="B2869" s="7">
        <v>45789</v>
      </c>
      <c r="C2869" s="5" t="s">
        <v>2206</v>
      </c>
      <c r="D2869" s="6">
        <v>26</v>
      </c>
      <c r="E2869" s="20">
        <v>320</v>
      </c>
      <c r="F2869" s="6">
        <v>266</v>
      </c>
      <c r="G2869" s="6"/>
      <c r="H2869" s="6">
        <v>3868</v>
      </c>
      <c r="I2869" s="14">
        <f>SUMIF(Чек_позиція!D:D,Продаж!H2869,Чек_позиція!F:F)</f>
        <v>2658.1499999999996</v>
      </c>
      <c r="J2869" t="str">
        <f>VLOOKUP(D2869,Аптека!A:B,2,FALSE)</f>
        <v>Аптека №26</v>
      </c>
      <c r="K2869" t="str">
        <f t="shared" si="44"/>
        <v>нема рецепту</v>
      </c>
    </row>
    <row r="2870" spans="1:11">
      <c r="A2870" s="4">
        <v>2869</v>
      </c>
      <c r="B2870" s="7">
        <v>45824</v>
      </c>
      <c r="C2870" s="5" t="s">
        <v>2206</v>
      </c>
      <c r="D2870" s="6">
        <v>50</v>
      </c>
      <c r="E2870" s="20"/>
      <c r="F2870" s="6">
        <v>230</v>
      </c>
      <c r="G2870" s="6"/>
      <c r="H2870" s="6">
        <v>3869</v>
      </c>
      <c r="I2870" s="14">
        <f>SUMIF(Чек_позиція!D:D,Продаж!H2870,Чек_позиція!F:F)</f>
        <v>8357.34</v>
      </c>
      <c r="J2870" t="str">
        <f>VLOOKUP(D2870,Аптека!A:B,2,FALSE)</f>
        <v>Аптека №50</v>
      </c>
      <c r="K2870" t="str">
        <f t="shared" si="44"/>
        <v>нема рецепту</v>
      </c>
    </row>
    <row r="2871" spans="1:11">
      <c r="A2871" s="4">
        <v>2870</v>
      </c>
      <c r="B2871" s="7">
        <v>45833</v>
      </c>
      <c r="C2871" s="5" t="s">
        <v>2206</v>
      </c>
      <c r="D2871" s="6">
        <v>1</v>
      </c>
      <c r="E2871" s="20">
        <v>502</v>
      </c>
      <c r="F2871" s="6">
        <v>1</v>
      </c>
      <c r="G2871" s="6"/>
      <c r="H2871" s="6">
        <v>3870</v>
      </c>
      <c r="I2871" s="14">
        <f>SUMIF(Чек_позиція!D:D,Продаж!H2871,Чек_позиція!F:F)</f>
        <v>6541.6600000000008</v>
      </c>
      <c r="J2871" t="str">
        <f>VLOOKUP(D2871,Аптека!A:B,2,FALSE)</f>
        <v>Аптека №1</v>
      </c>
      <c r="K2871" t="str">
        <f t="shared" si="44"/>
        <v>нема рецепту</v>
      </c>
    </row>
    <row r="2872" spans="1:11">
      <c r="A2872" s="4">
        <v>2871</v>
      </c>
      <c r="B2872" s="7">
        <v>45737</v>
      </c>
      <c r="C2872" s="5" t="s">
        <v>2206</v>
      </c>
      <c r="D2872" s="6">
        <v>2</v>
      </c>
      <c r="E2872" s="20">
        <v>76</v>
      </c>
      <c r="F2872" s="6">
        <v>302</v>
      </c>
      <c r="G2872" s="6">
        <v>362</v>
      </c>
      <c r="H2872" s="6">
        <v>3871</v>
      </c>
      <c r="I2872" s="14">
        <f>SUMIF(Чек_позиція!D:D,Продаж!H2872,Чек_позиція!F:F)</f>
        <v>7564.130000000001</v>
      </c>
      <c r="J2872" t="str">
        <f>VLOOKUP(D2872,Аптека!A:B,2,FALSE)</f>
        <v>Аптека №2</v>
      </c>
      <c r="K2872" t="str">
        <f t="shared" si="44"/>
        <v>є рецепт</v>
      </c>
    </row>
    <row r="2873" spans="1:11">
      <c r="A2873" s="4">
        <v>2872</v>
      </c>
      <c r="B2873" s="7">
        <v>45818</v>
      </c>
      <c r="C2873" s="5" t="s">
        <v>2206</v>
      </c>
      <c r="D2873" s="6">
        <v>6</v>
      </c>
      <c r="E2873" s="20">
        <v>219</v>
      </c>
      <c r="F2873" s="6">
        <v>186</v>
      </c>
      <c r="G2873" s="6"/>
      <c r="H2873" s="6">
        <v>3872</v>
      </c>
      <c r="I2873" s="14">
        <f>SUMIF(Чек_позиція!D:D,Продаж!H2873,Чек_позиція!F:F)</f>
        <v>3341.4900000000002</v>
      </c>
      <c r="J2873" t="str">
        <f>VLOOKUP(D2873,Аптека!A:B,2,FALSE)</f>
        <v>Аптека №6</v>
      </c>
      <c r="K2873" t="str">
        <f t="shared" si="44"/>
        <v>нема рецепту</v>
      </c>
    </row>
    <row r="2874" spans="1:11">
      <c r="A2874" s="4">
        <v>2873</v>
      </c>
      <c r="B2874" s="7">
        <v>45814</v>
      </c>
      <c r="C2874" s="5" t="s">
        <v>2206</v>
      </c>
      <c r="D2874" s="6">
        <v>50</v>
      </c>
      <c r="E2874" s="20"/>
      <c r="F2874" s="6">
        <v>290</v>
      </c>
      <c r="G2874" s="6">
        <v>240</v>
      </c>
      <c r="H2874" s="6">
        <v>3873</v>
      </c>
      <c r="I2874" s="14">
        <f>SUMIF(Чек_позиція!D:D,Продаж!H2874,Чек_позиція!F:F)</f>
        <v>5241.4199999999992</v>
      </c>
      <c r="J2874" t="str">
        <f>VLOOKUP(D2874,Аптека!A:B,2,FALSE)</f>
        <v>Аптека №50</v>
      </c>
      <c r="K2874" t="str">
        <f t="shared" si="44"/>
        <v>є рецепт</v>
      </c>
    </row>
    <row r="2875" spans="1:11">
      <c r="A2875" s="4">
        <v>2874</v>
      </c>
      <c r="B2875" s="7">
        <v>45794</v>
      </c>
      <c r="C2875" s="5" t="s">
        <v>2206</v>
      </c>
      <c r="D2875" s="6">
        <v>5</v>
      </c>
      <c r="E2875" s="20">
        <v>335</v>
      </c>
      <c r="F2875" s="6">
        <v>185</v>
      </c>
      <c r="G2875" s="6">
        <v>789</v>
      </c>
      <c r="H2875" s="6">
        <v>3874</v>
      </c>
      <c r="I2875" s="14">
        <f>SUMIF(Чек_позиція!D:D,Продаж!H2875,Чек_позиція!F:F)</f>
        <v>9714.41</v>
      </c>
      <c r="J2875" t="str">
        <f>VLOOKUP(D2875,Аптека!A:B,2,FALSE)</f>
        <v>Аптека №5</v>
      </c>
      <c r="K2875" t="str">
        <f t="shared" si="44"/>
        <v>є рецепт</v>
      </c>
    </row>
    <row r="2876" spans="1:11">
      <c r="A2876" s="4">
        <v>2875</v>
      </c>
      <c r="B2876" s="7">
        <v>45773</v>
      </c>
      <c r="C2876" s="5" t="s">
        <v>8</v>
      </c>
      <c r="D2876" s="6">
        <v>40</v>
      </c>
      <c r="E2876" s="20">
        <v>34</v>
      </c>
      <c r="F2876" s="6">
        <v>220</v>
      </c>
      <c r="G2876" s="6"/>
      <c r="H2876" s="6">
        <v>3875</v>
      </c>
      <c r="I2876" s="14">
        <f>SUMIF(Чек_позиція!D:D,Продаж!H2876,Чек_позиція!F:F)</f>
        <v>5418.95</v>
      </c>
      <c r="J2876" t="str">
        <f>VLOOKUP(D2876,Аптека!A:B,2,FALSE)</f>
        <v>Аптека №40</v>
      </c>
      <c r="K2876" t="str">
        <f t="shared" si="44"/>
        <v>нема рецепту</v>
      </c>
    </row>
    <row r="2877" spans="1:11">
      <c r="A2877" s="4">
        <v>2876</v>
      </c>
      <c r="B2877" s="7">
        <v>45661</v>
      </c>
      <c r="C2877" s="5" t="s">
        <v>8</v>
      </c>
      <c r="D2877" s="6">
        <v>59</v>
      </c>
      <c r="E2877" s="20">
        <v>415</v>
      </c>
      <c r="F2877" s="6">
        <v>239</v>
      </c>
      <c r="G2877" s="6"/>
      <c r="H2877" s="6">
        <v>3876</v>
      </c>
      <c r="I2877" s="14">
        <f>SUMIF(Чек_позиція!D:D,Продаж!H2877,Чек_позиція!F:F)</f>
        <v>632.34</v>
      </c>
      <c r="J2877" t="str">
        <f>VLOOKUP(D2877,Аптека!A:B,2,FALSE)</f>
        <v>Аптека №59</v>
      </c>
      <c r="K2877" t="str">
        <f t="shared" si="44"/>
        <v>нема рецепту</v>
      </c>
    </row>
    <row r="2878" spans="1:11">
      <c r="A2878" s="4">
        <v>2877</v>
      </c>
      <c r="B2878" s="7">
        <v>45801</v>
      </c>
      <c r="C2878" s="5" t="s">
        <v>2206</v>
      </c>
      <c r="D2878" s="6">
        <v>41</v>
      </c>
      <c r="E2878" s="20"/>
      <c r="F2878" s="6">
        <v>41</v>
      </c>
      <c r="G2878" s="6"/>
      <c r="H2878" s="6">
        <v>3877</v>
      </c>
      <c r="I2878" s="14">
        <f>SUMIF(Чек_позиція!D:D,Продаж!H2878,Чек_позиція!F:F)</f>
        <v>5944.7699999999995</v>
      </c>
      <c r="J2878" t="str">
        <f>VLOOKUP(D2878,Аптека!A:B,2,FALSE)</f>
        <v>Аптека №41</v>
      </c>
      <c r="K2878" t="str">
        <f t="shared" si="44"/>
        <v>нема рецепту</v>
      </c>
    </row>
    <row r="2879" spans="1:11">
      <c r="A2879" s="4">
        <v>2878</v>
      </c>
      <c r="B2879" s="7">
        <v>45697</v>
      </c>
      <c r="C2879" s="5" t="s">
        <v>2206</v>
      </c>
      <c r="D2879" s="6">
        <v>4</v>
      </c>
      <c r="E2879" s="20">
        <v>147</v>
      </c>
      <c r="F2879" s="6">
        <v>4</v>
      </c>
      <c r="G2879" s="6">
        <v>309</v>
      </c>
      <c r="H2879" s="6">
        <v>3878</v>
      </c>
      <c r="I2879" s="14">
        <f>SUMIF(Чек_позиція!D:D,Продаж!H2879,Чек_позиція!F:F)</f>
        <v>2633.5299999999997</v>
      </c>
      <c r="J2879" t="str">
        <f>VLOOKUP(D2879,Аптека!A:B,2,FALSE)</f>
        <v>Аптека №4</v>
      </c>
      <c r="K2879" t="str">
        <f t="shared" si="44"/>
        <v>є рецепт</v>
      </c>
    </row>
    <row r="2880" spans="1:11">
      <c r="A2880" s="4">
        <v>2879</v>
      </c>
      <c r="B2880" s="7">
        <v>45781</v>
      </c>
      <c r="C2880" s="5" t="s">
        <v>2206</v>
      </c>
      <c r="D2880" s="6">
        <v>53</v>
      </c>
      <c r="E2880" s="20"/>
      <c r="F2880" s="6">
        <v>353</v>
      </c>
      <c r="G2880" s="6"/>
      <c r="H2880" s="6">
        <v>3879</v>
      </c>
      <c r="I2880" s="14">
        <f>SUMIF(Чек_позиція!D:D,Продаж!H2880,Чек_позиція!F:F)</f>
        <v>1092.51</v>
      </c>
      <c r="J2880" t="str">
        <f>VLOOKUP(D2880,Аптека!A:B,2,FALSE)</f>
        <v>Аптека №53</v>
      </c>
      <c r="K2880" t="str">
        <f t="shared" si="44"/>
        <v>нема рецепту</v>
      </c>
    </row>
    <row r="2881" spans="1:11">
      <c r="A2881" s="4">
        <v>2880</v>
      </c>
      <c r="B2881" s="7">
        <v>45824</v>
      </c>
      <c r="C2881" s="5" t="s">
        <v>2206</v>
      </c>
      <c r="D2881" s="6">
        <v>18</v>
      </c>
      <c r="E2881" s="20">
        <v>96</v>
      </c>
      <c r="F2881" s="6">
        <v>318</v>
      </c>
      <c r="G2881" s="6"/>
      <c r="H2881" s="6">
        <v>3880</v>
      </c>
      <c r="I2881" s="14">
        <f>SUMIF(Чек_позиція!D:D,Продаж!H2881,Чек_позиція!F:F)</f>
        <v>1671.31</v>
      </c>
      <c r="J2881" t="str">
        <f>VLOOKUP(D2881,Аптека!A:B,2,FALSE)</f>
        <v>Аптека №18</v>
      </c>
      <c r="K2881" t="str">
        <f t="shared" si="44"/>
        <v>нема рецепту</v>
      </c>
    </row>
    <row r="2882" spans="1:11">
      <c r="A2882" s="4">
        <v>2881</v>
      </c>
      <c r="B2882" s="7">
        <v>45818</v>
      </c>
      <c r="C2882" s="5" t="s">
        <v>2206</v>
      </c>
      <c r="D2882" s="6">
        <v>21</v>
      </c>
      <c r="E2882" s="20"/>
      <c r="F2882" s="6">
        <v>21</v>
      </c>
      <c r="G2882" s="6"/>
      <c r="H2882" s="6">
        <v>3881</v>
      </c>
      <c r="I2882" s="14">
        <f>SUMIF(Чек_позиція!D:D,Продаж!H2882,Чек_позиція!F:F)</f>
        <v>1192.32</v>
      </c>
      <c r="J2882" t="str">
        <f>VLOOKUP(D2882,Аптека!A:B,2,FALSE)</f>
        <v>Аптека №21</v>
      </c>
      <c r="K2882" t="str">
        <f t="shared" si="44"/>
        <v>нема рецепту</v>
      </c>
    </row>
    <row r="2883" spans="1:11">
      <c r="A2883" s="4">
        <v>2882</v>
      </c>
      <c r="B2883" s="7">
        <v>45782</v>
      </c>
      <c r="C2883" s="5" t="s">
        <v>2206</v>
      </c>
      <c r="D2883" s="6">
        <v>26</v>
      </c>
      <c r="E2883" s="20">
        <v>334</v>
      </c>
      <c r="F2883" s="6">
        <v>146</v>
      </c>
      <c r="G2883" s="6"/>
      <c r="H2883" s="6">
        <v>3882</v>
      </c>
      <c r="I2883" s="14">
        <f>SUMIF(Чек_позиція!D:D,Продаж!H2883,Чек_позиція!F:F)</f>
        <v>4104.53</v>
      </c>
      <c r="J2883" t="str">
        <f>VLOOKUP(D2883,Аптека!A:B,2,FALSE)</f>
        <v>Аптека №26</v>
      </c>
      <c r="K2883" t="str">
        <f t="shared" ref="K2883:K2946" si="45">IF(G2883="", "нема рецепту","є рецепт")</f>
        <v>нема рецепту</v>
      </c>
    </row>
    <row r="2884" spans="1:11">
      <c r="A2884" s="4">
        <v>2883</v>
      </c>
      <c r="B2884" s="7">
        <v>45762</v>
      </c>
      <c r="C2884" s="5" t="s">
        <v>2206</v>
      </c>
      <c r="D2884" s="6">
        <v>15</v>
      </c>
      <c r="E2884" s="20">
        <v>560</v>
      </c>
      <c r="F2884" s="6">
        <v>315</v>
      </c>
      <c r="G2884" s="6">
        <v>894</v>
      </c>
      <c r="H2884" s="6">
        <v>3883</v>
      </c>
      <c r="I2884" s="14">
        <f>SUMIF(Чек_позиція!D:D,Продаж!H2884,Чек_позиція!F:F)</f>
        <v>3540.36</v>
      </c>
      <c r="J2884" t="str">
        <f>VLOOKUP(D2884,Аптека!A:B,2,FALSE)</f>
        <v>Аптека №15</v>
      </c>
      <c r="K2884" t="str">
        <f t="shared" si="45"/>
        <v>є рецепт</v>
      </c>
    </row>
    <row r="2885" spans="1:11">
      <c r="A2885" s="4">
        <v>2884</v>
      </c>
      <c r="B2885" s="7">
        <v>45678</v>
      </c>
      <c r="C2885" s="5" t="s">
        <v>8</v>
      </c>
      <c r="D2885" s="6">
        <v>33</v>
      </c>
      <c r="E2885" s="20">
        <v>379</v>
      </c>
      <c r="F2885" s="6">
        <v>33</v>
      </c>
      <c r="G2885" s="6"/>
      <c r="H2885" s="6">
        <v>3884</v>
      </c>
      <c r="I2885" s="14">
        <f>SUMIF(Чек_позиція!D:D,Продаж!H2885,Чек_позиція!F:F)</f>
        <v>1347.1799999999998</v>
      </c>
      <c r="J2885" t="str">
        <f>VLOOKUP(D2885,Аптека!A:B,2,FALSE)</f>
        <v>Аптека №33</v>
      </c>
      <c r="K2885" t="str">
        <f t="shared" si="45"/>
        <v>нема рецепту</v>
      </c>
    </row>
    <row r="2886" spans="1:11">
      <c r="A2886" s="4">
        <v>2885</v>
      </c>
      <c r="B2886" s="7">
        <v>45741</v>
      </c>
      <c r="C2886" s="5" t="s">
        <v>2206</v>
      </c>
      <c r="D2886" s="6">
        <v>1</v>
      </c>
      <c r="E2886" s="20">
        <v>205</v>
      </c>
      <c r="F2886" s="6">
        <v>181</v>
      </c>
      <c r="G2886" s="6">
        <v>758</v>
      </c>
      <c r="H2886" s="6">
        <v>3885</v>
      </c>
      <c r="I2886" s="14">
        <f>SUMIF(Чек_позиція!D:D,Продаж!H2886,Чек_позиція!F:F)</f>
        <v>2340.64</v>
      </c>
      <c r="J2886" t="str">
        <f>VLOOKUP(D2886,Аптека!A:B,2,FALSE)</f>
        <v>Аптека №1</v>
      </c>
      <c r="K2886" t="str">
        <f t="shared" si="45"/>
        <v>є рецепт</v>
      </c>
    </row>
    <row r="2887" spans="1:11">
      <c r="A2887" s="4">
        <v>2886</v>
      </c>
      <c r="B2887" s="7">
        <v>45676</v>
      </c>
      <c r="C2887" s="5" t="s">
        <v>2206</v>
      </c>
      <c r="D2887" s="6">
        <v>21</v>
      </c>
      <c r="E2887" s="20"/>
      <c r="F2887" s="6">
        <v>381</v>
      </c>
      <c r="G2887" s="6">
        <v>136</v>
      </c>
      <c r="H2887" s="6">
        <v>3886</v>
      </c>
      <c r="I2887" s="14">
        <f>SUMIF(Чек_позиція!D:D,Продаж!H2887,Чек_позиція!F:F)</f>
        <v>3827.08</v>
      </c>
      <c r="J2887" t="str">
        <f>VLOOKUP(D2887,Аптека!A:B,2,FALSE)</f>
        <v>Аптека №21</v>
      </c>
      <c r="K2887" t="str">
        <f t="shared" si="45"/>
        <v>є рецепт</v>
      </c>
    </row>
    <row r="2888" spans="1:11">
      <c r="A2888" s="4">
        <v>2887</v>
      </c>
      <c r="B2888" s="7">
        <v>45797</v>
      </c>
      <c r="C2888" s="5" t="s">
        <v>8</v>
      </c>
      <c r="D2888" s="6">
        <v>26</v>
      </c>
      <c r="E2888" s="20"/>
      <c r="F2888" s="6">
        <v>146</v>
      </c>
      <c r="G2888" s="6"/>
      <c r="H2888" s="6">
        <v>3887</v>
      </c>
      <c r="I2888" s="14">
        <f>SUMIF(Чек_позиція!D:D,Продаж!H2888,Чек_позиція!F:F)</f>
        <v>3138.4700000000003</v>
      </c>
      <c r="J2888" t="str">
        <f>VLOOKUP(D2888,Аптека!A:B,2,FALSE)</f>
        <v>Аптека №26</v>
      </c>
      <c r="K2888" t="str">
        <f t="shared" si="45"/>
        <v>нема рецепту</v>
      </c>
    </row>
    <row r="2889" spans="1:11">
      <c r="A2889" s="4">
        <v>2888</v>
      </c>
      <c r="B2889" s="7">
        <v>45684</v>
      </c>
      <c r="C2889" s="5" t="s">
        <v>2206</v>
      </c>
      <c r="D2889" s="6">
        <v>16</v>
      </c>
      <c r="E2889" s="20">
        <v>35</v>
      </c>
      <c r="F2889" s="6">
        <v>196</v>
      </c>
      <c r="G2889" s="6"/>
      <c r="H2889" s="6">
        <v>3888</v>
      </c>
      <c r="I2889" s="14">
        <f>SUMIF(Чек_позиція!D:D,Продаж!H2889,Чек_позиція!F:F)</f>
        <v>5393.33</v>
      </c>
      <c r="J2889" t="str">
        <f>VLOOKUP(D2889,Аптека!A:B,2,FALSE)</f>
        <v>Аптека №16</v>
      </c>
      <c r="K2889" t="str">
        <f t="shared" si="45"/>
        <v>нема рецепту</v>
      </c>
    </row>
    <row r="2890" spans="1:11">
      <c r="A2890" s="4">
        <v>2889</v>
      </c>
      <c r="B2890" s="7">
        <v>45773</v>
      </c>
      <c r="C2890" s="5" t="s">
        <v>2206</v>
      </c>
      <c r="D2890" s="6">
        <v>54</v>
      </c>
      <c r="E2890" s="20"/>
      <c r="F2890" s="6">
        <v>294</v>
      </c>
      <c r="G2890" s="6">
        <v>121</v>
      </c>
      <c r="H2890" s="6">
        <v>3889</v>
      </c>
      <c r="I2890" s="14">
        <f>SUMIF(Чек_позиція!D:D,Продаж!H2890,Чек_позиція!F:F)</f>
        <v>3106.02</v>
      </c>
      <c r="J2890" t="str">
        <f>VLOOKUP(D2890,Аптека!A:B,2,FALSE)</f>
        <v>Аптека №54</v>
      </c>
      <c r="K2890" t="str">
        <f t="shared" si="45"/>
        <v>є рецепт</v>
      </c>
    </row>
    <row r="2891" spans="1:11">
      <c r="A2891" s="4">
        <v>2890</v>
      </c>
      <c r="B2891" s="7">
        <v>45774</v>
      </c>
      <c r="C2891" s="5" t="s">
        <v>2206</v>
      </c>
      <c r="D2891" s="6">
        <v>38</v>
      </c>
      <c r="E2891" s="20">
        <v>412</v>
      </c>
      <c r="F2891" s="6">
        <v>38</v>
      </c>
      <c r="G2891" s="6"/>
      <c r="H2891" s="6">
        <v>3890</v>
      </c>
      <c r="I2891" s="14">
        <f>SUMIF(Чек_позиція!D:D,Продаж!H2891,Чек_позиція!F:F)</f>
        <v>4744.03</v>
      </c>
      <c r="J2891" t="str">
        <f>VLOOKUP(D2891,Аптека!A:B,2,FALSE)</f>
        <v>Аптека №38</v>
      </c>
      <c r="K2891" t="str">
        <f t="shared" si="45"/>
        <v>нема рецепту</v>
      </c>
    </row>
    <row r="2892" spans="1:11">
      <c r="A2892" s="4">
        <v>2891</v>
      </c>
      <c r="B2892" s="7">
        <v>45663</v>
      </c>
      <c r="C2892" s="5" t="s">
        <v>2206</v>
      </c>
      <c r="D2892" s="6">
        <v>22</v>
      </c>
      <c r="E2892" s="20">
        <v>559</v>
      </c>
      <c r="F2892" s="6">
        <v>322</v>
      </c>
      <c r="G2892" s="6">
        <v>1160</v>
      </c>
      <c r="H2892" s="6">
        <v>3891</v>
      </c>
      <c r="I2892" s="14">
        <f>SUMIF(Чек_позиція!D:D,Продаж!H2892,Чек_позиція!F:F)</f>
        <v>4726.0600000000004</v>
      </c>
      <c r="J2892" t="str">
        <f>VLOOKUP(D2892,Аптека!A:B,2,FALSE)</f>
        <v>Аптека №22</v>
      </c>
      <c r="K2892" t="str">
        <f t="shared" si="45"/>
        <v>є рецепт</v>
      </c>
    </row>
    <row r="2893" spans="1:11">
      <c r="A2893" s="4">
        <v>2892</v>
      </c>
      <c r="B2893" s="7">
        <v>45697</v>
      </c>
      <c r="C2893" s="5" t="s">
        <v>2206</v>
      </c>
      <c r="D2893" s="6">
        <v>46</v>
      </c>
      <c r="E2893" s="20"/>
      <c r="F2893" s="6">
        <v>166</v>
      </c>
      <c r="G2893" s="6">
        <v>484</v>
      </c>
      <c r="H2893" s="6">
        <v>3892</v>
      </c>
      <c r="I2893" s="14">
        <f>SUMIF(Чек_позиція!D:D,Продаж!H2893,Чек_позиція!F:F)</f>
        <v>4530.17</v>
      </c>
      <c r="J2893" t="str">
        <f>VLOOKUP(D2893,Аптека!A:B,2,FALSE)</f>
        <v>Аптека №46</v>
      </c>
      <c r="K2893" t="str">
        <f t="shared" si="45"/>
        <v>є рецепт</v>
      </c>
    </row>
    <row r="2894" spans="1:11">
      <c r="A2894" s="4">
        <v>2893</v>
      </c>
      <c r="B2894" s="7">
        <v>45680</v>
      </c>
      <c r="C2894" s="5" t="s">
        <v>2206</v>
      </c>
      <c r="D2894" s="6">
        <v>27</v>
      </c>
      <c r="E2894" s="20">
        <v>216</v>
      </c>
      <c r="F2894" s="6">
        <v>207</v>
      </c>
      <c r="G2894" s="6"/>
      <c r="H2894" s="6">
        <v>3893</v>
      </c>
      <c r="I2894" s="14">
        <f>SUMIF(Чек_позиція!D:D,Продаж!H2894,Чек_позиція!F:F)</f>
        <v>1068.07</v>
      </c>
      <c r="J2894" t="str">
        <f>VLOOKUP(D2894,Аптека!A:B,2,FALSE)</f>
        <v>Аптека №27</v>
      </c>
      <c r="K2894" t="str">
        <f t="shared" si="45"/>
        <v>нема рецепту</v>
      </c>
    </row>
    <row r="2895" spans="1:11">
      <c r="A2895" s="4">
        <v>2894</v>
      </c>
      <c r="B2895" s="7">
        <v>45686</v>
      </c>
      <c r="C2895" s="5" t="s">
        <v>8</v>
      </c>
      <c r="D2895" s="6">
        <v>22</v>
      </c>
      <c r="E2895" s="20">
        <v>371</v>
      </c>
      <c r="F2895" s="6">
        <v>202</v>
      </c>
      <c r="G2895" s="6">
        <v>684</v>
      </c>
      <c r="H2895" s="6">
        <v>3894</v>
      </c>
      <c r="I2895" s="14">
        <f>SUMIF(Чек_позиція!D:D,Продаж!H2895,Чек_позиція!F:F)</f>
        <v>5360.54</v>
      </c>
      <c r="J2895" t="str">
        <f>VLOOKUP(D2895,Аптека!A:B,2,FALSE)</f>
        <v>Аптека №22</v>
      </c>
      <c r="K2895" t="str">
        <f t="shared" si="45"/>
        <v>є рецепт</v>
      </c>
    </row>
    <row r="2896" spans="1:11">
      <c r="A2896" s="4">
        <v>2895</v>
      </c>
      <c r="B2896" s="7">
        <v>45670</v>
      </c>
      <c r="C2896" s="5" t="s">
        <v>8</v>
      </c>
      <c r="D2896" s="6">
        <v>45</v>
      </c>
      <c r="E2896" s="20">
        <v>382</v>
      </c>
      <c r="F2896" s="6">
        <v>345</v>
      </c>
      <c r="G2896" s="6"/>
      <c r="H2896" s="6">
        <v>3895</v>
      </c>
      <c r="I2896" s="14">
        <f>SUMIF(Чек_позиція!D:D,Продаж!H2896,Чек_позиція!F:F)</f>
        <v>2944.78</v>
      </c>
      <c r="J2896" t="str">
        <f>VLOOKUP(D2896,Аптека!A:B,2,FALSE)</f>
        <v>Аптека №45</v>
      </c>
      <c r="K2896" t="str">
        <f t="shared" si="45"/>
        <v>нема рецепту</v>
      </c>
    </row>
    <row r="2897" spans="1:11">
      <c r="A2897" s="4">
        <v>2896</v>
      </c>
      <c r="B2897" s="7">
        <v>45806</v>
      </c>
      <c r="C2897" s="5" t="s">
        <v>2206</v>
      </c>
      <c r="D2897" s="6">
        <v>45</v>
      </c>
      <c r="E2897" s="20">
        <v>274</v>
      </c>
      <c r="F2897" s="6">
        <v>345</v>
      </c>
      <c r="G2897" s="6"/>
      <c r="H2897" s="6">
        <v>3896</v>
      </c>
      <c r="I2897" s="14">
        <f>SUMIF(Чек_позиція!D:D,Продаж!H2897,Чек_позиція!F:F)</f>
        <v>4556.3799999999992</v>
      </c>
      <c r="J2897" t="str">
        <f>VLOOKUP(D2897,Аптека!A:B,2,FALSE)</f>
        <v>Аптека №45</v>
      </c>
      <c r="K2897" t="str">
        <f t="shared" si="45"/>
        <v>нема рецепту</v>
      </c>
    </row>
    <row r="2898" spans="1:11">
      <c r="A2898" s="4">
        <v>2897</v>
      </c>
      <c r="B2898" s="7">
        <v>45747</v>
      </c>
      <c r="C2898" s="5" t="s">
        <v>2206</v>
      </c>
      <c r="D2898" s="6">
        <v>54</v>
      </c>
      <c r="E2898" s="20">
        <v>308</v>
      </c>
      <c r="F2898" s="6">
        <v>174</v>
      </c>
      <c r="G2898" s="6">
        <v>83</v>
      </c>
      <c r="H2898" s="6">
        <v>3897</v>
      </c>
      <c r="I2898" s="14">
        <f>SUMIF(Чек_позиція!D:D,Продаж!H2898,Чек_позиція!F:F)</f>
        <v>7463.41</v>
      </c>
      <c r="J2898" t="str">
        <f>VLOOKUP(D2898,Аптека!A:B,2,FALSE)</f>
        <v>Аптека №54</v>
      </c>
      <c r="K2898" t="str">
        <f t="shared" si="45"/>
        <v>є рецепт</v>
      </c>
    </row>
    <row r="2899" spans="1:11">
      <c r="A2899" s="4">
        <v>2898</v>
      </c>
      <c r="B2899" s="7">
        <v>45742</v>
      </c>
      <c r="C2899" s="5" t="s">
        <v>2206</v>
      </c>
      <c r="D2899" s="6">
        <v>16</v>
      </c>
      <c r="E2899" s="20">
        <v>536</v>
      </c>
      <c r="F2899" s="6">
        <v>16</v>
      </c>
      <c r="G2899" s="6"/>
      <c r="H2899" s="6">
        <v>3898</v>
      </c>
      <c r="I2899" s="14">
        <f>SUMIF(Чек_позиція!D:D,Продаж!H2899,Чек_позиція!F:F)</f>
        <v>2799.9</v>
      </c>
      <c r="J2899" t="str">
        <f>VLOOKUP(D2899,Аптека!A:B,2,FALSE)</f>
        <v>Аптека №16</v>
      </c>
      <c r="K2899" t="str">
        <f t="shared" si="45"/>
        <v>нема рецепту</v>
      </c>
    </row>
    <row r="2900" spans="1:11">
      <c r="A2900" s="4">
        <v>2899</v>
      </c>
      <c r="B2900" s="7">
        <v>45663</v>
      </c>
      <c r="C2900" s="5" t="s">
        <v>2206</v>
      </c>
      <c r="D2900" s="6">
        <v>21</v>
      </c>
      <c r="E2900" s="20"/>
      <c r="F2900" s="6">
        <v>321</v>
      </c>
      <c r="G2900" s="6"/>
      <c r="H2900" s="6">
        <v>3899</v>
      </c>
      <c r="I2900" s="14">
        <f>SUMIF(Чек_позиція!D:D,Продаж!H2900,Чек_позиція!F:F)</f>
        <v>3266.5600000000004</v>
      </c>
      <c r="J2900" t="str">
        <f>VLOOKUP(D2900,Аптека!A:B,2,FALSE)</f>
        <v>Аптека №21</v>
      </c>
      <c r="K2900" t="str">
        <f t="shared" si="45"/>
        <v>нема рецепту</v>
      </c>
    </row>
    <row r="2901" spans="1:11">
      <c r="A2901" s="4">
        <v>2900</v>
      </c>
      <c r="B2901" s="7">
        <v>45741</v>
      </c>
      <c r="C2901" s="5" t="s">
        <v>2206</v>
      </c>
      <c r="D2901" s="6">
        <v>45</v>
      </c>
      <c r="E2901" s="20">
        <v>212</v>
      </c>
      <c r="F2901" s="6">
        <v>165</v>
      </c>
      <c r="G2901" s="6"/>
      <c r="H2901" s="6">
        <v>3900</v>
      </c>
      <c r="I2901" s="14">
        <f>SUMIF(Чек_позиція!D:D,Продаж!H2901,Чек_позиція!F:F)</f>
        <v>3808.35</v>
      </c>
      <c r="J2901" t="str">
        <f>VLOOKUP(D2901,Аптека!A:B,2,FALSE)</f>
        <v>Аптека №45</v>
      </c>
      <c r="K2901" t="str">
        <f t="shared" si="45"/>
        <v>нема рецепту</v>
      </c>
    </row>
    <row r="2902" spans="1:11">
      <c r="A2902" s="4">
        <v>2901</v>
      </c>
      <c r="B2902" s="7">
        <v>45832</v>
      </c>
      <c r="C2902" s="5" t="s">
        <v>8</v>
      </c>
      <c r="D2902" s="6">
        <v>53</v>
      </c>
      <c r="E2902" s="20">
        <v>270</v>
      </c>
      <c r="F2902" s="6">
        <v>113</v>
      </c>
      <c r="G2902" s="6"/>
      <c r="H2902" s="6">
        <v>3901</v>
      </c>
      <c r="I2902" s="14">
        <f>SUMIF(Чек_позиція!D:D,Продаж!H2902,Чек_позиція!F:F)</f>
        <v>2630.17</v>
      </c>
      <c r="J2902" t="str">
        <f>VLOOKUP(D2902,Аптека!A:B,2,FALSE)</f>
        <v>Аптека №53</v>
      </c>
      <c r="K2902" t="str">
        <f t="shared" si="45"/>
        <v>нема рецепту</v>
      </c>
    </row>
    <row r="2903" spans="1:11">
      <c r="A2903" s="4">
        <v>2902</v>
      </c>
      <c r="B2903" s="7">
        <v>45803</v>
      </c>
      <c r="C2903" s="5" t="s">
        <v>8</v>
      </c>
      <c r="D2903" s="6">
        <v>60</v>
      </c>
      <c r="E2903" s="20"/>
      <c r="F2903" s="6">
        <v>240</v>
      </c>
      <c r="G2903" s="6"/>
      <c r="H2903" s="6">
        <v>3902</v>
      </c>
      <c r="I2903" s="14">
        <f>SUMIF(Чек_позиція!D:D,Продаж!H2903,Чек_позиція!F:F)</f>
        <v>831.19</v>
      </c>
      <c r="J2903" t="str">
        <f>VLOOKUP(D2903,Аптека!A:B,2,FALSE)</f>
        <v>Аптека №60</v>
      </c>
      <c r="K2903" t="str">
        <f t="shared" si="45"/>
        <v>нема рецепту</v>
      </c>
    </row>
    <row r="2904" spans="1:11">
      <c r="A2904" s="4">
        <v>2903</v>
      </c>
      <c r="B2904" s="7">
        <v>45741</v>
      </c>
      <c r="C2904" s="5" t="s">
        <v>2206</v>
      </c>
      <c r="D2904" s="6">
        <v>31</v>
      </c>
      <c r="E2904" s="20">
        <v>433</v>
      </c>
      <c r="F2904" s="6">
        <v>91</v>
      </c>
      <c r="G2904" s="6">
        <v>271</v>
      </c>
      <c r="H2904" s="6">
        <v>3903</v>
      </c>
      <c r="I2904" s="14">
        <f>SUMIF(Чек_позиція!D:D,Продаж!H2904,Чек_позиція!F:F)</f>
        <v>2853.47</v>
      </c>
      <c r="J2904" t="str">
        <f>VLOOKUP(D2904,Аптека!A:B,2,FALSE)</f>
        <v>Аптека №31</v>
      </c>
      <c r="K2904" t="str">
        <f t="shared" si="45"/>
        <v>є рецепт</v>
      </c>
    </row>
    <row r="2905" spans="1:11">
      <c r="A2905" s="4">
        <v>2904</v>
      </c>
      <c r="B2905" s="7">
        <v>45783</v>
      </c>
      <c r="C2905" s="5" t="s">
        <v>8</v>
      </c>
      <c r="D2905" s="6">
        <v>7</v>
      </c>
      <c r="E2905" s="20">
        <v>81</v>
      </c>
      <c r="F2905" s="6">
        <v>7</v>
      </c>
      <c r="G2905" s="6"/>
      <c r="H2905" s="6">
        <v>3904</v>
      </c>
      <c r="I2905" s="14">
        <f>SUMIF(Чек_позиція!D:D,Продаж!H2905,Чек_позиція!F:F)</f>
        <v>4967.42</v>
      </c>
      <c r="J2905" t="str">
        <f>VLOOKUP(D2905,Аптека!A:B,2,FALSE)</f>
        <v>Аптека №7</v>
      </c>
      <c r="K2905" t="str">
        <f t="shared" si="45"/>
        <v>нема рецепту</v>
      </c>
    </row>
    <row r="2906" spans="1:11">
      <c r="A2906" s="4">
        <v>2905</v>
      </c>
      <c r="B2906" s="7">
        <v>45726</v>
      </c>
      <c r="C2906" s="5" t="s">
        <v>2206</v>
      </c>
      <c r="D2906" s="6">
        <v>36</v>
      </c>
      <c r="E2906" s="20">
        <v>302</v>
      </c>
      <c r="F2906" s="6">
        <v>156</v>
      </c>
      <c r="G2906" s="6"/>
      <c r="H2906" s="6">
        <v>3905</v>
      </c>
      <c r="I2906" s="14">
        <f>SUMIF(Чек_позиція!D:D,Продаж!H2906,Чек_позиція!F:F)</f>
        <v>3913.1499999999996</v>
      </c>
      <c r="J2906" t="str">
        <f>VLOOKUP(D2906,Аптека!A:B,2,FALSE)</f>
        <v>Аптека №36</v>
      </c>
      <c r="K2906" t="str">
        <f t="shared" si="45"/>
        <v>нема рецепту</v>
      </c>
    </row>
    <row r="2907" spans="1:11">
      <c r="A2907" s="4">
        <v>2906</v>
      </c>
      <c r="B2907" s="7">
        <v>45808</v>
      </c>
      <c r="C2907" s="5" t="s">
        <v>2206</v>
      </c>
      <c r="D2907" s="6">
        <v>60</v>
      </c>
      <c r="E2907" s="20">
        <v>250</v>
      </c>
      <c r="F2907" s="6">
        <v>120</v>
      </c>
      <c r="G2907" s="6">
        <v>396</v>
      </c>
      <c r="H2907" s="6">
        <v>3906</v>
      </c>
      <c r="I2907" s="14">
        <f>SUMIF(Чек_позиція!D:D,Продаж!H2907,Чек_позиція!F:F)</f>
        <v>2702.2</v>
      </c>
      <c r="J2907" t="str">
        <f>VLOOKUP(D2907,Аптека!A:B,2,FALSE)</f>
        <v>Аптека №60</v>
      </c>
      <c r="K2907" t="str">
        <f t="shared" si="45"/>
        <v>є рецепт</v>
      </c>
    </row>
    <row r="2908" spans="1:11">
      <c r="A2908" s="4">
        <v>2907</v>
      </c>
      <c r="B2908" s="7">
        <v>45755</v>
      </c>
      <c r="C2908" s="5" t="s">
        <v>2206</v>
      </c>
      <c r="D2908" s="6">
        <v>10</v>
      </c>
      <c r="E2908" s="20"/>
      <c r="F2908" s="6">
        <v>310</v>
      </c>
      <c r="G2908" s="6"/>
      <c r="H2908" s="6">
        <v>3907</v>
      </c>
      <c r="I2908" s="14">
        <f>SUMIF(Чек_позиція!D:D,Продаж!H2908,Чек_позиція!F:F)</f>
        <v>4086.83</v>
      </c>
      <c r="J2908" t="str">
        <f>VLOOKUP(D2908,Аптека!A:B,2,FALSE)</f>
        <v>Аптека №10</v>
      </c>
      <c r="K2908" t="str">
        <f t="shared" si="45"/>
        <v>нема рецепту</v>
      </c>
    </row>
    <row r="2909" spans="1:11">
      <c r="A2909" s="4">
        <v>2908</v>
      </c>
      <c r="B2909" s="7">
        <v>45660</v>
      </c>
      <c r="C2909" s="5" t="s">
        <v>2206</v>
      </c>
      <c r="D2909" s="6">
        <v>40</v>
      </c>
      <c r="E2909" s="20">
        <v>343</v>
      </c>
      <c r="F2909" s="6">
        <v>400</v>
      </c>
      <c r="G2909" s="6"/>
      <c r="H2909" s="6">
        <v>3908</v>
      </c>
      <c r="I2909" s="14">
        <f>SUMIF(Чек_позиція!D:D,Продаж!H2909,Чек_позиція!F:F)</f>
        <v>256.8</v>
      </c>
      <c r="J2909" t="str">
        <f>VLOOKUP(D2909,Аптека!A:B,2,FALSE)</f>
        <v>Аптека №40</v>
      </c>
      <c r="K2909" t="str">
        <f t="shared" si="45"/>
        <v>нема рецепту</v>
      </c>
    </row>
    <row r="2910" spans="1:11">
      <c r="A2910" s="4">
        <v>2909</v>
      </c>
      <c r="B2910" s="7">
        <v>45751</v>
      </c>
      <c r="C2910" s="5" t="s">
        <v>8</v>
      </c>
      <c r="D2910" s="6">
        <v>3</v>
      </c>
      <c r="E2910" s="20">
        <v>511</v>
      </c>
      <c r="F2910" s="6">
        <v>303</v>
      </c>
      <c r="G2910" s="6">
        <v>969</v>
      </c>
      <c r="H2910" s="6">
        <v>3909</v>
      </c>
      <c r="I2910" s="14">
        <f>SUMIF(Чек_позиція!D:D,Продаж!H2910,Чек_позиція!F:F)</f>
        <v>804.68</v>
      </c>
      <c r="J2910" t="str">
        <f>VLOOKUP(D2910,Аптека!A:B,2,FALSE)</f>
        <v>Аптека №3</v>
      </c>
      <c r="K2910" t="str">
        <f t="shared" si="45"/>
        <v>є рецепт</v>
      </c>
    </row>
    <row r="2911" spans="1:11">
      <c r="A2911" s="4">
        <v>2910</v>
      </c>
      <c r="B2911" s="7">
        <v>45822</v>
      </c>
      <c r="C2911" s="5" t="s">
        <v>8</v>
      </c>
      <c r="D2911" s="6">
        <v>45</v>
      </c>
      <c r="E2911" s="20">
        <v>336</v>
      </c>
      <c r="F2911" s="6">
        <v>225</v>
      </c>
      <c r="G2911" s="6"/>
      <c r="H2911" s="6">
        <v>3910</v>
      </c>
      <c r="I2911" s="14">
        <f>SUMIF(Чек_позиція!D:D,Продаж!H2911,Чек_позиція!F:F)</f>
        <v>7590.46</v>
      </c>
      <c r="J2911" t="str">
        <f>VLOOKUP(D2911,Аптека!A:B,2,FALSE)</f>
        <v>Аптека №45</v>
      </c>
      <c r="K2911" t="str">
        <f t="shared" si="45"/>
        <v>нема рецепту</v>
      </c>
    </row>
    <row r="2912" spans="1:11">
      <c r="A2912" s="4">
        <v>2911</v>
      </c>
      <c r="B2912" s="7">
        <v>45772</v>
      </c>
      <c r="C2912" s="5" t="s">
        <v>2206</v>
      </c>
      <c r="D2912" s="6">
        <v>14</v>
      </c>
      <c r="E2912" s="20">
        <v>356</v>
      </c>
      <c r="F2912" s="6">
        <v>374</v>
      </c>
      <c r="G2912" s="6"/>
      <c r="H2912" s="6">
        <v>3911</v>
      </c>
      <c r="I2912" s="14">
        <f>SUMIF(Чек_позиція!D:D,Продаж!H2912,Чек_позиція!F:F)</f>
        <v>3755.7299999999996</v>
      </c>
      <c r="J2912" t="str">
        <f>VLOOKUP(D2912,Аптека!A:B,2,FALSE)</f>
        <v>Аптека №14</v>
      </c>
      <c r="K2912" t="str">
        <f t="shared" si="45"/>
        <v>нема рецепту</v>
      </c>
    </row>
    <row r="2913" spans="1:11">
      <c r="A2913" s="4">
        <v>2912</v>
      </c>
      <c r="B2913" s="7">
        <v>45707</v>
      </c>
      <c r="C2913" s="5" t="s">
        <v>2206</v>
      </c>
      <c r="D2913" s="6">
        <v>49</v>
      </c>
      <c r="E2913" s="20">
        <v>402</v>
      </c>
      <c r="F2913" s="6">
        <v>349</v>
      </c>
      <c r="G2913" s="6"/>
      <c r="H2913" s="6">
        <v>3912</v>
      </c>
      <c r="I2913" s="14">
        <f>SUMIF(Чек_позиція!D:D,Продаж!H2913,Чек_позиція!F:F)</f>
        <v>9930.26</v>
      </c>
      <c r="J2913" t="str">
        <f>VLOOKUP(D2913,Аптека!A:B,2,FALSE)</f>
        <v>Аптека №49</v>
      </c>
      <c r="K2913" t="str">
        <f t="shared" si="45"/>
        <v>нема рецепту</v>
      </c>
    </row>
    <row r="2914" spans="1:11">
      <c r="A2914" s="4">
        <v>2913</v>
      </c>
      <c r="B2914" s="7">
        <v>45808</v>
      </c>
      <c r="C2914" s="5" t="s">
        <v>8</v>
      </c>
      <c r="D2914" s="6">
        <v>36</v>
      </c>
      <c r="E2914" s="20">
        <v>104</v>
      </c>
      <c r="F2914" s="6">
        <v>96</v>
      </c>
      <c r="G2914" s="6"/>
      <c r="H2914" s="6">
        <v>3913</v>
      </c>
      <c r="I2914" s="14">
        <f>SUMIF(Чек_позиція!D:D,Продаж!H2914,Чек_позиція!F:F)</f>
        <v>3141.9900000000002</v>
      </c>
      <c r="J2914" t="str">
        <f>VLOOKUP(D2914,Аптека!A:B,2,FALSE)</f>
        <v>Аптека №36</v>
      </c>
      <c r="K2914" t="str">
        <f t="shared" si="45"/>
        <v>нема рецепту</v>
      </c>
    </row>
    <row r="2915" spans="1:11">
      <c r="A2915" s="4">
        <v>2914</v>
      </c>
      <c r="B2915" s="7">
        <v>45716</v>
      </c>
      <c r="C2915" s="5" t="s">
        <v>8</v>
      </c>
      <c r="D2915" s="6">
        <v>48</v>
      </c>
      <c r="E2915" s="20">
        <v>461</v>
      </c>
      <c r="F2915" s="6">
        <v>48</v>
      </c>
      <c r="G2915" s="6"/>
      <c r="H2915" s="6">
        <v>3914</v>
      </c>
      <c r="I2915" s="14">
        <f>SUMIF(Чек_позиція!D:D,Продаж!H2915,Чек_позиція!F:F)</f>
        <v>991.16000000000008</v>
      </c>
      <c r="J2915" t="str">
        <f>VLOOKUP(D2915,Аптека!A:B,2,FALSE)</f>
        <v>Аптека №48</v>
      </c>
      <c r="K2915" t="str">
        <f t="shared" si="45"/>
        <v>нема рецепту</v>
      </c>
    </row>
    <row r="2916" spans="1:11">
      <c r="A2916" s="4">
        <v>2915</v>
      </c>
      <c r="B2916" s="7">
        <v>45691</v>
      </c>
      <c r="C2916" s="5" t="s">
        <v>2206</v>
      </c>
      <c r="D2916" s="6">
        <v>20</v>
      </c>
      <c r="E2916" s="20">
        <v>92</v>
      </c>
      <c r="F2916" s="6">
        <v>80</v>
      </c>
      <c r="G2916" s="6"/>
      <c r="H2916" s="6">
        <v>3915</v>
      </c>
      <c r="I2916" s="14">
        <f>SUMIF(Чек_позиція!D:D,Продаж!H2916,Чек_позиція!F:F)</f>
        <v>1734.84</v>
      </c>
      <c r="J2916" t="str">
        <f>VLOOKUP(D2916,Аптека!A:B,2,FALSE)</f>
        <v>Аптека №20</v>
      </c>
      <c r="K2916" t="str">
        <f t="shared" si="45"/>
        <v>нема рецепту</v>
      </c>
    </row>
    <row r="2917" spans="1:11">
      <c r="A2917" s="4">
        <v>2916</v>
      </c>
      <c r="B2917" s="7">
        <v>45719</v>
      </c>
      <c r="C2917" s="5" t="s">
        <v>2206</v>
      </c>
      <c r="D2917" s="6">
        <v>58</v>
      </c>
      <c r="E2917" s="20">
        <v>72</v>
      </c>
      <c r="F2917" s="6">
        <v>358</v>
      </c>
      <c r="G2917" s="6">
        <v>803</v>
      </c>
      <c r="H2917" s="6">
        <v>3916</v>
      </c>
      <c r="I2917" s="14">
        <f>SUMIF(Чек_позиція!D:D,Продаж!H2917,Чек_позиція!F:F)</f>
        <v>5169.17</v>
      </c>
      <c r="J2917" t="str">
        <f>VLOOKUP(D2917,Аптека!A:B,2,FALSE)</f>
        <v>Аптека №58</v>
      </c>
      <c r="K2917" t="str">
        <f t="shared" si="45"/>
        <v>є рецепт</v>
      </c>
    </row>
    <row r="2918" spans="1:11">
      <c r="A2918" s="4">
        <v>2917</v>
      </c>
      <c r="B2918" s="7">
        <v>45738</v>
      </c>
      <c r="C2918" s="5" t="s">
        <v>2206</v>
      </c>
      <c r="D2918" s="6">
        <v>26</v>
      </c>
      <c r="E2918" s="20"/>
      <c r="F2918" s="6">
        <v>26</v>
      </c>
      <c r="G2918" s="6">
        <v>417</v>
      </c>
      <c r="H2918" s="6">
        <v>3917</v>
      </c>
      <c r="I2918" s="14">
        <f>SUMIF(Чек_позиція!D:D,Продаж!H2918,Чек_позиція!F:F)</f>
        <v>1477.12</v>
      </c>
      <c r="J2918" t="str">
        <f>VLOOKUP(D2918,Аптека!A:B,2,FALSE)</f>
        <v>Аптека №26</v>
      </c>
      <c r="K2918" t="str">
        <f t="shared" si="45"/>
        <v>є рецепт</v>
      </c>
    </row>
    <row r="2919" spans="1:11">
      <c r="A2919" s="4">
        <v>2918</v>
      </c>
      <c r="B2919" s="7">
        <v>45670</v>
      </c>
      <c r="C2919" s="5" t="s">
        <v>2206</v>
      </c>
      <c r="D2919" s="6">
        <v>19</v>
      </c>
      <c r="E2919" s="20">
        <v>52</v>
      </c>
      <c r="F2919" s="6">
        <v>19</v>
      </c>
      <c r="G2919" s="6">
        <v>1277</v>
      </c>
      <c r="H2919" s="6">
        <v>3918</v>
      </c>
      <c r="I2919" s="14">
        <f>SUMIF(Чек_позиція!D:D,Продаж!H2919,Чек_позиція!F:F)</f>
        <v>6965.6799999999994</v>
      </c>
      <c r="J2919" t="str">
        <f>VLOOKUP(D2919,Аптека!A:B,2,FALSE)</f>
        <v>Аптека №19</v>
      </c>
      <c r="K2919" t="str">
        <f t="shared" si="45"/>
        <v>є рецепт</v>
      </c>
    </row>
    <row r="2920" spans="1:11">
      <c r="A2920" s="4">
        <v>2919</v>
      </c>
      <c r="B2920" s="7">
        <v>45679</v>
      </c>
      <c r="C2920" s="5" t="s">
        <v>8</v>
      </c>
      <c r="D2920" s="6">
        <v>55</v>
      </c>
      <c r="E2920" s="20"/>
      <c r="F2920" s="6">
        <v>235</v>
      </c>
      <c r="G2920" s="6"/>
      <c r="H2920" s="6">
        <v>3919</v>
      </c>
      <c r="I2920" s="14">
        <f>SUMIF(Чек_позиція!D:D,Продаж!H2920,Чек_позиція!F:F)</f>
        <v>4448.5200000000004</v>
      </c>
      <c r="J2920" t="str">
        <f>VLOOKUP(D2920,Аптека!A:B,2,FALSE)</f>
        <v>Аптека №55</v>
      </c>
      <c r="K2920" t="str">
        <f t="shared" si="45"/>
        <v>нема рецепту</v>
      </c>
    </row>
    <row r="2921" spans="1:11">
      <c r="A2921" s="4">
        <v>2920</v>
      </c>
      <c r="B2921" s="7">
        <v>45811</v>
      </c>
      <c r="C2921" s="5" t="s">
        <v>2206</v>
      </c>
      <c r="D2921" s="6">
        <v>53</v>
      </c>
      <c r="E2921" s="20">
        <v>485</v>
      </c>
      <c r="F2921" s="6">
        <v>353</v>
      </c>
      <c r="G2921" s="6">
        <v>162</v>
      </c>
      <c r="H2921" s="6">
        <v>3920</v>
      </c>
      <c r="I2921" s="14">
        <f>SUMIF(Чек_позиція!D:D,Продаж!H2921,Чек_позиція!F:F)</f>
        <v>900.56</v>
      </c>
      <c r="J2921" t="str">
        <f>VLOOKUP(D2921,Аптека!A:B,2,FALSE)</f>
        <v>Аптека №53</v>
      </c>
      <c r="K2921" t="str">
        <f t="shared" si="45"/>
        <v>є рецепт</v>
      </c>
    </row>
    <row r="2922" spans="1:11">
      <c r="A2922" s="4">
        <v>2921</v>
      </c>
      <c r="B2922" s="7">
        <v>45730</v>
      </c>
      <c r="C2922" s="5" t="s">
        <v>8</v>
      </c>
      <c r="D2922" s="6">
        <v>38</v>
      </c>
      <c r="E2922" s="20">
        <v>167</v>
      </c>
      <c r="F2922" s="6">
        <v>98</v>
      </c>
      <c r="G2922" s="6">
        <v>373</v>
      </c>
      <c r="H2922" s="6">
        <v>3921</v>
      </c>
      <c r="I2922" s="14">
        <f>SUMIF(Чек_позиція!D:D,Продаж!H2922,Чек_позиція!F:F)</f>
        <v>4034.76</v>
      </c>
      <c r="J2922" t="str">
        <f>VLOOKUP(D2922,Аптека!A:B,2,FALSE)</f>
        <v>Аптека №38</v>
      </c>
      <c r="K2922" t="str">
        <f t="shared" si="45"/>
        <v>є рецепт</v>
      </c>
    </row>
    <row r="2923" spans="1:11">
      <c r="A2923" s="4">
        <v>2922</v>
      </c>
      <c r="B2923" s="7">
        <v>45725</v>
      </c>
      <c r="C2923" s="5" t="s">
        <v>2206</v>
      </c>
      <c r="D2923" s="6">
        <v>10</v>
      </c>
      <c r="E2923" s="20"/>
      <c r="F2923" s="6">
        <v>10</v>
      </c>
      <c r="G2923" s="6"/>
      <c r="H2923" s="6">
        <v>3922</v>
      </c>
      <c r="I2923" s="14">
        <f>SUMIF(Чек_позиція!D:D,Продаж!H2923,Чек_позиція!F:F)</f>
        <v>3345.1900000000005</v>
      </c>
      <c r="J2923" t="str">
        <f>VLOOKUP(D2923,Аптека!A:B,2,FALSE)</f>
        <v>Аптека №10</v>
      </c>
      <c r="K2923" t="str">
        <f t="shared" si="45"/>
        <v>нема рецепту</v>
      </c>
    </row>
    <row r="2924" spans="1:11">
      <c r="A2924" s="4">
        <v>2923</v>
      </c>
      <c r="B2924" s="7">
        <v>45774</v>
      </c>
      <c r="C2924" s="5" t="s">
        <v>8</v>
      </c>
      <c r="D2924" s="6">
        <v>11</v>
      </c>
      <c r="E2924" s="20">
        <v>563</v>
      </c>
      <c r="F2924" s="6">
        <v>11</v>
      </c>
      <c r="G2924" s="6"/>
      <c r="H2924" s="6">
        <v>3923</v>
      </c>
      <c r="I2924" s="14">
        <f>SUMIF(Чек_позиція!D:D,Продаж!H2924,Чек_позиція!F:F)</f>
        <v>5053.24</v>
      </c>
      <c r="J2924" t="str">
        <f>VLOOKUP(D2924,Аптека!A:B,2,FALSE)</f>
        <v>Аптека №11</v>
      </c>
      <c r="K2924" t="str">
        <f t="shared" si="45"/>
        <v>нема рецепту</v>
      </c>
    </row>
    <row r="2925" spans="1:11">
      <c r="A2925" s="4">
        <v>2924</v>
      </c>
      <c r="B2925" s="7">
        <v>45799</v>
      </c>
      <c r="C2925" s="5" t="s">
        <v>8</v>
      </c>
      <c r="D2925" s="6">
        <v>14</v>
      </c>
      <c r="E2925" s="20">
        <v>168</v>
      </c>
      <c r="F2925" s="6">
        <v>74</v>
      </c>
      <c r="G2925" s="6">
        <v>886</v>
      </c>
      <c r="H2925" s="6">
        <v>3924</v>
      </c>
      <c r="I2925" s="14">
        <f>SUMIF(Чек_позиція!D:D,Продаж!H2925,Чек_позиція!F:F)</f>
        <v>1935.72</v>
      </c>
      <c r="J2925" t="str">
        <f>VLOOKUP(D2925,Аптека!A:B,2,FALSE)</f>
        <v>Аптека №14</v>
      </c>
      <c r="K2925" t="str">
        <f t="shared" si="45"/>
        <v>є рецепт</v>
      </c>
    </row>
    <row r="2926" spans="1:11">
      <c r="A2926" s="4">
        <v>2925</v>
      </c>
      <c r="B2926" s="7">
        <v>45837</v>
      </c>
      <c r="C2926" s="5" t="s">
        <v>8</v>
      </c>
      <c r="D2926" s="6">
        <v>37</v>
      </c>
      <c r="E2926" s="20">
        <v>3</v>
      </c>
      <c r="F2926" s="6">
        <v>397</v>
      </c>
      <c r="G2926" s="6">
        <v>1143</v>
      </c>
      <c r="H2926" s="6">
        <v>3925</v>
      </c>
      <c r="I2926" s="14">
        <f>SUMIF(Чек_позиція!D:D,Продаж!H2926,Чек_позиція!F:F)</f>
        <v>1068.8399999999999</v>
      </c>
      <c r="J2926" t="str">
        <f>VLOOKUP(D2926,Аптека!A:B,2,FALSE)</f>
        <v>Аптека №37</v>
      </c>
      <c r="K2926" t="str">
        <f t="shared" si="45"/>
        <v>є рецепт</v>
      </c>
    </row>
    <row r="2927" spans="1:11">
      <c r="A2927" s="4">
        <v>2926</v>
      </c>
      <c r="B2927" s="7">
        <v>45688</v>
      </c>
      <c r="C2927" s="5" t="s">
        <v>8</v>
      </c>
      <c r="D2927" s="6">
        <v>54</v>
      </c>
      <c r="E2927" s="20">
        <v>327</v>
      </c>
      <c r="F2927" s="6">
        <v>234</v>
      </c>
      <c r="G2927" s="6"/>
      <c r="H2927" s="6">
        <v>3926</v>
      </c>
      <c r="I2927" s="14">
        <f>SUMIF(Чек_позиція!D:D,Продаж!H2927,Чек_позиція!F:F)</f>
        <v>7595.25</v>
      </c>
      <c r="J2927" t="str">
        <f>VLOOKUP(D2927,Аптека!A:B,2,FALSE)</f>
        <v>Аптека №54</v>
      </c>
      <c r="K2927" t="str">
        <f t="shared" si="45"/>
        <v>нема рецепту</v>
      </c>
    </row>
    <row r="2928" spans="1:11">
      <c r="A2928" s="4">
        <v>2927</v>
      </c>
      <c r="B2928" s="7">
        <v>45714</v>
      </c>
      <c r="C2928" s="5" t="s">
        <v>2206</v>
      </c>
      <c r="D2928" s="6">
        <v>39</v>
      </c>
      <c r="E2928" s="20"/>
      <c r="F2928" s="6">
        <v>39</v>
      </c>
      <c r="G2928" s="6">
        <v>820</v>
      </c>
      <c r="H2928" s="6">
        <v>3927</v>
      </c>
      <c r="I2928" s="14">
        <f>SUMIF(Чек_позиція!D:D,Продаж!H2928,Чек_позиція!F:F)</f>
        <v>3205.77</v>
      </c>
      <c r="J2928" t="str">
        <f>VLOOKUP(D2928,Аптека!A:B,2,FALSE)</f>
        <v>Аптека №39</v>
      </c>
      <c r="K2928" t="str">
        <f t="shared" si="45"/>
        <v>є рецепт</v>
      </c>
    </row>
    <row r="2929" spans="1:11">
      <c r="A2929" s="4">
        <v>2928</v>
      </c>
      <c r="B2929" s="7">
        <v>45710</v>
      </c>
      <c r="C2929" s="5" t="s">
        <v>2206</v>
      </c>
      <c r="D2929" s="6">
        <v>43</v>
      </c>
      <c r="E2929" s="20">
        <v>159</v>
      </c>
      <c r="F2929" s="6">
        <v>103</v>
      </c>
      <c r="G2929" s="6"/>
      <c r="H2929" s="6">
        <v>3928</v>
      </c>
      <c r="I2929" s="14">
        <f>SUMIF(Чек_позиція!D:D,Продаж!H2929,Чек_позиція!F:F)</f>
        <v>4120.71</v>
      </c>
      <c r="J2929" t="str">
        <f>VLOOKUP(D2929,Аптека!A:B,2,FALSE)</f>
        <v>Аптека №43</v>
      </c>
      <c r="K2929" t="str">
        <f t="shared" si="45"/>
        <v>нема рецепту</v>
      </c>
    </row>
    <row r="2930" spans="1:11">
      <c r="A2930" s="4">
        <v>2929</v>
      </c>
      <c r="B2930" s="7">
        <v>45781</v>
      </c>
      <c r="C2930" s="5" t="s">
        <v>8</v>
      </c>
      <c r="D2930" s="6">
        <v>36</v>
      </c>
      <c r="E2930" s="20"/>
      <c r="F2930" s="6">
        <v>276</v>
      </c>
      <c r="G2930" s="6">
        <v>185</v>
      </c>
      <c r="H2930" s="6">
        <v>3929</v>
      </c>
      <c r="I2930" s="14">
        <f>SUMIF(Чек_позиція!D:D,Продаж!H2930,Чек_позиція!F:F)</f>
        <v>642.48</v>
      </c>
      <c r="J2930" t="str">
        <f>VLOOKUP(D2930,Аптека!A:B,2,FALSE)</f>
        <v>Аптека №36</v>
      </c>
      <c r="K2930" t="str">
        <f t="shared" si="45"/>
        <v>є рецепт</v>
      </c>
    </row>
    <row r="2931" spans="1:11">
      <c r="A2931" s="4">
        <v>2930</v>
      </c>
      <c r="B2931" s="7">
        <v>45699</v>
      </c>
      <c r="C2931" s="5" t="s">
        <v>8</v>
      </c>
      <c r="D2931" s="6">
        <v>34</v>
      </c>
      <c r="E2931" s="20">
        <v>145</v>
      </c>
      <c r="F2931" s="6">
        <v>274</v>
      </c>
      <c r="G2931" s="6"/>
      <c r="H2931" s="6">
        <v>3930</v>
      </c>
      <c r="I2931" s="14">
        <f>SUMIF(Чек_позиція!D:D,Продаж!H2931,Чек_позиція!F:F)</f>
        <v>6441.82</v>
      </c>
      <c r="J2931" t="str">
        <f>VLOOKUP(D2931,Аптека!A:B,2,FALSE)</f>
        <v>Аптека №34</v>
      </c>
      <c r="K2931" t="str">
        <f t="shared" si="45"/>
        <v>нема рецепту</v>
      </c>
    </row>
    <row r="2932" spans="1:11">
      <c r="A2932" s="4">
        <v>2931</v>
      </c>
      <c r="B2932" s="7">
        <v>45827</v>
      </c>
      <c r="C2932" s="5" t="s">
        <v>2206</v>
      </c>
      <c r="D2932" s="6">
        <v>50</v>
      </c>
      <c r="E2932" s="20"/>
      <c r="F2932" s="6">
        <v>110</v>
      </c>
      <c r="G2932" s="6"/>
      <c r="H2932" s="6">
        <v>3931</v>
      </c>
      <c r="I2932" s="14">
        <f>SUMIF(Чек_позиція!D:D,Продаж!H2932,Чек_позиція!F:F)</f>
        <v>8939.86</v>
      </c>
      <c r="J2932" t="str">
        <f>VLOOKUP(D2932,Аптека!A:B,2,FALSE)</f>
        <v>Аптека №50</v>
      </c>
      <c r="K2932" t="str">
        <f t="shared" si="45"/>
        <v>нема рецепту</v>
      </c>
    </row>
    <row r="2933" spans="1:11">
      <c r="A2933" s="4">
        <v>2932</v>
      </c>
      <c r="B2933" s="7">
        <v>45742</v>
      </c>
      <c r="C2933" s="5" t="s">
        <v>2206</v>
      </c>
      <c r="D2933" s="6">
        <v>9</v>
      </c>
      <c r="E2933" s="20">
        <v>429</v>
      </c>
      <c r="F2933" s="6">
        <v>249</v>
      </c>
      <c r="G2933" s="6"/>
      <c r="H2933" s="6">
        <v>3932</v>
      </c>
      <c r="I2933" s="14">
        <f>SUMIF(Чек_позиція!D:D,Продаж!H2933,Чек_позиція!F:F)</f>
        <v>5798.6900000000005</v>
      </c>
      <c r="J2933" t="str">
        <f>VLOOKUP(D2933,Аптека!A:B,2,FALSE)</f>
        <v>Аптека №9</v>
      </c>
      <c r="K2933" t="str">
        <f t="shared" si="45"/>
        <v>нема рецепту</v>
      </c>
    </row>
    <row r="2934" spans="1:11">
      <c r="A2934" s="4">
        <v>2933</v>
      </c>
      <c r="B2934" s="7">
        <v>45798</v>
      </c>
      <c r="C2934" s="5" t="s">
        <v>8</v>
      </c>
      <c r="D2934" s="6">
        <v>59</v>
      </c>
      <c r="E2934" s="20">
        <v>262</v>
      </c>
      <c r="F2934" s="6">
        <v>299</v>
      </c>
      <c r="G2934" s="6"/>
      <c r="H2934" s="6">
        <v>3933</v>
      </c>
      <c r="I2934" s="14">
        <f>SUMIF(Чек_позиція!D:D,Продаж!H2934,Чек_позиція!F:F)</f>
        <v>5051.16</v>
      </c>
      <c r="J2934" t="str">
        <f>VLOOKUP(D2934,Аптека!A:B,2,FALSE)</f>
        <v>Аптека №59</v>
      </c>
      <c r="K2934" t="str">
        <f t="shared" si="45"/>
        <v>нема рецепту</v>
      </c>
    </row>
    <row r="2935" spans="1:11">
      <c r="A2935" s="4">
        <v>2934</v>
      </c>
      <c r="B2935" s="7">
        <v>45816</v>
      </c>
      <c r="C2935" s="5" t="s">
        <v>2206</v>
      </c>
      <c r="D2935" s="6">
        <v>15</v>
      </c>
      <c r="E2935" s="20"/>
      <c r="F2935" s="6">
        <v>15</v>
      </c>
      <c r="G2935" s="6"/>
      <c r="H2935" s="6">
        <v>3934</v>
      </c>
      <c r="I2935" s="14">
        <f>SUMIF(Чек_позиція!D:D,Продаж!H2935,Чек_позиція!F:F)</f>
        <v>1588.56</v>
      </c>
      <c r="J2935" t="str">
        <f>VLOOKUP(D2935,Аптека!A:B,2,FALSE)</f>
        <v>Аптека №15</v>
      </c>
      <c r="K2935" t="str">
        <f t="shared" si="45"/>
        <v>нема рецепту</v>
      </c>
    </row>
    <row r="2936" spans="1:11">
      <c r="A2936" s="4">
        <v>2935</v>
      </c>
      <c r="B2936" s="7">
        <v>45740</v>
      </c>
      <c r="C2936" s="5" t="s">
        <v>8</v>
      </c>
      <c r="D2936" s="6">
        <v>43</v>
      </c>
      <c r="E2936" s="20"/>
      <c r="F2936" s="6">
        <v>103</v>
      </c>
      <c r="G2936" s="6"/>
      <c r="H2936" s="6">
        <v>3935</v>
      </c>
      <c r="I2936" s="14">
        <f>SUMIF(Чек_позиція!D:D,Продаж!H2936,Чек_позиція!F:F)</f>
        <v>7599.3099999999995</v>
      </c>
      <c r="J2936" t="str">
        <f>VLOOKUP(D2936,Аптека!A:B,2,FALSE)</f>
        <v>Аптека №43</v>
      </c>
      <c r="K2936" t="str">
        <f t="shared" si="45"/>
        <v>нема рецепту</v>
      </c>
    </row>
    <row r="2937" spans="1:11">
      <c r="A2937" s="4">
        <v>2936</v>
      </c>
      <c r="B2937" s="7">
        <v>45688</v>
      </c>
      <c r="C2937" s="5" t="s">
        <v>2206</v>
      </c>
      <c r="D2937" s="6">
        <v>10</v>
      </c>
      <c r="E2937" s="20">
        <v>148</v>
      </c>
      <c r="F2937" s="6">
        <v>10</v>
      </c>
      <c r="G2937" s="6">
        <v>910</v>
      </c>
      <c r="H2937" s="6">
        <v>3936</v>
      </c>
      <c r="I2937" s="14">
        <f>SUMIF(Чек_позиція!D:D,Продаж!H2937,Чек_позиція!F:F)</f>
        <v>1800.28</v>
      </c>
      <c r="J2937" t="str">
        <f>VLOOKUP(D2937,Аптека!A:B,2,FALSE)</f>
        <v>Аптека №10</v>
      </c>
      <c r="K2937" t="str">
        <f t="shared" si="45"/>
        <v>є рецепт</v>
      </c>
    </row>
    <row r="2938" spans="1:11">
      <c r="A2938" s="4">
        <v>2937</v>
      </c>
      <c r="B2938" s="7">
        <v>45781</v>
      </c>
      <c r="C2938" s="5" t="s">
        <v>8</v>
      </c>
      <c r="D2938" s="6">
        <v>39</v>
      </c>
      <c r="E2938" s="20"/>
      <c r="F2938" s="6">
        <v>159</v>
      </c>
      <c r="G2938" s="6"/>
      <c r="H2938" s="6">
        <v>3937</v>
      </c>
      <c r="I2938" s="14">
        <f>SUMIF(Чек_позиція!D:D,Продаж!H2938,Чек_позиція!F:F)</f>
        <v>8853.0400000000009</v>
      </c>
      <c r="J2938" t="str">
        <f>VLOOKUP(D2938,Аптека!A:B,2,FALSE)</f>
        <v>Аптека №39</v>
      </c>
      <c r="K2938" t="str">
        <f t="shared" si="45"/>
        <v>нема рецепту</v>
      </c>
    </row>
    <row r="2939" spans="1:11">
      <c r="A2939" s="4">
        <v>2938</v>
      </c>
      <c r="B2939" s="7">
        <v>45807</v>
      </c>
      <c r="C2939" s="5" t="s">
        <v>2206</v>
      </c>
      <c r="D2939" s="6">
        <v>3</v>
      </c>
      <c r="E2939" s="20">
        <v>130</v>
      </c>
      <c r="F2939" s="6">
        <v>123</v>
      </c>
      <c r="G2939" s="6"/>
      <c r="H2939" s="6">
        <v>3938</v>
      </c>
      <c r="I2939" s="14">
        <f>SUMIF(Чек_позиція!D:D,Продаж!H2939,Чек_позиція!F:F)</f>
        <v>1378.6799999999998</v>
      </c>
      <c r="J2939" t="str">
        <f>VLOOKUP(D2939,Аптека!A:B,2,FALSE)</f>
        <v>Аптека №3</v>
      </c>
      <c r="K2939" t="str">
        <f t="shared" si="45"/>
        <v>нема рецепту</v>
      </c>
    </row>
    <row r="2940" spans="1:11">
      <c r="A2940" s="4">
        <v>2939</v>
      </c>
      <c r="B2940" s="7">
        <v>45819</v>
      </c>
      <c r="C2940" s="5" t="s">
        <v>8</v>
      </c>
      <c r="D2940" s="6">
        <v>33</v>
      </c>
      <c r="E2940" s="20">
        <v>225</v>
      </c>
      <c r="F2940" s="6">
        <v>213</v>
      </c>
      <c r="G2940" s="6"/>
      <c r="H2940" s="6">
        <v>3939</v>
      </c>
      <c r="I2940" s="14">
        <f>SUMIF(Чек_позиція!D:D,Продаж!H2940,Чек_позиція!F:F)</f>
        <v>4402.24</v>
      </c>
      <c r="J2940" t="str">
        <f>VLOOKUP(D2940,Аптека!A:B,2,FALSE)</f>
        <v>Аптека №33</v>
      </c>
      <c r="K2940" t="str">
        <f t="shared" si="45"/>
        <v>нема рецепту</v>
      </c>
    </row>
    <row r="2941" spans="1:11">
      <c r="A2941" s="4">
        <v>2940</v>
      </c>
      <c r="B2941" s="7">
        <v>45726</v>
      </c>
      <c r="C2941" s="5" t="s">
        <v>2206</v>
      </c>
      <c r="D2941" s="6">
        <v>52</v>
      </c>
      <c r="E2941" s="20"/>
      <c r="F2941" s="6">
        <v>292</v>
      </c>
      <c r="G2941" s="6"/>
      <c r="H2941" s="6">
        <v>3940</v>
      </c>
      <c r="I2941" s="14">
        <f>SUMIF(Чек_позиція!D:D,Продаж!H2941,Чек_позиція!F:F)</f>
        <v>10316.030000000001</v>
      </c>
      <c r="J2941" t="str">
        <f>VLOOKUP(D2941,Аптека!A:B,2,FALSE)</f>
        <v>Аптека №52</v>
      </c>
      <c r="K2941" t="str">
        <f t="shared" si="45"/>
        <v>нема рецепту</v>
      </c>
    </row>
    <row r="2942" spans="1:11">
      <c r="A2942" s="4">
        <v>2941</v>
      </c>
      <c r="B2942" s="7">
        <v>45778</v>
      </c>
      <c r="C2942" s="5" t="s">
        <v>2206</v>
      </c>
      <c r="D2942" s="6">
        <v>45</v>
      </c>
      <c r="E2942" s="20">
        <v>412</v>
      </c>
      <c r="F2942" s="6">
        <v>45</v>
      </c>
      <c r="G2942" s="6">
        <v>1268</v>
      </c>
      <c r="H2942" s="6">
        <v>3941</v>
      </c>
      <c r="I2942" s="14">
        <f>SUMIF(Чек_позиція!D:D,Продаж!H2942,Чек_позиція!F:F)</f>
        <v>1144.1999999999998</v>
      </c>
      <c r="J2942" t="str">
        <f>VLOOKUP(D2942,Аптека!A:B,2,FALSE)</f>
        <v>Аптека №45</v>
      </c>
      <c r="K2942" t="str">
        <f t="shared" si="45"/>
        <v>є рецепт</v>
      </c>
    </row>
    <row r="2943" spans="1:11">
      <c r="A2943" s="4">
        <v>2942</v>
      </c>
      <c r="B2943" s="7">
        <v>45730</v>
      </c>
      <c r="C2943" s="5" t="s">
        <v>2206</v>
      </c>
      <c r="D2943" s="6">
        <v>2</v>
      </c>
      <c r="E2943" s="20">
        <v>437</v>
      </c>
      <c r="F2943" s="6">
        <v>2</v>
      </c>
      <c r="G2943" s="6"/>
      <c r="H2943" s="6">
        <v>3942</v>
      </c>
      <c r="I2943" s="14">
        <f>SUMIF(Чек_позиція!D:D,Продаж!H2943,Чек_позиція!F:F)</f>
        <v>3934.32</v>
      </c>
      <c r="J2943" t="str">
        <f>VLOOKUP(D2943,Аптека!A:B,2,FALSE)</f>
        <v>Аптека №2</v>
      </c>
      <c r="K2943" t="str">
        <f t="shared" si="45"/>
        <v>нема рецепту</v>
      </c>
    </row>
    <row r="2944" spans="1:11">
      <c r="A2944" s="4">
        <v>2943</v>
      </c>
      <c r="B2944" s="7">
        <v>45676</v>
      </c>
      <c r="C2944" s="5" t="s">
        <v>8</v>
      </c>
      <c r="D2944" s="6">
        <v>35</v>
      </c>
      <c r="E2944" s="20">
        <v>506</v>
      </c>
      <c r="F2944" s="6">
        <v>95</v>
      </c>
      <c r="G2944" s="6">
        <v>225</v>
      </c>
      <c r="H2944" s="6">
        <v>3943</v>
      </c>
      <c r="I2944" s="14">
        <f>SUMIF(Чек_позиція!D:D,Продаж!H2944,Чек_позиція!F:F)</f>
        <v>3160.42</v>
      </c>
      <c r="J2944" t="str">
        <f>VLOOKUP(D2944,Аптека!A:B,2,FALSE)</f>
        <v>Аптека №35</v>
      </c>
      <c r="K2944" t="str">
        <f t="shared" si="45"/>
        <v>є рецепт</v>
      </c>
    </row>
    <row r="2945" spans="1:11">
      <c r="A2945" s="4">
        <v>2944</v>
      </c>
      <c r="B2945" s="7">
        <v>45723</v>
      </c>
      <c r="C2945" s="5" t="s">
        <v>2206</v>
      </c>
      <c r="D2945" s="6">
        <v>5</v>
      </c>
      <c r="E2945" s="20">
        <v>550</v>
      </c>
      <c r="F2945" s="6">
        <v>65</v>
      </c>
      <c r="G2945" s="6"/>
      <c r="H2945" s="6">
        <v>3944</v>
      </c>
      <c r="I2945" s="14">
        <f>SUMIF(Чек_позиція!D:D,Продаж!H2945,Чек_позиція!F:F)</f>
        <v>4220.5</v>
      </c>
      <c r="J2945" t="str">
        <f>VLOOKUP(D2945,Аптека!A:B,2,FALSE)</f>
        <v>Аптека №5</v>
      </c>
      <c r="K2945" t="str">
        <f t="shared" si="45"/>
        <v>нема рецепту</v>
      </c>
    </row>
    <row r="2946" spans="1:11">
      <c r="A2946" s="4">
        <v>2945</v>
      </c>
      <c r="B2946" s="7">
        <v>45772</v>
      </c>
      <c r="C2946" s="5" t="s">
        <v>2206</v>
      </c>
      <c r="D2946" s="6">
        <v>37</v>
      </c>
      <c r="E2946" s="20">
        <v>175</v>
      </c>
      <c r="F2946" s="6">
        <v>397</v>
      </c>
      <c r="G2946" s="6"/>
      <c r="H2946" s="6">
        <v>3945</v>
      </c>
      <c r="I2946" s="14">
        <f>SUMIF(Чек_позиція!D:D,Продаж!H2946,Чек_позиція!F:F)</f>
        <v>4029.45</v>
      </c>
      <c r="J2946" t="str">
        <f>VLOOKUP(D2946,Аптека!A:B,2,FALSE)</f>
        <v>Аптека №37</v>
      </c>
      <c r="K2946" t="str">
        <f t="shared" si="45"/>
        <v>нема рецепту</v>
      </c>
    </row>
    <row r="2947" spans="1:11">
      <c r="A2947" s="4">
        <v>2946</v>
      </c>
      <c r="B2947" s="7">
        <v>45665</v>
      </c>
      <c r="C2947" s="5" t="s">
        <v>2206</v>
      </c>
      <c r="D2947" s="6">
        <v>30</v>
      </c>
      <c r="E2947" s="20">
        <v>511</v>
      </c>
      <c r="F2947" s="6">
        <v>330</v>
      </c>
      <c r="G2947" s="6">
        <v>46</v>
      </c>
      <c r="H2947" s="6">
        <v>3946</v>
      </c>
      <c r="I2947" s="14">
        <f>SUMIF(Чек_позиція!D:D,Продаж!H2947,Чек_позиція!F:F)</f>
        <v>5331.17</v>
      </c>
      <c r="J2947" t="str">
        <f>VLOOKUP(D2947,Аптека!A:B,2,FALSE)</f>
        <v>Аптека №30</v>
      </c>
      <c r="K2947" t="str">
        <f t="shared" ref="K2947:K3010" si="46">IF(G2947="", "нема рецепту","є рецепт")</f>
        <v>є рецепт</v>
      </c>
    </row>
    <row r="2948" spans="1:11">
      <c r="A2948" s="4">
        <v>2947</v>
      </c>
      <c r="B2948" s="7">
        <v>45736</v>
      </c>
      <c r="C2948" s="5" t="s">
        <v>8</v>
      </c>
      <c r="D2948" s="6">
        <v>6</v>
      </c>
      <c r="E2948" s="20"/>
      <c r="F2948" s="6">
        <v>306</v>
      </c>
      <c r="G2948" s="6"/>
      <c r="H2948" s="6">
        <v>3947</v>
      </c>
      <c r="I2948" s="14">
        <f>SUMIF(Чек_позиція!D:D,Продаж!H2948,Чек_позиція!F:F)</f>
        <v>5016.8600000000006</v>
      </c>
      <c r="J2948" t="str">
        <f>VLOOKUP(D2948,Аптека!A:B,2,FALSE)</f>
        <v>Аптека №6</v>
      </c>
      <c r="K2948" t="str">
        <f t="shared" si="46"/>
        <v>нема рецепту</v>
      </c>
    </row>
    <row r="2949" spans="1:11">
      <c r="A2949" s="4">
        <v>2948</v>
      </c>
      <c r="B2949" s="7">
        <v>45721</v>
      </c>
      <c r="C2949" s="5" t="s">
        <v>8</v>
      </c>
      <c r="D2949" s="6">
        <v>56</v>
      </c>
      <c r="E2949" s="20">
        <v>102</v>
      </c>
      <c r="F2949" s="6">
        <v>236</v>
      </c>
      <c r="G2949" s="6"/>
      <c r="H2949" s="6">
        <v>3948</v>
      </c>
      <c r="I2949" s="14">
        <f>SUMIF(Чек_позиція!D:D,Продаж!H2949,Чек_позиція!F:F)</f>
        <v>4685.82</v>
      </c>
      <c r="J2949" t="str">
        <f>VLOOKUP(D2949,Аптека!A:B,2,FALSE)</f>
        <v>Аптека №56</v>
      </c>
      <c r="K2949" t="str">
        <f t="shared" si="46"/>
        <v>нема рецепту</v>
      </c>
    </row>
    <row r="2950" spans="1:11">
      <c r="A2950" s="4">
        <v>2949</v>
      </c>
      <c r="B2950" s="7">
        <v>45810</v>
      </c>
      <c r="C2950" s="5" t="s">
        <v>2206</v>
      </c>
      <c r="D2950" s="6">
        <v>59</v>
      </c>
      <c r="E2950" s="20"/>
      <c r="F2950" s="6">
        <v>119</v>
      </c>
      <c r="G2950" s="6">
        <v>99</v>
      </c>
      <c r="H2950" s="6">
        <v>3949</v>
      </c>
      <c r="I2950" s="14">
        <f>SUMIF(Чек_позиція!D:D,Продаж!H2950,Чек_позиція!F:F)</f>
        <v>5866.41</v>
      </c>
      <c r="J2950" t="str">
        <f>VLOOKUP(D2950,Аптека!A:B,2,FALSE)</f>
        <v>Аптека №59</v>
      </c>
      <c r="K2950" t="str">
        <f t="shared" si="46"/>
        <v>є рецепт</v>
      </c>
    </row>
    <row r="2951" spans="1:11">
      <c r="A2951" s="4">
        <v>2950</v>
      </c>
      <c r="B2951" s="7">
        <v>45786</v>
      </c>
      <c r="C2951" s="5" t="s">
        <v>2206</v>
      </c>
      <c r="D2951" s="6">
        <v>22</v>
      </c>
      <c r="E2951" s="20">
        <v>512</v>
      </c>
      <c r="F2951" s="6">
        <v>142</v>
      </c>
      <c r="G2951" s="6"/>
      <c r="H2951" s="6">
        <v>3950</v>
      </c>
      <c r="I2951" s="14">
        <f>SUMIF(Чек_позиція!D:D,Продаж!H2951,Чек_позиція!F:F)</f>
        <v>5808.3300000000008</v>
      </c>
      <c r="J2951" t="str">
        <f>VLOOKUP(D2951,Аптека!A:B,2,FALSE)</f>
        <v>Аптека №22</v>
      </c>
      <c r="K2951" t="str">
        <f t="shared" si="46"/>
        <v>нема рецепту</v>
      </c>
    </row>
    <row r="2952" spans="1:11">
      <c r="A2952" s="4">
        <v>2951</v>
      </c>
      <c r="B2952" s="7">
        <v>45798</v>
      </c>
      <c r="C2952" s="5" t="s">
        <v>2206</v>
      </c>
      <c r="D2952" s="6">
        <v>2</v>
      </c>
      <c r="E2952" s="20">
        <v>131</v>
      </c>
      <c r="F2952" s="6">
        <v>182</v>
      </c>
      <c r="G2952" s="6"/>
      <c r="H2952" s="6">
        <v>3951</v>
      </c>
      <c r="I2952" s="14">
        <f>SUMIF(Чек_позиція!D:D,Продаж!H2952,Чек_позиція!F:F)</f>
        <v>3180.79</v>
      </c>
      <c r="J2952" t="str">
        <f>VLOOKUP(D2952,Аптека!A:B,2,FALSE)</f>
        <v>Аптека №2</v>
      </c>
      <c r="K2952" t="str">
        <f t="shared" si="46"/>
        <v>нема рецепту</v>
      </c>
    </row>
    <row r="2953" spans="1:11">
      <c r="A2953" s="4">
        <v>2952</v>
      </c>
      <c r="B2953" s="7">
        <v>45832</v>
      </c>
      <c r="C2953" s="5" t="s">
        <v>2206</v>
      </c>
      <c r="D2953" s="6">
        <v>30</v>
      </c>
      <c r="E2953" s="20">
        <v>553</v>
      </c>
      <c r="F2953" s="6">
        <v>210</v>
      </c>
      <c r="G2953" s="6"/>
      <c r="H2953" s="6">
        <v>3952</v>
      </c>
      <c r="I2953" s="14">
        <f>SUMIF(Чек_позиція!D:D,Продаж!H2953,Чек_позиція!F:F)</f>
        <v>2188.52</v>
      </c>
      <c r="J2953" t="str">
        <f>VLOOKUP(D2953,Аптека!A:B,2,FALSE)</f>
        <v>Аптека №30</v>
      </c>
      <c r="K2953" t="str">
        <f t="shared" si="46"/>
        <v>нема рецепту</v>
      </c>
    </row>
    <row r="2954" spans="1:11">
      <c r="A2954" s="4">
        <v>2953</v>
      </c>
      <c r="B2954" s="7">
        <v>45750</v>
      </c>
      <c r="C2954" s="5" t="s">
        <v>2206</v>
      </c>
      <c r="D2954" s="6">
        <v>15</v>
      </c>
      <c r="E2954" s="20"/>
      <c r="F2954" s="6">
        <v>15</v>
      </c>
      <c r="G2954" s="6">
        <v>235</v>
      </c>
      <c r="H2954" s="6">
        <v>3953</v>
      </c>
      <c r="I2954" s="14">
        <f>SUMIF(Чек_позиція!D:D,Продаж!H2954,Чек_позиція!F:F)</f>
        <v>3781.64</v>
      </c>
      <c r="J2954" t="str">
        <f>VLOOKUP(D2954,Аптека!A:B,2,FALSE)</f>
        <v>Аптека №15</v>
      </c>
      <c r="K2954" t="str">
        <f t="shared" si="46"/>
        <v>є рецепт</v>
      </c>
    </row>
    <row r="2955" spans="1:11">
      <c r="A2955" s="4">
        <v>2954</v>
      </c>
      <c r="B2955" s="7">
        <v>45777</v>
      </c>
      <c r="C2955" s="5" t="s">
        <v>2206</v>
      </c>
      <c r="D2955" s="6">
        <v>50</v>
      </c>
      <c r="E2955" s="20">
        <v>246</v>
      </c>
      <c r="F2955" s="6">
        <v>170</v>
      </c>
      <c r="G2955" s="6"/>
      <c r="H2955" s="6">
        <v>3954</v>
      </c>
      <c r="I2955" s="14">
        <f>SUMIF(Чек_позиція!D:D,Продаж!H2955,Чек_позиція!F:F)</f>
        <v>7008.66</v>
      </c>
      <c r="J2955" t="str">
        <f>VLOOKUP(D2955,Аптека!A:B,2,FALSE)</f>
        <v>Аптека №50</v>
      </c>
      <c r="K2955" t="str">
        <f t="shared" si="46"/>
        <v>нема рецепту</v>
      </c>
    </row>
    <row r="2956" spans="1:11">
      <c r="A2956" s="4">
        <v>2955</v>
      </c>
      <c r="B2956" s="7">
        <v>45777</v>
      </c>
      <c r="C2956" s="5" t="s">
        <v>2206</v>
      </c>
      <c r="D2956" s="6">
        <v>59</v>
      </c>
      <c r="E2956" s="20"/>
      <c r="F2956" s="6">
        <v>359</v>
      </c>
      <c r="G2956" s="6"/>
      <c r="H2956" s="6">
        <v>3955</v>
      </c>
      <c r="I2956" s="14">
        <f>SUMIF(Чек_позиція!D:D,Продаж!H2956,Чек_позиція!F:F)</f>
        <v>2934.44</v>
      </c>
      <c r="J2956" t="str">
        <f>VLOOKUP(D2956,Аптека!A:B,2,FALSE)</f>
        <v>Аптека №59</v>
      </c>
      <c r="K2956" t="str">
        <f t="shared" si="46"/>
        <v>нема рецепту</v>
      </c>
    </row>
    <row r="2957" spans="1:11">
      <c r="A2957" s="4">
        <v>2956</v>
      </c>
      <c r="B2957" s="7">
        <v>45765</v>
      </c>
      <c r="C2957" s="5" t="s">
        <v>8</v>
      </c>
      <c r="D2957" s="6">
        <v>45</v>
      </c>
      <c r="E2957" s="20">
        <v>366</v>
      </c>
      <c r="F2957" s="6">
        <v>225</v>
      </c>
      <c r="G2957" s="6"/>
      <c r="H2957" s="6">
        <v>3956</v>
      </c>
      <c r="I2957" s="14">
        <f>SUMIF(Чек_позиція!D:D,Продаж!H2957,Чек_позиція!F:F)</f>
        <v>7446.8499999999995</v>
      </c>
      <c r="J2957" t="str">
        <f>VLOOKUP(D2957,Аптека!A:B,2,FALSE)</f>
        <v>Аптека №45</v>
      </c>
      <c r="K2957" t="str">
        <f t="shared" si="46"/>
        <v>нема рецепту</v>
      </c>
    </row>
    <row r="2958" spans="1:11">
      <c r="A2958" s="4">
        <v>2957</v>
      </c>
      <c r="B2958" s="7">
        <v>45828</v>
      </c>
      <c r="C2958" s="5" t="s">
        <v>2206</v>
      </c>
      <c r="D2958" s="6">
        <v>45</v>
      </c>
      <c r="E2958" s="20">
        <v>275</v>
      </c>
      <c r="F2958" s="6">
        <v>45</v>
      </c>
      <c r="G2958" s="6"/>
      <c r="H2958" s="6">
        <v>3957</v>
      </c>
      <c r="I2958" s="14">
        <f>SUMIF(Чек_позиція!D:D,Продаж!H2958,Чек_позиція!F:F)</f>
        <v>4850.09</v>
      </c>
      <c r="J2958" t="str">
        <f>VLOOKUP(D2958,Аптека!A:B,2,FALSE)</f>
        <v>Аптека №45</v>
      </c>
      <c r="K2958" t="str">
        <f t="shared" si="46"/>
        <v>нема рецепту</v>
      </c>
    </row>
    <row r="2959" spans="1:11">
      <c r="A2959" s="4">
        <v>2958</v>
      </c>
      <c r="B2959" s="7">
        <v>45692</v>
      </c>
      <c r="C2959" s="5" t="s">
        <v>2206</v>
      </c>
      <c r="D2959" s="6">
        <v>11</v>
      </c>
      <c r="E2959" s="20">
        <v>431</v>
      </c>
      <c r="F2959" s="6">
        <v>191</v>
      </c>
      <c r="G2959" s="6"/>
      <c r="H2959" s="6">
        <v>3958</v>
      </c>
      <c r="I2959" s="14">
        <f>SUMIF(Чек_позиція!D:D,Продаж!H2959,Чек_позиція!F:F)</f>
        <v>452.24</v>
      </c>
      <c r="J2959" t="str">
        <f>VLOOKUP(D2959,Аптека!A:B,2,FALSE)</f>
        <v>Аптека №11</v>
      </c>
      <c r="K2959" t="str">
        <f t="shared" si="46"/>
        <v>нема рецепту</v>
      </c>
    </row>
    <row r="2960" spans="1:11">
      <c r="A2960" s="4">
        <v>2959</v>
      </c>
      <c r="B2960" s="7">
        <v>45779</v>
      </c>
      <c r="C2960" s="5" t="s">
        <v>2206</v>
      </c>
      <c r="D2960" s="6">
        <v>25</v>
      </c>
      <c r="E2960" s="20"/>
      <c r="F2960" s="6">
        <v>145</v>
      </c>
      <c r="G2960" s="6"/>
      <c r="H2960" s="6">
        <v>3959</v>
      </c>
      <c r="I2960" s="14">
        <f>SUMIF(Чек_позиція!D:D,Продаж!H2960,Чек_позиція!F:F)</f>
        <v>4036.71</v>
      </c>
      <c r="J2960" t="str">
        <f>VLOOKUP(D2960,Аптека!A:B,2,FALSE)</f>
        <v>Аптека №25</v>
      </c>
      <c r="K2960" t="str">
        <f t="shared" si="46"/>
        <v>нема рецепту</v>
      </c>
    </row>
    <row r="2961" spans="1:11">
      <c r="A2961" s="4">
        <v>2960</v>
      </c>
      <c r="B2961" s="7">
        <v>45713</v>
      </c>
      <c r="C2961" s="5" t="s">
        <v>2206</v>
      </c>
      <c r="D2961" s="6">
        <v>14</v>
      </c>
      <c r="E2961" s="20"/>
      <c r="F2961" s="6">
        <v>194</v>
      </c>
      <c r="G2961" s="6"/>
      <c r="H2961" s="6">
        <v>3960</v>
      </c>
      <c r="I2961" s="14">
        <f>SUMIF(Чек_позиція!D:D,Продаж!H2961,Чек_позиція!F:F)</f>
        <v>5154.7199999999993</v>
      </c>
      <c r="J2961" t="str">
        <f>VLOOKUP(D2961,Аптека!A:B,2,FALSE)</f>
        <v>Аптека №14</v>
      </c>
      <c r="K2961" t="str">
        <f t="shared" si="46"/>
        <v>нема рецепту</v>
      </c>
    </row>
    <row r="2962" spans="1:11">
      <c r="A2962" s="4">
        <v>2961</v>
      </c>
      <c r="B2962" s="7">
        <v>45802</v>
      </c>
      <c r="C2962" s="5" t="s">
        <v>2206</v>
      </c>
      <c r="D2962" s="6">
        <v>49</v>
      </c>
      <c r="E2962" s="20"/>
      <c r="F2962" s="6">
        <v>49</v>
      </c>
      <c r="G2962" s="6"/>
      <c r="H2962" s="6">
        <v>3961</v>
      </c>
      <c r="I2962" s="14">
        <f>SUMIF(Чек_позиція!D:D,Продаж!H2962,Чек_позиція!F:F)</f>
        <v>2466.27</v>
      </c>
      <c r="J2962" t="str">
        <f>VLOOKUP(D2962,Аптека!A:B,2,FALSE)</f>
        <v>Аптека №49</v>
      </c>
      <c r="K2962" t="str">
        <f t="shared" si="46"/>
        <v>нема рецепту</v>
      </c>
    </row>
    <row r="2963" spans="1:11">
      <c r="A2963" s="4">
        <v>2962</v>
      </c>
      <c r="B2963" s="7">
        <v>45743</v>
      </c>
      <c r="C2963" s="5" t="s">
        <v>2206</v>
      </c>
      <c r="D2963" s="6">
        <v>19</v>
      </c>
      <c r="E2963" s="20">
        <v>182</v>
      </c>
      <c r="F2963" s="6">
        <v>199</v>
      </c>
      <c r="G2963" s="6"/>
      <c r="H2963" s="6">
        <v>3962</v>
      </c>
      <c r="I2963" s="14">
        <f>SUMIF(Чек_позиція!D:D,Продаж!H2963,Чек_позиція!F:F)</f>
        <v>5140.0600000000004</v>
      </c>
      <c r="J2963" t="str">
        <f>VLOOKUP(D2963,Аптека!A:B,2,FALSE)</f>
        <v>Аптека №19</v>
      </c>
      <c r="K2963" t="str">
        <f t="shared" si="46"/>
        <v>нема рецепту</v>
      </c>
    </row>
    <row r="2964" spans="1:11">
      <c r="A2964" s="4">
        <v>2963</v>
      </c>
      <c r="B2964" s="7">
        <v>45727</v>
      </c>
      <c r="C2964" s="5" t="s">
        <v>2206</v>
      </c>
      <c r="D2964" s="6">
        <v>49</v>
      </c>
      <c r="E2964" s="20">
        <v>246</v>
      </c>
      <c r="F2964" s="6">
        <v>169</v>
      </c>
      <c r="G2964" s="6">
        <v>708</v>
      </c>
      <c r="H2964" s="6">
        <v>3963</v>
      </c>
      <c r="I2964" s="14">
        <f>SUMIF(Чек_позиція!D:D,Продаж!H2964,Чек_позиція!F:F)</f>
        <v>5407.58</v>
      </c>
      <c r="J2964" t="str">
        <f>VLOOKUP(D2964,Аптека!A:B,2,FALSE)</f>
        <v>Аптека №49</v>
      </c>
      <c r="K2964" t="str">
        <f t="shared" si="46"/>
        <v>є рецепт</v>
      </c>
    </row>
    <row r="2965" spans="1:11">
      <c r="A2965" s="4">
        <v>2964</v>
      </c>
      <c r="B2965" s="7">
        <v>45827</v>
      </c>
      <c r="C2965" s="5" t="s">
        <v>8</v>
      </c>
      <c r="D2965" s="6">
        <v>33</v>
      </c>
      <c r="E2965" s="20">
        <v>420</v>
      </c>
      <c r="F2965" s="6">
        <v>33</v>
      </c>
      <c r="G2965" s="6"/>
      <c r="H2965" s="6">
        <v>3964</v>
      </c>
      <c r="I2965" s="14">
        <f>SUMIF(Чек_позиція!D:D,Продаж!H2965,Чек_позиція!F:F)</f>
        <v>2698.12</v>
      </c>
      <c r="J2965" t="str">
        <f>VLOOKUP(D2965,Аптека!A:B,2,FALSE)</f>
        <v>Аптека №33</v>
      </c>
      <c r="K2965" t="str">
        <f t="shared" si="46"/>
        <v>нема рецепту</v>
      </c>
    </row>
    <row r="2966" spans="1:11">
      <c r="A2966" s="4">
        <v>2965</v>
      </c>
      <c r="B2966" s="7">
        <v>45671</v>
      </c>
      <c r="C2966" s="5" t="s">
        <v>2206</v>
      </c>
      <c r="D2966" s="6">
        <v>4</v>
      </c>
      <c r="E2966" s="20">
        <v>553</v>
      </c>
      <c r="F2966" s="6">
        <v>4</v>
      </c>
      <c r="G2966" s="6"/>
      <c r="H2966" s="6">
        <v>3965</v>
      </c>
      <c r="I2966" s="14">
        <f>SUMIF(Чек_позиція!D:D,Продаж!H2966,Чек_позиція!F:F)</f>
        <v>5556.16</v>
      </c>
      <c r="J2966" t="str">
        <f>VLOOKUP(D2966,Аптека!A:B,2,FALSE)</f>
        <v>Аптека №4</v>
      </c>
      <c r="K2966" t="str">
        <f t="shared" si="46"/>
        <v>нема рецепту</v>
      </c>
    </row>
    <row r="2967" spans="1:11">
      <c r="A2967" s="4">
        <v>2966</v>
      </c>
      <c r="B2967" s="7">
        <v>45701</v>
      </c>
      <c r="C2967" s="5" t="s">
        <v>8</v>
      </c>
      <c r="D2967" s="6">
        <v>45</v>
      </c>
      <c r="E2967" s="20"/>
      <c r="F2967" s="6">
        <v>225</v>
      </c>
      <c r="G2967" s="6">
        <v>1091</v>
      </c>
      <c r="H2967" s="6">
        <v>3966</v>
      </c>
      <c r="I2967" s="14">
        <f>SUMIF(Чек_позиція!D:D,Продаж!H2967,Чек_позиція!F:F)</f>
        <v>3647.6000000000004</v>
      </c>
      <c r="J2967" t="str">
        <f>VLOOKUP(D2967,Аптека!A:B,2,FALSE)</f>
        <v>Аптека №45</v>
      </c>
      <c r="K2967" t="str">
        <f t="shared" si="46"/>
        <v>є рецепт</v>
      </c>
    </row>
    <row r="2968" spans="1:11">
      <c r="A2968" s="4">
        <v>2967</v>
      </c>
      <c r="B2968" s="7">
        <v>45722</v>
      </c>
      <c r="C2968" s="5" t="s">
        <v>2206</v>
      </c>
      <c r="D2968" s="6">
        <v>23</v>
      </c>
      <c r="E2968" s="20">
        <v>124</v>
      </c>
      <c r="F2968" s="6">
        <v>143</v>
      </c>
      <c r="G2968" s="6"/>
      <c r="H2968" s="6">
        <v>3967</v>
      </c>
      <c r="I2968" s="14">
        <f>SUMIF(Чек_позиція!D:D,Продаж!H2968,Чек_позиція!F:F)</f>
        <v>3784.5600000000004</v>
      </c>
      <c r="J2968" t="str">
        <f>VLOOKUP(D2968,Аптека!A:B,2,FALSE)</f>
        <v>Аптека №23</v>
      </c>
      <c r="K2968" t="str">
        <f t="shared" si="46"/>
        <v>нема рецепту</v>
      </c>
    </row>
    <row r="2969" spans="1:11">
      <c r="A2969" s="4">
        <v>2968</v>
      </c>
      <c r="B2969" s="7">
        <v>45739</v>
      </c>
      <c r="C2969" s="5" t="s">
        <v>2206</v>
      </c>
      <c r="D2969" s="6">
        <v>30</v>
      </c>
      <c r="E2969" s="20"/>
      <c r="F2969" s="6">
        <v>270</v>
      </c>
      <c r="G2969" s="6"/>
      <c r="H2969" s="6">
        <v>3968</v>
      </c>
      <c r="I2969" s="14">
        <f>SUMIF(Чек_позиція!D:D,Продаж!H2969,Чек_позиція!F:F)</f>
        <v>1665.87</v>
      </c>
      <c r="J2969" t="str">
        <f>VLOOKUP(D2969,Аптека!A:B,2,FALSE)</f>
        <v>Аптека №30</v>
      </c>
      <c r="K2969" t="str">
        <f t="shared" si="46"/>
        <v>нема рецепту</v>
      </c>
    </row>
    <row r="2970" spans="1:11">
      <c r="A2970" s="4">
        <v>2969</v>
      </c>
      <c r="B2970" s="7">
        <v>45805</v>
      </c>
      <c r="C2970" s="5" t="s">
        <v>2206</v>
      </c>
      <c r="D2970" s="6">
        <v>27</v>
      </c>
      <c r="E2970" s="20">
        <v>213</v>
      </c>
      <c r="F2970" s="6">
        <v>387</v>
      </c>
      <c r="G2970" s="6"/>
      <c r="H2970" s="6">
        <v>3969</v>
      </c>
      <c r="I2970" s="14">
        <f>SUMIF(Чек_позиція!D:D,Продаж!H2970,Чек_позиція!F:F)</f>
        <v>4797.6400000000003</v>
      </c>
      <c r="J2970" t="str">
        <f>VLOOKUP(D2970,Аптека!A:B,2,FALSE)</f>
        <v>Аптека №27</v>
      </c>
      <c r="K2970" t="str">
        <f t="shared" si="46"/>
        <v>нема рецепту</v>
      </c>
    </row>
    <row r="2971" spans="1:11">
      <c r="A2971" s="4">
        <v>2970</v>
      </c>
      <c r="B2971" s="7">
        <v>45685</v>
      </c>
      <c r="C2971" s="5" t="s">
        <v>8</v>
      </c>
      <c r="D2971" s="6">
        <v>33</v>
      </c>
      <c r="E2971" s="20">
        <v>83</v>
      </c>
      <c r="F2971" s="6">
        <v>213</v>
      </c>
      <c r="G2971" s="6"/>
      <c r="H2971" s="6">
        <v>3970</v>
      </c>
      <c r="I2971" s="14">
        <f>SUMIF(Чек_позиція!D:D,Продаж!H2971,Чек_позиція!F:F)</f>
        <v>663.92</v>
      </c>
      <c r="J2971" t="str">
        <f>VLOOKUP(D2971,Аптека!A:B,2,FALSE)</f>
        <v>Аптека №33</v>
      </c>
      <c r="K2971" t="str">
        <f t="shared" si="46"/>
        <v>нема рецепту</v>
      </c>
    </row>
    <row r="2972" spans="1:11">
      <c r="A2972" s="4">
        <v>2971</v>
      </c>
      <c r="B2972" s="7">
        <v>45701</v>
      </c>
      <c r="C2972" s="5" t="s">
        <v>2206</v>
      </c>
      <c r="D2972" s="6">
        <v>43</v>
      </c>
      <c r="E2972" s="20">
        <v>299</v>
      </c>
      <c r="F2972" s="6">
        <v>43</v>
      </c>
      <c r="G2972" s="6"/>
      <c r="H2972" s="6">
        <v>3971</v>
      </c>
      <c r="I2972" s="14">
        <f>SUMIF(Чек_позиція!D:D,Продаж!H2972,Чек_позиція!F:F)</f>
        <v>2575.29</v>
      </c>
      <c r="J2972" t="str">
        <f>VLOOKUP(D2972,Аптека!A:B,2,FALSE)</f>
        <v>Аптека №43</v>
      </c>
      <c r="K2972" t="str">
        <f t="shared" si="46"/>
        <v>нема рецепту</v>
      </c>
    </row>
    <row r="2973" spans="1:11">
      <c r="A2973" s="4">
        <v>2972</v>
      </c>
      <c r="B2973" s="7">
        <v>45723</v>
      </c>
      <c r="C2973" s="5" t="s">
        <v>8</v>
      </c>
      <c r="D2973" s="6">
        <v>8</v>
      </c>
      <c r="E2973" s="20">
        <v>178</v>
      </c>
      <c r="F2973" s="6">
        <v>248</v>
      </c>
      <c r="G2973" s="6">
        <v>225</v>
      </c>
      <c r="H2973" s="6">
        <v>3972</v>
      </c>
      <c r="I2973" s="14">
        <f>SUMIF(Чек_позиція!D:D,Продаж!H2973,Чек_позиція!F:F)</f>
        <v>5537.8</v>
      </c>
      <c r="J2973" t="str">
        <f>VLOOKUP(D2973,Аптека!A:B,2,FALSE)</f>
        <v>Аптека №8</v>
      </c>
      <c r="K2973" t="str">
        <f t="shared" si="46"/>
        <v>є рецепт</v>
      </c>
    </row>
    <row r="2974" spans="1:11">
      <c r="A2974" s="4">
        <v>2973</v>
      </c>
      <c r="B2974" s="7">
        <v>45786</v>
      </c>
      <c r="C2974" s="5" t="s">
        <v>8</v>
      </c>
      <c r="D2974" s="6">
        <v>37</v>
      </c>
      <c r="E2974" s="20">
        <v>436</v>
      </c>
      <c r="F2974" s="6">
        <v>337</v>
      </c>
      <c r="G2974" s="6"/>
      <c r="H2974" s="6">
        <v>3973</v>
      </c>
      <c r="I2974" s="14">
        <f>SUMIF(Чек_позиція!D:D,Продаж!H2974,Чек_позиція!F:F)</f>
        <v>1329.24</v>
      </c>
      <c r="J2974" t="str">
        <f>VLOOKUP(D2974,Аптека!A:B,2,FALSE)</f>
        <v>Аптека №37</v>
      </c>
      <c r="K2974" t="str">
        <f t="shared" si="46"/>
        <v>нема рецепту</v>
      </c>
    </row>
    <row r="2975" spans="1:11">
      <c r="A2975" s="4">
        <v>2974</v>
      </c>
      <c r="B2975" s="7">
        <v>45818</v>
      </c>
      <c r="C2975" s="5" t="s">
        <v>2206</v>
      </c>
      <c r="D2975" s="6">
        <v>12</v>
      </c>
      <c r="E2975" s="20"/>
      <c r="F2975" s="6">
        <v>12</v>
      </c>
      <c r="G2975" s="6"/>
      <c r="H2975" s="6">
        <v>3974</v>
      </c>
      <c r="I2975" s="14">
        <f>SUMIF(Чек_позиція!D:D,Продаж!H2975,Чек_позиція!F:F)</f>
        <v>1054.6299999999999</v>
      </c>
      <c r="J2975" t="str">
        <f>VLOOKUP(D2975,Аптека!A:B,2,FALSE)</f>
        <v>Аптека №12</v>
      </c>
      <c r="K2975" t="str">
        <f t="shared" si="46"/>
        <v>нема рецепту</v>
      </c>
    </row>
    <row r="2976" spans="1:11">
      <c r="A2976" s="4">
        <v>2975</v>
      </c>
      <c r="B2976" s="7">
        <v>45766</v>
      </c>
      <c r="C2976" s="5" t="s">
        <v>8</v>
      </c>
      <c r="D2976" s="6">
        <v>46</v>
      </c>
      <c r="E2976" s="20">
        <v>128</v>
      </c>
      <c r="F2976" s="6">
        <v>46</v>
      </c>
      <c r="G2976" s="6"/>
      <c r="H2976" s="6">
        <v>3975</v>
      </c>
      <c r="I2976" s="14">
        <f>SUMIF(Чек_позиція!D:D,Продаж!H2976,Чек_позиція!F:F)</f>
        <v>2688.48</v>
      </c>
      <c r="J2976" t="str">
        <f>VLOOKUP(D2976,Аптека!A:B,2,FALSE)</f>
        <v>Аптека №46</v>
      </c>
      <c r="K2976" t="str">
        <f t="shared" si="46"/>
        <v>нема рецепту</v>
      </c>
    </row>
    <row r="2977" spans="1:11">
      <c r="A2977" s="4">
        <v>2976</v>
      </c>
      <c r="B2977" s="7">
        <v>45691</v>
      </c>
      <c r="C2977" s="5" t="s">
        <v>8</v>
      </c>
      <c r="D2977" s="6">
        <v>34</v>
      </c>
      <c r="E2977" s="20">
        <v>564</v>
      </c>
      <c r="F2977" s="6">
        <v>214</v>
      </c>
      <c r="G2977" s="6"/>
      <c r="H2977" s="6">
        <v>3976</v>
      </c>
      <c r="I2977" s="14">
        <f>SUMIF(Чек_позиція!D:D,Продаж!H2977,Чек_позиція!F:F)</f>
        <v>330.03000000000003</v>
      </c>
      <c r="J2977" t="str">
        <f>VLOOKUP(D2977,Аптека!A:B,2,FALSE)</f>
        <v>Аптека №34</v>
      </c>
      <c r="K2977" t="str">
        <f t="shared" si="46"/>
        <v>нема рецепту</v>
      </c>
    </row>
    <row r="2978" spans="1:11">
      <c r="A2978" s="4">
        <v>2977</v>
      </c>
      <c r="B2978" s="7">
        <v>45733</v>
      </c>
      <c r="C2978" s="5" t="s">
        <v>2206</v>
      </c>
      <c r="D2978" s="6">
        <v>15</v>
      </c>
      <c r="E2978" s="20"/>
      <c r="F2978" s="6">
        <v>15</v>
      </c>
      <c r="G2978" s="6"/>
      <c r="H2978" s="6">
        <v>3977</v>
      </c>
      <c r="I2978" s="14">
        <f>SUMIF(Чек_позиція!D:D,Продаж!H2978,Чек_позиція!F:F)</f>
        <v>6082.0999999999995</v>
      </c>
      <c r="J2978" t="str">
        <f>VLOOKUP(D2978,Аптека!A:B,2,FALSE)</f>
        <v>Аптека №15</v>
      </c>
      <c r="K2978" t="str">
        <f t="shared" si="46"/>
        <v>нема рецепту</v>
      </c>
    </row>
    <row r="2979" spans="1:11">
      <c r="A2979" s="4">
        <v>2978</v>
      </c>
      <c r="B2979" s="7">
        <v>45736</v>
      </c>
      <c r="C2979" s="5" t="s">
        <v>8</v>
      </c>
      <c r="D2979" s="6">
        <v>43</v>
      </c>
      <c r="E2979" s="20"/>
      <c r="F2979" s="6">
        <v>163</v>
      </c>
      <c r="G2979" s="6"/>
      <c r="H2979" s="6">
        <v>3978</v>
      </c>
      <c r="I2979" s="14">
        <f>SUMIF(Чек_позиція!D:D,Продаж!H2979,Чек_позиція!F:F)</f>
        <v>11255.94</v>
      </c>
      <c r="J2979" t="str">
        <f>VLOOKUP(D2979,Аптека!A:B,2,FALSE)</f>
        <v>Аптека №43</v>
      </c>
      <c r="K2979" t="str">
        <f t="shared" si="46"/>
        <v>нема рецепту</v>
      </c>
    </row>
    <row r="2980" spans="1:11">
      <c r="A2980" s="4">
        <v>2979</v>
      </c>
      <c r="B2980" s="7">
        <v>45717</v>
      </c>
      <c r="C2980" s="5" t="s">
        <v>2206</v>
      </c>
      <c r="D2980" s="6">
        <v>40</v>
      </c>
      <c r="E2980" s="20">
        <v>3</v>
      </c>
      <c r="F2980" s="6">
        <v>340</v>
      </c>
      <c r="G2980" s="6"/>
      <c r="H2980" s="6">
        <v>3979</v>
      </c>
      <c r="I2980" s="14">
        <f>SUMIF(Чек_позиція!D:D,Продаж!H2980,Чек_позиція!F:F)</f>
        <v>4009.08</v>
      </c>
      <c r="J2980" t="str">
        <f>VLOOKUP(D2980,Аптека!A:B,2,FALSE)</f>
        <v>Аптека №40</v>
      </c>
      <c r="K2980" t="str">
        <f t="shared" si="46"/>
        <v>нема рецепту</v>
      </c>
    </row>
    <row r="2981" spans="1:11">
      <c r="A2981" s="4">
        <v>2980</v>
      </c>
      <c r="B2981" s="7">
        <v>45667</v>
      </c>
      <c r="C2981" s="5" t="s">
        <v>2206</v>
      </c>
      <c r="D2981" s="6">
        <v>43</v>
      </c>
      <c r="E2981" s="20">
        <v>500</v>
      </c>
      <c r="F2981" s="6">
        <v>223</v>
      </c>
      <c r="G2981" s="6">
        <v>1263</v>
      </c>
      <c r="H2981" s="6">
        <v>3980</v>
      </c>
      <c r="I2981" s="14">
        <f>SUMIF(Чек_позиція!D:D,Продаж!H2981,Чек_позиція!F:F)</f>
        <v>4344.58</v>
      </c>
      <c r="J2981" t="str">
        <f>VLOOKUP(D2981,Аптека!A:B,2,FALSE)</f>
        <v>Аптека №43</v>
      </c>
      <c r="K2981" t="str">
        <f t="shared" si="46"/>
        <v>є рецепт</v>
      </c>
    </row>
    <row r="2982" spans="1:11">
      <c r="A2982" s="4">
        <v>2981</v>
      </c>
      <c r="B2982" s="7">
        <v>45662</v>
      </c>
      <c r="C2982" s="5" t="s">
        <v>2206</v>
      </c>
      <c r="D2982" s="6">
        <v>57</v>
      </c>
      <c r="E2982" s="20">
        <v>302</v>
      </c>
      <c r="F2982" s="6">
        <v>177</v>
      </c>
      <c r="G2982" s="6">
        <v>118</v>
      </c>
      <c r="H2982" s="6">
        <v>3981</v>
      </c>
      <c r="I2982" s="14">
        <f>SUMIF(Чек_позиція!D:D,Продаж!H2982,Чек_позиція!F:F)</f>
        <v>240.77</v>
      </c>
      <c r="J2982" t="str">
        <f>VLOOKUP(D2982,Аптека!A:B,2,FALSE)</f>
        <v>Аптека №57</v>
      </c>
      <c r="K2982" t="str">
        <f t="shared" si="46"/>
        <v>є рецепт</v>
      </c>
    </row>
    <row r="2983" spans="1:11">
      <c r="A2983" s="4">
        <v>2982</v>
      </c>
      <c r="B2983" s="7">
        <v>45739</v>
      </c>
      <c r="C2983" s="5" t="s">
        <v>2206</v>
      </c>
      <c r="D2983" s="6">
        <v>7</v>
      </c>
      <c r="E2983" s="20"/>
      <c r="F2983" s="6">
        <v>307</v>
      </c>
      <c r="G2983" s="6"/>
      <c r="H2983" s="6">
        <v>3982</v>
      </c>
      <c r="I2983" s="14">
        <f>SUMIF(Чек_позиція!D:D,Продаж!H2983,Чек_позиція!F:F)</f>
        <v>7006.81</v>
      </c>
      <c r="J2983" t="str">
        <f>VLOOKUP(D2983,Аптека!A:B,2,FALSE)</f>
        <v>Аптека №7</v>
      </c>
      <c r="K2983" t="str">
        <f t="shared" si="46"/>
        <v>нема рецепту</v>
      </c>
    </row>
    <row r="2984" spans="1:11">
      <c r="A2984" s="4">
        <v>2983</v>
      </c>
      <c r="B2984" s="7">
        <v>45790</v>
      </c>
      <c r="C2984" s="5" t="s">
        <v>8</v>
      </c>
      <c r="D2984" s="6">
        <v>28</v>
      </c>
      <c r="E2984" s="20">
        <v>188</v>
      </c>
      <c r="F2984" s="6">
        <v>28</v>
      </c>
      <c r="G2984" s="6"/>
      <c r="H2984" s="6">
        <v>3983</v>
      </c>
      <c r="I2984" s="14">
        <f>SUMIF(Чек_позиція!D:D,Продаж!H2984,Чек_позиція!F:F)</f>
        <v>4798.7900000000009</v>
      </c>
      <c r="J2984" t="str">
        <f>VLOOKUP(D2984,Аптека!A:B,2,FALSE)</f>
        <v>Аптека №28</v>
      </c>
      <c r="K2984" t="str">
        <f t="shared" si="46"/>
        <v>нема рецепту</v>
      </c>
    </row>
    <row r="2985" spans="1:11">
      <c r="A2985" s="4">
        <v>2984</v>
      </c>
      <c r="B2985" s="7">
        <v>45798</v>
      </c>
      <c r="C2985" s="5" t="s">
        <v>8</v>
      </c>
      <c r="D2985" s="6">
        <v>19</v>
      </c>
      <c r="E2985" s="20">
        <v>323</v>
      </c>
      <c r="F2985" s="6">
        <v>19</v>
      </c>
      <c r="G2985" s="6"/>
      <c r="H2985" s="6">
        <v>3984</v>
      </c>
      <c r="I2985" s="14">
        <f>SUMIF(Чек_позиція!D:D,Продаж!H2985,Чек_позиція!F:F)</f>
        <v>2010.04</v>
      </c>
      <c r="J2985" t="str">
        <f>VLOOKUP(D2985,Аптека!A:B,2,FALSE)</f>
        <v>Аптека №19</v>
      </c>
      <c r="K2985" t="str">
        <f t="shared" si="46"/>
        <v>нема рецепту</v>
      </c>
    </row>
    <row r="2986" spans="1:11">
      <c r="A2986" s="4">
        <v>2985</v>
      </c>
      <c r="B2986" s="7">
        <v>45698</v>
      </c>
      <c r="C2986" s="5" t="s">
        <v>2206</v>
      </c>
      <c r="D2986" s="6">
        <v>44</v>
      </c>
      <c r="E2986" s="20">
        <v>95</v>
      </c>
      <c r="F2986" s="6">
        <v>224</v>
      </c>
      <c r="G2986" s="6"/>
      <c r="H2986" s="6">
        <v>3985</v>
      </c>
      <c r="I2986" s="14">
        <f>SUMIF(Чек_позиція!D:D,Продаж!H2986,Чек_позиція!F:F)</f>
        <v>2475.7200000000003</v>
      </c>
      <c r="J2986" t="str">
        <f>VLOOKUP(D2986,Аптека!A:B,2,FALSE)</f>
        <v>Аптека №44</v>
      </c>
      <c r="K2986" t="str">
        <f t="shared" si="46"/>
        <v>нема рецепту</v>
      </c>
    </row>
    <row r="2987" spans="1:11">
      <c r="A2987" s="4">
        <v>2986</v>
      </c>
      <c r="B2987" s="7">
        <v>45806</v>
      </c>
      <c r="C2987" s="5" t="s">
        <v>2206</v>
      </c>
      <c r="D2987" s="6">
        <v>57</v>
      </c>
      <c r="E2987" s="20">
        <v>530</v>
      </c>
      <c r="F2987" s="6">
        <v>297</v>
      </c>
      <c r="G2987" s="6"/>
      <c r="H2987" s="6">
        <v>3986</v>
      </c>
      <c r="I2987" s="14">
        <f>SUMIF(Чек_позиція!D:D,Продаж!H2987,Чек_позиція!F:F)</f>
        <v>1744.64</v>
      </c>
      <c r="J2987" t="str">
        <f>VLOOKUP(D2987,Аптека!A:B,2,FALSE)</f>
        <v>Аптека №57</v>
      </c>
      <c r="K2987" t="str">
        <f t="shared" si="46"/>
        <v>нема рецепту</v>
      </c>
    </row>
    <row r="2988" spans="1:11">
      <c r="A2988" s="4">
        <v>2987</v>
      </c>
      <c r="B2988" s="7">
        <v>45685</v>
      </c>
      <c r="C2988" s="5" t="s">
        <v>8</v>
      </c>
      <c r="D2988" s="6">
        <v>11</v>
      </c>
      <c r="E2988" s="20">
        <v>37</v>
      </c>
      <c r="F2988" s="6">
        <v>251</v>
      </c>
      <c r="G2988" s="6"/>
      <c r="H2988" s="6">
        <v>3987</v>
      </c>
      <c r="I2988" s="14">
        <f>SUMIF(Чек_позиція!D:D,Продаж!H2988,Чек_позиція!F:F)</f>
        <v>5934.0000000000009</v>
      </c>
      <c r="J2988" t="str">
        <f>VLOOKUP(D2988,Аптека!A:B,2,FALSE)</f>
        <v>Аптека №11</v>
      </c>
      <c r="K2988" t="str">
        <f t="shared" si="46"/>
        <v>нема рецепту</v>
      </c>
    </row>
    <row r="2989" spans="1:11">
      <c r="A2989" s="4">
        <v>2988</v>
      </c>
      <c r="B2989" s="7">
        <v>45786</v>
      </c>
      <c r="C2989" s="5" t="s">
        <v>2206</v>
      </c>
      <c r="D2989" s="6">
        <v>56</v>
      </c>
      <c r="E2989" s="20">
        <v>411</v>
      </c>
      <c r="F2989" s="6">
        <v>356</v>
      </c>
      <c r="G2989" s="6"/>
      <c r="H2989" s="6">
        <v>3988</v>
      </c>
      <c r="I2989" s="14">
        <f>SUMIF(Чек_позиція!D:D,Продаж!H2989,Чек_позиція!F:F)</f>
        <v>3441.02</v>
      </c>
      <c r="J2989" t="str">
        <f>VLOOKUP(D2989,Аптека!A:B,2,FALSE)</f>
        <v>Аптека №56</v>
      </c>
      <c r="K2989" t="str">
        <f t="shared" si="46"/>
        <v>нема рецепту</v>
      </c>
    </row>
    <row r="2990" spans="1:11">
      <c r="A2990" s="4">
        <v>2989</v>
      </c>
      <c r="B2990" s="7">
        <v>45753</v>
      </c>
      <c r="C2990" s="5" t="s">
        <v>2206</v>
      </c>
      <c r="D2990" s="6">
        <v>19</v>
      </c>
      <c r="E2990" s="20">
        <v>126</v>
      </c>
      <c r="F2990" s="6">
        <v>379</v>
      </c>
      <c r="G2990" s="6">
        <v>94</v>
      </c>
      <c r="H2990" s="6">
        <v>3989</v>
      </c>
      <c r="I2990" s="14">
        <f>SUMIF(Чек_позиція!D:D,Продаж!H2990,Чек_позиція!F:F)</f>
        <v>2588.37</v>
      </c>
      <c r="J2990" t="str">
        <f>VLOOKUP(D2990,Аптека!A:B,2,FALSE)</f>
        <v>Аптека №19</v>
      </c>
      <c r="K2990" t="str">
        <f t="shared" si="46"/>
        <v>є рецепт</v>
      </c>
    </row>
    <row r="2991" spans="1:11">
      <c r="A2991" s="4">
        <v>2990</v>
      </c>
      <c r="B2991" s="7">
        <v>45825</v>
      </c>
      <c r="C2991" s="5" t="s">
        <v>2206</v>
      </c>
      <c r="D2991" s="6">
        <v>13</v>
      </c>
      <c r="E2991" s="20"/>
      <c r="F2991" s="6">
        <v>193</v>
      </c>
      <c r="G2991" s="6"/>
      <c r="H2991" s="6">
        <v>3990</v>
      </c>
      <c r="I2991" s="14">
        <f>SUMIF(Чек_позиція!D:D,Продаж!H2991,Чек_позиція!F:F)</f>
        <v>504.3</v>
      </c>
      <c r="J2991" t="str">
        <f>VLOOKUP(D2991,Аптека!A:B,2,FALSE)</f>
        <v>Аптека №13</v>
      </c>
      <c r="K2991" t="str">
        <f t="shared" si="46"/>
        <v>нема рецепту</v>
      </c>
    </row>
    <row r="2992" spans="1:11">
      <c r="A2992" s="4">
        <v>2991</v>
      </c>
      <c r="B2992" s="7">
        <v>45718</v>
      </c>
      <c r="C2992" s="5" t="s">
        <v>8</v>
      </c>
      <c r="D2992" s="6">
        <v>24</v>
      </c>
      <c r="E2992" s="20"/>
      <c r="F2992" s="6">
        <v>24</v>
      </c>
      <c r="G2992" s="6"/>
      <c r="H2992" s="6">
        <v>3991</v>
      </c>
      <c r="I2992" s="14">
        <f>SUMIF(Чек_позиція!D:D,Продаж!H2992,Чек_позиція!F:F)</f>
        <v>1112.3399999999999</v>
      </c>
      <c r="J2992" t="str">
        <f>VLOOKUP(D2992,Аптека!A:B,2,FALSE)</f>
        <v>Аптека №24</v>
      </c>
      <c r="K2992" t="str">
        <f t="shared" si="46"/>
        <v>нема рецепту</v>
      </c>
    </row>
    <row r="2993" spans="1:11">
      <c r="A2993" s="4">
        <v>2992</v>
      </c>
      <c r="B2993" s="7">
        <v>45664</v>
      </c>
      <c r="C2993" s="5" t="s">
        <v>8</v>
      </c>
      <c r="D2993" s="6">
        <v>46</v>
      </c>
      <c r="E2993" s="20">
        <v>311</v>
      </c>
      <c r="F2993" s="6">
        <v>286</v>
      </c>
      <c r="G2993" s="6"/>
      <c r="H2993" s="6">
        <v>3992</v>
      </c>
      <c r="I2993" s="14">
        <f>SUMIF(Чек_позиція!D:D,Продаж!H2993,Чек_позиція!F:F)</f>
        <v>2725.19</v>
      </c>
      <c r="J2993" t="str">
        <f>VLOOKUP(D2993,Аптека!A:B,2,FALSE)</f>
        <v>Аптека №46</v>
      </c>
      <c r="K2993" t="str">
        <f t="shared" si="46"/>
        <v>нема рецепту</v>
      </c>
    </row>
    <row r="2994" spans="1:11">
      <c r="A2994" s="4">
        <v>2993</v>
      </c>
      <c r="B2994" s="7">
        <v>45821</v>
      </c>
      <c r="C2994" s="5" t="s">
        <v>2206</v>
      </c>
      <c r="D2994" s="6">
        <v>39</v>
      </c>
      <c r="E2994" s="20">
        <v>28</v>
      </c>
      <c r="F2994" s="6">
        <v>159</v>
      </c>
      <c r="G2994" s="6"/>
      <c r="H2994" s="6">
        <v>3993</v>
      </c>
      <c r="I2994" s="14">
        <f>SUMIF(Чек_позиція!D:D,Продаж!H2994,Чек_позиція!F:F)</f>
        <v>1256.7</v>
      </c>
      <c r="J2994" t="str">
        <f>VLOOKUP(D2994,Аптека!A:B,2,FALSE)</f>
        <v>Аптека №39</v>
      </c>
      <c r="K2994" t="str">
        <f t="shared" si="46"/>
        <v>нема рецепту</v>
      </c>
    </row>
    <row r="2995" spans="1:11">
      <c r="A2995" s="4">
        <v>2994</v>
      </c>
      <c r="B2995" s="7">
        <v>45669</v>
      </c>
      <c r="C2995" s="5" t="s">
        <v>2206</v>
      </c>
      <c r="D2995" s="6">
        <v>33</v>
      </c>
      <c r="E2995" s="20"/>
      <c r="F2995" s="6">
        <v>93</v>
      </c>
      <c r="G2995" s="6"/>
      <c r="H2995" s="6">
        <v>3994</v>
      </c>
      <c r="I2995" s="14">
        <f>SUMIF(Чек_позиція!D:D,Продаж!H2995,Чек_позиція!F:F)</f>
        <v>8846.25</v>
      </c>
      <c r="J2995" t="str">
        <f>VLOOKUP(D2995,Аптека!A:B,2,FALSE)</f>
        <v>Аптека №33</v>
      </c>
      <c r="K2995" t="str">
        <f t="shared" si="46"/>
        <v>нема рецепту</v>
      </c>
    </row>
    <row r="2996" spans="1:11">
      <c r="A2996" s="4">
        <v>2995</v>
      </c>
      <c r="B2996" s="7">
        <v>45686</v>
      </c>
      <c r="C2996" s="5" t="s">
        <v>2206</v>
      </c>
      <c r="D2996" s="6">
        <v>8</v>
      </c>
      <c r="E2996" s="20"/>
      <c r="F2996" s="6">
        <v>8</v>
      </c>
      <c r="G2996" s="6"/>
      <c r="H2996" s="6">
        <v>3995</v>
      </c>
      <c r="I2996" s="14">
        <f>SUMIF(Чек_позиція!D:D,Продаж!H2996,Чек_позиція!F:F)</f>
        <v>565.37</v>
      </c>
      <c r="J2996" t="str">
        <f>VLOOKUP(D2996,Аптека!A:B,2,FALSE)</f>
        <v>Аптека №8</v>
      </c>
      <c r="K2996" t="str">
        <f t="shared" si="46"/>
        <v>нема рецепту</v>
      </c>
    </row>
    <row r="2997" spans="1:11">
      <c r="A2997" s="4">
        <v>2996</v>
      </c>
      <c r="B2997" s="7">
        <v>45828</v>
      </c>
      <c r="C2997" s="5" t="s">
        <v>2206</v>
      </c>
      <c r="D2997" s="6">
        <v>40</v>
      </c>
      <c r="E2997" s="20"/>
      <c r="F2997" s="6">
        <v>100</v>
      </c>
      <c r="G2997" s="6">
        <v>519</v>
      </c>
      <c r="H2997" s="6">
        <v>3996</v>
      </c>
      <c r="I2997" s="14">
        <f>SUMIF(Чек_позиція!D:D,Продаж!H2997,Чек_позиція!F:F)</f>
        <v>4370.8</v>
      </c>
      <c r="J2997" t="str">
        <f>VLOOKUP(D2997,Аптека!A:B,2,FALSE)</f>
        <v>Аптека №40</v>
      </c>
      <c r="K2997" t="str">
        <f t="shared" si="46"/>
        <v>є рецепт</v>
      </c>
    </row>
    <row r="2998" spans="1:11">
      <c r="A2998" s="4">
        <v>2997</v>
      </c>
      <c r="B2998" s="7">
        <v>45823</v>
      </c>
      <c r="C2998" s="5" t="s">
        <v>2206</v>
      </c>
      <c r="D2998" s="6">
        <v>3</v>
      </c>
      <c r="E2998" s="20">
        <v>388</v>
      </c>
      <c r="F2998" s="6">
        <v>3</v>
      </c>
      <c r="G2998" s="6"/>
      <c r="H2998" s="6">
        <v>3997</v>
      </c>
      <c r="I2998" s="14">
        <f>SUMIF(Чек_позиція!D:D,Продаж!H2998,Чек_позиція!F:F)</f>
        <v>9490.51</v>
      </c>
      <c r="J2998" t="str">
        <f>VLOOKUP(D2998,Аптека!A:B,2,FALSE)</f>
        <v>Аптека №3</v>
      </c>
      <c r="K2998" t="str">
        <f t="shared" si="46"/>
        <v>нема рецепту</v>
      </c>
    </row>
    <row r="2999" spans="1:11">
      <c r="A2999" s="4">
        <v>2998</v>
      </c>
      <c r="B2999" s="7">
        <v>45749</v>
      </c>
      <c r="C2999" s="5" t="s">
        <v>8</v>
      </c>
      <c r="D2999" s="6">
        <v>12</v>
      </c>
      <c r="E2999" s="20">
        <v>91</v>
      </c>
      <c r="F2999" s="6">
        <v>12</v>
      </c>
      <c r="G2999" s="6"/>
      <c r="H2999" s="6">
        <v>3998</v>
      </c>
      <c r="I2999" s="14">
        <f>SUMIF(Чек_позиція!D:D,Продаж!H2999,Чек_позиція!F:F)</f>
        <v>4384.47</v>
      </c>
      <c r="J2999" t="str">
        <f>VLOOKUP(D2999,Аптека!A:B,2,FALSE)</f>
        <v>Аптека №12</v>
      </c>
      <c r="K2999" t="str">
        <f t="shared" si="46"/>
        <v>нема рецепту</v>
      </c>
    </row>
    <row r="3000" spans="1:11">
      <c r="A3000" s="4">
        <v>2999</v>
      </c>
      <c r="B3000" s="7">
        <v>45714</v>
      </c>
      <c r="C3000" s="5" t="s">
        <v>2206</v>
      </c>
      <c r="D3000" s="6">
        <v>36</v>
      </c>
      <c r="E3000" s="20">
        <v>171</v>
      </c>
      <c r="F3000" s="6">
        <v>36</v>
      </c>
      <c r="G3000" s="6"/>
      <c r="H3000" s="6">
        <v>3999</v>
      </c>
      <c r="I3000" s="14">
        <f>SUMIF(Чек_позиція!D:D,Продаж!H3000,Чек_позиція!F:F)</f>
        <v>4769.12</v>
      </c>
      <c r="J3000" t="str">
        <f>VLOOKUP(D3000,Аптека!A:B,2,FALSE)</f>
        <v>Аптека №36</v>
      </c>
      <c r="K3000" t="str">
        <f t="shared" si="46"/>
        <v>нема рецепту</v>
      </c>
    </row>
    <row r="3001" spans="1:11">
      <c r="A3001" s="4">
        <v>3000</v>
      </c>
      <c r="B3001" s="7">
        <v>45811</v>
      </c>
      <c r="C3001" s="5" t="s">
        <v>8</v>
      </c>
      <c r="D3001" s="6">
        <v>26</v>
      </c>
      <c r="E3001" s="20"/>
      <c r="F3001" s="6">
        <v>326</v>
      </c>
      <c r="G3001" s="6"/>
      <c r="H3001" s="6">
        <v>4000</v>
      </c>
      <c r="I3001" s="14">
        <f>SUMIF(Чек_позиція!D:D,Продаж!H3001,Чек_позиція!F:F)</f>
        <v>4346.0600000000004</v>
      </c>
      <c r="J3001" t="str">
        <f>VLOOKUP(D3001,Аптека!A:B,2,FALSE)</f>
        <v>Аптека №26</v>
      </c>
      <c r="K3001" t="str">
        <f t="shared" si="46"/>
        <v>нема рецепту</v>
      </c>
    </row>
    <row r="3002" spans="1:11">
      <c r="A3002" s="4">
        <v>3001</v>
      </c>
      <c r="B3002" s="7">
        <v>45683</v>
      </c>
      <c r="C3002" s="5" t="s">
        <v>2206</v>
      </c>
      <c r="D3002" s="6">
        <v>19</v>
      </c>
      <c r="E3002" s="20">
        <v>158</v>
      </c>
      <c r="F3002" s="6">
        <v>79</v>
      </c>
      <c r="G3002" s="6"/>
      <c r="H3002" s="6">
        <v>4001</v>
      </c>
      <c r="I3002" s="14">
        <f>SUMIF(Чек_позиція!D:D,Продаж!H3002,Чек_позиція!F:F)</f>
        <v>5055.1400000000003</v>
      </c>
      <c r="J3002" t="str">
        <f>VLOOKUP(D3002,Аптека!A:B,2,FALSE)</f>
        <v>Аптека №19</v>
      </c>
      <c r="K3002" t="str">
        <f t="shared" si="46"/>
        <v>нема рецепту</v>
      </c>
    </row>
    <row r="3003" spans="1:11">
      <c r="A3003" s="4">
        <v>3002</v>
      </c>
      <c r="B3003" s="7">
        <v>45820</v>
      </c>
      <c r="C3003" s="5" t="s">
        <v>2206</v>
      </c>
      <c r="D3003" s="6">
        <v>18</v>
      </c>
      <c r="E3003" s="20">
        <v>391</v>
      </c>
      <c r="F3003" s="6">
        <v>378</v>
      </c>
      <c r="G3003" s="6"/>
      <c r="H3003" s="6">
        <v>4002</v>
      </c>
      <c r="I3003" s="14">
        <f>SUMIF(Чек_позиція!D:D,Продаж!H3003,Чек_позиція!F:F)</f>
        <v>4405.619999999999</v>
      </c>
      <c r="J3003" t="str">
        <f>VLOOKUP(D3003,Аптека!A:B,2,FALSE)</f>
        <v>Аптека №18</v>
      </c>
      <c r="K3003" t="str">
        <f t="shared" si="46"/>
        <v>нема рецепту</v>
      </c>
    </row>
    <row r="3004" spans="1:11">
      <c r="A3004" s="4">
        <v>3003</v>
      </c>
      <c r="B3004" s="7">
        <v>45798</v>
      </c>
      <c r="C3004" s="5" t="s">
        <v>2206</v>
      </c>
      <c r="D3004" s="6">
        <v>25</v>
      </c>
      <c r="E3004" s="20"/>
      <c r="F3004" s="6">
        <v>385</v>
      </c>
      <c r="G3004" s="6"/>
      <c r="H3004" s="6">
        <v>4003</v>
      </c>
      <c r="I3004" s="14">
        <f>SUMIF(Чек_позиція!D:D,Продаж!H3004,Чек_позиція!F:F)</f>
        <v>2721.99</v>
      </c>
      <c r="J3004" t="str">
        <f>VLOOKUP(D3004,Аптека!A:B,2,FALSE)</f>
        <v>Аптека №25</v>
      </c>
      <c r="K3004" t="str">
        <f t="shared" si="46"/>
        <v>нема рецепту</v>
      </c>
    </row>
    <row r="3005" spans="1:11">
      <c r="A3005" s="4">
        <v>3004</v>
      </c>
      <c r="B3005" s="7">
        <v>45753</v>
      </c>
      <c r="C3005" s="5" t="s">
        <v>2206</v>
      </c>
      <c r="D3005" s="6">
        <v>4</v>
      </c>
      <c r="E3005" s="20">
        <v>453</v>
      </c>
      <c r="F3005" s="6">
        <v>64</v>
      </c>
      <c r="G3005" s="6"/>
      <c r="H3005" s="6">
        <v>4004</v>
      </c>
      <c r="I3005" s="14">
        <f>SUMIF(Чек_позиція!D:D,Продаж!H3005,Чек_позиція!F:F)</f>
        <v>4298.8999999999996</v>
      </c>
      <c r="J3005" t="str">
        <f>VLOOKUP(D3005,Аптека!A:B,2,FALSE)</f>
        <v>Аптека №4</v>
      </c>
      <c r="K3005" t="str">
        <f t="shared" si="46"/>
        <v>нема рецепту</v>
      </c>
    </row>
    <row r="3006" spans="1:11">
      <c r="A3006" s="4">
        <v>3005</v>
      </c>
      <c r="B3006" s="7">
        <v>45837</v>
      </c>
      <c r="C3006" s="5" t="s">
        <v>2206</v>
      </c>
      <c r="D3006" s="6">
        <v>44</v>
      </c>
      <c r="E3006" s="20">
        <v>548</v>
      </c>
      <c r="F3006" s="6">
        <v>344</v>
      </c>
      <c r="G3006" s="6"/>
      <c r="H3006" s="6">
        <v>4005</v>
      </c>
      <c r="I3006" s="14">
        <f>SUMIF(Чек_позиція!D:D,Продаж!H3006,Чек_позиція!F:F)</f>
        <v>4761.55</v>
      </c>
      <c r="J3006" t="str">
        <f>VLOOKUP(D3006,Аптека!A:B,2,FALSE)</f>
        <v>Аптека №44</v>
      </c>
      <c r="K3006" t="str">
        <f t="shared" si="46"/>
        <v>нема рецепту</v>
      </c>
    </row>
    <row r="3007" spans="1:11">
      <c r="A3007" s="4">
        <v>3006</v>
      </c>
      <c r="B3007" s="7">
        <v>45799</v>
      </c>
      <c r="C3007" s="5" t="s">
        <v>8</v>
      </c>
      <c r="D3007" s="6">
        <v>54</v>
      </c>
      <c r="E3007" s="20"/>
      <c r="F3007" s="6">
        <v>234</v>
      </c>
      <c r="G3007" s="6">
        <v>866</v>
      </c>
      <c r="H3007" s="6">
        <v>4006</v>
      </c>
      <c r="I3007" s="14">
        <f>SUMIF(Чек_позиція!D:D,Продаж!H3007,Чек_позиція!F:F)</f>
        <v>2290.66</v>
      </c>
      <c r="J3007" t="str">
        <f>VLOOKUP(D3007,Аптека!A:B,2,FALSE)</f>
        <v>Аптека №54</v>
      </c>
      <c r="K3007" t="str">
        <f t="shared" si="46"/>
        <v>є рецепт</v>
      </c>
    </row>
    <row r="3008" spans="1:11">
      <c r="A3008" s="4">
        <v>3007</v>
      </c>
      <c r="B3008" s="7">
        <v>45788</v>
      </c>
      <c r="C3008" s="5" t="s">
        <v>2206</v>
      </c>
      <c r="D3008" s="6">
        <v>26</v>
      </c>
      <c r="E3008" s="20">
        <v>417</v>
      </c>
      <c r="F3008" s="6">
        <v>26</v>
      </c>
      <c r="G3008" s="6">
        <v>1052</v>
      </c>
      <c r="H3008" s="6">
        <v>4007</v>
      </c>
      <c r="I3008" s="14">
        <f>SUMIF(Чек_позиція!D:D,Продаж!H3008,Чек_позиція!F:F)</f>
        <v>3904.59</v>
      </c>
      <c r="J3008" t="str">
        <f>VLOOKUP(D3008,Аптека!A:B,2,FALSE)</f>
        <v>Аптека №26</v>
      </c>
      <c r="K3008" t="str">
        <f t="shared" si="46"/>
        <v>є рецепт</v>
      </c>
    </row>
    <row r="3009" spans="1:11">
      <c r="A3009" s="4">
        <v>3008</v>
      </c>
      <c r="B3009" s="7">
        <v>45777</v>
      </c>
      <c r="C3009" s="5" t="s">
        <v>8</v>
      </c>
      <c r="D3009" s="6">
        <v>47</v>
      </c>
      <c r="E3009" s="20">
        <v>194</v>
      </c>
      <c r="F3009" s="6">
        <v>227</v>
      </c>
      <c r="G3009" s="6"/>
      <c r="H3009" s="6">
        <v>4008</v>
      </c>
      <c r="I3009" s="14">
        <f>SUMIF(Чек_позиція!D:D,Продаж!H3009,Чек_позиція!F:F)</f>
        <v>3537.76</v>
      </c>
      <c r="J3009" t="str">
        <f>VLOOKUP(D3009,Аптека!A:B,2,FALSE)</f>
        <v>Аптека №47</v>
      </c>
      <c r="K3009" t="str">
        <f t="shared" si="46"/>
        <v>нема рецепту</v>
      </c>
    </row>
    <row r="3010" spans="1:11">
      <c r="A3010" s="4">
        <v>3009</v>
      </c>
      <c r="B3010" s="7">
        <v>45702</v>
      </c>
      <c r="C3010" s="5" t="s">
        <v>8</v>
      </c>
      <c r="D3010" s="6">
        <v>16</v>
      </c>
      <c r="E3010" s="20">
        <v>514</v>
      </c>
      <c r="F3010" s="6">
        <v>196</v>
      </c>
      <c r="G3010" s="6"/>
      <c r="H3010" s="6">
        <v>4009</v>
      </c>
      <c r="I3010" s="14">
        <f>SUMIF(Чек_позиція!D:D,Продаж!H3010,Чек_позиція!F:F)</f>
        <v>4419.7299999999996</v>
      </c>
      <c r="J3010" t="str">
        <f>VLOOKUP(D3010,Аптека!A:B,2,FALSE)</f>
        <v>Аптека №16</v>
      </c>
      <c r="K3010" t="str">
        <f t="shared" si="46"/>
        <v>нема рецепту</v>
      </c>
    </row>
    <row r="3011" spans="1:11">
      <c r="A3011" s="4">
        <v>3010</v>
      </c>
      <c r="B3011" s="7">
        <v>45704</v>
      </c>
      <c r="C3011" s="5" t="s">
        <v>2206</v>
      </c>
      <c r="D3011" s="6">
        <v>13</v>
      </c>
      <c r="E3011" s="20">
        <v>361</v>
      </c>
      <c r="F3011" s="6">
        <v>253</v>
      </c>
      <c r="G3011" s="6"/>
      <c r="H3011" s="6">
        <v>4010</v>
      </c>
      <c r="I3011" s="14">
        <f>SUMIF(Чек_позиція!D:D,Продаж!H3011,Чек_позиція!F:F)</f>
        <v>1666.9299999999998</v>
      </c>
      <c r="J3011" t="str">
        <f>VLOOKUP(D3011,Аптека!A:B,2,FALSE)</f>
        <v>Аптека №13</v>
      </c>
      <c r="K3011" t="str">
        <f t="shared" ref="K3011:K3074" si="47">IF(G3011="", "нема рецепту","є рецепт")</f>
        <v>нема рецепту</v>
      </c>
    </row>
    <row r="3012" spans="1:11">
      <c r="A3012" s="4">
        <v>3011</v>
      </c>
      <c r="B3012" s="7">
        <v>45675</v>
      </c>
      <c r="C3012" s="5" t="s">
        <v>2206</v>
      </c>
      <c r="D3012" s="6">
        <v>7</v>
      </c>
      <c r="E3012" s="20"/>
      <c r="F3012" s="6">
        <v>127</v>
      </c>
      <c r="G3012" s="6"/>
      <c r="H3012" s="6">
        <v>4011</v>
      </c>
      <c r="I3012" s="14">
        <f>SUMIF(Чек_позиція!D:D,Продаж!H3012,Чек_позиція!F:F)</f>
        <v>105.62</v>
      </c>
      <c r="J3012" t="str">
        <f>VLOOKUP(D3012,Аптека!A:B,2,FALSE)</f>
        <v>Аптека №7</v>
      </c>
      <c r="K3012" t="str">
        <f t="shared" si="47"/>
        <v>нема рецепту</v>
      </c>
    </row>
    <row r="3013" spans="1:11">
      <c r="A3013" s="4">
        <v>3012</v>
      </c>
      <c r="B3013" s="7">
        <v>45798</v>
      </c>
      <c r="C3013" s="5" t="s">
        <v>8</v>
      </c>
      <c r="D3013" s="6">
        <v>37</v>
      </c>
      <c r="E3013" s="20">
        <v>364</v>
      </c>
      <c r="F3013" s="6">
        <v>37</v>
      </c>
      <c r="G3013" s="6"/>
      <c r="H3013" s="6">
        <v>4012</v>
      </c>
      <c r="I3013" s="14">
        <f>SUMIF(Чек_позиція!D:D,Продаж!H3013,Чек_позиція!F:F)</f>
        <v>2487.94</v>
      </c>
      <c r="J3013" t="str">
        <f>VLOOKUP(D3013,Аптека!A:B,2,FALSE)</f>
        <v>Аптека №37</v>
      </c>
      <c r="K3013" t="str">
        <f t="shared" si="47"/>
        <v>нема рецепту</v>
      </c>
    </row>
    <row r="3014" spans="1:11">
      <c r="A3014" s="4">
        <v>3013</v>
      </c>
      <c r="B3014" s="7">
        <v>45733</v>
      </c>
      <c r="C3014" s="5" t="s">
        <v>2206</v>
      </c>
      <c r="D3014" s="6">
        <v>49</v>
      </c>
      <c r="E3014" s="20">
        <v>149</v>
      </c>
      <c r="F3014" s="6">
        <v>289</v>
      </c>
      <c r="G3014" s="6"/>
      <c r="H3014" s="6">
        <v>4013</v>
      </c>
      <c r="I3014" s="14">
        <f>SUMIF(Чек_позиція!D:D,Продаж!H3014,Чек_позиція!F:F)</f>
        <v>6537.7199999999993</v>
      </c>
      <c r="J3014" t="str">
        <f>VLOOKUP(D3014,Аптека!A:B,2,FALSE)</f>
        <v>Аптека №49</v>
      </c>
      <c r="K3014" t="str">
        <f t="shared" si="47"/>
        <v>нема рецепту</v>
      </c>
    </row>
    <row r="3015" spans="1:11">
      <c r="A3015" s="4">
        <v>3014</v>
      </c>
      <c r="B3015" s="7">
        <v>45803</v>
      </c>
      <c r="C3015" s="5" t="s">
        <v>2206</v>
      </c>
      <c r="D3015" s="6">
        <v>10</v>
      </c>
      <c r="E3015" s="20">
        <v>394</v>
      </c>
      <c r="F3015" s="6">
        <v>370</v>
      </c>
      <c r="G3015" s="6">
        <v>1161</v>
      </c>
      <c r="H3015" s="6">
        <v>4014</v>
      </c>
      <c r="I3015" s="14">
        <f>SUMIF(Чек_позиція!D:D,Продаж!H3015,Чек_позиція!F:F)</f>
        <v>6957.78</v>
      </c>
      <c r="J3015" t="str">
        <f>VLOOKUP(D3015,Аптека!A:B,2,FALSE)</f>
        <v>Аптека №10</v>
      </c>
      <c r="K3015" t="str">
        <f t="shared" si="47"/>
        <v>є рецепт</v>
      </c>
    </row>
    <row r="3016" spans="1:11">
      <c r="A3016" s="4">
        <v>3015</v>
      </c>
      <c r="B3016" s="7">
        <v>45808</v>
      </c>
      <c r="C3016" s="5" t="s">
        <v>8</v>
      </c>
      <c r="D3016" s="6">
        <v>60</v>
      </c>
      <c r="E3016" s="20">
        <v>116</v>
      </c>
      <c r="F3016" s="6">
        <v>300</v>
      </c>
      <c r="G3016" s="6"/>
      <c r="H3016" s="6">
        <v>4015</v>
      </c>
      <c r="I3016" s="14">
        <f>SUMIF(Чек_позиція!D:D,Продаж!H3016,Чек_позиція!F:F)</f>
        <v>4317.16</v>
      </c>
      <c r="J3016" t="str">
        <f>VLOOKUP(D3016,Аптека!A:B,2,FALSE)</f>
        <v>Аптека №60</v>
      </c>
      <c r="K3016" t="str">
        <f t="shared" si="47"/>
        <v>нема рецепту</v>
      </c>
    </row>
    <row r="3017" spans="1:11">
      <c r="A3017" s="4">
        <v>3016</v>
      </c>
      <c r="B3017" s="7">
        <v>45735</v>
      </c>
      <c r="C3017" s="5" t="s">
        <v>2206</v>
      </c>
      <c r="D3017" s="6">
        <v>54</v>
      </c>
      <c r="E3017" s="20">
        <v>203</v>
      </c>
      <c r="F3017" s="6">
        <v>114</v>
      </c>
      <c r="G3017" s="6"/>
      <c r="H3017" s="6">
        <v>4016</v>
      </c>
      <c r="I3017" s="14">
        <f>SUMIF(Чек_позиція!D:D,Продаж!H3017,Чек_позиція!F:F)</f>
        <v>1531.98</v>
      </c>
      <c r="J3017" t="str">
        <f>VLOOKUP(D3017,Аптека!A:B,2,FALSE)</f>
        <v>Аптека №54</v>
      </c>
      <c r="K3017" t="str">
        <f t="shared" si="47"/>
        <v>нема рецепту</v>
      </c>
    </row>
    <row r="3018" spans="1:11">
      <c r="A3018" s="4">
        <v>3017</v>
      </c>
      <c r="B3018" s="7">
        <v>45744</v>
      </c>
      <c r="C3018" s="5" t="s">
        <v>2206</v>
      </c>
      <c r="D3018" s="6">
        <v>53</v>
      </c>
      <c r="E3018" s="20">
        <v>40</v>
      </c>
      <c r="F3018" s="6">
        <v>53</v>
      </c>
      <c r="G3018" s="6"/>
      <c r="H3018" s="6">
        <v>4017</v>
      </c>
      <c r="I3018" s="14">
        <f>SUMIF(Чек_позиція!D:D,Продаж!H3018,Чек_позиція!F:F)</f>
        <v>3589.04</v>
      </c>
      <c r="J3018" t="str">
        <f>VLOOKUP(D3018,Аптека!A:B,2,FALSE)</f>
        <v>Аптека №53</v>
      </c>
      <c r="K3018" t="str">
        <f t="shared" si="47"/>
        <v>нема рецепту</v>
      </c>
    </row>
    <row r="3019" spans="1:11">
      <c r="A3019" s="4">
        <v>3018</v>
      </c>
      <c r="B3019" s="7">
        <v>45740</v>
      </c>
      <c r="C3019" s="5" t="s">
        <v>2206</v>
      </c>
      <c r="D3019" s="6">
        <v>10</v>
      </c>
      <c r="E3019" s="20">
        <v>242</v>
      </c>
      <c r="F3019" s="6">
        <v>10</v>
      </c>
      <c r="G3019" s="6"/>
      <c r="H3019" s="6">
        <v>4018</v>
      </c>
      <c r="I3019" s="14">
        <f>SUMIF(Чек_позиція!D:D,Продаж!H3019,Чек_позиція!F:F)</f>
        <v>2436.62</v>
      </c>
      <c r="J3019" t="str">
        <f>VLOOKUP(D3019,Аптека!A:B,2,FALSE)</f>
        <v>Аптека №10</v>
      </c>
      <c r="K3019" t="str">
        <f t="shared" si="47"/>
        <v>нема рецепту</v>
      </c>
    </row>
    <row r="3020" spans="1:11">
      <c r="A3020" s="4">
        <v>3019</v>
      </c>
      <c r="B3020" s="7">
        <v>45730</v>
      </c>
      <c r="C3020" s="5" t="s">
        <v>8</v>
      </c>
      <c r="D3020" s="6">
        <v>1</v>
      </c>
      <c r="E3020" s="20"/>
      <c r="F3020" s="6">
        <v>301</v>
      </c>
      <c r="G3020" s="6">
        <v>360</v>
      </c>
      <c r="H3020" s="6">
        <v>4019</v>
      </c>
      <c r="I3020" s="14">
        <f>SUMIF(Чек_позиція!D:D,Продаж!H3020,Чек_позиція!F:F)</f>
        <v>2652.24</v>
      </c>
      <c r="J3020" t="str">
        <f>VLOOKUP(D3020,Аптека!A:B,2,FALSE)</f>
        <v>Аптека №1</v>
      </c>
      <c r="K3020" t="str">
        <f t="shared" si="47"/>
        <v>є рецепт</v>
      </c>
    </row>
    <row r="3021" spans="1:11">
      <c r="A3021" s="4">
        <v>3020</v>
      </c>
      <c r="B3021" s="7">
        <v>45815</v>
      </c>
      <c r="C3021" s="5" t="s">
        <v>2206</v>
      </c>
      <c r="D3021" s="6">
        <v>46</v>
      </c>
      <c r="E3021" s="20">
        <v>544</v>
      </c>
      <c r="F3021" s="6">
        <v>346</v>
      </c>
      <c r="G3021" s="6">
        <v>225</v>
      </c>
      <c r="H3021" s="6">
        <v>4020</v>
      </c>
      <c r="I3021" s="14">
        <f>SUMIF(Чек_позиція!D:D,Продаж!H3021,Чек_позиція!F:F)</f>
        <v>4924.0399999999991</v>
      </c>
      <c r="J3021" t="str">
        <f>VLOOKUP(D3021,Аптека!A:B,2,FALSE)</f>
        <v>Аптека №46</v>
      </c>
      <c r="K3021" t="str">
        <f t="shared" si="47"/>
        <v>є рецепт</v>
      </c>
    </row>
    <row r="3022" spans="1:11">
      <c r="A3022" s="4">
        <v>3021</v>
      </c>
      <c r="B3022" s="7">
        <v>45818</v>
      </c>
      <c r="C3022" s="5" t="s">
        <v>8</v>
      </c>
      <c r="D3022" s="6">
        <v>28</v>
      </c>
      <c r="E3022" s="20"/>
      <c r="F3022" s="6">
        <v>148</v>
      </c>
      <c r="G3022" s="6"/>
      <c r="H3022" s="6">
        <v>4021</v>
      </c>
      <c r="I3022" s="14">
        <f>SUMIF(Чек_позиція!D:D,Продаж!H3022,Чек_позиція!F:F)</f>
        <v>2639</v>
      </c>
      <c r="J3022" t="str">
        <f>VLOOKUP(D3022,Аптека!A:B,2,FALSE)</f>
        <v>Аптека №28</v>
      </c>
      <c r="K3022" t="str">
        <f t="shared" si="47"/>
        <v>нема рецепту</v>
      </c>
    </row>
    <row r="3023" spans="1:11">
      <c r="A3023" s="4">
        <v>3022</v>
      </c>
      <c r="B3023" s="7">
        <v>45705</v>
      </c>
      <c r="C3023" s="5" t="s">
        <v>8</v>
      </c>
      <c r="D3023" s="6">
        <v>56</v>
      </c>
      <c r="E3023" s="20">
        <v>465</v>
      </c>
      <c r="F3023" s="6">
        <v>236</v>
      </c>
      <c r="G3023" s="6"/>
      <c r="H3023" s="6">
        <v>4022</v>
      </c>
      <c r="I3023" s="14">
        <f>SUMIF(Чек_позиція!D:D,Продаж!H3023,Чек_позиція!F:F)</f>
        <v>1592.66</v>
      </c>
      <c r="J3023" t="str">
        <f>VLOOKUP(D3023,Аптека!A:B,2,FALSE)</f>
        <v>Аптека №56</v>
      </c>
      <c r="K3023" t="str">
        <f t="shared" si="47"/>
        <v>нема рецепту</v>
      </c>
    </row>
    <row r="3024" spans="1:11">
      <c r="A3024" s="4">
        <v>3023</v>
      </c>
      <c r="B3024" s="7">
        <v>45795</v>
      </c>
      <c r="C3024" s="5" t="s">
        <v>2206</v>
      </c>
      <c r="D3024" s="6">
        <v>22</v>
      </c>
      <c r="E3024" s="20"/>
      <c r="F3024" s="6">
        <v>202</v>
      </c>
      <c r="G3024" s="6"/>
      <c r="H3024" s="6">
        <v>4023</v>
      </c>
      <c r="I3024" s="14">
        <f>SUMIF(Чек_позиція!D:D,Продаж!H3024,Чек_позиція!F:F)</f>
        <v>1382.01</v>
      </c>
      <c r="J3024" t="str">
        <f>VLOOKUP(D3024,Аптека!A:B,2,FALSE)</f>
        <v>Аптека №22</v>
      </c>
      <c r="K3024" t="str">
        <f t="shared" si="47"/>
        <v>нема рецепту</v>
      </c>
    </row>
    <row r="3025" spans="1:11">
      <c r="A3025" s="4">
        <v>3024</v>
      </c>
      <c r="B3025" s="7">
        <v>45697</v>
      </c>
      <c r="C3025" s="5" t="s">
        <v>2206</v>
      </c>
      <c r="D3025" s="6">
        <v>12</v>
      </c>
      <c r="E3025" s="20">
        <v>274</v>
      </c>
      <c r="F3025" s="6">
        <v>252</v>
      </c>
      <c r="G3025" s="6"/>
      <c r="H3025" s="6">
        <v>4024</v>
      </c>
      <c r="I3025" s="14">
        <f>SUMIF(Чек_позиція!D:D,Продаж!H3025,Чек_позиція!F:F)</f>
        <v>9277.4599999999991</v>
      </c>
      <c r="J3025" t="str">
        <f>VLOOKUP(D3025,Аптека!A:B,2,FALSE)</f>
        <v>Аптека №12</v>
      </c>
      <c r="K3025" t="str">
        <f t="shared" si="47"/>
        <v>нема рецепту</v>
      </c>
    </row>
    <row r="3026" spans="1:11">
      <c r="A3026" s="4">
        <v>3025</v>
      </c>
      <c r="B3026" s="7">
        <v>45660</v>
      </c>
      <c r="C3026" s="5" t="s">
        <v>2206</v>
      </c>
      <c r="D3026" s="6">
        <v>59</v>
      </c>
      <c r="E3026" s="20"/>
      <c r="F3026" s="6">
        <v>239</v>
      </c>
      <c r="G3026" s="6"/>
      <c r="H3026" s="6">
        <v>4025</v>
      </c>
      <c r="I3026" s="14">
        <f>SUMIF(Чек_позиція!D:D,Продаж!H3026,Чек_позиція!F:F)</f>
        <v>2506</v>
      </c>
      <c r="J3026" t="str">
        <f>VLOOKUP(D3026,Аптека!A:B,2,FALSE)</f>
        <v>Аптека №59</v>
      </c>
      <c r="K3026" t="str">
        <f t="shared" si="47"/>
        <v>нема рецепту</v>
      </c>
    </row>
    <row r="3027" spans="1:11">
      <c r="A3027" s="4">
        <v>3026</v>
      </c>
      <c r="B3027" s="7">
        <v>45669</v>
      </c>
      <c r="C3027" s="5" t="s">
        <v>2206</v>
      </c>
      <c r="D3027" s="6">
        <v>8</v>
      </c>
      <c r="E3027" s="20"/>
      <c r="F3027" s="6">
        <v>8</v>
      </c>
      <c r="G3027" s="6"/>
      <c r="H3027" s="6">
        <v>4026</v>
      </c>
      <c r="I3027" s="14">
        <f>SUMIF(Чек_позиція!D:D,Продаж!H3027,Чек_позиція!F:F)</f>
        <v>3884.4900000000007</v>
      </c>
      <c r="J3027" t="str">
        <f>VLOOKUP(D3027,Аптека!A:B,2,FALSE)</f>
        <v>Аптека №8</v>
      </c>
      <c r="K3027" t="str">
        <f t="shared" si="47"/>
        <v>нема рецепту</v>
      </c>
    </row>
    <row r="3028" spans="1:11">
      <c r="A3028" s="4">
        <v>3027</v>
      </c>
      <c r="B3028" s="7">
        <v>45694</v>
      </c>
      <c r="C3028" s="5" t="s">
        <v>2206</v>
      </c>
      <c r="D3028" s="6">
        <v>17</v>
      </c>
      <c r="E3028" s="20"/>
      <c r="F3028" s="6">
        <v>257</v>
      </c>
      <c r="G3028" s="6"/>
      <c r="H3028" s="6">
        <v>4027</v>
      </c>
      <c r="I3028" s="14">
        <f>SUMIF(Чек_позиція!D:D,Продаж!H3028,Чек_позиція!F:F)</f>
        <v>6193.9999999999991</v>
      </c>
      <c r="J3028" t="str">
        <f>VLOOKUP(D3028,Аптека!A:B,2,FALSE)</f>
        <v>Аптека №17</v>
      </c>
      <c r="K3028" t="str">
        <f t="shared" si="47"/>
        <v>нема рецепту</v>
      </c>
    </row>
    <row r="3029" spans="1:11">
      <c r="A3029" s="4">
        <v>3028</v>
      </c>
      <c r="B3029" s="7">
        <v>45818</v>
      </c>
      <c r="C3029" s="5" t="s">
        <v>2206</v>
      </c>
      <c r="D3029" s="6">
        <v>16</v>
      </c>
      <c r="E3029" s="20">
        <v>414</v>
      </c>
      <c r="F3029" s="6">
        <v>16</v>
      </c>
      <c r="G3029" s="6"/>
      <c r="H3029" s="6">
        <v>4028</v>
      </c>
      <c r="I3029" s="14">
        <f>SUMIF(Чек_позиція!D:D,Продаж!H3029,Чек_позиція!F:F)</f>
        <v>2952.6800000000003</v>
      </c>
      <c r="J3029" t="str">
        <f>VLOOKUP(D3029,Аптека!A:B,2,FALSE)</f>
        <v>Аптека №16</v>
      </c>
      <c r="K3029" t="str">
        <f t="shared" si="47"/>
        <v>нема рецепту</v>
      </c>
    </row>
    <row r="3030" spans="1:11">
      <c r="A3030" s="4">
        <v>3029</v>
      </c>
      <c r="B3030" s="7">
        <v>45777</v>
      </c>
      <c r="C3030" s="5" t="s">
        <v>8</v>
      </c>
      <c r="D3030" s="6">
        <v>33</v>
      </c>
      <c r="E3030" s="20"/>
      <c r="F3030" s="6">
        <v>213</v>
      </c>
      <c r="G3030" s="6"/>
      <c r="H3030" s="6">
        <v>4029</v>
      </c>
      <c r="I3030" s="14">
        <f>SUMIF(Чек_позиція!D:D,Продаж!H3030,Чек_позиція!F:F)</f>
        <v>2591.34</v>
      </c>
      <c r="J3030" t="str">
        <f>VLOOKUP(D3030,Аптека!A:B,2,FALSE)</f>
        <v>Аптека №33</v>
      </c>
      <c r="K3030" t="str">
        <f t="shared" si="47"/>
        <v>нема рецепту</v>
      </c>
    </row>
    <row r="3031" spans="1:11">
      <c r="A3031" s="4">
        <v>3030</v>
      </c>
      <c r="B3031" s="7">
        <v>45688</v>
      </c>
      <c r="C3031" s="5" t="s">
        <v>2206</v>
      </c>
      <c r="D3031" s="6">
        <v>2</v>
      </c>
      <c r="E3031" s="20">
        <v>185</v>
      </c>
      <c r="F3031" s="6">
        <v>362</v>
      </c>
      <c r="G3031" s="6"/>
      <c r="H3031" s="6">
        <v>4030</v>
      </c>
      <c r="I3031" s="14">
        <f>SUMIF(Чек_позиція!D:D,Продаж!H3031,Чек_позиція!F:F)</f>
        <v>148.66</v>
      </c>
      <c r="J3031" t="str">
        <f>VLOOKUP(D3031,Аптека!A:B,2,FALSE)</f>
        <v>Аптека №2</v>
      </c>
      <c r="K3031" t="str">
        <f t="shared" si="47"/>
        <v>нема рецепту</v>
      </c>
    </row>
    <row r="3032" spans="1:11">
      <c r="A3032" s="4">
        <v>3031</v>
      </c>
      <c r="B3032" s="7">
        <v>45685</v>
      </c>
      <c r="C3032" s="5" t="s">
        <v>2206</v>
      </c>
      <c r="D3032" s="6">
        <v>29</v>
      </c>
      <c r="E3032" s="20">
        <v>22</v>
      </c>
      <c r="F3032" s="6">
        <v>29</v>
      </c>
      <c r="G3032" s="6"/>
      <c r="H3032" s="6">
        <v>4031</v>
      </c>
      <c r="I3032" s="14">
        <f>SUMIF(Чек_позиція!D:D,Продаж!H3032,Чек_позиція!F:F)</f>
        <v>2277.75</v>
      </c>
      <c r="J3032" t="str">
        <f>VLOOKUP(D3032,Аптека!A:B,2,FALSE)</f>
        <v>Аптека №29</v>
      </c>
      <c r="K3032" t="str">
        <f t="shared" si="47"/>
        <v>нема рецепту</v>
      </c>
    </row>
    <row r="3033" spans="1:11">
      <c r="A3033" s="4">
        <v>3032</v>
      </c>
      <c r="B3033" s="7">
        <v>45672</v>
      </c>
      <c r="C3033" s="5" t="s">
        <v>2206</v>
      </c>
      <c r="D3033" s="6">
        <v>57</v>
      </c>
      <c r="E3033" s="20"/>
      <c r="F3033" s="6">
        <v>357</v>
      </c>
      <c r="G3033" s="6">
        <v>1110</v>
      </c>
      <c r="H3033" s="6">
        <v>4032</v>
      </c>
      <c r="I3033" s="14">
        <f>SUMIF(Чек_позиція!D:D,Продаж!H3033,Чек_позиція!F:F)</f>
        <v>5229.66</v>
      </c>
      <c r="J3033" t="str">
        <f>VLOOKUP(D3033,Аптека!A:B,2,FALSE)</f>
        <v>Аптека №57</v>
      </c>
      <c r="K3033" t="str">
        <f t="shared" si="47"/>
        <v>є рецепт</v>
      </c>
    </row>
    <row r="3034" spans="1:11">
      <c r="A3034" s="4">
        <v>3033</v>
      </c>
      <c r="B3034" s="7">
        <v>45816</v>
      </c>
      <c r="C3034" s="5" t="s">
        <v>2206</v>
      </c>
      <c r="D3034" s="6">
        <v>60</v>
      </c>
      <c r="E3034" s="20">
        <v>535</v>
      </c>
      <c r="F3034" s="6">
        <v>120</v>
      </c>
      <c r="G3034" s="6"/>
      <c r="H3034" s="6">
        <v>4033</v>
      </c>
      <c r="I3034" s="14">
        <f>SUMIF(Чек_позиція!D:D,Продаж!H3034,Чек_позиція!F:F)</f>
        <v>208.27</v>
      </c>
      <c r="J3034" t="str">
        <f>VLOOKUP(D3034,Аптека!A:B,2,FALSE)</f>
        <v>Аптека №60</v>
      </c>
      <c r="K3034" t="str">
        <f t="shared" si="47"/>
        <v>нема рецепту</v>
      </c>
    </row>
    <row r="3035" spans="1:11">
      <c r="A3035" s="4">
        <v>3034</v>
      </c>
      <c r="B3035" s="7">
        <v>45700</v>
      </c>
      <c r="C3035" s="5" t="s">
        <v>8</v>
      </c>
      <c r="D3035" s="6">
        <v>7</v>
      </c>
      <c r="E3035" s="20"/>
      <c r="F3035" s="6">
        <v>67</v>
      </c>
      <c r="G3035" s="6">
        <v>526</v>
      </c>
      <c r="H3035" s="6">
        <v>4034</v>
      </c>
      <c r="I3035" s="14">
        <f>SUMIF(Чек_позиція!D:D,Продаж!H3035,Чек_позиція!F:F)</f>
        <v>5907.4199999999992</v>
      </c>
      <c r="J3035" t="str">
        <f>VLOOKUP(D3035,Аптека!A:B,2,FALSE)</f>
        <v>Аптека №7</v>
      </c>
      <c r="K3035" t="str">
        <f t="shared" si="47"/>
        <v>є рецепт</v>
      </c>
    </row>
    <row r="3036" spans="1:11">
      <c r="A3036" s="4">
        <v>3035</v>
      </c>
      <c r="B3036" s="7">
        <v>45727</v>
      </c>
      <c r="C3036" s="5" t="s">
        <v>2206</v>
      </c>
      <c r="D3036" s="6">
        <v>54</v>
      </c>
      <c r="E3036" s="20"/>
      <c r="F3036" s="6">
        <v>354</v>
      </c>
      <c r="G3036" s="6">
        <v>890</v>
      </c>
      <c r="H3036" s="6">
        <v>4035</v>
      </c>
      <c r="I3036" s="14">
        <f>SUMIF(Чек_позиція!D:D,Продаж!H3036,Чек_позиція!F:F)</f>
        <v>3758.39</v>
      </c>
      <c r="J3036" t="str">
        <f>VLOOKUP(D3036,Аптека!A:B,2,FALSE)</f>
        <v>Аптека №54</v>
      </c>
      <c r="K3036" t="str">
        <f t="shared" si="47"/>
        <v>є рецепт</v>
      </c>
    </row>
    <row r="3037" spans="1:11">
      <c r="A3037" s="4">
        <v>3036</v>
      </c>
      <c r="B3037" s="7">
        <v>45789</v>
      </c>
      <c r="C3037" s="5" t="s">
        <v>8</v>
      </c>
      <c r="D3037" s="6">
        <v>26</v>
      </c>
      <c r="E3037" s="20"/>
      <c r="F3037" s="6">
        <v>386</v>
      </c>
      <c r="G3037" s="6"/>
      <c r="H3037" s="6">
        <v>4036</v>
      </c>
      <c r="I3037" s="14">
        <f>SUMIF(Чек_позиція!D:D,Продаж!H3037,Чек_позиція!F:F)</f>
        <v>5753.55</v>
      </c>
      <c r="J3037" t="str">
        <f>VLOOKUP(D3037,Аптека!A:B,2,FALSE)</f>
        <v>Аптека №26</v>
      </c>
      <c r="K3037" t="str">
        <f t="shared" si="47"/>
        <v>нема рецепту</v>
      </c>
    </row>
    <row r="3038" spans="1:11">
      <c r="A3038" s="4">
        <v>3037</v>
      </c>
      <c r="B3038" s="7">
        <v>45826</v>
      </c>
      <c r="C3038" s="5" t="s">
        <v>2206</v>
      </c>
      <c r="D3038" s="6">
        <v>51</v>
      </c>
      <c r="E3038" s="20">
        <v>136</v>
      </c>
      <c r="F3038" s="6">
        <v>231</v>
      </c>
      <c r="G3038" s="6"/>
      <c r="H3038" s="6">
        <v>4037</v>
      </c>
      <c r="I3038" s="14">
        <f>SUMIF(Чек_позиція!D:D,Продаж!H3038,Чек_позиція!F:F)</f>
        <v>224.64</v>
      </c>
      <c r="J3038" t="str">
        <f>VLOOKUP(D3038,Аптека!A:B,2,FALSE)</f>
        <v>Аптека №51</v>
      </c>
      <c r="K3038" t="str">
        <f t="shared" si="47"/>
        <v>нема рецепту</v>
      </c>
    </row>
    <row r="3039" spans="1:11">
      <c r="A3039" s="4">
        <v>3038</v>
      </c>
      <c r="B3039" s="7">
        <v>45695</v>
      </c>
      <c r="C3039" s="5" t="s">
        <v>8</v>
      </c>
      <c r="D3039" s="6">
        <v>18</v>
      </c>
      <c r="E3039" s="20">
        <v>539</v>
      </c>
      <c r="F3039" s="6">
        <v>138</v>
      </c>
      <c r="G3039" s="6"/>
      <c r="H3039" s="6">
        <v>4038</v>
      </c>
      <c r="I3039" s="14">
        <f>SUMIF(Чек_позиція!D:D,Продаж!H3039,Чек_позиція!F:F)</f>
        <v>3064.8900000000003</v>
      </c>
      <c r="J3039" t="str">
        <f>VLOOKUP(D3039,Аптека!A:B,2,FALSE)</f>
        <v>Аптека №18</v>
      </c>
      <c r="K3039" t="str">
        <f t="shared" si="47"/>
        <v>нема рецепту</v>
      </c>
    </row>
    <row r="3040" spans="1:11">
      <c r="A3040" s="4">
        <v>3039</v>
      </c>
      <c r="B3040" s="7">
        <v>45809</v>
      </c>
      <c r="C3040" s="5" t="s">
        <v>2206</v>
      </c>
      <c r="D3040" s="6">
        <v>1</v>
      </c>
      <c r="E3040" s="20">
        <v>182</v>
      </c>
      <c r="F3040" s="6">
        <v>361</v>
      </c>
      <c r="G3040" s="6"/>
      <c r="H3040" s="6">
        <v>4039</v>
      </c>
      <c r="I3040" s="14">
        <f>SUMIF(Чек_позиція!D:D,Продаж!H3040,Чек_позиція!F:F)</f>
        <v>5992.37</v>
      </c>
      <c r="J3040" t="str">
        <f>VLOOKUP(D3040,Аптека!A:B,2,FALSE)</f>
        <v>Аптека №1</v>
      </c>
      <c r="K3040" t="str">
        <f t="shared" si="47"/>
        <v>нема рецепту</v>
      </c>
    </row>
    <row r="3041" spans="1:11">
      <c r="A3041" s="4">
        <v>3040</v>
      </c>
      <c r="B3041" s="7">
        <v>45672</v>
      </c>
      <c r="C3041" s="5" t="s">
        <v>2206</v>
      </c>
      <c r="D3041" s="6">
        <v>50</v>
      </c>
      <c r="E3041" s="20"/>
      <c r="F3041" s="6">
        <v>170</v>
      </c>
      <c r="G3041" s="6">
        <v>3</v>
      </c>
      <c r="H3041" s="6">
        <v>4040</v>
      </c>
      <c r="I3041" s="14">
        <f>SUMIF(Чек_позиція!D:D,Продаж!H3041,Чек_позиція!F:F)</f>
        <v>700.83</v>
      </c>
      <c r="J3041" t="str">
        <f>VLOOKUP(D3041,Аптека!A:B,2,FALSE)</f>
        <v>Аптека №50</v>
      </c>
      <c r="K3041" t="str">
        <f t="shared" si="47"/>
        <v>є рецепт</v>
      </c>
    </row>
    <row r="3042" spans="1:11">
      <c r="A3042" s="4">
        <v>3041</v>
      </c>
      <c r="B3042" s="7">
        <v>45722</v>
      </c>
      <c r="C3042" s="5" t="s">
        <v>2206</v>
      </c>
      <c r="D3042" s="6">
        <v>30</v>
      </c>
      <c r="E3042" s="20"/>
      <c r="F3042" s="6">
        <v>390</v>
      </c>
      <c r="G3042" s="6"/>
      <c r="H3042" s="6">
        <v>4041</v>
      </c>
      <c r="I3042" s="14">
        <f>SUMIF(Чек_позиція!D:D,Продаж!H3042,Чек_позиція!F:F)</f>
        <v>4380.7</v>
      </c>
      <c r="J3042" t="str">
        <f>VLOOKUP(D3042,Аптека!A:B,2,FALSE)</f>
        <v>Аптека №30</v>
      </c>
      <c r="K3042" t="str">
        <f t="shared" si="47"/>
        <v>нема рецепту</v>
      </c>
    </row>
    <row r="3043" spans="1:11">
      <c r="A3043" s="4">
        <v>3042</v>
      </c>
      <c r="B3043" s="7">
        <v>45819</v>
      </c>
      <c r="C3043" s="5" t="s">
        <v>2206</v>
      </c>
      <c r="D3043" s="6">
        <v>21</v>
      </c>
      <c r="E3043" s="20">
        <v>561</v>
      </c>
      <c r="F3043" s="6">
        <v>261</v>
      </c>
      <c r="G3043" s="6"/>
      <c r="H3043" s="6">
        <v>4042</v>
      </c>
      <c r="I3043" s="14">
        <f>SUMIF(Чек_позиція!D:D,Продаж!H3043,Чек_позиція!F:F)</f>
        <v>2322.36</v>
      </c>
      <c r="J3043" t="str">
        <f>VLOOKUP(D3043,Аптека!A:B,2,FALSE)</f>
        <v>Аптека №21</v>
      </c>
      <c r="K3043" t="str">
        <f t="shared" si="47"/>
        <v>нема рецепту</v>
      </c>
    </row>
    <row r="3044" spans="1:11">
      <c r="A3044" s="4">
        <v>3043</v>
      </c>
      <c r="B3044" s="7">
        <v>45722</v>
      </c>
      <c r="C3044" s="5" t="s">
        <v>8</v>
      </c>
      <c r="D3044" s="6">
        <v>33</v>
      </c>
      <c r="E3044" s="20">
        <v>266</v>
      </c>
      <c r="F3044" s="6">
        <v>33</v>
      </c>
      <c r="G3044" s="6">
        <v>555</v>
      </c>
      <c r="H3044" s="6">
        <v>4043</v>
      </c>
      <c r="I3044" s="14">
        <f>SUMIF(Чек_позиція!D:D,Продаж!H3044,Чек_позиція!F:F)</f>
        <v>5691.4400000000005</v>
      </c>
      <c r="J3044" t="str">
        <f>VLOOKUP(D3044,Аптека!A:B,2,FALSE)</f>
        <v>Аптека №33</v>
      </c>
      <c r="K3044" t="str">
        <f t="shared" si="47"/>
        <v>є рецепт</v>
      </c>
    </row>
    <row r="3045" spans="1:11">
      <c r="A3045" s="4">
        <v>3044</v>
      </c>
      <c r="B3045" s="7">
        <v>45735</v>
      </c>
      <c r="C3045" s="5" t="s">
        <v>2206</v>
      </c>
      <c r="D3045" s="6">
        <v>41</v>
      </c>
      <c r="E3045" s="20">
        <v>238</v>
      </c>
      <c r="F3045" s="6">
        <v>101</v>
      </c>
      <c r="G3045" s="6">
        <v>123</v>
      </c>
      <c r="H3045" s="6">
        <v>4044</v>
      </c>
      <c r="I3045" s="14">
        <f>SUMIF(Чек_позиція!D:D,Продаж!H3045,Чек_позиція!F:F)</f>
        <v>4613.3100000000004</v>
      </c>
      <c r="J3045" t="str">
        <f>VLOOKUP(D3045,Аптека!A:B,2,FALSE)</f>
        <v>Аптека №41</v>
      </c>
      <c r="K3045" t="str">
        <f t="shared" si="47"/>
        <v>є рецепт</v>
      </c>
    </row>
    <row r="3046" spans="1:11">
      <c r="A3046" s="4">
        <v>3045</v>
      </c>
      <c r="B3046" s="7">
        <v>45704</v>
      </c>
      <c r="C3046" s="5" t="s">
        <v>2206</v>
      </c>
      <c r="D3046" s="6">
        <v>36</v>
      </c>
      <c r="E3046" s="20"/>
      <c r="F3046" s="6">
        <v>396</v>
      </c>
      <c r="G3046" s="6"/>
      <c r="H3046" s="6">
        <v>4045</v>
      </c>
      <c r="I3046" s="14">
        <f>SUMIF(Чек_позиція!D:D,Продаж!H3046,Чек_позиція!F:F)</f>
        <v>831.08</v>
      </c>
      <c r="J3046" t="str">
        <f>VLOOKUP(D3046,Аптека!A:B,2,FALSE)</f>
        <v>Аптека №36</v>
      </c>
      <c r="K3046" t="str">
        <f t="shared" si="47"/>
        <v>нема рецепту</v>
      </c>
    </row>
    <row r="3047" spans="1:11">
      <c r="A3047" s="4">
        <v>3046</v>
      </c>
      <c r="B3047" s="7">
        <v>45817</v>
      </c>
      <c r="C3047" s="5" t="s">
        <v>8</v>
      </c>
      <c r="D3047" s="6">
        <v>23</v>
      </c>
      <c r="E3047" s="20">
        <v>553</v>
      </c>
      <c r="F3047" s="6">
        <v>23</v>
      </c>
      <c r="G3047" s="6">
        <v>139</v>
      </c>
      <c r="H3047" s="6">
        <v>4046</v>
      </c>
      <c r="I3047" s="14">
        <f>SUMIF(Чек_позиція!D:D,Продаж!H3047,Чек_позиція!F:F)</f>
        <v>2642.2999999999997</v>
      </c>
      <c r="J3047" t="str">
        <f>VLOOKUP(D3047,Аптека!A:B,2,FALSE)</f>
        <v>Аптека №23</v>
      </c>
      <c r="K3047" t="str">
        <f t="shared" si="47"/>
        <v>є рецепт</v>
      </c>
    </row>
    <row r="3048" spans="1:11">
      <c r="A3048" s="4">
        <v>3047</v>
      </c>
      <c r="B3048" s="7">
        <v>45753</v>
      </c>
      <c r="C3048" s="5" t="s">
        <v>2206</v>
      </c>
      <c r="D3048" s="6">
        <v>13</v>
      </c>
      <c r="E3048" s="20">
        <v>472</v>
      </c>
      <c r="F3048" s="6">
        <v>13</v>
      </c>
      <c r="G3048" s="6"/>
      <c r="H3048" s="6">
        <v>4047</v>
      </c>
      <c r="I3048" s="14">
        <f>SUMIF(Чек_позиція!D:D,Продаж!H3048,Чек_позиція!F:F)</f>
        <v>668.69</v>
      </c>
      <c r="J3048" t="str">
        <f>VLOOKUP(D3048,Аптека!A:B,2,FALSE)</f>
        <v>Аптека №13</v>
      </c>
      <c r="K3048" t="str">
        <f t="shared" si="47"/>
        <v>нема рецепту</v>
      </c>
    </row>
    <row r="3049" spans="1:11">
      <c r="A3049" s="4">
        <v>3048</v>
      </c>
      <c r="B3049" s="7">
        <v>45735</v>
      </c>
      <c r="C3049" s="5" t="s">
        <v>8</v>
      </c>
      <c r="D3049" s="6">
        <v>21</v>
      </c>
      <c r="E3049" s="20">
        <v>310</v>
      </c>
      <c r="F3049" s="6">
        <v>381</v>
      </c>
      <c r="G3049" s="6"/>
      <c r="H3049" s="6">
        <v>4048</v>
      </c>
      <c r="I3049" s="14">
        <f>SUMIF(Чек_позиція!D:D,Продаж!H3049,Чек_позиція!F:F)</f>
        <v>1258.0000000000002</v>
      </c>
      <c r="J3049" t="str">
        <f>VLOOKUP(D3049,Аптека!A:B,2,FALSE)</f>
        <v>Аптека №21</v>
      </c>
      <c r="K3049" t="str">
        <f t="shared" si="47"/>
        <v>нема рецепту</v>
      </c>
    </row>
    <row r="3050" spans="1:11">
      <c r="A3050" s="4">
        <v>3049</v>
      </c>
      <c r="B3050" s="7">
        <v>45685</v>
      </c>
      <c r="C3050" s="5" t="s">
        <v>2206</v>
      </c>
      <c r="D3050" s="6">
        <v>23</v>
      </c>
      <c r="E3050" s="20">
        <v>337</v>
      </c>
      <c r="F3050" s="6">
        <v>143</v>
      </c>
      <c r="G3050" s="6"/>
      <c r="H3050" s="6">
        <v>4049</v>
      </c>
      <c r="I3050" s="14">
        <f>SUMIF(Чек_позиція!D:D,Продаж!H3050,Чек_позиція!F:F)</f>
        <v>4019.9</v>
      </c>
      <c r="J3050" t="str">
        <f>VLOOKUP(D3050,Аптека!A:B,2,FALSE)</f>
        <v>Аптека №23</v>
      </c>
      <c r="K3050" t="str">
        <f t="shared" si="47"/>
        <v>нема рецепту</v>
      </c>
    </row>
    <row r="3051" spans="1:11">
      <c r="A3051" s="4">
        <v>3050</v>
      </c>
      <c r="B3051" s="7">
        <v>45789</v>
      </c>
      <c r="C3051" s="5" t="s">
        <v>2206</v>
      </c>
      <c r="D3051" s="6">
        <v>28</v>
      </c>
      <c r="E3051" s="20"/>
      <c r="F3051" s="6">
        <v>388</v>
      </c>
      <c r="G3051" s="6"/>
      <c r="H3051" s="6">
        <v>4050</v>
      </c>
      <c r="I3051" s="14">
        <f>SUMIF(Чек_позиція!D:D,Продаж!H3051,Чек_позиція!F:F)</f>
        <v>1995.0700000000002</v>
      </c>
      <c r="J3051" t="str">
        <f>VLOOKUP(D3051,Аптека!A:B,2,FALSE)</f>
        <v>Аптека №28</v>
      </c>
      <c r="K3051" t="str">
        <f t="shared" si="47"/>
        <v>нема рецепту</v>
      </c>
    </row>
    <row r="3052" spans="1:11">
      <c r="A3052" s="4">
        <v>3051</v>
      </c>
      <c r="B3052" s="7">
        <v>45726</v>
      </c>
      <c r="C3052" s="5" t="s">
        <v>8</v>
      </c>
      <c r="D3052" s="6">
        <v>7</v>
      </c>
      <c r="E3052" s="20">
        <v>143</v>
      </c>
      <c r="F3052" s="6">
        <v>367</v>
      </c>
      <c r="G3052" s="6">
        <v>1163</v>
      </c>
      <c r="H3052" s="6">
        <v>4051</v>
      </c>
      <c r="I3052" s="14">
        <f>SUMIF(Чек_позиція!D:D,Продаж!H3052,Чек_позиція!F:F)</f>
        <v>3663.51</v>
      </c>
      <c r="J3052" t="str">
        <f>VLOOKUP(D3052,Аптека!A:B,2,FALSE)</f>
        <v>Аптека №7</v>
      </c>
      <c r="K3052" t="str">
        <f t="shared" si="47"/>
        <v>є рецепт</v>
      </c>
    </row>
    <row r="3053" spans="1:11">
      <c r="A3053" s="4">
        <v>3052</v>
      </c>
      <c r="B3053" s="7">
        <v>45803</v>
      </c>
      <c r="C3053" s="5" t="s">
        <v>8</v>
      </c>
      <c r="D3053" s="6">
        <v>60</v>
      </c>
      <c r="E3053" s="20">
        <v>356</v>
      </c>
      <c r="F3053" s="6">
        <v>300</v>
      </c>
      <c r="G3053" s="6"/>
      <c r="H3053" s="6">
        <v>4052</v>
      </c>
      <c r="I3053" s="14">
        <f>SUMIF(Чек_позиція!D:D,Продаж!H3053,Чек_позиція!F:F)</f>
        <v>6299.8799999999992</v>
      </c>
      <c r="J3053" t="str">
        <f>VLOOKUP(D3053,Аптека!A:B,2,FALSE)</f>
        <v>Аптека №60</v>
      </c>
      <c r="K3053" t="str">
        <f t="shared" si="47"/>
        <v>нема рецепту</v>
      </c>
    </row>
    <row r="3054" spans="1:11">
      <c r="A3054" s="4">
        <v>3053</v>
      </c>
      <c r="B3054" s="7">
        <v>45749</v>
      </c>
      <c r="C3054" s="5" t="s">
        <v>8</v>
      </c>
      <c r="D3054" s="6">
        <v>15</v>
      </c>
      <c r="E3054" s="20">
        <v>191</v>
      </c>
      <c r="F3054" s="6">
        <v>315</v>
      </c>
      <c r="G3054" s="6">
        <v>43</v>
      </c>
      <c r="H3054" s="6">
        <v>4053</v>
      </c>
      <c r="I3054" s="14">
        <f>SUMIF(Чек_позиція!D:D,Продаж!H3054,Чек_позиція!F:F)</f>
        <v>3650.49</v>
      </c>
      <c r="J3054" t="str">
        <f>VLOOKUP(D3054,Аптека!A:B,2,FALSE)</f>
        <v>Аптека №15</v>
      </c>
      <c r="K3054" t="str">
        <f t="shared" si="47"/>
        <v>є рецепт</v>
      </c>
    </row>
    <row r="3055" spans="1:11">
      <c r="A3055" s="4">
        <v>3054</v>
      </c>
      <c r="B3055" s="7">
        <v>45701</v>
      </c>
      <c r="C3055" s="5" t="s">
        <v>8</v>
      </c>
      <c r="D3055" s="6">
        <v>4</v>
      </c>
      <c r="E3055" s="20">
        <v>335</v>
      </c>
      <c r="F3055" s="6">
        <v>364</v>
      </c>
      <c r="G3055" s="6"/>
      <c r="H3055" s="6">
        <v>4054</v>
      </c>
      <c r="I3055" s="14">
        <f>SUMIF(Чек_позиція!D:D,Продаж!H3055,Чек_позиція!F:F)</f>
        <v>73.02</v>
      </c>
      <c r="J3055" t="str">
        <f>VLOOKUP(D3055,Аптека!A:B,2,FALSE)</f>
        <v>Аптека №4</v>
      </c>
      <c r="K3055" t="str">
        <f t="shared" si="47"/>
        <v>нема рецепту</v>
      </c>
    </row>
    <row r="3056" spans="1:11">
      <c r="A3056" s="4">
        <v>3055</v>
      </c>
      <c r="B3056" s="7">
        <v>45709</v>
      </c>
      <c r="C3056" s="5" t="s">
        <v>2206</v>
      </c>
      <c r="D3056" s="6">
        <v>53</v>
      </c>
      <c r="E3056" s="20">
        <v>122</v>
      </c>
      <c r="F3056" s="6">
        <v>233</v>
      </c>
      <c r="G3056" s="6">
        <v>19</v>
      </c>
      <c r="H3056" s="6">
        <v>4055</v>
      </c>
      <c r="I3056" s="14">
        <f>SUMIF(Чек_позиція!D:D,Продаж!H3056,Чек_позиція!F:F)</f>
        <v>3843.79</v>
      </c>
      <c r="J3056" t="str">
        <f>VLOOKUP(D3056,Аптека!A:B,2,FALSE)</f>
        <v>Аптека №53</v>
      </c>
      <c r="K3056" t="str">
        <f t="shared" si="47"/>
        <v>є рецепт</v>
      </c>
    </row>
    <row r="3057" spans="1:11">
      <c r="A3057" s="4">
        <v>3056</v>
      </c>
      <c r="B3057" s="7">
        <v>45791</v>
      </c>
      <c r="C3057" s="5" t="s">
        <v>8</v>
      </c>
      <c r="D3057" s="6">
        <v>50</v>
      </c>
      <c r="E3057" s="20"/>
      <c r="F3057" s="6">
        <v>170</v>
      </c>
      <c r="G3057" s="6"/>
      <c r="H3057" s="6">
        <v>4056</v>
      </c>
      <c r="I3057" s="14">
        <f>SUMIF(Чек_позиція!D:D,Продаж!H3057,Чек_позиція!F:F)</f>
        <v>3895.25</v>
      </c>
      <c r="J3057" t="str">
        <f>VLOOKUP(D3057,Аптека!A:B,2,FALSE)</f>
        <v>Аптека №50</v>
      </c>
      <c r="K3057" t="str">
        <f t="shared" si="47"/>
        <v>нема рецепту</v>
      </c>
    </row>
    <row r="3058" spans="1:11">
      <c r="A3058" s="4">
        <v>3057</v>
      </c>
      <c r="B3058" s="7">
        <v>45700</v>
      </c>
      <c r="C3058" s="5" t="s">
        <v>8</v>
      </c>
      <c r="D3058" s="6">
        <v>18</v>
      </c>
      <c r="E3058" s="20">
        <v>143</v>
      </c>
      <c r="F3058" s="6">
        <v>138</v>
      </c>
      <c r="G3058" s="6"/>
      <c r="H3058" s="6">
        <v>4057</v>
      </c>
      <c r="I3058" s="14">
        <f>SUMIF(Чек_позиція!D:D,Продаж!H3058,Чек_позиція!F:F)</f>
        <v>1367.4</v>
      </c>
      <c r="J3058" t="str">
        <f>VLOOKUP(D3058,Аптека!A:B,2,FALSE)</f>
        <v>Аптека №18</v>
      </c>
      <c r="K3058" t="str">
        <f t="shared" si="47"/>
        <v>нема рецепту</v>
      </c>
    </row>
    <row r="3059" spans="1:11">
      <c r="A3059" s="4">
        <v>3058</v>
      </c>
      <c r="B3059" s="7">
        <v>45698</v>
      </c>
      <c r="C3059" s="5" t="s">
        <v>2206</v>
      </c>
      <c r="D3059" s="6">
        <v>35</v>
      </c>
      <c r="E3059" s="20">
        <v>100</v>
      </c>
      <c r="F3059" s="6">
        <v>95</v>
      </c>
      <c r="G3059" s="6"/>
      <c r="H3059" s="6">
        <v>4058</v>
      </c>
      <c r="I3059" s="14">
        <f>SUMIF(Чек_позиція!D:D,Продаж!H3059,Чек_позиція!F:F)</f>
        <v>8602.119999999999</v>
      </c>
      <c r="J3059" t="str">
        <f>VLOOKUP(D3059,Аптека!A:B,2,FALSE)</f>
        <v>Аптека №35</v>
      </c>
      <c r="K3059" t="str">
        <f t="shared" si="47"/>
        <v>нема рецепту</v>
      </c>
    </row>
    <row r="3060" spans="1:11">
      <c r="A3060" s="4">
        <v>3059</v>
      </c>
      <c r="B3060" s="7">
        <v>45735</v>
      </c>
      <c r="C3060" s="5" t="s">
        <v>8</v>
      </c>
      <c r="D3060" s="6">
        <v>7</v>
      </c>
      <c r="E3060" s="20">
        <v>562</v>
      </c>
      <c r="F3060" s="6">
        <v>367</v>
      </c>
      <c r="G3060" s="6"/>
      <c r="H3060" s="6">
        <v>4059</v>
      </c>
      <c r="I3060" s="14">
        <f>SUMIF(Чек_позиція!D:D,Продаж!H3060,Чек_позиція!F:F)</f>
        <v>5609.2699999999995</v>
      </c>
      <c r="J3060" t="str">
        <f>VLOOKUP(D3060,Аптека!A:B,2,FALSE)</f>
        <v>Аптека №7</v>
      </c>
      <c r="K3060" t="str">
        <f t="shared" si="47"/>
        <v>нема рецепту</v>
      </c>
    </row>
    <row r="3061" spans="1:11">
      <c r="A3061" s="4">
        <v>3060</v>
      </c>
      <c r="B3061" s="7">
        <v>45818</v>
      </c>
      <c r="C3061" s="5" t="s">
        <v>2206</v>
      </c>
      <c r="D3061" s="6">
        <v>24</v>
      </c>
      <c r="E3061" s="20">
        <v>308</v>
      </c>
      <c r="F3061" s="6">
        <v>324</v>
      </c>
      <c r="G3061" s="6"/>
      <c r="H3061" s="6">
        <v>4060</v>
      </c>
      <c r="I3061" s="14">
        <f>SUMIF(Чек_позиція!D:D,Продаж!H3061,Чек_позиція!F:F)</f>
        <v>3902.7200000000003</v>
      </c>
      <c r="J3061" t="str">
        <f>VLOOKUP(D3061,Аптека!A:B,2,FALSE)</f>
        <v>Аптека №24</v>
      </c>
      <c r="K3061" t="str">
        <f t="shared" si="47"/>
        <v>нема рецепту</v>
      </c>
    </row>
    <row r="3062" spans="1:11">
      <c r="A3062" s="4">
        <v>3061</v>
      </c>
      <c r="B3062" s="7">
        <v>45770</v>
      </c>
      <c r="C3062" s="5" t="s">
        <v>2206</v>
      </c>
      <c r="D3062" s="6">
        <v>28</v>
      </c>
      <c r="E3062" s="20">
        <v>358</v>
      </c>
      <c r="F3062" s="6">
        <v>148</v>
      </c>
      <c r="G3062" s="6">
        <v>773</v>
      </c>
      <c r="H3062" s="6">
        <v>4061</v>
      </c>
      <c r="I3062" s="14">
        <f>SUMIF(Чек_позиція!D:D,Продаж!H3062,Чек_позиція!F:F)</f>
        <v>3725.28</v>
      </c>
      <c r="J3062" t="str">
        <f>VLOOKUP(D3062,Аптека!A:B,2,FALSE)</f>
        <v>Аптека №28</v>
      </c>
      <c r="K3062" t="str">
        <f t="shared" si="47"/>
        <v>є рецепт</v>
      </c>
    </row>
    <row r="3063" spans="1:11">
      <c r="A3063" s="4">
        <v>3062</v>
      </c>
      <c r="B3063" s="7">
        <v>45715</v>
      </c>
      <c r="C3063" s="5" t="s">
        <v>2206</v>
      </c>
      <c r="D3063" s="6">
        <v>8</v>
      </c>
      <c r="E3063" s="20">
        <v>109</v>
      </c>
      <c r="F3063" s="6">
        <v>8</v>
      </c>
      <c r="G3063" s="6"/>
      <c r="H3063" s="6">
        <v>4062</v>
      </c>
      <c r="I3063" s="14">
        <f>SUMIF(Чек_позиція!D:D,Продаж!H3063,Чек_позиція!F:F)</f>
        <v>6226.4000000000005</v>
      </c>
      <c r="J3063" t="str">
        <f>VLOOKUP(D3063,Аптека!A:B,2,FALSE)</f>
        <v>Аптека №8</v>
      </c>
      <c r="K3063" t="str">
        <f t="shared" si="47"/>
        <v>нема рецепту</v>
      </c>
    </row>
    <row r="3064" spans="1:11">
      <c r="A3064" s="4">
        <v>3063</v>
      </c>
      <c r="B3064" s="7">
        <v>45734</v>
      </c>
      <c r="C3064" s="5" t="s">
        <v>2206</v>
      </c>
      <c r="D3064" s="6">
        <v>57</v>
      </c>
      <c r="E3064" s="20">
        <v>117</v>
      </c>
      <c r="F3064" s="6">
        <v>237</v>
      </c>
      <c r="G3064" s="6"/>
      <c r="H3064" s="6">
        <v>4063</v>
      </c>
      <c r="I3064" s="14">
        <f>SUMIF(Чек_позиція!D:D,Продаж!H3064,Чек_позиція!F:F)</f>
        <v>3316.14</v>
      </c>
      <c r="J3064" t="str">
        <f>VLOOKUP(D3064,Аптека!A:B,2,FALSE)</f>
        <v>Аптека №57</v>
      </c>
      <c r="K3064" t="str">
        <f t="shared" si="47"/>
        <v>нема рецепту</v>
      </c>
    </row>
    <row r="3065" spans="1:11">
      <c r="A3065" s="4">
        <v>3064</v>
      </c>
      <c r="B3065" s="7">
        <v>45666</v>
      </c>
      <c r="C3065" s="5" t="s">
        <v>8</v>
      </c>
      <c r="D3065" s="6">
        <v>17</v>
      </c>
      <c r="E3065" s="20">
        <v>338</v>
      </c>
      <c r="F3065" s="6">
        <v>17</v>
      </c>
      <c r="G3065" s="6">
        <v>767</v>
      </c>
      <c r="H3065" s="6">
        <v>4064</v>
      </c>
      <c r="I3065" s="14">
        <f>SUMIF(Чек_позиція!D:D,Продаж!H3065,Чек_позиція!F:F)</f>
        <v>5625.64</v>
      </c>
      <c r="J3065" t="str">
        <f>VLOOKUP(D3065,Аптека!A:B,2,FALSE)</f>
        <v>Аптека №17</v>
      </c>
      <c r="K3065" t="str">
        <f t="shared" si="47"/>
        <v>є рецепт</v>
      </c>
    </row>
    <row r="3066" spans="1:11">
      <c r="A3066" s="4">
        <v>3065</v>
      </c>
      <c r="B3066" s="7">
        <v>45732</v>
      </c>
      <c r="C3066" s="5" t="s">
        <v>2206</v>
      </c>
      <c r="D3066" s="6">
        <v>32</v>
      </c>
      <c r="E3066" s="20">
        <v>7</v>
      </c>
      <c r="F3066" s="6">
        <v>152</v>
      </c>
      <c r="G3066" s="6">
        <v>842</v>
      </c>
      <c r="H3066" s="6">
        <v>4065</v>
      </c>
      <c r="I3066" s="14">
        <f>SUMIF(Чек_позиція!D:D,Продаж!H3066,Чек_позиція!F:F)</f>
        <v>2092.5299999999997</v>
      </c>
      <c r="J3066" t="str">
        <f>VLOOKUP(D3066,Аптека!A:B,2,FALSE)</f>
        <v>Аптека №32</v>
      </c>
      <c r="K3066" t="str">
        <f t="shared" si="47"/>
        <v>є рецепт</v>
      </c>
    </row>
    <row r="3067" spans="1:11">
      <c r="A3067" s="4">
        <v>3066</v>
      </c>
      <c r="B3067" s="7">
        <v>45800</v>
      </c>
      <c r="C3067" s="5" t="s">
        <v>2206</v>
      </c>
      <c r="D3067" s="6">
        <v>6</v>
      </c>
      <c r="E3067" s="20">
        <v>42</v>
      </c>
      <c r="F3067" s="6">
        <v>126</v>
      </c>
      <c r="G3067" s="6"/>
      <c r="H3067" s="6">
        <v>4066</v>
      </c>
      <c r="I3067" s="14">
        <f>SUMIF(Чек_позиція!D:D,Продаж!H3067,Чек_позиція!F:F)</f>
        <v>3259.7</v>
      </c>
      <c r="J3067" t="str">
        <f>VLOOKUP(D3067,Аптека!A:B,2,FALSE)</f>
        <v>Аптека №6</v>
      </c>
      <c r="K3067" t="str">
        <f t="shared" si="47"/>
        <v>нема рецепту</v>
      </c>
    </row>
    <row r="3068" spans="1:11">
      <c r="A3068" s="4">
        <v>3067</v>
      </c>
      <c r="B3068" s="7">
        <v>45725</v>
      </c>
      <c r="C3068" s="5" t="s">
        <v>8</v>
      </c>
      <c r="D3068" s="6">
        <v>53</v>
      </c>
      <c r="E3068" s="20">
        <v>421</v>
      </c>
      <c r="F3068" s="6">
        <v>353</v>
      </c>
      <c r="G3068" s="6">
        <v>1125</v>
      </c>
      <c r="H3068" s="6">
        <v>4067</v>
      </c>
      <c r="I3068" s="14">
        <f>SUMIF(Чек_позиція!D:D,Продаж!H3068,Чек_позиція!F:F)</f>
        <v>3762.73</v>
      </c>
      <c r="J3068" t="str">
        <f>VLOOKUP(D3068,Аптека!A:B,2,FALSE)</f>
        <v>Аптека №53</v>
      </c>
      <c r="K3068" t="str">
        <f t="shared" si="47"/>
        <v>є рецепт</v>
      </c>
    </row>
    <row r="3069" spans="1:11">
      <c r="A3069" s="4">
        <v>3068</v>
      </c>
      <c r="B3069" s="7">
        <v>45836</v>
      </c>
      <c r="C3069" s="5" t="s">
        <v>2206</v>
      </c>
      <c r="D3069" s="6">
        <v>13</v>
      </c>
      <c r="E3069" s="20"/>
      <c r="F3069" s="6">
        <v>13</v>
      </c>
      <c r="G3069" s="6"/>
      <c r="H3069" s="6">
        <v>4068</v>
      </c>
      <c r="I3069" s="14">
        <f>SUMIF(Чек_позиція!D:D,Продаж!H3069,Чек_позиція!F:F)</f>
        <v>2909.1</v>
      </c>
      <c r="J3069" t="str">
        <f>VLOOKUP(D3069,Аптека!A:B,2,FALSE)</f>
        <v>Аптека №13</v>
      </c>
      <c r="K3069" t="str">
        <f t="shared" si="47"/>
        <v>нема рецепту</v>
      </c>
    </row>
    <row r="3070" spans="1:11">
      <c r="A3070" s="4">
        <v>3069</v>
      </c>
      <c r="B3070" s="7">
        <v>45722</v>
      </c>
      <c r="C3070" s="5" t="s">
        <v>2206</v>
      </c>
      <c r="D3070" s="6">
        <v>45</v>
      </c>
      <c r="E3070" s="20"/>
      <c r="F3070" s="6">
        <v>225</v>
      </c>
      <c r="G3070" s="6"/>
      <c r="H3070" s="6">
        <v>4069</v>
      </c>
      <c r="I3070" s="14">
        <f>SUMIF(Чек_позиція!D:D,Продаж!H3070,Чек_позиція!F:F)</f>
        <v>533.73</v>
      </c>
      <c r="J3070" t="str">
        <f>VLOOKUP(D3070,Аптека!A:B,2,FALSE)</f>
        <v>Аптека №45</v>
      </c>
      <c r="K3070" t="str">
        <f t="shared" si="47"/>
        <v>нема рецепту</v>
      </c>
    </row>
    <row r="3071" spans="1:11">
      <c r="A3071" s="4">
        <v>3070</v>
      </c>
      <c r="B3071" s="7">
        <v>45676</v>
      </c>
      <c r="C3071" s="5" t="s">
        <v>2206</v>
      </c>
      <c r="D3071" s="6">
        <v>38</v>
      </c>
      <c r="E3071" s="20">
        <v>277</v>
      </c>
      <c r="F3071" s="6">
        <v>278</v>
      </c>
      <c r="G3071" s="6"/>
      <c r="H3071" s="6">
        <v>4070</v>
      </c>
      <c r="I3071" s="14">
        <f>SUMIF(Чек_позиція!D:D,Продаж!H3071,Чек_позиція!F:F)</f>
        <v>934.11999999999989</v>
      </c>
      <c r="J3071" t="str">
        <f>VLOOKUP(D3071,Аптека!A:B,2,FALSE)</f>
        <v>Аптека №38</v>
      </c>
      <c r="K3071" t="str">
        <f t="shared" si="47"/>
        <v>нема рецепту</v>
      </c>
    </row>
    <row r="3072" spans="1:11">
      <c r="A3072" s="4">
        <v>3071</v>
      </c>
      <c r="B3072" s="7">
        <v>45835</v>
      </c>
      <c r="C3072" s="5" t="s">
        <v>2206</v>
      </c>
      <c r="D3072" s="6">
        <v>42</v>
      </c>
      <c r="E3072" s="20"/>
      <c r="F3072" s="6">
        <v>222</v>
      </c>
      <c r="G3072" s="6"/>
      <c r="H3072" s="6">
        <v>4071</v>
      </c>
      <c r="I3072" s="14">
        <f>SUMIF(Чек_позиція!D:D,Продаж!H3072,Чек_позиція!F:F)</f>
        <v>1287.05</v>
      </c>
      <c r="J3072" t="str">
        <f>VLOOKUP(D3072,Аптека!A:B,2,FALSE)</f>
        <v>Аптека №42</v>
      </c>
      <c r="K3072" t="str">
        <f t="shared" si="47"/>
        <v>нема рецепту</v>
      </c>
    </row>
    <row r="3073" spans="1:11">
      <c r="A3073" s="4">
        <v>3072</v>
      </c>
      <c r="B3073" s="7">
        <v>45813</v>
      </c>
      <c r="C3073" s="5" t="s">
        <v>2206</v>
      </c>
      <c r="D3073" s="6">
        <v>27</v>
      </c>
      <c r="E3073" s="20">
        <v>240</v>
      </c>
      <c r="F3073" s="6">
        <v>267</v>
      </c>
      <c r="G3073" s="6">
        <v>929</v>
      </c>
      <c r="H3073" s="6">
        <v>4072</v>
      </c>
      <c r="I3073" s="14">
        <f>SUMIF(Чек_позиція!D:D,Продаж!H3073,Чек_позиція!F:F)</f>
        <v>4661.7</v>
      </c>
      <c r="J3073" t="str">
        <f>VLOOKUP(D3073,Аптека!A:B,2,FALSE)</f>
        <v>Аптека №27</v>
      </c>
      <c r="K3073" t="str">
        <f t="shared" si="47"/>
        <v>є рецепт</v>
      </c>
    </row>
    <row r="3074" spans="1:11">
      <c r="A3074" s="4">
        <v>3073</v>
      </c>
      <c r="B3074" s="7">
        <v>45794</v>
      </c>
      <c r="C3074" s="5" t="s">
        <v>2206</v>
      </c>
      <c r="D3074" s="6">
        <v>16</v>
      </c>
      <c r="E3074" s="20">
        <v>528</v>
      </c>
      <c r="F3074" s="6">
        <v>16</v>
      </c>
      <c r="G3074" s="6"/>
      <c r="H3074" s="6">
        <v>4073</v>
      </c>
      <c r="I3074" s="14">
        <f>SUMIF(Чек_позиція!D:D,Продаж!H3074,Чек_позиція!F:F)</f>
        <v>1927.8</v>
      </c>
      <c r="J3074" t="str">
        <f>VLOOKUP(D3074,Аптека!A:B,2,FALSE)</f>
        <v>Аптека №16</v>
      </c>
      <c r="K3074" t="str">
        <f t="shared" si="47"/>
        <v>нема рецепту</v>
      </c>
    </row>
    <row r="3075" spans="1:11">
      <c r="A3075" s="4">
        <v>3074</v>
      </c>
      <c r="B3075" s="7">
        <v>45787</v>
      </c>
      <c r="C3075" s="5" t="s">
        <v>8</v>
      </c>
      <c r="D3075" s="6">
        <v>39</v>
      </c>
      <c r="E3075" s="20">
        <v>4</v>
      </c>
      <c r="F3075" s="6">
        <v>219</v>
      </c>
      <c r="G3075" s="6"/>
      <c r="H3075" s="6">
        <v>4074</v>
      </c>
      <c r="I3075" s="14">
        <f>SUMIF(Чек_позиція!D:D,Продаж!H3075,Чек_позиція!F:F)</f>
        <v>3140.93</v>
      </c>
      <c r="J3075" t="str">
        <f>VLOOKUP(D3075,Аптека!A:B,2,FALSE)</f>
        <v>Аптека №39</v>
      </c>
      <c r="K3075" t="str">
        <f t="shared" ref="K3075:K3138" si="48">IF(G3075="", "нема рецепту","є рецепт")</f>
        <v>нема рецепту</v>
      </c>
    </row>
    <row r="3076" spans="1:11">
      <c r="A3076" s="4">
        <v>3075</v>
      </c>
      <c r="B3076" s="7">
        <v>45705</v>
      </c>
      <c r="C3076" s="5" t="s">
        <v>2206</v>
      </c>
      <c r="D3076" s="6">
        <v>20</v>
      </c>
      <c r="E3076" s="20">
        <v>257</v>
      </c>
      <c r="F3076" s="6">
        <v>380</v>
      </c>
      <c r="G3076" s="6"/>
      <c r="H3076" s="6">
        <v>4075</v>
      </c>
      <c r="I3076" s="14">
        <f>SUMIF(Чек_позиція!D:D,Продаж!H3076,Чек_позиція!F:F)</f>
        <v>6840.77</v>
      </c>
      <c r="J3076" t="str">
        <f>VLOOKUP(D3076,Аптека!A:B,2,FALSE)</f>
        <v>Аптека №20</v>
      </c>
      <c r="K3076" t="str">
        <f t="shared" si="48"/>
        <v>нема рецепту</v>
      </c>
    </row>
    <row r="3077" spans="1:11">
      <c r="A3077" s="4">
        <v>3076</v>
      </c>
      <c r="B3077" s="7">
        <v>45698</v>
      </c>
      <c r="C3077" s="5" t="s">
        <v>2206</v>
      </c>
      <c r="D3077" s="6">
        <v>17</v>
      </c>
      <c r="E3077" s="20">
        <v>4</v>
      </c>
      <c r="F3077" s="6">
        <v>377</v>
      </c>
      <c r="G3077" s="6"/>
      <c r="H3077" s="6">
        <v>4076</v>
      </c>
      <c r="I3077" s="14">
        <f>SUMIF(Чек_позиція!D:D,Продаж!H3077,Чек_позиція!F:F)</f>
        <v>4761.07</v>
      </c>
      <c r="J3077" t="str">
        <f>VLOOKUP(D3077,Аптека!A:B,2,FALSE)</f>
        <v>Аптека №17</v>
      </c>
      <c r="K3077" t="str">
        <f t="shared" si="48"/>
        <v>нема рецепту</v>
      </c>
    </row>
    <row r="3078" spans="1:11">
      <c r="A3078" s="4">
        <v>3077</v>
      </c>
      <c r="B3078" s="7">
        <v>45665</v>
      </c>
      <c r="C3078" s="5" t="s">
        <v>8</v>
      </c>
      <c r="D3078" s="6">
        <v>35</v>
      </c>
      <c r="E3078" s="20"/>
      <c r="F3078" s="6">
        <v>155</v>
      </c>
      <c r="G3078" s="6"/>
      <c r="H3078" s="6">
        <v>4077</v>
      </c>
      <c r="I3078" s="14">
        <f>SUMIF(Чек_позиція!D:D,Продаж!H3078,Чек_позиція!F:F)</f>
        <v>886.92</v>
      </c>
      <c r="J3078" t="str">
        <f>VLOOKUP(D3078,Аптека!A:B,2,FALSE)</f>
        <v>Аптека №35</v>
      </c>
      <c r="K3078" t="str">
        <f t="shared" si="48"/>
        <v>нема рецепту</v>
      </c>
    </row>
    <row r="3079" spans="1:11">
      <c r="A3079" s="4">
        <v>3078</v>
      </c>
      <c r="B3079" s="7">
        <v>45681</v>
      </c>
      <c r="C3079" s="5" t="s">
        <v>8</v>
      </c>
      <c r="D3079" s="6">
        <v>5</v>
      </c>
      <c r="E3079" s="20"/>
      <c r="F3079" s="6">
        <v>65</v>
      </c>
      <c r="G3079" s="6">
        <v>20</v>
      </c>
      <c r="H3079" s="6">
        <v>4078</v>
      </c>
      <c r="I3079" s="14">
        <f>SUMIF(Чек_позиція!D:D,Продаж!H3079,Чек_позиція!F:F)</f>
        <v>9662.41</v>
      </c>
      <c r="J3079" t="str">
        <f>VLOOKUP(D3079,Аптека!A:B,2,FALSE)</f>
        <v>Аптека №5</v>
      </c>
      <c r="K3079" t="str">
        <f t="shared" si="48"/>
        <v>є рецепт</v>
      </c>
    </row>
    <row r="3080" spans="1:11">
      <c r="A3080" s="4">
        <v>3079</v>
      </c>
      <c r="B3080" s="7">
        <v>45675</v>
      </c>
      <c r="C3080" s="5" t="s">
        <v>8</v>
      </c>
      <c r="D3080" s="6">
        <v>33</v>
      </c>
      <c r="E3080" s="20">
        <v>366</v>
      </c>
      <c r="F3080" s="6">
        <v>213</v>
      </c>
      <c r="G3080" s="6"/>
      <c r="H3080" s="6">
        <v>4079</v>
      </c>
      <c r="I3080" s="14">
        <f>SUMIF(Чек_позиція!D:D,Продаж!H3080,Чек_позиція!F:F)</f>
        <v>1169.94</v>
      </c>
      <c r="J3080" t="str">
        <f>VLOOKUP(D3080,Аптека!A:B,2,FALSE)</f>
        <v>Аптека №33</v>
      </c>
      <c r="K3080" t="str">
        <f t="shared" si="48"/>
        <v>нема рецепту</v>
      </c>
    </row>
    <row r="3081" spans="1:11">
      <c r="A3081" s="4">
        <v>3080</v>
      </c>
      <c r="B3081" s="7">
        <v>45838</v>
      </c>
      <c r="C3081" s="5" t="s">
        <v>8</v>
      </c>
      <c r="D3081" s="6">
        <v>58</v>
      </c>
      <c r="E3081" s="20">
        <v>19</v>
      </c>
      <c r="F3081" s="6">
        <v>298</v>
      </c>
      <c r="G3081" s="6">
        <v>605</v>
      </c>
      <c r="H3081" s="6">
        <v>4080</v>
      </c>
      <c r="I3081" s="14">
        <f>SUMIF(Чек_позиція!D:D,Продаж!H3081,Чек_позиція!F:F)</f>
        <v>1178.3500000000001</v>
      </c>
      <c r="J3081" t="str">
        <f>VLOOKUP(D3081,Аптека!A:B,2,FALSE)</f>
        <v>Аптека №58</v>
      </c>
      <c r="K3081" t="str">
        <f t="shared" si="48"/>
        <v>є рецепт</v>
      </c>
    </row>
    <row r="3082" spans="1:11">
      <c r="A3082" s="4">
        <v>3081</v>
      </c>
      <c r="B3082" s="7">
        <v>45699</v>
      </c>
      <c r="C3082" s="5" t="s">
        <v>8</v>
      </c>
      <c r="D3082" s="6">
        <v>30</v>
      </c>
      <c r="E3082" s="20">
        <v>461</v>
      </c>
      <c r="F3082" s="6">
        <v>30</v>
      </c>
      <c r="G3082" s="6"/>
      <c r="H3082" s="6">
        <v>4081</v>
      </c>
      <c r="I3082" s="14">
        <f>SUMIF(Чек_позиція!D:D,Продаж!H3082,Чек_позиція!F:F)</f>
        <v>3228.71</v>
      </c>
      <c r="J3082" t="str">
        <f>VLOOKUP(D3082,Аптека!A:B,2,FALSE)</f>
        <v>Аптека №30</v>
      </c>
      <c r="K3082" t="str">
        <f t="shared" si="48"/>
        <v>нема рецепту</v>
      </c>
    </row>
    <row r="3083" spans="1:11">
      <c r="A3083" s="4">
        <v>3082</v>
      </c>
      <c r="B3083" s="7">
        <v>45832</v>
      </c>
      <c r="C3083" s="5" t="s">
        <v>8</v>
      </c>
      <c r="D3083" s="6">
        <v>13</v>
      </c>
      <c r="E3083" s="20">
        <v>272</v>
      </c>
      <c r="F3083" s="6">
        <v>13</v>
      </c>
      <c r="G3083" s="6"/>
      <c r="H3083" s="6">
        <v>4082</v>
      </c>
      <c r="I3083" s="14">
        <f>SUMIF(Чек_позиція!D:D,Продаж!H3083,Чек_позиція!F:F)</f>
        <v>3104.72</v>
      </c>
      <c r="J3083" t="str">
        <f>VLOOKUP(D3083,Аптека!A:B,2,FALSE)</f>
        <v>Аптека №13</v>
      </c>
      <c r="K3083" t="str">
        <f t="shared" si="48"/>
        <v>нема рецепту</v>
      </c>
    </row>
    <row r="3084" spans="1:11">
      <c r="A3084" s="4">
        <v>3083</v>
      </c>
      <c r="B3084" s="7">
        <v>45756</v>
      </c>
      <c r="C3084" s="5" t="s">
        <v>2206</v>
      </c>
      <c r="D3084" s="6">
        <v>34</v>
      </c>
      <c r="E3084" s="20">
        <v>50</v>
      </c>
      <c r="F3084" s="6">
        <v>274</v>
      </c>
      <c r="G3084" s="6"/>
      <c r="H3084" s="6">
        <v>4083</v>
      </c>
      <c r="I3084" s="14">
        <f>SUMIF(Чек_позиція!D:D,Продаж!H3084,Чек_позиція!F:F)</f>
        <v>3645.48</v>
      </c>
      <c r="J3084" t="str">
        <f>VLOOKUP(D3084,Аптека!A:B,2,FALSE)</f>
        <v>Аптека №34</v>
      </c>
      <c r="K3084" t="str">
        <f t="shared" si="48"/>
        <v>нема рецепту</v>
      </c>
    </row>
    <row r="3085" spans="1:11">
      <c r="A3085" s="4">
        <v>3084</v>
      </c>
      <c r="B3085" s="7">
        <v>45663</v>
      </c>
      <c r="C3085" s="5" t="s">
        <v>2206</v>
      </c>
      <c r="D3085" s="6">
        <v>31</v>
      </c>
      <c r="E3085" s="20">
        <v>182</v>
      </c>
      <c r="F3085" s="6">
        <v>31</v>
      </c>
      <c r="G3085" s="6"/>
      <c r="H3085" s="6">
        <v>4084</v>
      </c>
      <c r="I3085" s="14">
        <f>SUMIF(Чек_позиція!D:D,Продаж!H3085,Чек_позиція!F:F)</f>
        <v>3031.0699999999997</v>
      </c>
      <c r="J3085" t="str">
        <f>VLOOKUP(D3085,Аптека!A:B,2,FALSE)</f>
        <v>Аптека №31</v>
      </c>
      <c r="K3085" t="str">
        <f t="shared" si="48"/>
        <v>нема рецепту</v>
      </c>
    </row>
    <row r="3086" spans="1:11">
      <c r="A3086" s="4">
        <v>3085</v>
      </c>
      <c r="B3086" s="7">
        <v>45826</v>
      </c>
      <c r="C3086" s="5" t="s">
        <v>2206</v>
      </c>
      <c r="D3086" s="6">
        <v>17</v>
      </c>
      <c r="E3086" s="20">
        <v>272</v>
      </c>
      <c r="F3086" s="6">
        <v>197</v>
      </c>
      <c r="G3086" s="6">
        <v>10</v>
      </c>
      <c r="H3086" s="6">
        <v>4085</v>
      </c>
      <c r="I3086" s="14">
        <f>SUMIF(Чек_позиція!D:D,Продаж!H3086,Чек_позиція!F:F)</f>
        <v>1388.6399999999999</v>
      </c>
      <c r="J3086" t="str">
        <f>VLOOKUP(D3086,Аптека!A:B,2,FALSE)</f>
        <v>Аптека №17</v>
      </c>
      <c r="K3086" t="str">
        <f t="shared" si="48"/>
        <v>є рецепт</v>
      </c>
    </row>
    <row r="3087" spans="1:11">
      <c r="A3087" s="4">
        <v>3086</v>
      </c>
      <c r="B3087" s="7">
        <v>45694</v>
      </c>
      <c r="C3087" s="5" t="s">
        <v>2206</v>
      </c>
      <c r="D3087" s="6">
        <v>39</v>
      </c>
      <c r="E3087" s="20">
        <v>435</v>
      </c>
      <c r="F3087" s="6">
        <v>39</v>
      </c>
      <c r="G3087" s="6"/>
      <c r="H3087" s="6">
        <v>4086</v>
      </c>
      <c r="I3087" s="14">
        <f>SUMIF(Чек_позиція!D:D,Продаж!H3087,Чек_позиція!F:F)</f>
        <v>380.7</v>
      </c>
      <c r="J3087" t="str">
        <f>VLOOKUP(D3087,Аптека!A:B,2,FALSE)</f>
        <v>Аптека №39</v>
      </c>
      <c r="K3087" t="str">
        <f t="shared" si="48"/>
        <v>нема рецепту</v>
      </c>
    </row>
    <row r="3088" spans="1:11">
      <c r="A3088" s="4">
        <v>3087</v>
      </c>
      <c r="B3088" s="7">
        <v>45746</v>
      </c>
      <c r="C3088" s="5" t="s">
        <v>2206</v>
      </c>
      <c r="D3088" s="6">
        <v>41</v>
      </c>
      <c r="E3088" s="20">
        <v>230</v>
      </c>
      <c r="F3088" s="6">
        <v>161</v>
      </c>
      <c r="G3088" s="6"/>
      <c r="H3088" s="6">
        <v>4087</v>
      </c>
      <c r="I3088" s="14">
        <f>SUMIF(Чек_позиція!D:D,Продаж!H3088,Чек_позиція!F:F)</f>
        <v>5868.59</v>
      </c>
      <c r="J3088" t="str">
        <f>VLOOKUP(D3088,Аптека!A:B,2,FALSE)</f>
        <v>Аптека №41</v>
      </c>
      <c r="K3088" t="str">
        <f t="shared" si="48"/>
        <v>нема рецепту</v>
      </c>
    </row>
    <row r="3089" spans="1:11">
      <c r="A3089" s="4">
        <v>3088</v>
      </c>
      <c r="B3089" s="7">
        <v>45704</v>
      </c>
      <c r="C3089" s="5" t="s">
        <v>2206</v>
      </c>
      <c r="D3089" s="6">
        <v>20</v>
      </c>
      <c r="E3089" s="20">
        <v>17</v>
      </c>
      <c r="F3089" s="6">
        <v>200</v>
      </c>
      <c r="G3089" s="6"/>
      <c r="H3089" s="6">
        <v>4088</v>
      </c>
      <c r="I3089" s="14">
        <f>SUMIF(Чек_позиція!D:D,Продаж!H3089,Чек_позиція!F:F)</f>
        <v>3594.42</v>
      </c>
      <c r="J3089" t="str">
        <f>VLOOKUP(D3089,Аптека!A:B,2,FALSE)</f>
        <v>Аптека №20</v>
      </c>
      <c r="K3089" t="str">
        <f t="shared" si="48"/>
        <v>нема рецепту</v>
      </c>
    </row>
    <row r="3090" spans="1:11">
      <c r="A3090" s="4">
        <v>3089</v>
      </c>
      <c r="B3090" s="7">
        <v>45667</v>
      </c>
      <c r="C3090" s="5" t="s">
        <v>2206</v>
      </c>
      <c r="D3090" s="6">
        <v>35</v>
      </c>
      <c r="E3090" s="20">
        <v>442</v>
      </c>
      <c r="F3090" s="6">
        <v>35</v>
      </c>
      <c r="G3090" s="6"/>
      <c r="H3090" s="6">
        <v>4089</v>
      </c>
      <c r="I3090" s="14">
        <f>SUMIF(Чек_позиція!D:D,Продаж!H3090,Чек_позиція!F:F)</f>
        <v>1794.5900000000001</v>
      </c>
      <c r="J3090" t="str">
        <f>VLOOKUP(D3090,Аптека!A:B,2,FALSE)</f>
        <v>Аптека №35</v>
      </c>
      <c r="K3090" t="str">
        <f t="shared" si="48"/>
        <v>нема рецепту</v>
      </c>
    </row>
    <row r="3091" spans="1:11">
      <c r="A3091" s="4">
        <v>3090</v>
      </c>
      <c r="B3091" s="7">
        <v>45752</v>
      </c>
      <c r="C3091" s="5" t="s">
        <v>2206</v>
      </c>
      <c r="D3091" s="6">
        <v>33</v>
      </c>
      <c r="E3091" s="20"/>
      <c r="F3091" s="6">
        <v>153</v>
      </c>
      <c r="G3091" s="6">
        <v>1220</v>
      </c>
      <c r="H3091" s="6">
        <v>4090</v>
      </c>
      <c r="I3091" s="14">
        <f>SUMIF(Чек_позиція!D:D,Продаж!H3091,Чек_позиція!F:F)</f>
        <v>4373.24</v>
      </c>
      <c r="J3091" t="str">
        <f>VLOOKUP(D3091,Аптека!A:B,2,FALSE)</f>
        <v>Аптека №33</v>
      </c>
      <c r="K3091" t="str">
        <f t="shared" si="48"/>
        <v>є рецепт</v>
      </c>
    </row>
    <row r="3092" spans="1:11">
      <c r="A3092" s="4">
        <v>3091</v>
      </c>
      <c r="B3092" s="7">
        <v>45750</v>
      </c>
      <c r="C3092" s="5" t="s">
        <v>2206</v>
      </c>
      <c r="D3092" s="6">
        <v>40</v>
      </c>
      <c r="E3092" s="20">
        <v>335</v>
      </c>
      <c r="F3092" s="6">
        <v>40</v>
      </c>
      <c r="G3092" s="6"/>
      <c r="H3092" s="6">
        <v>4091</v>
      </c>
      <c r="I3092" s="14">
        <f>SUMIF(Чек_позиція!D:D,Продаж!H3092,Чек_позиція!F:F)</f>
        <v>5498.36</v>
      </c>
      <c r="J3092" t="str">
        <f>VLOOKUP(D3092,Аптека!A:B,2,FALSE)</f>
        <v>Аптека №40</v>
      </c>
      <c r="K3092" t="str">
        <f t="shared" si="48"/>
        <v>нема рецепту</v>
      </c>
    </row>
    <row r="3093" spans="1:11">
      <c r="A3093" s="4">
        <v>3092</v>
      </c>
      <c r="B3093" s="7">
        <v>45832</v>
      </c>
      <c r="C3093" s="5" t="s">
        <v>8</v>
      </c>
      <c r="D3093" s="6">
        <v>39</v>
      </c>
      <c r="E3093" s="20">
        <v>333</v>
      </c>
      <c r="F3093" s="6">
        <v>399</v>
      </c>
      <c r="G3093" s="6"/>
      <c r="H3093" s="6">
        <v>4092</v>
      </c>
      <c r="I3093" s="14">
        <f>SUMIF(Чек_позиція!D:D,Продаж!H3093,Чек_позиція!F:F)</f>
        <v>917.9</v>
      </c>
      <c r="J3093" t="str">
        <f>VLOOKUP(D3093,Аптека!A:B,2,FALSE)</f>
        <v>Аптека №39</v>
      </c>
      <c r="K3093" t="str">
        <f t="shared" si="48"/>
        <v>нема рецепту</v>
      </c>
    </row>
    <row r="3094" spans="1:11">
      <c r="A3094" s="4">
        <v>3093</v>
      </c>
      <c r="B3094" s="7">
        <v>45736</v>
      </c>
      <c r="C3094" s="5" t="s">
        <v>8</v>
      </c>
      <c r="D3094" s="6">
        <v>3</v>
      </c>
      <c r="E3094" s="20"/>
      <c r="F3094" s="6">
        <v>303</v>
      </c>
      <c r="G3094" s="6"/>
      <c r="H3094" s="6">
        <v>4093</v>
      </c>
      <c r="I3094" s="14">
        <f>SUMIF(Чек_позиція!D:D,Продаж!H3094,Чек_позиція!F:F)</f>
        <v>7404.22</v>
      </c>
      <c r="J3094" t="str">
        <f>VLOOKUP(D3094,Аптека!A:B,2,FALSE)</f>
        <v>Аптека №3</v>
      </c>
      <c r="K3094" t="str">
        <f t="shared" si="48"/>
        <v>нема рецепту</v>
      </c>
    </row>
    <row r="3095" spans="1:11">
      <c r="A3095" s="4">
        <v>3094</v>
      </c>
      <c r="B3095" s="7">
        <v>45677</v>
      </c>
      <c r="C3095" s="5" t="s">
        <v>8</v>
      </c>
      <c r="D3095" s="6">
        <v>23</v>
      </c>
      <c r="E3095" s="20"/>
      <c r="F3095" s="6">
        <v>23</v>
      </c>
      <c r="G3095" s="6"/>
      <c r="H3095" s="6">
        <v>4094</v>
      </c>
      <c r="I3095" s="14">
        <f>SUMIF(Чек_позиція!D:D,Продаж!H3095,Чек_позиція!F:F)</f>
        <v>1154.3399999999999</v>
      </c>
      <c r="J3095" t="str">
        <f>VLOOKUP(D3095,Аптека!A:B,2,FALSE)</f>
        <v>Аптека №23</v>
      </c>
      <c r="K3095" t="str">
        <f t="shared" si="48"/>
        <v>нема рецепту</v>
      </c>
    </row>
    <row r="3096" spans="1:11">
      <c r="A3096" s="4">
        <v>3095</v>
      </c>
      <c r="B3096" s="7">
        <v>45766</v>
      </c>
      <c r="C3096" s="5" t="s">
        <v>8</v>
      </c>
      <c r="D3096" s="6">
        <v>52</v>
      </c>
      <c r="E3096" s="20">
        <v>137</v>
      </c>
      <c r="F3096" s="6">
        <v>292</v>
      </c>
      <c r="G3096" s="6"/>
      <c r="H3096" s="6">
        <v>4095</v>
      </c>
      <c r="I3096" s="14">
        <f>SUMIF(Чек_позиція!D:D,Продаж!H3096,Чек_позиція!F:F)</f>
        <v>2474.1899999999996</v>
      </c>
      <c r="J3096" t="str">
        <f>VLOOKUP(D3096,Аптека!A:B,2,FALSE)</f>
        <v>Аптека №52</v>
      </c>
      <c r="K3096" t="str">
        <f t="shared" si="48"/>
        <v>нема рецепту</v>
      </c>
    </row>
    <row r="3097" spans="1:11">
      <c r="A3097" s="4">
        <v>3096</v>
      </c>
      <c r="B3097" s="7">
        <v>45777</v>
      </c>
      <c r="C3097" s="5" t="s">
        <v>2206</v>
      </c>
      <c r="D3097" s="6">
        <v>55</v>
      </c>
      <c r="E3097" s="20">
        <v>117</v>
      </c>
      <c r="F3097" s="6">
        <v>55</v>
      </c>
      <c r="G3097" s="6">
        <v>616</v>
      </c>
      <c r="H3097" s="6">
        <v>4096</v>
      </c>
      <c r="I3097" s="14">
        <f>SUMIF(Чек_позиція!D:D,Продаж!H3097,Чек_позиція!F:F)</f>
        <v>4285.2</v>
      </c>
      <c r="J3097" t="str">
        <f>VLOOKUP(D3097,Аптека!A:B,2,FALSE)</f>
        <v>Аптека №55</v>
      </c>
      <c r="K3097" t="str">
        <f t="shared" si="48"/>
        <v>є рецепт</v>
      </c>
    </row>
    <row r="3098" spans="1:11">
      <c r="A3098" s="4">
        <v>3097</v>
      </c>
      <c r="B3098" s="7">
        <v>45815</v>
      </c>
      <c r="C3098" s="5" t="s">
        <v>2206</v>
      </c>
      <c r="D3098" s="6">
        <v>36</v>
      </c>
      <c r="E3098" s="20">
        <v>10</v>
      </c>
      <c r="F3098" s="6">
        <v>276</v>
      </c>
      <c r="G3098" s="6"/>
      <c r="H3098" s="6">
        <v>4097</v>
      </c>
      <c r="I3098" s="14">
        <f>SUMIF(Чек_позиція!D:D,Продаж!H3098,Чек_позиція!F:F)</f>
        <v>6355.7800000000007</v>
      </c>
      <c r="J3098" t="str">
        <f>VLOOKUP(D3098,Аптека!A:B,2,FALSE)</f>
        <v>Аптека №36</v>
      </c>
      <c r="K3098" t="str">
        <f t="shared" si="48"/>
        <v>нема рецепту</v>
      </c>
    </row>
    <row r="3099" spans="1:11">
      <c r="A3099" s="4">
        <v>3098</v>
      </c>
      <c r="B3099" s="7">
        <v>45807</v>
      </c>
      <c r="C3099" s="5" t="s">
        <v>8</v>
      </c>
      <c r="D3099" s="6">
        <v>25</v>
      </c>
      <c r="E3099" s="20">
        <v>79</v>
      </c>
      <c r="F3099" s="6">
        <v>265</v>
      </c>
      <c r="G3099" s="6">
        <v>306</v>
      </c>
      <c r="H3099" s="6">
        <v>4098</v>
      </c>
      <c r="I3099" s="14">
        <f>SUMIF(Чек_позиція!D:D,Продаж!H3099,Чек_позиція!F:F)</f>
        <v>4281.9399999999996</v>
      </c>
      <c r="J3099" t="str">
        <f>VLOOKUP(D3099,Аптека!A:B,2,FALSE)</f>
        <v>Аптека №25</v>
      </c>
      <c r="K3099" t="str">
        <f t="shared" si="48"/>
        <v>є рецепт</v>
      </c>
    </row>
    <row r="3100" spans="1:11">
      <c r="A3100" s="4">
        <v>3099</v>
      </c>
      <c r="B3100" s="7">
        <v>45734</v>
      </c>
      <c r="C3100" s="5" t="s">
        <v>8</v>
      </c>
      <c r="D3100" s="6">
        <v>43</v>
      </c>
      <c r="E3100" s="20"/>
      <c r="F3100" s="6">
        <v>163</v>
      </c>
      <c r="G3100" s="6"/>
      <c r="H3100" s="6">
        <v>4099</v>
      </c>
      <c r="I3100" s="14">
        <f>SUMIF(Чек_позиція!D:D,Продаж!H3100,Чек_позиція!F:F)</f>
        <v>1234.96</v>
      </c>
      <c r="J3100" t="str">
        <f>VLOOKUP(D3100,Аптека!A:B,2,FALSE)</f>
        <v>Аптека №43</v>
      </c>
      <c r="K3100" t="str">
        <f t="shared" si="48"/>
        <v>нема рецепту</v>
      </c>
    </row>
    <row r="3101" spans="1:11">
      <c r="A3101" s="4">
        <v>3100</v>
      </c>
      <c r="B3101" s="7">
        <v>45676</v>
      </c>
      <c r="C3101" s="5" t="s">
        <v>8</v>
      </c>
      <c r="D3101" s="6">
        <v>55</v>
      </c>
      <c r="E3101" s="20">
        <v>322</v>
      </c>
      <c r="F3101" s="6">
        <v>55</v>
      </c>
      <c r="G3101" s="6"/>
      <c r="H3101" s="6">
        <v>4100</v>
      </c>
      <c r="I3101" s="14">
        <f>SUMIF(Чек_позиція!D:D,Продаж!H3101,Чек_позиція!F:F)</f>
        <v>1563.3799999999999</v>
      </c>
      <c r="J3101" t="str">
        <f>VLOOKUP(D3101,Аптека!A:B,2,FALSE)</f>
        <v>Аптека №55</v>
      </c>
      <c r="K3101" t="str">
        <f t="shared" si="48"/>
        <v>нема рецепту</v>
      </c>
    </row>
    <row r="3102" spans="1:11">
      <c r="A3102" s="4">
        <v>3101</v>
      </c>
      <c r="B3102" s="7">
        <v>45776</v>
      </c>
      <c r="C3102" s="5" t="s">
        <v>2206</v>
      </c>
      <c r="D3102" s="6">
        <v>15</v>
      </c>
      <c r="E3102" s="20">
        <v>119</v>
      </c>
      <c r="F3102" s="6">
        <v>75</v>
      </c>
      <c r="G3102" s="6"/>
      <c r="H3102" s="6">
        <v>4101</v>
      </c>
      <c r="I3102" s="14">
        <f>SUMIF(Чек_позиція!D:D,Продаж!H3102,Чек_позиція!F:F)</f>
        <v>1970.4099999999999</v>
      </c>
      <c r="J3102" t="str">
        <f>VLOOKUP(D3102,Аптека!A:B,2,FALSE)</f>
        <v>Аптека №15</v>
      </c>
      <c r="K3102" t="str">
        <f t="shared" si="48"/>
        <v>нема рецепту</v>
      </c>
    </row>
    <row r="3103" spans="1:11">
      <c r="A3103" s="4">
        <v>3102</v>
      </c>
      <c r="B3103" s="7">
        <v>45671</v>
      </c>
      <c r="C3103" s="5" t="s">
        <v>8</v>
      </c>
      <c r="D3103" s="6">
        <v>22</v>
      </c>
      <c r="E3103" s="20">
        <v>384</v>
      </c>
      <c r="F3103" s="6">
        <v>82</v>
      </c>
      <c r="G3103" s="6"/>
      <c r="H3103" s="6">
        <v>4102</v>
      </c>
      <c r="I3103" s="14">
        <f>SUMIF(Чек_позиція!D:D,Продаж!H3103,Чек_позиція!F:F)</f>
        <v>463.52</v>
      </c>
      <c r="J3103" t="str">
        <f>VLOOKUP(D3103,Аптека!A:B,2,FALSE)</f>
        <v>Аптека №22</v>
      </c>
      <c r="K3103" t="str">
        <f t="shared" si="48"/>
        <v>нема рецепту</v>
      </c>
    </row>
    <row r="3104" spans="1:11">
      <c r="A3104" s="4">
        <v>3103</v>
      </c>
      <c r="B3104" s="7">
        <v>45662</v>
      </c>
      <c r="C3104" s="5" t="s">
        <v>2206</v>
      </c>
      <c r="D3104" s="6">
        <v>20</v>
      </c>
      <c r="E3104" s="20">
        <v>457</v>
      </c>
      <c r="F3104" s="6">
        <v>80</v>
      </c>
      <c r="G3104" s="6"/>
      <c r="H3104" s="6">
        <v>4103</v>
      </c>
      <c r="I3104" s="14">
        <f>SUMIF(Чек_позиція!D:D,Продаж!H3104,Чек_позиція!F:F)</f>
        <v>4107.4399999999996</v>
      </c>
      <c r="J3104" t="str">
        <f>VLOOKUP(D3104,Аптека!A:B,2,FALSE)</f>
        <v>Аптека №20</v>
      </c>
      <c r="K3104" t="str">
        <f t="shared" si="48"/>
        <v>нема рецепту</v>
      </c>
    </row>
    <row r="3105" spans="1:11">
      <c r="A3105" s="4">
        <v>3104</v>
      </c>
      <c r="B3105" s="7">
        <v>45800</v>
      </c>
      <c r="C3105" s="5" t="s">
        <v>8</v>
      </c>
      <c r="D3105" s="6">
        <v>21</v>
      </c>
      <c r="E3105" s="20">
        <v>251</v>
      </c>
      <c r="F3105" s="6">
        <v>381</v>
      </c>
      <c r="G3105" s="6"/>
      <c r="H3105" s="6">
        <v>4104</v>
      </c>
      <c r="I3105" s="14">
        <f>SUMIF(Чек_позиція!D:D,Продаж!H3105,Чек_позиція!F:F)</f>
        <v>3604.42</v>
      </c>
      <c r="J3105" t="str">
        <f>VLOOKUP(D3105,Аптека!A:B,2,FALSE)</f>
        <v>Аптека №21</v>
      </c>
      <c r="K3105" t="str">
        <f t="shared" si="48"/>
        <v>нема рецепту</v>
      </c>
    </row>
    <row r="3106" spans="1:11">
      <c r="A3106" s="4">
        <v>3105</v>
      </c>
      <c r="B3106" s="7">
        <v>45765</v>
      </c>
      <c r="C3106" s="5" t="s">
        <v>8</v>
      </c>
      <c r="D3106" s="6">
        <v>15</v>
      </c>
      <c r="E3106" s="20">
        <v>116</v>
      </c>
      <c r="F3106" s="6">
        <v>315</v>
      </c>
      <c r="G3106" s="6"/>
      <c r="H3106" s="6">
        <v>4105</v>
      </c>
      <c r="I3106" s="14">
        <f>SUMIF(Чек_позиція!D:D,Продаж!H3106,Чек_позиція!F:F)</f>
        <v>8742.9599999999991</v>
      </c>
      <c r="J3106" t="str">
        <f>VLOOKUP(D3106,Аптека!A:B,2,FALSE)</f>
        <v>Аптека №15</v>
      </c>
      <c r="K3106" t="str">
        <f t="shared" si="48"/>
        <v>нема рецепту</v>
      </c>
    </row>
    <row r="3107" spans="1:11">
      <c r="A3107" s="4">
        <v>3106</v>
      </c>
      <c r="B3107" s="7">
        <v>45738</v>
      </c>
      <c r="C3107" s="5" t="s">
        <v>8</v>
      </c>
      <c r="D3107" s="6">
        <v>2</v>
      </c>
      <c r="E3107" s="20">
        <v>530</v>
      </c>
      <c r="F3107" s="6">
        <v>302</v>
      </c>
      <c r="G3107" s="6"/>
      <c r="H3107" s="6">
        <v>4106</v>
      </c>
      <c r="I3107" s="14">
        <f>SUMIF(Чек_позиція!D:D,Продаж!H3107,Чек_позиція!F:F)</f>
        <v>340.62</v>
      </c>
      <c r="J3107" t="str">
        <f>VLOOKUP(D3107,Аптека!A:B,2,FALSE)</f>
        <v>Аптека №2</v>
      </c>
      <c r="K3107" t="str">
        <f t="shared" si="48"/>
        <v>нема рецепту</v>
      </c>
    </row>
    <row r="3108" spans="1:11">
      <c r="A3108" s="4">
        <v>3107</v>
      </c>
      <c r="B3108" s="7">
        <v>45832</v>
      </c>
      <c r="C3108" s="5" t="s">
        <v>2206</v>
      </c>
      <c r="D3108" s="6">
        <v>45</v>
      </c>
      <c r="E3108" s="20">
        <v>528</v>
      </c>
      <c r="F3108" s="6">
        <v>345</v>
      </c>
      <c r="G3108" s="6"/>
      <c r="H3108" s="6">
        <v>4107</v>
      </c>
      <c r="I3108" s="14">
        <f>SUMIF(Чек_позиція!D:D,Продаж!H3108,Чек_позиція!F:F)</f>
        <v>5691.6</v>
      </c>
      <c r="J3108" t="str">
        <f>VLOOKUP(D3108,Аптека!A:B,2,FALSE)</f>
        <v>Аптека №45</v>
      </c>
      <c r="K3108" t="str">
        <f t="shared" si="48"/>
        <v>нема рецепту</v>
      </c>
    </row>
    <row r="3109" spans="1:11">
      <c r="A3109" s="4">
        <v>3108</v>
      </c>
      <c r="B3109" s="7">
        <v>45725</v>
      </c>
      <c r="C3109" s="5" t="s">
        <v>2206</v>
      </c>
      <c r="D3109" s="6">
        <v>49</v>
      </c>
      <c r="E3109" s="20"/>
      <c r="F3109" s="6">
        <v>109</v>
      </c>
      <c r="G3109" s="6"/>
      <c r="H3109" s="6">
        <v>4108</v>
      </c>
      <c r="I3109" s="14">
        <f>SUMIF(Чек_позиція!D:D,Продаж!H3109,Чек_позиція!F:F)</f>
        <v>1403.16</v>
      </c>
      <c r="J3109" t="str">
        <f>VLOOKUP(D3109,Аптека!A:B,2,FALSE)</f>
        <v>Аптека №49</v>
      </c>
      <c r="K3109" t="str">
        <f t="shared" si="48"/>
        <v>нема рецепту</v>
      </c>
    </row>
    <row r="3110" spans="1:11">
      <c r="A3110" s="4">
        <v>3109</v>
      </c>
      <c r="B3110" s="7">
        <v>45716</v>
      </c>
      <c r="C3110" s="5" t="s">
        <v>8</v>
      </c>
      <c r="D3110" s="6">
        <v>36</v>
      </c>
      <c r="E3110" s="20">
        <v>81</v>
      </c>
      <c r="F3110" s="6">
        <v>396</v>
      </c>
      <c r="G3110" s="6"/>
      <c r="H3110" s="6">
        <v>4109</v>
      </c>
      <c r="I3110" s="14">
        <f>SUMIF(Чек_позиція!D:D,Продаж!H3110,Чек_позиція!F:F)</f>
        <v>4343.1499999999996</v>
      </c>
      <c r="J3110" t="str">
        <f>VLOOKUP(D3110,Аптека!A:B,2,FALSE)</f>
        <v>Аптека №36</v>
      </c>
      <c r="K3110" t="str">
        <f t="shared" si="48"/>
        <v>нема рецепту</v>
      </c>
    </row>
    <row r="3111" spans="1:11">
      <c r="A3111" s="4">
        <v>3110</v>
      </c>
      <c r="B3111" s="7">
        <v>45732</v>
      </c>
      <c r="C3111" s="5" t="s">
        <v>8</v>
      </c>
      <c r="D3111" s="6">
        <v>30</v>
      </c>
      <c r="E3111" s="20">
        <v>520</v>
      </c>
      <c r="F3111" s="6">
        <v>390</v>
      </c>
      <c r="G3111" s="6"/>
      <c r="H3111" s="6">
        <v>4110</v>
      </c>
      <c r="I3111" s="14">
        <f>SUMIF(Чек_позиція!D:D,Продаж!H3111,Чек_позиція!F:F)</f>
        <v>2825.6899999999996</v>
      </c>
      <c r="J3111" t="str">
        <f>VLOOKUP(D3111,Аптека!A:B,2,FALSE)</f>
        <v>Аптека №30</v>
      </c>
      <c r="K3111" t="str">
        <f t="shared" si="48"/>
        <v>нема рецепту</v>
      </c>
    </row>
    <row r="3112" spans="1:11">
      <c r="A3112" s="4">
        <v>3111</v>
      </c>
      <c r="B3112" s="7">
        <v>45794</v>
      </c>
      <c r="C3112" s="5" t="s">
        <v>2206</v>
      </c>
      <c r="D3112" s="6">
        <v>7</v>
      </c>
      <c r="E3112" s="20">
        <v>447</v>
      </c>
      <c r="F3112" s="6">
        <v>127</v>
      </c>
      <c r="G3112" s="6"/>
      <c r="H3112" s="6">
        <v>4111</v>
      </c>
      <c r="I3112" s="14">
        <f>SUMIF(Чек_позиція!D:D,Продаж!H3112,Чек_позиція!F:F)</f>
        <v>7769.5300000000007</v>
      </c>
      <c r="J3112" t="str">
        <f>VLOOKUP(D3112,Аптека!A:B,2,FALSE)</f>
        <v>Аптека №7</v>
      </c>
      <c r="K3112" t="str">
        <f t="shared" si="48"/>
        <v>нема рецепту</v>
      </c>
    </row>
    <row r="3113" spans="1:11">
      <c r="A3113" s="4">
        <v>3112</v>
      </c>
      <c r="B3113" s="7">
        <v>45738</v>
      </c>
      <c r="C3113" s="5" t="s">
        <v>2206</v>
      </c>
      <c r="D3113" s="6">
        <v>25</v>
      </c>
      <c r="E3113" s="20">
        <v>317</v>
      </c>
      <c r="F3113" s="6">
        <v>385</v>
      </c>
      <c r="G3113" s="6">
        <v>800</v>
      </c>
      <c r="H3113" s="6">
        <v>4112</v>
      </c>
      <c r="I3113" s="14">
        <f>SUMIF(Чек_позиція!D:D,Продаж!H3113,Чек_позиція!F:F)</f>
        <v>7601.91</v>
      </c>
      <c r="J3113" t="str">
        <f>VLOOKUP(D3113,Аптека!A:B,2,FALSE)</f>
        <v>Аптека №25</v>
      </c>
      <c r="K3113" t="str">
        <f t="shared" si="48"/>
        <v>є рецепт</v>
      </c>
    </row>
    <row r="3114" spans="1:11">
      <c r="A3114" s="4">
        <v>3113</v>
      </c>
      <c r="B3114" s="7">
        <v>45700</v>
      </c>
      <c r="C3114" s="5" t="s">
        <v>8</v>
      </c>
      <c r="D3114" s="6">
        <v>49</v>
      </c>
      <c r="E3114" s="20">
        <v>303</v>
      </c>
      <c r="F3114" s="6">
        <v>49</v>
      </c>
      <c r="G3114" s="6">
        <v>379</v>
      </c>
      <c r="H3114" s="6">
        <v>4113</v>
      </c>
      <c r="I3114" s="14">
        <f>SUMIF(Чек_позиція!D:D,Продаж!H3114,Чек_позиція!F:F)</f>
        <v>2798.67</v>
      </c>
      <c r="J3114" t="str">
        <f>VLOOKUP(D3114,Аптека!A:B,2,FALSE)</f>
        <v>Аптека №49</v>
      </c>
      <c r="K3114" t="str">
        <f t="shared" si="48"/>
        <v>є рецепт</v>
      </c>
    </row>
    <row r="3115" spans="1:11">
      <c r="A3115" s="4">
        <v>3114</v>
      </c>
      <c r="B3115" s="7">
        <v>45670</v>
      </c>
      <c r="C3115" s="5" t="s">
        <v>8</v>
      </c>
      <c r="D3115" s="6">
        <v>14</v>
      </c>
      <c r="E3115" s="20">
        <v>540</v>
      </c>
      <c r="F3115" s="6">
        <v>14</v>
      </c>
      <c r="G3115" s="6">
        <v>760</v>
      </c>
      <c r="H3115" s="6">
        <v>4114</v>
      </c>
      <c r="I3115" s="14">
        <f>SUMIF(Чек_позиція!D:D,Продаж!H3115,Чек_позиція!F:F)</f>
        <v>99.2</v>
      </c>
      <c r="J3115" t="str">
        <f>VLOOKUP(D3115,Аптека!A:B,2,FALSE)</f>
        <v>Аптека №14</v>
      </c>
      <c r="K3115" t="str">
        <f t="shared" si="48"/>
        <v>є рецепт</v>
      </c>
    </row>
    <row r="3116" spans="1:11">
      <c r="A3116" s="4">
        <v>3115</v>
      </c>
      <c r="B3116" s="7">
        <v>45800</v>
      </c>
      <c r="C3116" s="5" t="s">
        <v>8</v>
      </c>
      <c r="D3116" s="6">
        <v>11</v>
      </c>
      <c r="E3116" s="20">
        <v>502</v>
      </c>
      <c r="F3116" s="6">
        <v>371</v>
      </c>
      <c r="G3116" s="6"/>
      <c r="H3116" s="6">
        <v>4115</v>
      </c>
      <c r="I3116" s="14">
        <f>SUMIF(Чек_позиція!D:D,Продаж!H3116,Чек_позиція!F:F)</f>
        <v>2555.9500000000003</v>
      </c>
      <c r="J3116" t="str">
        <f>VLOOKUP(D3116,Аптека!A:B,2,FALSE)</f>
        <v>Аптека №11</v>
      </c>
      <c r="K3116" t="str">
        <f t="shared" si="48"/>
        <v>нема рецепту</v>
      </c>
    </row>
    <row r="3117" spans="1:11">
      <c r="A3117" s="4">
        <v>3116</v>
      </c>
      <c r="B3117" s="7">
        <v>45662</v>
      </c>
      <c r="C3117" s="5" t="s">
        <v>2206</v>
      </c>
      <c r="D3117" s="6">
        <v>45</v>
      </c>
      <c r="E3117" s="20">
        <v>127</v>
      </c>
      <c r="F3117" s="6">
        <v>45</v>
      </c>
      <c r="G3117" s="6"/>
      <c r="H3117" s="6">
        <v>4116</v>
      </c>
      <c r="I3117" s="14">
        <f>SUMIF(Чек_позиція!D:D,Продаж!H3117,Чек_позиція!F:F)</f>
        <v>6895.5199999999995</v>
      </c>
      <c r="J3117" t="str">
        <f>VLOOKUP(D3117,Аптека!A:B,2,FALSE)</f>
        <v>Аптека №45</v>
      </c>
      <c r="K3117" t="str">
        <f t="shared" si="48"/>
        <v>нема рецепту</v>
      </c>
    </row>
    <row r="3118" spans="1:11">
      <c r="A3118" s="4">
        <v>3117</v>
      </c>
      <c r="B3118" s="7">
        <v>45688</v>
      </c>
      <c r="C3118" s="5" t="s">
        <v>2206</v>
      </c>
      <c r="D3118" s="6">
        <v>14</v>
      </c>
      <c r="E3118" s="20">
        <v>286</v>
      </c>
      <c r="F3118" s="6">
        <v>134</v>
      </c>
      <c r="G3118" s="6"/>
      <c r="H3118" s="6">
        <v>4117</v>
      </c>
      <c r="I3118" s="14">
        <f>SUMIF(Чек_позиція!D:D,Продаж!H3118,Чек_позиція!F:F)</f>
        <v>4521.0200000000004</v>
      </c>
      <c r="J3118" t="str">
        <f>VLOOKUP(D3118,Аптека!A:B,2,FALSE)</f>
        <v>Аптека №14</v>
      </c>
      <c r="K3118" t="str">
        <f t="shared" si="48"/>
        <v>нема рецепту</v>
      </c>
    </row>
    <row r="3119" spans="1:11">
      <c r="A3119" s="4">
        <v>3118</v>
      </c>
      <c r="B3119" s="7">
        <v>45729</v>
      </c>
      <c r="C3119" s="5" t="s">
        <v>8</v>
      </c>
      <c r="D3119" s="6">
        <v>16</v>
      </c>
      <c r="E3119" s="20">
        <v>249</v>
      </c>
      <c r="F3119" s="6">
        <v>16</v>
      </c>
      <c r="G3119" s="6">
        <v>654</v>
      </c>
      <c r="H3119" s="6">
        <v>4118</v>
      </c>
      <c r="I3119" s="14">
        <f>SUMIF(Чек_позиція!D:D,Продаж!H3119,Чек_позиція!F:F)</f>
        <v>1872</v>
      </c>
      <c r="J3119" t="str">
        <f>VLOOKUP(D3119,Аптека!A:B,2,FALSE)</f>
        <v>Аптека №16</v>
      </c>
      <c r="K3119" t="str">
        <f t="shared" si="48"/>
        <v>є рецепт</v>
      </c>
    </row>
    <row r="3120" spans="1:11">
      <c r="A3120" s="4">
        <v>3119</v>
      </c>
      <c r="B3120" s="7">
        <v>45678</v>
      </c>
      <c r="C3120" s="5" t="s">
        <v>8</v>
      </c>
      <c r="D3120" s="6">
        <v>6</v>
      </c>
      <c r="E3120" s="20">
        <v>256</v>
      </c>
      <c r="F3120" s="6">
        <v>6</v>
      </c>
      <c r="G3120" s="6">
        <v>272</v>
      </c>
      <c r="H3120" s="6">
        <v>4119</v>
      </c>
      <c r="I3120" s="14">
        <f>SUMIF(Чек_позиція!D:D,Продаж!H3120,Чек_позиція!F:F)</f>
        <v>8727.08</v>
      </c>
      <c r="J3120" t="str">
        <f>VLOOKUP(D3120,Аптека!A:B,2,FALSE)</f>
        <v>Аптека №6</v>
      </c>
      <c r="K3120" t="str">
        <f t="shared" si="48"/>
        <v>є рецепт</v>
      </c>
    </row>
    <row r="3121" spans="1:11">
      <c r="A3121" s="4">
        <v>3120</v>
      </c>
      <c r="B3121" s="7">
        <v>45705</v>
      </c>
      <c r="C3121" s="5" t="s">
        <v>2206</v>
      </c>
      <c r="D3121" s="6">
        <v>22</v>
      </c>
      <c r="E3121" s="20">
        <v>330</v>
      </c>
      <c r="F3121" s="6">
        <v>382</v>
      </c>
      <c r="G3121" s="6">
        <v>107</v>
      </c>
      <c r="H3121" s="6">
        <v>4120</v>
      </c>
      <c r="I3121" s="14">
        <f>SUMIF(Чек_позиція!D:D,Продаж!H3121,Чек_позиція!F:F)</f>
        <v>6098.4100000000008</v>
      </c>
      <c r="J3121" t="str">
        <f>VLOOKUP(D3121,Аптека!A:B,2,FALSE)</f>
        <v>Аптека №22</v>
      </c>
      <c r="K3121" t="str">
        <f t="shared" si="48"/>
        <v>є рецепт</v>
      </c>
    </row>
    <row r="3122" spans="1:11">
      <c r="A3122" s="4">
        <v>3121</v>
      </c>
      <c r="B3122" s="7">
        <v>45734</v>
      </c>
      <c r="C3122" s="5" t="s">
        <v>2206</v>
      </c>
      <c r="D3122" s="6">
        <v>3</v>
      </c>
      <c r="E3122" s="20"/>
      <c r="F3122" s="6">
        <v>3</v>
      </c>
      <c r="G3122" s="6">
        <v>698</v>
      </c>
      <c r="H3122" s="6">
        <v>4121</v>
      </c>
      <c r="I3122" s="14">
        <f>SUMIF(Чек_позиція!D:D,Продаж!H3122,Чек_позиція!F:F)</f>
        <v>212.72</v>
      </c>
      <c r="J3122" t="str">
        <f>VLOOKUP(D3122,Аптека!A:B,2,FALSE)</f>
        <v>Аптека №3</v>
      </c>
      <c r="K3122" t="str">
        <f t="shared" si="48"/>
        <v>є рецепт</v>
      </c>
    </row>
    <row r="3123" spans="1:11">
      <c r="A3123" s="4">
        <v>3122</v>
      </c>
      <c r="B3123" s="7">
        <v>45697</v>
      </c>
      <c r="C3123" s="5" t="s">
        <v>2206</v>
      </c>
      <c r="D3123" s="6">
        <v>12</v>
      </c>
      <c r="E3123" s="20"/>
      <c r="F3123" s="6">
        <v>132</v>
      </c>
      <c r="G3123" s="6"/>
      <c r="H3123" s="6">
        <v>4122</v>
      </c>
      <c r="I3123" s="14">
        <f>SUMIF(Чек_позиція!D:D,Продаж!H3123,Чек_позиція!F:F)</f>
        <v>2765.55</v>
      </c>
      <c r="J3123" t="str">
        <f>VLOOKUP(D3123,Аптека!A:B,2,FALSE)</f>
        <v>Аптека №12</v>
      </c>
      <c r="K3123" t="str">
        <f t="shared" si="48"/>
        <v>нема рецепту</v>
      </c>
    </row>
    <row r="3124" spans="1:11">
      <c r="A3124" s="4">
        <v>3123</v>
      </c>
      <c r="B3124" s="7">
        <v>45831</v>
      </c>
      <c r="C3124" s="5" t="s">
        <v>2206</v>
      </c>
      <c r="D3124" s="6">
        <v>59</v>
      </c>
      <c r="E3124" s="20"/>
      <c r="F3124" s="6">
        <v>359</v>
      </c>
      <c r="G3124" s="6">
        <v>1159</v>
      </c>
      <c r="H3124" s="6">
        <v>4123</v>
      </c>
      <c r="I3124" s="14">
        <f>SUMIF(Чек_позиція!D:D,Продаж!H3124,Чек_позиція!F:F)</f>
        <v>7090.3099999999995</v>
      </c>
      <c r="J3124" t="str">
        <f>VLOOKUP(D3124,Аптека!A:B,2,FALSE)</f>
        <v>Аптека №59</v>
      </c>
      <c r="K3124" t="str">
        <f t="shared" si="48"/>
        <v>є рецепт</v>
      </c>
    </row>
    <row r="3125" spans="1:11">
      <c r="A3125" s="4">
        <v>3124</v>
      </c>
      <c r="B3125" s="7">
        <v>45719</v>
      </c>
      <c r="C3125" s="5" t="s">
        <v>2206</v>
      </c>
      <c r="D3125" s="6">
        <v>59</v>
      </c>
      <c r="E3125" s="20">
        <v>404</v>
      </c>
      <c r="F3125" s="6">
        <v>59</v>
      </c>
      <c r="G3125" s="6"/>
      <c r="H3125" s="6">
        <v>4124</v>
      </c>
      <c r="I3125" s="14">
        <f>SUMIF(Чек_позиція!D:D,Продаж!H3125,Чек_позиція!F:F)</f>
        <v>5101.78</v>
      </c>
      <c r="J3125" t="str">
        <f>VLOOKUP(D3125,Аптека!A:B,2,FALSE)</f>
        <v>Аптека №59</v>
      </c>
      <c r="K3125" t="str">
        <f t="shared" si="48"/>
        <v>нема рецепту</v>
      </c>
    </row>
    <row r="3126" spans="1:11">
      <c r="A3126" s="4">
        <v>3125</v>
      </c>
      <c r="B3126" s="7">
        <v>45759</v>
      </c>
      <c r="C3126" s="5" t="s">
        <v>8</v>
      </c>
      <c r="D3126" s="6">
        <v>47</v>
      </c>
      <c r="E3126" s="20">
        <v>27</v>
      </c>
      <c r="F3126" s="6">
        <v>167</v>
      </c>
      <c r="G3126" s="6"/>
      <c r="H3126" s="6">
        <v>4125</v>
      </c>
      <c r="I3126" s="14">
        <f>SUMIF(Чек_позиція!D:D,Продаж!H3126,Чек_позиція!F:F)</f>
        <v>1172.78</v>
      </c>
      <c r="J3126" t="str">
        <f>VLOOKUP(D3126,Аптека!A:B,2,FALSE)</f>
        <v>Аптека №47</v>
      </c>
      <c r="K3126" t="str">
        <f t="shared" si="48"/>
        <v>нема рецепту</v>
      </c>
    </row>
    <row r="3127" spans="1:11">
      <c r="A3127" s="4">
        <v>3126</v>
      </c>
      <c r="B3127" s="7">
        <v>45736</v>
      </c>
      <c r="C3127" s="5" t="s">
        <v>8</v>
      </c>
      <c r="D3127" s="6">
        <v>9</v>
      </c>
      <c r="E3127" s="20">
        <v>503</v>
      </c>
      <c r="F3127" s="6">
        <v>249</v>
      </c>
      <c r="G3127" s="6"/>
      <c r="H3127" s="6">
        <v>4126</v>
      </c>
      <c r="I3127" s="14">
        <f>SUMIF(Чек_позиція!D:D,Продаж!H3127,Чек_позиція!F:F)</f>
        <v>2972.85</v>
      </c>
      <c r="J3127" t="str">
        <f>VLOOKUP(D3127,Аптека!A:B,2,FALSE)</f>
        <v>Аптека №9</v>
      </c>
      <c r="K3127" t="str">
        <f t="shared" si="48"/>
        <v>нема рецепту</v>
      </c>
    </row>
    <row r="3128" spans="1:11">
      <c r="A3128" s="4">
        <v>3127</v>
      </c>
      <c r="B3128" s="7">
        <v>45708</v>
      </c>
      <c r="C3128" s="5" t="s">
        <v>2206</v>
      </c>
      <c r="D3128" s="6">
        <v>5</v>
      </c>
      <c r="E3128" s="20">
        <v>99</v>
      </c>
      <c r="F3128" s="6">
        <v>245</v>
      </c>
      <c r="G3128" s="6"/>
      <c r="H3128" s="6">
        <v>4127</v>
      </c>
      <c r="I3128" s="14">
        <f>SUMIF(Чек_позиція!D:D,Продаж!H3128,Чек_позиція!F:F)</f>
        <v>2824.49</v>
      </c>
      <c r="J3128" t="str">
        <f>VLOOKUP(D3128,Аптека!A:B,2,FALSE)</f>
        <v>Аптека №5</v>
      </c>
      <c r="K3128" t="str">
        <f t="shared" si="48"/>
        <v>нема рецепту</v>
      </c>
    </row>
    <row r="3129" spans="1:11">
      <c r="A3129" s="4">
        <v>3128</v>
      </c>
      <c r="B3129" s="7">
        <v>45778</v>
      </c>
      <c r="C3129" s="5" t="s">
        <v>8</v>
      </c>
      <c r="D3129" s="6">
        <v>35</v>
      </c>
      <c r="E3129" s="20"/>
      <c r="F3129" s="6">
        <v>155</v>
      </c>
      <c r="G3129" s="6"/>
      <c r="H3129" s="6">
        <v>4128</v>
      </c>
      <c r="I3129" s="14">
        <f>SUMIF(Чек_позиція!D:D,Продаж!H3129,Чек_позиція!F:F)</f>
        <v>4315.0400000000009</v>
      </c>
      <c r="J3129" t="str">
        <f>VLOOKUP(D3129,Аптека!A:B,2,FALSE)</f>
        <v>Аптека №35</v>
      </c>
      <c r="K3129" t="str">
        <f t="shared" si="48"/>
        <v>нема рецепту</v>
      </c>
    </row>
    <row r="3130" spans="1:11">
      <c r="A3130" s="4">
        <v>3129</v>
      </c>
      <c r="B3130" s="7">
        <v>45733</v>
      </c>
      <c r="C3130" s="5" t="s">
        <v>8</v>
      </c>
      <c r="D3130" s="6">
        <v>37</v>
      </c>
      <c r="E3130" s="20">
        <v>377</v>
      </c>
      <c r="F3130" s="6">
        <v>157</v>
      </c>
      <c r="G3130" s="6"/>
      <c r="H3130" s="6">
        <v>4129</v>
      </c>
      <c r="I3130" s="14">
        <f>SUMIF(Чек_позиція!D:D,Продаж!H3130,Чек_позиція!F:F)</f>
        <v>3448.16</v>
      </c>
      <c r="J3130" t="str">
        <f>VLOOKUP(D3130,Аптека!A:B,2,FALSE)</f>
        <v>Аптека №37</v>
      </c>
      <c r="K3130" t="str">
        <f t="shared" si="48"/>
        <v>нема рецепту</v>
      </c>
    </row>
    <row r="3131" spans="1:11">
      <c r="A3131" s="4">
        <v>3130</v>
      </c>
      <c r="B3131" s="7">
        <v>45804</v>
      </c>
      <c r="C3131" s="5" t="s">
        <v>2206</v>
      </c>
      <c r="D3131" s="6">
        <v>25</v>
      </c>
      <c r="E3131" s="20">
        <v>15</v>
      </c>
      <c r="F3131" s="6">
        <v>85</v>
      </c>
      <c r="G3131" s="6"/>
      <c r="H3131" s="6">
        <v>4130</v>
      </c>
      <c r="I3131" s="14">
        <f>SUMIF(Чек_позиція!D:D,Продаж!H3131,Чек_позиція!F:F)</f>
        <v>2515.08</v>
      </c>
      <c r="J3131" t="str">
        <f>VLOOKUP(D3131,Аптека!A:B,2,FALSE)</f>
        <v>Аптека №25</v>
      </c>
      <c r="K3131" t="str">
        <f t="shared" si="48"/>
        <v>нема рецепту</v>
      </c>
    </row>
    <row r="3132" spans="1:11">
      <c r="A3132" s="4">
        <v>3131</v>
      </c>
      <c r="B3132" s="7">
        <v>45677</v>
      </c>
      <c r="C3132" s="5" t="s">
        <v>8</v>
      </c>
      <c r="D3132" s="6">
        <v>39</v>
      </c>
      <c r="E3132" s="20"/>
      <c r="F3132" s="6">
        <v>219</v>
      </c>
      <c r="G3132" s="6">
        <v>1273</v>
      </c>
      <c r="H3132" s="6">
        <v>4131</v>
      </c>
      <c r="I3132" s="14">
        <f>SUMIF(Чек_позиція!D:D,Продаж!H3132,Чек_позиція!F:F)</f>
        <v>6108.41</v>
      </c>
      <c r="J3132" t="str">
        <f>VLOOKUP(D3132,Аптека!A:B,2,FALSE)</f>
        <v>Аптека №39</v>
      </c>
      <c r="K3132" t="str">
        <f t="shared" si="48"/>
        <v>є рецепт</v>
      </c>
    </row>
    <row r="3133" spans="1:11">
      <c r="A3133" s="4">
        <v>3132</v>
      </c>
      <c r="B3133" s="7">
        <v>45716</v>
      </c>
      <c r="C3133" s="5" t="s">
        <v>2206</v>
      </c>
      <c r="D3133" s="6">
        <v>8</v>
      </c>
      <c r="E3133" s="20">
        <v>556</v>
      </c>
      <c r="F3133" s="6">
        <v>188</v>
      </c>
      <c r="G3133" s="6"/>
      <c r="H3133" s="6">
        <v>4132</v>
      </c>
      <c r="I3133" s="14">
        <f>SUMIF(Чек_позиція!D:D,Продаж!H3133,Чек_позиція!F:F)</f>
        <v>2078.02</v>
      </c>
      <c r="J3133" t="str">
        <f>VLOOKUP(D3133,Аптека!A:B,2,FALSE)</f>
        <v>Аптека №8</v>
      </c>
      <c r="K3133" t="str">
        <f t="shared" si="48"/>
        <v>нема рецепту</v>
      </c>
    </row>
    <row r="3134" spans="1:11">
      <c r="A3134" s="4">
        <v>3133</v>
      </c>
      <c r="B3134" s="7">
        <v>45700</v>
      </c>
      <c r="C3134" s="5" t="s">
        <v>8</v>
      </c>
      <c r="D3134" s="6">
        <v>17</v>
      </c>
      <c r="E3134" s="20"/>
      <c r="F3134" s="6">
        <v>317</v>
      </c>
      <c r="G3134" s="6">
        <v>2</v>
      </c>
      <c r="H3134" s="6">
        <v>4133</v>
      </c>
      <c r="I3134" s="14">
        <f>SUMIF(Чек_позиція!D:D,Продаж!H3134,Чек_позиція!F:F)</f>
        <v>872.08</v>
      </c>
      <c r="J3134" t="str">
        <f>VLOOKUP(D3134,Аптека!A:B,2,FALSE)</f>
        <v>Аптека №17</v>
      </c>
      <c r="K3134" t="str">
        <f t="shared" si="48"/>
        <v>є рецепт</v>
      </c>
    </row>
    <row r="3135" spans="1:11">
      <c r="A3135" s="4">
        <v>3134</v>
      </c>
      <c r="B3135" s="7">
        <v>45834</v>
      </c>
      <c r="C3135" s="5" t="s">
        <v>8</v>
      </c>
      <c r="D3135" s="6">
        <v>26</v>
      </c>
      <c r="E3135" s="20">
        <v>258</v>
      </c>
      <c r="F3135" s="6">
        <v>26</v>
      </c>
      <c r="G3135" s="6">
        <v>37</v>
      </c>
      <c r="H3135" s="6">
        <v>4134</v>
      </c>
      <c r="I3135" s="14">
        <f>SUMIF(Чек_позиція!D:D,Продаж!H3135,Чек_позиція!F:F)</f>
        <v>3519.7299999999996</v>
      </c>
      <c r="J3135" t="str">
        <f>VLOOKUP(D3135,Аптека!A:B,2,FALSE)</f>
        <v>Аптека №26</v>
      </c>
      <c r="K3135" t="str">
        <f t="shared" si="48"/>
        <v>є рецепт</v>
      </c>
    </row>
    <row r="3136" spans="1:11">
      <c r="A3136" s="4">
        <v>3135</v>
      </c>
      <c r="B3136" s="7">
        <v>45750</v>
      </c>
      <c r="C3136" s="5" t="s">
        <v>8</v>
      </c>
      <c r="D3136" s="6">
        <v>60</v>
      </c>
      <c r="E3136" s="20">
        <v>308</v>
      </c>
      <c r="F3136" s="6">
        <v>360</v>
      </c>
      <c r="G3136" s="6">
        <v>261</v>
      </c>
      <c r="H3136" s="6">
        <v>4135</v>
      </c>
      <c r="I3136" s="14">
        <f>SUMIF(Чек_позиція!D:D,Продаж!H3136,Чек_позиція!F:F)</f>
        <v>1842.8</v>
      </c>
      <c r="J3136" t="str">
        <f>VLOOKUP(D3136,Аптека!A:B,2,FALSE)</f>
        <v>Аптека №60</v>
      </c>
      <c r="K3136" t="str">
        <f t="shared" si="48"/>
        <v>є рецепт</v>
      </c>
    </row>
    <row r="3137" spans="1:11">
      <c r="A3137" s="4">
        <v>3136</v>
      </c>
      <c r="B3137" s="7">
        <v>45682</v>
      </c>
      <c r="C3137" s="5" t="s">
        <v>2206</v>
      </c>
      <c r="D3137" s="6">
        <v>13</v>
      </c>
      <c r="E3137" s="20">
        <v>419</v>
      </c>
      <c r="F3137" s="6">
        <v>313</v>
      </c>
      <c r="G3137" s="6"/>
      <c r="H3137" s="6">
        <v>4136</v>
      </c>
      <c r="I3137" s="14">
        <f>SUMIF(Чек_позиція!D:D,Продаж!H3137,Чек_позиція!F:F)</f>
        <v>1585.56</v>
      </c>
      <c r="J3137" t="str">
        <f>VLOOKUP(D3137,Аптека!A:B,2,FALSE)</f>
        <v>Аптека №13</v>
      </c>
      <c r="K3137" t="str">
        <f t="shared" si="48"/>
        <v>нема рецепту</v>
      </c>
    </row>
    <row r="3138" spans="1:11">
      <c r="A3138" s="4">
        <v>3137</v>
      </c>
      <c r="B3138" s="7">
        <v>45797</v>
      </c>
      <c r="C3138" s="5" t="s">
        <v>2206</v>
      </c>
      <c r="D3138" s="6">
        <v>36</v>
      </c>
      <c r="E3138" s="20"/>
      <c r="F3138" s="6">
        <v>216</v>
      </c>
      <c r="G3138" s="6"/>
      <c r="H3138" s="6">
        <v>4137</v>
      </c>
      <c r="I3138" s="14">
        <f>SUMIF(Чек_позиція!D:D,Продаж!H3138,Чек_позиція!F:F)</f>
        <v>394.53</v>
      </c>
      <c r="J3138" t="str">
        <f>VLOOKUP(D3138,Аптека!A:B,2,FALSE)</f>
        <v>Аптека №36</v>
      </c>
      <c r="K3138" t="str">
        <f t="shared" si="48"/>
        <v>нема рецепту</v>
      </c>
    </row>
    <row r="3139" spans="1:11">
      <c r="A3139" s="4">
        <v>3138</v>
      </c>
      <c r="B3139" s="7">
        <v>45737</v>
      </c>
      <c r="C3139" s="5" t="s">
        <v>2206</v>
      </c>
      <c r="D3139" s="6">
        <v>2</v>
      </c>
      <c r="E3139" s="20">
        <v>181</v>
      </c>
      <c r="F3139" s="6">
        <v>302</v>
      </c>
      <c r="G3139" s="6"/>
      <c r="H3139" s="6">
        <v>4138</v>
      </c>
      <c r="I3139" s="14">
        <f>SUMIF(Чек_позиція!D:D,Продаж!H3139,Чек_позиція!F:F)</f>
        <v>6379.98</v>
      </c>
      <c r="J3139" t="str">
        <f>VLOOKUP(D3139,Аптека!A:B,2,FALSE)</f>
        <v>Аптека №2</v>
      </c>
      <c r="K3139" t="str">
        <f t="shared" ref="K3139:K3202" si="49">IF(G3139="", "нема рецепту","є рецепт")</f>
        <v>нема рецепту</v>
      </c>
    </row>
    <row r="3140" spans="1:11">
      <c r="A3140" s="4">
        <v>3139</v>
      </c>
      <c r="B3140" s="7">
        <v>45763</v>
      </c>
      <c r="C3140" s="5" t="s">
        <v>2206</v>
      </c>
      <c r="D3140" s="6">
        <v>32</v>
      </c>
      <c r="E3140" s="20"/>
      <c r="F3140" s="6">
        <v>152</v>
      </c>
      <c r="G3140" s="6"/>
      <c r="H3140" s="6">
        <v>4139</v>
      </c>
      <c r="I3140" s="14">
        <f>SUMIF(Чек_позиція!D:D,Продаж!H3140,Чек_позиція!F:F)</f>
        <v>5393.97</v>
      </c>
      <c r="J3140" t="str">
        <f>VLOOKUP(D3140,Аптека!A:B,2,FALSE)</f>
        <v>Аптека №32</v>
      </c>
      <c r="K3140" t="str">
        <f t="shared" si="49"/>
        <v>нема рецепту</v>
      </c>
    </row>
    <row r="3141" spans="1:11">
      <c r="A3141" s="4">
        <v>3140</v>
      </c>
      <c r="B3141" s="7">
        <v>45703</v>
      </c>
      <c r="C3141" s="5" t="s">
        <v>2206</v>
      </c>
      <c r="D3141" s="6">
        <v>41</v>
      </c>
      <c r="E3141" s="20">
        <v>143</v>
      </c>
      <c r="F3141" s="6">
        <v>281</v>
      </c>
      <c r="G3141" s="6"/>
      <c r="H3141" s="6">
        <v>4140</v>
      </c>
      <c r="I3141" s="14">
        <f>SUMIF(Чек_позиція!D:D,Продаж!H3141,Чек_позиція!F:F)</f>
        <v>6313.6100000000006</v>
      </c>
      <c r="J3141" t="str">
        <f>VLOOKUP(D3141,Аптека!A:B,2,FALSE)</f>
        <v>Аптека №41</v>
      </c>
      <c r="K3141" t="str">
        <f t="shared" si="49"/>
        <v>нема рецепту</v>
      </c>
    </row>
    <row r="3142" spans="1:11">
      <c r="A3142" s="4">
        <v>3141</v>
      </c>
      <c r="B3142" s="7">
        <v>45679</v>
      </c>
      <c r="C3142" s="5" t="s">
        <v>8</v>
      </c>
      <c r="D3142" s="6">
        <v>24</v>
      </c>
      <c r="E3142" s="20">
        <v>436</v>
      </c>
      <c r="F3142" s="6">
        <v>384</v>
      </c>
      <c r="G3142" s="6"/>
      <c r="H3142" s="6">
        <v>4141</v>
      </c>
      <c r="I3142" s="14">
        <f>SUMIF(Чек_позиція!D:D,Продаж!H3142,Чек_позиція!F:F)</f>
        <v>865.64</v>
      </c>
      <c r="J3142" t="str">
        <f>VLOOKUP(D3142,Аптека!A:B,2,FALSE)</f>
        <v>Аптека №24</v>
      </c>
      <c r="K3142" t="str">
        <f t="shared" si="49"/>
        <v>нема рецепту</v>
      </c>
    </row>
    <row r="3143" spans="1:11">
      <c r="A3143" s="4">
        <v>3142</v>
      </c>
      <c r="B3143" s="7">
        <v>45686</v>
      </c>
      <c r="C3143" s="5" t="s">
        <v>8</v>
      </c>
      <c r="D3143" s="6">
        <v>41</v>
      </c>
      <c r="E3143" s="20"/>
      <c r="F3143" s="6">
        <v>161</v>
      </c>
      <c r="G3143" s="6"/>
      <c r="H3143" s="6">
        <v>4142</v>
      </c>
      <c r="I3143" s="14">
        <f>SUMIF(Чек_позиція!D:D,Продаж!H3143,Чек_позиція!F:F)</f>
        <v>6442.05</v>
      </c>
      <c r="J3143" t="str">
        <f>VLOOKUP(D3143,Аптека!A:B,2,FALSE)</f>
        <v>Аптека №41</v>
      </c>
      <c r="K3143" t="str">
        <f t="shared" si="49"/>
        <v>нема рецепту</v>
      </c>
    </row>
    <row r="3144" spans="1:11">
      <c r="A3144" s="4">
        <v>3143</v>
      </c>
      <c r="B3144" s="7">
        <v>45683</v>
      </c>
      <c r="C3144" s="5" t="s">
        <v>8</v>
      </c>
      <c r="D3144" s="6">
        <v>19</v>
      </c>
      <c r="E3144" s="20"/>
      <c r="F3144" s="6">
        <v>199</v>
      </c>
      <c r="G3144" s="6">
        <v>1023</v>
      </c>
      <c r="H3144" s="6">
        <v>4143</v>
      </c>
      <c r="I3144" s="14">
        <f>SUMIF(Чек_позиція!D:D,Продаж!H3144,Чек_позиція!F:F)</f>
        <v>2810.51</v>
      </c>
      <c r="J3144" t="str">
        <f>VLOOKUP(D3144,Аптека!A:B,2,FALSE)</f>
        <v>Аптека №19</v>
      </c>
      <c r="K3144" t="str">
        <f t="shared" si="49"/>
        <v>є рецепт</v>
      </c>
    </row>
    <row r="3145" spans="1:11">
      <c r="A3145" s="4">
        <v>3144</v>
      </c>
      <c r="B3145" s="7">
        <v>45698</v>
      </c>
      <c r="C3145" s="5" t="s">
        <v>2206</v>
      </c>
      <c r="D3145" s="6">
        <v>33</v>
      </c>
      <c r="E3145" s="20">
        <v>3</v>
      </c>
      <c r="F3145" s="6">
        <v>213</v>
      </c>
      <c r="G3145" s="6"/>
      <c r="H3145" s="6">
        <v>4144</v>
      </c>
      <c r="I3145" s="14">
        <f>SUMIF(Чек_позиція!D:D,Продаж!H3145,Чек_позиція!F:F)</f>
        <v>3985.63</v>
      </c>
      <c r="J3145" t="str">
        <f>VLOOKUP(D3145,Аптека!A:B,2,FALSE)</f>
        <v>Аптека №33</v>
      </c>
      <c r="K3145" t="str">
        <f t="shared" si="49"/>
        <v>нема рецепту</v>
      </c>
    </row>
    <row r="3146" spans="1:11">
      <c r="A3146" s="4">
        <v>3145</v>
      </c>
      <c r="B3146" s="7">
        <v>45773</v>
      </c>
      <c r="C3146" s="5" t="s">
        <v>8</v>
      </c>
      <c r="D3146" s="6">
        <v>14</v>
      </c>
      <c r="E3146" s="20">
        <v>394</v>
      </c>
      <c r="F3146" s="6">
        <v>74</v>
      </c>
      <c r="G3146" s="6"/>
      <c r="H3146" s="6">
        <v>4145</v>
      </c>
      <c r="I3146" s="14">
        <f>SUMIF(Чек_позиція!D:D,Продаж!H3146,Чек_позиція!F:F)</f>
        <v>7409.46</v>
      </c>
      <c r="J3146" t="str">
        <f>VLOOKUP(D3146,Аптека!A:B,2,FALSE)</f>
        <v>Аптека №14</v>
      </c>
      <c r="K3146" t="str">
        <f t="shared" si="49"/>
        <v>нема рецепту</v>
      </c>
    </row>
    <row r="3147" spans="1:11">
      <c r="A3147" s="4">
        <v>3146</v>
      </c>
      <c r="B3147" s="7">
        <v>45772</v>
      </c>
      <c r="C3147" s="5" t="s">
        <v>2206</v>
      </c>
      <c r="D3147" s="6">
        <v>14</v>
      </c>
      <c r="E3147" s="20">
        <v>341</v>
      </c>
      <c r="F3147" s="6">
        <v>254</v>
      </c>
      <c r="G3147" s="6"/>
      <c r="H3147" s="6">
        <v>4146</v>
      </c>
      <c r="I3147" s="14">
        <f>SUMIF(Чек_позиція!D:D,Продаж!H3147,Чек_позиція!F:F)</f>
        <v>593.09999999999991</v>
      </c>
      <c r="J3147" t="str">
        <f>VLOOKUP(D3147,Аптека!A:B,2,FALSE)</f>
        <v>Аптека №14</v>
      </c>
      <c r="K3147" t="str">
        <f t="shared" si="49"/>
        <v>нема рецепту</v>
      </c>
    </row>
    <row r="3148" spans="1:11">
      <c r="A3148" s="4">
        <v>3147</v>
      </c>
      <c r="B3148" s="7">
        <v>45760</v>
      </c>
      <c r="C3148" s="5" t="s">
        <v>8</v>
      </c>
      <c r="D3148" s="6">
        <v>25</v>
      </c>
      <c r="E3148" s="20">
        <v>456</v>
      </c>
      <c r="F3148" s="6">
        <v>205</v>
      </c>
      <c r="G3148" s="6"/>
      <c r="H3148" s="6">
        <v>4147</v>
      </c>
      <c r="I3148" s="14">
        <f>SUMIF(Чек_позиція!D:D,Продаж!H3148,Чек_позиція!F:F)</f>
        <v>2781.8300000000004</v>
      </c>
      <c r="J3148" t="str">
        <f>VLOOKUP(D3148,Аптека!A:B,2,FALSE)</f>
        <v>Аптека №25</v>
      </c>
      <c r="K3148" t="str">
        <f t="shared" si="49"/>
        <v>нема рецепту</v>
      </c>
    </row>
    <row r="3149" spans="1:11">
      <c r="A3149" s="4">
        <v>3148</v>
      </c>
      <c r="B3149" s="7">
        <v>45708</v>
      </c>
      <c r="C3149" s="5" t="s">
        <v>8</v>
      </c>
      <c r="D3149" s="6">
        <v>27</v>
      </c>
      <c r="E3149" s="20">
        <v>193</v>
      </c>
      <c r="F3149" s="6">
        <v>207</v>
      </c>
      <c r="G3149" s="6">
        <v>1112</v>
      </c>
      <c r="H3149" s="6">
        <v>4148</v>
      </c>
      <c r="I3149" s="14">
        <f>SUMIF(Чек_позиція!D:D,Продаж!H3149,Чек_позиція!F:F)</f>
        <v>5684.35</v>
      </c>
      <c r="J3149" t="str">
        <f>VLOOKUP(D3149,Аптека!A:B,2,FALSE)</f>
        <v>Аптека №27</v>
      </c>
      <c r="K3149" t="str">
        <f t="shared" si="49"/>
        <v>є рецепт</v>
      </c>
    </row>
    <row r="3150" spans="1:11">
      <c r="A3150" s="4">
        <v>3149</v>
      </c>
      <c r="B3150" s="7">
        <v>45835</v>
      </c>
      <c r="C3150" s="5" t="s">
        <v>2206</v>
      </c>
      <c r="D3150" s="6">
        <v>2</v>
      </c>
      <c r="E3150" s="20">
        <v>193</v>
      </c>
      <c r="F3150" s="6">
        <v>122</v>
      </c>
      <c r="G3150" s="6"/>
      <c r="H3150" s="6">
        <v>4149</v>
      </c>
      <c r="I3150" s="14">
        <f>SUMIF(Чек_позиція!D:D,Продаж!H3150,Чек_позиція!F:F)</f>
        <v>3583.46</v>
      </c>
      <c r="J3150" t="str">
        <f>VLOOKUP(D3150,Аптека!A:B,2,FALSE)</f>
        <v>Аптека №2</v>
      </c>
      <c r="K3150" t="str">
        <f t="shared" si="49"/>
        <v>нема рецепту</v>
      </c>
    </row>
    <row r="3151" spans="1:11">
      <c r="A3151" s="4">
        <v>3150</v>
      </c>
      <c r="B3151" s="7">
        <v>45666</v>
      </c>
      <c r="C3151" s="5" t="s">
        <v>2206</v>
      </c>
      <c r="D3151" s="6">
        <v>5</v>
      </c>
      <c r="E3151" s="20">
        <v>12</v>
      </c>
      <c r="F3151" s="6">
        <v>125</v>
      </c>
      <c r="G3151" s="6"/>
      <c r="H3151" s="6">
        <v>4150</v>
      </c>
      <c r="I3151" s="14">
        <f>SUMIF(Чек_позиція!D:D,Продаж!H3151,Чек_позиція!F:F)</f>
        <v>3511.6</v>
      </c>
      <c r="J3151" t="str">
        <f>VLOOKUP(D3151,Аптека!A:B,2,FALSE)</f>
        <v>Аптека №5</v>
      </c>
      <c r="K3151" t="str">
        <f t="shared" si="49"/>
        <v>нема рецепту</v>
      </c>
    </row>
    <row r="3152" spans="1:11">
      <c r="A3152" s="4">
        <v>3151</v>
      </c>
      <c r="B3152" s="7">
        <v>45726</v>
      </c>
      <c r="C3152" s="5" t="s">
        <v>2206</v>
      </c>
      <c r="D3152" s="6">
        <v>1</v>
      </c>
      <c r="E3152" s="20">
        <v>76</v>
      </c>
      <c r="F3152" s="6">
        <v>1</v>
      </c>
      <c r="G3152" s="6">
        <v>946</v>
      </c>
      <c r="H3152" s="6">
        <v>4151</v>
      </c>
      <c r="I3152" s="14">
        <f>SUMIF(Чек_позиція!D:D,Продаж!H3152,Чек_позиція!F:F)</f>
        <v>7479.49</v>
      </c>
      <c r="J3152" t="str">
        <f>VLOOKUP(D3152,Аптека!A:B,2,FALSE)</f>
        <v>Аптека №1</v>
      </c>
      <c r="K3152" t="str">
        <f t="shared" si="49"/>
        <v>є рецепт</v>
      </c>
    </row>
    <row r="3153" spans="1:11">
      <c r="A3153" s="4">
        <v>3152</v>
      </c>
      <c r="B3153" s="7">
        <v>45777</v>
      </c>
      <c r="C3153" s="5" t="s">
        <v>2206</v>
      </c>
      <c r="D3153" s="6">
        <v>6</v>
      </c>
      <c r="E3153" s="20">
        <v>185</v>
      </c>
      <c r="F3153" s="6">
        <v>246</v>
      </c>
      <c r="G3153" s="6"/>
      <c r="H3153" s="6">
        <v>4152</v>
      </c>
      <c r="I3153" s="14">
        <f>SUMIF(Чек_позиція!D:D,Продаж!H3153,Чек_позиція!F:F)</f>
        <v>3408.25</v>
      </c>
      <c r="J3153" t="str">
        <f>VLOOKUP(D3153,Аптека!A:B,2,FALSE)</f>
        <v>Аптека №6</v>
      </c>
      <c r="K3153" t="str">
        <f t="shared" si="49"/>
        <v>нема рецепту</v>
      </c>
    </row>
    <row r="3154" spans="1:11">
      <c r="A3154" s="4">
        <v>3153</v>
      </c>
      <c r="B3154" s="7">
        <v>45729</v>
      </c>
      <c r="C3154" s="5" t="s">
        <v>2206</v>
      </c>
      <c r="D3154" s="6">
        <v>24</v>
      </c>
      <c r="E3154" s="20">
        <v>301</v>
      </c>
      <c r="F3154" s="6">
        <v>324</v>
      </c>
      <c r="G3154" s="6"/>
      <c r="H3154" s="6">
        <v>4153</v>
      </c>
      <c r="I3154" s="14">
        <f>SUMIF(Чек_позиція!D:D,Продаж!H3154,Чек_позиція!F:F)</f>
        <v>1264.3400000000001</v>
      </c>
      <c r="J3154" t="str">
        <f>VLOOKUP(D3154,Аптека!A:B,2,FALSE)</f>
        <v>Аптека №24</v>
      </c>
      <c r="K3154" t="str">
        <f t="shared" si="49"/>
        <v>нема рецепту</v>
      </c>
    </row>
    <row r="3155" spans="1:11">
      <c r="A3155" s="4">
        <v>3154</v>
      </c>
      <c r="B3155" s="7">
        <v>45830</v>
      </c>
      <c r="C3155" s="5" t="s">
        <v>2206</v>
      </c>
      <c r="D3155" s="6">
        <v>3</v>
      </c>
      <c r="E3155" s="20">
        <v>55</v>
      </c>
      <c r="F3155" s="6">
        <v>243</v>
      </c>
      <c r="G3155" s="6"/>
      <c r="H3155" s="6">
        <v>4154</v>
      </c>
      <c r="I3155" s="14">
        <f>SUMIF(Чек_позиція!D:D,Продаж!H3155,Чек_позиція!F:F)</f>
        <v>7137.7599999999993</v>
      </c>
      <c r="J3155" t="str">
        <f>VLOOKUP(D3155,Аптека!A:B,2,FALSE)</f>
        <v>Аптека №3</v>
      </c>
      <c r="K3155" t="str">
        <f t="shared" si="49"/>
        <v>нема рецепту</v>
      </c>
    </row>
    <row r="3156" spans="1:11">
      <c r="A3156" s="4">
        <v>3155</v>
      </c>
      <c r="B3156" s="7">
        <v>45804</v>
      </c>
      <c r="C3156" s="5" t="s">
        <v>8</v>
      </c>
      <c r="D3156" s="6">
        <v>54</v>
      </c>
      <c r="E3156" s="20">
        <v>94</v>
      </c>
      <c r="F3156" s="6">
        <v>114</v>
      </c>
      <c r="G3156" s="6"/>
      <c r="H3156" s="6">
        <v>4155</v>
      </c>
      <c r="I3156" s="14">
        <f>SUMIF(Чек_позиція!D:D,Продаж!H3156,Чек_позиція!F:F)</f>
        <v>2885.8500000000004</v>
      </c>
      <c r="J3156" t="str">
        <f>VLOOKUP(D3156,Аптека!A:B,2,FALSE)</f>
        <v>Аптека №54</v>
      </c>
      <c r="K3156" t="str">
        <f t="shared" si="49"/>
        <v>нема рецепту</v>
      </c>
    </row>
    <row r="3157" spans="1:11">
      <c r="A3157" s="4">
        <v>3156</v>
      </c>
      <c r="B3157" s="7">
        <v>45701</v>
      </c>
      <c r="C3157" s="5" t="s">
        <v>2206</v>
      </c>
      <c r="D3157" s="6">
        <v>31</v>
      </c>
      <c r="E3157" s="20">
        <v>287</v>
      </c>
      <c r="F3157" s="6">
        <v>31</v>
      </c>
      <c r="G3157" s="6">
        <v>501</v>
      </c>
      <c r="H3157" s="6">
        <v>4156</v>
      </c>
      <c r="I3157" s="14">
        <f>SUMIF(Чек_позиція!D:D,Продаж!H3157,Чек_позиція!F:F)</f>
        <v>774.56</v>
      </c>
      <c r="J3157" t="str">
        <f>VLOOKUP(D3157,Аптека!A:B,2,FALSE)</f>
        <v>Аптека №31</v>
      </c>
      <c r="K3157" t="str">
        <f t="shared" si="49"/>
        <v>є рецепт</v>
      </c>
    </row>
    <row r="3158" spans="1:11">
      <c r="A3158" s="4">
        <v>3157</v>
      </c>
      <c r="B3158" s="7">
        <v>45659</v>
      </c>
      <c r="C3158" s="5" t="s">
        <v>2206</v>
      </c>
      <c r="D3158" s="6">
        <v>46</v>
      </c>
      <c r="E3158" s="20">
        <v>199</v>
      </c>
      <c r="F3158" s="6">
        <v>166</v>
      </c>
      <c r="G3158" s="6"/>
      <c r="H3158" s="6">
        <v>4157</v>
      </c>
      <c r="I3158" s="14">
        <f>SUMIF(Чек_позиція!D:D,Продаж!H3158,Чек_позиція!F:F)</f>
        <v>3880.1899999999996</v>
      </c>
      <c r="J3158" t="str">
        <f>VLOOKUP(D3158,Аптека!A:B,2,FALSE)</f>
        <v>Аптека №46</v>
      </c>
      <c r="K3158" t="str">
        <f t="shared" si="49"/>
        <v>нема рецепту</v>
      </c>
    </row>
    <row r="3159" spans="1:11">
      <c r="A3159" s="4">
        <v>3158</v>
      </c>
      <c r="B3159" s="7">
        <v>45694</v>
      </c>
      <c r="C3159" s="5" t="s">
        <v>8</v>
      </c>
      <c r="D3159" s="6">
        <v>34</v>
      </c>
      <c r="E3159" s="20"/>
      <c r="F3159" s="6">
        <v>154</v>
      </c>
      <c r="G3159" s="6"/>
      <c r="H3159" s="6">
        <v>4158</v>
      </c>
      <c r="I3159" s="14">
        <f>SUMIF(Чек_позиція!D:D,Продаж!H3159,Чек_позиція!F:F)</f>
        <v>416.38</v>
      </c>
      <c r="J3159" t="str">
        <f>VLOOKUP(D3159,Аптека!A:B,2,FALSE)</f>
        <v>Аптека №34</v>
      </c>
      <c r="K3159" t="str">
        <f t="shared" si="49"/>
        <v>нема рецепту</v>
      </c>
    </row>
    <row r="3160" spans="1:11">
      <c r="A3160" s="4">
        <v>3159</v>
      </c>
      <c r="B3160" s="7">
        <v>45824</v>
      </c>
      <c r="C3160" s="5" t="s">
        <v>8</v>
      </c>
      <c r="D3160" s="6">
        <v>11</v>
      </c>
      <c r="E3160" s="20">
        <v>399</v>
      </c>
      <c r="F3160" s="6">
        <v>191</v>
      </c>
      <c r="G3160" s="6">
        <v>685</v>
      </c>
      <c r="H3160" s="6">
        <v>4159</v>
      </c>
      <c r="I3160" s="14">
        <f>SUMIF(Чек_позиція!D:D,Продаж!H3160,Чек_позиція!F:F)</f>
        <v>3439.26</v>
      </c>
      <c r="J3160" t="str">
        <f>VLOOKUP(D3160,Аптека!A:B,2,FALSE)</f>
        <v>Аптека №11</v>
      </c>
      <c r="K3160" t="str">
        <f t="shared" si="49"/>
        <v>є рецепт</v>
      </c>
    </row>
    <row r="3161" spans="1:11">
      <c r="A3161" s="4">
        <v>3160</v>
      </c>
      <c r="B3161" s="7">
        <v>45753</v>
      </c>
      <c r="C3161" s="5" t="s">
        <v>2206</v>
      </c>
      <c r="D3161" s="6">
        <v>59</v>
      </c>
      <c r="E3161" s="20">
        <v>537</v>
      </c>
      <c r="F3161" s="6">
        <v>59</v>
      </c>
      <c r="G3161" s="6">
        <v>1155</v>
      </c>
      <c r="H3161" s="6">
        <v>4160</v>
      </c>
      <c r="I3161" s="14">
        <f>SUMIF(Чек_позиція!D:D,Продаж!H3161,Чек_позиція!F:F)</f>
        <v>4615.92</v>
      </c>
      <c r="J3161" t="str">
        <f>VLOOKUP(D3161,Аптека!A:B,2,FALSE)</f>
        <v>Аптека №59</v>
      </c>
      <c r="K3161" t="str">
        <f t="shared" si="49"/>
        <v>є рецепт</v>
      </c>
    </row>
    <row r="3162" spans="1:11">
      <c r="A3162" s="4">
        <v>3161</v>
      </c>
      <c r="B3162" s="7">
        <v>45693</v>
      </c>
      <c r="C3162" s="5" t="s">
        <v>2206</v>
      </c>
      <c r="D3162" s="6">
        <v>27</v>
      </c>
      <c r="E3162" s="20">
        <v>253</v>
      </c>
      <c r="F3162" s="6">
        <v>267</v>
      </c>
      <c r="G3162" s="6">
        <v>268</v>
      </c>
      <c r="H3162" s="6">
        <v>4161</v>
      </c>
      <c r="I3162" s="14">
        <f>SUMIF(Чек_позиція!D:D,Продаж!H3162,Чек_позиція!F:F)</f>
        <v>1374.51</v>
      </c>
      <c r="J3162" t="str">
        <f>VLOOKUP(D3162,Аптека!A:B,2,FALSE)</f>
        <v>Аптека №27</v>
      </c>
      <c r="K3162" t="str">
        <f t="shared" si="49"/>
        <v>є рецепт</v>
      </c>
    </row>
    <row r="3163" spans="1:11">
      <c r="A3163" s="4">
        <v>3162</v>
      </c>
      <c r="B3163" s="7">
        <v>45784</v>
      </c>
      <c r="C3163" s="5" t="s">
        <v>2206</v>
      </c>
      <c r="D3163" s="6">
        <v>10</v>
      </c>
      <c r="E3163" s="20"/>
      <c r="F3163" s="6">
        <v>190</v>
      </c>
      <c r="G3163" s="6">
        <v>748</v>
      </c>
      <c r="H3163" s="6">
        <v>4162</v>
      </c>
      <c r="I3163" s="14">
        <f>SUMIF(Чек_позиція!D:D,Продаж!H3163,Чек_позиція!F:F)</f>
        <v>1210.44</v>
      </c>
      <c r="J3163" t="str">
        <f>VLOOKUP(D3163,Аптека!A:B,2,FALSE)</f>
        <v>Аптека №10</v>
      </c>
      <c r="K3163" t="str">
        <f t="shared" si="49"/>
        <v>є рецепт</v>
      </c>
    </row>
    <row r="3164" spans="1:11">
      <c r="A3164" s="4">
        <v>3163</v>
      </c>
      <c r="B3164" s="7">
        <v>45725</v>
      </c>
      <c r="C3164" s="5" t="s">
        <v>8</v>
      </c>
      <c r="D3164" s="6">
        <v>3</v>
      </c>
      <c r="E3164" s="20">
        <v>446</v>
      </c>
      <c r="F3164" s="6">
        <v>303</v>
      </c>
      <c r="G3164" s="6"/>
      <c r="H3164" s="6">
        <v>4163</v>
      </c>
      <c r="I3164" s="14">
        <f>SUMIF(Чек_позиція!D:D,Продаж!H3164,Чек_позиція!F:F)</f>
        <v>313.20999999999998</v>
      </c>
      <c r="J3164" t="str">
        <f>VLOOKUP(D3164,Аптека!A:B,2,FALSE)</f>
        <v>Аптека №3</v>
      </c>
      <c r="K3164" t="str">
        <f t="shared" si="49"/>
        <v>нема рецепту</v>
      </c>
    </row>
    <row r="3165" spans="1:11">
      <c r="A3165" s="4">
        <v>3164</v>
      </c>
      <c r="B3165" s="7">
        <v>45810</v>
      </c>
      <c r="C3165" s="5" t="s">
        <v>2206</v>
      </c>
      <c r="D3165" s="6">
        <v>19</v>
      </c>
      <c r="E3165" s="20"/>
      <c r="F3165" s="6">
        <v>19</v>
      </c>
      <c r="G3165" s="6"/>
      <c r="H3165" s="6">
        <v>4164</v>
      </c>
      <c r="I3165" s="14">
        <f>SUMIF(Чек_позиція!D:D,Продаж!H3165,Чек_позиція!F:F)</f>
        <v>3562.32</v>
      </c>
      <c r="J3165" t="str">
        <f>VLOOKUP(D3165,Аптека!A:B,2,FALSE)</f>
        <v>Аптека №19</v>
      </c>
      <c r="K3165" t="str">
        <f t="shared" si="49"/>
        <v>нема рецепту</v>
      </c>
    </row>
    <row r="3166" spans="1:11">
      <c r="A3166" s="4">
        <v>3165</v>
      </c>
      <c r="B3166" s="7">
        <v>45736</v>
      </c>
      <c r="C3166" s="5" t="s">
        <v>2206</v>
      </c>
      <c r="D3166" s="6">
        <v>45</v>
      </c>
      <c r="E3166" s="20">
        <v>332</v>
      </c>
      <c r="F3166" s="6">
        <v>345</v>
      </c>
      <c r="G3166" s="6"/>
      <c r="H3166" s="6">
        <v>4165</v>
      </c>
      <c r="I3166" s="14">
        <f>SUMIF(Чек_позиція!D:D,Продаж!H3166,Чек_позиція!F:F)</f>
        <v>735.44</v>
      </c>
      <c r="J3166" t="str">
        <f>VLOOKUP(D3166,Аптека!A:B,2,FALSE)</f>
        <v>Аптека №45</v>
      </c>
      <c r="K3166" t="str">
        <f t="shared" si="49"/>
        <v>нема рецепту</v>
      </c>
    </row>
    <row r="3167" spans="1:11">
      <c r="A3167" s="4">
        <v>3166</v>
      </c>
      <c r="B3167" s="7">
        <v>45734</v>
      </c>
      <c r="C3167" s="5" t="s">
        <v>8</v>
      </c>
      <c r="D3167" s="6">
        <v>15</v>
      </c>
      <c r="E3167" s="20">
        <v>524</v>
      </c>
      <c r="F3167" s="6">
        <v>135</v>
      </c>
      <c r="G3167" s="6"/>
      <c r="H3167" s="6">
        <v>4166</v>
      </c>
      <c r="I3167" s="14">
        <f>SUMIF(Чек_позиція!D:D,Продаж!H3167,Чек_позиція!F:F)</f>
        <v>2820.42</v>
      </c>
      <c r="J3167" t="str">
        <f>VLOOKUP(D3167,Аптека!A:B,2,FALSE)</f>
        <v>Аптека №15</v>
      </c>
      <c r="K3167" t="str">
        <f t="shared" si="49"/>
        <v>нема рецепту</v>
      </c>
    </row>
    <row r="3168" spans="1:11">
      <c r="A3168" s="4">
        <v>3167</v>
      </c>
      <c r="B3168" s="7">
        <v>45746</v>
      </c>
      <c r="C3168" s="5" t="s">
        <v>8</v>
      </c>
      <c r="D3168" s="6">
        <v>39</v>
      </c>
      <c r="E3168" s="20">
        <v>257</v>
      </c>
      <c r="F3168" s="6">
        <v>159</v>
      </c>
      <c r="G3168" s="6"/>
      <c r="H3168" s="6">
        <v>4167</v>
      </c>
      <c r="I3168" s="14">
        <f>SUMIF(Чек_позиція!D:D,Продаж!H3168,Чек_позиція!F:F)</f>
        <v>1889.1</v>
      </c>
      <c r="J3168" t="str">
        <f>VLOOKUP(D3168,Аптека!A:B,2,FALSE)</f>
        <v>Аптека №39</v>
      </c>
      <c r="K3168" t="str">
        <f t="shared" si="49"/>
        <v>нема рецепту</v>
      </c>
    </row>
    <row r="3169" spans="1:11">
      <c r="A3169" s="4">
        <v>3168</v>
      </c>
      <c r="B3169" s="7">
        <v>45696</v>
      </c>
      <c r="C3169" s="5" t="s">
        <v>2206</v>
      </c>
      <c r="D3169" s="6">
        <v>6</v>
      </c>
      <c r="E3169" s="20">
        <v>453</v>
      </c>
      <c r="F3169" s="6">
        <v>366</v>
      </c>
      <c r="G3169" s="6">
        <v>975</v>
      </c>
      <c r="H3169" s="6">
        <v>4168</v>
      </c>
      <c r="I3169" s="14">
        <f>SUMIF(Чек_позиція!D:D,Продаж!H3169,Чек_позиція!F:F)</f>
        <v>1255.73</v>
      </c>
      <c r="J3169" t="str">
        <f>VLOOKUP(D3169,Аптека!A:B,2,FALSE)</f>
        <v>Аптека №6</v>
      </c>
      <c r="K3169" t="str">
        <f t="shared" si="49"/>
        <v>є рецепт</v>
      </c>
    </row>
    <row r="3170" spans="1:11">
      <c r="A3170" s="4">
        <v>3169</v>
      </c>
      <c r="B3170" s="7">
        <v>45660</v>
      </c>
      <c r="C3170" s="5" t="s">
        <v>2206</v>
      </c>
      <c r="D3170" s="6">
        <v>40</v>
      </c>
      <c r="E3170" s="20">
        <v>34</v>
      </c>
      <c r="F3170" s="6">
        <v>340</v>
      </c>
      <c r="G3170" s="6"/>
      <c r="H3170" s="6">
        <v>4169</v>
      </c>
      <c r="I3170" s="14">
        <f>SUMIF(Чек_позиція!D:D,Продаж!H3170,Чек_позиція!F:F)</f>
        <v>4213.4799999999996</v>
      </c>
      <c r="J3170" t="str">
        <f>VLOOKUP(D3170,Аптека!A:B,2,FALSE)</f>
        <v>Аптека №40</v>
      </c>
      <c r="K3170" t="str">
        <f t="shared" si="49"/>
        <v>нема рецепту</v>
      </c>
    </row>
    <row r="3171" spans="1:11">
      <c r="A3171" s="4">
        <v>3170</v>
      </c>
      <c r="B3171" s="7">
        <v>45778</v>
      </c>
      <c r="C3171" s="5" t="s">
        <v>2206</v>
      </c>
      <c r="D3171" s="6">
        <v>2</v>
      </c>
      <c r="E3171" s="20"/>
      <c r="F3171" s="6">
        <v>122</v>
      </c>
      <c r="G3171" s="6"/>
      <c r="H3171" s="6">
        <v>4170</v>
      </c>
      <c r="I3171" s="14">
        <f>SUMIF(Чек_позиція!D:D,Продаж!H3171,Чек_позиція!F:F)</f>
        <v>5960.34</v>
      </c>
      <c r="J3171" t="str">
        <f>VLOOKUP(D3171,Аптека!A:B,2,FALSE)</f>
        <v>Аптека №2</v>
      </c>
      <c r="K3171" t="str">
        <f t="shared" si="49"/>
        <v>нема рецепту</v>
      </c>
    </row>
    <row r="3172" spans="1:11">
      <c r="A3172" s="4">
        <v>3171</v>
      </c>
      <c r="B3172" s="7">
        <v>45774</v>
      </c>
      <c r="C3172" s="5" t="s">
        <v>8</v>
      </c>
      <c r="D3172" s="6">
        <v>15</v>
      </c>
      <c r="E3172" s="20">
        <v>343</v>
      </c>
      <c r="F3172" s="6">
        <v>255</v>
      </c>
      <c r="G3172" s="6"/>
      <c r="H3172" s="6">
        <v>4171</v>
      </c>
      <c r="I3172" s="14">
        <f>SUMIF(Чек_позиція!D:D,Продаж!H3172,Чек_позиція!F:F)</f>
        <v>3976.26</v>
      </c>
      <c r="J3172" t="str">
        <f>VLOOKUP(D3172,Аптека!A:B,2,FALSE)</f>
        <v>Аптека №15</v>
      </c>
      <c r="K3172" t="str">
        <f t="shared" si="49"/>
        <v>нема рецепту</v>
      </c>
    </row>
    <row r="3173" spans="1:11">
      <c r="A3173" s="4">
        <v>3172</v>
      </c>
      <c r="B3173" s="7">
        <v>45686</v>
      </c>
      <c r="C3173" s="5" t="s">
        <v>2206</v>
      </c>
      <c r="D3173" s="6">
        <v>11</v>
      </c>
      <c r="E3173" s="20">
        <v>204</v>
      </c>
      <c r="F3173" s="6">
        <v>131</v>
      </c>
      <c r="G3173" s="6">
        <v>268</v>
      </c>
      <c r="H3173" s="6">
        <v>4172</v>
      </c>
      <c r="I3173" s="14">
        <f>SUMIF(Чек_позиція!D:D,Продаж!H3173,Чек_позиція!F:F)</f>
        <v>5178.84</v>
      </c>
      <c r="J3173" t="str">
        <f>VLOOKUP(D3173,Аптека!A:B,2,FALSE)</f>
        <v>Аптека №11</v>
      </c>
      <c r="K3173" t="str">
        <f t="shared" si="49"/>
        <v>є рецепт</v>
      </c>
    </row>
    <row r="3174" spans="1:11">
      <c r="A3174" s="4">
        <v>3173</v>
      </c>
      <c r="B3174" s="7">
        <v>45835</v>
      </c>
      <c r="C3174" s="5" t="s">
        <v>8</v>
      </c>
      <c r="D3174" s="6">
        <v>9</v>
      </c>
      <c r="E3174" s="20">
        <v>122</v>
      </c>
      <c r="F3174" s="6">
        <v>9</v>
      </c>
      <c r="G3174" s="6"/>
      <c r="H3174" s="6">
        <v>4173</v>
      </c>
      <c r="I3174" s="14">
        <f>SUMIF(Чек_позиція!D:D,Продаж!H3174,Чек_позиція!F:F)</f>
        <v>3850.43</v>
      </c>
      <c r="J3174" t="str">
        <f>VLOOKUP(D3174,Аптека!A:B,2,FALSE)</f>
        <v>Аптека №9</v>
      </c>
      <c r="K3174" t="str">
        <f t="shared" si="49"/>
        <v>нема рецепту</v>
      </c>
    </row>
    <row r="3175" spans="1:11">
      <c r="A3175" s="4">
        <v>3174</v>
      </c>
      <c r="B3175" s="7">
        <v>45682</v>
      </c>
      <c r="C3175" s="5" t="s">
        <v>2206</v>
      </c>
      <c r="D3175" s="6">
        <v>57</v>
      </c>
      <c r="E3175" s="20">
        <v>289</v>
      </c>
      <c r="F3175" s="6">
        <v>237</v>
      </c>
      <c r="G3175" s="6"/>
      <c r="H3175" s="6">
        <v>4174</v>
      </c>
      <c r="I3175" s="14">
        <f>SUMIF(Чек_позиція!D:D,Продаж!H3175,Чек_позиція!F:F)</f>
        <v>4441.5</v>
      </c>
      <c r="J3175" t="str">
        <f>VLOOKUP(D3175,Аптека!A:B,2,FALSE)</f>
        <v>Аптека №57</v>
      </c>
      <c r="K3175" t="str">
        <f t="shared" si="49"/>
        <v>нема рецепту</v>
      </c>
    </row>
    <row r="3176" spans="1:11">
      <c r="A3176" s="4">
        <v>3175</v>
      </c>
      <c r="B3176" s="7">
        <v>45771</v>
      </c>
      <c r="C3176" s="5" t="s">
        <v>8</v>
      </c>
      <c r="D3176" s="6">
        <v>57</v>
      </c>
      <c r="E3176" s="20"/>
      <c r="F3176" s="6">
        <v>237</v>
      </c>
      <c r="G3176" s="6"/>
      <c r="H3176" s="6">
        <v>4175</v>
      </c>
      <c r="I3176" s="14">
        <f>SUMIF(Чек_позиція!D:D,Продаж!H3176,Чек_позиція!F:F)</f>
        <v>4239.3600000000006</v>
      </c>
      <c r="J3176" t="str">
        <f>VLOOKUP(D3176,Аптека!A:B,2,FALSE)</f>
        <v>Аптека №57</v>
      </c>
      <c r="K3176" t="str">
        <f t="shared" si="49"/>
        <v>нема рецепту</v>
      </c>
    </row>
    <row r="3177" spans="1:11">
      <c r="A3177" s="4">
        <v>3176</v>
      </c>
      <c r="B3177" s="7">
        <v>45733</v>
      </c>
      <c r="C3177" s="5" t="s">
        <v>2206</v>
      </c>
      <c r="D3177" s="6">
        <v>20</v>
      </c>
      <c r="E3177" s="20">
        <v>297</v>
      </c>
      <c r="F3177" s="6">
        <v>80</v>
      </c>
      <c r="G3177" s="6"/>
      <c r="H3177" s="6">
        <v>4176</v>
      </c>
      <c r="I3177" s="14">
        <f>SUMIF(Чек_позиція!D:D,Продаж!H3177,Чек_позиція!F:F)</f>
        <v>3945.1600000000008</v>
      </c>
      <c r="J3177" t="str">
        <f>VLOOKUP(D3177,Аптека!A:B,2,FALSE)</f>
        <v>Аптека №20</v>
      </c>
      <c r="K3177" t="str">
        <f t="shared" si="49"/>
        <v>нема рецепту</v>
      </c>
    </row>
    <row r="3178" spans="1:11">
      <c r="A3178" s="4">
        <v>3177</v>
      </c>
      <c r="B3178" s="7">
        <v>45714</v>
      </c>
      <c r="C3178" s="5" t="s">
        <v>2206</v>
      </c>
      <c r="D3178" s="6">
        <v>7</v>
      </c>
      <c r="E3178" s="20"/>
      <c r="F3178" s="6">
        <v>127</v>
      </c>
      <c r="G3178" s="6"/>
      <c r="H3178" s="6">
        <v>4177</v>
      </c>
      <c r="I3178" s="14">
        <f>SUMIF(Чек_позиція!D:D,Продаж!H3178,Чек_позиція!F:F)</f>
        <v>1611.84</v>
      </c>
      <c r="J3178" t="str">
        <f>VLOOKUP(D3178,Аптека!A:B,2,FALSE)</f>
        <v>Аптека №7</v>
      </c>
      <c r="K3178" t="str">
        <f t="shared" si="49"/>
        <v>нема рецепту</v>
      </c>
    </row>
    <row r="3179" spans="1:11">
      <c r="A3179" s="4">
        <v>3178</v>
      </c>
      <c r="B3179" s="7">
        <v>45827</v>
      </c>
      <c r="C3179" s="5" t="s">
        <v>8</v>
      </c>
      <c r="D3179" s="6">
        <v>24</v>
      </c>
      <c r="E3179" s="20">
        <v>283</v>
      </c>
      <c r="F3179" s="6">
        <v>144</v>
      </c>
      <c r="G3179" s="6"/>
      <c r="H3179" s="6">
        <v>4178</v>
      </c>
      <c r="I3179" s="14">
        <f>SUMIF(Чек_позиція!D:D,Продаж!H3179,Чек_позиція!F:F)</f>
        <v>4651.76</v>
      </c>
      <c r="J3179" t="str">
        <f>VLOOKUP(D3179,Аптека!A:B,2,FALSE)</f>
        <v>Аптека №24</v>
      </c>
      <c r="K3179" t="str">
        <f t="shared" si="49"/>
        <v>нема рецепту</v>
      </c>
    </row>
    <row r="3180" spans="1:11">
      <c r="A3180" s="4">
        <v>3179</v>
      </c>
      <c r="B3180" s="7">
        <v>45720</v>
      </c>
      <c r="C3180" s="5" t="s">
        <v>2206</v>
      </c>
      <c r="D3180" s="6">
        <v>60</v>
      </c>
      <c r="E3180" s="20">
        <v>145</v>
      </c>
      <c r="F3180" s="6">
        <v>120</v>
      </c>
      <c r="G3180" s="6">
        <v>594</v>
      </c>
      <c r="H3180" s="6">
        <v>4179</v>
      </c>
      <c r="I3180" s="14">
        <f>SUMIF(Чек_позиція!D:D,Продаж!H3180,Чек_позиція!F:F)</f>
        <v>3833.5399999999995</v>
      </c>
      <c r="J3180" t="str">
        <f>VLOOKUP(D3180,Аптека!A:B,2,FALSE)</f>
        <v>Аптека №60</v>
      </c>
      <c r="K3180" t="str">
        <f t="shared" si="49"/>
        <v>є рецепт</v>
      </c>
    </row>
    <row r="3181" spans="1:11">
      <c r="A3181" s="4">
        <v>3180</v>
      </c>
      <c r="B3181" s="7">
        <v>45827</v>
      </c>
      <c r="C3181" s="5" t="s">
        <v>2206</v>
      </c>
      <c r="D3181" s="6">
        <v>33</v>
      </c>
      <c r="E3181" s="20">
        <v>507</v>
      </c>
      <c r="F3181" s="6">
        <v>213</v>
      </c>
      <c r="G3181" s="6"/>
      <c r="H3181" s="6">
        <v>4180</v>
      </c>
      <c r="I3181" s="14">
        <f>SUMIF(Чек_позиція!D:D,Продаж!H3181,Чек_позиція!F:F)</f>
        <v>3167.79</v>
      </c>
      <c r="J3181" t="str">
        <f>VLOOKUP(D3181,Аптека!A:B,2,FALSE)</f>
        <v>Аптека №33</v>
      </c>
      <c r="K3181" t="str">
        <f t="shared" si="49"/>
        <v>нема рецепту</v>
      </c>
    </row>
    <row r="3182" spans="1:11">
      <c r="A3182" s="4">
        <v>3181</v>
      </c>
      <c r="B3182" s="7">
        <v>45700</v>
      </c>
      <c r="C3182" s="5" t="s">
        <v>8</v>
      </c>
      <c r="D3182" s="6">
        <v>60</v>
      </c>
      <c r="E3182" s="20">
        <v>224</v>
      </c>
      <c r="F3182" s="6">
        <v>240</v>
      </c>
      <c r="G3182" s="6"/>
      <c r="H3182" s="6">
        <v>4181</v>
      </c>
      <c r="I3182" s="14">
        <f>SUMIF(Чек_позиція!D:D,Продаж!H3182,Чек_позиція!F:F)</f>
        <v>171.14</v>
      </c>
      <c r="J3182" t="str">
        <f>VLOOKUP(D3182,Аптека!A:B,2,FALSE)</f>
        <v>Аптека №60</v>
      </c>
      <c r="K3182" t="str">
        <f t="shared" si="49"/>
        <v>нема рецепту</v>
      </c>
    </row>
    <row r="3183" spans="1:11">
      <c r="A3183" s="4">
        <v>3182</v>
      </c>
      <c r="B3183" s="7">
        <v>45675</v>
      </c>
      <c r="C3183" s="5" t="s">
        <v>2206</v>
      </c>
      <c r="D3183" s="6">
        <v>21</v>
      </c>
      <c r="E3183" s="20">
        <v>548</v>
      </c>
      <c r="F3183" s="6">
        <v>201</v>
      </c>
      <c r="G3183" s="6"/>
      <c r="H3183" s="6">
        <v>4182</v>
      </c>
      <c r="I3183" s="14">
        <f>SUMIF(Чек_позиція!D:D,Продаж!H3183,Чек_позиція!F:F)</f>
        <v>4520.45</v>
      </c>
      <c r="J3183" t="str">
        <f>VLOOKUP(D3183,Аптека!A:B,2,FALSE)</f>
        <v>Аптека №21</v>
      </c>
      <c r="K3183" t="str">
        <f t="shared" si="49"/>
        <v>нема рецепту</v>
      </c>
    </row>
    <row r="3184" spans="1:11">
      <c r="A3184" s="4">
        <v>3183</v>
      </c>
      <c r="B3184" s="7">
        <v>45733</v>
      </c>
      <c r="C3184" s="5" t="s">
        <v>8</v>
      </c>
      <c r="D3184" s="6">
        <v>41</v>
      </c>
      <c r="E3184" s="20">
        <v>205</v>
      </c>
      <c r="F3184" s="6">
        <v>341</v>
      </c>
      <c r="G3184" s="6">
        <v>978</v>
      </c>
      <c r="H3184" s="6">
        <v>4183</v>
      </c>
      <c r="I3184" s="14">
        <f>SUMIF(Чек_позиція!D:D,Продаж!H3184,Чек_позиція!F:F)</f>
        <v>757.88</v>
      </c>
      <c r="J3184" t="str">
        <f>VLOOKUP(D3184,Аптека!A:B,2,FALSE)</f>
        <v>Аптека №41</v>
      </c>
      <c r="K3184" t="str">
        <f t="shared" si="49"/>
        <v>є рецепт</v>
      </c>
    </row>
    <row r="3185" spans="1:11">
      <c r="A3185" s="4">
        <v>3184</v>
      </c>
      <c r="B3185" s="7">
        <v>45794</v>
      </c>
      <c r="C3185" s="5" t="s">
        <v>8</v>
      </c>
      <c r="D3185" s="6">
        <v>11</v>
      </c>
      <c r="E3185" s="20"/>
      <c r="F3185" s="6">
        <v>251</v>
      </c>
      <c r="G3185" s="6">
        <v>538</v>
      </c>
      <c r="H3185" s="6">
        <v>4184</v>
      </c>
      <c r="I3185" s="14">
        <f>SUMIF(Чек_позиція!D:D,Продаж!H3185,Чек_позиція!F:F)</f>
        <v>8815.880000000001</v>
      </c>
      <c r="J3185" t="str">
        <f>VLOOKUP(D3185,Аптека!A:B,2,FALSE)</f>
        <v>Аптека №11</v>
      </c>
      <c r="K3185" t="str">
        <f t="shared" si="49"/>
        <v>є рецепт</v>
      </c>
    </row>
    <row r="3186" spans="1:11">
      <c r="A3186" s="4">
        <v>3185</v>
      </c>
      <c r="B3186" s="7">
        <v>45674</v>
      </c>
      <c r="C3186" s="5" t="s">
        <v>8</v>
      </c>
      <c r="D3186" s="6">
        <v>5</v>
      </c>
      <c r="E3186" s="20">
        <v>478</v>
      </c>
      <c r="F3186" s="6">
        <v>5</v>
      </c>
      <c r="G3186" s="6">
        <v>552</v>
      </c>
      <c r="H3186" s="6">
        <v>4185</v>
      </c>
      <c r="I3186" s="14">
        <f>SUMIF(Чек_позиція!D:D,Продаж!H3186,Чек_позиція!F:F)</f>
        <v>3702.14</v>
      </c>
      <c r="J3186" t="str">
        <f>VLOOKUP(D3186,Аптека!A:B,2,FALSE)</f>
        <v>Аптека №5</v>
      </c>
      <c r="K3186" t="str">
        <f t="shared" si="49"/>
        <v>є рецепт</v>
      </c>
    </row>
    <row r="3187" spans="1:11">
      <c r="A3187" s="4">
        <v>3186</v>
      </c>
      <c r="B3187" s="7">
        <v>45746</v>
      </c>
      <c r="C3187" s="5" t="s">
        <v>8</v>
      </c>
      <c r="D3187" s="6">
        <v>27</v>
      </c>
      <c r="E3187" s="20"/>
      <c r="F3187" s="6">
        <v>387</v>
      </c>
      <c r="G3187" s="6"/>
      <c r="H3187" s="6">
        <v>4186</v>
      </c>
      <c r="I3187" s="14">
        <f>SUMIF(Чек_позиція!D:D,Продаж!H3187,Чек_позиція!F:F)</f>
        <v>4723.54</v>
      </c>
      <c r="J3187" t="str">
        <f>VLOOKUP(D3187,Аптека!A:B,2,FALSE)</f>
        <v>Аптека №27</v>
      </c>
      <c r="K3187" t="str">
        <f t="shared" si="49"/>
        <v>нема рецепту</v>
      </c>
    </row>
    <row r="3188" spans="1:11">
      <c r="A3188" s="4">
        <v>3187</v>
      </c>
      <c r="B3188" s="7">
        <v>45679</v>
      </c>
      <c r="C3188" s="5" t="s">
        <v>8</v>
      </c>
      <c r="D3188" s="6">
        <v>4</v>
      </c>
      <c r="E3188" s="20">
        <v>446</v>
      </c>
      <c r="F3188" s="6">
        <v>4</v>
      </c>
      <c r="G3188" s="6">
        <v>735</v>
      </c>
      <c r="H3188" s="6">
        <v>4187</v>
      </c>
      <c r="I3188" s="14">
        <f>SUMIF(Чек_позиція!D:D,Продаж!H3188,Чек_позиція!F:F)</f>
        <v>4901.87</v>
      </c>
      <c r="J3188" t="str">
        <f>VLOOKUP(D3188,Аптека!A:B,2,FALSE)</f>
        <v>Аптека №4</v>
      </c>
      <c r="K3188" t="str">
        <f t="shared" si="49"/>
        <v>є рецепт</v>
      </c>
    </row>
    <row r="3189" spans="1:11">
      <c r="A3189" s="4">
        <v>3188</v>
      </c>
      <c r="B3189" s="7">
        <v>45822</v>
      </c>
      <c r="C3189" s="5" t="s">
        <v>2206</v>
      </c>
      <c r="D3189" s="6">
        <v>4</v>
      </c>
      <c r="E3189" s="20">
        <v>554</v>
      </c>
      <c r="F3189" s="6">
        <v>304</v>
      </c>
      <c r="G3189" s="6"/>
      <c r="H3189" s="6">
        <v>4188</v>
      </c>
      <c r="I3189" s="14">
        <f>SUMIF(Чек_позиція!D:D,Продаж!H3189,Чек_позиція!F:F)</f>
        <v>7897.36</v>
      </c>
      <c r="J3189" t="str">
        <f>VLOOKUP(D3189,Аптека!A:B,2,FALSE)</f>
        <v>Аптека №4</v>
      </c>
      <c r="K3189" t="str">
        <f t="shared" si="49"/>
        <v>нема рецепту</v>
      </c>
    </row>
    <row r="3190" spans="1:11">
      <c r="A3190" s="4">
        <v>3189</v>
      </c>
      <c r="B3190" s="7">
        <v>45675</v>
      </c>
      <c r="C3190" s="5" t="s">
        <v>2206</v>
      </c>
      <c r="D3190" s="6">
        <v>16</v>
      </c>
      <c r="E3190" s="20"/>
      <c r="F3190" s="6">
        <v>196</v>
      </c>
      <c r="G3190" s="6">
        <v>948</v>
      </c>
      <c r="H3190" s="6">
        <v>4189</v>
      </c>
      <c r="I3190" s="14">
        <f>SUMIF(Чек_позиція!D:D,Продаж!H3190,Чек_позиція!F:F)</f>
        <v>2823.16</v>
      </c>
      <c r="J3190" t="str">
        <f>VLOOKUP(D3190,Аптека!A:B,2,FALSE)</f>
        <v>Аптека №16</v>
      </c>
      <c r="K3190" t="str">
        <f t="shared" si="49"/>
        <v>є рецепт</v>
      </c>
    </row>
    <row r="3191" spans="1:11">
      <c r="A3191" s="4">
        <v>3190</v>
      </c>
      <c r="B3191" s="7">
        <v>45702</v>
      </c>
      <c r="C3191" s="5" t="s">
        <v>8</v>
      </c>
      <c r="D3191" s="6">
        <v>10</v>
      </c>
      <c r="E3191" s="20"/>
      <c r="F3191" s="6">
        <v>10</v>
      </c>
      <c r="G3191" s="6"/>
      <c r="H3191" s="6">
        <v>4190</v>
      </c>
      <c r="I3191" s="14">
        <f>SUMIF(Чек_позиція!D:D,Продаж!H3191,Чек_позиція!F:F)</f>
        <v>524.82000000000005</v>
      </c>
      <c r="J3191" t="str">
        <f>VLOOKUP(D3191,Аптека!A:B,2,FALSE)</f>
        <v>Аптека №10</v>
      </c>
      <c r="K3191" t="str">
        <f t="shared" si="49"/>
        <v>нема рецепту</v>
      </c>
    </row>
    <row r="3192" spans="1:11">
      <c r="A3192" s="4">
        <v>3191</v>
      </c>
      <c r="B3192" s="7">
        <v>45730</v>
      </c>
      <c r="C3192" s="5" t="s">
        <v>8</v>
      </c>
      <c r="D3192" s="6">
        <v>17</v>
      </c>
      <c r="E3192" s="20"/>
      <c r="F3192" s="6">
        <v>17</v>
      </c>
      <c r="G3192" s="6"/>
      <c r="H3192" s="6">
        <v>4191</v>
      </c>
      <c r="I3192" s="14">
        <f>SUMIF(Чек_позиція!D:D,Продаж!H3192,Чек_позиція!F:F)</f>
        <v>3468.15</v>
      </c>
      <c r="J3192" t="str">
        <f>VLOOKUP(D3192,Аптека!A:B,2,FALSE)</f>
        <v>Аптека №17</v>
      </c>
      <c r="K3192" t="str">
        <f t="shared" si="49"/>
        <v>нема рецепту</v>
      </c>
    </row>
    <row r="3193" spans="1:11">
      <c r="A3193" s="4">
        <v>3192</v>
      </c>
      <c r="B3193" s="7">
        <v>45793</v>
      </c>
      <c r="C3193" s="5" t="s">
        <v>8</v>
      </c>
      <c r="D3193" s="6">
        <v>36</v>
      </c>
      <c r="E3193" s="20">
        <v>552</v>
      </c>
      <c r="F3193" s="6">
        <v>396</v>
      </c>
      <c r="G3193" s="6"/>
      <c r="H3193" s="6">
        <v>4192</v>
      </c>
      <c r="I3193" s="14">
        <f>SUMIF(Чек_позиція!D:D,Продаж!H3193,Чек_позиція!F:F)</f>
        <v>6861.75</v>
      </c>
      <c r="J3193" t="str">
        <f>VLOOKUP(D3193,Аптека!A:B,2,FALSE)</f>
        <v>Аптека №36</v>
      </c>
      <c r="K3193" t="str">
        <f t="shared" si="49"/>
        <v>нема рецепту</v>
      </c>
    </row>
    <row r="3194" spans="1:11">
      <c r="A3194" s="4">
        <v>3193</v>
      </c>
      <c r="B3194" s="7">
        <v>45834</v>
      </c>
      <c r="C3194" s="5" t="s">
        <v>8</v>
      </c>
      <c r="D3194" s="6">
        <v>57</v>
      </c>
      <c r="E3194" s="20">
        <v>554</v>
      </c>
      <c r="F3194" s="6">
        <v>117</v>
      </c>
      <c r="G3194" s="6">
        <v>964</v>
      </c>
      <c r="H3194" s="6">
        <v>4193</v>
      </c>
      <c r="I3194" s="14">
        <f>SUMIF(Чек_позиція!D:D,Продаж!H3194,Чек_позиція!F:F)</f>
        <v>5682.35</v>
      </c>
      <c r="J3194" t="str">
        <f>VLOOKUP(D3194,Аптека!A:B,2,FALSE)</f>
        <v>Аптека №57</v>
      </c>
      <c r="K3194" t="str">
        <f t="shared" si="49"/>
        <v>є рецепт</v>
      </c>
    </row>
    <row r="3195" spans="1:11">
      <c r="A3195" s="4">
        <v>3194</v>
      </c>
      <c r="B3195" s="7">
        <v>45692</v>
      </c>
      <c r="C3195" s="5" t="s">
        <v>2206</v>
      </c>
      <c r="D3195" s="6">
        <v>5</v>
      </c>
      <c r="E3195" s="20">
        <v>127</v>
      </c>
      <c r="F3195" s="6">
        <v>65</v>
      </c>
      <c r="G3195" s="6">
        <v>660</v>
      </c>
      <c r="H3195" s="6">
        <v>4194</v>
      </c>
      <c r="I3195" s="14">
        <f>SUMIF(Чек_позиція!D:D,Продаж!H3195,Чек_позиція!F:F)</f>
        <v>2406.73</v>
      </c>
      <c r="J3195" t="str">
        <f>VLOOKUP(D3195,Аптека!A:B,2,FALSE)</f>
        <v>Аптека №5</v>
      </c>
      <c r="K3195" t="str">
        <f t="shared" si="49"/>
        <v>є рецепт</v>
      </c>
    </row>
    <row r="3196" spans="1:11">
      <c r="A3196" s="4">
        <v>3195</v>
      </c>
      <c r="B3196" s="7">
        <v>45831</v>
      </c>
      <c r="C3196" s="5" t="s">
        <v>2206</v>
      </c>
      <c r="D3196" s="6">
        <v>43</v>
      </c>
      <c r="E3196" s="20">
        <v>100</v>
      </c>
      <c r="F3196" s="6">
        <v>343</v>
      </c>
      <c r="G3196" s="6"/>
      <c r="H3196" s="6">
        <v>4195</v>
      </c>
      <c r="I3196" s="14">
        <f>SUMIF(Чек_позиція!D:D,Продаж!H3196,Чек_позиція!F:F)</f>
        <v>707.7</v>
      </c>
      <c r="J3196" t="str">
        <f>VLOOKUP(D3196,Аптека!A:B,2,FALSE)</f>
        <v>Аптека №43</v>
      </c>
      <c r="K3196" t="str">
        <f t="shared" si="49"/>
        <v>нема рецепту</v>
      </c>
    </row>
    <row r="3197" spans="1:11">
      <c r="A3197" s="4">
        <v>3196</v>
      </c>
      <c r="B3197" s="7">
        <v>45824</v>
      </c>
      <c r="C3197" s="5" t="s">
        <v>8</v>
      </c>
      <c r="D3197" s="6">
        <v>50</v>
      </c>
      <c r="E3197" s="20">
        <v>505</v>
      </c>
      <c r="F3197" s="6">
        <v>230</v>
      </c>
      <c r="G3197" s="6"/>
      <c r="H3197" s="6">
        <v>4196</v>
      </c>
      <c r="I3197" s="14">
        <f>SUMIF(Чек_позиція!D:D,Продаж!H3197,Чек_позиція!F:F)</f>
        <v>269.27999999999997</v>
      </c>
      <c r="J3197" t="str">
        <f>VLOOKUP(D3197,Аптека!A:B,2,FALSE)</f>
        <v>Аптека №50</v>
      </c>
      <c r="K3197" t="str">
        <f t="shared" si="49"/>
        <v>нема рецепту</v>
      </c>
    </row>
    <row r="3198" spans="1:11">
      <c r="A3198" s="4">
        <v>3197</v>
      </c>
      <c r="B3198" s="7">
        <v>45679</v>
      </c>
      <c r="C3198" s="5" t="s">
        <v>8</v>
      </c>
      <c r="D3198" s="6">
        <v>22</v>
      </c>
      <c r="E3198" s="20">
        <v>250</v>
      </c>
      <c r="F3198" s="6">
        <v>142</v>
      </c>
      <c r="G3198" s="6">
        <v>27</v>
      </c>
      <c r="H3198" s="6">
        <v>4197</v>
      </c>
      <c r="I3198" s="14">
        <f>SUMIF(Чек_позиція!D:D,Продаж!H3198,Чек_позиція!F:F)</f>
        <v>1630.5</v>
      </c>
      <c r="J3198" t="str">
        <f>VLOOKUP(D3198,Аптека!A:B,2,FALSE)</f>
        <v>Аптека №22</v>
      </c>
      <c r="K3198" t="str">
        <f t="shared" si="49"/>
        <v>є рецепт</v>
      </c>
    </row>
    <row r="3199" spans="1:11">
      <c r="A3199" s="4">
        <v>3198</v>
      </c>
      <c r="B3199" s="7">
        <v>45771</v>
      </c>
      <c r="C3199" s="5" t="s">
        <v>2206</v>
      </c>
      <c r="D3199" s="6">
        <v>21</v>
      </c>
      <c r="E3199" s="20">
        <v>326</v>
      </c>
      <c r="F3199" s="6">
        <v>141</v>
      </c>
      <c r="G3199" s="6">
        <v>17</v>
      </c>
      <c r="H3199" s="6">
        <v>4198</v>
      </c>
      <c r="I3199" s="14">
        <f>SUMIF(Чек_позиція!D:D,Продаж!H3199,Чек_позиція!F:F)</f>
        <v>6967.3899999999994</v>
      </c>
      <c r="J3199" t="str">
        <f>VLOOKUP(D3199,Аптека!A:B,2,FALSE)</f>
        <v>Аптека №21</v>
      </c>
      <c r="K3199" t="str">
        <f t="shared" si="49"/>
        <v>є рецепт</v>
      </c>
    </row>
    <row r="3200" spans="1:11">
      <c r="A3200" s="4">
        <v>3199</v>
      </c>
      <c r="B3200" s="7">
        <v>45746</v>
      </c>
      <c r="C3200" s="5" t="s">
        <v>8</v>
      </c>
      <c r="D3200" s="6">
        <v>34</v>
      </c>
      <c r="E3200" s="20"/>
      <c r="F3200" s="6">
        <v>154</v>
      </c>
      <c r="G3200" s="6"/>
      <c r="H3200" s="6">
        <v>4199</v>
      </c>
      <c r="I3200" s="14">
        <f>SUMIF(Чек_позиція!D:D,Продаж!H3200,Чек_позиція!F:F)</f>
        <v>8345.43</v>
      </c>
      <c r="J3200" t="str">
        <f>VLOOKUP(D3200,Аптека!A:B,2,FALSE)</f>
        <v>Аптека №34</v>
      </c>
      <c r="K3200" t="str">
        <f t="shared" si="49"/>
        <v>нема рецепту</v>
      </c>
    </row>
    <row r="3201" spans="1:11">
      <c r="A3201" s="4">
        <v>3200</v>
      </c>
      <c r="B3201" s="7">
        <v>45733</v>
      </c>
      <c r="C3201" s="5" t="s">
        <v>2206</v>
      </c>
      <c r="D3201" s="6">
        <v>43</v>
      </c>
      <c r="E3201" s="20">
        <v>99</v>
      </c>
      <c r="F3201" s="6">
        <v>43</v>
      </c>
      <c r="G3201" s="6"/>
      <c r="H3201" s="6">
        <v>4200</v>
      </c>
      <c r="I3201" s="14">
        <f>SUMIF(Чек_позиція!D:D,Продаж!H3201,Чек_позиція!F:F)</f>
        <v>622.89</v>
      </c>
      <c r="J3201" t="str">
        <f>VLOOKUP(D3201,Аптека!A:B,2,FALSE)</f>
        <v>Аптека №43</v>
      </c>
      <c r="K3201" t="str">
        <f t="shared" si="49"/>
        <v>нема рецепту</v>
      </c>
    </row>
    <row r="3202" spans="1:11">
      <c r="A3202" s="4">
        <v>3201</v>
      </c>
      <c r="B3202" s="7">
        <v>45834</v>
      </c>
      <c r="C3202" s="5" t="s">
        <v>8</v>
      </c>
      <c r="D3202" s="6">
        <v>42</v>
      </c>
      <c r="E3202" s="20">
        <v>81</v>
      </c>
      <c r="F3202" s="6">
        <v>342</v>
      </c>
      <c r="G3202" s="6"/>
      <c r="H3202" s="6">
        <v>4201</v>
      </c>
      <c r="I3202" s="14">
        <f>SUMIF(Чек_позиція!D:D,Продаж!H3202,Чек_позиція!F:F)</f>
        <v>2375.88</v>
      </c>
      <c r="J3202" t="str">
        <f>VLOOKUP(D3202,Аптека!A:B,2,FALSE)</f>
        <v>Аптека №42</v>
      </c>
      <c r="K3202" t="str">
        <f t="shared" si="49"/>
        <v>нема рецепту</v>
      </c>
    </row>
    <row r="3203" spans="1:11">
      <c r="A3203" s="4">
        <v>3202</v>
      </c>
      <c r="B3203" s="7">
        <v>45717</v>
      </c>
      <c r="C3203" s="5" t="s">
        <v>2206</v>
      </c>
      <c r="D3203" s="6">
        <v>48</v>
      </c>
      <c r="E3203" s="20">
        <v>100</v>
      </c>
      <c r="F3203" s="6">
        <v>228</v>
      </c>
      <c r="G3203" s="6">
        <v>1118</v>
      </c>
      <c r="H3203" s="6">
        <v>4202</v>
      </c>
      <c r="I3203" s="14">
        <f>SUMIF(Чек_позиція!D:D,Продаж!H3203,Чек_позиція!F:F)</f>
        <v>3387.4799999999996</v>
      </c>
      <c r="J3203" t="str">
        <f>VLOOKUP(D3203,Аптека!A:B,2,FALSE)</f>
        <v>Аптека №48</v>
      </c>
      <c r="K3203" t="str">
        <f t="shared" ref="K3203:K3266" si="50">IF(G3203="", "нема рецепту","є рецепт")</f>
        <v>є рецепт</v>
      </c>
    </row>
    <row r="3204" spans="1:11">
      <c r="A3204" s="4">
        <v>3203</v>
      </c>
      <c r="B3204" s="7">
        <v>45765</v>
      </c>
      <c r="C3204" s="5" t="s">
        <v>8</v>
      </c>
      <c r="D3204" s="6">
        <v>22</v>
      </c>
      <c r="E3204" s="20">
        <v>352</v>
      </c>
      <c r="F3204" s="6">
        <v>262</v>
      </c>
      <c r="G3204" s="6"/>
      <c r="H3204" s="6">
        <v>4203</v>
      </c>
      <c r="I3204" s="14">
        <f>SUMIF(Чек_позиція!D:D,Продаж!H3204,Чек_позиція!F:F)</f>
        <v>3503</v>
      </c>
      <c r="J3204" t="str">
        <f>VLOOKUP(D3204,Аптека!A:B,2,FALSE)</f>
        <v>Аптека №22</v>
      </c>
      <c r="K3204" t="str">
        <f t="shared" si="50"/>
        <v>нема рецепту</v>
      </c>
    </row>
    <row r="3205" spans="1:11">
      <c r="A3205" s="4">
        <v>3204</v>
      </c>
      <c r="B3205" s="7">
        <v>45675</v>
      </c>
      <c r="C3205" s="5" t="s">
        <v>8</v>
      </c>
      <c r="D3205" s="6">
        <v>23</v>
      </c>
      <c r="E3205" s="20"/>
      <c r="F3205" s="6">
        <v>263</v>
      </c>
      <c r="G3205" s="6"/>
      <c r="H3205" s="6">
        <v>4204</v>
      </c>
      <c r="I3205" s="14">
        <f>SUMIF(Чек_позиція!D:D,Продаж!H3205,Чек_позиція!F:F)</f>
        <v>6461.83</v>
      </c>
      <c r="J3205" t="str">
        <f>VLOOKUP(D3205,Аптека!A:B,2,FALSE)</f>
        <v>Аптека №23</v>
      </c>
      <c r="K3205" t="str">
        <f t="shared" si="50"/>
        <v>нема рецепту</v>
      </c>
    </row>
    <row r="3206" spans="1:11">
      <c r="A3206" s="4">
        <v>3205</v>
      </c>
      <c r="B3206" s="7">
        <v>45837</v>
      </c>
      <c r="C3206" s="5" t="s">
        <v>8</v>
      </c>
      <c r="D3206" s="6">
        <v>10</v>
      </c>
      <c r="E3206" s="20">
        <v>79</v>
      </c>
      <c r="F3206" s="6">
        <v>70</v>
      </c>
      <c r="G3206" s="6">
        <v>939</v>
      </c>
      <c r="H3206" s="6">
        <v>4205</v>
      </c>
      <c r="I3206" s="14">
        <f>SUMIF(Чек_позиція!D:D,Продаж!H3206,Чек_позиція!F:F)</f>
        <v>2427.29</v>
      </c>
      <c r="J3206" t="str">
        <f>VLOOKUP(D3206,Аптека!A:B,2,FALSE)</f>
        <v>Аптека №10</v>
      </c>
      <c r="K3206" t="str">
        <f t="shared" si="50"/>
        <v>є рецепт</v>
      </c>
    </row>
    <row r="3207" spans="1:11">
      <c r="A3207" s="4">
        <v>3206</v>
      </c>
      <c r="B3207" s="7">
        <v>45688</v>
      </c>
      <c r="C3207" s="5" t="s">
        <v>8</v>
      </c>
      <c r="D3207" s="6">
        <v>1</v>
      </c>
      <c r="E3207" s="20">
        <v>77</v>
      </c>
      <c r="F3207" s="6">
        <v>241</v>
      </c>
      <c r="G3207" s="6"/>
      <c r="H3207" s="6">
        <v>4206</v>
      </c>
      <c r="I3207" s="14">
        <f>SUMIF(Чек_позиція!D:D,Продаж!H3207,Чек_позиція!F:F)</f>
        <v>2551.0500000000002</v>
      </c>
      <c r="J3207" t="str">
        <f>VLOOKUP(D3207,Аптека!A:B,2,FALSE)</f>
        <v>Аптека №1</v>
      </c>
      <c r="K3207" t="str">
        <f t="shared" si="50"/>
        <v>нема рецепту</v>
      </c>
    </row>
    <row r="3208" spans="1:11">
      <c r="A3208" s="4">
        <v>3207</v>
      </c>
      <c r="B3208" s="7">
        <v>45770</v>
      </c>
      <c r="C3208" s="5" t="s">
        <v>2206</v>
      </c>
      <c r="D3208" s="6">
        <v>41</v>
      </c>
      <c r="E3208" s="20">
        <v>346</v>
      </c>
      <c r="F3208" s="6">
        <v>341</v>
      </c>
      <c r="G3208" s="6">
        <v>160</v>
      </c>
      <c r="H3208" s="6">
        <v>4207</v>
      </c>
      <c r="I3208" s="14">
        <f>SUMIF(Чек_позиція!D:D,Продаж!H3208,Чек_позиція!F:F)</f>
        <v>4576.72</v>
      </c>
      <c r="J3208" t="str">
        <f>VLOOKUP(D3208,Аптека!A:B,2,FALSE)</f>
        <v>Аптека №41</v>
      </c>
      <c r="K3208" t="str">
        <f t="shared" si="50"/>
        <v>є рецепт</v>
      </c>
    </row>
    <row r="3209" spans="1:11">
      <c r="A3209" s="4">
        <v>3208</v>
      </c>
      <c r="B3209" s="7">
        <v>45759</v>
      </c>
      <c r="C3209" s="5" t="s">
        <v>8</v>
      </c>
      <c r="D3209" s="6">
        <v>30</v>
      </c>
      <c r="E3209" s="20">
        <v>127</v>
      </c>
      <c r="F3209" s="6">
        <v>330</v>
      </c>
      <c r="G3209" s="6">
        <v>920</v>
      </c>
      <c r="H3209" s="6">
        <v>4208</v>
      </c>
      <c r="I3209" s="14">
        <f>SUMIF(Чек_позиція!D:D,Продаж!H3209,Чек_позиція!F:F)</f>
        <v>4293.1399999999994</v>
      </c>
      <c r="J3209" t="str">
        <f>VLOOKUP(D3209,Аптека!A:B,2,FALSE)</f>
        <v>Аптека №30</v>
      </c>
      <c r="K3209" t="str">
        <f t="shared" si="50"/>
        <v>є рецепт</v>
      </c>
    </row>
    <row r="3210" spans="1:11">
      <c r="A3210" s="4">
        <v>3209</v>
      </c>
      <c r="B3210" s="7">
        <v>45748</v>
      </c>
      <c r="C3210" s="5" t="s">
        <v>8</v>
      </c>
      <c r="D3210" s="6">
        <v>50</v>
      </c>
      <c r="E3210" s="20"/>
      <c r="F3210" s="6">
        <v>110</v>
      </c>
      <c r="G3210" s="6"/>
      <c r="H3210" s="6">
        <v>4209</v>
      </c>
      <c r="I3210" s="14">
        <f>SUMIF(Чек_позиція!D:D,Продаж!H3210,Чек_позиція!F:F)</f>
        <v>4009.7400000000002</v>
      </c>
      <c r="J3210" t="str">
        <f>VLOOKUP(D3210,Аптека!A:B,2,FALSE)</f>
        <v>Аптека №50</v>
      </c>
      <c r="K3210" t="str">
        <f t="shared" si="50"/>
        <v>нема рецепту</v>
      </c>
    </row>
    <row r="3211" spans="1:11">
      <c r="A3211" s="4">
        <v>3210</v>
      </c>
      <c r="B3211" s="7">
        <v>45812</v>
      </c>
      <c r="C3211" s="5" t="s">
        <v>2206</v>
      </c>
      <c r="D3211" s="6">
        <v>10</v>
      </c>
      <c r="E3211" s="20">
        <v>130</v>
      </c>
      <c r="F3211" s="6">
        <v>370</v>
      </c>
      <c r="G3211" s="6">
        <v>33</v>
      </c>
      <c r="H3211" s="6">
        <v>4210</v>
      </c>
      <c r="I3211" s="14">
        <f>SUMIF(Чек_позиція!D:D,Продаж!H3211,Чек_позиція!F:F)</f>
        <v>5435.52</v>
      </c>
      <c r="J3211" t="str">
        <f>VLOOKUP(D3211,Аптека!A:B,2,FALSE)</f>
        <v>Аптека №10</v>
      </c>
      <c r="K3211" t="str">
        <f t="shared" si="50"/>
        <v>є рецепт</v>
      </c>
    </row>
    <row r="3212" spans="1:11">
      <c r="A3212" s="4">
        <v>3211</v>
      </c>
      <c r="B3212" s="7">
        <v>45685</v>
      </c>
      <c r="C3212" s="5" t="s">
        <v>2206</v>
      </c>
      <c r="D3212" s="6">
        <v>38</v>
      </c>
      <c r="E3212" s="20">
        <v>466</v>
      </c>
      <c r="F3212" s="6">
        <v>338</v>
      </c>
      <c r="G3212" s="6"/>
      <c r="H3212" s="6">
        <v>4211</v>
      </c>
      <c r="I3212" s="14">
        <f>SUMIF(Чек_позиція!D:D,Продаж!H3212,Чек_позиція!F:F)</f>
        <v>558.4</v>
      </c>
      <c r="J3212" t="str">
        <f>VLOOKUP(D3212,Аптека!A:B,2,FALSE)</f>
        <v>Аптека №38</v>
      </c>
      <c r="K3212" t="str">
        <f t="shared" si="50"/>
        <v>нема рецепту</v>
      </c>
    </row>
    <row r="3213" spans="1:11">
      <c r="A3213" s="4">
        <v>3212</v>
      </c>
      <c r="B3213" s="7">
        <v>45803</v>
      </c>
      <c r="C3213" s="5" t="s">
        <v>8</v>
      </c>
      <c r="D3213" s="6">
        <v>4</v>
      </c>
      <c r="E3213" s="20">
        <v>13</v>
      </c>
      <c r="F3213" s="6">
        <v>364</v>
      </c>
      <c r="G3213" s="6"/>
      <c r="H3213" s="6">
        <v>4212</v>
      </c>
      <c r="I3213" s="14">
        <f>SUMIF(Чек_позиція!D:D,Продаж!H3213,Чек_позиція!F:F)</f>
        <v>6339.0300000000007</v>
      </c>
      <c r="J3213" t="str">
        <f>VLOOKUP(D3213,Аптека!A:B,2,FALSE)</f>
        <v>Аптека №4</v>
      </c>
      <c r="K3213" t="str">
        <f t="shared" si="50"/>
        <v>нема рецепту</v>
      </c>
    </row>
    <row r="3214" spans="1:11">
      <c r="A3214" s="4">
        <v>3213</v>
      </c>
      <c r="B3214" s="7">
        <v>45779</v>
      </c>
      <c r="C3214" s="5" t="s">
        <v>2206</v>
      </c>
      <c r="D3214" s="6">
        <v>2</v>
      </c>
      <c r="E3214" s="20"/>
      <c r="F3214" s="6">
        <v>2</v>
      </c>
      <c r="G3214" s="6"/>
      <c r="H3214" s="6">
        <v>4213</v>
      </c>
      <c r="I3214" s="14">
        <f>SUMIF(Чек_позиція!D:D,Продаж!H3214,Чек_позиція!F:F)</f>
        <v>1531.42</v>
      </c>
      <c r="J3214" t="str">
        <f>VLOOKUP(D3214,Аптека!A:B,2,FALSE)</f>
        <v>Аптека №2</v>
      </c>
      <c r="K3214" t="str">
        <f t="shared" si="50"/>
        <v>нема рецепту</v>
      </c>
    </row>
    <row r="3215" spans="1:11">
      <c r="A3215" s="4">
        <v>3214</v>
      </c>
      <c r="B3215" s="7">
        <v>45823</v>
      </c>
      <c r="C3215" s="5" t="s">
        <v>2206</v>
      </c>
      <c r="D3215" s="6">
        <v>60</v>
      </c>
      <c r="E3215" s="20">
        <v>276</v>
      </c>
      <c r="F3215" s="6">
        <v>360</v>
      </c>
      <c r="G3215" s="6"/>
      <c r="H3215" s="6">
        <v>4214</v>
      </c>
      <c r="I3215" s="14">
        <f>SUMIF(Чек_позиція!D:D,Продаж!H3215,Чек_позиція!F:F)</f>
        <v>1601.9</v>
      </c>
      <c r="J3215" t="str">
        <f>VLOOKUP(D3215,Аптека!A:B,2,FALSE)</f>
        <v>Аптека №60</v>
      </c>
      <c r="K3215" t="str">
        <f t="shared" si="50"/>
        <v>нема рецепту</v>
      </c>
    </row>
    <row r="3216" spans="1:11">
      <c r="A3216" s="4">
        <v>3215</v>
      </c>
      <c r="B3216" s="7">
        <v>45668</v>
      </c>
      <c r="C3216" s="5" t="s">
        <v>2206</v>
      </c>
      <c r="D3216" s="6">
        <v>35</v>
      </c>
      <c r="E3216" s="20">
        <v>399</v>
      </c>
      <c r="F3216" s="6">
        <v>335</v>
      </c>
      <c r="G3216" s="6"/>
      <c r="H3216" s="6">
        <v>4215</v>
      </c>
      <c r="I3216" s="14">
        <f>SUMIF(Чек_позиція!D:D,Продаж!H3216,Чек_позиція!F:F)</f>
        <v>1065.08</v>
      </c>
      <c r="J3216" t="str">
        <f>VLOOKUP(D3216,Аптека!A:B,2,FALSE)</f>
        <v>Аптека №35</v>
      </c>
      <c r="K3216" t="str">
        <f t="shared" si="50"/>
        <v>нема рецепту</v>
      </c>
    </row>
    <row r="3217" spans="1:11">
      <c r="A3217" s="4">
        <v>3216</v>
      </c>
      <c r="B3217" s="7">
        <v>45687</v>
      </c>
      <c r="C3217" s="5" t="s">
        <v>2206</v>
      </c>
      <c r="D3217" s="6">
        <v>1</v>
      </c>
      <c r="E3217" s="20">
        <v>341</v>
      </c>
      <c r="F3217" s="6">
        <v>61</v>
      </c>
      <c r="G3217" s="6"/>
      <c r="H3217" s="6">
        <v>4216</v>
      </c>
      <c r="I3217" s="14">
        <f>SUMIF(Чек_позиція!D:D,Продаж!H3217,Чек_позиція!F:F)</f>
        <v>5549.39</v>
      </c>
      <c r="J3217" t="str">
        <f>VLOOKUP(D3217,Аптека!A:B,2,FALSE)</f>
        <v>Аптека №1</v>
      </c>
      <c r="K3217" t="str">
        <f t="shared" si="50"/>
        <v>нема рецепту</v>
      </c>
    </row>
    <row r="3218" spans="1:11">
      <c r="A3218" s="4">
        <v>3217</v>
      </c>
      <c r="B3218" s="7">
        <v>45662</v>
      </c>
      <c r="C3218" s="5" t="s">
        <v>8</v>
      </c>
      <c r="D3218" s="6">
        <v>49</v>
      </c>
      <c r="E3218" s="20"/>
      <c r="F3218" s="6">
        <v>229</v>
      </c>
      <c r="G3218" s="6"/>
      <c r="H3218" s="6">
        <v>4217</v>
      </c>
      <c r="I3218" s="14">
        <f>SUMIF(Чек_позиція!D:D,Продаж!H3218,Чек_позиція!F:F)</f>
        <v>5473.41</v>
      </c>
      <c r="J3218" t="str">
        <f>VLOOKUP(D3218,Аптека!A:B,2,FALSE)</f>
        <v>Аптека №49</v>
      </c>
      <c r="K3218" t="str">
        <f t="shared" si="50"/>
        <v>нема рецепту</v>
      </c>
    </row>
    <row r="3219" spans="1:11">
      <c r="A3219" s="4">
        <v>3218</v>
      </c>
      <c r="B3219" s="7">
        <v>45704</v>
      </c>
      <c r="C3219" s="5" t="s">
        <v>8</v>
      </c>
      <c r="D3219" s="6">
        <v>41</v>
      </c>
      <c r="E3219" s="20"/>
      <c r="F3219" s="6">
        <v>101</v>
      </c>
      <c r="G3219" s="6">
        <v>75</v>
      </c>
      <c r="H3219" s="6">
        <v>4218</v>
      </c>
      <c r="I3219" s="14">
        <f>SUMIF(Чек_позиція!D:D,Продаж!H3219,Чек_позиція!F:F)</f>
        <v>5350.93</v>
      </c>
      <c r="J3219" t="str">
        <f>VLOOKUP(D3219,Аптека!A:B,2,FALSE)</f>
        <v>Аптека №41</v>
      </c>
      <c r="K3219" t="str">
        <f t="shared" si="50"/>
        <v>є рецепт</v>
      </c>
    </row>
    <row r="3220" spans="1:11">
      <c r="A3220" s="4">
        <v>3219</v>
      </c>
      <c r="B3220" s="7">
        <v>45681</v>
      </c>
      <c r="C3220" s="5" t="s">
        <v>8</v>
      </c>
      <c r="D3220" s="6">
        <v>17</v>
      </c>
      <c r="E3220" s="20">
        <v>459</v>
      </c>
      <c r="F3220" s="6">
        <v>77</v>
      </c>
      <c r="G3220" s="6">
        <v>238</v>
      </c>
      <c r="H3220" s="6">
        <v>4219</v>
      </c>
      <c r="I3220" s="14">
        <f>SUMIF(Чек_позиція!D:D,Продаж!H3220,Чек_позиція!F:F)</f>
        <v>11982.82</v>
      </c>
      <c r="J3220" t="str">
        <f>VLOOKUP(D3220,Аптека!A:B,2,FALSE)</f>
        <v>Аптека №17</v>
      </c>
      <c r="K3220" t="str">
        <f t="shared" si="50"/>
        <v>є рецепт</v>
      </c>
    </row>
    <row r="3221" spans="1:11">
      <c r="A3221" s="4">
        <v>3220</v>
      </c>
      <c r="B3221" s="7">
        <v>45834</v>
      </c>
      <c r="C3221" s="5" t="s">
        <v>2206</v>
      </c>
      <c r="D3221" s="6">
        <v>32</v>
      </c>
      <c r="E3221" s="20">
        <v>511</v>
      </c>
      <c r="F3221" s="6">
        <v>32</v>
      </c>
      <c r="G3221" s="6"/>
      <c r="H3221" s="6">
        <v>4220</v>
      </c>
      <c r="I3221" s="14">
        <f>SUMIF(Чек_позиція!D:D,Продаж!H3221,Чек_позиція!F:F)</f>
        <v>2775.33</v>
      </c>
      <c r="J3221" t="str">
        <f>VLOOKUP(D3221,Аптека!A:B,2,FALSE)</f>
        <v>Аптека №32</v>
      </c>
      <c r="K3221" t="str">
        <f t="shared" si="50"/>
        <v>нема рецепту</v>
      </c>
    </row>
    <row r="3222" spans="1:11">
      <c r="A3222" s="4">
        <v>3221</v>
      </c>
      <c r="B3222" s="7">
        <v>45701</v>
      </c>
      <c r="C3222" s="5" t="s">
        <v>8</v>
      </c>
      <c r="D3222" s="6">
        <v>26</v>
      </c>
      <c r="E3222" s="20">
        <v>426</v>
      </c>
      <c r="F3222" s="6">
        <v>206</v>
      </c>
      <c r="G3222" s="6"/>
      <c r="H3222" s="6">
        <v>4221</v>
      </c>
      <c r="I3222" s="14">
        <f>SUMIF(Чек_позиція!D:D,Продаж!H3222,Чек_позиція!F:F)</f>
        <v>2944.79</v>
      </c>
      <c r="J3222" t="str">
        <f>VLOOKUP(D3222,Аптека!A:B,2,FALSE)</f>
        <v>Аптека №26</v>
      </c>
      <c r="K3222" t="str">
        <f t="shared" si="50"/>
        <v>нема рецепту</v>
      </c>
    </row>
    <row r="3223" spans="1:11">
      <c r="A3223" s="4">
        <v>3222</v>
      </c>
      <c r="B3223" s="7">
        <v>45671</v>
      </c>
      <c r="C3223" s="5" t="s">
        <v>8</v>
      </c>
      <c r="D3223" s="6">
        <v>10</v>
      </c>
      <c r="E3223" s="20">
        <v>265</v>
      </c>
      <c r="F3223" s="6">
        <v>70</v>
      </c>
      <c r="G3223" s="6">
        <v>808</v>
      </c>
      <c r="H3223" s="6">
        <v>4222</v>
      </c>
      <c r="I3223" s="14">
        <f>SUMIF(Чек_позиція!D:D,Продаж!H3223,Чек_позиція!F:F)</f>
        <v>5191.4500000000007</v>
      </c>
      <c r="J3223" t="str">
        <f>VLOOKUP(D3223,Аптека!A:B,2,FALSE)</f>
        <v>Аптека №10</v>
      </c>
      <c r="K3223" t="str">
        <f t="shared" si="50"/>
        <v>є рецепт</v>
      </c>
    </row>
    <row r="3224" spans="1:11">
      <c r="A3224" s="4">
        <v>3223</v>
      </c>
      <c r="B3224" s="7">
        <v>45718</v>
      </c>
      <c r="C3224" s="5" t="s">
        <v>2206</v>
      </c>
      <c r="D3224" s="6">
        <v>40</v>
      </c>
      <c r="E3224" s="20">
        <v>146</v>
      </c>
      <c r="F3224" s="6">
        <v>340</v>
      </c>
      <c r="G3224" s="6"/>
      <c r="H3224" s="6">
        <v>4223</v>
      </c>
      <c r="I3224" s="14">
        <f>SUMIF(Чек_позиція!D:D,Продаж!H3224,Чек_позиція!F:F)</f>
        <v>501.08</v>
      </c>
      <c r="J3224" t="str">
        <f>VLOOKUP(D3224,Аптека!A:B,2,FALSE)</f>
        <v>Аптека №40</v>
      </c>
      <c r="K3224" t="str">
        <f t="shared" si="50"/>
        <v>нема рецепту</v>
      </c>
    </row>
    <row r="3225" spans="1:11">
      <c r="A3225" s="4">
        <v>3224</v>
      </c>
      <c r="B3225" s="7">
        <v>45767</v>
      </c>
      <c r="C3225" s="5" t="s">
        <v>2206</v>
      </c>
      <c r="D3225" s="6">
        <v>35</v>
      </c>
      <c r="E3225" s="20">
        <v>50</v>
      </c>
      <c r="F3225" s="6">
        <v>155</v>
      </c>
      <c r="G3225" s="6"/>
      <c r="H3225" s="6">
        <v>4224</v>
      </c>
      <c r="I3225" s="14">
        <f>SUMIF(Чек_позиція!D:D,Продаж!H3225,Чек_позиція!F:F)</f>
        <v>1663.54</v>
      </c>
      <c r="J3225" t="str">
        <f>VLOOKUP(D3225,Аптека!A:B,2,FALSE)</f>
        <v>Аптека №35</v>
      </c>
      <c r="K3225" t="str">
        <f t="shared" si="50"/>
        <v>нема рецепту</v>
      </c>
    </row>
    <row r="3226" spans="1:11">
      <c r="A3226" s="4">
        <v>3225</v>
      </c>
      <c r="B3226" s="7">
        <v>45776</v>
      </c>
      <c r="C3226" s="5" t="s">
        <v>8</v>
      </c>
      <c r="D3226" s="6">
        <v>18</v>
      </c>
      <c r="E3226" s="20">
        <v>31</v>
      </c>
      <c r="F3226" s="6">
        <v>198</v>
      </c>
      <c r="G3226" s="6"/>
      <c r="H3226" s="6">
        <v>4225</v>
      </c>
      <c r="I3226" s="14">
        <f>SUMIF(Чек_позиція!D:D,Продаж!H3226,Чек_позиція!F:F)</f>
        <v>5931.8</v>
      </c>
      <c r="J3226" t="str">
        <f>VLOOKUP(D3226,Аптека!A:B,2,FALSE)</f>
        <v>Аптека №18</v>
      </c>
      <c r="K3226" t="str">
        <f t="shared" si="50"/>
        <v>нема рецепту</v>
      </c>
    </row>
    <row r="3227" spans="1:11">
      <c r="A3227" s="4">
        <v>3226</v>
      </c>
      <c r="B3227" s="7">
        <v>45679</v>
      </c>
      <c r="C3227" s="5" t="s">
        <v>8</v>
      </c>
      <c r="D3227" s="6">
        <v>16</v>
      </c>
      <c r="E3227" s="20">
        <v>231</v>
      </c>
      <c r="F3227" s="6">
        <v>196</v>
      </c>
      <c r="G3227" s="6"/>
      <c r="H3227" s="6">
        <v>4226</v>
      </c>
      <c r="I3227" s="14">
        <f>SUMIF(Чек_позиція!D:D,Продаж!H3227,Чек_позиція!F:F)</f>
        <v>125.01</v>
      </c>
      <c r="J3227" t="str">
        <f>VLOOKUP(D3227,Аптека!A:B,2,FALSE)</f>
        <v>Аптека №16</v>
      </c>
      <c r="K3227" t="str">
        <f t="shared" si="50"/>
        <v>нема рецепту</v>
      </c>
    </row>
    <row r="3228" spans="1:11">
      <c r="A3228" s="4">
        <v>3227</v>
      </c>
      <c r="B3228" s="7">
        <v>45714</v>
      </c>
      <c r="C3228" s="5" t="s">
        <v>2206</v>
      </c>
      <c r="D3228" s="6">
        <v>32</v>
      </c>
      <c r="E3228" s="20">
        <v>31</v>
      </c>
      <c r="F3228" s="6">
        <v>332</v>
      </c>
      <c r="G3228" s="6"/>
      <c r="H3228" s="6">
        <v>4227</v>
      </c>
      <c r="I3228" s="14">
        <f>SUMIF(Чек_позиція!D:D,Продаж!H3228,Чек_позиція!F:F)</f>
        <v>4760.25</v>
      </c>
      <c r="J3228" t="str">
        <f>VLOOKUP(D3228,Аптека!A:B,2,FALSE)</f>
        <v>Аптека №32</v>
      </c>
      <c r="K3228" t="str">
        <f t="shared" si="50"/>
        <v>нема рецепту</v>
      </c>
    </row>
    <row r="3229" spans="1:11">
      <c r="A3229" s="4">
        <v>3228</v>
      </c>
      <c r="B3229" s="7">
        <v>45836</v>
      </c>
      <c r="C3229" s="5" t="s">
        <v>8</v>
      </c>
      <c r="D3229" s="6">
        <v>28</v>
      </c>
      <c r="E3229" s="20">
        <v>486</v>
      </c>
      <c r="F3229" s="6">
        <v>88</v>
      </c>
      <c r="G3229" s="6"/>
      <c r="H3229" s="6">
        <v>4228</v>
      </c>
      <c r="I3229" s="14">
        <f>SUMIF(Чек_позиція!D:D,Продаж!H3229,Чек_позиція!F:F)</f>
        <v>3474.8799999999997</v>
      </c>
      <c r="J3229" t="str">
        <f>VLOOKUP(D3229,Аптека!A:B,2,FALSE)</f>
        <v>Аптека №28</v>
      </c>
      <c r="K3229" t="str">
        <f t="shared" si="50"/>
        <v>нема рецепту</v>
      </c>
    </row>
    <row r="3230" spans="1:11">
      <c r="A3230" s="4">
        <v>3229</v>
      </c>
      <c r="B3230" s="7">
        <v>45694</v>
      </c>
      <c r="C3230" s="5" t="s">
        <v>8</v>
      </c>
      <c r="D3230" s="6">
        <v>50</v>
      </c>
      <c r="E3230" s="20"/>
      <c r="F3230" s="6">
        <v>170</v>
      </c>
      <c r="G3230" s="6"/>
      <c r="H3230" s="6">
        <v>4229</v>
      </c>
      <c r="I3230" s="14">
        <f>SUMIF(Чек_позиція!D:D,Продаж!H3230,Чек_позиція!F:F)</f>
        <v>1494.13</v>
      </c>
      <c r="J3230" t="str">
        <f>VLOOKUP(D3230,Аптека!A:B,2,FALSE)</f>
        <v>Аптека №50</v>
      </c>
      <c r="K3230" t="str">
        <f t="shared" si="50"/>
        <v>нема рецепту</v>
      </c>
    </row>
    <row r="3231" spans="1:11">
      <c r="A3231" s="4">
        <v>3230</v>
      </c>
      <c r="B3231" s="7">
        <v>45670</v>
      </c>
      <c r="C3231" s="5" t="s">
        <v>8</v>
      </c>
      <c r="D3231" s="6">
        <v>58</v>
      </c>
      <c r="E3231" s="20"/>
      <c r="F3231" s="6">
        <v>58</v>
      </c>
      <c r="G3231" s="6"/>
      <c r="H3231" s="6">
        <v>4230</v>
      </c>
      <c r="I3231" s="14">
        <f>SUMIF(Чек_позиція!D:D,Продаж!H3231,Чек_позиція!F:F)</f>
        <v>3320.96</v>
      </c>
      <c r="J3231" t="str">
        <f>VLOOKUP(D3231,Аптека!A:B,2,FALSE)</f>
        <v>Аптека №58</v>
      </c>
      <c r="K3231" t="str">
        <f t="shared" si="50"/>
        <v>нема рецепту</v>
      </c>
    </row>
    <row r="3232" spans="1:11">
      <c r="A3232" s="4">
        <v>3231</v>
      </c>
      <c r="B3232" s="7">
        <v>45752</v>
      </c>
      <c r="C3232" s="5" t="s">
        <v>2206</v>
      </c>
      <c r="D3232" s="6">
        <v>44</v>
      </c>
      <c r="E3232" s="20">
        <v>304</v>
      </c>
      <c r="F3232" s="6">
        <v>164</v>
      </c>
      <c r="G3232" s="6"/>
      <c r="H3232" s="6">
        <v>4231</v>
      </c>
      <c r="I3232" s="14">
        <f>SUMIF(Чек_позиція!D:D,Продаж!H3232,Чек_позиція!F:F)</f>
        <v>6445.72</v>
      </c>
      <c r="J3232" t="str">
        <f>VLOOKUP(D3232,Аптека!A:B,2,FALSE)</f>
        <v>Аптека №44</v>
      </c>
      <c r="K3232" t="str">
        <f t="shared" si="50"/>
        <v>нема рецепту</v>
      </c>
    </row>
    <row r="3233" spans="1:11">
      <c r="A3233" s="4">
        <v>3232</v>
      </c>
      <c r="B3233" s="7">
        <v>45803</v>
      </c>
      <c r="C3233" s="5" t="s">
        <v>8</v>
      </c>
      <c r="D3233" s="6">
        <v>59</v>
      </c>
      <c r="E3233" s="20"/>
      <c r="F3233" s="6">
        <v>239</v>
      </c>
      <c r="G3233" s="6"/>
      <c r="H3233" s="6">
        <v>4232</v>
      </c>
      <c r="I3233" s="14">
        <f>SUMIF(Чек_позиція!D:D,Продаж!H3233,Чек_позиція!F:F)</f>
        <v>1464.02</v>
      </c>
      <c r="J3233" t="str">
        <f>VLOOKUP(D3233,Аптека!A:B,2,FALSE)</f>
        <v>Аптека №59</v>
      </c>
      <c r="K3233" t="str">
        <f t="shared" si="50"/>
        <v>нема рецепту</v>
      </c>
    </row>
    <row r="3234" spans="1:11">
      <c r="A3234" s="4">
        <v>3233</v>
      </c>
      <c r="B3234" s="7">
        <v>45833</v>
      </c>
      <c r="C3234" s="5" t="s">
        <v>8</v>
      </c>
      <c r="D3234" s="6">
        <v>13</v>
      </c>
      <c r="E3234" s="20">
        <v>52</v>
      </c>
      <c r="F3234" s="6">
        <v>73</v>
      </c>
      <c r="G3234" s="6"/>
      <c r="H3234" s="6">
        <v>4233</v>
      </c>
      <c r="I3234" s="14">
        <f>SUMIF(Чек_позиція!D:D,Продаж!H3234,Чек_позиція!F:F)</f>
        <v>3578.05</v>
      </c>
      <c r="J3234" t="str">
        <f>VLOOKUP(D3234,Аптека!A:B,2,FALSE)</f>
        <v>Аптека №13</v>
      </c>
      <c r="K3234" t="str">
        <f t="shared" si="50"/>
        <v>нема рецепту</v>
      </c>
    </row>
    <row r="3235" spans="1:11">
      <c r="A3235" s="4">
        <v>3234</v>
      </c>
      <c r="B3235" s="7">
        <v>45755</v>
      </c>
      <c r="C3235" s="5" t="s">
        <v>8</v>
      </c>
      <c r="D3235" s="6">
        <v>43</v>
      </c>
      <c r="E3235" s="20"/>
      <c r="F3235" s="6">
        <v>103</v>
      </c>
      <c r="G3235" s="6">
        <v>472</v>
      </c>
      <c r="H3235" s="6">
        <v>4234</v>
      </c>
      <c r="I3235" s="14">
        <f>SUMIF(Чек_позиція!D:D,Продаж!H3235,Чек_позиція!F:F)</f>
        <v>5316.630000000001</v>
      </c>
      <c r="J3235" t="str">
        <f>VLOOKUP(D3235,Аптека!A:B,2,FALSE)</f>
        <v>Аптека №43</v>
      </c>
      <c r="K3235" t="str">
        <f t="shared" si="50"/>
        <v>є рецепт</v>
      </c>
    </row>
    <row r="3236" spans="1:11">
      <c r="A3236" s="4">
        <v>3235</v>
      </c>
      <c r="B3236" s="7">
        <v>45722</v>
      </c>
      <c r="C3236" s="5" t="s">
        <v>2206</v>
      </c>
      <c r="D3236" s="6">
        <v>41</v>
      </c>
      <c r="E3236" s="20"/>
      <c r="F3236" s="6">
        <v>101</v>
      </c>
      <c r="G3236" s="6"/>
      <c r="H3236" s="6">
        <v>4235</v>
      </c>
      <c r="I3236" s="14">
        <f>SUMIF(Чек_позиція!D:D,Продаж!H3236,Чек_позиція!F:F)</f>
        <v>4348.46</v>
      </c>
      <c r="J3236" t="str">
        <f>VLOOKUP(D3236,Аптека!A:B,2,FALSE)</f>
        <v>Аптека №41</v>
      </c>
      <c r="K3236" t="str">
        <f t="shared" si="50"/>
        <v>нема рецепту</v>
      </c>
    </row>
    <row r="3237" spans="1:11">
      <c r="A3237" s="4">
        <v>3236</v>
      </c>
      <c r="B3237" s="7">
        <v>45795</v>
      </c>
      <c r="C3237" s="5" t="s">
        <v>2206</v>
      </c>
      <c r="D3237" s="6">
        <v>12</v>
      </c>
      <c r="E3237" s="20"/>
      <c r="F3237" s="6">
        <v>252</v>
      </c>
      <c r="G3237" s="6"/>
      <c r="H3237" s="6">
        <v>4236</v>
      </c>
      <c r="I3237" s="14">
        <f>SUMIF(Чек_позиція!D:D,Продаж!H3237,Чек_позиція!F:F)</f>
        <v>661.44</v>
      </c>
      <c r="J3237" t="str">
        <f>VLOOKUP(D3237,Аптека!A:B,2,FALSE)</f>
        <v>Аптека №12</v>
      </c>
      <c r="K3237" t="str">
        <f t="shared" si="50"/>
        <v>нема рецепту</v>
      </c>
    </row>
    <row r="3238" spans="1:11">
      <c r="A3238" s="4">
        <v>3237</v>
      </c>
      <c r="B3238" s="7">
        <v>45788</v>
      </c>
      <c r="C3238" s="5" t="s">
        <v>2206</v>
      </c>
      <c r="D3238" s="6">
        <v>38</v>
      </c>
      <c r="E3238" s="20">
        <v>418</v>
      </c>
      <c r="F3238" s="6">
        <v>158</v>
      </c>
      <c r="G3238" s="6"/>
      <c r="H3238" s="6">
        <v>4237</v>
      </c>
      <c r="I3238" s="14">
        <f>SUMIF(Чек_позиція!D:D,Продаж!H3238,Чек_позиція!F:F)</f>
        <v>1639.79</v>
      </c>
      <c r="J3238" t="str">
        <f>VLOOKUP(D3238,Аптека!A:B,2,FALSE)</f>
        <v>Аптека №38</v>
      </c>
      <c r="K3238" t="str">
        <f t="shared" si="50"/>
        <v>нема рецепту</v>
      </c>
    </row>
    <row r="3239" spans="1:11">
      <c r="A3239" s="4">
        <v>3238</v>
      </c>
      <c r="B3239" s="7">
        <v>45747</v>
      </c>
      <c r="C3239" s="5" t="s">
        <v>8</v>
      </c>
      <c r="D3239" s="6">
        <v>28</v>
      </c>
      <c r="E3239" s="20">
        <v>33</v>
      </c>
      <c r="F3239" s="6">
        <v>148</v>
      </c>
      <c r="G3239" s="6">
        <v>168</v>
      </c>
      <c r="H3239" s="6">
        <v>4238</v>
      </c>
      <c r="I3239" s="14">
        <f>SUMIF(Чек_позиція!D:D,Продаж!H3239,Чек_позиція!F:F)</f>
        <v>1164.1599999999999</v>
      </c>
      <c r="J3239" t="str">
        <f>VLOOKUP(D3239,Аптека!A:B,2,FALSE)</f>
        <v>Аптека №28</v>
      </c>
      <c r="K3239" t="str">
        <f t="shared" si="50"/>
        <v>є рецепт</v>
      </c>
    </row>
    <row r="3240" spans="1:11">
      <c r="A3240" s="4">
        <v>3239</v>
      </c>
      <c r="B3240" s="7">
        <v>45799</v>
      </c>
      <c r="C3240" s="5" t="s">
        <v>2206</v>
      </c>
      <c r="D3240" s="6">
        <v>25</v>
      </c>
      <c r="E3240" s="20">
        <v>261</v>
      </c>
      <c r="F3240" s="6">
        <v>205</v>
      </c>
      <c r="G3240" s="6"/>
      <c r="H3240" s="6">
        <v>4239</v>
      </c>
      <c r="I3240" s="14">
        <f>SUMIF(Чек_позиція!D:D,Продаж!H3240,Чек_позиція!F:F)</f>
        <v>3780.16</v>
      </c>
      <c r="J3240" t="str">
        <f>VLOOKUP(D3240,Аптека!A:B,2,FALSE)</f>
        <v>Аптека №25</v>
      </c>
      <c r="K3240" t="str">
        <f t="shared" si="50"/>
        <v>нема рецепту</v>
      </c>
    </row>
    <row r="3241" spans="1:11">
      <c r="A3241" s="4">
        <v>3240</v>
      </c>
      <c r="B3241" s="7">
        <v>45799</v>
      </c>
      <c r="C3241" s="5" t="s">
        <v>8</v>
      </c>
      <c r="D3241" s="6">
        <v>37</v>
      </c>
      <c r="E3241" s="20">
        <v>151</v>
      </c>
      <c r="F3241" s="6">
        <v>397</v>
      </c>
      <c r="G3241" s="6"/>
      <c r="H3241" s="6">
        <v>4240</v>
      </c>
      <c r="I3241" s="14">
        <f>SUMIF(Чек_позиція!D:D,Продаж!H3241,Чек_позиція!F:F)</f>
        <v>3606.7299999999996</v>
      </c>
      <c r="J3241" t="str">
        <f>VLOOKUP(D3241,Аптека!A:B,2,FALSE)</f>
        <v>Аптека №37</v>
      </c>
      <c r="K3241" t="str">
        <f t="shared" si="50"/>
        <v>нема рецепту</v>
      </c>
    </row>
    <row r="3242" spans="1:11">
      <c r="A3242" s="4">
        <v>3241</v>
      </c>
      <c r="B3242" s="7">
        <v>45788</v>
      </c>
      <c r="C3242" s="5" t="s">
        <v>2206</v>
      </c>
      <c r="D3242" s="6">
        <v>14</v>
      </c>
      <c r="E3242" s="20">
        <v>83</v>
      </c>
      <c r="F3242" s="6">
        <v>374</v>
      </c>
      <c r="G3242" s="6"/>
      <c r="H3242" s="6">
        <v>4241</v>
      </c>
      <c r="I3242" s="14">
        <f>SUMIF(Чек_позиція!D:D,Продаж!H3242,Чек_позиція!F:F)</f>
        <v>1245.42</v>
      </c>
      <c r="J3242" t="str">
        <f>VLOOKUP(D3242,Аптека!A:B,2,FALSE)</f>
        <v>Аптека №14</v>
      </c>
      <c r="K3242" t="str">
        <f t="shared" si="50"/>
        <v>нема рецепту</v>
      </c>
    </row>
    <row r="3243" spans="1:11">
      <c r="A3243" s="4">
        <v>3242</v>
      </c>
      <c r="B3243" s="7">
        <v>45738</v>
      </c>
      <c r="C3243" s="5" t="s">
        <v>2206</v>
      </c>
      <c r="D3243" s="6">
        <v>55</v>
      </c>
      <c r="E3243" s="20"/>
      <c r="F3243" s="6">
        <v>55</v>
      </c>
      <c r="G3243" s="6"/>
      <c r="H3243" s="6">
        <v>4242</v>
      </c>
      <c r="I3243" s="14">
        <f>SUMIF(Чек_позиція!D:D,Продаж!H3243,Чек_позиція!F:F)</f>
        <v>5743.0499999999993</v>
      </c>
      <c r="J3243" t="str">
        <f>VLOOKUP(D3243,Аптека!A:B,2,FALSE)</f>
        <v>Аптека №55</v>
      </c>
      <c r="K3243" t="str">
        <f t="shared" si="50"/>
        <v>нема рецепту</v>
      </c>
    </row>
    <row r="3244" spans="1:11">
      <c r="A3244" s="4">
        <v>3243</v>
      </c>
      <c r="B3244" s="7">
        <v>45685</v>
      </c>
      <c r="C3244" s="5" t="s">
        <v>8</v>
      </c>
      <c r="D3244" s="6">
        <v>34</v>
      </c>
      <c r="E3244" s="20">
        <v>67</v>
      </c>
      <c r="F3244" s="6">
        <v>34</v>
      </c>
      <c r="G3244" s="6">
        <v>373</v>
      </c>
      <c r="H3244" s="6">
        <v>4243</v>
      </c>
      <c r="I3244" s="14">
        <f>SUMIF(Чек_позиція!D:D,Продаж!H3244,Чек_позиція!F:F)</f>
        <v>474.28</v>
      </c>
      <c r="J3244" t="str">
        <f>VLOOKUP(D3244,Аптека!A:B,2,FALSE)</f>
        <v>Аптека №34</v>
      </c>
      <c r="K3244" t="str">
        <f t="shared" si="50"/>
        <v>є рецепт</v>
      </c>
    </row>
    <row r="3245" spans="1:11">
      <c r="A3245" s="4">
        <v>3244</v>
      </c>
      <c r="B3245" s="7">
        <v>45735</v>
      </c>
      <c r="C3245" s="5" t="s">
        <v>2206</v>
      </c>
      <c r="D3245" s="6">
        <v>53</v>
      </c>
      <c r="E3245" s="20">
        <v>284</v>
      </c>
      <c r="F3245" s="6">
        <v>353</v>
      </c>
      <c r="G3245" s="6"/>
      <c r="H3245" s="6">
        <v>4244</v>
      </c>
      <c r="I3245" s="14">
        <f>SUMIF(Чек_позиція!D:D,Продаж!H3245,Чек_позиція!F:F)</f>
        <v>4392.18</v>
      </c>
      <c r="J3245" t="str">
        <f>VLOOKUP(D3245,Аптека!A:B,2,FALSE)</f>
        <v>Аптека №53</v>
      </c>
      <c r="K3245" t="str">
        <f t="shared" si="50"/>
        <v>нема рецепту</v>
      </c>
    </row>
    <row r="3246" spans="1:11">
      <c r="A3246" s="4">
        <v>3245</v>
      </c>
      <c r="B3246" s="7">
        <v>45823</v>
      </c>
      <c r="C3246" s="5" t="s">
        <v>2206</v>
      </c>
      <c r="D3246" s="6">
        <v>58</v>
      </c>
      <c r="E3246" s="20">
        <v>404</v>
      </c>
      <c r="F3246" s="6">
        <v>298</v>
      </c>
      <c r="G3246" s="6"/>
      <c r="H3246" s="6">
        <v>4245</v>
      </c>
      <c r="I3246" s="14">
        <f>SUMIF(Чек_позиція!D:D,Продаж!H3246,Чек_позиція!F:F)</f>
        <v>3643.79</v>
      </c>
      <c r="J3246" t="str">
        <f>VLOOKUP(D3246,Аптека!A:B,2,FALSE)</f>
        <v>Аптека №58</v>
      </c>
      <c r="K3246" t="str">
        <f t="shared" si="50"/>
        <v>нема рецепту</v>
      </c>
    </row>
    <row r="3247" spans="1:11">
      <c r="A3247" s="4">
        <v>3246</v>
      </c>
      <c r="B3247" s="7">
        <v>45736</v>
      </c>
      <c r="C3247" s="5" t="s">
        <v>2206</v>
      </c>
      <c r="D3247" s="6">
        <v>2</v>
      </c>
      <c r="E3247" s="20">
        <v>345</v>
      </c>
      <c r="F3247" s="6">
        <v>182</v>
      </c>
      <c r="G3247" s="6"/>
      <c r="H3247" s="6">
        <v>4246</v>
      </c>
      <c r="I3247" s="14">
        <f>SUMIF(Чек_позиція!D:D,Продаж!H3247,Чек_позиція!F:F)</f>
        <v>816.96</v>
      </c>
      <c r="J3247" t="str">
        <f>VLOOKUP(D3247,Аптека!A:B,2,FALSE)</f>
        <v>Аптека №2</v>
      </c>
      <c r="K3247" t="str">
        <f t="shared" si="50"/>
        <v>нема рецепту</v>
      </c>
    </row>
    <row r="3248" spans="1:11">
      <c r="A3248" s="4">
        <v>3247</v>
      </c>
      <c r="B3248" s="7">
        <v>45781</v>
      </c>
      <c r="C3248" s="5" t="s">
        <v>8</v>
      </c>
      <c r="D3248" s="6">
        <v>14</v>
      </c>
      <c r="E3248" s="20">
        <v>443</v>
      </c>
      <c r="F3248" s="6">
        <v>134</v>
      </c>
      <c r="G3248" s="6"/>
      <c r="H3248" s="6">
        <v>4247</v>
      </c>
      <c r="I3248" s="14">
        <f>SUMIF(Чек_позиція!D:D,Продаж!H3248,Чек_позиція!F:F)</f>
        <v>6785.63</v>
      </c>
      <c r="J3248" t="str">
        <f>VLOOKUP(D3248,Аптека!A:B,2,FALSE)</f>
        <v>Аптека №14</v>
      </c>
      <c r="K3248" t="str">
        <f t="shared" si="50"/>
        <v>нема рецепту</v>
      </c>
    </row>
    <row r="3249" spans="1:11">
      <c r="A3249" s="4">
        <v>3248</v>
      </c>
      <c r="B3249" s="7">
        <v>45772</v>
      </c>
      <c r="C3249" s="5" t="s">
        <v>2206</v>
      </c>
      <c r="D3249" s="6">
        <v>35</v>
      </c>
      <c r="E3249" s="20">
        <v>168</v>
      </c>
      <c r="F3249" s="6">
        <v>155</v>
      </c>
      <c r="G3249" s="6"/>
      <c r="H3249" s="6">
        <v>4248</v>
      </c>
      <c r="I3249" s="14">
        <f>SUMIF(Чек_позиція!D:D,Продаж!H3249,Чек_позиція!F:F)</f>
        <v>3007.2700000000004</v>
      </c>
      <c r="J3249" t="str">
        <f>VLOOKUP(D3249,Аптека!A:B,2,FALSE)</f>
        <v>Аптека №35</v>
      </c>
      <c r="K3249" t="str">
        <f t="shared" si="50"/>
        <v>нема рецепту</v>
      </c>
    </row>
    <row r="3250" spans="1:11">
      <c r="A3250" s="4">
        <v>3249</v>
      </c>
      <c r="B3250" s="7">
        <v>45824</v>
      </c>
      <c r="C3250" s="5" t="s">
        <v>2206</v>
      </c>
      <c r="D3250" s="6">
        <v>1</v>
      </c>
      <c r="E3250" s="20">
        <v>343</v>
      </c>
      <c r="F3250" s="6">
        <v>181</v>
      </c>
      <c r="G3250" s="6"/>
      <c r="H3250" s="6">
        <v>4249</v>
      </c>
      <c r="I3250" s="14">
        <f>SUMIF(Чек_позиція!D:D,Продаж!H3250,Чек_позиція!F:F)</f>
        <v>3346.66</v>
      </c>
      <c r="J3250" t="str">
        <f>VLOOKUP(D3250,Аптека!A:B,2,FALSE)</f>
        <v>Аптека №1</v>
      </c>
      <c r="K3250" t="str">
        <f t="shared" si="50"/>
        <v>нема рецепту</v>
      </c>
    </row>
    <row r="3251" spans="1:11">
      <c r="A3251" s="4">
        <v>3250</v>
      </c>
      <c r="B3251" s="7">
        <v>45834</v>
      </c>
      <c r="C3251" s="5" t="s">
        <v>8</v>
      </c>
      <c r="D3251" s="6">
        <v>1</v>
      </c>
      <c r="E3251" s="20">
        <v>502</v>
      </c>
      <c r="F3251" s="6">
        <v>61</v>
      </c>
      <c r="G3251" s="6"/>
      <c r="H3251" s="6">
        <v>4250</v>
      </c>
      <c r="I3251" s="14">
        <f>SUMIF(Чек_позиція!D:D,Продаж!H3251,Чек_позиція!F:F)</f>
        <v>5138.7700000000004</v>
      </c>
      <c r="J3251" t="str">
        <f>VLOOKUP(D3251,Аптека!A:B,2,FALSE)</f>
        <v>Аптека №1</v>
      </c>
      <c r="K3251" t="str">
        <f t="shared" si="50"/>
        <v>нема рецепту</v>
      </c>
    </row>
    <row r="3252" spans="1:11">
      <c r="A3252" s="4">
        <v>3251</v>
      </c>
      <c r="B3252" s="7">
        <v>45730</v>
      </c>
      <c r="C3252" s="5" t="s">
        <v>8</v>
      </c>
      <c r="D3252" s="6">
        <v>48</v>
      </c>
      <c r="E3252" s="20">
        <v>387</v>
      </c>
      <c r="F3252" s="6">
        <v>48</v>
      </c>
      <c r="G3252" s="6"/>
      <c r="H3252" s="6">
        <v>4251</v>
      </c>
      <c r="I3252" s="14">
        <f>SUMIF(Чек_позиція!D:D,Продаж!H3252,Чек_позиція!F:F)</f>
        <v>2250.2600000000002</v>
      </c>
      <c r="J3252" t="str">
        <f>VLOOKUP(D3252,Аптека!A:B,2,FALSE)</f>
        <v>Аптека №48</v>
      </c>
      <c r="K3252" t="str">
        <f t="shared" si="50"/>
        <v>нема рецепту</v>
      </c>
    </row>
    <row r="3253" spans="1:11">
      <c r="A3253" s="4">
        <v>3252</v>
      </c>
      <c r="B3253" s="7">
        <v>45770</v>
      </c>
      <c r="C3253" s="5" t="s">
        <v>2206</v>
      </c>
      <c r="D3253" s="6">
        <v>60</v>
      </c>
      <c r="E3253" s="20">
        <v>240</v>
      </c>
      <c r="F3253" s="6">
        <v>360</v>
      </c>
      <c r="G3253" s="6"/>
      <c r="H3253" s="6">
        <v>4252</v>
      </c>
      <c r="I3253" s="14">
        <f>SUMIF(Чек_позиція!D:D,Продаж!H3253,Чек_позиція!F:F)</f>
        <v>6723.2</v>
      </c>
      <c r="J3253" t="str">
        <f>VLOOKUP(D3253,Аптека!A:B,2,FALSE)</f>
        <v>Аптека №60</v>
      </c>
      <c r="K3253" t="str">
        <f t="shared" si="50"/>
        <v>нема рецепту</v>
      </c>
    </row>
    <row r="3254" spans="1:11">
      <c r="A3254" s="4">
        <v>3253</v>
      </c>
      <c r="B3254" s="7">
        <v>45685</v>
      </c>
      <c r="C3254" s="5" t="s">
        <v>2206</v>
      </c>
      <c r="D3254" s="6">
        <v>11</v>
      </c>
      <c r="E3254" s="20">
        <v>336</v>
      </c>
      <c r="F3254" s="6">
        <v>251</v>
      </c>
      <c r="G3254" s="6"/>
      <c r="H3254" s="6">
        <v>4253</v>
      </c>
      <c r="I3254" s="14">
        <f>SUMIF(Чек_позиція!D:D,Продаж!H3254,Чек_позиція!F:F)</f>
        <v>1850.52</v>
      </c>
      <c r="J3254" t="str">
        <f>VLOOKUP(D3254,Аптека!A:B,2,FALSE)</f>
        <v>Аптека №11</v>
      </c>
      <c r="K3254" t="str">
        <f t="shared" si="50"/>
        <v>нема рецепту</v>
      </c>
    </row>
    <row r="3255" spans="1:11">
      <c r="A3255" s="4">
        <v>3254</v>
      </c>
      <c r="B3255" s="7">
        <v>45802</v>
      </c>
      <c r="C3255" s="5" t="s">
        <v>2206</v>
      </c>
      <c r="D3255" s="6">
        <v>2</v>
      </c>
      <c r="E3255" s="20">
        <v>179</v>
      </c>
      <c r="F3255" s="6">
        <v>182</v>
      </c>
      <c r="G3255" s="6"/>
      <c r="H3255" s="6">
        <v>4254</v>
      </c>
      <c r="I3255" s="14">
        <f>SUMIF(Чек_позиція!D:D,Продаж!H3255,Чек_позиція!F:F)</f>
        <v>5135.76</v>
      </c>
      <c r="J3255" t="str">
        <f>VLOOKUP(D3255,Аптека!A:B,2,FALSE)</f>
        <v>Аптека №2</v>
      </c>
      <c r="K3255" t="str">
        <f t="shared" si="50"/>
        <v>нема рецепту</v>
      </c>
    </row>
    <row r="3256" spans="1:11">
      <c r="A3256" s="4">
        <v>3255</v>
      </c>
      <c r="B3256" s="7">
        <v>45663</v>
      </c>
      <c r="C3256" s="5" t="s">
        <v>2206</v>
      </c>
      <c r="D3256" s="6">
        <v>11</v>
      </c>
      <c r="E3256" s="20">
        <v>45</v>
      </c>
      <c r="F3256" s="6">
        <v>71</v>
      </c>
      <c r="G3256" s="6">
        <v>556</v>
      </c>
      <c r="H3256" s="6">
        <v>4255</v>
      </c>
      <c r="I3256" s="14">
        <f>SUMIF(Чек_позиція!D:D,Продаж!H3256,Чек_позиція!F:F)</f>
        <v>2805</v>
      </c>
      <c r="J3256" t="str">
        <f>VLOOKUP(D3256,Аптека!A:B,2,FALSE)</f>
        <v>Аптека №11</v>
      </c>
      <c r="K3256" t="str">
        <f t="shared" si="50"/>
        <v>є рецепт</v>
      </c>
    </row>
    <row r="3257" spans="1:11">
      <c r="A3257" s="4">
        <v>3256</v>
      </c>
      <c r="B3257" s="7">
        <v>45829</v>
      </c>
      <c r="C3257" s="5" t="s">
        <v>8</v>
      </c>
      <c r="D3257" s="6">
        <v>6</v>
      </c>
      <c r="E3257" s="20">
        <v>58</v>
      </c>
      <c r="F3257" s="6">
        <v>6</v>
      </c>
      <c r="G3257" s="6"/>
      <c r="H3257" s="6">
        <v>4256</v>
      </c>
      <c r="I3257" s="14">
        <f>SUMIF(Чек_позиція!D:D,Продаж!H3257,Чек_позиція!F:F)</f>
        <v>5042.72</v>
      </c>
      <c r="J3257" t="str">
        <f>VLOOKUP(D3257,Аптека!A:B,2,FALSE)</f>
        <v>Аптека №6</v>
      </c>
      <c r="K3257" t="str">
        <f t="shared" si="50"/>
        <v>нема рецепту</v>
      </c>
    </row>
    <row r="3258" spans="1:11">
      <c r="A3258" s="4">
        <v>3257</v>
      </c>
      <c r="B3258" s="7">
        <v>45814</v>
      </c>
      <c r="C3258" s="5" t="s">
        <v>8</v>
      </c>
      <c r="D3258" s="6">
        <v>3</v>
      </c>
      <c r="E3258" s="20"/>
      <c r="F3258" s="6">
        <v>363</v>
      </c>
      <c r="G3258" s="6"/>
      <c r="H3258" s="6">
        <v>4257</v>
      </c>
      <c r="I3258" s="14">
        <f>SUMIF(Чек_позиція!D:D,Продаж!H3258,Чек_позиція!F:F)</f>
        <v>3038.36</v>
      </c>
      <c r="J3258" t="str">
        <f>VLOOKUP(D3258,Аптека!A:B,2,FALSE)</f>
        <v>Аптека №3</v>
      </c>
      <c r="K3258" t="str">
        <f t="shared" si="50"/>
        <v>нема рецепту</v>
      </c>
    </row>
    <row r="3259" spans="1:11">
      <c r="A3259" s="4">
        <v>3258</v>
      </c>
      <c r="B3259" s="7">
        <v>45685</v>
      </c>
      <c r="C3259" s="5" t="s">
        <v>8</v>
      </c>
      <c r="D3259" s="6">
        <v>23</v>
      </c>
      <c r="E3259" s="20">
        <v>251</v>
      </c>
      <c r="F3259" s="6">
        <v>143</v>
      </c>
      <c r="G3259" s="6">
        <v>732</v>
      </c>
      <c r="H3259" s="6">
        <v>4258</v>
      </c>
      <c r="I3259" s="14">
        <f>SUMIF(Чек_позиція!D:D,Продаж!H3259,Чек_позиція!F:F)</f>
        <v>4578.3999999999996</v>
      </c>
      <c r="J3259" t="str">
        <f>VLOOKUP(D3259,Аптека!A:B,2,FALSE)</f>
        <v>Аптека №23</v>
      </c>
      <c r="K3259" t="str">
        <f t="shared" si="50"/>
        <v>є рецепт</v>
      </c>
    </row>
    <row r="3260" spans="1:11">
      <c r="A3260" s="4">
        <v>3259</v>
      </c>
      <c r="B3260" s="7">
        <v>45818</v>
      </c>
      <c r="C3260" s="5" t="s">
        <v>2206</v>
      </c>
      <c r="D3260" s="6">
        <v>32</v>
      </c>
      <c r="E3260" s="20">
        <v>413</v>
      </c>
      <c r="F3260" s="6">
        <v>332</v>
      </c>
      <c r="G3260" s="6"/>
      <c r="H3260" s="6">
        <v>4259</v>
      </c>
      <c r="I3260" s="14">
        <f>SUMIF(Чек_позиція!D:D,Продаж!H3260,Чек_позиція!F:F)</f>
        <v>1741.83</v>
      </c>
      <c r="J3260" t="str">
        <f>VLOOKUP(D3260,Аптека!A:B,2,FALSE)</f>
        <v>Аптека №32</v>
      </c>
      <c r="K3260" t="str">
        <f t="shared" si="50"/>
        <v>нема рецепту</v>
      </c>
    </row>
    <row r="3261" spans="1:11">
      <c r="A3261" s="4">
        <v>3260</v>
      </c>
      <c r="B3261" s="7">
        <v>45837</v>
      </c>
      <c r="C3261" s="5" t="s">
        <v>8</v>
      </c>
      <c r="D3261" s="6">
        <v>38</v>
      </c>
      <c r="E3261" s="20"/>
      <c r="F3261" s="6">
        <v>158</v>
      </c>
      <c r="G3261" s="6"/>
      <c r="H3261" s="6">
        <v>4260</v>
      </c>
      <c r="I3261" s="14">
        <f>SUMIF(Чек_позиція!D:D,Продаж!H3261,Чек_позиція!F:F)</f>
        <v>7476.3400000000011</v>
      </c>
      <c r="J3261" t="str">
        <f>VLOOKUP(D3261,Аптека!A:B,2,FALSE)</f>
        <v>Аптека №38</v>
      </c>
      <c r="K3261" t="str">
        <f t="shared" si="50"/>
        <v>нема рецепту</v>
      </c>
    </row>
    <row r="3262" spans="1:11">
      <c r="A3262" s="4">
        <v>3261</v>
      </c>
      <c r="B3262" s="7">
        <v>45801</v>
      </c>
      <c r="C3262" s="5" t="s">
        <v>2206</v>
      </c>
      <c r="D3262" s="6">
        <v>25</v>
      </c>
      <c r="E3262" s="20">
        <v>281</v>
      </c>
      <c r="F3262" s="6">
        <v>205</v>
      </c>
      <c r="G3262" s="6"/>
      <c r="H3262" s="6">
        <v>4261</v>
      </c>
      <c r="I3262" s="14">
        <f>SUMIF(Чек_позиція!D:D,Продаж!H3262,Чек_позиція!F:F)</f>
        <v>4228.45</v>
      </c>
      <c r="J3262" t="str">
        <f>VLOOKUP(D3262,Аптека!A:B,2,FALSE)</f>
        <v>Аптека №25</v>
      </c>
      <c r="K3262" t="str">
        <f t="shared" si="50"/>
        <v>нема рецепту</v>
      </c>
    </row>
    <row r="3263" spans="1:11">
      <c r="A3263" s="4">
        <v>3262</v>
      </c>
      <c r="B3263" s="7">
        <v>45806</v>
      </c>
      <c r="C3263" s="5" t="s">
        <v>8</v>
      </c>
      <c r="D3263" s="6">
        <v>60</v>
      </c>
      <c r="E3263" s="20">
        <v>43</v>
      </c>
      <c r="F3263" s="6">
        <v>360</v>
      </c>
      <c r="G3263" s="6"/>
      <c r="H3263" s="6">
        <v>4262</v>
      </c>
      <c r="I3263" s="14">
        <f>SUMIF(Чек_позиція!D:D,Продаж!H3263,Чек_позиція!F:F)</f>
        <v>5277.05</v>
      </c>
      <c r="J3263" t="str">
        <f>VLOOKUP(D3263,Аптека!A:B,2,FALSE)</f>
        <v>Аптека №60</v>
      </c>
      <c r="K3263" t="str">
        <f t="shared" si="50"/>
        <v>нема рецепту</v>
      </c>
    </row>
    <row r="3264" spans="1:11">
      <c r="A3264" s="4">
        <v>3263</v>
      </c>
      <c r="B3264" s="7">
        <v>45837</v>
      </c>
      <c r="C3264" s="5" t="s">
        <v>8</v>
      </c>
      <c r="D3264" s="6">
        <v>52</v>
      </c>
      <c r="E3264" s="20">
        <v>236</v>
      </c>
      <c r="F3264" s="6">
        <v>352</v>
      </c>
      <c r="G3264" s="6"/>
      <c r="H3264" s="6">
        <v>4263</v>
      </c>
      <c r="I3264" s="14">
        <f>SUMIF(Чек_позиція!D:D,Продаж!H3264,Чек_позиція!F:F)</f>
        <v>3260.9700000000003</v>
      </c>
      <c r="J3264" t="str">
        <f>VLOOKUP(D3264,Аптека!A:B,2,FALSE)</f>
        <v>Аптека №52</v>
      </c>
      <c r="K3264" t="str">
        <f t="shared" si="50"/>
        <v>нема рецепту</v>
      </c>
    </row>
    <row r="3265" spans="1:11">
      <c r="A3265" s="4">
        <v>3264</v>
      </c>
      <c r="B3265" s="7">
        <v>45803</v>
      </c>
      <c r="C3265" s="5" t="s">
        <v>2206</v>
      </c>
      <c r="D3265" s="6">
        <v>57</v>
      </c>
      <c r="E3265" s="20"/>
      <c r="F3265" s="6">
        <v>57</v>
      </c>
      <c r="G3265" s="6"/>
      <c r="H3265" s="6">
        <v>4264</v>
      </c>
      <c r="I3265" s="14">
        <f>SUMIF(Чек_позиція!D:D,Продаж!H3265,Чек_позиція!F:F)</f>
        <v>1711.44</v>
      </c>
      <c r="J3265" t="str">
        <f>VLOOKUP(D3265,Аптека!A:B,2,FALSE)</f>
        <v>Аптека №57</v>
      </c>
      <c r="K3265" t="str">
        <f t="shared" si="50"/>
        <v>нема рецепту</v>
      </c>
    </row>
    <row r="3266" spans="1:11">
      <c r="A3266" s="4">
        <v>3265</v>
      </c>
      <c r="B3266" s="7">
        <v>45691</v>
      </c>
      <c r="C3266" s="5" t="s">
        <v>8</v>
      </c>
      <c r="D3266" s="6">
        <v>52</v>
      </c>
      <c r="E3266" s="20">
        <v>425</v>
      </c>
      <c r="F3266" s="6">
        <v>292</v>
      </c>
      <c r="G3266" s="6"/>
      <c r="H3266" s="6">
        <v>4265</v>
      </c>
      <c r="I3266" s="14">
        <f>SUMIF(Чек_позиція!D:D,Продаж!H3266,Чек_позиція!F:F)</f>
        <v>3319.78</v>
      </c>
      <c r="J3266" t="str">
        <f>VLOOKUP(D3266,Аптека!A:B,2,FALSE)</f>
        <v>Аптека №52</v>
      </c>
      <c r="K3266" t="str">
        <f t="shared" si="50"/>
        <v>нема рецепту</v>
      </c>
    </row>
    <row r="3267" spans="1:11">
      <c r="A3267" s="4">
        <v>3266</v>
      </c>
      <c r="B3267" s="7">
        <v>45792</v>
      </c>
      <c r="C3267" s="5" t="s">
        <v>2206</v>
      </c>
      <c r="D3267" s="6">
        <v>12</v>
      </c>
      <c r="E3267" s="20">
        <v>141</v>
      </c>
      <c r="F3267" s="6">
        <v>372</v>
      </c>
      <c r="G3267" s="6">
        <v>1193</v>
      </c>
      <c r="H3267" s="6">
        <v>4266</v>
      </c>
      <c r="I3267" s="14">
        <f>SUMIF(Чек_позиція!D:D,Продаж!H3267,Чек_позиція!F:F)</f>
        <v>305.95999999999998</v>
      </c>
      <c r="J3267" t="str">
        <f>VLOOKUP(D3267,Аптека!A:B,2,FALSE)</f>
        <v>Аптека №12</v>
      </c>
      <c r="K3267" t="str">
        <f t="shared" ref="K3267:K3330" si="51">IF(G3267="", "нема рецепту","є рецепт")</f>
        <v>є рецепт</v>
      </c>
    </row>
    <row r="3268" spans="1:11">
      <c r="A3268" s="4">
        <v>3267</v>
      </c>
      <c r="B3268" s="7">
        <v>45701</v>
      </c>
      <c r="C3268" s="5" t="s">
        <v>2206</v>
      </c>
      <c r="D3268" s="6">
        <v>34</v>
      </c>
      <c r="E3268" s="20"/>
      <c r="F3268" s="6">
        <v>274</v>
      </c>
      <c r="G3268" s="6"/>
      <c r="H3268" s="6">
        <v>4267</v>
      </c>
      <c r="I3268" s="14">
        <f>SUMIF(Чек_позиція!D:D,Продаж!H3268,Чек_позиція!F:F)</f>
        <v>1381.27</v>
      </c>
      <c r="J3268" t="str">
        <f>VLOOKUP(D3268,Аптека!A:B,2,FALSE)</f>
        <v>Аптека №34</v>
      </c>
      <c r="K3268" t="str">
        <f t="shared" si="51"/>
        <v>нема рецепту</v>
      </c>
    </row>
    <row r="3269" spans="1:11">
      <c r="A3269" s="4">
        <v>3268</v>
      </c>
      <c r="B3269" s="7">
        <v>45709</v>
      </c>
      <c r="C3269" s="5" t="s">
        <v>8</v>
      </c>
      <c r="D3269" s="6">
        <v>8</v>
      </c>
      <c r="E3269" s="20"/>
      <c r="F3269" s="6">
        <v>8</v>
      </c>
      <c r="G3269" s="6"/>
      <c r="H3269" s="6">
        <v>4268</v>
      </c>
      <c r="I3269" s="14">
        <f>SUMIF(Чек_позиція!D:D,Продаж!H3269,Чек_позиція!F:F)</f>
        <v>2787.48</v>
      </c>
      <c r="J3269" t="str">
        <f>VLOOKUP(D3269,Аптека!A:B,2,FALSE)</f>
        <v>Аптека №8</v>
      </c>
      <c r="K3269" t="str">
        <f t="shared" si="51"/>
        <v>нема рецепту</v>
      </c>
    </row>
    <row r="3270" spans="1:11">
      <c r="A3270" s="4">
        <v>3269</v>
      </c>
      <c r="B3270" s="7">
        <v>45778</v>
      </c>
      <c r="C3270" s="5" t="s">
        <v>2206</v>
      </c>
      <c r="D3270" s="6">
        <v>14</v>
      </c>
      <c r="E3270" s="20"/>
      <c r="F3270" s="6">
        <v>374</v>
      </c>
      <c r="G3270" s="6"/>
      <c r="H3270" s="6">
        <v>4269</v>
      </c>
      <c r="I3270" s="14">
        <f>SUMIF(Чек_позиція!D:D,Продаж!H3270,Чек_позиція!F:F)</f>
        <v>804.99</v>
      </c>
      <c r="J3270" t="str">
        <f>VLOOKUP(D3270,Аптека!A:B,2,FALSE)</f>
        <v>Аптека №14</v>
      </c>
      <c r="K3270" t="str">
        <f t="shared" si="51"/>
        <v>нема рецепту</v>
      </c>
    </row>
    <row r="3271" spans="1:11">
      <c r="A3271" s="4">
        <v>3270</v>
      </c>
      <c r="B3271" s="7">
        <v>45766</v>
      </c>
      <c r="C3271" s="5" t="s">
        <v>8</v>
      </c>
      <c r="D3271" s="6">
        <v>23</v>
      </c>
      <c r="E3271" s="20"/>
      <c r="F3271" s="6">
        <v>263</v>
      </c>
      <c r="G3271" s="6"/>
      <c r="H3271" s="6">
        <v>4270</v>
      </c>
      <c r="I3271" s="14">
        <f>SUMIF(Чек_позиція!D:D,Продаж!H3271,Чек_позиція!F:F)</f>
        <v>3341.92</v>
      </c>
      <c r="J3271" t="str">
        <f>VLOOKUP(D3271,Аптека!A:B,2,FALSE)</f>
        <v>Аптека №23</v>
      </c>
      <c r="K3271" t="str">
        <f t="shared" si="51"/>
        <v>нема рецепту</v>
      </c>
    </row>
    <row r="3272" spans="1:11">
      <c r="A3272" s="4">
        <v>3271</v>
      </c>
      <c r="B3272" s="7">
        <v>45695</v>
      </c>
      <c r="C3272" s="5" t="s">
        <v>8</v>
      </c>
      <c r="D3272" s="6">
        <v>55</v>
      </c>
      <c r="E3272" s="20"/>
      <c r="F3272" s="6">
        <v>295</v>
      </c>
      <c r="G3272" s="6"/>
      <c r="H3272" s="6">
        <v>4271</v>
      </c>
      <c r="I3272" s="14">
        <f>SUMIF(Чек_позиція!D:D,Продаж!H3272,Чек_позиція!F:F)</f>
        <v>3242.4399999999996</v>
      </c>
      <c r="J3272" t="str">
        <f>VLOOKUP(D3272,Аптека!A:B,2,FALSE)</f>
        <v>Аптека №55</v>
      </c>
      <c r="K3272" t="str">
        <f t="shared" si="51"/>
        <v>нема рецепту</v>
      </c>
    </row>
    <row r="3273" spans="1:11">
      <c r="A3273" s="4">
        <v>3272</v>
      </c>
      <c r="B3273" s="7">
        <v>45792</v>
      </c>
      <c r="C3273" s="5" t="s">
        <v>2206</v>
      </c>
      <c r="D3273" s="6">
        <v>46</v>
      </c>
      <c r="E3273" s="20">
        <v>475</v>
      </c>
      <c r="F3273" s="6">
        <v>286</v>
      </c>
      <c r="G3273" s="6">
        <v>926</v>
      </c>
      <c r="H3273" s="6">
        <v>4272</v>
      </c>
      <c r="I3273" s="14">
        <f>SUMIF(Чек_позиція!D:D,Продаж!H3273,Чек_позиція!F:F)</f>
        <v>8737.1</v>
      </c>
      <c r="J3273" t="str">
        <f>VLOOKUP(D3273,Аптека!A:B,2,FALSE)</f>
        <v>Аптека №46</v>
      </c>
      <c r="K3273" t="str">
        <f t="shared" si="51"/>
        <v>є рецепт</v>
      </c>
    </row>
    <row r="3274" spans="1:11">
      <c r="A3274" s="4">
        <v>3273</v>
      </c>
      <c r="B3274" s="7">
        <v>45805</v>
      </c>
      <c r="C3274" s="5" t="s">
        <v>2206</v>
      </c>
      <c r="D3274" s="6">
        <v>15</v>
      </c>
      <c r="E3274" s="20"/>
      <c r="F3274" s="6">
        <v>375</v>
      </c>
      <c r="G3274" s="6">
        <v>443</v>
      </c>
      <c r="H3274" s="6">
        <v>4273</v>
      </c>
      <c r="I3274" s="14">
        <f>SUMIF(Чек_позиція!D:D,Продаж!H3274,Чек_позиція!F:F)</f>
        <v>4303.49</v>
      </c>
      <c r="J3274" t="str">
        <f>VLOOKUP(D3274,Аптека!A:B,2,FALSE)</f>
        <v>Аптека №15</v>
      </c>
      <c r="K3274" t="str">
        <f t="shared" si="51"/>
        <v>є рецепт</v>
      </c>
    </row>
    <row r="3275" spans="1:11">
      <c r="A3275" s="4">
        <v>3274</v>
      </c>
      <c r="B3275" s="7">
        <v>45675</v>
      </c>
      <c r="C3275" s="5" t="s">
        <v>2206</v>
      </c>
      <c r="D3275" s="6">
        <v>23</v>
      </c>
      <c r="E3275" s="20"/>
      <c r="F3275" s="6">
        <v>203</v>
      </c>
      <c r="G3275" s="6"/>
      <c r="H3275" s="6">
        <v>4274</v>
      </c>
      <c r="I3275" s="14">
        <f>SUMIF(Чек_позиція!D:D,Продаж!H3275,Чек_позиція!F:F)</f>
        <v>539.39</v>
      </c>
      <c r="J3275" t="str">
        <f>VLOOKUP(D3275,Аптека!A:B,2,FALSE)</f>
        <v>Аптека №23</v>
      </c>
      <c r="K3275" t="str">
        <f t="shared" si="51"/>
        <v>нема рецепту</v>
      </c>
    </row>
    <row r="3276" spans="1:11">
      <c r="A3276" s="4">
        <v>3275</v>
      </c>
      <c r="B3276" s="7">
        <v>45703</v>
      </c>
      <c r="C3276" s="5" t="s">
        <v>8</v>
      </c>
      <c r="D3276" s="6">
        <v>18</v>
      </c>
      <c r="E3276" s="20"/>
      <c r="F3276" s="6">
        <v>198</v>
      </c>
      <c r="G3276" s="6"/>
      <c r="H3276" s="6">
        <v>4275</v>
      </c>
      <c r="I3276" s="14">
        <f>SUMIF(Чек_позиція!D:D,Продаж!H3276,Чек_позиція!F:F)</f>
        <v>3088.7200000000003</v>
      </c>
      <c r="J3276" t="str">
        <f>VLOOKUP(D3276,Аптека!A:B,2,FALSE)</f>
        <v>Аптека №18</v>
      </c>
      <c r="K3276" t="str">
        <f t="shared" si="51"/>
        <v>нема рецепту</v>
      </c>
    </row>
    <row r="3277" spans="1:11">
      <c r="A3277" s="4">
        <v>3276</v>
      </c>
      <c r="B3277" s="7">
        <v>45726</v>
      </c>
      <c r="C3277" s="5" t="s">
        <v>2206</v>
      </c>
      <c r="D3277" s="6">
        <v>52</v>
      </c>
      <c r="E3277" s="20">
        <v>409</v>
      </c>
      <c r="F3277" s="6">
        <v>292</v>
      </c>
      <c r="G3277" s="6"/>
      <c r="H3277" s="6">
        <v>4276</v>
      </c>
      <c r="I3277" s="14">
        <f>SUMIF(Чек_позиція!D:D,Продаж!H3277,Чек_позиція!F:F)</f>
        <v>5348.84</v>
      </c>
      <c r="J3277" t="str">
        <f>VLOOKUP(D3277,Аптека!A:B,2,FALSE)</f>
        <v>Аптека №52</v>
      </c>
      <c r="K3277" t="str">
        <f t="shared" si="51"/>
        <v>нема рецепту</v>
      </c>
    </row>
    <row r="3278" spans="1:11">
      <c r="A3278" s="4">
        <v>3277</v>
      </c>
      <c r="B3278" s="7">
        <v>45737</v>
      </c>
      <c r="C3278" s="5" t="s">
        <v>8</v>
      </c>
      <c r="D3278" s="6">
        <v>37</v>
      </c>
      <c r="E3278" s="20">
        <v>364</v>
      </c>
      <c r="F3278" s="6">
        <v>97</v>
      </c>
      <c r="G3278" s="6"/>
      <c r="H3278" s="6">
        <v>4277</v>
      </c>
      <c r="I3278" s="14">
        <f>SUMIF(Чек_позиція!D:D,Продаж!H3278,Чек_позиція!F:F)</f>
        <v>2493</v>
      </c>
      <c r="J3278" t="str">
        <f>VLOOKUP(D3278,Аптека!A:B,2,FALSE)</f>
        <v>Аптека №37</v>
      </c>
      <c r="K3278" t="str">
        <f t="shared" si="51"/>
        <v>нема рецепту</v>
      </c>
    </row>
    <row r="3279" spans="1:11">
      <c r="A3279" s="4">
        <v>3278</v>
      </c>
      <c r="B3279" s="7">
        <v>45832</v>
      </c>
      <c r="C3279" s="5" t="s">
        <v>2206</v>
      </c>
      <c r="D3279" s="6">
        <v>1</v>
      </c>
      <c r="E3279" s="20">
        <v>565</v>
      </c>
      <c r="F3279" s="6">
        <v>301</v>
      </c>
      <c r="G3279" s="6"/>
      <c r="H3279" s="6">
        <v>4278</v>
      </c>
      <c r="I3279" s="14">
        <f>SUMIF(Чек_позиція!D:D,Продаж!H3279,Чек_позиція!F:F)</f>
        <v>6318.54</v>
      </c>
      <c r="J3279" t="str">
        <f>VLOOKUP(D3279,Аптека!A:B,2,FALSE)</f>
        <v>Аптека №1</v>
      </c>
      <c r="K3279" t="str">
        <f t="shared" si="51"/>
        <v>нема рецепту</v>
      </c>
    </row>
    <row r="3280" spans="1:11">
      <c r="A3280" s="4">
        <v>3279</v>
      </c>
      <c r="B3280" s="7">
        <v>45680</v>
      </c>
      <c r="C3280" s="5" t="s">
        <v>8</v>
      </c>
      <c r="D3280" s="6">
        <v>14</v>
      </c>
      <c r="E3280" s="20">
        <v>441</v>
      </c>
      <c r="F3280" s="6">
        <v>374</v>
      </c>
      <c r="G3280" s="6"/>
      <c r="H3280" s="6">
        <v>4279</v>
      </c>
      <c r="I3280" s="14">
        <f>SUMIF(Чек_позиція!D:D,Продаж!H3280,Чек_позиція!F:F)</f>
        <v>207.45</v>
      </c>
      <c r="J3280" t="str">
        <f>VLOOKUP(D3280,Аптека!A:B,2,FALSE)</f>
        <v>Аптека №14</v>
      </c>
      <c r="K3280" t="str">
        <f t="shared" si="51"/>
        <v>нема рецепту</v>
      </c>
    </row>
    <row r="3281" spans="1:11">
      <c r="A3281" s="4">
        <v>3280</v>
      </c>
      <c r="B3281" s="7">
        <v>45788</v>
      </c>
      <c r="C3281" s="5" t="s">
        <v>2206</v>
      </c>
      <c r="D3281" s="6">
        <v>1</v>
      </c>
      <c r="E3281" s="20">
        <v>130</v>
      </c>
      <c r="F3281" s="6">
        <v>241</v>
      </c>
      <c r="G3281" s="6"/>
      <c r="H3281" s="6">
        <v>4280</v>
      </c>
      <c r="I3281" s="14">
        <f>SUMIF(Чек_позиція!D:D,Продаж!H3281,Чек_позиція!F:F)</f>
        <v>3059.34</v>
      </c>
      <c r="J3281" t="str">
        <f>VLOOKUP(D3281,Аптека!A:B,2,FALSE)</f>
        <v>Аптека №1</v>
      </c>
      <c r="K3281" t="str">
        <f t="shared" si="51"/>
        <v>нема рецепту</v>
      </c>
    </row>
    <row r="3282" spans="1:11">
      <c r="A3282" s="4">
        <v>3281</v>
      </c>
      <c r="B3282" s="7">
        <v>45684</v>
      </c>
      <c r="C3282" s="5" t="s">
        <v>8</v>
      </c>
      <c r="D3282" s="6">
        <v>10</v>
      </c>
      <c r="E3282" s="20"/>
      <c r="F3282" s="6">
        <v>310</v>
      </c>
      <c r="G3282" s="6">
        <v>114</v>
      </c>
      <c r="H3282" s="6">
        <v>4281</v>
      </c>
      <c r="I3282" s="14">
        <f>SUMIF(Чек_позиція!D:D,Продаж!H3282,Чек_позиція!F:F)</f>
        <v>803.74</v>
      </c>
      <c r="J3282" t="str">
        <f>VLOOKUP(D3282,Аптека!A:B,2,FALSE)</f>
        <v>Аптека №10</v>
      </c>
      <c r="K3282" t="str">
        <f t="shared" si="51"/>
        <v>є рецепт</v>
      </c>
    </row>
    <row r="3283" spans="1:11">
      <c r="A3283" s="4">
        <v>3282</v>
      </c>
      <c r="B3283" s="7">
        <v>45728</v>
      </c>
      <c r="C3283" s="5" t="s">
        <v>2206</v>
      </c>
      <c r="D3283" s="6">
        <v>27</v>
      </c>
      <c r="E3283" s="20"/>
      <c r="F3283" s="6">
        <v>207</v>
      </c>
      <c r="G3283" s="6"/>
      <c r="H3283" s="6">
        <v>4282</v>
      </c>
      <c r="I3283" s="14">
        <f>SUMIF(Чек_позиція!D:D,Продаж!H3283,Чек_позиція!F:F)</f>
        <v>3857.04</v>
      </c>
      <c r="J3283" t="str">
        <f>VLOOKUP(D3283,Аптека!A:B,2,FALSE)</f>
        <v>Аптека №27</v>
      </c>
      <c r="K3283" t="str">
        <f t="shared" si="51"/>
        <v>нема рецепту</v>
      </c>
    </row>
    <row r="3284" spans="1:11">
      <c r="A3284" s="4">
        <v>3283</v>
      </c>
      <c r="B3284" s="7">
        <v>45710</v>
      </c>
      <c r="C3284" s="5" t="s">
        <v>2206</v>
      </c>
      <c r="D3284" s="6">
        <v>11</v>
      </c>
      <c r="E3284" s="20"/>
      <c r="F3284" s="6">
        <v>191</v>
      </c>
      <c r="G3284" s="6"/>
      <c r="H3284" s="6">
        <v>4283</v>
      </c>
      <c r="I3284" s="14">
        <f>SUMIF(Чек_позиція!D:D,Продаж!H3284,Чек_позиція!F:F)</f>
        <v>4331.88</v>
      </c>
      <c r="J3284" t="str">
        <f>VLOOKUP(D3284,Аптека!A:B,2,FALSE)</f>
        <v>Аптека №11</v>
      </c>
      <c r="K3284" t="str">
        <f t="shared" si="51"/>
        <v>нема рецепту</v>
      </c>
    </row>
    <row r="3285" spans="1:11">
      <c r="A3285" s="4">
        <v>3284</v>
      </c>
      <c r="B3285" s="7">
        <v>45743</v>
      </c>
      <c r="C3285" s="5" t="s">
        <v>8</v>
      </c>
      <c r="D3285" s="6">
        <v>19</v>
      </c>
      <c r="E3285" s="20"/>
      <c r="F3285" s="6">
        <v>199</v>
      </c>
      <c r="G3285" s="6"/>
      <c r="H3285" s="6">
        <v>4284</v>
      </c>
      <c r="I3285" s="14">
        <f>SUMIF(Чек_позиція!D:D,Продаж!H3285,Чек_позиція!F:F)</f>
        <v>4779.2299999999996</v>
      </c>
      <c r="J3285" t="str">
        <f>VLOOKUP(D3285,Аптека!A:B,2,FALSE)</f>
        <v>Аптека №19</v>
      </c>
      <c r="K3285" t="str">
        <f t="shared" si="51"/>
        <v>нема рецепту</v>
      </c>
    </row>
    <row r="3286" spans="1:11">
      <c r="A3286" s="4">
        <v>3285</v>
      </c>
      <c r="B3286" s="7">
        <v>45665</v>
      </c>
      <c r="C3286" s="5" t="s">
        <v>2206</v>
      </c>
      <c r="D3286" s="6">
        <v>35</v>
      </c>
      <c r="E3286" s="20">
        <v>378</v>
      </c>
      <c r="F3286" s="6">
        <v>155</v>
      </c>
      <c r="G3286" s="6"/>
      <c r="H3286" s="6">
        <v>4285</v>
      </c>
      <c r="I3286" s="14">
        <f>SUMIF(Чек_позиція!D:D,Продаж!H3286,Чек_позиція!F:F)</f>
        <v>4495.91</v>
      </c>
      <c r="J3286" t="str">
        <f>VLOOKUP(D3286,Аптека!A:B,2,FALSE)</f>
        <v>Аптека №35</v>
      </c>
      <c r="K3286" t="str">
        <f t="shared" si="51"/>
        <v>нема рецепту</v>
      </c>
    </row>
    <row r="3287" spans="1:11">
      <c r="A3287" s="4">
        <v>3286</v>
      </c>
      <c r="B3287" s="7">
        <v>45792</v>
      </c>
      <c r="C3287" s="5" t="s">
        <v>8</v>
      </c>
      <c r="D3287" s="6">
        <v>56</v>
      </c>
      <c r="E3287" s="20"/>
      <c r="F3287" s="6">
        <v>236</v>
      </c>
      <c r="G3287" s="6">
        <v>400</v>
      </c>
      <c r="H3287" s="6">
        <v>4286</v>
      </c>
      <c r="I3287" s="14">
        <f>SUMIF(Чек_позиція!D:D,Продаж!H3287,Чек_позиція!F:F)</f>
        <v>95.48</v>
      </c>
      <c r="J3287" t="str">
        <f>VLOOKUP(D3287,Аптека!A:B,2,FALSE)</f>
        <v>Аптека №56</v>
      </c>
      <c r="K3287" t="str">
        <f t="shared" si="51"/>
        <v>є рецепт</v>
      </c>
    </row>
    <row r="3288" spans="1:11">
      <c r="A3288" s="4">
        <v>3287</v>
      </c>
      <c r="B3288" s="7">
        <v>45679</v>
      </c>
      <c r="C3288" s="5" t="s">
        <v>8</v>
      </c>
      <c r="D3288" s="6">
        <v>8</v>
      </c>
      <c r="E3288" s="20"/>
      <c r="F3288" s="6">
        <v>188</v>
      </c>
      <c r="G3288" s="6"/>
      <c r="H3288" s="6">
        <v>4287</v>
      </c>
      <c r="I3288" s="14">
        <f>SUMIF(Чек_позиція!D:D,Продаж!H3288,Чек_позиція!F:F)</f>
        <v>4571.4800000000005</v>
      </c>
      <c r="J3288" t="str">
        <f>VLOOKUP(D3288,Аптека!A:B,2,FALSE)</f>
        <v>Аптека №8</v>
      </c>
      <c r="K3288" t="str">
        <f t="shared" si="51"/>
        <v>нема рецепту</v>
      </c>
    </row>
    <row r="3289" spans="1:11">
      <c r="A3289" s="4">
        <v>3288</v>
      </c>
      <c r="B3289" s="7">
        <v>45777</v>
      </c>
      <c r="C3289" s="5" t="s">
        <v>8</v>
      </c>
      <c r="D3289" s="6">
        <v>53</v>
      </c>
      <c r="E3289" s="20"/>
      <c r="F3289" s="6">
        <v>53</v>
      </c>
      <c r="G3289" s="6"/>
      <c r="H3289" s="6">
        <v>4288</v>
      </c>
      <c r="I3289" s="14">
        <f>SUMIF(Чек_позиція!D:D,Продаж!H3289,Чек_позиція!F:F)</f>
        <v>3885.6400000000003</v>
      </c>
      <c r="J3289" t="str">
        <f>VLOOKUP(D3289,Аптека!A:B,2,FALSE)</f>
        <v>Аптека №53</v>
      </c>
      <c r="K3289" t="str">
        <f t="shared" si="51"/>
        <v>нема рецепту</v>
      </c>
    </row>
    <row r="3290" spans="1:11">
      <c r="A3290" s="4">
        <v>3289</v>
      </c>
      <c r="B3290" s="7">
        <v>45772</v>
      </c>
      <c r="C3290" s="5" t="s">
        <v>2206</v>
      </c>
      <c r="D3290" s="6">
        <v>34</v>
      </c>
      <c r="E3290" s="20"/>
      <c r="F3290" s="6">
        <v>94</v>
      </c>
      <c r="G3290" s="6"/>
      <c r="H3290" s="6">
        <v>4289</v>
      </c>
      <c r="I3290" s="14">
        <f>SUMIF(Чек_позиція!D:D,Продаж!H3290,Чек_позиція!F:F)</f>
        <v>1330.68</v>
      </c>
      <c r="J3290" t="str">
        <f>VLOOKUP(D3290,Аптека!A:B,2,FALSE)</f>
        <v>Аптека №34</v>
      </c>
      <c r="K3290" t="str">
        <f t="shared" si="51"/>
        <v>нема рецепту</v>
      </c>
    </row>
    <row r="3291" spans="1:11">
      <c r="A3291" s="4">
        <v>3290</v>
      </c>
      <c r="B3291" s="7">
        <v>45814</v>
      </c>
      <c r="C3291" s="5" t="s">
        <v>2206</v>
      </c>
      <c r="D3291" s="6">
        <v>38</v>
      </c>
      <c r="E3291" s="20">
        <v>404</v>
      </c>
      <c r="F3291" s="6">
        <v>398</v>
      </c>
      <c r="G3291" s="6"/>
      <c r="H3291" s="6">
        <v>4290</v>
      </c>
      <c r="I3291" s="14">
        <f>SUMIF(Чек_позиція!D:D,Продаж!H3291,Чек_позиція!F:F)</f>
        <v>1925.8200000000002</v>
      </c>
      <c r="J3291" t="str">
        <f>VLOOKUP(D3291,Аптека!A:B,2,FALSE)</f>
        <v>Аптека №38</v>
      </c>
      <c r="K3291" t="str">
        <f t="shared" si="51"/>
        <v>нема рецепту</v>
      </c>
    </row>
    <row r="3292" spans="1:11">
      <c r="A3292" s="4">
        <v>3291</v>
      </c>
      <c r="B3292" s="7">
        <v>45759</v>
      </c>
      <c r="C3292" s="5" t="s">
        <v>2206</v>
      </c>
      <c r="D3292" s="6">
        <v>54</v>
      </c>
      <c r="E3292" s="20">
        <v>29</v>
      </c>
      <c r="F3292" s="6">
        <v>114</v>
      </c>
      <c r="G3292" s="6"/>
      <c r="H3292" s="6">
        <v>4291</v>
      </c>
      <c r="I3292" s="14">
        <f>SUMIF(Чек_позиція!D:D,Продаж!H3292,Чек_позиція!F:F)</f>
        <v>7953.52</v>
      </c>
      <c r="J3292" t="str">
        <f>VLOOKUP(D3292,Аптека!A:B,2,FALSE)</f>
        <v>Аптека №54</v>
      </c>
      <c r="K3292" t="str">
        <f t="shared" si="51"/>
        <v>нема рецепту</v>
      </c>
    </row>
    <row r="3293" spans="1:11">
      <c r="A3293" s="4">
        <v>3292</v>
      </c>
      <c r="B3293" s="7">
        <v>45778</v>
      </c>
      <c r="C3293" s="5" t="s">
        <v>2206</v>
      </c>
      <c r="D3293" s="6">
        <v>45</v>
      </c>
      <c r="E3293" s="20">
        <v>6</v>
      </c>
      <c r="F3293" s="6">
        <v>45</v>
      </c>
      <c r="G3293" s="6">
        <v>572</v>
      </c>
      <c r="H3293" s="6">
        <v>4292</v>
      </c>
      <c r="I3293" s="14">
        <f>SUMIF(Чек_позиція!D:D,Продаж!H3293,Чек_позиція!F:F)</f>
        <v>3456.68</v>
      </c>
      <c r="J3293" t="str">
        <f>VLOOKUP(D3293,Аптека!A:B,2,FALSE)</f>
        <v>Аптека №45</v>
      </c>
      <c r="K3293" t="str">
        <f t="shared" si="51"/>
        <v>є рецепт</v>
      </c>
    </row>
    <row r="3294" spans="1:11">
      <c r="A3294" s="4">
        <v>3293</v>
      </c>
      <c r="B3294" s="7">
        <v>45745</v>
      </c>
      <c r="C3294" s="5" t="s">
        <v>2206</v>
      </c>
      <c r="D3294" s="6">
        <v>8</v>
      </c>
      <c r="E3294" s="20">
        <v>353</v>
      </c>
      <c r="F3294" s="6">
        <v>8</v>
      </c>
      <c r="G3294" s="6"/>
      <c r="H3294" s="6">
        <v>4293</v>
      </c>
      <c r="I3294" s="14">
        <f>SUMIF(Чек_позиція!D:D,Продаж!H3294,Чек_позиція!F:F)</f>
        <v>4704.3500000000004</v>
      </c>
      <c r="J3294" t="str">
        <f>VLOOKUP(D3294,Аптека!A:B,2,FALSE)</f>
        <v>Аптека №8</v>
      </c>
      <c r="K3294" t="str">
        <f t="shared" si="51"/>
        <v>нема рецепту</v>
      </c>
    </row>
    <row r="3295" spans="1:11">
      <c r="A3295" s="4">
        <v>3294</v>
      </c>
      <c r="B3295" s="7">
        <v>45770</v>
      </c>
      <c r="C3295" s="5" t="s">
        <v>8</v>
      </c>
      <c r="D3295" s="6">
        <v>60</v>
      </c>
      <c r="E3295" s="20">
        <v>504</v>
      </c>
      <c r="F3295" s="6">
        <v>120</v>
      </c>
      <c r="G3295" s="6"/>
      <c r="H3295" s="6">
        <v>4294</v>
      </c>
      <c r="I3295" s="14">
        <f>SUMIF(Чек_позиція!D:D,Продаж!H3295,Чек_позиція!F:F)</f>
        <v>729.48</v>
      </c>
      <c r="J3295" t="str">
        <f>VLOOKUP(D3295,Аптека!A:B,2,FALSE)</f>
        <v>Аптека №60</v>
      </c>
      <c r="K3295" t="str">
        <f t="shared" si="51"/>
        <v>нема рецепту</v>
      </c>
    </row>
    <row r="3296" spans="1:11">
      <c r="A3296" s="4">
        <v>3295</v>
      </c>
      <c r="B3296" s="7">
        <v>45667</v>
      </c>
      <c r="C3296" s="5" t="s">
        <v>8</v>
      </c>
      <c r="D3296" s="6">
        <v>32</v>
      </c>
      <c r="E3296" s="20">
        <v>298</v>
      </c>
      <c r="F3296" s="6">
        <v>272</v>
      </c>
      <c r="G3296" s="6"/>
      <c r="H3296" s="6">
        <v>4295</v>
      </c>
      <c r="I3296" s="14">
        <f>SUMIF(Чек_позиція!D:D,Продаж!H3296,Чек_позиція!F:F)</f>
        <v>1280.95</v>
      </c>
      <c r="J3296" t="str">
        <f>VLOOKUP(D3296,Аптека!A:B,2,FALSE)</f>
        <v>Аптека №32</v>
      </c>
      <c r="K3296" t="str">
        <f t="shared" si="51"/>
        <v>нема рецепту</v>
      </c>
    </row>
    <row r="3297" spans="1:11">
      <c r="A3297" s="4">
        <v>3296</v>
      </c>
      <c r="B3297" s="7">
        <v>45787</v>
      </c>
      <c r="C3297" s="5" t="s">
        <v>2206</v>
      </c>
      <c r="D3297" s="6">
        <v>4</v>
      </c>
      <c r="E3297" s="20">
        <v>362</v>
      </c>
      <c r="F3297" s="6">
        <v>4</v>
      </c>
      <c r="G3297" s="6">
        <v>397</v>
      </c>
      <c r="H3297" s="6">
        <v>4296</v>
      </c>
      <c r="I3297" s="14">
        <f>SUMIF(Чек_позиція!D:D,Продаж!H3297,Чек_позиція!F:F)</f>
        <v>5792.25</v>
      </c>
      <c r="J3297" t="str">
        <f>VLOOKUP(D3297,Аптека!A:B,2,FALSE)</f>
        <v>Аптека №4</v>
      </c>
      <c r="K3297" t="str">
        <f t="shared" si="51"/>
        <v>є рецепт</v>
      </c>
    </row>
    <row r="3298" spans="1:11">
      <c r="A3298" s="4">
        <v>3297</v>
      </c>
      <c r="B3298" s="7">
        <v>45710</v>
      </c>
      <c r="C3298" s="5" t="s">
        <v>2206</v>
      </c>
      <c r="D3298" s="6">
        <v>33</v>
      </c>
      <c r="E3298" s="20">
        <v>109</v>
      </c>
      <c r="F3298" s="6">
        <v>213</v>
      </c>
      <c r="G3298" s="6">
        <v>441</v>
      </c>
      <c r="H3298" s="6">
        <v>4297</v>
      </c>
      <c r="I3298" s="14">
        <f>SUMIF(Чек_позиція!D:D,Продаж!H3298,Чек_позиція!F:F)</f>
        <v>5490.1500000000005</v>
      </c>
      <c r="J3298" t="str">
        <f>VLOOKUP(D3298,Аптека!A:B,2,FALSE)</f>
        <v>Аптека №33</v>
      </c>
      <c r="K3298" t="str">
        <f t="shared" si="51"/>
        <v>є рецепт</v>
      </c>
    </row>
    <row r="3299" spans="1:11">
      <c r="A3299" s="4">
        <v>3298</v>
      </c>
      <c r="B3299" s="7">
        <v>45740</v>
      </c>
      <c r="C3299" s="5" t="s">
        <v>8</v>
      </c>
      <c r="D3299" s="6">
        <v>13</v>
      </c>
      <c r="E3299" s="20"/>
      <c r="F3299" s="6">
        <v>73</v>
      </c>
      <c r="G3299" s="6"/>
      <c r="H3299" s="6">
        <v>4298</v>
      </c>
      <c r="I3299" s="14">
        <f>SUMIF(Чек_позиція!D:D,Продаж!H3299,Чек_позиція!F:F)</f>
        <v>2182.64</v>
      </c>
      <c r="J3299" t="str">
        <f>VLOOKUP(D3299,Аптека!A:B,2,FALSE)</f>
        <v>Аптека №13</v>
      </c>
      <c r="K3299" t="str">
        <f t="shared" si="51"/>
        <v>нема рецепту</v>
      </c>
    </row>
    <row r="3300" spans="1:11">
      <c r="A3300" s="4">
        <v>3299</v>
      </c>
      <c r="B3300" s="7">
        <v>45709</v>
      </c>
      <c r="C3300" s="5" t="s">
        <v>2206</v>
      </c>
      <c r="D3300" s="6">
        <v>45</v>
      </c>
      <c r="E3300" s="20">
        <v>532</v>
      </c>
      <c r="F3300" s="6">
        <v>105</v>
      </c>
      <c r="G3300" s="6">
        <v>117</v>
      </c>
      <c r="H3300" s="6">
        <v>4299</v>
      </c>
      <c r="I3300" s="14">
        <f>SUMIF(Чек_позиція!D:D,Продаж!H3300,Чек_позиція!F:F)</f>
        <v>875.85</v>
      </c>
      <c r="J3300" t="str">
        <f>VLOOKUP(D3300,Аптека!A:B,2,FALSE)</f>
        <v>Аптека №45</v>
      </c>
      <c r="K3300" t="str">
        <f t="shared" si="51"/>
        <v>є рецепт</v>
      </c>
    </row>
    <row r="3301" spans="1:11">
      <c r="A3301" s="4">
        <v>3300</v>
      </c>
      <c r="B3301" s="7">
        <v>45720</v>
      </c>
      <c r="C3301" s="5" t="s">
        <v>8</v>
      </c>
      <c r="D3301" s="6">
        <v>60</v>
      </c>
      <c r="E3301" s="20"/>
      <c r="F3301" s="6">
        <v>120</v>
      </c>
      <c r="G3301" s="6"/>
      <c r="H3301" s="6">
        <v>4300</v>
      </c>
      <c r="I3301" s="14">
        <f>SUMIF(Чек_позиція!D:D,Продаж!H3301,Чек_позиція!F:F)</f>
        <v>3735.4599999999996</v>
      </c>
      <c r="J3301" t="str">
        <f>VLOOKUP(D3301,Аптека!A:B,2,FALSE)</f>
        <v>Аптека №60</v>
      </c>
      <c r="K3301" t="str">
        <f t="shared" si="51"/>
        <v>нема рецепту</v>
      </c>
    </row>
    <row r="3302" spans="1:11">
      <c r="A3302" s="4">
        <v>3301</v>
      </c>
      <c r="B3302" s="7">
        <v>45709</v>
      </c>
      <c r="C3302" s="5" t="s">
        <v>2206</v>
      </c>
      <c r="D3302" s="6">
        <v>33</v>
      </c>
      <c r="E3302" s="20">
        <v>74</v>
      </c>
      <c r="F3302" s="6">
        <v>213</v>
      </c>
      <c r="G3302" s="6"/>
      <c r="H3302" s="6">
        <v>4301</v>
      </c>
      <c r="I3302" s="14">
        <f>SUMIF(Чек_позиція!D:D,Продаж!H3302,Чек_позиція!F:F)</f>
        <v>2465.9700000000003</v>
      </c>
      <c r="J3302" t="str">
        <f>VLOOKUP(D3302,Аптека!A:B,2,FALSE)</f>
        <v>Аптека №33</v>
      </c>
      <c r="K3302" t="str">
        <f t="shared" si="51"/>
        <v>нема рецепту</v>
      </c>
    </row>
    <row r="3303" spans="1:11">
      <c r="A3303" s="4">
        <v>3302</v>
      </c>
      <c r="B3303" s="7">
        <v>45753</v>
      </c>
      <c r="C3303" s="5" t="s">
        <v>2206</v>
      </c>
      <c r="D3303" s="6">
        <v>1</v>
      </c>
      <c r="E3303" s="20"/>
      <c r="F3303" s="6">
        <v>241</v>
      </c>
      <c r="G3303" s="6"/>
      <c r="H3303" s="6">
        <v>4302</v>
      </c>
      <c r="I3303" s="14">
        <f>SUMIF(Чек_позиція!D:D,Продаж!H3303,Чек_позиція!F:F)</f>
        <v>2955.68</v>
      </c>
      <c r="J3303" t="str">
        <f>VLOOKUP(D3303,Аптека!A:B,2,FALSE)</f>
        <v>Аптека №1</v>
      </c>
      <c r="K3303" t="str">
        <f t="shared" si="51"/>
        <v>нема рецепту</v>
      </c>
    </row>
    <row r="3304" spans="1:11">
      <c r="A3304" s="4">
        <v>3303</v>
      </c>
      <c r="B3304" s="7">
        <v>45733</v>
      </c>
      <c r="C3304" s="5" t="s">
        <v>2206</v>
      </c>
      <c r="D3304" s="6">
        <v>60</v>
      </c>
      <c r="E3304" s="20">
        <v>537</v>
      </c>
      <c r="F3304" s="6">
        <v>300</v>
      </c>
      <c r="G3304" s="6"/>
      <c r="H3304" s="6">
        <v>4303</v>
      </c>
      <c r="I3304" s="14">
        <f>SUMIF(Чек_позиція!D:D,Продаж!H3304,Чек_позиція!F:F)</f>
        <v>3992.46</v>
      </c>
      <c r="J3304" t="str">
        <f>VLOOKUP(D3304,Аптека!A:B,2,FALSE)</f>
        <v>Аптека №60</v>
      </c>
      <c r="K3304" t="str">
        <f t="shared" si="51"/>
        <v>нема рецепту</v>
      </c>
    </row>
    <row r="3305" spans="1:11">
      <c r="A3305" s="4">
        <v>3304</v>
      </c>
      <c r="B3305" s="7">
        <v>45692</v>
      </c>
      <c r="C3305" s="5" t="s">
        <v>8</v>
      </c>
      <c r="D3305" s="6">
        <v>57</v>
      </c>
      <c r="E3305" s="20">
        <v>458</v>
      </c>
      <c r="F3305" s="6">
        <v>357</v>
      </c>
      <c r="G3305" s="6"/>
      <c r="H3305" s="6">
        <v>4304</v>
      </c>
      <c r="I3305" s="14">
        <f>SUMIF(Чек_позиція!D:D,Продаж!H3305,Чек_позиція!F:F)</f>
        <v>5362.54</v>
      </c>
      <c r="J3305" t="str">
        <f>VLOOKUP(D3305,Аптека!A:B,2,FALSE)</f>
        <v>Аптека №57</v>
      </c>
      <c r="K3305" t="str">
        <f t="shared" si="51"/>
        <v>нема рецепту</v>
      </c>
    </row>
    <row r="3306" spans="1:11">
      <c r="A3306" s="4">
        <v>3305</v>
      </c>
      <c r="B3306" s="7">
        <v>45718</v>
      </c>
      <c r="C3306" s="5" t="s">
        <v>2206</v>
      </c>
      <c r="D3306" s="6">
        <v>44</v>
      </c>
      <c r="E3306" s="20">
        <v>138</v>
      </c>
      <c r="F3306" s="6">
        <v>224</v>
      </c>
      <c r="G3306" s="6"/>
      <c r="H3306" s="6">
        <v>4305</v>
      </c>
      <c r="I3306" s="14">
        <f>SUMIF(Чек_позиція!D:D,Продаж!H3306,Чек_позиція!F:F)</f>
        <v>3105.94</v>
      </c>
      <c r="J3306" t="str">
        <f>VLOOKUP(D3306,Аптека!A:B,2,FALSE)</f>
        <v>Аптека №44</v>
      </c>
      <c r="K3306" t="str">
        <f t="shared" si="51"/>
        <v>нема рецепту</v>
      </c>
    </row>
    <row r="3307" spans="1:11">
      <c r="A3307" s="4">
        <v>3306</v>
      </c>
      <c r="B3307" s="7">
        <v>45783</v>
      </c>
      <c r="C3307" s="5" t="s">
        <v>2206</v>
      </c>
      <c r="D3307" s="6">
        <v>34</v>
      </c>
      <c r="E3307" s="20">
        <v>433</v>
      </c>
      <c r="F3307" s="6">
        <v>394</v>
      </c>
      <c r="G3307" s="6"/>
      <c r="H3307" s="6">
        <v>4306</v>
      </c>
      <c r="I3307" s="14">
        <f>SUMIF(Чек_позиція!D:D,Продаж!H3307,Чек_позиція!F:F)</f>
        <v>3680.8900000000003</v>
      </c>
      <c r="J3307" t="str">
        <f>VLOOKUP(D3307,Аптека!A:B,2,FALSE)</f>
        <v>Аптека №34</v>
      </c>
      <c r="K3307" t="str">
        <f t="shared" si="51"/>
        <v>нема рецепту</v>
      </c>
    </row>
    <row r="3308" spans="1:11">
      <c r="A3308" s="4">
        <v>3307</v>
      </c>
      <c r="B3308" s="7">
        <v>45809</v>
      </c>
      <c r="C3308" s="5" t="s">
        <v>8</v>
      </c>
      <c r="D3308" s="6">
        <v>39</v>
      </c>
      <c r="E3308" s="20">
        <v>84</v>
      </c>
      <c r="F3308" s="6">
        <v>99</v>
      </c>
      <c r="G3308" s="6">
        <v>877</v>
      </c>
      <c r="H3308" s="6">
        <v>4307</v>
      </c>
      <c r="I3308" s="14">
        <f>SUMIF(Чек_позиція!D:D,Продаж!H3308,Чек_позиція!F:F)</f>
        <v>6382.9400000000005</v>
      </c>
      <c r="J3308" t="str">
        <f>VLOOKUP(D3308,Аптека!A:B,2,FALSE)</f>
        <v>Аптека №39</v>
      </c>
      <c r="K3308" t="str">
        <f t="shared" si="51"/>
        <v>є рецепт</v>
      </c>
    </row>
    <row r="3309" spans="1:11">
      <c r="A3309" s="4">
        <v>3308</v>
      </c>
      <c r="B3309" s="7">
        <v>45801</v>
      </c>
      <c r="C3309" s="5" t="s">
        <v>2206</v>
      </c>
      <c r="D3309" s="6">
        <v>57</v>
      </c>
      <c r="E3309" s="20">
        <v>34</v>
      </c>
      <c r="F3309" s="6">
        <v>117</v>
      </c>
      <c r="G3309" s="6"/>
      <c r="H3309" s="6">
        <v>4308</v>
      </c>
      <c r="I3309" s="14">
        <f>SUMIF(Чек_позиція!D:D,Продаж!H3309,Чек_позиція!F:F)</f>
        <v>1991.0700000000002</v>
      </c>
      <c r="J3309" t="str">
        <f>VLOOKUP(D3309,Аптека!A:B,2,FALSE)</f>
        <v>Аптека №57</v>
      </c>
      <c r="K3309" t="str">
        <f t="shared" si="51"/>
        <v>нема рецепту</v>
      </c>
    </row>
    <row r="3310" spans="1:11">
      <c r="A3310" s="4">
        <v>3309</v>
      </c>
      <c r="B3310" s="7">
        <v>45676</v>
      </c>
      <c r="C3310" s="5" t="s">
        <v>2206</v>
      </c>
      <c r="D3310" s="6">
        <v>30</v>
      </c>
      <c r="E3310" s="20"/>
      <c r="F3310" s="6">
        <v>210</v>
      </c>
      <c r="G3310" s="6"/>
      <c r="H3310" s="6">
        <v>4309</v>
      </c>
      <c r="I3310" s="14">
        <f>SUMIF(Чек_позиція!D:D,Продаж!H3310,Чек_позиція!F:F)</f>
        <v>349</v>
      </c>
      <c r="J3310" t="str">
        <f>VLOOKUP(D3310,Аптека!A:B,2,FALSE)</f>
        <v>Аптека №30</v>
      </c>
      <c r="K3310" t="str">
        <f t="shared" si="51"/>
        <v>нема рецепту</v>
      </c>
    </row>
    <row r="3311" spans="1:11">
      <c r="A3311" s="4">
        <v>3310</v>
      </c>
      <c r="B3311" s="7">
        <v>45660</v>
      </c>
      <c r="C3311" s="5" t="s">
        <v>8</v>
      </c>
      <c r="D3311" s="6">
        <v>57</v>
      </c>
      <c r="E3311" s="20">
        <v>433</v>
      </c>
      <c r="F3311" s="6">
        <v>237</v>
      </c>
      <c r="G3311" s="6"/>
      <c r="H3311" s="6">
        <v>4310</v>
      </c>
      <c r="I3311" s="14">
        <f>SUMIF(Чек_позиція!D:D,Продаж!H3311,Чек_позиція!F:F)</f>
        <v>491.01</v>
      </c>
      <c r="J3311" t="str">
        <f>VLOOKUP(D3311,Аптека!A:B,2,FALSE)</f>
        <v>Аптека №57</v>
      </c>
      <c r="K3311" t="str">
        <f t="shared" si="51"/>
        <v>нема рецепту</v>
      </c>
    </row>
    <row r="3312" spans="1:11">
      <c r="A3312" s="4">
        <v>3311</v>
      </c>
      <c r="B3312" s="7">
        <v>45678</v>
      </c>
      <c r="C3312" s="5" t="s">
        <v>2206</v>
      </c>
      <c r="D3312" s="6">
        <v>52</v>
      </c>
      <c r="E3312" s="20">
        <v>180</v>
      </c>
      <c r="F3312" s="6">
        <v>112</v>
      </c>
      <c r="G3312" s="6">
        <v>80</v>
      </c>
      <c r="H3312" s="6">
        <v>4311</v>
      </c>
      <c r="I3312" s="14">
        <f>SUMIF(Чек_позиція!D:D,Продаж!H3312,Чек_позиція!F:F)</f>
        <v>3186.13</v>
      </c>
      <c r="J3312" t="str">
        <f>VLOOKUP(D3312,Аптека!A:B,2,FALSE)</f>
        <v>Аптека №52</v>
      </c>
      <c r="K3312" t="str">
        <f t="shared" si="51"/>
        <v>є рецепт</v>
      </c>
    </row>
    <row r="3313" spans="1:11">
      <c r="A3313" s="4">
        <v>3312</v>
      </c>
      <c r="B3313" s="7">
        <v>45763</v>
      </c>
      <c r="C3313" s="5" t="s">
        <v>2206</v>
      </c>
      <c r="D3313" s="6">
        <v>50</v>
      </c>
      <c r="E3313" s="20">
        <v>246</v>
      </c>
      <c r="F3313" s="6">
        <v>110</v>
      </c>
      <c r="G3313" s="6"/>
      <c r="H3313" s="6">
        <v>4312</v>
      </c>
      <c r="I3313" s="14">
        <f>SUMIF(Чек_позиція!D:D,Продаж!H3313,Чек_позиція!F:F)</f>
        <v>2481.3100000000004</v>
      </c>
      <c r="J3313" t="str">
        <f>VLOOKUP(D3313,Аптека!A:B,2,FALSE)</f>
        <v>Аптека №50</v>
      </c>
      <c r="K3313" t="str">
        <f t="shared" si="51"/>
        <v>нема рецепту</v>
      </c>
    </row>
    <row r="3314" spans="1:11">
      <c r="A3314" s="4">
        <v>3313</v>
      </c>
      <c r="B3314" s="7">
        <v>45658</v>
      </c>
      <c r="C3314" s="5" t="s">
        <v>2206</v>
      </c>
      <c r="D3314" s="6">
        <v>12</v>
      </c>
      <c r="E3314" s="20">
        <v>69</v>
      </c>
      <c r="F3314" s="6">
        <v>252</v>
      </c>
      <c r="G3314" s="6"/>
      <c r="H3314" s="6">
        <v>4313</v>
      </c>
      <c r="I3314" s="14">
        <f>SUMIF(Чек_позиція!D:D,Продаж!H3314,Чек_позиція!F:F)</f>
        <v>6087.06</v>
      </c>
      <c r="J3314" t="str">
        <f>VLOOKUP(D3314,Аптека!A:B,2,FALSE)</f>
        <v>Аптека №12</v>
      </c>
      <c r="K3314" t="str">
        <f t="shared" si="51"/>
        <v>нема рецепту</v>
      </c>
    </row>
    <row r="3315" spans="1:11">
      <c r="A3315" s="4">
        <v>3314</v>
      </c>
      <c r="B3315" s="7">
        <v>45676</v>
      </c>
      <c r="C3315" s="5" t="s">
        <v>2206</v>
      </c>
      <c r="D3315" s="6">
        <v>53</v>
      </c>
      <c r="E3315" s="20"/>
      <c r="F3315" s="6">
        <v>53</v>
      </c>
      <c r="G3315" s="6"/>
      <c r="H3315" s="6">
        <v>4314</v>
      </c>
      <c r="I3315" s="14">
        <f>SUMIF(Чек_позиція!D:D,Продаж!H3315,Чек_позиція!F:F)</f>
        <v>2733.88</v>
      </c>
      <c r="J3315" t="str">
        <f>VLOOKUP(D3315,Аптека!A:B,2,FALSE)</f>
        <v>Аптека №53</v>
      </c>
      <c r="K3315" t="str">
        <f t="shared" si="51"/>
        <v>нема рецепту</v>
      </c>
    </row>
    <row r="3316" spans="1:11">
      <c r="A3316" s="4">
        <v>3315</v>
      </c>
      <c r="B3316" s="7">
        <v>45824</v>
      </c>
      <c r="C3316" s="5" t="s">
        <v>8</v>
      </c>
      <c r="D3316" s="6">
        <v>48</v>
      </c>
      <c r="E3316" s="20">
        <v>451</v>
      </c>
      <c r="F3316" s="6">
        <v>288</v>
      </c>
      <c r="G3316" s="6">
        <v>995</v>
      </c>
      <c r="H3316" s="6">
        <v>4315</v>
      </c>
      <c r="I3316" s="14">
        <f>SUMIF(Чек_позиція!D:D,Продаж!H3316,Чек_позиція!F:F)</f>
        <v>2908.12</v>
      </c>
      <c r="J3316" t="str">
        <f>VLOOKUP(D3316,Аптека!A:B,2,FALSE)</f>
        <v>Аптека №48</v>
      </c>
      <c r="K3316" t="str">
        <f t="shared" si="51"/>
        <v>є рецепт</v>
      </c>
    </row>
    <row r="3317" spans="1:11">
      <c r="A3317" s="4">
        <v>3316</v>
      </c>
      <c r="B3317" s="7">
        <v>45750</v>
      </c>
      <c r="C3317" s="5" t="s">
        <v>2206</v>
      </c>
      <c r="D3317" s="6">
        <v>1</v>
      </c>
      <c r="E3317" s="20">
        <v>272</v>
      </c>
      <c r="F3317" s="6">
        <v>181</v>
      </c>
      <c r="G3317" s="6"/>
      <c r="H3317" s="6">
        <v>4316</v>
      </c>
      <c r="I3317" s="14">
        <f>SUMIF(Чек_позиція!D:D,Продаж!H3317,Чек_позиція!F:F)</f>
        <v>8405.36</v>
      </c>
      <c r="J3317" t="str">
        <f>VLOOKUP(D3317,Аптека!A:B,2,FALSE)</f>
        <v>Аптека №1</v>
      </c>
      <c r="K3317" t="str">
        <f t="shared" si="51"/>
        <v>нема рецепту</v>
      </c>
    </row>
    <row r="3318" spans="1:11">
      <c r="A3318" s="4">
        <v>3317</v>
      </c>
      <c r="B3318" s="7">
        <v>45813</v>
      </c>
      <c r="C3318" s="5" t="s">
        <v>8</v>
      </c>
      <c r="D3318" s="6">
        <v>3</v>
      </c>
      <c r="E3318" s="20"/>
      <c r="F3318" s="6">
        <v>363</v>
      </c>
      <c r="G3318" s="6">
        <v>946</v>
      </c>
      <c r="H3318" s="6">
        <v>4317</v>
      </c>
      <c r="I3318" s="14">
        <f>SUMIF(Чек_позиція!D:D,Продаж!H3318,Чек_позиція!F:F)</f>
        <v>9711.7100000000009</v>
      </c>
      <c r="J3318" t="str">
        <f>VLOOKUP(D3318,Аптека!A:B,2,FALSE)</f>
        <v>Аптека №3</v>
      </c>
      <c r="K3318" t="str">
        <f t="shared" si="51"/>
        <v>є рецепт</v>
      </c>
    </row>
    <row r="3319" spans="1:11">
      <c r="A3319" s="4">
        <v>3318</v>
      </c>
      <c r="B3319" s="7">
        <v>45771</v>
      </c>
      <c r="C3319" s="5" t="s">
        <v>8</v>
      </c>
      <c r="D3319" s="6">
        <v>35</v>
      </c>
      <c r="E3319" s="20">
        <v>37</v>
      </c>
      <c r="F3319" s="6">
        <v>35</v>
      </c>
      <c r="G3319" s="6">
        <v>526</v>
      </c>
      <c r="H3319" s="6">
        <v>4318</v>
      </c>
      <c r="I3319" s="14">
        <f>SUMIF(Чек_позиція!D:D,Продаж!H3319,Чек_позиція!F:F)</f>
        <v>98.62</v>
      </c>
      <c r="J3319" t="str">
        <f>VLOOKUP(D3319,Аптека!A:B,2,FALSE)</f>
        <v>Аптека №35</v>
      </c>
      <c r="K3319" t="str">
        <f t="shared" si="51"/>
        <v>є рецепт</v>
      </c>
    </row>
    <row r="3320" spans="1:11">
      <c r="A3320" s="4">
        <v>3319</v>
      </c>
      <c r="B3320" s="7">
        <v>45700</v>
      </c>
      <c r="C3320" s="5" t="s">
        <v>2206</v>
      </c>
      <c r="D3320" s="6">
        <v>22</v>
      </c>
      <c r="E3320" s="20">
        <v>220</v>
      </c>
      <c r="F3320" s="6">
        <v>202</v>
      </c>
      <c r="G3320" s="6"/>
      <c r="H3320" s="6">
        <v>4319</v>
      </c>
      <c r="I3320" s="14">
        <f>SUMIF(Чек_позиція!D:D,Продаж!H3320,Чек_позиція!F:F)</f>
        <v>1218.92</v>
      </c>
      <c r="J3320" t="str">
        <f>VLOOKUP(D3320,Аптека!A:B,2,FALSE)</f>
        <v>Аптека №22</v>
      </c>
      <c r="K3320" t="str">
        <f t="shared" si="51"/>
        <v>нема рецепту</v>
      </c>
    </row>
    <row r="3321" spans="1:11">
      <c r="A3321" s="4">
        <v>3320</v>
      </c>
      <c r="B3321" s="7">
        <v>45723</v>
      </c>
      <c r="C3321" s="5" t="s">
        <v>2206</v>
      </c>
      <c r="D3321" s="6">
        <v>55</v>
      </c>
      <c r="E3321" s="20">
        <v>216</v>
      </c>
      <c r="F3321" s="6">
        <v>115</v>
      </c>
      <c r="G3321" s="6"/>
      <c r="H3321" s="6">
        <v>4320</v>
      </c>
      <c r="I3321" s="14">
        <f>SUMIF(Чек_позиція!D:D,Продаж!H3321,Чек_позиція!F:F)</f>
        <v>1805.12</v>
      </c>
      <c r="J3321" t="str">
        <f>VLOOKUP(D3321,Аптека!A:B,2,FALSE)</f>
        <v>Аптека №55</v>
      </c>
      <c r="K3321" t="str">
        <f t="shared" si="51"/>
        <v>нема рецепту</v>
      </c>
    </row>
    <row r="3322" spans="1:11">
      <c r="A3322" s="4">
        <v>3321</v>
      </c>
      <c r="B3322" s="7">
        <v>45711</v>
      </c>
      <c r="C3322" s="5" t="s">
        <v>2206</v>
      </c>
      <c r="D3322" s="6">
        <v>42</v>
      </c>
      <c r="E3322" s="20">
        <v>164</v>
      </c>
      <c r="F3322" s="6">
        <v>162</v>
      </c>
      <c r="G3322" s="6"/>
      <c r="H3322" s="6">
        <v>4321</v>
      </c>
      <c r="I3322" s="14">
        <f>SUMIF(Чек_позиція!D:D,Продаж!H3322,Чек_позиція!F:F)</f>
        <v>3731.65</v>
      </c>
      <c r="J3322" t="str">
        <f>VLOOKUP(D3322,Аптека!A:B,2,FALSE)</f>
        <v>Аптека №42</v>
      </c>
      <c r="K3322" t="str">
        <f t="shared" si="51"/>
        <v>нема рецепту</v>
      </c>
    </row>
    <row r="3323" spans="1:11">
      <c r="A3323" s="4">
        <v>3322</v>
      </c>
      <c r="B3323" s="7">
        <v>45804</v>
      </c>
      <c r="C3323" s="5" t="s">
        <v>8</v>
      </c>
      <c r="D3323" s="6">
        <v>22</v>
      </c>
      <c r="E3323" s="20">
        <v>1</v>
      </c>
      <c r="F3323" s="6">
        <v>142</v>
      </c>
      <c r="G3323" s="6"/>
      <c r="H3323" s="6">
        <v>4322</v>
      </c>
      <c r="I3323" s="14">
        <f>SUMIF(Чек_позиція!D:D,Продаж!H3323,Чек_позиція!F:F)</f>
        <v>1284.1500000000001</v>
      </c>
      <c r="J3323" t="str">
        <f>VLOOKUP(D3323,Аптека!A:B,2,FALSE)</f>
        <v>Аптека №22</v>
      </c>
      <c r="K3323" t="str">
        <f t="shared" si="51"/>
        <v>нема рецепту</v>
      </c>
    </row>
    <row r="3324" spans="1:11">
      <c r="A3324" s="4">
        <v>3323</v>
      </c>
      <c r="B3324" s="7">
        <v>45818</v>
      </c>
      <c r="C3324" s="5" t="s">
        <v>2206</v>
      </c>
      <c r="D3324" s="6">
        <v>3</v>
      </c>
      <c r="E3324" s="20"/>
      <c r="F3324" s="6">
        <v>3</v>
      </c>
      <c r="G3324" s="6"/>
      <c r="H3324" s="6">
        <v>4323</v>
      </c>
      <c r="I3324" s="14">
        <f>SUMIF(Чек_позиція!D:D,Продаж!H3324,Чек_позиція!F:F)</f>
        <v>2223.09</v>
      </c>
      <c r="J3324" t="str">
        <f>VLOOKUP(D3324,Аптека!A:B,2,FALSE)</f>
        <v>Аптека №3</v>
      </c>
      <c r="K3324" t="str">
        <f t="shared" si="51"/>
        <v>нема рецепту</v>
      </c>
    </row>
    <row r="3325" spans="1:11">
      <c r="A3325" s="4">
        <v>3324</v>
      </c>
      <c r="B3325" s="7">
        <v>45730</v>
      </c>
      <c r="C3325" s="5" t="s">
        <v>2206</v>
      </c>
      <c r="D3325" s="6">
        <v>28</v>
      </c>
      <c r="E3325" s="20"/>
      <c r="F3325" s="6">
        <v>148</v>
      </c>
      <c r="G3325" s="6"/>
      <c r="H3325" s="6">
        <v>4324</v>
      </c>
      <c r="I3325" s="14">
        <f>SUMIF(Чек_позиція!D:D,Продаж!H3325,Чек_позиція!F:F)</f>
        <v>6570.6900000000005</v>
      </c>
      <c r="J3325" t="str">
        <f>VLOOKUP(D3325,Аптека!A:B,2,FALSE)</f>
        <v>Аптека №28</v>
      </c>
      <c r="K3325" t="str">
        <f t="shared" si="51"/>
        <v>нема рецепту</v>
      </c>
    </row>
    <row r="3326" spans="1:11">
      <c r="A3326" s="4">
        <v>3325</v>
      </c>
      <c r="B3326" s="7">
        <v>45760</v>
      </c>
      <c r="C3326" s="5" t="s">
        <v>2206</v>
      </c>
      <c r="D3326" s="6">
        <v>44</v>
      </c>
      <c r="E3326" s="20">
        <v>449</v>
      </c>
      <c r="F3326" s="6">
        <v>224</v>
      </c>
      <c r="G3326" s="6"/>
      <c r="H3326" s="6">
        <v>4325</v>
      </c>
      <c r="I3326" s="14">
        <f>SUMIF(Чек_позиція!D:D,Продаж!H3326,Чек_позиція!F:F)</f>
        <v>1063.24</v>
      </c>
      <c r="J3326" t="str">
        <f>VLOOKUP(D3326,Аптека!A:B,2,FALSE)</f>
        <v>Аптека №44</v>
      </c>
      <c r="K3326" t="str">
        <f t="shared" si="51"/>
        <v>нема рецепту</v>
      </c>
    </row>
    <row r="3327" spans="1:11">
      <c r="A3327" s="4">
        <v>3326</v>
      </c>
      <c r="B3327" s="7">
        <v>45737</v>
      </c>
      <c r="C3327" s="5" t="s">
        <v>2206</v>
      </c>
      <c r="D3327" s="6">
        <v>15</v>
      </c>
      <c r="E3327" s="20">
        <v>424</v>
      </c>
      <c r="F3327" s="6">
        <v>135</v>
      </c>
      <c r="G3327" s="6"/>
      <c r="H3327" s="6">
        <v>4326</v>
      </c>
      <c r="I3327" s="14">
        <f>SUMIF(Чек_позиція!D:D,Продаж!H3327,Чек_позиція!F:F)</f>
        <v>2954.66</v>
      </c>
      <c r="J3327" t="str">
        <f>VLOOKUP(D3327,Аптека!A:B,2,FALSE)</f>
        <v>Аптека №15</v>
      </c>
      <c r="K3327" t="str">
        <f t="shared" si="51"/>
        <v>нема рецепту</v>
      </c>
    </row>
    <row r="3328" spans="1:11">
      <c r="A3328" s="4">
        <v>3327</v>
      </c>
      <c r="B3328" s="7">
        <v>45659</v>
      </c>
      <c r="C3328" s="5" t="s">
        <v>2206</v>
      </c>
      <c r="D3328" s="6">
        <v>42</v>
      </c>
      <c r="E3328" s="20">
        <v>502</v>
      </c>
      <c r="F3328" s="6">
        <v>342</v>
      </c>
      <c r="G3328" s="6"/>
      <c r="H3328" s="6">
        <v>4327</v>
      </c>
      <c r="I3328" s="14">
        <f>SUMIF(Чек_позиція!D:D,Продаж!H3328,Чек_позиція!F:F)</f>
        <v>728.12</v>
      </c>
      <c r="J3328" t="str">
        <f>VLOOKUP(D3328,Аптека!A:B,2,FALSE)</f>
        <v>Аптека №42</v>
      </c>
      <c r="K3328" t="str">
        <f t="shared" si="51"/>
        <v>нема рецепту</v>
      </c>
    </row>
    <row r="3329" spans="1:11">
      <c r="A3329" s="4">
        <v>3328</v>
      </c>
      <c r="B3329" s="7">
        <v>45791</v>
      </c>
      <c r="C3329" s="5" t="s">
        <v>2206</v>
      </c>
      <c r="D3329" s="6">
        <v>31</v>
      </c>
      <c r="E3329" s="20">
        <v>442</v>
      </c>
      <c r="F3329" s="6">
        <v>151</v>
      </c>
      <c r="G3329" s="6"/>
      <c r="H3329" s="6">
        <v>4328</v>
      </c>
      <c r="I3329" s="14">
        <f>SUMIF(Чек_позиція!D:D,Продаж!H3329,Чек_позиція!F:F)</f>
        <v>4029.08</v>
      </c>
      <c r="J3329" t="str">
        <f>VLOOKUP(D3329,Аптека!A:B,2,FALSE)</f>
        <v>Аптека №31</v>
      </c>
      <c r="K3329" t="str">
        <f t="shared" si="51"/>
        <v>нема рецепту</v>
      </c>
    </row>
    <row r="3330" spans="1:11">
      <c r="A3330" s="4">
        <v>3329</v>
      </c>
      <c r="B3330" s="7">
        <v>45695</v>
      </c>
      <c r="C3330" s="5" t="s">
        <v>8</v>
      </c>
      <c r="D3330" s="6">
        <v>27</v>
      </c>
      <c r="E3330" s="20">
        <v>426</v>
      </c>
      <c r="F3330" s="6">
        <v>267</v>
      </c>
      <c r="G3330" s="6"/>
      <c r="H3330" s="6">
        <v>4329</v>
      </c>
      <c r="I3330" s="14">
        <f>SUMIF(Чек_позиція!D:D,Продаж!H3330,Чек_позиція!F:F)</f>
        <v>4002.42</v>
      </c>
      <c r="J3330" t="str">
        <f>VLOOKUP(D3330,Аптека!A:B,2,FALSE)</f>
        <v>Аптека №27</v>
      </c>
      <c r="K3330" t="str">
        <f t="shared" si="51"/>
        <v>нема рецепту</v>
      </c>
    </row>
    <row r="3331" spans="1:11">
      <c r="A3331" s="4">
        <v>3330</v>
      </c>
      <c r="B3331" s="7">
        <v>45761</v>
      </c>
      <c r="C3331" s="5" t="s">
        <v>2206</v>
      </c>
      <c r="D3331" s="6">
        <v>22</v>
      </c>
      <c r="E3331" s="20"/>
      <c r="F3331" s="6">
        <v>262</v>
      </c>
      <c r="G3331" s="6">
        <v>1269</v>
      </c>
      <c r="H3331" s="6">
        <v>4330</v>
      </c>
      <c r="I3331" s="14">
        <f>SUMIF(Чек_позиція!D:D,Продаж!H3331,Чек_позиція!F:F)</f>
        <v>4288.46</v>
      </c>
      <c r="J3331" t="str">
        <f>VLOOKUP(D3331,Аптека!A:B,2,FALSE)</f>
        <v>Аптека №22</v>
      </c>
      <c r="K3331" t="str">
        <f t="shared" ref="K3331:K3394" si="52">IF(G3331="", "нема рецепту","є рецепт")</f>
        <v>є рецепт</v>
      </c>
    </row>
    <row r="3332" spans="1:11">
      <c r="A3332" s="4">
        <v>3331</v>
      </c>
      <c r="B3332" s="7">
        <v>45751</v>
      </c>
      <c r="C3332" s="5" t="s">
        <v>2206</v>
      </c>
      <c r="D3332" s="6">
        <v>5</v>
      </c>
      <c r="E3332" s="20">
        <v>71</v>
      </c>
      <c r="F3332" s="6">
        <v>5</v>
      </c>
      <c r="G3332" s="6"/>
      <c r="H3332" s="6">
        <v>4331</v>
      </c>
      <c r="I3332" s="14">
        <f>SUMIF(Чек_позиція!D:D,Продаж!H3332,Чек_позиція!F:F)</f>
        <v>7825.9800000000005</v>
      </c>
      <c r="J3332" t="str">
        <f>VLOOKUP(D3332,Аптека!A:B,2,FALSE)</f>
        <v>Аптека №5</v>
      </c>
      <c r="K3332" t="str">
        <f t="shared" si="52"/>
        <v>нема рецепту</v>
      </c>
    </row>
    <row r="3333" spans="1:11">
      <c r="A3333" s="4">
        <v>3332</v>
      </c>
      <c r="B3333" s="7">
        <v>45719</v>
      </c>
      <c r="C3333" s="5" t="s">
        <v>2206</v>
      </c>
      <c r="D3333" s="6">
        <v>41</v>
      </c>
      <c r="E3333" s="20">
        <v>179</v>
      </c>
      <c r="F3333" s="6">
        <v>221</v>
      </c>
      <c r="G3333" s="6"/>
      <c r="H3333" s="6">
        <v>4332</v>
      </c>
      <c r="I3333" s="14">
        <f>SUMIF(Чек_позиція!D:D,Продаж!H3333,Чек_позиція!F:F)</f>
        <v>4904.869999999999</v>
      </c>
      <c r="J3333" t="str">
        <f>VLOOKUP(D3333,Аптека!A:B,2,FALSE)</f>
        <v>Аптека №41</v>
      </c>
      <c r="K3333" t="str">
        <f t="shared" si="52"/>
        <v>нема рецепту</v>
      </c>
    </row>
    <row r="3334" spans="1:11">
      <c r="A3334" s="4">
        <v>3333</v>
      </c>
      <c r="B3334" s="7">
        <v>45789</v>
      </c>
      <c r="C3334" s="5" t="s">
        <v>8</v>
      </c>
      <c r="D3334" s="6">
        <v>30</v>
      </c>
      <c r="E3334" s="20">
        <v>479</v>
      </c>
      <c r="F3334" s="6">
        <v>150</v>
      </c>
      <c r="G3334" s="6"/>
      <c r="H3334" s="6">
        <v>4333</v>
      </c>
      <c r="I3334" s="14">
        <f>SUMIF(Чек_позиція!D:D,Продаж!H3334,Чек_позиція!F:F)</f>
        <v>5218.67</v>
      </c>
      <c r="J3334" t="str">
        <f>VLOOKUP(D3334,Аптека!A:B,2,FALSE)</f>
        <v>Аптека №30</v>
      </c>
      <c r="K3334" t="str">
        <f t="shared" si="52"/>
        <v>нема рецепту</v>
      </c>
    </row>
    <row r="3335" spans="1:11">
      <c r="A3335" s="4">
        <v>3334</v>
      </c>
      <c r="B3335" s="7">
        <v>45683</v>
      </c>
      <c r="C3335" s="5" t="s">
        <v>2206</v>
      </c>
      <c r="D3335" s="6">
        <v>19</v>
      </c>
      <c r="E3335" s="20"/>
      <c r="F3335" s="6">
        <v>79</v>
      </c>
      <c r="G3335" s="6">
        <v>1167</v>
      </c>
      <c r="H3335" s="6">
        <v>4334</v>
      </c>
      <c r="I3335" s="14">
        <f>SUMIF(Чек_позиція!D:D,Продаж!H3335,Чек_позиція!F:F)</f>
        <v>1746</v>
      </c>
      <c r="J3335" t="str">
        <f>VLOOKUP(D3335,Аптека!A:B,2,FALSE)</f>
        <v>Аптека №19</v>
      </c>
      <c r="K3335" t="str">
        <f t="shared" si="52"/>
        <v>є рецепт</v>
      </c>
    </row>
    <row r="3336" spans="1:11">
      <c r="A3336" s="4">
        <v>3335</v>
      </c>
      <c r="B3336" s="7">
        <v>45791</v>
      </c>
      <c r="C3336" s="5" t="s">
        <v>8</v>
      </c>
      <c r="D3336" s="6">
        <v>51</v>
      </c>
      <c r="E3336" s="20">
        <v>355</v>
      </c>
      <c r="F3336" s="6">
        <v>231</v>
      </c>
      <c r="G3336" s="6"/>
      <c r="H3336" s="6">
        <v>4335</v>
      </c>
      <c r="I3336" s="14">
        <f>SUMIF(Чек_позиція!D:D,Продаж!H3336,Чек_позиція!F:F)</f>
        <v>5176.4199999999992</v>
      </c>
      <c r="J3336" t="str">
        <f>VLOOKUP(D3336,Аптека!A:B,2,FALSE)</f>
        <v>Аптека №51</v>
      </c>
      <c r="K3336" t="str">
        <f t="shared" si="52"/>
        <v>нема рецепту</v>
      </c>
    </row>
    <row r="3337" spans="1:11">
      <c r="A3337" s="4">
        <v>3336</v>
      </c>
      <c r="B3337" s="7">
        <v>45717</v>
      </c>
      <c r="C3337" s="5" t="s">
        <v>2206</v>
      </c>
      <c r="D3337" s="6">
        <v>5</v>
      </c>
      <c r="E3337" s="20"/>
      <c r="F3337" s="6">
        <v>305</v>
      </c>
      <c r="G3337" s="6"/>
      <c r="H3337" s="6">
        <v>4336</v>
      </c>
      <c r="I3337" s="14">
        <f>SUMIF(Чек_позиція!D:D,Продаж!H3337,Чек_позиція!F:F)</f>
        <v>3703.68</v>
      </c>
      <c r="J3337" t="str">
        <f>VLOOKUP(D3337,Аптека!A:B,2,FALSE)</f>
        <v>Аптека №5</v>
      </c>
      <c r="K3337" t="str">
        <f t="shared" si="52"/>
        <v>нема рецепту</v>
      </c>
    </row>
    <row r="3338" spans="1:11">
      <c r="A3338" s="4">
        <v>3337</v>
      </c>
      <c r="B3338" s="7">
        <v>45813</v>
      </c>
      <c r="C3338" s="5" t="s">
        <v>2206</v>
      </c>
      <c r="D3338" s="6">
        <v>9</v>
      </c>
      <c r="E3338" s="20"/>
      <c r="F3338" s="6">
        <v>9</v>
      </c>
      <c r="G3338" s="6"/>
      <c r="H3338" s="6">
        <v>4337</v>
      </c>
      <c r="I3338" s="14">
        <f>SUMIF(Чек_позиція!D:D,Продаж!H3338,Чек_позиція!F:F)</f>
        <v>4011.21</v>
      </c>
      <c r="J3338" t="str">
        <f>VLOOKUP(D3338,Аптека!A:B,2,FALSE)</f>
        <v>Аптека №9</v>
      </c>
      <c r="K3338" t="str">
        <f t="shared" si="52"/>
        <v>нема рецепту</v>
      </c>
    </row>
    <row r="3339" spans="1:11">
      <c r="A3339" s="4">
        <v>3338</v>
      </c>
      <c r="B3339" s="7">
        <v>45706</v>
      </c>
      <c r="C3339" s="5" t="s">
        <v>8</v>
      </c>
      <c r="D3339" s="6">
        <v>56</v>
      </c>
      <c r="E3339" s="20"/>
      <c r="F3339" s="6">
        <v>56</v>
      </c>
      <c r="G3339" s="6"/>
      <c r="H3339" s="6">
        <v>4338</v>
      </c>
      <c r="I3339" s="14">
        <f>SUMIF(Чек_позиція!D:D,Продаж!H3339,Чек_позиція!F:F)</f>
        <v>3038.12</v>
      </c>
      <c r="J3339" t="str">
        <f>VLOOKUP(D3339,Аптека!A:B,2,FALSE)</f>
        <v>Аптека №56</v>
      </c>
      <c r="K3339" t="str">
        <f t="shared" si="52"/>
        <v>нема рецепту</v>
      </c>
    </row>
    <row r="3340" spans="1:11">
      <c r="A3340" s="4">
        <v>3339</v>
      </c>
      <c r="B3340" s="7">
        <v>45784</v>
      </c>
      <c r="C3340" s="5" t="s">
        <v>2206</v>
      </c>
      <c r="D3340" s="6">
        <v>50</v>
      </c>
      <c r="E3340" s="20"/>
      <c r="F3340" s="6">
        <v>170</v>
      </c>
      <c r="G3340" s="6"/>
      <c r="H3340" s="6">
        <v>4339</v>
      </c>
      <c r="I3340" s="14">
        <f>SUMIF(Чек_позиція!D:D,Продаж!H3340,Чек_позиція!F:F)</f>
        <v>3526.98</v>
      </c>
      <c r="J3340" t="str">
        <f>VLOOKUP(D3340,Аптека!A:B,2,FALSE)</f>
        <v>Аптека №50</v>
      </c>
      <c r="K3340" t="str">
        <f t="shared" si="52"/>
        <v>нема рецепту</v>
      </c>
    </row>
    <row r="3341" spans="1:11">
      <c r="A3341" s="4">
        <v>3340</v>
      </c>
      <c r="B3341" s="7">
        <v>45720</v>
      </c>
      <c r="C3341" s="5" t="s">
        <v>2206</v>
      </c>
      <c r="D3341" s="6">
        <v>34</v>
      </c>
      <c r="E3341" s="20">
        <v>261</v>
      </c>
      <c r="F3341" s="6">
        <v>34</v>
      </c>
      <c r="G3341" s="6"/>
      <c r="H3341" s="6">
        <v>4340</v>
      </c>
      <c r="I3341" s="14">
        <f>SUMIF(Чек_позиція!D:D,Продаж!H3341,Чек_позиція!F:F)</f>
        <v>2073.38</v>
      </c>
      <c r="J3341" t="str">
        <f>VLOOKUP(D3341,Аптека!A:B,2,FALSE)</f>
        <v>Аптека №34</v>
      </c>
      <c r="K3341" t="str">
        <f t="shared" si="52"/>
        <v>нема рецепту</v>
      </c>
    </row>
    <row r="3342" spans="1:11">
      <c r="A3342" s="4">
        <v>3341</v>
      </c>
      <c r="B3342" s="7">
        <v>45743</v>
      </c>
      <c r="C3342" s="5" t="s">
        <v>2206</v>
      </c>
      <c r="D3342" s="6">
        <v>58</v>
      </c>
      <c r="E3342" s="20">
        <v>335</v>
      </c>
      <c r="F3342" s="6">
        <v>358</v>
      </c>
      <c r="G3342" s="6"/>
      <c r="H3342" s="6">
        <v>4341</v>
      </c>
      <c r="I3342" s="14">
        <f>SUMIF(Чек_позиція!D:D,Продаж!H3342,Чек_позиція!F:F)</f>
        <v>3208.7400000000002</v>
      </c>
      <c r="J3342" t="str">
        <f>VLOOKUP(D3342,Аптека!A:B,2,FALSE)</f>
        <v>Аптека №58</v>
      </c>
      <c r="K3342" t="str">
        <f t="shared" si="52"/>
        <v>нема рецепту</v>
      </c>
    </row>
    <row r="3343" spans="1:11">
      <c r="A3343" s="4">
        <v>3342</v>
      </c>
      <c r="B3343" s="7">
        <v>45764</v>
      </c>
      <c r="C3343" s="5" t="s">
        <v>8</v>
      </c>
      <c r="D3343" s="6">
        <v>23</v>
      </c>
      <c r="E3343" s="20">
        <v>363</v>
      </c>
      <c r="F3343" s="6">
        <v>383</v>
      </c>
      <c r="G3343" s="6"/>
      <c r="H3343" s="6">
        <v>4342</v>
      </c>
      <c r="I3343" s="14">
        <f>SUMIF(Чек_позиція!D:D,Продаж!H3343,Чек_позиція!F:F)</f>
        <v>4827.9500000000007</v>
      </c>
      <c r="J3343" t="str">
        <f>VLOOKUP(D3343,Аптека!A:B,2,FALSE)</f>
        <v>Аптека №23</v>
      </c>
      <c r="K3343" t="str">
        <f t="shared" si="52"/>
        <v>нема рецепту</v>
      </c>
    </row>
    <row r="3344" spans="1:11">
      <c r="A3344" s="4">
        <v>3343</v>
      </c>
      <c r="B3344" s="7">
        <v>45764</v>
      </c>
      <c r="C3344" s="5" t="s">
        <v>2206</v>
      </c>
      <c r="D3344" s="6">
        <v>29</v>
      </c>
      <c r="E3344" s="20">
        <v>224</v>
      </c>
      <c r="F3344" s="6">
        <v>149</v>
      </c>
      <c r="G3344" s="6">
        <v>217</v>
      </c>
      <c r="H3344" s="6">
        <v>4343</v>
      </c>
      <c r="I3344" s="14">
        <f>SUMIF(Чек_позиція!D:D,Продаж!H3344,Чек_позиція!F:F)</f>
        <v>5563.22</v>
      </c>
      <c r="J3344" t="str">
        <f>VLOOKUP(D3344,Аптека!A:B,2,FALSE)</f>
        <v>Аптека №29</v>
      </c>
      <c r="K3344" t="str">
        <f t="shared" si="52"/>
        <v>є рецепт</v>
      </c>
    </row>
    <row r="3345" spans="1:11">
      <c r="A3345" s="4">
        <v>3344</v>
      </c>
      <c r="B3345" s="7">
        <v>45741</v>
      </c>
      <c r="C3345" s="5" t="s">
        <v>2206</v>
      </c>
      <c r="D3345" s="6">
        <v>48</v>
      </c>
      <c r="E3345" s="20">
        <v>395</v>
      </c>
      <c r="F3345" s="6">
        <v>168</v>
      </c>
      <c r="G3345" s="6"/>
      <c r="H3345" s="6">
        <v>4344</v>
      </c>
      <c r="I3345" s="14">
        <f>SUMIF(Чек_позиція!D:D,Продаж!H3345,Чек_позиція!F:F)</f>
        <v>4807.55</v>
      </c>
      <c r="J3345" t="str">
        <f>VLOOKUP(D3345,Аптека!A:B,2,FALSE)</f>
        <v>Аптека №48</v>
      </c>
      <c r="K3345" t="str">
        <f t="shared" si="52"/>
        <v>нема рецепту</v>
      </c>
    </row>
    <row r="3346" spans="1:11">
      <c r="A3346" s="4">
        <v>3345</v>
      </c>
      <c r="B3346" s="7">
        <v>45659</v>
      </c>
      <c r="C3346" s="5" t="s">
        <v>2206</v>
      </c>
      <c r="D3346" s="6">
        <v>19</v>
      </c>
      <c r="E3346" s="20">
        <v>460</v>
      </c>
      <c r="F3346" s="6">
        <v>319</v>
      </c>
      <c r="G3346" s="6"/>
      <c r="H3346" s="6">
        <v>4345</v>
      </c>
      <c r="I3346" s="14">
        <f>SUMIF(Чек_позиція!D:D,Продаж!H3346,Чек_позиція!F:F)</f>
        <v>2326.2800000000002</v>
      </c>
      <c r="J3346" t="str">
        <f>VLOOKUP(D3346,Аптека!A:B,2,FALSE)</f>
        <v>Аптека №19</v>
      </c>
      <c r="K3346" t="str">
        <f t="shared" si="52"/>
        <v>нема рецепту</v>
      </c>
    </row>
    <row r="3347" spans="1:11">
      <c r="A3347" s="4">
        <v>3346</v>
      </c>
      <c r="B3347" s="7">
        <v>45698</v>
      </c>
      <c r="C3347" s="5" t="s">
        <v>8</v>
      </c>
      <c r="D3347" s="6">
        <v>41</v>
      </c>
      <c r="E3347" s="20"/>
      <c r="F3347" s="6">
        <v>281</v>
      </c>
      <c r="G3347" s="6">
        <v>1039</v>
      </c>
      <c r="H3347" s="6">
        <v>4346</v>
      </c>
      <c r="I3347" s="14">
        <f>SUMIF(Чек_позиція!D:D,Продаж!H3347,Чек_позиція!F:F)</f>
        <v>8920.84</v>
      </c>
      <c r="J3347" t="str">
        <f>VLOOKUP(D3347,Аптека!A:B,2,FALSE)</f>
        <v>Аптека №41</v>
      </c>
      <c r="K3347" t="str">
        <f t="shared" si="52"/>
        <v>є рецепт</v>
      </c>
    </row>
    <row r="3348" spans="1:11">
      <c r="A3348" s="4">
        <v>3347</v>
      </c>
      <c r="B3348" s="7">
        <v>45721</v>
      </c>
      <c r="C3348" s="5" t="s">
        <v>8</v>
      </c>
      <c r="D3348" s="6">
        <v>12</v>
      </c>
      <c r="E3348" s="20">
        <v>427</v>
      </c>
      <c r="F3348" s="6">
        <v>192</v>
      </c>
      <c r="G3348" s="6">
        <v>545</v>
      </c>
      <c r="H3348" s="6">
        <v>4347</v>
      </c>
      <c r="I3348" s="14">
        <f>SUMIF(Чек_позиція!D:D,Продаж!H3348,Чек_позиція!F:F)</f>
        <v>3129.8</v>
      </c>
      <c r="J3348" t="str">
        <f>VLOOKUP(D3348,Аптека!A:B,2,FALSE)</f>
        <v>Аптека №12</v>
      </c>
      <c r="K3348" t="str">
        <f t="shared" si="52"/>
        <v>є рецепт</v>
      </c>
    </row>
    <row r="3349" spans="1:11">
      <c r="A3349" s="4">
        <v>3348</v>
      </c>
      <c r="B3349" s="7">
        <v>45668</v>
      </c>
      <c r="C3349" s="5" t="s">
        <v>8</v>
      </c>
      <c r="D3349" s="6">
        <v>21</v>
      </c>
      <c r="E3349" s="20">
        <v>84</v>
      </c>
      <c r="F3349" s="6">
        <v>321</v>
      </c>
      <c r="G3349" s="6"/>
      <c r="H3349" s="6">
        <v>4348</v>
      </c>
      <c r="I3349" s="14">
        <f>SUMIF(Чек_позиція!D:D,Продаж!H3349,Чек_позиція!F:F)</f>
        <v>1728.5700000000002</v>
      </c>
      <c r="J3349" t="str">
        <f>VLOOKUP(D3349,Аптека!A:B,2,FALSE)</f>
        <v>Аптека №21</v>
      </c>
      <c r="K3349" t="str">
        <f t="shared" si="52"/>
        <v>нема рецепту</v>
      </c>
    </row>
    <row r="3350" spans="1:11">
      <c r="A3350" s="4">
        <v>3349</v>
      </c>
      <c r="B3350" s="7">
        <v>45680</v>
      </c>
      <c r="C3350" s="5" t="s">
        <v>2206</v>
      </c>
      <c r="D3350" s="6">
        <v>9</v>
      </c>
      <c r="E3350" s="20">
        <v>56</v>
      </c>
      <c r="F3350" s="6">
        <v>9</v>
      </c>
      <c r="G3350" s="6">
        <v>10</v>
      </c>
      <c r="H3350" s="6">
        <v>4349</v>
      </c>
      <c r="I3350" s="14">
        <f>SUMIF(Чек_позиція!D:D,Продаж!H3350,Чек_позиція!F:F)</f>
        <v>2423.48</v>
      </c>
      <c r="J3350" t="str">
        <f>VLOOKUP(D3350,Аптека!A:B,2,FALSE)</f>
        <v>Аптека №9</v>
      </c>
      <c r="K3350" t="str">
        <f t="shared" si="52"/>
        <v>є рецепт</v>
      </c>
    </row>
    <row r="3351" spans="1:11">
      <c r="A3351" s="4">
        <v>3350</v>
      </c>
      <c r="B3351" s="7">
        <v>45819</v>
      </c>
      <c r="C3351" s="5" t="s">
        <v>2206</v>
      </c>
      <c r="D3351" s="6">
        <v>59</v>
      </c>
      <c r="E3351" s="20">
        <v>479</v>
      </c>
      <c r="F3351" s="6">
        <v>239</v>
      </c>
      <c r="G3351" s="6"/>
      <c r="H3351" s="6">
        <v>4350</v>
      </c>
      <c r="I3351" s="14">
        <f>SUMIF(Чек_позиція!D:D,Продаж!H3351,Чек_позиція!F:F)</f>
        <v>1274.44</v>
      </c>
      <c r="J3351" t="str">
        <f>VLOOKUP(D3351,Аптека!A:B,2,FALSE)</f>
        <v>Аптека №59</v>
      </c>
      <c r="K3351" t="str">
        <f t="shared" si="52"/>
        <v>нема рецепту</v>
      </c>
    </row>
    <row r="3352" spans="1:11">
      <c r="A3352" s="4">
        <v>3351</v>
      </c>
      <c r="B3352" s="7">
        <v>45678</v>
      </c>
      <c r="C3352" s="5" t="s">
        <v>8</v>
      </c>
      <c r="D3352" s="6">
        <v>51</v>
      </c>
      <c r="E3352" s="20"/>
      <c r="F3352" s="6">
        <v>51</v>
      </c>
      <c r="G3352" s="6"/>
      <c r="H3352" s="6">
        <v>4351</v>
      </c>
      <c r="I3352" s="14">
        <f>SUMIF(Чек_позиція!D:D,Продаж!H3352,Чек_позиція!F:F)</f>
        <v>4942.2199999999993</v>
      </c>
      <c r="J3352" t="str">
        <f>VLOOKUP(D3352,Аптека!A:B,2,FALSE)</f>
        <v>Аптека №51</v>
      </c>
      <c r="K3352" t="str">
        <f t="shared" si="52"/>
        <v>нема рецепту</v>
      </c>
    </row>
    <row r="3353" spans="1:11">
      <c r="A3353" s="4">
        <v>3352</v>
      </c>
      <c r="B3353" s="7">
        <v>45689</v>
      </c>
      <c r="C3353" s="5" t="s">
        <v>2206</v>
      </c>
      <c r="D3353" s="6">
        <v>55</v>
      </c>
      <c r="E3353" s="20">
        <v>92</v>
      </c>
      <c r="F3353" s="6">
        <v>235</v>
      </c>
      <c r="G3353" s="6">
        <v>1182</v>
      </c>
      <c r="H3353" s="6">
        <v>4352</v>
      </c>
      <c r="I3353" s="14">
        <f>SUMIF(Чек_позиція!D:D,Продаж!H3353,Чек_позиція!F:F)</f>
        <v>2841.67</v>
      </c>
      <c r="J3353" t="str">
        <f>VLOOKUP(D3353,Аптека!A:B,2,FALSE)</f>
        <v>Аптека №55</v>
      </c>
      <c r="K3353" t="str">
        <f t="shared" si="52"/>
        <v>є рецепт</v>
      </c>
    </row>
    <row r="3354" spans="1:11">
      <c r="A3354" s="4">
        <v>3353</v>
      </c>
      <c r="B3354" s="7">
        <v>45724</v>
      </c>
      <c r="C3354" s="5" t="s">
        <v>2206</v>
      </c>
      <c r="D3354" s="6">
        <v>38</v>
      </c>
      <c r="E3354" s="20">
        <v>329</v>
      </c>
      <c r="F3354" s="6">
        <v>158</v>
      </c>
      <c r="G3354" s="6"/>
      <c r="H3354" s="6">
        <v>4353</v>
      </c>
      <c r="I3354" s="14">
        <f>SUMIF(Чек_позиція!D:D,Продаж!H3354,Чек_позиція!F:F)</f>
        <v>2050.4699999999998</v>
      </c>
      <c r="J3354" t="str">
        <f>VLOOKUP(D3354,Аптека!A:B,2,FALSE)</f>
        <v>Аптека №38</v>
      </c>
      <c r="K3354" t="str">
        <f t="shared" si="52"/>
        <v>нема рецепту</v>
      </c>
    </row>
    <row r="3355" spans="1:11">
      <c r="A3355" s="4">
        <v>3354</v>
      </c>
      <c r="B3355" s="7">
        <v>45829</v>
      </c>
      <c r="C3355" s="5" t="s">
        <v>2206</v>
      </c>
      <c r="D3355" s="6">
        <v>44</v>
      </c>
      <c r="E3355" s="20">
        <v>536</v>
      </c>
      <c r="F3355" s="6">
        <v>344</v>
      </c>
      <c r="G3355" s="6"/>
      <c r="H3355" s="6">
        <v>4354</v>
      </c>
      <c r="I3355" s="14">
        <f>SUMIF(Чек_позиція!D:D,Продаж!H3355,Чек_позиція!F:F)</f>
        <v>4132.1000000000004</v>
      </c>
      <c r="J3355" t="str">
        <f>VLOOKUP(D3355,Аптека!A:B,2,FALSE)</f>
        <v>Аптека №44</v>
      </c>
      <c r="K3355" t="str">
        <f t="shared" si="52"/>
        <v>нема рецепту</v>
      </c>
    </row>
    <row r="3356" spans="1:11">
      <c r="A3356" s="4">
        <v>3355</v>
      </c>
      <c r="B3356" s="7">
        <v>45709</v>
      </c>
      <c r="C3356" s="5" t="s">
        <v>8</v>
      </c>
      <c r="D3356" s="6">
        <v>24</v>
      </c>
      <c r="E3356" s="20">
        <v>6</v>
      </c>
      <c r="F3356" s="6">
        <v>24</v>
      </c>
      <c r="G3356" s="6">
        <v>371</v>
      </c>
      <c r="H3356" s="6">
        <v>4355</v>
      </c>
      <c r="I3356" s="14">
        <f>SUMIF(Чек_позиція!D:D,Продаж!H3356,Чек_позиція!F:F)</f>
        <v>3317.9900000000002</v>
      </c>
      <c r="J3356" t="str">
        <f>VLOOKUP(D3356,Аптека!A:B,2,FALSE)</f>
        <v>Аптека №24</v>
      </c>
      <c r="K3356" t="str">
        <f t="shared" si="52"/>
        <v>є рецепт</v>
      </c>
    </row>
    <row r="3357" spans="1:11">
      <c r="A3357" s="4">
        <v>3356</v>
      </c>
      <c r="B3357" s="7">
        <v>45739</v>
      </c>
      <c r="C3357" s="5" t="s">
        <v>8</v>
      </c>
      <c r="D3357" s="6">
        <v>22</v>
      </c>
      <c r="E3357" s="20">
        <v>486</v>
      </c>
      <c r="F3357" s="6">
        <v>382</v>
      </c>
      <c r="G3357" s="6"/>
      <c r="H3357" s="6">
        <v>4356</v>
      </c>
      <c r="I3357" s="14">
        <f>SUMIF(Чек_позиція!D:D,Продаж!H3357,Чек_позиція!F:F)</f>
        <v>4419.8999999999996</v>
      </c>
      <c r="J3357" t="str">
        <f>VLOOKUP(D3357,Аптека!A:B,2,FALSE)</f>
        <v>Аптека №22</v>
      </c>
      <c r="K3357" t="str">
        <f t="shared" si="52"/>
        <v>нема рецепту</v>
      </c>
    </row>
    <row r="3358" spans="1:11">
      <c r="A3358" s="4">
        <v>3357</v>
      </c>
      <c r="B3358" s="7">
        <v>45815</v>
      </c>
      <c r="C3358" s="5" t="s">
        <v>8</v>
      </c>
      <c r="D3358" s="6">
        <v>23</v>
      </c>
      <c r="E3358" s="20">
        <v>364</v>
      </c>
      <c r="F3358" s="6">
        <v>83</v>
      </c>
      <c r="G3358" s="6"/>
      <c r="H3358" s="6">
        <v>4357</v>
      </c>
      <c r="I3358" s="14">
        <f>SUMIF(Чек_позиція!D:D,Продаж!H3358,Чек_позиція!F:F)</f>
        <v>4876.7699999999995</v>
      </c>
      <c r="J3358" t="str">
        <f>VLOOKUP(D3358,Аптека!A:B,2,FALSE)</f>
        <v>Аптека №23</v>
      </c>
      <c r="K3358" t="str">
        <f t="shared" si="52"/>
        <v>нема рецепту</v>
      </c>
    </row>
    <row r="3359" spans="1:11">
      <c r="A3359" s="4">
        <v>3358</v>
      </c>
      <c r="B3359" s="7">
        <v>45713</v>
      </c>
      <c r="C3359" s="5" t="s">
        <v>8</v>
      </c>
      <c r="D3359" s="6">
        <v>28</v>
      </c>
      <c r="E3359" s="20"/>
      <c r="F3359" s="6">
        <v>148</v>
      </c>
      <c r="G3359" s="6"/>
      <c r="H3359" s="6">
        <v>4358</v>
      </c>
      <c r="I3359" s="14">
        <f>SUMIF(Чек_позиція!D:D,Продаж!H3359,Чек_позиція!F:F)</f>
        <v>4627.76</v>
      </c>
      <c r="J3359" t="str">
        <f>VLOOKUP(D3359,Аптека!A:B,2,FALSE)</f>
        <v>Аптека №28</v>
      </c>
      <c r="K3359" t="str">
        <f t="shared" si="52"/>
        <v>нема рецепту</v>
      </c>
    </row>
    <row r="3360" spans="1:11">
      <c r="A3360" s="4">
        <v>3359</v>
      </c>
      <c r="B3360" s="7">
        <v>45710</v>
      </c>
      <c r="C3360" s="5" t="s">
        <v>2206</v>
      </c>
      <c r="D3360" s="6">
        <v>40</v>
      </c>
      <c r="E3360" s="20">
        <v>494</v>
      </c>
      <c r="F3360" s="6">
        <v>100</v>
      </c>
      <c r="G3360" s="6">
        <v>638</v>
      </c>
      <c r="H3360" s="6">
        <v>4359</v>
      </c>
      <c r="I3360" s="14">
        <f>SUMIF(Чек_позиція!D:D,Продаж!H3360,Чек_позиція!F:F)</f>
        <v>572.46</v>
      </c>
      <c r="J3360" t="str">
        <f>VLOOKUP(D3360,Аптека!A:B,2,FALSE)</f>
        <v>Аптека №40</v>
      </c>
      <c r="K3360" t="str">
        <f t="shared" si="52"/>
        <v>є рецепт</v>
      </c>
    </row>
    <row r="3361" spans="1:11">
      <c r="A3361" s="4">
        <v>3360</v>
      </c>
      <c r="B3361" s="7">
        <v>45667</v>
      </c>
      <c r="C3361" s="5" t="s">
        <v>2206</v>
      </c>
      <c r="D3361" s="6">
        <v>32</v>
      </c>
      <c r="E3361" s="20">
        <v>35</v>
      </c>
      <c r="F3361" s="6">
        <v>272</v>
      </c>
      <c r="G3361" s="6">
        <v>930</v>
      </c>
      <c r="H3361" s="6">
        <v>4360</v>
      </c>
      <c r="I3361" s="14">
        <f>SUMIF(Чек_позиція!D:D,Продаж!H3361,Чек_позиція!F:F)</f>
        <v>1620.67</v>
      </c>
      <c r="J3361" t="str">
        <f>VLOOKUP(D3361,Аптека!A:B,2,FALSE)</f>
        <v>Аптека №32</v>
      </c>
      <c r="K3361" t="str">
        <f t="shared" si="52"/>
        <v>є рецепт</v>
      </c>
    </row>
    <row r="3362" spans="1:11">
      <c r="A3362" s="4">
        <v>3361</v>
      </c>
      <c r="B3362" s="7">
        <v>45686</v>
      </c>
      <c r="C3362" s="5" t="s">
        <v>8</v>
      </c>
      <c r="D3362" s="6">
        <v>42</v>
      </c>
      <c r="E3362" s="20">
        <v>23</v>
      </c>
      <c r="F3362" s="6">
        <v>222</v>
      </c>
      <c r="G3362" s="6">
        <v>980</v>
      </c>
      <c r="H3362" s="6">
        <v>4361</v>
      </c>
      <c r="I3362" s="14">
        <f>SUMIF(Чек_позиція!D:D,Продаж!H3362,Чек_позиція!F:F)</f>
        <v>7108.61</v>
      </c>
      <c r="J3362" t="str">
        <f>VLOOKUP(D3362,Аптека!A:B,2,FALSE)</f>
        <v>Аптека №42</v>
      </c>
      <c r="K3362" t="str">
        <f t="shared" si="52"/>
        <v>є рецепт</v>
      </c>
    </row>
    <row r="3363" spans="1:11">
      <c r="A3363" s="4">
        <v>3362</v>
      </c>
      <c r="B3363" s="7">
        <v>45697</v>
      </c>
      <c r="C3363" s="5" t="s">
        <v>2206</v>
      </c>
      <c r="D3363" s="6">
        <v>10</v>
      </c>
      <c r="E3363" s="20"/>
      <c r="F3363" s="6">
        <v>190</v>
      </c>
      <c r="G3363" s="6">
        <v>770</v>
      </c>
      <c r="H3363" s="6">
        <v>4362</v>
      </c>
      <c r="I3363" s="14">
        <f>SUMIF(Чек_позиція!D:D,Продаж!H3363,Чек_позиція!F:F)</f>
        <v>8438.42</v>
      </c>
      <c r="J3363" t="str">
        <f>VLOOKUP(D3363,Аптека!A:B,2,FALSE)</f>
        <v>Аптека №10</v>
      </c>
      <c r="K3363" t="str">
        <f t="shared" si="52"/>
        <v>є рецепт</v>
      </c>
    </row>
    <row r="3364" spans="1:11">
      <c r="A3364" s="4">
        <v>3363</v>
      </c>
      <c r="B3364" s="7">
        <v>45739</v>
      </c>
      <c r="C3364" s="5" t="s">
        <v>2206</v>
      </c>
      <c r="D3364" s="6">
        <v>1</v>
      </c>
      <c r="E3364" s="20"/>
      <c r="F3364" s="6">
        <v>241</v>
      </c>
      <c r="G3364" s="6"/>
      <c r="H3364" s="6">
        <v>4363</v>
      </c>
      <c r="I3364" s="14">
        <f>SUMIF(Чек_позиція!D:D,Продаж!H3364,Чек_позиція!F:F)</f>
        <v>4550.92</v>
      </c>
      <c r="J3364" t="str">
        <f>VLOOKUP(D3364,Аптека!A:B,2,FALSE)</f>
        <v>Аптека №1</v>
      </c>
      <c r="K3364" t="str">
        <f t="shared" si="52"/>
        <v>нема рецепту</v>
      </c>
    </row>
    <row r="3365" spans="1:11">
      <c r="A3365" s="4">
        <v>3364</v>
      </c>
      <c r="B3365" s="7">
        <v>45743</v>
      </c>
      <c r="C3365" s="5" t="s">
        <v>8</v>
      </c>
      <c r="D3365" s="6">
        <v>32</v>
      </c>
      <c r="E3365" s="20"/>
      <c r="F3365" s="6">
        <v>332</v>
      </c>
      <c r="G3365" s="6">
        <v>624</v>
      </c>
      <c r="H3365" s="6">
        <v>4364</v>
      </c>
      <c r="I3365" s="14">
        <f>SUMIF(Чек_позиція!D:D,Продаж!H3365,Чек_позиція!F:F)</f>
        <v>5843.39</v>
      </c>
      <c r="J3365" t="str">
        <f>VLOOKUP(D3365,Аптека!A:B,2,FALSE)</f>
        <v>Аптека №32</v>
      </c>
      <c r="K3365" t="str">
        <f t="shared" si="52"/>
        <v>є рецепт</v>
      </c>
    </row>
    <row r="3366" spans="1:11">
      <c r="A3366" s="4">
        <v>3365</v>
      </c>
      <c r="B3366" s="7">
        <v>45702</v>
      </c>
      <c r="C3366" s="5" t="s">
        <v>8</v>
      </c>
      <c r="D3366" s="6">
        <v>34</v>
      </c>
      <c r="E3366" s="20">
        <v>124</v>
      </c>
      <c r="F3366" s="6">
        <v>154</v>
      </c>
      <c r="G3366" s="6"/>
      <c r="H3366" s="6">
        <v>4365</v>
      </c>
      <c r="I3366" s="14">
        <f>SUMIF(Чек_позиція!D:D,Продаж!H3366,Чек_позиція!F:F)</f>
        <v>7710.12</v>
      </c>
      <c r="J3366" t="str">
        <f>VLOOKUP(D3366,Аптека!A:B,2,FALSE)</f>
        <v>Аптека №34</v>
      </c>
      <c r="K3366" t="str">
        <f t="shared" si="52"/>
        <v>нема рецепту</v>
      </c>
    </row>
    <row r="3367" spans="1:11">
      <c r="A3367" s="4">
        <v>3366</v>
      </c>
      <c r="B3367" s="7">
        <v>45814</v>
      </c>
      <c r="C3367" s="5" t="s">
        <v>2206</v>
      </c>
      <c r="D3367" s="6">
        <v>28</v>
      </c>
      <c r="E3367" s="20">
        <v>47</v>
      </c>
      <c r="F3367" s="6">
        <v>328</v>
      </c>
      <c r="G3367" s="6"/>
      <c r="H3367" s="6">
        <v>4366</v>
      </c>
      <c r="I3367" s="14">
        <f>SUMIF(Чек_позиція!D:D,Продаж!H3367,Чек_позиція!F:F)</f>
        <v>6940.91</v>
      </c>
      <c r="J3367" t="str">
        <f>VLOOKUP(D3367,Аптека!A:B,2,FALSE)</f>
        <v>Аптека №28</v>
      </c>
      <c r="K3367" t="str">
        <f t="shared" si="52"/>
        <v>нема рецепту</v>
      </c>
    </row>
    <row r="3368" spans="1:11">
      <c r="A3368" s="4">
        <v>3367</v>
      </c>
      <c r="B3368" s="7">
        <v>45817</v>
      </c>
      <c r="C3368" s="5" t="s">
        <v>2206</v>
      </c>
      <c r="D3368" s="6">
        <v>35</v>
      </c>
      <c r="E3368" s="20"/>
      <c r="F3368" s="6">
        <v>395</v>
      </c>
      <c r="G3368" s="6"/>
      <c r="H3368" s="6">
        <v>4367</v>
      </c>
      <c r="I3368" s="14">
        <f>SUMIF(Чек_позиція!D:D,Продаж!H3368,Чек_позиція!F:F)</f>
        <v>4832.67</v>
      </c>
      <c r="J3368" t="str">
        <f>VLOOKUP(D3368,Аптека!A:B,2,FALSE)</f>
        <v>Аптека №35</v>
      </c>
      <c r="K3368" t="str">
        <f t="shared" si="52"/>
        <v>нема рецепту</v>
      </c>
    </row>
    <row r="3369" spans="1:11">
      <c r="A3369" s="4">
        <v>3368</v>
      </c>
      <c r="B3369" s="7">
        <v>45805</v>
      </c>
      <c r="C3369" s="5" t="s">
        <v>8</v>
      </c>
      <c r="D3369" s="6">
        <v>59</v>
      </c>
      <c r="E3369" s="20">
        <v>48</v>
      </c>
      <c r="F3369" s="6">
        <v>59</v>
      </c>
      <c r="G3369" s="6">
        <v>1146</v>
      </c>
      <c r="H3369" s="6">
        <v>4368</v>
      </c>
      <c r="I3369" s="14">
        <f>SUMIF(Чек_позиція!D:D,Продаж!H3369,Чек_позиція!F:F)</f>
        <v>1970.24</v>
      </c>
      <c r="J3369" t="str">
        <f>VLOOKUP(D3369,Аптека!A:B,2,FALSE)</f>
        <v>Аптека №59</v>
      </c>
      <c r="K3369" t="str">
        <f t="shared" si="52"/>
        <v>є рецепт</v>
      </c>
    </row>
    <row r="3370" spans="1:11">
      <c r="A3370" s="4">
        <v>3369</v>
      </c>
      <c r="B3370" s="7">
        <v>45704</v>
      </c>
      <c r="C3370" s="5" t="s">
        <v>2206</v>
      </c>
      <c r="D3370" s="6">
        <v>13</v>
      </c>
      <c r="E3370" s="20"/>
      <c r="F3370" s="6">
        <v>253</v>
      </c>
      <c r="G3370" s="6"/>
      <c r="H3370" s="6">
        <v>4369</v>
      </c>
      <c r="I3370" s="14">
        <f>SUMIF(Чек_позиція!D:D,Продаж!H3370,Чек_позиція!F:F)</f>
        <v>7399.01</v>
      </c>
      <c r="J3370" t="str">
        <f>VLOOKUP(D3370,Аптека!A:B,2,FALSE)</f>
        <v>Аптека №13</v>
      </c>
      <c r="K3370" t="str">
        <f t="shared" si="52"/>
        <v>нема рецепту</v>
      </c>
    </row>
    <row r="3371" spans="1:11">
      <c r="A3371" s="4">
        <v>3370</v>
      </c>
      <c r="B3371" s="7">
        <v>45711</v>
      </c>
      <c r="C3371" s="5" t="s">
        <v>8</v>
      </c>
      <c r="D3371" s="6">
        <v>9</v>
      </c>
      <c r="E3371" s="20">
        <v>435</v>
      </c>
      <c r="F3371" s="6">
        <v>9</v>
      </c>
      <c r="G3371" s="6"/>
      <c r="H3371" s="6">
        <v>4370</v>
      </c>
      <c r="I3371" s="14">
        <f>SUMIF(Чек_позиція!D:D,Продаж!H3371,Чек_позиція!F:F)</f>
        <v>4246.34</v>
      </c>
      <c r="J3371" t="str">
        <f>VLOOKUP(D3371,Аптека!A:B,2,FALSE)</f>
        <v>Аптека №9</v>
      </c>
      <c r="K3371" t="str">
        <f t="shared" si="52"/>
        <v>нема рецепту</v>
      </c>
    </row>
    <row r="3372" spans="1:11">
      <c r="A3372" s="4">
        <v>3371</v>
      </c>
      <c r="B3372" s="7">
        <v>45797</v>
      </c>
      <c r="C3372" s="5" t="s">
        <v>8</v>
      </c>
      <c r="D3372" s="6">
        <v>18</v>
      </c>
      <c r="E3372" s="20"/>
      <c r="F3372" s="6">
        <v>78</v>
      </c>
      <c r="G3372" s="6"/>
      <c r="H3372" s="6">
        <v>4371</v>
      </c>
      <c r="I3372" s="14">
        <f>SUMIF(Чек_позиція!D:D,Продаж!H3372,Чек_позиція!F:F)</f>
        <v>3688.7</v>
      </c>
      <c r="J3372" t="str">
        <f>VLOOKUP(D3372,Аптека!A:B,2,FALSE)</f>
        <v>Аптека №18</v>
      </c>
      <c r="K3372" t="str">
        <f t="shared" si="52"/>
        <v>нема рецепту</v>
      </c>
    </row>
    <row r="3373" spans="1:11">
      <c r="A3373" s="4">
        <v>3372</v>
      </c>
      <c r="B3373" s="7">
        <v>45702</v>
      </c>
      <c r="C3373" s="5" t="s">
        <v>2206</v>
      </c>
      <c r="D3373" s="6">
        <v>59</v>
      </c>
      <c r="E3373" s="20"/>
      <c r="F3373" s="6">
        <v>359</v>
      </c>
      <c r="G3373" s="6">
        <v>1047</v>
      </c>
      <c r="H3373" s="6">
        <v>4372</v>
      </c>
      <c r="I3373" s="14">
        <f>SUMIF(Чек_позиція!D:D,Продаж!H3373,Чек_позиція!F:F)</f>
        <v>1699.3500000000001</v>
      </c>
      <c r="J3373" t="str">
        <f>VLOOKUP(D3373,Аптека!A:B,2,FALSE)</f>
        <v>Аптека №59</v>
      </c>
      <c r="K3373" t="str">
        <f t="shared" si="52"/>
        <v>є рецепт</v>
      </c>
    </row>
    <row r="3374" spans="1:11">
      <c r="A3374" s="4">
        <v>3373</v>
      </c>
      <c r="B3374" s="7">
        <v>45705</v>
      </c>
      <c r="C3374" s="5" t="s">
        <v>2206</v>
      </c>
      <c r="D3374" s="6">
        <v>57</v>
      </c>
      <c r="E3374" s="20"/>
      <c r="F3374" s="6">
        <v>117</v>
      </c>
      <c r="G3374" s="6"/>
      <c r="H3374" s="6">
        <v>4373</v>
      </c>
      <c r="I3374" s="14">
        <f>SUMIF(Чек_позиція!D:D,Продаж!H3374,Чек_позиція!F:F)</f>
        <v>5051.1499999999996</v>
      </c>
      <c r="J3374" t="str">
        <f>VLOOKUP(D3374,Аптека!A:B,2,FALSE)</f>
        <v>Аптека №57</v>
      </c>
      <c r="K3374" t="str">
        <f t="shared" si="52"/>
        <v>нема рецепту</v>
      </c>
    </row>
    <row r="3375" spans="1:11">
      <c r="A3375" s="4">
        <v>3374</v>
      </c>
      <c r="B3375" s="7">
        <v>45712</v>
      </c>
      <c r="C3375" s="5" t="s">
        <v>2206</v>
      </c>
      <c r="D3375" s="6">
        <v>48</v>
      </c>
      <c r="E3375" s="20"/>
      <c r="F3375" s="6">
        <v>108</v>
      </c>
      <c r="G3375" s="6">
        <v>1258</v>
      </c>
      <c r="H3375" s="6">
        <v>4374</v>
      </c>
      <c r="I3375" s="14">
        <f>SUMIF(Чек_позиція!D:D,Продаж!H3375,Чек_позиція!F:F)</f>
        <v>13412.800000000001</v>
      </c>
      <c r="J3375" t="str">
        <f>VLOOKUP(D3375,Аптека!A:B,2,FALSE)</f>
        <v>Аптека №48</v>
      </c>
      <c r="K3375" t="str">
        <f t="shared" si="52"/>
        <v>є рецепт</v>
      </c>
    </row>
    <row r="3376" spans="1:11">
      <c r="A3376" s="4">
        <v>3375</v>
      </c>
      <c r="B3376" s="7">
        <v>45768</v>
      </c>
      <c r="C3376" s="5" t="s">
        <v>2206</v>
      </c>
      <c r="D3376" s="6">
        <v>24</v>
      </c>
      <c r="E3376" s="20"/>
      <c r="F3376" s="6">
        <v>84</v>
      </c>
      <c r="G3376" s="6"/>
      <c r="H3376" s="6">
        <v>4375</v>
      </c>
      <c r="I3376" s="14">
        <f>SUMIF(Чек_позиція!D:D,Продаж!H3376,Чек_позиція!F:F)</f>
        <v>2034.21</v>
      </c>
      <c r="J3376" t="str">
        <f>VLOOKUP(D3376,Аптека!A:B,2,FALSE)</f>
        <v>Аптека №24</v>
      </c>
      <c r="K3376" t="str">
        <f t="shared" si="52"/>
        <v>нема рецепту</v>
      </c>
    </row>
    <row r="3377" spans="1:11">
      <c r="A3377" s="4">
        <v>3376</v>
      </c>
      <c r="B3377" s="7">
        <v>45693</v>
      </c>
      <c r="C3377" s="5" t="s">
        <v>8</v>
      </c>
      <c r="D3377" s="6">
        <v>4</v>
      </c>
      <c r="E3377" s="20">
        <v>305</v>
      </c>
      <c r="F3377" s="6">
        <v>184</v>
      </c>
      <c r="G3377" s="6">
        <v>188</v>
      </c>
      <c r="H3377" s="6">
        <v>4376</v>
      </c>
      <c r="I3377" s="14">
        <f>SUMIF(Чек_позиція!D:D,Продаж!H3377,Чек_позиція!F:F)</f>
        <v>3156.64</v>
      </c>
      <c r="J3377" t="str">
        <f>VLOOKUP(D3377,Аптека!A:B,2,FALSE)</f>
        <v>Аптека №4</v>
      </c>
      <c r="K3377" t="str">
        <f t="shared" si="52"/>
        <v>є рецепт</v>
      </c>
    </row>
    <row r="3378" spans="1:11">
      <c r="A3378" s="4">
        <v>3377</v>
      </c>
      <c r="B3378" s="7">
        <v>45821</v>
      </c>
      <c r="C3378" s="5" t="s">
        <v>2206</v>
      </c>
      <c r="D3378" s="6">
        <v>56</v>
      </c>
      <c r="E3378" s="20">
        <v>378</v>
      </c>
      <c r="F3378" s="6">
        <v>116</v>
      </c>
      <c r="G3378" s="6">
        <v>819</v>
      </c>
      <c r="H3378" s="6">
        <v>4377</v>
      </c>
      <c r="I3378" s="14">
        <f>SUMIF(Чек_позиція!D:D,Продаж!H3378,Чек_позиція!F:F)</f>
        <v>3835.8700000000003</v>
      </c>
      <c r="J3378" t="str">
        <f>VLOOKUP(D3378,Аптека!A:B,2,FALSE)</f>
        <v>Аптека №56</v>
      </c>
      <c r="K3378" t="str">
        <f t="shared" si="52"/>
        <v>є рецепт</v>
      </c>
    </row>
    <row r="3379" spans="1:11">
      <c r="A3379" s="4">
        <v>3378</v>
      </c>
      <c r="B3379" s="7">
        <v>45710</v>
      </c>
      <c r="C3379" s="5" t="s">
        <v>2206</v>
      </c>
      <c r="D3379" s="6">
        <v>26</v>
      </c>
      <c r="E3379" s="20">
        <v>151</v>
      </c>
      <c r="F3379" s="6">
        <v>386</v>
      </c>
      <c r="G3379" s="6"/>
      <c r="H3379" s="6">
        <v>4378</v>
      </c>
      <c r="I3379" s="14">
        <f>SUMIF(Чек_позиція!D:D,Продаж!H3379,Чек_позиція!F:F)</f>
        <v>9750.27</v>
      </c>
      <c r="J3379" t="str">
        <f>VLOOKUP(D3379,Аптека!A:B,2,FALSE)</f>
        <v>Аптека №26</v>
      </c>
      <c r="K3379" t="str">
        <f t="shared" si="52"/>
        <v>нема рецепту</v>
      </c>
    </row>
    <row r="3380" spans="1:11">
      <c r="A3380" s="4">
        <v>3379</v>
      </c>
      <c r="B3380" s="7">
        <v>45820</v>
      </c>
      <c r="C3380" s="5" t="s">
        <v>2206</v>
      </c>
      <c r="D3380" s="6">
        <v>6</v>
      </c>
      <c r="E3380" s="20">
        <v>132</v>
      </c>
      <c r="F3380" s="6">
        <v>6</v>
      </c>
      <c r="G3380" s="6"/>
      <c r="H3380" s="6">
        <v>4379</v>
      </c>
      <c r="I3380" s="14">
        <f>SUMIF(Чек_позиція!D:D,Продаж!H3380,Чек_позиція!F:F)</f>
        <v>2215.81</v>
      </c>
      <c r="J3380" t="str">
        <f>VLOOKUP(D3380,Аптека!A:B,2,FALSE)</f>
        <v>Аптека №6</v>
      </c>
      <c r="K3380" t="str">
        <f t="shared" si="52"/>
        <v>нема рецепту</v>
      </c>
    </row>
    <row r="3381" spans="1:11">
      <c r="A3381" s="4">
        <v>3380</v>
      </c>
      <c r="B3381" s="7">
        <v>45661</v>
      </c>
      <c r="C3381" s="5" t="s">
        <v>8</v>
      </c>
      <c r="D3381" s="6">
        <v>2</v>
      </c>
      <c r="E3381" s="20">
        <v>467</v>
      </c>
      <c r="F3381" s="6">
        <v>362</v>
      </c>
      <c r="G3381" s="6"/>
      <c r="H3381" s="6">
        <v>4380</v>
      </c>
      <c r="I3381" s="14">
        <f>SUMIF(Чек_позиція!D:D,Продаж!H3381,Чек_позиція!F:F)</f>
        <v>2082.5099999999998</v>
      </c>
      <c r="J3381" t="str">
        <f>VLOOKUP(D3381,Аптека!A:B,2,FALSE)</f>
        <v>Аптека №2</v>
      </c>
      <c r="K3381" t="str">
        <f t="shared" si="52"/>
        <v>нема рецепту</v>
      </c>
    </row>
    <row r="3382" spans="1:11">
      <c r="A3382" s="4">
        <v>3381</v>
      </c>
      <c r="B3382" s="7">
        <v>45750</v>
      </c>
      <c r="C3382" s="5" t="s">
        <v>8</v>
      </c>
      <c r="D3382" s="6">
        <v>10</v>
      </c>
      <c r="E3382" s="20">
        <v>251</v>
      </c>
      <c r="F3382" s="6">
        <v>250</v>
      </c>
      <c r="G3382" s="6"/>
      <c r="H3382" s="6">
        <v>4381</v>
      </c>
      <c r="I3382" s="14">
        <f>SUMIF(Чек_позиція!D:D,Продаж!H3382,Чек_позиція!F:F)</f>
        <v>7805.54</v>
      </c>
      <c r="J3382" t="str">
        <f>VLOOKUP(D3382,Аптека!A:B,2,FALSE)</f>
        <v>Аптека №10</v>
      </c>
      <c r="K3382" t="str">
        <f t="shared" si="52"/>
        <v>нема рецепту</v>
      </c>
    </row>
    <row r="3383" spans="1:11">
      <c r="A3383" s="4">
        <v>3382</v>
      </c>
      <c r="B3383" s="7">
        <v>45825</v>
      </c>
      <c r="C3383" s="5" t="s">
        <v>8</v>
      </c>
      <c r="D3383" s="6">
        <v>47</v>
      </c>
      <c r="E3383" s="20"/>
      <c r="F3383" s="6">
        <v>227</v>
      </c>
      <c r="G3383" s="6"/>
      <c r="H3383" s="6">
        <v>4382</v>
      </c>
      <c r="I3383" s="14">
        <f>SUMIF(Чек_позиція!D:D,Продаж!H3383,Чек_позиція!F:F)</f>
        <v>1691.81</v>
      </c>
      <c r="J3383" t="str">
        <f>VLOOKUP(D3383,Аптека!A:B,2,FALSE)</f>
        <v>Аптека №47</v>
      </c>
      <c r="K3383" t="str">
        <f t="shared" si="52"/>
        <v>нема рецепту</v>
      </c>
    </row>
    <row r="3384" spans="1:11">
      <c r="A3384" s="4">
        <v>3383</v>
      </c>
      <c r="B3384" s="7">
        <v>45727</v>
      </c>
      <c r="C3384" s="5" t="s">
        <v>2206</v>
      </c>
      <c r="D3384" s="6">
        <v>20</v>
      </c>
      <c r="E3384" s="20">
        <v>392</v>
      </c>
      <c r="F3384" s="6">
        <v>260</v>
      </c>
      <c r="G3384" s="6"/>
      <c r="H3384" s="6">
        <v>4383</v>
      </c>
      <c r="I3384" s="14">
        <f>SUMIF(Чек_позиція!D:D,Продаж!H3384,Чек_позиція!F:F)</f>
        <v>4749.95</v>
      </c>
      <c r="J3384" t="str">
        <f>VLOOKUP(D3384,Аптека!A:B,2,FALSE)</f>
        <v>Аптека №20</v>
      </c>
      <c r="K3384" t="str">
        <f t="shared" si="52"/>
        <v>нема рецепту</v>
      </c>
    </row>
    <row r="3385" spans="1:11">
      <c r="A3385" s="4">
        <v>3384</v>
      </c>
      <c r="B3385" s="7">
        <v>45786</v>
      </c>
      <c r="C3385" s="5" t="s">
        <v>2206</v>
      </c>
      <c r="D3385" s="6">
        <v>41</v>
      </c>
      <c r="E3385" s="20">
        <v>191</v>
      </c>
      <c r="F3385" s="6">
        <v>41</v>
      </c>
      <c r="G3385" s="6"/>
      <c r="H3385" s="6">
        <v>4384</v>
      </c>
      <c r="I3385" s="14">
        <f>SUMIF(Чек_позиція!D:D,Продаж!H3385,Чек_позиція!F:F)</f>
        <v>238.66</v>
      </c>
      <c r="J3385" t="str">
        <f>VLOOKUP(D3385,Аптека!A:B,2,FALSE)</f>
        <v>Аптека №41</v>
      </c>
      <c r="K3385" t="str">
        <f t="shared" si="52"/>
        <v>нема рецепту</v>
      </c>
    </row>
    <row r="3386" spans="1:11">
      <c r="A3386" s="4">
        <v>3385</v>
      </c>
      <c r="B3386" s="7">
        <v>45695</v>
      </c>
      <c r="C3386" s="5" t="s">
        <v>2206</v>
      </c>
      <c r="D3386" s="6">
        <v>53</v>
      </c>
      <c r="E3386" s="20">
        <v>383</v>
      </c>
      <c r="F3386" s="6">
        <v>353</v>
      </c>
      <c r="G3386" s="6"/>
      <c r="H3386" s="6">
        <v>4385</v>
      </c>
      <c r="I3386" s="14">
        <f>SUMIF(Чек_позиція!D:D,Продаж!H3386,Чек_позиція!F:F)</f>
        <v>430.11</v>
      </c>
      <c r="J3386" t="str">
        <f>VLOOKUP(D3386,Аптека!A:B,2,FALSE)</f>
        <v>Аптека №53</v>
      </c>
      <c r="K3386" t="str">
        <f t="shared" si="52"/>
        <v>нема рецепту</v>
      </c>
    </row>
    <row r="3387" spans="1:11">
      <c r="A3387" s="4">
        <v>3386</v>
      </c>
      <c r="B3387" s="7">
        <v>45727</v>
      </c>
      <c r="C3387" s="5" t="s">
        <v>2206</v>
      </c>
      <c r="D3387" s="6">
        <v>51</v>
      </c>
      <c r="E3387" s="20"/>
      <c r="F3387" s="6">
        <v>351</v>
      </c>
      <c r="G3387" s="6">
        <v>86</v>
      </c>
      <c r="H3387" s="6">
        <v>4386</v>
      </c>
      <c r="I3387" s="14">
        <f>SUMIF(Чек_позиція!D:D,Продаж!H3387,Чек_позиція!F:F)</f>
        <v>2030.6999999999998</v>
      </c>
      <c r="J3387" t="str">
        <f>VLOOKUP(D3387,Аптека!A:B,2,FALSE)</f>
        <v>Аптека №51</v>
      </c>
      <c r="K3387" t="str">
        <f t="shared" si="52"/>
        <v>є рецепт</v>
      </c>
    </row>
    <row r="3388" spans="1:11">
      <c r="A3388" s="4">
        <v>3387</v>
      </c>
      <c r="B3388" s="7">
        <v>45727</v>
      </c>
      <c r="C3388" s="5" t="s">
        <v>2206</v>
      </c>
      <c r="D3388" s="6">
        <v>2</v>
      </c>
      <c r="E3388" s="20">
        <v>441</v>
      </c>
      <c r="F3388" s="6">
        <v>302</v>
      </c>
      <c r="G3388" s="6"/>
      <c r="H3388" s="6">
        <v>4387</v>
      </c>
      <c r="I3388" s="14">
        <f>SUMIF(Чек_позиція!D:D,Продаж!H3388,Чек_позиція!F:F)</f>
        <v>5595.75</v>
      </c>
      <c r="J3388" t="str">
        <f>VLOOKUP(D3388,Аптека!A:B,2,FALSE)</f>
        <v>Аптека №2</v>
      </c>
      <c r="K3388" t="str">
        <f t="shared" si="52"/>
        <v>нема рецепту</v>
      </c>
    </row>
    <row r="3389" spans="1:11">
      <c r="A3389" s="4">
        <v>3388</v>
      </c>
      <c r="B3389" s="7">
        <v>45835</v>
      </c>
      <c r="C3389" s="5" t="s">
        <v>8</v>
      </c>
      <c r="D3389" s="6">
        <v>34</v>
      </c>
      <c r="E3389" s="20">
        <v>60</v>
      </c>
      <c r="F3389" s="6">
        <v>214</v>
      </c>
      <c r="G3389" s="6"/>
      <c r="H3389" s="6">
        <v>4388</v>
      </c>
      <c r="I3389" s="14">
        <f>SUMIF(Чек_позиція!D:D,Продаж!H3389,Чек_позиція!F:F)</f>
        <v>102.93</v>
      </c>
      <c r="J3389" t="str">
        <f>VLOOKUP(D3389,Аптека!A:B,2,FALSE)</f>
        <v>Аптека №34</v>
      </c>
      <c r="K3389" t="str">
        <f t="shared" si="52"/>
        <v>нема рецепту</v>
      </c>
    </row>
    <row r="3390" spans="1:11">
      <c r="A3390" s="4">
        <v>3389</v>
      </c>
      <c r="B3390" s="7">
        <v>45660</v>
      </c>
      <c r="C3390" s="5" t="s">
        <v>8</v>
      </c>
      <c r="D3390" s="6">
        <v>33</v>
      </c>
      <c r="E3390" s="20"/>
      <c r="F3390" s="6">
        <v>153</v>
      </c>
      <c r="G3390" s="6">
        <v>919</v>
      </c>
      <c r="H3390" s="6">
        <v>4389</v>
      </c>
      <c r="I3390" s="14">
        <f>SUMIF(Чек_позиція!D:D,Продаж!H3390,Чек_позиція!F:F)</f>
        <v>6912.46</v>
      </c>
      <c r="J3390" t="str">
        <f>VLOOKUP(D3390,Аптека!A:B,2,FALSE)</f>
        <v>Аптека №33</v>
      </c>
      <c r="K3390" t="str">
        <f t="shared" si="52"/>
        <v>є рецепт</v>
      </c>
    </row>
    <row r="3391" spans="1:11">
      <c r="A3391" s="4">
        <v>3390</v>
      </c>
      <c r="B3391" s="7">
        <v>45678</v>
      </c>
      <c r="C3391" s="5" t="s">
        <v>2206</v>
      </c>
      <c r="D3391" s="6">
        <v>13</v>
      </c>
      <c r="E3391" s="20"/>
      <c r="F3391" s="6">
        <v>73</v>
      </c>
      <c r="G3391" s="6"/>
      <c r="H3391" s="6">
        <v>4390</v>
      </c>
      <c r="I3391" s="14">
        <f>SUMIF(Чек_позиція!D:D,Продаж!H3391,Чек_позиція!F:F)</f>
        <v>4304.2199999999993</v>
      </c>
      <c r="J3391" t="str">
        <f>VLOOKUP(D3391,Аптека!A:B,2,FALSE)</f>
        <v>Аптека №13</v>
      </c>
      <c r="K3391" t="str">
        <f t="shared" si="52"/>
        <v>нема рецепту</v>
      </c>
    </row>
    <row r="3392" spans="1:11">
      <c r="A3392" s="4">
        <v>3391</v>
      </c>
      <c r="B3392" s="7">
        <v>45816</v>
      </c>
      <c r="C3392" s="5" t="s">
        <v>2206</v>
      </c>
      <c r="D3392" s="6">
        <v>18</v>
      </c>
      <c r="E3392" s="20">
        <v>140</v>
      </c>
      <c r="F3392" s="6">
        <v>78</v>
      </c>
      <c r="G3392" s="6"/>
      <c r="H3392" s="6">
        <v>4391</v>
      </c>
      <c r="I3392" s="14">
        <f>SUMIF(Чек_позиція!D:D,Продаж!H3392,Чек_позиція!F:F)</f>
        <v>3683.16</v>
      </c>
      <c r="J3392" t="str">
        <f>VLOOKUP(D3392,Аптека!A:B,2,FALSE)</f>
        <v>Аптека №18</v>
      </c>
      <c r="K3392" t="str">
        <f t="shared" si="52"/>
        <v>нема рецепту</v>
      </c>
    </row>
    <row r="3393" spans="1:11">
      <c r="A3393" s="4">
        <v>3392</v>
      </c>
      <c r="B3393" s="7">
        <v>45688</v>
      </c>
      <c r="C3393" s="5" t="s">
        <v>2206</v>
      </c>
      <c r="D3393" s="6">
        <v>2</v>
      </c>
      <c r="E3393" s="20"/>
      <c r="F3393" s="6">
        <v>362</v>
      </c>
      <c r="G3393" s="6">
        <v>617</v>
      </c>
      <c r="H3393" s="6">
        <v>4392</v>
      </c>
      <c r="I3393" s="14">
        <f>SUMIF(Чек_позиція!D:D,Продаж!H3393,Чек_позиція!F:F)</f>
        <v>2793.9900000000002</v>
      </c>
      <c r="J3393" t="str">
        <f>VLOOKUP(D3393,Аптека!A:B,2,FALSE)</f>
        <v>Аптека №2</v>
      </c>
      <c r="K3393" t="str">
        <f t="shared" si="52"/>
        <v>є рецепт</v>
      </c>
    </row>
    <row r="3394" spans="1:11">
      <c r="A3394" s="4">
        <v>3393</v>
      </c>
      <c r="B3394" s="7">
        <v>45740</v>
      </c>
      <c r="C3394" s="5" t="s">
        <v>8</v>
      </c>
      <c r="D3394" s="6">
        <v>26</v>
      </c>
      <c r="E3394" s="20"/>
      <c r="F3394" s="6">
        <v>146</v>
      </c>
      <c r="G3394" s="6"/>
      <c r="H3394" s="6">
        <v>4393</v>
      </c>
      <c r="I3394" s="14">
        <f>SUMIF(Чек_позиція!D:D,Продаж!H3394,Чек_позиція!F:F)</f>
        <v>4400.24</v>
      </c>
      <c r="J3394" t="str">
        <f>VLOOKUP(D3394,Аптека!A:B,2,FALSE)</f>
        <v>Аптека №26</v>
      </c>
      <c r="K3394" t="str">
        <f t="shared" si="52"/>
        <v>нема рецепту</v>
      </c>
    </row>
    <row r="3395" spans="1:11">
      <c r="A3395" s="4">
        <v>3394</v>
      </c>
      <c r="B3395" s="7">
        <v>45754</v>
      </c>
      <c r="C3395" s="5" t="s">
        <v>2206</v>
      </c>
      <c r="D3395" s="6">
        <v>33</v>
      </c>
      <c r="E3395" s="20">
        <v>355</v>
      </c>
      <c r="F3395" s="6">
        <v>393</v>
      </c>
      <c r="G3395" s="6"/>
      <c r="H3395" s="6">
        <v>4394</v>
      </c>
      <c r="I3395" s="14">
        <f>SUMIF(Чек_позиція!D:D,Продаж!H3395,Чек_позиція!F:F)</f>
        <v>692.03</v>
      </c>
      <c r="J3395" t="str">
        <f>VLOOKUP(D3395,Аптека!A:B,2,FALSE)</f>
        <v>Аптека №33</v>
      </c>
      <c r="K3395" t="str">
        <f t="shared" ref="K3395:K3458" si="53">IF(G3395="", "нема рецепту","є рецепт")</f>
        <v>нема рецепту</v>
      </c>
    </row>
    <row r="3396" spans="1:11">
      <c r="A3396" s="4">
        <v>3395</v>
      </c>
      <c r="B3396" s="7">
        <v>45695</v>
      </c>
      <c r="C3396" s="5" t="s">
        <v>8</v>
      </c>
      <c r="D3396" s="6">
        <v>18</v>
      </c>
      <c r="E3396" s="20">
        <v>278</v>
      </c>
      <c r="F3396" s="6">
        <v>18</v>
      </c>
      <c r="G3396" s="6"/>
      <c r="H3396" s="6">
        <v>4395</v>
      </c>
      <c r="I3396" s="14">
        <f>SUMIF(Чек_позиція!D:D,Продаж!H3396,Чек_позиція!F:F)</f>
        <v>5480.7599999999993</v>
      </c>
      <c r="J3396" t="str">
        <f>VLOOKUP(D3396,Аптека!A:B,2,FALSE)</f>
        <v>Аптека №18</v>
      </c>
      <c r="K3396" t="str">
        <f t="shared" si="53"/>
        <v>нема рецепту</v>
      </c>
    </row>
    <row r="3397" spans="1:11">
      <c r="A3397" s="4">
        <v>3396</v>
      </c>
      <c r="B3397" s="7">
        <v>45726</v>
      </c>
      <c r="C3397" s="5" t="s">
        <v>8</v>
      </c>
      <c r="D3397" s="6">
        <v>45</v>
      </c>
      <c r="E3397" s="20">
        <v>262</v>
      </c>
      <c r="F3397" s="6">
        <v>105</v>
      </c>
      <c r="G3397" s="6"/>
      <c r="H3397" s="6">
        <v>4396</v>
      </c>
      <c r="I3397" s="14">
        <f>SUMIF(Чек_позиція!D:D,Продаж!H3397,Чек_позиція!F:F)</f>
        <v>1651.7199999999998</v>
      </c>
      <c r="J3397" t="str">
        <f>VLOOKUP(D3397,Аптека!A:B,2,FALSE)</f>
        <v>Аптека №45</v>
      </c>
      <c r="K3397" t="str">
        <f t="shared" si="53"/>
        <v>нема рецепту</v>
      </c>
    </row>
    <row r="3398" spans="1:11">
      <c r="A3398" s="4">
        <v>3397</v>
      </c>
      <c r="B3398" s="7">
        <v>45687</v>
      </c>
      <c r="C3398" s="5" t="s">
        <v>2206</v>
      </c>
      <c r="D3398" s="6">
        <v>58</v>
      </c>
      <c r="E3398" s="20">
        <v>6</v>
      </c>
      <c r="F3398" s="6">
        <v>298</v>
      </c>
      <c r="G3398" s="6">
        <v>417</v>
      </c>
      <c r="H3398" s="6">
        <v>4397</v>
      </c>
      <c r="I3398" s="14">
        <f>SUMIF(Чек_позиція!D:D,Продаж!H3398,Чек_позиція!F:F)</f>
        <v>2353.62</v>
      </c>
      <c r="J3398" t="str">
        <f>VLOOKUP(D3398,Аптека!A:B,2,FALSE)</f>
        <v>Аптека №58</v>
      </c>
      <c r="K3398" t="str">
        <f t="shared" si="53"/>
        <v>є рецепт</v>
      </c>
    </row>
    <row r="3399" spans="1:11">
      <c r="A3399" s="4">
        <v>3398</v>
      </c>
      <c r="B3399" s="7">
        <v>45812</v>
      </c>
      <c r="C3399" s="5" t="s">
        <v>8</v>
      </c>
      <c r="D3399" s="6">
        <v>37</v>
      </c>
      <c r="E3399" s="20"/>
      <c r="F3399" s="6">
        <v>277</v>
      </c>
      <c r="G3399" s="6"/>
      <c r="H3399" s="6">
        <v>4398</v>
      </c>
      <c r="I3399" s="14">
        <f>SUMIF(Чек_позиція!D:D,Продаж!H3399,Чек_позиція!F:F)</f>
        <v>4557.99</v>
      </c>
      <c r="J3399" t="str">
        <f>VLOOKUP(D3399,Аптека!A:B,2,FALSE)</f>
        <v>Аптека №37</v>
      </c>
      <c r="K3399" t="str">
        <f t="shared" si="53"/>
        <v>нема рецепту</v>
      </c>
    </row>
    <row r="3400" spans="1:11">
      <c r="A3400" s="4">
        <v>3399</v>
      </c>
      <c r="B3400" s="7">
        <v>45818</v>
      </c>
      <c r="C3400" s="5" t="s">
        <v>2206</v>
      </c>
      <c r="D3400" s="6">
        <v>24</v>
      </c>
      <c r="E3400" s="20"/>
      <c r="F3400" s="6">
        <v>24</v>
      </c>
      <c r="G3400" s="6"/>
      <c r="H3400" s="6">
        <v>4399</v>
      </c>
      <c r="I3400" s="14">
        <f>SUMIF(Чек_позиція!D:D,Продаж!H3400,Чек_позиція!F:F)</f>
        <v>298.24</v>
      </c>
      <c r="J3400" t="str">
        <f>VLOOKUP(D3400,Аптека!A:B,2,FALSE)</f>
        <v>Аптека №24</v>
      </c>
      <c r="K3400" t="str">
        <f t="shared" si="53"/>
        <v>нема рецепту</v>
      </c>
    </row>
    <row r="3401" spans="1:11">
      <c r="A3401" s="4">
        <v>3400</v>
      </c>
      <c r="B3401" s="7">
        <v>45774</v>
      </c>
      <c r="C3401" s="5" t="s">
        <v>2206</v>
      </c>
      <c r="D3401" s="6">
        <v>15</v>
      </c>
      <c r="E3401" s="20"/>
      <c r="F3401" s="6">
        <v>75</v>
      </c>
      <c r="G3401" s="6"/>
      <c r="H3401" s="6">
        <v>4400</v>
      </c>
      <c r="I3401" s="14">
        <f>SUMIF(Чек_позиція!D:D,Продаж!H3401,Чек_позиція!F:F)</f>
        <v>2502</v>
      </c>
      <c r="J3401" t="str">
        <f>VLOOKUP(D3401,Аптека!A:B,2,FALSE)</f>
        <v>Аптека №15</v>
      </c>
      <c r="K3401" t="str">
        <f t="shared" si="53"/>
        <v>нема рецепту</v>
      </c>
    </row>
    <row r="3402" spans="1:11">
      <c r="A3402" s="4">
        <v>3401</v>
      </c>
      <c r="B3402" s="7">
        <v>45754</v>
      </c>
      <c r="C3402" s="5" t="s">
        <v>8</v>
      </c>
      <c r="D3402" s="6">
        <v>55</v>
      </c>
      <c r="E3402" s="20">
        <v>484</v>
      </c>
      <c r="F3402" s="6">
        <v>175</v>
      </c>
      <c r="G3402" s="6"/>
      <c r="H3402" s="6">
        <v>4401</v>
      </c>
      <c r="I3402" s="14">
        <f>SUMIF(Чек_позиція!D:D,Продаж!H3402,Чек_позиція!F:F)</f>
        <v>5504.9000000000005</v>
      </c>
      <c r="J3402" t="str">
        <f>VLOOKUP(D3402,Аптека!A:B,2,FALSE)</f>
        <v>Аптека №55</v>
      </c>
      <c r="K3402" t="str">
        <f t="shared" si="53"/>
        <v>нема рецепту</v>
      </c>
    </row>
    <row r="3403" spans="1:11">
      <c r="A3403" s="4">
        <v>3402</v>
      </c>
      <c r="B3403" s="7">
        <v>45807</v>
      </c>
      <c r="C3403" s="5" t="s">
        <v>8</v>
      </c>
      <c r="D3403" s="6">
        <v>48</v>
      </c>
      <c r="E3403" s="20">
        <v>85</v>
      </c>
      <c r="F3403" s="6">
        <v>168</v>
      </c>
      <c r="G3403" s="6"/>
      <c r="H3403" s="6">
        <v>4402</v>
      </c>
      <c r="I3403" s="14">
        <f>SUMIF(Чек_позиція!D:D,Продаж!H3403,Чек_позиція!F:F)</f>
        <v>4050.35</v>
      </c>
      <c r="J3403" t="str">
        <f>VLOOKUP(D3403,Аптека!A:B,2,FALSE)</f>
        <v>Аптека №48</v>
      </c>
      <c r="K3403" t="str">
        <f t="shared" si="53"/>
        <v>нема рецепту</v>
      </c>
    </row>
    <row r="3404" spans="1:11">
      <c r="A3404" s="4">
        <v>3403</v>
      </c>
      <c r="B3404" s="7">
        <v>45815</v>
      </c>
      <c r="C3404" s="5" t="s">
        <v>8</v>
      </c>
      <c r="D3404" s="6">
        <v>49</v>
      </c>
      <c r="E3404" s="20">
        <v>271</v>
      </c>
      <c r="F3404" s="6">
        <v>349</v>
      </c>
      <c r="G3404" s="6"/>
      <c r="H3404" s="6">
        <v>4403</v>
      </c>
      <c r="I3404" s="14">
        <f>SUMIF(Чек_позиція!D:D,Продаж!H3404,Чек_позиція!F:F)</f>
        <v>3557.63</v>
      </c>
      <c r="J3404" t="str">
        <f>VLOOKUP(D3404,Аптека!A:B,2,FALSE)</f>
        <v>Аптека №49</v>
      </c>
      <c r="K3404" t="str">
        <f t="shared" si="53"/>
        <v>нема рецепту</v>
      </c>
    </row>
    <row r="3405" spans="1:11">
      <c r="A3405" s="4">
        <v>3404</v>
      </c>
      <c r="B3405" s="7">
        <v>45838</v>
      </c>
      <c r="C3405" s="5" t="s">
        <v>8</v>
      </c>
      <c r="D3405" s="6">
        <v>55</v>
      </c>
      <c r="E3405" s="20"/>
      <c r="F3405" s="6">
        <v>115</v>
      </c>
      <c r="G3405" s="6"/>
      <c r="H3405" s="6">
        <v>4404</v>
      </c>
      <c r="I3405" s="14">
        <f>SUMIF(Чек_позиція!D:D,Продаж!H3405,Чек_позиція!F:F)</f>
        <v>7119.76</v>
      </c>
      <c r="J3405" t="str">
        <f>VLOOKUP(D3405,Аптека!A:B,2,FALSE)</f>
        <v>Аптека №55</v>
      </c>
      <c r="K3405" t="str">
        <f t="shared" si="53"/>
        <v>нема рецепту</v>
      </c>
    </row>
    <row r="3406" spans="1:11">
      <c r="A3406" s="4">
        <v>3405</v>
      </c>
      <c r="B3406" s="7">
        <v>45815</v>
      </c>
      <c r="C3406" s="5" t="s">
        <v>2206</v>
      </c>
      <c r="D3406" s="6">
        <v>28</v>
      </c>
      <c r="E3406" s="20">
        <v>283</v>
      </c>
      <c r="F3406" s="6">
        <v>28</v>
      </c>
      <c r="G3406" s="6"/>
      <c r="H3406" s="6">
        <v>4405</v>
      </c>
      <c r="I3406" s="14">
        <f>SUMIF(Чек_позиція!D:D,Продаж!H3406,Чек_позиція!F:F)</f>
        <v>2670.16</v>
      </c>
      <c r="J3406" t="str">
        <f>VLOOKUP(D3406,Аптека!A:B,2,FALSE)</f>
        <v>Аптека №28</v>
      </c>
      <c r="K3406" t="str">
        <f t="shared" si="53"/>
        <v>нема рецепту</v>
      </c>
    </row>
    <row r="3407" spans="1:11">
      <c r="A3407" s="4">
        <v>3406</v>
      </c>
      <c r="B3407" s="7">
        <v>45809</v>
      </c>
      <c r="C3407" s="5" t="s">
        <v>2206</v>
      </c>
      <c r="D3407" s="6">
        <v>47</v>
      </c>
      <c r="E3407" s="20">
        <v>523</v>
      </c>
      <c r="F3407" s="6">
        <v>167</v>
      </c>
      <c r="G3407" s="6"/>
      <c r="H3407" s="6">
        <v>4406</v>
      </c>
      <c r="I3407" s="14">
        <f>SUMIF(Чек_позиція!D:D,Продаж!H3407,Чек_позиція!F:F)</f>
        <v>8474.119999999999</v>
      </c>
      <c r="J3407" t="str">
        <f>VLOOKUP(D3407,Аптека!A:B,2,FALSE)</f>
        <v>Аптека №47</v>
      </c>
      <c r="K3407" t="str">
        <f t="shared" si="53"/>
        <v>нема рецепту</v>
      </c>
    </row>
    <row r="3408" spans="1:11">
      <c r="A3408" s="4">
        <v>3407</v>
      </c>
      <c r="B3408" s="7">
        <v>45729</v>
      </c>
      <c r="C3408" s="5" t="s">
        <v>8</v>
      </c>
      <c r="D3408" s="6">
        <v>6</v>
      </c>
      <c r="E3408" s="20">
        <v>375</v>
      </c>
      <c r="F3408" s="6">
        <v>306</v>
      </c>
      <c r="G3408" s="6">
        <v>468</v>
      </c>
      <c r="H3408" s="6">
        <v>4407</v>
      </c>
      <c r="I3408" s="14">
        <f>SUMIF(Чек_позиція!D:D,Продаж!H3408,Чек_позиція!F:F)</f>
        <v>2168.0699999999997</v>
      </c>
      <c r="J3408" t="str">
        <f>VLOOKUP(D3408,Аптека!A:B,2,FALSE)</f>
        <v>Аптека №6</v>
      </c>
      <c r="K3408" t="str">
        <f t="shared" si="53"/>
        <v>є рецепт</v>
      </c>
    </row>
    <row r="3409" spans="1:11">
      <c r="A3409" s="4">
        <v>3408</v>
      </c>
      <c r="B3409" s="7">
        <v>45715</v>
      </c>
      <c r="C3409" s="5" t="s">
        <v>8</v>
      </c>
      <c r="D3409" s="6">
        <v>27</v>
      </c>
      <c r="E3409" s="20"/>
      <c r="F3409" s="6">
        <v>327</v>
      </c>
      <c r="G3409" s="6"/>
      <c r="H3409" s="6">
        <v>4408</v>
      </c>
      <c r="I3409" s="14">
        <f>SUMIF(Чек_позиція!D:D,Продаж!H3409,Чек_позиція!F:F)</f>
        <v>5141.67</v>
      </c>
      <c r="J3409" t="str">
        <f>VLOOKUP(D3409,Аптека!A:B,2,FALSE)</f>
        <v>Аптека №27</v>
      </c>
      <c r="K3409" t="str">
        <f t="shared" si="53"/>
        <v>нема рецепту</v>
      </c>
    </row>
    <row r="3410" spans="1:11">
      <c r="A3410" s="4">
        <v>3409</v>
      </c>
      <c r="B3410" s="7">
        <v>45747</v>
      </c>
      <c r="C3410" s="5" t="s">
        <v>2206</v>
      </c>
      <c r="D3410" s="6">
        <v>59</v>
      </c>
      <c r="E3410" s="20">
        <v>180</v>
      </c>
      <c r="F3410" s="6">
        <v>179</v>
      </c>
      <c r="G3410" s="6"/>
      <c r="H3410" s="6">
        <v>4409</v>
      </c>
      <c r="I3410" s="14">
        <f>SUMIF(Чек_позиція!D:D,Продаж!H3410,Чек_позиція!F:F)</f>
        <v>6517.34</v>
      </c>
      <c r="J3410" t="str">
        <f>VLOOKUP(D3410,Аптека!A:B,2,FALSE)</f>
        <v>Аптека №59</v>
      </c>
      <c r="K3410" t="str">
        <f t="shared" si="53"/>
        <v>нема рецепту</v>
      </c>
    </row>
    <row r="3411" spans="1:11">
      <c r="A3411" s="4">
        <v>3410</v>
      </c>
      <c r="B3411" s="7">
        <v>45676</v>
      </c>
      <c r="C3411" s="5" t="s">
        <v>2206</v>
      </c>
      <c r="D3411" s="6">
        <v>15</v>
      </c>
      <c r="E3411" s="20"/>
      <c r="F3411" s="6">
        <v>195</v>
      </c>
      <c r="G3411" s="6">
        <v>484</v>
      </c>
      <c r="H3411" s="6">
        <v>4410</v>
      </c>
      <c r="I3411" s="14">
        <f>SUMIF(Чек_позиція!D:D,Продаж!H3411,Чек_позиція!F:F)</f>
        <v>2527.7700000000004</v>
      </c>
      <c r="J3411" t="str">
        <f>VLOOKUP(D3411,Аптека!A:B,2,FALSE)</f>
        <v>Аптека №15</v>
      </c>
      <c r="K3411" t="str">
        <f t="shared" si="53"/>
        <v>є рецепт</v>
      </c>
    </row>
    <row r="3412" spans="1:11">
      <c r="A3412" s="4">
        <v>3411</v>
      </c>
      <c r="B3412" s="7">
        <v>45777</v>
      </c>
      <c r="C3412" s="5" t="s">
        <v>8</v>
      </c>
      <c r="D3412" s="6">
        <v>13</v>
      </c>
      <c r="E3412" s="20"/>
      <c r="F3412" s="6">
        <v>13</v>
      </c>
      <c r="G3412" s="6"/>
      <c r="H3412" s="6">
        <v>4411</v>
      </c>
      <c r="I3412" s="14">
        <f>SUMIF(Чек_позиція!D:D,Продаж!H3412,Чек_позиція!F:F)</f>
        <v>1377</v>
      </c>
      <c r="J3412" t="str">
        <f>VLOOKUP(D3412,Аптека!A:B,2,FALSE)</f>
        <v>Аптека №13</v>
      </c>
      <c r="K3412" t="str">
        <f t="shared" si="53"/>
        <v>нема рецепту</v>
      </c>
    </row>
    <row r="3413" spans="1:11">
      <c r="A3413" s="4">
        <v>3412</v>
      </c>
      <c r="B3413" s="7">
        <v>45691</v>
      </c>
      <c r="C3413" s="5" t="s">
        <v>2206</v>
      </c>
      <c r="D3413" s="6">
        <v>9</v>
      </c>
      <c r="E3413" s="20">
        <v>192</v>
      </c>
      <c r="F3413" s="6">
        <v>369</v>
      </c>
      <c r="G3413" s="6">
        <v>1102</v>
      </c>
      <c r="H3413" s="6">
        <v>4412</v>
      </c>
      <c r="I3413" s="14">
        <f>SUMIF(Чек_позиція!D:D,Продаж!H3413,Чек_позиція!F:F)</f>
        <v>4085.54</v>
      </c>
      <c r="J3413" t="str">
        <f>VLOOKUP(D3413,Аптека!A:B,2,FALSE)</f>
        <v>Аптека №9</v>
      </c>
      <c r="K3413" t="str">
        <f t="shared" si="53"/>
        <v>є рецепт</v>
      </c>
    </row>
    <row r="3414" spans="1:11">
      <c r="A3414" s="4">
        <v>3413</v>
      </c>
      <c r="B3414" s="7">
        <v>45663</v>
      </c>
      <c r="C3414" s="5" t="s">
        <v>2206</v>
      </c>
      <c r="D3414" s="6">
        <v>44</v>
      </c>
      <c r="E3414" s="20"/>
      <c r="F3414" s="6">
        <v>44</v>
      </c>
      <c r="G3414" s="6">
        <v>776</v>
      </c>
      <c r="H3414" s="6">
        <v>4413</v>
      </c>
      <c r="I3414" s="14">
        <f>SUMIF(Чек_позиція!D:D,Продаж!H3414,Чек_позиція!F:F)</f>
        <v>5021.4500000000007</v>
      </c>
      <c r="J3414" t="str">
        <f>VLOOKUP(D3414,Аптека!A:B,2,FALSE)</f>
        <v>Аптека №44</v>
      </c>
      <c r="K3414" t="str">
        <f t="shared" si="53"/>
        <v>є рецепт</v>
      </c>
    </row>
    <row r="3415" spans="1:11">
      <c r="A3415" s="4">
        <v>3414</v>
      </c>
      <c r="B3415" s="7">
        <v>45783</v>
      </c>
      <c r="C3415" s="5" t="s">
        <v>8</v>
      </c>
      <c r="D3415" s="6">
        <v>7</v>
      </c>
      <c r="E3415" s="20">
        <v>19</v>
      </c>
      <c r="F3415" s="6">
        <v>187</v>
      </c>
      <c r="G3415" s="6"/>
      <c r="H3415" s="6">
        <v>4414</v>
      </c>
      <c r="I3415" s="14">
        <f>SUMIF(Чек_позиція!D:D,Продаж!H3415,Чек_позиція!F:F)</f>
        <v>1245.6199999999999</v>
      </c>
      <c r="J3415" t="str">
        <f>VLOOKUP(D3415,Аптека!A:B,2,FALSE)</f>
        <v>Аптека №7</v>
      </c>
      <c r="K3415" t="str">
        <f t="shared" si="53"/>
        <v>нема рецепту</v>
      </c>
    </row>
    <row r="3416" spans="1:11">
      <c r="A3416" s="4">
        <v>3415</v>
      </c>
      <c r="B3416" s="7">
        <v>45710</v>
      </c>
      <c r="C3416" s="5" t="s">
        <v>8</v>
      </c>
      <c r="D3416" s="6">
        <v>58</v>
      </c>
      <c r="E3416" s="20">
        <v>18</v>
      </c>
      <c r="F3416" s="6">
        <v>298</v>
      </c>
      <c r="G3416" s="6"/>
      <c r="H3416" s="6">
        <v>4415</v>
      </c>
      <c r="I3416" s="14">
        <f>SUMIF(Чек_позиція!D:D,Продаж!H3416,Чек_позиція!F:F)</f>
        <v>2783.75</v>
      </c>
      <c r="J3416" t="str">
        <f>VLOOKUP(D3416,Аптека!A:B,2,FALSE)</f>
        <v>Аптека №58</v>
      </c>
      <c r="K3416" t="str">
        <f t="shared" si="53"/>
        <v>нема рецепту</v>
      </c>
    </row>
    <row r="3417" spans="1:11">
      <c r="A3417" s="4">
        <v>3416</v>
      </c>
      <c r="B3417" s="7">
        <v>45775</v>
      </c>
      <c r="C3417" s="5" t="s">
        <v>8</v>
      </c>
      <c r="D3417" s="6">
        <v>22</v>
      </c>
      <c r="E3417" s="20">
        <v>451</v>
      </c>
      <c r="F3417" s="6">
        <v>382</v>
      </c>
      <c r="G3417" s="6">
        <v>476</v>
      </c>
      <c r="H3417" s="6">
        <v>4416</v>
      </c>
      <c r="I3417" s="14">
        <f>SUMIF(Чек_позиція!D:D,Продаж!H3417,Чек_позиція!F:F)</f>
        <v>6176.52</v>
      </c>
      <c r="J3417" t="str">
        <f>VLOOKUP(D3417,Аптека!A:B,2,FALSE)</f>
        <v>Аптека №22</v>
      </c>
      <c r="K3417" t="str">
        <f t="shared" si="53"/>
        <v>є рецепт</v>
      </c>
    </row>
    <row r="3418" spans="1:11">
      <c r="A3418" s="4">
        <v>3417</v>
      </c>
      <c r="B3418" s="7">
        <v>45749</v>
      </c>
      <c r="C3418" s="5" t="s">
        <v>8</v>
      </c>
      <c r="D3418" s="6">
        <v>17</v>
      </c>
      <c r="E3418" s="20">
        <v>516</v>
      </c>
      <c r="F3418" s="6">
        <v>77</v>
      </c>
      <c r="G3418" s="6"/>
      <c r="H3418" s="6">
        <v>4417</v>
      </c>
      <c r="I3418" s="14">
        <f>SUMIF(Чек_позиція!D:D,Продаж!H3418,Чек_позиція!F:F)</f>
        <v>435.51</v>
      </c>
      <c r="J3418" t="str">
        <f>VLOOKUP(D3418,Аптека!A:B,2,FALSE)</f>
        <v>Аптека №17</v>
      </c>
      <c r="K3418" t="str">
        <f t="shared" si="53"/>
        <v>нема рецепту</v>
      </c>
    </row>
    <row r="3419" spans="1:11">
      <c r="A3419" s="4">
        <v>3418</v>
      </c>
      <c r="B3419" s="7">
        <v>45808</v>
      </c>
      <c r="C3419" s="5" t="s">
        <v>8</v>
      </c>
      <c r="D3419" s="6">
        <v>27</v>
      </c>
      <c r="E3419" s="20">
        <v>339</v>
      </c>
      <c r="F3419" s="6">
        <v>87</v>
      </c>
      <c r="G3419" s="6"/>
      <c r="H3419" s="6">
        <v>4418</v>
      </c>
      <c r="I3419" s="14">
        <f>SUMIF(Чек_позиція!D:D,Продаж!H3419,Чек_позиція!F:F)</f>
        <v>2300.73</v>
      </c>
      <c r="J3419" t="str">
        <f>VLOOKUP(D3419,Аптека!A:B,2,FALSE)</f>
        <v>Аптека №27</v>
      </c>
      <c r="K3419" t="str">
        <f t="shared" si="53"/>
        <v>нема рецепту</v>
      </c>
    </row>
    <row r="3420" spans="1:11">
      <c r="A3420" s="4">
        <v>3419</v>
      </c>
      <c r="B3420" s="7">
        <v>45732</v>
      </c>
      <c r="C3420" s="5" t="s">
        <v>8</v>
      </c>
      <c r="D3420" s="6">
        <v>36</v>
      </c>
      <c r="E3420" s="20"/>
      <c r="F3420" s="6">
        <v>276</v>
      </c>
      <c r="G3420" s="6"/>
      <c r="H3420" s="6">
        <v>4419</v>
      </c>
      <c r="I3420" s="14">
        <f>SUMIF(Чек_позиція!D:D,Продаж!H3420,Чек_позиція!F:F)</f>
        <v>4331.7299999999996</v>
      </c>
      <c r="J3420" t="str">
        <f>VLOOKUP(D3420,Аптека!A:B,2,FALSE)</f>
        <v>Аптека №36</v>
      </c>
      <c r="K3420" t="str">
        <f t="shared" si="53"/>
        <v>нема рецепту</v>
      </c>
    </row>
    <row r="3421" spans="1:11">
      <c r="A3421" s="4">
        <v>3420</v>
      </c>
      <c r="B3421" s="7">
        <v>45687</v>
      </c>
      <c r="C3421" s="5" t="s">
        <v>8</v>
      </c>
      <c r="D3421" s="6">
        <v>12</v>
      </c>
      <c r="E3421" s="20">
        <v>296</v>
      </c>
      <c r="F3421" s="6">
        <v>372</v>
      </c>
      <c r="G3421" s="6">
        <v>313</v>
      </c>
      <c r="H3421" s="6">
        <v>4420</v>
      </c>
      <c r="I3421" s="14">
        <f>SUMIF(Чек_позиція!D:D,Продаж!H3421,Чек_позиція!F:F)</f>
        <v>2929.7999999999997</v>
      </c>
      <c r="J3421" t="str">
        <f>VLOOKUP(D3421,Аптека!A:B,2,FALSE)</f>
        <v>Аптека №12</v>
      </c>
      <c r="K3421" t="str">
        <f t="shared" si="53"/>
        <v>є рецепт</v>
      </c>
    </row>
    <row r="3422" spans="1:11">
      <c r="A3422" s="4">
        <v>3421</v>
      </c>
      <c r="B3422" s="7">
        <v>45679</v>
      </c>
      <c r="C3422" s="5" t="s">
        <v>8</v>
      </c>
      <c r="D3422" s="6">
        <v>34</v>
      </c>
      <c r="E3422" s="20">
        <v>225</v>
      </c>
      <c r="F3422" s="6">
        <v>34</v>
      </c>
      <c r="G3422" s="6"/>
      <c r="H3422" s="6">
        <v>4421</v>
      </c>
      <c r="I3422" s="14">
        <f>SUMIF(Чек_позиція!D:D,Продаж!H3422,Чек_позиція!F:F)</f>
        <v>3859.88</v>
      </c>
      <c r="J3422" t="str">
        <f>VLOOKUP(D3422,Аптека!A:B,2,FALSE)</f>
        <v>Аптека №34</v>
      </c>
      <c r="K3422" t="str">
        <f t="shared" si="53"/>
        <v>нема рецепту</v>
      </c>
    </row>
    <row r="3423" spans="1:11">
      <c r="A3423" s="4">
        <v>3422</v>
      </c>
      <c r="B3423" s="7">
        <v>45720</v>
      </c>
      <c r="C3423" s="5" t="s">
        <v>2206</v>
      </c>
      <c r="D3423" s="6">
        <v>58</v>
      </c>
      <c r="E3423" s="20">
        <v>333</v>
      </c>
      <c r="F3423" s="6">
        <v>178</v>
      </c>
      <c r="G3423" s="6"/>
      <c r="H3423" s="6">
        <v>4422</v>
      </c>
      <c r="I3423" s="14">
        <f>SUMIF(Чек_позиція!D:D,Продаж!H3423,Чек_позиція!F:F)</f>
        <v>8917.6</v>
      </c>
      <c r="J3423" t="str">
        <f>VLOOKUP(D3423,Аптека!A:B,2,FALSE)</f>
        <v>Аптека №58</v>
      </c>
      <c r="K3423" t="str">
        <f t="shared" si="53"/>
        <v>нема рецепту</v>
      </c>
    </row>
    <row r="3424" spans="1:11">
      <c r="A3424" s="4">
        <v>3423</v>
      </c>
      <c r="B3424" s="7">
        <v>45835</v>
      </c>
      <c r="C3424" s="5" t="s">
        <v>8</v>
      </c>
      <c r="D3424" s="6">
        <v>10</v>
      </c>
      <c r="E3424" s="20">
        <v>187</v>
      </c>
      <c r="F3424" s="6">
        <v>370</v>
      </c>
      <c r="G3424" s="6">
        <v>64</v>
      </c>
      <c r="H3424" s="6">
        <v>4423</v>
      </c>
      <c r="I3424" s="14">
        <f>SUMIF(Чек_позиція!D:D,Продаж!H3424,Чек_позиція!F:F)</f>
        <v>205.52</v>
      </c>
      <c r="J3424" t="str">
        <f>VLOOKUP(D3424,Аптека!A:B,2,FALSE)</f>
        <v>Аптека №10</v>
      </c>
      <c r="K3424" t="str">
        <f t="shared" si="53"/>
        <v>є рецепт</v>
      </c>
    </row>
    <row r="3425" spans="1:11">
      <c r="A3425" s="4">
        <v>3424</v>
      </c>
      <c r="B3425" s="7">
        <v>45664</v>
      </c>
      <c r="C3425" s="5" t="s">
        <v>2206</v>
      </c>
      <c r="D3425" s="6">
        <v>33</v>
      </c>
      <c r="E3425" s="20">
        <v>226</v>
      </c>
      <c r="F3425" s="6">
        <v>33</v>
      </c>
      <c r="G3425" s="6">
        <v>741</v>
      </c>
      <c r="H3425" s="6">
        <v>4424</v>
      </c>
      <c r="I3425" s="14">
        <f>SUMIF(Чек_позиція!D:D,Продаж!H3425,Чек_позиція!F:F)</f>
        <v>4952.88</v>
      </c>
      <c r="J3425" t="str">
        <f>VLOOKUP(D3425,Аптека!A:B,2,FALSE)</f>
        <v>Аптека №33</v>
      </c>
      <c r="K3425" t="str">
        <f t="shared" si="53"/>
        <v>є рецепт</v>
      </c>
    </row>
    <row r="3426" spans="1:11">
      <c r="A3426" s="4">
        <v>3425</v>
      </c>
      <c r="B3426" s="7">
        <v>45718</v>
      </c>
      <c r="C3426" s="5" t="s">
        <v>2206</v>
      </c>
      <c r="D3426" s="6">
        <v>53</v>
      </c>
      <c r="E3426" s="20">
        <v>185</v>
      </c>
      <c r="F3426" s="6">
        <v>53</v>
      </c>
      <c r="G3426" s="6"/>
      <c r="H3426" s="6">
        <v>4425</v>
      </c>
      <c r="I3426" s="14">
        <f>SUMIF(Чек_позиція!D:D,Продаж!H3426,Чек_позиція!F:F)</f>
        <v>2755.54</v>
      </c>
      <c r="J3426" t="str">
        <f>VLOOKUP(D3426,Аптека!A:B,2,FALSE)</f>
        <v>Аптека №53</v>
      </c>
      <c r="K3426" t="str">
        <f t="shared" si="53"/>
        <v>нема рецепту</v>
      </c>
    </row>
    <row r="3427" spans="1:11">
      <c r="A3427" s="4">
        <v>3426</v>
      </c>
      <c r="B3427" s="7">
        <v>45663</v>
      </c>
      <c r="C3427" s="5" t="s">
        <v>2206</v>
      </c>
      <c r="D3427" s="6">
        <v>7</v>
      </c>
      <c r="E3427" s="20">
        <v>377</v>
      </c>
      <c r="F3427" s="6">
        <v>67</v>
      </c>
      <c r="G3427" s="6">
        <v>1052</v>
      </c>
      <c r="H3427" s="6">
        <v>4426</v>
      </c>
      <c r="I3427" s="14">
        <f>SUMIF(Чек_позиція!D:D,Продаж!H3427,Чек_позиція!F:F)</f>
        <v>4949.72</v>
      </c>
      <c r="J3427" t="str">
        <f>VLOOKUP(D3427,Аптека!A:B,2,FALSE)</f>
        <v>Аптека №7</v>
      </c>
      <c r="K3427" t="str">
        <f t="shared" si="53"/>
        <v>є рецепт</v>
      </c>
    </row>
    <row r="3428" spans="1:11">
      <c r="A3428" s="4">
        <v>3427</v>
      </c>
      <c r="B3428" s="7">
        <v>45813</v>
      </c>
      <c r="C3428" s="5" t="s">
        <v>2206</v>
      </c>
      <c r="D3428" s="6">
        <v>14</v>
      </c>
      <c r="E3428" s="20">
        <v>27</v>
      </c>
      <c r="F3428" s="6">
        <v>134</v>
      </c>
      <c r="G3428" s="6">
        <v>1184</v>
      </c>
      <c r="H3428" s="6">
        <v>4427</v>
      </c>
      <c r="I3428" s="14">
        <f>SUMIF(Чек_позиція!D:D,Продаж!H3428,Чек_позиція!F:F)</f>
        <v>911.66</v>
      </c>
      <c r="J3428" t="str">
        <f>VLOOKUP(D3428,Аптека!A:B,2,FALSE)</f>
        <v>Аптека №14</v>
      </c>
      <c r="K3428" t="str">
        <f t="shared" si="53"/>
        <v>є рецепт</v>
      </c>
    </row>
    <row r="3429" spans="1:11">
      <c r="A3429" s="4">
        <v>3428</v>
      </c>
      <c r="B3429" s="7">
        <v>45713</v>
      </c>
      <c r="C3429" s="5" t="s">
        <v>8</v>
      </c>
      <c r="D3429" s="6">
        <v>27</v>
      </c>
      <c r="E3429" s="20">
        <v>209</v>
      </c>
      <c r="F3429" s="6">
        <v>267</v>
      </c>
      <c r="G3429" s="6"/>
      <c r="H3429" s="6">
        <v>4428</v>
      </c>
      <c r="I3429" s="14">
        <f>SUMIF(Чек_позиція!D:D,Продаж!H3429,Чек_позиція!F:F)</f>
        <v>4938.32</v>
      </c>
      <c r="J3429" t="str">
        <f>VLOOKUP(D3429,Аптека!A:B,2,FALSE)</f>
        <v>Аптека №27</v>
      </c>
      <c r="K3429" t="str">
        <f t="shared" si="53"/>
        <v>нема рецепту</v>
      </c>
    </row>
    <row r="3430" spans="1:11">
      <c r="A3430" s="4">
        <v>3429</v>
      </c>
      <c r="B3430" s="7">
        <v>45749</v>
      </c>
      <c r="C3430" s="5" t="s">
        <v>2206</v>
      </c>
      <c r="D3430" s="6">
        <v>58</v>
      </c>
      <c r="E3430" s="20"/>
      <c r="F3430" s="6">
        <v>358</v>
      </c>
      <c r="G3430" s="6"/>
      <c r="H3430" s="6">
        <v>4429</v>
      </c>
      <c r="I3430" s="14">
        <f>SUMIF(Чек_позиція!D:D,Продаж!H3430,Чек_позиція!F:F)</f>
        <v>3514.37</v>
      </c>
      <c r="J3430" t="str">
        <f>VLOOKUP(D3430,Аптека!A:B,2,FALSE)</f>
        <v>Аптека №58</v>
      </c>
      <c r="K3430" t="str">
        <f t="shared" si="53"/>
        <v>нема рецепту</v>
      </c>
    </row>
    <row r="3431" spans="1:11">
      <c r="A3431" s="4">
        <v>3430</v>
      </c>
      <c r="B3431" s="7">
        <v>45677</v>
      </c>
      <c r="C3431" s="5" t="s">
        <v>2206</v>
      </c>
      <c r="D3431" s="6">
        <v>42</v>
      </c>
      <c r="E3431" s="20"/>
      <c r="F3431" s="6">
        <v>162</v>
      </c>
      <c r="G3431" s="6">
        <v>817</v>
      </c>
      <c r="H3431" s="6">
        <v>4430</v>
      </c>
      <c r="I3431" s="14">
        <f>SUMIF(Чек_позиція!D:D,Продаж!H3431,Чек_позиція!F:F)</f>
        <v>2849.7799999999997</v>
      </c>
      <c r="J3431" t="str">
        <f>VLOOKUP(D3431,Аптека!A:B,2,FALSE)</f>
        <v>Аптека №42</v>
      </c>
      <c r="K3431" t="str">
        <f t="shared" si="53"/>
        <v>є рецепт</v>
      </c>
    </row>
    <row r="3432" spans="1:11">
      <c r="A3432" s="4">
        <v>3431</v>
      </c>
      <c r="B3432" s="7">
        <v>45728</v>
      </c>
      <c r="C3432" s="5" t="s">
        <v>2206</v>
      </c>
      <c r="D3432" s="6">
        <v>27</v>
      </c>
      <c r="E3432" s="20"/>
      <c r="F3432" s="6">
        <v>207</v>
      </c>
      <c r="G3432" s="6"/>
      <c r="H3432" s="6">
        <v>4431</v>
      </c>
      <c r="I3432" s="14">
        <f>SUMIF(Чек_позиція!D:D,Продаж!H3432,Чек_позиція!F:F)</f>
        <v>6669.63</v>
      </c>
      <c r="J3432" t="str">
        <f>VLOOKUP(D3432,Аптека!A:B,2,FALSE)</f>
        <v>Аптека №27</v>
      </c>
      <c r="K3432" t="str">
        <f t="shared" si="53"/>
        <v>нема рецепту</v>
      </c>
    </row>
    <row r="3433" spans="1:11">
      <c r="A3433" s="4">
        <v>3432</v>
      </c>
      <c r="B3433" s="7">
        <v>45707</v>
      </c>
      <c r="C3433" s="5" t="s">
        <v>8</v>
      </c>
      <c r="D3433" s="6">
        <v>2</v>
      </c>
      <c r="E3433" s="20">
        <v>446</v>
      </c>
      <c r="F3433" s="6">
        <v>182</v>
      </c>
      <c r="G3433" s="6"/>
      <c r="H3433" s="6">
        <v>4432</v>
      </c>
      <c r="I3433" s="14">
        <f>SUMIF(Чек_позиція!D:D,Продаж!H3433,Чек_позиція!F:F)</f>
        <v>7644.9299999999994</v>
      </c>
      <c r="J3433" t="str">
        <f>VLOOKUP(D3433,Аптека!A:B,2,FALSE)</f>
        <v>Аптека №2</v>
      </c>
      <c r="K3433" t="str">
        <f t="shared" si="53"/>
        <v>нема рецепту</v>
      </c>
    </row>
    <row r="3434" spans="1:11">
      <c r="A3434" s="4">
        <v>3433</v>
      </c>
      <c r="B3434" s="7">
        <v>45707</v>
      </c>
      <c r="C3434" s="5" t="s">
        <v>2206</v>
      </c>
      <c r="D3434" s="6">
        <v>28</v>
      </c>
      <c r="E3434" s="20">
        <v>382</v>
      </c>
      <c r="F3434" s="6">
        <v>388</v>
      </c>
      <c r="G3434" s="6"/>
      <c r="H3434" s="6">
        <v>4433</v>
      </c>
      <c r="I3434" s="14">
        <f>SUMIF(Чек_позиція!D:D,Продаж!H3434,Чек_позиція!F:F)</f>
        <v>3962.1099999999997</v>
      </c>
      <c r="J3434" t="str">
        <f>VLOOKUP(D3434,Аптека!A:B,2,FALSE)</f>
        <v>Аптека №28</v>
      </c>
      <c r="K3434" t="str">
        <f t="shared" si="53"/>
        <v>нема рецепту</v>
      </c>
    </row>
    <row r="3435" spans="1:11">
      <c r="A3435" s="4">
        <v>3434</v>
      </c>
      <c r="B3435" s="7">
        <v>45680</v>
      </c>
      <c r="C3435" s="5" t="s">
        <v>2206</v>
      </c>
      <c r="D3435" s="6">
        <v>50</v>
      </c>
      <c r="E3435" s="20">
        <v>86</v>
      </c>
      <c r="F3435" s="6">
        <v>350</v>
      </c>
      <c r="G3435" s="6"/>
      <c r="H3435" s="6">
        <v>4434</v>
      </c>
      <c r="I3435" s="14">
        <f>SUMIF(Чек_позиція!D:D,Продаж!H3435,Чек_позиція!F:F)</f>
        <v>3233.2200000000003</v>
      </c>
      <c r="J3435" t="str">
        <f>VLOOKUP(D3435,Аптека!A:B,2,FALSE)</f>
        <v>Аптека №50</v>
      </c>
      <c r="K3435" t="str">
        <f t="shared" si="53"/>
        <v>нема рецепту</v>
      </c>
    </row>
    <row r="3436" spans="1:11">
      <c r="A3436" s="4">
        <v>3435</v>
      </c>
      <c r="B3436" s="7">
        <v>45659</v>
      </c>
      <c r="C3436" s="5" t="s">
        <v>8</v>
      </c>
      <c r="D3436" s="6">
        <v>8</v>
      </c>
      <c r="E3436" s="20">
        <v>190</v>
      </c>
      <c r="F3436" s="6">
        <v>68</v>
      </c>
      <c r="G3436" s="6"/>
      <c r="H3436" s="6">
        <v>4435</v>
      </c>
      <c r="I3436" s="14">
        <f>SUMIF(Чек_позиція!D:D,Продаж!H3436,Чек_позиція!F:F)</f>
        <v>5152.88</v>
      </c>
      <c r="J3436" t="str">
        <f>VLOOKUP(D3436,Аптека!A:B,2,FALSE)</f>
        <v>Аптека №8</v>
      </c>
      <c r="K3436" t="str">
        <f t="shared" si="53"/>
        <v>нема рецепту</v>
      </c>
    </row>
    <row r="3437" spans="1:11">
      <c r="A3437" s="4">
        <v>3436</v>
      </c>
      <c r="B3437" s="7">
        <v>45663</v>
      </c>
      <c r="C3437" s="5" t="s">
        <v>2206</v>
      </c>
      <c r="D3437" s="6">
        <v>46</v>
      </c>
      <c r="E3437" s="20"/>
      <c r="F3437" s="6">
        <v>46</v>
      </c>
      <c r="G3437" s="6"/>
      <c r="H3437" s="6">
        <v>4436</v>
      </c>
      <c r="I3437" s="14">
        <f>SUMIF(Чек_позиція!D:D,Продаж!H3437,Чек_позиція!F:F)</f>
        <v>8508.27</v>
      </c>
      <c r="J3437" t="str">
        <f>VLOOKUP(D3437,Аптека!A:B,2,FALSE)</f>
        <v>Аптека №46</v>
      </c>
      <c r="K3437" t="str">
        <f t="shared" si="53"/>
        <v>нема рецепту</v>
      </c>
    </row>
    <row r="3438" spans="1:11">
      <c r="A3438" s="4">
        <v>3437</v>
      </c>
      <c r="B3438" s="7">
        <v>45719</v>
      </c>
      <c r="C3438" s="5" t="s">
        <v>8</v>
      </c>
      <c r="D3438" s="6">
        <v>5</v>
      </c>
      <c r="E3438" s="20"/>
      <c r="F3438" s="6">
        <v>365</v>
      </c>
      <c r="G3438" s="6">
        <v>1199</v>
      </c>
      <c r="H3438" s="6">
        <v>4437</v>
      </c>
      <c r="I3438" s="14">
        <f>SUMIF(Чек_позиція!D:D,Продаж!H3438,Чек_позиція!F:F)</f>
        <v>4812.08</v>
      </c>
      <c r="J3438" t="str">
        <f>VLOOKUP(D3438,Аптека!A:B,2,FALSE)</f>
        <v>Аптека №5</v>
      </c>
      <c r="K3438" t="str">
        <f t="shared" si="53"/>
        <v>є рецепт</v>
      </c>
    </row>
    <row r="3439" spans="1:11">
      <c r="A3439" s="4">
        <v>3438</v>
      </c>
      <c r="B3439" s="7">
        <v>45823</v>
      </c>
      <c r="C3439" s="5" t="s">
        <v>8</v>
      </c>
      <c r="D3439" s="6">
        <v>42</v>
      </c>
      <c r="E3439" s="20">
        <v>407</v>
      </c>
      <c r="F3439" s="6">
        <v>342</v>
      </c>
      <c r="G3439" s="6"/>
      <c r="H3439" s="6">
        <v>4438</v>
      </c>
      <c r="I3439" s="14">
        <f>SUMIF(Чек_позиція!D:D,Продаж!H3439,Чек_позиція!F:F)</f>
        <v>2700.66</v>
      </c>
      <c r="J3439" t="str">
        <f>VLOOKUP(D3439,Аптека!A:B,2,FALSE)</f>
        <v>Аптека №42</v>
      </c>
      <c r="K3439" t="str">
        <f t="shared" si="53"/>
        <v>нема рецепту</v>
      </c>
    </row>
    <row r="3440" spans="1:11">
      <c r="A3440" s="4">
        <v>3439</v>
      </c>
      <c r="B3440" s="7">
        <v>45794</v>
      </c>
      <c r="C3440" s="5" t="s">
        <v>2206</v>
      </c>
      <c r="D3440" s="6">
        <v>59</v>
      </c>
      <c r="E3440" s="20"/>
      <c r="F3440" s="6">
        <v>239</v>
      </c>
      <c r="G3440" s="6">
        <v>1238</v>
      </c>
      <c r="H3440" s="6">
        <v>4439</v>
      </c>
      <c r="I3440" s="14">
        <f>SUMIF(Чек_позиція!D:D,Продаж!H3440,Чек_позиція!F:F)</f>
        <v>2562.39</v>
      </c>
      <c r="J3440" t="str">
        <f>VLOOKUP(D3440,Аптека!A:B,2,FALSE)</f>
        <v>Аптека №59</v>
      </c>
      <c r="K3440" t="str">
        <f t="shared" si="53"/>
        <v>є рецепт</v>
      </c>
    </row>
    <row r="3441" spans="1:11">
      <c r="A3441" s="4">
        <v>3440</v>
      </c>
      <c r="B3441" s="7">
        <v>45706</v>
      </c>
      <c r="C3441" s="5" t="s">
        <v>2206</v>
      </c>
      <c r="D3441" s="6">
        <v>5</v>
      </c>
      <c r="E3441" s="20">
        <v>392</v>
      </c>
      <c r="F3441" s="6">
        <v>125</v>
      </c>
      <c r="G3441" s="6"/>
      <c r="H3441" s="6">
        <v>4440</v>
      </c>
      <c r="I3441" s="14">
        <f>SUMIF(Чек_позиція!D:D,Продаж!H3441,Чек_позиція!F:F)</f>
        <v>201.76</v>
      </c>
      <c r="J3441" t="str">
        <f>VLOOKUP(D3441,Аптека!A:B,2,FALSE)</f>
        <v>Аптека №5</v>
      </c>
      <c r="K3441" t="str">
        <f t="shared" si="53"/>
        <v>нема рецепту</v>
      </c>
    </row>
    <row r="3442" spans="1:11">
      <c r="A3442" s="4">
        <v>3441</v>
      </c>
      <c r="B3442" s="7">
        <v>45785</v>
      </c>
      <c r="C3442" s="5" t="s">
        <v>8</v>
      </c>
      <c r="D3442" s="6">
        <v>36</v>
      </c>
      <c r="E3442" s="20">
        <v>193</v>
      </c>
      <c r="F3442" s="6">
        <v>336</v>
      </c>
      <c r="G3442" s="6"/>
      <c r="H3442" s="6">
        <v>4441</v>
      </c>
      <c r="I3442" s="14">
        <f>SUMIF(Чек_позиція!D:D,Продаж!H3442,Чек_позиція!F:F)</f>
        <v>3766.54</v>
      </c>
      <c r="J3442" t="str">
        <f>VLOOKUP(D3442,Аптека!A:B,2,FALSE)</f>
        <v>Аптека №36</v>
      </c>
      <c r="K3442" t="str">
        <f t="shared" si="53"/>
        <v>нема рецепту</v>
      </c>
    </row>
    <row r="3443" spans="1:11">
      <c r="A3443" s="4">
        <v>3442</v>
      </c>
      <c r="B3443" s="7">
        <v>45717</v>
      </c>
      <c r="C3443" s="5" t="s">
        <v>8</v>
      </c>
      <c r="D3443" s="6">
        <v>4</v>
      </c>
      <c r="E3443" s="20">
        <v>104</v>
      </c>
      <c r="F3443" s="6">
        <v>244</v>
      </c>
      <c r="G3443" s="6"/>
      <c r="H3443" s="6">
        <v>4442</v>
      </c>
      <c r="I3443" s="14">
        <f>SUMIF(Чек_позиція!D:D,Продаж!H3443,Чек_позиція!F:F)</f>
        <v>5331.34</v>
      </c>
      <c r="J3443" t="str">
        <f>VLOOKUP(D3443,Аптека!A:B,2,FALSE)</f>
        <v>Аптека №4</v>
      </c>
      <c r="K3443" t="str">
        <f t="shared" si="53"/>
        <v>нема рецепту</v>
      </c>
    </row>
    <row r="3444" spans="1:11">
      <c r="A3444" s="4">
        <v>3443</v>
      </c>
      <c r="B3444" s="7">
        <v>45699</v>
      </c>
      <c r="C3444" s="5" t="s">
        <v>2206</v>
      </c>
      <c r="D3444" s="6">
        <v>51</v>
      </c>
      <c r="E3444" s="20"/>
      <c r="F3444" s="6">
        <v>111</v>
      </c>
      <c r="G3444" s="6">
        <v>940</v>
      </c>
      <c r="H3444" s="6">
        <v>4443</v>
      </c>
      <c r="I3444" s="14">
        <f>SUMIF(Чек_позиція!D:D,Продаж!H3444,Чек_позиція!F:F)</f>
        <v>243.75</v>
      </c>
      <c r="J3444" t="str">
        <f>VLOOKUP(D3444,Аптека!A:B,2,FALSE)</f>
        <v>Аптека №51</v>
      </c>
      <c r="K3444" t="str">
        <f t="shared" si="53"/>
        <v>є рецепт</v>
      </c>
    </row>
    <row r="3445" spans="1:11">
      <c r="A3445" s="4">
        <v>3444</v>
      </c>
      <c r="B3445" s="7">
        <v>45715</v>
      </c>
      <c r="C3445" s="5" t="s">
        <v>8</v>
      </c>
      <c r="D3445" s="6">
        <v>41</v>
      </c>
      <c r="E3445" s="20">
        <v>428</v>
      </c>
      <c r="F3445" s="6">
        <v>221</v>
      </c>
      <c r="G3445" s="6"/>
      <c r="H3445" s="6">
        <v>4444</v>
      </c>
      <c r="I3445" s="14">
        <f>SUMIF(Чек_позиція!D:D,Продаж!H3445,Чек_позиція!F:F)</f>
        <v>10441.009999999998</v>
      </c>
      <c r="J3445" t="str">
        <f>VLOOKUP(D3445,Аптека!A:B,2,FALSE)</f>
        <v>Аптека №41</v>
      </c>
      <c r="K3445" t="str">
        <f t="shared" si="53"/>
        <v>нема рецепту</v>
      </c>
    </row>
    <row r="3446" spans="1:11">
      <c r="A3446" s="4">
        <v>3445</v>
      </c>
      <c r="B3446" s="7">
        <v>45820</v>
      </c>
      <c r="C3446" s="5" t="s">
        <v>8</v>
      </c>
      <c r="D3446" s="6">
        <v>12</v>
      </c>
      <c r="E3446" s="20">
        <v>83</v>
      </c>
      <c r="F3446" s="6">
        <v>192</v>
      </c>
      <c r="G3446" s="6"/>
      <c r="H3446" s="6">
        <v>4445</v>
      </c>
      <c r="I3446" s="14">
        <f>SUMIF(Чек_позиція!D:D,Продаж!H3446,Чек_позиція!F:F)</f>
        <v>4973.29</v>
      </c>
      <c r="J3446" t="str">
        <f>VLOOKUP(D3446,Аптека!A:B,2,FALSE)</f>
        <v>Аптека №12</v>
      </c>
      <c r="K3446" t="str">
        <f t="shared" si="53"/>
        <v>нема рецепту</v>
      </c>
    </row>
    <row r="3447" spans="1:11">
      <c r="A3447" s="4">
        <v>3446</v>
      </c>
      <c r="B3447" s="7">
        <v>45691</v>
      </c>
      <c r="C3447" s="5" t="s">
        <v>2206</v>
      </c>
      <c r="D3447" s="6">
        <v>13</v>
      </c>
      <c r="E3447" s="20"/>
      <c r="F3447" s="6">
        <v>193</v>
      </c>
      <c r="G3447" s="6">
        <v>1003</v>
      </c>
      <c r="H3447" s="6">
        <v>4446</v>
      </c>
      <c r="I3447" s="14">
        <f>SUMIF(Чек_позиція!D:D,Продаж!H3447,Чек_позиція!F:F)</f>
        <v>3867.6199999999994</v>
      </c>
      <c r="J3447" t="str">
        <f>VLOOKUP(D3447,Аптека!A:B,2,FALSE)</f>
        <v>Аптека №13</v>
      </c>
      <c r="K3447" t="str">
        <f t="shared" si="53"/>
        <v>є рецепт</v>
      </c>
    </row>
    <row r="3448" spans="1:11">
      <c r="A3448" s="4">
        <v>3447</v>
      </c>
      <c r="B3448" s="7">
        <v>45659</v>
      </c>
      <c r="C3448" s="5" t="s">
        <v>2206</v>
      </c>
      <c r="D3448" s="6">
        <v>3</v>
      </c>
      <c r="E3448" s="20">
        <v>456</v>
      </c>
      <c r="F3448" s="6">
        <v>3</v>
      </c>
      <c r="G3448" s="6"/>
      <c r="H3448" s="6">
        <v>4447</v>
      </c>
      <c r="I3448" s="14">
        <f>SUMIF(Чек_позиція!D:D,Продаж!H3448,Чек_позиція!F:F)</f>
        <v>3298.34</v>
      </c>
      <c r="J3448" t="str">
        <f>VLOOKUP(D3448,Аптека!A:B,2,FALSE)</f>
        <v>Аптека №3</v>
      </c>
      <c r="K3448" t="str">
        <f t="shared" si="53"/>
        <v>нема рецепту</v>
      </c>
    </row>
    <row r="3449" spans="1:11">
      <c r="A3449" s="4">
        <v>3448</v>
      </c>
      <c r="B3449" s="7">
        <v>45760</v>
      </c>
      <c r="C3449" s="5" t="s">
        <v>2206</v>
      </c>
      <c r="D3449" s="6">
        <v>32</v>
      </c>
      <c r="E3449" s="20">
        <v>528</v>
      </c>
      <c r="F3449" s="6">
        <v>212</v>
      </c>
      <c r="G3449" s="6">
        <v>685</v>
      </c>
      <c r="H3449" s="6">
        <v>4448</v>
      </c>
      <c r="I3449" s="14">
        <f>SUMIF(Чек_позиція!D:D,Продаж!H3449,Чек_позиція!F:F)</f>
        <v>1263.78</v>
      </c>
      <c r="J3449" t="str">
        <f>VLOOKUP(D3449,Аптека!A:B,2,FALSE)</f>
        <v>Аптека №32</v>
      </c>
      <c r="K3449" t="str">
        <f t="shared" si="53"/>
        <v>є рецепт</v>
      </c>
    </row>
    <row r="3450" spans="1:11">
      <c r="A3450" s="4">
        <v>3449</v>
      </c>
      <c r="B3450" s="7">
        <v>45825</v>
      </c>
      <c r="C3450" s="5" t="s">
        <v>8</v>
      </c>
      <c r="D3450" s="6">
        <v>36</v>
      </c>
      <c r="E3450" s="20">
        <v>494</v>
      </c>
      <c r="F3450" s="6">
        <v>216</v>
      </c>
      <c r="G3450" s="6">
        <v>460</v>
      </c>
      <c r="H3450" s="6">
        <v>4449</v>
      </c>
      <c r="I3450" s="14">
        <f>SUMIF(Чек_позиція!D:D,Продаж!H3450,Чек_позиція!F:F)</f>
        <v>7907.7</v>
      </c>
      <c r="J3450" t="str">
        <f>VLOOKUP(D3450,Аптека!A:B,2,FALSE)</f>
        <v>Аптека №36</v>
      </c>
      <c r="K3450" t="str">
        <f t="shared" si="53"/>
        <v>є рецепт</v>
      </c>
    </row>
    <row r="3451" spans="1:11">
      <c r="A3451" s="4">
        <v>3450</v>
      </c>
      <c r="B3451" s="7">
        <v>45738</v>
      </c>
      <c r="C3451" s="5" t="s">
        <v>2206</v>
      </c>
      <c r="D3451" s="6">
        <v>38</v>
      </c>
      <c r="E3451" s="20">
        <v>484</v>
      </c>
      <c r="F3451" s="6">
        <v>218</v>
      </c>
      <c r="G3451" s="6"/>
      <c r="H3451" s="6">
        <v>4450</v>
      </c>
      <c r="I3451" s="14">
        <f>SUMIF(Чек_позиція!D:D,Продаж!H3451,Чек_позиція!F:F)</f>
        <v>2779.56</v>
      </c>
      <c r="J3451" t="str">
        <f>VLOOKUP(D3451,Аптека!A:B,2,FALSE)</f>
        <v>Аптека №38</v>
      </c>
      <c r="K3451" t="str">
        <f t="shared" si="53"/>
        <v>нема рецепту</v>
      </c>
    </row>
    <row r="3452" spans="1:11">
      <c r="A3452" s="4">
        <v>3451</v>
      </c>
      <c r="B3452" s="7">
        <v>45737</v>
      </c>
      <c r="C3452" s="5" t="s">
        <v>2206</v>
      </c>
      <c r="D3452" s="6">
        <v>54</v>
      </c>
      <c r="E3452" s="20">
        <v>244</v>
      </c>
      <c r="F3452" s="6">
        <v>114</v>
      </c>
      <c r="G3452" s="6"/>
      <c r="H3452" s="6">
        <v>4451</v>
      </c>
      <c r="I3452" s="14">
        <f>SUMIF(Чек_позиція!D:D,Продаж!H3452,Чек_позиція!F:F)</f>
        <v>2361.7700000000004</v>
      </c>
      <c r="J3452" t="str">
        <f>VLOOKUP(D3452,Аптека!A:B,2,FALSE)</f>
        <v>Аптека №54</v>
      </c>
      <c r="K3452" t="str">
        <f t="shared" si="53"/>
        <v>нема рецепту</v>
      </c>
    </row>
    <row r="3453" spans="1:11">
      <c r="A3453" s="4">
        <v>3452</v>
      </c>
      <c r="B3453" s="7">
        <v>45720</v>
      </c>
      <c r="C3453" s="5" t="s">
        <v>8</v>
      </c>
      <c r="D3453" s="6">
        <v>59</v>
      </c>
      <c r="E3453" s="20">
        <v>251</v>
      </c>
      <c r="F3453" s="6">
        <v>239</v>
      </c>
      <c r="G3453" s="6"/>
      <c r="H3453" s="6">
        <v>4452</v>
      </c>
      <c r="I3453" s="14">
        <f>SUMIF(Чек_позиція!D:D,Продаж!H3453,Чек_позиція!F:F)</f>
        <v>3501.24</v>
      </c>
      <c r="J3453" t="str">
        <f>VLOOKUP(D3453,Аптека!A:B,2,FALSE)</f>
        <v>Аптека №59</v>
      </c>
      <c r="K3453" t="str">
        <f t="shared" si="53"/>
        <v>нема рецепту</v>
      </c>
    </row>
    <row r="3454" spans="1:11">
      <c r="A3454" s="4">
        <v>3453</v>
      </c>
      <c r="B3454" s="7">
        <v>45819</v>
      </c>
      <c r="C3454" s="5" t="s">
        <v>2206</v>
      </c>
      <c r="D3454" s="6">
        <v>18</v>
      </c>
      <c r="E3454" s="20">
        <v>190</v>
      </c>
      <c r="F3454" s="6">
        <v>138</v>
      </c>
      <c r="G3454" s="6">
        <v>1167</v>
      </c>
      <c r="H3454" s="6">
        <v>4453</v>
      </c>
      <c r="I3454" s="14">
        <f>SUMIF(Чек_позиція!D:D,Продаж!H3454,Чек_позиція!F:F)</f>
        <v>6456.56</v>
      </c>
      <c r="J3454" t="str">
        <f>VLOOKUP(D3454,Аптека!A:B,2,FALSE)</f>
        <v>Аптека №18</v>
      </c>
      <c r="K3454" t="str">
        <f t="shared" si="53"/>
        <v>є рецепт</v>
      </c>
    </row>
    <row r="3455" spans="1:11">
      <c r="A3455" s="4">
        <v>3454</v>
      </c>
      <c r="B3455" s="7">
        <v>45822</v>
      </c>
      <c r="C3455" s="5" t="s">
        <v>2206</v>
      </c>
      <c r="D3455" s="6">
        <v>15</v>
      </c>
      <c r="E3455" s="20">
        <v>432</v>
      </c>
      <c r="F3455" s="6">
        <v>255</v>
      </c>
      <c r="G3455" s="6">
        <v>337</v>
      </c>
      <c r="H3455" s="6">
        <v>4454</v>
      </c>
      <c r="I3455" s="14">
        <f>SUMIF(Чек_позиція!D:D,Продаж!H3455,Чек_позиція!F:F)</f>
        <v>2757.6400000000003</v>
      </c>
      <c r="J3455" t="str">
        <f>VLOOKUP(D3455,Аптека!A:B,2,FALSE)</f>
        <v>Аптека №15</v>
      </c>
      <c r="K3455" t="str">
        <f t="shared" si="53"/>
        <v>є рецепт</v>
      </c>
    </row>
    <row r="3456" spans="1:11">
      <c r="A3456" s="4">
        <v>3455</v>
      </c>
      <c r="B3456" s="7">
        <v>45669</v>
      </c>
      <c r="C3456" s="5" t="s">
        <v>2206</v>
      </c>
      <c r="D3456" s="6">
        <v>29</v>
      </c>
      <c r="E3456" s="20">
        <v>412</v>
      </c>
      <c r="F3456" s="6">
        <v>389</v>
      </c>
      <c r="G3456" s="6">
        <v>2</v>
      </c>
      <c r="H3456" s="6">
        <v>4455</v>
      </c>
      <c r="I3456" s="14">
        <f>SUMIF(Чек_позиція!D:D,Продаж!H3456,Чек_позиція!F:F)</f>
        <v>4063.96</v>
      </c>
      <c r="J3456" t="str">
        <f>VLOOKUP(D3456,Аптека!A:B,2,FALSE)</f>
        <v>Аптека №29</v>
      </c>
      <c r="K3456" t="str">
        <f t="shared" si="53"/>
        <v>є рецепт</v>
      </c>
    </row>
    <row r="3457" spans="1:11">
      <c r="A3457" s="4">
        <v>3456</v>
      </c>
      <c r="B3457" s="7">
        <v>45808</v>
      </c>
      <c r="C3457" s="5" t="s">
        <v>2206</v>
      </c>
      <c r="D3457" s="6">
        <v>54</v>
      </c>
      <c r="E3457" s="20">
        <v>247</v>
      </c>
      <c r="F3457" s="6">
        <v>294</v>
      </c>
      <c r="G3457" s="6">
        <v>665</v>
      </c>
      <c r="H3457" s="6">
        <v>4456</v>
      </c>
      <c r="I3457" s="14">
        <f>SUMIF(Чек_позиція!D:D,Продаж!H3457,Чек_позиція!F:F)</f>
        <v>365.67</v>
      </c>
      <c r="J3457" t="str">
        <f>VLOOKUP(D3457,Аптека!A:B,2,FALSE)</f>
        <v>Аптека №54</v>
      </c>
      <c r="K3457" t="str">
        <f t="shared" si="53"/>
        <v>є рецепт</v>
      </c>
    </row>
    <row r="3458" spans="1:11">
      <c r="A3458" s="4">
        <v>3457</v>
      </c>
      <c r="B3458" s="7">
        <v>45749</v>
      </c>
      <c r="C3458" s="5" t="s">
        <v>2206</v>
      </c>
      <c r="D3458" s="6">
        <v>24</v>
      </c>
      <c r="E3458" s="20">
        <v>72</v>
      </c>
      <c r="F3458" s="6">
        <v>324</v>
      </c>
      <c r="G3458" s="6"/>
      <c r="H3458" s="6">
        <v>4457</v>
      </c>
      <c r="I3458" s="14">
        <f>SUMIF(Чек_позиція!D:D,Продаж!H3458,Чек_позиція!F:F)</f>
        <v>7735.38</v>
      </c>
      <c r="J3458" t="str">
        <f>VLOOKUP(D3458,Аптека!A:B,2,FALSE)</f>
        <v>Аптека №24</v>
      </c>
      <c r="K3458" t="str">
        <f t="shared" si="53"/>
        <v>нема рецепту</v>
      </c>
    </row>
    <row r="3459" spans="1:11">
      <c r="A3459" s="4">
        <v>3458</v>
      </c>
      <c r="B3459" s="7">
        <v>45660</v>
      </c>
      <c r="C3459" s="5" t="s">
        <v>2206</v>
      </c>
      <c r="D3459" s="6">
        <v>48</v>
      </c>
      <c r="E3459" s="20"/>
      <c r="F3459" s="6">
        <v>168</v>
      </c>
      <c r="G3459" s="6"/>
      <c r="H3459" s="6">
        <v>4458</v>
      </c>
      <c r="I3459" s="14">
        <f>SUMIF(Чек_позиція!D:D,Продаж!H3459,Чек_позиція!F:F)</f>
        <v>2762.64</v>
      </c>
      <c r="J3459" t="str">
        <f>VLOOKUP(D3459,Аптека!A:B,2,FALSE)</f>
        <v>Аптека №48</v>
      </c>
      <c r="K3459" t="str">
        <f t="shared" ref="K3459:K3522" si="54">IF(G3459="", "нема рецепту","є рецепт")</f>
        <v>нема рецепту</v>
      </c>
    </row>
    <row r="3460" spans="1:11">
      <c r="A3460" s="4">
        <v>3459</v>
      </c>
      <c r="B3460" s="7">
        <v>45721</v>
      </c>
      <c r="C3460" s="5" t="s">
        <v>2206</v>
      </c>
      <c r="D3460" s="6">
        <v>42</v>
      </c>
      <c r="E3460" s="20">
        <v>222</v>
      </c>
      <c r="F3460" s="6">
        <v>222</v>
      </c>
      <c r="G3460" s="6"/>
      <c r="H3460" s="6">
        <v>4459</v>
      </c>
      <c r="I3460" s="14">
        <f>SUMIF(Чек_позиція!D:D,Продаж!H3460,Чек_позиція!F:F)</f>
        <v>813.17000000000007</v>
      </c>
      <c r="J3460" t="str">
        <f>VLOOKUP(D3460,Аптека!A:B,2,FALSE)</f>
        <v>Аптека №42</v>
      </c>
      <c r="K3460" t="str">
        <f t="shared" si="54"/>
        <v>нема рецепту</v>
      </c>
    </row>
    <row r="3461" spans="1:11">
      <c r="A3461" s="4">
        <v>3460</v>
      </c>
      <c r="B3461" s="7">
        <v>45816</v>
      </c>
      <c r="C3461" s="5" t="s">
        <v>8</v>
      </c>
      <c r="D3461" s="6">
        <v>38</v>
      </c>
      <c r="E3461" s="20">
        <v>164</v>
      </c>
      <c r="F3461" s="6">
        <v>98</v>
      </c>
      <c r="G3461" s="6"/>
      <c r="H3461" s="6">
        <v>4460</v>
      </c>
      <c r="I3461" s="14">
        <f>SUMIF(Чек_позиція!D:D,Продаж!H3461,Чек_позиція!F:F)</f>
        <v>1449.66</v>
      </c>
      <c r="J3461" t="str">
        <f>VLOOKUP(D3461,Аптека!A:B,2,FALSE)</f>
        <v>Аптека №38</v>
      </c>
      <c r="K3461" t="str">
        <f t="shared" si="54"/>
        <v>нема рецепту</v>
      </c>
    </row>
    <row r="3462" spans="1:11">
      <c r="A3462" s="4">
        <v>3461</v>
      </c>
      <c r="B3462" s="7">
        <v>45726</v>
      </c>
      <c r="C3462" s="5" t="s">
        <v>2206</v>
      </c>
      <c r="D3462" s="6">
        <v>13</v>
      </c>
      <c r="E3462" s="20">
        <v>127</v>
      </c>
      <c r="F3462" s="6">
        <v>373</v>
      </c>
      <c r="G3462" s="6">
        <v>461</v>
      </c>
      <c r="H3462" s="6">
        <v>4461</v>
      </c>
      <c r="I3462" s="14">
        <f>SUMIF(Чек_позиція!D:D,Продаж!H3462,Чек_позиція!F:F)</f>
        <v>4618.54</v>
      </c>
      <c r="J3462" t="str">
        <f>VLOOKUP(D3462,Аптека!A:B,2,FALSE)</f>
        <v>Аптека №13</v>
      </c>
      <c r="K3462" t="str">
        <f t="shared" si="54"/>
        <v>є рецепт</v>
      </c>
    </row>
    <row r="3463" spans="1:11">
      <c r="A3463" s="4">
        <v>3462</v>
      </c>
      <c r="B3463" s="7">
        <v>45695</v>
      </c>
      <c r="C3463" s="5" t="s">
        <v>2206</v>
      </c>
      <c r="D3463" s="6">
        <v>26</v>
      </c>
      <c r="E3463" s="20">
        <v>149</v>
      </c>
      <c r="F3463" s="6">
        <v>206</v>
      </c>
      <c r="G3463" s="6"/>
      <c r="H3463" s="6">
        <v>4462</v>
      </c>
      <c r="I3463" s="14">
        <f>SUMIF(Чек_позиція!D:D,Продаж!H3463,Чек_позиція!F:F)</f>
        <v>2857.46</v>
      </c>
      <c r="J3463" t="str">
        <f>VLOOKUP(D3463,Аптека!A:B,2,FALSE)</f>
        <v>Аптека №26</v>
      </c>
      <c r="K3463" t="str">
        <f t="shared" si="54"/>
        <v>нема рецепту</v>
      </c>
    </row>
    <row r="3464" spans="1:11">
      <c r="A3464" s="4">
        <v>3463</v>
      </c>
      <c r="B3464" s="7">
        <v>45820</v>
      </c>
      <c r="C3464" s="5" t="s">
        <v>8</v>
      </c>
      <c r="D3464" s="6">
        <v>12</v>
      </c>
      <c r="E3464" s="20"/>
      <c r="F3464" s="6">
        <v>12</v>
      </c>
      <c r="G3464" s="6"/>
      <c r="H3464" s="6">
        <v>4463</v>
      </c>
      <c r="I3464" s="14">
        <f>SUMIF(Чек_позиція!D:D,Продаж!H3464,Чек_позиція!F:F)</f>
        <v>6217.369999999999</v>
      </c>
      <c r="J3464" t="str">
        <f>VLOOKUP(D3464,Аптека!A:B,2,FALSE)</f>
        <v>Аптека №12</v>
      </c>
      <c r="K3464" t="str">
        <f t="shared" si="54"/>
        <v>нема рецепту</v>
      </c>
    </row>
    <row r="3465" spans="1:11">
      <c r="A3465" s="4">
        <v>3464</v>
      </c>
      <c r="B3465" s="7">
        <v>45678</v>
      </c>
      <c r="C3465" s="5" t="s">
        <v>8</v>
      </c>
      <c r="D3465" s="6">
        <v>14</v>
      </c>
      <c r="E3465" s="20">
        <v>514</v>
      </c>
      <c r="F3465" s="6">
        <v>374</v>
      </c>
      <c r="G3465" s="6">
        <v>365</v>
      </c>
      <c r="H3465" s="6">
        <v>4464</v>
      </c>
      <c r="I3465" s="14">
        <f>SUMIF(Чек_позиція!D:D,Продаж!H3465,Чек_позиція!F:F)</f>
        <v>5258.27</v>
      </c>
      <c r="J3465" t="str">
        <f>VLOOKUP(D3465,Аптека!A:B,2,FALSE)</f>
        <v>Аптека №14</v>
      </c>
      <c r="K3465" t="str">
        <f t="shared" si="54"/>
        <v>є рецепт</v>
      </c>
    </row>
    <row r="3466" spans="1:11">
      <c r="A3466" s="4">
        <v>3465</v>
      </c>
      <c r="B3466" s="7">
        <v>45722</v>
      </c>
      <c r="C3466" s="5" t="s">
        <v>8</v>
      </c>
      <c r="D3466" s="6">
        <v>13</v>
      </c>
      <c r="E3466" s="20"/>
      <c r="F3466" s="6">
        <v>373</v>
      </c>
      <c r="G3466" s="6"/>
      <c r="H3466" s="6">
        <v>4465</v>
      </c>
      <c r="I3466" s="14">
        <f>SUMIF(Чек_позиція!D:D,Продаж!H3466,Чек_позиція!F:F)</f>
        <v>370.44</v>
      </c>
      <c r="J3466" t="str">
        <f>VLOOKUP(D3466,Аптека!A:B,2,FALSE)</f>
        <v>Аптека №13</v>
      </c>
      <c r="K3466" t="str">
        <f t="shared" si="54"/>
        <v>нема рецепту</v>
      </c>
    </row>
    <row r="3467" spans="1:11">
      <c r="A3467" s="4">
        <v>3466</v>
      </c>
      <c r="B3467" s="7">
        <v>45742</v>
      </c>
      <c r="C3467" s="5" t="s">
        <v>8</v>
      </c>
      <c r="D3467" s="6">
        <v>52</v>
      </c>
      <c r="E3467" s="20"/>
      <c r="F3467" s="6">
        <v>172</v>
      </c>
      <c r="G3467" s="6"/>
      <c r="H3467" s="6">
        <v>4466</v>
      </c>
      <c r="I3467" s="14">
        <f>SUMIF(Чек_позиція!D:D,Продаж!H3467,Чек_позиція!F:F)</f>
        <v>2433.5</v>
      </c>
      <c r="J3467" t="str">
        <f>VLOOKUP(D3467,Аптека!A:B,2,FALSE)</f>
        <v>Аптека №52</v>
      </c>
      <c r="K3467" t="str">
        <f t="shared" si="54"/>
        <v>нема рецепту</v>
      </c>
    </row>
    <row r="3468" spans="1:11">
      <c r="A3468" s="4">
        <v>3467</v>
      </c>
      <c r="B3468" s="7">
        <v>45700</v>
      </c>
      <c r="C3468" s="5" t="s">
        <v>2206</v>
      </c>
      <c r="D3468" s="6">
        <v>19</v>
      </c>
      <c r="E3468" s="20"/>
      <c r="F3468" s="6">
        <v>379</v>
      </c>
      <c r="G3468" s="6"/>
      <c r="H3468" s="6">
        <v>4467</v>
      </c>
      <c r="I3468" s="14">
        <f>SUMIF(Чек_позиція!D:D,Продаж!H3468,Чек_позиція!F:F)</f>
        <v>2903.59</v>
      </c>
      <c r="J3468" t="str">
        <f>VLOOKUP(D3468,Аптека!A:B,2,FALSE)</f>
        <v>Аптека №19</v>
      </c>
      <c r="K3468" t="str">
        <f t="shared" si="54"/>
        <v>нема рецепту</v>
      </c>
    </row>
    <row r="3469" spans="1:11">
      <c r="A3469" s="4">
        <v>3468</v>
      </c>
      <c r="B3469" s="7">
        <v>45695</v>
      </c>
      <c r="C3469" s="5" t="s">
        <v>2206</v>
      </c>
      <c r="D3469" s="6">
        <v>23</v>
      </c>
      <c r="E3469" s="20">
        <v>384</v>
      </c>
      <c r="F3469" s="6">
        <v>323</v>
      </c>
      <c r="G3469" s="6">
        <v>521</v>
      </c>
      <c r="H3469" s="6">
        <v>4468</v>
      </c>
      <c r="I3469" s="14">
        <f>SUMIF(Чек_позиція!D:D,Продаж!H3469,Чек_позиція!F:F)</f>
        <v>2371.1999999999998</v>
      </c>
      <c r="J3469" t="str">
        <f>VLOOKUP(D3469,Аптека!A:B,2,FALSE)</f>
        <v>Аптека №23</v>
      </c>
      <c r="K3469" t="str">
        <f t="shared" si="54"/>
        <v>є рецепт</v>
      </c>
    </row>
    <row r="3470" spans="1:11">
      <c r="A3470" s="4">
        <v>3469</v>
      </c>
      <c r="B3470" s="7">
        <v>45727</v>
      </c>
      <c r="C3470" s="5" t="s">
        <v>8</v>
      </c>
      <c r="D3470" s="6">
        <v>2</v>
      </c>
      <c r="E3470" s="20"/>
      <c r="F3470" s="6">
        <v>302</v>
      </c>
      <c r="G3470" s="6"/>
      <c r="H3470" s="6">
        <v>4469</v>
      </c>
      <c r="I3470" s="14">
        <f>SUMIF(Чек_позиція!D:D,Продаж!H3470,Чек_позиція!F:F)</f>
        <v>1133.1500000000001</v>
      </c>
      <c r="J3470" t="str">
        <f>VLOOKUP(D3470,Аптека!A:B,2,FALSE)</f>
        <v>Аптека №2</v>
      </c>
      <c r="K3470" t="str">
        <f t="shared" si="54"/>
        <v>нема рецепту</v>
      </c>
    </row>
    <row r="3471" spans="1:11">
      <c r="A3471" s="4">
        <v>3470</v>
      </c>
      <c r="B3471" s="7">
        <v>45735</v>
      </c>
      <c r="C3471" s="5" t="s">
        <v>2206</v>
      </c>
      <c r="D3471" s="6">
        <v>18</v>
      </c>
      <c r="E3471" s="20">
        <v>489</v>
      </c>
      <c r="F3471" s="6">
        <v>318</v>
      </c>
      <c r="G3471" s="6"/>
      <c r="H3471" s="6">
        <v>4470</v>
      </c>
      <c r="I3471" s="14">
        <f>SUMIF(Чек_позиція!D:D,Продаж!H3471,Чек_позиція!F:F)</f>
        <v>722.26</v>
      </c>
      <c r="J3471" t="str">
        <f>VLOOKUP(D3471,Аптека!A:B,2,FALSE)</f>
        <v>Аптека №18</v>
      </c>
      <c r="K3471" t="str">
        <f t="shared" si="54"/>
        <v>нема рецепту</v>
      </c>
    </row>
    <row r="3472" spans="1:11">
      <c r="A3472" s="4">
        <v>3471</v>
      </c>
      <c r="B3472" s="7">
        <v>45704</v>
      </c>
      <c r="C3472" s="5" t="s">
        <v>2206</v>
      </c>
      <c r="D3472" s="6">
        <v>30</v>
      </c>
      <c r="E3472" s="20"/>
      <c r="F3472" s="6">
        <v>30</v>
      </c>
      <c r="G3472" s="6">
        <v>1261</v>
      </c>
      <c r="H3472" s="6">
        <v>4471</v>
      </c>
      <c r="I3472" s="14">
        <f>SUMIF(Чек_позиція!D:D,Продаж!H3472,Чек_позиція!F:F)</f>
        <v>1286.78</v>
      </c>
      <c r="J3472" t="str">
        <f>VLOOKUP(D3472,Аптека!A:B,2,FALSE)</f>
        <v>Аптека №30</v>
      </c>
      <c r="K3472" t="str">
        <f t="shared" si="54"/>
        <v>є рецепт</v>
      </c>
    </row>
    <row r="3473" spans="1:11">
      <c r="A3473" s="4">
        <v>3472</v>
      </c>
      <c r="B3473" s="7">
        <v>45837</v>
      </c>
      <c r="C3473" s="5" t="s">
        <v>8</v>
      </c>
      <c r="D3473" s="6">
        <v>2</v>
      </c>
      <c r="E3473" s="20">
        <v>473</v>
      </c>
      <c r="F3473" s="6">
        <v>122</v>
      </c>
      <c r="G3473" s="6"/>
      <c r="H3473" s="6">
        <v>4472</v>
      </c>
      <c r="I3473" s="14">
        <f>SUMIF(Чек_позиція!D:D,Продаж!H3473,Чек_позиція!F:F)</f>
        <v>1376.3700000000001</v>
      </c>
      <c r="J3473" t="str">
        <f>VLOOKUP(D3473,Аптека!A:B,2,FALSE)</f>
        <v>Аптека №2</v>
      </c>
      <c r="K3473" t="str">
        <f t="shared" si="54"/>
        <v>нема рецепту</v>
      </c>
    </row>
    <row r="3474" spans="1:11">
      <c r="A3474" s="4">
        <v>3473</v>
      </c>
      <c r="B3474" s="7">
        <v>45788</v>
      </c>
      <c r="C3474" s="5" t="s">
        <v>8</v>
      </c>
      <c r="D3474" s="6">
        <v>15</v>
      </c>
      <c r="E3474" s="20"/>
      <c r="F3474" s="6">
        <v>255</v>
      </c>
      <c r="G3474" s="6"/>
      <c r="H3474" s="6">
        <v>4473</v>
      </c>
      <c r="I3474" s="14">
        <f>SUMIF(Чек_позиція!D:D,Продаж!H3474,Чек_позиція!F:F)</f>
        <v>6594.5399999999991</v>
      </c>
      <c r="J3474" t="str">
        <f>VLOOKUP(D3474,Аптека!A:B,2,FALSE)</f>
        <v>Аптека №15</v>
      </c>
      <c r="K3474" t="str">
        <f t="shared" si="54"/>
        <v>нема рецепту</v>
      </c>
    </row>
    <row r="3475" spans="1:11">
      <c r="A3475" s="4">
        <v>3474</v>
      </c>
      <c r="B3475" s="7">
        <v>45709</v>
      </c>
      <c r="C3475" s="5" t="s">
        <v>2206</v>
      </c>
      <c r="D3475" s="6">
        <v>16</v>
      </c>
      <c r="E3475" s="20">
        <v>359</v>
      </c>
      <c r="F3475" s="6">
        <v>376</v>
      </c>
      <c r="G3475" s="6">
        <v>592</v>
      </c>
      <c r="H3475" s="6">
        <v>4474</v>
      </c>
      <c r="I3475" s="14">
        <f>SUMIF(Чек_позиція!D:D,Продаж!H3475,Чек_позиція!F:F)</f>
        <v>2522.89</v>
      </c>
      <c r="J3475" t="str">
        <f>VLOOKUP(D3475,Аптека!A:B,2,FALSE)</f>
        <v>Аптека №16</v>
      </c>
      <c r="K3475" t="str">
        <f t="shared" si="54"/>
        <v>є рецепт</v>
      </c>
    </row>
    <row r="3476" spans="1:11">
      <c r="A3476" s="4">
        <v>3475</v>
      </c>
      <c r="B3476" s="7">
        <v>45761</v>
      </c>
      <c r="C3476" s="5" t="s">
        <v>8</v>
      </c>
      <c r="D3476" s="6">
        <v>59</v>
      </c>
      <c r="E3476" s="20"/>
      <c r="F3476" s="6">
        <v>59</v>
      </c>
      <c r="G3476" s="6">
        <v>1247</v>
      </c>
      <c r="H3476" s="6">
        <v>4475</v>
      </c>
      <c r="I3476" s="14">
        <f>SUMIF(Чек_позиція!D:D,Продаж!H3476,Чек_позиція!F:F)</f>
        <v>5985.66</v>
      </c>
      <c r="J3476" t="str">
        <f>VLOOKUP(D3476,Аптека!A:B,2,FALSE)</f>
        <v>Аптека №59</v>
      </c>
      <c r="K3476" t="str">
        <f t="shared" si="54"/>
        <v>є рецепт</v>
      </c>
    </row>
    <row r="3477" spans="1:11">
      <c r="A3477" s="4">
        <v>3476</v>
      </c>
      <c r="B3477" s="7">
        <v>45675</v>
      </c>
      <c r="C3477" s="5" t="s">
        <v>8</v>
      </c>
      <c r="D3477" s="6">
        <v>50</v>
      </c>
      <c r="E3477" s="20">
        <v>397</v>
      </c>
      <c r="F3477" s="6">
        <v>50</v>
      </c>
      <c r="G3477" s="6"/>
      <c r="H3477" s="6">
        <v>4476</v>
      </c>
      <c r="I3477" s="14">
        <f>SUMIF(Чек_позиція!D:D,Продаж!H3477,Чек_позиція!F:F)</f>
        <v>529.65</v>
      </c>
      <c r="J3477" t="str">
        <f>VLOOKUP(D3477,Аптека!A:B,2,FALSE)</f>
        <v>Аптека №50</v>
      </c>
      <c r="K3477" t="str">
        <f t="shared" si="54"/>
        <v>нема рецепту</v>
      </c>
    </row>
    <row r="3478" spans="1:11">
      <c r="A3478" s="4">
        <v>3477</v>
      </c>
      <c r="B3478" s="7">
        <v>45685</v>
      </c>
      <c r="C3478" s="5" t="s">
        <v>8</v>
      </c>
      <c r="D3478" s="6">
        <v>7</v>
      </c>
      <c r="E3478" s="20"/>
      <c r="F3478" s="6">
        <v>127</v>
      </c>
      <c r="G3478" s="6"/>
      <c r="H3478" s="6">
        <v>4477</v>
      </c>
      <c r="I3478" s="14">
        <f>SUMIF(Чек_позиція!D:D,Продаж!H3478,Чек_позиція!F:F)</f>
        <v>2899.88</v>
      </c>
      <c r="J3478" t="str">
        <f>VLOOKUP(D3478,Аптека!A:B,2,FALSE)</f>
        <v>Аптека №7</v>
      </c>
      <c r="K3478" t="str">
        <f t="shared" si="54"/>
        <v>нема рецепту</v>
      </c>
    </row>
    <row r="3479" spans="1:11">
      <c r="A3479" s="4">
        <v>3478</v>
      </c>
      <c r="B3479" s="7">
        <v>45799</v>
      </c>
      <c r="C3479" s="5" t="s">
        <v>2206</v>
      </c>
      <c r="D3479" s="6">
        <v>25</v>
      </c>
      <c r="E3479" s="20"/>
      <c r="F3479" s="6">
        <v>325</v>
      </c>
      <c r="G3479" s="6">
        <v>809</v>
      </c>
      <c r="H3479" s="6">
        <v>4478</v>
      </c>
      <c r="I3479" s="14">
        <f>SUMIF(Чек_позиція!D:D,Продаж!H3479,Чек_позиція!F:F)</f>
        <v>2465.92</v>
      </c>
      <c r="J3479" t="str">
        <f>VLOOKUP(D3479,Аптека!A:B,2,FALSE)</f>
        <v>Аптека №25</v>
      </c>
      <c r="K3479" t="str">
        <f t="shared" si="54"/>
        <v>є рецепт</v>
      </c>
    </row>
    <row r="3480" spans="1:11">
      <c r="A3480" s="4">
        <v>3479</v>
      </c>
      <c r="B3480" s="7">
        <v>45828</v>
      </c>
      <c r="C3480" s="5" t="s">
        <v>8</v>
      </c>
      <c r="D3480" s="6">
        <v>41</v>
      </c>
      <c r="E3480" s="20">
        <v>267</v>
      </c>
      <c r="F3480" s="6">
        <v>161</v>
      </c>
      <c r="G3480" s="6">
        <v>313</v>
      </c>
      <c r="H3480" s="6">
        <v>4479</v>
      </c>
      <c r="I3480" s="14">
        <f>SUMIF(Чек_позиція!D:D,Продаж!H3480,Чек_позиція!F:F)</f>
        <v>3818.23</v>
      </c>
      <c r="J3480" t="str">
        <f>VLOOKUP(D3480,Аптека!A:B,2,FALSE)</f>
        <v>Аптека №41</v>
      </c>
      <c r="K3480" t="str">
        <f t="shared" si="54"/>
        <v>є рецепт</v>
      </c>
    </row>
    <row r="3481" spans="1:11">
      <c r="A3481" s="4">
        <v>3480</v>
      </c>
      <c r="B3481" s="7">
        <v>45687</v>
      </c>
      <c r="C3481" s="5" t="s">
        <v>2206</v>
      </c>
      <c r="D3481" s="6">
        <v>53</v>
      </c>
      <c r="E3481" s="20"/>
      <c r="F3481" s="6">
        <v>173</v>
      </c>
      <c r="G3481" s="6"/>
      <c r="H3481" s="6">
        <v>4480</v>
      </c>
      <c r="I3481" s="14">
        <f>SUMIF(Чек_позиція!D:D,Продаж!H3481,Чек_позиція!F:F)</f>
        <v>4570.8099999999995</v>
      </c>
      <c r="J3481" t="str">
        <f>VLOOKUP(D3481,Аптека!A:B,2,FALSE)</f>
        <v>Аптека №53</v>
      </c>
      <c r="K3481" t="str">
        <f t="shared" si="54"/>
        <v>нема рецепту</v>
      </c>
    </row>
    <row r="3482" spans="1:11">
      <c r="A3482" s="4">
        <v>3481</v>
      </c>
      <c r="B3482" s="7">
        <v>45711</v>
      </c>
      <c r="C3482" s="5" t="s">
        <v>8</v>
      </c>
      <c r="D3482" s="6">
        <v>9</v>
      </c>
      <c r="E3482" s="20">
        <v>72</v>
      </c>
      <c r="F3482" s="6">
        <v>129</v>
      </c>
      <c r="G3482" s="6"/>
      <c r="H3482" s="6">
        <v>4481</v>
      </c>
      <c r="I3482" s="14">
        <f>SUMIF(Чек_позиція!D:D,Продаж!H3482,Чек_позиція!F:F)</f>
        <v>5141.79</v>
      </c>
      <c r="J3482" t="str">
        <f>VLOOKUP(D3482,Аптека!A:B,2,FALSE)</f>
        <v>Аптека №9</v>
      </c>
      <c r="K3482" t="str">
        <f t="shared" si="54"/>
        <v>нема рецепту</v>
      </c>
    </row>
    <row r="3483" spans="1:11">
      <c r="A3483" s="4">
        <v>3482</v>
      </c>
      <c r="B3483" s="7">
        <v>45816</v>
      </c>
      <c r="C3483" s="5" t="s">
        <v>2206</v>
      </c>
      <c r="D3483" s="6">
        <v>37</v>
      </c>
      <c r="E3483" s="20"/>
      <c r="F3483" s="6">
        <v>97</v>
      </c>
      <c r="G3483" s="6">
        <v>1010</v>
      </c>
      <c r="H3483" s="6">
        <v>4482</v>
      </c>
      <c r="I3483" s="14">
        <f>SUMIF(Чек_позиція!D:D,Продаж!H3483,Чек_позиція!F:F)</f>
        <v>5158.53</v>
      </c>
      <c r="J3483" t="str">
        <f>VLOOKUP(D3483,Аптека!A:B,2,FALSE)</f>
        <v>Аптека №37</v>
      </c>
      <c r="K3483" t="str">
        <f t="shared" si="54"/>
        <v>є рецепт</v>
      </c>
    </row>
    <row r="3484" spans="1:11">
      <c r="A3484" s="4">
        <v>3483</v>
      </c>
      <c r="B3484" s="7">
        <v>45680</v>
      </c>
      <c r="C3484" s="5" t="s">
        <v>8</v>
      </c>
      <c r="D3484" s="6">
        <v>27</v>
      </c>
      <c r="E3484" s="20">
        <v>496</v>
      </c>
      <c r="F3484" s="6">
        <v>27</v>
      </c>
      <c r="G3484" s="6"/>
      <c r="H3484" s="6">
        <v>4483</v>
      </c>
      <c r="I3484" s="14">
        <f>SUMIF(Чек_позиція!D:D,Продаж!H3484,Чек_позиція!F:F)</f>
        <v>2217.29</v>
      </c>
      <c r="J3484" t="str">
        <f>VLOOKUP(D3484,Аптека!A:B,2,FALSE)</f>
        <v>Аптека №27</v>
      </c>
      <c r="K3484" t="str">
        <f t="shared" si="54"/>
        <v>нема рецепту</v>
      </c>
    </row>
    <row r="3485" spans="1:11">
      <c r="A3485" s="4">
        <v>3484</v>
      </c>
      <c r="B3485" s="7">
        <v>45831</v>
      </c>
      <c r="C3485" s="5" t="s">
        <v>2206</v>
      </c>
      <c r="D3485" s="6">
        <v>26</v>
      </c>
      <c r="E3485" s="20">
        <v>48</v>
      </c>
      <c r="F3485" s="6">
        <v>326</v>
      </c>
      <c r="G3485" s="6">
        <v>1261</v>
      </c>
      <c r="H3485" s="6">
        <v>4484</v>
      </c>
      <c r="I3485" s="14">
        <f>SUMIF(Чек_позиція!D:D,Продаж!H3485,Чек_позиція!F:F)</f>
        <v>1747.57</v>
      </c>
      <c r="J3485" t="str">
        <f>VLOOKUP(D3485,Аптека!A:B,2,FALSE)</f>
        <v>Аптека №26</v>
      </c>
      <c r="K3485" t="str">
        <f t="shared" si="54"/>
        <v>є рецепт</v>
      </c>
    </row>
    <row r="3486" spans="1:11">
      <c r="A3486" s="4">
        <v>3485</v>
      </c>
      <c r="B3486" s="7">
        <v>45743</v>
      </c>
      <c r="C3486" s="5" t="s">
        <v>2206</v>
      </c>
      <c r="D3486" s="6">
        <v>17</v>
      </c>
      <c r="E3486" s="20"/>
      <c r="F3486" s="6">
        <v>377</v>
      </c>
      <c r="G3486" s="6"/>
      <c r="H3486" s="6">
        <v>4485</v>
      </c>
      <c r="I3486" s="14">
        <f>SUMIF(Чек_позиція!D:D,Продаж!H3486,Чек_позиція!F:F)</f>
        <v>6231.24</v>
      </c>
      <c r="J3486" t="str">
        <f>VLOOKUP(D3486,Аптека!A:B,2,FALSE)</f>
        <v>Аптека №17</v>
      </c>
      <c r="K3486" t="str">
        <f t="shared" si="54"/>
        <v>нема рецепту</v>
      </c>
    </row>
    <row r="3487" spans="1:11">
      <c r="A3487" s="4">
        <v>3486</v>
      </c>
      <c r="B3487" s="7">
        <v>45662</v>
      </c>
      <c r="C3487" s="5" t="s">
        <v>2206</v>
      </c>
      <c r="D3487" s="6">
        <v>5</v>
      </c>
      <c r="E3487" s="20"/>
      <c r="F3487" s="6">
        <v>245</v>
      </c>
      <c r="G3487" s="6"/>
      <c r="H3487" s="6">
        <v>4486</v>
      </c>
      <c r="I3487" s="14">
        <f>SUMIF(Чек_позиція!D:D,Продаж!H3487,Чек_позиція!F:F)</f>
        <v>1913.1200000000001</v>
      </c>
      <c r="J3487" t="str">
        <f>VLOOKUP(D3487,Аптека!A:B,2,FALSE)</f>
        <v>Аптека №5</v>
      </c>
      <c r="K3487" t="str">
        <f t="shared" si="54"/>
        <v>нема рецепту</v>
      </c>
    </row>
    <row r="3488" spans="1:11">
      <c r="A3488" s="4">
        <v>3487</v>
      </c>
      <c r="B3488" s="7">
        <v>45807</v>
      </c>
      <c r="C3488" s="5" t="s">
        <v>8</v>
      </c>
      <c r="D3488" s="6">
        <v>54</v>
      </c>
      <c r="E3488" s="20"/>
      <c r="F3488" s="6">
        <v>294</v>
      </c>
      <c r="G3488" s="6"/>
      <c r="H3488" s="6">
        <v>4487</v>
      </c>
      <c r="I3488" s="14">
        <f>SUMIF(Чек_позиція!D:D,Продаж!H3488,Чек_позиція!F:F)</f>
        <v>6633.41</v>
      </c>
      <c r="J3488" t="str">
        <f>VLOOKUP(D3488,Аптека!A:B,2,FALSE)</f>
        <v>Аптека №54</v>
      </c>
      <c r="K3488" t="str">
        <f t="shared" si="54"/>
        <v>нема рецепту</v>
      </c>
    </row>
    <row r="3489" spans="1:11">
      <c r="A3489" s="4">
        <v>3488</v>
      </c>
      <c r="B3489" s="7">
        <v>45662</v>
      </c>
      <c r="C3489" s="5" t="s">
        <v>8</v>
      </c>
      <c r="D3489" s="6">
        <v>59</v>
      </c>
      <c r="E3489" s="20">
        <v>534</v>
      </c>
      <c r="F3489" s="6">
        <v>179</v>
      </c>
      <c r="G3489" s="6"/>
      <c r="H3489" s="6">
        <v>4488</v>
      </c>
      <c r="I3489" s="14">
        <f>SUMIF(Чек_позиція!D:D,Продаж!H3489,Чек_позиція!F:F)</f>
        <v>3501.5199999999995</v>
      </c>
      <c r="J3489" t="str">
        <f>VLOOKUP(D3489,Аптека!A:B,2,FALSE)</f>
        <v>Аптека №59</v>
      </c>
      <c r="K3489" t="str">
        <f t="shared" si="54"/>
        <v>нема рецепту</v>
      </c>
    </row>
    <row r="3490" spans="1:11">
      <c r="A3490" s="4">
        <v>3489</v>
      </c>
      <c r="B3490" s="7">
        <v>45800</v>
      </c>
      <c r="C3490" s="5" t="s">
        <v>2206</v>
      </c>
      <c r="D3490" s="6">
        <v>34</v>
      </c>
      <c r="E3490" s="20">
        <v>365</v>
      </c>
      <c r="F3490" s="6">
        <v>34</v>
      </c>
      <c r="G3490" s="6"/>
      <c r="H3490" s="6">
        <v>4489</v>
      </c>
      <c r="I3490" s="14">
        <f>SUMIF(Чек_позиція!D:D,Продаж!H3490,Чек_позиція!F:F)</f>
        <v>4815.08</v>
      </c>
      <c r="J3490" t="str">
        <f>VLOOKUP(D3490,Аптека!A:B,2,FALSE)</f>
        <v>Аптека №34</v>
      </c>
      <c r="K3490" t="str">
        <f t="shared" si="54"/>
        <v>нема рецепту</v>
      </c>
    </row>
    <row r="3491" spans="1:11">
      <c r="A3491" s="4">
        <v>3490</v>
      </c>
      <c r="B3491" s="7">
        <v>45763</v>
      </c>
      <c r="C3491" s="5" t="s">
        <v>8</v>
      </c>
      <c r="D3491" s="6">
        <v>57</v>
      </c>
      <c r="E3491" s="20">
        <v>216</v>
      </c>
      <c r="F3491" s="6">
        <v>57</v>
      </c>
      <c r="G3491" s="6"/>
      <c r="H3491" s="6">
        <v>4490</v>
      </c>
      <c r="I3491" s="14">
        <f>SUMIF(Чек_позиція!D:D,Продаж!H3491,Чек_позиція!F:F)</f>
        <v>4103.59</v>
      </c>
      <c r="J3491" t="str">
        <f>VLOOKUP(D3491,Аптека!A:B,2,FALSE)</f>
        <v>Аптека №57</v>
      </c>
      <c r="K3491" t="str">
        <f t="shared" si="54"/>
        <v>нема рецепту</v>
      </c>
    </row>
    <row r="3492" spans="1:11">
      <c r="A3492" s="4">
        <v>3491</v>
      </c>
      <c r="B3492" s="7">
        <v>45713</v>
      </c>
      <c r="C3492" s="5" t="s">
        <v>2206</v>
      </c>
      <c r="D3492" s="6">
        <v>30</v>
      </c>
      <c r="E3492" s="20">
        <v>340</v>
      </c>
      <c r="F3492" s="6">
        <v>390</v>
      </c>
      <c r="G3492" s="6"/>
      <c r="H3492" s="6">
        <v>4491</v>
      </c>
      <c r="I3492" s="14">
        <f>SUMIF(Чек_позиція!D:D,Продаж!H3492,Чек_позиція!F:F)</f>
        <v>929.4</v>
      </c>
      <c r="J3492" t="str">
        <f>VLOOKUP(D3492,Аптека!A:B,2,FALSE)</f>
        <v>Аптека №30</v>
      </c>
      <c r="K3492" t="str">
        <f t="shared" si="54"/>
        <v>нема рецепту</v>
      </c>
    </row>
    <row r="3493" spans="1:11">
      <c r="A3493" s="4">
        <v>3492</v>
      </c>
      <c r="B3493" s="7">
        <v>45667</v>
      </c>
      <c r="C3493" s="5" t="s">
        <v>2206</v>
      </c>
      <c r="D3493" s="6">
        <v>59</v>
      </c>
      <c r="E3493" s="20"/>
      <c r="F3493" s="6">
        <v>359</v>
      </c>
      <c r="G3493" s="6"/>
      <c r="H3493" s="6">
        <v>4492</v>
      </c>
      <c r="I3493" s="14">
        <f>SUMIF(Чек_позиція!D:D,Продаж!H3493,Чек_позиція!F:F)</f>
        <v>1477.21</v>
      </c>
      <c r="J3493" t="str">
        <f>VLOOKUP(D3493,Аптека!A:B,2,FALSE)</f>
        <v>Аптека №59</v>
      </c>
      <c r="K3493" t="str">
        <f t="shared" si="54"/>
        <v>нема рецепту</v>
      </c>
    </row>
    <row r="3494" spans="1:11">
      <c r="A3494" s="4">
        <v>3493</v>
      </c>
      <c r="B3494" s="7">
        <v>45820</v>
      </c>
      <c r="C3494" s="5" t="s">
        <v>8</v>
      </c>
      <c r="D3494" s="6">
        <v>37</v>
      </c>
      <c r="E3494" s="20">
        <v>431</v>
      </c>
      <c r="F3494" s="6">
        <v>337</v>
      </c>
      <c r="G3494" s="6"/>
      <c r="H3494" s="6">
        <v>4493</v>
      </c>
      <c r="I3494" s="14">
        <f>SUMIF(Чек_позиція!D:D,Продаж!H3494,Чек_позиція!F:F)</f>
        <v>1499.25</v>
      </c>
      <c r="J3494" t="str">
        <f>VLOOKUP(D3494,Аптека!A:B,2,FALSE)</f>
        <v>Аптека №37</v>
      </c>
      <c r="K3494" t="str">
        <f t="shared" si="54"/>
        <v>нема рецепту</v>
      </c>
    </row>
    <row r="3495" spans="1:11">
      <c r="A3495" s="4">
        <v>3494</v>
      </c>
      <c r="B3495" s="7">
        <v>45720</v>
      </c>
      <c r="C3495" s="5" t="s">
        <v>2206</v>
      </c>
      <c r="D3495" s="6">
        <v>43</v>
      </c>
      <c r="E3495" s="20">
        <v>134</v>
      </c>
      <c r="F3495" s="6">
        <v>163</v>
      </c>
      <c r="G3495" s="6"/>
      <c r="H3495" s="6">
        <v>4494</v>
      </c>
      <c r="I3495" s="14">
        <f>SUMIF(Чек_позиція!D:D,Продаж!H3495,Чек_позиція!F:F)</f>
        <v>5798.9</v>
      </c>
      <c r="J3495" t="str">
        <f>VLOOKUP(D3495,Аптека!A:B,2,FALSE)</f>
        <v>Аптека №43</v>
      </c>
      <c r="K3495" t="str">
        <f t="shared" si="54"/>
        <v>нема рецепту</v>
      </c>
    </row>
    <row r="3496" spans="1:11">
      <c r="A3496" s="4">
        <v>3495</v>
      </c>
      <c r="B3496" s="7">
        <v>45806</v>
      </c>
      <c r="C3496" s="5" t="s">
        <v>2206</v>
      </c>
      <c r="D3496" s="6">
        <v>18</v>
      </c>
      <c r="E3496" s="20"/>
      <c r="F3496" s="6">
        <v>198</v>
      </c>
      <c r="G3496" s="6">
        <v>1088</v>
      </c>
      <c r="H3496" s="6">
        <v>4495</v>
      </c>
      <c r="I3496" s="14">
        <f>SUMIF(Чек_позиція!D:D,Продаж!H3496,Чек_позиція!F:F)</f>
        <v>3403.8</v>
      </c>
      <c r="J3496" t="str">
        <f>VLOOKUP(D3496,Аптека!A:B,2,FALSE)</f>
        <v>Аптека №18</v>
      </c>
      <c r="K3496" t="str">
        <f t="shared" si="54"/>
        <v>є рецепт</v>
      </c>
    </row>
    <row r="3497" spans="1:11">
      <c r="A3497" s="4">
        <v>3496</v>
      </c>
      <c r="B3497" s="7">
        <v>45766</v>
      </c>
      <c r="C3497" s="5" t="s">
        <v>2206</v>
      </c>
      <c r="D3497" s="6">
        <v>13</v>
      </c>
      <c r="E3497" s="20">
        <v>86</v>
      </c>
      <c r="F3497" s="6">
        <v>373</v>
      </c>
      <c r="G3497" s="6"/>
      <c r="H3497" s="6">
        <v>4496</v>
      </c>
      <c r="I3497" s="14">
        <f>SUMIF(Чек_позиція!D:D,Продаж!H3497,Чек_позиція!F:F)</f>
        <v>4202.3100000000004</v>
      </c>
      <c r="J3497" t="str">
        <f>VLOOKUP(D3497,Аптека!A:B,2,FALSE)</f>
        <v>Аптека №13</v>
      </c>
      <c r="K3497" t="str">
        <f t="shared" si="54"/>
        <v>нема рецепту</v>
      </c>
    </row>
    <row r="3498" spans="1:11">
      <c r="A3498" s="4">
        <v>3497</v>
      </c>
      <c r="B3498" s="7">
        <v>45673</v>
      </c>
      <c r="C3498" s="5" t="s">
        <v>2206</v>
      </c>
      <c r="D3498" s="6">
        <v>24</v>
      </c>
      <c r="E3498" s="20">
        <v>271</v>
      </c>
      <c r="F3498" s="6">
        <v>84</v>
      </c>
      <c r="G3498" s="6"/>
      <c r="H3498" s="6">
        <v>4497</v>
      </c>
      <c r="I3498" s="14">
        <f>SUMIF(Чек_позиція!D:D,Продаж!H3498,Чек_позиція!F:F)</f>
        <v>270.64999999999998</v>
      </c>
      <c r="J3498" t="str">
        <f>VLOOKUP(D3498,Аптека!A:B,2,FALSE)</f>
        <v>Аптека №24</v>
      </c>
      <c r="K3498" t="str">
        <f t="shared" si="54"/>
        <v>нема рецепту</v>
      </c>
    </row>
    <row r="3499" spans="1:11">
      <c r="A3499" s="4">
        <v>3498</v>
      </c>
      <c r="B3499" s="7">
        <v>45754</v>
      </c>
      <c r="C3499" s="5" t="s">
        <v>2206</v>
      </c>
      <c r="D3499" s="6">
        <v>37</v>
      </c>
      <c r="E3499" s="20">
        <v>133</v>
      </c>
      <c r="F3499" s="6">
        <v>277</v>
      </c>
      <c r="G3499" s="6"/>
      <c r="H3499" s="6">
        <v>4498</v>
      </c>
      <c r="I3499" s="14">
        <f>SUMIF(Чек_позиція!D:D,Продаж!H3499,Чек_позиція!F:F)</f>
        <v>1434.44</v>
      </c>
      <c r="J3499" t="str">
        <f>VLOOKUP(D3499,Аптека!A:B,2,FALSE)</f>
        <v>Аптека №37</v>
      </c>
      <c r="K3499" t="str">
        <f t="shared" si="54"/>
        <v>нема рецепту</v>
      </c>
    </row>
    <row r="3500" spans="1:11">
      <c r="A3500" s="4">
        <v>3499</v>
      </c>
      <c r="B3500" s="7">
        <v>45714</v>
      </c>
      <c r="C3500" s="5" t="s">
        <v>2206</v>
      </c>
      <c r="D3500" s="6">
        <v>4</v>
      </c>
      <c r="E3500" s="20"/>
      <c r="F3500" s="6">
        <v>4</v>
      </c>
      <c r="G3500" s="6"/>
      <c r="H3500" s="6">
        <v>4499</v>
      </c>
      <c r="I3500" s="14">
        <f>SUMIF(Чек_позиція!D:D,Продаж!H3500,Чек_позиція!F:F)</f>
        <v>1104.78</v>
      </c>
      <c r="J3500" t="str">
        <f>VLOOKUP(D3500,Аптека!A:B,2,FALSE)</f>
        <v>Аптека №4</v>
      </c>
      <c r="K3500" t="str">
        <f t="shared" si="54"/>
        <v>нема рецепту</v>
      </c>
    </row>
    <row r="3501" spans="1:11">
      <c r="A3501" s="4">
        <v>3500</v>
      </c>
      <c r="B3501" s="7">
        <v>45756</v>
      </c>
      <c r="C3501" s="5" t="s">
        <v>2206</v>
      </c>
      <c r="D3501" s="6">
        <v>12</v>
      </c>
      <c r="E3501" s="20"/>
      <c r="F3501" s="6">
        <v>312</v>
      </c>
      <c r="G3501" s="6"/>
      <c r="H3501" s="6">
        <v>4500</v>
      </c>
      <c r="I3501" s="14">
        <f>SUMIF(Чек_позиція!D:D,Продаж!H3501,Чек_позиція!F:F)</f>
        <v>3807.25</v>
      </c>
      <c r="J3501" t="str">
        <f>VLOOKUP(D3501,Аптека!A:B,2,FALSE)</f>
        <v>Аптека №12</v>
      </c>
      <c r="K3501" t="str">
        <f t="shared" si="54"/>
        <v>нема рецепту</v>
      </c>
    </row>
    <row r="3502" spans="1:11">
      <c r="A3502" s="4">
        <v>3501</v>
      </c>
      <c r="B3502" s="7">
        <v>45836</v>
      </c>
      <c r="C3502" s="5" t="s">
        <v>2206</v>
      </c>
      <c r="D3502" s="6">
        <v>10</v>
      </c>
      <c r="E3502" s="20">
        <v>149</v>
      </c>
      <c r="F3502" s="6">
        <v>190</v>
      </c>
      <c r="G3502" s="6"/>
      <c r="H3502" s="6">
        <v>4501</v>
      </c>
      <c r="I3502" s="14">
        <f>SUMIF(Чек_позиція!D:D,Продаж!H3502,Чек_позиція!F:F)</f>
        <v>1927.8899999999999</v>
      </c>
      <c r="J3502" t="str">
        <f>VLOOKUP(D3502,Аптека!A:B,2,FALSE)</f>
        <v>Аптека №10</v>
      </c>
      <c r="K3502" t="str">
        <f t="shared" si="54"/>
        <v>нема рецепту</v>
      </c>
    </row>
    <row r="3503" spans="1:11">
      <c r="A3503" s="4">
        <v>3502</v>
      </c>
      <c r="B3503" s="7">
        <v>45821</v>
      </c>
      <c r="C3503" s="5" t="s">
        <v>2206</v>
      </c>
      <c r="D3503" s="6">
        <v>23</v>
      </c>
      <c r="E3503" s="20">
        <v>161</v>
      </c>
      <c r="F3503" s="6">
        <v>323</v>
      </c>
      <c r="G3503" s="6"/>
      <c r="H3503" s="6">
        <v>4502</v>
      </c>
      <c r="I3503" s="14">
        <f>SUMIF(Чек_позиція!D:D,Продаж!H3503,Чек_позиція!F:F)</f>
        <v>3733.85</v>
      </c>
      <c r="J3503" t="str">
        <f>VLOOKUP(D3503,Аптека!A:B,2,FALSE)</f>
        <v>Аптека №23</v>
      </c>
      <c r="K3503" t="str">
        <f t="shared" si="54"/>
        <v>нема рецепту</v>
      </c>
    </row>
    <row r="3504" spans="1:11">
      <c r="A3504" s="4">
        <v>3503</v>
      </c>
      <c r="B3504" s="7">
        <v>45792</v>
      </c>
      <c r="C3504" s="5" t="s">
        <v>8</v>
      </c>
      <c r="D3504" s="6">
        <v>11</v>
      </c>
      <c r="E3504" s="20">
        <v>26</v>
      </c>
      <c r="F3504" s="6">
        <v>131</v>
      </c>
      <c r="G3504" s="6">
        <v>764</v>
      </c>
      <c r="H3504" s="6">
        <v>4503</v>
      </c>
      <c r="I3504" s="14">
        <f>SUMIF(Чек_позиція!D:D,Продаж!H3504,Чек_позиція!F:F)</f>
        <v>1911.92</v>
      </c>
      <c r="J3504" t="str">
        <f>VLOOKUP(D3504,Аптека!A:B,2,FALSE)</f>
        <v>Аптека №11</v>
      </c>
      <c r="K3504" t="str">
        <f t="shared" si="54"/>
        <v>є рецепт</v>
      </c>
    </row>
    <row r="3505" spans="1:11">
      <c r="A3505" s="4">
        <v>3504</v>
      </c>
      <c r="B3505" s="7">
        <v>45770</v>
      </c>
      <c r="C3505" s="5" t="s">
        <v>8</v>
      </c>
      <c r="D3505" s="6">
        <v>60</v>
      </c>
      <c r="E3505" s="20">
        <v>515</v>
      </c>
      <c r="F3505" s="6">
        <v>60</v>
      </c>
      <c r="G3505" s="6"/>
      <c r="H3505" s="6">
        <v>4504</v>
      </c>
      <c r="I3505" s="14">
        <f>SUMIF(Чек_позиція!D:D,Продаж!H3505,Чек_позиція!F:F)</f>
        <v>6092</v>
      </c>
      <c r="J3505" t="str">
        <f>VLOOKUP(D3505,Аптека!A:B,2,FALSE)</f>
        <v>Аптека №60</v>
      </c>
      <c r="K3505" t="str">
        <f t="shared" si="54"/>
        <v>нема рецепту</v>
      </c>
    </row>
    <row r="3506" spans="1:11">
      <c r="A3506" s="4">
        <v>3505</v>
      </c>
      <c r="B3506" s="7">
        <v>45822</v>
      </c>
      <c r="C3506" s="5" t="s">
        <v>2206</v>
      </c>
      <c r="D3506" s="6">
        <v>27</v>
      </c>
      <c r="E3506" s="20">
        <v>234</v>
      </c>
      <c r="F3506" s="6">
        <v>147</v>
      </c>
      <c r="G3506" s="6">
        <v>103</v>
      </c>
      <c r="H3506" s="6">
        <v>4505</v>
      </c>
      <c r="I3506" s="14">
        <f>SUMIF(Чек_позиція!D:D,Продаж!H3506,Чек_позиція!F:F)</f>
        <v>7586.98</v>
      </c>
      <c r="J3506" t="str">
        <f>VLOOKUP(D3506,Аптека!A:B,2,FALSE)</f>
        <v>Аптека №27</v>
      </c>
      <c r="K3506" t="str">
        <f t="shared" si="54"/>
        <v>є рецепт</v>
      </c>
    </row>
    <row r="3507" spans="1:11">
      <c r="A3507" s="4">
        <v>3506</v>
      </c>
      <c r="B3507" s="7">
        <v>45718</v>
      </c>
      <c r="C3507" s="5" t="s">
        <v>2206</v>
      </c>
      <c r="D3507" s="6">
        <v>39</v>
      </c>
      <c r="E3507" s="20"/>
      <c r="F3507" s="6">
        <v>339</v>
      </c>
      <c r="G3507" s="6">
        <v>488</v>
      </c>
      <c r="H3507" s="6">
        <v>4506</v>
      </c>
      <c r="I3507" s="14">
        <f>SUMIF(Чек_позиція!D:D,Продаж!H3507,Чек_позиція!F:F)</f>
        <v>5317.72</v>
      </c>
      <c r="J3507" t="str">
        <f>VLOOKUP(D3507,Аптека!A:B,2,FALSE)</f>
        <v>Аптека №39</v>
      </c>
      <c r="K3507" t="str">
        <f t="shared" si="54"/>
        <v>є рецепт</v>
      </c>
    </row>
    <row r="3508" spans="1:11">
      <c r="A3508" s="4">
        <v>3507</v>
      </c>
      <c r="B3508" s="7">
        <v>45824</v>
      </c>
      <c r="C3508" s="5" t="s">
        <v>2206</v>
      </c>
      <c r="D3508" s="6">
        <v>20</v>
      </c>
      <c r="E3508" s="20">
        <v>86</v>
      </c>
      <c r="F3508" s="6">
        <v>380</v>
      </c>
      <c r="G3508" s="6"/>
      <c r="H3508" s="6">
        <v>4507</v>
      </c>
      <c r="I3508" s="14">
        <f>SUMIF(Чек_позиція!D:D,Продаж!H3508,Чек_позиція!F:F)</f>
        <v>4729.2299999999996</v>
      </c>
      <c r="J3508" t="str">
        <f>VLOOKUP(D3508,Аптека!A:B,2,FALSE)</f>
        <v>Аптека №20</v>
      </c>
      <c r="K3508" t="str">
        <f t="shared" si="54"/>
        <v>нема рецепту</v>
      </c>
    </row>
    <row r="3509" spans="1:11">
      <c r="A3509" s="4">
        <v>3508</v>
      </c>
      <c r="B3509" s="7">
        <v>45666</v>
      </c>
      <c r="C3509" s="5" t="s">
        <v>2206</v>
      </c>
      <c r="D3509" s="6">
        <v>23</v>
      </c>
      <c r="E3509" s="20">
        <v>49</v>
      </c>
      <c r="F3509" s="6">
        <v>323</v>
      </c>
      <c r="G3509" s="6"/>
      <c r="H3509" s="6">
        <v>4508</v>
      </c>
      <c r="I3509" s="14">
        <f>SUMIF(Чек_позиція!D:D,Продаж!H3509,Чек_позиція!F:F)</f>
        <v>5166.34</v>
      </c>
      <c r="J3509" t="str">
        <f>VLOOKUP(D3509,Аптека!A:B,2,FALSE)</f>
        <v>Аптека №23</v>
      </c>
      <c r="K3509" t="str">
        <f t="shared" si="54"/>
        <v>нема рецепту</v>
      </c>
    </row>
    <row r="3510" spans="1:11">
      <c r="A3510" s="4">
        <v>3509</v>
      </c>
      <c r="B3510" s="7">
        <v>45725</v>
      </c>
      <c r="C3510" s="5" t="s">
        <v>2206</v>
      </c>
      <c r="D3510" s="6">
        <v>6</v>
      </c>
      <c r="E3510" s="20">
        <v>368</v>
      </c>
      <c r="F3510" s="6">
        <v>126</v>
      </c>
      <c r="G3510" s="6"/>
      <c r="H3510" s="6">
        <v>4509</v>
      </c>
      <c r="I3510" s="14">
        <f>SUMIF(Чек_позиція!D:D,Продаж!H3510,Чек_позиція!F:F)</f>
        <v>2084.54</v>
      </c>
      <c r="J3510" t="str">
        <f>VLOOKUP(D3510,Аптека!A:B,2,FALSE)</f>
        <v>Аптека №6</v>
      </c>
      <c r="K3510" t="str">
        <f t="shared" si="54"/>
        <v>нема рецепту</v>
      </c>
    </row>
    <row r="3511" spans="1:11">
      <c r="A3511" s="4">
        <v>3510</v>
      </c>
      <c r="B3511" s="7">
        <v>45823</v>
      </c>
      <c r="C3511" s="5" t="s">
        <v>2206</v>
      </c>
      <c r="D3511" s="6">
        <v>46</v>
      </c>
      <c r="E3511" s="20"/>
      <c r="F3511" s="6">
        <v>226</v>
      </c>
      <c r="G3511" s="6"/>
      <c r="H3511" s="6">
        <v>4510</v>
      </c>
      <c r="I3511" s="14">
        <f>SUMIF(Чек_позиція!D:D,Продаж!H3511,Чек_позиція!F:F)</f>
        <v>5643.05</v>
      </c>
      <c r="J3511" t="str">
        <f>VLOOKUP(D3511,Аптека!A:B,2,FALSE)</f>
        <v>Аптека №46</v>
      </c>
      <c r="K3511" t="str">
        <f t="shared" si="54"/>
        <v>нема рецепту</v>
      </c>
    </row>
    <row r="3512" spans="1:11">
      <c r="A3512" s="4">
        <v>3511</v>
      </c>
      <c r="B3512" s="7">
        <v>45753</v>
      </c>
      <c r="C3512" s="5" t="s">
        <v>2206</v>
      </c>
      <c r="D3512" s="6">
        <v>47</v>
      </c>
      <c r="E3512" s="20"/>
      <c r="F3512" s="6">
        <v>107</v>
      </c>
      <c r="G3512" s="6"/>
      <c r="H3512" s="6">
        <v>4511</v>
      </c>
      <c r="I3512" s="14">
        <f>SUMIF(Чек_позиція!D:D,Продаж!H3512,Чек_позиція!F:F)</f>
        <v>816.34</v>
      </c>
      <c r="J3512" t="str">
        <f>VLOOKUP(D3512,Аптека!A:B,2,FALSE)</f>
        <v>Аптека №47</v>
      </c>
      <c r="K3512" t="str">
        <f t="shared" si="54"/>
        <v>нема рецепту</v>
      </c>
    </row>
    <row r="3513" spans="1:11">
      <c r="A3513" s="4">
        <v>3512</v>
      </c>
      <c r="B3513" s="7">
        <v>45725</v>
      </c>
      <c r="C3513" s="5" t="s">
        <v>8</v>
      </c>
      <c r="D3513" s="6">
        <v>53</v>
      </c>
      <c r="E3513" s="20">
        <v>218</v>
      </c>
      <c r="F3513" s="6">
        <v>353</v>
      </c>
      <c r="G3513" s="6">
        <v>300</v>
      </c>
      <c r="H3513" s="6">
        <v>4512</v>
      </c>
      <c r="I3513" s="14">
        <f>SUMIF(Чек_позиція!D:D,Продаж!H3513,Чек_позиція!F:F)</f>
        <v>4014.34</v>
      </c>
      <c r="J3513" t="str">
        <f>VLOOKUP(D3513,Аптека!A:B,2,FALSE)</f>
        <v>Аптека №53</v>
      </c>
      <c r="K3513" t="str">
        <f t="shared" si="54"/>
        <v>є рецепт</v>
      </c>
    </row>
    <row r="3514" spans="1:11">
      <c r="A3514" s="4">
        <v>3513</v>
      </c>
      <c r="B3514" s="7">
        <v>45694</v>
      </c>
      <c r="C3514" s="5" t="s">
        <v>8</v>
      </c>
      <c r="D3514" s="6">
        <v>23</v>
      </c>
      <c r="E3514" s="20"/>
      <c r="F3514" s="6">
        <v>323</v>
      </c>
      <c r="G3514" s="6">
        <v>275</v>
      </c>
      <c r="H3514" s="6">
        <v>4513</v>
      </c>
      <c r="I3514" s="14">
        <f>SUMIF(Чек_позиція!D:D,Продаж!H3514,Чек_позиція!F:F)</f>
        <v>8006.24</v>
      </c>
      <c r="J3514" t="str">
        <f>VLOOKUP(D3514,Аптека!A:B,2,FALSE)</f>
        <v>Аптека №23</v>
      </c>
      <c r="K3514" t="str">
        <f t="shared" si="54"/>
        <v>є рецепт</v>
      </c>
    </row>
    <row r="3515" spans="1:11">
      <c r="A3515" s="4">
        <v>3514</v>
      </c>
      <c r="B3515" s="7">
        <v>45796</v>
      </c>
      <c r="C3515" s="5" t="s">
        <v>2206</v>
      </c>
      <c r="D3515" s="6">
        <v>4</v>
      </c>
      <c r="E3515" s="20">
        <v>1</v>
      </c>
      <c r="F3515" s="6">
        <v>64</v>
      </c>
      <c r="G3515" s="6">
        <v>73</v>
      </c>
      <c r="H3515" s="6">
        <v>4514</v>
      </c>
      <c r="I3515" s="14">
        <f>SUMIF(Чек_позиція!D:D,Продаж!H3515,Чек_позиція!F:F)</f>
        <v>2323.7599999999998</v>
      </c>
      <c r="J3515" t="str">
        <f>VLOOKUP(D3515,Аптека!A:B,2,FALSE)</f>
        <v>Аптека №4</v>
      </c>
      <c r="K3515" t="str">
        <f t="shared" si="54"/>
        <v>є рецепт</v>
      </c>
    </row>
    <row r="3516" spans="1:11">
      <c r="A3516" s="4">
        <v>3515</v>
      </c>
      <c r="B3516" s="7">
        <v>45821</v>
      </c>
      <c r="C3516" s="5" t="s">
        <v>2206</v>
      </c>
      <c r="D3516" s="6">
        <v>16</v>
      </c>
      <c r="E3516" s="20">
        <v>187</v>
      </c>
      <c r="F3516" s="6">
        <v>136</v>
      </c>
      <c r="G3516" s="6"/>
      <c r="H3516" s="6">
        <v>4515</v>
      </c>
      <c r="I3516" s="14">
        <f>SUMIF(Чек_позиція!D:D,Продаж!H3516,Чек_позиція!F:F)</f>
        <v>4895.37</v>
      </c>
      <c r="J3516" t="str">
        <f>VLOOKUP(D3516,Аптека!A:B,2,FALSE)</f>
        <v>Аптека №16</v>
      </c>
      <c r="K3516" t="str">
        <f t="shared" si="54"/>
        <v>нема рецепту</v>
      </c>
    </row>
    <row r="3517" spans="1:11">
      <c r="A3517" s="4">
        <v>3516</v>
      </c>
      <c r="B3517" s="7">
        <v>45806</v>
      </c>
      <c r="C3517" s="5" t="s">
        <v>2206</v>
      </c>
      <c r="D3517" s="6">
        <v>33</v>
      </c>
      <c r="E3517" s="20">
        <v>530</v>
      </c>
      <c r="F3517" s="6">
        <v>93</v>
      </c>
      <c r="G3517" s="6"/>
      <c r="H3517" s="6">
        <v>4516</v>
      </c>
      <c r="I3517" s="14">
        <f>SUMIF(Чек_позиція!D:D,Продаж!H3517,Чек_позиція!F:F)</f>
        <v>5707.5499999999993</v>
      </c>
      <c r="J3517" t="str">
        <f>VLOOKUP(D3517,Аптека!A:B,2,FALSE)</f>
        <v>Аптека №33</v>
      </c>
      <c r="K3517" t="str">
        <f t="shared" si="54"/>
        <v>нема рецепту</v>
      </c>
    </row>
    <row r="3518" spans="1:11">
      <c r="A3518" s="4">
        <v>3517</v>
      </c>
      <c r="B3518" s="7">
        <v>45809</v>
      </c>
      <c r="C3518" s="5" t="s">
        <v>8</v>
      </c>
      <c r="D3518" s="6">
        <v>36</v>
      </c>
      <c r="E3518" s="20">
        <v>102</v>
      </c>
      <c r="F3518" s="6">
        <v>276</v>
      </c>
      <c r="G3518" s="6">
        <v>1157</v>
      </c>
      <c r="H3518" s="6">
        <v>4517</v>
      </c>
      <c r="I3518" s="14">
        <f>SUMIF(Чек_позиція!D:D,Продаж!H3518,Чек_позиція!F:F)</f>
        <v>4973.9299999999994</v>
      </c>
      <c r="J3518" t="str">
        <f>VLOOKUP(D3518,Аптека!A:B,2,FALSE)</f>
        <v>Аптека №36</v>
      </c>
      <c r="K3518" t="str">
        <f t="shared" si="54"/>
        <v>є рецепт</v>
      </c>
    </row>
    <row r="3519" spans="1:11">
      <c r="A3519" s="4">
        <v>3518</v>
      </c>
      <c r="B3519" s="7">
        <v>45675</v>
      </c>
      <c r="C3519" s="5" t="s">
        <v>2206</v>
      </c>
      <c r="D3519" s="6">
        <v>39</v>
      </c>
      <c r="E3519" s="20">
        <v>230</v>
      </c>
      <c r="F3519" s="6">
        <v>399</v>
      </c>
      <c r="G3519" s="6"/>
      <c r="H3519" s="6">
        <v>4518</v>
      </c>
      <c r="I3519" s="14">
        <f>SUMIF(Чек_позиція!D:D,Продаж!H3519,Чек_позиція!F:F)</f>
        <v>3954.21</v>
      </c>
      <c r="J3519" t="str">
        <f>VLOOKUP(D3519,Аптека!A:B,2,FALSE)</f>
        <v>Аптека №39</v>
      </c>
      <c r="K3519" t="str">
        <f t="shared" si="54"/>
        <v>нема рецепту</v>
      </c>
    </row>
    <row r="3520" spans="1:11">
      <c r="A3520" s="4">
        <v>3519</v>
      </c>
      <c r="B3520" s="7">
        <v>45753</v>
      </c>
      <c r="C3520" s="5" t="s">
        <v>8</v>
      </c>
      <c r="D3520" s="6">
        <v>60</v>
      </c>
      <c r="E3520" s="20">
        <v>397</v>
      </c>
      <c r="F3520" s="6">
        <v>240</v>
      </c>
      <c r="G3520" s="6">
        <v>567</v>
      </c>
      <c r="H3520" s="6">
        <v>4519</v>
      </c>
      <c r="I3520" s="14">
        <f>SUMIF(Чек_позиція!D:D,Продаж!H3520,Чек_позиція!F:F)</f>
        <v>2677.96</v>
      </c>
      <c r="J3520" t="str">
        <f>VLOOKUP(D3520,Аптека!A:B,2,FALSE)</f>
        <v>Аптека №60</v>
      </c>
      <c r="K3520" t="str">
        <f t="shared" si="54"/>
        <v>є рецепт</v>
      </c>
    </row>
    <row r="3521" spans="1:11">
      <c r="A3521" s="4">
        <v>3520</v>
      </c>
      <c r="B3521" s="7">
        <v>45822</v>
      </c>
      <c r="C3521" s="5" t="s">
        <v>2206</v>
      </c>
      <c r="D3521" s="6">
        <v>29</v>
      </c>
      <c r="E3521" s="20">
        <v>65</v>
      </c>
      <c r="F3521" s="6">
        <v>209</v>
      </c>
      <c r="G3521" s="6"/>
      <c r="H3521" s="6">
        <v>4520</v>
      </c>
      <c r="I3521" s="14">
        <f>SUMIF(Чек_позиція!D:D,Продаж!H3521,Чек_позиція!F:F)</f>
        <v>2811.2700000000004</v>
      </c>
      <c r="J3521" t="str">
        <f>VLOOKUP(D3521,Аптека!A:B,2,FALSE)</f>
        <v>Аптека №29</v>
      </c>
      <c r="K3521" t="str">
        <f t="shared" si="54"/>
        <v>нема рецепту</v>
      </c>
    </row>
    <row r="3522" spans="1:11">
      <c r="A3522" s="4">
        <v>3521</v>
      </c>
      <c r="B3522" s="7">
        <v>45790</v>
      </c>
      <c r="C3522" s="5" t="s">
        <v>8</v>
      </c>
      <c r="D3522" s="6">
        <v>51</v>
      </c>
      <c r="E3522" s="20">
        <v>362</v>
      </c>
      <c r="F3522" s="6">
        <v>171</v>
      </c>
      <c r="G3522" s="6"/>
      <c r="H3522" s="6">
        <v>4521</v>
      </c>
      <c r="I3522" s="14">
        <f>SUMIF(Чек_позиція!D:D,Продаж!H3522,Чек_позиція!F:F)</f>
        <v>2887.1</v>
      </c>
      <c r="J3522" t="str">
        <f>VLOOKUP(D3522,Аптека!A:B,2,FALSE)</f>
        <v>Аптека №51</v>
      </c>
      <c r="K3522" t="str">
        <f t="shared" si="54"/>
        <v>нема рецепту</v>
      </c>
    </row>
    <row r="3523" spans="1:11">
      <c r="A3523" s="4">
        <v>3522</v>
      </c>
      <c r="B3523" s="7">
        <v>45694</v>
      </c>
      <c r="C3523" s="5" t="s">
        <v>2206</v>
      </c>
      <c r="D3523" s="6">
        <v>37</v>
      </c>
      <c r="E3523" s="20">
        <v>558</v>
      </c>
      <c r="F3523" s="6">
        <v>97</v>
      </c>
      <c r="G3523" s="6"/>
      <c r="H3523" s="6">
        <v>4522</v>
      </c>
      <c r="I3523" s="14">
        <f>SUMIF(Чек_позиція!D:D,Продаж!H3523,Чек_позиція!F:F)</f>
        <v>2950.71</v>
      </c>
      <c r="J3523" t="str">
        <f>VLOOKUP(D3523,Аптека!A:B,2,FALSE)</f>
        <v>Аптека №37</v>
      </c>
      <c r="K3523" t="str">
        <f t="shared" ref="K3523:K3586" si="55">IF(G3523="", "нема рецепту","є рецепт")</f>
        <v>нема рецепту</v>
      </c>
    </row>
    <row r="3524" spans="1:11">
      <c r="A3524" s="4">
        <v>3523</v>
      </c>
      <c r="B3524" s="7">
        <v>45737</v>
      </c>
      <c r="C3524" s="5" t="s">
        <v>8</v>
      </c>
      <c r="D3524" s="6">
        <v>16</v>
      </c>
      <c r="E3524" s="20"/>
      <c r="F3524" s="6">
        <v>256</v>
      </c>
      <c r="G3524" s="6"/>
      <c r="H3524" s="6">
        <v>4523</v>
      </c>
      <c r="I3524" s="14">
        <f>SUMIF(Чек_позиція!D:D,Продаж!H3524,Чек_позиція!F:F)</f>
        <v>3950.98</v>
      </c>
      <c r="J3524" t="str">
        <f>VLOOKUP(D3524,Аптека!A:B,2,FALSE)</f>
        <v>Аптека №16</v>
      </c>
      <c r="K3524" t="str">
        <f t="shared" si="55"/>
        <v>нема рецепту</v>
      </c>
    </row>
    <row r="3525" spans="1:11">
      <c r="A3525" s="4">
        <v>3524</v>
      </c>
      <c r="B3525" s="7">
        <v>45743</v>
      </c>
      <c r="C3525" s="5" t="s">
        <v>2206</v>
      </c>
      <c r="D3525" s="6">
        <v>28</v>
      </c>
      <c r="E3525" s="20">
        <v>75</v>
      </c>
      <c r="F3525" s="6">
        <v>28</v>
      </c>
      <c r="G3525" s="6">
        <v>153</v>
      </c>
      <c r="H3525" s="6">
        <v>4524</v>
      </c>
      <c r="I3525" s="14">
        <f>SUMIF(Чек_позиція!D:D,Продаж!H3525,Чек_позиція!F:F)</f>
        <v>6329.78</v>
      </c>
      <c r="J3525" t="str">
        <f>VLOOKUP(D3525,Аптека!A:B,2,FALSE)</f>
        <v>Аптека №28</v>
      </c>
      <c r="K3525" t="str">
        <f t="shared" si="55"/>
        <v>є рецепт</v>
      </c>
    </row>
    <row r="3526" spans="1:11">
      <c r="A3526" s="4">
        <v>3525</v>
      </c>
      <c r="B3526" s="7">
        <v>45721</v>
      </c>
      <c r="C3526" s="5" t="s">
        <v>8</v>
      </c>
      <c r="D3526" s="6">
        <v>23</v>
      </c>
      <c r="E3526" s="20">
        <v>467</v>
      </c>
      <c r="F3526" s="6">
        <v>383</v>
      </c>
      <c r="G3526" s="6"/>
      <c r="H3526" s="6">
        <v>4525</v>
      </c>
      <c r="I3526" s="14">
        <f>SUMIF(Чек_позиція!D:D,Продаж!H3526,Чек_позиція!F:F)</f>
        <v>1216.6100000000001</v>
      </c>
      <c r="J3526" t="str">
        <f>VLOOKUP(D3526,Аптека!A:B,2,FALSE)</f>
        <v>Аптека №23</v>
      </c>
      <c r="K3526" t="str">
        <f t="shared" si="55"/>
        <v>нема рецепту</v>
      </c>
    </row>
    <row r="3527" spans="1:11">
      <c r="A3527" s="4">
        <v>3526</v>
      </c>
      <c r="B3527" s="7">
        <v>45762</v>
      </c>
      <c r="C3527" s="5" t="s">
        <v>2206</v>
      </c>
      <c r="D3527" s="6">
        <v>26</v>
      </c>
      <c r="E3527" s="20">
        <v>58</v>
      </c>
      <c r="F3527" s="6">
        <v>266</v>
      </c>
      <c r="G3527" s="6"/>
      <c r="H3527" s="6">
        <v>4526</v>
      </c>
      <c r="I3527" s="14">
        <f>SUMIF(Чек_позиція!D:D,Продаж!H3527,Чек_позиція!F:F)</f>
        <v>554.33000000000004</v>
      </c>
      <c r="J3527" t="str">
        <f>VLOOKUP(D3527,Аптека!A:B,2,FALSE)</f>
        <v>Аптека №26</v>
      </c>
      <c r="K3527" t="str">
        <f t="shared" si="55"/>
        <v>нема рецепту</v>
      </c>
    </row>
    <row r="3528" spans="1:11">
      <c r="A3528" s="4">
        <v>3527</v>
      </c>
      <c r="B3528" s="7">
        <v>45816</v>
      </c>
      <c r="C3528" s="5" t="s">
        <v>8</v>
      </c>
      <c r="D3528" s="6">
        <v>4</v>
      </c>
      <c r="E3528" s="20"/>
      <c r="F3528" s="6">
        <v>304</v>
      </c>
      <c r="G3528" s="6">
        <v>1127</v>
      </c>
      <c r="H3528" s="6">
        <v>4527</v>
      </c>
      <c r="I3528" s="14">
        <f>SUMIF(Чек_позиція!D:D,Продаж!H3528,Чек_позиція!F:F)</f>
        <v>7386.72</v>
      </c>
      <c r="J3528" t="str">
        <f>VLOOKUP(D3528,Аптека!A:B,2,FALSE)</f>
        <v>Аптека №4</v>
      </c>
      <c r="K3528" t="str">
        <f t="shared" si="55"/>
        <v>є рецепт</v>
      </c>
    </row>
    <row r="3529" spans="1:11">
      <c r="A3529" s="4">
        <v>3528</v>
      </c>
      <c r="B3529" s="7">
        <v>45686</v>
      </c>
      <c r="C3529" s="5" t="s">
        <v>2206</v>
      </c>
      <c r="D3529" s="6">
        <v>11</v>
      </c>
      <c r="E3529" s="20">
        <v>78</v>
      </c>
      <c r="F3529" s="6">
        <v>131</v>
      </c>
      <c r="G3529" s="6">
        <v>125</v>
      </c>
      <c r="H3529" s="6">
        <v>4528</v>
      </c>
      <c r="I3529" s="14">
        <f>SUMIF(Чек_позиція!D:D,Продаж!H3529,Чек_позиція!F:F)</f>
        <v>1627.3200000000002</v>
      </c>
      <c r="J3529" t="str">
        <f>VLOOKUP(D3529,Аптека!A:B,2,FALSE)</f>
        <v>Аптека №11</v>
      </c>
      <c r="K3529" t="str">
        <f t="shared" si="55"/>
        <v>є рецепт</v>
      </c>
    </row>
    <row r="3530" spans="1:11">
      <c r="A3530" s="4">
        <v>3529</v>
      </c>
      <c r="B3530" s="7">
        <v>45682</v>
      </c>
      <c r="C3530" s="5" t="s">
        <v>2206</v>
      </c>
      <c r="D3530" s="6">
        <v>44</v>
      </c>
      <c r="E3530" s="20">
        <v>151</v>
      </c>
      <c r="F3530" s="6">
        <v>344</v>
      </c>
      <c r="G3530" s="6"/>
      <c r="H3530" s="6">
        <v>4529</v>
      </c>
      <c r="I3530" s="14">
        <f>SUMIF(Чек_позиція!D:D,Продаж!H3530,Чек_позиція!F:F)</f>
        <v>2536.86</v>
      </c>
      <c r="J3530" t="str">
        <f>VLOOKUP(D3530,Аптека!A:B,2,FALSE)</f>
        <v>Аптека №44</v>
      </c>
      <c r="K3530" t="str">
        <f t="shared" si="55"/>
        <v>нема рецепту</v>
      </c>
    </row>
    <row r="3531" spans="1:11">
      <c r="A3531" s="4">
        <v>3530</v>
      </c>
      <c r="B3531" s="7">
        <v>45681</v>
      </c>
      <c r="C3531" s="5" t="s">
        <v>8</v>
      </c>
      <c r="D3531" s="6">
        <v>18</v>
      </c>
      <c r="E3531" s="20"/>
      <c r="F3531" s="6">
        <v>198</v>
      </c>
      <c r="G3531" s="6">
        <v>625</v>
      </c>
      <c r="H3531" s="6">
        <v>4530</v>
      </c>
      <c r="I3531" s="14">
        <f>SUMIF(Чек_позиція!D:D,Продаж!H3531,Чек_позиція!F:F)</f>
        <v>1910</v>
      </c>
      <c r="J3531" t="str">
        <f>VLOOKUP(D3531,Аптека!A:B,2,FALSE)</f>
        <v>Аптека №18</v>
      </c>
      <c r="K3531" t="str">
        <f t="shared" si="55"/>
        <v>є рецепт</v>
      </c>
    </row>
    <row r="3532" spans="1:11">
      <c r="A3532" s="4">
        <v>3531</v>
      </c>
      <c r="B3532" s="7">
        <v>45796</v>
      </c>
      <c r="C3532" s="5" t="s">
        <v>8</v>
      </c>
      <c r="D3532" s="6">
        <v>21</v>
      </c>
      <c r="E3532" s="20">
        <v>462</v>
      </c>
      <c r="F3532" s="6">
        <v>81</v>
      </c>
      <c r="G3532" s="6"/>
      <c r="H3532" s="6">
        <v>4531</v>
      </c>
      <c r="I3532" s="14">
        <f>SUMIF(Чек_позиція!D:D,Продаж!H3532,Чек_позиція!F:F)</f>
        <v>5437.81</v>
      </c>
      <c r="J3532" t="str">
        <f>VLOOKUP(D3532,Аптека!A:B,2,FALSE)</f>
        <v>Аптека №21</v>
      </c>
      <c r="K3532" t="str">
        <f t="shared" si="55"/>
        <v>нема рецепту</v>
      </c>
    </row>
    <row r="3533" spans="1:11">
      <c r="A3533" s="4">
        <v>3532</v>
      </c>
      <c r="B3533" s="7">
        <v>45711</v>
      </c>
      <c r="C3533" s="5" t="s">
        <v>8</v>
      </c>
      <c r="D3533" s="6">
        <v>57</v>
      </c>
      <c r="E3533" s="20"/>
      <c r="F3533" s="6">
        <v>357</v>
      </c>
      <c r="G3533" s="6">
        <v>327</v>
      </c>
      <c r="H3533" s="6">
        <v>4532</v>
      </c>
      <c r="I3533" s="14">
        <f>SUMIF(Чек_позиція!D:D,Продаж!H3533,Чек_позиція!F:F)</f>
        <v>2235.33</v>
      </c>
      <c r="J3533" t="str">
        <f>VLOOKUP(D3533,Аптека!A:B,2,FALSE)</f>
        <v>Аптека №57</v>
      </c>
      <c r="K3533" t="str">
        <f t="shared" si="55"/>
        <v>є рецепт</v>
      </c>
    </row>
    <row r="3534" spans="1:11">
      <c r="A3534" s="4">
        <v>3533</v>
      </c>
      <c r="B3534" s="7">
        <v>45668</v>
      </c>
      <c r="C3534" s="5" t="s">
        <v>8</v>
      </c>
      <c r="D3534" s="6">
        <v>33</v>
      </c>
      <c r="E3534" s="20">
        <v>493</v>
      </c>
      <c r="F3534" s="6">
        <v>33</v>
      </c>
      <c r="G3534" s="6"/>
      <c r="H3534" s="6">
        <v>4533</v>
      </c>
      <c r="I3534" s="14">
        <f>SUMIF(Чек_позиція!D:D,Продаж!H3534,Чек_позиція!F:F)</f>
        <v>2671.24</v>
      </c>
      <c r="J3534" t="str">
        <f>VLOOKUP(D3534,Аптека!A:B,2,FALSE)</f>
        <v>Аптека №33</v>
      </c>
      <c r="K3534" t="str">
        <f t="shared" si="55"/>
        <v>нема рецепту</v>
      </c>
    </row>
    <row r="3535" spans="1:11">
      <c r="A3535" s="4">
        <v>3534</v>
      </c>
      <c r="B3535" s="7">
        <v>45825</v>
      </c>
      <c r="C3535" s="5" t="s">
        <v>8</v>
      </c>
      <c r="D3535" s="6">
        <v>19</v>
      </c>
      <c r="E3535" s="20">
        <v>444</v>
      </c>
      <c r="F3535" s="6">
        <v>139</v>
      </c>
      <c r="G3535" s="6">
        <v>142</v>
      </c>
      <c r="H3535" s="6">
        <v>4534</v>
      </c>
      <c r="I3535" s="14">
        <f>SUMIF(Чек_позиція!D:D,Продаж!H3535,Чек_позиція!F:F)</f>
        <v>4554.75</v>
      </c>
      <c r="J3535" t="str">
        <f>VLOOKUP(D3535,Аптека!A:B,2,FALSE)</f>
        <v>Аптека №19</v>
      </c>
      <c r="K3535" t="str">
        <f t="shared" si="55"/>
        <v>є рецепт</v>
      </c>
    </row>
    <row r="3536" spans="1:11">
      <c r="A3536" s="4">
        <v>3535</v>
      </c>
      <c r="B3536" s="7">
        <v>45682</v>
      </c>
      <c r="C3536" s="5" t="s">
        <v>2206</v>
      </c>
      <c r="D3536" s="6">
        <v>23</v>
      </c>
      <c r="E3536" s="20">
        <v>231</v>
      </c>
      <c r="F3536" s="6">
        <v>143</v>
      </c>
      <c r="G3536" s="6"/>
      <c r="H3536" s="6">
        <v>4535</v>
      </c>
      <c r="I3536" s="14">
        <f>SUMIF(Чек_позиція!D:D,Продаж!H3536,Чек_позиція!F:F)</f>
        <v>1099.8599999999999</v>
      </c>
      <c r="J3536" t="str">
        <f>VLOOKUP(D3536,Аптека!A:B,2,FALSE)</f>
        <v>Аптека №23</v>
      </c>
      <c r="K3536" t="str">
        <f t="shared" si="55"/>
        <v>нема рецепту</v>
      </c>
    </row>
    <row r="3537" spans="1:11">
      <c r="A3537" s="4">
        <v>3536</v>
      </c>
      <c r="B3537" s="7">
        <v>45809</v>
      </c>
      <c r="C3537" s="5" t="s">
        <v>2206</v>
      </c>
      <c r="D3537" s="6">
        <v>55</v>
      </c>
      <c r="E3537" s="20">
        <v>245</v>
      </c>
      <c r="F3537" s="6">
        <v>235</v>
      </c>
      <c r="G3537" s="6"/>
      <c r="H3537" s="6">
        <v>4536</v>
      </c>
      <c r="I3537" s="14">
        <f>SUMIF(Чек_позиція!D:D,Продаж!H3537,Чек_позиція!F:F)</f>
        <v>6399.26</v>
      </c>
      <c r="J3537" t="str">
        <f>VLOOKUP(D3537,Аптека!A:B,2,FALSE)</f>
        <v>Аптека №55</v>
      </c>
      <c r="K3537" t="str">
        <f t="shared" si="55"/>
        <v>нема рецепту</v>
      </c>
    </row>
    <row r="3538" spans="1:11">
      <c r="A3538" s="4">
        <v>3537</v>
      </c>
      <c r="B3538" s="7">
        <v>45743</v>
      </c>
      <c r="C3538" s="5" t="s">
        <v>2206</v>
      </c>
      <c r="D3538" s="6">
        <v>46</v>
      </c>
      <c r="E3538" s="20"/>
      <c r="F3538" s="6">
        <v>286</v>
      </c>
      <c r="G3538" s="6"/>
      <c r="H3538" s="6">
        <v>4537</v>
      </c>
      <c r="I3538" s="14">
        <f>SUMIF(Чек_позиція!D:D,Продаж!H3538,Чек_позиція!F:F)</f>
        <v>4097.7299999999996</v>
      </c>
      <c r="J3538" t="str">
        <f>VLOOKUP(D3538,Аптека!A:B,2,FALSE)</f>
        <v>Аптека №46</v>
      </c>
      <c r="K3538" t="str">
        <f t="shared" si="55"/>
        <v>нема рецепту</v>
      </c>
    </row>
    <row r="3539" spans="1:11">
      <c r="A3539" s="4">
        <v>3538</v>
      </c>
      <c r="B3539" s="7">
        <v>45687</v>
      </c>
      <c r="C3539" s="5" t="s">
        <v>2206</v>
      </c>
      <c r="D3539" s="6">
        <v>22</v>
      </c>
      <c r="E3539" s="20">
        <v>524</v>
      </c>
      <c r="F3539" s="6">
        <v>22</v>
      </c>
      <c r="G3539" s="6"/>
      <c r="H3539" s="6">
        <v>4538</v>
      </c>
      <c r="I3539" s="14">
        <f>SUMIF(Чек_позиція!D:D,Продаж!H3539,Чек_позиція!F:F)</f>
        <v>3462.9300000000003</v>
      </c>
      <c r="J3539" t="str">
        <f>VLOOKUP(D3539,Аптека!A:B,2,FALSE)</f>
        <v>Аптека №22</v>
      </c>
      <c r="K3539" t="str">
        <f t="shared" si="55"/>
        <v>нема рецепту</v>
      </c>
    </row>
    <row r="3540" spans="1:11">
      <c r="A3540" s="4">
        <v>3539</v>
      </c>
      <c r="B3540" s="7">
        <v>45815</v>
      </c>
      <c r="C3540" s="5" t="s">
        <v>2206</v>
      </c>
      <c r="D3540" s="6">
        <v>57</v>
      </c>
      <c r="E3540" s="20">
        <v>429</v>
      </c>
      <c r="F3540" s="6">
        <v>357</v>
      </c>
      <c r="G3540" s="6">
        <v>630</v>
      </c>
      <c r="H3540" s="6">
        <v>4539</v>
      </c>
      <c r="I3540" s="14">
        <f>SUMIF(Чек_позиція!D:D,Продаж!H3540,Чек_позиція!F:F)</f>
        <v>991.26</v>
      </c>
      <c r="J3540" t="str">
        <f>VLOOKUP(D3540,Аптека!A:B,2,FALSE)</f>
        <v>Аптека №57</v>
      </c>
      <c r="K3540" t="str">
        <f t="shared" si="55"/>
        <v>є рецепт</v>
      </c>
    </row>
    <row r="3541" spans="1:11">
      <c r="A3541" s="4">
        <v>3540</v>
      </c>
      <c r="B3541" s="7">
        <v>45668</v>
      </c>
      <c r="C3541" s="5" t="s">
        <v>8</v>
      </c>
      <c r="D3541" s="6">
        <v>21</v>
      </c>
      <c r="E3541" s="20">
        <v>500</v>
      </c>
      <c r="F3541" s="6">
        <v>321</v>
      </c>
      <c r="G3541" s="6"/>
      <c r="H3541" s="6">
        <v>4540</v>
      </c>
      <c r="I3541" s="14">
        <f>SUMIF(Чек_позиція!D:D,Продаж!H3541,Чек_позиція!F:F)</f>
        <v>2912.29</v>
      </c>
      <c r="J3541" t="str">
        <f>VLOOKUP(D3541,Аптека!A:B,2,FALSE)</f>
        <v>Аптека №21</v>
      </c>
      <c r="K3541" t="str">
        <f t="shared" si="55"/>
        <v>нема рецепту</v>
      </c>
    </row>
    <row r="3542" spans="1:11">
      <c r="A3542" s="4">
        <v>3541</v>
      </c>
      <c r="B3542" s="7">
        <v>45829</v>
      </c>
      <c r="C3542" s="5" t="s">
        <v>8</v>
      </c>
      <c r="D3542" s="6">
        <v>8</v>
      </c>
      <c r="E3542" s="20">
        <v>308</v>
      </c>
      <c r="F3542" s="6">
        <v>8</v>
      </c>
      <c r="G3542" s="6"/>
      <c r="H3542" s="6">
        <v>4541</v>
      </c>
      <c r="I3542" s="14">
        <f>SUMIF(Чек_позиція!D:D,Продаж!H3542,Чек_позиція!F:F)</f>
        <v>4730.05</v>
      </c>
      <c r="J3542" t="str">
        <f>VLOOKUP(D3542,Аптека!A:B,2,FALSE)</f>
        <v>Аптека №8</v>
      </c>
      <c r="K3542" t="str">
        <f t="shared" si="55"/>
        <v>нема рецепту</v>
      </c>
    </row>
    <row r="3543" spans="1:11">
      <c r="A3543" s="4">
        <v>3542</v>
      </c>
      <c r="B3543" s="7">
        <v>45740</v>
      </c>
      <c r="C3543" s="5" t="s">
        <v>2206</v>
      </c>
      <c r="D3543" s="6">
        <v>28</v>
      </c>
      <c r="E3543" s="20"/>
      <c r="F3543" s="6">
        <v>328</v>
      </c>
      <c r="G3543" s="6"/>
      <c r="H3543" s="6">
        <v>4542</v>
      </c>
      <c r="I3543" s="14">
        <f>SUMIF(Чек_позиція!D:D,Продаж!H3543,Чек_позиція!F:F)</f>
        <v>6668.7999999999993</v>
      </c>
      <c r="J3543" t="str">
        <f>VLOOKUP(D3543,Аптека!A:B,2,FALSE)</f>
        <v>Аптека №28</v>
      </c>
      <c r="K3543" t="str">
        <f t="shared" si="55"/>
        <v>нема рецепту</v>
      </c>
    </row>
    <row r="3544" spans="1:11">
      <c r="A3544" s="4">
        <v>3543</v>
      </c>
      <c r="B3544" s="7">
        <v>45827</v>
      </c>
      <c r="C3544" s="5" t="s">
        <v>2206</v>
      </c>
      <c r="D3544" s="6">
        <v>27</v>
      </c>
      <c r="E3544" s="20"/>
      <c r="F3544" s="6">
        <v>87</v>
      </c>
      <c r="G3544" s="6"/>
      <c r="H3544" s="6">
        <v>4543</v>
      </c>
      <c r="I3544" s="14">
        <f>SUMIF(Чек_позиція!D:D,Продаж!H3544,Чек_позиція!F:F)</f>
        <v>4365.58</v>
      </c>
      <c r="J3544" t="str">
        <f>VLOOKUP(D3544,Аптека!A:B,2,FALSE)</f>
        <v>Аптека №27</v>
      </c>
      <c r="K3544" t="str">
        <f t="shared" si="55"/>
        <v>нема рецепту</v>
      </c>
    </row>
    <row r="3545" spans="1:11">
      <c r="A3545" s="4">
        <v>3544</v>
      </c>
      <c r="B3545" s="7">
        <v>45731</v>
      </c>
      <c r="C3545" s="5" t="s">
        <v>2206</v>
      </c>
      <c r="D3545" s="6">
        <v>53</v>
      </c>
      <c r="E3545" s="20"/>
      <c r="F3545" s="6">
        <v>233</v>
      </c>
      <c r="G3545" s="6"/>
      <c r="H3545" s="6">
        <v>4544</v>
      </c>
      <c r="I3545" s="14">
        <f>SUMIF(Чек_позиція!D:D,Продаж!H3545,Чек_позиція!F:F)</f>
        <v>1852.88</v>
      </c>
      <c r="J3545" t="str">
        <f>VLOOKUP(D3545,Аптека!A:B,2,FALSE)</f>
        <v>Аптека №53</v>
      </c>
      <c r="K3545" t="str">
        <f t="shared" si="55"/>
        <v>нема рецепту</v>
      </c>
    </row>
    <row r="3546" spans="1:11">
      <c r="A3546" s="4">
        <v>3545</v>
      </c>
      <c r="B3546" s="7">
        <v>45823</v>
      </c>
      <c r="C3546" s="5" t="s">
        <v>8</v>
      </c>
      <c r="D3546" s="6">
        <v>37</v>
      </c>
      <c r="E3546" s="20"/>
      <c r="F3546" s="6">
        <v>337</v>
      </c>
      <c r="G3546" s="6"/>
      <c r="H3546" s="6">
        <v>4545</v>
      </c>
      <c r="I3546" s="14">
        <f>SUMIF(Чек_позиція!D:D,Продаж!H3546,Чек_позиція!F:F)</f>
        <v>5074.9499999999989</v>
      </c>
      <c r="J3546" t="str">
        <f>VLOOKUP(D3546,Аптека!A:B,2,FALSE)</f>
        <v>Аптека №37</v>
      </c>
      <c r="K3546" t="str">
        <f t="shared" si="55"/>
        <v>нема рецепту</v>
      </c>
    </row>
    <row r="3547" spans="1:11">
      <c r="A3547" s="4">
        <v>3546</v>
      </c>
      <c r="B3547" s="7">
        <v>45700</v>
      </c>
      <c r="C3547" s="5" t="s">
        <v>2206</v>
      </c>
      <c r="D3547" s="6">
        <v>53</v>
      </c>
      <c r="E3547" s="20">
        <v>4</v>
      </c>
      <c r="F3547" s="6">
        <v>113</v>
      </c>
      <c r="G3547" s="6">
        <v>463</v>
      </c>
      <c r="H3547" s="6">
        <v>4546</v>
      </c>
      <c r="I3547" s="14">
        <f>SUMIF(Чек_позиція!D:D,Продаж!H3547,Чек_позиція!F:F)</f>
        <v>2349.52</v>
      </c>
      <c r="J3547" t="str">
        <f>VLOOKUP(D3547,Аптека!A:B,2,FALSE)</f>
        <v>Аптека №53</v>
      </c>
      <c r="K3547" t="str">
        <f t="shared" si="55"/>
        <v>є рецепт</v>
      </c>
    </row>
    <row r="3548" spans="1:11">
      <c r="A3548" s="4">
        <v>3547</v>
      </c>
      <c r="B3548" s="7">
        <v>45791</v>
      </c>
      <c r="C3548" s="5" t="s">
        <v>2206</v>
      </c>
      <c r="D3548" s="6">
        <v>2</v>
      </c>
      <c r="E3548" s="20"/>
      <c r="F3548" s="6">
        <v>122</v>
      </c>
      <c r="G3548" s="6"/>
      <c r="H3548" s="6">
        <v>4547</v>
      </c>
      <c r="I3548" s="14">
        <f>SUMIF(Чек_позиція!D:D,Продаж!H3548,Чек_позиція!F:F)</f>
        <v>2735.48</v>
      </c>
      <c r="J3548" t="str">
        <f>VLOOKUP(D3548,Аптека!A:B,2,FALSE)</f>
        <v>Аптека №2</v>
      </c>
      <c r="K3548" t="str">
        <f t="shared" si="55"/>
        <v>нема рецепту</v>
      </c>
    </row>
    <row r="3549" spans="1:11">
      <c r="A3549" s="4">
        <v>3548</v>
      </c>
      <c r="B3549" s="7">
        <v>45673</v>
      </c>
      <c r="C3549" s="5" t="s">
        <v>8</v>
      </c>
      <c r="D3549" s="6">
        <v>38</v>
      </c>
      <c r="E3549" s="20"/>
      <c r="F3549" s="6">
        <v>278</v>
      </c>
      <c r="G3549" s="6"/>
      <c r="H3549" s="6">
        <v>4548</v>
      </c>
      <c r="I3549" s="14">
        <f>SUMIF(Чек_позиція!D:D,Продаж!H3549,Чек_позиція!F:F)</f>
        <v>2435.6400000000003</v>
      </c>
      <c r="J3549" t="str">
        <f>VLOOKUP(D3549,Аптека!A:B,2,FALSE)</f>
        <v>Аптека №38</v>
      </c>
      <c r="K3549" t="str">
        <f t="shared" si="55"/>
        <v>нема рецепту</v>
      </c>
    </row>
    <row r="3550" spans="1:11">
      <c r="A3550" s="4">
        <v>3549</v>
      </c>
      <c r="B3550" s="7">
        <v>45708</v>
      </c>
      <c r="C3550" s="5" t="s">
        <v>2206</v>
      </c>
      <c r="D3550" s="6">
        <v>38</v>
      </c>
      <c r="E3550" s="20"/>
      <c r="F3550" s="6">
        <v>218</v>
      </c>
      <c r="G3550" s="6"/>
      <c r="H3550" s="6">
        <v>4549</v>
      </c>
      <c r="I3550" s="14">
        <f>SUMIF(Чек_позиція!D:D,Продаж!H3550,Чек_позиція!F:F)</f>
        <v>864.41</v>
      </c>
      <c r="J3550" t="str">
        <f>VLOOKUP(D3550,Аптека!A:B,2,FALSE)</f>
        <v>Аптека №38</v>
      </c>
      <c r="K3550" t="str">
        <f t="shared" si="55"/>
        <v>нема рецепту</v>
      </c>
    </row>
    <row r="3551" spans="1:11">
      <c r="A3551" s="4">
        <v>3550</v>
      </c>
      <c r="B3551" s="7">
        <v>45796</v>
      </c>
      <c r="C3551" s="5" t="s">
        <v>2206</v>
      </c>
      <c r="D3551" s="6">
        <v>60</v>
      </c>
      <c r="E3551" s="20"/>
      <c r="F3551" s="6">
        <v>60</v>
      </c>
      <c r="G3551" s="6"/>
      <c r="H3551" s="6">
        <v>4550</v>
      </c>
      <c r="I3551" s="14">
        <f>SUMIF(Чек_позиція!D:D,Продаж!H3551,Чек_позиція!F:F)</f>
        <v>4987.66</v>
      </c>
      <c r="J3551" t="str">
        <f>VLOOKUP(D3551,Аптека!A:B,2,FALSE)</f>
        <v>Аптека №60</v>
      </c>
      <c r="K3551" t="str">
        <f t="shared" si="55"/>
        <v>нема рецепту</v>
      </c>
    </row>
    <row r="3552" spans="1:11">
      <c r="A3552" s="4">
        <v>3551</v>
      </c>
      <c r="B3552" s="7">
        <v>45819</v>
      </c>
      <c r="C3552" s="5" t="s">
        <v>2206</v>
      </c>
      <c r="D3552" s="6">
        <v>24</v>
      </c>
      <c r="E3552" s="20"/>
      <c r="F3552" s="6">
        <v>384</v>
      </c>
      <c r="G3552" s="6"/>
      <c r="H3552" s="6">
        <v>4551</v>
      </c>
      <c r="I3552" s="14">
        <f>SUMIF(Чек_позиція!D:D,Продаж!H3552,Чек_позиція!F:F)</f>
        <v>3540.28</v>
      </c>
      <c r="J3552" t="str">
        <f>VLOOKUP(D3552,Аптека!A:B,2,FALSE)</f>
        <v>Аптека №24</v>
      </c>
      <c r="K3552" t="str">
        <f t="shared" si="55"/>
        <v>нема рецепту</v>
      </c>
    </row>
    <row r="3553" spans="1:11">
      <c r="A3553" s="4">
        <v>3552</v>
      </c>
      <c r="B3553" s="7">
        <v>45830</v>
      </c>
      <c r="C3553" s="5" t="s">
        <v>2206</v>
      </c>
      <c r="D3553" s="6">
        <v>22</v>
      </c>
      <c r="E3553" s="20">
        <v>271</v>
      </c>
      <c r="F3553" s="6">
        <v>142</v>
      </c>
      <c r="G3553" s="6"/>
      <c r="H3553" s="6">
        <v>4552</v>
      </c>
      <c r="I3553" s="14">
        <f>SUMIF(Чек_позиція!D:D,Продаж!H3553,Чек_позиція!F:F)</f>
        <v>2075.84</v>
      </c>
      <c r="J3553" t="str">
        <f>VLOOKUP(D3553,Аптека!A:B,2,FALSE)</f>
        <v>Аптека №22</v>
      </c>
      <c r="K3553" t="str">
        <f t="shared" si="55"/>
        <v>нема рецепту</v>
      </c>
    </row>
    <row r="3554" spans="1:11">
      <c r="A3554" s="4">
        <v>3553</v>
      </c>
      <c r="B3554" s="7">
        <v>45768</v>
      </c>
      <c r="C3554" s="5" t="s">
        <v>2206</v>
      </c>
      <c r="D3554" s="6">
        <v>33</v>
      </c>
      <c r="E3554" s="20">
        <v>468</v>
      </c>
      <c r="F3554" s="6">
        <v>153</v>
      </c>
      <c r="G3554" s="6"/>
      <c r="H3554" s="6">
        <v>4553</v>
      </c>
      <c r="I3554" s="14">
        <f>SUMIF(Чек_позиція!D:D,Продаж!H3554,Чек_позиція!F:F)</f>
        <v>1629.84</v>
      </c>
      <c r="J3554" t="str">
        <f>VLOOKUP(D3554,Аптека!A:B,2,FALSE)</f>
        <v>Аптека №33</v>
      </c>
      <c r="K3554" t="str">
        <f t="shared" si="55"/>
        <v>нема рецепту</v>
      </c>
    </row>
    <row r="3555" spans="1:11">
      <c r="A3555" s="4">
        <v>3554</v>
      </c>
      <c r="B3555" s="7">
        <v>45758</v>
      </c>
      <c r="C3555" s="5" t="s">
        <v>2206</v>
      </c>
      <c r="D3555" s="6">
        <v>17</v>
      </c>
      <c r="E3555" s="20"/>
      <c r="F3555" s="6">
        <v>317</v>
      </c>
      <c r="G3555" s="6"/>
      <c r="H3555" s="6">
        <v>4554</v>
      </c>
      <c r="I3555" s="14">
        <f>SUMIF(Чек_позиція!D:D,Продаж!H3555,Чек_позиція!F:F)</f>
        <v>2587.9</v>
      </c>
      <c r="J3555" t="str">
        <f>VLOOKUP(D3555,Аптека!A:B,2,FALSE)</f>
        <v>Аптека №17</v>
      </c>
      <c r="K3555" t="str">
        <f t="shared" si="55"/>
        <v>нема рецепту</v>
      </c>
    </row>
    <row r="3556" spans="1:11">
      <c r="A3556" s="4">
        <v>3555</v>
      </c>
      <c r="B3556" s="7">
        <v>45732</v>
      </c>
      <c r="C3556" s="5" t="s">
        <v>2206</v>
      </c>
      <c r="D3556" s="6">
        <v>15</v>
      </c>
      <c r="E3556" s="20"/>
      <c r="F3556" s="6">
        <v>75</v>
      </c>
      <c r="G3556" s="6"/>
      <c r="H3556" s="6">
        <v>4555</v>
      </c>
      <c r="I3556" s="14">
        <f>SUMIF(Чек_позиція!D:D,Продаж!H3556,Чек_позиція!F:F)</f>
        <v>4313.67</v>
      </c>
      <c r="J3556" t="str">
        <f>VLOOKUP(D3556,Аптека!A:B,2,FALSE)</f>
        <v>Аптека №15</v>
      </c>
      <c r="K3556" t="str">
        <f t="shared" si="55"/>
        <v>нема рецепту</v>
      </c>
    </row>
    <row r="3557" spans="1:11">
      <c r="A3557" s="4">
        <v>3556</v>
      </c>
      <c r="B3557" s="7">
        <v>45697</v>
      </c>
      <c r="C3557" s="5" t="s">
        <v>2206</v>
      </c>
      <c r="D3557" s="6">
        <v>4</v>
      </c>
      <c r="E3557" s="20"/>
      <c r="F3557" s="6">
        <v>4</v>
      </c>
      <c r="G3557" s="6"/>
      <c r="H3557" s="6">
        <v>4556</v>
      </c>
      <c r="I3557" s="14">
        <f>SUMIF(Чек_позиція!D:D,Продаж!H3557,Чек_позиція!F:F)</f>
        <v>715.65000000000009</v>
      </c>
      <c r="J3557" t="str">
        <f>VLOOKUP(D3557,Аптека!A:B,2,FALSE)</f>
        <v>Аптека №4</v>
      </c>
      <c r="K3557" t="str">
        <f t="shared" si="55"/>
        <v>нема рецепту</v>
      </c>
    </row>
    <row r="3558" spans="1:11">
      <c r="A3558" s="4">
        <v>3557</v>
      </c>
      <c r="B3558" s="7">
        <v>45758</v>
      </c>
      <c r="C3558" s="5" t="s">
        <v>2206</v>
      </c>
      <c r="D3558" s="6">
        <v>48</v>
      </c>
      <c r="E3558" s="20"/>
      <c r="F3558" s="6">
        <v>288</v>
      </c>
      <c r="G3558" s="6"/>
      <c r="H3558" s="6">
        <v>4557</v>
      </c>
      <c r="I3558" s="14">
        <f>SUMIF(Чек_позиція!D:D,Продаж!H3558,Чек_позиція!F:F)</f>
        <v>2882.6399999999994</v>
      </c>
      <c r="J3558" t="str">
        <f>VLOOKUP(D3558,Аптека!A:B,2,FALSE)</f>
        <v>Аптека №48</v>
      </c>
      <c r="K3558" t="str">
        <f t="shared" si="55"/>
        <v>нема рецепту</v>
      </c>
    </row>
    <row r="3559" spans="1:11">
      <c r="A3559" s="4">
        <v>3558</v>
      </c>
      <c r="B3559" s="7">
        <v>45829</v>
      </c>
      <c r="C3559" s="5" t="s">
        <v>2206</v>
      </c>
      <c r="D3559" s="6">
        <v>3</v>
      </c>
      <c r="E3559" s="20">
        <v>465</v>
      </c>
      <c r="F3559" s="6">
        <v>183</v>
      </c>
      <c r="G3559" s="6"/>
      <c r="H3559" s="6">
        <v>4558</v>
      </c>
      <c r="I3559" s="14">
        <f>SUMIF(Чек_позиція!D:D,Продаж!H3559,Чек_позиція!F:F)</f>
        <v>3045.8999999999996</v>
      </c>
      <c r="J3559" t="str">
        <f>VLOOKUP(D3559,Аптека!A:B,2,FALSE)</f>
        <v>Аптека №3</v>
      </c>
      <c r="K3559" t="str">
        <f t="shared" si="55"/>
        <v>нема рецепту</v>
      </c>
    </row>
    <row r="3560" spans="1:11">
      <c r="A3560" s="4">
        <v>3559</v>
      </c>
      <c r="B3560" s="7">
        <v>45819</v>
      </c>
      <c r="C3560" s="5" t="s">
        <v>2206</v>
      </c>
      <c r="D3560" s="6">
        <v>30</v>
      </c>
      <c r="E3560" s="20">
        <v>468</v>
      </c>
      <c r="F3560" s="6">
        <v>150</v>
      </c>
      <c r="G3560" s="6"/>
      <c r="H3560" s="6">
        <v>4559</v>
      </c>
      <c r="I3560" s="14">
        <f>SUMIF(Чек_позиція!D:D,Продаж!H3560,Чек_позиція!F:F)</f>
        <v>7562.1399999999994</v>
      </c>
      <c r="J3560" t="str">
        <f>VLOOKUP(D3560,Аптека!A:B,2,FALSE)</f>
        <v>Аптека №30</v>
      </c>
      <c r="K3560" t="str">
        <f t="shared" si="55"/>
        <v>нема рецепту</v>
      </c>
    </row>
    <row r="3561" spans="1:11">
      <c r="A3561" s="4">
        <v>3560</v>
      </c>
      <c r="B3561" s="7">
        <v>45746</v>
      </c>
      <c r="C3561" s="5" t="s">
        <v>2206</v>
      </c>
      <c r="D3561" s="6">
        <v>11</v>
      </c>
      <c r="E3561" s="20">
        <v>520</v>
      </c>
      <c r="F3561" s="6">
        <v>311</v>
      </c>
      <c r="G3561" s="6">
        <v>81</v>
      </c>
      <c r="H3561" s="6">
        <v>4560</v>
      </c>
      <c r="I3561" s="14">
        <f>SUMIF(Чек_позиція!D:D,Продаж!H3561,Чек_позиція!F:F)</f>
        <v>547.88</v>
      </c>
      <c r="J3561" t="str">
        <f>VLOOKUP(D3561,Аптека!A:B,2,FALSE)</f>
        <v>Аптека №11</v>
      </c>
      <c r="K3561" t="str">
        <f t="shared" si="55"/>
        <v>є рецепт</v>
      </c>
    </row>
    <row r="3562" spans="1:11">
      <c r="A3562" s="4">
        <v>3561</v>
      </c>
      <c r="B3562" s="7">
        <v>45666</v>
      </c>
      <c r="C3562" s="5" t="s">
        <v>2206</v>
      </c>
      <c r="D3562" s="6">
        <v>33</v>
      </c>
      <c r="E3562" s="20">
        <v>518</v>
      </c>
      <c r="F3562" s="6">
        <v>33</v>
      </c>
      <c r="G3562" s="6"/>
      <c r="H3562" s="6">
        <v>4561</v>
      </c>
      <c r="I3562" s="14">
        <f>SUMIF(Чек_позиція!D:D,Продаж!H3562,Чек_позиція!F:F)</f>
        <v>982.68999999999994</v>
      </c>
      <c r="J3562" t="str">
        <f>VLOOKUP(D3562,Аптека!A:B,2,FALSE)</f>
        <v>Аптека №33</v>
      </c>
      <c r="K3562" t="str">
        <f t="shared" si="55"/>
        <v>нема рецепту</v>
      </c>
    </row>
    <row r="3563" spans="1:11">
      <c r="A3563" s="4">
        <v>3562</v>
      </c>
      <c r="B3563" s="7">
        <v>45717</v>
      </c>
      <c r="C3563" s="5" t="s">
        <v>2206</v>
      </c>
      <c r="D3563" s="6">
        <v>32</v>
      </c>
      <c r="E3563" s="20">
        <v>161</v>
      </c>
      <c r="F3563" s="6">
        <v>212</v>
      </c>
      <c r="G3563" s="6"/>
      <c r="H3563" s="6">
        <v>4562</v>
      </c>
      <c r="I3563" s="14">
        <f>SUMIF(Чек_позиція!D:D,Продаж!H3563,Чек_позиція!F:F)</f>
        <v>4400.1499999999996</v>
      </c>
      <c r="J3563" t="str">
        <f>VLOOKUP(D3563,Аптека!A:B,2,FALSE)</f>
        <v>Аптека №32</v>
      </c>
      <c r="K3563" t="str">
        <f t="shared" si="55"/>
        <v>нема рецепту</v>
      </c>
    </row>
    <row r="3564" spans="1:11">
      <c r="A3564" s="4">
        <v>3563</v>
      </c>
      <c r="B3564" s="7">
        <v>45715</v>
      </c>
      <c r="C3564" s="5" t="s">
        <v>2206</v>
      </c>
      <c r="D3564" s="6">
        <v>48</v>
      </c>
      <c r="E3564" s="20">
        <v>9</v>
      </c>
      <c r="F3564" s="6">
        <v>48</v>
      </c>
      <c r="G3564" s="6"/>
      <c r="H3564" s="6">
        <v>4563</v>
      </c>
      <c r="I3564" s="14">
        <f>SUMIF(Чек_позиція!D:D,Продаж!H3564,Чек_позиція!F:F)</f>
        <v>689.41</v>
      </c>
      <c r="J3564" t="str">
        <f>VLOOKUP(D3564,Аптека!A:B,2,FALSE)</f>
        <v>Аптека №48</v>
      </c>
      <c r="K3564" t="str">
        <f t="shared" si="55"/>
        <v>нема рецепту</v>
      </c>
    </row>
    <row r="3565" spans="1:11">
      <c r="A3565" s="4">
        <v>3564</v>
      </c>
      <c r="B3565" s="7">
        <v>45806</v>
      </c>
      <c r="C3565" s="5" t="s">
        <v>2206</v>
      </c>
      <c r="D3565" s="6">
        <v>24</v>
      </c>
      <c r="E3565" s="20">
        <v>386</v>
      </c>
      <c r="F3565" s="6">
        <v>204</v>
      </c>
      <c r="G3565" s="6"/>
      <c r="H3565" s="6">
        <v>4564</v>
      </c>
      <c r="I3565" s="14">
        <f>SUMIF(Чек_позиція!D:D,Продаж!H3565,Чек_позиція!F:F)</f>
        <v>2150.02</v>
      </c>
      <c r="J3565" t="str">
        <f>VLOOKUP(D3565,Аптека!A:B,2,FALSE)</f>
        <v>Аптека №24</v>
      </c>
      <c r="K3565" t="str">
        <f t="shared" si="55"/>
        <v>нема рецепту</v>
      </c>
    </row>
    <row r="3566" spans="1:11">
      <c r="A3566" s="4">
        <v>3565</v>
      </c>
      <c r="B3566" s="7">
        <v>45762</v>
      </c>
      <c r="C3566" s="5" t="s">
        <v>2206</v>
      </c>
      <c r="D3566" s="6">
        <v>18</v>
      </c>
      <c r="E3566" s="20">
        <v>471</v>
      </c>
      <c r="F3566" s="6">
        <v>318</v>
      </c>
      <c r="G3566" s="6"/>
      <c r="H3566" s="6">
        <v>4565</v>
      </c>
      <c r="I3566" s="14">
        <f>SUMIF(Чек_позиція!D:D,Продаж!H3566,Чек_позиція!F:F)</f>
        <v>9287.07</v>
      </c>
      <c r="J3566" t="str">
        <f>VLOOKUP(D3566,Аптека!A:B,2,FALSE)</f>
        <v>Аптека №18</v>
      </c>
      <c r="K3566" t="str">
        <f t="shared" si="55"/>
        <v>нема рецепту</v>
      </c>
    </row>
    <row r="3567" spans="1:11">
      <c r="A3567" s="4">
        <v>3566</v>
      </c>
      <c r="B3567" s="7">
        <v>45717</v>
      </c>
      <c r="C3567" s="5" t="s">
        <v>2206</v>
      </c>
      <c r="D3567" s="6">
        <v>51</v>
      </c>
      <c r="E3567" s="20">
        <v>281</v>
      </c>
      <c r="F3567" s="6">
        <v>51</v>
      </c>
      <c r="G3567" s="6"/>
      <c r="H3567" s="6">
        <v>4566</v>
      </c>
      <c r="I3567" s="14">
        <f>SUMIF(Чек_позиція!D:D,Продаж!H3567,Чек_позиція!F:F)</f>
        <v>260.07</v>
      </c>
      <c r="J3567" t="str">
        <f>VLOOKUP(D3567,Аптека!A:B,2,FALSE)</f>
        <v>Аптека №51</v>
      </c>
      <c r="K3567" t="str">
        <f t="shared" si="55"/>
        <v>нема рецепту</v>
      </c>
    </row>
    <row r="3568" spans="1:11">
      <c r="A3568" s="4">
        <v>3567</v>
      </c>
      <c r="B3568" s="7">
        <v>45715</v>
      </c>
      <c r="C3568" s="5" t="s">
        <v>2206</v>
      </c>
      <c r="D3568" s="6">
        <v>32</v>
      </c>
      <c r="E3568" s="20">
        <v>23</v>
      </c>
      <c r="F3568" s="6">
        <v>92</v>
      </c>
      <c r="G3568" s="6"/>
      <c r="H3568" s="6">
        <v>4567</v>
      </c>
      <c r="I3568" s="14">
        <f>SUMIF(Чек_позиція!D:D,Продаж!H3568,Чек_позиція!F:F)</f>
        <v>1886.06</v>
      </c>
      <c r="J3568" t="str">
        <f>VLOOKUP(D3568,Аптека!A:B,2,FALSE)</f>
        <v>Аптека №32</v>
      </c>
      <c r="K3568" t="str">
        <f t="shared" si="55"/>
        <v>нема рецепту</v>
      </c>
    </row>
    <row r="3569" spans="1:11">
      <c r="A3569" s="4">
        <v>3568</v>
      </c>
      <c r="B3569" s="7">
        <v>45663</v>
      </c>
      <c r="C3569" s="5" t="s">
        <v>2206</v>
      </c>
      <c r="D3569" s="6">
        <v>26</v>
      </c>
      <c r="E3569" s="20">
        <v>455</v>
      </c>
      <c r="F3569" s="6">
        <v>266</v>
      </c>
      <c r="G3569" s="6"/>
      <c r="H3569" s="6">
        <v>4568</v>
      </c>
      <c r="I3569" s="14">
        <f>SUMIF(Чек_позиція!D:D,Продаж!H3569,Чек_позиція!F:F)</f>
        <v>697.73</v>
      </c>
      <c r="J3569" t="str">
        <f>VLOOKUP(D3569,Аптека!A:B,2,FALSE)</f>
        <v>Аптека №26</v>
      </c>
      <c r="K3569" t="str">
        <f t="shared" si="55"/>
        <v>нема рецепту</v>
      </c>
    </row>
    <row r="3570" spans="1:11">
      <c r="A3570" s="4">
        <v>3569</v>
      </c>
      <c r="B3570" s="7">
        <v>45719</v>
      </c>
      <c r="C3570" s="5" t="s">
        <v>2206</v>
      </c>
      <c r="D3570" s="6">
        <v>55</v>
      </c>
      <c r="E3570" s="20">
        <v>46</v>
      </c>
      <c r="F3570" s="6">
        <v>235</v>
      </c>
      <c r="G3570" s="6"/>
      <c r="H3570" s="6">
        <v>4569</v>
      </c>
      <c r="I3570" s="14">
        <f>SUMIF(Чек_позиція!D:D,Продаж!H3570,Чек_позиція!F:F)</f>
        <v>3606.3199999999997</v>
      </c>
      <c r="J3570" t="str">
        <f>VLOOKUP(D3570,Аптека!A:B,2,FALSE)</f>
        <v>Аптека №55</v>
      </c>
      <c r="K3570" t="str">
        <f t="shared" si="55"/>
        <v>нема рецепту</v>
      </c>
    </row>
    <row r="3571" spans="1:11">
      <c r="A3571" s="4">
        <v>3570</v>
      </c>
      <c r="B3571" s="7">
        <v>45821</v>
      </c>
      <c r="C3571" s="5" t="s">
        <v>2206</v>
      </c>
      <c r="D3571" s="6">
        <v>3</v>
      </c>
      <c r="E3571" s="20"/>
      <c r="F3571" s="6">
        <v>183</v>
      </c>
      <c r="G3571" s="6"/>
      <c r="H3571" s="6">
        <v>4570</v>
      </c>
      <c r="I3571" s="14">
        <f>SUMIF(Чек_позиція!D:D,Продаж!H3571,Чек_позиція!F:F)</f>
        <v>1023.8799999999999</v>
      </c>
      <c r="J3571" t="str">
        <f>VLOOKUP(D3571,Аптека!A:B,2,FALSE)</f>
        <v>Аптека №3</v>
      </c>
      <c r="K3571" t="str">
        <f t="shared" si="55"/>
        <v>нема рецепту</v>
      </c>
    </row>
    <row r="3572" spans="1:11">
      <c r="A3572" s="4">
        <v>3571</v>
      </c>
      <c r="B3572" s="7">
        <v>45800</v>
      </c>
      <c r="C3572" s="5" t="s">
        <v>8</v>
      </c>
      <c r="D3572" s="6">
        <v>14</v>
      </c>
      <c r="E3572" s="20">
        <v>326</v>
      </c>
      <c r="F3572" s="6">
        <v>14</v>
      </c>
      <c r="G3572" s="6"/>
      <c r="H3572" s="6">
        <v>4571</v>
      </c>
      <c r="I3572" s="14">
        <f>SUMIF(Чек_позиція!D:D,Продаж!H3572,Чек_позиція!F:F)</f>
        <v>7493.79</v>
      </c>
      <c r="J3572" t="str">
        <f>VLOOKUP(D3572,Аптека!A:B,2,FALSE)</f>
        <v>Аптека №14</v>
      </c>
      <c r="K3572" t="str">
        <f t="shared" si="55"/>
        <v>нема рецепту</v>
      </c>
    </row>
    <row r="3573" spans="1:11">
      <c r="A3573" s="4">
        <v>3572</v>
      </c>
      <c r="B3573" s="7">
        <v>45709</v>
      </c>
      <c r="C3573" s="5" t="s">
        <v>8</v>
      </c>
      <c r="D3573" s="6">
        <v>15</v>
      </c>
      <c r="E3573" s="20">
        <v>313</v>
      </c>
      <c r="F3573" s="6">
        <v>375</v>
      </c>
      <c r="G3573" s="6">
        <v>953</v>
      </c>
      <c r="H3573" s="6">
        <v>4572</v>
      </c>
      <c r="I3573" s="14">
        <f>SUMIF(Чек_позиція!D:D,Продаж!H3573,Чек_позиція!F:F)</f>
        <v>5918.52</v>
      </c>
      <c r="J3573" t="str">
        <f>VLOOKUP(D3573,Аптека!A:B,2,FALSE)</f>
        <v>Аптека №15</v>
      </c>
      <c r="K3573" t="str">
        <f t="shared" si="55"/>
        <v>є рецепт</v>
      </c>
    </row>
    <row r="3574" spans="1:11">
      <c r="A3574" s="4">
        <v>3573</v>
      </c>
      <c r="B3574" s="7">
        <v>45719</v>
      </c>
      <c r="C3574" s="5" t="s">
        <v>8</v>
      </c>
      <c r="D3574" s="6">
        <v>28</v>
      </c>
      <c r="E3574" s="20">
        <v>113</v>
      </c>
      <c r="F3574" s="6">
        <v>88</v>
      </c>
      <c r="G3574" s="6"/>
      <c r="H3574" s="6">
        <v>4573</v>
      </c>
      <c r="I3574" s="14">
        <f>SUMIF(Чек_позиція!D:D,Продаж!H3574,Чек_позиція!F:F)</f>
        <v>1757.08</v>
      </c>
      <c r="J3574" t="str">
        <f>VLOOKUP(D3574,Аптека!A:B,2,FALSE)</f>
        <v>Аптека №28</v>
      </c>
      <c r="K3574" t="str">
        <f t="shared" si="55"/>
        <v>нема рецепту</v>
      </c>
    </row>
    <row r="3575" spans="1:11">
      <c r="A3575" s="4">
        <v>3574</v>
      </c>
      <c r="B3575" s="7">
        <v>45668</v>
      </c>
      <c r="C3575" s="5" t="s">
        <v>2206</v>
      </c>
      <c r="D3575" s="6">
        <v>33</v>
      </c>
      <c r="E3575" s="20"/>
      <c r="F3575" s="6">
        <v>33</v>
      </c>
      <c r="G3575" s="6"/>
      <c r="H3575" s="6">
        <v>4574</v>
      </c>
      <c r="I3575" s="14">
        <f>SUMIF(Чек_позиція!D:D,Продаж!H3575,Чек_позиція!F:F)</f>
        <v>7292.15</v>
      </c>
      <c r="J3575" t="str">
        <f>VLOOKUP(D3575,Аптека!A:B,2,FALSE)</f>
        <v>Аптека №33</v>
      </c>
      <c r="K3575" t="str">
        <f t="shared" si="55"/>
        <v>нема рецепту</v>
      </c>
    </row>
    <row r="3576" spans="1:11">
      <c r="A3576" s="4">
        <v>3575</v>
      </c>
      <c r="B3576" s="7">
        <v>45784</v>
      </c>
      <c r="C3576" s="5" t="s">
        <v>8</v>
      </c>
      <c r="D3576" s="6">
        <v>22</v>
      </c>
      <c r="E3576" s="20">
        <v>532</v>
      </c>
      <c r="F3576" s="6">
        <v>382</v>
      </c>
      <c r="G3576" s="6">
        <v>387</v>
      </c>
      <c r="H3576" s="6">
        <v>4575</v>
      </c>
      <c r="I3576" s="14">
        <f>SUMIF(Чек_позиція!D:D,Продаж!H3576,Чек_позиція!F:F)</f>
        <v>6043.76</v>
      </c>
      <c r="J3576" t="str">
        <f>VLOOKUP(D3576,Аптека!A:B,2,FALSE)</f>
        <v>Аптека №22</v>
      </c>
      <c r="K3576" t="str">
        <f t="shared" si="55"/>
        <v>є рецепт</v>
      </c>
    </row>
    <row r="3577" spans="1:11">
      <c r="A3577" s="4">
        <v>3576</v>
      </c>
      <c r="B3577" s="7">
        <v>45737</v>
      </c>
      <c r="C3577" s="5" t="s">
        <v>8</v>
      </c>
      <c r="D3577" s="6">
        <v>55</v>
      </c>
      <c r="E3577" s="20">
        <v>555</v>
      </c>
      <c r="F3577" s="6">
        <v>175</v>
      </c>
      <c r="G3577" s="6"/>
      <c r="H3577" s="6">
        <v>4576</v>
      </c>
      <c r="I3577" s="14">
        <f>SUMIF(Чек_позиція!D:D,Продаж!H3577,Чек_позиція!F:F)</f>
        <v>215.06</v>
      </c>
      <c r="J3577" t="str">
        <f>VLOOKUP(D3577,Аптека!A:B,2,FALSE)</f>
        <v>Аптека №55</v>
      </c>
      <c r="K3577" t="str">
        <f t="shared" si="55"/>
        <v>нема рецепту</v>
      </c>
    </row>
    <row r="3578" spans="1:11">
      <c r="A3578" s="4">
        <v>3577</v>
      </c>
      <c r="B3578" s="7">
        <v>45688</v>
      </c>
      <c r="C3578" s="5" t="s">
        <v>8</v>
      </c>
      <c r="D3578" s="6">
        <v>14</v>
      </c>
      <c r="E3578" s="20"/>
      <c r="F3578" s="6">
        <v>134</v>
      </c>
      <c r="G3578" s="6"/>
      <c r="H3578" s="6">
        <v>4577</v>
      </c>
      <c r="I3578" s="14">
        <f>SUMIF(Чек_позиція!D:D,Продаж!H3578,Чек_позиція!F:F)</f>
        <v>2477.4700000000003</v>
      </c>
      <c r="J3578" t="str">
        <f>VLOOKUP(D3578,Аптека!A:B,2,FALSE)</f>
        <v>Аптека №14</v>
      </c>
      <c r="K3578" t="str">
        <f t="shared" si="55"/>
        <v>нема рецепту</v>
      </c>
    </row>
    <row r="3579" spans="1:11">
      <c r="A3579" s="4">
        <v>3578</v>
      </c>
      <c r="B3579" s="7">
        <v>45838</v>
      </c>
      <c r="C3579" s="5" t="s">
        <v>8</v>
      </c>
      <c r="D3579" s="6">
        <v>60</v>
      </c>
      <c r="E3579" s="20">
        <v>85</v>
      </c>
      <c r="F3579" s="6">
        <v>180</v>
      </c>
      <c r="G3579" s="6"/>
      <c r="H3579" s="6">
        <v>4578</v>
      </c>
      <c r="I3579" s="14">
        <f>SUMIF(Чек_позиція!D:D,Продаж!H3579,Чек_позиція!F:F)</f>
        <v>577.64</v>
      </c>
      <c r="J3579" t="str">
        <f>VLOOKUP(D3579,Аптека!A:B,2,FALSE)</f>
        <v>Аптека №60</v>
      </c>
      <c r="K3579" t="str">
        <f t="shared" si="55"/>
        <v>нема рецепту</v>
      </c>
    </row>
    <row r="3580" spans="1:11">
      <c r="A3580" s="4">
        <v>3579</v>
      </c>
      <c r="B3580" s="7">
        <v>45761</v>
      </c>
      <c r="C3580" s="5" t="s">
        <v>8</v>
      </c>
      <c r="D3580" s="6">
        <v>23</v>
      </c>
      <c r="E3580" s="20">
        <v>428</v>
      </c>
      <c r="F3580" s="6">
        <v>23</v>
      </c>
      <c r="G3580" s="6"/>
      <c r="H3580" s="6">
        <v>4579</v>
      </c>
      <c r="I3580" s="14">
        <f>SUMIF(Чек_позиція!D:D,Продаж!H3580,Чек_позиція!F:F)</f>
        <v>1770.96</v>
      </c>
      <c r="J3580" t="str">
        <f>VLOOKUP(D3580,Аптека!A:B,2,FALSE)</f>
        <v>Аптека №23</v>
      </c>
      <c r="K3580" t="str">
        <f t="shared" si="55"/>
        <v>нема рецепту</v>
      </c>
    </row>
    <row r="3581" spans="1:11">
      <c r="A3581" s="4">
        <v>3580</v>
      </c>
      <c r="B3581" s="7">
        <v>45794</v>
      </c>
      <c r="C3581" s="5" t="s">
        <v>2206</v>
      </c>
      <c r="D3581" s="6">
        <v>9</v>
      </c>
      <c r="E3581" s="20">
        <v>356</v>
      </c>
      <c r="F3581" s="6">
        <v>69</v>
      </c>
      <c r="G3581" s="6"/>
      <c r="H3581" s="6">
        <v>4580</v>
      </c>
      <c r="I3581" s="14">
        <f>SUMIF(Чек_позиція!D:D,Продаж!H3581,Чек_позиція!F:F)</f>
        <v>1021.92</v>
      </c>
      <c r="J3581" t="str">
        <f>VLOOKUP(D3581,Аптека!A:B,2,FALSE)</f>
        <v>Аптека №9</v>
      </c>
      <c r="K3581" t="str">
        <f t="shared" si="55"/>
        <v>нема рецепту</v>
      </c>
    </row>
    <row r="3582" spans="1:11">
      <c r="A3582" s="4">
        <v>3581</v>
      </c>
      <c r="B3582" s="7">
        <v>45836</v>
      </c>
      <c r="C3582" s="5" t="s">
        <v>8</v>
      </c>
      <c r="D3582" s="6">
        <v>60</v>
      </c>
      <c r="E3582" s="20">
        <v>175</v>
      </c>
      <c r="F3582" s="6">
        <v>240</v>
      </c>
      <c r="G3582" s="6">
        <v>475</v>
      </c>
      <c r="H3582" s="6">
        <v>4581</v>
      </c>
      <c r="I3582" s="14">
        <f>SUMIF(Чек_позиція!D:D,Продаж!H3582,Чек_позиція!F:F)</f>
        <v>1973.57</v>
      </c>
      <c r="J3582" t="str">
        <f>VLOOKUP(D3582,Аптека!A:B,2,FALSE)</f>
        <v>Аптека №60</v>
      </c>
      <c r="K3582" t="str">
        <f t="shared" si="55"/>
        <v>є рецепт</v>
      </c>
    </row>
    <row r="3583" spans="1:11">
      <c r="A3583" s="4">
        <v>3582</v>
      </c>
      <c r="B3583" s="7">
        <v>45735</v>
      </c>
      <c r="C3583" s="5" t="s">
        <v>8</v>
      </c>
      <c r="D3583" s="6">
        <v>29</v>
      </c>
      <c r="E3583" s="20">
        <v>193</v>
      </c>
      <c r="F3583" s="6">
        <v>89</v>
      </c>
      <c r="G3583" s="6"/>
      <c r="H3583" s="6">
        <v>4582</v>
      </c>
      <c r="I3583" s="14">
        <f>SUMIF(Чек_позиція!D:D,Продаж!H3583,Чек_позиція!F:F)</f>
        <v>259.58</v>
      </c>
      <c r="J3583" t="str">
        <f>VLOOKUP(D3583,Аптека!A:B,2,FALSE)</f>
        <v>Аптека №29</v>
      </c>
      <c r="K3583" t="str">
        <f t="shared" si="55"/>
        <v>нема рецепту</v>
      </c>
    </row>
    <row r="3584" spans="1:11">
      <c r="A3584" s="4">
        <v>3583</v>
      </c>
      <c r="B3584" s="7">
        <v>45787</v>
      </c>
      <c r="C3584" s="5" t="s">
        <v>2206</v>
      </c>
      <c r="D3584" s="6">
        <v>24</v>
      </c>
      <c r="E3584" s="20"/>
      <c r="F3584" s="6">
        <v>24</v>
      </c>
      <c r="G3584" s="6"/>
      <c r="H3584" s="6">
        <v>4583</v>
      </c>
      <c r="I3584" s="14">
        <f>SUMIF(Чек_позиція!D:D,Продаж!H3584,Чек_позиція!F:F)</f>
        <v>637.36</v>
      </c>
      <c r="J3584" t="str">
        <f>VLOOKUP(D3584,Аптека!A:B,2,FALSE)</f>
        <v>Аптека №24</v>
      </c>
      <c r="K3584" t="str">
        <f t="shared" si="55"/>
        <v>нема рецепту</v>
      </c>
    </row>
    <row r="3585" spans="1:11">
      <c r="A3585" s="4">
        <v>3584</v>
      </c>
      <c r="B3585" s="7">
        <v>45660</v>
      </c>
      <c r="C3585" s="5" t="s">
        <v>2206</v>
      </c>
      <c r="D3585" s="6">
        <v>2</v>
      </c>
      <c r="E3585" s="20"/>
      <c r="F3585" s="6">
        <v>122</v>
      </c>
      <c r="G3585" s="6"/>
      <c r="H3585" s="6">
        <v>4584</v>
      </c>
      <c r="I3585" s="14">
        <f>SUMIF(Чек_позиція!D:D,Продаж!H3585,Чек_позиція!F:F)</f>
        <v>4733.5700000000006</v>
      </c>
      <c r="J3585" t="str">
        <f>VLOOKUP(D3585,Аптека!A:B,2,FALSE)</f>
        <v>Аптека №2</v>
      </c>
      <c r="K3585" t="str">
        <f t="shared" si="55"/>
        <v>нема рецепту</v>
      </c>
    </row>
    <row r="3586" spans="1:11">
      <c r="A3586" s="4">
        <v>3585</v>
      </c>
      <c r="B3586" s="7">
        <v>45708</v>
      </c>
      <c r="C3586" s="5" t="s">
        <v>2206</v>
      </c>
      <c r="D3586" s="6">
        <v>59</v>
      </c>
      <c r="E3586" s="20">
        <v>277</v>
      </c>
      <c r="F3586" s="6">
        <v>359</v>
      </c>
      <c r="G3586" s="6"/>
      <c r="H3586" s="6">
        <v>4585</v>
      </c>
      <c r="I3586" s="14">
        <f>SUMIF(Чек_позиція!D:D,Продаж!H3586,Чек_позиція!F:F)</f>
        <v>3892.17</v>
      </c>
      <c r="J3586" t="str">
        <f>VLOOKUP(D3586,Аптека!A:B,2,FALSE)</f>
        <v>Аптека №59</v>
      </c>
      <c r="K3586" t="str">
        <f t="shared" si="55"/>
        <v>нема рецепту</v>
      </c>
    </row>
    <row r="3587" spans="1:11">
      <c r="A3587" s="4">
        <v>3586</v>
      </c>
      <c r="B3587" s="7">
        <v>45700</v>
      </c>
      <c r="C3587" s="5" t="s">
        <v>8</v>
      </c>
      <c r="D3587" s="6">
        <v>60</v>
      </c>
      <c r="E3587" s="20">
        <v>226</v>
      </c>
      <c r="F3587" s="6">
        <v>240</v>
      </c>
      <c r="G3587" s="6"/>
      <c r="H3587" s="6">
        <v>4586</v>
      </c>
      <c r="I3587" s="14">
        <f>SUMIF(Чек_позиція!D:D,Продаж!H3587,Чек_позиція!F:F)</f>
        <v>3684.1800000000003</v>
      </c>
      <c r="J3587" t="str">
        <f>VLOOKUP(D3587,Аптека!A:B,2,FALSE)</f>
        <v>Аптека №60</v>
      </c>
      <c r="K3587" t="str">
        <f t="shared" ref="K3587:K3650" si="56">IF(G3587="", "нема рецепту","є рецепт")</f>
        <v>нема рецепту</v>
      </c>
    </row>
    <row r="3588" spans="1:11">
      <c r="A3588" s="4">
        <v>3587</v>
      </c>
      <c r="B3588" s="7">
        <v>45714</v>
      </c>
      <c r="C3588" s="5" t="s">
        <v>2206</v>
      </c>
      <c r="D3588" s="6">
        <v>46</v>
      </c>
      <c r="E3588" s="20">
        <v>261</v>
      </c>
      <c r="F3588" s="6">
        <v>346</v>
      </c>
      <c r="G3588" s="6"/>
      <c r="H3588" s="6">
        <v>4587</v>
      </c>
      <c r="I3588" s="14">
        <f>SUMIF(Чек_позиція!D:D,Продаж!H3588,Чек_позиція!F:F)</f>
        <v>3697.58</v>
      </c>
      <c r="J3588" t="str">
        <f>VLOOKUP(D3588,Аптека!A:B,2,FALSE)</f>
        <v>Аптека №46</v>
      </c>
      <c r="K3588" t="str">
        <f t="shared" si="56"/>
        <v>нема рецепту</v>
      </c>
    </row>
    <row r="3589" spans="1:11">
      <c r="A3589" s="4">
        <v>3588</v>
      </c>
      <c r="B3589" s="7">
        <v>45672</v>
      </c>
      <c r="C3589" s="5" t="s">
        <v>2206</v>
      </c>
      <c r="D3589" s="6">
        <v>8</v>
      </c>
      <c r="E3589" s="20"/>
      <c r="F3589" s="6">
        <v>368</v>
      </c>
      <c r="G3589" s="6"/>
      <c r="H3589" s="6">
        <v>4588</v>
      </c>
      <c r="I3589" s="14">
        <f>SUMIF(Чек_позиція!D:D,Продаж!H3589,Чек_позиція!F:F)</f>
        <v>2634.72</v>
      </c>
      <c r="J3589" t="str">
        <f>VLOOKUP(D3589,Аптека!A:B,2,FALSE)</f>
        <v>Аптека №8</v>
      </c>
      <c r="K3589" t="str">
        <f t="shared" si="56"/>
        <v>нема рецепту</v>
      </c>
    </row>
    <row r="3590" spans="1:11">
      <c r="A3590" s="4">
        <v>3589</v>
      </c>
      <c r="B3590" s="7">
        <v>45810</v>
      </c>
      <c r="C3590" s="5" t="s">
        <v>8</v>
      </c>
      <c r="D3590" s="6">
        <v>17</v>
      </c>
      <c r="E3590" s="20">
        <v>399</v>
      </c>
      <c r="F3590" s="6">
        <v>137</v>
      </c>
      <c r="G3590" s="6"/>
      <c r="H3590" s="6">
        <v>4589</v>
      </c>
      <c r="I3590" s="14">
        <f>SUMIF(Чек_позиція!D:D,Продаж!H3590,Чек_позиція!F:F)</f>
        <v>1064.2</v>
      </c>
      <c r="J3590" t="str">
        <f>VLOOKUP(D3590,Аптека!A:B,2,FALSE)</f>
        <v>Аптека №17</v>
      </c>
      <c r="K3590" t="str">
        <f t="shared" si="56"/>
        <v>нема рецепту</v>
      </c>
    </row>
    <row r="3591" spans="1:11">
      <c r="A3591" s="4">
        <v>3590</v>
      </c>
      <c r="B3591" s="7">
        <v>45722</v>
      </c>
      <c r="C3591" s="5" t="s">
        <v>2206</v>
      </c>
      <c r="D3591" s="6">
        <v>51</v>
      </c>
      <c r="E3591" s="20">
        <v>194</v>
      </c>
      <c r="F3591" s="6">
        <v>51</v>
      </c>
      <c r="G3591" s="6"/>
      <c r="H3591" s="6">
        <v>4590</v>
      </c>
      <c r="I3591" s="14">
        <f>SUMIF(Чек_позиція!D:D,Продаж!H3591,Чек_позиція!F:F)</f>
        <v>3255.2400000000002</v>
      </c>
      <c r="J3591" t="str">
        <f>VLOOKUP(D3591,Аптека!A:B,2,FALSE)</f>
        <v>Аптека №51</v>
      </c>
      <c r="K3591" t="str">
        <f t="shared" si="56"/>
        <v>нема рецепту</v>
      </c>
    </row>
    <row r="3592" spans="1:11">
      <c r="A3592" s="4">
        <v>3591</v>
      </c>
      <c r="B3592" s="7">
        <v>45767</v>
      </c>
      <c r="C3592" s="5" t="s">
        <v>8</v>
      </c>
      <c r="D3592" s="6">
        <v>3</v>
      </c>
      <c r="E3592" s="20">
        <v>348</v>
      </c>
      <c r="F3592" s="6">
        <v>123</v>
      </c>
      <c r="G3592" s="6">
        <v>144</v>
      </c>
      <c r="H3592" s="6">
        <v>4591</v>
      </c>
      <c r="I3592" s="14">
        <f>SUMIF(Чек_позиція!D:D,Продаж!H3592,Чек_позиція!F:F)</f>
        <v>3515.21</v>
      </c>
      <c r="J3592" t="str">
        <f>VLOOKUP(D3592,Аптека!A:B,2,FALSE)</f>
        <v>Аптека №3</v>
      </c>
      <c r="K3592" t="str">
        <f t="shared" si="56"/>
        <v>є рецепт</v>
      </c>
    </row>
    <row r="3593" spans="1:11">
      <c r="A3593" s="4">
        <v>3592</v>
      </c>
      <c r="B3593" s="7">
        <v>45700</v>
      </c>
      <c r="C3593" s="5" t="s">
        <v>2206</v>
      </c>
      <c r="D3593" s="6">
        <v>2</v>
      </c>
      <c r="E3593" s="20">
        <v>370</v>
      </c>
      <c r="F3593" s="6">
        <v>62</v>
      </c>
      <c r="G3593" s="6"/>
      <c r="H3593" s="6">
        <v>4592</v>
      </c>
      <c r="I3593" s="14">
        <f>SUMIF(Чек_позиція!D:D,Продаж!H3593,Чек_позиція!F:F)</f>
        <v>4147.7</v>
      </c>
      <c r="J3593" t="str">
        <f>VLOOKUP(D3593,Аптека!A:B,2,FALSE)</f>
        <v>Аптека №2</v>
      </c>
      <c r="K3593" t="str">
        <f t="shared" si="56"/>
        <v>нема рецепту</v>
      </c>
    </row>
    <row r="3594" spans="1:11">
      <c r="A3594" s="4">
        <v>3593</v>
      </c>
      <c r="B3594" s="7">
        <v>45674</v>
      </c>
      <c r="C3594" s="5" t="s">
        <v>2206</v>
      </c>
      <c r="D3594" s="6">
        <v>50</v>
      </c>
      <c r="E3594" s="20">
        <v>53</v>
      </c>
      <c r="F3594" s="6">
        <v>110</v>
      </c>
      <c r="G3594" s="6"/>
      <c r="H3594" s="6">
        <v>4593</v>
      </c>
      <c r="I3594" s="14">
        <f>SUMIF(Чек_позиція!D:D,Продаж!H3594,Чек_позиція!F:F)</f>
        <v>3086.2999999999997</v>
      </c>
      <c r="J3594" t="str">
        <f>VLOOKUP(D3594,Аптека!A:B,2,FALSE)</f>
        <v>Аптека №50</v>
      </c>
      <c r="K3594" t="str">
        <f t="shared" si="56"/>
        <v>нема рецепту</v>
      </c>
    </row>
    <row r="3595" spans="1:11">
      <c r="A3595" s="4">
        <v>3594</v>
      </c>
      <c r="B3595" s="7">
        <v>45710</v>
      </c>
      <c r="C3595" s="5" t="s">
        <v>2206</v>
      </c>
      <c r="D3595" s="6">
        <v>16</v>
      </c>
      <c r="E3595" s="20">
        <v>296</v>
      </c>
      <c r="F3595" s="6">
        <v>76</v>
      </c>
      <c r="G3595" s="6"/>
      <c r="H3595" s="6">
        <v>4594</v>
      </c>
      <c r="I3595" s="14">
        <f>SUMIF(Чек_позиція!D:D,Продаж!H3595,Чек_позиція!F:F)</f>
        <v>7413.65</v>
      </c>
      <c r="J3595" t="str">
        <f>VLOOKUP(D3595,Аптека!A:B,2,FALSE)</f>
        <v>Аптека №16</v>
      </c>
      <c r="K3595" t="str">
        <f t="shared" si="56"/>
        <v>нема рецепту</v>
      </c>
    </row>
    <row r="3596" spans="1:11">
      <c r="A3596" s="4">
        <v>3595</v>
      </c>
      <c r="B3596" s="7">
        <v>45800</v>
      </c>
      <c r="C3596" s="5" t="s">
        <v>8</v>
      </c>
      <c r="D3596" s="6">
        <v>52</v>
      </c>
      <c r="E3596" s="20">
        <v>344</v>
      </c>
      <c r="F3596" s="6">
        <v>172</v>
      </c>
      <c r="G3596" s="6"/>
      <c r="H3596" s="6">
        <v>4595</v>
      </c>
      <c r="I3596" s="14">
        <f>SUMIF(Чек_позиція!D:D,Продаж!H3596,Чек_позиція!F:F)</f>
        <v>252.81</v>
      </c>
      <c r="J3596" t="str">
        <f>VLOOKUP(D3596,Аптека!A:B,2,FALSE)</f>
        <v>Аптека №52</v>
      </c>
      <c r="K3596" t="str">
        <f t="shared" si="56"/>
        <v>нема рецепту</v>
      </c>
    </row>
    <row r="3597" spans="1:11">
      <c r="A3597" s="4">
        <v>3596</v>
      </c>
      <c r="B3597" s="7">
        <v>45772</v>
      </c>
      <c r="C3597" s="5" t="s">
        <v>2206</v>
      </c>
      <c r="D3597" s="6">
        <v>14</v>
      </c>
      <c r="E3597" s="20"/>
      <c r="F3597" s="6">
        <v>254</v>
      </c>
      <c r="G3597" s="6"/>
      <c r="H3597" s="6">
        <v>4596</v>
      </c>
      <c r="I3597" s="14">
        <f>SUMIF(Чек_позиція!D:D,Продаж!H3597,Чек_позиція!F:F)</f>
        <v>2657.34</v>
      </c>
      <c r="J3597" t="str">
        <f>VLOOKUP(D3597,Аптека!A:B,2,FALSE)</f>
        <v>Аптека №14</v>
      </c>
      <c r="K3597" t="str">
        <f t="shared" si="56"/>
        <v>нема рецепту</v>
      </c>
    </row>
    <row r="3598" spans="1:11">
      <c r="A3598" s="4">
        <v>3597</v>
      </c>
      <c r="B3598" s="7">
        <v>45707</v>
      </c>
      <c r="C3598" s="5" t="s">
        <v>2206</v>
      </c>
      <c r="D3598" s="6">
        <v>18</v>
      </c>
      <c r="E3598" s="20"/>
      <c r="F3598" s="6">
        <v>378</v>
      </c>
      <c r="G3598" s="6"/>
      <c r="H3598" s="6">
        <v>4597</v>
      </c>
      <c r="I3598" s="14">
        <f>SUMIF(Чек_позиція!D:D,Продаж!H3598,Чек_позиція!F:F)</f>
        <v>2418.88</v>
      </c>
      <c r="J3598" t="str">
        <f>VLOOKUP(D3598,Аптека!A:B,2,FALSE)</f>
        <v>Аптека №18</v>
      </c>
      <c r="K3598" t="str">
        <f t="shared" si="56"/>
        <v>нема рецепту</v>
      </c>
    </row>
    <row r="3599" spans="1:11">
      <c r="A3599" s="4">
        <v>3598</v>
      </c>
      <c r="B3599" s="7">
        <v>45792</v>
      </c>
      <c r="C3599" s="5" t="s">
        <v>2206</v>
      </c>
      <c r="D3599" s="6">
        <v>29</v>
      </c>
      <c r="E3599" s="20"/>
      <c r="F3599" s="6">
        <v>269</v>
      </c>
      <c r="G3599" s="6"/>
      <c r="H3599" s="6">
        <v>4598</v>
      </c>
      <c r="I3599" s="14">
        <f>SUMIF(Чек_позиція!D:D,Продаж!H3599,Чек_позиція!F:F)</f>
        <v>674.37</v>
      </c>
      <c r="J3599" t="str">
        <f>VLOOKUP(D3599,Аптека!A:B,2,FALSE)</f>
        <v>Аптека №29</v>
      </c>
      <c r="K3599" t="str">
        <f t="shared" si="56"/>
        <v>нема рецепту</v>
      </c>
    </row>
    <row r="3600" spans="1:11">
      <c r="A3600" s="4">
        <v>3599</v>
      </c>
      <c r="B3600" s="7">
        <v>45798</v>
      </c>
      <c r="C3600" s="5" t="s">
        <v>2206</v>
      </c>
      <c r="D3600" s="6">
        <v>54</v>
      </c>
      <c r="E3600" s="20"/>
      <c r="F3600" s="6">
        <v>234</v>
      </c>
      <c r="G3600" s="6">
        <v>80</v>
      </c>
      <c r="H3600" s="6">
        <v>4599</v>
      </c>
      <c r="I3600" s="14">
        <f>SUMIF(Чек_позиція!D:D,Продаж!H3600,Чек_позиція!F:F)</f>
        <v>2612.4299999999998</v>
      </c>
      <c r="J3600" t="str">
        <f>VLOOKUP(D3600,Аптека!A:B,2,FALSE)</f>
        <v>Аптека №54</v>
      </c>
      <c r="K3600" t="str">
        <f t="shared" si="56"/>
        <v>є рецепт</v>
      </c>
    </row>
    <row r="3601" spans="1:11">
      <c r="A3601" s="4">
        <v>3600</v>
      </c>
      <c r="B3601" s="7">
        <v>45736</v>
      </c>
      <c r="C3601" s="5" t="s">
        <v>2206</v>
      </c>
      <c r="D3601" s="6">
        <v>6</v>
      </c>
      <c r="E3601" s="20">
        <v>227</v>
      </c>
      <c r="F3601" s="6">
        <v>306</v>
      </c>
      <c r="G3601" s="6"/>
      <c r="H3601" s="6">
        <v>4600</v>
      </c>
      <c r="I3601" s="14">
        <f>SUMIF(Чек_позиція!D:D,Продаж!H3601,Чек_позиція!F:F)</f>
        <v>296.24</v>
      </c>
      <c r="J3601" t="str">
        <f>VLOOKUP(D3601,Аптека!A:B,2,FALSE)</f>
        <v>Аптека №6</v>
      </c>
      <c r="K3601" t="str">
        <f t="shared" si="56"/>
        <v>нема рецепту</v>
      </c>
    </row>
    <row r="3602" spans="1:11">
      <c r="A3602" s="4">
        <v>3601</v>
      </c>
      <c r="B3602" s="7">
        <v>45827</v>
      </c>
      <c r="C3602" s="5" t="s">
        <v>2206</v>
      </c>
      <c r="D3602" s="6">
        <v>28</v>
      </c>
      <c r="E3602" s="20"/>
      <c r="F3602" s="6">
        <v>388</v>
      </c>
      <c r="G3602" s="6">
        <v>247</v>
      </c>
      <c r="H3602" s="6">
        <v>4601</v>
      </c>
      <c r="I3602" s="14">
        <f>SUMIF(Чек_позиція!D:D,Продаж!H3602,Чек_позиція!F:F)</f>
        <v>1547.6799999999998</v>
      </c>
      <c r="J3602" t="str">
        <f>VLOOKUP(D3602,Аптека!A:B,2,FALSE)</f>
        <v>Аптека №28</v>
      </c>
      <c r="K3602" t="str">
        <f t="shared" si="56"/>
        <v>є рецепт</v>
      </c>
    </row>
    <row r="3603" spans="1:11">
      <c r="A3603" s="4">
        <v>3602</v>
      </c>
      <c r="B3603" s="7">
        <v>45787</v>
      </c>
      <c r="C3603" s="5" t="s">
        <v>8</v>
      </c>
      <c r="D3603" s="6">
        <v>39</v>
      </c>
      <c r="E3603" s="20"/>
      <c r="F3603" s="6">
        <v>279</v>
      </c>
      <c r="G3603" s="6"/>
      <c r="H3603" s="6">
        <v>4602</v>
      </c>
      <c r="I3603" s="14">
        <f>SUMIF(Чек_позиція!D:D,Продаж!H3603,Чек_позиція!F:F)</f>
        <v>6488.37</v>
      </c>
      <c r="J3603" t="str">
        <f>VLOOKUP(D3603,Аптека!A:B,2,FALSE)</f>
        <v>Аптека №39</v>
      </c>
      <c r="K3603" t="str">
        <f t="shared" si="56"/>
        <v>нема рецепту</v>
      </c>
    </row>
    <row r="3604" spans="1:11">
      <c r="A3604" s="4">
        <v>3603</v>
      </c>
      <c r="B3604" s="7">
        <v>45675</v>
      </c>
      <c r="C3604" s="5" t="s">
        <v>2206</v>
      </c>
      <c r="D3604" s="6">
        <v>23</v>
      </c>
      <c r="E3604" s="20">
        <v>151</v>
      </c>
      <c r="F3604" s="6">
        <v>323</v>
      </c>
      <c r="G3604" s="6"/>
      <c r="H3604" s="6">
        <v>4603</v>
      </c>
      <c r="I3604" s="14">
        <f>SUMIF(Чек_позиція!D:D,Продаж!H3604,Чек_позиція!F:F)</f>
        <v>3336.37</v>
      </c>
      <c r="J3604" t="str">
        <f>VLOOKUP(D3604,Аптека!A:B,2,FALSE)</f>
        <v>Аптека №23</v>
      </c>
      <c r="K3604" t="str">
        <f t="shared" si="56"/>
        <v>нема рецепту</v>
      </c>
    </row>
    <row r="3605" spans="1:11">
      <c r="A3605" s="4">
        <v>3604</v>
      </c>
      <c r="B3605" s="7">
        <v>45826</v>
      </c>
      <c r="C3605" s="5" t="s">
        <v>2206</v>
      </c>
      <c r="D3605" s="6">
        <v>14</v>
      </c>
      <c r="E3605" s="20"/>
      <c r="F3605" s="6">
        <v>314</v>
      </c>
      <c r="G3605" s="6">
        <v>713</v>
      </c>
      <c r="H3605" s="6">
        <v>4604</v>
      </c>
      <c r="I3605" s="14">
        <f>SUMIF(Чек_позиція!D:D,Продаж!H3605,Чек_позиція!F:F)</f>
        <v>2368.5</v>
      </c>
      <c r="J3605" t="str">
        <f>VLOOKUP(D3605,Аптека!A:B,2,FALSE)</f>
        <v>Аптека №14</v>
      </c>
      <c r="K3605" t="str">
        <f t="shared" si="56"/>
        <v>є рецепт</v>
      </c>
    </row>
    <row r="3606" spans="1:11">
      <c r="A3606" s="4">
        <v>3605</v>
      </c>
      <c r="B3606" s="7">
        <v>45758</v>
      </c>
      <c r="C3606" s="5" t="s">
        <v>8</v>
      </c>
      <c r="D3606" s="6">
        <v>58</v>
      </c>
      <c r="E3606" s="20"/>
      <c r="F3606" s="6">
        <v>58</v>
      </c>
      <c r="G3606" s="6"/>
      <c r="H3606" s="6">
        <v>4605</v>
      </c>
      <c r="I3606" s="14">
        <f>SUMIF(Чек_позиція!D:D,Продаж!H3606,Чек_позиція!F:F)</f>
        <v>4940.1499999999996</v>
      </c>
      <c r="J3606" t="str">
        <f>VLOOKUP(D3606,Аптека!A:B,2,FALSE)</f>
        <v>Аптека №58</v>
      </c>
      <c r="K3606" t="str">
        <f t="shared" si="56"/>
        <v>нема рецепту</v>
      </c>
    </row>
    <row r="3607" spans="1:11">
      <c r="A3607" s="4">
        <v>3606</v>
      </c>
      <c r="B3607" s="7">
        <v>45788</v>
      </c>
      <c r="C3607" s="5" t="s">
        <v>8</v>
      </c>
      <c r="D3607" s="6">
        <v>6</v>
      </c>
      <c r="E3607" s="20"/>
      <c r="F3607" s="6">
        <v>246</v>
      </c>
      <c r="G3607" s="6"/>
      <c r="H3607" s="6">
        <v>4606</v>
      </c>
      <c r="I3607" s="14">
        <f>SUMIF(Чек_позиція!D:D,Продаж!H3607,Чек_позиція!F:F)</f>
        <v>7154.8799999999992</v>
      </c>
      <c r="J3607" t="str">
        <f>VLOOKUP(D3607,Аптека!A:B,2,FALSE)</f>
        <v>Аптека №6</v>
      </c>
      <c r="K3607" t="str">
        <f t="shared" si="56"/>
        <v>нема рецепту</v>
      </c>
    </row>
    <row r="3608" spans="1:11">
      <c r="A3608" s="4">
        <v>3607</v>
      </c>
      <c r="B3608" s="7">
        <v>45786</v>
      </c>
      <c r="C3608" s="5" t="s">
        <v>8</v>
      </c>
      <c r="D3608" s="6">
        <v>21</v>
      </c>
      <c r="E3608" s="20"/>
      <c r="F3608" s="6">
        <v>81</v>
      </c>
      <c r="G3608" s="6">
        <v>295</v>
      </c>
      <c r="H3608" s="6">
        <v>4607</v>
      </c>
      <c r="I3608" s="14">
        <f>SUMIF(Чек_позиція!D:D,Продаж!H3608,Чек_позиція!F:F)</f>
        <v>1476.32</v>
      </c>
      <c r="J3608" t="str">
        <f>VLOOKUP(D3608,Аптека!A:B,2,FALSE)</f>
        <v>Аптека №21</v>
      </c>
      <c r="K3608" t="str">
        <f t="shared" si="56"/>
        <v>є рецепт</v>
      </c>
    </row>
    <row r="3609" spans="1:11">
      <c r="A3609" s="4">
        <v>3608</v>
      </c>
      <c r="B3609" s="7">
        <v>45680</v>
      </c>
      <c r="C3609" s="5" t="s">
        <v>2206</v>
      </c>
      <c r="D3609" s="6">
        <v>30</v>
      </c>
      <c r="E3609" s="20">
        <v>557</v>
      </c>
      <c r="F3609" s="6">
        <v>30</v>
      </c>
      <c r="G3609" s="6"/>
      <c r="H3609" s="6">
        <v>4608</v>
      </c>
      <c r="I3609" s="14">
        <f>SUMIF(Чек_позиція!D:D,Продаж!H3609,Чек_позиція!F:F)</f>
        <v>7531.13</v>
      </c>
      <c r="J3609" t="str">
        <f>VLOOKUP(D3609,Аптека!A:B,2,FALSE)</f>
        <v>Аптека №30</v>
      </c>
      <c r="K3609" t="str">
        <f t="shared" si="56"/>
        <v>нема рецепту</v>
      </c>
    </row>
    <row r="3610" spans="1:11">
      <c r="A3610" s="4">
        <v>3609</v>
      </c>
      <c r="B3610" s="7">
        <v>45696</v>
      </c>
      <c r="C3610" s="5" t="s">
        <v>2206</v>
      </c>
      <c r="D3610" s="6">
        <v>24</v>
      </c>
      <c r="E3610" s="20">
        <v>329</v>
      </c>
      <c r="F3610" s="6">
        <v>264</v>
      </c>
      <c r="G3610" s="6"/>
      <c r="H3610" s="6">
        <v>4609</v>
      </c>
      <c r="I3610" s="14">
        <f>SUMIF(Чек_позиція!D:D,Продаж!H3610,Чек_позиція!F:F)</f>
        <v>3114.3</v>
      </c>
      <c r="J3610" t="str">
        <f>VLOOKUP(D3610,Аптека!A:B,2,FALSE)</f>
        <v>Аптека №24</v>
      </c>
      <c r="K3610" t="str">
        <f t="shared" si="56"/>
        <v>нема рецепту</v>
      </c>
    </row>
    <row r="3611" spans="1:11">
      <c r="A3611" s="4">
        <v>3610</v>
      </c>
      <c r="B3611" s="7">
        <v>45665</v>
      </c>
      <c r="C3611" s="5" t="s">
        <v>8</v>
      </c>
      <c r="D3611" s="6">
        <v>18</v>
      </c>
      <c r="E3611" s="20">
        <v>389</v>
      </c>
      <c r="F3611" s="6">
        <v>318</v>
      </c>
      <c r="G3611" s="6">
        <v>500</v>
      </c>
      <c r="H3611" s="6">
        <v>4610</v>
      </c>
      <c r="I3611" s="14">
        <f>SUMIF(Чек_позиція!D:D,Продаж!H3611,Чек_позиція!F:F)</f>
        <v>2342.1499999999996</v>
      </c>
      <c r="J3611" t="str">
        <f>VLOOKUP(D3611,Аптека!A:B,2,FALSE)</f>
        <v>Аптека №18</v>
      </c>
      <c r="K3611" t="str">
        <f t="shared" si="56"/>
        <v>є рецепт</v>
      </c>
    </row>
    <row r="3612" spans="1:11">
      <c r="A3612" s="4">
        <v>3611</v>
      </c>
      <c r="B3612" s="7">
        <v>45799</v>
      </c>
      <c r="C3612" s="5" t="s">
        <v>2206</v>
      </c>
      <c r="D3612" s="6">
        <v>34</v>
      </c>
      <c r="E3612" s="20"/>
      <c r="F3612" s="6">
        <v>334</v>
      </c>
      <c r="G3612" s="6"/>
      <c r="H3612" s="6">
        <v>4611</v>
      </c>
      <c r="I3612" s="14">
        <f>SUMIF(Чек_позиція!D:D,Продаж!H3612,Чек_позиція!F:F)</f>
        <v>6291.84</v>
      </c>
      <c r="J3612" t="str">
        <f>VLOOKUP(D3612,Аптека!A:B,2,FALSE)</f>
        <v>Аптека №34</v>
      </c>
      <c r="K3612" t="str">
        <f t="shared" si="56"/>
        <v>нема рецепту</v>
      </c>
    </row>
    <row r="3613" spans="1:11">
      <c r="A3613" s="4">
        <v>3612</v>
      </c>
      <c r="B3613" s="7">
        <v>45698</v>
      </c>
      <c r="C3613" s="5" t="s">
        <v>2206</v>
      </c>
      <c r="D3613" s="6">
        <v>58</v>
      </c>
      <c r="E3613" s="20">
        <v>353</v>
      </c>
      <c r="F3613" s="6">
        <v>358</v>
      </c>
      <c r="G3613" s="6">
        <v>1252</v>
      </c>
      <c r="H3613" s="6">
        <v>4612</v>
      </c>
      <c r="I3613" s="14">
        <f>SUMIF(Чек_позиція!D:D,Продаж!H3613,Чек_позиція!F:F)</f>
        <v>1792.12</v>
      </c>
      <c r="J3613" t="str">
        <f>VLOOKUP(D3613,Аптека!A:B,2,FALSE)</f>
        <v>Аптека №58</v>
      </c>
      <c r="K3613" t="str">
        <f t="shared" si="56"/>
        <v>є рецепт</v>
      </c>
    </row>
    <row r="3614" spans="1:11">
      <c r="A3614" s="4">
        <v>3613</v>
      </c>
      <c r="B3614" s="7">
        <v>45754</v>
      </c>
      <c r="C3614" s="5" t="s">
        <v>8</v>
      </c>
      <c r="D3614" s="6">
        <v>34</v>
      </c>
      <c r="E3614" s="20">
        <v>488</v>
      </c>
      <c r="F3614" s="6">
        <v>214</v>
      </c>
      <c r="G3614" s="6"/>
      <c r="H3614" s="6">
        <v>4613</v>
      </c>
      <c r="I3614" s="14">
        <f>SUMIF(Чек_позиція!D:D,Продаж!H3614,Чек_позиція!F:F)</f>
        <v>1255.04</v>
      </c>
      <c r="J3614" t="str">
        <f>VLOOKUP(D3614,Аптека!A:B,2,FALSE)</f>
        <v>Аптека №34</v>
      </c>
      <c r="K3614" t="str">
        <f t="shared" si="56"/>
        <v>нема рецепту</v>
      </c>
    </row>
    <row r="3615" spans="1:11">
      <c r="A3615" s="4">
        <v>3614</v>
      </c>
      <c r="B3615" s="7">
        <v>45695</v>
      </c>
      <c r="C3615" s="5" t="s">
        <v>2206</v>
      </c>
      <c r="D3615" s="6">
        <v>1</v>
      </c>
      <c r="E3615" s="20">
        <v>346</v>
      </c>
      <c r="F3615" s="6">
        <v>1</v>
      </c>
      <c r="G3615" s="6">
        <v>644</v>
      </c>
      <c r="H3615" s="6">
        <v>4614</v>
      </c>
      <c r="I3615" s="14">
        <f>SUMIF(Чек_позиція!D:D,Продаж!H3615,Чек_позиція!F:F)</f>
        <v>1142.01</v>
      </c>
      <c r="J3615" t="str">
        <f>VLOOKUP(D3615,Аптека!A:B,2,FALSE)</f>
        <v>Аптека №1</v>
      </c>
      <c r="K3615" t="str">
        <f t="shared" si="56"/>
        <v>є рецепт</v>
      </c>
    </row>
    <row r="3616" spans="1:11">
      <c r="A3616" s="4">
        <v>3615</v>
      </c>
      <c r="B3616" s="7">
        <v>45814</v>
      </c>
      <c r="C3616" s="5" t="s">
        <v>2206</v>
      </c>
      <c r="D3616" s="6">
        <v>40</v>
      </c>
      <c r="E3616" s="20">
        <v>108</v>
      </c>
      <c r="F3616" s="6">
        <v>400</v>
      </c>
      <c r="G3616" s="6"/>
      <c r="H3616" s="6">
        <v>4615</v>
      </c>
      <c r="I3616" s="14">
        <f>SUMIF(Чек_позиція!D:D,Продаж!H3616,Чек_позиція!F:F)</f>
        <v>1758.2400000000002</v>
      </c>
      <c r="J3616" t="str">
        <f>VLOOKUP(D3616,Аптека!A:B,2,FALSE)</f>
        <v>Аптека №40</v>
      </c>
      <c r="K3616" t="str">
        <f t="shared" si="56"/>
        <v>нема рецепту</v>
      </c>
    </row>
    <row r="3617" spans="1:11">
      <c r="A3617" s="4">
        <v>3616</v>
      </c>
      <c r="B3617" s="7">
        <v>45746</v>
      </c>
      <c r="C3617" s="5" t="s">
        <v>8</v>
      </c>
      <c r="D3617" s="6">
        <v>13</v>
      </c>
      <c r="E3617" s="20">
        <v>174</v>
      </c>
      <c r="F3617" s="6">
        <v>253</v>
      </c>
      <c r="G3617" s="6"/>
      <c r="H3617" s="6">
        <v>4616</v>
      </c>
      <c r="I3617" s="14">
        <f>SUMIF(Чек_позиція!D:D,Продаж!H3617,Чек_позиція!F:F)</f>
        <v>5980.1200000000008</v>
      </c>
      <c r="J3617" t="str">
        <f>VLOOKUP(D3617,Аптека!A:B,2,FALSE)</f>
        <v>Аптека №13</v>
      </c>
      <c r="K3617" t="str">
        <f t="shared" si="56"/>
        <v>нема рецепту</v>
      </c>
    </row>
    <row r="3618" spans="1:11">
      <c r="A3618" s="4">
        <v>3617</v>
      </c>
      <c r="B3618" s="7">
        <v>45661</v>
      </c>
      <c r="C3618" s="5" t="s">
        <v>8</v>
      </c>
      <c r="D3618" s="6">
        <v>27</v>
      </c>
      <c r="E3618" s="20">
        <v>313</v>
      </c>
      <c r="F3618" s="6">
        <v>207</v>
      </c>
      <c r="G3618" s="6"/>
      <c r="H3618" s="6">
        <v>4617</v>
      </c>
      <c r="I3618" s="14">
        <f>SUMIF(Чек_позиція!D:D,Продаж!H3618,Чек_позиція!F:F)</f>
        <v>2089.29</v>
      </c>
      <c r="J3618" t="str">
        <f>VLOOKUP(D3618,Аптека!A:B,2,FALSE)</f>
        <v>Аптека №27</v>
      </c>
      <c r="K3618" t="str">
        <f t="shared" si="56"/>
        <v>нема рецепту</v>
      </c>
    </row>
    <row r="3619" spans="1:11">
      <c r="A3619" s="4">
        <v>3618</v>
      </c>
      <c r="B3619" s="7">
        <v>45764</v>
      </c>
      <c r="C3619" s="5" t="s">
        <v>2206</v>
      </c>
      <c r="D3619" s="6">
        <v>16</v>
      </c>
      <c r="E3619" s="20">
        <v>430</v>
      </c>
      <c r="F3619" s="6">
        <v>316</v>
      </c>
      <c r="G3619" s="6"/>
      <c r="H3619" s="6">
        <v>4618</v>
      </c>
      <c r="I3619" s="14">
        <f>SUMIF(Чек_позиція!D:D,Продаж!H3619,Чек_позиція!F:F)</f>
        <v>2806.24</v>
      </c>
      <c r="J3619" t="str">
        <f>VLOOKUP(D3619,Аптека!A:B,2,FALSE)</f>
        <v>Аптека №16</v>
      </c>
      <c r="K3619" t="str">
        <f t="shared" si="56"/>
        <v>нема рецепту</v>
      </c>
    </row>
    <row r="3620" spans="1:11">
      <c r="A3620" s="4">
        <v>3619</v>
      </c>
      <c r="B3620" s="7">
        <v>45750</v>
      </c>
      <c r="C3620" s="5" t="s">
        <v>8</v>
      </c>
      <c r="D3620" s="6">
        <v>23</v>
      </c>
      <c r="E3620" s="20">
        <v>264</v>
      </c>
      <c r="F3620" s="6">
        <v>143</v>
      </c>
      <c r="G3620" s="6">
        <v>68</v>
      </c>
      <c r="H3620" s="6">
        <v>4619</v>
      </c>
      <c r="I3620" s="14">
        <f>SUMIF(Чек_позиція!D:D,Продаж!H3620,Чек_позиція!F:F)</f>
        <v>3390</v>
      </c>
      <c r="J3620" t="str">
        <f>VLOOKUP(D3620,Аптека!A:B,2,FALSE)</f>
        <v>Аптека №23</v>
      </c>
      <c r="K3620" t="str">
        <f t="shared" si="56"/>
        <v>є рецепт</v>
      </c>
    </row>
    <row r="3621" spans="1:11">
      <c r="A3621" s="4">
        <v>3620</v>
      </c>
      <c r="B3621" s="7">
        <v>45719</v>
      </c>
      <c r="C3621" s="5" t="s">
        <v>8</v>
      </c>
      <c r="D3621" s="6">
        <v>46</v>
      </c>
      <c r="E3621" s="20"/>
      <c r="F3621" s="6">
        <v>166</v>
      </c>
      <c r="G3621" s="6"/>
      <c r="H3621" s="6">
        <v>4620</v>
      </c>
      <c r="I3621" s="14">
        <f>SUMIF(Чек_позиція!D:D,Продаж!H3621,Чек_позиція!F:F)</f>
        <v>1559.28</v>
      </c>
      <c r="J3621" t="str">
        <f>VLOOKUP(D3621,Аптека!A:B,2,FALSE)</f>
        <v>Аптека №46</v>
      </c>
      <c r="K3621" t="str">
        <f t="shared" si="56"/>
        <v>нема рецепту</v>
      </c>
    </row>
    <row r="3622" spans="1:11">
      <c r="A3622" s="4">
        <v>3621</v>
      </c>
      <c r="B3622" s="7">
        <v>45815</v>
      </c>
      <c r="C3622" s="5" t="s">
        <v>2206</v>
      </c>
      <c r="D3622" s="6">
        <v>19</v>
      </c>
      <c r="E3622" s="20">
        <v>52</v>
      </c>
      <c r="F3622" s="6">
        <v>79</v>
      </c>
      <c r="G3622" s="6"/>
      <c r="H3622" s="6">
        <v>4621</v>
      </c>
      <c r="I3622" s="14">
        <f>SUMIF(Чек_позиція!D:D,Продаж!H3622,Чек_позиція!F:F)</f>
        <v>1480.56</v>
      </c>
      <c r="J3622" t="str">
        <f>VLOOKUP(D3622,Аптека!A:B,2,FALSE)</f>
        <v>Аптека №19</v>
      </c>
      <c r="K3622" t="str">
        <f t="shared" si="56"/>
        <v>нема рецепту</v>
      </c>
    </row>
    <row r="3623" spans="1:11">
      <c r="A3623" s="4">
        <v>3622</v>
      </c>
      <c r="B3623" s="7">
        <v>45699</v>
      </c>
      <c r="C3623" s="5" t="s">
        <v>2206</v>
      </c>
      <c r="D3623" s="6">
        <v>59</v>
      </c>
      <c r="E3623" s="20">
        <v>260</v>
      </c>
      <c r="F3623" s="6">
        <v>119</v>
      </c>
      <c r="G3623" s="6"/>
      <c r="H3623" s="6">
        <v>4622</v>
      </c>
      <c r="I3623" s="14">
        <f>SUMIF(Чек_позиція!D:D,Продаж!H3623,Чек_позиція!F:F)</f>
        <v>4297.2</v>
      </c>
      <c r="J3623" t="str">
        <f>VLOOKUP(D3623,Аптека!A:B,2,FALSE)</f>
        <v>Аптека №59</v>
      </c>
      <c r="K3623" t="str">
        <f t="shared" si="56"/>
        <v>нема рецепту</v>
      </c>
    </row>
    <row r="3624" spans="1:11">
      <c r="A3624" s="4">
        <v>3623</v>
      </c>
      <c r="B3624" s="7">
        <v>45761</v>
      </c>
      <c r="C3624" s="5" t="s">
        <v>8</v>
      </c>
      <c r="D3624" s="6">
        <v>18</v>
      </c>
      <c r="E3624" s="20">
        <v>394</v>
      </c>
      <c r="F3624" s="6">
        <v>18</v>
      </c>
      <c r="G3624" s="6"/>
      <c r="H3624" s="6">
        <v>4623</v>
      </c>
      <c r="I3624" s="14">
        <f>SUMIF(Чек_позиція!D:D,Продаж!H3624,Чек_позиція!F:F)</f>
        <v>4979.2299999999996</v>
      </c>
      <c r="J3624" t="str">
        <f>VLOOKUP(D3624,Аптека!A:B,2,FALSE)</f>
        <v>Аптека №18</v>
      </c>
      <c r="K3624" t="str">
        <f t="shared" si="56"/>
        <v>нема рецепту</v>
      </c>
    </row>
    <row r="3625" spans="1:11">
      <c r="A3625" s="4">
        <v>3624</v>
      </c>
      <c r="B3625" s="7">
        <v>45762</v>
      </c>
      <c r="C3625" s="5" t="s">
        <v>2206</v>
      </c>
      <c r="D3625" s="6">
        <v>39</v>
      </c>
      <c r="E3625" s="20">
        <v>248</v>
      </c>
      <c r="F3625" s="6">
        <v>399</v>
      </c>
      <c r="G3625" s="6"/>
      <c r="H3625" s="6">
        <v>4624</v>
      </c>
      <c r="I3625" s="14">
        <f>SUMIF(Чек_позиція!D:D,Продаж!H3625,Чек_позиція!F:F)</f>
        <v>3390.5</v>
      </c>
      <c r="J3625" t="str">
        <f>VLOOKUP(D3625,Аптека!A:B,2,FALSE)</f>
        <v>Аптека №39</v>
      </c>
      <c r="K3625" t="str">
        <f t="shared" si="56"/>
        <v>нема рецепту</v>
      </c>
    </row>
    <row r="3626" spans="1:11">
      <c r="A3626" s="4">
        <v>3625</v>
      </c>
      <c r="B3626" s="7">
        <v>45827</v>
      </c>
      <c r="C3626" s="5" t="s">
        <v>8</v>
      </c>
      <c r="D3626" s="6">
        <v>55</v>
      </c>
      <c r="E3626" s="20">
        <v>204</v>
      </c>
      <c r="F3626" s="6">
        <v>115</v>
      </c>
      <c r="G3626" s="6"/>
      <c r="H3626" s="6">
        <v>4625</v>
      </c>
      <c r="I3626" s="14">
        <f>SUMIF(Чек_позиція!D:D,Продаж!H3626,Чек_позиція!F:F)</f>
        <v>776.24</v>
      </c>
      <c r="J3626" t="str">
        <f>VLOOKUP(D3626,Аптека!A:B,2,FALSE)</f>
        <v>Аптека №55</v>
      </c>
      <c r="K3626" t="str">
        <f t="shared" si="56"/>
        <v>нема рецепту</v>
      </c>
    </row>
    <row r="3627" spans="1:11">
      <c r="A3627" s="4">
        <v>3626</v>
      </c>
      <c r="B3627" s="7">
        <v>45825</v>
      </c>
      <c r="C3627" s="5" t="s">
        <v>8</v>
      </c>
      <c r="D3627" s="6">
        <v>48</v>
      </c>
      <c r="E3627" s="20"/>
      <c r="F3627" s="6">
        <v>48</v>
      </c>
      <c r="G3627" s="6"/>
      <c r="H3627" s="6">
        <v>4626</v>
      </c>
      <c r="I3627" s="14">
        <f>SUMIF(Чек_позиція!D:D,Продаж!H3627,Чек_позиція!F:F)</f>
        <v>1720.83</v>
      </c>
      <c r="J3627" t="str">
        <f>VLOOKUP(D3627,Аптека!A:B,2,FALSE)</f>
        <v>Аптека №48</v>
      </c>
      <c r="K3627" t="str">
        <f t="shared" si="56"/>
        <v>нема рецепту</v>
      </c>
    </row>
    <row r="3628" spans="1:11">
      <c r="A3628" s="4">
        <v>3627</v>
      </c>
      <c r="B3628" s="7">
        <v>45783</v>
      </c>
      <c r="C3628" s="5" t="s">
        <v>8</v>
      </c>
      <c r="D3628" s="6">
        <v>60</v>
      </c>
      <c r="E3628" s="20">
        <v>48</v>
      </c>
      <c r="F3628" s="6">
        <v>240</v>
      </c>
      <c r="G3628" s="6"/>
      <c r="H3628" s="6">
        <v>4627</v>
      </c>
      <c r="I3628" s="14">
        <f>SUMIF(Чек_позиція!D:D,Продаж!H3628,Чек_позиція!F:F)</f>
        <v>4084.6099999999997</v>
      </c>
      <c r="J3628" t="str">
        <f>VLOOKUP(D3628,Аптека!A:B,2,FALSE)</f>
        <v>Аптека №60</v>
      </c>
      <c r="K3628" t="str">
        <f t="shared" si="56"/>
        <v>нема рецепту</v>
      </c>
    </row>
    <row r="3629" spans="1:11">
      <c r="A3629" s="4">
        <v>3628</v>
      </c>
      <c r="B3629" s="7">
        <v>45742</v>
      </c>
      <c r="C3629" s="5" t="s">
        <v>8</v>
      </c>
      <c r="D3629" s="6">
        <v>41</v>
      </c>
      <c r="E3629" s="20">
        <v>39</v>
      </c>
      <c r="F3629" s="6">
        <v>281</v>
      </c>
      <c r="G3629" s="6">
        <v>249</v>
      </c>
      <c r="H3629" s="6">
        <v>4628</v>
      </c>
      <c r="I3629" s="14">
        <f>SUMIF(Чек_позиція!D:D,Продаж!H3629,Чек_позиція!F:F)</f>
        <v>1729.88</v>
      </c>
      <c r="J3629" t="str">
        <f>VLOOKUP(D3629,Аптека!A:B,2,FALSE)</f>
        <v>Аптека №41</v>
      </c>
      <c r="K3629" t="str">
        <f t="shared" si="56"/>
        <v>є рецепт</v>
      </c>
    </row>
    <row r="3630" spans="1:11">
      <c r="A3630" s="4">
        <v>3629</v>
      </c>
      <c r="B3630" s="7">
        <v>45782</v>
      </c>
      <c r="C3630" s="5" t="s">
        <v>8</v>
      </c>
      <c r="D3630" s="6">
        <v>13</v>
      </c>
      <c r="E3630" s="20">
        <v>99</v>
      </c>
      <c r="F3630" s="6">
        <v>313</v>
      </c>
      <c r="G3630" s="6"/>
      <c r="H3630" s="6">
        <v>4629</v>
      </c>
      <c r="I3630" s="14">
        <f>SUMIF(Чек_позиція!D:D,Продаж!H3630,Чек_позиція!F:F)</f>
        <v>798.35</v>
      </c>
      <c r="J3630" t="str">
        <f>VLOOKUP(D3630,Аптека!A:B,2,FALSE)</f>
        <v>Аптека №13</v>
      </c>
      <c r="K3630" t="str">
        <f t="shared" si="56"/>
        <v>нема рецепту</v>
      </c>
    </row>
    <row r="3631" spans="1:11">
      <c r="A3631" s="4">
        <v>3630</v>
      </c>
      <c r="B3631" s="7">
        <v>45802</v>
      </c>
      <c r="C3631" s="5" t="s">
        <v>2206</v>
      </c>
      <c r="D3631" s="6">
        <v>51</v>
      </c>
      <c r="E3631" s="20">
        <v>560</v>
      </c>
      <c r="F3631" s="6">
        <v>51</v>
      </c>
      <c r="G3631" s="6">
        <v>683</v>
      </c>
      <c r="H3631" s="6">
        <v>4630</v>
      </c>
      <c r="I3631" s="14">
        <f>SUMIF(Чек_позиція!D:D,Продаж!H3631,Чек_позиція!F:F)</f>
        <v>6659.51</v>
      </c>
      <c r="J3631" t="str">
        <f>VLOOKUP(D3631,Аптека!A:B,2,FALSE)</f>
        <v>Аптека №51</v>
      </c>
      <c r="K3631" t="str">
        <f t="shared" si="56"/>
        <v>є рецепт</v>
      </c>
    </row>
    <row r="3632" spans="1:11">
      <c r="A3632" s="4">
        <v>3631</v>
      </c>
      <c r="B3632" s="7">
        <v>45771</v>
      </c>
      <c r="C3632" s="5" t="s">
        <v>2206</v>
      </c>
      <c r="D3632" s="6">
        <v>52</v>
      </c>
      <c r="E3632" s="20">
        <v>451</v>
      </c>
      <c r="F3632" s="6">
        <v>112</v>
      </c>
      <c r="G3632" s="6"/>
      <c r="H3632" s="6">
        <v>4631</v>
      </c>
      <c r="I3632" s="14">
        <f>SUMIF(Чек_позиція!D:D,Продаж!H3632,Чек_позиція!F:F)</f>
        <v>1188.8399999999999</v>
      </c>
      <c r="J3632" t="str">
        <f>VLOOKUP(D3632,Аптека!A:B,2,FALSE)</f>
        <v>Аптека №52</v>
      </c>
      <c r="K3632" t="str">
        <f t="shared" si="56"/>
        <v>нема рецепту</v>
      </c>
    </row>
    <row r="3633" spans="1:11">
      <c r="A3633" s="4">
        <v>3632</v>
      </c>
      <c r="B3633" s="7">
        <v>45708</v>
      </c>
      <c r="C3633" s="5" t="s">
        <v>8</v>
      </c>
      <c r="D3633" s="6">
        <v>43</v>
      </c>
      <c r="E3633" s="20">
        <v>364</v>
      </c>
      <c r="F3633" s="6">
        <v>163</v>
      </c>
      <c r="G3633" s="6">
        <v>584</v>
      </c>
      <c r="H3633" s="6">
        <v>4632</v>
      </c>
      <c r="I3633" s="14">
        <f>SUMIF(Чек_позиція!D:D,Продаж!H3633,Чек_позиція!F:F)</f>
        <v>3277.5299999999997</v>
      </c>
      <c r="J3633" t="str">
        <f>VLOOKUP(D3633,Аптека!A:B,2,FALSE)</f>
        <v>Аптека №43</v>
      </c>
      <c r="K3633" t="str">
        <f t="shared" si="56"/>
        <v>є рецепт</v>
      </c>
    </row>
    <row r="3634" spans="1:11">
      <c r="A3634" s="4">
        <v>3633</v>
      </c>
      <c r="B3634" s="7">
        <v>45803</v>
      </c>
      <c r="C3634" s="5" t="s">
        <v>8</v>
      </c>
      <c r="D3634" s="6">
        <v>44</v>
      </c>
      <c r="E3634" s="20"/>
      <c r="F3634" s="6">
        <v>224</v>
      </c>
      <c r="G3634" s="6"/>
      <c r="H3634" s="6">
        <v>4633</v>
      </c>
      <c r="I3634" s="14">
        <f>SUMIF(Чек_позиція!D:D,Продаж!H3634,Чек_позиція!F:F)</f>
        <v>4784.26</v>
      </c>
      <c r="J3634" t="str">
        <f>VLOOKUP(D3634,Аптека!A:B,2,FALSE)</f>
        <v>Аптека №44</v>
      </c>
      <c r="K3634" t="str">
        <f t="shared" si="56"/>
        <v>нема рецепту</v>
      </c>
    </row>
    <row r="3635" spans="1:11">
      <c r="A3635" s="4">
        <v>3634</v>
      </c>
      <c r="B3635" s="7">
        <v>45699</v>
      </c>
      <c r="C3635" s="5" t="s">
        <v>8</v>
      </c>
      <c r="D3635" s="6">
        <v>15</v>
      </c>
      <c r="E3635" s="20">
        <v>517</v>
      </c>
      <c r="F3635" s="6">
        <v>15</v>
      </c>
      <c r="G3635" s="6"/>
      <c r="H3635" s="6">
        <v>4634</v>
      </c>
      <c r="I3635" s="14">
        <f>SUMIF(Чек_позиція!D:D,Продаж!H3635,Чек_позиція!F:F)</f>
        <v>929.8</v>
      </c>
      <c r="J3635" t="str">
        <f>VLOOKUP(D3635,Аптека!A:B,2,FALSE)</f>
        <v>Аптека №15</v>
      </c>
      <c r="K3635" t="str">
        <f t="shared" si="56"/>
        <v>нема рецепту</v>
      </c>
    </row>
    <row r="3636" spans="1:11">
      <c r="A3636" s="4">
        <v>3635</v>
      </c>
      <c r="B3636" s="7">
        <v>45788</v>
      </c>
      <c r="C3636" s="5" t="s">
        <v>8</v>
      </c>
      <c r="D3636" s="6">
        <v>26</v>
      </c>
      <c r="E3636" s="20">
        <v>122</v>
      </c>
      <c r="F3636" s="6">
        <v>86</v>
      </c>
      <c r="G3636" s="6"/>
      <c r="H3636" s="6">
        <v>4635</v>
      </c>
      <c r="I3636" s="14">
        <f>SUMIF(Чек_позиція!D:D,Продаж!H3636,Чек_позиція!F:F)</f>
        <v>610.4</v>
      </c>
      <c r="J3636" t="str">
        <f>VLOOKUP(D3636,Аптека!A:B,2,FALSE)</f>
        <v>Аптека №26</v>
      </c>
      <c r="K3636" t="str">
        <f t="shared" si="56"/>
        <v>нема рецепту</v>
      </c>
    </row>
    <row r="3637" spans="1:11">
      <c r="A3637" s="4">
        <v>3636</v>
      </c>
      <c r="B3637" s="7">
        <v>45780</v>
      </c>
      <c r="C3637" s="5" t="s">
        <v>8</v>
      </c>
      <c r="D3637" s="6">
        <v>54</v>
      </c>
      <c r="E3637" s="20">
        <v>338</v>
      </c>
      <c r="F3637" s="6">
        <v>54</v>
      </c>
      <c r="G3637" s="6">
        <v>1225</v>
      </c>
      <c r="H3637" s="6">
        <v>4636</v>
      </c>
      <c r="I3637" s="14">
        <f>SUMIF(Чек_позиція!D:D,Продаж!H3637,Чек_позиція!F:F)</f>
        <v>2180.79</v>
      </c>
      <c r="J3637" t="str">
        <f>VLOOKUP(D3637,Аптека!A:B,2,FALSE)</f>
        <v>Аптека №54</v>
      </c>
      <c r="K3637" t="str">
        <f t="shared" si="56"/>
        <v>є рецепт</v>
      </c>
    </row>
    <row r="3638" spans="1:11">
      <c r="A3638" s="4">
        <v>3637</v>
      </c>
      <c r="B3638" s="7">
        <v>45719</v>
      </c>
      <c r="C3638" s="5" t="s">
        <v>8</v>
      </c>
      <c r="D3638" s="6">
        <v>30</v>
      </c>
      <c r="E3638" s="20">
        <v>503</v>
      </c>
      <c r="F3638" s="6">
        <v>150</v>
      </c>
      <c r="G3638" s="6"/>
      <c r="H3638" s="6">
        <v>4637</v>
      </c>
      <c r="I3638" s="14">
        <f>SUMIF(Чек_позиція!D:D,Продаж!H3638,Чек_позиція!F:F)</f>
        <v>1637.7600000000002</v>
      </c>
      <c r="J3638" t="str">
        <f>VLOOKUP(D3638,Аптека!A:B,2,FALSE)</f>
        <v>Аптека №30</v>
      </c>
      <c r="K3638" t="str">
        <f t="shared" si="56"/>
        <v>нема рецепту</v>
      </c>
    </row>
    <row r="3639" spans="1:11">
      <c r="A3639" s="4">
        <v>3638</v>
      </c>
      <c r="B3639" s="7">
        <v>45803</v>
      </c>
      <c r="C3639" s="5" t="s">
        <v>2206</v>
      </c>
      <c r="D3639" s="6">
        <v>48</v>
      </c>
      <c r="E3639" s="20">
        <v>150</v>
      </c>
      <c r="F3639" s="6">
        <v>348</v>
      </c>
      <c r="G3639" s="6"/>
      <c r="H3639" s="6">
        <v>4638</v>
      </c>
      <c r="I3639" s="14">
        <f>SUMIF(Чек_позиція!D:D,Продаж!H3639,Чек_позиція!F:F)</f>
        <v>1857.58</v>
      </c>
      <c r="J3639" t="str">
        <f>VLOOKUP(D3639,Аптека!A:B,2,FALSE)</f>
        <v>Аптека №48</v>
      </c>
      <c r="K3639" t="str">
        <f t="shared" si="56"/>
        <v>нема рецепту</v>
      </c>
    </row>
    <row r="3640" spans="1:11">
      <c r="A3640" s="4">
        <v>3639</v>
      </c>
      <c r="B3640" s="7">
        <v>45807</v>
      </c>
      <c r="C3640" s="5" t="s">
        <v>2206</v>
      </c>
      <c r="D3640" s="6">
        <v>26</v>
      </c>
      <c r="E3640" s="20">
        <v>233</v>
      </c>
      <c r="F3640" s="6">
        <v>206</v>
      </c>
      <c r="G3640" s="6"/>
      <c r="H3640" s="6">
        <v>4639</v>
      </c>
      <c r="I3640" s="14">
        <f>SUMIF(Чек_позиція!D:D,Продаж!H3640,Чек_позиція!F:F)</f>
        <v>4092.28</v>
      </c>
      <c r="J3640" t="str">
        <f>VLOOKUP(D3640,Аптека!A:B,2,FALSE)</f>
        <v>Аптека №26</v>
      </c>
      <c r="K3640" t="str">
        <f t="shared" si="56"/>
        <v>нема рецепту</v>
      </c>
    </row>
    <row r="3641" spans="1:11">
      <c r="A3641" s="4">
        <v>3640</v>
      </c>
      <c r="B3641" s="7">
        <v>45744</v>
      </c>
      <c r="C3641" s="5" t="s">
        <v>8</v>
      </c>
      <c r="D3641" s="6">
        <v>57</v>
      </c>
      <c r="E3641" s="20">
        <v>187</v>
      </c>
      <c r="F3641" s="6">
        <v>117</v>
      </c>
      <c r="G3641" s="6"/>
      <c r="H3641" s="6">
        <v>4640</v>
      </c>
      <c r="I3641" s="14">
        <f>SUMIF(Чек_позиція!D:D,Продаж!H3641,Чек_позиція!F:F)</f>
        <v>3659.4300000000003</v>
      </c>
      <c r="J3641" t="str">
        <f>VLOOKUP(D3641,Аптека!A:B,2,FALSE)</f>
        <v>Аптека №57</v>
      </c>
      <c r="K3641" t="str">
        <f t="shared" si="56"/>
        <v>нема рецепту</v>
      </c>
    </row>
    <row r="3642" spans="1:11">
      <c r="A3642" s="4">
        <v>3641</v>
      </c>
      <c r="B3642" s="7">
        <v>45753</v>
      </c>
      <c r="C3642" s="5" t="s">
        <v>8</v>
      </c>
      <c r="D3642" s="6">
        <v>21</v>
      </c>
      <c r="E3642" s="20">
        <v>422</v>
      </c>
      <c r="F3642" s="6">
        <v>261</v>
      </c>
      <c r="G3642" s="6"/>
      <c r="H3642" s="6">
        <v>4641</v>
      </c>
      <c r="I3642" s="14">
        <f>SUMIF(Чек_позиція!D:D,Продаж!H3642,Чек_позиція!F:F)</f>
        <v>2729.02</v>
      </c>
      <c r="J3642" t="str">
        <f>VLOOKUP(D3642,Аптека!A:B,2,FALSE)</f>
        <v>Аптека №21</v>
      </c>
      <c r="K3642" t="str">
        <f t="shared" si="56"/>
        <v>нема рецепту</v>
      </c>
    </row>
    <row r="3643" spans="1:11">
      <c r="A3643" s="4">
        <v>3642</v>
      </c>
      <c r="B3643" s="7">
        <v>45757</v>
      </c>
      <c r="C3643" s="5" t="s">
        <v>8</v>
      </c>
      <c r="D3643" s="6">
        <v>19</v>
      </c>
      <c r="E3643" s="20">
        <v>51</v>
      </c>
      <c r="F3643" s="6">
        <v>19</v>
      </c>
      <c r="G3643" s="6">
        <v>204</v>
      </c>
      <c r="H3643" s="6">
        <v>4642</v>
      </c>
      <c r="I3643" s="14">
        <f>SUMIF(Чек_позиція!D:D,Продаж!H3643,Чек_позиція!F:F)</f>
        <v>3943.38</v>
      </c>
      <c r="J3643" t="str">
        <f>VLOOKUP(D3643,Аптека!A:B,2,FALSE)</f>
        <v>Аптека №19</v>
      </c>
      <c r="K3643" t="str">
        <f t="shared" si="56"/>
        <v>є рецепт</v>
      </c>
    </row>
    <row r="3644" spans="1:11">
      <c r="A3644" s="4">
        <v>3643</v>
      </c>
      <c r="B3644" s="7">
        <v>45717</v>
      </c>
      <c r="C3644" s="5" t="s">
        <v>2206</v>
      </c>
      <c r="D3644" s="6">
        <v>33</v>
      </c>
      <c r="E3644" s="20">
        <v>39</v>
      </c>
      <c r="F3644" s="6">
        <v>153</v>
      </c>
      <c r="G3644" s="6"/>
      <c r="H3644" s="6">
        <v>4643</v>
      </c>
      <c r="I3644" s="14">
        <f>SUMIF(Чек_позиція!D:D,Продаж!H3644,Чек_позиція!F:F)</f>
        <v>10094.240000000002</v>
      </c>
      <c r="J3644" t="str">
        <f>VLOOKUP(D3644,Аптека!A:B,2,FALSE)</f>
        <v>Аптека №33</v>
      </c>
      <c r="K3644" t="str">
        <f t="shared" si="56"/>
        <v>нема рецепту</v>
      </c>
    </row>
    <row r="3645" spans="1:11">
      <c r="A3645" s="4">
        <v>3644</v>
      </c>
      <c r="B3645" s="7">
        <v>45813</v>
      </c>
      <c r="C3645" s="5" t="s">
        <v>8</v>
      </c>
      <c r="D3645" s="6">
        <v>25</v>
      </c>
      <c r="E3645" s="20"/>
      <c r="F3645" s="6">
        <v>325</v>
      </c>
      <c r="G3645" s="6"/>
      <c r="H3645" s="6">
        <v>4644</v>
      </c>
      <c r="I3645" s="14">
        <f>SUMIF(Чек_позиція!D:D,Продаж!H3645,Чек_позиція!F:F)</f>
        <v>7335.07</v>
      </c>
      <c r="J3645" t="str">
        <f>VLOOKUP(D3645,Аптека!A:B,2,FALSE)</f>
        <v>Аптека №25</v>
      </c>
      <c r="K3645" t="str">
        <f t="shared" si="56"/>
        <v>нема рецепту</v>
      </c>
    </row>
    <row r="3646" spans="1:11">
      <c r="A3646" s="4">
        <v>3645</v>
      </c>
      <c r="B3646" s="7">
        <v>45696</v>
      </c>
      <c r="C3646" s="5" t="s">
        <v>8</v>
      </c>
      <c r="D3646" s="6">
        <v>37</v>
      </c>
      <c r="E3646" s="20">
        <v>162</v>
      </c>
      <c r="F3646" s="6">
        <v>277</v>
      </c>
      <c r="G3646" s="6"/>
      <c r="H3646" s="6">
        <v>4645</v>
      </c>
      <c r="I3646" s="14">
        <f>SUMIF(Чек_позиція!D:D,Продаж!H3646,Чек_позиція!F:F)</f>
        <v>2300.84</v>
      </c>
      <c r="J3646" t="str">
        <f>VLOOKUP(D3646,Аптека!A:B,2,FALSE)</f>
        <v>Аптека №37</v>
      </c>
      <c r="K3646" t="str">
        <f t="shared" si="56"/>
        <v>нема рецепту</v>
      </c>
    </row>
    <row r="3647" spans="1:11">
      <c r="A3647" s="4">
        <v>3646</v>
      </c>
      <c r="B3647" s="7">
        <v>45742</v>
      </c>
      <c r="C3647" s="5" t="s">
        <v>8</v>
      </c>
      <c r="D3647" s="6">
        <v>27</v>
      </c>
      <c r="E3647" s="20">
        <v>58</v>
      </c>
      <c r="F3647" s="6">
        <v>387</v>
      </c>
      <c r="G3647" s="6"/>
      <c r="H3647" s="6">
        <v>4646</v>
      </c>
      <c r="I3647" s="14">
        <f>SUMIF(Чек_позиція!D:D,Продаж!H3647,Чек_позиція!F:F)</f>
        <v>2069.85</v>
      </c>
      <c r="J3647" t="str">
        <f>VLOOKUP(D3647,Аптека!A:B,2,FALSE)</f>
        <v>Аптека №27</v>
      </c>
      <c r="K3647" t="str">
        <f t="shared" si="56"/>
        <v>нема рецепту</v>
      </c>
    </row>
    <row r="3648" spans="1:11">
      <c r="A3648" s="4">
        <v>3647</v>
      </c>
      <c r="B3648" s="7">
        <v>45795</v>
      </c>
      <c r="C3648" s="5" t="s">
        <v>8</v>
      </c>
      <c r="D3648" s="6">
        <v>3</v>
      </c>
      <c r="E3648" s="20">
        <v>564</v>
      </c>
      <c r="F3648" s="6">
        <v>303</v>
      </c>
      <c r="G3648" s="6"/>
      <c r="H3648" s="6">
        <v>4647</v>
      </c>
      <c r="I3648" s="14">
        <f>SUMIF(Чек_позиція!D:D,Продаж!H3648,Чек_позиція!F:F)</f>
        <v>2385.41</v>
      </c>
      <c r="J3648" t="str">
        <f>VLOOKUP(D3648,Аптека!A:B,2,FALSE)</f>
        <v>Аптека №3</v>
      </c>
      <c r="K3648" t="str">
        <f t="shared" si="56"/>
        <v>нема рецепту</v>
      </c>
    </row>
    <row r="3649" spans="1:11">
      <c r="A3649" s="4">
        <v>3648</v>
      </c>
      <c r="B3649" s="7">
        <v>45733</v>
      </c>
      <c r="C3649" s="5" t="s">
        <v>2206</v>
      </c>
      <c r="D3649" s="6">
        <v>43</v>
      </c>
      <c r="E3649" s="20">
        <v>406</v>
      </c>
      <c r="F3649" s="6">
        <v>283</v>
      </c>
      <c r="G3649" s="6">
        <v>167</v>
      </c>
      <c r="H3649" s="6">
        <v>4648</v>
      </c>
      <c r="I3649" s="14">
        <f>SUMIF(Чек_позиція!D:D,Продаж!H3649,Чек_позиція!F:F)</f>
        <v>981.53</v>
      </c>
      <c r="J3649" t="str">
        <f>VLOOKUP(D3649,Аптека!A:B,2,FALSE)</f>
        <v>Аптека №43</v>
      </c>
      <c r="K3649" t="str">
        <f t="shared" si="56"/>
        <v>є рецепт</v>
      </c>
    </row>
    <row r="3650" spans="1:11">
      <c r="A3650" s="4">
        <v>3649</v>
      </c>
      <c r="B3650" s="7">
        <v>45789</v>
      </c>
      <c r="C3650" s="5" t="s">
        <v>2206</v>
      </c>
      <c r="D3650" s="6">
        <v>26</v>
      </c>
      <c r="E3650" s="20">
        <v>312</v>
      </c>
      <c r="F3650" s="6">
        <v>386</v>
      </c>
      <c r="G3650" s="6"/>
      <c r="H3650" s="6">
        <v>4649</v>
      </c>
      <c r="I3650" s="14">
        <f>SUMIF(Чек_позиція!D:D,Продаж!H3650,Чек_позиція!F:F)</f>
        <v>1687.93</v>
      </c>
      <c r="J3650" t="str">
        <f>VLOOKUP(D3650,Аптека!A:B,2,FALSE)</f>
        <v>Аптека №26</v>
      </c>
      <c r="K3650" t="str">
        <f t="shared" si="56"/>
        <v>нема рецепту</v>
      </c>
    </row>
    <row r="3651" spans="1:11">
      <c r="A3651" s="4">
        <v>3650</v>
      </c>
      <c r="B3651" s="7">
        <v>45835</v>
      </c>
      <c r="C3651" s="5" t="s">
        <v>2206</v>
      </c>
      <c r="D3651" s="6">
        <v>42</v>
      </c>
      <c r="E3651" s="20">
        <v>162</v>
      </c>
      <c r="F3651" s="6">
        <v>222</v>
      </c>
      <c r="G3651" s="6"/>
      <c r="H3651" s="6">
        <v>4650</v>
      </c>
      <c r="I3651" s="14">
        <f>SUMIF(Чек_позиція!D:D,Продаж!H3651,Чек_позиція!F:F)</f>
        <v>317.01</v>
      </c>
      <c r="J3651" t="str">
        <f>VLOOKUP(D3651,Аптека!A:B,2,FALSE)</f>
        <v>Аптека №42</v>
      </c>
      <c r="K3651" t="str">
        <f t="shared" ref="K3651:K3714" si="57">IF(G3651="", "нема рецепту","є рецепт")</f>
        <v>нема рецепту</v>
      </c>
    </row>
    <row r="3652" spans="1:11">
      <c r="A3652" s="4">
        <v>3651</v>
      </c>
      <c r="B3652" s="7">
        <v>45739</v>
      </c>
      <c r="C3652" s="5" t="s">
        <v>2206</v>
      </c>
      <c r="D3652" s="6">
        <v>42</v>
      </c>
      <c r="E3652" s="20">
        <v>383</v>
      </c>
      <c r="F3652" s="6">
        <v>102</v>
      </c>
      <c r="G3652" s="6"/>
      <c r="H3652" s="6">
        <v>4651</v>
      </c>
      <c r="I3652" s="14">
        <f>SUMIF(Чек_позиція!D:D,Продаж!H3652,Чек_позиція!F:F)</f>
        <v>6861.37</v>
      </c>
      <c r="J3652" t="str">
        <f>VLOOKUP(D3652,Аптека!A:B,2,FALSE)</f>
        <v>Аптека №42</v>
      </c>
      <c r="K3652" t="str">
        <f t="shared" si="57"/>
        <v>нема рецепту</v>
      </c>
    </row>
    <row r="3653" spans="1:11">
      <c r="A3653" s="4">
        <v>3652</v>
      </c>
      <c r="B3653" s="7">
        <v>45819</v>
      </c>
      <c r="C3653" s="5" t="s">
        <v>8</v>
      </c>
      <c r="D3653" s="6">
        <v>14</v>
      </c>
      <c r="E3653" s="20"/>
      <c r="F3653" s="6">
        <v>374</v>
      </c>
      <c r="G3653" s="6"/>
      <c r="H3653" s="6">
        <v>4652</v>
      </c>
      <c r="I3653" s="14">
        <f>SUMIF(Чек_позиція!D:D,Продаж!H3653,Чек_позиція!F:F)</f>
        <v>2026.84</v>
      </c>
      <c r="J3653" t="str">
        <f>VLOOKUP(D3653,Аптека!A:B,2,FALSE)</f>
        <v>Аптека №14</v>
      </c>
      <c r="K3653" t="str">
        <f t="shared" si="57"/>
        <v>нема рецепту</v>
      </c>
    </row>
    <row r="3654" spans="1:11">
      <c r="A3654" s="4">
        <v>3653</v>
      </c>
      <c r="B3654" s="7">
        <v>45726</v>
      </c>
      <c r="C3654" s="5" t="s">
        <v>8</v>
      </c>
      <c r="D3654" s="6">
        <v>55</v>
      </c>
      <c r="E3654" s="20">
        <v>343</v>
      </c>
      <c r="F3654" s="6">
        <v>175</v>
      </c>
      <c r="G3654" s="6">
        <v>29</v>
      </c>
      <c r="H3654" s="6">
        <v>4653</v>
      </c>
      <c r="I3654" s="14">
        <f>SUMIF(Чек_позиція!D:D,Продаж!H3654,Чек_позиція!F:F)</f>
        <v>4091.9300000000003</v>
      </c>
      <c r="J3654" t="str">
        <f>VLOOKUP(D3654,Аптека!A:B,2,FALSE)</f>
        <v>Аптека №55</v>
      </c>
      <c r="K3654" t="str">
        <f t="shared" si="57"/>
        <v>є рецепт</v>
      </c>
    </row>
    <row r="3655" spans="1:11">
      <c r="A3655" s="4">
        <v>3654</v>
      </c>
      <c r="B3655" s="7">
        <v>45749</v>
      </c>
      <c r="C3655" s="5" t="s">
        <v>8</v>
      </c>
      <c r="D3655" s="6">
        <v>17</v>
      </c>
      <c r="E3655" s="20">
        <v>322</v>
      </c>
      <c r="F3655" s="6">
        <v>197</v>
      </c>
      <c r="G3655" s="6"/>
      <c r="H3655" s="6">
        <v>4654</v>
      </c>
      <c r="I3655" s="14">
        <f>SUMIF(Чек_позиція!D:D,Продаж!H3655,Чек_позиція!F:F)</f>
        <v>442.48</v>
      </c>
      <c r="J3655" t="str">
        <f>VLOOKUP(D3655,Аптека!A:B,2,FALSE)</f>
        <v>Аптека №17</v>
      </c>
      <c r="K3655" t="str">
        <f t="shared" si="57"/>
        <v>нема рецепту</v>
      </c>
    </row>
    <row r="3656" spans="1:11">
      <c r="A3656" s="4">
        <v>3655</v>
      </c>
      <c r="B3656" s="7">
        <v>45662</v>
      </c>
      <c r="C3656" s="5" t="s">
        <v>2206</v>
      </c>
      <c r="D3656" s="6">
        <v>31</v>
      </c>
      <c r="E3656" s="20">
        <v>60</v>
      </c>
      <c r="F3656" s="6">
        <v>151</v>
      </c>
      <c r="G3656" s="6"/>
      <c r="H3656" s="6">
        <v>4655</v>
      </c>
      <c r="I3656" s="14">
        <f>SUMIF(Чек_позиція!D:D,Продаж!H3656,Чек_позиція!F:F)</f>
        <v>569.3900000000001</v>
      </c>
      <c r="J3656" t="str">
        <f>VLOOKUP(D3656,Аптека!A:B,2,FALSE)</f>
        <v>Аптека №31</v>
      </c>
      <c r="K3656" t="str">
        <f t="shared" si="57"/>
        <v>нема рецепту</v>
      </c>
    </row>
    <row r="3657" spans="1:11">
      <c r="A3657" s="4">
        <v>3656</v>
      </c>
      <c r="B3657" s="7">
        <v>45747</v>
      </c>
      <c r="C3657" s="5" t="s">
        <v>2206</v>
      </c>
      <c r="D3657" s="6">
        <v>45</v>
      </c>
      <c r="E3657" s="20">
        <v>14</v>
      </c>
      <c r="F3657" s="6">
        <v>165</v>
      </c>
      <c r="G3657" s="6">
        <v>711</v>
      </c>
      <c r="H3657" s="6">
        <v>4656</v>
      </c>
      <c r="I3657" s="14">
        <f>SUMIF(Чек_позиція!D:D,Продаж!H3657,Чек_позиція!F:F)</f>
        <v>1723.42</v>
      </c>
      <c r="J3657" t="str">
        <f>VLOOKUP(D3657,Аптека!A:B,2,FALSE)</f>
        <v>Аптека №45</v>
      </c>
      <c r="K3657" t="str">
        <f t="shared" si="57"/>
        <v>є рецепт</v>
      </c>
    </row>
    <row r="3658" spans="1:11">
      <c r="A3658" s="4">
        <v>3657</v>
      </c>
      <c r="B3658" s="7">
        <v>45821</v>
      </c>
      <c r="C3658" s="5" t="s">
        <v>8</v>
      </c>
      <c r="D3658" s="6">
        <v>35</v>
      </c>
      <c r="E3658" s="20">
        <v>64</v>
      </c>
      <c r="F3658" s="6">
        <v>215</v>
      </c>
      <c r="G3658" s="6">
        <v>424</v>
      </c>
      <c r="H3658" s="6">
        <v>4657</v>
      </c>
      <c r="I3658" s="14">
        <f>SUMIF(Чек_позиція!D:D,Продаж!H3658,Чек_позиція!F:F)</f>
        <v>5808.86</v>
      </c>
      <c r="J3658" t="str">
        <f>VLOOKUP(D3658,Аптека!A:B,2,FALSE)</f>
        <v>Аптека №35</v>
      </c>
      <c r="K3658" t="str">
        <f t="shared" si="57"/>
        <v>є рецепт</v>
      </c>
    </row>
    <row r="3659" spans="1:11">
      <c r="A3659" s="4">
        <v>3658</v>
      </c>
      <c r="B3659" s="7">
        <v>45784</v>
      </c>
      <c r="C3659" s="5" t="s">
        <v>2206</v>
      </c>
      <c r="D3659" s="6">
        <v>30</v>
      </c>
      <c r="E3659" s="20"/>
      <c r="F3659" s="6">
        <v>30</v>
      </c>
      <c r="G3659" s="6"/>
      <c r="H3659" s="6">
        <v>4658</v>
      </c>
      <c r="I3659" s="14">
        <f>SUMIF(Чек_позиція!D:D,Продаж!H3659,Чек_позиція!F:F)</f>
        <v>8882.739999999998</v>
      </c>
      <c r="J3659" t="str">
        <f>VLOOKUP(D3659,Аптека!A:B,2,FALSE)</f>
        <v>Аптека №30</v>
      </c>
      <c r="K3659" t="str">
        <f t="shared" si="57"/>
        <v>нема рецепту</v>
      </c>
    </row>
    <row r="3660" spans="1:11">
      <c r="A3660" s="4">
        <v>3659</v>
      </c>
      <c r="B3660" s="7">
        <v>45786</v>
      </c>
      <c r="C3660" s="5" t="s">
        <v>2206</v>
      </c>
      <c r="D3660" s="6">
        <v>30</v>
      </c>
      <c r="E3660" s="20">
        <v>109</v>
      </c>
      <c r="F3660" s="6">
        <v>270</v>
      </c>
      <c r="G3660" s="6">
        <v>957</v>
      </c>
      <c r="H3660" s="6">
        <v>4659</v>
      </c>
      <c r="I3660" s="14">
        <f>SUMIF(Чек_позиція!D:D,Продаж!H3660,Чек_позиція!F:F)</f>
        <v>1236.9000000000001</v>
      </c>
      <c r="J3660" t="str">
        <f>VLOOKUP(D3660,Аптека!A:B,2,FALSE)</f>
        <v>Аптека №30</v>
      </c>
      <c r="K3660" t="str">
        <f t="shared" si="57"/>
        <v>є рецепт</v>
      </c>
    </row>
    <row r="3661" spans="1:11">
      <c r="A3661" s="4">
        <v>3660</v>
      </c>
      <c r="B3661" s="7">
        <v>45770</v>
      </c>
      <c r="C3661" s="5" t="s">
        <v>8</v>
      </c>
      <c r="D3661" s="6">
        <v>3</v>
      </c>
      <c r="E3661" s="20">
        <v>32</v>
      </c>
      <c r="F3661" s="6">
        <v>123</v>
      </c>
      <c r="G3661" s="6">
        <v>1088</v>
      </c>
      <c r="H3661" s="6">
        <v>4660</v>
      </c>
      <c r="I3661" s="14">
        <f>SUMIF(Чек_позиція!D:D,Продаж!H3661,Чек_позиція!F:F)</f>
        <v>6843.75</v>
      </c>
      <c r="J3661" t="str">
        <f>VLOOKUP(D3661,Аптека!A:B,2,FALSE)</f>
        <v>Аптека №3</v>
      </c>
      <c r="K3661" t="str">
        <f t="shared" si="57"/>
        <v>є рецепт</v>
      </c>
    </row>
    <row r="3662" spans="1:11">
      <c r="A3662" s="4">
        <v>3661</v>
      </c>
      <c r="B3662" s="7">
        <v>45660</v>
      </c>
      <c r="C3662" s="5" t="s">
        <v>8</v>
      </c>
      <c r="D3662" s="6">
        <v>21</v>
      </c>
      <c r="E3662" s="20"/>
      <c r="F3662" s="6">
        <v>321</v>
      </c>
      <c r="G3662" s="6">
        <v>206</v>
      </c>
      <c r="H3662" s="6">
        <v>4661</v>
      </c>
      <c r="I3662" s="14">
        <f>SUMIF(Чек_позиція!D:D,Продаж!H3662,Чек_позиція!F:F)</f>
        <v>940.31999999999994</v>
      </c>
      <c r="J3662" t="str">
        <f>VLOOKUP(D3662,Аптека!A:B,2,FALSE)</f>
        <v>Аптека №21</v>
      </c>
      <c r="K3662" t="str">
        <f t="shared" si="57"/>
        <v>є рецепт</v>
      </c>
    </row>
    <row r="3663" spans="1:11">
      <c r="A3663" s="4">
        <v>3662</v>
      </c>
      <c r="B3663" s="7">
        <v>45836</v>
      </c>
      <c r="C3663" s="5" t="s">
        <v>8</v>
      </c>
      <c r="D3663" s="6">
        <v>28</v>
      </c>
      <c r="E3663" s="20">
        <v>206</v>
      </c>
      <c r="F3663" s="6">
        <v>268</v>
      </c>
      <c r="G3663" s="6"/>
      <c r="H3663" s="6">
        <v>4662</v>
      </c>
      <c r="I3663" s="14">
        <f>SUMIF(Чек_позиція!D:D,Продаж!H3663,Чек_позиція!F:F)</f>
        <v>781.67</v>
      </c>
      <c r="J3663" t="str">
        <f>VLOOKUP(D3663,Аптека!A:B,2,FALSE)</f>
        <v>Аптека №28</v>
      </c>
      <c r="K3663" t="str">
        <f t="shared" si="57"/>
        <v>нема рецепту</v>
      </c>
    </row>
    <row r="3664" spans="1:11">
      <c r="A3664" s="4">
        <v>3663</v>
      </c>
      <c r="B3664" s="7">
        <v>45741</v>
      </c>
      <c r="C3664" s="5" t="s">
        <v>2206</v>
      </c>
      <c r="D3664" s="6">
        <v>31</v>
      </c>
      <c r="E3664" s="20">
        <v>373</v>
      </c>
      <c r="F3664" s="6">
        <v>31</v>
      </c>
      <c r="G3664" s="6">
        <v>830</v>
      </c>
      <c r="H3664" s="6">
        <v>4663</v>
      </c>
      <c r="I3664" s="14">
        <f>SUMIF(Чек_позиція!D:D,Продаж!H3664,Чек_позиція!F:F)</f>
        <v>4300.7700000000004</v>
      </c>
      <c r="J3664" t="str">
        <f>VLOOKUP(D3664,Аптека!A:B,2,FALSE)</f>
        <v>Аптека №31</v>
      </c>
      <c r="K3664" t="str">
        <f t="shared" si="57"/>
        <v>є рецепт</v>
      </c>
    </row>
    <row r="3665" spans="1:11">
      <c r="A3665" s="4">
        <v>3664</v>
      </c>
      <c r="B3665" s="7">
        <v>45833</v>
      </c>
      <c r="C3665" s="5" t="s">
        <v>2206</v>
      </c>
      <c r="D3665" s="6">
        <v>26</v>
      </c>
      <c r="E3665" s="20">
        <v>47</v>
      </c>
      <c r="F3665" s="6">
        <v>206</v>
      </c>
      <c r="G3665" s="6">
        <v>761</v>
      </c>
      <c r="H3665" s="6">
        <v>4664</v>
      </c>
      <c r="I3665" s="14">
        <f>SUMIF(Чек_позиція!D:D,Продаж!H3665,Чек_позиція!F:F)</f>
        <v>7557.21</v>
      </c>
      <c r="J3665" t="str">
        <f>VLOOKUP(D3665,Аптека!A:B,2,FALSE)</f>
        <v>Аптека №26</v>
      </c>
      <c r="K3665" t="str">
        <f t="shared" si="57"/>
        <v>є рецепт</v>
      </c>
    </row>
    <row r="3666" spans="1:11">
      <c r="A3666" s="4">
        <v>3665</v>
      </c>
      <c r="B3666" s="7">
        <v>45804</v>
      </c>
      <c r="C3666" s="5" t="s">
        <v>2206</v>
      </c>
      <c r="D3666" s="6">
        <v>7</v>
      </c>
      <c r="E3666" s="20">
        <v>370</v>
      </c>
      <c r="F3666" s="6">
        <v>367</v>
      </c>
      <c r="G3666" s="6"/>
      <c r="H3666" s="6">
        <v>4665</v>
      </c>
      <c r="I3666" s="14">
        <f>SUMIF(Чек_позиція!D:D,Продаж!H3666,Чек_позиція!F:F)</f>
        <v>42.35</v>
      </c>
      <c r="J3666" t="str">
        <f>VLOOKUP(D3666,Аптека!A:B,2,FALSE)</f>
        <v>Аптека №7</v>
      </c>
      <c r="K3666" t="str">
        <f t="shared" si="57"/>
        <v>нема рецепту</v>
      </c>
    </row>
    <row r="3667" spans="1:11">
      <c r="A3667" s="4">
        <v>3666</v>
      </c>
      <c r="B3667" s="7">
        <v>45661</v>
      </c>
      <c r="C3667" s="5" t="s">
        <v>8</v>
      </c>
      <c r="D3667" s="6">
        <v>8</v>
      </c>
      <c r="E3667" s="20"/>
      <c r="F3667" s="6">
        <v>128</v>
      </c>
      <c r="G3667" s="6">
        <v>224</v>
      </c>
      <c r="H3667" s="6">
        <v>4666</v>
      </c>
      <c r="I3667" s="14">
        <f>SUMIF(Чек_позиція!D:D,Продаж!H3667,Чек_позиція!F:F)</f>
        <v>362.38</v>
      </c>
      <c r="J3667" t="str">
        <f>VLOOKUP(D3667,Аптека!A:B,2,FALSE)</f>
        <v>Аптека №8</v>
      </c>
      <c r="K3667" t="str">
        <f t="shared" si="57"/>
        <v>є рецепт</v>
      </c>
    </row>
    <row r="3668" spans="1:11">
      <c r="A3668" s="4">
        <v>3667</v>
      </c>
      <c r="B3668" s="7">
        <v>45784</v>
      </c>
      <c r="C3668" s="5" t="s">
        <v>2206</v>
      </c>
      <c r="D3668" s="6">
        <v>31</v>
      </c>
      <c r="E3668" s="20">
        <v>3</v>
      </c>
      <c r="F3668" s="6">
        <v>331</v>
      </c>
      <c r="G3668" s="6"/>
      <c r="H3668" s="6">
        <v>4667</v>
      </c>
      <c r="I3668" s="14">
        <f>SUMIF(Чек_позиція!D:D,Продаж!H3668,Чек_позиція!F:F)</f>
        <v>2023.8000000000002</v>
      </c>
      <c r="J3668" t="str">
        <f>VLOOKUP(D3668,Аптека!A:B,2,FALSE)</f>
        <v>Аптека №31</v>
      </c>
      <c r="K3668" t="str">
        <f t="shared" si="57"/>
        <v>нема рецепту</v>
      </c>
    </row>
    <row r="3669" spans="1:11">
      <c r="A3669" s="4">
        <v>3668</v>
      </c>
      <c r="B3669" s="7">
        <v>45740</v>
      </c>
      <c r="C3669" s="5" t="s">
        <v>2206</v>
      </c>
      <c r="D3669" s="6">
        <v>2</v>
      </c>
      <c r="E3669" s="20">
        <v>100</v>
      </c>
      <c r="F3669" s="6">
        <v>122</v>
      </c>
      <c r="G3669" s="6">
        <v>2</v>
      </c>
      <c r="H3669" s="6">
        <v>4668</v>
      </c>
      <c r="I3669" s="14">
        <f>SUMIF(Чек_позиція!D:D,Продаж!H3669,Чек_позиція!F:F)</f>
        <v>9445.61</v>
      </c>
      <c r="J3669" t="str">
        <f>VLOOKUP(D3669,Аптека!A:B,2,FALSE)</f>
        <v>Аптека №2</v>
      </c>
      <c r="K3669" t="str">
        <f t="shared" si="57"/>
        <v>є рецепт</v>
      </c>
    </row>
    <row r="3670" spans="1:11">
      <c r="A3670" s="4">
        <v>3669</v>
      </c>
      <c r="B3670" s="7">
        <v>45682</v>
      </c>
      <c r="C3670" s="5" t="s">
        <v>8</v>
      </c>
      <c r="D3670" s="6">
        <v>25</v>
      </c>
      <c r="E3670" s="20">
        <v>291</v>
      </c>
      <c r="F3670" s="6">
        <v>25</v>
      </c>
      <c r="G3670" s="6"/>
      <c r="H3670" s="6">
        <v>4669</v>
      </c>
      <c r="I3670" s="14">
        <f>SUMIF(Чек_позиція!D:D,Продаж!H3670,Чек_позиція!F:F)</f>
        <v>5056.82</v>
      </c>
      <c r="J3670" t="str">
        <f>VLOOKUP(D3670,Аптека!A:B,2,FALSE)</f>
        <v>Аптека №25</v>
      </c>
      <c r="K3670" t="str">
        <f t="shared" si="57"/>
        <v>нема рецепту</v>
      </c>
    </row>
    <row r="3671" spans="1:11">
      <c r="A3671" s="4">
        <v>3670</v>
      </c>
      <c r="B3671" s="7">
        <v>45824</v>
      </c>
      <c r="C3671" s="5" t="s">
        <v>8</v>
      </c>
      <c r="D3671" s="6">
        <v>26</v>
      </c>
      <c r="E3671" s="20"/>
      <c r="F3671" s="6">
        <v>206</v>
      </c>
      <c r="G3671" s="6"/>
      <c r="H3671" s="6">
        <v>4670</v>
      </c>
      <c r="I3671" s="14">
        <f>SUMIF(Чек_позиція!D:D,Продаж!H3671,Чек_позиція!F:F)</f>
        <v>2598.38</v>
      </c>
      <c r="J3671" t="str">
        <f>VLOOKUP(D3671,Аптека!A:B,2,FALSE)</f>
        <v>Аптека №26</v>
      </c>
      <c r="K3671" t="str">
        <f t="shared" si="57"/>
        <v>нема рецепту</v>
      </c>
    </row>
    <row r="3672" spans="1:11">
      <c r="A3672" s="4">
        <v>3671</v>
      </c>
      <c r="B3672" s="7">
        <v>45776</v>
      </c>
      <c r="C3672" s="5" t="s">
        <v>8</v>
      </c>
      <c r="D3672" s="6">
        <v>32</v>
      </c>
      <c r="E3672" s="20"/>
      <c r="F3672" s="6">
        <v>32</v>
      </c>
      <c r="G3672" s="6">
        <v>1021</v>
      </c>
      <c r="H3672" s="6">
        <v>4671</v>
      </c>
      <c r="I3672" s="14">
        <f>SUMIF(Чек_позиція!D:D,Продаж!H3672,Чек_позиція!F:F)</f>
        <v>1605.9</v>
      </c>
      <c r="J3672" t="str">
        <f>VLOOKUP(D3672,Аптека!A:B,2,FALSE)</f>
        <v>Аптека №32</v>
      </c>
      <c r="K3672" t="str">
        <f t="shared" si="57"/>
        <v>є рецепт</v>
      </c>
    </row>
    <row r="3673" spans="1:11">
      <c r="A3673" s="4">
        <v>3672</v>
      </c>
      <c r="B3673" s="7">
        <v>45732</v>
      </c>
      <c r="C3673" s="5" t="s">
        <v>8</v>
      </c>
      <c r="D3673" s="6">
        <v>38</v>
      </c>
      <c r="E3673" s="20">
        <v>69</v>
      </c>
      <c r="F3673" s="6">
        <v>398</v>
      </c>
      <c r="G3673" s="6"/>
      <c r="H3673" s="6">
        <v>4672</v>
      </c>
      <c r="I3673" s="14">
        <f>SUMIF(Чек_позиція!D:D,Продаж!H3673,Чек_позиція!F:F)</f>
        <v>4732.2</v>
      </c>
      <c r="J3673" t="str">
        <f>VLOOKUP(D3673,Аптека!A:B,2,FALSE)</f>
        <v>Аптека №38</v>
      </c>
      <c r="K3673" t="str">
        <f t="shared" si="57"/>
        <v>нема рецепту</v>
      </c>
    </row>
    <row r="3674" spans="1:11">
      <c r="A3674" s="4">
        <v>3673</v>
      </c>
      <c r="B3674" s="7">
        <v>45767</v>
      </c>
      <c r="C3674" s="5" t="s">
        <v>8</v>
      </c>
      <c r="D3674" s="6">
        <v>54</v>
      </c>
      <c r="E3674" s="20">
        <v>564</v>
      </c>
      <c r="F3674" s="6">
        <v>234</v>
      </c>
      <c r="G3674" s="6">
        <v>677</v>
      </c>
      <c r="H3674" s="6">
        <v>4673</v>
      </c>
      <c r="I3674" s="14">
        <f>SUMIF(Чек_позиція!D:D,Продаж!H3674,Чек_позиція!F:F)</f>
        <v>2665.31</v>
      </c>
      <c r="J3674" t="str">
        <f>VLOOKUP(D3674,Аптека!A:B,2,FALSE)</f>
        <v>Аптека №54</v>
      </c>
      <c r="K3674" t="str">
        <f t="shared" si="57"/>
        <v>є рецепт</v>
      </c>
    </row>
    <row r="3675" spans="1:11">
      <c r="A3675" s="4">
        <v>3674</v>
      </c>
      <c r="B3675" s="7">
        <v>45671</v>
      </c>
      <c r="C3675" s="5" t="s">
        <v>8</v>
      </c>
      <c r="D3675" s="6">
        <v>20</v>
      </c>
      <c r="E3675" s="20"/>
      <c r="F3675" s="6">
        <v>200</v>
      </c>
      <c r="G3675" s="6"/>
      <c r="H3675" s="6">
        <v>4674</v>
      </c>
      <c r="I3675" s="14">
        <f>SUMIF(Чек_позиція!D:D,Продаж!H3675,Чек_позиція!F:F)</f>
        <v>1560.46</v>
      </c>
      <c r="J3675" t="str">
        <f>VLOOKUP(D3675,Аптека!A:B,2,FALSE)</f>
        <v>Аптека №20</v>
      </c>
      <c r="K3675" t="str">
        <f t="shared" si="57"/>
        <v>нема рецепту</v>
      </c>
    </row>
    <row r="3676" spans="1:11">
      <c r="A3676" s="4">
        <v>3675</v>
      </c>
      <c r="B3676" s="7">
        <v>45783</v>
      </c>
      <c r="C3676" s="5" t="s">
        <v>2206</v>
      </c>
      <c r="D3676" s="6">
        <v>32</v>
      </c>
      <c r="E3676" s="20">
        <v>367</v>
      </c>
      <c r="F3676" s="6">
        <v>152</v>
      </c>
      <c r="G3676" s="6"/>
      <c r="H3676" s="6">
        <v>4675</v>
      </c>
      <c r="I3676" s="14">
        <f>SUMIF(Чек_позиція!D:D,Продаж!H3676,Чек_позиція!F:F)</f>
        <v>3036.14</v>
      </c>
      <c r="J3676" t="str">
        <f>VLOOKUP(D3676,Аптека!A:B,2,FALSE)</f>
        <v>Аптека №32</v>
      </c>
      <c r="K3676" t="str">
        <f t="shared" si="57"/>
        <v>нема рецепту</v>
      </c>
    </row>
    <row r="3677" spans="1:11">
      <c r="A3677" s="4">
        <v>3676</v>
      </c>
      <c r="B3677" s="7">
        <v>45766</v>
      </c>
      <c r="C3677" s="5" t="s">
        <v>2206</v>
      </c>
      <c r="D3677" s="6">
        <v>44</v>
      </c>
      <c r="E3677" s="20"/>
      <c r="F3677" s="6">
        <v>164</v>
      </c>
      <c r="G3677" s="6"/>
      <c r="H3677" s="6">
        <v>4676</v>
      </c>
      <c r="I3677" s="14">
        <f>SUMIF(Чек_позиція!D:D,Продаж!H3677,Чек_позиція!F:F)</f>
        <v>8959.2599999999984</v>
      </c>
      <c r="J3677" t="str">
        <f>VLOOKUP(D3677,Аптека!A:B,2,FALSE)</f>
        <v>Аптека №44</v>
      </c>
      <c r="K3677" t="str">
        <f t="shared" si="57"/>
        <v>нема рецепту</v>
      </c>
    </row>
    <row r="3678" spans="1:11">
      <c r="A3678" s="4">
        <v>3677</v>
      </c>
      <c r="B3678" s="7">
        <v>45803</v>
      </c>
      <c r="C3678" s="5" t="s">
        <v>8</v>
      </c>
      <c r="D3678" s="6">
        <v>32</v>
      </c>
      <c r="E3678" s="20"/>
      <c r="F3678" s="6">
        <v>272</v>
      </c>
      <c r="G3678" s="6"/>
      <c r="H3678" s="6">
        <v>4677</v>
      </c>
      <c r="I3678" s="14">
        <f>SUMIF(Чек_позиція!D:D,Продаж!H3678,Чек_позиція!F:F)</f>
        <v>2295.06</v>
      </c>
      <c r="J3678" t="str">
        <f>VLOOKUP(D3678,Аптека!A:B,2,FALSE)</f>
        <v>Аптека №32</v>
      </c>
      <c r="K3678" t="str">
        <f t="shared" si="57"/>
        <v>нема рецепту</v>
      </c>
    </row>
    <row r="3679" spans="1:11">
      <c r="A3679" s="4">
        <v>3678</v>
      </c>
      <c r="B3679" s="7">
        <v>45790</v>
      </c>
      <c r="C3679" s="5" t="s">
        <v>2206</v>
      </c>
      <c r="D3679" s="6">
        <v>2</v>
      </c>
      <c r="E3679" s="20">
        <v>28</v>
      </c>
      <c r="F3679" s="6">
        <v>302</v>
      </c>
      <c r="G3679" s="6"/>
      <c r="H3679" s="6">
        <v>4678</v>
      </c>
      <c r="I3679" s="14">
        <f>SUMIF(Чек_позиція!D:D,Продаж!H3679,Чек_позиція!F:F)</f>
        <v>5294.6</v>
      </c>
      <c r="J3679" t="str">
        <f>VLOOKUP(D3679,Аптека!A:B,2,FALSE)</f>
        <v>Аптека №2</v>
      </c>
      <c r="K3679" t="str">
        <f t="shared" si="57"/>
        <v>нема рецепту</v>
      </c>
    </row>
    <row r="3680" spans="1:11">
      <c r="A3680" s="4">
        <v>3679</v>
      </c>
      <c r="B3680" s="7">
        <v>45729</v>
      </c>
      <c r="C3680" s="5" t="s">
        <v>2206</v>
      </c>
      <c r="D3680" s="6">
        <v>11</v>
      </c>
      <c r="E3680" s="20">
        <v>404</v>
      </c>
      <c r="F3680" s="6">
        <v>71</v>
      </c>
      <c r="G3680" s="6"/>
      <c r="H3680" s="6">
        <v>4679</v>
      </c>
      <c r="I3680" s="14">
        <f>SUMIF(Чек_позиція!D:D,Продаж!H3680,Чек_позиція!F:F)</f>
        <v>8133.7100000000009</v>
      </c>
      <c r="J3680" t="str">
        <f>VLOOKUP(D3680,Аптека!A:B,2,FALSE)</f>
        <v>Аптека №11</v>
      </c>
      <c r="K3680" t="str">
        <f t="shared" si="57"/>
        <v>нема рецепту</v>
      </c>
    </row>
    <row r="3681" spans="1:11">
      <c r="A3681" s="4">
        <v>3680</v>
      </c>
      <c r="B3681" s="7">
        <v>45831</v>
      </c>
      <c r="C3681" s="5" t="s">
        <v>8</v>
      </c>
      <c r="D3681" s="6">
        <v>21</v>
      </c>
      <c r="E3681" s="20">
        <v>243</v>
      </c>
      <c r="F3681" s="6">
        <v>81</v>
      </c>
      <c r="G3681" s="6"/>
      <c r="H3681" s="6">
        <v>4680</v>
      </c>
      <c r="I3681" s="14">
        <f>SUMIF(Чек_позиція!D:D,Продаж!H3681,Чек_позиція!F:F)</f>
        <v>281.77999999999997</v>
      </c>
      <c r="J3681" t="str">
        <f>VLOOKUP(D3681,Аптека!A:B,2,FALSE)</f>
        <v>Аптека №21</v>
      </c>
      <c r="K3681" t="str">
        <f t="shared" si="57"/>
        <v>нема рецепту</v>
      </c>
    </row>
    <row r="3682" spans="1:11">
      <c r="A3682" s="4">
        <v>3681</v>
      </c>
      <c r="B3682" s="7">
        <v>45753</v>
      </c>
      <c r="C3682" s="5" t="s">
        <v>2206</v>
      </c>
      <c r="D3682" s="6">
        <v>3</v>
      </c>
      <c r="E3682" s="20">
        <v>221</v>
      </c>
      <c r="F3682" s="6">
        <v>183</v>
      </c>
      <c r="G3682" s="6"/>
      <c r="H3682" s="6">
        <v>4681</v>
      </c>
      <c r="I3682" s="14">
        <f>SUMIF(Чек_позиція!D:D,Продаж!H3682,Чек_позиція!F:F)</f>
        <v>4260.96</v>
      </c>
      <c r="J3682" t="str">
        <f>VLOOKUP(D3682,Аптека!A:B,2,FALSE)</f>
        <v>Аптека №3</v>
      </c>
      <c r="K3682" t="str">
        <f t="shared" si="57"/>
        <v>нема рецепту</v>
      </c>
    </row>
    <row r="3683" spans="1:11">
      <c r="A3683" s="4">
        <v>3682</v>
      </c>
      <c r="B3683" s="7">
        <v>45680</v>
      </c>
      <c r="C3683" s="5" t="s">
        <v>8</v>
      </c>
      <c r="D3683" s="6">
        <v>47</v>
      </c>
      <c r="E3683" s="20">
        <v>100</v>
      </c>
      <c r="F3683" s="6">
        <v>287</v>
      </c>
      <c r="G3683" s="6"/>
      <c r="H3683" s="6">
        <v>4682</v>
      </c>
      <c r="I3683" s="14">
        <f>SUMIF(Чек_позиція!D:D,Продаж!H3683,Чек_позиція!F:F)</f>
        <v>2134.58</v>
      </c>
      <c r="J3683" t="str">
        <f>VLOOKUP(D3683,Аптека!A:B,2,FALSE)</f>
        <v>Аптека №47</v>
      </c>
      <c r="K3683" t="str">
        <f t="shared" si="57"/>
        <v>нема рецепту</v>
      </c>
    </row>
    <row r="3684" spans="1:11">
      <c r="A3684" s="4">
        <v>3683</v>
      </c>
      <c r="B3684" s="7">
        <v>45697</v>
      </c>
      <c r="C3684" s="5" t="s">
        <v>2206</v>
      </c>
      <c r="D3684" s="6">
        <v>11</v>
      </c>
      <c r="E3684" s="20">
        <v>522</v>
      </c>
      <c r="F3684" s="6">
        <v>251</v>
      </c>
      <c r="G3684" s="6">
        <v>415</v>
      </c>
      <c r="H3684" s="6">
        <v>4683</v>
      </c>
      <c r="I3684" s="14">
        <f>SUMIF(Чек_позиція!D:D,Продаж!H3684,Чек_позиція!F:F)</f>
        <v>3314.33</v>
      </c>
      <c r="J3684" t="str">
        <f>VLOOKUP(D3684,Аптека!A:B,2,FALSE)</f>
        <v>Аптека №11</v>
      </c>
      <c r="K3684" t="str">
        <f t="shared" si="57"/>
        <v>є рецепт</v>
      </c>
    </row>
    <row r="3685" spans="1:11">
      <c r="A3685" s="4">
        <v>3684</v>
      </c>
      <c r="B3685" s="7">
        <v>45819</v>
      </c>
      <c r="C3685" s="5" t="s">
        <v>2206</v>
      </c>
      <c r="D3685" s="6">
        <v>40</v>
      </c>
      <c r="E3685" s="20"/>
      <c r="F3685" s="6">
        <v>280</v>
      </c>
      <c r="G3685" s="6"/>
      <c r="H3685" s="6">
        <v>4684</v>
      </c>
      <c r="I3685" s="14">
        <f>SUMIF(Чек_позиція!D:D,Продаж!H3685,Чек_позиція!F:F)</f>
        <v>4038.0699999999997</v>
      </c>
      <c r="J3685" t="str">
        <f>VLOOKUP(D3685,Аптека!A:B,2,FALSE)</f>
        <v>Аптека №40</v>
      </c>
      <c r="K3685" t="str">
        <f t="shared" si="57"/>
        <v>нема рецепту</v>
      </c>
    </row>
    <row r="3686" spans="1:11">
      <c r="A3686" s="4">
        <v>3685</v>
      </c>
      <c r="B3686" s="7">
        <v>45713</v>
      </c>
      <c r="C3686" s="5" t="s">
        <v>8</v>
      </c>
      <c r="D3686" s="6">
        <v>21</v>
      </c>
      <c r="E3686" s="20"/>
      <c r="F3686" s="6">
        <v>381</v>
      </c>
      <c r="G3686" s="6"/>
      <c r="H3686" s="6">
        <v>4685</v>
      </c>
      <c r="I3686" s="14">
        <f>SUMIF(Чек_позиція!D:D,Продаж!H3686,Чек_позиція!F:F)</f>
        <v>8096.6400000000012</v>
      </c>
      <c r="J3686" t="str">
        <f>VLOOKUP(D3686,Аптека!A:B,2,FALSE)</f>
        <v>Аптека №21</v>
      </c>
      <c r="K3686" t="str">
        <f t="shared" si="57"/>
        <v>нема рецепту</v>
      </c>
    </row>
    <row r="3687" spans="1:11">
      <c r="A3687" s="4">
        <v>3686</v>
      </c>
      <c r="B3687" s="7">
        <v>45691</v>
      </c>
      <c r="C3687" s="5" t="s">
        <v>2206</v>
      </c>
      <c r="D3687" s="6">
        <v>45</v>
      </c>
      <c r="E3687" s="20"/>
      <c r="F3687" s="6">
        <v>285</v>
      </c>
      <c r="G3687" s="6">
        <v>272</v>
      </c>
      <c r="H3687" s="6">
        <v>4686</v>
      </c>
      <c r="I3687" s="14">
        <f>SUMIF(Чек_позиція!D:D,Продаж!H3687,Чек_позиція!F:F)</f>
        <v>1755.3200000000002</v>
      </c>
      <c r="J3687" t="str">
        <f>VLOOKUP(D3687,Аптека!A:B,2,FALSE)</f>
        <v>Аптека №45</v>
      </c>
      <c r="K3687" t="str">
        <f t="shared" si="57"/>
        <v>є рецепт</v>
      </c>
    </row>
    <row r="3688" spans="1:11">
      <c r="A3688" s="4">
        <v>3687</v>
      </c>
      <c r="B3688" s="7">
        <v>45663</v>
      </c>
      <c r="C3688" s="5" t="s">
        <v>2206</v>
      </c>
      <c r="D3688" s="6">
        <v>20</v>
      </c>
      <c r="E3688" s="20"/>
      <c r="F3688" s="6">
        <v>80</v>
      </c>
      <c r="G3688" s="6"/>
      <c r="H3688" s="6">
        <v>4687</v>
      </c>
      <c r="I3688" s="14">
        <f>SUMIF(Чек_позиція!D:D,Продаж!H3688,Чек_позиція!F:F)</f>
        <v>8498.11</v>
      </c>
      <c r="J3688" t="str">
        <f>VLOOKUP(D3688,Аптека!A:B,2,FALSE)</f>
        <v>Аптека №20</v>
      </c>
      <c r="K3688" t="str">
        <f t="shared" si="57"/>
        <v>нема рецепту</v>
      </c>
    </row>
    <row r="3689" spans="1:11">
      <c r="A3689" s="4">
        <v>3688</v>
      </c>
      <c r="B3689" s="7">
        <v>45798</v>
      </c>
      <c r="C3689" s="5" t="s">
        <v>2206</v>
      </c>
      <c r="D3689" s="6">
        <v>17</v>
      </c>
      <c r="E3689" s="20">
        <v>158</v>
      </c>
      <c r="F3689" s="6">
        <v>137</v>
      </c>
      <c r="G3689" s="6"/>
      <c r="H3689" s="6">
        <v>4688</v>
      </c>
      <c r="I3689" s="14">
        <f>SUMIF(Чек_позиція!D:D,Продаж!H3689,Чек_позиція!F:F)</f>
        <v>5530.1900000000005</v>
      </c>
      <c r="J3689" t="str">
        <f>VLOOKUP(D3689,Аптека!A:B,2,FALSE)</f>
        <v>Аптека №17</v>
      </c>
      <c r="K3689" t="str">
        <f t="shared" si="57"/>
        <v>нема рецепту</v>
      </c>
    </row>
    <row r="3690" spans="1:11">
      <c r="A3690" s="4">
        <v>3689</v>
      </c>
      <c r="B3690" s="7">
        <v>45681</v>
      </c>
      <c r="C3690" s="5" t="s">
        <v>2206</v>
      </c>
      <c r="D3690" s="6">
        <v>27</v>
      </c>
      <c r="E3690" s="20">
        <v>333</v>
      </c>
      <c r="F3690" s="6">
        <v>387</v>
      </c>
      <c r="G3690" s="6"/>
      <c r="H3690" s="6">
        <v>4689</v>
      </c>
      <c r="I3690" s="14">
        <f>SUMIF(Чек_позиція!D:D,Продаж!H3690,Чек_позиція!F:F)</f>
        <v>2899.45</v>
      </c>
      <c r="J3690" t="str">
        <f>VLOOKUP(D3690,Аптека!A:B,2,FALSE)</f>
        <v>Аптека №27</v>
      </c>
      <c r="K3690" t="str">
        <f t="shared" si="57"/>
        <v>нема рецепту</v>
      </c>
    </row>
    <row r="3691" spans="1:11">
      <c r="A3691" s="4">
        <v>3690</v>
      </c>
      <c r="B3691" s="7">
        <v>45838</v>
      </c>
      <c r="C3691" s="5" t="s">
        <v>2206</v>
      </c>
      <c r="D3691" s="6">
        <v>12</v>
      </c>
      <c r="E3691" s="20">
        <v>190</v>
      </c>
      <c r="F3691" s="6">
        <v>12</v>
      </c>
      <c r="G3691" s="6"/>
      <c r="H3691" s="6">
        <v>4690</v>
      </c>
      <c r="I3691" s="14">
        <f>SUMIF(Чек_позиція!D:D,Продаж!H3691,Чек_позиція!F:F)</f>
        <v>633.45000000000005</v>
      </c>
      <c r="J3691" t="str">
        <f>VLOOKUP(D3691,Аптека!A:B,2,FALSE)</f>
        <v>Аптека №12</v>
      </c>
      <c r="K3691" t="str">
        <f t="shared" si="57"/>
        <v>нема рецепту</v>
      </c>
    </row>
    <row r="3692" spans="1:11">
      <c r="A3692" s="4">
        <v>3691</v>
      </c>
      <c r="B3692" s="7">
        <v>45692</v>
      </c>
      <c r="C3692" s="5" t="s">
        <v>2206</v>
      </c>
      <c r="D3692" s="6">
        <v>27</v>
      </c>
      <c r="E3692" s="20"/>
      <c r="F3692" s="6">
        <v>147</v>
      </c>
      <c r="G3692" s="6"/>
      <c r="H3692" s="6">
        <v>4691</v>
      </c>
      <c r="I3692" s="14">
        <f>SUMIF(Чек_позиція!D:D,Продаж!H3692,Чек_позиція!F:F)</f>
        <v>7670.1299999999992</v>
      </c>
      <c r="J3692" t="str">
        <f>VLOOKUP(D3692,Аптека!A:B,2,FALSE)</f>
        <v>Аптека №27</v>
      </c>
      <c r="K3692" t="str">
        <f t="shared" si="57"/>
        <v>нема рецепту</v>
      </c>
    </row>
    <row r="3693" spans="1:11">
      <c r="A3693" s="4">
        <v>3692</v>
      </c>
      <c r="B3693" s="7">
        <v>45662</v>
      </c>
      <c r="C3693" s="5" t="s">
        <v>2206</v>
      </c>
      <c r="D3693" s="6">
        <v>22</v>
      </c>
      <c r="E3693" s="20">
        <v>393</v>
      </c>
      <c r="F3693" s="6">
        <v>322</v>
      </c>
      <c r="G3693" s="6"/>
      <c r="H3693" s="6">
        <v>4692</v>
      </c>
      <c r="I3693" s="14">
        <f>SUMIF(Чек_позиція!D:D,Продаж!H3693,Чек_позиція!F:F)</f>
        <v>2866.65</v>
      </c>
      <c r="J3693" t="str">
        <f>VLOOKUP(D3693,Аптека!A:B,2,FALSE)</f>
        <v>Аптека №22</v>
      </c>
      <c r="K3693" t="str">
        <f t="shared" si="57"/>
        <v>нема рецепту</v>
      </c>
    </row>
    <row r="3694" spans="1:11">
      <c r="A3694" s="4">
        <v>3693</v>
      </c>
      <c r="B3694" s="7">
        <v>45806</v>
      </c>
      <c r="C3694" s="5" t="s">
        <v>2206</v>
      </c>
      <c r="D3694" s="6">
        <v>1</v>
      </c>
      <c r="E3694" s="20">
        <v>113</v>
      </c>
      <c r="F3694" s="6">
        <v>61</v>
      </c>
      <c r="G3694" s="6"/>
      <c r="H3694" s="6">
        <v>4693</v>
      </c>
      <c r="I3694" s="14">
        <f>SUMIF(Чек_позиція!D:D,Продаж!H3694,Чек_позиція!F:F)</f>
        <v>1825.08</v>
      </c>
      <c r="J3694" t="str">
        <f>VLOOKUP(D3694,Аптека!A:B,2,FALSE)</f>
        <v>Аптека №1</v>
      </c>
      <c r="K3694" t="str">
        <f t="shared" si="57"/>
        <v>нема рецепту</v>
      </c>
    </row>
    <row r="3695" spans="1:11">
      <c r="A3695" s="4">
        <v>3694</v>
      </c>
      <c r="B3695" s="7">
        <v>45821</v>
      </c>
      <c r="C3695" s="5" t="s">
        <v>2206</v>
      </c>
      <c r="D3695" s="6">
        <v>6</v>
      </c>
      <c r="E3695" s="20">
        <v>123</v>
      </c>
      <c r="F3695" s="6">
        <v>186</v>
      </c>
      <c r="G3695" s="6">
        <v>608</v>
      </c>
      <c r="H3695" s="6">
        <v>4694</v>
      </c>
      <c r="I3695" s="14">
        <f>SUMIF(Чек_позиція!D:D,Продаж!H3695,Чек_позиція!F:F)</f>
        <v>6907.1</v>
      </c>
      <c r="J3695" t="str">
        <f>VLOOKUP(D3695,Аптека!A:B,2,FALSE)</f>
        <v>Аптека №6</v>
      </c>
      <c r="K3695" t="str">
        <f t="shared" si="57"/>
        <v>є рецепт</v>
      </c>
    </row>
    <row r="3696" spans="1:11">
      <c r="A3696" s="4">
        <v>3695</v>
      </c>
      <c r="B3696" s="7">
        <v>45726</v>
      </c>
      <c r="C3696" s="5" t="s">
        <v>8</v>
      </c>
      <c r="D3696" s="6">
        <v>22</v>
      </c>
      <c r="E3696" s="20">
        <v>159</v>
      </c>
      <c r="F3696" s="6">
        <v>322</v>
      </c>
      <c r="G3696" s="6"/>
      <c r="H3696" s="6">
        <v>4695</v>
      </c>
      <c r="I3696" s="14">
        <f>SUMIF(Чек_позиція!D:D,Продаж!H3696,Чек_позиція!F:F)</f>
        <v>6441.16</v>
      </c>
      <c r="J3696" t="str">
        <f>VLOOKUP(D3696,Аптека!A:B,2,FALSE)</f>
        <v>Аптека №22</v>
      </c>
      <c r="K3696" t="str">
        <f t="shared" si="57"/>
        <v>нема рецепту</v>
      </c>
    </row>
    <row r="3697" spans="1:11">
      <c r="A3697" s="4">
        <v>3696</v>
      </c>
      <c r="B3697" s="7">
        <v>45685</v>
      </c>
      <c r="C3697" s="5" t="s">
        <v>8</v>
      </c>
      <c r="D3697" s="6">
        <v>12</v>
      </c>
      <c r="E3697" s="20">
        <v>138</v>
      </c>
      <c r="F3697" s="6">
        <v>72</v>
      </c>
      <c r="G3697" s="6">
        <v>703</v>
      </c>
      <c r="H3697" s="6">
        <v>4696</v>
      </c>
      <c r="I3697" s="14">
        <f>SUMIF(Чек_позиція!D:D,Продаж!H3697,Чек_позиція!F:F)</f>
        <v>4981.45</v>
      </c>
      <c r="J3697" t="str">
        <f>VLOOKUP(D3697,Аптека!A:B,2,FALSE)</f>
        <v>Аптека №12</v>
      </c>
      <c r="K3697" t="str">
        <f t="shared" si="57"/>
        <v>є рецепт</v>
      </c>
    </row>
    <row r="3698" spans="1:11">
      <c r="A3698" s="4">
        <v>3697</v>
      </c>
      <c r="B3698" s="7">
        <v>45704</v>
      </c>
      <c r="C3698" s="5" t="s">
        <v>2206</v>
      </c>
      <c r="D3698" s="6">
        <v>53</v>
      </c>
      <c r="E3698" s="20">
        <v>276</v>
      </c>
      <c r="F3698" s="6">
        <v>293</v>
      </c>
      <c r="G3698" s="6"/>
      <c r="H3698" s="6">
        <v>4697</v>
      </c>
      <c r="I3698" s="14">
        <f>SUMIF(Чек_позиція!D:D,Продаж!H3698,Чек_позиція!F:F)</f>
        <v>1443.6</v>
      </c>
      <c r="J3698" t="str">
        <f>VLOOKUP(D3698,Аптека!A:B,2,FALSE)</f>
        <v>Аптека №53</v>
      </c>
      <c r="K3698" t="str">
        <f t="shared" si="57"/>
        <v>нема рецепту</v>
      </c>
    </row>
    <row r="3699" spans="1:11">
      <c r="A3699" s="4">
        <v>3698</v>
      </c>
      <c r="B3699" s="7">
        <v>45698</v>
      </c>
      <c r="C3699" s="5" t="s">
        <v>2206</v>
      </c>
      <c r="D3699" s="6">
        <v>9</v>
      </c>
      <c r="E3699" s="20">
        <v>488</v>
      </c>
      <c r="F3699" s="6">
        <v>309</v>
      </c>
      <c r="G3699" s="6"/>
      <c r="H3699" s="6">
        <v>4698</v>
      </c>
      <c r="I3699" s="14">
        <f>SUMIF(Чек_позиція!D:D,Продаж!H3699,Чек_позиція!F:F)</f>
        <v>2359.98</v>
      </c>
      <c r="J3699" t="str">
        <f>VLOOKUP(D3699,Аптека!A:B,2,FALSE)</f>
        <v>Аптека №9</v>
      </c>
      <c r="K3699" t="str">
        <f t="shared" si="57"/>
        <v>нема рецепту</v>
      </c>
    </row>
    <row r="3700" spans="1:11">
      <c r="A3700" s="4">
        <v>3699</v>
      </c>
      <c r="B3700" s="7">
        <v>45814</v>
      </c>
      <c r="C3700" s="5" t="s">
        <v>2206</v>
      </c>
      <c r="D3700" s="6">
        <v>18</v>
      </c>
      <c r="E3700" s="20">
        <v>114</v>
      </c>
      <c r="F3700" s="6">
        <v>78</v>
      </c>
      <c r="G3700" s="6"/>
      <c r="H3700" s="6">
        <v>4699</v>
      </c>
      <c r="I3700" s="14">
        <f>SUMIF(Чек_позиція!D:D,Продаж!H3700,Чек_позиція!F:F)</f>
        <v>5271.6299999999992</v>
      </c>
      <c r="J3700" t="str">
        <f>VLOOKUP(D3700,Аптека!A:B,2,FALSE)</f>
        <v>Аптека №18</v>
      </c>
      <c r="K3700" t="str">
        <f t="shared" si="57"/>
        <v>нема рецепту</v>
      </c>
    </row>
    <row r="3701" spans="1:11">
      <c r="A3701" s="4">
        <v>3700</v>
      </c>
      <c r="B3701" s="7">
        <v>45726</v>
      </c>
      <c r="C3701" s="5" t="s">
        <v>8</v>
      </c>
      <c r="D3701" s="6">
        <v>20</v>
      </c>
      <c r="E3701" s="20"/>
      <c r="F3701" s="6">
        <v>140</v>
      </c>
      <c r="G3701" s="6"/>
      <c r="H3701" s="6">
        <v>4700</v>
      </c>
      <c r="I3701" s="14">
        <f>SUMIF(Чек_позиція!D:D,Продаж!H3701,Чек_позиція!F:F)</f>
        <v>4313.7300000000005</v>
      </c>
      <c r="J3701" t="str">
        <f>VLOOKUP(D3701,Аптека!A:B,2,FALSE)</f>
        <v>Аптека №20</v>
      </c>
      <c r="K3701" t="str">
        <f t="shared" si="57"/>
        <v>нема рецепту</v>
      </c>
    </row>
    <row r="3702" spans="1:11">
      <c r="A3702" s="4">
        <v>3701</v>
      </c>
      <c r="B3702" s="7">
        <v>45740</v>
      </c>
      <c r="C3702" s="5" t="s">
        <v>8</v>
      </c>
      <c r="D3702" s="6">
        <v>10</v>
      </c>
      <c r="E3702" s="20">
        <v>259</v>
      </c>
      <c r="F3702" s="6">
        <v>10</v>
      </c>
      <c r="G3702" s="6">
        <v>562</v>
      </c>
      <c r="H3702" s="6">
        <v>4701</v>
      </c>
      <c r="I3702" s="14">
        <f>SUMIF(Чек_позиція!D:D,Продаж!H3702,Чек_позиція!F:F)</f>
        <v>1435.44</v>
      </c>
      <c r="J3702" t="str">
        <f>VLOOKUP(D3702,Аптека!A:B,2,FALSE)</f>
        <v>Аптека №10</v>
      </c>
      <c r="K3702" t="str">
        <f t="shared" si="57"/>
        <v>є рецепт</v>
      </c>
    </row>
    <row r="3703" spans="1:11">
      <c r="A3703" s="4">
        <v>3702</v>
      </c>
      <c r="B3703" s="7">
        <v>45687</v>
      </c>
      <c r="C3703" s="5" t="s">
        <v>8</v>
      </c>
      <c r="D3703" s="6">
        <v>46</v>
      </c>
      <c r="E3703" s="20"/>
      <c r="F3703" s="6">
        <v>346</v>
      </c>
      <c r="G3703" s="6">
        <v>1097</v>
      </c>
      <c r="H3703" s="6">
        <v>4702</v>
      </c>
      <c r="I3703" s="14">
        <f>SUMIF(Чек_позиція!D:D,Продаж!H3703,Чек_позиція!F:F)</f>
        <v>9515.2999999999993</v>
      </c>
      <c r="J3703" t="str">
        <f>VLOOKUP(D3703,Аптека!A:B,2,FALSE)</f>
        <v>Аптека №46</v>
      </c>
      <c r="K3703" t="str">
        <f t="shared" si="57"/>
        <v>є рецепт</v>
      </c>
    </row>
    <row r="3704" spans="1:11">
      <c r="A3704" s="4">
        <v>3703</v>
      </c>
      <c r="B3704" s="7">
        <v>45659</v>
      </c>
      <c r="C3704" s="5" t="s">
        <v>2206</v>
      </c>
      <c r="D3704" s="6">
        <v>49</v>
      </c>
      <c r="E3704" s="20">
        <v>235</v>
      </c>
      <c r="F3704" s="6">
        <v>49</v>
      </c>
      <c r="G3704" s="6"/>
      <c r="H3704" s="6">
        <v>4703</v>
      </c>
      <c r="I3704" s="14">
        <f>SUMIF(Чек_позиція!D:D,Продаж!H3704,Чек_позиція!F:F)</f>
        <v>1473.08</v>
      </c>
      <c r="J3704" t="str">
        <f>VLOOKUP(D3704,Аптека!A:B,2,FALSE)</f>
        <v>Аптека №49</v>
      </c>
      <c r="K3704" t="str">
        <f t="shared" si="57"/>
        <v>нема рецепту</v>
      </c>
    </row>
    <row r="3705" spans="1:11">
      <c r="A3705" s="4">
        <v>3704</v>
      </c>
      <c r="B3705" s="7">
        <v>45727</v>
      </c>
      <c r="C3705" s="5" t="s">
        <v>2206</v>
      </c>
      <c r="D3705" s="6">
        <v>49</v>
      </c>
      <c r="E3705" s="20"/>
      <c r="F3705" s="6">
        <v>169</v>
      </c>
      <c r="G3705" s="6"/>
      <c r="H3705" s="6">
        <v>4704</v>
      </c>
      <c r="I3705" s="14">
        <f>SUMIF(Чек_позиція!D:D,Продаж!H3705,Чек_позиція!F:F)</f>
        <v>1891.8600000000001</v>
      </c>
      <c r="J3705" t="str">
        <f>VLOOKUP(D3705,Аптека!A:B,2,FALSE)</f>
        <v>Аптека №49</v>
      </c>
      <c r="K3705" t="str">
        <f t="shared" si="57"/>
        <v>нема рецепту</v>
      </c>
    </row>
    <row r="3706" spans="1:11">
      <c r="A3706" s="4">
        <v>3705</v>
      </c>
      <c r="B3706" s="7">
        <v>45717</v>
      </c>
      <c r="C3706" s="5" t="s">
        <v>2206</v>
      </c>
      <c r="D3706" s="6">
        <v>48</v>
      </c>
      <c r="E3706" s="20">
        <v>414</v>
      </c>
      <c r="F3706" s="6">
        <v>228</v>
      </c>
      <c r="G3706" s="6">
        <v>1064</v>
      </c>
      <c r="H3706" s="6">
        <v>4705</v>
      </c>
      <c r="I3706" s="14">
        <f>SUMIF(Чек_позиція!D:D,Продаж!H3706,Чек_позиція!F:F)</f>
        <v>3556.69</v>
      </c>
      <c r="J3706" t="str">
        <f>VLOOKUP(D3706,Аптека!A:B,2,FALSE)</f>
        <v>Аптека №48</v>
      </c>
      <c r="K3706" t="str">
        <f t="shared" si="57"/>
        <v>є рецепт</v>
      </c>
    </row>
    <row r="3707" spans="1:11">
      <c r="A3707" s="4">
        <v>3706</v>
      </c>
      <c r="B3707" s="7">
        <v>45687</v>
      </c>
      <c r="C3707" s="5" t="s">
        <v>2206</v>
      </c>
      <c r="D3707" s="6">
        <v>12</v>
      </c>
      <c r="E3707" s="20">
        <v>336</v>
      </c>
      <c r="F3707" s="6">
        <v>12</v>
      </c>
      <c r="G3707" s="6"/>
      <c r="H3707" s="6">
        <v>4706</v>
      </c>
      <c r="I3707" s="14">
        <f>SUMIF(Чек_позиція!D:D,Продаж!H3707,Чек_позиція!F:F)</f>
        <v>1717.98</v>
      </c>
      <c r="J3707" t="str">
        <f>VLOOKUP(D3707,Аптека!A:B,2,FALSE)</f>
        <v>Аптека №12</v>
      </c>
      <c r="K3707" t="str">
        <f t="shared" si="57"/>
        <v>нема рецепту</v>
      </c>
    </row>
    <row r="3708" spans="1:11">
      <c r="A3708" s="4">
        <v>3707</v>
      </c>
      <c r="B3708" s="7">
        <v>45807</v>
      </c>
      <c r="C3708" s="5" t="s">
        <v>2206</v>
      </c>
      <c r="D3708" s="6">
        <v>56</v>
      </c>
      <c r="E3708" s="20">
        <v>72</v>
      </c>
      <c r="F3708" s="6">
        <v>296</v>
      </c>
      <c r="G3708" s="6"/>
      <c r="H3708" s="6">
        <v>4707</v>
      </c>
      <c r="I3708" s="14">
        <f>SUMIF(Чек_позиція!D:D,Продаж!H3708,Чек_позиція!F:F)</f>
        <v>2289.8000000000002</v>
      </c>
      <c r="J3708" t="str">
        <f>VLOOKUP(D3708,Аптека!A:B,2,FALSE)</f>
        <v>Аптека №56</v>
      </c>
      <c r="K3708" t="str">
        <f t="shared" si="57"/>
        <v>нема рецепту</v>
      </c>
    </row>
    <row r="3709" spans="1:11">
      <c r="A3709" s="4">
        <v>3708</v>
      </c>
      <c r="B3709" s="7">
        <v>45691</v>
      </c>
      <c r="C3709" s="5" t="s">
        <v>2206</v>
      </c>
      <c r="D3709" s="6">
        <v>58</v>
      </c>
      <c r="E3709" s="20">
        <v>505</v>
      </c>
      <c r="F3709" s="6">
        <v>238</v>
      </c>
      <c r="G3709" s="6"/>
      <c r="H3709" s="6">
        <v>4708</v>
      </c>
      <c r="I3709" s="14">
        <f>SUMIF(Чек_позиція!D:D,Продаж!H3709,Чек_позиція!F:F)</f>
        <v>2833.26</v>
      </c>
      <c r="J3709" t="str">
        <f>VLOOKUP(D3709,Аптека!A:B,2,FALSE)</f>
        <v>Аптека №58</v>
      </c>
      <c r="K3709" t="str">
        <f t="shared" si="57"/>
        <v>нема рецепту</v>
      </c>
    </row>
    <row r="3710" spans="1:11">
      <c r="A3710" s="4">
        <v>3709</v>
      </c>
      <c r="B3710" s="7">
        <v>45720</v>
      </c>
      <c r="C3710" s="5" t="s">
        <v>2206</v>
      </c>
      <c r="D3710" s="6">
        <v>28</v>
      </c>
      <c r="E3710" s="20">
        <v>299</v>
      </c>
      <c r="F3710" s="6">
        <v>388</v>
      </c>
      <c r="G3710" s="6">
        <v>864</v>
      </c>
      <c r="H3710" s="6">
        <v>4709</v>
      </c>
      <c r="I3710" s="14">
        <f>SUMIF(Чек_позиція!D:D,Продаж!H3710,Чек_позиція!F:F)</f>
        <v>3337.93</v>
      </c>
      <c r="J3710" t="str">
        <f>VLOOKUP(D3710,Аптека!A:B,2,FALSE)</f>
        <v>Аптека №28</v>
      </c>
      <c r="K3710" t="str">
        <f t="shared" si="57"/>
        <v>є рецепт</v>
      </c>
    </row>
    <row r="3711" spans="1:11">
      <c r="A3711" s="4">
        <v>3710</v>
      </c>
      <c r="B3711" s="7">
        <v>45819</v>
      </c>
      <c r="C3711" s="5" t="s">
        <v>8</v>
      </c>
      <c r="D3711" s="6">
        <v>8</v>
      </c>
      <c r="E3711" s="20">
        <v>500</v>
      </c>
      <c r="F3711" s="6">
        <v>68</v>
      </c>
      <c r="G3711" s="6"/>
      <c r="H3711" s="6">
        <v>4710</v>
      </c>
      <c r="I3711" s="14">
        <f>SUMIF(Чек_позиція!D:D,Продаж!H3711,Чек_позиція!F:F)</f>
        <v>6752.78</v>
      </c>
      <c r="J3711" t="str">
        <f>VLOOKUP(D3711,Аптека!A:B,2,FALSE)</f>
        <v>Аптека №8</v>
      </c>
      <c r="K3711" t="str">
        <f t="shared" si="57"/>
        <v>нема рецепту</v>
      </c>
    </row>
    <row r="3712" spans="1:11">
      <c r="A3712" s="4">
        <v>3711</v>
      </c>
      <c r="B3712" s="7">
        <v>45824</v>
      </c>
      <c r="C3712" s="5" t="s">
        <v>8</v>
      </c>
      <c r="D3712" s="6">
        <v>51</v>
      </c>
      <c r="E3712" s="20">
        <v>234</v>
      </c>
      <c r="F3712" s="6">
        <v>231</v>
      </c>
      <c r="G3712" s="6"/>
      <c r="H3712" s="6">
        <v>4711</v>
      </c>
      <c r="I3712" s="14">
        <f>SUMIF(Чек_позиція!D:D,Продаж!H3712,Чек_позиція!F:F)</f>
        <v>3312.1999999999994</v>
      </c>
      <c r="J3712" t="str">
        <f>VLOOKUP(D3712,Аптека!A:B,2,FALSE)</f>
        <v>Аптека №51</v>
      </c>
      <c r="K3712" t="str">
        <f t="shared" si="57"/>
        <v>нема рецепту</v>
      </c>
    </row>
    <row r="3713" spans="1:11">
      <c r="A3713" s="4">
        <v>3712</v>
      </c>
      <c r="B3713" s="7">
        <v>45716</v>
      </c>
      <c r="C3713" s="5" t="s">
        <v>8</v>
      </c>
      <c r="D3713" s="6">
        <v>36</v>
      </c>
      <c r="E3713" s="20">
        <v>443</v>
      </c>
      <c r="F3713" s="6">
        <v>156</v>
      </c>
      <c r="G3713" s="6"/>
      <c r="H3713" s="6">
        <v>4712</v>
      </c>
      <c r="I3713" s="14">
        <f>SUMIF(Чек_позиція!D:D,Продаж!H3713,Чек_позиція!F:F)</f>
        <v>3886.91</v>
      </c>
      <c r="J3713" t="str">
        <f>VLOOKUP(D3713,Аптека!A:B,2,FALSE)</f>
        <v>Аптека №36</v>
      </c>
      <c r="K3713" t="str">
        <f t="shared" si="57"/>
        <v>нема рецепту</v>
      </c>
    </row>
    <row r="3714" spans="1:11">
      <c r="A3714" s="4">
        <v>3713</v>
      </c>
      <c r="B3714" s="7">
        <v>45709</v>
      </c>
      <c r="C3714" s="5" t="s">
        <v>2206</v>
      </c>
      <c r="D3714" s="6">
        <v>17</v>
      </c>
      <c r="E3714" s="20">
        <v>528</v>
      </c>
      <c r="F3714" s="6">
        <v>197</v>
      </c>
      <c r="G3714" s="6"/>
      <c r="H3714" s="6">
        <v>4713</v>
      </c>
      <c r="I3714" s="14">
        <f>SUMIF(Чек_позиція!D:D,Продаж!H3714,Чек_позиція!F:F)</f>
        <v>2902.7099999999996</v>
      </c>
      <c r="J3714" t="str">
        <f>VLOOKUP(D3714,Аптека!A:B,2,FALSE)</f>
        <v>Аптека №17</v>
      </c>
      <c r="K3714" t="str">
        <f t="shared" si="57"/>
        <v>нема рецепту</v>
      </c>
    </row>
    <row r="3715" spans="1:11">
      <c r="A3715" s="4">
        <v>3714</v>
      </c>
      <c r="B3715" s="7">
        <v>45724</v>
      </c>
      <c r="C3715" s="5" t="s">
        <v>8</v>
      </c>
      <c r="D3715" s="6">
        <v>40</v>
      </c>
      <c r="E3715" s="20">
        <v>331</v>
      </c>
      <c r="F3715" s="6">
        <v>40</v>
      </c>
      <c r="G3715" s="6"/>
      <c r="H3715" s="6">
        <v>4714</v>
      </c>
      <c r="I3715" s="14">
        <f>SUMIF(Чек_позиція!D:D,Продаж!H3715,Чек_позиція!F:F)</f>
        <v>315.22000000000003</v>
      </c>
      <c r="J3715" t="str">
        <f>VLOOKUP(D3715,Аптека!A:B,2,FALSE)</f>
        <v>Аптека №40</v>
      </c>
      <c r="K3715" t="str">
        <f t="shared" ref="K3715:K3778" si="58">IF(G3715="", "нема рецепту","є рецепт")</f>
        <v>нема рецепту</v>
      </c>
    </row>
    <row r="3716" spans="1:11">
      <c r="A3716" s="4">
        <v>3715</v>
      </c>
      <c r="B3716" s="7">
        <v>45817</v>
      </c>
      <c r="C3716" s="5" t="s">
        <v>8</v>
      </c>
      <c r="D3716" s="6">
        <v>52</v>
      </c>
      <c r="E3716" s="20">
        <v>94</v>
      </c>
      <c r="F3716" s="6">
        <v>52</v>
      </c>
      <c r="G3716" s="6"/>
      <c r="H3716" s="6">
        <v>4715</v>
      </c>
      <c r="I3716" s="14">
        <f>SUMIF(Чек_позиція!D:D,Продаж!H3716,Чек_позиція!F:F)</f>
        <v>1504.01</v>
      </c>
      <c r="J3716" t="str">
        <f>VLOOKUP(D3716,Аптека!A:B,2,FALSE)</f>
        <v>Аптека №52</v>
      </c>
      <c r="K3716" t="str">
        <f t="shared" si="58"/>
        <v>нема рецепту</v>
      </c>
    </row>
    <row r="3717" spans="1:11">
      <c r="A3717" s="4">
        <v>3716</v>
      </c>
      <c r="B3717" s="7">
        <v>45786</v>
      </c>
      <c r="C3717" s="5" t="s">
        <v>8</v>
      </c>
      <c r="D3717" s="6">
        <v>10</v>
      </c>
      <c r="E3717" s="20"/>
      <c r="F3717" s="6">
        <v>310</v>
      </c>
      <c r="G3717" s="6"/>
      <c r="H3717" s="6">
        <v>4716</v>
      </c>
      <c r="I3717" s="14">
        <f>SUMIF(Чек_позиція!D:D,Продаж!H3717,Чек_позиція!F:F)</f>
        <v>8268.4</v>
      </c>
      <c r="J3717" t="str">
        <f>VLOOKUP(D3717,Аптека!A:B,2,FALSE)</f>
        <v>Аптека №10</v>
      </c>
      <c r="K3717" t="str">
        <f t="shared" si="58"/>
        <v>нема рецепту</v>
      </c>
    </row>
    <row r="3718" spans="1:11">
      <c r="A3718" s="4">
        <v>3717</v>
      </c>
      <c r="B3718" s="7">
        <v>45759</v>
      </c>
      <c r="C3718" s="5" t="s">
        <v>2206</v>
      </c>
      <c r="D3718" s="6">
        <v>13</v>
      </c>
      <c r="E3718" s="20">
        <v>344</v>
      </c>
      <c r="F3718" s="6">
        <v>193</v>
      </c>
      <c r="G3718" s="6">
        <v>10</v>
      </c>
      <c r="H3718" s="6">
        <v>4717</v>
      </c>
      <c r="I3718" s="14">
        <f>SUMIF(Чек_позиція!D:D,Продаж!H3718,Чек_позиція!F:F)</f>
        <v>4987.3</v>
      </c>
      <c r="J3718" t="str">
        <f>VLOOKUP(D3718,Аптека!A:B,2,FALSE)</f>
        <v>Аптека №13</v>
      </c>
      <c r="K3718" t="str">
        <f t="shared" si="58"/>
        <v>є рецепт</v>
      </c>
    </row>
    <row r="3719" spans="1:11">
      <c r="A3719" s="4">
        <v>3718</v>
      </c>
      <c r="B3719" s="7">
        <v>45731</v>
      </c>
      <c r="C3719" s="5" t="s">
        <v>8</v>
      </c>
      <c r="D3719" s="6">
        <v>45</v>
      </c>
      <c r="E3719" s="20">
        <v>209</v>
      </c>
      <c r="F3719" s="6">
        <v>45</v>
      </c>
      <c r="G3719" s="6"/>
      <c r="H3719" s="6">
        <v>4718</v>
      </c>
      <c r="I3719" s="14">
        <f>SUMIF(Чек_позиція!D:D,Продаж!H3719,Чек_позиція!F:F)</f>
        <v>4218.66</v>
      </c>
      <c r="J3719" t="str">
        <f>VLOOKUP(D3719,Аптека!A:B,2,FALSE)</f>
        <v>Аптека №45</v>
      </c>
      <c r="K3719" t="str">
        <f t="shared" si="58"/>
        <v>нема рецепту</v>
      </c>
    </row>
    <row r="3720" spans="1:11">
      <c r="A3720" s="4">
        <v>3719</v>
      </c>
      <c r="B3720" s="7">
        <v>45708</v>
      </c>
      <c r="C3720" s="5" t="s">
        <v>8</v>
      </c>
      <c r="D3720" s="6">
        <v>7</v>
      </c>
      <c r="E3720" s="20">
        <v>469</v>
      </c>
      <c r="F3720" s="6">
        <v>67</v>
      </c>
      <c r="G3720" s="6"/>
      <c r="H3720" s="6">
        <v>4719</v>
      </c>
      <c r="I3720" s="14">
        <f>SUMIF(Чек_позиція!D:D,Продаж!H3720,Чек_позиція!F:F)</f>
        <v>3138.0499999999997</v>
      </c>
      <c r="J3720" t="str">
        <f>VLOOKUP(D3720,Аптека!A:B,2,FALSE)</f>
        <v>Аптека №7</v>
      </c>
      <c r="K3720" t="str">
        <f t="shared" si="58"/>
        <v>нема рецепту</v>
      </c>
    </row>
    <row r="3721" spans="1:11">
      <c r="A3721" s="4">
        <v>3720</v>
      </c>
      <c r="B3721" s="7">
        <v>45815</v>
      </c>
      <c r="C3721" s="5" t="s">
        <v>2206</v>
      </c>
      <c r="D3721" s="6">
        <v>49</v>
      </c>
      <c r="E3721" s="20">
        <v>210</v>
      </c>
      <c r="F3721" s="6">
        <v>49</v>
      </c>
      <c r="G3721" s="6"/>
      <c r="H3721" s="6">
        <v>4720</v>
      </c>
      <c r="I3721" s="14">
        <f>SUMIF(Чек_позиція!D:D,Продаж!H3721,Чек_позиція!F:F)</f>
        <v>3482.0299999999997</v>
      </c>
      <c r="J3721" t="str">
        <f>VLOOKUP(D3721,Аптека!A:B,2,FALSE)</f>
        <v>Аптека №49</v>
      </c>
      <c r="K3721" t="str">
        <f t="shared" si="58"/>
        <v>нема рецепту</v>
      </c>
    </row>
    <row r="3722" spans="1:11">
      <c r="A3722" s="4">
        <v>3721</v>
      </c>
      <c r="B3722" s="7">
        <v>45788</v>
      </c>
      <c r="C3722" s="5" t="s">
        <v>2206</v>
      </c>
      <c r="D3722" s="6">
        <v>31</v>
      </c>
      <c r="E3722" s="20">
        <v>303</v>
      </c>
      <c r="F3722" s="6">
        <v>211</v>
      </c>
      <c r="G3722" s="6">
        <v>732</v>
      </c>
      <c r="H3722" s="6">
        <v>4721</v>
      </c>
      <c r="I3722" s="14">
        <f>SUMIF(Чек_позиція!D:D,Продаж!H3722,Чек_позиція!F:F)</f>
        <v>4517.84</v>
      </c>
      <c r="J3722" t="str">
        <f>VLOOKUP(D3722,Аптека!A:B,2,FALSE)</f>
        <v>Аптека №31</v>
      </c>
      <c r="K3722" t="str">
        <f t="shared" si="58"/>
        <v>є рецепт</v>
      </c>
    </row>
    <row r="3723" spans="1:11">
      <c r="A3723" s="4">
        <v>3722</v>
      </c>
      <c r="B3723" s="7">
        <v>45759</v>
      </c>
      <c r="C3723" s="5" t="s">
        <v>8</v>
      </c>
      <c r="D3723" s="6">
        <v>9</v>
      </c>
      <c r="E3723" s="20">
        <v>384</v>
      </c>
      <c r="F3723" s="6">
        <v>9</v>
      </c>
      <c r="G3723" s="6"/>
      <c r="H3723" s="6">
        <v>4722</v>
      </c>
      <c r="I3723" s="14">
        <f>SUMIF(Чек_позиція!D:D,Продаж!H3723,Чек_позиція!F:F)</f>
        <v>885.54</v>
      </c>
      <c r="J3723" t="str">
        <f>VLOOKUP(D3723,Аптека!A:B,2,FALSE)</f>
        <v>Аптека №9</v>
      </c>
      <c r="K3723" t="str">
        <f t="shared" si="58"/>
        <v>нема рецепту</v>
      </c>
    </row>
    <row r="3724" spans="1:11">
      <c r="A3724" s="4">
        <v>3723</v>
      </c>
      <c r="B3724" s="7">
        <v>45677</v>
      </c>
      <c r="C3724" s="5" t="s">
        <v>2206</v>
      </c>
      <c r="D3724" s="6">
        <v>13</v>
      </c>
      <c r="E3724" s="20"/>
      <c r="F3724" s="6">
        <v>13</v>
      </c>
      <c r="G3724" s="6"/>
      <c r="H3724" s="6">
        <v>4723</v>
      </c>
      <c r="I3724" s="14">
        <f>SUMIF(Чек_позиція!D:D,Продаж!H3724,Чек_позиція!F:F)</f>
        <v>3842.72</v>
      </c>
      <c r="J3724" t="str">
        <f>VLOOKUP(D3724,Аптека!A:B,2,FALSE)</f>
        <v>Аптека №13</v>
      </c>
      <c r="K3724" t="str">
        <f t="shared" si="58"/>
        <v>нема рецепту</v>
      </c>
    </row>
    <row r="3725" spans="1:11">
      <c r="A3725" s="4">
        <v>3724</v>
      </c>
      <c r="B3725" s="7">
        <v>45723</v>
      </c>
      <c r="C3725" s="5" t="s">
        <v>8</v>
      </c>
      <c r="D3725" s="6">
        <v>32</v>
      </c>
      <c r="E3725" s="20"/>
      <c r="F3725" s="6">
        <v>92</v>
      </c>
      <c r="G3725" s="6"/>
      <c r="H3725" s="6">
        <v>4724</v>
      </c>
      <c r="I3725" s="14">
        <f>SUMIF(Чек_позиція!D:D,Продаж!H3725,Чек_позиція!F:F)</f>
        <v>2290.6499999999996</v>
      </c>
      <c r="J3725" t="str">
        <f>VLOOKUP(D3725,Аптека!A:B,2,FALSE)</f>
        <v>Аптека №32</v>
      </c>
      <c r="K3725" t="str">
        <f t="shared" si="58"/>
        <v>нема рецепту</v>
      </c>
    </row>
    <row r="3726" spans="1:11">
      <c r="A3726" s="4">
        <v>3725</v>
      </c>
      <c r="B3726" s="7">
        <v>45768</v>
      </c>
      <c r="C3726" s="5" t="s">
        <v>2206</v>
      </c>
      <c r="D3726" s="6">
        <v>39</v>
      </c>
      <c r="E3726" s="20">
        <v>430</v>
      </c>
      <c r="F3726" s="6">
        <v>279</v>
      </c>
      <c r="G3726" s="6">
        <v>590</v>
      </c>
      <c r="H3726" s="6">
        <v>4725</v>
      </c>
      <c r="I3726" s="14">
        <f>SUMIF(Чек_позиція!D:D,Продаж!H3726,Чек_позиція!F:F)</f>
        <v>2528.96</v>
      </c>
      <c r="J3726" t="str">
        <f>VLOOKUP(D3726,Аптека!A:B,2,FALSE)</f>
        <v>Аптека №39</v>
      </c>
      <c r="K3726" t="str">
        <f t="shared" si="58"/>
        <v>є рецепт</v>
      </c>
    </row>
    <row r="3727" spans="1:11">
      <c r="A3727" s="4">
        <v>3726</v>
      </c>
      <c r="B3727" s="7">
        <v>45813</v>
      </c>
      <c r="C3727" s="5" t="s">
        <v>2206</v>
      </c>
      <c r="D3727" s="6">
        <v>30</v>
      </c>
      <c r="E3727" s="20"/>
      <c r="F3727" s="6">
        <v>90</v>
      </c>
      <c r="G3727" s="6"/>
      <c r="H3727" s="6">
        <v>4726</v>
      </c>
      <c r="I3727" s="14">
        <f>SUMIF(Чек_позиція!D:D,Продаж!H3727,Чек_позиція!F:F)</f>
        <v>7052.25</v>
      </c>
      <c r="J3727" t="str">
        <f>VLOOKUP(D3727,Аптека!A:B,2,FALSE)</f>
        <v>Аптека №30</v>
      </c>
      <c r="K3727" t="str">
        <f t="shared" si="58"/>
        <v>нема рецепту</v>
      </c>
    </row>
    <row r="3728" spans="1:11">
      <c r="A3728" s="4">
        <v>3727</v>
      </c>
      <c r="B3728" s="7">
        <v>45706</v>
      </c>
      <c r="C3728" s="5" t="s">
        <v>2206</v>
      </c>
      <c r="D3728" s="6">
        <v>31</v>
      </c>
      <c r="E3728" s="20">
        <v>342</v>
      </c>
      <c r="F3728" s="6">
        <v>151</v>
      </c>
      <c r="G3728" s="6">
        <v>440</v>
      </c>
      <c r="H3728" s="6">
        <v>4727</v>
      </c>
      <c r="I3728" s="14">
        <f>SUMIF(Чек_позиція!D:D,Продаж!H3728,Чек_позиція!F:F)</f>
        <v>7717.27</v>
      </c>
      <c r="J3728" t="str">
        <f>VLOOKUP(D3728,Аптека!A:B,2,FALSE)</f>
        <v>Аптека №31</v>
      </c>
      <c r="K3728" t="str">
        <f t="shared" si="58"/>
        <v>є рецепт</v>
      </c>
    </row>
    <row r="3729" spans="1:11">
      <c r="A3729" s="4">
        <v>3728</v>
      </c>
      <c r="B3729" s="7">
        <v>45827</v>
      </c>
      <c r="C3729" s="5" t="s">
        <v>8</v>
      </c>
      <c r="D3729" s="6">
        <v>40</v>
      </c>
      <c r="E3729" s="20"/>
      <c r="F3729" s="6">
        <v>40</v>
      </c>
      <c r="G3729" s="6">
        <v>864</v>
      </c>
      <c r="H3729" s="6">
        <v>4728</v>
      </c>
      <c r="I3729" s="14">
        <f>SUMIF(Чек_позиція!D:D,Продаж!H3729,Чек_позиція!F:F)</f>
        <v>3571.37</v>
      </c>
      <c r="J3729" t="str">
        <f>VLOOKUP(D3729,Аптека!A:B,2,FALSE)</f>
        <v>Аптека №40</v>
      </c>
      <c r="K3729" t="str">
        <f t="shared" si="58"/>
        <v>є рецепт</v>
      </c>
    </row>
    <row r="3730" spans="1:11">
      <c r="A3730" s="4">
        <v>3729</v>
      </c>
      <c r="B3730" s="7">
        <v>45831</v>
      </c>
      <c r="C3730" s="5" t="s">
        <v>2206</v>
      </c>
      <c r="D3730" s="6">
        <v>44</v>
      </c>
      <c r="E3730" s="20"/>
      <c r="F3730" s="6">
        <v>44</v>
      </c>
      <c r="G3730" s="6"/>
      <c r="H3730" s="6">
        <v>4729</v>
      </c>
      <c r="I3730" s="14">
        <f>SUMIF(Чек_позиція!D:D,Продаж!H3730,Чек_позиція!F:F)</f>
        <v>1746.44</v>
      </c>
      <c r="J3730" t="str">
        <f>VLOOKUP(D3730,Аптека!A:B,2,FALSE)</f>
        <v>Аптека №44</v>
      </c>
      <c r="K3730" t="str">
        <f t="shared" si="58"/>
        <v>нема рецепту</v>
      </c>
    </row>
    <row r="3731" spans="1:11">
      <c r="A3731" s="4">
        <v>3730</v>
      </c>
      <c r="B3731" s="7">
        <v>45694</v>
      </c>
      <c r="C3731" s="5" t="s">
        <v>8</v>
      </c>
      <c r="D3731" s="6">
        <v>16</v>
      </c>
      <c r="E3731" s="20"/>
      <c r="F3731" s="6">
        <v>196</v>
      </c>
      <c r="G3731" s="6"/>
      <c r="H3731" s="6">
        <v>4730</v>
      </c>
      <c r="I3731" s="14">
        <f>SUMIF(Чек_позиція!D:D,Продаж!H3731,Чек_позиція!F:F)</f>
        <v>4603.2900000000009</v>
      </c>
      <c r="J3731" t="str">
        <f>VLOOKUP(D3731,Аптека!A:B,2,FALSE)</f>
        <v>Аптека №16</v>
      </c>
      <c r="K3731" t="str">
        <f t="shared" si="58"/>
        <v>нема рецепту</v>
      </c>
    </row>
    <row r="3732" spans="1:11">
      <c r="A3732" s="4">
        <v>3731</v>
      </c>
      <c r="B3732" s="7">
        <v>45758</v>
      </c>
      <c r="C3732" s="5" t="s">
        <v>8</v>
      </c>
      <c r="D3732" s="6">
        <v>7</v>
      </c>
      <c r="E3732" s="20">
        <v>299</v>
      </c>
      <c r="F3732" s="6">
        <v>307</v>
      </c>
      <c r="G3732" s="6"/>
      <c r="H3732" s="6">
        <v>4731</v>
      </c>
      <c r="I3732" s="14">
        <f>SUMIF(Чек_позиція!D:D,Продаж!H3732,Чек_позиція!F:F)</f>
        <v>7048.7</v>
      </c>
      <c r="J3732" t="str">
        <f>VLOOKUP(D3732,Аптека!A:B,2,FALSE)</f>
        <v>Аптека №7</v>
      </c>
      <c r="K3732" t="str">
        <f t="shared" si="58"/>
        <v>нема рецепту</v>
      </c>
    </row>
    <row r="3733" spans="1:11">
      <c r="A3733" s="4">
        <v>3732</v>
      </c>
      <c r="B3733" s="7">
        <v>45817</v>
      </c>
      <c r="C3733" s="5" t="s">
        <v>8</v>
      </c>
      <c r="D3733" s="6">
        <v>59</v>
      </c>
      <c r="E3733" s="20"/>
      <c r="F3733" s="6">
        <v>119</v>
      </c>
      <c r="G3733" s="6"/>
      <c r="H3733" s="6">
        <v>4732</v>
      </c>
      <c r="I3733" s="14">
        <f>SUMIF(Чек_позиція!D:D,Продаж!H3733,Чек_позиція!F:F)</f>
        <v>1523.2</v>
      </c>
      <c r="J3733" t="str">
        <f>VLOOKUP(D3733,Аптека!A:B,2,FALSE)</f>
        <v>Аптека №59</v>
      </c>
      <c r="K3733" t="str">
        <f t="shared" si="58"/>
        <v>нема рецепту</v>
      </c>
    </row>
    <row r="3734" spans="1:11">
      <c r="A3734" s="4">
        <v>3733</v>
      </c>
      <c r="B3734" s="7">
        <v>45797</v>
      </c>
      <c r="C3734" s="5" t="s">
        <v>2206</v>
      </c>
      <c r="D3734" s="6">
        <v>42</v>
      </c>
      <c r="E3734" s="20"/>
      <c r="F3734" s="6">
        <v>282</v>
      </c>
      <c r="G3734" s="6"/>
      <c r="H3734" s="6">
        <v>4733</v>
      </c>
      <c r="I3734" s="14">
        <f>SUMIF(Чек_позиція!D:D,Продаж!H3734,Чек_позиція!F:F)</f>
        <v>4089.4</v>
      </c>
      <c r="J3734" t="str">
        <f>VLOOKUP(D3734,Аптека!A:B,2,FALSE)</f>
        <v>Аптека №42</v>
      </c>
      <c r="K3734" t="str">
        <f t="shared" si="58"/>
        <v>нема рецепту</v>
      </c>
    </row>
    <row r="3735" spans="1:11">
      <c r="A3735" s="4">
        <v>3734</v>
      </c>
      <c r="B3735" s="7">
        <v>45660</v>
      </c>
      <c r="C3735" s="5" t="s">
        <v>8</v>
      </c>
      <c r="D3735" s="6">
        <v>40</v>
      </c>
      <c r="E3735" s="20">
        <v>548</v>
      </c>
      <c r="F3735" s="6">
        <v>400</v>
      </c>
      <c r="G3735" s="6"/>
      <c r="H3735" s="6">
        <v>4734</v>
      </c>
      <c r="I3735" s="14">
        <f>SUMIF(Чек_позиція!D:D,Продаж!H3735,Чек_позиція!F:F)</f>
        <v>5689.96</v>
      </c>
      <c r="J3735" t="str">
        <f>VLOOKUP(D3735,Аптека!A:B,2,FALSE)</f>
        <v>Аптека №40</v>
      </c>
      <c r="K3735" t="str">
        <f t="shared" si="58"/>
        <v>нема рецепту</v>
      </c>
    </row>
    <row r="3736" spans="1:11">
      <c r="A3736" s="4">
        <v>3735</v>
      </c>
      <c r="B3736" s="7">
        <v>45700</v>
      </c>
      <c r="C3736" s="5" t="s">
        <v>8</v>
      </c>
      <c r="D3736" s="6">
        <v>49</v>
      </c>
      <c r="E3736" s="20"/>
      <c r="F3736" s="6">
        <v>49</v>
      </c>
      <c r="G3736" s="6"/>
      <c r="H3736" s="6">
        <v>4735</v>
      </c>
      <c r="I3736" s="14">
        <f>SUMIF(Чек_позиція!D:D,Продаж!H3736,Чек_позиція!F:F)</f>
        <v>5148.05</v>
      </c>
      <c r="J3736" t="str">
        <f>VLOOKUP(D3736,Аптека!A:B,2,FALSE)</f>
        <v>Аптека №49</v>
      </c>
      <c r="K3736" t="str">
        <f t="shared" si="58"/>
        <v>нема рецепту</v>
      </c>
    </row>
    <row r="3737" spans="1:11">
      <c r="A3737" s="4">
        <v>3736</v>
      </c>
      <c r="B3737" s="7">
        <v>45752</v>
      </c>
      <c r="C3737" s="5" t="s">
        <v>8</v>
      </c>
      <c r="D3737" s="6">
        <v>30</v>
      </c>
      <c r="E3737" s="20">
        <v>364</v>
      </c>
      <c r="F3737" s="6">
        <v>150</v>
      </c>
      <c r="G3737" s="6"/>
      <c r="H3737" s="6">
        <v>4736</v>
      </c>
      <c r="I3737" s="14">
        <f>SUMIF(Чек_позиція!D:D,Продаж!H3737,Чек_позиція!F:F)</f>
        <v>4739.1100000000006</v>
      </c>
      <c r="J3737" t="str">
        <f>VLOOKUP(D3737,Аптека!A:B,2,FALSE)</f>
        <v>Аптека №30</v>
      </c>
      <c r="K3737" t="str">
        <f t="shared" si="58"/>
        <v>нема рецепту</v>
      </c>
    </row>
    <row r="3738" spans="1:11">
      <c r="A3738" s="4">
        <v>3737</v>
      </c>
      <c r="B3738" s="7">
        <v>45685</v>
      </c>
      <c r="C3738" s="5" t="s">
        <v>2206</v>
      </c>
      <c r="D3738" s="6">
        <v>3</v>
      </c>
      <c r="E3738" s="20">
        <v>11</v>
      </c>
      <c r="F3738" s="6">
        <v>63</v>
      </c>
      <c r="G3738" s="6">
        <v>670</v>
      </c>
      <c r="H3738" s="6">
        <v>4737</v>
      </c>
      <c r="I3738" s="14">
        <f>SUMIF(Чек_позиція!D:D,Продаж!H3738,Чек_позиція!F:F)</f>
        <v>5208.5000000000009</v>
      </c>
      <c r="J3738" t="str">
        <f>VLOOKUP(D3738,Аптека!A:B,2,FALSE)</f>
        <v>Аптека №3</v>
      </c>
      <c r="K3738" t="str">
        <f t="shared" si="58"/>
        <v>є рецепт</v>
      </c>
    </row>
    <row r="3739" spans="1:11">
      <c r="A3739" s="4">
        <v>3738</v>
      </c>
      <c r="B3739" s="7">
        <v>45796</v>
      </c>
      <c r="C3739" s="5" t="s">
        <v>8</v>
      </c>
      <c r="D3739" s="6">
        <v>20</v>
      </c>
      <c r="E3739" s="20"/>
      <c r="F3739" s="6">
        <v>200</v>
      </c>
      <c r="G3739" s="6"/>
      <c r="H3739" s="6">
        <v>4738</v>
      </c>
      <c r="I3739" s="14">
        <f>SUMIF(Чек_позиція!D:D,Продаж!H3739,Чек_позиція!F:F)</f>
        <v>5293.38</v>
      </c>
      <c r="J3739" t="str">
        <f>VLOOKUP(D3739,Аптека!A:B,2,FALSE)</f>
        <v>Аптека №20</v>
      </c>
      <c r="K3739" t="str">
        <f t="shared" si="58"/>
        <v>нема рецепту</v>
      </c>
    </row>
    <row r="3740" spans="1:11">
      <c r="A3740" s="4">
        <v>3739</v>
      </c>
      <c r="B3740" s="7">
        <v>45773</v>
      </c>
      <c r="C3740" s="5" t="s">
        <v>8</v>
      </c>
      <c r="D3740" s="6">
        <v>22</v>
      </c>
      <c r="E3740" s="20">
        <v>321</v>
      </c>
      <c r="F3740" s="6">
        <v>382</v>
      </c>
      <c r="G3740" s="6"/>
      <c r="H3740" s="6">
        <v>4739</v>
      </c>
      <c r="I3740" s="14">
        <f>SUMIF(Чек_позиція!D:D,Продаж!H3740,Чек_позиція!F:F)</f>
        <v>6748.3099999999995</v>
      </c>
      <c r="J3740" t="str">
        <f>VLOOKUP(D3740,Аптека!A:B,2,FALSE)</f>
        <v>Аптека №22</v>
      </c>
      <c r="K3740" t="str">
        <f t="shared" si="58"/>
        <v>нема рецепту</v>
      </c>
    </row>
    <row r="3741" spans="1:11">
      <c r="A3741" s="4">
        <v>3740</v>
      </c>
      <c r="B3741" s="7">
        <v>45763</v>
      </c>
      <c r="C3741" s="5" t="s">
        <v>8</v>
      </c>
      <c r="D3741" s="6">
        <v>51</v>
      </c>
      <c r="E3741" s="20">
        <v>50</v>
      </c>
      <c r="F3741" s="6">
        <v>231</v>
      </c>
      <c r="G3741" s="6"/>
      <c r="H3741" s="6">
        <v>4740</v>
      </c>
      <c r="I3741" s="14">
        <f>SUMIF(Чек_позиція!D:D,Продаж!H3741,Чек_позиція!F:F)</f>
        <v>4167.42</v>
      </c>
      <c r="J3741" t="str">
        <f>VLOOKUP(D3741,Аптека!A:B,2,FALSE)</f>
        <v>Аптека №51</v>
      </c>
      <c r="K3741" t="str">
        <f t="shared" si="58"/>
        <v>нема рецепту</v>
      </c>
    </row>
    <row r="3742" spans="1:11">
      <c r="A3742" s="4">
        <v>3741</v>
      </c>
      <c r="B3742" s="7">
        <v>45726</v>
      </c>
      <c r="C3742" s="5" t="s">
        <v>2206</v>
      </c>
      <c r="D3742" s="6">
        <v>6</v>
      </c>
      <c r="E3742" s="20">
        <v>413</v>
      </c>
      <c r="F3742" s="6">
        <v>126</v>
      </c>
      <c r="G3742" s="6"/>
      <c r="H3742" s="6">
        <v>4741</v>
      </c>
      <c r="I3742" s="14">
        <f>SUMIF(Чек_позиція!D:D,Продаж!H3742,Чек_позиція!F:F)</f>
        <v>8665.2799999999988</v>
      </c>
      <c r="J3742" t="str">
        <f>VLOOKUP(D3742,Аптека!A:B,2,FALSE)</f>
        <v>Аптека №6</v>
      </c>
      <c r="K3742" t="str">
        <f t="shared" si="58"/>
        <v>нема рецепту</v>
      </c>
    </row>
    <row r="3743" spans="1:11">
      <c r="A3743" s="4">
        <v>3742</v>
      </c>
      <c r="B3743" s="7">
        <v>45778</v>
      </c>
      <c r="C3743" s="5" t="s">
        <v>2206</v>
      </c>
      <c r="D3743" s="6">
        <v>52</v>
      </c>
      <c r="E3743" s="20">
        <v>534</v>
      </c>
      <c r="F3743" s="6">
        <v>292</v>
      </c>
      <c r="G3743" s="6"/>
      <c r="H3743" s="6">
        <v>4742</v>
      </c>
      <c r="I3743" s="14">
        <f>SUMIF(Чек_позиція!D:D,Продаж!H3743,Чек_позиція!F:F)</f>
        <v>5286.64</v>
      </c>
      <c r="J3743" t="str">
        <f>VLOOKUP(D3743,Аптека!A:B,2,FALSE)</f>
        <v>Аптека №52</v>
      </c>
      <c r="K3743" t="str">
        <f t="shared" si="58"/>
        <v>нема рецепту</v>
      </c>
    </row>
    <row r="3744" spans="1:11">
      <c r="A3744" s="4">
        <v>3743</v>
      </c>
      <c r="B3744" s="7">
        <v>45700</v>
      </c>
      <c r="C3744" s="5" t="s">
        <v>2206</v>
      </c>
      <c r="D3744" s="6">
        <v>58</v>
      </c>
      <c r="E3744" s="20">
        <v>537</v>
      </c>
      <c r="F3744" s="6">
        <v>358</v>
      </c>
      <c r="G3744" s="6"/>
      <c r="H3744" s="6">
        <v>4743</v>
      </c>
      <c r="I3744" s="14">
        <f>SUMIF(Чек_позиція!D:D,Продаж!H3744,Чек_позиція!F:F)</f>
        <v>5855.01</v>
      </c>
      <c r="J3744" t="str">
        <f>VLOOKUP(D3744,Аптека!A:B,2,FALSE)</f>
        <v>Аптека №58</v>
      </c>
      <c r="K3744" t="str">
        <f t="shared" si="58"/>
        <v>нема рецепту</v>
      </c>
    </row>
    <row r="3745" spans="1:11">
      <c r="A3745" s="4">
        <v>3744</v>
      </c>
      <c r="B3745" s="7">
        <v>45729</v>
      </c>
      <c r="C3745" s="5" t="s">
        <v>2206</v>
      </c>
      <c r="D3745" s="6">
        <v>46</v>
      </c>
      <c r="E3745" s="20">
        <v>329</v>
      </c>
      <c r="F3745" s="6">
        <v>106</v>
      </c>
      <c r="G3745" s="6"/>
      <c r="H3745" s="6">
        <v>4744</v>
      </c>
      <c r="I3745" s="14">
        <f>SUMIF(Чек_позиція!D:D,Продаж!H3745,Чек_позиція!F:F)</f>
        <v>5135.83</v>
      </c>
      <c r="J3745" t="str">
        <f>VLOOKUP(D3745,Аптека!A:B,2,FALSE)</f>
        <v>Аптека №46</v>
      </c>
      <c r="K3745" t="str">
        <f t="shared" si="58"/>
        <v>нема рецепту</v>
      </c>
    </row>
    <row r="3746" spans="1:11">
      <c r="A3746" s="4">
        <v>3745</v>
      </c>
      <c r="B3746" s="7">
        <v>45817</v>
      </c>
      <c r="C3746" s="5" t="s">
        <v>8</v>
      </c>
      <c r="D3746" s="6">
        <v>27</v>
      </c>
      <c r="E3746" s="20">
        <v>159</v>
      </c>
      <c r="F3746" s="6">
        <v>327</v>
      </c>
      <c r="G3746" s="6">
        <v>261</v>
      </c>
      <c r="H3746" s="6">
        <v>4745</v>
      </c>
      <c r="I3746" s="14">
        <f>SUMIF(Чек_позиція!D:D,Продаж!H3746,Чек_позиція!F:F)</f>
        <v>2150.16</v>
      </c>
      <c r="J3746" t="str">
        <f>VLOOKUP(D3746,Аптека!A:B,2,FALSE)</f>
        <v>Аптека №27</v>
      </c>
      <c r="K3746" t="str">
        <f t="shared" si="58"/>
        <v>є рецепт</v>
      </c>
    </row>
    <row r="3747" spans="1:11">
      <c r="A3747" s="4">
        <v>3746</v>
      </c>
      <c r="B3747" s="7">
        <v>45667</v>
      </c>
      <c r="C3747" s="5" t="s">
        <v>2206</v>
      </c>
      <c r="D3747" s="6">
        <v>42</v>
      </c>
      <c r="E3747" s="20">
        <v>160</v>
      </c>
      <c r="F3747" s="6">
        <v>102</v>
      </c>
      <c r="G3747" s="6">
        <v>1174</v>
      </c>
      <c r="H3747" s="6">
        <v>4746</v>
      </c>
      <c r="I3747" s="14">
        <f>SUMIF(Чек_позиція!D:D,Продаж!H3747,Чек_позиція!F:F)</f>
        <v>5444.89</v>
      </c>
      <c r="J3747" t="str">
        <f>VLOOKUP(D3747,Аптека!A:B,2,FALSE)</f>
        <v>Аптека №42</v>
      </c>
      <c r="K3747" t="str">
        <f t="shared" si="58"/>
        <v>є рецепт</v>
      </c>
    </row>
    <row r="3748" spans="1:11">
      <c r="A3748" s="4">
        <v>3747</v>
      </c>
      <c r="B3748" s="7">
        <v>45737</v>
      </c>
      <c r="C3748" s="5" t="s">
        <v>2206</v>
      </c>
      <c r="D3748" s="6">
        <v>15</v>
      </c>
      <c r="E3748" s="20">
        <v>376</v>
      </c>
      <c r="F3748" s="6">
        <v>135</v>
      </c>
      <c r="G3748" s="6"/>
      <c r="H3748" s="6">
        <v>4747</v>
      </c>
      <c r="I3748" s="14">
        <f>SUMIF(Чек_позиція!D:D,Продаж!H3748,Чек_позиція!F:F)</f>
        <v>5796.7800000000007</v>
      </c>
      <c r="J3748" t="str">
        <f>VLOOKUP(D3748,Аптека!A:B,2,FALSE)</f>
        <v>Аптека №15</v>
      </c>
      <c r="K3748" t="str">
        <f t="shared" si="58"/>
        <v>нема рецепту</v>
      </c>
    </row>
    <row r="3749" spans="1:11">
      <c r="A3749" s="4">
        <v>3748</v>
      </c>
      <c r="B3749" s="7">
        <v>45748</v>
      </c>
      <c r="C3749" s="5" t="s">
        <v>2206</v>
      </c>
      <c r="D3749" s="6">
        <v>19</v>
      </c>
      <c r="E3749" s="20">
        <v>409</v>
      </c>
      <c r="F3749" s="6">
        <v>139</v>
      </c>
      <c r="G3749" s="6">
        <v>918</v>
      </c>
      <c r="H3749" s="6">
        <v>4748</v>
      </c>
      <c r="I3749" s="14">
        <f>SUMIF(Чек_позиція!D:D,Продаж!H3749,Чек_позиція!F:F)</f>
        <v>2945.29</v>
      </c>
      <c r="J3749" t="str">
        <f>VLOOKUP(D3749,Аптека!A:B,2,FALSE)</f>
        <v>Аптека №19</v>
      </c>
      <c r="K3749" t="str">
        <f t="shared" si="58"/>
        <v>є рецепт</v>
      </c>
    </row>
    <row r="3750" spans="1:11">
      <c r="A3750" s="4">
        <v>3749</v>
      </c>
      <c r="B3750" s="7">
        <v>45714</v>
      </c>
      <c r="C3750" s="5" t="s">
        <v>8</v>
      </c>
      <c r="D3750" s="6">
        <v>29</v>
      </c>
      <c r="E3750" s="20"/>
      <c r="F3750" s="6">
        <v>269</v>
      </c>
      <c r="G3750" s="6">
        <v>424</v>
      </c>
      <c r="H3750" s="6">
        <v>4749</v>
      </c>
      <c r="I3750" s="14">
        <f>SUMIF(Чек_позиція!D:D,Продаж!H3750,Чек_позиція!F:F)</f>
        <v>4071.1800000000003</v>
      </c>
      <c r="J3750" t="str">
        <f>VLOOKUP(D3750,Аптека!A:B,2,FALSE)</f>
        <v>Аптека №29</v>
      </c>
      <c r="K3750" t="str">
        <f t="shared" si="58"/>
        <v>є рецепт</v>
      </c>
    </row>
    <row r="3751" spans="1:11">
      <c r="A3751" s="4">
        <v>3750</v>
      </c>
      <c r="B3751" s="7">
        <v>45806</v>
      </c>
      <c r="C3751" s="5" t="s">
        <v>2206</v>
      </c>
      <c r="D3751" s="6">
        <v>60</v>
      </c>
      <c r="E3751" s="20"/>
      <c r="F3751" s="6">
        <v>60</v>
      </c>
      <c r="G3751" s="6"/>
      <c r="H3751" s="6">
        <v>4750</v>
      </c>
      <c r="I3751" s="14">
        <f>SUMIF(Чек_позиція!D:D,Продаж!H3751,Чек_позиція!F:F)</f>
        <v>2963.48</v>
      </c>
      <c r="J3751" t="str">
        <f>VLOOKUP(D3751,Аптека!A:B,2,FALSE)</f>
        <v>Аптека №60</v>
      </c>
      <c r="K3751" t="str">
        <f t="shared" si="58"/>
        <v>нема рецепту</v>
      </c>
    </row>
    <row r="3752" spans="1:11">
      <c r="A3752" s="4">
        <v>3751</v>
      </c>
      <c r="B3752" s="7">
        <v>45730</v>
      </c>
      <c r="C3752" s="5" t="s">
        <v>2206</v>
      </c>
      <c r="D3752" s="6">
        <v>53</v>
      </c>
      <c r="E3752" s="20">
        <v>346</v>
      </c>
      <c r="F3752" s="6">
        <v>293</v>
      </c>
      <c r="G3752" s="6"/>
      <c r="H3752" s="6">
        <v>4751</v>
      </c>
      <c r="I3752" s="14">
        <f>SUMIF(Чек_позиція!D:D,Продаж!H3752,Чек_позиція!F:F)</f>
        <v>4978.58</v>
      </c>
      <c r="J3752" t="str">
        <f>VLOOKUP(D3752,Аптека!A:B,2,FALSE)</f>
        <v>Аптека №53</v>
      </c>
      <c r="K3752" t="str">
        <f t="shared" si="58"/>
        <v>нема рецепту</v>
      </c>
    </row>
    <row r="3753" spans="1:11">
      <c r="A3753" s="4">
        <v>3752</v>
      </c>
      <c r="B3753" s="7">
        <v>45783</v>
      </c>
      <c r="C3753" s="5" t="s">
        <v>2206</v>
      </c>
      <c r="D3753" s="6">
        <v>33</v>
      </c>
      <c r="E3753" s="20">
        <v>74</v>
      </c>
      <c r="F3753" s="6">
        <v>213</v>
      </c>
      <c r="G3753" s="6"/>
      <c r="H3753" s="6">
        <v>4752</v>
      </c>
      <c r="I3753" s="14">
        <f>SUMIF(Чек_позиція!D:D,Продаж!H3753,Чек_позиція!F:F)</f>
        <v>958.84</v>
      </c>
      <c r="J3753" t="str">
        <f>VLOOKUP(D3753,Аптека!A:B,2,FALSE)</f>
        <v>Аптека №33</v>
      </c>
      <c r="K3753" t="str">
        <f t="shared" si="58"/>
        <v>нема рецепту</v>
      </c>
    </row>
    <row r="3754" spans="1:11">
      <c r="A3754" s="4">
        <v>3753</v>
      </c>
      <c r="B3754" s="7">
        <v>45707</v>
      </c>
      <c r="C3754" s="5" t="s">
        <v>2206</v>
      </c>
      <c r="D3754" s="6">
        <v>36</v>
      </c>
      <c r="E3754" s="20">
        <v>74</v>
      </c>
      <c r="F3754" s="6">
        <v>96</v>
      </c>
      <c r="G3754" s="6"/>
      <c r="H3754" s="6">
        <v>4753</v>
      </c>
      <c r="I3754" s="14">
        <f>SUMIF(Чек_позиція!D:D,Продаж!H3754,Чек_позиція!F:F)</f>
        <v>6385.1400000000012</v>
      </c>
      <c r="J3754" t="str">
        <f>VLOOKUP(D3754,Аптека!A:B,2,FALSE)</f>
        <v>Аптека №36</v>
      </c>
      <c r="K3754" t="str">
        <f t="shared" si="58"/>
        <v>нема рецепту</v>
      </c>
    </row>
    <row r="3755" spans="1:11">
      <c r="A3755" s="4">
        <v>3754</v>
      </c>
      <c r="B3755" s="7">
        <v>45831</v>
      </c>
      <c r="C3755" s="5" t="s">
        <v>2206</v>
      </c>
      <c r="D3755" s="6">
        <v>48</v>
      </c>
      <c r="E3755" s="20">
        <v>557</v>
      </c>
      <c r="F3755" s="6">
        <v>48</v>
      </c>
      <c r="G3755" s="6"/>
      <c r="H3755" s="6">
        <v>4754</v>
      </c>
      <c r="I3755" s="14">
        <f>SUMIF(Чек_позиція!D:D,Продаж!H3755,Чек_позиція!F:F)</f>
        <v>650.75</v>
      </c>
      <c r="J3755" t="str">
        <f>VLOOKUP(D3755,Аптека!A:B,2,FALSE)</f>
        <v>Аптека №48</v>
      </c>
      <c r="K3755" t="str">
        <f t="shared" si="58"/>
        <v>нема рецепту</v>
      </c>
    </row>
    <row r="3756" spans="1:11">
      <c r="A3756" s="4">
        <v>3755</v>
      </c>
      <c r="B3756" s="7">
        <v>45705</v>
      </c>
      <c r="C3756" s="5" t="s">
        <v>2206</v>
      </c>
      <c r="D3756" s="6">
        <v>21</v>
      </c>
      <c r="E3756" s="20"/>
      <c r="F3756" s="6">
        <v>81</v>
      </c>
      <c r="G3756" s="6"/>
      <c r="H3756" s="6">
        <v>4755</v>
      </c>
      <c r="I3756" s="14">
        <f>SUMIF(Чек_позиція!D:D,Продаж!H3756,Чек_позиція!F:F)</f>
        <v>780.03</v>
      </c>
      <c r="J3756" t="str">
        <f>VLOOKUP(D3756,Аптека!A:B,2,FALSE)</f>
        <v>Аптека №21</v>
      </c>
      <c r="K3756" t="str">
        <f t="shared" si="58"/>
        <v>нема рецепту</v>
      </c>
    </row>
    <row r="3757" spans="1:11">
      <c r="A3757" s="4">
        <v>3756</v>
      </c>
      <c r="B3757" s="7">
        <v>45802</v>
      </c>
      <c r="C3757" s="5" t="s">
        <v>2206</v>
      </c>
      <c r="D3757" s="6">
        <v>11</v>
      </c>
      <c r="E3757" s="20"/>
      <c r="F3757" s="6">
        <v>71</v>
      </c>
      <c r="G3757" s="6"/>
      <c r="H3757" s="6">
        <v>4756</v>
      </c>
      <c r="I3757" s="14">
        <f>SUMIF(Чек_позиція!D:D,Продаж!H3757,Чек_позиція!F:F)</f>
        <v>2046.68</v>
      </c>
      <c r="J3757" t="str">
        <f>VLOOKUP(D3757,Аптека!A:B,2,FALSE)</f>
        <v>Аптека №11</v>
      </c>
      <c r="K3757" t="str">
        <f t="shared" si="58"/>
        <v>нема рецепту</v>
      </c>
    </row>
    <row r="3758" spans="1:11">
      <c r="A3758" s="4">
        <v>3757</v>
      </c>
      <c r="B3758" s="7">
        <v>45829</v>
      </c>
      <c r="C3758" s="5" t="s">
        <v>2206</v>
      </c>
      <c r="D3758" s="6">
        <v>34</v>
      </c>
      <c r="E3758" s="20">
        <v>36</v>
      </c>
      <c r="F3758" s="6">
        <v>94</v>
      </c>
      <c r="G3758" s="6"/>
      <c r="H3758" s="6">
        <v>4757</v>
      </c>
      <c r="I3758" s="14">
        <f>SUMIF(Чек_позиція!D:D,Продаж!H3758,Чек_позиція!F:F)</f>
        <v>3476.0799999999995</v>
      </c>
      <c r="J3758" t="str">
        <f>VLOOKUP(D3758,Аптека!A:B,2,FALSE)</f>
        <v>Аптека №34</v>
      </c>
      <c r="K3758" t="str">
        <f t="shared" si="58"/>
        <v>нема рецепту</v>
      </c>
    </row>
    <row r="3759" spans="1:11">
      <c r="A3759" s="4">
        <v>3758</v>
      </c>
      <c r="B3759" s="7">
        <v>45737</v>
      </c>
      <c r="C3759" s="5" t="s">
        <v>8</v>
      </c>
      <c r="D3759" s="6">
        <v>34</v>
      </c>
      <c r="E3759" s="20"/>
      <c r="F3759" s="6">
        <v>34</v>
      </c>
      <c r="G3759" s="6"/>
      <c r="H3759" s="6">
        <v>4758</v>
      </c>
      <c r="I3759" s="14">
        <f>SUMIF(Чек_позиція!D:D,Продаж!H3759,Чек_позиція!F:F)</f>
        <v>3454.84</v>
      </c>
      <c r="J3759" t="str">
        <f>VLOOKUP(D3759,Аптека!A:B,2,FALSE)</f>
        <v>Аптека №34</v>
      </c>
      <c r="K3759" t="str">
        <f t="shared" si="58"/>
        <v>нема рецепту</v>
      </c>
    </row>
    <row r="3760" spans="1:11">
      <c r="A3760" s="4">
        <v>3759</v>
      </c>
      <c r="B3760" s="7">
        <v>45707</v>
      </c>
      <c r="C3760" s="5" t="s">
        <v>8</v>
      </c>
      <c r="D3760" s="6">
        <v>32</v>
      </c>
      <c r="E3760" s="20">
        <v>444</v>
      </c>
      <c r="F3760" s="6">
        <v>32</v>
      </c>
      <c r="G3760" s="6"/>
      <c r="H3760" s="6">
        <v>4759</v>
      </c>
      <c r="I3760" s="14">
        <f>SUMIF(Чек_позиція!D:D,Продаж!H3760,Чек_позиція!F:F)</f>
        <v>1147.21</v>
      </c>
      <c r="J3760" t="str">
        <f>VLOOKUP(D3760,Аптека!A:B,2,FALSE)</f>
        <v>Аптека №32</v>
      </c>
      <c r="K3760" t="str">
        <f t="shared" si="58"/>
        <v>нема рецепту</v>
      </c>
    </row>
    <row r="3761" spans="1:11">
      <c r="A3761" s="4">
        <v>3760</v>
      </c>
      <c r="B3761" s="7">
        <v>45761</v>
      </c>
      <c r="C3761" s="5" t="s">
        <v>2206</v>
      </c>
      <c r="D3761" s="6">
        <v>17</v>
      </c>
      <c r="E3761" s="20">
        <v>427</v>
      </c>
      <c r="F3761" s="6">
        <v>257</v>
      </c>
      <c r="G3761" s="6"/>
      <c r="H3761" s="6">
        <v>4760</v>
      </c>
      <c r="I3761" s="14">
        <f>SUMIF(Чек_позиція!D:D,Продаж!H3761,Чек_позиція!F:F)</f>
        <v>7185.4199999999983</v>
      </c>
      <c r="J3761" t="str">
        <f>VLOOKUP(D3761,Аптека!A:B,2,FALSE)</f>
        <v>Аптека №17</v>
      </c>
      <c r="K3761" t="str">
        <f t="shared" si="58"/>
        <v>нема рецепту</v>
      </c>
    </row>
    <row r="3762" spans="1:11">
      <c r="A3762" s="4">
        <v>3761</v>
      </c>
      <c r="B3762" s="7">
        <v>45661</v>
      </c>
      <c r="C3762" s="5" t="s">
        <v>8</v>
      </c>
      <c r="D3762" s="6">
        <v>44</v>
      </c>
      <c r="E3762" s="20"/>
      <c r="F3762" s="6">
        <v>44</v>
      </c>
      <c r="G3762" s="6"/>
      <c r="H3762" s="6">
        <v>4761</v>
      </c>
      <c r="I3762" s="14">
        <f>SUMIF(Чек_позиція!D:D,Продаж!H3762,Чек_позиція!F:F)</f>
        <v>3334.24</v>
      </c>
      <c r="J3762" t="str">
        <f>VLOOKUP(D3762,Аптека!A:B,2,FALSE)</f>
        <v>Аптека №44</v>
      </c>
      <c r="K3762" t="str">
        <f t="shared" si="58"/>
        <v>нема рецепту</v>
      </c>
    </row>
    <row r="3763" spans="1:11">
      <c r="A3763" s="4">
        <v>3762</v>
      </c>
      <c r="B3763" s="7">
        <v>45837</v>
      </c>
      <c r="C3763" s="5" t="s">
        <v>2206</v>
      </c>
      <c r="D3763" s="6">
        <v>21</v>
      </c>
      <c r="E3763" s="20">
        <v>425</v>
      </c>
      <c r="F3763" s="6">
        <v>261</v>
      </c>
      <c r="G3763" s="6">
        <v>572</v>
      </c>
      <c r="H3763" s="6">
        <v>4762</v>
      </c>
      <c r="I3763" s="14">
        <f>SUMIF(Чек_позиція!D:D,Продаж!H3763,Чек_позиція!F:F)</f>
        <v>10280.68</v>
      </c>
      <c r="J3763" t="str">
        <f>VLOOKUP(D3763,Аптека!A:B,2,FALSE)</f>
        <v>Аптека №21</v>
      </c>
      <c r="K3763" t="str">
        <f t="shared" si="58"/>
        <v>є рецепт</v>
      </c>
    </row>
    <row r="3764" spans="1:11">
      <c r="A3764" s="4">
        <v>3763</v>
      </c>
      <c r="B3764" s="7">
        <v>45774</v>
      </c>
      <c r="C3764" s="5" t="s">
        <v>8</v>
      </c>
      <c r="D3764" s="6">
        <v>17</v>
      </c>
      <c r="E3764" s="20">
        <v>38</v>
      </c>
      <c r="F3764" s="6">
        <v>377</v>
      </c>
      <c r="G3764" s="6">
        <v>1225</v>
      </c>
      <c r="H3764" s="6">
        <v>4763</v>
      </c>
      <c r="I3764" s="14">
        <f>SUMIF(Чек_позиція!D:D,Продаж!H3764,Чек_позиція!F:F)</f>
        <v>3746.8999999999996</v>
      </c>
      <c r="J3764" t="str">
        <f>VLOOKUP(D3764,Аптека!A:B,2,FALSE)</f>
        <v>Аптека №17</v>
      </c>
      <c r="K3764" t="str">
        <f t="shared" si="58"/>
        <v>є рецепт</v>
      </c>
    </row>
    <row r="3765" spans="1:11">
      <c r="A3765" s="4">
        <v>3764</v>
      </c>
      <c r="B3765" s="7">
        <v>45784</v>
      </c>
      <c r="C3765" s="5" t="s">
        <v>8</v>
      </c>
      <c r="D3765" s="6">
        <v>18</v>
      </c>
      <c r="E3765" s="20"/>
      <c r="F3765" s="6">
        <v>198</v>
      </c>
      <c r="G3765" s="6">
        <v>1026</v>
      </c>
      <c r="H3765" s="6">
        <v>4764</v>
      </c>
      <c r="I3765" s="14">
        <f>SUMIF(Чек_позиція!D:D,Продаж!H3765,Чек_позиція!F:F)</f>
        <v>4236.79</v>
      </c>
      <c r="J3765" t="str">
        <f>VLOOKUP(D3765,Аптека!A:B,2,FALSE)</f>
        <v>Аптека №18</v>
      </c>
      <c r="K3765" t="str">
        <f t="shared" si="58"/>
        <v>є рецепт</v>
      </c>
    </row>
    <row r="3766" spans="1:11">
      <c r="A3766" s="4">
        <v>3765</v>
      </c>
      <c r="B3766" s="7">
        <v>45706</v>
      </c>
      <c r="C3766" s="5" t="s">
        <v>8</v>
      </c>
      <c r="D3766" s="6">
        <v>14</v>
      </c>
      <c r="E3766" s="20"/>
      <c r="F3766" s="6">
        <v>134</v>
      </c>
      <c r="G3766" s="6"/>
      <c r="H3766" s="6">
        <v>4765</v>
      </c>
      <c r="I3766" s="14">
        <f>SUMIF(Чек_позиція!D:D,Продаж!H3766,Чек_позиція!F:F)</f>
        <v>6046.88</v>
      </c>
      <c r="J3766" t="str">
        <f>VLOOKUP(D3766,Аптека!A:B,2,FALSE)</f>
        <v>Аптека №14</v>
      </c>
      <c r="K3766" t="str">
        <f t="shared" si="58"/>
        <v>нема рецепту</v>
      </c>
    </row>
    <row r="3767" spans="1:11">
      <c r="A3767" s="4">
        <v>3766</v>
      </c>
      <c r="B3767" s="7">
        <v>45682</v>
      </c>
      <c r="C3767" s="5" t="s">
        <v>2206</v>
      </c>
      <c r="D3767" s="6">
        <v>47</v>
      </c>
      <c r="E3767" s="20">
        <v>496</v>
      </c>
      <c r="F3767" s="6">
        <v>347</v>
      </c>
      <c r="G3767" s="6"/>
      <c r="H3767" s="6">
        <v>4766</v>
      </c>
      <c r="I3767" s="14">
        <f>SUMIF(Чек_позиція!D:D,Продаж!H3767,Чек_позиція!F:F)</f>
        <v>2009.5</v>
      </c>
      <c r="J3767" t="str">
        <f>VLOOKUP(D3767,Аптека!A:B,2,FALSE)</f>
        <v>Аптека №47</v>
      </c>
      <c r="K3767" t="str">
        <f t="shared" si="58"/>
        <v>нема рецепту</v>
      </c>
    </row>
    <row r="3768" spans="1:11">
      <c r="A3768" s="4">
        <v>3767</v>
      </c>
      <c r="B3768" s="7">
        <v>45796</v>
      </c>
      <c r="C3768" s="5" t="s">
        <v>8</v>
      </c>
      <c r="D3768" s="6">
        <v>43</v>
      </c>
      <c r="E3768" s="20">
        <v>87</v>
      </c>
      <c r="F3768" s="6">
        <v>103</v>
      </c>
      <c r="G3768" s="6"/>
      <c r="H3768" s="6">
        <v>4767</v>
      </c>
      <c r="I3768" s="14">
        <f>SUMIF(Чек_позиція!D:D,Продаж!H3768,Чек_позиція!F:F)</f>
        <v>2052.29</v>
      </c>
      <c r="J3768" t="str">
        <f>VLOOKUP(D3768,Аптека!A:B,2,FALSE)</f>
        <v>Аптека №43</v>
      </c>
      <c r="K3768" t="str">
        <f t="shared" si="58"/>
        <v>нема рецепту</v>
      </c>
    </row>
    <row r="3769" spans="1:11">
      <c r="A3769" s="4">
        <v>3768</v>
      </c>
      <c r="B3769" s="7">
        <v>45822</v>
      </c>
      <c r="C3769" s="5" t="s">
        <v>2206</v>
      </c>
      <c r="D3769" s="6">
        <v>28</v>
      </c>
      <c r="E3769" s="20"/>
      <c r="F3769" s="6">
        <v>328</v>
      </c>
      <c r="G3769" s="6"/>
      <c r="H3769" s="6">
        <v>4768</v>
      </c>
      <c r="I3769" s="14">
        <f>SUMIF(Чек_позиція!D:D,Продаж!H3769,Чек_позиція!F:F)</f>
        <v>2970.6800000000003</v>
      </c>
      <c r="J3769" t="str">
        <f>VLOOKUP(D3769,Аптека!A:B,2,FALSE)</f>
        <v>Аптека №28</v>
      </c>
      <c r="K3769" t="str">
        <f t="shared" si="58"/>
        <v>нема рецепту</v>
      </c>
    </row>
    <row r="3770" spans="1:11">
      <c r="A3770" s="4">
        <v>3769</v>
      </c>
      <c r="B3770" s="7">
        <v>45693</v>
      </c>
      <c r="C3770" s="5" t="s">
        <v>2206</v>
      </c>
      <c r="D3770" s="6">
        <v>44</v>
      </c>
      <c r="E3770" s="20">
        <v>388</v>
      </c>
      <c r="F3770" s="6">
        <v>44</v>
      </c>
      <c r="G3770" s="6"/>
      <c r="H3770" s="6">
        <v>4769</v>
      </c>
      <c r="I3770" s="14">
        <f>SUMIF(Чек_позиція!D:D,Продаж!H3770,Чек_позиція!F:F)</f>
        <v>2715.59</v>
      </c>
      <c r="J3770" t="str">
        <f>VLOOKUP(D3770,Аптека!A:B,2,FALSE)</f>
        <v>Аптека №44</v>
      </c>
      <c r="K3770" t="str">
        <f t="shared" si="58"/>
        <v>нема рецепту</v>
      </c>
    </row>
    <row r="3771" spans="1:11">
      <c r="A3771" s="4">
        <v>3770</v>
      </c>
      <c r="B3771" s="7">
        <v>45734</v>
      </c>
      <c r="C3771" s="5" t="s">
        <v>8</v>
      </c>
      <c r="D3771" s="6">
        <v>54</v>
      </c>
      <c r="E3771" s="20"/>
      <c r="F3771" s="6">
        <v>294</v>
      </c>
      <c r="G3771" s="6"/>
      <c r="H3771" s="6">
        <v>4770</v>
      </c>
      <c r="I3771" s="14">
        <f>SUMIF(Чек_позиція!D:D,Продаж!H3771,Чек_позиція!F:F)</f>
        <v>7397.58</v>
      </c>
      <c r="J3771" t="str">
        <f>VLOOKUP(D3771,Аптека!A:B,2,FALSE)</f>
        <v>Аптека №54</v>
      </c>
      <c r="K3771" t="str">
        <f t="shared" si="58"/>
        <v>нема рецепту</v>
      </c>
    </row>
    <row r="3772" spans="1:11">
      <c r="A3772" s="4">
        <v>3771</v>
      </c>
      <c r="B3772" s="7">
        <v>45771</v>
      </c>
      <c r="C3772" s="5" t="s">
        <v>8</v>
      </c>
      <c r="D3772" s="6">
        <v>2</v>
      </c>
      <c r="E3772" s="20">
        <v>332</v>
      </c>
      <c r="F3772" s="6">
        <v>122</v>
      </c>
      <c r="G3772" s="6"/>
      <c r="H3772" s="6">
        <v>4771</v>
      </c>
      <c r="I3772" s="14">
        <f>SUMIF(Чек_позиція!D:D,Продаж!H3772,Чек_позиція!F:F)</f>
        <v>7872.41</v>
      </c>
      <c r="J3772" t="str">
        <f>VLOOKUP(D3772,Аптека!A:B,2,FALSE)</f>
        <v>Аптека №2</v>
      </c>
      <c r="K3772" t="str">
        <f t="shared" si="58"/>
        <v>нема рецепту</v>
      </c>
    </row>
    <row r="3773" spans="1:11">
      <c r="A3773" s="4">
        <v>3772</v>
      </c>
      <c r="B3773" s="7">
        <v>45725</v>
      </c>
      <c r="C3773" s="5" t="s">
        <v>2206</v>
      </c>
      <c r="D3773" s="6">
        <v>53</v>
      </c>
      <c r="E3773" s="20">
        <v>113</v>
      </c>
      <c r="F3773" s="6">
        <v>173</v>
      </c>
      <c r="G3773" s="6"/>
      <c r="H3773" s="6">
        <v>4772</v>
      </c>
      <c r="I3773" s="14">
        <f>SUMIF(Чек_позиція!D:D,Продаж!H3773,Чек_позиція!F:F)</f>
        <v>3597.23</v>
      </c>
      <c r="J3773" t="str">
        <f>VLOOKUP(D3773,Аптека!A:B,2,FALSE)</f>
        <v>Аптека №53</v>
      </c>
      <c r="K3773" t="str">
        <f t="shared" si="58"/>
        <v>нема рецепту</v>
      </c>
    </row>
    <row r="3774" spans="1:11">
      <c r="A3774" s="4">
        <v>3773</v>
      </c>
      <c r="B3774" s="7">
        <v>45772</v>
      </c>
      <c r="C3774" s="5" t="s">
        <v>2206</v>
      </c>
      <c r="D3774" s="6">
        <v>1</v>
      </c>
      <c r="E3774" s="20">
        <v>445</v>
      </c>
      <c r="F3774" s="6">
        <v>301</v>
      </c>
      <c r="G3774" s="6"/>
      <c r="H3774" s="6">
        <v>4773</v>
      </c>
      <c r="I3774" s="14">
        <f>SUMIF(Чек_позиція!D:D,Продаж!H3774,Чек_позиція!F:F)</f>
        <v>6648.05</v>
      </c>
      <c r="J3774" t="str">
        <f>VLOOKUP(D3774,Аптека!A:B,2,FALSE)</f>
        <v>Аптека №1</v>
      </c>
      <c r="K3774" t="str">
        <f t="shared" si="58"/>
        <v>нема рецепту</v>
      </c>
    </row>
    <row r="3775" spans="1:11">
      <c r="A3775" s="4">
        <v>3774</v>
      </c>
      <c r="B3775" s="7">
        <v>45769</v>
      </c>
      <c r="C3775" s="5" t="s">
        <v>8</v>
      </c>
      <c r="D3775" s="6">
        <v>28</v>
      </c>
      <c r="E3775" s="20"/>
      <c r="F3775" s="6">
        <v>208</v>
      </c>
      <c r="G3775" s="6">
        <v>653</v>
      </c>
      <c r="H3775" s="6">
        <v>4774</v>
      </c>
      <c r="I3775" s="14">
        <f>SUMIF(Чек_позиція!D:D,Продаж!H3775,Чек_позиція!F:F)</f>
        <v>7868.54</v>
      </c>
      <c r="J3775" t="str">
        <f>VLOOKUP(D3775,Аптека!A:B,2,FALSE)</f>
        <v>Аптека №28</v>
      </c>
      <c r="K3775" t="str">
        <f t="shared" si="58"/>
        <v>є рецепт</v>
      </c>
    </row>
    <row r="3776" spans="1:11">
      <c r="A3776" s="4">
        <v>3775</v>
      </c>
      <c r="B3776" s="7">
        <v>45689</v>
      </c>
      <c r="C3776" s="5" t="s">
        <v>8</v>
      </c>
      <c r="D3776" s="6">
        <v>37</v>
      </c>
      <c r="E3776" s="20"/>
      <c r="F3776" s="6">
        <v>97</v>
      </c>
      <c r="G3776" s="6"/>
      <c r="H3776" s="6">
        <v>4775</v>
      </c>
      <c r="I3776" s="14">
        <f>SUMIF(Чек_позиція!D:D,Продаж!H3776,Чек_позиція!F:F)</f>
        <v>199.44</v>
      </c>
      <c r="J3776" t="str">
        <f>VLOOKUP(D3776,Аптека!A:B,2,FALSE)</f>
        <v>Аптека №37</v>
      </c>
      <c r="K3776" t="str">
        <f t="shared" si="58"/>
        <v>нема рецепту</v>
      </c>
    </row>
    <row r="3777" spans="1:11">
      <c r="A3777" s="4">
        <v>3776</v>
      </c>
      <c r="B3777" s="7">
        <v>45781</v>
      </c>
      <c r="C3777" s="5" t="s">
        <v>2206</v>
      </c>
      <c r="D3777" s="6">
        <v>37</v>
      </c>
      <c r="E3777" s="20">
        <v>8</v>
      </c>
      <c r="F3777" s="6">
        <v>157</v>
      </c>
      <c r="G3777" s="6"/>
      <c r="H3777" s="6">
        <v>4776</v>
      </c>
      <c r="I3777" s="14">
        <f>SUMIF(Чек_позиція!D:D,Продаж!H3777,Чек_позиція!F:F)</f>
        <v>2632.35</v>
      </c>
      <c r="J3777" t="str">
        <f>VLOOKUP(D3777,Аптека!A:B,2,FALSE)</f>
        <v>Аптека №37</v>
      </c>
      <c r="K3777" t="str">
        <f t="shared" si="58"/>
        <v>нема рецепту</v>
      </c>
    </row>
    <row r="3778" spans="1:11">
      <c r="A3778" s="4">
        <v>3777</v>
      </c>
      <c r="B3778" s="7">
        <v>45792</v>
      </c>
      <c r="C3778" s="5" t="s">
        <v>2206</v>
      </c>
      <c r="D3778" s="6">
        <v>22</v>
      </c>
      <c r="E3778" s="20">
        <v>108</v>
      </c>
      <c r="F3778" s="6">
        <v>202</v>
      </c>
      <c r="G3778" s="6"/>
      <c r="H3778" s="6">
        <v>4777</v>
      </c>
      <c r="I3778" s="14">
        <f>SUMIF(Чек_позиція!D:D,Продаж!H3778,Чек_позиція!F:F)</f>
        <v>7243.4100000000008</v>
      </c>
      <c r="J3778" t="str">
        <f>VLOOKUP(D3778,Аптека!A:B,2,FALSE)</f>
        <v>Аптека №22</v>
      </c>
      <c r="K3778" t="str">
        <f t="shared" si="58"/>
        <v>нема рецепту</v>
      </c>
    </row>
    <row r="3779" spans="1:11">
      <c r="A3779" s="4">
        <v>3778</v>
      </c>
      <c r="B3779" s="7">
        <v>45760</v>
      </c>
      <c r="C3779" s="5" t="s">
        <v>2206</v>
      </c>
      <c r="D3779" s="6">
        <v>50</v>
      </c>
      <c r="E3779" s="20"/>
      <c r="F3779" s="6">
        <v>50</v>
      </c>
      <c r="G3779" s="6">
        <v>605</v>
      </c>
      <c r="H3779" s="6">
        <v>4778</v>
      </c>
      <c r="I3779" s="14">
        <f>SUMIF(Чек_позиція!D:D,Продаж!H3779,Чек_позиція!F:F)</f>
        <v>5523.7000000000007</v>
      </c>
      <c r="J3779" t="str">
        <f>VLOOKUP(D3779,Аптека!A:B,2,FALSE)</f>
        <v>Аптека №50</v>
      </c>
      <c r="K3779" t="str">
        <f t="shared" ref="K3779:K3842" si="59">IF(G3779="", "нема рецепту","є рецепт")</f>
        <v>є рецепт</v>
      </c>
    </row>
    <row r="3780" spans="1:11">
      <c r="A3780" s="4">
        <v>3779</v>
      </c>
      <c r="B3780" s="7">
        <v>45791</v>
      </c>
      <c r="C3780" s="5" t="s">
        <v>2206</v>
      </c>
      <c r="D3780" s="6">
        <v>26</v>
      </c>
      <c r="E3780" s="20">
        <v>117</v>
      </c>
      <c r="F3780" s="6">
        <v>146</v>
      </c>
      <c r="G3780" s="6">
        <v>473</v>
      </c>
      <c r="H3780" s="6">
        <v>4779</v>
      </c>
      <c r="I3780" s="14">
        <f>SUMIF(Чек_позиція!D:D,Продаж!H3780,Чек_позиція!F:F)</f>
        <v>5843.66</v>
      </c>
      <c r="J3780" t="str">
        <f>VLOOKUP(D3780,Аптека!A:B,2,FALSE)</f>
        <v>Аптека №26</v>
      </c>
      <c r="K3780" t="str">
        <f t="shared" si="59"/>
        <v>є рецепт</v>
      </c>
    </row>
    <row r="3781" spans="1:11">
      <c r="A3781" s="4">
        <v>3780</v>
      </c>
      <c r="B3781" s="7">
        <v>45768</v>
      </c>
      <c r="C3781" s="5" t="s">
        <v>8</v>
      </c>
      <c r="D3781" s="6">
        <v>15</v>
      </c>
      <c r="E3781" s="20">
        <v>407</v>
      </c>
      <c r="F3781" s="6">
        <v>15</v>
      </c>
      <c r="G3781" s="6"/>
      <c r="H3781" s="6">
        <v>4780</v>
      </c>
      <c r="I3781" s="14">
        <f>SUMIF(Чек_позиція!D:D,Продаж!H3781,Чек_позиція!F:F)</f>
        <v>461.5</v>
      </c>
      <c r="J3781" t="str">
        <f>VLOOKUP(D3781,Аптека!A:B,2,FALSE)</f>
        <v>Аптека №15</v>
      </c>
      <c r="K3781" t="str">
        <f t="shared" si="59"/>
        <v>нема рецепту</v>
      </c>
    </row>
    <row r="3782" spans="1:11">
      <c r="A3782" s="4">
        <v>3781</v>
      </c>
      <c r="B3782" s="7">
        <v>45697</v>
      </c>
      <c r="C3782" s="5" t="s">
        <v>8</v>
      </c>
      <c r="D3782" s="6">
        <v>8</v>
      </c>
      <c r="E3782" s="20">
        <v>278</v>
      </c>
      <c r="F3782" s="6">
        <v>308</v>
      </c>
      <c r="G3782" s="6">
        <v>405</v>
      </c>
      <c r="H3782" s="6">
        <v>4781</v>
      </c>
      <c r="I3782" s="14">
        <f>SUMIF(Чек_позиція!D:D,Продаж!H3782,Чек_позиція!F:F)</f>
        <v>3959.62</v>
      </c>
      <c r="J3782" t="str">
        <f>VLOOKUP(D3782,Аптека!A:B,2,FALSE)</f>
        <v>Аптека №8</v>
      </c>
      <c r="K3782" t="str">
        <f t="shared" si="59"/>
        <v>є рецепт</v>
      </c>
    </row>
    <row r="3783" spans="1:11">
      <c r="A3783" s="4">
        <v>3782</v>
      </c>
      <c r="B3783" s="7">
        <v>45708</v>
      </c>
      <c r="C3783" s="5" t="s">
        <v>2206</v>
      </c>
      <c r="D3783" s="6">
        <v>10</v>
      </c>
      <c r="E3783" s="20">
        <v>540</v>
      </c>
      <c r="F3783" s="6">
        <v>10</v>
      </c>
      <c r="G3783" s="6">
        <v>399</v>
      </c>
      <c r="H3783" s="6">
        <v>4782</v>
      </c>
      <c r="I3783" s="14">
        <f>SUMIF(Чек_позиція!D:D,Продаж!H3783,Чек_позиція!F:F)</f>
        <v>2714.52</v>
      </c>
      <c r="J3783" t="str">
        <f>VLOOKUP(D3783,Аптека!A:B,2,FALSE)</f>
        <v>Аптека №10</v>
      </c>
      <c r="K3783" t="str">
        <f t="shared" si="59"/>
        <v>є рецепт</v>
      </c>
    </row>
    <row r="3784" spans="1:11">
      <c r="A3784" s="4">
        <v>3783</v>
      </c>
      <c r="B3784" s="7">
        <v>45790</v>
      </c>
      <c r="C3784" s="5" t="s">
        <v>8</v>
      </c>
      <c r="D3784" s="6">
        <v>43</v>
      </c>
      <c r="E3784" s="20">
        <v>182</v>
      </c>
      <c r="F3784" s="6">
        <v>223</v>
      </c>
      <c r="G3784" s="6"/>
      <c r="H3784" s="6">
        <v>4783</v>
      </c>
      <c r="I3784" s="14">
        <f>SUMIF(Чек_позиція!D:D,Продаж!H3784,Чек_позиція!F:F)</f>
        <v>619.15</v>
      </c>
      <c r="J3784" t="str">
        <f>VLOOKUP(D3784,Аптека!A:B,2,FALSE)</f>
        <v>Аптека №43</v>
      </c>
      <c r="K3784" t="str">
        <f t="shared" si="59"/>
        <v>нема рецепту</v>
      </c>
    </row>
    <row r="3785" spans="1:11">
      <c r="A3785" s="4">
        <v>3784</v>
      </c>
      <c r="B3785" s="7">
        <v>45737</v>
      </c>
      <c r="C3785" s="5" t="s">
        <v>8</v>
      </c>
      <c r="D3785" s="6">
        <v>9</v>
      </c>
      <c r="E3785" s="20">
        <v>76</v>
      </c>
      <c r="F3785" s="6">
        <v>129</v>
      </c>
      <c r="G3785" s="6"/>
      <c r="H3785" s="6">
        <v>4784</v>
      </c>
      <c r="I3785" s="14">
        <f>SUMIF(Чек_позиція!D:D,Продаж!H3785,Чек_позиція!F:F)</f>
        <v>2323.35</v>
      </c>
      <c r="J3785" t="str">
        <f>VLOOKUP(D3785,Аптека!A:B,2,FALSE)</f>
        <v>Аптека №9</v>
      </c>
      <c r="K3785" t="str">
        <f t="shared" si="59"/>
        <v>нема рецепту</v>
      </c>
    </row>
    <row r="3786" spans="1:11">
      <c r="A3786" s="4">
        <v>3785</v>
      </c>
      <c r="B3786" s="7">
        <v>45765</v>
      </c>
      <c r="C3786" s="5" t="s">
        <v>8</v>
      </c>
      <c r="D3786" s="6">
        <v>58</v>
      </c>
      <c r="E3786" s="20"/>
      <c r="F3786" s="6">
        <v>358</v>
      </c>
      <c r="G3786" s="6"/>
      <c r="H3786" s="6">
        <v>4785</v>
      </c>
      <c r="I3786" s="14">
        <f>SUMIF(Чек_позиція!D:D,Продаж!H3786,Чек_позиція!F:F)</f>
        <v>4350.5499999999993</v>
      </c>
      <c r="J3786" t="str">
        <f>VLOOKUP(D3786,Аптека!A:B,2,FALSE)</f>
        <v>Аптека №58</v>
      </c>
      <c r="K3786" t="str">
        <f t="shared" si="59"/>
        <v>нема рецепту</v>
      </c>
    </row>
    <row r="3787" spans="1:11">
      <c r="A3787" s="4">
        <v>3786</v>
      </c>
      <c r="B3787" s="7">
        <v>45813</v>
      </c>
      <c r="C3787" s="5" t="s">
        <v>2206</v>
      </c>
      <c r="D3787" s="6">
        <v>23</v>
      </c>
      <c r="E3787" s="20">
        <v>237</v>
      </c>
      <c r="F3787" s="6">
        <v>383</v>
      </c>
      <c r="G3787" s="6"/>
      <c r="H3787" s="6">
        <v>4786</v>
      </c>
      <c r="I3787" s="14">
        <f>SUMIF(Чек_позиція!D:D,Продаж!H3787,Чек_позиція!F:F)</f>
        <v>3919.05</v>
      </c>
      <c r="J3787" t="str">
        <f>VLOOKUP(D3787,Аптека!A:B,2,FALSE)</f>
        <v>Аптека №23</v>
      </c>
      <c r="K3787" t="str">
        <f t="shared" si="59"/>
        <v>нема рецепту</v>
      </c>
    </row>
    <row r="3788" spans="1:11">
      <c r="A3788" s="4">
        <v>3787</v>
      </c>
      <c r="B3788" s="7">
        <v>45676</v>
      </c>
      <c r="C3788" s="5" t="s">
        <v>8</v>
      </c>
      <c r="D3788" s="6">
        <v>16</v>
      </c>
      <c r="E3788" s="20">
        <v>367</v>
      </c>
      <c r="F3788" s="6">
        <v>376</v>
      </c>
      <c r="G3788" s="6"/>
      <c r="H3788" s="6">
        <v>4787</v>
      </c>
      <c r="I3788" s="14">
        <f>SUMIF(Чек_позиція!D:D,Продаж!H3788,Чек_позиція!F:F)</f>
        <v>2786.68</v>
      </c>
      <c r="J3788" t="str">
        <f>VLOOKUP(D3788,Аптека!A:B,2,FALSE)</f>
        <v>Аптека №16</v>
      </c>
      <c r="K3788" t="str">
        <f t="shared" si="59"/>
        <v>нема рецепту</v>
      </c>
    </row>
    <row r="3789" spans="1:11">
      <c r="A3789" s="4">
        <v>3788</v>
      </c>
      <c r="B3789" s="7">
        <v>45829</v>
      </c>
      <c r="C3789" s="5" t="s">
        <v>8</v>
      </c>
      <c r="D3789" s="6">
        <v>13</v>
      </c>
      <c r="E3789" s="20">
        <v>187</v>
      </c>
      <c r="F3789" s="6">
        <v>253</v>
      </c>
      <c r="G3789" s="6"/>
      <c r="H3789" s="6">
        <v>4788</v>
      </c>
      <c r="I3789" s="14">
        <f>SUMIF(Чек_позиція!D:D,Продаж!H3789,Чек_позиція!F:F)</f>
        <v>783.07999999999993</v>
      </c>
      <c r="J3789" t="str">
        <f>VLOOKUP(D3789,Аптека!A:B,2,FALSE)</f>
        <v>Аптека №13</v>
      </c>
      <c r="K3789" t="str">
        <f t="shared" si="59"/>
        <v>нема рецепту</v>
      </c>
    </row>
    <row r="3790" spans="1:11">
      <c r="A3790" s="4">
        <v>3789</v>
      </c>
      <c r="B3790" s="7">
        <v>45749</v>
      </c>
      <c r="C3790" s="5" t="s">
        <v>8</v>
      </c>
      <c r="D3790" s="6">
        <v>14</v>
      </c>
      <c r="E3790" s="20">
        <v>261</v>
      </c>
      <c r="F3790" s="6">
        <v>314</v>
      </c>
      <c r="G3790" s="6"/>
      <c r="H3790" s="6">
        <v>4789</v>
      </c>
      <c r="I3790" s="14">
        <f>SUMIF(Чек_позиція!D:D,Продаж!H3790,Чек_позиція!F:F)</f>
        <v>1343.91</v>
      </c>
      <c r="J3790" t="str">
        <f>VLOOKUP(D3790,Аптека!A:B,2,FALSE)</f>
        <v>Аптека №14</v>
      </c>
      <c r="K3790" t="str">
        <f t="shared" si="59"/>
        <v>нема рецепту</v>
      </c>
    </row>
    <row r="3791" spans="1:11">
      <c r="A3791" s="4">
        <v>3790</v>
      </c>
      <c r="B3791" s="7">
        <v>45705</v>
      </c>
      <c r="C3791" s="5" t="s">
        <v>8</v>
      </c>
      <c r="D3791" s="6">
        <v>3</v>
      </c>
      <c r="E3791" s="20">
        <v>191</v>
      </c>
      <c r="F3791" s="6">
        <v>3</v>
      </c>
      <c r="G3791" s="6"/>
      <c r="H3791" s="6">
        <v>4790</v>
      </c>
      <c r="I3791" s="14">
        <f>SUMIF(Чек_позиція!D:D,Продаж!H3791,Чек_позиція!F:F)</f>
        <v>5312.26</v>
      </c>
      <c r="J3791" t="str">
        <f>VLOOKUP(D3791,Аптека!A:B,2,FALSE)</f>
        <v>Аптека №3</v>
      </c>
      <c r="K3791" t="str">
        <f t="shared" si="59"/>
        <v>нема рецепту</v>
      </c>
    </row>
    <row r="3792" spans="1:11">
      <c r="A3792" s="4">
        <v>3791</v>
      </c>
      <c r="B3792" s="7">
        <v>45806</v>
      </c>
      <c r="C3792" s="5" t="s">
        <v>8</v>
      </c>
      <c r="D3792" s="6">
        <v>33</v>
      </c>
      <c r="E3792" s="20">
        <v>73</v>
      </c>
      <c r="F3792" s="6">
        <v>273</v>
      </c>
      <c r="G3792" s="6">
        <v>320</v>
      </c>
      <c r="H3792" s="6">
        <v>4791</v>
      </c>
      <c r="I3792" s="14">
        <f>SUMIF(Чек_позиція!D:D,Продаж!H3792,Чек_позиція!F:F)</f>
        <v>7321.28</v>
      </c>
      <c r="J3792" t="str">
        <f>VLOOKUP(D3792,Аптека!A:B,2,FALSE)</f>
        <v>Аптека №33</v>
      </c>
      <c r="K3792" t="str">
        <f t="shared" si="59"/>
        <v>є рецепт</v>
      </c>
    </row>
    <row r="3793" spans="1:11">
      <c r="A3793" s="4">
        <v>3792</v>
      </c>
      <c r="B3793" s="7">
        <v>45707</v>
      </c>
      <c r="C3793" s="5" t="s">
        <v>2206</v>
      </c>
      <c r="D3793" s="6">
        <v>58</v>
      </c>
      <c r="E3793" s="20">
        <v>89</v>
      </c>
      <c r="F3793" s="6">
        <v>358</v>
      </c>
      <c r="G3793" s="6">
        <v>1182</v>
      </c>
      <c r="H3793" s="6">
        <v>4792</v>
      </c>
      <c r="I3793" s="14">
        <f>SUMIF(Чек_позиція!D:D,Продаж!H3793,Чек_позиція!F:F)</f>
        <v>3706.85</v>
      </c>
      <c r="J3793" t="str">
        <f>VLOOKUP(D3793,Аптека!A:B,2,FALSE)</f>
        <v>Аптека №58</v>
      </c>
      <c r="K3793" t="str">
        <f t="shared" si="59"/>
        <v>є рецепт</v>
      </c>
    </row>
    <row r="3794" spans="1:11">
      <c r="A3794" s="4">
        <v>3793</v>
      </c>
      <c r="B3794" s="7">
        <v>45687</v>
      </c>
      <c r="C3794" s="5" t="s">
        <v>2206</v>
      </c>
      <c r="D3794" s="6">
        <v>31</v>
      </c>
      <c r="E3794" s="20"/>
      <c r="F3794" s="6">
        <v>331</v>
      </c>
      <c r="G3794" s="6">
        <v>626</v>
      </c>
      <c r="H3794" s="6">
        <v>4793</v>
      </c>
      <c r="I3794" s="14">
        <f>SUMIF(Чек_позиція!D:D,Продаж!H3794,Чек_позиція!F:F)</f>
        <v>6238.1400000000012</v>
      </c>
      <c r="J3794" t="str">
        <f>VLOOKUP(D3794,Аптека!A:B,2,FALSE)</f>
        <v>Аптека №31</v>
      </c>
      <c r="K3794" t="str">
        <f t="shared" si="59"/>
        <v>є рецепт</v>
      </c>
    </row>
    <row r="3795" spans="1:11">
      <c r="A3795" s="4">
        <v>3794</v>
      </c>
      <c r="B3795" s="7">
        <v>45767</v>
      </c>
      <c r="C3795" s="5" t="s">
        <v>2206</v>
      </c>
      <c r="D3795" s="6">
        <v>54</v>
      </c>
      <c r="E3795" s="20"/>
      <c r="F3795" s="6">
        <v>114</v>
      </c>
      <c r="G3795" s="6"/>
      <c r="H3795" s="6">
        <v>4794</v>
      </c>
      <c r="I3795" s="14">
        <f>SUMIF(Чек_позиція!D:D,Продаж!H3795,Чек_позиція!F:F)</f>
        <v>5495.96</v>
      </c>
      <c r="J3795" t="str">
        <f>VLOOKUP(D3795,Аптека!A:B,2,FALSE)</f>
        <v>Аптека №54</v>
      </c>
      <c r="K3795" t="str">
        <f t="shared" si="59"/>
        <v>нема рецепту</v>
      </c>
    </row>
    <row r="3796" spans="1:11">
      <c r="A3796" s="4">
        <v>3795</v>
      </c>
      <c r="B3796" s="7">
        <v>45708</v>
      </c>
      <c r="C3796" s="5" t="s">
        <v>2206</v>
      </c>
      <c r="D3796" s="6">
        <v>17</v>
      </c>
      <c r="E3796" s="20">
        <v>373</v>
      </c>
      <c r="F3796" s="6">
        <v>257</v>
      </c>
      <c r="G3796" s="6">
        <v>108</v>
      </c>
      <c r="H3796" s="6">
        <v>4795</v>
      </c>
      <c r="I3796" s="14">
        <f>SUMIF(Чек_позиція!D:D,Продаж!H3796,Чек_позиція!F:F)</f>
        <v>2272.14</v>
      </c>
      <c r="J3796" t="str">
        <f>VLOOKUP(D3796,Аптека!A:B,2,FALSE)</f>
        <v>Аптека №17</v>
      </c>
      <c r="K3796" t="str">
        <f t="shared" si="59"/>
        <v>є рецепт</v>
      </c>
    </row>
    <row r="3797" spans="1:11">
      <c r="A3797" s="4">
        <v>3796</v>
      </c>
      <c r="B3797" s="7">
        <v>45802</v>
      </c>
      <c r="C3797" s="5" t="s">
        <v>2206</v>
      </c>
      <c r="D3797" s="6">
        <v>57</v>
      </c>
      <c r="E3797" s="20">
        <v>526</v>
      </c>
      <c r="F3797" s="6">
        <v>177</v>
      </c>
      <c r="G3797" s="6">
        <v>951</v>
      </c>
      <c r="H3797" s="6">
        <v>4796</v>
      </c>
      <c r="I3797" s="14">
        <f>SUMIF(Чек_позиція!D:D,Продаж!H3797,Чек_позиція!F:F)</f>
        <v>2761.1</v>
      </c>
      <c r="J3797" t="str">
        <f>VLOOKUP(D3797,Аптека!A:B,2,FALSE)</f>
        <v>Аптека №57</v>
      </c>
      <c r="K3797" t="str">
        <f t="shared" si="59"/>
        <v>є рецепт</v>
      </c>
    </row>
    <row r="3798" spans="1:11">
      <c r="A3798" s="4">
        <v>3797</v>
      </c>
      <c r="B3798" s="7">
        <v>45829</v>
      </c>
      <c r="C3798" s="5" t="s">
        <v>2206</v>
      </c>
      <c r="D3798" s="6">
        <v>60</v>
      </c>
      <c r="E3798" s="20"/>
      <c r="F3798" s="6">
        <v>360</v>
      </c>
      <c r="G3798" s="6"/>
      <c r="H3798" s="6">
        <v>4797</v>
      </c>
      <c r="I3798" s="14">
        <f>SUMIF(Чек_позиція!D:D,Продаж!H3798,Чек_позиція!F:F)</f>
        <v>3900.0299999999997</v>
      </c>
      <c r="J3798" t="str">
        <f>VLOOKUP(D3798,Аптека!A:B,2,FALSE)</f>
        <v>Аптека №60</v>
      </c>
      <c r="K3798" t="str">
        <f t="shared" si="59"/>
        <v>нема рецепту</v>
      </c>
    </row>
    <row r="3799" spans="1:11">
      <c r="A3799" s="4">
        <v>3798</v>
      </c>
      <c r="B3799" s="7">
        <v>45777</v>
      </c>
      <c r="C3799" s="5" t="s">
        <v>2206</v>
      </c>
      <c r="D3799" s="6">
        <v>35</v>
      </c>
      <c r="E3799" s="20">
        <v>374</v>
      </c>
      <c r="F3799" s="6">
        <v>155</v>
      </c>
      <c r="G3799" s="6"/>
      <c r="H3799" s="6">
        <v>4798</v>
      </c>
      <c r="I3799" s="14">
        <f>SUMIF(Чек_позиція!D:D,Продаж!H3799,Чек_позиція!F:F)</f>
        <v>1221.58</v>
      </c>
      <c r="J3799" t="str">
        <f>VLOOKUP(D3799,Аптека!A:B,2,FALSE)</f>
        <v>Аптека №35</v>
      </c>
      <c r="K3799" t="str">
        <f t="shared" si="59"/>
        <v>нема рецепту</v>
      </c>
    </row>
    <row r="3800" spans="1:11">
      <c r="A3800" s="4">
        <v>3799</v>
      </c>
      <c r="B3800" s="7">
        <v>45717</v>
      </c>
      <c r="C3800" s="5" t="s">
        <v>2206</v>
      </c>
      <c r="D3800" s="6">
        <v>7</v>
      </c>
      <c r="E3800" s="20"/>
      <c r="F3800" s="6">
        <v>127</v>
      </c>
      <c r="G3800" s="6">
        <v>608</v>
      </c>
      <c r="H3800" s="6">
        <v>4799</v>
      </c>
      <c r="I3800" s="14">
        <f>SUMIF(Чек_позиція!D:D,Продаж!H3800,Чек_позиція!F:F)</f>
        <v>665.22</v>
      </c>
      <c r="J3800" t="str">
        <f>VLOOKUP(D3800,Аптека!A:B,2,FALSE)</f>
        <v>Аптека №7</v>
      </c>
      <c r="K3800" t="str">
        <f t="shared" si="59"/>
        <v>є рецепт</v>
      </c>
    </row>
    <row r="3801" spans="1:11">
      <c r="A3801" s="4">
        <v>3800</v>
      </c>
      <c r="B3801" s="7">
        <v>45731</v>
      </c>
      <c r="C3801" s="5" t="s">
        <v>2206</v>
      </c>
      <c r="D3801" s="6">
        <v>18</v>
      </c>
      <c r="E3801" s="20">
        <v>484</v>
      </c>
      <c r="F3801" s="6">
        <v>18</v>
      </c>
      <c r="G3801" s="6"/>
      <c r="H3801" s="6">
        <v>4800</v>
      </c>
      <c r="I3801" s="14">
        <f>SUMIF(Чек_позиція!D:D,Продаж!H3801,Чек_позиція!F:F)</f>
        <v>5234.43</v>
      </c>
      <c r="J3801" t="str">
        <f>VLOOKUP(D3801,Аптека!A:B,2,FALSE)</f>
        <v>Аптека №18</v>
      </c>
      <c r="K3801" t="str">
        <f t="shared" si="59"/>
        <v>нема рецепту</v>
      </c>
    </row>
    <row r="3802" spans="1:11">
      <c r="A3802" s="4">
        <v>3801</v>
      </c>
      <c r="B3802" s="7">
        <v>45698</v>
      </c>
      <c r="C3802" s="5" t="s">
        <v>8</v>
      </c>
      <c r="D3802" s="6">
        <v>56</v>
      </c>
      <c r="E3802" s="20">
        <v>365</v>
      </c>
      <c r="F3802" s="6">
        <v>296</v>
      </c>
      <c r="G3802" s="6"/>
      <c r="H3802" s="6">
        <v>4801</v>
      </c>
      <c r="I3802" s="14">
        <f>SUMIF(Чек_позиція!D:D,Продаж!H3802,Чек_позиція!F:F)</f>
        <v>2081.41</v>
      </c>
      <c r="J3802" t="str">
        <f>VLOOKUP(D3802,Аптека!A:B,2,FALSE)</f>
        <v>Аптека №56</v>
      </c>
      <c r="K3802" t="str">
        <f t="shared" si="59"/>
        <v>нема рецепту</v>
      </c>
    </row>
    <row r="3803" spans="1:11">
      <c r="A3803" s="4">
        <v>3802</v>
      </c>
      <c r="B3803" s="7">
        <v>45820</v>
      </c>
      <c r="C3803" s="5" t="s">
        <v>8</v>
      </c>
      <c r="D3803" s="6">
        <v>52</v>
      </c>
      <c r="E3803" s="20">
        <v>454</v>
      </c>
      <c r="F3803" s="6">
        <v>232</v>
      </c>
      <c r="G3803" s="6"/>
      <c r="H3803" s="6">
        <v>4802</v>
      </c>
      <c r="I3803" s="14">
        <f>SUMIF(Чек_позиція!D:D,Продаж!H3803,Чек_позиція!F:F)</f>
        <v>6795.78</v>
      </c>
      <c r="J3803" t="str">
        <f>VLOOKUP(D3803,Аптека!A:B,2,FALSE)</f>
        <v>Аптека №52</v>
      </c>
      <c r="K3803" t="str">
        <f t="shared" si="59"/>
        <v>нема рецепту</v>
      </c>
    </row>
    <row r="3804" spans="1:11">
      <c r="A3804" s="4">
        <v>3803</v>
      </c>
      <c r="B3804" s="7">
        <v>45731</v>
      </c>
      <c r="C3804" s="5" t="s">
        <v>8</v>
      </c>
      <c r="D3804" s="6">
        <v>28</v>
      </c>
      <c r="E3804" s="20"/>
      <c r="F3804" s="6">
        <v>328</v>
      </c>
      <c r="G3804" s="6">
        <v>1057</v>
      </c>
      <c r="H3804" s="6">
        <v>4803</v>
      </c>
      <c r="I3804" s="14">
        <f>SUMIF(Чек_позиція!D:D,Продаж!H3804,Чек_позиція!F:F)</f>
        <v>1523.58</v>
      </c>
      <c r="J3804" t="str">
        <f>VLOOKUP(D3804,Аптека!A:B,2,FALSE)</f>
        <v>Аптека №28</v>
      </c>
      <c r="K3804" t="str">
        <f t="shared" si="59"/>
        <v>є рецепт</v>
      </c>
    </row>
    <row r="3805" spans="1:11">
      <c r="A3805" s="4">
        <v>3804</v>
      </c>
      <c r="B3805" s="7">
        <v>45811</v>
      </c>
      <c r="C3805" s="5" t="s">
        <v>2206</v>
      </c>
      <c r="D3805" s="6">
        <v>56</v>
      </c>
      <c r="E3805" s="20">
        <v>448</v>
      </c>
      <c r="F3805" s="6">
        <v>296</v>
      </c>
      <c r="G3805" s="6"/>
      <c r="H3805" s="6">
        <v>4804</v>
      </c>
      <c r="I3805" s="14">
        <f>SUMIF(Чек_позиція!D:D,Продаж!H3805,Чек_позиція!F:F)</f>
        <v>3987.47</v>
      </c>
      <c r="J3805" t="str">
        <f>VLOOKUP(D3805,Аптека!A:B,2,FALSE)</f>
        <v>Аптека №56</v>
      </c>
      <c r="K3805" t="str">
        <f t="shared" si="59"/>
        <v>нема рецепту</v>
      </c>
    </row>
    <row r="3806" spans="1:11">
      <c r="A3806" s="4">
        <v>3805</v>
      </c>
      <c r="B3806" s="7">
        <v>45834</v>
      </c>
      <c r="C3806" s="5" t="s">
        <v>8</v>
      </c>
      <c r="D3806" s="6">
        <v>16</v>
      </c>
      <c r="E3806" s="20">
        <v>188</v>
      </c>
      <c r="F3806" s="6">
        <v>136</v>
      </c>
      <c r="G3806" s="6"/>
      <c r="H3806" s="6">
        <v>4805</v>
      </c>
      <c r="I3806" s="14">
        <f>SUMIF(Чек_позиція!D:D,Продаж!H3806,Чек_позиція!F:F)</f>
        <v>10051.9</v>
      </c>
      <c r="J3806" t="str">
        <f>VLOOKUP(D3806,Аптека!A:B,2,FALSE)</f>
        <v>Аптека №16</v>
      </c>
      <c r="K3806" t="str">
        <f t="shared" si="59"/>
        <v>нема рецепту</v>
      </c>
    </row>
    <row r="3807" spans="1:11">
      <c r="A3807" s="4">
        <v>3806</v>
      </c>
      <c r="B3807" s="7">
        <v>45679</v>
      </c>
      <c r="C3807" s="5" t="s">
        <v>8</v>
      </c>
      <c r="D3807" s="6">
        <v>39</v>
      </c>
      <c r="E3807" s="20"/>
      <c r="F3807" s="6">
        <v>279</v>
      </c>
      <c r="G3807" s="6"/>
      <c r="H3807" s="6">
        <v>4806</v>
      </c>
      <c r="I3807" s="14">
        <f>SUMIF(Чек_позиція!D:D,Продаж!H3807,Чек_позиція!F:F)</f>
        <v>6185.82</v>
      </c>
      <c r="J3807" t="str">
        <f>VLOOKUP(D3807,Аптека!A:B,2,FALSE)</f>
        <v>Аптека №39</v>
      </c>
      <c r="K3807" t="str">
        <f t="shared" si="59"/>
        <v>нема рецепту</v>
      </c>
    </row>
    <row r="3808" spans="1:11">
      <c r="A3808" s="4">
        <v>3807</v>
      </c>
      <c r="B3808" s="7">
        <v>45671</v>
      </c>
      <c r="C3808" s="5" t="s">
        <v>2206</v>
      </c>
      <c r="D3808" s="6">
        <v>31</v>
      </c>
      <c r="E3808" s="20">
        <v>180</v>
      </c>
      <c r="F3808" s="6">
        <v>31</v>
      </c>
      <c r="G3808" s="6"/>
      <c r="H3808" s="6">
        <v>4807</v>
      </c>
      <c r="I3808" s="14">
        <f>SUMIF(Чек_позиція!D:D,Продаж!H3808,Чек_позиція!F:F)</f>
        <v>2608.02</v>
      </c>
      <c r="J3808" t="str">
        <f>VLOOKUP(D3808,Аптека!A:B,2,FALSE)</f>
        <v>Аптека №31</v>
      </c>
      <c r="K3808" t="str">
        <f t="shared" si="59"/>
        <v>нема рецепту</v>
      </c>
    </row>
    <row r="3809" spans="1:11">
      <c r="A3809" s="4">
        <v>3808</v>
      </c>
      <c r="B3809" s="7">
        <v>45808</v>
      </c>
      <c r="C3809" s="5" t="s">
        <v>8</v>
      </c>
      <c r="D3809" s="6">
        <v>1</v>
      </c>
      <c r="E3809" s="20">
        <v>78</v>
      </c>
      <c r="F3809" s="6">
        <v>61</v>
      </c>
      <c r="G3809" s="6"/>
      <c r="H3809" s="6">
        <v>4808</v>
      </c>
      <c r="I3809" s="14">
        <f>SUMIF(Чек_позиція!D:D,Продаж!H3809,Чек_позиція!F:F)</f>
        <v>5633.98</v>
      </c>
      <c r="J3809" t="str">
        <f>VLOOKUP(D3809,Аптека!A:B,2,FALSE)</f>
        <v>Аптека №1</v>
      </c>
      <c r="K3809" t="str">
        <f t="shared" si="59"/>
        <v>нема рецепту</v>
      </c>
    </row>
    <row r="3810" spans="1:11">
      <c r="A3810" s="4">
        <v>3809</v>
      </c>
      <c r="B3810" s="7">
        <v>45834</v>
      </c>
      <c r="C3810" s="5" t="s">
        <v>2206</v>
      </c>
      <c r="D3810" s="6">
        <v>14</v>
      </c>
      <c r="E3810" s="20"/>
      <c r="F3810" s="6">
        <v>254</v>
      </c>
      <c r="G3810" s="6"/>
      <c r="H3810" s="6">
        <v>4809</v>
      </c>
      <c r="I3810" s="14">
        <f>SUMIF(Чек_позиція!D:D,Продаж!H3810,Чек_позиція!F:F)</f>
        <v>3683.18</v>
      </c>
      <c r="J3810" t="str">
        <f>VLOOKUP(D3810,Аптека!A:B,2,FALSE)</f>
        <v>Аптека №14</v>
      </c>
      <c r="K3810" t="str">
        <f t="shared" si="59"/>
        <v>нема рецепту</v>
      </c>
    </row>
    <row r="3811" spans="1:11">
      <c r="A3811" s="4">
        <v>3810</v>
      </c>
      <c r="B3811" s="7">
        <v>45753</v>
      </c>
      <c r="C3811" s="5" t="s">
        <v>2206</v>
      </c>
      <c r="D3811" s="6">
        <v>43</v>
      </c>
      <c r="E3811" s="20">
        <v>352</v>
      </c>
      <c r="F3811" s="6">
        <v>163</v>
      </c>
      <c r="G3811" s="6">
        <v>892</v>
      </c>
      <c r="H3811" s="6">
        <v>4810</v>
      </c>
      <c r="I3811" s="14">
        <f>SUMIF(Чек_позиція!D:D,Продаж!H3811,Чек_позиція!F:F)</f>
        <v>2480.2000000000003</v>
      </c>
      <c r="J3811" t="str">
        <f>VLOOKUP(D3811,Аптека!A:B,2,FALSE)</f>
        <v>Аптека №43</v>
      </c>
      <c r="K3811" t="str">
        <f t="shared" si="59"/>
        <v>є рецепт</v>
      </c>
    </row>
    <row r="3812" spans="1:11">
      <c r="A3812" s="4">
        <v>3811</v>
      </c>
      <c r="B3812" s="7">
        <v>45779</v>
      </c>
      <c r="C3812" s="5" t="s">
        <v>2206</v>
      </c>
      <c r="D3812" s="6">
        <v>5</v>
      </c>
      <c r="E3812" s="20">
        <v>285</v>
      </c>
      <c r="F3812" s="6">
        <v>125</v>
      </c>
      <c r="G3812" s="6">
        <v>1182</v>
      </c>
      <c r="H3812" s="6">
        <v>4811</v>
      </c>
      <c r="I3812" s="14">
        <f>SUMIF(Чек_позиція!D:D,Продаж!H3812,Чек_позиція!F:F)</f>
        <v>7255.71</v>
      </c>
      <c r="J3812" t="str">
        <f>VLOOKUP(D3812,Аптека!A:B,2,FALSE)</f>
        <v>Аптека №5</v>
      </c>
      <c r="K3812" t="str">
        <f t="shared" si="59"/>
        <v>є рецепт</v>
      </c>
    </row>
    <row r="3813" spans="1:11">
      <c r="A3813" s="4">
        <v>3812</v>
      </c>
      <c r="B3813" s="7">
        <v>45733</v>
      </c>
      <c r="C3813" s="5" t="s">
        <v>8</v>
      </c>
      <c r="D3813" s="6">
        <v>16</v>
      </c>
      <c r="E3813" s="20">
        <v>371</v>
      </c>
      <c r="F3813" s="6">
        <v>76</v>
      </c>
      <c r="G3813" s="6"/>
      <c r="H3813" s="6">
        <v>4812</v>
      </c>
      <c r="I3813" s="14">
        <f>SUMIF(Чек_позиція!D:D,Продаж!H3813,Чек_позиція!F:F)</f>
        <v>5598.36</v>
      </c>
      <c r="J3813" t="str">
        <f>VLOOKUP(D3813,Аптека!A:B,2,FALSE)</f>
        <v>Аптека №16</v>
      </c>
      <c r="K3813" t="str">
        <f t="shared" si="59"/>
        <v>нема рецепту</v>
      </c>
    </row>
    <row r="3814" spans="1:11">
      <c r="A3814" s="4">
        <v>3813</v>
      </c>
      <c r="B3814" s="7">
        <v>45799</v>
      </c>
      <c r="C3814" s="5" t="s">
        <v>2206</v>
      </c>
      <c r="D3814" s="6">
        <v>9</v>
      </c>
      <c r="E3814" s="20">
        <v>518</v>
      </c>
      <c r="F3814" s="6">
        <v>369</v>
      </c>
      <c r="G3814" s="6">
        <v>665</v>
      </c>
      <c r="H3814" s="6">
        <v>4813</v>
      </c>
      <c r="I3814" s="14">
        <f>SUMIF(Чек_позиція!D:D,Продаж!H3814,Чек_позиція!F:F)</f>
        <v>3092.8799999999997</v>
      </c>
      <c r="J3814" t="str">
        <f>VLOOKUP(D3814,Аптека!A:B,2,FALSE)</f>
        <v>Аптека №9</v>
      </c>
      <c r="K3814" t="str">
        <f t="shared" si="59"/>
        <v>є рецепт</v>
      </c>
    </row>
    <row r="3815" spans="1:11">
      <c r="A3815" s="4">
        <v>3814</v>
      </c>
      <c r="B3815" s="7">
        <v>45759</v>
      </c>
      <c r="C3815" s="5" t="s">
        <v>8</v>
      </c>
      <c r="D3815" s="6">
        <v>9</v>
      </c>
      <c r="E3815" s="20"/>
      <c r="F3815" s="6">
        <v>9</v>
      </c>
      <c r="G3815" s="6">
        <v>1090</v>
      </c>
      <c r="H3815" s="6">
        <v>4814</v>
      </c>
      <c r="I3815" s="14">
        <f>SUMIF(Чек_позиція!D:D,Продаж!H3815,Чек_позиція!F:F)</f>
        <v>1694.48</v>
      </c>
      <c r="J3815" t="str">
        <f>VLOOKUP(D3815,Аптека!A:B,2,FALSE)</f>
        <v>Аптека №9</v>
      </c>
      <c r="K3815" t="str">
        <f t="shared" si="59"/>
        <v>є рецепт</v>
      </c>
    </row>
    <row r="3816" spans="1:11">
      <c r="A3816" s="4">
        <v>3815</v>
      </c>
      <c r="B3816" s="7">
        <v>45754</v>
      </c>
      <c r="C3816" s="5" t="s">
        <v>2206</v>
      </c>
      <c r="D3816" s="6">
        <v>30</v>
      </c>
      <c r="E3816" s="20">
        <v>554</v>
      </c>
      <c r="F3816" s="6">
        <v>30</v>
      </c>
      <c r="G3816" s="6"/>
      <c r="H3816" s="6">
        <v>4815</v>
      </c>
      <c r="I3816" s="14">
        <f>SUMIF(Чек_позиція!D:D,Продаж!H3816,Чек_позиція!F:F)</f>
        <v>696.11</v>
      </c>
      <c r="J3816" t="str">
        <f>VLOOKUP(D3816,Аптека!A:B,2,FALSE)</f>
        <v>Аптека №30</v>
      </c>
      <c r="K3816" t="str">
        <f t="shared" si="59"/>
        <v>нема рецепту</v>
      </c>
    </row>
    <row r="3817" spans="1:11">
      <c r="A3817" s="4">
        <v>3816</v>
      </c>
      <c r="B3817" s="7">
        <v>45763</v>
      </c>
      <c r="C3817" s="5" t="s">
        <v>2206</v>
      </c>
      <c r="D3817" s="6">
        <v>29</v>
      </c>
      <c r="E3817" s="20">
        <v>393</v>
      </c>
      <c r="F3817" s="6">
        <v>149</v>
      </c>
      <c r="G3817" s="6"/>
      <c r="H3817" s="6">
        <v>4816</v>
      </c>
      <c r="I3817" s="14">
        <f>SUMIF(Чек_позиція!D:D,Продаж!H3817,Чек_позиція!F:F)</f>
        <v>1534.82</v>
      </c>
      <c r="J3817" t="str">
        <f>VLOOKUP(D3817,Аптека!A:B,2,FALSE)</f>
        <v>Аптека №29</v>
      </c>
      <c r="K3817" t="str">
        <f t="shared" si="59"/>
        <v>нема рецепту</v>
      </c>
    </row>
    <row r="3818" spans="1:11">
      <c r="A3818" s="4">
        <v>3817</v>
      </c>
      <c r="B3818" s="7">
        <v>45816</v>
      </c>
      <c r="C3818" s="5" t="s">
        <v>2206</v>
      </c>
      <c r="D3818" s="6">
        <v>49</v>
      </c>
      <c r="E3818" s="20">
        <v>528</v>
      </c>
      <c r="F3818" s="6">
        <v>169</v>
      </c>
      <c r="G3818" s="6">
        <v>1081</v>
      </c>
      <c r="H3818" s="6">
        <v>4817</v>
      </c>
      <c r="I3818" s="14">
        <f>SUMIF(Чек_позиція!D:D,Продаж!H3818,Чек_позиція!F:F)</f>
        <v>3173.3599999999997</v>
      </c>
      <c r="J3818" t="str">
        <f>VLOOKUP(D3818,Аптека!A:B,2,FALSE)</f>
        <v>Аптека №49</v>
      </c>
      <c r="K3818" t="str">
        <f t="shared" si="59"/>
        <v>є рецепт</v>
      </c>
    </row>
    <row r="3819" spans="1:11">
      <c r="A3819" s="4">
        <v>3818</v>
      </c>
      <c r="B3819" s="7">
        <v>45788</v>
      </c>
      <c r="C3819" s="5" t="s">
        <v>2206</v>
      </c>
      <c r="D3819" s="6">
        <v>50</v>
      </c>
      <c r="E3819" s="20">
        <v>120</v>
      </c>
      <c r="F3819" s="6">
        <v>50</v>
      </c>
      <c r="G3819" s="6">
        <v>173</v>
      </c>
      <c r="H3819" s="6">
        <v>4818</v>
      </c>
      <c r="I3819" s="14">
        <f>SUMIF(Чек_позиція!D:D,Продаж!H3819,Чек_позиція!F:F)</f>
        <v>2302.0099999999998</v>
      </c>
      <c r="J3819" t="str">
        <f>VLOOKUP(D3819,Аптека!A:B,2,FALSE)</f>
        <v>Аптека №50</v>
      </c>
      <c r="K3819" t="str">
        <f t="shared" si="59"/>
        <v>є рецепт</v>
      </c>
    </row>
    <row r="3820" spans="1:11">
      <c r="A3820" s="4">
        <v>3819</v>
      </c>
      <c r="B3820" s="7">
        <v>45680</v>
      </c>
      <c r="C3820" s="5" t="s">
        <v>8</v>
      </c>
      <c r="D3820" s="6">
        <v>6</v>
      </c>
      <c r="E3820" s="20">
        <v>444</v>
      </c>
      <c r="F3820" s="6">
        <v>186</v>
      </c>
      <c r="G3820" s="6"/>
      <c r="H3820" s="6">
        <v>4819</v>
      </c>
      <c r="I3820" s="14">
        <f>SUMIF(Чек_позиція!D:D,Продаж!H3820,Чек_позиція!F:F)</f>
        <v>4634.1499999999996</v>
      </c>
      <c r="J3820" t="str">
        <f>VLOOKUP(D3820,Аптека!A:B,2,FALSE)</f>
        <v>Аптека №6</v>
      </c>
      <c r="K3820" t="str">
        <f t="shared" si="59"/>
        <v>нема рецепту</v>
      </c>
    </row>
    <row r="3821" spans="1:11">
      <c r="A3821" s="4">
        <v>3820</v>
      </c>
      <c r="B3821" s="7">
        <v>45790</v>
      </c>
      <c r="C3821" s="5" t="s">
        <v>8</v>
      </c>
      <c r="D3821" s="6">
        <v>43</v>
      </c>
      <c r="E3821" s="20">
        <v>63</v>
      </c>
      <c r="F3821" s="6">
        <v>223</v>
      </c>
      <c r="G3821" s="6"/>
      <c r="H3821" s="6">
        <v>4820</v>
      </c>
      <c r="I3821" s="14">
        <f>SUMIF(Чек_позиція!D:D,Продаж!H3821,Чек_позиція!F:F)</f>
        <v>2191.69</v>
      </c>
      <c r="J3821" t="str">
        <f>VLOOKUP(D3821,Аптека!A:B,2,FALSE)</f>
        <v>Аптека №43</v>
      </c>
      <c r="K3821" t="str">
        <f t="shared" si="59"/>
        <v>нема рецепту</v>
      </c>
    </row>
    <row r="3822" spans="1:11">
      <c r="A3822" s="4">
        <v>3821</v>
      </c>
      <c r="B3822" s="7">
        <v>45699</v>
      </c>
      <c r="C3822" s="5" t="s">
        <v>2206</v>
      </c>
      <c r="D3822" s="6">
        <v>38</v>
      </c>
      <c r="E3822" s="20">
        <v>423</v>
      </c>
      <c r="F3822" s="6">
        <v>38</v>
      </c>
      <c r="G3822" s="6"/>
      <c r="H3822" s="6">
        <v>4821</v>
      </c>
      <c r="I3822" s="14">
        <f>SUMIF(Чек_позиція!D:D,Продаж!H3822,Чек_позиція!F:F)</f>
        <v>1649.2</v>
      </c>
      <c r="J3822" t="str">
        <f>VLOOKUP(D3822,Аптека!A:B,2,FALSE)</f>
        <v>Аптека №38</v>
      </c>
      <c r="K3822" t="str">
        <f t="shared" si="59"/>
        <v>нема рецепту</v>
      </c>
    </row>
    <row r="3823" spans="1:11">
      <c r="A3823" s="4">
        <v>3822</v>
      </c>
      <c r="B3823" s="7">
        <v>45795</v>
      </c>
      <c r="C3823" s="5" t="s">
        <v>8</v>
      </c>
      <c r="D3823" s="6">
        <v>26</v>
      </c>
      <c r="E3823" s="20">
        <v>565</v>
      </c>
      <c r="F3823" s="6">
        <v>206</v>
      </c>
      <c r="G3823" s="6"/>
      <c r="H3823" s="6">
        <v>4822</v>
      </c>
      <c r="I3823" s="14">
        <f>SUMIF(Чек_позиція!D:D,Продаж!H3823,Чек_позиція!F:F)</f>
        <v>3478.37</v>
      </c>
      <c r="J3823" t="str">
        <f>VLOOKUP(D3823,Аптека!A:B,2,FALSE)</f>
        <v>Аптека №26</v>
      </c>
      <c r="K3823" t="str">
        <f t="shared" si="59"/>
        <v>нема рецепту</v>
      </c>
    </row>
    <row r="3824" spans="1:11">
      <c r="A3824" s="4">
        <v>3823</v>
      </c>
      <c r="B3824" s="7">
        <v>45667</v>
      </c>
      <c r="C3824" s="5" t="s">
        <v>2206</v>
      </c>
      <c r="D3824" s="6">
        <v>34</v>
      </c>
      <c r="E3824" s="20">
        <v>458</v>
      </c>
      <c r="F3824" s="6">
        <v>394</v>
      </c>
      <c r="G3824" s="6"/>
      <c r="H3824" s="6">
        <v>4823</v>
      </c>
      <c r="I3824" s="14">
        <f>SUMIF(Чек_позиція!D:D,Продаж!H3824,Чек_позиція!F:F)</f>
        <v>5384.3</v>
      </c>
      <c r="J3824" t="str">
        <f>VLOOKUP(D3824,Аптека!A:B,2,FALSE)</f>
        <v>Аптека №34</v>
      </c>
      <c r="K3824" t="str">
        <f t="shared" si="59"/>
        <v>нема рецепту</v>
      </c>
    </row>
    <row r="3825" spans="1:11">
      <c r="A3825" s="4">
        <v>3824</v>
      </c>
      <c r="B3825" s="7">
        <v>45717</v>
      </c>
      <c r="C3825" s="5" t="s">
        <v>8</v>
      </c>
      <c r="D3825" s="6">
        <v>51</v>
      </c>
      <c r="E3825" s="20">
        <v>269</v>
      </c>
      <c r="F3825" s="6">
        <v>51</v>
      </c>
      <c r="G3825" s="6"/>
      <c r="H3825" s="6">
        <v>4824</v>
      </c>
      <c r="I3825" s="14">
        <f>SUMIF(Чек_позиція!D:D,Продаж!H3825,Чек_позиція!F:F)</f>
        <v>3958.36</v>
      </c>
      <c r="J3825" t="str">
        <f>VLOOKUP(D3825,Аптека!A:B,2,FALSE)</f>
        <v>Аптека №51</v>
      </c>
      <c r="K3825" t="str">
        <f t="shared" si="59"/>
        <v>нема рецепту</v>
      </c>
    </row>
    <row r="3826" spans="1:11">
      <c r="A3826" s="4">
        <v>3825</v>
      </c>
      <c r="B3826" s="7">
        <v>45720</v>
      </c>
      <c r="C3826" s="5" t="s">
        <v>8</v>
      </c>
      <c r="D3826" s="6">
        <v>37</v>
      </c>
      <c r="E3826" s="20">
        <v>331</v>
      </c>
      <c r="F3826" s="6">
        <v>397</v>
      </c>
      <c r="G3826" s="6"/>
      <c r="H3826" s="6">
        <v>4825</v>
      </c>
      <c r="I3826" s="14">
        <f>SUMIF(Чек_позиція!D:D,Продаж!H3826,Чек_позиція!F:F)</f>
        <v>3140.75</v>
      </c>
      <c r="J3826" t="str">
        <f>VLOOKUP(D3826,Аптека!A:B,2,FALSE)</f>
        <v>Аптека №37</v>
      </c>
      <c r="K3826" t="str">
        <f t="shared" si="59"/>
        <v>нема рецепту</v>
      </c>
    </row>
    <row r="3827" spans="1:11">
      <c r="A3827" s="4">
        <v>3826</v>
      </c>
      <c r="B3827" s="7">
        <v>45826</v>
      </c>
      <c r="C3827" s="5" t="s">
        <v>2206</v>
      </c>
      <c r="D3827" s="6">
        <v>51</v>
      </c>
      <c r="E3827" s="20"/>
      <c r="F3827" s="6">
        <v>231</v>
      </c>
      <c r="G3827" s="6"/>
      <c r="H3827" s="6">
        <v>4826</v>
      </c>
      <c r="I3827" s="14">
        <f>SUMIF(Чек_позиція!D:D,Продаж!H3827,Чек_позиція!F:F)</f>
        <v>3398.1200000000003</v>
      </c>
      <c r="J3827" t="str">
        <f>VLOOKUP(D3827,Аптека!A:B,2,FALSE)</f>
        <v>Аптека №51</v>
      </c>
      <c r="K3827" t="str">
        <f t="shared" si="59"/>
        <v>нема рецепту</v>
      </c>
    </row>
    <row r="3828" spans="1:11">
      <c r="A3828" s="4">
        <v>3827</v>
      </c>
      <c r="B3828" s="7">
        <v>45741</v>
      </c>
      <c r="C3828" s="5" t="s">
        <v>8</v>
      </c>
      <c r="D3828" s="6">
        <v>12</v>
      </c>
      <c r="E3828" s="20">
        <v>80</v>
      </c>
      <c r="F3828" s="6">
        <v>192</v>
      </c>
      <c r="G3828" s="6"/>
      <c r="H3828" s="6">
        <v>4827</v>
      </c>
      <c r="I3828" s="14">
        <f>SUMIF(Чек_позиція!D:D,Продаж!H3828,Чек_позиція!F:F)</f>
        <v>1986.24</v>
      </c>
      <c r="J3828" t="str">
        <f>VLOOKUP(D3828,Аптека!A:B,2,FALSE)</f>
        <v>Аптека №12</v>
      </c>
      <c r="K3828" t="str">
        <f t="shared" si="59"/>
        <v>нема рецепту</v>
      </c>
    </row>
    <row r="3829" spans="1:11">
      <c r="A3829" s="4">
        <v>3828</v>
      </c>
      <c r="B3829" s="7">
        <v>45802</v>
      </c>
      <c r="C3829" s="5" t="s">
        <v>8</v>
      </c>
      <c r="D3829" s="6">
        <v>6</v>
      </c>
      <c r="E3829" s="20">
        <v>223</v>
      </c>
      <c r="F3829" s="6">
        <v>246</v>
      </c>
      <c r="G3829" s="6"/>
      <c r="H3829" s="6">
        <v>4828</v>
      </c>
      <c r="I3829" s="14">
        <f>SUMIF(Чек_позиція!D:D,Продаж!H3829,Чек_позиція!F:F)</f>
        <v>758.59</v>
      </c>
      <c r="J3829" t="str">
        <f>VLOOKUP(D3829,Аптека!A:B,2,FALSE)</f>
        <v>Аптека №6</v>
      </c>
      <c r="K3829" t="str">
        <f t="shared" si="59"/>
        <v>нема рецепту</v>
      </c>
    </row>
    <row r="3830" spans="1:11">
      <c r="A3830" s="4">
        <v>3829</v>
      </c>
      <c r="B3830" s="7">
        <v>45672</v>
      </c>
      <c r="C3830" s="5" t="s">
        <v>2206</v>
      </c>
      <c r="D3830" s="6">
        <v>57</v>
      </c>
      <c r="E3830" s="20"/>
      <c r="F3830" s="6">
        <v>357</v>
      </c>
      <c r="G3830" s="6"/>
      <c r="H3830" s="6">
        <v>4829</v>
      </c>
      <c r="I3830" s="14">
        <f>SUMIF(Чек_позиція!D:D,Продаж!H3830,Чек_позиція!F:F)</f>
        <v>5580.98</v>
      </c>
      <c r="J3830" t="str">
        <f>VLOOKUP(D3830,Аптека!A:B,2,FALSE)</f>
        <v>Аптека №57</v>
      </c>
      <c r="K3830" t="str">
        <f t="shared" si="59"/>
        <v>нема рецепту</v>
      </c>
    </row>
    <row r="3831" spans="1:11">
      <c r="A3831" s="4">
        <v>3830</v>
      </c>
      <c r="B3831" s="7">
        <v>45745</v>
      </c>
      <c r="C3831" s="5" t="s">
        <v>8</v>
      </c>
      <c r="D3831" s="6">
        <v>8</v>
      </c>
      <c r="E3831" s="20">
        <v>513</v>
      </c>
      <c r="F3831" s="6">
        <v>368</v>
      </c>
      <c r="G3831" s="6"/>
      <c r="H3831" s="6">
        <v>4830</v>
      </c>
      <c r="I3831" s="14">
        <f>SUMIF(Чек_позиція!D:D,Продаж!H3831,Чек_позиція!F:F)</f>
        <v>3860.96</v>
      </c>
      <c r="J3831" t="str">
        <f>VLOOKUP(D3831,Аптека!A:B,2,FALSE)</f>
        <v>Аптека №8</v>
      </c>
      <c r="K3831" t="str">
        <f t="shared" si="59"/>
        <v>нема рецепту</v>
      </c>
    </row>
    <row r="3832" spans="1:11">
      <c r="A3832" s="4">
        <v>3831</v>
      </c>
      <c r="B3832" s="7">
        <v>45733</v>
      </c>
      <c r="C3832" s="5" t="s">
        <v>8</v>
      </c>
      <c r="D3832" s="6">
        <v>60</v>
      </c>
      <c r="E3832" s="20">
        <v>184</v>
      </c>
      <c r="F3832" s="6">
        <v>300</v>
      </c>
      <c r="G3832" s="6"/>
      <c r="H3832" s="6">
        <v>4831</v>
      </c>
      <c r="I3832" s="14">
        <f>SUMIF(Чек_позиція!D:D,Продаж!H3832,Чек_позиція!F:F)</f>
        <v>7794.9000000000005</v>
      </c>
      <c r="J3832" t="str">
        <f>VLOOKUP(D3832,Аптека!A:B,2,FALSE)</f>
        <v>Аптека №60</v>
      </c>
      <c r="K3832" t="str">
        <f t="shared" si="59"/>
        <v>нема рецепту</v>
      </c>
    </row>
    <row r="3833" spans="1:11">
      <c r="A3833" s="4">
        <v>3832</v>
      </c>
      <c r="B3833" s="7">
        <v>45773</v>
      </c>
      <c r="C3833" s="5" t="s">
        <v>2206</v>
      </c>
      <c r="D3833" s="6">
        <v>56</v>
      </c>
      <c r="E3833" s="20">
        <v>397</v>
      </c>
      <c r="F3833" s="6">
        <v>296</v>
      </c>
      <c r="G3833" s="6">
        <v>601</v>
      </c>
      <c r="H3833" s="6">
        <v>4832</v>
      </c>
      <c r="I3833" s="14">
        <f>SUMIF(Чек_позиція!D:D,Продаж!H3833,Чек_позиція!F:F)</f>
        <v>2915.8599999999997</v>
      </c>
      <c r="J3833" t="str">
        <f>VLOOKUP(D3833,Аптека!A:B,2,FALSE)</f>
        <v>Аптека №56</v>
      </c>
      <c r="K3833" t="str">
        <f t="shared" si="59"/>
        <v>є рецепт</v>
      </c>
    </row>
    <row r="3834" spans="1:11">
      <c r="A3834" s="4">
        <v>3833</v>
      </c>
      <c r="B3834" s="7">
        <v>45818</v>
      </c>
      <c r="C3834" s="5" t="s">
        <v>2206</v>
      </c>
      <c r="D3834" s="6">
        <v>29</v>
      </c>
      <c r="E3834" s="20">
        <v>20</v>
      </c>
      <c r="F3834" s="6">
        <v>209</v>
      </c>
      <c r="G3834" s="6"/>
      <c r="H3834" s="6">
        <v>4833</v>
      </c>
      <c r="I3834" s="14">
        <f>SUMIF(Чек_позиція!D:D,Продаж!H3834,Чек_позиція!F:F)</f>
        <v>5405.03</v>
      </c>
      <c r="J3834" t="str">
        <f>VLOOKUP(D3834,Аптека!A:B,2,FALSE)</f>
        <v>Аптека №29</v>
      </c>
      <c r="K3834" t="str">
        <f t="shared" si="59"/>
        <v>нема рецепту</v>
      </c>
    </row>
    <row r="3835" spans="1:11">
      <c r="A3835" s="4">
        <v>3834</v>
      </c>
      <c r="B3835" s="7">
        <v>45737</v>
      </c>
      <c r="C3835" s="5" t="s">
        <v>2206</v>
      </c>
      <c r="D3835" s="6">
        <v>39</v>
      </c>
      <c r="E3835" s="20">
        <v>193</v>
      </c>
      <c r="F3835" s="6">
        <v>399</v>
      </c>
      <c r="G3835" s="6"/>
      <c r="H3835" s="6">
        <v>4834</v>
      </c>
      <c r="I3835" s="14">
        <f>SUMIF(Чек_позиція!D:D,Продаж!H3835,Чек_позиція!F:F)</f>
        <v>5200.4599999999991</v>
      </c>
      <c r="J3835" t="str">
        <f>VLOOKUP(D3835,Аптека!A:B,2,FALSE)</f>
        <v>Аптека №39</v>
      </c>
      <c r="K3835" t="str">
        <f t="shared" si="59"/>
        <v>нема рецепту</v>
      </c>
    </row>
    <row r="3836" spans="1:11">
      <c r="A3836" s="4">
        <v>3835</v>
      </c>
      <c r="B3836" s="7">
        <v>45804</v>
      </c>
      <c r="C3836" s="5" t="s">
        <v>2206</v>
      </c>
      <c r="D3836" s="6">
        <v>20</v>
      </c>
      <c r="E3836" s="20">
        <v>453</v>
      </c>
      <c r="F3836" s="6">
        <v>200</v>
      </c>
      <c r="G3836" s="6"/>
      <c r="H3836" s="6">
        <v>4835</v>
      </c>
      <c r="I3836" s="14">
        <f>SUMIF(Чек_позиція!D:D,Продаж!H3836,Чек_позиція!F:F)</f>
        <v>3894.38</v>
      </c>
      <c r="J3836" t="str">
        <f>VLOOKUP(D3836,Аптека!A:B,2,FALSE)</f>
        <v>Аптека №20</v>
      </c>
      <c r="K3836" t="str">
        <f t="shared" si="59"/>
        <v>нема рецепту</v>
      </c>
    </row>
    <row r="3837" spans="1:11">
      <c r="A3837" s="4">
        <v>3836</v>
      </c>
      <c r="B3837" s="7">
        <v>45797</v>
      </c>
      <c r="C3837" s="5" t="s">
        <v>8</v>
      </c>
      <c r="D3837" s="6">
        <v>48</v>
      </c>
      <c r="E3837" s="20">
        <v>144</v>
      </c>
      <c r="F3837" s="6">
        <v>228</v>
      </c>
      <c r="G3837" s="6">
        <v>1238</v>
      </c>
      <c r="H3837" s="6">
        <v>4836</v>
      </c>
      <c r="I3837" s="14">
        <f>SUMIF(Чек_позиція!D:D,Продаж!H3837,Чек_позиція!F:F)</f>
        <v>2685.9</v>
      </c>
      <c r="J3837" t="str">
        <f>VLOOKUP(D3837,Аптека!A:B,2,FALSE)</f>
        <v>Аптека №48</v>
      </c>
      <c r="K3837" t="str">
        <f t="shared" si="59"/>
        <v>є рецепт</v>
      </c>
    </row>
    <row r="3838" spans="1:11">
      <c r="A3838" s="4">
        <v>3837</v>
      </c>
      <c r="B3838" s="7">
        <v>45736</v>
      </c>
      <c r="C3838" s="5" t="s">
        <v>2206</v>
      </c>
      <c r="D3838" s="6">
        <v>35</v>
      </c>
      <c r="E3838" s="20">
        <v>310</v>
      </c>
      <c r="F3838" s="6">
        <v>215</v>
      </c>
      <c r="G3838" s="6"/>
      <c r="H3838" s="6">
        <v>4837</v>
      </c>
      <c r="I3838" s="14">
        <f>SUMIF(Чек_позиція!D:D,Продаж!H3838,Чек_позиція!F:F)</f>
        <v>2075.77</v>
      </c>
      <c r="J3838" t="str">
        <f>VLOOKUP(D3838,Аптека!A:B,2,FALSE)</f>
        <v>Аптека №35</v>
      </c>
      <c r="K3838" t="str">
        <f t="shared" si="59"/>
        <v>нема рецепту</v>
      </c>
    </row>
    <row r="3839" spans="1:11">
      <c r="A3839" s="4">
        <v>3838</v>
      </c>
      <c r="B3839" s="7">
        <v>45785</v>
      </c>
      <c r="C3839" s="5" t="s">
        <v>2206</v>
      </c>
      <c r="D3839" s="6">
        <v>14</v>
      </c>
      <c r="E3839" s="20"/>
      <c r="F3839" s="6">
        <v>14</v>
      </c>
      <c r="G3839" s="6"/>
      <c r="H3839" s="6">
        <v>4838</v>
      </c>
      <c r="I3839" s="14">
        <f>SUMIF(Чек_позиція!D:D,Продаж!H3839,Чек_позиція!F:F)</f>
        <v>6378.71</v>
      </c>
      <c r="J3839" t="str">
        <f>VLOOKUP(D3839,Аптека!A:B,2,FALSE)</f>
        <v>Аптека №14</v>
      </c>
      <c r="K3839" t="str">
        <f t="shared" si="59"/>
        <v>нема рецепту</v>
      </c>
    </row>
    <row r="3840" spans="1:11">
      <c r="A3840" s="4">
        <v>3839</v>
      </c>
      <c r="B3840" s="7">
        <v>45703</v>
      </c>
      <c r="C3840" s="5" t="s">
        <v>8</v>
      </c>
      <c r="D3840" s="6">
        <v>13</v>
      </c>
      <c r="E3840" s="20"/>
      <c r="F3840" s="6">
        <v>133</v>
      </c>
      <c r="G3840" s="6"/>
      <c r="H3840" s="6">
        <v>4839</v>
      </c>
      <c r="I3840" s="14">
        <f>SUMIF(Чек_позиція!D:D,Продаж!H3840,Чек_позиція!F:F)</f>
        <v>2728.33</v>
      </c>
      <c r="J3840" t="str">
        <f>VLOOKUP(D3840,Аптека!A:B,2,FALSE)</f>
        <v>Аптека №13</v>
      </c>
      <c r="K3840" t="str">
        <f t="shared" si="59"/>
        <v>нема рецепту</v>
      </c>
    </row>
    <row r="3841" spans="1:11">
      <c r="A3841" s="4">
        <v>3840</v>
      </c>
      <c r="B3841" s="7">
        <v>45667</v>
      </c>
      <c r="C3841" s="5" t="s">
        <v>2206</v>
      </c>
      <c r="D3841" s="6">
        <v>42</v>
      </c>
      <c r="E3841" s="20">
        <v>406</v>
      </c>
      <c r="F3841" s="6">
        <v>42</v>
      </c>
      <c r="G3841" s="6"/>
      <c r="H3841" s="6">
        <v>4840</v>
      </c>
      <c r="I3841" s="14">
        <f>SUMIF(Чек_позиція!D:D,Продаж!H3841,Чек_позиція!F:F)</f>
        <v>7540.84</v>
      </c>
      <c r="J3841" t="str">
        <f>VLOOKUP(D3841,Аптека!A:B,2,FALSE)</f>
        <v>Аптека №42</v>
      </c>
      <c r="K3841" t="str">
        <f t="shared" si="59"/>
        <v>нема рецепту</v>
      </c>
    </row>
    <row r="3842" spans="1:11">
      <c r="A3842" s="4">
        <v>3841</v>
      </c>
      <c r="B3842" s="7">
        <v>45752</v>
      </c>
      <c r="C3842" s="5" t="s">
        <v>2206</v>
      </c>
      <c r="D3842" s="6">
        <v>2</v>
      </c>
      <c r="E3842" s="20">
        <v>3</v>
      </c>
      <c r="F3842" s="6">
        <v>242</v>
      </c>
      <c r="G3842" s="6">
        <v>652</v>
      </c>
      <c r="H3842" s="6">
        <v>4841</v>
      </c>
      <c r="I3842" s="14">
        <f>SUMIF(Чек_позиція!D:D,Продаж!H3842,Чек_позиція!F:F)</f>
        <v>2281.31</v>
      </c>
      <c r="J3842" t="str">
        <f>VLOOKUP(D3842,Аптека!A:B,2,FALSE)</f>
        <v>Аптека №2</v>
      </c>
      <c r="K3842" t="str">
        <f t="shared" si="59"/>
        <v>є рецепт</v>
      </c>
    </row>
    <row r="3843" spans="1:11">
      <c r="A3843" s="4">
        <v>3842</v>
      </c>
      <c r="B3843" s="7">
        <v>45718</v>
      </c>
      <c r="C3843" s="5" t="s">
        <v>8</v>
      </c>
      <c r="D3843" s="6">
        <v>40</v>
      </c>
      <c r="E3843" s="20">
        <v>404</v>
      </c>
      <c r="F3843" s="6">
        <v>160</v>
      </c>
      <c r="G3843" s="6"/>
      <c r="H3843" s="6">
        <v>4842</v>
      </c>
      <c r="I3843" s="14">
        <f>SUMIF(Чек_позиція!D:D,Продаж!H3843,Чек_позиція!F:F)</f>
        <v>2942.44</v>
      </c>
      <c r="J3843" t="str">
        <f>VLOOKUP(D3843,Аптека!A:B,2,FALSE)</f>
        <v>Аптека №40</v>
      </c>
      <c r="K3843" t="str">
        <f t="shared" ref="K3843:K3906" si="60">IF(G3843="", "нема рецепту","є рецепт")</f>
        <v>нема рецепту</v>
      </c>
    </row>
    <row r="3844" spans="1:11">
      <c r="A3844" s="4">
        <v>3843</v>
      </c>
      <c r="B3844" s="7">
        <v>45830</v>
      </c>
      <c r="C3844" s="5" t="s">
        <v>2206</v>
      </c>
      <c r="D3844" s="6">
        <v>20</v>
      </c>
      <c r="E3844" s="20"/>
      <c r="F3844" s="6">
        <v>80</v>
      </c>
      <c r="G3844" s="6"/>
      <c r="H3844" s="6">
        <v>4843</v>
      </c>
      <c r="I3844" s="14">
        <f>SUMIF(Чек_позиція!D:D,Продаж!H3844,Чек_позиція!F:F)</f>
        <v>6352.82</v>
      </c>
      <c r="J3844" t="str">
        <f>VLOOKUP(D3844,Аптека!A:B,2,FALSE)</f>
        <v>Аптека №20</v>
      </c>
      <c r="K3844" t="str">
        <f t="shared" si="60"/>
        <v>нема рецепту</v>
      </c>
    </row>
    <row r="3845" spans="1:11">
      <c r="A3845" s="4">
        <v>3844</v>
      </c>
      <c r="B3845" s="7">
        <v>45782</v>
      </c>
      <c r="C3845" s="5" t="s">
        <v>8</v>
      </c>
      <c r="D3845" s="6">
        <v>48</v>
      </c>
      <c r="E3845" s="20"/>
      <c r="F3845" s="6">
        <v>108</v>
      </c>
      <c r="G3845" s="6"/>
      <c r="H3845" s="6">
        <v>4844</v>
      </c>
      <c r="I3845" s="14">
        <f>SUMIF(Чек_позиція!D:D,Продаж!H3845,Чек_позиція!F:F)</f>
        <v>3114.52</v>
      </c>
      <c r="J3845" t="str">
        <f>VLOOKUP(D3845,Аптека!A:B,2,FALSE)</f>
        <v>Аптека №48</v>
      </c>
      <c r="K3845" t="str">
        <f t="shared" si="60"/>
        <v>нема рецепту</v>
      </c>
    </row>
    <row r="3846" spans="1:11">
      <c r="A3846" s="4">
        <v>3845</v>
      </c>
      <c r="B3846" s="7">
        <v>45802</v>
      </c>
      <c r="C3846" s="5" t="s">
        <v>2206</v>
      </c>
      <c r="D3846" s="6">
        <v>51</v>
      </c>
      <c r="E3846" s="20">
        <v>372</v>
      </c>
      <c r="F3846" s="6">
        <v>51</v>
      </c>
      <c r="G3846" s="6">
        <v>687</v>
      </c>
      <c r="H3846" s="6">
        <v>4845</v>
      </c>
      <c r="I3846" s="14">
        <f>SUMIF(Чек_позиція!D:D,Продаж!H3846,Чек_позиція!F:F)</f>
        <v>824.04</v>
      </c>
      <c r="J3846" t="str">
        <f>VLOOKUP(D3846,Аптека!A:B,2,FALSE)</f>
        <v>Аптека №51</v>
      </c>
      <c r="K3846" t="str">
        <f t="shared" si="60"/>
        <v>є рецепт</v>
      </c>
    </row>
    <row r="3847" spans="1:11">
      <c r="A3847" s="4">
        <v>3846</v>
      </c>
      <c r="B3847" s="7">
        <v>45748</v>
      </c>
      <c r="C3847" s="5" t="s">
        <v>8</v>
      </c>
      <c r="D3847" s="6">
        <v>46</v>
      </c>
      <c r="E3847" s="20">
        <v>21</v>
      </c>
      <c r="F3847" s="6">
        <v>226</v>
      </c>
      <c r="G3847" s="6">
        <v>1111</v>
      </c>
      <c r="H3847" s="6">
        <v>4846</v>
      </c>
      <c r="I3847" s="14">
        <f>SUMIF(Чек_позиція!D:D,Продаж!H3847,Чек_позиція!F:F)</f>
        <v>8127.369999999999</v>
      </c>
      <c r="J3847" t="str">
        <f>VLOOKUP(D3847,Аптека!A:B,2,FALSE)</f>
        <v>Аптека №46</v>
      </c>
      <c r="K3847" t="str">
        <f t="shared" si="60"/>
        <v>є рецепт</v>
      </c>
    </row>
    <row r="3848" spans="1:11">
      <c r="A3848" s="4">
        <v>3847</v>
      </c>
      <c r="B3848" s="7">
        <v>45733</v>
      </c>
      <c r="C3848" s="5" t="s">
        <v>8</v>
      </c>
      <c r="D3848" s="6">
        <v>5</v>
      </c>
      <c r="E3848" s="20">
        <v>457</v>
      </c>
      <c r="F3848" s="6">
        <v>245</v>
      </c>
      <c r="G3848" s="6"/>
      <c r="H3848" s="6">
        <v>4847</v>
      </c>
      <c r="I3848" s="14">
        <f>SUMIF(Чек_позиція!D:D,Продаж!H3848,Чек_позиція!F:F)</f>
        <v>7488</v>
      </c>
      <c r="J3848" t="str">
        <f>VLOOKUP(D3848,Аптека!A:B,2,FALSE)</f>
        <v>Аптека №5</v>
      </c>
      <c r="K3848" t="str">
        <f t="shared" si="60"/>
        <v>нема рецепту</v>
      </c>
    </row>
    <row r="3849" spans="1:11">
      <c r="A3849" s="4">
        <v>3848</v>
      </c>
      <c r="B3849" s="7">
        <v>45803</v>
      </c>
      <c r="C3849" s="5" t="s">
        <v>2206</v>
      </c>
      <c r="D3849" s="6">
        <v>26</v>
      </c>
      <c r="E3849" s="20">
        <v>522</v>
      </c>
      <c r="F3849" s="6">
        <v>386</v>
      </c>
      <c r="G3849" s="6">
        <v>1051</v>
      </c>
      <c r="H3849" s="6">
        <v>4848</v>
      </c>
      <c r="I3849" s="14">
        <f>SUMIF(Чек_позиція!D:D,Продаж!H3849,Чек_позиція!F:F)</f>
        <v>731.99</v>
      </c>
      <c r="J3849" t="str">
        <f>VLOOKUP(D3849,Аптека!A:B,2,FALSE)</f>
        <v>Аптека №26</v>
      </c>
      <c r="K3849" t="str">
        <f t="shared" si="60"/>
        <v>є рецепт</v>
      </c>
    </row>
    <row r="3850" spans="1:11">
      <c r="A3850" s="4">
        <v>3849</v>
      </c>
      <c r="B3850" s="7">
        <v>45690</v>
      </c>
      <c r="C3850" s="5" t="s">
        <v>2206</v>
      </c>
      <c r="D3850" s="6">
        <v>7</v>
      </c>
      <c r="E3850" s="20">
        <v>40</v>
      </c>
      <c r="F3850" s="6">
        <v>7</v>
      </c>
      <c r="G3850" s="6"/>
      <c r="H3850" s="6">
        <v>4849</v>
      </c>
      <c r="I3850" s="14">
        <f>SUMIF(Чек_позиція!D:D,Продаж!H3850,Чек_позиція!F:F)</f>
        <v>6109.7699999999995</v>
      </c>
      <c r="J3850" t="str">
        <f>VLOOKUP(D3850,Аптека!A:B,2,FALSE)</f>
        <v>Аптека №7</v>
      </c>
      <c r="K3850" t="str">
        <f t="shared" si="60"/>
        <v>нема рецепту</v>
      </c>
    </row>
    <row r="3851" spans="1:11">
      <c r="A3851" s="4">
        <v>3850</v>
      </c>
      <c r="B3851" s="7">
        <v>45789</v>
      </c>
      <c r="C3851" s="5" t="s">
        <v>2206</v>
      </c>
      <c r="D3851" s="6">
        <v>33</v>
      </c>
      <c r="E3851" s="20">
        <v>351</v>
      </c>
      <c r="F3851" s="6">
        <v>93</v>
      </c>
      <c r="G3851" s="6"/>
      <c r="H3851" s="6">
        <v>4850</v>
      </c>
      <c r="I3851" s="14">
        <f>SUMIF(Чек_позиція!D:D,Продаж!H3851,Чек_позиція!F:F)</f>
        <v>1154.06</v>
      </c>
      <c r="J3851" t="str">
        <f>VLOOKUP(D3851,Аптека!A:B,2,FALSE)</f>
        <v>Аптека №33</v>
      </c>
      <c r="K3851" t="str">
        <f t="shared" si="60"/>
        <v>нема рецепту</v>
      </c>
    </row>
    <row r="3852" spans="1:11">
      <c r="A3852" s="4">
        <v>3851</v>
      </c>
      <c r="B3852" s="7">
        <v>45811</v>
      </c>
      <c r="C3852" s="5" t="s">
        <v>8</v>
      </c>
      <c r="D3852" s="6">
        <v>58</v>
      </c>
      <c r="E3852" s="20">
        <v>427</v>
      </c>
      <c r="F3852" s="6">
        <v>238</v>
      </c>
      <c r="G3852" s="6"/>
      <c r="H3852" s="6">
        <v>4851</v>
      </c>
      <c r="I3852" s="14">
        <f>SUMIF(Чек_позиція!D:D,Продаж!H3852,Чек_позиція!F:F)</f>
        <v>2776.7999999999997</v>
      </c>
      <c r="J3852" t="str">
        <f>VLOOKUP(D3852,Аптека!A:B,2,FALSE)</f>
        <v>Аптека №58</v>
      </c>
      <c r="K3852" t="str">
        <f t="shared" si="60"/>
        <v>нема рецепту</v>
      </c>
    </row>
    <row r="3853" spans="1:11">
      <c r="A3853" s="4">
        <v>3852</v>
      </c>
      <c r="B3853" s="7">
        <v>45761</v>
      </c>
      <c r="C3853" s="5" t="s">
        <v>2206</v>
      </c>
      <c r="D3853" s="6">
        <v>20</v>
      </c>
      <c r="E3853" s="20">
        <v>276</v>
      </c>
      <c r="F3853" s="6">
        <v>140</v>
      </c>
      <c r="G3853" s="6">
        <v>699</v>
      </c>
      <c r="H3853" s="6">
        <v>4852</v>
      </c>
      <c r="I3853" s="14">
        <f>SUMIF(Чек_позиція!D:D,Продаж!H3853,Чек_позиція!F:F)</f>
        <v>3081.04</v>
      </c>
      <c r="J3853" t="str">
        <f>VLOOKUP(D3853,Аптека!A:B,2,FALSE)</f>
        <v>Аптека №20</v>
      </c>
      <c r="K3853" t="str">
        <f t="shared" si="60"/>
        <v>є рецепт</v>
      </c>
    </row>
    <row r="3854" spans="1:11">
      <c r="A3854" s="4">
        <v>3853</v>
      </c>
      <c r="B3854" s="7">
        <v>45717</v>
      </c>
      <c r="C3854" s="5" t="s">
        <v>2206</v>
      </c>
      <c r="D3854" s="6">
        <v>26</v>
      </c>
      <c r="E3854" s="20">
        <v>378</v>
      </c>
      <c r="F3854" s="6">
        <v>206</v>
      </c>
      <c r="G3854" s="6">
        <v>1294</v>
      </c>
      <c r="H3854" s="6">
        <v>4853</v>
      </c>
      <c r="I3854" s="14">
        <f>SUMIF(Чек_позиція!D:D,Продаж!H3854,Чек_позиція!F:F)</f>
        <v>2801.82</v>
      </c>
      <c r="J3854" t="str">
        <f>VLOOKUP(D3854,Аптека!A:B,2,FALSE)</f>
        <v>Аптека №26</v>
      </c>
      <c r="K3854" t="str">
        <f t="shared" si="60"/>
        <v>є рецепт</v>
      </c>
    </row>
    <row r="3855" spans="1:11">
      <c r="A3855" s="4">
        <v>3854</v>
      </c>
      <c r="B3855" s="7">
        <v>45754</v>
      </c>
      <c r="C3855" s="5" t="s">
        <v>8</v>
      </c>
      <c r="D3855" s="6">
        <v>31</v>
      </c>
      <c r="E3855" s="20">
        <v>347</v>
      </c>
      <c r="F3855" s="6">
        <v>211</v>
      </c>
      <c r="G3855" s="6">
        <v>371</v>
      </c>
      <c r="H3855" s="6">
        <v>4854</v>
      </c>
      <c r="I3855" s="14">
        <f>SUMIF(Чек_позиція!D:D,Продаж!H3855,Чек_позиція!F:F)</f>
        <v>4236.2199999999993</v>
      </c>
      <c r="J3855" t="str">
        <f>VLOOKUP(D3855,Аптека!A:B,2,FALSE)</f>
        <v>Аптека №31</v>
      </c>
      <c r="K3855" t="str">
        <f t="shared" si="60"/>
        <v>є рецепт</v>
      </c>
    </row>
    <row r="3856" spans="1:11">
      <c r="A3856" s="4">
        <v>3855</v>
      </c>
      <c r="B3856" s="7">
        <v>45809</v>
      </c>
      <c r="C3856" s="5" t="s">
        <v>8</v>
      </c>
      <c r="D3856" s="6">
        <v>7</v>
      </c>
      <c r="E3856" s="20"/>
      <c r="F3856" s="6">
        <v>367</v>
      </c>
      <c r="G3856" s="6"/>
      <c r="H3856" s="6">
        <v>4855</v>
      </c>
      <c r="I3856" s="14">
        <f>SUMIF(Чек_позиція!D:D,Продаж!H3856,Чек_позиція!F:F)</f>
        <v>1963.44</v>
      </c>
      <c r="J3856" t="str">
        <f>VLOOKUP(D3856,Аптека!A:B,2,FALSE)</f>
        <v>Аптека №7</v>
      </c>
      <c r="K3856" t="str">
        <f t="shared" si="60"/>
        <v>нема рецепту</v>
      </c>
    </row>
    <row r="3857" spans="1:11">
      <c r="A3857" s="4">
        <v>3856</v>
      </c>
      <c r="B3857" s="7">
        <v>45777</v>
      </c>
      <c r="C3857" s="5" t="s">
        <v>2206</v>
      </c>
      <c r="D3857" s="6">
        <v>25</v>
      </c>
      <c r="E3857" s="20"/>
      <c r="F3857" s="6">
        <v>25</v>
      </c>
      <c r="G3857" s="6">
        <v>299</v>
      </c>
      <c r="H3857" s="6">
        <v>4856</v>
      </c>
      <c r="I3857" s="14">
        <f>SUMIF(Чек_позиція!D:D,Продаж!H3857,Чек_позиція!F:F)</f>
        <v>4456.88</v>
      </c>
      <c r="J3857" t="str">
        <f>VLOOKUP(D3857,Аптека!A:B,2,FALSE)</f>
        <v>Аптека №25</v>
      </c>
      <c r="K3857" t="str">
        <f t="shared" si="60"/>
        <v>є рецепт</v>
      </c>
    </row>
    <row r="3858" spans="1:11">
      <c r="A3858" s="4">
        <v>3857</v>
      </c>
      <c r="B3858" s="7">
        <v>45740</v>
      </c>
      <c r="C3858" s="5" t="s">
        <v>2206</v>
      </c>
      <c r="D3858" s="6">
        <v>57</v>
      </c>
      <c r="E3858" s="20">
        <v>124</v>
      </c>
      <c r="F3858" s="6">
        <v>177</v>
      </c>
      <c r="G3858" s="6"/>
      <c r="H3858" s="6">
        <v>4857</v>
      </c>
      <c r="I3858" s="14">
        <f>SUMIF(Чек_позиція!D:D,Продаж!H3858,Чек_позиція!F:F)</f>
        <v>3704.32</v>
      </c>
      <c r="J3858" t="str">
        <f>VLOOKUP(D3858,Аптека!A:B,2,FALSE)</f>
        <v>Аптека №57</v>
      </c>
      <c r="K3858" t="str">
        <f t="shared" si="60"/>
        <v>нема рецепту</v>
      </c>
    </row>
    <row r="3859" spans="1:11">
      <c r="A3859" s="4">
        <v>3858</v>
      </c>
      <c r="B3859" s="7">
        <v>45768</v>
      </c>
      <c r="C3859" s="5" t="s">
        <v>8</v>
      </c>
      <c r="D3859" s="6">
        <v>24</v>
      </c>
      <c r="E3859" s="20"/>
      <c r="F3859" s="6">
        <v>84</v>
      </c>
      <c r="G3859" s="6">
        <v>968</v>
      </c>
      <c r="H3859" s="6">
        <v>4858</v>
      </c>
      <c r="I3859" s="14">
        <f>SUMIF(Чек_позиція!D:D,Продаж!H3859,Чек_позиція!F:F)</f>
        <v>1549.32</v>
      </c>
      <c r="J3859" t="str">
        <f>VLOOKUP(D3859,Аптека!A:B,2,FALSE)</f>
        <v>Аптека №24</v>
      </c>
      <c r="K3859" t="str">
        <f t="shared" si="60"/>
        <v>є рецепт</v>
      </c>
    </row>
    <row r="3860" spans="1:11">
      <c r="A3860" s="4">
        <v>3859</v>
      </c>
      <c r="B3860" s="7">
        <v>45838</v>
      </c>
      <c r="C3860" s="5" t="s">
        <v>2206</v>
      </c>
      <c r="D3860" s="6">
        <v>3</v>
      </c>
      <c r="E3860" s="20"/>
      <c r="F3860" s="6">
        <v>123</v>
      </c>
      <c r="G3860" s="6">
        <v>55</v>
      </c>
      <c r="H3860" s="6">
        <v>4859</v>
      </c>
      <c r="I3860" s="14">
        <f>SUMIF(Чек_позиція!D:D,Продаж!H3860,Чек_позиція!F:F)</f>
        <v>3263.11</v>
      </c>
      <c r="J3860" t="str">
        <f>VLOOKUP(D3860,Аптека!A:B,2,FALSE)</f>
        <v>Аптека №3</v>
      </c>
      <c r="K3860" t="str">
        <f t="shared" si="60"/>
        <v>є рецепт</v>
      </c>
    </row>
    <row r="3861" spans="1:11">
      <c r="A3861" s="4">
        <v>3860</v>
      </c>
      <c r="B3861" s="7">
        <v>45712</v>
      </c>
      <c r="C3861" s="5" t="s">
        <v>2206</v>
      </c>
      <c r="D3861" s="6">
        <v>34</v>
      </c>
      <c r="E3861" s="20">
        <v>553</v>
      </c>
      <c r="F3861" s="6">
        <v>274</v>
      </c>
      <c r="G3861" s="6"/>
      <c r="H3861" s="6">
        <v>4860</v>
      </c>
      <c r="I3861" s="14">
        <f>SUMIF(Чек_позиція!D:D,Продаж!H3861,Чек_позиція!F:F)</f>
        <v>6423.3099999999995</v>
      </c>
      <c r="J3861" t="str">
        <f>VLOOKUP(D3861,Аптека!A:B,2,FALSE)</f>
        <v>Аптека №34</v>
      </c>
      <c r="K3861" t="str">
        <f t="shared" si="60"/>
        <v>нема рецепту</v>
      </c>
    </row>
    <row r="3862" spans="1:11">
      <c r="A3862" s="4">
        <v>3861</v>
      </c>
      <c r="B3862" s="7">
        <v>45730</v>
      </c>
      <c r="C3862" s="5" t="s">
        <v>2206</v>
      </c>
      <c r="D3862" s="6">
        <v>23</v>
      </c>
      <c r="E3862" s="20">
        <v>22</v>
      </c>
      <c r="F3862" s="6">
        <v>23</v>
      </c>
      <c r="G3862" s="6"/>
      <c r="H3862" s="6">
        <v>4861</v>
      </c>
      <c r="I3862" s="14">
        <f>SUMIF(Чек_позиція!D:D,Продаж!H3862,Чек_позиція!F:F)</f>
        <v>3968.62</v>
      </c>
      <c r="J3862" t="str">
        <f>VLOOKUP(D3862,Аптека!A:B,2,FALSE)</f>
        <v>Аптека №23</v>
      </c>
      <c r="K3862" t="str">
        <f t="shared" si="60"/>
        <v>нема рецепту</v>
      </c>
    </row>
    <row r="3863" spans="1:11">
      <c r="A3863" s="4">
        <v>3862</v>
      </c>
      <c r="B3863" s="7">
        <v>45817</v>
      </c>
      <c r="C3863" s="5" t="s">
        <v>2206</v>
      </c>
      <c r="D3863" s="6">
        <v>37</v>
      </c>
      <c r="E3863" s="20"/>
      <c r="F3863" s="6">
        <v>37</v>
      </c>
      <c r="G3863" s="6"/>
      <c r="H3863" s="6">
        <v>4862</v>
      </c>
      <c r="I3863" s="14">
        <f>SUMIF(Чек_позиція!D:D,Продаж!H3863,Чек_позиція!F:F)</f>
        <v>7047.35</v>
      </c>
      <c r="J3863" t="str">
        <f>VLOOKUP(D3863,Аптека!A:B,2,FALSE)</f>
        <v>Аптека №37</v>
      </c>
      <c r="K3863" t="str">
        <f t="shared" si="60"/>
        <v>нема рецепту</v>
      </c>
    </row>
    <row r="3864" spans="1:11">
      <c r="A3864" s="4">
        <v>3863</v>
      </c>
      <c r="B3864" s="7">
        <v>45666</v>
      </c>
      <c r="C3864" s="5" t="s">
        <v>2206</v>
      </c>
      <c r="D3864" s="6">
        <v>30</v>
      </c>
      <c r="E3864" s="20">
        <v>462</v>
      </c>
      <c r="F3864" s="6">
        <v>270</v>
      </c>
      <c r="G3864" s="6"/>
      <c r="H3864" s="6">
        <v>4863</v>
      </c>
      <c r="I3864" s="14">
        <f>SUMIF(Чек_позиція!D:D,Продаж!H3864,Чек_позиція!F:F)</f>
        <v>4668</v>
      </c>
      <c r="J3864" t="str">
        <f>VLOOKUP(D3864,Аптека!A:B,2,FALSE)</f>
        <v>Аптека №30</v>
      </c>
      <c r="K3864" t="str">
        <f t="shared" si="60"/>
        <v>нема рецепту</v>
      </c>
    </row>
    <row r="3865" spans="1:11">
      <c r="A3865" s="4">
        <v>3864</v>
      </c>
      <c r="B3865" s="7">
        <v>45702</v>
      </c>
      <c r="C3865" s="5" t="s">
        <v>2206</v>
      </c>
      <c r="D3865" s="6">
        <v>36</v>
      </c>
      <c r="E3865" s="20">
        <v>235</v>
      </c>
      <c r="F3865" s="6">
        <v>216</v>
      </c>
      <c r="G3865" s="6"/>
      <c r="H3865" s="6">
        <v>4864</v>
      </c>
      <c r="I3865" s="14">
        <f>SUMIF(Чек_позиція!D:D,Продаж!H3865,Чек_позиція!F:F)</f>
        <v>3001.18</v>
      </c>
      <c r="J3865" t="str">
        <f>VLOOKUP(D3865,Аптека!A:B,2,FALSE)</f>
        <v>Аптека №36</v>
      </c>
      <c r="K3865" t="str">
        <f t="shared" si="60"/>
        <v>нема рецепту</v>
      </c>
    </row>
    <row r="3866" spans="1:11">
      <c r="A3866" s="4">
        <v>3865</v>
      </c>
      <c r="B3866" s="7">
        <v>45725</v>
      </c>
      <c r="C3866" s="5" t="s">
        <v>8</v>
      </c>
      <c r="D3866" s="6">
        <v>49</v>
      </c>
      <c r="E3866" s="20">
        <v>269</v>
      </c>
      <c r="F3866" s="6">
        <v>109</v>
      </c>
      <c r="G3866" s="6">
        <v>344</v>
      </c>
      <c r="H3866" s="6">
        <v>4865</v>
      </c>
      <c r="I3866" s="14">
        <f>SUMIF(Чек_позиція!D:D,Продаж!H3866,Чек_позиція!F:F)</f>
        <v>822.33</v>
      </c>
      <c r="J3866" t="str">
        <f>VLOOKUP(D3866,Аптека!A:B,2,FALSE)</f>
        <v>Аптека №49</v>
      </c>
      <c r="K3866" t="str">
        <f t="shared" si="60"/>
        <v>є рецепт</v>
      </c>
    </row>
    <row r="3867" spans="1:11">
      <c r="A3867" s="4">
        <v>3866</v>
      </c>
      <c r="B3867" s="7">
        <v>45661</v>
      </c>
      <c r="C3867" s="5" t="s">
        <v>2206</v>
      </c>
      <c r="D3867" s="6">
        <v>47</v>
      </c>
      <c r="E3867" s="20">
        <v>466</v>
      </c>
      <c r="F3867" s="6">
        <v>227</v>
      </c>
      <c r="G3867" s="6"/>
      <c r="H3867" s="6">
        <v>4866</v>
      </c>
      <c r="I3867" s="14">
        <f>SUMIF(Чек_позиція!D:D,Продаж!H3867,Чек_позиція!F:F)</f>
        <v>2523.65</v>
      </c>
      <c r="J3867" t="str">
        <f>VLOOKUP(D3867,Аптека!A:B,2,FALSE)</f>
        <v>Аптека №47</v>
      </c>
      <c r="K3867" t="str">
        <f t="shared" si="60"/>
        <v>нема рецепту</v>
      </c>
    </row>
    <row r="3868" spans="1:11">
      <c r="A3868" s="4">
        <v>3867</v>
      </c>
      <c r="B3868" s="7">
        <v>45801</v>
      </c>
      <c r="C3868" s="5" t="s">
        <v>2206</v>
      </c>
      <c r="D3868" s="6">
        <v>24</v>
      </c>
      <c r="E3868" s="20">
        <v>157</v>
      </c>
      <c r="F3868" s="6">
        <v>384</v>
      </c>
      <c r="G3868" s="6">
        <v>307</v>
      </c>
      <c r="H3868" s="6">
        <v>4867</v>
      </c>
      <c r="I3868" s="14">
        <f>SUMIF(Чек_позиція!D:D,Продаж!H3868,Чек_позиція!F:F)</f>
        <v>4675.51</v>
      </c>
      <c r="J3868" t="str">
        <f>VLOOKUP(D3868,Аптека!A:B,2,FALSE)</f>
        <v>Аптека №24</v>
      </c>
      <c r="K3868" t="str">
        <f t="shared" si="60"/>
        <v>є рецепт</v>
      </c>
    </row>
    <row r="3869" spans="1:11">
      <c r="A3869" s="4">
        <v>3868</v>
      </c>
      <c r="B3869" s="7">
        <v>45680</v>
      </c>
      <c r="C3869" s="5" t="s">
        <v>8</v>
      </c>
      <c r="D3869" s="6">
        <v>19</v>
      </c>
      <c r="E3869" s="20">
        <v>369</v>
      </c>
      <c r="F3869" s="6">
        <v>319</v>
      </c>
      <c r="G3869" s="6"/>
      <c r="H3869" s="6">
        <v>4868</v>
      </c>
      <c r="I3869" s="14">
        <f>SUMIF(Чек_позиція!D:D,Продаж!H3869,Чек_позиція!F:F)</f>
        <v>195.22</v>
      </c>
      <c r="J3869" t="str">
        <f>VLOOKUP(D3869,Аптека!A:B,2,FALSE)</f>
        <v>Аптека №19</v>
      </c>
      <c r="K3869" t="str">
        <f t="shared" si="60"/>
        <v>нема рецепту</v>
      </c>
    </row>
    <row r="3870" spans="1:11">
      <c r="A3870" s="4">
        <v>3869</v>
      </c>
      <c r="B3870" s="7">
        <v>45683</v>
      </c>
      <c r="C3870" s="5" t="s">
        <v>8</v>
      </c>
      <c r="D3870" s="6">
        <v>21</v>
      </c>
      <c r="E3870" s="20"/>
      <c r="F3870" s="6">
        <v>201</v>
      </c>
      <c r="G3870" s="6">
        <v>407</v>
      </c>
      <c r="H3870" s="6">
        <v>4869</v>
      </c>
      <c r="I3870" s="14">
        <f>SUMIF(Чек_позиція!D:D,Продаж!H3870,Чек_позиція!F:F)</f>
        <v>7196.7</v>
      </c>
      <c r="J3870" t="str">
        <f>VLOOKUP(D3870,Аптека!A:B,2,FALSE)</f>
        <v>Аптека №21</v>
      </c>
      <c r="K3870" t="str">
        <f t="shared" si="60"/>
        <v>є рецепт</v>
      </c>
    </row>
    <row r="3871" spans="1:11">
      <c r="A3871" s="4">
        <v>3870</v>
      </c>
      <c r="B3871" s="7">
        <v>45837</v>
      </c>
      <c r="C3871" s="5" t="s">
        <v>2206</v>
      </c>
      <c r="D3871" s="6">
        <v>26</v>
      </c>
      <c r="E3871" s="20">
        <v>460</v>
      </c>
      <c r="F3871" s="6">
        <v>86</v>
      </c>
      <c r="G3871" s="6"/>
      <c r="H3871" s="6">
        <v>4870</v>
      </c>
      <c r="I3871" s="14">
        <f>SUMIF(Чек_позиція!D:D,Продаж!H3871,Чек_позиція!F:F)</f>
        <v>5805.21</v>
      </c>
      <c r="J3871" t="str">
        <f>VLOOKUP(D3871,Аптека!A:B,2,FALSE)</f>
        <v>Аптека №26</v>
      </c>
      <c r="K3871" t="str">
        <f t="shared" si="60"/>
        <v>нема рецепту</v>
      </c>
    </row>
    <row r="3872" spans="1:11">
      <c r="A3872" s="4">
        <v>3871</v>
      </c>
      <c r="B3872" s="7">
        <v>45716</v>
      </c>
      <c r="C3872" s="5" t="s">
        <v>8</v>
      </c>
      <c r="D3872" s="6">
        <v>32</v>
      </c>
      <c r="E3872" s="20">
        <v>151</v>
      </c>
      <c r="F3872" s="6">
        <v>92</v>
      </c>
      <c r="G3872" s="6">
        <v>1099</v>
      </c>
      <c r="H3872" s="6">
        <v>4871</v>
      </c>
      <c r="I3872" s="14">
        <f>SUMIF(Чек_позиція!D:D,Продаж!H3872,Чек_позиція!F:F)</f>
        <v>2107.2400000000002</v>
      </c>
      <c r="J3872" t="str">
        <f>VLOOKUP(D3872,Аптека!A:B,2,FALSE)</f>
        <v>Аптека №32</v>
      </c>
      <c r="K3872" t="str">
        <f t="shared" si="60"/>
        <v>є рецепт</v>
      </c>
    </row>
    <row r="3873" spans="1:11">
      <c r="A3873" s="4">
        <v>3872</v>
      </c>
      <c r="B3873" s="7">
        <v>45805</v>
      </c>
      <c r="C3873" s="5" t="s">
        <v>8</v>
      </c>
      <c r="D3873" s="6">
        <v>23</v>
      </c>
      <c r="E3873" s="20">
        <v>489</v>
      </c>
      <c r="F3873" s="6">
        <v>203</v>
      </c>
      <c r="G3873" s="6"/>
      <c r="H3873" s="6">
        <v>4872</v>
      </c>
      <c r="I3873" s="14">
        <f>SUMIF(Чек_позиція!D:D,Продаж!H3873,Чек_позиція!F:F)</f>
        <v>1047.2</v>
      </c>
      <c r="J3873" t="str">
        <f>VLOOKUP(D3873,Аптека!A:B,2,FALSE)</f>
        <v>Аптека №23</v>
      </c>
      <c r="K3873" t="str">
        <f t="shared" si="60"/>
        <v>нема рецепту</v>
      </c>
    </row>
    <row r="3874" spans="1:11">
      <c r="A3874" s="4">
        <v>3873</v>
      </c>
      <c r="B3874" s="7">
        <v>45739</v>
      </c>
      <c r="C3874" s="5" t="s">
        <v>8</v>
      </c>
      <c r="D3874" s="6">
        <v>59</v>
      </c>
      <c r="E3874" s="20"/>
      <c r="F3874" s="6">
        <v>179</v>
      </c>
      <c r="G3874" s="6"/>
      <c r="H3874" s="6">
        <v>4873</v>
      </c>
      <c r="I3874" s="14">
        <f>SUMIF(Чек_позиція!D:D,Продаж!H3874,Чек_позиція!F:F)</f>
        <v>2788.3500000000004</v>
      </c>
      <c r="J3874" t="str">
        <f>VLOOKUP(D3874,Аптека!A:B,2,FALSE)</f>
        <v>Аптека №59</v>
      </c>
      <c r="K3874" t="str">
        <f t="shared" si="60"/>
        <v>нема рецепту</v>
      </c>
    </row>
    <row r="3875" spans="1:11">
      <c r="A3875" s="4">
        <v>3874</v>
      </c>
      <c r="B3875" s="7">
        <v>45751</v>
      </c>
      <c r="C3875" s="5" t="s">
        <v>8</v>
      </c>
      <c r="D3875" s="6">
        <v>46</v>
      </c>
      <c r="E3875" s="20"/>
      <c r="F3875" s="6">
        <v>106</v>
      </c>
      <c r="G3875" s="6"/>
      <c r="H3875" s="6">
        <v>4874</v>
      </c>
      <c r="I3875" s="14">
        <f>SUMIF(Чек_позиція!D:D,Продаж!H3875,Чек_позиція!F:F)</f>
        <v>6725.85</v>
      </c>
      <c r="J3875" t="str">
        <f>VLOOKUP(D3875,Аптека!A:B,2,FALSE)</f>
        <v>Аптека №46</v>
      </c>
      <c r="K3875" t="str">
        <f t="shared" si="60"/>
        <v>нема рецепту</v>
      </c>
    </row>
    <row r="3876" spans="1:11">
      <c r="A3876" s="4">
        <v>3875</v>
      </c>
      <c r="B3876" s="7">
        <v>45764</v>
      </c>
      <c r="C3876" s="5" t="s">
        <v>8</v>
      </c>
      <c r="D3876" s="6">
        <v>60</v>
      </c>
      <c r="E3876" s="20">
        <v>155</v>
      </c>
      <c r="F3876" s="6">
        <v>120</v>
      </c>
      <c r="G3876" s="6"/>
      <c r="H3876" s="6">
        <v>4875</v>
      </c>
      <c r="I3876" s="14">
        <f>SUMIF(Чек_позиція!D:D,Продаж!H3876,Чек_позиція!F:F)</f>
        <v>1279.8000000000002</v>
      </c>
      <c r="J3876" t="str">
        <f>VLOOKUP(D3876,Аптека!A:B,2,FALSE)</f>
        <v>Аптека №60</v>
      </c>
      <c r="K3876" t="str">
        <f t="shared" si="60"/>
        <v>нема рецепту</v>
      </c>
    </row>
    <row r="3877" spans="1:11">
      <c r="A3877" s="4">
        <v>3876</v>
      </c>
      <c r="B3877" s="7">
        <v>45759</v>
      </c>
      <c r="C3877" s="5" t="s">
        <v>8</v>
      </c>
      <c r="D3877" s="6">
        <v>32</v>
      </c>
      <c r="E3877" s="20">
        <v>543</v>
      </c>
      <c r="F3877" s="6">
        <v>272</v>
      </c>
      <c r="G3877" s="6"/>
      <c r="H3877" s="6">
        <v>4876</v>
      </c>
      <c r="I3877" s="14">
        <f>SUMIF(Чек_позиція!D:D,Продаж!H3877,Чек_позиція!F:F)</f>
        <v>3552.29</v>
      </c>
      <c r="J3877" t="str">
        <f>VLOOKUP(D3877,Аптека!A:B,2,FALSE)</f>
        <v>Аптека №32</v>
      </c>
      <c r="K3877" t="str">
        <f t="shared" si="60"/>
        <v>нема рецепту</v>
      </c>
    </row>
    <row r="3878" spans="1:11">
      <c r="A3878" s="4">
        <v>3877</v>
      </c>
      <c r="B3878" s="7">
        <v>45801</v>
      </c>
      <c r="C3878" s="5" t="s">
        <v>8</v>
      </c>
      <c r="D3878" s="6">
        <v>41</v>
      </c>
      <c r="E3878" s="20">
        <v>188</v>
      </c>
      <c r="F3878" s="6">
        <v>41</v>
      </c>
      <c r="G3878" s="6"/>
      <c r="H3878" s="6">
        <v>4877</v>
      </c>
      <c r="I3878" s="14">
        <f>SUMIF(Чек_позиція!D:D,Продаж!H3878,Чек_позиція!F:F)</f>
        <v>6454.15</v>
      </c>
      <c r="J3878" t="str">
        <f>VLOOKUP(D3878,Аптека!A:B,2,FALSE)</f>
        <v>Аптека №41</v>
      </c>
      <c r="K3878" t="str">
        <f t="shared" si="60"/>
        <v>нема рецепту</v>
      </c>
    </row>
    <row r="3879" spans="1:11">
      <c r="A3879" s="4">
        <v>3878</v>
      </c>
      <c r="B3879" s="7">
        <v>45712</v>
      </c>
      <c r="C3879" s="5" t="s">
        <v>2206</v>
      </c>
      <c r="D3879" s="6">
        <v>3</v>
      </c>
      <c r="E3879" s="20">
        <v>162</v>
      </c>
      <c r="F3879" s="6">
        <v>63</v>
      </c>
      <c r="G3879" s="6"/>
      <c r="H3879" s="6">
        <v>4878</v>
      </c>
      <c r="I3879" s="14">
        <f>SUMIF(Чек_позиція!D:D,Продаж!H3879,Чек_позиція!F:F)</f>
        <v>8320.9599999999991</v>
      </c>
      <c r="J3879" t="str">
        <f>VLOOKUP(D3879,Аптека!A:B,2,FALSE)</f>
        <v>Аптека №3</v>
      </c>
      <c r="K3879" t="str">
        <f t="shared" si="60"/>
        <v>нема рецепту</v>
      </c>
    </row>
    <row r="3880" spans="1:11">
      <c r="A3880" s="4">
        <v>3879</v>
      </c>
      <c r="B3880" s="7">
        <v>45816</v>
      </c>
      <c r="C3880" s="5" t="s">
        <v>8</v>
      </c>
      <c r="D3880" s="6">
        <v>20</v>
      </c>
      <c r="E3880" s="20"/>
      <c r="F3880" s="6">
        <v>200</v>
      </c>
      <c r="G3880" s="6"/>
      <c r="H3880" s="6">
        <v>4879</v>
      </c>
      <c r="I3880" s="14">
        <f>SUMIF(Чек_позиція!D:D,Продаж!H3880,Чек_позиція!F:F)</f>
        <v>7471.3099999999995</v>
      </c>
      <c r="J3880" t="str">
        <f>VLOOKUP(D3880,Аптека!A:B,2,FALSE)</f>
        <v>Аптека №20</v>
      </c>
      <c r="K3880" t="str">
        <f t="shared" si="60"/>
        <v>нема рецепту</v>
      </c>
    </row>
    <row r="3881" spans="1:11">
      <c r="A3881" s="4">
        <v>3880</v>
      </c>
      <c r="B3881" s="7">
        <v>45781</v>
      </c>
      <c r="C3881" s="5" t="s">
        <v>8</v>
      </c>
      <c r="D3881" s="6">
        <v>9</v>
      </c>
      <c r="E3881" s="20">
        <v>85</v>
      </c>
      <c r="F3881" s="6">
        <v>129</v>
      </c>
      <c r="G3881" s="6"/>
      <c r="H3881" s="6">
        <v>4880</v>
      </c>
      <c r="I3881" s="14">
        <f>SUMIF(Чек_позиція!D:D,Продаж!H3881,Чек_позиція!F:F)</f>
        <v>2107.7599999999998</v>
      </c>
      <c r="J3881" t="str">
        <f>VLOOKUP(D3881,Аптека!A:B,2,FALSE)</f>
        <v>Аптека №9</v>
      </c>
      <c r="K3881" t="str">
        <f t="shared" si="60"/>
        <v>нема рецепту</v>
      </c>
    </row>
    <row r="3882" spans="1:11">
      <c r="A3882" s="4">
        <v>3881</v>
      </c>
      <c r="B3882" s="7">
        <v>45834</v>
      </c>
      <c r="C3882" s="5" t="s">
        <v>8</v>
      </c>
      <c r="D3882" s="6">
        <v>39</v>
      </c>
      <c r="E3882" s="20">
        <v>429</v>
      </c>
      <c r="F3882" s="6">
        <v>99</v>
      </c>
      <c r="G3882" s="6">
        <v>697</v>
      </c>
      <c r="H3882" s="6">
        <v>4881</v>
      </c>
      <c r="I3882" s="14">
        <f>SUMIF(Чек_позиція!D:D,Продаж!H3882,Чек_позиція!F:F)</f>
        <v>7812.34</v>
      </c>
      <c r="J3882" t="str">
        <f>VLOOKUP(D3882,Аптека!A:B,2,FALSE)</f>
        <v>Аптека №39</v>
      </c>
      <c r="K3882" t="str">
        <f t="shared" si="60"/>
        <v>є рецепт</v>
      </c>
    </row>
    <row r="3883" spans="1:11">
      <c r="A3883" s="4">
        <v>3882</v>
      </c>
      <c r="B3883" s="7">
        <v>45756</v>
      </c>
      <c r="C3883" s="5" t="s">
        <v>8</v>
      </c>
      <c r="D3883" s="6">
        <v>35</v>
      </c>
      <c r="E3883" s="20">
        <v>382</v>
      </c>
      <c r="F3883" s="6">
        <v>275</v>
      </c>
      <c r="G3883" s="6"/>
      <c r="H3883" s="6">
        <v>4882</v>
      </c>
      <c r="I3883" s="14">
        <f>SUMIF(Чек_позиція!D:D,Продаж!H3883,Чек_позиція!F:F)</f>
        <v>6556.41</v>
      </c>
      <c r="J3883" t="str">
        <f>VLOOKUP(D3883,Аптека!A:B,2,FALSE)</f>
        <v>Аптека №35</v>
      </c>
      <c r="K3883" t="str">
        <f t="shared" si="60"/>
        <v>нема рецепту</v>
      </c>
    </row>
    <row r="3884" spans="1:11">
      <c r="A3884" s="4">
        <v>3883</v>
      </c>
      <c r="B3884" s="7">
        <v>45692</v>
      </c>
      <c r="C3884" s="5" t="s">
        <v>8</v>
      </c>
      <c r="D3884" s="6">
        <v>28</v>
      </c>
      <c r="E3884" s="20"/>
      <c r="F3884" s="6">
        <v>88</v>
      </c>
      <c r="G3884" s="6"/>
      <c r="H3884" s="6">
        <v>4883</v>
      </c>
      <c r="I3884" s="14">
        <f>SUMIF(Чек_позиція!D:D,Продаж!H3884,Чек_позиція!F:F)</f>
        <v>3672.28</v>
      </c>
      <c r="J3884" t="str">
        <f>VLOOKUP(D3884,Аптека!A:B,2,FALSE)</f>
        <v>Аптека №28</v>
      </c>
      <c r="K3884" t="str">
        <f t="shared" si="60"/>
        <v>нема рецепту</v>
      </c>
    </row>
    <row r="3885" spans="1:11">
      <c r="A3885" s="4">
        <v>3884</v>
      </c>
      <c r="B3885" s="7">
        <v>45826</v>
      </c>
      <c r="C3885" s="5" t="s">
        <v>2206</v>
      </c>
      <c r="D3885" s="6">
        <v>28</v>
      </c>
      <c r="E3885" s="20">
        <v>130</v>
      </c>
      <c r="F3885" s="6">
        <v>28</v>
      </c>
      <c r="G3885" s="6"/>
      <c r="H3885" s="6">
        <v>4884</v>
      </c>
      <c r="I3885" s="14">
        <f>SUMIF(Чек_позиція!D:D,Продаж!H3885,Чек_позиція!F:F)</f>
        <v>5179.16</v>
      </c>
      <c r="J3885" t="str">
        <f>VLOOKUP(D3885,Аптека!A:B,2,FALSE)</f>
        <v>Аптека №28</v>
      </c>
      <c r="K3885" t="str">
        <f t="shared" si="60"/>
        <v>нема рецепту</v>
      </c>
    </row>
    <row r="3886" spans="1:11">
      <c r="A3886" s="4">
        <v>3885</v>
      </c>
      <c r="B3886" s="7">
        <v>45670</v>
      </c>
      <c r="C3886" s="5" t="s">
        <v>2206</v>
      </c>
      <c r="D3886" s="6">
        <v>8</v>
      </c>
      <c r="E3886" s="20">
        <v>393</v>
      </c>
      <c r="F3886" s="6">
        <v>128</v>
      </c>
      <c r="G3886" s="6">
        <v>190</v>
      </c>
      <c r="H3886" s="6">
        <v>4885</v>
      </c>
      <c r="I3886" s="14">
        <f>SUMIF(Чек_позиція!D:D,Продаж!H3886,Чек_позиція!F:F)</f>
        <v>3316.58</v>
      </c>
      <c r="J3886" t="str">
        <f>VLOOKUP(D3886,Аптека!A:B,2,FALSE)</f>
        <v>Аптека №8</v>
      </c>
      <c r="K3886" t="str">
        <f t="shared" si="60"/>
        <v>є рецепт</v>
      </c>
    </row>
    <row r="3887" spans="1:11">
      <c r="A3887" s="4">
        <v>3886</v>
      </c>
      <c r="B3887" s="7">
        <v>45818</v>
      </c>
      <c r="C3887" s="5" t="s">
        <v>2206</v>
      </c>
      <c r="D3887" s="6">
        <v>32</v>
      </c>
      <c r="E3887" s="20"/>
      <c r="F3887" s="6">
        <v>332</v>
      </c>
      <c r="G3887" s="6">
        <v>1205</v>
      </c>
      <c r="H3887" s="6">
        <v>4886</v>
      </c>
      <c r="I3887" s="14">
        <f>SUMIF(Чек_позиція!D:D,Продаж!H3887,Чек_позиція!F:F)</f>
        <v>2842.88</v>
      </c>
      <c r="J3887" t="str">
        <f>VLOOKUP(D3887,Аптека!A:B,2,FALSE)</f>
        <v>Аптека №32</v>
      </c>
      <c r="K3887" t="str">
        <f t="shared" si="60"/>
        <v>є рецепт</v>
      </c>
    </row>
    <row r="3888" spans="1:11">
      <c r="A3888" s="4">
        <v>3887</v>
      </c>
      <c r="B3888" s="7">
        <v>45745</v>
      </c>
      <c r="C3888" s="5" t="s">
        <v>8</v>
      </c>
      <c r="D3888" s="6">
        <v>20</v>
      </c>
      <c r="E3888" s="20">
        <v>23</v>
      </c>
      <c r="F3888" s="6">
        <v>140</v>
      </c>
      <c r="G3888" s="6"/>
      <c r="H3888" s="6">
        <v>4887</v>
      </c>
      <c r="I3888" s="14">
        <f>SUMIF(Чек_позиція!D:D,Продаж!H3888,Чек_позиція!F:F)</f>
        <v>6939.51</v>
      </c>
      <c r="J3888" t="str">
        <f>VLOOKUP(D3888,Аптека!A:B,2,FALSE)</f>
        <v>Аптека №20</v>
      </c>
      <c r="K3888" t="str">
        <f t="shared" si="60"/>
        <v>нема рецепту</v>
      </c>
    </row>
    <row r="3889" spans="1:11">
      <c r="A3889" s="4">
        <v>3888</v>
      </c>
      <c r="B3889" s="7">
        <v>45798</v>
      </c>
      <c r="C3889" s="5" t="s">
        <v>2206</v>
      </c>
      <c r="D3889" s="6">
        <v>15</v>
      </c>
      <c r="E3889" s="20">
        <v>82</v>
      </c>
      <c r="F3889" s="6">
        <v>15</v>
      </c>
      <c r="G3889" s="6"/>
      <c r="H3889" s="6">
        <v>4888</v>
      </c>
      <c r="I3889" s="14">
        <f>SUMIF(Чек_позиція!D:D,Продаж!H3889,Чек_позиція!F:F)</f>
        <v>3078.7799999999997</v>
      </c>
      <c r="J3889" t="str">
        <f>VLOOKUP(D3889,Аптека!A:B,2,FALSE)</f>
        <v>Аптека №15</v>
      </c>
      <c r="K3889" t="str">
        <f t="shared" si="60"/>
        <v>нема рецепту</v>
      </c>
    </row>
    <row r="3890" spans="1:11">
      <c r="A3890" s="4">
        <v>3889</v>
      </c>
      <c r="B3890" s="7">
        <v>45671</v>
      </c>
      <c r="C3890" s="5" t="s">
        <v>8</v>
      </c>
      <c r="D3890" s="6">
        <v>41</v>
      </c>
      <c r="E3890" s="20">
        <v>480</v>
      </c>
      <c r="F3890" s="6">
        <v>221</v>
      </c>
      <c r="G3890" s="6"/>
      <c r="H3890" s="6">
        <v>4889</v>
      </c>
      <c r="I3890" s="14">
        <f>SUMIF(Чек_позиція!D:D,Продаж!H3890,Чек_позиція!F:F)</f>
        <v>3737.1</v>
      </c>
      <c r="J3890" t="str">
        <f>VLOOKUP(D3890,Аптека!A:B,2,FALSE)</f>
        <v>Аптека №41</v>
      </c>
      <c r="K3890" t="str">
        <f t="shared" si="60"/>
        <v>нема рецепту</v>
      </c>
    </row>
    <row r="3891" spans="1:11">
      <c r="A3891" s="4">
        <v>3890</v>
      </c>
      <c r="B3891" s="7">
        <v>45785</v>
      </c>
      <c r="C3891" s="5" t="s">
        <v>2206</v>
      </c>
      <c r="D3891" s="6">
        <v>22</v>
      </c>
      <c r="E3891" s="20"/>
      <c r="F3891" s="6">
        <v>82</v>
      </c>
      <c r="G3891" s="6"/>
      <c r="H3891" s="6">
        <v>4890</v>
      </c>
      <c r="I3891" s="14">
        <f>SUMIF(Чек_позиція!D:D,Продаж!H3891,Чек_позиція!F:F)</f>
        <v>568.05999999999995</v>
      </c>
      <c r="J3891" t="str">
        <f>VLOOKUP(D3891,Аптека!A:B,2,FALSE)</f>
        <v>Аптека №22</v>
      </c>
      <c r="K3891" t="str">
        <f t="shared" si="60"/>
        <v>нема рецепту</v>
      </c>
    </row>
    <row r="3892" spans="1:11">
      <c r="A3892" s="4">
        <v>3891</v>
      </c>
      <c r="B3892" s="7">
        <v>45790</v>
      </c>
      <c r="C3892" s="5" t="s">
        <v>8</v>
      </c>
      <c r="D3892" s="6">
        <v>58</v>
      </c>
      <c r="E3892" s="20"/>
      <c r="F3892" s="6">
        <v>118</v>
      </c>
      <c r="G3892" s="6"/>
      <c r="H3892" s="6">
        <v>4891</v>
      </c>
      <c r="I3892" s="14">
        <f>SUMIF(Чек_позиція!D:D,Продаж!H3892,Чек_позиція!F:F)</f>
        <v>2716.3199999999997</v>
      </c>
      <c r="J3892" t="str">
        <f>VLOOKUP(D3892,Аптека!A:B,2,FALSE)</f>
        <v>Аптека №58</v>
      </c>
      <c r="K3892" t="str">
        <f t="shared" si="60"/>
        <v>нема рецепту</v>
      </c>
    </row>
    <row r="3893" spans="1:11">
      <c r="A3893" s="4">
        <v>3892</v>
      </c>
      <c r="B3893" s="7">
        <v>45724</v>
      </c>
      <c r="C3893" s="5" t="s">
        <v>8</v>
      </c>
      <c r="D3893" s="6">
        <v>12</v>
      </c>
      <c r="E3893" s="20">
        <v>436</v>
      </c>
      <c r="F3893" s="6">
        <v>312</v>
      </c>
      <c r="G3893" s="6">
        <v>993</v>
      </c>
      <c r="H3893" s="6">
        <v>4892</v>
      </c>
      <c r="I3893" s="14">
        <f>SUMIF(Чек_позиція!D:D,Продаж!H3893,Чек_позиція!F:F)</f>
        <v>3960.1499999999996</v>
      </c>
      <c r="J3893" t="str">
        <f>VLOOKUP(D3893,Аптека!A:B,2,FALSE)</f>
        <v>Аптека №12</v>
      </c>
      <c r="K3893" t="str">
        <f t="shared" si="60"/>
        <v>є рецепт</v>
      </c>
    </row>
    <row r="3894" spans="1:11">
      <c r="A3894" s="4">
        <v>3893</v>
      </c>
      <c r="B3894" s="7">
        <v>45721</v>
      </c>
      <c r="C3894" s="5" t="s">
        <v>2206</v>
      </c>
      <c r="D3894" s="6">
        <v>43</v>
      </c>
      <c r="E3894" s="20">
        <v>417</v>
      </c>
      <c r="F3894" s="6">
        <v>223</v>
      </c>
      <c r="G3894" s="6">
        <v>1000</v>
      </c>
      <c r="H3894" s="6">
        <v>4893</v>
      </c>
      <c r="I3894" s="14">
        <f>SUMIF(Чек_позиція!D:D,Продаж!H3894,Чек_позиція!F:F)</f>
        <v>2086.38</v>
      </c>
      <c r="J3894" t="str">
        <f>VLOOKUP(D3894,Аптека!A:B,2,FALSE)</f>
        <v>Аптека №43</v>
      </c>
      <c r="K3894" t="str">
        <f t="shared" si="60"/>
        <v>є рецепт</v>
      </c>
    </row>
    <row r="3895" spans="1:11">
      <c r="A3895" s="4">
        <v>3894</v>
      </c>
      <c r="B3895" s="7">
        <v>45755</v>
      </c>
      <c r="C3895" s="5" t="s">
        <v>8</v>
      </c>
      <c r="D3895" s="6">
        <v>46</v>
      </c>
      <c r="E3895" s="20"/>
      <c r="F3895" s="6">
        <v>286</v>
      </c>
      <c r="G3895" s="6">
        <v>591</v>
      </c>
      <c r="H3895" s="6">
        <v>4894</v>
      </c>
      <c r="I3895" s="14">
        <f>SUMIF(Чек_позиція!D:D,Продаж!H3895,Чек_позиція!F:F)</f>
        <v>494.81000000000006</v>
      </c>
      <c r="J3895" t="str">
        <f>VLOOKUP(D3895,Аптека!A:B,2,FALSE)</f>
        <v>Аптека №46</v>
      </c>
      <c r="K3895" t="str">
        <f t="shared" si="60"/>
        <v>є рецепт</v>
      </c>
    </row>
    <row r="3896" spans="1:11">
      <c r="A3896" s="4">
        <v>3895</v>
      </c>
      <c r="B3896" s="7">
        <v>45792</v>
      </c>
      <c r="C3896" s="5" t="s">
        <v>8</v>
      </c>
      <c r="D3896" s="6">
        <v>5</v>
      </c>
      <c r="E3896" s="20"/>
      <c r="F3896" s="6">
        <v>5</v>
      </c>
      <c r="G3896" s="6">
        <v>1112</v>
      </c>
      <c r="H3896" s="6">
        <v>4895</v>
      </c>
      <c r="I3896" s="14">
        <f>SUMIF(Чек_позиція!D:D,Продаж!H3896,Чек_позиція!F:F)</f>
        <v>4149.4799999999996</v>
      </c>
      <c r="J3896" t="str">
        <f>VLOOKUP(D3896,Аптека!A:B,2,FALSE)</f>
        <v>Аптека №5</v>
      </c>
      <c r="K3896" t="str">
        <f t="shared" si="60"/>
        <v>є рецепт</v>
      </c>
    </row>
    <row r="3897" spans="1:11">
      <c r="A3897" s="4">
        <v>3896</v>
      </c>
      <c r="B3897" s="7">
        <v>45837</v>
      </c>
      <c r="C3897" s="5" t="s">
        <v>2206</v>
      </c>
      <c r="D3897" s="6">
        <v>18</v>
      </c>
      <c r="E3897" s="20">
        <v>335</v>
      </c>
      <c r="F3897" s="6">
        <v>78</v>
      </c>
      <c r="G3897" s="6">
        <v>1027</v>
      </c>
      <c r="H3897" s="6">
        <v>4896</v>
      </c>
      <c r="I3897" s="14">
        <f>SUMIF(Чек_позиція!D:D,Продаж!H3897,Чек_позиція!F:F)</f>
        <v>1749.81</v>
      </c>
      <c r="J3897" t="str">
        <f>VLOOKUP(D3897,Аптека!A:B,2,FALSE)</f>
        <v>Аптека №18</v>
      </c>
      <c r="K3897" t="str">
        <f t="shared" si="60"/>
        <v>є рецепт</v>
      </c>
    </row>
    <row r="3898" spans="1:11">
      <c r="A3898" s="4">
        <v>3897</v>
      </c>
      <c r="B3898" s="7">
        <v>45715</v>
      </c>
      <c r="C3898" s="5" t="s">
        <v>8</v>
      </c>
      <c r="D3898" s="6">
        <v>52</v>
      </c>
      <c r="E3898" s="20"/>
      <c r="F3898" s="6">
        <v>172</v>
      </c>
      <c r="G3898" s="6"/>
      <c r="H3898" s="6">
        <v>4897</v>
      </c>
      <c r="I3898" s="14">
        <f>SUMIF(Чек_позиція!D:D,Продаж!H3898,Чек_позиція!F:F)</f>
        <v>554.02</v>
      </c>
      <c r="J3898" t="str">
        <f>VLOOKUP(D3898,Аптека!A:B,2,FALSE)</f>
        <v>Аптека №52</v>
      </c>
      <c r="K3898" t="str">
        <f t="shared" si="60"/>
        <v>нема рецепту</v>
      </c>
    </row>
    <row r="3899" spans="1:11">
      <c r="A3899" s="4">
        <v>3898</v>
      </c>
      <c r="B3899" s="7">
        <v>45691</v>
      </c>
      <c r="C3899" s="5" t="s">
        <v>2206</v>
      </c>
      <c r="D3899" s="6">
        <v>40</v>
      </c>
      <c r="E3899" s="20"/>
      <c r="F3899" s="6">
        <v>40</v>
      </c>
      <c r="G3899" s="6"/>
      <c r="H3899" s="6">
        <v>4898</v>
      </c>
      <c r="I3899" s="14">
        <f>SUMIF(Чек_позиція!D:D,Продаж!H3899,Чек_позиція!F:F)</f>
        <v>3409.87</v>
      </c>
      <c r="J3899" t="str">
        <f>VLOOKUP(D3899,Аптека!A:B,2,FALSE)</f>
        <v>Аптека №40</v>
      </c>
      <c r="K3899" t="str">
        <f t="shared" si="60"/>
        <v>нема рецепту</v>
      </c>
    </row>
    <row r="3900" spans="1:11">
      <c r="A3900" s="4">
        <v>3899</v>
      </c>
      <c r="B3900" s="7">
        <v>45679</v>
      </c>
      <c r="C3900" s="5" t="s">
        <v>8</v>
      </c>
      <c r="D3900" s="6">
        <v>44</v>
      </c>
      <c r="E3900" s="20">
        <v>417</v>
      </c>
      <c r="F3900" s="6">
        <v>344</v>
      </c>
      <c r="G3900" s="6"/>
      <c r="H3900" s="6">
        <v>4899</v>
      </c>
      <c r="I3900" s="14">
        <f>SUMIF(Чек_позиція!D:D,Продаж!H3900,Чек_позиція!F:F)</f>
        <v>6961.4</v>
      </c>
      <c r="J3900" t="str">
        <f>VLOOKUP(D3900,Аптека!A:B,2,FALSE)</f>
        <v>Аптека №44</v>
      </c>
      <c r="K3900" t="str">
        <f t="shared" si="60"/>
        <v>нема рецепту</v>
      </c>
    </row>
    <row r="3901" spans="1:11">
      <c r="A3901" s="4">
        <v>3900</v>
      </c>
      <c r="B3901" s="7">
        <v>45720</v>
      </c>
      <c r="C3901" s="5" t="s">
        <v>2206</v>
      </c>
      <c r="D3901" s="6">
        <v>42</v>
      </c>
      <c r="E3901" s="20">
        <v>98</v>
      </c>
      <c r="F3901" s="6">
        <v>42</v>
      </c>
      <c r="G3901" s="6"/>
      <c r="H3901" s="6">
        <v>4900</v>
      </c>
      <c r="I3901" s="14">
        <f>SUMIF(Чек_позиція!D:D,Продаж!H3901,Чек_позиція!F:F)</f>
        <v>6340.08</v>
      </c>
      <c r="J3901" t="str">
        <f>VLOOKUP(D3901,Аптека!A:B,2,FALSE)</f>
        <v>Аптека №42</v>
      </c>
      <c r="K3901" t="str">
        <f t="shared" si="60"/>
        <v>нема рецепту</v>
      </c>
    </row>
    <row r="3902" spans="1:11">
      <c r="A3902" s="4">
        <v>3901</v>
      </c>
      <c r="B3902" s="7">
        <v>45806</v>
      </c>
      <c r="C3902" s="5" t="s">
        <v>2206</v>
      </c>
      <c r="D3902" s="6">
        <v>28</v>
      </c>
      <c r="E3902" s="20"/>
      <c r="F3902" s="6">
        <v>268</v>
      </c>
      <c r="G3902" s="6"/>
      <c r="H3902" s="6">
        <v>4901</v>
      </c>
      <c r="I3902" s="14">
        <f>SUMIF(Чек_позиція!D:D,Продаж!H3902,Чек_позиція!F:F)</f>
        <v>620.64</v>
      </c>
      <c r="J3902" t="str">
        <f>VLOOKUP(D3902,Аптека!A:B,2,FALSE)</f>
        <v>Аптека №28</v>
      </c>
      <c r="K3902" t="str">
        <f t="shared" si="60"/>
        <v>нема рецепту</v>
      </c>
    </row>
    <row r="3903" spans="1:11">
      <c r="A3903" s="4">
        <v>3902</v>
      </c>
      <c r="B3903" s="7">
        <v>45768</v>
      </c>
      <c r="C3903" s="5" t="s">
        <v>2206</v>
      </c>
      <c r="D3903" s="6">
        <v>32</v>
      </c>
      <c r="E3903" s="20">
        <v>302</v>
      </c>
      <c r="F3903" s="6">
        <v>32</v>
      </c>
      <c r="G3903" s="6"/>
      <c r="H3903" s="6">
        <v>4902</v>
      </c>
      <c r="I3903" s="14">
        <f>SUMIF(Чек_позиція!D:D,Продаж!H3903,Чек_позиція!F:F)</f>
        <v>414.12</v>
      </c>
      <c r="J3903" t="str">
        <f>VLOOKUP(D3903,Аптека!A:B,2,FALSE)</f>
        <v>Аптека №32</v>
      </c>
      <c r="K3903" t="str">
        <f t="shared" si="60"/>
        <v>нема рецепту</v>
      </c>
    </row>
    <row r="3904" spans="1:11">
      <c r="A3904" s="4">
        <v>3903</v>
      </c>
      <c r="B3904" s="7">
        <v>45819</v>
      </c>
      <c r="C3904" s="5" t="s">
        <v>2206</v>
      </c>
      <c r="D3904" s="6">
        <v>21</v>
      </c>
      <c r="E3904" s="20"/>
      <c r="F3904" s="6">
        <v>201</v>
      </c>
      <c r="G3904" s="6"/>
      <c r="H3904" s="6">
        <v>4903</v>
      </c>
      <c r="I3904" s="14">
        <f>SUMIF(Чек_позиція!D:D,Продаж!H3904,Чек_позиція!F:F)</f>
        <v>3257.12</v>
      </c>
      <c r="J3904" t="str">
        <f>VLOOKUP(D3904,Аптека!A:B,2,FALSE)</f>
        <v>Аптека №21</v>
      </c>
      <c r="K3904" t="str">
        <f t="shared" si="60"/>
        <v>нема рецепту</v>
      </c>
    </row>
    <row r="3905" spans="1:11">
      <c r="A3905" s="4">
        <v>3904</v>
      </c>
      <c r="B3905" s="7">
        <v>45733</v>
      </c>
      <c r="C3905" s="5" t="s">
        <v>2206</v>
      </c>
      <c r="D3905" s="6">
        <v>9</v>
      </c>
      <c r="E3905" s="20">
        <v>262</v>
      </c>
      <c r="F3905" s="6">
        <v>369</v>
      </c>
      <c r="G3905" s="6">
        <v>1092</v>
      </c>
      <c r="H3905" s="6">
        <v>4904</v>
      </c>
      <c r="I3905" s="14">
        <f>SUMIF(Чек_позиція!D:D,Продаж!H3905,Чек_позиція!F:F)</f>
        <v>2555.36</v>
      </c>
      <c r="J3905" t="str">
        <f>VLOOKUP(D3905,Аптека!A:B,2,FALSE)</f>
        <v>Аптека №9</v>
      </c>
      <c r="K3905" t="str">
        <f t="shared" si="60"/>
        <v>є рецепт</v>
      </c>
    </row>
    <row r="3906" spans="1:11">
      <c r="A3906" s="4">
        <v>3905</v>
      </c>
      <c r="B3906" s="7">
        <v>45713</v>
      </c>
      <c r="C3906" s="5" t="s">
        <v>2206</v>
      </c>
      <c r="D3906" s="6">
        <v>41</v>
      </c>
      <c r="E3906" s="20"/>
      <c r="F3906" s="6">
        <v>101</v>
      </c>
      <c r="G3906" s="6"/>
      <c r="H3906" s="6">
        <v>4905</v>
      </c>
      <c r="I3906" s="14">
        <f>SUMIF(Чек_позиція!D:D,Продаж!H3906,Чек_позиція!F:F)</f>
        <v>2515.6400000000003</v>
      </c>
      <c r="J3906" t="str">
        <f>VLOOKUP(D3906,Аптека!A:B,2,FALSE)</f>
        <v>Аптека №41</v>
      </c>
      <c r="K3906" t="str">
        <f t="shared" si="60"/>
        <v>нема рецепту</v>
      </c>
    </row>
    <row r="3907" spans="1:11">
      <c r="A3907" s="4">
        <v>3906</v>
      </c>
      <c r="B3907" s="7">
        <v>45788</v>
      </c>
      <c r="C3907" s="5" t="s">
        <v>8</v>
      </c>
      <c r="D3907" s="6">
        <v>26</v>
      </c>
      <c r="E3907" s="20"/>
      <c r="F3907" s="6">
        <v>386</v>
      </c>
      <c r="G3907" s="6"/>
      <c r="H3907" s="6">
        <v>4906</v>
      </c>
      <c r="I3907" s="14">
        <f>SUMIF(Чек_позиція!D:D,Продаж!H3907,Чек_позиція!F:F)</f>
        <v>873.84</v>
      </c>
      <c r="J3907" t="str">
        <f>VLOOKUP(D3907,Аптека!A:B,2,FALSE)</f>
        <v>Аптека №26</v>
      </c>
      <c r="K3907" t="str">
        <f t="shared" ref="K3907:K3970" si="61">IF(G3907="", "нема рецепту","є рецепт")</f>
        <v>нема рецепту</v>
      </c>
    </row>
    <row r="3908" spans="1:11">
      <c r="A3908" s="4">
        <v>3907</v>
      </c>
      <c r="B3908" s="7">
        <v>45826</v>
      </c>
      <c r="C3908" s="5" t="s">
        <v>2206</v>
      </c>
      <c r="D3908" s="6">
        <v>46</v>
      </c>
      <c r="E3908" s="20">
        <v>209</v>
      </c>
      <c r="F3908" s="6">
        <v>46</v>
      </c>
      <c r="G3908" s="6"/>
      <c r="H3908" s="6">
        <v>4907</v>
      </c>
      <c r="I3908" s="14">
        <f>SUMIF(Чек_позиція!D:D,Продаж!H3908,Чек_позиція!F:F)</f>
        <v>3445.96</v>
      </c>
      <c r="J3908" t="str">
        <f>VLOOKUP(D3908,Аптека!A:B,2,FALSE)</f>
        <v>Аптека №46</v>
      </c>
      <c r="K3908" t="str">
        <f t="shared" si="61"/>
        <v>нема рецепту</v>
      </c>
    </row>
    <row r="3909" spans="1:11">
      <c r="A3909" s="4">
        <v>3908</v>
      </c>
      <c r="B3909" s="7">
        <v>45716</v>
      </c>
      <c r="C3909" s="5" t="s">
        <v>2206</v>
      </c>
      <c r="D3909" s="6">
        <v>60</v>
      </c>
      <c r="E3909" s="20">
        <v>31</v>
      </c>
      <c r="F3909" s="6">
        <v>180</v>
      </c>
      <c r="G3909" s="6"/>
      <c r="H3909" s="6">
        <v>4908</v>
      </c>
      <c r="I3909" s="14">
        <f>SUMIF(Чек_позиція!D:D,Продаж!H3909,Чек_позиція!F:F)</f>
        <v>5991.75</v>
      </c>
      <c r="J3909" t="str">
        <f>VLOOKUP(D3909,Аптека!A:B,2,FALSE)</f>
        <v>Аптека №60</v>
      </c>
      <c r="K3909" t="str">
        <f t="shared" si="61"/>
        <v>нема рецепту</v>
      </c>
    </row>
    <row r="3910" spans="1:11">
      <c r="A3910" s="4">
        <v>3909</v>
      </c>
      <c r="B3910" s="7">
        <v>45767</v>
      </c>
      <c r="C3910" s="5" t="s">
        <v>2206</v>
      </c>
      <c r="D3910" s="6">
        <v>21</v>
      </c>
      <c r="E3910" s="20">
        <v>394</v>
      </c>
      <c r="F3910" s="6">
        <v>81</v>
      </c>
      <c r="G3910" s="6"/>
      <c r="H3910" s="6">
        <v>4909</v>
      </c>
      <c r="I3910" s="14">
        <f>SUMIF(Чек_позиція!D:D,Продаж!H3910,Чек_позиція!F:F)</f>
        <v>4054.04</v>
      </c>
      <c r="J3910" t="str">
        <f>VLOOKUP(D3910,Аптека!A:B,2,FALSE)</f>
        <v>Аптека №21</v>
      </c>
      <c r="K3910" t="str">
        <f t="shared" si="61"/>
        <v>нема рецепту</v>
      </c>
    </row>
    <row r="3911" spans="1:11">
      <c r="A3911" s="4">
        <v>3910</v>
      </c>
      <c r="B3911" s="7">
        <v>45685</v>
      </c>
      <c r="C3911" s="5" t="s">
        <v>2206</v>
      </c>
      <c r="D3911" s="6">
        <v>22</v>
      </c>
      <c r="E3911" s="20"/>
      <c r="F3911" s="6">
        <v>82</v>
      </c>
      <c r="G3911" s="6"/>
      <c r="H3911" s="6">
        <v>4910</v>
      </c>
      <c r="I3911" s="14">
        <f>SUMIF(Чек_позиція!D:D,Продаж!H3911,Чек_позиція!F:F)</f>
        <v>2295.36</v>
      </c>
      <c r="J3911" t="str">
        <f>VLOOKUP(D3911,Аптека!A:B,2,FALSE)</f>
        <v>Аптека №22</v>
      </c>
      <c r="K3911" t="str">
        <f t="shared" si="61"/>
        <v>нема рецепту</v>
      </c>
    </row>
    <row r="3912" spans="1:11">
      <c r="A3912" s="4">
        <v>3911</v>
      </c>
      <c r="B3912" s="7">
        <v>45812</v>
      </c>
      <c r="C3912" s="5" t="s">
        <v>2206</v>
      </c>
      <c r="D3912" s="6">
        <v>27</v>
      </c>
      <c r="E3912" s="20"/>
      <c r="F3912" s="6">
        <v>267</v>
      </c>
      <c r="G3912" s="6"/>
      <c r="H3912" s="6">
        <v>4911</v>
      </c>
      <c r="I3912" s="14">
        <f>SUMIF(Чек_позиція!D:D,Продаж!H3912,Чек_позиція!F:F)</f>
        <v>3846.01</v>
      </c>
      <c r="J3912" t="str">
        <f>VLOOKUP(D3912,Аптека!A:B,2,FALSE)</f>
        <v>Аптека №27</v>
      </c>
      <c r="K3912" t="str">
        <f t="shared" si="61"/>
        <v>нема рецепту</v>
      </c>
    </row>
    <row r="3913" spans="1:11">
      <c r="A3913" s="4">
        <v>3912</v>
      </c>
      <c r="B3913" s="7">
        <v>45805</v>
      </c>
      <c r="C3913" s="5" t="s">
        <v>8</v>
      </c>
      <c r="D3913" s="6">
        <v>52</v>
      </c>
      <c r="E3913" s="20"/>
      <c r="F3913" s="6">
        <v>52</v>
      </c>
      <c r="G3913" s="6">
        <v>858</v>
      </c>
      <c r="H3913" s="6">
        <v>4912</v>
      </c>
      <c r="I3913" s="14">
        <f>SUMIF(Чек_позиція!D:D,Продаж!H3913,Чек_позиція!F:F)</f>
        <v>1801.6799999999998</v>
      </c>
      <c r="J3913" t="str">
        <f>VLOOKUP(D3913,Аптека!A:B,2,FALSE)</f>
        <v>Аптека №52</v>
      </c>
      <c r="K3913" t="str">
        <f t="shared" si="61"/>
        <v>є рецепт</v>
      </c>
    </row>
    <row r="3914" spans="1:11">
      <c r="A3914" s="4">
        <v>3913</v>
      </c>
      <c r="B3914" s="7">
        <v>45735</v>
      </c>
      <c r="C3914" s="5" t="s">
        <v>2206</v>
      </c>
      <c r="D3914" s="6">
        <v>10</v>
      </c>
      <c r="E3914" s="20">
        <v>222</v>
      </c>
      <c r="F3914" s="6">
        <v>190</v>
      </c>
      <c r="G3914" s="6"/>
      <c r="H3914" s="6">
        <v>4913</v>
      </c>
      <c r="I3914" s="14">
        <f>SUMIF(Чек_позиція!D:D,Продаж!H3914,Чек_позиція!F:F)</f>
        <v>7166.82</v>
      </c>
      <c r="J3914" t="str">
        <f>VLOOKUP(D3914,Аптека!A:B,2,FALSE)</f>
        <v>Аптека №10</v>
      </c>
      <c r="K3914" t="str">
        <f t="shared" si="61"/>
        <v>нема рецепту</v>
      </c>
    </row>
    <row r="3915" spans="1:11">
      <c r="A3915" s="4">
        <v>3914</v>
      </c>
      <c r="B3915" s="7">
        <v>45733</v>
      </c>
      <c r="C3915" s="5" t="s">
        <v>8</v>
      </c>
      <c r="D3915" s="6">
        <v>18</v>
      </c>
      <c r="E3915" s="20">
        <v>509</v>
      </c>
      <c r="F3915" s="6">
        <v>258</v>
      </c>
      <c r="G3915" s="6">
        <v>508</v>
      </c>
      <c r="H3915" s="6">
        <v>4914</v>
      </c>
      <c r="I3915" s="14">
        <f>SUMIF(Чек_позиція!D:D,Продаж!H3915,Чек_позиція!F:F)</f>
        <v>2822.8</v>
      </c>
      <c r="J3915" t="str">
        <f>VLOOKUP(D3915,Аптека!A:B,2,FALSE)</f>
        <v>Аптека №18</v>
      </c>
      <c r="K3915" t="str">
        <f t="shared" si="61"/>
        <v>є рецепт</v>
      </c>
    </row>
    <row r="3916" spans="1:11">
      <c r="A3916" s="4">
        <v>3915</v>
      </c>
      <c r="B3916" s="7">
        <v>45825</v>
      </c>
      <c r="C3916" s="5" t="s">
        <v>2206</v>
      </c>
      <c r="D3916" s="6">
        <v>9</v>
      </c>
      <c r="E3916" s="20">
        <v>433</v>
      </c>
      <c r="F3916" s="6">
        <v>129</v>
      </c>
      <c r="G3916" s="6"/>
      <c r="H3916" s="6">
        <v>4915</v>
      </c>
      <c r="I3916" s="14">
        <f>SUMIF(Чек_позиція!D:D,Продаж!H3916,Чек_позиція!F:F)</f>
        <v>1520.87</v>
      </c>
      <c r="J3916" t="str">
        <f>VLOOKUP(D3916,Аптека!A:B,2,FALSE)</f>
        <v>Аптека №9</v>
      </c>
      <c r="K3916" t="str">
        <f t="shared" si="61"/>
        <v>нема рецепту</v>
      </c>
    </row>
    <row r="3917" spans="1:11">
      <c r="A3917" s="4">
        <v>3916</v>
      </c>
      <c r="B3917" s="7">
        <v>45761</v>
      </c>
      <c r="C3917" s="5" t="s">
        <v>2206</v>
      </c>
      <c r="D3917" s="6">
        <v>9</v>
      </c>
      <c r="E3917" s="20">
        <v>57</v>
      </c>
      <c r="F3917" s="6">
        <v>69</v>
      </c>
      <c r="G3917" s="6">
        <v>124</v>
      </c>
      <c r="H3917" s="6">
        <v>4916</v>
      </c>
      <c r="I3917" s="14">
        <f>SUMIF(Чек_позиція!D:D,Продаж!H3917,Чек_позиція!F:F)</f>
        <v>7219</v>
      </c>
      <c r="J3917" t="str">
        <f>VLOOKUP(D3917,Аптека!A:B,2,FALSE)</f>
        <v>Аптека №9</v>
      </c>
      <c r="K3917" t="str">
        <f t="shared" si="61"/>
        <v>є рецепт</v>
      </c>
    </row>
    <row r="3918" spans="1:11">
      <c r="A3918" s="4">
        <v>3917</v>
      </c>
      <c r="B3918" s="7">
        <v>45727</v>
      </c>
      <c r="C3918" s="5" t="s">
        <v>8</v>
      </c>
      <c r="D3918" s="6">
        <v>3</v>
      </c>
      <c r="E3918" s="20">
        <v>453</v>
      </c>
      <c r="F3918" s="6">
        <v>3</v>
      </c>
      <c r="G3918" s="6">
        <v>217</v>
      </c>
      <c r="H3918" s="6">
        <v>4917</v>
      </c>
      <c r="I3918" s="14">
        <f>SUMIF(Чек_позиція!D:D,Продаж!H3918,Чек_позиція!F:F)</f>
        <v>691.23</v>
      </c>
      <c r="J3918" t="str">
        <f>VLOOKUP(D3918,Аптека!A:B,2,FALSE)</f>
        <v>Аптека №3</v>
      </c>
      <c r="K3918" t="str">
        <f t="shared" si="61"/>
        <v>є рецепт</v>
      </c>
    </row>
    <row r="3919" spans="1:11">
      <c r="A3919" s="4">
        <v>3918</v>
      </c>
      <c r="B3919" s="7">
        <v>45794</v>
      </c>
      <c r="C3919" s="5" t="s">
        <v>2206</v>
      </c>
      <c r="D3919" s="6">
        <v>25</v>
      </c>
      <c r="E3919" s="20">
        <v>242</v>
      </c>
      <c r="F3919" s="6">
        <v>265</v>
      </c>
      <c r="G3919" s="6"/>
      <c r="H3919" s="6">
        <v>4918</v>
      </c>
      <c r="I3919" s="14">
        <f>SUMIF(Чек_позиція!D:D,Продаж!H3919,Чек_позиція!F:F)</f>
        <v>4983</v>
      </c>
      <c r="J3919" t="str">
        <f>VLOOKUP(D3919,Аптека!A:B,2,FALSE)</f>
        <v>Аптека №25</v>
      </c>
      <c r="K3919" t="str">
        <f t="shared" si="61"/>
        <v>нема рецепту</v>
      </c>
    </row>
    <row r="3920" spans="1:11">
      <c r="A3920" s="4">
        <v>3919</v>
      </c>
      <c r="B3920" s="7">
        <v>45770</v>
      </c>
      <c r="C3920" s="5" t="s">
        <v>2206</v>
      </c>
      <c r="D3920" s="6">
        <v>48</v>
      </c>
      <c r="E3920" s="20">
        <v>157</v>
      </c>
      <c r="F3920" s="6">
        <v>228</v>
      </c>
      <c r="G3920" s="6"/>
      <c r="H3920" s="6">
        <v>4919</v>
      </c>
      <c r="I3920" s="14">
        <f>SUMIF(Чек_позиція!D:D,Продаж!H3920,Чек_позиція!F:F)</f>
        <v>3193.28</v>
      </c>
      <c r="J3920" t="str">
        <f>VLOOKUP(D3920,Аптека!A:B,2,FALSE)</f>
        <v>Аптека №48</v>
      </c>
      <c r="K3920" t="str">
        <f t="shared" si="61"/>
        <v>нема рецепту</v>
      </c>
    </row>
    <row r="3921" spans="1:11">
      <c r="A3921" s="4">
        <v>3920</v>
      </c>
      <c r="B3921" s="7">
        <v>45776</v>
      </c>
      <c r="C3921" s="5" t="s">
        <v>2206</v>
      </c>
      <c r="D3921" s="6">
        <v>18</v>
      </c>
      <c r="E3921" s="20"/>
      <c r="F3921" s="6">
        <v>198</v>
      </c>
      <c r="G3921" s="6"/>
      <c r="H3921" s="6">
        <v>4920</v>
      </c>
      <c r="I3921" s="14">
        <f>SUMIF(Чек_позиція!D:D,Продаж!H3921,Чек_позиція!F:F)</f>
        <v>2649.1099999999997</v>
      </c>
      <c r="J3921" t="str">
        <f>VLOOKUP(D3921,Аптека!A:B,2,FALSE)</f>
        <v>Аптека №18</v>
      </c>
      <c r="K3921" t="str">
        <f t="shared" si="61"/>
        <v>нема рецепту</v>
      </c>
    </row>
    <row r="3922" spans="1:11">
      <c r="A3922" s="4">
        <v>3921</v>
      </c>
      <c r="B3922" s="7">
        <v>45831</v>
      </c>
      <c r="C3922" s="5" t="s">
        <v>2206</v>
      </c>
      <c r="D3922" s="6">
        <v>6</v>
      </c>
      <c r="E3922" s="20">
        <v>63</v>
      </c>
      <c r="F3922" s="6">
        <v>66</v>
      </c>
      <c r="G3922" s="6">
        <v>821</v>
      </c>
      <c r="H3922" s="6">
        <v>4921</v>
      </c>
      <c r="I3922" s="14">
        <f>SUMIF(Чек_позиція!D:D,Продаж!H3922,Чек_позиція!F:F)</f>
        <v>6069.25</v>
      </c>
      <c r="J3922" t="str">
        <f>VLOOKUP(D3922,Аптека!A:B,2,FALSE)</f>
        <v>Аптека №6</v>
      </c>
      <c r="K3922" t="str">
        <f t="shared" si="61"/>
        <v>є рецепт</v>
      </c>
    </row>
    <row r="3923" spans="1:11">
      <c r="A3923" s="4">
        <v>3922</v>
      </c>
      <c r="B3923" s="7">
        <v>45691</v>
      </c>
      <c r="C3923" s="5" t="s">
        <v>2206</v>
      </c>
      <c r="D3923" s="6">
        <v>53</v>
      </c>
      <c r="E3923" s="20">
        <v>240</v>
      </c>
      <c r="F3923" s="6">
        <v>173</v>
      </c>
      <c r="G3923" s="6">
        <v>146</v>
      </c>
      <c r="H3923" s="6">
        <v>4922</v>
      </c>
      <c r="I3923" s="14">
        <f>SUMIF(Чек_позиція!D:D,Продаж!H3923,Чек_позиція!F:F)</f>
        <v>5297.5</v>
      </c>
      <c r="J3923" t="str">
        <f>VLOOKUP(D3923,Аптека!A:B,2,FALSE)</f>
        <v>Аптека №53</v>
      </c>
      <c r="K3923" t="str">
        <f t="shared" si="61"/>
        <v>є рецепт</v>
      </c>
    </row>
    <row r="3924" spans="1:11">
      <c r="A3924" s="4">
        <v>3923</v>
      </c>
      <c r="B3924" s="7">
        <v>45777</v>
      </c>
      <c r="C3924" s="5" t="s">
        <v>8</v>
      </c>
      <c r="D3924" s="6">
        <v>34</v>
      </c>
      <c r="E3924" s="20"/>
      <c r="F3924" s="6">
        <v>334</v>
      </c>
      <c r="G3924" s="6">
        <v>777</v>
      </c>
      <c r="H3924" s="6">
        <v>4923</v>
      </c>
      <c r="I3924" s="14">
        <f>SUMIF(Чек_позиція!D:D,Продаж!H3924,Чек_позиція!F:F)</f>
        <v>4612.87</v>
      </c>
      <c r="J3924" t="str">
        <f>VLOOKUP(D3924,Аптека!A:B,2,FALSE)</f>
        <v>Аптека №34</v>
      </c>
      <c r="K3924" t="str">
        <f t="shared" si="61"/>
        <v>є рецепт</v>
      </c>
    </row>
    <row r="3925" spans="1:11">
      <c r="A3925" s="4">
        <v>3924</v>
      </c>
      <c r="B3925" s="7">
        <v>45818</v>
      </c>
      <c r="C3925" s="5" t="s">
        <v>2206</v>
      </c>
      <c r="D3925" s="6">
        <v>3</v>
      </c>
      <c r="E3925" s="20"/>
      <c r="F3925" s="6">
        <v>3</v>
      </c>
      <c r="G3925" s="6"/>
      <c r="H3925" s="6">
        <v>4924</v>
      </c>
      <c r="I3925" s="14">
        <f>SUMIF(Чек_позиція!D:D,Продаж!H3925,Чек_позиція!F:F)</f>
        <v>3481.49</v>
      </c>
      <c r="J3925" t="str">
        <f>VLOOKUP(D3925,Аптека!A:B,2,FALSE)</f>
        <v>Аптека №3</v>
      </c>
      <c r="K3925" t="str">
        <f t="shared" si="61"/>
        <v>нема рецепту</v>
      </c>
    </row>
    <row r="3926" spans="1:11">
      <c r="A3926" s="4">
        <v>3925</v>
      </c>
      <c r="B3926" s="7">
        <v>45720</v>
      </c>
      <c r="C3926" s="5" t="s">
        <v>8</v>
      </c>
      <c r="D3926" s="6">
        <v>43</v>
      </c>
      <c r="E3926" s="20"/>
      <c r="F3926" s="6">
        <v>343</v>
      </c>
      <c r="G3926" s="6">
        <v>694</v>
      </c>
      <c r="H3926" s="6">
        <v>4925</v>
      </c>
      <c r="I3926" s="14">
        <f>SUMIF(Чек_позиція!D:D,Продаж!H3926,Чек_позиція!F:F)</f>
        <v>2047.56</v>
      </c>
      <c r="J3926" t="str">
        <f>VLOOKUP(D3926,Аптека!A:B,2,FALSE)</f>
        <v>Аптека №43</v>
      </c>
      <c r="K3926" t="str">
        <f t="shared" si="61"/>
        <v>є рецепт</v>
      </c>
    </row>
    <row r="3927" spans="1:11">
      <c r="A3927" s="4">
        <v>3926</v>
      </c>
      <c r="B3927" s="7">
        <v>45792</v>
      </c>
      <c r="C3927" s="5" t="s">
        <v>8</v>
      </c>
      <c r="D3927" s="6">
        <v>36</v>
      </c>
      <c r="E3927" s="20">
        <v>534</v>
      </c>
      <c r="F3927" s="6">
        <v>216</v>
      </c>
      <c r="G3927" s="6"/>
      <c r="H3927" s="6">
        <v>4926</v>
      </c>
      <c r="I3927" s="14">
        <f>SUMIF(Чек_позиція!D:D,Продаж!H3927,Чек_позиція!F:F)</f>
        <v>2048.4499999999998</v>
      </c>
      <c r="J3927" t="str">
        <f>VLOOKUP(D3927,Аптека!A:B,2,FALSE)</f>
        <v>Аптека №36</v>
      </c>
      <c r="K3927" t="str">
        <f t="shared" si="61"/>
        <v>нема рецепту</v>
      </c>
    </row>
    <row r="3928" spans="1:11">
      <c r="A3928" s="4">
        <v>3927</v>
      </c>
      <c r="B3928" s="7">
        <v>45727</v>
      </c>
      <c r="C3928" s="5" t="s">
        <v>2206</v>
      </c>
      <c r="D3928" s="6">
        <v>2</v>
      </c>
      <c r="E3928" s="20"/>
      <c r="F3928" s="6">
        <v>122</v>
      </c>
      <c r="G3928" s="6"/>
      <c r="H3928" s="6">
        <v>4927</v>
      </c>
      <c r="I3928" s="14">
        <f>SUMIF(Чек_позиція!D:D,Продаж!H3928,Чек_позиція!F:F)</f>
        <v>1288.5</v>
      </c>
      <c r="J3928" t="str">
        <f>VLOOKUP(D3928,Аптека!A:B,2,FALSE)</f>
        <v>Аптека №2</v>
      </c>
      <c r="K3928" t="str">
        <f t="shared" si="61"/>
        <v>нема рецепту</v>
      </c>
    </row>
    <row r="3929" spans="1:11">
      <c r="A3929" s="4">
        <v>3928</v>
      </c>
      <c r="B3929" s="7">
        <v>45808</v>
      </c>
      <c r="C3929" s="5" t="s">
        <v>2206</v>
      </c>
      <c r="D3929" s="6">
        <v>50</v>
      </c>
      <c r="E3929" s="20">
        <v>532</v>
      </c>
      <c r="F3929" s="6">
        <v>170</v>
      </c>
      <c r="G3929" s="6"/>
      <c r="H3929" s="6">
        <v>4928</v>
      </c>
      <c r="I3929" s="14">
        <f>SUMIF(Чек_позиція!D:D,Продаж!H3929,Чек_позиція!F:F)</f>
        <v>1632.15</v>
      </c>
      <c r="J3929" t="str">
        <f>VLOOKUP(D3929,Аптека!A:B,2,FALSE)</f>
        <v>Аптека №50</v>
      </c>
      <c r="K3929" t="str">
        <f t="shared" si="61"/>
        <v>нема рецепту</v>
      </c>
    </row>
    <row r="3930" spans="1:11">
      <c r="A3930" s="4">
        <v>3929</v>
      </c>
      <c r="B3930" s="7">
        <v>45782</v>
      </c>
      <c r="C3930" s="5" t="s">
        <v>2206</v>
      </c>
      <c r="D3930" s="6">
        <v>49</v>
      </c>
      <c r="E3930" s="20">
        <v>552</v>
      </c>
      <c r="F3930" s="6">
        <v>169</v>
      </c>
      <c r="G3930" s="6">
        <v>15</v>
      </c>
      <c r="H3930" s="6">
        <v>4929</v>
      </c>
      <c r="I3930" s="14">
        <f>SUMIF(Чек_позиція!D:D,Продаж!H3930,Чек_позиція!F:F)</f>
        <v>3652.88</v>
      </c>
      <c r="J3930" t="str">
        <f>VLOOKUP(D3930,Аптека!A:B,2,FALSE)</f>
        <v>Аптека №49</v>
      </c>
      <c r="K3930" t="str">
        <f t="shared" si="61"/>
        <v>є рецепт</v>
      </c>
    </row>
    <row r="3931" spans="1:11">
      <c r="A3931" s="4">
        <v>3930</v>
      </c>
      <c r="B3931" s="7">
        <v>45789</v>
      </c>
      <c r="C3931" s="5" t="s">
        <v>2206</v>
      </c>
      <c r="D3931" s="6">
        <v>26</v>
      </c>
      <c r="E3931" s="20">
        <v>490</v>
      </c>
      <c r="F3931" s="6">
        <v>386</v>
      </c>
      <c r="G3931" s="6"/>
      <c r="H3931" s="6">
        <v>4930</v>
      </c>
      <c r="I3931" s="14">
        <f>SUMIF(Чек_позиція!D:D,Продаж!H3931,Чек_позиція!F:F)</f>
        <v>4523.96</v>
      </c>
      <c r="J3931" t="str">
        <f>VLOOKUP(D3931,Аптека!A:B,2,FALSE)</f>
        <v>Аптека №26</v>
      </c>
      <c r="K3931" t="str">
        <f t="shared" si="61"/>
        <v>нема рецепту</v>
      </c>
    </row>
    <row r="3932" spans="1:11">
      <c r="A3932" s="4">
        <v>3931</v>
      </c>
      <c r="B3932" s="7">
        <v>45707</v>
      </c>
      <c r="C3932" s="5" t="s">
        <v>8</v>
      </c>
      <c r="D3932" s="6">
        <v>12</v>
      </c>
      <c r="E3932" s="20">
        <v>23</v>
      </c>
      <c r="F3932" s="6">
        <v>252</v>
      </c>
      <c r="G3932" s="6"/>
      <c r="H3932" s="6">
        <v>4931</v>
      </c>
      <c r="I3932" s="14">
        <f>SUMIF(Чек_позиція!D:D,Продаж!H3932,Чек_позиція!F:F)</f>
        <v>4097.71</v>
      </c>
      <c r="J3932" t="str">
        <f>VLOOKUP(D3932,Аптека!A:B,2,FALSE)</f>
        <v>Аптека №12</v>
      </c>
      <c r="K3932" t="str">
        <f t="shared" si="61"/>
        <v>нема рецепту</v>
      </c>
    </row>
    <row r="3933" spans="1:11">
      <c r="A3933" s="4">
        <v>3932</v>
      </c>
      <c r="B3933" s="7">
        <v>45733</v>
      </c>
      <c r="C3933" s="5" t="s">
        <v>2206</v>
      </c>
      <c r="D3933" s="6">
        <v>1</v>
      </c>
      <c r="E3933" s="20"/>
      <c r="F3933" s="6">
        <v>301</v>
      </c>
      <c r="G3933" s="6"/>
      <c r="H3933" s="6">
        <v>4932</v>
      </c>
      <c r="I3933" s="14">
        <f>SUMIF(Чек_позиція!D:D,Продаж!H3933,Чек_позиція!F:F)</f>
        <v>674.51</v>
      </c>
      <c r="J3933" t="str">
        <f>VLOOKUP(D3933,Аптека!A:B,2,FALSE)</f>
        <v>Аптека №1</v>
      </c>
      <c r="K3933" t="str">
        <f t="shared" si="61"/>
        <v>нема рецепту</v>
      </c>
    </row>
    <row r="3934" spans="1:11">
      <c r="A3934" s="4">
        <v>3933</v>
      </c>
      <c r="B3934" s="7">
        <v>45661</v>
      </c>
      <c r="C3934" s="5" t="s">
        <v>2206</v>
      </c>
      <c r="D3934" s="6">
        <v>52</v>
      </c>
      <c r="E3934" s="20">
        <v>227</v>
      </c>
      <c r="F3934" s="6">
        <v>352</v>
      </c>
      <c r="G3934" s="6"/>
      <c r="H3934" s="6">
        <v>4933</v>
      </c>
      <c r="I3934" s="14">
        <f>SUMIF(Чек_позиція!D:D,Продаж!H3934,Чек_позиція!F:F)</f>
        <v>2365.4499999999998</v>
      </c>
      <c r="J3934" t="str">
        <f>VLOOKUP(D3934,Аптека!A:B,2,FALSE)</f>
        <v>Аптека №52</v>
      </c>
      <c r="K3934" t="str">
        <f t="shared" si="61"/>
        <v>нема рецепту</v>
      </c>
    </row>
    <row r="3935" spans="1:11">
      <c r="A3935" s="4">
        <v>3934</v>
      </c>
      <c r="B3935" s="7">
        <v>45726</v>
      </c>
      <c r="C3935" s="5" t="s">
        <v>2206</v>
      </c>
      <c r="D3935" s="6">
        <v>22</v>
      </c>
      <c r="E3935" s="20">
        <v>41</v>
      </c>
      <c r="F3935" s="6">
        <v>322</v>
      </c>
      <c r="G3935" s="6"/>
      <c r="H3935" s="6">
        <v>4934</v>
      </c>
      <c r="I3935" s="14">
        <f>SUMIF(Чек_позиція!D:D,Продаж!H3935,Чек_позиція!F:F)</f>
        <v>1302.17</v>
      </c>
      <c r="J3935" t="str">
        <f>VLOOKUP(D3935,Аптека!A:B,2,FALSE)</f>
        <v>Аптека №22</v>
      </c>
      <c r="K3935" t="str">
        <f t="shared" si="61"/>
        <v>нема рецепту</v>
      </c>
    </row>
    <row r="3936" spans="1:11">
      <c r="A3936" s="4">
        <v>3935</v>
      </c>
      <c r="B3936" s="7">
        <v>45742</v>
      </c>
      <c r="C3936" s="5" t="s">
        <v>2206</v>
      </c>
      <c r="D3936" s="6">
        <v>55</v>
      </c>
      <c r="E3936" s="20"/>
      <c r="F3936" s="6">
        <v>235</v>
      </c>
      <c r="G3936" s="6">
        <v>1271</v>
      </c>
      <c r="H3936" s="6">
        <v>4935</v>
      </c>
      <c r="I3936" s="14">
        <f>SUMIF(Чек_позиція!D:D,Продаж!H3936,Чек_позиція!F:F)</f>
        <v>264.39999999999998</v>
      </c>
      <c r="J3936" t="str">
        <f>VLOOKUP(D3936,Аптека!A:B,2,FALSE)</f>
        <v>Аптека №55</v>
      </c>
      <c r="K3936" t="str">
        <f t="shared" si="61"/>
        <v>є рецепт</v>
      </c>
    </row>
    <row r="3937" spans="1:11">
      <c r="A3937" s="4">
        <v>3936</v>
      </c>
      <c r="B3937" s="7">
        <v>45679</v>
      </c>
      <c r="C3937" s="5" t="s">
        <v>2206</v>
      </c>
      <c r="D3937" s="6">
        <v>34</v>
      </c>
      <c r="E3937" s="20"/>
      <c r="F3937" s="6">
        <v>334</v>
      </c>
      <c r="G3937" s="6"/>
      <c r="H3937" s="6">
        <v>4936</v>
      </c>
      <c r="I3937" s="14">
        <f>SUMIF(Чек_позиція!D:D,Продаж!H3937,Чек_позиція!F:F)</f>
        <v>2485.38</v>
      </c>
      <c r="J3937" t="str">
        <f>VLOOKUP(D3937,Аптека!A:B,2,FALSE)</f>
        <v>Аптека №34</v>
      </c>
      <c r="K3937" t="str">
        <f t="shared" si="61"/>
        <v>нема рецепту</v>
      </c>
    </row>
    <row r="3938" spans="1:11">
      <c r="A3938" s="4">
        <v>3937</v>
      </c>
      <c r="B3938" s="7">
        <v>45690</v>
      </c>
      <c r="C3938" s="5" t="s">
        <v>8</v>
      </c>
      <c r="D3938" s="6">
        <v>37</v>
      </c>
      <c r="E3938" s="20"/>
      <c r="F3938" s="6">
        <v>157</v>
      </c>
      <c r="G3938" s="6">
        <v>785</v>
      </c>
      <c r="H3938" s="6">
        <v>4937</v>
      </c>
      <c r="I3938" s="14">
        <f>SUMIF(Чек_позиція!D:D,Продаж!H3938,Чек_позиція!F:F)</f>
        <v>127.75</v>
      </c>
      <c r="J3938" t="str">
        <f>VLOOKUP(D3938,Аптека!A:B,2,FALSE)</f>
        <v>Аптека №37</v>
      </c>
      <c r="K3938" t="str">
        <f t="shared" si="61"/>
        <v>є рецепт</v>
      </c>
    </row>
    <row r="3939" spans="1:11">
      <c r="A3939" s="4">
        <v>3938</v>
      </c>
      <c r="B3939" s="7">
        <v>45760</v>
      </c>
      <c r="C3939" s="5" t="s">
        <v>8</v>
      </c>
      <c r="D3939" s="6">
        <v>26</v>
      </c>
      <c r="E3939" s="20"/>
      <c r="F3939" s="6">
        <v>26</v>
      </c>
      <c r="G3939" s="6">
        <v>943</v>
      </c>
      <c r="H3939" s="6">
        <v>4938</v>
      </c>
      <c r="I3939" s="14">
        <f>SUMIF(Чек_позиція!D:D,Продаж!H3939,Чек_позиція!F:F)</f>
        <v>13474.23</v>
      </c>
      <c r="J3939" t="str">
        <f>VLOOKUP(D3939,Аптека!A:B,2,FALSE)</f>
        <v>Аптека №26</v>
      </c>
      <c r="K3939" t="str">
        <f t="shared" si="61"/>
        <v>є рецепт</v>
      </c>
    </row>
    <row r="3940" spans="1:11">
      <c r="A3940" s="4">
        <v>3939</v>
      </c>
      <c r="B3940" s="7">
        <v>45731</v>
      </c>
      <c r="C3940" s="5" t="s">
        <v>8</v>
      </c>
      <c r="D3940" s="6">
        <v>54</v>
      </c>
      <c r="E3940" s="20">
        <v>470</v>
      </c>
      <c r="F3940" s="6">
        <v>234</v>
      </c>
      <c r="G3940" s="6"/>
      <c r="H3940" s="6">
        <v>4939</v>
      </c>
      <c r="I3940" s="14">
        <f>SUMIF(Чек_позиція!D:D,Продаж!H3940,Чек_позиція!F:F)</f>
        <v>5441.0599999999995</v>
      </c>
      <c r="J3940" t="str">
        <f>VLOOKUP(D3940,Аптека!A:B,2,FALSE)</f>
        <v>Аптека №54</v>
      </c>
      <c r="K3940" t="str">
        <f t="shared" si="61"/>
        <v>нема рецепту</v>
      </c>
    </row>
    <row r="3941" spans="1:11">
      <c r="A3941" s="4">
        <v>3940</v>
      </c>
      <c r="B3941" s="7">
        <v>45737</v>
      </c>
      <c r="C3941" s="5" t="s">
        <v>8</v>
      </c>
      <c r="D3941" s="6">
        <v>17</v>
      </c>
      <c r="E3941" s="20"/>
      <c r="F3941" s="6">
        <v>137</v>
      </c>
      <c r="G3941" s="6"/>
      <c r="H3941" s="6">
        <v>4940</v>
      </c>
      <c r="I3941" s="14">
        <f>SUMIF(Чек_позиція!D:D,Продаж!H3941,Чек_позиція!F:F)</f>
        <v>5307.3099999999995</v>
      </c>
      <c r="J3941" t="str">
        <f>VLOOKUP(D3941,Аптека!A:B,2,FALSE)</f>
        <v>Аптека №17</v>
      </c>
      <c r="K3941" t="str">
        <f t="shared" si="61"/>
        <v>нема рецепту</v>
      </c>
    </row>
    <row r="3942" spans="1:11">
      <c r="A3942" s="4">
        <v>3941</v>
      </c>
      <c r="B3942" s="7">
        <v>45750</v>
      </c>
      <c r="C3942" s="5" t="s">
        <v>2206</v>
      </c>
      <c r="D3942" s="6">
        <v>18</v>
      </c>
      <c r="E3942" s="20">
        <v>114</v>
      </c>
      <c r="F3942" s="6">
        <v>318</v>
      </c>
      <c r="G3942" s="6"/>
      <c r="H3942" s="6">
        <v>4941</v>
      </c>
      <c r="I3942" s="14">
        <f>SUMIF(Чек_позиція!D:D,Продаж!H3942,Чек_позиція!F:F)</f>
        <v>3338.48</v>
      </c>
      <c r="J3942" t="str">
        <f>VLOOKUP(D3942,Аптека!A:B,2,FALSE)</f>
        <v>Аптека №18</v>
      </c>
      <c r="K3942" t="str">
        <f t="shared" si="61"/>
        <v>нема рецепту</v>
      </c>
    </row>
    <row r="3943" spans="1:11">
      <c r="A3943" s="4">
        <v>3942</v>
      </c>
      <c r="B3943" s="7">
        <v>45767</v>
      </c>
      <c r="C3943" s="5" t="s">
        <v>2206</v>
      </c>
      <c r="D3943" s="6">
        <v>10</v>
      </c>
      <c r="E3943" s="20"/>
      <c r="F3943" s="6">
        <v>70</v>
      </c>
      <c r="G3943" s="6"/>
      <c r="H3943" s="6">
        <v>4942</v>
      </c>
      <c r="I3943" s="14">
        <f>SUMIF(Чек_позиція!D:D,Продаж!H3943,Чек_позиція!F:F)</f>
        <v>2557.9299999999998</v>
      </c>
      <c r="J3943" t="str">
        <f>VLOOKUP(D3943,Аптека!A:B,2,FALSE)</f>
        <v>Аптека №10</v>
      </c>
      <c r="K3943" t="str">
        <f t="shared" si="61"/>
        <v>нема рецепту</v>
      </c>
    </row>
    <row r="3944" spans="1:11">
      <c r="A3944" s="4">
        <v>3943</v>
      </c>
      <c r="B3944" s="7">
        <v>45770</v>
      </c>
      <c r="C3944" s="5" t="s">
        <v>2206</v>
      </c>
      <c r="D3944" s="6">
        <v>13</v>
      </c>
      <c r="E3944" s="20">
        <v>130</v>
      </c>
      <c r="F3944" s="6">
        <v>313</v>
      </c>
      <c r="G3944" s="6"/>
      <c r="H3944" s="6">
        <v>4943</v>
      </c>
      <c r="I3944" s="14">
        <f>SUMIF(Чек_позиція!D:D,Продаж!H3944,Чек_позиція!F:F)</f>
        <v>5716.94</v>
      </c>
      <c r="J3944" t="str">
        <f>VLOOKUP(D3944,Аптека!A:B,2,FALSE)</f>
        <v>Аптека №13</v>
      </c>
      <c r="K3944" t="str">
        <f t="shared" si="61"/>
        <v>нема рецепту</v>
      </c>
    </row>
    <row r="3945" spans="1:11">
      <c r="A3945" s="4">
        <v>3944</v>
      </c>
      <c r="B3945" s="7">
        <v>45775</v>
      </c>
      <c r="C3945" s="5" t="s">
        <v>2206</v>
      </c>
      <c r="D3945" s="6">
        <v>41</v>
      </c>
      <c r="E3945" s="20"/>
      <c r="F3945" s="6">
        <v>341</v>
      </c>
      <c r="G3945" s="6"/>
      <c r="H3945" s="6">
        <v>4944</v>
      </c>
      <c r="I3945" s="14">
        <f>SUMIF(Чек_позиція!D:D,Продаж!H3945,Чек_позиція!F:F)</f>
        <v>1302.1199999999999</v>
      </c>
      <c r="J3945" t="str">
        <f>VLOOKUP(D3945,Аптека!A:B,2,FALSE)</f>
        <v>Аптека №41</v>
      </c>
      <c r="K3945" t="str">
        <f t="shared" si="61"/>
        <v>нема рецепту</v>
      </c>
    </row>
    <row r="3946" spans="1:11">
      <c r="A3946" s="4">
        <v>3945</v>
      </c>
      <c r="B3946" s="7">
        <v>45684</v>
      </c>
      <c r="C3946" s="5" t="s">
        <v>8</v>
      </c>
      <c r="D3946" s="6">
        <v>36</v>
      </c>
      <c r="E3946" s="20"/>
      <c r="F3946" s="6">
        <v>336</v>
      </c>
      <c r="G3946" s="6"/>
      <c r="H3946" s="6">
        <v>4945</v>
      </c>
      <c r="I3946" s="14">
        <f>SUMIF(Чек_позиція!D:D,Продаж!H3946,Чек_позиція!F:F)</f>
        <v>7307.369999999999</v>
      </c>
      <c r="J3946" t="str">
        <f>VLOOKUP(D3946,Аптека!A:B,2,FALSE)</f>
        <v>Аптека №36</v>
      </c>
      <c r="K3946" t="str">
        <f t="shared" si="61"/>
        <v>нема рецепту</v>
      </c>
    </row>
    <row r="3947" spans="1:11">
      <c r="A3947" s="4">
        <v>3946</v>
      </c>
      <c r="B3947" s="7">
        <v>45740</v>
      </c>
      <c r="C3947" s="5" t="s">
        <v>8</v>
      </c>
      <c r="D3947" s="6">
        <v>45</v>
      </c>
      <c r="E3947" s="20">
        <v>202</v>
      </c>
      <c r="F3947" s="6">
        <v>165</v>
      </c>
      <c r="G3947" s="6"/>
      <c r="H3947" s="6">
        <v>4946</v>
      </c>
      <c r="I3947" s="14">
        <f>SUMIF(Чек_позиція!D:D,Продаж!H3947,Чек_позиція!F:F)</f>
        <v>7268.38</v>
      </c>
      <c r="J3947" t="str">
        <f>VLOOKUP(D3947,Аптека!A:B,2,FALSE)</f>
        <v>Аптека №45</v>
      </c>
      <c r="K3947" t="str">
        <f t="shared" si="61"/>
        <v>нема рецепту</v>
      </c>
    </row>
    <row r="3948" spans="1:11">
      <c r="A3948" s="4">
        <v>3947</v>
      </c>
      <c r="B3948" s="7">
        <v>45716</v>
      </c>
      <c r="C3948" s="5" t="s">
        <v>2206</v>
      </c>
      <c r="D3948" s="6">
        <v>2</v>
      </c>
      <c r="E3948" s="20"/>
      <c r="F3948" s="6">
        <v>242</v>
      </c>
      <c r="G3948" s="6">
        <v>837</v>
      </c>
      <c r="H3948" s="6">
        <v>4947</v>
      </c>
      <c r="I3948" s="14">
        <f>SUMIF(Чек_позиція!D:D,Продаж!H3948,Чек_позиція!F:F)</f>
        <v>868.69</v>
      </c>
      <c r="J3948" t="str">
        <f>VLOOKUP(D3948,Аптека!A:B,2,FALSE)</f>
        <v>Аптека №2</v>
      </c>
      <c r="K3948" t="str">
        <f t="shared" si="61"/>
        <v>є рецепт</v>
      </c>
    </row>
    <row r="3949" spans="1:11">
      <c r="A3949" s="4">
        <v>3948</v>
      </c>
      <c r="B3949" s="7">
        <v>45807</v>
      </c>
      <c r="C3949" s="5" t="s">
        <v>8</v>
      </c>
      <c r="D3949" s="6">
        <v>8</v>
      </c>
      <c r="E3949" s="20"/>
      <c r="F3949" s="6">
        <v>248</v>
      </c>
      <c r="G3949" s="6"/>
      <c r="H3949" s="6">
        <v>4948</v>
      </c>
      <c r="I3949" s="14">
        <f>SUMIF(Чек_позиція!D:D,Продаж!H3949,Чек_позиція!F:F)</f>
        <v>2343.6</v>
      </c>
      <c r="J3949" t="str">
        <f>VLOOKUP(D3949,Аптека!A:B,2,FALSE)</f>
        <v>Аптека №8</v>
      </c>
      <c r="K3949" t="str">
        <f t="shared" si="61"/>
        <v>нема рецепту</v>
      </c>
    </row>
    <row r="3950" spans="1:11">
      <c r="A3950" s="4">
        <v>3949</v>
      </c>
      <c r="B3950" s="7">
        <v>45761</v>
      </c>
      <c r="C3950" s="5" t="s">
        <v>2206</v>
      </c>
      <c r="D3950" s="6">
        <v>21</v>
      </c>
      <c r="E3950" s="20">
        <v>134</v>
      </c>
      <c r="F3950" s="6">
        <v>21</v>
      </c>
      <c r="G3950" s="6">
        <v>69</v>
      </c>
      <c r="H3950" s="6">
        <v>4949</v>
      </c>
      <c r="I3950" s="14">
        <f>SUMIF(Чек_позиція!D:D,Продаж!H3950,Чек_позиція!F:F)</f>
        <v>5691.47</v>
      </c>
      <c r="J3950" t="str">
        <f>VLOOKUP(D3950,Аптека!A:B,2,FALSE)</f>
        <v>Аптека №21</v>
      </c>
      <c r="K3950" t="str">
        <f t="shared" si="61"/>
        <v>є рецепт</v>
      </c>
    </row>
    <row r="3951" spans="1:11">
      <c r="A3951" s="4">
        <v>3950</v>
      </c>
      <c r="B3951" s="7">
        <v>45807</v>
      </c>
      <c r="C3951" s="5" t="s">
        <v>2206</v>
      </c>
      <c r="D3951" s="6">
        <v>13</v>
      </c>
      <c r="E3951" s="20">
        <v>293</v>
      </c>
      <c r="F3951" s="6">
        <v>313</v>
      </c>
      <c r="G3951" s="6">
        <v>101</v>
      </c>
      <c r="H3951" s="6">
        <v>4950</v>
      </c>
      <c r="I3951" s="14">
        <f>SUMIF(Чек_позиція!D:D,Продаж!H3951,Чек_позиція!F:F)</f>
        <v>2063</v>
      </c>
      <c r="J3951" t="str">
        <f>VLOOKUP(D3951,Аптека!A:B,2,FALSE)</f>
        <v>Аптека №13</v>
      </c>
      <c r="K3951" t="str">
        <f t="shared" si="61"/>
        <v>є рецепт</v>
      </c>
    </row>
    <row r="3952" spans="1:11">
      <c r="A3952" s="4">
        <v>3951</v>
      </c>
      <c r="B3952" s="7">
        <v>45681</v>
      </c>
      <c r="C3952" s="5" t="s">
        <v>8</v>
      </c>
      <c r="D3952" s="6">
        <v>4</v>
      </c>
      <c r="E3952" s="20">
        <v>263</v>
      </c>
      <c r="F3952" s="6">
        <v>124</v>
      </c>
      <c r="G3952" s="6"/>
      <c r="H3952" s="6">
        <v>4951</v>
      </c>
      <c r="I3952" s="14">
        <f>SUMIF(Чек_позиція!D:D,Продаж!H3952,Чек_позиція!F:F)</f>
        <v>2637.6499999999996</v>
      </c>
      <c r="J3952" t="str">
        <f>VLOOKUP(D3952,Аптека!A:B,2,FALSE)</f>
        <v>Аптека №4</v>
      </c>
      <c r="K3952" t="str">
        <f t="shared" si="61"/>
        <v>нема рецепту</v>
      </c>
    </row>
    <row r="3953" spans="1:11">
      <c r="A3953" s="4">
        <v>3952</v>
      </c>
      <c r="B3953" s="7">
        <v>45741</v>
      </c>
      <c r="C3953" s="5" t="s">
        <v>2206</v>
      </c>
      <c r="D3953" s="6">
        <v>2</v>
      </c>
      <c r="E3953" s="20">
        <v>184</v>
      </c>
      <c r="F3953" s="6">
        <v>362</v>
      </c>
      <c r="G3953" s="6">
        <v>743</v>
      </c>
      <c r="H3953" s="6">
        <v>4952</v>
      </c>
      <c r="I3953" s="14">
        <f>SUMIF(Чек_позиція!D:D,Продаж!H3953,Чек_позиція!F:F)</f>
        <v>1602.8700000000001</v>
      </c>
      <c r="J3953" t="str">
        <f>VLOOKUP(D3953,Аптека!A:B,2,FALSE)</f>
        <v>Аптека №2</v>
      </c>
      <c r="K3953" t="str">
        <f t="shared" si="61"/>
        <v>є рецепт</v>
      </c>
    </row>
    <row r="3954" spans="1:11">
      <c r="A3954" s="4">
        <v>3953</v>
      </c>
      <c r="B3954" s="7">
        <v>45696</v>
      </c>
      <c r="C3954" s="5" t="s">
        <v>2206</v>
      </c>
      <c r="D3954" s="6">
        <v>35</v>
      </c>
      <c r="E3954" s="20">
        <v>95</v>
      </c>
      <c r="F3954" s="6">
        <v>35</v>
      </c>
      <c r="G3954" s="6"/>
      <c r="H3954" s="6">
        <v>4953</v>
      </c>
      <c r="I3954" s="14">
        <f>SUMIF(Чек_позиція!D:D,Продаж!H3954,Чек_позиція!F:F)</f>
        <v>1902.84</v>
      </c>
      <c r="J3954" t="str">
        <f>VLOOKUP(D3954,Аптека!A:B,2,FALSE)</f>
        <v>Аптека №35</v>
      </c>
      <c r="K3954" t="str">
        <f t="shared" si="61"/>
        <v>нема рецепту</v>
      </c>
    </row>
    <row r="3955" spans="1:11">
      <c r="A3955" s="4">
        <v>3954</v>
      </c>
      <c r="B3955" s="7">
        <v>45802</v>
      </c>
      <c r="C3955" s="5" t="s">
        <v>2206</v>
      </c>
      <c r="D3955" s="6">
        <v>16</v>
      </c>
      <c r="E3955" s="20">
        <v>458</v>
      </c>
      <c r="F3955" s="6">
        <v>196</v>
      </c>
      <c r="G3955" s="6"/>
      <c r="H3955" s="6">
        <v>4954</v>
      </c>
      <c r="I3955" s="14">
        <f>SUMIF(Чек_позиція!D:D,Продаж!H3955,Чек_позиція!F:F)</f>
        <v>1894.2000000000003</v>
      </c>
      <c r="J3955" t="str">
        <f>VLOOKUP(D3955,Аптека!A:B,2,FALSE)</f>
        <v>Аптека №16</v>
      </c>
      <c r="K3955" t="str">
        <f t="shared" si="61"/>
        <v>нема рецепту</v>
      </c>
    </row>
    <row r="3956" spans="1:11">
      <c r="A3956" s="4">
        <v>3955</v>
      </c>
      <c r="B3956" s="7">
        <v>45834</v>
      </c>
      <c r="C3956" s="5" t="s">
        <v>2206</v>
      </c>
      <c r="D3956" s="6">
        <v>33</v>
      </c>
      <c r="E3956" s="20">
        <v>272</v>
      </c>
      <c r="F3956" s="6">
        <v>93</v>
      </c>
      <c r="G3956" s="6"/>
      <c r="H3956" s="6">
        <v>4955</v>
      </c>
      <c r="I3956" s="14">
        <f>SUMIF(Чек_позиція!D:D,Продаж!H3956,Чек_позиція!F:F)</f>
        <v>5215.8999999999996</v>
      </c>
      <c r="J3956" t="str">
        <f>VLOOKUP(D3956,Аптека!A:B,2,FALSE)</f>
        <v>Аптека №33</v>
      </c>
      <c r="K3956" t="str">
        <f t="shared" si="61"/>
        <v>нема рецепту</v>
      </c>
    </row>
    <row r="3957" spans="1:11">
      <c r="A3957" s="4">
        <v>3956</v>
      </c>
      <c r="B3957" s="7">
        <v>45820</v>
      </c>
      <c r="C3957" s="5" t="s">
        <v>2206</v>
      </c>
      <c r="D3957" s="6">
        <v>52</v>
      </c>
      <c r="E3957" s="20"/>
      <c r="F3957" s="6">
        <v>232</v>
      </c>
      <c r="G3957" s="6"/>
      <c r="H3957" s="6">
        <v>4956</v>
      </c>
      <c r="I3957" s="14">
        <f>SUMIF(Чек_позиція!D:D,Продаж!H3957,Чек_позиція!F:F)</f>
        <v>3900.4700000000003</v>
      </c>
      <c r="J3957" t="str">
        <f>VLOOKUP(D3957,Аптека!A:B,2,FALSE)</f>
        <v>Аптека №52</v>
      </c>
      <c r="K3957" t="str">
        <f t="shared" si="61"/>
        <v>нема рецепту</v>
      </c>
    </row>
    <row r="3958" spans="1:11">
      <c r="A3958" s="4">
        <v>3957</v>
      </c>
      <c r="B3958" s="7">
        <v>45707</v>
      </c>
      <c r="C3958" s="5" t="s">
        <v>8</v>
      </c>
      <c r="D3958" s="6">
        <v>5</v>
      </c>
      <c r="E3958" s="20">
        <v>141</v>
      </c>
      <c r="F3958" s="6">
        <v>65</v>
      </c>
      <c r="G3958" s="6"/>
      <c r="H3958" s="6">
        <v>4957</v>
      </c>
      <c r="I3958" s="14">
        <f>SUMIF(Чек_позиція!D:D,Продаж!H3958,Чек_позиція!F:F)</f>
        <v>7445.7999999999993</v>
      </c>
      <c r="J3958" t="str">
        <f>VLOOKUP(D3958,Аптека!A:B,2,FALSE)</f>
        <v>Аптека №5</v>
      </c>
      <c r="K3958" t="str">
        <f t="shared" si="61"/>
        <v>нема рецепту</v>
      </c>
    </row>
    <row r="3959" spans="1:11">
      <c r="A3959" s="4">
        <v>3958</v>
      </c>
      <c r="B3959" s="7">
        <v>45776</v>
      </c>
      <c r="C3959" s="5" t="s">
        <v>8</v>
      </c>
      <c r="D3959" s="6">
        <v>10</v>
      </c>
      <c r="E3959" s="20">
        <v>358</v>
      </c>
      <c r="F3959" s="6">
        <v>310</v>
      </c>
      <c r="G3959" s="6">
        <v>6</v>
      </c>
      <c r="H3959" s="6">
        <v>4958</v>
      </c>
      <c r="I3959" s="14">
        <f>SUMIF(Чек_позиція!D:D,Продаж!H3959,Чек_позиція!F:F)</f>
        <v>3049.9700000000003</v>
      </c>
      <c r="J3959" t="str">
        <f>VLOOKUP(D3959,Аптека!A:B,2,FALSE)</f>
        <v>Аптека №10</v>
      </c>
      <c r="K3959" t="str">
        <f t="shared" si="61"/>
        <v>є рецепт</v>
      </c>
    </row>
    <row r="3960" spans="1:11">
      <c r="A3960" s="4">
        <v>3959</v>
      </c>
      <c r="B3960" s="7">
        <v>45745</v>
      </c>
      <c r="C3960" s="5" t="s">
        <v>8</v>
      </c>
      <c r="D3960" s="6">
        <v>5</v>
      </c>
      <c r="E3960" s="20"/>
      <c r="F3960" s="6">
        <v>5</v>
      </c>
      <c r="G3960" s="6"/>
      <c r="H3960" s="6">
        <v>4959</v>
      </c>
      <c r="I3960" s="14">
        <f>SUMIF(Чек_позиція!D:D,Продаж!H3960,Чек_позиція!F:F)</f>
        <v>2541.6499999999996</v>
      </c>
      <c r="J3960" t="str">
        <f>VLOOKUP(D3960,Аптека!A:B,2,FALSE)</f>
        <v>Аптека №5</v>
      </c>
      <c r="K3960" t="str">
        <f t="shared" si="61"/>
        <v>нема рецепту</v>
      </c>
    </row>
    <row r="3961" spans="1:11">
      <c r="A3961" s="4">
        <v>3960</v>
      </c>
      <c r="B3961" s="7">
        <v>45759</v>
      </c>
      <c r="C3961" s="5" t="s">
        <v>2206</v>
      </c>
      <c r="D3961" s="6">
        <v>9</v>
      </c>
      <c r="E3961" s="20">
        <v>388</v>
      </c>
      <c r="F3961" s="6">
        <v>9</v>
      </c>
      <c r="G3961" s="6">
        <v>192</v>
      </c>
      <c r="H3961" s="6">
        <v>4960</v>
      </c>
      <c r="I3961" s="14">
        <f>SUMIF(Чек_позиція!D:D,Продаж!H3961,Чек_позиція!F:F)</f>
        <v>3618.8199999999997</v>
      </c>
      <c r="J3961" t="str">
        <f>VLOOKUP(D3961,Аптека!A:B,2,FALSE)</f>
        <v>Аптека №9</v>
      </c>
      <c r="K3961" t="str">
        <f t="shared" si="61"/>
        <v>є рецепт</v>
      </c>
    </row>
    <row r="3962" spans="1:11">
      <c r="A3962" s="4">
        <v>3961</v>
      </c>
      <c r="B3962" s="7">
        <v>45724</v>
      </c>
      <c r="C3962" s="5" t="s">
        <v>2206</v>
      </c>
      <c r="D3962" s="6">
        <v>52</v>
      </c>
      <c r="E3962" s="20">
        <v>433</v>
      </c>
      <c r="F3962" s="6">
        <v>352</v>
      </c>
      <c r="G3962" s="6"/>
      <c r="H3962" s="6">
        <v>4961</v>
      </c>
      <c r="I3962" s="14">
        <f>SUMIF(Чек_позиція!D:D,Продаж!H3962,Чек_позиція!F:F)</f>
        <v>348.78</v>
      </c>
      <c r="J3962" t="str">
        <f>VLOOKUP(D3962,Аптека!A:B,2,FALSE)</f>
        <v>Аптека №52</v>
      </c>
      <c r="K3962" t="str">
        <f t="shared" si="61"/>
        <v>нема рецепту</v>
      </c>
    </row>
    <row r="3963" spans="1:11">
      <c r="A3963" s="4">
        <v>3962</v>
      </c>
      <c r="B3963" s="7">
        <v>45682</v>
      </c>
      <c r="C3963" s="5" t="s">
        <v>2206</v>
      </c>
      <c r="D3963" s="6">
        <v>2</v>
      </c>
      <c r="E3963" s="20">
        <v>344</v>
      </c>
      <c r="F3963" s="6">
        <v>242</v>
      </c>
      <c r="G3963" s="6">
        <v>100</v>
      </c>
      <c r="H3963" s="6">
        <v>4962</v>
      </c>
      <c r="I3963" s="14">
        <f>SUMIF(Чек_позиція!D:D,Продаж!H3963,Чек_позиція!F:F)</f>
        <v>4232.43</v>
      </c>
      <c r="J3963" t="str">
        <f>VLOOKUP(D3963,Аптека!A:B,2,FALSE)</f>
        <v>Аптека №2</v>
      </c>
      <c r="K3963" t="str">
        <f t="shared" si="61"/>
        <v>є рецепт</v>
      </c>
    </row>
    <row r="3964" spans="1:11">
      <c r="A3964" s="4">
        <v>3963</v>
      </c>
      <c r="B3964" s="7">
        <v>45752</v>
      </c>
      <c r="C3964" s="5" t="s">
        <v>8</v>
      </c>
      <c r="D3964" s="6">
        <v>57</v>
      </c>
      <c r="E3964" s="20">
        <v>438</v>
      </c>
      <c r="F3964" s="6">
        <v>297</v>
      </c>
      <c r="G3964" s="6"/>
      <c r="H3964" s="6">
        <v>4963</v>
      </c>
      <c r="I3964" s="14">
        <f>SUMIF(Чек_позиція!D:D,Продаж!H3964,Чек_позиція!F:F)</f>
        <v>1199.02</v>
      </c>
      <c r="J3964" t="str">
        <f>VLOOKUP(D3964,Аптека!A:B,2,FALSE)</f>
        <v>Аптека №57</v>
      </c>
      <c r="K3964" t="str">
        <f t="shared" si="61"/>
        <v>нема рецепту</v>
      </c>
    </row>
    <row r="3965" spans="1:11">
      <c r="A3965" s="4">
        <v>3964</v>
      </c>
      <c r="B3965" s="7">
        <v>45788</v>
      </c>
      <c r="C3965" s="5" t="s">
        <v>2206</v>
      </c>
      <c r="D3965" s="6">
        <v>3</v>
      </c>
      <c r="E3965" s="20">
        <v>116</v>
      </c>
      <c r="F3965" s="6">
        <v>63</v>
      </c>
      <c r="G3965" s="6">
        <v>600</v>
      </c>
      <c r="H3965" s="6">
        <v>4964</v>
      </c>
      <c r="I3965" s="14">
        <f>SUMIF(Чек_позиція!D:D,Продаж!H3965,Чек_позиція!F:F)</f>
        <v>1047.54</v>
      </c>
      <c r="J3965" t="str">
        <f>VLOOKUP(D3965,Аптека!A:B,2,FALSE)</f>
        <v>Аптека №3</v>
      </c>
      <c r="K3965" t="str">
        <f t="shared" si="61"/>
        <v>є рецепт</v>
      </c>
    </row>
    <row r="3966" spans="1:11">
      <c r="A3966" s="4">
        <v>3965</v>
      </c>
      <c r="B3966" s="7">
        <v>45792</v>
      </c>
      <c r="C3966" s="5" t="s">
        <v>2206</v>
      </c>
      <c r="D3966" s="6">
        <v>24</v>
      </c>
      <c r="E3966" s="20"/>
      <c r="F3966" s="6">
        <v>144</v>
      </c>
      <c r="G3966" s="6"/>
      <c r="H3966" s="6">
        <v>4965</v>
      </c>
      <c r="I3966" s="14">
        <f>SUMIF(Чек_позиція!D:D,Продаж!H3966,Чек_позиція!F:F)</f>
        <v>2196.4699999999998</v>
      </c>
      <c r="J3966" t="str">
        <f>VLOOKUP(D3966,Аптека!A:B,2,FALSE)</f>
        <v>Аптека №24</v>
      </c>
      <c r="K3966" t="str">
        <f t="shared" si="61"/>
        <v>нема рецепту</v>
      </c>
    </row>
    <row r="3967" spans="1:11">
      <c r="A3967" s="4">
        <v>3966</v>
      </c>
      <c r="B3967" s="7">
        <v>45834</v>
      </c>
      <c r="C3967" s="5" t="s">
        <v>2206</v>
      </c>
      <c r="D3967" s="6">
        <v>17</v>
      </c>
      <c r="E3967" s="20">
        <v>117</v>
      </c>
      <c r="F3967" s="6">
        <v>257</v>
      </c>
      <c r="G3967" s="6"/>
      <c r="H3967" s="6">
        <v>4966</v>
      </c>
      <c r="I3967" s="14">
        <f>SUMIF(Чек_позиція!D:D,Продаж!H3967,Чек_позиція!F:F)</f>
        <v>3260.04</v>
      </c>
      <c r="J3967" t="str">
        <f>VLOOKUP(D3967,Аптека!A:B,2,FALSE)</f>
        <v>Аптека №17</v>
      </c>
      <c r="K3967" t="str">
        <f t="shared" si="61"/>
        <v>нема рецепту</v>
      </c>
    </row>
    <row r="3968" spans="1:11">
      <c r="A3968" s="4">
        <v>3967</v>
      </c>
      <c r="B3968" s="7">
        <v>45668</v>
      </c>
      <c r="C3968" s="5" t="s">
        <v>2206</v>
      </c>
      <c r="D3968" s="6">
        <v>19</v>
      </c>
      <c r="E3968" s="20">
        <v>519</v>
      </c>
      <c r="F3968" s="6">
        <v>319</v>
      </c>
      <c r="G3968" s="6"/>
      <c r="H3968" s="6">
        <v>4967</v>
      </c>
      <c r="I3968" s="14">
        <f>SUMIF(Чек_позиція!D:D,Продаж!H3968,Чек_позиція!F:F)</f>
        <v>531.34</v>
      </c>
      <c r="J3968" t="str">
        <f>VLOOKUP(D3968,Аптека!A:B,2,FALSE)</f>
        <v>Аптека №19</v>
      </c>
      <c r="K3968" t="str">
        <f t="shared" si="61"/>
        <v>нема рецепту</v>
      </c>
    </row>
    <row r="3969" spans="1:11">
      <c r="A3969" s="4">
        <v>3968</v>
      </c>
      <c r="B3969" s="7">
        <v>45693</v>
      </c>
      <c r="C3969" s="5" t="s">
        <v>8</v>
      </c>
      <c r="D3969" s="6">
        <v>4</v>
      </c>
      <c r="E3969" s="20">
        <v>415</v>
      </c>
      <c r="F3969" s="6">
        <v>184</v>
      </c>
      <c r="G3969" s="6"/>
      <c r="H3969" s="6">
        <v>4968</v>
      </c>
      <c r="I3969" s="14">
        <f>SUMIF(Чек_позиція!D:D,Продаж!H3969,Чек_позиція!F:F)</f>
        <v>196.25</v>
      </c>
      <c r="J3969" t="str">
        <f>VLOOKUP(D3969,Аптека!A:B,2,FALSE)</f>
        <v>Аптека №4</v>
      </c>
      <c r="K3969" t="str">
        <f t="shared" si="61"/>
        <v>нема рецепту</v>
      </c>
    </row>
    <row r="3970" spans="1:11">
      <c r="A3970" s="4">
        <v>3969</v>
      </c>
      <c r="B3970" s="7">
        <v>45828</v>
      </c>
      <c r="C3970" s="5" t="s">
        <v>2206</v>
      </c>
      <c r="D3970" s="6">
        <v>45</v>
      </c>
      <c r="E3970" s="20">
        <v>301</v>
      </c>
      <c r="F3970" s="6">
        <v>45</v>
      </c>
      <c r="G3970" s="6"/>
      <c r="H3970" s="6">
        <v>4969</v>
      </c>
      <c r="I3970" s="14">
        <f>SUMIF(Чек_позиція!D:D,Продаж!H3970,Чек_позиція!F:F)</f>
        <v>612.46</v>
      </c>
      <c r="J3970" t="str">
        <f>VLOOKUP(D3970,Аптека!A:B,2,FALSE)</f>
        <v>Аптека №45</v>
      </c>
      <c r="K3970" t="str">
        <f t="shared" si="61"/>
        <v>нема рецепту</v>
      </c>
    </row>
    <row r="3971" spans="1:11">
      <c r="A3971" s="4">
        <v>3970</v>
      </c>
      <c r="B3971" s="7">
        <v>45771</v>
      </c>
      <c r="C3971" s="5" t="s">
        <v>2206</v>
      </c>
      <c r="D3971" s="6">
        <v>17</v>
      </c>
      <c r="E3971" s="20">
        <v>223</v>
      </c>
      <c r="F3971" s="6">
        <v>257</v>
      </c>
      <c r="G3971" s="6">
        <v>1123</v>
      </c>
      <c r="H3971" s="6">
        <v>4970</v>
      </c>
      <c r="I3971" s="14">
        <f>SUMIF(Чек_позиція!D:D,Продаж!H3971,Чек_позиція!F:F)</f>
        <v>4346.6399999999994</v>
      </c>
      <c r="J3971" t="str">
        <f>VLOOKUP(D3971,Аптека!A:B,2,FALSE)</f>
        <v>Аптека №17</v>
      </c>
      <c r="K3971" t="str">
        <f t="shared" ref="K3971:K4034" si="62">IF(G3971="", "нема рецепту","є рецепт")</f>
        <v>є рецепт</v>
      </c>
    </row>
    <row r="3972" spans="1:11">
      <c r="A3972" s="4">
        <v>3971</v>
      </c>
      <c r="B3972" s="7">
        <v>45828</v>
      </c>
      <c r="C3972" s="5" t="s">
        <v>8</v>
      </c>
      <c r="D3972" s="6">
        <v>13</v>
      </c>
      <c r="E3972" s="20"/>
      <c r="F3972" s="6">
        <v>313</v>
      </c>
      <c r="G3972" s="6"/>
      <c r="H3972" s="6">
        <v>4971</v>
      </c>
      <c r="I3972" s="14">
        <f>SUMIF(Чек_позиція!D:D,Продаж!H3972,Чек_позиція!F:F)</f>
        <v>3166.7200000000003</v>
      </c>
      <c r="J3972" t="str">
        <f>VLOOKUP(D3972,Аптека!A:B,2,FALSE)</f>
        <v>Аптека №13</v>
      </c>
      <c r="K3972" t="str">
        <f t="shared" si="62"/>
        <v>нема рецепту</v>
      </c>
    </row>
    <row r="3973" spans="1:11">
      <c r="A3973" s="4">
        <v>3972</v>
      </c>
      <c r="B3973" s="7">
        <v>45765</v>
      </c>
      <c r="C3973" s="5" t="s">
        <v>8</v>
      </c>
      <c r="D3973" s="6">
        <v>40</v>
      </c>
      <c r="E3973" s="20"/>
      <c r="F3973" s="6">
        <v>340</v>
      </c>
      <c r="G3973" s="6"/>
      <c r="H3973" s="6">
        <v>4972</v>
      </c>
      <c r="I3973" s="14">
        <f>SUMIF(Чек_позиція!D:D,Продаж!H3973,Чек_позиція!F:F)</f>
        <v>7222.51</v>
      </c>
      <c r="J3973" t="str">
        <f>VLOOKUP(D3973,Аптека!A:B,2,FALSE)</f>
        <v>Аптека №40</v>
      </c>
      <c r="K3973" t="str">
        <f t="shared" si="62"/>
        <v>нема рецепту</v>
      </c>
    </row>
    <row r="3974" spans="1:11">
      <c r="A3974" s="4">
        <v>3973</v>
      </c>
      <c r="B3974" s="7">
        <v>45794</v>
      </c>
      <c r="C3974" s="5" t="s">
        <v>8</v>
      </c>
      <c r="D3974" s="6">
        <v>7</v>
      </c>
      <c r="E3974" s="20">
        <v>114</v>
      </c>
      <c r="F3974" s="6">
        <v>127</v>
      </c>
      <c r="G3974" s="6"/>
      <c r="H3974" s="6">
        <v>4973</v>
      </c>
      <c r="I3974" s="14">
        <f>SUMIF(Чек_позиція!D:D,Продаж!H3974,Чек_позиція!F:F)</f>
        <v>5778.7999999999993</v>
      </c>
      <c r="J3974" t="str">
        <f>VLOOKUP(D3974,Аптека!A:B,2,FALSE)</f>
        <v>Аптека №7</v>
      </c>
      <c r="K3974" t="str">
        <f t="shared" si="62"/>
        <v>нема рецепту</v>
      </c>
    </row>
    <row r="3975" spans="1:11">
      <c r="A3975" s="4">
        <v>3974</v>
      </c>
      <c r="B3975" s="7">
        <v>45718</v>
      </c>
      <c r="C3975" s="5" t="s">
        <v>2206</v>
      </c>
      <c r="D3975" s="6">
        <v>7</v>
      </c>
      <c r="E3975" s="20"/>
      <c r="F3975" s="6">
        <v>127</v>
      </c>
      <c r="G3975" s="6">
        <v>804</v>
      </c>
      <c r="H3975" s="6">
        <v>4974</v>
      </c>
      <c r="I3975" s="14">
        <f>SUMIF(Чек_позиція!D:D,Продаж!H3975,Чек_позиція!F:F)</f>
        <v>7458.1999999999989</v>
      </c>
      <c r="J3975" t="str">
        <f>VLOOKUP(D3975,Аптека!A:B,2,FALSE)</f>
        <v>Аптека №7</v>
      </c>
      <c r="K3975" t="str">
        <f t="shared" si="62"/>
        <v>є рецепт</v>
      </c>
    </row>
    <row r="3976" spans="1:11">
      <c r="A3976" s="4">
        <v>3975</v>
      </c>
      <c r="B3976" s="7">
        <v>45735</v>
      </c>
      <c r="C3976" s="5" t="s">
        <v>8</v>
      </c>
      <c r="D3976" s="6">
        <v>41</v>
      </c>
      <c r="E3976" s="20">
        <v>473</v>
      </c>
      <c r="F3976" s="6">
        <v>101</v>
      </c>
      <c r="G3976" s="6"/>
      <c r="H3976" s="6">
        <v>4975</v>
      </c>
      <c r="I3976" s="14">
        <f>SUMIF(Чек_позиція!D:D,Продаж!H3976,Чек_позиція!F:F)</f>
        <v>4751.7199999999993</v>
      </c>
      <c r="J3976" t="str">
        <f>VLOOKUP(D3976,Аптека!A:B,2,FALSE)</f>
        <v>Аптека №41</v>
      </c>
      <c r="K3976" t="str">
        <f t="shared" si="62"/>
        <v>нема рецепту</v>
      </c>
    </row>
    <row r="3977" spans="1:11">
      <c r="A3977" s="4">
        <v>3976</v>
      </c>
      <c r="B3977" s="7">
        <v>45706</v>
      </c>
      <c r="C3977" s="5" t="s">
        <v>2206</v>
      </c>
      <c r="D3977" s="6">
        <v>29</v>
      </c>
      <c r="E3977" s="20">
        <v>473</v>
      </c>
      <c r="F3977" s="6">
        <v>209</v>
      </c>
      <c r="G3977" s="6">
        <v>1237</v>
      </c>
      <c r="H3977" s="6">
        <v>4976</v>
      </c>
      <c r="I3977" s="14">
        <f>SUMIF(Чек_позиція!D:D,Продаж!H3977,Чек_позиція!F:F)</f>
        <v>1511.48</v>
      </c>
      <c r="J3977" t="str">
        <f>VLOOKUP(D3977,Аптека!A:B,2,FALSE)</f>
        <v>Аптека №29</v>
      </c>
      <c r="K3977" t="str">
        <f t="shared" si="62"/>
        <v>є рецепт</v>
      </c>
    </row>
    <row r="3978" spans="1:11">
      <c r="A3978" s="4">
        <v>3977</v>
      </c>
      <c r="B3978" s="7">
        <v>45762</v>
      </c>
      <c r="C3978" s="5" t="s">
        <v>8</v>
      </c>
      <c r="D3978" s="6">
        <v>15</v>
      </c>
      <c r="E3978" s="20">
        <v>42</v>
      </c>
      <c r="F3978" s="6">
        <v>315</v>
      </c>
      <c r="G3978" s="6"/>
      <c r="H3978" s="6">
        <v>4977</v>
      </c>
      <c r="I3978" s="14">
        <f>SUMIF(Чек_позиція!D:D,Продаж!H3978,Чек_позиція!F:F)</f>
        <v>7752.48</v>
      </c>
      <c r="J3978" t="str">
        <f>VLOOKUP(D3978,Аптека!A:B,2,FALSE)</f>
        <v>Аптека №15</v>
      </c>
      <c r="K3978" t="str">
        <f t="shared" si="62"/>
        <v>нема рецепту</v>
      </c>
    </row>
    <row r="3979" spans="1:11">
      <c r="A3979" s="4">
        <v>3978</v>
      </c>
      <c r="B3979" s="7">
        <v>45759</v>
      </c>
      <c r="C3979" s="5" t="s">
        <v>8</v>
      </c>
      <c r="D3979" s="6">
        <v>56</v>
      </c>
      <c r="E3979" s="20"/>
      <c r="F3979" s="6">
        <v>356</v>
      </c>
      <c r="G3979" s="6">
        <v>992</v>
      </c>
      <c r="H3979" s="6">
        <v>4978</v>
      </c>
      <c r="I3979" s="14">
        <f>SUMIF(Чек_позиція!D:D,Продаж!H3979,Чек_позиція!F:F)</f>
        <v>2419.8000000000002</v>
      </c>
      <c r="J3979" t="str">
        <f>VLOOKUP(D3979,Аптека!A:B,2,FALSE)</f>
        <v>Аптека №56</v>
      </c>
      <c r="K3979" t="str">
        <f t="shared" si="62"/>
        <v>є рецепт</v>
      </c>
    </row>
    <row r="3980" spans="1:11">
      <c r="A3980" s="4">
        <v>3979</v>
      </c>
      <c r="B3980" s="7">
        <v>45759</v>
      </c>
      <c r="C3980" s="5" t="s">
        <v>2206</v>
      </c>
      <c r="D3980" s="6">
        <v>57</v>
      </c>
      <c r="E3980" s="20">
        <v>484</v>
      </c>
      <c r="F3980" s="6">
        <v>57</v>
      </c>
      <c r="G3980" s="6"/>
      <c r="H3980" s="6">
        <v>4979</v>
      </c>
      <c r="I3980" s="14">
        <f>SUMIF(Чек_позиція!D:D,Продаж!H3980,Чек_позиція!F:F)</f>
        <v>1825.29</v>
      </c>
      <c r="J3980" t="str">
        <f>VLOOKUP(D3980,Аптека!A:B,2,FALSE)</f>
        <v>Аптека №57</v>
      </c>
      <c r="K3980" t="str">
        <f t="shared" si="62"/>
        <v>нема рецепту</v>
      </c>
    </row>
    <row r="3981" spans="1:11">
      <c r="A3981" s="4">
        <v>3980</v>
      </c>
      <c r="B3981" s="7">
        <v>45747</v>
      </c>
      <c r="C3981" s="5" t="s">
        <v>2206</v>
      </c>
      <c r="D3981" s="6">
        <v>12</v>
      </c>
      <c r="E3981" s="20">
        <v>53</v>
      </c>
      <c r="F3981" s="6">
        <v>192</v>
      </c>
      <c r="G3981" s="6"/>
      <c r="H3981" s="6">
        <v>4980</v>
      </c>
      <c r="I3981" s="14">
        <f>SUMIF(Чек_позиція!D:D,Продаж!H3981,Чек_позиція!F:F)</f>
        <v>913.33</v>
      </c>
      <c r="J3981" t="str">
        <f>VLOOKUP(D3981,Аптека!A:B,2,FALSE)</f>
        <v>Аптека №12</v>
      </c>
      <c r="K3981" t="str">
        <f t="shared" si="62"/>
        <v>нема рецепту</v>
      </c>
    </row>
    <row r="3982" spans="1:11">
      <c r="A3982" s="4">
        <v>3981</v>
      </c>
      <c r="B3982" s="7">
        <v>45809</v>
      </c>
      <c r="C3982" s="5" t="s">
        <v>2206</v>
      </c>
      <c r="D3982" s="6">
        <v>3</v>
      </c>
      <c r="E3982" s="20"/>
      <c r="F3982" s="6">
        <v>3</v>
      </c>
      <c r="G3982" s="6"/>
      <c r="H3982" s="6">
        <v>4981</v>
      </c>
      <c r="I3982" s="14">
        <f>SUMIF(Чек_позиція!D:D,Продаж!H3982,Чек_позиція!F:F)</f>
        <v>2989.25</v>
      </c>
      <c r="J3982" t="str">
        <f>VLOOKUP(D3982,Аптека!A:B,2,FALSE)</f>
        <v>Аптека №3</v>
      </c>
      <c r="K3982" t="str">
        <f t="shared" si="62"/>
        <v>нема рецепту</v>
      </c>
    </row>
    <row r="3983" spans="1:11">
      <c r="A3983" s="4">
        <v>3982</v>
      </c>
      <c r="B3983" s="7">
        <v>45777</v>
      </c>
      <c r="C3983" s="5" t="s">
        <v>2206</v>
      </c>
      <c r="D3983" s="6">
        <v>53</v>
      </c>
      <c r="E3983" s="20">
        <v>117</v>
      </c>
      <c r="F3983" s="6">
        <v>53</v>
      </c>
      <c r="G3983" s="6"/>
      <c r="H3983" s="6">
        <v>4982</v>
      </c>
      <c r="I3983" s="14">
        <f>SUMIF(Чек_позиція!D:D,Продаж!H3983,Чек_позиція!F:F)</f>
        <v>4162.8599999999997</v>
      </c>
      <c r="J3983" t="str">
        <f>VLOOKUP(D3983,Аптека!A:B,2,FALSE)</f>
        <v>Аптека №53</v>
      </c>
      <c r="K3983" t="str">
        <f t="shared" si="62"/>
        <v>нема рецепту</v>
      </c>
    </row>
    <row r="3984" spans="1:11">
      <c r="A3984" s="4">
        <v>3983</v>
      </c>
      <c r="B3984" s="7">
        <v>45678</v>
      </c>
      <c r="C3984" s="5" t="s">
        <v>8</v>
      </c>
      <c r="D3984" s="6">
        <v>9</v>
      </c>
      <c r="E3984" s="20"/>
      <c r="F3984" s="6">
        <v>309</v>
      </c>
      <c r="G3984" s="6"/>
      <c r="H3984" s="6">
        <v>4983</v>
      </c>
      <c r="I3984" s="14">
        <f>SUMIF(Чек_позиція!D:D,Продаж!H3984,Чек_позиція!F:F)</f>
        <v>5684.03</v>
      </c>
      <c r="J3984" t="str">
        <f>VLOOKUP(D3984,Аптека!A:B,2,FALSE)</f>
        <v>Аптека №9</v>
      </c>
      <c r="K3984" t="str">
        <f t="shared" si="62"/>
        <v>нема рецепту</v>
      </c>
    </row>
    <row r="3985" spans="1:11">
      <c r="A3985" s="4">
        <v>3984</v>
      </c>
      <c r="B3985" s="7">
        <v>45690</v>
      </c>
      <c r="C3985" s="5" t="s">
        <v>8</v>
      </c>
      <c r="D3985" s="6">
        <v>28</v>
      </c>
      <c r="E3985" s="20">
        <v>535</v>
      </c>
      <c r="F3985" s="6">
        <v>88</v>
      </c>
      <c r="G3985" s="6"/>
      <c r="H3985" s="6">
        <v>4984</v>
      </c>
      <c r="I3985" s="14">
        <f>SUMIF(Чек_позиція!D:D,Продаж!H3985,Чек_позиція!F:F)</f>
        <v>951.31</v>
      </c>
      <c r="J3985" t="str">
        <f>VLOOKUP(D3985,Аптека!A:B,2,FALSE)</f>
        <v>Аптека №28</v>
      </c>
      <c r="K3985" t="str">
        <f t="shared" si="62"/>
        <v>нема рецепту</v>
      </c>
    </row>
    <row r="3986" spans="1:11">
      <c r="A3986" s="4">
        <v>3985</v>
      </c>
      <c r="B3986" s="7">
        <v>45702</v>
      </c>
      <c r="C3986" s="5" t="s">
        <v>2206</v>
      </c>
      <c r="D3986" s="6">
        <v>1</v>
      </c>
      <c r="E3986" s="20">
        <v>80</v>
      </c>
      <c r="F3986" s="6">
        <v>181</v>
      </c>
      <c r="G3986" s="6">
        <v>806</v>
      </c>
      <c r="H3986" s="6">
        <v>4985</v>
      </c>
      <c r="I3986" s="14">
        <f>SUMIF(Чек_позиція!D:D,Продаж!H3986,Чек_позиція!F:F)</f>
        <v>5164.1499999999996</v>
      </c>
      <c r="J3986" t="str">
        <f>VLOOKUP(D3986,Аптека!A:B,2,FALSE)</f>
        <v>Аптека №1</v>
      </c>
      <c r="K3986" t="str">
        <f t="shared" si="62"/>
        <v>є рецепт</v>
      </c>
    </row>
    <row r="3987" spans="1:11">
      <c r="A3987" s="4">
        <v>3986</v>
      </c>
      <c r="B3987" s="7">
        <v>45677</v>
      </c>
      <c r="C3987" s="5" t="s">
        <v>2206</v>
      </c>
      <c r="D3987" s="6">
        <v>18</v>
      </c>
      <c r="E3987" s="20">
        <v>405</v>
      </c>
      <c r="F3987" s="6">
        <v>378</v>
      </c>
      <c r="G3987" s="6">
        <v>784</v>
      </c>
      <c r="H3987" s="6">
        <v>4986</v>
      </c>
      <c r="I3987" s="14">
        <f>SUMIF(Чек_позиція!D:D,Продаж!H3987,Чек_позиція!F:F)</f>
        <v>5115.3900000000003</v>
      </c>
      <c r="J3987" t="str">
        <f>VLOOKUP(D3987,Аптека!A:B,2,FALSE)</f>
        <v>Аптека №18</v>
      </c>
      <c r="K3987" t="str">
        <f t="shared" si="62"/>
        <v>є рецепт</v>
      </c>
    </row>
    <row r="3988" spans="1:11">
      <c r="A3988" s="4">
        <v>3987</v>
      </c>
      <c r="B3988" s="7">
        <v>45803</v>
      </c>
      <c r="C3988" s="5" t="s">
        <v>2206</v>
      </c>
      <c r="D3988" s="6">
        <v>9</v>
      </c>
      <c r="E3988" s="20">
        <v>283</v>
      </c>
      <c r="F3988" s="6">
        <v>309</v>
      </c>
      <c r="G3988" s="6"/>
      <c r="H3988" s="6">
        <v>4987</v>
      </c>
      <c r="I3988" s="14">
        <f>SUMIF(Чек_позиція!D:D,Продаж!H3988,Чек_позиція!F:F)</f>
        <v>2499.5299999999997</v>
      </c>
      <c r="J3988" t="str">
        <f>VLOOKUP(D3988,Аптека!A:B,2,FALSE)</f>
        <v>Аптека №9</v>
      </c>
      <c r="K3988" t="str">
        <f t="shared" si="62"/>
        <v>нема рецепту</v>
      </c>
    </row>
    <row r="3989" spans="1:11">
      <c r="A3989" s="4">
        <v>3988</v>
      </c>
      <c r="B3989" s="7">
        <v>45679</v>
      </c>
      <c r="C3989" s="5" t="s">
        <v>8</v>
      </c>
      <c r="D3989" s="6">
        <v>2</v>
      </c>
      <c r="E3989" s="20">
        <v>2</v>
      </c>
      <c r="F3989" s="6">
        <v>242</v>
      </c>
      <c r="G3989" s="6"/>
      <c r="H3989" s="6">
        <v>4988</v>
      </c>
      <c r="I3989" s="14">
        <f>SUMIF(Чек_позиція!D:D,Продаж!H3989,Чек_позиція!F:F)</f>
        <v>3142.13</v>
      </c>
      <c r="J3989" t="str">
        <f>VLOOKUP(D3989,Аптека!A:B,2,FALSE)</f>
        <v>Аптека №2</v>
      </c>
      <c r="K3989" t="str">
        <f t="shared" si="62"/>
        <v>нема рецепту</v>
      </c>
    </row>
    <row r="3990" spans="1:11">
      <c r="A3990" s="4">
        <v>3989</v>
      </c>
      <c r="B3990" s="7">
        <v>45697</v>
      </c>
      <c r="C3990" s="5" t="s">
        <v>2206</v>
      </c>
      <c r="D3990" s="6">
        <v>49</v>
      </c>
      <c r="E3990" s="20">
        <v>91</v>
      </c>
      <c r="F3990" s="6">
        <v>229</v>
      </c>
      <c r="G3990" s="6">
        <v>1020</v>
      </c>
      <c r="H3990" s="6">
        <v>4989</v>
      </c>
      <c r="I3990" s="14">
        <f>SUMIF(Чек_позиція!D:D,Продаж!H3990,Чек_позиція!F:F)</f>
        <v>3334.04</v>
      </c>
      <c r="J3990" t="str">
        <f>VLOOKUP(D3990,Аптека!A:B,2,FALSE)</f>
        <v>Аптека №49</v>
      </c>
      <c r="K3990" t="str">
        <f t="shared" si="62"/>
        <v>є рецепт</v>
      </c>
    </row>
    <row r="3991" spans="1:11">
      <c r="A3991" s="4">
        <v>3990</v>
      </c>
      <c r="B3991" s="7">
        <v>45772</v>
      </c>
      <c r="C3991" s="5" t="s">
        <v>2206</v>
      </c>
      <c r="D3991" s="6">
        <v>59</v>
      </c>
      <c r="E3991" s="20">
        <v>81</v>
      </c>
      <c r="F3991" s="6">
        <v>119</v>
      </c>
      <c r="G3991" s="6"/>
      <c r="H3991" s="6">
        <v>4990</v>
      </c>
      <c r="I3991" s="14">
        <f>SUMIF(Чек_позиція!D:D,Продаж!H3991,Чек_позиція!F:F)</f>
        <v>347.04</v>
      </c>
      <c r="J3991" t="str">
        <f>VLOOKUP(D3991,Аптека!A:B,2,FALSE)</f>
        <v>Аптека №59</v>
      </c>
      <c r="K3991" t="str">
        <f t="shared" si="62"/>
        <v>нема рецепту</v>
      </c>
    </row>
    <row r="3992" spans="1:11">
      <c r="A3992" s="4">
        <v>3991</v>
      </c>
      <c r="B3992" s="7">
        <v>45747</v>
      </c>
      <c r="C3992" s="5" t="s">
        <v>2206</v>
      </c>
      <c r="D3992" s="6">
        <v>27</v>
      </c>
      <c r="E3992" s="20">
        <v>142</v>
      </c>
      <c r="F3992" s="6">
        <v>147</v>
      </c>
      <c r="G3992" s="6"/>
      <c r="H3992" s="6">
        <v>4991</v>
      </c>
      <c r="I3992" s="14">
        <f>SUMIF(Чек_позиція!D:D,Продаж!H3992,Чек_позиція!F:F)</f>
        <v>3676.8199999999997</v>
      </c>
      <c r="J3992" t="str">
        <f>VLOOKUP(D3992,Аптека!A:B,2,FALSE)</f>
        <v>Аптека №27</v>
      </c>
      <c r="K3992" t="str">
        <f t="shared" si="62"/>
        <v>нема рецепту</v>
      </c>
    </row>
    <row r="3993" spans="1:11">
      <c r="A3993" s="4">
        <v>3992</v>
      </c>
      <c r="B3993" s="7">
        <v>45726</v>
      </c>
      <c r="C3993" s="5" t="s">
        <v>2206</v>
      </c>
      <c r="D3993" s="6">
        <v>39</v>
      </c>
      <c r="E3993" s="20"/>
      <c r="F3993" s="6">
        <v>339</v>
      </c>
      <c r="G3993" s="6"/>
      <c r="H3993" s="6">
        <v>4992</v>
      </c>
      <c r="I3993" s="14">
        <f>SUMIF(Чек_позиція!D:D,Продаж!H3993,Чек_позиція!F:F)</f>
        <v>2860.5699999999997</v>
      </c>
      <c r="J3993" t="str">
        <f>VLOOKUP(D3993,Аптека!A:B,2,FALSE)</f>
        <v>Аптека №39</v>
      </c>
      <c r="K3993" t="str">
        <f t="shared" si="62"/>
        <v>нема рецепту</v>
      </c>
    </row>
    <row r="3994" spans="1:11">
      <c r="A3994" s="4">
        <v>3993</v>
      </c>
      <c r="B3994" s="7">
        <v>45790</v>
      </c>
      <c r="C3994" s="5" t="s">
        <v>2206</v>
      </c>
      <c r="D3994" s="6">
        <v>24</v>
      </c>
      <c r="E3994" s="20">
        <v>93</v>
      </c>
      <c r="F3994" s="6">
        <v>324</v>
      </c>
      <c r="G3994" s="6"/>
      <c r="H3994" s="6">
        <v>4993</v>
      </c>
      <c r="I3994" s="14">
        <f>SUMIF(Чек_позиція!D:D,Продаж!H3994,Чек_позиція!F:F)</f>
        <v>1565.52</v>
      </c>
      <c r="J3994" t="str">
        <f>VLOOKUP(D3994,Аптека!A:B,2,FALSE)</f>
        <v>Аптека №24</v>
      </c>
      <c r="K3994" t="str">
        <f t="shared" si="62"/>
        <v>нема рецепту</v>
      </c>
    </row>
    <row r="3995" spans="1:11">
      <c r="A3995" s="4">
        <v>3994</v>
      </c>
      <c r="B3995" s="7">
        <v>45739</v>
      </c>
      <c r="C3995" s="5" t="s">
        <v>2206</v>
      </c>
      <c r="D3995" s="6">
        <v>13</v>
      </c>
      <c r="E3995" s="20">
        <v>399</v>
      </c>
      <c r="F3995" s="6">
        <v>13</v>
      </c>
      <c r="G3995" s="6">
        <v>320</v>
      </c>
      <c r="H3995" s="6">
        <v>4994</v>
      </c>
      <c r="I3995" s="14">
        <f>SUMIF(Чек_позиція!D:D,Продаж!H3995,Чек_позиція!F:F)</f>
        <v>6351.51</v>
      </c>
      <c r="J3995" t="str">
        <f>VLOOKUP(D3995,Аптека!A:B,2,FALSE)</f>
        <v>Аптека №13</v>
      </c>
      <c r="K3995" t="str">
        <f t="shared" si="62"/>
        <v>є рецепт</v>
      </c>
    </row>
    <row r="3996" spans="1:11">
      <c r="A3996" s="4">
        <v>3995</v>
      </c>
      <c r="B3996" s="7">
        <v>45793</v>
      </c>
      <c r="C3996" s="5" t="s">
        <v>2206</v>
      </c>
      <c r="D3996" s="6">
        <v>19</v>
      </c>
      <c r="E3996" s="20">
        <v>264</v>
      </c>
      <c r="F3996" s="6">
        <v>19</v>
      </c>
      <c r="G3996" s="6"/>
      <c r="H3996" s="6">
        <v>4995</v>
      </c>
      <c r="I3996" s="14">
        <f>SUMIF(Чек_позиція!D:D,Продаж!H3996,Чек_позиція!F:F)</f>
        <v>2090.2199999999998</v>
      </c>
      <c r="J3996" t="str">
        <f>VLOOKUP(D3996,Аптека!A:B,2,FALSE)</f>
        <v>Аптека №19</v>
      </c>
      <c r="K3996" t="str">
        <f t="shared" si="62"/>
        <v>нема рецепту</v>
      </c>
    </row>
    <row r="3997" spans="1:11">
      <c r="A3997" s="4">
        <v>3996</v>
      </c>
      <c r="B3997" s="7">
        <v>45676</v>
      </c>
      <c r="C3997" s="5" t="s">
        <v>2206</v>
      </c>
      <c r="D3997" s="6">
        <v>18</v>
      </c>
      <c r="E3997" s="20">
        <v>404</v>
      </c>
      <c r="F3997" s="6">
        <v>198</v>
      </c>
      <c r="G3997" s="6"/>
      <c r="H3997" s="6">
        <v>4996</v>
      </c>
      <c r="I3997" s="14">
        <f>SUMIF(Чек_позиція!D:D,Продаж!H3997,Чек_позиція!F:F)</f>
        <v>2207.44</v>
      </c>
      <c r="J3997" t="str">
        <f>VLOOKUP(D3997,Аптека!A:B,2,FALSE)</f>
        <v>Аптека №18</v>
      </c>
      <c r="K3997" t="str">
        <f t="shared" si="62"/>
        <v>нема рецепту</v>
      </c>
    </row>
    <row r="3998" spans="1:11">
      <c r="A3998" s="4">
        <v>3997</v>
      </c>
      <c r="B3998" s="7">
        <v>45719</v>
      </c>
      <c r="C3998" s="5" t="s">
        <v>2206</v>
      </c>
      <c r="D3998" s="6">
        <v>20</v>
      </c>
      <c r="E3998" s="20">
        <v>171</v>
      </c>
      <c r="F3998" s="6">
        <v>260</v>
      </c>
      <c r="G3998" s="6"/>
      <c r="H3998" s="6">
        <v>4997</v>
      </c>
      <c r="I3998" s="14">
        <f>SUMIF(Чек_позиція!D:D,Продаж!H3998,Чек_позиція!F:F)</f>
        <v>5851.39</v>
      </c>
      <c r="J3998" t="str">
        <f>VLOOKUP(D3998,Аптека!A:B,2,FALSE)</f>
        <v>Аптека №20</v>
      </c>
      <c r="K3998" t="str">
        <f t="shared" si="62"/>
        <v>нема рецепту</v>
      </c>
    </row>
    <row r="3999" spans="1:11">
      <c r="A3999" s="4">
        <v>3998</v>
      </c>
      <c r="B3999" s="7">
        <v>45832</v>
      </c>
      <c r="C3999" s="5" t="s">
        <v>2206</v>
      </c>
      <c r="D3999" s="6">
        <v>55</v>
      </c>
      <c r="E3999" s="20">
        <v>139</v>
      </c>
      <c r="F3999" s="6">
        <v>235</v>
      </c>
      <c r="G3999" s="6"/>
      <c r="H3999" s="6">
        <v>4998</v>
      </c>
      <c r="I3999" s="14">
        <f>SUMIF(Чек_позиція!D:D,Продаж!H3999,Чек_позиція!F:F)</f>
        <v>7104.8700000000008</v>
      </c>
      <c r="J3999" t="str">
        <f>VLOOKUP(D3999,Аптека!A:B,2,FALSE)</f>
        <v>Аптека №55</v>
      </c>
      <c r="K3999" t="str">
        <f t="shared" si="62"/>
        <v>нема рецепту</v>
      </c>
    </row>
    <row r="4000" spans="1:11">
      <c r="A4000" s="4">
        <v>3999</v>
      </c>
      <c r="B4000" s="7">
        <v>45672</v>
      </c>
      <c r="C4000" s="5" t="s">
        <v>8</v>
      </c>
      <c r="D4000" s="6">
        <v>60</v>
      </c>
      <c r="E4000" s="20"/>
      <c r="F4000" s="6">
        <v>360</v>
      </c>
      <c r="G4000" s="6"/>
      <c r="H4000" s="6">
        <v>4999</v>
      </c>
      <c r="I4000" s="14">
        <f>SUMIF(Чек_позиція!D:D,Продаж!H4000,Чек_позиція!F:F)</f>
        <v>5242.7199999999993</v>
      </c>
      <c r="J4000" t="str">
        <f>VLOOKUP(D4000,Аптека!A:B,2,FALSE)</f>
        <v>Аптека №60</v>
      </c>
      <c r="K4000" t="str">
        <f t="shared" si="62"/>
        <v>нема рецепту</v>
      </c>
    </row>
    <row r="4001" spans="1:11">
      <c r="A4001" s="4">
        <v>4000</v>
      </c>
      <c r="B4001" s="7">
        <v>45661</v>
      </c>
      <c r="C4001" s="5" t="s">
        <v>8</v>
      </c>
      <c r="D4001" s="6">
        <v>13</v>
      </c>
      <c r="E4001" s="20"/>
      <c r="F4001" s="6">
        <v>13</v>
      </c>
      <c r="G4001" s="6"/>
      <c r="H4001" s="6">
        <v>5000</v>
      </c>
      <c r="I4001" s="14">
        <f>SUMIF(Чек_позиція!D:D,Продаж!H4001,Чек_позиція!F:F)</f>
        <v>5196.3</v>
      </c>
      <c r="J4001" t="str">
        <f>VLOOKUP(D4001,Аптека!A:B,2,FALSE)</f>
        <v>Аптека №13</v>
      </c>
      <c r="K4001" t="str">
        <f t="shared" si="62"/>
        <v>нема рецепту</v>
      </c>
    </row>
    <row r="4002" spans="1:11">
      <c r="A4002" s="4">
        <v>4001</v>
      </c>
      <c r="B4002" s="7">
        <v>45760</v>
      </c>
      <c r="C4002" s="5" t="s">
        <v>2206</v>
      </c>
      <c r="D4002" s="6">
        <v>18</v>
      </c>
      <c r="E4002" s="20"/>
      <c r="F4002" s="6">
        <v>378</v>
      </c>
      <c r="G4002" s="6">
        <v>1201</v>
      </c>
      <c r="H4002" s="6">
        <v>5001</v>
      </c>
      <c r="I4002" s="14">
        <f>SUMIF(Чек_позиція!D:D,Продаж!H4002,Чек_позиція!F:F)</f>
        <v>3527.3199999999997</v>
      </c>
      <c r="J4002" t="str">
        <f>VLOOKUP(D4002,Аптека!A:B,2,FALSE)</f>
        <v>Аптека №18</v>
      </c>
      <c r="K4002" t="str">
        <f t="shared" si="62"/>
        <v>є рецепт</v>
      </c>
    </row>
    <row r="4003" spans="1:11">
      <c r="A4003" s="4">
        <v>4002</v>
      </c>
      <c r="B4003" s="7">
        <v>45818</v>
      </c>
      <c r="C4003" s="5" t="s">
        <v>2206</v>
      </c>
      <c r="D4003" s="6">
        <v>44</v>
      </c>
      <c r="E4003" s="20">
        <v>438</v>
      </c>
      <c r="F4003" s="6">
        <v>344</v>
      </c>
      <c r="G4003" s="6"/>
      <c r="H4003" s="6">
        <v>5002</v>
      </c>
      <c r="I4003" s="14">
        <f>SUMIF(Чек_позиція!D:D,Продаж!H4003,Чек_позиція!F:F)</f>
        <v>839.96</v>
      </c>
      <c r="J4003" t="str">
        <f>VLOOKUP(D4003,Аптека!A:B,2,FALSE)</f>
        <v>Аптека №44</v>
      </c>
      <c r="K4003" t="str">
        <f t="shared" si="62"/>
        <v>нема рецепту</v>
      </c>
    </row>
    <row r="4004" spans="1:11">
      <c r="A4004" s="4">
        <v>4003</v>
      </c>
      <c r="B4004" s="7">
        <v>45769</v>
      </c>
      <c r="C4004" s="5" t="s">
        <v>8</v>
      </c>
      <c r="D4004" s="6">
        <v>29</v>
      </c>
      <c r="E4004" s="20">
        <v>5</v>
      </c>
      <c r="F4004" s="6">
        <v>209</v>
      </c>
      <c r="G4004" s="6"/>
      <c r="H4004" s="6">
        <v>5003</v>
      </c>
      <c r="I4004" s="14">
        <f>SUMIF(Чек_позиція!D:D,Продаж!H4004,Чек_позиція!F:F)</f>
        <v>1867.94</v>
      </c>
      <c r="J4004" t="str">
        <f>VLOOKUP(D4004,Аптека!A:B,2,FALSE)</f>
        <v>Аптека №29</v>
      </c>
      <c r="K4004" t="str">
        <f t="shared" si="62"/>
        <v>нема рецепту</v>
      </c>
    </row>
    <row r="4005" spans="1:11">
      <c r="A4005" s="4">
        <v>4004</v>
      </c>
      <c r="B4005" s="7">
        <v>45770</v>
      </c>
      <c r="C4005" s="5" t="s">
        <v>2206</v>
      </c>
      <c r="D4005" s="6">
        <v>16</v>
      </c>
      <c r="E4005" s="20">
        <v>542</v>
      </c>
      <c r="F4005" s="6">
        <v>196</v>
      </c>
      <c r="G4005" s="6"/>
      <c r="H4005" s="6">
        <v>5004</v>
      </c>
      <c r="I4005" s="14">
        <f>SUMIF(Чек_позиція!D:D,Продаж!H4005,Чек_позиція!F:F)</f>
        <v>469.12</v>
      </c>
      <c r="J4005" t="str">
        <f>VLOOKUP(D4005,Аптека!A:B,2,FALSE)</f>
        <v>Аптека №16</v>
      </c>
      <c r="K4005" t="str">
        <f t="shared" si="62"/>
        <v>нема рецепту</v>
      </c>
    </row>
    <row r="4006" spans="1:11">
      <c r="A4006" s="4">
        <v>4005</v>
      </c>
      <c r="B4006" s="7">
        <v>45710</v>
      </c>
      <c r="C4006" s="5" t="s">
        <v>8</v>
      </c>
      <c r="D4006" s="6">
        <v>8</v>
      </c>
      <c r="E4006" s="20">
        <v>431</v>
      </c>
      <c r="F4006" s="6">
        <v>248</v>
      </c>
      <c r="G4006" s="6"/>
      <c r="H4006" s="6">
        <v>5005</v>
      </c>
      <c r="I4006" s="14">
        <f>SUMIF(Чек_позиція!D:D,Продаж!H4006,Чек_позиція!F:F)</f>
        <v>2754.3</v>
      </c>
      <c r="J4006" t="str">
        <f>VLOOKUP(D4006,Аптека!A:B,2,FALSE)</f>
        <v>Аптека №8</v>
      </c>
      <c r="K4006" t="str">
        <f t="shared" si="62"/>
        <v>нема рецепту</v>
      </c>
    </row>
    <row r="4007" spans="1:11">
      <c r="A4007" s="4">
        <v>4006</v>
      </c>
      <c r="B4007" s="7">
        <v>45778</v>
      </c>
      <c r="C4007" s="5" t="s">
        <v>2206</v>
      </c>
      <c r="D4007" s="6">
        <v>30</v>
      </c>
      <c r="E4007" s="20">
        <v>547</v>
      </c>
      <c r="F4007" s="6">
        <v>210</v>
      </c>
      <c r="G4007" s="6">
        <v>80</v>
      </c>
      <c r="H4007" s="6">
        <v>5006</v>
      </c>
      <c r="I4007" s="14">
        <f>SUMIF(Чек_позиція!D:D,Продаж!H4007,Чек_позиція!F:F)</f>
        <v>1709.9099999999999</v>
      </c>
      <c r="J4007" t="str">
        <f>VLOOKUP(D4007,Аптека!A:B,2,FALSE)</f>
        <v>Аптека №30</v>
      </c>
      <c r="K4007" t="str">
        <f t="shared" si="62"/>
        <v>є рецепт</v>
      </c>
    </row>
    <row r="4008" spans="1:11">
      <c r="A4008" s="4">
        <v>4007</v>
      </c>
      <c r="B4008" s="7">
        <v>45659</v>
      </c>
      <c r="C4008" s="5" t="s">
        <v>2206</v>
      </c>
      <c r="D4008" s="6">
        <v>54</v>
      </c>
      <c r="E4008" s="20"/>
      <c r="F4008" s="6">
        <v>54</v>
      </c>
      <c r="G4008" s="6"/>
      <c r="H4008" s="6">
        <v>5007</v>
      </c>
      <c r="I4008" s="14">
        <f>SUMIF(Чек_позиція!D:D,Продаж!H4008,Чек_позиція!F:F)</f>
        <v>298.56</v>
      </c>
      <c r="J4008" t="str">
        <f>VLOOKUP(D4008,Аптека!A:B,2,FALSE)</f>
        <v>Аптека №54</v>
      </c>
      <c r="K4008" t="str">
        <f t="shared" si="62"/>
        <v>нема рецепту</v>
      </c>
    </row>
    <row r="4009" spans="1:11">
      <c r="A4009" s="4">
        <v>4008</v>
      </c>
      <c r="B4009" s="7">
        <v>45778</v>
      </c>
      <c r="C4009" s="5" t="s">
        <v>8</v>
      </c>
      <c r="D4009" s="6">
        <v>1</v>
      </c>
      <c r="E4009" s="20"/>
      <c r="F4009" s="6">
        <v>181</v>
      </c>
      <c r="G4009" s="6">
        <v>28</v>
      </c>
      <c r="H4009" s="6">
        <v>5008</v>
      </c>
      <c r="I4009" s="14">
        <f>SUMIF(Чек_позиція!D:D,Продаж!H4009,Чек_позиція!F:F)</f>
        <v>450.19</v>
      </c>
      <c r="J4009" t="str">
        <f>VLOOKUP(D4009,Аптека!A:B,2,FALSE)</f>
        <v>Аптека №1</v>
      </c>
      <c r="K4009" t="str">
        <f t="shared" si="62"/>
        <v>є рецепт</v>
      </c>
    </row>
    <row r="4010" spans="1:11">
      <c r="A4010" s="4">
        <v>4009</v>
      </c>
      <c r="B4010" s="7">
        <v>45817</v>
      </c>
      <c r="C4010" s="5" t="s">
        <v>8</v>
      </c>
      <c r="D4010" s="6">
        <v>8</v>
      </c>
      <c r="E4010" s="20">
        <v>199</v>
      </c>
      <c r="F4010" s="6">
        <v>248</v>
      </c>
      <c r="G4010" s="6"/>
      <c r="H4010" s="6">
        <v>5009</v>
      </c>
      <c r="I4010" s="14">
        <f>SUMIF(Чек_позиція!D:D,Продаж!H4010,Чек_позиція!F:F)</f>
        <v>5347.62</v>
      </c>
      <c r="J4010" t="str">
        <f>VLOOKUP(D4010,Аптека!A:B,2,FALSE)</f>
        <v>Аптека №8</v>
      </c>
      <c r="K4010" t="str">
        <f t="shared" si="62"/>
        <v>нема рецепту</v>
      </c>
    </row>
    <row r="4011" spans="1:11">
      <c r="A4011" s="4">
        <v>4010</v>
      </c>
      <c r="B4011" s="7">
        <v>45818</v>
      </c>
      <c r="C4011" s="5" t="s">
        <v>2206</v>
      </c>
      <c r="D4011" s="6">
        <v>53</v>
      </c>
      <c r="E4011" s="20">
        <v>167</v>
      </c>
      <c r="F4011" s="6">
        <v>173</v>
      </c>
      <c r="G4011" s="6"/>
      <c r="H4011" s="6">
        <v>5010</v>
      </c>
      <c r="I4011" s="14">
        <f>SUMIF(Чек_позиція!D:D,Продаж!H4011,Чек_позиція!F:F)</f>
        <v>3470.79</v>
      </c>
      <c r="J4011" t="str">
        <f>VLOOKUP(D4011,Аптека!A:B,2,FALSE)</f>
        <v>Аптека №53</v>
      </c>
      <c r="K4011" t="str">
        <f t="shared" si="62"/>
        <v>нема рецепту</v>
      </c>
    </row>
    <row r="4012" spans="1:11">
      <c r="A4012" s="4">
        <v>4011</v>
      </c>
      <c r="B4012" s="7">
        <v>45691</v>
      </c>
      <c r="C4012" s="5" t="s">
        <v>8</v>
      </c>
      <c r="D4012" s="6">
        <v>7</v>
      </c>
      <c r="E4012" s="20">
        <v>14</v>
      </c>
      <c r="F4012" s="6">
        <v>127</v>
      </c>
      <c r="G4012" s="6"/>
      <c r="H4012" s="6">
        <v>5011</v>
      </c>
      <c r="I4012" s="14">
        <f>SUMIF(Чек_позиція!D:D,Продаж!H4012,Чек_позиція!F:F)</f>
        <v>4640.67</v>
      </c>
      <c r="J4012" t="str">
        <f>VLOOKUP(D4012,Аптека!A:B,2,FALSE)</f>
        <v>Аптека №7</v>
      </c>
      <c r="K4012" t="str">
        <f t="shared" si="62"/>
        <v>нема рецепту</v>
      </c>
    </row>
    <row r="4013" spans="1:11">
      <c r="A4013" s="4">
        <v>4012</v>
      </c>
      <c r="B4013" s="7">
        <v>45660</v>
      </c>
      <c r="C4013" s="5" t="s">
        <v>8</v>
      </c>
      <c r="D4013" s="6">
        <v>21</v>
      </c>
      <c r="E4013" s="20"/>
      <c r="F4013" s="6">
        <v>21</v>
      </c>
      <c r="G4013" s="6"/>
      <c r="H4013" s="6">
        <v>5012</v>
      </c>
      <c r="I4013" s="14">
        <f>SUMIF(Чек_позиція!D:D,Продаж!H4013,Чек_позиція!F:F)</f>
        <v>3736.2599999999998</v>
      </c>
      <c r="J4013" t="str">
        <f>VLOOKUP(D4013,Аптека!A:B,2,FALSE)</f>
        <v>Аптека №21</v>
      </c>
      <c r="K4013" t="str">
        <f t="shared" si="62"/>
        <v>нема рецепту</v>
      </c>
    </row>
    <row r="4014" spans="1:11">
      <c r="A4014" s="4">
        <v>4013</v>
      </c>
      <c r="B4014" s="7">
        <v>45824</v>
      </c>
      <c r="C4014" s="5" t="s">
        <v>2206</v>
      </c>
      <c r="D4014" s="6">
        <v>59</v>
      </c>
      <c r="E4014" s="20">
        <v>459</v>
      </c>
      <c r="F4014" s="6">
        <v>59</v>
      </c>
      <c r="G4014" s="6">
        <v>1142</v>
      </c>
      <c r="H4014" s="6">
        <v>5013</v>
      </c>
      <c r="I4014" s="14">
        <f>SUMIF(Чек_позиція!D:D,Продаж!H4014,Чек_позиція!F:F)</f>
        <v>7359.69</v>
      </c>
      <c r="J4014" t="str">
        <f>VLOOKUP(D4014,Аптека!A:B,2,FALSE)</f>
        <v>Аптека №59</v>
      </c>
      <c r="K4014" t="str">
        <f t="shared" si="62"/>
        <v>є рецепт</v>
      </c>
    </row>
    <row r="4015" spans="1:11">
      <c r="A4015" s="4">
        <v>4014</v>
      </c>
      <c r="B4015" s="7">
        <v>45683</v>
      </c>
      <c r="C4015" s="5" t="s">
        <v>2206</v>
      </c>
      <c r="D4015" s="6">
        <v>13</v>
      </c>
      <c r="E4015" s="20">
        <v>246</v>
      </c>
      <c r="F4015" s="6">
        <v>73</v>
      </c>
      <c r="G4015" s="6">
        <v>731</v>
      </c>
      <c r="H4015" s="6">
        <v>5014</v>
      </c>
      <c r="I4015" s="14">
        <f>SUMIF(Чек_позиція!D:D,Продаж!H4015,Чек_позиція!F:F)</f>
        <v>4878.84</v>
      </c>
      <c r="J4015" t="str">
        <f>VLOOKUP(D4015,Аптека!A:B,2,FALSE)</f>
        <v>Аптека №13</v>
      </c>
      <c r="K4015" t="str">
        <f t="shared" si="62"/>
        <v>є рецепт</v>
      </c>
    </row>
    <row r="4016" spans="1:11">
      <c r="A4016" s="4">
        <v>4015</v>
      </c>
      <c r="B4016" s="7">
        <v>45675</v>
      </c>
      <c r="C4016" s="5" t="s">
        <v>2206</v>
      </c>
      <c r="D4016" s="6">
        <v>17</v>
      </c>
      <c r="E4016" s="20">
        <v>447</v>
      </c>
      <c r="F4016" s="6">
        <v>197</v>
      </c>
      <c r="G4016" s="6">
        <v>1061</v>
      </c>
      <c r="H4016" s="6">
        <v>5015</v>
      </c>
      <c r="I4016" s="14">
        <f>SUMIF(Чек_позиція!D:D,Продаж!H4016,Чек_позиція!F:F)</f>
        <v>3373.4300000000003</v>
      </c>
      <c r="J4016" t="str">
        <f>VLOOKUP(D4016,Аптека!A:B,2,FALSE)</f>
        <v>Аптека №17</v>
      </c>
      <c r="K4016" t="str">
        <f t="shared" si="62"/>
        <v>є рецепт</v>
      </c>
    </row>
    <row r="4017" spans="1:11">
      <c r="A4017" s="4">
        <v>4016</v>
      </c>
      <c r="B4017" s="7">
        <v>45685</v>
      </c>
      <c r="C4017" s="5" t="s">
        <v>2206</v>
      </c>
      <c r="D4017" s="6">
        <v>7</v>
      </c>
      <c r="E4017" s="20"/>
      <c r="F4017" s="6">
        <v>367</v>
      </c>
      <c r="G4017" s="6">
        <v>945</v>
      </c>
      <c r="H4017" s="6">
        <v>5016</v>
      </c>
      <c r="I4017" s="14">
        <f>SUMIF(Чек_позиція!D:D,Продаж!H4017,Чек_позиція!F:F)</f>
        <v>6874.92</v>
      </c>
      <c r="J4017" t="str">
        <f>VLOOKUP(D4017,Аптека!A:B,2,FALSE)</f>
        <v>Аптека №7</v>
      </c>
      <c r="K4017" t="str">
        <f t="shared" si="62"/>
        <v>є рецепт</v>
      </c>
    </row>
    <row r="4018" spans="1:11">
      <c r="A4018" s="4">
        <v>4017</v>
      </c>
      <c r="B4018" s="7">
        <v>45676</v>
      </c>
      <c r="C4018" s="5" t="s">
        <v>2206</v>
      </c>
      <c r="D4018" s="6">
        <v>54</v>
      </c>
      <c r="E4018" s="20"/>
      <c r="F4018" s="6">
        <v>354</v>
      </c>
      <c r="G4018" s="6"/>
      <c r="H4018" s="6">
        <v>5017</v>
      </c>
      <c r="I4018" s="14">
        <f>SUMIF(Чек_позиція!D:D,Продаж!H4018,Чек_позиція!F:F)</f>
        <v>1291.68</v>
      </c>
      <c r="J4018" t="str">
        <f>VLOOKUP(D4018,Аптека!A:B,2,FALSE)</f>
        <v>Аптека №54</v>
      </c>
      <c r="K4018" t="str">
        <f t="shared" si="62"/>
        <v>нема рецепту</v>
      </c>
    </row>
    <row r="4019" spans="1:11">
      <c r="A4019" s="4">
        <v>4018</v>
      </c>
      <c r="B4019" s="7">
        <v>45660</v>
      </c>
      <c r="C4019" s="5" t="s">
        <v>2206</v>
      </c>
      <c r="D4019" s="6">
        <v>24</v>
      </c>
      <c r="E4019" s="20"/>
      <c r="F4019" s="6">
        <v>204</v>
      </c>
      <c r="G4019" s="6"/>
      <c r="H4019" s="6">
        <v>5018</v>
      </c>
      <c r="I4019" s="14">
        <f>SUMIF(Чек_позиція!D:D,Продаж!H4019,Чек_позиція!F:F)</f>
        <v>4768.3099999999995</v>
      </c>
      <c r="J4019" t="str">
        <f>VLOOKUP(D4019,Аптека!A:B,2,FALSE)</f>
        <v>Аптека №24</v>
      </c>
      <c r="K4019" t="str">
        <f t="shared" si="62"/>
        <v>нема рецепту</v>
      </c>
    </row>
    <row r="4020" spans="1:11">
      <c r="A4020" s="4">
        <v>4019</v>
      </c>
      <c r="B4020" s="7">
        <v>45731</v>
      </c>
      <c r="C4020" s="5" t="s">
        <v>8</v>
      </c>
      <c r="D4020" s="6">
        <v>56</v>
      </c>
      <c r="E4020" s="20">
        <v>459</v>
      </c>
      <c r="F4020" s="6">
        <v>116</v>
      </c>
      <c r="G4020" s="6"/>
      <c r="H4020" s="6">
        <v>5019</v>
      </c>
      <c r="I4020" s="14">
        <f>SUMIF(Чек_позиція!D:D,Продаж!H4020,Чек_позиція!F:F)</f>
        <v>1876.54</v>
      </c>
      <c r="J4020" t="str">
        <f>VLOOKUP(D4020,Аптека!A:B,2,FALSE)</f>
        <v>Аптека №56</v>
      </c>
      <c r="K4020" t="str">
        <f t="shared" si="62"/>
        <v>нема рецепту</v>
      </c>
    </row>
    <row r="4021" spans="1:11">
      <c r="A4021" s="4">
        <v>4020</v>
      </c>
      <c r="B4021" s="7">
        <v>45787</v>
      </c>
      <c r="C4021" s="5" t="s">
        <v>2206</v>
      </c>
      <c r="D4021" s="6">
        <v>41</v>
      </c>
      <c r="E4021" s="20">
        <v>112</v>
      </c>
      <c r="F4021" s="6">
        <v>281</v>
      </c>
      <c r="G4021" s="6">
        <v>721</v>
      </c>
      <c r="H4021" s="6">
        <v>5020</v>
      </c>
      <c r="I4021" s="14">
        <f>SUMIF(Чек_позиція!D:D,Продаж!H4021,Чек_позиція!F:F)</f>
        <v>3522.72</v>
      </c>
      <c r="J4021" t="str">
        <f>VLOOKUP(D4021,Аптека!A:B,2,FALSE)</f>
        <v>Аптека №41</v>
      </c>
      <c r="K4021" t="str">
        <f t="shared" si="62"/>
        <v>є рецепт</v>
      </c>
    </row>
    <row r="4022" spans="1:11">
      <c r="A4022" s="4">
        <v>4021</v>
      </c>
      <c r="B4022" s="7">
        <v>45773</v>
      </c>
      <c r="C4022" s="5" t="s">
        <v>2206</v>
      </c>
      <c r="D4022" s="6">
        <v>54</v>
      </c>
      <c r="E4022" s="20">
        <v>42</v>
      </c>
      <c r="F4022" s="6">
        <v>294</v>
      </c>
      <c r="G4022" s="6">
        <v>544</v>
      </c>
      <c r="H4022" s="6">
        <v>5021</v>
      </c>
      <c r="I4022" s="14">
        <f>SUMIF(Чек_позиція!D:D,Продаж!H4022,Чек_позиція!F:F)</f>
        <v>4413.46</v>
      </c>
      <c r="J4022" t="str">
        <f>VLOOKUP(D4022,Аптека!A:B,2,FALSE)</f>
        <v>Аптека №54</v>
      </c>
      <c r="K4022" t="str">
        <f t="shared" si="62"/>
        <v>є рецепт</v>
      </c>
    </row>
    <row r="4023" spans="1:11">
      <c r="A4023" s="4">
        <v>4022</v>
      </c>
      <c r="B4023" s="7">
        <v>45722</v>
      </c>
      <c r="C4023" s="5" t="s">
        <v>2206</v>
      </c>
      <c r="D4023" s="6">
        <v>30</v>
      </c>
      <c r="E4023" s="20">
        <v>283</v>
      </c>
      <c r="F4023" s="6">
        <v>390</v>
      </c>
      <c r="G4023" s="6"/>
      <c r="H4023" s="6">
        <v>5022</v>
      </c>
      <c r="I4023" s="14">
        <f>SUMIF(Чек_позиція!D:D,Продаж!H4023,Чек_позиція!F:F)</f>
        <v>5617.93</v>
      </c>
      <c r="J4023" t="str">
        <f>VLOOKUP(D4023,Аптека!A:B,2,FALSE)</f>
        <v>Аптека №30</v>
      </c>
      <c r="K4023" t="str">
        <f t="shared" si="62"/>
        <v>нема рецепту</v>
      </c>
    </row>
    <row r="4024" spans="1:11">
      <c r="A4024" s="4">
        <v>4023</v>
      </c>
      <c r="B4024" s="7">
        <v>45757</v>
      </c>
      <c r="C4024" s="5" t="s">
        <v>2206</v>
      </c>
      <c r="D4024" s="6">
        <v>40</v>
      </c>
      <c r="E4024" s="20">
        <v>93</v>
      </c>
      <c r="F4024" s="6">
        <v>220</v>
      </c>
      <c r="G4024" s="6"/>
      <c r="H4024" s="6">
        <v>5023</v>
      </c>
      <c r="I4024" s="14">
        <f>SUMIF(Чек_позиція!D:D,Продаж!H4024,Чек_позиція!F:F)</f>
        <v>2766.12</v>
      </c>
      <c r="J4024" t="str">
        <f>VLOOKUP(D4024,Аптека!A:B,2,FALSE)</f>
        <v>Аптека №40</v>
      </c>
      <c r="K4024" t="str">
        <f t="shared" si="62"/>
        <v>нема рецепту</v>
      </c>
    </row>
    <row r="4025" spans="1:11">
      <c r="A4025" s="4">
        <v>4024</v>
      </c>
      <c r="B4025" s="7">
        <v>45779</v>
      </c>
      <c r="C4025" s="5" t="s">
        <v>2206</v>
      </c>
      <c r="D4025" s="6">
        <v>23</v>
      </c>
      <c r="E4025" s="20">
        <v>352</v>
      </c>
      <c r="F4025" s="6">
        <v>23</v>
      </c>
      <c r="G4025" s="6"/>
      <c r="H4025" s="6">
        <v>5024</v>
      </c>
      <c r="I4025" s="14">
        <f>SUMIF(Чек_позиція!D:D,Продаж!H4025,Чек_позиція!F:F)</f>
        <v>4502.22</v>
      </c>
      <c r="J4025" t="str">
        <f>VLOOKUP(D4025,Аптека!A:B,2,FALSE)</f>
        <v>Аптека №23</v>
      </c>
      <c r="K4025" t="str">
        <f t="shared" si="62"/>
        <v>нема рецепту</v>
      </c>
    </row>
    <row r="4026" spans="1:11">
      <c r="A4026" s="4">
        <v>4025</v>
      </c>
      <c r="B4026" s="7">
        <v>45665</v>
      </c>
      <c r="C4026" s="5" t="s">
        <v>8</v>
      </c>
      <c r="D4026" s="6">
        <v>19</v>
      </c>
      <c r="E4026" s="20">
        <v>110</v>
      </c>
      <c r="F4026" s="6">
        <v>139</v>
      </c>
      <c r="G4026" s="6"/>
      <c r="H4026" s="6">
        <v>5025</v>
      </c>
      <c r="I4026" s="14">
        <f>SUMIF(Чек_позиція!D:D,Продаж!H4026,Чек_позиція!F:F)</f>
        <v>2272.9299999999998</v>
      </c>
      <c r="J4026" t="str">
        <f>VLOOKUP(D4026,Аптека!A:B,2,FALSE)</f>
        <v>Аптека №19</v>
      </c>
      <c r="K4026" t="str">
        <f t="shared" si="62"/>
        <v>нема рецепту</v>
      </c>
    </row>
    <row r="4027" spans="1:11">
      <c r="A4027" s="4">
        <v>4026</v>
      </c>
      <c r="B4027" s="7">
        <v>45826</v>
      </c>
      <c r="C4027" s="5" t="s">
        <v>2206</v>
      </c>
      <c r="D4027" s="6">
        <v>13</v>
      </c>
      <c r="E4027" s="20">
        <v>34</v>
      </c>
      <c r="F4027" s="6">
        <v>253</v>
      </c>
      <c r="G4027" s="6">
        <v>1069</v>
      </c>
      <c r="H4027" s="6">
        <v>5026</v>
      </c>
      <c r="I4027" s="14">
        <f>SUMIF(Чек_позиція!D:D,Продаж!H4027,Чек_позиція!F:F)</f>
        <v>6018.38</v>
      </c>
      <c r="J4027" t="str">
        <f>VLOOKUP(D4027,Аптека!A:B,2,FALSE)</f>
        <v>Аптека №13</v>
      </c>
      <c r="K4027" t="str">
        <f t="shared" si="62"/>
        <v>є рецепт</v>
      </c>
    </row>
    <row r="4028" spans="1:11">
      <c r="A4028" s="4">
        <v>4027</v>
      </c>
      <c r="B4028" s="7">
        <v>45734</v>
      </c>
      <c r="C4028" s="5" t="s">
        <v>2206</v>
      </c>
      <c r="D4028" s="6">
        <v>19</v>
      </c>
      <c r="E4028" s="20"/>
      <c r="F4028" s="6">
        <v>19</v>
      </c>
      <c r="G4028" s="6">
        <v>218</v>
      </c>
      <c r="H4028" s="6">
        <v>5027</v>
      </c>
      <c r="I4028" s="14">
        <f>SUMIF(Чек_позиція!D:D,Продаж!H4028,Чек_позиція!F:F)</f>
        <v>4102.78</v>
      </c>
      <c r="J4028" t="str">
        <f>VLOOKUP(D4028,Аптека!A:B,2,FALSE)</f>
        <v>Аптека №19</v>
      </c>
      <c r="K4028" t="str">
        <f t="shared" si="62"/>
        <v>є рецепт</v>
      </c>
    </row>
    <row r="4029" spans="1:11">
      <c r="A4029" s="4">
        <v>4028</v>
      </c>
      <c r="B4029" s="7">
        <v>45759</v>
      </c>
      <c r="C4029" s="5" t="s">
        <v>8</v>
      </c>
      <c r="D4029" s="6">
        <v>14</v>
      </c>
      <c r="E4029" s="20">
        <v>21</v>
      </c>
      <c r="F4029" s="6">
        <v>194</v>
      </c>
      <c r="G4029" s="6"/>
      <c r="H4029" s="6">
        <v>5028</v>
      </c>
      <c r="I4029" s="14">
        <f>SUMIF(Чек_позиція!D:D,Продаж!H4029,Чек_позиція!F:F)</f>
        <v>2266.75</v>
      </c>
      <c r="J4029" t="str">
        <f>VLOOKUP(D4029,Аптека!A:B,2,FALSE)</f>
        <v>Аптека №14</v>
      </c>
      <c r="K4029" t="str">
        <f t="shared" si="62"/>
        <v>нема рецепту</v>
      </c>
    </row>
    <row r="4030" spans="1:11">
      <c r="A4030" s="4">
        <v>4029</v>
      </c>
      <c r="B4030" s="7">
        <v>45699</v>
      </c>
      <c r="C4030" s="5" t="s">
        <v>2206</v>
      </c>
      <c r="D4030" s="6">
        <v>24</v>
      </c>
      <c r="E4030" s="20">
        <v>187</v>
      </c>
      <c r="F4030" s="6">
        <v>384</v>
      </c>
      <c r="G4030" s="6">
        <v>837</v>
      </c>
      <c r="H4030" s="6">
        <v>5029</v>
      </c>
      <c r="I4030" s="14">
        <f>SUMIF(Чек_позиція!D:D,Продаж!H4030,Чек_позиція!F:F)</f>
        <v>5871.15</v>
      </c>
      <c r="J4030" t="str">
        <f>VLOOKUP(D4030,Аптека!A:B,2,FALSE)</f>
        <v>Аптека №24</v>
      </c>
      <c r="K4030" t="str">
        <f t="shared" si="62"/>
        <v>є рецепт</v>
      </c>
    </row>
    <row r="4031" spans="1:11">
      <c r="A4031" s="4">
        <v>4030</v>
      </c>
      <c r="B4031" s="7">
        <v>45720</v>
      </c>
      <c r="C4031" s="5" t="s">
        <v>8</v>
      </c>
      <c r="D4031" s="6">
        <v>12</v>
      </c>
      <c r="E4031" s="20">
        <v>349</v>
      </c>
      <c r="F4031" s="6">
        <v>252</v>
      </c>
      <c r="G4031" s="6"/>
      <c r="H4031" s="6">
        <v>5030</v>
      </c>
      <c r="I4031" s="14">
        <f>SUMIF(Чек_позиція!D:D,Продаж!H4031,Чек_позиція!F:F)</f>
        <v>3467.53</v>
      </c>
      <c r="J4031" t="str">
        <f>VLOOKUP(D4031,Аптека!A:B,2,FALSE)</f>
        <v>Аптека №12</v>
      </c>
      <c r="K4031" t="str">
        <f t="shared" si="62"/>
        <v>нема рецепту</v>
      </c>
    </row>
    <row r="4032" spans="1:11">
      <c r="A4032" s="4">
        <v>4031</v>
      </c>
      <c r="B4032" s="7">
        <v>45795</v>
      </c>
      <c r="C4032" s="5" t="s">
        <v>2206</v>
      </c>
      <c r="D4032" s="6">
        <v>52</v>
      </c>
      <c r="E4032" s="20">
        <v>109</v>
      </c>
      <c r="F4032" s="6">
        <v>112</v>
      </c>
      <c r="G4032" s="6">
        <v>469</v>
      </c>
      <c r="H4032" s="6">
        <v>5031</v>
      </c>
      <c r="I4032" s="14">
        <f>SUMIF(Чек_позиція!D:D,Продаж!H4032,Чек_позиція!F:F)</f>
        <v>7654.57</v>
      </c>
      <c r="J4032" t="str">
        <f>VLOOKUP(D4032,Аптека!A:B,2,FALSE)</f>
        <v>Аптека №52</v>
      </c>
      <c r="K4032" t="str">
        <f t="shared" si="62"/>
        <v>є рецепт</v>
      </c>
    </row>
    <row r="4033" spans="1:11">
      <c r="A4033" s="4">
        <v>4032</v>
      </c>
      <c r="B4033" s="7">
        <v>45708</v>
      </c>
      <c r="C4033" s="5" t="s">
        <v>2206</v>
      </c>
      <c r="D4033" s="6">
        <v>59</v>
      </c>
      <c r="E4033" s="20">
        <v>179</v>
      </c>
      <c r="F4033" s="6">
        <v>359</v>
      </c>
      <c r="G4033" s="6"/>
      <c r="H4033" s="6">
        <v>5032</v>
      </c>
      <c r="I4033" s="14">
        <f>SUMIF(Чек_позиція!D:D,Продаж!H4033,Чек_позиція!F:F)</f>
        <v>1463.96</v>
      </c>
      <c r="J4033" t="str">
        <f>VLOOKUP(D4033,Аптека!A:B,2,FALSE)</f>
        <v>Аптека №59</v>
      </c>
      <c r="K4033" t="str">
        <f t="shared" si="62"/>
        <v>нема рецепту</v>
      </c>
    </row>
    <row r="4034" spans="1:11">
      <c r="A4034" s="4">
        <v>4033</v>
      </c>
      <c r="B4034" s="7">
        <v>45828</v>
      </c>
      <c r="C4034" s="5" t="s">
        <v>2206</v>
      </c>
      <c r="D4034" s="6">
        <v>60</v>
      </c>
      <c r="E4034" s="20">
        <v>194</v>
      </c>
      <c r="F4034" s="6">
        <v>360</v>
      </c>
      <c r="G4034" s="6"/>
      <c r="H4034" s="6">
        <v>5033</v>
      </c>
      <c r="I4034" s="14">
        <f>SUMIF(Чек_позиція!D:D,Продаж!H4034,Чек_позиція!F:F)</f>
        <v>6879.39</v>
      </c>
      <c r="J4034" t="str">
        <f>VLOOKUP(D4034,Аптека!A:B,2,FALSE)</f>
        <v>Аптека №60</v>
      </c>
      <c r="K4034" t="str">
        <f t="shared" si="62"/>
        <v>нема рецепту</v>
      </c>
    </row>
    <row r="4035" spans="1:11">
      <c r="A4035" s="4">
        <v>4034</v>
      </c>
      <c r="B4035" s="7">
        <v>45736</v>
      </c>
      <c r="C4035" s="5" t="s">
        <v>2206</v>
      </c>
      <c r="D4035" s="6">
        <v>38</v>
      </c>
      <c r="E4035" s="20">
        <v>50</v>
      </c>
      <c r="F4035" s="6">
        <v>398</v>
      </c>
      <c r="G4035" s="6">
        <v>1230</v>
      </c>
      <c r="H4035" s="6">
        <v>5034</v>
      </c>
      <c r="I4035" s="14">
        <f>SUMIF(Чек_позиція!D:D,Продаж!H4035,Чек_позиція!F:F)</f>
        <v>5103.2099999999991</v>
      </c>
      <c r="J4035" t="str">
        <f>VLOOKUP(D4035,Аптека!A:B,2,FALSE)</f>
        <v>Аптека №38</v>
      </c>
      <c r="K4035" t="str">
        <f t="shared" ref="K4035:K4098" si="63">IF(G4035="", "нема рецепту","є рецепт")</f>
        <v>є рецепт</v>
      </c>
    </row>
    <row r="4036" spans="1:11">
      <c r="A4036" s="4">
        <v>4035</v>
      </c>
      <c r="B4036" s="7">
        <v>45729</v>
      </c>
      <c r="C4036" s="5" t="s">
        <v>8</v>
      </c>
      <c r="D4036" s="6">
        <v>16</v>
      </c>
      <c r="E4036" s="20">
        <v>23</v>
      </c>
      <c r="F4036" s="6">
        <v>16</v>
      </c>
      <c r="G4036" s="6">
        <v>838</v>
      </c>
      <c r="H4036" s="6">
        <v>5035</v>
      </c>
      <c r="I4036" s="14">
        <f>SUMIF(Чек_позиція!D:D,Продаж!H4036,Чек_позиція!F:F)</f>
        <v>737.39</v>
      </c>
      <c r="J4036" t="str">
        <f>VLOOKUP(D4036,Аптека!A:B,2,FALSE)</f>
        <v>Аптека №16</v>
      </c>
      <c r="K4036" t="str">
        <f t="shared" si="63"/>
        <v>є рецепт</v>
      </c>
    </row>
    <row r="4037" spans="1:11">
      <c r="A4037" s="4">
        <v>4036</v>
      </c>
      <c r="B4037" s="7">
        <v>45709</v>
      </c>
      <c r="C4037" s="5" t="s">
        <v>2206</v>
      </c>
      <c r="D4037" s="6">
        <v>18</v>
      </c>
      <c r="E4037" s="20">
        <v>453</v>
      </c>
      <c r="F4037" s="6">
        <v>198</v>
      </c>
      <c r="G4037" s="6"/>
      <c r="H4037" s="6">
        <v>5036</v>
      </c>
      <c r="I4037" s="14">
        <f>SUMIF(Чек_позиція!D:D,Продаж!H4037,Чек_позиція!F:F)</f>
        <v>990.94</v>
      </c>
      <c r="J4037" t="str">
        <f>VLOOKUP(D4037,Аптека!A:B,2,FALSE)</f>
        <v>Аптека №18</v>
      </c>
      <c r="K4037" t="str">
        <f t="shared" si="63"/>
        <v>нема рецепту</v>
      </c>
    </row>
    <row r="4038" spans="1:11">
      <c r="A4038" s="4">
        <v>4037</v>
      </c>
      <c r="B4038" s="7">
        <v>45693</v>
      </c>
      <c r="C4038" s="5" t="s">
        <v>8</v>
      </c>
      <c r="D4038" s="6">
        <v>40</v>
      </c>
      <c r="E4038" s="20">
        <v>473</v>
      </c>
      <c r="F4038" s="6">
        <v>400</v>
      </c>
      <c r="G4038" s="6"/>
      <c r="H4038" s="6">
        <v>5037</v>
      </c>
      <c r="I4038" s="14">
        <f>SUMIF(Чек_позиція!D:D,Продаж!H4038,Чек_позиція!F:F)</f>
        <v>2772.46</v>
      </c>
      <c r="J4038" t="str">
        <f>VLOOKUP(D4038,Аптека!A:B,2,FALSE)</f>
        <v>Аптека №40</v>
      </c>
      <c r="K4038" t="str">
        <f t="shared" si="63"/>
        <v>нема рецепту</v>
      </c>
    </row>
    <row r="4039" spans="1:11">
      <c r="A4039" s="4">
        <v>4038</v>
      </c>
      <c r="B4039" s="7">
        <v>45675</v>
      </c>
      <c r="C4039" s="5" t="s">
        <v>2206</v>
      </c>
      <c r="D4039" s="6">
        <v>60</v>
      </c>
      <c r="E4039" s="20">
        <v>420</v>
      </c>
      <c r="F4039" s="6">
        <v>60</v>
      </c>
      <c r="G4039" s="6"/>
      <c r="H4039" s="6">
        <v>5038</v>
      </c>
      <c r="I4039" s="14">
        <f>SUMIF(Чек_позиція!D:D,Продаж!H4039,Чек_позиція!F:F)</f>
        <v>3424.76</v>
      </c>
      <c r="J4039" t="str">
        <f>VLOOKUP(D4039,Аптека!A:B,2,FALSE)</f>
        <v>Аптека №60</v>
      </c>
      <c r="K4039" t="str">
        <f t="shared" si="63"/>
        <v>нема рецепту</v>
      </c>
    </row>
    <row r="4040" spans="1:11">
      <c r="A4040" s="4">
        <v>4039</v>
      </c>
      <c r="B4040" s="7">
        <v>45755</v>
      </c>
      <c r="C4040" s="5" t="s">
        <v>8</v>
      </c>
      <c r="D4040" s="6">
        <v>46</v>
      </c>
      <c r="E4040" s="20">
        <v>213</v>
      </c>
      <c r="F4040" s="6">
        <v>166</v>
      </c>
      <c r="G4040" s="6"/>
      <c r="H4040" s="6">
        <v>5039</v>
      </c>
      <c r="I4040" s="14">
        <f>SUMIF(Чек_позиція!D:D,Продаж!H4040,Чек_позиція!F:F)</f>
        <v>4447.83</v>
      </c>
      <c r="J4040" t="str">
        <f>VLOOKUP(D4040,Аптека!A:B,2,FALSE)</f>
        <v>Аптека №46</v>
      </c>
      <c r="K4040" t="str">
        <f t="shared" si="63"/>
        <v>нема рецепту</v>
      </c>
    </row>
    <row r="4041" spans="1:11">
      <c r="A4041" s="4">
        <v>4040</v>
      </c>
      <c r="B4041" s="7">
        <v>45824</v>
      </c>
      <c r="C4041" s="5" t="s">
        <v>2206</v>
      </c>
      <c r="D4041" s="6">
        <v>7</v>
      </c>
      <c r="E4041" s="20">
        <v>398</v>
      </c>
      <c r="F4041" s="6">
        <v>247</v>
      </c>
      <c r="G4041" s="6"/>
      <c r="H4041" s="6">
        <v>5040</v>
      </c>
      <c r="I4041" s="14">
        <f>SUMIF(Чек_позиція!D:D,Продаж!H4041,Чек_позиція!F:F)</f>
        <v>389.6</v>
      </c>
      <c r="J4041" t="str">
        <f>VLOOKUP(D4041,Аптека!A:B,2,FALSE)</f>
        <v>Аптека №7</v>
      </c>
      <c r="K4041" t="str">
        <f t="shared" si="63"/>
        <v>нема рецепту</v>
      </c>
    </row>
    <row r="4042" spans="1:11">
      <c r="A4042" s="4">
        <v>4041</v>
      </c>
      <c r="B4042" s="7">
        <v>45808</v>
      </c>
      <c r="C4042" s="5" t="s">
        <v>2206</v>
      </c>
      <c r="D4042" s="6">
        <v>15</v>
      </c>
      <c r="E4042" s="20">
        <v>171</v>
      </c>
      <c r="F4042" s="6">
        <v>255</v>
      </c>
      <c r="G4042" s="6">
        <v>583</v>
      </c>
      <c r="H4042" s="6">
        <v>5041</v>
      </c>
      <c r="I4042" s="14">
        <f>SUMIF(Чек_позиція!D:D,Продаж!H4042,Чек_позиція!F:F)</f>
        <v>3659.65</v>
      </c>
      <c r="J4042" t="str">
        <f>VLOOKUP(D4042,Аптека!A:B,2,FALSE)</f>
        <v>Аптека №15</v>
      </c>
      <c r="K4042" t="str">
        <f t="shared" si="63"/>
        <v>є рецепт</v>
      </c>
    </row>
    <row r="4043" spans="1:11">
      <c r="A4043" s="4">
        <v>4042</v>
      </c>
      <c r="B4043" s="7">
        <v>45826</v>
      </c>
      <c r="C4043" s="5" t="s">
        <v>8</v>
      </c>
      <c r="D4043" s="6">
        <v>1</v>
      </c>
      <c r="E4043" s="20">
        <v>275</v>
      </c>
      <c r="F4043" s="6">
        <v>181</v>
      </c>
      <c r="G4043" s="6"/>
      <c r="H4043" s="6">
        <v>5042</v>
      </c>
      <c r="I4043" s="14">
        <f>SUMIF(Чек_позиція!D:D,Продаж!H4043,Чек_позиція!F:F)</f>
        <v>7638.33</v>
      </c>
      <c r="J4043" t="str">
        <f>VLOOKUP(D4043,Аптека!A:B,2,FALSE)</f>
        <v>Аптека №1</v>
      </c>
      <c r="K4043" t="str">
        <f t="shared" si="63"/>
        <v>нема рецепту</v>
      </c>
    </row>
    <row r="4044" spans="1:11">
      <c r="A4044" s="4">
        <v>4043</v>
      </c>
      <c r="B4044" s="7">
        <v>45819</v>
      </c>
      <c r="C4044" s="5" t="s">
        <v>2206</v>
      </c>
      <c r="D4044" s="6">
        <v>7</v>
      </c>
      <c r="E4044" s="20">
        <v>454</v>
      </c>
      <c r="F4044" s="6">
        <v>127</v>
      </c>
      <c r="G4044" s="6">
        <v>172</v>
      </c>
      <c r="H4044" s="6">
        <v>5043</v>
      </c>
      <c r="I4044" s="14">
        <f>SUMIF(Чек_позиція!D:D,Продаж!H4044,Чек_позиція!F:F)</f>
        <v>7987.880000000001</v>
      </c>
      <c r="J4044" t="str">
        <f>VLOOKUP(D4044,Аптека!A:B,2,FALSE)</f>
        <v>Аптека №7</v>
      </c>
      <c r="K4044" t="str">
        <f t="shared" si="63"/>
        <v>є рецепт</v>
      </c>
    </row>
    <row r="4045" spans="1:11">
      <c r="A4045" s="4">
        <v>4044</v>
      </c>
      <c r="B4045" s="7">
        <v>45778</v>
      </c>
      <c r="C4045" s="5" t="s">
        <v>2206</v>
      </c>
      <c r="D4045" s="6">
        <v>13</v>
      </c>
      <c r="E4045" s="20">
        <v>12</v>
      </c>
      <c r="F4045" s="6">
        <v>193</v>
      </c>
      <c r="G4045" s="6"/>
      <c r="H4045" s="6">
        <v>5044</v>
      </c>
      <c r="I4045" s="14">
        <f>SUMIF(Чек_позиція!D:D,Продаж!H4045,Чек_позиція!F:F)</f>
        <v>2270.94</v>
      </c>
      <c r="J4045" t="str">
        <f>VLOOKUP(D4045,Аптека!A:B,2,FALSE)</f>
        <v>Аптека №13</v>
      </c>
      <c r="K4045" t="str">
        <f t="shared" si="63"/>
        <v>нема рецепту</v>
      </c>
    </row>
    <row r="4046" spans="1:11">
      <c r="A4046" s="4">
        <v>4045</v>
      </c>
      <c r="B4046" s="7">
        <v>45776</v>
      </c>
      <c r="C4046" s="5" t="s">
        <v>2206</v>
      </c>
      <c r="D4046" s="6">
        <v>7</v>
      </c>
      <c r="E4046" s="20">
        <v>371</v>
      </c>
      <c r="F4046" s="6">
        <v>307</v>
      </c>
      <c r="G4046" s="6">
        <v>444</v>
      </c>
      <c r="H4046" s="6">
        <v>5045</v>
      </c>
      <c r="I4046" s="14">
        <f>SUMIF(Чек_позиція!D:D,Продаж!H4046,Чек_позиція!F:F)</f>
        <v>3835.32</v>
      </c>
      <c r="J4046" t="str">
        <f>VLOOKUP(D4046,Аптека!A:B,2,FALSE)</f>
        <v>Аптека №7</v>
      </c>
      <c r="K4046" t="str">
        <f t="shared" si="63"/>
        <v>є рецепт</v>
      </c>
    </row>
    <row r="4047" spans="1:11">
      <c r="A4047" s="4">
        <v>4046</v>
      </c>
      <c r="B4047" s="7">
        <v>45773</v>
      </c>
      <c r="C4047" s="5" t="s">
        <v>8</v>
      </c>
      <c r="D4047" s="6">
        <v>50</v>
      </c>
      <c r="E4047" s="20">
        <v>283</v>
      </c>
      <c r="F4047" s="6">
        <v>170</v>
      </c>
      <c r="G4047" s="6"/>
      <c r="H4047" s="6">
        <v>5046</v>
      </c>
      <c r="I4047" s="14">
        <f>SUMIF(Чек_позиція!D:D,Продаж!H4047,Чек_позиція!F:F)</f>
        <v>3672.08</v>
      </c>
      <c r="J4047" t="str">
        <f>VLOOKUP(D4047,Аптека!A:B,2,FALSE)</f>
        <v>Аптека №50</v>
      </c>
      <c r="K4047" t="str">
        <f t="shared" si="63"/>
        <v>нема рецепту</v>
      </c>
    </row>
    <row r="4048" spans="1:11">
      <c r="A4048" s="4">
        <v>4047</v>
      </c>
      <c r="B4048" s="7">
        <v>45673</v>
      </c>
      <c r="C4048" s="5" t="s">
        <v>2206</v>
      </c>
      <c r="D4048" s="6">
        <v>18</v>
      </c>
      <c r="E4048" s="20">
        <v>33</v>
      </c>
      <c r="F4048" s="6">
        <v>198</v>
      </c>
      <c r="G4048" s="6"/>
      <c r="H4048" s="6">
        <v>5047</v>
      </c>
      <c r="I4048" s="14">
        <f>SUMIF(Чек_позиція!D:D,Продаж!H4048,Чек_позиція!F:F)</f>
        <v>686.54</v>
      </c>
      <c r="J4048" t="str">
        <f>VLOOKUP(D4048,Аптека!A:B,2,FALSE)</f>
        <v>Аптека №18</v>
      </c>
      <c r="K4048" t="str">
        <f t="shared" si="63"/>
        <v>нема рецепту</v>
      </c>
    </row>
    <row r="4049" spans="1:11">
      <c r="A4049" s="4">
        <v>4048</v>
      </c>
      <c r="B4049" s="7">
        <v>45804</v>
      </c>
      <c r="C4049" s="5" t="s">
        <v>2206</v>
      </c>
      <c r="D4049" s="6">
        <v>33</v>
      </c>
      <c r="E4049" s="20">
        <v>352</v>
      </c>
      <c r="F4049" s="6">
        <v>393</v>
      </c>
      <c r="G4049" s="6">
        <v>791</v>
      </c>
      <c r="H4049" s="6">
        <v>5048</v>
      </c>
      <c r="I4049" s="14">
        <f>SUMIF(Чек_позиція!D:D,Продаж!H4049,Чек_позиція!F:F)</f>
        <v>6821.2800000000007</v>
      </c>
      <c r="J4049" t="str">
        <f>VLOOKUP(D4049,Аптека!A:B,2,FALSE)</f>
        <v>Аптека №33</v>
      </c>
      <c r="K4049" t="str">
        <f t="shared" si="63"/>
        <v>є рецепт</v>
      </c>
    </row>
    <row r="4050" spans="1:11">
      <c r="A4050" s="4">
        <v>4049</v>
      </c>
      <c r="B4050" s="7">
        <v>45689</v>
      </c>
      <c r="C4050" s="5" t="s">
        <v>2206</v>
      </c>
      <c r="D4050" s="6">
        <v>43</v>
      </c>
      <c r="E4050" s="20">
        <v>205</v>
      </c>
      <c r="F4050" s="6">
        <v>43</v>
      </c>
      <c r="G4050" s="6"/>
      <c r="H4050" s="6">
        <v>5049</v>
      </c>
      <c r="I4050" s="14">
        <f>SUMIF(Чек_позиція!D:D,Продаж!H4050,Чек_позиція!F:F)</f>
        <v>607.11</v>
      </c>
      <c r="J4050" t="str">
        <f>VLOOKUP(D4050,Аптека!A:B,2,FALSE)</f>
        <v>Аптека №43</v>
      </c>
      <c r="K4050" t="str">
        <f t="shared" si="63"/>
        <v>нема рецепту</v>
      </c>
    </row>
    <row r="4051" spans="1:11">
      <c r="A4051" s="4">
        <v>4050</v>
      </c>
      <c r="B4051" s="7">
        <v>45821</v>
      </c>
      <c r="C4051" s="5" t="s">
        <v>2206</v>
      </c>
      <c r="D4051" s="6">
        <v>12</v>
      </c>
      <c r="E4051" s="20">
        <v>427</v>
      </c>
      <c r="F4051" s="6">
        <v>12</v>
      </c>
      <c r="G4051" s="6">
        <v>994</v>
      </c>
      <c r="H4051" s="6">
        <v>5050</v>
      </c>
      <c r="I4051" s="14">
        <f>SUMIF(Чек_позиція!D:D,Продаж!H4051,Чек_позиція!F:F)</f>
        <v>3673.8</v>
      </c>
      <c r="J4051" t="str">
        <f>VLOOKUP(D4051,Аптека!A:B,2,FALSE)</f>
        <v>Аптека №12</v>
      </c>
      <c r="K4051" t="str">
        <f t="shared" si="63"/>
        <v>є рецепт</v>
      </c>
    </row>
    <row r="4052" spans="1:11">
      <c r="A4052" s="4">
        <v>4051</v>
      </c>
      <c r="B4052" s="7">
        <v>45784</v>
      </c>
      <c r="C4052" s="5" t="s">
        <v>8</v>
      </c>
      <c r="D4052" s="6">
        <v>44</v>
      </c>
      <c r="E4052" s="20"/>
      <c r="F4052" s="6">
        <v>224</v>
      </c>
      <c r="G4052" s="6"/>
      <c r="H4052" s="6">
        <v>5051</v>
      </c>
      <c r="I4052" s="14">
        <f>SUMIF(Чек_позиція!D:D,Продаж!H4052,Чек_позиція!F:F)</f>
        <v>5176.88</v>
      </c>
      <c r="J4052" t="str">
        <f>VLOOKUP(D4052,Аптека!A:B,2,FALSE)</f>
        <v>Аптека №44</v>
      </c>
      <c r="K4052" t="str">
        <f t="shared" si="63"/>
        <v>нема рецепту</v>
      </c>
    </row>
    <row r="4053" spans="1:11">
      <c r="A4053" s="4">
        <v>4052</v>
      </c>
      <c r="B4053" s="7">
        <v>45771</v>
      </c>
      <c r="C4053" s="5" t="s">
        <v>2206</v>
      </c>
      <c r="D4053" s="6">
        <v>44</v>
      </c>
      <c r="E4053" s="20">
        <v>169</v>
      </c>
      <c r="F4053" s="6">
        <v>44</v>
      </c>
      <c r="G4053" s="6"/>
      <c r="H4053" s="6">
        <v>5052</v>
      </c>
      <c r="I4053" s="14">
        <f>SUMIF(Чек_позиція!D:D,Продаж!H4053,Чек_позиція!F:F)</f>
        <v>3893.9800000000005</v>
      </c>
      <c r="J4053" t="str">
        <f>VLOOKUP(D4053,Аптека!A:B,2,FALSE)</f>
        <v>Аптека №44</v>
      </c>
      <c r="K4053" t="str">
        <f t="shared" si="63"/>
        <v>нема рецепту</v>
      </c>
    </row>
    <row r="4054" spans="1:11">
      <c r="A4054" s="4">
        <v>4053</v>
      </c>
      <c r="B4054" s="7">
        <v>45724</v>
      </c>
      <c r="C4054" s="5" t="s">
        <v>8</v>
      </c>
      <c r="D4054" s="6">
        <v>12</v>
      </c>
      <c r="E4054" s="20">
        <v>434</v>
      </c>
      <c r="F4054" s="6">
        <v>312</v>
      </c>
      <c r="G4054" s="6"/>
      <c r="H4054" s="6">
        <v>5053</v>
      </c>
      <c r="I4054" s="14">
        <f>SUMIF(Чек_позиція!D:D,Продаж!H4054,Чек_позиція!F:F)</f>
        <v>3326.99</v>
      </c>
      <c r="J4054" t="str">
        <f>VLOOKUP(D4054,Аптека!A:B,2,FALSE)</f>
        <v>Аптека №12</v>
      </c>
      <c r="K4054" t="str">
        <f t="shared" si="63"/>
        <v>нема рецепту</v>
      </c>
    </row>
    <row r="4055" spans="1:11">
      <c r="A4055" s="4">
        <v>4054</v>
      </c>
      <c r="B4055" s="7">
        <v>45669</v>
      </c>
      <c r="C4055" s="5" t="s">
        <v>8</v>
      </c>
      <c r="D4055" s="6">
        <v>37</v>
      </c>
      <c r="E4055" s="20">
        <v>142</v>
      </c>
      <c r="F4055" s="6">
        <v>97</v>
      </c>
      <c r="G4055" s="6"/>
      <c r="H4055" s="6">
        <v>5054</v>
      </c>
      <c r="I4055" s="14">
        <f>SUMIF(Чек_позиція!D:D,Продаж!H4055,Чек_позиція!F:F)</f>
        <v>1501.35</v>
      </c>
      <c r="J4055" t="str">
        <f>VLOOKUP(D4055,Аптека!A:B,2,FALSE)</f>
        <v>Аптека №37</v>
      </c>
      <c r="K4055" t="str">
        <f t="shared" si="63"/>
        <v>нема рецепту</v>
      </c>
    </row>
    <row r="4056" spans="1:11">
      <c r="A4056" s="4">
        <v>4055</v>
      </c>
      <c r="B4056" s="7">
        <v>45835</v>
      </c>
      <c r="C4056" s="5" t="s">
        <v>2206</v>
      </c>
      <c r="D4056" s="6">
        <v>6</v>
      </c>
      <c r="E4056" s="20"/>
      <c r="F4056" s="6">
        <v>186</v>
      </c>
      <c r="G4056" s="6">
        <v>1261</v>
      </c>
      <c r="H4056" s="6">
        <v>5055</v>
      </c>
      <c r="I4056" s="14">
        <f>SUMIF(Чек_позиція!D:D,Продаж!H4056,Чек_позиція!F:F)</f>
        <v>4110.66</v>
      </c>
      <c r="J4056" t="str">
        <f>VLOOKUP(D4056,Аптека!A:B,2,FALSE)</f>
        <v>Аптека №6</v>
      </c>
      <c r="K4056" t="str">
        <f t="shared" si="63"/>
        <v>є рецепт</v>
      </c>
    </row>
    <row r="4057" spans="1:11">
      <c r="A4057" s="4">
        <v>4056</v>
      </c>
      <c r="B4057" s="7">
        <v>45773</v>
      </c>
      <c r="C4057" s="5" t="s">
        <v>2206</v>
      </c>
      <c r="D4057" s="6">
        <v>57</v>
      </c>
      <c r="E4057" s="20">
        <v>179</v>
      </c>
      <c r="F4057" s="6">
        <v>177</v>
      </c>
      <c r="G4057" s="6"/>
      <c r="H4057" s="6">
        <v>5056</v>
      </c>
      <c r="I4057" s="14">
        <f>SUMIF(Чек_позиція!D:D,Продаж!H4057,Чек_позиція!F:F)</f>
        <v>2185.6499999999996</v>
      </c>
      <c r="J4057" t="str">
        <f>VLOOKUP(D4057,Аптека!A:B,2,FALSE)</f>
        <v>Аптека №57</v>
      </c>
      <c r="K4057" t="str">
        <f t="shared" si="63"/>
        <v>нема рецепту</v>
      </c>
    </row>
    <row r="4058" spans="1:11">
      <c r="A4058" s="4">
        <v>4057</v>
      </c>
      <c r="B4058" s="7">
        <v>45770</v>
      </c>
      <c r="C4058" s="5" t="s">
        <v>2206</v>
      </c>
      <c r="D4058" s="6">
        <v>41</v>
      </c>
      <c r="E4058" s="20">
        <v>242</v>
      </c>
      <c r="F4058" s="6">
        <v>41</v>
      </c>
      <c r="G4058" s="6"/>
      <c r="H4058" s="6">
        <v>5057</v>
      </c>
      <c r="I4058" s="14">
        <f>SUMIF(Чек_позиція!D:D,Продаж!H4058,Чек_позиція!F:F)</f>
        <v>4927.2100000000009</v>
      </c>
      <c r="J4058" t="str">
        <f>VLOOKUP(D4058,Аптека!A:B,2,FALSE)</f>
        <v>Аптека №41</v>
      </c>
      <c r="K4058" t="str">
        <f t="shared" si="63"/>
        <v>нема рецепту</v>
      </c>
    </row>
    <row r="4059" spans="1:11">
      <c r="A4059" s="4">
        <v>4058</v>
      </c>
      <c r="B4059" s="7">
        <v>45721</v>
      </c>
      <c r="C4059" s="5" t="s">
        <v>2206</v>
      </c>
      <c r="D4059" s="6">
        <v>24</v>
      </c>
      <c r="E4059" s="20">
        <v>76</v>
      </c>
      <c r="F4059" s="6">
        <v>204</v>
      </c>
      <c r="G4059" s="6"/>
      <c r="H4059" s="6">
        <v>5058</v>
      </c>
      <c r="I4059" s="14">
        <f>SUMIF(Чек_позиція!D:D,Продаж!H4059,Чек_позиція!F:F)</f>
        <v>925.96</v>
      </c>
      <c r="J4059" t="str">
        <f>VLOOKUP(D4059,Аптека!A:B,2,FALSE)</f>
        <v>Аптека №24</v>
      </c>
      <c r="K4059" t="str">
        <f t="shared" si="63"/>
        <v>нема рецепту</v>
      </c>
    </row>
    <row r="4060" spans="1:11">
      <c r="A4060" s="4">
        <v>4059</v>
      </c>
      <c r="B4060" s="7">
        <v>45811</v>
      </c>
      <c r="C4060" s="5" t="s">
        <v>2206</v>
      </c>
      <c r="D4060" s="6">
        <v>46</v>
      </c>
      <c r="E4060" s="20">
        <v>290</v>
      </c>
      <c r="F4060" s="6">
        <v>106</v>
      </c>
      <c r="G4060" s="6"/>
      <c r="H4060" s="6">
        <v>5059</v>
      </c>
      <c r="I4060" s="14">
        <f>SUMIF(Чек_позиція!D:D,Продаж!H4060,Чек_позиція!F:F)</f>
        <v>529.20000000000005</v>
      </c>
      <c r="J4060" t="str">
        <f>VLOOKUP(D4060,Аптека!A:B,2,FALSE)</f>
        <v>Аптека №46</v>
      </c>
      <c r="K4060" t="str">
        <f t="shared" si="63"/>
        <v>нема рецепту</v>
      </c>
    </row>
    <row r="4061" spans="1:11">
      <c r="A4061" s="4">
        <v>4060</v>
      </c>
      <c r="B4061" s="7">
        <v>45811</v>
      </c>
      <c r="C4061" s="5" t="s">
        <v>8</v>
      </c>
      <c r="D4061" s="6">
        <v>31</v>
      </c>
      <c r="E4061" s="20"/>
      <c r="F4061" s="6">
        <v>211</v>
      </c>
      <c r="G4061" s="6"/>
      <c r="H4061" s="6">
        <v>5060</v>
      </c>
      <c r="I4061" s="14">
        <f>SUMIF(Чек_позиція!D:D,Продаж!H4061,Чек_позиція!F:F)</f>
        <v>7299.5999999999995</v>
      </c>
      <c r="J4061" t="str">
        <f>VLOOKUP(D4061,Аптека!A:B,2,FALSE)</f>
        <v>Аптека №31</v>
      </c>
      <c r="K4061" t="str">
        <f t="shared" si="63"/>
        <v>нема рецепту</v>
      </c>
    </row>
    <row r="4062" spans="1:11">
      <c r="A4062" s="4">
        <v>4061</v>
      </c>
      <c r="B4062" s="7">
        <v>45753</v>
      </c>
      <c r="C4062" s="5" t="s">
        <v>8</v>
      </c>
      <c r="D4062" s="6">
        <v>49</v>
      </c>
      <c r="E4062" s="20">
        <v>50</v>
      </c>
      <c r="F4062" s="6">
        <v>169</v>
      </c>
      <c r="G4062" s="6"/>
      <c r="H4062" s="6">
        <v>5061</v>
      </c>
      <c r="I4062" s="14">
        <f>SUMIF(Чек_позиція!D:D,Продаж!H4062,Чек_позиція!F:F)</f>
        <v>6708.99</v>
      </c>
      <c r="J4062" t="str">
        <f>VLOOKUP(D4062,Аптека!A:B,2,FALSE)</f>
        <v>Аптека №49</v>
      </c>
      <c r="K4062" t="str">
        <f t="shared" si="63"/>
        <v>нема рецепту</v>
      </c>
    </row>
    <row r="4063" spans="1:11">
      <c r="A4063" s="4">
        <v>4062</v>
      </c>
      <c r="B4063" s="7">
        <v>45720</v>
      </c>
      <c r="C4063" s="5" t="s">
        <v>2206</v>
      </c>
      <c r="D4063" s="6">
        <v>58</v>
      </c>
      <c r="E4063" s="20">
        <v>140</v>
      </c>
      <c r="F4063" s="6">
        <v>358</v>
      </c>
      <c r="G4063" s="6"/>
      <c r="H4063" s="6">
        <v>5062</v>
      </c>
      <c r="I4063" s="14">
        <f>SUMIF(Чек_позиція!D:D,Продаж!H4063,Чек_позиція!F:F)</f>
        <v>6905.6900000000005</v>
      </c>
      <c r="J4063" t="str">
        <f>VLOOKUP(D4063,Аптека!A:B,2,FALSE)</f>
        <v>Аптека №58</v>
      </c>
      <c r="K4063" t="str">
        <f t="shared" si="63"/>
        <v>нема рецепту</v>
      </c>
    </row>
    <row r="4064" spans="1:11">
      <c r="A4064" s="4">
        <v>4063</v>
      </c>
      <c r="B4064" s="7">
        <v>45829</v>
      </c>
      <c r="C4064" s="5" t="s">
        <v>8</v>
      </c>
      <c r="D4064" s="6">
        <v>42</v>
      </c>
      <c r="E4064" s="20">
        <v>337</v>
      </c>
      <c r="F4064" s="6">
        <v>102</v>
      </c>
      <c r="G4064" s="6"/>
      <c r="H4064" s="6">
        <v>5063</v>
      </c>
      <c r="I4064" s="14">
        <f>SUMIF(Чек_позиція!D:D,Продаж!H4064,Чек_позиція!F:F)</f>
        <v>2844.22</v>
      </c>
      <c r="J4064" t="str">
        <f>VLOOKUP(D4064,Аптека!A:B,2,FALSE)</f>
        <v>Аптека №42</v>
      </c>
      <c r="K4064" t="str">
        <f t="shared" si="63"/>
        <v>нема рецепту</v>
      </c>
    </row>
    <row r="4065" spans="1:11">
      <c r="A4065" s="4">
        <v>4064</v>
      </c>
      <c r="B4065" s="7">
        <v>45709</v>
      </c>
      <c r="C4065" s="5" t="s">
        <v>8</v>
      </c>
      <c r="D4065" s="6">
        <v>27</v>
      </c>
      <c r="E4065" s="20">
        <v>76</v>
      </c>
      <c r="F4065" s="6">
        <v>387</v>
      </c>
      <c r="G4065" s="6"/>
      <c r="H4065" s="6">
        <v>5064</v>
      </c>
      <c r="I4065" s="14">
        <f>SUMIF(Чек_позиція!D:D,Продаж!H4065,Чек_позиція!F:F)</f>
        <v>1055.27</v>
      </c>
      <c r="J4065" t="str">
        <f>VLOOKUP(D4065,Аптека!A:B,2,FALSE)</f>
        <v>Аптека №27</v>
      </c>
      <c r="K4065" t="str">
        <f t="shared" si="63"/>
        <v>нема рецепту</v>
      </c>
    </row>
    <row r="4066" spans="1:11">
      <c r="A4066" s="4">
        <v>4065</v>
      </c>
      <c r="B4066" s="7">
        <v>45777</v>
      </c>
      <c r="C4066" s="5" t="s">
        <v>8</v>
      </c>
      <c r="D4066" s="6">
        <v>25</v>
      </c>
      <c r="E4066" s="20">
        <v>219</v>
      </c>
      <c r="F4066" s="6">
        <v>25</v>
      </c>
      <c r="G4066" s="6"/>
      <c r="H4066" s="6">
        <v>5065</v>
      </c>
      <c r="I4066" s="14">
        <f>SUMIF(Чек_позиція!D:D,Продаж!H4066,Чек_позиція!F:F)</f>
        <v>4231.54</v>
      </c>
      <c r="J4066" t="str">
        <f>VLOOKUP(D4066,Аптека!A:B,2,FALSE)</f>
        <v>Аптека №25</v>
      </c>
      <c r="K4066" t="str">
        <f t="shared" si="63"/>
        <v>нема рецепту</v>
      </c>
    </row>
    <row r="4067" spans="1:11">
      <c r="A4067" s="4">
        <v>4066</v>
      </c>
      <c r="B4067" s="7">
        <v>45780</v>
      </c>
      <c r="C4067" s="5" t="s">
        <v>2206</v>
      </c>
      <c r="D4067" s="6">
        <v>49</v>
      </c>
      <c r="E4067" s="20">
        <v>186</v>
      </c>
      <c r="F4067" s="6">
        <v>229</v>
      </c>
      <c r="G4067" s="6"/>
      <c r="H4067" s="6">
        <v>5066</v>
      </c>
      <c r="I4067" s="14">
        <f>SUMIF(Чек_позиція!D:D,Продаж!H4067,Чек_позиція!F:F)</f>
        <v>1545.82</v>
      </c>
      <c r="J4067" t="str">
        <f>VLOOKUP(D4067,Аптека!A:B,2,FALSE)</f>
        <v>Аптека №49</v>
      </c>
      <c r="K4067" t="str">
        <f t="shared" si="63"/>
        <v>нема рецепту</v>
      </c>
    </row>
    <row r="4068" spans="1:11">
      <c r="A4068" s="4">
        <v>4067</v>
      </c>
      <c r="B4068" s="7">
        <v>45671</v>
      </c>
      <c r="C4068" s="5" t="s">
        <v>8</v>
      </c>
      <c r="D4068" s="6">
        <v>29</v>
      </c>
      <c r="E4068" s="20">
        <v>558</v>
      </c>
      <c r="F4068" s="6">
        <v>149</v>
      </c>
      <c r="G4068" s="6">
        <v>386</v>
      </c>
      <c r="H4068" s="6">
        <v>5067</v>
      </c>
      <c r="I4068" s="14">
        <f>SUMIF(Чек_позиція!D:D,Продаж!H4068,Чек_позиція!F:F)</f>
        <v>4917.91</v>
      </c>
      <c r="J4068" t="str">
        <f>VLOOKUP(D4068,Аптека!A:B,2,FALSE)</f>
        <v>Аптека №29</v>
      </c>
      <c r="K4068" t="str">
        <f t="shared" si="63"/>
        <v>є рецепт</v>
      </c>
    </row>
    <row r="4069" spans="1:11">
      <c r="A4069" s="4">
        <v>4068</v>
      </c>
      <c r="B4069" s="7">
        <v>45665</v>
      </c>
      <c r="C4069" s="5" t="s">
        <v>8</v>
      </c>
      <c r="D4069" s="6">
        <v>14</v>
      </c>
      <c r="E4069" s="20"/>
      <c r="F4069" s="6">
        <v>14</v>
      </c>
      <c r="G4069" s="6">
        <v>1029</v>
      </c>
      <c r="H4069" s="6">
        <v>5068</v>
      </c>
      <c r="I4069" s="14">
        <f>SUMIF(Чек_позиція!D:D,Продаж!H4069,Чек_позиція!F:F)</f>
        <v>3825.14</v>
      </c>
      <c r="J4069" t="str">
        <f>VLOOKUP(D4069,Аптека!A:B,2,FALSE)</f>
        <v>Аптека №14</v>
      </c>
      <c r="K4069" t="str">
        <f t="shared" si="63"/>
        <v>є рецепт</v>
      </c>
    </row>
    <row r="4070" spans="1:11">
      <c r="A4070" s="4">
        <v>4069</v>
      </c>
      <c r="B4070" s="7">
        <v>45693</v>
      </c>
      <c r="C4070" s="5" t="s">
        <v>2206</v>
      </c>
      <c r="D4070" s="6">
        <v>35</v>
      </c>
      <c r="E4070" s="20">
        <v>280</v>
      </c>
      <c r="F4070" s="6">
        <v>155</v>
      </c>
      <c r="G4070" s="6"/>
      <c r="H4070" s="6">
        <v>5069</v>
      </c>
      <c r="I4070" s="14">
        <f>SUMIF(Чек_позиція!D:D,Продаж!H4070,Чек_позиція!F:F)</f>
        <v>1493.94</v>
      </c>
      <c r="J4070" t="str">
        <f>VLOOKUP(D4070,Аптека!A:B,2,FALSE)</f>
        <v>Аптека №35</v>
      </c>
      <c r="K4070" t="str">
        <f t="shared" si="63"/>
        <v>нема рецепту</v>
      </c>
    </row>
    <row r="4071" spans="1:11">
      <c r="A4071" s="4">
        <v>4070</v>
      </c>
      <c r="B4071" s="7">
        <v>45731</v>
      </c>
      <c r="C4071" s="5" t="s">
        <v>2206</v>
      </c>
      <c r="D4071" s="6">
        <v>53</v>
      </c>
      <c r="E4071" s="20">
        <v>52</v>
      </c>
      <c r="F4071" s="6">
        <v>233</v>
      </c>
      <c r="G4071" s="6">
        <v>930</v>
      </c>
      <c r="H4071" s="6">
        <v>5070</v>
      </c>
      <c r="I4071" s="14">
        <f>SUMIF(Чек_позиція!D:D,Продаж!H4071,Чек_позиція!F:F)</f>
        <v>2878.1800000000003</v>
      </c>
      <c r="J4071" t="str">
        <f>VLOOKUP(D4071,Аптека!A:B,2,FALSE)</f>
        <v>Аптека №53</v>
      </c>
      <c r="K4071" t="str">
        <f t="shared" si="63"/>
        <v>є рецепт</v>
      </c>
    </row>
    <row r="4072" spans="1:11">
      <c r="A4072" s="4">
        <v>4071</v>
      </c>
      <c r="B4072" s="7">
        <v>45781</v>
      </c>
      <c r="C4072" s="5" t="s">
        <v>2206</v>
      </c>
      <c r="D4072" s="6">
        <v>40</v>
      </c>
      <c r="E4072" s="20">
        <v>44</v>
      </c>
      <c r="F4072" s="6">
        <v>100</v>
      </c>
      <c r="G4072" s="6"/>
      <c r="H4072" s="6">
        <v>5071</v>
      </c>
      <c r="I4072" s="14">
        <f>SUMIF(Чек_позиція!D:D,Продаж!H4072,Чек_позиція!F:F)</f>
        <v>1622.17</v>
      </c>
      <c r="J4072" t="str">
        <f>VLOOKUP(D4072,Аптека!A:B,2,FALSE)</f>
        <v>Аптека №40</v>
      </c>
      <c r="K4072" t="str">
        <f t="shared" si="63"/>
        <v>нема рецепту</v>
      </c>
    </row>
    <row r="4073" spans="1:11">
      <c r="A4073" s="4">
        <v>4072</v>
      </c>
      <c r="B4073" s="7">
        <v>45746</v>
      </c>
      <c r="C4073" s="5" t="s">
        <v>8</v>
      </c>
      <c r="D4073" s="6">
        <v>59</v>
      </c>
      <c r="E4073" s="20"/>
      <c r="F4073" s="6">
        <v>119</v>
      </c>
      <c r="G4073" s="6"/>
      <c r="H4073" s="6">
        <v>5072</v>
      </c>
      <c r="I4073" s="14">
        <f>SUMIF(Чек_позиція!D:D,Продаж!H4073,Чек_позиція!F:F)</f>
        <v>4335.8599999999997</v>
      </c>
      <c r="J4073" t="str">
        <f>VLOOKUP(D4073,Аптека!A:B,2,FALSE)</f>
        <v>Аптека №59</v>
      </c>
      <c r="K4073" t="str">
        <f t="shared" si="63"/>
        <v>нема рецепту</v>
      </c>
    </row>
    <row r="4074" spans="1:11">
      <c r="A4074" s="4">
        <v>4073</v>
      </c>
      <c r="B4074" s="7">
        <v>45817</v>
      </c>
      <c r="C4074" s="5" t="s">
        <v>8</v>
      </c>
      <c r="D4074" s="6">
        <v>27</v>
      </c>
      <c r="E4074" s="20">
        <v>228</v>
      </c>
      <c r="F4074" s="6">
        <v>327</v>
      </c>
      <c r="G4074" s="6">
        <v>966</v>
      </c>
      <c r="H4074" s="6">
        <v>5073</v>
      </c>
      <c r="I4074" s="14">
        <f>SUMIF(Чек_позиція!D:D,Продаж!H4074,Чек_позиція!F:F)</f>
        <v>8019.26</v>
      </c>
      <c r="J4074" t="str">
        <f>VLOOKUP(D4074,Аптека!A:B,2,FALSE)</f>
        <v>Аптека №27</v>
      </c>
      <c r="K4074" t="str">
        <f t="shared" si="63"/>
        <v>є рецепт</v>
      </c>
    </row>
    <row r="4075" spans="1:11">
      <c r="A4075" s="4">
        <v>4074</v>
      </c>
      <c r="B4075" s="7">
        <v>45701</v>
      </c>
      <c r="C4075" s="5" t="s">
        <v>8</v>
      </c>
      <c r="D4075" s="6">
        <v>14</v>
      </c>
      <c r="E4075" s="20">
        <v>54</v>
      </c>
      <c r="F4075" s="6">
        <v>254</v>
      </c>
      <c r="G4075" s="6"/>
      <c r="H4075" s="6">
        <v>5074</v>
      </c>
      <c r="I4075" s="14">
        <f>SUMIF(Чек_позиція!D:D,Продаж!H4075,Чек_позиція!F:F)</f>
        <v>5470.27</v>
      </c>
      <c r="J4075" t="str">
        <f>VLOOKUP(D4075,Аптека!A:B,2,FALSE)</f>
        <v>Аптека №14</v>
      </c>
      <c r="K4075" t="str">
        <f t="shared" si="63"/>
        <v>нема рецепту</v>
      </c>
    </row>
    <row r="4076" spans="1:11">
      <c r="A4076" s="4">
        <v>4075</v>
      </c>
      <c r="B4076" s="7">
        <v>45746</v>
      </c>
      <c r="C4076" s="5" t="s">
        <v>8</v>
      </c>
      <c r="D4076" s="6">
        <v>16</v>
      </c>
      <c r="E4076" s="20">
        <v>508</v>
      </c>
      <c r="F4076" s="6">
        <v>376</v>
      </c>
      <c r="G4076" s="6"/>
      <c r="H4076" s="6">
        <v>5075</v>
      </c>
      <c r="I4076" s="14">
        <f>SUMIF(Чек_позиція!D:D,Продаж!H4076,Чек_позиція!F:F)</f>
        <v>1190.99</v>
      </c>
      <c r="J4076" t="str">
        <f>VLOOKUP(D4076,Аптека!A:B,2,FALSE)</f>
        <v>Аптека №16</v>
      </c>
      <c r="K4076" t="str">
        <f t="shared" si="63"/>
        <v>нема рецепту</v>
      </c>
    </row>
    <row r="4077" spans="1:11">
      <c r="A4077" s="4">
        <v>4076</v>
      </c>
      <c r="B4077" s="7">
        <v>45705</v>
      </c>
      <c r="C4077" s="5" t="s">
        <v>8</v>
      </c>
      <c r="D4077" s="6">
        <v>31</v>
      </c>
      <c r="E4077" s="20">
        <v>46</v>
      </c>
      <c r="F4077" s="6">
        <v>211</v>
      </c>
      <c r="G4077" s="6"/>
      <c r="H4077" s="6">
        <v>5076</v>
      </c>
      <c r="I4077" s="14">
        <f>SUMIF(Чек_позиція!D:D,Продаж!H4077,Чек_позиція!F:F)</f>
        <v>3750.95</v>
      </c>
      <c r="J4077" t="str">
        <f>VLOOKUP(D4077,Аптека!A:B,2,FALSE)</f>
        <v>Аптека №31</v>
      </c>
      <c r="K4077" t="str">
        <f t="shared" si="63"/>
        <v>нема рецепту</v>
      </c>
    </row>
    <row r="4078" spans="1:11">
      <c r="A4078" s="4">
        <v>4077</v>
      </c>
      <c r="B4078" s="7">
        <v>45743</v>
      </c>
      <c r="C4078" s="5" t="s">
        <v>2206</v>
      </c>
      <c r="D4078" s="6">
        <v>56</v>
      </c>
      <c r="E4078" s="20">
        <v>295</v>
      </c>
      <c r="F4078" s="6">
        <v>296</v>
      </c>
      <c r="G4078" s="6"/>
      <c r="H4078" s="6">
        <v>5077</v>
      </c>
      <c r="I4078" s="14">
        <f>SUMIF(Чек_позиція!D:D,Продаж!H4078,Чек_позиція!F:F)</f>
        <v>4204.8599999999997</v>
      </c>
      <c r="J4078" t="str">
        <f>VLOOKUP(D4078,Аптека!A:B,2,FALSE)</f>
        <v>Аптека №56</v>
      </c>
      <c r="K4078" t="str">
        <f t="shared" si="63"/>
        <v>нема рецепту</v>
      </c>
    </row>
    <row r="4079" spans="1:11">
      <c r="A4079" s="4">
        <v>4078</v>
      </c>
      <c r="B4079" s="7">
        <v>45744</v>
      </c>
      <c r="C4079" s="5" t="s">
        <v>8</v>
      </c>
      <c r="D4079" s="6">
        <v>23</v>
      </c>
      <c r="E4079" s="20">
        <v>53</v>
      </c>
      <c r="F4079" s="6">
        <v>83</v>
      </c>
      <c r="G4079" s="6"/>
      <c r="H4079" s="6">
        <v>5078</v>
      </c>
      <c r="I4079" s="14">
        <f>SUMIF(Чек_позиція!D:D,Продаж!H4079,Чек_позиція!F:F)</f>
        <v>2577.75</v>
      </c>
      <c r="J4079" t="str">
        <f>VLOOKUP(D4079,Аптека!A:B,2,FALSE)</f>
        <v>Аптека №23</v>
      </c>
      <c r="K4079" t="str">
        <f t="shared" si="63"/>
        <v>нема рецепту</v>
      </c>
    </row>
    <row r="4080" spans="1:11">
      <c r="A4080" s="4">
        <v>4079</v>
      </c>
      <c r="B4080" s="7">
        <v>45802</v>
      </c>
      <c r="C4080" s="5" t="s">
        <v>2206</v>
      </c>
      <c r="D4080" s="6">
        <v>49</v>
      </c>
      <c r="E4080" s="20"/>
      <c r="F4080" s="6">
        <v>49</v>
      </c>
      <c r="G4080" s="6"/>
      <c r="H4080" s="6">
        <v>5079</v>
      </c>
      <c r="I4080" s="14">
        <f>SUMIF(Чек_позиція!D:D,Продаж!H4080,Чек_позиція!F:F)</f>
        <v>5127.32</v>
      </c>
      <c r="J4080" t="str">
        <f>VLOOKUP(D4080,Аптека!A:B,2,FALSE)</f>
        <v>Аптека №49</v>
      </c>
      <c r="K4080" t="str">
        <f t="shared" si="63"/>
        <v>нема рецепту</v>
      </c>
    </row>
    <row r="4081" spans="1:11">
      <c r="A4081" s="4">
        <v>4080</v>
      </c>
      <c r="B4081" s="7">
        <v>45722</v>
      </c>
      <c r="C4081" s="5" t="s">
        <v>8</v>
      </c>
      <c r="D4081" s="6">
        <v>19</v>
      </c>
      <c r="E4081" s="20">
        <v>105</v>
      </c>
      <c r="F4081" s="6">
        <v>79</v>
      </c>
      <c r="G4081" s="6"/>
      <c r="H4081" s="6">
        <v>5080</v>
      </c>
      <c r="I4081" s="14">
        <f>SUMIF(Чек_позиція!D:D,Продаж!H4081,Чек_позиція!F:F)</f>
        <v>9747.06</v>
      </c>
      <c r="J4081" t="str">
        <f>VLOOKUP(D4081,Аптека!A:B,2,FALSE)</f>
        <v>Аптека №19</v>
      </c>
      <c r="K4081" t="str">
        <f t="shared" si="63"/>
        <v>нема рецепту</v>
      </c>
    </row>
    <row r="4082" spans="1:11">
      <c r="A4082" s="4">
        <v>4081</v>
      </c>
      <c r="B4082" s="7">
        <v>45738</v>
      </c>
      <c r="C4082" s="5" t="s">
        <v>8</v>
      </c>
      <c r="D4082" s="6">
        <v>36</v>
      </c>
      <c r="E4082" s="20"/>
      <c r="F4082" s="6">
        <v>276</v>
      </c>
      <c r="G4082" s="6">
        <v>547</v>
      </c>
      <c r="H4082" s="6">
        <v>5081</v>
      </c>
      <c r="I4082" s="14">
        <f>SUMIF(Чек_позиція!D:D,Продаж!H4082,Чек_позиція!F:F)</f>
        <v>7617.8499999999995</v>
      </c>
      <c r="J4082" t="str">
        <f>VLOOKUP(D4082,Аптека!A:B,2,FALSE)</f>
        <v>Аптека №36</v>
      </c>
      <c r="K4082" t="str">
        <f t="shared" si="63"/>
        <v>є рецепт</v>
      </c>
    </row>
    <row r="4083" spans="1:11">
      <c r="A4083" s="4">
        <v>4082</v>
      </c>
      <c r="B4083" s="7">
        <v>45801</v>
      </c>
      <c r="C4083" s="5" t="s">
        <v>8</v>
      </c>
      <c r="D4083" s="6">
        <v>53</v>
      </c>
      <c r="E4083" s="20">
        <v>503</v>
      </c>
      <c r="F4083" s="6">
        <v>233</v>
      </c>
      <c r="G4083" s="6">
        <v>997</v>
      </c>
      <c r="H4083" s="6">
        <v>5082</v>
      </c>
      <c r="I4083" s="14">
        <f>SUMIF(Чек_позиція!D:D,Продаж!H4083,Чек_позиція!F:F)</f>
        <v>6141.67</v>
      </c>
      <c r="J4083" t="str">
        <f>VLOOKUP(D4083,Аптека!A:B,2,FALSE)</f>
        <v>Аптека №53</v>
      </c>
      <c r="K4083" t="str">
        <f t="shared" si="63"/>
        <v>є рецепт</v>
      </c>
    </row>
    <row r="4084" spans="1:11">
      <c r="A4084" s="4">
        <v>4083</v>
      </c>
      <c r="B4084" s="7">
        <v>45673</v>
      </c>
      <c r="C4084" s="5" t="s">
        <v>2206</v>
      </c>
      <c r="D4084" s="6">
        <v>13</v>
      </c>
      <c r="E4084" s="20">
        <v>512</v>
      </c>
      <c r="F4084" s="6">
        <v>13</v>
      </c>
      <c r="G4084" s="6"/>
      <c r="H4084" s="6">
        <v>5083</v>
      </c>
      <c r="I4084" s="14">
        <f>SUMIF(Чек_позиція!D:D,Продаж!H4084,Чек_позиція!F:F)</f>
        <v>2542.1</v>
      </c>
      <c r="J4084" t="str">
        <f>VLOOKUP(D4084,Аптека!A:B,2,FALSE)</f>
        <v>Аптека №13</v>
      </c>
      <c r="K4084" t="str">
        <f t="shared" si="63"/>
        <v>нема рецепту</v>
      </c>
    </row>
    <row r="4085" spans="1:11">
      <c r="A4085" s="4">
        <v>4084</v>
      </c>
      <c r="B4085" s="7">
        <v>45795</v>
      </c>
      <c r="C4085" s="5" t="s">
        <v>2206</v>
      </c>
      <c r="D4085" s="6">
        <v>53</v>
      </c>
      <c r="E4085" s="20">
        <v>297</v>
      </c>
      <c r="F4085" s="6">
        <v>293</v>
      </c>
      <c r="G4085" s="6"/>
      <c r="H4085" s="6">
        <v>5084</v>
      </c>
      <c r="I4085" s="14">
        <f>SUMIF(Чек_позиція!D:D,Продаж!H4085,Чек_позиція!F:F)</f>
        <v>8228.86</v>
      </c>
      <c r="J4085" t="str">
        <f>VLOOKUP(D4085,Аптека!A:B,2,FALSE)</f>
        <v>Аптека №53</v>
      </c>
      <c r="K4085" t="str">
        <f t="shared" si="63"/>
        <v>нема рецепту</v>
      </c>
    </row>
    <row r="4086" spans="1:11">
      <c r="A4086" s="4">
        <v>4085</v>
      </c>
      <c r="B4086" s="7">
        <v>45779</v>
      </c>
      <c r="C4086" s="5" t="s">
        <v>8</v>
      </c>
      <c r="D4086" s="6">
        <v>46</v>
      </c>
      <c r="E4086" s="20">
        <v>25</v>
      </c>
      <c r="F4086" s="6">
        <v>346</v>
      </c>
      <c r="G4086" s="6"/>
      <c r="H4086" s="6">
        <v>5085</v>
      </c>
      <c r="I4086" s="14">
        <f>SUMIF(Чек_позиція!D:D,Продаж!H4086,Чек_позиція!F:F)</f>
        <v>5535.46</v>
      </c>
      <c r="J4086" t="str">
        <f>VLOOKUP(D4086,Аптека!A:B,2,FALSE)</f>
        <v>Аптека №46</v>
      </c>
      <c r="K4086" t="str">
        <f t="shared" si="63"/>
        <v>нема рецепту</v>
      </c>
    </row>
    <row r="4087" spans="1:11">
      <c r="A4087" s="4">
        <v>4086</v>
      </c>
      <c r="B4087" s="7">
        <v>45825</v>
      </c>
      <c r="C4087" s="5" t="s">
        <v>2206</v>
      </c>
      <c r="D4087" s="6">
        <v>28</v>
      </c>
      <c r="E4087" s="20"/>
      <c r="F4087" s="6">
        <v>208</v>
      </c>
      <c r="G4087" s="6"/>
      <c r="H4087" s="6">
        <v>5086</v>
      </c>
      <c r="I4087" s="14">
        <f>SUMIF(Чек_позиція!D:D,Продаж!H4087,Чек_позиція!F:F)</f>
        <v>2534.52</v>
      </c>
      <c r="J4087" t="str">
        <f>VLOOKUP(D4087,Аптека!A:B,2,FALSE)</f>
        <v>Аптека №28</v>
      </c>
      <c r="K4087" t="str">
        <f t="shared" si="63"/>
        <v>нема рецепту</v>
      </c>
    </row>
    <row r="4088" spans="1:11">
      <c r="A4088" s="4">
        <v>4087</v>
      </c>
      <c r="B4088" s="7">
        <v>45769</v>
      </c>
      <c r="C4088" s="5" t="s">
        <v>8</v>
      </c>
      <c r="D4088" s="6">
        <v>27</v>
      </c>
      <c r="E4088" s="20">
        <v>182</v>
      </c>
      <c r="F4088" s="6">
        <v>387</v>
      </c>
      <c r="G4088" s="6"/>
      <c r="H4088" s="6">
        <v>5087</v>
      </c>
      <c r="I4088" s="14">
        <f>SUMIF(Чек_позиція!D:D,Продаж!H4088,Чек_позиція!F:F)</f>
        <v>5151.09</v>
      </c>
      <c r="J4088" t="str">
        <f>VLOOKUP(D4088,Аптека!A:B,2,FALSE)</f>
        <v>Аптека №27</v>
      </c>
      <c r="K4088" t="str">
        <f t="shared" si="63"/>
        <v>нема рецепту</v>
      </c>
    </row>
    <row r="4089" spans="1:11">
      <c r="A4089" s="4">
        <v>4088</v>
      </c>
      <c r="B4089" s="7">
        <v>45772</v>
      </c>
      <c r="C4089" s="5" t="s">
        <v>2206</v>
      </c>
      <c r="D4089" s="6">
        <v>54</v>
      </c>
      <c r="E4089" s="20"/>
      <c r="F4089" s="6">
        <v>294</v>
      </c>
      <c r="G4089" s="6"/>
      <c r="H4089" s="6">
        <v>5088</v>
      </c>
      <c r="I4089" s="14">
        <f>SUMIF(Чек_позиція!D:D,Продаж!H4089,Чек_позиція!F:F)</f>
        <v>3383.42</v>
      </c>
      <c r="J4089" t="str">
        <f>VLOOKUP(D4089,Аптека!A:B,2,FALSE)</f>
        <v>Аптека №54</v>
      </c>
      <c r="K4089" t="str">
        <f t="shared" si="63"/>
        <v>нема рецепту</v>
      </c>
    </row>
    <row r="4090" spans="1:11">
      <c r="A4090" s="4">
        <v>4089</v>
      </c>
      <c r="B4090" s="7">
        <v>45740</v>
      </c>
      <c r="C4090" s="5" t="s">
        <v>8</v>
      </c>
      <c r="D4090" s="6">
        <v>44</v>
      </c>
      <c r="E4090" s="20">
        <v>205</v>
      </c>
      <c r="F4090" s="6">
        <v>284</v>
      </c>
      <c r="G4090" s="6"/>
      <c r="H4090" s="6">
        <v>5089</v>
      </c>
      <c r="I4090" s="14">
        <f>SUMIF(Чек_позиція!D:D,Продаж!H4090,Чек_позиція!F:F)</f>
        <v>4486.2999999999993</v>
      </c>
      <c r="J4090" t="str">
        <f>VLOOKUP(D4090,Аптека!A:B,2,FALSE)</f>
        <v>Аптека №44</v>
      </c>
      <c r="K4090" t="str">
        <f t="shared" si="63"/>
        <v>нема рецепту</v>
      </c>
    </row>
    <row r="4091" spans="1:11">
      <c r="A4091" s="4">
        <v>4090</v>
      </c>
      <c r="B4091" s="7">
        <v>45749</v>
      </c>
      <c r="C4091" s="5" t="s">
        <v>8</v>
      </c>
      <c r="D4091" s="6">
        <v>48</v>
      </c>
      <c r="E4091" s="20">
        <v>192</v>
      </c>
      <c r="F4091" s="6">
        <v>168</v>
      </c>
      <c r="G4091" s="6"/>
      <c r="H4091" s="6">
        <v>5090</v>
      </c>
      <c r="I4091" s="14">
        <f>SUMIF(Чек_позиція!D:D,Продаж!H4091,Чек_позиція!F:F)</f>
        <v>4225.5</v>
      </c>
      <c r="J4091" t="str">
        <f>VLOOKUP(D4091,Аптека!A:B,2,FALSE)</f>
        <v>Аптека №48</v>
      </c>
      <c r="K4091" t="str">
        <f t="shared" si="63"/>
        <v>нема рецепту</v>
      </c>
    </row>
    <row r="4092" spans="1:11">
      <c r="A4092" s="4">
        <v>4091</v>
      </c>
      <c r="B4092" s="7">
        <v>45767</v>
      </c>
      <c r="C4092" s="5" t="s">
        <v>2206</v>
      </c>
      <c r="D4092" s="6">
        <v>11</v>
      </c>
      <c r="E4092" s="20">
        <v>81</v>
      </c>
      <c r="F4092" s="6">
        <v>371</v>
      </c>
      <c r="G4092" s="6"/>
      <c r="H4092" s="6">
        <v>5091</v>
      </c>
      <c r="I4092" s="14">
        <f>SUMIF(Чек_позиція!D:D,Продаж!H4092,Чек_позиція!F:F)</f>
        <v>6514.0599999999995</v>
      </c>
      <c r="J4092" t="str">
        <f>VLOOKUP(D4092,Аптека!A:B,2,FALSE)</f>
        <v>Аптека №11</v>
      </c>
      <c r="K4092" t="str">
        <f t="shared" si="63"/>
        <v>нема рецепту</v>
      </c>
    </row>
    <row r="4093" spans="1:11">
      <c r="A4093" s="4">
        <v>4092</v>
      </c>
      <c r="B4093" s="7">
        <v>45831</v>
      </c>
      <c r="C4093" s="5" t="s">
        <v>2206</v>
      </c>
      <c r="D4093" s="6">
        <v>5</v>
      </c>
      <c r="E4093" s="20"/>
      <c r="F4093" s="6">
        <v>65</v>
      </c>
      <c r="G4093" s="6"/>
      <c r="H4093" s="6">
        <v>5092</v>
      </c>
      <c r="I4093" s="14">
        <f>SUMIF(Чек_позиція!D:D,Продаж!H4093,Чек_позиція!F:F)</f>
        <v>5446.77</v>
      </c>
      <c r="J4093" t="str">
        <f>VLOOKUP(D4093,Аптека!A:B,2,FALSE)</f>
        <v>Аптека №5</v>
      </c>
      <c r="K4093" t="str">
        <f t="shared" si="63"/>
        <v>нема рецепту</v>
      </c>
    </row>
    <row r="4094" spans="1:11">
      <c r="A4094" s="4">
        <v>4093</v>
      </c>
      <c r="B4094" s="7">
        <v>45696</v>
      </c>
      <c r="C4094" s="5" t="s">
        <v>2206</v>
      </c>
      <c r="D4094" s="6">
        <v>5</v>
      </c>
      <c r="E4094" s="20"/>
      <c r="F4094" s="6">
        <v>65</v>
      </c>
      <c r="G4094" s="6">
        <v>1044</v>
      </c>
      <c r="H4094" s="6">
        <v>5093</v>
      </c>
      <c r="I4094" s="14">
        <f>SUMIF(Чек_позиція!D:D,Продаж!H4094,Чек_позиція!F:F)</f>
        <v>11201.8</v>
      </c>
      <c r="J4094" t="str">
        <f>VLOOKUP(D4094,Аптека!A:B,2,FALSE)</f>
        <v>Аптека №5</v>
      </c>
      <c r="K4094" t="str">
        <f t="shared" si="63"/>
        <v>є рецепт</v>
      </c>
    </row>
    <row r="4095" spans="1:11">
      <c r="A4095" s="4">
        <v>4094</v>
      </c>
      <c r="B4095" s="7">
        <v>45668</v>
      </c>
      <c r="C4095" s="5" t="s">
        <v>2206</v>
      </c>
      <c r="D4095" s="6">
        <v>12</v>
      </c>
      <c r="E4095" s="20">
        <v>44</v>
      </c>
      <c r="F4095" s="6">
        <v>12</v>
      </c>
      <c r="G4095" s="6"/>
      <c r="H4095" s="6">
        <v>5094</v>
      </c>
      <c r="I4095" s="14">
        <f>SUMIF(Чек_позиція!D:D,Продаж!H4095,Чек_позиція!F:F)</f>
        <v>5037.5099999999993</v>
      </c>
      <c r="J4095" t="str">
        <f>VLOOKUP(D4095,Аптека!A:B,2,FALSE)</f>
        <v>Аптека №12</v>
      </c>
      <c r="K4095" t="str">
        <f t="shared" si="63"/>
        <v>нема рецепту</v>
      </c>
    </row>
    <row r="4096" spans="1:11">
      <c r="A4096" s="4">
        <v>4095</v>
      </c>
      <c r="B4096" s="7">
        <v>45699</v>
      </c>
      <c r="C4096" s="5" t="s">
        <v>8</v>
      </c>
      <c r="D4096" s="6">
        <v>13</v>
      </c>
      <c r="E4096" s="20"/>
      <c r="F4096" s="6">
        <v>133</v>
      </c>
      <c r="G4096" s="6"/>
      <c r="H4096" s="6">
        <v>5095</v>
      </c>
      <c r="I4096" s="14">
        <f>SUMIF(Чек_позиція!D:D,Продаж!H4096,Чек_позиція!F:F)</f>
        <v>1277.9100000000001</v>
      </c>
      <c r="J4096" t="str">
        <f>VLOOKUP(D4096,Аптека!A:B,2,FALSE)</f>
        <v>Аптека №13</v>
      </c>
      <c r="K4096" t="str">
        <f t="shared" si="63"/>
        <v>нема рецепту</v>
      </c>
    </row>
    <row r="4097" spans="1:11">
      <c r="A4097" s="4">
        <v>4096</v>
      </c>
      <c r="B4097" s="7">
        <v>45825</v>
      </c>
      <c r="C4097" s="5" t="s">
        <v>8</v>
      </c>
      <c r="D4097" s="6">
        <v>7</v>
      </c>
      <c r="E4097" s="20">
        <v>206</v>
      </c>
      <c r="F4097" s="6">
        <v>67</v>
      </c>
      <c r="G4097" s="6">
        <v>747</v>
      </c>
      <c r="H4097" s="6">
        <v>5096</v>
      </c>
      <c r="I4097" s="14">
        <f>SUMIF(Чек_позиція!D:D,Продаж!H4097,Чек_позиція!F:F)</f>
        <v>440.04</v>
      </c>
      <c r="J4097" t="str">
        <f>VLOOKUP(D4097,Аптека!A:B,2,FALSE)</f>
        <v>Аптека №7</v>
      </c>
      <c r="K4097" t="str">
        <f t="shared" si="63"/>
        <v>є рецепт</v>
      </c>
    </row>
    <row r="4098" spans="1:11">
      <c r="A4098" s="4">
        <v>4097</v>
      </c>
      <c r="B4098" s="7">
        <v>45687</v>
      </c>
      <c r="C4098" s="5" t="s">
        <v>8</v>
      </c>
      <c r="D4098" s="6">
        <v>58</v>
      </c>
      <c r="E4098" s="20">
        <v>32</v>
      </c>
      <c r="F4098" s="6">
        <v>238</v>
      </c>
      <c r="G4098" s="6"/>
      <c r="H4098" s="6">
        <v>5097</v>
      </c>
      <c r="I4098" s="14">
        <f>SUMIF(Чек_позиція!D:D,Продаж!H4098,Чек_позиція!F:F)</f>
        <v>394.26</v>
      </c>
      <c r="J4098" t="str">
        <f>VLOOKUP(D4098,Аптека!A:B,2,FALSE)</f>
        <v>Аптека №58</v>
      </c>
      <c r="K4098" t="str">
        <f t="shared" si="63"/>
        <v>нема рецепту</v>
      </c>
    </row>
    <row r="4099" spans="1:11">
      <c r="A4099" s="4">
        <v>4098</v>
      </c>
      <c r="B4099" s="7">
        <v>45814</v>
      </c>
      <c r="C4099" s="5" t="s">
        <v>2206</v>
      </c>
      <c r="D4099" s="6">
        <v>1</v>
      </c>
      <c r="E4099" s="20">
        <v>63</v>
      </c>
      <c r="F4099" s="6">
        <v>301</v>
      </c>
      <c r="G4099" s="6">
        <v>1239</v>
      </c>
      <c r="H4099" s="6">
        <v>5098</v>
      </c>
      <c r="I4099" s="14">
        <f>SUMIF(Чек_позиція!D:D,Продаж!H4099,Чек_позиція!F:F)</f>
        <v>2414.67</v>
      </c>
      <c r="J4099" t="str">
        <f>VLOOKUP(D4099,Аптека!A:B,2,FALSE)</f>
        <v>Аптека №1</v>
      </c>
      <c r="K4099" t="str">
        <f t="shared" ref="K4099:K4162" si="64">IF(G4099="", "нема рецепту","є рецепт")</f>
        <v>є рецепт</v>
      </c>
    </row>
    <row r="4100" spans="1:11">
      <c r="A4100" s="4">
        <v>4099</v>
      </c>
      <c r="B4100" s="7">
        <v>45796</v>
      </c>
      <c r="C4100" s="5" t="s">
        <v>2206</v>
      </c>
      <c r="D4100" s="6">
        <v>47</v>
      </c>
      <c r="E4100" s="20">
        <v>132</v>
      </c>
      <c r="F4100" s="6">
        <v>167</v>
      </c>
      <c r="G4100" s="6"/>
      <c r="H4100" s="6">
        <v>5099</v>
      </c>
      <c r="I4100" s="14">
        <f>SUMIF(Чек_позиція!D:D,Продаж!H4100,Чек_позиція!F:F)</f>
        <v>817.35</v>
      </c>
      <c r="J4100" t="str">
        <f>VLOOKUP(D4100,Аптека!A:B,2,FALSE)</f>
        <v>Аптека №47</v>
      </c>
      <c r="K4100" t="str">
        <f t="shared" si="64"/>
        <v>нема рецепту</v>
      </c>
    </row>
    <row r="4101" spans="1:11">
      <c r="A4101" s="4">
        <v>4100</v>
      </c>
      <c r="B4101" s="7">
        <v>45703</v>
      </c>
      <c r="C4101" s="5" t="s">
        <v>8</v>
      </c>
      <c r="D4101" s="6">
        <v>59</v>
      </c>
      <c r="E4101" s="20">
        <v>340</v>
      </c>
      <c r="F4101" s="6">
        <v>239</v>
      </c>
      <c r="G4101" s="6">
        <v>619</v>
      </c>
      <c r="H4101" s="6">
        <v>5100</v>
      </c>
      <c r="I4101" s="14">
        <f>SUMIF(Чек_позиція!D:D,Продаж!H4101,Чек_позиція!F:F)</f>
        <v>95.42</v>
      </c>
      <c r="J4101" t="str">
        <f>VLOOKUP(D4101,Аптека!A:B,2,FALSE)</f>
        <v>Аптека №59</v>
      </c>
      <c r="K4101" t="str">
        <f t="shared" si="64"/>
        <v>є рецепт</v>
      </c>
    </row>
    <row r="4102" spans="1:11">
      <c r="A4102" s="4">
        <v>4101</v>
      </c>
      <c r="B4102" s="7">
        <v>45763</v>
      </c>
      <c r="C4102" s="5" t="s">
        <v>2206</v>
      </c>
      <c r="D4102" s="6">
        <v>51</v>
      </c>
      <c r="E4102" s="20">
        <v>529</v>
      </c>
      <c r="F4102" s="6">
        <v>291</v>
      </c>
      <c r="G4102" s="6"/>
      <c r="H4102" s="6">
        <v>5101</v>
      </c>
      <c r="I4102" s="14">
        <f>SUMIF(Чек_позиція!D:D,Продаж!H4102,Чек_позиція!F:F)</f>
        <v>6156.82</v>
      </c>
      <c r="J4102" t="str">
        <f>VLOOKUP(D4102,Аптека!A:B,2,FALSE)</f>
        <v>Аптека №51</v>
      </c>
      <c r="K4102" t="str">
        <f t="shared" si="64"/>
        <v>нема рецепту</v>
      </c>
    </row>
    <row r="4103" spans="1:11">
      <c r="A4103" s="4">
        <v>4102</v>
      </c>
      <c r="B4103" s="7">
        <v>45771</v>
      </c>
      <c r="C4103" s="5" t="s">
        <v>2206</v>
      </c>
      <c r="D4103" s="6">
        <v>19</v>
      </c>
      <c r="E4103" s="20">
        <v>243</v>
      </c>
      <c r="F4103" s="6">
        <v>319</v>
      </c>
      <c r="G4103" s="6">
        <v>792</v>
      </c>
      <c r="H4103" s="6">
        <v>5102</v>
      </c>
      <c r="I4103" s="14">
        <f>SUMIF(Чек_позиція!D:D,Продаж!H4103,Чек_позиція!F:F)</f>
        <v>9547.7400000000016</v>
      </c>
      <c r="J4103" t="str">
        <f>VLOOKUP(D4103,Аптека!A:B,2,FALSE)</f>
        <v>Аптека №19</v>
      </c>
      <c r="K4103" t="str">
        <f t="shared" si="64"/>
        <v>є рецепт</v>
      </c>
    </row>
    <row r="4104" spans="1:11">
      <c r="A4104" s="4">
        <v>4103</v>
      </c>
      <c r="B4104" s="7">
        <v>45665</v>
      </c>
      <c r="C4104" s="5" t="s">
        <v>2206</v>
      </c>
      <c r="D4104" s="6">
        <v>30</v>
      </c>
      <c r="E4104" s="20"/>
      <c r="F4104" s="6">
        <v>90</v>
      </c>
      <c r="G4104" s="6"/>
      <c r="H4104" s="6">
        <v>5103</v>
      </c>
      <c r="I4104" s="14">
        <f>SUMIF(Чек_позиція!D:D,Продаж!H4104,Чек_позиція!F:F)</f>
        <v>3137.38</v>
      </c>
      <c r="J4104" t="str">
        <f>VLOOKUP(D4104,Аптека!A:B,2,FALSE)</f>
        <v>Аптека №30</v>
      </c>
      <c r="K4104" t="str">
        <f t="shared" si="64"/>
        <v>нема рецепту</v>
      </c>
    </row>
    <row r="4105" spans="1:11">
      <c r="A4105" s="4">
        <v>4104</v>
      </c>
      <c r="B4105" s="7">
        <v>45717</v>
      </c>
      <c r="C4105" s="5" t="s">
        <v>8</v>
      </c>
      <c r="D4105" s="6">
        <v>5</v>
      </c>
      <c r="E4105" s="20">
        <v>358</v>
      </c>
      <c r="F4105" s="6">
        <v>245</v>
      </c>
      <c r="G4105" s="6"/>
      <c r="H4105" s="6">
        <v>5104</v>
      </c>
      <c r="I4105" s="14">
        <f>SUMIF(Чек_позиція!D:D,Продаж!H4105,Чек_позиція!F:F)</f>
        <v>3852.8099999999995</v>
      </c>
      <c r="J4105" t="str">
        <f>VLOOKUP(D4105,Аптека!A:B,2,FALSE)</f>
        <v>Аптека №5</v>
      </c>
      <c r="K4105" t="str">
        <f t="shared" si="64"/>
        <v>нема рецепту</v>
      </c>
    </row>
    <row r="4106" spans="1:11">
      <c r="A4106" s="4">
        <v>4105</v>
      </c>
      <c r="B4106" s="7">
        <v>45703</v>
      </c>
      <c r="C4106" s="5" t="s">
        <v>2206</v>
      </c>
      <c r="D4106" s="6">
        <v>45</v>
      </c>
      <c r="E4106" s="20"/>
      <c r="F4106" s="6">
        <v>105</v>
      </c>
      <c r="G4106" s="6"/>
      <c r="H4106" s="6">
        <v>5105</v>
      </c>
      <c r="I4106" s="14">
        <f>SUMIF(Чек_позиція!D:D,Продаж!H4106,Чек_позиція!F:F)</f>
        <v>599.17999999999995</v>
      </c>
      <c r="J4106" t="str">
        <f>VLOOKUP(D4106,Аптека!A:B,2,FALSE)</f>
        <v>Аптека №45</v>
      </c>
      <c r="K4106" t="str">
        <f t="shared" si="64"/>
        <v>нема рецепту</v>
      </c>
    </row>
    <row r="4107" spans="1:11">
      <c r="A4107" s="4">
        <v>4106</v>
      </c>
      <c r="B4107" s="7">
        <v>45712</v>
      </c>
      <c r="C4107" s="5" t="s">
        <v>2206</v>
      </c>
      <c r="D4107" s="6">
        <v>21</v>
      </c>
      <c r="E4107" s="20">
        <v>287</v>
      </c>
      <c r="F4107" s="6">
        <v>21</v>
      </c>
      <c r="G4107" s="6">
        <v>1005</v>
      </c>
      <c r="H4107" s="6">
        <v>5106</v>
      </c>
      <c r="I4107" s="14">
        <f>SUMIF(Чек_позиція!D:D,Продаж!H4107,Чек_позиція!F:F)</f>
        <v>4164.3999999999996</v>
      </c>
      <c r="J4107" t="str">
        <f>VLOOKUP(D4107,Аптека!A:B,2,FALSE)</f>
        <v>Аптека №21</v>
      </c>
      <c r="K4107" t="str">
        <f t="shared" si="64"/>
        <v>є рецепт</v>
      </c>
    </row>
    <row r="4108" spans="1:11">
      <c r="A4108" s="4">
        <v>4107</v>
      </c>
      <c r="B4108" s="7">
        <v>45723</v>
      </c>
      <c r="C4108" s="5" t="s">
        <v>8</v>
      </c>
      <c r="D4108" s="6">
        <v>50</v>
      </c>
      <c r="E4108" s="20"/>
      <c r="F4108" s="6">
        <v>350</v>
      </c>
      <c r="G4108" s="6"/>
      <c r="H4108" s="6">
        <v>5107</v>
      </c>
      <c r="I4108" s="14">
        <f>SUMIF(Чек_позиція!D:D,Продаж!H4108,Чек_позиція!F:F)</f>
        <v>6734.130000000001</v>
      </c>
      <c r="J4108" t="str">
        <f>VLOOKUP(D4108,Аптека!A:B,2,FALSE)</f>
        <v>Аптека №50</v>
      </c>
      <c r="K4108" t="str">
        <f t="shared" si="64"/>
        <v>нема рецепту</v>
      </c>
    </row>
    <row r="4109" spans="1:11">
      <c r="A4109" s="4">
        <v>4108</v>
      </c>
      <c r="B4109" s="7">
        <v>45765</v>
      </c>
      <c r="C4109" s="5" t="s">
        <v>2206</v>
      </c>
      <c r="D4109" s="6">
        <v>49</v>
      </c>
      <c r="E4109" s="20">
        <v>360</v>
      </c>
      <c r="F4109" s="6">
        <v>109</v>
      </c>
      <c r="G4109" s="6"/>
      <c r="H4109" s="6">
        <v>5108</v>
      </c>
      <c r="I4109" s="14">
        <f>SUMIF(Чек_позиція!D:D,Продаж!H4109,Чек_позиція!F:F)</f>
        <v>7463.84</v>
      </c>
      <c r="J4109" t="str">
        <f>VLOOKUP(D4109,Аптека!A:B,2,FALSE)</f>
        <v>Аптека №49</v>
      </c>
      <c r="K4109" t="str">
        <f t="shared" si="64"/>
        <v>нема рецепту</v>
      </c>
    </row>
    <row r="4110" spans="1:11">
      <c r="A4110" s="4">
        <v>4109</v>
      </c>
      <c r="B4110" s="7">
        <v>45676</v>
      </c>
      <c r="C4110" s="5" t="s">
        <v>2206</v>
      </c>
      <c r="D4110" s="6">
        <v>56</v>
      </c>
      <c r="E4110" s="20">
        <v>105</v>
      </c>
      <c r="F4110" s="6">
        <v>236</v>
      </c>
      <c r="G4110" s="6">
        <v>104</v>
      </c>
      <c r="H4110" s="6">
        <v>5109</v>
      </c>
      <c r="I4110" s="14">
        <f>SUMIF(Чек_позиція!D:D,Продаж!H4110,Чек_позиція!F:F)</f>
        <v>2056.34</v>
      </c>
      <c r="J4110" t="str">
        <f>VLOOKUP(D4110,Аптека!A:B,2,FALSE)</f>
        <v>Аптека №56</v>
      </c>
      <c r="K4110" t="str">
        <f t="shared" si="64"/>
        <v>є рецепт</v>
      </c>
    </row>
    <row r="4111" spans="1:11">
      <c r="A4111" s="4">
        <v>4110</v>
      </c>
      <c r="B4111" s="7">
        <v>45702</v>
      </c>
      <c r="C4111" s="5" t="s">
        <v>2206</v>
      </c>
      <c r="D4111" s="6">
        <v>14</v>
      </c>
      <c r="E4111" s="20">
        <v>167</v>
      </c>
      <c r="F4111" s="6">
        <v>74</v>
      </c>
      <c r="G4111" s="6"/>
      <c r="H4111" s="6">
        <v>5110</v>
      </c>
      <c r="I4111" s="14">
        <f>SUMIF(Чек_позиція!D:D,Продаж!H4111,Чек_позиція!F:F)</f>
        <v>4017.74</v>
      </c>
      <c r="J4111" t="str">
        <f>VLOOKUP(D4111,Аптека!A:B,2,FALSE)</f>
        <v>Аптека №14</v>
      </c>
      <c r="K4111" t="str">
        <f t="shared" si="64"/>
        <v>нема рецепту</v>
      </c>
    </row>
    <row r="4112" spans="1:11">
      <c r="A4112" s="4">
        <v>4111</v>
      </c>
      <c r="B4112" s="7">
        <v>45770</v>
      </c>
      <c r="C4112" s="5" t="s">
        <v>8</v>
      </c>
      <c r="D4112" s="6">
        <v>28</v>
      </c>
      <c r="E4112" s="20">
        <v>125</v>
      </c>
      <c r="F4112" s="6">
        <v>208</v>
      </c>
      <c r="G4112" s="6"/>
      <c r="H4112" s="6">
        <v>5111</v>
      </c>
      <c r="I4112" s="14">
        <f>SUMIF(Чек_позиція!D:D,Продаж!H4112,Чек_позиція!F:F)</f>
        <v>1798.41</v>
      </c>
      <c r="J4112" t="str">
        <f>VLOOKUP(D4112,Аптека!A:B,2,FALSE)</f>
        <v>Аптека №28</v>
      </c>
      <c r="K4112" t="str">
        <f t="shared" si="64"/>
        <v>нема рецепту</v>
      </c>
    </row>
    <row r="4113" spans="1:11">
      <c r="A4113" s="4">
        <v>4112</v>
      </c>
      <c r="B4113" s="7">
        <v>45687</v>
      </c>
      <c r="C4113" s="5" t="s">
        <v>2206</v>
      </c>
      <c r="D4113" s="6">
        <v>30</v>
      </c>
      <c r="E4113" s="20"/>
      <c r="F4113" s="6">
        <v>90</v>
      </c>
      <c r="G4113" s="6"/>
      <c r="H4113" s="6">
        <v>5112</v>
      </c>
      <c r="I4113" s="14">
        <f>SUMIF(Чек_позиція!D:D,Продаж!H4113,Чек_позиція!F:F)</f>
        <v>1141.58</v>
      </c>
      <c r="J4113" t="str">
        <f>VLOOKUP(D4113,Аптека!A:B,2,FALSE)</f>
        <v>Аптека №30</v>
      </c>
      <c r="K4113" t="str">
        <f t="shared" si="64"/>
        <v>нема рецепту</v>
      </c>
    </row>
    <row r="4114" spans="1:11">
      <c r="A4114" s="4">
        <v>4113</v>
      </c>
      <c r="B4114" s="7">
        <v>45811</v>
      </c>
      <c r="C4114" s="5" t="s">
        <v>8</v>
      </c>
      <c r="D4114" s="6">
        <v>58</v>
      </c>
      <c r="E4114" s="20">
        <v>363</v>
      </c>
      <c r="F4114" s="6">
        <v>238</v>
      </c>
      <c r="G4114" s="6">
        <v>960</v>
      </c>
      <c r="H4114" s="6">
        <v>5113</v>
      </c>
      <c r="I4114" s="14">
        <f>SUMIF(Чек_позиція!D:D,Продаж!H4114,Чек_позиція!F:F)</f>
        <v>6340.61</v>
      </c>
      <c r="J4114" t="str">
        <f>VLOOKUP(D4114,Аптека!A:B,2,FALSE)</f>
        <v>Аптека №58</v>
      </c>
      <c r="K4114" t="str">
        <f t="shared" si="64"/>
        <v>є рецепт</v>
      </c>
    </row>
    <row r="4115" spans="1:11">
      <c r="A4115" s="4">
        <v>4114</v>
      </c>
      <c r="B4115" s="7">
        <v>45820</v>
      </c>
      <c r="C4115" s="5" t="s">
        <v>2206</v>
      </c>
      <c r="D4115" s="6">
        <v>20</v>
      </c>
      <c r="E4115" s="20">
        <v>516</v>
      </c>
      <c r="F4115" s="6">
        <v>140</v>
      </c>
      <c r="G4115" s="6">
        <v>488</v>
      </c>
      <c r="H4115" s="6">
        <v>5114</v>
      </c>
      <c r="I4115" s="14">
        <f>SUMIF(Чек_позиція!D:D,Продаж!H4115,Чек_позиція!F:F)</f>
        <v>2949.7</v>
      </c>
      <c r="J4115" t="str">
        <f>VLOOKUP(D4115,Аптека!A:B,2,FALSE)</f>
        <v>Аптека №20</v>
      </c>
      <c r="K4115" t="str">
        <f t="shared" si="64"/>
        <v>є рецепт</v>
      </c>
    </row>
    <row r="4116" spans="1:11">
      <c r="A4116" s="4">
        <v>4115</v>
      </c>
      <c r="B4116" s="7">
        <v>45703</v>
      </c>
      <c r="C4116" s="5" t="s">
        <v>8</v>
      </c>
      <c r="D4116" s="6">
        <v>11</v>
      </c>
      <c r="E4116" s="20">
        <v>421</v>
      </c>
      <c r="F4116" s="6">
        <v>311</v>
      </c>
      <c r="G4116" s="6"/>
      <c r="H4116" s="6">
        <v>5115</v>
      </c>
      <c r="I4116" s="14">
        <f>SUMIF(Чек_позиція!D:D,Продаж!H4116,Чек_позиція!F:F)</f>
        <v>2035.84</v>
      </c>
      <c r="J4116" t="str">
        <f>VLOOKUP(D4116,Аптека!A:B,2,FALSE)</f>
        <v>Аптека №11</v>
      </c>
      <c r="K4116" t="str">
        <f t="shared" si="64"/>
        <v>нема рецепту</v>
      </c>
    </row>
    <row r="4117" spans="1:11">
      <c r="A4117" s="4">
        <v>4116</v>
      </c>
      <c r="B4117" s="7">
        <v>45705</v>
      </c>
      <c r="C4117" s="5" t="s">
        <v>8</v>
      </c>
      <c r="D4117" s="6">
        <v>48</v>
      </c>
      <c r="E4117" s="20">
        <v>36</v>
      </c>
      <c r="F4117" s="6">
        <v>168</v>
      </c>
      <c r="G4117" s="6"/>
      <c r="H4117" s="6">
        <v>5116</v>
      </c>
      <c r="I4117" s="14">
        <f>SUMIF(Чек_позиція!D:D,Продаж!H4117,Чек_позиція!F:F)</f>
        <v>7587.59</v>
      </c>
      <c r="J4117" t="str">
        <f>VLOOKUP(D4117,Аптека!A:B,2,FALSE)</f>
        <v>Аптека №48</v>
      </c>
      <c r="K4117" t="str">
        <f t="shared" si="64"/>
        <v>нема рецепту</v>
      </c>
    </row>
    <row r="4118" spans="1:11">
      <c r="A4118" s="4">
        <v>4117</v>
      </c>
      <c r="B4118" s="7">
        <v>45785</v>
      </c>
      <c r="C4118" s="5" t="s">
        <v>2206</v>
      </c>
      <c r="D4118" s="6">
        <v>20</v>
      </c>
      <c r="E4118" s="20">
        <v>132</v>
      </c>
      <c r="F4118" s="6">
        <v>20</v>
      </c>
      <c r="G4118" s="6">
        <v>316</v>
      </c>
      <c r="H4118" s="6">
        <v>5117</v>
      </c>
      <c r="I4118" s="14">
        <f>SUMIF(Чек_позиція!D:D,Продаж!H4118,Чек_позиція!F:F)</f>
        <v>216.34</v>
      </c>
      <c r="J4118" t="str">
        <f>VLOOKUP(D4118,Аптека!A:B,2,FALSE)</f>
        <v>Аптека №20</v>
      </c>
      <c r="K4118" t="str">
        <f t="shared" si="64"/>
        <v>є рецепт</v>
      </c>
    </row>
    <row r="4119" spans="1:11">
      <c r="A4119" s="4">
        <v>4118</v>
      </c>
      <c r="B4119" s="7">
        <v>45720</v>
      </c>
      <c r="C4119" s="5" t="s">
        <v>8</v>
      </c>
      <c r="D4119" s="6">
        <v>58</v>
      </c>
      <c r="E4119" s="20"/>
      <c r="F4119" s="6">
        <v>178</v>
      </c>
      <c r="G4119" s="6"/>
      <c r="H4119" s="6">
        <v>5118</v>
      </c>
      <c r="I4119" s="14">
        <f>SUMIF(Чек_позиція!D:D,Продаж!H4119,Чек_позиція!F:F)</f>
        <v>7558.3</v>
      </c>
      <c r="J4119" t="str">
        <f>VLOOKUP(D4119,Аптека!A:B,2,FALSE)</f>
        <v>Аптека №58</v>
      </c>
      <c r="K4119" t="str">
        <f t="shared" si="64"/>
        <v>нема рецепту</v>
      </c>
    </row>
    <row r="4120" spans="1:11">
      <c r="A4120" s="4">
        <v>4119</v>
      </c>
      <c r="B4120" s="7">
        <v>45801</v>
      </c>
      <c r="C4120" s="5" t="s">
        <v>8</v>
      </c>
      <c r="D4120" s="6">
        <v>11</v>
      </c>
      <c r="E4120" s="20">
        <v>15</v>
      </c>
      <c r="F4120" s="6">
        <v>371</v>
      </c>
      <c r="G4120" s="6"/>
      <c r="H4120" s="6">
        <v>5119</v>
      </c>
      <c r="I4120" s="14">
        <f>SUMIF(Чек_позиція!D:D,Продаж!H4120,Чек_позиція!F:F)</f>
        <v>7268.8</v>
      </c>
      <c r="J4120" t="str">
        <f>VLOOKUP(D4120,Аптека!A:B,2,FALSE)</f>
        <v>Аптека №11</v>
      </c>
      <c r="K4120" t="str">
        <f t="shared" si="64"/>
        <v>нема рецепту</v>
      </c>
    </row>
    <row r="4121" spans="1:11">
      <c r="A4121" s="4">
        <v>4120</v>
      </c>
      <c r="B4121" s="7">
        <v>45774</v>
      </c>
      <c r="C4121" s="5" t="s">
        <v>2206</v>
      </c>
      <c r="D4121" s="6">
        <v>38</v>
      </c>
      <c r="E4121" s="20"/>
      <c r="F4121" s="6">
        <v>38</v>
      </c>
      <c r="G4121" s="6"/>
      <c r="H4121" s="6">
        <v>5120</v>
      </c>
      <c r="I4121" s="14">
        <f>SUMIF(Чек_позиція!D:D,Продаж!H4121,Чек_позиція!F:F)</f>
        <v>2147.33</v>
      </c>
      <c r="J4121" t="str">
        <f>VLOOKUP(D4121,Аптека!A:B,2,FALSE)</f>
        <v>Аптека №38</v>
      </c>
      <c r="K4121" t="str">
        <f t="shared" si="64"/>
        <v>нема рецепту</v>
      </c>
    </row>
    <row r="4122" spans="1:11">
      <c r="A4122" s="4">
        <v>4121</v>
      </c>
      <c r="B4122" s="7">
        <v>45713</v>
      </c>
      <c r="C4122" s="5" t="s">
        <v>2206</v>
      </c>
      <c r="D4122" s="6">
        <v>26</v>
      </c>
      <c r="E4122" s="20">
        <v>313</v>
      </c>
      <c r="F4122" s="6">
        <v>206</v>
      </c>
      <c r="G4122" s="6"/>
      <c r="H4122" s="6">
        <v>5121</v>
      </c>
      <c r="I4122" s="14">
        <f>SUMIF(Чек_позиція!D:D,Продаж!H4122,Чек_позиція!F:F)</f>
        <v>721.48</v>
      </c>
      <c r="J4122" t="str">
        <f>VLOOKUP(D4122,Аптека!A:B,2,FALSE)</f>
        <v>Аптека №26</v>
      </c>
      <c r="K4122" t="str">
        <f t="shared" si="64"/>
        <v>нема рецепту</v>
      </c>
    </row>
    <row r="4123" spans="1:11">
      <c r="A4123" s="4">
        <v>4122</v>
      </c>
      <c r="B4123" s="7">
        <v>45776</v>
      </c>
      <c r="C4123" s="5" t="s">
        <v>2206</v>
      </c>
      <c r="D4123" s="6">
        <v>59</v>
      </c>
      <c r="E4123" s="20">
        <v>511</v>
      </c>
      <c r="F4123" s="6">
        <v>59</v>
      </c>
      <c r="G4123" s="6">
        <v>1257</v>
      </c>
      <c r="H4123" s="6">
        <v>5122</v>
      </c>
      <c r="I4123" s="14">
        <f>SUMIF(Чек_позиція!D:D,Продаж!H4123,Чек_позиція!F:F)</f>
        <v>874.8</v>
      </c>
      <c r="J4123" t="str">
        <f>VLOOKUP(D4123,Аптека!A:B,2,FALSE)</f>
        <v>Аптека №59</v>
      </c>
      <c r="K4123" t="str">
        <f t="shared" si="64"/>
        <v>є рецепт</v>
      </c>
    </row>
    <row r="4124" spans="1:11">
      <c r="A4124" s="4">
        <v>4123</v>
      </c>
      <c r="B4124" s="7">
        <v>45819</v>
      </c>
      <c r="C4124" s="5" t="s">
        <v>2206</v>
      </c>
      <c r="D4124" s="6">
        <v>23</v>
      </c>
      <c r="E4124" s="20">
        <v>553</v>
      </c>
      <c r="F4124" s="6">
        <v>23</v>
      </c>
      <c r="G4124" s="6">
        <v>918</v>
      </c>
      <c r="H4124" s="6">
        <v>5123</v>
      </c>
      <c r="I4124" s="14">
        <f>SUMIF(Чек_позиція!D:D,Продаж!H4124,Чек_позиція!F:F)</f>
        <v>5758.04</v>
      </c>
      <c r="J4124" t="str">
        <f>VLOOKUP(D4124,Аптека!A:B,2,FALSE)</f>
        <v>Аптека №23</v>
      </c>
      <c r="K4124" t="str">
        <f t="shared" si="64"/>
        <v>є рецепт</v>
      </c>
    </row>
    <row r="4125" spans="1:11">
      <c r="A4125" s="4">
        <v>4124</v>
      </c>
      <c r="B4125" s="7">
        <v>45714</v>
      </c>
      <c r="C4125" s="5" t="s">
        <v>8</v>
      </c>
      <c r="D4125" s="6">
        <v>54</v>
      </c>
      <c r="E4125" s="20"/>
      <c r="F4125" s="6">
        <v>234</v>
      </c>
      <c r="G4125" s="6"/>
      <c r="H4125" s="6">
        <v>5124</v>
      </c>
      <c r="I4125" s="14">
        <f>SUMIF(Чек_позиція!D:D,Продаж!H4125,Чек_позиція!F:F)</f>
        <v>1167.4099999999999</v>
      </c>
      <c r="J4125" t="str">
        <f>VLOOKUP(D4125,Аптека!A:B,2,FALSE)</f>
        <v>Аптека №54</v>
      </c>
      <c r="K4125" t="str">
        <f t="shared" si="64"/>
        <v>нема рецепту</v>
      </c>
    </row>
    <row r="4126" spans="1:11">
      <c r="A4126" s="4">
        <v>4125</v>
      </c>
      <c r="B4126" s="7">
        <v>45692</v>
      </c>
      <c r="C4126" s="5" t="s">
        <v>2206</v>
      </c>
      <c r="D4126" s="6">
        <v>57</v>
      </c>
      <c r="E4126" s="20">
        <v>131</v>
      </c>
      <c r="F4126" s="6">
        <v>117</v>
      </c>
      <c r="G4126" s="6">
        <v>753</v>
      </c>
      <c r="H4126" s="6">
        <v>5125</v>
      </c>
      <c r="I4126" s="14">
        <f>SUMIF(Чек_позиція!D:D,Продаж!H4126,Чек_позиція!F:F)</f>
        <v>5004.1299999999992</v>
      </c>
      <c r="J4126" t="str">
        <f>VLOOKUP(D4126,Аптека!A:B,2,FALSE)</f>
        <v>Аптека №57</v>
      </c>
      <c r="K4126" t="str">
        <f t="shared" si="64"/>
        <v>є рецепт</v>
      </c>
    </row>
    <row r="4127" spans="1:11">
      <c r="A4127" s="4">
        <v>4126</v>
      </c>
      <c r="B4127" s="7">
        <v>45778</v>
      </c>
      <c r="C4127" s="5" t="s">
        <v>2206</v>
      </c>
      <c r="D4127" s="6">
        <v>15</v>
      </c>
      <c r="E4127" s="20">
        <v>180</v>
      </c>
      <c r="F4127" s="6">
        <v>255</v>
      </c>
      <c r="G4127" s="6"/>
      <c r="H4127" s="6">
        <v>5126</v>
      </c>
      <c r="I4127" s="14">
        <f>SUMIF(Чек_позиція!D:D,Продаж!H4127,Чек_позиція!F:F)</f>
        <v>1003.02</v>
      </c>
      <c r="J4127" t="str">
        <f>VLOOKUP(D4127,Аптека!A:B,2,FALSE)</f>
        <v>Аптека №15</v>
      </c>
      <c r="K4127" t="str">
        <f t="shared" si="64"/>
        <v>нема рецепту</v>
      </c>
    </row>
    <row r="4128" spans="1:11">
      <c r="A4128" s="4">
        <v>4127</v>
      </c>
      <c r="B4128" s="7">
        <v>45680</v>
      </c>
      <c r="C4128" s="5" t="s">
        <v>2206</v>
      </c>
      <c r="D4128" s="6">
        <v>19</v>
      </c>
      <c r="E4128" s="20"/>
      <c r="F4128" s="6">
        <v>319</v>
      </c>
      <c r="G4128" s="6">
        <v>48</v>
      </c>
      <c r="H4128" s="6">
        <v>5127</v>
      </c>
      <c r="I4128" s="14">
        <f>SUMIF(Чек_позиція!D:D,Продаж!H4128,Чек_позиція!F:F)</f>
        <v>2314.11</v>
      </c>
      <c r="J4128" t="str">
        <f>VLOOKUP(D4128,Аптека!A:B,2,FALSE)</f>
        <v>Аптека №19</v>
      </c>
      <c r="K4128" t="str">
        <f t="shared" si="64"/>
        <v>є рецепт</v>
      </c>
    </row>
    <row r="4129" spans="1:11">
      <c r="A4129" s="4">
        <v>4128</v>
      </c>
      <c r="B4129" s="7">
        <v>45742</v>
      </c>
      <c r="C4129" s="5" t="s">
        <v>8</v>
      </c>
      <c r="D4129" s="6">
        <v>41</v>
      </c>
      <c r="E4129" s="20">
        <v>123</v>
      </c>
      <c r="F4129" s="6">
        <v>41</v>
      </c>
      <c r="G4129" s="6">
        <v>1139</v>
      </c>
      <c r="H4129" s="6">
        <v>5128</v>
      </c>
      <c r="I4129" s="14">
        <f>SUMIF(Чек_позиція!D:D,Продаж!H4129,Чек_позиція!F:F)</f>
        <v>938.38999999999987</v>
      </c>
      <c r="J4129" t="str">
        <f>VLOOKUP(D4129,Аптека!A:B,2,FALSE)</f>
        <v>Аптека №41</v>
      </c>
      <c r="K4129" t="str">
        <f t="shared" si="64"/>
        <v>є рецепт</v>
      </c>
    </row>
    <row r="4130" spans="1:11">
      <c r="A4130" s="4">
        <v>4129</v>
      </c>
      <c r="B4130" s="7">
        <v>45729</v>
      </c>
      <c r="C4130" s="5" t="s">
        <v>2206</v>
      </c>
      <c r="D4130" s="6">
        <v>18</v>
      </c>
      <c r="E4130" s="20">
        <v>180</v>
      </c>
      <c r="F4130" s="6">
        <v>378</v>
      </c>
      <c r="G4130" s="6"/>
      <c r="H4130" s="6">
        <v>5129</v>
      </c>
      <c r="I4130" s="14">
        <f>SUMIF(Чек_позиція!D:D,Продаж!H4130,Чек_позиція!F:F)</f>
        <v>6992.0400000000009</v>
      </c>
      <c r="J4130" t="str">
        <f>VLOOKUP(D4130,Аптека!A:B,2,FALSE)</f>
        <v>Аптека №18</v>
      </c>
      <c r="K4130" t="str">
        <f t="shared" si="64"/>
        <v>нема рецепту</v>
      </c>
    </row>
    <row r="4131" spans="1:11">
      <c r="A4131" s="4">
        <v>4130</v>
      </c>
      <c r="B4131" s="7">
        <v>45731</v>
      </c>
      <c r="C4131" s="5" t="s">
        <v>8</v>
      </c>
      <c r="D4131" s="6">
        <v>42</v>
      </c>
      <c r="E4131" s="20"/>
      <c r="F4131" s="6">
        <v>342</v>
      </c>
      <c r="G4131" s="6"/>
      <c r="H4131" s="6">
        <v>5130</v>
      </c>
      <c r="I4131" s="14">
        <f>SUMIF(Чек_позиція!D:D,Продаж!H4131,Чек_позиція!F:F)</f>
        <v>6473.95</v>
      </c>
      <c r="J4131" t="str">
        <f>VLOOKUP(D4131,Аптека!A:B,2,FALSE)</f>
        <v>Аптека №42</v>
      </c>
      <c r="K4131" t="str">
        <f t="shared" si="64"/>
        <v>нема рецепту</v>
      </c>
    </row>
    <row r="4132" spans="1:11">
      <c r="A4132" s="4">
        <v>4131</v>
      </c>
      <c r="B4132" s="7">
        <v>45837</v>
      </c>
      <c r="C4132" s="5" t="s">
        <v>2206</v>
      </c>
      <c r="D4132" s="6">
        <v>44</v>
      </c>
      <c r="E4132" s="20">
        <v>1</v>
      </c>
      <c r="F4132" s="6">
        <v>344</v>
      </c>
      <c r="G4132" s="6"/>
      <c r="H4132" s="6">
        <v>5131</v>
      </c>
      <c r="I4132" s="14">
        <f>SUMIF(Чек_позиція!D:D,Продаж!H4132,Чек_позиція!F:F)</f>
        <v>1356.22</v>
      </c>
      <c r="J4132" t="str">
        <f>VLOOKUP(D4132,Аптека!A:B,2,FALSE)</f>
        <v>Аптека №44</v>
      </c>
      <c r="K4132" t="str">
        <f t="shared" si="64"/>
        <v>нема рецепту</v>
      </c>
    </row>
    <row r="4133" spans="1:11">
      <c r="A4133" s="4">
        <v>4132</v>
      </c>
      <c r="B4133" s="7">
        <v>45747</v>
      </c>
      <c r="C4133" s="5" t="s">
        <v>2206</v>
      </c>
      <c r="D4133" s="6">
        <v>52</v>
      </c>
      <c r="E4133" s="20">
        <v>298</v>
      </c>
      <c r="F4133" s="6">
        <v>292</v>
      </c>
      <c r="G4133" s="6"/>
      <c r="H4133" s="6">
        <v>5132</v>
      </c>
      <c r="I4133" s="14">
        <f>SUMIF(Чек_позиція!D:D,Продаж!H4133,Чек_позиція!F:F)</f>
        <v>2111.14</v>
      </c>
      <c r="J4133" t="str">
        <f>VLOOKUP(D4133,Аптека!A:B,2,FALSE)</f>
        <v>Аптека №52</v>
      </c>
      <c r="K4133" t="str">
        <f t="shared" si="64"/>
        <v>нема рецепту</v>
      </c>
    </row>
    <row r="4134" spans="1:11">
      <c r="A4134" s="4">
        <v>4133</v>
      </c>
      <c r="B4134" s="7">
        <v>45689</v>
      </c>
      <c r="C4134" s="5" t="s">
        <v>2206</v>
      </c>
      <c r="D4134" s="6">
        <v>48</v>
      </c>
      <c r="E4134" s="20"/>
      <c r="F4134" s="6">
        <v>288</v>
      </c>
      <c r="G4134" s="6"/>
      <c r="H4134" s="6">
        <v>5133</v>
      </c>
      <c r="I4134" s="14">
        <f>SUMIF(Чек_позиція!D:D,Продаж!H4134,Чек_позиція!F:F)</f>
        <v>7226.08</v>
      </c>
      <c r="J4134" t="str">
        <f>VLOOKUP(D4134,Аптека!A:B,2,FALSE)</f>
        <v>Аптека №48</v>
      </c>
      <c r="K4134" t="str">
        <f t="shared" si="64"/>
        <v>нема рецепту</v>
      </c>
    </row>
    <row r="4135" spans="1:11">
      <c r="A4135" s="4">
        <v>4134</v>
      </c>
      <c r="B4135" s="7">
        <v>45834</v>
      </c>
      <c r="C4135" s="5" t="s">
        <v>2206</v>
      </c>
      <c r="D4135" s="6">
        <v>42</v>
      </c>
      <c r="E4135" s="20">
        <v>96</v>
      </c>
      <c r="F4135" s="6">
        <v>282</v>
      </c>
      <c r="G4135" s="6">
        <v>1167</v>
      </c>
      <c r="H4135" s="6">
        <v>5134</v>
      </c>
      <c r="I4135" s="14">
        <f>SUMIF(Чек_позиція!D:D,Продаж!H4135,Чек_позиція!F:F)</f>
        <v>3402.5899999999997</v>
      </c>
      <c r="J4135" t="str">
        <f>VLOOKUP(D4135,Аптека!A:B,2,FALSE)</f>
        <v>Аптека №42</v>
      </c>
      <c r="K4135" t="str">
        <f t="shared" si="64"/>
        <v>є рецепт</v>
      </c>
    </row>
    <row r="4136" spans="1:11">
      <c r="A4136" s="4">
        <v>4135</v>
      </c>
      <c r="B4136" s="7">
        <v>45810</v>
      </c>
      <c r="C4136" s="5" t="s">
        <v>2206</v>
      </c>
      <c r="D4136" s="6">
        <v>35</v>
      </c>
      <c r="E4136" s="20"/>
      <c r="F4136" s="6">
        <v>35</v>
      </c>
      <c r="G4136" s="6"/>
      <c r="H4136" s="6">
        <v>5135</v>
      </c>
      <c r="I4136" s="14">
        <f>SUMIF(Чек_позиція!D:D,Продаж!H4136,Чек_позиція!F:F)</f>
        <v>4548.5200000000004</v>
      </c>
      <c r="J4136" t="str">
        <f>VLOOKUP(D4136,Аптека!A:B,2,FALSE)</f>
        <v>Аптека №35</v>
      </c>
      <c r="K4136" t="str">
        <f t="shared" si="64"/>
        <v>нема рецепту</v>
      </c>
    </row>
    <row r="4137" spans="1:11">
      <c r="A4137" s="4">
        <v>4136</v>
      </c>
      <c r="B4137" s="7">
        <v>45755</v>
      </c>
      <c r="C4137" s="5" t="s">
        <v>2206</v>
      </c>
      <c r="D4137" s="6">
        <v>48</v>
      </c>
      <c r="E4137" s="20"/>
      <c r="F4137" s="6">
        <v>228</v>
      </c>
      <c r="G4137" s="6">
        <v>1172</v>
      </c>
      <c r="H4137" s="6">
        <v>5136</v>
      </c>
      <c r="I4137" s="14">
        <f>SUMIF(Чек_позиція!D:D,Продаж!H4137,Чек_позиція!F:F)</f>
        <v>1453.72</v>
      </c>
      <c r="J4137" t="str">
        <f>VLOOKUP(D4137,Аптека!A:B,2,FALSE)</f>
        <v>Аптека №48</v>
      </c>
      <c r="K4137" t="str">
        <f t="shared" si="64"/>
        <v>є рецепт</v>
      </c>
    </row>
    <row r="4138" spans="1:11">
      <c r="A4138" s="4">
        <v>4137</v>
      </c>
      <c r="B4138" s="7">
        <v>45795</v>
      </c>
      <c r="C4138" s="5" t="s">
        <v>2206</v>
      </c>
      <c r="D4138" s="6">
        <v>17</v>
      </c>
      <c r="E4138" s="20">
        <v>483</v>
      </c>
      <c r="F4138" s="6">
        <v>77</v>
      </c>
      <c r="G4138" s="6"/>
      <c r="H4138" s="6">
        <v>5137</v>
      </c>
      <c r="I4138" s="14">
        <f>SUMIF(Чек_позиція!D:D,Продаж!H4138,Чек_позиція!F:F)</f>
        <v>3663.2299999999996</v>
      </c>
      <c r="J4138" t="str">
        <f>VLOOKUP(D4138,Аптека!A:B,2,FALSE)</f>
        <v>Аптека №17</v>
      </c>
      <c r="K4138" t="str">
        <f t="shared" si="64"/>
        <v>нема рецепту</v>
      </c>
    </row>
    <row r="4139" spans="1:11">
      <c r="A4139" s="4">
        <v>4138</v>
      </c>
      <c r="B4139" s="7">
        <v>45697</v>
      </c>
      <c r="C4139" s="5" t="s">
        <v>2206</v>
      </c>
      <c r="D4139" s="6">
        <v>41</v>
      </c>
      <c r="E4139" s="20"/>
      <c r="F4139" s="6">
        <v>161</v>
      </c>
      <c r="G4139" s="6">
        <v>956</v>
      </c>
      <c r="H4139" s="6">
        <v>5138</v>
      </c>
      <c r="I4139" s="14">
        <f>SUMIF(Чек_позиція!D:D,Продаж!H4139,Чек_позиція!F:F)</f>
        <v>3884.97</v>
      </c>
      <c r="J4139" t="str">
        <f>VLOOKUP(D4139,Аптека!A:B,2,FALSE)</f>
        <v>Аптека №41</v>
      </c>
      <c r="K4139" t="str">
        <f t="shared" si="64"/>
        <v>є рецепт</v>
      </c>
    </row>
    <row r="4140" spans="1:11">
      <c r="A4140" s="4">
        <v>4139</v>
      </c>
      <c r="B4140" s="7">
        <v>45669</v>
      </c>
      <c r="C4140" s="5" t="s">
        <v>8</v>
      </c>
      <c r="D4140" s="6">
        <v>59</v>
      </c>
      <c r="E4140" s="20">
        <v>302</v>
      </c>
      <c r="F4140" s="6">
        <v>359</v>
      </c>
      <c r="G4140" s="6"/>
      <c r="H4140" s="6">
        <v>5139</v>
      </c>
      <c r="I4140" s="14">
        <f>SUMIF(Чек_позиція!D:D,Продаж!H4140,Чек_позиція!F:F)</f>
        <v>5472.83</v>
      </c>
      <c r="J4140" t="str">
        <f>VLOOKUP(D4140,Аптека!A:B,2,FALSE)</f>
        <v>Аптека №59</v>
      </c>
      <c r="K4140" t="str">
        <f t="shared" si="64"/>
        <v>нема рецепту</v>
      </c>
    </row>
    <row r="4141" spans="1:11">
      <c r="A4141" s="4">
        <v>4140</v>
      </c>
      <c r="B4141" s="7">
        <v>45832</v>
      </c>
      <c r="C4141" s="5" t="s">
        <v>2206</v>
      </c>
      <c r="D4141" s="6">
        <v>22</v>
      </c>
      <c r="E4141" s="20">
        <v>414</v>
      </c>
      <c r="F4141" s="6">
        <v>202</v>
      </c>
      <c r="G4141" s="6"/>
      <c r="H4141" s="6">
        <v>5140</v>
      </c>
      <c r="I4141" s="14">
        <f>SUMIF(Чек_позиція!D:D,Продаж!H4141,Чек_позиція!F:F)</f>
        <v>2187.87</v>
      </c>
      <c r="J4141" t="str">
        <f>VLOOKUP(D4141,Аптека!A:B,2,FALSE)</f>
        <v>Аптека №22</v>
      </c>
      <c r="K4141" t="str">
        <f t="shared" si="64"/>
        <v>нема рецепту</v>
      </c>
    </row>
    <row r="4142" spans="1:11">
      <c r="A4142" s="4">
        <v>4141</v>
      </c>
      <c r="B4142" s="7">
        <v>45722</v>
      </c>
      <c r="C4142" s="5" t="s">
        <v>8</v>
      </c>
      <c r="D4142" s="6">
        <v>31</v>
      </c>
      <c r="E4142" s="20">
        <v>35</v>
      </c>
      <c r="F4142" s="6">
        <v>91</v>
      </c>
      <c r="G4142" s="6"/>
      <c r="H4142" s="6">
        <v>5141</v>
      </c>
      <c r="I4142" s="14">
        <f>SUMIF(Чек_позиція!D:D,Продаж!H4142,Чек_позиція!F:F)</f>
        <v>653.46</v>
      </c>
      <c r="J4142" t="str">
        <f>VLOOKUP(D4142,Аптека!A:B,2,FALSE)</f>
        <v>Аптека №31</v>
      </c>
      <c r="K4142" t="str">
        <f t="shared" si="64"/>
        <v>нема рецепту</v>
      </c>
    </row>
    <row r="4143" spans="1:11">
      <c r="A4143" s="4">
        <v>4142</v>
      </c>
      <c r="B4143" s="7">
        <v>45719</v>
      </c>
      <c r="C4143" s="5" t="s">
        <v>2206</v>
      </c>
      <c r="D4143" s="6">
        <v>35</v>
      </c>
      <c r="E4143" s="20"/>
      <c r="F4143" s="6">
        <v>95</v>
      </c>
      <c r="G4143" s="6">
        <v>1276</v>
      </c>
      <c r="H4143" s="6">
        <v>5142</v>
      </c>
      <c r="I4143" s="14">
        <f>SUMIF(Чек_позиція!D:D,Продаж!H4143,Чек_позиція!F:F)</f>
        <v>1082.04</v>
      </c>
      <c r="J4143" t="str">
        <f>VLOOKUP(D4143,Аптека!A:B,2,FALSE)</f>
        <v>Аптека №35</v>
      </c>
      <c r="K4143" t="str">
        <f t="shared" si="64"/>
        <v>є рецепт</v>
      </c>
    </row>
    <row r="4144" spans="1:11">
      <c r="A4144" s="4">
        <v>4143</v>
      </c>
      <c r="B4144" s="7">
        <v>45835</v>
      </c>
      <c r="C4144" s="5" t="s">
        <v>2206</v>
      </c>
      <c r="D4144" s="6">
        <v>6</v>
      </c>
      <c r="E4144" s="20">
        <v>461</v>
      </c>
      <c r="F4144" s="6">
        <v>186</v>
      </c>
      <c r="G4144" s="6"/>
      <c r="H4144" s="6">
        <v>5143</v>
      </c>
      <c r="I4144" s="14">
        <f>SUMIF(Чек_позиція!D:D,Продаж!H4144,Чек_позиція!F:F)</f>
        <v>6126.0999999999995</v>
      </c>
      <c r="J4144" t="str">
        <f>VLOOKUP(D4144,Аптека!A:B,2,FALSE)</f>
        <v>Аптека №6</v>
      </c>
      <c r="K4144" t="str">
        <f t="shared" si="64"/>
        <v>нема рецепту</v>
      </c>
    </row>
    <row r="4145" spans="1:11">
      <c r="A4145" s="4">
        <v>4144</v>
      </c>
      <c r="B4145" s="7">
        <v>45673</v>
      </c>
      <c r="C4145" s="5" t="s">
        <v>2206</v>
      </c>
      <c r="D4145" s="6">
        <v>18</v>
      </c>
      <c r="E4145" s="20">
        <v>105</v>
      </c>
      <c r="F4145" s="6">
        <v>78</v>
      </c>
      <c r="G4145" s="6"/>
      <c r="H4145" s="6">
        <v>5144</v>
      </c>
      <c r="I4145" s="14">
        <f>SUMIF(Чек_позиція!D:D,Продаж!H4145,Чек_позиція!F:F)</f>
        <v>4142.2</v>
      </c>
      <c r="J4145" t="str">
        <f>VLOOKUP(D4145,Аптека!A:B,2,FALSE)</f>
        <v>Аптека №18</v>
      </c>
      <c r="K4145" t="str">
        <f t="shared" si="64"/>
        <v>нема рецепту</v>
      </c>
    </row>
    <row r="4146" spans="1:11">
      <c r="A4146" s="4">
        <v>4145</v>
      </c>
      <c r="B4146" s="7">
        <v>45794</v>
      </c>
      <c r="C4146" s="5" t="s">
        <v>8</v>
      </c>
      <c r="D4146" s="6">
        <v>51</v>
      </c>
      <c r="E4146" s="20">
        <v>56</v>
      </c>
      <c r="F4146" s="6">
        <v>171</v>
      </c>
      <c r="G4146" s="6"/>
      <c r="H4146" s="6">
        <v>5145</v>
      </c>
      <c r="I4146" s="14">
        <f>SUMIF(Чек_позиція!D:D,Продаж!H4146,Чек_позиція!F:F)</f>
        <v>3786.83</v>
      </c>
      <c r="J4146" t="str">
        <f>VLOOKUP(D4146,Аптека!A:B,2,FALSE)</f>
        <v>Аптека №51</v>
      </c>
      <c r="K4146" t="str">
        <f t="shared" si="64"/>
        <v>нема рецепту</v>
      </c>
    </row>
    <row r="4147" spans="1:11">
      <c r="A4147" s="4">
        <v>4146</v>
      </c>
      <c r="B4147" s="7">
        <v>45817</v>
      </c>
      <c r="C4147" s="5" t="s">
        <v>8</v>
      </c>
      <c r="D4147" s="6">
        <v>53</v>
      </c>
      <c r="E4147" s="20">
        <v>302</v>
      </c>
      <c r="F4147" s="6">
        <v>53</v>
      </c>
      <c r="G4147" s="6"/>
      <c r="H4147" s="6">
        <v>5146</v>
      </c>
      <c r="I4147" s="14">
        <f>SUMIF(Чек_позиція!D:D,Продаж!H4147,Чек_позиція!F:F)</f>
        <v>3402.79</v>
      </c>
      <c r="J4147" t="str">
        <f>VLOOKUP(D4147,Аптека!A:B,2,FALSE)</f>
        <v>Аптека №53</v>
      </c>
      <c r="K4147" t="str">
        <f t="shared" si="64"/>
        <v>нема рецепту</v>
      </c>
    </row>
    <row r="4148" spans="1:11">
      <c r="A4148" s="4">
        <v>4147</v>
      </c>
      <c r="B4148" s="7">
        <v>45821</v>
      </c>
      <c r="C4148" s="5" t="s">
        <v>8</v>
      </c>
      <c r="D4148" s="6">
        <v>39</v>
      </c>
      <c r="E4148" s="20">
        <v>436</v>
      </c>
      <c r="F4148" s="6">
        <v>159</v>
      </c>
      <c r="G4148" s="6"/>
      <c r="H4148" s="6">
        <v>5147</v>
      </c>
      <c r="I4148" s="14">
        <f>SUMIF(Чек_позиція!D:D,Продаж!H4148,Чек_позиція!F:F)</f>
        <v>6272.11</v>
      </c>
      <c r="J4148" t="str">
        <f>VLOOKUP(D4148,Аптека!A:B,2,FALSE)</f>
        <v>Аптека №39</v>
      </c>
      <c r="K4148" t="str">
        <f t="shared" si="64"/>
        <v>нема рецепту</v>
      </c>
    </row>
    <row r="4149" spans="1:11">
      <c r="A4149" s="4">
        <v>4148</v>
      </c>
      <c r="B4149" s="7">
        <v>45703</v>
      </c>
      <c r="C4149" s="5" t="s">
        <v>2206</v>
      </c>
      <c r="D4149" s="6">
        <v>45</v>
      </c>
      <c r="E4149" s="20"/>
      <c r="F4149" s="6">
        <v>225</v>
      </c>
      <c r="G4149" s="6"/>
      <c r="H4149" s="6">
        <v>5148</v>
      </c>
      <c r="I4149" s="14">
        <f>SUMIF(Чек_позиція!D:D,Продаж!H4149,Чек_позиція!F:F)</f>
        <v>203.21</v>
      </c>
      <c r="J4149" t="str">
        <f>VLOOKUP(D4149,Аптека!A:B,2,FALSE)</f>
        <v>Аптека №45</v>
      </c>
      <c r="K4149" t="str">
        <f t="shared" si="64"/>
        <v>нема рецепту</v>
      </c>
    </row>
    <row r="4150" spans="1:11">
      <c r="A4150" s="4">
        <v>4149</v>
      </c>
      <c r="B4150" s="7">
        <v>45767</v>
      </c>
      <c r="C4150" s="5" t="s">
        <v>2206</v>
      </c>
      <c r="D4150" s="6">
        <v>19</v>
      </c>
      <c r="E4150" s="20"/>
      <c r="F4150" s="6">
        <v>79</v>
      </c>
      <c r="G4150" s="6"/>
      <c r="H4150" s="6">
        <v>5149</v>
      </c>
      <c r="I4150" s="14">
        <f>SUMIF(Чек_позиція!D:D,Продаж!H4150,Чек_позиція!F:F)</f>
        <v>3102.3300000000004</v>
      </c>
      <c r="J4150" t="str">
        <f>VLOOKUP(D4150,Аптека!A:B,2,FALSE)</f>
        <v>Аптека №19</v>
      </c>
      <c r="K4150" t="str">
        <f t="shared" si="64"/>
        <v>нема рецепту</v>
      </c>
    </row>
    <row r="4151" spans="1:11">
      <c r="A4151" s="4">
        <v>4150</v>
      </c>
      <c r="B4151" s="7">
        <v>45692</v>
      </c>
      <c r="C4151" s="5" t="s">
        <v>8</v>
      </c>
      <c r="D4151" s="6">
        <v>57</v>
      </c>
      <c r="E4151" s="20"/>
      <c r="F4151" s="6">
        <v>357</v>
      </c>
      <c r="G4151" s="6"/>
      <c r="H4151" s="6">
        <v>5150</v>
      </c>
      <c r="I4151" s="14">
        <f>SUMIF(Чек_позиція!D:D,Продаж!H4151,Чек_позиція!F:F)</f>
        <v>6699.83</v>
      </c>
      <c r="J4151" t="str">
        <f>VLOOKUP(D4151,Аптека!A:B,2,FALSE)</f>
        <v>Аптека №57</v>
      </c>
      <c r="K4151" t="str">
        <f t="shared" si="64"/>
        <v>нема рецепту</v>
      </c>
    </row>
    <row r="4152" spans="1:11">
      <c r="A4152" s="4">
        <v>4151</v>
      </c>
      <c r="B4152" s="7">
        <v>45797</v>
      </c>
      <c r="C4152" s="5" t="s">
        <v>8</v>
      </c>
      <c r="D4152" s="6">
        <v>28</v>
      </c>
      <c r="E4152" s="20">
        <v>119</v>
      </c>
      <c r="F4152" s="6">
        <v>148</v>
      </c>
      <c r="G4152" s="6"/>
      <c r="H4152" s="6">
        <v>5151</v>
      </c>
      <c r="I4152" s="14">
        <f>SUMIF(Чек_позиція!D:D,Продаж!H4152,Чек_позиція!F:F)</f>
        <v>14438.660000000002</v>
      </c>
      <c r="J4152" t="str">
        <f>VLOOKUP(D4152,Аптека!A:B,2,FALSE)</f>
        <v>Аптека №28</v>
      </c>
      <c r="K4152" t="str">
        <f t="shared" si="64"/>
        <v>нема рецепту</v>
      </c>
    </row>
    <row r="4153" spans="1:11">
      <c r="A4153" s="4">
        <v>4152</v>
      </c>
      <c r="B4153" s="7">
        <v>45726</v>
      </c>
      <c r="C4153" s="5" t="s">
        <v>2206</v>
      </c>
      <c r="D4153" s="6">
        <v>16</v>
      </c>
      <c r="E4153" s="20">
        <v>106</v>
      </c>
      <c r="F4153" s="6">
        <v>316</v>
      </c>
      <c r="G4153" s="6"/>
      <c r="H4153" s="6">
        <v>5152</v>
      </c>
      <c r="I4153" s="14">
        <f>SUMIF(Чек_позиція!D:D,Продаж!H4153,Чек_позиція!F:F)</f>
        <v>1793.5</v>
      </c>
      <c r="J4153" t="str">
        <f>VLOOKUP(D4153,Аптека!A:B,2,FALSE)</f>
        <v>Аптека №16</v>
      </c>
      <c r="K4153" t="str">
        <f t="shared" si="64"/>
        <v>нема рецепту</v>
      </c>
    </row>
    <row r="4154" spans="1:11">
      <c r="A4154" s="4">
        <v>4153</v>
      </c>
      <c r="B4154" s="7">
        <v>45783</v>
      </c>
      <c r="C4154" s="5" t="s">
        <v>8</v>
      </c>
      <c r="D4154" s="6">
        <v>5</v>
      </c>
      <c r="E4154" s="20"/>
      <c r="F4154" s="6">
        <v>185</v>
      </c>
      <c r="G4154" s="6"/>
      <c r="H4154" s="6">
        <v>5153</v>
      </c>
      <c r="I4154" s="14">
        <f>SUMIF(Чек_позиція!D:D,Продаж!H4154,Чек_позиція!F:F)</f>
        <v>6951.55</v>
      </c>
      <c r="J4154" t="str">
        <f>VLOOKUP(D4154,Аптека!A:B,2,FALSE)</f>
        <v>Аптека №5</v>
      </c>
      <c r="K4154" t="str">
        <f t="shared" si="64"/>
        <v>нема рецепту</v>
      </c>
    </row>
    <row r="4155" spans="1:11">
      <c r="A4155" s="4">
        <v>4154</v>
      </c>
      <c r="B4155" s="7">
        <v>45716</v>
      </c>
      <c r="C4155" s="5" t="s">
        <v>8</v>
      </c>
      <c r="D4155" s="6">
        <v>8</v>
      </c>
      <c r="E4155" s="20">
        <v>373</v>
      </c>
      <c r="F4155" s="6">
        <v>188</v>
      </c>
      <c r="G4155" s="6">
        <v>1258</v>
      </c>
      <c r="H4155" s="6">
        <v>5154</v>
      </c>
      <c r="I4155" s="14">
        <f>SUMIF(Чек_позиція!D:D,Продаж!H4155,Чек_позиція!F:F)</f>
        <v>9136.2999999999993</v>
      </c>
      <c r="J4155" t="str">
        <f>VLOOKUP(D4155,Аптека!A:B,2,FALSE)</f>
        <v>Аптека №8</v>
      </c>
      <c r="K4155" t="str">
        <f t="shared" si="64"/>
        <v>є рецепт</v>
      </c>
    </row>
    <row r="4156" spans="1:11">
      <c r="A4156" s="4">
        <v>4155</v>
      </c>
      <c r="B4156" s="7">
        <v>45704</v>
      </c>
      <c r="C4156" s="5" t="s">
        <v>2206</v>
      </c>
      <c r="D4156" s="6">
        <v>36</v>
      </c>
      <c r="E4156" s="20">
        <v>260</v>
      </c>
      <c r="F4156" s="6">
        <v>396</v>
      </c>
      <c r="G4156" s="6"/>
      <c r="H4156" s="6">
        <v>5155</v>
      </c>
      <c r="I4156" s="14">
        <f>SUMIF(Чек_позиція!D:D,Продаж!H4156,Чек_позиція!F:F)</f>
        <v>2967.7899999999995</v>
      </c>
      <c r="J4156" t="str">
        <f>VLOOKUP(D4156,Аптека!A:B,2,FALSE)</f>
        <v>Аптека №36</v>
      </c>
      <c r="K4156" t="str">
        <f t="shared" si="64"/>
        <v>нема рецепту</v>
      </c>
    </row>
    <row r="4157" spans="1:11">
      <c r="A4157" s="4">
        <v>4156</v>
      </c>
      <c r="B4157" s="7">
        <v>45824</v>
      </c>
      <c r="C4157" s="5" t="s">
        <v>2206</v>
      </c>
      <c r="D4157" s="6">
        <v>37</v>
      </c>
      <c r="E4157" s="20">
        <v>198</v>
      </c>
      <c r="F4157" s="6">
        <v>397</v>
      </c>
      <c r="G4157" s="6"/>
      <c r="H4157" s="6">
        <v>5156</v>
      </c>
      <c r="I4157" s="14">
        <f>SUMIF(Чек_позиція!D:D,Продаж!H4157,Чек_позиція!F:F)</f>
        <v>720.26</v>
      </c>
      <c r="J4157" t="str">
        <f>VLOOKUP(D4157,Аптека!A:B,2,FALSE)</f>
        <v>Аптека №37</v>
      </c>
      <c r="K4157" t="str">
        <f t="shared" si="64"/>
        <v>нема рецепту</v>
      </c>
    </row>
    <row r="4158" spans="1:11">
      <c r="A4158" s="4">
        <v>4157</v>
      </c>
      <c r="B4158" s="7">
        <v>45769</v>
      </c>
      <c r="C4158" s="5" t="s">
        <v>8</v>
      </c>
      <c r="D4158" s="6">
        <v>28</v>
      </c>
      <c r="E4158" s="20">
        <v>45</v>
      </c>
      <c r="F4158" s="6">
        <v>148</v>
      </c>
      <c r="G4158" s="6"/>
      <c r="H4158" s="6">
        <v>5157</v>
      </c>
      <c r="I4158" s="14">
        <f>SUMIF(Чек_позиція!D:D,Продаж!H4158,Чек_позиція!F:F)</f>
        <v>4262.72</v>
      </c>
      <c r="J4158" t="str">
        <f>VLOOKUP(D4158,Аптека!A:B,2,FALSE)</f>
        <v>Аптека №28</v>
      </c>
      <c r="K4158" t="str">
        <f t="shared" si="64"/>
        <v>нема рецепту</v>
      </c>
    </row>
    <row r="4159" spans="1:11">
      <c r="A4159" s="4">
        <v>4158</v>
      </c>
      <c r="B4159" s="7">
        <v>45742</v>
      </c>
      <c r="C4159" s="5" t="s">
        <v>8</v>
      </c>
      <c r="D4159" s="6">
        <v>48</v>
      </c>
      <c r="E4159" s="20"/>
      <c r="F4159" s="6">
        <v>348</v>
      </c>
      <c r="G4159" s="6"/>
      <c r="H4159" s="6">
        <v>5158</v>
      </c>
      <c r="I4159" s="14">
        <f>SUMIF(Чек_позиція!D:D,Продаж!H4159,Чек_позиція!F:F)</f>
        <v>4386.46</v>
      </c>
      <c r="J4159" t="str">
        <f>VLOOKUP(D4159,Аптека!A:B,2,FALSE)</f>
        <v>Аптека №48</v>
      </c>
      <c r="K4159" t="str">
        <f t="shared" si="64"/>
        <v>нема рецепту</v>
      </c>
    </row>
    <row r="4160" spans="1:11">
      <c r="A4160" s="4">
        <v>4159</v>
      </c>
      <c r="B4160" s="7">
        <v>45695</v>
      </c>
      <c r="C4160" s="5" t="s">
        <v>2206</v>
      </c>
      <c r="D4160" s="6">
        <v>42</v>
      </c>
      <c r="E4160" s="20">
        <v>142</v>
      </c>
      <c r="F4160" s="6">
        <v>342</v>
      </c>
      <c r="G4160" s="6">
        <v>515</v>
      </c>
      <c r="H4160" s="6">
        <v>5159</v>
      </c>
      <c r="I4160" s="14">
        <f>SUMIF(Чек_позиція!D:D,Продаж!H4160,Чек_позиція!F:F)</f>
        <v>824.06</v>
      </c>
      <c r="J4160" t="str">
        <f>VLOOKUP(D4160,Аптека!A:B,2,FALSE)</f>
        <v>Аптека №42</v>
      </c>
      <c r="K4160" t="str">
        <f t="shared" si="64"/>
        <v>є рецепт</v>
      </c>
    </row>
    <row r="4161" spans="1:11">
      <c r="A4161" s="4">
        <v>4160</v>
      </c>
      <c r="B4161" s="7">
        <v>45777</v>
      </c>
      <c r="C4161" s="5" t="s">
        <v>8</v>
      </c>
      <c r="D4161" s="6">
        <v>33</v>
      </c>
      <c r="E4161" s="20">
        <v>149</v>
      </c>
      <c r="F4161" s="6">
        <v>213</v>
      </c>
      <c r="G4161" s="6"/>
      <c r="H4161" s="6">
        <v>5160</v>
      </c>
      <c r="I4161" s="14">
        <f>SUMIF(Чек_позиція!D:D,Продаж!H4161,Чек_позиція!F:F)</f>
        <v>5159.8700000000008</v>
      </c>
      <c r="J4161" t="str">
        <f>VLOOKUP(D4161,Аптека!A:B,2,FALSE)</f>
        <v>Аптека №33</v>
      </c>
      <c r="K4161" t="str">
        <f t="shared" si="64"/>
        <v>нема рецепту</v>
      </c>
    </row>
    <row r="4162" spans="1:11">
      <c r="A4162" s="4">
        <v>4161</v>
      </c>
      <c r="B4162" s="7">
        <v>45758</v>
      </c>
      <c r="C4162" s="5" t="s">
        <v>2206</v>
      </c>
      <c r="D4162" s="6">
        <v>5</v>
      </c>
      <c r="E4162" s="20"/>
      <c r="F4162" s="6">
        <v>125</v>
      </c>
      <c r="G4162" s="6"/>
      <c r="H4162" s="6">
        <v>5161</v>
      </c>
      <c r="I4162" s="14">
        <f>SUMIF(Чек_позиція!D:D,Продаж!H4162,Чек_позиція!F:F)</f>
        <v>2643.1800000000003</v>
      </c>
      <c r="J4162" t="str">
        <f>VLOOKUP(D4162,Аптека!A:B,2,FALSE)</f>
        <v>Аптека №5</v>
      </c>
      <c r="K4162" t="str">
        <f t="shared" si="64"/>
        <v>нема рецепту</v>
      </c>
    </row>
    <row r="4163" spans="1:11">
      <c r="A4163" s="4">
        <v>4162</v>
      </c>
      <c r="B4163" s="7">
        <v>45805</v>
      </c>
      <c r="C4163" s="5" t="s">
        <v>8</v>
      </c>
      <c r="D4163" s="6">
        <v>10</v>
      </c>
      <c r="E4163" s="20">
        <v>87</v>
      </c>
      <c r="F4163" s="6">
        <v>10</v>
      </c>
      <c r="G4163" s="6">
        <v>847</v>
      </c>
      <c r="H4163" s="6">
        <v>5162</v>
      </c>
      <c r="I4163" s="14">
        <f>SUMIF(Чек_позиція!D:D,Продаж!H4163,Чек_позиція!F:F)</f>
        <v>1009.6200000000001</v>
      </c>
      <c r="J4163" t="str">
        <f>VLOOKUP(D4163,Аптека!A:B,2,FALSE)</f>
        <v>Аптека №10</v>
      </c>
      <c r="K4163" t="str">
        <f t="shared" ref="K4163:K4226" si="65">IF(G4163="", "нема рецепту","є рецепт")</f>
        <v>є рецепт</v>
      </c>
    </row>
    <row r="4164" spans="1:11">
      <c r="A4164" s="4">
        <v>4163</v>
      </c>
      <c r="B4164" s="7">
        <v>45785</v>
      </c>
      <c r="C4164" s="5" t="s">
        <v>2206</v>
      </c>
      <c r="D4164" s="6">
        <v>3</v>
      </c>
      <c r="E4164" s="20">
        <v>106</v>
      </c>
      <c r="F4164" s="6">
        <v>183</v>
      </c>
      <c r="G4164" s="6">
        <v>1168</v>
      </c>
      <c r="H4164" s="6">
        <v>5163</v>
      </c>
      <c r="I4164" s="14">
        <f>SUMIF(Чек_позиція!D:D,Продаж!H4164,Чек_позиція!F:F)</f>
        <v>1834.1100000000001</v>
      </c>
      <c r="J4164" t="str">
        <f>VLOOKUP(D4164,Аптека!A:B,2,FALSE)</f>
        <v>Аптека №3</v>
      </c>
      <c r="K4164" t="str">
        <f t="shared" si="65"/>
        <v>є рецепт</v>
      </c>
    </row>
    <row r="4165" spans="1:11">
      <c r="A4165" s="4">
        <v>4164</v>
      </c>
      <c r="B4165" s="7">
        <v>45707</v>
      </c>
      <c r="C4165" s="5" t="s">
        <v>8</v>
      </c>
      <c r="D4165" s="6">
        <v>4</v>
      </c>
      <c r="E4165" s="20"/>
      <c r="F4165" s="6">
        <v>304</v>
      </c>
      <c r="G4165" s="6"/>
      <c r="H4165" s="6">
        <v>5164</v>
      </c>
      <c r="I4165" s="14">
        <f>SUMIF(Чек_позиція!D:D,Продаж!H4165,Чек_позиція!F:F)</f>
        <v>2919.12</v>
      </c>
      <c r="J4165" t="str">
        <f>VLOOKUP(D4165,Аптека!A:B,2,FALSE)</f>
        <v>Аптека №4</v>
      </c>
      <c r="K4165" t="str">
        <f t="shared" si="65"/>
        <v>нема рецепту</v>
      </c>
    </row>
    <row r="4166" spans="1:11">
      <c r="A4166" s="4">
        <v>4165</v>
      </c>
      <c r="B4166" s="7">
        <v>45737</v>
      </c>
      <c r="C4166" s="5" t="s">
        <v>2206</v>
      </c>
      <c r="D4166" s="6">
        <v>30</v>
      </c>
      <c r="E4166" s="20">
        <v>278</v>
      </c>
      <c r="F4166" s="6">
        <v>150</v>
      </c>
      <c r="G4166" s="6"/>
      <c r="H4166" s="6">
        <v>5165</v>
      </c>
      <c r="I4166" s="14">
        <f>SUMIF(Чек_позиція!D:D,Продаж!H4166,Чек_позиція!F:F)</f>
        <v>6378.81</v>
      </c>
      <c r="J4166" t="str">
        <f>VLOOKUP(D4166,Аптека!A:B,2,FALSE)</f>
        <v>Аптека №30</v>
      </c>
      <c r="K4166" t="str">
        <f t="shared" si="65"/>
        <v>нема рецепту</v>
      </c>
    </row>
    <row r="4167" spans="1:11">
      <c r="A4167" s="4">
        <v>4166</v>
      </c>
      <c r="B4167" s="7">
        <v>45735</v>
      </c>
      <c r="C4167" s="5" t="s">
        <v>8</v>
      </c>
      <c r="D4167" s="6">
        <v>22</v>
      </c>
      <c r="E4167" s="20">
        <v>369</v>
      </c>
      <c r="F4167" s="6">
        <v>82</v>
      </c>
      <c r="G4167" s="6">
        <v>79</v>
      </c>
      <c r="H4167" s="6">
        <v>5166</v>
      </c>
      <c r="I4167" s="14">
        <f>SUMIF(Чек_позиція!D:D,Продаж!H4167,Чек_позиція!F:F)</f>
        <v>2026.92</v>
      </c>
      <c r="J4167" t="str">
        <f>VLOOKUP(D4167,Аптека!A:B,2,FALSE)</f>
        <v>Аптека №22</v>
      </c>
      <c r="K4167" t="str">
        <f t="shared" si="65"/>
        <v>є рецепт</v>
      </c>
    </row>
    <row r="4168" spans="1:11">
      <c r="A4168" s="4">
        <v>4167</v>
      </c>
      <c r="B4168" s="7">
        <v>45749</v>
      </c>
      <c r="C4168" s="5" t="s">
        <v>2206</v>
      </c>
      <c r="D4168" s="6">
        <v>35</v>
      </c>
      <c r="E4168" s="20"/>
      <c r="F4168" s="6">
        <v>215</v>
      </c>
      <c r="G4168" s="6"/>
      <c r="H4168" s="6">
        <v>5167</v>
      </c>
      <c r="I4168" s="14">
        <f>SUMIF(Чек_позиція!D:D,Продаж!H4168,Чек_позиція!F:F)</f>
        <v>4484.0099999999993</v>
      </c>
      <c r="J4168" t="str">
        <f>VLOOKUP(D4168,Аптека!A:B,2,FALSE)</f>
        <v>Аптека №35</v>
      </c>
      <c r="K4168" t="str">
        <f t="shared" si="65"/>
        <v>нема рецепту</v>
      </c>
    </row>
    <row r="4169" spans="1:11">
      <c r="A4169" s="4">
        <v>4168</v>
      </c>
      <c r="B4169" s="7">
        <v>45811</v>
      </c>
      <c r="C4169" s="5" t="s">
        <v>2206</v>
      </c>
      <c r="D4169" s="6">
        <v>9</v>
      </c>
      <c r="E4169" s="20"/>
      <c r="F4169" s="6">
        <v>309</v>
      </c>
      <c r="G4169" s="6"/>
      <c r="H4169" s="6">
        <v>5168</v>
      </c>
      <c r="I4169" s="14">
        <f>SUMIF(Чек_позиція!D:D,Продаж!H4169,Чек_позиція!F:F)</f>
        <v>950.56</v>
      </c>
      <c r="J4169" t="str">
        <f>VLOOKUP(D4169,Аптека!A:B,2,FALSE)</f>
        <v>Аптека №9</v>
      </c>
      <c r="K4169" t="str">
        <f t="shared" si="65"/>
        <v>нема рецепту</v>
      </c>
    </row>
    <row r="4170" spans="1:11">
      <c r="A4170" s="4">
        <v>4169</v>
      </c>
      <c r="B4170" s="7">
        <v>45828</v>
      </c>
      <c r="C4170" s="5" t="s">
        <v>2206</v>
      </c>
      <c r="D4170" s="6">
        <v>6</v>
      </c>
      <c r="E4170" s="20"/>
      <c r="F4170" s="6">
        <v>366</v>
      </c>
      <c r="G4170" s="6">
        <v>1149</v>
      </c>
      <c r="H4170" s="6">
        <v>5169</v>
      </c>
      <c r="I4170" s="14">
        <f>SUMIF(Чек_позиція!D:D,Продаж!H4170,Чек_позиція!F:F)</f>
        <v>2569.7199999999998</v>
      </c>
      <c r="J4170" t="str">
        <f>VLOOKUP(D4170,Аптека!A:B,2,FALSE)</f>
        <v>Аптека №6</v>
      </c>
      <c r="K4170" t="str">
        <f t="shared" si="65"/>
        <v>є рецепт</v>
      </c>
    </row>
    <row r="4171" spans="1:11">
      <c r="A4171" s="4">
        <v>4170</v>
      </c>
      <c r="B4171" s="7">
        <v>45765</v>
      </c>
      <c r="C4171" s="5" t="s">
        <v>8</v>
      </c>
      <c r="D4171" s="6">
        <v>50</v>
      </c>
      <c r="E4171" s="20"/>
      <c r="F4171" s="6">
        <v>230</v>
      </c>
      <c r="G4171" s="6">
        <v>185</v>
      </c>
      <c r="H4171" s="6">
        <v>5170</v>
      </c>
      <c r="I4171" s="14">
        <f>SUMIF(Чек_позиція!D:D,Продаж!H4171,Чек_позиція!F:F)</f>
        <v>11407.150000000001</v>
      </c>
      <c r="J4171" t="str">
        <f>VLOOKUP(D4171,Аптека!A:B,2,FALSE)</f>
        <v>Аптека №50</v>
      </c>
      <c r="K4171" t="str">
        <f t="shared" si="65"/>
        <v>є рецепт</v>
      </c>
    </row>
    <row r="4172" spans="1:11">
      <c r="A4172" s="4">
        <v>4171</v>
      </c>
      <c r="B4172" s="7">
        <v>45661</v>
      </c>
      <c r="C4172" s="5" t="s">
        <v>8</v>
      </c>
      <c r="D4172" s="6">
        <v>8</v>
      </c>
      <c r="E4172" s="20"/>
      <c r="F4172" s="6">
        <v>128</v>
      </c>
      <c r="G4172" s="6"/>
      <c r="H4172" s="6">
        <v>5171</v>
      </c>
      <c r="I4172" s="14">
        <f>SUMIF(Чек_позиція!D:D,Продаж!H4172,Чек_позиція!F:F)</f>
        <v>1505.7599999999998</v>
      </c>
      <c r="J4172" t="str">
        <f>VLOOKUP(D4172,Аптека!A:B,2,FALSE)</f>
        <v>Аптека №8</v>
      </c>
      <c r="K4172" t="str">
        <f t="shared" si="65"/>
        <v>нема рецепту</v>
      </c>
    </row>
    <row r="4173" spans="1:11">
      <c r="A4173" s="4">
        <v>4172</v>
      </c>
      <c r="B4173" s="7">
        <v>45734</v>
      </c>
      <c r="C4173" s="5" t="s">
        <v>2206</v>
      </c>
      <c r="D4173" s="6">
        <v>5</v>
      </c>
      <c r="E4173" s="20">
        <v>498</v>
      </c>
      <c r="F4173" s="6">
        <v>365</v>
      </c>
      <c r="G4173" s="6"/>
      <c r="H4173" s="6">
        <v>5172</v>
      </c>
      <c r="I4173" s="14">
        <f>SUMIF(Чек_позиція!D:D,Продаж!H4173,Чек_позиція!F:F)</f>
        <v>4514.0200000000004</v>
      </c>
      <c r="J4173" t="str">
        <f>VLOOKUP(D4173,Аптека!A:B,2,FALSE)</f>
        <v>Аптека №5</v>
      </c>
      <c r="K4173" t="str">
        <f t="shared" si="65"/>
        <v>нема рецепту</v>
      </c>
    </row>
    <row r="4174" spans="1:11">
      <c r="A4174" s="4">
        <v>4173</v>
      </c>
      <c r="B4174" s="7">
        <v>45714</v>
      </c>
      <c r="C4174" s="5" t="s">
        <v>2206</v>
      </c>
      <c r="D4174" s="6">
        <v>28</v>
      </c>
      <c r="E4174" s="20"/>
      <c r="F4174" s="6">
        <v>328</v>
      </c>
      <c r="G4174" s="6"/>
      <c r="H4174" s="6">
        <v>5173</v>
      </c>
      <c r="I4174" s="14">
        <f>SUMIF(Чек_позиція!D:D,Продаж!H4174,Чек_позиція!F:F)</f>
        <v>121.95</v>
      </c>
      <c r="J4174" t="str">
        <f>VLOOKUP(D4174,Аптека!A:B,2,FALSE)</f>
        <v>Аптека №28</v>
      </c>
      <c r="K4174" t="str">
        <f t="shared" si="65"/>
        <v>нема рецепту</v>
      </c>
    </row>
    <row r="4175" spans="1:11">
      <c r="A4175" s="4">
        <v>4174</v>
      </c>
      <c r="B4175" s="7">
        <v>45660</v>
      </c>
      <c r="C4175" s="5" t="s">
        <v>2206</v>
      </c>
      <c r="D4175" s="6">
        <v>10</v>
      </c>
      <c r="E4175" s="20">
        <v>534</v>
      </c>
      <c r="F4175" s="6">
        <v>190</v>
      </c>
      <c r="G4175" s="6">
        <v>782</v>
      </c>
      <c r="H4175" s="6">
        <v>5174</v>
      </c>
      <c r="I4175" s="14">
        <f>SUMIF(Чек_позиція!D:D,Продаж!H4175,Чек_позиція!F:F)</f>
        <v>2399.73</v>
      </c>
      <c r="J4175" t="str">
        <f>VLOOKUP(D4175,Аптека!A:B,2,FALSE)</f>
        <v>Аптека №10</v>
      </c>
      <c r="K4175" t="str">
        <f t="shared" si="65"/>
        <v>є рецепт</v>
      </c>
    </row>
    <row r="4176" spans="1:11">
      <c r="A4176" s="4">
        <v>4175</v>
      </c>
      <c r="B4176" s="7">
        <v>45831</v>
      </c>
      <c r="C4176" s="5" t="s">
        <v>2206</v>
      </c>
      <c r="D4176" s="6">
        <v>39</v>
      </c>
      <c r="E4176" s="20">
        <v>548</v>
      </c>
      <c r="F4176" s="6">
        <v>339</v>
      </c>
      <c r="G4176" s="6">
        <v>1287</v>
      </c>
      <c r="H4176" s="6">
        <v>5175</v>
      </c>
      <c r="I4176" s="14">
        <f>SUMIF(Чек_позиція!D:D,Продаж!H4176,Чек_позиція!F:F)</f>
        <v>532.29</v>
      </c>
      <c r="J4176" t="str">
        <f>VLOOKUP(D4176,Аптека!A:B,2,FALSE)</f>
        <v>Аптека №39</v>
      </c>
      <c r="K4176" t="str">
        <f t="shared" si="65"/>
        <v>є рецепт</v>
      </c>
    </row>
    <row r="4177" spans="1:11">
      <c r="A4177" s="4">
        <v>4176</v>
      </c>
      <c r="B4177" s="7">
        <v>45835</v>
      </c>
      <c r="C4177" s="5" t="s">
        <v>8</v>
      </c>
      <c r="D4177" s="6">
        <v>38</v>
      </c>
      <c r="E4177" s="20">
        <v>302</v>
      </c>
      <c r="F4177" s="6">
        <v>38</v>
      </c>
      <c r="G4177" s="6"/>
      <c r="H4177" s="6">
        <v>5176</v>
      </c>
      <c r="I4177" s="14">
        <f>SUMIF(Чек_позиція!D:D,Продаж!H4177,Чек_позиція!F:F)</f>
        <v>5613.25</v>
      </c>
      <c r="J4177" t="str">
        <f>VLOOKUP(D4177,Аптека!A:B,2,FALSE)</f>
        <v>Аптека №38</v>
      </c>
      <c r="K4177" t="str">
        <f t="shared" si="65"/>
        <v>нема рецепту</v>
      </c>
    </row>
    <row r="4178" spans="1:11">
      <c r="A4178" s="4">
        <v>4177</v>
      </c>
      <c r="B4178" s="7">
        <v>45666</v>
      </c>
      <c r="C4178" s="5" t="s">
        <v>8</v>
      </c>
      <c r="D4178" s="6">
        <v>20</v>
      </c>
      <c r="E4178" s="20">
        <v>321</v>
      </c>
      <c r="F4178" s="6">
        <v>380</v>
      </c>
      <c r="G4178" s="6"/>
      <c r="H4178" s="6">
        <v>5177</v>
      </c>
      <c r="I4178" s="14">
        <f>SUMIF(Чек_позиція!D:D,Продаж!H4178,Чек_позиція!F:F)</f>
        <v>5018.96</v>
      </c>
      <c r="J4178" t="str">
        <f>VLOOKUP(D4178,Аптека!A:B,2,FALSE)</f>
        <v>Аптека №20</v>
      </c>
      <c r="K4178" t="str">
        <f t="shared" si="65"/>
        <v>нема рецепту</v>
      </c>
    </row>
    <row r="4179" spans="1:11">
      <c r="A4179" s="4">
        <v>4178</v>
      </c>
      <c r="B4179" s="7">
        <v>45796</v>
      </c>
      <c r="C4179" s="5" t="s">
        <v>2206</v>
      </c>
      <c r="D4179" s="6">
        <v>36</v>
      </c>
      <c r="E4179" s="20">
        <v>318</v>
      </c>
      <c r="F4179" s="6">
        <v>156</v>
      </c>
      <c r="G4179" s="6"/>
      <c r="H4179" s="6">
        <v>5178</v>
      </c>
      <c r="I4179" s="14">
        <f>SUMIF(Чек_позиція!D:D,Продаж!H4179,Чек_позиція!F:F)</f>
        <v>468.34</v>
      </c>
      <c r="J4179" t="str">
        <f>VLOOKUP(D4179,Аптека!A:B,2,FALSE)</f>
        <v>Аптека №36</v>
      </c>
      <c r="K4179" t="str">
        <f t="shared" si="65"/>
        <v>нема рецепту</v>
      </c>
    </row>
    <row r="4180" spans="1:11">
      <c r="A4180" s="4">
        <v>4179</v>
      </c>
      <c r="B4180" s="7">
        <v>45837</v>
      </c>
      <c r="C4180" s="5" t="s">
        <v>2206</v>
      </c>
      <c r="D4180" s="6">
        <v>27</v>
      </c>
      <c r="E4180" s="20"/>
      <c r="F4180" s="6">
        <v>147</v>
      </c>
      <c r="G4180" s="6">
        <v>272</v>
      </c>
      <c r="H4180" s="6">
        <v>5179</v>
      </c>
      <c r="I4180" s="14">
        <f>SUMIF(Чек_позиція!D:D,Продаж!H4180,Чек_позиція!F:F)</f>
        <v>1525.26</v>
      </c>
      <c r="J4180" t="str">
        <f>VLOOKUP(D4180,Аптека!A:B,2,FALSE)</f>
        <v>Аптека №27</v>
      </c>
      <c r="K4180" t="str">
        <f t="shared" si="65"/>
        <v>є рецепт</v>
      </c>
    </row>
    <row r="4181" spans="1:11">
      <c r="A4181" s="4">
        <v>4180</v>
      </c>
      <c r="B4181" s="7">
        <v>45686</v>
      </c>
      <c r="C4181" s="5" t="s">
        <v>8</v>
      </c>
      <c r="D4181" s="6">
        <v>15</v>
      </c>
      <c r="E4181" s="20">
        <v>286</v>
      </c>
      <c r="F4181" s="6">
        <v>75</v>
      </c>
      <c r="G4181" s="6"/>
      <c r="H4181" s="6">
        <v>5180</v>
      </c>
      <c r="I4181" s="14">
        <f>SUMIF(Чек_позиція!D:D,Продаж!H4181,Чек_позиція!F:F)</f>
        <v>7991.9699999999993</v>
      </c>
      <c r="J4181" t="str">
        <f>VLOOKUP(D4181,Аптека!A:B,2,FALSE)</f>
        <v>Аптека №15</v>
      </c>
      <c r="K4181" t="str">
        <f t="shared" si="65"/>
        <v>нема рецепту</v>
      </c>
    </row>
    <row r="4182" spans="1:11">
      <c r="A4182" s="4">
        <v>4181</v>
      </c>
      <c r="B4182" s="7">
        <v>45679</v>
      </c>
      <c r="C4182" s="5" t="s">
        <v>8</v>
      </c>
      <c r="D4182" s="6">
        <v>20</v>
      </c>
      <c r="E4182" s="20">
        <v>114</v>
      </c>
      <c r="F4182" s="6">
        <v>20</v>
      </c>
      <c r="G4182" s="6"/>
      <c r="H4182" s="6">
        <v>5181</v>
      </c>
      <c r="I4182" s="14">
        <f>SUMIF(Чек_позиція!D:D,Продаж!H4182,Чек_позиція!F:F)</f>
        <v>4138.6099999999997</v>
      </c>
      <c r="J4182" t="str">
        <f>VLOOKUP(D4182,Аптека!A:B,2,FALSE)</f>
        <v>Аптека №20</v>
      </c>
      <c r="K4182" t="str">
        <f t="shared" si="65"/>
        <v>нема рецепту</v>
      </c>
    </row>
    <row r="4183" spans="1:11">
      <c r="A4183" s="4">
        <v>4182</v>
      </c>
      <c r="B4183" s="7">
        <v>45817</v>
      </c>
      <c r="C4183" s="5" t="s">
        <v>2206</v>
      </c>
      <c r="D4183" s="6">
        <v>46</v>
      </c>
      <c r="E4183" s="20">
        <v>228</v>
      </c>
      <c r="F4183" s="6">
        <v>346</v>
      </c>
      <c r="G4183" s="6">
        <v>33</v>
      </c>
      <c r="H4183" s="6">
        <v>5182</v>
      </c>
      <c r="I4183" s="14">
        <f>SUMIF(Чек_позиція!D:D,Продаж!H4183,Чек_позиція!F:F)</f>
        <v>4967.3</v>
      </c>
      <c r="J4183" t="str">
        <f>VLOOKUP(D4183,Аптека!A:B,2,FALSE)</f>
        <v>Аптека №46</v>
      </c>
      <c r="K4183" t="str">
        <f t="shared" si="65"/>
        <v>є рецепт</v>
      </c>
    </row>
    <row r="4184" spans="1:11">
      <c r="A4184" s="4">
        <v>4183</v>
      </c>
      <c r="B4184" s="7">
        <v>45813</v>
      </c>
      <c r="C4184" s="5" t="s">
        <v>8</v>
      </c>
      <c r="D4184" s="6">
        <v>10</v>
      </c>
      <c r="E4184" s="20">
        <v>490</v>
      </c>
      <c r="F4184" s="6">
        <v>70</v>
      </c>
      <c r="G4184" s="6">
        <v>471</v>
      </c>
      <c r="H4184" s="6">
        <v>5183</v>
      </c>
      <c r="I4184" s="14">
        <f>SUMIF(Чек_позиція!D:D,Продаж!H4184,Чек_позиція!F:F)</f>
        <v>1454.32</v>
      </c>
      <c r="J4184" t="str">
        <f>VLOOKUP(D4184,Аптека!A:B,2,FALSE)</f>
        <v>Аптека №10</v>
      </c>
      <c r="K4184" t="str">
        <f t="shared" si="65"/>
        <v>є рецепт</v>
      </c>
    </row>
    <row r="4185" spans="1:11">
      <c r="A4185" s="4">
        <v>4184</v>
      </c>
      <c r="B4185" s="7">
        <v>45687</v>
      </c>
      <c r="C4185" s="5" t="s">
        <v>8</v>
      </c>
      <c r="D4185" s="6">
        <v>12</v>
      </c>
      <c r="E4185" s="20">
        <v>9</v>
      </c>
      <c r="F4185" s="6">
        <v>372</v>
      </c>
      <c r="G4185" s="6"/>
      <c r="H4185" s="6">
        <v>5184</v>
      </c>
      <c r="I4185" s="14">
        <f>SUMIF(Чек_позиція!D:D,Продаж!H4185,Чек_позиція!F:F)</f>
        <v>224.48</v>
      </c>
      <c r="J4185" t="str">
        <f>VLOOKUP(D4185,Аптека!A:B,2,FALSE)</f>
        <v>Аптека №12</v>
      </c>
      <c r="K4185" t="str">
        <f t="shared" si="65"/>
        <v>нема рецепту</v>
      </c>
    </row>
    <row r="4186" spans="1:11">
      <c r="A4186" s="4">
        <v>4185</v>
      </c>
      <c r="B4186" s="7">
        <v>45698</v>
      </c>
      <c r="C4186" s="5" t="s">
        <v>8</v>
      </c>
      <c r="D4186" s="6">
        <v>31</v>
      </c>
      <c r="E4186" s="20">
        <v>349</v>
      </c>
      <c r="F4186" s="6">
        <v>151</v>
      </c>
      <c r="G4186" s="6"/>
      <c r="H4186" s="6">
        <v>5185</v>
      </c>
      <c r="I4186" s="14">
        <f>SUMIF(Чек_позиція!D:D,Продаж!H4186,Чек_позиція!F:F)</f>
        <v>3504.3599999999997</v>
      </c>
      <c r="J4186" t="str">
        <f>VLOOKUP(D4186,Аптека!A:B,2,FALSE)</f>
        <v>Аптека №31</v>
      </c>
      <c r="K4186" t="str">
        <f t="shared" si="65"/>
        <v>нема рецепту</v>
      </c>
    </row>
    <row r="4187" spans="1:11">
      <c r="A4187" s="4">
        <v>4186</v>
      </c>
      <c r="B4187" s="7">
        <v>45821</v>
      </c>
      <c r="C4187" s="5" t="s">
        <v>2206</v>
      </c>
      <c r="D4187" s="6">
        <v>37</v>
      </c>
      <c r="E4187" s="20">
        <v>141</v>
      </c>
      <c r="F4187" s="6">
        <v>97</v>
      </c>
      <c r="G4187" s="6"/>
      <c r="H4187" s="6">
        <v>5186</v>
      </c>
      <c r="I4187" s="14">
        <f>SUMIF(Чек_позиція!D:D,Продаж!H4187,Чек_позиція!F:F)</f>
        <v>1188.27</v>
      </c>
      <c r="J4187" t="str">
        <f>VLOOKUP(D4187,Аптека!A:B,2,FALSE)</f>
        <v>Аптека №37</v>
      </c>
      <c r="K4187" t="str">
        <f t="shared" si="65"/>
        <v>нема рецепту</v>
      </c>
    </row>
    <row r="4188" spans="1:11">
      <c r="A4188" s="4">
        <v>4187</v>
      </c>
      <c r="B4188" s="7">
        <v>45822</v>
      </c>
      <c r="C4188" s="5" t="s">
        <v>8</v>
      </c>
      <c r="D4188" s="6">
        <v>15</v>
      </c>
      <c r="E4188" s="20">
        <v>330</v>
      </c>
      <c r="F4188" s="6">
        <v>255</v>
      </c>
      <c r="G4188" s="6"/>
      <c r="H4188" s="6">
        <v>5187</v>
      </c>
      <c r="I4188" s="14">
        <f>SUMIF(Чек_позиція!D:D,Продаж!H4188,Чек_позиція!F:F)</f>
        <v>1274.97</v>
      </c>
      <c r="J4188" t="str">
        <f>VLOOKUP(D4188,Аптека!A:B,2,FALSE)</f>
        <v>Аптека №15</v>
      </c>
      <c r="K4188" t="str">
        <f t="shared" si="65"/>
        <v>нема рецепту</v>
      </c>
    </row>
    <row r="4189" spans="1:11">
      <c r="A4189" s="4">
        <v>4188</v>
      </c>
      <c r="B4189" s="7">
        <v>45810</v>
      </c>
      <c r="C4189" s="5" t="s">
        <v>2206</v>
      </c>
      <c r="D4189" s="6">
        <v>30</v>
      </c>
      <c r="E4189" s="20"/>
      <c r="F4189" s="6">
        <v>150</v>
      </c>
      <c r="G4189" s="6">
        <v>321</v>
      </c>
      <c r="H4189" s="6">
        <v>5188</v>
      </c>
      <c r="I4189" s="14">
        <f>SUMIF(Чек_позиція!D:D,Продаж!H4189,Чек_позиція!F:F)</f>
        <v>3022.18</v>
      </c>
      <c r="J4189" t="str">
        <f>VLOOKUP(D4189,Аптека!A:B,2,FALSE)</f>
        <v>Аптека №30</v>
      </c>
      <c r="K4189" t="str">
        <f t="shared" si="65"/>
        <v>є рецепт</v>
      </c>
    </row>
    <row r="4190" spans="1:11">
      <c r="A4190" s="4">
        <v>4189</v>
      </c>
      <c r="B4190" s="7">
        <v>45766</v>
      </c>
      <c r="C4190" s="5" t="s">
        <v>2206</v>
      </c>
      <c r="D4190" s="6">
        <v>36</v>
      </c>
      <c r="E4190" s="20">
        <v>275</v>
      </c>
      <c r="F4190" s="6">
        <v>276</v>
      </c>
      <c r="G4190" s="6"/>
      <c r="H4190" s="6">
        <v>5189</v>
      </c>
      <c r="I4190" s="14">
        <f>SUMIF(Чек_позиція!D:D,Продаж!H4190,Чек_позиція!F:F)</f>
        <v>1628.8</v>
      </c>
      <c r="J4190" t="str">
        <f>VLOOKUP(D4190,Аптека!A:B,2,FALSE)</f>
        <v>Аптека №36</v>
      </c>
      <c r="K4190" t="str">
        <f t="shared" si="65"/>
        <v>нема рецепту</v>
      </c>
    </row>
    <row r="4191" spans="1:11">
      <c r="A4191" s="4">
        <v>4190</v>
      </c>
      <c r="B4191" s="7">
        <v>45693</v>
      </c>
      <c r="C4191" s="5" t="s">
        <v>2206</v>
      </c>
      <c r="D4191" s="6">
        <v>10</v>
      </c>
      <c r="E4191" s="20"/>
      <c r="F4191" s="6">
        <v>10</v>
      </c>
      <c r="G4191" s="6"/>
      <c r="H4191" s="6">
        <v>5190</v>
      </c>
      <c r="I4191" s="14">
        <f>SUMIF(Чек_позиція!D:D,Продаж!H4191,Чек_позиція!F:F)</f>
        <v>4340.74</v>
      </c>
      <c r="J4191" t="str">
        <f>VLOOKUP(D4191,Аптека!A:B,2,FALSE)</f>
        <v>Аптека №10</v>
      </c>
      <c r="K4191" t="str">
        <f t="shared" si="65"/>
        <v>нема рецепту</v>
      </c>
    </row>
    <row r="4192" spans="1:11">
      <c r="A4192" s="4">
        <v>4191</v>
      </c>
      <c r="B4192" s="7">
        <v>45776</v>
      </c>
      <c r="C4192" s="5" t="s">
        <v>2206</v>
      </c>
      <c r="D4192" s="6">
        <v>49</v>
      </c>
      <c r="E4192" s="20"/>
      <c r="F4192" s="6">
        <v>109</v>
      </c>
      <c r="G4192" s="6">
        <v>829</v>
      </c>
      <c r="H4192" s="6">
        <v>5191</v>
      </c>
      <c r="I4192" s="14">
        <f>SUMIF(Чек_позиція!D:D,Продаж!H4192,Чек_позиція!F:F)</f>
        <v>5940.62</v>
      </c>
      <c r="J4192" t="str">
        <f>VLOOKUP(D4192,Аптека!A:B,2,FALSE)</f>
        <v>Аптека №49</v>
      </c>
      <c r="K4192" t="str">
        <f t="shared" si="65"/>
        <v>є рецепт</v>
      </c>
    </row>
    <row r="4193" spans="1:11">
      <c r="A4193" s="4">
        <v>4192</v>
      </c>
      <c r="B4193" s="7">
        <v>45812</v>
      </c>
      <c r="C4193" s="5" t="s">
        <v>2206</v>
      </c>
      <c r="D4193" s="6">
        <v>23</v>
      </c>
      <c r="E4193" s="20">
        <v>432</v>
      </c>
      <c r="F4193" s="6">
        <v>383</v>
      </c>
      <c r="G4193" s="6"/>
      <c r="H4193" s="6">
        <v>5192</v>
      </c>
      <c r="I4193" s="14">
        <f>SUMIF(Чек_позиція!D:D,Продаж!H4193,Чек_позиція!F:F)</f>
        <v>2737.43</v>
      </c>
      <c r="J4193" t="str">
        <f>VLOOKUP(D4193,Аптека!A:B,2,FALSE)</f>
        <v>Аптека №23</v>
      </c>
      <c r="K4193" t="str">
        <f t="shared" si="65"/>
        <v>нема рецепту</v>
      </c>
    </row>
    <row r="4194" spans="1:11">
      <c r="A4194" s="4">
        <v>4193</v>
      </c>
      <c r="B4194" s="7">
        <v>45693</v>
      </c>
      <c r="C4194" s="5" t="s">
        <v>2206</v>
      </c>
      <c r="D4194" s="6">
        <v>24</v>
      </c>
      <c r="E4194" s="20">
        <v>2</v>
      </c>
      <c r="F4194" s="6">
        <v>144</v>
      </c>
      <c r="G4194" s="6"/>
      <c r="H4194" s="6">
        <v>5193</v>
      </c>
      <c r="I4194" s="14">
        <f>SUMIF(Чек_позиція!D:D,Продаж!H4194,Чек_позиція!F:F)</f>
        <v>113.43</v>
      </c>
      <c r="J4194" t="str">
        <f>VLOOKUP(D4194,Аптека!A:B,2,FALSE)</f>
        <v>Аптека №24</v>
      </c>
      <c r="K4194" t="str">
        <f t="shared" si="65"/>
        <v>нема рецепту</v>
      </c>
    </row>
    <row r="4195" spans="1:11">
      <c r="A4195" s="4">
        <v>4194</v>
      </c>
      <c r="B4195" s="7">
        <v>45813</v>
      </c>
      <c r="C4195" s="5" t="s">
        <v>2206</v>
      </c>
      <c r="D4195" s="6">
        <v>29</v>
      </c>
      <c r="E4195" s="20"/>
      <c r="F4195" s="6">
        <v>149</v>
      </c>
      <c r="G4195" s="6">
        <v>933</v>
      </c>
      <c r="H4195" s="6">
        <v>5194</v>
      </c>
      <c r="I4195" s="14">
        <f>SUMIF(Чек_позиція!D:D,Продаж!H4195,Чек_позиція!F:F)</f>
        <v>10475.349999999999</v>
      </c>
      <c r="J4195" t="str">
        <f>VLOOKUP(D4195,Аптека!A:B,2,FALSE)</f>
        <v>Аптека №29</v>
      </c>
      <c r="K4195" t="str">
        <f t="shared" si="65"/>
        <v>є рецепт</v>
      </c>
    </row>
    <row r="4196" spans="1:11">
      <c r="A4196" s="4">
        <v>4195</v>
      </c>
      <c r="B4196" s="7">
        <v>45825</v>
      </c>
      <c r="C4196" s="5" t="s">
        <v>8</v>
      </c>
      <c r="D4196" s="6">
        <v>6</v>
      </c>
      <c r="E4196" s="20">
        <v>204</v>
      </c>
      <c r="F4196" s="6">
        <v>66</v>
      </c>
      <c r="G4196" s="6">
        <v>299</v>
      </c>
      <c r="H4196" s="6">
        <v>5195</v>
      </c>
      <c r="I4196" s="14">
        <f>SUMIF(Чек_позиція!D:D,Продаж!H4196,Чек_позиція!F:F)</f>
        <v>5785.51</v>
      </c>
      <c r="J4196" t="str">
        <f>VLOOKUP(D4196,Аптека!A:B,2,FALSE)</f>
        <v>Аптека №6</v>
      </c>
      <c r="K4196" t="str">
        <f t="shared" si="65"/>
        <v>є рецепт</v>
      </c>
    </row>
    <row r="4197" spans="1:11">
      <c r="A4197" s="4">
        <v>4196</v>
      </c>
      <c r="B4197" s="7">
        <v>45832</v>
      </c>
      <c r="C4197" s="5" t="s">
        <v>8</v>
      </c>
      <c r="D4197" s="6">
        <v>53</v>
      </c>
      <c r="E4197" s="20"/>
      <c r="F4197" s="6">
        <v>113</v>
      </c>
      <c r="G4197" s="6"/>
      <c r="H4197" s="6">
        <v>5196</v>
      </c>
      <c r="I4197" s="14">
        <f>SUMIF(Чек_позиція!D:D,Продаж!H4197,Чек_позиція!F:F)</f>
        <v>6279.02</v>
      </c>
      <c r="J4197" t="str">
        <f>VLOOKUP(D4197,Аптека!A:B,2,FALSE)</f>
        <v>Аптека №53</v>
      </c>
      <c r="K4197" t="str">
        <f t="shared" si="65"/>
        <v>нема рецепту</v>
      </c>
    </row>
    <row r="4198" spans="1:11">
      <c r="A4198" s="4">
        <v>4197</v>
      </c>
      <c r="B4198" s="7">
        <v>45828</v>
      </c>
      <c r="C4198" s="5" t="s">
        <v>2206</v>
      </c>
      <c r="D4198" s="6">
        <v>40</v>
      </c>
      <c r="E4198" s="20"/>
      <c r="F4198" s="6">
        <v>100</v>
      </c>
      <c r="G4198" s="6"/>
      <c r="H4198" s="6">
        <v>5197</v>
      </c>
      <c r="I4198" s="14">
        <f>SUMIF(Чек_позиція!D:D,Продаж!H4198,Чек_позиція!F:F)</f>
        <v>2704.1100000000006</v>
      </c>
      <c r="J4198" t="str">
        <f>VLOOKUP(D4198,Аптека!A:B,2,FALSE)</f>
        <v>Аптека №40</v>
      </c>
      <c r="K4198" t="str">
        <f t="shared" si="65"/>
        <v>нема рецепту</v>
      </c>
    </row>
    <row r="4199" spans="1:11">
      <c r="A4199" s="4">
        <v>4198</v>
      </c>
      <c r="B4199" s="7">
        <v>45802</v>
      </c>
      <c r="C4199" s="5" t="s">
        <v>2206</v>
      </c>
      <c r="D4199" s="6">
        <v>7</v>
      </c>
      <c r="E4199" s="20">
        <v>562</v>
      </c>
      <c r="F4199" s="6">
        <v>187</v>
      </c>
      <c r="G4199" s="6"/>
      <c r="H4199" s="6">
        <v>5198</v>
      </c>
      <c r="I4199" s="14">
        <f>SUMIF(Чек_позиція!D:D,Продаж!H4199,Чек_позиція!F:F)</f>
        <v>5901.21</v>
      </c>
      <c r="J4199" t="str">
        <f>VLOOKUP(D4199,Аптека!A:B,2,FALSE)</f>
        <v>Аптека №7</v>
      </c>
      <c r="K4199" t="str">
        <f t="shared" si="65"/>
        <v>нема рецепту</v>
      </c>
    </row>
    <row r="4200" spans="1:11">
      <c r="A4200" s="4">
        <v>4199</v>
      </c>
      <c r="B4200" s="7">
        <v>45788</v>
      </c>
      <c r="C4200" s="5" t="s">
        <v>2206</v>
      </c>
      <c r="D4200" s="6">
        <v>43</v>
      </c>
      <c r="E4200" s="20">
        <v>325</v>
      </c>
      <c r="F4200" s="6">
        <v>103</v>
      </c>
      <c r="G4200" s="6"/>
      <c r="H4200" s="6">
        <v>5199</v>
      </c>
      <c r="I4200" s="14">
        <f>SUMIF(Чек_позиція!D:D,Продаж!H4200,Чек_позиція!F:F)</f>
        <v>8268.17</v>
      </c>
      <c r="J4200" t="str">
        <f>VLOOKUP(D4200,Аптека!A:B,2,FALSE)</f>
        <v>Аптека №43</v>
      </c>
      <c r="K4200" t="str">
        <f t="shared" si="65"/>
        <v>нема рецепту</v>
      </c>
    </row>
    <row r="4201" spans="1:11">
      <c r="A4201" s="4">
        <v>4200</v>
      </c>
      <c r="B4201" s="7">
        <v>45715</v>
      </c>
      <c r="C4201" s="5" t="s">
        <v>2206</v>
      </c>
      <c r="D4201" s="6">
        <v>52</v>
      </c>
      <c r="E4201" s="20"/>
      <c r="F4201" s="6">
        <v>172</v>
      </c>
      <c r="G4201" s="6"/>
      <c r="H4201" s="6">
        <v>5200</v>
      </c>
      <c r="I4201" s="14">
        <f>SUMIF(Чек_позиція!D:D,Продаж!H4201,Чек_позиція!F:F)</f>
        <v>4006.06</v>
      </c>
      <c r="J4201" t="str">
        <f>VLOOKUP(D4201,Аптека!A:B,2,FALSE)</f>
        <v>Аптека №52</v>
      </c>
      <c r="K4201" t="str">
        <f t="shared" si="65"/>
        <v>нема рецепту</v>
      </c>
    </row>
    <row r="4202" spans="1:11">
      <c r="A4202" s="4">
        <v>4201</v>
      </c>
      <c r="B4202" s="7">
        <v>45825</v>
      </c>
      <c r="C4202" s="5" t="s">
        <v>8</v>
      </c>
      <c r="D4202" s="6">
        <v>32</v>
      </c>
      <c r="E4202" s="20">
        <v>428</v>
      </c>
      <c r="F4202" s="6">
        <v>152</v>
      </c>
      <c r="G4202" s="6"/>
      <c r="H4202" s="6">
        <v>5201</v>
      </c>
      <c r="I4202" s="14">
        <f>SUMIF(Чек_позиція!D:D,Продаж!H4202,Чек_позиція!F:F)</f>
        <v>5731.48</v>
      </c>
      <c r="J4202" t="str">
        <f>VLOOKUP(D4202,Аптека!A:B,2,FALSE)</f>
        <v>Аптека №32</v>
      </c>
      <c r="K4202" t="str">
        <f t="shared" si="65"/>
        <v>нема рецепту</v>
      </c>
    </row>
    <row r="4203" spans="1:11">
      <c r="A4203" s="4">
        <v>4202</v>
      </c>
      <c r="B4203" s="7">
        <v>45825</v>
      </c>
      <c r="C4203" s="5" t="s">
        <v>2206</v>
      </c>
      <c r="D4203" s="6">
        <v>9</v>
      </c>
      <c r="E4203" s="20">
        <v>300</v>
      </c>
      <c r="F4203" s="6">
        <v>9</v>
      </c>
      <c r="G4203" s="6"/>
      <c r="H4203" s="6">
        <v>5202</v>
      </c>
      <c r="I4203" s="14">
        <f>SUMIF(Чек_позиція!D:D,Продаж!H4203,Чек_позиція!F:F)</f>
        <v>1625.22</v>
      </c>
      <c r="J4203" t="str">
        <f>VLOOKUP(D4203,Аптека!A:B,2,FALSE)</f>
        <v>Аптека №9</v>
      </c>
      <c r="K4203" t="str">
        <f t="shared" si="65"/>
        <v>нема рецепту</v>
      </c>
    </row>
    <row r="4204" spans="1:11">
      <c r="A4204" s="4">
        <v>4203</v>
      </c>
      <c r="B4204" s="7">
        <v>45815</v>
      </c>
      <c r="C4204" s="5" t="s">
        <v>2206</v>
      </c>
      <c r="D4204" s="6">
        <v>43</v>
      </c>
      <c r="E4204" s="20"/>
      <c r="F4204" s="6">
        <v>223</v>
      </c>
      <c r="G4204" s="6"/>
      <c r="H4204" s="6">
        <v>5203</v>
      </c>
      <c r="I4204" s="14">
        <f>SUMIF(Чек_позиція!D:D,Продаж!H4204,Чек_позиція!F:F)</f>
        <v>3500.25</v>
      </c>
      <c r="J4204" t="str">
        <f>VLOOKUP(D4204,Аптека!A:B,2,FALSE)</f>
        <v>Аптека №43</v>
      </c>
      <c r="K4204" t="str">
        <f t="shared" si="65"/>
        <v>нема рецепту</v>
      </c>
    </row>
    <row r="4205" spans="1:11">
      <c r="A4205" s="4">
        <v>4204</v>
      </c>
      <c r="B4205" s="7">
        <v>45748</v>
      </c>
      <c r="C4205" s="5" t="s">
        <v>2206</v>
      </c>
      <c r="D4205" s="6">
        <v>22</v>
      </c>
      <c r="E4205" s="20">
        <v>287</v>
      </c>
      <c r="F4205" s="6">
        <v>322</v>
      </c>
      <c r="G4205" s="6"/>
      <c r="H4205" s="6">
        <v>5204</v>
      </c>
      <c r="I4205" s="14">
        <f>SUMIF(Чек_позиція!D:D,Продаж!H4205,Чек_позиція!F:F)</f>
        <v>1860.3000000000002</v>
      </c>
      <c r="J4205" t="str">
        <f>VLOOKUP(D4205,Аптека!A:B,2,FALSE)</f>
        <v>Аптека №22</v>
      </c>
      <c r="K4205" t="str">
        <f t="shared" si="65"/>
        <v>нема рецепту</v>
      </c>
    </row>
    <row r="4206" spans="1:11">
      <c r="A4206" s="4">
        <v>4205</v>
      </c>
      <c r="B4206" s="7">
        <v>45708</v>
      </c>
      <c r="C4206" s="5" t="s">
        <v>8</v>
      </c>
      <c r="D4206" s="6">
        <v>6</v>
      </c>
      <c r="E4206" s="20">
        <v>335</v>
      </c>
      <c r="F4206" s="6">
        <v>246</v>
      </c>
      <c r="G4206" s="6"/>
      <c r="H4206" s="6">
        <v>5205</v>
      </c>
      <c r="I4206" s="14">
        <f>SUMIF(Чек_позиція!D:D,Продаж!H4206,Чек_позиція!F:F)</f>
        <v>5258.5400000000009</v>
      </c>
      <c r="J4206" t="str">
        <f>VLOOKUP(D4206,Аптека!A:B,2,FALSE)</f>
        <v>Аптека №6</v>
      </c>
      <c r="K4206" t="str">
        <f t="shared" si="65"/>
        <v>нема рецепту</v>
      </c>
    </row>
    <row r="4207" spans="1:11">
      <c r="A4207" s="4">
        <v>4206</v>
      </c>
      <c r="B4207" s="7">
        <v>45817</v>
      </c>
      <c r="C4207" s="5" t="s">
        <v>8</v>
      </c>
      <c r="D4207" s="6">
        <v>35</v>
      </c>
      <c r="E4207" s="20">
        <v>445</v>
      </c>
      <c r="F4207" s="6">
        <v>95</v>
      </c>
      <c r="G4207" s="6"/>
      <c r="H4207" s="6">
        <v>5206</v>
      </c>
      <c r="I4207" s="14">
        <f>SUMIF(Чек_позиція!D:D,Продаж!H4207,Чек_позиція!F:F)</f>
        <v>1417.1399999999999</v>
      </c>
      <c r="J4207" t="str">
        <f>VLOOKUP(D4207,Аптека!A:B,2,FALSE)</f>
        <v>Аптека №35</v>
      </c>
      <c r="K4207" t="str">
        <f t="shared" si="65"/>
        <v>нема рецепту</v>
      </c>
    </row>
    <row r="4208" spans="1:11">
      <c r="A4208" s="4">
        <v>4207</v>
      </c>
      <c r="B4208" s="7">
        <v>45696</v>
      </c>
      <c r="C4208" s="5" t="s">
        <v>8</v>
      </c>
      <c r="D4208" s="6">
        <v>41</v>
      </c>
      <c r="E4208" s="20">
        <v>91</v>
      </c>
      <c r="F4208" s="6">
        <v>41</v>
      </c>
      <c r="G4208" s="6">
        <v>940</v>
      </c>
      <c r="H4208" s="6">
        <v>5207</v>
      </c>
      <c r="I4208" s="14">
        <f>SUMIF(Чек_позиція!D:D,Продаж!H4208,Чек_позиція!F:F)</f>
        <v>852.42000000000007</v>
      </c>
      <c r="J4208" t="str">
        <f>VLOOKUP(D4208,Аптека!A:B,2,FALSE)</f>
        <v>Аптека №41</v>
      </c>
      <c r="K4208" t="str">
        <f t="shared" si="65"/>
        <v>є рецепт</v>
      </c>
    </row>
    <row r="4209" spans="1:11">
      <c r="A4209" s="4">
        <v>4208</v>
      </c>
      <c r="B4209" s="7">
        <v>45756</v>
      </c>
      <c r="C4209" s="5" t="s">
        <v>2206</v>
      </c>
      <c r="D4209" s="6">
        <v>40</v>
      </c>
      <c r="E4209" s="20">
        <v>377</v>
      </c>
      <c r="F4209" s="6">
        <v>40</v>
      </c>
      <c r="G4209" s="6"/>
      <c r="H4209" s="6">
        <v>5208</v>
      </c>
      <c r="I4209" s="14">
        <f>SUMIF(Чек_позиція!D:D,Продаж!H4209,Чек_позиція!F:F)</f>
        <v>3963.96</v>
      </c>
      <c r="J4209" t="str">
        <f>VLOOKUP(D4209,Аптека!A:B,2,FALSE)</f>
        <v>Аптека №40</v>
      </c>
      <c r="K4209" t="str">
        <f t="shared" si="65"/>
        <v>нема рецепту</v>
      </c>
    </row>
    <row r="4210" spans="1:11">
      <c r="A4210" s="4">
        <v>4209</v>
      </c>
      <c r="B4210" s="7">
        <v>45826</v>
      </c>
      <c r="C4210" s="5" t="s">
        <v>2206</v>
      </c>
      <c r="D4210" s="6">
        <v>54</v>
      </c>
      <c r="E4210" s="20">
        <v>413</v>
      </c>
      <c r="F4210" s="6">
        <v>354</v>
      </c>
      <c r="G4210" s="6"/>
      <c r="H4210" s="6">
        <v>5209</v>
      </c>
      <c r="I4210" s="14">
        <f>SUMIF(Чек_позиція!D:D,Продаж!H4210,Чек_позиція!F:F)</f>
        <v>712.4</v>
      </c>
      <c r="J4210" t="str">
        <f>VLOOKUP(D4210,Аптека!A:B,2,FALSE)</f>
        <v>Аптека №54</v>
      </c>
      <c r="K4210" t="str">
        <f t="shared" si="65"/>
        <v>нема рецепту</v>
      </c>
    </row>
    <row r="4211" spans="1:11">
      <c r="A4211" s="4">
        <v>4210</v>
      </c>
      <c r="B4211" s="7">
        <v>45689</v>
      </c>
      <c r="C4211" s="5" t="s">
        <v>2206</v>
      </c>
      <c r="D4211" s="6">
        <v>8</v>
      </c>
      <c r="E4211" s="20">
        <v>245</v>
      </c>
      <c r="F4211" s="6">
        <v>368</v>
      </c>
      <c r="G4211" s="6"/>
      <c r="H4211" s="6">
        <v>5210</v>
      </c>
      <c r="I4211" s="14">
        <f>SUMIF(Чек_позиція!D:D,Продаж!H4211,Чек_позиція!F:F)</f>
        <v>3252.8199999999997</v>
      </c>
      <c r="J4211" t="str">
        <f>VLOOKUP(D4211,Аптека!A:B,2,FALSE)</f>
        <v>Аптека №8</v>
      </c>
      <c r="K4211" t="str">
        <f t="shared" si="65"/>
        <v>нема рецепту</v>
      </c>
    </row>
    <row r="4212" spans="1:11">
      <c r="A4212" s="4">
        <v>4211</v>
      </c>
      <c r="B4212" s="7">
        <v>45688</v>
      </c>
      <c r="C4212" s="5" t="s">
        <v>2206</v>
      </c>
      <c r="D4212" s="6">
        <v>48</v>
      </c>
      <c r="E4212" s="20"/>
      <c r="F4212" s="6">
        <v>168</v>
      </c>
      <c r="G4212" s="6">
        <v>1005</v>
      </c>
      <c r="H4212" s="6">
        <v>5211</v>
      </c>
      <c r="I4212" s="14">
        <f>SUMIF(Чек_позиція!D:D,Продаж!H4212,Чек_позиція!F:F)</f>
        <v>5649.2999999999993</v>
      </c>
      <c r="J4212" t="str">
        <f>VLOOKUP(D4212,Аптека!A:B,2,FALSE)</f>
        <v>Аптека №48</v>
      </c>
      <c r="K4212" t="str">
        <f t="shared" si="65"/>
        <v>є рецепт</v>
      </c>
    </row>
    <row r="4213" spans="1:11">
      <c r="A4213" s="4">
        <v>4212</v>
      </c>
      <c r="B4213" s="7">
        <v>45712</v>
      </c>
      <c r="C4213" s="5" t="s">
        <v>2206</v>
      </c>
      <c r="D4213" s="6">
        <v>4</v>
      </c>
      <c r="E4213" s="20">
        <v>248</v>
      </c>
      <c r="F4213" s="6">
        <v>184</v>
      </c>
      <c r="G4213" s="6">
        <v>1028</v>
      </c>
      <c r="H4213" s="6">
        <v>5212</v>
      </c>
      <c r="I4213" s="14">
        <f>SUMIF(Чек_позиція!D:D,Продаж!H4213,Чек_позиція!F:F)</f>
        <v>2412.7200000000003</v>
      </c>
      <c r="J4213" t="str">
        <f>VLOOKUP(D4213,Аптека!A:B,2,FALSE)</f>
        <v>Аптека №4</v>
      </c>
      <c r="K4213" t="str">
        <f t="shared" si="65"/>
        <v>є рецепт</v>
      </c>
    </row>
    <row r="4214" spans="1:11">
      <c r="A4214" s="4">
        <v>4213</v>
      </c>
      <c r="B4214" s="7">
        <v>45770</v>
      </c>
      <c r="C4214" s="5" t="s">
        <v>8</v>
      </c>
      <c r="D4214" s="6">
        <v>60</v>
      </c>
      <c r="E4214" s="20">
        <v>323</v>
      </c>
      <c r="F4214" s="6">
        <v>60</v>
      </c>
      <c r="G4214" s="6"/>
      <c r="H4214" s="6">
        <v>5213</v>
      </c>
      <c r="I4214" s="14">
        <f>SUMIF(Чек_позиція!D:D,Продаж!H4214,Чек_позиція!F:F)</f>
        <v>4348.6400000000003</v>
      </c>
      <c r="J4214" t="str">
        <f>VLOOKUP(D4214,Аптека!A:B,2,FALSE)</f>
        <v>Аптека №60</v>
      </c>
      <c r="K4214" t="str">
        <f t="shared" si="65"/>
        <v>нема рецепту</v>
      </c>
    </row>
    <row r="4215" spans="1:11">
      <c r="A4215" s="4">
        <v>4214</v>
      </c>
      <c r="B4215" s="7">
        <v>45816</v>
      </c>
      <c r="C4215" s="5" t="s">
        <v>8</v>
      </c>
      <c r="D4215" s="6">
        <v>20</v>
      </c>
      <c r="E4215" s="20">
        <v>122</v>
      </c>
      <c r="F4215" s="6">
        <v>200</v>
      </c>
      <c r="G4215" s="6"/>
      <c r="H4215" s="6">
        <v>5214</v>
      </c>
      <c r="I4215" s="14">
        <f>SUMIF(Чек_позиція!D:D,Продаж!H4215,Чек_позиція!F:F)</f>
        <v>6927.25</v>
      </c>
      <c r="J4215" t="str">
        <f>VLOOKUP(D4215,Аптека!A:B,2,FALSE)</f>
        <v>Аптека №20</v>
      </c>
      <c r="K4215" t="str">
        <f t="shared" si="65"/>
        <v>нема рецепту</v>
      </c>
    </row>
    <row r="4216" spans="1:11">
      <c r="A4216" s="4">
        <v>4215</v>
      </c>
      <c r="B4216" s="7">
        <v>45742</v>
      </c>
      <c r="C4216" s="5" t="s">
        <v>2206</v>
      </c>
      <c r="D4216" s="6">
        <v>41</v>
      </c>
      <c r="E4216" s="20">
        <v>536</v>
      </c>
      <c r="F4216" s="6">
        <v>221</v>
      </c>
      <c r="G4216" s="6"/>
      <c r="H4216" s="6">
        <v>5215</v>
      </c>
      <c r="I4216" s="14">
        <f>SUMIF(Чек_позиція!D:D,Продаж!H4216,Чек_позиція!F:F)</f>
        <v>6751.74</v>
      </c>
      <c r="J4216" t="str">
        <f>VLOOKUP(D4216,Аптека!A:B,2,FALSE)</f>
        <v>Аптека №41</v>
      </c>
      <c r="K4216" t="str">
        <f t="shared" si="65"/>
        <v>нема рецепту</v>
      </c>
    </row>
    <row r="4217" spans="1:11">
      <c r="A4217" s="4">
        <v>4216</v>
      </c>
      <c r="B4217" s="7">
        <v>45665</v>
      </c>
      <c r="C4217" s="5" t="s">
        <v>2206</v>
      </c>
      <c r="D4217" s="6">
        <v>30</v>
      </c>
      <c r="E4217" s="20">
        <v>474</v>
      </c>
      <c r="F4217" s="6">
        <v>90</v>
      </c>
      <c r="G4217" s="6"/>
      <c r="H4217" s="6">
        <v>5216</v>
      </c>
      <c r="I4217" s="14">
        <f>SUMIF(Чек_позиція!D:D,Продаж!H4217,Чек_позиція!F:F)</f>
        <v>2135.92</v>
      </c>
      <c r="J4217" t="str">
        <f>VLOOKUP(D4217,Аптека!A:B,2,FALSE)</f>
        <v>Аптека №30</v>
      </c>
      <c r="K4217" t="str">
        <f t="shared" si="65"/>
        <v>нема рецепту</v>
      </c>
    </row>
    <row r="4218" spans="1:11">
      <c r="A4218" s="4">
        <v>4217</v>
      </c>
      <c r="B4218" s="7">
        <v>45714</v>
      </c>
      <c r="C4218" s="5" t="s">
        <v>2206</v>
      </c>
      <c r="D4218" s="6">
        <v>30</v>
      </c>
      <c r="E4218" s="20">
        <v>198</v>
      </c>
      <c r="F4218" s="6">
        <v>150</v>
      </c>
      <c r="G4218" s="6">
        <v>187</v>
      </c>
      <c r="H4218" s="6">
        <v>5217</v>
      </c>
      <c r="I4218" s="14">
        <f>SUMIF(Чек_позиція!D:D,Продаж!H4218,Чек_позиція!F:F)</f>
        <v>3793.55</v>
      </c>
      <c r="J4218" t="str">
        <f>VLOOKUP(D4218,Аптека!A:B,2,FALSE)</f>
        <v>Аптека №30</v>
      </c>
      <c r="K4218" t="str">
        <f t="shared" si="65"/>
        <v>є рецепт</v>
      </c>
    </row>
    <row r="4219" spans="1:11">
      <c r="A4219" s="4">
        <v>4218</v>
      </c>
      <c r="B4219" s="7">
        <v>45836</v>
      </c>
      <c r="C4219" s="5" t="s">
        <v>2206</v>
      </c>
      <c r="D4219" s="6">
        <v>54</v>
      </c>
      <c r="E4219" s="20">
        <v>2</v>
      </c>
      <c r="F4219" s="6">
        <v>354</v>
      </c>
      <c r="G4219" s="6"/>
      <c r="H4219" s="6">
        <v>5218</v>
      </c>
      <c r="I4219" s="14">
        <f>SUMIF(Чек_позиція!D:D,Продаж!H4219,Чек_позиція!F:F)</f>
        <v>392.62</v>
      </c>
      <c r="J4219" t="str">
        <f>VLOOKUP(D4219,Аптека!A:B,2,FALSE)</f>
        <v>Аптека №54</v>
      </c>
      <c r="K4219" t="str">
        <f t="shared" si="65"/>
        <v>нема рецепту</v>
      </c>
    </row>
    <row r="4220" spans="1:11">
      <c r="A4220" s="4">
        <v>4219</v>
      </c>
      <c r="B4220" s="7">
        <v>45801</v>
      </c>
      <c r="C4220" s="5" t="s">
        <v>8</v>
      </c>
      <c r="D4220" s="6">
        <v>5</v>
      </c>
      <c r="E4220" s="20">
        <v>255</v>
      </c>
      <c r="F4220" s="6">
        <v>245</v>
      </c>
      <c r="G4220" s="6"/>
      <c r="H4220" s="6">
        <v>5219</v>
      </c>
      <c r="I4220" s="14">
        <f>SUMIF(Чек_позиція!D:D,Продаж!H4220,Чек_позиція!F:F)</f>
        <v>6341.619999999999</v>
      </c>
      <c r="J4220" t="str">
        <f>VLOOKUP(D4220,Аптека!A:B,2,FALSE)</f>
        <v>Аптека №5</v>
      </c>
      <c r="K4220" t="str">
        <f t="shared" si="65"/>
        <v>нема рецепту</v>
      </c>
    </row>
    <row r="4221" spans="1:11">
      <c r="A4221" s="4">
        <v>4220</v>
      </c>
      <c r="B4221" s="7">
        <v>45666</v>
      </c>
      <c r="C4221" s="5" t="s">
        <v>2206</v>
      </c>
      <c r="D4221" s="6">
        <v>16</v>
      </c>
      <c r="E4221" s="20">
        <v>544</v>
      </c>
      <c r="F4221" s="6">
        <v>76</v>
      </c>
      <c r="G4221" s="6">
        <v>128</v>
      </c>
      <c r="H4221" s="6">
        <v>5220</v>
      </c>
      <c r="I4221" s="14">
        <f>SUMIF(Чек_позиція!D:D,Продаж!H4221,Чек_позиція!F:F)</f>
        <v>850.69</v>
      </c>
      <c r="J4221" t="str">
        <f>VLOOKUP(D4221,Аптека!A:B,2,FALSE)</f>
        <v>Аптека №16</v>
      </c>
      <c r="K4221" t="str">
        <f t="shared" si="65"/>
        <v>є рецепт</v>
      </c>
    </row>
    <row r="4222" spans="1:11">
      <c r="A4222" s="4">
        <v>4221</v>
      </c>
      <c r="B4222" s="7">
        <v>45662</v>
      </c>
      <c r="C4222" s="5" t="s">
        <v>8</v>
      </c>
      <c r="D4222" s="6">
        <v>9</v>
      </c>
      <c r="E4222" s="20">
        <v>535</v>
      </c>
      <c r="F4222" s="6">
        <v>189</v>
      </c>
      <c r="G4222" s="6"/>
      <c r="H4222" s="6">
        <v>5221</v>
      </c>
      <c r="I4222" s="14">
        <f>SUMIF(Чек_позиція!D:D,Продаж!H4222,Чек_позиція!F:F)</f>
        <v>4294.1099999999997</v>
      </c>
      <c r="J4222" t="str">
        <f>VLOOKUP(D4222,Аптека!A:B,2,FALSE)</f>
        <v>Аптека №9</v>
      </c>
      <c r="K4222" t="str">
        <f t="shared" si="65"/>
        <v>нема рецепту</v>
      </c>
    </row>
    <row r="4223" spans="1:11">
      <c r="A4223" s="4">
        <v>4222</v>
      </c>
      <c r="B4223" s="7">
        <v>45671</v>
      </c>
      <c r="C4223" s="5" t="s">
        <v>2206</v>
      </c>
      <c r="D4223" s="6">
        <v>32</v>
      </c>
      <c r="E4223" s="20">
        <v>133</v>
      </c>
      <c r="F4223" s="6">
        <v>272</v>
      </c>
      <c r="G4223" s="6"/>
      <c r="H4223" s="6">
        <v>5222</v>
      </c>
      <c r="I4223" s="14">
        <f>SUMIF(Чек_позиція!D:D,Продаж!H4223,Чек_позиція!F:F)</f>
        <v>3432.74</v>
      </c>
      <c r="J4223" t="str">
        <f>VLOOKUP(D4223,Аптека!A:B,2,FALSE)</f>
        <v>Аптека №32</v>
      </c>
      <c r="K4223" t="str">
        <f t="shared" si="65"/>
        <v>нема рецепту</v>
      </c>
    </row>
    <row r="4224" spans="1:11">
      <c r="A4224" s="4">
        <v>4223</v>
      </c>
      <c r="B4224" s="7">
        <v>45744</v>
      </c>
      <c r="C4224" s="5" t="s">
        <v>2206</v>
      </c>
      <c r="D4224" s="6">
        <v>2</v>
      </c>
      <c r="E4224" s="20">
        <v>117</v>
      </c>
      <c r="F4224" s="6">
        <v>182</v>
      </c>
      <c r="G4224" s="6">
        <v>372</v>
      </c>
      <c r="H4224" s="6">
        <v>5223</v>
      </c>
      <c r="I4224" s="14">
        <f>SUMIF(Чек_позиція!D:D,Продаж!H4224,Чек_позиція!F:F)</f>
        <v>5936.26</v>
      </c>
      <c r="J4224" t="str">
        <f>VLOOKUP(D4224,Аптека!A:B,2,FALSE)</f>
        <v>Аптека №2</v>
      </c>
      <c r="K4224" t="str">
        <f t="shared" si="65"/>
        <v>є рецепт</v>
      </c>
    </row>
    <row r="4225" spans="1:11">
      <c r="A4225" s="4">
        <v>4224</v>
      </c>
      <c r="B4225" s="7">
        <v>45706</v>
      </c>
      <c r="C4225" s="5" t="s">
        <v>8</v>
      </c>
      <c r="D4225" s="6">
        <v>24</v>
      </c>
      <c r="E4225" s="20">
        <v>249</v>
      </c>
      <c r="F4225" s="6">
        <v>84</v>
      </c>
      <c r="G4225" s="6"/>
      <c r="H4225" s="6">
        <v>5224</v>
      </c>
      <c r="I4225" s="14">
        <f>SUMIF(Чек_позиція!D:D,Продаж!H4225,Чек_позиція!F:F)</f>
        <v>3331.64</v>
      </c>
      <c r="J4225" t="str">
        <f>VLOOKUP(D4225,Аптека!A:B,2,FALSE)</f>
        <v>Аптека №24</v>
      </c>
      <c r="K4225" t="str">
        <f t="shared" si="65"/>
        <v>нема рецепту</v>
      </c>
    </row>
    <row r="4226" spans="1:11">
      <c r="A4226" s="4">
        <v>4225</v>
      </c>
      <c r="B4226" s="7">
        <v>45794</v>
      </c>
      <c r="C4226" s="5" t="s">
        <v>2206</v>
      </c>
      <c r="D4226" s="6">
        <v>48</v>
      </c>
      <c r="E4226" s="20"/>
      <c r="F4226" s="6">
        <v>348</v>
      </c>
      <c r="G4226" s="6"/>
      <c r="H4226" s="6">
        <v>5225</v>
      </c>
      <c r="I4226" s="14">
        <f>SUMIF(Чек_позиція!D:D,Продаж!H4226,Чек_позиція!F:F)</f>
        <v>1990.7400000000002</v>
      </c>
      <c r="J4226" t="str">
        <f>VLOOKUP(D4226,Аптека!A:B,2,FALSE)</f>
        <v>Аптека №48</v>
      </c>
      <c r="K4226" t="str">
        <f t="shared" si="65"/>
        <v>нема рецепту</v>
      </c>
    </row>
    <row r="4227" spans="1:11">
      <c r="A4227" s="4">
        <v>4226</v>
      </c>
      <c r="B4227" s="7">
        <v>45689</v>
      </c>
      <c r="C4227" s="5" t="s">
        <v>8</v>
      </c>
      <c r="D4227" s="6">
        <v>48</v>
      </c>
      <c r="E4227" s="20">
        <v>503</v>
      </c>
      <c r="F4227" s="6">
        <v>288</v>
      </c>
      <c r="G4227" s="6"/>
      <c r="H4227" s="6">
        <v>5226</v>
      </c>
      <c r="I4227" s="14">
        <f>SUMIF(Чек_позиція!D:D,Продаж!H4227,Чек_позиція!F:F)</f>
        <v>3246.9900000000002</v>
      </c>
      <c r="J4227" t="str">
        <f>VLOOKUP(D4227,Аптека!A:B,2,FALSE)</f>
        <v>Аптека №48</v>
      </c>
      <c r="K4227" t="str">
        <f t="shared" ref="K4227:K4290" si="66">IF(G4227="", "нема рецепту","є рецепт")</f>
        <v>нема рецепту</v>
      </c>
    </row>
    <row r="4228" spans="1:11">
      <c r="A4228" s="4">
        <v>4227</v>
      </c>
      <c r="B4228" s="7">
        <v>45787</v>
      </c>
      <c r="C4228" s="5" t="s">
        <v>2206</v>
      </c>
      <c r="D4228" s="6">
        <v>35</v>
      </c>
      <c r="E4228" s="20">
        <v>250</v>
      </c>
      <c r="F4228" s="6">
        <v>335</v>
      </c>
      <c r="G4228" s="6">
        <v>797</v>
      </c>
      <c r="H4228" s="6">
        <v>5227</v>
      </c>
      <c r="I4228" s="14">
        <f>SUMIF(Чек_позиція!D:D,Продаж!H4228,Чек_позиція!F:F)</f>
        <v>4319.5999999999995</v>
      </c>
      <c r="J4228" t="str">
        <f>VLOOKUP(D4228,Аптека!A:B,2,FALSE)</f>
        <v>Аптека №35</v>
      </c>
      <c r="K4228" t="str">
        <f t="shared" si="66"/>
        <v>є рецепт</v>
      </c>
    </row>
    <row r="4229" spans="1:11">
      <c r="A4229" s="4">
        <v>4228</v>
      </c>
      <c r="B4229" s="7">
        <v>45680</v>
      </c>
      <c r="C4229" s="5" t="s">
        <v>8</v>
      </c>
      <c r="D4229" s="6">
        <v>37</v>
      </c>
      <c r="E4229" s="20"/>
      <c r="F4229" s="6">
        <v>337</v>
      </c>
      <c r="G4229" s="6"/>
      <c r="H4229" s="6">
        <v>5228</v>
      </c>
      <c r="I4229" s="14">
        <f>SUMIF(Чек_позиція!D:D,Продаж!H4229,Чек_позиція!F:F)</f>
        <v>3311.1900000000005</v>
      </c>
      <c r="J4229" t="str">
        <f>VLOOKUP(D4229,Аптека!A:B,2,FALSE)</f>
        <v>Аптека №37</v>
      </c>
      <c r="K4229" t="str">
        <f t="shared" si="66"/>
        <v>нема рецепту</v>
      </c>
    </row>
    <row r="4230" spans="1:11">
      <c r="A4230" s="4">
        <v>4229</v>
      </c>
      <c r="B4230" s="7">
        <v>45669</v>
      </c>
      <c r="C4230" s="5" t="s">
        <v>2206</v>
      </c>
      <c r="D4230" s="6">
        <v>47</v>
      </c>
      <c r="E4230" s="20">
        <v>500</v>
      </c>
      <c r="F4230" s="6">
        <v>227</v>
      </c>
      <c r="G4230" s="6"/>
      <c r="H4230" s="6">
        <v>5229</v>
      </c>
      <c r="I4230" s="14">
        <f>SUMIF(Чек_позиція!D:D,Продаж!H4230,Чек_позиція!F:F)</f>
        <v>2217.79</v>
      </c>
      <c r="J4230" t="str">
        <f>VLOOKUP(D4230,Аптека!A:B,2,FALSE)</f>
        <v>Аптека №47</v>
      </c>
      <c r="K4230" t="str">
        <f t="shared" si="66"/>
        <v>нема рецепту</v>
      </c>
    </row>
    <row r="4231" spans="1:11">
      <c r="A4231" s="4">
        <v>4230</v>
      </c>
      <c r="B4231" s="7">
        <v>45695</v>
      </c>
      <c r="C4231" s="5" t="s">
        <v>8</v>
      </c>
      <c r="D4231" s="6">
        <v>14</v>
      </c>
      <c r="E4231" s="20">
        <v>74</v>
      </c>
      <c r="F4231" s="6">
        <v>194</v>
      </c>
      <c r="G4231" s="6"/>
      <c r="H4231" s="6">
        <v>5230</v>
      </c>
      <c r="I4231" s="14">
        <f>SUMIF(Чек_позиція!D:D,Продаж!H4231,Чек_позиція!F:F)</f>
        <v>207.2</v>
      </c>
      <c r="J4231" t="str">
        <f>VLOOKUP(D4231,Аптека!A:B,2,FALSE)</f>
        <v>Аптека №14</v>
      </c>
      <c r="K4231" t="str">
        <f t="shared" si="66"/>
        <v>нема рецепту</v>
      </c>
    </row>
    <row r="4232" spans="1:11">
      <c r="A4232" s="4">
        <v>4231</v>
      </c>
      <c r="B4232" s="7">
        <v>45692</v>
      </c>
      <c r="C4232" s="5" t="s">
        <v>8</v>
      </c>
      <c r="D4232" s="6">
        <v>51</v>
      </c>
      <c r="E4232" s="20">
        <v>256</v>
      </c>
      <c r="F4232" s="6">
        <v>231</v>
      </c>
      <c r="G4232" s="6"/>
      <c r="H4232" s="6">
        <v>5231</v>
      </c>
      <c r="I4232" s="14">
        <f>SUMIF(Чек_позиція!D:D,Продаж!H4232,Чек_позиція!F:F)</f>
        <v>5047.29</v>
      </c>
      <c r="J4232" t="str">
        <f>VLOOKUP(D4232,Аптека!A:B,2,FALSE)</f>
        <v>Аптека №51</v>
      </c>
      <c r="K4232" t="str">
        <f t="shared" si="66"/>
        <v>нема рецепту</v>
      </c>
    </row>
    <row r="4233" spans="1:11">
      <c r="A4233" s="4">
        <v>4232</v>
      </c>
      <c r="B4233" s="7">
        <v>45811</v>
      </c>
      <c r="C4233" s="5" t="s">
        <v>2206</v>
      </c>
      <c r="D4233" s="6">
        <v>35</v>
      </c>
      <c r="E4233" s="20"/>
      <c r="F4233" s="6">
        <v>35</v>
      </c>
      <c r="G4233" s="6"/>
      <c r="H4233" s="6">
        <v>5232</v>
      </c>
      <c r="I4233" s="14">
        <f>SUMIF(Чек_позиція!D:D,Продаж!H4233,Чек_позиція!F:F)</f>
        <v>1665.16</v>
      </c>
      <c r="J4233" t="str">
        <f>VLOOKUP(D4233,Аптека!A:B,2,FALSE)</f>
        <v>Аптека №35</v>
      </c>
      <c r="K4233" t="str">
        <f t="shared" si="66"/>
        <v>нема рецепту</v>
      </c>
    </row>
    <row r="4234" spans="1:11">
      <c r="A4234" s="4">
        <v>4233</v>
      </c>
      <c r="B4234" s="7">
        <v>45676</v>
      </c>
      <c r="C4234" s="5" t="s">
        <v>2206</v>
      </c>
      <c r="D4234" s="6">
        <v>59</v>
      </c>
      <c r="E4234" s="20">
        <v>351</v>
      </c>
      <c r="F4234" s="6">
        <v>59</v>
      </c>
      <c r="G4234" s="6"/>
      <c r="H4234" s="6">
        <v>5233</v>
      </c>
      <c r="I4234" s="14">
        <f>SUMIF(Чек_позиція!D:D,Продаж!H4234,Чек_позиція!F:F)</f>
        <v>5664.81</v>
      </c>
      <c r="J4234" t="str">
        <f>VLOOKUP(D4234,Аптека!A:B,2,FALSE)</f>
        <v>Аптека №59</v>
      </c>
      <c r="K4234" t="str">
        <f t="shared" si="66"/>
        <v>нема рецепту</v>
      </c>
    </row>
    <row r="4235" spans="1:11">
      <c r="A4235" s="4">
        <v>4234</v>
      </c>
      <c r="B4235" s="7">
        <v>45696</v>
      </c>
      <c r="C4235" s="5" t="s">
        <v>2206</v>
      </c>
      <c r="D4235" s="6">
        <v>31</v>
      </c>
      <c r="E4235" s="20">
        <v>101</v>
      </c>
      <c r="F4235" s="6">
        <v>151</v>
      </c>
      <c r="G4235" s="6"/>
      <c r="H4235" s="6">
        <v>5234</v>
      </c>
      <c r="I4235" s="14">
        <f>SUMIF(Чек_позиція!D:D,Продаж!H4235,Чек_позиція!F:F)</f>
        <v>6178.4400000000005</v>
      </c>
      <c r="J4235" t="str">
        <f>VLOOKUP(D4235,Аптека!A:B,2,FALSE)</f>
        <v>Аптека №31</v>
      </c>
      <c r="K4235" t="str">
        <f t="shared" si="66"/>
        <v>нема рецепту</v>
      </c>
    </row>
    <row r="4236" spans="1:11">
      <c r="A4236" s="4">
        <v>4235</v>
      </c>
      <c r="B4236" s="7">
        <v>45788</v>
      </c>
      <c r="C4236" s="5" t="s">
        <v>2206</v>
      </c>
      <c r="D4236" s="6">
        <v>49</v>
      </c>
      <c r="E4236" s="20"/>
      <c r="F4236" s="6">
        <v>229</v>
      </c>
      <c r="G4236" s="6"/>
      <c r="H4236" s="6">
        <v>5235</v>
      </c>
      <c r="I4236" s="14">
        <f>SUMIF(Чек_позиція!D:D,Продаж!H4236,Чек_позиція!F:F)</f>
        <v>1087.98</v>
      </c>
      <c r="J4236" t="str">
        <f>VLOOKUP(D4236,Аптека!A:B,2,FALSE)</f>
        <v>Аптека №49</v>
      </c>
      <c r="K4236" t="str">
        <f t="shared" si="66"/>
        <v>нема рецепту</v>
      </c>
    </row>
    <row r="4237" spans="1:11">
      <c r="A4237" s="4">
        <v>4236</v>
      </c>
      <c r="B4237" s="7">
        <v>45751</v>
      </c>
      <c r="C4237" s="5" t="s">
        <v>2206</v>
      </c>
      <c r="D4237" s="6">
        <v>41</v>
      </c>
      <c r="E4237" s="20">
        <v>276</v>
      </c>
      <c r="F4237" s="6">
        <v>161</v>
      </c>
      <c r="G4237" s="6">
        <v>660</v>
      </c>
      <c r="H4237" s="6">
        <v>5236</v>
      </c>
      <c r="I4237" s="14">
        <f>SUMIF(Чек_позиція!D:D,Продаж!H4237,Чек_позиція!F:F)</f>
        <v>3413.7999999999997</v>
      </c>
      <c r="J4237" t="str">
        <f>VLOOKUP(D4237,Аптека!A:B,2,FALSE)</f>
        <v>Аптека №41</v>
      </c>
      <c r="K4237" t="str">
        <f t="shared" si="66"/>
        <v>є рецепт</v>
      </c>
    </row>
    <row r="4238" spans="1:11">
      <c r="A4238" s="4">
        <v>4237</v>
      </c>
      <c r="B4238" s="7">
        <v>45675</v>
      </c>
      <c r="C4238" s="5" t="s">
        <v>2206</v>
      </c>
      <c r="D4238" s="6">
        <v>26</v>
      </c>
      <c r="E4238" s="20">
        <v>254</v>
      </c>
      <c r="F4238" s="6">
        <v>386</v>
      </c>
      <c r="G4238" s="6"/>
      <c r="H4238" s="6">
        <v>5237</v>
      </c>
      <c r="I4238" s="14">
        <f>SUMIF(Чек_позиція!D:D,Продаж!H4238,Чек_позиція!F:F)</f>
        <v>2762.72</v>
      </c>
      <c r="J4238" t="str">
        <f>VLOOKUP(D4238,Аптека!A:B,2,FALSE)</f>
        <v>Аптека №26</v>
      </c>
      <c r="K4238" t="str">
        <f t="shared" si="66"/>
        <v>нема рецепту</v>
      </c>
    </row>
    <row r="4239" spans="1:11">
      <c r="A4239" s="4">
        <v>4238</v>
      </c>
      <c r="B4239" s="7">
        <v>45704</v>
      </c>
      <c r="C4239" s="5" t="s">
        <v>2206</v>
      </c>
      <c r="D4239" s="6">
        <v>30</v>
      </c>
      <c r="E4239" s="20">
        <v>50</v>
      </c>
      <c r="F4239" s="6">
        <v>330</v>
      </c>
      <c r="G4239" s="6"/>
      <c r="H4239" s="6">
        <v>5238</v>
      </c>
      <c r="I4239" s="14">
        <f>SUMIF(Чек_позиція!D:D,Продаж!H4239,Чек_позиція!F:F)</f>
        <v>2749.68</v>
      </c>
      <c r="J4239" t="str">
        <f>VLOOKUP(D4239,Аптека!A:B,2,FALSE)</f>
        <v>Аптека №30</v>
      </c>
      <c r="K4239" t="str">
        <f t="shared" si="66"/>
        <v>нема рецепту</v>
      </c>
    </row>
    <row r="4240" spans="1:11">
      <c r="A4240" s="4">
        <v>4239</v>
      </c>
      <c r="B4240" s="7">
        <v>45669</v>
      </c>
      <c r="C4240" s="5" t="s">
        <v>2206</v>
      </c>
      <c r="D4240" s="6">
        <v>21</v>
      </c>
      <c r="E4240" s="20">
        <v>176</v>
      </c>
      <c r="F4240" s="6">
        <v>321</v>
      </c>
      <c r="G4240" s="6"/>
      <c r="H4240" s="6">
        <v>5239</v>
      </c>
      <c r="I4240" s="14">
        <f>SUMIF(Чек_позиція!D:D,Продаж!H4240,Чек_позиція!F:F)</f>
        <v>6058.4199999999992</v>
      </c>
      <c r="J4240" t="str">
        <f>VLOOKUP(D4240,Аптека!A:B,2,FALSE)</f>
        <v>Аптека №21</v>
      </c>
      <c r="K4240" t="str">
        <f t="shared" si="66"/>
        <v>нема рецепту</v>
      </c>
    </row>
    <row r="4241" spans="1:11">
      <c r="A4241" s="4">
        <v>4240</v>
      </c>
      <c r="B4241" s="7">
        <v>45835</v>
      </c>
      <c r="C4241" s="5" t="s">
        <v>8</v>
      </c>
      <c r="D4241" s="6">
        <v>37</v>
      </c>
      <c r="E4241" s="20">
        <v>185</v>
      </c>
      <c r="F4241" s="6">
        <v>97</v>
      </c>
      <c r="G4241" s="6"/>
      <c r="H4241" s="6">
        <v>5240</v>
      </c>
      <c r="I4241" s="14">
        <f>SUMIF(Чек_позиція!D:D,Продаж!H4241,Чек_позиція!F:F)</f>
        <v>955.37999999999988</v>
      </c>
      <c r="J4241" t="str">
        <f>VLOOKUP(D4241,Аптека!A:B,2,FALSE)</f>
        <v>Аптека №37</v>
      </c>
      <c r="K4241" t="str">
        <f t="shared" si="66"/>
        <v>нема рецепту</v>
      </c>
    </row>
    <row r="4242" spans="1:11">
      <c r="A4242" s="4">
        <v>4241</v>
      </c>
      <c r="B4242" s="7">
        <v>45796</v>
      </c>
      <c r="C4242" s="5" t="s">
        <v>8</v>
      </c>
      <c r="D4242" s="6">
        <v>58</v>
      </c>
      <c r="E4242" s="20">
        <v>373</v>
      </c>
      <c r="F4242" s="6">
        <v>118</v>
      </c>
      <c r="G4242" s="6"/>
      <c r="H4242" s="6">
        <v>5241</v>
      </c>
      <c r="I4242" s="14">
        <f>SUMIF(Чек_позиція!D:D,Продаж!H4242,Чек_позиція!F:F)</f>
        <v>6056.17</v>
      </c>
      <c r="J4242" t="str">
        <f>VLOOKUP(D4242,Аптека!A:B,2,FALSE)</f>
        <v>Аптека №58</v>
      </c>
      <c r="K4242" t="str">
        <f t="shared" si="66"/>
        <v>нема рецепту</v>
      </c>
    </row>
    <row r="4243" spans="1:11">
      <c r="A4243" s="4">
        <v>4242</v>
      </c>
      <c r="B4243" s="7">
        <v>45699</v>
      </c>
      <c r="C4243" s="5" t="s">
        <v>2206</v>
      </c>
      <c r="D4243" s="6">
        <v>60</v>
      </c>
      <c r="E4243" s="20">
        <v>76</v>
      </c>
      <c r="F4243" s="6">
        <v>60</v>
      </c>
      <c r="G4243" s="6">
        <v>511</v>
      </c>
      <c r="H4243" s="6">
        <v>5242</v>
      </c>
      <c r="I4243" s="14">
        <f>SUMIF(Чек_позиція!D:D,Продаж!H4243,Чек_позиція!F:F)</f>
        <v>3344.78</v>
      </c>
      <c r="J4243" t="str">
        <f>VLOOKUP(D4243,Аптека!A:B,2,FALSE)</f>
        <v>Аптека №60</v>
      </c>
      <c r="K4243" t="str">
        <f t="shared" si="66"/>
        <v>є рецепт</v>
      </c>
    </row>
    <row r="4244" spans="1:11">
      <c r="A4244" s="4">
        <v>4243</v>
      </c>
      <c r="B4244" s="7">
        <v>45682</v>
      </c>
      <c r="C4244" s="5" t="s">
        <v>2206</v>
      </c>
      <c r="D4244" s="6">
        <v>48</v>
      </c>
      <c r="E4244" s="20"/>
      <c r="F4244" s="6">
        <v>168</v>
      </c>
      <c r="G4244" s="6">
        <v>761</v>
      </c>
      <c r="H4244" s="6">
        <v>5243</v>
      </c>
      <c r="I4244" s="14">
        <f>SUMIF(Чек_позиція!D:D,Продаж!H4244,Чек_позиція!F:F)</f>
        <v>3876.99</v>
      </c>
      <c r="J4244" t="str">
        <f>VLOOKUP(D4244,Аптека!A:B,2,FALSE)</f>
        <v>Аптека №48</v>
      </c>
      <c r="K4244" t="str">
        <f t="shared" si="66"/>
        <v>є рецепт</v>
      </c>
    </row>
    <row r="4245" spans="1:11">
      <c r="A4245" s="4">
        <v>4244</v>
      </c>
      <c r="B4245" s="7">
        <v>45836</v>
      </c>
      <c r="C4245" s="5" t="s">
        <v>8</v>
      </c>
      <c r="D4245" s="6">
        <v>11</v>
      </c>
      <c r="E4245" s="20">
        <v>3</v>
      </c>
      <c r="F4245" s="6">
        <v>251</v>
      </c>
      <c r="G4245" s="6">
        <v>1081</v>
      </c>
      <c r="H4245" s="6">
        <v>5244</v>
      </c>
      <c r="I4245" s="14">
        <f>SUMIF(Чек_позиція!D:D,Продаж!H4245,Чек_позиція!F:F)</f>
        <v>5611.17</v>
      </c>
      <c r="J4245" t="str">
        <f>VLOOKUP(D4245,Аптека!A:B,2,FALSE)</f>
        <v>Аптека №11</v>
      </c>
      <c r="K4245" t="str">
        <f t="shared" si="66"/>
        <v>є рецепт</v>
      </c>
    </row>
    <row r="4246" spans="1:11">
      <c r="A4246" s="4">
        <v>4245</v>
      </c>
      <c r="B4246" s="7">
        <v>45735</v>
      </c>
      <c r="C4246" s="5" t="s">
        <v>8</v>
      </c>
      <c r="D4246" s="6">
        <v>29</v>
      </c>
      <c r="E4246" s="20">
        <v>462</v>
      </c>
      <c r="F4246" s="6">
        <v>89</v>
      </c>
      <c r="G4246" s="6"/>
      <c r="H4246" s="6">
        <v>5245</v>
      </c>
      <c r="I4246" s="14">
        <f>SUMIF(Чек_позиція!D:D,Продаж!H4246,Чек_позиція!F:F)</f>
        <v>4856.68</v>
      </c>
      <c r="J4246" t="str">
        <f>VLOOKUP(D4246,Аптека!A:B,2,FALSE)</f>
        <v>Аптека №29</v>
      </c>
      <c r="K4246" t="str">
        <f t="shared" si="66"/>
        <v>нема рецепту</v>
      </c>
    </row>
    <row r="4247" spans="1:11">
      <c r="A4247" s="4">
        <v>4246</v>
      </c>
      <c r="B4247" s="7">
        <v>45760</v>
      </c>
      <c r="C4247" s="5" t="s">
        <v>8</v>
      </c>
      <c r="D4247" s="6">
        <v>31</v>
      </c>
      <c r="E4247" s="20">
        <v>264</v>
      </c>
      <c r="F4247" s="6">
        <v>31</v>
      </c>
      <c r="G4247" s="6"/>
      <c r="H4247" s="6">
        <v>5246</v>
      </c>
      <c r="I4247" s="14">
        <f>SUMIF(Чек_позиція!D:D,Продаж!H4247,Чек_позиція!F:F)</f>
        <v>8818.9</v>
      </c>
      <c r="J4247" t="str">
        <f>VLOOKUP(D4247,Аптека!A:B,2,FALSE)</f>
        <v>Аптека №31</v>
      </c>
      <c r="K4247" t="str">
        <f t="shared" si="66"/>
        <v>нема рецепту</v>
      </c>
    </row>
    <row r="4248" spans="1:11">
      <c r="A4248" s="4">
        <v>4247</v>
      </c>
      <c r="B4248" s="7">
        <v>45735</v>
      </c>
      <c r="C4248" s="5" t="s">
        <v>8</v>
      </c>
      <c r="D4248" s="6">
        <v>6</v>
      </c>
      <c r="E4248" s="20">
        <v>494</v>
      </c>
      <c r="F4248" s="6">
        <v>6</v>
      </c>
      <c r="G4248" s="6">
        <v>574</v>
      </c>
      <c r="H4248" s="6">
        <v>5247</v>
      </c>
      <c r="I4248" s="14">
        <f>SUMIF(Чек_позиція!D:D,Продаж!H4248,Чек_позиція!F:F)</f>
        <v>503.6</v>
      </c>
      <c r="J4248" t="str">
        <f>VLOOKUP(D4248,Аптека!A:B,2,FALSE)</f>
        <v>Аптека №6</v>
      </c>
      <c r="K4248" t="str">
        <f t="shared" si="66"/>
        <v>є рецепт</v>
      </c>
    </row>
    <row r="4249" spans="1:11">
      <c r="A4249" s="4">
        <v>4248</v>
      </c>
      <c r="B4249" s="7">
        <v>45753</v>
      </c>
      <c r="C4249" s="5" t="s">
        <v>8</v>
      </c>
      <c r="D4249" s="6">
        <v>24</v>
      </c>
      <c r="E4249" s="20">
        <v>405</v>
      </c>
      <c r="F4249" s="6">
        <v>24</v>
      </c>
      <c r="G4249" s="6">
        <v>377</v>
      </c>
      <c r="H4249" s="6">
        <v>5248</v>
      </c>
      <c r="I4249" s="14">
        <f>SUMIF(Чек_позиція!D:D,Продаж!H4249,Чек_позиція!F:F)</f>
        <v>4857.16</v>
      </c>
      <c r="J4249" t="str">
        <f>VLOOKUP(D4249,Аптека!A:B,2,FALSE)</f>
        <v>Аптека №24</v>
      </c>
      <c r="K4249" t="str">
        <f t="shared" si="66"/>
        <v>є рецепт</v>
      </c>
    </row>
    <row r="4250" spans="1:11">
      <c r="A4250" s="4">
        <v>4249</v>
      </c>
      <c r="B4250" s="7">
        <v>45660</v>
      </c>
      <c r="C4250" s="5" t="s">
        <v>2206</v>
      </c>
      <c r="D4250" s="6">
        <v>14</v>
      </c>
      <c r="E4250" s="20">
        <v>28</v>
      </c>
      <c r="F4250" s="6">
        <v>14</v>
      </c>
      <c r="G4250" s="6">
        <v>37</v>
      </c>
      <c r="H4250" s="6">
        <v>5249</v>
      </c>
      <c r="I4250" s="14">
        <f>SUMIF(Чек_позиція!D:D,Продаж!H4250,Чек_позиція!F:F)</f>
        <v>3616.2000000000003</v>
      </c>
      <c r="J4250" t="str">
        <f>VLOOKUP(D4250,Аптека!A:B,2,FALSE)</f>
        <v>Аптека №14</v>
      </c>
      <c r="K4250" t="str">
        <f t="shared" si="66"/>
        <v>є рецепт</v>
      </c>
    </row>
    <row r="4251" spans="1:11">
      <c r="A4251" s="4">
        <v>4250</v>
      </c>
      <c r="B4251" s="7">
        <v>45672</v>
      </c>
      <c r="C4251" s="5" t="s">
        <v>2206</v>
      </c>
      <c r="D4251" s="6">
        <v>15</v>
      </c>
      <c r="E4251" s="20">
        <v>6</v>
      </c>
      <c r="F4251" s="6">
        <v>255</v>
      </c>
      <c r="G4251" s="6"/>
      <c r="H4251" s="6">
        <v>5250</v>
      </c>
      <c r="I4251" s="14">
        <f>SUMIF(Чек_позиція!D:D,Продаж!H4251,Чек_позиція!F:F)</f>
        <v>4200.75</v>
      </c>
      <c r="J4251" t="str">
        <f>VLOOKUP(D4251,Аптека!A:B,2,FALSE)</f>
        <v>Аптека №15</v>
      </c>
      <c r="K4251" t="str">
        <f t="shared" si="66"/>
        <v>нема рецепту</v>
      </c>
    </row>
    <row r="4252" spans="1:11">
      <c r="A4252" s="4">
        <v>4251</v>
      </c>
      <c r="B4252" s="7">
        <v>45696</v>
      </c>
      <c r="C4252" s="5" t="s">
        <v>2206</v>
      </c>
      <c r="D4252" s="6">
        <v>18</v>
      </c>
      <c r="E4252" s="20">
        <v>178</v>
      </c>
      <c r="F4252" s="6">
        <v>198</v>
      </c>
      <c r="G4252" s="6"/>
      <c r="H4252" s="6">
        <v>5251</v>
      </c>
      <c r="I4252" s="14">
        <f>SUMIF(Чек_позиція!D:D,Продаж!H4252,Чек_позиція!F:F)</f>
        <v>6513.24</v>
      </c>
      <c r="J4252" t="str">
        <f>VLOOKUP(D4252,Аптека!A:B,2,FALSE)</f>
        <v>Аптека №18</v>
      </c>
      <c r="K4252" t="str">
        <f t="shared" si="66"/>
        <v>нема рецепту</v>
      </c>
    </row>
    <row r="4253" spans="1:11">
      <c r="A4253" s="4">
        <v>4252</v>
      </c>
      <c r="B4253" s="7">
        <v>45717</v>
      </c>
      <c r="C4253" s="5" t="s">
        <v>2206</v>
      </c>
      <c r="D4253" s="6">
        <v>52</v>
      </c>
      <c r="E4253" s="20">
        <v>326</v>
      </c>
      <c r="F4253" s="6">
        <v>352</v>
      </c>
      <c r="G4253" s="6"/>
      <c r="H4253" s="6">
        <v>5252</v>
      </c>
      <c r="I4253" s="14">
        <f>SUMIF(Чек_позиція!D:D,Продаж!H4253,Чек_позиція!F:F)</f>
        <v>2993.9</v>
      </c>
      <c r="J4253" t="str">
        <f>VLOOKUP(D4253,Аптека!A:B,2,FALSE)</f>
        <v>Аптека №52</v>
      </c>
      <c r="K4253" t="str">
        <f t="shared" si="66"/>
        <v>нема рецепту</v>
      </c>
    </row>
    <row r="4254" spans="1:11">
      <c r="A4254" s="4">
        <v>4253</v>
      </c>
      <c r="B4254" s="7">
        <v>45807</v>
      </c>
      <c r="C4254" s="5" t="s">
        <v>2206</v>
      </c>
      <c r="D4254" s="6">
        <v>57</v>
      </c>
      <c r="E4254" s="20">
        <v>90</v>
      </c>
      <c r="F4254" s="6">
        <v>297</v>
      </c>
      <c r="G4254" s="6"/>
      <c r="H4254" s="6">
        <v>5253</v>
      </c>
      <c r="I4254" s="14">
        <f>SUMIF(Чек_позиція!D:D,Продаж!H4254,Чек_позиція!F:F)</f>
        <v>3304.48</v>
      </c>
      <c r="J4254" t="str">
        <f>VLOOKUP(D4254,Аптека!A:B,2,FALSE)</f>
        <v>Аптека №57</v>
      </c>
      <c r="K4254" t="str">
        <f t="shared" si="66"/>
        <v>нема рецепту</v>
      </c>
    </row>
    <row r="4255" spans="1:11">
      <c r="A4255" s="4">
        <v>4254</v>
      </c>
      <c r="B4255" s="7">
        <v>45758</v>
      </c>
      <c r="C4255" s="5" t="s">
        <v>8</v>
      </c>
      <c r="D4255" s="6">
        <v>10</v>
      </c>
      <c r="E4255" s="20"/>
      <c r="F4255" s="6">
        <v>250</v>
      </c>
      <c r="G4255" s="6"/>
      <c r="H4255" s="6">
        <v>5254</v>
      </c>
      <c r="I4255" s="14">
        <f>SUMIF(Чек_позиція!D:D,Продаж!H4255,Чек_позиція!F:F)</f>
        <v>3887.1099999999997</v>
      </c>
      <c r="J4255" t="str">
        <f>VLOOKUP(D4255,Аптека!A:B,2,FALSE)</f>
        <v>Аптека №10</v>
      </c>
      <c r="K4255" t="str">
        <f t="shared" si="66"/>
        <v>нема рецепту</v>
      </c>
    </row>
    <row r="4256" spans="1:11">
      <c r="A4256" s="4">
        <v>4255</v>
      </c>
      <c r="B4256" s="7">
        <v>45712</v>
      </c>
      <c r="C4256" s="5" t="s">
        <v>2206</v>
      </c>
      <c r="D4256" s="6">
        <v>29</v>
      </c>
      <c r="E4256" s="20">
        <v>458</v>
      </c>
      <c r="F4256" s="6">
        <v>29</v>
      </c>
      <c r="G4256" s="6"/>
      <c r="H4256" s="6">
        <v>5255</v>
      </c>
      <c r="I4256" s="14">
        <f>SUMIF(Чек_позиція!D:D,Продаж!H4256,Чек_позиція!F:F)</f>
        <v>2461.52</v>
      </c>
      <c r="J4256" t="str">
        <f>VLOOKUP(D4256,Аптека!A:B,2,FALSE)</f>
        <v>Аптека №29</v>
      </c>
      <c r="K4256" t="str">
        <f t="shared" si="66"/>
        <v>нема рецепту</v>
      </c>
    </row>
    <row r="4257" spans="1:11">
      <c r="A4257" s="4">
        <v>4256</v>
      </c>
      <c r="B4257" s="7">
        <v>45736</v>
      </c>
      <c r="C4257" s="5" t="s">
        <v>2206</v>
      </c>
      <c r="D4257" s="6">
        <v>4</v>
      </c>
      <c r="E4257" s="20"/>
      <c r="F4257" s="6">
        <v>184</v>
      </c>
      <c r="G4257" s="6"/>
      <c r="H4257" s="6">
        <v>5256</v>
      </c>
      <c r="I4257" s="14">
        <f>SUMIF(Чек_позиція!D:D,Продаж!H4257,Чек_позиція!F:F)</f>
        <v>7014.91</v>
      </c>
      <c r="J4257" t="str">
        <f>VLOOKUP(D4257,Аптека!A:B,2,FALSE)</f>
        <v>Аптека №4</v>
      </c>
      <c r="K4257" t="str">
        <f t="shared" si="66"/>
        <v>нема рецепту</v>
      </c>
    </row>
    <row r="4258" spans="1:11">
      <c r="A4258" s="4">
        <v>4257</v>
      </c>
      <c r="B4258" s="7">
        <v>45690</v>
      </c>
      <c r="C4258" s="5" t="s">
        <v>2206</v>
      </c>
      <c r="D4258" s="6">
        <v>4</v>
      </c>
      <c r="E4258" s="20">
        <v>30</v>
      </c>
      <c r="F4258" s="6">
        <v>124</v>
      </c>
      <c r="G4258" s="6"/>
      <c r="H4258" s="6">
        <v>5257</v>
      </c>
      <c r="I4258" s="14">
        <f>SUMIF(Чек_позиція!D:D,Продаж!H4258,Чек_позиція!F:F)</f>
        <v>8131.93</v>
      </c>
      <c r="J4258" t="str">
        <f>VLOOKUP(D4258,Аптека!A:B,2,FALSE)</f>
        <v>Аптека №4</v>
      </c>
      <c r="K4258" t="str">
        <f t="shared" si="66"/>
        <v>нема рецепту</v>
      </c>
    </row>
    <row r="4259" spans="1:11">
      <c r="A4259" s="4">
        <v>4258</v>
      </c>
      <c r="B4259" s="7">
        <v>45835</v>
      </c>
      <c r="C4259" s="5" t="s">
        <v>2206</v>
      </c>
      <c r="D4259" s="6">
        <v>38</v>
      </c>
      <c r="E4259" s="20">
        <v>27</v>
      </c>
      <c r="F4259" s="6">
        <v>398</v>
      </c>
      <c r="G4259" s="6"/>
      <c r="H4259" s="6">
        <v>5258</v>
      </c>
      <c r="I4259" s="14">
        <f>SUMIF(Чек_позиція!D:D,Продаж!H4259,Чек_позиція!F:F)</f>
        <v>4176.91</v>
      </c>
      <c r="J4259" t="str">
        <f>VLOOKUP(D4259,Аптека!A:B,2,FALSE)</f>
        <v>Аптека №38</v>
      </c>
      <c r="K4259" t="str">
        <f t="shared" si="66"/>
        <v>нема рецепту</v>
      </c>
    </row>
    <row r="4260" spans="1:11">
      <c r="A4260" s="4">
        <v>4259</v>
      </c>
      <c r="B4260" s="7">
        <v>45788</v>
      </c>
      <c r="C4260" s="5" t="s">
        <v>8</v>
      </c>
      <c r="D4260" s="6">
        <v>10</v>
      </c>
      <c r="E4260" s="20">
        <v>78</v>
      </c>
      <c r="F4260" s="6">
        <v>310</v>
      </c>
      <c r="G4260" s="6"/>
      <c r="H4260" s="6">
        <v>5259</v>
      </c>
      <c r="I4260" s="14">
        <f>SUMIF(Чек_позиція!D:D,Продаж!H4260,Чек_позиція!F:F)</f>
        <v>7606.38</v>
      </c>
      <c r="J4260" t="str">
        <f>VLOOKUP(D4260,Аптека!A:B,2,FALSE)</f>
        <v>Аптека №10</v>
      </c>
      <c r="K4260" t="str">
        <f t="shared" si="66"/>
        <v>нема рецепту</v>
      </c>
    </row>
    <row r="4261" spans="1:11">
      <c r="A4261" s="4">
        <v>4260</v>
      </c>
      <c r="B4261" s="7">
        <v>45780</v>
      </c>
      <c r="C4261" s="5" t="s">
        <v>8</v>
      </c>
      <c r="D4261" s="6">
        <v>26</v>
      </c>
      <c r="E4261" s="20">
        <v>535</v>
      </c>
      <c r="F4261" s="6">
        <v>386</v>
      </c>
      <c r="G4261" s="6"/>
      <c r="H4261" s="6">
        <v>5260</v>
      </c>
      <c r="I4261" s="14">
        <f>SUMIF(Чек_позиція!D:D,Продаж!H4261,Чек_позиція!F:F)</f>
        <v>3637.96</v>
      </c>
      <c r="J4261" t="str">
        <f>VLOOKUP(D4261,Аптека!A:B,2,FALSE)</f>
        <v>Аптека №26</v>
      </c>
      <c r="K4261" t="str">
        <f t="shared" si="66"/>
        <v>нема рецепту</v>
      </c>
    </row>
    <row r="4262" spans="1:11">
      <c r="A4262" s="4">
        <v>4261</v>
      </c>
      <c r="B4262" s="7">
        <v>45712</v>
      </c>
      <c r="C4262" s="5" t="s">
        <v>2206</v>
      </c>
      <c r="D4262" s="6">
        <v>4</v>
      </c>
      <c r="E4262" s="20">
        <v>200</v>
      </c>
      <c r="F4262" s="6">
        <v>124</v>
      </c>
      <c r="G4262" s="6">
        <v>1299</v>
      </c>
      <c r="H4262" s="6">
        <v>5261</v>
      </c>
      <c r="I4262" s="14">
        <f>SUMIF(Чек_позиція!D:D,Продаж!H4262,Чек_позиція!F:F)</f>
        <v>1672.29</v>
      </c>
      <c r="J4262" t="str">
        <f>VLOOKUP(D4262,Аптека!A:B,2,FALSE)</f>
        <v>Аптека №4</v>
      </c>
      <c r="K4262" t="str">
        <f t="shared" si="66"/>
        <v>є рецепт</v>
      </c>
    </row>
    <row r="4263" spans="1:11">
      <c r="A4263" s="4">
        <v>4262</v>
      </c>
      <c r="B4263" s="7">
        <v>45755</v>
      </c>
      <c r="C4263" s="5" t="s">
        <v>2206</v>
      </c>
      <c r="D4263" s="6">
        <v>60</v>
      </c>
      <c r="E4263" s="20">
        <v>521</v>
      </c>
      <c r="F4263" s="6">
        <v>360</v>
      </c>
      <c r="G4263" s="6"/>
      <c r="H4263" s="6">
        <v>5262</v>
      </c>
      <c r="I4263" s="14">
        <f>SUMIF(Чек_позиція!D:D,Продаж!H4263,Чек_позиція!F:F)</f>
        <v>235.08</v>
      </c>
      <c r="J4263" t="str">
        <f>VLOOKUP(D4263,Аптека!A:B,2,FALSE)</f>
        <v>Аптека №60</v>
      </c>
      <c r="K4263" t="str">
        <f t="shared" si="66"/>
        <v>нема рецепту</v>
      </c>
    </row>
    <row r="4264" spans="1:11">
      <c r="A4264" s="4">
        <v>4263</v>
      </c>
      <c r="B4264" s="7">
        <v>45737</v>
      </c>
      <c r="C4264" s="5" t="s">
        <v>8</v>
      </c>
      <c r="D4264" s="6">
        <v>29</v>
      </c>
      <c r="E4264" s="20">
        <v>143</v>
      </c>
      <c r="F4264" s="6">
        <v>389</v>
      </c>
      <c r="G4264" s="6"/>
      <c r="H4264" s="6">
        <v>5263</v>
      </c>
      <c r="I4264" s="14">
        <f>SUMIF(Чек_позиція!D:D,Продаж!H4264,Чек_позиція!F:F)</f>
        <v>1291.4100000000001</v>
      </c>
      <c r="J4264" t="str">
        <f>VLOOKUP(D4264,Аптека!A:B,2,FALSE)</f>
        <v>Аптека №29</v>
      </c>
      <c r="K4264" t="str">
        <f t="shared" si="66"/>
        <v>нема рецепту</v>
      </c>
    </row>
    <row r="4265" spans="1:11">
      <c r="A4265" s="4">
        <v>4264</v>
      </c>
      <c r="B4265" s="7">
        <v>45731</v>
      </c>
      <c r="C4265" s="5" t="s">
        <v>2206</v>
      </c>
      <c r="D4265" s="6">
        <v>23</v>
      </c>
      <c r="E4265" s="20">
        <v>32</v>
      </c>
      <c r="F4265" s="6">
        <v>383</v>
      </c>
      <c r="G4265" s="6"/>
      <c r="H4265" s="6">
        <v>5264</v>
      </c>
      <c r="I4265" s="14">
        <f>SUMIF(Чек_позиція!D:D,Продаж!H4265,Чек_позиція!F:F)</f>
        <v>5421.8899999999994</v>
      </c>
      <c r="J4265" t="str">
        <f>VLOOKUP(D4265,Аптека!A:B,2,FALSE)</f>
        <v>Аптека №23</v>
      </c>
      <c r="K4265" t="str">
        <f t="shared" si="66"/>
        <v>нема рецепту</v>
      </c>
    </row>
    <row r="4266" spans="1:11">
      <c r="A4266" s="4">
        <v>4265</v>
      </c>
      <c r="B4266" s="7">
        <v>45661</v>
      </c>
      <c r="C4266" s="5" t="s">
        <v>8</v>
      </c>
      <c r="D4266" s="6">
        <v>9</v>
      </c>
      <c r="E4266" s="20"/>
      <c r="F4266" s="6">
        <v>369</v>
      </c>
      <c r="G4266" s="6">
        <v>129</v>
      </c>
      <c r="H4266" s="6">
        <v>5265</v>
      </c>
      <c r="I4266" s="14">
        <f>SUMIF(Чек_позиція!D:D,Продаж!H4266,Чек_позиція!F:F)</f>
        <v>888.49</v>
      </c>
      <c r="J4266" t="str">
        <f>VLOOKUP(D4266,Аптека!A:B,2,FALSE)</f>
        <v>Аптека №9</v>
      </c>
      <c r="K4266" t="str">
        <f t="shared" si="66"/>
        <v>є рецепт</v>
      </c>
    </row>
    <row r="4267" spans="1:11">
      <c r="A4267" s="4">
        <v>4266</v>
      </c>
      <c r="B4267" s="7">
        <v>45836</v>
      </c>
      <c r="C4267" s="5" t="s">
        <v>2206</v>
      </c>
      <c r="D4267" s="6">
        <v>50</v>
      </c>
      <c r="E4267" s="20">
        <v>396</v>
      </c>
      <c r="F4267" s="6">
        <v>350</v>
      </c>
      <c r="G4267" s="6">
        <v>822</v>
      </c>
      <c r="H4267" s="6">
        <v>5266</v>
      </c>
      <c r="I4267" s="14">
        <f>SUMIF(Чек_позиція!D:D,Продаж!H4267,Чек_позиція!F:F)</f>
        <v>580.47</v>
      </c>
      <c r="J4267" t="str">
        <f>VLOOKUP(D4267,Аптека!A:B,2,FALSE)</f>
        <v>Аптека №50</v>
      </c>
      <c r="K4267" t="str">
        <f t="shared" si="66"/>
        <v>є рецепт</v>
      </c>
    </row>
    <row r="4268" spans="1:11">
      <c r="A4268" s="4">
        <v>4267</v>
      </c>
      <c r="B4268" s="7">
        <v>45828</v>
      </c>
      <c r="C4268" s="5" t="s">
        <v>2206</v>
      </c>
      <c r="D4268" s="6">
        <v>45</v>
      </c>
      <c r="E4268" s="20"/>
      <c r="F4268" s="6">
        <v>105</v>
      </c>
      <c r="G4268" s="6">
        <v>1283</v>
      </c>
      <c r="H4268" s="6">
        <v>5267</v>
      </c>
      <c r="I4268" s="14">
        <f>SUMIF(Чек_позиція!D:D,Продаж!H4268,Чек_позиція!F:F)</f>
        <v>1809.23</v>
      </c>
      <c r="J4268" t="str">
        <f>VLOOKUP(D4268,Аптека!A:B,2,FALSE)</f>
        <v>Аптека №45</v>
      </c>
      <c r="K4268" t="str">
        <f t="shared" si="66"/>
        <v>є рецепт</v>
      </c>
    </row>
    <row r="4269" spans="1:11">
      <c r="A4269" s="4">
        <v>4268</v>
      </c>
      <c r="B4269" s="7">
        <v>45828</v>
      </c>
      <c r="C4269" s="5" t="s">
        <v>2206</v>
      </c>
      <c r="D4269" s="6">
        <v>25</v>
      </c>
      <c r="E4269" s="20">
        <v>213</v>
      </c>
      <c r="F4269" s="6">
        <v>85</v>
      </c>
      <c r="G4269" s="6"/>
      <c r="H4269" s="6">
        <v>5268</v>
      </c>
      <c r="I4269" s="14">
        <f>SUMIF(Чек_позиція!D:D,Продаж!H4269,Чек_позиція!F:F)</f>
        <v>568.16</v>
      </c>
      <c r="J4269" t="str">
        <f>VLOOKUP(D4269,Аптека!A:B,2,FALSE)</f>
        <v>Аптека №25</v>
      </c>
      <c r="K4269" t="str">
        <f t="shared" si="66"/>
        <v>нема рецепту</v>
      </c>
    </row>
    <row r="4270" spans="1:11">
      <c r="A4270" s="4">
        <v>4269</v>
      </c>
      <c r="B4270" s="7">
        <v>45790</v>
      </c>
      <c r="C4270" s="5" t="s">
        <v>8</v>
      </c>
      <c r="D4270" s="6">
        <v>60</v>
      </c>
      <c r="E4270" s="20">
        <v>359</v>
      </c>
      <c r="F4270" s="6">
        <v>180</v>
      </c>
      <c r="G4270" s="6"/>
      <c r="H4270" s="6">
        <v>5269</v>
      </c>
      <c r="I4270" s="14">
        <f>SUMIF(Чек_позиція!D:D,Продаж!H4270,Чек_позиція!F:F)</f>
        <v>5234.88</v>
      </c>
      <c r="J4270" t="str">
        <f>VLOOKUP(D4270,Аптека!A:B,2,FALSE)</f>
        <v>Аптека №60</v>
      </c>
      <c r="K4270" t="str">
        <f t="shared" si="66"/>
        <v>нема рецепту</v>
      </c>
    </row>
    <row r="4271" spans="1:11">
      <c r="A4271" s="4">
        <v>4270</v>
      </c>
      <c r="B4271" s="7">
        <v>45675</v>
      </c>
      <c r="C4271" s="5" t="s">
        <v>8</v>
      </c>
      <c r="D4271" s="6">
        <v>40</v>
      </c>
      <c r="E4271" s="20">
        <v>529</v>
      </c>
      <c r="F4271" s="6">
        <v>400</v>
      </c>
      <c r="G4271" s="6"/>
      <c r="H4271" s="6">
        <v>5270</v>
      </c>
      <c r="I4271" s="14">
        <f>SUMIF(Чек_позиція!D:D,Продаж!H4271,Чек_позиція!F:F)</f>
        <v>4652.6500000000005</v>
      </c>
      <c r="J4271" t="str">
        <f>VLOOKUP(D4271,Аптека!A:B,2,FALSE)</f>
        <v>Аптека №40</v>
      </c>
      <c r="K4271" t="str">
        <f t="shared" si="66"/>
        <v>нема рецепту</v>
      </c>
    </row>
    <row r="4272" spans="1:11">
      <c r="A4272" s="4">
        <v>4271</v>
      </c>
      <c r="B4272" s="7">
        <v>45664</v>
      </c>
      <c r="C4272" s="5" t="s">
        <v>8</v>
      </c>
      <c r="D4272" s="6">
        <v>35</v>
      </c>
      <c r="E4272" s="20"/>
      <c r="F4272" s="6">
        <v>95</v>
      </c>
      <c r="G4272" s="6">
        <v>65</v>
      </c>
      <c r="H4272" s="6">
        <v>5271</v>
      </c>
      <c r="I4272" s="14">
        <f>SUMIF(Чек_позиція!D:D,Продаж!H4272,Чек_позиція!F:F)</f>
        <v>3211.8500000000004</v>
      </c>
      <c r="J4272" t="str">
        <f>VLOOKUP(D4272,Аптека!A:B,2,FALSE)</f>
        <v>Аптека №35</v>
      </c>
      <c r="K4272" t="str">
        <f t="shared" si="66"/>
        <v>є рецепт</v>
      </c>
    </row>
    <row r="4273" spans="1:11">
      <c r="A4273" s="4">
        <v>4272</v>
      </c>
      <c r="B4273" s="7">
        <v>45764</v>
      </c>
      <c r="C4273" s="5" t="s">
        <v>8</v>
      </c>
      <c r="D4273" s="6">
        <v>48</v>
      </c>
      <c r="E4273" s="20">
        <v>353</v>
      </c>
      <c r="F4273" s="6">
        <v>288</v>
      </c>
      <c r="G4273" s="6">
        <v>578</v>
      </c>
      <c r="H4273" s="6">
        <v>5272</v>
      </c>
      <c r="I4273" s="14">
        <f>SUMIF(Чек_позиція!D:D,Продаж!H4273,Чек_позиція!F:F)</f>
        <v>3094.4900000000002</v>
      </c>
      <c r="J4273" t="str">
        <f>VLOOKUP(D4273,Аптека!A:B,2,FALSE)</f>
        <v>Аптека №48</v>
      </c>
      <c r="K4273" t="str">
        <f t="shared" si="66"/>
        <v>є рецепт</v>
      </c>
    </row>
    <row r="4274" spans="1:11">
      <c r="A4274" s="4">
        <v>4273</v>
      </c>
      <c r="B4274" s="7">
        <v>45816</v>
      </c>
      <c r="C4274" s="5" t="s">
        <v>2206</v>
      </c>
      <c r="D4274" s="6">
        <v>15</v>
      </c>
      <c r="E4274" s="20">
        <v>75</v>
      </c>
      <c r="F4274" s="6">
        <v>255</v>
      </c>
      <c r="G4274" s="6"/>
      <c r="H4274" s="6">
        <v>5273</v>
      </c>
      <c r="I4274" s="14">
        <f>SUMIF(Чек_позиція!D:D,Продаж!H4274,Чек_позиція!F:F)</f>
        <v>3767.2</v>
      </c>
      <c r="J4274" t="str">
        <f>VLOOKUP(D4274,Аптека!A:B,2,FALSE)</f>
        <v>Аптека №15</v>
      </c>
      <c r="K4274" t="str">
        <f t="shared" si="66"/>
        <v>нема рецепту</v>
      </c>
    </row>
    <row r="4275" spans="1:11">
      <c r="A4275" s="4">
        <v>4274</v>
      </c>
      <c r="B4275" s="7">
        <v>45756</v>
      </c>
      <c r="C4275" s="5" t="s">
        <v>8</v>
      </c>
      <c r="D4275" s="6">
        <v>16</v>
      </c>
      <c r="E4275" s="20">
        <v>557</v>
      </c>
      <c r="F4275" s="6">
        <v>376</v>
      </c>
      <c r="G4275" s="6">
        <v>1244</v>
      </c>
      <c r="H4275" s="6">
        <v>5274</v>
      </c>
      <c r="I4275" s="14">
        <f>SUMIF(Чек_позиція!D:D,Продаж!H4275,Чек_позиція!F:F)</f>
        <v>3889.4700000000003</v>
      </c>
      <c r="J4275" t="str">
        <f>VLOOKUP(D4275,Аптека!A:B,2,FALSE)</f>
        <v>Аптека №16</v>
      </c>
      <c r="K4275" t="str">
        <f t="shared" si="66"/>
        <v>є рецепт</v>
      </c>
    </row>
    <row r="4276" spans="1:11">
      <c r="A4276" s="4">
        <v>4275</v>
      </c>
      <c r="B4276" s="7">
        <v>45721</v>
      </c>
      <c r="C4276" s="5" t="s">
        <v>2206</v>
      </c>
      <c r="D4276" s="6">
        <v>16</v>
      </c>
      <c r="E4276" s="20">
        <v>114</v>
      </c>
      <c r="F4276" s="6">
        <v>76</v>
      </c>
      <c r="G4276" s="6">
        <v>93</v>
      </c>
      <c r="H4276" s="6">
        <v>5275</v>
      </c>
      <c r="I4276" s="14">
        <f>SUMIF(Чек_позиція!D:D,Продаж!H4276,Чек_позиція!F:F)</f>
        <v>3170.71</v>
      </c>
      <c r="J4276" t="str">
        <f>VLOOKUP(D4276,Аптека!A:B,2,FALSE)</f>
        <v>Аптека №16</v>
      </c>
      <c r="K4276" t="str">
        <f t="shared" si="66"/>
        <v>є рецепт</v>
      </c>
    </row>
    <row r="4277" spans="1:11">
      <c r="A4277" s="4">
        <v>4276</v>
      </c>
      <c r="B4277" s="7">
        <v>45725</v>
      </c>
      <c r="C4277" s="5" t="s">
        <v>2206</v>
      </c>
      <c r="D4277" s="6">
        <v>39</v>
      </c>
      <c r="E4277" s="20">
        <v>278</v>
      </c>
      <c r="F4277" s="6">
        <v>159</v>
      </c>
      <c r="G4277" s="6"/>
      <c r="H4277" s="6">
        <v>5276</v>
      </c>
      <c r="I4277" s="14">
        <f>SUMIF(Чек_позиція!D:D,Продаж!H4277,Чек_позиція!F:F)</f>
        <v>2579.8300000000004</v>
      </c>
      <c r="J4277" t="str">
        <f>VLOOKUP(D4277,Аптека!A:B,2,FALSE)</f>
        <v>Аптека №39</v>
      </c>
      <c r="K4277" t="str">
        <f t="shared" si="66"/>
        <v>нема рецепту</v>
      </c>
    </row>
    <row r="4278" spans="1:11">
      <c r="A4278" s="4">
        <v>4277</v>
      </c>
      <c r="B4278" s="7">
        <v>45833</v>
      </c>
      <c r="C4278" s="5" t="s">
        <v>8</v>
      </c>
      <c r="D4278" s="6">
        <v>27</v>
      </c>
      <c r="E4278" s="20">
        <v>323</v>
      </c>
      <c r="F4278" s="6">
        <v>327</v>
      </c>
      <c r="G4278" s="6">
        <v>876</v>
      </c>
      <c r="H4278" s="6">
        <v>5277</v>
      </c>
      <c r="I4278" s="14">
        <f>SUMIF(Чек_позиція!D:D,Продаж!H4278,Чек_позиція!F:F)</f>
        <v>4279.47</v>
      </c>
      <c r="J4278" t="str">
        <f>VLOOKUP(D4278,Аптека!A:B,2,FALSE)</f>
        <v>Аптека №27</v>
      </c>
      <c r="K4278" t="str">
        <f t="shared" si="66"/>
        <v>є рецепт</v>
      </c>
    </row>
    <row r="4279" spans="1:11">
      <c r="A4279" s="4">
        <v>4278</v>
      </c>
      <c r="B4279" s="7">
        <v>45664</v>
      </c>
      <c r="C4279" s="5" t="s">
        <v>8</v>
      </c>
      <c r="D4279" s="6">
        <v>56</v>
      </c>
      <c r="E4279" s="20">
        <v>289</v>
      </c>
      <c r="F4279" s="6">
        <v>356</v>
      </c>
      <c r="G4279" s="6">
        <v>1114</v>
      </c>
      <c r="H4279" s="6">
        <v>5278</v>
      </c>
      <c r="I4279" s="14">
        <f>SUMIF(Чек_позиція!D:D,Продаж!H4279,Чек_позиція!F:F)</f>
        <v>10464.41</v>
      </c>
      <c r="J4279" t="str">
        <f>VLOOKUP(D4279,Аптека!A:B,2,FALSE)</f>
        <v>Аптека №56</v>
      </c>
      <c r="K4279" t="str">
        <f t="shared" si="66"/>
        <v>є рецепт</v>
      </c>
    </row>
    <row r="4280" spans="1:11">
      <c r="A4280" s="4">
        <v>4279</v>
      </c>
      <c r="B4280" s="7">
        <v>45761</v>
      </c>
      <c r="C4280" s="5" t="s">
        <v>2206</v>
      </c>
      <c r="D4280" s="6">
        <v>6</v>
      </c>
      <c r="E4280" s="20"/>
      <c r="F4280" s="6">
        <v>246</v>
      </c>
      <c r="G4280" s="6"/>
      <c r="H4280" s="6">
        <v>5279</v>
      </c>
      <c r="I4280" s="14">
        <f>SUMIF(Чек_позиція!D:D,Продаж!H4280,Чек_позиція!F:F)</f>
        <v>1213.8399999999999</v>
      </c>
      <c r="J4280" t="str">
        <f>VLOOKUP(D4280,Аптека!A:B,2,FALSE)</f>
        <v>Аптека №6</v>
      </c>
      <c r="K4280" t="str">
        <f t="shared" si="66"/>
        <v>нема рецепту</v>
      </c>
    </row>
    <row r="4281" spans="1:11">
      <c r="A4281" s="4">
        <v>4280</v>
      </c>
      <c r="B4281" s="7">
        <v>45745</v>
      </c>
      <c r="C4281" s="5" t="s">
        <v>2206</v>
      </c>
      <c r="D4281" s="6">
        <v>22</v>
      </c>
      <c r="E4281" s="20">
        <v>340</v>
      </c>
      <c r="F4281" s="6">
        <v>382</v>
      </c>
      <c r="G4281" s="6">
        <v>24</v>
      </c>
      <c r="H4281" s="6">
        <v>5280</v>
      </c>
      <c r="I4281" s="14">
        <f>SUMIF(Чек_позиція!D:D,Продаж!H4281,Чек_позиція!F:F)</f>
        <v>1539.96</v>
      </c>
      <c r="J4281" t="str">
        <f>VLOOKUP(D4281,Аптека!A:B,2,FALSE)</f>
        <v>Аптека №22</v>
      </c>
      <c r="K4281" t="str">
        <f t="shared" si="66"/>
        <v>є рецепт</v>
      </c>
    </row>
    <row r="4282" spans="1:11">
      <c r="A4282" s="4">
        <v>4281</v>
      </c>
      <c r="B4282" s="7">
        <v>45835</v>
      </c>
      <c r="C4282" s="5" t="s">
        <v>2206</v>
      </c>
      <c r="D4282" s="6">
        <v>18</v>
      </c>
      <c r="E4282" s="20">
        <v>458</v>
      </c>
      <c r="F4282" s="6">
        <v>78</v>
      </c>
      <c r="G4282" s="6">
        <v>838</v>
      </c>
      <c r="H4282" s="6">
        <v>5281</v>
      </c>
      <c r="I4282" s="14">
        <f>SUMIF(Чек_позиція!D:D,Продаж!H4282,Чек_позиція!F:F)</f>
        <v>5472.92</v>
      </c>
      <c r="J4282" t="str">
        <f>VLOOKUP(D4282,Аптека!A:B,2,FALSE)</f>
        <v>Аптека №18</v>
      </c>
      <c r="K4282" t="str">
        <f t="shared" si="66"/>
        <v>є рецепт</v>
      </c>
    </row>
    <row r="4283" spans="1:11">
      <c r="A4283" s="4">
        <v>4282</v>
      </c>
      <c r="B4283" s="7">
        <v>45720</v>
      </c>
      <c r="C4283" s="5" t="s">
        <v>8</v>
      </c>
      <c r="D4283" s="6">
        <v>13</v>
      </c>
      <c r="E4283" s="20">
        <v>168</v>
      </c>
      <c r="F4283" s="6">
        <v>193</v>
      </c>
      <c r="G4283" s="6"/>
      <c r="H4283" s="6">
        <v>5282</v>
      </c>
      <c r="I4283" s="14">
        <f>SUMIF(Чек_позиція!D:D,Продаж!H4283,Чек_позиція!F:F)</f>
        <v>3857.33</v>
      </c>
      <c r="J4283" t="str">
        <f>VLOOKUP(D4283,Аптека!A:B,2,FALSE)</f>
        <v>Аптека №13</v>
      </c>
      <c r="K4283" t="str">
        <f t="shared" si="66"/>
        <v>нема рецепту</v>
      </c>
    </row>
    <row r="4284" spans="1:11">
      <c r="A4284" s="4">
        <v>4283</v>
      </c>
      <c r="B4284" s="7">
        <v>45731</v>
      </c>
      <c r="C4284" s="5" t="s">
        <v>2206</v>
      </c>
      <c r="D4284" s="6">
        <v>56</v>
      </c>
      <c r="E4284" s="20"/>
      <c r="F4284" s="6">
        <v>176</v>
      </c>
      <c r="G4284" s="6">
        <v>618</v>
      </c>
      <c r="H4284" s="6">
        <v>5283</v>
      </c>
      <c r="I4284" s="14">
        <f>SUMIF(Чек_позиція!D:D,Продаж!H4284,Чек_позиція!F:F)</f>
        <v>3882.49</v>
      </c>
      <c r="J4284" t="str">
        <f>VLOOKUP(D4284,Аптека!A:B,2,FALSE)</f>
        <v>Аптека №56</v>
      </c>
      <c r="K4284" t="str">
        <f t="shared" si="66"/>
        <v>є рецепт</v>
      </c>
    </row>
    <row r="4285" spans="1:11">
      <c r="A4285" s="4">
        <v>4284</v>
      </c>
      <c r="B4285" s="7">
        <v>45767</v>
      </c>
      <c r="C4285" s="5" t="s">
        <v>2206</v>
      </c>
      <c r="D4285" s="6">
        <v>8</v>
      </c>
      <c r="E4285" s="20">
        <v>93</v>
      </c>
      <c r="F4285" s="6">
        <v>188</v>
      </c>
      <c r="G4285" s="6"/>
      <c r="H4285" s="6">
        <v>5284</v>
      </c>
      <c r="I4285" s="14">
        <f>SUMIF(Чек_позиція!D:D,Продаж!H4285,Чек_позиція!F:F)</f>
        <v>5900.76</v>
      </c>
      <c r="J4285" t="str">
        <f>VLOOKUP(D4285,Аптека!A:B,2,FALSE)</f>
        <v>Аптека №8</v>
      </c>
      <c r="K4285" t="str">
        <f t="shared" si="66"/>
        <v>нема рецепту</v>
      </c>
    </row>
    <row r="4286" spans="1:11">
      <c r="A4286" s="4">
        <v>4285</v>
      </c>
      <c r="B4286" s="7">
        <v>45694</v>
      </c>
      <c r="C4286" s="5" t="s">
        <v>2206</v>
      </c>
      <c r="D4286" s="6">
        <v>36</v>
      </c>
      <c r="E4286" s="20"/>
      <c r="F4286" s="6">
        <v>396</v>
      </c>
      <c r="G4286" s="6"/>
      <c r="H4286" s="6">
        <v>5285</v>
      </c>
      <c r="I4286" s="14">
        <f>SUMIF(Чек_позиція!D:D,Продаж!H4286,Чек_позиція!F:F)</f>
        <v>3964.52</v>
      </c>
      <c r="J4286" t="str">
        <f>VLOOKUP(D4286,Аптека!A:B,2,FALSE)</f>
        <v>Аптека №36</v>
      </c>
      <c r="K4286" t="str">
        <f t="shared" si="66"/>
        <v>нема рецепту</v>
      </c>
    </row>
    <row r="4287" spans="1:11">
      <c r="A4287" s="4">
        <v>4286</v>
      </c>
      <c r="B4287" s="7">
        <v>45707</v>
      </c>
      <c r="C4287" s="5" t="s">
        <v>2206</v>
      </c>
      <c r="D4287" s="6">
        <v>57</v>
      </c>
      <c r="E4287" s="20"/>
      <c r="F4287" s="6">
        <v>297</v>
      </c>
      <c r="G4287" s="6"/>
      <c r="H4287" s="6">
        <v>5286</v>
      </c>
      <c r="I4287" s="14">
        <f>SUMIF(Чек_позиція!D:D,Продаж!H4287,Чек_позиція!F:F)</f>
        <v>4100.3600000000006</v>
      </c>
      <c r="J4287" t="str">
        <f>VLOOKUP(D4287,Аптека!A:B,2,FALSE)</f>
        <v>Аптека №57</v>
      </c>
      <c r="K4287" t="str">
        <f t="shared" si="66"/>
        <v>нема рецепту</v>
      </c>
    </row>
    <row r="4288" spans="1:11">
      <c r="A4288" s="4">
        <v>4287</v>
      </c>
      <c r="B4288" s="7">
        <v>45810</v>
      </c>
      <c r="C4288" s="5" t="s">
        <v>2206</v>
      </c>
      <c r="D4288" s="6">
        <v>17</v>
      </c>
      <c r="E4288" s="20">
        <v>456</v>
      </c>
      <c r="F4288" s="6">
        <v>137</v>
      </c>
      <c r="G4288" s="6"/>
      <c r="H4288" s="6">
        <v>5287</v>
      </c>
      <c r="I4288" s="14">
        <f>SUMIF(Чек_позиція!D:D,Продаж!H4288,Чек_позиція!F:F)</f>
        <v>5635.1399999999994</v>
      </c>
      <c r="J4288" t="str">
        <f>VLOOKUP(D4288,Аптека!A:B,2,FALSE)</f>
        <v>Аптека №17</v>
      </c>
      <c r="K4288" t="str">
        <f t="shared" si="66"/>
        <v>нема рецепту</v>
      </c>
    </row>
    <row r="4289" spans="1:11">
      <c r="A4289" s="4">
        <v>4288</v>
      </c>
      <c r="B4289" s="7">
        <v>45687</v>
      </c>
      <c r="C4289" s="5" t="s">
        <v>2206</v>
      </c>
      <c r="D4289" s="6">
        <v>18</v>
      </c>
      <c r="E4289" s="20">
        <v>350</v>
      </c>
      <c r="F4289" s="6">
        <v>138</v>
      </c>
      <c r="G4289" s="6">
        <v>403</v>
      </c>
      <c r="H4289" s="6">
        <v>5288</v>
      </c>
      <c r="I4289" s="14">
        <f>SUMIF(Чек_позиція!D:D,Продаж!H4289,Чек_позиція!F:F)</f>
        <v>1800.48</v>
      </c>
      <c r="J4289" t="str">
        <f>VLOOKUP(D4289,Аптека!A:B,2,FALSE)</f>
        <v>Аптека №18</v>
      </c>
      <c r="K4289" t="str">
        <f t="shared" si="66"/>
        <v>є рецепт</v>
      </c>
    </row>
    <row r="4290" spans="1:11">
      <c r="A4290" s="4">
        <v>4289</v>
      </c>
      <c r="B4290" s="7">
        <v>45735</v>
      </c>
      <c r="C4290" s="5" t="s">
        <v>2206</v>
      </c>
      <c r="D4290" s="6">
        <v>43</v>
      </c>
      <c r="E4290" s="20">
        <v>133</v>
      </c>
      <c r="F4290" s="6">
        <v>43</v>
      </c>
      <c r="G4290" s="6">
        <v>735</v>
      </c>
      <c r="H4290" s="6">
        <v>5289</v>
      </c>
      <c r="I4290" s="14">
        <f>SUMIF(Чек_позиція!D:D,Продаж!H4290,Чек_позиція!F:F)</f>
        <v>3680.5</v>
      </c>
      <c r="J4290" t="str">
        <f>VLOOKUP(D4290,Аптека!A:B,2,FALSE)</f>
        <v>Аптека №43</v>
      </c>
      <c r="K4290" t="str">
        <f t="shared" si="66"/>
        <v>є рецепт</v>
      </c>
    </row>
    <row r="4291" spans="1:11">
      <c r="A4291" s="4">
        <v>4290</v>
      </c>
      <c r="B4291" s="7">
        <v>45722</v>
      </c>
      <c r="C4291" s="5" t="s">
        <v>2206</v>
      </c>
      <c r="D4291" s="6">
        <v>51</v>
      </c>
      <c r="E4291" s="20">
        <v>541</v>
      </c>
      <c r="F4291" s="6">
        <v>171</v>
      </c>
      <c r="G4291" s="6"/>
      <c r="H4291" s="6">
        <v>5290</v>
      </c>
      <c r="I4291" s="14">
        <f>SUMIF(Чек_позиція!D:D,Продаж!H4291,Чек_позиція!F:F)</f>
        <v>1069.48</v>
      </c>
      <c r="J4291" t="str">
        <f>VLOOKUP(D4291,Аптека!A:B,2,FALSE)</f>
        <v>Аптека №51</v>
      </c>
      <c r="K4291" t="str">
        <f t="shared" ref="K4291:K4354" si="67">IF(G4291="", "нема рецепту","є рецепт")</f>
        <v>нема рецепту</v>
      </c>
    </row>
    <row r="4292" spans="1:11">
      <c r="A4292" s="4">
        <v>4291</v>
      </c>
      <c r="B4292" s="7">
        <v>45662</v>
      </c>
      <c r="C4292" s="5" t="s">
        <v>2206</v>
      </c>
      <c r="D4292" s="6">
        <v>9</v>
      </c>
      <c r="E4292" s="20">
        <v>168</v>
      </c>
      <c r="F4292" s="6">
        <v>369</v>
      </c>
      <c r="G4292" s="6"/>
      <c r="H4292" s="6">
        <v>5291</v>
      </c>
      <c r="I4292" s="14">
        <f>SUMIF(Чек_позиція!D:D,Продаж!H4292,Чек_позиція!F:F)</f>
        <v>3219.71</v>
      </c>
      <c r="J4292" t="str">
        <f>VLOOKUP(D4292,Аптека!A:B,2,FALSE)</f>
        <v>Аптека №9</v>
      </c>
      <c r="K4292" t="str">
        <f t="shared" si="67"/>
        <v>нема рецепту</v>
      </c>
    </row>
    <row r="4293" spans="1:11">
      <c r="A4293" s="4">
        <v>4292</v>
      </c>
      <c r="B4293" s="7">
        <v>45812</v>
      </c>
      <c r="C4293" s="5" t="s">
        <v>2206</v>
      </c>
      <c r="D4293" s="6">
        <v>56</v>
      </c>
      <c r="E4293" s="20">
        <v>488</v>
      </c>
      <c r="F4293" s="6">
        <v>116</v>
      </c>
      <c r="G4293" s="6"/>
      <c r="H4293" s="6">
        <v>5292</v>
      </c>
      <c r="I4293" s="14">
        <f>SUMIF(Чек_позиція!D:D,Продаж!H4293,Чек_позиція!F:F)</f>
        <v>3089.34</v>
      </c>
      <c r="J4293" t="str">
        <f>VLOOKUP(D4293,Аптека!A:B,2,FALSE)</f>
        <v>Аптека №56</v>
      </c>
      <c r="K4293" t="str">
        <f t="shared" si="67"/>
        <v>нема рецепту</v>
      </c>
    </row>
    <row r="4294" spans="1:11">
      <c r="A4294" s="4">
        <v>4293</v>
      </c>
      <c r="B4294" s="7">
        <v>45710</v>
      </c>
      <c r="C4294" s="5" t="s">
        <v>2206</v>
      </c>
      <c r="D4294" s="6">
        <v>29</v>
      </c>
      <c r="E4294" s="20"/>
      <c r="F4294" s="6">
        <v>89</v>
      </c>
      <c r="G4294" s="6">
        <v>479</v>
      </c>
      <c r="H4294" s="6">
        <v>5293</v>
      </c>
      <c r="I4294" s="14">
        <f>SUMIF(Чек_позиція!D:D,Продаж!H4294,Чек_позиція!F:F)</f>
        <v>954.44999999999993</v>
      </c>
      <c r="J4294" t="str">
        <f>VLOOKUP(D4294,Аптека!A:B,2,FALSE)</f>
        <v>Аптека №29</v>
      </c>
      <c r="K4294" t="str">
        <f t="shared" si="67"/>
        <v>є рецепт</v>
      </c>
    </row>
    <row r="4295" spans="1:11">
      <c r="A4295" s="4">
        <v>4294</v>
      </c>
      <c r="B4295" s="7">
        <v>45693</v>
      </c>
      <c r="C4295" s="5" t="s">
        <v>8</v>
      </c>
      <c r="D4295" s="6">
        <v>11</v>
      </c>
      <c r="E4295" s="20">
        <v>305</v>
      </c>
      <c r="F4295" s="6">
        <v>251</v>
      </c>
      <c r="G4295" s="6"/>
      <c r="H4295" s="6">
        <v>5294</v>
      </c>
      <c r="I4295" s="14">
        <f>SUMIF(Чек_позиція!D:D,Продаж!H4295,Чек_позиція!F:F)</f>
        <v>4106.8599999999997</v>
      </c>
      <c r="J4295" t="str">
        <f>VLOOKUP(D4295,Аптека!A:B,2,FALSE)</f>
        <v>Аптека №11</v>
      </c>
      <c r="K4295" t="str">
        <f t="shared" si="67"/>
        <v>нема рецепту</v>
      </c>
    </row>
    <row r="4296" spans="1:11">
      <c r="A4296" s="4">
        <v>4295</v>
      </c>
      <c r="B4296" s="7">
        <v>45795</v>
      </c>
      <c r="C4296" s="5" t="s">
        <v>8</v>
      </c>
      <c r="D4296" s="6">
        <v>57</v>
      </c>
      <c r="E4296" s="20"/>
      <c r="F4296" s="6">
        <v>297</v>
      </c>
      <c r="G4296" s="6">
        <v>969</v>
      </c>
      <c r="H4296" s="6">
        <v>5295</v>
      </c>
      <c r="I4296" s="14">
        <f>SUMIF(Чек_позиція!D:D,Продаж!H4296,Чек_позиція!F:F)</f>
        <v>96.86</v>
      </c>
      <c r="J4296" t="str">
        <f>VLOOKUP(D4296,Аптека!A:B,2,FALSE)</f>
        <v>Аптека №57</v>
      </c>
      <c r="K4296" t="str">
        <f t="shared" si="67"/>
        <v>є рецепт</v>
      </c>
    </row>
    <row r="4297" spans="1:11">
      <c r="A4297" s="4">
        <v>4296</v>
      </c>
      <c r="B4297" s="7">
        <v>45743</v>
      </c>
      <c r="C4297" s="5" t="s">
        <v>2206</v>
      </c>
      <c r="D4297" s="6">
        <v>54</v>
      </c>
      <c r="E4297" s="20">
        <v>323</v>
      </c>
      <c r="F4297" s="6">
        <v>174</v>
      </c>
      <c r="G4297" s="6">
        <v>204</v>
      </c>
      <c r="H4297" s="6">
        <v>5296</v>
      </c>
      <c r="I4297" s="14">
        <f>SUMIF(Чек_позиція!D:D,Продаж!H4297,Чек_позиція!F:F)</f>
        <v>2101.75</v>
      </c>
      <c r="J4297" t="str">
        <f>VLOOKUP(D4297,Аптека!A:B,2,FALSE)</f>
        <v>Аптека №54</v>
      </c>
      <c r="K4297" t="str">
        <f t="shared" si="67"/>
        <v>є рецепт</v>
      </c>
    </row>
    <row r="4298" spans="1:11">
      <c r="A4298" s="4">
        <v>4297</v>
      </c>
      <c r="B4298" s="7">
        <v>45725</v>
      </c>
      <c r="C4298" s="5" t="s">
        <v>2206</v>
      </c>
      <c r="D4298" s="6">
        <v>46</v>
      </c>
      <c r="E4298" s="20">
        <v>316</v>
      </c>
      <c r="F4298" s="6">
        <v>46</v>
      </c>
      <c r="G4298" s="6">
        <v>57</v>
      </c>
      <c r="H4298" s="6">
        <v>5297</v>
      </c>
      <c r="I4298" s="14">
        <f>SUMIF(Чек_позиція!D:D,Продаж!H4298,Чек_позиція!F:F)</f>
        <v>5068.92</v>
      </c>
      <c r="J4298" t="str">
        <f>VLOOKUP(D4298,Аптека!A:B,2,FALSE)</f>
        <v>Аптека №46</v>
      </c>
      <c r="K4298" t="str">
        <f t="shared" si="67"/>
        <v>є рецепт</v>
      </c>
    </row>
    <row r="4299" spans="1:11">
      <c r="A4299" s="4">
        <v>4298</v>
      </c>
      <c r="B4299" s="7">
        <v>45692</v>
      </c>
      <c r="C4299" s="5" t="s">
        <v>8</v>
      </c>
      <c r="D4299" s="6">
        <v>35</v>
      </c>
      <c r="E4299" s="20">
        <v>409</v>
      </c>
      <c r="F4299" s="6">
        <v>215</v>
      </c>
      <c r="G4299" s="6"/>
      <c r="H4299" s="6">
        <v>5298</v>
      </c>
      <c r="I4299" s="14">
        <f>SUMIF(Чек_позиція!D:D,Продаж!H4299,Чек_позиція!F:F)</f>
        <v>71.94</v>
      </c>
      <c r="J4299" t="str">
        <f>VLOOKUP(D4299,Аптека!A:B,2,FALSE)</f>
        <v>Аптека №35</v>
      </c>
      <c r="K4299" t="str">
        <f t="shared" si="67"/>
        <v>нема рецепту</v>
      </c>
    </row>
    <row r="4300" spans="1:11">
      <c r="A4300" s="4">
        <v>4299</v>
      </c>
      <c r="B4300" s="7">
        <v>45675</v>
      </c>
      <c r="C4300" s="5" t="s">
        <v>2206</v>
      </c>
      <c r="D4300" s="6">
        <v>58</v>
      </c>
      <c r="E4300" s="20"/>
      <c r="F4300" s="6">
        <v>118</v>
      </c>
      <c r="G4300" s="6"/>
      <c r="H4300" s="6">
        <v>5299</v>
      </c>
      <c r="I4300" s="14">
        <f>SUMIF(Чек_позиція!D:D,Продаж!H4300,Чек_позиція!F:F)</f>
        <v>5574.2199999999993</v>
      </c>
      <c r="J4300" t="str">
        <f>VLOOKUP(D4300,Аптека!A:B,2,FALSE)</f>
        <v>Аптека №58</v>
      </c>
      <c r="K4300" t="str">
        <f t="shared" si="67"/>
        <v>нема рецепту</v>
      </c>
    </row>
    <row r="4301" spans="1:11">
      <c r="A4301" s="4">
        <v>4300</v>
      </c>
      <c r="B4301" s="7">
        <v>45792</v>
      </c>
      <c r="C4301" s="5" t="s">
        <v>2206</v>
      </c>
      <c r="D4301" s="6">
        <v>37</v>
      </c>
      <c r="E4301" s="20">
        <v>191</v>
      </c>
      <c r="F4301" s="6">
        <v>397</v>
      </c>
      <c r="G4301" s="6"/>
      <c r="H4301" s="6">
        <v>5300</v>
      </c>
      <c r="I4301" s="14">
        <f>SUMIF(Чек_позиція!D:D,Продаж!H4301,Чек_позиція!F:F)</f>
        <v>3584.8199999999997</v>
      </c>
      <c r="J4301" t="str">
        <f>VLOOKUP(D4301,Аптека!A:B,2,FALSE)</f>
        <v>Аптека №37</v>
      </c>
      <c r="K4301" t="str">
        <f t="shared" si="67"/>
        <v>нема рецепту</v>
      </c>
    </row>
    <row r="4302" spans="1:11">
      <c r="A4302" s="4">
        <v>4301</v>
      </c>
      <c r="B4302" s="7">
        <v>45686</v>
      </c>
      <c r="C4302" s="5" t="s">
        <v>8</v>
      </c>
      <c r="D4302" s="6">
        <v>2</v>
      </c>
      <c r="E4302" s="20">
        <v>468</v>
      </c>
      <c r="F4302" s="6">
        <v>362</v>
      </c>
      <c r="G4302" s="6"/>
      <c r="H4302" s="6">
        <v>5301</v>
      </c>
      <c r="I4302" s="14">
        <f>SUMIF(Чек_позиція!D:D,Продаж!H4302,Чек_позиція!F:F)</f>
        <v>1662.16</v>
      </c>
      <c r="J4302" t="str">
        <f>VLOOKUP(D4302,Аптека!A:B,2,FALSE)</f>
        <v>Аптека №2</v>
      </c>
      <c r="K4302" t="str">
        <f t="shared" si="67"/>
        <v>нема рецепту</v>
      </c>
    </row>
    <row r="4303" spans="1:11">
      <c r="A4303" s="4">
        <v>4302</v>
      </c>
      <c r="B4303" s="7">
        <v>45813</v>
      </c>
      <c r="C4303" s="5" t="s">
        <v>2206</v>
      </c>
      <c r="D4303" s="6">
        <v>33</v>
      </c>
      <c r="E4303" s="20">
        <v>158</v>
      </c>
      <c r="F4303" s="6">
        <v>153</v>
      </c>
      <c r="G4303" s="6"/>
      <c r="H4303" s="6">
        <v>5302</v>
      </c>
      <c r="I4303" s="14">
        <f>SUMIF(Чек_позиція!D:D,Продаж!H4303,Чек_позиція!F:F)</f>
        <v>4440.37</v>
      </c>
      <c r="J4303" t="str">
        <f>VLOOKUP(D4303,Аптека!A:B,2,FALSE)</f>
        <v>Аптека №33</v>
      </c>
      <c r="K4303" t="str">
        <f t="shared" si="67"/>
        <v>нема рецепту</v>
      </c>
    </row>
    <row r="4304" spans="1:11">
      <c r="A4304" s="4">
        <v>4303</v>
      </c>
      <c r="B4304" s="7">
        <v>45722</v>
      </c>
      <c r="C4304" s="5" t="s">
        <v>8</v>
      </c>
      <c r="D4304" s="6">
        <v>55</v>
      </c>
      <c r="E4304" s="20"/>
      <c r="F4304" s="6">
        <v>175</v>
      </c>
      <c r="G4304" s="6"/>
      <c r="H4304" s="6">
        <v>5303</v>
      </c>
      <c r="I4304" s="14">
        <f>SUMIF(Чек_позиція!D:D,Продаж!H4304,Чек_позиція!F:F)</f>
        <v>5042.3999999999996</v>
      </c>
      <c r="J4304" t="str">
        <f>VLOOKUP(D4304,Аптека!A:B,2,FALSE)</f>
        <v>Аптека №55</v>
      </c>
      <c r="K4304" t="str">
        <f t="shared" si="67"/>
        <v>нема рецепту</v>
      </c>
    </row>
    <row r="4305" spans="1:11">
      <c r="A4305" s="4">
        <v>4304</v>
      </c>
      <c r="B4305" s="7">
        <v>45686</v>
      </c>
      <c r="C4305" s="5" t="s">
        <v>8</v>
      </c>
      <c r="D4305" s="6">
        <v>5</v>
      </c>
      <c r="E4305" s="20">
        <v>97</v>
      </c>
      <c r="F4305" s="6">
        <v>305</v>
      </c>
      <c r="G4305" s="6"/>
      <c r="H4305" s="6">
        <v>5304</v>
      </c>
      <c r="I4305" s="14">
        <f>SUMIF(Чек_позиція!D:D,Продаж!H4305,Чек_позиція!F:F)</f>
        <v>1605.1399999999999</v>
      </c>
      <c r="J4305" t="str">
        <f>VLOOKUP(D4305,Аптека!A:B,2,FALSE)</f>
        <v>Аптека №5</v>
      </c>
      <c r="K4305" t="str">
        <f t="shared" si="67"/>
        <v>нема рецепту</v>
      </c>
    </row>
    <row r="4306" spans="1:11">
      <c r="A4306" s="4">
        <v>4305</v>
      </c>
      <c r="B4306" s="7">
        <v>45817</v>
      </c>
      <c r="C4306" s="5" t="s">
        <v>2206</v>
      </c>
      <c r="D4306" s="6">
        <v>39</v>
      </c>
      <c r="E4306" s="20">
        <v>269</v>
      </c>
      <c r="F4306" s="6">
        <v>219</v>
      </c>
      <c r="G4306" s="6"/>
      <c r="H4306" s="6">
        <v>5305</v>
      </c>
      <c r="I4306" s="14">
        <f>SUMIF(Чек_позиція!D:D,Продаж!H4306,Чек_позиція!F:F)</f>
        <v>1188.6500000000001</v>
      </c>
      <c r="J4306" t="str">
        <f>VLOOKUP(D4306,Аптека!A:B,2,FALSE)</f>
        <v>Аптека №39</v>
      </c>
      <c r="K4306" t="str">
        <f t="shared" si="67"/>
        <v>нема рецепту</v>
      </c>
    </row>
    <row r="4307" spans="1:11">
      <c r="A4307" s="4">
        <v>4306</v>
      </c>
      <c r="B4307" s="7">
        <v>45671</v>
      </c>
      <c r="C4307" s="5" t="s">
        <v>8</v>
      </c>
      <c r="D4307" s="6">
        <v>16</v>
      </c>
      <c r="E4307" s="20">
        <v>410</v>
      </c>
      <c r="F4307" s="6">
        <v>316</v>
      </c>
      <c r="G4307" s="6"/>
      <c r="H4307" s="6">
        <v>5306</v>
      </c>
      <c r="I4307" s="14">
        <f>SUMIF(Чек_позиція!D:D,Продаж!H4307,Чек_позиція!F:F)</f>
        <v>1995.6100000000001</v>
      </c>
      <c r="J4307" t="str">
        <f>VLOOKUP(D4307,Аптека!A:B,2,FALSE)</f>
        <v>Аптека №16</v>
      </c>
      <c r="K4307" t="str">
        <f t="shared" si="67"/>
        <v>нема рецепту</v>
      </c>
    </row>
    <row r="4308" spans="1:11">
      <c r="A4308" s="4">
        <v>4307</v>
      </c>
      <c r="B4308" s="7">
        <v>45822</v>
      </c>
      <c r="C4308" s="5" t="s">
        <v>2206</v>
      </c>
      <c r="D4308" s="6">
        <v>29</v>
      </c>
      <c r="E4308" s="20">
        <v>101</v>
      </c>
      <c r="F4308" s="6">
        <v>89</v>
      </c>
      <c r="G4308" s="6">
        <v>1148</v>
      </c>
      <c r="H4308" s="6">
        <v>5307</v>
      </c>
      <c r="I4308" s="14">
        <f>SUMIF(Чек_позиція!D:D,Продаж!H4308,Чек_позиція!F:F)</f>
        <v>8740.2999999999993</v>
      </c>
      <c r="J4308" t="str">
        <f>VLOOKUP(D4308,Аптека!A:B,2,FALSE)</f>
        <v>Аптека №29</v>
      </c>
      <c r="K4308" t="str">
        <f t="shared" si="67"/>
        <v>є рецепт</v>
      </c>
    </row>
    <row r="4309" spans="1:11">
      <c r="A4309" s="4">
        <v>4308</v>
      </c>
      <c r="B4309" s="7">
        <v>45748</v>
      </c>
      <c r="C4309" s="5" t="s">
        <v>8</v>
      </c>
      <c r="D4309" s="6">
        <v>38</v>
      </c>
      <c r="E4309" s="20"/>
      <c r="F4309" s="6">
        <v>398</v>
      </c>
      <c r="G4309" s="6"/>
      <c r="H4309" s="6">
        <v>5308</v>
      </c>
      <c r="I4309" s="14">
        <f>SUMIF(Чек_позиція!D:D,Продаж!H4309,Чек_позиція!F:F)</f>
        <v>6194.24</v>
      </c>
      <c r="J4309" t="str">
        <f>VLOOKUP(D4309,Аптека!A:B,2,FALSE)</f>
        <v>Аптека №38</v>
      </c>
      <c r="K4309" t="str">
        <f t="shared" si="67"/>
        <v>нема рецепту</v>
      </c>
    </row>
    <row r="4310" spans="1:11">
      <c r="A4310" s="4">
        <v>4309</v>
      </c>
      <c r="B4310" s="7">
        <v>45795</v>
      </c>
      <c r="C4310" s="5" t="s">
        <v>2206</v>
      </c>
      <c r="D4310" s="6">
        <v>49</v>
      </c>
      <c r="E4310" s="20">
        <v>538</v>
      </c>
      <c r="F4310" s="6">
        <v>169</v>
      </c>
      <c r="G4310" s="6"/>
      <c r="H4310" s="6">
        <v>5309</v>
      </c>
      <c r="I4310" s="14">
        <f>SUMIF(Чек_позиція!D:D,Продаж!H4310,Чек_позиція!F:F)</f>
        <v>2144.9199999999996</v>
      </c>
      <c r="J4310" t="str">
        <f>VLOOKUP(D4310,Аптека!A:B,2,FALSE)</f>
        <v>Аптека №49</v>
      </c>
      <c r="K4310" t="str">
        <f t="shared" si="67"/>
        <v>нема рецепту</v>
      </c>
    </row>
    <row r="4311" spans="1:11">
      <c r="A4311" s="4">
        <v>4310</v>
      </c>
      <c r="B4311" s="7">
        <v>45754</v>
      </c>
      <c r="C4311" s="5" t="s">
        <v>2206</v>
      </c>
      <c r="D4311" s="6">
        <v>40</v>
      </c>
      <c r="E4311" s="20">
        <v>440</v>
      </c>
      <c r="F4311" s="6">
        <v>220</v>
      </c>
      <c r="G4311" s="6">
        <v>172</v>
      </c>
      <c r="H4311" s="6">
        <v>5310</v>
      </c>
      <c r="I4311" s="14">
        <f>SUMIF(Чек_позиція!D:D,Продаж!H4311,Чек_позиція!F:F)</f>
        <v>126.18</v>
      </c>
      <c r="J4311" t="str">
        <f>VLOOKUP(D4311,Аптека!A:B,2,FALSE)</f>
        <v>Аптека №40</v>
      </c>
      <c r="K4311" t="str">
        <f t="shared" si="67"/>
        <v>є рецепт</v>
      </c>
    </row>
    <row r="4312" spans="1:11">
      <c r="A4312" s="4">
        <v>4311</v>
      </c>
      <c r="B4312" s="7">
        <v>45764</v>
      </c>
      <c r="C4312" s="5" t="s">
        <v>8</v>
      </c>
      <c r="D4312" s="6">
        <v>13</v>
      </c>
      <c r="E4312" s="20">
        <v>324</v>
      </c>
      <c r="F4312" s="6">
        <v>313</v>
      </c>
      <c r="G4312" s="6"/>
      <c r="H4312" s="6">
        <v>5311</v>
      </c>
      <c r="I4312" s="14">
        <f>SUMIF(Чек_позиція!D:D,Продаж!H4312,Чек_позиція!F:F)</f>
        <v>2378.83</v>
      </c>
      <c r="J4312" t="str">
        <f>VLOOKUP(D4312,Аптека!A:B,2,FALSE)</f>
        <v>Аптека №13</v>
      </c>
      <c r="K4312" t="str">
        <f t="shared" si="67"/>
        <v>нема рецепту</v>
      </c>
    </row>
    <row r="4313" spans="1:11">
      <c r="A4313" s="4">
        <v>4312</v>
      </c>
      <c r="B4313" s="7">
        <v>45833</v>
      </c>
      <c r="C4313" s="5" t="s">
        <v>8</v>
      </c>
      <c r="D4313" s="6">
        <v>4</v>
      </c>
      <c r="E4313" s="20">
        <v>503</v>
      </c>
      <c r="F4313" s="6">
        <v>124</v>
      </c>
      <c r="G4313" s="6"/>
      <c r="H4313" s="6">
        <v>5312</v>
      </c>
      <c r="I4313" s="14">
        <f>SUMIF(Чек_позиція!D:D,Продаж!H4313,Чек_позиція!F:F)</f>
        <v>3381.68</v>
      </c>
      <c r="J4313" t="str">
        <f>VLOOKUP(D4313,Аптека!A:B,2,FALSE)</f>
        <v>Аптека №4</v>
      </c>
      <c r="K4313" t="str">
        <f t="shared" si="67"/>
        <v>нема рецепту</v>
      </c>
    </row>
    <row r="4314" spans="1:11">
      <c r="A4314" s="4">
        <v>4313</v>
      </c>
      <c r="B4314" s="7">
        <v>45769</v>
      </c>
      <c r="C4314" s="5" t="s">
        <v>2206</v>
      </c>
      <c r="D4314" s="6">
        <v>12</v>
      </c>
      <c r="E4314" s="20">
        <v>47</v>
      </c>
      <c r="F4314" s="6">
        <v>72</v>
      </c>
      <c r="G4314" s="6"/>
      <c r="H4314" s="6">
        <v>5313</v>
      </c>
      <c r="I4314" s="14">
        <f>SUMIF(Чек_позиція!D:D,Продаж!H4314,Чек_позиція!F:F)</f>
        <v>633.98</v>
      </c>
      <c r="J4314" t="str">
        <f>VLOOKUP(D4314,Аптека!A:B,2,FALSE)</f>
        <v>Аптека №12</v>
      </c>
      <c r="K4314" t="str">
        <f t="shared" si="67"/>
        <v>нема рецепту</v>
      </c>
    </row>
    <row r="4315" spans="1:11">
      <c r="A4315" s="4">
        <v>4314</v>
      </c>
      <c r="B4315" s="7">
        <v>45789</v>
      </c>
      <c r="C4315" s="5" t="s">
        <v>2206</v>
      </c>
      <c r="D4315" s="6">
        <v>2</v>
      </c>
      <c r="E4315" s="20">
        <v>30</v>
      </c>
      <c r="F4315" s="6">
        <v>2</v>
      </c>
      <c r="G4315" s="6"/>
      <c r="H4315" s="6">
        <v>5314</v>
      </c>
      <c r="I4315" s="14">
        <f>SUMIF(Чек_позиція!D:D,Продаж!H4315,Чек_позиція!F:F)</f>
        <v>1473.3899999999999</v>
      </c>
      <c r="J4315" t="str">
        <f>VLOOKUP(D4315,Аптека!A:B,2,FALSE)</f>
        <v>Аптека №2</v>
      </c>
      <c r="K4315" t="str">
        <f t="shared" si="67"/>
        <v>нема рецепту</v>
      </c>
    </row>
    <row r="4316" spans="1:11">
      <c r="A4316" s="4">
        <v>4315</v>
      </c>
      <c r="B4316" s="7">
        <v>45764</v>
      </c>
      <c r="C4316" s="5" t="s">
        <v>2206</v>
      </c>
      <c r="D4316" s="6">
        <v>48</v>
      </c>
      <c r="E4316" s="20">
        <v>444</v>
      </c>
      <c r="F4316" s="6">
        <v>288</v>
      </c>
      <c r="G4316" s="6"/>
      <c r="H4316" s="6">
        <v>5315</v>
      </c>
      <c r="I4316" s="14">
        <f>SUMIF(Чек_позиція!D:D,Продаж!H4316,Чек_позиція!F:F)</f>
        <v>5549.76</v>
      </c>
      <c r="J4316" t="str">
        <f>VLOOKUP(D4316,Аптека!A:B,2,FALSE)</f>
        <v>Аптека №48</v>
      </c>
      <c r="K4316" t="str">
        <f t="shared" si="67"/>
        <v>нема рецепту</v>
      </c>
    </row>
    <row r="4317" spans="1:11">
      <c r="A4317" s="4">
        <v>4316</v>
      </c>
      <c r="B4317" s="7">
        <v>45762</v>
      </c>
      <c r="C4317" s="5" t="s">
        <v>2206</v>
      </c>
      <c r="D4317" s="6">
        <v>26</v>
      </c>
      <c r="E4317" s="20">
        <v>443</v>
      </c>
      <c r="F4317" s="6">
        <v>266</v>
      </c>
      <c r="G4317" s="6"/>
      <c r="H4317" s="6">
        <v>5316</v>
      </c>
      <c r="I4317" s="14">
        <f>SUMIF(Чек_позиція!D:D,Продаж!H4317,Чек_позиція!F:F)</f>
        <v>8622.41</v>
      </c>
      <c r="J4317" t="str">
        <f>VLOOKUP(D4317,Аптека!A:B,2,FALSE)</f>
        <v>Аптека №26</v>
      </c>
      <c r="K4317" t="str">
        <f t="shared" si="67"/>
        <v>нема рецепту</v>
      </c>
    </row>
    <row r="4318" spans="1:11">
      <c r="A4318" s="4">
        <v>4317</v>
      </c>
      <c r="B4318" s="7">
        <v>45781</v>
      </c>
      <c r="C4318" s="5" t="s">
        <v>8</v>
      </c>
      <c r="D4318" s="6">
        <v>8</v>
      </c>
      <c r="E4318" s="20">
        <v>205</v>
      </c>
      <c r="F4318" s="6">
        <v>308</v>
      </c>
      <c r="G4318" s="6"/>
      <c r="H4318" s="6">
        <v>5317</v>
      </c>
      <c r="I4318" s="14">
        <f>SUMIF(Чек_позиція!D:D,Продаж!H4318,Чек_позиція!F:F)</f>
        <v>5735.23</v>
      </c>
      <c r="J4318" t="str">
        <f>VLOOKUP(D4318,Аптека!A:B,2,FALSE)</f>
        <v>Аптека №8</v>
      </c>
      <c r="K4318" t="str">
        <f t="shared" si="67"/>
        <v>нема рецепту</v>
      </c>
    </row>
    <row r="4319" spans="1:11">
      <c r="A4319" s="4">
        <v>4318</v>
      </c>
      <c r="B4319" s="7">
        <v>45664</v>
      </c>
      <c r="C4319" s="5" t="s">
        <v>2206</v>
      </c>
      <c r="D4319" s="6">
        <v>46</v>
      </c>
      <c r="E4319" s="20">
        <v>162</v>
      </c>
      <c r="F4319" s="6">
        <v>46</v>
      </c>
      <c r="G4319" s="6">
        <v>1030</v>
      </c>
      <c r="H4319" s="6">
        <v>5318</v>
      </c>
      <c r="I4319" s="14">
        <f>SUMIF(Чек_позиція!D:D,Продаж!H4319,Чек_позиція!F:F)</f>
        <v>3273.48</v>
      </c>
      <c r="J4319" t="str">
        <f>VLOOKUP(D4319,Аптека!A:B,2,FALSE)</f>
        <v>Аптека №46</v>
      </c>
      <c r="K4319" t="str">
        <f t="shared" si="67"/>
        <v>є рецепт</v>
      </c>
    </row>
    <row r="4320" spans="1:11">
      <c r="A4320" s="4">
        <v>4319</v>
      </c>
      <c r="B4320" s="7">
        <v>45778</v>
      </c>
      <c r="C4320" s="5" t="s">
        <v>2206</v>
      </c>
      <c r="D4320" s="6">
        <v>6</v>
      </c>
      <c r="E4320" s="20">
        <v>216</v>
      </c>
      <c r="F4320" s="6">
        <v>306</v>
      </c>
      <c r="G4320" s="6">
        <v>834</v>
      </c>
      <c r="H4320" s="6">
        <v>5319</v>
      </c>
      <c r="I4320" s="14">
        <f>SUMIF(Чек_позиція!D:D,Продаж!H4320,Чек_позиція!F:F)</f>
        <v>774.38</v>
      </c>
      <c r="J4320" t="str">
        <f>VLOOKUP(D4320,Аптека!A:B,2,FALSE)</f>
        <v>Аптека №6</v>
      </c>
      <c r="K4320" t="str">
        <f t="shared" si="67"/>
        <v>є рецепт</v>
      </c>
    </row>
    <row r="4321" spans="1:11">
      <c r="A4321" s="4">
        <v>4320</v>
      </c>
      <c r="B4321" s="7">
        <v>45771</v>
      </c>
      <c r="C4321" s="5" t="s">
        <v>2206</v>
      </c>
      <c r="D4321" s="6">
        <v>39</v>
      </c>
      <c r="E4321" s="20">
        <v>473</v>
      </c>
      <c r="F4321" s="6">
        <v>279</v>
      </c>
      <c r="G4321" s="6"/>
      <c r="H4321" s="6">
        <v>5320</v>
      </c>
      <c r="I4321" s="14">
        <f>SUMIF(Чек_позиція!D:D,Продаж!H4321,Чек_позиція!F:F)</f>
        <v>7652.5599999999995</v>
      </c>
      <c r="J4321" t="str">
        <f>VLOOKUP(D4321,Аптека!A:B,2,FALSE)</f>
        <v>Аптека №39</v>
      </c>
      <c r="K4321" t="str">
        <f t="shared" si="67"/>
        <v>нема рецепту</v>
      </c>
    </row>
    <row r="4322" spans="1:11">
      <c r="A4322" s="4">
        <v>4321</v>
      </c>
      <c r="B4322" s="7">
        <v>45783</v>
      </c>
      <c r="C4322" s="5" t="s">
        <v>2206</v>
      </c>
      <c r="D4322" s="6">
        <v>60</v>
      </c>
      <c r="E4322" s="20"/>
      <c r="F4322" s="6">
        <v>240</v>
      </c>
      <c r="G4322" s="6"/>
      <c r="H4322" s="6">
        <v>5321</v>
      </c>
      <c r="I4322" s="14">
        <f>SUMIF(Чек_позиція!D:D,Продаж!H4322,Чек_позиція!F:F)</f>
        <v>4367.04</v>
      </c>
      <c r="J4322" t="str">
        <f>VLOOKUP(D4322,Аптека!A:B,2,FALSE)</f>
        <v>Аптека №60</v>
      </c>
      <c r="K4322" t="str">
        <f t="shared" si="67"/>
        <v>нема рецепту</v>
      </c>
    </row>
    <row r="4323" spans="1:11">
      <c r="A4323" s="4">
        <v>4322</v>
      </c>
      <c r="B4323" s="7">
        <v>45717</v>
      </c>
      <c r="C4323" s="5" t="s">
        <v>2206</v>
      </c>
      <c r="D4323" s="6">
        <v>58</v>
      </c>
      <c r="E4323" s="20">
        <v>136</v>
      </c>
      <c r="F4323" s="6">
        <v>358</v>
      </c>
      <c r="G4323" s="6"/>
      <c r="H4323" s="6">
        <v>5322</v>
      </c>
      <c r="I4323" s="14">
        <f>SUMIF(Чек_позиція!D:D,Продаж!H4323,Чек_позиція!F:F)</f>
        <v>2643.69</v>
      </c>
      <c r="J4323" t="str">
        <f>VLOOKUP(D4323,Аптека!A:B,2,FALSE)</f>
        <v>Аптека №58</v>
      </c>
      <c r="K4323" t="str">
        <f t="shared" si="67"/>
        <v>нема рецепту</v>
      </c>
    </row>
    <row r="4324" spans="1:11">
      <c r="A4324" s="4">
        <v>4323</v>
      </c>
      <c r="B4324" s="7">
        <v>45760</v>
      </c>
      <c r="C4324" s="5" t="s">
        <v>8</v>
      </c>
      <c r="D4324" s="6">
        <v>54</v>
      </c>
      <c r="E4324" s="20">
        <v>355</v>
      </c>
      <c r="F4324" s="6">
        <v>174</v>
      </c>
      <c r="G4324" s="6"/>
      <c r="H4324" s="6">
        <v>5323</v>
      </c>
      <c r="I4324" s="14">
        <f>SUMIF(Чек_позиція!D:D,Продаж!H4324,Чек_позиція!F:F)</f>
        <v>4963.0400000000009</v>
      </c>
      <c r="J4324" t="str">
        <f>VLOOKUP(D4324,Аптека!A:B,2,FALSE)</f>
        <v>Аптека №54</v>
      </c>
      <c r="K4324" t="str">
        <f t="shared" si="67"/>
        <v>нема рецепту</v>
      </c>
    </row>
    <row r="4325" spans="1:11">
      <c r="A4325" s="4">
        <v>4324</v>
      </c>
      <c r="B4325" s="7">
        <v>45674</v>
      </c>
      <c r="C4325" s="5" t="s">
        <v>2206</v>
      </c>
      <c r="D4325" s="6">
        <v>34</v>
      </c>
      <c r="E4325" s="20"/>
      <c r="F4325" s="6">
        <v>94</v>
      </c>
      <c r="G4325" s="6">
        <v>264</v>
      </c>
      <c r="H4325" s="6">
        <v>5324</v>
      </c>
      <c r="I4325" s="14">
        <f>SUMIF(Чек_позиція!D:D,Продаж!H4325,Чек_позиція!F:F)</f>
        <v>1086.03</v>
      </c>
      <c r="J4325" t="str">
        <f>VLOOKUP(D4325,Аптека!A:B,2,FALSE)</f>
        <v>Аптека №34</v>
      </c>
      <c r="K4325" t="str">
        <f t="shared" si="67"/>
        <v>є рецепт</v>
      </c>
    </row>
    <row r="4326" spans="1:11">
      <c r="A4326" s="4">
        <v>4325</v>
      </c>
      <c r="B4326" s="7">
        <v>45749</v>
      </c>
      <c r="C4326" s="5" t="s">
        <v>8</v>
      </c>
      <c r="D4326" s="6">
        <v>30</v>
      </c>
      <c r="E4326" s="20">
        <v>133</v>
      </c>
      <c r="F4326" s="6">
        <v>390</v>
      </c>
      <c r="G4326" s="6"/>
      <c r="H4326" s="6">
        <v>5325</v>
      </c>
      <c r="I4326" s="14">
        <f>SUMIF(Чек_позиція!D:D,Продаж!H4326,Чек_позиція!F:F)</f>
        <v>6911.9800000000005</v>
      </c>
      <c r="J4326" t="str">
        <f>VLOOKUP(D4326,Аптека!A:B,2,FALSE)</f>
        <v>Аптека №30</v>
      </c>
      <c r="K4326" t="str">
        <f t="shared" si="67"/>
        <v>нема рецепту</v>
      </c>
    </row>
    <row r="4327" spans="1:11">
      <c r="A4327" s="4">
        <v>4326</v>
      </c>
      <c r="B4327" s="7">
        <v>45660</v>
      </c>
      <c r="C4327" s="5" t="s">
        <v>8</v>
      </c>
      <c r="D4327" s="6">
        <v>57</v>
      </c>
      <c r="E4327" s="20">
        <v>91</v>
      </c>
      <c r="F4327" s="6">
        <v>237</v>
      </c>
      <c r="G4327" s="6"/>
      <c r="H4327" s="6">
        <v>5326</v>
      </c>
      <c r="I4327" s="14">
        <f>SUMIF(Чек_позиція!D:D,Продаж!H4327,Чек_позиція!F:F)</f>
        <v>2621.25</v>
      </c>
      <c r="J4327" t="str">
        <f>VLOOKUP(D4327,Аптека!A:B,2,FALSE)</f>
        <v>Аптека №57</v>
      </c>
      <c r="K4327" t="str">
        <f t="shared" si="67"/>
        <v>нема рецепту</v>
      </c>
    </row>
    <row r="4328" spans="1:11">
      <c r="A4328" s="4">
        <v>4327</v>
      </c>
      <c r="B4328" s="7">
        <v>45688</v>
      </c>
      <c r="C4328" s="5" t="s">
        <v>2206</v>
      </c>
      <c r="D4328" s="6">
        <v>60</v>
      </c>
      <c r="E4328" s="20">
        <v>476</v>
      </c>
      <c r="F4328" s="6">
        <v>60</v>
      </c>
      <c r="G4328" s="6">
        <v>934</v>
      </c>
      <c r="H4328" s="6">
        <v>5327</v>
      </c>
      <c r="I4328" s="14">
        <f>SUMIF(Чек_позиція!D:D,Продаж!H4328,Чек_позиція!F:F)</f>
        <v>1686.54</v>
      </c>
      <c r="J4328" t="str">
        <f>VLOOKUP(D4328,Аптека!A:B,2,FALSE)</f>
        <v>Аптека №60</v>
      </c>
      <c r="K4328" t="str">
        <f t="shared" si="67"/>
        <v>є рецепт</v>
      </c>
    </row>
    <row r="4329" spans="1:11">
      <c r="A4329" s="4">
        <v>4328</v>
      </c>
      <c r="B4329" s="7">
        <v>45676</v>
      </c>
      <c r="C4329" s="5" t="s">
        <v>8</v>
      </c>
      <c r="D4329" s="6">
        <v>20</v>
      </c>
      <c r="E4329" s="20">
        <v>15</v>
      </c>
      <c r="F4329" s="6">
        <v>200</v>
      </c>
      <c r="G4329" s="6"/>
      <c r="H4329" s="6">
        <v>5328</v>
      </c>
      <c r="I4329" s="14">
        <f>SUMIF(Чек_позиція!D:D,Продаж!H4329,Чек_позиція!F:F)</f>
        <v>7212.26</v>
      </c>
      <c r="J4329" t="str">
        <f>VLOOKUP(D4329,Аптека!A:B,2,FALSE)</f>
        <v>Аптека №20</v>
      </c>
      <c r="K4329" t="str">
        <f t="shared" si="67"/>
        <v>нема рецепту</v>
      </c>
    </row>
    <row r="4330" spans="1:11">
      <c r="A4330" s="4">
        <v>4329</v>
      </c>
      <c r="B4330" s="7">
        <v>45735</v>
      </c>
      <c r="C4330" s="5" t="s">
        <v>8</v>
      </c>
      <c r="D4330" s="6">
        <v>18</v>
      </c>
      <c r="E4330" s="20"/>
      <c r="F4330" s="6">
        <v>318</v>
      </c>
      <c r="G4330" s="6"/>
      <c r="H4330" s="6">
        <v>5329</v>
      </c>
      <c r="I4330" s="14">
        <f>SUMIF(Чек_позиція!D:D,Продаж!H4330,Чек_позиція!F:F)</f>
        <v>2784.96</v>
      </c>
      <c r="J4330" t="str">
        <f>VLOOKUP(D4330,Аптека!A:B,2,FALSE)</f>
        <v>Аптека №18</v>
      </c>
      <c r="K4330" t="str">
        <f t="shared" si="67"/>
        <v>нема рецепту</v>
      </c>
    </row>
    <row r="4331" spans="1:11">
      <c r="A4331" s="4">
        <v>4330</v>
      </c>
      <c r="B4331" s="7">
        <v>45824</v>
      </c>
      <c r="C4331" s="5" t="s">
        <v>8</v>
      </c>
      <c r="D4331" s="6">
        <v>40</v>
      </c>
      <c r="E4331" s="20"/>
      <c r="F4331" s="6">
        <v>400</v>
      </c>
      <c r="G4331" s="6"/>
      <c r="H4331" s="6">
        <v>5330</v>
      </c>
      <c r="I4331" s="14">
        <f>SUMIF(Чек_позиція!D:D,Продаж!H4331,Чек_позиція!F:F)</f>
        <v>394.32</v>
      </c>
      <c r="J4331" t="str">
        <f>VLOOKUP(D4331,Аптека!A:B,2,FALSE)</f>
        <v>Аптека №40</v>
      </c>
      <c r="K4331" t="str">
        <f t="shared" si="67"/>
        <v>нема рецепту</v>
      </c>
    </row>
    <row r="4332" spans="1:11">
      <c r="A4332" s="4">
        <v>4331</v>
      </c>
      <c r="B4332" s="7">
        <v>45769</v>
      </c>
      <c r="C4332" s="5" t="s">
        <v>8</v>
      </c>
      <c r="D4332" s="6">
        <v>27</v>
      </c>
      <c r="E4332" s="20"/>
      <c r="F4332" s="6">
        <v>207</v>
      </c>
      <c r="G4332" s="6">
        <v>1087</v>
      </c>
      <c r="H4332" s="6">
        <v>5331</v>
      </c>
      <c r="I4332" s="14">
        <f>SUMIF(Чек_позиція!D:D,Продаж!H4332,Чек_позиція!F:F)</f>
        <v>1297.22</v>
      </c>
      <c r="J4332" t="str">
        <f>VLOOKUP(D4332,Аптека!A:B,2,FALSE)</f>
        <v>Аптека №27</v>
      </c>
      <c r="K4332" t="str">
        <f t="shared" si="67"/>
        <v>є рецепт</v>
      </c>
    </row>
    <row r="4333" spans="1:11">
      <c r="A4333" s="4">
        <v>4332</v>
      </c>
      <c r="B4333" s="7">
        <v>45808</v>
      </c>
      <c r="C4333" s="5" t="s">
        <v>8</v>
      </c>
      <c r="D4333" s="6">
        <v>15</v>
      </c>
      <c r="E4333" s="20">
        <v>217</v>
      </c>
      <c r="F4333" s="6">
        <v>135</v>
      </c>
      <c r="G4333" s="6"/>
      <c r="H4333" s="6">
        <v>5332</v>
      </c>
      <c r="I4333" s="14">
        <f>SUMIF(Чек_позиція!D:D,Продаж!H4333,Чек_позиція!F:F)</f>
        <v>2633.44</v>
      </c>
      <c r="J4333" t="str">
        <f>VLOOKUP(D4333,Аптека!A:B,2,FALSE)</f>
        <v>Аптека №15</v>
      </c>
      <c r="K4333" t="str">
        <f t="shared" si="67"/>
        <v>нема рецепту</v>
      </c>
    </row>
    <row r="4334" spans="1:11">
      <c r="A4334" s="4">
        <v>4333</v>
      </c>
      <c r="B4334" s="7">
        <v>45808</v>
      </c>
      <c r="C4334" s="5" t="s">
        <v>2206</v>
      </c>
      <c r="D4334" s="6">
        <v>34</v>
      </c>
      <c r="E4334" s="20">
        <v>28</v>
      </c>
      <c r="F4334" s="6">
        <v>94</v>
      </c>
      <c r="G4334" s="6"/>
      <c r="H4334" s="6">
        <v>5333</v>
      </c>
      <c r="I4334" s="14">
        <f>SUMIF(Чек_позиція!D:D,Продаж!H4334,Чек_позиція!F:F)</f>
        <v>2538.2399999999998</v>
      </c>
      <c r="J4334" t="str">
        <f>VLOOKUP(D4334,Аптека!A:B,2,FALSE)</f>
        <v>Аптека №34</v>
      </c>
      <c r="K4334" t="str">
        <f t="shared" si="67"/>
        <v>нема рецепту</v>
      </c>
    </row>
    <row r="4335" spans="1:11">
      <c r="A4335" s="4">
        <v>4334</v>
      </c>
      <c r="B4335" s="7">
        <v>45712</v>
      </c>
      <c r="C4335" s="5" t="s">
        <v>2206</v>
      </c>
      <c r="D4335" s="6">
        <v>37</v>
      </c>
      <c r="E4335" s="20">
        <v>93</v>
      </c>
      <c r="F4335" s="6">
        <v>277</v>
      </c>
      <c r="G4335" s="6"/>
      <c r="H4335" s="6">
        <v>5334</v>
      </c>
      <c r="I4335" s="14">
        <f>SUMIF(Чек_позиція!D:D,Продаж!H4335,Чек_позиція!F:F)</f>
        <v>3655.4799999999996</v>
      </c>
      <c r="J4335" t="str">
        <f>VLOOKUP(D4335,Аптека!A:B,2,FALSE)</f>
        <v>Аптека №37</v>
      </c>
      <c r="K4335" t="str">
        <f t="shared" si="67"/>
        <v>нема рецепту</v>
      </c>
    </row>
    <row r="4336" spans="1:11">
      <c r="A4336" s="4">
        <v>4335</v>
      </c>
      <c r="B4336" s="7">
        <v>45702</v>
      </c>
      <c r="C4336" s="5" t="s">
        <v>8</v>
      </c>
      <c r="D4336" s="6">
        <v>16</v>
      </c>
      <c r="E4336" s="20">
        <v>273</v>
      </c>
      <c r="F4336" s="6">
        <v>196</v>
      </c>
      <c r="G4336" s="6">
        <v>1120</v>
      </c>
      <c r="H4336" s="6">
        <v>5335</v>
      </c>
      <c r="I4336" s="14">
        <f>SUMIF(Чек_позиція!D:D,Продаж!H4336,Чек_позиція!F:F)</f>
        <v>2562.5</v>
      </c>
      <c r="J4336" t="str">
        <f>VLOOKUP(D4336,Аптека!A:B,2,FALSE)</f>
        <v>Аптека №16</v>
      </c>
      <c r="K4336" t="str">
        <f t="shared" si="67"/>
        <v>є рецепт</v>
      </c>
    </row>
    <row r="4337" spans="1:11">
      <c r="A4337" s="4">
        <v>4336</v>
      </c>
      <c r="B4337" s="7">
        <v>45707</v>
      </c>
      <c r="C4337" s="5" t="s">
        <v>8</v>
      </c>
      <c r="D4337" s="6">
        <v>58</v>
      </c>
      <c r="E4337" s="20">
        <v>117</v>
      </c>
      <c r="F4337" s="6">
        <v>178</v>
      </c>
      <c r="G4337" s="6">
        <v>402</v>
      </c>
      <c r="H4337" s="6">
        <v>5336</v>
      </c>
      <c r="I4337" s="14">
        <f>SUMIF(Чек_позиція!D:D,Продаж!H4337,Чек_позиція!F:F)</f>
        <v>2367.1</v>
      </c>
      <c r="J4337" t="str">
        <f>VLOOKUP(D4337,Аптека!A:B,2,FALSE)</f>
        <v>Аптека №58</v>
      </c>
      <c r="K4337" t="str">
        <f t="shared" si="67"/>
        <v>є рецепт</v>
      </c>
    </row>
    <row r="4338" spans="1:11">
      <c r="A4338" s="4">
        <v>4337</v>
      </c>
      <c r="B4338" s="7">
        <v>45789</v>
      </c>
      <c r="C4338" s="5" t="s">
        <v>8</v>
      </c>
      <c r="D4338" s="6">
        <v>32</v>
      </c>
      <c r="E4338" s="20">
        <v>482</v>
      </c>
      <c r="F4338" s="6">
        <v>152</v>
      </c>
      <c r="G4338" s="6"/>
      <c r="H4338" s="6">
        <v>5337</v>
      </c>
      <c r="I4338" s="14">
        <f>SUMIF(Чек_позиція!D:D,Продаж!H4338,Чек_позиція!F:F)</f>
        <v>1621.44</v>
      </c>
      <c r="J4338" t="str">
        <f>VLOOKUP(D4338,Аптека!A:B,2,FALSE)</f>
        <v>Аптека №32</v>
      </c>
      <c r="K4338" t="str">
        <f t="shared" si="67"/>
        <v>нема рецепту</v>
      </c>
    </row>
    <row r="4339" spans="1:11">
      <c r="A4339" s="4">
        <v>4338</v>
      </c>
      <c r="B4339" s="7">
        <v>45674</v>
      </c>
      <c r="C4339" s="5" t="s">
        <v>2206</v>
      </c>
      <c r="D4339" s="6">
        <v>56</v>
      </c>
      <c r="E4339" s="20">
        <v>336</v>
      </c>
      <c r="F4339" s="6">
        <v>236</v>
      </c>
      <c r="G4339" s="6"/>
      <c r="H4339" s="6">
        <v>5338</v>
      </c>
      <c r="I4339" s="14">
        <f>SUMIF(Чек_позиція!D:D,Продаж!H4339,Чек_позиція!F:F)</f>
        <v>7119.7</v>
      </c>
      <c r="J4339" t="str">
        <f>VLOOKUP(D4339,Аптека!A:B,2,FALSE)</f>
        <v>Аптека №56</v>
      </c>
      <c r="K4339" t="str">
        <f t="shared" si="67"/>
        <v>нема рецепту</v>
      </c>
    </row>
    <row r="4340" spans="1:11">
      <c r="A4340" s="4">
        <v>4339</v>
      </c>
      <c r="B4340" s="7">
        <v>45692</v>
      </c>
      <c r="C4340" s="5" t="s">
        <v>2206</v>
      </c>
      <c r="D4340" s="6">
        <v>59</v>
      </c>
      <c r="E4340" s="20">
        <v>246</v>
      </c>
      <c r="F4340" s="6">
        <v>119</v>
      </c>
      <c r="G4340" s="6"/>
      <c r="H4340" s="6">
        <v>5339</v>
      </c>
      <c r="I4340" s="14">
        <f>SUMIF(Чек_позиція!D:D,Продаж!H4340,Чек_позиція!F:F)</f>
        <v>7776.46</v>
      </c>
      <c r="J4340" t="str">
        <f>VLOOKUP(D4340,Аптека!A:B,2,FALSE)</f>
        <v>Аптека №59</v>
      </c>
      <c r="K4340" t="str">
        <f t="shared" si="67"/>
        <v>нема рецепту</v>
      </c>
    </row>
    <row r="4341" spans="1:11">
      <c r="A4341" s="4">
        <v>4340</v>
      </c>
      <c r="B4341" s="7">
        <v>45744</v>
      </c>
      <c r="C4341" s="5" t="s">
        <v>8</v>
      </c>
      <c r="D4341" s="6">
        <v>53</v>
      </c>
      <c r="E4341" s="20"/>
      <c r="F4341" s="6">
        <v>53</v>
      </c>
      <c r="G4341" s="6">
        <v>823</v>
      </c>
      <c r="H4341" s="6">
        <v>5340</v>
      </c>
      <c r="I4341" s="14">
        <f>SUMIF(Чек_позиція!D:D,Продаж!H4341,Чек_позиція!F:F)</f>
        <v>2503.8000000000002</v>
      </c>
      <c r="J4341" t="str">
        <f>VLOOKUP(D4341,Аптека!A:B,2,FALSE)</f>
        <v>Аптека №53</v>
      </c>
      <c r="K4341" t="str">
        <f t="shared" si="67"/>
        <v>є рецепт</v>
      </c>
    </row>
    <row r="4342" spans="1:11">
      <c r="A4342" s="4">
        <v>4341</v>
      </c>
      <c r="B4342" s="7">
        <v>45718</v>
      </c>
      <c r="C4342" s="5" t="s">
        <v>2206</v>
      </c>
      <c r="D4342" s="6">
        <v>53</v>
      </c>
      <c r="E4342" s="20">
        <v>402</v>
      </c>
      <c r="F4342" s="6">
        <v>353</v>
      </c>
      <c r="G4342" s="6">
        <v>931</v>
      </c>
      <c r="H4342" s="6">
        <v>5341</v>
      </c>
      <c r="I4342" s="14">
        <f>SUMIF(Чек_позиція!D:D,Продаж!H4342,Чек_позиція!F:F)</f>
        <v>2277.25</v>
      </c>
      <c r="J4342" t="str">
        <f>VLOOKUP(D4342,Аптека!A:B,2,FALSE)</f>
        <v>Аптека №53</v>
      </c>
      <c r="K4342" t="str">
        <f t="shared" si="67"/>
        <v>є рецепт</v>
      </c>
    </row>
    <row r="4343" spans="1:11">
      <c r="A4343" s="4">
        <v>4342</v>
      </c>
      <c r="B4343" s="7">
        <v>45700</v>
      </c>
      <c r="C4343" s="5" t="s">
        <v>8</v>
      </c>
      <c r="D4343" s="6">
        <v>37</v>
      </c>
      <c r="E4343" s="20"/>
      <c r="F4343" s="6">
        <v>397</v>
      </c>
      <c r="G4343" s="6"/>
      <c r="H4343" s="6">
        <v>5342</v>
      </c>
      <c r="I4343" s="14">
        <f>SUMIF(Чек_позиція!D:D,Продаж!H4343,Чек_позиція!F:F)</f>
        <v>2123.91</v>
      </c>
      <c r="J4343" t="str">
        <f>VLOOKUP(D4343,Аптека!A:B,2,FALSE)</f>
        <v>Аптека №37</v>
      </c>
      <c r="K4343" t="str">
        <f t="shared" si="67"/>
        <v>нема рецепту</v>
      </c>
    </row>
    <row r="4344" spans="1:11">
      <c r="A4344" s="4">
        <v>4343</v>
      </c>
      <c r="B4344" s="7">
        <v>45836</v>
      </c>
      <c r="C4344" s="5" t="s">
        <v>8</v>
      </c>
      <c r="D4344" s="6">
        <v>37</v>
      </c>
      <c r="E4344" s="20">
        <v>11</v>
      </c>
      <c r="F4344" s="6">
        <v>397</v>
      </c>
      <c r="G4344" s="6"/>
      <c r="H4344" s="6">
        <v>5343</v>
      </c>
      <c r="I4344" s="14">
        <f>SUMIF(Чек_позиція!D:D,Продаж!H4344,Чек_позиція!F:F)</f>
        <v>6097.39</v>
      </c>
      <c r="J4344" t="str">
        <f>VLOOKUP(D4344,Аптека!A:B,2,FALSE)</f>
        <v>Аптека №37</v>
      </c>
      <c r="K4344" t="str">
        <f t="shared" si="67"/>
        <v>нема рецепту</v>
      </c>
    </row>
    <row r="4345" spans="1:11">
      <c r="A4345" s="4">
        <v>4344</v>
      </c>
      <c r="B4345" s="7">
        <v>45763</v>
      </c>
      <c r="C4345" s="5" t="s">
        <v>8</v>
      </c>
      <c r="D4345" s="6">
        <v>7</v>
      </c>
      <c r="E4345" s="20">
        <v>209</v>
      </c>
      <c r="F4345" s="6">
        <v>187</v>
      </c>
      <c r="G4345" s="6"/>
      <c r="H4345" s="6">
        <v>5344</v>
      </c>
      <c r="I4345" s="14">
        <f>SUMIF(Чек_позиція!D:D,Продаж!H4345,Чек_позиція!F:F)</f>
        <v>1148.04</v>
      </c>
      <c r="J4345" t="str">
        <f>VLOOKUP(D4345,Аптека!A:B,2,FALSE)</f>
        <v>Аптека №7</v>
      </c>
      <c r="K4345" t="str">
        <f t="shared" si="67"/>
        <v>нема рецепту</v>
      </c>
    </row>
    <row r="4346" spans="1:11">
      <c r="A4346" s="4">
        <v>4345</v>
      </c>
      <c r="B4346" s="7">
        <v>45684</v>
      </c>
      <c r="C4346" s="5" t="s">
        <v>8</v>
      </c>
      <c r="D4346" s="6">
        <v>13</v>
      </c>
      <c r="E4346" s="20"/>
      <c r="F4346" s="6">
        <v>313</v>
      </c>
      <c r="G4346" s="6">
        <v>1212</v>
      </c>
      <c r="H4346" s="6">
        <v>5345</v>
      </c>
      <c r="I4346" s="14">
        <f>SUMIF(Чек_позиція!D:D,Продаж!H4346,Чек_позиція!F:F)</f>
        <v>7776.98</v>
      </c>
      <c r="J4346" t="str">
        <f>VLOOKUP(D4346,Аптека!A:B,2,FALSE)</f>
        <v>Аптека №13</v>
      </c>
      <c r="K4346" t="str">
        <f t="shared" si="67"/>
        <v>є рецепт</v>
      </c>
    </row>
    <row r="4347" spans="1:11">
      <c r="A4347" s="4">
        <v>4346</v>
      </c>
      <c r="B4347" s="7">
        <v>45698</v>
      </c>
      <c r="C4347" s="5" t="s">
        <v>8</v>
      </c>
      <c r="D4347" s="6">
        <v>23</v>
      </c>
      <c r="E4347" s="20"/>
      <c r="F4347" s="6">
        <v>323</v>
      </c>
      <c r="G4347" s="6"/>
      <c r="H4347" s="6">
        <v>5346</v>
      </c>
      <c r="I4347" s="14">
        <f>SUMIF(Чек_позиція!D:D,Продаж!H4347,Чек_позиція!F:F)</f>
        <v>8143.13</v>
      </c>
      <c r="J4347" t="str">
        <f>VLOOKUP(D4347,Аптека!A:B,2,FALSE)</f>
        <v>Аптека №23</v>
      </c>
      <c r="K4347" t="str">
        <f t="shared" si="67"/>
        <v>нема рецепту</v>
      </c>
    </row>
    <row r="4348" spans="1:11">
      <c r="A4348" s="4">
        <v>4347</v>
      </c>
      <c r="B4348" s="7">
        <v>45782</v>
      </c>
      <c r="C4348" s="5" t="s">
        <v>8</v>
      </c>
      <c r="D4348" s="6">
        <v>46</v>
      </c>
      <c r="E4348" s="20">
        <v>395</v>
      </c>
      <c r="F4348" s="6">
        <v>346</v>
      </c>
      <c r="G4348" s="6">
        <v>138</v>
      </c>
      <c r="H4348" s="6">
        <v>5347</v>
      </c>
      <c r="I4348" s="14">
        <f>SUMIF(Чек_позиція!D:D,Продаж!H4348,Чек_позиція!F:F)</f>
        <v>505.43999999999994</v>
      </c>
      <c r="J4348" t="str">
        <f>VLOOKUP(D4348,Аптека!A:B,2,FALSE)</f>
        <v>Аптека №46</v>
      </c>
      <c r="K4348" t="str">
        <f t="shared" si="67"/>
        <v>є рецепт</v>
      </c>
    </row>
    <row r="4349" spans="1:11">
      <c r="A4349" s="4">
        <v>4348</v>
      </c>
      <c r="B4349" s="7">
        <v>45805</v>
      </c>
      <c r="C4349" s="5" t="s">
        <v>2206</v>
      </c>
      <c r="D4349" s="6">
        <v>17</v>
      </c>
      <c r="E4349" s="20">
        <v>472</v>
      </c>
      <c r="F4349" s="6">
        <v>77</v>
      </c>
      <c r="G4349" s="6"/>
      <c r="H4349" s="6">
        <v>5348</v>
      </c>
      <c r="I4349" s="14">
        <f>SUMIF(Чек_позиція!D:D,Продаж!H4349,Чек_позиція!F:F)</f>
        <v>937.64</v>
      </c>
      <c r="J4349" t="str">
        <f>VLOOKUP(D4349,Аптека!A:B,2,FALSE)</f>
        <v>Аптека №17</v>
      </c>
      <c r="K4349" t="str">
        <f t="shared" si="67"/>
        <v>нема рецепту</v>
      </c>
    </row>
    <row r="4350" spans="1:11">
      <c r="A4350" s="4">
        <v>4349</v>
      </c>
      <c r="B4350" s="7">
        <v>45723</v>
      </c>
      <c r="C4350" s="5" t="s">
        <v>8</v>
      </c>
      <c r="D4350" s="6">
        <v>46</v>
      </c>
      <c r="E4350" s="20">
        <v>565</v>
      </c>
      <c r="F4350" s="6">
        <v>106</v>
      </c>
      <c r="G4350" s="6"/>
      <c r="H4350" s="6">
        <v>5349</v>
      </c>
      <c r="I4350" s="14">
        <f>SUMIF(Чек_позиція!D:D,Продаж!H4350,Чек_позиція!F:F)</f>
        <v>453.76</v>
      </c>
      <c r="J4350" t="str">
        <f>VLOOKUP(D4350,Аптека!A:B,2,FALSE)</f>
        <v>Аптека №46</v>
      </c>
      <c r="K4350" t="str">
        <f t="shared" si="67"/>
        <v>нема рецепту</v>
      </c>
    </row>
    <row r="4351" spans="1:11">
      <c r="A4351" s="4">
        <v>4350</v>
      </c>
      <c r="B4351" s="7">
        <v>45804</v>
      </c>
      <c r="C4351" s="5" t="s">
        <v>2206</v>
      </c>
      <c r="D4351" s="6">
        <v>33</v>
      </c>
      <c r="E4351" s="20">
        <v>372</v>
      </c>
      <c r="F4351" s="6">
        <v>213</v>
      </c>
      <c r="G4351" s="6">
        <v>35</v>
      </c>
      <c r="H4351" s="6">
        <v>5350</v>
      </c>
      <c r="I4351" s="14">
        <f>SUMIF(Чек_позиція!D:D,Продаж!H4351,Чек_позиція!F:F)</f>
        <v>1187.94</v>
      </c>
      <c r="J4351" t="str">
        <f>VLOOKUP(D4351,Аптека!A:B,2,FALSE)</f>
        <v>Аптека №33</v>
      </c>
      <c r="K4351" t="str">
        <f t="shared" si="67"/>
        <v>є рецепт</v>
      </c>
    </row>
    <row r="4352" spans="1:11">
      <c r="A4352" s="4">
        <v>4351</v>
      </c>
      <c r="B4352" s="7">
        <v>45808</v>
      </c>
      <c r="C4352" s="5" t="s">
        <v>2206</v>
      </c>
      <c r="D4352" s="6">
        <v>18</v>
      </c>
      <c r="E4352" s="20">
        <v>176</v>
      </c>
      <c r="F4352" s="6">
        <v>318</v>
      </c>
      <c r="G4352" s="6"/>
      <c r="H4352" s="6">
        <v>5351</v>
      </c>
      <c r="I4352" s="14">
        <f>SUMIF(Чек_позиція!D:D,Продаж!H4352,Чек_позиція!F:F)</f>
        <v>4404.24</v>
      </c>
      <c r="J4352" t="str">
        <f>VLOOKUP(D4352,Аптека!A:B,2,FALSE)</f>
        <v>Аптека №18</v>
      </c>
      <c r="K4352" t="str">
        <f t="shared" si="67"/>
        <v>нема рецепту</v>
      </c>
    </row>
    <row r="4353" spans="1:11">
      <c r="A4353" s="4">
        <v>4352</v>
      </c>
      <c r="B4353" s="7">
        <v>45703</v>
      </c>
      <c r="C4353" s="5" t="s">
        <v>2206</v>
      </c>
      <c r="D4353" s="6">
        <v>22</v>
      </c>
      <c r="E4353" s="20"/>
      <c r="F4353" s="6">
        <v>202</v>
      </c>
      <c r="G4353" s="6"/>
      <c r="H4353" s="6">
        <v>5352</v>
      </c>
      <c r="I4353" s="14">
        <f>SUMIF(Чек_позиція!D:D,Продаж!H4353,Чек_позиція!F:F)</f>
        <v>3929.99</v>
      </c>
      <c r="J4353" t="str">
        <f>VLOOKUP(D4353,Аптека!A:B,2,FALSE)</f>
        <v>Аптека №22</v>
      </c>
      <c r="K4353" t="str">
        <f t="shared" si="67"/>
        <v>нема рецепту</v>
      </c>
    </row>
    <row r="4354" spans="1:11">
      <c r="A4354" s="4">
        <v>4353</v>
      </c>
      <c r="B4354" s="7">
        <v>45823</v>
      </c>
      <c r="C4354" s="5" t="s">
        <v>2206</v>
      </c>
      <c r="D4354" s="6">
        <v>5</v>
      </c>
      <c r="E4354" s="20">
        <v>565</v>
      </c>
      <c r="F4354" s="6">
        <v>5</v>
      </c>
      <c r="G4354" s="6"/>
      <c r="H4354" s="6">
        <v>5353</v>
      </c>
      <c r="I4354" s="14">
        <f>SUMIF(Чек_позиція!D:D,Продаж!H4354,Чек_позиція!F:F)</f>
        <v>1924.22</v>
      </c>
      <c r="J4354" t="str">
        <f>VLOOKUP(D4354,Аптека!A:B,2,FALSE)</f>
        <v>Аптека №5</v>
      </c>
      <c r="K4354" t="str">
        <f t="shared" si="67"/>
        <v>нема рецепту</v>
      </c>
    </row>
    <row r="4355" spans="1:11">
      <c r="A4355" s="4">
        <v>4354</v>
      </c>
      <c r="B4355" s="7">
        <v>45696</v>
      </c>
      <c r="C4355" s="5" t="s">
        <v>8</v>
      </c>
      <c r="D4355" s="6">
        <v>6</v>
      </c>
      <c r="E4355" s="20">
        <v>394</v>
      </c>
      <c r="F4355" s="6">
        <v>246</v>
      </c>
      <c r="G4355" s="6"/>
      <c r="H4355" s="6">
        <v>5354</v>
      </c>
      <c r="I4355" s="14">
        <f>SUMIF(Чек_позиція!D:D,Продаж!H4355,Чек_позиція!F:F)</f>
        <v>2109.46</v>
      </c>
      <c r="J4355" t="str">
        <f>VLOOKUP(D4355,Аптека!A:B,2,FALSE)</f>
        <v>Аптека №6</v>
      </c>
      <c r="K4355" t="str">
        <f t="shared" ref="K4355:K4418" si="68">IF(G4355="", "нема рецепту","є рецепт")</f>
        <v>нема рецепту</v>
      </c>
    </row>
    <row r="4356" spans="1:11">
      <c r="A4356" s="4">
        <v>4355</v>
      </c>
      <c r="B4356" s="7">
        <v>45772</v>
      </c>
      <c r="C4356" s="5" t="s">
        <v>2206</v>
      </c>
      <c r="D4356" s="6">
        <v>1</v>
      </c>
      <c r="E4356" s="20"/>
      <c r="F4356" s="6">
        <v>361</v>
      </c>
      <c r="G4356" s="6"/>
      <c r="H4356" s="6">
        <v>5355</v>
      </c>
      <c r="I4356" s="14">
        <f>SUMIF(Чек_позиція!D:D,Продаж!H4356,Чек_позиція!F:F)</f>
        <v>1437.68</v>
      </c>
      <c r="J4356" t="str">
        <f>VLOOKUP(D4356,Аптека!A:B,2,FALSE)</f>
        <v>Аптека №1</v>
      </c>
      <c r="K4356" t="str">
        <f t="shared" si="68"/>
        <v>нема рецепту</v>
      </c>
    </row>
    <row r="4357" spans="1:11">
      <c r="A4357" s="4">
        <v>4356</v>
      </c>
      <c r="B4357" s="7">
        <v>45746</v>
      </c>
      <c r="C4357" s="5" t="s">
        <v>8</v>
      </c>
      <c r="D4357" s="6">
        <v>12</v>
      </c>
      <c r="E4357" s="20">
        <v>489</v>
      </c>
      <c r="F4357" s="6">
        <v>72</v>
      </c>
      <c r="G4357" s="6"/>
      <c r="H4357" s="6">
        <v>5356</v>
      </c>
      <c r="I4357" s="14">
        <f>SUMIF(Чек_позиція!D:D,Продаж!H4357,Чек_позиція!F:F)</f>
        <v>2282.65</v>
      </c>
      <c r="J4357" t="str">
        <f>VLOOKUP(D4357,Аптека!A:B,2,FALSE)</f>
        <v>Аптека №12</v>
      </c>
      <c r="K4357" t="str">
        <f t="shared" si="68"/>
        <v>нема рецепту</v>
      </c>
    </row>
    <row r="4358" spans="1:11">
      <c r="A4358" s="4">
        <v>4357</v>
      </c>
      <c r="B4358" s="7">
        <v>45740</v>
      </c>
      <c r="C4358" s="5" t="s">
        <v>8</v>
      </c>
      <c r="D4358" s="6">
        <v>30</v>
      </c>
      <c r="E4358" s="20">
        <v>150</v>
      </c>
      <c r="F4358" s="6">
        <v>30</v>
      </c>
      <c r="G4358" s="6">
        <v>1038</v>
      </c>
      <c r="H4358" s="6">
        <v>5357</v>
      </c>
      <c r="I4358" s="14">
        <f>SUMIF(Чек_позиція!D:D,Продаж!H4358,Чек_позиція!F:F)</f>
        <v>6810.3499999999995</v>
      </c>
      <c r="J4358" t="str">
        <f>VLOOKUP(D4358,Аптека!A:B,2,FALSE)</f>
        <v>Аптека №30</v>
      </c>
      <c r="K4358" t="str">
        <f t="shared" si="68"/>
        <v>є рецепт</v>
      </c>
    </row>
    <row r="4359" spans="1:11">
      <c r="A4359" s="4">
        <v>4358</v>
      </c>
      <c r="B4359" s="7">
        <v>45688</v>
      </c>
      <c r="C4359" s="5" t="s">
        <v>8</v>
      </c>
      <c r="D4359" s="6">
        <v>22</v>
      </c>
      <c r="E4359" s="20">
        <v>448</v>
      </c>
      <c r="F4359" s="6">
        <v>82</v>
      </c>
      <c r="G4359" s="6"/>
      <c r="H4359" s="6">
        <v>5358</v>
      </c>
      <c r="I4359" s="14">
        <f>SUMIF(Чек_позиція!D:D,Продаж!H4359,Чек_позиція!F:F)</f>
        <v>5075.29</v>
      </c>
      <c r="J4359" t="str">
        <f>VLOOKUP(D4359,Аптека!A:B,2,FALSE)</f>
        <v>Аптека №22</v>
      </c>
      <c r="K4359" t="str">
        <f t="shared" si="68"/>
        <v>нема рецепту</v>
      </c>
    </row>
    <row r="4360" spans="1:11">
      <c r="A4360" s="4">
        <v>4359</v>
      </c>
      <c r="B4360" s="7">
        <v>45671</v>
      </c>
      <c r="C4360" s="5" t="s">
        <v>2206</v>
      </c>
      <c r="D4360" s="6">
        <v>32</v>
      </c>
      <c r="E4360" s="20">
        <v>336</v>
      </c>
      <c r="F4360" s="6">
        <v>272</v>
      </c>
      <c r="G4360" s="6"/>
      <c r="H4360" s="6">
        <v>5359</v>
      </c>
      <c r="I4360" s="14">
        <f>SUMIF(Чек_позиція!D:D,Продаж!H4360,Чек_позиція!F:F)</f>
        <v>1890.1100000000001</v>
      </c>
      <c r="J4360" t="str">
        <f>VLOOKUP(D4360,Аптека!A:B,2,FALSE)</f>
        <v>Аптека №32</v>
      </c>
      <c r="K4360" t="str">
        <f t="shared" si="68"/>
        <v>нема рецепту</v>
      </c>
    </row>
    <row r="4361" spans="1:11">
      <c r="A4361" s="4">
        <v>4360</v>
      </c>
      <c r="B4361" s="7">
        <v>45833</v>
      </c>
      <c r="C4361" s="5" t="s">
        <v>8</v>
      </c>
      <c r="D4361" s="6">
        <v>19</v>
      </c>
      <c r="E4361" s="20">
        <v>96</v>
      </c>
      <c r="F4361" s="6">
        <v>199</v>
      </c>
      <c r="G4361" s="6"/>
      <c r="H4361" s="6">
        <v>5360</v>
      </c>
      <c r="I4361" s="14">
        <f>SUMIF(Чек_позиція!D:D,Продаж!H4361,Чек_позиція!F:F)</f>
        <v>3215.4900000000002</v>
      </c>
      <c r="J4361" t="str">
        <f>VLOOKUP(D4361,Аптека!A:B,2,FALSE)</f>
        <v>Аптека №19</v>
      </c>
      <c r="K4361" t="str">
        <f t="shared" si="68"/>
        <v>нема рецепту</v>
      </c>
    </row>
    <row r="4362" spans="1:11">
      <c r="A4362" s="4">
        <v>4361</v>
      </c>
      <c r="B4362" s="7">
        <v>45794</v>
      </c>
      <c r="C4362" s="5" t="s">
        <v>8</v>
      </c>
      <c r="D4362" s="6">
        <v>42</v>
      </c>
      <c r="E4362" s="20">
        <v>413</v>
      </c>
      <c r="F4362" s="6">
        <v>342</v>
      </c>
      <c r="G4362" s="6"/>
      <c r="H4362" s="6">
        <v>5361</v>
      </c>
      <c r="I4362" s="14">
        <f>SUMIF(Чек_позиція!D:D,Продаж!H4362,Чек_позиція!F:F)</f>
        <v>6270.15</v>
      </c>
      <c r="J4362" t="str">
        <f>VLOOKUP(D4362,Аптека!A:B,2,FALSE)</f>
        <v>Аптека №42</v>
      </c>
      <c r="K4362" t="str">
        <f t="shared" si="68"/>
        <v>нема рецепту</v>
      </c>
    </row>
    <row r="4363" spans="1:11">
      <c r="A4363" s="4">
        <v>4362</v>
      </c>
      <c r="B4363" s="7">
        <v>45792</v>
      </c>
      <c r="C4363" s="5" t="s">
        <v>2206</v>
      </c>
      <c r="D4363" s="6">
        <v>29</v>
      </c>
      <c r="E4363" s="20">
        <v>351</v>
      </c>
      <c r="F4363" s="6">
        <v>389</v>
      </c>
      <c r="G4363" s="6"/>
      <c r="H4363" s="6">
        <v>5362</v>
      </c>
      <c r="I4363" s="14">
        <f>SUMIF(Чек_позиція!D:D,Продаж!H4363,Чек_позиція!F:F)</f>
        <v>1162.28</v>
      </c>
      <c r="J4363" t="str">
        <f>VLOOKUP(D4363,Аптека!A:B,2,FALSE)</f>
        <v>Аптека №29</v>
      </c>
      <c r="K4363" t="str">
        <f t="shared" si="68"/>
        <v>нема рецепту</v>
      </c>
    </row>
    <row r="4364" spans="1:11">
      <c r="A4364" s="4">
        <v>4363</v>
      </c>
      <c r="B4364" s="7">
        <v>45701</v>
      </c>
      <c r="C4364" s="5" t="s">
        <v>2206</v>
      </c>
      <c r="D4364" s="6">
        <v>38</v>
      </c>
      <c r="E4364" s="20">
        <v>363</v>
      </c>
      <c r="F4364" s="6">
        <v>158</v>
      </c>
      <c r="G4364" s="6"/>
      <c r="H4364" s="6">
        <v>5363</v>
      </c>
      <c r="I4364" s="14">
        <f>SUMIF(Чек_позиція!D:D,Продаж!H4364,Чек_позиція!F:F)</f>
        <v>3827.84</v>
      </c>
      <c r="J4364" t="str">
        <f>VLOOKUP(D4364,Аптека!A:B,2,FALSE)</f>
        <v>Аптека №38</v>
      </c>
      <c r="K4364" t="str">
        <f t="shared" si="68"/>
        <v>нема рецепту</v>
      </c>
    </row>
    <row r="4365" spans="1:11">
      <c r="A4365" s="4">
        <v>4364</v>
      </c>
      <c r="B4365" s="7">
        <v>45670</v>
      </c>
      <c r="C4365" s="5" t="s">
        <v>8</v>
      </c>
      <c r="D4365" s="6">
        <v>45</v>
      </c>
      <c r="E4365" s="20"/>
      <c r="F4365" s="6">
        <v>45</v>
      </c>
      <c r="G4365" s="6"/>
      <c r="H4365" s="6">
        <v>5364</v>
      </c>
      <c r="I4365" s="14">
        <f>SUMIF(Чек_позиція!D:D,Продаж!H4365,Чек_позиція!F:F)</f>
        <v>4006.18</v>
      </c>
      <c r="J4365" t="str">
        <f>VLOOKUP(D4365,Аптека!A:B,2,FALSE)</f>
        <v>Аптека №45</v>
      </c>
      <c r="K4365" t="str">
        <f t="shared" si="68"/>
        <v>нема рецепту</v>
      </c>
    </row>
    <row r="4366" spans="1:11">
      <c r="A4366" s="4">
        <v>4365</v>
      </c>
      <c r="B4366" s="7">
        <v>45682</v>
      </c>
      <c r="C4366" s="5" t="s">
        <v>2206</v>
      </c>
      <c r="D4366" s="6">
        <v>9</v>
      </c>
      <c r="E4366" s="20">
        <v>49</v>
      </c>
      <c r="F4366" s="6">
        <v>249</v>
      </c>
      <c r="G4366" s="6">
        <v>73</v>
      </c>
      <c r="H4366" s="6">
        <v>5365</v>
      </c>
      <c r="I4366" s="14">
        <f>SUMIF(Чек_позиція!D:D,Продаж!H4366,Чек_позиція!F:F)</f>
        <v>1156.48</v>
      </c>
      <c r="J4366" t="str">
        <f>VLOOKUP(D4366,Аптека!A:B,2,FALSE)</f>
        <v>Аптека №9</v>
      </c>
      <c r="K4366" t="str">
        <f t="shared" si="68"/>
        <v>є рецепт</v>
      </c>
    </row>
    <row r="4367" spans="1:11">
      <c r="A4367" s="4">
        <v>4366</v>
      </c>
      <c r="B4367" s="7">
        <v>45796</v>
      </c>
      <c r="C4367" s="5" t="s">
        <v>2206</v>
      </c>
      <c r="D4367" s="6">
        <v>39</v>
      </c>
      <c r="E4367" s="20"/>
      <c r="F4367" s="6">
        <v>219</v>
      </c>
      <c r="G4367" s="6"/>
      <c r="H4367" s="6">
        <v>5366</v>
      </c>
      <c r="I4367" s="14">
        <f>SUMIF(Чек_позиція!D:D,Продаж!H4367,Чек_позиція!F:F)</f>
        <v>6638.39</v>
      </c>
      <c r="J4367" t="str">
        <f>VLOOKUP(D4367,Аптека!A:B,2,FALSE)</f>
        <v>Аптека №39</v>
      </c>
      <c r="K4367" t="str">
        <f t="shared" si="68"/>
        <v>нема рецепту</v>
      </c>
    </row>
    <row r="4368" spans="1:11">
      <c r="A4368" s="4">
        <v>4367</v>
      </c>
      <c r="B4368" s="7">
        <v>45679</v>
      </c>
      <c r="C4368" s="5" t="s">
        <v>2206</v>
      </c>
      <c r="D4368" s="6">
        <v>22</v>
      </c>
      <c r="E4368" s="20">
        <v>85</v>
      </c>
      <c r="F4368" s="6">
        <v>142</v>
      </c>
      <c r="G4368" s="6"/>
      <c r="H4368" s="6">
        <v>5367</v>
      </c>
      <c r="I4368" s="14">
        <f>SUMIF(Чек_позиція!D:D,Продаж!H4368,Чек_позиція!F:F)</f>
        <v>6422.1100000000006</v>
      </c>
      <c r="J4368" t="str">
        <f>VLOOKUP(D4368,Аптека!A:B,2,FALSE)</f>
        <v>Аптека №22</v>
      </c>
      <c r="K4368" t="str">
        <f t="shared" si="68"/>
        <v>нема рецепту</v>
      </c>
    </row>
    <row r="4369" spans="1:11">
      <c r="A4369" s="4">
        <v>4368</v>
      </c>
      <c r="B4369" s="7">
        <v>45800</v>
      </c>
      <c r="C4369" s="5" t="s">
        <v>8</v>
      </c>
      <c r="D4369" s="6">
        <v>49</v>
      </c>
      <c r="E4369" s="20">
        <v>457</v>
      </c>
      <c r="F4369" s="6">
        <v>349</v>
      </c>
      <c r="G4369" s="6"/>
      <c r="H4369" s="6">
        <v>5368</v>
      </c>
      <c r="I4369" s="14">
        <f>SUMIF(Чек_позиція!D:D,Продаж!H4369,Чек_позиція!F:F)</f>
        <v>3934.2500000000005</v>
      </c>
      <c r="J4369" t="str">
        <f>VLOOKUP(D4369,Аптека!A:B,2,FALSE)</f>
        <v>Аптека №49</v>
      </c>
      <c r="K4369" t="str">
        <f t="shared" si="68"/>
        <v>нема рецепту</v>
      </c>
    </row>
    <row r="4370" spans="1:11">
      <c r="A4370" s="4">
        <v>4369</v>
      </c>
      <c r="B4370" s="7">
        <v>45710</v>
      </c>
      <c r="C4370" s="5" t="s">
        <v>2206</v>
      </c>
      <c r="D4370" s="6">
        <v>56</v>
      </c>
      <c r="E4370" s="20"/>
      <c r="F4370" s="6">
        <v>116</v>
      </c>
      <c r="G4370" s="6">
        <v>826</v>
      </c>
      <c r="H4370" s="6">
        <v>5369</v>
      </c>
      <c r="I4370" s="14">
        <f>SUMIF(Чек_позиція!D:D,Продаж!H4370,Чек_позиція!F:F)</f>
        <v>8593.99</v>
      </c>
      <c r="J4370" t="str">
        <f>VLOOKUP(D4370,Аптека!A:B,2,FALSE)</f>
        <v>Аптека №56</v>
      </c>
      <c r="K4370" t="str">
        <f t="shared" si="68"/>
        <v>є рецепт</v>
      </c>
    </row>
    <row r="4371" spans="1:11">
      <c r="A4371" s="4">
        <v>4370</v>
      </c>
      <c r="B4371" s="7">
        <v>45662</v>
      </c>
      <c r="C4371" s="5" t="s">
        <v>2206</v>
      </c>
      <c r="D4371" s="6">
        <v>11</v>
      </c>
      <c r="E4371" s="20"/>
      <c r="F4371" s="6">
        <v>131</v>
      </c>
      <c r="G4371" s="6"/>
      <c r="H4371" s="6">
        <v>5370</v>
      </c>
      <c r="I4371" s="14">
        <f>SUMIF(Чек_позиція!D:D,Продаж!H4371,Чек_позиція!F:F)</f>
        <v>4685.42</v>
      </c>
      <c r="J4371" t="str">
        <f>VLOOKUP(D4371,Аптека!A:B,2,FALSE)</f>
        <v>Аптека №11</v>
      </c>
      <c r="K4371" t="str">
        <f t="shared" si="68"/>
        <v>нема рецепту</v>
      </c>
    </row>
    <row r="4372" spans="1:11">
      <c r="A4372" s="4">
        <v>4371</v>
      </c>
      <c r="B4372" s="7">
        <v>45735</v>
      </c>
      <c r="C4372" s="5" t="s">
        <v>8</v>
      </c>
      <c r="D4372" s="6">
        <v>22</v>
      </c>
      <c r="E4372" s="20">
        <v>399</v>
      </c>
      <c r="F4372" s="6">
        <v>322</v>
      </c>
      <c r="G4372" s="6">
        <v>1167</v>
      </c>
      <c r="H4372" s="6">
        <v>5371</v>
      </c>
      <c r="I4372" s="14">
        <f>SUMIF(Чек_позиція!D:D,Продаж!H4372,Чек_позиція!F:F)</f>
        <v>3584.2</v>
      </c>
      <c r="J4372" t="str">
        <f>VLOOKUP(D4372,Аптека!A:B,2,FALSE)</f>
        <v>Аптека №22</v>
      </c>
      <c r="K4372" t="str">
        <f t="shared" si="68"/>
        <v>є рецепт</v>
      </c>
    </row>
    <row r="4373" spans="1:11">
      <c r="A4373" s="4">
        <v>4372</v>
      </c>
      <c r="B4373" s="7">
        <v>45820</v>
      </c>
      <c r="C4373" s="5" t="s">
        <v>2206</v>
      </c>
      <c r="D4373" s="6">
        <v>14</v>
      </c>
      <c r="E4373" s="20"/>
      <c r="F4373" s="6">
        <v>194</v>
      </c>
      <c r="G4373" s="6"/>
      <c r="H4373" s="6">
        <v>5372</v>
      </c>
      <c r="I4373" s="14">
        <f>SUMIF(Чек_позиція!D:D,Продаж!H4373,Чек_позиція!F:F)</f>
        <v>5417.44</v>
      </c>
      <c r="J4373" t="str">
        <f>VLOOKUP(D4373,Аптека!A:B,2,FALSE)</f>
        <v>Аптека №14</v>
      </c>
      <c r="K4373" t="str">
        <f t="shared" si="68"/>
        <v>нема рецепту</v>
      </c>
    </row>
    <row r="4374" spans="1:11">
      <c r="A4374" s="4">
        <v>4373</v>
      </c>
      <c r="B4374" s="7">
        <v>45818</v>
      </c>
      <c r="C4374" s="5" t="s">
        <v>8</v>
      </c>
      <c r="D4374" s="6">
        <v>32</v>
      </c>
      <c r="E4374" s="20"/>
      <c r="F4374" s="6">
        <v>272</v>
      </c>
      <c r="G4374" s="6"/>
      <c r="H4374" s="6">
        <v>5373</v>
      </c>
      <c r="I4374" s="14">
        <f>SUMIF(Чек_позиція!D:D,Продаж!H4374,Чек_позиція!F:F)</f>
        <v>4418.38</v>
      </c>
      <c r="J4374" t="str">
        <f>VLOOKUP(D4374,Аптека!A:B,2,FALSE)</f>
        <v>Аптека №32</v>
      </c>
      <c r="K4374" t="str">
        <f t="shared" si="68"/>
        <v>нема рецепту</v>
      </c>
    </row>
    <row r="4375" spans="1:11">
      <c r="A4375" s="4">
        <v>4374</v>
      </c>
      <c r="B4375" s="7">
        <v>45762</v>
      </c>
      <c r="C4375" s="5" t="s">
        <v>2206</v>
      </c>
      <c r="D4375" s="6">
        <v>13</v>
      </c>
      <c r="E4375" s="20">
        <v>468</v>
      </c>
      <c r="F4375" s="6">
        <v>373</v>
      </c>
      <c r="G4375" s="6"/>
      <c r="H4375" s="6">
        <v>5374</v>
      </c>
      <c r="I4375" s="14">
        <f>SUMIF(Чек_позиція!D:D,Продаж!H4375,Чек_позиція!F:F)</f>
        <v>220.97</v>
      </c>
      <c r="J4375" t="str">
        <f>VLOOKUP(D4375,Аптека!A:B,2,FALSE)</f>
        <v>Аптека №13</v>
      </c>
      <c r="K4375" t="str">
        <f t="shared" si="68"/>
        <v>нема рецепту</v>
      </c>
    </row>
    <row r="4376" spans="1:11">
      <c r="A4376" s="4">
        <v>4375</v>
      </c>
      <c r="B4376" s="7">
        <v>45812</v>
      </c>
      <c r="C4376" s="5" t="s">
        <v>2206</v>
      </c>
      <c r="D4376" s="6">
        <v>11</v>
      </c>
      <c r="E4376" s="20">
        <v>195</v>
      </c>
      <c r="F4376" s="6">
        <v>131</v>
      </c>
      <c r="G4376" s="6">
        <v>804</v>
      </c>
      <c r="H4376" s="6">
        <v>5375</v>
      </c>
      <c r="I4376" s="14">
        <f>SUMIF(Чек_позиція!D:D,Продаж!H4376,Чек_позиція!F:F)</f>
        <v>5410.77</v>
      </c>
      <c r="J4376" t="str">
        <f>VLOOKUP(D4376,Аптека!A:B,2,FALSE)</f>
        <v>Аптека №11</v>
      </c>
      <c r="K4376" t="str">
        <f t="shared" si="68"/>
        <v>є рецепт</v>
      </c>
    </row>
    <row r="4377" spans="1:11">
      <c r="A4377" s="4">
        <v>4376</v>
      </c>
      <c r="B4377" s="7">
        <v>45762</v>
      </c>
      <c r="C4377" s="5" t="s">
        <v>8</v>
      </c>
      <c r="D4377" s="6">
        <v>18</v>
      </c>
      <c r="E4377" s="20">
        <v>258</v>
      </c>
      <c r="F4377" s="6">
        <v>318</v>
      </c>
      <c r="G4377" s="6"/>
      <c r="H4377" s="6">
        <v>5376</v>
      </c>
      <c r="I4377" s="14">
        <f>SUMIF(Чек_позиція!D:D,Продаж!H4377,Чек_позиція!F:F)</f>
        <v>3237.14</v>
      </c>
      <c r="J4377" t="str">
        <f>VLOOKUP(D4377,Аптека!A:B,2,FALSE)</f>
        <v>Аптека №18</v>
      </c>
      <c r="K4377" t="str">
        <f t="shared" si="68"/>
        <v>нема рецепту</v>
      </c>
    </row>
    <row r="4378" spans="1:11">
      <c r="A4378" s="4">
        <v>4377</v>
      </c>
      <c r="B4378" s="7">
        <v>45659</v>
      </c>
      <c r="C4378" s="5" t="s">
        <v>8</v>
      </c>
      <c r="D4378" s="6">
        <v>16</v>
      </c>
      <c r="E4378" s="20">
        <v>27</v>
      </c>
      <c r="F4378" s="6">
        <v>316</v>
      </c>
      <c r="G4378" s="6"/>
      <c r="H4378" s="6">
        <v>5377</v>
      </c>
      <c r="I4378" s="14">
        <f>SUMIF(Чек_позиція!D:D,Продаж!H4378,Чек_позиція!F:F)</f>
        <v>5990.7</v>
      </c>
      <c r="J4378" t="str">
        <f>VLOOKUP(D4378,Аптека!A:B,2,FALSE)</f>
        <v>Аптека №16</v>
      </c>
      <c r="K4378" t="str">
        <f t="shared" si="68"/>
        <v>нема рецепту</v>
      </c>
    </row>
    <row r="4379" spans="1:11">
      <c r="A4379" s="4">
        <v>4378</v>
      </c>
      <c r="B4379" s="7">
        <v>45688</v>
      </c>
      <c r="C4379" s="5" t="s">
        <v>2206</v>
      </c>
      <c r="D4379" s="6">
        <v>24</v>
      </c>
      <c r="E4379" s="20"/>
      <c r="F4379" s="6">
        <v>384</v>
      </c>
      <c r="G4379" s="6">
        <v>339</v>
      </c>
      <c r="H4379" s="6">
        <v>5378</v>
      </c>
      <c r="I4379" s="14">
        <f>SUMIF(Чек_позиція!D:D,Продаж!H4379,Чек_позиція!F:F)</f>
        <v>1796.98</v>
      </c>
      <c r="J4379" t="str">
        <f>VLOOKUP(D4379,Аптека!A:B,2,FALSE)</f>
        <v>Аптека №24</v>
      </c>
      <c r="K4379" t="str">
        <f t="shared" si="68"/>
        <v>є рецепт</v>
      </c>
    </row>
    <row r="4380" spans="1:11">
      <c r="A4380" s="4">
        <v>4379</v>
      </c>
      <c r="B4380" s="7">
        <v>45781</v>
      </c>
      <c r="C4380" s="5" t="s">
        <v>8</v>
      </c>
      <c r="D4380" s="6">
        <v>23</v>
      </c>
      <c r="E4380" s="20"/>
      <c r="F4380" s="6">
        <v>143</v>
      </c>
      <c r="G4380" s="6">
        <v>46</v>
      </c>
      <c r="H4380" s="6">
        <v>5379</v>
      </c>
      <c r="I4380" s="14">
        <f>SUMIF(Чек_позиція!D:D,Продаж!H4380,Чек_позиція!F:F)</f>
        <v>3639.34</v>
      </c>
      <c r="J4380" t="str">
        <f>VLOOKUP(D4380,Аптека!A:B,2,FALSE)</f>
        <v>Аптека №23</v>
      </c>
      <c r="K4380" t="str">
        <f t="shared" si="68"/>
        <v>є рецепт</v>
      </c>
    </row>
    <row r="4381" spans="1:11">
      <c r="A4381" s="4">
        <v>4380</v>
      </c>
      <c r="B4381" s="7">
        <v>45709</v>
      </c>
      <c r="C4381" s="5" t="s">
        <v>8</v>
      </c>
      <c r="D4381" s="6">
        <v>29</v>
      </c>
      <c r="E4381" s="20">
        <v>355</v>
      </c>
      <c r="F4381" s="6">
        <v>89</v>
      </c>
      <c r="G4381" s="6"/>
      <c r="H4381" s="6">
        <v>5380</v>
      </c>
      <c r="I4381" s="14">
        <f>SUMIF(Чек_позиція!D:D,Продаж!H4381,Чек_позиція!F:F)</f>
        <v>491.38</v>
      </c>
      <c r="J4381" t="str">
        <f>VLOOKUP(D4381,Аптека!A:B,2,FALSE)</f>
        <v>Аптека №29</v>
      </c>
      <c r="K4381" t="str">
        <f t="shared" si="68"/>
        <v>нема рецепту</v>
      </c>
    </row>
    <row r="4382" spans="1:11">
      <c r="A4382" s="4">
        <v>4381</v>
      </c>
      <c r="B4382" s="7">
        <v>45780</v>
      </c>
      <c r="C4382" s="5" t="s">
        <v>8</v>
      </c>
      <c r="D4382" s="6">
        <v>52</v>
      </c>
      <c r="E4382" s="20">
        <v>42</v>
      </c>
      <c r="F4382" s="6">
        <v>52</v>
      </c>
      <c r="G4382" s="6"/>
      <c r="H4382" s="6">
        <v>5381</v>
      </c>
      <c r="I4382" s="14">
        <f>SUMIF(Чек_позиція!D:D,Продаж!H4382,Чек_позиція!F:F)</f>
        <v>840.61</v>
      </c>
      <c r="J4382" t="str">
        <f>VLOOKUP(D4382,Аптека!A:B,2,FALSE)</f>
        <v>Аптека №52</v>
      </c>
      <c r="K4382" t="str">
        <f t="shared" si="68"/>
        <v>нема рецепту</v>
      </c>
    </row>
    <row r="4383" spans="1:11">
      <c r="A4383" s="4">
        <v>4382</v>
      </c>
      <c r="B4383" s="7">
        <v>45834</v>
      </c>
      <c r="C4383" s="5" t="s">
        <v>8</v>
      </c>
      <c r="D4383" s="6">
        <v>12</v>
      </c>
      <c r="E4383" s="20">
        <v>532</v>
      </c>
      <c r="F4383" s="6">
        <v>72</v>
      </c>
      <c r="G4383" s="6"/>
      <c r="H4383" s="6">
        <v>5382</v>
      </c>
      <c r="I4383" s="14">
        <f>SUMIF(Чек_позиція!D:D,Продаж!H4383,Чек_позиція!F:F)</f>
        <v>8038.6399999999994</v>
      </c>
      <c r="J4383" t="str">
        <f>VLOOKUP(D4383,Аптека!A:B,2,FALSE)</f>
        <v>Аптека №12</v>
      </c>
      <c r="K4383" t="str">
        <f t="shared" si="68"/>
        <v>нема рецепту</v>
      </c>
    </row>
    <row r="4384" spans="1:11">
      <c r="A4384" s="4">
        <v>4383</v>
      </c>
      <c r="B4384" s="7">
        <v>45752</v>
      </c>
      <c r="C4384" s="5" t="s">
        <v>2206</v>
      </c>
      <c r="D4384" s="6">
        <v>43</v>
      </c>
      <c r="E4384" s="20">
        <v>364</v>
      </c>
      <c r="F4384" s="6">
        <v>343</v>
      </c>
      <c r="G4384" s="6">
        <v>591</v>
      </c>
      <c r="H4384" s="6">
        <v>5383</v>
      </c>
      <c r="I4384" s="14">
        <f>SUMIF(Чек_позиція!D:D,Продаж!H4384,Чек_позиція!F:F)</f>
        <v>4629.2699999999995</v>
      </c>
      <c r="J4384" t="str">
        <f>VLOOKUP(D4384,Аптека!A:B,2,FALSE)</f>
        <v>Аптека №43</v>
      </c>
      <c r="K4384" t="str">
        <f t="shared" si="68"/>
        <v>є рецепт</v>
      </c>
    </row>
    <row r="4385" spans="1:11">
      <c r="A4385" s="4">
        <v>4384</v>
      </c>
      <c r="B4385" s="7">
        <v>45732</v>
      </c>
      <c r="C4385" s="5" t="s">
        <v>8</v>
      </c>
      <c r="D4385" s="6">
        <v>38</v>
      </c>
      <c r="E4385" s="20"/>
      <c r="F4385" s="6">
        <v>398</v>
      </c>
      <c r="G4385" s="6">
        <v>1270</v>
      </c>
      <c r="H4385" s="6">
        <v>5384</v>
      </c>
      <c r="I4385" s="14">
        <f>SUMIF(Чек_позиція!D:D,Продаж!H4385,Чек_позиція!F:F)</f>
        <v>1611.04</v>
      </c>
      <c r="J4385" t="str">
        <f>VLOOKUP(D4385,Аптека!A:B,2,FALSE)</f>
        <v>Аптека №38</v>
      </c>
      <c r="K4385" t="str">
        <f t="shared" si="68"/>
        <v>є рецепт</v>
      </c>
    </row>
    <row r="4386" spans="1:11">
      <c r="A4386" s="4">
        <v>4385</v>
      </c>
      <c r="B4386" s="7">
        <v>45698</v>
      </c>
      <c r="C4386" s="5" t="s">
        <v>2206</v>
      </c>
      <c r="D4386" s="6">
        <v>24</v>
      </c>
      <c r="E4386" s="20">
        <v>21</v>
      </c>
      <c r="F4386" s="6">
        <v>144</v>
      </c>
      <c r="G4386" s="6"/>
      <c r="H4386" s="6">
        <v>5385</v>
      </c>
      <c r="I4386" s="14">
        <f>SUMIF(Чек_позиція!D:D,Продаж!H4386,Чек_позиція!F:F)</f>
        <v>7328.09</v>
      </c>
      <c r="J4386" t="str">
        <f>VLOOKUP(D4386,Аптека!A:B,2,FALSE)</f>
        <v>Аптека №24</v>
      </c>
      <c r="K4386" t="str">
        <f t="shared" si="68"/>
        <v>нема рецепту</v>
      </c>
    </row>
    <row r="4387" spans="1:11">
      <c r="A4387" s="4">
        <v>4386</v>
      </c>
      <c r="B4387" s="7">
        <v>45752</v>
      </c>
      <c r="C4387" s="5" t="s">
        <v>8</v>
      </c>
      <c r="D4387" s="6">
        <v>25</v>
      </c>
      <c r="E4387" s="20"/>
      <c r="F4387" s="6">
        <v>325</v>
      </c>
      <c r="G4387" s="6"/>
      <c r="H4387" s="6">
        <v>5386</v>
      </c>
      <c r="I4387" s="14">
        <f>SUMIF(Чек_позиція!D:D,Продаж!H4387,Чек_позиція!F:F)</f>
        <v>2549.84</v>
      </c>
      <c r="J4387" t="str">
        <f>VLOOKUP(D4387,Аптека!A:B,2,FALSE)</f>
        <v>Аптека №25</v>
      </c>
      <c r="K4387" t="str">
        <f t="shared" si="68"/>
        <v>нема рецепту</v>
      </c>
    </row>
    <row r="4388" spans="1:11">
      <c r="A4388" s="4">
        <v>4387</v>
      </c>
      <c r="B4388" s="7">
        <v>45747</v>
      </c>
      <c r="C4388" s="5" t="s">
        <v>8</v>
      </c>
      <c r="D4388" s="6">
        <v>31</v>
      </c>
      <c r="E4388" s="20">
        <v>234</v>
      </c>
      <c r="F4388" s="6">
        <v>31</v>
      </c>
      <c r="G4388" s="6">
        <v>188</v>
      </c>
      <c r="H4388" s="6">
        <v>5387</v>
      </c>
      <c r="I4388" s="14">
        <f>SUMIF(Чек_позиція!D:D,Продаж!H4388,Чек_позиція!F:F)</f>
        <v>1699.96</v>
      </c>
      <c r="J4388" t="str">
        <f>VLOOKUP(D4388,Аптека!A:B,2,FALSE)</f>
        <v>Аптека №31</v>
      </c>
      <c r="K4388" t="str">
        <f t="shared" si="68"/>
        <v>є рецепт</v>
      </c>
    </row>
    <row r="4389" spans="1:11">
      <c r="A4389" s="4">
        <v>4388</v>
      </c>
      <c r="B4389" s="7">
        <v>45660</v>
      </c>
      <c r="C4389" s="5" t="s">
        <v>8</v>
      </c>
      <c r="D4389" s="6">
        <v>52</v>
      </c>
      <c r="E4389" s="20"/>
      <c r="F4389" s="6">
        <v>352</v>
      </c>
      <c r="G4389" s="6"/>
      <c r="H4389" s="6">
        <v>5388</v>
      </c>
      <c r="I4389" s="14">
        <f>SUMIF(Чек_позиція!D:D,Продаж!H4389,Чек_позиція!F:F)</f>
        <v>5104.2000000000007</v>
      </c>
      <c r="J4389" t="str">
        <f>VLOOKUP(D4389,Аптека!A:B,2,FALSE)</f>
        <v>Аптека №52</v>
      </c>
      <c r="K4389" t="str">
        <f t="shared" si="68"/>
        <v>нема рецепту</v>
      </c>
    </row>
    <row r="4390" spans="1:11">
      <c r="A4390" s="4">
        <v>4389</v>
      </c>
      <c r="B4390" s="7">
        <v>45681</v>
      </c>
      <c r="C4390" s="5" t="s">
        <v>8</v>
      </c>
      <c r="D4390" s="6">
        <v>55</v>
      </c>
      <c r="E4390" s="20">
        <v>523</v>
      </c>
      <c r="F4390" s="6">
        <v>235</v>
      </c>
      <c r="G4390" s="6"/>
      <c r="H4390" s="6">
        <v>5389</v>
      </c>
      <c r="I4390" s="14">
        <f>SUMIF(Чек_позиція!D:D,Продаж!H4390,Чек_позиція!F:F)</f>
        <v>6140.0999999999995</v>
      </c>
      <c r="J4390" t="str">
        <f>VLOOKUP(D4390,Аптека!A:B,2,FALSE)</f>
        <v>Аптека №55</v>
      </c>
      <c r="K4390" t="str">
        <f t="shared" si="68"/>
        <v>нема рецепту</v>
      </c>
    </row>
    <row r="4391" spans="1:11">
      <c r="A4391" s="4">
        <v>4390</v>
      </c>
      <c r="B4391" s="7">
        <v>45692</v>
      </c>
      <c r="C4391" s="5" t="s">
        <v>2206</v>
      </c>
      <c r="D4391" s="6">
        <v>30</v>
      </c>
      <c r="E4391" s="20"/>
      <c r="F4391" s="6">
        <v>390</v>
      </c>
      <c r="G4391" s="6"/>
      <c r="H4391" s="6">
        <v>5390</v>
      </c>
      <c r="I4391" s="14">
        <f>SUMIF(Чек_позиція!D:D,Продаж!H4391,Чек_позиція!F:F)</f>
        <v>1423.88</v>
      </c>
      <c r="J4391" t="str">
        <f>VLOOKUP(D4391,Аптека!A:B,2,FALSE)</f>
        <v>Аптека №30</v>
      </c>
      <c r="K4391" t="str">
        <f t="shared" si="68"/>
        <v>нема рецепту</v>
      </c>
    </row>
    <row r="4392" spans="1:11">
      <c r="A4392" s="4">
        <v>4391</v>
      </c>
      <c r="B4392" s="7">
        <v>45734</v>
      </c>
      <c r="C4392" s="5" t="s">
        <v>8</v>
      </c>
      <c r="D4392" s="6">
        <v>16</v>
      </c>
      <c r="E4392" s="20"/>
      <c r="F4392" s="6">
        <v>256</v>
      </c>
      <c r="G4392" s="6">
        <v>690</v>
      </c>
      <c r="H4392" s="6">
        <v>5391</v>
      </c>
      <c r="I4392" s="14">
        <f>SUMIF(Чек_позиція!D:D,Продаж!H4392,Чек_позиція!F:F)</f>
        <v>5251.58</v>
      </c>
      <c r="J4392" t="str">
        <f>VLOOKUP(D4392,Аптека!A:B,2,FALSE)</f>
        <v>Аптека №16</v>
      </c>
      <c r="K4392" t="str">
        <f t="shared" si="68"/>
        <v>є рецепт</v>
      </c>
    </row>
    <row r="4393" spans="1:11">
      <c r="A4393" s="4">
        <v>4392</v>
      </c>
      <c r="B4393" s="7">
        <v>45686</v>
      </c>
      <c r="C4393" s="5" t="s">
        <v>8</v>
      </c>
      <c r="D4393" s="6">
        <v>7</v>
      </c>
      <c r="E4393" s="20"/>
      <c r="F4393" s="6">
        <v>7</v>
      </c>
      <c r="G4393" s="6"/>
      <c r="H4393" s="6">
        <v>5392</v>
      </c>
      <c r="I4393" s="14">
        <f>SUMIF(Чек_позиція!D:D,Продаж!H4393,Чек_позиція!F:F)</f>
        <v>2183.52</v>
      </c>
      <c r="J4393" t="str">
        <f>VLOOKUP(D4393,Аптека!A:B,2,FALSE)</f>
        <v>Аптека №7</v>
      </c>
      <c r="K4393" t="str">
        <f t="shared" si="68"/>
        <v>нема рецепту</v>
      </c>
    </row>
    <row r="4394" spans="1:11">
      <c r="A4394" s="4">
        <v>4393</v>
      </c>
      <c r="B4394" s="7">
        <v>45715</v>
      </c>
      <c r="C4394" s="5" t="s">
        <v>8</v>
      </c>
      <c r="D4394" s="6">
        <v>23</v>
      </c>
      <c r="E4394" s="20">
        <v>17</v>
      </c>
      <c r="F4394" s="6">
        <v>83</v>
      </c>
      <c r="G4394" s="6"/>
      <c r="H4394" s="6">
        <v>5393</v>
      </c>
      <c r="I4394" s="14">
        <f>SUMIF(Чек_позиція!D:D,Продаж!H4394,Чек_позиція!F:F)</f>
        <v>1809.54</v>
      </c>
      <c r="J4394" t="str">
        <f>VLOOKUP(D4394,Аптека!A:B,2,FALSE)</f>
        <v>Аптека №23</v>
      </c>
      <c r="K4394" t="str">
        <f t="shared" si="68"/>
        <v>нема рецепту</v>
      </c>
    </row>
    <row r="4395" spans="1:11">
      <c r="A4395" s="4">
        <v>4394</v>
      </c>
      <c r="B4395" s="7">
        <v>45808</v>
      </c>
      <c r="C4395" s="5" t="s">
        <v>2206</v>
      </c>
      <c r="D4395" s="6">
        <v>13</v>
      </c>
      <c r="E4395" s="20">
        <v>186</v>
      </c>
      <c r="F4395" s="6">
        <v>193</v>
      </c>
      <c r="G4395" s="6"/>
      <c r="H4395" s="6">
        <v>5394</v>
      </c>
      <c r="I4395" s="14">
        <f>SUMIF(Чек_позиція!D:D,Продаж!H4395,Чек_позиція!F:F)</f>
        <v>4769.26</v>
      </c>
      <c r="J4395" t="str">
        <f>VLOOKUP(D4395,Аптека!A:B,2,FALSE)</f>
        <v>Аптека №13</v>
      </c>
      <c r="K4395" t="str">
        <f t="shared" si="68"/>
        <v>нема рецепту</v>
      </c>
    </row>
    <row r="4396" spans="1:11">
      <c r="A4396" s="4">
        <v>4395</v>
      </c>
      <c r="B4396" s="7">
        <v>45830</v>
      </c>
      <c r="C4396" s="5" t="s">
        <v>8</v>
      </c>
      <c r="D4396" s="6">
        <v>13</v>
      </c>
      <c r="E4396" s="20"/>
      <c r="F4396" s="6">
        <v>193</v>
      </c>
      <c r="G4396" s="6">
        <v>187</v>
      </c>
      <c r="H4396" s="6">
        <v>5395</v>
      </c>
      <c r="I4396" s="14">
        <f>SUMIF(Чек_позиція!D:D,Продаж!H4396,Чек_позиція!F:F)</f>
        <v>5718.7</v>
      </c>
      <c r="J4396" t="str">
        <f>VLOOKUP(D4396,Аптека!A:B,2,FALSE)</f>
        <v>Аптека №13</v>
      </c>
      <c r="K4396" t="str">
        <f t="shared" si="68"/>
        <v>є рецепт</v>
      </c>
    </row>
    <row r="4397" spans="1:11">
      <c r="A4397" s="4">
        <v>4396</v>
      </c>
      <c r="B4397" s="7">
        <v>45682</v>
      </c>
      <c r="C4397" s="5" t="s">
        <v>8</v>
      </c>
      <c r="D4397" s="6">
        <v>40</v>
      </c>
      <c r="E4397" s="20"/>
      <c r="F4397" s="6">
        <v>160</v>
      </c>
      <c r="G4397" s="6"/>
      <c r="H4397" s="6">
        <v>5396</v>
      </c>
      <c r="I4397" s="14">
        <f>SUMIF(Чек_позиція!D:D,Продаж!H4397,Чек_позиція!F:F)</f>
        <v>3171.62</v>
      </c>
      <c r="J4397" t="str">
        <f>VLOOKUP(D4397,Аптека!A:B,2,FALSE)</f>
        <v>Аптека №40</v>
      </c>
      <c r="K4397" t="str">
        <f t="shared" si="68"/>
        <v>нема рецепту</v>
      </c>
    </row>
    <row r="4398" spans="1:11">
      <c r="A4398" s="4">
        <v>4397</v>
      </c>
      <c r="B4398" s="7">
        <v>45822</v>
      </c>
      <c r="C4398" s="5" t="s">
        <v>8</v>
      </c>
      <c r="D4398" s="6">
        <v>22</v>
      </c>
      <c r="E4398" s="20">
        <v>463</v>
      </c>
      <c r="F4398" s="6">
        <v>82</v>
      </c>
      <c r="G4398" s="6"/>
      <c r="H4398" s="6">
        <v>5397</v>
      </c>
      <c r="I4398" s="14">
        <f>SUMIF(Чек_позиція!D:D,Продаж!H4398,Чек_позиція!F:F)</f>
        <v>5707.36</v>
      </c>
      <c r="J4398" t="str">
        <f>VLOOKUP(D4398,Аптека!A:B,2,FALSE)</f>
        <v>Аптека №22</v>
      </c>
      <c r="K4398" t="str">
        <f t="shared" si="68"/>
        <v>нема рецепту</v>
      </c>
    </row>
    <row r="4399" spans="1:11">
      <c r="A4399" s="4">
        <v>4398</v>
      </c>
      <c r="B4399" s="7">
        <v>45774</v>
      </c>
      <c r="C4399" s="5" t="s">
        <v>8</v>
      </c>
      <c r="D4399" s="6">
        <v>28</v>
      </c>
      <c r="E4399" s="20">
        <v>544</v>
      </c>
      <c r="F4399" s="6">
        <v>268</v>
      </c>
      <c r="G4399" s="6"/>
      <c r="H4399" s="6">
        <v>5398</v>
      </c>
      <c r="I4399" s="14">
        <f>SUMIF(Чек_позиція!D:D,Продаж!H4399,Чек_позиція!F:F)</f>
        <v>3576.78</v>
      </c>
      <c r="J4399" t="str">
        <f>VLOOKUP(D4399,Аптека!A:B,2,FALSE)</f>
        <v>Аптека №28</v>
      </c>
      <c r="K4399" t="str">
        <f t="shared" si="68"/>
        <v>нема рецепту</v>
      </c>
    </row>
    <row r="4400" spans="1:11">
      <c r="A4400" s="4">
        <v>4399</v>
      </c>
      <c r="B4400" s="7">
        <v>45748</v>
      </c>
      <c r="C4400" s="5" t="s">
        <v>8</v>
      </c>
      <c r="D4400" s="6">
        <v>1</v>
      </c>
      <c r="E4400" s="20"/>
      <c r="F4400" s="6">
        <v>301</v>
      </c>
      <c r="G4400" s="6">
        <v>196</v>
      </c>
      <c r="H4400" s="6">
        <v>5399</v>
      </c>
      <c r="I4400" s="14">
        <f>SUMIF(Чек_позиція!D:D,Продаж!H4400,Чек_позиція!F:F)</f>
        <v>6896.19</v>
      </c>
      <c r="J4400" t="str">
        <f>VLOOKUP(D4400,Аптека!A:B,2,FALSE)</f>
        <v>Аптека №1</v>
      </c>
      <c r="K4400" t="str">
        <f t="shared" si="68"/>
        <v>є рецепт</v>
      </c>
    </row>
    <row r="4401" spans="1:11">
      <c r="A4401" s="4">
        <v>4400</v>
      </c>
      <c r="B4401" s="7">
        <v>45796</v>
      </c>
      <c r="C4401" s="5" t="s">
        <v>2206</v>
      </c>
      <c r="D4401" s="6">
        <v>35</v>
      </c>
      <c r="E4401" s="20"/>
      <c r="F4401" s="6">
        <v>335</v>
      </c>
      <c r="G4401" s="6"/>
      <c r="H4401" s="6">
        <v>5400</v>
      </c>
      <c r="I4401" s="14">
        <f>SUMIF(Чек_позиція!D:D,Продаж!H4401,Чек_позиція!F:F)</f>
        <v>2491.69</v>
      </c>
      <c r="J4401" t="str">
        <f>VLOOKUP(D4401,Аптека!A:B,2,FALSE)</f>
        <v>Аптека №35</v>
      </c>
      <c r="K4401" t="str">
        <f t="shared" si="68"/>
        <v>нема рецепту</v>
      </c>
    </row>
    <row r="4402" spans="1:11">
      <c r="A4402" s="4">
        <v>4401</v>
      </c>
      <c r="B4402" s="7">
        <v>45731</v>
      </c>
      <c r="C4402" s="5" t="s">
        <v>8</v>
      </c>
      <c r="D4402" s="6">
        <v>53</v>
      </c>
      <c r="E4402" s="20">
        <v>14</v>
      </c>
      <c r="F4402" s="6">
        <v>233</v>
      </c>
      <c r="G4402" s="6"/>
      <c r="H4402" s="6">
        <v>5401</v>
      </c>
      <c r="I4402" s="14">
        <f>SUMIF(Чек_позиція!D:D,Продаж!H4402,Чек_позиція!F:F)</f>
        <v>4427.3600000000006</v>
      </c>
      <c r="J4402" t="str">
        <f>VLOOKUP(D4402,Аптека!A:B,2,FALSE)</f>
        <v>Аптека №53</v>
      </c>
      <c r="K4402" t="str">
        <f t="shared" si="68"/>
        <v>нема рецепту</v>
      </c>
    </row>
    <row r="4403" spans="1:11">
      <c r="A4403" s="4">
        <v>4402</v>
      </c>
      <c r="B4403" s="7">
        <v>45760</v>
      </c>
      <c r="C4403" s="5" t="s">
        <v>8</v>
      </c>
      <c r="D4403" s="6">
        <v>50</v>
      </c>
      <c r="E4403" s="20"/>
      <c r="F4403" s="6">
        <v>230</v>
      </c>
      <c r="G4403" s="6"/>
      <c r="H4403" s="6">
        <v>5402</v>
      </c>
      <c r="I4403" s="14">
        <f>SUMIF(Чек_позиція!D:D,Продаж!H4403,Чек_позиція!F:F)</f>
        <v>7500.71</v>
      </c>
      <c r="J4403" t="str">
        <f>VLOOKUP(D4403,Аптека!A:B,2,FALSE)</f>
        <v>Аптека №50</v>
      </c>
      <c r="K4403" t="str">
        <f t="shared" si="68"/>
        <v>нема рецепту</v>
      </c>
    </row>
    <row r="4404" spans="1:11">
      <c r="A4404" s="4">
        <v>4403</v>
      </c>
      <c r="B4404" s="7">
        <v>45824</v>
      </c>
      <c r="C4404" s="5" t="s">
        <v>2206</v>
      </c>
      <c r="D4404" s="6">
        <v>19</v>
      </c>
      <c r="E4404" s="20">
        <v>471</v>
      </c>
      <c r="F4404" s="6">
        <v>19</v>
      </c>
      <c r="G4404" s="6">
        <v>676</v>
      </c>
      <c r="H4404" s="6">
        <v>5403</v>
      </c>
      <c r="I4404" s="14">
        <f>SUMIF(Чек_позиція!D:D,Продаж!H4404,Чек_позиція!F:F)</f>
        <v>3495.85</v>
      </c>
      <c r="J4404" t="str">
        <f>VLOOKUP(D4404,Аптека!A:B,2,FALSE)</f>
        <v>Аптека №19</v>
      </c>
      <c r="K4404" t="str">
        <f t="shared" si="68"/>
        <v>є рецепт</v>
      </c>
    </row>
    <row r="4405" spans="1:11">
      <c r="A4405" s="4">
        <v>4404</v>
      </c>
      <c r="B4405" s="7">
        <v>45730</v>
      </c>
      <c r="C4405" s="5" t="s">
        <v>2206</v>
      </c>
      <c r="D4405" s="6">
        <v>23</v>
      </c>
      <c r="E4405" s="20">
        <v>488</v>
      </c>
      <c r="F4405" s="6">
        <v>323</v>
      </c>
      <c r="G4405" s="6"/>
      <c r="H4405" s="6">
        <v>5404</v>
      </c>
      <c r="I4405" s="14">
        <f>SUMIF(Чек_позиція!D:D,Продаж!H4405,Чек_позиція!F:F)</f>
        <v>4634.91</v>
      </c>
      <c r="J4405" t="str">
        <f>VLOOKUP(D4405,Аптека!A:B,2,FALSE)</f>
        <v>Аптека №23</v>
      </c>
      <c r="K4405" t="str">
        <f t="shared" si="68"/>
        <v>нема рецепту</v>
      </c>
    </row>
    <row r="4406" spans="1:11">
      <c r="A4406" s="4">
        <v>4405</v>
      </c>
      <c r="B4406" s="7">
        <v>45789</v>
      </c>
      <c r="C4406" s="5" t="s">
        <v>2206</v>
      </c>
      <c r="D4406" s="6">
        <v>27</v>
      </c>
      <c r="E4406" s="20">
        <v>168</v>
      </c>
      <c r="F4406" s="6">
        <v>267</v>
      </c>
      <c r="G4406" s="6"/>
      <c r="H4406" s="6">
        <v>5405</v>
      </c>
      <c r="I4406" s="14">
        <f>SUMIF(Чек_позиція!D:D,Продаж!H4406,Чек_позиція!F:F)</f>
        <v>172.48</v>
      </c>
      <c r="J4406" t="str">
        <f>VLOOKUP(D4406,Аптека!A:B,2,FALSE)</f>
        <v>Аптека №27</v>
      </c>
      <c r="K4406" t="str">
        <f t="shared" si="68"/>
        <v>нема рецепту</v>
      </c>
    </row>
    <row r="4407" spans="1:11">
      <c r="A4407" s="4">
        <v>4406</v>
      </c>
      <c r="B4407" s="7">
        <v>45748</v>
      </c>
      <c r="C4407" s="5" t="s">
        <v>2206</v>
      </c>
      <c r="D4407" s="6">
        <v>36</v>
      </c>
      <c r="E4407" s="20"/>
      <c r="F4407" s="6">
        <v>36</v>
      </c>
      <c r="G4407" s="6"/>
      <c r="H4407" s="6">
        <v>5406</v>
      </c>
      <c r="I4407" s="14">
        <f>SUMIF(Чек_позиція!D:D,Продаж!H4407,Чек_позиція!F:F)</f>
        <v>2123.9700000000003</v>
      </c>
      <c r="J4407" t="str">
        <f>VLOOKUP(D4407,Аптека!A:B,2,FALSE)</f>
        <v>Аптека №36</v>
      </c>
      <c r="K4407" t="str">
        <f t="shared" si="68"/>
        <v>нема рецепту</v>
      </c>
    </row>
    <row r="4408" spans="1:11">
      <c r="A4408" s="4">
        <v>4407</v>
      </c>
      <c r="B4408" s="7">
        <v>45709</v>
      </c>
      <c r="C4408" s="5" t="s">
        <v>2206</v>
      </c>
      <c r="D4408" s="6">
        <v>39</v>
      </c>
      <c r="E4408" s="20">
        <v>483</v>
      </c>
      <c r="F4408" s="6">
        <v>99</v>
      </c>
      <c r="G4408" s="6"/>
      <c r="H4408" s="6">
        <v>5407</v>
      </c>
      <c r="I4408" s="14">
        <f>SUMIF(Чек_позиція!D:D,Продаж!H4408,Чек_позиція!F:F)</f>
        <v>2599.12</v>
      </c>
      <c r="J4408" t="str">
        <f>VLOOKUP(D4408,Аптека!A:B,2,FALSE)</f>
        <v>Аптека №39</v>
      </c>
      <c r="K4408" t="str">
        <f t="shared" si="68"/>
        <v>нема рецепту</v>
      </c>
    </row>
    <row r="4409" spans="1:11">
      <c r="A4409" s="4">
        <v>4408</v>
      </c>
      <c r="B4409" s="7">
        <v>45762</v>
      </c>
      <c r="C4409" s="5" t="s">
        <v>2206</v>
      </c>
      <c r="D4409" s="6">
        <v>14</v>
      </c>
      <c r="E4409" s="20"/>
      <c r="F4409" s="6">
        <v>374</v>
      </c>
      <c r="G4409" s="6"/>
      <c r="H4409" s="6">
        <v>5408</v>
      </c>
      <c r="I4409" s="14">
        <f>SUMIF(Чек_позиція!D:D,Продаж!H4409,Чек_позиція!F:F)</f>
        <v>5781.4</v>
      </c>
      <c r="J4409" t="str">
        <f>VLOOKUP(D4409,Аптека!A:B,2,FALSE)</f>
        <v>Аптека №14</v>
      </c>
      <c r="K4409" t="str">
        <f t="shared" si="68"/>
        <v>нема рецепту</v>
      </c>
    </row>
    <row r="4410" spans="1:11">
      <c r="A4410" s="4">
        <v>4409</v>
      </c>
      <c r="B4410" s="7">
        <v>45701</v>
      </c>
      <c r="C4410" s="5" t="s">
        <v>8</v>
      </c>
      <c r="D4410" s="6">
        <v>34</v>
      </c>
      <c r="E4410" s="20">
        <v>315</v>
      </c>
      <c r="F4410" s="6">
        <v>274</v>
      </c>
      <c r="G4410" s="6"/>
      <c r="H4410" s="6">
        <v>5409</v>
      </c>
      <c r="I4410" s="14">
        <f>SUMIF(Чек_позиція!D:D,Продаж!H4410,Чек_позиція!F:F)</f>
        <v>2810.95</v>
      </c>
      <c r="J4410" t="str">
        <f>VLOOKUP(D4410,Аптека!A:B,2,FALSE)</f>
        <v>Аптека №34</v>
      </c>
      <c r="K4410" t="str">
        <f t="shared" si="68"/>
        <v>нема рецепту</v>
      </c>
    </row>
    <row r="4411" spans="1:11">
      <c r="A4411" s="4">
        <v>4410</v>
      </c>
      <c r="B4411" s="7">
        <v>45768</v>
      </c>
      <c r="C4411" s="5" t="s">
        <v>2206</v>
      </c>
      <c r="D4411" s="6">
        <v>4</v>
      </c>
      <c r="E4411" s="20">
        <v>65</v>
      </c>
      <c r="F4411" s="6">
        <v>4</v>
      </c>
      <c r="G4411" s="6"/>
      <c r="H4411" s="6">
        <v>5410</v>
      </c>
      <c r="I4411" s="14">
        <f>SUMIF(Чек_позиція!D:D,Продаж!H4411,Чек_позиція!F:F)</f>
        <v>286.99</v>
      </c>
      <c r="J4411" t="str">
        <f>VLOOKUP(D4411,Аптека!A:B,2,FALSE)</f>
        <v>Аптека №4</v>
      </c>
      <c r="K4411" t="str">
        <f t="shared" si="68"/>
        <v>нема рецепту</v>
      </c>
    </row>
    <row r="4412" spans="1:11">
      <c r="A4412" s="4">
        <v>4411</v>
      </c>
      <c r="B4412" s="7">
        <v>45748</v>
      </c>
      <c r="C4412" s="5" t="s">
        <v>8</v>
      </c>
      <c r="D4412" s="6">
        <v>17</v>
      </c>
      <c r="E4412" s="20">
        <v>376</v>
      </c>
      <c r="F4412" s="6">
        <v>77</v>
      </c>
      <c r="G4412" s="6"/>
      <c r="H4412" s="6">
        <v>5411</v>
      </c>
      <c r="I4412" s="14">
        <f>SUMIF(Чек_позиція!D:D,Продаж!H4412,Чек_позиція!F:F)</f>
        <v>3858.1600000000003</v>
      </c>
      <c r="J4412" t="str">
        <f>VLOOKUP(D4412,Аптека!A:B,2,FALSE)</f>
        <v>Аптека №17</v>
      </c>
      <c r="K4412" t="str">
        <f t="shared" si="68"/>
        <v>нема рецепту</v>
      </c>
    </row>
    <row r="4413" spans="1:11">
      <c r="A4413" s="4">
        <v>4412</v>
      </c>
      <c r="B4413" s="7">
        <v>45685</v>
      </c>
      <c r="C4413" s="5" t="s">
        <v>2206</v>
      </c>
      <c r="D4413" s="6">
        <v>3</v>
      </c>
      <c r="E4413" s="20">
        <v>482</v>
      </c>
      <c r="F4413" s="6">
        <v>3</v>
      </c>
      <c r="G4413" s="6"/>
      <c r="H4413" s="6">
        <v>5412</v>
      </c>
      <c r="I4413" s="14">
        <f>SUMIF(Чек_позиція!D:D,Продаж!H4413,Чек_позиція!F:F)</f>
        <v>3614.9800000000005</v>
      </c>
      <c r="J4413" t="str">
        <f>VLOOKUP(D4413,Аптека!A:B,2,FALSE)</f>
        <v>Аптека №3</v>
      </c>
      <c r="K4413" t="str">
        <f t="shared" si="68"/>
        <v>нема рецепту</v>
      </c>
    </row>
    <row r="4414" spans="1:11">
      <c r="A4414" s="4">
        <v>4413</v>
      </c>
      <c r="B4414" s="7">
        <v>45805</v>
      </c>
      <c r="C4414" s="5" t="s">
        <v>2206</v>
      </c>
      <c r="D4414" s="6">
        <v>15</v>
      </c>
      <c r="E4414" s="20">
        <v>267</v>
      </c>
      <c r="F4414" s="6">
        <v>375</v>
      </c>
      <c r="G4414" s="6">
        <v>353</v>
      </c>
      <c r="H4414" s="6">
        <v>5413</v>
      </c>
      <c r="I4414" s="14">
        <f>SUMIF(Чек_позиція!D:D,Продаж!H4414,Чек_позиція!F:F)</f>
        <v>1866.3200000000002</v>
      </c>
      <c r="J4414" t="str">
        <f>VLOOKUP(D4414,Аптека!A:B,2,FALSE)</f>
        <v>Аптека №15</v>
      </c>
      <c r="K4414" t="str">
        <f t="shared" si="68"/>
        <v>є рецепт</v>
      </c>
    </row>
    <row r="4415" spans="1:11">
      <c r="A4415" s="4">
        <v>4414</v>
      </c>
      <c r="B4415" s="7">
        <v>45766</v>
      </c>
      <c r="C4415" s="5" t="s">
        <v>2206</v>
      </c>
      <c r="D4415" s="6">
        <v>17</v>
      </c>
      <c r="E4415" s="20"/>
      <c r="F4415" s="6">
        <v>257</v>
      </c>
      <c r="G4415" s="6"/>
      <c r="H4415" s="6">
        <v>5414</v>
      </c>
      <c r="I4415" s="14">
        <f>SUMIF(Чек_позиція!D:D,Продаж!H4415,Чек_позиція!F:F)</f>
        <v>3647.33</v>
      </c>
      <c r="J4415" t="str">
        <f>VLOOKUP(D4415,Аптека!A:B,2,FALSE)</f>
        <v>Аптека №17</v>
      </c>
      <c r="K4415" t="str">
        <f t="shared" si="68"/>
        <v>нема рецепту</v>
      </c>
    </row>
    <row r="4416" spans="1:11">
      <c r="A4416" s="4">
        <v>4415</v>
      </c>
      <c r="B4416" s="7">
        <v>45733</v>
      </c>
      <c r="C4416" s="5" t="s">
        <v>2206</v>
      </c>
      <c r="D4416" s="6">
        <v>1</v>
      </c>
      <c r="E4416" s="20">
        <v>61</v>
      </c>
      <c r="F4416" s="6">
        <v>361</v>
      </c>
      <c r="G4416" s="6"/>
      <c r="H4416" s="6">
        <v>5415</v>
      </c>
      <c r="I4416" s="14">
        <f>SUMIF(Чек_позиція!D:D,Продаж!H4416,Чек_позиція!F:F)</f>
        <v>4233.38</v>
      </c>
      <c r="J4416" t="str">
        <f>VLOOKUP(D4416,Аптека!A:B,2,FALSE)</f>
        <v>Аптека №1</v>
      </c>
      <c r="K4416" t="str">
        <f t="shared" si="68"/>
        <v>нема рецепту</v>
      </c>
    </row>
    <row r="4417" spans="1:11">
      <c r="A4417" s="4">
        <v>4416</v>
      </c>
      <c r="B4417" s="7">
        <v>45724</v>
      </c>
      <c r="C4417" s="5" t="s">
        <v>2206</v>
      </c>
      <c r="D4417" s="6">
        <v>28</v>
      </c>
      <c r="E4417" s="20">
        <v>444</v>
      </c>
      <c r="F4417" s="6">
        <v>388</v>
      </c>
      <c r="G4417" s="6"/>
      <c r="H4417" s="6">
        <v>5416</v>
      </c>
      <c r="I4417" s="14">
        <f>SUMIF(Чек_позиція!D:D,Продаж!H4417,Чек_позиція!F:F)</f>
        <v>4381.43</v>
      </c>
      <c r="J4417" t="str">
        <f>VLOOKUP(D4417,Аптека!A:B,2,FALSE)</f>
        <v>Аптека №28</v>
      </c>
      <c r="K4417" t="str">
        <f t="shared" si="68"/>
        <v>нема рецепту</v>
      </c>
    </row>
    <row r="4418" spans="1:11">
      <c r="A4418" s="4">
        <v>4417</v>
      </c>
      <c r="B4418" s="7">
        <v>45768</v>
      </c>
      <c r="C4418" s="5" t="s">
        <v>2206</v>
      </c>
      <c r="D4418" s="6">
        <v>47</v>
      </c>
      <c r="E4418" s="20"/>
      <c r="F4418" s="6">
        <v>167</v>
      </c>
      <c r="G4418" s="6"/>
      <c r="H4418" s="6">
        <v>5417</v>
      </c>
      <c r="I4418" s="14">
        <f>SUMIF(Чек_позиція!D:D,Продаж!H4418,Чек_позиція!F:F)</f>
        <v>4138.6000000000004</v>
      </c>
      <c r="J4418" t="str">
        <f>VLOOKUP(D4418,Аптека!A:B,2,FALSE)</f>
        <v>Аптека №47</v>
      </c>
      <c r="K4418" t="str">
        <f t="shared" si="68"/>
        <v>нема рецепту</v>
      </c>
    </row>
    <row r="4419" spans="1:11">
      <c r="A4419" s="4">
        <v>4418</v>
      </c>
      <c r="B4419" s="7">
        <v>45815</v>
      </c>
      <c r="C4419" s="5" t="s">
        <v>8</v>
      </c>
      <c r="D4419" s="6">
        <v>57</v>
      </c>
      <c r="E4419" s="20">
        <v>426</v>
      </c>
      <c r="F4419" s="6">
        <v>117</v>
      </c>
      <c r="G4419" s="6">
        <v>847</v>
      </c>
      <c r="H4419" s="6">
        <v>5418</v>
      </c>
      <c r="I4419" s="14">
        <f>SUMIF(Чек_позиція!D:D,Продаж!H4419,Чек_позиція!F:F)</f>
        <v>5252.7800000000007</v>
      </c>
      <c r="J4419" t="str">
        <f>VLOOKUP(D4419,Аптека!A:B,2,FALSE)</f>
        <v>Аптека №57</v>
      </c>
      <c r="K4419" t="str">
        <f t="shared" ref="K4419:K4482" si="69">IF(G4419="", "нема рецепту","є рецепт")</f>
        <v>є рецепт</v>
      </c>
    </row>
    <row r="4420" spans="1:11">
      <c r="A4420" s="4">
        <v>4419</v>
      </c>
      <c r="B4420" s="7">
        <v>45827</v>
      </c>
      <c r="C4420" s="5" t="s">
        <v>2206</v>
      </c>
      <c r="D4420" s="6">
        <v>44</v>
      </c>
      <c r="E4420" s="20">
        <v>557</v>
      </c>
      <c r="F4420" s="6">
        <v>164</v>
      </c>
      <c r="G4420" s="6"/>
      <c r="H4420" s="6">
        <v>5419</v>
      </c>
      <c r="I4420" s="14">
        <f>SUMIF(Чек_позиція!D:D,Продаж!H4420,Чек_позиція!F:F)</f>
        <v>147.84</v>
      </c>
      <c r="J4420" t="str">
        <f>VLOOKUP(D4420,Аптека!A:B,2,FALSE)</f>
        <v>Аптека №44</v>
      </c>
      <c r="K4420" t="str">
        <f t="shared" si="69"/>
        <v>нема рецепту</v>
      </c>
    </row>
    <row r="4421" spans="1:11">
      <c r="A4421" s="4">
        <v>4420</v>
      </c>
      <c r="B4421" s="7">
        <v>45695</v>
      </c>
      <c r="C4421" s="5" t="s">
        <v>2206</v>
      </c>
      <c r="D4421" s="6">
        <v>19</v>
      </c>
      <c r="E4421" s="20">
        <v>222</v>
      </c>
      <c r="F4421" s="6">
        <v>79</v>
      </c>
      <c r="G4421" s="6">
        <v>502</v>
      </c>
      <c r="H4421" s="6">
        <v>5420</v>
      </c>
      <c r="I4421" s="14">
        <f>SUMIF(Чек_позиція!D:D,Продаж!H4421,Чек_позиція!F:F)</f>
        <v>2995.7999999999997</v>
      </c>
      <c r="J4421" t="str">
        <f>VLOOKUP(D4421,Аптека!A:B,2,FALSE)</f>
        <v>Аптека №19</v>
      </c>
      <c r="K4421" t="str">
        <f t="shared" si="69"/>
        <v>є рецепт</v>
      </c>
    </row>
    <row r="4422" spans="1:11">
      <c r="A4422" s="4">
        <v>4421</v>
      </c>
      <c r="B4422" s="7">
        <v>45804</v>
      </c>
      <c r="C4422" s="5" t="s">
        <v>8</v>
      </c>
      <c r="D4422" s="6">
        <v>34</v>
      </c>
      <c r="E4422" s="20">
        <v>68</v>
      </c>
      <c r="F4422" s="6">
        <v>34</v>
      </c>
      <c r="G4422" s="6"/>
      <c r="H4422" s="6">
        <v>5421</v>
      </c>
      <c r="I4422" s="14">
        <f>SUMIF(Чек_позиція!D:D,Продаж!H4422,Чек_позиція!F:F)</f>
        <v>5170.8900000000003</v>
      </c>
      <c r="J4422" t="str">
        <f>VLOOKUP(D4422,Аптека!A:B,2,FALSE)</f>
        <v>Аптека №34</v>
      </c>
      <c r="K4422" t="str">
        <f t="shared" si="69"/>
        <v>нема рецепту</v>
      </c>
    </row>
    <row r="4423" spans="1:11">
      <c r="A4423" s="4">
        <v>4422</v>
      </c>
      <c r="B4423" s="7">
        <v>45824</v>
      </c>
      <c r="C4423" s="5" t="s">
        <v>2206</v>
      </c>
      <c r="D4423" s="6">
        <v>7</v>
      </c>
      <c r="E4423" s="20">
        <v>164</v>
      </c>
      <c r="F4423" s="6">
        <v>247</v>
      </c>
      <c r="G4423" s="6"/>
      <c r="H4423" s="6">
        <v>5422</v>
      </c>
      <c r="I4423" s="14">
        <f>SUMIF(Чек_позиція!D:D,Продаж!H4423,Чек_позиція!F:F)</f>
        <v>3527.01</v>
      </c>
      <c r="J4423" t="str">
        <f>VLOOKUP(D4423,Аптека!A:B,2,FALSE)</f>
        <v>Аптека №7</v>
      </c>
      <c r="K4423" t="str">
        <f t="shared" si="69"/>
        <v>нема рецепту</v>
      </c>
    </row>
    <row r="4424" spans="1:11">
      <c r="A4424" s="4">
        <v>4423</v>
      </c>
      <c r="B4424" s="7">
        <v>45743</v>
      </c>
      <c r="C4424" s="5" t="s">
        <v>8</v>
      </c>
      <c r="D4424" s="6">
        <v>20</v>
      </c>
      <c r="E4424" s="20">
        <v>81</v>
      </c>
      <c r="F4424" s="6">
        <v>380</v>
      </c>
      <c r="G4424" s="6">
        <v>535</v>
      </c>
      <c r="H4424" s="6">
        <v>5423</v>
      </c>
      <c r="I4424" s="14">
        <f>SUMIF(Чек_позиція!D:D,Продаж!H4424,Чек_позиція!F:F)</f>
        <v>375.65999999999997</v>
      </c>
      <c r="J4424" t="str">
        <f>VLOOKUP(D4424,Аптека!A:B,2,FALSE)</f>
        <v>Аптека №20</v>
      </c>
      <c r="K4424" t="str">
        <f t="shared" si="69"/>
        <v>є рецепт</v>
      </c>
    </row>
    <row r="4425" spans="1:11">
      <c r="A4425" s="4">
        <v>4424</v>
      </c>
      <c r="B4425" s="7">
        <v>45741</v>
      </c>
      <c r="C4425" s="5" t="s">
        <v>2206</v>
      </c>
      <c r="D4425" s="6">
        <v>24</v>
      </c>
      <c r="E4425" s="20"/>
      <c r="F4425" s="6">
        <v>324</v>
      </c>
      <c r="G4425" s="6">
        <v>190</v>
      </c>
      <c r="H4425" s="6">
        <v>5424</v>
      </c>
      <c r="I4425" s="14">
        <f>SUMIF(Чек_позиція!D:D,Продаж!H4425,Чек_позиція!F:F)</f>
        <v>1950.26</v>
      </c>
      <c r="J4425" t="str">
        <f>VLOOKUP(D4425,Аптека!A:B,2,FALSE)</f>
        <v>Аптека №24</v>
      </c>
      <c r="K4425" t="str">
        <f t="shared" si="69"/>
        <v>є рецепт</v>
      </c>
    </row>
    <row r="4426" spans="1:11">
      <c r="A4426" s="4">
        <v>4425</v>
      </c>
      <c r="B4426" s="7">
        <v>45779</v>
      </c>
      <c r="C4426" s="5" t="s">
        <v>2206</v>
      </c>
      <c r="D4426" s="6">
        <v>4</v>
      </c>
      <c r="E4426" s="20">
        <v>199</v>
      </c>
      <c r="F4426" s="6">
        <v>244</v>
      </c>
      <c r="G4426" s="6"/>
      <c r="H4426" s="6">
        <v>5425</v>
      </c>
      <c r="I4426" s="14">
        <f>SUMIF(Чек_позиція!D:D,Продаж!H4426,Чек_позиція!F:F)</f>
        <v>2949.84</v>
      </c>
      <c r="J4426" t="str">
        <f>VLOOKUP(D4426,Аптека!A:B,2,FALSE)</f>
        <v>Аптека №4</v>
      </c>
      <c r="K4426" t="str">
        <f t="shared" si="69"/>
        <v>нема рецепту</v>
      </c>
    </row>
    <row r="4427" spans="1:11">
      <c r="A4427" s="4">
        <v>4426</v>
      </c>
      <c r="B4427" s="7">
        <v>45800</v>
      </c>
      <c r="C4427" s="5" t="s">
        <v>2206</v>
      </c>
      <c r="D4427" s="6">
        <v>36</v>
      </c>
      <c r="E4427" s="20">
        <v>496</v>
      </c>
      <c r="F4427" s="6">
        <v>396</v>
      </c>
      <c r="G4427" s="6"/>
      <c r="H4427" s="6">
        <v>5426</v>
      </c>
      <c r="I4427" s="14">
        <f>SUMIF(Чек_позиція!D:D,Продаж!H4427,Чек_позиція!F:F)</f>
        <v>3811.71</v>
      </c>
      <c r="J4427" t="str">
        <f>VLOOKUP(D4427,Аптека!A:B,2,FALSE)</f>
        <v>Аптека №36</v>
      </c>
      <c r="K4427" t="str">
        <f t="shared" si="69"/>
        <v>нема рецепту</v>
      </c>
    </row>
    <row r="4428" spans="1:11">
      <c r="A4428" s="4">
        <v>4427</v>
      </c>
      <c r="B4428" s="7">
        <v>45761</v>
      </c>
      <c r="C4428" s="5" t="s">
        <v>8</v>
      </c>
      <c r="D4428" s="6">
        <v>55</v>
      </c>
      <c r="E4428" s="20">
        <v>69</v>
      </c>
      <c r="F4428" s="6">
        <v>175</v>
      </c>
      <c r="G4428" s="6">
        <v>689</v>
      </c>
      <c r="H4428" s="6">
        <v>5427</v>
      </c>
      <c r="I4428" s="14">
        <f>SUMIF(Чек_позиція!D:D,Продаж!H4428,Чек_позиція!F:F)</f>
        <v>6062.43</v>
      </c>
      <c r="J4428" t="str">
        <f>VLOOKUP(D4428,Аптека!A:B,2,FALSE)</f>
        <v>Аптека №55</v>
      </c>
      <c r="K4428" t="str">
        <f t="shared" si="69"/>
        <v>є рецепт</v>
      </c>
    </row>
    <row r="4429" spans="1:11">
      <c r="A4429" s="4">
        <v>4428</v>
      </c>
      <c r="B4429" s="7">
        <v>45696</v>
      </c>
      <c r="C4429" s="5" t="s">
        <v>2206</v>
      </c>
      <c r="D4429" s="6">
        <v>29</v>
      </c>
      <c r="E4429" s="20">
        <v>219</v>
      </c>
      <c r="F4429" s="6">
        <v>329</v>
      </c>
      <c r="G4429" s="6"/>
      <c r="H4429" s="6">
        <v>5428</v>
      </c>
      <c r="I4429" s="14">
        <f>SUMIF(Чек_позиція!D:D,Продаж!H4429,Чек_позиція!F:F)</f>
        <v>6036.75</v>
      </c>
      <c r="J4429" t="str">
        <f>VLOOKUP(D4429,Аптека!A:B,2,FALSE)</f>
        <v>Аптека №29</v>
      </c>
      <c r="K4429" t="str">
        <f t="shared" si="69"/>
        <v>нема рецепту</v>
      </c>
    </row>
    <row r="4430" spans="1:11">
      <c r="A4430" s="4">
        <v>4429</v>
      </c>
      <c r="B4430" s="7">
        <v>45834</v>
      </c>
      <c r="C4430" s="5" t="s">
        <v>2206</v>
      </c>
      <c r="D4430" s="6">
        <v>46</v>
      </c>
      <c r="E4430" s="20">
        <v>113</v>
      </c>
      <c r="F4430" s="6">
        <v>286</v>
      </c>
      <c r="G4430" s="6"/>
      <c r="H4430" s="6">
        <v>5429</v>
      </c>
      <c r="I4430" s="14">
        <f>SUMIF(Чек_позиція!D:D,Продаж!H4430,Чек_позиція!F:F)</f>
        <v>3237.6800000000003</v>
      </c>
      <c r="J4430" t="str">
        <f>VLOOKUP(D4430,Аптека!A:B,2,FALSE)</f>
        <v>Аптека №46</v>
      </c>
      <c r="K4430" t="str">
        <f t="shared" si="69"/>
        <v>нема рецепту</v>
      </c>
    </row>
    <row r="4431" spans="1:11">
      <c r="A4431" s="4">
        <v>4430</v>
      </c>
      <c r="B4431" s="7">
        <v>45829</v>
      </c>
      <c r="C4431" s="5" t="s">
        <v>8</v>
      </c>
      <c r="D4431" s="6">
        <v>4</v>
      </c>
      <c r="E4431" s="20">
        <v>46</v>
      </c>
      <c r="F4431" s="6">
        <v>4</v>
      </c>
      <c r="G4431" s="6"/>
      <c r="H4431" s="6">
        <v>5430</v>
      </c>
      <c r="I4431" s="14">
        <f>SUMIF(Чек_позиція!D:D,Продаж!H4431,Чек_позиція!F:F)</f>
        <v>2661</v>
      </c>
      <c r="J4431" t="str">
        <f>VLOOKUP(D4431,Аптека!A:B,2,FALSE)</f>
        <v>Аптека №4</v>
      </c>
      <c r="K4431" t="str">
        <f t="shared" si="69"/>
        <v>нема рецепту</v>
      </c>
    </row>
    <row r="4432" spans="1:11">
      <c r="A4432" s="4">
        <v>4431</v>
      </c>
      <c r="B4432" s="7">
        <v>45822</v>
      </c>
      <c r="C4432" s="5" t="s">
        <v>8</v>
      </c>
      <c r="D4432" s="6">
        <v>7</v>
      </c>
      <c r="E4432" s="20"/>
      <c r="F4432" s="6">
        <v>187</v>
      </c>
      <c r="G4432" s="6"/>
      <c r="H4432" s="6">
        <v>5431</v>
      </c>
      <c r="I4432" s="14">
        <f>SUMIF(Чек_позиція!D:D,Продаж!H4432,Чек_позиція!F:F)</f>
        <v>1317.68</v>
      </c>
      <c r="J4432" t="str">
        <f>VLOOKUP(D4432,Аптека!A:B,2,FALSE)</f>
        <v>Аптека №7</v>
      </c>
      <c r="K4432" t="str">
        <f t="shared" si="69"/>
        <v>нема рецепту</v>
      </c>
    </row>
    <row r="4433" spans="1:11">
      <c r="A4433" s="4">
        <v>4432</v>
      </c>
      <c r="B4433" s="7">
        <v>45726</v>
      </c>
      <c r="C4433" s="5" t="s">
        <v>2206</v>
      </c>
      <c r="D4433" s="6">
        <v>6</v>
      </c>
      <c r="E4433" s="20">
        <v>122</v>
      </c>
      <c r="F4433" s="6">
        <v>126</v>
      </c>
      <c r="G4433" s="6"/>
      <c r="H4433" s="6">
        <v>5432</v>
      </c>
      <c r="I4433" s="14">
        <f>SUMIF(Чек_позиція!D:D,Продаж!H4433,Чек_позиція!F:F)</f>
        <v>3798.48</v>
      </c>
      <c r="J4433" t="str">
        <f>VLOOKUP(D4433,Аптека!A:B,2,FALSE)</f>
        <v>Аптека №6</v>
      </c>
      <c r="K4433" t="str">
        <f t="shared" si="69"/>
        <v>нема рецепту</v>
      </c>
    </row>
    <row r="4434" spans="1:11">
      <c r="A4434" s="4">
        <v>4433</v>
      </c>
      <c r="B4434" s="7">
        <v>45765</v>
      </c>
      <c r="C4434" s="5" t="s">
        <v>8</v>
      </c>
      <c r="D4434" s="6">
        <v>57</v>
      </c>
      <c r="E4434" s="20">
        <v>276</v>
      </c>
      <c r="F4434" s="6">
        <v>357</v>
      </c>
      <c r="G4434" s="6"/>
      <c r="H4434" s="6">
        <v>5433</v>
      </c>
      <c r="I4434" s="14">
        <f>SUMIF(Чек_позиція!D:D,Продаж!H4434,Чек_позиція!F:F)</f>
        <v>613.67999999999995</v>
      </c>
      <c r="J4434" t="str">
        <f>VLOOKUP(D4434,Аптека!A:B,2,FALSE)</f>
        <v>Аптека №57</v>
      </c>
      <c r="K4434" t="str">
        <f t="shared" si="69"/>
        <v>нема рецепту</v>
      </c>
    </row>
    <row r="4435" spans="1:11">
      <c r="A4435" s="4">
        <v>4434</v>
      </c>
      <c r="B4435" s="7">
        <v>45746</v>
      </c>
      <c r="C4435" s="5" t="s">
        <v>8</v>
      </c>
      <c r="D4435" s="6">
        <v>41</v>
      </c>
      <c r="E4435" s="20">
        <v>372</v>
      </c>
      <c r="F4435" s="6">
        <v>161</v>
      </c>
      <c r="G4435" s="6"/>
      <c r="H4435" s="6">
        <v>5434</v>
      </c>
      <c r="I4435" s="14">
        <f>SUMIF(Чек_позиція!D:D,Продаж!H4435,Чек_позиція!F:F)</f>
        <v>4969.9699999999993</v>
      </c>
      <c r="J4435" t="str">
        <f>VLOOKUP(D4435,Аптека!A:B,2,FALSE)</f>
        <v>Аптека №41</v>
      </c>
      <c r="K4435" t="str">
        <f t="shared" si="69"/>
        <v>нема рецепту</v>
      </c>
    </row>
    <row r="4436" spans="1:11">
      <c r="A4436" s="4">
        <v>4435</v>
      </c>
      <c r="B4436" s="7">
        <v>45689</v>
      </c>
      <c r="C4436" s="5" t="s">
        <v>8</v>
      </c>
      <c r="D4436" s="6">
        <v>54</v>
      </c>
      <c r="E4436" s="20">
        <v>36</v>
      </c>
      <c r="F4436" s="6">
        <v>354</v>
      </c>
      <c r="G4436" s="6"/>
      <c r="H4436" s="6">
        <v>5435</v>
      </c>
      <c r="I4436" s="14">
        <f>SUMIF(Чек_позиція!D:D,Продаж!H4436,Чек_позиція!F:F)</f>
        <v>938.65</v>
      </c>
      <c r="J4436" t="str">
        <f>VLOOKUP(D4436,Аптека!A:B,2,FALSE)</f>
        <v>Аптека №54</v>
      </c>
      <c r="K4436" t="str">
        <f t="shared" si="69"/>
        <v>нема рецепту</v>
      </c>
    </row>
    <row r="4437" spans="1:11">
      <c r="A4437" s="4">
        <v>4436</v>
      </c>
      <c r="B4437" s="7">
        <v>45800</v>
      </c>
      <c r="C4437" s="5" t="s">
        <v>2206</v>
      </c>
      <c r="D4437" s="6">
        <v>35</v>
      </c>
      <c r="E4437" s="20">
        <v>90</v>
      </c>
      <c r="F4437" s="6">
        <v>155</v>
      </c>
      <c r="G4437" s="6">
        <v>204</v>
      </c>
      <c r="H4437" s="6">
        <v>5436</v>
      </c>
      <c r="I4437" s="14">
        <f>SUMIF(Чек_позиція!D:D,Продаж!H4437,Чек_позиція!F:F)</f>
        <v>2745.88</v>
      </c>
      <c r="J4437" t="str">
        <f>VLOOKUP(D4437,Аптека!A:B,2,FALSE)</f>
        <v>Аптека №35</v>
      </c>
      <c r="K4437" t="str">
        <f t="shared" si="69"/>
        <v>є рецепт</v>
      </c>
    </row>
    <row r="4438" spans="1:11">
      <c r="A4438" s="4">
        <v>4437</v>
      </c>
      <c r="B4438" s="7">
        <v>45776</v>
      </c>
      <c r="C4438" s="5" t="s">
        <v>2206</v>
      </c>
      <c r="D4438" s="6">
        <v>42</v>
      </c>
      <c r="E4438" s="20">
        <v>314</v>
      </c>
      <c r="F4438" s="6">
        <v>102</v>
      </c>
      <c r="G4438" s="6"/>
      <c r="H4438" s="6">
        <v>5437</v>
      </c>
      <c r="I4438" s="14">
        <f>SUMIF(Чек_позиція!D:D,Продаж!H4438,Чек_позиція!F:F)</f>
        <v>3331.28</v>
      </c>
      <c r="J4438" t="str">
        <f>VLOOKUP(D4438,Аптека!A:B,2,FALSE)</f>
        <v>Аптека №42</v>
      </c>
      <c r="K4438" t="str">
        <f t="shared" si="69"/>
        <v>нема рецепту</v>
      </c>
    </row>
    <row r="4439" spans="1:11">
      <c r="A4439" s="4">
        <v>4438</v>
      </c>
      <c r="B4439" s="7">
        <v>45750</v>
      </c>
      <c r="C4439" s="5" t="s">
        <v>8</v>
      </c>
      <c r="D4439" s="6">
        <v>50</v>
      </c>
      <c r="E4439" s="20">
        <v>29</v>
      </c>
      <c r="F4439" s="6">
        <v>350</v>
      </c>
      <c r="G4439" s="6">
        <v>1025</v>
      </c>
      <c r="H4439" s="6">
        <v>5438</v>
      </c>
      <c r="I4439" s="14">
        <f>SUMIF(Чек_позиція!D:D,Продаж!H4439,Чек_позиція!F:F)</f>
        <v>2424.21</v>
      </c>
      <c r="J4439" t="str">
        <f>VLOOKUP(D4439,Аптека!A:B,2,FALSE)</f>
        <v>Аптека №50</v>
      </c>
      <c r="K4439" t="str">
        <f t="shared" si="69"/>
        <v>є рецепт</v>
      </c>
    </row>
    <row r="4440" spans="1:11">
      <c r="A4440" s="4">
        <v>4439</v>
      </c>
      <c r="B4440" s="7">
        <v>45834</v>
      </c>
      <c r="C4440" s="5" t="s">
        <v>2206</v>
      </c>
      <c r="D4440" s="6">
        <v>14</v>
      </c>
      <c r="E4440" s="20">
        <v>12</v>
      </c>
      <c r="F4440" s="6">
        <v>254</v>
      </c>
      <c r="G4440" s="6"/>
      <c r="H4440" s="6">
        <v>5439</v>
      </c>
      <c r="I4440" s="14">
        <f>SUMIF(Чек_позиція!D:D,Продаж!H4440,Чек_позиція!F:F)</f>
        <v>844.46</v>
      </c>
      <c r="J4440" t="str">
        <f>VLOOKUP(D4440,Аптека!A:B,2,FALSE)</f>
        <v>Аптека №14</v>
      </c>
      <c r="K4440" t="str">
        <f t="shared" si="69"/>
        <v>нема рецепту</v>
      </c>
    </row>
    <row r="4441" spans="1:11">
      <c r="A4441" s="4">
        <v>4440</v>
      </c>
      <c r="B4441" s="7">
        <v>45776</v>
      </c>
      <c r="C4441" s="5" t="s">
        <v>8</v>
      </c>
      <c r="D4441" s="6">
        <v>40</v>
      </c>
      <c r="E4441" s="20">
        <v>441</v>
      </c>
      <c r="F4441" s="6">
        <v>400</v>
      </c>
      <c r="G4441" s="6">
        <v>1061</v>
      </c>
      <c r="H4441" s="6">
        <v>5440</v>
      </c>
      <c r="I4441" s="14">
        <f>SUMIF(Чек_позиція!D:D,Продаж!H4441,Чек_позиція!F:F)</f>
        <v>2381.6</v>
      </c>
      <c r="J4441" t="str">
        <f>VLOOKUP(D4441,Аптека!A:B,2,FALSE)</f>
        <v>Аптека №40</v>
      </c>
      <c r="K4441" t="str">
        <f t="shared" si="69"/>
        <v>є рецепт</v>
      </c>
    </row>
    <row r="4442" spans="1:11">
      <c r="A4442" s="4">
        <v>4441</v>
      </c>
      <c r="B4442" s="7">
        <v>45771</v>
      </c>
      <c r="C4442" s="5" t="s">
        <v>2206</v>
      </c>
      <c r="D4442" s="6">
        <v>19</v>
      </c>
      <c r="E4442" s="20"/>
      <c r="F4442" s="6">
        <v>139</v>
      </c>
      <c r="G4442" s="6"/>
      <c r="H4442" s="6">
        <v>5441</v>
      </c>
      <c r="I4442" s="14">
        <f>SUMIF(Чек_позиція!D:D,Продаж!H4442,Чек_позиція!F:F)</f>
        <v>2544.34</v>
      </c>
      <c r="J4442" t="str">
        <f>VLOOKUP(D4442,Аптека!A:B,2,FALSE)</f>
        <v>Аптека №19</v>
      </c>
      <c r="K4442" t="str">
        <f t="shared" si="69"/>
        <v>нема рецепту</v>
      </c>
    </row>
    <row r="4443" spans="1:11">
      <c r="A4443" s="4">
        <v>4442</v>
      </c>
      <c r="B4443" s="7">
        <v>45790</v>
      </c>
      <c r="C4443" s="5" t="s">
        <v>2206</v>
      </c>
      <c r="D4443" s="6">
        <v>14</v>
      </c>
      <c r="E4443" s="20">
        <v>285</v>
      </c>
      <c r="F4443" s="6">
        <v>254</v>
      </c>
      <c r="G4443" s="6"/>
      <c r="H4443" s="6">
        <v>5442</v>
      </c>
      <c r="I4443" s="14">
        <f>SUMIF(Чек_позиція!D:D,Продаж!H4443,Чек_позиція!F:F)</f>
        <v>6033.08</v>
      </c>
      <c r="J4443" t="str">
        <f>VLOOKUP(D4443,Аптека!A:B,2,FALSE)</f>
        <v>Аптека №14</v>
      </c>
      <c r="K4443" t="str">
        <f t="shared" si="69"/>
        <v>нема рецепту</v>
      </c>
    </row>
    <row r="4444" spans="1:11">
      <c r="A4444" s="4">
        <v>4443</v>
      </c>
      <c r="B4444" s="7">
        <v>45676</v>
      </c>
      <c r="C4444" s="5" t="s">
        <v>2206</v>
      </c>
      <c r="D4444" s="6">
        <v>3</v>
      </c>
      <c r="E4444" s="20">
        <v>370</v>
      </c>
      <c r="F4444" s="6">
        <v>63</v>
      </c>
      <c r="G4444" s="6"/>
      <c r="H4444" s="6">
        <v>5443</v>
      </c>
      <c r="I4444" s="14">
        <f>SUMIF(Чек_позиція!D:D,Продаж!H4444,Чек_позиція!F:F)</f>
        <v>608.26</v>
      </c>
      <c r="J4444" t="str">
        <f>VLOOKUP(D4444,Аптека!A:B,2,FALSE)</f>
        <v>Аптека №3</v>
      </c>
      <c r="K4444" t="str">
        <f t="shared" si="69"/>
        <v>нема рецепту</v>
      </c>
    </row>
    <row r="4445" spans="1:11">
      <c r="A4445" s="4">
        <v>4444</v>
      </c>
      <c r="B4445" s="7">
        <v>45800</v>
      </c>
      <c r="C4445" s="5" t="s">
        <v>8</v>
      </c>
      <c r="D4445" s="6">
        <v>18</v>
      </c>
      <c r="E4445" s="20">
        <v>410</v>
      </c>
      <c r="F4445" s="6">
        <v>198</v>
      </c>
      <c r="G4445" s="6"/>
      <c r="H4445" s="6">
        <v>5444</v>
      </c>
      <c r="I4445" s="14">
        <f>SUMIF(Чек_позиція!D:D,Продаж!H4445,Чек_позиція!F:F)</f>
        <v>1988.52</v>
      </c>
      <c r="J4445" t="str">
        <f>VLOOKUP(D4445,Аптека!A:B,2,FALSE)</f>
        <v>Аптека №18</v>
      </c>
      <c r="K4445" t="str">
        <f t="shared" si="69"/>
        <v>нема рецепту</v>
      </c>
    </row>
    <row r="4446" spans="1:11">
      <c r="A4446" s="4">
        <v>4445</v>
      </c>
      <c r="B4446" s="7">
        <v>45661</v>
      </c>
      <c r="C4446" s="5" t="s">
        <v>8</v>
      </c>
      <c r="D4446" s="6">
        <v>2</v>
      </c>
      <c r="E4446" s="20"/>
      <c r="F4446" s="6">
        <v>122</v>
      </c>
      <c r="G4446" s="6"/>
      <c r="H4446" s="6">
        <v>5445</v>
      </c>
      <c r="I4446" s="14">
        <f>SUMIF(Чек_позиція!D:D,Продаж!H4446,Чек_позиція!F:F)</f>
        <v>4498.01</v>
      </c>
      <c r="J4446" t="str">
        <f>VLOOKUP(D4446,Аптека!A:B,2,FALSE)</f>
        <v>Аптека №2</v>
      </c>
      <c r="K4446" t="str">
        <f t="shared" si="69"/>
        <v>нема рецепту</v>
      </c>
    </row>
    <row r="4447" spans="1:11">
      <c r="A4447" s="4">
        <v>4446</v>
      </c>
      <c r="B4447" s="7">
        <v>45771</v>
      </c>
      <c r="C4447" s="5" t="s">
        <v>2206</v>
      </c>
      <c r="D4447" s="6">
        <v>19</v>
      </c>
      <c r="E4447" s="20"/>
      <c r="F4447" s="6">
        <v>139</v>
      </c>
      <c r="G4447" s="6">
        <v>1034</v>
      </c>
      <c r="H4447" s="6">
        <v>5446</v>
      </c>
      <c r="I4447" s="14">
        <f>SUMIF(Чек_позиція!D:D,Продаж!H4447,Чек_позиція!F:F)</f>
        <v>5389.55</v>
      </c>
      <c r="J4447" t="str">
        <f>VLOOKUP(D4447,Аптека!A:B,2,FALSE)</f>
        <v>Аптека №19</v>
      </c>
      <c r="K4447" t="str">
        <f t="shared" si="69"/>
        <v>є рецепт</v>
      </c>
    </row>
    <row r="4448" spans="1:11">
      <c r="A4448" s="4">
        <v>4447</v>
      </c>
      <c r="B4448" s="7">
        <v>45728</v>
      </c>
      <c r="C4448" s="5" t="s">
        <v>8</v>
      </c>
      <c r="D4448" s="6">
        <v>50</v>
      </c>
      <c r="E4448" s="20">
        <v>460</v>
      </c>
      <c r="F4448" s="6">
        <v>290</v>
      </c>
      <c r="G4448" s="6"/>
      <c r="H4448" s="6">
        <v>5447</v>
      </c>
      <c r="I4448" s="14">
        <f>SUMIF(Чек_позиція!D:D,Продаж!H4448,Чек_позиція!F:F)</f>
        <v>242</v>
      </c>
      <c r="J4448" t="str">
        <f>VLOOKUP(D4448,Аптека!A:B,2,FALSE)</f>
        <v>Аптека №50</v>
      </c>
      <c r="K4448" t="str">
        <f t="shared" si="69"/>
        <v>нема рецепту</v>
      </c>
    </row>
    <row r="4449" spans="1:11">
      <c r="A4449" s="4">
        <v>4448</v>
      </c>
      <c r="B4449" s="7">
        <v>45704</v>
      </c>
      <c r="C4449" s="5" t="s">
        <v>2206</v>
      </c>
      <c r="D4449" s="6">
        <v>48</v>
      </c>
      <c r="E4449" s="20"/>
      <c r="F4449" s="6">
        <v>48</v>
      </c>
      <c r="G4449" s="6">
        <v>176</v>
      </c>
      <c r="H4449" s="6">
        <v>5448</v>
      </c>
      <c r="I4449" s="14">
        <f>SUMIF(Чек_позиція!D:D,Продаж!H4449,Чек_позиція!F:F)</f>
        <v>1234.3499999999999</v>
      </c>
      <c r="J4449" t="str">
        <f>VLOOKUP(D4449,Аптека!A:B,2,FALSE)</f>
        <v>Аптека №48</v>
      </c>
      <c r="K4449" t="str">
        <f t="shared" si="69"/>
        <v>є рецепт</v>
      </c>
    </row>
    <row r="4450" spans="1:11">
      <c r="A4450" s="4">
        <v>4449</v>
      </c>
      <c r="B4450" s="7">
        <v>45729</v>
      </c>
      <c r="C4450" s="5" t="s">
        <v>2206</v>
      </c>
      <c r="D4450" s="6">
        <v>16</v>
      </c>
      <c r="E4450" s="20">
        <v>402</v>
      </c>
      <c r="F4450" s="6">
        <v>76</v>
      </c>
      <c r="G4450" s="6">
        <v>1138</v>
      </c>
      <c r="H4450" s="6">
        <v>5449</v>
      </c>
      <c r="I4450" s="14">
        <f>SUMIF(Чек_позиція!D:D,Продаж!H4450,Чек_позиція!F:F)</f>
        <v>1064.92</v>
      </c>
      <c r="J4450" t="str">
        <f>VLOOKUP(D4450,Аптека!A:B,2,FALSE)</f>
        <v>Аптека №16</v>
      </c>
      <c r="K4450" t="str">
        <f t="shared" si="69"/>
        <v>є рецепт</v>
      </c>
    </row>
    <row r="4451" spans="1:11">
      <c r="A4451" s="4">
        <v>4450</v>
      </c>
      <c r="B4451" s="7">
        <v>45816</v>
      </c>
      <c r="C4451" s="5" t="s">
        <v>2206</v>
      </c>
      <c r="D4451" s="6">
        <v>13</v>
      </c>
      <c r="E4451" s="20"/>
      <c r="F4451" s="6">
        <v>373</v>
      </c>
      <c r="G4451" s="6">
        <v>959</v>
      </c>
      <c r="H4451" s="6">
        <v>5450</v>
      </c>
      <c r="I4451" s="14">
        <f>SUMIF(Чек_позиція!D:D,Продаж!H4451,Чек_позиція!F:F)</f>
        <v>5032.7999999999993</v>
      </c>
      <c r="J4451" t="str">
        <f>VLOOKUP(D4451,Аптека!A:B,2,FALSE)</f>
        <v>Аптека №13</v>
      </c>
      <c r="K4451" t="str">
        <f t="shared" si="69"/>
        <v>є рецепт</v>
      </c>
    </row>
    <row r="4452" spans="1:11">
      <c r="A4452" s="4">
        <v>4451</v>
      </c>
      <c r="B4452" s="7">
        <v>45734</v>
      </c>
      <c r="C4452" s="5" t="s">
        <v>2206</v>
      </c>
      <c r="D4452" s="6">
        <v>6</v>
      </c>
      <c r="E4452" s="20"/>
      <c r="F4452" s="6">
        <v>366</v>
      </c>
      <c r="G4452" s="6"/>
      <c r="H4452" s="6">
        <v>5451</v>
      </c>
      <c r="I4452" s="14">
        <f>SUMIF(Чек_позиція!D:D,Продаж!H4452,Чек_позиція!F:F)</f>
        <v>7469.06</v>
      </c>
      <c r="J4452" t="str">
        <f>VLOOKUP(D4452,Аптека!A:B,2,FALSE)</f>
        <v>Аптека №6</v>
      </c>
      <c r="K4452" t="str">
        <f t="shared" si="69"/>
        <v>нема рецепту</v>
      </c>
    </row>
    <row r="4453" spans="1:11">
      <c r="A4453" s="4">
        <v>4452</v>
      </c>
      <c r="B4453" s="7">
        <v>45718</v>
      </c>
      <c r="C4453" s="5" t="s">
        <v>2206</v>
      </c>
      <c r="D4453" s="6">
        <v>5</v>
      </c>
      <c r="E4453" s="20">
        <v>488</v>
      </c>
      <c r="F4453" s="6">
        <v>65</v>
      </c>
      <c r="G4453" s="6"/>
      <c r="H4453" s="6">
        <v>5452</v>
      </c>
      <c r="I4453" s="14">
        <f>SUMIF(Чек_позиція!D:D,Продаж!H4453,Чек_позиція!F:F)</f>
        <v>2606.96</v>
      </c>
      <c r="J4453" t="str">
        <f>VLOOKUP(D4453,Аптека!A:B,2,FALSE)</f>
        <v>Аптека №5</v>
      </c>
      <c r="K4453" t="str">
        <f t="shared" si="69"/>
        <v>нема рецепту</v>
      </c>
    </row>
    <row r="4454" spans="1:11">
      <c r="A4454" s="4">
        <v>4453</v>
      </c>
      <c r="B4454" s="7">
        <v>45721</v>
      </c>
      <c r="C4454" s="5" t="s">
        <v>8</v>
      </c>
      <c r="D4454" s="6">
        <v>7</v>
      </c>
      <c r="E4454" s="20">
        <v>123</v>
      </c>
      <c r="F4454" s="6">
        <v>307</v>
      </c>
      <c r="G4454" s="6"/>
      <c r="H4454" s="6">
        <v>5453</v>
      </c>
      <c r="I4454" s="14">
        <f>SUMIF(Чек_позиція!D:D,Продаж!H4454,Чек_позиція!F:F)</f>
        <v>2182.56</v>
      </c>
      <c r="J4454" t="str">
        <f>VLOOKUP(D4454,Аптека!A:B,2,FALSE)</f>
        <v>Аптека №7</v>
      </c>
      <c r="K4454" t="str">
        <f t="shared" si="69"/>
        <v>нема рецепту</v>
      </c>
    </row>
    <row r="4455" spans="1:11">
      <c r="A4455" s="4">
        <v>4454</v>
      </c>
      <c r="B4455" s="7">
        <v>45742</v>
      </c>
      <c r="C4455" s="5" t="s">
        <v>8</v>
      </c>
      <c r="D4455" s="6">
        <v>24</v>
      </c>
      <c r="E4455" s="20">
        <v>145</v>
      </c>
      <c r="F4455" s="6">
        <v>204</v>
      </c>
      <c r="G4455" s="6"/>
      <c r="H4455" s="6">
        <v>5454</v>
      </c>
      <c r="I4455" s="14">
        <f>SUMIF(Чек_позиція!D:D,Продаж!H4455,Чек_позиція!F:F)</f>
        <v>467.04999999999995</v>
      </c>
      <c r="J4455" t="str">
        <f>VLOOKUP(D4455,Аптека!A:B,2,FALSE)</f>
        <v>Аптека №24</v>
      </c>
      <c r="K4455" t="str">
        <f t="shared" si="69"/>
        <v>нема рецепту</v>
      </c>
    </row>
    <row r="4456" spans="1:11">
      <c r="A4456" s="4">
        <v>4455</v>
      </c>
      <c r="B4456" s="7">
        <v>45709</v>
      </c>
      <c r="C4456" s="5" t="s">
        <v>8</v>
      </c>
      <c r="D4456" s="6">
        <v>41</v>
      </c>
      <c r="E4456" s="20">
        <v>450</v>
      </c>
      <c r="F4456" s="6">
        <v>281</v>
      </c>
      <c r="G4456" s="6"/>
      <c r="H4456" s="6">
        <v>5455</v>
      </c>
      <c r="I4456" s="14">
        <f>SUMIF(Чек_позиція!D:D,Продаж!H4456,Чек_позиція!F:F)</f>
        <v>9459.39</v>
      </c>
      <c r="J4456" t="str">
        <f>VLOOKUP(D4456,Аптека!A:B,2,FALSE)</f>
        <v>Аптека №41</v>
      </c>
      <c r="K4456" t="str">
        <f t="shared" si="69"/>
        <v>нема рецепту</v>
      </c>
    </row>
    <row r="4457" spans="1:11">
      <c r="A4457" s="4">
        <v>4456</v>
      </c>
      <c r="B4457" s="7">
        <v>45734</v>
      </c>
      <c r="C4457" s="5" t="s">
        <v>2206</v>
      </c>
      <c r="D4457" s="6">
        <v>22</v>
      </c>
      <c r="E4457" s="20">
        <v>117</v>
      </c>
      <c r="F4457" s="6">
        <v>22</v>
      </c>
      <c r="G4457" s="6">
        <v>763</v>
      </c>
      <c r="H4457" s="6">
        <v>5456</v>
      </c>
      <c r="I4457" s="14">
        <f>SUMIF(Чек_позиція!D:D,Продаж!H4457,Чек_позиція!F:F)</f>
        <v>1356.1</v>
      </c>
      <c r="J4457" t="str">
        <f>VLOOKUP(D4457,Аптека!A:B,2,FALSE)</f>
        <v>Аптека №22</v>
      </c>
      <c r="K4457" t="str">
        <f t="shared" si="69"/>
        <v>є рецепт</v>
      </c>
    </row>
    <row r="4458" spans="1:11">
      <c r="A4458" s="4">
        <v>4457</v>
      </c>
      <c r="B4458" s="7">
        <v>45801</v>
      </c>
      <c r="C4458" s="5" t="s">
        <v>2206</v>
      </c>
      <c r="D4458" s="6">
        <v>1</v>
      </c>
      <c r="E4458" s="20">
        <v>446</v>
      </c>
      <c r="F4458" s="6">
        <v>361</v>
      </c>
      <c r="G4458" s="6"/>
      <c r="H4458" s="6">
        <v>5457</v>
      </c>
      <c r="I4458" s="14">
        <f>SUMIF(Чек_позиція!D:D,Продаж!H4458,Чек_позиція!F:F)</f>
        <v>3551.38</v>
      </c>
      <c r="J4458" t="str">
        <f>VLOOKUP(D4458,Аптека!A:B,2,FALSE)</f>
        <v>Аптека №1</v>
      </c>
      <c r="K4458" t="str">
        <f t="shared" si="69"/>
        <v>нема рецепту</v>
      </c>
    </row>
    <row r="4459" spans="1:11">
      <c r="A4459" s="4">
        <v>4458</v>
      </c>
      <c r="B4459" s="7">
        <v>45804</v>
      </c>
      <c r="C4459" s="5" t="s">
        <v>2206</v>
      </c>
      <c r="D4459" s="6">
        <v>17</v>
      </c>
      <c r="E4459" s="20"/>
      <c r="F4459" s="6">
        <v>77</v>
      </c>
      <c r="G4459" s="6"/>
      <c r="H4459" s="6">
        <v>5458</v>
      </c>
      <c r="I4459" s="14">
        <f>SUMIF(Чек_позиція!D:D,Продаж!H4459,Чек_позиція!F:F)</f>
        <v>8480.6299999999992</v>
      </c>
      <c r="J4459" t="str">
        <f>VLOOKUP(D4459,Аптека!A:B,2,FALSE)</f>
        <v>Аптека №17</v>
      </c>
      <c r="K4459" t="str">
        <f t="shared" si="69"/>
        <v>нема рецепту</v>
      </c>
    </row>
    <row r="4460" spans="1:11">
      <c r="A4460" s="4">
        <v>4459</v>
      </c>
      <c r="B4460" s="7">
        <v>45809</v>
      </c>
      <c r="C4460" s="5" t="s">
        <v>2206</v>
      </c>
      <c r="D4460" s="6">
        <v>5</v>
      </c>
      <c r="E4460" s="20">
        <v>234</v>
      </c>
      <c r="F4460" s="6">
        <v>5</v>
      </c>
      <c r="G4460" s="6">
        <v>391</v>
      </c>
      <c r="H4460" s="6">
        <v>5459</v>
      </c>
      <c r="I4460" s="14">
        <f>SUMIF(Чек_позиція!D:D,Продаж!H4460,Чек_позиція!F:F)</f>
        <v>4609.58</v>
      </c>
      <c r="J4460" t="str">
        <f>VLOOKUP(D4460,Аптека!A:B,2,FALSE)</f>
        <v>Аптека №5</v>
      </c>
      <c r="K4460" t="str">
        <f t="shared" si="69"/>
        <v>є рецепт</v>
      </c>
    </row>
    <row r="4461" spans="1:11">
      <c r="A4461" s="4">
        <v>4460</v>
      </c>
      <c r="B4461" s="7">
        <v>45835</v>
      </c>
      <c r="C4461" s="5" t="s">
        <v>8</v>
      </c>
      <c r="D4461" s="6">
        <v>10</v>
      </c>
      <c r="E4461" s="20"/>
      <c r="F4461" s="6">
        <v>370</v>
      </c>
      <c r="G4461" s="6">
        <v>488</v>
      </c>
      <c r="H4461" s="6">
        <v>5460</v>
      </c>
      <c r="I4461" s="14">
        <f>SUMIF(Чек_позиція!D:D,Продаж!H4461,Чек_позиція!F:F)</f>
        <v>7290.0999999999995</v>
      </c>
      <c r="J4461" t="str">
        <f>VLOOKUP(D4461,Аптека!A:B,2,FALSE)</f>
        <v>Аптека №10</v>
      </c>
      <c r="K4461" t="str">
        <f t="shared" si="69"/>
        <v>є рецепт</v>
      </c>
    </row>
    <row r="4462" spans="1:11">
      <c r="A4462" s="4">
        <v>4461</v>
      </c>
      <c r="B4462" s="7">
        <v>45675</v>
      </c>
      <c r="C4462" s="5" t="s">
        <v>2206</v>
      </c>
      <c r="D4462" s="6">
        <v>33</v>
      </c>
      <c r="E4462" s="20">
        <v>325</v>
      </c>
      <c r="F4462" s="6">
        <v>213</v>
      </c>
      <c r="G4462" s="6">
        <v>1088</v>
      </c>
      <c r="H4462" s="6">
        <v>5461</v>
      </c>
      <c r="I4462" s="14">
        <f>SUMIF(Чек_позиція!D:D,Продаж!H4462,Чек_позиція!F:F)</f>
        <v>2461.38</v>
      </c>
      <c r="J4462" t="str">
        <f>VLOOKUP(D4462,Аптека!A:B,2,FALSE)</f>
        <v>Аптека №33</v>
      </c>
      <c r="K4462" t="str">
        <f t="shared" si="69"/>
        <v>є рецепт</v>
      </c>
    </row>
    <row r="4463" spans="1:11">
      <c r="A4463" s="4">
        <v>4462</v>
      </c>
      <c r="B4463" s="7">
        <v>45784</v>
      </c>
      <c r="C4463" s="5" t="s">
        <v>8</v>
      </c>
      <c r="D4463" s="6">
        <v>30</v>
      </c>
      <c r="E4463" s="20">
        <v>255</v>
      </c>
      <c r="F4463" s="6">
        <v>330</v>
      </c>
      <c r="G4463" s="6">
        <v>465</v>
      </c>
      <c r="H4463" s="6">
        <v>5462</v>
      </c>
      <c r="I4463" s="14">
        <f>SUMIF(Чек_позиція!D:D,Продаж!H4463,Чек_позиція!F:F)</f>
        <v>3395.84</v>
      </c>
      <c r="J4463" t="str">
        <f>VLOOKUP(D4463,Аптека!A:B,2,FALSE)</f>
        <v>Аптека №30</v>
      </c>
      <c r="K4463" t="str">
        <f t="shared" si="69"/>
        <v>є рецепт</v>
      </c>
    </row>
    <row r="4464" spans="1:11">
      <c r="A4464" s="4">
        <v>4463</v>
      </c>
      <c r="B4464" s="7">
        <v>45777</v>
      </c>
      <c r="C4464" s="5" t="s">
        <v>8</v>
      </c>
      <c r="D4464" s="6">
        <v>47</v>
      </c>
      <c r="E4464" s="20">
        <v>29</v>
      </c>
      <c r="F4464" s="6">
        <v>227</v>
      </c>
      <c r="G4464" s="6"/>
      <c r="H4464" s="6">
        <v>5463</v>
      </c>
      <c r="I4464" s="14">
        <f>SUMIF(Чек_позиція!D:D,Продаж!H4464,Чек_позиція!F:F)</f>
        <v>1543.6</v>
      </c>
      <c r="J4464" t="str">
        <f>VLOOKUP(D4464,Аптека!A:B,2,FALSE)</f>
        <v>Аптека №47</v>
      </c>
      <c r="K4464" t="str">
        <f t="shared" si="69"/>
        <v>нема рецепту</v>
      </c>
    </row>
    <row r="4465" spans="1:11">
      <c r="A4465" s="4">
        <v>4464</v>
      </c>
      <c r="B4465" s="7">
        <v>45761</v>
      </c>
      <c r="C4465" s="5" t="s">
        <v>2206</v>
      </c>
      <c r="D4465" s="6">
        <v>53</v>
      </c>
      <c r="E4465" s="20">
        <v>482</v>
      </c>
      <c r="F4465" s="6">
        <v>233</v>
      </c>
      <c r="G4465" s="6"/>
      <c r="H4465" s="6">
        <v>5464</v>
      </c>
      <c r="I4465" s="14">
        <f>SUMIF(Чек_позиція!D:D,Продаж!H4465,Чек_позиція!F:F)</f>
        <v>8187.41</v>
      </c>
      <c r="J4465" t="str">
        <f>VLOOKUP(D4465,Аптека!A:B,2,FALSE)</f>
        <v>Аптека №53</v>
      </c>
      <c r="K4465" t="str">
        <f t="shared" si="69"/>
        <v>нема рецепту</v>
      </c>
    </row>
    <row r="4466" spans="1:11">
      <c r="A4466" s="4">
        <v>4465</v>
      </c>
      <c r="B4466" s="7">
        <v>45765</v>
      </c>
      <c r="C4466" s="5" t="s">
        <v>2206</v>
      </c>
      <c r="D4466" s="6">
        <v>27</v>
      </c>
      <c r="E4466" s="20"/>
      <c r="F4466" s="6">
        <v>267</v>
      </c>
      <c r="G4466" s="6">
        <v>958</v>
      </c>
      <c r="H4466" s="6">
        <v>5465</v>
      </c>
      <c r="I4466" s="14">
        <f>SUMIF(Чек_позиція!D:D,Продаж!H4466,Чек_позиція!F:F)</f>
        <v>2856.83</v>
      </c>
      <c r="J4466" t="str">
        <f>VLOOKUP(D4466,Аптека!A:B,2,FALSE)</f>
        <v>Аптека №27</v>
      </c>
      <c r="K4466" t="str">
        <f t="shared" si="69"/>
        <v>є рецепт</v>
      </c>
    </row>
    <row r="4467" spans="1:11">
      <c r="A4467" s="4">
        <v>4466</v>
      </c>
      <c r="B4467" s="7">
        <v>45670</v>
      </c>
      <c r="C4467" s="5" t="s">
        <v>2206</v>
      </c>
      <c r="D4467" s="6">
        <v>56</v>
      </c>
      <c r="E4467" s="20">
        <v>315</v>
      </c>
      <c r="F4467" s="6">
        <v>116</v>
      </c>
      <c r="G4467" s="6">
        <v>1133</v>
      </c>
      <c r="H4467" s="6">
        <v>5466</v>
      </c>
      <c r="I4467" s="14">
        <f>SUMIF(Чек_позиція!D:D,Продаж!H4467,Чек_позиція!F:F)</f>
        <v>8620.2400000000016</v>
      </c>
      <c r="J4467" t="str">
        <f>VLOOKUP(D4467,Аптека!A:B,2,FALSE)</f>
        <v>Аптека №56</v>
      </c>
      <c r="K4467" t="str">
        <f t="shared" si="69"/>
        <v>є рецепт</v>
      </c>
    </row>
    <row r="4468" spans="1:11">
      <c r="A4468" s="4">
        <v>4467</v>
      </c>
      <c r="B4468" s="7">
        <v>45822</v>
      </c>
      <c r="C4468" s="5" t="s">
        <v>8</v>
      </c>
      <c r="D4468" s="6">
        <v>24</v>
      </c>
      <c r="E4468" s="20">
        <v>427</v>
      </c>
      <c r="F4468" s="6">
        <v>204</v>
      </c>
      <c r="G4468" s="6">
        <v>53</v>
      </c>
      <c r="H4468" s="6">
        <v>5467</v>
      </c>
      <c r="I4468" s="14">
        <f>SUMIF(Чек_позиція!D:D,Продаж!H4468,Чек_позиція!F:F)</f>
        <v>1402.7</v>
      </c>
      <c r="J4468" t="str">
        <f>VLOOKUP(D4468,Аптека!A:B,2,FALSE)</f>
        <v>Аптека №24</v>
      </c>
      <c r="K4468" t="str">
        <f t="shared" si="69"/>
        <v>є рецепт</v>
      </c>
    </row>
    <row r="4469" spans="1:11">
      <c r="A4469" s="4">
        <v>4468</v>
      </c>
      <c r="B4469" s="7">
        <v>45793</v>
      </c>
      <c r="C4469" s="5" t="s">
        <v>2206</v>
      </c>
      <c r="D4469" s="6">
        <v>22</v>
      </c>
      <c r="E4469" s="20">
        <v>235</v>
      </c>
      <c r="F4469" s="6">
        <v>22</v>
      </c>
      <c r="G4469" s="6"/>
      <c r="H4469" s="6">
        <v>5468</v>
      </c>
      <c r="I4469" s="14">
        <f>SUMIF(Чек_позиція!D:D,Продаж!H4469,Чек_позиція!F:F)</f>
        <v>6840.2400000000007</v>
      </c>
      <c r="J4469" t="str">
        <f>VLOOKUP(D4469,Аптека!A:B,2,FALSE)</f>
        <v>Аптека №22</v>
      </c>
      <c r="K4469" t="str">
        <f t="shared" si="69"/>
        <v>нема рецепту</v>
      </c>
    </row>
    <row r="4470" spans="1:11">
      <c r="A4470" s="4">
        <v>4469</v>
      </c>
      <c r="B4470" s="7">
        <v>45787</v>
      </c>
      <c r="C4470" s="5" t="s">
        <v>8</v>
      </c>
      <c r="D4470" s="6">
        <v>49</v>
      </c>
      <c r="E4470" s="20">
        <v>36</v>
      </c>
      <c r="F4470" s="6">
        <v>169</v>
      </c>
      <c r="G4470" s="6"/>
      <c r="H4470" s="6">
        <v>5469</v>
      </c>
      <c r="I4470" s="14">
        <f>SUMIF(Чек_позиція!D:D,Продаж!H4470,Чек_позиція!F:F)</f>
        <v>2012.8</v>
      </c>
      <c r="J4470" t="str">
        <f>VLOOKUP(D4470,Аптека!A:B,2,FALSE)</f>
        <v>Аптека №49</v>
      </c>
      <c r="K4470" t="str">
        <f t="shared" si="69"/>
        <v>нема рецепту</v>
      </c>
    </row>
    <row r="4471" spans="1:11">
      <c r="A4471" s="4">
        <v>4470</v>
      </c>
      <c r="B4471" s="7">
        <v>45780</v>
      </c>
      <c r="C4471" s="5" t="s">
        <v>8</v>
      </c>
      <c r="D4471" s="6">
        <v>60</v>
      </c>
      <c r="E4471" s="20">
        <v>318</v>
      </c>
      <c r="F4471" s="6">
        <v>240</v>
      </c>
      <c r="G4471" s="6">
        <v>1116</v>
      </c>
      <c r="H4471" s="6">
        <v>5470</v>
      </c>
      <c r="I4471" s="14">
        <f>SUMIF(Чек_позиція!D:D,Продаж!H4471,Чек_позиція!F:F)</f>
        <v>1597.65</v>
      </c>
      <c r="J4471" t="str">
        <f>VLOOKUP(D4471,Аптека!A:B,2,FALSE)</f>
        <v>Аптека №60</v>
      </c>
      <c r="K4471" t="str">
        <f t="shared" si="69"/>
        <v>є рецепт</v>
      </c>
    </row>
    <row r="4472" spans="1:11">
      <c r="A4472" s="4">
        <v>4471</v>
      </c>
      <c r="B4472" s="7">
        <v>45766</v>
      </c>
      <c r="C4472" s="5" t="s">
        <v>8</v>
      </c>
      <c r="D4472" s="6">
        <v>47</v>
      </c>
      <c r="E4472" s="20">
        <v>359</v>
      </c>
      <c r="F4472" s="6">
        <v>347</v>
      </c>
      <c r="G4472" s="6">
        <v>302</v>
      </c>
      <c r="H4472" s="6">
        <v>5471</v>
      </c>
      <c r="I4472" s="14">
        <f>SUMIF(Чек_позиція!D:D,Продаж!H4472,Чек_позиція!F:F)</f>
        <v>2400.5</v>
      </c>
      <c r="J4472" t="str">
        <f>VLOOKUP(D4472,Аптека!A:B,2,FALSE)</f>
        <v>Аптека №47</v>
      </c>
      <c r="K4472" t="str">
        <f t="shared" si="69"/>
        <v>є рецепт</v>
      </c>
    </row>
    <row r="4473" spans="1:11">
      <c r="A4473" s="4">
        <v>4472</v>
      </c>
      <c r="B4473" s="7">
        <v>45748</v>
      </c>
      <c r="C4473" s="5" t="s">
        <v>2206</v>
      </c>
      <c r="D4473" s="6">
        <v>50</v>
      </c>
      <c r="E4473" s="20"/>
      <c r="F4473" s="6">
        <v>110</v>
      </c>
      <c r="G4473" s="6"/>
      <c r="H4473" s="6">
        <v>5472</v>
      </c>
      <c r="I4473" s="14">
        <f>SUMIF(Чек_позиція!D:D,Продаж!H4473,Чек_позиція!F:F)</f>
        <v>3334.78</v>
      </c>
      <c r="J4473" t="str">
        <f>VLOOKUP(D4473,Аптека!A:B,2,FALSE)</f>
        <v>Аптека №50</v>
      </c>
      <c r="K4473" t="str">
        <f t="shared" si="69"/>
        <v>нема рецепту</v>
      </c>
    </row>
    <row r="4474" spans="1:11">
      <c r="A4474" s="4">
        <v>4473</v>
      </c>
      <c r="B4474" s="7">
        <v>45703</v>
      </c>
      <c r="C4474" s="5" t="s">
        <v>8</v>
      </c>
      <c r="D4474" s="6">
        <v>18</v>
      </c>
      <c r="E4474" s="20">
        <v>317</v>
      </c>
      <c r="F4474" s="6">
        <v>198</v>
      </c>
      <c r="G4474" s="6">
        <v>628</v>
      </c>
      <c r="H4474" s="6">
        <v>5473</v>
      </c>
      <c r="I4474" s="14">
        <f>SUMIF(Чек_позиція!D:D,Продаж!H4474,Чек_позиція!F:F)</f>
        <v>478.7</v>
      </c>
      <c r="J4474" t="str">
        <f>VLOOKUP(D4474,Аптека!A:B,2,FALSE)</f>
        <v>Аптека №18</v>
      </c>
      <c r="K4474" t="str">
        <f t="shared" si="69"/>
        <v>є рецепт</v>
      </c>
    </row>
    <row r="4475" spans="1:11">
      <c r="A4475" s="4">
        <v>4474</v>
      </c>
      <c r="B4475" s="7">
        <v>45699</v>
      </c>
      <c r="C4475" s="5" t="s">
        <v>2206</v>
      </c>
      <c r="D4475" s="6">
        <v>58</v>
      </c>
      <c r="E4475" s="20"/>
      <c r="F4475" s="6">
        <v>178</v>
      </c>
      <c r="G4475" s="6"/>
      <c r="H4475" s="6">
        <v>5474</v>
      </c>
      <c r="I4475" s="14">
        <f>SUMIF(Чек_позиція!D:D,Продаж!H4475,Чек_позиція!F:F)</f>
        <v>4258.3100000000004</v>
      </c>
      <c r="J4475" t="str">
        <f>VLOOKUP(D4475,Аптека!A:B,2,FALSE)</f>
        <v>Аптека №58</v>
      </c>
      <c r="K4475" t="str">
        <f t="shared" si="69"/>
        <v>нема рецепту</v>
      </c>
    </row>
    <row r="4476" spans="1:11">
      <c r="A4476" s="4">
        <v>4475</v>
      </c>
      <c r="B4476" s="7">
        <v>45777</v>
      </c>
      <c r="C4476" s="5" t="s">
        <v>2206</v>
      </c>
      <c r="D4476" s="6">
        <v>14</v>
      </c>
      <c r="E4476" s="20"/>
      <c r="F4476" s="6">
        <v>74</v>
      </c>
      <c r="G4476" s="6"/>
      <c r="H4476" s="6">
        <v>5475</v>
      </c>
      <c r="I4476" s="14">
        <f>SUMIF(Чек_позиція!D:D,Продаж!H4476,Чек_позиція!F:F)</f>
        <v>4373.79</v>
      </c>
      <c r="J4476" t="str">
        <f>VLOOKUP(D4476,Аптека!A:B,2,FALSE)</f>
        <v>Аптека №14</v>
      </c>
      <c r="K4476" t="str">
        <f t="shared" si="69"/>
        <v>нема рецепту</v>
      </c>
    </row>
    <row r="4477" spans="1:11">
      <c r="A4477" s="4">
        <v>4476</v>
      </c>
      <c r="B4477" s="7">
        <v>45664</v>
      </c>
      <c r="C4477" s="5" t="s">
        <v>2206</v>
      </c>
      <c r="D4477" s="6">
        <v>11</v>
      </c>
      <c r="E4477" s="20">
        <v>431</v>
      </c>
      <c r="F4477" s="6">
        <v>191</v>
      </c>
      <c r="G4477" s="6"/>
      <c r="H4477" s="6">
        <v>5476</v>
      </c>
      <c r="I4477" s="14">
        <f>SUMIF(Чек_позиція!D:D,Продаж!H4477,Чек_позиція!F:F)</f>
        <v>2022.76</v>
      </c>
      <c r="J4477" t="str">
        <f>VLOOKUP(D4477,Аптека!A:B,2,FALSE)</f>
        <v>Аптека №11</v>
      </c>
      <c r="K4477" t="str">
        <f t="shared" si="69"/>
        <v>нема рецепту</v>
      </c>
    </row>
    <row r="4478" spans="1:11">
      <c r="A4478" s="4">
        <v>4477</v>
      </c>
      <c r="B4478" s="7">
        <v>45766</v>
      </c>
      <c r="C4478" s="5" t="s">
        <v>8</v>
      </c>
      <c r="D4478" s="6">
        <v>10</v>
      </c>
      <c r="E4478" s="20">
        <v>181</v>
      </c>
      <c r="F4478" s="6">
        <v>70</v>
      </c>
      <c r="G4478" s="6">
        <v>229</v>
      </c>
      <c r="H4478" s="6">
        <v>5477</v>
      </c>
      <c r="I4478" s="14">
        <f>SUMIF(Чек_позиція!D:D,Продаж!H4478,Чек_позиція!F:F)</f>
        <v>2047.7</v>
      </c>
      <c r="J4478" t="str">
        <f>VLOOKUP(D4478,Аптека!A:B,2,FALSE)</f>
        <v>Аптека №10</v>
      </c>
      <c r="K4478" t="str">
        <f t="shared" si="69"/>
        <v>є рецепт</v>
      </c>
    </row>
    <row r="4479" spans="1:11">
      <c r="A4479" s="4">
        <v>4478</v>
      </c>
      <c r="B4479" s="7">
        <v>45692</v>
      </c>
      <c r="C4479" s="5" t="s">
        <v>2206</v>
      </c>
      <c r="D4479" s="6">
        <v>56</v>
      </c>
      <c r="E4479" s="20">
        <v>336</v>
      </c>
      <c r="F4479" s="6">
        <v>176</v>
      </c>
      <c r="G4479" s="6"/>
      <c r="H4479" s="6">
        <v>5478</v>
      </c>
      <c r="I4479" s="14">
        <f>SUMIF(Чек_позиція!D:D,Продаж!H4479,Чек_позиція!F:F)</f>
        <v>2445.3200000000002</v>
      </c>
      <c r="J4479" t="str">
        <f>VLOOKUP(D4479,Аптека!A:B,2,FALSE)</f>
        <v>Аптека №56</v>
      </c>
      <c r="K4479" t="str">
        <f t="shared" si="69"/>
        <v>нема рецепту</v>
      </c>
    </row>
    <row r="4480" spans="1:11">
      <c r="A4480" s="4">
        <v>4479</v>
      </c>
      <c r="B4480" s="7">
        <v>45754</v>
      </c>
      <c r="C4480" s="5" t="s">
        <v>2206</v>
      </c>
      <c r="D4480" s="6">
        <v>37</v>
      </c>
      <c r="E4480" s="20">
        <v>424</v>
      </c>
      <c r="F4480" s="6">
        <v>37</v>
      </c>
      <c r="G4480" s="6"/>
      <c r="H4480" s="6">
        <v>5479</v>
      </c>
      <c r="I4480" s="14">
        <f>SUMIF(Чек_позиція!D:D,Продаж!H4480,Чек_позиція!F:F)</f>
        <v>2369.91</v>
      </c>
      <c r="J4480" t="str">
        <f>VLOOKUP(D4480,Аптека!A:B,2,FALSE)</f>
        <v>Аптека №37</v>
      </c>
      <c r="K4480" t="str">
        <f t="shared" si="69"/>
        <v>нема рецепту</v>
      </c>
    </row>
    <row r="4481" spans="1:11">
      <c r="A4481" s="4">
        <v>4480</v>
      </c>
      <c r="B4481" s="7">
        <v>45821</v>
      </c>
      <c r="C4481" s="5" t="s">
        <v>2206</v>
      </c>
      <c r="D4481" s="6">
        <v>39</v>
      </c>
      <c r="E4481" s="20">
        <v>189</v>
      </c>
      <c r="F4481" s="6">
        <v>159</v>
      </c>
      <c r="G4481" s="6"/>
      <c r="H4481" s="6">
        <v>5480</v>
      </c>
      <c r="I4481" s="14">
        <f>SUMIF(Чек_позиція!D:D,Продаж!H4481,Чек_позиція!F:F)</f>
        <v>2204.13</v>
      </c>
      <c r="J4481" t="str">
        <f>VLOOKUP(D4481,Аптека!A:B,2,FALSE)</f>
        <v>Аптека №39</v>
      </c>
      <c r="K4481" t="str">
        <f t="shared" si="69"/>
        <v>нема рецепту</v>
      </c>
    </row>
    <row r="4482" spans="1:11">
      <c r="A4482" s="4">
        <v>4481</v>
      </c>
      <c r="B4482" s="7">
        <v>45672</v>
      </c>
      <c r="C4482" s="5" t="s">
        <v>8</v>
      </c>
      <c r="D4482" s="6">
        <v>8</v>
      </c>
      <c r="E4482" s="20"/>
      <c r="F4482" s="6">
        <v>368</v>
      </c>
      <c r="G4482" s="6"/>
      <c r="H4482" s="6">
        <v>5481</v>
      </c>
      <c r="I4482" s="14">
        <f>SUMIF(Чек_позиція!D:D,Продаж!H4482,Чек_позиція!F:F)</f>
        <v>2033.6799999999998</v>
      </c>
      <c r="J4482" t="str">
        <f>VLOOKUP(D4482,Аптека!A:B,2,FALSE)</f>
        <v>Аптека №8</v>
      </c>
      <c r="K4482" t="str">
        <f t="shared" si="69"/>
        <v>нема рецепту</v>
      </c>
    </row>
    <row r="4483" spans="1:11">
      <c r="A4483" s="4">
        <v>4482</v>
      </c>
      <c r="B4483" s="7">
        <v>45717</v>
      </c>
      <c r="C4483" s="5" t="s">
        <v>8</v>
      </c>
      <c r="D4483" s="6">
        <v>21</v>
      </c>
      <c r="E4483" s="20">
        <v>425</v>
      </c>
      <c r="F4483" s="6">
        <v>321</v>
      </c>
      <c r="G4483" s="6"/>
      <c r="H4483" s="6">
        <v>5482</v>
      </c>
      <c r="I4483" s="14">
        <f>SUMIF(Чек_позиція!D:D,Продаж!H4483,Чек_позиція!F:F)</f>
        <v>6636.4000000000005</v>
      </c>
      <c r="J4483" t="str">
        <f>VLOOKUP(D4483,Аптека!A:B,2,FALSE)</f>
        <v>Аптека №21</v>
      </c>
      <c r="K4483" t="str">
        <f t="shared" ref="K4483:K4546" si="70">IF(G4483="", "нема рецепту","є рецепт")</f>
        <v>нема рецепту</v>
      </c>
    </row>
    <row r="4484" spans="1:11">
      <c r="A4484" s="4">
        <v>4483</v>
      </c>
      <c r="B4484" s="7">
        <v>45778</v>
      </c>
      <c r="C4484" s="5" t="s">
        <v>2206</v>
      </c>
      <c r="D4484" s="6">
        <v>40</v>
      </c>
      <c r="E4484" s="20">
        <v>141</v>
      </c>
      <c r="F4484" s="6">
        <v>160</v>
      </c>
      <c r="G4484" s="6"/>
      <c r="H4484" s="6">
        <v>5483</v>
      </c>
      <c r="I4484" s="14">
        <f>SUMIF(Чек_позиція!D:D,Продаж!H4484,Чек_позиція!F:F)</f>
        <v>2526.38</v>
      </c>
      <c r="J4484" t="str">
        <f>VLOOKUP(D4484,Аптека!A:B,2,FALSE)</f>
        <v>Аптека №40</v>
      </c>
      <c r="K4484" t="str">
        <f t="shared" si="70"/>
        <v>нема рецепту</v>
      </c>
    </row>
    <row r="4485" spans="1:11">
      <c r="A4485" s="4">
        <v>4484</v>
      </c>
      <c r="B4485" s="7">
        <v>45669</v>
      </c>
      <c r="C4485" s="5" t="s">
        <v>8</v>
      </c>
      <c r="D4485" s="6">
        <v>38</v>
      </c>
      <c r="E4485" s="20">
        <v>143</v>
      </c>
      <c r="F4485" s="6">
        <v>278</v>
      </c>
      <c r="G4485" s="6"/>
      <c r="H4485" s="6">
        <v>5484</v>
      </c>
      <c r="I4485" s="14">
        <f>SUMIF(Чек_позиція!D:D,Продаж!H4485,Чек_позиція!F:F)</f>
        <v>2360.94</v>
      </c>
      <c r="J4485" t="str">
        <f>VLOOKUP(D4485,Аптека!A:B,2,FALSE)</f>
        <v>Аптека №38</v>
      </c>
      <c r="K4485" t="str">
        <f t="shared" si="70"/>
        <v>нема рецепту</v>
      </c>
    </row>
    <row r="4486" spans="1:11">
      <c r="A4486" s="4">
        <v>4485</v>
      </c>
      <c r="B4486" s="7">
        <v>45693</v>
      </c>
      <c r="C4486" s="5" t="s">
        <v>8</v>
      </c>
      <c r="D4486" s="6">
        <v>31</v>
      </c>
      <c r="E4486" s="20">
        <v>565</v>
      </c>
      <c r="F4486" s="6">
        <v>271</v>
      </c>
      <c r="G4486" s="6">
        <v>894</v>
      </c>
      <c r="H4486" s="6">
        <v>5485</v>
      </c>
      <c r="I4486" s="14">
        <f>SUMIF(Чек_позиція!D:D,Продаж!H4486,Чек_позиція!F:F)</f>
        <v>1149.44</v>
      </c>
      <c r="J4486" t="str">
        <f>VLOOKUP(D4486,Аптека!A:B,2,FALSE)</f>
        <v>Аптека №31</v>
      </c>
      <c r="K4486" t="str">
        <f t="shared" si="70"/>
        <v>є рецепт</v>
      </c>
    </row>
    <row r="4487" spans="1:11">
      <c r="A4487" s="4">
        <v>4486</v>
      </c>
      <c r="B4487" s="7">
        <v>45681</v>
      </c>
      <c r="C4487" s="5" t="s">
        <v>2206</v>
      </c>
      <c r="D4487" s="6">
        <v>41</v>
      </c>
      <c r="E4487" s="20"/>
      <c r="F4487" s="6">
        <v>221</v>
      </c>
      <c r="G4487" s="6"/>
      <c r="H4487" s="6">
        <v>5486</v>
      </c>
      <c r="I4487" s="14">
        <f>SUMIF(Чек_позиція!D:D,Продаж!H4487,Чек_позиція!F:F)</f>
        <v>6859.21</v>
      </c>
      <c r="J4487" t="str">
        <f>VLOOKUP(D4487,Аптека!A:B,2,FALSE)</f>
        <v>Аптека №41</v>
      </c>
      <c r="K4487" t="str">
        <f t="shared" si="70"/>
        <v>нема рецепту</v>
      </c>
    </row>
    <row r="4488" spans="1:11">
      <c r="A4488" s="4">
        <v>4487</v>
      </c>
      <c r="B4488" s="7">
        <v>45776</v>
      </c>
      <c r="C4488" s="5" t="s">
        <v>8</v>
      </c>
      <c r="D4488" s="6">
        <v>41</v>
      </c>
      <c r="E4488" s="20">
        <v>255</v>
      </c>
      <c r="F4488" s="6">
        <v>41</v>
      </c>
      <c r="G4488" s="6"/>
      <c r="H4488" s="6">
        <v>5487</v>
      </c>
      <c r="I4488" s="14">
        <f>SUMIF(Чек_позиція!D:D,Продаж!H4488,Чек_позиція!F:F)</f>
        <v>1305.97</v>
      </c>
      <c r="J4488" t="str">
        <f>VLOOKUP(D4488,Аптека!A:B,2,FALSE)</f>
        <v>Аптека №41</v>
      </c>
      <c r="K4488" t="str">
        <f t="shared" si="70"/>
        <v>нема рецепту</v>
      </c>
    </row>
    <row r="4489" spans="1:11">
      <c r="A4489" s="4">
        <v>4488</v>
      </c>
      <c r="B4489" s="7">
        <v>45777</v>
      </c>
      <c r="C4489" s="5" t="s">
        <v>8</v>
      </c>
      <c r="D4489" s="6">
        <v>49</v>
      </c>
      <c r="E4489" s="20">
        <v>561</v>
      </c>
      <c r="F4489" s="6">
        <v>109</v>
      </c>
      <c r="G4489" s="6"/>
      <c r="H4489" s="6">
        <v>5488</v>
      </c>
      <c r="I4489" s="14">
        <f>SUMIF(Чек_позиція!D:D,Продаж!H4489,Чек_позиція!F:F)</f>
        <v>458.03</v>
      </c>
      <c r="J4489" t="str">
        <f>VLOOKUP(D4489,Аптека!A:B,2,FALSE)</f>
        <v>Аптека №49</v>
      </c>
      <c r="K4489" t="str">
        <f t="shared" si="70"/>
        <v>нема рецепту</v>
      </c>
    </row>
    <row r="4490" spans="1:11">
      <c r="A4490" s="4">
        <v>4489</v>
      </c>
      <c r="B4490" s="7">
        <v>45781</v>
      </c>
      <c r="C4490" s="5" t="s">
        <v>8</v>
      </c>
      <c r="D4490" s="6">
        <v>19</v>
      </c>
      <c r="E4490" s="20">
        <v>334</v>
      </c>
      <c r="F4490" s="6">
        <v>379</v>
      </c>
      <c r="G4490" s="6">
        <v>1205</v>
      </c>
      <c r="H4490" s="6">
        <v>5489</v>
      </c>
      <c r="I4490" s="14">
        <f>SUMIF(Чек_позиція!D:D,Продаж!H4490,Чек_позиція!F:F)</f>
        <v>7581.68</v>
      </c>
      <c r="J4490" t="str">
        <f>VLOOKUP(D4490,Аптека!A:B,2,FALSE)</f>
        <v>Аптека №19</v>
      </c>
      <c r="K4490" t="str">
        <f t="shared" si="70"/>
        <v>є рецепт</v>
      </c>
    </row>
    <row r="4491" spans="1:11">
      <c r="A4491" s="4">
        <v>4490</v>
      </c>
      <c r="B4491" s="7">
        <v>45771</v>
      </c>
      <c r="C4491" s="5" t="s">
        <v>2206</v>
      </c>
      <c r="D4491" s="6">
        <v>26</v>
      </c>
      <c r="E4491" s="20">
        <v>511</v>
      </c>
      <c r="F4491" s="6">
        <v>326</v>
      </c>
      <c r="G4491" s="6"/>
      <c r="H4491" s="6">
        <v>5490</v>
      </c>
      <c r="I4491" s="14">
        <f>SUMIF(Чек_позиція!D:D,Продаж!H4491,Чек_позиція!F:F)</f>
        <v>5367.5499999999993</v>
      </c>
      <c r="J4491" t="str">
        <f>VLOOKUP(D4491,Аптека!A:B,2,FALSE)</f>
        <v>Аптека №26</v>
      </c>
      <c r="K4491" t="str">
        <f t="shared" si="70"/>
        <v>нема рецепту</v>
      </c>
    </row>
    <row r="4492" spans="1:11">
      <c r="A4492" s="4">
        <v>4491</v>
      </c>
      <c r="B4492" s="7">
        <v>45662</v>
      </c>
      <c r="C4492" s="5" t="s">
        <v>8</v>
      </c>
      <c r="D4492" s="6">
        <v>17</v>
      </c>
      <c r="E4492" s="20">
        <v>546</v>
      </c>
      <c r="F4492" s="6">
        <v>317</v>
      </c>
      <c r="G4492" s="6"/>
      <c r="H4492" s="6">
        <v>5491</v>
      </c>
      <c r="I4492" s="14">
        <f>SUMIF(Чек_позиція!D:D,Продаж!H4492,Чек_позиція!F:F)</f>
        <v>240.99</v>
      </c>
      <c r="J4492" t="str">
        <f>VLOOKUP(D4492,Аптека!A:B,2,FALSE)</f>
        <v>Аптека №17</v>
      </c>
      <c r="K4492" t="str">
        <f t="shared" si="70"/>
        <v>нема рецепту</v>
      </c>
    </row>
    <row r="4493" spans="1:11">
      <c r="A4493" s="4">
        <v>4492</v>
      </c>
      <c r="B4493" s="7">
        <v>45838</v>
      </c>
      <c r="C4493" s="5" t="s">
        <v>8</v>
      </c>
      <c r="D4493" s="6">
        <v>15</v>
      </c>
      <c r="E4493" s="20">
        <v>106</v>
      </c>
      <c r="F4493" s="6">
        <v>255</v>
      </c>
      <c r="G4493" s="6"/>
      <c r="H4493" s="6">
        <v>5492</v>
      </c>
      <c r="I4493" s="14">
        <f>SUMIF(Чек_позиція!D:D,Продаж!H4493,Чек_позиція!F:F)</f>
        <v>3494.35</v>
      </c>
      <c r="J4493" t="str">
        <f>VLOOKUP(D4493,Аптека!A:B,2,FALSE)</f>
        <v>Аптека №15</v>
      </c>
      <c r="K4493" t="str">
        <f t="shared" si="70"/>
        <v>нема рецепту</v>
      </c>
    </row>
    <row r="4494" spans="1:11">
      <c r="A4494" s="4">
        <v>4493</v>
      </c>
      <c r="B4494" s="7">
        <v>45749</v>
      </c>
      <c r="C4494" s="5" t="s">
        <v>2206</v>
      </c>
      <c r="D4494" s="6">
        <v>35</v>
      </c>
      <c r="E4494" s="20"/>
      <c r="F4494" s="6">
        <v>95</v>
      </c>
      <c r="G4494" s="6">
        <v>1238</v>
      </c>
      <c r="H4494" s="6">
        <v>5493</v>
      </c>
      <c r="I4494" s="14">
        <f>SUMIF(Чек_позиція!D:D,Продаж!H4494,Чек_позиція!F:F)</f>
        <v>4082.27</v>
      </c>
      <c r="J4494" t="str">
        <f>VLOOKUP(D4494,Аптека!A:B,2,FALSE)</f>
        <v>Аптека №35</v>
      </c>
      <c r="K4494" t="str">
        <f t="shared" si="70"/>
        <v>є рецепт</v>
      </c>
    </row>
    <row r="4495" spans="1:11">
      <c r="A4495" s="4">
        <v>4494</v>
      </c>
      <c r="B4495" s="7">
        <v>45820</v>
      </c>
      <c r="C4495" s="5" t="s">
        <v>2206</v>
      </c>
      <c r="D4495" s="6">
        <v>37</v>
      </c>
      <c r="E4495" s="20">
        <v>343</v>
      </c>
      <c r="F4495" s="6">
        <v>337</v>
      </c>
      <c r="G4495" s="6"/>
      <c r="H4495" s="6">
        <v>5494</v>
      </c>
      <c r="I4495" s="14">
        <f>SUMIF(Чек_позиція!D:D,Продаж!H4495,Чек_позиція!F:F)</f>
        <v>2153</v>
      </c>
      <c r="J4495" t="str">
        <f>VLOOKUP(D4495,Аптека!A:B,2,FALSE)</f>
        <v>Аптека №37</v>
      </c>
      <c r="K4495" t="str">
        <f t="shared" si="70"/>
        <v>нема рецепту</v>
      </c>
    </row>
    <row r="4496" spans="1:11">
      <c r="A4496" s="4">
        <v>4495</v>
      </c>
      <c r="B4496" s="7">
        <v>45822</v>
      </c>
      <c r="C4496" s="5" t="s">
        <v>2206</v>
      </c>
      <c r="D4496" s="6">
        <v>11</v>
      </c>
      <c r="E4496" s="20">
        <v>240</v>
      </c>
      <c r="F4496" s="6">
        <v>251</v>
      </c>
      <c r="G4496" s="6"/>
      <c r="H4496" s="6">
        <v>5495</v>
      </c>
      <c r="I4496" s="14">
        <f>SUMIF(Чек_позиція!D:D,Продаж!H4496,Чек_позиція!F:F)</f>
        <v>949.66000000000008</v>
      </c>
      <c r="J4496" t="str">
        <f>VLOOKUP(D4496,Аптека!A:B,2,FALSE)</f>
        <v>Аптека №11</v>
      </c>
      <c r="K4496" t="str">
        <f t="shared" si="70"/>
        <v>нема рецепту</v>
      </c>
    </row>
    <row r="4497" spans="1:11">
      <c r="A4497" s="4">
        <v>4496</v>
      </c>
      <c r="B4497" s="7">
        <v>45727</v>
      </c>
      <c r="C4497" s="5" t="s">
        <v>2206</v>
      </c>
      <c r="D4497" s="6">
        <v>2</v>
      </c>
      <c r="E4497" s="20">
        <v>438</v>
      </c>
      <c r="F4497" s="6">
        <v>62</v>
      </c>
      <c r="G4497" s="6"/>
      <c r="H4497" s="6">
        <v>5496</v>
      </c>
      <c r="I4497" s="14">
        <f>SUMIF(Чек_позиція!D:D,Продаж!H4497,Чек_позиція!F:F)</f>
        <v>4447.75</v>
      </c>
      <c r="J4497" t="str">
        <f>VLOOKUP(D4497,Аптека!A:B,2,FALSE)</f>
        <v>Аптека №2</v>
      </c>
      <c r="K4497" t="str">
        <f t="shared" si="70"/>
        <v>нема рецепту</v>
      </c>
    </row>
    <row r="4498" spans="1:11">
      <c r="A4498" s="4">
        <v>4497</v>
      </c>
      <c r="B4498" s="7">
        <v>45735</v>
      </c>
      <c r="C4498" s="5" t="s">
        <v>2206</v>
      </c>
      <c r="D4498" s="6">
        <v>54</v>
      </c>
      <c r="E4498" s="20">
        <v>183</v>
      </c>
      <c r="F4498" s="6">
        <v>114</v>
      </c>
      <c r="G4498" s="6">
        <v>1131</v>
      </c>
      <c r="H4498" s="6">
        <v>5497</v>
      </c>
      <c r="I4498" s="14">
        <f>SUMIF(Чек_позиція!D:D,Продаж!H4498,Чек_позиція!F:F)</f>
        <v>5186.3099999999995</v>
      </c>
      <c r="J4498" t="str">
        <f>VLOOKUP(D4498,Аптека!A:B,2,FALSE)</f>
        <v>Аптека №54</v>
      </c>
      <c r="K4498" t="str">
        <f t="shared" si="70"/>
        <v>є рецепт</v>
      </c>
    </row>
    <row r="4499" spans="1:11">
      <c r="A4499" s="4">
        <v>4498</v>
      </c>
      <c r="B4499" s="7">
        <v>45718</v>
      </c>
      <c r="C4499" s="5" t="s">
        <v>8</v>
      </c>
      <c r="D4499" s="6">
        <v>60</v>
      </c>
      <c r="E4499" s="20">
        <v>66</v>
      </c>
      <c r="F4499" s="6">
        <v>120</v>
      </c>
      <c r="G4499" s="6"/>
      <c r="H4499" s="6">
        <v>5498</v>
      </c>
      <c r="I4499" s="14">
        <f>SUMIF(Чек_позиція!D:D,Продаж!H4499,Чек_позиція!F:F)</f>
        <v>2874.76</v>
      </c>
      <c r="J4499" t="str">
        <f>VLOOKUP(D4499,Аптека!A:B,2,FALSE)</f>
        <v>Аптека №60</v>
      </c>
      <c r="K4499" t="str">
        <f t="shared" si="70"/>
        <v>нема рецепту</v>
      </c>
    </row>
    <row r="4500" spans="1:11">
      <c r="A4500" s="4">
        <v>4499</v>
      </c>
      <c r="B4500" s="7">
        <v>45771</v>
      </c>
      <c r="C4500" s="5" t="s">
        <v>2206</v>
      </c>
      <c r="D4500" s="6">
        <v>47</v>
      </c>
      <c r="E4500" s="20"/>
      <c r="F4500" s="6">
        <v>347</v>
      </c>
      <c r="G4500" s="6"/>
      <c r="H4500" s="6">
        <v>5499</v>
      </c>
      <c r="I4500" s="14">
        <f>SUMIF(Чек_позиція!D:D,Продаж!H4500,Чек_позиція!F:F)</f>
        <v>1847.64</v>
      </c>
      <c r="J4500" t="str">
        <f>VLOOKUP(D4500,Аптека!A:B,2,FALSE)</f>
        <v>Аптека №47</v>
      </c>
      <c r="K4500" t="str">
        <f t="shared" si="70"/>
        <v>нема рецепту</v>
      </c>
    </row>
    <row r="4501" spans="1:11">
      <c r="A4501" s="4">
        <v>4500</v>
      </c>
      <c r="B4501" s="7">
        <v>45816</v>
      </c>
      <c r="C4501" s="5" t="s">
        <v>2206</v>
      </c>
      <c r="D4501" s="6">
        <v>26</v>
      </c>
      <c r="E4501" s="20">
        <v>24</v>
      </c>
      <c r="F4501" s="6">
        <v>86</v>
      </c>
      <c r="G4501" s="6"/>
      <c r="H4501" s="6">
        <v>5500</v>
      </c>
      <c r="I4501" s="14">
        <f>SUMIF(Чек_позиція!D:D,Продаж!H4501,Чек_позиція!F:F)</f>
        <v>6187.29</v>
      </c>
      <c r="J4501" t="str">
        <f>VLOOKUP(D4501,Аптека!A:B,2,FALSE)</f>
        <v>Аптека №26</v>
      </c>
      <c r="K4501" t="str">
        <f t="shared" si="70"/>
        <v>нема рецепту</v>
      </c>
    </row>
    <row r="4502" spans="1:11">
      <c r="A4502" s="4">
        <v>4501</v>
      </c>
      <c r="B4502" s="7">
        <v>45774</v>
      </c>
      <c r="C4502" s="5" t="s">
        <v>8</v>
      </c>
      <c r="D4502" s="6">
        <v>28</v>
      </c>
      <c r="E4502" s="20"/>
      <c r="F4502" s="6">
        <v>148</v>
      </c>
      <c r="G4502" s="6"/>
      <c r="H4502" s="6">
        <v>5501</v>
      </c>
      <c r="I4502" s="14">
        <f>SUMIF(Чек_позиція!D:D,Продаж!H4502,Чек_позиція!F:F)</f>
        <v>1906.62</v>
      </c>
      <c r="J4502" t="str">
        <f>VLOOKUP(D4502,Аптека!A:B,2,FALSE)</f>
        <v>Аптека №28</v>
      </c>
      <c r="K4502" t="str">
        <f t="shared" si="70"/>
        <v>нема рецепту</v>
      </c>
    </row>
    <row r="4503" spans="1:11">
      <c r="A4503" s="4">
        <v>4502</v>
      </c>
      <c r="B4503" s="7">
        <v>45825</v>
      </c>
      <c r="C4503" s="5" t="s">
        <v>2206</v>
      </c>
      <c r="D4503" s="6">
        <v>8</v>
      </c>
      <c r="E4503" s="20">
        <v>435</v>
      </c>
      <c r="F4503" s="6">
        <v>248</v>
      </c>
      <c r="G4503" s="6"/>
      <c r="H4503" s="6">
        <v>5502</v>
      </c>
      <c r="I4503" s="14">
        <f>SUMIF(Чек_позиція!D:D,Продаж!H4503,Чек_позиція!F:F)</f>
        <v>6959.89</v>
      </c>
      <c r="J4503" t="str">
        <f>VLOOKUP(D4503,Аптека!A:B,2,FALSE)</f>
        <v>Аптека №8</v>
      </c>
      <c r="K4503" t="str">
        <f t="shared" si="70"/>
        <v>нема рецепту</v>
      </c>
    </row>
    <row r="4504" spans="1:11">
      <c r="A4504" s="4">
        <v>4503</v>
      </c>
      <c r="B4504" s="7">
        <v>45720</v>
      </c>
      <c r="C4504" s="5" t="s">
        <v>8</v>
      </c>
      <c r="D4504" s="6">
        <v>30</v>
      </c>
      <c r="E4504" s="20">
        <v>539</v>
      </c>
      <c r="F4504" s="6">
        <v>90</v>
      </c>
      <c r="G4504" s="6">
        <v>279</v>
      </c>
      <c r="H4504" s="6">
        <v>5503</v>
      </c>
      <c r="I4504" s="14">
        <f>SUMIF(Чек_позиція!D:D,Продаж!H4504,Чек_позиція!F:F)</f>
        <v>3810.99</v>
      </c>
      <c r="J4504" t="str">
        <f>VLOOKUP(D4504,Аптека!A:B,2,FALSE)</f>
        <v>Аптека №30</v>
      </c>
      <c r="K4504" t="str">
        <f t="shared" si="70"/>
        <v>є рецепт</v>
      </c>
    </row>
    <row r="4505" spans="1:11">
      <c r="A4505" s="4">
        <v>4504</v>
      </c>
      <c r="B4505" s="7">
        <v>45802</v>
      </c>
      <c r="C4505" s="5" t="s">
        <v>2206</v>
      </c>
      <c r="D4505" s="6">
        <v>6</v>
      </c>
      <c r="E4505" s="20"/>
      <c r="F4505" s="6">
        <v>246</v>
      </c>
      <c r="G4505" s="6">
        <v>1020</v>
      </c>
      <c r="H4505" s="6">
        <v>5504</v>
      </c>
      <c r="I4505" s="14">
        <f>SUMIF(Чек_позиція!D:D,Продаж!H4505,Чек_позиція!F:F)</f>
        <v>2773.81</v>
      </c>
      <c r="J4505" t="str">
        <f>VLOOKUP(D4505,Аптека!A:B,2,FALSE)</f>
        <v>Аптека №6</v>
      </c>
      <c r="K4505" t="str">
        <f t="shared" si="70"/>
        <v>є рецепт</v>
      </c>
    </row>
    <row r="4506" spans="1:11">
      <c r="A4506" s="4">
        <v>4505</v>
      </c>
      <c r="B4506" s="7">
        <v>45670</v>
      </c>
      <c r="C4506" s="5" t="s">
        <v>8</v>
      </c>
      <c r="D4506" s="6">
        <v>33</v>
      </c>
      <c r="E4506" s="20"/>
      <c r="F4506" s="6">
        <v>33</v>
      </c>
      <c r="G4506" s="6"/>
      <c r="H4506" s="6">
        <v>5505</v>
      </c>
      <c r="I4506" s="14">
        <f>SUMIF(Чек_позиція!D:D,Продаж!H4506,Чек_позиція!F:F)</f>
        <v>2269.46</v>
      </c>
      <c r="J4506" t="str">
        <f>VLOOKUP(D4506,Аптека!A:B,2,FALSE)</f>
        <v>Аптека №33</v>
      </c>
      <c r="K4506" t="str">
        <f t="shared" si="70"/>
        <v>нема рецепту</v>
      </c>
    </row>
    <row r="4507" spans="1:11">
      <c r="A4507" s="4">
        <v>4506</v>
      </c>
      <c r="B4507" s="7">
        <v>45798</v>
      </c>
      <c r="C4507" s="5" t="s">
        <v>8</v>
      </c>
      <c r="D4507" s="6">
        <v>40</v>
      </c>
      <c r="E4507" s="20">
        <v>244</v>
      </c>
      <c r="F4507" s="6">
        <v>340</v>
      </c>
      <c r="G4507" s="6"/>
      <c r="H4507" s="6">
        <v>5506</v>
      </c>
      <c r="I4507" s="14">
        <f>SUMIF(Чек_позиція!D:D,Продаж!H4507,Чек_позиція!F:F)</f>
        <v>698.36</v>
      </c>
      <c r="J4507" t="str">
        <f>VLOOKUP(D4507,Аптека!A:B,2,FALSE)</f>
        <v>Аптека №40</v>
      </c>
      <c r="K4507" t="str">
        <f t="shared" si="70"/>
        <v>нема рецепту</v>
      </c>
    </row>
    <row r="4508" spans="1:11">
      <c r="A4508" s="4">
        <v>4507</v>
      </c>
      <c r="B4508" s="7">
        <v>45777</v>
      </c>
      <c r="C4508" s="5" t="s">
        <v>2206</v>
      </c>
      <c r="D4508" s="6">
        <v>25</v>
      </c>
      <c r="E4508" s="20">
        <v>296</v>
      </c>
      <c r="F4508" s="6">
        <v>25</v>
      </c>
      <c r="G4508" s="6"/>
      <c r="H4508" s="6">
        <v>5507</v>
      </c>
      <c r="I4508" s="14">
        <f>SUMIF(Чек_позиція!D:D,Продаж!H4508,Чек_позиція!F:F)</f>
        <v>4802.1200000000008</v>
      </c>
      <c r="J4508" t="str">
        <f>VLOOKUP(D4508,Аптека!A:B,2,FALSE)</f>
        <v>Аптека №25</v>
      </c>
      <c r="K4508" t="str">
        <f t="shared" si="70"/>
        <v>нема рецепту</v>
      </c>
    </row>
    <row r="4509" spans="1:11">
      <c r="A4509" s="4">
        <v>4508</v>
      </c>
      <c r="B4509" s="7">
        <v>45812</v>
      </c>
      <c r="C4509" s="5" t="s">
        <v>8</v>
      </c>
      <c r="D4509" s="6">
        <v>22</v>
      </c>
      <c r="E4509" s="20"/>
      <c r="F4509" s="6">
        <v>262</v>
      </c>
      <c r="G4509" s="6"/>
      <c r="H4509" s="6">
        <v>5508</v>
      </c>
      <c r="I4509" s="14">
        <f>SUMIF(Чек_позиція!D:D,Продаж!H4509,Чек_позиція!F:F)</f>
        <v>3369.27</v>
      </c>
      <c r="J4509" t="str">
        <f>VLOOKUP(D4509,Аптека!A:B,2,FALSE)</f>
        <v>Аптека №22</v>
      </c>
      <c r="K4509" t="str">
        <f t="shared" si="70"/>
        <v>нема рецепту</v>
      </c>
    </row>
    <row r="4510" spans="1:11">
      <c r="A4510" s="4">
        <v>4509</v>
      </c>
      <c r="B4510" s="7">
        <v>45755</v>
      </c>
      <c r="C4510" s="5" t="s">
        <v>2206</v>
      </c>
      <c r="D4510" s="6">
        <v>58</v>
      </c>
      <c r="E4510" s="20"/>
      <c r="F4510" s="6">
        <v>238</v>
      </c>
      <c r="G4510" s="6">
        <v>1095</v>
      </c>
      <c r="H4510" s="6">
        <v>5509</v>
      </c>
      <c r="I4510" s="14">
        <f>SUMIF(Чек_позиція!D:D,Продаж!H4510,Чек_позиція!F:F)</f>
        <v>1371.22</v>
      </c>
      <c r="J4510" t="str">
        <f>VLOOKUP(D4510,Аптека!A:B,2,FALSE)</f>
        <v>Аптека №58</v>
      </c>
      <c r="K4510" t="str">
        <f t="shared" si="70"/>
        <v>є рецепт</v>
      </c>
    </row>
    <row r="4511" spans="1:11">
      <c r="A4511" s="4">
        <v>4510</v>
      </c>
      <c r="B4511" s="7">
        <v>45702</v>
      </c>
      <c r="C4511" s="5" t="s">
        <v>2206</v>
      </c>
      <c r="D4511" s="6">
        <v>50</v>
      </c>
      <c r="E4511" s="20"/>
      <c r="F4511" s="6">
        <v>230</v>
      </c>
      <c r="G4511" s="6">
        <v>1285</v>
      </c>
      <c r="H4511" s="6">
        <v>5510</v>
      </c>
      <c r="I4511" s="14">
        <f>SUMIF(Чек_позиція!D:D,Продаж!H4511,Чек_позиція!F:F)</f>
        <v>6509.26</v>
      </c>
      <c r="J4511" t="str">
        <f>VLOOKUP(D4511,Аптека!A:B,2,FALSE)</f>
        <v>Аптека №50</v>
      </c>
      <c r="K4511" t="str">
        <f t="shared" si="70"/>
        <v>є рецепт</v>
      </c>
    </row>
    <row r="4512" spans="1:11">
      <c r="A4512" s="4">
        <v>4511</v>
      </c>
      <c r="B4512" s="7">
        <v>45717</v>
      </c>
      <c r="C4512" s="5" t="s">
        <v>2206</v>
      </c>
      <c r="D4512" s="6">
        <v>47</v>
      </c>
      <c r="E4512" s="20">
        <v>6</v>
      </c>
      <c r="F4512" s="6">
        <v>227</v>
      </c>
      <c r="G4512" s="6">
        <v>1008</v>
      </c>
      <c r="H4512" s="6">
        <v>5511</v>
      </c>
      <c r="I4512" s="14">
        <f>SUMIF(Чек_позиція!D:D,Продаж!H4512,Чек_позиція!F:F)</f>
        <v>3295.76</v>
      </c>
      <c r="J4512" t="str">
        <f>VLOOKUP(D4512,Аптека!A:B,2,FALSE)</f>
        <v>Аптека №47</v>
      </c>
      <c r="K4512" t="str">
        <f t="shared" si="70"/>
        <v>є рецепт</v>
      </c>
    </row>
    <row r="4513" spans="1:11">
      <c r="A4513" s="4">
        <v>4512</v>
      </c>
      <c r="B4513" s="7">
        <v>45678</v>
      </c>
      <c r="C4513" s="5" t="s">
        <v>2206</v>
      </c>
      <c r="D4513" s="6">
        <v>32</v>
      </c>
      <c r="E4513" s="20">
        <v>421</v>
      </c>
      <c r="F4513" s="6">
        <v>332</v>
      </c>
      <c r="G4513" s="6"/>
      <c r="H4513" s="6">
        <v>5512</v>
      </c>
      <c r="I4513" s="14">
        <f>SUMIF(Чек_позиція!D:D,Продаж!H4513,Чек_позиція!F:F)</f>
        <v>1350.3</v>
      </c>
      <c r="J4513" t="str">
        <f>VLOOKUP(D4513,Аптека!A:B,2,FALSE)</f>
        <v>Аптека №32</v>
      </c>
      <c r="K4513" t="str">
        <f t="shared" si="70"/>
        <v>нема рецепту</v>
      </c>
    </row>
    <row r="4514" spans="1:11">
      <c r="A4514" s="4">
        <v>4513</v>
      </c>
      <c r="B4514" s="7">
        <v>45663</v>
      </c>
      <c r="C4514" s="5" t="s">
        <v>8</v>
      </c>
      <c r="D4514" s="6">
        <v>22</v>
      </c>
      <c r="E4514" s="20">
        <v>481</v>
      </c>
      <c r="F4514" s="6">
        <v>322</v>
      </c>
      <c r="G4514" s="6"/>
      <c r="H4514" s="6">
        <v>5513</v>
      </c>
      <c r="I4514" s="14">
        <f>SUMIF(Чек_позиція!D:D,Продаж!H4514,Чек_позиція!F:F)</f>
        <v>3714.48</v>
      </c>
      <c r="J4514" t="str">
        <f>VLOOKUP(D4514,Аптека!A:B,2,FALSE)</f>
        <v>Аптека №22</v>
      </c>
      <c r="K4514" t="str">
        <f t="shared" si="70"/>
        <v>нема рецепту</v>
      </c>
    </row>
    <row r="4515" spans="1:11">
      <c r="A4515" s="4">
        <v>4514</v>
      </c>
      <c r="B4515" s="7">
        <v>45800</v>
      </c>
      <c r="C4515" s="5" t="s">
        <v>2206</v>
      </c>
      <c r="D4515" s="6">
        <v>36</v>
      </c>
      <c r="E4515" s="20">
        <v>279</v>
      </c>
      <c r="F4515" s="6">
        <v>396</v>
      </c>
      <c r="G4515" s="6"/>
      <c r="H4515" s="6">
        <v>5514</v>
      </c>
      <c r="I4515" s="14">
        <f>SUMIF(Чек_позиція!D:D,Продаж!H4515,Чек_позиція!F:F)</f>
        <v>321</v>
      </c>
      <c r="J4515" t="str">
        <f>VLOOKUP(D4515,Аптека!A:B,2,FALSE)</f>
        <v>Аптека №36</v>
      </c>
      <c r="K4515" t="str">
        <f t="shared" si="70"/>
        <v>нема рецепту</v>
      </c>
    </row>
    <row r="4516" spans="1:11">
      <c r="A4516" s="4">
        <v>4515</v>
      </c>
      <c r="B4516" s="7">
        <v>45784</v>
      </c>
      <c r="C4516" s="5" t="s">
        <v>2206</v>
      </c>
      <c r="D4516" s="6">
        <v>5</v>
      </c>
      <c r="E4516" s="20">
        <v>163</v>
      </c>
      <c r="F4516" s="6">
        <v>245</v>
      </c>
      <c r="G4516" s="6"/>
      <c r="H4516" s="6">
        <v>5515</v>
      </c>
      <c r="I4516" s="14">
        <f>SUMIF(Чек_позиція!D:D,Продаж!H4516,Чек_позиція!F:F)</f>
        <v>4921</v>
      </c>
      <c r="J4516" t="str">
        <f>VLOOKUP(D4516,Аптека!A:B,2,FALSE)</f>
        <v>Аптека №5</v>
      </c>
      <c r="K4516" t="str">
        <f t="shared" si="70"/>
        <v>нема рецепту</v>
      </c>
    </row>
    <row r="4517" spans="1:11">
      <c r="A4517" s="4">
        <v>4516</v>
      </c>
      <c r="B4517" s="7">
        <v>45723</v>
      </c>
      <c r="C4517" s="5" t="s">
        <v>2206</v>
      </c>
      <c r="D4517" s="6">
        <v>36</v>
      </c>
      <c r="E4517" s="20">
        <v>9</v>
      </c>
      <c r="F4517" s="6">
        <v>96</v>
      </c>
      <c r="G4517" s="6"/>
      <c r="H4517" s="6">
        <v>5516</v>
      </c>
      <c r="I4517" s="14">
        <f>SUMIF(Чек_позиція!D:D,Продаж!H4517,Чек_позиція!F:F)</f>
        <v>7545.0599999999995</v>
      </c>
      <c r="J4517" t="str">
        <f>VLOOKUP(D4517,Аптека!A:B,2,FALSE)</f>
        <v>Аптека №36</v>
      </c>
      <c r="K4517" t="str">
        <f t="shared" si="70"/>
        <v>нема рецепту</v>
      </c>
    </row>
    <row r="4518" spans="1:11">
      <c r="A4518" s="4">
        <v>4517</v>
      </c>
      <c r="B4518" s="7">
        <v>45815</v>
      </c>
      <c r="C4518" s="5" t="s">
        <v>8</v>
      </c>
      <c r="D4518" s="6">
        <v>57</v>
      </c>
      <c r="E4518" s="20">
        <v>490</v>
      </c>
      <c r="F4518" s="6">
        <v>357</v>
      </c>
      <c r="G4518" s="6">
        <v>1220</v>
      </c>
      <c r="H4518" s="6">
        <v>5517</v>
      </c>
      <c r="I4518" s="14">
        <f>SUMIF(Чек_позиція!D:D,Продаж!H4518,Чек_позиція!F:F)</f>
        <v>2760.44</v>
      </c>
      <c r="J4518" t="str">
        <f>VLOOKUP(D4518,Аптека!A:B,2,FALSE)</f>
        <v>Аптека №57</v>
      </c>
      <c r="K4518" t="str">
        <f t="shared" si="70"/>
        <v>є рецепт</v>
      </c>
    </row>
    <row r="4519" spans="1:11">
      <c r="A4519" s="4">
        <v>4518</v>
      </c>
      <c r="B4519" s="7">
        <v>45776</v>
      </c>
      <c r="C4519" s="5" t="s">
        <v>2206</v>
      </c>
      <c r="D4519" s="6">
        <v>40</v>
      </c>
      <c r="E4519" s="20">
        <v>348</v>
      </c>
      <c r="F4519" s="6">
        <v>400</v>
      </c>
      <c r="G4519" s="6"/>
      <c r="H4519" s="6">
        <v>5518</v>
      </c>
      <c r="I4519" s="14">
        <f>SUMIF(Чек_позиція!D:D,Продаж!H4519,Чек_позиція!F:F)</f>
        <v>3086.9599999999996</v>
      </c>
      <c r="J4519" t="str">
        <f>VLOOKUP(D4519,Аптека!A:B,2,FALSE)</f>
        <v>Аптека №40</v>
      </c>
      <c r="K4519" t="str">
        <f t="shared" si="70"/>
        <v>нема рецепту</v>
      </c>
    </row>
    <row r="4520" spans="1:11">
      <c r="A4520" s="4">
        <v>4519</v>
      </c>
      <c r="B4520" s="7">
        <v>45729</v>
      </c>
      <c r="C4520" s="5" t="s">
        <v>2206</v>
      </c>
      <c r="D4520" s="6">
        <v>8</v>
      </c>
      <c r="E4520" s="20">
        <v>241</v>
      </c>
      <c r="F4520" s="6">
        <v>248</v>
      </c>
      <c r="G4520" s="6"/>
      <c r="H4520" s="6">
        <v>5519</v>
      </c>
      <c r="I4520" s="14">
        <f>SUMIF(Чек_позиція!D:D,Продаж!H4520,Чек_позиція!F:F)</f>
        <v>4927.1899999999996</v>
      </c>
      <c r="J4520" t="str">
        <f>VLOOKUP(D4520,Аптека!A:B,2,FALSE)</f>
        <v>Аптека №8</v>
      </c>
      <c r="K4520" t="str">
        <f t="shared" si="70"/>
        <v>нема рецепту</v>
      </c>
    </row>
    <row r="4521" spans="1:11">
      <c r="A4521" s="4">
        <v>4520</v>
      </c>
      <c r="B4521" s="7">
        <v>45803</v>
      </c>
      <c r="C4521" s="5" t="s">
        <v>2206</v>
      </c>
      <c r="D4521" s="6">
        <v>1</v>
      </c>
      <c r="E4521" s="20"/>
      <c r="F4521" s="6">
        <v>181</v>
      </c>
      <c r="G4521" s="6"/>
      <c r="H4521" s="6">
        <v>5520</v>
      </c>
      <c r="I4521" s="14">
        <f>SUMIF(Чек_позиція!D:D,Продаж!H4521,Чек_позиція!F:F)</f>
        <v>2804.06</v>
      </c>
      <c r="J4521" t="str">
        <f>VLOOKUP(D4521,Аптека!A:B,2,FALSE)</f>
        <v>Аптека №1</v>
      </c>
      <c r="K4521" t="str">
        <f t="shared" si="70"/>
        <v>нема рецепту</v>
      </c>
    </row>
    <row r="4522" spans="1:11">
      <c r="A4522" s="4">
        <v>4521</v>
      </c>
      <c r="B4522" s="7">
        <v>45721</v>
      </c>
      <c r="C4522" s="5" t="s">
        <v>8</v>
      </c>
      <c r="D4522" s="6">
        <v>7</v>
      </c>
      <c r="E4522" s="20"/>
      <c r="F4522" s="6">
        <v>307</v>
      </c>
      <c r="G4522" s="6"/>
      <c r="H4522" s="6">
        <v>5521</v>
      </c>
      <c r="I4522" s="14">
        <f>SUMIF(Чек_позиція!D:D,Продаж!H4522,Чек_позиція!F:F)</f>
        <v>2910.5299999999997</v>
      </c>
      <c r="J4522" t="str">
        <f>VLOOKUP(D4522,Аптека!A:B,2,FALSE)</f>
        <v>Аптека №7</v>
      </c>
      <c r="K4522" t="str">
        <f t="shared" si="70"/>
        <v>нема рецепту</v>
      </c>
    </row>
    <row r="4523" spans="1:11">
      <c r="A4523" s="4">
        <v>4522</v>
      </c>
      <c r="B4523" s="7">
        <v>45664</v>
      </c>
      <c r="C4523" s="5" t="s">
        <v>2206</v>
      </c>
      <c r="D4523" s="6">
        <v>15</v>
      </c>
      <c r="E4523" s="20">
        <v>483</v>
      </c>
      <c r="F4523" s="6">
        <v>375</v>
      </c>
      <c r="G4523" s="6"/>
      <c r="H4523" s="6">
        <v>5522</v>
      </c>
      <c r="I4523" s="14">
        <f>SUMIF(Чек_позиція!D:D,Продаж!H4523,Чек_позиція!F:F)</f>
        <v>2413.5700000000002</v>
      </c>
      <c r="J4523" t="str">
        <f>VLOOKUP(D4523,Аптека!A:B,2,FALSE)</f>
        <v>Аптека №15</v>
      </c>
      <c r="K4523" t="str">
        <f t="shared" si="70"/>
        <v>нема рецепту</v>
      </c>
    </row>
    <row r="4524" spans="1:11">
      <c r="A4524" s="4">
        <v>4523</v>
      </c>
      <c r="B4524" s="7">
        <v>45750</v>
      </c>
      <c r="C4524" s="5" t="s">
        <v>2206</v>
      </c>
      <c r="D4524" s="6">
        <v>2</v>
      </c>
      <c r="E4524" s="20">
        <v>497</v>
      </c>
      <c r="F4524" s="6">
        <v>182</v>
      </c>
      <c r="G4524" s="6"/>
      <c r="H4524" s="6">
        <v>5523</v>
      </c>
      <c r="I4524" s="14">
        <f>SUMIF(Чек_позиція!D:D,Продаж!H4524,Чек_позиція!F:F)</f>
        <v>328.84</v>
      </c>
      <c r="J4524" t="str">
        <f>VLOOKUP(D4524,Аптека!A:B,2,FALSE)</f>
        <v>Аптека №2</v>
      </c>
      <c r="K4524" t="str">
        <f t="shared" si="70"/>
        <v>нема рецепту</v>
      </c>
    </row>
    <row r="4525" spans="1:11">
      <c r="A4525" s="4">
        <v>4524</v>
      </c>
      <c r="B4525" s="7">
        <v>45776</v>
      </c>
      <c r="C4525" s="5" t="s">
        <v>8</v>
      </c>
      <c r="D4525" s="6">
        <v>7</v>
      </c>
      <c r="E4525" s="20">
        <v>534</v>
      </c>
      <c r="F4525" s="6">
        <v>307</v>
      </c>
      <c r="G4525" s="6">
        <v>334</v>
      </c>
      <c r="H4525" s="6">
        <v>5524</v>
      </c>
      <c r="I4525" s="14">
        <f>SUMIF(Чек_позиція!D:D,Продаж!H4525,Чек_позиція!F:F)</f>
        <v>2266.83</v>
      </c>
      <c r="J4525" t="str">
        <f>VLOOKUP(D4525,Аптека!A:B,2,FALSE)</f>
        <v>Аптека №7</v>
      </c>
      <c r="K4525" t="str">
        <f t="shared" si="70"/>
        <v>є рецепт</v>
      </c>
    </row>
    <row r="4526" spans="1:11">
      <c r="A4526" s="4">
        <v>4525</v>
      </c>
      <c r="B4526" s="7">
        <v>45677</v>
      </c>
      <c r="C4526" s="5" t="s">
        <v>2206</v>
      </c>
      <c r="D4526" s="6">
        <v>49</v>
      </c>
      <c r="E4526" s="20">
        <v>485</v>
      </c>
      <c r="F4526" s="6">
        <v>289</v>
      </c>
      <c r="G4526" s="6"/>
      <c r="H4526" s="6">
        <v>5525</v>
      </c>
      <c r="I4526" s="14">
        <f>SUMIF(Чек_позиція!D:D,Продаж!H4526,Чек_позиція!F:F)</f>
        <v>1145.8799999999999</v>
      </c>
      <c r="J4526" t="str">
        <f>VLOOKUP(D4526,Аптека!A:B,2,FALSE)</f>
        <v>Аптека №49</v>
      </c>
      <c r="K4526" t="str">
        <f t="shared" si="70"/>
        <v>нема рецепту</v>
      </c>
    </row>
    <row r="4527" spans="1:11">
      <c r="A4527" s="4">
        <v>4526</v>
      </c>
      <c r="B4527" s="7">
        <v>45767</v>
      </c>
      <c r="C4527" s="5" t="s">
        <v>8</v>
      </c>
      <c r="D4527" s="6">
        <v>60</v>
      </c>
      <c r="E4527" s="20">
        <v>20</v>
      </c>
      <c r="F4527" s="6">
        <v>120</v>
      </c>
      <c r="G4527" s="6"/>
      <c r="H4527" s="6">
        <v>5526</v>
      </c>
      <c r="I4527" s="14">
        <f>SUMIF(Чек_позиція!D:D,Продаж!H4527,Чек_позиція!F:F)</f>
        <v>6663.83</v>
      </c>
      <c r="J4527" t="str">
        <f>VLOOKUP(D4527,Аптека!A:B,2,FALSE)</f>
        <v>Аптека №60</v>
      </c>
      <c r="K4527" t="str">
        <f t="shared" si="70"/>
        <v>нема рецепту</v>
      </c>
    </row>
    <row r="4528" spans="1:11">
      <c r="A4528" s="4">
        <v>4527</v>
      </c>
      <c r="B4528" s="7">
        <v>45725</v>
      </c>
      <c r="C4528" s="5" t="s">
        <v>2206</v>
      </c>
      <c r="D4528" s="6">
        <v>53</v>
      </c>
      <c r="E4528" s="20"/>
      <c r="F4528" s="6">
        <v>353</v>
      </c>
      <c r="G4528" s="6">
        <v>1071</v>
      </c>
      <c r="H4528" s="6">
        <v>5527</v>
      </c>
      <c r="I4528" s="14">
        <f>SUMIF(Чек_позиція!D:D,Продаж!H4528,Чек_позиція!F:F)</f>
        <v>360.7</v>
      </c>
      <c r="J4528" t="str">
        <f>VLOOKUP(D4528,Аптека!A:B,2,FALSE)</f>
        <v>Аптека №53</v>
      </c>
      <c r="K4528" t="str">
        <f t="shared" si="70"/>
        <v>є рецепт</v>
      </c>
    </row>
    <row r="4529" spans="1:11">
      <c r="A4529" s="4">
        <v>4528</v>
      </c>
      <c r="B4529" s="7">
        <v>45832</v>
      </c>
      <c r="C4529" s="5" t="s">
        <v>2206</v>
      </c>
      <c r="D4529" s="6">
        <v>43</v>
      </c>
      <c r="E4529" s="20">
        <v>111</v>
      </c>
      <c r="F4529" s="6">
        <v>343</v>
      </c>
      <c r="G4529" s="6"/>
      <c r="H4529" s="6">
        <v>5528</v>
      </c>
      <c r="I4529" s="14">
        <f>SUMIF(Чек_позиція!D:D,Продаж!H4529,Чек_позиція!F:F)</f>
        <v>6253.8600000000006</v>
      </c>
      <c r="J4529" t="str">
        <f>VLOOKUP(D4529,Аптека!A:B,2,FALSE)</f>
        <v>Аптека №43</v>
      </c>
      <c r="K4529" t="str">
        <f t="shared" si="70"/>
        <v>нема рецепту</v>
      </c>
    </row>
    <row r="4530" spans="1:11">
      <c r="A4530" s="4">
        <v>4529</v>
      </c>
      <c r="B4530" s="7">
        <v>45702</v>
      </c>
      <c r="C4530" s="5" t="s">
        <v>2206</v>
      </c>
      <c r="D4530" s="6">
        <v>45</v>
      </c>
      <c r="E4530" s="20">
        <v>438</v>
      </c>
      <c r="F4530" s="6">
        <v>105</v>
      </c>
      <c r="G4530" s="6"/>
      <c r="H4530" s="6">
        <v>5529</v>
      </c>
      <c r="I4530" s="14">
        <f>SUMIF(Чек_позиція!D:D,Продаж!H4530,Чек_позиція!F:F)</f>
        <v>8233.2099999999991</v>
      </c>
      <c r="J4530" t="str">
        <f>VLOOKUP(D4530,Аптека!A:B,2,FALSE)</f>
        <v>Аптека №45</v>
      </c>
      <c r="K4530" t="str">
        <f t="shared" si="70"/>
        <v>нема рецепту</v>
      </c>
    </row>
    <row r="4531" spans="1:11">
      <c r="A4531" s="4">
        <v>4530</v>
      </c>
      <c r="B4531" s="7">
        <v>45714</v>
      </c>
      <c r="C4531" s="5" t="s">
        <v>8</v>
      </c>
      <c r="D4531" s="6">
        <v>11</v>
      </c>
      <c r="E4531" s="20"/>
      <c r="F4531" s="6">
        <v>191</v>
      </c>
      <c r="G4531" s="6"/>
      <c r="H4531" s="6">
        <v>5530</v>
      </c>
      <c r="I4531" s="14">
        <f>SUMIF(Чек_позиція!D:D,Продаж!H4531,Чек_позиція!F:F)</f>
        <v>1579.1100000000001</v>
      </c>
      <c r="J4531" t="str">
        <f>VLOOKUP(D4531,Аптека!A:B,2,FALSE)</f>
        <v>Аптека №11</v>
      </c>
      <c r="K4531" t="str">
        <f t="shared" si="70"/>
        <v>нема рецепту</v>
      </c>
    </row>
    <row r="4532" spans="1:11">
      <c r="A4532" s="4">
        <v>4531</v>
      </c>
      <c r="B4532" s="7">
        <v>45754</v>
      </c>
      <c r="C4532" s="5" t="s">
        <v>2206</v>
      </c>
      <c r="D4532" s="6">
        <v>60</v>
      </c>
      <c r="E4532" s="20">
        <v>519</v>
      </c>
      <c r="F4532" s="6">
        <v>360</v>
      </c>
      <c r="G4532" s="6"/>
      <c r="H4532" s="6">
        <v>5531</v>
      </c>
      <c r="I4532" s="14">
        <f>SUMIF(Чек_позиція!D:D,Продаж!H4532,Чек_позиція!F:F)</f>
        <v>1752.66</v>
      </c>
      <c r="J4532" t="str">
        <f>VLOOKUP(D4532,Аптека!A:B,2,FALSE)</f>
        <v>Аптека №60</v>
      </c>
      <c r="K4532" t="str">
        <f t="shared" si="70"/>
        <v>нема рецепту</v>
      </c>
    </row>
    <row r="4533" spans="1:11">
      <c r="A4533" s="4">
        <v>4532</v>
      </c>
      <c r="B4533" s="7">
        <v>45817</v>
      </c>
      <c r="C4533" s="5" t="s">
        <v>2206</v>
      </c>
      <c r="D4533" s="6">
        <v>42</v>
      </c>
      <c r="E4533" s="20">
        <v>481</v>
      </c>
      <c r="F4533" s="6">
        <v>162</v>
      </c>
      <c r="G4533" s="6"/>
      <c r="H4533" s="6">
        <v>5532</v>
      </c>
      <c r="I4533" s="14">
        <f>SUMIF(Чек_позиція!D:D,Продаж!H4533,Чек_позиція!F:F)</f>
        <v>4547.08</v>
      </c>
      <c r="J4533" t="str">
        <f>VLOOKUP(D4533,Аптека!A:B,2,FALSE)</f>
        <v>Аптека №42</v>
      </c>
      <c r="K4533" t="str">
        <f t="shared" si="70"/>
        <v>нема рецепту</v>
      </c>
    </row>
    <row r="4534" spans="1:11">
      <c r="A4534" s="4">
        <v>4533</v>
      </c>
      <c r="B4534" s="7">
        <v>45797</v>
      </c>
      <c r="C4534" s="5" t="s">
        <v>2206</v>
      </c>
      <c r="D4534" s="6">
        <v>26</v>
      </c>
      <c r="E4534" s="20">
        <v>517</v>
      </c>
      <c r="F4534" s="6">
        <v>386</v>
      </c>
      <c r="G4534" s="6"/>
      <c r="H4534" s="6">
        <v>5533</v>
      </c>
      <c r="I4534" s="14">
        <f>SUMIF(Чек_позиція!D:D,Продаж!H4534,Чек_позиція!F:F)</f>
        <v>771.3</v>
      </c>
      <c r="J4534" t="str">
        <f>VLOOKUP(D4534,Аптека!A:B,2,FALSE)</f>
        <v>Аптека №26</v>
      </c>
      <c r="K4534" t="str">
        <f t="shared" si="70"/>
        <v>нема рецепту</v>
      </c>
    </row>
    <row r="4535" spans="1:11">
      <c r="A4535" s="4">
        <v>4534</v>
      </c>
      <c r="B4535" s="7">
        <v>45739</v>
      </c>
      <c r="C4535" s="5" t="s">
        <v>8</v>
      </c>
      <c r="D4535" s="6">
        <v>56</v>
      </c>
      <c r="E4535" s="20"/>
      <c r="F4535" s="6">
        <v>116</v>
      </c>
      <c r="G4535" s="6"/>
      <c r="H4535" s="6">
        <v>5534</v>
      </c>
      <c r="I4535" s="14">
        <f>SUMIF(Чек_позиція!D:D,Продаж!H4535,Чек_позиція!F:F)</f>
        <v>4960.43</v>
      </c>
      <c r="J4535" t="str">
        <f>VLOOKUP(D4535,Аптека!A:B,2,FALSE)</f>
        <v>Аптека №56</v>
      </c>
      <c r="K4535" t="str">
        <f t="shared" si="70"/>
        <v>нема рецепту</v>
      </c>
    </row>
    <row r="4536" spans="1:11">
      <c r="A4536" s="4">
        <v>4535</v>
      </c>
      <c r="B4536" s="7">
        <v>45772</v>
      </c>
      <c r="C4536" s="5" t="s">
        <v>2206</v>
      </c>
      <c r="D4536" s="6">
        <v>22</v>
      </c>
      <c r="E4536" s="20"/>
      <c r="F4536" s="6">
        <v>262</v>
      </c>
      <c r="G4536" s="6"/>
      <c r="H4536" s="6">
        <v>5535</v>
      </c>
      <c r="I4536" s="14">
        <f>SUMIF(Чек_позиція!D:D,Продаж!H4536,Чек_позиція!F:F)</f>
        <v>4978.1200000000008</v>
      </c>
      <c r="J4536" t="str">
        <f>VLOOKUP(D4536,Аптека!A:B,2,FALSE)</f>
        <v>Аптека №22</v>
      </c>
      <c r="K4536" t="str">
        <f t="shared" si="70"/>
        <v>нема рецепту</v>
      </c>
    </row>
    <row r="4537" spans="1:11">
      <c r="A4537" s="4">
        <v>4536</v>
      </c>
      <c r="B4537" s="7">
        <v>45711</v>
      </c>
      <c r="C4537" s="5" t="s">
        <v>8</v>
      </c>
      <c r="D4537" s="6">
        <v>4</v>
      </c>
      <c r="E4537" s="20">
        <v>563</v>
      </c>
      <c r="F4537" s="6">
        <v>364</v>
      </c>
      <c r="G4537" s="6">
        <v>779</v>
      </c>
      <c r="H4537" s="6">
        <v>5536</v>
      </c>
      <c r="I4537" s="14">
        <f>SUMIF(Чек_позиція!D:D,Продаж!H4537,Чек_позиція!F:F)</f>
        <v>5138.83</v>
      </c>
      <c r="J4537" t="str">
        <f>VLOOKUP(D4537,Аптека!A:B,2,FALSE)</f>
        <v>Аптека №4</v>
      </c>
      <c r="K4537" t="str">
        <f t="shared" si="70"/>
        <v>є рецепт</v>
      </c>
    </row>
    <row r="4538" spans="1:11">
      <c r="A4538" s="4">
        <v>4537</v>
      </c>
      <c r="B4538" s="7">
        <v>45665</v>
      </c>
      <c r="C4538" s="5" t="s">
        <v>8</v>
      </c>
      <c r="D4538" s="6">
        <v>46</v>
      </c>
      <c r="E4538" s="20">
        <v>336</v>
      </c>
      <c r="F4538" s="6">
        <v>166</v>
      </c>
      <c r="G4538" s="6">
        <v>401</v>
      </c>
      <c r="H4538" s="6">
        <v>5537</v>
      </c>
      <c r="I4538" s="14">
        <f>SUMIF(Чек_позиція!D:D,Продаж!H4538,Чек_позиція!F:F)</f>
        <v>6835.66</v>
      </c>
      <c r="J4538" t="str">
        <f>VLOOKUP(D4538,Аптека!A:B,2,FALSE)</f>
        <v>Аптека №46</v>
      </c>
      <c r="K4538" t="str">
        <f t="shared" si="70"/>
        <v>є рецепт</v>
      </c>
    </row>
    <row r="4539" spans="1:11">
      <c r="A4539" s="4">
        <v>4538</v>
      </c>
      <c r="B4539" s="7">
        <v>45812</v>
      </c>
      <c r="C4539" s="5" t="s">
        <v>2206</v>
      </c>
      <c r="D4539" s="6">
        <v>22</v>
      </c>
      <c r="E4539" s="20">
        <v>195</v>
      </c>
      <c r="F4539" s="6">
        <v>22</v>
      </c>
      <c r="G4539" s="6"/>
      <c r="H4539" s="6">
        <v>5538</v>
      </c>
      <c r="I4539" s="14">
        <f>SUMIF(Чек_позиція!D:D,Продаж!H4539,Чек_позиція!F:F)</f>
        <v>251.15</v>
      </c>
      <c r="J4539" t="str">
        <f>VLOOKUP(D4539,Аптека!A:B,2,FALSE)</f>
        <v>Аптека №22</v>
      </c>
      <c r="K4539" t="str">
        <f t="shared" si="70"/>
        <v>нема рецепту</v>
      </c>
    </row>
    <row r="4540" spans="1:11">
      <c r="A4540" s="4">
        <v>4539</v>
      </c>
      <c r="B4540" s="7">
        <v>45795</v>
      </c>
      <c r="C4540" s="5" t="s">
        <v>8</v>
      </c>
      <c r="D4540" s="6">
        <v>32</v>
      </c>
      <c r="E4540" s="20"/>
      <c r="F4540" s="6">
        <v>332</v>
      </c>
      <c r="G4540" s="6">
        <v>475</v>
      </c>
      <c r="H4540" s="6">
        <v>5539</v>
      </c>
      <c r="I4540" s="14">
        <f>SUMIF(Чек_позиція!D:D,Продаж!H4540,Чек_позиція!F:F)</f>
        <v>1179.48</v>
      </c>
      <c r="J4540" t="str">
        <f>VLOOKUP(D4540,Аптека!A:B,2,FALSE)</f>
        <v>Аптека №32</v>
      </c>
      <c r="K4540" t="str">
        <f t="shared" si="70"/>
        <v>є рецепт</v>
      </c>
    </row>
    <row r="4541" spans="1:11">
      <c r="A4541" s="4">
        <v>4540</v>
      </c>
      <c r="B4541" s="7">
        <v>45811</v>
      </c>
      <c r="C4541" s="5" t="s">
        <v>2206</v>
      </c>
      <c r="D4541" s="6">
        <v>10</v>
      </c>
      <c r="E4541" s="20">
        <v>442</v>
      </c>
      <c r="F4541" s="6">
        <v>190</v>
      </c>
      <c r="G4541" s="6"/>
      <c r="H4541" s="6">
        <v>5540</v>
      </c>
      <c r="I4541" s="14">
        <f>SUMIF(Чек_позиція!D:D,Продаж!H4541,Чек_позиція!F:F)</f>
        <v>4920.3600000000006</v>
      </c>
      <c r="J4541" t="str">
        <f>VLOOKUP(D4541,Аптека!A:B,2,FALSE)</f>
        <v>Аптека №10</v>
      </c>
      <c r="K4541" t="str">
        <f t="shared" si="70"/>
        <v>нема рецепту</v>
      </c>
    </row>
    <row r="4542" spans="1:11">
      <c r="A4542" s="4">
        <v>4541</v>
      </c>
      <c r="B4542" s="7">
        <v>45737</v>
      </c>
      <c r="C4542" s="5" t="s">
        <v>2206</v>
      </c>
      <c r="D4542" s="6">
        <v>33</v>
      </c>
      <c r="E4542" s="20"/>
      <c r="F4542" s="6">
        <v>333</v>
      </c>
      <c r="G4542" s="6">
        <v>582</v>
      </c>
      <c r="H4542" s="6">
        <v>5541</v>
      </c>
      <c r="I4542" s="14">
        <f>SUMIF(Чек_позиція!D:D,Продаж!H4542,Чек_позиція!F:F)</f>
        <v>1151.81</v>
      </c>
      <c r="J4542" t="str">
        <f>VLOOKUP(D4542,Аптека!A:B,2,FALSE)</f>
        <v>Аптека №33</v>
      </c>
      <c r="K4542" t="str">
        <f t="shared" si="70"/>
        <v>є рецепт</v>
      </c>
    </row>
    <row r="4543" spans="1:11">
      <c r="A4543" s="4">
        <v>4542</v>
      </c>
      <c r="B4543" s="7">
        <v>45774</v>
      </c>
      <c r="C4543" s="5" t="s">
        <v>2206</v>
      </c>
      <c r="D4543" s="6">
        <v>15</v>
      </c>
      <c r="E4543" s="20">
        <v>533</v>
      </c>
      <c r="F4543" s="6">
        <v>75</v>
      </c>
      <c r="G4543" s="6"/>
      <c r="H4543" s="6">
        <v>5542</v>
      </c>
      <c r="I4543" s="14">
        <f>SUMIF(Чек_позиція!D:D,Продаж!H4543,Чек_позиція!F:F)</f>
        <v>3424.75</v>
      </c>
      <c r="J4543" t="str">
        <f>VLOOKUP(D4543,Аптека!A:B,2,FALSE)</f>
        <v>Аптека №15</v>
      </c>
      <c r="K4543" t="str">
        <f t="shared" si="70"/>
        <v>нема рецепту</v>
      </c>
    </row>
    <row r="4544" spans="1:11">
      <c r="A4544" s="4">
        <v>4543</v>
      </c>
      <c r="B4544" s="7">
        <v>45723</v>
      </c>
      <c r="C4544" s="5" t="s">
        <v>2206</v>
      </c>
      <c r="D4544" s="6">
        <v>58</v>
      </c>
      <c r="E4544" s="20"/>
      <c r="F4544" s="6">
        <v>58</v>
      </c>
      <c r="G4544" s="6"/>
      <c r="H4544" s="6">
        <v>5543</v>
      </c>
      <c r="I4544" s="14">
        <f>SUMIF(Чек_позиція!D:D,Продаж!H4544,Чек_позиція!F:F)</f>
        <v>4681.3799999999992</v>
      </c>
      <c r="J4544" t="str">
        <f>VLOOKUP(D4544,Аптека!A:B,2,FALSE)</f>
        <v>Аптека №58</v>
      </c>
      <c r="K4544" t="str">
        <f t="shared" si="70"/>
        <v>нема рецепту</v>
      </c>
    </row>
    <row r="4545" spans="1:11">
      <c r="A4545" s="4">
        <v>4544</v>
      </c>
      <c r="B4545" s="7">
        <v>45737</v>
      </c>
      <c r="C4545" s="5" t="s">
        <v>2206</v>
      </c>
      <c r="D4545" s="6">
        <v>47</v>
      </c>
      <c r="E4545" s="20">
        <v>492</v>
      </c>
      <c r="F4545" s="6">
        <v>287</v>
      </c>
      <c r="G4545" s="6"/>
      <c r="H4545" s="6">
        <v>5544</v>
      </c>
      <c r="I4545" s="14">
        <f>SUMIF(Чек_позиція!D:D,Продаж!H4545,Чек_позиція!F:F)</f>
        <v>6138.37</v>
      </c>
      <c r="J4545" t="str">
        <f>VLOOKUP(D4545,Аптека!A:B,2,FALSE)</f>
        <v>Аптека №47</v>
      </c>
      <c r="K4545" t="str">
        <f t="shared" si="70"/>
        <v>нема рецепту</v>
      </c>
    </row>
    <row r="4546" spans="1:11">
      <c r="A4546" s="4">
        <v>4545</v>
      </c>
      <c r="B4546" s="7">
        <v>45763</v>
      </c>
      <c r="C4546" s="5" t="s">
        <v>8</v>
      </c>
      <c r="D4546" s="6">
        <v>43</v>
      </c>
      <c r="E4546" s="20">
        <v>305</v>
      </c>
      <c r="F4546" s="6">
        <v>163</v>
      </c>
      <c r="G4546" s="6"/>
      <c r="H4546" s="6">
        <v>5545</v>
      </c>
      <c r="I4546" s="14">
        <f>SUMIF(Чек_позиція!D:D,Продаж!H4546,Чек_позиція!F:F)</f>
        <v>5439.58</v>
      </c>
      <c r="J4546" t="str">
        <f>VLOOKUP(D4546,Аптека!A:B,2,FALSE)</f>
        <v>Аптека №43</v>
      </c>
      <c r="K4546" t="str">
        <f t="shared" si="70"/>
        <v>нема рецепту</v>
      </c>
    </row>
    <row r="4547" spans="1:11">
      <c r="A4547" s="4">
        <v>4546</v>
      </c>
      <c r="B4547" s="7">
        <v>45811</v>
      </c>
      <c r="C4547" s="5" t="s">
        <v>8</v>
      </c>
      <c r="D4547" s="6">
        <v>9</v>
      </c>
      <c r="E4547" s="20">
        <v>411</v>
      </c>
      <c r="F4547" s="6">
        <v>309</v>
      </c>
      <c r="G4547" s="6">
        <v>877</v>
      </c>
      <c r="H4547" s="6">
        <v>5546</v>
      </c>
      <c r="I4547" s="14">
        <f>SUMIF(Чек_позиція!D:D,Продаж!H4547,Чек_позиція!F:F)</f>
        <v>5736.41</v>
      </c>
      <c r="J4547" t="str">
        <f>VLOOKUP(D4547,Аптека!A:B,2,FALSE)</f>
        <v>Аптека №9</v>
      </c>
      <c r="K4547" t="str">
        <f t="shared" ref="K4547:K4610" si="71">IF(G4547="", "нема рецепту","є рецепт")</f>
        <v>є рецепт</v>
      </c>
    </row>
    <row r="4548" spans="1:11">
      <c r="A4548" s="4">
        <v>4547</v>
      </c>
      <c r="B4548" s="7">
        <v>45714</v>
      </c>
      <c r="C4548" s="5" t="s">
        <v>8</v>
      </c>
      <c r="D4548" s="6">
        <v>6</v>
      </c>
      <c r="E4548" s="20"/>
      <c r="F4548" s="6">
        <v>306</v>
      </c>
      <c r="G4548" s="6"/>
      <c r="H4548" s="6">
        <v>5547</v>
      </c>
      <c r="I4548" s="14">
        <f>SUMIF(Чек_позиція!D:D,Продаж!H4548,Чек_позиція!F:F)</f>
        <v>2535.63</v>
      </c>
      <c r="J4548" t="str">
        <f>VLOOKUP(D4548,Аптека!A:B,2,FALSE)</f>
        <v>Аптека №6</v>
      </c>
      <c r="K4548" t="str">
        <f t="shared" si="71"/>
        <v>нема рецепту</v>
      </c>
    </row>
    <row r="4549" spans="1:11">
      <c r="A4549" s="4">
        <v>4548</v>
      </c>
      <c r="B4549" s="7">
        <v>45689</v>
      </c>
      <c r="C4549" s="5" t="s">
        <v>2206</v>
      </c>
      <c r="D4549" s="6">
        <v>27</v>
      </c>
      <c r="E4549" s="20">
        <v>56</v>
      </c>
      <c r="F4549" s="6">
        <v>267</v>
      </c>
      <c r="G4549" s="6"/>
      <c r="H4549" s="6">
        <v>5548</v>
      </c>
      <c r="I4549" s="14">
        <f>SUMIF(Чек_позиція!D:D,Продаж!H4549,Чек_позиція!F:F)</f>
        <v>3846.73</v>
      </c>
      <c r="J4549" t="str">
        <f>VLOOKUP(D4549,Аптека!A:B,2,FALSE)</f>
        <v>Аптека №27</v>
      </c>
      <c r="K4549" t="str">
        <f t="shared" si="71"/>
        <v>нема рецепту</v>
      </c>
    </row>
    <row r="4550" spans="1:11">
      <c r="A4550" s="4">
        <v>4549</v>
      </c>
      <c r="B4550" s="7">
        <v>45685</v>
      </c>
      <c r="C4550" s="5" t="s">
        <v>2206</v>
      </c>
      <c r="D4550" s="6">
        <v>11</v>
      </c>
      <c r="E4550" s="20">
        <v>407</v>
      </c>
      <c r="F4550" s="6">
        <v>251</v>
      </c>
      <c r="G4550" s="6"/>
      <c r="H4550" s="6">
        <v>5549</v>
      </c>
      <c r="I4550" s="14">
        <f>SUMIF(Чек_позиція!D:D,Продаж!H4550,Чек_позиція!F:F)</f>
        <v>3607.9500000000003</v>
      </c>
      <c r="J4550" t="str">
        <f>VLOOKUP(D4550,Аптека!A:B,2,FALSE)</f>
        <v>Аптека №11</v>
      </c>
      <c r="K4550" t="str">
        <f t="shared" si="71"/>
        <v>нема рецепту</v>
      </c>
    </row>
    <row r="4551" spans="1:11">
      <c r="A4551" s="4">
        <v>4550</v>
      </c>
      <c r="B4551" s="7">
        <v>45768</v>
      </c>
      <c r="C4551" s="5" t="s">
        <v>8</v>
      </c>
      <c r="D4551" s="6">
        <v>11</v>
      </c>
      <c r="E4551" s="20">
        <v>508</v>
      </c>
      <c r="F4551" s="6">
        <v>311</v>
      </c>
      <c r="G4551" s="6"/>
      <c r="H4551" s="6">
        <v>5550</v>
      </c>
      <c r="I4551" s="14">
        <f>SUMIF(Чек_позиція!D:D,Продаж!H4551,Чек_позиція!F:F)</f>
        <v>812.36</v>
      </c>
      <c r="J4551" t="str">
        <f>VLOOKUP(D4551,Аптека!A:B,2,FALSE)</f>
        <v>Аптека №11</v>
      </c>
      <c r="K4551" t="str">
        <f t="shared" si="71"/>
        <v>нема рецепту</v>
      </c>
    </row>
    <row r="4552" spans="1:11">
      <c r="A4552" s="4">
        <v>4551</v>
      </c>
      <c r="B4552" s="7">
        <v>45707</v>
      </c>
      <c r="C4552" s="5" t="s">
        <v>8</v>
      </c>
      <c r="D4552" s="6">
        <v>37</v>
      </c>
      <c r="E4552" s="20">
        <v>152</v>
      </c>
      <c r="F4552" s="6">
        <v>217</v>
      </c>
      <c r="G4552" s="6"/>
      <c r="H4552" s="6">
        <v>5551</v>
      </c>
      <c r="I4552" s="14">
        <f>SUMIF(Чек_позиція!D:D,Продаж!H4552,Чек_позиція!F:F)</f>
        <v>5074.45</v>
      </c>
      <c r="J4552" t="str">
        <f>VLOOKUP(D4552,Аптека!A:B,2,FALSE)</f>
        <v>Аптека №37</v>
      </c>
      <c r="K4552" t="str">
        <f t="shared" si="71"/>
        <v>нема рецепту</v>
      </c>
    </row>
    <row r="4553" spans="1:11">
      <c r="A4553" s="4">
        <v>4552</v>
      </c>
      <c r="B4553" s="7">
        <v>45827</v>
      </c>
      <c r="C4553" s="5" t="s">
        <v>2206</v>
      </c>
      <c r="D4553" s="6">
        <v>12</v>
      </c>
      <c r="E4553" s="20">
        <v>177</v>
      </c>
      <c r="F4553" s="6">
        <v>312</v>
      </c>
      <c r="G4553" s="6">
        <v>151</v>
      </c>
      <c r="H4553" s="6">
        <v>5552</v>
      </c>
      <c r="I4553" s="14">
        <f>SUMIF(Чек_позиція!D:D,Продаж!H4553,Чек_позиція!F:F)</f>
        <v>266.38</v>
      </c>
      <c r="J4553" t="str">
        <f>VLOOKUP(D4553,Аптека!A:B,2,FALSE)</f>
        <v>Аптека №12</v>
      </c>
      <c r="K4553" t="str">
        <f t="shared" si="71"/>
        <v>є рецепт</v>
      </c>
    </row>
    <row r="4554" spans="1:11">
      <c r="A4554" s="4">
        <v>4553</v>
      </c>
      <c r="B4554" s="7">
        <v>45677</v>
      </c>
      <c r="C4554" s="5" t="s">
        <v>2206</v>
      </c>
      <c r="D4554" s="6">
        <v>2</v>
      </c>
      <c r="E4554" s="20">
        <v>308</v>
      </c>
      <c r="F4554" s="6">
        <v>362</v>
      </c>
      <c r="G4554" s="6">
        <v>1276</v>
      </c>
      <c r="H4554" s="6">
        <v>5553</v>
      </c>
      <c r="I4554" s="14">
        <f>SUMIF(Чек_позиція!D:D,Продаж!H4554,Чек_позиція!F:F)</f>
        <v>5604.53</v>
      </c>
      <c r="J4554" t="str">
        <f>VLOOKUP(D4554,Аптека!A:B,2,FALSE)</f>
        <v>Аптека №2</v>
      </c>
      <c r="K4554" t="str">
        <f t="shared" si="71"/>
        <v>є рецепт</v>
      </c>
    </row>
    <row r="4555" spans="1:11">
      <c r="A4555" s="4">
        <v>4554</v>
      </c>
      <c r="B4555" s="7">
        <v>45827</v>
      </c>
      <c r="C4555" s="5" t="s">
        <v>8</v>
      </c>
      <c r="D4555" s="6">
        <v>23</v>
      </c>
      <c r="E4555" s="20">
        <v>188</v>
      </c>
      <c r="F4555" s="6">
        <v>263</v>
      </c>
      <c r="G4555" s="6">
        <v>548</v>
      </c>
      <c r="H4555" s="6">
        <v>5554</v>
      </c>
      <c r="I4555" s="14">
        <f>SUMIF(Чек_позиція!D:D,Продаж!H4555,Чек_позиція!F:F)</f>
        <v>232.14</v>
      </c>
      <c r="J4555" t="str">
        <f>VLOOKUP(D4555,Аптека!A:B,2,FALSE)</f>
        <v>Аптека №23</v>
      </c>
      <c r="K4555" t="str">
        <f t="shared" si="71"/>
        <v>є рецепт</v>
      </c>
    </row>
    <row r="4556" spans="1:11">
      <c r="A4556" s="4">
        <v>4555</v>
      </c>
      <c r="B4556" s="7">
        <v>45702</v>
      </c>
      <c r="C4556" s="5" t="s">
        <v>2206</v>
      </c>
      <c r="D4556" s="6">
        <v>59</v>
      </c>
      <c r="E4556" s="20">
        <v>507</v>
      </c>
      <c r="F4556" s="6">
        <v>359</v>
      </c>
      <c r="G4556" s="6"/>
      <c r="H4556" s="6">
        <v>5555</v>
      </c>
      <c r="I4556" s="14">
        <f>SUMIF(Чек_позиція!D:D,Продаж!H4556,Чек_позиція!F:F)</f>
        <v>7083</v>
      </c>
      <c r="J4556" t="str">
        <f>VLOOKUP(D4556,Аптека!A:B,2,FALSE)</f>
        <v>Аптека №59</v>
      </c>
      <c r="K4556" t="str">
        <f t="shared" si="71"/>
        <v>нема рецепту</v>
      </c>
    </row>
    <row r="4557" spans="1:11">
      <c r="A4557" s="4">
        <v>4556</v>
      </c>
      <c r="B4557" s="7">
        <v>45729</v>
      </c>
      <c r="C4557" s="5" t="s">
        <v>2206</v>
      </c>
      <c r="D4557" s="6">
        <v>60</v>
      </c>
      <c r="E4557" s="20"/>
      <c r="F4557" s="6">
        <v>300</v>
      </c>
      <c r="G4557" s="6"/>
      <c r="H4557" s="6">
        <v>5556</v>
      </c>
      <c r="I4557" s="14">
        <f>SUMIF(Чек_позиція!D:D,Продаж!H4557,Чек_позиція!F:F)</f>
        <v>5081.33</v>
      </c>
      <c r="J4557" t="str">
        <f>VLOOKUP(D4557,Аптека!A:B,2,FALSE)</f>
        <v>Аптека №60</v>
      </c>
      <c r="K4557" t="str">
        <f t="shared" si="71"/>
        <v>нема рецепту</v>
      </c>
    </row>
    <row r="4558" spans="1:11">
      <c r="A4558" s="4">
        <v>4557</v>
      </c>
      <c r="B4558" s="7">
        <v>45713</v>
      </c>
      <c r="C4558" s="5" t="s">
        <v>8</v>
      </c>
      <c r="D4558" s="6">
        <v>30</v>
      </c>
      <c r="E4558" s="20">
        <v>366</v>
      </c>
      <c r="F4558" s="6">
        <v>90</v>
      </c>
      <c r="G4558" s="6"/>
      <c r="H4558" s="6">
        <v>5557</v>
      </c>
      <c r="I4558" s="14">
        <f>SUMIF(Чек_позиція!D:D,Продаж!H4558,Чек_позиція!F:F)</f>
        <v>7663.0700000000015</v>
      </c>
      <c r="J4558" t="str">
        <f>VLOOKUP(D4558,Аптека!A:B,2,FALSE)</f>
        <v>Аптека №30</v>
      </c>
      <c r="K4558" t="str">
        <f t="shared" si="71"/>
        <v>нема рецепту</v>
      </c>
    </row>
    <row r="4559" spans="1:11">
      <c r="A4559" s="4">
        <v>4558</v>
      </c>
      <c r="B4559" s="7">
        <v>45788</v>
      </c>
      <c r="C4559" s="5" t="s">
        <v>8</v>
      </c>
      <c r="D4559" s="6">
        <v>40</v>
      </c>
      <c r="E4559" s="20">
        <v>170</v>
      </c>
      <c r="F4559" s="6">
        <v>40</v>
      </c>
      <c r="G4559" s="6">
        <v>390</v>
      </c>
      <c r="H4559" s="6">
        <v>5558</v>
      </c>
      <c r="I4559" s="14">
        <f>SUMIF(Чек_позиція!D:D,Продаж!H4559,Чек_позиція!F:F)</f>
        <v>5425.95</v>
      </c>
      <c r="J4559" t="str">
        <f>VLOOKUP(D4559,Аптека!A:B,2,FALSE)</f>
        <v>Аптека №40</v>
      </c>
      <c r="K4559" t="str">
        <f t="shared" si="71"/>
        <v>є рецепт</v>
      </c>
    </row>
    <row r="4560" spans="1:11">
      <c r="A4560" s="4">
        <v>4559</v>
      </c>
      <c r="B4560" s="7">
        <v>45681</v>
      </c>
      <c r="C4560" s="5" t="s">
        <v>2206</v>
      </c>
      <c r="D4560" s="6">
        <v>51</v>
      </c>
      <c r="E4560" s="20">
        <v>318</v>
      </c>
      <c r="F4560" s="6">
        <v>351</v>
      </c>
      <c r="G4560" s="6"/>
      <c r="H4560" s="6">
        <v>5559</v>
      </c>
      <c r="I4560" s="14">
        <f>SUMIF(Чек_позиція!D:D,Продаж!H4560,Чек_позиція!F:F)</f>
        <v>5224.92</v>
      </c>
      <c r="J4560" t="str">
        <f>VLOOKUP(D4560,Аптека!A:B,2,FALSE)</f>
        <v>Аптека №51</v>
      </c>
      <c r="K4560" t="str">
        <f t="shared" si="71"/>
        <v>нема рецепту</v>
      </c>
    </row>
    <row r="4561" spans="1:11">
      <c r="A4561" s="4">
        <v>4560</v>
      </c>
      <c r="B4561" s="7">
        <v>45830</v>
      </c>
      <c r="C4561" s="5" t="s">
        <v>8</v>
      </c>
      <c r="D4561" s="6">
        <v>2</v>
      </c>
      <c r="E4561" s="20">
        <v>18</v>
      </c>
      <c r="F4561" s="6">
        <v>242</v>
      </c>
      <c r="G4561" s="6"/>
      <c r="H4561" s="6">
        <v>5560</v>
      </c>
      <c r="I4561" s="14">
        <f>SUMIF(Чек_позиція!D:D,Продаж!H4561,Чек_позиція!F:F)</f>
        <v>5694.24</v>
      </c>
      <c r="J4561" t="str">
        <f>VLOOKUP(D4561,Аптека!A:B,2,FALSE)</f>
        <v>Аптека №2</v>
      </c>
      <c r="K4561" t="str">
        <f t="shared" si="71"/>
        <v>нема рецепту</v>
      </c>
    </row>
    <row r="4562" spans="1:11">
      <c r="A4562" s="4">
        <v>4561</v>
      </c>
      <c r="B4562" s="7">
        <v>45829</v>
      </c>
      <c r="C4562" s="5" t="s">
        <v>8</v>
      </c>
      <c r="D4562" s="6">
        <v>50</v>
      </c>
      <c r="E4562" s="20">
        <v>17</v>
      </c>
      <c r="F4562" s="6">
        <v>290</v>
      </c>
      <c r="G4562" s="6"/>
      <c r="H4562" s="6">
        <v>5561</v>
      </c>
      <c r="I4562" s="14">
        <f>SUMIF(Чек_позиція!D:D,Продаж!H4562,Чек_позиція!F:F)</f>
        <v>8166.71</v>
      </c>
      <c r="J4562" t="str">
        <f>VLOOKUP(D4562,Аптека!A:B,2,FALSE)</f>
        <v>Аптека №50</v>
      </c>
      <c r="K4562" t="str">
        <f t="shared" si="71"/>
        <v>нема рецепту</v>
      </c>
    </row>
    <row r="4563" spans="1:11">
      <c r="A4563" s="4">
        <v>4562</v>
      </c>
      <c r="B4563" s="7">
        <v>45714</v>
      </c>
      <c r="C4563" s="5" t="s">
        <v>2206</v>
      </c>
      <c r="D4563" s="6">
        <v>4</v>
      </c>
      <c r="E4563" s="20"/>
      <c r="F4563" s="6">
        <v>64</v>
      </c>
      <c r="G4563" s="6"/>
      <c r="H4563" s="6">
        <v>5562</v>
      </c>
      <c r="I4563" s="14">
        <f>SUMIF(Чек_позиція!D:D,Продаж!H4563,Чек_позиція!F:F)</f>
        <v>3062.56</v>
      </c>
      <c r="J4563" t="str">
        <f>VLOOKUP(D4563,Аптека!A:B,2,FALSE)</f>
        <v>Аптека №4</v>
      </c>
      <c r="K4563" t="str">
        <f t="shared" si="71"/>
        <v>нема рецепту</v>
      </c>
    </row>
    <row r="4564" spans="1:11">
      <c r="A4564" s="4">
        <v>4563</v>
      </c>
      <c r="B4564" s="7">
        <v>45668</v>
      </c>
      <c r="C4564" s="5" t="s">
        <v>8</v>
      </c>
      <c r="D4564" s="6">
        <v>6</v>
      </c>
      <c r="E4564" s="20">
        <v>361</v>
      </c>
      <c r="F4564" s="6">
        <v>126</v>
      </c>
      <c r="G4564" s="6"/>
      <c r="H4564" s="6">
        <v>5563</v>
      </c>
      <c r="I4564" s="14">
        <f>SUMIF(Чек_позиція!D:D,Продаж!H4564,Чек_позиція!F:F)</f>
        <v>1355.48</v>
      </c>
      <c r="J4564" t="str">
        <f>VLOOKUP(D4564,Аптека!A:B,2,FALSE)</f>
        <v>Аптека №6</v>
      </c>
      <c r="K4564" t="str">
        <f t="shared" si="71"/>
        <v>нема рецепту</v>
      </c>
    </row>
    <row r="4565" spans="1:11">
      <c r="A4565" s="4">
        <v>4564</v>
      </c>
      <c r="B4565" s="7">
        <v>45744</v>
      </c>
      <c r="C4565" s="5" t="s">
        <v>2206</v>
      </c>
      <c r="D4565" s="6">
        <v>17</v>
      </c>
      <c r="E4565" s="20">
        <v>467</v>
      </c>
      <c r="F4565" s="6">
        <v>17</v>
      </c>
      <c r="G4565" s="6"/>
      <c r="H4565" s="6">
        <v>5564</v>
      </c>
      <c r="I4565" s="14">
        <f>SUMIF(Чек_позиція!D:D,Продаж!H4565,Чек_позиція!F:F)</f>
        <v>6777.91</v>
      </c>
      <c r="J4565" t="str">
        <f>VLOOKUP(D4565,Аптека!A:B,2,FALSE)</f>
        <v>Аптека №17</v>
      </c>
      <c r="K4565" t="str">
        <f t="shared" si="71"/>
        <v>нема рецепту</v>
      </c>
    </row>
    <row r="4566" spans="1:11">
      <c r="A4566" s="4">
        <v>4565</v>
      </c>
      <c r="B4566" s="7">
        <v>45700</v>
      </c>
      <c r="C4566" s="5" t="s">
        <v>8</v>
      </c>
      <c r="D4566" s="6">
        <v>52</v>
      </c>
      <c r="E4566" s="20">
        <v>282</v>
      </c>
      <c r="F4566" s="6">
        <v>232</v>
      </c>
      <c r="G4566" s="6"/>
      <c r="H4566" s="6">
        <v>5565</v>
      </c>
      <c r="I4566" s="14">
        <f>SUMIF(Чек_позиція!D:D,Продаж!H4566,Чек_позиція!F:F)</f>
        <v>2326.96</v>
      </c>
      <c r="J4566" t="str">
        <f>VLOOKUP(D4566,Аптека!A:B,2,FALSE)</f>
        <v>Аптека №52</v>
      </c>
      <c r="K4566" t="str">
        <f t="shared" si="71"/>
        <v>нема рецепту</v>
      </c>
    </row>
    <row r="4567" spans="1:11">
      <c r="A4567" s="4">
        <v>4566</v>
      </c>
      <c r="B4567" s="7">
        <v>45703</v>
      </c>
      <c r="C4567" s="5" t="s">
        <v>8</v>
      </c>
      <c r="D4567" s="6">
        <v>20</v>
      </c>
      <c r="E4567" s="20">
        <v>179</v>
      </c>
      <c r="F4567" s="6">
        <v>320</v>
      </c>
      <c r="G4567" s="6"/>
      <c r="H4567" s="6">
        <v>5566</v>
      </c>
      <c r="I4567" s="14">
        <f>SUMIF(Чек_позиція!D:D,Продаж!H4567,Чек_позиція!F:F)</f>
        <v>9435.06</v>
      </c>
      <c r="J4567" t="str">
        <f>VLOOKUP(D4567,Аптека!A:B,2,FALSE)</f>
        <v>Аптека №20</v>
      </c>
      <c r="K4567" t="str">
        <f t="shared" si="71"/>
        <v>нема рецепту</v>
      </c>
    </row>
    <row r="4568" spans="1:11">
      <c r="A4568" s="4">
        <v>4567</v>
      </c>
      <c r="B4568" s="7">
        <v>45661</v>
      </c>
      <c r="C4568" s="5" t="s">
        <v>8</v>
      </c>
      <c r="D4568" s="6">
        <v>27</v>
      </c>
      <c r="E4568" s="20"/>
      <c r="F4568" s="6">
        <v>387</v>
      </c>
      <c r="G4568" s="6"/>
      <c r="H4568" s="6">
        <v>5567</v>
      </c>
      <c r="I4568" s="14">
        <f>SUMIF(Чек_позиція!D:D,Продаж!H4568,Чек_позиція!F:F)</f>
        <v>1902.48</v>
      </c>
      <c r="J4568" t="str">
        <f>VLOOKUP(D4568,Аптека!A:B,2,FALSE)</f>
        <v>Аптека №27</v>
      </c>
      <c r="K4568" t="str">
        <f t="shared" si="71"/>
        <v>нема рецепту</v>
      </c>
    </row>
    <row r="4569" spans="1:11">
      <c r="A4569" s="4">
        <v>4568</v>
      </c>
      <c r="B4569" s="7">
        <v>45786</v>
      </c>
      <c r="C4569" s="5" t="s">
        <v>8</v>
      </c>
      <c r="D4569" s="6">
        <v>17</v>
      </c>
      <c r="E4569" s="20">
        <v>274</v>
      </c>
      <c r="F4569" s="6">
        <v>317</v>
      </c>
      <c r="G4569" s="6"/>
      <c r="H4569" s="6">
        <v>5568</v>
      </c>
      <c r="I4569" s="14">
        <f>SUMIF(Чек_позиція!D:D,Продаж!H4569,Чек_позиція!F:F)</f>
        <v>5464.5199999999995</v>
      </c>
      <c r="J4569" t="str">
        <f>VLOOKUP(D4569,Аптека!A:B,2,FALSE)</f>
        <v>Аптека №17</v>
      </c>
      <c r="K4569" t="str">
        <f t="shared" si="71"/>
        <v>нема рецепту</v>
      </c>
    </row>
    <row r="4570" spans="1:11">
      <c r="A4570" s="4">
        <v>4569</v>
      </c>
      <c r="B4570" s="7">
        <v>45757</v>
      </c>
      <c r="C4570" s="5" t="s">
        <v>2206</v>
      </c>
      <c r="D4570" s="6">
        <v>6</v>
      </c>
      <c r="E4570" s="20"/>
      <c r="F4570" s="6">
        <v>246</v>
      </c>
      <c r="G4570" s="6"/>
      <c r="H4570" s="6">
        <v>5569</v>
      </c>
      <c r="I4570" s="14">
        <f>SUMIF(Чек_позиція!D:D,Продаж!H4570,Чек_позиція!F:F)</f>
        <v>2279.7599999999998</v>
      </c>
      <c r="J4570" t="str">
        <f>VLOOKUP(D4570,Аптека!A:B,2,FALSE)</f>
        <v>Аптека №6</v>
      </c>
      <c r="K4570" t="str">
        <f t="shared" si="71"/>
        <v>нема рецепту</v>
      </c>
    </row>
    <row r="4571" spans="1:11">
      <c r="A4571" s="4">
        <v>4570</v>
      </c>
      <c r="B4571" s="7">
        <v>45721</v>
      </c>
      <c r="C4571" s="5" t="s">
        <v>2206</v>
      </c>
      <c r="D4571" s="6">
        <v>23</v>
      </c>
      <c r="E4571" s="20">
        <v>559</v>
      </c>
      <c r="F4571" s="6">
        <v>383</v>
      </c>
      <c r="G4571" s="6">
        <v>614</v>
      </c>
      <c r="H4571" s="6">
        <v>5570</v>
      </c>
      <c r="I4571" s="14">
        <f>SUMIF(Чек_позиція!D:D,Продаж!H4571,Чек_позиція!F:F)</f>
        <v>5377.1399999999994</v>
      </c>
      <c r="J4571" t="str">
        <f>VLOOKUP(D4571,Аптека!A:B,2,FALSE)</f>
        <v>Аптека №23</v>
      </c>
      <c r="K4571" t="str">
        <f t="shared" si="71"/>
        <v>є рецепт</v>
      </c>
    </row>
    <row r="4572" spans="1:11">
      <c r="A4572" s="4">
        <v>4571</v>
      </c>
      <c r="B4572" s="7">
        <v>45756</v>
      </c>
      <c r="C4572" s="5" t="s">
        <v>2206</v>
      </c>
      <c r="D4572" s="6">
        <v>2</v>
      </c>
      <c r="E4572" s="20">
        <v>295</v>
      </c>
      <c r="F4572" s="6">
        <v>242</v>
      </c>
      <c r="G4572" s="6"/>
      <c r="H4572" s="6">
        <v>5571</v>
      </c>
      <c r="I4572" s="14">
        <f>SUMIF(Чек_позиція!D:D,Продаж!H4572,Чек_позиція!F:F)</f>
        <v>5475.94</v>
      </c>
      <c r="J4572" t="str">
        <f>VLOOKUP(D4572,Аптека!A:B,2,FALSE)</f>
        <v>Аптека №2</v>
      </c>
      <c r="K4572" t="str">
        <f t="shared" si="71"/>
        <v>нема рецепту</v>
      </c>
    </row>
    <row r="4573" spans="1:11">
      <c r="A4573" s="4">
        <v>4572</v>
      </c>
      <c r="B4573" s="7">
        <v>45662</v>
      </c>
      <c r="C4573" s="5" t="s">
        <v>2206</v>
      </c>
      <c r="D4573" s="6">
        <v>39</v>
      </c>
      <c r="E4573" s="20"/>
      <c r="F4573" s="6">
        <v>99</v>
      </c>
      <c r="G4573" s="6">
        <v>316</v>
      </c>
      <c r="H4573" s="6">
        <v>5572</v>
      </c>
      <c r="I4573" s="14">
        <f>SUMIF(Чек_позиція!D:D,Продаж!H4573,Чек_позиція!F:F)</f>
        <v>3592.6</v>
      </c>
      <c r="J4573" t="str">
        <f>VLOOKUP(D4573,Аптека!A:B,2,FALSE)</f>
        <v>Аптека №39</v>
      </c>
      <c r="K4573" t="str">
        <f t="shared" si="71"/>
        <v>є рецепт</v>
      </c>
    </row>
    <row r="4574" spans="1:11">
      <c r="A4574" s="4">
        <v>4573</v>
      </c>
      <c r="B4574" s="7">
        <v>45800</v>
      </c>
      <c r="C4574" s="5" t="s">
        <v>2206</v>
      </c>
      <c r="D4574" s="6">
        <v>34</v>
      </c>
      <c r="E4574" s="20"/>
      <c r="F4574" s="6">
        <v>154</v>
      </c>
      <c r="G4574" s="6">
        <v>1198</v>
      </c>
      <c r="H4574" s="6">
        <v>5573</v>
      </c>
      <c r="I4574" s="14">
        <f>SUMIF(Чек_позиція!D:D,Продаж!H4574,Чек_позиція!F:F)</f>
        <v>6281.9599999999991</v>
      </c>
      <c r="J4574" t="str">
        <f>VLOOKUP(D4574,Аптека!A:B,2,FALSE)</f>
        <v>Аптека №34</v>
      </c>
      <c r="K4574" t="str">
        <f t="shared" si="71"/>
        <v>є рецепт</v>
      </c>
    </row>
    <row r="4575" spans="1:11">
      <c r="A4575" s="4">
        <v>4574</v>
      </c>
      <c r="B4575" s="7">
        <v>45696</v>
      </c>
      <c r="C4575" s="5" t="s">
        <v>2206</v>
      </c>
      <c r="D4575" s="6">
        <v>7</v>
      </c>
      <c r="E4575" s="20">
        <v>73</v>
      </c>
      <c r="F4575" s="6">
        <v>307</v>
      </c>
      <c r="G4575" s="6">
        <v>1023</v>
      </c>
      <c r="H4575" s="6">
        <v>5574</v>
      </c>
      <c r="I4575" s="14">
        <f>SUMIF(Чек_позиція!D:D,Продаж!H4575,Чек_позиція!F:F)</f>
        <v>3337.6</v>
      </c>
      <c r="J4575" t="str">
        <f>VLOOKUP(D4575,Аптека!A:B,2,FALSE)</f>
        <v>Аптека №7</v>
      </c>
      <c r="K4575" t="str">
        <f t="shared" si="71"/>
        <v>є рецепт</v>
      </c>
    </row>
    <row r="4576" spans="1:11">
      <c r="A4576" s="4">
        <v>4575</v>
      </c>
      <c r="B4576" s="7">
        <v>45809</v>
      </c>
      <c r="C4576" s="5" t="s">
        <v>8</v>
      </c>
      <c r="D4576" s="6">
        <v>39</v>
      </c>
      <c r="E4576" s="20">
        <v>347</v>
      </c>
      <c r="F4576" s="6">
        <v>99</v>
      </c>
      <c r="G4576" s="6"/>
      <c r="H4576" s="6">
        <v>5575</v>
      </c>
      <c r="I4576" s="14">
        <f>SUMIF(Чек_позиція!D:D,Продаж!H4576,Чек_позиція!F:F)</f>
        <v>561.19000000000005</v>
      </c>
      <c r="J4576" t="str">
        <f>VLOOKUP(D4576,Аптека!A:B,2,FALSE)</f>
        <v>Аптека №39</v>
      </c>
      <c r="K4576" t="str">
        <f t="shared" si="71"/>
        <v>нема рецепту</v>
      </c>
    </row>
    <row r="4577" spans="1:11">
      <c r="A4577" s="4">
        <v>4576</v>
      </c>
      <c r="B4577" s="7">
        <v>45775</v>
      </c>
      <c r="C4577" s="5" t="s">
        <v>2206</v>
      </c>
      <c r="D4577" s="6">
        <v>25</v>
      </c>
      <c r="E4577" s="20">
        <v>421</v>
      </c>
      <c r="F4577" s="6">
        <v>85</v>
      </c>
      <c r="G4577" s="6">
        <v>134</v>
      </c>
      <c r="H4577" s="6">
        <v>5576</v>
      </c>
      <c r="I4577" s="14">
        <f>SUMIF(Чек_позиція!D:D,Продаж!H4577,Чек_позиція!F:F)</f>
        <v>8996.74</v>
      </c>
      <c r="J4577" t="str">
        <f>VLOOKUP(D4577,Аптека!A:B,2,FALSE)</f>
        <v>Аптека №25</v>
      </c>
      <c r="K4577" t="str">
        <f t="shared" si="71"/>
        <v>є рецепт</v>
      </c>
    </row>
    <row r="4578" spans="1:11">
      <c r="A4578" s="4">
        <v>4577</v>
      </c>
      <c r="B4578" s="7">
        <v>45663</v>
      </c>
      <c r="C4578" s="5" t="s">
        <v>2206</v>
      </c>
      <c r="D4578" s="6">
        <v>43</v>
      </c>
      <c r="E4578" s="20"/>
      <c r="F4578" s="6">
        <v>343</v>
      </c>
      <c r="G4578" s="6"/>
      <c r="H4578" s="6">
        <v>5577</v>
      </c>
      <c r="I4578" s="14">
        <f>SUMIF(Чек_позиція!D:D,Продаж!H4578,Чек_позиція!F:F)</f>
        <v>2897.42</v>
      </c>
      <c r="J4578" t="str">
        <f>VLOOKUP(D4578,Аптека!A:B,2,FALSE)</f>
        <v>Аптека №43</v>
      </c>
      <c r="K4578" t="str">
        <f t="shared" si="71"/>
        <v>нема рецепту</v>
      </c>
    </row>
    <row r="4579" spans="1:11">
      <c r="A4579" s="4">
        <v>4578</v>
      </c>
      <c r="B4579" s="7">
        <v>45797</v>
      </c>
      <c r="C4579" s="5" t="s">
        <v>2206</v>
      </c>
      <c r="D4579" s="6">
        <v>42</v>
      </c>
      <c r="E4579" s="20">
        <v>346</v>
      </c>
      <c r="F4579" s="6">
        <v>102</v>
      </c>
      <c r="G4579" s="6">
        <v>650</v>
      </c>
      <c r="H4579" s="6">
        <v>5578</v>
      </c>
      <c r="I4579" s="14">
        <f>SUMIF(Чек_позиція!D:D,Продаж!H4579,Чек_позиція!F:F)</f>
        <v>1317.52</v>
      </c>
      <c r="J4579" t="str">
        <f>VLOOKUP(D4579,Аптека!A:B,2,FALSE)</f>
        <v>Аптека №42</v>
      </c>
      <c r="K4579" t="str">
        <f t="shared" si="71"/>
        <v>є рецепт</v>
      </c>
    </row>
    <row r="4580" spans="1:11">
      <c r="A4580" s="4">
        <v>4579</v>
      </c>
      <c r="B4580" s="7">
        <v>45761</v>
      </c>
      <c r="C4580" s="5" t="s">
        <v>8</v>
      </c>
      <c r="D4580" s="6">
        <v>11</v>
      </c>
      <c r="E4580" s="20">
        <v>375</v>
      </c>
      <c r="F4580" s="6">
        <v>131</v>
      </c>
      <c r="G4580" s="6"/>
      <c r="H4580" s="6">
        <v>5579</v>
      </c>
      <c r="I4580" s="14">
        <f>SUMIF(Чек_позиція!D:D,Продаж!H4580,Чек_позиція!F:F)</f>
        <v>2991.1800000000003</v>
      </c>
      <c r="J4580" t="str">
        <f>VLOOKUP(D4580,Аптека!A:B,2,FALSE)</f>
        <v>Аптека №11</v>
      </c>
      <c r="K4580" t="str">
        <f t="shared" si="71"/>
        <v>нема рецепту</v>
      </c>
    </row>
    <row r="4581" spans="1:11">
      <c r="A4581" s="4">
        <v>4580</v>
      </c>
      <c r="B4581" s="7">
        <v>45686</v>
      </c>
      <c r="C4581" s="5" t="s">
        <v>8</v>
      </c>
      <c r="D4581" s="6">
        <v>55</v>
      </c>
      <c r="E4581" s="20">
        <v>5</v>
      </c>
      <c r="F4581" s="6">
        <v>115</v>
      </c>
      <c r="G4581" s="6"/>
      <c r="H4581" s="6">
        <v>5580</v>
      </c>
      <c r="I4581" s="14">
        <f>SUMIF(Чек_позиція!D:D,Продаж!H4581,Чек_позиція!F:F)</f>
        <v>2782.8</v>
      </c>
      <c r="J4581" t="str">
        <f>VLOOKUP(D4581,Аптека!A:B,2,FALSE)</f>
        <v>Аптека №55</v>
      </c>
      <c r="K4581" t="str">
        <f t="shared" si="71"/>
        <v>нема рецепту</v>
      </c>
    </row>
    <row r="4582" spans="1:11">
      <c r="A4582" s="4">
        <v>4581</v>
      </c>
      <c r="B4582" s="7">
        <v>45740</v>
      </c>
      <c r="C4582" s="5" t="s">
        <v>2206</v>
      </c>
      <c r="D4582" s="6">
        <v>6</v>
      </c>
      <c r="E4582" s="20">
        <v>381</v>
      </c>
      <c r="F4582" s="6">
        <v>366</v>
      </c>
      <c r="G4582" s="6"/>
      <c r="H4582" s="6">
        <v>5581</v>
      </c>
      <c r="I4582" s="14">
        <f>SUMIF(Чек_позиція!D:D,Продаж!H4582,Чек_позиція!F:F)</f>
        <v>1908.77</v>
      </c>
      <c r="J4582" t="str">
        <f>VLOOKUP(D4582,Аптека!A:B,2,FALSE)</f>
        <v>Аптека №6</v>
      </c>
      <c r="K4582" t="str">
        <f t="shared" si="71"/>
        <v>нема рецепту</v>
      </c>
    </row>
    <row r="4583" spans="1:11">
      <c r="A4583" s="4">
        <v>4582</v>
      </c>
      <c r="B4583" s="7">
        <v>45747</v>
      </c>
      <c r="C4583" s="5" t="s">
        <v>2206</v>
      </c>
      <c r="D4583" s="6">
        <v>3</v>
      </c>
      <c r="E4583" s="20">
        <v>26</v>
      </c>
      <c r="F4583" s="6">
        <v>123</v>
      </c>
      <c r="G4583" s="6">
        <v>453</v>
      </c>
      <c r="H4583" s="6">
        <v>5582</v>
      </c>
      <c r="I4583" s="14">
        <f>SUMIF(Чек_позиція!D:D,Продаж!H4583,Чек_позиція!F:F)</f>
        <v>1231.8899999999999</v>
      </c>
      <c r="J4583" t="str">
        <f>VLOOKUP(D4583,Аптека!A:B,2,FALSE)</f>
        <v>Аптека №3</v>
      </c>
      <c r="K4583" t="str">
        <f t="shared" si="71"/>
        <v>є рецепт</v>
      </c>
    </row>
    <row r="4584" spans="1:11">
      <c r="A4584" s="4">
        <v>4583</v>
      </c>
      <c r="B4584" s="7">
        <v>45805</v>
      </c>
      <c r="C4584" s="5" t="s">
        <v>2206</v>
      </c>
      <c r="D4584" s="6">
        <v>35</v>
      </c>
      <c r="E4584" s="20">
        <v>289</v>
      </c>
      <c r="F4584" s="6">
        <v>335</v>
      </c>
      <c r="G4584" s="6"/>
      <c r="H4584" s="6">
        <v>5583</v>
      </c>
      <c r="I4584" s="14">
        <f>SUMIF(Чек_позиція!D:D,Продаж!H4584,Чек_позиція!F:F)</f>
        <v>4534.33</v>
      </c>
      <c r="J4584" t="str">
        <f>VLOOKUP(D4584,Аптека!A:B,2,FALSE)</f>
        <v>Аптека №35</v>
      </c>
      <c r="K4584" t="str">
        <f t="shared" si="71"/>
        <v>нема рецепту</v>
      </c>
    </row>
    <row r="4585" spans="1:11">
      <c r="A4585" s="4">
        <v>4584</v>
      </c>
      <c r="B4585" s="7">
        <v>45814</v>
      </c>
      <c r="C4585" s="5" t="s">
        <v>2206</v>
      </c>
      <c r="D4585" s="6">
        <v>48</v>
      </c>
      <c r="E4585" s="20"/>
      <c r="F4585" s="6">
        <v>48</v>
      </c>
      <c r="G4585" s="6">
        <v>38</v>
      </c>
      <c r="H4585" s="6">
        <v>5584</v>
      </c>
      <c r="I4585" s="14">
        <f>SUMIF(Чек_позиція!D:D,Продаж!H4585,Чек_позиція!F:F)</f>
        <v>3990.59</v>
      </c>
      <c r="J4585" t="str">
        <f>VLOOKUP(D4585,Аптека!A:B,2,FALSE)</f>
        <v>Аптека №48</v>
      </c>
      <c r="K4585" t="str">
        <f t="shared" si="71"/>
        <v>є рецепт</v>
      </c>
    </row>
    <row r="4586" spans="1:11">
      <c r="A4586" s="4">
        <v>4585</v>
      </c>
      <c r="B4586" s="7">
        <v>45660</v>
      </c>
      <c r="C4586" s="5" t="s">
        <v>8</v>
      </c>
      <c r="D4586" s="6">
        <v>41</v>
      </c>
      <c r="E4586" s="20"/>
      <c r="F4586" s="6">
        <v>161</v>
      </c>
      <c r="G4586" s="6"/>
      <c r="H4586" s="6">
        <v>5585</v>
      </c>
      <c r="I4586" s="14">
        <f>SUMIF(Чек_позиція!D:D,Продаж!H4586,Чек_позиція!F:F)</f>
        <v>8874.3799999999992</v>
      </c>
      <c r="J4586" t="str">
        <f>VLOOKUP(D4586,Аптека!A:B,2,FALSE)</f>
        <v>Аптека №41</v>
      </c>
      <c r="K4586" t="str">
        <f t="shared" si="71"/>
        <v>нема рецепту</v>
      </c>
    </row>
    <row r="4587" spans="1:11">
      <c r="A4587" s="4">
        <v>4586</v>
      </c>
      <c r="B4587" s="7">
        <v>45736</v>
      </c>
      <c r="C4587" s="5" t="s">
        <v>2206</v>
      </c>
      <c r="D4587" s="6">
        <v>54</v>
      </c>
      <c r="E4587" s="20">
        <v>316</v>
      </c>
      <c r="F4587" s="6">
        <v>294</v>
      </c>
      <c r="G4587" s="6">
        <v>722</v>
      </c>
      <c r="H4587" s="6">
        <v>5586</v>
      </c>
      <c r="I4587" s="14">
        <f>SUMIF(Чек_позиція!D:D,Продаж!H4587,Чек_позиція!F:F)</f>
        <v>5025.17</v>
      </c>
      <c r="J4587" t="str">
        <f>VLOOKUP(D4587,Аптека!A:B,2,FALSE)</f>
        <v>Аптека №54</v>
      </c>
      <c r="K4587" t="str">
        <f t="shared" si="71"/>
        <v>є рецепт</v>
      </c>
    </row>
    <row r="4588" spans="1:11">
      <c r="A4588" s="4">
        <v>4587</v>
      </c>
      <c r="B4588" s="7">
        <v>45723</v>
      </c>
      <c r="C4588" s="5" t="s">
        <v>8</v>
      </c>
      <c r="D4588" s="6">
        <v>16</v>
      </c>
      <c r="E4588" s="20">
        <v>253</v>
      </c>
      <c r="F4588" s="6">
        <v>16</v>
      </c>
      <c r="G4588" s="6"/>
      <c r="H4588" s="6">
        <v>5587</v>
      </c>
      <c r="I4588" s="14">
        <f>SUMIF(Чек_позиція!D:D,Продаж!H4588,Чек_позиція!F:F)</f>
        <v>2685.7599999999998</v>
      </c>
      <c r="J4588" t="str">
        <f>VLOOKUP(D4588,Аптека!A:B,2,FALSE)</f>
        <v>Аптека №16</v>
      </c>
      <c r="K4588" t="str">
        <f t="shared" si="71"/>
        <v>нема рецепту</v>
      </c>
    </row>
    <row r="4589" spans="1:11">
      <c r="A4589" s="4">
        <v>4588</v>
      </c>
      <c r="B4589" s="7">
        <v>45807</v>
      </c>
      <c r="C4589" s="5" t="s">
        <v>2206</v>
      </c>
      <c r="D4589" s="6">
        <v>41</v>
      </c>
      <c r="E4589" s="20">
        <v>470</v>
      </c>
      <c r="F4589" s="6">
        <v>41</v>
      </c>
      <c r="G4589" s="6">
        <v>900</v>
      </c>
      <c r="H4589" s="6">
        <v>5588</v>
      </c>
      <c r="I4589" s="14">
        <f>SUMIF(Чек_позиція!D:D,Продаж!H4589,Чек_позиція!F:F)</f>
        <v>3316.01</v>
      </c>
      <c r="J4589" t="str">
        <f>VLOOKUP(D4589,Аптека!A:B,2,FALSE)</f>
        <v>Аптека №41</v>
      </c>
      <c r="K4589" t="str">
        <f t="shared" si="71"/>
        <v>є рецепт</v>
      </c>
    </row>
    <row r="4590" spans="1:11">
      <c r="A4590" s="4">
        <v>4589</v>
      </c>
      <c r="B4590" s="7">
        <v>45799</v>
      </c>
      <c r="C4590" s="5" t="s">
        <v>8</v>
      </c>
      <c r="D4590" s="6">
        <v>35</v>
      </c>
      <c r="E4590" s="20"/>
      <c r="F4590" s="6">
        <v>335</v>
      </c>
      <c r="G4590" s="6"/>
      <c r="H4590" s="6">
        <v>5589</v>
      </c>
      <c r="I4590" s="14">
        <f>SUMIF(Чек_позиція!D:D,Продаж!H4590,Чек_позиція!F:F)</f>
        <v>1409.95</v>
      </c>
      <c r="J4590" t="str">
        <f>VLOOKUP(D4590,Аптека!A:B,2,FALSE)</f>
        <v>Аптека №35</v>
      </c>
      <c r="K4590" t="str">
        <f t="shared" si="71"/>
        <v>нема рецепту</v>
      </c>
    </row>
    <row r="4591" spans="1:11">
      <c r="A4591" s="4">
        <v>4590</v>
      </c>
      <c r="B4591" s="7">
        <v>45838</v>
      </c>
      <c r="C4591" s="5" t="s">
        <v>2206</v>
      </c>
      <c r="D4591" s="6">
        <v>58</v>
      </c>
      <c r="E4591" s="20">
        <v>450</v>
      </c>
      <c r="F4591" s="6">
        <v>238</v>
      </c>
      <c r="G4591" s="6"/>
      <c r="H4591" s="6">
        <v>5590</v>
      </c>
      <c r="I4591" s="14">
        <f>SUMIF(Чек_позиція!D:D,Продаж!H4591,Чек_позиція!F:F)</f>
        <v>4549.5999999999995</v>
      </c>
      <c r="J4591" t="str">
        <f>VLOOKUP(D4591,Аптека!A:B,2,FALSE)</f>
        <v>Аптека №58</v>
      </c>
      <c r="K4591" t="str">
        <f t="shared" si="71"/>
        <v>нема рецепту</v>
      </c>
    </row>
    <row r="4592" spans="1:11">
      <c r="A4592" s="4">
        <v>4591</v>
      </c>
      <c r="B4592" s="7">
        <v>45824</v>
      </c>
      <c r="C4592" s="5" t="s">
        <v>8</v>
      </c>
      <c r="D4592" s="6">
        <v>56</v>
      </c>
      <c r="E4592" s="20">
        <v>461</v>
      </c>
      <c r="F4592" s="6">
        <v>176</v>
      </c>
      <c r="G4592" s="6">
        <v>425</v>
      </c>
      <c r="H4592" s="6">
        <v>5591</v>
      </c>
      <c r="I4592" s="14">
        <f>SUMIF(Чек_позиція!D:D,Продаж!H4592,Чек_позиція!F:F)</f>
        <v>4747.05</v>
      </c>
      <c r="J4592" t="str">
        <f>VLOOKUP(D4592,Аптека!A:B,2,FALSE)</f>
        <v>Аптека №56</v>
      </c>
      <c r="K4592" t="str">
        <f t="shared" si="71"/>
        <v>є рецепт</v>
      </c>
    </row>
    <row r="4593" spans="1:11">
      <c r="A4593" s="4">
        <v>4592</v>
      </c>
      <c r="B4593" s="7">
        <v>45819</v>
      </c>
      <c r="C4593" s="5" t="s">
        <v>8</v>
      </c>
      <c r="D4593" s="6">
        <v>42</v>
      </c>
      <c r="E4593" s="20"/>
      <c r="F4593" s="6">
        <v>222</v>
      </c>
      <c r="G4593" s="6"/>
      <c r="H4593" s="6">
        <v>5592</v>
      </c>
      <c r="I4593" s="14">
        <f>SUMIF(Чек_позиція!D:D,Продаж!H4593,Чек_позиція!F:F)</f>
        <v>5449.23</v>
      </c>
      <c r="J4593" t="str">
        <f>VLOOKUP(D4593,Аптека!A:B,2,FALSE)</f>
        <v>Аптека №42</v>
      </c>
      <c r="K4593" t="str">
        <f t="shared" si="71"/>
        <v>нема рецепту</v>
      </c>
    </row>
    <row r="4594" spans="1:11">
      <c r="A4594" s="4">
        <v>4593</v>
      </c>
      <c r="B4594" s="7">
        <v>45682</v>
      </c>
      <c r="C4594" s="5" t="s">
        <v>8</v>
      </c>
      <c r="D4594" s="6">
        <v>25</v>
      </c>
      <c r="E4594" s="20">
        <v>295</v>
      </c>
      <c r="F4594" s="6">
        <v>25</v>
      </c>
      <c r="G4594" s="6">
        <v>158</v>
      </c>
      <c r="H4594" s="6">
        <v>5593</v>
      </c>
      <c r="I4594" s="14">
        <f>SUMIF(Чек_позиція!D:D,Продаж!H4594,Чек_позиція!F:F)</f>
        <v>3271.23</v>
      </c>
      <c r="J4594" t="str">
        <f>VLOOKUP(D4594,Аптека!A:B,2,FALSE)</f>
        <v>Аптека №25</v>
      </c>
      <c r="K4594" t="str">
        <f t="shared" si="71"/>
        <v>є рецепт</v>
      </c>
    </row>
    <row r="4595" spans="1:11">
      <c r="A4595" s="4">
        <v>4594</v>
      </c>
      <c r="B4595" s="7">
        <v>45663</v>
      </c>
      <c r="C4595" s="5" t="s">
        <v>2206</v>
      </c>
      <c r="D4595" s="6">
        <v>49</v>
      </c>
      <c r="E4595" s="20">
        <v>503</v>
      </c>
      <c r="F4595" s="6">
        <v>229</v>
      </c>
      <c r="G4595" s="6"/>
      <c r="H4595" s="6">
        <v>5594</v>
      </c>
      <c r="I4595" s="14">
        <f>SUMIF(Чек_позиція!D:D,Продаж!H4595,Чек_позиція!F:F)</f>
        <v>3358.55</v>
      </c>
      <c r="J4595" t="str">
        <f>VLOOKUP(D4595,Аптека!A:B,2,FALSE)</f>
        <v>Аптека №49</v>
      </c>
      <c r="K4595" t="str">
        <f t="shared" si="71"/>
        <v>нема рецепту</v>
      </c>
    </row>
    <row r="4596" spans="1:11">
      <c r="A4596" s="4">
        <v>4595</v>
      </c>
      <c r="B4596" s="7">
        <v>45698</v>
      </c>
      <c r="C4596" s="5" t="s">
        <v>2206</v>
      </c>
      <c r="D4596" s="6">
        <v>9</v>
      </c>
      <c r="E4596" s="20">
        <v>318</v>
      </c>
      <c r="F4596" s="6">
        <v>309</v>
      </c>
      <c r="G4596" s="6"/>
      <c r="H4596" s="6">
        <v>5595</v>
      </c>
      <c r="I4596" s="14">
        <f>SUMIF(Чек_позиція!D:D,Продаж!H4596,Чек_позиція!F:F)</f>
        <v>2653.83</v>
      </c>
      <c r="J4596" t="str">
        <f>VLOOKUP(D4596,Аптека!A:B,2,FALSE)</f>
        <v>Аптека №9</v>
      </c>
      <c r="K4596" t="str">
        <f t="shared" si="71"/>
        <v>нема рецепту</v>
      </c>
    </row>
    <row r="4597" spans="1:11">
      <c r="A4597" s="4">
        <v>4596</v>
      </c>
      <c r="B4597" s="7">
        <v>45815</v>
      </c>
      <c r="C4597" s="5" t="s">
        <v>2206</v>
      </c>
      <c r="D4597" s="6">
        <v>5</v>
      </c>
      <c r="E4597" s="20">
        <v>91</v>
      </c>
      <c r="F4597" s="6">
        <v>125</v>
      </c>
      <c r="G4597" s="6"/>
      <c r="H4597" s="6">
        <v>5596</v>
      </c>
      <c r="I4597" s="14">
        <f>SUMIF(Чек_позиція!D:D,Продаж!H4597,Чек_позиція!F:F)</f>
        <v>3758.41</v>
      </c>
      <c r="J4597" t="str">
        <f>VLOOKUP(D4597,Аптека!A:B,2,FALSE)</f>
        <v>Аптека №5</v>
      </c>
      <c r="K4597" t="str">
        <f t="shared" si="71"/>
        <v>нема рецепту</v>
      </c>
    </row>
    <row r="4598" spans="1:11">
      <c r="A4598" s="4">
        <v>4597</v>
      </c>
      <c r="B4598" s="7">
        <v>45743</v>
      </c>
      <c r="C4598" s="5" t="s">
        <v>2206</v>
      </c>
      <c r="D4598" s="6">
        <v>25</v>
      </c>
      <c r="E4598" s="20"/>
      <c r="F4598" s="6">
        <v>25</v>
      </c>
      <c r="G4598" s="6"/>
      <c r="H4598" s="6">
        <v>5597</v>
      </c>
      <c r="I4598" s="14">
        <f>SUMIF(Чек_позиція!D:D,Продаж!H4598,Чек_позиція!F:F)</f>
        <v>2957.3500000000004</v>
      </c>
      <c r="J4598" t="str">
        <f>VLOOKUP(D4598,Аптека!A:B,2,FALSE)</f>
        <v>Аптека №25</v>
      </c>
      <c r="K4598" t="str">
        <f t="shared" si="71"/>
        <v>нема рецепту</v>
      </c>
    </row>
    <row r="4599" spans="1:11">
      <c r="A4599" s="4">
        <v>4598</v>
      </c>
      <c r="B4599" s="7">
        <v>45676</v>
      </c>
      <c r="C4599" s="5" t="s">
        <v>8</v>
      </c>
      <c r="D4599" s="6">
        <v>42</v>
      </c>
      <c r="E4599" s="20"/>
      <c r="F4599" s="6">
        <v>342</v>
      </c>
      <c r="G4599" s="6"/>
      <c r="H4599" s="6">
        <v>5598</v>
      </c>
      <c r="I4599" s="14">
        <f>SUMIF(Чек_позиція!D:D,Продаж!H4599,Чек_позиція!F:F)</f>
        <v>6881.59</v>
      </c>
      <c r="J4599" t="str">
        <f>VLOOKUP(D4599,Аптека!A:B,2,FALSE)</f>
        <v>Аптека №42</v>
      </c>
      <c r="K4599" t="str">
        <f t="shared" si="71"/>
        <v>нема рецепту</v>
      </c>
    </row>
    <row r="4600" spans="1:11">
      <c r="A4600" s="4">
        <v>4599</v>
      </c>
      <c r="B4600" s="7">
        <v>45757</v>
      </c>
      <c r="C4600" s="5" t="s">
        <v>2206</v>
      </c>
      <c r="D4600" s="6">
        <v>25</v>
      </c>
      <c r="E4600" s="20">
        <v>373</v>
      </c>
      <c r="F4600" s="6">
        <v>85</v>
      </c>
      <c r="G4600" s="6"/>
      <c r="H4600" s="6">
        <v>5599</v>
      </c>
      <c r="I4600" s="14">
        <f>SUMIF(Чек_позиція!D:D,Продаж!H4600,Чек_позиція!F:F)</f>
        <v>3264.8</v>
      </c>
      <c r="J4600" t="str">
        <f>VLOOKUP(D4600,Аптека!A:B,2,FALSE)</f>
        <v>Аптека №25</v>
      </c>
      <c r="K4600" t="str">
        <f t="shared" si="71"/>
        <v>нема рецепту</v>
      </c>
    </row>
    <row r="4601" spans="1:11">
      <c r="A4601" s="4">
        <v>4600</v>
      </c>
      <c r="B4601" s="7">
        <v>45715</v>
      </c>
      <c r="C4601" s="5" t="s">
        <v>8</v>
      </c>
      <c r="D4601" s="6">
        <v>4</v>
      </c>
      <c r="E4601" s="20">
        <v>389</v>
      </c>
      <c r="F4601" s="6">
        <v>304</v>
      </c>
      <c r="G4601" s="6">
        <v>280</v>
      </c>
      <c r="H4601" s="6">
        <v>5600</v>
      </c>
      <c r="I4601" s="14">
        <f>SUMIF(Чек_позиція!D:D,Продаж!H4601,Чек_позиція!F:F)</f>
        <v>1756.4099999999999</v>
      </c>
      <c r="J4601" t="str">
        <f>VLOOKUP(D4601,Аптека!A:B,2,FALSE)</f>
        <v>Аптека №4</v>
      </c>
      <c r="K4601" t="str">
        <f t="shared" si="71"/>
        <v>є рецепт</v>
      </c>
    </row>
    <row r="4602" spans="1:11">
      <c r="A4602" s="4">
        <v>4601</v>
      </c>
      <c r="B4602" s="7">
        <v>45761</v>
      </c>
      <c r="C4602" s="5" t="s">
        <v>2206</v>
      </c>
      <c r="D4602" s="6">
        <v>51</v>
      </c>
      <c r="E4602" s="20">
        <v>69</v>
      </c>
      <c r="F4602" s="6">
        <v>51</v>
      </c>
      <c r="G4602" s="6">
        <v>1135</v>
      </c>
      <c r="H4602" s="6">
        <v>5601</v>
      </c>
      <c r="I4602" s="14">
        <f>SUMIF(Чек_позиція!D:D,Продаж!H4602,Чек_позиція!F:F)</f>
        <v>2243.06</v>
      </c>
      <c r="J4602" t="str">
        <f>VLOOKUP(D4602,Аптека!A:B,2,FALSE)</f>
        <v>Аптека №51</v>
      </c>
      <c r="K4602" t="str">
        <f t="shared" si="71"/>
        <v>є рецепт</v>
      </c>
    </row>
    <row r="4603" spans="1:11">
      <c r="A4603" s="4">
        <v>4602</v>
      </c>
      <c r="B4603" s="7">
        <v>45669</v>
      </c>
      <c r="C4603" s="5" t="s">
        <v>2206</v>
      </c>
      <c r="D4603" s="6">
        <v>19</v>
      </c>
      <c r="E4603" s="20">
        <v>240</v>
      </c>
      <c r="F4603" s="6">
        <v>19</v>
      </c>
      <c r="G4603" s="6"/>
      <c r="H4603" s="6">
        <v>5602</v>
      </c>
      <c r="I4603" s="14">
        <f>SUMIF(Чек_позиція!D:D,Продаж!H4603,Чек_позиція!F:F)</f>
        <v>3544.25</v>
      </c>
      <c r="J4603" t="str">
        <f>VLOOKUP(D4603,Аптека!A:B,2,FALSE)</f>
        <v>Аптека №19</v>
      </c>
      <c r="K4603" t="str">
        <f t="shared" si="71"/>
        <v>нема рецепту</v>
      </c>
    </row>
    <row r="4604" spans="1:11">
      <c r="A4604" s="4">
        <v>4603</v>
      </c>
      <c r="B4604" s="7">
        <v>45812</v>
      </c>
      <c r="C4604" s="5" t="s">
        <v>8</v>
      </c>
      <c r="D4604" s="6">
        <v>10</v>
      </c>
      <c r="E4604" s="20"/>
      <c r="F4604" s="6">
        <v>370</v>
      </c>
      <c r="G4604" s="6"/>
      <c r="H4604" s="6">
        <v>5603</v>
      </c>
      <c r="I4604" s="14">
        <f>SUMIF(Чек_позиція!D:D,Продаж!H4604,Чек_позиція!F:F)</f>
        <v>2347.84</v>
      </c>
      <c r="J4604" t="str">
        <f>VLOOKUP(D4604,Аптека!A:B,2,FALSE)</f>
        <v>Аптека №10</v>
      </c>
      <c r="K4604" t="str">
        <f t="shared" si="71"/>
        <v>нема рецепту</v>
      </c>
    </row>
    <row r="4605" spans="1:11">
      <c r="A4605" s="4">
        <v>4604</v>
      </c>
      <c r="B4605" s="7">
        <v>45765</v>
      </c>
      <c r="C4605" s="5" t="s">
        <v>2206</v>
      </c>
      <c r="D4605" s="6">
        <v>22</v>
      </c>
      <c r="E4605" s="20">
        <v>247</v>
      </c>
      <c r="F4605" s="6">
        <v>262</v>
      </c>
      <c r="G4605" s="6"/>
      <c r="H4605" s="6">
        <v>5604</v>
      </c>
      <c r="I4605" s="14">
        <f>SUMIF(Чек_позиція!D:D,Продаж!H4605,Чек_позиція!F:F)</f>
        <v>1009.76</v>
      </c>
      <c r="J4605" t="str">
        <f>VLOOKUP(D4605,Аптека!A:B,2,FALSE)</f>
        <v>Аптека №22</v>
      </c>
      <c r="K4605" t="str">
        <f t="shared" si="71"/>
        <v>нема рецепту</v>
      </c>
    </row>
    <row r="4606" spans="1:11">
      <c r="A4606" s="4">
        <v>4605</v>
      </c>
      <c r="B4606" s="7">
        <v>45687</v>
      </c>
      <c r="C4606" s="5" t="s">
        <v>8</v>
      </c>
      <c r="D4606" s="6">
        <v>39</v>
      </c>
      <c r="E4606" s="20">
        <v>89</v>
      </c>
      <c r="F4606" s="6">
        <v>99</v>
      </c>
      <c r="G4606" s="6">
        <v>1220</v>
      </c>
      <c r="H4606" s="6">
        <v>5605</v>
      </c>
      <c r="I4606" s="14">
        <f>SUMIF(Чек_позиція!D:D,Продаж!H4606,Чек_позиція!F:F)</f>
        <v>2373.66</v>
      </c>
      <c r="J4606" t="str">
        <f>VLOOKUP(D4606,Аптека!A:B,2,FALSE)</f>
        <v>Аптека №39</v>
      </c>
      <c r="K4606" t="str">
        <f t="shared" si="71"/>
        <v>є рецепт</v>
      </c>
    </row>
    <row r="4607" spans="1:11">
      <c r="A4607" s="4">
        <v>4606</v>
      </c>
      <c r="B4607" s="7">
        <v>45819</v>
      </c>
      <c r="C4607" s="5" t="s">
        <v>2206</v>
      </c>
      <c r="D4607" s="6">
        <v>8</v>
      </c>
      <c r="E4607" s="20">
        <v>205</v>
      </c>
      <c r="F4607" s="6">
        <v>68</v>
      </c>
      <c r="G4607" s="6"/>
      <c r="H4607" s="6">
        <v>5606</v>
      </c>
      <c r="I4607" s="14">
        <f>SUMIF(Чек_позиція!D:D,Продаж!H4607,Чек_позиція!F:F)</f>
        <v>8873.0199999999986</v>
      </c>
      <c r="J4607" t="str">
        <f>VLOOKUP(D4607,Аптека!A:B,2,FALSE)</f>
        <v>Аптека №8</v>
      </c>
      <c r="K4607" t="str">
        <f t="shared" si="71"/>
        <v>нема рецепту</v>
      </c>
    </row>
    <row r="4608" spans="1:11">
      <c r="A4608" s="4">
        <v>4607</v>
      </c>
      <c r="B4608" s="7">
        <v>45785</v>
      </c>
      <c r="C4608" s="5" t="s">
        <v>2206</v>
      </c>
      <c r="D4608" s="6">
        <v>51</v>
      </c>
      <c r="E4608" s="20">
        <v>300</v>
      </c>
      <c r="F4608" s="6">
        <v>111</v>
      </c>
      <c r="G4608" s="6"/>
      <c r="H4608" s="6">
        <v>5607</v>
      </c>
      <c r="I4608" s="14">
        <f>SUMIF(Чек_позиція!D:D,Продаж!H4608,Чек_позиція!F:F)</f>
        <v>6198.7300000000005</v>
      </c>
      <c r="J4608" t="str">
        <f>VLOOKUP(D4608,Аптека!A:B,2,FALSE)</f>
        <v>Аптека №51</v>
      </c>
      <c r="K4608" t="str">
        <f t="shared" si="71"/>
        <v>нема рецепту</v>
      </c>
    </row>
    <row r="4609" spans="1:11">
      <c r="A4609" s="4">
        <v>4608</v>
      </c>
      <c r="B4609" s="7">
        <v>45722</v>
      </c>
      <c r="C4609" s="5" t="s">
        <v>8</v>
      </c>
      <c r="D4609" s="6">
        <v>45</v>
      </c>
      <c r="E4609" s="20">
        <v>171</v>
      </c>
      <c r="F4609" s="6">
        <v>285</v>
      </c>
      <c r="G4609" s="6"/>
      <c r="H4609" s="6">
        <v>5608</v>
      </c>
      <c r="I4609" s="14">
        <f>SUMIF(Чек_позиція!D:D,Продаж!H4609,Чек_позиція!F:F)</f>
        <v>5186.42</v>
      </c>
      <c r="J4609" t="str">
        <f>VLOOKUP(D4609,Аптека!A:B,2,FALSE)</f>
        <v>Аптека №45</v>
      </c>
      <c r="K4609" t="str">
        <f t="shared" si="71"/>
        <v>нема рецепту</v>
      </c>
    </row>
    <row r="4610" spans="1:11">
      <c r="A4610" s="4">
        <v>4609</v>
      </c>
      <c r="B4610" s="7">
        <v>45782</v>
      </c>
      <c r="C4610" s="5" t="s">
        <v>2206</v>
      </c>
      <c r="D4610" s="6">
        <v>19</v>
      </c>
      <c r="E4610" s="20"/>
      <c r="F4610" s="6">
        <v>259</v>
      </c>
      <c r="G4610" s="6"/>
      <c r="H4610" s="6">
        <v>5609</v>
      </c>
      <c r="I4610" s="14">
        <f>SUMIF(Чек_позиція!D:D,Продаж!H4610,Чек_позиція!F:F)</f>
        <v>1344.08</v>
      </c>
      <c r="J4610" t="str">
        <f>VLOOKUP(D4610,Аптека!A:B,2,FALSE)</f>
        <v>Аптека №19</v>
      </c>
      <c r="K4610" t="str">
        <f t="shared" si="71"/>
        <v>нема рецепту</v>
      </c>
    </row>
    <row r="4611" spans="1:11">
      <c r="A4611" s="4">
        <v>4610</v>
      </c>
      <c r="B4611" s="7">
        <v>45807</v>
      </c>
      <c r="C4611" s="5" t="s">
        <v>8</v>
      </c>
      <c r="D4611" s="6">
        <v>25</v>
      </c>
      <c r="E4611" s="20">
        <v>6</v>
      </c>
      <c r="F4611" s="6">
        <v>85</v>
      </c>
      <c r="G4611" s="6"/>
      <c r="H4611" s="6">
        <v>5610</v>
      </c>
      <c r="I4611" s="14">
        <f>SUMIF(Чек_позиція!D:D,Продаж!H4611,Чек_позиція!F:F)</f>
        <v>2796.09</v>
      </c>
      <c r="J4611" t="str">
        <f>VLOOKUP(D4611,Аптека!A:B,2,FALSE)</f>
        <v>Аптека №25</v>
      </c>
      <c r="K4611" t="str">
        <f t="shared" ref="K4611:K4674" si="72">IF(G4611="", "нема рецепту","є рецепт")</f>
        <v>нема рецепту</v>
      </c>
    </row>
    <row r="4612" spans="1:11">
      <c r="A4612" s="4">
        <v>4611</v>
      </c>
      <c r="B4612" s="7">
        <v>45676</v>
      </c>
      <c r="C4612" s="5" t="s">
        <v>8</v>
      </c>
      <c r="D4612" s="6">
        <v>35</v>
      </c>
      <c r="E4612" s="20">
        <v>483</v>
      </c>
      <c r="F4612" s="6">
        <v>35</v>
      </c>
      <c r="G4612" s="6">
        <v>531</v>
      </c>
      <c r="H4612" s="6">
        <v>5611</v>
      </c>
      <c r="I4612" s="14">
        <f>SUMIF(Чек_позиція!D:D,Продаж!H4612,Чек_позиція!F:F)</f>
        <v>6100.42</v>
      </c>
      <c r="J4612" t="str">
        <f>VLOOKUP(D4612,Аптека!A:B,2,FALSE)</f>
        <v>Аптека №35</v>
      </c>
      <c r="K4612" t="str">
        <f t="shared" si="72"/>
        <v>є рецепт</v>
      </c>
    </row>
    <row r="4613" spans="1:11">
      <c r="A4613" s="4">
        <v>4612</v>
      </c>
      <c r="B4613" s="7">
        <v>45667</v>
      </c>
      <c r="C4613" s="5" t="s">
        <v>8</v>
      </c>
      <c r="D4613" s="6">
        <v>48</v>
      </c>
      <c r="E4613" s="20">
        <v>17</v>
      </c>
      <c r="F4613" s="6">
        <v>108</v>
      </c>
      <c r="G4613" s="6"/>
      <c r="H4613" s="6">
        <v>5612</v>
      </c>
      <c r="I4613" s="14">
        <f>SUMIF(Чек_позиція!D:D,Продаж!H4613,Чек_позиція!F:F)</f>
        <v>6527.1</v>
      </c>
      <c r="J4613" t="str">
        <f>VLOOKUP(D4613,Аптека!A:B,2,FALSE)</f>
        <v>Аптека №48</v>
      </c>
      <c r="K4613" t="str">
        <f t="shared" si="72"/>
        <v>нема рецепту</v>
      </c>
    </row>
    <row r="4614" spans="1:11">
      <c r="A4614" s="4">
        <v>4613</v>
      </c>
      <c r="B4614" s="7">
        <v>45831</v>
      </c>
      <c r="C4614" s="5" t="s">
        <v>2206</v>
      </c>
      <c r="D4614" s="6">
        <v>48</v>
      </c>
      <c r="E4614" s="20">
        <v>175</v>
      </c>
      <c r="F4614" s="6">
        <v>348</v>
      </c>
      <c r="G4614" s="6"/>
      <c r="H4614" s="6">
        <v>5613</v>
      </c>
      <c r="I4614" s="14">
        <f>SUMIF(Чек_позиція!D:D,Продаж!H4614,Чек_позиція!F:F)</f>
        <v>2680.26</v>
      </c>
      <c r="J4614" t="str">
        <f>VLOOKUP(D4614,Аптека!A:B,2,FALSE)</f>
        <v>Аптека №48</v>
      </c>
      <c r="K4614" t="str">
        <f t="shared" si="72"/>
        <v>нема рецепту</v>
      </c>
    </row>
    <row r="4615" spans="1:11">
      <c r="A4615" s="4">
        <v>4614</v>
      </c>
      <c r="B4615" s="7">
        <v>45808</v>
      </c>
      <c r="C4615" s="5" t="s">
        <v>2206</v>
      </c>
      <c r="D4615" s="6">
        <v>31</v>
      </c>
      <c r="E4615" s="20">
        <v>94</v>
      </c>
      <c r="F4615" s="6">
        <v>391</v>
      </c>
      <c r="G4615" s="6">
        <v>840</v>
      </c>
      <c r="H4615" s="6">
        <v>5614</v>
      </c>
      <c r="I4615" s="14">
        <f>SUMIF(Чек_позиція!D:D,Продаж!H4615,Чек_позиція!F:F)</f>
        <v>1991.7600000000002</v>
      </c>
      <c r="J4615" t="str">
        <f>VLOOKUP(D4615,Аптека!A:B,2,FALSE)</f>
        <v>Аптека №31</v>
      </c>
      <c r="K4615" t="str">
        <f t="shared" si="72"/>
        <v>є рецепт</v>
      </c>
    </row>
    <row r="4616" spans="1:11">
      <c r="A4616" s="4">
        <v>4615</v>
      </c>
      <c r="B4616" s="7">
        <v>45816</v>
      </c>
      <c r="C4616" s="5" t="s">
        <v>8</v>
      </c>
      <c r="D4616" s="6">
        <v>25</v>
      </c>
      <c r="E4616" s="20">
        <v>5</v>
      </c>
      <c r="F4616" s="6">
        <v>385</v>
      </c>
      <c r="G4616" s="6"/>
      <c r="H4616" s="6">
        <v>5615</v>
      </c>
      <c r="I4616" s="14">
        <f>SUMIF(Чек_позиція!D:D,Продаж!H4616,Чек_позиція!F:F)</f>
        <v>1599.36</v>
      </c>
      <c r="J4616" t="str">
        <f>VLOOKUP(D4616,Аптека!A:B,2,FALSE)</f>
        <v>Аптека №25</v>
      </c>
      <c r="K4616" t="str">
        <f t="shared" si="72"/>
        <v>нема рецепту</v>
      </c>
    </row>
    <row r="4617" spans="1:11">
      <c r="A4617" s="4">
        <v>4616</v>
      </c>
      <c r="B4617" s="7">
        <v>45743</v>
      </c>
      <c r="C4617" s="5" t="s">
        <v>8</v>
      </c>
      <c r="D4617" s="6">
        <v>51</v>
      </c>
      <c r="E4617" s="20">
        <v>451</v>
      </c>
      <c r="F4617" s="6">
        <v>351</v>
      </c>
      <c r="G4617" s="6"/>
      <c r="H4617" s="6">
        <v>5616</v>
      </c>
      <c r="I4617" s="14">
        <f>SUMIF(Чек_позиція!D:D,Продаж!H4617,Чек_позиція!F:F)</f>
        <v>1285.22</v>
      </c>
      <c r="J4617" t="str">
        <f>VLOOKUP(D4617,Аптека!A:B,2,FALSE)</f>
        <v>Аптека №51</v>
      </c>
      <c r="K4617" t="str">
        <f t="shared" si="72"/>
        <v>нема рецепту</v>
      </c>
    </row>
    <row r="4618" spans="1:11">
      <c r="A4618" s="4">
        <v>4617</v>
      </c>
      <c r="B4618" s="7">
        <v>45836</v>
      </c>
      <c r="C4618" s="5" t="s">
        <v>2206</v>
      </c>
      <c r="D4618" s="6">
        <v>4</v>
      </c>
      <c r="E4618" s="20"/>
      <c r="F4618" s="6">
        <v>364</v>
      </c>
      <c r="G4618" s="6">
        <v>856</v>
      </c>
      <c r="H4618" s="6">
        <v>5617</v>
      </c>
      <c r="I4618" s="14">
        <f>SUMIF(Чек_позиція!D:D,Продаж!H4618,Чек_позиція!F:F)</f>
        <v>8430.119999999999</v>
      </c>
      <c r="J4618" t="str">
        <f>VLOOKUP(D4618,Аптека!A:B,2,FALSE)</f>
        <v>Аптека №4</v>
      </c>
      <c r="K4618" t="str">
        <f t="shared" si="72"/>
        <v>є рецепт</v>
      </c>
    </row>
    <row r="4619" spans="1:11">
      <c r="A4619" s="4">
        <v>4618</v>
      </c>
      <c r="B4619" s="7">
        <v>45835</v>
      </c>
      <c r="C4619" s="5" t="s">
        <v>8</v>
      </c>
      <c r="D4619" s="6">
        <v>27</v>
      </c>
      <c r="E4619" s="20">
        <v>42</v>
      </c>
      <c r="F4619" s="6">
        <v>267</v>
      </c>
      <c r="G4619" s="6"/>
      <c r="H4619" s="6">
        <v>5618</v>
      </c>
      <c r="I4619" s="14">
        <f>SUMIF(Чек_позиція!D:D,Продаж!H4619,Чек_позиція!F:F)</f>
        <v>1339.46</v>
      </c>
      <c r="J4619" t="str">
        <f>VLOOKUP(D4619,Аптека!A:B,2,FALSE)</f>
        <v>Аптека №27</v>
      </c>
      <c r="K4619" t="str">
        <f t="shared" si="72"/>
        <v>нема рецепту</v>
      </c>
    </row>
    <row r="4620" spans="1:11">
      <c r="A4620" s="4">
        <v>4619</v>
      </c>
      <c r="B4620" s="7">
        <v>45758</v>
      </c>
      <c r="C4620" s="5" t="s">
        <v>8</v>
      </c>
      <c r="D4620" s="6">
        <v>17</v>
      </c>
      <c r="E4620" s="20"/>
      <c r="F4620" s="6">
        <v>197</v>
      </c>
      <c r="G4620" s="6"/>
      <c r="H4620" s="6">
        <v>5619</v>
      </c>
      <c r="I4620" s="14">
        <f>SUMIF(Чек_позиція!D:D,Продаж!H4620,Чек_позиція!F:F)</f>
        <v>224.18</v>
      </c>
      <c r="J4620" t="str">
        <f>VLOOKUP(D4620,Аптека!A:B,2,FALSE)</f>
        <v>Аптека №17</v>
      </c>
      <c r="K4620" t="str">
        <f t="shared" si="72"/>
        <v>нема рецепту</v>
      </c>
    </row>
    <row r="4621" spans="1:11">
      <c r="A4621" s="4">
        <v>4620</v>
      </c>
      <c r="B4621" s="7">
        <v>45675</v>
      </c>
      <c r="C4621" s="5" t="s">
        <v>2206</v>
      </c>
      <c r="D4621" s="6">
        <v>58</v>
      </c>
      <c r="E4621" s="20">
        <v>172</v>
      </c>
      <c r="F4621" s="6">
        <v>58</v>
      </c>
      <c r="G4621" s="6">
        <v>1062</v>
      </c>
      <c r="H4621" s="6">
        <v>5620</v>
      </c>
      <c r="I4621" s="14">
        <f>SUMIF(Чек_позиція!D:D,Продаж!H4621,Чек_позиція!F:F)</f>
        <v>7496.2400000000007</v>
      </c>
      <c r="J4621" t="str">
        <f>VLOOKUP(D4621,Аптека!A:B,2,FALSE)</f>
        <v>Аптека №58</v>
      </c>
      <c r="K4621" t="str">
        <f t="shared" si="72"/>
        <v>є рецепт</v>
      </c>
    </row>
    <row r="4622" spans="1:11">
      <c r="A4622" s="4">
        <v>4621</v>
      </c>
      <c r="B4622" s="7">
        <v>45712</v>
      </c>
      <c r="C4622" s="5" t="s">
        <v>8</v>
      </c>
      <c r="D4622" s="6">
        <v>7</v>
      </c>
      <c r="E4622" s="20">
        <v>145</v>
      </c>
      <c r="F4622" s="6">
        <v>127</v>
      </c>
      <c r="G4622" s="6"/>
      <c r="H4622" s="6">
        <v>5621</v>
      </c>
      <c r="I4622" s="14">
        <f>SUMIF(Чек_позиція!D:D,Продаж!H4622,Чек_позиція!F:F)</f>
        <v>3948.55</v>
      </c>
      <c r="J4622" t="str">
        <f>VLOOKUP(D4622,Аптека!A:B,2,FALSE)</f>
        <v>Аптека №7</v>
      </c>
      <c r="K4622" t="str">
        <f t="shared" si="72"/>
        <v>нема рецепту</v>
      </c>
    </row>
    <row r="4623" spans="1:11">
      <c r="A4623" s="4">
        <v>4622</v>
      </c>
      <c r="B4623" s="7">
        <v>45695</v>
      </c>
      <c r="C4623" s="5" t="s">
        <v>2206</v>
      </c>
      <c r="D4623" s="6">
        <v>18</v>
      </c>
      <c r="E4623" s="20">
        <v>488</v>
      </c>
      <c r="F4623" s="6">
        <v>198</v>
      </c>
      <c r="G4623" s="6"/>
      <c r="H4623" s="6">
        <v>5622</v>
      </c>
      <c r="I4623" s="14">
        <f>SUMIF(Чек_позиція!D:D,Продаж!H4623,Чек_позиція!F:F)</f>
        <v>2421.06</v>
      </c>
      <c r="J4623" t="str">
        <f>VLOOKUP(D4623,Аптека!A:B,2,FALSE)</f>
        <v>Аптека №18</v>
      </c>
      <c r="K4623" t="str">
        <f t="shared" si="72"/>
        <v>нема рецепту</v>
      </c>
    </row>
    <row r="4624" spans="1:11">
      <c r="A4624" s="4">
        <v>4623</v>
      </c>
      <c r="B4624" s="7">
        <v>45791</v>
      </c>
      <c r="C4624" s="5" t="s">
        <v>2206</v>
      </c>
      <c r="D4624" s="6">
        <v>17</v>
      </c>
      <c r="E4624" s="20">
        <v>507</v>
      </c>
      <c r="F4624" s="6">
        <v>77</v>
      </c>
      <c r="G4624" s="6"/>
      <c r="H4624" s="6">
        <v>5623</v>
      </c>
      <c r="I4624" s="14">
        <f>SUMIF(Чек_позиція!D:D,Продаж!H4624,Чек_позиція!F:F)</f>
        <v>1497.47</v>
      </c>
      <c r="J4624" t="str">
        <f>VLOOKUP(D4624,Аптека!A:B,2,FALSE)</f>
        <v>Аптека №17</v>
      </c>
      <c r="K4624" t="str">
        <f t="shared" si="72"/>
        <v>нема рецепту</v>
      </c>
    </row>
    <row r="4625" spans="1:11">
      <c r="A4625" s="4">
        <v>4624</v>
      </c>
      <c r="B4625" s="7">
        <v>45785</v>
      </c>
      <c r="C4625" s="5" t="s">
        <v>2206</v>
      </c>
      <c r="D4625" s="6">
        <v>54</v>
      </c>
      <c r="E4625" s="20"/>
      <c r="F4625" s="6">
        <v>234</v>
      </c>
      <c r="G4625" s="6"/>
      <c r="H4625" s="6">
        <v>5624</v>
      </c>
      <c r="I4625" s="14">
        <f>SUMIF(Чек_позиція!D:D,Продаж!H4625,Чек_позиція!F:F)</f>
        <v>3890.49</v>
      </c>
      <c r="J4625" t="str">
        <f>VLOOKUP(D4625,Аптека!A:B,2,FALSE)</f>
        <v>Аптека №54</v>
      </c>
      <c r="K4625" t="str">
        <f t="shared" si="72"/>
        <v>нема рецепту</v>
      </c>
    </row>
    <row r="4626" spans="1:11">
      <c r="A4626" s="4">
        <v>4625</v>
      </c>
      <c r="B4626" s="7">
        <v>45671</v>
      </c>
      <c r="C4626" s="5" t="s">
        <v>2206</v>
      </c>
      <c r="D4626" s="6">
        <v>42</v>
      </c>
      <c r="E4626" s="20">
        <v>306</v>
      </c>
      <c r="F4626" s="6">
        <v>282</v>
      </c>
      <c r="G4626" s="6"/>
      <c r="H4626" s="6">
        <v>5625</v>
      </c>
      <c r="I4626" s="14">
        <f>SUMIF(Чек_позиція!D:D,Продаж!H4626,Чек_позиція!F:F)</f>
        <v>3617.28</v>
      </c>
      <c r="J4626" t="str">
        <f>VLOOKUP(D4626,Аптека!A:B,2,FALSE)</f>
        <v>Аптека №42</v>
      </c>
      <c r="K4626" t="str">
        <f t="shared" si="72"/>
        <v>нема рецепту</v>
      </c>
    </row>
    <row r="4627" spans="1:11">
      <c r="A4627" s="4">
        <v>4626</v>
      </c>
      <c r="B4627" s="7">
        <v>45746</v>
      </c>
      <c r="C4627" s="5" t="s">
        <v>8</v>
      </c>
      <c r="D4627" s="6">
        <v>33</v>
      </c>
      <c r="E4627" s="20">
        <v>23</v>
      </c>
      <c r="F4627" s="6">
        <v>153</v>
      </c>
      <c r="G4627" s="6"/>
      <c r="H4627" s="6">
        <v>5626</v>
      </c>
      <c r="I4627" s="14">
        <f>SUMIF(Чек_позиція!D:D,Продаж!H4627,Чек_позиція!F:F)</f>
        <v>725.74</v>
      </c>
      <c r="J4627" t="str">
        <f>VLOOKUP(D4627,Аптека!A:B,2,FALSE)</f>
        <v>Аптека №33</v>
      </c>
      <c r="K4627" t="str">
        <f t="shared" si="72"/>
        <v>нема рецепту</v>
      </c>
    </row>
    <row r="4628" spans="1:11">
      <c r="A4628" s="4">
        <v>4627</v>
      </c>
      <c r="B4628" s="7">
        <v>45726</v>
      </c>
      <c r="C4628" s="5" t="s">
        <v>8</v>
      </c>
      <c r="D4628" s="6">
        <v>5</v>
      </c>
      <c r="E4628" s="20"/>
      <c r="F4628" s="6">
        <v>185</v>
      </c>
      <c r="G4628" s="6"/>
      <c r="H4628" s="6">
        <v>5627</v>
      </c>
      <c r="I4628" s="14">
        <f>SUMIF(Чек_позиція!D:D,Продаж!H4628,Чек_позиція!F:F)</f>
        <v>3739.1000000000004</v>
      </c>
      <c r="J4628" t="str">
        <f>VLOOKUP(D4628,Аптека!A:B,2,FALSE)</f>
        <v>Аптека №5</v>
      </c>
      <c r="K4628" t="str">
        <f t="shared" si="72"/>
        <v>нема рецепту</v>
      </c>
    </row>
    <row r="4629" spans="1:11">
      <c r="A4629" s="4">
        <v>4628</v>
      </c>
      <c r="B4629" s="7">
        <v>45826</v>
      </c>
      <c r="C4629" s="5" t="s">
        <v>8</v>
      </c>
      <c r="D4629" s="6">
        <v>44</v>
      </c>
      <c r="E4629" s="20">
        <v>202</v>
      </c>
      <c r="F4629" s="6">
        <v>164</v>
      </c>
      <c r="G4629" s="6"/>
      <c r="H4629" s="6">
        <v>5628</v>
      </c>
      <c r="I4629" s="14">
        <f>SUMIF(Чек_позиція!D:D,Продаж!H4629,Чек_позиція!F:F)</f>
        <v>532.74</v>
      </c>
      <c r="J4629" t="str">
        <f>VLOOKUP(D4629,Аптека!A:B,2,FALSE)</f>
        <v>Аптека №44</v>
      </c>
      <c r="K4629" t="str">
        <f t="shared" si="72"/>
        <v>нема рецепту</v>
      </c>
    </row>
    <row r="4630" spans="1:11">
      <c r="A4630" s="4">
        <v>4629</v>
      </c>
      <c r="B4630" s="7">
        <v>45835</v>
      </c>
      <c r="C4630" s="5" t="s">
        <v>8</v>
      </c>
      <c r="D4630" s="6">
        <v>45</v>
      </c>
      <c r="E4630" s="20">
        <v>517</v>
      </c>
      <c r="F4630" s="6">
        <v>285</v>
      </c>
      <c r="G4630" s="6"/>
      <c r="H4630" s="6">
        <v>5629</v>
      </c>
      <c r="I4630" s="14">
        <f>SUMIF(Чек_позиція!D:D,Продаж!H4630,Чек_позиція!F:F)</f>
        <v>4500.51</v>
      </c>
      <c r="J4630" t="str">
        <f>VLOOKUP(D4630,Аптека!A:B,2,FALSE)</f>
        <v>Аптека №45</v>
      </c>
      <c r="K4630" t="str">
        <f t="shared" si="72"/>
        <v>нема рецепту</v>
      </c>
    </row>
    <row r="4631" spans="1:11">
      <c r="A4631" s="4">
        <v>4630</v>
      </c>
      <c r="B4631" s="7">
        <v>45738</v>
      </c>
      <c r="C4631" s="5" t="s">
        <v>2206</v>
      </c>
      <c r="D4631" s="6">
        <v>54</v>
      </c>
      <c r="E4631" s="20">
        <v>490</v>
      </c>
      <c r="F4631" s="6">
        <v>234</v>
      </c>
      <c r="G4631" s="6">
        <v>364</v>
      </c>
      <c r="H4631" s="6">
        <v>5630</v>
      </c>
      <c r="I4631" s="14">
        <f>SUMIF(Чек_позиція!D:D,Продаж!H4631,Чек_позиція!F:F)</f>
        <v>4218.7900000000009</v>
      </c>
      <c r="J4631" t="str">
        <f>VLOOKUP(D4631,Аптека!A:B,2,FALSE)</f>
        <v>Аптека №54</v>
      </c>
      <c r="K4631" t="str">
        <f t="shared" si="72"/>
        <v>є рецепт</v>
      </c>
    </row>
    <row r="4632" spans="1:11">
      <c r="A4632" s="4">
        <v>4631</v>
      </c>
      <c r="B4632" s="7">
        <v>45737</v>
      </c>
      <c r="C4632" s="5" t="s">
        <v>8</v>
      </c>
      <c r="D4632" s="6">
        <v>36</v>
      </c>
      <c r="E4632" s="20">
        <v>283</v>
      </c>
      <c r="F4632" s="6">
        <v>36</v>
      </c>
      <c r="G4632" s="6"/>
      <c r="H4632" s="6">
        <v>5631</v>
      </c>
      <c r="I4632" s="14">
        <f>SUMIF(Чек_позиція!D:D,Продаж!H4632,Чек_позиція!F:F)</f>
        <v>1564.08</v>
      </c>
      <c r="J4632" t="str">
        <f>VLOOKUP(D4632,Аптека!A:B,2,FALSE)</f>
        <v>Аптека №36</v>
      </c>
      <c r="K4632" t="str">
        <f t="shared" si="72"/>
        <v>нема рецепту</v>
      </c>
    </row>
    <row r="4633" spans="1:11">
      <c r="A4633" s="4">
        <v>4632</v>
      </c>
      <c r="B4633" s="7">
        <v>45815</v>
      </c>
      <c r="C4633" s="5" t="s">
        <v>8</v>
      </c>
      <c r="D4633" s="6">
        <v>21</v>
      </c>
      <c r="E4633" s="20">
        <v>334</v>
      </c>
      <c r="F4633" s="6">
        <v>141</v>
      </c>
      <c r="G4633" s="6">
        <v>607</v>
      </c>
      <c r="H4633" s="6">
        <v>5632</v>
      </c>
      <c r="I4633" s="14">
        <f>SUMIF(Чек_позиція!D:D,Продаж!H4633,Чек_позиція!F:F)</f>
        <v>3778.96</v>
      </c>
      <c r="J4633" t="str">
        <f>VLOOKUP(D4633,Аптека!A:B,2,FALSE)</f>
        <v>Аптека №21</v>
      </c>
      <c r="K4633" t="str">
        <f t="shared" si="72"/>
        <v>є рецепт</v>
      </c>
    </row>
    <row r="4634" spans="1:11">
      <c r="A4634" s="4">
        <v>4633</v>
      </c>
      <c r="B4634" s="7">
        <v>45818</v>
      </c>
      <c r="C4634" s="5" t="s">
        <v>2206</v>
      </c>
      <c r="D4634" s="6">
        <v>43</v>
      </c>
      <c r="E4634" s="20"/>
      <c r="F4634" s="6">
        <v>283</v>
      </c>
      <c r="G4634" s="6">
        <v>960</v>
      </c>
      <c r="H4634" s="6">
        <v>5633</v>
      </c>
      <c r="I4634" s="14">
        <f>SUMIF(Чек_позиція!D:D,Продаж!H4634,Чек_позиція!F:F)</f>
        <v>1622.6</v>
      </c>
      <c r="J4634" t="str">
        <f>VLOOKUP(D4634,Аптека!A:B,2,FALSE)</f>
        <v>Аптека №43</v>
      </c>
      <c r="K4634" t="str">
        <f t="shared" si="72"/>
        <v>є рецепт</v>
      </c>
    </row>
    <row r="4635" spans="1:11">
      <c r="A4635" s="4">
        <v>4634</v>
      </c>
      <c r="B4635" s="7">
        <v>45778</v>
      </c>
      <c r="C4635" s="5" t="s">
        <v>2206</v>
      </c>
      <c r="D4635" s="6">
        <v>15</v>
      </c>
      <c r="E4635" s="20"/>
      <c r="F4635" s="6">
        <v>375</v>
      </c>
      <c r="G4635" s="6"/>
      <c r="H4635" s="6">
        <v>5634</v>
      </c>
      <c r="I4635" s="14">
        <f>SUMIF(Чек_позиція!D:D,Продаж!H4635,Чек_позиція!F:F)</f>
        <v>2327.64</v>
      </c>
      <c r="J4635" t="str">
        <f>VLOOKUP(D4635,Аптека!A:B,2,FALSE)</f>
        <v>Аптека №15</v>
      </c>
      <c r="K4635" t="str">
        <f t="shared" si="72"/>
        <v>нема рецепту</v>
      </c>
    </row>
    <row r="4636" spans="1:11">
      <c r="A4636" s="4">
        <v>4635</v>
      </c>
      <c r="B4636" s="7">
        <v>45794</v>
      </c>
      <c r="C4636" s="5" t="s">
        <v>2206</v>
      </c>
      <c r="D4636" s="6">
        <v>25</v>
      </c>
      <c r="E4636" s="20">
        <v>190</v>
      </c>
      <c r="F4636" s="6">
        <v>145</v>
      </c>
      <c r="G4636" s="6"/>
      <c r="H4636" s="6">
        <v>5635</v>
      </c>
      <c r="I4636" s="14">
        <f>SUMIF(Чек_позиція!D:D,Продаж!H4636,Чек_позиція!F:F)</f>
        <v>4000.9900000000002</v>
      </c>
      <c r="J4636" t="str">
        <f>VLOOKUP(D4636,Аптека!A:B,2,FALSE)</f>
        <v>Аптека №25</v>
      </c>
      <c r="K4636" t="str">
        <f t="shared" si="72"/>
        <v>нема рецепту</v>
      </c>
    </row>
    <row r="4637" spans="1:11">
      <c r="A4637" s="4">
        <v>4636</v>
      </c>
      <c r="B4637" s="7">
        <v>45707</v>
      </c>
      <c r="C4637" s="5" t="s">
        <v>8</v>
      </c>
      <c r="D4637" s="6">
        <v>57</v>
      </c>
      <c r="E4637" s="20">
        <v>100</v>
      </c>
      <c r="F4637" s="6">
        <v>57</v>
      </c>
      <c r="G4637" s="6"/>
      <c r="H4637" s="6">
        <v>5636</v>
      </c>
      <c r="I4637" s="14">
        <f>SUMIF(Чек_позиція!D:D,Продаж!H4637,Чек_позиція!F:F)</f>
        <v>2449.2999999999997</v>
      </c>
      <c r="J4637" t="str">
        <f>VLOOKUP(D4637,Аптека!A:B,2,FALSE)</f>
        <v>Аптека №57</v>
      </c>
      <c r="K4637" t="str">
        <f t="shared" si="72"/>
        <v>нема рецепту</v>
      </c>
    </row>
    <row r="4638" spans="1:11">
      <c r="A4638" s="4">
        <v>4637</v>
      </c>
      <c r="B4638" s="7">
        <v>45676</v>
      </c>
      <c r="C4638" s="5" t="s">
        <v>8</v>
      </c>
      <c r="D4638" s="6">
        <v>49</v>
      </c>
      <c r="E4638" s="20"/>
      <c r="F4638" s="6">
        <v>169</v>
      </c>
      <c r="G4638" s="6"/>
      <c r="H4638" s="6">
        <v>5637</v>
      </c>
      <c r="I4638" s="14">
        <f>SUMIF(Чек_позиція!D:D,Продаж!H4638,Чек_позиція!F:F)</f>
        <v>4859.18</v>
      </c>
      <c r="J4638" t="str">
        <f>VLOOKUP(D4638,Аптека!A:B,2,FALSE)</f>
        <v>Аптека №49</v>
      </c>
      <c r="K4638" t="str">
        <f t="shared" si="72"/>
        <v>нема рецепту</v>
      </c>
    </row>
    <row r="4639" spans="1:11">
      <c r="A4639" s="4">
        <v>4638</v>
      </c>
      <c r="B4639" s="7">
        <v>45698</v>
      </c>
      <c r="C4639" s="5" t="s">
        <v>8</v>
      </c>
      <c r="D4639" s="6">
        <v>42</v>
      </c>
      <c r="E4639" s="20">
        <v>49</v>
      </c>
      <c r="F4639" s="6">
        <v>222</v>
      </c>
      <c r="G4639" s="6"/>
      <c r="H4639" s="6">
        <v>5638</v>
      </c>
      <c r="I4639" s="14">
        <f>SUMIF(Чек_позиція!D:D,Продаж!H4639,Чек_позиція!F:F)</f>
        <v>4409.5600000000004</v>
      </c>
      <c r="J4639" t="str">
        <f>VLOOKUP(D4639,Аптека!A:B,2,FALSE)</f>
        <v>Аптека №42</v>
      </c>
      <c r="K4639" t="str">
        <f t="shared" si="72"/>
        <v>нема рецепту</v>
      </c>
    </row>
    <row r="4640" spans="1:11">
      <c r="A4640" s="4">
        <v>4639</v>
      </c>
      <c r="B4640" s="7">
        <v>45787</v>
      </c>
      <c r="C4640" s="5" t="s">
        <v>2206</v>
      </c>
      <c r="D4640" s="6">
        <v>60</v>
      </c>
      <c r="E4640" s="20"/>
      <c r="F4640" s="6">
        <v>300</v>
      </c>
      <c r="G4640" s="6"/>
      <c r="H4640" s="6">
        <v>5639</v>
      </c>
      <c r="I4640" s="14">
        <f>SUMIF(Чек_позиція!D:D,Продаж!H4640,Чек_позиція!F:F)</f>
        <v>1120.8599999999999</v>
      </c>
      <c r="J4640" t="str">
        <f>VLOOKUP(D4640,Аптека!A:B,2,FALSE)</f>
        <v>Аптека №60</v>
      </c>
      <c r="K4640" t="str">
        <f t="shared" si="72"/>
        <v>нема рецепту</v>
      </c>
    </row>
    <row r="4641" spans="1:11">
      <c r="A4641" s="4">
        <v>4640</v>
      </c>
      <c r="B4641" s="7">
        <v>45720</v>
      </c>
      <c r="C4641" s="5" t="s">
        <v>8</v>
      </c>
      <c r="D4641" s="6">
        <v>42</v>
      </c>
      <c r="E4641" s="20"/>
      <c r="F4641" s="6">
        <v>162</v>
      </c>
      <c r="G4641" s="6"/>
      <c r="H4641" s="6">
        <v>5640</v>
      </c>
      <c r="I4641" s="14">
        <f>SUMIF(Чек_позиція!D:D,Продаж!H4641,Чек_позиція!F:F)</f>
        <v>1086.94</v>
      </c>
      <c r="J4641" t="str">
        <f>VLOOKUP(D4641,Аптека!A:B,2,FALSE)</f>
        <v>Аптека №42</v>
      </c>
      <c r="K4641" t="str">
        <f t="shared" si="72"/>
        <v>нема рецепту</v>
      </c>
    </row>
    <row r="4642" spans="1:11">
      <c r="A4642" s="4">
        <v>4641</v>
      </c>
      <c r="B4642" s="7">
        <v>45695</v>
      </c>
      <c r="C4642" s="5" t="s">
        <v>8</v>
      </c>
      <c r="D4642" s="6">
        <v>26</v>
      </c>
      <c r="E4642" s="20">
        <v>209</v>
      </c>
      <c r="F4642" s="6">
        <v>206</v>
      </c>
      <c r="G4642" s="6"/>
      <c r="H4642" s="6">
        <v>5641</v>
      </c>
      <c r="I4642" s="14">
        <f>SUMIF(Чек_позиція!D:D,Продаж!H4642,Чек_позиція!F:F)</f>
        <v>5599.4400000000005</v>
      </c>
      <c r="J4642" t="str">
        <f>VLOOKUP(D4642,Аптека!A:B,2,FALSE)</f>
        <v>Аптека №26</v>
      </c>
      <c r="K4642" t="str">
        <f t="shared" si="72"/>
        <v>нема рецепту</v>
      </c>
    </row>
    <row r="4643" spans="1:11">
      <c r="A4643" s="4">
        <v>4642</v>
      </c>
      <c r="B4643" s="7">
        <v>45774</v>
      </c>
      <c r="C4643" s="5" t="s">
        <v>2206</v>
      </c>
      <c r="D4643" s="6">
        <v>22</v>
      </c>
      <c r="E4643" s="20">
        <v>8</v>
      </c>
      <c r="F4643" s="6">
        <v>142</v>
      </c>
      <c r="G4643" s="6"/>
      <c r="H4643" s="6">
        <v>5642</v>
      </c>
      <c r="I4643" s="14">
        <f>SUMIF(Чек_позиція!D:D,Продаж!H4643,Чек_позиція!F:F)</f>
        <v>1156.73</v>
      </c>
      <c r="J4643" t="str">
        <f>VLOOKUP(D4643,Аптека!A:B,2,FALSE)</f>
        <v>Аптека №22</v>
      </c>
      <c r="K4643" t="str">
        <f t="shared" si="72"/>
        <v>нема рецепту</v>
      </c>
    </row>
    <row r="4644" spans="1:11">
      <c r="A4644" s="4">
        <v>4643</v>
      </c>
      <c r="B4644" s="7">
        <v>45807</v>
      </c>
      <c r="C4644" s="5" t="s">
        <v>2206</v>
      </c>
      <c r="D4644" s="6">
        <v>21</v>
      </c>
      <c r="E4644" s="20">
        <v>315</v>
      </c>
      <c r="F4644" s="6">
        <v>141</v>
      </c>
      <c r="G4644" s="6"/>
      <c r="H4644" s="6">
        <v>5643</v>
      </c>
      <c r="I4644" s="14">
        <f>SUMIF(Чек_позиція!D:D,Продаж!H4644,Чек_позиція!F:F)</f>
        <v>3361.16</v>
      </c>
      <c r="J4644" t="str">
        <f>VLOOKUP(D4644,Аптека!A:B,2,FALSE)</f>
        <v>Аптека №21</v>
      </c>
      <c r="K4644" t="str">
        <f t="shared" si="72"/>
        <v>нема рецепту</v>
      </c>
    </row>
    <row r="4645" spans="1:11">
      <c r="A4645" s="4">
        <v>4644</v>
      </c>
      <c r="B4645" s="7">
        <v>45660</v>
      </c>
      <c r="C4645" s="5" t="s">
        <v>8</v>
      </c>
      <c r="D4645" s="6">
        <v>33</v>
      </c>
      <c r="E4645" s="20">
        <v>404</v>
      </c>
      <c r="F4645" s="6">
        <v>93</v>
      </c>
      <c r="G4645" s="6">
        <v>836</v>
      </c>
      <c r="H4645" s="6">
        <v>5644</v>
      </c>
      <c r="I4645" s="14">
        <f>SUMIF(Чек_позиція!D:D,Продаж!H4645,Чек_позиція!F:F)</f>
        <v>2584.52</v>
      </c>
      <c r="J4645" t="str">
        <f>VLOOKUP(D4645,Аптека!A:B,2,FALSE)</f>
        <v>Аптека №33</v>
      </c>
      <c r="K4645" t="str">
        <f t="shared" si="72"/>
        <v>є рецепт</v>
      </c>
    </row>
    <row r="4646" spans="1:11">
      <c r="A4646" s="4">
        <v>4645</v>
      </c>
      <c r="B4646" s="7">
        <v>45751</v>
      </c>
      <c r="C4646" s="5" t="s">
        <v>8</v>
      </c>
      <c r="D4646" s="6">
        <v>16</v>
      </c>
      <c r="E4646" s="20"/>
      <c r="F4646" s="6">
        <v>196</v>
      </c>
      <c r="G4646" s="6">
        <v>65</v>
      </c>
      <c r="H4646" s="6">
        <v>5645</v>
      </c>
      <c r="I4646" s="14">
        <f>SUMIF(Чек_позиція!D:D,Продаж!H4646,Чек_позиція!F:F)</f>
        <v>6509.1100000000006</v>
      </c>
      <c r="J4646" t="str">
        <f>VLOOKUP(D4646,Аптека!A:B,2,FALSE)</f>
        <v>Аптека №16</v>
      </c>
      <c r="K4646" t="str">
        <f t="shared" si="72"/>
        <v>є рецепт</v>
      </c>
    </row>
    <row r="4647" spans="1:11">
      <c r="A4647" s="4">
        <v>4646</v>
      </c>
      <c r="B4647" s="7">
        <v>45675</v>
      </c>
      <c r="C4647" s="5" t="s">
        <v>2206</v>
      </c>
      <c r="D4647" s="6">
        <v>60</v>
      </c>
      <c r="E4647" s="20">
        <v>516</v>
      </c>
      <c r="F4647" s="6">
        <v>60</v>
      </c>
      <c r="G4647" s="6"/>
      <c r="H4647" s="6">
        <v>5646</v>
      </c>
      <c r="I4647" s="14">
        <f>SUMIF(Чек_позиція!D:D,Продаж!H4647,Чек_позиція!F:F)</f>
        <v>2024.83</v>
      </c>
      <c r="J4647" t="str">
        <f>VLOOKUP(D4647,Аптека!A:B,2,FALSE)</f>
        <v>Аптека №60</v>
      </c>
      <c r="K4647" t="str">
        <f t="shared" si="72"/>
        <v>нема рецепту</v>
      </c>
    </row>
    <row r="4648" spans="1:11">
      <c r="A4648" s="4">
        <v>4647</v>
      </c>
      <c r="B4648" s="7">
        <v>45752</v>
      </c>
      <c r="C4648" s="5" t="s">
        <v>8</v>
      </c>
      <c r="D4648" s="6">
        <v>1</v>
      </c>
      <c r="E4648" s="20"/>
      <c r="F4648" s="6">
        <v>61</v>
      </c>
      <c r="G4648" s="6"/>
      <c r="H4648" s="6">
        <v>5647</v>
      </c>
      <c r="I4648" s="14">
        <f>SUMIF(Чек_позиція!D:D,Продаж!H4648,Чек_позиція!F:F)</f>
        <v>572.63</v>
      </c>
      <c r="J4648" t="str">
        <f>VLOOKUP(D4648,Аптека!A:B,2,FALSE)</f>
        <v>Аптека №1</v>
      </c>
      <c r="K4648" t="str">
        <f t="shared" si="72"/>
        <v>нема рецепту</v>
      </c>
    </row>
    <row r="4649" spans="1:11">
      <c r="A4649" s="4">
        <v>4648</v>
      </c>
      <c r="B4649" s="7">
        <v>45838</v>
      </c>
      <c r="C4649" s="5" t="s">
        <v>8</v>
      </c>
      <c r="D4649" s="6">
        <v>2</v>
      </c>
      <c r="E4649" s="20"/>
      <c r="F4649" s="6">
        <v>122</v>
      </c>
      <c r="G4649" s="6"/>
      <c r="H4649" s="6">
        <v>5648</v>
      </c>
      <c r="I4649" s="14">
        <f>SUMIF(Чек_позиція!D:D,Продаж!H4649,Чек_позиція!F:F)</f>
        <v>8280.56</v>
      </c>
      <c r="J4649" t="str">
        <f>VLOOKUP(D4649,Аптека!A:B,2,FALSE)</f>
        <v>Аптека №2</v>
      </c>
      <c r="K4649" t="str">
        <f t="shared" si="72"/>
        <v>нема рецепту</v>
      </c>
    </row>
    <row r="4650" spans="1:11">
      <c r="A4650" s="4">
        <v>4649</v>
      </c>
      <c r="B4650" s="7">
        <v>45799</v>
      </c>
      <c r="C4650" s="5" t="s">
        <v>8</v>
      </c>
      <c r="D4650" s="6">
        <v>25</v>
      </c>
      <c r="E4650" s="20"/>
      <c r="F4650" s="6">
        <v>325</v>
      </c>
      <c r="G4650" s="6"/>
      <c r="H4650" s="6">
        <v>5649</v>
      </c>
      <c r="I4650" s="14">
        <f>SUMIF(Чек_позиція!D:D,Продаж!H4650,Чек_позиція!F:F)</f>
        <v>4627.2400000000007</v>
      </c>
      <c r="J4650" t="str">
        <f>VLOOKUP(D4650,Аптека!A:B,2,FALSE)</f>
        <v>Аптека №25</v>
      </c>
      <c r="K4650" t="str">
        <f t="shared" si="72"/>
        <v>нема рецепту</v>
      </c>
    </row>
    <row r="4651" spans="1:11">
      <c r="A4651" s="4">
        <v>4650</v>
      </c>
      <c r="B4651" s="7">
        <v>45802</v>
      </c>
      <c r="C4651" s="5" t="s">
        <v>8</v>
      </c>
      <c r="D4651" s="6">
        <v>27</v>
      </c>
      <c r="E4651" s="20">
        <v>355</v>
      </c>
      <c r="F4651" s="6">
        <v>327</v>
      </c>
      <c r="G4651" s="6"/>
      <c r="H4651" s="6">
        <v>5650</v>
      </c>
      <c r="I4651" s="14">
        <f>SUMIF(Чек_позиція!D:D,Продаж!H4651,Чек_позиція!F:F)</f>
        <v>982.61</v>
      </c>
      <c r="J4651" t="str">
        <f>VLOOKUP(D4651,Аптека!A:B,2,FALSE)</f>
        <v>Аптека №27</v>
      </c>
      <c r="K4651" t="str">
        <f t="shared" si="72"/>
        <v>нема рецепту</v>
      </c>
    </row>
    <row r="4652" spans="1:11">
      <c r="A4652" s="4">
        <v>4651</v>
      </c>
      <c r="B4652" s="7">
        <v>45777</v>
      </c>
      <c r="C4652" s="5" t="s">
        <v>8</v>
      </c>
      <c r="D4652" s="6">
        <v>19</v>
      </c>
      <c r="E4652" s="20"/>
      <c r="F4652" s="6">
        <v>19</v>
      </c>
      <c r="G4652" s="6">
        <v>78</v>
      </c>
      <c r="H4652" s="6">
        <v>5651</v>
      </c>
      <c r="I4652" s="14">
        <f>SUMIF(Чек_позиція!D:D,Продаж!H4652,Чек_позиція!F:F)</f>
        <v>2242.12</v>
      </c>
      <c r="J4652" t="str">
        <f>VLOOKUP(D4652,Аптека!A:B,2,FALSE)</f>
        <v>Аптека №19</v>
      </c>
      <c r="K4652" t="str">
        <f t="shared" si="72"/>
        <v>є рецепт</v>
      </c>
    </row>
    <row r="4653" spans="1:11">
      <c r="A4653" s="4">
        <v>4652</v>
      </c>
      <c r="B4653" s="7">
        <v>45722</v>
      </c>
      <c r="C4653" s="5" t="s">
        <v>2206</v>
      </c>
      <c r="D4653" s="6">
        <v>49</v>
      </c>
      <c r="E4653" s="20"/>
      <c r="F4653" s="6">
        <v>169</v>
      </c>
      <c r="G4653" s="6"/>
      <c r="H4653" s="6">
        <v>5652</v>
      </c>
      <c r="I4653" s="14">
        <f>SUMIF(Чек_позиція!D:D,Продаж!H4653,Чек_позиція!F:F)</f>
        <v>1265.72</v>
      </c>
      <c r="J4653" t="str">
        <f>VLOOKUP(D4653,Аптека!A:B,2,FALSE)</f>
        <v>Аптека №49</v>
      </c>
      <c r="K4653" t="str">
        <f t="shared" si="72"/>
        <v>нема рецепту</v>
      </c>
    </row>
    <row r="4654" spans="1:11">
      <c r="A4654" s="4">
        <v>4653</v>
      </c>
      <c r="B4654" s="7">
        <v>45739</v>
      </c>
      <c r="C4654" s="5" t="s">
        <v>8</v>
      </c>
      <c r="D4654" s="6">
        <v>1</v>
      </c>
      <c r="E4654" s="20"/>
      <c r="F4654" s="6">
        <v>241</v>
      </c>
      <c r="G4654" s="6">
        <v>1009</v>
      </c>
      <c r="H4654" s="6">
        <v>5653</v>
      </c>
      <c r="I4654" s="14">
        <f>SUMIF(Чек_позиція!D:D,Продаж!H4654,Чек_позиція!F:F)</f>
        <v>1792.53</v>
      </c>
      <c r="J4654" t="str">
        <f>VLOOKUP(D4654,Аптека!A:B,2,FALSE)</f>
        <v>Аптека №1</v>
      </c>
      <c r="K4654" t="str">
        <f t="shared" si="72"/>
        <v>є рецепт</v>
      </c>
    </row>
    <row r="4655" spans="1:11">
      <c r="A4655" s="4">
        <v>4654</v>
      </c>
      <c r="B4655" s="7">
        <v>45809</v>
      </c>
      <c r="C4655" s="5" t="s">
        <v>8</v>
      </c>
      <c r="D4655" s="6">
        <v>39</v>
      </c>
      <c r="E4655" s="20">
        <v>146</v>
      </c>
      <c r="F4655" s="6">
        <v>99</v>
      </c>
      <c r="G4655" s="6">
        <v>153</v>
      </c>
      <c r="H4655" s="6">
        <v>5654</v>
      </c>
      <c r="I4655" s="14">
        <f>SUMIF(Чек_позиція!D:D,Продаж!H4655,Чек_позиція!F:F)</f>
        <v>3101.84</v>
      </c>
      <c r="J4655" t="str">
        <f>VLOOKUP(D4655,Аптека!A:B,2,FALSE)</f>
        <v>Аптека №39</v>
      </c>
      <c r="K4655" t="str">
        <f t="shared" si="72"/>
        <v>є рецепт</v>
      </c>
    </row>
    <row r="4656" spans="1:11">
      <c r="A4656" s="4">
        <v>4655</v>
      </c>
      <c r="B4656" s="7">
        <v>45786</v>
      </c>
      <c r="C4656" s="5" t="s">
        <v>2206</v>
      </c>
      <c r="D4656" s="6">
        <v>2</v>
      </c>
      <c r="E4656" s="20">
        <v>432</v>
      </c>
      <c r="F4656" s="6">
        <v>122</v>
      </c>
      <c r="G4656" s="6">
        <v>435</v>
      </c>
      <c r="H4656" s="6">
        <v>5655</v>
      </c>
      <c r="I4656" s="14">
        <f>SUMIF(Чек_позиція!D:D,Продаж!H4656,Чек_позиція!F:F)</f>
        <v>4288.2999999999993</v>
      </c>
      <c r="J4656" t="str">
        <f>VLOOKUP(D4656,Аптека!A:B,2,FALSE)</f>
        <v>Аптека №2</v>
      </c>
      <c r="K4656" t="str">
        <f t="shared" si="72"/>
        <v>є рецепт</v>
      </c>
    </row>
    <row r="4657" spans="1:11">
      <c r="A4657" s="4">
        <v>4656</v>
      </c>
      <c r="B4657" s="7">
        <v>45714</v>
      </c>
      <c r="C4657" s="5" t="s">
        <v>2206</v>
      </c>
      <c r="D4657" s="6">
        <v>15</v>
      </c>
      <c r="E4657" s="20"/>
      <c r="F4657" s="6">
        <v>375</v>
      </c>
      <c r="G4657" s="6">
        <v>694</v>
      </c>
      <c r="H4657" s="6">
        <v>5656</v>
      </c>
      <c r="I4657" s="14">
        <f>SUMIF(Чек_позиція!D:D,Продаж!H4657,Чек_позиція!F:F)</f>
        <v>5118.5599999999995</v>
      </c>
      <c r="J4657" t="str">
        <f>VLOOKUP(D4657,Аптека!A:B,2,FALSE)</f>
        <v>Аптека №15</v>
      </c>
      <c r="K4657" t="str">
        <f t="shared" si="72"/>
        <v>є рецепт</v>
      </c>
    </row>
    <row r="4658" spans="1:11">
      <c r="A4658" s="4">
        <v>4657</v>
      </c>
      <c r="B4658" s="7">
        <v>45754</v>
      </c>
      <c r="C4658" s="5" t="s">
        <v>8</v>
      </c>
      <c r="D4658" s="6">
        <v>43</v>
      </c>
      <c r="E4658" s="20">
        <v>102</v>
      </c>
      <c r="F4658" s="6">
        <v>283</v>
      </c>
      <c r="G4658" s="6"/>
      <c r="H4658" s="6">
        <v>5657</v>
      </c>
      <c r="I4658" s="14">
        <f>SUMIF(Чек_позиція!D:D,Продаж!H4658,Чек_позиція!F:F)</f>
        <v>1008.04</v>
      </c>
      <c r="J4658" t="str">
        <f>VLOOKUP(D4658,Аптека!A:B,2,FALSE)</f>
        <v>Аптека №43</v>
      </c>
      <c r="K4658" t="str">
        <f t="shared" si="72"/>
        <v>нема рецепту</v>
      </c>
    </row>
    <row r="4659" spans="1:11">
      <c r="A4659" s="4">
        <v>4658</v>
      </c>
      <c r="B4659" s="7">
        <v>45797</v>
      </c>
      <c r="C4659" s="5" t="s">
        <v>2206</v>
      </c>
      <c r="D4659" s="6">
        <v>19</v>
      </c>
      <c r="E4659" s="20">
        <v>61</v>
      </c>
      <c r="F4659" s="6">
        <v>139</v>
      </c>
      <c r="G4659" s="6"/>
      <c r="H4659" s="6">
        <v>5658</v>
      </c>
      <c r="I4659" s="14">
        <f>SUMIF(Чек_позиція!D:D,Продаж!H4659,Чек_позиція!F:F)</f>
        <v>11117.72</v>
      </c>
      <c r="J4659" t="str">
        <f>VLOOKUP(D4659,Аптека!A:B,2,FALSE)</f>
        <v>Аптека №19</v>
      </c>
      <c r="K4659" t="str">
        <f t="shared" si="72"/>
        <v>нема рецепту</v>
      </c>
    </row>
    <row r="4660" spans="1:11">
      <c r="A4660" s="4">
        <v>4659</v>
      </c>
      <c r="B4660" s="7">
        <v>45791</v>
      </c>
      <c r="C4660" s="5" t="s">
        <v>8</v>
      </c>
      <c r="D4660" s="6">
        <v>33</v>
      </c>
      <c r="E4660" s="20">
        <v>287</v>
      </c>
      <c r="F4660" s="6">
        <v>393</v>
      </c>
      <c r="G4660" s="6">
        <v>1068</v>
      </c>
      <c r="H4660" s="6">
        <v>5659</v>
      </c>
      <c r="I4660" s="14">
        <f>SUMIF(Чек_позиція!D:D,Продаж!H4660,Чек_позиція!F:F)</f>
        <v>5762.83</v>
      </c>
      <c r="J4660" t="str">
        <f>VLOOKUP(D4660,Аптека!A:B,2,FALSE)</f>
        <v>Аптека №33</v>
      </c>
      <c r="K4660" t="str">
        <f t="shared" si="72"/>
        <v>є рецепт</v>
      </c>
    </row>
    <row r="4661" spans="1:11">
      <c r="A4661" s="4">
        <v>4660</v>
      </c>
      <c r="B4661" s="7">
        <v>45676</v>
      </c>
      <c r="C4661" s="5" t="s">
        <v>2206</v>
      </c>
      <c r="D4661" s="6">
        <v>14</v>
      </c>
      <c r="E4661" s="20"/>
      <c r="F4661" s="6">
        <v>74</v>
      </c>
      <c r="G4661" s="6"/>
      <c r="H4661" s="6">
        <v>5660</v>
      </c>
      <c r="I4661" s="14">
        <f>SUMIF(Чек_позиція!D:D,Продаж!H4661,Чек_позиція!F:F)</f>
        <v>2632.38</v>
      </c>
      <c r="J4661" t="str">
        <f>VLOOKUP(D4661,Аптека!A:B,2,FALSE)</f>
        <v>Аптека №14</v>
      </c>
      <c r="K4661" t="str">
        <f t="shared" si="72"/>
        <v>нема рецепту</v>
      </c>
    </row>
    <row r="4662" spans="1:11">
      <c r="A4662" s="4">
        <v>4661</v>
      </c>
      <c r="B4662" s="7">
        <v>45698</v>
      </c>
      <c r="C4662" s="5" t="s">
        <v>2206</v>
      </c>
      <c r="D4662" s="6">
        <v>15</v>
      </c>
      <c r="E4662" s="20">
        <v>206</v>
      </c>
      <c r="F4662" s="6">
        <v>315</v>
      </c>
      <c r="G4662" s="6"/>
      <c r="H4662" s="6">
        <v>5661</v>
      </c>
      <c r="I4662" s="14">
        <f>SUMIF(Чек_позиція!D:D,Продаж!H4662,Чек_позиція!F:F)</f>
        <v>659.9</v>
      </c>
      <c r="J4662" t="str">
        <f>VLOOKUP(D4662,Аптека!A:B,2,FALSE)</f>
        <v>Аптека №15</v>
      </c>
      <c r="K4662" t="str">
        <f t="shared" si="72"/>
        <v>нема рецепту</v>
      </c>
    </row>
    <row r="4663" spans="1:11">
      <c r="A4663" s="4">
        <v>4662</v>
      </c>
      <c r="B4663" s="7">
        <v>45724</v>
      </c>
      <c r="C4663" s="5" t="s">
        <v>8</v>
      </c>
      <c r="D4663" s="6">
        <v>45</v>
      </c>
      <c r="E4663" s="20">
        <v>471</v>
      </c>
      <c r="F4663" s="6">
        <v>165</v>
      </c>
      <c r="G4663" s="6"/>
      <c r="H4663" s="6">
        <v>5662</v>
      </c>
      <c r="I4663" s="14">
        <f>SUMIF(Чек_позиція!D:D,Продаж!H4663,Чек_позиція!F:F)</f>
        <v>1481.33</v>
      </c>
      <c r="J4663" t="str">
        <f>VLOOKUP(D4663,Аптека!A:B,2,FALSE)</f>
        <v>Аптека №45</v>
      </c>
      <c r="K4663" t="str">
        <f t="shared" si="72"/>
        <v>нема рецепту</v>
      </c>
    </row>
    <row r="4664" spans="1:11">
      <c r="A4664" s="4">
        <v>4663</v>
      </c>
      <c r="B4664" s="7">
        <v>45740</v>
      </c>
      <c r="C4664" s="5" t="s">
        <v>2206</v>
      </c>
      <c r="D4664" s="6">
        <v>44</v>
      </c>
      <c r="E4664" s="20">
        <v>546</v>
      </c>
      <c r="F4664" s="6">
        <v>104</v>
      </c>
      <c r="G4664" s="6"/>
      <c r="H4664" s="6">
        <v>5663</v>
      </c>
      <c r="I4664" s="14">
        <f>SUMIF(Чек_позиція!D:D,Продаж!H4664,Чек_позиція!F:F)</f>
        <v>555.12</v>
      </c>
      <c r="J4664" t="str">
        <f>VLOOKUP(D4664,Аптека!A:B,2,FALSE)</f>
        <v>Аптека №44</v>
      </c>
      <c r="K4664" t="str">
        <f t="shared" si="72"/>
        <v>нема рецепту</v>
      </c>
    </row>
    <row r="4665" spans="1:11">
      <c r="A4665" s="4">
        <v>4664</v>
      </c>
      <c r="B4665" s="7">
        <v>45698</v>
      </c>
      <c r="C4665" s="5" t="s">
        <v>8</v>
      </c>
      <c r="D4665" s="6">
        <v>24</v>
      </c>
      <c r="E4665" s="20">
        <v>478</v>
      </c>
      <c r="F4665" s="6">
        <v>144</v>
      </c>
      <c r="G4665" s="6"/>
      <c r="H4665" s="6">
        <v>5664</v>
      </c>
      <c r="I4665" s="14">
        <f>SUMIF(Чек_позиція!D:D,Продаж!H4665,Чек_позиція!F:F)</f>
        <v>1772.24</v>
      </c>
      <c r="J4665" t="str">
        <f>VLOOKUP(D4665,Аптека!A:B,2,FALSE)</f>
        <v>Аптека №24</v>
      </c>
      <c r="K4665" t="str">
        <f t="shared" si="72"/>
        <v>нема рецепту</v>
      </c>
    </row>
    <row r="4666" spans="1:11">
      <c r="A4666" s="4">
        <v>4665</v>
      </c>
      <c r="B4666" s="7">
        <v>45776</v>
      </c>
      <c r="C4666" s="5" t="s">
        <v>8</v>
      </c>
      <c r="D4666" s="6">
        <v>42</v>
      </c>
      <c r="E4666" s="20">
        <v>78</v>
      </c>
      <c r="F4666" s="6">
        <v>102</v>
      </c>
      <c r="G4666" s="6">
        <v>682</v>
      </c>
      <c r="H4666" s="6">
        <v>5665</v>
      </c>
      <c r="I4666" s="14">
        <f>SUMIF(Чек_позиція!D:D,Продаж!H4666,Чек_позиція!F:F)</f>
        <v>2483.77</v>
      </c>
      <c r="J4666" t="str">
        <f>VLOOKUP(D4666,Аптека!A:B,2,FALSE)</f>
        <v>Аптека №42</v>
      </c>
      <c r="K4666" t="str">
        <f t="shared" si="72"/>
        <v>є рецепт</v>
      </c>
    </row>
    <row r="4667" spans="1:11">
      <c r="A4667" s="4">
        <v>4666</v>
      </c>
      <c r="B4667" s="7">
        <v>45661</v>
      </c>
      <c r="C4667" s="5" t="s">
        <v>2206</v>
      </c>
      <c r="D4667" s="6">
        <v>40</v>
      </c>
      <c r="E4667" s="20"/>
      <c r="F4667" s="6">
        <v>220</v>
      </c>
      <c r="G4667" s="6"/>
      <c r="H4667" s="6">
        <v>5666</v>
      </c>
      <c r="I4667" s="14">
        <f>SUMIF(Чек_позиція!D:D,Продаж!H4667,Чек_позиція!F:F)</f>
        <v>2291.5299999999997</v>
      </c>
      <c r="J4667" t="str">
        <f>VLOOKUP(D4667,Аптека!A:B,2,FALSE)</f>
        <v>Аптека №40</v>
      </c>
      <c r="K4667" t="str">
        <f t="shared" si="72"/>
        <v>нема рецепту</v>
      </c>
    </row>
    <row r="4668" spans="1:11">
      <c r="A4668" s="4">
        <v>4667</v>
      </c>
      <c r="B4668" s="7">
        <v>45738</v>
      </c>
      <c r="C4668" s="5" t="s">
        <v>2206</v>
      </c>
      <c r="D4668" s="6">
        <v>5</v>
      </c>
      <c r="E4668" s="20">
        <v>349</v>
      </c>
      <c r="F4668" s="6">
        <v>365</v>
      </c>
      <c r="G4668" s="6"/>
      <c r="H4668" s="6">
        <v>5667</v>
      </c>
      <c r="I4668" s="14">
        <f>SUMIF(Чек_позиція!D:D,Продаж!H4668,Чек_позиція!F:F)</f>
        <v>5064.37</v>
      </c>
      <c r="J4668" t="str">
        <f>VLOOKUP(D4668,Аптека!A:B,2,FALSE)</f>
        <v>Аптека №5</v>
      </c>
      <c r="K4668" t="str">
        <f t="shared" si="72"/>
        <v>нема рецепту</v>
      </c>
    </row>
    <row r="4669" spans="1:11">
      <c r="A4669" s="4">
        <v>4668</v>
      </c>
      <c r="B4669" s="7">
        <v>45802</v>
      </c>
      <c r="C4669" s="5" t="s">
        <v>2206</v>
      </c>
      <c r="D4669" s="6">
        <v>57</v>
      </c>
      <c r="E4669" s="20">
        <v>527</v>
      </c>
      <c r="F4669" s="6">
        <v>177</v>
      </c>
      <c r="G4669" s="6"/>
      <c r="H4669" s="6">
        <v>5668</v>
      </c>
      <c r="I4669" s="14">
        <f>SUMIF(Чек_позиція!D:D,Продаж!H4669,Чек_позиція!F:F)</f>
        <v>3011.64</v>
      </c>
      <c r="J4669" t="str">
        <f>VLOOKUP(D4669,Аптека!A:B,2,FALSE)</f>
        <v>Аптека №57</v>
      </c>
      <c r="K4669" t="str">
        <f t="shared" si="72"/>
        <v>нема рецепту</v>
      </c>
    </row>
    <row r="4670" spans="1:11">
      <c r="A4670" s="4">
        <v>4669</v>
      </c>
      <c r="B4670" s="7">
        <v>45686</v>
      </c>
      <c r="C4670" s="5" t="s">
        <v>2206</v>
      </c>
      <c r="D4670" s="6">
        <v>48</v>
      </c>
      <c r="E4670" s="20">
        <v>167</v>
      </c>
      <c r="F4670" s="6">
        <v>228</v>
      </c>
      <c r="G4670" s="6"/>
      <c r="H4670" s="6">
        <v>5669</v>
      </c>
      <c r="I4670" s="14">
        <f>SUMIF(Чек_позиція!D:D,Продаж!H4670,Чек_позиція!F:F)</f>
        <v>510.88</v>
      </c>
      <c r="J4670" t="str">
        <f>VLOOKUP(D4670,Аптека!A:B,2,FALSE)</f>
        <v>Аптека №48</v>
      </c>
      <c r="K4670" t="str">
        <f t="shared" si="72"/>
        <v>нема рецепту</v>
      </c>
    </row>
    <row r="4671" spans="1:11">
      <c r="A4671" s="4">
        <v>4670</v>
      </c>
      <c r="B4671" s="7">
        <v>45681</v>
      </c>
      <c r="C4671" s="5" t="s">
        <v>8</v>
      </c>
      <c r="D4671" s="6">
        <v>41</v>
      </c>
      <c r="E4671" s="20">
        <v>16</v>
      </c>
      <c r="F4671" s="6">
        <v>221</v>
      </c>
      <c r="G4671" s="6"/>
      <c r="H4671" s="6">
        <v>5670</v>
      </c>
      <c r="I4671" s="14">
        <f>SUMIF(Чек_позиція!D:D,Продаж!H4671,Чек_позиція!F:F)</f>
        <v>2307.35</v>
      </c>
      <c r="J4671" t="str">
        <f>VLOOKUP(D4671,Аптека!A:B,2,FALSE)</f>
        <v>Аптека №41</v>
      </c>
      <c r="K4671" t="str">
        <f t="shared" si="72"/>
        <v>нема рецепту</v>
      </c>
    </row>
    <row r="4672" spans="1:11">
      <c r="A4672" s="4">
        <v>4671</v>
      </c>
      <c r="B4672" s="7">
        <v>45799</v>
      </c>
      <c r="C4672" s="5" t="s">
        <v>2206</v>
      </c>
      <c r="D4672" s="6">
        <v>36</v>
      </c>
      <c r="E4672" s="20">
        <v>426</v>
      </c>
      <c r="F4672" s="6">
        <v>396</v>
      </c>
      <c r="G4672" s="6"/>
      <c r="H4672" s="6">
        <v>5671</v>
      </c>
      <c r="I4672" s="14">
        <f>SUMIF(Чек_позиція!D:D,Продаж!H4672,Чек_позиція!F:F)</f>
        <v>1258.0899999999999</v>
      </c>
      <c r="J4672" t="str">
        <f>VLOOKUP(D4672,Аптека!A:B,2,FALSE)</f>
        <v>Аптека №36</v>
      </c>
      <c r="K4672" t="str">
        <f t="shared" si="72"/>
        <v>нема рецепту</v>
      </c>
    </row>
    <row r="4673" spans="1:11">
      <c r="A4673" s="4">
        <v>4672</v>
      </c>
      <c r="B4673" s="7">
        <v>45748</v>
      </c>
      <c r="C4673" s="5" t="s">
        <v>2206</v>
      </c>
      <c r="D4673" s="6">
        <v>31</v>
      </c>
      <c r="E4673" s="20">
        <v>41</v>
      </c>
      <c r="F4673" s="6">
        <v>211</v>
      </c>
      <c r="G4673" s="6"/>
      <c r="H4673" s="6">
        <v>5672</v>
      </c>
      <c r="I4673" s="14">
        <f>SUMIF(Чек_позиція!D:D,Продаж!H4673,Чек_позиція!F:F)</f>
        <v>1433.4499999999998</v>
      </c>
      <c r="J4673" t="str">
        <f>VLOOKUP(D4673,Аптека!A:B,2,FALSE)</f>
        <v>Аптека №31</v>
      </c>
      <c r="K4673" t="str">
        <f t="shared" si="72"/>
        <v>нема рецепту</v>
      </c>
    </row>
    <row r="4674" spans="1:11">
      <c r="A4674" s="4">
        <v>4673</v>
      </c>
      <c r="B4674" s="7">
        <v>45690</v>
      </c>
      <c r="C4674" s="5" t="s">
        <v>2206</v>
      </c>
      <c r="D4674" s="6">
        <v>53</v>
      </c>
      <c r="E4674" s="20">
        <v>284</v>
      </c>
      <c r="F4674" s="6">
        <v>113</v>
      </c>
      <c r="G4674" s="6"/>
      <c r="H4674" s="6">
        <v>5673</v>
      </c>
      <c r="I4674" s="14">
        <f>SUMIF(Чек_позиція!D:D,Продаж!H4674,Чек_позиція!F:F)</f>
        <v>5325.3</v>
      </c>
      <c r="J4674" t="str">
        <f>VLOOKUP(D4674,Аптека!A:B,2,FALSE)</f>
        <v>Аптека №53</v>
      </c>
      <c r="K4674" t="str">
        <f t="shared" si="72"/>
        <v>нема рецепту</v>
      </c>
    </row>
    <row r="4675" spans="1:11">
      <c r="A4675" s="4">
        <v>4674</v>
      </c>
      <c r="B4675" s="7">
        <v>45686</v>
      </c>
      <c r="C4675" s="5" t="s">
        <v>2206</v>
      </c>
      <c r="D4675" s="6">
        <v>58</v>
      </c>
      <c r="E4675" s="20">
        <v>321</v>
      </c>
      <c r="F4675" s="6">
        <v>178</v>
      </c>
      <c r="G4675" s="6">
        <v>624</v>
      </c>
      <c r="H4675" s="6">
        <v>5674</v>
      </c>
      <c r="I4675" s="14">
        <f>SUMIF(Чек_позиція!D:D,Продаж!H4675,Чек_позиція!F:F)</f>
        <v>2928.49</v>
      </c>
      <c r="J4675" t="str">
        <f>VLOOKUP(D4675,Аптека!A:B,2,FALSE)</f>
        <v>Аптека №58</v>
      </c>
      <c r="K4675" t="str">
        <f t="shared" ref="K4675:K4738" si="73">IF(G4675="", "нема рецепту","є рецепт")</f>
        <v>є рецепт</v>
      </c>
    </row>
    <row r="4676" spans="1:11">
      <c r="A4676" s="4">
        <v>4675</v>
      </c>
      <c r="B4676" s="7">
        <v>45814</v>
      </c>
      <c r="C4676" s="5" t="s">
        <v>2206</v>
      </c>
      <c r="D4676" s="6">
        <v>48</v>
      </c>
      <c r="E4676" s="20"/>
      <c r="F4676" s="6">
        <v>48</v>
      </c>
      <c r="G4676" s="6"/>
      <c r="H4676" s="6">
        <v>5675</v>
      </c>
      <c r="I4676" s="14">
        <f>SUMIF(Чек_позиція!D:D,Продаж!H4676,Чек_позиція!F:F)</f>
        <v>2824.52</v>
      </c>
      <c r="J4676" t="str">
        <f>VLOOKUP(D4676,Аптека!A:B,2,FALSE)</f>
        <v>Аптека №48</v>
      </c>
      <c r="K4676" t="str">
        <f t="shared" si="73"/>
        <v>нема рецепту</v>
      </c>
    </row>
    <row r="4677" spans="1:11">
      <c r="A4677" s="4">
        <v>4676</v>
      </c>
      <c r="B4677" s="7">
        <v>45697</v>
      </c>
      <c r="C4677" s="5" t="s">
        <v>2206</v>
      </c>
      <c r="D4677" s="6">
        <v>22</v>
      </c>
      <c r="E4677" s="20">
        <v>355</v>
      </c>
      <c r="F4677" s="6">
        <v>322</v>
      </c>
      <c r="G4677" s="6"/>
      <c r="H4677" s="6">
        <v>5676</v>
      </c>
      <c r="I4677" s="14">
        <f>SUMIF(Чек_позиція!D:D,Продаж!H4677,Чек_позиція!F:F)</f>
        <v>5988</v>
      </c>
      <c r="J4677" t="str">
        <f>VLOOKUP(D4677,Аптека!A:B,2,FALSE)</f>
        <v>Аптека №22</v>
      </c>
      <c r="K4677" t="str">
        <f t="shared" si="73"/>
        <v>нема рецепту</v>
      </c>
    </row>
    <row r="4678" spans="1:11">
      <c r="A4678" s="4">
        <v>4677</v>
      </c>
      <c r="B4678" s="7">
        <v>45726</v>
      </c>
      <c r="C4678" s="5" t="s">
        <v>2206</v>
      </c>
      <c r="D4678" s="6">
        <v>54</v>
      </c>
      <c r="E4678" s="20">
        <v>189</v>
      </c>
      <c r="F4678" s="6">
        <v>54</v>
      </c>
      <c r="G4678" s="6">
        <v>261</v>
      </c>
      <c r="H4678" s="6">
        <v>5677</v>
      </c>
      <c r="I4678" s="14">
        <f>SUMIF(Чек_позиція!D:D,Продаж!H4678,Чек_позиція!F:F)</f>
        <v>804.88</v>
      </c>
      <c r="J4678" t="str">
        <f>VLOOKUP(D4678,Аптека!A:B,2,FALSE)</f>
        <v>Аптека №54</v>
      </c>
      <c r="K4678" t="str">
        <f t="shared" si="73"/>
        <v>є рецепт</v>
      </c>
    </row>
    <row r="4679" spans="1:11">
      <c r="A4679" s="4">
        <v>4678</v>
      </c>
      <c r="B4679" s="7">
        <v>45806</v>
      </c>
      <c r="C4679" s="5" t="s">
        <v>2206</v>
      </c>
      <c r="D4679" s="6">
        <v>15</v>
      </c>
      <c r="E4679" s="20">
        <v>514</v>
      </c>
      <c r="F4679" s="6">
        <v>135</v>
      </c>
      <c r="G4679" s="6">
        <v>678</v>
      </c>
      <c r="H4679" s="6">
        <v>5678</v>
      </c>
      <c r="I4679" s="14">
        <f>SUMIF(Чек_позиція!D:D,Продаж!H4679,Чек_позиція!F:F)</f>
        <v>4470.9400000000005</v>
      </c>
      <c r="J4679" t="str">
        <f>VLOOKUP(D4679,Аптека!A:B,2,FALSE)</f>
        <v>Аптека №15</v>
      </c>
      <c r="K4679" t="str">
        <f t="shared" si="73"/>
        <v>є рецепт</v>
      </c>
    </row>
    <row r="4680" spans="1:11">
      <c r="A4680" s="4">
        <v>4679</v>
      </c>
      <c r="B4680" s="7">
        <v>45718</v>
      </c>
      <c r="C4680" s="5" t="s">
        <v>2206</v>
      </c>
      <c r="D4680" s="6">
        <v>6</v>
      </c>
      <c r="E4680" s="20"/>
      <c r="F4680" s="6">
        <v>126</v>
      </c>
      <c r="G4680" s="6"/>
      <c r="H4680" s="6">
        <v>5679</v>
      </c>
      <c r="I4680" s="14">
        <f>SUMIF(Чек_позиція!D:D,Продаж!H4680,Чек_позиція!F:F)</f>
        <v>1538.58</v>
      </c>
      <c r="J4680" t="str">
        <f>VLOOKUP(D4680,Аптека!A:B,2,FALSE)</f>
        <v>Аптека №6</v>
      </c>
      <c r="K4680" t="str">
        <f t="shared" si="73"/>
        <v>нема рецепту</v>
      </c>
    </row>
    <row r="4681" spans="1:11">
      <c r="A4681" s="4">
        <v>4680</v>
      </c>
      <c r="B4681" s="7">
        <v>45748</v>
      </c>
      <c r="C4681" s="5" t="s">
        <v>8</v>
      </c>
      <c r="D4681" s="6">
        <v>31</v>
      </c>
      <c r="E4681" s="20">
        <v>300</v>
      </c>
      <c r="F4681" s="6">
        <v>211</v>
      </c>
      <c r="G4681" s="6"/>
      <c r="H4681" s="6">
        <v>5680</v>
      </c>
      <c r="I4681" s="14">
        <f>SUMIF(Чек_позиція!D:D,Продаж!H4681,Чек_позиція!F:F)</f>
        <v>9170.02</v>
      </c>
      <c r="J4681" t="str">
        <f>VLOOKUP(D4681,Аптека!A:B,2,FALSE)</f>
        <v>Аптека №31</v>
      </c>
      <c r="K4681" t="str">
        <f t="shared" si="73"/>
        <v>нема рецепту</v>
      </c>
    </row>
    <row r="4682" spans="1:11">
      <c r="A4682" s="4">
        <v>4681</v>
      </c>
      <c r="B4682" s="7">
        <v>45728</v>
      </c>
      <c r="C4682" s="5" t="s">
        <v>2206</v>
      </c>
      <c r="D4682" s="6">
        <v>1</v>
      </c>
      <c r="E4682" s="20"/>
      <c r="F4682" s="6">
        <v>181</v>
      </c>
      <c r="G4682" s="6"/>
      <c r="H4682" s="6">
        <v>5681</v>
      </c>
      <c r="I4682" s="14">
        <f>SUMIF(Чек_позиція!D:D,Продаж!H4682,Чек_позиція!F:F)</f>
        <v>4510.68</v>
      </c>
      <c r="J4682" t="str">
        <f>VLOOKUP(D4682,Аптека!A:B,2,FALSE)</f>
        <v>Аптека №1</v>
      </c>
      <c r="K4682" t="str">
        <f t="shared" si="73"/>
        <v>нема рецепту</v>
      </c>
    </row>
    <row r="4683" spans="1:11">
      <c r="A4683" s="4">
        <v>4682</v>
      </c>
      <c r="B4683" s="7">
        <v>45696</v>
      </c>
      <c r="C4683" s="5" t="s">
        <v>8</v>
      </c>
      <c r="D4683" s="6">
        <v>34</v>
      </c>
      <c r="E4683" s="20"/>
      <c r="F4683" s="6">
        <v>394</v>
      </c>
      <c r="G4683" s="6">
        <v>607</v>
      </c>
      <c r="H4683" s="6">
        <v>5682</v>
      </c>
      <c r="I4683" s="14">
        <f>SUMIF(Чек_позиція!D:D,Продаж!H4683,Чек_позиція!F:F)</f>
        <v>3696.6000000000004</v>
      </c>
      <c r="J4683" t="str">
        <f>VLOOKUP(D4683,Аптека!A:B,2,FALSE)</f>
        <v>Аптека №34</v>
      </c>
      <c r="K4683" t="str">
        <f t="shared" si="73"/>
        <v>є рецепт</v>
      </c>
    </row>
    <row r="4684" spans="1:11">
      <c r="A4684" s="4">
        <v>4683</v>
      </c>
      <c r="B4684" s="7">
        <v>45813</v>
      </c>
      <c r="C4684" s="5" t="s">
        <v>8</v>
      </c>
      <c r="D4684" s="6">
        <v>21</v>
      </c>
      <c r="E4684" s="20">
        <v>207</v>
      </c>
      <c r="F4684" s="6">
        <v>381</v>
      </c>
      <c r="G4684" s="6"/>
      <c r="H4684" s="6">
        <v>5683</v>
      </c>
      <c r="I4684" s="14">
        <f>SUMIF(Чек_позиція!D:D,Продаж!H4684,Чек_позиція!F:F)</f>
        <v>2284.5500000000002</v>
      </c>
      <c r="J4684" t="str">
        <f>VLOOKUP(D4684,Аптека!A:B,2,FALSE)</f>
        <v>Аптека №21</v>
      </c>
      <c r="K4684" t="str">
        <f t="shared" si="73"/>
        <v>нема рецепту</v>
      </c>
    </row>
    <row r="4685" spans="1:11">
      <c r="A4685" s="4">
        <v>4684</v>
      </c>
      <c r="B4685" s="7">
        <v>45734</v>
      </c>
      <c r="C4685" s="5" t="s">
        <v>2206</v>
      </c>
      <c r="D4685" s="6">
        <v>11</v>
      </c>
      <c r="E4685" s="20">
        <v>562</v>
      </c>
      <c r="F4685" s="6">
        <v>311</v>
      </c>
      <c r="G4685" s="6"/>
      <c r="H4685" s="6">
        <v>5684</v>
      </c>
      <c r="I4685" s="14">
        <f>SUMIF(Чек_позиція!D:D,Продаж!H4685,Чек_позиція!F:F)</f>
        <v>525.20000000000005</v>
      </c>
      <c r="J4685" t="str">
        <f>VLOOKUP(D4685,Аптека!A:B,2,FALSE)</f>
        <v>Аптека №11</v>
      </c>
      <c r="K4685" t="str">
        <f t="shared" si="73"/>
        <v>нема рецепту</v>
      </c>
    </row>
    <row r="4686" spans="1:11">
      <c r="A4686" s="4">
        <v>4685</v>
      </c>
      <c r="B4686" s="7">
        <v>45716</v>
      </c>
      <c r="C4686" s="5" t="s">
        <v>8</v>
      </c>
      <c r="D4686" s="6">
        <v>35</v>
      </c>
      <c r="E4686" s="20">
        <v>244</v>
      </c>
      <c r="F4686" s="6">
        <v>35</v>
      </c>
      <c r="G4686" s="6"/>
      <c r="H4686" s="6">
        <v>5685</v>
      </c>
      <c r="I4686" s="14">
        <f>SUMIF(Чек_позиція!D:D,Продаж!H4686,Чек_позиція!F:F)</f>
        <v>2094.36</v>
      </c>
      <c r="J4686" t="str">
        <f>VLOOKUP(D4686,Аптека!A:B,2,FALSE)</f>
        <v>Аптека №35</v>
      </c>
      <c r="K4686" t="str">
        <f t="shared" si="73"/>
        <v>нема рецепту</v>
      </c>
    </row>
    <row r="4687" spans="1:11">
      <c r="A4687" s="4">
        <v>4686</v>
      </c>
      <c r="B4687" s="7">
        <v>45765</v>
      </c>
      <c r="C4687" s="5" t="s">
        <v>8</v>
      </c>
      <c r="D4687" s="6">
        <v>27</v>
      </c>
      <c r="E4687" s="20">
        <v>284</v>
      </c>
      <c r="F4687" s="6">
        <v>267</v>
      </c>
      <c r="G4687" s="6"/>
      <c r="H4687" s="6">
        <v>5686</v>
      </c>
      <c r="I4687" s="14">
        <f>SUMIF(Чек_позиція!D:D,Продаж!H4687,Чек_позиція!F:F)</f>
        <v>680.34</v>
      </c>
      <c r="J4687" t="str">
        <f>VLOOKUP(D4687,Аптека!A:B,2,FALSE)</f>
        <v>Аптека №27</v>
      </c>
      <c r="K4687" t="str">
        <f t="shared" si="73"/>
        <v>нема рецепту</v>
      </c>
    </row>
    <row r="4688" spans="1:11">
      <c r="A4688" s="4">
        <v>4687</v>
      </c>
      <c r="B4688" s="7">
        <v>45716</v>
      </c>
      <c r="C4688" s="5" t="s">
        <v>8</v>
      </c>
      <c r="D4688" s="6">
        <v>41</v>
      </c>
      <c r="E4688" s="20"/>
      <c r="F4688" s="6">
        <v>281</v>
      </c>
      <c r="G4688" s="6"/>
      <c r="H4688" s="6">
        <v>5687</v>
      </c>
      <c r="I4688" s="14">
        <f>SUMIF(Чек_позиція!D:D,Продаж!H4688,Чек_позиція!F:F)</f>
        <v>1781.19</v>
      </c>
      <c r="J4688" t="str">
        <f>VLOOKUP(D4688,Аптека!A:B,2,FALSE)</f>
        <v>Аптека №41</v>
      </c>
      <c r="K4688" t="str">
        <f t="shared" si="73"/>
        <v>нема рецепту</v>
      </c>
    </row>
    <row r="4689" spans="1:11">
      <c r="A4689" s="4">
        <v>4688</v>
      </c>
      <c r="B4689" s="7">
        <v>45725</v>
      </c>
      <c r="C4689" s="5" t="s">
        <v>2206</v>
      </c>
      <c r="D4689" s="6">
        <v>49</v>
      </c>
      <c r="E4689" s="20">
        <v>112</v>
      </c>
      <c r="F4689" s="6">
        <v>109</v>
      </c>
      <c r="G4689" s="6"/>
      <c r="H4689" s="6">
        <v>5688</v>
      </c>
      <c r="I4689" s="14">
        <f>SUMIF(Чек_позиція!D:D,Продаж!H4689,Чек_позиція!F:F)</f>
        <v>3675.38</v>
      </c>
      <c r="J4689" t="str">
        <f>VLOOKUP(D4689,Аптека!A:B,2,FALSE)</f>
        <v>Аптека №49</v>
      </c>
      <c r="K4689" t="str">
        <f t="shared" si="73"/>
        <v>нема рецепту</v>
      </c>
    </row>
    <row r="4690" spans="1:11">
      <c r="A4690" s="4">
        <v>4689</v>
      </c>
      <c r="B4690" s="7">
        <v>45795</v>
      </c>
      <c r="C4690" s="5" t="s">
        <v>8</v>
      </c>
      <c r="D4690" s="6">
        <v>16</v>
      </c>
      <c r="E4690" s="20">
        <v>210</v>
      </c>
      <c r="F4690" s="6">
        <v>16</v>
      </c>
      <c r="G4690" s="6">
        <v>1273</v>
      </c>
      <c r="H4690" s="6">
        <v>5689</v>
      </c>
      <c r="I4690" s="14">
        <f>SUMIF(Чек_позиція!D:D,Продаж!H4690,Чек_позиція!F:F)</f>
        <v>1089.46</v>
      </c>
      <c r="J4690" t="str">
        <f>VLOOKUP(D4690,Аптека!A:B,2,FALSE)</f>
        <v>Аптека №16</v>
      </c>
      <c r="K4690" t="str">
        <f t="shared" si="73"/>
        <v>є рецепт</v>
      </c>
    </row>
    <row r="4691" spans="1:11">
      <c r="A4691" s="4">
        <v>4690</v>
      </c>
      <c r="B4691" s="7">
        <v>45689</v>
      </c>
      <c r="C4691" s="5" t="s">
        <v>8</v>
      </c>
      <c r="D4691" s="6">
        <v>20</v>
      </c>
      <c r="E4691" s="20"/>
      <c r="F4691" s="6">
        <v>80</v>
      </c>
      <c r="G4691" s="6"/>
      <c r="H4691" s="6">
        <v>5690</v>
      </c>
      <c r="I4691" s="14">
        <f>SUMIF(Чек_позиція!D:D,Продаж!H4691,Чек_позиція!F:F)</f>
        <v>1320.72</v>
      </c>
      <c r="J4691" t="str">
        <f>VLOOKUP(D4691,Аптека!A:B,2,FALSE)</f>
        <v>Аптека №20</v>
      </c>
      <c r="K4691" t="str">
        <f t="shared" si="73"/>
        <v>нема рецепту</v>
      </c>
    </row>
    <row r="4692" spans="1:11">
      <c r="A4692" s="4">
        <v>4691</v>
      </c>
      <c r="B4692" s="7">
        <v>45725</v>
      </c>
      <c r="C4692" s="5" t="s">
        <v>2206</v>
      </c>
      <c r="D4692" s="6">
        <v>10</v>
      </c>
      <c r="E4692" s="20">
        <v>135</v>
      </c>
      <c r="F4692" s="6">
        <v>10</v>
      </c>
      <c r="G4692" s="6">
        <v>419</v>
      </c>
      <c r="H4692" s="6">
        <v>5691</v>
      </c>
      <c r="I4692" s="14">
        <f>SUMIF(Чек_позиція!D:D,Продаж!H4692,Чек_позиція!F:F)</f>
        <v>4224.88</v>
      </c>
      <c r="J4692" t="str">
        <f>VLOOKUP(D4692,Аптека!A:B,2,FALSE)</f>
        <v>Аптека №10</v>
      </c>
      <c r="K4692" t="str">
        <f t="shared" si="73"/>
        <v>є рецепт</v>
      </c>
    </row>
    <row r="4693" spans="1:11">
      <c r="A4693" s="4">
        <v>4692</v>
      </c>
      <c r="B4693" s="7">
        <v>45829</v>
      </c>
      <c r="C4693" s="5" t="s">
        <v>2206</v>
      </c>
      <c r="D4693" s="6">
        <v>52</v>
      </c>
      <c r="E4693" s="20">
        <v>350</v>
      </c>
      <c r="F4693" s="6">
        <v>352</v>
      </c>
      <c r="G4693" s="6"/>
      <c r="H4693" s="6">
        <v>5692</v>
      </c>
      <c r="I4693" s="14">
        <f>SUMIF(Чек_позиція!D:D,Продаж!H4693,Чек_позиція!F:F)</f>
        <v>6474.9400000000005</v>
      </c>
      <c r="J4693" t="str">
        <f>VLOOKUP(D4693,Аптека!A:B,2,FALSE)</f>
        <v>Аптека №52</v>
      </c>
      <c r="K4693" t="str">
        <f t="shared" si="73"/>
        <v>нема рецепту</v>
      </c>
    </row>
    <row r="4694" spans="1:11">
      <c r="A4694" s="4">
        <v>4693</v>
      </c>
      <c r="B4694" s="7">
        <v>45796</v>
      </c>
      <c r="C4694" s="5" t="s">
        <v>8</v>
      </c>
      <c r="D4694" s="6">
        <v>49</v>
      </c>
      <c r="E4694" s="20"/>
      <c r="F4694" s="6">
        <v>169</v>
      </c>
      <c r="G4694" s="6"/>
      <c r="H4694" s="6">
        <v>5693</v>
      </c>
      <c r="I4694" s="14">
        <f>SUMIF(Чек_позиція!D:D,Продаж!H4694,Чек_позиція!F:F)</f>
        <v>6731.2400000000007</v>
      </c>
      <c r="J4694" t="str">
        <f>VLOOKUP(D4694,Аптека!A:B,2,FALSE)</f>
        <v>Аптека №49</v>
      </c>
      <c r="K4694" t="str">
        <f t="shared" si="73"/>
        <v>нема рецепту</v>
      </c>
    </row>
    <row r="4695" spans="1:11">
      <c r="A4695" s="4">
        <v>4694</v>
      </c>
      <c r="B4695" s="7">
        <v>45805</v>
      </c>
      <c r="C4695" s="5" t="s">
        <v>2206</v>
      </c>
      <c r="D4695" s="6">
        <v>39</v>
      </c>
      <c r="E4695" s="20"/>
      <c r="F4695" s="6">
        <v>279</v>
      </c>
      <c r="G4695" s="6">
        <v>353</v>
      </c>
      <c r="H4695" s="6">
        <v>5694</v>
      </c>
      <c r="I4695" s="14">
        <f>SUMIF(Чек_позиція!D:D,Продаж!H4695,Чек_позиція!F:F)</f>
        <v>2206.0099999999998</v>
      </c>
      <c r="J4695" t="str">
        <f>VLOOKUP(D4695,Аптека!A:B,2,FALSE)</f>
        <v>Аптека №39</v>
      </c>
      <c r="K4695" t="str">
        <f t="shared" si="73"/>
        <v>є рецепт</v>
      </c>
    </row>
    <row r="4696" spans="1:11">
      <c r="A4696" s="4">
        <v>4695</v>
      </c>
      <c r="B4696" s="7">
        <v>45774</v>
      </c>
      <c r="C4696" s="5" t="s">
        <v>2206</v>
      </c>
      <c r="D4696" s="6">
        <v>55</v>
      </c>
      <c r="E4696" s="20"/>
      <c r="F4696" s="6">
        <v>355</v>
      </c>
      <c r="G4696" s="6"/>
      <c r="H4696" s="6">
        <v>5695</v>
      </c>
      <c r="I4696" s="14">
        <f>SUMIF(Чек_позиція!D:D,Продаж!H4696,Чек_позиція!F:F)</f>
        <v>2343.5700000000002</v>
      </c>
      <c r="J4696" t="str">
        <f>VLOOKUP(D4696,Аптека!A:B,2,FALSE)</f>
        <v>Аптека №55</v>
      </c>
      <c r="K4696" t="str">
        <f t="shared" si="73"/>
        <v>нема рецепту</v>
      </c>
    </row>
    <row r="4697" spans="1:11">
      <c r="A4697" s="4">
        <v>4696</v>
      </c>
      <c r="B4697" s="7">
        <v>45779</v>
      </c>
      <c r="C4697" s="5" t="s">
        <v>8</v>
      </c>
      <c r="D4697" s="6">
        <v>32</v>
      </c>
      <c r="E4697" s="20">
        <v>198</v>
      </c>
      <c r="F4697" s="6">
        <v>92</v>
      </c>
      <c r="G4697" s="6"/>
      <c r="H4697" s="6">
        <v>5696</v>
      </c>
      <c r="I4697" s="14">
        <f>SUMIF(Чек_позиція!D:D,Продаж!H4697,Чек_позиція!F:F)</f>
        <v>5979.369999999999</v>
      </c>
      <c r="J4697" t="str">
        <f>VLOOKUP(D4697,Аптека!A:B,2,FALSE)</f>
        <v>Аптека №32</v>
      </c>
      <c r="K4697" t="str">
        <f t="shared" si="73"/>
        <v>нема рецепту</v>
      </c>
    </row>
    <row r="4698" spans="1:11">
      <c r="A4698" s="4">
        <v>4697</v>
      </c>
      <c r="B4698" s="7">
        <v>45793</v>
      </c>
      <c r="C4698" s="5" t="s">
        <v>2206</v>
      </c>
      <c r="D4698" s="6">
        <v>45</v>
      </c>
      <c r="E4698" s="20"/>
      <c r="F4698" s="6">
        <v>165</v>
      </c>
      <c r="G4698" s="6"/>
      <c r="H4698" s="6">
        <v>5697</v>
      </c>
      <c r="I4698" s="14">
        <f>SUMIF(Чек_позиція!D:D,Продаж!H4698,Чек_позиція!F:F)</f>
        <v>891.74</v>
      </c>
      <c r="J4698" t="str">
        <f>VLOOKUP(D4698,Аптека!A:B,2,FALSE)</f>
        <v>Аптека №45</v>
      </c>
      <c r="K4698" t="str">
        <f t="shared" si="73"/>
        <v>нема рецепту</v>
      </c>
    </row>
    <row r="4699" spans="1:11">
      <c r="A4699" s="4">
        <v>4698</v>
      </c>
      <c r="B4699" s="7">
        <v>45695</v>
      </c>
      <c r="C4699" s="5" t="s">
        <v>8</v>
      </c>
      <c r="D4699" s="6">
        <v>24</v>
      </c>
      <c r="E4699" s="20">
        <v>164</v>
      </c>
      <c r="F4699" s="6">
        <v>384</v>
      </c>
      <c r="G4699" s="6">
        <v>619</v>
      </c>
      <c r="H4699" s="6">
        <v>5698</v>
      </c>
      <c r="I4699" s="14">
        <f>SUMIF(Чек_позиція!D:D,Продаж!H4699,Чек_позиція!F:F)</f>
        <v>4040.01</v>
      </c>
      <c r="J4699" t="str">
        <f>VLOOKUP(D4699,Аптека!A:B,2,FALSE)</f>
        <v>Аптека №24</v>
      </c>
      <c r="K4699" t="str">
        <f t="shared" si="73"/>
        <v>є рецепт</v>
      </c>
    </row>
    <row r="4700" spans="1:11">
      <c r="A4700" s="4">
        <v>4699</v>
      </c>
      <c r="B4700" s="7">
        <v>45758</v>
      </c>
      <c r="C4700" s="5" t="s">
        <v>2206</v>
      </c>
      <c r="D4700" s="6">
        <v>7</v>
      </c>
      <c r="E4700" s="20">
        <v>394</v>
      </c>
      <c r="F4700" s="6">
        <v>307</v>
      </c>
      <c r="G4700" s="6">
        <v>557</v>
      </c>
      <c r="H4700" s="6">
        <v>5699</v>
      </c>
      <c r="I4700" s="14">
        <f>SUMIF(Чек_позиція!D:D,Продаж!H4700,Чек_позиція!F:F)</f>
        <v>4402.38</v>
      </c>
      <c r="J4700" t="str">
        <f>VLOOKUP(D4700,Аптека!A:B,2,FALSE)</f>
        <v>Аптека №7</v>
      </c>
      <c r="K4700" t="str">
        <f t="shared" si="73"/>
        <v>є рецепт</v>
      </c>
    </row>
    <row r="4701" spans="1:11">
      <c r="A4701" s="4">
        <v>4700</v>
      </c>
      <c r="B4701" s="7">
        <v>45804</v>
      </c>
      <c r="C4701" s="5" t="s">
        <v>2206</v>
      </c>
      <c r="D4701" s="6">
        <v>13</v>
      </c>
      <c r="E4701" s="20">
        <v>172</v>
      </c>
      <c r="F4701" s="6">
        <v>193</v>
      </c>
      <c r="G4701" s="6"/>
      <c r="H4701" s="6">
        <v>5700</v>
      </c>
      <c r="I4701" s="14">
        <f>SUMIF(Чек_позиція!D:D,Продаж!H4701,Чек_позиція!F:F)</f>
        <v>6666.59</v>
      </c>
      <c r="J4701" t="str">
        <f>VLOOKUP(D4701,Аптека!A:B,2,FALSE)</f>
        <v>Аптека №13</v>
      </c>
      <c r="K4701" t="str">
        <f t="shared" si="73"/>
        <v>нема рецепту</v>
      </c>
    </row>
    <row r="4702" spans="1:11">
      <c r="A4702" s="4">
        <v>4701</v>
      </c>
      <c r="B4702" s="7">
        <v>45817</v>
      </c>
      <c r="C4702" s="5" t="s">
        <v>2206</v>
      </c>
      <c r="D4702" s="6">
        <v>15</v>
      </c>
      <c r="E4702" s="20">
        <v>512</v>
      </c>
      <c r="F4702" s="6">
        <v>135</v>
      </c>
      <c r="G4702" s="6"/>
      <c r="H4702" s="6">
        <v>5701</v>
      </c>
      <c r="I4702" s="14">
        <f>SUMIF(Чек_позиція!D:D,Продаж!H4702,Чек_позиція!F:F)</f>
        <v>1768.59</v>
      </c>
      <c r="J4702" t="str">
        <f>VLOOKUP(D4702,Аптека!A:B,2,FALSE)</f>
        <v>Аптека №15</v>
      </c>
      <c r="K4702" t="str">
        <f t="shared" si="73"/>
        <v>нема рецепту</v>
      </c>
    </row>
    <row r="4703" spans="1:11">
      <c r="A4703" s="4">
        <v>4702</v>
      </c>
      <c r="B4703" s="7">
        <v>45766</v>
      </c>
      <c r="C4703" s="5" t="s">
        <v>8</v>
      </c>
      <c r="D4703" s="6">
        <v>60</v>
      </c>
      <c r="E4703" s="20">
        <v>50</v>
      </c>
      <c r="F4703" s="6">
        <v>180</v>
      </c>
      <c r="G4703" s="6"/>
      <c r="H4703" s="6">
        <v>5702</v>
      </c>
      <c r="I4703" s="14">
        <f>SUMIF(Чек_позиція!D:D,Продаж!H4703,Чек_позиція!F:F)</f>
        <v>2067.58</v>
      </c>
      <c r="J4703" t="str">
        <f>VLOOKUP(D4703,Аптека!A:B,2,FALSE)</f>
        <v>Аптека №60</v>
      </c>
      <c r="K4703" t="str">
        <f t="shared" si="73"/>
        <v>нема рецепту</v>
      </c>
    </row>
    <row r="4704" spans="1:11">
      <c r="A4704" s="4">
        <v>4703</v>
      </c>
      <c r="B4704" s="7">
        <v>45725</v>
      </c>
      <c r="C4704" s="5" t="s">
        <v>2206</v>
      </c>
      <c r="D4704" s="6">
        <v>46</v>
      </c>
      <c r="E4704" s="20">
        <v>354</v>
      </c>
      <c r="F4704" s="6">
        <v>166</v>
      </c>
      <c r="G4704" s="6"/>
      <c r="H4704" s="6">
        <v>5703</v>
      </c>
      <c r="I4704" s="14">
        <f>SUMIF(Чек_позиція!D:D,Продаж!H4704,Чек_позиція!F:F)</f>
        <v>4195.37</v>
      </c>
      <c r="J4704" t="str">
        <f>VLOOKUP(D4704,Аптека!A:B,2,FALSE)</f>
        <v>Аптека №46</v>
      </c>
      <c r="K4704" t="str">
        <f t="shared" si="73"/>
        <v>нема рецепту</v>
      </c>
    </row>
    <row r="4705" spans="1:11">
      <c r="A4705" s="4">
        <v>4704</v>
      </c>
      <c r="B4705" s="7">
        <v>45693</v>
      </c>
      <c r="C4705" s="5" t="s">
        <v>8</v>
      </c>
      <c r="D4705" s="6">
        <v>8</v>
      </c>
      <c r="E4705" s="20">
        <v>468</v>
      </c>
      <c r="F4705" s="6">
        <v>308</v>
      </c>
      <c r="G4705" s="6"/>
      <c r="H4705" s="6">
        <v>5704</v>
      </c>
      <c r="I4705" s="14">
        <f>SUMIF(Чек_позиція!D:D,Продаж!H4705,Чек_позиція!F:F)</f>
        <v>2643.8100000000004</v>
      </c>
      <c r="J4705" t="str">
        <f>VLOOKUP(D4705,Аптека!A:B,2,FALSE)</f>
        <v>Аптека №8</v>
      </c>
      <c r="K4705" t="str">
        <f t="shared" si="73"/>
        <v>нема рецепту</v>
      </c>
    </row>
    <row r="4706" spans="1:11">
      <c r="A4706" s="4">
        <v>4705</v>
      </c>
      <c r="B4706" s="7">
        <v>45752</v>
      </c>
      <c r="C4706" s="5" t="s">
        <v>2206</v>
      </c>
      <c r="D4706" s="6">
        <v>7</v>
      </c>
      <c r="E4706" s="20">
        <v>400</v>
      </c>
      <c r="F4706" s="6">
        <v>307</v>
      </c>
      <c r="G4706" s="6"/>
      <c r="H4706" s="6">
        <v>5705</v>
      </c>
      <c r="I4706" s="14">
        <f>SUMIF(Чек_позиція!D:D,Продаж!H4706,Чек_позиція!F:F)</f>
        <v>2808.31</v>
      </c>
      <c r="J4706" t="str">
        <f>VLOOKUP(D4706,Аптека!A:B,2,FALSE)</f>
        <v>Аптека №7</v>
      </c>
      <c r="K4706" t="str">
        <f t="shared" si="73"/>
        <v>нема рецепту</v>
      </c>
    </row>
    <row r="4707" spans="1:11">
      <c r="A4707" s="4">
        <v>4706</v>
      </c>
      <c r="B4707" s="7">
        <v>45724</v>
      </c>
      <c r="C4707" s="5" t="s">
        <v>8</v>
      </c>
      <c r="D4707" s="6">
        <v>35</v>
      </c>
      <c r="E4707" s="20">
        <v>355</v>
      </c>
      <c r="F4707" s="6">
        <v>395</v>
      </c>
      <c r="G4707" s="6">
        <v>767</v>
      </c>
      <c r="H4707" s="6">
        <v>5706</v>
      </c>
      <c r="I4707" s="14">
        <f>SUMIF(Чек_позиція!D:D,Продаж!H4707,Чек_позиція!F:F)</f>
        <v>9017.76</v>
      </c>
      <c r="J4707" t="str">
        <f>VLOOKUP(D4707,Аптека!A:B,2,FALSE)</f>
        <v>Аптека №35</v>
      </c>
      <c r="K4707" t="str">
        <f t="shared" si="73"/>
        <v>є рецепт</v>
      </c>
    </row>
    <row r="4708" spans="1:11">
      <c r="A4708" s="4">
        <v>4707</v>
      </c>
      <c r="B4708" s="7">
        <v>45798</v>
      </c>
      <c r="C4708" s="5" t="s">
        <v>2206</v>
      </c>
      <c r="D4708" s="6">
        <v>50</v>
      </c>
      <c r="E4708" s="20">
        <v>329</v>
      </c>
      <c r="F4708" s="6">
        <v>290</v>
      </c>
      <c r="G4708" s="6"/>
      <c r="H4708" s="6">
        <v>5707</v>
      </c>
      <c r="I4708" s="14">
        <f>SUMIF(Чек_позиція!D:D,Продаж!H4708,Чек_позиція!F:F)</f>
        <v>5930.96</v>
      </c>
      <c r="J4708" t="str">
        <f>VLOOKUP(D4708,Аптека!A:B,2,FALSE)</f>
        <v>Аптека №50</v>
      </c>
      <c r="K4708" t="str">
        <f t="shared" si="73"/>
        <v>нема рецепту</v>
      </c>
    </row>
    <row r="4709" spans="1:11">
      <c r="A4709" s="4">
        <v>4708</v>
      </c>
      <c r="B4709" s="7">
        <v>45672</v>
      </c>
      <c r="C4709" s="5" t="s">
        <v>2206</v>
      </c>
      <c r="D4709" s="6">
        <v>2</v>
      </c>
      <c r="E4709" s="20">
        <v>516</v>
      </c>
      <c r="F4709" s="6">
        <v>62</v>
      </c>
      <c r="G4709" s="6"/>
      <c r="H4709" s="6">
        <v>5708</v>
      </c>
      <c r="I4709" s="14">
        <f>SUMIF(Чек_позиція!D:D,Продаж!H4709,Чек_позиція!F:F)</f>
        <v>5469.1399999999994</v>
      </c>
      <c r="J4709" t="str">
        <f>VLOOKUP(D4709,Аптека!A:B,2,FALSE)</f>
        <v>Аптека №2</v>
      </c>
      <c r="K4709" t="str">
        <f t="shared" si="73"/>
        <v>нема рецепту</v>
      </c>
    </row>
    <row r="4710" spans="1:11">
      <c r="A4710" s="4">
        <v>4709</v>
      </c>
      <c r="B4710" s="7">
        <v>45830</v>
      </c>
      <c r="C4710" s="5" t="s">
        <v>2206</v>
      </c>
      <c r="D4710" s="6">
        <v>46</v>
      </c>
      <c r="E4710" s="20"/>
      <c r="F4710" s="6">
        <v>346</v>
      </c>
      <c r="G4710" s="6"/>
      <c r="H4710" s="6">
        <v>5709</v>
      </c>
      <c r="I4710" s="14">
        <f>SUMIF(Чек_позиція!D:D,Продаж!H4710,Чек_позиція!F:F)</f>
        <v>1731.14</v>
      </c>
      <c r="J4710" t="str">
        <f>VLOOKUP(D4710,Аптека!A:B,2,FALSE)</f>
        <v>Аптека №46</v>
      </c>
      <c r="K4710" t="str">
        <f t="shared" si="73"/>
        <v>нема рецепту</v>
      </c>
    </row>
    <row r="4711" spans="1:11">
      <c r="A4711" s="4">
        <v>4710</v>
      </c>
      <c r="B4711" s="7">
        <v>45822</v>
      </c>
      <c r="C4711" s="5" t="s">
        <v>2206</v>
      </c>
      <c r="D4711" s="6">
        <v>33</v>
      </c>
      <c r="E4711" s="20"/>
      <c r="F4711" s="6">
        <v>333</v>
      </c>
      <c r="G4711" s="6"/>
      <c r="H4711" s="6">
        <v>5710</v>
      </c>
      <c r="I4711" s="14">
        <f>SUMIF(Чек_позиція!D:D,Продаж!H4711,Чек_позиція!F:F)</f>
        <v>2396.88</v>
      </c>
      <c r="J4711" t="str">
        <f>VLOOKUP(D4711,Аптека!A:B,2,FALSE)</f>
        <v>Аптека №33</v>
      </c>
      <c r="K4711" t="str">
        <f t="shared" si="73"/>
        <v>нема рецепту</v>
      </c>
    </row>
    <row r="4712" spans="1:11">
      <c r="A4712" s="4">
        <v>4711</v>
      </c>
      <c r="B4712" s="7">
        <v>45761</v>
      </c>
      <c r="C4712" s="5" t="s">
        <v>2206</v>
      </c>
      <c r="D4712" s="6">
        <v>20</v>
      </c>
      <c r="E4712" s="20"/>
      <c r="F4712" s="6">
        <v>140</v>
      </c>
      <c r="G4712" s="6">
        <v>1017</v>
      </c>
      <c r="H4712" s="6">
        <v>5711</v>
      </c>
      <c r="I4712" s="14">
        <f>SUMIF(Чек_позиція!D:D,Продаж!H4712,Чек_позиція!F:F)</f>
        <v>1032.04</v>
      </c>
      <c r="J4712" t="str">
        <f>VLOOKUP(D4712,Аптека!A:B,2,FALSE)</f>
        <v>Аптека №20</v>
      </c>
      <c r="K4712" t="str">
        <f t="shared" si="73"/>
        <v>є рецепт</v>
      </c>
    </row>
    <row r="4713" spans="1:11">
      <c r="A4713" s="4">
        <v>4712</v>
      </c>
      <c r="B4713" s="7">
        <v>45766</v>
      </c>
      <c r="C4713" s="5" t="s">
        <v>8</v>
      </c>
      <c r="D4713" s="6">
        <v>49</v>
      </c>
      <c r="E4713" s="20">
        <v>490</v>
      </c>
      <c r="F4713" s="6">
        <v>229</v>
      </c>
      <c r="G4713" s="6">
        <v>1295</v>
      </c>
      <c r="H4713" s="6">
        <v>5712</v>
      </c>
      <c r="I4713" s="14">
        <f>SUMIF(Чек_позиція!D:D,Продаж!H4713,Чек_позиція!F:F)</f>
        <v>5834.66</v>
      </c>
      <c r="J4713" t="str">
        <f>VLOOKUP(D4713,Аптека!A:B,2,FALSE)</f>
        <v>Аптека №49</v>
      </c>
      <c r="K4713" t="str">
        <f t="shared" si="73"/>
        <v>є рецепт</v>
      </c>
    </row>
    <row r="4714" spans="1:11">
      <c r="A4714" s="4">
        <v>4713</v>
      </c>
      <c r="B4714" s="7">
        <v>45782</v>
      </c>
      <c r="C4714" s="5" t="s">
        <v>2206</v>
      </c>
      <c r="D4714" s="6">
        <v>26</v>
      </c>
      <c r="E4714" s="20"/>
      <c r="F4714" s="6">
        <v>86</v>
      </c>
      <c r="G4714" s="6"/>
      <c r="H4714" s="6">
        <v>5713</v>
      </c>
      <c r="I4714" s="14">
        <f>SUMIF(Чек_позиція!D:D,Продаж!H4714,Чек_позиція!F:F)</f>
        <v>242.14</v>
      </c>
      <c r="J4714" t="str">
        <f>VLOOKUP(D4714,Аптека!A:B,2,FALSE)</f>
        <v>Аптека №26</v>
      </c>
      <c r="K4714" t="str">
        <f t="shared" si="73"/>
        <v>нема рецепту</v>
      </c>
    </row>
    <row r="4715" spans="1:11">
      <c r="A4715" s="4">
        <v>4714</v>
      </c>
      <c r="B4715" s="7">
        <v>45764</v>
      </c>
      <c r="C4715" s="5" t="s">
        <v>2206</v>
      </c>
      <c r="D4715" s="6">
        <v>44</v>
      </c>
      <c r="E4715" s="20"/>
      <c r="F4715" s="6">
        <v>344</v>
      </c>
      <c r="G4715" s="6"/>
      <c r="H4715" s="6">
        <v>5714</v>
      </c>
      <c r="I4715" s="14">
        <f>SUMIF(Чек_позиція!D:D,Продаж!H4715,Чек_позиція!F:F)</f>
        <v>3980.32</v>
      </c>
      <c r="J4715" t="str">
        <f>VLOOKUP(D4715,Аптека!A:B,2,FALSE)</f>
        <v>Аптека №44</v>
      </c>
      <c r="K4715" t="str">
        <f t="shared" si="73"/>
        <v>нема рецепту</v>
      </c>
    </row>
    <row r="4716" spans="1:11">
      <c r="A4716" s="4">
        <v>4715</v>
      </c>
      <c r="B4716" s="7">
        <v>45793</v>
      </c>
      <c r="C4716" s="5" t="s">
        <v>8</v>
      </c>
      <c r="D4716" s="6">
        <v>58</v>
      </c>
      <c r="E4716" s="20">
        <v>241</v>
      </c>
      <c r="F4716" s="6">
        <v>358</v>
      </c>
      <c r="G4716" s="6"/>
      <c r="H4716" s="6">
        <v>5715</v>
      </c>
      <c r="I4716" s="14">
        <f>SUMIF(Чек_позиція!D:D,Продаж!H4716,Чек_позиція!F:F)</f>
        <v>2116.11</v>
      </c>
      <c r="J4716" t="str">
        <f>VLOOKUP(D4716,Аптека!A:B,2,FALSE)</f>
        <v>Аптека №58</v>
      </c>
      <c r="K4716" t="str">
        <f t="shared" si="73"/>
        <v>нема рецепту</v>
      </c>
    </row>
    <row r="4717" spans="1:11">
      <c r="A4717" s="4">
        <v>4716</v>
      </c>
      <c r="B4717" s="7">
        <v>45762</v>
      </c>
      <c r="C4717" s="5" t="s">
        <v>2206</v>
      </c>
      <c r="D4717" s="6">
        <v>50</v>
      </c>
      <c r="E4717" s="20"/>
      <c r="F4717" s="6">
        <v>290</v>
      </c>
      <c r="G4717" s="6"/>
      <c r="H4717" s="6">
        <v>5716</v>
      </c>
      <c r="I4717" s="14">
        <f>SUMIF(Чек_позиція!D:D,Продаж!H4717,Чек_позиція!F:F)</f>
        <v>4230.22</v>
      </c>
      <c r="J4717" t="str">
        <f>VLOOKUP(D4717,Аптека!A:B,2,FALSE)</f>
        <v>Аптека №50</v>
      </c>
      <c r="K4717" t="str">
        <f t="shared" si="73"/>
        <v>нема рецепту</v>
      </c>
    </row>
    <row r="4718" spans="1:11">
      <c r="A4718" s="4">
        <v>4717</v>
      </c>
      <c r="B4718" s="7">
        <v>45683</v>
      </c>
      <c r="C4718" s="5" t="s">
        <v>8</v>
      </c>
      <c r="D4718" s="6">
        <v>20</v>
      </c>
      <c r="E4718" s="20">
        <v>156</v>
      </c>
      <c r="F4718" s="6">
        <v>260</v>
      </c>
      <c r="G4718" s="6"/>
      <c r="H4718" s="6">
        <v>5717</v>
      </c>
      <c r="I4718" s="14">
        <f>SUMIF(Чек_позиція!D:D,Продаж!H4718,Чек_позиція!F:F)</f>
        <v>1314.87</v>
      </c>
      <c r="J4718" t="str">
        <f>VLOOKUP(D4718,Аптека!A:B,2,FALSE)</f>
        <v>Аптека №20</v>
      </c>
      <c r="K4718" t="str">
        <f t="shared" si="73"/>
        <v>нема рецепту</v>
      </c>
    </row>
    <row r="4719" spans="1:11">
      <c r="A4719" s="4">
        <v>4718</v>
      </c>
      <c r="B4719" s="7">
        <v>45733</v>
      </c>
      <c r="C4719" s="5" t="s">
        <v>8</v>
      </c>
      <c r="D4719" s="6">
        <v>1</v>
      </c>
      <c r="E4719" s="20"/>
      <c r="F4719" s="6">
        <v>301</v>
      </c>
      <c r="G4719" s="6"/>
      <c r="H4719" s="6">
        <v>5718</v>
      </c>
      <c r="I4719" s="14">
        <f>SUMIF(Чек_позиція!D:D,Продаж!H4719,Чек_позиція!F:F)</f>
        <v>804.52</v>
      </c>
      <c r="J4719" t="str">
        <f>VLOOKUP(D4719,Аптека!A:B,2,FALSE)</f>
        <v>Аптека №1</v>
      </c>
      <c r="K4719" t="str">
        <f t="shared" si="73"/>
        <v>нема рецепту</v>
      </c>
    </row>
    <row r="4720" spans="1:11">
      <c r="A4720" s="4">
        <v>4719</v>
      </c>
      <c r="B4720" s="7">
        <v>45684</v>
      </c>
      <c r="C4720" s="5" t="s">
        <v>2206</v>
      </c>
      <c r="D4720" s="6">
        <v>56</v>
      </c>
      <c r="E4720" s="20">
        <v>376</v>
      </c>
      <c r="F4720" s="6">
        <v>296</v>
      </c>
      <c r="G4720" s="6"/>
      <c r="H4720" s="6">
        <v>5719</v>
      </c>
      <c r="I4720" s="14">
        <f>SUMIF(Чек_позиція!D:D,Продаж!H4720,Чек_позиція!F:F)</f>
        <v>5973.54</v>
      </c>
      <c r="J4720" t="str">
        <f>VLOOKUP(D4720,Аптека!A:B,2,FALSE)</f>
        <v>Аптека №56</v>
      </c>
      <c r="K4720" t="str">
        <f t="shared" si="73"/>
        <v>нема рецепту</v>
      </c>
    </row>
    <row r="4721" spans="1:11">
      <c r="A4721" s="4">
        <v>4720</v>
      </c>
      <c r="B4721" s="7">
        <v>45708</v>
      </c>
      <c r="C4721" s="5" t="s">
        <v>2206</v>
      </c>
      <c r="D4721" s="6">
        <v>50</v>
      </c>
      <c r="E4721" s="20"/>
      <c r="F4721" s="6">
        <v>110</v>
      </c>
      <c r="G4721" s="6">
        <v>540</v>
      </c>
      <c r="H4721" s="6">
        <v>5720</v>
      </c>
      <c r="I4721" s="14">
        <f>SUMIF(Чек_позиція!D:D,Продаж!H4721,Чек_позиція!F:F)</f>
        <v>7026.99</v>
      </c>
      <c r="J4721" t="str">
        <f>VLOOKUP(D4721,Аптека!A:B,2,FALSE)</f>
        <v>Аптека №50</v>
      </c>
      <c r="K4721" t="str">
        <f t="shared" si="73"/>
        <v>є рецепт</v>
      </c>
    </row>
    <row r="4722" spans="1:11">
      <c r="A4722" s="4">
        <v>4721</v>
      </c>
      <c r="B4722" s="7">
        <v>45747</v>
      </c>
      <c r="C4722" s="5" t="s">
        <v>2206</v>
      </c>
      <c r="D4722" s="6">
        <v>21</v>
      </c>
      <c r="E4722" s="20">
        <v>17</v>
      </c>
      <c r="F4722" s="6">
        <v>321</v>
      </c>
      <c r="G4722" s="6"/>
      <c r="H4722" s="6">
        <v>5721</v>
      </c>
      <c r="I4722" s="14">
        <f>SUMIF(Чек_позиція!D:D,Продаж!H4722,Чек_позиція!F:F)</f>
        <v>2873.25</v>
      </c>
      <c r="J4722" t="str">
        <f>VLOOKUP(D4722,Аптека!A:B,2,FALSE)</f>
        <v>Аптека №21</v>
      </c>
      <c r="K4722" t="str">
        <f t="shared" si="73"/>
        <v>нема рецепту</v>
      </c>
    </row>
    <row r="4723" spans="1:11">
      <c r="A4723" s="4">
        <v>4722</v>
      </c>
      <c r="B4723" s="7">
        <v>45685</v>
      </c>
      <c r="C4723" s="5" t="s">
        <v>8</v>
      </c>
      <c r="D4723" s="6">
        <v>56</v>
      </c>
      <c r="E4723" s="20">
        <v>355</v>
      </c>
      <c r="F4723" s="6">
        <v>356</v>
      </c>
      <c r="G4723" s="6"/>
      <c r="H4723" s="6">
        <v>5722</v>
      </c>
      <c r="I4723" s="14">
        <f>SUMIF(Чек_позиція!D:D,Продаж!H4723,Чек_позиція!F:F)</f>
        <v>3475.3900000000003</v>
      </c>
      <c r="J4723" t="str">
        <f>VLOOKUP(D4723,Аптека!A:B,2,FALSE)</f>
        <v>Аптека №56</v>
      </c>
      <c r="K4723" t="str">
        <f t="shared" si="73"/>
        <v>нема рецепту</v>
      </c>
    </row>
    <row r="4724" spans="1:11">
      <c r="A4724" s="4">
        <v>4723</v>
      </c>
      <c r="B4724" s="7">
        <v>45817</v>
      </c>
      <c r="C4724" s="5" t="s">
        <v>2206</v>
      </c>
      <c r="D4724" s="6">
        <v>46</v>
      </c>
      <c r="E4724" s="20">
        <v>400</v>
      </c>
      <c r="F4724" s="6">
        <v>346</v>
      </c>
      <c r="G4724" s="6"/>
      <c r="H4724" s="6">
        <v>5723</v>
      </c>
      <c r="I4724" s="14">
        <f>SUMIF(Чек_позиція!D:D,Продаж!H4724,Чек_позиція!F:F)</f>
        <v>2009.92</v>
      </c>
      <c r="J4724" t="str">
        <f>VLOOKUP(D4724,Аптека!A:B,2,FALSE)</f>
        <v>Аптека №46</v>
      </c>
      <c r="K4724" t="str">
        <f t="shared" si="73"/>
        <v>нема рецепту</v>
      </c>
    </row>
    <row r="4725" spans="1:11">
      <c r="A4725" s="4">
        <v>4724</v>
      </c>
      <c r="B4725" s="7">
        <v>45726</v>
      </c>
      <c r="C4725" s="5" t="s">
        <v>2206</v>
      </c>
      <c r="D4725" s="6">
        <v>6</v>
      </c>
      <c r="E4725" s="20">
        <v>397</v>
      </c>
      <c r="F4725" s="6">
        <v>126</v>
      </c>
      <c r="G4725" s="6">
        <v>1143</v>
      </c>
      <c r="H4725" s="6">
        <v>5724</v>
      </c>
      <c r="I4725" s="14">
        <f>SUMIF(Чек_позиція!D:D,Продаж!H4725,Чек_позиція!F:F)</f>
        <v>2806.12</v>
      </c>
      <c r="J4725" t="str">
        <f>VLOOKUP(D4725,Аптека!A:B,2,FALSE)</f>
        <v>Аптека №6</v>
      </c>
      <c r="K4725" t="str">
        <f t="shared" si="73"/>
        <v>є рецепт</v>
      </c>
    </row>
    <row r="4726" spans="1:11">
      <c r="A4726" s="4">
        <v>4725</v>
      </c>
      <c r="B4726" s="7">
        <v>45831</v>
      </c>
      <c r="C4726" s="5" t="s">
        <v>8</v>
      </c>
      <c r="D4726" s="6">
        <v>18</v>
      </c>
      <c r="E4726" s="20">
        <v>43</v>
      </c>
      <c r="F4726" s="6">
        <v>198</v>
      </c>
      <c r="G4726" s="6">
        <v>343</v>
      </c>
      <c r="H4726" s="6">
        <v>5725</v>
      </c>
      <c r="I4726" s="14">
        <f>SUMIF(Чек_позиція!D:D,Продаж!H4726,Чек_позиція!F:F)</f>
        <v>7795.3899999999994</v>
      </c>
      <c r="J4726" t="str">
        <f>VLOOKUP(D4726,Аптека!A:B,2,FALSE)</f>
        <v>Аптека №18</v>
      </c>
      <c r="K4726" t="str">
        <f t="shared" si="73"/>
        <v>є рецепт</v>
      </c>
    </row>
    <row r="4727" spans="1:11">
      <c r="A4727" s="4">
        <v>4726</v>
      </c>
      <c r="B4727" s="7">
        <v>45692</v>
      </c>
      <c r="C4727" s="5" t="s">
        <v>2206</v>
      </c>
      <c r="D4727" s="6">
        <v>52</v>
      </c>
      <c r="E4727" s="20"/>
      <c r="F4727" s="6">
        <v>52</v>
      </c>
      <c r="G4727" s="6"/>
      <c r="H4727" s="6">
        <v>5726</v>
      </c>
      <c r="I4727" s="14">
        <f>SUMIF(Чек_позиція!D:D,Продаж!H4727,Чек_позиція!F:F)</f>
        <v>5190.95</v>
      </c>
      <c r="J4727" t="str">
        <f>VLOOKUP(D4727,Аптека!A:B,2,FALSE)</f>
        <v>Аптека №52</v>
      </c>
      <c r="K4727" t="str">
        <f t="shared" si="73"/>
        <v>нема рецепту</v>
      </c>
    </row>
    <row r="4728" spans="1:11">
      <c r="A4728" s="4">
        <v>4727</v>
      </c>
      <c r="B4728" s="7">
        <v>45834</v>
      </c>
      <c r="C4728" s="5" t="s">
        <v>2206</v>
      </c>
      <c r="D4728" s="6">
        <v>22</v>
      </c>
      <c r="E4728" s="20"/>
      <c r="F4728" s="6">
        <v>82</v>
      </c>
      <c r="G4728" s="6">
        <v>32</v>
      </c>
      <c r="H4728" s="6">
        <v>5727</v>
      </c>
      <c r="I4728" s="14">
        <f>SUMIF(Чек_позиція!D:D,Продаж!H4728,Чек_позиція!F:F)</f>
        <v>2298.3599999999997</v>
      </c>
      <c r="J4728" t="str">
        <f>VLOOKUP(D4728,Аптека!A:B,2,FALSE)</f>
        <v>Аптека №22</v>
      </c>
      <c r="K4728" t="str">
        <f t="shared" si="73"/>
        <v>є рецепт</v>
      </c>
    </row>
    <row r="4729" spans="1:11">
      <c r="A4729" s="4">
        <v>4728</v>
      </c>
      <c r="B4729" s="7">
        <v>45752</v>
      </c>
      <c r="C4729" s="5" t="s">
        <v>2206</v>
      </c>
      <c r="D4729" s="6">
        <v>16</v>
      </c>
      <c r="E4729" s="20">
        <v>307</v>
      </c>
      <c r="F4729" s="6">
        <v>256</v>
      </c>
      <c r="G4729" s="6"/>
      <c r="H4729" s="6">
        <v>5728</v>
      </c>
      <c r="I4729" s="14">
        <f>SUMIF(Чек_позиція!D:D,Продаж!H4729,Чек_позиція!F:F)</f>
        <v>3250.34</v>
      </c>
      <c r="J4729" t="str">
        <f>VLOOKUP(D4729,Аптека!A:B,2,FALSE)</f>
        <v>Аптека №16</v>
      </c>
      <c r="K4729" t="str">
        <f t="shared" si="73"/>
        <v>нема рецепту</v>
      </c>
    </row>
    <row r="4730" spans="1:11">
      <c r="A4730" s="4">
        <v>4729</v>
      </c>
      <c r="B4730" s="7">
        <v>45738</v>
      </c>
      <c r="C4730" s="5" t="s">
        <v>2206</v>
      </c>
      <c r="D4730" s="6">
        <v>5</v>
      </c>
      <c r="E4730" s="20"/>
      <c r="F4730" s="6">
        <v>365</v>
      </c>
      <c r="G4730" s="6">
        <v>168</v>
      </c>
      <c r="H4730" s="6">
        <v>5729</v>
      </c>
      <c r="I4730" s="14">
        <f>SUMIF(Чек_позиція!D:D,Продаж!H4730,Чек_позиція!F:F)</f>
        <v>564.71</v>
      </c>
      <c r="J4730" t="str">
        <f>VLOOKUP(D4730,Аптека!A:B,2,FALSE)</f>
        <v>Аптека №5</v>
      </c>
      <c r="K4730" t="str">
        <f t="shared" si="73"/>
        <v>є рецепт</v>
      </c>
    </row>
    <row r="4731" spans="1:11">
      <c r="A4731" s="4">
        <v>4730</v>
      </c>
      <c r="B4731" s="7">
        <v>45734</v>
      </c>
      <c r="C4731" s="5" t="s">
        <v>2206</v>
      </c>
      <c r="D4731" s="6">
        <v>5</v>
      </c>
      <c r="E4731" s="20">
        <v>547</v>
      </c>
      <c r="F4731" s="6">
        <v>365</v>
      </c>
      <c r="G4731" s="6">
        <v>806</v>
      </c>
      <c r="H4731" s="6">
        <v>5730</v>
      </c>
      <c r="I4731" s="14">
        <f>SUMIF(Чек_позиція!D:D,Продаж!H4731,Чек_позиція!F:F)</f>
        <v>1445.94</v>
      </c>
      <c r="J4731" t="str">
        <f>VLOOKUP(D4731,Аптека!A:B,2,FALSE)</f>
        <v>Аптека №5</v>
      </c>
      <c r="K4731" t="str">
        <f t="shared" si="73"/>
        <v>є рецепт</v>
      </c>
    </row>
    <row r="4732" spans="1:11">
      <c r="A4732" s="4">
        <v>4731</v>
      </c>
      <c r="B4732" s="7">
        <v>45669</v>
      </c>
      <c r="C4732" s="5" t="s">
        <v>2206</v>
      </c>
      <c r="D4732" s="6">
        <v>13</v>
      </c>
      <c r="E4732" s="20"/>
      <c r="F4732" s="6">
        <v>193</v>
      </c>
      <c r="G4732" s="6">
        <v>887</v>
      </c>
      <c r="H4732" s="6">
        <v>5731</v>
      </c>
      <c r="I4732" s="14">
        <f>SUMIF(Чек_позиція!D:D,Продаж!H4732,Чек_позиція!F:F)</f>
        <v>7721.3899999999994</v>
      </c>
      <c r="J4732" t="str">
        <f>VLOOKUP(D4732,Аптека!A:B,2,FALSE)</f>
        <v>Аптека №13</v>
      </c>
      <c r="K4732" t="str">
        <f t="shared" si="73"/>
        <v>є рецепт</v>
      </c>
    </row>
    <row r="4733" spans="1:11">
      <c r="A4733" s="4">
        <v>4732</v>
      </c>
      <c r="B4733" s="7">
        <v>45797</v>
      </c>
      <c r="C4733" s="5" t="s">
        <v>2206</v>
      </c>
      <c r="D4733" s="6">
        <v>37</v>
      </c>
      <c r="E4733" s="20"/>
      <c r="F4733" s="6">
        <v>217</v>
      </c>
      <c r="G4733" s="6"/>
      <c r="H4733" s="6">
        <v>5732</v>
      </c>
      <c r="I4733" s="14">
        <f>SUMIF(Чек_позиція!D:D,Продаж!H4733,Чек_позиція!F:F)</f>
        <v>3377.26</v>
      </c>
      <c r="J4733" t="str">
        <f>VLOOKUP(D4733,Аптека!A:B,2,FALSE)</f>
        <v>Аптека №37</v>
      </c>
      <c r="K4733" t="str">
        <f t="shared" si="73"/>
        <v>нема рецепту</v>
      </c>
    </row>
    <row r="4734" spans="1:11">
      <c r="A4734" s="4">
        <v>4733</v>
      </c>
      <c r="B4734" s="7">
        <v>45797</v>
      </c>
      <c r="C4734" s="5" t="s">
        <v>8</v>
      </c>
      <c r="D4734" s="6">
        <v>4</v>
      </c>
      <c r="E4734" s="20"/>
      <c r="F4734" s="6">
        <v>244</v>
      </c>
      <c r="G4734" s="6">
        <v>411</v>
      </c>
      <c r="H4734" s="6">
        <v>5733</v>
      </c>
      <c r="I4734" s="14">
        <f>SUMIF(Чек_позиція!D:D,Продаж!H4734,Чек_позиція!F:F)</f>
        <v>3932.6899999999996</v>
      </c>
      <c r="J4734" t="str">
        <f>VLOOKUP(D4734,Аптека!A:B,2,FALSE)</f>
        <v>Аптека №4</v>
      </c>
      <c r="K4734" t="str">
        <f t="shared" si="73"/>
        <v>є рецепт</v>
      </c>
    </row>
    <row r="4735" spans="1:11">
      <c r="A4735" s="4">
        <v>4734</v>
      </c>
      <c r="B4735" s="7">
        <v>45733</v>
      </c>
      <c r="C4735" s="5" t="s">
        <v>8</v>
      </c>
      <c r="D4735" s="6">
        <v>28</v>
      </c>
      <c r="E4735" s="20">
        <v>524</v>
      </c>
      <c r="F4735" s="6">
        <v>388</v>
      </c>
      <c r="G4735" s="6"/>
      <c r="H4735" s="6">
        <v>5734</v>
      </c>
      <c r="I4735" s="14">
        <f>SUMIF(Чек_позиція!D:D,Продаж!H4735,Чек_позиція!F:F)</f>
        <v>1998.4099999999999</v>
      </c>
      <c r="J4735" t="str">
        <f>VLOOKUP(D4735,Аптека!A:B,2,FALSE)</f>
        <v>Аптека №28</v>
      </c>
      <c r="K4735" t="str">
        <f t="shared" si="73"/>
        <v>нема рецепту</v>
      </c>
    </row>
    <row r="4736" spans="1:11">
      <c r="A4736" s="4">
        <v>4735</v>
      </c>
      <c r="B4736" s="7">
        <v>45825</v>
      </c>
      <c r="C4736" s="5" t="s">
        <v>2206</v>
      </c>
      <c r="D4736" s="6">
        <v>17</v>
      </c>
      <c r="E4736" s="20"/>
      <c r="F4736" s="6">
        <v>137</v>
      </c>
      <c r="G4736" s="6"/>
      <c r="H4736" s="6">
        <v>5735</v>
      </c>
      <c r="I4736" s="14">
        <f>SUMIF(Чек_позиція!D:D,Продаж!H4736,Чек_позиція!F:F)</f>
        <v>6599.28</v>
      </c>
      <c r="J4736" t="str">
        <f>VLOOKUP(D4736,Аптека!A:B,2,FALSE)</f>
        <v>Аптека №17</v>
      </c>
      <c r="K4736" t="str">
        <f t="shared" si="73"/>
        <v>нема рецепту</v>
      </c>
    </row>
    <row r="4737" spans="1:11">
      <c r="A4737" s="4">
        <v>4736</v>
      </c>
      <c r="B4737" s="7">
        <v>45661</v>
      </c>
      <c r="C4737" s="5" t="s">
        <v>2206</v>
      </c>
      <c r="D4737" s="6">
        <v>37</v>
      </c>
      <c r="E4737" s="20">
        <v>324</v>
      </c>
      <c r="F4737" s="6">
        <v>157</v>
      </c>
      <c r="G4737" s="6"/>
      <c r="H4737" s="6">
        <v>5736</v>
      </c>
      <c r="I4737" s="14">
        <f>SUMIF(Чек_позиція!D:D,Продаж!H4737,Чек_позиція!F:F)</f>
        <v>2710.66</v>
      </c>
      <c r="J4737" t="str">
        <f>VLOOKUP(D4737,Аптека!A:B,2,FALSE)</f>
        <v>Аптека №37</v>
      </c>
      <c r="K4737" t="str">
        <f t="shared" si="73"/>
        <v>нема рецепту</v>
      </c>
    </row>
    <row r="4738" spans="1:11">
      <c r="A4738" s="4">
        <v>4737</v>
      </c>
      <c r="B4738" s="7">
        <v>45787</v>
      </c>
      <c r="C4738" s="5" t="s">
        <v>8</v>
      </c>
      <c r="D4738" s="6">
        <v>28</v>
      </c>
      <c r="E4738" s="20"/>
      <c r="F4738" s="6">
        <v>268</v>
      </c>
      <c r="G4738" s="6"/>
      <c r="H4738" s="6">
        <v>5737</v>
      </c>
      <c r="I4738" s="14">
        <f>SUMIF(Чек_позиція!D:D,Продаж!H4738,Чек_позиція!F:F)</f>
        <v>5696.56</v>
      </c>
      <c r="J4738" t="str">
        <f>VLOOKUP(D4738,Аптека!A:B,2,FALSE)</f>
        <v>Аптека №28</v>
      </c>
      <c r="K4738" t="str">
        <f t="shared" si="73"/>
        <v>нема рецепту</v>
      </c>
    </row>
    <row r="4739" spans="1:11">
      <c r="A4739" s="4">
        <v>4738</v>
      </c>
      <c r="B4739" s="7">
        <v>45779</v>
      </c>
      <c r="C4739" s="5" t="s">
        <v>2206</v>
      </c>
      <c r="D4739" s="6">
        <v>52</v>
      </c>
      <c r="E4739" s="20">
        <v>212</v>
      </c>
      <c r="F4739" s="6">
        <v>52</v>
      </c>
      <c r="G4739" s="6">
        <v>1187</v>
      </c>
      <c r="H4739" s="6">
        <v>5738</v>
      </c>
      <c r="I4739" s="14">
        <f>SUMIF(Чек_позиція!D:D,Продаж!H4739,Чек_позиція!F:F)</f>
        <v>5678.28</v>
      </c>
      <c r="J4739" t="str">
        <f>VLOOKUP(D4739,Аптека!A:B,2,FALSE)</f>
        <v>Аптека №52</v>
      </c>
      <c r="K4739" t="str">
        <f t="shared" ref="K4739:K4802" si="74">IF(G4739="", "нема рецепту","є рецепт")</f>
        <v>є рецепт</v>
      </c>
    </row>
    <row r="4740" spans="1:11">
      <c r="A4740" s="4">
        <v>4739</v>
      </c>
      <c r="B4740" s="7">
        <v>45750</v>
      </c>
      <c r="C4740" s="5" t="s">
        <v>2206</v>
      </c>
      <c r="D4740" s="6">
        <v>14</v>
      </c>
      <c r="E4740" s="20">
        <v>4</v>
      </c>
      <c r="F4740" s="6">
        <v>74</v>
      </c>
      <c r="G4740" s="6">
        <v>182</v>
      </c>
      <c r="H4740" s="6">
        <v>5739</v>
      </c>
      <c r="I4740" s="14">
        <f>SUMIF(Чек_позиція!D:D,Продаж!H4740,Чек_позиція!F:F)</f>
        <v>8172.42</v>
      </c>
      <c r="J4740" t="str">
        <f>VLOOKUP(D4740,Аптека!A:B,2,FALSE)</f>
        <v>Аптека №14</v>
      </c>
      <c r="K4740" t="str">
        <f t="shared" si="74"/>
        <v>є рецепт</v>
      </c>
    </row>
    <row r="4741" spans="1:11">
      <c r="A4741" s="4">
        <v>4740</v>
      </c>
      <c r="B4741" s="7">
        <v>45830</v>
      </c>
      <c r="C4741" s="5" t="s">
        <v>2206</v>
      </c>
      <c r="D4741" s="6">
        <v>55</v>
      </c>
      <c r="E4741" s="20"/>
      <c r="F4741" s="6">
        <v>55</v>
      </c>
      <c r="G4741" s="6">
        <v>153</v>
      </c>
      <c r="H4741" s="6">
        <v>5740</v>
      </c>
      <c r="I4741" s="14">
        <f>SUMIF(Чек_позиція!D:D,Продаж!H4741,Чек_позиція!F:F)</f>
        <v>3642.4</v>
      </c>
      <c r="J4741" t="str">
        <f>VLOOKUP(D4741,Аптека!A:B,2,FALSE)</f>
        <v>Аптека №55</v>
      </c>
      <c r="K4741" t="str">
        <f t="shared" si="74"/>
        <v>є рецепт</v>
      </c>
    </row>
    <row r="4742" spans="1:11">
      <c r="A4742" s="4">
        <v>4741</v>
      </c>
      <c r="B4742" s="7">
        <v>45767</v>
      </c>
      <c r="C4742" s="5" t="s">
        <v>2206</v>
      </c>
      <c r="D4742" s="6">
        <v>28</v>
      </c>
      <c r="E4742" s="20"/>
      <c r="F4742" s="6">
        <v>28</v>
      </c>
      <c r="G4742" s="6"/>
      <c r="H4742" s="6">
        <v>5741</v>
      </c>
      <c r="I4742" s="14">
        <f>SUMIF(Чек_позиція!D:D,Продаж!H4742,Чек_позиція!F:F)</f>
        <v>7076.7000000000007</v>
      </c>
      <c r="J4742" t="str">
        <f>VLOOKUP(D4742,Аптека!A:B,2,FALSE)</f>
        <v>Аптека №28</v>
      </c>
      <c r="K4742" t="str">
        <f t="shared" si="74"/>
        <v>нема рецепту</v>
      </c>
    </row>
    <row r="4743" spans="1:11">
      <c r="A4743" s="4">
        <v>4742</v>
      </c>
      <c r="B4743" s="7">
        <v>45710</v>
      </c>
      <c r="C4743" s="5" t="s">
        <v>8</v>
      </c>
      <c r="D4743" s="6">
        <v>16</v>
      </c>
      <c r="E4743" s="20">
        <v>100</v>
      </c>
      <c r="F4743" s="6">
        <v>376</v>
      </c>
      <c r="G4743" s="6"/>
      <c r="H4743" s="6">
        <v>5742</v>
      </c>
      <c r="I4743" s="14">
        <f>SUMIF(Чек_позиція!D:D,Продаж!H4743,Чек_позиція!F:F)</f>
        <v>6323.72</v>
      </c>
      <c r="J4743" t="str">
        <f>VLOOKUP(D4743,Аптека!A:B,2,FALSE)</f>
        <v>Аптека №16</v>
      </c>
      <c r="K4743" t="str">
        <f t="shared" si="74"/>
        <v>нема рецепту</v>
      </c>
    </row>
    <row r="4744" spans="1:11">
      <c r="A4744" s="4">
        <v>4743</v>
      </c>
      <c r="B4744" s="7">
        <v>45709</v>
      </c>
      <c r="C4744" s="5" t="s">
        <v>2206</v>
      </c>
      <c r="D4744" s="6">
        <v>51</v>
      </c>
      <c r="E4744" s="20"/>
      <c r="F4744" s="6">
        <v>231</v>
      </c>
      <c r="G4744" s="6">
        <v>779</v>
      </c>
      <c r="H4744" s="6">
        <v>5743</v>
      </c>
      <c r="I4744" s="14">
        <f>SUMIF(Чек_позиція!D:D,Продаж!H4744,Чек_позиція!F:F)</f>
        <v>850.62</v>
      </c>
      <c r="J4744" t="str">
        <f>VLOOKUP(D4744,Аптека!A:B,2,FALSE)</f>
        <v>Аптека №51</v>
      </c>
      <c r="K4744" t="str">
        <f t="shared" si="74"/>
        <v>є рецепт</v>
      </c>
    </row>
    <row r="4745" spans="1:11">
      <c r="A4745" s="4">
        <v>4744</v>
      </c>
      <c r="B4745" s="7">
        <v>45769</v>
      </c>
      <c r="C4745" s="5" t="s">
        <v>2206</v>
      </c>
      <c r="D4745" s="6">
        <v>21</v>
      </c>
      <c r="E4745" s="20">
        <v>376</v>
      </c>
      <c r="F4745" s="6">
        <v>21</v>
      </c>
      <c r="G4745" s="6"/>
      <c r="H4745" s="6">
        <v>5744</v>
      </c>
      <c r="I4745" s="14">
        <f>SUMIF(Чек_позиція!D:D,Продаж!H4745,Чек_позиція!F:F)</f>
        <v>1649.88</v>
      </c>
      <c r="J4745" t="str">
        <f>VLOOKUP(D4745,Аптека!A:B,2,FALSE)</f>
        <v>Аптека №21</v>
      </c>
      <c r="K4745" t="str">
        <f t="shared" si="74"/>
        <v>нема рецепту</v>
      </c>
    </row>
    <row r="4746" spans="1:11">
      <c r="A4746" s="4">
        <v>4745</v>
      </c>
      <c r="B4746" s="7">
        <v>45822</v>
      </c>
      <c r="C4746" s="5" t="s">
        <v>8</v>
      </c>
      <c r="D4746" s="6">
        <v>41</v>
      </c>
      <c r="E4746" s="20">
        <v>490</v>
      </c>
      <c r="F4746" s="6">
        <v>221</v>
      </c>
      <c r="G4746" s="6"/>
      <c r="H4746" s="6">
        <v>5745</v>
      </c>
      <c r="I4746" s="14">
        <f>SUMIF(Чек_позиція!D:D,Продаж!H4746,Чек_позиція!F:F)</f>
        <v>1595.25</v>
      </c>
      <c r="J4746" t="str">
        <f>VLOOKUP(D4746,Аптека!A:B,2,FALSE)</f>
        <v>Аптека №41</v>
      </c>
      <c r="K4746" t="str">
        <f t="shared" si="74"/>
        <v>нема рецепту</v>
      </c>
    </row>
    <row r="4747" spans="1:11">
      <c r="A4747" s="4">
        <v>4746</v>
      </c>
      <c r="B4747" s="7">
        <v>45828</v>
      </c>
      <c r="C4747" s="5" t="s">
        <v>8</v>
      </c>
      <c r="D4747" s="6">
        <v>45</v>
      </c>
      <c r="E4747" s="20">
        <v>289</v>
      </c>
      <c r="F4747" s="6">
        <v>345</v>
      </c>
      <c r="G4747" s="6"/>
      <c r="H4747" s="6">
        <v>5746</v>
      </c>
      <c r="I4747" s="14">
        <f>SUMIF(Чек_позиція!D:D,Продаж!H4747,Чек_позиція!F:F)</f>
        <v>4951.82</v>
      </c>
      <c r="J4747" t="str">
        <f>VLOOKUP(D4747,Аптека!A:B,2,FALSE)</f>
        <v>Аптека №45</v>
      </c>
      <c r="K4747" t="str">
        <f t="shared" si="74"/>
        <v>нема рецепту</v>
      </c>
    </row>
    <row r="4748" spans="1:11">
      <c r="A4748" s="4">
        <v>4747</v>
      </c>
      <c r="B4748" s="7">
        <v>45726</v>
      </c>
      <c r="C4748" s="5" t="s">
        <v>8</v>
      </c>
      <c r="D4748" s="6">
        <v>48</v>
      </c>
      <c r="E4748" s="20">
        <v>360</v>
      </c>
      <c r="F4748" s="6">
        <v>288</v>
      </c>
      <c r="G4748" s="6">
        <v>766</v>
      </c>
      <c r="H4748" s="6">
        <v>5747</v>
      </c>
      <c r="I4748" s="14">
        <f>SUMIF(Чек_позиція!D:D,Продаж!H4748,Чек_позиція!F:F)</f>
        <v>5667.0499999999993</v>
      </c>
      <c r="J4748" t="str">
        <f>VLOOKUP(D4748,Аптека!A:B,2,FALSE)</f>
        <v>Аптека №48</v>
      </c>
      <c r="K4748" t="str">
        <f t="shared" si="74"/>
        <v>є рецепт</v>
      </c>
    </row>
    <row r="4749" spans="1:11">
      <c r="A4749" s="4">
        <v>4748</v>
      </c>
      <c r="B4749" s="7">
        <v>45744</v>
      </c>
      <c r="C4749" s="5" t="s">
        <v>8</v>
      </c>
      <c r="D4749" s="6">
        <v>27</v>
      </c>
      <c r="E4749" s="20">
        <v>502</v>
      </c>
      <c r="F4749" s="6">
        <v>147</v>
      </c>
      <c r="G4749" s="6"/>
      <c r="H4749" s="6">
        <v>5748</v>
      </c>
      <c r="I4749" s="14">
        <f>SUMIF(Чек_позиція!D:D,Продаж!H4749,Чек_позиція!F:F)</f>
        <v>5075.95</v>
      </c>
      <c r="J4749" t="str">
        <f>VLOOKUP(D4749,Аптека!A:B,2,FALSE)</f>
        <v>Аптека №27</v>
      </c>
      <c r="K4749" t="str">
        <f t="shared" si="74"/>
        <v>нема рецепту</v>
      </c>
    </row>
    <row r="4750" spans="1:11">
      <c r="A4750" s="4">
        <v>4749</v>
      </c>
      <c r="B4750" s="7">
        <v>45750</v>
      </c>
      <c r="C4750" s="5" t="s">
        <v>2206</v>
      </c>
      <c r="D4750" s="6">
        <v>12</v>
      </c>
      <c r="E4750" s="20">
        <v>14</v>
      </c>
      <c r="F4750" s="6">
        <v>132</v>
      </c>
      <c r="G4750" s="6">
        <v>504</v>
      </c>
      <c r="H4750" s="6">
        <v>5749</v>
      </c>
      <c r="I4750" s="14">
        <f>SUMIF(Чек_позиція!D:D,Продаж!H4750,Чек_позиція!F:F)</f>
        <v>1101.44</v>
      </c>
      <c r="J4750" t="str">
        <f>VLOOKUP(D4750,Аптека!A:B,2,FALSE)</f>
        <v>Аптека №12</v>
      </c>
      <c r="K4750" t="str">
        <f t="shared" si="74"/>
        <v>є рецепт</v>
      </c>
    </row>
    <row r="4751" spans="1:11">
      <c r="A4751" s="4">
        <v>4750</v>
      </c>
      <c r="B4751" s="7">
        <v>45715</v>
      </c>
      <c r="C4751" s="5" t="s">
        <v>2206</v>
      </c>
      <c r="D4751" s="6">
        <v>20</v>
      </c>
      <c r="E4751" s="20">
        <v>430</v>
      </c>
      <c r="F4751" s="6">
        <v>260</v>
      </c>
      <c r="G4751" s="6">
        <v>1264</v>
      </c>
      <c r="H4751" s="6">
        <v>5750</v>
      </c>
      <c r="I4751" s="14">
        <f>SUMIF(Чек_позиція!D:D,Продаж!H4751,Чек_позиція!F:F)</f>
        <v>567.77</v>
      </c>
      <c r="J4751" t="str">
        <f>VLOOKUP(D4751,Аптека!A:B,2,FALSE)</f>
        <v>Аптека №20</v>
      </c>
      <c r="K4751" t="str">
        <f t="shared" si="74"/>
        <v>є рецепт</v>
      </c>
    </row>
    <row r="4752" spans="1:11">
      <c r="A4752" s="4">
        <v>4751</v>
      </c>
      <c r="B4752" s="7">
        <v>45803</v>
      </c>
      <c r="C4752" s="5" t="s">
        <v>2206</v>
      </c>
      <c r="D4752" s="6">
        <v>7</v>
      </c>
      <c r="E4752" s="20">
        <v>462</v>
      </c>
      <c r="F4752" s="6">
        <v>307</v>
      </c>
      <c r="G4752" s="6">
        <v>1010</v>
      </c>
      <c r="H4752" s="6">
        <v>5751</v>
      </c>
      <c r="I4752" s="14">
        <f>SUMIF(Чек_позиція!D:D,Продаж!H4752,Чек_позиція!F:F)</f>
        <v>7616.5300000000007</v>
      </c>
      <c r="J4752" t="str">
        <f>VLOOKUP(D4752,Аптека!A:B,2,FALSE)</f>
        <v>Аптека №7</v>
      </c>
      <c r="K4752" t="str">
        <f t="shared" si="74"/>
        <v>є рецепт</v>
      </c>
    </row>
    <row r="4753" spans="1:11">
      <c r="A4753" s="4">
        <v>4752</v>
      </c>
      <c r="B4753" s="7">
        <v>45761</v>
      </c>
      <c r="C4753" s="5" t="s">
        <v>8</v>
      </c>
      <c r="D4753" s="6">
        <v>24</v>
      </c>
      <c r="E4753" s="20">
        <v>551</v>
      </c>
      <c r="F4753" s="6">
        <v>24</v>
      </c>
      <c r="G4753" s="6">
        <v>1294</v>
      </c>
      <c r="H4753" s="6">
        <v>5752</v>
      </c>
      <c r="I4753" s="14">
        <f>SUMIF(Чек_позиція!D:D,Продаж!H4753,Чек_позиція!F:F)</f>
        <v>4386.5700000000006</v>
      </c>
      <c r="J4753" t="str">
        <f>VLOOKUP(D4753,Аптека!A:B,2,FALSE)</f>
        <v>Аптека №24</v>
      </c>
      <c r="K4753" t="str">
        <f t="shared" si="74"/>
        <v>є рецепт</v>
      </c>
    </row>
    <row r="4754" spans="1:11">
      <c r="A4754" s="4">
        <v>4753</v>
      </c>
      <c r="B4754" s="7">
        <v>45682</v>
      </c>
      <c r="C4754" s="5" t="s">
        <v>2206</v>
      </c>
      <c r="D4754" s="6">
        <v>13</v>
      </c>
      <c r="E4754" s="20">
        <v>190</v>
      </c>
      <c r="F4754" s="6">
        <v>313</v>
      </c>
      <c r="G4754" s="6">
        <v>117</v>
      </c>
      <c r="H4754" s="6">
        <v>5753</v>
      </c>
      <c r="I4754" s="14">
        <f>SUMIF(Чек_позиція!D:D,Продаж!H4754,Чек_позиція!F:F)</f>
        <v>2356.56</v>
      </c>
      <c r="J4754" t="str">
        <f>VLOOKUP(D4754,Аптека!A:B,2,FALSE)</f>
        <v>Аптека №13</v>
      </c>
      <c r="K4754" t="str">
        <f t="shared" si="74"/>
        <v>є рецепт</v>
      </c>
    </row>
    <row r="4755" spans="1:11">
      <c r="A4755" s="4">
        <v>4754</v>
      </c>
      <c r="B4755" s="7">
        <v>45750</v>
      </c>
      <c r="C4755" s="5" t="s">
        <v>8</v>
      </c>
      <c r="D4755" s="6">
        <v>21</v>
      </c>
      <c r="E4755" s="20">
        <v>153</v>
      </c>
      <c r="F4755" s="6">
        <v>201</v>
      </c>
      <c r="G4755" s="6"/>
      <c r="H4755" s="6">
        <v>5754</v>
      </c>
      <c r="I4755" s="14">
        <f>SUMIF(Чек_позиція!D:D,Продаж!H4755,Чек_позиція!F:F)</f>
        <v>413.98</v>
      </c>
      <c r="J4755" t="str">
        <f>VLOOKUP(D4755,Аптека!A:B,2,FALSE)</f>
        <v>Аптека №21</v>
      </c>
      <c r="K4755" t="str">
        <f t="shared" si="74"/>
        <v>нема рецепту</v>
      </c>
    </row>
    <row r="4756" spans="1:11">
      <c r="A4756" s="4">
        <v>4755</v>
      </c>
      <c r="B4756" s="7">
        <v>45726</v>
      </c>
      <c r="C4756" s="5" t="s">
        <v>8</v>
      </c>
      <c r="D4756" s="6">
        <v>36</v>
      </c>
      <c r="E4756" s="20">
        <v>99</v>
      </c>
      <c r="F4756" s="6">
        <v>156</v>
      </c>
      <c r="G4756" s="6">
        <v>591</v>
      </c>
      <c r="H4756" s="6">
        <v>5755</v>
      </c>
      <c r="I4756" s="14">
        <f>SUMIF(Чек_позиція!D:D,Продаж!H4756,Чек_позиція!F:F)</f>
        <v>5072.7400000000007</v>
      </c>
      <c r="J4756" t="str">
        <f>VLOOKUP(D4756,Аптека!A:B,2,FALSE)</f>
        <v>Аптека №36</v>
      </c>
      <c r="K4756" t="str">
        <f t="shared" si="74"/>
        <v>є рецепт</v>
      </c>
    </row>
    <row r="4757" spans="1:11">
      <c r="A4757" s="4">
        <v>4756</v>
      </c>
      <c r="B4757" s="7">
        <v>45801</v>
      </c>
      <c r="C4757" s="5" t="s">
        <v>2206</v>
      </c>
      <c r="D4757" s="6">
        <v>49</v>
      </c>
      <c r="E4757" s="20">
        <v>525</v>
      </c>
      <c r="F4757" s="6">
        <v>49</v>
      </c>
      <c r="G4757" s="6">
        <v>1055</v>
      </c>
      <c r="H4757" s="6">
        <v>5756</v>
      </c>
      <c r="I4757" s="14">
        <f>SUMIF(Чек_позиція!D:D,Продаж!H4757,Чек_позиція!F:F)</f>
        <v>2586.42</v>
      </c>
      <c r="J4757" t="str">
        <f>VLOOKUP(D4757,Аптека!A:B,2,FALSE)</f>
        <v>Аптека №49</v>
      </c>
      <c r="K4757" t="str">
        <f t="shared" si="74"/>
        <v>є рецепт</v>
      </c>
    </row>
    <row r="4758" spans="1:11">
      <c r="A4758" s="4">
        <v>4757</v>
      </c>
      <c r="B4758" s="7">
        <v>45765</v>
      </c>
      <c r="C4758" s="5" t="s">
        <v>2206</v>
      </c>
      <c r="D4758" s="6">
        <v>53</v>
      </c>
      <c r="E4758" s="20">
        <v>466</v>
      </c>
      <c r="F4758" s="6">
        <v>113</v>
      </c>
      <c r="G4758" s="6"/>
      <c r="H4758" s="6">
        <v>5757</v>
      </c>
      <c r="I4758" s="14">
        <f>SUMIF(Чек_позиція!D:D,Продаж!H4758,Чек_позиція!F:F)</f>
        <v>4132.91</v>
      </c>
      <c r="J4758" t="str">
        <f>VLOOKUP(D4758,Аптека!A:B,2,FALSE)</f>
        <v>Аптека №53</v>
      </c>
      <c r="K4758" t="str">
        <f t="shared" si="74"/>
        <v>нема рецепту</v>
      </c>
    </row>
    <row r="4759" spans="1:11">
      <c r="A4759" s="4">
        <v>4758</v>
      </c>
      <c r="B4759" s="7">
        <v>45825</v>
      </c>
      <c r="C4759" s="5" t="s">
        <v>2206</v>
      </c>
      <c r="D4759" s="6">
        <v>38</v>
      </c>
      <c r="E4759" s="20">
        <v>445</v>
      </c>
      <c r="F4759" s="6">
        <v>98</v>
      </c>
      <c r="G4759" s="6"/>
      <c r="H4759" s="6">
        <v>5758</v>
      </c>
      <c r="I4759" s="14">
        <f>SUMIF(Чек_позиція!D:D,Продаж!H4759,Чек_позиція!F:F)</f>
        <v>8578.6</v>
      </c>
      <c r="J4759" t="str">
        <f>VLOOKUP(D4759,Аптека!A:B,2,FALSE)</f>
        <v>Аптека №38</v>
      </c>
      <c r="K4759" t="str">
        <f t="shared" si="74"/>
        <v>нема рецепту</v>
      </c>
    </row>
    <row r="4760" spans="1:11">
      <c r="A4760" s="4">
        <v>4759</v>
      </c>
      <c r="B4760" s="7">
        <v>45836</v>
      </c>
      <c r="C4760" s="5" t="s">
        <v>8</v>
      </c>
      <c r="D4760" s="6">
        <v>16</v>
      </c>
      <c r="E4760" s="20"/>
      <c r="F4760" s="6">
        <v>316</v>
      </c>
      <c r="G4760" s="6"/>
      <c r="H4760" s="6">
        <v>5759</v>
      </c>
      <c r="I4760" s="14">
        <f>SUMIF(Чек_позиція!D:D,Продаж!H4760,Чек_позиція!F:F)</f>
        <v>1607.04</v>
      </c>
      <c r="J4760" t="str">
        <f>VLOOKUP(D4760,Аптека!A:B,2,FALSE)</f>
        <v>Аптека №16</v>
      </c>
      <c r="K4760" t="str">
        <f t="shared" si="74"/>
        <v>нема рецепту</v>
      </c>
    </row>
    <row r="4761" spans="1:11">
      <c r="A4761" s="4">
        <v>4760</v>
      </c>
      <c r="B4761" s="7">
        <v>45793</v>
      </c>
      <c r="C4761" s="5" t="s">
        <v>2206</v>
      </c>
      <c r="D4761" s="6">
        <v>35</v>
      </c>
      <c r="E4761" s="20"/>
      <c r="F4761" s="6">
        <v>335</v>
      </c>
      <c r="G4761" s="6"/>
      <c r="H4761" s="6">
        <v>5760</v>
      </c>
      <c r="I4761" s="14">
        <f>SUMIF(Чек_позиція!D:D,Продаж!H4761,Чек_позиція!F:F)</f>
        <v>3288.52</v>
      </c>
      <c r="J4761" t="str">
        <f>VLOOKUP(D4761,Аптека!A:B,2,FALSE)</f>
        <v>Аптека №35</v>
      </c>
      <c r="K4761" t="str">
        <f t="shared" si="74"/>
        <v>нема рецепту</v>
      </c>
    </row>
    <row r="4762" spans="1:11">
      <c r="A4762" s="4">
        <v>4761</v>
      </c>
      <c r="B4762" s="7">
        <v>45765</v>
      </c>
      <c r="C4762" s="5" t="s">
        <v>2206</v>
      </c>
      <c r="D4762" s="6">
        <v>45</v>
      </c>
      <c r="E4762" s="20"/>
      <c r="F4762" s="6">
        <v>165</v>
      </c>
      <c r="G4762" s="6"/>
      <c r="H4762" s="6">
        <v>5761</v>
      </c>
      <c r="I4762" s="14">
        <f>SUMIF(Чек_позиція!D:D,Продаж!H4762,Чек_позиція!F:F)</f>
        <v>1351.71</v>
      </c>
      <c r="J4762" t="str">
        <f>VLOOKUP(D4762,Аптека!A:B,2,FALSE)</f>
        <v>Аптека №45</v>
      </c>
      <c r="K4762" t="str">
        <f t="shared" si="74"/>
        <v>нема рецепту</v>
      </c>
    </row>
    <row r="4763" spans="1:11">
      <c r="A4763" s="4">
        <v>4762</v>
      </c>
      <c r="B4763" s="7">
        <v>45705</v>
      </c>
      <c r="C4763" s="5" t="s">
        <v>2206</v>
      </c>
      <c r="D4763" s="6">
        <v>22</v>
      </c>
      <c r="E4763" s="20">
        <v>394</v>
      </c>
      <c r="F4763" s="6">
        <v>382</v>
      </c>
      <c r="G4763" s="6"/>
      <c r="H4763" s="6">
        <v>5762</v>
      </c>
      <c r="I4763" s="14">
        <f>SUMIF(Чек_позиція!D:D,Продаж!H4763,Чек_позиція!F:F)</f>
        <v>6466.7099999999991</v>
      </c>
      <c r="J4763" t="str">
        <f>VLOOKUP(D4763,Аптека!A:B,2,FALSE)</f>
        <v>Аптека №22</v>
      </c>
      <c r="K4763" t="str">
        <f t="shared" si="74"/>
        <v>нема рецепту</v>
      </c>
    </row>
    <row r="4764" spans="1:11">
      <c r="A4764" s="4">
        <v>4763</v>
      </c>
      <c r="B4764" s="7">
        <v>45687</v>
      </c>
      <c r="C4764" s="5" t="s">
        <v>8</v>
      </c>
      <c r="D4764" s="6">
        <v>36</v>
      </c>
      <c r="E4764" s="20"/>
      <c r="F4764" s="6">
        <v>276</v>
      </c>
      <c r="G4764" s="6">
        <v>1287</v>
      </c>
      <c r="H4764" s="6">
        <v>5763</v>
      </c>
      <c r="I4764" s="14">
        <f>SUMIF(Чек_позиція!D:D,Продаж!H4764,Чек_позиція!F:F)</f>
        <v>9230.23</v>
      </c>
      <c r="J4764" t="str">
        <f>VLOOKUP(D4764,Аптека!A:B,2,FALSE)</f>
        <v>Аптека №36</v>
      </c>
      <c r="K4764" t="str">
        <f t="shared" si="74"/>
        <v>є рецепт</v>
      </c>
    </row>
    <row r="4765" spans="1:11">
      <c r="A4765" s="4">
        <v>4764</v>
      </c>
      <c r="B4765" s="7">
        <v>45699</v>
      </c>
      <c r="C4765" s="5" t="s">
        <v>2206</v>
      </c>
      <c r="D4765" s="6">
        <v>32</v>
      </c>
      <c r="E4765" s="20">
        <v>203</v>
      </c>
      <c r="F4765" s="6">
        <v>32</v>
      </c>
      <c r="G4765" s="6"/>
      <c r="H4765" s="6">
        <v>5764</v>
      </c>
      <c r="I4765" s="14">
        <f>SUMIF(Чек_позиція!D:D,Продаж!H4765,Чек_позиція!F:F)</f>
        <v>5307.5</v>
      </c>
      <c r="J4765" t="str">
        <f>VLOOKUP(D4765,Аптека!A:B,2,FALSE)</f>
        <v>Аптека №32</v>
      </c>
      <c r="K4765" t="str">
        <f t="shared" si="74"/>
        <v>нема рецепту</v>
      </c>
    </row>
    <row r="4766" spans="1:11">
      <c r="A4766" s="4">
        <v>4765</v>
      </c>
      <c r="B4766" s="7">
        <v>45666</v>
      </c>
      <c r="C4766" s="5" t="s">
        <v>8</v>
      </c>
      <c r="D4766" s="6">
        <v>21</v>
      </c>
      <c r="E4766" s="20"/>
      <c r="F4766" s="6">
        <v>261</v>
      </c>
      <c r="G4766" s="6">
        <v>137</v>
      </c>
      <c r="H4766" s="6">
        <v>5765</v>
      </c>
      <c r="I4766" s="14">
        <f>SUMIF(Чек_позиція!D:D,Продаж!H4766,Чек_позиція!F:F)</f>
        <v>446.2</v>
      </c>
      <c r="J4766" t="str">
        <f>VLOOKUP(D4766,Аптека!A:B,2,FALSE)</f>
        <v>Аптека №21</v>
      </c>
      <c r="K4766" t="str">
        <f t="shared" si="74"/>
        <v>є рецепт</v>
      </c>
    </row>
    <row r="4767" spans="1:11">
      <c r="A4767" s="4">
        <v>4766</v>
      </c>
      <c r="B4767" s="7">
        <v>45792</v>
      </c>
      <c r="C4767" s="5" t="s">
        <v>2206</v>
      </c>
      <c r="D4767" s="6">
        <v>6</v>
      </c>
      <c r="E4767" s="20"/>
      <c r="F4767" s="6">
        <v>126</v>
      </c>
      <c r="G4767" s="6"/>
      <c r="H4767" s="6">
        <v>5766</v>
      </c>
      <c r="I4767" s="14">
        <f>SUMIF(Чек_позиція!D:D,Продаж!H4767,Чек_позиція!F:F)</f>
        <v>4279.05</v>
      </c>
      <c r="J4767" t="str">
        <f>VLOOKUP(D4767,Аптека!A:B,2,FALSE)</f>
        <v>Аптека №6</v>
      </c>
      <c r="K4767" t="str">
        <f t="shared" si="74"/>
        <v>нема рецепту</v>
      </c>
    </row>
    <row r="4768" spans="1:11">
      <c r="A4768" s="4">
        <v>4767</v>
      </c>
      <c r="B4768" s="7">
        <v>45691</v>
      </c>
      <c r="C4768" s="5" t="s">
        <v>8</v>
      </c>
      <c r="D4768" s="6">
        <v>4</v>
      </c>
      <c r="E4768" s="20">
        <v>486</v>
      </c>
      <c r="F4768" s="6">
        <v>4</v>
      </c>
      <c r="G4768" s="6"/>
      <c r="H4768" s="6">
        <v>5767</v>
      </c>
      <c r="I4768" s="14">
        <f>SUMIF(Чек_позиція!D:D,Продаж!H4768,Чек_позиція!F:F)</f>
        <v>1899.37</v>
      </c>
      <c r="J4768" t="str">
        <f>VLOOKUP(D4768,Аптека!A:B,2,FALSE)</f>
        <v>Аптека №4</v>
      </c>
      <c r="K4768" t="str">
        <f t="shared" si="74"/>
        <v>нема рецепту</v>
      </c>
    </row>
    <row r="4769" spans="1:11">
      <c r="A4769" s="4">
        <v>4768</v>
      </c>
      <c r="B4769" s="7">
        <v>45769</v>
      </c>
      <c r="C4769" s="5" t="s">
        <v>8</v>
      </c>
      <c r="D4769" s="6">
        <v>24</v>
      </c>
      <c r="E4769" s="20">
        <v>219</v>
      </c>
      <c r="F4769" s="6">
        <v>144</v>
      </c>
      <c r="G4769" s="6">
        <v>183</v>
      </c>
      <c r="H4769" s="6">
        <v>5768</v>
      </c>
      <c r="I4769" s="14">
        <f>SUMIF(Чек_позиція!D:D,Продаж!H4769,Чек_позиція!F:F)</f>
        <v>492.72</v>
      </c>
      <c r="J4769" t="str">
        <f>VLOOKUP(D4769,Аптека!A:B,2,FALSE)</f>
        <v>Аптека №24</v>
      </c>
      <c r="K4769" t="str">
        <f t="shared" si="74"/>
        <v>є рецепт</v>
      </c>
    </row>
    <row r="4770" spans="1:11">
      <c r="A4770" s="4">
        <v>4769</v>
      </c>
      <c r="B4770" s="7">
        <v>45745</v>
      </c>
      <c r="C4770" s="5" t="s">
        <v>8</v>
      </c>
      <c r="D4770" s="6">
        <v>32</v>
      </c>
      <c r="E4770" s="20">
        <v>78</v>
      </c>
      <c r="F4770" s="6">
        <v>152</v>
      </c>
      <c r="G4770" s="6"/>
      <c r="H4770" s="6">
        <v>5769</v>
      </c>
      <c r="I4770" s="14">
        <f>SUMIF(Чек_позиція!D:D,Продаж!H4770,Чек_позиція!F:F)</f>
        <v>5621.369999999999</v>
      </c>
      <c r="J4770" t="str">
        <f>VLOOKUP(D4770,Аптека!A:B,2,FALSE)</f>
        <v>Аптека №32</v>
      </c>
      <c r="K4770" t="str">
        <f t="shared" si="74"/>
        <v>нема рецепту</v>
      </c>
    </row>
    <row r="4771" spans="1:11">
      <c r="A4771" s="4">
        <v>4770</v>
      </c>
      <c r="B4771" s="7">
        <v>45713</v>
      </c>
      <c r="C4771" s="5" t="s">
        <v>8</v>
      </c>
      <c r="D4771" s="6">
        <v>8</v>
      </c>
      <c r="E4771" s="20">
        <v>290</v>
      </c>
      <c r="F4771" s="6">
        <v>128</v>
      </c>
      <c r="G4771" s="6">
        <v>869</v>
      </c>
      <c r="H4771" s="6">
        <v>5770</v>
      </c>
      <c r="I4771" s="14">
        <f>SUMIF(Чек_позиція!D:D,Продаж!H4771,Чек_позиція!F:F)</f>
        <v>1581.48</v>
      </c>
      <c r="J4771" t="str">
        <f>VLOOKUP(D4771,Аптека!A:B,2,FALSE)</f>
        <v>Аптека №8</v>
      </c>
      <c r="K4771" t="str">
        <f t="shared" si="74"/>
        <v>є рецепт</v>
      </c>
    </row>
    <row r="4772" spans="1:11">
      <c r="A4772" s="4">
        <v>4771</v>
      </c>
      <c r="B4772" s="7">
        <v>45806</v>
      </c>
      <c r="C4772" s="5" t="s">
        <v>2206</v>
      </c>
      <c r="D4772" s="6">
        <v>60</v>
      </c>
      <c r="E4772" s="20"/>
      <c r="F4772" s="6">
        <v>360</v>
      </c>
      <c r="G4772" s="6"/>
      <c r="H4772" s="6">
        <v>5771</v>
      </c>
      <c r="I4772" s="14">
        <f>SUMIF(Чек_позиція!D:D,Продаж!H4772,Чек_позиція!F:F)</f>
        <v>3750.3999999999996</v>
      </c>
      <c r="J4772" t="str">
        <f>VLOOKUP(D4772,Аптека!A:B,2,FALSE)</f>
        <v>Аптека №60</v>
      </c>
      <c r="K4772" t="str">
        <f t="shared" si="74"/>
        <v>нема рецепту</v>
      </c>
    </row>
    <row r="4773" spans="1:11">
      <c r="A4773" s="4">
        <v>4772</v>
      </c>
      <c r="B4773" s="7">
        <v>45820</v>
      </c>
      <c r="C4773" s="5" t="s">
        <v>2206</v>
      </c>
      <c r="D4773" s="6">
        <v>17</v>
      </c>
      <c r="E4773" s="20">
        <v>468</v>
      </c>
      <c r="F4773" s="6">
        <v>137</v>
      </c>
      <c r="G4773" s="6">
        <v>503</v>
      </c>
      <c r="H4773" s="6">
        <v>5772</v>
      </c>
      <c r="I4773" s="14">
        <f>SUMIF(Чек_позиція!D:D,Продаж!H4773,Чек_позиція!F:F)</f>
        <v>4031.7300000000005</v>
      </c>
      <c r="J4773" t="str">
        <f>VLOOKUP(D4773,Аптека!A:B,2,FALSE)</f>
        <v>Аптека №17</v>
      </c>
      <c r="K4773" t="str">
        <f t="shared" si="74"/>
        <v>є рецепт</v>
      </c>
    </row>
    <row r="4774" spans="1:11">
      <c r="A4774" s="4">
        <v>4773</v>
      </c>
      <c r="B4774" s="7">
        <v>45820</v>
      </c>
      <c r="C4774" s="5" t="s">
        <v>8</v>
      </c>
      <c r="D4774" s="6">
        <v>52</v>
      </c>
      <c r="E4774" s="20"/>
      <c r="F4774" s="6">
        <v>232</v>
      </c>
      <c r="G4774" s="6">
        <v>1276</v>
      </c>
      <c r="H4774" s="6">
        <v>5773</v>
      </c>
      <c r="I4774" s="14">
        <f>SUMIF(Чек_позиція!D:D,Продаж!H4774,Чек_позиція!F:F)</f>
        <v>1161.1799999999998</v>
      </c>
      <c r="J4774" t="str">
        <f>VLOOKUP(D4774,Аптека!A:B,2,FALSE)</f>
        <v>Аптека №52</v>
      </c>
      <c r="K4774" t="str">
        <f t="shared" si="74"/>
        <v>є рецепт</v>
      </c>
    </row>
    <row r="4775" spans="1:11">
      <c r="A4775" s="4">
        <v>4774</v>
      </c>
      <c r="B4775" s="7">
        <v>45721</v>
      </c>
      <c r="C4775" s="5" t="s">
        <v>2206</v>
      </c>
      <c r="D4775" s="6">
        <v>25</v>
      </c>
      <c r="E4775" s="20"/>
      <c r="F4775" s="6">
        <v>25</v>
      </c>
      <c r="G4775" s="6"/>
      <c r="H4775" s="6">
        <v>5774</v>
      </c>
      <c r="I4775" s="14">
        <f>SUMIF(Чек_позиція!D:D,Продаж!H4775,Чек_позиція!F:F)</f>
        <v>2134.2399999999998</v>
      </c>
      <c r="J4775" t="str">
        <f>VLOOKUP(D4775,Аптека!A:B,2,FALSE)</f>
        <v>Аптека №25</v>
      </c>
      <c r="K4775" t="str">
        <f t="shared" si="74"/>
        <v>нема рецепту</v>
      </c>
    </row>
    <row r="4776" spans="1:11">
      <c r="A4776" s="4">
        <v>4775</v>
      </c>
      <c r="B4776" s="7">
        <v>45732</v>
      </c>
      <c r="C4776" s="5" t="s">
        <v>8</v>
      </c>
      <c r="D4776" s="6">
        <v>36</v>
      </c>
      <c r="E4776" s="20"/>
      <c r="F4776" s="6">
        <v>276</v>
      </c>
      <c r="G4776" s="6"/>
      <c r="H4776" s="6">
        <v>5775</v>
      </c>
      <c r="I4776" s="14">
        <f>SUMIF(Чек_позиція!D:D,Продаж!H4776,Чек_позиція!F:F)</f>
        <v>5201.93</v>
      </c>
      <c r="J4776" t="str">
        <f>VLOOKUP(D4776,Аптека!A:B,2,FALSE)</f>
        <v>Аптека №36</v>
      </c>
      <c r="K4776" t="str">
        <f t="shared" si="74"/>
        <v>нема рецепту</v>
      </c>
    </row>
    <row r="4777" spans="1:11">
      <c r="A4777" s="4">
        <v>4776</v>
      </c>
      <c r="B4777" s="7">
        <v>45670</v>
      </c>
      <c r="C4777" s="5" t="s">
        <v>2206</v>
      </c>
      <c r="D4777" s="6">
        <v>33</v>
      </c>
      <c r="E4777" s="20">
        <v>518</v>
      </c>
      <c r="F4777" s="6">
        <v>33</v>
      </c>
      <c r="G4777" s="6"/>
      <c r="H4777" s="6">
        <v>5776</v>
      </c>
      <c r="I4777" s="14">
        <f>SUMIF(Чек_позиція!D:D,Продаж!H4777,Чек_позиція!F:F)</f>
        <v>2121.16</v>
      </c>
      <c r="J4777" t="str">
        <f>VLOOKUP(D4777,Аптека!A:B,2,FALSE)</f>
        <v>Аптека №33</v>
      </c>
      <c r="K4777" t="str">
        <f t="shared" si="74"/>
        <v>нема рецепту</v>
      </c>
    </row>
    <row r="4778" spans="1:11">
      <c r="A4778" s="4">
        <v>4777</v>
      </c>
      <c r="B4778" s="7">
        <v>45660</v>
      </c>
      <c r="C4778" s="5" t="s">
        <v>2206</v>
      </c>
      <c r="D4778" s="6">
        <v>21</v>
      </c>
      <c r="E4778" s="20"/>
      <c r="F4778" s="6">
        <v>21</v>
      </c>
      <c r="G4778" s="6"/>
      <c r="H4778" s="6">
        <v>5777</v>
      </c>
      <c r="I4778" s="14">
        <f>SUMIF(Чек_позиція!D:D,Продаж!H4778,Чек_позиція!F:F)</f>
        <v>1534.12</v>
      </c>
      <c r="J4778" t="str">
        <f>VLOOKUP(D4778,Аптека!A:B,2,FALSE)</f>
        <v>Аптека №21</v>
      </c>
      <c r="K4778" t="str">
        <f t="shared" si="74"/>
        <v>нема рецепту</v>
      </c>
    </row>
    <row r="4779" spans="1:11">
      <c r="A4779" s="4">
        <v>4778</v>
      </c>
      <c r="B4779" s="7">
        <v>45809</v>
      </c>
      <c r="C4779" s="5" t="s">
        <v>2206</v>
      </c>
      <c r="D4779" s="6">
        <v>13</v>
      </c>
      <c r="E4779" s="20">
        <v>410</v>
      </c>
      <c r="F4779" s="6">
        <v>253</v>
      </c>
      <c r="G4779" s="6"/>
      <c r="H4779" s="6">
        <v>5778</v>
      </c>
      <c r="I4779" s="14">
        <f>SUMIF(Чек_позиція!D:D,Продаж!H4779,Чек_позиція!F:F)</f>
        <v>6275.58</v>
      </c>
      <c r="J4779" t="str">
        <f>VLOOKUP(D4779,Аптека!A:B,2,FALSE)</f>
        <v>Аптека №13</v>
      </c>
      <c r="K4779" t="str">
        <f t="shared" si="74"/>
        <v>нема рецепту</v>
      </c>
    </row>
    <row r="4780" spans="1:11">
      <c r="A4780" s="4">
        <v>4779</v>
      </c>
      <c r="B4780" s="7">
        <v>45794</v>
      </c>
      <c r="C4780" s="5" t="s">
        <v>8</v>
      </c>
      <c r="D4780" s="6">
        <v>6</v>
      </c>
      <c r="E4780" s="20">
        <v>324</v>
      </c>
      <c r="F4780" s="6">
        <v>126</v>
      </c>
      <c r="G4780" s="6"/>
      <c r="H4780" s="6">
        <v>5779</v>
      </c>
      <c r="I4780" s="14">
        <f>SUMIF(Чек_позиція!D:D,Продаж!H4780,Чек_позиція!F:F)</f>
        <v>5936.2</v>
      </c>
      <c r="J4780" t="str">
        <f>VLOOKUP(D4780,Аптека!A:B,2,FALSE)</f>
        <v>Аптека №6</v>
      </c>
      <c r="K4780" t="str">
        <f t="shared" si="74"/>
        <v>нема рецепту</v>
      </c>
    </row>
    <row r="4781" spans="1:11">
      <c r="A4781" s="4">
        <v>4780</v>
      </c>
      <c r="B4781" s="7">
        <v>45677</v>
      </c>
      <c r="C4781" s="5" t="s">
        <v>2206</v>
      </c>
      <c r="D4781" s="6">
        <v>30</v>
      </c>
      <c r="E4781" s="20"/>
      <c r="F4781" s="6">
        <v>210</v>
      </c>
      <c r="G4781" s="6">
        <v>1291</v>
      </c>
      <c r="H4781" s="6">
        <v>5780</v>
      </c>
      <c r="I4781" s="14">
        <f>SUMIF(Чек_позиція!D:D,Продаж!H4781,Чек_позиція!F:F)</f>
        <v>6630.27</v>
      </c>
      <c r="J4781" t="str">
        <f>VLOOKUP(D4781,Аптека!A:B,2,FALSE)</f>
        <v>Аптека №30</v>
      </c>
      <c r="K4781" t="str">
        <f t="shared" si="74"/>
        <v>є рецепт</v>
      </c>
    </row>
    <row r="4782" spans="1:11">
      <c r="A4782" s="4">
        <v>4781</v>
      </c>
      <c r="B4782" s="7">
        <v>45672</v>
      </c>
      <c r="C4782" s="5" t="s">
        <v>2206</v>
      </c>
      <c r="D4782" s="6">
        <v>14</v>
      </c>
      <c r="E4782" s="20">
        <v>113</v>
      </c>
      <c r="F4782" s="6">
        <v>374</v>
      </c>
      <c r="G4782" s="6">
        <v>95</v>
      </c>
      <c r="H4782" s="6">
        <v>5781</v>
      </c>
      <c r="I4782" s="14">
        <f>SUMIF(Чек_позиція!D:D,Продаж!H4782,Чек_позиція!F:F)</f>
        <v>5918.16</v>
      </c>
      <c r="J4782" t="str">
        <f>VLOOKUP(D4782,Аптека!A:B,2,FALSE)</f>
        <v>Аптека №14</v>
      </c>
      <c r="K4782" t="str">
        <f t="shared" si="74"/>
        <v>є рецепт</v>
      </c>
    </row>
    <row r="4783" spans="1:11">
      <c r="A4783" s="4">
        <v>4782</v>
      </c>
      <c r="B4783" s="7">
        <v>45745</v>
      </c>
      <c r="C4783" s="5" t="s">
        <v>2206</v>
      </c>
      <c r="D4783" s="6">
        <v>24</v>
      </c>
      <c r="E4783" s="20"/>
      <c r="F4783" s="6">
        <v>24</v>
      </c>
      <c r="G4783" s="6">
        <v>88</v>
      </c>
      <c r="H4783" s="6">
        <v>5782</v>
      </c>
      <c r="I4783" s="14">
        <f>SUMIF(Чек_позиція!D:D,Продаж!H4783,Чек_позиція!F:F)</f>
        <v>1931.63</v>
      </c>
      <c r="J4783" t="str">
        <f>VLOOKUP(D4783,Аптека!A:B,2,FALSE)</f>
        <v>Аптека №24</v>
      </c>
      <c r="K4783" t="str">
        <f t="shared" si="74"/>
        <v>є рецепт</v>
      </c>
    </row>
    <row r="4784" spans="1:11">
      <c r="A4784" s="4">
        <v>4783</v>
      </c>
      <c r="B4784" s="7">
        <v>45778</v>
      </c>
      <c r="C4784" s="5" t="s">
        <v>2206</v>
      </c>
      <c r="D4784" s="6">
        <v>2</v>
      </c>
      <c r="E4784" s="20">
        <v>87</v>
      </c>
      <c r="F4784" s="6">
        <v>242</v>
      </c>
      <c r="G4784" s="6"/>
      <c r="H4784" s="6">
        <v>5783</v>
      </c>
      <c r="I4784" s="14">
        <f>SUMIF(Чек_позиція!D:D,Продаж!H4784,Чек_позиція!F:F)</f>
        <v>8077.75</v>
      </c>
      <c r="J4784" t="str">
        <f>VLOOKUP(D4784,Аптека!A:B,2,FALSE)</f>
        <v>Аптека №2</v>
      </c>
      <c r="K4784" t="str">
        <f t="shared" si="74"/>
        <v>нема рецепту</v>
      </c>
    </row>
    <row r="4785" spans="1:11">
      <c r="A4785" s="4">
        <v>4784</v>
      </c>
      <c r="B4785" s="7">
        <v>45776</v>
      </c>
      <c r="C4785" s="5" t="s">
        <v>8</v>
      </c>
      <c r="D4785" s="6">
        <v>38</v>
      </c>
      <c r="E4785" s="20">
        <v>337</v>
      </c>
      <c r="F4785" s="6">
        <v>98</v>
      </c>
      <c r="G4785" s="6"/>
      <c r="H4785" s="6">
        <v>5784</v>
      </c>
      <c r="I4785" s="14">
        <f>SUMIF(Чек_позиція!D:D,Продаж!H4785,Чек_позиція!F:F)</f>
        <v>4712.58</v>
      </c>
      <c r="J4785" t="str">
        <f>VLOOKUP(D4785,Аптека!A:B,2,FALSE)</f>
        <v>Аптека №38</v>
      </c>
      <c r="K4785" t="str">
        <f t="shared" si="74"/>
        <v>нема рецепту</v>
      </c>
    </row>
    <row r="4786" spans="1:11">
      <c r="A4786" s="4">
        <v>4785</v>
      </c>
      <c r="B4786" s="7">
        <v>45692</v>
      </c>
      <c r="C4786" s="5" t="s">
        <v>8</v>
      </c>
      <c r="D4786" s="6">
        <v>5</v>
      </c>
      <c r="E4786" s="20">
        <v>358</v>
      </c>
      <c r="F4786" s="6">
        <v>5</v>
      </c>
      <c r="G4786" s="6"/>
      <c r="H4786" s="6">
        <v>5785</v>
      </c>
      <c r="I4786" s="14">
        <f>SUMIF(Чек_позиція!D:D,Продаж!H4786,Чек_позиція!F:F)</f>
        <v>2634.93</v>
      </c>
      <c r="J4786" t="str">
        <f>VLOOKUP(D4786,Аптека!A:B,2,FALSE)</f>
        <v>Аптека №5</v>
      </c>
      <c r="K4786" t="str">
        <f t="shared" si="74"/>
        <v>нема рецепту</v>
      </c>
    </row>
    <row r="4787" spans="1:11">
      <c r="A4787" s="4">
        <v>4786</v>
      </c>
      <c r="B4787" s="7">
        <v>45790</v>
      </c>
      <c r="C4787" s="5" t="s">
        <v>2206</v>
      </c>
      <c r="D4787" s="6">
        <v>2</v>
      </c>
      <c r="E4787" s="20">
        <v>204</v>
      </c>
      <c r="F4787" s="6">
        <v>302</v>
      </c>
      <c r="G4787" s="6">
        <v>1151</v>
      </c>
      <c r="H4787" s="6">
        <v>5786</v>
      </c>
      <c r="I4787" s="14">
        <f>SUMIF(Чек_позиція!D:D,Продаж!H4787,Чек_позиція!F:F)</f>
        <v>2711.6699999999996</v>
      </c>
      <c r="J4787" t="str">
        <f>VLOOKUP(D4787,Аптека!A:B,2,FALSE)</f>
        <v>Аптека №2</v>
      </c>
      <c r="K4787" t="str">
        <f t="shared" si="74"/>
        <v>є рецепт</v>
      </c>
    </row>
    <row r="4788" spans="1:11">
      <c r="A4788" s="4">
        <v>4787</v>
      </c>
      <c r="B4788" s="7">
        <v>45708</v>
      </c>
      <c r="C4788" s="5" t="s">
        <v>2206</v>
      </c>
      <c r="D4788" s="6">
        <v>19</v>
      </c>
      <c r="E4788" s="20"/>
      <c r="F4788" s="6">
        <v>259</v>
      </c>
      <c r="G4788" s="6">
        <v>824</v>
      </c>
      <c r="H4788" s="6">
        <v>5787</v>
      </c>
      <c r="I4788" s="14">
        <f>SUMIF(Чек_позиція!D:D,Продаж!H4788,Чек_позиція!F:F)</f>
        <v>3730.27</v>
      </c>
      <c r="J4788" t="str">
        <f>VLOOKUP(D4788,Аптека!A:B,2,FALSE)</f>
        <v>Аптека №19</v>
      </c>
      <c r="K4788" t="str">
        <f t="shared" si="74"/>
        <v>є рецепт</v>
      </c>
    </row>
    <row r="4789" spans="1:11">
      <c r="A4789" s="4">
        <v>4788</v>
      </c>
      <c r="B4789" s="7">
        <v>45807</v>
      </c>
      <c r="C4789" s="5" t="s">
        <v>2206</v>
      </c>
      <c r="D4789" s="6">
        <v>57</v>
      </c>
      <c r="E4789" s="20">
        <v>182</v>
      </c>
      <c r="F4789" s="6">
        <v>297</v>
      </c>
      <c r="G4789" s="6"/>
      <c r="H4789" s="6">
        <v>5788</v>
      </c>
      <c r="I4789" s="14">
        <f>SUMIF(Чек_позиція!D:D,Продаж!H4789,Чек_позиція!F:F)</f>
        <v>6067.4400000000005</v>
      </c>
      <c r="J4789" t="str">
        <f>VLOOKUP(D4789,Аптека!A:B,2,FALSE)</f>
        <v>Аптека №57</v>
      </c>
      <c r="K4789" t="str">
        <f t="shared" si="74"/>
        <v>нема рецепту</v>
      </c>
    </row>
    <row r="4790" spans="1:11">
      <c r="A4790" s="4">
        <v>4789</v>
      </c>
      <c r="B4790" s="7">
        <v>45705</v>
      </c>
      <c r="C4790" s="5" t="s">
        <v>8</v>
      </c>
      <c r="D4790" s="6">
        <v>50</v>
      </c>
      <c r="E4790" s="20">
        <v>258</v>
      </c>
      <c r="F4790" s="6">
        <v>230</v>
      </c>
      <c r="G4790" s="6">
        <v>411</v>
      </c>
      <c r="H4790" s="6">
        <v>5789</v>
      </c>
      <c r="I4790" s="14">
        <f>SUMIF(Чек_позиція!D:D,Продаж!H4790,Чек_позиція!F:F)</f>
        <v>1243.28</v>
      </c>
      <c r="J4790" t="str">
        <f>VLOOKUP(D4790,Аптека!A:B,2,FALSE)</f>
        <v>Аптека №50</v>
      </c>
      <c r="K4790" t="str">
        <f t="shared" si="74"/>
        <v>є рецепт</v>
      </c>
    </row>
    <row r="4791" spans="1:11">
      <c r="A4791" s="4">
        <v>4790</v>
      </c>
      <c r="B4791" s="7">
        <v>45812</v>
      </c>
      <c r="C4791" s="5" t="s">
        <v>2206</v>
      </c>
      <c r="D4791" s="6">
        <v>60</v>
      </c>
      <c r="E4791" s="20">
        <v>561</v>
      </c>
      <c r="F4791" s="6">
        <v>240</v>
      </c>
      <c r="G4791" s="6">
        <v>377</v>
      </c>
      <c r="H4791" s="6">
        <v>5790</v>
      </c>
      <c r="I4791" s="14">
        <f>SUMIF(Чек_позиція!D:D,Продаж!H4791,Чек_позиція!F:F)</f>
        <v>7223.43</v>
      </c>
      <c r="J4791" t="str">
        <f>VLOOKUP(D4791,Аптека!A:B,2,FALSE)</f>
        <v>Аптека №60</v>
      </c>
      <c r="K4791" t="str">
        <f t="shared" si="74"/>
        <v>є рецепт</v>
      </c>
    </row>
    <row r="4792" spans="1:11">
      <c r="A4792" s="4">
        <v>4791</v>
      </c>
      <c r="B4792" s="7">
        <v>45737</v>
      </c>
      <c r="C4792" s="5" t="s">
        <v>2206</v>
      </c>
      <c r="D4792" s="6">
        <v>34</v>
      </c>
      <c r="E4792" s="20">
        <v>399</v>
      </c>
      <c r="F4792" s="6">
        <v>214</v>
      </c>
      <c r="G4792" s="6"/>
      <c r="H4792" s="6">
        <v>5791</v>
      </c>
      <c r="I4792" s="14">
        <f>SUMIF(Чек_позиція!D:D,Продаж!H4792,Чек_позиція!F:F)</f>
        <v>1342.83</v>
      </c>
      <c r="J4792" t="str">
        <f>VLOOKUP(D4792,Аптека!A:B,2,FALSE)</f>
        <v>Аптека №34</v>
      </c>
      <c r="K4792" t="str">
        <f t="shared" si="74"/>
        <v>нема рецепту</v>
      </c>
    </row>
    <row r="4793" spans="1:11">
      <c r="A4793" s="4">
        <v>4792</v>
      </c>
      <c r="B4793" s="7">
        <v>45754</v>
      </c>
      <c r="C4793" s="5" t="s">
        <v>2206</v>
      </c>
      <c r="D4793" s="6">
        <v>39</v>
      </c>
      <c r="E4793" s="20">
        <v>339</v>
      </c>
      <c r="F4793" s="6">
        <v>399</v>
      </c>
      <c r="G4793" s="6">
        <v>781</v>
      </c>
      <c r="H4793" s="6">
        <v>5792</v>
      </c>
      <c r="I4793" s="14">
        <f>SUMIF(Чек_позиція!D:D,Продаж!H4793,Чек_позиція!F:F)</f>
        <v>533.88</v>
      </c>
      <c r="J4793" t="str">
        <f>VLOOKUP(D4793,Аптека!A:B,2,FALSE)</f>
        <v>Аптека №39</v>
      </c>
      <c r="K4793" t="str">
        <f t="shared" si="74"/>
        <v>є рецепт</v>
      </c>
    </row>
    <row r="4794" spans="1:11">
      <c r="A4794" s="4">
        <v>4793</v>
      </c>
      <c r="B4794" s="7">
        <v>45780</v>
      </c>
      <c r="C4794" s="5" t="s">
        <v>2206</v>
      </c>
      <c r="D4794" s="6">
        <v>16</v>
      </c>
      <c r="E4794" s="20">
        <v>29</v>
      </c>
      <c r="F4794" s="6">
        <v>376</v>
      </c>
      <c r="G4794" s="6">
        <v>270</v>
      </c>
      <c r="H4794" s="6">
        <v>5793</v>
      </c>
      <c r="I4794" s="14">
        <f>SUMIF(Чек_позиція!D:D,Продаж!H4794,Чек_позиція!F:F)</f>
        <v>3452.6399999999994</v>
      </c>
      <c r="J4794" t="str">
        <f>VLOOKUP(D4794,Аптека!A:B,2,FALSE)</f>
        <v>Аптека №16</v>
      </c>
      <c r="K4794" t="str">
        <f t="shared" si="74"/>
        <v>є рецепт</v>
      </c>
    </row>
    <row r="4795" spans="1:11">
      <c r="A4795" s="4">
        <v>4794</v>
      </c>
      <c r="B4795" s="7">
        <v>45766</v>
      </c>
      <c r="C4795" s="5" t="s">
        <v>8</v>
      </c>
      <c r="D4795" s="6">
        <v>6</v>
      </c>
      <c r="E4795" s="20">
        <v>449</v>
      </c>
      <c r="F4795" s="6">
        <v>306</v>
      </c>
      <c r="G4795" s="6"/>
      <c r="H4795" s="6">
        <v>5794</v>
      </c>
      <c r="I4795" s="14">
        <f>SUMIF(Чек_позиція!D:D,Продаж!H4795,Чек_позиція!F:F)</f>
        <v>4047.2200000000003</v>
      </c>
      <c r="J4795" t="str">
        <f>VLOOKUP(D4795,Аптека!A:B,2,FALSE)</f>
        <v>Аптека №6</v>
      </c>
      <c r="K4795" t="str">
        <f t="shared" si="74"/>
        <v>нема рецепту</v>
      </c>
    </row>
    <row r="4796" spans="1:11">
      <c r="A4796" s="4">
        <v>4795</v>
      </c>
      <c r="B4796" s="7">
        <v>45833</v>
      </c>
      <c r="C4796" s="5" t="s">
        <v>8</v>
      </c>
      <c r="D4796" s="6">
        <v>4</v>
      </c>
      <c r="E4796" s="20">
        <v>122</v>
      </c>
      <c r="F4796" s="6">
        <v>124</v>
      </c>
      <c r="G4796" s="6"/>
      <c r="H4796" s="6">
        <v>5795</v>
      </c>
      <c r="I4796" s="14">
        <f>SUMIF(Чек_позиція!D:D,Продаж!H4796,Чек_позиція!F:F)</f>
        <v>1692.1799999999998</v>
      </c>
      <c r="J4796" t="str">
        <f>VLOOKUP(D4796,Аптека!A:B,2,FALSE)</f>
        <v>Аптека №4</v>
      </c>
      <c r="K4796" t="str">
        <f t="shared" si="74"/>
        <v>нема рецепту</v>
      </c>
    </row>
    <row r="4797" spans="1:11">
      <c r="A4797" s="4">
        <v>4796</v>
      </c>
      <c r="B4797" s="7">
        <v>45832</v>
      </c>
      <c r="C4797" s="5" t="s">
        <v>2206</v>
      </c>
      <c r="D4797" s="6">
        <v>21</v>
      </c>
      <c r="E4797" s="20">
        <v>298</v>
      </c>
      <c r="F4797" s="6">
        <v>381</v>
      </c>
      <c r="G4797" s="6"/>
      <c r="H4797" s="6">
        <v>5796</v>
      </c>
      <c r="I4797" s="14">
        <f>SUMIF(Чек_позиція!D:D,Продаж!H4797,Чек_позиція!F:F)</f>
        <v>2816.2099999999996</v>
      </c>
      <c r="J4797" t="str">
        <f>VLOOKUP(D4797,Аптека!A:B,2,FALSE)</f>
        <v>Аптека №21</v>
      </c>
      <c r="K4797" t="str">
        <f t="shared" si="74"/>
        <v>нема рецепту</v>
      </c>
    </row>
    <row r="4798" spans="1:11">
      <c r="A4798" s="4">
        <v>4797</v>
      </c>
      <c r="B4798" s="7">
        <v>45821</v>
      </c>
      <c r="C4798" s="5" t="s">
        <v>2206</v>
      </c>
      <c r="D4798" s="6">
        <v>51</v>
      </c>
      <c r="E4798" s="20">
        <v>553</v>
      </c>
      <c r="F4798" s="6">
        <v>111</v>
      </c>
      <c r="G4798" s="6">
        <v>692</v>
      </c>
      <c r="H4798" s="6">
        <v>5797</v>
      </c>
      <c r="I4798" s="14">
        <f>SUMIF(Чек_позиція!D:D,Продаж!H4798,Чек_позиція!F:F)</f>
        <v>3030.73</v>
      </c>
      <c r="J4798" t="str">
        <f>VLOOKUP(D4798,Аптека!A:B,2,FALSE)</f>
        <v>Аптека №51</v>
      </c>
      <c r="K4798" t="str">
        <f t="shared" si="74"/>
        <v>є рецепт</v>
      </c>
    </row>
    <row r="4799" spans="1:11">
      <c r="A4799" s="4">
        <v>4798</v>
      </c>
      <c r="B4799" s="7">
        <v>45771</v>
      </c>
      <c r="C4799" s="5" t="s">
        <v>2206</v>
      </c>
      <c r="D4799" s="6">
        <v>47</v>
      </c>
      <c r="E4799" s="20">
        <v>435</v>
      </c>
      <c r="F4799" s="6">
        <v>347</v>
      </c>
      <c r="G4799" s="6">
        <v>635</v>
      </c>
      <c r="H4799" s="6">
        <v>5798</v>
      </c>
      <c r="I4799" s="14">
        <f>SUMIF(Чек_позиція!D:D,Продаж!H4799,Чек_позиція!F:F)</f>
        <v>6319.9699999999993</v>
      </c>
      <c r="J4799" t="str">
        <f>VLOOKUP(D4799,Аптека!A:B,2,FALSE)</f>
        <v>Аптека №47</v>
      </c>
      <c r="K4799" t="str">
        <f t="shared" si="74"/>
        <v>є рецепт</v>
      </c>
    </row>
    <row r="4800" spans="1:11">
      <c r="A4800" s="4">
        <v>4799</v>
      </c>
      <c r="B4800" s="7">
        <v>45823</v>
      </c>
      <c r="C4800" s="5" t="s">
        <v>8</v>
      </c>
      <c r="D4800" s="6">
        <v>22</v>
      </c>
      <c r="E4800" s="20">
        <v>124</v>
      </c>
      <c r="F4800" s="6">
        <v>262</v>
      </c>
      <c r="G4800" s="6"/>
      <c r="H4800" s="6">
        <v>5799</v>
      </c>
      <c r="I4800" s="14">
        <f>SUMIF(Чек_позиція!D:D,Продаж!H4800,Чек_позиція!F:F)</f>
        <v>1093.22</v>
      </c>
      <c r="J4800" t="str">
        <f>VLOOKUP(D4800,Аптека!A:B,2,FALSE)</f>
        <v>Аптека №22</v>
      </c>
      <c r="K4800" t="str">
        <f t="shared" si="74"/>
        <v>нема рецепту</v>
      </c>
    </row>
    <row r="4801" spans="1:11">
      <c r="A4801" s="4">
        <v>4800</v>
      </c>
      <c r="B4801" s="7">
        <v>45818</v>
      </c>
      <c r="C4801" s="5" t="s">
        <v>2206</v>
      </c>
      <c r="D4801" s="6">
        <v>14</v>
      </c>
      <c r="E4801" s="20"/>
      <c r="F4801" s="6">
        <v>374</v>
      </c>
      <c r="G4801" s="6"/>
      <c r="H4801" s="6">
        <v>5800</v>
      </c>
      <c r="I4801" s="14">
        <f>SUMIF(Чек_позиція!D:D,Продаж!H4801,Чек_позиція!F:F)</f>
        <v>4848.68</v>
      </c>
      <c r="J4801" t="str">
        <f>VLOOKUP(D4801,Аптека!A:B,2,FALSE)</f>
        <v>Аптека №14</v>
      </c>
      <c r="K4801" t="str">
        <f t="shared" si="74"/>
        <v>нема рецепту</v>
      </c>
    </row>
    <row r="4802" spans="1:11">
      <c r="A4802" s="4">
        <v>4801</v>
      </c>
      <c r="B4802" s="7">
        <v>45822</v>
      </c>
      <c r="C4802" s="5" t="s">
        <v>2206</v>
      </c>
      <c r="D4802" s="6">
        <v>18</v>
      </c>
      <c r="E4802" s="20">
        <v>290</v>
      </c>
      <c r="F4802" s="6">
        <v>78</v>
      </c>
      <c r="G4802" s="6">
        <v>497</v>
      </c>
      <c r="H4802" s="6">
        <v>5801</v>
      </c>
      <c r="I4802" s="14">
        <f>SUMIF(Чек_позиція!D:D,Продаж!H4802,Чек_позиція!F:F)</f>
        <v>4764.87</v>
      </c>
      <c r="J4802" t="str">
        <f>VLOOKUP(D4802,Аптека!A:B,2,FALSE)</f>
        <v>Аптека №18</v>
      </c>
      <c r="K4802" t="str">
        <f t="shared" si="74"/>
        <v>є рецепт</v>
      </c>
    </row>
    <row r="4803" spans="1:11">
      <c r="A4803" s="4">
        <v>4802</v>
      </c>
      <c r="B4803" s="7">
        <v>45747</v>
      </c>
      <c r="C4803" s="5" t="s">
        <v>8</v>
      </c>
      <c r="D4803" s="6">
        <v>36</v>
      </c>
      <c r="E4803" s="20">
        <v>361</v>
      </c>
      <c r="F4803" s="6">
        <v>36</v>
      </c>
      <c r="G4803" s="6"/>
      <c r="H4803" s="6">
        <v>5802</v>
      </c>
      <c r="I4803" s="14">
        <f>SUMIF(Чек_позиція!D:D,Продаж!H4803,Чек_позиція!F:F)</f>
        <v>1848.12</v>
      </c>
      <c r="J4803" t="str">
        <f>VLOOKUP(D4803,Аптека!A:B,2,FALSE)</f>
        <v>Аптека №36</v>
      </c>
      <c r="K4803" t="str">
        <f t="shared" ref="K4803:K4866" si="75">IF(G4803="", "нема рецепту","є рецепт")</f>
        <v>нема рецепту</v>
      </c>
    </row>
    <row r="4804" spans="1:11">
      <c r="A4804" s="4">
        <v>4803</v>
      </c>
      <c r="B4804" s="7">
        <v>45803</v>
      </c>
      <c r="C4804" s="5" t="s">
        <v>8</v>
      </c>
      <c r="D4804" s="6">
        <v>29</v>
      </c>
      <c r="E4804" s="20"/>
      <c r="F4804" s="6">
        <v>209</v>
      </c>
      <c r="G4804" s="6"/>
      <c r="H4804" s="6">
        <v>5803</v>
      </c>
      <c r="I4804" s="14">
        <f>SUMIF(Чек_позиція!D:D,Продаж!H4804,Чек_позиція!F:F)</f>
        <v>1552.1599999999999</v>
      </c>
      <c r="J4804" t="str">
        <f>VLOOKUP(D4804,Аптека!A:B,2,FALSE)</f>
        <v>Аптека №29</v>
      </c>
      <c r="K4804" t="str">
        <f t="shared" si="75"/>
        <v>нема рецепту</v>
      </c>
    </row>
    <row r="4805" spans="1:11">
      <c r="A4805" s="4">
        <v>4804</v>
      </c>
      <c r="B4805" s="7">
        <v>45668</v>
      </c>
      <c r="C4805" s="5" t="s">
        <v>8</v>
      </c>
      <c r="D4805" s="6">
        <v>22</v>
      </c>
      <c r="E4805" s="20"/>
      <c r="F4805" s="6">
        <v>202</v>
      </c>
      <c r="G4805" s="6">
        <v>599</v>
      </c>
      <c r="H4805" s="6">
        <v>5804</v>
      </c>
      <c r="I4805" s="14">
        <f>SUMIF(Чек_позиція!D:D,Продаж!H4805,Чек_позиція!F:F)</f>
        <v>1747.06</v>
      </c>
      <c r="J4805" t="str">
        <f>VLOOKUP(D4805,Аптека!A:B,2,FALSE)</f>
        <v>Аптека №22</v>
      </c>
      <c r="K4805" t="str">
        <f t="shared" si="75"/>
        <v>є рецепт</v>
      </c>
    </row>
    <row r="4806" spans="1:11">
      <c r="A4806" s="4">
        <v>4805</v>
      </c>
      <c r="B4806" s="7">
        <v>45731</v>
      </c>
      <c r="C4806" s="5" t="s">
        <v>8</v>
      </c>
      <c r="D4806" s="6">
        <v>23</v>
      </c>
      <c r="E4806" s="20"/>
      <c r="F4806" s="6">
        <v>383</v>
      </c>
      <c r="G4806" s="6"/>
      <c r="H4806" s="6">
        <v>5805</v>
      </c>
      <c r="I4806" s="14">
        <f>SUMIF(Чек_позиція!D:D,Продаж!H4806,Чек_позиція!F:F)</f>
        <v>2947.9900000000002</v>
      </c>
      <c r="J4806" t="str">
        <f>VLOOKUP(D4806,Аптека!A:B,2,FALSE)</f>
        <v>Аптека №23</v>
      </c>
      <c r="K4806" t="str">
        <f t="shared" si="75"/>
        <v>нема рецепту</v>
      </c>
    </row>
    <row r="4807" spans="1:11">
      <c r="A4807" s="4">
        <v>4806</v>
      </c>
      <c r="B4807" s="7">
        <v>45791</v>
      </c>
      <c r="C4807" s="5" t="s">
        <v>8</v>
      </c>
      <c r="D4807" s="6">
        <v>40</v>
      </c>
      <c r="E4807" s="20"/>
      <c r="F4807" s="6">
        <v>220</v>
      </c>
      <c r="G4807" s="6"/>
      <c r="H4807" s="6">
        <v>5806</v>
      </c>
      <c r="I4807" s="14">
        <f>SUMIF(Чек_позиція!D:D,Продаж!H4807,Чек_позиція!F:F)</f>
        <v>4878.2099999999991</v>
      </c>
      <c r="J4807" t="str">
        <f>VLOOKUP(D4807,Аптека!A:B,2,FALSE)</f>
        <v>Аптека №40</v>
      </c>
      <c r="K4807" t="str">
        <f t="shared" si="75"/>
        <v>нема рецепту</v>
      </c>
    </row>
    <row r="4808" spans="1:11">
      <c r="A4808" s="4">
        <v>4807</v>
      </c>
      <c r="B4808" s="7">
        <v>45778</v>
      </c>
      <c r="C4808" s="5" t="s">
        <v>2206</v>
      </c>
      <c r="D4808" s="6">
        <v>40</v>
      </c>
      <c r="E4808" s="20">
        <v>186</v>
      </c>
      <c r="F4808" s="6">
        <v>160</v>
      </c>
      <c r="G4808" s="6"/>
      <c r="H4808" s="6">
        <v>5807</v>
      </c>
      <c r="I4808" s="14">
        <f>SUMIF(Чек_позиція!D:D,Продаж!H4808,Чек_позиція!F:F)</f>
        <v>5384.4400000000005</v>
      </c>
      <c r="J4808" t="str">
        <f>VLOOKUP(D4808,Аптека!A:B,2,FALSE)</f>
        <v>Аптека №40</v>
      </c>
      <c r="K4808" t="str">
        <f t="shared" si="75"/>
        <v>нема рецепту</v>
      </c>
    </row>
    <row r="4809" spans="1:11">
      <c r="A4809" s="4">
        <v>4808</v>
      </c>
      <c r="B4809" s="7">
        <v>45758</v>
      </c>
      <c r="C4809" s="5" t="s">
        <v>2206</v>
      </c>
      <c r="D4809" s="6">
        <v>58</v>
      </c>
      <c r="E4809" s="20"/>
      <c r="F4809" s="6">
        <v>118</v>
      </c>
      <c r="G4809" s="6"/>
      <c r="H4809" s="6">
        <v>5808</v>
      </c>
      <c r="I4809" s="14">
        <f>SUMIF(Чек_позиція!D:D,Продаж!H4809,Чек_позиція!F:F)</f>
        <v>2856.5899999999997</v>
      </c>
      <c r="J4809" t="str">
        <f>VLOOKUP(D4809,Аптека!A:B,2,FALSE)</f>
        <v>Аптека №58</v>
      </c>
      <c r="K4809" t="str">
        <f t="shared" si="75"/>
        <v>нема рецепту</v>
      </c>
    </row>
    <row r="4810" spans="1:11">
      <c r="A4810" s="4">
        <v>4809</v>
      </c>
      <c r="B4810" s="7">
        <v>45832</v>
      </c>
      <c r="C4810" s="5" t="s">
        <v>8</v>
      </c>
      <c r="D4810" s="6">
        <v>29</v>
      </c>
      <c r="E4810" s="20"/>
      <c r="F4810" s="6">
        <v>209</v>
      </c>
      <c r="G4810" s="6"/>
      <c r="H4810" s="6">
        <v>5809</v>
      </c>
      <c r="I4810" s="14">
        <f>SUMIF(Чек_позиція!D:D,Продаж!H4810,Чек_позиція!F:F)</f>
        <v>1184.06</v>
      </c>
      <c r="J4810" t="str">
        <f>VLOOKUP(D4810,Аптека!A:B,2,FALSE)</f>
        <v>Аптека №29</v>
      </c>
      <c r="K4810" t="str">
        <f t="shared" si="75"/>
        <v>нема рецепту</v>
      </c>
    </row>
    <row r="4811" spans="1:11">
      <c r="A4811" s="4">
        <v>4810</v>
      </c>
      <c r="B4811" s="7">
        <v>45708</v>
      </c>
      <c r="C4811" s="5" t="s">
        <v>2206</v>
      </c>
      <c r="D4811" s="6">
        <v>10</v>
      </c>
      <c r="E4811" s="20"/>
      <c r="F4811" s="6">
        <v>310</v>
      </c>
      <c r="G4811" s="6"/>
      <c r="H4811" s="6">
        <v>5810</v>
      </c>
      <c r="I4811" s="14">
        <f>SUMIF(Чек_позиція!D:D,Продаж!H4811,Чек_позиція!F:F)</f>
        <v>1502.5500000000002</v>
      </c>
      <c r="J4811" t="str">
        <f>VLOOKUP(D4811,Аптека!A:B,2,FALSE)</f>
        <v>Аптека №10</v>
      </c>
      <c r="K4811" t="str">
        <f t="shared" si="75"/>
        <v>нема рецепту</v>
      </c>
    </row>
    <row r="4812" spans="1:11">
      <c r="A4812" s="4">
        <v>4811</v>
      </c>
      <c r="B4812" s="7">
        <v>45789</v>
      </c>
      <c r="C4812" s="5" t="s">
        <v>2206</v>
      </c>
      <c r="D4812" s="6">
        <v>40</v>
      </c>
      <c r="E4812" s="20">
        <v>451</v>
      </c>
      <c r="F4812" s="6">
        <v>400</v>
      </c>
      <c r="G4812" s="6">
        <v>848</v>
      </c>
      <c r="H4812" s="6">
        <v>5811</v>
      </c>
      <c r="I4812" s="14">
        <f>SUMIF(Чек_позиція!D:D,Продаж!H4812,Чек_позиція!F:F)</f>
        <v>4088.6</v>
      </c>
      <c r="J4812" t="str">
        <f>VLOOKUP(D4812,Аптека!A:B,2,FALSE)</f>
        <v>Аптека №40</v>
      </c>
      <c r="K4812" t="str">
        <f t="shared" si="75"/>
        <v>є рецепт</v>
      </c>
    </row>
    <row r="4813" spans="1:11">
      <c r="A4813" s="4">
        <v>4812</v>
      </c>
      <c r="B4813" s="7">
        <v>45689</v>
      </c>
      <c r="C4813" s="5" t="s">
        <v>8</v>
      </c>
      <c r="D4813" s="6">
        <v>4</v>
      </c>
      <c r="E4813" s="20"/>
      <c r="F4813" s="6">
        <v>64</v>
      </c>
      <c r="G4813" s="6"/>
      <c r="H4813" s="6">
        <v>5812</v>
      </c>
      <c r="I4813" s="14">
        <f>SUMIF(Чек_позиція!D:D,Продаж!H4813,Чек_позиція!F:F)</f>
        <v>2308.83</v>
      </c>
      <c r="J4813" t="str">
        <f>VLOOKUP(D4813,Аптека!A:B,2,FALSE)</f>
        <v>Аптека №4</v>
      </c>
      <c r="K4813" t="str">
        <f t="shared" si="75"/>
        <v>нема рецепту</v>
      </c>
    </row>
    <row r="4814" spans="1:11">
      <c r="A4814" s="4">
        <v>4813</v>
      </c>
      <c r="B4814" s="7">
        <v>45832</v>
      </c>
      <c r="C4814" s="5" t="s">
        <v>2206</v>
      </c>
      <c r="D4814" s="6">
        <v>26</v>
      </c>
      <c r="E4814" s="20">
        <v>149</v>
      </c>
      <c r="F4814" s="6">
        <v>26</v>
      </c>
      <c r="G4814" s="6">
        <v>526</v>
      </c>
      <c r="H4814" s="6">
        <v>5813</v>
      </c>
      <c r="I4814" s="14">
        <f>SUMIF(Чек_позиція!D:D,Продаж!H4814,Чек_позиція!F:F)</f>
        <v>10683.47</v>
      </c>
      <c r="J4814" t="str">
        <f>VLOOKUP(D4814,Аптека!A:B,2,FALSE)</f>
        <v>Аптека №26</v>
      </c>
      <c r="K4814" t="str">
        <f t="shared" si="75"/>
        <v>є рецепт</v>
      </c>
    </row>
    <row r="4815" spans="1:11">
      <c r="A4815" s="4">
        <v>4814</v>
      </c>
      <c r="B4815" s="7">
        <v>45739</v>
      </c>
      <c r="C4815" s="5" t="s">
        <v>2206</v>
      </c>
      <c r="D4815" s="6">
        <v>17</v>
      </c>
      <c r="E4815" s="20">
        <v>378</v>
      </c>
      <c r="F4815" s="6">
        <v>17</v>
      </c>
      <c r="G4815" s="6"/>
      <c r="H4815" s="6">
        <v>5814</v>
      </c>
      <c r="I4815" s="14">
        <f>SUMIF(Чек_позиція!D:D,Продаж!H4815,Чек_позиція!F:F)</f>
        <v>3073.75</v>
      </c>
      <c r="J4815" t="str">
        <f>VLOOKUP(D4815,Аптека!A:B,2,FALSE)</f>
        <v>Аптека №17</v>
      </c>
      <c r="K4815" t="str">
        <f t="shared" si="75"/>
        <v>нема рецепту</v>
      </c>
    </row>
    <row r="4816" spans="1:11">
      <c r="A4816" s="4">
        <v>4815</v>
      </c>
      <c r="B4816" s="7">
        <v>45685</v>
      </c>
      <c r="C4816" s="5" t="s">
        <v>2206</v>
      </c>
      <c r="D4816" s="6">
        <v>1</v>
      </c>
      <c r="E4816" s="20">
        <v>362</v>
      </c>
      <c r="F4816" s="6">
        <v>241</v>
      </c>
      <c r="G4816" s="6"/>
      <c r="H4816" s="6">
        <v>5815</v>
      </c>
      <c r="I4816" s="14">
        <f>SUMIF(Чек_позиція!D:D,Продаж!H4816,Чек_позиція!F:F)</f>
        <v>2213</v>
      </c>
      <c r="J4816" t="str">
        <f>VLOOKUP(D4816,Аптека!A:B,2,FALSE)</f>
        <v>Аптека №1</v>
      </c>
      <c r="K4816" t="str">
        <f t="shared" si="75"/>
        <v>нема рецепту</v>
      </c>
    </row>
    <row r="4817" spans="1:11">
      <c r="A4817" s="4">
        <v>4816</v>
      </c>
      <c r="B4817" s="7">
        <v>45670</v>
      </c>
      <c r="C4817" s="5" t="s">
        <v>8</v>
      </c>
      <c r="D4817" s="6">
        <v>53</v>
      </c>
      <c r="E4817" s="20">
        <v>92</v>
      </c>
      <c r="F4817" s="6">
        <v>173</v>
      </c>
      <c r="G4817" s="6"/>
      <c r="H4817" s="6">
        <v>5816</v>
      </c>
      <c r="I4817" s="14">
        <f>SUMIF(Чек_позиція!D:D,Продаж!H4817,Чек_позиція!F:F)</f>
        <v>1001.76</v>
      </c>
      <c r="J4817" t="str">
        <f>VLOOKUP(D4817,Аптека!A:B,2,FALSE)</f>
        <v>Аптека №53</v>
      </c>
      <c r="K4817" t="str">
        <f t="shared" si="75"/>
        <v>нема рецепту</v>
      </c>
    </row>
    <row r="4818" spans="1:11">
      <c r="A4818" s="4">
        <v>4817</v>
      </c>
      <c r="B4818" s="7">
        <v>45810</v>
      </c>
      <c r="C4818" s="5" t="s">
        <v>2206</v>
      </c>
      <c r="D4818" s="6">
        <v>49</v>
      </c>
      <c r="E4818" s="20">
        <v>494</v>
      </c>
      <c r="F4818" s="6">
        <v>229</v>
      </c>
      <c r="G4818" s="6"/>
      <c r="H4818" s="6">
        <v>5817</v>
      </c>
      <c r="I4818" s="14">
        <f>SUMIF(Чек_позиція!D:D,Продаж!H4818,Чек_позиція!F:F)</f>
        <v>261.12</v>
      </c>
      <c r="J4818" t="str">
        <f>VLOOKUP(D4818,Аптека!A:B,2,FALSE)</f>
        <v>Аптека №49</v>
      </c>
      <c r="K4818" t="str">
        <f t="shared" si="75"/>
        <v>нема рецепту</v>
      </c>
    </row>
    <row r="4819" spans="1:11">
      <c r="A4819" s="4">
        <v>4818</v>
      </c>
      <c r="B4819" s="7">
        <v>45715</v>
      </c>
      <c r="C4819" s="5" t="s">
        <v>2206</v>
      </c>
      <c r="D4819" s="6">
        <v>29</v>
      </c>
      <c r="E4819" s="20">
        <v>517</v>
      </c>
      <c r="F4819" s="6">
        <v>89</v>
      </c>
      <c r="G4819" s="6"/>
      <c r="H4819" s="6">
        <v>5818</v>
      </c>
      <c r="I4819" s="14">
        <f>SUMIF(Чек_позиція!D:D,Продаж!H4819,Чек_позиція!F:F)</f>
        <v>10603.720000000001</v>
      </c>
      <c r="J4819" t="str">
        <f>VLOOKUP(D4819,Аптека!A:B,2,FALSE)</f>
        <v>Аптека №29</v>
      </c>
      <c r="K4819" t="str">
        <f t="shared" si="75"/>
        <v>нема рецепту</v>
      </c>
    </row>
    <row r="4820" spans="1:11">
      <c r="A4820" s="4">
        <v>4819</v>
      </c>
      <c r="B4820" s="7">
        <v>45813</v>
      </c>
      <c r="C4820" s="5" t="s">
        <v>8</v>
      </c>
      <c r="D4820" s="6">
        <v>28</v>
      </c>
      <c r="E4820" s="20">
        <v>98</v>
      </c>
      <c r="F4820" s="6">
        <v>268</v>
      </c>
      <c r="G4820" s="6">
        <v>1037</v>
      </c>
      <c r="H4820" s="6">
        <v>5819</v>
      </c>
      <c r="I4820" s="14">
        <f>SUMIF(Чек_позиція!D:D,Продаж!H4820,Чек_позиція!F:F)</f>
        <v>1873.46</v>
      </c>
      <c r="J4820" t="str">
        <f>VLOOKUP(D4820,Аптека!A:B,2,FALSE)</f>
        <v>Аптека №28</v>
      </c>
      <c r="K4820" t="str">
        <f t="shared" si="75"/>
        <v>є рецепт</v>
      </c>
    </row>
    <row r="4821" spans="1:11">
      <c r="A4821" s="4">
        <v>4820</v>
      </c>
      <c r="B4821" s="7">
        <v>45825</v>
      </c>
      <c r="C4821" s="5" t="s">
        <v>8</v>
      </c>
      <c r="D4821" s="6">
        <v>32</v>
      </c>
      <c r="E4821" s="20">
        <v>207</v>
      </c>
      <c r="F4821" s="6">
        <v>32</v>
      </c>
      <c r="G4821" s="6"/>
      <c r="H4821" s="6">
        <v>5820</v>
      </c>
      <c r="I4821" s="14">
        <f>SUMIF(Чек_позиція!D:D,Продаж!H4821,Чек_позиція!F:F)</f>
        <v>1032.97</v>
      </c>
      <c r="J4821" t="str">
        <f>VLOOKUP(D4821,Аптека!A:B,2,FALSE)</f>
        <v>Аптека №32</v>
      </c>
      <c r="K4821" t="str">
        <f t="shared" si="75"/>
        <v>нема рецепту</v>
      </c>
    </row>
    <row r="4822" spans="1:11">
      <c r="A4822" s="4">
        <v>4821</v>
      </c>
      <c r="B4822" s="7">
        <v>45771</v>
      </c>
      <c r="C4822" s="5" t="s">
        <v>2206</v>
      </c>
      <c r="D4822" s="6">
        <v>59</v>
      </c>
      <c r="E4822" s="20">
        <v>500</v>
      </c>
      <c r="F4822" s="6">
        <v>359</v>
      </c>
      <c r="G4822" s="6"/>
      <c r="H4822" s="6">
        <v>5821</v>
      </c>
      <c r="I4822" s="14">
        <f>SUMIF(Чек_позиція!D:D,Продаж!H4822,Чек_позиція!F:F)</f>
        <v>6098.16</v>
      </c>
      <c r="J4822" t="str">
        <f>VLOOKUP(D4822,Аптека!A:B,2,FALSE)</f>
        <v>Аптека №59</v>
      </c>
      <c r="K4822" t="str">
        <f t="shared" si="75"/>
        <v>нема рецепту</v>
      </c>
    </row>
    <row r="4823" spans="1:11">
      <c r="A4823" s="4">
        <v>4822</v>
      </c>
      <c r="B4823" s="7">
        <v>45743</v>
      </c>
      <c r="C4823" s="5" t="s">
        <v>2206</v>
      </c>
      <c r="D4823" s="6">
        <v>25</v>
      </c>
      <c r="E4823" s="20">
        <v>429</v>
      </c>
      <c r="F4823" s="6">
        <v>85</v>
      </c>
      <c r="G4823" s="6"/>
      <c r="H4823" s="6">
        <v>5822</v>
      </c>
      <c r="I4823" s="14">
        <f>SUMIF(Чек_позиція!D:D,Продаж!H4823,Чек_позиція!F:F)</f>
        <v>873.82</v>
      </c>
      <c r="J4823" t="str">
        <f>VLOOKUP(D4823,Аптека!A:B,2,FALSE)</f>
        <v>Аптека №25</v>
      </c>
      <c r="K4823" t="str">
        <f t="shared" si="75"/>
        <v>нема рецепту</v>
      </c>
    </row>
    <row r="4824" spans="1:11">
      <c r="A4824" s="4">
        <v>4823</v>
      </c>
      <c r="B4824" s="7">
        <v>45778</v>
      </c>
      <c r="C4824" s="5" t="s">
        <v>2206</v>
      </c>
      <c r="D4824" s="6">
        <v>6</v>
      </c>
      <c r="E4824" s="20"/>
      <c r="F4824" s="6">
        <v>366</v>
      </c>
      <c r="G4824" s="6"/>
      <c r="H4824" s="6">
        <v>5823</v>
      </c>
      <c r="I4824" s="14">
        <f>SUMIF(Чек_позиція!D:D,Продаж!H4824,Чек_позиція!F:F)</f>
        <v>3010.5699999999997</v>
      </c>
      <c r="J4824" t="str">
        <f>VLOOKUP(D4824,Аптека!A:B,2,FALSE)</f>
        <v>Аптека №6</v>
      </c>
      <c r="K4824" t="str">
        <f t="shared" si="75"/>
        <v>нема рецепту</v>
      </c>
    </row>
    <row r="4825" spans="1:11">
      <c r="A4825" s="4">
        <v>4824</v>
      </c>
      <c r="B4825" s="7">
        <v>45786</v>
      </c>
      <c r="C4825" s="5" t="s">
        <v>2206</v>
      </c>
      <c r="D4825" s="6">
        <v>21</v>
      </c>
      <c r="E4825" s="20">
        <v>303</v>
      </c>
      <c r="F4825" s="6">
        <v>141</v>
      </c>
      <c r="G4825" s="6">
        <v>845</v>
      </c>
      <c r="H4825" s="6">
        <v>5824</v>
      </c>
      <c r="I4825" s="14">
        <f>SUMIF(Чек_позиція!D:D,Продаж!H4825,Чек_позиція!F:F)</f>
        <v>4366.8500000000004</v>
      </c>
      <c r="J4825" t="str">
        <f>VLOOKUP(D4825,Аптека!A:B,2,FALSE)</f>
        <v>Аптека №21</v>
      </c>
      <c r="K4825" t="str">
        <f t="shared" si="75"/>
        <v>є рецепт</v>
      </c>
    </row>
    <row r="4826" spans="1:11">
      <c r="A4826" s="4">
        <v>4825</v>
      </c>
      <c r="B4826" s="7">
        <v>45788</v>
      </c>
      <c r="C4826" s="5" t="s">
        <v>2206</v>
      </c>
      <c r="D4826" s="6">
        <v>9</v>
      </c>
      <c r="E4826" s="20"/>
      <c r="F4826" s="6">
        <v>129</v>
      </c>
      <c r="G4826" s="6">
        <v>339</v>
      </c>
      <c r="H4826" s="6">
        <v>5825</v>
      </c>
      <c r="I4826" s="14">
        <f>SUMIF(Чек_позиція!D:D,Продаж!H4826,Чек_позиція!F:F)</f>
        <v>2827.83</v>
      </c>
      <c r="J4826" t="str">
        <f>VLOOKUP(D4826,Аптека!A:B,2,FALSE)</f>
        <v>Аптека №9</v>
      </c>
      <c r="K4826" t="str">
        <f t="shared" si="75"/>
        <v>є рецепт</v>
      </c>
    </row>
    <row r="4827" spans="1:11">
      <c r="A4827" s="4">
        <v>4826</v>
      </c>
      <c r="B4827" s="7">
        <v>45784</v>
      </c>
      <c r="C4827" s="5" t="s">
        <v>2206</v>
      </c>
      <c r="D4827" s="6">
        <v>14</v>
      </c>
      <c r="E4827" s="20">
        <v>178</v>
      </c>
      <c r="F4827" s="6">
        <v>74</v>
      </c>
      <c r="G4827" s="6"/>
      <c r="H4827" s="6">
        <v>5826</v>
      </c>
      <c r="I4827" s="14">
        <f>SUMIF(Чек_позиція!D:D,Продаж!H4827,Чек_позиція!F:F)</f>
        <v>616.58999999999992</v>
      </c>
      <c r="J4827" t="str">
        <f>VLOOKUP(D4827,Аптека!A:B,2,FALSE)</f>
        <v>Аптека №14</v>
      </c>
      <c r="K4827" t="str">
        <f t="shared" si="75"/>
        <v>нема рецепту</v>
      </c>
    </row>
    <row r="4828" spans="1:11">
      <c r="A4828" s="4">
        <v>4827</v>
      </c>
      <c r="B4828" s="7">
        <v>45753</v>
      </c>
      <c r="C4828" s="5" t="s">
        <v>2206</v>
      </c>
      <c r="D4828" s="6">
        <v>51</v>
      </c>
      <c r="E4828" s="20">
        <v>487</v>
      </c>
      <c r="F4828" s="6">
        <v>231</v>
      </c>
      <c r="G4828" s="6"/>
      <c r="H4828" s="6">
        <v>5827</v>
      </c>
      <c r="I4828" s="14">
        <f>SUMIF(Чек_позиція!D:D,Продаж!H4828,Чек_позиція!F:F)</f>
        <v>3537.9900000000002</v>
      </c>
      <c r="J4828" t="str">
        <f>VLOOKUP(D4828,Аптека!A:B,2,FALSE)</f>
        <v>Аптека №51</v>
      </c>
      <c r="K4828" t="str">
        <f t="shared" si="75"/>
        <v>нема рецепту</v>
      </c>
    </row>
    <row r="4829" spans="1:11">
      <c r="A4829" s="4">
        <v>4828</v>
      </c>
      <c r="B4829" s="7">
        <v>45680</v>
      </c>
      <c r="C4829" s="5" t="s">
        <v>8</v>
      </c>
      <c r="D4829" s="6">
        <v>23</v>
      </c>
      <c r="E4829" s="20"/>
      <c r="F4829" s="6">
        <v>263</v>
      </c>
      <c r="G4829" s="6"/>
      <c r="H4829" s="6">
        <v>5828</v>
      </c>
      <c r="I4829" s="14">
        <f>SUMIF(Чек_позиція!D:D,Продаж!H4829,Чек_позиція!F:F)</f>
        <v>1318.77</v>
      </c>
      <c r="J4829" t="str">
        <f>VLOOKUP(D4829,Аптека!A:B,2,FALSE)</f>
        <v>Аптека №23</v>
      </c>
      <c r="K4829" t="str">
        <f t="shared" si="75"/>
        <v>нема рецепту</v>
      </c>
    </row>
    <row r="4830" spans="1:11">
      <c r="A4830" s="4">
        <v>4829</v>
      </c>
      <c r="B4830" s="7">
        <v>45738</v>
      </c>
      <c r="C4830" s="5" t="s">
        <v>8</v>
      </c>
      <c r="D4830" s="6">
        <v>38</v>
      </c>
      <c r="E4830" s="20">
        <v>543</v>
      </c>
      <c r="F4830" s="6">
        <v>398</v>
      </c>
      <c r="G4830" s="6">
        <v>202</v>
      </c>
      <c r="H4830" s="6">
        <v>5829</v>
      </c>
      <c r="I4830" s="14">
        <f>SUMIF(Чек_позиція!D:D,Продаж!H4830,Чек_позиція!F:F)</f>
        <v>4175.68</v>
      </c>
      <c r="J4830" t="str">
        <f>VLOOKUP(D4830,Аптека!A:B,2,FALSE)</f>
        <v>Аптека №38</v>
      </c>
      <c r="K4830" t="str">
        <f t="shared" si="75"/>
        <v>є рецепт</v>
      </c>
    </row>
    <row r="4831" spans="1:11">
      <c r="A4831" s="4">
        <v>4830</v>
      </c>
      <c r="B4831" s="7">
        <v>45719</v>
      </c>
      <c r="C4831" s="5" t="s">
        <v>2206</v>
      </c>
      <c r="D4831" s="6">
        <v>3</v>
      </c>
      <c r="E4831" s="20"/>
      <c r="F4831" s="6">
        <v>363</v>
      </c>
      <c r="G4831" s="6"/>
      <c r="H4831" s="6">
        <v>5830</v>
      </c>
      <c r="I4831" s="14">
        <f>SUMIF(Чек_позиція!D:D,Продаж!H4831,Чек_позиція!F:F)</f>
        <v>4093.58</v>
      </c>
      <c r="J4831" t="str">
        <f>VLOOKUP(D4831,Аптека!A:B,2,FALSE)</f>
        <v>Аптека №3</v>
      </c>
      <c r="K4831" t="str">
        <f t="shared" si="75"/>
        <v>нема рецепту</v>
      </c>
    </row>
    <row r="4832" spans="1:11">
      <c r="A4832" s="4">
        <v>4831</v>
      </c>
      <c r="B4832" s="7">
        <v>45786</v>
      </c>
      <c r="C4832" s="5" t="s">
        <v>8</v>
      </c>
      <c r="D4832" s="6">
        <v>50</v>
      </c>
      <c r="E4832" s="20">
        <v>214</v>
      </c>
      <c r="F4832" s="6">
        <v>170</v>
      </c>
      <c r="G4832" s="6"/>
      <c r="H4832" s="6">
        <v>5831</v>
      </c>
      <c r="I4832" s="14">
        <f>SUMIF(Чек_позиція!D:D,Продаж!H4832,Чек_позиція!F:F)</f>
        <v>416.69</v>
      </c>
      <c r="J4832" t="str">
        <f>VLOOKUP(D4832,Аптека!A:B,2,FALSE)</f>
        <v>Аптека №50</v>
      </c>
      <c r="K4832" t="str">
        <f t="shared" si="75"/>
        <v>нема рецепту</v>
      </c>
    </row>
    <row r="4833" spans="1:11">
      <c r="A4833" s="4">
        <v>4832</v>
      </c>
      <c r="B4833" s="7">
        <v>45810</v>
      </c>
      <c r="C4833" s="5" t="s">
        <v>2206</v>
      </c>
      <c r="D4833" s="6">
        <v>35</v>
      </c>
      <c r="E4833" s="20">
        <v>191</v>
      </c>
      <c r="F4833" s="6">
        <v>395</v>
      </c>
      <c r="G4833" s="6"/>
      <c r="H4833" s="6">
        <v>5832</v>
      </c>
      <c r="I4833" s="14">
        <f>SUMIF(Чек_позиція!D:D,Продаж!H4833,Чек_позиція!F:F)</f>
        <v>3401.2200000000003</v>
      </c>
      <c r="J4833" t="str">
        <f>VLOOKUP(D4833,Аптека!A:B,2,FALSE)</f>
        <v>Аптека №35</v>
      </c>
      <c r="K4833" t="str">
        <f t="shared" si="75"/>
        <v>нема рецепту</v>
      </c>
    </row>
    <row r="4834" spans="1:11">
      <c r="A4834" s="4">
        <v>4833</v>
      </c>
      <c r="B4834" s="7">
        <v>45692</v>
      </c>
      <c r="C4834" s="5" t="s">
        <v>8</v>
      </c>
      <c r="D4834" s="6">
        <v>51</v>
      </c>
      <c r="E4834" s="20">
        <v>259</v>
      </c>
      <c r="F4834" s="6">
        <v>231</v>
      </c>
      <c r="G4834" s="6"/>
      <c r="H4834" s="6">
        <v>5833</v>
      </c>
      <c r="I4834" s="14">
        <f>SUMIF(Чек_позиція!D:D,Продаж!H4834,Чек_позиція!F:F)</f>
        <v>1471.78</v>
      </c>
      <c r="J4834" t="str">
        <f>VLOOKUP(D4834,Аптека!A:B,2,FALSE)</f>
        <v>Аптека №51</v>
      </c>
      <c r="K4834" t="str">
        <f t="shared" si="75"/>
        <v>нема рецепту</v>
      </c>
    </row>
    <row r="4835" spans="1:11">
      <c r="A4835" s="4">
        <v>4834</v>
      </c>
      <c r="B4835" s="7">
        <v>45715</v>
      </c>
      <c r="C4835" s="5" t="s">
        <v>2206</v>
      </c>
      <c r="D4835" s="6">
        <v>42</v>
      </c>
      <c r="E4835" s="20">
        <v>141</v>
      </c>
      <c r="F4835" s="6">
        <v>162</v>
      </c>
      <c r="G4835" s="6"/>
      <c r="H4835" s="6">
        <v>5834</v>
      </c>
      <c r="I4835" s="14">
        <f>SUMIF(Чек_позиція!D:D,Продаж!H4835,Чек_позиція!F:F)</f>
        <v>4489.6899999999996</v>
      </c>
      <c r="J4835" t="str">
        <f>VLOOKUP(D4835,Аптека!A:B,2,FALSE)</f>
        <v>Аптека №42</v>
      </c>
      <c r="K4835" t="str">
        <f t="shared" si="75"/>
        <v>нема рецепту</v>
      </c>
    </row>
    <row r="4836" spans="1:11">
      <c r="A4836" s="4">
        <v>4835</v>
      </c>
      <c r="B4836" s="7">
        <v>45769</v>
      </c>
      <c r="C4836" s="5" t="s">
        <v>2206</v>
      </c>
      <c r="D4836" s="6">
        <v>4</v>
      </c>
      <c r="E4836" s="20">
        <v>396</v>
      </c>
      <c r="F4836" s="6">
        <v>304</v>
      </c>
      <c r="G4836" s="6"/>
      <c r="H4836" s="6">
        <v>5835</v>
      </c>
      <c r="I4836" s="14">
        <f>SUMIF(Чек_позиція!D:D,Продаж!H4836,Чек_позиція!F:F)</f>
        <v>7398.0300000000007</v>
      </c>
      <c r="J4836" t="str">
        <f>VLOOKUP(D4836,Аптека!A:B,2,FALSE)</f>
        <v>Аптека №4</v>
      </c>
      <c r="K4836" t="str">
        <f t="shared" si="75"/>
        <v>нема рецепту</v>
      </c>
    </row>
    <row r="4837" spans="1:11">
      <c r="A4837" s="4">
        <v>4836</v>
      </c>
      <c r="B4837" s="7">
        <v>45678</v>
      </c>
      <c r="C4837" s="5" t="s">
        <v>8</v>
      </c>
      <c r="D4837" s="6">
        <v>55</v>
      </c>
      <c r="E4837" s="20"/>
      <c r="F4837" s="6">
        <v>175</v>
      </c>
      <c r="G4837" s="6"/>
      <c r="H4837" s="6">
        <v>5836</v>
      </c>
      <c r="I4837" s="14">
        <f>SUMIF(Чек_позиція!D:D,Продаж!H4837,Чек_позиція!F:F)</f>
        <v>2903.8</v>
      </c>
      <c r="J4837" t="str">
        <f>VLOOKUP(D4837,Аптека!A:B,2,FALSE)</f>
        <v>Аптека №55</v>
      </c>
      <c r="K4837" t="str">
        <f t="shared" si="75"/>
        <v>нема рецепту</v>
      </c>
    </row>
    <row r="4838" spans="1:11">
      <c r="A4838" s="4">
        <v>4837</v>
      </c>
      <c r="B4838" s="7">
        <v>45728</v>
      </c>
      <c r="C4838" s="5" t="s">
        <v>2206</v>
      </c>
      <c r="D4838" s="6">
        <v>16</v>
      </c>
      <c r="E4838" s="20"/>
      <c r="F4838" s="6">
        <v>196</v>
      </c>
      <c r="G4838" s="6"/>
      <c r="H4838" s="6">
        <v>5837</v>
      </c>
      <c r="I4838" s="14">
        <f>SUMIF(Чек_позиція!D:D,Продаж!H4838,Чек_позиція!F:F)</f>
        <v>1294.24</v>
      </c>
      <c r="J4838" t="str">
        <f>VLOOKUP(D4838,Аптека!A:B,2,FALSE)</f>
        <v>Аптека №16</v>
      </c>
      <c r="K4838" t="str">
        <f t="shared" si="75"/>
        <v>нема рецепту</v>
      </c>
    </row>
    <row r="4839" spans="1:11">
      <c r="A4839" s="4">
        <v>4838</v>
      </c>
      <c r="B4839" s="7">
        <v>45733</v>
      </c>
      <c r="C4839" s="5" t="s">
        <v>8</v>
      </c>
      <c r="D4839" s="6">
        <v>11</v>
      </c>
      <c r="E4839" s="20">
        <v>375</v>
      </c>
      <c r="F4839" s="6">
        <v>191</v>
      </c>
      <c r="G4839" s="6">
        <v>92</v>
      </c>
      <c r="H4839" s="6">
        <v>5838</v>
      </c>
      <c r="I4839" s="14">
        <f>SUMIF(Чек_позиція!D:D,Продаж!H4839,Чек_позиція!F:F)</f>
        <v>4690.8599999999997</v>
      </c>
      <c r="J4839" t="str">
        <f>VLOOKUP(D4839,Аптека!A:B,2,FALSE)</f>
        <v>Аптека №11</v>
      </c>
      <c r="K4839" t="str">
        <f t="shared" si="75"/>
        <v>є рецепт</v>
      </c>
    </row>
    <row r="4840" spans="1:11">
      <c r="A4840" s="4">
        <v>4839</v>
      </c>
      <c r="B4840" s="7">
        <v>45685</v>
      </c>
      <c r="C4840" s="5" t="s">
        <v>8</v>
      </c>
      <c r="D4840" s="6">
        <v>28</v>
      </c>
      <c r="E4840" s="20">
        <v>172</v>
      </c>
      <c r="F4840" s="6">
        <v>88</v>
      </c>
      <c r="G4840" s="6"/>
      <c r="H4840" s="6">
        <v>5839</v>
      </c>
      <c r="I4840" s="14">
        <f>SUMIF(Чек_позиція!D:D,Продаж!H4840,Чек_позиція!F:F)</f>
        <v>2369.1999999999998</v>
      </c>
      <c r="J4840" t="str">
        <f>VLOOKUP(D4840,Аптека!A:B,2,FALSE)</f>
        <v>Аптека №28</v>
      </c>
      <c r="K4840" t="str">
        <f t="shared" si="75"/>
        <v>нема рецепту</v>
      </c>
    </row>
    <row r="4841" spans="1:11">
      <c r="A4841" s="4">
        <v>4840</v>
      </c>
      <c r="B4841" s="7">
        <v>45808</v>
      </c>
      <c r="C4841" s="5" t="s">
        <v>8</v>
      </c>
      <c r="D4841" s="6">
        <v>40</v>
      </c>
      <c r="E4841" s="20">
        <v>470</v>
      </c>
      <c r="F4841" s="6">
        <v>100</v>
      </c>
      <c r="G4841" s="6"/>
      <c r="H4841" s="6">
        <v>5840</v>
      </c>
      <c r="I4841" s="14">
        <f>SUMIF(Чек_позиція!D:D,Продаж!H4841,Чек_позиція!F:F)</f>
        <v>1320.31</v>
      </c>
      <c r="J4841" t="str">
        <f>VLOOKUP(D4841,Аптека!A:B,2,FALSE)</f>
        <v>Аптека №40</v>
      </c>
      <c r="K4841" t="str">
        <f t="shared" si="75"/>
        <v>нема рецепту</v>
      </c>
    </row>
    <row r="4842" spans="1:11">
      <c r="A4842" s="4">
        <v>4841</v>
      </c>
      <c r="B4842" s="7">
        <v>45689</v>
      </c>
      <c r="C4842" s="5" t="s">
        <v>2206</v>
      </c>
      <c r="D4842" s="6">
        <v>18</v>
      </c>
      <c r="E4842" s="20"/>
      <c r="F4842" s="6">
        <v>18</v>
      </c>
      <c r="G4842" s="6"/>
      <c r="H4842" s="6">
        <v>5841</v>
      </c>
      <c r="I4842" s="14">
        <f>SUMIF(Чек_позиція!D:D,Продаж!H4842,Чек_позиція!F:F)</f>
        <v>6056.81</v>
      </c>
      <c r="J4842" t="str">
        <f>VLOOKUP(D4842,Аптека!A:B,2,FALSE)</f>
        <v>Аптека №18</v>
      </c>
      <c r="K4842" t="str">
        <f t="shared" si="75"/>
        <v>нема рецепту</v>
      </c>
    </row>
    <row r="4843" spans="1:11">
      <c r="A4843" s="4">
        <v>4842</v>
      </c>
      <c r="B4843" s="7">
        <v>45716</v>
      </c>
      <c r="C4843" s="5" t="s">
        <v>8</v>
      </c>
      <c r="D4843" s="6">
        <v>60</v>
      </c>
      <c r="E4843" s="20">
        <v>92</v>
      </c>
      <c r="F4843" s="6">
        <v>120</v>
      </c>
      <c r="G4843" s="6"/>
      <c r="H4843" s="6">
        <v>5842</v>
      </c>
      <c r="I4843" s="14">
        <f>SUMIF(Чек_позиція!D:D,Продаж!H4843,Чек_позиція!F:F)</f>
        <v>1230.46</v>
      </c>
      <c r="J4843" t="str">
        <f>VLOOKUP(D4843,Аптека!A:B,2,FALSE)</f>
        <v>Аптека №60</v>
      </c>
      <c r="K4843" t="str">
        <f t="shared" si="75"/>
        <v>нема рецепту</v>
      </c>
    </row>
    <row r="4844" spans="1:11">
      <c r="A4844" s="4">
        <v>4843</v>
      </c>
      <c r="B4844" s="7">
        <v>45834</v>
      </c>
      <c r="C4844" s="5" t="s">
        <v>2206</v>
      </c>
      <c r="D4844" s="6">
        <v>11</v>
      </c>
      <c r="E4844" s="20"/>
      <c r="F4844" s="6">
        <v>131</v>
      </c>
      <c r="G4844" s="6"/>
      <c r="H4844" s="6">
        <v>5843</v>
      </c>
      <c r="I4844" s="14">
        <f>SUMIF(Чек_позиція!D:D,Продаж!H4844,Чек_позиція!F:F)</f>
        <v>496.31</v>
      </c>
      <c r="J4844" t="str">
        <f>VLOOKUP(D4844,Аптека!A:B,2,FALSE)</f>
        <v>Аптека №11</v>
      </c>
      <c r="K4844" t="str">
        <f t="shared" si="75"/>
        <v>нема рецепту</v>
      </c>
    </row>
    <row r="4845" spans="1:11">
      <c r="A4845" s="4">
        <v>4844</v>
      </c>
      <c r="B4845" s="7">
        <v>45735</v>
      </c>
      <c r="C4845" s="5" t="s">
        <v>8</v>
      </c>
      <c r="D4845" s="6">
        <v>41</v>
      </c>
      <c r="E4845" s="20">
        <v>194</v>
      </c>
      <c r="F4845" s="6">
        <v>101</v>
      </c>
      <c r="G4845" s="6"/>
      <c r="H4845" s="6">
        <v>5844</v>
      </c>
      <c r="I4845" s="14">
        <f>SUMIF(Чек_позиція!D:D,Продаж!H4845,Чек_позиція!F:F)</f>
        <v>3404.63</v>
      </c>
      <c r="J4845" t="str">
        <f>VLOOKUP(D4845,Аптека!A:B,2,FALSE)</f>
        <v>Аптека №41</v>
      </c>
      <c r="K4845" t="str">
        <f t="shared" si="75"/>
        <v>нема рецепту</v>
      </c>
    </row>
    <row r="4846" spans="1:11">
      <c r="A4846" s="4">
        <v>4845</v>
      </c>
      <c r="B4846" s="7">
        <v>45776</v>
      </c>
      <c r="C4846" s="5" t="s">
        <v>2206</v>
      </c>
      <c r="D4846" s="6">
        <v>33</v>
      </c>
      <c r="E4846" s="20">
        <v>78</v>
      </c>
      <c r="F4846" s="6">
        <v>273</v>
      </c>
      <c r="G4846" s="6"/>
      <c r="H4846" s="6">
        <v>5845</v>
      </c>
      <c r="I4846" s="14">
        <f>SUMIF(Чек_позиція!D:D,Продаж!H4846,Чек_позиція!F:F)</f>
        <v>1834.6999999999998</v>
      </c>
      <c r="J4846" t="str">
        <f>VLOOKUP(D4846,Аптека!A:B,2,FALSE)</f>
        <v>Аптека №33</v>
      </c>
      <c r="K4846" t="str">
        <f t="shared" si="75"/>
        <v>нема рецепту</v>
      </c>
    </row>
    <row r="4847" spans="1:11">
      <c r="A4847" s="4">
        <v>4846</v>
      </c>
      <c r="B4847" s="7">
        <v>45748</v>
      </c>
      <c r="C4847" s="5" t="s">
        <v>8</v>
      </c>
      <c r="D4847" s="6">
        <v>9</v>
      </c>
      <c r="E4847" s="20">
        <v>416</v>
      </c>
      <c r="F4847" s="6">
        <v>189</v>
      </c>
      <c r="G4847" s="6"/>
      <c r="H4847" s="6">
        <v>5846</v>
      </c>
      <c r="I4847" s="14">
        <f>SUMIF(Чек_позиція!D:D,Продаж!H4847,Чек_позиція!F:F)</f>
        <v>2274.44</v>
      </c>
      <c r="J4847" t="str">
        <f>VLOOKUP(D4847,Аптека!A:B,2,FALSE)</f>
        <v>Аптека №9</v>
      </c>
      <c r="K4847" t="str">
        <f t="shared" si="75"/>
        <v>нема рецепту</v>
      </c>
    </row>
    <row r="4848" spans="1:11">
      <c r="A4848" s="4">
        <v>4847</v>
      </c>
      <c r="B4848" s="7">
        <v>45702</v>
      </c>
      <c r="C4848" s="5" t="s">
        <v>8</v>
      </c>
      <c r="D4848" s="6">
        <v>3</v>
      </c>
      <c r="E4848" s="20">
        <v>121</v>
      </c>
      <c r="F4848" s="6">
        <v>63</v>
      </c>
      <c r="G4848" s="6"/>
      <c r="H4848" s="6">
        <v>5847</v>
      </c>
      <c r="I4848" s="14">
        <f>SUMIF(Чек_позиція!D:D,Продаж!H4848,Чек_позиція!F:F)</f>
        <v>4333.6499999999996</v>
      </c>
      <c r="J4848" t="str">
        <f>VLOOKUP(D4848,Аптека!A:B,2,FALSE)</f>
        <v>Аптека №3</v>
      </c>
      <c r="K4848" t="str">
        <f t="shared" si="75"/>
        <v>нема рецепту</v>
      </c>
    </row>
    <row r="4849" spans="1:11">
      <c r="A4849" s="4">
        <v>4848</v>
      </c>
      <c r="B4849" s="7">
        <v>45790</v>
      </c>
      <c r="C4849" s="5" t="s">
        <v>2206</v>
      </c>
      <c r="D4849" s="6">
        <v>51</v>
      </c>
      <c r="E4849" s="20"/>
      <c r="F4849" s="6">
        <v>351</v>
      </c>
      <c r="G4849" s="6">
        <v>656</v>
      </c>
      <c r="H4849" s="6">
        <v>5848</v>
      </c>
      <c r="I4849" s="14">
        <f>SUMIF(Чек_позиція!D:D,Продаж!H4849,Чек_позиція!F:F)</f>
        <v>2534.3999999999996</v>
      </c>
      <c r="J4849" t="str">
        <f>VLOOKUP(D4849,Аптека!A:B,2,FALSE)</f>
        <v>Аптека №51</v>
      </c>
      <c r="K4849" t="str">
        <f t="shared" si="75"/>
        <v>є рецепт</v>
      </c>
    </row>
    <row r="4850" spans="1:11">
      <c r="A4850" s="4">
        <v>4849</v>
      </c>
      <c r="B4850" s="7">
        <v>45666</v>
      </c>
      <c r="C4850" s="5" t="s">
        <v>2206</v>
      </c>
      <c r="D4850" s="6">
        <v>14</v>
      </c>
      <c r="E4850" s="20">
        <v>302</v>
      </c>
      <c r="F4850" s="6">
        <v>254</v>
      </c>
      <c r="G4850" s="6">
        <v>660</v>
      </c>
      <c r="H4850" s="6">
        <v>5849</v>
      </c>
      <c r="I4850" s="14">
        <f>SUMIF(Чек_позиція!D:D,Продаж!H4850,Чек_позиція!F:F)</f>
        <v>92.36</v>
      </c>
      <c r="J4850" t="str">
        <f>VLOOKUP(D4850,Аптека!A:B,2,FALSE)</f>
        <v>Аптека №14</v>
      </c>
      <c r="K4850" t="str">
        <f t="shared" si="75"/>
        <v>є рецепт</v>
      </c>
    </row>
    <row r="4851" spans="1:11">
      <c r="A4851" s="4">
        <v>4850</v>
      </c>
      <c r="B4851" s="7">
        <v>45815</v>
      </c>
      <c r="C4851" s="5" t="s">
        <v>2206</v>
      </c>
      <c r="D4851" s="6">
        <v>23</v>
      </c>
      <c r="E4851" s="20"/>
      <c r="F4851" s="6">
        <v>203</v>
      </c>
      <c r="G4851" s="6">
        <v>22</v>
      </c>
      <c r="H4851" s="6">
        <v>5850</v>
      </c>
      <c r="I4851" s="14">
        <f>SUMIF(Чек_позиція!D:D,Продаж!H4851,Чек_позиція!F:F)</f>
        <v>947.69</v>
      </c>
      <c r="J4851" t="str">
        <f>VLOOKUP(D4851,Аптека!A:B,2,FALSE)</f>
        <v>Аптека №23</v>
      </c>
      <c r="K4851" t="str">
        <f t="shared" si="75"/>
        <v>є рецепт</v>
      </c>
    </row>
    <row r="4852" spans="1:11">
      <c r="A4852" s="4">
        <v>4851</v>
      </c>
      <c r="B4852" s="7">
        <v>45801</v>
      </c>
      <c r="C4852" s="5" t="s">
        <v>2206</v>
      </c>
      <c r="D4852" s="6">
        <v>39</v>
      </c>
      <c r="E4852" s="20"/>
      <c r="F4852" s="6">
        <v>99</v>
      </c>
      <c r="G4852" s="6">
        <v>1177</v>
      </c>
      <c r="H4852" s="6">
        <v>5851</v>
      </c>
      <c r="I4852" s="14">
        <f>SUMIF(Чек_позиція!D:D,Продаж!H4852,Чек_позиція!F:F)</f>
        <v>5254.51</v>
      </c>
      <c r="J4852" t="str">
        <f>VLOOKUP(D4852,Аптека!A:B,2,FALSE)</f>
        <v>Аптека №39</v>
      </c>
      <c r="K4852" t="str">
        <f t="shared" si="75"/>
        <v>є рецепт</v>
      </c>
    </row>
    <row r="4853" spans="1:11">
      <c r="A4853" s="4">
        <v>4852</v>
      </c>
      <c r="B4853" s="7">
        <v>45724</v>
      </c>
      <c r="C4853" s="5" t="s">
        <v>2206</v>
      </c>
      <c r="D4853" s="6">
        <v>21</v>
      </c>
      <c r="E4853" s="20"/>
      <c r="F4853" s="6">
        <v>261</v>
      </c>
      <c r="G4853" s="6"/>
      <c r="H4853" s="6">
        <v>5852</v>
      </c>
      <c r="I4853" s="14">
        <f>SUMIF(Чек_позиція!D:D,Продаж!H4853,Чек_позиція!F:F)</f>
        <v>857.93000000000006</v>
      </c>
      <c r="J4853" t="str">
        <f>VLOOKUP(D4853,Аптека!A:B,2,FALSE)</f>
        <v>Аптека №21</v>
      </c>
      <c r="K4853" t="str">
        <f t="shared" si="75"/>
        <v>нема рецепту</v>
      </c>
    </row>
    <row r="4854" spans="1:11">
      <c r="A4854" s="4">
        <v>4853</v>
      </c>
      <c r="B4854" s="7">
        <v>45766</v>
      </c>
      <c r="C4854" s="5" t="s">
        <v>2206</v>
      </c>
      <c r="D4854" s="6">
        <v>37</v>
      </c>
      <c r="E4854" s="20">
        <v>276</v>
      </c>
      <c r="F4854" s="6">
        <v>97</v>
      </c>
      <c r="G4854" s="6"/>
      <c r="H4854" s="6">
        <v>5853</v>
      </c>
      <c r="I4854" s="14">
        <f>SUMIF(Чек_позиція!D:D,Продаж!H4854,Чек_позиція!F:F)</f>
        <v>2677.5299999999997</v>
      </c>
      <c r="J4854" t="str">
        <f>VLOOKUP(D4854,Аптека!A:B,2,FALSE)</f>
        <v>Аптека №37</v>
      </c>
      <c r="K4854" t="str">
        <f t="shared" si="75"/>
        <v>нема рецепту</v>
      </c>
    </row>
    <row r="4855" spans="1:11">
      <c r="A4855" s="4">
        <v>4854</v>
      </c>
      <c r="B4855" s="7">
        <v>45817</v>
      </c>
      <c r="C4855" s="5" t="s">
        <v>8</v>
      </c>
      <c r="D4855" s="6">
        <v>17</v>
      </c>
      <c r="E4855" s="20">
        <v>222</v>
      </c>
      <c r="F4855" s="6">
        <v>257</v>
      </c>
      <c r="G4855" s="6"/>
      <c r="H4855" s="6">
        <v>5854</v>
      </c>
      <c r="I4855" s="14">
        <f>SUMIF(Чек_позиція!D:D,Продаж!H4855,Чек_позиція!F:F)</f>
        <v>1559.32</v>
      </c>
      <c r="J4855" t="str">
        <f>VLOOKUP(D4855,Аптека!A:B,2,FALSE)</f>
        <v>Аптека №17</v>
      </c>
      <c r="K4855" t="str">
        <f t="shared" si="75"/>
        <v>нема рецепту</v>
      </c>
    </row>
    <row r="4856" spans="1:11">
      <c r="A4856" s="4">
        <v>4855</v>
      </c>
      <c r="B4856" s="7">
        <v>45729</v>
      </c>
      <c r="C4856" s="5" t="s">
        <v>8</v>
      </c>
      <c r="D4856" s="6">
        <v>58</v>
      </c>
      <c r="E4856" s="20">
        <v>535</v>
      </c>
      <c r="F4856" s="6">
        <v>238</v>
      </c>
      <c r="G4856" s="6">
        <v>530</v>
      </c>
      <c r="H4856" s="6">
        <v>5855</v>
      </c>
      <c r="I4856" s="14">
        <f>SUMIF(Чек_позиція!D:D,Продаж!H4856,Чек_позиція!F:F)</f>
        <v>2276.4300000000003</v>
      </c>
      <c r="J4856" t="str">
        <f>VLOOKUP(D4856,Аптека!A:B,2,FALSE)</f>
        <v>Аптека №58</v>
      </c>
      <c r="K4856" t="str">
        <f t="shared" si="75"/>
        <v>є рецепт</v>
      </c>
    </row>
    <row r="4857" spans="1:11">
      <c r="A4857" s="4">
        <v>4856</v>
      </c>
      <c r="B4857" s="7">
        <v>45741</v>
      </c>
      <c r="C4857" s="5" t="s">
        <v>2206</v>
      </c>
      <c r="D4857" s="6">
        <v>48</v>
      </c>
      <c r="E4857" s="20"/>
      <c r="F4857" s="6">
        <v>168</v>
      </c>
      <c r="G4857" s="6"/>
      <c r="H4857" s="6">
        <v>5856</v>
      </c>
      <c r="I4857" s="14">
        <f>SUMIF(Чек_позиція!D:D,Продаж!H4857,Чек_позиція!F:F)</f>
        <v>2043.8</v>
      </c>
      <c r="J4857" t="str">
        <f>VLOOKUP(D4857,Аптека!A:B,2,FALSE)</f>
        <v>Аптека №48</v>
      </c>
      <c r="K4857" t="str">
        <f t="shared" si="75"/>
        <v>нема рецепту</v>
      </c>
    </row>
    <row r="4858" spans="1:11">
      <c r="A4858" s="4">
        <v>4857</v>
      </c>
      <c r="B4858" s="7">
        <v>45735</v>
      </c>
      <c r="C4858" s="5" t="s">
        <v>8</v>
      </c>
      <c r="D4858" s="6">
        <v>48</v>
      </c>
      <c r="E4858" s="20"/>
      <c r="F4858" s="6">
        <v>348</v>
      </c>
      <c r="G4858" s="6">
        <v>207</v>
      </c>
      <c r="H4858" s="6">
        <v>5857</v>
      </c>
      <c r="I4858" s="14">
        <f>SUMIF(Чек_позиція!D:D,Продаж!H4858,Чек_позиція!F:F)</f>
        <v>3963.4100000000003</v>
      </c>
      <c r="J4858" t="str">
        <f>VLOOKUP(D4858,Аптека!A:B,2,FALSE)</f>
        <v>Аптека №48</v>
      </c>
      <c r="K4858" t="str">
        <f t="shared" si="75"/>
        <v>є рецепт</v>
      </c>
    </row>
    <row r="4859" spans="1:11">
      <c r="A4859" s="4">
        <v>4858</v>
      </c>
      <c r="B4859" s="7">
        <v>45709</v>
      </c>
      <c r="C4859" s="5" t="s">
        <v>2206</v>
      </c>
      <c r="D4859" s="6">
        <v>29</v>
      </c>
      <c r="E4859" s="20"/>
      <c r="F4859" s="6">
        <v>89</v>
      </c>
      <c r="G4859" s="6">
        <v>737</v>
      </c>
      <c r="H4859" s="6">
        <v>5858</v>
      </c>
      <c r="I4859" s="14">
        <f>SUMIF(Чек_позиція!D:D,Продаж!H4859,Чек_позиція!F:F)</f>
        <v>2194.98</v>
      </c>
      <c r="J4859" t="str">
        <f>VLOOKUP(D4859,Аптека!A:B,2,FALSE)</f>
        <v>Аптека №29</v>
      </c>
      <c r="K4859" t="str">
        <f t="shared" si="75"/>
        <v>є рецепт</v>
      </c>
    </row>
    <row r="4860" spans="1:11">
      <c r="A4860" s="4">
        <v>4859</v>
      </c>
      <c r="B4860" s="7">
        <v>45685</v>
      </c>
      <c r="C4860" s="5" t="s">
        <v>2206</v>
      </c>
      <c r="D4860" s="6">
        <v>54</v>
      </c>
      <c r="E4860" s="20"/>
      <c r="F4860" s="6">
        <v>354</v>
      </c>
      <c r="G4860" s="6"/>
      <c r="H4860" s="6">
        <v>5859</v>
      </c>
      <c r="I4860" s="14">
        <f>SUMIF(Чек_позиція!D:D,Продаж!H4860,Чек_позиція!F:F)</f>
        <v>4090.0600000000004</v>
      </c>
      <c r="J4860" t="str">
        <f>VLOOKUP(D4860,Аптека!A:B,2,FALSE)</f>
        <v>Аптека №54</v>
      </c>
      <c r="K4860" t="str">
        <f t="shared" si="75"/>
        <v>нема рецепту</v>
      </c>
    </row>
    <row r="4861" spans="1:11">
      <c r="A4861" s="4">
        <v>4860</v>
      </c>
      <c r="B4861" s="7">
        <v>45759</v>
      </c>
      <c r="C4861" s="5" t="s">
        <v>2206</v>
      </c>
      <c r="D4861" s="6">
        <v>7</v>
      </c>
      <c r="E4861" s="20">
        <v>145</v>
      </c>
      <c r="F4861" s="6">
        <v>247</v>
      </c>
      <c r="G4861" s="6">
        <v>1247</v>
      </c>
      <c r="H4861" s="6">
        <v>5860</v>
      </c>
      <c r="I4861" s="14">
        <f>SUMIF(Чек_позиція!D:D,Продаж!H4861,Чек_позиція!F:F)</f>
        <v>3384.41</v>
      </c>
      <c r="J4861" t="str">
        <f>VLOOKUP(D4861,Аптека!A:B,2,FALSE)</f>
        <v>Аптека №7</v>
      </c>
      <c r="K4861" t="str">
        <f t="shared" si="75"/>
        <v>є рецепт</v>
      </c>
    </row>
    <row r="4862" spans="1:11">
      <c r="A4862" s="4">
        <v>4861</v>
      </c>
      <c r="B4862" s="7">
        <v>45770</v>
      </c>
      <c r="C4862" s="5" t="s">
        <v>8</v>
      </c>
      <c r="D4862" s="6">
        <v>34</v>
      </c>
      <c r="E4862" s="20"/>
      <c r="F4862" s="6">
        <v>394</v>
      </c>
      <c r="G4862" s="6"/>
      <c r="H4862" s="6">
        <v>5861</v>
      </c>
      <c r="I4862" s="14">
        <f>SUMIF(Чек_позиція!D:D,Продаж!H4862,Чек_позиція!F:F)</f>
        <v>5838.75</v>
      </c>
      <c r="J4862" t="str">
        <f>VLOOKUP(D4862,Аптека!A:B,2,FALSE)</f>
        <v>Аптека №34</v>
      </c>
      <c r="K4862" t="str">
        <f t="shared" si="75"/>
        <v>нема рецепту</v>
      </c>
    </row>
    <row r="4863" spans="1:11">
      <c r="A4863" s="4">
        <v>4862</v>
      </c>
      <c r="B4863" s="7">
        <v>45819</v>
      </c>
      <c r="C4863" s="5" t="s">
        <v>2206</v>
      </c>
      <c r="D4863" s="6">
        <v>5</v>
      </c>
      <c r="E4863" s="20">
        <v>154</v>
      </c>
      <c r="F4863" s="6">
        <v>5</v>
      </c>
      <c r="G4863" s="6"/>
      <c r="H4863" s="6">
        <v>5862</v>
      </c>
      <c r="I4863" s="14">
        <f>SUMIF(Чек_позиція!D:D,Продаж!H4863,Чек_позиція!F:F)</f>
        <v>1735.44</v>
      </c>
      <c r="J4863" t="str">
        <f>VLOOKUP(D4863,Аптека!A:B,2,FALSE)</f>
        <v>Аптека №5</v>
      </c>
      <c r="K4863" t="str">
        <f t="shared" si="75"/>
        <v>нема рецепту</v>
      </c>
    </row>
    <row r="4864" spans="1:11">
      <c r="A4864" s="4">
        <v>4863</v>
      </c>
      <c r="B4864" s="7">
        <v>45815</v>
      </c>
      <c r="C4864" s="5" t="s">
        <v>8</v>
      </c>
      <c r="D4864" s="6">
        <v>47</v>
      </c>
      <c r="E4864" s="20">
        <v>160</v>
      </c>
      <c r="F4864" s="6">
        <v>347</v>
      </c>
      <c r="G4864" s="6"/>
      <c r="H4864" s="6">
        <v>5863</v>
      </c>
      <c r="I4864" s="14">
        <f>SUMIF(Чек_позиція!D:D,Продаж!H4864,Чек_позиція!F:F)</f>
        <v>82.48</v>
      </c>
      <c r="J4864" t="str">
        <f>VLOOKUP(D4864,Аптека!A:B,2,FALSE)</f>
        <v>Аптека №47</v>
      </c>
      <c r="K4864" t="str">
        <f t="shared" si="75"/>
        <v>нема рецепту</v>
      </c>
    </row>
    <row r="4865" spans="1:11">
      <c r="A4865" s="4">
        <v>4864</v>
      </c>
      <c r="B4865" s="7">
        <v>45705</v>
      </c>
      <c r="C4865" s="5" t="s">
        <v>2206</v>
      </c>
      <c r="D4865" s="6">
        <v>23</v>
      </c>
      <c r="E4865" s="20">
        <v>159</v>
      </c>
      <c r="F4865" s="6">
        <v>383</v>
      </c>
      <c r="G4865" s="6">
        <v>123</v>
      </c>
      <c r="H4865" s="6">
        <v>5864</v>
      </c>
      <c r="I4865" s="14">
        <f>SUMIF(Чек_позиція!D:D,Продаж!H4865,Чек_позиція!F:F)</f>
        <v>6719.28</v>
      </c>
      <c r="J4865" t="str">
        <f>VLOOKUP(D4865,Аптека!A:B,2,FALSE)</f>
        <v>Аптека №23</v>
      </c>
      <c r="K4865" t="str">
        <f t="shared" si="75"/>
        <v>є рецепт</v>
      </c>
    </row>
    <row r="4866" spans="1:11">
      <c r="A4866" s="4">
        <v>4865</v>
      </c>
      <c r="B4866" s="7">
        <v>45728</v>
      </c>
      <c r="C4866" s="5" t="s">
        <v>8</v>
      </c>
      <c r="D4866" s="6">
        <v>10</v>
      </c>
      <c r="E4866" s="20">
        <v>148</v>
      </c>
      <c r="F4866" s="6">
        <v>70</v>
      </c>
      <c r="G4866" s="6"/>
      <c r="H4866" s="6">
        <v>5865</v>
      </c>
      <c r="I4866" s="14">
        <f>SUMIF(Чек_позиція!D:D,Продаж!H4866,Чек_позиція!F:F)</f>
        <v>1703.34</v>
      </c>
      <c r="J4866" t="str">
        <f>VLOOKUP(D4866,Аптека!A:B,2,FALSE)</f>
        <v>Аптека №10</v>
      </c>
      <c r="K4866" t="str">
        <f t="shared" si="75"/>
        <v>нема рецепту</v>
      </c>
    </row>
    <row r="4867" spans="1:11">
      <c r="A4867" s="4">
        <v>4866</v>
      </c>
      <c r="B4867" s="7">
        <v>45701</v>
      </c>
      <c r="C4867" s="5" t="s">
        <v>2206</v>
      </c>
      <c r="D4867" s="6">
        <v>53</v>
      </c>
      <c r="E4867" s="20">
        <v>417</v>
      </c>
      <c r="F4867" s="6">
        <v>173</v>
      </c>
      <c r="G4867" s="6"/>
      <c r="H4867" s="6">
        <v>5866</v>
      </c>
      <c r="I4867" s="14">
        <f>SUMIF(Чек_позиція!D:D,Продаж!H4867,Чек_позиція!F:F)</f>
        <v>7207.73</v>
      </c>
      <c r="J4867" t="str">
        <f>VLOOKUP(D4867,Аптека!A:B,2,FALSE)</f>
        <v>Аптека №53</v>
      </c>
      <c r="K4867" t="str">
        <f t="shared" ref="K4867:K4930" si="76">IF(G4867="", "нема рецепту","є рецепт")</f>
        <v>нема рецепту</v>
      </c>
    </row>
    <row r="4868" spans="1:11">
      <c r="A4868" s="4">
        <v>4867</v>
      </c>
      <c r="B4868" s="7">
        <v>45676</v>
      </c>
      <c r="C4868" s="5" t="s">
        <v>2206</v>
      </c>
      <c r="D4868" s="6">
        <v>10</v>
      </c>
      <c r="E4868" s="20">
        <v>462</v>
      </c>
      <c r="F4868" s="6">
        <v>370</v>
      </c>
      <c r="G4868" s="6"/>
      <c r="H4868" s="6">
        <v>5867</v>
      </c>
      <c r="I4868" s="14">
        <f>SUMIF(Чек_позиція!D:D,Продаж!H4868,Чек_позиція!F:F)</f>
        <v>5195.3</v>
      </c>
      <c r="J4868" t="str">
        <f>VLOOKUP(D4868,Аптека!A:B,2,FALSE)</f>
        <v>Аптека №10</v>
      </c>
      <c r="K4868" t="str">
        <f t="shared" si="76"/>
        <v>нема рецепту</v>
      </c>
    </row>
    <row r="4869" spans="1:11">
      <c r="A4869" s="4">
        <v>4868</v>
      </c>
      <c r="B4869" s="7">
        <v>45812</v>
      </c>
      <c r="C4869" s="5" t="s">
        <v>8</v>
      </c>
      <c r="D4869" s="6">
        <v>57</v>
      </c>
      <c r="E4869" s="20">
        <v>147</v>
      </c>
      <c r="F4869" s="6">
        <v>57</v>
      </c>
      <c r="G4869" s="6">
        <v>1095</v>
      </c>
      <c r="H4869" s="6">
        <v>5868</v>
      </c>
      <c r="I4869" s="14">
        <f>SUMIF(Чек_позиція!D:D,Продаж!H4869,Чек_позиція!F:F)</f>
        <v>1308.6999999999998</v>
      </c>
      <c r="J4869" t="str">
        <f>VLOOKUP(D4869,Аптека!A:B,2,FALSE)</f>
        <v>Аптека №57</v>
      </c>
      <c r="K4869" t="str">
        <f t="shared" si="76"/>
        <v>є рецепт</v>
      </c>
    </row>
    <row r="4870" spans="1:11">
      <c r="A4870" s="4">
        <v>4869</v>
      </c>
      <c r="B4870" s="7">
        <v>45758</v>
      </c>
      <c r="C4870" s="5" t="s">
        <v>2206</v>
      </c>
      <c r="D4870" s="6">
        <v>7</v>
      </c>
      <c r="E4870" s="20"/>
      <c r="F4870" s="6">
        <v>307</v>
      </c>
      <c r="G4870" s="6">
        <v>878</v>
      </c>
      <c r="H4870" s="6">
        <v>5869</v>
      </c>
      <c r="I4870" s="14">
        <f>SUMIF(Чек_позиція!D:D,Продаж!H4870,Чек_позиція!F:F)</f>
        <v>8879.7199999999993</v>
      </c>
      <c r="J4870" t="str">
        <f>VLOOKUP(D4870,Аптека!A:B,2,FALSE)</f>
        <v>Аптека №7</v>
      </c>
      <c r="K4870" t="str">
        <f t="shared" si="76"/>
        <v>є рецепт</v>
      </c>
    </row>
    <row r="4871" spans="1:11">
      <c r="A4871" s="4">
        <v>4870</v>
      </c>
      <c r="B4871" s="7">
        <v>45819</v>
      </c>
      <c r="C4871" s="5" t="s">
        <v>2206</v>
      </c>
      <c r="D4871" s="6">
        <v>45</v>
      </c>
      <c r="E4871" s="20"/>
      <c r="F4871" s="6">
        <v>225</v>
      </c>
      <c r="G4871" s="6"/>
      <c r="H4871" s="6">
        <v>5870</v>
      </c>
      <c r="I4871" s="14">
        <f>SUMIF(Чек_позиція!D:D,Продаж!H4871,Чек_позиція!F:F)</f>
        <v>5728.99</v>
      </c>
      <c r="J4871" t="str">
        <f>VLOOKUP(D4871,Аптека!A:B,2,FALSE)</f>
        <v>Аптека №45</v>
      </c>
      <c r="K4871" t="str">
        <f t="shared" si="76"/>
        <v>нема рецепту</v>
      </c>
    </row>
    <row r="4872" spans="1:11">
      <c r="A4872" s="4">
        <v>4871</v>
      </c>
      <c r="B4872" s="7">
        <v>45725</v>
      </c>
      <c r="C4872" s="5" t="s">
        <v>2206</v>
      </c>
      <c r="D4872" s="6">
        <v>53</v>
      </c>
      <c r="E4872" s="20"/>
      <c r="F4872" s="6">
        <v>173</v>
      </c>
      <c r="G4872" s="6"/>
      <c r="H4872" s="6">
        <v>5871</v>
      </c>
      <c r="I4872" s="14">
        <f>SUMIF(Чек_позиція!D:D,Продаж!H4872,Чек_позиція!F:F)</f>
        <v>2210.8300000000004</v>
      </c>
      <c r="J4872" t="str">
        <f>VLOOKUP(D4872,Аптека!A:B,2,FALSE)</f>
        <v>Аптека №53</v>
      </c>
      <c r="K4872" t="str">
        <f t="shared" si="76"/>
        <v>нема рецепту</v>
      </c>
    </row>
    <row r="4873" spans="1:11">
      <c r="A4873" s="4">
        <v>4872</v>
      </c>
      <c r="B4873" s="7">
        <v>45716</v>
      </c>
      <c r="C4873" s="5" t="s">
        <v>2206</v>
      </c>
      <c r="D4873" s="6">
        <v>35</v>
      </c>
      <c r="E4873" s="20">
        <v>30</v>
      </c>
      <c r="F4873" s="6">
        <v>35</v>
      </c>
      <c r="G4873" s="6">
        <v>699</v>
      </c>
      <c r="H4873" s="6">
        <v>5872</v>
      </c>
      <c r="I4873" s="14">
        <f>SUMIF(Чек_позиція!D:D,Продаж!H4873,Чек_позиція!F:F)</f>
        <v>1778.24</v>
      </c>
      <c r="J4873" t="str">
        <f>VLOOKUP(D4873,Аптека!A:B,2,FALSE)</f>
        <v>Аптека №35</v>
      </c>
      <c r="K4873" t="str">
        <f t="shared" si="76"/>
        <v>є рецепт</v>
      </c>
    </row>
    <row r="4874" spans="1:11">
      <c r="A4874" s="4">
        <v>4873</v>
      </c>
      <c r="B4874" s="7">
        <v>45746</v>
      </c>
      <c r="C4874" s="5" t="s">
        <v>8</v>
      </c>
      <c r="D4874" s="6">
        <v>49</v>
      </c>
      <c r="E4874" s="20">
        <v>354</v>
      </c>
      <c r="F4874" s="6">
        <v>49</v>
      </c>
      <c r="G4874" s="6"/>
      <c r="H4874" s="6">
        <v>5873</v>
      </c>
      <c r="I4874" s="14">
        <f>SUMIF(Чек_позиція!D:D,Продаж!H4874,Чек_позиція!F:F)</f>
        <v>130.68</v>
      </c>
      <c r="J4874" t="str">
        <f>VLOOKUP(D4874,Аптека!A:B,2,FALSE)</f>
        <v>Аптека №49</v>
      </c>
      <c r="K4874" t="str">
        <f t="shared" si="76"/>
        <v>нема рецепту</v>
      </c>
    </row>
    <row r="4875" spans="1:11">
      <c r="A4875" s="4">
        <v>4874</v>
      </c>
      <c r="B4875" s="7">
        <v>45709</v>
      </c>
      <c r="C4875" s="5" t="s">
        <v>8</v>
      </c>
      <c r="D4875" s="6">
        <v>36</v>
      </c>
      <c r="E4875" s="20"/>
      <c r="F4875" s="6">
        <v>36</v>
      </c>
      <c r="G4875" s="6"/>
      <c r="H4875" s="6">
        <v>5874</v>
      </c>
      <c r="I4875" s="14">
        <f>SUMIF(Чек_позиція!D:D,Продаж!H4875,Чек_позиція!F:F)</f>
        <v>1970.4099999999999</v>
      </c>
      <c r="J4875" t="str">
        <f>VLOOKUP(D4875,Аптека!A:B,2,FALSE)</f>
        <v>Аптека №36</v>
      </c>
      <c r="K4875" t="str">
        <f t="shared" si="76"/>
        <v>нема рецепту</v>
      </c>
    </row>
    <row r="4876" spans="1:11">
      <c r="A4876" s="4">
        <v>4875</v>
      </c>
      <c r="B4876" s="7">
        <v>45676</v>
      </c>
      <c r="C4876" s="5" t="s">
        <v>2206</v>
      </c>
      <c r="D4876" s="6">
        <v>30</v>
      </c>
      <c r="E4876" s="20">
        <v>10</v>
      </c>
      <c r="F4876" s="6">
        <v>390</v>
      </c>
      <c r="G4876" s="6"/>
      <c r="H4876" s="6">
        <v>5875</v>
      </c>
      <c r="I4876" s="14">
        <f>SUMIF(Чек_позиція!D:D,Продаж!H4876,Чек_позиція!F:F)</f>
        <v>1362.75</v>
      </c>
      <c r="J4876" t="str">
        <f>VLOOKUP(D4876,Аптека!A:B,2,FALSE)</f>
        <v>Аптека №30</v>
      </c>
      <c r="K4876" t="str">
        <f t="shared" si="76"/>
        <v>нема рецепту</v>
      </c>
    </row>
    <row r="4877" spans="1:11">
      <c r="A4877" s="4">
        <v>4876</v>
      </c>
      <c r="B4877" s="7">
        <v>45834</v>
      </c>
      <c r="C4877" s="5" t="s">
        <v>2206</v>
      </c>
      <c r="D4877" s="6">
        <v>8</v>
      </c>
      <c r="E4877" s="20">
        <v>370</v>
      </c>
      <c r="F4877" s="6">
        <v>308</v>
      </c>
      <c r="G4877" s="6"/>
      <c r="H4877" s="6">
        <v>5876</v>
      </c>
      <c r="I4877" s="14">
        <f>SUMIF(Чек_позиція!D:D,Продаж!H4877,Чек_позиція!F:F)</f>
        <v>4108.8499999999995</v>
      </c>
      <c r="J4877" t="str">
        <f>VLOOKUP(D4877,Аптека!A:B,2,FALSE)</f>
        <v>Аптека №8</v>
      </c>
      <c r="K4877" t="str">
        <f t="shared" si="76"/>
        <v>нема рецепту</v>
      </c>
    </row>
    <row r="4878" spans="1:11">
      <c r="A4878" s="4">
        <v>4877</v>
      </c>
      <c r="B4878" s="7">
        <v>45804</v>
      </c>
      <c r="C4878" s="5" t="s">
        <v>2206</v>
      </c>
      <c r="D4878" s="6">
        <v>1</v>
      </c>
      <c r="E4878" s="20"/>
      <c r="F4878" s="6">
        <v>1</v>
      </c>
      <c r="G4878" s="6"/>
      <c r="H4878" s="6">
        <v>5877</v>
      </c>
      <c r="I4878" s="14">
        <f>SUMIF(Чек_позиція!D:D,Продаж!H4878,Чек_позиція!F:F)</f>
        <v>2028.61</v>
      </c>
      <c r="J4878" t="str">
        <f>VLOOKUP(D4878,Аптека!A:B,2,FALSE)</f>
        <v>Аптека №1</v>
      </c>
      <c r="K4878" t="str">
        <f t="shared" si="76"/>
        <v>нема рецепту</v>
      </c>
    </row>
    <row r="4879" spans="1:11">
      <c r="A4879" s="4">
        <v>4878</v>
      </c>
      <c r="B4879" s="7">
        <v>45819</v>
      </c>
      <c r="C4879" s="5" t="s">
        <v>2206</v>
      </c>
      <c r="D4879" s="6">
        <v>5</v>
      </c>
      <c r="E4879" s="20"/>
      <c r="F4879" s="6">
        <v>185</v>
      </c>
      <c r="G4879" s="6"/>
      <c r="H4879" s="6">
        <v>5878</v>
      </c>
      <c r="I4879" s="14">
        <f>SUMIF(Чек_позиція!D:D,Продаж!H4879,Чек_позиція!F:F)</f>
        <v>639.24</v>
      </c>
      <c r="J4879" t="str">
        <f>VLOOKUP(D4879,Аптека!A:B,2,FALSE)</f>
        <v>Аптека №5</v>
      </c>
      <c r="K4879" t="str">
        <f t="shared" si="76"/>
        <v>нема рецепту</v>
      </c>
    </row>
    <row r="4880" spans="1:11">
      <c r="A4880" s="4">
        <v>4879</v>
      </c>
      <c r="B4880" s="7">
        <v>45737</v>
      </c>
      <c r="C4880" s="5" t="s">
        <v>2206</v>
      </c>
      <c r="D4880" s="6">
        <v>4</v>
      </c>
      <c r="E4880" s="20">
        <v>449</v>
      </c>
      <c r="F4880" s="6">
        <v>364</v>
      </c>
      <c r="G4880" s="6"/>
      <c r="H4880" s="6">
        <v>5879</v>
      </c>
      <c r="I4880" s="14">
        <f>SUMIF(Чек_позиція!D:D,Продаж!H4880,Чек_позиція!F:F)</f>
        <v>10535.48</v>
      </c>
      <c r="J4880" t="str">
        <f>VLOOKUP(D4880,Аптека!A:B,2,FALSE)</f>
        <v>Аптека №4</v>
      </c>
      <c r="K4880" t="str">
        <f t="shared" si="76"/>
        <v>нема рецепту</v>
      </c>
    </row>
    <row r="4881" spans="1:11">
      <c r="A4881" s="4">
        <v>4880</v>
      </c>
      <c r="B4881" s="7">
        <v>45673</v>
      </c>
      <c r="C4881" s="5" t="s">
        <v>2206</v>
      </c>
      <c r="D4881" s="6">
        <v>53</v>
      </c>
      <c r="E4881" s="20">
        <v>77</v>
      </c>
      <c r="F4881" s="6">
        <v>53</v>
      </c>
      <c r="G4881" s="6"/>
      <c r="H4881" s="6">
        <v>5880</v>
      </c>
      <c r="I4881" s="14">
        <f>SUMIF(Чек_позиція!D:D,Продаж!H4881,Чек_позиція!F:F)</f>
        <v>3823.58</v>
      </c>
      <c r="J4881" t="str">
        <f>VLOOKUP(D4881,Аптека!A:B,2,FALSE)</f>
        <v>Аптека №53</v>
      </c>
      <c r="K4881" t="str">
        <f t="shared" si="76"/>
        <v>нема рецепту</v>
      </c>
    </row>
    <row r="4882" spans="1:11">
      <c r="A4882" s="4">
        <v>4881</v>
      </c>
      <c r="B4882" s="7">
        <v>45716</v>
      </c>
      <c r="C4882" s="5" t="s">
        <v>8</v>
      </c>
      <c r="D4882" s="6">
        <v>46</v>
      </c>
      <c r="E4882" s="20">
        <v>545</v>
      </c>
      <c r="F4882" s="6">
        <v>226</v>
      </c>
      <c r="G4882" s="6"/>
      <c r="H4882" s="6">
        <v>5881</v>
      </c>
      <c r="I4882" s="14">
        <f>SUMIF(Чек_позиція!D:D,Продаж!H4882,Чек_позиція!F:F)</f>
        <v>8765.14</v>
      </c>
      <c r="J4882" t="str">
        <f>VLOOKUP(D4882,Аптека!A:B,2,FALSE)</f>
        <v>Аптека №46</v>
      </c>
      <c r="K4882" t="str">
        <f t="shared" si="76"/>
        <v>нема рецепту</v>
      </c>
    </row>
    <row r="4883" spans="1:11">
      <c r="A4883" s="4">
        <v>4882</v>
      </c>
      <c r="B4883" s="7">
        <v>45824</v>
      </c>
      <c r="C4883" s="5" t="s">
        <v>8</v>
      </c>
      <c r="D4883" s="6">
        <v>43</v>
      </c>
      <c r="E4883" s="20">
        <v>109</v>
      </c>
      <c r="F4883" s="6">
        <v>283</v>
      </c>
      <c r="G4883" s="6"/>
      <c r="H4883" s="6">
        <v>5882</v>
      </c>
      <c r="I4883" s="14">
        <f>SUMIF(Чек_позиція!D:D,Продаж!H4883,Чек_позиція!F:F)</f>
        <v>5466.51</v>
      </c>
      <c r="J4883" t="str">
        <f>VLOOKUP(D4883,Аптека!A:B,2,FALSE)</f>
        <v>Аптека №43</v>
      </c>
      <c r="K4883" t="str">
        <f t="shared" si="76"/>
        <v>нема рецепту</v>
      </c>
    </row>
    <row r="4884" spans="1:11">
      <c r="A4884" s="4">
        <v>4883</v>
      </c>
      <c r="B4884" s="7">
        <v>45744</v>
      </c>
      <c r="C4884" s="5" t="s">
        <v>8</v>
      </c>
      <c r="D4884" s="6">
        <v>44</v>
      </c>
      <c r="E4884" s="20">
        <v>317</v>
      </c>
      <c r="F4884" s="6">
        <v>104</v>
      </c>
      <c r="G4884" s="6"/>
      <c r="H4884" s="6">
        <v>5883</v>
      </c>
      <c r="I4884" s="14">
        <f>SUMIF(Чек_позиція!D:D,Продаж!H4884,Чек_позиція!F:F)</f>
        <v>4558.08</v>
      </c>
      <c r="J4884" t="str">
        <f>VLOOKUP(D4884,Аптека!A:B,2,FALSE)</f>
        <v>Аптека №44</v>
      </c>
      <c r="K4884" t="str">
        <f t="shared" si="76"/>
        <v>нема рецепту</v>
      </c>
    </row>
    <row r="4885" spans="1:11">
      <c r="A4885" s="4">
        <v>4884</v>
      </c>
      <c r="B4885" s="7">
        <v>45815</v>
      </c>
      <c r="C4885" s="5" t="s">
        <v>8</v>
      </c>
      <c r="D4885" s="6">
        <v>52</v>
      </c>
      <c r="E4885" s="20"/>
      <c r="F4885" s="6">
        <v>352</v>
      </c>
      <c r="G4885" s="6">
        <v>1120</v>
      </c>
      <c r="H4885" s="6">
        <v>5884</v>
      </c>
      <c r="I4885" s="14">
        <f>SUMIF(Чек_позиція!D:D,Продаж!H4885,Чек_позиція!F:F)</f>
        <v>4070.46</v>
      </c>
      <c r="J4885" t="str">
        <f>VLOOKUP(D4885,Аптека!A:B,2,FALSE)</f>
        <v>Аптека №52</v>
      </c>
      <c r="K4885" t="str">
        <f t="shared" si="76"/>
        <v>є рецепт</v>
      </c>
    </row>
    <row r="4886" spans="1:11">
      <c r="A4886" s="4">
        <v>4885</v>
      </c>
      <c r="B4886" s="7">
        <v>45703</v>
      </c>
      <c r="C4886" s="5" t="s">
        <v>2206</v>
      </c>
      <c r="D4886" s="6">
        <v>38</v>
      </c>
      <c r="E4886" s="20"/>
      <c r="F4886" s="6">
        <v>278</v>
      </c>
      <c r="G4886" s="6"/>
      <c r="H4886" s="6">
        <v>5885</v>
      </c>
      <c r="I4886" s="14">
        <f>SUMIF(Чек_позиція!D:D,Продаж!H4886,Чек_позиція!F:F)</f>
        <v>4300.8</v>
      </c>
      <c r="J4886" t="str">
        <f>VLOOKUP(D4886,Аптека!A:B,2,FALSE)</f>
        <v>Аптека №38</v>
      </c>
      <c r="K4886" t="str">
        <f t="shared" si="76"/>
        <v>нема рецепту</v>
      </c>
    </row>
    <row r="4887" spans="1:11">
      <c r="A4887" s="4">
        <v>4886</v>
      </c>
      <c r="B4887" s="7">
        <v>45789</v>
      </c>
      <c r="C4887" s="5" t="s">
        <v>2206</v>
      </c>
      <c r="D4887" s="6">
        <v>38</v>
      </c>
      <c r="E4887" s="20"/>
      <c r="F4887" s="6">
        <v>98</v>
      </c>
      <c r="G4887" s="6">
        <v>658</v>
      </c>
      <c r="H4887" s="6">
        <v>5886</v>
      </c>
      <c r="I4887" s="14">
        <f>SUMIF(Чек_позиція!D:D,Продаж!H4887,Чек_позиція!F:F)</f>
        <v>1989.8600000000001</v>
      </c>
      <c r="J4887" t="str">
        <f>VLOOKUP(D4887,Аптека!A:B,2,FALSE)</f>
        <v>Аптека №38</v>
      </c>
      <c r="K4887" t="str">
        <f t="shared" si="76"/>
        <v>є рецепт</v>
      </c>
    </row>
    <row r="4888" spans="1:11">
      <c r="A4888" s="4">
        <v>4887</v>
      </c>
      <c r="B4888" s="7">
        <v>45802</v>
      </c>
      <c r="C4888" s="5" t="s">
        <v>8</v>
      </c>
      <c r="D4888" s="6">
        <v>23</v>
      </c>
      <c r="E4888" s="20"/>
      <c r="F4888" s="6">
        <v>23</v>
      </c>
      <c r="G4888" s="6"/>
      <c r="H4888" s="6">
        <v>5887</v>
      </c>
      <c r="I4888" s="14">
        <f>SUMIF(Чек_позиція!D:D,Продаж!H4888,Чек_позиція!F:F)</f>
        <v>2216.6</v>
      </c>
      <c r="J4888" t="str">
        <f>VLOOKUP(D4888,Аптека!A:B,2,FALSE)</f>
        <v>Аптека №23</v>
      </c>
      <c r="K4888" t="str">
        <f t="shared" si="76"/>
        <v>нема рецепту</v>
      </c>
    </row>
    <row r="4889" spans="1:11">
      <c r="A4889" s="4">
        <v>4888</v>
      </c>
      <c r="B4889" s="7">
        <v>45809</v>
      </c>
      <c r="C4889" s="5" t="s">
        <v>2206</v>
      </c>
      <c r="D4889" s="6">
        <v>5</v>
      </c>
      <c r="E4889" s="20">
        <v>403</v>
      </c>
      <c r="F4889" s="6">
        <v>365</v>
      </c>
      <c r="G4889" s="6"/>
      <c r="H4889" s="6">
        <v>5888</v>
      </c>
      <c r="I4889" s="14">
        <f>SUMIF(Чек_позиція!D:D,Продаж!H4889,Чек_позиція!F:F)</f>
        <v>1912.13</v>
      </c>
      <c r="J4889" t="str">
        <f>VLOOKUP(D4889,Аптека!A:B,2,FALSE)</f>
        <v>Аптека №5</v>
      </c>
      <c r="K4889" t="str">
        <f t="shared" si="76"/>
        <v>нема рецепту</v>
      </c>
    </row>
    <row r="4890" spans="1:11">
      <c r="A4890" s="4">
        <v>4889</v>
      </c>
      <c r="B4890" s="7">
        <v>45811</v>
      </c>
      <c r="C4890" s="5" t="s">
        <v>2206</v>
      </c>
      <c r="D4890" s="6">
        <v>37</v>
      </c>
      <c r="E4890" s="20">
        <v>171</v>
      </c>
      <c r="F4890" s="6">
        <v>157</v>
      </c>
      <c r="G4890" s="6">
        <v>778</v>
      </c>
      <c r="H4890" s="6">
        <v>5889</v>
      </c>
      <c r="I4890" s="14">
        <f>SUMIF(Чек_позиція!D:D,Продаж!H4890,Чек_позиція!F:F)</f>
        <v>9645.4600000000009</v>
      </c>
      <c r="J4890" t="str">
        <f>VLOOKUP(D4890,Аптека!A:B,2,FALSE)</f>
        <v>Аптека №37</v>
      </c>
      <c r="K4890" t="str">
        <f t="shared" si="76"/>
        <v>є рецепт</v>
      </c>
    </row>
    <row r="4891" spans="1:11">
      <c r="A4891" s="4">
        <v>4890</v>
      </c>
      <c r="B4891" s="7">
        <v>45712</v>
      </c>
      <c r="C4891" s="5" t="s">
        <v>2206</v>
      </c>
      <c r="D4891" s="6">
        <v>32</v>
      </c>
      <c r="E4891" s="20"/>
      <c r="F4891" s="6">
        <v>212</v>
      </c>
      <c r="G4891" s="6"/>
      <c r="H4891" s="6">
        <v>5890</v>
      </c>
      <c r="I4891" s="14">
        <f>SUMIF(Чек_позиція!D:D,Продаж!H4891,Чек_позиція!F:F)</f>
        <v>4271.3599999999997</v>
      </c>
      <c r="J4891" t="str">
        <f>VLOOKUP(D4891,Аптека!A:B,2,FALSE)</f>
        <v>Аптека №32</v>
      </c>
      <c r="K4891" t="str">
        <f t="shared" si="76"/>
        <v>нема рецепту</v>
      </c>
    </row>
    <row r="4892" spans="1:11">
      <c r="A4892" s="4">
        <v>4891</v>
      </c>
      <c r="B4892" s="7">
        <v>45676</v>
      </c>
      <c r="C4892" s="5" t="s">
        <v>2206</v>
      </c>
      <c r="D4892" s="6">
        <v>43</v>
      </c>
      <c r="E4892" s="20">
        <v>408</v>
      </c>
      <c r="F4892" s="6">
        <v>43</v>
      </c>
      <c r="G4892" s="6"/>
      <c r="H4892" s="6">
        <v>5891</v>
      </c>
      <c r="I4892" s="14">
        <f>SUMIF(Чек_позиція!D:D,Продаж!H4892,Чек_позиція!F:F)</f>
        <v>7142.55</v>
      </c>
      <c r="J4892" t="str">
        <f>VLOOKUP(D4892,Аптека!A:B,2,FALSE)</f>
        <v>Аптека №43</v>
      </c>
      <c r="K4892" t="str">
        <f t="shared" si="76"/>
        <v>нема рецепту</v>
      </c>
    </row>
    <row r="4893" spans="1:11">
      <c r="A4893" s="4">
        <v>4892</v>
      </c>
      <c r="B4893" s="7">
        <v>45754</v>
      </c>
      <c r="C4893" s="5" t="s">
        <v>8</v>
      </c>
      <c r="D4893" s="6">
        <v>35</v>
      </c>
      <c r="E4893" s="20"/>
      <c r="F4893" s="6">
        <v>155</v>
      </c>
      <c r="G4893" s="6"/>
      <c r="H4893" s="6">
        <v>5892</v>
      </c>
      <c r="I4893" s="14">
        <f>SUMIF(Чек_позиція!D:D,Продаж!H4893,Чек_позиція!F:F)</f>
        <v>461.43</v>
      </c>
      <c r="J4893" t="str">
        <f>VLOOKUP(D4893,Аптека!A:B,2,FALSE)</f>
        <v>Аптека №35</v>
      </c>
      <c r="K4893" t="str">
        <f t="shared" si="76"/>
        <v>нема рецепту</v>
      </c>
    </row>
    <row r="4894" spans="1:11">
      <c r="A4894" s="4">
        <v>4893</v>
      </c>
      <c r="B4894" s="7">
        <v>45750</v>
      </c>
      <c r="C4894" s="5" t="s">
        <v>2206</v>
      </c>
      <c r="D4894" s="6">
        <v>16</v>
      </c>
      <c r="E4894" s="20">
        <v>67</v>
      </c>
      <c r="F4894" s="6">
        <v>76</v>
      </c>
      <c r="G4894" s="6">
        <v>69</v>
      </c>
      <c r="H4894" s="6">
        <v>5893</v>
      </c>
      <c r="I4894" s="14">
        <f>SUMIF(Чек_позиція!D:D,Продаж!H4894,Чек_позиція!F:F)</f>
        <v>1291.48</v>
      </c>
      <c r="J4894" t="str">
        <f>VLOOKUP(D4894,Аптека!A:B,2,FALSE)</f>
        <v>Аптека №16</v>
      </c>
      <c r="K4894" t="str">
        <f t="shared" si="76"/>
        <v>є рецепт</v>
      </c>
    </row>
    <row r="4895" spans="1:11">
      <c r="A4895" s="4">
        <v>4894</v>
      </c>
      <c r="B4895" s="7">
        <v>45750</v>
      </c>
      <c r="C4895" s="5" t="s">
        <v>2206</v>
      </c>
      <c r="D4895" s="6">
        <v>9</v>
      </c>
      <c r="E4895" s="20"/>
      <c r="F4895" s="6">
        <v>249</v>
      </c>
      <c r="G4895" s="6"/>
      <c r="H4895" s="6">
        <v>5894</v>
      </c>
      <c r="I4895" s="14">
        <f>SUMIF(Чек_позиція!D:D,Продаж!H4895,Чек_позиція!F:F)</f>
        <v>2650.84</v>
      </c>
      <c r="J4895" t="str">
        <f>VLOOKUP(D4895,Аптека!A:B,2,FALSE)</f>
        <v>Аптека №9</v>
      </c>
      <c r="K4895" t="str">
        <f t="shared" si="76"/>
        <v>нема рецепту</v>
      </c>
    </row>
    <row r="4896" spans="1:11">
      <c r="A4896" s="4">
        <v>4895</v>
      </c>
      <c r="B4896" s="7">
        <v>45744</v>
      </c>
      <c r="C4896" s="5" t="s">
        <v>8</v>
      </c>
      <c r="D4896" s="6">
        <v>6</v>
      </c>
      <c r="E4896" s="20">
        <v>485</v>
      </c>
      <c r="F4896" s="6">
        <v>246</v>
      </c>
      <c r="G4896" s="6">
        <v>557</v>
      </c>
      <c r="H4896" s="6">
        <v>5895</v>
      </c>
      <c r="I4896" s="14">
        <f>SUMIF(Чек_позиція!D:D,Продаж!H4896,Чек_позиція!F:F)</f>
        <v>7026.6100000000006</v>
      </c>
      <c r="J4896" t="str">
        <f>VLOOKUP(D4896,Аптека!A:B,2,FALSE)</f>
        <v>Аптека №6</v>
      </c>
      <c r="K4896" t="str">
        <f t="shared" si="76"/>
        <v>є рецепт</v>
      </c>
    </row>
    <row r="4897" spans="1:11">
      <c r="A4897" s="4">
        <v>4896</v>
      </c>
      <c r="B4897" s="7">
        <v>45729</v>
      </c>
      <c r="C4897" s="5" t="s">
        <v>2206</v>
      </c>
      <c r="D4897" s="6">
        <v>59</v>
      </c>
      <c r="E4897" s="20"/>
      <c r="F4897" s="6">
        <v>239</v>
      </c>
      <c r="G4897" s="6">
        <v>145</v>
      </c>
      <c r="H4897" s="6">
        <v>5896</v>
      </c>
      <c r="I4897" s="14">
        <f>SUMIF(Чек_позиція!D:D,Продаж!H4897,Чек_позиція!F:F)</f>
        <v>278.26</v>
      </c>
      <c r="J4897" t="str">
        <f>VLOOKUP(D4897,Аптека!A:B,2,FALSE)</f>
        <v>Аптека №59</v>
      </c>
      <c r="K4897" t="str">
        <f t="shared" si="76"/>
        <v>є рецепт</v>
      </c>
    </row>
    <row r="4898" spans="1:11">
      <c r="A4898" s="4">
        <v>4897</v>
      </c>
      <c r="B4898" s="7">
        <v>45806</v>
      </c>
      <c r="C4898" s="5" t="s">
        <v>8</v>
      </c>
      <c r="D4898" s="6">
        <v>41</v>
      </c>
      <c r="E4898" s="20">
        <v>159</v>
      </c>
      <c r="F4898" s="6">
        <v>101</v>
      </c>
      <c r="G4898" s="6"/>
      <c r="H4898" s="6">
        <v>5897</v>
      </c>
      <c r="I4898" s="14">
        <f>SUMIF(Чек_позиція!D:D,Продаж!H4898,Чек_позиція!F:F)</f>
        <v>4500.1799999999994</v>
      </c>
      <c r="J4898" t="str">
        <f>VLOOKUP(D4898,Аптека!A:B,2,FALSE)</f>
        <v>Аптека №41</v>
      </c>
      <c r="K4898" t="str">
        <f t="shared" si="76"/>
        <v>нема рецепту</v>
      </c>
    </row>
    <row r="4899" spans="1:11">
      <c r="A4899" s="4">
        <v>4898</v>
      </c>
      <c r="B4899" s="7">
        <v>45777</v>
      </c>
      <c r="C4899" s="5" t="s">
        <v>8</v>
      </c>
      <c r="D4899" s="6">
        <v>25</v>
      </c>
      <c r="E4899" s="20"/>
      <c r="F4899" s="6">
        <v>25</v>
      </c>
      <c r="G4899" s="6">
        <v>1213</v>
      </c>
      <c r="H4899" s="6">
        <v>5898</v>
      </c>
      <c r="I4899" s="14">
        <f>SUMIF(Чек_позиція!D:D,Продаж!H4899,Чек_позиція!F:F)</f>
        <v>5902.06</v>
      </c>
      <c r="J4899" t="str">
        <f>VLOOKUP(D4899,Аптека!A:B,2,FALSE)</f>
        <v>Аптека №25</v>
      </c>
      <c r="K4899" t="str">
        <f t="shared" si="76"/>
        <v>є рецепт</v>
      </c>
    </row>
    <row r="4900" spans="1:11">
      <c r="A4900" s="4">
        <v>4899</v>
      </c>
      <c r="B4900" s="7">
        <v>45784</v>
      </c>
      <c r="C4900" s="5" t="s">
        <v>8</v>
      </c>
      <c r="D4900" s="6">
        <v>15</v>
      </c>
      <c r="E4900" s="20"/>
      <c r="F4900" s="6">
        <v>15</v>
      </c>
      <c r="G4900" s="6"/>
      <c r="H4900" s="6">
        <v>5899</v>
      </c>
      <c r="I4900" s="14">
        <f>SUMIF(Чек_позиція!D:D,Продаж!H4900,Чек_позиція!F:F)</f>
        <v>4032.3</v>
      </c>
      <c r="J4900" t="str">
        <f>VLOOKUP(D4900,Аптека!A:B,2,FALSE)</f>
        <v>Аптека №15</v>
      </c>
      <c r="K4900" t="str">
        <f t="shared" si="76"/>
        <v>нема рецепту</v>
      </c>
    </row>
    <row r="4901" spans="1:11">
      <c r="A4901" s="4">
        <v>4900</v>
      </c>
      <c r="B4901" s="7">
        <v>45677</v>
      </c>
      <c r="C4901" s="5" t="s">
        <v>2206</v>
      </c>
      <c r="D4901" s="6">
        <v>31</v>
      </c>
      <c r="E4901" s="20"/>
      <c r="F4901" s="6">
        <v>211</v>
      </c>
      <c r="G4901" s="6"/>
      <c r="H4901" s="6">
        <v>5900</v>
      </c>
      <c r="I4901" s="14">
        <f>SUMIF(Чек_позиція!D:D,Продаж!H4901,Чек_позиція!F:F)</f>
        <v>4450.47</v>
      </c>
      <c r="J4901" t="str">
        <f>VLOOKUP(D4901,Аптека!A:B,2,FALSE)</f>
        <v>Аптека №31</v>
      </c>
      <c r="K4901" t="str">
        <f t="shared" si="76"/>
        <v>нема рецепту</v>
      </c>
    </row>
    <row r="4902" spans="1:11">
      <c r="A4902" s="4">
        <v>4901</v>
      </c>
      <c r="B4902" s="7">
        <v>45720</v>
      </c>
      <c r="C4902" s="5" t="s">
        <v>8</v>
      </c>
      <c r="D4902" s="6">
        <v>34</v>
      </c>
      <c r="E4902" s="20"/>
      <c r="F4902" s="6">
        <v>34</v>
      </c>
      <c r="G4902" s="6">
        <v>821</v>
      </c>
      <c r="H4902" s="6">
        <v>5901</v>
      </c>
      <c r="I4902" s="14">
        <f>SUMIF(Чек_позиція!D:D,Продаж!H4902,Чек_позиція!F:F)</f>
        <v>3262.54</v>
      </c>
      <c r="J4902" t="str">
        <f>VLOOKUP(D4902,Аптека!A:B,2,FALSE)</f>
        <v>Аптека №34</v>
      </c>
      <c r="K4902" t="str">
        <f t="shared" si="76"/>
        <v>є рецепт</v>
      </c>
    </row>
    <row r="4903" spans="1:11">
      <c r="A4903" s="4">
        <v>4902</v>
      </c>
      <c r="B4903" s="7">
        <v>45789</v>
      </c>
      <c r="C4903" s="5" t="s">
        <v>2206</v>
      </c>
      <c r="D4903" s="6">
        <v>40</v>
      </c>
      <c r="E4903" s="20"/>
      <c r="F4903" s="6">
        <v>400</v>
      </c>
      <c r="G4903" s="6">
        <v>768</v>
      </c>
      <c r="H4903" s="6">
        <v>5902</v>
      </c>
      <c r="I4903" s="14">
        <f>SUMIF(Чек_позиція!D:D,Продаж!H4903,Чек_позиція!F:F)</f>
        <v>6066.3600000000006</v>
      </c>
      <c r="J4903" t="str">
        <f>VLOOKUP(D4903,Аптека!A:B,2,FALSE)</f>
        <v>Аптека №40</v>
      </c>
      <c r="K4903" t="str">
        <f t="shared" si="76"/>
        <v>є рецепт</v>
      </c>
    </row>
    <row r="4904" spans="1:11">
      <c r="A4904" s="4">
        <v>4903</v>
      </c>
      <c r="B4904" s="7">
        <v>45738</v>
      </c>
      <c r="C4904" s="5" t="s">
        <v>2206</v>
      </c>
      <c r="D4904" s="6">
        <v>36</v>
      </c>
      <c r="E4904" s="20">
        <v>483</v>
      </c>
      <c r="F4904" s="6">
        <v>276</v>
      </c>
      <c r="G4904" s="6"/>
      <c r="H4904" s="6">
        <v>5903</v>
      </c>
      <c r="I4904" s="14">
        <f>SUMIF(Чек_позиція!D:D,Продаж!H4904,Чек_позиція!F:F)</f>
        <v>6175</v>
      </c>
      <c r="J4904" t="str">
        <f>VLOOKUP(D4904,Аптека!A:B,2,FALSE)</f>
        <v>Аптека №36</v>
      </c>
      <c r="K4904" t="str">
        <f t="shared" si="76"/>
        <v>нема рецепту</v>
      </c>
    </row>
    <row r="4905" spans="1:11">
      <c r="A4905" s="4">
        <v>4904</v>
      </c>
      <c r="B4905" s="7">
        <v>45777</v>
      </c>
      <c r="C4905" s="5" t="s">
        <v>2206</v>
      </c>
      <c r="D4905" s="6">
        <v>24</v>
      </c>
      <c r="E4905" s="20">
        <v>397</v>
      </c>
      <c r="F4905" s="6">
        <v>84</v>
      </c>
      <c r="G4905" s="6"/>
      <c r="H4905" s="6">
        <v>5904</v>
      </c>
      <c r="I4905" s="14">
        <f>SUMIF(Чек_позиція!D:D,Продаж!H4905,Чек_позиція!F:F)</f>
        <v>647.48</v>
      </c>
      <c r="J4905" t="str">
        <f>VLOOKUP(D4905,Аптека!A:B,2,FALSE)</f>
        <v>Аптека №24</v>
      </c>
      <c r="K4905" t="str">
        <f t="shared" si="76"/>
        <v>нема рецепту</v>
      </c>
    </row>
    <row r="4906" spans="1:11">
      <c r="A4906" s="4">
        <v>4905</v>
      </c>
      <c r="B4906" s="7">
        <v>45773</v>
      </c>
      <c r="C4906" s="5" t="s">
        <v>8</v>
      </c>
      <c r="D4906" s="6">
        <v>40</v>
      </c>
      <c r="E4906" s="20">
        <v>228</v>
      </c>
      <c r="F4906" s="6">
        <v>160</v>
      </c>
      <c r="G4906" s="6"/>
      <c r="H4906" s="6">
        <v>5905</v>
      </c>
      <c r="I4906" s="14">
        <f>SUMIF(Чек_позиція!D:D,Продаж!H4906,Чек_позиція!F:F)</f>
        <v>2589.6800000000003</v>
      </c>
      <c r="J4906" t="str">
        <f>VLOOKUP(D4906,Аптека!A:B,2,FALSE)</f>
        <v>Аптека №40</v>
      </c>
      <c r="K4906" t="str">
        <f t="shared" si="76"/>
        <v>нема рецепту</v>
      </c>
    </row>
    <row r="4907" spans="1:11">
      <c r="A4907" s="4">
        <v>4906</v>
      </c>
      <c r="B4907" s="7">
        <v>45834</v>
      </c>
      <c r="C4907" s="5" t="s">
        <v>8</v>
      </c>
      <c r="D4907" s="6">
        <v>29</v>
      </c>
      <c r="E4907" s="20">
        <v>544</v>
      </c>
      <c r="F4907" s="6">
        <v>29</v>
      </c>
      <c r="G4907" s="6"/>
      <c r="H4907" s="6">
        <v>5906</v>
      </c>
      <c r="I4907" s="14">
        <f>SUMIF(Чек_позиція!D:D,Продаж!H4907,Чек_позиція!F:F)</f>
        <v>837.91</v>
      </c>
      <c r="J4907" t="str">
        <f>VLOOKUP(D4907,Аптека!A:B,2,FALSE)</f>
        <v>Аптека №29</v>
      </c>
      <c r="K4907" t="str">
        <f t="shared" si="76"/>
        <v>нема рецепту</v>
      </c>
    </row>
    <row r="4908" spans="1:11">
      <c r="A4908" s="4">
        <v>4907</v>
      </c>
      <c r="B4908" s="7">
        <v>45705</v>
      </c>
      <c r="C4908" s="5" t="s">
        <v>8</v>
      </c>
      <c r="D4908" s="6">
        <v>52</v>
      </c>
      <c r="E4908" s="20"/>
      <c r="F4908" s="6">
        <v>232</v>
      </c>
      <c r="G4908" s="6">
        <v>1079</v>
      </c>
      <c r="H4908" s="6">
        <v>5907</v>
      </c>
      <c r="I4908" s="14">
        <f>SUMIF(Чек_позиція!D:D,Продаж!H4908,Чек_позиція!F:F)</f>
        <v>12016.880000000001</v>
      </c>
      <c r="J4908" t="str">
        <f>VLOOKUP(D4908,Аптека!A:B,2,FALSE)</f>
        <v>Аптека №52</v>
      </c>
      <c r="K4908" t="str">
        <f t="shared" si="76"/>
        <v>є рецепт</v>
      </c>
    </row>
    <row r="4909" spans="1:11">
      <c r="A4909" s="4">
        <v>4908</v>
      </c>
      <c r="B4909" s="7">
        <v>45757</v>
      </c>
      <c r="C4909" s="5" t="s">
        <v>2206</v>
      </c>
      <c r="D4909" s="6">
        <v>18</v>
      </c>
      <c r="E4909" s="20">
        <v>53</v>
      </c>
      <c r="F4909" s="6">
        <v>378</v>
      </c>
      <c r="G4909" s="6">
        <v>417</v>
      </c>
      <c r="H4909" s="6">
        <v>5908</v>
      </c>
      <c r="I4909" s="14">
        <f>SUMIF(Чек_позиція!D:D,Продаж!H4909,Чек_позиція!F:F)</f>
        <v>1505.8600000000001</v>
      </c>
      <c r="J4909" t="str">
        <f>VLOOKUP(D4909,Аптека!A:B,2,FALSE)</f>
        <v>Аптека №18</v>
      </c>
      <c r="K4909" t="str">
        <f t="shared" si="76"/>
        <v>є рецепт</v>
      </c>
    </row>
    <row r="4910" spans="1:11">
      <c r="A4910" s="4">
        <v>4909</v>
      </c>
      <c r="B4910" s="7">
        <v>45668</v>
      </c>
      <c r="C4910" s="5" t="s">
        <v>8</v>
      </c>
      <c r="D4910" s="6">
        <v>11</v>
      </c>
      <c r="E4910" s="20">
        <v>116</v>
      </c>
      <c r="F4910" s="6">
        <v>191</v>
      </c>
      <c r="G4910" s="6"/>
      <c r="H4910" s="6">
        <v>5909</v>
      </c>
      <c r="I4910" s="14">
        <f>SUMIF(Чек_позиція!D:D,Продаж!H4910,Чек_позиція!F:F)</f>
        <v>2557.4499999999998</v>
      </c>
      <c r="J4910" t="str">
        <f>VLOOKUP(D4910,Аптека!A:B,2,FALSE)</f>
        <v>Аптека №11</v>
      </c>
      <c r="K4910" t="str">
        <f t="shared" si="76"/>
        <v>нема рецепту</v>
      </c>
    </row>
    <row r="4911" spans="1:11">
      <c r="A4911" s="4">
        <v>4910</v>
      </c>
      <c r="B4911" s="7">
        <v>45721</v>
      </c>
      <c r="C4911" s="5" t="s">
        <v>2206</v>
      </c>
      <c r="D4911" s="6">
        <v>56</v>
      </c>
      <c r="E4911" s="20">
        <v>168</v>
      </c>
      <c r="F4911" s="6">
        <v>236</v>
      </c>
      <c r="G4911" s="6"/>
      <c r="H4911" s="6">
        <v>5910</v>
      </c>
      <c r="I4911" s="14">
        <f>SUMIF(Чек_позиція!D:D,Продаж!H4911,Чек_позиція!F:F)</f>
        <v>5741.84</v>
      </c>
      <c r="J4911" t="str">
        <f>VLOOKUP(D4911,Аптека!A:B,2,FALSE)</f>
        <v>Аптека №56</v>
      </c>
      <c r="K4911" t="str">
        <f t="shared" si="76"/>
        <v>нема рецепту</v>
      </c>
    </row>
    <row r="4912" spans="1:11">
      <c r="A4912" s="4">
        <v>4911</v>
      </c>
      <c r="B4912" s="7">
        <v>45800</v>
      </c>
      <c r="C4912" s="5" t="s">
        <v>2206</v>
      </c>
      <c r="D4912" s="6">
        <v>36</v>
      </c>
      <c r="E4912" s="20">
        <v>321</v>
      </c>
      <c r="F4912" s="6">
        <v>396</v>
      </c>
      <c r="G4912" s="6">
        <v>383</v>
      </c>
      <c r="H4912" s="6">
        <v>5911</v>
      </c>
      <c r="I4912" s="14">
        <f>SUMIF(Чек_позиція!D:D,Продаж!H4912,Чек_позиція!F:F)</f>
        <v>6268.22</v>
      </c>
      <c r="J4912" t="str">
        <f>VLOOKUP(D4912,Аптека!A:B,2,FALSE)</f>
        <v>Аптека №36</v>
      </c>
      <c r="K4912" t="str">
        <f t="shared" si="76"/>
        <v>є рецепт</v>
      </c>
    </row>
    <row r="4913" spans="1:11">
      <c r="A4913" s="4">
        <v>4912</v>
      </c>
      <c r="B4913" s="7">
        <v>45740</v>
      </c>
      <c r="C4913" s="5" t="s">
        <v>8</v>
      </c>
      <c r="D4913" s="6">
        <v>58</v>
      </c>
      <c r="E4913" s="20">
        <v>304</v>
      </c>
      <c r="F4913" s="6">
        <v>238</v>
      </c>
      <c r="G4913" s="6"/>
      <c r="H4913" s="6">
        <v>5912</v>
      </c>
      <c r="I4913" s="14">
        <f>SUMIF(Чек_позиція!D:D,Продаж!H4913,Чек_позиція!F:F)</f>
        <v>178.26</v>
      </c>
      <c r="J4913" t="str">
        <f>VLOOKUP(D4913,Аптека!A:B,2,FALSE)</f>
        <v>Аптека №58</v>
      </c>
      <c r="K4913" t="str">
        <f t="shared" si="76"/>
        <v>нема рецепту</v>
      </c>
    </row>
    <row r="4914" spans="1:11">
      <c r="A4914" s="4">
        <v>4913</v>
      </c>
      <c r="B4914" s="7">
        <v>45716</v>
      </c>
      <c r="C4914" s="5" t="s">
        <v>2206</v>
      </c>
      <c r="D4914" s="6">
        <v>14</v>
      </c>
      <c r="E4914" s="20">
        <v>167</v>
      </c>
      <c r="F4914" s="6">
        <v>254</v>
      </c>
      <c r="G4914" s="6">
        <v>479</v>
      </c>
      <c r="H4914" s="6">
        <v>5913</v>
      </c>
      <c r="I4914" s="14">
        <f>SUMIF(Чек_позиція!D:D,Продаж!H4914,Чек_позиція!F:F)</f>
        <v>2733.62</v>
      </c>
      <c r="J4914" t="str">
        <f>VLOOKUP(D4914,Аптека!A:B,2,FALSE)</f>
        <v>Аптека №14</v>
      </c>
      <c r="K4914" t="str">
        <f t="shared" si="76"/>
        <v>є рецепт</v>
      </c>
    </row>
    <row r="4915" spans="1:11">
      <c r="A4915" s="4">
        <v>4914</v>
      </c>
      <c r="B4915" s="7">
        <v>45727</v>
      </c>
      <c r="C4915" s="5" t="s">
        <v>2206</v>
      </c>
      <c r="D4915" s="6">
        <v>52</v>
      </c>
      <c r="E4915" s="20">
        <v>431</v>
      </c>
      <c r="F4915" s="6">
        <v>352</v>
      </c>
      <c r="G4915" s="6"/>
      <c r="H4915" s="6">
        <v>5914</v>
      </c>
      <c r="I4915" s="14">
        <f>SUMIF(Чек_позиція!D:D,Продаж!H4915,Чек_позиція!F:F)</f>
        <v>2746.15</v>
      </c>
      <c r="J4915" t="str">
        <f>VLOOKUP(D4915,Аптека!A:B,2,FALSE)</f>
        <v>Аптека №52</v>
      </c>
      <c r="K4915" t="str">
        <f t="shared" si="76"/>
        <v>нема рецепту</v>
      </c>
    </row>
    <row r="4916" spans="1:11">
      <c r="A4916" s="4">
        <v>4915</v>
      </c>
      <c r="B4916" s="7">
        <v>45676</v>
      </c>
      <c r="C4916" s="5" t="s">
        <v>8</v>
      </c>
      <c r="D4916" s="6">
        <v>8</v>
      </c>
      <c r="E4916" s="20">
        <v>55</v>
      </c>
      <c r="F4916" s="6">
        <v>308</v>
      </c>
      <c r="G4916" s="6"/>
      <c r="H4916" s="6">
        <v>5915</v>
      </c>
      <c r="I4916" s="14">
        <f>SUMIF(Чек_позиція!D:D,Продаж!H4916,Чек_позиція!F:F)</f>
        <v>3947.8</v>
      </c>
      <c r="J4916" t="str">
        <f>VLOOKUP(D4916,Аптека!A:B,2,FALSE)</f>
        <v>Аптека №8</v>
      </c>
      <c r="K4916" t="str">
        <f t="shared" si="76"/>
        <v>нема рецепту</v>
      </c>
    </row>
    <row r="4917" spans="1:11">
      <c r="A4917" s="4">
        <v>4916</v>
      </c>
      <c r="B4917" s="7">
        <v>45662</v>
      </c>
      <c r="C4917" s="5" t="s">
        <v>2206</v>
      </c>
      <c r="D4917" s="6">
        <v>8</v>
      </c>
      <c r="E4917" s="20"/>
      <c r="F4917" s="6">
        <v>308</v>
      </c>
      <c r="G4917" s="6"/>
      <c r="H4917" s="6">
        <v>5916</v>
      </c>
      <c r="I4917" s="14">
        <f>SUMIF(Чек_позиція!D:D,Продаж!H4917,Чек_позиція!F:F)</f>
        <v>5023.17</v>
      </c>
      <c r="J4917" t="str">
        <f>VLOOKUP(D4917,Аптека!A:B,2,FALSE)</f>
        <v>Аптека №8</v>
      </c>
      <c r="K4917" t="str">
        <f t="shared" si="76"/>
        <v>нема рецепту</v>
      </c>
    </row>
    <row r="4918" spans="1:11">
      <c r="A4918" s="4">
        <v>4917</v>
      </c>
      <c r="B4918" s="7">
        <v>45688</v>
      </c>
      <c r="C4918" s="5" t="s">
        <v>8</v>
      </c>
      <c r="D4918" s="6">
        <v>9</v>
      </c>
      <c r="E4918" s="20">
        <v>445</v>
      </c>
      <c r="F4918" s="6">
        <v>189</v>
      </c>
      <c r="G4918" s="6"/>
      <c r="H4918" s="6">
        <v>5917</v>
      </c>
      <c r="I4918" s="14">
        <f>SUMIF(Чек_позиція!D:D,Продаж!H4918,Чек_позиція!F:F)</f>
        <v>274.44</v>
      </c>
      <c r="J4918" t="str">
        <f>VLOOKUP(D4918,Аптека!A:B,2,FALSE)</f>
        <v>Аптека №9</v>
      </c>
      <c r="K4918" t="str">
        <f t="shared" si="76"/>
        <v>нема рецепту</v>
      </c>
    </row>
    <row r="4919" spans="1:11">
      <c r="A4919" s="4">
        <v>4918</v>
      </c>
      <c r="B4919" s="7">
        <v>45812</v>
      </c>
      <c r="C4919" s="5" t="s">
        <v>2206</v>
      </c>
      <c r="D4919" s="6">
        <v>2</v>
      </c>
      <c r="E4919" s="20">
        <v>197</v>
      </c>
      <c r="F4919" s="6">
        <v>122</v>
      </c>
      <c r="G4919" s="6"/>
      <c r="H4919" s="6">
        <v>5918</v>
      </c>
      <c r="I4919" s="14">
        <f>SUMIF(Чек_позиція!D:D,Продаж!H4919,Чек_позиція!F:F)</f>
        <v>3691.88</v>
      </c>
      <c r="J4919" t="str">
        <f>VLOOKUP(D4919,Аптека!A:B,2,FALSE)</f>
        <v>Аптека №2</v>
      </c>
      <c r="K4919" t="str">
        <f t="shared" si="76"/>
        <v>нема рецепту</v>
      </c>
    </row>
    <row r="4920" spans="1:11">
      <c r="A4920" s="4">
        <v>4919</v>
      </c>
      <c r="B4920" s="7">
        <v>45790</v>
      </c>
      <c r="C4920" s="5" t="s">
        <v>2206</v>
      </c>
      <c r="D4920" s="6">
        <v>33</v>
      </c>
      <c r="E4920" s="20"/>
      <c r="F4920" s="6">
        <v>393</v>
      </c>
      <c r="G4920" s="6"/>
      <c r="H4920" s="6">
        <v>5919</v>
      </c>
      <c r="I4920" s="14">
        <f>SUMIF(Чек_позиція!D:D,Продаж!H4920,Чек_позиція!F:F)</f>
        <v>2589.4</v>
      </c>
      <c r="J4920" t="str">
        <f>VLOOKUP(D4920,Аптека!A:B,2,FALSE)</f>
        <v>Аптека №33</v>
      </c>
      <c r="K4920" t="str">
        <f t="shared" si="76"/>
        <v>нема рецепту</v>
      </c>
    </row>
    <row r="4921" spans="1:11">
      <c r="A4921" s="4">
        <v>4920</v>
      </c>
      <c r="B4921" s="7">
        <v>45733</v>
      </c>
      <c r="C4921" s="5" t="s">
        <v>8</v>
      </c>
      <c r="D4921" s="6">
        <v>46</v>
      </c>
      <c r="E4921" s="20">
        <v>333</v>
      </c>
      <c r="F4921" s="6">
        <v>286</v>
      </c>
      <c r="G4921" s="6"/>
      <c r="H4921" s="6">
        <v>5920</v>
      </c>
      <c r="I4921" s="14">
        <f>SUMIF(Чек_позиція!D:D,Продаж!H4921,Чек_позиція!F:F)</f>
        <v>2600.08</v>
      </c>
      <c r="J4921" t="str">
        <f>VLOOKUP(D4921,Аптека!A:B,2,FALSE)</f>
        <v>Аптека №46</v>
      </c>
      <c r="K4921" t="str">
        <f t="shared" si="76"/>
        <v>нема рецепту</v>
      </c>
    </row>
    <row r="4922" spans="1:11">
      <c r="A4922" s="4">
        <v>4921</v>
      </c>
      <c r="B4922" s="7">
        <v>45812</v>
      </c>
      <c r="C4922" s="5" t="s">
        <v>8</v>
      </c>
      <c r="D4922" s="6">
        <v>60</v>
      </c>
      <c r="E4922" s="20"/>
      <c r="F4922" s="6">
        <v>240</v>
      </c>
      <c r="G4922" s="6"/>
      <c r="H4922" s="6">
        <v>5921</v>
      </c>
      <c r="I4922" s="14">
        <f>SUMIF(Чек_позиція!D:D,Продаж!H4922,Чек_позиція!F:F)</f>
        <v>2037.56</v>
      </c>
      <c r="J4922" t="str">
        <f>VLOOKUP(D4922,Аптека!A:B,2,FALSE)</f>
        <v>Аптека №60</v>
      </c>
      <c r="K4922" t="str">
        <f t="shared" si="76"/>
        <v>нема рецепту</v>
      </c>
    </row>
    <row r="4923" spans="1:11">
      <c r="A4923" s="4">
        <v>4922</v>
      </c>
      <c r="B4923" s="7">
        <v>45720</v>
      </c>
      <c r="C4923" s="5" t="s">
        <v>2206</v>
      </c>
      <c r="D4923" s="6">
        <v>14</v>
      </c>
      <c r="E4923" s="20">
        <v>336</v>
      </c>
      <c r="F4923" s="6">
        <v>194</v>
      </c>
      <c r="G4923" s="6"/>
      <c r="H4923" s="6">
        <v>5922</v>
      </c>
      <c r="I4923" s="14">
        <f>SUMIF(Чек_позиція!D:D,Продаж!H4923,Чек_позиція!F:F)</f>
        <v>2129.15</v>
      </c>
      <c r="J4923" t="str">
        <f>VLOOKUP(D4923,Аптека!A:B,2,FALSE)</f>
        <v>Аптека №14</v>
      </c>
      <c r="K4923" t="str">
        <f t="shared" si="76"/>
        <v>нема рецепту</v>
      </c>
    </row>
    <row r="4924" spans="1:11">
      <c r="A4924" s="4">
        <v>4923</v>
      </c>
      <c r="B4924" s="7">
        <v>45809</v>
      </c>
      <c r="C4924" s="5" t="s">
        <v>2206</v>
      </c>
      <c r="D4924" s="6">
        <v>46</v>
      </c>
      <c r="E4924" s="20"/>
      <c r="F4924" s="6">
        <v>286</v>
      </c>
      <c r="G4924" s="6"/>
      <c r="H4924" s="6">
        <v>5923</v>
      </c>
      <c r="I4924" s="14">
        <f>SUMIF(Чек_позиція!D:D,Продаж!H4924,Чек_позиція!F:F)</f>
        <v>1968.13</v>
      </c>
      <c r="J4924" t="str">
        <f>VLOOKUP(D4924,Аптека!A:B,2,FALSE)</f>
        <v>Аптека №46</v>
      </c>
      <c r="K4924" t="str">
        <f t="shared" si="76"/>
        <v>нема рецепту</v>
      </c>
    </row>
    <row r="4925" spans="1:11">
      <c r="A4925" s="4">
        <v>4924</v>
      </c>
      <c r="B4925" s="7">
        <v>45760</v>
      </c>
      <c r="C4925" s="5" t="s">
        <v>2206</v>
      </c>
      <c r="D4925" s="6">
        <v>20</v>
      </c>
      <c r="E4925" s="20"/>
      <c r="F4925" s="6">
        <v>320</v>
      </c>
      <c r="G4925" s="6">
        <v>869</v>
      </c>
      <c r="H4925" s="6">
        <v>5924</v>
      </c>
      <c r="I4925" s="14">
        <f>SUMIF(Чек_позиція!D:D,Продаж!H4925,Чек_позиція!F:F)</f>
        <v>2952.8</v>
      </c>
      <c r="J4925" t="str">
        <f>VLOOKUP(D4925,Аптека!A:B,2,FALSE)</f>
        <v>Аптека №20</v>
      </c>
      <c r="K4925" t="str">
        <f t="shared" si="76"/>
        <v>є рецепт</v>
      </c>
    </row>
    <row r="4926" spans="1:11">
      <c r="A4926" s="4">
        <v>4925</v>
      </c>
      <c r="B4926" s="7">
        <v>45684</v>
      </c>
      <c r="C4926" s="5" t="s">
        <v>8</v>
      </c>
      <c r="D4926" s="6">
        <v>10</v>
      </c>
      <c r="E4926" s="20"/>
      <c r="F4926" s="6">
        <v>10</v>
      </c>
      <c r="G4926" s="6">
        <v>981</v>
      </c>
      <c r="H4926" s="6">
        <v>5925</v>
      </c>
      <c r="I4926" s="14">
        <f>SUMIF(Чек_позиція!D:D,Продаж!H4926,Чек_позиція!F:F)</f>
        <v>864.81</v>
      </c>
      <c r="J4926" t="str">
        <f>VLOOKUP(D4926,Аптека!A:B,2,FALSE)</f>
        <v>Аптека №10</v>
      </c>
      <c r="K4926" t="str">
        <f t="shared" si="76"/>
        <v>є рецепт</v>
      </c>
    </row>
    <row r="4927" spans="1:11">
      <c r="A4927" s="4">
        <v>4926</v>
      </c>
      <c r="B4927" s="7">
        <v>45823</v>
      </c>
      <c r="C4927" s="5" t="s">
        <v>2206</v>
      </c>
      <c r="D4927" s="6">
        <v>55</v>
      </c>
      <c r="E4927" s="20">
        <v>376</v>
      </c>
      <c r="F4927" s="6">
        <v>115</v>
      </c>
      <c r="G4927" s="6"/>
      <c r="H4927" s="6">
        <v>5926</v>
      </c>
      <c r="I4927" s="14">
        <f>SUMIF(Чек_позиція!D:D,Продаж!H4927,Чек_позиція!F:F)</f>
        <v>4588.18</v>
      </c>
      <c r="J4927" t="str">
        <f>VLOOKUP(D4927,Аптека!A:B,2,FALSE)</f>
        <v>Аптека №55</v>
      </c>
      <c r="K4927" t="str">
        <f t="shared" si="76"/>
        <v>нема рецепту</v>
      </c>
    </row>
    <row r="4928" spans="1:11">
      <c r="A4928" s="4">
        <v>4927</v>
      </c>
      <c r="B4928" s="7">
        <v>45770</v>
      </c>
      <c r="C4928" s="5" t="s">
        <v>2206</v>
      </c>
      <c r="D4928" s="6">
        <v>57</v>
      </c>
      <c r="E4928" s="20">
        <v>546</v>
      </c>
      <c r="F4928" s="6">
        <v>237</v>
      </c>
      <c r="G4928" s="6"/>
      <c r="H4928" s="6">
        <v>5927</v>
      </c>
      <c r="I4928" s="14">
        <f>SUMIF(Чек_позиція!D:D,Продаж!H4928,Чек_позиція!F:F)</f>
        <v>7941.94</v>
      </c>
      <c r="J4928" t="str">
        <f>VLOOKUP(D4928,Аптека!A:B,2,FALSE)</f>
        <v>Аптека №57</v>
      </c>
      <c r="K4928" t="str">
        <f t="shared" si="76"/>
        <v>нема рецепту</v>
      </c>
    </row>
    <row r="4929" spans="1:11">
      <c r="A4929" s="4">
        <v>4928</v>
      </c>
      <c r="B4929" s="7">
        <v>45739</v>
      </c>
      <c r="C4929" s="5" t="s">
        <v>2206</v>
      </c>
      <c r="D4929" s="6">
        <v>41</v>
      </c>
      <c r="E4929" s="20">
        <v>242</v>
      </c>
      <c r="F4929" s="6">
        <v>161</v>
      </c>
      <c r="G4929" s="6"/>
      <c r="H4929" s="6">
        <v>5928</v>
      </c>
      <c r="I4929" s="14">
        <f>SUMIF(Чек_позиція!D:D,Продаж!H4929,Чек_позиція!F:F)</f>
        <v>4137.37</v>
      </c>
      <c r="J4929" t="str">
        <f>VLOOKUP(D4929,Аптека!A:B,2,FALSE)</f>
        <v>Аптека №41</v>
      </c>
      <c r="K4929" t="str">
        <f t="shared" si="76"/>
        <v>нема рецепту</v>
      </c>
    </row>
    <row r="4930" spans="1:11">
      <c r="A4930" s="4">
        <v>4929</v>
      </c>
      <c r="B4930" s="7">
        <v>45741</v>
      </c>
      <c r="C4930" s="5" t="s">
        <v>2206</v>
      </c>
      <c r="D4930" s="6">
        <v>57</v>
      </c>
      <c r="E4930" s="20"/>
      <c r="F4930" s="6">
        <v>237</v>
      </c>
      <c r="G4930" s="6">
        <v>92</v>
      </c>
      <c r="H4930" s="6">
        <v>5929</v>
      </c>
      <c r="I4930" s="14">
        <f>SUMIF(Чек_позиція!D:D,Продаж!H4930,Чек_позиція!F:F)</f>
        <v>3597.96</v>
      </c>
      <c r="J4930" t="str">
        <f>VLOOKUP(D4930,Аптека!A:B,2,FALSE)</f>
        <v>Аптека №57</v>
      </c>
      <c r="K4930" t="str">
        <f t="shared" si="76"/>
        <v>є рецепт</v>
      </c>
    </row>
    <row r="4931" spans="1:11">
      <c r="A4931" s="4">
        <v>4930</v>
      </c>
      <c r="B4931" s="7">
        <v>45718</v>
      </c>
      <c r="C4931" s="5" t="s">
        <v>2206</v>
      </c>
      <c r="D4931" s="6">
        <v>60</v>
      </c>
      <c r="E4931" s="20">
        <v>358</v>
      </c>
      <c r="F4931" s="6">
        <v>120</v>
      </c>
      <c r="G4931" s="6">
        <v>257</v>
      </c>
      <c r="H4931" s="6">
        <v>5930</v>
      </c>
      <c r="I4931" s="14">
        <f>SUMIF(Чек_позиція!D:D,Продаж!H4931,Чек_позиція!F:F)</f>
        <v>7784.92</v>
      </c>
      <c r="J4931" t="str">
        <f>VLOOKUP(D4931,Аптека!A:B,2,FALSE)</f>
        <v>Аптека №60</v>
      </c>
      <c r="K4931" t="str">
        <f t="shared" ref="K4931:K4994" si="77">IF(G4931="", "нема рецепту","є рецепт")</f>
        <v>є рецепт</v>
      </c>
    </row>
    <row r="4932" spans="1:11">
      <c r="A4932" s="4">
        <v>4931</v>
      </c>
      <c r="B4932" s="7">
        <v>45753</v>
      </c>
      <c r="C4932" s="5" t="s">
        <v>2206</v>
      </c>
      <c r="D4932" s="6">
        <v>50</v>
      </c>
      <c r="E4932" s="20">
        <v>393</v>
      </c>
      <c r="F4932" s="6">
        <v>350</v>
      </c>
      <c r="G4932" s="6">
        <v>1006</v>
      </c>
      <c r="H4932" s="6">
        <v>5931</v>
      </c>
      <c r="I4932" s="14">
        <f>SUMIF(Чек_позиція!D:D,Продаж!H4932,Чек_позиція!F:F)</f>
        <v>4281.1400000000003</v>
      </c>
      <c r="J4932" t="str">
        <f>VLOOKUP(D4932,Аптека!A:B,2,FALSE)</f>
        <v>Аптека №50</v>
      </c>
      <c r="K4932" t="str">
        <f t="shared" si="77"/>
        <v>є рецепт</v>
      </c>
    </row>
    <row r="4933" spans="1:11">
      <c r="A4933" s="4">
        <v>4932</v>
      </c>
      <c r="B4933" s="7">
        <v>45711</v>
      </c>
      <c r="C4933" s="5" t="s">
        <v>2206</v>
      </c>
      <c r="D4933" s="6">
        <v>17</v>
      </c>
      <c r="E4933" s="20">
        <v>508</v>
      </c>
      <c r="F4933" s="6">
        <v>257</v>
      </c>
      <c r="G4933" s="6"/>
      <c r="H4933" s="6">
        <v>5932</v>
      </c>
      <c r="I4933" s="14">
        <f>SUMIF(Чек_позиція!D:D,Продаж!H4933,Чек_позиція!F:F)</f>
        <v>5570.29</v>
      </c>
      <c r="J4933" t="str">
        <f>VLOOKUP(D4933,Аптека!A:B,2,FALSE)</f>
        <v>Аптека №17</v>
      </c>
      <c r="K4933" t="str">
        <f t="shared" si="77"/>
        <v>нема рецепту</v>
      </c>
    </row>
    <row r="4934" spans="1:11">
      <c r="A4934" s="4">
        <v>4933</v>
      </c>
      <c r="B4934" s="7">
        <v>45799</v>
      </c>
      <c r="C4934" s="5" t="s">
        <v>2206</v>
      </c>
      <c r="D4934" s="6">
        <v>12</v>
      </c>
      <c r="E4934" s="20">
        <v>355</v>
      </c>
      <c r="F4934" s="6">
        <v>372</v>
      </c>
      <c r="G4934" s="6"/>
      <c r="H4934" s="6">
        <v>5933</v>
      </c>
      <c r="I4934" s="14">
        <f>SUMIF(Чек_позиція!D:D,Продаж!H4934,Чек_позиція!F:F)</f>
        <v>5256.48</v>
      </c>
      <c r="J4934" t="str">
        <f>VLOOKUP(D4934,Аптека!A:B,2,FALSE)</f>
        <v>Аптека №12</v>
      </c>
      <c r="K4934" t="str">
        <f t="shared" si="77"/>
        <v>нема рецепту</v>
      </c>
    </row>
    <row r="4935" spans="1:11">
      <c r="A4935" s="4">
        <v>4934</v>
      </c>
      <c r="B4935" s="7">
        <v>45744</v>
      </c>
      <c r="C4935" s="5" t="s">
        <v>2206</v>
      </c>
      <c r="D4935" s="6">
        <v>1</v>
      </c>
      <c r="E4935" s="20">
        <v>111</v>
      </c>
      <c r="F4935" s="6">
        <v>181</v>
      </c>
      <c r="G4935" s="6"/>
      <c r="H4935" s="6">
        <v>5934</v>
      </c>
      <c r="I4935" s="14">
        <f>SUMIF(Чек_позиція!D:D,Продаж!H4935,Чек_позиція!F:F)</f>
        <v>3310</v>
      </c>
      <c r="J4935" t="str">
        <f>VLOOKUP(D4935,Аптека!A:B,2,FALSE)</f>
        <v>Аптека №1</v>
      </c>
      <c r="K4935" t="str">
        <f t="shared" si="77"/>
        <v>нема рецепту</v>
      </c>
    </row>
    <row r="4936" spans="1:11">
      <c r="A4936" s="4">
        <v>4935</v>
      </c>
      <c r="B4936" s="7">
        <v>45800</v>
      </c>
      <c r="C4936" s="5" t="s">
        <v>8</v>
      </c>
      <c r="D4936" s="6">
        <v>32</v>
      </c>
      <c r="E4936" s="20"/>
      <c r="F4936" s="6">
        <v>212</v>
      </c>
      <c r="G4936" s="6"/>
      <c r="H4936" s="6">
        <v>5935</v>
      </c>
      <c r="I4936" s="14">
        <f>SUMIF(Чек_позиція!D:D,Продаж!H4936,Чек_позиція!F:F)</f>
        <v>168.54</v>
      </c>
      <c r="J4936" t="str">
        <f>VLOOKUP(D4936,Аптека!A:B,2,FALSE)</f>
        <v>Аптека №32</v>
      </c>
      <c r="K4936" t="str">
        <f t="shared" si="77"/>
        <v>нема рецепту</v>
      </c>
    </row>
    <row r="4937" spans="1:11">
      <c r="A4937" s="4">
        <v>4936</v>
      </c>
      <c r="B4937" s="7">
        <v>45776</v>
      </c>
      <c r="C4937" s="5" t="s">
        <v>2206</v>
      </c>
      <c r="D4937" s="6">
        <v>41</v>
      </c>
      <c r="E4937" s="20">
        <v>13</v>
      </c>
      <c r="F4937" s="6">
        <v>41</v>
      </c>
      <c r="G4937" s="6">
        <v>107</v>
      </c>
      <c r="H4937" s="6">
        <v>5936</v>
      </c>
      <c r="I4937" s="14">
        <f>SUMIF(Чек_позиція!D:D,Продаж!H4937,Чек_позиція!F:F)</f>
        <v>7912.67</v>
      </c>
      <c r="J4937" t="str">
        <f>VLOOKUP(D4937,Аптека!A:B,2,FALSE)</f>
        <v>Аптека №41</v>
      </c>
      <c r="K4937" t="str">
        <f t="shared" si="77"/>
        <v>є рецепт</v>
      </c>
    </row>
    <row r="4938" spans="1:11">
      <c r="A4938" s="4">
        <v>4937</v>
      </c>
      <c r="B4938" s="7">
        <v>45715</v>
      </c>
      <c r="C4938" s="5" t="s">
        <v>2206</v>
      </c>
      <c r="D4938" s="6">
        <v>42</v>
      </c>
      <c r="E4938" s="20">
        <v>191</v>
      </c>
      <c r="F4938" s="6">
        <v>222</v>
      </c>
      <c r="G4938" s="6"/>
      <c r="H4938" s="6">
        <v>5937</v>
      </c>
      <c r="I4938" s="14">
        <f>SUMIF(Чек_позиція!D:D,Продаж!H4938,Чек_позиція!F:F)</f>
        <v>2785.8</v>
      </c>
      <c r="J4938" t="str">
        <f>VLOOKUP(D4938,Аптека!A:B,2,FALSE)</f>
        <v>Аптека №42</v>
      </c>
      <c r="K4938" t="str">
        <f t="shared" si="77"/>
        <v>нема рецепту</v>
      </c>
    </row>
    <row r="4939" spans="1:11">
      <c r="A4939" s="4">
        <v>4938</v>
      </c>
      <c r="B4939" s="7">
        <v>45738</v>
      </c>
      <c r="C4939" s="5" t="s">
        <v>8</v>
      </c>
      <c r="D4939" s="6">
        <v>38</v>
      </c>
      <c r="E4939" s="20"/>
      <c r="F4939" s="6">
        <v>398</v>
      </c>
      <c r="G4939" s="6"/>
      <c r="H4939" s="6">
        <v>5938</v>
      </c>
      <c r="I4939" s="14">
        <f>SUMIF(Чек_позиція!D:D,Продаж!H4939,Чек_позиція!F:F)</f>
        <v>83.82</v>
      </c>
      <c r="J4939" t="str">
        <f>VLOOKUP(D4939,Аптека!A:B,2,FALSE)</f>
        <v>Аптека №38</v>
      </c>
      <c r="K4939" t="str">
        <f t="shared" si="77"/>
        <v>нема рецепту</v>
      </c>
    </row>
    <row r="4940" spans="1:11">
      <c r="A4940" s="4">
        <v>4939</v>
      </c>
      <c r="B4940" s="7">
        <v>45701</v>
      </c>
      <c r="C4940" s="5" t="s">
        <v>2206</v>
      </c>
      <c r="D4940" s="6">
        <v>5</v>
      </c>
      <c r="E4940" s="20"/>
      <c r="F4940" s="6">
        <v>65</v>
      </c>
      <c r="G4940" s="6"/>
      <c r="H4940" s="6">
        <v>5939</v>
      </c>
      <c r="I4940" s="14">
        <f>SUMIF(Чек_позиція!D:D,Продаж!H4940,Чек_позиція!F:F)</f>
        <v>727.16</v>
      </c>
      <c r="J4940" t="str">
        <f>VLOOKUP(D4940,Аптека!A:B,2,FALSE)</f>
        <v>Аптека №5</v>
      </c>
      <c r="K4940" t="str">
        <f t="shared" si="77"/>
        <v>нема рецепту</v>
      </c>
    </row>
    <row r="4941" spans="1:11">
      <c r="A4941" s="4">
        <v>4940</v>
      </c>
      <c r="B4941" s="7">
        <v>45718</v>
      </c>
      <c r="C4941" s="5" t="s">
        <v>2206</v>
      </c>
      <c r="D4941" s="6">
        <v>5</v>
      </c>
      <c r="E4941" s="20">
        <v>426</v>
      </c>
      <c r="F4941" s="6">
        <v>65</v>
      </c>
      <c r="G4941" s="6"/>
      <c r="H4941" s="6">
        <v>5940</v>
      </c>
      <c r="I4941" s="14">
        <f>SUMIF(Чек_позиція!D:D,Продаж!H4941,Чек_позиція!F:F)</f>
        <v>2447.4</v>
      </c>
      <c r="J4941" t="str">
        <f>VLOOKUP(D4941,Аптека!A:B,2,FALSE)</f>
        <v>Аптека №5</v>
      </c>
      <c r="K4941" t="str">
        <f t="shared" si="77"/>
        <v>нема рецепту</v>
      </c>
    </row>
    <row r="4942" spans="1:11">
      <c r="A4942" s="4">
        <v>4941</v>
      </c>
      <c r="B4942" s="7">
        <v>45778</v>
      </c>
      <c r="C4942" s="5" t="s">
        <v>2206</v>
      </c>
      <c r="D4942" s="6">
        <v>45</v>
      </c>
      <c r="E4942" s="20"/>
      <c r="F4942" s="6">
        <v>45</v>
      </c>
      <c r="G4942" s="6"/>
      <c r="H4942" s="6">
        <v>5941</v>
      </c>
      <c r="I4942" s="14">
        <f>SUMIF(Чек_позиція!D:D,Продаж!H4942,Чек_позиція!F:F)</f>
        <v>4611.6400000000003</v>
      </c>
      <c r="J4942" t="str">
        <f>VLOOKUP(D4942,Аптека!A:B,2,FALSE)</f>
        <v>Аптека №45</v>
      </c>
      <c r="K4942" t="str">
        <f t="shared" si="77"/>
        <v>нема рецепту</v>
      </c>
    </row>
    <row r="4943" spans="1:11">
      <c r="A4943" s="4">
        <v>4942</v>
      </c>
      <c r="B4943" s="7">
        <v>45692</v>
      </c>
      <c r="C4943" s="5" t="s">
        <v>8</v>
      </c>
      <c r="D4943" s="6">
        <v>27</v>
      </c>
      <c r="E4943" s="20"/>
      <c r="F4943" s="6">
        <v>147</v>
      </c>
      <c r="G4943" s="6"/>
      <c r="H4943" s="6">
        <v>5942</v>
      </c>
      <c r="I4943" s="14">
        <f>SUMIF(Чек_позиція!D:D,Продаж!H4943,Чек_позиція!F:F)</f>
        <v>3651.83</v>
      </c>
      <c r="J4943" t="str">
        <f>VLOOKUP(D4943,Аптека!A:B,2,FALSE)</f>
        <v>Аптека №27</v>
      </c>
      <c r="K4943" t="str">
        <f t="shared" si="77"/>
        <v>нема рецепту</v>
      </c>
    </row>
    <row r="4944" spans="1:11">
      <c r="A4944" s="4">
        <v>4943</v>
      </c>
      <c r="B4944" s="7">
        <v>45797</v>
      </c>
      <c r="C4944" s="5" t="s">
        <v>2206</v>
      </c>
      <c r="D4944" s="6">
        <v>14</v>
      </c>
      <c r="E4944" s="20"/>
      <c r="F4944" s="6">
        <v>194</v>
      </c>
      <c r="G4944" s="6"/>
      <c r="H4944" s="6">
        <v>5943</v>
      </c>
      <c r="I4944" s="14">
        <f>SUMIF(Чек_позиція!D:D,Продаж!H4944,Чек_позиція!F:F)</f>
        <v>943.56000000000006</v>
      </c>
      <c r="J4944" t="str">
        <f>VLOOKUP(D4944,Аптека!A:B,2,FALSE)</f>
        <v>Аптека №14</v>
      </c>
      <c r="K4944" t="str">
        <f t="shared" si="77"/>
        <v>нема рецепту</v>
      </c>
    </row>
    <row r="4945" spans="1:11">
      <c r="A4945" s="4">
        <v>4944</v>
      </c>
      <c r="B4945" s="7">
        <v>45754</v>
      </c>
      <c r="C4945" s="5" t="s">
        <v>2206</v>
      </c>
      <c r="D4945" s="6">
        <v>9</v>
      </c>
      <c r="E4945" s="20"/>
      <c r="F4945" s="6">
        <v>69</v>
      </c>
      <c r="G4945" s="6"/>
      <c r="H4945" s="6">
        <v>5944</v>
      </c>
      <c r="I4945" s="14">
        <f>SUMIF(Чек_позиція!D:D,Продаж!H4945,Чек_позиція!F:F)</f>
        <v>2629.77</v>
      </c>
      <c r="J4945" t="str">
        <f>VLOOKUP(D4945,Аптека!A:B,2,FALSE)</f>
        <v>Аптека №9</v>
      </c>
      <c r="K4945" t="str">
        <f t="shared" si="77"/>
        <v>нема рецепту</v>
      </c>
    </row>
    <row r="4946" spans="1:11">
      <c r="A4946" s="4">
        <v>4945</v>
      </c>
      <c r="B4946" s="7">
        <v>45838</v>
      </c>
      <c r="C4946" s="5" t="s">
        <v>2206</v>
      </c>
      <c r="D4946" s="6">
        <v>36</v>
      </c>
      <c r="E4946" s="20">
        <v>318</v>
      </c>
      <c r="F4946" s="6">
        <v>396</v>
      </c>
      <c r="G4946" s="6"/>
      <c r="H4946" s="6">
        <v>5945</v>
      </c>
      <c r="I4946" s="14">
        <f>SUMIF(Чек_позиція!D:D,Продаж!H4946,Чек_позиція!F:F)</f>
        <v>1451.3700000000001</v>
      </c>
      <c r="J4946" t="str">
        <f>VLOOKUP(D4946,Аптека!A:B,2,FALSE)</f>
        <v>Аптека №36</v>
      </c>
      <c r="K4946" t="str">
        <f t="shared" si="77"/>
        <v>нема рецепту</v>
      </c>
    </row>
    <row r="4947" spans="1:11">
      <c r="A4947" s="4">
        <v>4946</v>
      </c>
      <c r="B4947" s="7">
        <v>45720</v>
      </c>
      <c r="C4947" s="5" t="s">
        <v>2206</v>
      </c>
      <c r="D4947" s="6">
        <v>9</v>
      </c>
      <c r="E4947" s="20"/>
      <c r="F4947" s="6">
        <v>129</v>
      </c>
      <c r="G4947" s="6"/>
      <c r="H4947" s="6">
        <v>5946</v>
      </c>
      <c r="I4947" s="14">
        <f>SUMIF(Чек_позиція!D:D,Продаж!H4947,Чек_позиція!F:F)</f>
        <v>5504.7699999999995</v>
      </c>
      <c r="J4947" t="str">
        <f>VLOOKUP(D4947,Аптека!A:B,2,FALSE)</f>
        <v>Аптека №9</v>
      </c>
      <c r="K4947" t="str">
        <f t="shared" si="77"/>
        <v>нема рецепту</v>
      </c>
    </row>
    <row r="4948" spans="1:11">
      <c r="A4948" s="4">
        <v>4947</v>
      </c>
      <c r="B4948" s="7">
        <v>45794</v>
      </c>
      <c r="C4948" s="5" t="s">
        <v>2206</v>
      </c>
      <c r="D4948" s="6">
        <v>7</v>
      </c>
      <c r="E4948" s="20">
        <v>308</v>
      </c>
      <c r="F4948" s="6">
        <v>127</v>
      </c>
      <c r="G4948" s="6">
        <v>1205</v>
      </c>
      <c r="H4948" s="6">
        <v>5947</v>
      </c>
      <c r="I4948" s="14">
        <f>SUMIF(Чек_позиція!D:D,Продаж!H4948,Чек_позиція!F:F)</f>
        <v>1242.55</v>
      </c>
      <c r="J4948" t="str">
        <f>VLOOKUP(D4948,Аптека!A:B,2,FALSE)</f>
        <v>Аптека №7</v>
      </c>
      <c r="K4948" t="str">
        <f t="shared" si="77"/>
        <v>є рецепт</v>
      </c>
    </row>
    <row r="4949" spans="1:11">
      <c r="A4949" s="4">
        <v>4948</v>
      </c>
      <c r="B4949" s="7">
        <v>45738</v>
      </c>
      <c r="C4949" s="5" t="s">
        <v>8</v>
      </c>
      <c r="D4949" s="6">
        <v>18</v>
      </c>
      <c r="E4949" s="20"/>
      <c r="F4949" s="6">
        <v>198</v>
      </c>
      <c r="G4949" s="6"/>
      <c r="H4949" s="6">
        <v>5948</v>
      </c>
      <c r="I4949" s="14">
        <f>SUMIF(Чек_позиція!D:D,Продаж!H4949,Чек_позиція!F:F)</f>
        <v>4175.4799999999996</v>
      </c>
      <c r="J4949" t="str">
        <f>VLOOKUP(D4949,Аптека!A:B,2,FALSE)</f>
        <v>Аптека №18</v>
      </c>
      <c r="K4949" t="str">
        <f t="shared" si="77"/>
        <v>нема рецепту</v>
      </c>
    </row>
    <row r="4950" spans="1:11">
      <c r="A4950" s="4">
        <v>4949</v>
      </c>
      <c r="B4950" s="7">
        <v>45773</v>
      </c>
      <c r="C4950" s="5" t="s">
        <v>2206</v>
      </c>
      <c r="D4950" s="6">
        <v>14</v>
      </c>
      <c r="E4950" s="20"/>
      <c r="F4950" s="6">
        <v>74</v>
      </c>
      <c r="G4950" s="6"/>
      <c r="H4950" s="6">
        <v>5949</v>
      </c>
      <c r="I4950" s="14">
        <f>SUMIF(Чек_позиція!D:D,Продаж!H4950,Чек_позиція!F:F)</f>
        <v>10781.519999999999</v>
      </c>
      <c r="J4950" t="str">
        <f>VLOOKUP(D4950,Аптека!A:B,2,FALSE)</f>
        <v>Аптека №14</v>
      </c>
      <c r="K4950" t="str">
        <f t="shared" si="77"/>
        <v>нема рецепту</v>
      </c>
    </row>
    <row r="4951" spans="1:11">
      <c r="A4951" s="4">
        <v>4950</v>
      </c>
      <c r="B4951" s="7">
        <v>45689</v>
      </c>
      <c r="C4951" s="5" t="s">
        <v>2206</v>
      </c>
      <c r="D4951" s="6">
        <v>31</v>
      </c>
      <c r="E4951" s="20">
        <v>233</v>
      </c>
      <c r="F4951" s="6">
        <v>331</v>
      </c>
      <c r="G4951" s="6"/>
      <c r="H4951" s="6">
        <v>5950</v>
      </c>
      <c r="I4951" s="14">
        <f>SUMIF(Чек_позиція!D:D,Продаж!H4951,Чек_позиція!F:F)</f>
        <v>1817.25</v>
      </c>
      <c r="J4951" t="str">
        <f>VLOOKUP(D4951,Аптека!A:B,2,FALSE)</f>
        <v>Аптека №31</v>
      </c>
      <c r="K4951" t="str">
        <f t="shared" si="77"/>
        <v>нема рецепту</v>
      </c>
    </row>
    <row r="4952" spans="1:11">
      <c r="A4952" s="4">
        <v>4951</v>
      </c>
      <c r="B4952" s="7">
        <v>45714</v>
      </c>
      <c r="C4952" s="5" t="s">
        <v>2206</v>
      </c>
      <c r="D4952" s="6">
        <v>20</v>
      </c>
      <c r="E4952" s="20">
        <v>280</v>
      </c>
      <c r="F4952" s="6">
        <v>200</v>
      </c>
      <c r="G4952" s="6"/>
      <c r="H4952" s="6">
        <v>5951</v>
      </c>
      <c r="I4952" s="14">
        <f>SUMIF(Чек_позиція!D:D,Продаж!H4952,Чек_позиція!F:F)</f>
        <v>9773.3799999999992</v>
      </c>
      <c r="J4952" t="str">
        <f>VLOOKUP(D4952,Аптека!A:B,2,FALSE)</f>
        <v>Аптека №20</v>
      </c>
      <c r="K4952" t="str">
        <f t="shared" si="77"/>
        <v>нема рецепту</v>
      </c>
    </row>
    <row r="4953" spans="1:11">
      <c r="A4953" s="4">
        <v>4952</v>
      </c>
      <c r="B4953" s="7">
        <v>45749</v>
      </c>
      <c r="C4953" s="5" t="s">
        <v>8</v>
      </c>
      <c r="D4953" s="6">
        <v>21</v>
      </c>
      <c r="E4953" s="20">
        <v>42</v>
      </c>
      <c r="F4953" s="6">
        <v>21</v>
      </c>
      <c r="G4953" s="6"/>
      <c r="H4953" s="6">
        <v>5952</v>
      </c>
      <c r="I4953" s="14">
        <f>SUMIF(Чек_позиція!D:D,Продаж!H4953,Чек_позиція!F:F)</f>
        <v>3352.78</v>
      </c>
      <c r="J4953" t="str">
        <f>VLOOKUP(D4953,Аптека!A:B,2,FALSE)</f>
        <v>Аптека №21</v>
      </c>
      <c r="K4953" t="str">
        <f t="shared" si="77"/>
        <v>нема рецепту</v>
      </c>
    </row>
    <row r="4954" spans="1:11">
      <c r="A4954" s="4">
        <v>4953</v>
      </c>
      <c r="B4954" s="7">
        <v>45809</v>
      </c>
      <c r="C4954" s="5" t="s">
        <v>2206</v>
      </c>
      <c r="D4954" s="6">
        <v>1</v>
      </c>
      <c r="E4954" s="20"/>
      <c r="F4954" s="6">
        <v>121</v>
      </c>
      <c r="G4954" s="6"/>
      <c r="H4954" s="6">
        <v>5953</v>
      </c>
      <c r="I4954" s="14">
        <f>SUMIF(Чек_позиція!D:D,Продаж!H4954,Чек_позиція!F:F)</f>
        <v>2929</v>
      </c>
      <c r="J4954" t="str">
        <f>VLOOKUP(D4954,Аптека!A:B,2,FALSE)</f>
        <v>Аптека №1</v>
      </c>
      <c r="K4954" t="str">
        <f t="shared" si="77"/>
        <v>нема рецепту</v>
      </c>
    </row>
    <row r="4955" spans="1:11">
      <c r="A4955" s="4">
        <v>4954</v>
      </c>
      <c r="B4955" s="7">
        <v>45764</v>
      </c>
      <c r="C4955" s="5" t="s">
        <v>8</v>
      </c>
      <c r="D4955" s="6">
        <v>25</v>
      </c>
      <c r="E4955" s="20">
        <v>151</v>
      </c>
      <c r="F4955" s="6">
        <v>205</v>
      </c>
      <c r="G4955" s="6">
        <v>166</v>
      </c>
      <c r="H4955" s="6">
        <v>5954</v>
      </c>
      <c r="I4955" s="14">
        <f>SUMIF(Чек_позиція!D:D,Продаж!H4955,Чек_позиція!F:F)</f>
        <v>5901.63</v>
      </c>
      <c r="J4955" t="str">
        <f>VLOOKUP(D4955,Аптека!A:B,2,FALSE)</f>
        <v>Аптека №25</v>
      </c>
      <c r="K4955" t="str">
        <f t="shared" si="77"/>
        <v>є рецепт</v>
      </c>
    </row>
    <row r="4956" spans="1:11">
      <c r="A4956" s="4">
        <v>4955</v>
      </c>
      <c r="B4956" s="7">
        <v>45743</v>
      </c>
      <c r="C4956" s="5" t="s">
        <v>8</v>
      </c>
      <c r="D4956" s="6">
        <v>21</v>
      </c>
      <c r="E4956" s="20">
        <v>497</v>
      </c>
      <c r="F4956" s="6">
        <v>21</v>
      </c>
      <c r="G4956" s="6">
        <v>279</v>
      </c>
      <c r="H4956" s="6">
        <v>5955</v>
      </c>
      <c r="I4956" s="14">
        <f>SUMIF(Чек_позиція!D:D,Продаж!H4956,Чек_позиція!F:F)</f>
        <v>1556.94</v>
      </c>
      <c r="J4956" t="str">
        <f>VLOOKUP(D4956,Аптека!A:B,2,FALSE)</f>
        <v>Аптека №21</v>
      </c>
      <c r="K4956" t="str">
        <f t="shared" si="77"/>
        <v>є рецепт</v>
      </c>
    </row>
    <row r="4957" spans="1:11">
      <c r="A4957" s="4">
        <v>4956</v>
      </c>
      <c r="B4957" s="7">
        <v>45673</v>
      </c>
      <c r="C4957" s="5" t="s">
        <v>8</v>
      </c>
      <c r="D4957" s="6">
        <v>12</v>
      </c>
      <c r="E4957" s="20">
        <v>358</v>
      </c>
      <c r="F4957" s="6">
        <v>372</v>
      </c>
      <c r="G4957" s="6"/>
      <c r="H4957" s="6">
        <v>5956</v>
      </c>
      <c r="I4957" s="14">
        <f>SUMIF(Чек_позиція!D:D,Продаж!H4957,Чек_позиція!F:F)</f>
        <v>5629.99</v>
      </c>
      <c r="J4957" t="str">
        <f>VLOOKUP(D4957,Аптека!A:B,2,FALSE)</f>
        <v>Аптека №12</v>
      </c>
      <c r="K4957" t="str">
        <f t="shared" si="77"/>
        <v>нема рецепту</v>
      </c>
    </row>
    <row r="4958" spans="1:11">
      <c r="A4958" s="4">
        <v>4957</v>
      </c>
      <c r="B4958" s="7">
        <v>45675</v>
      </c>
      <c r="C4958" s="5" t="s">
        <v>2206</v>
      </c>
      <c r="D4958" s="6">
        <v>58</v>
      </c>
      <c r="E4958" s="20">
        <v>67</v>
      </c>
      <c r="F4958" s="6">
        <v>58</v>
      </c>
      <c r="G4958" s="6"/>
      <c r="H4958" s="6">
        <v>5957</v>
      </c>
      <c r="I4958" s="14">
        <f>SUMIF(Чек_позиція!D:D,Продаж!H4958,Чек_позиція!F:F)</f>
        <v>876.56</v>
      </c>
      <c r="J4958" t="str">
        <f>VLOOKUP(D4958,Аптека!A:B,2,FALSE)</f>
        <v>Аптека №58</v>
      </c>
      <c r="K4958" t="str">
        <f t="shared" si="77"/>
        <v>нема рецепту</v>
      </c>
    </row>
    <row r="4959" spans="1:11">
      <c r="A4959" s="4">
        <v>4958</v>
      </c>
      <c r="B4959" s="7">
        <v>45819</v>
      </c>
      <c r="C4959" s="5" t="s">
        <v>8</v>
      </c>
      <c r="D4959" s="6">
        <v>11</v>
      </c>
      <c r="E4959" s="20">
        <v>64</v>
      </c>
      <c r="F4959" s="6">
        <v>71</v>
      </c>
      <c r="G4959" s="6"/>
      <c r="H4959" s="6">
        <v>5958</v>
      </c>
      <c r="I4959" s="14">
        <f>SUMIF(Чек_позиція!D:D,Продаж!H4959,Чек_позиція!F:F)</f>
        <v>4839.6900000000005</v>
      </c>
      <c r="J4959" t="str">
        <f>VLOOKUP(D4959,Аптека!A:B,2,FALSE)</f>
        <v>Аптека №11</v>
      </c>
      <c r="K4959" t="str">
        <f t="shared" si="77"/>
        <v>нема рецепту</v>
      </c>
    </row>
    <row r="4960" spans="1:11">
      <c r="A4960" s="4">
        <v>4959</v>
      </c>
      <c r="B4960" s="7">
        <v>45791</v>
      </c>
      <c r="C4960" s="5" t="s">
        <v>2206</v>
      </c>
      <c r="D4960" s="6">
        <v>33</v>
      </c>
      <c r="E4960" s="20">
        <v>126</v>
      </c>
      <c r="F4960" s="6">
        <v>393</v>
      </c>
      <c r="G4960" s="6"/>
      <c r="H4960" s="6">
        <v>5959</v>
      </c>
      <c r="I4960" s="14">
        <f>SUMIF(Чек_позиція!D:D,Продаж!H4960,Чек_позиція!F:F)</f>
        <v>1336.9</v>
      </c>
      <c r="J4960" t="str">
        <f>VLOOKUP(D4960,Аптека!A:B,2,FALSE)</f>
        <v>Аптека №33</v>
      </c>
      <c r="K4960" t="str">
        <f t="shared" si="77"/>
        <v>нема рецепту</v>
      </c>
    </row>
    <row r="4961" spans="1:11">
      <c r="A4961" s="4">
        <v>4960</v>
      </c>
      <c r="B4961" s="7">
        <v>45673</v>
      </c>
      <c r="C4961" s="5" t="s">
        <v>2206</v>
      </c>
      <c r="D4961" s="6">
        <v>19</v>
      </c>
      <c r="E4961" s="20">
        <v>186</v>
      </c>
      <c r="F4961" s="6">
        <v>319</v>
      </c>
      <c r="G4961" s="6"/>
      <c r="H4961" s="6">
        <v>5960</v>
      </c>
      <c r="I4961" s="14">
        <f>SUMIF(Чек_позиція!D:D,Продаж!H4961,Чек_позиція!F:F)</f>
        <v>3614.79</v>
      </c>
      <c r="J4961" t="str">
        <f>VLOOKUP(D4961,Аптека!A:B,2,FALSE)</f>
        <v>Аптека №19</v>
      </c>
      <c r="K4961" t="str">
        <f t="shared" si="77"/>
        <v>нема рецепту</v>
      </c>
    </row>
    <row r="4962" spans="1:11">
      <c r="A4962" s="4">
        <v>4961</v>
      </c>
      <c r="B4962" s="7">
        <v>45836</v>
      </c>
      <c r="C4962" s="5" t="s">
        <v>2206</v>
      </c>
      <c r="D4962" s="6">
        <v>28</v>
      </c>
      <c r="E4962" s="20"/>
      <c r="F4962" s="6">
        <v>268</v>
      </c>
      <c r="G4962" s="6"/>
      <c r="H4962" s="6">
        <v>5961</v>
      </c>
      <c r="I4962" s="14">
        <f>SUMIF(Чек_позиція!D:D,Продаж!H4962,Чек_позиція!F:F)</f>
        <v>2801.52</v>
      </c>
      <c r="J4962" t="str">
        <f>VLOOKUP(D4962,Аптека!A:B,2,FALSE)</f>
        <v>Аптека №28</v>
      </c>
      <c r="K4962" t="str">
        <f t="shared" si="77"/>
        <v>нема рецепту</v>
      </c>
    </row>
    <row r="4963" spans="1:11">
      <c r="A4963" s="4">
        <v>4962</v>
      </c>
      <c r="B4963" s="7">
        <v>45788</v>
      </c>
      <c r="C4963" s="5" t="s">
        <v>2206</v>
      </c>
      <c r="D4963" s="6">
        <v>49</v>
      </c>
      <c r="E4963" s="20"/>
      <c r="F4963" s="6">
        <v>349</v>
      </c>
      <c r="G4963" s="6"/>
      <c r="H4963" s="6">
        <v>5962</v>
      </c>
      <c r="I4963" s="14">
        <f>SUMIF(Чек_позиція!D:D,Продаж!H4963,Чек_позиція!F:F)</f>
        <v>963.66000000000008</v>
      </c>
      <c r="J4963" t="str">
        <f>VLOOKUP(D4963,Аптека!A:B,2,FALSE)</f>
        <v>Аптека №49</v>
      </c>
      <c r="K4963" t="str">
        <f t="shared" si="77"/>
        <v>нема рецепту</v>
      </c>
    </row>
    <row r="4964" spans="1:11">
      <c r="A4964" s="4">
        <v>4963</v>
      </c>
      <c r="B4964" s="7">
        <v>45834</v>
      </c>
      <c r="C4964" s="5" t="s">
        <v>8</v>
      </c>
      <c r="D4964" s="6">
        <v>50</v>
      </c>
      <c r="E4964" s="20">
        <v>551</v>
      </c>
      <c r="F4964" s="6">
        <v>230</v>
      </c>
      <c r="G4964" s="6"/>
      <c r="H4964" s="6">
        <v>5963</v>
      </c>
      <c r="I4964" s="14">
        <f>SUMIF(Чек_позиція!D:D,Продаж!H4964,Чек_позиція!F:F)</f>
        <v>3573.64</v>
      </c>
      <c r="J4964" t="str">
        <f>VLOOKUP(D4964,Аптека!A:B,2,FALSE)</f>
        <v>Аптека №50</v>
      </c>
      <c r="K4964" t="str">
        <f t="shared" si="77"/>
        <v>нема рецепту</v>
      </c>
    </row>
    <row r="4965" spans="1:11">
      <c r="A4965" s="4">
        <v>4964</v>
      </c>
      <c r="B4965" s="7">
        <v>45773</v>
      </c>
      <c r="C4965" s="5" t="s">
        <v>2206</v>
      </c>
      <c r="D4965" s="6">
        <v>23</v>
      </c>
      <c r="E4965" s="20">
        <v>444</v>
      </c>
      <c r="F4965" s="6">
        <v>263</v>
      </c>
      <c r="G4965" s="6"/>
      <c r="H4965" s="6">
        <v>5964</v>
      </c>
      <c r="I4965" s="14">
        <f>SUMIF(Чек_позиція!D:D,Продаж!H4965,Чек_позиція!F:F)</f>
        <v>2653.02</v>
      </c>
      <c r="J4965" t="str">
        <f>VLOOKUP(D4965,Аптека!A:B,2,FALSE)</f>
        <v>Аптека №23</v>
      </c>
      <c r="K4965" t="str">
        <f t="shared" si="77"/>
        <v>нема рецепту</v>
      </c>
    </row>
    <row r="4966" spans="1:11">
      <c r="A4966" s="4">
        <v>4965</v>
      </c>
      <c r="B4966" s="7">
        <v>45694</v>
      </c>
      <c r="C4966" s="5" t="s">
        <v>2206</v>
      </c>
      <c r="D4966" s="6">
        <v>11</v>
      </c>
      <c r="E4966" s="20">
        <v>190</v>
      </c>
      <c r="F4966" s="6">
        <v>251</v>
      </c>
      <c r="G4966" s="6"/>
      <c r="H4966" s="6">
        <v>5965</v>
      </c>
      <c r="I4966" s="14">
        <f>SUMIF(Чек_позиція!D:D,Продаж!H4966,Чек_позиція!F:F)</f>
        <v>4485.5600000000004</v>
      </c>
      <c r="J4966" t="str">
        <f>VLOOKUP(D4966,Аптека!A:B,2,FALSE)</f>
        <v>Аптека №11</v>
      </c>
      <c r="K4966" t="str">
        <f t="shared" si="77"/>
        <v>нема рецепту</v>
      </c>
    </row>
    <row r="4967" spans="1:11">
      <c r="A4967" s="4">
        <v>4966</v>
      </c>
      <c r="B4967" s="7">
        <v>45679</v>
      </c>
      <c r="C4967" s="5" t="s">
        <v>2206</v>
      </c>
      <c r="D4967" s="6">
        <v>57</v>
      </c>
      <c r="E4967" s="20">
        <v>340</v>
      </c>
      <c r="F4967" s="6">
        <v>237</v>
      </c>
      <c r="G4967" s="6"/>
      <c r="H4967" s="6">
        <v>5966</v>
      </c>
      <c r="I4967" s="14">
        <f>SUMIF(Чек_позиція!D:D,Продаж!H4967,Чек_позиція!F:F)</f>
        <v>2705.8500000000004</v>
      </c>
      <c r="J4967" t="str">
        <f>VLOOKUP(D4967,Аптека!A:B,2,FALSE)</f>
        <v>Аптека №57</v>
      </c>
      <c r="K4967" t="str">
        <f t="shared" si="77"/>
        <v>нема рецепту</v>
      </c>
    </row>
    <row r="4968" spans="1:11">
      <c r="A4968" s="4">
        <v>4967</v>
      </c>
      <c r="B4968" s="7">
        <v>45734</v>
      </c>
      <c r="C4968" s="5" t="s">
        <v>8</v>
      </c>
      <c r="D4968" s="6">
        <v>13</v>
      </c>
      <c r="E4968" s="20">
        <v>259</v>
      </c>
      <c r="F4968" s="6">
        <v>133</v>
      </c>
      <c r="G4968" s="6"/>
      <c r="H4968" s="6">
        <v>5967</v>
      </c>
      <c r="I4968" s="14">
        <f>SUMIF(Чек_позиція!D:D,Продаж!H4968,Чек_позиція!F:F)</f>
        <v>5089.46</v>
      </c>
      <c r="J4968" t="str">
        <f>VLOOKUP(D4968,Аптека!A:B,2,FALSE)</f>
        <v>Аптека №13</v>
      </c>
      <c r="K4968" t="str">
        <f t="shared" si="77"/>
        <v>нема рецепту</v>
      </c>
    </row>
    <row r="4969" spans="1:11">
      <c r="A4969" s="4">
        <v>4968</v>
      </c>
      <c r="B4969" s="7">
        <v>45816</v>
      </c>
      <c r="C4969" s="5" t="s">
        <v>8</v>
      </c>
      <c r="D4969" s="6">
        <v>38</v>
      </c>
      <c r="E4969" s="20">
        <v>412</v>
      </c>
      <c r="F4969" s="6">
        <v>98</v>
      </c>
      <c r="G4969" s="6">
        <v>578</v>
      </c>
      <c r="H4969" s="6">
        <v>5968</v>
      </c>
      <c r="I4969" s="14">
        <f>SUMIF(Чек_позиція!D:D,Продаж!H4969,Чек_позиція!F:F)</f>
        <v>4681.3600000000006</v>
      </c>
      <c r="J4969" t="str">
        <f>VLOOKUP(D4969,Аптека!A:B,2,FALSE)</f>
        <v>Аптека №38</v>
      </c>
      <c r="K4969" t="str">
        <f t="shared" si="77"/>
        <v>є рецепт</v>
      </c>
    </row>
    <row r="4970" spans="1:11">
      <c r="A4970" s="4">
        <v>4969</v>
      </c>
      <c r="B4970" s="7">
        <v>45688</v>
      </c>
      <c r="C4970" s="5" t="s">
        <v>8</v>
      </c>
      <c r="D4970" s="6">
        <v>36</v>
      </c>
      <c r="E4970" s="20">
        <v>277</v>
      </c>
      <c r="F4970" s="6">
        <v>396</v>
      </c>
      <c r="G4970" s="6">
        <v>478</v>
      </c>
      <c r="H4970" s="6">
        <v>5969</v>
      </c>
      <c r="I4970" s="14">
        <f>SUMIF(Чек_позиція!D:D,Продаж!H4970,Чек_позиція!F:F)</f>
        <v>7850.07</v>
      </c>
      <c r="J4970" t="str">
        <f>VLOOKUP(D4970,Аптека!A:B,2,FALSE)</f>
        <v>Аптека №36</v>
      </c>
      <c r="K4970" t="str">
        <f t="shared" si="77"/>
        <v>є рецепт</v>
      </c>
    </row>
    <row r="4971" spans="1:11">
      <c r="A4971" s="4">
        <v>4970</v>
      </c>
      <c r="B4971" s="7">
        <v>45683</v>
      </c>
      <c r="C4971" s="5" t="s">
        <v>8</v>
      </c>
      <c r="D4971" s="6">
        <v>1</v>
      </c>
      <c r="E4971" s="20">
        <v>302</v>
      </c>
      <c r="F4971" s="6">
        <v>241</v>
      </c>
      <c r="G4971" s="6">
        <v>592</v>
      </c>
      <c r="H4971" s="6">
        <v>5970</v>
      </c>
      <c r="I4971" s="14">
        <f>SUMIF(Чек_позиція!D:D,Продаж!H4971,Чек_позиція!F:F)</f>
        <v>2290.8000000000002</v>
      </c>
      <c r="J4971" t="str">
        <f>VLOOKUP(D4971,Аптека!A:B,2,FALSE)</f>
        <v>Аптека №1</v>
      </c>
      <c r="K4971" t="str">
        <f t="shared" si="77"/>
        <v>є рецепт</v>
      </c>
    </row>
    <row r="4972" spans="1:11">
      <c r="A4972" s="4">
        <v>4971</v>
      </c>
      <c r="B4972" s="7">
        <v>45764</v>
      </c>
      <c r="C4972" s="5" t="s">
        <v>2206</v>
      </c>
      <c r="D4972" s="6">
        <v>11</v>
      </c>
      <c r="E4972" s="20"/>
      <c r="F4972" s="6">
        <v>11</v>
      </c>
      <c r="G4972" s="6"/>
      <c r="H4972" s="6">
        <v>5971</v>
      </c>
      <c r="I4972" s="14">
        <f>SUMIF(Чек_позиція!D:D,Продаж!H4972,Чек_позиція!F:F)</f>
        <v>7007.39</v>
      </c>
      <c r="J4972" t="str">
        <f>VLOOKUP(D4972,Аптека!A:B,2,FALSE)</f>
        <v>Аптека №11</v>
      </c>
      <c r="K4972" t="str">
        <f t="shared" si="77"/>
        <v>нема рецепту</v>
      </c>
    </row>
    <row r="4973" spans="1:11">
      <c r="A4973" s="4">
        <v>4972</v>
      </c>
      <c r="B4973" s="7">
        <v>45720</v>
      </c>
      <c r="C4973" s="5" t="s">
        <v>8</v>
      </c>
      <c r="D4973" s="6">
        <v>27</v>
      </c>
      <c r="E4973" s="20">
        <v>441</v>
      </c>
      <c r="F4973" s="6">
        <v>327</v>
      </c>
      <c r="G4973" s="6">
        <v>501</v>
      </c>
      <c r="H4973" s="6">
        <v>5972</v>
      </c>
      <c r="I4973" s="14">
        <f>SUMIF(Чек_позиція!D:D,Продаж!H4973,Чек_позиція!F:F)</f>
        <v>4079.52</v>
      </c>
      <c r="J4973" t="str">
        <f>VLOOKUP(D4973,Аптека!A:B,2,FALSE)</f>
        <v>Аптека №27</v>
      </c>
      <c r="K4973" t="str">
        <f t="shared" si="77"/>
        <v>є рецепт</v>
      </c>
    </row>
    <row r="4974" spans="1:11">
      <c r="A4974" s="4">
        <v>4973</v>
      </c>
      <c r="B4974" s="7">
        <v>45828</v>
      </c>
      <c r="C4974" s="5" t="s">
        <v>8</v>
      </c>
      <c r="D4974" s="6">
        <v>47</v>
      </c>
      <c r="E4974" s="20">
        <v>302</v>
      </c>
      <c r="F4974" s="6">
        <v>347</v>
      </c>
      <c r="G4974" s="6"/>
      <c r="H4974" s="6">
        <v>5973</v>
      </c>
      <c r="I4974" s="14">
        <f>SUMIF(Чек_позиція!D:D,Продаж!H4974,Чек_позиція!F:F)</f>
        <v>3518.52</v>
      </c>
      <c r="J4974" t="str">
        <f>VLOOKUP(D4974,Аптека!A:B,2,FALSE)</f>
        <v>Аптека №47</v>
      </c>
      <c r="K4974" t="str">
        <f t="shared" si="77"/>
        <v>нема рецепту</v>
      </c>
    </row>
    <row r="4975" spans="1:11">
      <c r="A4975" s="4">
        <v>4974</v>
      </c>
      <c r="B4975" s="7">
        <v>45753</v>
      </c>
      <c r="C4975" s="5" t="s">
        <v>8</v>
      </c>
      <c r="D4975" s="6">
        <v>53</v>
      </c>
      <c r="E4975" s="20">
        <v>194</v>
      </c>
      <c r="F4975" s="6">
        <v>53</v>
      </c>
      <c r="G4975" s="6"/>
      <c r="H4975" s="6">
        <v>5974</v>
      </c>
      <c r="I4975" s="14">
        <f>SUMIF(Чек_позиція!D:D,Продаж!H4975,Чек_позиція!F:F)</f>
        <v>1306.31</v>
      </c>
      <c r="J4975" t="str">
        <f>VLOOKUP(D4975,Аптека!A:B,2,FALSE)</f>
        <v>Аптека №53</v>
      </c>
      <c r="K4975" t="str">
        <f t="shared" si="77"/>
        <v>нема рецепту</v>
      </c>
    </row>
    <row r="4976" spans="1:11">
      <c r="A4976" s="4">
        <v>4975</v>
      </c>
      <c r="B4976" s="7">
        <v>45790</v>
      </c>
      <c r="C4976" s="5" t="s">
        <v>2206</v>
      </c>
      <c r="D4976" s="6">
        <v>59</v>
      </c>
      <c r="E4976" s="20">
        <v>11</v>
      </c>
      <c r="F4976" s="6">
        <v>299</v>
      </c>
      <c r="G4976" s="6">
        <v>970</v>
      </c>
      <c r="H4976" s="6">
        <v>5975</v>
      </c>
      <c r="I4976" s="14">
        <f>SUMIF(Чек_позиція!D:D,Продаж!H4976,Чек_позиція!F:F)</f>
        <v>6439.15</v>
      </c>
      <c r="J4976" t="str">
        <f>VLOOKUP(D4976,Аптека!A:B,2,FALSE)</f>
        <v>Аптека №59</v>
      </c>
      <c r="K4976" t="str">
        <f t="shared" si="77"/>
        <v>є рецепт</v>
      </c>
    </row>
    <row r="4977" spans="1:11">
      <c r="A4977" s="4">
        <v>4976</v>
      </c>
      <c r="B4977" s="7">
        <v>45732</v>
      </c>
      <c r="C4977" s="5" t="s">
        <v>2206</v>
      </c>
      <c r="D4977" s="6">
        <v>20</v>
      </c>
      <c r="E4977" s="20"/>
      <c r="F4977" s="6">
        <v>80</v>
      </c>
      <c r="G4977" s="6"/>
      <c r="H4977" s="6">
        <v>5976</v>
      </c>
      <c r="I4977" s="14">
        <f>SUMIF(Чек_позиція!D:D,Продаж!H4977,Чек_позиція!F:F)</f>
        <v>1271.8599999999999</v>
      </c>
      <c r="J4977" t="str">
        <f>VLOOKUP(D4977,Аптека!A:B,2,FALSE)</f>
        <v>Аптека №20</v>
      </c>
      <c r="K4977" t="str">
        <f t="shared" si="77"/>
        <v>нема рецепту</v>
      </c>
    </row>
    <row r="4978" spans="1:11">
      <c r="A4978" s="4">
        <v>4977</v>
      </c>
      <c r="B4978" s="7">
        <v>45817</v>
      </c>
      <c r="C4978" s="5" t="s">
        <v>8</v>
      </c>
      <c r="D4978" s="6">
        <v>7</v>
      </c>
      <c r="E4978" s="20">
        <v>503</v>
      </c>
      <c r="F4978" s="6">
        <v>367</v>
      </c>
      <c r="G4978" s="6"/>
      <c r="H4978" s="6">
        <v>5977</v>
      </c>
      <c r="I4978" s="14">
        <f>SUMIF(Чек_позиція!D:D,Продаж!H4978,Чек_позиція!F:F)</f>
        <v>2029.32</v>
      </c>
      <c r="J4978" t="str">
        <f>VLOOKUP(D4978,Аптека!A:B,2,FALSE)</f>
        <v>Аптека №7</v>
      </c>
      <c r="K4978" t="str">
        <f t="shared" si="77"/>
        <v>нема рецепту</v>
      </c>
    </row>
    <row r="4979" spans="1:11">
      <c r="A4979" s="4">
        <v>4978</v>
      </c>
      <c r="B4979" s="7">
        <v>45708</v>
      </c>
      <c r="C4979" s="5" t="s">
        <v>2206</v>
      </c>
      <c r="D4979" s="6">
        <v>55</v>
      </c>
      <c r="E4979" s="20"/>
      <c r="F4979" s="6">
        <v>235</v>
      </c>
      <c r="G4979" s="6"/>
      <c r="H4979" s="6">
        <v>5978</v>
      </c>
      <c r="I4979" s="14">
        <f>SUMIF(Чек_позиція!D:D,Продаж!H4979,Чек_позиція!F:F)</f>
        <v>8240.5300000000007</v>
      </c>
      <c r="J4979" t="str">
        <f>VLOOKUP(D4979,Аптека!A:B,2,FALSE)</f>
        <v>Аптека №55</v>
      </c>
      <c r="K4979" t="str">
        <f t="shared" si="77"/>
        <v>нема рецепту</v>
      </c>
    </row>
    <row r="4980" spans="1:11">
      <c r="A4980" s="4">
        <v>4979</v>
      </c>
      <c r="B4980" s="7">
        <v>45686</v>
      </c>
      <c r="C4980" s="5" t="s">
        <v>2206</v>
      </c>
      <c r="D4980" s="6">
        <v>39</v>
      </c>
      <c r="E4980" s="20">
        <v>527</v>
      </c>
      <c r="F4980" s="6">
        <v>219</v>
      </c>
      <c r="G4980" s="6"/>
      <c r="H4980" s="6">
        <v>5979</v>
      </c>
      <c r="I4980" s="14">
        <f>SUMIF(Чек_позиція!D:D,Продаж!H4980,Чек_позиція!F:F)</f>
        <v>3372.31</v>
      </c>
      <c r="J4980" t="str">
        <f>VLOOKUP(D4980,Аптека!A:B,2,FALSE)</f>
        <v>Аптека №39</v>
      </c>
      <c r="K4980" t="str">
        <f t="shared" si="77"/>
        <v>нема рецепту</v>
      </c>
    </row>
    <row r="4981" spans="1:11">
      <c r="A4981" s="4">
        <v>4980</v>
      </c>
      <c r="B4981" s="7">
        <v>45684</v>
      </c>
      <c r="C4981" s="5" t="s">
        <v>2206</v>
      </c>
      <c r="D4981" s="6">
        <v>38</v>
      </c>
      <c r="E4981" s="20">
        <v>528</v>
      </c>
      <c r="F4981" s="6">
        <v>278</v>
      </c>
      <c r="G4981" s="6"/>
      <c r="H4981" s="6">
        <v>5980</v>
      </c>
      <c r="I4981" s="14">
        <f>SUMIF(Чек_позиція!D:D,Продаж!H4981,Чек_позиція!F:F)</f>
        <v>7586.99</v>
      </c>
      <c r="J4981" t="str">
        <f>VLOOKUP(D4981,Аптека!A:B,2,FALSE)</f>
        <v>Аптека №38</v>
      </c>
      <c r="K4981" t="str">
        <f t="shared" si="77"/>
        <v>нема рецепту</v>
      </c>
    </row>
    <row r="4982" spans="1:11">
      <c r="A4982" s="4">
        <v>4981</v>
      </c>
      <c r="B4982" s="7">
        <v>45766</v>
      </c>
      <c r="C4982" s="5" t="s">
        <v>2206</v>
      </c>
      <c r="D4982" s="6">
        <v>25</v>
      </c>
      <c r="E4982" s="20">
        <v>504</v>
      </c>
      <c r="F4982" s="6">
        <v>325</v>
      </c>
      <c r="G4982" s="6"/>
      <c r="H4982" s="6">
        <v>5981</v>
      </c>
      <c r="I4982" s="14">
        <f>SUMIF(Чек_позиція!D:D,Продаж!H4982,Чек_позиція!F:F)</f>
        <v>187.42</v>
      </c>
      <c r="J4982" t="str">
        <f>VLOOKUP(D4982,Аптека!A:B,2,FALSE)</f>
        <v>Аптека №25</v>
      </c>
      <c r="K4982" t="str">
        <f t="shared" si="77"/>
        <v>нема рецепту</v>
      </c>
    </row>
    <row r="4983" spans="1:11">
      <c r="A4983" s="4">
        <v>4982</v>
      </c>
      <c r="B4983" s="7">
        <v>45826</v>
      </c>
      <c r="C4983" s="5" t="s">
        <v>8</v>
      </c>
      <c r="D4983" s="6">
        <v>1</v>
      </c>
      <c r="E4983" s="20">
        <v>403</v>
      </c>
      <c r="F4983" s="6">
        <v>181</v>
      </c>
      <c r="G4983" s="6"/>
      <c r="H4983" s="6">
        <v>5982</v>
      </c>
      <c r="I4983" s="14">
        <f>SUMIF(Чек_позиція!D:D,Продаж!H4983,Чек_позиція!F:F)</f>
        <v>786.23</v>
      </c>
      <c r="J4983" t="str">
        <f>VLOOKUP(D4983,Аптека!A:B,2,FALSE)</f>
        <v>Аптека №1</v>
      </c>
      <c r="K4983" t="str">
        <f t="shared" si="77"/>
        <v>нема рецепту</v>
      </c>
    </row>
    <row r="4984" spans="1:11">
      <c r="A4984" s="4">
        <v>4983</v>
      </c>
      <c r="B4984" s="7">
        <v>45836</v>
      </c>
      <c r="C4984" s="5" t="s">
        <v>8</v>
      </c>
      <c r="D4984" s="6">
        <v>30</v>
      </c>
      <c r="E4984" s="20">
        <v>252</v>
      </c>
      <c r="F4984" s="6">
        <v>30</v>
      </c>
      <c r="G4984" s="6"/>
      <c r="H4984" s="6">
        <v>5983</v>
      </c>
      <c r="I4984" s="14">
        <f>SUMIF(Чек_позиція!D:D,Продаж!H4984,Чек_позиція!F:F)</f>
        <v>49.52</v>
      </c>
      <c r="J4984" t="str">
        <f>VLOOKUP(D4984,Аптека!A:B,2,FALSE)</f>
        <v>Аптека №30</v>
      </c>
      <c r="K4984" t="str">
        <f t="shared" si="77"/>
        <v>нема рецепту</v>
      </c>
    </row>
    <row r="4985" spans="1:11">
      <c r="A4985" s="4">
        <v>4984</v>
      </c>
      <c r="B4985" s="7">
        <v>45770</v>
      </c>
      <c r="C4985" s="5" t="s">
        <v>2206</v>
      </c>
      <c r="D4985" s="6">
        <v>13</v>
      </c>
      <c r="E4985" s="20">
        <v>529</v>
      </c>
      <c r="F4985" s="6">
        <v>313</v>
      </c>
      <c r="G4985" s="6"/>
      <c r="H4985" s="6">
        <v>5984</v>
      </c>
      <c r="I4985" s="14">
        <f>SUMIF(Чек_позиція!D:D,Продаж!H4985,Чек_позиція!F:F)</f>
        <v>876.6</v>
      </c>
      <c r="J4985" t="str">
        <f>VLOOKUP(D4985,Аптека!A:B,2,FALSE)</f>
        <v>Аптека №13</v>
      </c>
      <c r="K4985" t="str">
        <f t="shared" si="77"/>
        <v>нема рецепту</v>
      </c>
    </row>
    <row r="4986" spans="1:11">
      <c r="A4986" s="4">
        <v>4985</v>
      </c>
      <c r="B4986" s="7">
        <v>45761</v>
      </c>
      <c r="C4986" s="5" t="s">
        <v>2206</v>
      </c>
      <c r="D4986" s="6">
        <v>31</v>
      </c>
      <c r="E4986" s="20">
        <v>562</v>
      </c>
      <c r="F4986" s="6">
        <v>331</v>
      </c>
      <c r="G4986" s="6"/>
      <c r="H4986" s="6">
        <v>5985</v>
      </c>
      <c r="I4986" s="14">
        <f>SUMIF(Чек_позиція!D:D,Продаж!H4986,Чек_позиція!F:F)</f>
        <v>4733.22</v>
      </c>
      <c r="J4986" t="str">
        <f>VLOOKUP(D4986,Аптека!A:B,2,FALSE)</f>
        <v>Аптека №31</v>
      </c>
      <c r="K4986" t="str">
        <f t="shared" si="77"/>
        <v>нема рецепту</v>
      </c>
    </row>
    <row r="4987" spans="1:11">
      <c r="A4987" s="4">
        <v>4986</v>
      </c>
      <c r="B4987" s="7">
        <v>45806</v>
      </c>
      <c r="C4987" s="5" t="s">
        <v>8</v>
      </c>
      <c r="D4987" s="6">
        <v>37</v>
      </c>
      <c r="E4987" s="20">
        <v>475</v>
      </c>
      <c r="F4987" s="6">
        <v>37</v>
      </c>
      <c r="G4987" s="6"/>
      <c r="H4987" s="6">
        <v>5986</v>
      </c>
      <c r="I4987" s="14">
        <f>SUMIF(Чек_позиція!D:D,Продаж!H4987,Чек_позиція!F:F)</f>
        <v>246.28</v>
      </c>
      <c r="J4987" t="str">
        <f>VLOOKUP(D4987,Аптека!A:B,2,FALSE)</f>
        <v>Аптека №37</v>
      </c>
      <c r="K4987" t="str">
        <f t="shared" si="77"/>
        <v>нема рецепту</v>
      </c>
    </row>
    <row r="4988" spans="1:11">
      <c r="A4988" s="4">
        <v>4987</v>
      </c>
      <c r="B4988" s="7">
        <v>45684</v>
      </c>
      <c r="C4988" s="5" t="s">
        <v>2206</v>
      </c>
      <c r="D4988" s="6">
        <v>59</v>
      </c>
      <c r="E4988" s="20"/>
      <c r="F4988" s="6">
        <v>299</v>
      </c>
      <c r="G4988" s="6">
        <v>630</v>
      </c>
      <c r="H4988" s="6">
        <v>5987</v>
      </c>
      <c r="I4988" s="14">
        <f>SUMIF(Чек_позиція!D:D,Продаж!H4988,Чек_позиція!F:F)</f>
        <v>1866.46</v>
      </c>
      <c r="J4988" t="str">
        <f>VLOOKUP(D4988,Аптека!A:B,2,FALSE)</f>
        <v>Аптека №59</v>
      </c>
      <c r="K4988" t="str">
        <f t="shared" si="77"/>
        <v>є рецепт</v>
      </c>
    </row>
    <row r="4989" spans="1:11">
      <c r="A4989" s="4">
        <v>4988</v>
      </c>
      <c r="B4989" s="7">
        <v>45692</v>
      </c>
      <c r="C4989" s="5" t="s">
        <v>8</v>
      </c>
      <c r="D4989" s="6">
        <v>47</v>
      </c>
      <c r="E4989" s="20">
        <v>394</v>
      </c>
      <c r="F4989" s="6">
        <v>287</v>
      </c>
      <c r="G4989" s="6"/>
      <c r="H4989" s="6">
        <v>5988</v>
      </c>
      <c r="I4989" s="14">
        <f>SUMIF(Чек_позиція!D:D,Продаж!H4989,Чек_позиція!F:F)</f>
        <v>2488.85</v>
      </c>
      <c r="J4989" t="str">
        <f>VLOOKUP(D4989,Аптека!A:B,2,FALSE)</f>
        <v>Аптека №47</v>
      </c>
      <c r="K4989" t="str">
        <f t="shared" si="77"/>
        <v>нема рецепту</v>
      </c>
    </row>
    <row r="4990" spans="1:11">
      <c r="A4990" s="4">
        <v>4989</v>
      </c>
      <c r="B4990" s="7">
        <v>45759</v>
      </c>
      <c r="C4990" s="5" t="s">
        <v>2206</v>
      </c>
      <c r="D4990" s="6">
        <v>57</v>
      </c>
      <c r="E4990" s="20">
        <v>349</v>
      </c>
      <c r="F4990" s="6">
        <v>57</v>
      </c>
      <c r="G4990" s="6">
        <v>20</v>
      </c>
      <c r="H4990" s="6">
        <v>5989</v>
      </c>
      <c r="I4990" s="14">
        <f>SUMIF(Чек_позиція!D:D,Продаж!H4990,Чек_позиція!F:F)</f>
        <v>3201.2799999999997</v>
      </c>
      <c r="J4990" t="str">
        <f>VLOOKUP(D4990,Аптека!A:B,2,FALSE)</f>
        <v>Аптека №57</v>
      </c>
      <c r="K4990" t="str">
        <f t="shared" si="77"/>
        <v>є рецепт</v>
      </c>
    </row>
    <row r="4991" spans="1:11">
      <c r="A4991" s="4">
        <v>4990</v>
      </c>
      <c r="B4991" s="7">
        <v>45740</v>
      </c>
      <c r="C4991" s="5" t="s">
        <v>2206</v>
      </c>
      <c r="D4991" s="6">
        <v>51</v>
      </c>
      <c r="E4991" s="20">
        <v>564</v>
      </c>
      <c r="F4991" s="6">
        <v>171</v>
      </c>
      <c r="G4991" s="6"/>
      <c r="H4991" s="6">
        <v>5990</v>
      </c>
      <c r="I4991" s="14">
        <f>SUMIF(Чек_позиція!D:D,Продаж!H4991,Чек_позиція!F:F)</f>
        <v>1544.8400000000001</v>
      </c>
      <c r="J4991" t="str">
        <f>VLOOKUP(D4991,Аптека!A:B,2,FALSE)</f>
        <v>Аптека №51</v>
      </c>
      <c r="K4991" t="str">
        <f t="shared" si="77"/>
        <v>нема рецепту</v>
      </c>
    </row>
    <row r="4992" spans="1:11">
      <c r="A4992" s="4">
        <v>4991</v>
      </c>
      <c r="B4992" s="7">
        <v>45831</v>
      </c>
      <c r="C4992" s="5" t="s">
        <v>2206</v>
      </c>
      <c r="D4992" s="6">
        <v>26</v>
      </c>
      <c r="E4992" s="20">
        <v>404</v>
      </c>
      <c r="F4992" s="6">
        <v>146</v>
      </c>
      <c r="G4992" s="6"/>
      <c r="H4992" s="6">
        <v>5991</v>
      </c>
      <c r="I4992" s="14">
        <f>SUMIF(Чек_позиція!D:D,Продаж!H4992,Чек_позиція!F:F)</f>
        <v>753.82999999999993</v>
      </c>
      <c r="J4992" t="str">
        <f>VLOOKUP(D4992,Аптека!A:B,2,FALSE)</f>
        <v>Аптека №26</v>
      </c>
      <c r="K4992" t="str">
        <f t="shared" si="77"/>
        <v>нема рецепту</v>
      </c>
    </row>
    <row r="4993" spans="1:11">
      <c r="A4993" s="4">
        <v>4992</v>
      </c>
      <c r="B4993" s="7">
        <v>45717</v>
      </c>
      <c r="C4993" s="5" t="s">
        <v>2206</v>
      </c>
      <c r="D4993" s="6">
        <v>18</v>
      </c>
      <c r="E4993" s="20">
        <v>300</v>
      </c>
      <c r="F4993" s="6">
        <v>258</v>
      </c>
      <c r="G4993" s="6">
        <v>84</v>
      </c>
      <c r="H4993" s="6">
        <v>5992</v>
      </c>
      <c r="I4993" s="14">
        <f>SUMIF(Чек_позиція!D:D,Продаж!H4993,Чек_позиція!F:F)</f>
        <v>3110.88</v>
      </c>
      <c r="J4993" t="str">
        <f>VLOOKUP(D4993,Аптека!A:B,2,FALSE)</f>
        <v>Аптека №18</v>
      </c>
      <c r="K4993" t="str">
        <f t="shared" si="77"/>
        <v>є рецепт</v>
      </c>
    </row>
    <row r="4994" spans="1:11">
      <c r="A4994" s="4">
        <v>4993</v>
      </c>
      <c r="B4994" s="7">
        <v>45717</v>
      </c>
      <c r="C4994" s="5" t="s">
        <v>8</v>
      </c>
      <c r="D4994" s="6">
        <v>5</v>
      </c>
      <c r="E4994" s="20">
        <v>321</v>
      </c>
      <c r="F4994" s="6">
        <v>185</v>
      </c>
      <c r="G4994" s="6"/>
      <c r="H4994" s="6">
        <v>5993</v>
      </c>
      <c r="I4994" s="14">
        <f>SUMIF(Чек_позиція!D:D,Продаж!H4994,Чек_позиція!F:F)</f>
        <v>1100.18</v>
      </c>
      <c r="J4994" t="str">
        <f>VLOOKUP(D4994,Аптека!A:B,2,FALSE)</f>
        <v>Аптека №5</v>
      </c>
      <c r="K4994" t="str">
        <f t="shared" si="77"/>
        <v>нема рецепту</v>
      </c>
    </row>
    <row r="4995" spans="1:11">
      <c r="A4995" s="4">
        <v>4994</v>
      </c>
      <c r="B4995" s="7">
        <v>45665</v>
      </c>
      <c r="C4995" s="5" t="s">
        <v>2206</v>
      </c>
      <c r="D4995" s="6">
        <v>14</v>
      </c>
      <c r="E4995" s="20">
        <v>252</v>
      </c>
      <c r="F4995" s="6">
        <v>14</v>
      </c>
      <c r="G4995" s="6"/>
      <c r="H4995" s="6">
        <v>5994</v>
      </c>
      <c r="I4995" s="14">
        <f>SUMIF(Чек_позиція!D:D,Продаж!H4995,Чек_позиція!F:F)</f>
        <v>947.8</v>
      </c>
      <c r="J4995" t="str">
        <f>VLOOKUP(D4995,Аптека!A:B,2,FALSE)</f>
        <v>Аптека №14</v>
      </c>
      <c r="K4995" t="str">
        <f t="shared" ref="K4995:K5001" si="78">IF(G4995="", "нема рецепту","є рецепт")</f>
        <v>нема рецепту</v>
      </c>
    </row>
    <row r="4996" spans="1:11">
      <c r="A4996" s="4">
        <v>4995</v>
      </c>
      <c r="B4996" s="7">
        <v>45675</v>
      </c>
      <c r="C4996" s="5" t="s">
        <v>8</v>
      </c>
      <c r="D4996" s="6">
        <v>42</v>
      </c>
      <c r="E4996" s="20"/>
      <c r="F4996" s="6">
        <v>162</v>
      </c>
      <c r="G4996" s="6"/>
      <c r="H4996" s="6">
        <v>5995</v>
      </c>
      <c r="I4996" s="14">
        <f>SUMIF(Чек_позиція!D:D,Продаж!H4996,Чек_позиція!F:F)</f>
        <v>2653.1000000000004</v>
      </c>
      <c r="J4996" t="str">
        <f>VLOOKUP(D4996,Аптека!A:B,2,FALSE)</f>
        <v>Аптека №42</v>
      </c>
      <c r="K4996" t="str">
        <f t="shared" si="78"/>
        <v>нема рецепту</v>
      </c>
    </row>
    <row r="4997" spans="1:11">
      <c r="A4997" s="4">
        <v>4996</v>
      </c>
      <c r="B4997" s="7">
        <v>45766</v>
      </c>
      <c r="C4997" s="5" t="s">
        <v>2206</v>
      </c>
      <c r="D4997" s="6">
        <v>4</v>
      </c>
      <c r="E4997" s="20"/>
      <c r="F4997" s="6">
        <v>124</v>
      </c>
      <c r="G4997" s="6"/>
      <c r="H4997" s="6">
        <v>5996</v>
      </c>
      <c r="I4997" s="14">
        <f>SUMIF(Чек_позиція!D:D,Продаж!H4997,Чек_позиція!F:F)</f>
        <v>2458.54</v>
      </c>
      <c r="J4997" t="str">
        <f>VLOOKUP(D4997,Аптека!A:B,2,FALSE)</f>
        <v>Аптека №4</v>
      </c>
      <c r="K4997" t="str">
        <f t="shared" si="78"/>
        <v>нема рецепту</v>
      </c>
    </row>
    <row r="4998" spans="1:11">
      <c r="A4998" s="4">
        <v>4997</v>
      </c>
      <c r="B4998" s="7">
        <v>45769</v>
      </c>
      <c r="C4998" s="5" t="s">
        <v>2206</v>
      </c>
      <c r="D4998" s="6">
        <v>10</v>
      </c>
      <c r="E4998" s="20">
        <v>360</v>
      </c>
      <c r="F4998" s="6">
        <v>370</v>
      </c>
      <c r="G4998" s="6"/>
      <c r="H4998" s="6">
        <v>5997</v>
      </c>
      <c r="I4998" s="14">
        <f>SUMIF(Чек_позиція!D:D,Продаж!H4998,Чек_позиція!F:F)</f>
        <v>107.26</v>
      </c>
      <c r="J4998" t="str">
        <f>VLOOKUP(D4998,Аптека!A:B,2,FALSE)</f>
        <v>Аптека №10</v>
      </c>
      <c r="K4998" t="str">
        <f t="shared" si="78"/>
        <v>нема рецепту</v>
      </c>
    </row>
    <row r="4999" spans="1:11">
      <c r="A4999" s="4">
        <v>4998</v>
      </c>
      <c r="B4999" s="7">
        <v>45732</v>
      </c>
      <c r="C4999" s="5" t="s">
        <v>8</v>
      </c>
      <c r="D4999" s="6">
        <v>39</v>
      </c>
      <c r="E4999" s="20">
        <v>400</v>
      </c>
      <c r="F4999" s="6">
        <v>99</v>
      </c>
      <c r="G4999" s="6"/>
      <c r="H4999" s="6">
        <v>5998</v>
      </c>
      <c r="I4999" s="14">
        <f>SUMIF(Чек_позиція!D:D,Продаж!H4999,Чек_позиція!F:F)</f>
        <v>4436.5199999999995</v>
      </c>
      <c r="J4999" t="str">
        <f>VLOOKUP(D4999,Аптека!A:B,2,FALSE)</f>
        <v>Аптека №39</v>
      </c>
      <c r="K4999" t="str">
        <f t="shared" si="78"/>
        <v>нема рецепту</v>
      </c>
    </row>
    <row r="5000" spans="1:11">
      <c r="A5000" s="4">
        <v>4999</v>
      </c>
      <c r="B5000" s="7">
        <v>45681</v>
      </c>
      <c r="C5000" s="5" t="s">
        <v>8</v>
      </c>
      <c r="D5000" s="6">
        <v>60</v>
      </c>
      <c r="E5000" s="20">
        <v>352</v>
      </c>
      <c r="F5000" s="6">
        <v>120</v>
      </c>
      <c r="G5000" s="6">
        <v>1223</v>
      </c>
      <c r="H5000" s="6">
        <v>5999</v>
      </c>
      <c r="I5000" s="14">
        <f>SUMIF(Чек_позиція!D:D,Продаж!H5000,Чек_позиція!F:F)</f>
        <v>2302.14</v>
      </c>
      <c r="J5000" t="str">
        <f>VLOOKUP(D5000,Аптека!A:B,2,FALSE)</f>
        <v>Аптека №60</v>
      </c>
      <c r="K5000" t="str">
        <f t="shared" si="78"/>
        <v>є рецепт</v>
      </c>
    </row>
    <row r="5001" spans="1:11">
      <c r="A5001" s="4">
        <v>5000</v>
      </c>
      <c r="B5001" s="7">
        <v>45749</v>
      </c>
      <c r="C5001" s="5" t="s">
        <v>8</v>
      </c>
      <c r="D5001" s="6">
        <v>55</v>
      </c>
      <c r="E5001" s="20">
        <v>321</v>
      </c>
      <c r="F5001" s="6">
        <v>295</v>
      </c>
      <c r="G5001" s="6"/>
      <c r="H5001" s="6">
        <v>6000</v>
      </c>
      <c r="I5001" s="14">
        <f>SUMIF(Чек_позиція!D:D,Продаж!H5001,Чек_позиція!F:F)</f>
        <v>2857.11</v>
      </c>
      <c r="J5001" t="str">
        <f>VLOOKUP(D5001,Аптека!A:B,2,FALSE)</f>
        <v>Аптека №55</v>
      </c>
      <c r="K5001" t="str">
        <f t="shared" si="78"/>
        <v>нема рецепту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809A-A3B8-4DB7-9CF4-DA282DCC8367}">
  <dimension ref="A1:G701"/>
  <sheetViews>
    <sheetView workbookViewId="0">
      <selection activeCell="H4" sqref="H4"/>
    </sheetView>
  </sheetViews>
  <sheetFormatPr defaultRowHeight="14.4"/>
  <cols>
    <col min="1" max="1" width="16.33203125" bestFit="1" customWidth="1"/>
    <col min="2" max="2" width="14" bestFit="1" customWidth="1"/>
    <col min="3" max="3" width="12" bestFit="1" customWidth="1"/>
    <col min="4" max="4" width="5.109375" bestFit="1" customWidth="1"/>
    <col min="5" max="5" width="21.109375" bestFit="1" customWidth="1"/>
    <col min="6" max="6" width="21.6640625" bestFit="1" customWidth="1"/>
    <col min="7" max="7" width="19.6640625" bestFit="1" customWidth="1"/>
  </cols>
  <sheetData>
    <row r="1" spans="1:7" ht="17.399999999999999">
      <c r="A1" s="1" t="s">
        <v>4</v>
      </c>
      <c r="B1" s="2" t="s">
        <v>86</v>
      </c>
      <c r="C1" s="2" t="s">
        <v>87</v>
      </c>
      <c r="D1" s="2" t="s">
        <v>90</v>
      </c>
      <c r="E1" t="s">
        <v>2239</v>
      </c>
      <c r="F1" t="s">
        <v>2240</v>
      </c>
      <c r="G1" t="s">
        <v>2227</v>
      </c>
    </row>
    <row r="2" spans="1:7">
      <c r="A2" s="4">
        <v>1</v>
      </c>
      <c r="B2" s="5" t="s">
        <v>110</v>
      </c>
      <c r="C2" s="5" t="s">
        <v>100</v>
      </c>
      <c r="D2" s="5">
        <v>67</v>
      </c>
      <c r="E2">
        <f>COUNTIF(Продаж!E:E,Покупець_аналіз!A2)</f>
        <v>6</v>
      </c>
      <c r="F2">
        <f>SUMIF(Продаж!E:E,A2,Продаж!I:I)</f>
        <v>13735.59</v>
      </c>
      <c r="G2">
        <f>AVERAGEIF(Продаж!E:E,Покупець_аналіз!A2,Продаж!I:I)</f>
        <v>2289.2649999999999</v>
      </c>
    </row>
    <row r="3" spans="1:7">
      <c r="A3" s="4">
        <v>2</v>
      </c>
      <c r="B3" s="5" t="s">
        <v>96</v>
      </c>
      <c r="C3" s="5" t="s">
        <v>118</v>
      </c>
      <c r="D3" s="5">
        <v>66</v>
      </c>
      <c r="E3">
        <f>COUNTIF(Продаж!E:E,Покупець_аналіз!A3)</f>
        <v>7</v>
      </c>
      <c r="F3">
        <f>SUMIF(Продаж!E:E,A3,Продаж!I:I)</f>
        <v>25450.89</v>
      </c>
      <c r="G3">
        <f>AVERAGEIF(Продаж!E:E,Покупець_аналіз!A3,Продаж!I:I)</f>
        <v>3635.8414285714284</v>
      </c>
    </row>
    <row r="4" spans="1:7">
      <c r="A4" s="4">
        <v>3</v>
      </c>
      <c r="B4" s="5" t="s">
        <v>2136</v>
      </c>
      <c r="C4" s="5" t="s">
        <v>100</v>
      </c>
      <c r="D4" s="5">
        <v>84</v>
      </c>
      <c r="E4">
        <f>COUNTIF(Продаж!E:E,Покупець_аналіз!A4)</f>
        <v>11</v>
      </c>
      <c r="F4">
        <f>SUMIF(Продаж!E:E,A4,Продаж!I:I)</f>
        <v>28939.1</v>
      </c>
      <c r="G4">
        <f>AVERAGEIF(Продаж!E:E,Покупець_аналіз!A4,Продаж!I:I)</f>
        <v>2630.8272727272724</v>
      </c>
    </row>
    <row r="5" spans="1:7">
      <c r="A5" s="4">
        <v>4</v>
      </c>
      <c r="B5" s="5" t="s">
        <v>2137</v>
      </c>
      <c r="C5" s="5" t="s">
        <v>2134</v>
      </c>
      <c r="D5" s="5">
        <v>48</v>
      </c>
      <c r="E5">
        <f>COUNTIF(Продаж!E:E,Покупець_аналіз!A5)</f>
        <v>7</v>
      </c>
      <c r="F5">
        <f>SUMIF(Продаж!E:E,A5,Продаж!I:I)</f>
        <v>34599.270000000004</v>
      </c>
      <c r="G5">
        <f>AVERAGEIF(Продаж!E:E,Покупець_аналіз!A5,Продаж!I:I)</f>
        <v>4942.7528571428575</v>
      </c>
    </row>
    <row r="6" spans="1:7">
      <c r="A6" s="4">
        <v>5</v>
      </c>
      <c r="B6" s="5" t="s">
        <v>2138</v>
      </c>
      <c r="C6" s="5" t="s">
        <v>2135</v>
      </c>
      <c r="D6" s="5">
        <v>53</v>
      </c>
      <c r="E6">
        <f>COUNTIF(Продаж!E:E,Покупець_аналіз!A6)</f>
        <v>7</v>
      </c>
      <c r="F6">
        <f>SUMIF(Продаж!E:E,A6,Продаж!I:I)</f>
        <v>19540.530000000002</v>
      </c>
      <c r="G6">
        <f>AVERAGEIF(Продаж!E:E,Покупець_аналіз!A6,Продаж!I:I)</f>
        <v>2791.5042857142862</v>
      </c>
    </row>
    <row r="7" spans="1:7">
      <c r="A7" s="4">
        <v>6</v>
      </c>
      <c r="B7" s="5" t="s">
        <v>92</v>
      </c>
      <c r="C7" s="5" t="s">
        <v>2139</v>
      </c>
      <c r="D7" s="5">
        <v>54</v>
      </c>
      <c r="E7">
        <f>COUNTIF(Продаж!E:E,Покупець_аналіз!A7)</f>
        <v>10</v>
      </c>
      <c r="F7">
        <f>SUMIF(Продаж!E:E,A7,Продаж!I:I)</f>
        <v>28790.51</v>
      </c>
      <c r="G7">
        <f>AVERAGEIF(Продаж!E:E,Покупець_аналіз!A7,Продаж!I:I)</f>
        <v>2879.0509999999999</v>
      </c>
    </row>
    <row r="8" spans="1:7">
      <c r="A8" s="4">
        <v>7</v>
      </c>
      <c r="B8" s="5" t="s">
        <v>92</v>
      </c>
      <c r="C8" s="5" t="s">
        <v>2140</v>
      </c>
      <c r="D8" s="5">
        <v>39</v>
      </c>
      <c r="E8">
        <f>COUNTIF(Продаж!E:E,Покупець_аналіз!A8)</f>
        <v>5</v>
      </c>
      <c r="F8">
        <f>SUMIF(Продаж!E:E,A8,Продаж!I:I)</f>
        <v>11452.720000000001</v>
      </c>
      <c r="G8">
        <f>AVERAGEIF(Продаж!E:E,Покупець_аналіз!A8,Продаж!I:I)</f>
        <v>2290.5440000000003</v>
      </c>
    </row>
    <row r="9" spans="1:7">
      <c r="A9" s="4">
        <v>8</v>
      </c>
      <c r="B9" s="5" t="s">
        <v>2133</v>
      </c>
      <c r="C9" s="5" t="s">
        <v>145</v>
      </c>
      <c r="D9" s="5">
        <v>78</v>
      </c>
      <c r="E9">
        <f>COUNTIF(Продаж!E:E,Покупець_аналіз!A9)</f>
        <v>8</v>
      </c>
      <c r="F9">
        <f>SUMIF(Продаж!E:E,A9,Продаж!I:I)</f>
        <v>17739.489999999998</v>
      </c>
      <c r="G9">
        <f>AVERAGEIF(Продаж!E:E,Покупець_аналіз!A9,Продаж!I:I)</f>
        <v>2217.4362499999997</v>
      </c>
    </row>
    <row r="10" spans="1:7">
      <c r="A10" s="4">
        <v>9</v>
      </c>
      <c r="B10" s="5" t="s">
        <v>115</v>
      </c>
      <c r="C10" s="5" t="s">
        <v>2141</v>
      </c>
      <c r="D10" s="5">
        <v>78</v>
      </c>
      <c r="E10">
        <f>COUNTIF(Продаж!E:E,Покупець_аналіз!A10)</f>
        <v>6</v>
      </c>
      <c r="F10">
        <f>SUMIF(Продаж!E:E,A10,Продаж!I:I)</f>
        <v>16443.699999999997</v>
      </c>
      <c r="G10">
        <f>AVERAGEIF(Продаж!E:E,Покупець_аналіз!A10,Продаж!I:I)</f>
        <v>2740.6166666666663</v>
      </c>
    </row>
    <row r="11" spans="1:7">
      <c r="A11" s="4">
        <v>10</v>
      </c>
      <c r="B11" s="5" t="s">
        <v>2142</v>
      </c>
      <c r="C11" s="5" t="s">
        <v>122</v>
      </c>
      <c r="D11" s="5">
        <v>71</v>
      </c>
      <c r="E11">
        <f>COUNTIF(Продаж!E:E,Покупець_аналіз!A11)</f>
        <v>8</v>
      </c>
      <c r="F11">
        <f>SUMIF(Продаж!E:E,A11,Продаж!I:I)</f>
        <v>38281.5</v>
      </c>
      <c r="G11">
        <f>AVERAGEIF(Продаж!E:E,Покупець_аналіз!A11,Продаж!I:I)</f>
        <v>4785.1875</v>
      </c>
    </row>
    <row r="12" spans="1:7">
      <c r="A12" s="4">
        <v>11</v>
      </c>
      <c r="B12" s="5" t="s">
        <v>2138</v>
      </c>
      <c r="C12" s="5" t="s">
        <v>118</v>
      </c>
      <c r="D12" s="5">
        <v>76</v>
      </c>
      <c r="E12">
        <f>COUNTIF(Продаж!E:E,Покупець_аналіз!A12)</f>
        <v>8</v>
      </c>
      <c r="F12">
        <f>SUMIF(Продаж!E:E,A12,Продаж!I:I)</f>
        <v>35833.08</v>
      </c>
      <c r="G12">
        <f>AVERAGEIF(Продаж!E:E,Покупець_аналіз!A12,Продаж!I:I)</f>
        <v>4479.1350000000002</v>
      </c>
    </row>
    <row r="13" spans="1:7">
      <c r="A13" s="4">
        <v>12</v>
      </c>
      <c r="B13" s="5" t="s">
        <v>2142</v>
      </c>
      <c r="C13" s="5" t="s">
        <v>118</v>
      </c>
      <c r="D13" s="5">
        <v>47</v>
      </c>
      <c r="E13">
        <f>COUNTIF(Продаж!E:E,Покупець_аналіз!A13)</f>
        <v>5</v>
      </c>
      <c r="F13">
        <f>SUMIF(Продаж!E:E,A13,Продаж!I:I)</f>
        <v>12573.220000000001</v>
      </c>
      <c r="G13">
        <f>AVERAGEIF(Продаж!E:E,Покупець_аналіз!A13,Продаж!I:I)</f>
        <v>2514.6440000000002</v>
      </c>
    </row>
    <row r="14" spans="1:7">
      <c r="A14" s="4">
        <v>13</v>
      </c>
      <c r="B14" s="5" t="s">
        <v>286</v>
      </c>
      <c r="C14" s="5" t="s">
        <v>124</v>
      </c>
      <c r="D14" s="5">
        <v>35</v>
      </c>
      <c r="E14">
        <f>COUNTIF(Продаж!E:E,Покупець_аналіз!A14)</f>
        <v>2</v>
      </c>
      <c r="F14">
        <f>SUMIF(Продаж!E:E,A14,Продаж!I:I)</f>
        <v>14251.7</v>
      </c>
      <c r="G14">
        <f>AVERAGEIF(Продаж!E:E,Покупець_аналіз!A14,Продаж!I:I)</f>
        <v>7125.85</v>
      </c>
    </row>
    <row r="15" spans="1:7">
      <c r="A15" s="4">
        <v>14</v>
      </c>
      <c r="B15" s="5" t="s">
        <v>107</v>
      </c>
      <c r="C15" s="5" t="s">
        <v>2143</v>
      </c>
      <c r="D15" s="5">
        <v>77</v>
      </c>
      <c r="E15">
        <f>COUNTIF(Продаж!E:E,Покупець_аналіз!A15)</f>
        <v>6</v>
      </c>
      <c r="F15">
        <f>SUMIF(Продаж!E:E,A15,Продаж!I:I)</f>
        <v>16637.329999999998</v>
      </c>
      <c r="G15">
        <f>AVERAGEIF(Продаж!E:E,Покупець_аналіз!A15,Продаж!I:I)</f>
        <v>2772.8883333333329</v>
      </c>
    </row>
    <row r="16" spans="1:7">
      <c r="A16" s="4">
        <v>15</v>
      </c>
      <c r="B16" s="5" t="s">
        <v>125</v>
      </c>
      <c r="C16" s="5" t="s">
        <v>2129</v>
      </c>
      <c r="D16" s="5">
        <v>73</v>
      </c>
      <c r="E16">
        <f>COUNTIF(Продаж!E:E,Покупець_аналіз!A16)</f>
        <v>9</v>
      </c>
      <c r="F16">
        <f>SUMIF(Продаж!E:E,A16,Продаж!I:I)</f>
        <v>44245.970000000008</v>
      </c>
      <c r="G16">
        <f>AVERAGEIF(Продаж!E:E,Покупець_аналіз!A16,Продаж!I:I)</f>
        <v>4916.2188888888895</v>
      </c>
    </row>
    <row r="17" spans="1:7">
      <c r="A17" s="4">
        <v>16</v>
      </c>
      <c r="B17" s="5" t="s">
        <v>2144</v>
      </c>
      <c r="C17" s="5" t="s">
        <v>145</v>
      </c>
      <c r="D17" s="5">
        <v>22</v>
      </c>
      <c r="E17">
        <f>COUNTIF(Продаж!E:E,Покупець_аналіз!A17)</f>
        <v>5</v>
      </c>
      <c r="F17">
        <f>SUMIF(Продаж!E:E,A17,Продаж!I:I)</f>
        <v>11982.099999999999</v>
      </c>
      <c r="G17">
        <f>AVERAGEIF(Продаж!E:E,Покупець_аналіз!A17,Продаж!I:I)</f>
        <v>2396.4199999999996</v>
      </c>
    </row>
    <row r="18" spans="1:7">
      <c r="A18" s="4">
        <v>17</v>
      </c>
      <c r="B18" s="5" t="s">
        <v>2145</v>
      </c>
      <c r="C18" s="5" t="s">
        <v>93</v>
      </c>
      <c r="D18" s="5">
        <v>60</v>
      </c>
      <c r="E18">
        <f>COUNTIF(Продаж!E:E,Покупець_аналіз!A18)</f>
        <v>7</v>
      </c>
      <c r="F18">
        <f>SUMIF(Продаж!E:E,A18,Продаж!I:I)</f>
        <v>29948.269999999997</v>
      </c>
      <c r="G18">
        <f>AVERAGEIF(Продаж!E:E,Покупець_аналіз!A18,Продаж!I:I)</f>
        <v>4278.324285714285</v>
      </c>
    </row>
    <row r="19" spans="1:7">
      <c r="A19" s="4">
        <v>18</v>
      </c>
      <c r="B19" s="5" t="s">
        <v>2146</v>
      </c>
      <c r="C19" s="5" t="s">
        <v>2129</v>
      </c>
      <c r="D19" s="5">
        <v>64</v>
      </c>
      <c r="E19">
        <f>COUNTIF(Продаж!E:E,Покупець_аналіз!A19)</f>
        <v>8</v>
      </c>
      <c r="F19">
        <f>SUMIF(Продаж!E:E,A19,Продаж!I:I)</f>
        <v>29372.440000000002</v>
      </c>
      <c r="G19">
        <f>AVERAGEIF(Продаж!E:E,Покупець_аналіз!A19,Продаж!I:I)</f>
        <v>3671.5550000000003</v>
      </c>
    </row>
    <row r="20" spans="1:7">
      <c r="A20" s="4">
        <v>19</v>
      </c>
      <c r="B20" s="5" t="s">
        <v>2142</v>
      </c>
      <c r="C20" s="5" t="s">
        <v>108</v>
      </c>
      <c r="D20" s="5">
        <v>36</v>
      </c>
      <c r="E20">
        <f>COUNTIF(Продаж!E:E,Покупець_аналіз!A20)</f>
        <v>8</v>
      </c>
      <c r="F20">
        <f>SUMIF(Продаж!E:E,A20,Продаж!I:I)</f>
        <v>34964.559999999998</v>
      </c>
      <c r="G20">
        <f>AVERAGEIF(Продаж!E:E,Покупець_аналіз!A20,Продаж!I:I)</f>
        <v>4370.57</v>
      </c>
    </row>
    <row r="21" spans="1:7">
      <c r="A21" s="4">
        <v>20</v>
      </c>
      <c r="B21" s="5" t="s">
        <v>2147</v>
      </c>
      <c r="C21" s="5" t="s">
        <v>2129</v>
      </c>
      <c r="D21" s="5">
        <v>65</v>
      </c>
      <c r="E21">
        <f>COUNTIF(Продаж!E:E,Покупець_аналіз!A21)</f>
        <v>5</v>
      </c>
      <c r="F21">
        <f>SUMIF(Продаж!E:E,A21,Продаж!I:I)</f>
        <v>16258.68</v>
      </c>
      <c r="G21">
        <f>AVERAGEIF(Продаж!E:E,Покупець_аналіз!A21,Продаж!I:I)</f>
        <v>3251.7359999999999</v>
      </c>
    </row>
    <row r="22" spans="1:7">
      <c r="A22" s="4">
        <v>21</v>
      </c>
      <c r="B22" s="5" t="s">
        <v>286</v>
      </c>
      <c r="C22" s="5" t="s">
        <v>108</v>
      </c>
      <c r="D22" s="5">
        <v>32</v>
      </c>
      <c r="E22">
        <f>COUNTIF(Продаж!E:E,Покупець_аналіз!A22)</f>
        <v>9</v>
      </c>
      <c r="F22">
        <f>SUMIF(Продаж!E:E,A22,Продаж!I:I)</f>
        <v>42345.86</v>
      </c>
      <c r="G22">
        <f>AVERAGEIF(Продаж!E:E,Покупець_аналіз!A22,Продаж!I:I)</f>
        <v>4705.0955555555556</v>
      </c>
    </row>
    <row r="23" spans="1:7">
      <c r="A23" s="4">
        <v>22</v>
      </c>
      <c r="B23" s="5" t="s">
        <v>2136</v>
      </c>
      <c r="C23" s="5" t="s">
        <v>2131</v>
      </c>
      <c r="D23" s="5">
        <v>43</v>
      </c>
      <c r="E23">
        <f>COUNTIF(Продаж!E:E,Покупець_аналіз!A23)</f>
        <v>8</v>
      </c>
      <c r="F23">
        <f>SUMIF(Продаж!E:E,A23,Продаж!I:I)</f>
        <v>36812.480000000003</v>
      </c>
      <c r="G23">
        <f>AVERAGEIF(Продаж!E:E,Покупець_аналіз!A23,Продаж!I:I)</f>
        <v>4601.5600000000004</v>
      </c>
    </row>
    <row r="24" spans="1:7">
      <c r="A24" s="4">
        <v>23</v>
      </c>
      <c r="B24" s="5" t="s">
        <v>2130</v>
      </c>
      <c r="C24" s="5" t="s">
        <v>285</v>
      </c>
      <c r="D24" s="5">
        <v>22</v>
      </c>
      <c r="E24">
        <f>COUNTIF(Продаж!E:E,Покупець_аналіз!A24)</f>
        <v>9</v>
      </c>
      <c r="F24">
        <f>SUMIF(Продаж!E:E,A24,Продаж!I:I)</f>
        <v>32503.55</v>
      </c>
      <c r="G24">
        <f>AVERAGEIF(Продаж!E:E,Покупець_аналіз!A24,Продаж!I:I)</f>
        <v>3611.5055555555555</v>
      </c>
    </row>
    <row r="25" spans="1:7">
      <c r="A25" s="4">
        <v>24</v>
      </c>
      <c r="B25" s="5" t="s">
        <v>2146</v>
      </c>
      <c r="C25" s="5" t="s">
        <v>138</v>
      </c>
      <c r="D25" s="5">
        <v>44</v>
      </c>
      <c r="E25">
        <f>COUNTIF(Продаж!E:E,Покупець_аналіз!A25)</f>
        <v>2</v>
      </c>
      <c r="F25">
        <f>SUMIF(Продаж!E:E,A25,Продаж!I:I)</f>
        <v>7015.69</v>
      </c>
      <c r="G25">
        <f>AVERAGEIF(Продаж!E:E,Покупець_аналіз!A25,Продаж!I:I)</f>
        <v>3507.8449999999998</v>
      </c>
    </row>
    <row r="26" spans="1:7">
      <c r="A26" s="4">
        <v>25</v>
      </c>
      <c r="B26" s="5" t="s">
        <v>2142</v>
      </c>
      <c r="C26" s="5" t="s">
        <v>124</v>
      </c>
      <c r="D26" s="5">
        <v>52</v>
      </c>
      <c r="E26">
        <f>COUNTIF(Продаж!E:E,Покупець_аналіз!A26)</f>
        <v>6</v>
      </c>
      <c r="F26">
        <f>SUMIF(Продаж!E:E,A26,Продаж!I:I)</f>
        <v>29286.560000000001</v>
      </c>
      <c r="G26">
        <f>AVERAGEIF(Продаж!E:E,Покупець_аналіз!A26,Продаж!I:I)</f>
        <v>4881.0933333333332</v>
      </c>
    </row>
    <row r="27" spans="1:7">
      <c r="A27" s="4">
        <v>26</v>
      </c>
      <c r="B27" s="5" t="s">
        <v>92</v>
      </c>
      <c r="C27" s="5" t="s">
        <v>108</v>
      </c>
      <c r="D27" s="5">
        <v>48</v>
      </c>
      <c r="E27">
        <f>COUNTIF(Продаж!E:E,Покупець_аналіз!A27)</f>
        <v>4</v>
      </c>
      <c r="F27">
        <f>SUMIF(Продаж!E:E,A27,Продаж!I:I)</f>
        <v>7142.2099999999991</v>
      </c>
      <c r="G27">
        <f>AVERAGEIF(Продаж!E:E,Покупець_аналіз!A27,Продаж!I:I)</f>
        <v>1785.5524999999998</v>
      </c>
    </row>
    <row r="28" spans="1:7">
      <c r="A28" s="4">
        <v>27</v>
      </c>
      <c r="B28" s="5" t="s">
        <v>2147</v>
      </c>
      <c r="C28" s="5" t="s">
        <v>143</v>
      </c>
      <c r="D28" s="5">
        <v>43</v>
      </c>
      <c r="E28">
        <f>COUNTIF(Продаж!E:E,Покупець_аналіз!A28)</f>
        <v>6</v>
      </c>
      <c r="F28">
        <f>SUMIF(Продаж!E:E,A28,Продаж!I:I)</f>
        <v>21079.55</v>
      </c>
      <c r="G28">
        <f>AVERAGEIF(Продаж!E:E,Покупець_аналіз!A28,Продаж!I:I)</f>
        <v>3513.2583333333332</v>
      </c>
    </row>
    <row r="29" spans="1:7">
      <c r="A29" s="4">
        <v>28</v>
      </c>
      <c r="B29" s="5" t="s">
        <v>92</v>
      </c>
      <c r="C29" s="5" t="s">
        <v>2131</v>
      </c>
      <c r="D29" s="5">
        <v>30</v>
      </c>
      <c r="E29">
        <f>COUNTIF(Продаж!E:E,Покупець_аналіз!A29)</f>
        <v>8</v>
      </c>
      <c r="F29">
        <f>SUMIF(Продаж!E:E,A29,Продаж!I:I)</f>
        <v>26650.370000000003</v>
      </c>
      <c r="G29">
        <f>AVERAGEIF(Продаж!E:E,Покупець_аналіз!A29,Продаж!I:I)</f>
        <v>3331.2962500000003</v>
      </c>
    </row>
    <row r="30" spans="1:7">
      <c r="A30" s="4">
        <v>29</v>
      </c>
      <c r="B30" s="5" t="s">
        <v>2133</v>
      </c>
      <c r="C30" s="5" t="s">
        <v>2129</v>
      </c>
      <c r="D30" s="5">
        <v>42</v>
      </c>
      <c r="E30">
        <f>COUNTIF(Продаж!E:E,Покупець_аналіз!A30)</f>
        <v>6</v>
      </c>
      <c r="F30">
        <f>SUMIF(Продаж!E:E,A30,Продаж!I:I)</f>
        <v>22736.239999999998</v>
      </c>
      <c r="G30">
        <f>AVERAGEIF(Продаж!E:E,Покупець_аналіз!A30,Продаж!I:I)</f>
        <v>3789.373333333333</v>
      </c>
    </row>
    <row r="31" spans="1:7">
      <c r="A31" s="4">
        <v>30</v>
      </c>
      <c r="B31" s="5" t="s">
        <v>125</v>
      </c>
      <c r="C31" s="5" t="s">
        <v>2129</v>
      </c>
      <c r="D31" s="5">
        <v>82</v>
      </c>
      <c r="E31">
        <f>COUNTIF(Продаж!E:E,Покупець_аналіз!A31)</f>
        <v>9</v>
      </c>
      <c r="F31">
        <f>SUMIF(Продаж!E:E,A31,Продаж!I:I)</f>
        <v>34779.980000000003</v>
      </c>
      <c r="G31">
        <f>AVERAGEIF(Продаж!E:E,Покупець_аналіз!A31,Продаж!I:I)</f>
        <v>3864.4422222222224</v>
      </c>
    </row>
    <row r="32" spans="1:7">
      <c r="A32" s="4">
        <v>31</v>
      </c>
      <c r="B32" s="5" t="s">
        <v>2147</v>
      </c>
      <c r="C32" s="5" t="s">
        <v>122</v>
      </c>
      <c r="D32" s="5">
        <v>42</v>
      </c>
      <c r="E32">
        <f>COUNTIF(Продаж!E:E,Покупець_аналіз!A32)</f>
        <v>7</v>
      </c>
      <c r="F32">
        <f>SUMIF(Продаж!E:E,A32,Продаж!I:I)</f>
        <v>35592.869999999995</v>
      </c>
      <c r="G32">
        <f>AVERAGEIF(Продаж!E:E,Покупець_аналіз!A32,Продаж!I:I)</f>
        <v>5084.6957142857136</v>
      </c>
    </row>
    <row r="33" spans="1:7">
      <c r="A33" s="4">
        <v>32</v>
      </c>
      <c r="B33" s="5" t="s">
        <v>2147</v>
      </c>
      <c r="C33" s="5" t="s">
        <v>2148</v>
      </c>
      <c r="D33" s="5">
        <v>21</v>
      </c>
      <c r="E33">
        <f>COUNTIF(Продаж!E:E,Покупець_аналіз!A33)</f>
        <v>4</v>
      </c>
      <c r="F33">
        <f>SUMIF(Продаж!E:E,A33,Продаж!I:I)</f>
        <v>13415.74</v>
      </c>
      <c r="G33">
        <f>AVERAGEIF(Продаж!E:E,Покупець_аналіз!A33,Продаж!I:I)</f>
        <v>3353.9349999999999</v>
      </c>
    </row>
    <row r="34" spans="1:7">
      <c r="A34" s="4">
        <v>33</v>
      </c>
      <c r="B34" s="5" t="s">
        <v>110</v>
      </c>
      <c r="C34" s="5" t="s">
        <v>122</v>
      </c>
      <c r="D34" s="5">
        <v>55</v>
      </c>
      <c r="E34">
        <f>COUNTIF(Продаж!E:E,Покупець_аналіз!A34)</f>
        <v>4</v>
      </c>
      <c r="F34">
        <f>SUMIF(Продаж!E:E,A34,Продаж!I:I)</f>
        <v>14278.630000000001</v>
      </c>
      <c r="G34">
        <f>AVERAGEIF(Продаж!E:E,Покупець_аналіз!A34,Продаж!I:I)</f>
        <v>3569.6575000000003</v>
      </c>
    </row>
    <row r="35" spans="1:7">
      <c r="A35" s="4">
        <v>34</v>
      </c>
      <c r="B35" s="5" t="s">
        <v>288</v>
      </c>
      <c r="C35" s="5" t="s">
        <v>100</v>
      </c>
      <c r="D35" s="5">
        <v>65</v>
      </c>
      <c r="E35">
        <f>COUNTIF(Продаж!E:E,Покупець_аналіз!A35)</f>
        <v>7</v>
      </c>
      <c r="F35">
        <f>SUMIF(Продаж!E:E,A35,Продаж!I:I)</f>
        <v>28159.71</v>
      </c>
      <c r="G35">
        <f>AVERAGEIF(Продаж!E:E,Покупець_аналіз!A35,Продаж!I:I)</f>
        <v>4022.815714285714</v>
      </c>
    </row>
    <row r="36" spans="1:7">
      <c r="A36" s="4">
        <v>35</v>
      </c>
      <c r="B36" s="5" t="s">
        <v>2149</v>
      </c>
      <c r="C36" s="5" t="s">
        <v>285</v>
      </c>
      <c r="D36" s="5">
        <v>66</v>
      </c>
      <c r="E36">
        <f>COUNTIF(Продаж!E:E,Покупець_аналіз!A36)</f>
        <v>3</v>
      </c>
      <c r="F36">
        <f>SUMIF(Продаж!E:E,A36,Продаж!I:I)</f>
        <v>7667.46</v>
      </c>
      <c r="G36">
        <f>AVERAGEIF(Продаж!E:E,Покупець_аналіз!A36,Продаж!I:I)</f>
        <v>2555.8200000000002</v>
      </c>
    </row>
    <row r="37" spans="1:7">
      <c r="A37" s="4">
        <v>36</v>
      </c>
      <c r="B37" s="5" t="s">
        <v>125</v>
      </c>
      <c r="C37" s="5" t="s">
        <v>108</v>
      </c>
      <c r="D37" s="5">
        <v>33</v>
      </c>
      <c r="E37">
        <f>COUNTIF(Продаж!E:E,Покупець_аналіз!A37)</f>
        <v>6</v>
      </c>
      <c r="F37">
        <f>SUMIF(Продаж!E:E,A37,Продаж!I:I)</f>
        <v>20097.689999999999</v>
      </c>
      <c r="G37">
        <f>AVERAGEIF(Продаж!E:E,Покупець_аналіз!A37,Продаж!I:I)</f>
        <v>3349.6149999999998</v>
      </c>
    </row>
    <row r="38" spans="1:7">
      <c r="A38" s="4">
        <v>37</v>
      </c>
      <c r="B38" s="5" t="s">
        <v>2142</v>
      </c>
      <c r="C38" s="5" t="s">
        <v>124</v>
      </c>
      <c r="D38" s="5">
        <v>46</v>
      </c>
      <c r="E38">
        <f>COUNTIF(Продаж!E:E,Покупець_аналіз!A38)</f>
        <v>4</v>
      </c>
      <c r="F38">
        <f>SUMIF(Продаж!E:E,A38,Продаж!I:I)</f>
        <v>11556.560000000003</v>
      </c>
      <c r="G38">
        <f>AVERAGEIF(Продаж!E:E,Покупець_аналіз!A38,Продаж!I:I)</f>
        <v>2889.1400000000008</v>
      </c>
    </row>
    <row r="39" spans="1:7">
      <c r="A39" s="4">
        <v>38</v>
      </c>
      <c r="B39" s="5" t="s">
        <v>92</v>
      </c>
      <c r="C39" s="5" t="s">
        <v>2135</v>
      </c>
      <c r="D39" s="5">
        <v>63</v>
      </c>
      <c r="E39">
        <f>COUNTIF(Продаж!E:E,Покупець_аналіз!A39)</f>
        <v>8</v>
      </c>
      <c r="F39">
        <f>SUMIF(Продаж!E:E,A39,Продаж!I:I)</f>
        <v>29522.469999999994</v>
      </c>
      <c r="G39">
        <f>AVERAGEIF(Продаж!E:E,Покупець_аналіз!A39,Продаж!I:I)</f>
        <v>3690.3087499999992</v>
      </c>
    </row>
    <row r="40" spans="1:7">
      <c r="A40" s="4">
        <v>39</v>
      </c>
      <c r="B40" s="5" t="s">
        <v>284</v>
      </c>
      <c r="C40" s="5" t="s">
        <v>143</v>
      </c>
      <c r="D40" s="5">
        <v>85</v>
      </c>
      <c r="E40">
        <f>COUNTIF(Продаж!E:E,Покупець_аналіз!A40)</f>
        <v>11</v>
      </c>
      <c r="F40">
        <f>SUMIF(Продаж!E:E,A40,Продаж!I:I)</f>
        <v>52184.899999999994</v>
      </c>
      <c r="G40">
        <f>AVERAGEIF(Продаж!E:E,Покупець_аналіз!A40,Продаж!I:I)</f>
        <v>4744.0818181818177</v>
      </c>
    </row>
    <row r="41" spans="1:7">
      <c r="A41" s="4">
        <v>40</v>
      </c>
      <c r="B41" s="5" t="s">
        <v>96</v>
      </c>
      <c r="C41" s="5" t="s">
        <v>2131</v>
      </c>
      <c r="D41" s="5">
        <v>76</v>
      </c>
      <c r="E41">
        <f>COUNTIF(Продаж!E:E,Покупець_аналіз!A41)</f>
        <v>6</v>
      </c>
      <c r="F41">
        <f>SUMIF(Продаж!E:E,A41,Продаж!I:I)</f>
        <v>25422.28</v>
      </c>
      <c r="G41">
        <f>AVERAGEIF(Продаж!E:E,Покупець_аналіз!A41,Продаж!I:I)</f>
        <v>4237.0466666666662</v>
      </c>
    </row>
    <row r="42" spans="1:7">
      <c r="A42" s="4">
        <v>41</v>
      </c>
      <c r="B42" s="5" t="s">
        <v>125</v>
      </c>
      <c r="C42" s="5" t="s">
        <v>2148</v>
      </c>
      <c r="D42" s="5">
        <v>82</v>
      </c>
      <c r="E42">
        <f>COUNTIF(Продаж!E:E,Покупець_аналіз!A42)</f>
        <v>7</v>
      </c>
      <c r="F42">
        <f>SUMIF(Продаж!E:E,A42,Продаж!I:I)</f>
        <v>20624.890000000003</v>
      </c>
      <c r="G42">
        <f>AVERAGEIF(Продаж!E:E,Покупець_аналіз!A42,Продаж!I:I)</f>
        <v>2946.4128571428578</v>
      </c>
    </row>
    <row r="43" spans="1:7">
      <c r="A43" s="4">
        <v>42</v>
      </c>
      <c r="B43" s="5" t="s">
        <v>115</v>
      </c>
      <c r="C43" s="5" t="s">
        <v>100</v>
      </c>
      <c r="D43" s="5">
        <v>62</v>
      </c>
      <c r="E43">
        <f>COUNTIF(Продаж!E:E,Покупець_аналіз!A43)</f>
        <v>9</v>
      </c>
      <c r="F43">
        <f>SUMIF(Продаж!E:E,A43,Продаж!I:I)</f>
        <v>32360.579999999998</v>
      </c>
      <c r="G43">
        <f>AVERAGEIF(Продаж!E:E,Покупець_аналіз!A43,Продаж!I:I)</f>
        <v>3595.62</v>
      </c>
    </row>
    <row r="44" spans="1:7">
      <c r="A44" s="4">
        <v>43</v>
      </c>
      <c r="B44" s="5" t="s">
        <v>92</v>
      </c>
      <c r="C44" s="5" t="s">
        <v>2141</v>
      </c>
      <c r="D44" s="5">
        <v>33</v>
      </c>
      <c r="E44">
        <f>COUNTIF(Продаж!E:E,Покупець_аналіз!A44)</f>
        <v>3</v>
      </c>
      <c r="F44">
        <f>SUMIF(Продаж!E:E,A44,Продаж!I:I)</f>
        <v>18129.22</v>
      </c>
      <c r="G44">
        <f>AVERAGEIF(Продаж!E:E,Покупець_аналіз!A44,Продаж!I:I)</f>
        <v>6043.0733333333337</v>
      </c>
    </row>
    <row r="45" spans="1:7">
      <c r="A45" s="4">
        <v>44</v>
      </c>
      <c r="B45" s="5" t="s">
        <v>2142</v>
      </c>
      <c r="C45" s="5" t="s">
        <v>93</v>
      </c>
      <c r="D45" s="5">
        <v>37</v>
      </c>
      <c r="E45">
        <f>COUNTIF(Продаж!E:E,Покупець_аналіз!A45)</f>
        <v>6</v>
      </c>
      <c r="F45">
        <f>SUMIF(Продаж!E:E,A45,Продаж!I:I)</f>
        <v>21845.920000000002</v>
      </c>
      <c r="G45">
        <f>AVERAGEIF(Продаж!E:E,Покупець_аналіз!A45,Продаж!I:I)</f>
        <v>3640.9866666666671</v>
      </c>
    </row>
    <row r="46" spans="1:7">
      <c r="A46" s="4">
        <v>45</v>
      </c>
      <c r="B46" s="5" t="s">
        <v>115</v>
      </c>
      <c r="C46" s="5" t="s">
        <v>2131</v>
      </c>
      <c r="D46" s="5">
        <v>84</v>
      </c>
      <c r="E46">
        <f>COUNTIF(Продаж!E:E,Покупець_аналіз!A46)</f>
        <v>5</v>
      </c>
      <c r="F46">
        <f>SUMIF(Продаж!E:E,A46,Продаж!I:I)</f>
        <v>15690.100000000002</v>
      </c>
      <c r="G46">
        <f>AVERAGEIF(Продаж!E:E,Покупець_аналіз!A46,Продаж!I:I)</f>
        <v>3138.0200000000004</v>
      </c>
    </row>
    <row r="47" spans="1:7">
      <c r="A47" s="4">
        <v>46</v>
      </c>
      <c r="B47" s="5" t="s">
        <v>2149</v>
      </c>
      <c r="C47" s="5" t="s">
        <v>2128</v>
      </c>
      <c r="D47" s="5">
        <v>46</v>
      </c>
      <c r="E47">
        <f>COUNTIF(Продаж!E:E,Покупець_аналіз!A47)</f>
        <v>9</v>
      </c>
      <c r="F47">
        <f>SUMIF(Продаж!E:E,A47,Продаж!I:I)</f>
        <v>41035.53</v>
      </c>
      <c r="G47">
        <f>AVERAGEIF(Продаж!E:E,Покупець_аналіз!A47,Продаж!I:I)</f>
        <v>4559.5033333333331</v>
      </c>
    </row>
    <row r="48" spans="1:7">
      <c r="A48" s="4">
        <v>47</v>
      </c>
      <c r="B48" s="5" t="s">
        <v>92</v>
      </c>
      <c r="C48" s="5" t="s">
        <v>124</v>
      </c>
      <c r="D48" s="5">
        <v>66</v>
      </c>
      <c r="E48">
        <f>COUNTIF(Продаж!E:E,Покупець_аналіз!A48)</f>
        <v>8</v>
      </c>
      <c r="F48">
        <f>SUMIF(Продаж!E:E,A48,Продаж!I:I)</f>
        <v>29672.149999999998</v>
      </c>
      <c r="G48">
        <f>AVERAGEIF(Продаж!E:E,Покупець_аналіз!A48,Продаж!I:I)</f>
        <v>3709.0187499999997</v>
      </c>
    </row>
    <row r="49" spans="1:7">
      <c r="A49" s="4">
        <v>48</v>
      </c>
      <c r="B49" s="5" t="s">
        <v>107</v>
      </c>
      <c r="C49" s="5" t="s">
        <v>2135</v>
      </c>
      <c r="D49" s="5">
        <v>60</v>
      </c>
      <c r="E49">
        <f>COUNTIF(Продаж!E:E,Покупець_аналіз!A49)</f>
        <v>7</v>
      </c>
      <c r="F49">
        <f>SUMIF(Продаж!E:E,A49,Продаж!I:I)</f>
        <v>26759.58</v>
      </c>
      <c r="G49">
        <f>AVERAGEIF(Продаж!E:E,Покупець_аналіз!A49,Продаж!I:I)</f>
        <v>3822.7971428571432</v>
      </c>
    </row>
    <row r="50" spans="1:7">
      <c r="A50" s="4">
        <v>49</v>
      </c>
      <c r="B50" s="5" t="s">
        <v>2145</v>
      </c>
      <c r="C50" s="5" t="s">
        <v>122</v>
      </c>
      <c r="D50" s="5">
        <v>40</v>
      </c>
      <c r="E50">
        <f>COUNTIF(Продаж!E:E,Покупець_аналіз!A50)</f>
        <v>7</v>
      </c>
      <c r="F50">
        <f>SUMIF(Продаж!E:E,A50,Продаж!I:I)</f>
        <v>29273.1</v>
      </c>
      <c r="G50">
        <f>AVERAGEIF(Продаж!E:E,Покупець_аналіз!A50,Продаж!I:I)</f>
        <v>4181.8714285714286</v>
      </c>
    </row>
    <row r="51" spans="1:7">
      <c r="A51" s="4">
        <v>50</v>
      </c>
      <c r="B51" s="5" t="s">
        <v>2142</v>
      </c>
      <c r="C51" s="5" t="s">
        <v>100</v>
      </c>
      <c r="D51" s="5">
        <v>48</v>
      </c>
      <c r="E51">
        <f>COUNTIF(Продаж!E:E,Покупець_аналіз!A51)</f>
        <v>12</v>
      </c>
      <c r="F51">
        <f>SUMIF(Продаж!E:E,A51,Продаж!I:I)</f>
        <v>47166.41</v>
      </c>
      <c r="G51">
        <f>AVERAGEIF(Продаж!E:E,Покупець_аналіз!A51,Продаж!I:I)</f>
        <v>3930.5341666666668</v>
      </c>
    </row>
    <row r="52" spans="1:7">
      <c r="A52" s="4">
        <v>51</v>
      </c>
      <c r="B52" s="5" t="s">
        <v>2149</v>
      </c>
      <c r="C52" s="5" t="s">
        <v>2139</v>
      </c>
      <c r="D52" s="5">
        <v>42</v>
      </c>
      <c r="E52">
        <f>COUNTIF(Продаж!E:E,Покупець_аналіз!A52)</f>
        <v>3</v>
      </c>
      <c r="F52">
        <f>SUMIF(Продаж!E:E,A52,Продаж!I:I)</f>
        <v>10878.380000000001</v>
      </c>
      <c r="G52">
        <f>AVERAGEIF(Продаж!E:E,Покупець_аналіз!A52,Продаж!I:I)</f>
        <v>3626.126666666667</v>
      </c>
    </row>
    <row r="53" spans="1:7">
      <c r="A53" s="4">
        <v>52</v>
      </c>
      <c r="B53" s="5" t="s">
        <v>2146</v>
      </c>
      <c r="C53" s="5" t="s">
        <v>2143</v>
      </c>
      <c r="D53" s="5">
        <v>49</v>
      </c>
      <c r="E53">
        <f>COUNTIF(Продаж!E:E,Покупець_аналіз!A53)</f>
        <v>6</v>
      </c>
      <c r="F53">
        <f>SUMIF(Продаж!E:E,A53,Продаж!I:I)</f>
        <v>20659.45</v>
      </c>
      <c r="G53">
        <f>AVERAGEIF(Продаж!E:E,Покупець_аналіз!A53,Продаж!I:I)</f>
        <v>3443.2416666666668</v>
      </c>
    </row>
    <row r="54" spans="1:7">
      <c r="A54" s="4">
        <v>53</v>
      </c>
      <c r="B54" s="5" t="s">
        <v>115</v>
      </c>
      <c r="C54" s="5" t="s">
        <v>2139</v>
      </c>
      <c r="D54" s="5">
        <v>83</v>
      </c>
      <c r="E54">
        <f>COUNTIF(Продаж!E:E,Покупець_аналіз!A54)</f>
        <v>6</v>
      </c>
      <c r="F54">
        <f>SUMIF(Продаж!E:E,A54,Продаж!I:I)</f>
        <v>10917.89</v>
      </c>
      <c r="G54">
        <f>AVERAGEIF(Продаж!E:E,Покупець_аналіз!A54,Продаж!I:I)</f>
        <v>1819.6483333333333</v>
      </c>
    </row>
    <row r="55" spans="1:7">
      <c r="A55" s="4">
        <v>54</v>
      </c>
      <c r="B55" s="5" t="s">
        <v>115</v>
      </c>
      <c r="C55" s="5" t="s">
        <v>285</v>
      </c>
      <c r="D55" s="5">
        <v>64</v>
      </c>
      <c r="E55">
        <f>COUNTIF(Продаж!E:E,Покупець_аналіз!A55)</f>
        <v>4</v>
      </c>
      <c r="F55">
        <f>SUMIF(Продаж!E:E,A55,Продаж!I:I)</f>
        <v>16319.900000000001</v>
      </c>
      <c r="G55">
        <f>AVERAGEIF(Продаж!E:E,Покупець_аналіз!A55,Продаж!I:I)</f>
        <v>4079.9750000000004</v>
      </c>
    </row>
    <row r="56" spans="1:7">
      <c r="A56" s="4">
        <v>55</v>
      </c>
      <c r="B56" s="5" t="s">
        <v>2146</v>
      </c>
      <c r="C56" s="5" t="s">
        <v>2143</v>
      </c>
      <c r="D56" s="5">
        <v>46</v>
      </c>
      <c r="E56">
        <f>COUNTIF(Продаж!E:E,Покупець_аналіз!A56)</f>
        <v>5</v>
      </c>
      <c r="F56">
        <f>SUMIF(Продаж!E:E,A56,Продаж!I:I)</f>
        <v>21596.819999999996</v>
      </c>
      <c r="G56">
        <f>AVERAGEIF(Продаж!E:E,Покупець_аналіз!A56,Продаж!I:I)</f>
        <v>4319.3639999999996</v>
      </c>
    </row>
    <row r="57" spans="1:7">
      <c r="A57" s="4">
        <v>56</v>
      </c>
      <c r="B57" s="5" t="s">
        <v>288</v>
      </c>
      <c r="C57" s="5" t="s">
        <v>2143</v>
      </c>
      <c r="D57" s="5">
        <v>35</v>
      </c>
      <c r="E57">
        <f>COUNTIF(Продаж!E:E,Покупець_аналіз!A57)</f>
        <v>9</v>
      </c>
      <c r="F57">
        <f>SUMIF(Продаж!E:E,A57,Продаж!I:I)</f>
        <v>26991.05</v>
      </c>
      <c r="G57">
        <f>AVERAGEIF(Продаж!E:E,Покупець_аналіз!A57,Продаж!I:I)</f>
        <v>2999.0055555555555</v>
      </c>
    </row>
    <row r="58" spans="1:7">
      <c r="A58" s="4">
        <v>57</v>
      </c>
      <c r="B58" s="5" t="s">
        <v>2147</v>
      </c>
      <c r="C58" s="5" t="s">
        <v>2134</v>
      </c>
      <c r="D58" s="5">
        <v>31</v>
      </c>
      <c r="E58">
        <f>COUNTIF(Продаж!E:E,Покупець_аналіз!A58)</f>
        <v>5</v>
      </c>
      <c r="F58">
        <f>SUMIF(Продаж!E:E,A58,Продаж!I:I)</f>
        <v>23120.94</v>
      </c>
      <c r="G58">
        <f>AVERAGEIF(Продаж!E:E,Покупець_аналіз!A58,Продаж!I:I)</f>
        <v>4624.1880000000001</v>
      </c>
    </row>
    <row r="59" spans="1:7">
      <c r="A59" s="4">
        <v>58</v>
      </c>
      <c r="B59" s="5" t="s">
        <v>2138</v>
      </c>
      <c r="C59" s="5" t="s">
        <v>2129</v>
      </c>
      <c r="D59" s="5">
        <v>62</v>
      </c>
      <c r="E59">
        <f>COUNTIF(Продаж!E:E,Покупець_аналіз!A59)</f>
        <v>7</v>
      </c>
      <c r="F59">
        <f>SUMIF(Продаж!E:E,A59,Продаж!I:I)</f>
        <v>13001.92</v>
      </c>
      <c r="G59">
        <f>AVERAGEIF(Продаж!E:E,Покупець_аналіз!A59,Продаж!I:I)</f>
        <v>1857.4171428571428</v>
      </c>
    </row>
    <row r="60" spans="1:7">
      <c r="A60" s="4">
        <v>59</v>
      </c>
      <c r="B60" s="5" t="s">
        <v>115</v>
      </c>
      <c r="C60" s="5" t="s">
        <v>93</v>
      </c>
      <c r="D60" s="5">
        <v>84</v>
      </c>
      <c r="E60">
        <f>COUNTIF(Продаж!E:E,Покупець_аналіз!A60)</f>
        <v>6</v>
      </c>
      <c r="F60">
        <f>SUMIF(Продаж!E:E,A60,Продаж!I:I)</f>
        <v>19410.68</v>
      </c>
      <c r="G60">
        <f>AVERAGEIF(Продаж!E:E,Покупець_аналіз!A60,Продаж!I:I)</f>
        <v>3235.1133333333332</v>
      </c>
    </row>
    <row r="61" spans="1:7">
      <c r="A61" s="4">
        <v>60</v>
      </c>
      <c r="B61" s="5" t="s">
        <v>2147</v>
      </c>
      <c r="C61" s="5" t="s">
        <v>2140</v>
      </c>
      <c r="D61" s="5">
        <v>38</v>
      </c>
      <c r="E61">
        <f>COUNTIF(Продаж!E:E,Покупець_аналіз!A61)</f>
        <v>6</v>
      </c>
      <c r="F61">
        <f>SUMIF(Продаж!E:E,A61,Продаж!I:I)</f>
        <v>17463.48</v>
      </c>
      <c r="G61">
        <f>AVERAGEIF(Продаж!E:E,Покупець_аналіз!A61,Продаж!I:I)</f>
        <v>2910.58</v>
      </c>
    </row>
    <row r="62" spans="1:7">
      <c r="A62" s="4">
        <v>61</v>
      </c>
      <c r="B62" s="5" t="s">
        <v>2133</v>
      </c>
      <c r="C62" s="5" t="s">
        <v>2129</v>
      </c>
      <c r="D62" s="5">
        <v>23</v>
      </c>
      <c r="E62">
        <f>COUNTIF(Продаж!E:E,Покупець_аналіз!A62)</f>
        <v>4</v>
      </c>
      <c r="F62">
        <f>SUMIF(Продаж!E:E,A62,Продаж!I:I)</f>
        <v>21997.279999999999</v>
      </c>
      <c r="G62">
        <f>AVERAGEIF(Продаж!E:E,Покупець_аналіз!A62,Продаж!I:I)</f>
        <v>5499.32</v>
      </c>
    </row>
    <row r="63" spans="1:7">
      <c r="A63" s="4">
        <v>62</v>
      </c>
      <c r="B63" s="5" t="s">
        <v>284</v>
      </c>
      <c r="C63" s="5" t="s">
        <v>108</v>
      </c>
      <c r="D63" s="5">
        <v>45</v>
      </c>
      <c r="E63">
        <f>COUNTIF(Продаж!E:E,Покупець_аналіз!A63)</f>
        <v>4</v>
      </c>
      <c r="F63">
        <f>SUMIF(Продаж!E:E,A63,Продаж!I:I)</f>
        <v>9774.82</v>
      </c>
      <c r="G63">
        <f>AVERAGEIF(Продаж!E:E,Покупець_аналіз!A63,Продаж!I:I)</f>
        <v>2443.7049999999999</v>
      </c>
    </row>
    <row r="64" spans="1:7">
      <c r="A64" s="4">
        <v>63</v>
      </c>
      <c r="B64" s="5" t="s">
        <v>115</v>
      </c>
      <c r="C64" s="5" t="s">
        <v>138</v>
      </c>
      <c r="D64" s="5">
        <v>60</v>
      </c>
      <c r="E64">
        <f>COUNTIF(Продаж!E:E,Покупець_аналіз!A64)</f>
        <v>6</v>
      </c>
      <c r="F64">
        <f>SUMIF(Продаж!E:E,A64,Продаж!I:I)</f>
        <v>25045.25</v>
      </c>
      <c r="G64">
        <f>AVERAGEIF(Продаж!E:E,Покупець_аналіз!A64,Продаж!I:I)</f>
        <v>4174.208333333333</v>
      </c>
    </row>
    <row r="65" spans="1:7">
      <c r="A65" s="4">
        <v>64</v>
      </c>
      <c r="B65" s="5" t="s">
        <v>286</v>
      </c>
      <c r="C65" s="5" t="s">
        <v>2140</v>
      </c>
      <c r="D65" s="5">
        <v>51</v>
      </c>
      <c r="E65">
        <f>COUNTIF(Продаж!E:E,Покупець_аналіз!A65)</f>
        <v>4</v>
      </c>
      <c r="F65">
        <f>SUMIF(Продаж!E:E,A65,Продаж!I:I)</f>
        <v>19743.599999999999</v>
      </c>
      <c r="G65">
        <f>AVERAGEIF(Продаж!E:E,Покупець_аналіз!A65,Продаж!I:I)</f>
        <v>4935.8999999999996</v>
      </c>
    </row>
    <row r="66" spans="1:7">
      <c r="A66" s="4">
        <v>65</v>
      </c>
      <c r="B66" s="5" t="s">
        <v>2146</v>
      </c>
      <c r="C66" s="5" t="s">
        <v>143</v>
      </c>
      <c r="D66" s="5">
        <v>27</v>
      </c>
      <c r="E66">
        <f>COUNTIF(Продаж!E:E,Покупець_аналіз!A66)</f>
        <v>8</v>
      </c>
      <c r="F66">
        <f>SUMIF(Продаж!E:E,A66,Продаж!I:I)</f>
        <v>23769.63</v>
      </c>
      <c r="G66">
        <f>AVERAGEIF(Продаж!E:E,Покупець_аналіз!A66,Продаж!I:I)</f>
        <v>2971.2037500000001</v>
      </c>
    </row>
    <row r="67" spans="1:7">
      <c r="A67" s="4">
        <v>66</v>
      </c>
      <c r="B67" s="5" t="s">
        <v>288</v>
      </c>
      <c r="C67" s="5" t="s">
        <v>2141</v>
      </c>
      <c r="D67" s="5">
        <v>61</v>
      </c>
      <c r="E67">
        <f>COUNTIF(Продаж!E:E,Покупець_аналіз!A67)</f>
        <v>6</v>
      </c>
      <c r="F67">
        <f>SUMIF(Продаж!E:E,A67,Продаж!I:I)</f>
        <v>21612.239999999998</v>
      </c>
      <c r="G67">
        <f>AVERAGEIF(Продаж!E:E,Покупець_аналіз!A67,Продаж!I:I)</f>
        <v>3602.0399999999995</v>
      </c>
    </row>
    <row r="68" spans="1:7">
      <c r="A68" s="4">
        <v>67</v>
      </c>
      <c r="B68" s="5" t="s">
        <v>125</v>
      </c>
      <c r="C68" s="5" t="s">
        <v>118</v>
      </c>
      <c r="D68" s="5">
        <v>27</v>
      </c>
      <c r="E68">
        <f>COUNTIF(Продаж!E:E,Покупець_аналіз!A68)</f>
        <v>5</v>
      </c>
      <c r="F68">
        <f>SUMIF(Продаж!E:E,A68,Продаж!I:I)</f>
        <v>6332.8799999999992</v>
      </c>
      <c r="G68">
        <f>AVERAGEIF(Продаж!E:E,Покупець_аналіз!A68,Продаж!I:I)</f>
        <v>1266.5759999999998</v>
      </c>
    </row>
    <row r="69" spans="1:7">
      <c r="A69" s="4">
        <v>68</v>
      </c>
      <c r="B69" s="5" t="s">
        <v>125</v>
      </c>
      <c r="C69" s="5" t="s">
        <v>138</v>
      </c>
      <c r="D69" s="5">
        <v>50</v>
      </c>
      <c r="E69">
        <f>COUNTIF(Продаж!E:E,Покупець_аналіз!A69)</f>
        <v>6</v>
      </c>
      <c r="F69">
        <f>SUMIF(Продаж!E:E,A69,Продаж!I:I)</f>
        <v>19530.310000000001</v>
      </c>
      <c r="G69">
        <f>AVERAGEIF(Продаж!E:E,Покупець_аналіз!A69,Продаж!I:I)</f>
        <v>3255.0516666666667</v>
      </c>
    </row>
    <row r="70" spans="1:7">
      <c r="A70" s="4">
        <v>69</v>
      </c>
      <c r="B70" s="5" t="s">
        <v>2147</v>
      </c>
      <c r="C70" s="5" t="s">
        <v>2128</v>
      </c>
      <c r="D70" s="5">
        <v>52</v>
      </c>
      <c r="E70">
        <f>COUNTIF(Продаж!E:E,Покупець_аналіз!A70)</f>
        <v>7</v>
      </c>
      <c r="F70">
        <f>SUMIF(Продаж!E:E,A70,Продаж!I:I)</f>
        <v>32672.680000000004</v>
      </c>
      <c r="G70">
        <f>AVERAGEIF(Продаж!E:E,Покупець_аналіз!A70,Продаж!I:I)</f>
        <v>4667.5257142857145</v>
      </c>
    </row>
    <row r="71" spans="1:7">
      <c r="A71" s="4">
        <v>70</v>
      </c>
      <c r="B71" s="5" t="s">
        <v>2130</v>
      </c>
      <c r="C71" s="5" t="s">
        <v>285</v>
      </c>
      <c r="D71" s="5">
        <v>51</v>
      </c>
      <c r="E71">
        <f>COUNTIF(Продаж!E:E,Покупець_аналіз!A71)</f>
        <v>5</v>
      </c>
      <c r="F71">
        <f>SUMIF(Продаж!E:E,A71,Продаж!I:I)</f>
        <v>17024.399999999998</v>
      </c>
      <c r="G71">
        <f>AVERAGEIF(Продаж!E:E,Покупець_аналіз!A71,Продаж!I:I)</f>
        <v>3404.8799999999997</v>
      </c>
    </row>
    <row r="72" spans="1:7">
      <c r="A72" s="4">
        <v>71</v>
      </c>
      <c r="B72" s="5" t="s">
        <v>2133</v>
      </c>
      <c r="C72" s="5" t="s">
        <v>122</v>
      </c>
      <c r="D72" s="5">
        <v>43</v>
      </c>
      <c r="E72">
        <f>COUNTIF(Продаж!E:E,Покупець_аналіз!A72)</f>
        <v>5</v>
      </c>
      <c r="F72">
        <f>SUMIF(Продаж!E:E,A72,Продаж!I:I)</f>
        <v>25737.34</v>
      </c>
      <c r="G72">
        <f>AVERAGEIF(Продаж!E:E,Покупець_аналіз!A72,Продаж!I:I)</f>
        <v>5147.4679999999998</v>
      </c>
    </row>
    <row r="73" spans="1:7">
      <c r="A73" s="4">
        <v>72</v>
      </c>
      <c r="B73" s="5" t="s">
        <v>2146</v>
      </c>
      <c r="C73" s="5" t="s">
        <v>124</v>
      </c>
      <c r="D73" s="5">
        <v>38</v>
      </c>
      <c r="E73">
        <f>COUNTIF(Продаж!E:E,Покупець_аналіз!A73)</f>
        <v>5</v>
      </c>
      <c r="F73">
        <f>SUMIF(Продаж!E:E,A73,Продаж!I:I)</f>
        <v>25694.06</v>
      </c>
      <c r="G73">
        <f>AVERAGEIF(Продаж!E:E,Покупець_аналіз!A73,Продаж!I:I)</f>
        <v>5138.8119999999999</v>
      </c>
    </row>
    <row r="74" spans="1:7">
      <c r="A74" s="4">
        <v>73</v>
      </c>
      <c r="B74" s="5" t="s">
        <v>96</v>
      </c>
      <c r="C74" s="5" t="s">
        <v>143</v>
      </c>
      <c r="D74" s="5">
        <v>66</v>
      </c>
      <c r="E74">
        <f>COUNTIF(Продаж!E:E,Покупець_аналіз!A74)</f>
        <v>5</v>
      </c>
      <c r="F74">
        <f>SUMIF(Продаж!E:E,A74,Продаж!I:I)</f>
        <v>15494.37</v>
      </c>
      <c r="G74">
        <f>AVERAGEIF(Продаж!E:E,Покупець_аналіз!A74,Продаж!I:I)</f>
        <v>3098.8740000000003</v>
      </c>
    </row>
    <row r="75" spans="1:7">
      <c r="A75" s="4">
        <v>74</v>
      </c>
      <c r="B75" s="5" t="s">
        <v>288</v>
      </c>
      <c r="C75" s="5" t="s">
        <v>124</v>
      </c>
      <c r="D75" s="5">
        <v>63</v>
      </c>
      <c r="E75">
        <f>COUNTIF(Продаж!E:E,Покупець_аналіз!A75)</f>
        <v>10</v>
      </c>
      <c r="F75">
        <f>SUMIF(Продаж!E:E,A75,Продаж!I:I)</f>
        <v>33147.1</v>
      </c>
      <c r="G75">
        <f>AVERAGEIF(Продаж!E:E,Покупець_аналіз!A75,Продаж!I:I)</f>
        <v>3314.71</v>
      </c>
    </row>
    <row r="76" spans="1:7">
      <c r="A76" s="4">
        <v>75</v>
      </c>
      <c r="B76" s="5" t="s">
        <v>92</v>
      </c>
      <c r="C76" s="5" t="s">
        <v>2129</v>
      </c>
      <c r="D76" s="5">
        <v>70</v>
      </c>
      <c r="E76">
        <f>COUNTIF(Продаж!E:E,Покупець_аналіз!A76)</f>
        <v>8</v>
      </c>
      <c r="F76">
        <f>SUMIF(Продаж!E:E,A76,Продаж!I:I)</f>
        <v>28474.12</v>
      </c>
      <c r="G76">
        <f>AVERAGEIF(Продаж!E:E,Покупець_аналіз!A76,Продаж!I:I)</f>
        <v>3559.2649999999999</v>
      </c>
    </row>
    <row r="77" spans="1:7">
      <c r="A77" s="4">
        <v>76</v>
      </c>
      <c r="B77" s="5" t="s">
        <v>2149</v>
      </c>
      <c r="C77" s="5" t="s">
        <v>118</v>
      </c>
      <c r="D77" s="5">
        <v>60</v>
      </c>
      <c r="E77">
        <f>COUNTIF(Продаж!E:E,Покупець_аналіз!A77)</f>
        <v>11</v>
      </c>
      <c r="F77">
        <f>SUMIF(Продаж!E:E,A77,Продаж!I:I)</f>
        <v>40290.389999999992</v>
      </c>
      <c r="G77">
        <f>AVERAGEIF(Продаж!E:E,Покупець_аналіз!A77,Продаж!I:I)</f>
        <v>3662.7627272727264</v>
      </c>
    </row>
    <row r="78" spans="1:7">
      <c r="A78" s="4">
        <v>77</v>
      </c>
      <c r="B78" s="5" t="s">
        <v>92</v>
      </c>
      <c r="C78" s="5" t="s">
        <v>93</v>
      </c>
      <c r="D78" s="5">
        <v>69</v>
      </c>
      <c r="E78">
        <f>COUNTIF(Продаж!E:E,Покупець_аналіз!A78)</f>
        <v>3</v>
      </c>
      <c r="F78">
        <f>SUMIF(Продаж!E:E,A78,Продаж!I:I)</f>
        <v>12366.24</v>
      </c>
      <c r="G78">
        <f>AVERAGEIF(Продаж!E:E,Покупець_аналіз!A78,Продаж!I:I)</f>
        <v>4122.08</v>
      </c>
    </row>
    <row r="79" spans="1:7">
      <c r="A79" s="4">
        <v>78</v>
      </c>
      <c r="B79" s="5" t="s">
        <v>96</v>
      </c>
      <c r="C79" s="5" t="s">
        <v>138</v>
      </c>
      <c r="D79" s="5">
        <v>43</v>
      </c>
      <c r="E79">
        <f>COUNTIF(Продаж!E:E,Покупець_аналіз!A79)</f>
        <v>8</v>
      </c>
      <c r="F79">
        <f>SUMIF(Продаж!E:E,A79,Продаж!I:I)</f>
        <v>35161.660000000003</v>
      </c>
      <c r="G79">
        <f>AVERAGEIF(Продаж!E:E,Покупець_аналіз!A79,Продаж!I:I)</f>
        <v>4395.2075000000004</v>
      </c>
    </row>
    <row r="80" spans="1:7">
      <c r="A80" s="4">
        <v>79</v>
      </c>
      <c r="B80" s="5" t="s">
        <v>2137</v>
      </c>
      <c r="C80" s="5" t="s">
        <v>122</v>
      </c>
      <c r="D80" s="5">
        <v>69</v>
      </c>
      <c r="E80">
        <f>COUNTIF(Продаж!E:E,Покупець_аналіз!A80)</f>
        <v>3</v>
      </c>
      <c r="F80">
        <f>SUMIF(Продаж!E:E,A80,Продаж!I:I)</f>
        <v>7803.0199999999995</v>
      </c>
      <c r="G80">
        <f>AVERAGEIF(Продаж!E:E,Покупець_аналіз!A80,Продаж!I:I)</f>
        <v>2601.0066666666667</v>
      </c>
    </row>
    <row r="81" spans="1:7">
      <c r="A81" s="4">
        <v>80</v>
      </c>
      <c r="B81" s="5" t="s">
        <v>2149</v>
      </c>
      <c r="C81" s="5" t="s">
        <v>285</v>
      </c>
      <c r="D81" s="5">
        <v>60</v>
      </c>
      <c r="E81">
        <f>COUNTIF(Продаж!E:E,Покупець_аналіз!A81)</f>
        <v>4</v>
      </c>
      <c r="F81">
        <f>SUMIF(Продаж!E:E,A81,Продаж!I:I)</f>
        <v>12613.669999999998</v>
      </c>
      <c r="G81">
        <f>AVERAGEIF(Продаж!E:E,Покупець_аналіз!A81,Продаж!I:I)</f>
        <v>3153.4174999999996</v>
      </c>
    </row>
    <row r="82" spans="1:7">
      <c r="A82" s="4">
        <v>81</v>
      </c>
      <c r="B82" s="5" t="s">
        <v>2133</v>
      </c>
      <c r="C82" s="5" t="s">
        <v>118</v>
      </c>
      <c r="D82" s="5">
        <v>70</v>
      </c>
      <c r="E82">
        <f>COUNTIF(Продаж!E:E,Покупець_аналіз!A82)</f>
        <v>11</v>
      </c>
      <c r="F82">
        <f>SUMIF(Продаж!E:E,A82,Продаж!I:I)</f>
        <v>29713.460000000003</v>
      </c>
      <c r="G82">
        <f>AVERAGEIF(Продаж!E:E,Покупець_аналіз!A82,Продаж!I:I)</f>
        <v>2701.2236363636366</v>
      </c>
    </row>
    <row r="83" spans="1:7">
      <c r="A83" s="4">
        <v>82</v>
      </c>
      <c r="B83" s="5" t="s">
        <v>284</v>
      </c>
      <c r="C83" s="5" t="s">
        <v>2131</v>
      </c>
      <c r="D83" s="5">
        <v>22</v>
      </c>
      <c r="E83">
        <f>COUNTIF(Продаж!E:E,Покупець_аналіз!A83)</f>
        <v>4</v>
      </c>
      <c r="F83">
        <f>SUMIF(Продаж!E:E,A83,Продаж!I:I)</f>
        <v>8820.02</v>
      </c>
      <c r="G83">
        <f>AVERAGEIF(Продаж!E:E,Покупець_аналіз!A83,Продаж!I:I)</f>
        <v>2205.0050000000001</v>
      </c>
    </row>
    <row r="84" spans="1:7">
      <c r="A84" s="4">
        <v>83</v>
      </c>
      <c r="B84" s="5" t="s">
        <v>2149</v>
      </c>
      <c r="C84" s="5" t="s">
        <v>124</v>
      </c>
      <c r="D84" s="5">
        <v>84</v>
      </c>
      <c r="E84">
        <f>COUNTIF(Продаж!E:E,Покупець_аналіз!A84)</f>
        <v>7</v>
      </c>
      <c r="F84">
        <f>SUMIF(Продаж!E:E,A84,Продаж!I:I)</f>
        <v>16108.59</v>
      </c>
      <c r="G84">
        <f>AVERAGEIF(Продаж!E:E,Покупець_аналіз!A84,Продаж!I:I)</f>
        <v>2301.227142857143</v>
      </c>
    </row>
    <row r="85" spans="1:7">
      <c r="A85" s="4">
        <v>84</v>
      </c>
      <c r="B85" s="5" t="s">
        <v>110</v>
      </c>
      <c r="C85" s="5" t="s">
        <v>108</v>
      </c>
      <c r="D85" s="5">
        <v>23</v>
      </c>
      <c r="E85">
        <f>COUNTIF(Продаж!E:E,Покупець_аналіз!A85)</f>
        <v>4</v>
      </c>
      <c r="F85">
        <f>SUMIF(Продаж!E:E,A85,Продаж!I:I)</f>
        <v>19378.440000000002</v>
      </c>
      <c r="G85">
        <f>AVERAGEIF(Продаж!E:E,Покупець_аналіз!A85,Продаж!I:I)</f>
        <v>4844.6100000000006</v>
      </c>
    </row>
    <row r="86" spans="1:7">
      <c r="A86" s="4">
        <v>85</v>
      </c>
      <c r="B86" s="5" t="s">
        <v>110</v>
      </c>
      <c r="C86" s="5" t="s">
        <v>2148</v>
      </c>
      <c r="D86" s="5">
        <v>49</v>
      </c>
      <c r="E86">
        <f>COUNTIF(Продаж!E:E,Покупець_аналіз!A86)</f>
        <v>8</v>
      </c>
      <c r="F86">
        <f>SUMIF(Продаж!E:E,A86,Продаж!I:I)</f>
        <v>24014.379999999997</v>
      </c>
      <c r="G86">
        <f>AVERAGEIF(Продаж!E:E,Покупець_аналіз!A86,Продаж!I:I)</f>
        <v>3001.7974999999997</v>
      </c>
    </row>
    <row r="87" spans="1:7">
      <c r="A87" s="4">
        <v>86</v>
      </c>
      <c r="B87" s="5" t="s">
        <v>2149</v>
      </c>
      <c r="C87" s="5" t="s">
        <v>285</v>
      </c>
      <c r="D87" s="5">
        <v>79</v>
      </c>
      <c r="E87">
        <f>COUNTIF(Продаж!E:E,Покупець_аналіз!A87)</f>
        <v>7</v>
      </c>
      <c r="F87">
        <f>SUMIF(Продаж!E:E,A87,Продаж!I:I)</f>
        <v>27954.63</v>
      </c>
      <c r="G87">
        <f>AVERAGEIF(Продаж!E:E,Покупець_аналіз!A87,Продаж!I:I)</f>
        <v>3993.5185714285717</v>
      </c>
    </row>
    <row r="88" spans="1:7">
      <c r="A88" s="4">
        <v>87</v>
      </c>
      <c r="B88" s="5" t="s">
        <v>92</v>
      </c>
      <c r="C88" s="5" t="s">
        <v>2129</v>
      </c>
      <c r="D88" s="5">
        <v>49</v>
      </c>
      <c r="E88">
        <f>COUNTIF(Продаж!E:E,Покупець_аналіз!A88)</f>
        <v>7</v>
      </c>
      <c r="F88">
        <f>SUMIF(Продаж!E:E,A88,Продаж!I:I)</f>
        <v>21029.370000000003</v>
      </c>
      <c r="G88">
        <f>AVERAGEIF(Продаж!E:E,Покупець_аналіз!A88,Продаж!I:I)</f>
        <v>3004.1957142857145</v>
      </c>
    </row>
    <row r="89" spans="1:7">
      <c r="A89" s="4">
        <v>88</v>
      </c>
      <c r="B89" s="5" t="s">
        <v>288</v>
      </c>
      <c r="C89" s="5" t="s">
        <v>145</v>
      </c>
      <c r="D89" s="5">
        <v>42</v>
      </c>
      <c r="E89">
        <f>COUNTIF(Продаж!E:E,Покупець_аналіз!A89)</f>
        <v>4</v>
      </c>
      <c r="F89">
        <f>SUMIF(Продаж!E:E,A89,Продаж!I:I)</f>
        <v>9191.2800000000007</v>
      </c>
      <c r="G89">
        <f>AVERAGEIF(Продаж!E:E,Покупець_аналіз!A89,Продаж!I:I)</f>
        <v>2297.8200000000002</v>
      </c>
    </row>
    <row r="90" spans="1:7">
      <c r="A90" s="4">
        <v>89</v>
      </c>
      <c r="B90" s="5" t="s">
        <v>2136</v>
      </c>
      <c r="C90" s="5" t="s">
        <v>93</v>
      </c>
      <c r="D90" s="5">
        <v>42</v>
      </c>
      <c r="E90">
        <f>COUNTIF(Продаж!E:E,Покупець_аналіз!A90)</f>
        <v>9</v>
      </c>
      <c r="F90">
        <f>SUMIF(Продаж!E:E,A90,Продаж!I:I)</f>
        <v>31614.819999999996</v>
      </c>
      <c r="G90">
        <f>AVERAGEIF(Продаж!E:E,Покупець_аналіз!A90,Продаж!I:I)</f>
        <v>3512.7577777777774</v>
      </c>
    </row>
    <row r="91" spans="1:7">
      <c r="A91" s="4">
        <v>90</v>
      </c>
      <c r="B91" s="5" t="s">
        <v>2142</v>
      </c>
      <c r="C91" s="5" t="s">
        <v>118</v>
      </c>
      <c r="D91" s="5">
        <v>53</v>
      </c>
      <c r="E91">
        <f>COUNTIF(Продаж!E:E,Покупець_аналіз!A91)</f>
        <v>6</v>
      </c>
      <c r="F91">
        <f>SUMIF(Продаж!E:E,A91,Продаж!I:I)</f>
        <v>26144</v>
      </c>
      <c r="G91">
        <f>AVERAGEIF(Продаж!E:E,Покупець_аналіз!A91,Продаж!I:I)</f>
        <v>4357.333333333333</v>
      </c>
    </row>
    <row r="92" spans="1:7">
      <c r="A92" s="4">
        <v>91</v>
      </c>
      <c r="B92" s="5" t="s">
        <v>125</v>
      </c>
      <c r="C92" s="5" t="s">
        <v>122</v>
      </c>
      <c r="D92" s="5">
        <v>56</v>
      </c>
      <c r="E92">
        <f>COUNTIF(Продаж!E:E,Покупець_аналіз!A92)</f>
        <v>9</v>
      </c>
      <c r="F92">
        <f>SUMIF(Продаж!E:E,A92,Продаж!I:I)</f>
        <v>28683.570000000003</v>
      </c>
      <c r="G92">
        <f>AVERAGEIF(Продаж!E:E,Покупець_аналіз!A92,Продаж!I:I)</f>
        <v>3187.0633333333335</v>
      </c>
    </row>
    <row r="93" spans="1:7">
      <c r="A93" s="4">
        <v>92</v>
      </c>
      <c r="B93" s="5" t="s">
        <v>2145</v>
      </c>
      <c r="C93" s="5" t="s">
        <v>124</v>
      </c>
      <c r="D93" s="5">
        <v>32</v>
      </c>
      <c r="E93">
        <f>COUNTIF(Продаж!E:E,Покупець_аналіз!A93)</f>
        <v>7</v>
      </c>
      <c r="F93">
        <f>SUMIF(Продаж!E:E,A93,Продаж!I:I)</f>
        <v>12742.080000000002</v>
      </c>
      <c r="G93">
        <f>AVERAGEIF(Продаж!E:E,Покупець_аналіз!A93,Продаж!I:I)</f>
        <v>1820.2971428571432</v>
      </c>
    </row>
    <row r="94" spans="1:7">
      <c r="A94" s="4">
        <v>93</v>
      </c>
      <c r="B94" s="5" t="s">
        <v>2142</v>
      </c>
      <c r="C94" s="5" t="s">
        <v>2128</v>
      </c>
      <c r="D94" s="5">
        <v>67</v>
      </c>
      <c r="E94">
        <f>COUNTIF(Продаж!E:E,Покупець_аналіз!A94)</f>
        <v>9</v>
      </c>
      <c r="F94">
        <f>SUMIF(Продаж!E:E,A94,Продаж!I:I)</f>
        <v>26663.62</v>
      </c>
      <c r="G94">
        <f>AVERAGEIF(Продаж!E:E,Покупець_аналіз!A94,Продаж!I:I)</f>
        <v>2962.6244444444442</v>
      </c>
    </row>
    <row r="95" spans="1:7">
      <c r="A95" s="4">
        <v>94</v>
      </c>
      <c r="B95" s="5" t="s">
        <v>286</v>
      </c>
      <c r="C95" s="5" t="s">
        <v>2135</v>
      </c>
      <c r="D95" s="5">
        <v>28</v>
      </c>
      <c r="E95">
        <f>COUNTIF(Продаж!E:E,Покупець_аналіз!A95)</f>
        <v>7</v>
      </c>
      <c r="F95">
        <f>SUMIF(Продаж!E:E,A95,Продаж!I:I)</f>
        <v>20183.61</v>
      </c>
      <c r="G95">
        <f>AVERAGEIF(Продаж!E:E,Покупець_аналіз!A95,Продаж!I:I)</f>
        <v>2883.3728571428574</v>
      </c>
    </row>
    <row r="96" spans="1:7">
      <c r="A96" s="4">
        <v>95</v>
      </c>
      <c r="B96" s="5" t="s">
        <v>286</v>
      </c>
      <c r="C96" s="5" t="s">
        <v>2135</v>
      </c>
      <c r="D96" s="5">
        <v>70</v>
      </c>
      <c r="E96">
        <f>COUNTIF(Продаж!E:E,Покупець_аналіз!A96)</f>
        <v>6</v>
      </c>
      <c r="F96">
        <f>SUMIF(Продаж!E:E,A96,Продаж!I:I)</f>
        <v>27600.140000000003</v>
      </c>
      <c r="G96">
        <f>AVERAGEIF(Продаж!E:E,Покупець_аналіз!A96,Продаж!I:I)</f>
        <v>4600.0233333333335</v>
      </c>
    </row>
    <row r="97" spans="1:7">
      <c r="A97" s="4">
        <v>96</v>
      </c>
      <c r="B97" s="5" t="s">
        <v>2133</v>
      </c>
      <c r="C97" s="5" t="s">
        <v>2131</v>
      </c>
      <c r="D97" s="5">
        <v>40</v>
      </c>
      <c r="E97">
        <f>COUNTIF(Продаж!E:E,Покупець_аналіз!A97)</f>
        <v>4</v>
      </c>
      <c r="F97">
        <f>SUMIF(Продаж!E:E,A97,Продаж!I:I)</f>
        <v>12214.09</v>
      </c>
      <c r="G97">
        <f>AVERAGEIF(Продаж!E:E,Покупець_аналіз!A97,Продаж!I:I)</f>
        <v>3053.5225</v>
      </c>
    </row>
    <row r="98" spans="1:7">
      <c r="A98" s="4">
        <v>97</v>
      </c>
      <c r="B98" s="5" t="s">
        <v>110</v>
      </c>
      <c r="C98" s="5" t="s">
        <v>108</v>
      </c>
      <c r="D98" s="5">
        <v>32</v>
      </c>
      <c r="E98">
        <f>COUNTIF(Продаж!E:E,Покупець_аналіз!A98)</f>
        <v>6</v>
      </c>
      <c r="F98">
        <f>SUMIF(Продаж!E:E,A98,Продаж!I:I)</f>
        <v>18004.400000000001</v>
      </c>
      <c r="G98">
        <f>AVERAGEIF(Продаж!E:E,Покупець_аналіз!A98,Продаж!I:I)</f>
        <v>3000.7333333333336</v>
      </c>
    </row>
    <row r="99" spans="1:7">
      <c r="A99" s="4">
        <v>98</v>
      </c>
      <c r="B99" s="5" t="s">
        <v>288</v>
      </c>
      <c r="C99" s="5" t="s">
        <v>138</v>
      </c>
      <c r="D99" s="5">
        <v>53</v>
      </c>
      <c r="E99">
        <f>COUNTIF(Продаж!E:E,Покупець_аналіз!A99)</f>
        <v>4</v>
      </c>
      <c r="F99">
        <f>SUMIF(Продаж!E:E,A99,Продаж!I:I)</f>
        <v>21685.02</v>
      </c>
      <c r="G99">
        <f>AVERAGEIF(Продаж!E:E,Покупець_аналіз!A99,Продаж!I:I)</f>
        <v>5421.2550000000001</v>
      </c>
    </row>
    <row r="100" spans="1:7">
      <c r="A100" s="4">
        <v>99</v>
      </c>
      <c r="B100" s="5" t="s">
        <v>2147</v>
      </c>
      <c r="C100" s="5" t="s">
        <v>100</v>
      </c>
      <c r="D100" s="5">
        <v>79</v>
      </c>
      <c r="E100">
        <f>COUNTIF(Продаж!E:E,Покупець_аналіз!A100)</f>
        <v>7</v>
      </c>
      <c r="F100">
        <f>SUMIF(Продаж!E:E,A100,Продаж!I:I)</f>
        <v>20587.900000000001</v>
      </c>
      <c r="G100">
        <f>AVERAGEIF(Продаж!E:E,Покупець_аналіз!A100,Продаж!I:I)</f>
        <v>2941.1285714285718</v>
      </c>
    </row>
    <row r="101" spans="1:7">
      <c r="A101" s="4">
        <v>100</v>
      </c>
      <c r="B101" s="5" t="s">
        <v>284</v>
      </c>
      <c r="C101" s="5" t="s">
        <v>2140</v>
      </c>
      <c r="D101" s="5">
        <v>79</v>
      </c>
      <c r="E101">
        <f>COUNTIF(Продаж!E:E,Покупець_аналіз!A101)</f>
        <v>7</v>
      </c>
      <c r="F101">
        <f>SUMIF(Продаж!E:E,A101,Продаж!I:I)</f>
        <v>33050.509999999995</v>
      </c>
      <c r="G101">
        <f>AVERAGEIF(Продаж!E:E,Покупець_аналіз!A101,Продаж!I:I)</f>
        <v>4721.5014285714278</v>
      </c>
    </row>
    <row r="102" spans="1:7">
      <c r="A102" s="4">
        <v>101</v>
      </c>
      <c r="B102" s="5" t="s">
        <v>125</v>
      </c>
      <c r="C102" s="5" t="s">
        <v>285</v>
      </c>
      <c r="D102" s="5">
        <v>20</v>
      </c>
      <c r="E102">
        <f>COUNTIF(Продаж!E:E,Покупець_аналіз!A102)</f>
        <v>3</v>
      </c>
      <c r="F102">
        <f>SUMIF(Продаж!E:E,A102,Продаж!I:I)</f>
        <v>16693.3</v>
      </c>
      <c r="G102">
        <f>AVERAGEIF(Продаж!E:E,Покупець_аналіз!A102,Продаж!I:I)</f>
        <v>5564.4333333333334</v>
      </c>
    </row>
    <row r="103" spans="1:7">
      <c r="A103" s="4">
        <v>102</v>
      </c>
      <c r="B103" s="5" t="s">
        <v>288</v>
      </c>
      <c r="C103" s="5" t="s">
        <v>93</v>
      </c>
      <c r="D103" s="5">
        <v>19</v>
      </c>
      <c r="E103">
        <f>COUNTIF(Продаж!E:E,Покупець_аналіз!A103)</f>
        <v>3</v>
      </c>
      <c r="F103">
        <f>SUMIF(Продаж!E:E,A103,Продаж!I:I)</f>
        <v>10667.79</v>
      </c>
      <c r="G103">
        <f>AVERAGEIF(Продаж!E:E,Покупець_аналіз!A103,Продаж!I:I)</f>
        <v>3555.9300000000003</v>
      </c>
    </row>
    <row r="104" spans="1:7">
      <c r="A104" s="4">
        <v>103</v>
      </c>
      <c r="B104" s="5" t="s">
        <v>2136</v>
      </c>
      <c r="C104" s="5" t="s">
        <v>2135</v>
      </c>
      <c r="D104" s="5">
        <v>67</v>
      </c>
      <c r="E104">
        <f>COUNTIF(Продаж!E:E,Покупець_аналіз!A104)</f>
        <v>3</v>
      </c>
      <c r="F104">
        <f>SUMIF(Продаж!E:E,A104,Продаж!I:I)</f>
        <v>13104.16</v>
      </c>
      <c r="G104">
        <f>AVERAGEIF(Продаж!E:E,Покупець_аналіз!A104,Продаж!I:I)</f>
        <v>4368.0533333333333</v>
      </c>
    </row>
    <row r="105" spans="1:7">
      <c r="A105" s="4">
        <v>104</v>
      </c>
      <c r="B105" s="5" t="s">
        <v>96</v>
      </c>
      <c r="C105" s="5" t="s">
        <v>118</v>
      </c>
      <c r="D105" s="5">
        <v>53</v>
      </c>
      <c r="E105">
        <f>COUNTIF(Продаж!E:E,Покупець_аналіз!A105)</f>
        <v>6</v>
      </c>
      <c r="F105">
        <f>SUMIF(Продаж!E:E,A105,Продаж!I:I)</f>
        <v>20998.82</v>
      </c>
      <c r="G105">
        <f>AVERAGEIF(Продаж!E:E,Покупець_аналіз!A105,Продаж!I:I)</f>
        <v>3499.8033333333333</v>
      </c>
    </row>
    <row r="106" spans="1:7">
      <c r="A106" s="4">
        <v>105</v>
      </c>
      <c r="B106" s="5" t="s">
        <v>107</v>
      </c>
      <c r="C106" s="5" t="s">
        <v>145</v>
      </c>
      <c r="D106" s="5">
        <v>60</v>
      </c>
      <c r="E106">
        <f>COUNTIF(Продаж!E:E,Покупець_аналіз!A106)</f>
        <v>8</v>
      </c>
      <c r="F106">
        <f>SUMIF(Продаж!E:E,A106,Продаж!I:I)</f>
        <v>38135.61</v>
      </c>
      <c r="G106">
        <f>AVERAGEIF(Продаж!E:E,Покупець_аналіз!A106,Продаж!I:I)</f>
        <v>4766.9512500000001</v>
      </c>
    </row>
    <row r="107" spans="1:7">
      <c r="A107" s="4">
        <v>106</v>
      </c>
      <c r="B107" s="5" t="s">
        <v>2133</v>
      </c>
      <c r="C107" s="5" t="s">
        <v>2148</v>
      </c>
      <c r="D107" s="5">
        <v>64</v>
      </c>
      <c r="E107">
        <f>COUNTIF(Продаж!E:E,Покупець_аналіз!A107)</f>
        <v>5</v>
      </c>
      <c r="F107">
        <f>SUMIF(Продаж!E:E,A107,Продаж!I:I)</f>
        <v>17029.75</v>
      </c>
      <c r="G107">
        <f>AVERAGEIF(Продаж!E:E,Покупець_аналіз!A107,Продаж!I:I)</f>
        <v>3405.95</v>
      </c>
    </row>
    <row r="108" spans="1:7">
      <c r="A108" s="4">
        <v>107</v>
      </c>
      <c r="B108" s="5" t="s">
        <v>2146</v>
      </c>
      <c r="C108" s="5" t="s">
        <v>2134</v>
      </c>
      <c r="D108" s="5">
        <v>78</v>
      </c>
      <c r="E108">
        <f>COUNTIF(Продаж!E:E,Покупець_аналіз!A108)</f>
        <v>7</v>
      </c>
      <c r="F108">
        <f>SUMIF(Продаж!E:E,A108,Продаж!I:I)</f>
        <v>30088.34</v>
      </c>
      <c r="G108">
        <f>AVERAGEIF(Продаж!E:E,Покупець_аналіз!A108,Продаж!I:I)</f>
        <v>4298.3342857142861</v>
      </c>
    </row>
    <row r="109" spans="1:7">
      <c r="A109" s="4">
        <v>108</v>
      </c>
      <c r="B109" s="5" t="s">
        <v>96</v>
      </c>
      <c r="C109" s="5" t="s">
        <v>122</v>
      </c>
      <c r="D109" s="5">
        <v>72</v>
      </c>
      <c r="E109">
        <f>COUNTIF(Продаж!E:E,Покупець_аналіз!A109)</f>
        <v>4</v>
      </c>
      <c r="F109">
        <f>SUMIF(Продаж!E:E,A109,Продаж!I:I)</f>
        <v>11247.69</v>
      </c>
      <c r="G109">
        <f>AVERAGEIF(Продаж!E:E,Покупець_аналіз!A109,Продаж!I:I)</f>
        <v>2811.9225000000001</v>
      </c>
    </row>
    <row r="110" spans="1:7">
      <c r="A110" s="4">
        <v>109</v>
      </c>
      <c r="B110" s="5" t="s">
        <v>2136</v>
      </c>
      <c r="C110" s="5" t="s">
        <v>2143</v>
      </c>
      <c r="D110" s="5">
        <v>47</v>
      </c>
      <c r="E110">
        <f>COUNTIF(Продаж!E:E,Покупець_аналіз!A110)</f>
        <v>7</v>
      </c>
      <c r="F110">
        <f>SUMIF(Продаж!E:E,A110,Продаж!I:I)</f>
        <v>31989.61</v>
      </c>
      <c r="G110">
        <f>AVERAGEIF(Продаж!E:E,Покупець_аналіз!A110,Продаж!I:I)</f>
        <v>4569.9442857142858</v>
      </c>
    </row>
    <row r="111" spans="1:7">
      <c r="A111" s="4">
        <v>110</v>
      </c>
      <c r="B111" s="5" t="s">
        <v>284</v>
      </c>
      <c r="C111" s="5" t="s">
        <v>122</v>
      </c>
      <c r="D111" s="5">
        <v>21</v>
      </c>
      <c r="E111">
        <f>COUNTIF(Продаж!E:E,Покупець_аналіз!A111)</f>
        <v>8</v>
      </c>
      <c r="F111">
        <f>SUMIF(Продаж!E:E,A111,Продаж!I:I)</f>
        <v>37156.080000000002</v>
      </c>
      <c r="G111">
        <f>AVERAGEIF(Продаж!E:E,Покупець_аналіз!A111,Продаж!I:I)</f>
        <v>4644.51</v>
      </c>
    </row>
    <row r="112" spans="1:7">
      <c r="A112" s="4">
        <v>111</v>
      </c>
      <c r="B112" s="5" t="s">
        <v>2137</v>
      </c>
      <c r="C112" s="5" t="s">
        <v>124</v>
      </c>
      <c r="D112" s="5">
        <v>35</v>
      </c>
      <c r="E112">
        <f>COUNTIF(Продаж!E:E,Покупець_аналіз!A112)</f>
        <v>5</v>
      </c>
      <c r="F112">
        <f>SUMIF(Продаж!E:E,A112,Продаж!I:I)</f>
        <v>12139.02</v>
      </c>
      <c r="G112">
        <f>AVERAGEIF(Продаж!E:E,Покупець_аналіз!A112,Продаж!I:I)</f>
        <v>2427.8040000000001</v>
      </c>
    </row>
    <row r="113" spans="1:7">
      <c r="A113" s="4">
        <v>112</v>
      </c>
      <c r="B113" s="5" t="s">
        <v>107</v>
      </c>
      <c r="C113" s="5" t="s">
        <v>138</v>
      </c>
      <c r="D113" s="5">
        <v>55</v>
      </c>
      <c r="E113">
        <f>COUNTIF(Продаж!E:E,Покупець_аналіз!A113)</f>
        <v>4</v>
      </c>
      <c r="F113">
        <f>SUMIF(Продаж!E:E,A113,Продаж!I:I)</f>
        <v>23150.32</v>
      </c>
      <c r="G113">
        <f>AVERAGEIF(Продаж!E:E,Покупець_аналіз!A113,Продаж!I:I)</f>
        <v>5787.58</v>
      </c>
    </row>
    <row r="114" spans="1:7">
      <c r="A114" s="4">
        <v>113</v>
      </c>
      <c r="B114" s="5" t="s">
        <v>115</v>
      </c>
      <c r="C114" s="5" t="s">
        <v>2129</v>
      </c>
      <c r="D114" s="5">
        <v>21</v>
      </c>
      <c r="E114">
        <f>COUNTIF(Продаж!E:E,Покупець_аналіз!A114)</f>
        <v>8</v>
      </c>
      <c r="F114">
        <f>SUMIF(Продаж!E:E,A114,Продаж!I:I)</f>
        <v>24886.26</v>
      </c>
      <c r="G114">
        <f>AVERAGEIF(Продаж!E:E,Покупець_аналіз!A114,Продаж!I:I)</f>
        <v>3110.7824999999998</v>
      </c>
    </row>
    <row r="115" spans="1:7">
      <c r="A115" s="4">
        <v>114</v>
      </c>
      <c r="B115" s="5" t="s">
        <v>107</v>
      </c>
      <c r="C115" s="5" t="s">
        <v>124</v>
      </c>
      <c r="D115" s="5">
        <v>30</v>
      </c>
      <c r="E115">
        <f>COUNTIF(Продаж!E:E,Покупець_аналіз!A115)</f>
        <v>8</v>
      </c>
      <c r="F115">
        <f>SUMIF(Продаж!E:E,A115,Продаж!I:I)</f>
        <v>32598.82</v>
      </c>
      <c r="G115">
        <f>AVERAGEIF(Продаж!E:E,Покупець_аналіз!A115,Продаж!I:I)</f>
        <v>4074.8525</v>
      </c>
    </row>
    <row r="116" spans="1:7">
      <c r="A116" s="4">
        <v>115</v>
      </c>
      <c r="B116" s="5" t="s">
        <v>2136</v>
      </c>
      <c r="C116" s="5" t="s">
        <v>2134</v>
      </c>
      <c r="D116" s="5">
        <v>44</v>
      </c>
      <c r="E116">
        <f>COUNTIF(Продаж!E:E,Покупець_аналіз!A116)</f>
        <v>3</v>
      </c>
      <c r="F116">
        <f>SUMIF(Продаж!E:E,A116,Продаж!I:I)</f>
        <v>8156.24</v>
      </c>
      <c r="G116">
        <f>AVERAGEIF(Продаж!E:E,Покупець_аналіз!A116,Продаж!I:I)</f>
        <v>2718.7466666666664</v>
      </c>
    </row>
    <row r="117" spans="1:7">
      <c r="A117" s="4">
        <v>116</v>
      </c>
      <c r="B117" s="5" t="s">
        <v>284</v>
      </c>
      <c r="C117" s="5" t="s">
        <v>145</v>
      </c>
      <c r="D117" s="5">
        <v>39</v>
      </c>
      <c r="E117">
        <f>COUNTIF(Продаж!E:E,Покупець_аналіз!A117)</f>
        <v>7</v>
      </c>
      <c r="F117">
        <f>SUMIF(Продаж!E:E,A117,Продаж!I:I)</f>
        <v>20406.02</v>
      </c>
      <c r="G117">
        <f>AVERAGEIF(Продаж!E:E,Покупець_аналіз!A117,Продаж!I:I)</f>
        <v>2915.1457142857143</v>
      </c>
    </row>
    <row r="118" spans="1:7">
      <c r="A118" s="4">
        <v>117</v>
      </c>
      <c r="B118" s="5" t="s">
        <v>92</v>
      </c>
      <c r="C118" s="5" t="s">
        <v>118</v>
      </c>
      <c r="D118" s="5">
        <v>21</v>
      </c>
      <c r="E118">
        <f>COUNTIF(Продаж!E:E,Покупець_аналіз!A118)</f>
        <v>12</v>
      </c>
      <c r="F118">
        <f>SUMIF(Продаж!E:E,A118,Продаж!I:I)</f>
        <v>43576.219999999994</v>
      </c>
      <c r="G118">
        <f>AVERAGEIF(Продаж!E:E,Покупець_аналіз!A118,Продаж!I:I)</f>
        <v>3631.351666666666</v>
      </c>
    </row>
    <row r="119" spans="1:7">
      <c r="A119" s="4">
        <v>118</v>
      </c>
      <c r="B119" s="5" t="s">
        <v>2130</v>
      </c>
      <c r="C119" s="5" t="s">
        <v>2141</v>
      </c>
      <c r="D119" s="5">
        <v>42</v>
      </c>
      <c r="E119">
        <f>COUNTIF(Продаж!E:E,Покупець_аналіз!A119)</f>
        <v>4</v>
      </c>
      <c r="F119">
        <f>SUMIF(Продаж!E:E,A119,Продаж!I:I)</f>
        <v>11874.7</v>
      </c>
      <c r="G119">
        <f>AVERAGEIF(Продаж!E:E,Покупець_аналіз!A119,Продаж!I:I)</f>
        <v>2968.6750000000002</v>
      </c>
    </row>
    <row r="120" spans="1:7">
      <c r="A120" s="4">
        <v>119</v>
      </c>
      <c r="B120" s="5" t="s">
        <v>115</v>
      </c>
      <c r="C120" s="5" t="s">
        <v>124</v>
      </c>
      <c r="D120" s="5">
        <v>44</v>
      </c>
      <c r="E120">
        <f>COUNTIF(Продаж!E:E,Покупець_аналіз!A120)</f>
        <v>3</v>
      </c>
      <c r="F120">
        <f>SUMIF(Продаж!E:E,A120,Продаж!I:I)</f>
        <v>17225.760000000002</v>
      </c>
      <c r="G120">
        <f>AVERAGEIF(Продаж!E:E,Покупець_аналіз!A120,Продаж!I:I)</f>
        <v>5741.920000000001</v>
      </c>
    </row>
    <row r="121" spans="1:7">
      <c r="A121" s="4">
        <v>120</v>
      </c>
      <c r="B121" s="5" t="s">
        <v>2142</v>
      </c>
      <c r="C121" s="5" t="s">
        <v>143</v>
      </c>
      <c r="D121" s="5">
        <v>68</v>
      </c>
      <c r="E121">
        <f>COUNTIF(Продаж!E:E,Покупець_аналіз!A121)</f>
        <v>5</v>
      </c>
      <c r="F121">
        <f>SUMIF(Продаж!E:E,A121,Продаж!I:I)</f>
        <v>25937.3</v>
      </c>
      <c r="G121">
        <f>AVERAGEIF(Продаж!E:E,Покупець_аналіз!A121,Продаж!I:I)</f>
        <v>5187.46</v>
      </c>
    </row>
    <row r="122" spans="1:7">
      <c r="A122" s="4">
        <v>121</v>
      </c>
      <c r="B122" s="5" t="s">
        <v>284</v>
      </c>
      <c r="C122" s="5" t="s">
        <v>2139</v>
      </c>
      <c r="D122" s="5">
        <v>81</v>
      </c>
      <c r="E122">
        <f>COUNTIF(Продаж!E:E,Покупець_аналіз!A122)</f>
        <v>4</v>
      </c>
      <c r="F122">
        <f>SUMIF(Продаж!E:E,A122,Продаж!I:I)</f>
        <v>18586.21</v>
      </c>
      <c r="G122">
        <f>AVERAGEIF(Продаж!E:E,Покупець_аналіз!A122,Продаж!I:I)</f>
        <v>4646.5524999999998</v>
      </c>
    </row>
    <row r="123" spans="1:7">
      <c r="A123" s="4">
        <v>122</v>
      </c>
      <c r="B123" s="5" t="s">
        <v>2137</v>
      </c>
      <c r="C123" s="5" t="s">
        <v>285</v>
      </c>
      <c r="D123" s="5">
        <v>51</v>
      </c>
      <c r="E123">
        <f>COUNTIF(Продаж!E:E,Покупець_аналіз!A123)</f>
        <v>8</v>
      </c>
      <c r="F123">
        <f>SUMIF(Продаж!E:E,A123,Продаж!I:I)</f>
        <v>27907.77</v>
      </c>
      <c r="G123">
        <f>AVERAGEIF(Продаж!E:E,Покупець_аналіз!A123,Продаж!I:I)</f>
        <v>3488.4712500000001</v>
      </c>
    </row>
    <row r="124" spans="1:7">
      <c r="A124" s="4">
        <v>123</v>
      </c>
      <c r="B124" s="5" t="s">
        <v>288</v>
      </c>
      <c r="C124" s="5" t="s">
        <v>143</v>
      </c>
      <c r="D124" s="5">
        <v>68</v>
      </c>
      <c r="E124">
        <f>COUNTIF(Продаж!E:E,Покупець_аналіз!A124)</f>
        <v>5</v>
      </c>
      <c r="F124">
        <f>SUMIF(Продаж!E:E,A124,Продаж!I:I)</f>
        <v>22351.33</v>
      </c>
      <c r="G124">
        <f>AVERAGEIF(Продаж!E:E,Покупець_аналіз!A124,Продаж!I:I)</f>
        <v>4470.2660000000005</v>
      </c>
    </row>
    <row r="125" spans="1:7">
      <c r="A125" s="4">
        <v>124</v>
      </c>
      <c r="B125" s="5" t="s">
        <v>2130</v>
      </c>
      <c r="C125" s="5" t="s">
        <v>124</v>
      </c>
      <c r="D125" s="5">
        <v>19</v>
      </c>
      <c r="E125">
        <f>COUNTIF(Продаж!E:E,Покупець_аналіз!A125)</f>
        <v>7</v>
      </c>
      <c r="F125">
        <f>SUMIF(Продаж!E:E,A125,Продаж!I:I)</f>
        <v>34815.57</v>
      </c>
      <c r="G125">
        <f>AVERAGEIF(Продаж!E:E,Покупець_аналіз!A125,Продаж!I:I)</f>
        <v>4973.6528571428571</v>
      </c>
    </row>
    <row r="126" spans="1:7">
      <c r="A126" s="4">
        <v>125</v>
      </c>
      <c r="B126" s="5" t="s">
        <v>2149</v>
      </c>
      <c r="C126" s="5" t="s">
        <v>2131</v>
      </c>
      <c r="D126" s="5">
        <v>44</v>
      </c>
      <c r="E126">
        <f>COUNTIF(Продаж!E:E,Покупець_аналіз!A126)</f>
        <v>5</v>
      </c>
      <c r="F126">
        <f>SUMIF(Продаж!E:E,A126,Продаж!I:I)</f>
        <v>14868.630000000001</v>
      </c>
      <c r="G126">
        <f>AVERAGEIF(Продаж!E:E,Покупець_аналіз!A126,Продаж!I:I)</f>
        <v>2973.7260000000001</v>
      </c>
    </row>
    <row r="127" spans="1:7">
      <c r="A127" s="4">
        <v>126</v>
      </c>
      <c r="B127" s="5" t="s">
        <v>115</v>
      </c>
      <c r="C127" s="5" t="s">
        <v>124</v>
      </c>
      <c r="D127" s="5">
        <v>77</v>
      </c>
      <c r="E127">
        <f>COUNTIF(Продаж!E:E,Покупець_аналіз!A127)</f>
        <v>7</v>
      </c>
      <c r="F127">
        <f>SUMIF(Продаж!E:E,A127,Продаж!I:I)</f>
        <v>21083.79</v>
      </c>
      <c r="G127">
        <f>AVERAGEIF(Продаж!E:E,Покупець_аналіз!A127,Продаж!I:I)</f>
        <v>3011.9700000000003</v>
      </c>
    </row>
    <row r="128" spans="1:7">
      <c r="A128" s="4">
        <v>127</v>
      </c>
      <c r="B128" s="5" t="s">
        <v>2142</v>
      </c>
      <c r="C128" s="5" t="s">
        <v>2129</v>
      </c>
      <c r="D128" s="5">
        <v>69</v>
      </c>
      <c r="E128">
        <f>COUNTIF(Продаж!E:E,Покупець_аналіз!A128)</f>
        <v>6</v>
      </c>
      <c r="F128">
        <f>SUMIF(Продаж!E:E,A128,Продаж!I:I)</f>
        <v>23552.149999999998</v>
      </c>
      <c r="G128">
        <f>AVERAGEIF(Продаж!E:E,Покупець_аналіз!A128,Продаж!I:I)</f>
        <v>3925.3583333333331</v>
      </c>
    </row>
    <row r="129" spans="1:7">
      <c r="A129" s="4">
        <v>128</v>
      </c>
      <c r="B129" s="5" t="s">
        <v>2138</v>
      </c>
      <c r="C129" s="5" t="s">
        <v>2134</v>
      </c>
      <c r="D129" s="5">
        <v>64</v>
      </c>
      <c r="E129">
        <f>COUNTIF(Продаж!E:E,Покупець_аналіз!A129)</f>
        <v>5</v>
      </c>
      <c r="F129">
        <f>SUMIF(Продаж!E:E,A129,Продаж!I:I)</f>
        <v>25140.84</v>
      </c>
      <c r="G129">
        <f>AVERAGEIF(Продаж!E:E,Покупець_аналіз!A129,Продаж!I:I)</f>
        <v>5028.1679999999997</v>
      </c>
    </row>
    <row r="130" spans="1:7">
      <c r="A130" s="4">
        <v>129</v>
      </c>
      <c r="B130" s="5" t="s">
        <v>125</v>
      </c>
      <c r="C130" s="5" t="s">
        <v>145</v>
      </c>
      <c r="D130" s="5">
        <v>68</v>
      </c>
      <c r="E130">
        <f>COUNTIF(Продаж!E:E,Покупець_аналіз!A130)</f>
        <v>1</v>
      </c>
      <c r="F130">
        <f>SUMIF(Продаж!E:E,A130,Продаж!I:I)</f>
        <v>2722.71</v>
      </c>
      <c r="G130">
        <f>AVERAGEIF(Продаж!E:E,Покупець_аналіз!A130,Продаж!I:I)</f>
        <v>2722.71</v>
      </c>
    </row>
    <row r="131" spans="1:7">
      <c r="A131" s="4">
        <v>130</v>
      </c>
      <c r="B131" s="5" t="s">
        <v>2138</v>
      </c>
      <c r="C131" s="5" t="s">
        <v>285</v>
      </c>
      <c r="D131" s="5">
        <v>25</v>
      </c>
      <c r="E131">
        <f>COUNTIF(Продаж!E:E,Покупець_аналіз!A131)</f>
        <v>13</v>
      </c>
      <c r="F131">
        <f>SUMIF(Продаж!E:E,A131,Продаж!I:I)</f>
        <v>51733.950000000012</v>
      </c>
      <c r="G131">
        <f>AVERAGEIF(Продаж!E:E,Покупець_аналіз!A131,Продаж!I:I)</f>
        <v>3979.5346153846162</v>
      </c>
    </row>
    <row r="132" spans="1:7">
      <c r="A132" s="4">
        <v>131</v>
      </c>
      <c r="B132" s="5" t="s">
        <v>2133</v>
      </c>
      <c r="C132" s="5" t="s">
        <v>2141</v>
      </c>
      <c r="D132" s="5">
        <v>79</v>
      </c>
      <c r="E132">
        <f>COUNTIF(Продаж!E:E,Покупець_аналіз!A132)</f>
        <v>7</v>
      </c>
      <c r="F132">
        <f>SUMIF(Продаж!E:E,A132,Продаж!I:I)</f>
        <v>24713.57</v>
      </c>
      <c r="G132">
        <f>AVERAGEIF(Продаж!E:E,Покупець_аналіз!A132,Продаж!I:I)</f>
        <v>3530.5099999999998</v>
      </c>
    </row>
    <row r="133" spans="1:7">
      <c r="A133" s="4">
        <v>132</v>
      </c>
      <c r="B133" s="5" t="s">
        <v>125</v>
      </c>
      <c r="C133" s="5" t="s">
        <v>145</v>
      </c>
      <c r="D133" s="5">
        <v>21</v>
      </c>
      <c r="E133">
        <f>COUNTIF(Продаж!E:E,Покупець_аналіз!A133)</f>
        <v>9</v>
      </c>
      <c r="F133">
        <f>SUMIF(Продаж!E:E,A133,Продаж!I:I)</f>
        <v>31630.06</v>
      </c>
      <c r="G133">
        <f>AVERAGEIF(Продаж!E:E,Покупець_аналіз!A133,Продаж!I:I)</f>
        <v>3514.4511111111115</v>
      </c>
    </row>
    <row r="134" spans="1:7">
      <c r="A134" s="4">
        <v>133</v>
      </c>
      <c r="B134" s="5" t="s">
        <v>2149</v>
      </c>
      <c r="C134" s="5" t="s">
        <v>2139</v>
      </c>
      <c r="D134" s="5">
        <v>46</v>
      </c>
      <c r="E134">
        <f>COUNTIF(Продаж!E:E,Покупець_аналіз!A134)</f>
        <v>5</v>
      </c>
      <c r="F134">
        <f>SUMIF(Продаж!E:E,A134,Продаж!I:I)</f>
        <v>21931.829999999998</v>
      </c>
      <c r="G134">
        <f>AVERAGEIF(Продаж!E:E,Покупець_аналіз!A134,Продаж!I:I)</f>
        <v>4386.366</v>
      </c>
    </row>
    <row r="135" spans="1:7">
      <c r="A135" s="4">
        <v>134</v>
      </c>
      <c r="B135" s="5" t="s">
        <v>2147</v>
      </c>
      <c r="C135" s="5" t="s">
        <v>2141</v>
      </c>
      <c r="D135" s="5">
        <v>67</v>
      </c>
      <c r="E135">
        <f>COUNTIF(Продаж!E:E,Покупець_аналіз!A135)</f>
        <v>6</v>
      </c>
      <c r="F135">
        <f>SUMIF(Продаж!E:E,A135,Продаж!I:I)</f>
        <v>31052.720000000001</v>
      </c>
      <c r="G135">
        <f>AVERAGEIF(Продаж!E:E,Покупець_аналіз!A135,Продаж!I:I)</f>
        <v>5175.4533333333338</v>
      </c>
    </row>
    <row r="136" spans="1:7">
      <c r="A136" s="4">
        <v>135</v>
      </c>
      <c r="B136" s="5" t="s">
        <v>2130</v>
      </c>
      <c r="C136" s="5" t="s">
        <v>2148</v>
      </c>
      <c r="D136" s="5">
        <v>55</v>
      </c>
      <c r="E136">
        <f>COUNTIF(Продаж!E:E,Покупець_аналіз!A136)</f>
        <v>5</v>
      </c>
      <c r="F136">
        <f>SUMIF(Продаж!E:E,A136,Продаж!I:I)</f>
        <v>24553.93</v>
      </c>
      <c r="G136">
        <f>AVERAGEIF(Продаж!E:E,Покупець_аналіз!A136,Продаж!I:I)</f>
        <v>4910.7860000000001</v>
      </c>
    </row>
    <row r="137" spans="1:7">
      <c r="A137" s="4">
        <v>136</v>
      </c>
      <c r="B137" s="5" t="s">
        <v>288</v>
      </c>
      <c r="C137" s="5" t="s">
        <v>2128</v>
      </c>
      <c r="D137" s="5">
        <v>26</v>
      </c>
      <c r="E137">
        <f>COUNTIF(Продаж!E:E,Покупець_аналіз!A137)</f>
        <v>6</v>
      </c>
      <c r="F137">
        <f>SUMIF(Продаж!E:E,A137,Продаж!I:I)</f>
        <v>16241.78</v>
      </c>
      <c r="G137">
        <f>AVERAGEIF(Продаж!E:E,Покупець_аналіз!A137,Продаж!I:I)</f>
        <v>2706.9633333333336</v>
      </c>
    </row>
    <row r="138" spans="1:7">
      <c r="A138" s="4">
        <v>137</v>
      </c>
      <c r="B138" s="5" t="s">
        <v>2133</v>
      </c>
      <c r="C138" s="5" t="s">
        <v>2140</v>
      </c>
      <c r="D138" s="5">
        <v>68</v>
      </c>
      <c r="E138">
        <f>COUNTIF(Продаж!E:E,Покупець_аналіз!A138)</f>
        <v>6</v>
      </c>
      <c r="F138">
        <f>SUMIF(Продаж!E:E,A138,Продаж!I:I)</f>
        <v>26871.559999999994</v>
      </c>
      <c r="G138">
        <f>AVERAGEIF(Продаж!E:E,Покупець_аналіз!A138,Продаж!I:I)</f>
        <v>4478.5933333333323</v>
      </c>
    </row>
    <row r="139" spans="1:7">
      <c r="A139" s="4">
        <v>138</v>
      </c>
      <c r="B139" s="5" t="s">
        <v>288</v>
      </c>
      <c r="C139" s="5" t="s">
        <v>2131</v>
      </c>
      <c r="D139" s="5">
        <v>64</v>
      </c>
      <c r="E139">
        <f>COUNTIF(Продаж!E:E,Покупець_аналіз!A139)</f>
        <v>6</v>
      </c>
      <c r="F139">
        <f>SUMIF(Продаж!E:E,A139,Продаж!I:I)</f>
        <v>18625.82</v>
      </c>
      <c r="G139">
        <f>AVERAGEIF(Продаж!E:E,Покупець_аналіз!A139,Продаж!I:I)</f>
        <v>3104.3033333333333</v>
      </c>
    </row>
    <row r="140" spans="1:7">
      <c r="A140" s="4">
        <v>139</v>
      </c>
      <c r="B140" s="5" t="s">
        <v>107</v>
      </c>
      <c r="C140" s="5" t="s">
        <v>118</v>
      </c>
      <c r="D140" s="5">
        <v>58</v>
      </c>
      <c r="E140">
        <f>COUNTIF(Продаж!E:E,Покупець_аналіз!A140)</f>
        <v>4</v>
      </c>
      <c r="F140">
        <f>SUMIF(Продаж!E:E,A140,Продаж!I:I)</f>
        <v>21250.33</v>
      </c>
      <c r="G140">
        <f>AVERAGEIF(Продаж!E:E,Покупець_аналіз!A140,Продаж!I:I)</f>
        <v>5312.5825000000004</v>
      </c>
    </row>
    <row r="141" spans="1:7">
      <c r="A141" s="4">
        <v>140</v>
      </c>
      <c r="B141" s="5" t="s">
        <v>2147</v>
      </c>
      <c r="C141" s="5" t="s">
        <v>2141</v>
      </c>
      <c r="D141" s="5">
        <v>42</v>
      </c>
      <c r="E141">
        <f>COUNTIF(Продаж!E:E,Покупець_аналіз!A141)</f>
        <v>4</v>
      </c>
      <c r="F141">
        <f>SUMIF(Продаж!E:E,A141,Продаж!I:I)</f>
        <v>15209.03</v>
      </c>
      <c r="G141">
        <f>AVERAGEIF(Продаж!E:E,Покупець_аналіз!A141,Продаж!I:I)</f>
        <v>3802.2575000000002</v>
      </c>
    </row>
    <row r="142" spans="1:7">
      <c r="A142" s="4">
        <v>141</v>
      </c>
      <c r="B142" s="5" t="s">
        <v>110</v>
      </c>
      <c r="C142" s="5" t="s">
        <v>2135</v>
      </c>
      <c r="D142" s="5">
        <v>71</v>
      </c>
      <c r="E142">
        <f>COUNTIF(Продаж!E:E,Покупець_аналіз!A142)</f>
        <v>8</v>
      </c>
      <c r="F142">
        <f>SUMIF(Продаж!E:E,A142,Продаж!I:I)</f>
        <v>26623.67</v>
      </c>
      <c r="G142">
        <f>AVERAGEIF(Продаж!E:E,Покупець_аналіз!A142,Продаж!I:I)</f>
        <v>3327.9587499999998</v>
      </c>
    </row>
    <row r="143" spans="1:7">
      <c r="A143" s="4">
        <v>142</v>
      </c>
      <c r="B143" s="5" t="s">
        <v>2146</v>
      </c>
      <c r="C143" s="5" t="s">
        <v>143</v>
      </c>
      <c r="D143" s="5">
        <v>28</v>
      </c>
      <c r="E143">
        <f>COUNTIF(Продаж!E:E,Покупець_аналіз!A143)</f>
        <v>7</v>
      </c>
      <c r="F143">
        <f>SUMIF(Продаж!E:E,A143,Продаж!I:I)</f>
        <v>20354.060000000001</v>
      </c>
      <c r="G143">
        <f>AVERAGEIF(Продаж!E:E,Покупець_аналіз!A143,Продаж!I:I)</f>
        <v>2907.7228571428573</v>
      </c>
    </row>
    <row r="144" spans="1:7">
      <c r="A144" s="4">
        <v>143</v>
      </c>
      <c r="B144" s="5" t="s">
        <v>2146</v>
      </c>
      <c r="C144" s="5" t="s">
        <v>2131</v>
      </c>
      <c r="D144" s="5">
        <v>64</v>
      </c>
      <c r="E144">
        <f>COUNTIF(Продаж!E:E,Покупець_аналіз!A144)</f>
        <v>7</v>
      </c>
      <c r="F144">
        <f>SUMIF(Продаж!E:E,A144,Продаж!I:I)</f>
        <v>21171.25</v>
      </c>
      <c r="G144">
        <f>AVERAGEIF(Продаж!E:E,Покупець_аналіз!A144,Продаж!I:I)</f>
        <v>3024.4642857142858</v>
      </c>
    </row>
    <row r="145" spans="1:7">
      <c r="A145" s="4">
        <v>144</v>
      </c>
      <c r="B145" s="5" t="s">
        <v>284</v>
      </c>
      <c r="C145" s="5" t="s">
        <v>2140</v>
      </c>
      <c r="D145" s="5">
        <v>55</v>
      </c>
      <c r="E145">
        <f>COUNTIF(Продаж!E:E,Покупець_аналіз!A145)</f>
        <v>4</v>
      </c>
      <c r="F145">
        <f>SUMIF(Продаж!E:E,A145,Продаж!I:I)</f>
        <v>8725.27</v>
      </c>
      <c r="G145">
        <f>AVERAGEIF(Продаж!E:E,Покупець_аналіз!A145,Продаж!I:I)</f>
        <v>2181.3175000000001</v>
      </c>
    </row>
    <row r="146" spans="1:7">
      <c r="A146" s="4">
        <v>145</v>
      </c>
      <c r="B146" s="5" t="s">
        <v>125</v>
      </c>
      <c r="C146" s="5" t="s">
        <v>143</v>
      </c>
      <c r="D146" s="5">
        <v>22</v>
      </c>
      <c r="E146">
        <f>COUNTIF(Продаж!E:E,Покупець_аналіз!A146)</f>
        <v>6</v>
      </c>
      <c r="F146">
        <f>SUMIF(Продаж!E:E,A146,Продаж!I:I)</f>
        <v>19168.96</v>
      </c>
      <c r="G146">
        <f>AVERAGEIF(Продаж!E:E,Покупець_аналіз!A146,Продаж!I:I)</f>
        <v>3194.8266666666664</v>
      </c>
    </row>
    <row r="147" spans="1:7">
      <c r="A147" s="4">
        <v>146</v>
      </c>
      <c r="B147" s="5" t="s">
        <v>92</v>
      </c>
      <c r="C147" s="5" t="s">
        <v>2143</v>
      </c>
      <c r="D147" s="5">
        <v>39</v>
      </c>
      <c r="E147">
        <f>COUNTIF(Продаж!E:E,Покупець_аналіз!A147)</f>
        <v>4</v>
      </c>
      <c r="F147">
        <f>SUMIF(Продаж!E:E,A147,Продаж!I:I)</f>
        <v>7319.55</v>
      </c>
      <c r="G147">
        <f>AVERAGEIF(Продаж!E:E,Покупець_аналіз!A147,Продаж!I:I)</f>
        <v>1829.8875</v>
      </c>
    </row>
    <row r="148" spans="1:7">
      <c r="A148" s="4">
        <v>147</v>
      </c>
      <c r="B148" s="5" t="s">
        <v>125</v>
      </c>
      <c r="C148" s="5" t="s">
        <v>2134</v>
      </c>
      <c r="D148" s="5">
        <v>80</v>
      </c>
      <c r="E148">
        <f>COUNTIF(Продаж!E:E,Покупець_аналіз!A148)</f>
        <v>5</v>
      </c>
      <c r="F148">
        <f>SUMIF(Продаж!E:E,A148,Продаж!I:I)</f>
        <v>12530.64</v>
      </c>
      <c r="G148">
        <f>AVERAGEIF(Продаж!E:E,Покупець_аналіз!A148,Продаж!I:I)</f>
        <v>2506.1279999999997</v>
      </c>
    </row>
    <row r="149" spans="1:7">
      <c r="A149" s="4">
        <v>148</v>
      </c>
      <c r="B149" s="5" t="s">
        <v>288</v>
      </c>
      <c r="C149" s="5" t="s">
        <v>124</v>
      </c>
      <c r="D149" s="5">
        <v>53</v>
      </c>
      <c r="E149">
        <f>COUNTIF(Продаж!E:E,Покупець_аналіз!A149)</f>
        <v>4</v>
      </c>
      <c r="F149">
        <f>SUMIF(Продаж!E:E,A149,Продаж!I:I)</f>
        <v>8373.4</v>
      </c>
      <c r="G149">
        <f>AVERAGEIF(Продаж!E:E,Покупець_аналіз!A149,Продаж!I:I)</f>
        <v>2093.35</v>
      </c>
    </row>
    <row r="150" spans="1:7">
      <c r="A150" s="4">
        <v>149</v>
      </c>
      <c r="B150" s="5" t="s">
        <v>2147</v>
      </c>
      <c r="C150" s="5" t="s">
        <v>2134</v>
      </c>
      <c r="D150" s="5">
        <v>67</v>
      </c>
      <c r="E150">
        <f>COUNTIF(Продаж!E:E,Покупець_аналіз!A150)</f>
        <v>10</v>
      </c>
      <c r="F150">
        <f>SUMIF(Продаж!E:E,A150,Продаж!I:I)</f>
        <v>46207.950000000004</v>
      </c>
      <c r="G150">
        <f>AVERAGEIF(Продаж!E:E,Покупець_аналіз!A150,Продаж!I:I)</f>
        <v>4620.7950000000001</v>
      </c>
    </row>
    <row r="151" spans="1:7">
      <c r="A151" s="4">
        <v>150</v>
      </c>
      <c r="B151" s="5" t="s">
        <v>288</v>
      </c>
      <c r="C151" s="5" t="s">
        <v>2141</v>
      </c>
      <c r="D151" s="5">
        <v>43</v>
      </c>
      <c r="E151">
        <f>COUNTIF(Продаж!E:E,Покупець_аналіз!A151)</f>
        <v>6</v>
      </c>
      <c r="F151">
        <f>SUMIF(Продаж!E:E,A151,Продаж!I:I)</f>
        <v>25748.400000000001</v>
      </c>
      <c r="G151">
        <f>AVERAGEIF(Продаж!E:E,Покупець_аналіз!A151,Продаж!I:I)</f>
        <v>4291.4000000000005</v>
      </c>
    </row>
    <row r="152" spans="1:7">
      <c r="A152" s="4">
        <v>151</v>
      </c>
      <c r="B152" s="5" t="s">
        <v>96</v>
      </c>
      <c r="C152" s="5" t="s">
        <v>2143</v>
      </c>
      <c r="D152" s="5">
        <v>19</v>
      </c>
      <c r="E152">
        <f>COUNTIF(Продаж!E:E,Покупець_аналіз!A152)</f>
        <v>9</v>
      </c>
      <c r="F152">
        <f>SUMIF(Продаж!E:E,A152,Продаж!I:I)</f>
        <v>40172.619999999995</v>
      </c>
      <c r="G152">
        <f>AVERAGEIF(Продаж!E:E,Покупець_аналіз!A152,Продаж!I:I)</f>
        <v>4463.6244444444437</v>
      </c>
    </row>
    <row r="153" spans="1:7">
      <c r="A153" s="4">
        <v>152</v>
      </c>
      <c r="B153" s="5" t="s">
        <v>2130</v>
      </c>
      <c r="C153" s="5" t="s">
        <v>2148</v>
      </c>
      <c r="D153" s="5">
        <v>48</v>
      </c>
      <c r="E153">
        <f>COUNTIF(Продаж!E:E,Покупець_аналіз!A153)</f>
        <v>5</v>
      </c>
      <c r="F153">
        <f>SUMIF(Продаж!E:E,A153,Продаж!I:I)</f>
        <v>16523.02</v>
      </c>
      <c r="G153">
        <f>AVERAGEIF(Продаж!E:E,Покупець_аналіз!A153,Продаж!I:I)</f>
        <v>3304.6040000000003</v>
      </c>
    </row>
    <row r="154" spans="1:7">
      <c r="A154" s="4">
        <v>153</v>
      </c>
      <c r="B154" s="5" t="s">
        <v>115</v>
      </c>
      <c r="C154" s="5" t="s">
        <v>285</v>
      </c>
      <c r="D154" s="5">
        <v>39</v>
      </c>
      <c r="E154">
        <f>COUNTIF(Продаж!E:E,Покупець_аналіз!A154)</f>
        <v>4</v>
      </c>
      <c r="F154">
        <f>SUMIF(Продаж!E:E,A154,Продаж!I:I)</f>
        <v>9524.24</v>
      </c>
      <c r="G154">
        <f>AVERAGEIF(Продаж!E:E,Покупець_аналіз!A154,Продаж!I:I)</f>
        <v>2381.06</v>
      </c>
    </row>
    <row r="155" spans="1:7">
      <c r="A155" s="4">
        <v>154</v>
      </c>
      <c r="B155" s="5" t="s">
        <v>125</v>
      </c>
      <c r="C155" s="5" t="s">
        <v>2143</v>
      </c>
      <c r="D155" s="5">
        <v>78</v>
      </c>
      <c r="E155">
        <f>COUNTIF(Продаж!E:E,Покупець_аналіз!A155)</f>
        <v>2</v>
      </c>
      <c r="F155">
        <f>SUMIF(Продаж!E:E,A155,Продаж!I:I)</f>
        <v>5497</v>
      </c>
      <c r="G155">
        <f>AVERAGEIF(Продаж!E:E,Покупець_аналіз!A155,Продаж!I:I)</f>
        <v>2748.5</v>
      </c>
    </row>
    <row r="156" spans="1:7">
      <c r="A156" s="4">
        <v>155</v>
      </c>
      <c r="B156" s="5" t="s">
        <v>96</v>
      </c>
      <c r="C156" s="5" t="s">
        <v>122</v>
      </c>
      <c r="D156" s="5">
        <v>42</v>
      </c>
      <c r="E156">
        <f>COUNTIF(Продаж!E:E,Покупець_аналіз!A156)</f>
        <v>5</v>
      </c>
      <c r="F156">
        <f>SUMIF(Продаж!E:E,A156,Продаж!I:I)</f>
        <v>10761.93</v>
      </c>
      <c r="G156">
        <f>AVERAGEIF(Продаж!E:E,Покупець_аналіз!A156,Продаж!I:I)</f>
        <v>2152.386</v>
      </c>
    </row>
    <row r="157" spans="1:7">
      <c r="A157" s="4">
        <v>156</v>
      </c>
      <c r="B157" s="5" t="s">
        <v>110</v>
      </c>
      <c r="C157" s="5" t="s">
        <v>122</v>
      </c>
      <c r="D157" s="5">
        <v>39</v>
      </c>
      <c r="E157">
        <f>COUNTIF(Продаж!E:E,Покупець_аналіз!A157)</f>
        <v>5</v>
      </c>
      <c r="F157">
        <f>SUMIF(Продаж!E:E,A157,Продаж!I:I)</f>
        <v>12578.34</v>
      </c>
      <c r="G157">
        <f>AVERAGEIF(Продаж!E:E,Покупець_аналіз!A157,Продаж!I:I)</f>
        <v>2515.6680000000001</v>
      </c>
    </row>
    <row r="158" spans="1:7">
      <c r="A158" s="4">
        <v>157</v>
      </c>
      <c r="B158" s="5" t="s">
        <v>2146</v>
      </c>
      <c r="C158" s="5" t="s">
        <v>2140</v>
      </c>
      <c r="D158" s="5">
        <v>22</v>
      </c>
      <c r="E158">
        <f>COUNTIF(Продаж!E:E,Покупець_аналіз!A158)</f>
        <v>6</v>
      </c>
      <c r="F158">
        <f>SUMIF(Продаж!E:E,A158,Продаж!I:I)</f>
        <v>26975.83</v>
      </c>
      <c r="G158">
        <f>AVERAGEIF(Продаж!E:E,Покупець_аналіз!A158,Продаж!I:I)</f>
        <v>4495.9716666666673</v>
      </c>
    </row>
    <row r="159" spans="1:7">
      <c r="A159" s="4">
        <v>158</v>
      </c>
      <c r="B159" s="5" t="s">
        <v>125</v>
      </c>
      <c r="C159" s="5" t="s">
        <v>2141</v>
      </c>
      <c r="D159" s="5">
        <v>80</v>
      </c>
      <c r="E159">
        <f>COUNTIF(Продаж!E:E,Покупець_аналіз!A159)</f>
        <v>3</v>
      </c>
      <c r="F159">
        <f>SUMIF(Продаж!E:E,A159,Продаж!I:I)</f>
        <v>15025.7</v>
      </c>
      <c r="G159">
        <f>AVERAGEIF(Продаж!E:E,Покупець_аналіз!A159,Продаж!I:I)</f>
        <v>5008.5666666666666</v>
      </c>
    </row>
    <row r="160" spans="1:7">
      <c r="A160" s="4">
        <v>159</v>
      </c>
      <c r="B160" s="5" t="s">
        <v>115</v>
      </c>
      <c r="C160" s="5" t="s">
        <v>118</v>
      </c>
      <c r="D160" s="5">
        <v>63</v>
      </c>
      <c r="E160">
        <f>COUNTIF(Продаж!E:E,Покупець_аналіз!A160)</f>
        <v>5</v>
      </c>
      <c r="F160">
        <f>SUMIF(Продаж!E:E,A160,Продаж!I:I)</f>
        <v>23931.489999999998</v>
      </c>
      <c r="G160">
        <f>AVERAGEIF(Продаж!E:E,Покупець_аналіз!A160,Продаж!I:I)</f>
        <v>4786.2979999999998</v>
      </c>
    </row>
    <row r="161" spans="1:7">
      <c r="A161" s="4">
        <v>160</v>
      </c>
      <c r="B161" s="5" t="s">
        <v>2138</v>
      </c>
      <c r="C161" s="5" t="s">
        <v>108</v>
      </c>
      <c r="D161" s="5">
        <v>33</v>
      </c>
      <c r="E161">
        <f>COUNTIF(Продаж!E:E,Покупець_аналіз!A161)</f>
        <v>5</v>
      </c>
      <c r="F161">
        <f>SUMIF(Продаж!E:E,A161,Продаж!I:I)</f>
        <v>15010.91</v>
      </c>
      <c r="G161">
        <f>AVERAGEIF(Продаж!E:E,Покупець_аналіз!A161,Продаж!I:I)</f>
        <v>3002.1819999999998</v>
      </c>
    </row>
    <row r="162" spans="1:7">
      <c r="A162" s="4">
        <v>161</v>
      </c>
      <c r="B162" s="5" t="s">
        <v>92</v>
      </c>
      <c r="C162" s="5" t="s">
        <v>285</v>
      </c>
      <c r="D162" s="5">
        <v>40</v>
      </c>
      <c r="E162">
        <f>COUNTIF(Продаж!E:E,Покупець_аналіз!A162)</f>
        <v>4</v>
      </c>
      <c r="F162">
        <f>SUMIF(Продаж!E:E,A162,Продаж!I:I)</f>
        <v>12449.14</v>
      </c>
      <c r="G162">
        <f>AVERAGEIF(Продаж!E:E,Покупець_аналіз!A162,Продаж!I:I)</f>
        <v>3112.2849999999999</v>
      </c>
    </row>
    <row r="163" spans="1:7">
      <c r="A163" s="4">
        <v>162</v>
      </c>
      <c r="B163" s="5" t="s">
        <v>288</v>
      </c>
      <c r="C163" s="5" t="s">
        <v>108</v>
      </c>
      <c r="D163" s="5">
        <v>76</v>
      </c>
      <c r="E163">
        <f>COUNTIF(Продаж!E:E,Покупець_аналіз!A163)</f>
        <v>8</v>
      </c>
      <c r="F163">
        <f>SUMIF(Продаж!E:E,A163,Продаж!I:I)</f>
        <v>28004.469999999998</v>
      </c>
      <c r="G163">
        <f>AVERAGEIF(Продаж!E:E,Покупець_аналіз!A163,Продаж!I:I)</f>
        <v>3500.5587499999997</v>
      </c>
    </row>
    <row r="164" spans="1:7">
      <c r="A164" s="4">
        <v>163</v>
      </c>
      <c r="B164" s="5" t="s">
        <v>284</v>
      </c>
      <c r="C164" s="5" t="s">
        <v>143</v>
      </c>
      <c r="D164" s="5">
        <v>20</v>
      </c>
      <c r="E164">
        <f>COUNTIF(Продаж!E:E,Покупець_аналіз!A164)</f>
        <v>4</v>
      </c>
      <c r="F164">
        <f>SUMIF(Продаж!E:E,A164,Продаж!I:I)</f>
        <v>12912.58</v>
      </c>
      <c r="G164">
        <f>AVERAGEIF(Продаж!E:E,Покупець_аналіз!A164,Продаж!I:I)</f>
        <v>3228.145</v>
      </c>
    </row>
    <row r="165" spans="1:7">
      <c r="A165" s="4">
        <v>164</v>
      </c>
      <c r="B165" s="5" t="s">
        <v>92</v>
      </c>
      <c r="C165" s="5" t="s">
        <v>2135</v>
      </c>
      <c r="D165" s="5">
        <v>34</v>
      </c>
      <c r="E165">
        <f>COUNTIF(Продаж!E:E,Покупець_аналіз!A165)</f>
        <v>10</v>
      </c>
      <c r="F165">
        <f>SUMIF(Продаж!E:E,A165,Продаж!I:I)</f>
        <v>29022.010000000002</v>
      </c>
      <c r="G165">
        <f>AVERAGEIF(Продаж!E:E,Покупець_аналіз!A165,Продаж!I:I)</f>
        <v>2902.201</v>
      </c>
    </row>
    <row r="166" spans="1:7">
      <c r="A166" s="4">
        <v>165</v>
      </c>
      <c r="B166" s="5" t="s">
        <v>2136</v>
      </c>
      <c r="C166" s="5" t="s">
        <v>2129</v>
      </c>
      <c r="D166" s="5">
        <v>52</v>
      </c>
      <c r="E166">
        <f>COUNTIF(Продаж!E:E,Покупець_аналіз!A166)</f>
        <v>2</v>
      </c>
      <c r="F166">
        <f>SUMIF(Продаж!E:E,A166,Продаж!I:I)</f>
        <v>7697.12</v>
      </c>
      <c r="G166">
        <f>AVERAGEIF(Продаж!E:E,Покупець_аналіз!A166,Продаж!I:I)</f>
        <v>3848.56</v>
      </c>
    </row>
    <row r="167" spans="1:7">
      <c r="A167" s="4">
        <v>166</v>
      </c>
      <c r="B167" s="5" t="s">
        <v>2147</v>
      </c>
      <c r="C167" s="5" t="s">
        <v>2148</v>
      </c>
      <c r="D167" s="5">
        <v>26</v>
      </c>
      <c r="E167">
        <f>COUNTIF(Продаж!E:E,Покупець_аналіз!A167)</f>
        <v>3</v>
      </c>
      <c r="F167">
        <f>SUMIF(Продаж!E:E,A167,Продаж!I:I)</f>
        <v>13934.900000000001</v>
      </c>
      <c r="G167">
        <f>AVERAGEIF(Продаж!E:E,Покупець_аналіз!A167,Продаж!I:I)</f>
        <v>4644.9666666666672</v>
      </c>
    </row>
    <row r="168" spans="1:7">
      <c r="A168" s="4">
        <v>167</v>
      </c>
      <c r="B168" s="5" t="s">
        <v>284</v>
      </c>
      <c r="C168" s="5" t="s">
        <v>2134</v>
      </c>
      <c r="D168" s="5">
        <v>28</v>
      </c>
      <c r="E168">
        <f>COUNTIF(Продаж!E:E,Покупець_аналіз!A168)</f>
        <v>7</v>
      </c>
      <c r="F168">
        <f>SUMIF(Продаж!E:E,A168,Продаж!I:I)</f>
        <v>20786.79</v>
      </c>
      <c r="G168">
        <f>AVERAGEIF(Продаж!E:E,Покупець_аналіз!A168,Продаж!I:I)</f>
        <v>2969.5414285714287</v>
      </c>
    </row>
    <row r="169" spans="1:7">
      <c r="A169" s="4">
        <v>168</v>
      </c>
      <c r="B169" s="5" t="s">
        <v>2146</v>
      </c>
      <c r="C169" s="5" t="s">
        <v>118</v>
      </c>
      <c r="D169" s="5">
        <v>45</v>
      </c>
      <c r="E169">
        <f>COUNTIF(Продаж!E:E,Покупець_аналіз!A169)</f>
        <v>8</v>
      </c>
      <c r="F169">
        <f>SUMIF(Продаж!E:E,A169,Продаж!I:I)</f>
        <v>21096.3</v>
      </c>
      <c r="G169">
        <f>AVERAGEIF(Продаж!E:E,Покупець_аналіз!A169,Продаж!I:I)</f>
        <v>2637.0374999999999</v>
      </c>
    </row>
    <row r="170" spans="1:7">
      <c r="A170" s="4">
        <v>169</v>
      </c>
      <c r="B170" s="5" t="s">
        <v>92</v>
      </c>
      <c r="C170" s="5" t="s">
        <v>2131</v>
      </c>
      <c r="D170" s="5">
        <v>69</v>
      </c>
      <c r="E170">
        <f>COUNTIF(Продаж!E:E,Покупець_аналіз!A170)</f>
        <v>5</v>
      </c>
      <c r="F170">
        <f>SUMIF(Продаж!E:E,A170,Продаж!I:I)</f>
        <v>20859.43</v>
      </c>
      <c r="G170">
        <f>AVERAGEIF(Продаж!E:E,Покупець_аналіз!A170,Продаж!I:I)</f>
        <v>4171.8860000000004</v>
      </c>
    </row>
    <row r="171" spans="1:7">
      <c r="A171" s="4">
        <v>170</v>
      </c>
      <c r="B171" s="5" t="s">
        <v>2136</v>
      </c>
      <c r="C171" s="5" t="s">
        <v>2131</v>
      </c>
      <c r="D171" s="5">
        <v>79</v>
      </c>
      <c r="E171">
        <f>COUNTIF(Продаж!E:E,Покупець_аналіз!A171)</f>
        <v>5</v>
      </c>
      <c r="F171">
        <f>SUMIF(Продаж!E:E,A171,Продаж!I:I)</f>
        <v>20142.97</v>
      </c>
      <c r="G171">
        <f>AVERAGEIF(Продаж!E:E,Покупець_аналіз!A171,Продаж!I:I)</f>
        <v>4028.5940000000001</v>
      </c>
    </row>
    <row r="172" spans="1:7">
      <c r="A172" s="4">
        <v>171</v>
      </c>
      <c r="B172" s="5" t="s">
        <v>288</v>
      </c>
      <c r="C172" s="5" t="s">
        <v>124</v>
      </c>
      <c r="D172" s="5">
        <v>43</v>
      </c>
      <c r="E172">
        <f>COUNTIF(Продаж!E:E,Покупець_аналіз!A172)</f>
        <v>9</v>
      </c>
      <c r="F172">
        <f>SUMIF(Продаж!E:E,A172,Продаж!I:I)</f>
        <v>42287.45</v>
      </c>
      <c r="G172">
        <f>AVERAGEIF(Продаж!E:E,Покупець_аналіз!A172,Продаж!I:I)</f>
        <v>4698.6055555555549</v>
      </c>
    </row>
    <row r="173" spans="1:7">
      <c r="A173" s="4">
        <v>172</v>
      </c>
      <c r="B173" s="5" t="s">
        <v>2142</v>
      </c>
      <c r="C173" s="5" t="s">
        <v>145</v>
      </c>
      <c r="D173" s="5">
        <v>76</v>
      </c>
      <c r="E173">
        <f>COUNTIF(Продаж!E:E,Покупець_аналіз!A173)</f>
        <v>5</v>
      </c>
      <c r="F173">
        <f>SUMIF(Продаж!E:E,A173,Продаж!I:I)</f>
        <v>17917.8</v>
      </c>
      <c r="G173">
        <f>AVERAGEIF(Продаж!E:E,Покупець_аналіз!A173,Продаж!I:I)</f>
        <v>3583.56</v>
      </c>
    </row>
    <row r="174" spans="1:7">
      <c r="A174" s="4">
        <v>173</v>
      </c>
      <c r="B174" s="5" t="s">
        <v>2142</v>
      </c>
      <c r="C174" s="5" t="s">
        <v>285</v>
      </c>
      <c r="D174" s="5">
        <v>58</v>
      </c>
      <c r="E174">
        <f>COUNTIF(Продаж!E:E,Покупець_аналіз!A174)</f>
        <v>1</v>
      </c>
      <c r="F174">
        <f>SUMIF(Продаж!E:E,A174,Продаж!I:I)</f>
        <v>2710.64</v>
      </c>
      <c r="G174">
        <f>AVERAGEIF(Продаж!E:E,Покупець_аналіз!A174,Продаж!I:I)</f>
        <v>2710.64</v>
      </c>
    </row>
    <row r="175" spans="1:7">
      <c r="A175" s="4">
        <v>174</v>
      </c>
      <c r="B175" s="5" t="s">
        <v>2138</v>
      </c>
      <c r="C175" s="5" t="s">
        <v>285</v>
      </c>
      <c r="D175" s="5">
        <v>38</v>
      </c>
      <c r="E175">
        <f>COUNTIF(Продаж!E:E,Покупець_аналіз!A175)</f>
        <v>4</v>
      </c>
      <c r="F175">
        <f>SUMIF(Продаж!E:E,A175,Продаж!I:I)</f>
        <v>7121.93</v>
      </c>
      <c r="G175">
        <f>AVERAGEIF(Продаж!E:E,Покупець_аналіз!A175,Продаж!I:I)</f>
        <v>1780.4825000000001</v>
      </c>
    </row>
    <row r="176" spans="1:7">
      <c r="A176" s="4">
        <v>175</v>
      </c>
      <c r="B176" s="5" t="s">
        <v>286</v>
      </c>
      <c r="C176" s="5" t="s">
        <v>2141</v>
      </c>
      <c r="D176" s="5">
        <v>62</v>
      </c>
      <c r="E176">
        <f>COUNTIF(Продаж!E:E,Покупець_аналіз!A176)</f>
        <v>10</v>
      </c>
      <c r="F176">
        <f>SUMIF(Продаж!E:E,A176,Продаж!I:I)</f>
        <v>29236.93</v>
      </c>
      <c r="G176">
        <f>AVERAGEIF(Продаж!E:E,Покупець_аналіз!A176,Продаж!I:I)</f>
        <v>2923.6930000000002</v>
      </c>
    </row>
    <row r="177" spans="1:7">
      <c r="A177" s="4">
        <v>176</v>
      </c>
      <c r="B177" s="5" t="s">
        <v>2137</v>
      </c>
      <c r="C177" s="5" t="s">
        <v>2129</v>
      </c>
      <c r="D177" s="5">
        <v>54</v>
      </c>
      <c r="E177">
        <f>COUNTIF(Продаж!E:E,Покупець_аналіз!A177)</f>
        <v>5</v>
      </c>
      <c r="F177">
        <f>SUMIF(Продаж!E:E,A177,Продаж!I:I)</f>
        <v>20073.659999999996</v>
      </c>
      <c r="G177">
        <f>AVERAGEIF(Продаж!E:E,Покупець_аналіз!A177,Продаж!I:I)</f>
        <v>4014.7319999999991</v>
      </c>
    </row>
    <row r="178" spans="1:7">
      <c r="A178" s="4">
        <v>177</v>
      </c>
      <c r="B178" s="5" t="s">
        <v>125</v>
      </c>
      <c r="C178" s="5" t="s">
        <v>2134</v>
      </c>
      <c r="D178" s="5">
        <v>81</v>
      </c>
      <c r="E178">
        <f>COUNTIF(Продаж!E:E,Покупець_аналіз!A178)</f>
        <v>2</v>
      </c>
      <c r="F178">
        <f>SUMIF(Продаж!E:E,A178,Продаж!I:I)</f>
        <v>1773.35</v>
      </c>
      <c r="G178">
        <f>AVERAGEIF(Продаж!E:E,Покупець_аналіз!A178,Продаж!I:I)</f>
        <v>886.67499999999995</v>
      </c>
    </row>
    <row r="179" spans="1:7">
      <c r="A179" s="4">
        <v>178</v>
      </c>
      <c r="B179" s="5" t="s">
        <v>2138</v>
      </c>
      <c r="C179" s="5" t="s">
        <v>143</v>
      </c>
      <c r="D179" s="5">
        <v>75</v>
      </c>
      <c r="E179">
        <f>COUNTIF(Продаж!E:E,Покупець_аналіз!A179)</f>
        <v>6</v>
      </c>
      <c r="F179">
        <f>SUMIF(Продаж!E:E,A179,Продаж!I:I)</f>
        <v>22480.37</v>
      </c>
      <c r="G179">
        <f>AVERAGEIF(Продаж!E:E,Покупець_аналіз!A179,Продаж!I:I)</f>
        <v>3746.728333333333</v>
      </c>
    </row>
    <row r="180" spans="1:7">
      <c r="A180" s="4">
        <v>179</v>
      </c>
      <c r="B180" s="5" t="s">
        <v>288</v>
      </c>
      <c r="C180" s="5" t="s">
        <v>124</v>
      </c>
      <c r="D180" s="5">
        <v>18</v>
      </c>
      <c r="E180">
        <f>COUNTIF(Продаж!E:E,Покупець_аналіз!A180)</f>
        <v>9</v>
      </c>
      <c r="F180">
        <f>SUMIF(Продаж!E:E,A180,Продаж!I:I)</f>
        <v>46388.679999999993</v>
      </c>
      <c r="G180">
        <f>AVERAGEIF(Продаж!E:E,Покупець_аналіз!A180,Продаж!I:I)</f>
        <v>5154.2977777777769</v>
      </c>
    </row>
    <row r="181" spans="1:7">
      <c r="A181" s="4">
        <v>180</v>
      </c>
      <c r="B181" s="5" t="s">
        <v>2130</v>
      </c>
      <c r="C181" s="5" t="s">
        <v>122</v>
      </c>
      <c r="D181" s="5">
        <v>80</v>
      </c>
      <c r="E181">
        <f>COUNTIF(Продаж!E:E,Покупець_аналіз!A181)</f>
        <v>7</v>
      </c>
      <c r="F181">
        <f>SUMIF(Продаж!E:E,A181,Продаж!I:I)</f>
        <v>24400.54</v>
      </c>
      <c r="G181">
        <f>AVERAGEIF(Продаж!E:E,Покупець_аналіз!A181,Продаж!I:I)</f>
        <v>3485.7914285714287</v>
      </c>
    </row>
    <row r="182" spans="1:7">
      <c r="A182" s="4">
        <v>181</v>
      </c>
      <c r="B182" s="5" t="s">
        <v>2144</v>
      </c>
      <c r="C182" s="5" t="s">
        <v>145</v>
      </c>
      <c r="D182" s="5">
        <v>36</v>
      </c>
      <c r="E182">
        <f>COUNTIF(Продаж!E:E,Покупець_аналіз!A182)</f>
        <v>5</v>
      </c>
      <c r="F182">
        <f>SUMIF(Продаж!E:E,A182,Продаж!I:I)</f>
        <v>20705.189999999999</v>
      </c>
      <c r="G182">
        <f>AVERAGEIF(Продаж!E:E,Покупець_аналіз!A182,Продаж!I:I)</f>
        <v>4141.0379999999996</v>
      </c>
    </row>
    <row r="183" spans="1:7">
      <c r="A183" s="4">
        <v>182</v>
      </c>
      <c r="B183" s="5" t="s">
        <v>286</v>
      </c>
      <c r="C183" s="5" t="s">
        <v>2134</v>
      </c>
      <c r="D183" s="5">
        <v>81</v>
      </c>
      <c r="E183">
        <f>COUNTIF(Продаж!E:E,Покупець_аналіз!A183)</f>
        <v>8</v>
      </c>
      <c r="F183">
        <f>SUMIF(Продаж!E:E,A183,Продаж!I:I)</f>
        <v>28686.22</v>
      </c>
      <c r="G183">
        <f>AVERAGEIF(Продаж!E:E,Покупець_аналіз!A183,Продаж!I:I)</f>
        <v>3585.7775000000001</v>
      </c>
    </row>
    <row r="184" spans="1:7">
      <c r="A184" s="4">
        <v>183</v>
      </c>
      <c r="B184" s="5" t="s">
        <v>96</v>
      </c>
      <c r="C184" s="5" t="s">
        <v>2128</v>
      </c>
      <c r="D184" s="5">
        <v>69</v>
      </c>
      <c r="E184">
        <f>COUNTIF(Продаж!E:E,Покупець_аналіз!A184)</f>
        <v>5</v>
      </c>
      <c r="F184">
        <f>SUMIF(Продаж!E:E,A184,Продаж!I:I)</f>
        <v>19675.64</v>
      </c>
      <c r="G184">
        <f>AVERAGEIF(Продаж!E:E,Покупець_аналіз!A184,Продаж!I:I)</f>
        <v>3935.1279999999997</v>
      </c>
    </row>
    <row r="185" spans="1:7">
      <c r="A185" s="4">
        <v>184</v>
      </c>
      <c r="B185" s="5" t="s">
        <v>2130</v>
      </c>
      <c r="C185" s="5" t="s">
        <v>2139</v>
      </c>
      <c r="D185" s="5">
        <v>37</v>
      </c>
      <c r="E185">
        <f>COUNTIF(Продаж!E:E,Покупець_аналіз!A185)</f>
        <v>7</v>
      </c>
      <c r="F185">
        <f>SUMIF(Продаж!E:E,A185,Продаж!I:I)</f>
        <v>31686.790000000005</v>
      </c>
      <c r="G185">
        <f>AVERAGEIF(Продаж!E:E,Покупець_аналіз!A185,Продаж!I:I)</f>
        <v>4526.6842857142865</v>
      </c>
    </row>
    <row r="186" spans="1:7">
      <c r="A186" s="4">
        <v>185</v>
      </c>
      <c r="B186" s="5" t="s">
        <v>286</v>
      </c>
      <c r="C186" s="5" t="s">
        <v>93</v>
      </c>
      <c r="D186" s="5">
        <v>68</v>
      </c>
      <c r="E186">
        <f>COUNTIF(Продаж!E:E,Покупець_аналіз!A186)</f>
        <v>8</v>
      </c>
      <c r="F186">
        <f>SUMIF(Продаж!E:E,A186,Продаж!I:I)</f>
        <v>20743.390000000003</v>
      </c>
      <c r="G186">
        <f>AVERAGEIF(Продаж!E:E,Покупець_аналіз!A186,Продаж!I:I)</f>
        <v>2592.9237500000004</v>
      </c>
    </row>
    <row r="187" spans="1:7">
      <c r="A187" s="4">
        <v>186</v>
      </c>
      <c r="B187" s="5" t="s">
        <v>2142</v>
      </c>
      <c r="C187" s="5" t="s">
        <v>2140</v>
      </c>
      <c r="D187" s="5">
        <v>33</v>
      </c>
      <c r="E187">
        <f>COUNTIF(Продаж!E:E,Покупець_аналіз!A187)</f>
        <v>7</v>
      </c>
      <c r="F187">
        <f>SUMIF(Продаж!E:E,A187,Продаж!I:I)</f>
        <v>27911.61</v>
      </c>
      <c r="G187">
        <f>AVERAGEIF(Продаж!E:E,Покупець_аналіз!A187,Продаж!I:I)</f>
        <v>3987.3728571428574</v>
      </c>
    </row>
    <row r="188" spans="1:7">
      <c r="A188" s="4">
        <v>187</v>
      </c>
      <c r="B188" s="5" t="s">
        <v>2136</v>
      </c>
      <c r="C188" s="5" t="s">
        <v>124</v>
      </c>
      <c r="D188" s="5">
        <v>42</v>
      </c>
      <c r="E188">
        <f>COUNTIF(Продаж!E:E,Покупець_аналіз!A188)</f>
        <v>7</v>
      </c>
      <c r="F188">
        <f>SUMIF(Продаж!E:E,A188,Продаж!I:I)</f>
        <v>19747.84</v>
      </c>
      <c r="G188">
        <f>AVERAGEIF(Продаж!E:E,Покупець_аналіз!A188,Продаж!I:I)</f>
        <v>2821.12</v>
      </c>
    </row>
    <row r="189" spans="1:7">
      <c r="A189" s="4">
        <v>188</v>
      </c>
      <c r="B189" s="5" t="s">
        <v>110</v>
      </c>
      <c r="C189" s="5" t="s">
        <v>2140</v>
      </c>
      <c r="D189" s="5">
        <v>37</v>
      </c>
      <c r="E189">
        <f>COUNTIF(Продаж!E:E,Покупець_аналіз!A189)</f>
        <v>10</v>
      </c>
      <c r="F189">
        <f>SUMIF(Продаж!E:E,A189,Продаж!I:I)</f>
        <v>47671.26</v>
      </c>
      <c r="G189">
        <f>AVERAGEIF(Продаж!E:E,Покупець_аналіз!A189,Продаж!I:I)</f>
        <v>4767.1260000000002</v>
      </c>
    </row>
    <row r="190" spans="1:7">
      <c r="A190" s="4">
        <v>189</v>
      </c>
      <c r="B190" s="5" t="s">
        <v>284</v>
      </c>
      <c r="C190" s="5" t="s">
        <v>2135</v>
      </c>
      <c r="D190" s="5">
        <v>63</v>
      </c>
      <c r="E190">
        <f>COUNTIF(Продаж!E:E,Покупець_аналіз!A190)</f>
        <v>8</v>
      </c>
      <c r="F190">
        <f>SUMIF(Продаж!E:E,A190,Продаж!I:I)</f>
        <v>32185.540000000005</v>
      </c>
      <c r="G190">
        <f>AVERAGEIF(Продаж!E:E,Покупець_аналіз!A190,Продаж!I:I)</f>
        <v>4023.1925000000006</v>
      </c>
    </row>
    <row r="191" spans="1:7">
      <c r="A191" s="4">
        <v>190</v>
      </c>
      <c r="B191" s="5" t="s">
        <v>2133</v>
      </c>
      <c r="C191" s="5" t="s">
        <v>124</v>
      </c>
      <c r="D191" s="5">
        <v>69</v>
      </c>
      <c r="E191">
        <f>COUNTIF(Продаж!E:E,Покупець_аналіз!A191)</f>
        <v>10</v>
      </c>
      <c r="F191">
        <f>SUMIF(Продаж!E:E,A191,Продаж!I:I)</f>
        <v>33008.04</v>
      </c>
      <c r="G191">
        <f>AVERAGEIF(Продаж!E:E,Покупець_аналіз!A191,Продаж!I:I)</f>
        <v>3300.8040000000001</v>
      </c>
    </row>
    <row r="192" spans="1:7">
      <c r="A192" s="4">
        <v>191</v>
      </c>
      <c r="B192" s="5" t="s">
        <v>125</v>
      </c>
      <c r="C192" s="5" t="s">
        <v>2148</v>
      </c>
      <c r="D192" s="5">
        <v>21</v>
      </c>
      <c r="E192">
        <f>COUNTIF(Продаж!E:E,Покупець_аналіз!A192)</f>
        <v>9</v>
      </c>
      <c r="F192">
        <f>SUMIF(Продаж!E:E,A192,Продаж!I:I)</f>
        <v>34590.850000000006</v>
      </c>
      <c r="G192">
        <f>AVERAGEIF(Продаж!E:E,Покупець_аналіз!A192,Продаж!I:I)</f>
        <v>3843.4277777777784</v>
      </c>
    </row>
    <row r="193" spans="1:7">
      <c r="A193" s="4">
        <v>192</v>
      </c>
      <c r="B193" s="5" t="s">
        <v>286</v>
      </c>
      <c r="C193" s="5" t="s">
        <v>2141</v>
      </c>
      <c r="D193" s="5">
        <v>40</v>
      </c>
      <c r="E193">
        <f>COUNTIF(Продаж!E:E,Покупець_аналіз!A193)</f>
        <v>7</v>
      </c>
      <c r="F193">
        <f>SUMIF(Продаж!E:E,A193,Продаж!I:I)</f>
        <v>33009.9</v>
      </c>
      <c r="G193">
        <f>AVERAGEIF(Продаж!E:E,Покупець_аналіз!A193,Продаж!I:I)</f>
        <v>4715.7</v>
      </c>
    </row>
    <row r="194" spans="1:7">
      <c r="A194" s="4">
        <v>193</v>
      </c>
      <c r="B194" s="5" t="s">
        <v>2142</v>
      </c>
      <c r="C194" s="5" t="s">
        <v>122</v>
      </c>
      <c r="D194" s="5">
        <v>32</v>
      </c>
      <c r="E194">
        <f>COUNTIF(Продаж!E:E,Покупець_аналіз!A194)</f>
        <v>11</v>
      </c>
      <c r="F194">
        <f>SUMIF(Продаж!E:E,A194,Продаж!I:I)</f>
        <v>44508.5</v>
      </c>
      <c r="G194">
        <f>AVERAGEIF(Продаж!E:E,Покупець_аналіз!A194,Продаж!I:I)</f>
        <v>4046.2272727272725</v>
      </c>
    </row>
    <row r="195" spans="1:7">
      <c r="A195" s="4">
        <v>194</v>
      </c>
      <c r="B195" s="5" t="s">
        <v>2130</v>
      </c>
      <c r="C195" s="5" t="s">
        <v>2139</v>
      </c>
      <c r="D195" s="5">
        <v>28</v>
      </c>
      <c r="E195">
        <f>COUNTIF(Продаж!E:E,Покупець_аналіз!A195)</f>
        <v>9</v>
      </c>
      <c r="F195">
        <f>SUMIF(Продаж!E:E,A195,Продаж!I:I)</f>
        <v>32406.77</v>
      </c>
      <c r="G195">
        <f>AVERAGEIF(Продаж!E:E,Покупець_аналіз!A195,Продаж!I:I)</f>
        <v>3600.7522222222224</v>
      </c>
    </row>
    <row r="196" spans="1:7">
      <c r="A196" s="4">
        <v>195</v>
      </c>
      <c r="B196" s="5" t="s">
        <v>288</v>
      </c>
      <c r="C196" s="5" t="s">
        <v>118</v>
      </c>
      <c r="D196" s="5">
        <v>25</v>
      </c>
      <c r="E196">
        <f>COUNTIF(Продаж!E:E,Покупець_аналіз!A196)</f>
        <v>4</v>
      </c>
      <c r="F196">
        <f>SUMIF(Продаж!E:E,A196,Продаж!I:I)</f>
        <v>17456.840000000004</v>
      </c>
      <c r="G196">
        <f>AVERAGEIF(Продаж!E:E,Покупець_аналіз!A196,Продаж!I:I)</f>
        <v>4364.2100000000009</v>
      </c>
    </row>
    <row r="197" spans="1:7">
      <c r="A197" s="4">
        <v>196</v>
      </c>
      <c r="B197" s="5" t="s">
        <v>288</v>
      </c>
      <c r="C197" s="5" t="s">
        <v>2141</v>
      </c>
      <c r="D197" s="5">
        <v>76</v>
      </c>
      <c r="E197">
        <f>COUNTIF(Продаж!E:E,Покупець_аналіз!A197)</f>
        <v>3</v>
      </c>
      <c r="F197">
        <f>SUMIF(Продаж!E:E,A197,Продаж!I:I)</f>
        <v>7332.3</v>
      </c>
      <c r="G197">
        <f>AVERAGEIF(Продаж!E:E,Покупець_аналіз!A197,Продаж!I:I)</f>
        <v>2444.1</v>
      </c>
    </row>
    <row r="198" spans="1:7">
      <c r="A198" s="4">
        <v>197</v>
      </c>
      <c r="B198" s="5" t="s">
        <v>284</v>
      </c>
      <c r="C198" s="5" t="s">
        <v>2141</v>
      </c>
      <c r="D198" s="5">
        <v>76</v>
      </c>
      <c r="E198">
        <f>COUNTIF(Продаж!E:E,Покупець_аналіз!A198)</f>
        <v>3</v>
      </c>
      <c r="F198">
        <f>SUMIF(Продаж!E:E,A198,Продаж!I:I)</f>
        <v>7441.7099999999991</v>
      </c>
      <c r="G198">
        <f>AVERAGEIF(Продаж!E:E,Покупець_аналіз!A198,Продаж!I:I)</f>
        <v>2480.5699999999997</v>
      </c>
    </row>
    <row r="199" spans="1:7">
      <c r="A199" s="4">
        <v>198</v>
      </c>
      <c r="B199" s="5" t="s">
        <v>2136</v>
      </c>
      <c r="C199" s="5" t="s">
        <v>2129</v>
      </c>
      <c r="D199" s="5">
        <v>40</v>
      </c>
      <c r="E199">
        <f>COUNTIF(Продаж!E:E,Покупець_аналіз!A199)</f>
        <v>4</v>
      </c>
      <c r="F199">
        <f>SUMIF(Продаж!E:E,A199,Продаж!I:I)</f>
        <v>12901.96</v>
      </c>
      <c r="G199">
        <f>AVERAGEIF(Продаж!E:E,Покупець_аналіз!A199,Продаж!I:I)</f>
        <v>3225.49</v>
      </c>
    </row>
    <row r="200" spans="1:7">
      <c r="A200" s="4">
        <v>199</v>
      </c>
      <c r="B200" s="5" t="s">
        <v>92</v>
      </c>
      <c r="C200" s="5" t="s">
        <v>118</v>
      </c>
      <c r="D200" s="5">
        <v>81</v>
      </c>
      <c r="E200">
        <f>COUNTIF(Продаж!E:E,Покупець_аналіз!A200)</f>
        <v>9</v>
      </c>
      <c r="F200">
        <f>SUMIF(Продаж!E:E,A200,Продаж!I:I)</f>
        <v>30916.69</v>
      </c>
      <c r="G200">
        <f>AVERAGEIF(Продаж!E:E,Покупець_аналіз!A200,Продаж!I:I)</f>
        <v>3435.1877777777777</v>
      </c>
    </row>
    <row r="201" spans="1:7">
      <c r="A201" s="4">
        <v>200</v>
      </c>
      <c r="B201" s="5" t="s">
        <v>2146</v>
      </c>
      <c r="C201" s="5" t="s">
        <v>2141</v>
      </c>
      <c r="D201" s="5">
        <v>18</v>
      </c>
      <c r="E201">
        <f>COUNTIF(Продаж!E:E,Покупець_аналіз!A201)</f>
        <v>4</v>
      </c>
      <c r="F201">
        <f>SUMIF(Продаж!E:E,A201,Продаж!I:I)</f>
        <v>5382.66</v>
      </c>
      <c r="G201">
        <f>AVERAGEIF(Продаж!E:E,Покупець_аналіз!A201,Продаж!I:I)</f>
        <v>1345.665</v>
      </c>
    </row>
    <row r="202" spans="1:7">
      <c r="A202" s="4">
        <v>201</v>
      </c>
      <c r="B202" s="5" t="s">
        <v>2149</v>
      </c>
      <c r="C202" s="5" t="s">
        <v>285</v>
      </c>
      <c r="D202" s="5">
        <v>45</v>
      </c>
      <c r="E202">
        <f>COUNTIF(Продаж!E:E,Покупець_аналіз!A202)</f>
        <v>0</v>
      </c>
      <c r="F202">
        <f>SUMIF(Продаж!E:E,A202,Продаж!I:I)</f>
        <v>0</v>
      </c>
      <c r="G202" t="e">
        <f>AVERAGEIF(Продаж!E:E,Покупець_аналіз!A202,Продаж!I:I)</f>
        <v>#DIV/0!</v>
      </c>
    </row>
    <row r="203" spans="1:7">
      <c r="A203" s="4">
        <v>202</v>
      </c>
      <c r="B203" s="5" t="s">
        <v>2138</v>
      </c>
      <c r="C203" s="5" t="s">
        <v>2143</v>
      </c>
      <c r="D203" s="5">
        <v>27</v>
      </c>
      <c r="E203">
        <f>COUNTIF(Продаж!E:E,Покупець_аналіз!A203)</f>
        <v>8</v>
      </c>
      <c r="F203">
        <f>SUMIF(Продаж!E:E,A203,Продаж!I:I)</f>
        <v>42961.569999999992</v>
      </c>
      <c r="G203">
        <f>AVERAGEIF(Продаж!E:E,Покупець_аналіз!A203,Продаж!I:I)</f>
        <v>5370.1962499999991</v>
      </c>
    </row>
    <row r="204" spans="1:7">
      <c r="A204" s="4">
        <v>203</v>
      </c>
      <c r="B204" s="5" t="s">
        <v>2142</v>
      </c>
      <c r="C204" s="5" t="s">
        <v>145</v>
      </c>
      <c r="D204" s="5">
        <v>29</v>
      </c>
      <c r="E204">
        <f>COUNTIF(Продаж!E:E,Покупець_аналіз!A204)</f>
        <v>4</v>
      </c>
      <c r="F204">
        <f>SUMIF(Продаж!E:E,A204,Продаж!I:I)</f>
        <v>15244.29</v>
      </c>
      <c r="G204">
        <f>AVERAGEIF(Продаж!E:E,Покупець_аналіз!A204,Продаж!I:I)</f>
        <v>3811.0725000000002</v>
      </c>
    </row>
    <row r="205" spans="1:7">
      <c r="A205" s="4">
        <v>204</v>
      </c>
      <c r="B205" s="5" t="s">
        <v>2142</v>
      </c>
      <c r="C205" s="5" t="s">
        <v>145</v>
      </c>
      <c r="D205" s="5">
        <v>64</v>
      </c>
      <c r="E205">
        <f>COUNTIF(Продаж!E:E,Покупець_аналіз!A205)</f>
        <v>10</v>
      </c>
      <c r="F205">
        <f>SUMIF(Продаж!E:E,A205,Продаж!I:I)</f>
        <v>34413.22</v>
      </c>
      <c r="G205">
        <f>AVERAGEIF(Продаж!E:E,Покупець_аналіз!A205,Продаж!I:I)</f>
        <v>3441.3220000000001</v>
      </c>
    </row>
    <row r="206" spans="1:7">
      <c r="A206" s="4">
        <v>205</v>
      </c>
      <c r="B206" s="5" t="s">
        <v>107</v>
      </c>
      <c r="C206" s="5" t="s">
        <v>100</v>
      </c>
      <c r="D206" s="5">
        <v>70</v>
      </c>
      <c r="E206">
        <f>COUNTIF(Продаж!E:E,Покупець_аналіз!A206)</f>
        <v>10</v>
      </c>
      <c r="F206">
        <f>SUMIF(Продаж!E:E,A206,Продаж!I:I)</f>
        <v>32196.199999999997</v>
      </c>
      <c r="G206">
        <f>AVERAGEIF(Продаж!E:E,Покупець_аналіз!A206,Продаж!I:I)</f>
        <v>3219.62</v>
      </c>
    </row>
    <row r="207" spans="1:7">
      <c r="A207" s="4">
        <v>206</v>
      </c>
      <c r="B207" s="5" t="s">
        <v>2138</v>
      </c>
      <c r="C207" s="5" t="s">
        <v>143</v>
      </c>
      <c r="D207" s="5">
        <v>73</v>
      </c>
      <c r="E207">
        <f>COUNTIF(Продаж!E:E,Покупець_аналіз!A207)</f>
        <v>6</v>
      </c>
      <c r="F207">
        <f>SUMIF(Продаж!E:E,A207,Продаж!I:I)</f>
        <v>9018.7000000000007</v>
      </c>
      <c r="G207">
        <f>AVERAGEIF(Продаж!E:E,Покупець_аналіз!A207,Продаж!I:I)</f>
        <v>1503.1166666666668</v>
      </c>
    </row>
    <row r="208" spans="1:7">
      <c r="A208" s="4">
        <v>207</v>
      </c>
      <c r="B208" s="5" t="s">
        <v>2147</v>
      </c>
      <c r="C208" s="5" t="s">
        <v>285</v>
      </c>
      <c r="D208" s="5">
        <v>28</v>
      </c>
      <c r="E208">
        <f>COUNTIF(Продаж!E:E,Покупець_аналіз!A208)</f>
        <v>11</v>
      </c>
      <c r="F208">
        <f>SUMIF(Продаж!E:E,A208,Продаж!I:I)</f>
        <v>40623.740000000005</v>
      </c>
      <c r="G208">
        <f>AVERAGEIF(Продаж!E:E,Покупець_аналіз!A208,Продаж!I:I)</f>
        <v>3693.0672727272731</v>
      </c>
    </row>
    <row r="209" spans="1:7">
      <c r="A209" s="4">
        <v>208</v>
      </c>
      <c r="B209" s="5" t="s">
        <v>2146</v>
      </c>
      <c r="C209" s="5" t="s">
        <v>2135</v>
      </c>
      <c r="D209" s="5">
        <v>62</v>
      </c>
      <c r="E209">
        <f>COUNTIF(Продаж!E:E,Покупець_аналіз!A209)</f>
        <v>6</v>
      </c>
      <c r="F209">
        <f>SUMIF(Продаж!E:E,A209,Продаж!I:I)</f>
        <v>17879.650000000001</v>
      </c>
      <c r="G209">
        <f>AVERAGEIF(Продаж!E:E,Покупець_аналіз!A209,Продаж!I:I)</f>
        <v>2979.9416666666671</v>
      </c>
    </row>
    <row r="210" spans="1:7">
      <c r="A210" s="4">
        <v>209</v>
      </c>
      <c r="B210" s="5" t="s">
        <v>288</v>
      </c>
      <c r="C210" s="5" t="s">
        <v>2139</v>
      </c>
      <c r="D210" s="5">
        <v>67</v>
      </c>
      <c r="E210">
        <f>COUNTIF(Продаж!E:E,Покупець_аналіз!A210)</f>
        <v>10</v>
      </c>
      <c r="F210">
        <f>SUMIF(Продаж!E:E,A210,Продаж!I:I)</f>
        <v>38251.949999999997</v>
      </c>
      <c r="G210">
        <f>AVERAGEIF(Продаж!E:E,Покупець_аналіз!A210,Продаж!I:I)</f>
        <v>3825.1949999999997</v>
      </c>
    </row>
    <row r="211" spans="1:7">
      <c r="A211" s="4">
        <v>210</v>
      </c>
      <c r="B211" s="5" t="s">
        <v>2142</v>
      </c>
      <c r="C211" s="5" t="s">
        <v>2143</v>
      </c>
      <c r="D211" s="5">
        <v>37</v>
      </c>
      <c r="E211">
        <f>COUNTIF(Продаж!E:E,Покупець_аналіз!A211)</f>
        <v>10</v>
      </c>
      <c r="F211">
        <f>SUMIF(Продаж!E:E,A211,Продаж!I:I)</f>
        <v>44464.659999999996</v>
      </c>
      <c r="G211">
        <f>AVERAGEIF(Продаж!E:E,Покупець_аналіз!A211,Продаж!I:I)</f>
        <v>4446.4659999999994</v>
      </c>
    </row>
    <row r="212" spans="1:7">
      <c r="A212" s="4">
        <v>211</v>
      </c>
      <c r="B212" s="5" t="s">
        <v>92</v>
      </c>
      <c r="C212" s="5" t="s">
        <v>2128</v>
      </c>
      <c r="D212" s="5">
        <v>57</v>
      </c>
      <c r="E212">
        <f>COUNTIF(Продаж!E:E,Покупець_аналіз!A212)</f>
        <v>3</v>
      </c>
      <c r="F212">
        <f>SUMIF(Продаж!E:E,A212,Продаж!I:I)</f>
        <v>11692.32</v>
      </c>
      <c r="G212">
        <f>AVERAGEIF(Продаж!E:E,Покупець_аналіз!A212,Продаж!I:I)</f>
        <v>3897.44</v>
      </c>
    </row>
    <row r="213" spans="1:7">
      <c r="A213" s="4">
        <v>212</v>
      </c>
      <c r="B213" s="5" t="s">
        <v>2144</v>
      </c>
      <c r="C213" s="5" t="s">
        <v>93</v>
      </c>
      <c r="D213" s="5">
        <v>49</v>
      </c>
      <c r="E213">
        <f>COUNTIF(Продаж!E:E,Покупець_аналіз!A213)</f>
        <v>7</v>
      </c>
      <c r="F213">
        <f>SUMIF(Продаж!E:E,A213,Продаж!I:I)</f>
        <v>28669.929999999997</v>
      </c>
      <c r="G213">
        <f>AVERAGEIF(Продаж!E:E,Покупець_аналіз!A213,Продаж!I:I)</f>
        <v>4095.7042857142851</v>
      </c>
    </row>
    <row r="214" spans="1:7">
      <c r="A214" s="4">
        <v>213</v>
      </c>
      <c r="B214" s="5" t="s">
        <v>110</v>
      </c>
      <c r="C214" s="5" t="s">
        <v>138</v>
      </c>
      <c r="D214" s="5">
        <v>67</v>
      </c>
      <c r="E214">
        <f>COUNTIF(Продаж!E:E,Покупець_аналіз!A214)</f>
        <v>9</v>
      </c>
      <c r="F214">
        <f>SUMIF(Продаж!E:E,A214,Продаж!I:I)</f>
        <v>34638.250000000007</v>
      </c>
      <c r="G214">
        <f>AVERAGEIF(Продаж!E:E,Покупець_аналіз!A214,Продаж!I:I)</f>
        <v>3848.6944444444453</v>
      </c>
    </row>
    <row r="215" spans="1:7">
      <c r="A215" s="4">
        <v>214</v>
      </c>
      <c r="B215" s="5" t="s">
        <v>110</v>
      </c>
      <c r="C215" s="5" t="s">
        <v>285</v>
      </c>
      <c r="D215" s="5">
        <v>24</v>
      </c>
      <c r="E215">
        <f>COUNTIF(Продаж!E:E,Покупець_аналіз!A215)</f>
        <v>5</v>
      </c>
      <c r="F215">
        <f>SUMIF(Продаж!E:E,A215,Продаж!I:I)</f>
        <v>11936.29</v>
      </c>
      <c r="G215">
        <f>AVERAGEIF(Продаж!E:E,Покупець_аналіз!A215,Продаж!I:I)</f>
        <v>2387.2580000000003</v>
      </c>
    </row>
    <row r="216" spans="1:7">
      <c r="A216" s="4">
        <v>215</v>
      </c>
      <c r="B216" s="5" t="s">
        <v>2146</v>
      </c>
      <c r="C216" s="5" t="s">
        <v>2134</v>
      </c>
      <c r="D216" s="5">
        <v>35</v>
      </c>
      <c r="E216">
        <f>COUNTIF(Продаж!E:E,Покупець_аналіз!A216)</f>
        <v>3</v>
      </c>
      <c r="F216">
        <f>SUMIF(Продаж!E:E,A216,Продаж!I:I)</f>
        <v>11057.76</v>
      </c>
      <c r="G216">
        <f>AVERAGEIF(Продаж!E:E,Покупець_аналіз!A216,Продаж!I:I)</f>
        <v>3685.92</v>
      </c>
    </row>
    <row r="217" spans="1:7">
      <c r="A217" s="4">
        <v>216</v>
      </c>
      <c r="B217" s="5" t="s">
        <v>2138</v>
      </c>
      <c r="C217" s="5" t="s">
        <v>285</v>
      </c>
      <c r="D217" s="5">
        <v>73</v>
      </c>
      <c r="E217">
        <f>COUNTIF(Продаж!E:E,Покупець_аналіз!A217)</f>
        <v>5</v>
      </c>
      <c r="F217">
        <f>SUMIF(Продаж!E:E,A217,Продаж!I:I)</f>
        <v>14554.42</v>
      </c>
      <c r="G217">
        <f>AVERAGEIF(Продаж!E:E,Покупець_аналіз!A217,Продаж!I:I)</f>
        <v>2910.884</v>
      </c>
    </row>
    <row r="218" spans="1:7">
      <c r="A218" s="4">
        <v>217</v>
      </c>
      <c r="B218" s="5" t="s">
        <v>2147</v>
      </c>
      <c r="C218" s="5" t="s">
        <v>122</v>
      </c>
      <c r="D218" s="5">
        <v>52</v>
      </c>
      <c r="E218">
        <f>COUNTIF(Продаж!E:E,Покупець_аналіз!A218)</f>
        <v>4</v>
      </c>
      <c r="F218">
        <f>SUMIF(Продаж!E:E,A218,Продаж!I:I)</f>
        <v>15733.340000000002</v>
      </c>
      <c r="G218">
        <f>AVERAGEIF(Продаж!E:E,Покупець_аналіз!A218,Продаж!I:I)</f>
        <v>3933.3350000000005</v>
      </c>
    </row>
    <row r="219" spans="1:7">
      <c r="A219" s="4">
        <v>218</v>
      </c>
      <c r="B219" s="5" t="s">
        <v>2138</v>
      </c>
      <c r="C219" s="5" t="s">
        <v>124</v>
      </c>
      <c r="D219" s="5">
        <v>36</v>
      </c>
      <c r="E219">
        <f>COUNTIF(Продаж!E:E,Покупець_аналіз!A219)</f>
        <v>4</v>
      </c>
      <c r="F219">
        <f>SUMIF(Продаж!E:E,A219,Продаж!I:I)</f>
        <v>9627.32</v>
      </c>
      <c r="G219">
        <f>AVERAGEIF(Продаж!E:E,Покупець_аналіз!A219,Продаж!I:I)</f>
        <v>2406.83</v>
      </c>
    </row>
    <row r="220" spans="1:7">
      <c r="A220" s="4">
        <v>219</v>
      </c>
      <c r="B220" s="5" t="s">
        <v>286</v>
      </c>
      <c r="C220" s="5" t="s">
        <v>143</v>
      </c>
      <c r="D220" s="5">
        <v>65</v>
      </c>
      <c r="E220">
        <f>COUNTIF(Продаж!E:E,Покупець_аналіз!A220)</f>
        <v>7</v>
      </c>
      <c r="F220">
        <f>SUMIF(Продаж!E:E,A220,Продаж!I:I)</f>
        <v>23785.47</v>
      </c>
      <c r="G220">
        <f>AVERAGEIF(Продаж!E:E,Покупець_аналіз!A220,Продаж!I:I)</f>
        <v>3397.9242857142858</v>
      </c>
    </row>
    <row r="221" spans="1:7">
      <c r="A221" s="4">
        <v>220</v>
      </c>
      <c r="B221" s="5" t="s">
        <v>2146</v>
      </c>
      <c r="C221" s="5" t="s">
        <v>122</v>
      </c>
      <c r="D221" s="5">
        <v>40</v>
      </c>
      <c r="E221">
        <f>COUNTIF(Продаж!E:E,Покупець_аналіз!A221)</f>
        <v>4</v>
      </c>
      <c r="F221">
        <f>SUMIF(Продаж!E:E,A221,Продаж!I:I)</f>
        <v>12859.43</v>
      </c>
      <c r="G221">
        <f>AVERAGEIF(Продаж!E:E,Покупець_аналіз!A221,Продаж!I:I)</f>
        <v>3214.8575000000001</v>
      </c>
    </row>
    <row r="222" spans="1:7">
      <c r="A222" s="4">
        <v>221</v>
      </c>
      <c r="B222" s="5" t="s">
        <v>2133</v>
      </c>
      <c r="C222" s="5" t="s">
        <v>2128</v>
      </c>
      <c r="D222" s="5">
        <v>45</v>
      </c>
      <c r="E222">
        <f>COUNTIF(Продаж!E:E,Покупець_аналіз!A222)</f>
        <v>4</v>
      </c>
      <c r="F222">
        <f>SUMIF(Продаж!E:E,A222,Продаж!I:I)</f>
        <v>13293.02</v>
      </c>
      <c r="G222">
        <f>AVERAGEIF(Продаж!E:E,Покупець_аналіз!A222,Продаж!I:I)</f>
        <v>3323.2550000000001</v>
      </c>
    </row>
    <row r="223" spans="1:7">
      <c r="A223" s="4">
        <v>222</v>
      </c>
      <c r="B223" s="5" t="s">
        <v>2137</v>
      </c>
      <c r="C223" s="5" t="s">
        <v>2128</v>
      </c>
      <c r="D223" s="5">
        <v>72</v>
      </c>
      <c r="E223">
        <f>COUNTIF(Продаж!E:E,Покупець_аналіз!A223)</f>
        <v>8</v>
      </c>
      <c r="F223">
        <f>SUMIF(Продаж!E:E,A223,Продаж!I:I)</f>
        <v>26029.899999999998</v>
      </c>
      <c r="G223">
        <f>AVERAGEIF(Продаж!E:E,Покупець_аналіз!A223,Продаж!I:I)</f>
        <v>3253.7374999999997</v>
      </c>
    </row>
    <row r="224" spans="1:7">
      <c r="A224" s="4">
        <v>223</v>
      </c>
      <c r="B224" s="5" t="s">
        <v>286</v>
      </c>
      <c r="C224" s="5" t="s">
        <v>2134</v>
      </c>
      <c r="D224" s="5">
        <v>59</v>
      </c>
      <c r="E224">
        <f>COUNTIF(Продаж!E:E,Покупець_аналіз!A224)</f>
        <v>7</v>
      </c>
      <c r="F224">
        <f>SUMIF(Продаж!E:E,A224,Продаж!I:I)</f>
        <v>21861.739999999998</v>
      </c>
      <c r="G224">
        <f>AVERAGEIF(Продаж!E:E,Покупець_аналіз!A224,Продаж!I:I)</f>
        <v>3123.1057142857139</v>
      </c>
    </row>
    <row r="225" spans="1:7">
      <c r="A225" s="4">
        <v>224</v>
      </c>
      <c r="B225" s="5" t="s">
        <v>284</v>
      </c>
      <c r="C225" s="5" t="s">
        <v>124</v>
      </c>
      <c r="D225" s="5">
        <v>47</v>
      </c>
      <c r="E225">
        <f>COUNTIF(Продаж!E:E,Покупець_аналіз!A225)</f>
        <v>9</v>
      </c>
      <c r="F225">
        <f>SUMIF(Продаж!E:E,A225,Продаж!I:I)</f>
        <v>39649.300000000003</v>
      </c>
      <c r="G225">
        <f>AVERAGEIF(Продаж!E:E,Покупець_аналіз!A225,Продаж!I:I)</f>
        <v>4405.4777777777781</v>
      </c>
    </row>
    <row r="226" spans="1:7">
      <c r="A226" s="4">
        <v>225</v>
      </c>
      <c r="B226" s="5" t="s">
        <v>2149</v>
      </c>
      <c r="C226" s="5" t="s">
        <v>2128</v>
      </c>
      <c r="D226" s="5">
        <v>21</v>
      </c>
      <c r="E226">
        <f>COUNTIF(Продаж!E:E,Покупець_аналіз!A226)</f>
        <v>5</v>
      </c>
      <c r="F226">
        <f>SUMIF(Продаж!E:E,A226,Продаж!I:I)</f>
        <v>25260.460000000003</v>
      </c>
      <c r="G226">
        <f>AVERAGEIF(Продаж!E:E,Покупець_аналіз!A226,Продаж!I:I)</f>
        <v>5052.0920000000006</v>
      </c>
    </row>
    <row r="227" spans="1:7">
      <c r="A227" s="4">
        <v>226</v>
      </c>
      <c r="B227" s="5" t="s">
        <v>2147</v>
      </c>
      <c r="C227" s="5" t="s">
        <v>122</v>
      </c>
      <c r="D227" s="5">
        <v>79</v>
      </c>
      <c r="E227">
        <f>COUNTIF(Продаж!E:E,Покупець_аналіз!A227)</f>
        <v>6</v>
      </c>
      <c r="F227">
        <f>SUMIF(Продаж!E:E,A227,Продаж!I:I)</f>
        <v>24247.82</v>
      </c>
      <c r="G227">
        <f>AVERAGEIF(Продаж!E:E,Покупець_аналіз!A227,Продаж!I:I)</f>
        <v>4041.3033333333333</v>
      </c>
    </row>
    <row r="228" spans="1:7">
      <c r="A228" s="4">
        <v>227</v>
      </c>
      <c r="B228" s="5" t="s">
        <v>96</v>
      </c>
      <c r="C228" s="5" t="s">
        <v>100</v>
      </c>
      <c r="D228" s="5">
        <v>83</v>
      </c>
      <c r="E228">
        <f>COUNTIF(Продаж!E:E,Покупець_аналіз!A228)</f>
        <v>8</v>
      </c>
      <c r="F228">
        <f>SUMIF(Продаж!E:E,A228,Продаж!I:I)</f>
        <v>34031.800000000003</v>
      </c>
      <c r="G228">
        <f>AVERAGEIF(Продаж!E:E,Покупець_аналіз!A228,Продаж!I:I)</f>
        <v>4253.9750000000004</v>
      </c>
    </row>
    <row r="229" spans="1:7">
      <c r="A229" s="4">
        <v>228</v>
      </c>
      <c r="B229" s="5" t="s">
        <v>288</v>
      </c>
      <c r="C229" s="5" t="s">
        <v>2143</v>
      </c>
      <c r="D229" s="5">
        <v>61</v>
      </c>
      <c r="E229">
        <f>COUNTIF(Продаж!E:E,Покупець_аналіз!A229)</f>
        <v>11</v>
      </c>
      <c r="F229">
        <f>SUMIF(Продаж!E:E,A229,Продаж!I:I)</f>
        <v>51165.200000000012</v>
      </c>
      <c r="G229">
        <f>AVERAGEIF(Продаж!E:E,Покупець_аналіз!A229,Продаж!I:I)</f>
        <v>4651.3818181818197</v>
      </c>
    </row>
    <row r="230" spans="1:7">
      <c r="A230" s="4">
        <v>229</v>
      </c>
      <c r="B230" s="5" t="s">
        <v>115</v>
      </c>
      <c r="C230" s="5" t="s">
        <v>2143</v>
      </c>
      <c r="D230" s="5">
        <v>30</v>
      </c>
      <c r="E230">
        <f>COUNTIF(Продаж!E:E,Покупець_аналіз!A230)</f>
        <v>1</v>
      </c>
      <c r="F230">
        <f>SUMIF(Продаж!E:E,A230,Продаж!I:I)</f>
        <v>3529.39</v>
      </c>
      <c r="G230">
        <f>AVERAGEIF(Продаж!E:E,Покупець_аналіз!A230,Продаж!I:I)</f>
        <v>3529.39</v>
      </c>
    </row>
    <row r="231" spans="1:7">
      <c r="A231" s="4">
        <v>230</v>
      </c>
      <c r="B231" s="5" t="s">
        <v>110</v>
      </c>
      <c r="C231" s="5" t="s">
        <v>108</v>
      </c>
      <c r="D231" s="5">
        <v>43</v>
      </c>
      <c r="E231">
        <f>COUNTIF(Продаж!E:E,Покупець_аналіз!A231)</f>
        <v>9</v>
      </c>
      <c r="F231">
        <f>SUMIF(Продаж!E:E,A231,Продаж!I:I)</f>
        <v>41020.749999999993</v>
      </c>
      <c r="G231">
        <f>AVERAGEIF(Продаж!E:E,Покупець_аналіз!A231,Продаж!I:I)</f>
        <v>4557.8611111111104</v>
      </c>
    </row>
    <row r="232" spans="1:7">
      <c r="A232" s="4">
        <v>231</v>
      </c>
      <c r="B232" s="5" t="s">
        <v>2133</v>
      </c>
      <c r="C232" s="5" t="s">
        <v>2131</v>
      </c>
      <c r="D232" s="5">
        <v>23</v>
      </c>
      <c r="E232">
        <f>COUNTIF(Продаж!E:E,Покупець_аналіз!A232)</f>
        <v>8</v>
      </c>
      <c r="F232">
        <f>SUMIF(Продаж!E:E,A232,Продаж!I:I)</f>
        <v>28411.51</v>
      </c>
      <c r="G232">
        <f>AVERAGEIF(Продаж!E:E,Покупець_аналіз!A232,Продаж!I:I)</f>
        <v>3551.4387499999998</v>
      </c>
    </row>
    <row r="233" spans="1:7">
      <c r="A233" s="4">
        <v>232</v>
      </c>
      <c r="B233" s="5" t="s">
        <v>2145</v>
      </c>
      <c r="C233" s="5" t="s">
        <v>2143</v>
      </c>
      <c r="D233" s="5">
        <v>71</v>
      </c>
      <c r="E233">
        <f>COUNTIF(Продаж!E:E,Покупець_аналіз!A233)</f>
        <v>4</v>
      </c>
      <c r="F233">
        <f>SUMIF(Продаж!E:E,A233,Продаж!I:I)</f>
        <v>21797.35</v>
      </c>
      <c r="G233">
        <f>AVERAGEIF(Продаж!E:E,Покупець_аналіз!A233,Продаж!I:I)</f>
        <v>5449.3374999999996</v>
      </c>
    </row>
    <row r="234" spans="1:7">
      <c r="A234" s="4">
        <v>233</v>
      </c>
      <c r="B234" s="5" t="s">
        <v>2142</v>
      </c>
      <c r="C234" s="5" t="s">
        <v>2131</v>
      </c>
      <c r="D234" s="5">
        <v>81</v>
      </c>
      <c r="E234">
        <f>COUNTIF(Продаж!E:E,Покупець_аналіз!A234)</f>
        <v>7</v>
      </c>
      <c r="F234">
        <f>SUMIF(Продаж!E:E,A234,Продаж!I:I)</f>
        <v>32724.67</v>
      </c>
      <c r="G234">
        <f>AVERAGEIF(Продаж!E:E,Покупець_аналіз!A234,Продаж!I:I)</f>
        <v>4674.9528571428573</v>
      </c>
    </row>
    <row r="235" spans="1:7">
      <c r="A235" s="4">
        <v>234</v>
      </c>
      <c r="B235" s="5" t="s">
        <v>2136</v>
      </c>
      <c r="C235" s="5" t="s">
        <v>2135</v>
      </c>
      <c r="D235" s="5">
        <v>80</v>
      </c>
      <c r="E235">
        <f>COUNTIF(Продаж!E:E,Покупець_аналіз!A235)</f>
        <v>6</v>
      </c>
      <c r="F235">
        <f>SUMIF(Продаж!E:E,A235,Продаж!I:I)</f>
        <v>26130.67</v>
      </c>
      <c r="G235">
        <f>AVERAGEIF(Продаж!E:E,Покупець_аналіз!A235,Продаж!I:I)</f>
        <v>4355.1116666666667</v>
      </c>
    </row>
    <row r="236" spans="1:7">
      <c r="A236" s="4">
        <v>235</v>
      </c>
      <c r="B236" s="5" t="s">
        <v>2146</v>
      </c>
      <c r="C236" s="5" t="s">
        <v>2131</v>
      </c>
      <c r="D236" s="5">
        <v>43</v>
      </c>
      <c r="E236">
        <f>COUNTIF(Продаж!E:E,Покупець_аналіз!A236)</f>
        <v>10</v>
      </c>
      <c r="F236">
        <f>SUMIF(Продаж!E:E,A236,Продаж!I:I)</f>
        <v>47444.020000000004</v>
      </c>
      <c r="G236">
        <f>AVERAGEIF(Продаж!E:E,Покупець_аналіз!A236,Продаж!I:I)</f>
        <v>4744.402</v>
      </c>
    </row>
    <row r="237" spans="1:7">
      <c r="A237" s="4">
        <v>236</v>
      </c>
      <c r="B237" s="5" t="s">
        <v>2142</v>
      </c>
      <c r="C237" s="5" t="s">
        <v>2140</v>
      </c>
      <c r="D237" s="5">
        <v>72</v>
      </c>
      <c r="E237">
        <f>COUNTIF(Продаж!E:E,Покупець_аналіз!A237)</f>
        <v>6</v>
      </c>
      <c r="F237">
        <f>SUMIF(Продаж!E:E,A237,Продаж!I:I)</f>
        <v>28874.17</v>
      </c>
      <c r="G237">
        <f>AVERAGEIF(Продаж!E:E,Покупець_аналіз!A237,Продаж!I:I)</f>
        <v>4812.3616666666667</v>
      </c>
    </row>
    <row r="238" spans="1:7">
      <c r="A238" s="4">
        <v>237</v>
      </c>
      <c r="B238" s="5" t="s">
        <v>107</v>
      </c>
      <c r="C238" s="5" t="s">
        <v>2128</v>
      </c>
      <c r="D238" s="5">
        <v>62</v>
      </c>
      <c r="E238">
        <f>COUNTIF(Продаж!E:E,Покупець_аналіз!A238)</f>
        <v>4</v>
      </c>
      <c r="F238">
        <f>SUMIF(Продаж!E:E,A238,Продаж!I:I)</f>
        <v>10932.93</v>
      </c>
      <c r="G238">
        <f>AVERAGEIF(Продаж!E:E,Покупець_аналіз!A238,Продаж!I:I)</f>
        <v>2733.2325000000001</v>
      </c>
    </row>
    <row r="239" spans="1:7">
      <c r="A239" s="4">
        <v>238</v>
      </c>
      <c r="B239" s="5" t="s">
        <v>115</v>
      </c>
      <c r="C239" s="5" t="s">
        <v>2134</v>
      </c>
      <c r="D239" s="5">
        <v>51</v>
      </c>
      <c r="E239">
        <f>COUNTIF(Продаж!E:E,Покупець_аналіз!A239)</f>
        <v>3</v>
      </c>
      <c r="F239">
        <f>SUMIF(Продаж!E:E,A239,Продаж!I:I)</f>
        <v>13614.120000000003</v>
      </c>
      <c r="G239">
        <f>AVERAGEIF(Продаж!E:E,Покупець_аналіз!A239,Продаж!I:I)</f>
        <v>4538.0400000000009</v>
      </c>
    </row>
    <row r="240" spans="1:7">
      <c r="A240" s="4">
        <v>239</v>
      </c>
      <c r="B240" s="5" t="s">
        <v>2149</v>
      </c>
      <c r="C240" s="5" t="s">
        <v>2131</v>
      </c>
      <c r="D240" s="5">
        <v>59</v>
      </c>
      <c r="E240">
        <f>COUNTIF(Продаж!E:E,Покупець_аналіз!A240)</f>
        <v>7</v>
      </c>
      <c r="F240">
        <f>SUMIF(Продаж!E:E,A240,Продаж!I:I)</f>
        <v>22653.5</v>
      </c>
      <c r="G240">
        <f>AVERAGEIF(Продаж!E:E,Покупець_аналіз!A240,Продаж!I:I)</f>
        <v>3236.2142857142858</v>
      </c>
    </row>
    <row r="241" spans="1:7">
      <c r="A241" s="4">
        <v>240</v>
      </c>
      <c r="B241" s="5" t="s">
        <v>2138</v>
      </c>
      <c r="C241" s="5" t="s">
        <v>285</v>
      </c>
      <c r="D241" s="5">
        <v>62</v>
      </c>
      <c r="E241">
        <f>COUNTIF(Продаж!E:E,Покупець_аналіз!A241)</f>
        <v>8</v>
      </c>
      <c r="F241">
        <f>SUMIF(Продаж!E:E,A241,Продаж!I:I)</f>
        <v>40958.250000000007</v>
      </c>
      <c r="G241">
        <f>AVERAGEIF(Продаж!E:E,Покупець_аналіз!A241,Продаж!I:I)</f>
        <v>5119.7812500000009</v>
      </c>
    </row>
    <row r="242" spans="1:7">
      <c r="A242" s="4">
        <v>241</v>
      </c>
      <c r="B242" s="5" t="s">
        <v>2138</v>
      </c>
      <c r="C242" s="5" t="s">
        <v>122</v>
      </c>
      <c r="D242" s="5">
        <v>19</v>
      </c>
      <c r="E242">
        <f>COUNTIF(Продаж!E:E,Покупець_аналіз!A242)</f>
        <v>4</v>
      </c>
      <c r="F242">
        <f>SUMIF(Продаж!E:E,A242,Продаж!I:I)</f>
        <v>11607.06</v>
      </c>
      <c r="G242">
        <f>AVERAGEIF(Продаж!E:E,Покупець_аналіз!A242,Продаж!I:I)</f>
        <v>2901.7649999999999</v>
      </c>
    </row>
    <row r="243" spans="1:7">
      <c r="A243" s="4">
        <v>242</v>
      </c>
      <c r="B243" s="5" t="s">
        <v>2147</v>
      </c>
      <c r="C243" s="5" t="s">
        <v>2141</v>
      </c>
      <c r="D243" s="5">
        <v>32</v>
      </c>
      <c r="E243">
        <f>COUNTIF(Продаж!E:E,Покупець_аналіз!A243)</f>
        <v>12</v>
      </c>
      <c r="F243">
        <f>SUMIF(Продаж!E:E,A243,Продаж!I:I)</f>
        <v>38981.910000000003</v>
      </c>
      <c r="G243">
        <f>AVERAGEIF(Продаж!E:E,Покупець_аналіз!A243,Продаж!I:I)</f>
        <v>3248.4925000000003</v>
      </c>
    </row>
    <row r="244" spans="1:7">
      <c r="A244" s="4">
        <v>243</v>
      </c>
      <c r="B244" s="5" t="s">
        <v>107</v>
      </c>
      <c r="C244" s="5" t="s">
        <v>2135</v>
      </c>
      <c r="D244" s="5">
        <v>59</v>
      </c>
      <c r="E244">
        <f>COUNTIF(Продаж!E:E,Покупець_аналіз!A244)</f>
        <v>7</v>
      </c>
      <c r="F244">
        <f>SUMIF(Продаж!E:E,A244,Продаж!I:I)</f>
        <v>31331.53</v>
      </c>
      <c r="G244">
        <f>AVERAGEIF(Продаж!E:E,Покупець_аналіз!A244,Продаж!I:I)</f>
        <v>4475.9328571428568</v>
      </c>
    </row>
    <row r="245" spans="1:7">
      <c r="A245" s="4">
        <v>244</v>
      </c>
      <c r="B245" s="5" t="s">
        <v>2130</v>
      </c>
      <c r="C245" s="5" t="s">
        <v>118</v>
      </c>
      <c r="D245" s="5">
        <v>57</v>
      </c>
      <c r="E245">
        <f>COUNTIF(Продаж!E:E,Покупець_аналіз!A245)</f>
        <v>8</v>
      </c>
      <c r="F245">
        <f>SUMIF(Продаж!E:E,A245,Продаж!I:I)</f>
        <v>17475.640000000003</v>
      </c>
      <c r="G245">
        <f>AVERAGEIF(Продаж!E:E,Покупець_аналіз!A245,Продаж!I:I)</f>
        <v>2184.4550000000004</v>
      </c>
    </row>
    <row r="246" spans="1:7">
      <c r="A246" s="4">
        <v>245</v>
      </c>
      <c r="B246" s="5" t="s">
        <v>96</v>
      </c>
      <c r="C246" s="5" t="s">
        <v>145</v>
      </c>
      <c r="D246" s="5">
        <v>28</v>
      </c>
      <c r="E246">
        <f>COUNTIF(Продаж!E:E,Покупець_аналіз!A246)</f>
        <v>7</v>
      </c>
      <c r="F246">
        <f>SUMIF(Продаж!E:E,A246,Продаж!I:I)</f>
        <v>29358.020000000004</v>
      </c>
      <c r="G246">
        <f>AVERAGEIF(Продаж!E:E,Покупець_аналіз!A246,Продаж!I:I)</f>
        <v>4194.0028571428575</v>
      </c>
    </row>
    <row r="247" spans="1:7">
      <c r="A247" s="4">
        <v>246</v>
      </c>
      <c r="B247" s="5" t="s">
        <v>115</v>
      </c>
      <c r="C247" s="5" t="s">
        <v>124</v>
      </c>
      <c r="D247" s="5">
        <v>63</v>
      </c>
      <c r="E247">
        <f>COUNTIF(Продаж!E:E,Покупець_аналіз!A247)</f>
        <v>6</v>
      </c>
      <c r="F247">
        <f>SUMIF(Продаж!E:E,A247,Продаж!I:I)</f>
        <v>33096.85</v>
      </c>
      <c r="G247">
        <f>AVERAGEIF(Продаж!E:E,Покупець_аналіз!A247,Продаж!I:I)</f>
        <v>5516.1416666666664</v>
      </c>
    </row>
    <row r="248" spans="1:7">
      <c r="A248" s="4">
        <v>247</v>
      </c>
      <c r="B248" s="5" t="s">
        <v>2137</v>
      </c>
      <c r="C248" s="5" t="s">
        <v>100</v>
      </c>
      <c r="D248" s="5">
        <v>49</v>
      </c>
      <c r="E248">
        <f>COUNTIF(Продаж!E:E,Покупець_аналіз!A248)</f>
        <v>5</v>
      </c>
      <c r="F248">
        <f>SUMIF(Продаж!E:E,A248,Продаж!I:I)</f>
        <v>9729.619999999999</v>
      </c>
      <c r="G248">
        <f>AVERAGEIF(Продаж!E:E,Покупець_аналіз!A248,Продаж!I:I)</f>
        <v>1945.9239999999998</v>
      </c>
    </row>
    <row r="249" spans="1:7">
      <c r="A249" s="4">
        <v>248</v>
      </c>
      <c r="B249" s="5" t="s">
        <v>2149</v>
      </c>
      <c r="C249" s="5" t="s">
        <v>2135</v>
      </c>
      <c r="D249" s="5">
        <v>74</v>
      </c>
      <c r="E249">
        <f>COUNTIF(Продаж!E:E,Покупець_аналіз!A249)</f>
        <v>3</v>
      </c>
      <c r="F249">
        <f>SUMIF(Продаж!E:E,A249,Продаж!I:I)</f>
        <v>9007.7099999999991</v>
      </c>
      <c r="G249">
        <f>AVERAGEIF(Продаж!E:E,Покупець_аналіз!A249,Продаж!I:I)</f>
        <v>3002.5699999999997</v>
      </c>
    </row>
    <row r="250" spans="1:7">
      <c r="A250" s="4">
        <v>249</v>
      </c>
      <c r="B250" s="5" t="s">
        <v>2149</v>
      </c>
      <c r="C250" s="5" t="s">
        <v>2148</v>
      </c>
      <c r="D250" s="5">
        <v>77</v>
      </c>
      <c r="E250">
        <f>COUNTIF(Продаж!E:E,Покупець_аналіз!A250)</f>
        <v>10</v>
      </c>
      <c r="F250">
        <f>SUMIF(Продаж!E:E,A250,Продаж!I:I)</f>
        <v>25395.940000000002</v>
      </c>
      <c r="G250">
        <f>AVERAGEIF(Продаж!E:E,Покупець_аналіз!A250,Продаж!I:I)</f>
        <v>2539.5940000000001</v>
      </c>
    </row>
    <row r="251" spans="1:7">
      <c r="A251" s="4">
        <v>250</v>
      </c>
      <c r="B251" s="5" t="s">
        <v>110</v>
      </c>
      <c r="C251" s="5" t="s">
        <v>2129</v>
      </c>
      <c r="D251" s="5">
        <v>36</v>
      </c>
      <c r="E251">
        <f>COUNTIF(Продаж!E:E,Покупець_аналіз!A251)</f>
        <v>4</v>
      </c>
      <c r="F251">
        <f>SUMIF(Продаж!E:E,A251,Продаж!I:I)</f>
        <v>11095.21</v>
      </c>
      <c r="G251">
        <f>AVERAGEIF(Продаж!E:E,Покупець_аналіз!A251,Продаж!I:I)</f>
        <v>2773.8024999999998</v>
      </c>
    </row>
    <row r="252" spans="1:7">
      <c r="A252" s="4">
        <v>251</v>
      </c>
      <c r="B252" s="5" t="s">
        <v>2147</v>
      </c>
      <c r="C252" s="5" t="s">
        <v>124</v>
      </c>
      <c r="D252" s="5">
        <v>39</v>
      </c>
      <c r="E252">
        <f>COUNTIF(Продаж!E:E,Покупець_аналіз!A252)</f>
        <v>6</v>
      </c>
      <c r="F252">
        <f>SUMIF(Продаж!E:E,A252,Продаж!I:I)</f>
        <v>31718.260000000002</v>
      </c>
      <c r="G252">
        <f>AVERAGEIF(Продаж!E:E,Покупець_аналіз!A252,Продаж!I:I)</f>
        <v>5286.376666666667</v>
      </c>
    </row>
    <row r="253" spans="1:7">
      <c r="A253" s="4">
        <v>252</v>
      </c>
      <c r="B253" s="5" t="s">
        <v>2142</v>
      </c>
      <c r="C253" s="5" t="s">
        <v>93</v>
      </c>
      <c r="D253" s="5">
        <v>51</v>
      </c>
      <c r="E253">
        <f>COUNTIF(Продаж!E:E,Покупець_аналіз!A253)</f>
        <v>4</v>
      </c>
      <c r="F253">
        <f>SUMIF(Продаж!E:E,A253,Продаж!I:I)</f>
        <v>5763.26</v>
      </c>
      <c r="G253">
        <f>AVERAGEIF(Продаж!E:E,Покупець_аналіз!A253,Продаж!I:I)</f>
        <v>1440.8150000000001</v>
      </c>
    </row>
    <row r="254" spans="1:7">
      <c r="A254" s="4">
        <v>253</v>
      </c>
      <c r="B254" s="5" t="s">
        <v>115</v>
      </c>
      <c r="C254" s="5" t="s">
        <v>2129</v>
      </c>
      <c r="D254" s="5">
        <v>20</v>
      </c>
      <c r="E254">
        <f>COUNTIF(Продаж!E:E,Покупець_аналіз!A254)</f>
        <v>6</v>
      </c>
      <c r="F254">
        <f>SUMIF(Продаж!E:E,A254,Продаж!I:I)</f>
        <v>18599.61</v>
      </c>
      <c r="G254">
        <f>AVERAGEIF(Продаж!E:E,Покупець_аналіз!A254,Продаж!I:I)</f>
        <v>3099.9349999999999</v>
      </c>
    </row>
    <row r="255" spans="1:7">
      <c r="A255" s="4">
        <v>254</v>
      </c>
      <c r="B255" s="5" t="s">
        <v>115</v>
      </c>
      <c r="C255" s="5" t="s">
        <v>2134</v>
      </c>
      <c r="D255" s="5">
        <v>38</v>
      </c>
      <c r="E255">
        <f>COUNTIF(Продаж!E:E,Покупець_аналіз!A255)</f>
        <v>6</v>
      </c>
      <c r="F255">
        <f>SUMIF(Продаж!E:E,A255,Продаж!I:I)</f>
        <v>17826.95</v>
      </c>
      <c r="G255">
        <f>AVERAGEIF(Продаж!E:E,Покупець_аналіз!A255,Продаж!I:I)</f>
        <v>2971.1583333333333</v>
      </c>
    </row>
    <row r="256" spans="1:7">
      <c r="A256" s="4">
        <v>255</v>
      </c>
      <c r="B256" s="5" t="s">
        <v>96</v>
      </c>
      <c r="C256" s="5" t="s">
        <v>2135</v>
      </c>
      <c r="D256" s="5">
        <v>68</v>
      </c>
      <c r="E256">
        <f>COUNTIF(Продаж!E:E,Покупець_аналіз!A256)</f>
        <v>8</v>
      </c>
      <c r="F256">
        <f>SUMIF(Продаж!E:E,A256,Продаж!I:I)</f>
        <v>26685.17</v>
      </c>
      <c r="G256">
        <f>AVERAGEIF(Продаж!E:E,Покупець_аналіз!A256,Продаж!I:I)</f>
        <v>3335.6462499999998</v>
      </c>
    </row>
    <row r="257" spans="1:7">
      <c r="A257" s="4">
        <v>256</v>
      </c>
      <c r="B257" s="5" t="s">
        <v>2133</v>
      </c>
      <c r="C257" s="5" t="s">
        <v>118</v>
      </c>
      <c r="D257" s="5">
        <v>56</v>
      </c>
      <c r="E257">
        <f>COUNTIF(Продаж!E:E,Покупець_аналіз!A257)</f>
        <v>6</v>
      </c>
      <c r="F257">
        <f>SUMIF(Продаж!E:E,A257,Продаж!I:I)</f>
        <v>33318.6</v>
      </c>
      <c r="G257">
        <f>AVERAGEIF(Продаж!E:E,Покупець_аналіз!A257,Продаж!I:I)</f>
        <v>5553.0999999999995</v>
      </c>
    </row>
    <row r="258" spans="1:7">
      <c r="A258" s="4">
        <v>257</v>
      </c>
      <c r="B258" s="5" t="s">
        <v>2145</v>
      </c>
      <c r="C258" s="5" t="s">
        <v>285</v>
      </c>
      <c r="D258" s="5">
        <v>76</v>
      </c>
      <c r="E258">
        <f>COUNTIF(Продаж!E:E,Покупець_аналіз!A258)</f>
        <v>5</v>
      </c>
      <c r="F258">
        <f>SUMIF(Продаж!E:E,A258,Продаж!I:I)</f>
        <v>19787.669999999998</v>
      </c>
      <c r="G258">
        <f>AVERAGEIF(Продаж!E:E,Покупець_аналіз!A258,Продаж!I:I)</f>
        <v>3957.5339999999997</v>
      </c>
    </row>
    <row r="259" spans="1:7">
      <c r="A259" s="4">
        <v>258</v>
      </c>
      <c r="B259" s="5" t="s">
        <v>288</v>
      </c>
      <c r="C259" s="5" t="s">
        <v>2143</v>
      </c>
      <c r="D259" s="5">
        <v>71</v>
      </c>
      <c r="E259">
        <f>COUNTIF(Продаж!E:E,Покупець_аналіз!A259)</f>
        <v>8</v>
      </c>
      <c r="F259">
        <f>SUMIF(Продаж!E:E,A259,Продаж!I:I)</f>
        <v>26223.07</v>
      </c>
      <c r="G259">
        <f>AVERAGEIF(Продаж!E:E,Покупець_аналіз!A259,Продаж!I:I)</f>
        <v>3277.88375</v>
      </c>
    </row>
    <row r="260" spans="1:7">
      <c r="A260" s="4">
        <v>259</v>
      </c>
      <c r="B260" s="5" t="s">
        <v>2147</v>
      </c>
      <c r="C260" s="5" t="s">
        <v>145</v>
      </c>
      <c r="D260" s="5">
        <v>42</v>
      </c>
      <c r="E260">
        <f>COUNTIF(Продаж!E:E,Покупець_аналіз!A260)</f>
        <v>8</v>
      </c>
      <c r="F260">
        <f>SUMIF(Продаж!E:E,A260,Продаж!I:I)</f>
        <v>25298.76</v>
      </c>
      <c r="G260">
        <f>AVERAGEIF(Продаж!E:E,Покупець_аналіз!A260,Продаж!I:I)</f>
        <v>3162.3449999999998</v>
      </c>
    </row>
    <row r="261" spans="1:7">
      <c r="A261" s="4">
        <v>260</v>
      </c>
      <c r="B261" s="5" t="s">
        <v>286</v>
      </c>
      <c r="C261" s="5" t="s">
        <v>2134</v>
      </c>
      <c r="D261" s="5">
        <v>77</v>
      </c>
      <c r="E261">
        <f>COUNTIF(Продаж!E:E,Покупець_аналіз!A261)</f>
        <v>9</v>
      </c>
      <c r="F261">
        <f>SUMIF(Продаж!E:E,A261,Продаж!I:I)</f>
        <v>33030.090000000004</v>
      </c>
      <c r="G261">
        <f>AVERAGEIF(Продаж!E:E,Покупець_аналіз!A261,Продаж!I:I)</f>
        <v>3670.01</v>
      </c>
    </row>
    <row r="262" spans="1:7">
      <c r="A262" s="4">
        <v>261</v>
      </c>
      <c r="B262" s="5" t="s">
        <v>2133</v>
      </c>
      <c r="C262" s="5" t="s">
        <v>2129</v>
      </c>
      <c r="D262" s="5">
        <v>30</v>
      </c>
      <c r="E262">
        <f>COUNTIF(Продаж!E:E,Покупець_аналіз!A262)</f>
        <v>8</v>
      </c>
      <c r="F262">
        <f>SUMIF(Продаж!E:E,A262,Продаж!I:I)</f>
        <v>31549.55</v>
      </c>
      <c r="G262">
        <f>AVERAGEIF(Продаж!E:E,Покупець_аналіз!A262,Продаж!I:I)</f>
        <v>3943.6937499999999</v>
      </c>
    </row>
    <row r="263" spans="1:7">
      <c r="A263" s="4">
        <v>262</v>
      </c>
      <c r="B263" s="5" t="s">
        <v>2145</v>
      </c>
      <c r="C263" s="5" t="s">
        <v>145</v>
      </c>
      <c r="D263" s="5">
        <v>65</v>
      </c>
      <c r="E263">
        <f>COUNTIF(Продаж!E:E,Покупець_аналіз!A263)</f>
        <v>5</v>
      </c>
      <c r="F263">
        <f>SUMIF(Продаж!E:E,A263,Продаж!I:I)</f>
        <v>14069.49</v>
      </c>
      <c r="G263">
        <f>AVERAGEIF(Продаж!E:E,Покупець_аналіз!A263,Продаж!I:I)</f>
        <v>2813.8980000000001</v>
      </c>
    </row>
    <row r="264" spans="1:7">
      <c r="A264" s="4">
        <v>263</v>
      </c>
      <c r="B264" s="5" t="s">
        <v>2133</v>
      </c>
      <c r="C264" s="5" t="s">
        <v>285</v>
      </c>
      <c r="D264" s="5">
        <v>23</v>
      </c>
      <c r="E264">
        <f>COUNTIF(Продаж!E:E,Покупець_аналіз!A264)</f>
        <v>7</v>
      </c>
      <c r="F264">
        <f>SUMIF(Продаж!E:E,A264,Продаж!I:I)</f>
        <v>25327.75</v>
      </c>
      <c r="G264">
        <f>AVERAGEIF(Продаж!E:E,Покупець_аналіз!A264,Продаж!I:I)</f>
        <v>3618.25</v>
      </c>
    </row>
    <row r="265" spans="1:7">
      <c r="A265" s="4">
        <v>264</v>
      </c>
      <c r="B265" s="5" t="s">
        <v>286</v>
      </c>
      <c r="C265" s="5" t="s">
        <v>2129</v>
      </c>
      <c r="D265" s="5">
        <v>39</v>
      </c>
      <c r="E265">
        <f>COUNTIF(Продаж!E:E,Покупець_аналіз!A265)</f>
        <v>7</v>
      </c>
      <c r="F265">
        <f>SUMIF(Продаж!E:E,A265,Продаж!I:I)</f>
        <v>25045.61</v>
      </c>
      <c r="G265">
        <f>AVERAGEIF(Продаж!E:E,Покупець_аналіз!A265,Продаж!I:I)</f>
        <v>3577.9442857142858</v>
      </c>
    </row>
    <row r="266" spans="1:7">
      <c r="A266" s="4">
        <v>265</v>
      </c>
      <c r="B266" s="5" t="s">
        <v>115</v>
      </c>
      <c r="C266" s="5" t="s">
        <v>2131</v>
      </c>
      <c r="D266" s="5">
        <v>44</v>
      </c>
      <c r="E266">
        <f>COUNTIF(Продаж!E:E,Покупець_аналіз!A266)</f>
        <v>4</v>
      </c>
      <c r="F266">
        <f>SUMIF(Продаж!E:E,A266,Продаж!I:I)</f>
        <v>17703.5</v>
      </c>
      <c r="G266">
        <f>AVERAGEIF(Продаж!E:E,Покупець_аналіз!A266,Продаж!I:I)</f>
        <v>4425.875</v>
      </c>
    </row>
    <row r="267" spans="1:7">
      <c r="A267" s="4">
        <v>266</v>
      </c>
      <c r="B267" s="5" t="s">
        <v>284</v>
      </c>
      <c r="C267" s="5" t="s">
        <v>2139</v>
      </c>
      <c r="D267" s="5">
        <v>78</v>
      </c>
      <c r="E267">
        <f>COUNTIF(Продаж!E:E,Покупець_аналіз!A267)</f>
        <v>2</v>
      </c>
      <c r="F267">
        <f>SUMIF(Продаж!E:E,A267,Продаж!I:I)</f>
        <v>13043.12</v>
      </c>
      <c r="G267">
        <f>AVERAGEIF(Продаж!E:E,Покупець_аналіз!A267,Продаж!I:I)</f>
        <v>6521.56</v>
      </c>
    </row>
    <row r="268" spans="1:7">
      <c r="A268" s="4">
        <v>267</v>
      </c>
      <c r="B268" s="5" t="s">
        <v>2144</v>
      </c>
      <c r="C268" s="5" t="s">
        <v>93</v>
      </c>
      <c r="D268" s="5">
        <v>49</v>
      </c>
      <c r="E268">
        <f>COUNTIF(Продаж!E:E,Покупець_аналіз!A268)</f>
        <v>7</v>
      </c>
      <c r="F268">
        <f>SUMIF(Продаж!E:E,A268,Продаж!I:I)</f>
        <v>14246.82</v>
      </c>
      <c r="G268">
        <f>AVERAGEIF(Продаж!E:E,Покупець_аналіз!A268,Продаж!I:I)</f>
        <v>2035.26</v>
      </c>
    </row>
    <row r="269" spans="1:7">
      <c r="A269" s="4">
        <v>268</v>
      </c>
      <c r="B269" s="5" t="s">
        <v>96</v>
      </c>
      <c r="C269" s="5" t="s">
        <v>2141</v>
      </c>
      <c r="D269" s="5">
        <v>44</v>
      </c>
      <c r="E269">
        <f>COUNTIF(Продаж!E:E,Покупець_аналіз!A269)</f>
        <v>5</v>
      </c>
      <c r="F269">
        <f>SUMIF(Продаж!E:E,A269,Продаж!I:I)</f>
        <v>22613.89</v>
      </c>
      <c r="G269">
        <f>AVERAGEIF(Продаж!E:E,Покупець_аналіз!A269,Продаж!I:I)</f>
        <v>4522.7780000000002</v>
      </c>
    </row>
    <row r="270" spans="1:7">
      <c r="A270" s="4">
        <v>269</v>
      </c>
      <c r="B270" s="5" t="s">
        <v>125</v>
      </c>
      <c r="C270" s="5" t="s">
        <v>100</v>
      </c>
      <c r="D270" s="5">
        <v>65</v>
      </c>
      <c r="E270">
        <f>COUNTIF(Продаж!E:E,Покупець_аналіз!A270)</f>
        <v>3</v>
      </c>
      <c r="F270">
        <f>SUMIF(Продаж!E:E,A270,Продаж!I:I)</f>
        <v>5969.34</v>
      </c>
      <c r="G270">
        <f>AVERAGEIF(Продаж!E:E,Покупець_аналіз!A270,Продаж!I:I)</f>
        <v>1989.78</v>
      </c>
    </row>
    <row r="271" spans="1:7">
      <c r="A271" s="4">
        <v>270</v>
      </c>
      <c r="B271" s="5" t="s">
        <v>125</v>
      </c>
      <c r="C271" s="5" t="s">
        <v>2128</v>
      </c>
      <c r="D271" s="5">
        <v>64</v>
      </c>
      <c r="E271">
        <f>COUNTIF(Продаж!E:E,Покупець_аналіз!A271)</f>
        <v>2</v>
      </c>
      <c r="F271">
        <f>SUMIF(Продаж!E:E,A271,Продаж!I:I)</f>
        <v>4336.2800000000007</v>
      </c>
      <c r="G271">
        <f>AVERAGEIF(Продаж!E:E,Покупець_аналіз!A271,Продаж!I:I)</f>
        <v>2168.1400000000003</v>
      </c>
    </row>
    <row r="272" spans="1:7">
      <c r="A272" s="4">
        <v>271</v>
      </c>
      <c r="B272" s="5" t="s">
        <v>2144</v>
      </c>
      <c r="C272" s="5" t="s">
        <v>118</v>
      </c>
      <c r="D272" s="5">
        <v>21</v>
      </c>
      <c r="E272">
        <f>COUNTIF(Продаж!E:E,Покупець_аналіз!A272)</f>
        <v>6</v>
      </c>
      <c r="F272">
        <f>SUMIF(Продаж!E:E,A272,Продаж!I:I)</f>
        <v>14242.67</v>
      </c>
      <c r="G272">
        <f>AVERAGEIF(Продаж!E:E,Покупець_аналіз!A272,Продаж!I:I)</f>
        <v>2373.7783333333332</v>
      </c>
    </row>
    <row r="273" spans="1:7">
      <c r="A273" s="4">
        <v>272</v>
      </c>
      <c r="B273" s="5" t="s">
        <v>110</v>
      </c>
      <c r="C273" s="5" t="s">
        <v>118</v>
      </c>
      <c r="D273" s="5">
        <v>60</v>
      </c>
      <c r="E273">
        <f>COUNTIF(Продаж!E:E,Покупець_аналіз!A273)</f>
        <v>5</v>
      </c>
      <c r="F273">
        <f>SUMIF(Продаж!E:E,A273,Продаж!I:I)</f>
        <v>25510.22</v>
      </c>
      <c r="G273">
        <f>AVERAGEIF(Продаж!E:E,Покупець_аналіз!A273,Продаж!I:I)</f>
        <v>5102.0439999999999</v>
      </c>
    </row>
    <row r="274" spans="1:7">
      <c r="A274" s="4">
        <v>273</v>
      </c>
      <c r="B274" s="5" t="s">
        <v>110</v>
      </c>
      <c r="C274" s="5" t="s">
        <v>2143</v>
      </c>
      <c r="D274" s="5">
        <v>63</v>
      </c>
      <c r="E274">
        <f>COUNTIF(Продаж!E:E,Покупець_аналіз!A274)</f>
        <v>7</v>
      </c>
      <c r="F274">
        <f>SUMIF(Продаж!E:E,A274,Продаж!I:I)</f>
        <v>28296.39</v>
      </c>
      <c r="G274">
        <f>AVERAGEIF(Продаж!E:E,Покупець_аналіз!A274,Продаж!I:I)</f>
        <v>4042.3414285714284</v>
      </c>
    </row>
    <row r="275" spans="1:7">
      <c r="A275" s="4">
        <v>274</v>
      </c>
      <c r="B275" s="5" t="s">
        <v>2147</v>
      </c>
      <c r="C275" s="5" t="s">
        <v>2148</v>
      </c>
      <c r="D275" s="5">
        <v>32</v>
      </c>
      <c r="E275">
        <f>COUNTIF(Продаж!E:E,Покупець_аналіз!A275)</f>
        <v>7</v>
      </c>
      <c r="F275">
        <f>SUMIF(Продаж!E:E,A275,Продаж!I:I)</f>
        <v>31361.26</v>
      </c>
      <c r="G275">
        <f>AVERAGEIF(Продаж!E:E,Покупець_аналіз!A275,Продаж!I:I)</f>
        <v>4480.1799999999994</v>
      </c>
    </row>
    <row r="276" spans="1:7">
      <c r="A276" s="4">
        <v>275</v>
      </c>
      <c r="B276" s="5" t="s">
        <v>286</v>
      </c>
      <c r="C276" s="5" t="s">
        <v>122</v>
      </c>
      <c r="D276" s="5">
        <v>77</v>
      </c>
      <c r="E276">
        <f>COUNTIF(Продаж!E:E,Покупець_аналіз!A276)</f>
        <v>7</v>
      </c>
      <c r="F276">
        <f>SUMIF(Продаж!E:E,A276,Продаж!I:I)</f>
        <v>28459.66</v>
      </c>
      <c r="G276">
        <f>AVERAGEIF(Продаж!E:E,Покупець_аналіз!A276,Продаж!I:I)</f>
        <v>4065.6657142857143</v>
      </c>
    </row>
    <row r="277" spans="1:7">
      <c r="A277" s="4">
        <v>276</v>
      </c>
      <c r="B277" s="5" t="s">
        <v>2142</v>
      </c>
      <c r="C277" s="5" t="s">
        <v>145</v>
      </c>
      <c r="D277" s="5">
        <v>19</v>
      </c>
      <c r="E277">
        <f>COUNTIF(Продаж!E:E,Покупець_аналіз!A277)</f>
        <v>7</v>
      </c>
      <c r="F277">
        <f>SUMIF(Продаж!E:E,A277,Продаж!I:I)</f>
        <v>21169.86</v>
      </c>
      <c r="G277">
        <f>AVERAGEIF(Продаж!E:E,Покупець_аналіз!A277,Продаж!I:I)</f>
        <v>3024.2657142857142</v>
      </c>
    </row>
    <row r="278" spans="1:7">
      <c r="A278" s="4">
        <v>277</v>
      </c>
      <c r="B278" s="5" t="s">
        <v>288</v>
      </c>
      <c r="C278" s="5" t="s">
        <v>2134</v>
      </c>
      <c r="D278" s="5">
        <v>37</v>
      </c>
      <c r="E278">
        <f>COUNTIF(Продаж!E:E,Покупець_аналіз!A278)</f>
        <v>8</v>
      </c>
      <c r="F278">
        <f>SUMIF(Продаж!E:E,A278,Продаж!I:I)</f>
        <v>32994.6</v>
      </c>
      <c r="G278">
        <f>AVERAGEIF(Продаж!E:E,Покупець_аналіз!A278,Продаж!I:I)</f>
        <v>4124.3249999999998</v>
      </c>
    </row>
    <row r="279" spans="1:7">
      <c r="A279" s="4">
        <v>278</v>
      </c>
      <c r="B279" s="5" t="s">
        <v>115</v>
      </c>
      <c r="C279" s="5" t="s">
        <v>2135</v>
      </c>
      <c r="D279" s="5">
        <v>55</v>
      </c>
      <c r="E279">
        <f>COUNTIF(Продаж!E:E,Покупець_аналіз!A279)</f>
        <v>7</v>
      </c>
      <c r="F279">
        <f>SUMIF(Продаж!E:E,A279,Продаж!I:I)</f>
        <v>30082.97</v>
      </c>
      <c r="G279">
        <f>AVERAGEIF(Продаж!E:E,Покупець_аналіз!A279,Продаж!I:I)</f>
        <v>4297.5671428571432</v>
      </c>
    </row>
    <row r="280" spans="1:7">
      <c r="A280" s="4">
        <v>279</v>
      </c>
      <c r="B280" s="5" t="s">
        <v>115</v>
      </c>
      <c r="C280" s="5" t="s">
        <v>2139</v>
      </c>
      <c r="D280" s="5">
        <v>51</v>
      </c>
      <c r="E280">
        <f>COUNTIF(Продаж!E:E,Покупець_аналіз!A280)</f>
        <v>6</v>
      </c>
      <c r="F280">
        <f>SUMIF(Продаж!E:E,A280,Продаж!I:I)</f>
        <v>16338.72</v>
      </c>
      <c r="G280">
        <f>AVERAGEIF(Продаж!E:E,Покупець_аналіз!A280,Продаж!I:I)</f>
        <v>2723.12</v>
      </c>
    </row>
    <row r="281" spans="1:7">
      <c r="A281" s="4">
        <v>280</v>
      </c>
      <c r="B281" s="5" t="s">
        <v>2130</v>
      </c>
      <c r="C281" s="5" t="s">
        <v>2143</v>
      </c>
      <c r="D281" s="5">
        <v>75</v>
      </c>
      <c r="E281">
        <f>COUNTIF(Продаж!E:E,Покупець_аналіз!A281)</f>
        <v>6</v>
      </c>
      <c r="F281">
        <f>SUMIF(Продаж!E:E,A281,Продаж!I:I)</f>
        <v>26824.699999999997</v>
      </c>
      <c r="G281">
        <f>AVERAGEIF(Продаж!E:E,Покупець_аналіз!A281,Продаж!I:I)</f>
        <v>4470.7833333333328</v>
      </c>
    </row>
    <row r="282" spans="1:7">
      <c r="A282" s="4">
        <v>281</v>
      </c>
      <c r="B282" s="5" t="s">
        <v>115</v>
      </c>
      <c r="C282" s="5" t="s">
        <v>2128</v>
      </c>
      <c r="D282" s="5">
        <v>22</v>
      </c>
      <c r="E282">
        <f>COUNTIF(Продаж!E:E,Покупець_аналіз!A282)</f>
        <v>5</v>
      </c>
      <c r="F282">
        <f>SUMIF(Продаж!E:E,A282,Продаж!I:I)</f>
        <v>14742.09</v>
      </c>
      <c r="G282">
        <f>AVERAGEIF(Продаж!E:E,Покупець_аналіз!A282,Продаж!I:I)</f>
        <v>2948.4180000000001</v>
      </c>
    </row>
    <row r="283" spans="1:7">
      <c r="A283" s="4">
        <v>282</v>
      </c>
      <c r="B283" s="5" t="s">
        <v>286</v>
      </c>
      <c r="C283" s="5" t="s">
        <v>143</v>
      </c>
      <c r="D283" s="5">
        <v>76</v>
      </c>
      <c r="E283">
        <f>COUNTIF(Продаж!E:E,Покупець_аналіз!A283)</f>
        <v>1</v>
      </c>
      <c r="F283">
        <f>SUMIF(Продаж!E:E,A283,Продаж!I:I)</f>
        <v>2326.96</v>
      </c>
      <c r="G283">
        <f>AVERAGEIF(Продаж!E:E,Покупець_аналіз!A283,Продаж!I:I)</f>
        <v>2326.96</v>
      </c>
    </row>
    <row r="284" spans="1:7">
      <c r="A284" s="4">
        <v>283</v>
      </c>
      <c r="B284" s="5" t="s">
        <v>2138</v>
      </c>
      <c r="C284" s="5" t="s">
        <v>138</v>
      </c>
      <c r="D284" s="5">
        <v>34</v>
      </c>
      <c r="E284">
        <f>COUNTIF(Продаж!E:E,Покупець_аналіз!A284)</f>
        <v>9</v>
      </c>
      <c r="F284">
        <f>SUMIF(Продаж!E:E,A284,Продаж!I:I)</f>
        <v>39320.83</v>
      </c>
      <c r="G284">
        <f>AVERAGEIF(Продаж!E:E,Покупець_аналіз!A284,Продаж!I:I)</f>
        <v>4368.9811111111112</v>
      </c>
    </row>
    <row r="285" spans="1:7">
      <c r="A285" s="4">
        <v>284</v>
      </c>
      <c r="B285" s="5" t="s">
        <v>286</v>
      </c>
      <c r="C285" s="5" t="s">
        <v>2131</v>
      </c>
      <c r="D285" s="5">
        <v>26</v>
      </c>
      <c r="E285">
        <f>COUNTIF(Продаж!E:E,Покупець_аналіз!A285)</f>
        <v>9</v>
      </c>
      <c r="F285">
        <f>SUMIF(Продаж!E:E,A285,Продаж!I:I)</f>
        <v>29776.71</v>
      </c>
      <c r="G285">
        <f>AVERAGEIF(Продаж!E:E,Покупець_аналіз!A285,Продаж!I:I)</f>
        <v>3308.5233333333331</v>
      </c>
    </row>
    <row r="286" spans="1:7">
      <c r="A286" s="4">
        <v>285</v>
      </c>
      <c r="B286" s="5" t="s">
        <v>2144</v>
      </c>
      <c r="C286" s="5" t="s">
        <v>2134</v>
      </c>
      <c r="D286" s="5">
        <v>50</v>
      </c>
      <c r="E286">
        <f>COUNTIF(Продаж!E:E,Покупець_аналіз!A286)</f>
        <v>5</v>
      </c>
      <c r="F286">
        <f>SUMIF(Продаж!E:E,A286,Продаж!I:I)</f>
        <v>25389.96</v>
      </c>
      <c r="G286">
        <f>AVERAGEIF(Продаж!E:E,Покупець_аналіз!A286,Продаж!I:I)</f>
        <v>5077.9920000000002</v>
      </c>
    </row>
    <row r="287" spans="1:7">
      <c r="A287" s="4">
        <v>286</v>
      </c>
      <c r="B287" s="5" t="s">
        <v>2142</v>
      </c>
      <c r="C287" s="5" t="s">
        <v>143</v>
      </c>
      <c r="D287" s="5">
        <v>59</v>
      </c>
      <c r="E287">
        <f>COUNTIF(Продаж!E:E,Покупець_аналіз!A287)</f>
        <v>3</v>
      </c>
      <c r="F287">
        <f>SUMIF(Продаж!E:E,A287,Продаж!I:I)</f>
        <v>16873.82</v>
      </c>
      <c r="G287">
        <f>AVERAGEIF(Продаж!E:E,Покупець_аналіз!A287,Продаж!I:I)</f>
        <v>5624.6066666666666</v>
      </c>
    </row>
    <row r="288" spans="1:7">
      <c r="A288" s="4">
        <v>287</v>
      </c>
      <c r="B288" s="5" t="s">
        <v>2138</v>
      </c>
      <c r="C288" s="5" t="s">
        <v>2134</v>
      </c>
      <c r="D288" s="5">
        <v>47</v>
      </c>
      <c r="E288">
        <f>COUNTIF(Продаж!E:E,Покупець_аналіз!A288)</f>
        <v>5</v>
      </c>
      <c r="F288">
        <f>SUMIF(Продаж!E:E,A288,Продаж!I:I)</f>
        <v>15093.550000000001</v>
      </c>
      <c r="G288">
        <f>AVERAGEIF(Продаж!E:E,Покупець_аналіз!A288,Продаж!I:I)</f>
        <v>3018.71</v>
      </c>
    </row>
    <row r="289" spans="1:7">
      <c r="A289" s="4">
        <v>288</v>
      </c>
      <c r="B289" s="5" t="s">
        <v>2146</v>
      </c>
      <c r="C289" s="5" t="s">
        <v>100</v>
      </c>
      <c r="D289" s="5">
        <v>24</v>
      </c>
      <c r="E289">
        <f>COUNTIF(Продаж!E:E,Покупець_аналіз!A289)</f>
        <v>3</v>
      </c>
      <c r="F289">
        <f>SUMIF(Продаж!E:E,A289,Продаж!I:I)</f>
        <v>9055.7300000000014</v>
      </c>
      <c r="G289">
        <f>AVERAGEIF(Продаж!E:E,Покупець_аналіз!A289,Продаж!I:I)</f>
        <v>3018.5766666666673</v>
      </c>
    </row>
    <row r="290" spans="1:7">
      <c r="A290" s="4">
        <v>289</v>
      </c>
      <c r="B290" s="5" t="s">
        <v>2138</v>
      </c>
      <c r="C290" s="5" t="s">
        <v>138</v>
      </c>
      <c r="D290" s="5">
        <v>61</v>
      </c>
      <c r="E290">
        <f>COUNTIF(Продаж!E:E,Покупець_аналіз!A290)</f>
        <v>11</v>
      </c>
      <c r="F290">
        <f>SUMIF(Продаж!E:E,A290,Продаж!I:I)</f>
        <v>51162.340000000004</v>
      </c>
      <c r="G290">
        <f>AVERAGEIF(Продаж!E:E,Покупець_аналіз!A290,Продаж!I:I)</f>
        <v>4651.1218181818185</v>
      </c>
    </row>
    <row r="291" spans="1:7">
      <c r="A291" s="4">
        <v>290</v>
      </c>
      <c r="B291" s="5" t="s">
        <v>110</v>
      </c>
      <c r="C291" s="5" t="s">
        <v>145</v>
      </c>
      <c r="D291" s="5">
        <v>66</v>
      </c>
      <c r="E291">
        <f>COUNTIF(Продаж!E:E,Покупець_аналіз!A291)</f>
        <v>6</v>
      </c>
      <c r="F291">
        <f>SUMIF(Продаж!E:E,A291,Продаж!I:I)</f>
        <v>17901.27</v>
      </c>
      <c r="G291">
        <f>AVERAGEIF(Продаж!E:E,Покупець_аналіз!A291,Продаж!I:I)</f>
        <v>2983.5450000000001</v>
      </c>
    </row>
    <row r="292" spans="1:7">
      <c r="A292" s="4">
        <v>291</v>
      </c>
      <c r="B292" s="5" t="s">
        <v>115</v>
      </c>
      <c r="C292" s="5" t="s">
        <v>93</v>
      </c>
      <c r="D292" s="5">
        <v>24</v>
      </c>
      <c r="E292">
        <f>COUNTIF(Продаж!E:E,Покупець_аналіз!A292)</f>
        <v>5</v>
      </c>
      <c r="F292">
        <f>SUMIF(Продаж!E:E,A292,Продаж!I:I)</f>
        <v>15169.69</v>
      </c>
      <c r="G292">
        <f>AVERAGEIF(Продаж!E:E,Покупець_аналіз!A292,Продаж!I:I)</f>
        <v>3033.9380000000001</v>
      </c>
    </row>
    <row r="293" spans="1:7">
      <c r="A293" s="4">
        <v>292</v>
      </c>
      <c r="B293" s="5" t="s">
        <v>125</v>
      </c>
      <c r="C293" s="5" t="s">
        <v>2140</v>
      </c>
      <c r="D293" s="5">
        <v>58</v>
      </c>
      <c r="E293">
        <f>COUNTIF(Продаж!E:E,Покупець_аналіз!A293)</f>
        <v>3</v>
      </c>
      <c r="F293">
        <f>SUMIF(Продаж!E:E,A293,Продаж!I:I)</f>
        <v>9385.01</v>
      </c>
      <c r="G293">
        <f>AVERAGEIF(Продаж!E:E,Покупець_аналіз!A293,Продаж!I:I)</f>
        <v>3128.3366666666666</v>
      </c>
    </row>
    <row r="294" spans="1:7">
      <c r="A294" s="4">
        <v>293</v>
      </c>
      <c r="B294" s="5" t="s">
        <v>2136</v>
      </c>
      <c r="C294" s="5" t="s">
        <v>2140</v>
      </c>
      <c r="D294" s="5">
        <v>46</v>
      </c>
      <c r="E294">
        <f>COUNTIF(Продаж!E:E,Покупець_аналіз!A294)</f>
        <v>3</v>
      </c>
      <c r="F294">
        <f>SUMIF(Продаж!E:E,A294,Продаж!I:I)</f>
        <v>11170.57</v>
      </c>
      <c r="G294">
        <f>AVERAGEIF(Продаж!E:E,Покупець_аналіз!A294,Продаж!I:I)</f>
        <v>3723.5233333333331</v>
      </c>
    </row>
    <row r="295" spans="1:7">
      <c r="A295" s="4">
        <v>294</v>
      </c>
      <c r="B295" s="5" t="s">
        <v>92</v>
      </c>
      <c r="C295" s="5" t="s">
        <v>2148</v>
      </c>
      <c r="D295" s="5">
        <v>56</v>
      </c>
      <c r="E295">
        <f>COUNTIF(Продаж!E:E,Покупець_аналіз!A295)</f>
        <v>4</v>
      </c>
      <c r="F295">
        <f>SUMIF(Продаж!E:E,A295,Продаж!I:I)</f>
        <v>14082.039999999999</v>
      </c>
      <c r="G295">
        <f>AVERAGEIF(Продаж!E:E,Покупець_аналіз!A295,Продаж!I:I)</f>
        <v>3520.5099999999998</v>
      </c>
    </row>
    <row r="296" spans="1:7">
      <c r="A296" s="4">
        <v>295</v>
      </c>
      <c r="B296" s="5" t="s">
        <v>2136</v>
      </c>
      <c r="C296" s="5" t="s">
        <v>2135</v>
      </c>
      <c r="D296" s="5">
        <v>19</v>
      </c>
      <c r="E296">
        <f>COUNTIF(Продаж!E:E,Покупець_аналіз!A296)</f>
        <v>4</v>
      </c>
      <c r="F296">
        <f>SUMIF(Продаж!E:E,A296,Продаж!I:I)</f>
        <v>13849.21</v>
      </c>
      <c r="G296">
        <f>AVERAGEIF(Продаж!E:E,Покупець_аналіз!A296,Продаж!I:I)</f>
        <v>3462.3024999999998</v>
      </c>
    </row>
    <row r="297" spans="1:7">
      <c r="A297" s="4">
        <v>296</v>
      </c>
      <c r="B297" s="5" t="s">
        <v>107</v>
      </c>
      <c r="C297" s="5" t="s">
        <v>2135</v>
      </c>
      <c r="D297" s="5">
        <v>50</v>
      </c>
      <c r="E297">
        <f>COUNTIF(Продаж!E:E,Покупець_аналіз!A297)</f>
        <v>8</v>
      </c>
      <c r="F297">
        <f>SUMIF(Продаж!E:E,A297,Продаж!I:I)</f>
        <v>29187.740000000005</v>
      </c>
      <c r="G297">
        <f>AVERAGEIF(Продаж!E:E,Покупець_аналіз!A297,Продаж!I:I)</f>
        <v>3648.4675000000007</v>
      </c>
    </row>
    <row r="298" spans="1:7">
      <c r="A298" s="4">
        <v>297</v>
      </c>
      <c r="B298" s="5" t="s">
        <v>2144</v>
      </c>
      <c r="C298" s="5" t="s">
        <v>2134</v>
      </c>
      <c r="D298" s="5">
        <v>29</v>
      </c>
      <c r="E298">
        <f>COUNTIF(Продаж!E:E,Покупець_аналіз!A298)</f>
        <v>9</v>
      </c>
      <c r="F298">
        <f>SUMIF(Продаж!E:E,A298,Продаж!I:I)</f>
        <v>45048.250000000007</v>
      </c>
      <c r="G298">
        <f>AVERAGEIF(Продаж!E:E,Покупець_аналіз!A298,Продаж!I:I)</f>
        <v>5005.3611111111122</v>
      </c>
    </row>
    <row r="299" spans="1:7">
      <c r="A299" s="4">
        <v>298</v>
      </c>
      <c r="B299" s="5" t="s">
        <v>2142</v>
      </c>
      <c r="C299" s="5" t="s">
        <v>118</v>
      </c>
      <c r="D299" s="5">
        <v>63</v>
      </c>
      <c r="E299">
        <f>COUNTIF(Продаж!E:E,Покупець_аналіз!A299)</f>
        <v>11</v>
      </c>
      <c r="F299">
        <f>SUMIF(Продаж!E:E,A299,Продаж!I:I)</f>
        <v>18925.66</v>
      </c>
      <c r="G299">
        <f>AVERAGEIF(Продаж!E:E,Покупець_аналіз!A299,Продаж!I:I)</f>
        <v>1720.5145454545454</v>
      </c>
    </row>
    <row r="300" spans="1:7">
      <c r="A300" s="4">
        <v>299</v>
      </c>
      <c r="B300" s="5" t="s">
        <v>125</v>
      </c>
      <c r="C300" s="5" t="s">
        <v>2135</v>
      </c>
      <c r="D300" s="5">
        <v>81</v>
      </c>
      <c r="E300">
        <f>COUNTIF(Продаж!E:E,Покупець_аналіз!A300)</f>
        <v>9</v>
      </c>
      <c r="F300">
        <f>SUMIF(Продаж!E:E,A300,Продаж!I:I)</f>
        <v>37741.42</v>
      </c>
      <c r="G300">
        <f>AVERAGEIF(Продаж!E:E,Покупець_аналіз!A300,Продаж!I:I)</f>
        <v>4193.4911111111105</v>
      </c>
    </row>
    <row r="301" spans="1:7">
      <c r="A301" s="4">
        <v>300</v>
      </c>
      <c r="B301" s="5" t="s">
        <v>2133</v>
      </c>
      <c r="C301" s="5" t="s">
        <v>2148</v>
      </c>
      <c r="D301" s="5">
        <v>51</v>
      </c>
      <c r="E301">
        <f>COUNTIF(Продаж!E:E,Покупець_аналіз!A301)</f>
        <v>7</v>
      </c>
      <c r="F301">
        <f>SUMIF(Продаж!E:E,A301,Продаж!I:I)</f>
        <v>30861.4</v>
      </c>
      <c r="G301">
        <f>AVERAGEIF(Продаж!E:E,Покупець_аналіз!A301,Продаж!I:I)</f>
        <v>4408.7714285714292</v>
      </c>
    </row>
    <row r="302" spans="1:7">
      <c r="A302" s="4">
        <v>301</v>
      </c>
      <c r="B302" s="5" t="s">
        <v>2136</v>
      </c>
      <c r="C302" s="5" t="s">
        <v>122</v>
      </c>
      <c r="D302" s="5">
        <v>39</v>
      </c>
      <c r="E302">
        <f>COUNTIF(Продаж!E:E,Покупець_аналіз!A302)</f>
        <v>5</v>
      </c>
      <c r="F302">
        <f>SUMIF(Продаж!E:E,A302,Продаж!I:I)</f>
        <v>12710.71</v>
      </c>
      <c r="G302">
        <f>AVERAGEIF(Продаж!E:E,Покупець_аналіз!A302,Продаж!I:I)</f>
        <v>2542.1419999999998</v>
      </c>
    </row>
    <row r="303" spans="1:7">
      <c r="A303" s="4">
        <v>302</v>
      </c>
      <c r="B303" s="5" t="s">
        <v>2130</v>
      </c>
      <c r="C303" s="5" t="s">
        <v>2128</v>
      </c>
      <c r="D303" s="5">
        <v>68</v>
      </c>
      <c r="E303">
        <f>COUNTIF(Продаж!E:E,Покупець_аналіз!A303)</f>
        <v>11</v>
      </c>
      <c r="F303">
        <f>SUMIF(Продаж!E:E,A303,Продаж!I:I)</f>
        <v>33258.11</v>
      </c>
      <c r="G303">
        <f>AVERAGEIF(Продаж!E:E,Покупець_аналіз!A303,Продаж!I:I)</f>
        <v>3023.4645454545457</v>
      </c>
    </row>
    <row r="304" spans="1:7">
      <c r="A304" s="4">
        <v>303</v>
      </c>
      <c r="B304" s="5" t="s">
        <v>2133</v>
      </c>
      <c r="C304" s="5" t="s">
        <v>2143</v>
      </c>
      <c r="D304" s="5">
        <v>22</v>
      </c>
      <c r="E304">
        <f>COUNTIF(Продаж!E:E,Покупець_аналіз!A304)</f>
        <v>3</v>
      </c>
      <c r="F304">
        <f>SUMIF(Продаж!E:E,A304,Продаж!I:I)</f>
        <v>11683.36</v>
      </c>
      <c r="G304">
        <f>AVERAGEIF(Продаж!E:E,Покупець_аналіз!A304,Продаж!I:I)</f>
        <v>3894.4533333333334</v>
      </c>
    </row>
    <row r="305" spans="1:7">
      <c r="A305" s="4">
        <v>304</v>
      </c>
      <c r="B305" s="5" t="s">
        <v>115</v>
      </c>
      <c r="C305" s="5" t="s">
        <v>2128</v>
      </c>
      <c r="D305" s="5">
        <v>28</v>
      </c>
      <c r="E305">
        <f>COUNTIF(Продаж!E:E,Покупець_аналіз!A305)</f>
        <v>9</v>
      </c>
      <c r="F305">
        <f>SUMIF(Продаж!E:E,A305,Продаж!I:I)</f>
        <v>32385.429999999997</v>
      </c>
      <c r="G305">
        <f>AVERAGEIF(Продаж!E:E,Покупець_аналіз!A305,Продаж!I:I)</f>
        <v>3598.3811111111108</v>
      </c>
    </row>
    <row r="306" spans="1:7">
      <c r="A306" s="4">
        <v>305</v>
      </c>
      <c r="B306" s="5" t="s">
        <v>2133</v>
      </c>
      <c r="C306" s="5" t="s">
        <v>122</v>
      </c>
      <c r="D306" s="5">
        <v>23</v>
      </c>
      <c r="E306">
        <f>COUNTIF(Продаж!E:E,Покупець_аналіз!A306)</f>
        <v>8</v>
      </c>
      <c r="F306">
        <f>SUMIF(Продаж!E:E,A306,Продаж!I:I)</f>
        <v>32486.159999999996</v>
      </c>
      <c r="G306">
        <f>AVERAGEIF(Продаж!E:E,Покупець_аналіз!A306,Продаж!I:I)</f>
        <v>4060.7699999999995</v>
      </c>
    </row>
    <row r="307" spans="1:7">
      <c r="A307" s="4">
        <v>306</v>
      </c>
      <c r="B307" s="5" t="s">
        <v>107</v>
      </c>
      <c r="C307" s="5" t="s">
        <v>143</v>
      </c>
      <c r="D307" s="5">
        <v>64</v>
      </c>
      <c r="E307">
        <f>COUNTIF(Продаж!E:E,Покупець_аналіз!A307)</f>
        <v>5</v>
      </c>
      <c r="F307">
        <f>SUMIF(Продаж!E:E,A307,Продаж!I:I)</f>
        <v>13050.94</v>
      </c>
      <c r="G307">
        <f>AVERAGEIF(Продаж!E:E,Покупець_аналіз!A307,Продаж!I:I)</f>
        <v>2610.1880000000001</v>
      </c>
    </row>
    <row r="308" spans="1:7">
      <c r="A308" s="4">
        <v>307</v>
      </c>
      <c r="B308" s="5" t="s">
        <v>2130</v>
      </c>
      <c r="C308" s="5" t="s">
        <v>2131</v>
      </c>
      <c r="D308" s="5">
        <v>32</v>
      </c>
      <c r="E308">
        <f>COUNTIF(Продаж!E:E,Покупець_аналіз!A308)</f>
        <v>2</v>
      </c>
      <c r="F308">
        <f>SUMIF(Продаж!E:E,A308,Продаж!I:I)</f>
        <v>7924.6900000000005</v>
      </c>
      <c r="G308">
        <f>AVERAGEIF(Продаж!E:E,Покупець_аналіз!A308,Продаж!I:I)</f>
        <v>3962.3450000000003</v>
      </c>
    </row>
    <row r="309" spans="1:7">
      <c r="A309" s="4">
        <v>308</v>
      </c>
      <c r="B309" s="5" t="s">
        <v>96</v>
      </c>
      <c r="C309" s="5" t="s">
        <v>2139</v>
      </c>
      <c r="D309" s="5">
        <v>63</v>
      </c>
      <c r="E309">
        <f>COUNTIF(Продаж!E:E,Покупець_аналіз!A309)</f>
        <v>11</v>
      </c>
      <c r="F309">
        <f>SUMIF(Продаж!E:E,A309,Продаж!I:I)</f>
        <v>45764.55</v>
      </c>
      <c r="G309">
        <f>AVERAGEIF(Продаж!E:E,Покупець_аналіз!A309,Продаж!I:I)</f>
        <v>4160.4136363636362</v>
      </c>
    </row>
    <row r="310" spans="1:7">
      <c r="A310" s="4">
        <v>309</v>
      </c>
      <c r="B310" s="5" t="s">
        <v>2147</v>
      </c>
      <c r="C310" s="5" t="s">
        <v>2131</v>
      </c>
      <c r="D310" s="5">
        <v>84</v>
      </c>
      <c r="E310">
        <f>COUNTIF(Продаж!E:E,Покупець_аналіз!A310)</f>
        <v>6</v>
      </c>
      <c r="F310">
        <f>SUMIF(Продаж!E:E,A310,Продаж!I:I)</f>
        <v>30337.59</v>
      </c>
      <c r="G310">
        <f>AVERAGEIF(Продаж!E:E,Покупець_аналіз!A310,Продаж!I:I)</f>
        <v>5056.2650000000003</v>
      </c>
    </row>
    <row r="311" spans="1:7">
      <c r="A311" s="4">
        <v>310</v>
      </c>
      <c r="B311" s="5" t="s">
        <v>286</v>
      </c>
      <c r="C311" s="5" t="s">
        <v>93</v>
      </c>
      <c r="D311" s="5">
        <v>29</v>
      </c>
      <c r="E311">
        <f>COUNTIF(Продаж!E:E,Покупець_аналіз!A311)</f>
        <v>6</v>
      </c>
      <c r="F311">
        <f>SUMIF(Продаж!E:E,A311,Продаж!I:I)</f>
        <v>19929.84</v>
      </c>
      <c r="G311">
        <f>AVERAGEIF(Продаж!E:E,Покупець_аналіз!A311,Продаж!I:I)</f>
        <v>3321.64</v>
      </c>
    </row>
    <row r="312" spans="1:7">
      <c r="A312" s="4">
        <v>311</v>
      </c>
      <c r="B312" s="5" t="s">
        <v>125</v>
      </c>
      <c r="C312" s="5" t="s">
        <v>2131</v>
      </c>
      <c r="D312" s="5">
        <v>68</v>
      </c>
      <c r="E312">
        <f>COUNTIF(Продаж!E:E,Покупець_аналіз!A312)</f>
        <v>6</v>
      </c>
      <c r="F312">
        <f>SUMIF(Продаж!E:E,A312,Продаж!I:I)</f>
        <v>22668.519999999997</v>
      </c>
      <c r="G312">
        <f>AVERAGEIF(Продаж!E:E,Покупець_аналіз!A312,Продаж!I:I)</f>
        <v>3778.0866666666661</v>
      </c>
    </row>
    <row r="313" spans="1:7">
      <c r="A313" s="4">
        <v>312</v>
      </c>
      <c r="B313" s="5" t="s">
        <v>2133</v>
      </c>
      <c r="C313" s="5" t="s">
        <v>118</v>
      </c>
      <c r="D313" s="5">
        <v>62</v>
      </c>
      <c r="E313">
        <f>COUNTIF(Продаж!E:E,Покупець_аналіз!A313)</f>
        <v>3</v>
      </c>
      <c r="F313">
        <f>SUMIF(Продаж!E:E,A313,Продаж!I:I)</f>
        <v>5578.43</v>
      </c>
      <c r="G313">
        <f>AVERAGEIF(Продаж!E:E,Покупець_аналіз!A313,Продаж!I:I)</f>
        <v>1859.4766666666667</v>
      </c>
    </row>
    <row r="314" spans="1:7">
      <c r="A314" s="4">
        <v>313</v>
      </c>
      <c r="B314" s="5" t="s">
        <v>110</v>
      </c>
      <c r="C314" s="5" t="s">
        <v>285</v>
      </c>
      <c r="D314" s="5">
        <v>63</v>
      </c>
      <c r="E314">
        <f>COUNTIF(Продаж!E:E,Покупець_аналіз!A314)</f>
        <v>8</v>
      </c>
      <c r="F314">
        <f>SUMIF(Продаж!E:E,A314,Продаж!I:I)</f>
        <v>23998.69</v>
      </c>
      <c r="G314">
        <f>AVERAGEIF(Продаж!E:E,Покупець_аналіз!A314,Продаж!I:I)</f>
        <v>2999.8362499999998</v>
      </c>
    </row>
    <row r="315" spans="1:7">
      <c r="A315" s="4">
        <v>314</v>
      </c>
      <c r="B315" s="5" t="s">
        <v>2133</v>
      </c>
      <c r="C315" s="5" t="s">
        <v>2148</v>
      </c>
      <c r="D315" s="5">
        <v>73</v>
      </c>
      <c r="E315">
        <f>COUNTIF(Продаж!E:E,Покупець_аналіз!A315)</f>
        <v>2</v>
      </c>
      <c r="F315">
        <f>SUMIF(Продаж!E:E,A315,Продаж!I:I)</f>
        <v>8241.99</v>
      </c>
      <c r="G315">
        <f>AVERAGEIF(Продаж!E:E,Покупець_аналіз!A315,Продаж!I:I)</f>
        <v>4120.9949999999999</v>
      </c>
    </row>
    <row r="316" spans="1:7">
      <c r="A316" s="4">
        <v>315</v>
      </c>
      <c r="B316" s="5" t="s">
        <v>2142</v>
      </c>
      <c r="C316" s="5" t="s">
        <v>145</v>
      </c>
      <c r="D316" s="5">
        <v>34</v>
      </c>
      <c r="E316">
        <f>COUNTIF(Продаж!E:E,Покупець_аналіз!A316)</f>
        <v>7</v>
      </c>
      <c r="F316">
        <f>SUMIF(Продаж!E:E,A316,Продаж!I:I)</f>
        <v>30326.640000000003</v>
      </c>
      <c r="G316">
        <f>AVERAGEIF(Продаж!E:E,Покупець_аналіз!A316,Продаж!I:I)</f>
        <v>4332.3771428571436</v>
      </c>
    </row>
    <row r="317" spans="1:7">
      <c r="A317" s="4">
        <v>316</v>
      </c>
      <c r="B317" s="5" t="s">
        <v>2147</v>
      </c>
      <c r="C317" s="5" t="s">
        <v>118</v>
      </c>
      <c r="D317" s="5">
        <v>66</v>
      </c>
      <c r="E317">
        <f>COUNTIF(Продаж!E:E,Покупець_аналіз!A317)</f>
        <v>5</v>
      </c>
      <c r="F317">
        <f>SUMIF(Продаж!E:E,A317,Продаж!I:I)</f>
        <v>26500.439999999995</v>
      </c>
      <c r="G317">
        <f>AVERAGEIF(Продаж!E:E,Покупець_аналіз!A317,Продаж!I:I)</f>
        <v>5300.0879999999988</v>
      </c>
    </row>
    <row r="318" spans="1:7">
      <c r="A318" s="4">
        <v>317</v>
      </c>
      <c r="B318" s="5" t="s">
        <v>286</v>
      </c>
      <c r="C318" s="5" t="s">
        <v>93</v>
      </c>
      <c r="D318" s="5">
        <v>41</v>
      </c>
      <c r="E318">
        <f>COUNTIF(Продаж!E:E,Покупець_аналіз!A318)</f>
        <v>4</v>
      </c>
      <c r="F318">
        <f>SUMIF(Продаж!E:E,A318,Продаж!I:I)</f>
        <v>13037.06</v>
      </c>
      <c r="G318">
        <f>AVERAGEIF(Продаж!E:E,Покупець_аналіз!A318,Продаж!I:I)</f>
        <v>3259.2649999999999</v>
      </c>
    </row>
    <row r="319" spans="1:7">
      <c r="A319" s="4">
        <v>318</v>
      </c>
      <c r="B319" s="5" t="s">
        <v>2145</v>
      </c>
      <c r="C319" s="5" t="s">
        <v>2141</v>
      </c>
      <c r="D319" s="5">
        <v>26</v>
      </c>
      <c r="E319">
        <f>COUNTIF(Продаж!E:E,Покупець_аналіз!A319)</f>
        <v>9</v>
      </c>
      <c r="F319">
        <f>SUMIF(Продаж!E:E,A319,Продаж!I:I)</f>
        <v>22581.49</v>
      </c>
      <c r="G319">
        <f>AVERAGEIF(Продаж!E:E,Покупець_аналіз!A319,Продаж!I:I)</f>
        <v>2509.0544444444445</v>
      </c>
    </row>
    <row r="320" spans="1:7">
      <c r="A320" s="4">
        <v>319</v>
      </c>
      <c r="B320" s="5" t="s">
        <v>2130</v>
      </c>
      <c r="C320" s="5" t="s">
        <v>138</v>
      </c>
      <c r="D320" s="5">
        <v>78</v>
      </c>
      <c r="E320">
        <f>COUNTIF(Продаж!E:E,Покупець_аналіз!A320)</f>
        <v>3</v>
      </c>
      <c r="F320">
        <f>SUMIF(Продаж!E:E,A320,Продаж!I:I)</f>
        <v>11739.470000000001</v>
      </c>
      <c r="G320">
        <f>AVERAGEIF(Продаж!E:E,Покупець_аналіз!A320,Продаж!I:I)</f>
        <v>3913.1566666666672</v>
      </c>
    </row>
    <row r="321" spans="1:7">
      <c r="A321" s="4">
        <v>320</v>
      </c>
      <c r="B321" s="5" t="s">
        <v>2137</v>
      </c>
      <c r="C321" s="5" t="s">
        <v>118</v>
      </c>
      <c r="D321" s="5">
        <v>52</v>
      </c>
      <c r="E321">
        <f>COUNTIF(Продаж!E:E,Покупець_аналіз!A321)</f>
        <v>3</v>
      </c>
      <c r="F321">
        <f>SUMIF(Продаж!E:E,A321,Продаж!I:I)</f>
        <v>10859.4</v>
      </c>
      <c r="G321">
        <f>AVERAGEIF(Продаж!E:E,Покупець_аналіз!A321,Продаж!I:I)</f>
        <v>3619.7999999999997</v>
      </c>
    </row>
    <row r="322" spans="1:7">
      <c r="A322" s="4">
        <v>321</v>
      </c>
      <c r="B322" s="5" t="s">
        <v>2145</v>
      </c>
      <c r="C322" s="5" t="s">
        <v>2135</v>
      </c>
      <c r="D322" s="5">
        <v>34</v>
      </c>
      <c r="E322">
        <f>COUNTIF(Продаж!E:E,Покупець_аналіз!A322)</f>
        <v>9</v>
      </c>
      <c r="F322">
        <f>SUMIF(Продаж!E:E,A322,Продаж!I:I)</f>
        <v>38077.49</v>
      </c>
      <c r="G322">
        <f>AVERAGEIF(Продаж!E:E,Покупець_аналіз!A322,Продаж!I:I)</f>
        <v>4230.8322222222223</v>
      </c>
    </row>
    <row r="323" spans="1:7">
      <c r="A323" s="4">
        <v>322</v>
      </c>
      <c r="B323" s="5" t="s">
        <v>288</v>
      </c>
      <c r="C323" s="5" t="s">
        <v>2143</v>
      </c>
      <c r="D323" s="5">
        <v>30</v>
      </c>
      <c r="E323">
        <f>COUNTIF(Продаж!E:E,Покупець_аналіз!A323)</f>
        <v>3</v>
      </c>
      <c r="F323">
        <f>SUMIF(Продаж!E:E,A323,Продаж!I:I)</f>
        <v>3561.72</v>
      </c>
      <c r="G323">
        <f>AVERAGEIF(Продаж!E:E,Покупець_аналіз!A323,Продаж!I:I)</f>
        <v>1187.24</v>
      </c>
    </row>
    <row r="324" spans="1:7">
      <c r="A324" s="4">
        <v>323</v>
      </c>
      <c r="B324" s="5" t="s">
        <v>286</v>
      </c>
      <c r="C324" s="5" t="s">
        <v>2143</v>
      </c>
      <c r="D324" s="5">
        <v>30</v>
      </c>
      <c r="E324">
        <f>COUNTIF(Продаж!E:E,Покупець_аналіз!A324)</f>
        <v>6</v>
      </c>
      <c r="F324">
        <f>SUMIF(Продаж!E:E,A324,Продаж!I:I)</f>
        <v>24648.37</v>
      </c>
      <c r="G324">
        <f>AVERAGEIF(Продаж!E:E,Покупець_аналіз!A324,Продаж!I:I)</f>
        <v>4108.0616666666665</v>
      </c>
    </row>
    <row r="325" spans="1:7">
      <c r="A325" s="4">
        <v>324</v>
      </c>
      <c r="B325" s="5" t="s">
        <v>96</v>
      </c>
      <c r="C325" s="5" t="s">
        <v>2141</v>
      </c>
      <c r="D325" s="5">
        <v>70</v>
      </c>
      <c r="E325">
        <f>COUNTIF(Продаж!E:E,Покупець_аналіз!A325)</f>
        <v>12</v>
      </c>
      <c r="F325">
        <f>SUMIF(Продаж!E:E,A325,Продаж!I:I)</f>
        <v>46933.649999999994</v>
      </c>
      <c r="G325">
        <f>AVERAGEIF(Продаж!E:E,Покупець_аналіз!A325,Продаж!I:I)</f>
        <v>3911.1374999999994</v>
      </c>
    </row>
    <row r="326" spans="1:7">
      <c r="A326" s="4">
        <v>325</v>
      </c>
      <c r="B326" s="5" t="s">
        <v>110</v>
      </c>
      <c r="C326" s="5" t="s">
        <v>122</v>
      </c>
      <c r="D326" s="5">
        <v>38</v>
      </c>
      <c r="E326">
        <f>COUNTIF(Продаж!E:E,Покупець_аналіз!A326)</f>
        <v>4</v>
      </c>
      <c r="F326">
        <f>SUMIF(Продаж!E:E,A326,Продаж!I:I)</f>
        <v>12989.23</v>
      </c>
      <c r="G326">
        <f>AVERAGEIF(Продаж!E:E,Покупець_аналіз!A326,Продаж!I:I)</f>
        <v>3247.3074999999999</v>
      </c>
    </row>
    <row r="327" spans="1:7">
      <c r="A327" s="4">
        <v>326</v>
      </c>
      <c r="B327" s="5" t="s">
        <v>2133</v>
      </c>
      <c r="C327" s="5" t="s">
        <v>2143</v>
      </c>
      <c r="D327" s="5">
        <v>18</v>
      </c>
      <c r="E327">
        <f>COUNTIF(Продаж!E:E,Покупець_аналіз!A327)</f>
        <v>6</v>
      </c>
      <c r="F327">
        <f>SUMIF(Продаж!E:E,A327,Продаж!I:I)</f>
        <v>23643.25</v>
      </c>
      <c r="G327">
        <f>AVERAGEIF(Продаж!E:E,Покупець_аналіз!A327,Продаж!I:I)</f>
        <v>3940.5416666666665</v>
      </c>
    </row>
    <row r="328" spans="1:7">
      <c r="A328" s="4">
        <v>327</v>
      </c>
      <c r="B328" s="5" t="s">
        <v>2146</v>
      </c>
      <c r="C328" s="5" t="s">
        <v>2140</v>
      </c>
      <c r="D328" s="5">
        <v>50</v>
      </c>
      <c r="E328">
        <f>COUNTIF(Продаж!E:E,Покупець_аналіз!A328)</f>
        <v>3</v>
      </c>
      <c r="F328">
        <f>SUMIF(Продаж!E:E,A328,Продаж!I:I)</f>
        <v>13791.15</v>
      </c>
      <c r="G328">
        <f>AVERAGEIF(Продаж!E:E,Покупець_аналіз!A328,Продаж!I:I)</f>
        <v>4597.05</v>
      </c>
    </row>
    <row r="329" spans="1:7">
      <c r="A329" s="4">
        <v>328</v>
      </c>
      <c r="B329" s="5" t="s">
        <v>2136</v>
      </c>
      <c r="C329" s="5" t="s">
        <v>93</v>
      </c>
      <c r="D329" s="5">
        <v>44</v>
      </c>
      <c r="E329">
        <f>COUNTIF(Продаж!E:E,Покупець_аналіз!A329)</f>
        <v>2</v>
      </c>
      <c r="F329">
        <f>SUMIF(Продаж!E:E,A329,Продаж!I:I)</f>
        <v>8284.61</v>
      </c>
      <c r="G329">
        <f>AVERAGEIF(Продаж!E:E,Покупець_аналіз!A329,Продаж!I:I)</f>
        <v>4142.3050000000003</v>
      </c>
    </row>
    <row r="330" spans="1:7">
      <c r="A330" s="4">
        <v>329</v>
      </c>
      <c r="B330" s="5" t="s">
        <v>115</v>
      </c>
      <c r="C330" s="5" t="s">
        <v>2134</v>
      </c>
      <c r="D330" s="5">
        <v>42</v>
      </c>
      <c r="E330">
        <f>COUNTIF(Продаж!E:E,Покупець_аналіз!A330)</f>
        <v>7</v>
      </c>
      <c r="F330">
        <f>SUMIF(Продаж!E:E,A330,Продаж!I:I)</f>
        <v>34323.4</v>
      </c>
      <c r="G330">
        <f>AVERAGEIF(Продаж!E:E,Покупець_аналіз!A330,Продаж!I:I)</f>
        <v>4903.3428571428576</v>
      </c>
    </row>
    <row r="331" spans="1:7">
      <c r="A331" s="4">
        <v>330</v>
      </c>
      <c r="B331" s="5" t="s">
        <v>2144</v>
      </c>
      <c r="C331" s="5" t="s">
        <v>2128</v>
      </c>
      <c r="D331" s="5">
        <v>33</v>
      </c>
      <c r="E331">
        <f>COUNTIF(Продаж!E:E,Покупець_аналіз!A331)</f>
        <v>5</v>
      </c>
      <c r="F331">
        <f>SUMIF(Продаж!E:E,A331,Продаж!I:I)</f>
        <v>13155.539999999999</v>
      </c>
      <c r="G331">
        <f>AVERAGEIF(Продаж!E:E,Покупець_аналіз!A331,Продаж!I:I)</f>
        <v>2631.1079999999997</v>
      </c>
    </row>
    <row r="332" spans="1:7">
      <c r="A332" s="4">
        <v>331</v>
      </c>
      <c r="B332" s="5" t="s">
        <v>2130</v>
      </c>
      <c r="C332" s="5" t="s">
        <v>2140</v>
      </c>
      <c r="D332" s="5">
        <v>80</v>
      </c>
      <c r="E332">
        <f>COUNTIF(Продаж!E:E,Покупець_аналіз!A332)</f>
        <v>4</v>
      </c>
      <c r="F332">
        <f>SUMIF(Продаж!E:E,A332,Продаж!I:I)</f>
        <v>11578.74</v>
      </c>
      <c r="G332">
        <f>AVERAGEIF(Продаж!E:E,Покупець_аналіз!A332,Продаж!I:I)</f>
        <v>2894.6849999999999</v>
      </c>
    </row>
    <row r="333" spans="1:7">
      <c r="A333" s="4">
        <v>332</v>
      </c>
      <c r="B333" s="5" t="s">
        <v>284</v>
      </c>
      <c r="C333" s="5" t="s">
        <v>2139</v>
      </c>
      <c r="D333" s="5">
        <v>48</v>
      </c>
      <c r="E333">
        <f>COUNTIF(Продаж!E:E,Покупець_аналіз!A333)</f>
        <v>7</v>
      </c>
      <c r="F333">
        <f>SUMIF(Продаж!E:E,A333,Продаж!I:I)</f>
        <v>27207.499999999996</v>
      </c>
      <c r="G333">
        <f>AVERAGEIF(Продаж!E:E,Покупець_аналіз!A333,Продаж!I:I)</f>
        <v>3886.7857142857138</v>
      </c>
    </row>
    <row r="334" spans="1:7">
      <c r="A334" s="4">
        <v>333</v>
      </c>
      <c r="B334" s="5" t="s">
        <v>96</v>
      </c>
      <c r="C334" s="5" t="s">
        <v>2134</v>
      </c>
      <c r="D334" s="5">
        <v>48</v>
      </c>
      <c r="E334">
        <f>COUNTIF(Продаж!E:E,Покупець_аналіз!A334)</f>
        <v>6</v>
      </c>
      <c r="F334">
        <f>SUMIF(Продаж!E:E,A334,Продаж!I:I)</f>
        <v>22697.33</v>
      </c>
      <c r="G334">
        <f>AVERAGEIF(Продаж!E:E,Покупець_аналіз!A334,Продаж!I:I)</f>
        <v>3782.8883333333338</v>
      </c>
    </row>
    <row r="335" spans="1:7">
      <c r="A335" s="4">
        <v>334</v>
      </c>
      <c r="B335" s="5" t="s">
        <v>96</v>
      </c>
      <c r="C335" s="5" t="s">
        <v>2139</v>
      </c>
      <c r="D335" s="5">
        <v>58</v>
      </c>
      <c r="E335">
        <f>COUNTIF(Продаж!E:E,Покупець_аналіз!A335)</f>
        <v>5</v>
      </c>
      <c r="F335">
        <f>SUMIF(Продаж!E:E,A335,Продаж!I:I)</f>
        <v>23111.11</v>
      </c>
      <c r="G335">
        <f>AVERAGEIF(Продаж!E:E,Покупець_аналіз!A335,Продаж!I:I)</f>
        <v>4622.2219999999998</v>
      </c>
    </row>
    <row r="336" spans="1:7">
      <c r="A336" s="4">
        <v>335</v>
      </c>
      <c r="B336" s="5" t="s">
        <v>125</v>
      </c>
      <c r="C336" s="5" t="s">
        <v>2148</v>
      </c>
      <c r="D336" s="5">
        <v>56</v>
      </c>
      <c r="E336">
        <f>COUNTIF(Продаж!E:E,Покупець_аналіз!A336)</f>
        <v>14</v>
      </c>
      <c r="F336">
        <f>SUMIF(Продаж!E:E,A336,Продаж!I:I)</f>
        <v>56053.649999999994</v>
      </c>
      <c r="G336">
        <f>AVERAGEIF(Продаж!E:E,Покупець_аналіз!A336,Продаж!I:I)</f>
        <v>4003.8321428571426</v>
      </c>
    </row>
    <row r="337" spans="1:7">
      <c r="A337" s="4">
        <v>336</v>
      </c>
      <c r="B337" s="5" t="s">
        <v>2149</v>
      </c>
      <c r="C337" s="5" t="s">
        <v>138</v>
      </c>
      <c r="D337" s="5">
        <v>49</v>
      </c>
      <c r="E337">
        <f>COUNTIF(Продаж!E:E,Покупець_аналіз!A337)</f>
        <v>11</v>
      </c>
      <c r="F337">
        <f>SUMIF(Продаж!E:E,A337,Продаж!I:I)</f>
        <v>37852.019999999997</v>
      </c>
      <c r="G337">
        <f>AVERAGEIF(Продаж!E:E,Покупець_аналіз!A337,Продаж!I:I)</f>
        <v>3441.0927272727272</v>
      </c>
    </row>
    <row r="338" spans="1:7">
      <c r="A338" s="4">
        <v>337</v>
      </c>
      <c r="B338" s="5" t="s">
        <v>125</v>
      </c>
      <c r="C338" s="5" t="s">
        <v>2140</v>
      </c>
      <c r="D338" s="5">
        <v>73</v>
      </c>
      <c r="E338">
        <f>COUNTIF(Продаж!E:E,Покупець_аналіз!A338)</f>
        <v>9</v>
      </c>
      <c r="F338">
        <f>SUMIF(Продаж!E:E,A338,Продаж!I:I)</f>
        <v>29409.310000000005</v>
      </c>
      <c r="G338">
        <f>AVERAGEIF(Продаж!E:E,Покупець_аналіз!A338,Продаж!I:I)</f>
        <v>3267.7011111111115</v>
      </c>
    </row>
    <row r="339" spans="1:7">
      <c r="A339" s="4">
        <v>338</v>
      </c>
      <c r="B339" s="5" t="s">
        <v>96</v>
      </c>
      <c r="C339" s="5" t="s">
        <v>124</v>
      </c>
      <c r="D339" s="5">
        <v>61</v>
      </c>
      <c r="E339">
        <f>COUNTIF(Продаж!E:E,Покупець_аналіз!A339)</f>
        <v>7</v>
      </c>
      <c r="F339">
        <f>SUMIF(Продаж!E:E,A339,Продаж!I:I)</f>
        <v>31107.83</v>
      </c>
      <c r="G339">
        <f>AVERAGEIF(Продаж!E:E,Покупець_аналіз!A339,Продаж!I:I)</f>
        <v>4443.9757142857143</v>
      </c>
    </row>
    <row r="340" spans="1:7">
      <c r="A340" s="4">
        <v>339</v>
      </c>
      <c r="B340" s="5" t="s">
        <v>2130</v>
      </c>
      <c r="C340" s="5" t="s">
        <v>2141</v>
      </c>
      <c r="D340" s="5">
        <v>83</v>
      </c>
      <c r="E340">
        <f>COUNTIF(Продаж!E:E,Покупець_аналіз!A340)</f>
        <v>9</v>
      </c>
      <c r="F340">
        <f>SUMIF(Продаж!E:E,A340,Продаж!I:I)</f>
        <v>27597.880000000005</v>
      </c>
      <c r="G340">
        <f>AVERAGEIF(Продаж!E:E,Покупець_аналіз!A340,Продаж!I:I)</f>
        <v>3066.4311111111115</v>
      </c>
    </row>
    <row r="341" spans="1:7">
      <c r="A341" s="4">
        <v>340</v>
      </c>
      <c r="B341" s="5" t="s">
        <v>125</v>
      </c>
      <c r="C341" s="5" t="s">
        <v>143</v>
      </c>
      <c r="D341" s="5">
        <v>50</v>
      </c>
      <c r="E341">
        <f>COUNTIF(Продаж!E:E,Покупець_аналіз!A341)</f>
        <v>7</v>
      </c>
      <c r="F341">
        <f>SUMIF(Продаж!E:E,A341,Продаж!I:I)</f>
        <v>15022.78</v>
      </c>
      <c r="G341">
        <f>AVERAGEIF(Продаж!E:E,Покупець_аналіз!A341,Продаж!I:I)</f>
        <v>2146.1114285714289</v>
      </c>
    </row>
    <row r="342" spans="1:7">
      <c r="A342" s="4">
        <v>341</v>
      </c>
      <c r="B342" s="5" t="s">
        <v>110</v>
      </c>
      <c r="C342" s="5" t="s">
        <v>2128</v>
      </c>
      <c r="D342" s="5">
        <v>29</v>
      </c>
      <c r="E342">
        <f>COUNTIF(Продаж!E:E,Покупець_аналіз!A342)</f>
        <v>4</v>
      </c>
      <c r="F342">
        <f>SUMIF(Продаж!E:E,A342,Продаж!I:I)</f>
        <v>11668.599999999999</v>
      </c>
      <c r="G342">
        <f>AVERAGEIF(Продаж!E:E,Покупець_аналіз!A342,Продаж!I:I)</f>
        <v>2917.1499999999996</v>
      </c>
    </row>
    <row r="343" spans="1:7">
      <c r="A343" s="4">
        <v>342</v>
      </c>
      <c r="B343" s="5" t="s">
        <v>2136</v>
      </c>
      <c r="C343" s="5" t="s">
        <v>122</v>
      </c>
      <c r="D343" s="5">
        <v>68</v>
      </c>
      <c r="E343">
        <f>COUNTIF(Продаж!E:E,Покупець_аналіз!A343)</f>
        <v>5</v>
      </c>
      <c r="F343">
        <f>SUMIF(Продаж!E:E,A343,Продаж!I:I)</f>
        <v>15940.47</v>
      </c>
      <c r="G343">
        <f>AVERAGEIF(Продаж!E:E,Покупець_аналіз!A343,Продаж!I:I)</f>
        <v>3188.0940000000001</v>
      </c>
    </row>
    <row r="344" spans="1:7">
      <c r="A344" s="4">
        <v>343</v>
      </c>
      <c r="B344" s="5" t="s">
        <v>2145</v>
      </c>
      <c r="C344" s="5" t="s">
        <v>2134</v>
      </c>
      <c r="D344" s="5">
        <v>81</v>
      </c>
      <c r="E344">
        <f>COUNTIF(Продаж!E:E,Покупець_аналіз!A344)</f>
        <v>5</v>
      </c>
      <c r="F344">
        <f>SUMIF(Продаж!E:E,A344,Продаж!I:I)</f>
        <v>13824.650000000001</v>
      </c>
      <c r="G344">
        <f>AVERAGEIF(Продаж!E:E,Покупець_аналіз!A344,Продаж!I:I)</f>
        <v>2764.9300000000003</v>
      </c>
    </row>
    <row r="345" spans="1:7">
      <c r="A345" s="4">
        <v>344</v>
      </c>
      <c r="B345" s="5" t="s">
        <v>2144</v>
      </c>
      <c r="C345" s="5" t="s">
        <v>2148</v>
      </c>
      <c r="D345" s="5">
        <v>19</v>
      </c>
      <c r="E345">
        <f>COUNTIF(Продаж!E:E,Покупець_аналіз!A345)</f>
        <v>7</v>
      </c>
      <c r="F345">
        <f>SUMIF(Продаж!E:E,A345,Продаж!I:I)</f>
        <v>20192.77</v>
      </c>
      <c r="G345">
        <f>AVERAGEIF(Продаж!E:E,Покупець_аналіз!A345,Продаж!I:I)</f>
        <v>2884.6814285714286</v>
      </c>
    </row>
    <row r="346" spans="1:7">
      <c r="A346" s="4">
        <v>345</v>
      </c>
      <c r="B346" s="5" t="s">
        <v>2142</v>
      </c>
      <c r="C346" s="5" t="s">
        <v>93</v>
      </c>
      <c r="D346" s="5">
        <v>61</v>
      </c>
      <c r="E346">
        <f>COUNTIF(Продаж!E:E,Покупець_аналіз!A346)</f>
        <v>7</v>
      </c>
      <c r="F346">
        <f>SUMIF(Продаж!E:E,A346,Продаж!I:I)</f>
        <v>30503.309999999998</v>
      </c>
      <c r="G346">
        <f>AVERAGEIF(Продаж!E:E,Покупець_аналіз!A346,Продаж!I:I)</f>
        <v>4357.6157142857137</v>
      </c>
    </row>
    <row r="347" spans="1:7">
      <c r="A347" s="4">
        <v>346</v>
      </c>
      <c r="B347" s="5" t="s">
        <v>2142</v>
      </c>
      <c r="C347" s="5" t="s">
        <v>108</v>
      </c>
      <c r="D347" s="5">
        <v>55</v>
      </c>
      <c r="E347">
        <f>COUNTIF(Продаж!E:E,Покупець_аналіз!A347)</f>
        <v>8</v>
      </c>
      <c r="F347">
        <f>SUMIF(Продаж!E:E,A347,Продаж!I:I)</f>
        <v>26442.959999999995</v>
      </c>
      <c r="G347">
        <f>AVERAGEIF(Продаж!E:E,Покупець_аналіз!A347,Продаж!I:I)</f>
        <v>3305.3699999999994</v>
      </c>
    </row>
    <row r="348" spans="1:7">
      <c r="A348" s="4">
        <v>347</v>
      </c>
      <c r="B348" s="5" t="s">
        <v>2146</v>
      </c>
      <c r="C348" s="5" t="s">
        <v>2143</v>
      </c>
      <c r="D348" s="5">
        <v>46</v>
      </c>
      <c r="E348">
        <f>COUNTIF(Продаж!E:E,Покупець_аналіз!A348)</f>
        <v>8</v>
      </c>
      <c r="F348">
        <f>SUMIF(Продаж!E:E,A348,Продаж!I:I)</f>
        <v>22029.56</v>
      </c>
      <c r="G348">
        <f>AVERAGEIF(Продаж!E:E,Покупець_аналіз!A348,Продаж!I:I)</f>
        <v>2753.6950000000002</v>
      </c>
    </row>
    <row r="349" spans="1:7">
      <c r="A349" s="4">
        <v>348</v>
      </c>
      <c r="B349" s="5" t="s">
        <v>2130</v>
      </c>
      <c r="C349" s="5" t="s">
        <v>2135</v>
      </c>
      <c r="D349" s="5">
        <v>49</v>
      </c>
      <c r="E349">
        <f>COUNTIF(Продаж!E:E,Покупець_аналіз!A349)</f>
        <v>6</v>
      </c>
      <c r="F349">
        <f>SUMIF(Продаж!E:E,A349,Продаж!I:I)</f>
        <v>27328.489999999998</v>
      </c>
      <c r="G349">
        <f>AVERAGEIF(Продаж!E:E,Покупець_аналіз!A349,Продаж!I:I)</f>
        <v>4554.748333333333</v>
      </c>
    </row>
    <row r="350" spans="1:7">
      <c r="A350" s="4">
        <v>349</v>
      </c>
      <c r="B350" s="5" t="s">
        <v>110</v>
      </c>
      <c r="C350" s="5" t="s">
        <v>93</v>
      </c>
      <c r="D350" s="5">
        <v>71</v>
      </c>
      <c r="E350">
        <f>COUNTIF(Продаж!E:E,Покупець_аналіз!A350)</f>
        <v>6</v>
      </c>
      <c r="F350">
        <f>SUMIF(Продаж!E:E,A350,Продаж!I:I)</f>
        <v>20714.239999999998</v>
      </c>
      <c r="G350">
        <f>AVERAGEIF(Продаж!E:E,Покупець_аналіз!A350,Продаж!I:I)</f>
        <v>3452.373333333333</v>
      </c>
    </row>
    <row r="351" spans="1:7">
      <c r="A351" s="4">
        <v>350</v>
      </c>
      <c r="B351" s="5" t="s">
        <v>2147</v>
      </c>
      <c r="C351" s="5" t="s">
        <v>2140</v>
      </c>
      <c r="D351" s="5">
        <v>27</v>
      </c>
      <c r="E351">
        <f>COUNTIF(Продаж!E:E,Покупець_аналіз!A351)</f>
        <v>8</v>
      </c>
      <c r="F351">
        <f>SUMIF(Продаж!E:E,A351,Продаж!I:I)</f>
        <v>31631.760000000002</v>
      </c>
      <c r="G351">
        <f>AVERAGEIF(Продаж!E:E,Покупець_аналіз!A351,Продаж!I:I)</f>
        <v>3953.9700000000003</v>
      </c>
    </row>
    <row r="352" spans="1:7">
      <c r="A352" s="4">
        <v>351</v>
      </c>
      <c r="B352" s="5" t="s">
        <v>2146</v>
      </c>
      <c r="C352" s="5" t="s">
        <v>2135</v>
      </c>
      <c r="D352" s="5">
        <v>81</v>
      </c>
      <c r="E352">
        <f>COUNTIF(Продаж!E:E,Покупець_аналіз!A352)</f>
        <v>7</v>
      </c>
      <c r="F352">
        <f>SUMIF(Продаж!E:E,A352,Продаж!I:I)</f>
        <v>18868.349999999999</v>
      </c>
      <c r="G352">
        <f>AVERAGEIF(Продаж!E:E,Покупець_аналіз!A352,Продаж!I:I)</f>
        <v>2695.4785714285713</v>
      </c>
    </row>
    <row r="353" spans="1:7">
      <c r="A353" s="4">
        <v>352</v>
      </c>
      <c r="B353" s="5" t="s">
        <v>2144</v>
      </c>
      <c r="C353" s="5" t="s">
        <v>2128</v>
      </c>
      <c r="D353" s="5">
        <v>19</v>
      </c>
      <c r="E353">
        <f>COUNTIF(Продаж!E:E,Покупець_аналіз!A353)</f>
        <v>8</v>
      </c>
      <c r="F353">
        <f>SUMIF(Продаж!E:E,A353,Продаж!I:I)</f>
        <v>27069.18</v>
      </c>
      <c r="G353">
        <f>AVERAGEIF(Продаж!E:E,Покупець_аналіз!A353,Продаж!I:I)</f>
        <v>3383.6475</v>
      </c>
    </row>
    <row r="354" spans="1:7">
      <c r="A354" s="4">
        <v>353</v>
      </c>
      <c r="B354" s="5" t="s">
        <v>115</v>
      </c>
      <c r="C354" s="5" t="s">
        <v>2141</v>
      </c>
      <c r="D354" s="5">
        <v>74</v>
      </c>
      <c r="E354">
        <f>COUNTIF(Продаж!E:E,Покупець_аналіз!A354)</f>
        <v>5</v>
      </c>
      <c r="F354">
        <f>SUMIF(Продаж!E:E,A354,Продаж!I:I)</f>
        <v>19373.11</v>
      </c>
      <c r="G354">
        <f>AVERAGEIF(Продаж!E:E,Покупець_аналіз!A354,Продаж!I:I)</f>
        <v>3874.6220000000003</v>
      </c>
    </row>
    <row r="355" spans="1:7">
      <c r="A355" s="4">
        <v>354</v>
      </c>
      <c r="B355" s="5" t="s">
        <v>2136</v>
      </c>
      <c r="C355" s="5" t="s">
        <v>2128</v>
      </c>
      <c r="D355" s="5">
        <v>19</v>
      </c>
      <c r="E355">
        <f>COUNTIF(Продаж!E:E,Покупець_аналіз!A355)</f>
        <v>5</v>
      </c>
      <c r="F355">
        <f>SUMIF(Продаж!E:E,A355,Продаж!I:I)</f>
        <v>20488.57</v>
      </c>
      <c r="G355">
        <f>AVERAGEIF(Продаж!E:E,Покупець_аналіз!A355,Продаж!I:I)</f>
        <v>4097.7139999999999</v>
      </c>
    </row>
    <row r="356" spans="1:7">
      <c r="A356" s="4">
        <v>355</v>
      </c>
      <c r="B356" s="5" t="s">
        <v>286</v>
      </c>
      <c r="C356" s="5" t="s">
        <v>145</v>
      </c>
      <c r="D356" s="5">
        <v>67</v>
      </c>
      <c r="E356">
        <f>COUNTIF(Продаж!E:E,Покупець_аналіз!A356)</f>
        <v>13</v>
      </c>
      <c r="F356">
        <f>SUMIF(Продаж!E:E,A356,Продаж!I:I)</f>
        <v>50062.539999999994</v>
      </c>
      <c r="G356">
        <f>AVERAGEIF(Продаж!E:E,Покупець_аналіз!A356,Продаж!I:I)</f>
        <v>3850.9646153846147</v>
      </c>
    </row>
    <row r="357" spans="1:7">
      <c r="A357" s="4">
        <v>356</v>
      </c>
      <c r="B357" s="5" t="s">
        <v>2144</v>
      </c>
      <c r="C357" s="5" t="s">
        <v>2140</v>
      </c>
      <c r="D357" s="5">
        <v>21</v>
      </c>
      <c r="E357">
        <f>COUNTIF(Продаж!E:E,Покупець_аналіз!A357)</f>
        <v>7</v>
      </c>
      <c r="F357">
        <f>SUMIF(Продаж!E:E,A357,Продаж!I:I)</f>
        <v>18899.909999999996</v>
      </c>
      <c r="G357">
        <f>AVERAGEIF(Продаж!E:E,Покупець_аналіз!A357,Продаж!I:I)</f>
        <v>2699.9871428571423</v>
      </c>
    </row>
    <row r="358" spans="1:7">
      <c r="A358" s="4">
        <v>357</v>
      </c>
      <c r="B358" s="5" t="s">
        <v>2142</v>
      </c>
      <c r="C358" s="5" t="s">
        <v>2129</v>
      </c>
      <c r="D358" s="5">
        <v>80</v>
      </c>
      <c r="E358">
        <f>COUNTIF(Продаж!E:E,Покупець_аналіз!A358)</f>
        <v>2</v>
      </c>
      <c r="F358">
        <f>SUMIF(Продаж!E:E,A358,Продаж!I:I)</f>
        <v>15781.66</v>
      </c>
      <c r="G358">
        <f>AVERAGEIF(Продаж!E:E,Покупець_аналіз!A358,Продаж!I:I)</f>
        <v>7890.83</v>
      </c>
    </row>
    <row r="359" spans="1:7">
      <c r="A359" s="4">
        <v>358</v>
      </c>
      <c r="B359" s="5" t="s">
        <v>2146</v>
      </c>
      <c r="C359" s="5" t="s">
        <v>143</v>
      </c>
      <c r="D359" s="5">
        <v>58</v>
      </c>
      <c r="E359">
        <f>COUNTIF(Продаж!E:E,Покупець_аналіз!A359)</f>
        <v>8</v>
      </c>
      <c r="F359">
        <f>SUMIF(Продаж!E:E,A359,Продаж!I:I)</f>
        <v>32154.969999999994</v>
      </c>
      <c r="G359">
        <f>AVERAGEIF(Продаж!E:E,Покупець_аналіз!A359,Продаж!I:I)</f>
        <v>4019.3712499999992</v>
      </c>
    </row>
    <row r="360" spans="1:7">
      <c r="A360" s="4">
        <v>359</v>
      </c>
      <c r="B360" s="5" t="s">
        <v>2142</v>
      </c>
      <c r="C360" s="5" t="s">
        <v>145</v>
      </c>
      <c r="D360" s="5">
        <v>73</v>
      </c>
      <c r="E360">
        <f>COUNTIF(Продаж!E:E,Покупець_аналіз!A360)</f>
        <v>7</v>
      </c>
      <c r="F360">
        <f>SUMIF(Продаж!E:E,A360,Продаж!I:I)</f>
        <v>21023.48</v>
      </c>
      <c r="G360">
        <f>AVERAGEIF(Продаж!E:E,Покупець_аналіз!A360,Продаж!I:I)</f>
        <v>3003.3542857142857</v>
      </c>
    </row>
    <row r="361" spans="1:7">
      <c r="A361" s="4">
        <v>360</v>
      </c>
      <c r="B361" s="5" t="s">
        <v>96</v>
      </c>
      <c r="C361" s="5" t="s">
        <v>108</v>
      </c>
      <c r="D361" s="5">
        <v>18</v>
      </c>
      <c r="E361">
        <f>COUNTIF(Продаж!E:E,Покупець_аналіз!A361)</f>
        <v>12</v>
      </c>
      <c r="F361">
        <f>SUMIF(Продаж!E:E,A361,Продаж!I:I)</f>
        <v>40739.330000000009</v>
      </c>
      <c r="G361">
        <f>AVERAGEIF(Продаж!E:E,Покупець_аналіз!A361,Продаж!I:I)</f>
        <v>3394.9441666666676</v>
      </c>
    </row>
    <row r="362" spans="1:7">
      <c r="A362" s="4">
        <v>361</v>
      </c>
      <c r="B362" s="5" t="s">
        <v>115</v>
      </c>
      <c r="C362" s="5" t="s">
        <v>2134</v>
      </c>
      <c r="D362" s="5">
        <v>62</v>
      </c>
      <c r="E362">
        <f>COUNTIF(Продаж!E:E,Покупець_аналіз!A362)</f>
        <v>6</v>
      </c>
      <c r="F362">
        <f>SUMIF(Продаж!E:E,A362,Продаж!I:I)</f>
        <v>15733.46</v>
      </c>
      <c r="G362">
        <f>AVERAGEIF(Продаж!E:E,Покупець_аналіз!A362,Продаж!I:I)</f>
        <v>2622.2433333333333</v>
      </c>
    </row>
    <row r="363" spans="1:7">
      <c r="A363" s="4">
        <v>362</v>
      </c>
      <c r="B363" s="5" t="s">
        <v>2144</v>
      </c>
      <c r="C363" s="5" t="s">
        <v>2128</v>
      </c>
      <c r="D363" s="5">
        <v>64</v>
      </c>
      <c r="E363">
        <f>COUNTIF(Продаж!E:E,Покупець_аналіз!A363)</f>
        <v>11</v>
      </c>
      <c r="F363">
        <f>SUMIF(Продаж!E:E,A363,Продаж!I:I)</f>
        <v>28486.879999999997</v>
      </c>
      <c r="G363">
        <f>AVERAGEIF(Продаж!E:E,Покупець_аналіз!A363,Продаж!I:I)</f>
        <v>2589.7163636363634</v>
      </c>
    </row>
    <row r="364" spans="1:7">
      <c r="A364" s="4">
        <v>363</v>
      </c>
      <c r="B364" s="5" t="s">
        <v>2137</v>
      </c>
      <c r="C364" s="5" t="s">
        <v>2134</v>
      </c>
      <c r="D364" s="5">
        <v>63</v>
      </c>
      <c r="E364">
        <f>COUNTIF(Продаж!E:E,Покупець_аналіз!A364)</f>
        <v>8</v>
      </c>
      <c r="F364">
        <f>SUMIF(Продаж!E:E,A364,Продаж!I:I)</f>
        <v>32135.850000000002</v>
      </c>
      <c r="G364">
        <f>AVERAGEIF(Продаж!E:E,Покупець_аналіз!A364,Продаж!I:I)</f>
        <v>4016.9812500000003</v>
      </c>
    </row>
    <row r="365" spans="1:7">
      <c r="A365" s="4">
        <v>364</v>
      </c>
      <c r="B365" s="5" t="s">
        <v>2149</v>
      </c>
      <c r="C365" s="5" t="s">
        <v>285</v>
      </c>
      <c r="D365" s="5">
        <v>51</v>
      </c>
      <c r="E365">
        <f>COUNTIF(Продаж!E:E,Покупець_аналіз!A365)</f>
        <v>11</v>
      </c>
      <c r="F365">
        <f>SUMIF(Продаж!E:E,A365,Продаж!I:I)</f>
        <v>46144.869999999995</v>
      </c>
      <c r="G365">
        <f>AVERAGEIF(Продаж!E:E,Покупець_аналіз!A365,Продаж!I:I)</f>
        <v>4194.9881818181811</v>
      </c>
    </row>
    <row r="366" spans="1:7">
      <c r="A366" s="4">
        <v>365</v>
      </c>
      <c r="B366" s="5" t="s">
        <v>288</v>
      </c>
      <c r="C366" s="5" t="s">
        <v>2141</v>
      </c>
      <c r="D366" s="5">
        <v>46</v>
      </c>
      <c r="E366">
        <f>COUNTIF(Продаж!E:E,Покупець_аналіз!A366)</f>
        <v>3</v>
      </c>
      <c r="F366">
        <f>SUMIF(Продаж!E:E,A366,Продаж!I:I)</f>
        <v>12513.77</v>
      </c>
      <c r="G366">
        <f>AVERAGEIF(Продаж!E:E,Покупець_аналіз!A366,Продаж!I:I)</f>
        <v>4171.2566666666671</v>
      </c>
    </row>
    <row r="367" spans="1:7">
      <c r="A367" s="4">
        <v>366</v>
      </c>
      <c r="B367" s="5" t="s">
        <v>2133</v>
      </c>
      <c r="C367" s="5" t="s">
        <v>2139</v>
      </c>
      <c r="D367" s="5">
        <v>23</v>
      </c>
      <c r="E367">
        <f>COUNTIF(Продаж!E:E,Покупець_аналіз!A367)</f>
        <v>6</v>
      </c>
      <c r="F367">
        <f>SUMIF(Продаж!E:E,A367,Продаж!I:I)</f>
        <v>28544.07</v>
      </c>
      <c r="G367">
        <f>AVERAGEIF(Продаж!E:E,Покупець_аналіз!A367,Продаж!I:I)</f>
        <v>4757.3450000000003</v>
      </c>
    </row>
    <row r="368" spans="1:7">
      <c r="A368" s="4">
        <v>367</v>
      </c>
      <c r="B368" s="5" t="s">
        <v>2133</v>
      </c>
      <c r="C368" s="5" t="s">
        <v>2134</v>
      </c>
      <c r="D368" s="5">
        <v>26</v>
      </c>
      <c r="E368">
        <f>COUNTIF(Продаж!E:E,Покупець_аналіз!A368)</f>
        <v>6</v>
      </c>
      <c r="F368">
        <f>SUMIF(Продаж!E:E,A368,Продаж!I:I)</f>
        <v>22532.14</v>
      </c>
      <c r="G368">
        <f>AVERAGEIF(Продаж!E:E,Покупець_аналіз!A368,Продаж!I:I)</f>
        <v>3755.3566666666666</v>
      </c>
    </row>
    <row r="369" spans="1:7">
      <c r="A369" s="4">
        <v>368</v>
      </c>
      <c r="B369" s="5" t="s">
        <v>286</v>
      </c>
      <c r="C369" s="5" t="s">
        <v>124</v>
      </c>
      <c r="D369" s="5">
        <v>74</v>
      </c>
      <c r="E369">
        <f>COUNTIF(Продаж!E:E,Покупець_аналіз!A369)</f>
        <v>8</v>
      </c>
      <c r="F369">
        <f>SUMIF(Продаж!E:E,A369,Продаж!I:I)</f>
        <v>29160.650000000005</v>
      </c>
      <c r="G369">
        <f>AVERAGEIF(Продаж!E:E,Покупець_аналіз!A369,Продаж!I:I)</f>
        <v>3645.0812500000006</v>
      </c>
    </row>
    <row r="370" spans="1:7">
      <c r="A370" s="4">
        <v>369</v>
      </c>
      <c r="B370" s="5" t="s">
        <v>2138</v>
      </c>
      <c r="C370" s="5" t="s">
        <v>122</v>
      </c>
      <c r="D370" s="5">
        <v>64</v>
      </c>
      <c r="E370">
        <f>COUNTIF(Продаж!E:E,Покупець_аналіз!A370)</f>
        <v>3</v>
      </c>
      <c r="F370">
        <f>SUMIF(Продаж!E:E,A370,Продаж!I:I)</f>
        <v>6957.25</v>
      </c>
      <c r="G370">
        <f>AVERAGEIF(Продаж!E:E,Покупець_аналіз!A370,Продаж!I:I)</f>
        <v>2319.0833333333335</v>
      </c>
    </row>
    <row r="371" spans="1:7">
      <c r="A371" s="4">
        <v>370</v>
      </c>
      <c r="B371" s="5" t="s">
        <v>2149</v>
      </c>
      <c r="C371" s="5" t="s">
        <v>2143</v>
      </c>
      <c r="D371" s="5">
        <v>53</v>
      </c>
      <c r="E371">
        <f>COUNTIF(Продаж!E:E,Покупець_аналіз!A371)</f>
        <v>8</v>
      </c>
      <c r="F371">
        <f>SUMIF(Продаж!E:E,A371,Продаж!I:I)</f>
        <v>18725.509999999998</v>
      </c>
      <c r="G371">
        <f>AVERAGEIF(Продаж!E:E,Покупець_аналіз!A371,Продаж!I:I)</f>
        <v>2340.6887499999998</v>
      </c>
    </row>
    <row r="372" spans="1:7">
      <c r="A372" s="4">
        <v>371</v>
      </c>
      <c r="B372" s="5" t="s">
        <v>2147</v>
      </c>
      <c r="C372" s="5" t="s">
        <v>2141</v>
      </c>
      <c r="D372" s="5">
        <v>42</v>
      </c>
      <c r="E372">
        <f>COUNTIF(Продаж!E:E,Покупець_аналіз!A372)</f>
        <v>7</v>
      </c>
      <c r="F372">
        <f>SUMIF(Продаж!E:E,A372,Продаж!I:I)</f>
        <v>26356.58</v>
      </c>
      <c r="G372">
        <f>AVERAGEIF(Продаж!E:E,Покупець_аналіз!A372,Продаж!I:I)</f>
        <v>3765.2257142857147</v>
      </c>
    </row>
    <row r="373" spans="1:7">
      <c r="A373" s="4">
        <v>372</v>
      </c>
      <c r="B373" s="5" t="s">
        <v>2146</v>
      </c>
      <c r="C373" s="5" t="s">
        <v>138</v>
      </c>
      <c r="D373" s="5">
        <v>58</v>
      </c>
      <c r="E373">
        <f>COUNTIF(Продаж!E:E,Покупець_аналіз!A373)</f>
        <v>4</v>
      </c>
      <c r="F373">
        <f>SUMIF(Продаж!E:E,A373,Продаж!I:I)</f>
        <v>9738.5</v>
      </c>
      <c r="G373">
        <f>AVERAGEIF(Продаж!E:E,Покупець_аналіз!A373,Продаж!I:I)</f>
        <v>2434.625</v>
      </c>
    </row>
    <row r="374" spans="1:7">
      <c r="A374" s="4">
        <v>373</v>
      </c>
      <c r="B374" s="5" t="s">
        <v>288</v>
      </c>
      <c r="C374" s="5" t="s">
        <v>2134</v>
      </c>
      <c r="D374" s="5">
        <v>77</v>
      </c>
      <c r="E374">
        <f>COUNTIF(Продаж!E:E,Покупець_аналіз!A374)</f>
        <v>7</v>
      </c>
      <c r="F374">
        <f>SUMIF(Продаж!E:E,A374,Продаж!I:I)</f>
        <v>30102.399999999998</v>
      </c>
      <c r="G374">
        <f>AVERAGEIF(Продаж!E:E,Покупець_аналіз!A374,Продаж!I:I)</f>
        <v>4300.3428571428567</v>
      </c>
    </row>
    <row r="375" spans="1:7">
      <c r="A375" s="4">
        <v>374</v>
      </c>
      <c r="B375" s="5" t="s">
        <v>288</v>
      </c>
      <c r="C375" s="5" t="s">
        <v>138</v>
      </c>
      <c r="D375" s="5">
        <v>62</v>
      </c>
      <c r="E375">
        <f>COUNTIF(Продаж!E:E,Покупець_аналіз!A375)</f>
        <v>4</v>
      </c>
      <c r="F375">
        <f>SUMIF(Продаж!E:E,A375,Продаж!I:I)</f>
        <v>11585.92</v>
      </c>
      <c r="G375">
        <f>AVERAGEIF(Продаж!E:E,Покупець_аналіз!A375,Продаж!I:I)</f>
        <v>2896.48</v>
      </c>
    </row>
    <row r="376" spans="1:7">
      <c r="A376" s="4">
        <v>375</v>
      </c>
      <c r="B376" s="5" t="s">
        <v>288</v>
      </c>
      <c r="C376" s="5" t="s">
        <v>2141</v>
      </c>
      <c r="D376" s="5">
        <v>35</v>
      </c>
      <c r="E376">
        <f>COUNTIF(Продаж!E:E,Покупець_аналіз!A376)</f>
        <v>4</v>
      </c>
      <c r="F376">
        <f>SUMIF(Продаж!E:E,A376,Продаж!I:I)</f>
        <v>13413.970000000001</v>
      </c>
      <c r="G376">
        <f>AVERAGEIF(Продаж!E:E,Покупець_аналіз!A376,Продаж!I:I)</f>
        <v>3353.4925000000003</v>
      </c>
    </row>
    <row r="377" spans="1:7">
      <c r="A377" s="4">
        <v>376</v>
      </c>
      <c r="B377" s="5" t="s">
        <v>2145</v>
      </c>
      <c r="C377" s="5" t="s">
        <v>2140</v>
      </c>
      <c r="D377" s="5">
        <v>19</v>
      </c>
      <c r="E377">
        <f>COUNTIF(Продаж!E:E,Покупець_аналіз!A377)</f>
        <v>8</v>
      </c>
      <c r="F377">
        <f>SUMIF(Продаж!E:E,A377,Продаж!I:I)</f>
        <v>35141.660000000003</v>
      </c>
      <c r="G377">
        <f>AVERAGEIF(Продаж!E:E,Покупець_аналіз!A377,Продаж!I:I)</f>
        <v>4392.7075000000004</v>
      </c>
    </row>
    <row r="378" spans="1:7">
      <c r="A378" s="4">
        <v>377</v>
      </c>
      <c r="B378" s="5" t="s">
        <v>2138</v>
      </c>
      <c r="C378" s="5" t="s">
        <v>143</v>
      </c>
      <c r="D378" s="5">
        <v>84</v>
      </c>
      <c r="E378">
        <f>COUNTIF(Продаж!E:E,Покупець_аналіз!A378)</f>
        <v>4</v>
      </c>
      <c r="F378">
        <f>SUMIF(Продаж!E:E,A378,Продаж!I:I)</f>
        <v>13245.099999999999</v>
      </c>
      <c r="G378">
        <f>AVERAGEIF(Продаж!E:E,Покупець_аналіз!A378,Продаж!I:I)</f>
        <v>3311.2749999999996</v>
      </c>
    </row>
    <row r="379" spans="1:7">
      <c r="A379" s="4">
        <v>378</v>
      </c>
      <c r="B379" s="5" t="s">
        <v>2149</v>
      </c>
      <c r="C379" s="5" t="s">
        <v>2128</v>
      </c>
      <c r="D379" s="5">
        <v>59</v>
      </c>
      <c r="E379">
        <f>COUNTIF(Продаж!E:E,Покупець_аналіз!A379)</f>
        <v>7</v>
      </c>
      <c r="F379">
        <f>SUMIF(Продаж!E:E,A379,Продаж!I:I)</f>
        <v>25853.21</v>
      </c>
      <c r="G379">
        <f>AVERAGEIF(Продаж!E:E,Покупець_аналіз!A379,Продаж!I:I)</f>
        <v>3693.315714285714</v>
      </c>
    </row>
    <row r="380" spans="1:7">
      <c r="A380" s="4">
        <v>379</v>
      </c>
      <c r="B380" s="5" t="s">
        <v>125</v>
      </c>
      <c r="C380" s="5" t="s">
        <v>2135</v>
      </c>
      <c r="D380" s="5">
        <v>75</v>
      </c>
      <c r="E380">
        <f>COUNTIF(Продаж!E:E,Покупець_аналіз!A380)</f>
        <v>6</v>
      </c>
      <c r="F380">
        <f>SUMIF(Продаж!E:E,A380,Продаж!I:I)</f>
        <v>26086.420000000002</v>
      </c>
      <c r="G380">
        <f>AVERAGEIF(Продаж!E:E,Покупець_аналіз!A380,Продаж!I:I)</f>
        <v>4347.7366666666667</v>
      </c>
    </row>
    <row r="381" spans="1:7">
      <c r="A381" s="4">
        <v>380</v>
      </c>
      <c r="B381" s="5" t="s">
        <v>2145</v>
      </c>
      <c r="C381" s="5" t="s">
        <v>2139</v>
      </c>
      <c r="D381" s="5">
        <v>33</v>
      </c>
      <c r="E381">
        <f>COUNTIF(Продаж!E:E,Покупець_аналіз!A381)</f>
        <v>2</v>
      </c>
      <c r="F381">
        <f>SUMIF(Продаж!E:E,A381,Продаж!I:I)</f>
        <v>12057.169999999998</v>
      </c>
      <c r="G381">
        <f>AVERAGEIF(Продаж!E:E,Покупець_аналіз!A381,Продаж!I:I)</f>
        <v>6028.5849999999991</v>
      </c>
    </row>
    <row r="382" spans="1:7">
      <c r="A382" s="4">
        <v>381</v>
      </c>
      <c r="B382" s="5" t="s">
        <v>115</v>
      </c>
      <c r="C382" s="5" t="s">
        <v>2140</v>
      </c>
      <c r="D382" s="5">
        <v>64</v>
      </c>
      <c r="E382">
        <f>COUNTIF(Продаж!E:E,Покупець_аналіз!A382)</f>
        <v>6</v>
      </c>
      <c r="F382">
        <f>SUMIF(Продаж!E:E,A382,Продаж!I:I)</f>
        <v>9316</v>
      </c>
      <c r="G382">
        <f>AVERAGEIF(Продаж!E:E,Покупець_аналіз!A382,Продаж!I:I)</f>
        <v>1552.6666666666667</v>
      </c>
    </row>
    <row r="383" spans="1:7">
      <c r="A383" s="4">
        <v>382</v>
      </c>
      <c r="B383" s="5" t="s">
        <v>115</v>
      </c>
      <c r="C383" s="5" t="s">
        <v>2139</v>
      </c>
      <c r="D383" s="5">
        <v>57</v>
      </c>
      <c r="E383">
        <f>COUNTIF(Продаж!E:E,Покупець_аналіз!A383)</f>
        <v>6</v>
      </c>
      <c r="F383">
        <f>SUMIF(Продаж!E:E,A383,Продаж!I:I)</f>
        <v>24372.899999999998</v>
      </c>
      <c r="G383">
        <f>AVERAGEIF(Продаж!E:E,Покупець_аналіз!A383,Продаж!I:I)</f>
        <v>4062.1499999999996</v>
      </c>
    </row>
    <row r="384" spans="1:7">
      <c r="A384" s="4">
        <v>383</v>
      </c>
      <c r="B384" s="5" t="s">
        <v>92</v>
      </c>
      <c r="C384" s="5" t="s">
        <v>2134</v>
      </c>
      <c r="D384" s="5">
        <v>67</v>
      </c>
      <c r="E384">
        <f>COUNTIF(Продаж!E:E,Покупець_аналіз!A384)</f>
        <v>6</v>
      </c>
      <c r="F384">
        <f>SUMIF(Продаж!E:E,A384,Продаж!I:I)</f>
        <v>25714.36</v>
      </c>
      <c r="G384">
        <f>AVERAGEIF(Продаж!E:E,Покупець_аналіз!A384,Продаж!I:I)</f>
        <v>4285.7266666666665</v>
      </c>
    </row>
    <row r="385" spans="1:7">
      <c r="A385" s="4">
        <v>384</v>
      </c>
      <c r="B385" s="5" t="s">
        <v>96</v>
      </c>
      <c r="C385" s="5" t="s">
        <v>138</v>
      </c>
      <c r="D385" s="5">
        <v>40</v>
      </c>
      <c r="E385">
        <f>COUNTIF(Продаж!E:E,Покупець_аналіз!A385)</f>
        <v>5</v>
      </c>
      <c r="F385">
        <f>SUMIF(Продаж!E:E,A385,Продаж!I:I)</f>
        <v>4770.67</v>
      </c>
      <c r="G385">
        <f>AVERAGEIF(Продаж!E:E,Покупець_аналіз!A385,Продаж!I:I)</f>
        <v>954.13400000000001</v>
      </c>
    </row>
    <row r="386" spans="1:7">
      <c r="A386" s="4">
        <v>385</v>
      </c>
      <c r="B386" s="5" t="s">
        <v>2146</v>
      </c>
      <c r="C386" s="5" t="s">
        <v>2128</v>
      </c>
      <c r="D386" s="5">
        <v>26</v>
      </c>
      <c r="E386">
        <f>COUNTIF(Продаж!E:E,Покупець_аналіз!A386)</f>
        <v>1</v>
      </c>
      <c r="F386">
        <f>SUMIF(Продаж!E:E,A386,Продаж!I:I)</f>
        <v>3766.45</v>
      </c>
      <c r="G386">
        <f>AVERAGEIF(Продаж!E:E,Покупець_аналіз!A386,Продаж!I:I)</f>
        <v>3766.45</v>
      </c>
    </row>
    <row r="387" spans="1:7">
      <c r="A387" s="4">
        <v>386</v>
      </c>
      <c r="B387" s="5" t="s">
        <v>115</v>
      </c>
      <c r="C387" s="5" t="s">
        <v>93</v>
      </c>
      <c r="D387" s="5">
        <v>78</v>
      </c>
      <c r="E387">
        <f>COUNTIF(Продаж!E:E,Покупець_аналіз!A387)</f>
        <v>2</v>
      </c>
      <c r="F387">
        <f>SUMIF(Продаж!E:E,A387,Продаж!I:I)</f>
        <v>10857.460000000001</v>
      </c>
      <c r="G387">
        <f>AVERAGEIF(Продаж!E:E,Покупець_аналіз!A387,Продаж!I:I)</f>
        <v>5428.7300000000005</v>
      </c>
    </row>
    <row r="388" spans="1:7">
      <c r="A388" s="4">
        <v>387</v>
      </c>
      <c r="B388" s="5" t="s">
        <v>2136</v>
      </c>
      <c r="C388" s="5" t="s">
        <v>2148</v>
      </c>
      <c r="D388" s="5">
        <v>35</v>
      </c>
      <c r="E388">
        <f>COUNTIF(Продаж!E:E,Покупець_аналіз!A388)</f>
        <v>2</v>
      </c>
      <c r="F388">
        <f>SUMIF(Продаж!E:E,A388,Продаж!I:I)</f>
        <v>3662.0600000000004</v>
      </c>
      <c r="G388">
        <f>AVERAGEIF(Продаж!E:E,Покупець_аналіз!A388,Продаж!I:I)</f>
        <v>1831.0300000000002</v>
      </c>
    </row>
    <row r="389" spans="1:7">
      <c r="A389" s="4">
        <v>388</v>
      </c>
      <c r="B389" s="5" t="s">
        <v>110</v>
      </c>
      <c r="C389" s="5" t="s">
        <v>2135</v>
      </c>
      <c r="D389" s="5">
        <v>49</v>
      </c>
      <c r="E389">
        <f>COUNTIF(Продаж!E:E,Покупець_аналіз!A389)</f>
        <v>7</v>
      </c>
      <c r="F389">
        <f>SUMIF(Продаж!E:E,A389,Продаж!I:I)</f>
        <v>27000.859999999997</v>
      </c>
      <c r="G389">
        <f>AVERAGEIF(Продаж!E:E,Покупець_аналіз!A389,Продаж!I:I)</f>
        <v>3857.2657142857138</v>
      </c>
    </row>
    <row r="390" spans="1:7">
      <c r="A390" s="4">
        <v>389</v>
      </c>
      <c r="B390" s="5" t="s">
        <v>2149</v>
      </c>
      <c r="C390" s="5" t="s">
        <v>2128</v>
      </c>
      <c r="D390" s="5">
        <v>64</v>
      </c>
      <c r="E390">
        <f>COUNTIF(Продаж!E:E,Покупець_аналіз!A390)</f>
        <v>4</v>
      </c>
      <c r="F390">
        <f>SUMIF(Продаж!E:E,A390,Продаж!I:I)</f>
        <v>5041.2299999999996</v>
      </c>
      <c r="G390">
        <f>AVERAGEIF(Продаж!E:E,Покупець_аналіз!A390,Продаж!I:I)</f>
        <v>1260.3074999999999</v>
      </c>
    </row>
    <row r="391" spans="1:7">
      <c r="A391" s="4">
        <v>390</v>
      </c>
      <c r="B391" s="5" t="s">
        <v>2149</v>
      </c>
      <c r="C391" s="5" t="s">
        <v>2143</v>
      </c>
      <c r="D391" s="5">
        <v>36</v>
      </c>
      <c r="E391">
        <f>COUNTIF(Продаж!E:E,Покупець_аналіз!A391)</f>
        <v>2</v>
      </c>
      <c r="F391">
        <f>SUMIF(Продаж!E:E,A391,Продаж!I:I)</f>
        <v>2525.52</v>
      </c>
      <c r="G391">
        <f>AVERAGEIF(Продаж!E:E,Покупець_аналіз!A391,Продаж!I:I)</f>
        <v>1262.76</v>
      </c>
    </row>
    <row r="392" spans="1:7">
      <c r="A392" s="4">
        <v>391</v>
      </c>
      <c r="B392" s="5" t="s">
        <v>286</v>
      </c>
      <c r="C392" s="5" t="s">
        <v>100</v>
      </c>
      <c r="D392" s="5">
        <v>33</v>
      </c>
      <c r="E392">
        <f>COUNTIF(Продаж!E:E,Покупець_аналіз!A392)</f>
        <v>6</v>
      </c>
      <c r="F392">
        <f>SUMIF(Продаж!E:E,A392,Продаж!I:I)</f>
        <v>29562.179999999997</v>
      </c>
      <c r="G392">
        <f>AVERAGEIF(Продаж!E:E,Покупець_аналіз!A392,Продаж!I:I)</f>
        <v>4927.03</v>
      </c>
    </row>
    <row r="393" spans="1:7">
      <c r="A393" s="4">
        <v>392</v>
      </c>
      <c r="B393" s="5" t="s">
        <v>2149</v>
      </c>
      <c r="C393" s="5" t="s">
        <v>2134</v>
      </c>
      <c r="D393" s="5">
        <v>53</v>
      </c>
      <c r="E393">
        <f>COUNTIF(Продаж!E:E,Покупець_аналіз!A393)</f>
        <v>9</v>
      </c>
      <c r="F393">
        <f>SUMIF(Продаж!E:E,A393,Продаж!I:I)</f>
        <v>29070.42</v>
      </c>
      <c r="G393">
        <f>AVERAGEIF(Продаж!E:E,Покупець_аналіз!A393,Продаж!I:I)</f>
        <v>3230.0466666666666</v>
      </c>
    </row>
    <row r="394" spans="1:7">
      <c r="A394" s="4">
        <v>393</v>
      </c>
      <c r="B394" s="5" t="s">
        <v>2147</v>
      </c>
      <c r="C394" s="5" t="s">
        <v>2139</v>
      </c>
      <c r="D394" s="5">
        <v>61</v>
      </c>
      <c r="E394">
        <f>COUNTIF(Продаж!E:E,Покупець_аналіз!A394)</f>
        <v>7</v>
      </c>
      <c r="F394">
        <f>SUMIF(Продаж!E:E,A394,Продаж!I:I)</f>
        <v>21615.19</v>
      </c>
      <c r="G394">
        <f>AVERAGEIF(Продаж!E:E,Покупець_аналіз!A394,Продаж!I:I)</f>
        <v>3087.8842857142854</v>
      </c>
    </row>
    <row r="395" spans="1:7">
      <c r="A395" s="4">
        <v>394</v>
      </c>
      <c r="B395" s="5" t="s">
        <v>2145</v>
      </c>
      <c r="C395" s="5" t="s">
        <v>138</v>
      </c>
      <c r="D395" s="5">
        <v>68</v>
      </c>
      <c r="E395">
        <f>COUNTIF(Продаж!E:E,Покупець_аналіз!A395)</f>
        <v>12</v>
      </c>
      <c r="F395">
        <f>SUMIF(Продаж!E:E,A395,Продаж!I:I)</f>
        <v>51292.829999999987</v>
      </c>
      <c r="G395">
        <f>AVERAGEIF(Продаж!E:E,Покупець_аналіз!A395,Продаж!I:I)</f>
        <v>4274.4024999999992</v>
      </c>
    </row>
    <row r="396" spans="1:7">
      <c r="A396" s="4">
        <v>395</v>
      </c>
      <c r="B396" s="5" t="s">
        <v>2144</v>
      </c>
      <c r="C396" s="5" t="s">
        <v>100</v>
      </c>
      <c r="D396" s="5">
        <v>38</v>
      </c>
      <c r="E396">
        <f>COUNTIF(Продаж!E:E,Покупець_аналіз!A396)</f>
        <v>4</v>
      </c>
      <c r="F396">
        <f>SUMIF(Продаж!E:E,A396,Продаж!I:I)</f>
        <v>8138.7699999999995</v>
      </c>
      <c r="G396">
        <f>AVERAGEIF(Продаж!E:E,Покупець_аналіз!A396,Продаж!I:I)</f>
        <v>2034.6924999999999</v>
      </c>
    </row>
    <row r="397" spans="1:7">
      <c r="A397" s="4">
        <v>396</v>
      </c>
      <c r="B397" s="5" t="s">
        <v>2147</v>
      </c>
      <c r="C397" s="5" t="s">
        <v>138</v>
      </c>
      <c r="D397" s="5">
        <v>37</v>
      </c>
      <c r="E397">
        <f>COUNTIF(Продаж!E:E,Покупець_аналіз!A397)</f>
        <v>8</v>
      </c>
      <c r="F397">
        <f>SUMIF(Продаж!E:E,A397,Продаж!I:I)</f>
        <v>24988.880000000005</v>
      </c>
      <c r="G397">
        <f>AVERAGEIF(Продаж!E:E,Покупець_аналіз!A397,Продаж!I:I)</f>
        <v>3123.6100000000006</v>
      </c>
    </row>
    <row r="398" spans="1:7">
      <c r="A398" s="4">
        <v>397</v>
      </c>
      <c r="B398" s="5" t="s">
        <v>286</v>
      </c>
      <c r="C398" s="5" t="s">
        <v>100</v>
      </c>
      <c r="D398" s="5">
        <v>31</v>
      </c>
      <c r="E398">
        <f>COUNTIF(Продаж!E:E,Покупець_аналіз!A398)</f>
        <v>6</v>
      </c>
      <c r="F398">
        <f>SUMIF(Продаж!E:E,A398,Продаж!I:I)</f>
        <v>13710.689999999999</v>
      </c>
      <c r="G398">
        <f>AVERAGEIF(Продаж!E:E,Покупець_аналіз!A398,Продаж!I:I)</f>
        <v>2285.1149999999998</v>
      </c>
    </row>
    <row r="399" spans="1:7">
      <c r="A399" s="4">
        <v>398</v>
      </c>
      <c r="B399" s="5" t="s">
        <v>115</v>
      </c>
      <c r="C399" s="5" t="s">
        <v>2128</v>
      </c>
      <c r="D399" s="5">
        <v>85</v>
      </c>
      <c r="E399">
        <f>COUNTIF(Продаж!E:E,Покупець_аналіз!A399)</f>
        <v>5</v>
      </c>
      <c r="F399">
        <f>SUMIF(Продаж!E:E,A399,Продаж!I:I)</f>
        <v>11421.18</v>
      </c>
      <c r="G399">
        <f>AVERAGEIF(Продаж!E:E,Покупець_аналіз!A399,Продаж!I:I)</f>
        <v>2284.2359999999999</v>
      </c>
    </row>
    <row r="400" spans="1:7">
      <c r="A400" s="4">
        <v>399</v>
      </c>
      <c r="B400" s="5" t="s">
        <v>2147</v>
      </c>
      <c r="C400" s="5" t="s">
        <v>145</v>
      </c>
      <c r="D400" s="5">
        <v>58</v>
      </c>
      <c r="E400">
        <f>COUNTIF(Продаж!E:E,Покупець_аналіз!A400)</f>
        <v>14</v>
      </c>
      <c r="F400">
        <f>SUMIF(Продаж!E:E,A400,Продаж!I:I)</f>
        <v>49738.42</v>
      </c>
      <c r="G400">
        <f>AVERAGEIF(Продаж!E:E,Покупець_аналіз!A400,Продаж!I:I)</f>
        <v>3552.7442857142855</v>
      </c>
    </row>
    <row r="401" spans="1:7">
      <c r="A401" s="4">
        <v>400</v>
      </c>
      <c r="B401" s="5" t="s">
        <v>2142</v>
      </c>
      <c r="C401" s="5" t="s">
        <v>2129</v>
      </c>
      <c r="D401" s="5">
        <v>62</v>
      </c>
      <c r="E401">
        <f>COUNTIF(Продаж!E:E,Покупець_аналіз!A401)</f>
        <v>9</v>
      </c>
      <c r="F401">
        <f>SUMIF(Продаж!E:E,A401,Продаж!I:I)</f>
        <v>37473.440000000002</v>
      </c>
      <c r="G401">
        <f>AVERAGEIF(Продаж!E:E,Покупець_аналіз!A401,Продаж!I:I)</f>
        <v>4163.7155555555555</v>
      </c>
    </row>
    <row r="402" spans="1:7">
      <c r="A402" s="4">
        <v>401</v>
      </c>
      <c r="B402" s="5" t="s">
        <v>2136</v>
      </c>
      <c r="C402" s="5" t="s">
        <v>2131</v>
      </c>
      <c r="D402" s="5">
        <v>35</v>
      </c>
      <c r="E402">
        <f>COUNTIF(Продаж!E:E,Покупець_аналіз!A402)</f>
        <v>8</v>
      </c>
      <c r="F402">
        <f>SUMIF(Продаж!E:E,A402,Продаж!I:I)</f>
        <v>35086.630000000005</v>
      </c>
      <c r="G402">
        <f>AVERAGEIF(Продаж!E:E,Покупець_аналіз!A402,Продаж!I:I)</f>
        <v>4385.8287500000006</v>
      </c>
    </row>
    <row r="403" spans="1:7">
      <c r="A403" s="4">
        <v>402</v>
      </c>
      <c r="B403" s="5" t="s">
        <v>125</v>
      </c>
      <c r="C403" s="5" t="s">
        <v>93</v>
      </c>
      <c r="D403" s="5">
        <v>81</v>
      </c>
      <c r="E403">
        <f>COUNTIF(Продаж!E:E,Покупець_аналіз!A403)</f>
        <v>7</v>
      </c>
      <c r="F403">
        <f>SUMIF(Продаж!E:E,A403,Продаж!I:I)</f>
        <v>23749.739999999998</v>
      </c>
      <c r="G403">
        <f>AVERAGEIF(Продаж!E:E,Покупець_аналіз!A403,Продаж!I:I)</f>
        <v>3392.8199999999997</v>
      </c>
    </row>
    <row r="404" spans="1:7">
      <c r="A404" s="4">
        <v>403</v>
      </c>
      <c r="B404" s="5" t="s">
        <v>2145</v>
      </c>
      <c r="C404" s="5" t="s">
        <v>145</v>
      </c>
      <c r="D404" s="5">
        <v>31</v>
      </c>
      <c r="E404">
        <f>COUNTIF(Продаж!E:E,Покупець_аналіз!A404)</f>
        <v>6</v>
      </c>
      <c r="F404">
        <f>SUMIF(Продаж!E:E,A404,Продаж!I:I)</f>
        <v>29956.400000000001</v>
      </c>
      <c r="G404">
        <f>AVERAGEIF(Продаж!E:E,Покупець_аналіз!A404,Продаж!I:I)</f>
        <v>4992.7333333333336</v>
      </c>
    </row>
    <row r="405" spans="1:7">
      <c r="A405" s="4">
        <v>404</v>
      </c>
      <c r="B405" s="5" t="s">
        <v>125</v>
      </c>
      <c r="C405" s="5" t="s">
        <v>2140</v>
      </c>
      <c r="D405" s="5">
        <v>70</v>
      </c>
      <c r="E405">
        <f>COUNTIF(Продаж!E:E,Покупець_аналіз!A405)</f>
        <v>13</v>
      </c>
      <c r="F405">
        <f>SUMIF(Продаж!E:E,A405,Продаж!I:I)</f>
        <v>47740.520000000004</v>
      </c>
      <c r="G405">
        <f>AVERAGEIF(Продаж!E:E,Покупець_аналіз!A405,Продаж!I:I)</f>
        <v>3672.3476923076928</v>
      </c>
    </row>
    <row r="406" spans="1:7">
      <c r="A406" s="4">
        <v>405</v>
      </c>
      <c r="B406" s="5" t="s">
        <v>2144</v>
      </c>
      <c r="C406" s="5" t="s">
        <v>285</v>
      </c>
      <c r="D406" s="5">
        <v>30</v>
      </c>
      <c r="E406">
        <f>COUNTIF(Продаж!E:E,Покупець_аналіз!A406)</f>
        <v>3</v>
      </c>
      <c r="F406">
        <f>SUMIF(Продаж!E:E,A406,Продаж!I:I)</f>
        <v>11094.96</v>
      </c>
      <c r="G406">
        <f>AVERAGEIF(Продаж!E:E,Покупець_аналіз!A406,Продаж!I:I)</f>
        <v>3698.3199999999997</v>
      </c>
    </row>
    <row r="407" spans="1:7">
      <c r="A407" s="4">
        <v>406</v>
      </c>
      <c r="B407" s="5" t="s">
        <v>2138</v>
      </c>
      <c r="C407" s="5" t="s">
        <v>93</v>
      </c>
      <c r="D407" s="5">
        <v>40</v>
      </c>
      <c r="E407">
        <f>COUNTIF(Продаж!E:E,Покупець_аналіз!A407)</f>
        <v>5</v>
      </c>
      <c r="F407">
        <f>SUMIF(Продаж!E:E,A407,Продаж!I:I)</f>
        <v>14379.03</v>
      </c>
      <c r="G407">
        <f>AVERAGEIF(Продаж!E:E,Покупець_аналіз!A407,Продаж!I:I)</f>
        <v>2875.806</v>
      </c>
    </row>
    <row r="408" spans="1:7">
      <c r="A408" s="4">
        <v>407</v>
      </c>
      <c r="B408" s="5" t="s">
        <v>2130</v>
      </c>
      <c r="C408" s="5" t="s">
        <v>143</v>
      </c>
      <c r="D408" s="5">
        <v>24</v>
      </c>
      <c r="E408">
        <f>COUNTIF(Продаж!E:E,Покупець_аналіз!A408)</f>
        <v>6</v>
      </c>
      <c r="F408">
        <f>SUMIF(Продаж!E:E,A408,Продаж!I:I)</f>
        <v>23544.22</v>
      </c>
      <c r="G408">
        <f>AVERAGEIF(Продаж!E:E,Покупець_аналіз!A408,Продаж!I:I)</f>
        <v>3924.0366666666669</v>
      </c>
    </row>
    <row r="409" spans="1:7">
      <c r="A409" s="4">
        <v>408</v>
      </c>
      <c r="B409" s="5" t="s">
        <v>2149</v>
      </c>
      <c r="C409" s="5" t="s">
        <v>2143</v>
      </c>
      <c r="D409" s="5">
        <v>45</v>
      </c>
      <c r="E409">
        <f>COUNTIF(Продаж!E:E,Покупець_аналіз!A409)</f>
        <v>5</v>
      </c>
      <c r="F409">
        <f>SUMIF(Продаж!E:E,A409,Продаж!I:I)</f>
        <v>31342.59</v>
      </c>
      <c r="G409">
        <f>AVERAGEIF(Продаж!E:E,Покупець_аналіз!A409,Продаж!I:I)</f>
        <v>6268.518</v>
      </c>
    </row>
    <row r="410" spans="1:7">
      <c r="A410" s="4">
        <v>409</v>
      </c>
      <c r="B410" s="5" t="s">
        <v>92</v>
      </c>
      <c r="C410" s="5" t="s">
        <v>138</v>
      </c>
      <c r="D410" s="5">
        <v>28</v>
      </c>
      <c r="E410">
        <f>COUNTIF(Продаж!E:E,Покупець_аналіз!A410)</f>
        <v>9</v>
      </c>
      <c r="F410">
        <f>SUMIF(Продаж!E:E,A410,Продаж!I:I)</f>
        <v>42781.640000000007</v>
      </c>
      <c r="G410">
        <f>AVERAGEIF(Продаж!E:E,Покупець_аналіз!A410,Продаж!I:I)</f>
        <v>4753.5155555555566</v>
      </c>
    </row>
    <row r="411" spans="1:7">
      <c r="A411" s="4">
        <v>410</v>
      </c>
      <c r="B411" s="5" t="s">
        <v>96</v>
      </c>
      <c r="C411" s="5" t="s">
        <v>2129</v>
      </c>
      <c r="D411" s="5">
        <v>51</v>
      </c>
      <c r="E411">
        <f>COUNTIF(Продаж!E:E,Покупець_аналіз!A411)</f>
        <v>7</v>
      </c>
      <c r="F411">
        <f>SUMIF(Продаж!E:E,A411,Продаж!I:I)</f>
        <v>19900.11</v>
      </c>
      <c r="G411">
        <f>AVERAGEIF(Продаж!E:E,Покупець_аналіз!A411,Продаж!I:I)</f>
        <v>2842.8728571428574</v>
      </c>
    </row>
    <row r="412" spans="1:7">
      <c r="A412" s="4">
        <v>411</v>
      </c>
      <c r="B412" s="5" t="s">
        <v>2146</v>
      </c>
      <c r="C412" s="5" t="s">
        <v>138</v>
      </c>
      <c r="D412" s="5">
        <v>51</v>
      </c>
      <c r="E412">
        <f>COUNTIF(Продаж!E:E,Покупець_аналіз!A412)</f>
        <v>7</v>
      </c>
      <c r="F412">
        <f>SUMIF(Продаж!E:E,A412,Продаж!I:I)</f>
        <v>18391.23</v>
      </c>
      <c r="G412">
        <f>AVERAGEIF(Продаж!E:E,Покупець_аналіз!A412,Продаж!I:I)</f>
        <v>2627.3185714285714</v>
      </c>
    </row>
    <row r="413" spans="1:7">
      <c r="A413" s="4">
        <v>412</v>
      </c>
      <c r="B413" s="5" t="s">
        <v>2137</v>
      </c>
      <c r="C413" s="5" t="s">
        <v>100</v>
      </c>
      <c r="D413" s="5">
        <v>72</v>
      </c>
      <c r="E413">
        <f>COUNTIF(Продаж!E:E,Покупець_аналіз!A413)</f>
        <v>8</v>
      </c>
      <c r="F413">
        <f>SUMIF(Продаж!E:E,A413,Продаж!I:I)</f>
        <v>30792.29</v>
      </c>
      <c r="G413">
        <f>AVERAGEIF(Продаж!E:E,Покупець_аналіз!A413,Продаж!I:I)</f>
        <v>3849.0362500000001</v>
      </c>
    </row>
    <row r="414" spans="1:7">
      <c r="A414" s="4">
        <v>413</v>
      </c>
      <c r="B414" s="5" t="s">
        <v>2142</v>
      </c>
      <c r="C414" s="5" t="s">
        <v>2141</v>
      </c>
      <c r="D414" s="5">
        <v>67</v>
      </c>
      <c r="E414">
        <f>COUNTIF(Продаж!E:E,Покупець_аналіз!A414)</f>
        <v>11</v>
      </c>
      <c r="F414">
        <f>SUMIF(Продаж!E:E,A414,Продаж!I:I)</f>
        <v>47202.28</v>
      </c>
      <c r="G414">
        <f>AVERAGEIF(Продаж!E:E,Покупець_аналіз!A414,Продаж!I:I)</f>
        <v>4291.1163636363635</v>
      </c>
    </row>
    <row r="415" spans="1:7">
      <c r="A415" s="4">
        <v>414</v>
      </c>
      <c r="B415" s="5" t="s">
        <v>2137</v>
      </c>
      <c r="C415" s="5" t="s">
        <v>2148</v>
      </c>
      <c r="D415" s="5">
        <v>62</v>
      </c>
      <c r="E415">
        <f>COUNTIF(Продаж!E:E,Покупець_аналіз!A415)</f>
        <v>6</v>
      </c>
      <c r="F415">
        <f>SUMIF(Продаж!E:E,A415,Продаж!I:I)</f>
        <v>25179.679999999997</v>
      </c>
      <c r="G415">
        <f>AVERAGEIF(Продаж!E:E,Покупець_аналіз!A415,Продаж!I:I)</f>
        <v>4196.6133333333328</v>
      </c>
    </row>
    <row r="416" spans="1:7">
      <c r="A416" s="4">
        <v>415</v>
      </c>
      <c r="B416" s="5" t="s">
        <v>284</v>
      </c>
      <c r="C416" s="5" t="s">
        <v>2148</v>
      </c>
      <c r="D416" s="5">
        <v>27</v>
      </c>
      <c r="E416">
        <f>COUNTIF(Продаж!E:E,Покупець_аналіз!A416)</f>
        <v>5</v>
      </c>
      <c r="F416">
        <f>SUMIF(Продаж!E:E,A416,Продаж!I:I)</f>
        <v>15305.52</v>
      </c>
      <c r="G416">
        <f>AVERAGEIF(Продаж!E:E,Покупець_аналіз!A416,Продаж!I:I)</f>
        <v>3061.1040000000003</v>
      </c>
    </row>
    <row r="417" spans="1:7">
      <c r="A417" s="4">
        <v>416</v>
      </c>
      <c r="B417" s="5" t="s">
        <v>125</v>
      </c>
      <c r="C417" s="5" t="s">
        <v>2134</v>
      </c>
      <c r="D417" s="5">
        <v>26</v>
      </c>
      <c r="E417">
        <f>COUNTIF(Продаж!E:E,Покупець_аналіз!A417)</f>
        <v>4</v>
      </c>
      <c r="F417">
        <f>SUMIF(Продаж!E:E,A417,Продаж!I:I)</f>
        <v>12156.52</v>
      </c>
      <c r="G417">
        <f>AVERAGEIF(Продаж!E:E,Покупець_аналіз!A417,Продаж!I:I)</f>
        <v>3039.13</v>
      </c>
    </row>
    <row r="418" spans="1:7">
      <c r="A418" s="4">
        <v>417</v>
      </c>
      <c r="B418" s="5" t="s">
        <v>284</v>
      </c>
      <c r="C418" s="5" t="s">
        <v>108</v>
      </c>
      <c r="D418" s="5">
        <v>34</v>
      </c>
      <c r="E418">
        <f>COUNTIF(Продаж!E:E,Покупець_аналіз!A418)</f>
        <v>9</v>
      </c>
      <c r="F418">
        <f>SUMIF(Продаж!E:E,A418,Продаж!I:I)</f>
        <v>36683.64</v>
      </c>
      <c r="G418">
        <f>AVERAGEIF(Продаж!E:E,Покупець_аналіз!A418,Продаж!I:I)</f>
        <v>4075.96</v>
      </c>
    </row>
    <row r="419" spans="1:7">
      <c r="A419" s="4">
        <v>418</v>
      </c>
      <c r="B419" s="5" t="s">
        <v>2144</v>
      </c>
      <c r="C419" s="5" t="s">
        <v>93</v>
      </c>
      <c r="D419" s="5">
        <v>34</v>
      </c>
      <c r="E419">
        <f>COUNTIF(Продаж!E:E,Покупець_аналіз!A419)</f>
        <v>2</v>
      </c>
      <c r="F419">
        <f>SUMIF(Продаж!E:E,A419,Продаж!I:I)</f>
        <v>2791.85</v>
      </c>
      <c r="G419">
        <f>AVERAGEIF(Продаж!E:E,Покупець_аналіз!A419,Продаж!I:I)</f>
        <v>1395.925</v>
      </c>
    </row>
    <row r="420" spans="1:7">
      <c r="A420" s="4">
        <v>419</v>
      </c>
      <c r="B420" s="5" t="s">
        <v>115</v>
      </c>
      <c r="C420" s="5" t="s">
        <v>100</v>
      </c>
      <c r="D420" s="5">
        <v>74</v>
      </c>
      <c r="E420">
        <f>COUNTIF(Продаж!E:E,Покупець_аналіз!A420)</f>
        <v>2</v>
      </c>
      <c r="F420">
        <f>SUMIF(Продаж!E:E,A420,Продаж!I:I)</f>
        <v>8299.32</v>
      </c>
      <c r="G420">
        <f>AVERAGEIF(Продаж!E:E,Покупець_аналіз!A420,Продаж!I:I)</f>
        <v>4149.66</v>
      </c>
    </row>
    <row r="421" spans="1:7">
      <c r="A421" s="4">
        <v>420</v>
      </c>
      <c r="B421" s="5" t="s">
        <v>2149</v>
      </c>
      <c r="C421" s="5" t="s">
        <v>2134</v>
      </c>
      <c r="D421" s="5">
        <v>74</v>
      </c>
      <c r="E421">
        <f>COUNTIF(Продаж!E:E,Покупець_аналіз!A421)</f>
        <v>8</v>
      </c>
      <c r="F421">
        <f>SUMIF(Продаж!E:E,A421,Продаж!I:I)</f>
        <v>30717.409999999996</v>
      </c>
      <c r="G421">
        <f>AVERAGEIF(Продаж!E:E,Покупець_аналіз!A421,Продаж!I:I)</f>
        <v>3839.6762499999995</v>
      </c>
    </row>
    <row r="422" spans="1:7">
      <c r="A422" s="4">
        <v>421</v>
      </c>
      <c r="B422" s="5" t="s">
        <v>2133</v>
      </c>
      <c r="C422" s="5" t="s">
        <v>2139</v>
      </c>
      <c r="D422" s="5">
        <v>47</v>
      </c>
      <c r="E422">
        <f>COUNTIF(Продаж!E:E,Покупець_аналіз!A422)</f>
        <v>7</v>
      </c>
      <c r="F422">
        <f>SUMIF(Продаж!E:E,A422,Продаж!I:I)</f>
        <v>20807.86</v>
      </c>
      <c r="G422">
        <f>AVERAGEIF(Продаж!E:E,Покупець_аналіз!A422,Продаж!I:I)</f>
        <v>2972.5514285714285</v>
      </c>
    </row>
    <row r="423" spans="1:7">
      <c r="A423" s="4">
        <v>422</v>
      </c>
      <c r="B423" s="5" t="s">
        <v>2130</v>
      </c>
      <c r="C423" s="5" t="s">
        <v>2128</v>
      </c>
      <c r="D423" s="5">
        <v>76</v>
      </c>
      <c r="E423">
        <f>COUNTIF(Продаж!E:E,Покупець_аналіз!A423)</f>
        <v>6</v>
      </c>
      <c r="F423">
        <f>SUMIF(Продаж!E:E,A423,Продаж!I:I)</f>
        <v>23691.65</v>
      </c>
      <c r="G423">
        <f>AVERAGEIF(Продаж!E:E,Покупець_аналіз!A423,Продаж!I:I)</f>
        <v>3948.6083333333336</v>
      </c>
    </row>
    <row r="424" spans="1:7">
      <c r="A424" s="4">
        <v>423</v>
      </c>
      <c r="B424" s="5" t="s">
        <v>286</v>
      </c>
      <c r="C424" s="5" t="s">
        <v>138</v>
      </c>
      <c r="D424" s="5">
        <v>43</v>
      </c>
      <c r="E424">
        <f>COUNTIF(Продаж!E:E,Покупець_аналіз!A424)</f>
        <v>2</v>
      </c>
      <c r="F424">
        <f>SUMIF(Продаж!E:E,A424,Продаж!I:I)</f>
        <v>2286.56</v>
      </c>
      <c r="G424">
        <f>AVERAGEIF(Продаж!E:E,Покупець_аналіз!A424,Продаж!I:I)</f>
        <v>1143.28</v>
      </c>
    </row>
    <row r="425" spans="1:7">
      <c r="A425" s="4">
        <v>424</v>
      </c>
      <c r="B425" s="5" t="s">
        <v>115</v>
      </c>
      <c r="C425" s="5" t="s">
        <v>145</v>
      </c>
      <c r="D425" s="5">
        <v>35</v>
      </c>
      <c r="E425">
        <f>COUNTIF(Продаж!E:E,Покупець_аналіз!A425)</f>
        <v>5</v>
      </c>
      <c r="F425">
        <f>SUMIF(Продаж!E:E,A425,Продаж!I:I)</f>
        <v>12739.88</v>
      </c>
      <c r="G425">
        <f>AVERAGEIF(Продаж!E:E,Покупець_аналіз!A425,Продаж!I:I)</f>
        <v>2547.9759999999997</v>
      </c>
    </row>
    <row r="426" spans="1:7">
      <c r="A426" s="4">
        <v>425</v>
      </c>
      <c r="B426" s="5" t="s">
        <v>107</v>
      </c>
      <c r="C426" s="5" t="s">
        <v>118</v>
      </c>
      <c r="D426" s="5">
        <v>82</v>
      </c>
      <c r="E426">
        <f>COUNTIF(Продаж!E:E,Покупець_аналіз!A426)</f>
        <v>8</v>
      </c>
      <c r="F426">
        <f>SUMIF(Продаж!E:E,A426,Продаж!I:I)</f>
        <v>42515.840000000004</v>
      </c>
      <c r="G426">
        <f>AVERAGEIF(Продаж!E:E,Покупець_аналіз!A426,Продаж!I:I)</f>
        <v>5314.4800000000005</v>
      </c>
    </row>
    <row r="427" spans="1:7">
      <c r="A427" s="4">
        <v>426</v>
      </c>
      <c r="B427" s="5" t="s">
        <v>2147</v>
      </c>
      <c r="C427" s="5" t="s">
        <v>118</v>
      </c>
      <c r="D427" s="5">
        <v>48</v>
      </c>
      <c r="E427">
        <f>COUNTIF(Продаж!E:E,Покупець_аналіз!A427)</f>
        <v>7</v>
      </c>
      <c r="F427">
        <f>SUMIF(Продаж!E:E,A427,Продаж!I:I)</f>
        <v>25354.51</v>
      </c>
      <c r="G427">
        <f>AVERAGEIF(Продаж!E:E,Покупець_аналіз!A427,Продаж!I:I)</f>
        <v>3622.0728571428567</v>
      </c>
    </row>
    <row r="428" spans="1:7">
      <c r="A428" s="4">
        <v>427</v>
      </c>
      <c r="B428" s="5" t="s">
        <v>284</v>
      </c>
      <c r="C428" s="5" t="s">
        <v>2128</v>
      </c>
      <c r="D428" s="5">
        <v>81</v>
      </c>
      <c r="E428">
        <f>COUNTIF(Продаж!E:E,Покупець_аналіз!A428)</f>
        <v>8</v>
      </c>
      <c r="F428">
        <f>SUMIF(Продаж!E:E,A428,Продаж!I:I)</f>
        <v>26182.089999999997</v>
      </c>
      <c r="G428">
        <f>AVERAGEIF(Продаж!E:E,Покупець_аналіз!A428,Продаж!I:I)</f>
        <v>3272.7612499999996</v>
      </c>
    </row>
    <row r="429" spans="1:7">
      <c r="A429" s="4">
        <v>428</v>
      </c>
      <c r="B429" s="5" t="s">
        <v>2137</v>
      </c>
      <c r="C429" s="5" t="s">
        <v>2141</v>
      </c>
      <c r="D429" s="5">
        <v>31</v>
      </c>
      <c r="E429">
        <f>COUNTIF(Продаж!E:E,Покупець_аналіз!A429)</f>
        <v>7</v>
      </c>
      <c r="F429">
        <f>SUMIF(Продаж!E:E,A429,Продаж!I:I)</f>
        <v>33954.399999999994</v>
      </c>
      <c r="G429">
        <f>AVERAGEIF(Продаж!E:E,Покупець_аналіз!A429,Продаж!I:I)</f>
        <v>4850.6285714285705</v>
      </c>
    </row>
    <row r="430" spans="1:7">
      <c r="A430" s="4">
        <v>429</v>
      </c>
      <c r="B430" s="5" t="s">
        <v>2142</v>
      </c>
      <c r="C430" s="5" t="s">
        <v>2141</v>
      </c>
      <c r="D430" s="5">
        <v>50</v>
      </c>
      <c r="E430">
        <f>COUNTIF(Продаж!E:E,Покупець_аналіз!A430)</f>
        <v>7</v>
      </c>
      <c r="F430">
        <f>SUMIF(Продаж!E:E,A430,Продаж!I:I)</f>
        <v>20181.650000000001</v>
      </c>
      <c r="G430">
        <f>AVERAGEIF(Продаж!E:E,Покупець_аналіз!A430,Продаж!I:I)</f>
        <v>2883.0928571428572</v>
      </c>
    </row>
    <row r="431" spans="1:7">
      <c r="A431" s="4">
        <v>430</v>
      </c>
      <c r="B431" s="5" t="s">
        <v>284</v>
      </c>
      <c r="C431" s="5" t="s">
        <v>285</v>
      </c>
      <c r="D431" s="5">
        <v>19</v>
      </c>
      <c r="E431">
        <f>COUNTIF(Продаж!E:E,Покупець_аналіз!A431)</f>
        <v>4</v>
      </c>
      <c r="F431">
        <f>SUMIF(Продаж!E:E,A431,Продаж!I:I)</f>
        <v>7545.1299999999992</v>
      </c>
      <c r="G431">
        <f>AVERAGEIF(Продаж!E:E,Покупець_аналіз!A431,Продаж!I:I)</f>
        <v>1886.2824999999998</v>
      </c>
    </row>
    <row r="432" spans="1:7">
      <c r="A432" s="4">
        <v>431</v>
      </c>
      <c r="B432" s="5" t="s">
        <v>2144</v>
      </c>
      <c r="C432" s="5" t="s">
        <v>93</v>
      </c>
      <c r="D432" s="5">
        <v>51</v>
      </c>
      <c r="E432">
        <f>COUNTIF(Продаж!E:E,Покупець_аналіз!A432)</f>
        <v>9</v>
      </c>
      <c r="F432">
        <f>SUMIF(Продаж!E:E,A432,Продаж!I:I)</f>
        <v>20079.530000000002</v>
      </c>
      <c r="G432">
        <f>AVERAGEIF(Продаж!E:E,Покупець_аналіз!A432,Продаж!I:I)</f>
        <v>2231.0588888888892</v>
      </c>
    </row>
    <row r="433" spans="1:7">
      <c r="A433" s="4">
        <v>432</v>
      </c>
      <c r="B433" s="5" t="s">
        <v>284</v>
      </c>
      <c r="C433" s="5" t="s">
        <v>285</v>
      </c>
      <c r="D433" s="5">
        <v>24</v>
      </c>
      <c r="E433">
        <f>COUNTIF(Продаж!E:E,Покупець_аналіз!A433)</f>
        <v>4</v>
      </c>
      <c r="F433">
        <f>SUMIF(Продаж!E:E,A433,Продаж!I:I)</f>
        <v>12621.41</v>
      </c>
      <c r="G433">
        <f>AVERAGEIF(Продаж!E:E,Покупець_аналіз!A433,Продаж!I:I)</f>
        <v>3155.3525</v>
      </c>
    </row>
    <row r="434" spans="1:7">
      <c r="A434" s="4">
        <v>433</v>
      </c>
      <c r="B434" s="5" t="s">
        <v>286</v>
      </c>
      <c r="C434" s="5" t="s">
        <v>100</v>
      </c>
      <c r="D434" s="5">
        <v>27</v>
      </c>
      <c r="E434">
        <f>COUNTIF(Продаж!E:E,Покупець_аналіз!A434)</f>
        <v>8</v>
      </c>
      <c r="F434">
        <f>SUMIF(Продаж!E:E,A434,Продаж!I:I)</f>
        <v>24913.309999999998</v>
      </c>
      <c r="G434">
        <f>AVERAGEIF(Продаж!E:E,Покупець_аналіз!A434,Продаж!I:I)</f>
        <v>3114.1637499999997</v>
      </c>
    </row>
    <row r="435" spans="1:7">
      <c r="A435" s="4">
        <v>434</v>
      </c>
      <c r="B435" s="5" t="s">
        <v>288</v>
      </c>
      <c r="C435" s="5" t="s">
        <v>145</v>
      </c>
      <c r="D435" s="5">
        <v>60</v>
      </c>
      <c r="E435">
        <f>COUNTIF(Продаж!E:E,Покупець_аналіз!A435)</f>
        <v>2</v>
      </c>
      <c r="F435">
        <f>SUMIF(Продаж!E:E,A435,Продаж!I:I)</f>
        <v>5509.15</v>
      </c>
      <c r="G435">
        <f>AVERAGEIF(Продаж!E:E,Покупець_аналіз!A435,Продаж!I:I)</f>
        <v>2754.5749999999998</v>
      </c>
    </row>
    <row r="436" spans="1:7">
      <c r="A436" s="4">
        <v>435</v>
      </c>
      <c r="B436" s="5" t="s">
        <v>2138</v>
      </c>
      <c r="C436" s="5" t="s">
        <v>143</v>
      </c>
      <c r="D436" s="5">
        <v>47</v>
      </c>
      <c r="E436">
        <f>COUNTIF(Продаж!E:E,Покупець_аналіз!A436)</f>
        <v>6</v>
      </c>
      <c r="F436">
        <f>SUMIF(Продаж!E:E,A436,Продаж!I:I)</f>
        <v>29445.1</v>
      </c>
      <c r="G436">
        <f>AVERAGEIF(Продаж!E:E,Покупець_аналіз!A436,Продаж!I:I)</f>
        <v>4907.5166666666664</v>
      </c>
    </row>
    <row r="437" spans="1:7">
      <c r="A437" s="4">
        <v>436</v>
      </c>
      <c r="B437" s="5" t="s">
        <v>2145</v>
      </c>
      <c r="C437" s="5" t="s">
        <v>145</v>
      </c>
      <c r="D437" s="5">
        <v>36</v>
      </c>
      <c r="E437">
        <f>COUNTIF(Продаж!E:E,Покупець_аналіз!A437)</f>
        <v>7</v>
      </c>
      <c r="F437">
        <f>SUMIF(Продаж!E:E,A437,Продаж!I:I)</f>
        <v>15004.5</v>
      </c>
      <c r="G437">
        <f>AVERAGEIF(Продаж!E:E,Покупець_аналіз!A437,Продаж!I:I)</f>
        <v>2143.5</v>
      </c>
    </row>
    <row r="438" spans="1:7">
      <c r="A438" s="4">
        <v>437</v>
      </c>
      <c r="B438" s="5" t="s">
        <v>2146</v>
      </c>
      <c r="C438" s="5" t="s">
        <v>2141</v>
      </c>
      <c r="D438" s="5">
        <v>30</v>
      </c>
      <c r="E438">
        <f>COUNTIF(Продаж!E:E,Покупець_аналіз!A438)</f>
        <v>5</v>
      </c>
      <c r="F438">
        <f>SUMIF(Продаж!E:E,A438,Продаж!I:I)</f>
        <v>22463.43</v>
      </c>
      <c r="G438">
        <f>AVERAGEIF(Продаж!E:E,Покупець_аналіз!A438,Продаж!I:I)</f>
        <v>4492.6859999999997</v>
      </c>
    </row>
    <row r="439" spans="1:7">
      <c r="A439" s="4">
        <v>438</v>
      </c>
      <c r="B439" s="5" t="s">
        <v>2142</v>
      </c>
      <c r="C439" s="5" t="s">
        <v>118</v>
      </c>
      <c r="D439" s="5">
        <v>62</v>
      </c>
      <c r="E439">
        <f>COUNTIF(Продаж!E:E,Покупець_аналіз!A439)</f>
        <v>6</v>
      </c>
      <c r="F439">
        <f>SUMIF(Продаж!E:E,A439,Продаж!I:I)</f>
        <v>22739.78</v>
      </c>
      <c r="G439">
        <f>AVERAGEIF(Продаж!E:E,Покупець_аналіз!A439,Продаж!I:I)</f>
        <v>3789.9633333333331</v>
      </c>
    </row>
    <row r="440" spans="1:7">
      <c r="A440" s="4">
        <v>439</v>
      </c>
      <c r="B440" s="5" t="s">
        <v>96</v>
      </c>
      <c r="C440" s="5" t="s">
        <v>124</v>
      </c>
      <c r="D440" s="5">
        <v>52</v>
      </c>
      <c r="E440">
        <f>COUNTIF(Продаж!E:E,Покупець_аналіз!A440)</f>
        <v>3</v>
      </c>
      <c r="F440">
        <f>SUMIF(Продаж!E:E,A440,Продаж!I:I)</f>
        <v>8097.72</v>
      </c>
      <c r="G440">
        <f>AVERAGEIF(Продаж!E:E,Покупець_аналіз!A440,Продаж!I:I)</f>
        <v>2699.2400000000002</v>
      </c>
    </row>
    <row r="441" spans="1:7">
      <c r="A441" s="4">
        <v>440</v>
      </c>
      <c r="B441" s="5" t="s">
        <v>115</v>
      </c>
      <c r="C441" s="5" t="s">
        <v>2135</v>
      </c>
      <c r="D441" s="5">
        <v>35</v>
      </c>
      <c r="E441">
        <f>COUNTIF(Продаж!E:E,Покупець_аналіз!A441)</f>
        <v>2</v>
      </c>
      <c r="F441">
        <f>SUMIF(Продаж!E:E,A441,Продаж!I:I)</f>
        <v>4804.18</v>
      </c>
      <c r="G441">
        <f>AVERAGEIF(Продаж!E:E,Покупець_аналіз!A441,Продаж!I:I)</f>
        <v>2402.09</v>
      </c>
    </row>
    <row r="442" spans="1:7">
      <c r="A442" s="4">
        <v>441</v>
      </c>
      <c r="B442" s="5" t="s">
        <v>107</v>
      </c>
      <c r="C442" s="5" t="s">
        <v>124</v>
      </c>
      <c r="D442" s="5">
        <v>38</v>
      </c>
      <c r="E442">
        <f>COUNTIF(Продаж!E:E,Покупець_аналіз!A442)</f>
        <v>8</v>
      </c>
      <c r="F442">
        <f>SUMIF(Продаж!E:E,A442,Продаж!I:I)</f>
        <v>30945.55</v>
      </c>
      <c r="G442">
        <f>AVERAGEIF(Продаж!E:E,Покупець_аналіз!A442,Продаж!I:I)</f>
        <v>3868.1937499999999</v>
      </c>
    </row>
    <row r="443" spans="1:7">
      <c r="A443" s="4">
        <v>442</v>
      </c>
      <c r="B443" s="5" t="s">
        <v>110</v>
      </c>
      <c r="C443" s="5" t="s">
        <v>2135</v>
      </c>
      <c r="D443" s="5">
        <v>31</v>
      </c>
      <c r="E443">
        <f>COUNTIF(Продаж!E:E,Покупець_аналіз!A443)</f>
        <v>8</v>
      </c>
      <c r="F443">
        <f>SUMIF(Продаж!E:E,A443,Продаж!I:I)</f>
        <v>17621.900000000001</v>
      </c>
      <c r="G443">
        <f>AVERAGEIF(Продаж!E:E,Покупець_аналіз!A443,Продаж!I:I)</f>
        <v>2202.7375000000002</v>
      </c>
    </row>
    <row r="444" spans="1:7">
      <c r="A444" s="4">
        <v>443</v>
      </c>
      <c r="B444" s="5" t="s">
        <v>2142</v>
      </c>
      <c r="C444" s="5" t="s">
        <v>2148</v>
      </c>
      <c r="D444" s="5">
        <v>45</v>
      </c>
      <c r="E444">
        <f>COUNTIF(Продаж!E:E,Покупець_аналіз!A444)</f>
        <v>8</v>
      </c>
      <c r="F444">
        <f>SUMIF(Продаж!E:E,A444,Продаж!I:I)</f>
        <v>36545.680000000008</v>
      </c>
      <c r="G444">
        <f>AVERAGEIF(Продаж!E:E,Покупець_аналіз!A444,Продаж!I:I)</f>
        <v>4568.2100000000009</v>
      </c>
    </row>
    <row r="445" spans="1:7">
      <c r="A445" s="4">
        <v>444</v>
      </c>
      <c r="B445" s="5" t="s">
        <v>2137</v>
      </c>
      <c r="C445" s="5" t="s">
        <v>2139</v>
      </c>
      <c r="D445" s="5">
        <v>25</v>
      </c>
      <c r="E445">
        <f>COUNTIF(Продаж!E:E,Покупець_аналіз!A445)</f>
        <v>11</v>
      </c>
      <c r="F445">
        <f>SUMIF(Продаж!E:E,A445,Продаж!I:I)</f>
        <v>35146.400000000001</v>
      </c>
      <c r="G445">
        <f>AVERAGEIF(Продаж!E:E,Покупець_аналіз!A445,Продаж!I:I)</f>
        <v>3195.1272727272731</v>
      </c>
    </row>
    <row r="446" spans="1:7">
      <c r="A446" s="4">
        <v>445</v>
      </c>
      <c r="B446" s="5" t="s">
        <v>2137</v>
      </c>
      <c r="C446" s="5" t="s">
        <v>93</v>
      </c>
      <c r="D446" s="5">
        <v>34</v>
      </c>
      <c r="E446">
        <f>COUNTIF(Продаж!E:E,Покупець_аналіз!A446)</f>
        <v>8</v>
      </c>
      <c r="F446">
        <f>SUMIF(Продаж!E:E,A446,Продаж!I:I)</f>
        <v>35797.11</v>
      </c>
      <c r="G446">
        <f>AVERAGEIF(Продаж!E:E,Покупець_аналіз!A446,Продаж!I:I)</f>
        <v>4474.6387500000001</v>
      </c>
    </row>
    <row r="447" spans="1:7">
      <c r="A447" s="4">
        <v>446</v>
      </c>
      <c r="B447" s="5" t="s">
        <v>284</v>
      </c>
      <c r="C447" s="5" t="s">
        <v>124</v>
      </c>
      <c r="D447" s="5">
        <v>58</v>
      </c>
      <c r="E447">
        <f>COUNTIF(Продаж!E:E,Покупець_аналіз!A447)</f>
        <v>9</v>
      </c>
      <c r="F447">
        <f>SUMIF(Продаж!E:E,A447,Продаж!I:I)</f>
        <v>35324.01</v>
      </c>
      <c r="G447">
        <f>AVERAGEIF(Продаж!E:E,Покупець_аналіз!A447,Продаж!I:I)</f>
        <v>3924.8900000000003</v>
      </c>
    </row>
    <row r="448" spans="1:7">
      <c r="A448" s="4">
        <v>447</v>
      </c>
      <c r="B448" s="5" t="s">
        <v>288</v>
      </c>
      <c r="C448" s="5" t="s">
        <v>108</v>
      </c>
      <c r="D448" s="5">
        <v>28</v>
      </c>
      <c r="E448">
        <f>COUNTIF(Продаж!E:E,Покупець_аналіз!A448)</f>
        <v>4</v>
      </c>
      <c r="F448">
        <f>SUMIF(Продаж!E:E,A448,Продаж!I:I)</f>
        <v>17490.330000000002</v>
      </c>
      <c r="G448">
        <f>AVERAGEIF(Продаж!E:E,Покупець_аналіз!A448,Продаж!I:I)</f>
        <v>4372.5825000000004</v>
      </c>
    </row>
    <row r="449" spans="1:7">
      <c r="A449" s="4">
        <v>448</v>
      </c>
      <c r="B449" s="5" t="s">
        <v>2133</v>
      </c>
      <c r="C449" s="5" t="s">
        <v>2129</v>
      </c>
      <c r="D449" s="5">
        <v>61</v>
      </c>
      <c r="E449">
        <f>COUNTIF(Продаж!E:E,Покупець_аналіз!A449)</f>
        <v>6</v>
      </c>
      <c r="F449">
        <f>SUMIF(Продаж!E:E,A449,Продаж!I:I)</f>
        <v>24914.080000000002</v>
      </c>
      <c r="G449">
        <f>AVERAGEIF(Продаж!E:E,Покупець_аналіз!A449,Продаж!I:I)</f>
        <v>4152.3466666666673</v>
      </c>
    </row>
    <row r="450" spans="1:7">
      <c r="A450" s="4">
        <v>449</v>
      </c>
      <c r="B450" s="5" t="s">
        <v>288</v>
      </c>
      <c r="C450" s="5" t="s">
        <v>2131</v>
      </c>
      <c r="D450" s="5">
        <v>79</v>
      </c>
      <c r="E450">
        <f>COUNTIF(Продаж!E:E,Покупець_аналіз!A450)</f>
        <v>7</v>
      </c>
      <c r="F450">
        <f>SUMIF(Продаж!E:E,A450,Продаж!I:I)</f>
        <v>32680.030000000002</v>
      </c>
      <c r="G450">
        <f>AVERAGEIF(Продаж!E:E,Покупець_аналіз!A450,Продаж!I:I)</f>
        <v>4668.5757142857146</v>
      </c>
    </row>
    <row r="451" spans="1:7">
      <c r="A451" s="4">
        <v>450</v>
      </c>
      <c r="B451" s="5" t="s">
        <v>2146</v>
      </c>
      <c r="C451" s="5" t="s">
        <v>118</v>
      </c>
      <c r="D451" s="5">
        <v>82</v>
      </c>
      <c r="E451">
        <f>COUNTIF(Продаж!E:E,Покупець_аналіз!A451)</f>
        <v>3</v>
      </c>
      <c r="F451">
        <f>SUMIF(Продаж!E:E,A451,Продаж!I:I)</f>
        <v>15207.789999999997</v>
      </c>
      <c r="G451">
        <f>AVERAGEIF(Продаж!E:E,Покупець_аналіз!A451,Продаж!I:I)</f>
        <v>5069.2633333333324</v>
      </c>
    </row>
    <row r="452" spans="1:7">
      <c r="A452" s="4">
        <v>451</v>
      </c>
      <c r="B452" s="5" t="s">
        <v>2144</v>
      </c>
      <c r="C452" s="5" t="s">
        <v>93</v>
      </c>
      <c r="D452" s="5">
        <v>79</v>
      </c>
      <c r="E452">
        <f>COUNTIF(Продаж!E:E,Покупець_аналіз!A452)</f>
        <v>9</v>
      </c>
      <c r="F452">
        <f>SUMIF(Продаж!E:E,A452,Продаж!I:I)</f>
        <v>33508.370000000003</v>
      </c>
      <c r="G452">
        <f>AVERAGEIF(Продаж!E:E,Покупець_аналіз!A452,Продаж!I:I)</f>
        <v>3723.1522222222225</v>
      </c>
    </row>
    <row r="453" spans="1:7">
      <c r="A453" s="4">
        <v>452</v>
      </c>
      <c r="B453" s="5" t="s">
        <v>2138</v>
      </c>
      <c r="C453" s="5" t="s">
        <v>124</v>
      </c>
      <c r="D453" s="5">
        <v>35</v>
      </c>
      <c r="E453">
        <f>COUNTIF(Продаж!E:E,Покупець_аналіз!A453)</f>
        <v>1</v>
      </c>
      <c r="F453">
        <f>SUMIF(Продаж!E:E,A453,Продаж!I:I)</f>
        <v>804.11</v>
      </c>
      <c r="G453">
        <f>AVERAGEIF(Продаж!E:E,Покупець_аналіз!A453,Продаж!I:I)</f>
        <v>804.11</v>
      </c>
    </row>
    <row r="454" spans="1:7">
      <c r="A454" s="4">
        <v>453</v>
      </c>
      <c r="B454" s="5" t="s">
        <v>110</v>
      </c>
      <c r="C454" s="5" t="s">
        <v>285</v>
      </c>
      <c r="D454" s="5">
        <v>44</v>
      </c>
      <c r="E454">
        <f>COUNTIF(Продаж!E:E,Покупець_аналіз!A454)</f>
        <v>9</v>
      </c>
      <c r="F454">
        <f>SUMIF(Продаж!E:E,A454,Продаж!I:I)</f>
        <v>26974.489999999998</v>
      </c>
      <c r="G454">
        <f>AVERAGEIF(Продаж!E:E,Покупець_аналіз!A454,Продаж!I:I)</f>
        <v>2997.1655555555553</v>
      </c>
    </row>
    <row r="455" spans="1:7">
      <c r="A455" s="4">
        <v>454</v>
      </c>
      <c r="B455" s="5" t="s">
        <v>2137</v>
      </c>
      <c r="C455" s="5" t="s">
        <v>143</v>
      </c>
      <c r="D455" s="5">
        <v>30</v>
      </c>
      <c r="E455">
        <f>COUNTIF(Продаж!E:E,Покупець_аналіз!A455)</f>
        <v>7</v>
      </c>
      <c r="F455">
        <f>SUMIF(Продаж!E:E,A455,Продаж!I:I)</f>
        <v>30038.73</v>
      </c>
      <c r="G455">
        <f>AVERAGEIF(Продаж!E:E,Покупець_аналіз!A455,Продаж!I:I)</f>
        <v>4291.2471428571425</v>
      </c>
    </row>
    <row r="456" spans="1:7">
      <c r="A456" s="4">
        <v>455</v>
      </c>
      <c r="B456" s="5" t="s">
        <v>2137</v>
      </c>
      <c r="C456" s="5" t="s">
        <v>2140</v>
      </c>
      <c r="D456" s="5">
        <v>63</v>
      </c>
      <c r="E456">
        <f>COUNTIF(Продаж!E:E,Покупець_аналіз!A456)</f>
        <v>6</v>
      </c>
      <c r="F456">
        <f>SUMIF(Продаж!E:E,A456,Продаж!I:I)</f>
        <v>23456.74</v>
      </c>
      <c r="G456">
        <f>AVERAGEIF(Продаж!E:E,Покупець_аналіз!A456,Продаж!I:I)</f>
        <v>3909.4566666666669</v>
      </c>
    </row>
    <row r="457" spans="1:7">
      <c r="A457" s="4">
        <v>456</v>
      </c>
      <c r="B457" s="5" t="s">
        <v>2147</v>
      </c>
      <c r="C457" s="5" t="s">
        <v>2148</v>
      </c>
      <c r="D457" s="5">
        <v>58</v>
      </c>
      <c r="E457">
        <f>COUNTIF(Продаж!E:E,Покупець_аналіз!A457)</f>
        <v>5</v>
      </c>
      <c r="F457">
        <f>SUMIF(Продаж!E:E,A457,Продаж!I:I)</f>
        <v>21224.54</v>
      </c>
      <c r="G457">
        <f>AVERAGEIF(Продаж!E:E,Покупець_аналіз!A457,Продаж!I:I)</f>
        <v>4244.9080000000004</v>
      </c>
    </row>
    <row r="458" spans="1:7">
      <c r="A458" s="4">
        <v>457</v>
      </c>
      <c r="B458" s="5" t="s">
        <v>2136</v>
      </c>
      <c r="C458" s="5" t="s">
        <v>143</v>
      </c>
      <c r="D458" s="5">
        <v>39</v>
      </c>
      <c r="E458">
        <f>COUNTIF(Продаж!E:E,Покупець_аналіз!A458)</f>
        <v>8</v>
      </c>
      <c r="F458">
        <f>SUMIF(Продаж!E:E,A458,Продаж!I:I)</f>
        <v>30924.52</v>
      </c>
      <c r="G458">
        <f>AVERAGEIF(Продаж!E:E,Покупець_аналіз!A458,Продаж!I:I)</f>
        <v>3865.5650000000001</v>
      </c>
    </row>
    <row r="459" spans="1:7">
      <c r="A459" s="4">
        <v>458</v>
      </c>
      <c r="B459" s="5" t="s">
        <v>2138</v>
      </c>
      <c r="C459" s="5" t="s">
        <v>2148</v>
      </c>
      <c r="D459" s="5">
        <v>28</v>
      </c>
      <c r="E459">
        <f>COUNTIF(Продаж!E:E,Покупець_аналіз!A459)</f>
        <v>8</v>
      </c>
      <c r="F459">
        <f>SUMIF(Продаж!E:E,A459,Продаж!I:I)</f>
        <v>31588.080000000002</v>
      </c>
      <c r="G459">
        <f>AVERAGEIF(Продаж!E:E,Покупець_аналіз!A459,Продаж!I:I)</f>
        <v>3948.51</v>
      </c>
    </row>
    <row r="460" spans="1:7">
      <c r="A460" s="4">
        <v>459</v>
      </c>
      <c r="B460" s="5" t="s">
        <v>96</v>
      </c>
      <c r="C460" s="5" t="s">
        <v>2131</v>
      </c>
      <c r="D460" s="5">
        <v>69</v>
      </c>
      <c r="E460">
        <f>COUNTIF(Продаж!E:E,Покупець_аналіз!A460)</f>
        <v>6</v>
      </c>
      <c r="F460">
        <f>SUMIF(Продаж!E:E,A460,Продаж!I:I)</f>
        <v>32725.98</v>
      </c>
      <c r="G460">
        <f>AVERAGEIF(Продаж!E:E,Покупець_аналіз!A460,Продаж!I:I)</f>
        <v>5454.33</v>
      </c>
    </row>
    <row r="461" spans="1:7">
      <c r="A461" s="4">
        <v>460</v>
      </c>
      <c r="B461" s="5" t="s">
        <v>2137</v>
      </c>
      <c r="C461" s="5" t="s">
        <v>93</v>
      </c>
      <c r="D461" s="5">
        <v>82</v>
      </c>
      <c r="E461">
        <f>COUNTIF(Продаж!E:E,Покупець_аналіз!A461)</f>
        <v>8</v>
      </c>
      <c r="F461">
        <f>SUMIF(Продаж!E:E,A461,Продаж!I:I)</f>
        <v>33814.6</v>
      </c>
      <c r="G461">
        <f>AVERAGEIF(Продаж!E:E,Покупець_аналіз!A461,Продаж!I:I)</f>
        <v>4226.8249999999998</v>
      </c>
    </row>
    <row r="462" spans="1:7">
      <c r="A462" s="4">
        <v>461</v>
      </c>
      <c r="B462" s="5" t="s">
        <v>2144</v>
      </c>
      <c r="C462" s="5" t="s">
        <v>100</v>
      </c>
      <c r="D462" s="5">
        <v>25</v>
      </c>
      <c r="E462">
        <f>COUNTIF(Продаж!E:E,Покупець_аналіз!A462)</f>
        <v>9</v>
      </c>
      <c r="F462">
        <f>SUMIF(Продаж!E:E,A462,Продаж!I:I)</f>
        <v>29491.559999999998</v>
      </c>
      <c r="G462">
        <f>AVERAGEIF(Продаж!E:E,Покупець_аналіз!A462,Продаж!I:I)</f>
        <v>3276.8399999999997</v>
      </c>
    </row>
    <row r="463" spans="1:7">
      <c r="A463" s="4">
        <v>462</v>
      </c>
      <c r="B463" s="5" t="s">
        <v>92</v>
      </c>
      <c r="C463" s="5" t="s">
        <v>138</v>
      </c>
      <c r="D463" s="5">
        <v>77</v>
      </c>
      <c r="E463">
        <f>COUNTIF(Продаж!E:E,Покупець_аналіз!A463)</f>
        <v>8</v>
      </c>
      <c r="F463">
        <f>SUMIF(Продаж!E:E,A463,Продаж!I:I)</f>
        <v>39269.280000000006</v>
      </c>
      <c r="G463">
        <f>AVERAGEIF(Продаж!E:E,Покупець_аналіз!A463,Продаж!I:I)</f>
        <v>4908.6600000000008</v>
      </c>
    </row>
    <row r="464" spans="1:7">
      <c r="A464" s="4">
        <v>463</v>
      </c>
      <c r="B464" s="5" t="s">
        <v>115</v>
      </c>
      <c r="C464" s="5" t="s">
        <v>2134</v>
      </c>
      <c r="D464" s="5">
        <v>21</v>
      </c>
      <c r="E464">
        <f>COUNTIF(Продаж!E:E,Покупець_аналіз!A464)</f>
        <v>8</v>
      </c>
      <c r="F464">
        <f>SUMIF(Продаж!E:E,A464,Продаж!I:I)</f>
        <v>28442.550000000003</v>
      </c>
      <c r="G464">
        <f>AVERAGEIF(Продаж!E:E,Покупець_аналіз!A464,Продаж!I:I)</f>
        <v>3555.3187500000004</v>
      </c>
    </row>
    <row r="465" spans="1:7">
      <c r="A465" s="4">
        <v>464</v>
      </c>
      <c r="B465" s="5" t="s">
        <v>96</v>
      </c>
      <c r="C465" s="5" t="s">
        <v>2134</v>
      </c>
      <c r="D465" s="5">
        <v>77</v>
      </c>
      <c r="E465">
        <f>COUNTIF(Продаж!E:E,Покупець_аналіз!A465)</f>
        <v>4</v>
      </c>
      <c r="F465">
        <f>SUMIF(Продаж!E:E,A465,Продаж!I:I)</f>
        <v>11773.75</v>
      </c>
      <c r="G465">
        <f>AVERAGEIF(Продаж!E:E,Покупець_аналіз!A465,Продаж!I:I)</f>
        <v>2943.4375</v>
      </c>
    </row>
    <row r="466" spans="1:7">
      <c r="A466" s="4">
        <v>465</v>
      </c>
      <c r="B466" s="5" t="s">
        <v>284</v>
      </c>
      <c r="C466" s="5" t="s">
        <v>2134</v>
      </c>
      <c r="D466" s="5">
        <v>27</v>
      </c>
      <c r="E466">
        <f>COUNTIF(Продаж!E:E,Покупець_аналіз!A466)</f>
        <v>6</v>
      </c>
      <c r="F466">
        <f>SUMIF(Продаж!E:E,A466,Продаж!I:I)</f>
        <v>16326.52</v>
      </c>
      <c r="G466">
        <f>AVERAGEIF(Продаж!E:E,Покупець_аналіз!A466,Продаж!I:I)</f>
        <v>2721.0866666666666</v>
      </c>
    </row>
    <row r="467" spans="1:7">
      <c r="A467" s="4">
        <v>466</v>
      </c>
      <c r="B467" s="5" t="s">
        <v>2133</v>
      </c>
      <c r="C467" s="5" t="s">
        <v>2141</v>
      </c>
      <c r="D467" s="5">
        <v>34</v>
      </c>
      <c r="E467">
        <f>COUNTIF(Продаж!E:E,Покупець_аналіз!A467)</f>
        <v>8</v>
      </c>
      <c r="F467">
        <f>SUMIF(Продаж!E:E,A467,Продаж!I:I)</f>
        <v>21204.48</v>
      </c>
      <c r="G467">
        <f>AVERAGEIF(Продаж!E:E,Покупець_аналіз!A467,Продаж!I:I)</f>
        <v>2650.56</v>
      </c>
    </row>
    <row r="468" spans="1:7">
      <c r="A468" s="4">
        <v>467</v>
      </c>
      <c r="B468" s="5" t="s">
        <v>2133</v>
      </c>
      <c r="C468" s="5" t="s">
        <v>143</v>
      </c>
      <c r="D468" s="5">
        <v>33</v>
      </c>
      <c r="E468">
        <f>COUNTIF(Продаж!E:E,Покупець_аналіз!A468)</f>
        <v>13</v>
      </c>
      <c r="F468">
        <f>SUMIF(Продаж!E:E,A468,Продаж!I:I)</f>
        <v>33069.879999999997</v>
      </c>
      <c r="G468">
        <f>AVERAGEIF(Продаж!E:E,Покупець_аналіз!A468,Продаж!I:I)</f>
        <v>2543.8369230769231</v>
      </c>
    </row>
    <row r="469" spans="1:7">
      <c r="A469" s="4">
        <v>468</v>
      </c>
      <c r="B469" s="5" t="s">
        <v>284</v>
      </c>
      <c r="C469" s="5" t="s">
        <v>143</v>
      </c>
      <c r="D469" s="5">
        <v>56</v>
      </c>
      <c r="E469">
        <f>COUNTIF(Продаж!E:E,Покупець_аналіз!A469)</f>
        <v>11</v>
      </c>
      <c r="F469">
        <f>SUMIF(Продаж!E:E,A469,Продаж!I:I)</f>
        <v>29170.11</v>
      </c>
      <c r="G469">
        <f>AVERAGEIF(Продаж!E:E,Покупець_аналіз!A469,Продаж!I:I)</f>
        <v>2651.8281818181817</v>
      </c>
    </row>
    <row r="470" spans="1:7">
      <c r="A470" s="4">
        <v>469</v>
      </c>
      <c r="B470" s="5" t="s">
        <v>110</v>
      </c>
      <c r="C470" s="5" t="s">
        <v>118</v>
      </c>
      <c r="D470" s="5">
        <v>41</v>
      </c>
      <c r="E470">
        <f>COUNTIF(Продаж!E:E,Покупець_аналіз!A470)</f>
        <v>4</v>
      </c>
      <c r="F470">
        <f>SUMIF(Продаж!E:E,A470,Продаж!I:I)</f>
        <v>6741.32</v>
      </c>
      <c r="G470">
        <f>AVERAGEIF(Продаж!E:E,Покупець_аналіз!A470,Продаж!I:I)</f>
        <v>1685.33</v>
      </c>
    </row>
    <row r="471" spans="1:7">
      <c r="A471" s="4">
        <v>470</v>
      </c>
      <c r="B471" s="5" t="s">
        <v>2144</v>
      </c>
      <c r="C471" s="5" t="s">
        <v>108</v>
      </c>
      <c r="D471" s="5">
        <v>36</v>
      </c>
      <c r="E471">
        <f>COUNTIF(Продаж!E:E,Покупець_аналіз!A471)</f>
        <v>6</v>
      </c>
      <c r="F471">
        <f>SUMIF(Продаж!E:E,A471,Продаж!I:I)</f>
        <v>23324.150000000005</v>
      </c>
      <c r="G471">
        <f>AVERAGEIF(Продаж!E:E,Покупець_аналіз!A471,Продаж!I:I)</f>
        <v>3887.358333333334</v>
      </c>
    </row>
    <row r="472" spans="1:7">
      <c r="A472" s="4">
        <v>471</v>
      </c>
      <c r="B472" s="5" t="s">
        <v>2138</v>
      </c>
      <c r="C472" s="5" t="s">
        <v>124</v>
      </c>
      <c r="D472" s="5">
        <v>30</v>
      </c>
      <c r="E472">
        <f>COUNTIF(Продаж!E:E,Покупець_аналіз!A472)</f>
        <v>5</v>
      </c>
      <c r="F472">
        <f>SUMIF(Продаж!E:E,A472,Продаж!I:I)</f>
        <v>24223.369999999995</v>
      </c>
      <c r="G472">
        <f>AVERAGEIF(Продаж!E:E,Покупець_аналіз!A472,Продаж!I:I)</f>
        <v>4844.6739999999991</v>
      </c>
    </row>
    <row r="473" spans="1:7">
      <c r="A473" s="4">
        <v>472</v>
      </c>
      <c r="B473" s="5" t="s">
        <v>2149</v>
      </c>
      <c r="C473" s="5" t="s">
        <v>2134</v>
      </c>
      <c r="D473" s="5">
        <v>34</v>
      </c>
      <c r="E473">
        <f>COUNTIF(Продаж!E:E,Покупець_аналіз!A473)</f>
        <v>5</v>
      </c>
      <c r="F473">
        <f>SUMIF(Продаж!E:E,A473,Продаж!I:I)</f>
        <v>10252.370000000001</v>
      </c>
      <c r="G473">
        <f>AVERAGEIF(Продаж!E:E,Покупець_аналіз!A473,Продаж!I:I)</f>
        <v>2050.4740000000002</v>
      </c>
    </row>
    <row r="474" spans="1:7">
      <c r="A474" s="4">
        <v>473</v>
      </c>
      <c r="B474" s="5" t="s">
        <v>2133</v>
      </c>
      <c r="C474" s="5" t="s">
        <v>2141</v>
      </c>
      <c r="D474" s="5">
        <v>22</v>
      </c>
      <c r="E474">
        <f>COUNTIF(Продаж!E:E,Покупець_аналіз!A474)</f>
        <v>9</v>
      </c>
      <c r="F474">
        <f>SUMIF(Продаж!E:E,A474,Продаж!I:I)</f>
        <v>31051.059999999998</v>
      </c>
      <c r="G474">
        <f>AVERAGEIF(Продаж!E:E,Покупець_аналіз!A474,Продаж!I:I)</f>
        <v>3450.1177777777775</v>
      </c>
    </row>
    <row r="475" spans="1:7">
      <c r="A475" s="4">
        <v>474</v>
      </c>
      <c r="B475" s="5" t="s">
        <v>2142</v>
      </c>
      <c r="C475" s="5" t="s">
        <v>2134</v>
      </c>
      <c r="D475" s="5">
        <v>72</v>
      </c>
      <c r="E475">
        <f>COUNTIF(Продаж!E:E,Покупець_аналіз!A475)</f>
        <v>6</v>
      </c>
      <c r="F475">
        <f>SUMIF(Продаж!E:E,A475,Продаж!I:I)</f>
        <v>19680.89</v>
      </c>
      <c r="G475">
        <f>AVERAGEIF(Продаж!E:E,Покупець_аналіз!A475,Продаж!I:I)</f>
        <v>3280.1483333333331</v>
      </c>
    </row>
    <row r="476" spans="1:7">
      <c r="A476" s="4">
        <v>475</v>
      </c>
      <c r="B476" s="5" t="s">
        <v>2144</v>
      </c>
      <c r="C476" s="5" t="s">
        <v>2128</v>
      </c>
      <c r="D476" s="5">
        <v>43</v>
      </c>
      <c r="E476">
        <f>COUNTIF(Продаж!E:E,Покупець_аналіз!A476)</f>
        <v>6</v>
      </c>
      <c r="F476">
        <f>SUMIF(Продаж!E:E,A476,Продаж!I:I)</f>
        <v>19462.150000000001</v>
      </c>
      <c r="G476">
        <f>AVERAGEIF(Продаж!E:E,Покупець_аналіз!A476,Продаж!I:I)</f>
        <v>3243.6916666666671</v>
      </c>
    </row>
    <row r="477" spans="1:7">
      <c r="A477" s="4">
        <v>476</v>
      </c>
      <c r="B477" s="5" t="s">
        <v>286</v>
      </c>
      <c r="C477" s="5" t="s">
        <v>118</v>
      </c>
      <c r="D477" s="5">
        <v>56</v>
      </c>
      <c r="E477">
        <f>COUNTIF(Продаж!E:E,Покупець_аналіз!A477)</f>
        <v>6</v>
      </c>
      <c r="F477">
        <f>SUMIF(Продаж!E:E,A477,Продаж!I:I)</f>
        <v>23461.7</v>
      </c>
      <c r="G477">
        <f>AVERAGEIF(Продаж!E:E,Покупець_аналіз!A477,Продаж!I:I)</f>
        <v>3910.2833333333333</v>
      </c>
    </row>
    <row r="478" spans="1:7">
      <c r="A478" s="4">
        <v>477</v>
      </c>
      <c r="B478" s="5" t="s">
        <v>110</v>
      </c>
      <c r="C478" s="5" t="s">
        <v>2143</v>
      </c>
      <c r="D478" s="5">
        <v>50</v>
      </c>
      <c r="E478">
        <f>COUNTIF(Продаж!E:E,Покупець_аналіз!A478)</f>
        <v>3</v>
      </c>
      <c r="F478">
        <f>SUMIF(Продаж!E:E,A478,Продаж!I:I)</f>
        <v>14053.670000000002</v>
      </c>
      <c r="G478">
        <f>AVERAGEIF(Продаж!E:E,Покупець_аналіз!A478,Продаж!I:I)</f>
        <v>4684.5566666666673</v>
      </c>
    </row>
    <row r="479" spans="1:7">
      <c r="A479" s="4">
        <v>478</v>
      </c>
      <c r="B479" s="5" t="s">
        <v>2130</v>
      </c>
      <c r="C479" s="5" t="s">
        <v>2134</v>
      </c>
      <c r="D479" s="5">
        <v>72</v>
      </c>
      <c r="E479">
        <f>COUNTIF(Продаж!E:E,Покупець_аналіз!A479)</f>
        <v>3</v>
      </c>
      <c r="F479">
        <f>SUMIF(Продаж!E:E,A479,Продаж!I:I)</f>
        <v>8693.3499999999985</v>
      </c>
      <c r="G479">
        <f>AVERAGEIF(Продаж!E:E,Покупець_аналіз!A479,Продаж!I:I)</f>
        <v>2897.7833333333328</v>
      </c>
    </row>
    <row r="480" spans="1:7">
      <c r="A480" s="4">
        <v>479</v>
      </c>
      <c r="B480" s="5" t="s">
        <v>2147</v>
      </c>
      <c r="C480" s="5" t="s">
        <v>108</v>
      </c>
      <c r="D480" s="5">
        <v>51</v>
      </c>
      <c r="E480">
        <f>COUNTIF(Продаж!E:E,Покупець_аналіз!A480)</f>
        <v>7</v>
      </c>
      <c r="F480">
        <f>SUMIF(Продаж!E:E,A480,Продаж!I:I)</f>
        <v>15421.28</v>
      </c>
      <c r="G480">
        <f>AVERAGEIF(Продаж!E:E,Покупець_аналіз!A480,Продаж!I:I)</f>
        <v>2203.04</v>
      </c>
    </row>
    <row r="481" spans="1:7">
      <c r="A481" s="4">
        <v>480</v>
      </c>
      <c r="B481" s="5" t="s">
        <v>96</v>
      </c>
      <c r="C481" s="5" t="s">
        <v>2141</v>
      </c>
      <c r="D481" s="5">
        <v>22</v>
      </c>
      <c r="E481">
        <f>COUNTIF(Продаж!E:E,Покупець_аналіз!A481)</f>
        <v>5</v>
      </c>
      <c r="F481">
        <f>SUMIF(Продаж!E:E,A481,Продаж!I:I)</f>
        <v>25157.799999999996</v>
      </c>
      <c r="G481">
        <f>AVERAGEIF(Продаж!E:E,Покупець_аналіз!A481,Продаж!I:I)</f>
        <v>5031.5599999999995</v>
      </c>
    </row>
    <row r="482" spans="1:7">
      <c r="A482" s="4">
        <v>481</v>
      </c>
      <c r="B482" s="5" t="s">
        <v>110</v>
      </c>
      <c r="C482" s="5" t="s">
        <v>2129</v>
      </c>
      <c r="D482" s="5">
        <v>81</v>
      </c>
      <c r="E482">
        <f>COUNTIF(Продаж!E:E,Покупець_аналіз!A482)</f>
        <v>5</v>
      </c>
      <c r="F482">
        <f>SUMIF(Продаж!E:E,A482,Продаж!I:I)</f>
        <v>19276.330000000002</v>
      </c>
      <c r="G482">
        <f>AVERAGEIF(Продаж!E:E,Покупець_аналіз!A482,Продаж!I:I)</f>
        <v>3855.2660000000005</v>
      </c>
    </row>
    <row r="483" spans="1:7">
      <c r="A483" s="4">
        <v>482</v>
      </c>
      <c r="B483" s="5" t="s">
        <v>286</v>
      </c>
      <c r="C483" s="5" t="s">
        <v>124</v>
      </c>
      <c r="D483" s="5">
        <v>56</v>
      </c>
      <c r="E483">
        <f>COUNTIF(Продаж!E:E,Покупець_аналіз!A483)</f>
        <v>7</v>
      </c>
      <c r="F483">
        <f>SUMIF(Продаж!E:E,A483,Продаж!I:I)</f>
        <v>18592.59</v>
      </c>
      <c r="G483">
        <f>AVERAGEIF(Продаж!E:E,Покупець_аналіз!A483,Продаж!I:I)</f>
        <v>2656.0842857142857</v>
      </c>
    </row>
    <row r="484" spans="1:7">
      <c r="A484" s="4">
        <v>483</v>
      </c>
      <c r="B484" s="5" t="s">
        <v>2144</v>
      </c>
      <c r="C484" s="5" t="s">
        <v>2143</v>
      </c>
      <c r="D484" s="5">
        <v>82</v>
      </c>
      <c r="E484">
        <f>COUNTIF(Продаж!E:E,Покупець_аналіз!A484)</f>
        <v>9</v>
      </c>
      <c r="F484">
        <f>SUMIF(Продаж!E:E,A484,Продаж!I:I)</f>
        <v>33357.050000000003</v>
      </c>
      <c r="G484">
        <f>AVERAGEIF(Продаж!E:E,Покупець_аналіз!A484,Продаж!I:I)</f>
        <v>3706.3388888888894</v>
      </c>
    </row>
    <row r="485" spans="1:7">
      <c r="A485" s="4">
        <v>484</v>
      </c>
      <c r="B485" s="5" t="s">
        <v>2149</v>
      </c>
      <c r="C485" s="5" t="s">
        <v>143</v>
      </c>
      <c r="D485" s="5">
        <v>24</v>
      </c>
      <c r="E485">
        <f>COUNTIF(Продаж!E:E,Покупець_аналіз!A485)</f>
        <v>10</v>
      </c>
      <c r="F485">
        <f>SUMIF(Продаж!E:E,A485,Продаж!I:I)</f>
        <v>38079.58</v>
      </c>
      <c r="G485">
        <f>AVERAGEIF(Продаж!E:E,Покупець_аналіз!A485,Продаж!I:I)</f>
        <v>3807.9580000000001</v>
      </c>
    </row>
    <row r="486" spans="1:7">
      <c r="A486" s="4">
        <v>485</v>
      </c>
      <c r="B486" s="5" t="s">
        <v>2147</v>
      </c>
      <c r="C486" s="5" t="s">
        <v>145</v>
      </c>
      <c r="D486" s="5">
        <v>46</v>
      </c>
      <c r="E486">
        <f>COUNTIF(Продаж!E:E,Покупець_аналіз!A486)</f>
        <v>6</v>
      </c>
      <c r="F486">
        <f>SUMIF(Продаж!E:E,A486,Продаж!I:I)</f>
        <v>23652.929999999997</v>
      </c>
      <c r="G486">
        <f>AVERAGEIF(Продаж!E:E,Покупець_аналіз!A486,Продаж!I:I)</f>
        <v>3942.1549999999993</v>
      </c>
    </row>
    <row r="487" spans="1:7">
      <c r="A487" s="4">
        <v>486</v>
      </c>
      <c r="B487" s="5" t="s">
        <v>286</v>
      </c>
      <c r="C487" s="5" t="s">
        <v>2141</v>
      </c>
      <c r="D487" s="5">
        <v>27</v>
      </c>
      <c r="E487">
        <f>COUNTIF(Продаж!E:E,Покупець_аналіз!A487)</f>
        <v>9</v>
      </c>
      <c r="F487">
        <f>SUMIF(Продаж!E:E,A487,Продаж!I:I)</f>
        <v>34686.46</v>
      </c>
      <c r="G487">
        <f>AVERAGEIF(Продаж!E:E,Покупець_аналіз!A487,Продаж!I:I)</f>
        <v>3854.0511111111109</v>
      </c>
    </row>
    <row r="488" spans="1:7">
      <c r="A488" s="4">
        <v>487</v>
      </c>
      <c r="B488" s="5" t="s">
        <v>110</v>
      </c>
      <c r="C488" s="5" t="s">
        <v>2135</v>
      </c>
      <c r="D488" s="5">
        <v>30</v>
      </c>
      <c r="E488">
        <f>COUNTIF(Продаж!E:E,Покупець_аналіз!A488)</f>
        <v>2</v>
      </c>
      <c r="F488">
        <f>SUMIF(Продаж!E:E,A488,Продаж!I:I)</f>
        <v>7754.3099999999995</v>
      </c>
      <c r="G488">
        <f>AVERAGEIF(Продаж!E:E,Покупець_аналіз!A488,Продаж!I:I)</f>
        <v>3877.1549999999997</v>
      </c>
    </row>
    <row r="489" spans="1:7">
      <c r="A489" s="4">
        <v>488</v>
      </c>
      <c r="B489" s="5" t="s">
        <v>2138</v>
      </c>
      <c r="C489" s="5" t="s">
        <v>118</v>
      </c>
      <c r="D489" s="5">
        <v>34</v>
      </c>
      <c r="E489">
        <f>COUNTIF(Продаж!E:E,Покупець_аналіз!A489)</f>
        <v>9</v>
      </c>
      <c r="F489">
        <f>SUMIF(Продаж!E:E,A489,Продаж!I:I)</f>
        <v>30110.66</v>
      </c>
      <c r="G489">
        <f>AVERAGEIF(Продаж!E:E,Покупець_аналіз!A489,Продаж!I:I)</f>
        <v>3345.6288888888889</v>
      </c>
    </row>
    <row r="490" spans="1:7">
      <c r="A490" s="4">
        <v>489</v>
      </c>
      <c r="B490" s="5" t="s">
        <v>110</v>
      </c>
      <c r="C490" s="5" t="s">
        <v>100</v>
      </c>
      <c r="D490" s="5">
        <v>33</v>
      </c>
      <c r="E490">
        <f>COUNTIF(Продаж!E:E,Покупець_аналіз!A490)</f>
        <v>9</v>
      </c>
      <c r="F490">
        <f>SUMIF(Продаж!E:E,A490,Продаж!I:I)</f>
        <v>22270.66</v>
      </c>
      <c r="G490">
        <f>AVERAGEIF(Продаж!E:E,Покупець_аналіз!A490,Продаж!I:I)</f>
        <v>2474.5177777777776</v>
      </c>
    </row>
    <row r="491" spans="1:7">
      <c r="A491" s="4">
        <v>490</v>
      </c>
      <c r="B491" s="5" t="s">
        <v>2147</v>
      </c>
      <c r="C491" s="5" t="s">
        <v>2148</v>
      </c>
      <c r="D491" s="5">
        <v>43</v>
      </c>
      <c r="E491">
        <f>COUNTIF(Продаж!E:E,Покупець_аналіз!A491)</f>
        <v>10</v>
      </c>
      <c r="F491">
        <f>SUMIF(Продаж!E:E,A491,Продаж!I:I)</f>
        <v>36751.29</v>
      </c>
      <c r="G491">
        <f>AVERAGEIF(Продаж!E:E,Покупець_аналіз!A491,Продаж!I:I)</f>
        <v>3675.1289999999999</v>
      </c>
    </row>
    <row r="492" spans="1:7">
      <c r="A492" s="4">
        <v>491</v>
      </c>
      <c r="B492" s="5" t="s">
        <v>2130</v>
      </c>
      <c r="C492" s="5" t="s">
        <v>108</v>
      </c>
      <c r="D492" s="5">
        <v>70</v>
      </c>
      <c r="E492">
        <f>COUNTIF(Продаж!E:E,Покупець_аналіз!A492)</f>
        <v>1</v>
      </c>
      <c r="F492">
        <f>SUMIF(Продаж!E:E,A492,Продаж!I:I)</f>
        <v>1143.0999999999999</v>
      </c>
      <c r="G492">
        <f>AVERAGEIF(Продаж!E:E,Покупець_аналіз!A492,Продаж!I:I)</f>
        <v>1143.0999999999999</v>
      </c>
    </row>
    <row r="493" spans="1:7">
      <c r="A493" s="4">
        <v>492</v>
      </c>
      <c r="B493" s="5" t="s">
        <v>288</v>
      </c>
      <c r="C493" s="5" t="s">
        <v>143</v>
      </c>
      <c r="D493" s="5">
        <v>70</v>
      </c>
      <c r="E493">
        <f>COUNTIF(Продаж!E:E,Покупець_аналіз!A493)</f>
        <v>6</v>
      </c>
      <c r="F493">
        <f>SUMIF(Продаж!E:E,A493,Продаж!I:I)</f>
        <v>24658.629999999997</v>
      </c>
      <c r="G493">
        <f>AVERAGEIF(Продаж!E:E,Покупець_аналіз!A493,Продаж!I:I)</f>
        <v>4109.7716666666665</v>
      </c>
    </row>
    <row r="494" spans="1:7">
      <c r="A494" s="4">
        <v>493</v>
      </c>
      <c r="B494" s="5" t="s">
        <v>115</v>
      </c>
      <c r="C494" s="5" t="s">
        <v>124</v>
      </c>
      <c r="D494" s="5">
        <v>45</v>
      </c>
      <c r="E494">
        <f>COUNTIF(Продаж!E:E,Покупець_аналіз!A494)</f>
        <v>5</v>
      </c>
      <c r="F494">
        <f>SUMIF(Продаж!E:E,A494,Продаж!I:I)</f>
        <v>13256.759999999998</v>
      </c>
      <c r="G494">
        <f>AVERAGEIF(Продаж!E:E,Покупець_аналіз!A494,Продаж!I:I)</f>
        <v>2651.3519999999999</v>
      </c>
    </row>
    <row r="495" spans="1:7">
      <c r="A495" s="4">
        <v>494</v>
      </c>
      <c r="B495" s="5" t="s">
        <v>2137</v>
      </c>
      <c r="C495" s="5" t="s">
        <v>124</v>
      </c>
      <c r="D495" s="5">
        <v>52</v>
      </c>
      <c r="E495">
        <f>COUNTIF(Продаж!E:E,Покупець_аналіз!A495)</f>
        <v>5</v>
      </c>
      <c r="F495">
        <f>SUMIF(Продаж!E:E,A495,Продаж!I:I)</f>
        <v>11091.2</v>
      </c>
      <c r="G495">
        <f>AVERAGEIF(Продаж!E:E,Покупець_аналіз!A495,Продаж!I:I)</f>
        <v>2218.2400000000002</v>
      </c>
    </row>
    <row r="496" spans="1:7">
      <c r="A496" s="4">
        <v>495</v>
      </c>
      <c r="B496" s="5" t="s">
        <v>2136</v>
      </c>
      <c r="C496" s="5" t="s">
        <v>122</v>
      </c>
      <c r="D496" s="5">
        <v>50</v>
      </c>
      <c r="E496">
        <f>COUNTIF(Продаж!E:E,Покупець_аналіз!A496)</f>
        <v>3</v>
      </c>
      <c r="F496">
        <f>SUMIF(Продаж!E:E,A496,Продаж!I:I)</f>
        <v>12277.039999999999</v>
      </c>
      <c r="G496">
        <f>AVERAGEIF(Продаж!E:E,Покупець_аналіз!A496,Продаж!I:I)</f>
        <v>4092.3466666666664</v>
      </c>
    </row>
    <row r="497" spans="1:7">
      <c r="A497" s="4">
        <v>496</v>
      </c>
      <c r="B497" s="5" t="s">
        <v>2138</v>
      </c>
      <c r="C497" s="5" t="s">
        <v>143</v>
      </c>
      <c r="D497" s="5">
        <v>77</v>
      </c>
      <c r="E497">
        <f>COUNTIF(Продаж!E:E,Покупець_аналіз!A497)</f>
        <v>4</v>
      </c>
      <c r="F497">
        <f>SUMIF(Продаж!E:E,A497,Продаж!I:I)</f>
        <v>11119.58</v>
      </c>
      <c r="G497">
        <f>AVERAGEIF(Продаж!E:E,Покупець_аналіз!A497,Продаж!I:I)</f>
        <v>2779.895</v>
      </c>
    </row>
    <row r="498" spans="1:7">
      <c r="A498" s="4">
        <v>497</v>
      </c>
      <c r="B498" s="5" t="s">
        <v>2133</v>
      </c>
      <c r="C498" s="5" t="s">
        <v>2141</v>
      </c>
      <c r="D498" s="5">
        <v>37</v>
      </c>
      <c r="E498">
        <f>COUNTIF(Продаж!E:E,Покупець_аналіз!A498)</f>
        <v>4</v>
      </c>
      <c r="F498">
        <f>SUMIF(Продаж!E:E,A498,Продаж!I:I)</f>
        <v>7745.73</v>
      </c>
      <c r="G498">
        <f>AVERAGEIF(Продаж!E:E,Покупець_аналіз!A498,Продаж!I:I)</f>
        <v>1936.4324999999999</v>
      </c>
    </row>
    <row r="499" spans="1:7">
      <c r="A499" s="4">
        <v>498</v>
      </c>
      <c r="B499" s="5" t="s">
        <v>2137</v>
      </c>
      <c r="C499" s="5" t="s">
        <v>100</v>
      </c>
      <c r="D499" s="5">
        <v>85</v>
      </c>
      <c r="E499">
        <f>COUNTIF(Продаж!E:E,Покупець_аналіз!A499)</f>
        <v>8</v>
      </c>
      <c r="F499">
        <f>SUMIF(Продаж!E:E,A499,Продаж!I:I)</f>
        <v>30605.969999999998</v>
      </c>
      <c r="G499">
        <f>AVERAGEIF(Продаж!E:E,Покупець_аналіз!A499,Продаж!I:I)</f>
        <v>3825.7462499999997</v>
      </c>
    </row>
    <row r="500" spans="1:7">
      <c r="A500" s="4">
        <v>499</v>
      </c>
      <c r="B500" s="5" t="s">
        <v>2147</v>
      </c>
      <c r="C500" s="5" t="s">
        <v>2128</v>
      </c>
      <c r="D500" s="5">
        <v>54</v>
      </c>
      <c r="E500">
        <f>COUNTIF(Продаж!E:E,Покупець_аналіз!A500)</f>
        <v>3</v>
      </c>
      <c r="F500">
        <f>SUMIF(Продаж!E:E,A500,Продаж!I:I)</f>
        <v>6840.83</v>
      </c>
      <c r="G500">
        <f>AVERAGEIF(Продаж!E:E,Покупець_аналіз!A500,Продаж!I:I)</f>
        <v>2280.2766666666666</v>
      </c>
    </row>
    <row r="501" spans="1:7">
      <c r="A501" s="4">
        <v>500</v>
      </c>
      <c r="B501" s="5" t="s">
        <v>2137</v>
      </c>
      <c r="C501" s="5" t="s">
        <v>145</v>
      </c>
      <c r="D501" s="5">
        <v>85</v>
      </c>
      <c r="E501">
        <f>COUNTIF(Продаж!E:E,Покупець_аналіз!A501)</f>
        <v>8</v>
      </c>
      <c r="F501">
        <f>SUMIF(Продаж!E:E,A501,Продаж!I:I)</f>
        <v>30654.43</v>
      </c>
      <c r="G501">
        <f>AVERAGEIF(Продаж!E:E,Покупець_аналіз!A501,Продаж!I:I)</f>
        <v>3831.80375</v>
      </c>
    </row>
    <row r="502" spans="1:7">
      <c r="A502" s="4">
        <v>501</v>
      </c>
      <c r="B502" s="5" t="s">
        <v>2133</v>
      </c>
      <c r="C502" s="5" t="s">
        <v>138</v>
      </c>
      <c r="D502" s="5">
        <v>22</v>
      </c>
      <c r="E502">
        <f>COUNTIF(Продаж!E:E,Покупець_аналіз!A502)</f>
        <v>2</v>
      </c>
      <c r="F502">
        <f>SUMIF(Продаж!E:E,A502,Продаж!I:I)</f>
        <v>9077.130000000001</v>
      </c>
      <c r="G502">
        <f>AVERAGEIF(Продаж!E:E,Покупець_аналіз!A502,Продаж!I:I)</f>
        <v>4538.5650000000005</v>
      </c>
    </row>
    <row r="503" spans="1:7">
      <c r="A503" s="4">
        <v>502</v>
      </c>
      <c r="B503" s="5" t="s">
        <v>2145</v>
      </c>
      <c r="C503" s="5" t="s">
        <v>2135</v>
      </c>
      <c r="D503" s="5">
        <v>21</v>
      </c>
      <c r="E503">
        <f>COUNTIF(Продаж!E:E,Покупець_аналіз!A503)</f>
        <v>8</v>
      </c>
      <c r="F503">
        <f>SUMIF(Продаж!E:E,A503,Продаж!I:I)</f>
        <v>28468.440000000002</v>
      </c>
      <c r="G503">
        <f>AVERAGEIF(Продаж!E:E,Покупець_аналіз!A503,Продаж!I:I)</f>
        <v>3558.5550000000003</v>
      </c>
    </row>
    <row r="504" spans="1:7">
      <c r="A504" s="4">
        <v>503</v>
      </c>
      <c r="B504" s="5" t="s">
        <v>286</v>
      </c>
      <c r="C504" s="5" t="s">
        <v>108</v>
      </c>
      <c r="D504" s="5">
        <v>49</v>
      </c>
      <c r="E504">
        <f>COUNTIF(Продаж!E:E,Покупець_аналіз!A504)</f>
        <v>12</v>
      </c>
      <c r="F504">
        <f>SUMIF(Продаж!E:E,A504,Продаж!I:I)</f>
        <v>36089.620000000003</v>
      </c>
      <c r="G504">
        <f>AVERAGEIF(Продаж!E:E,Покупець_аналіз!A504,Продаж!I:I)</f>
        <v>3007.4683333333337</v>
      </c>
    </row>
    <row r="505" spans="1:7">
      <c r="A505" s="4">
        <v>504</v>
      </c>
      <c r="B505" s="5" t="s">
        <v>2136</v>
      </c>
      <c r="C505" s="5" t="s">
        <v>100</v>
      </c>
      <c r="D505" s="5">
        <v>31</v>
      </c>
      <c r="E505">
        <f>COUNTIF(Продаж!E:E,Покупець_аналіз!A505)</f>
        <v>7</v>
      </c>
      <c r="F505">
        <f>SUMIF(Продаж!E:E,A505,Продаж!I:I)</f>
        <v>19647.239999999998</v>
      </c>
      <c r="G505">
        <f>AVERAGEIF(Продаж!E:E,Покупець_аналіз!A505,Продаж!I:I)</f>
        <v>2806.7485714285713</v>
      </c>
    </row>
    <row r="506" spans="1:7">
      <c r="A506" s="4">
        <v>505</v>
      </c>
      <c r="B506" s="5" t="s">
        <v>2136</v>
      </c>
      <c r="C506" s="5" t="s">
        <v>122</v>
      </c>
      <c r="D506" s="5">
        <v>78</v>
      </c>
      <c r="E506">
        <f>COUNTIF(Продаж!E:E,Покупець_аналіз!A506)</f>
        <v>5</v>
      </c>
      <c r="F506">
        <f>SUMIF(Продаж!E:E,A506,Продаж!I:I)</f>
        <v>15646.36</v>
      </c>
      <c r="G506">
        <f>AVERAGEIF(Продаж!E:E,Покупець_аналіз!A506,Продаж!I:I)</f>
        <v>3129.2719999999999</v>
      </c>
    </row>
    <row r="507" spans="1:7">
      <c r="A507" s="4">
        <v>506</v>
      </c>
      <c r="B507" s="5" t="s">
        <v>2146</v>
      </c>
      <c r="C507" s="5" t="s">
        <v>2131</v>
      </c>
      <c r="D507" s="5">
        <v>81</v>
      </c>
      <c r="E507">
        <f>COUNTIF(Продаж!E:E,Покупець_аналіз!A507)</f>
        <v>4</v>
      </c>
      <c r="F507">
        <f>SUMIF(Продаж!E:E,A507,Продаж!I:I)</f>
        <v>20926.910000000003</v>
      </c>
      <c r="G507">
        <f>AVERAGEIF(Продаж!E:E,Покупець_аналіз!A507,Продаж!I:I)</f>
        <v>5231.7275000000009</v>
      </c>
    </row>
    <row r="508" spans="1:7">
      <c r="A508" s="4">
        <v>507</v>
      </c>
      <c r="B508" s="5" t="s">
        <v>2133</v>
      </c>
      <c r="C508" s="5" t="s">
        <v>2129</v>
      </c>
      <c r="D508" s="5">
        <v>82</v>
      </c>
      <c r="E508">
        <f>COUNTIF(Продаж!E:E,Покупець_аналіз!A508)</f>
        <v>5</v>
      </c>
      <c r="F508">
        <f>SUMIF(Продаж!E:E,A508,Продаж!I:I)</f>
        <v>20216.150000000001</v>
      </c>
      <c r="G508">
        <f>AVERAGEIF(Продаж!E:E,Покупець_аналіз!A508,Продаж!I:I)</f>
        <v>4043.2300000000005</v>
      </c>
    </row>
    <row r="509" spans="1:7">
      <c r="A509" s="4">
        <v>508</v>
      </c>
      <c r="B509" s="5" t="s">
        <v>2149</v>
      </c>
      <c r="C509" s="5" t="s">
        <v>108</v>
      </c>
      <c r="D509" s="5">
        <v>63</v>
      </c>
      <c r="E509">
        <f>COUNTIF(Продаж!E:E,Покупець_аналіз!A509)</f>
        <v>6</v>
      </c>
      <c r="F509">
        <f>SUMIF(Продаж!E:E,A509,Продаж!I:I)</f>
        <v>23258.510000000002</v>
      </c>
      <c r="G509">
        <f>AVERAGEIF(Продаж!E:E,Покупець_аналіз!A509,Продаж!I:I)</f>
        <v>3876.4183333333335</v>
      </c>
    </row>
    <row r="510" spans="1:7">
      <c r="A510" s="4">
        <v>509</v>
      </c>
      <c r="B510" s="5" t="s">
        <v>2147</v>
      </c>
      <c r="C510" s="5" t="s">
        <v>2139</v>
      </c>
      <c r="D510" s="5">
        <v>46</v>
      </c>
      <c r="E510">
        <f>COUNTIF(Продаж!E:E,Покупець_аналіз!A510)</f>
        <v>5</v>
      </c>
      <c r="F510">
        <f>SUMIF(Продаж!E:E,A510,Продаж!I:I)</f>
        <v>14398.830000000002</v>
      </c>
      <c r="G510">
        <f>AVERAGEIF(Продаж!E:E,Покупець_аналіз!A510,Продаж!I:I)</f>
        <v>2879.7660000000005</v>
      </c>
    </row>
    <row r="511" spans="1:7">
      <c r="A511" s="4">
        <v>510</v>
      </c>
      <c r="B511" s="5" t="s">
        <v>2146</v>
      </c>
      <c r="C511" s="5" t="s">
        <v>138</v>
      </c>
      <c r="D511" s="5">
        <v>35</v>
      </c>
      <c r="E511">
        <f>COUNTIF(Продаж!E:E,Покупець_аналіз!A511)</f>
        <v>4</v>
      </c>
      <c r="F511">
        <f>SUMIF(Продаж!E:E,A511,Продаж!I:I)</f>
        <v>19681.199999999997</v>
      </c>
      <c r="G511">
        <f>AVERAGEIF(Продаж!E:E,Покупець_аналіз!A511,Продаж!I:I)</f>
        <v>4920.2999999999993</v>
      </c>
    </row>
    <row r="512" spans="1:7">
      <c r="A512" s="4">
        <v>511</v>
      </c>
      <c r="B512" s="5" t="s">
        <v>115</v>
      </c>
      <c r="C512" s="5" t="s">
        <v>138</v>
      </c>
      <c r="D512" s="5">
        <v>36</v>
      </c>
      <c r="E512">
        <f>COUNTIF(Продаж!E:E,Покупець_аналіз!A512)</f>
        <v>12</v>
      </c>
      <c r="F512">
        <f>SUMIF(Продаж!E:E,A512,Продаж!I:I)</f>
        <v>44814.400000000009</v>
      </c>
      <c r="G512">
        <f>AVERAGEIF(Продаж!E:E,Покупець_аналіз!A512,Продаж!I:I)</f>
        <v>3734.5333333333342</v>
      </c>
    </row>
    <row r="513" spans="1:7">
      <c r="A513" s="4">
        <v>512</v>
      </c>
      <c r="B513" s="5" t="s">
        <v>2136</v>
      </c>
      <c r="C513" s="5" t="s">
        <v>2139</v>
      </c>
      <c r="D513" s="5">
        <v>41</v>
      </c>
      <c r="E513">
        <f>COUNTIF(Продаж!E:E,Покупець_аналіз!A513)</f>
        <v>6</v>
      </c>
      <c r="F513">
        <f>SUMIF(Продаж!E:E,A513,Продаж!I:I)</f>
        <v>19607.79</v>
      </c>
      <c r="G513">
        <f>AVERAGEIF(Продаж!E:E,Покупець_аналіз!A513,Продаж!I:I)</f>
        <v>3267.9650000000001</v>
      </c>
    </row>
    <row r="514" spans="1:7">
      <c r="A514" s="4">
        <v>513</v>
      </c>
      <c r="B514" s="5" t="s">
        <v>2138</v>
      </c>
      <c r="C514" s="5" t="s">
        <v>2135</v>
      </c>
      <c r="D514" s="5">
        <v>30</v>
      </c>
      <c r="E514">
        <f>COUNTIF(Продаж!E:E,Покупець_аналіз!A514)</f>
        <v>4</v>
      </c>
      <c r="F514">
        <f>SUMIF(Продаж!E:E,A514,Продаж!I:I)</f>
        <v>11945.07</v>
      </c>
      <c r="G514">
        <f>AVERAGEIF(Продаж!E:E,Покупець_аналіз!A514,Продаж!I:I)</f>
        <v>2986.2674999999999</v>
      </c>
    </row>
    <row r="515" spans="1:7">
      <c r="A515" s="4">
        <v>514</v>
      </c>
      <c r="B515" s="5" t="s">
        <v>286</v>
      </c>
      <c r="C515" s="5" t="s">
        <v>143</v>
      </c>
      <c r="D515" s="5">
        <v>32</v>
      </c>
      <c r="E515">
        <f>COUNTIF(Продаж!E:E,Покупець_аналіз!A515)</f>
        <v>7</v>
      </c>
      <c r="F515">
        <f>SUMIF(Продаж!E:E,A515,Продаж!I:I)</f>
        <v>25427.410000000003</v>
      </c>
      <c r="G515">
        <f>AVERAGEIF(Продаж!E:E,Покупець_аналіз!A515,Продаж!I:I)</f>
        <v>3632.4871428571432</v>
      </c>
    </row>
    <row r="516" spans="1:7">
      <c r="A516" s="4">
        <v>515</v>
      </c>
      <c r="B516" s="5" t="s">
        <v>284</v>
      </c>
      <c r="C516" s="5" t="s">
        <v>2139</v>
      </c>
      <c r="D516" s="5">
        <v>49</v>
      </c>
      <c r="E516">
        <f>COUNTIF(Продаж!E:E,Покупець_аналіз!A516)</f>
        <v>6</v>
      </c>
      <c r="F516">
        <f>SUMIF(Продаж!E:E,A516,Продаж!I:I)</f>
        <v>21825.41</v>
      </c>
      <c r="G516">
        <f>AVERAGEIF(Продаж!E:E,Покупець_аналіз!A516,Продаж!I:I)</f>
        <v>3637.5683333333332</v>
      </c>
    </row>
    <row r="517" spans="1:7">
      <c r="A517" s="4">
        <v>516</v>
      </c>
      <c r="B517" s="5" t="s">
        <v>2147</v>
      </c>
      <c r="C517" s="5" t="s">
        <v>285</v>
      </c>
      <c r="D517" s="5">
        <v>50</v>
      </c>
      <c r="E517">
        <f>COUNTIF(Продаж!E:E,Покупець_аналіз!A517)</f>
        <v>7</v>
      </c>
      <c r="F517">
        <f>SUMIF(Продаж!E:E,A517,Продаж!I:I)</f>
        <v>22474.43</v>
      </c>
      <c r="G517">
        <f>AVERAGEIF(Продаж!E:E,Покупець_аналіз!A517,Продаж!I:I)</f>
        <v>3210.6328571428571</v>
      </c>
    </row>
    <row r="518" spans="1:7">
      <c r="A518" s="4">
        <v>517</v>
      </c>
      <c r="B518" s="5" t="s">
        <v>288</v>
      </c>
      <c r="C518" s="5" t="s">
        <v>145</v>
      </c>
      <c r="D518" s="5">
        <v>20</v>
      </c>
      <c r="E518">
        <f>COUNTIF(Продаж!E:E,Покупець_аналіз!A518)</f>
        <v>5</v>
      </c>
      <c r="F518">
        <f>SUMIF(Продаж!E:E,A518,Продаж!I:I)</f>
        <v>24548.5</v>
      </c>
      <c r="G518">
        <f>AVERAGEIF(Продаж!E:E,Покупець_аналіз!A518,Продаж!I:I)</f>
        <v>4909.7</v>
      </c>
    </row>
    <row r="519" spans="1:7">
      <c r="A519" s="4">
        <v>518</v>
      </c>
      <c r="B519" s="5" t="s">
        <v>92</v>
      </c>
      <c r="C519" s="5" t="s">
        <v>2139</v>
      </c>
      <c r="D519" s="5">
        <v>30</v>
      </c>
      <c r="E519">
        <f>COUNTIF(Продаж!E:E,Покупець_аналіз!A519)</f>
        <v>8</v>
      </c>
      <c r="F519">
        <f>SUMIF(Продаж!E:E,A519,Продаж!I:I)</f>
        <v>26751.24</v>
      </c>
      <c r="G519">
        <f>AVERAGEIF(Продаж!E:E,Покупець_аналіз!A519,Продаж!I:I)</f>
        <v>3343.9050000000002</v>
      </c>
    </row>
    <row r="520" spans="1:7">
      <c r="A520" s="4">
        <v>519</v>
      </c>
      <c r="B520" s="5" t="s">
        <v>110</v>
      </c>
      <c r="C520" s="5" t="s">
        <v>118</v>
      </c>
      <c r="D520" s="5">
        <v>22</v>
      </c>
      <c r="E520">
        <f>COUNTIF(Продаж!E:E,Покупець_аналіз!A520)</f>
        <v>6</v>
      </c>
      <c r="F520">
        <f>SUMIF(Продаж!E:E,A520,Продаж!I:I)</f>
        <v>15444.76</v>
      </c>
      <c r="G520">
        <f>AVERAGEIF(Продаж!E:E,Покупець_аналіз!A520,Продаж!I:I)</f>
        <v>2574.1266666666666</v>
      </c>
    </row>
    <row r="521" spans="1:7">
      <c r="A521" s="4">
        <v>520</v>
      </c>
      <c r="B521" s="5" t="s">
        <v>2137</v>
      </c>
      <c r="C521" s="5" t="s">
        <v>2143</v>
      </c>
      <c r="D521" s="5">
        <v>63</v>
      </c>
      <c r="E521">
        <f>COUNTIF(Продаж!E:E,Покупець_аналіз!A521)</f>
        <v>8</v>
      </c>
      <c r="F521">
        <f>SUMIF(Продаж!E:E,A521,Продаж!I:I)</f>
        <v>18870.48</v>
      </c>
      <c r="G521">
        <f>AVERAGEIF(Продаж!E:E,Покупець_аналіз!A521,Продаж!I:I)</f>
        <v>2358.81</v>
      </c>
    </row>
    <row r="522" spans="1:7">
      <c r="A522" s="4">
        <v>521</v>
      </c>
      <c r="B522" s="5" t="s">
        <v>2138</v>
      </c>
      <c r="C522" s="5" t="s">
        <v>2141</v>
      </c>
      <c r="D522" s="5">
        <v>71</v>
      </c>
      <c r="E522">
        <f>COUNTIF(Продаж!E:E,Покупець_аналіз!A522)</f>
        <v>7</v>
      </c>
      <c r="F522">
        <f>SUMIF(Продаж!E:E,A522,Продаж!I:I)</f>
        <v>13017.58</v>
      </c>
      <c r="G522">
        <f>AVERAGEIF(Продаж!E:E,Покупець_аналіз!A522,Продаж!I:I)</f>
        <v>1859.6542857142856</v>
      </c>
    </row>
    <row r="523" spans="1:7">
      <c r="A523" s="4">
        <v>522</v>
      </c>
      <c r="B523" s="5" t="s">
        <v>96</v>
      </c>
      <c r="C523" s="5" t="s">
        <v>145</v>
      </c>
      <c r="D523" s="5">
        <v>31</v>
      </c>
      <c r="E523">
        <f>COUNTIF(Продаж!E:E,Покупець_аналіз!A523)</f>
        <v>3</v>
      </c>
      <c r="F523">
        <f>SUMIF(Продаж!E:E,A523,Продаж!I:I)</f>
        <v>8867.14</v>
      </c>
      <c r="G523">
        <f>AVERAGEIF(Продаж!E:E,Покупець_аналіз!A523,Продаж!I:I)</f>
        <v>2955.7133333333331</v>
      </c>
    </row>
    <row r="524" spans="1:7">
      <c r="A524" s="4">
        <v>523</v>
      </c>
      <c r="B524" s="5" t="s">
        <v>288</v>
      </c>
      <c r="C524" s="5" t="s">
        <v>2129</v>
      </c>
      <c r="D524" s="5">
        <v>30</v>
      </c>
      <c r="E524">
        <f>COUNTIF(Продаж!E:E,Покупець_аналіз!A524)</f>
        <v>6</v>
      </c>
      <c r="F524">
        <f>SUMIF(Продаж!E:E,A524,Продаж!I:I)</f>
        <v>30985.709999999995</v>
      </c>
      <c r="G524">
        <f>AVERAGEIF(Продаж!E:E,Покупець_аналіз!A524,Продаж!I:I)</f>
        <v>5164.2849999999989</v>
      </c>
    </row>
    <row r="525" spans="1:7">
      <c r="A525" s="4">
        <v>524</v>
      </c>
      <c r="B525" s="5" t="s">
        <v>2133</v>
      </c>
      <c r="C525" s="5" t="s">
        <v>2148</v>
      </c>
      <c r="D525" s="5">
        <v>37</v>
      </c>
      <c r="E525">
        <f>COUNTIF(Продаж!E:E,Покупець_аналіз!A525)</f>
        <v>8</v>
      </c>
      <c r="F525">
        <f>SUMIF(Продаж!E:E,A525,Продаж!I:I)</f>
        <v>25444.030000000002</v>
      </c>
      <c r="G525">
        <f>AVERAGEIF(Продаж!E:E,Покупець_аналіз!A525,Продаж!I:I)</f>
        <v>3180.5037500000003</v>
      </c>
    </row>
    <row r="526" spans="1:7">
      <c r="A526" s="4">
        <v>525</v>
      </c>
      <c r="B526" s="5" t="s">
        <v>96</v>
      </c>
      <c r="C526" s="5" t="s">
        <v>100</v>
      </c>
      <c r="D526" s="5">
        <v>52</v>
      </c>
      <c r="E526">
        <f>COUNTIF(Продаж!E:E,Покупець_аналіз!A526)</f>
        <v>4</v>
      </c>
      <c r="F526">
        <f>SUMIF(Продаж!E:E,A526,Продаж!I:I)</f>
        <v>13184.76</v>
      </c>
      <c r="G526">
        <f>AVERAGEIF(Продаж!E:E,Покупець_аналіз!A526,Продаж!I:I)</f>
        <v>3296.19</v>
      </c>
    </row>
    <row r="527" spans="1:7">
      <c r="A527" s="4">
        <v>526</v>
      </c>
      <c r="B527" s="5" t="s">
        <v>110</v>
      </c>
      <c r="C527" s="5" t="s">
        <v>108</v>
      </c>
      <c r="D527" s="5">
        <v>21</v>
      </c>
      <c r="E527">
        <f>COUNTIF(Продаж!E:E,Покупець_аналіз!A527)</f>
        <v>3</v>
      </c>
      <c r="F527">
        <f>SUMIF(Продаж!E:E,A527,Продаж!I:I)</f>
        <v>14301.04</v>
      </c>
      <c r="G527">
        <f>AVERAGEIF(Продаж!E:E,Покупець_аналіз!A527,Продаж!I:I)</f>
        <v>4767.0133333333333</v>
      </c>
    </row>
    <row r="528" spans="1:7">
      <c r="A528" s="4">
        <v>527</v>
      </c>
      <c r="B528" s="5" t="s">
        <v>2142</v>
      </c>
      <c r="C528" s="5" t="s">
        <v>93</v>
      </c>
      <c r="D528" s="5">
        <v>57</v>
      </c>
      <c r="E528">
        <f>COUNTIF(Продаж!E:E,Покупець_аналіз!A528)</f>
        <v>3</v>
      </c>
      <c r="F528">
        <f>SUMIF(Продаж!E:E,A528,Продаж!I:I)</f>
        <v>6703.52</v>
      </c>
      <c r="G528">
        <f>AVERAGEIF(Продаж!E:E,Покупець_аналіз!A528,Продаж!I:I)</f>
        <v>2234.5066666666667</v>
      </c>
    </row>
    <row r="529" spans="1:7">
      <c r="A529" s="4">
        <v>528</v>
      </c>
      <c r="B529" s="5" t="s">
        <v>125</v>
      </c>
      <c r="C529" s="5" t="s">
        <v>138</v>
      </c>
      <c r="D529" s="5">
        <v>68</v>
      </c>
      <c r="E529">
        <f>COUNTIF(Продаж!E:E,Покупець_аналіз!A529)</f>
        <v>8</v>
      </c>
      <c r="F529">
        <f>SUMIF(Продаж!E:E,A529,Продаж!I:I)</f>
        <v>28750.350000000006</v>
      </c>
      <c r="G529">
        <f>AVERAGEIF(Продаж!E:E,Покупець_аналіз!A529,Продаж!I:I)</f>
        <v>3593.7937500000007</v>
      </c>
    </row>
    <row r="530" spans="1:7">
      <c r="A530" s="4">
        <v>529</v>
      </c>
      <c r="B530" s="5" t="s">
        <v>284</v>
      </c>
      <c r="C530" s="5" t="s">
        <v>138</v>
      </c>
      <c r="D530" s="5">
        <v>39</v>
      </c>
      <c r="E530">
        <f>COUNTIF(Продаж!E:E,Покупець_аналіз!A530)</f>
        <v>8</v>
      </c>
      <c r="F530">
        <f>SUMIF(Продаж!E:E,A530,Продаж!I:I)</f>
        <v>36460.199999999997</v>
      </c>
      <c r="G530">
        <f>AVERAGEIF(Продаж!E:E,Покупець_аналіз!A530,Продаж!I:I)</f>
        <v>4557.5249999999996</v>
      </c>
    </row>
    <row r="531" spans="1:7">
      <c r="A531" s="4">
        <v>530</v>
      </c>
      <c r="B531" s="5" t="s">
        <v>286</v>
      </c>
      <c r="C531" s="5" t="s">
        <v>2129</v>
      </c>
      <c r="D531" s="5">
        <v>23</v>
      </c>
      <c r="E531">
        <f>COUNTIF(Продаж!E:E,Покупець_аналіз!A531)</f>
        <v>4</v>
      </c>
      <c r="F531">
        <f>SUMIF(Продаж!E:E,A531,Продаж!I:I)</f>
        <v>9448.15</v>
      </c>
      <c r="G531">
        <f>AVERAGEIF(Продаж!E:E,Покупець_аналіз!A531,Продаж!I:I)</f>
        <v>2362.0374999999999</v>
      </c>
    </row>
    <row r="532" spans="1:7">
      <c r="A532" s="4">
        <v>531</v>
      </c>
      <c r="B532" s="5" t="s">
        <v>2144</v>
      </c>
      <c r="C532" s="5" t="s">
        <v>2131</v>
      </c>
      <c r="D532" s="5">
        <v>68</v>
      </c>
      <c r="E532">
        <f>COUNTIF(Продаж!E:E,Покупець_аналіз!A532)</f>
        <v>2</v>
      </c>
      <c r="F532">
        <f>SUMIF(Продаж!E:E,A532,Продаж!I:I)</f>
        <v>15118.91</v>
      </c>
      <c r="G532">
        <f>AVERAGEIF(Продаж!E:E,Покупець_аналіз!A532,Продаж!I:I)</f>
        <v>7559.4549999999999</v>
      </c>
    </row>
    <row r="533" spans="1:7">
      <c r="A533" s="4">
        <v>532</v>
      </c>
      <c r="B533" s="5" t="s">
        <v>2145</v>
      </c>
      <c r="C533" s="5" t="s">
        <v>124</v>
      </c>
      <c r="D533" s="5">
        <v>80</v>
      </c>
      <c r="E533">
        <f>COUNTIF(Продаж!E:E,Покупець_аналіз!A533)</f>
        <v>7</v>
      </c>
      <c r="F533">
        <f>SUMIF(Продаж!E:E,A533,Продаж!I:I)</f>
        <v>19406.909999999996</v>
      </c>
      <c r="G533">
        <f>AVERAGEIF(Продаж!E:E,Покупець_аналіз!A533,Продаж!I:I)</f>
        <v>2772.4157142857139</v>
      </c>
    </row>
    <row r="534" spans="1:7">
      <c r="A534" s="4">
        <v>533</v>
      </c>
      <c r="B534" s="5" t="s">
        <v>92</v>
      </c>
      <c r="C534" s="5" t="s">
        <v>118</v>
      </c>
      <c r="D534" s="5">
        <v>62</v>
      </c>
      <c r="E534">
        <f>COUNTIF(Продаж!E:E,Покупець_аналіз!A534)</f>
        <v>6</v>
      </c>
      <c r="F534">
        <f>SUMIF(Продаж!E:E,A534,Продаж!I:I)</f>
        <v>30628.899999999998</v>
      </c>
      <c r="G534">
        <f>AVERAGEIF(Продаж!E:E,Покупець_аналіз!A534,Продаж!I:I)</f>
        <v>5104.8166666666666</v>
      </c>
    </row>
    <row r="535" spans="1:7">
      <c r="A535" s="4">
        <v>534</v>
      </c>
      <c r="B535" s="5" t="s">
        <v>96</v>
      </c>
      <c r="C535" s="5" t="s">
        <v>124</v>
      </c>
      <c r="D535" s="5">
        <v>25</v>
      </c>
      <c r="E535">
        <f>COUNTIF(Продаж!E:E,Покупець_аналіз!A535)</f>
        <v>8</v>
      </c>
      <c r="F535">
        <f>SUMIF(Продаж!E:E,A535,Продаж!I:I)</f>
        <v>22803.019999999997</v>
      </c>
      <c r="G535">
        <f>AVERAGEIF(Продаж!E:E,Покупець_аналіз!A535,Продаж!I:I)</f>
        <v>2850.3774999999996</v>
      </c>
    </row>
    <row r="536" spans="1:7">
      <c r="A536" s="4">
        <v>535</v>
      </c>
      <c r="B536" s="5" t="s">
        <v>2138</v>
      </c>
      <c r="C536" s="5" t="s">
        <v>145</v>
      </c>
      <c r="D536" s="5">
        <v>41</v>
      </c>
      <c r="E536">
        <f>COUNTIF(Продаж!E:E,Покупець_аналіз!A536)</f>
        <v>9</v>
      </c>
      <c r="F536">
        <f>SUMIF(Продаж!E:E,A536,Продаж!I:I)</f>
        <v>20779.259999999998</v>
      </c>
      <c r="G536">
        <f>AVERAGEIF(Продаж!E:E,Покупець_аналіз!A536,Продаж!I:I)</f>
        <v>2308.8066666666664</v>
      </c>
    </row>
    <row r="537" spans="1:7">
      <c r="A537" s="4">
        <v>536</v>
      </c>
      <c r="B537" s="5" t="s">
        <v>284</v>
      </c>
      <c r="C537" s="5" t="s">
        <v>2143</v>
      </c>
      <c r="D537" s="5">
        <v>53</v>
      </c>
      <c r="E537">
        <f>COUNTIF(Продаж!E:E,Покупець_аналіз!A537)</f>
        <v>6</v>
      </c>
      <c r="F537">
        <f>SUMIF(Продаж!E:E,A537,Продаж!I:I)</f>
        <v>22417.43</v>
      </c>
      <c r="G537">
        <f>AVERAGEIF(Продаж!E:E,Покупець_аналіз!A537,Продаж!I:I)</f>
        <v>3736.2383333333332</v>
      </c>
    </row>
    <row r="538" spans="1:7">
      <c r="A538" s="4">
        <v>537</v>
      </c>
      <c r="B538" s="5" t="s">
        <v>2149</v>
      </c>
      <c r="C538" s="5" t="s">
        <v>2131</v>
      </c>
      <c r="D538" s="5">
        <v>81</v>
      </c>
      <c r="E538">
        <f>COUNTIF(Продаж!E:E,Покупець_аналіз!A538)</f>
        <v>10</v>
      </c>
      <c r="F538">
        <f>SUMIF(Продаж!E:E,A538,Продаж!I:I)</f>
        <v>48786.82</v>
      </c>
      <c r="G538">
        <f>AVERAGEIF(Продаж!E:E,Покупець_аналіз!A538,Продаж!I:I)</f>
        <v>4878.6819999999998</v>
      </c>
    </row>
    <row r="539" spans="1:7">
      <c r="A539" s="4">
        <v>538</v>
      </c>
      <c r="B539" s="5" t="s">
        <v>2142</v>
      </c>
      <c r="C539" s="5" t="s">
        <v>2140</v>
      </c>
      <c r="D539" s="5">
        <v>58</v>
      </c>
      <c r="E539">
        <f>COUNTIF(Продаж!E:E,Покупець_аналіз!A539)</f>
        <v>6</v>
      </c>
      <c r="F539">
        <f>SUMIF(Продаж!E:E,A539,Продаж!I:I)</f>
        <v>21746.84</v>
      </c>
      <c r="G539">
        <f>AVERAGEIF(Продаж!E:E,Покупець_аналіз!A539,Продаж!I:I)</f>
        <v>3624.4733333333334</v>
      </c>
    </row>
    <row r="540" spans="1:7">
      <c r="A540" s="4">
        <v>539</v>
      </c>
      <c r="B540" s="5" t="s">
        <v>2130</v>
      </c>
      <c r="C540" s="5" t="s">
        <v>2129</v>
      </c>
      <c r="D540" s="5">
        <v>63</v>
      </c>
      <c r="E540">
        <f>COUNTIF(Продаж!E:E,Покупець_аналіз!A540)</f>
        <v>2</v>
      </c>
      <c r="F540">
        <f>SUMIF(Продаж!E:E,A540,Продаж!I:I)</f>
        <v>6875.88</v>
      </c>
      <c r="G540">
        <f>AVERAGEIF(Продаж!E:E,Покупець_аналіз!A540,Продаж!I:I)</f>
        <v>3437.94</v>
      </c>
    </row>
    <row r="541" spans="1:7">
      <c r="A541" s="4">
        <v>540</v>
      </c>
      <c r="B541" s="5" t="s">
        <v>2137</v>
      </c>
      <c r="C541" s="5" t="s">
        <v>138</v>
      </c>
      <c r="D541" s="5">
        <v>50</v>
      </c>
      <c r="E541">
        <f>COUNTIF(Продаж!E:E,Покупець_аналіз!A541)</f>
        <v>6</v>
      </c>
      <c r="F541">
        <f>SUMIF(Продаж!E:E,A541,Продаж!I:I)</f>
        <v>21414.620000000003</v>
      </c>
      <c r="G541">
        <f>AVERAGEIF(Продаж!E:E,Покупець_аналіз!A541,Продаж!I:I)</f>
        <v>3569.1033333333339</v>
      </c>
    </row>
    <row r="542" spans="1:7">
      <c r="A542" s="4">
        <v>541</v>
      </c>
      <c r="B542" s="5" t="s">
        <v>2145</v>
      </c>
      <c r="C542" s="5" t="s">
        <v>2141</v>
      </c>
      <c r="D542" s="5">
        <v>52</v>
      </c>
      <c r="E542">
        <f>COUNTIF(Продаж!E:E,Покупець_аналіз!A542)</f>
        <v>3</v>
      </c>
      <c r="F542">
        <f>SUMIF(Продаж!E:E,A542,Продаж!I:I)</f>
        <v>15697.269999999999</v>
      </c>
      <c r="G542">
        <f>AVERAGEIF(Продаж!E:E,Покупець_аналіз!A542,Продаж!I:I)</f>
        <v>5232.4233333333332</v>
      </c>
    </row>
    <row r="543" spans="1:7">
      <c r="A543" s="4">
        <v>542</v>
      </c>
      <c r="B543" s="5" t="s">
        <v>288</v>
      </c>
      <c r="C543" s="5" t="s">
        <v>2143</v>
      </c>
      <c r="D543" s="5">
        <v>51</v>
      </c>
      <c r="E543">
        <f>COUNTIF(Продаж!E:E,Покупець_аналіз!A543)</f>
        <v>5</v>
      </c>
      <c r="F543">
        <f>SUMIF(Продаж!E:E,A543,Продаж!I:I)</f>
        <v>16982.7</v>
      </c>
      <c r="G543">
        <f>AVERAGEIF(Продаж!E:E,Покупець_аналіз!A543,Продаж!I:I)</f>
        <v>3396.54</v>
      </c>
    </row>
    <row r="544" spans="1:7">
      <c r="A544" s="4">
        <v>543</v>
      </c>
      <c r="B544" s="5" t="s">
        <v>2145</v>
      </c>
      <c r="C544" s="5" t="s">
        <v>118</v>
      </c>
      <c r="D544" s="5">
        <v>27</v>
      </c>
      <c r="E544">
        <f>COUNTIF(Продаж!E:E,Покупець_аналіз!A544)</f>
        <v>6</v>
      </c>
      <c r="F544">
        <f>SUMIF(Продаж!E:E,A544,Продаж!I:I)</f>
        <v>27981.79</v>
      </c>
      <c r="G544">
        <f>AVERAGEIF(Продаж!E:E,Покупець_аналіз!A544,Продаж!I:I)</f>
        <v>4663.6316666666671</v>
      </c>
    </row>
    <row r="545" spans="1:7">
      <c r="A545" s="4">
        <v>544</v>
      </c>
      <c r="B545" s="5" t="s">
        <v>2144</v>
      </c>
      <c r="C545" s="5" t="s">
        <v>2148</v>
      </c>
      <c r="D545" s="5">
        <v>80</v>
      </c>
      <c r="E545">
        <f>COUNTIF(Продаж!E:E,Покупець_аналіз!A545)</f>
        <v>5</v>
      </c>
      <c r="F545">
        <f>SUMIF(Продаж!E:E,A545,Продаж!I:I)</f>
        <v>12238.119999999999</v>
      </c>
      <c r="G545">
        <f>AVERAGEIF(Продаж!E:E,Покупець_аналіз!A545,Продаж!I:I)</f>
        <v>2447.6239999999998</v>
      </c>
    </row>
    <row r="546" spans="1:7">
      <c r="A546" s="4">
        <v>545</v>
      </c>
      <c r="B546" s="5" t="s">
        <v>2147</v>
      </c>
      <c r="C546" s="5" t="s">
        <v>93</v>
      </c>
      <c r="D546" s="5">
        <v>64</v>
      </c>
      <c r="E546">
        <f>COUNTIF(Продаж!E:E,Покупець_аналіз!A546)</f>
        <v>3</v>
      </c>
      <c r="F546">
        <f>SUMIF(Продаж!E:E,A546,Продаж!I:I)</f>
        <v>14657.59</v>
      </c>
      <c r="G546">
        <f>AVERAGEIF(Продаж!E:E,Покупець_аналіз!A546,Продаж!I:I)</f>
        <v>4885.8633333333337</v>
      </c>
    </row>
    <row r="547" spans="1:7">
      <c r="A547" s="4">
        <v>546</v>
      </c>
      <c r="B547" s="5" t="s">
        <v>2149</v>
      </c>
      <c r="C547" s="5" t="s">
        <v>2148</v>
      </c>
      <c r="D547" s="5">
        <v>60</v>
      </c>
      <c r="E547">
        <f>COUNTIF(Продаж!E:E,Покупець_аналіз!A547)</f>
        <v>8</v>
      </c>
      <c r="F547">
        <f>SUMIF(Продаж!E:E,A547,Продаж!I:I)</f>
        <v>17041.11</v>
      </c>
      <c r="G547">
        <f>AVERAGEIF(Продаж!E:E,Покупець_аналіз!A547,Продаж!I:I)</f>
        <v>2130.1387500000001</v>
      </c>
    </row>
    <row r="548" spans="1:7">
      <c r="A548" s="4">
        <v>547</v>
      </c>
      <c r="B548" s="5" t="s">
        <v>2145</v>
      </c>
      <c r="C548" s="5" t="s">
        <v>143</v>
      </c>
      <c r="D548" s="5">
        <v>60</v>
      </c>
      <c r="E548">
        <f>COUNTIF(Продаж!E:E,Покупець_аналіз!A548)</f>
        <v>6</v>
      </c>
      <c r="F548">
        <f>SUMIF(Продаж!E:E,A548,Продаж!I:I)</f>
        <v>11136.03</v>
      </c>
      <c r="G548">
        <f>AVERAGEIF(Продаж!E:E,Покупець_аналіз!A548,Продаж!I:I)</f>
        <v>1856.0050000000001</v>
      </c>
    </row>
    <row r="549" spans="1:7">
      <c r="A549" s="4">
        <v>548</v>
      </c>
      <c r="B549" s="5" t="s">
        <v>2145</v>
      </c>
      <c r="C549" s="5" t="s">
        <v>122</v>
      </c>
      <c r="D549" s="5">
        <v>81</v>
      </c>
      <c r="E549">
        <f>COUNTIF(Продаж!E:E,Покупець_аналіз!A549)</f>
        <v>7</v>
      </c>
      <c r="F549">
        <f>SUMIF(Продаж!E:E,A549,Продаж!I:I)</f>
        <v>24801.19</v>
      </c>
      <c r="G549">
        <f>AVERAGEIF(Продаж!E:E,Покупець_аналіз!A549,Продаж!I:I)</f>
        <v>3543.0271428571427</v>
      </c>
    </row>
    <row r="550" spans="1:7">
      <c r="A550" s="4">
        <v>549</v>
      </c>
      <c r="B550" s="5" t="s">
        <v>288</v>
      </c>
      <c r="C550" s="5" t="s">
        <v>2148</v>
      </c>
      <c r="D550" s="5">
        <v>67</v>
      </c>
      <c r="E550">
        <f>COUNTIF(Продаж!E:E,Покупець_аналіз!A550)</f>
        <v>4</v>
      </c>
      <c r="F550">
        <f>SUMIF(Продаж!E:E,A550,Продаж!I:I)</f>
        <v>16183.36</v>
      </c>
      <c r="G550">
        <f>AVERAGEIF(Продаж!E:E,Покупець_аналіз!A550,Продаж!I:I)</f>
        <v>4045.84</v>
      </c>
    </row>
    <row r="551" spans="1:7">
      <c r="A551" s="4">
        <v>550</v>
      </c>
      <c r="B551" s="5" t="s">
        <v>2149</v>
      </c>
      <c r="C551" s="5" t="s">
        <v>93</v>
      </c>
      <c r="D551" s="5">
        <v>61</v>
      </c>
      <c r="E551">
        <f>COUNTIF(Продаж!E:E,Покупець_аналіз!A551)</f>
        <v>4</v>
      </c>
      <c r="F551">
        <f>SUMIF(Продаж!E:E,A551,Продаж!I:I)</f>
        <v>9975.0299999999988</v>
      </c>
      <c r="G551">
        <f>AVERAGEIF(Продаж!E:E,Покупець_аналіз!A551,Продаж!I:I)</f>
        <v>2493.7574999999997</v>
      </c>
    </row>
    <row r="552" spans="1:7">
      <c r="A552" s="4">
        <v>551</v>
      </c>
      <c r="B552" s="5" t="s">
        <v>2137</v>
      </c>
      <c r="C552" s="5" t="s">
        <v>145</v>
      </c>
      <c r="D552" s="5">
        <v>77</v>
      </c>
      <c r="E552">
        <f>COUNTIF(Продаж!E:E,Покупець_аналіз!A552)</f>
        <v>6</v>
      </c>
      <c r="F552">
        <f>SUMIF(Продаж!E:E,A552,Продаж!I:I)</f>
        <v>21952.399999999998</v>
      </c>
      <c r="G552">
        <f>AVERAGEIF(Продаж!E:E,Покупець_аналіз!A552,Продаж!I:I)</f>
        <v>3658.7333333333331</v>
      </c>
    </row>
    <row r="553" spans="1:7">
      <c r="A553" s="4">
        <v>552</v>
      </c>
      <c r="B553" s="5" t="s">
        <v>2133</v>
      </c>
      <c r="C553" s="5" t="s">
        <v>2141</v>
      </c>
      <c r="D553" s="5">
        <v>77</v>
      </c>
      <c r="E553">
        <f>COUNTIF(Продаж!E:E,Покупець_аналіз!A553)</f>
        <v>4</v>
      </c>
      <c r="F553">
        <f>SUMIF(Продаж!E:E,A553,Продаж!I:I)</f>
        <v>16281.91</v>
      </c>
      <c r="G553">
        <f>AVERAGEIF(Продаж!E:E,Покупець_аналіз!A553,Продаж!I:I)</f>
        <v>4070.4775</v>
      </c>
    </row>
    <row r="554" spans="1:7">
      <c r="A554" s="4">
        <v>553</v>
      </c>
      <c r="B554" s="5" t="s">
        <v>92</v>
      </c>
      <c r="C554" s="5" t="s">
        <v>2131</v>
      </c>
      <c r="D554" s="5">
        <v>58</v>
      </c>
      <c r="E554">
        <f>COUNTIF(Продаж!E:E,Покупець_аналіз!A554)</f>
        <v>9</v>
      </c>
      <c r="F554">
        <f>SUMIF(Продаж!E:E,A554,Продаж!I:I)</f>
        <v>38536.93</v>
      </c>
      <c r="G554">
        <f>AVERAGEIF(Продаж!E:E,Покупець_аналіз!A554,Продаж!I:I)</f>
        <v>4281.8811111111108</v>
      </c>
    </row>
    <row r="555" spans="1:7">
      <c r="A555" s="4">
        <v>554</v>
      </c>
      <c r="B555" s="5" t="s">
        <v>110</v>
      </c>
      <c r="C555" s="5" t="s">
        <v>100</v>
      </c>
      <c r="D555" s="5">
        <v>60</v>
      </c>
      <c r="E555">
        <f>COUNTIF(Продаж!E:E,Покупець_аналіз!A555)</f>
        <v>5</v>
      </c>
      <c r="F555">
        <f>SUMIF(Продаж!E:E,A555,Продаж!I:I)</f>
        <v>20917.09</v>
      </c>
      <c r="G555">
        <f>AVERAGEIF(Продаж!E:E,Покупець_аналіз!A555,Продаж!I:I)</f>
        <v>4183.4179999999997</v>
      </c>
    </row>
    <row r="556" spans="1:7">
      <c r="A556" s="4">
        <v>555</v>
      </c>
      <c r="B556" s="5" t="s">
        <v>288</v>
      </c>
      <c r="C556" s="5" t="s">
        <v>93</v>
      </c>
      <c r="D556" s="5">
        <v>44</v>
      </c>
      <c r="E556">
        <f>COUNTIF(Продаж!E:E,Покупець_аналіз!A556)</f>
        <v>4</v>
      </c>
      <c r="F556">
        <f>SUMIF(Продаж!E:E,A556,Продаж!I:I)</f>
        <v>12472.71</v>
      </c>
      <c r="G556">
        <f>AVERAGEIF(Продаж!E:E,Покупець_аналіз!A556,Продаж!I:I)</f>
        <v>3118.1774999999998</v>
      </c>
    </row>
    <row r="557" spans="1:7">
      <c r="A557" s="4">
        <v>556</v>
      </c>
      <c r="B557" s="5" t="s">
        <v>96</v>
      </c>
      <c r="C557" s="5" t="s">
        <v>2140</v>
      </c>
      <c r="D557" s="5">
        <v>68</v>
      </c>
      <c r="E557">
        <f>COUNTIF(Продаж!E:E,Покупець_аналіз!A557)</f>
        <v>2</v>
      </c>
      <c r="F557">
        <f>SUMIF(Продаж!E:E,A557,Продаж!I:I)</f>
        <v>4013.58</v>
      </c>
      <c r="G557">
        <f>AVERAGEIF(Продаж!E:E,Покупець_аналіз!A557,Продаж!I:I)</f>
        <v>2006.79</v>
      </c>
    </row>
    <row r="558" spans="1:7">
      <c r="A558" s="4">
        <v>557</v>
      </c>
      <c r="B558" s="5" t="s">
        <v>107</v>
      </c>
      <c r="C558" s="5" t="s">
        <v>285</v>
      </c>
      <c r="D558" s="5">
        <v>47</v>
      </c>
      <c r="E558">
        <f>COUNTIF(Продаж!E:E,Покупець_аналіз!A558)</f>
        <v>9</v>
      </c>
      <c r="F558">
        <f>SUMIF(Продаж!E:E,A558,Продаж!I:I)</f>
        <v>28643.710000000003</v>
      </c>
      <c r="G558">
        <f>AVERAGEIF(Продаж!E:E,Покупець_аналіз!A558,Продаж!I:I)</f>
        <v>3182.6344444444449</v>
      </c>
    </row>
    <row r="559" spans="1:7">
      <c r="A559" s="4">
        <v>558</v>
      </c>
      <c r="B559" s="5" t="s">
        <v>92</v>
      </c>
      <c r="C559" s="5" t="s">
        <v>143</v>
      </c>
      <c r="D559" s="5">
        <v>85</v>
      </c>
      <c r="E559">
        <f>COUNTIF(Продаж!E:E,Покупець_аналіз!A559)</f>
        <v>4</v>
      </c>
      <c r="F559">
        <f>SUMIF(Продаж!E:E,A559,Продаж!I:I)</f>
        <v>15430.98</v>
      </c>
      <c r="G559">
        <f>AVERAGEIF(Продаж!E:E,Покупець_аналіз!A559,Продаж!I:I)</f>
        <v>3857.7449999999999</v>
      </c>
    </row>
    <row r="560" spans="1:7">
      <c r="A560" s="4">
        <v>559</v>
      </c>
      <c r="B560" s="5" t="s">
        <v>125</v>
      </c>
      <c r="C560" s="5" t="s">
        <v>138</v>
      </c>
      <c r="D560" s="5">
        <v>60</v>
      </c>
      <c r="E560">
        <f>COUNTIF(Продаж!E:E,Покупець_аналіз!A560)</f>
        <v>6</v>
      </c>
      <c r="F560">
        <f>SUMIF(Продаж!E:E,A560,Продаж!I:I)</f>
        <v>25739.53</v>
      </c>
      <c r="G560">
        <f>AVERAGEIF(Продаж!E:E,Покупець_аналіз!A560,Продаж!I:I)</f>
        <v>4289.9216666666662</v>
      </c>
    </row>
    <row r="561" spans="1:7">
      <c r="A561" s="4">
        <v>560</v>
      </c>
      <c r="B561" s="5" t="s">
        <v>110</v>
      </c>
      <c r="C561" s="5" t="s">
        <v>100</v>
      </c>
      <c r="D561" s="5">
        <v>83</v>
      </c>
      <c r="E561">
        <f>COUNTIF(Продаж!E:E,Покупець_аналіз!A561)</f>
        <v>9</v>
      </c>
      <c r="F561">
        <f>SUMIF(Продаж!E:E,A561,Продаж!I:I)</f>
        <v>36055.94</v>
      </c>
      <c r="G561">
        <f>AVERAGEIF(Продаж!E:E,Покупець_аналіз!A561,Продаж!I:I)</f>
        <v>4006.215555555556</v>
      </c>
    </row>
    <row r="562" spans="1:7">
      <c r="A562" s="4">
        <v>561</v>
      </c>
      <c r="B562" s="5" t="s">
        <v>2133</v>
      </c>
      <c r="C562" s="5" t="s">
        <v>93</v>
      </c>
      <c r="D562" s="5">
        <v>59</v>
      </c>
      <c r="E562">
        <f>COUNTIF(Продаж!E:E,Покупець_аналіз!A562)</f>
        <v>9</v>
      </c>
      <c r="F562">
        <f>SUMIF(Продаж!E:E,A562,Продаж!I:I)</f>
        <v>37845.46</v>
      </c>
      <c r="G562">
        <f>AVERAGEIF(Продаж!E:E,Покупець_аналіз!A562,Продаж!I:I)</f>
        <v>4205.0511111111109</v>
      </c>
    </row>
    <row r="563" spans="1:7">
      <c r="A563" s="4">
        <v>562</v>
      </c>
      <c r="B563" s="5" t="s">
        <v>2137</v>
      </c>
      <c r="C563" s="5" t="s">
        <v>2148</v>
      </c>
      <c r="D563" s="5">
        <v>72</v>
      </c>
      <c r="E563">
        <f>COUNTIF(Продаж!E:E,Покупець_аналіз!A563)</f>
        <v>7</v>
      </c>
      <c r="F563">
        <f>SUMIF(Продаж!E:E,A563,Продаж!I:I)</f>
        <v>23199.52</v>
      </c>
      <c r="G563">
        <f>AVERAGEIF(Продаж!E:E,Покупець_аналіз!A563,Продаж!I:I)</f>
        <v>3314.2171428571428</v>
      </c>
    </row>
    <row r="564" spans="1:7">
      <c r="A564" s="4">
        <v>563</v>
      </c>
      <c r="B564" s="5" t="s">
        <v>2133</v>
      </c>
      <c r="C564" s="5" t="s">
        <v>138</v>
      </c>
      <c r="D564" s="5">
        <v>21</v>
      </c>
      <c r="E564">
        <f>COUNTIF(Продаж!E:E,Покупець_аналіз!A564)</f>
        <v>7</v>
      </c>
      <c r="F564">
        <f>SUMIF(Продаж!E:E,A564,Продаж!I:I)</f>
        <v>32436.660000000003</v>
      </c>
      <c r="G564">
        <f>AVERAGEIF(Продаж!E:E,Покупець_аналіз!A564,Продаж!I:I)</f>
        <v>4633.8085714285717</v>
      </c>
    </row>
    <row r="565" spans="1:7">
      <c r="A565" s="4">
        <v>564</v>
      </c>
      <c r="B565" s="5" t="s">
        <v>107</v>
      </c>
      <c r="C565" s="5" t="s">
        <v>285</v>
      </c>
      <c r="D565" s="5">
        <v>54</v>
      </c>
      <c r="E565">
        <f>COUNTIF(Продаж!E:E,Покупець_аналіз!A565)</f>
        <v>6</v>
      </c>
      <c r="F565">
        <f>SUMIF(Продаж!E:E,A565,Продаж!I:I)</f>
        <v>20544.77</v>
      </c>
      <c r="G565">
        <f>AVERAGEIF(Продаж!E:E,Покупець_аналіз!A565,Продаж!I:I)</f>
        <v>3424.1283333333336</v>
      </c>
    </row>
    <row r="566" spans="1:7">
      <c r="A566" s="4">
        <v>565</v>
      </c>
      <c r="B566" s="5" t="s">
        <v>107</v>
      </c>
      <c r="C566" s="5" t="s">
        <v>124</v>
      </c>
      <c r="D566" s="5">
        <v>61</v>
      </c>
      <c r="E566">
        <f>COUNTIF(Продаж!E:E,Покупець_аналіз!A566)</f>
        <v>11</v>
      </c>
      <c r="F566">
        <f>SUMIF(Продаж!E:E,A566,Продаж!I:I)</f>
        <v>33303.32</v>
      </c>
      <c r="G566">
        <f>AVERAGEIF(Продаж!E:E,Покупець_аналіз!A566,Продаж!I:I)</f>
        <v>3027.5745454545454</v>
      </c>
    </row>
    <row r="567" spans="1:7">
      <c r="A567" s="4">
        <v>566</v>
      </c>
      <c r="B567" s="5" t="s">
        <v>125</v>
      </c>
      <c r="C567" s="5" t="s">
        <v>114</v>
      </c>
      <c r="D567" s="5">
        <v>58</v>
      </c>
      <c r="E567">
        <f>COUNTIF(Продаж!E:E,Покупець_аналіз!A567)</f>
        <v>0</v>
      </c>
      <c r="F567">
        <f>SUMIF(Продаж!E:E,A567,Продаж!I:I)</f>
        <v>0</v>
      </c>
      <c r="G567" t="e">
        <f>AVERAGEIF(Продаж!E:E,Покупець_аналіз!A567,Продаж!I:I)</f>
        <v>#DIV/0!</v>
      </c>
    </row>
    <row r="568" spans="1:7">
      <c r="A568" s="4">
        <v>567</v>
      </c>
      <c r="B568" s="5" t="s">
        <v>96</v>
      </c>
      <c r="C568" s="5" t="s">
        <v>145</v>
      </c>
      <c r="D568" s="5">
        <v>26</v>
      </c>
      <c r="E568">
        <f>COUNTIF(Продаж!E:E,Покупець_аналіз!A568)</f>
        <v>0</v>
      </c>
      <c r="F568">
        <f>SUMIF(Продаж!E:E,A568,Продаж!I:I)</f>
        <v>0</v>
      </c>
      <c r="G568" t="e">
        <f>AVERAGEIF(Продаж!E:E,Покупець_аналіз!A568,Продаж!I:I)</f>
        <v>#DIV/0!</v>
      </c>
    </row>
    <row r="569" spans="1:7">
      <c r="A569" s="4">
        <v>568</v>
      </c>
      <c r="B569" s="5" t="s">
        <v>121</v>
      </c>
      <c r="C569" s="5" t="s">
        <v>108</v>
      </c>
      <c r="D569" s="5">
        <v>45</v>
      </c>
      <c r="E569">
        <f>COUNTIF(Продаж!E:E,Покупець_аналіз!A569)</f>
        <v>0</v>
      </c>
      <c r="F569">
        <f>SUMIF(Продаж!E:E,A569,Продаж!I:I)</f>
        <v>0</v>
      </c>
      <c r="G569" t="e">
        <f>AVERAGEIF(Продаж!E:E,Покупець_аналіз!A569,Продаж!I:I)</f>
        <v>#DIV/0!</v>
      </c>
    </row>
    <row r="570" spans="1:7">
      <c r="A570" s="4">
        <v>569</v>
      </c>
      <c r="B570" s="5" t="s">
        <v>101</v>
      </c>
      <c r="C570" s="5" t="s">
        <v>118</v>
      </c>
      <c r="D570" s="5">
        <v>35</v>
      </c>
      <c r="E570">
        <f>COUNTIF(Продаж!E:E,Покупець_аналіз!A570)</f>
        <v>0</v>
      </c>
      <c r="F570">
        <f>SUMIF(Продаж!E:E,A570,Продаж!I:I)</f>
        <v>0</v>
      </c>
      <c r="G570" t="e">
        <f>AVERAGEIF(Продаж!E:E,Покупець_аналіз!A570,Продаж!I:I)</f>
        <v>#DIV/0!</v>
      </c>
    </row>
    <row r="571" spans="1:7">
      <c r="A571" s="4">
        <v>570</v>
      </c>
      <c r="B571" s="5" t="s">
        <v>104</v>
      </c>
      <c r="C571" s="5" t="s">
        <v>134</v>
      </c>
      <c r="D571" s="5">
        <v>64</v>
      </c>
      <c r="E571">
        <f>COUNTIF(Продаж!E:E,Покупець_аналіз!A571)</f>
        <v>0</v>
      </c>
      <c r="F571">
        <f>SUMIF(Продаж!E:E,A571,Продаж!I:I)</f>
        <v>0</v>
      </c>
      <c r="G571" t="e">
        <f>AVERAGEIF(Продаж!E:E,Покупець_аналіз!A571,Продаж!I:I)</f>
        <v>#DIV/0!</v>
      </c>
    </row>
    <row r="572" spans="1:7">
      <c r="A572" s="4">
        <v>571</v>
      </c>
      <c r="B572" s="5" t="s">
        <v>115</v>
      </c>
      <c r="C572" s="5" t="s">
        <v>126</v>
      </c>
      <c r="D572" s="5">
        <v>52</v>
      </c>
      <c r="E572">
        <f>COUNTIF(Продаж!E:E,Покупець_аналіз!A572)</f>
        <v>0</v>
      </c>
      <c r="F572">
        <f>SUMIF(Продаж!E:E,A572,Продаж!I:I)</f>
        <v>0</v>
      </c>
      <c r="G572" t="e">
        <f>AVERAGEIF(Продаж!E:E,Покупець_аналіз!A572,Продаж!I:I)</f>
        <v>#DIV/0!</v>
      </c>
    </row>
    <row r="573" spans="1:7">
      <c r="A573" s="4">
        <v>572</v>
      </c>
      <c r="B573" s="5" t="s">
        <v>92</v>
      </c>
      <c r="C573" s="5" t="s">
        <v>122</v>
      </c>
      <c r="D573" s="5">
        <v>85</v>
      </c>
      <c r="E573">
        <f>COUNTIF(Продаж!E:E,Покупець_аналіз!A573)</f>
        <v>0</v>
      </c>
      <c r="F573">
        <f>SUMIF(Продаж!E:E,A573,Продаж!I:I)</f>
        <v>0</v>
      </c>
      <c r="G573" t="e">
        <f>AVERAGEIF(Продаж!E:E,Покупець_аналіз!A573,Продаж!I:I)</f>
        <v>#DIV/0!</v>
      </c>
    </row>
    <row r="574" spans="1:7">
      <c r="A574" s="4">
        <v>573</v>
      </c>
      <c r="B574" s="5" t="s">
        <v>104</v>
      </c>
      <c r="C574" s="5" t="s">
        <v>143</v>
      </c>
      <c r="D574" s="5">
        <v>36</v>
      </c>
      <c r="E574">
        <f>COUNTIF(Продаж!E:E,Покупець_аналіз!A574)</f>
        <v>0</v>
      </c>
      <c r="F574">
        <f>SUMIF(Продаж!E:E,A574,Продаж!I:I)</f>
        <v>0</v>
      </c>
      <c r="G574" t="e">
        <f>AVERAGEIF(Продаж!E:E,Покупець_аналіз!A574,Продаж!I:I)</f>
        <v>#DIV/0!</v>
      </c>
    </row>
    <row r="575" spans="1:7">
      <c r="A575" s="4">
        <v>574</v>
      </c>
      <c r="B575" s="5" t="s">
        <v>110</v>
      </c>
      <c r="C575" s="5" t="s">
        <v>124</v>
      </c>
      <c r="D575" s="5">
        <v>57</v>
      </c>
      <c r="E575">
        <f>COUNTIF(Продаж!E:E,Покупець_аналіз!A575)</f>
        <v>0</v>
      </c>
      <c r="F575">
        <f>SUMIF(Продаж!E:E,A575,Продаж!I:I)</f>
        <v>0</v>
      </c>
      <c r="G575" t="e">
        <f>AVERAGEIF(Продаж!E:E,Покупець_аналіз!A575,Продаж!I:I)</f>
        <v>#DIV/0!</v>
      </c>
    </row>
    <row r="576" spans="1:7">
      <c r="A576" s="4">
        <v>575</v>
      </c>
      <c r="B576" s="5" t="s">
        <v>137</v>
      </c>
      <c r="C576" s="5" t="s">
        <v>116</v>
      </c>
      <c r="D576" s="5">
        <v>43</v>
      </c>
      <c r="E576">
        <f>COUNTIF(Продаж!E:E,Покупець_аналіз!A576)</f>
        <v>0</v>
      </c>
      <c r="F576">
        <f>SUMIF(Продаж!E:E,A576,Продаж!I:I)</f>
        <v>0</v>
      </c>
      <c r="G576" t="e">
        <f>AVERAGEIF(Продаж!E:E,Покупець_аналіз!A576,Продаж!I:I)</f>
        <v>#DIV/0!</v>
      </c>
    </row>
    <row r="577" spans="1:7">
      <c r="A577" s="4">
        <v>576</v>
      </c>
      <c r="B577" s="5" t="s">
        <v>121</v>
      </c>
      <c r="C577" s="5" t="s">
        <v>134</v>
      </c>
      <c r="D577" s="5">
        <v>66</v>
      </c>
      <c r="E577">
        <f>COUNTIF(Продаж!E:E,Покупець_аналіз!A577)</f>
        <v>0</v>
      </c>
      <c r="F577">
        <f>SUMIF(Продаж!E:E,A577,Продаж!I:I)</f>
        <v>0</v>
      </c>
      <c r="G577" t="e">
        <f>AVERAGEIF(Продаж!E:E,Покупець_аналіз!A577,Продаж!I:I)</f>
        <v>#DIV/0!</v>
      </c>
    </row>
    <row r="578" spans="1:7">
      <c r="A578" s="4">
        <v>577</v>
      </c>
      <c r="B578" s="5" t="s">
        <v>123</v>
      </c>
      <c r="C578" s="5" t="s">
        <v>116</v>
      </c>
      <c r="D578" s="5">
        <v>45</v>
      </c>
      <c r="E578">
        <f>COUNTIF(Продаж!E:E,Покупець_аналіз!A578)</f>
        <v>0</v>
      </c>
      <c r="F578">
        <f>SUMIF(Продаж!E:E,A578,Продаж!I:I)</f>
        <v>0</v>
      </c>
      <c r="G578" t="e">
        <f>AVERAGEIF(Продаж!E:E,Покупець_аналіз!A578,Продаж!I:I)</f>
        <v>#DIV/0!</v>
      </c>
    </row>
    <row r="579" spans="1:7">
      <c r="A579" s="4">
        <v>578</v>
      </c>
      <c r="B579" s="5" t="s">
        <v>121</v>
      </c>
      <c r="C579" s="5" t="s">
        <v>102</v>
      </c>
      <c r="D579" s="5">
        <v>80</v>
      </c>
      <c r="E579">
        <f>COUNTIF(Продаж!E:E,Покупець_аналіз!A579)</f>
        <v>0</v>
      </c>
      <c r="F579">
        <f>SUMIF(Продаж!E:E,A579,Продаж!I:I)</f>
        <v>0</v>
      </c>
      <c r="G579" t="e">
        <f>AVERAGEIF(Продаж!E:E,Покупець_аналіз!A579,Продаж!I:I)</f>
        <v>#DIV/0!</v>
      </c>
    </row>
    <row r="580" spans="1:7">
      <c r="A580" s="4">
        <v>579</v>
      </c>
      <c r="B580" s="5" t="s">
        <v>104</v>
      </c>
      <c r="C580" s="5" t="s">
        <v>100</v>
      </c>
      <c r="D580" s="5">
        <v>69</v>
      </c>
      <c r="E580">
        <f>COUNTIF(Продаж!E:E,Покупець_аналіз!A580)</f>
        <v>0</v>
      </c>
      <c r="F580">
        <f>SUMIF(Продаж!E:E,A580,Продаж!I:I)</f>
        <v>0</v>
      </c>
      <c r="G580" t="e">
        <f>AVERAGEIF(Продаж!E:E,Покупець_аналіз!A580,Продаж!I:I)</f>
        <v>#DIV/0!</v>
      </c>
    </row>
    <row r="581" spans="1:7">
      <c r="A581" s="4">
        <v>580</v>
      </c>
      <c r="B581" s="5" t="s">
        <v>96</v>
      </c>
      <c r="C581" s="5" t="s">
        <v>126</v>
      </c>
      <c r="D581" s="5">
        <v>80</v>
      </c>
      <c r="E581">
        <f>COUNTIF(Продаж!E:E,Покупець_аналіз!A581)</f>
        <v>0</v>
      </c>
      <c r="F581">
        <f>SUMIF(Продаж!E:E,A581,Продаж!I:I)</f>
        <v>0</v>
      </c>
      <c r="G581" t="e">
        <f>AVERAGEIF(Продаж!E:E,Покупець_аналіз!A581,Продаж!I:I)</f>
        <v>#DIV/0!</v>
      </c>
    </row>
    <row r="582" spans="1:7">
      <c r="A582" s="4">
        <v>581</v>
      </c>
      <c r="B582" s="5" t="s">
        <v>101</v>
      </c>
      <c r="C582" s="5" t="s">
        <v>114</v>
      </c>
      <c r="D582" s="5">
        <v>55</v>
      </c>
      <c r="E582">
        <f>COUNTIF(Продаж!E:E,Покупець_аналіз!A582)</f>
        <v>0</v>
      </c>
      <c r="F582">
        <f>SUMIF(Продаж!E:E,A582,Продаж!I:I)</f>
        <v>0</v>
      </c>
      <c r="G582" t="e">
        <f>AVERAGEIF(Продаж!E:E,Покупець_аналіз!A582,Продаж!I:I)</f>
        <v>#DIV/0!</v>
      </c>
    </row>
    <row r="583" spans="1:7">
      <c r="A583" s="4">
        <v>582</v>
      </c>
      <c r="B583" s="5" t="s">
        <v>121</v>
      </c>
      <c r="C583" s="5" t="s">
        <v>134</v>
      </c>
      <c r="D583" s="5">
        <v>57</v>
      </c>
      <c r="E583">
        <f>COUNTIF(Продаж!E:E,Покупець_аналіз!A583)</f>
        <v>0</v>
      </c>
      <c r="F583">
        <f>SUMIF(Продаж!E:E,A583,Продаж!I:I)</f>
        <v>0</v>
      </c>
      <c r="G583" t="e">
        <f>AVERAGEIF(Продаж!E:E,Покупець_аналіз!A583,Продаж!I:I)</f>
        <v>#DIV/0!</v>
      </c>
    </row>
    <row r="584" spans="1:7">
      <c r="A584" s="4">
        <v>583</v>
      </c>
      <c r="B584" s="5" t="s">
        <v>101</v>
      </c>
      <c r="C584" s="5" t="s">
        <v>143</v>
      </c>
      <c r="D584" s="5">
        <v>88</v>
      </c>
      <c r="E584">
        <f>COUNTIF(Продаж!E:E,Покупець_аналіз!A584)</f>
        <v>0</v>
      </c>
      <c r="F584">
        <f>SUMIF(Продаж!E:E,A584,Продаж!I:I)</f>
        <v>0</v>
      </c>
      <c r="G584" t="e">
        <f>AVERAGEIF(Продаж!E:E,Покупець_аналіз!A584,Продаж!I:I)</f>
        <v>#DIV/0!</v>
      </c>
    </row>
    <row r="585" spans="1:7">
      <c r="A585" s="4">
        <v>584</v>
      </c>
      <c r="B585" s="5" t="s">
        <v>96</v>
      </c>
      <c r="C585" s="5" t="s">
        <v>114</v>
      </c>
      <c r="D585" s="5">
        <v>49</v>
      </c>
      <c r="E585">
        <f>COUNTIF(Продаж!E:E,Покупець_аналіз!A585)</f>
        <v>0</v>
      </c>
      <c r="F585">
        <f>SUMIF(Продаж!E:E,A585,Продаж!I:I)</f>
        <v>0</v>
      </c>
      <c r="G585" t="e">
        <f>AVERAGEIF(Продаж!E:E,Покупець_аналіз!A585,Продаж!I:I)</f>
        <v>#DIV/0!</v>
      </c>
    </row>
    <row r="586" spans="1:7">
      <c r="A586" s="4">
        <v>585</v>
      </c>
      <c r="B586" s="5" t="s">
        <v>110</v>
      </c>
      <c r="C586" s="5" t="s">
        <v>100</v>
      </c>
      <c r="D586" s="5">
        <v>76</v>
      </c>
      <c r="E586">
        <f>COUNTIF(Продаж!E:E,Покупець_аналіз!A586)</f>
        <v>0</v>
      </c>
      <c r="F586">
        <f>SUMIF(Продаж!E:E,A586,Продаж!I:I)</f>
        <v>0</v>
      </c>
      <c r="G586" t="e">
        <f>AVERAGEIF(Продаж!E:E,Покупець_аналіз!A586,Продаж!I:I)</f>
        <v>#DIV/0!</v>
      </c>
    </row>
    <row r="587" spans="1:7">
      <c r="A587" s="4">
        <v>586</v>
      </c>
      <c r="B587" s="5" t="s">
        <v>125</v>
      </c>
      <c r="C587" s="5" t="s">
        <v>126</v>
      </c>
      <c r="D587" s="5">
        <v>55</v>
      </c>
      <c r="E587">
        <f>COUNTIF(Продаж!E:E,Покупець_аналіз!A587)</f>
        <v>0</v>
      </c>
      <c r="F587">
        <f>SUMIF(Продаж!E:E,A587,Продаж!I:I)</f>
        <v>0</v>
      </c>
      <c r="G587" t="e">
        <f>AVERAGEIF(Продаж!E:E,Покупець_аналіз!A587,Продаж!I:I)</f>
        <v>#DIV/0!</v>
      </c>
    </row>
    <row r="588" spans="1:7">
      <c r="A588" s="4">
        <v>587</v>
      </c>
      <c r="B588" s="5" t="s">
        <v>101</v>
      </c>
      <c r="C588" s="5" t="s">
        <v>93</v>
      </c>
      <c r="D588" s="5">
        <v>38</v>
      </c>
      <c r="E588">
        <f>COUNTIF(Продаж!E:E,Покупець_аналіз!A588)</f>
        <v>0</v>
      </c>
      <c r="F588">
        <f>SUMIF(Продаж!E:E,A588,Продаж!I:I)</f>
        <v>0</v>
      </c>
      <c r="G588" t="e">
        <f>AVERAGEIF(Продаж!E:E,Покупець_аналіз!A588,Продаж!I:I)</f>
        <v>#DIV/0!</v>
      </c>
    </row>
    <row r="589" spans="1:7">
      <c r="A589" s="4">
        <v>588</v>
      </c>
      <c r="B589" s="5" t="s">
        <v>96</v>
      </c>
      <c r="C589" s="5" t="s">
        <v>119</v>
      </c>
      <c r="D589" s="5">
        <v>61</v>
      </c>
      <c r="E589">
        <f>COUNTIF(Продаж!E:E,Покупець_аналіз!A589)</f>
        <v>0</v>
      </c>
      <c r="F589">
        <f>SUMIF(Продаж!E:E,A589,Продаж!I:I)</f>
        <v>0</v>
      </c>
      <c r="G589" t="e">
        <f>AVERAGEIF(Продаж!E:E,Покупець_аналіз!A589,Продаж!I:I)</f>
        <v>#DIV/0!</v>
      </c>
    </row>
    <row r="590" spans="1:7">
      <c r="A590" s="4">
        <v>589</v>
      </c>
      <c r="B590" s="5" t="s">
        <v>110</v>
      </c>
      <c r="C590" s="5" t="s">
        <v>124</v>
      </c>
      <c r="D590" s="5">
        <v>31</v>
      </c>
      <c r="E590">
        <f>COUNTIF(Продаж!E:E,Покупець_аналіз!A590)</f>
        <v>0</v>
      </c>
      <c r="F590">
        <f>SUMIF(Продаж!E:E,A590,Продаж!I:I)</f>
        <v>0</v>
      </c>
      <c r="G590" t="e">
        <f>AVERAGEIF(Продаж!E:E,Покупець_аналіз!A590,Продаж!I:I)</f>
        <v>#DIV/0!</v>
      </c>
    </row>
    <row r="591" spans="1:7">
      <c r="A591" s="4">
        <v>590</v>
      </c>
      <c r="B591" s="5" t="s">
        <v>110</v>
      </c>
      <c r="C591" s="5" t="s">
        <v>148</v>
      </c>
      <c r="D591" s="5">
        <v>27</v>
      </c>
      <c r="E591">
        <f>COUNTIF(Продаж!E:E,Покупець_аналіз!A591)</f>
        <v>0</v>
      </c>
      <c r="F591">
        <f>SUMIF(Продаж!E:E,A591,Продаж!I:I)</f>
        <v>0</v>
      </c>
      <c r="G591" t="e">
        <f>AVERAGEIF(Продаж!E:E,Покупець_аналіз!A591,Продаж!I:I)</f>
        <v>#DIV/0!</v>
      </c>
    </row>
    <row r="592" spans="1:7">
      <c r="A592" s="4">
        <v>591</v>
      </c>
      <c r="B592" s="5" t="s">
        <v>115</v>
      </c>
      <c r="C592" s="5" t="s">
        <v>145</v>
      </c>
      <c r="D592" s="5">
        <v>55</v>
      </c>
      <c r="E592">
        <f>COUNTIF(Продаж!E:E,Покупець_аналіз!A592)</f>
        <v>0</v>
      </c>
      <c r="F592">
        <f>SUMIF(Продаж!E:E,A592,Продаж!I:I)</f>
        <v>0</v>
      </c>
      <c r="G592" t="e">
        <f>AVERAGEIF(Продаж!E:E,Покупець_аналіз!A592,Продаж!I:I)</f>
        <v>#DIV/0!</v>
      </c>
    </row>
    <row r="593" spans="1:7">
      <c r="A593" s="4">
        <v>592</v>
      </c>
      <c r="B593" s="5" t="s">
        <v>104</v>
      </c>
      <c r="C593" s="5" t="s">
        <v>122</v>
      </c>
      <c r="D593" s="5">
        <v>66</v>
      </c>
      <c r="E593">
        <f>COUNTIF(Продаж!E:E,Покупець_аналіз!A593)</f>
        <v>0</v>
      </c>
      <c r="F593">
        <f>SUMIF(Продаж!E:E,A593,Продаж!I:I)</f>
        <v>0</v>
      </c>
      <c r="G593" t="e">
        <f>AVERAGEIF(Продаж!E:E,Покупець_аналіз!A593,Продаж!I:I)</f>
        <v>#DIV/0!</v>
      </c>
    </row>
    <row r="594" spans="1:7">
      <c r="A594" s="4">
        <v>593</v>
      </c>
      <c r="B594" s="5" t="s">
        <v>101</v>
      </c>
      <c r="C594" s="5" t="s">
        <v>97</v>
      </c>
      <c r="D594" s="5">
        <v>74</v>
      </c>
      <c r="E594">
        <f>COUNTIF(Продаж!E:E,Покупець_аналіз!A594)</f>
        <v>0</v>
      </c>
      <c r="F594">
        <f>SUMIF(Продаж!E:E,A594,Продаж!I:I)</f>
        <v>0</v>
      </c>
      <c r="G594" t="e">
        <f>AVERAGEIF(Продаж!E:E,Покупець_аналіз!A594,Продаж!I:I)</f>
        <v>#DIV/0!</v>
      </c>
    </row>
    <row r="595" spans="1:7">
      <c r="A595" s="4">
        <v>594</v>
      </c>
      <c r="B595" s="5" t="s">
        <v>101</v>
      </c>
      <c r="C595" s="5" t="s">
        <v>145</v>
      </c>
      <c r="D595" s="5">
        <v>62</v>
      </c>
      <c r="E595">
        <f>COUNTIF(Продаж!E:E,Покупець_аналіз!A595)</f>
        <v>0</v>
      </c>
      <c r="F595">
        <f>SUMIF(Продаж!E:E,A595,Продаж!I:I)</f>
        <v>0</v>
      </c>
      <c r="G595" t="e">
        <f>AVERAGEIF(Продаж!E:E,Покупець_аналіз!A595,Продаж!I:I)</f>
        <v>#DIV/0!</v>
      </c>
    </row>
    <row r="596" spans="1:7">
      <c r="A596" s="4">
        <v>595</v>
      </c>
      <c r="B596" s="5" t="s">
        <v>96</v>
      </c>
      <c r="C596" s="5" t="s">
        <v>118</v>
      </c>
      <c r="D596" s="5">
        <v>44</v>
      </c>
      <c r="E596">
        <f>COUNTIF(Продаж!E:E,Покупець_аналіз!A596)</f>
        <v>0</v>
      </c>
      <c r="F596">
        <f>SUMIF(Продаж!E:E,A596,Продаж!I:I)</f>
        <v>0</v>
      </c>
      <c r="G596" t="e">
        <f>AVERAGEIF(Продаж!E:E,Покупець_аналіз!A596,Продаж!I:I)</f>
        <v>#DIV/0!</v>
      </c>
    </row>
    <row r="597" spans="1:7">
      <c r="A597" s="4">
        <v>596</v>
      </c>
      <c r="B597" s="5" t="s">
        <v>123</v>
      </c>
      <c r="C597" s="5" t="s">
        <v>114</v>
      </c>
      <c r="D597" s="5">
        <v>58</v>
      </c>
      <c r="E597">
        <f>COUNTIF(Продаж!E:E,Покупець_аналіз!A597)</f>
        <v>0</v>
      </c>
      <c r="F597">
        <f>SUMIF(Продаж!E:E,A597,Продаж!I:I)</f>
        <v>0</v>
      </c>
      <c r="G597" t="e">
        <f>AVERAGEIF(Продаж!E:E,Покупець_аналіз!A597,Продаж!I:I)</f>
        <v>#DIV/0!</v>
      </c>
    </row>
    <row r="598" spans="1:7">
      <c r="A598" s="4">
        <v>597</v>
      </c>
      <c r="B598" s="5" t="s">
        <v>110</v>
      </c>
      <c r="C598" s="5" t="s">
        <v>148</v>
      </c>
      <c r="D598" s="5">
        <v>49</v>
      </c>
      <c r="E598">
        <f>COUNTIF(Продаж!E:E,Покупець_аналіз!A598)</f>
        <v>0</v>
      </c>
      <c r="F598">
        <f>SUMIF(Продаж!E:E,A598,Продаж!I:I)</f>
        <v>0</v>
      </c>
      <c r="G598" t="e">
        <f>AVERAGEIF(Продаж!E:E,Покупець_аналіз!A598,Продаж!I:I)</f>
        <v>#DIV/0!</v>
      </c>
    </row>
    <row r="599" spans="1:7">
      <c r="A599" s="4">
        <v>598</v>
      </c>
      <c r="B599" s="5" t="s">
        <v>137</v>
      </c>
      <c r="C599" s="5" t="s">
        <v>105</v>
      </c>
      <c r="D599" s="5">
        <v>38</v>
      </c>
      <c r="E599">
        <f>COUNTIF(Продаж!E:E,Покупець_аналіз!A599)</f>
        <v>0</v>
      </c>
      <c r="F599">
        <f>SUMIF(Продаж!E:E,A599,Продаж!I:I)</f>
        <v>0</v>
      </c>
      <c r="G599" t="e">
        <f>AVERAGEIF(Продаж!E:E,Покупець_аналіз!A599,Продаж!I:I)</f>
        <v>#DIV/0!</v>
      </c>
    </row>
    <row r="600" spans="1:7">
      <c r="A600" s="4">
        <v>599</v>
      </c>
      <c r="B600" s="5" t="s">
        <v>121</v>
      </c>
      <c r="C600" s="5" t="s">
        <v>114</v>
      </c>
      <c r="D600" s="5">
        <v>82</v>
      </c>
      <c r="E600">
        <f>COUNTIF(Продаж!E:E,Покупець_аналіз!A600)</f>
        <v>0</v>
      </c>
      <c r="F600">
        <f>SUMIF(Продаж!E:E,A600,Продаж!I:I)</f>
        <v>0</v>
      </c>
      <c r="G600" t="e">
        <f>AVERAGEIF(Продаж!E:E,Покупець_аналіз!A600,Продаж!I:I)</f>
        <v>#DIV/0!</v>
      </c>
    </row>
    <row r="601" spans="1:7">
      <c r="A601" s="4">
        <v>600</v>
      </c>
      <c r="B601" s="5" t="s">
        <v>115</v>
      </c>
      <c r="C601" s="5" t="s">
        <v>114</v>
      </c>
      <c r="D601" s="5">
        <v>72</v>
      </c>
      <c r="E601">
        <f>COUNTIF(Продаж!E:E,Покупець_аналіз!A601)</f>
        <v>0</v>
      </c>
      <c r="F601">
        <f>SUMIF(Продаж!E:E,A601,Продаж!I:I)</f>
        <v>0</v>
      </c>
      <c r="G601" t="e">
        <f>AVERAGEIF(Продаж!E:E,Покупець_аналіз!A601,Продаж!I:I)</f>
        <v>#DIV/0!</v>
      </c>
    </row>
    <row r="602" spans="1:7">
      <c r="A602" s="4">
        <v>601</v>
      </c>
      <c r="B602" s="5" t="s">
        <v>104</v>
      </c>
      <c r="C602" s="5" t="s">
        <v>114</v>
      </c>
      <c r="D602" s="5">
        <v>52</v>
      </c>
      <c r="E602">
        <f>COUNTIF(Продаж!E:E,Покупець_аналіз!A602)</f>
        <v>0</v>
      </c>
      <c r="F602">
        <f>SUMIF(Продаж!E:E,A602,Продаж!I:I)</f>
        <v>0</v>
      </c>
      <c r="G602" t="e">
        <f>AVERAGEIF(Продаж!E:E,Покупець_аналіз!A602,Продаж!I:I)</f>
        <v>#DIV/0!</v>
      </c>
    </row>
    <row r="603" spans="1:7">
      <c r="A603" s="4">
        <v>602</v>
      </c>
      <c r="B603" s="5" t="s">
        <v>110</v>
      </c>
      <c r="C603" s="5" t="s">
        <v>124</v>
      </c>
      <c r="D603" s="5">
        <v>20</v>
      </c>
      <c r="E603">
        <f>COUNTIF(Продаж!E:E,Покупець_аналіз!A603)</f>
        <v>0</v>
      </c>
      <c r="F603">
        <f>SUMIF(Продаж!E:E,A603,Продаж!I:I)</f>
        <v>0</v>
      </c>
      <c r="G603" t="e">
        <f>AVERAGEIF(Продаж!E:E,Покупець_аналіз!A603,Продаж!I:I)</f>
        <v>#DIV/0!</v>
      </c>
    </row>
    <row r="604" spans="1:7">
      <c r="A604" s="4">
        <v>603</v>
      </c>
      <c r="B604" s="5" t="s">
        <v>115</v>
      </c>
      <c r="C604" s="5" t="s">
        <v>105</v>
      </c>
      <c r="D604" s="5">
        <v>39</v>
      </c>
      <c r="E604">
        <f>COUNTIF(Продаж!E:E,Покупець_аналіз!A604)</f>
        <v>0</v>
      </c>
      <c r="F604">
        <f>SUMIF(Продаж!E:E,A604,Продаж!I:I)</f>
        <v>0</v>
      </c>
      <c r="G604" t="e">
        <f>AVERAGEIF(Продаж!E:E,Покупець_аналіз!A604,Продаж!I:I)</f>
        <v>#DIV/0!</v>
      </c>
    </row>
    <row r="605" spans="1:7">
      <c r="A605" s="4">
        <v>604</v>
      </c>
      <c r="B605" s="5" t="s">
        <v>101</v>
      </c>
      <c r="C605" s="5" t="s">
        <v>108</v>
      </c>
      <c r="D605" s="5">
        <v>62</v>
      </c>
      <c r="E605">
        <f>COUNTIF(Продаж!E:E,Покупець_аналіз!A605)</f>
        <v>0</v>
      </c>
      <c r="F605">
        <f>SUMIF(Продаж!E:E,A605,Продаж!I:I)</f>
        <v>0</v>
      </c>
      <c r="G605" t="e">
        <f>AVERAGEIF(Продаж!E:E,Покупець_аналіз!A605,Продаж!I:I)</f>
        <v>#DIV/0!</v>
      </c>
    </row>
    <row r="606" spans="1:7">
      <c r="A606" s="4">
        <v>605</v>
      </c>
      <c r="B606" s="5" t="s">
        <v>92</v>
      </c>
      <c r="C606" s="5" t="s">
        <v>122</v>
      </c>
      <c r="D606" s="5">
        <v>34</v>
      </c>
      <c r="E606">
        <f>COUNTIF(Продаж!E:E,Покупець_аналіз!A606)</f>
        <v>0</v>
      </c>
      <c r="F606">
        <f>SUMIF(Продаж!E:E,A606,Продаж!I:I)</f>
        <v>0</v>
      </c>
      <c r="G606" t="e">
        <f>AVERAGEIF(Продаж!E:E,Покупець_аналіз!A606,Продаж!I:I)</f>
        <v>#DIV/0!</v>
      </c>
    </row>
    <row r="607" spans="1:7">
      <c r="A607" s="4">
        <v>606</v>
      </c>
      <c r="B607" s="5" t="s">
        <v>96</v>
      </c>
      <c r="C607" s="5" t="s">
        <v>143</v>
      </c>
      <c r="D607" s="5">
        <v>61</v>
      </c>
      <c r="E607">
        <f>COUNTIF(Продаж!E:E,Покупець_аналіз!A607)</f>
        <v>0</v>
      </c>
      <c r="F607">
        <f>SUMIF(Продаж!E:E,A607,Продаж!I:I)</f>
        <v>0</v>
      </c>
      <c r="G607" t="e">
        <f>AVERAGEIF(Продаж!E:E,Покупець_аналіз!A607,Продаж!I:I)</f>
        <v>#DIV/0!</v>
      </c>
    </row>
    <row r="608" spans="1:7">
      <c r="A608" s="4">
        <v>607</v>
      </c>
      <c r="B608" s="5" t="s">
        <v>123</v>
      </c>
      <c r="C608" s="5" t="s">
        <v>124</v>
      </c>
      <c r="D608" s="5">
        <v>63</v>
      </c>
      <c r="E608">
        <f>COUNTIF(Продаж!E:E,Покупець_аналіз!A608)</f>
        <v>0</v>
      </c>
      <c r="F608">
        <f>SUMIF(Продаж!E:E,A608,Продаж!I:I)</f>
        <v>0</v>
      </c>
      <c r="G608" t="e">
        <f>AVERAGEIF(Продаж!E:E,Покупець_аналіз!A608,Продаж!I:I)</f>
        <v>#DIV/0!</v>
      </c>
    </row>
    <row r="609" spans="1:7">
      <c r="A609" s="4">
        <v>608</v>
      </c>
      <c r="B609" s="5" t="s">
        <v>107</v>
      </c>
      <c r="C609" s="5" t="s">
        <v>124</v>
      </c>
      <c r="D609" s="5">
        <v>60</v>
      </c>
      <c r="E609">
        <f>COUNTIF(Продаж!E:E,Покупець_аналіз!A609)</f>
        <v>0</v>
      </c>
      <c r="F609">
        <f>SUMIF(Продаж!E:E,A609,Продаж!I:I)</f>
        <v>0</v>
      </c>
      <c r="G609" t="e">
        <f>AVERAGEIF(Продаж!E:E,Покупець_аналіз!A609,Продаж!I:I)</f>
        <v>#DIV/0!</v>
      </c>
    </row>
    <row r="610" spans="1:7">
      <c r="A610" s="4">
        <v>609</v>
      </c>
      <c r="B610" s="5" t="s">
        <v>110</v>
      </c>
      <c r="C610" s="5" t="s">
        <v>116</v>
      </c>
      <c r="D610" s="5">
        <v>42</v>
      </c>
      <c r="E610">
        <f>COUNTIF(Продаж!E:E,Покупець_аналіз!A610)</f>
        <v>0</v>
      </c>
      <c r="F610">
        <f>SUMIF(Продаж!E:E,A610,Продаж!I:I)</f>
        <v>0</v>
      </c>
      <c r="G610" t="e">
        <f>AVERAGEIF(Продаж!E:E,Покупець_аналіз!A610,Продаж!I:I)</f>
        <v>#DIV/0!</v>
      </c>
    </row>
    <row r="611" spans="1:7">
      <c r="A611" s="4">
        <v>610</v>
      </c>
      <c r="B611" s="5" t="s">
        <v>92</v>
      </c>
      <c r="C611" s="5" t="s">
        <v>108</v>
      </c>
      <c r="D611" s="5">
        <v>43</v>
      </c>
      <c r="E611">
        <f>COUNTIF(Продаж!E:E,Покупець_аналіз!A611)</f>
        <v>0</v>
      </c>
      <c r="F611">
        <f>SUMIF(Продаж!E:E,A611,Продаж!I:I)</f>
        <v>0</v>
      </c>
      <c r="G611" t="e">
        <f>AVERAGEIF(Продаж!E:E,Покупець_аналіз!A611,Продаж!I:I)</f>
        <v>#DIV/0!</v>
      </c>
    </row>
    <row r="612" spans="1:7">
      <c r="A612" s="4">
        <v>611</v>
      </c>
      <c r="B612" s="5" t="s">
        <v>125</v>
      </c>
      <c r="C612" s="5" t="s">
        <v>134</v>
      </c>
      <c r="D612" s="5">
        <v>32</v>
      </c>
      <c r="E612">
        <f>COUNTIF(Продаж!E:E,Покупець_аналіз!A612)</f>
        <v>0</v>
      </c>
      <c r="F612">
        <f>SUMIF(Продаж!E:E,A612,Продаж!I:I)</f>
        <v>0</v>
      </c>
      <c r="G612" t="e">
        <f>AVERAGEIF(Продаж!E:E,Покупець_аналіз!A612,Продаж!I:I)</f>
        <v>#DIV/0!</v>
      </c>
    </row>
    <row r="613" spans="1:7">
      <c r="A613" s="4">
        <v>612</v>
      </c>
      <c r="B613" s="5" t="s">
        <v>96</v>
      </c>
      <c r="C613" s="5" t="s">
        <v>119</v>
      </c>
      <c r="D613" s="5">
        <v>80</v>
      </c>
      <c r="E613">
        <f>COUNTIF(Продаж!E:E,Покупець_аналіз!A613)</f>
        <v>0</v>
      </c>
      <c r="F613">
        <f>SUMIF(Продаж!E:E,A613,Продаж!I:I)</f>
        <v>0</v>
      </c>
      <c r="G613" t="e">
        <f>AVERAGEIF(Продаж!E:E,Покупець_аналіз!A613,Продаж!I:I)</f>
        <v>#DIV/0!</v>
      </c>
    </row>
    <row r="614" spans="1:7">
      <c r="A614" s="4">
        <v>613</v>
      </c>
      <c r="B614" s="5" t="s">
        <v>123</v>
      </c>
      <c r="C614" s="5" t="s">
        <v>138</v>
      </c>
      <c r="D614" s="5">
        <v>86</v>
      </c>
      <c r="E614">
        <f>COUNTIF(Продаж!E:E,Покупець_аналіз!A614)</f>
        <v>0</v>
      </c>
      <c r="F614">
        <f>SUMIF(Продаж!E:E,A614,Продаж!I:I)</f>
        <v>0</v>
      </c>
      <c r="G614" t="e">
        <f>AVERAGEIF(Продаж!E:E,Покупець_аналіз!A614,Продаж!I:I)</f>
        <v>#DIV/0!</v>
      </c>
    </row>
    <row r="615" spans="1:7">
      <c r="A615" s="4">
        <v>614</v>
      </c>
      <c r="B615" s="5" t="s">
        <v>115</v>
      </c>
      <c r="C615" s="5" t="s">
        <v>124</v>
      </c>
      <c r="D615" s="5">
        <v>81</v>
      </c>
      <c r="E615">
        <f>COUNTIF(Продаж!E:E,Покупець_аналіз!A615)</f>
        <v>0</v>
      </c>
      <c r="F615">
        <f>SUMIF(Продаж!E:E,A615,Продаж!I:I)</f>
        <v>0</v>
      </c>
      <c r="G615" t="e">
        <f>AVERAGEIF(Продаж!E:E,Покупець_аналіз!A615,Продаж!I:I)</f>
        <v>#DIV/0!</v>
      </c>
    </row>
    <row r="616" spans="1:7">
      <c r="A616" s="4">
        <v>615</v>
      </c>
      <c r="B616" s="5" t="s">
        <v>96</v>
      </c>
      <c r="C616" s="5" t="s">
        <v>119</v>
      </c>
      <c r="D616" s="5">
        <v>75</v>
      </c>
      <c r="E616">
        <f>COUNTIF(Продаж!E:E,Покупець_аналіз!A616)</f>
        <v>0</v>
      </c>
      <c r="F616">
        <f>SUMIF(Продаж!E:E,A616,Продаж!I:I)</f>
        <v>0</v>
      </c>
      <c r="G616" t="e">
        <f>AVERAGEIF(Продаж!E:E,Покупець_аналіз!A616,Продаж!I:I)</f>
        <v>#DIV/0!</v>
      </c>
    </row>
    <row r="617" spans="1:7">
      <c r="A617" s="4">
        <v>616</v>
      </c>
      <c r="B617" s="5" t="s">
        <v>113</v>
      </c>
      <c r="C617" s="5" t="s">
        <v>128</v>
      </c>
      <c r="D617" s="5">
        <v>27</v>
      </c>
      <c r="E617">
        <f>COUNTIF(Продаж!E:E,Покупець_аналіз!A617)</f>
        <v>0</v>
      </c>
      <c r="F617">
        <f>SUMIF(Продаж!E:E,A617,Продаж!I:I)</f>
        <v>0</v>
      </c>
      <c r="G617" t="e">
        <f>AVERAGEIF(Продаж!E:E,Покупець_аналіз!A617,Продаж!I:I)</f>
        <v>#DIV/0!</v>
      </c>
    </row>
    <row r="618" spans="1:7">
      <c r="A618" s="4">
        <v>617</v>
      </c>
      <c r="B618" s="5" t="s">
        <v>125</v>
      </c>
      <c r="C618" s="5" t="s">
        <v>143</v>
      </c>
      <c r="D618" s="5">
        <v>46</v>
      </c>
      <c r="E618">
        <f>COUNTIF(Продаж!E:E,Покупець_аналіз!A618)</f>
        <v>0</v>
      </c>
      <c r="F618">
        <f>SUMIF(Продаж!E:E,A618,Продаж!I:I)</f>
        <v>0</v>
      </c>
      <c r="G618" t="e">
        <f>AVERAGEIF(Продаж!E:E,Покупець_аналіз!A618,Продаж!I:I)</f>
        <v>#DIV/0!</v>
      </c>
    </row>
    <row r="619" spans="1:7">
      <c r="A619" s="4">
        <v>618</v>
      </c>
      <c r="B619" s="5" t="s">
        <v>96</v>
      </c>
      <c r="C619" s="5" t="s">
        <v>105</v>
      </c>
      <c r="D619" s="5">
        <v>50</v>
      </c>
      <c r="E619">
        <f>COUNTIF(Продаж!E:E,Покупець_аналіз!A619)</f>
        <v>0</v>
      </c>
      <c r="F619">
        <f>SUMIF(Продаж!E:E,A619,Продаж!I:I)</f>
        <v>0</v>
      </c>
      <c r="G619" t="e">
        <f>AVERAGEIF(Продаж!E:E,Покупець_аналіз!A619,Продаж!I:I)</f>
        <v>#DIV/0!</v>
      </c>
    </row>
    <row r="620" spans="1:7">
      <c r="A620" s="4">
        <v>619</v>
      </c>
      <c r="B620" s="5" t="s">
        <v>104</v>
      </c>
      <c r="C620" s="5" t="s">
        <v>93</v>
      </c>
      <c r="D620" s="5">
        <v>77</v>
      </c>
      <c r="E620">
        <f>COUNTIF(Продаж!E:E,Покупець_аналіз!A620)</f>
        <v>0</v>
      </c>
      <c r="F620">
        <f>SUMIF(Продаж!E:E,A620,Продаж!I:I)</f>
        <v>0</v>
      </c>
      <c r="G620" t="e">
        <f>AVERAGEIF(Продаж!E:E,Покупець_аналіз!A620,Продаж!I:I)</f>
        <v>#DIV/0!</v>
      </c>
    </row>
    <row r="621" spans="1:7">
      <c r="A621" s="4">
        <v>620</v>
      </c>
      <c r="B621" s="5" t="s">
        <v>110</v>
      </c>
      <c r="C621" s="5" t="s">
        <v>93</v>
      </c>
      <c r="D621" s="5">
        <v>25</v>
      </c>
      <c r="E621">
        <f>COUNTIF(Продаж!E:E,Покупець_аналіз!A621)</f>
        <v>0</v>
      </c>
      <c r="F621">
        <f>SUMIF(Продаж!E:E,A621,Продаж!I:I)</f>
        <v>0</v>
      </c>
      <c r="G621" t="e">
        <f>AVERAGEIF(Продаж!E:E,Покупець_аналіз!A621,Продаж!I:I)</f>
        <v>#DIV/0!</v>
      </c>
    </row>
    <row r="622" spans="1:7">
      <c r="A622" s="4">
        <v>621</v>
      </c>
      <c r="B622" s="5" t="s">
        <v>123</v>
      </c>
      <c r="C622" s="5" t="s">
        <v>100</v>
      </c>
      <c r="D622" s="5">
        <v>29</v>
      </c>
      <c r="E622">
        <f>COUNTIF(Продаж!E:E,Покупець_аналіз!A622)</f>
        <v>0</v>
      </c>
      <c r="F622">
        <f>SUMIF(Продаж!E:E,A622,Продаж!I:I)</f>
        <v>0</v>
      </c>
      <c r="G622" t="e">
        <f>AVERAGEIF(Продаж!E:E,Покупець_аналіз!A622,Продаж!I:I)</f>
        <v>#DIV/0!</v>
      </c>
    </row>
    <row r="623" spans="1:7">
      <c r="A623" s="4">
        <v>622</v>
      </c>
      <c r="B623" s="5" t="s">
        <v>104</v>
      </c>
      <c r="C623" s="5" t="s">
        <v>124</v>
      </c>
      <c r="D623" s="5">
        <v>19</v>
      </c>
      <c r="E623">
        <f>COUNTIF(Продаж!E:E,Покупець_аналіз!A623)</f>
        <v>0</v>
      </c>
      <c r="F623">
        <f>SUMIF(Продаж!E:E,A623,Продаж!I:I)</f>
        <v>0</v>
      </c>
      <c r="G623" t="e">
        <f>AVERAGEIF(Продаж!E:E,Покупець_аналіз!A623,Продаж!I:I)</f>
        <v>#DIV/0!</v>
      </c>
    </row>
    <row r="624" spans="1:7">
      <c r="A624" s="4">
        <v>623</v>
      </c>
      <c r="B624" s="5" t="s">
        <v>113</v>
      </c>
      <c r="C624" s="5" t="s">
        <v>145</v>
      </c>
      <c r="D624" s="5">
        <v>86</v>
      </c>
      <c r="E624">
        <f>COUNTIF(Продаж!E:E,Покупець_аналіз!A624)</f>
        <v>0</v>
      </c>
      <c r="F624">
        <f>SUMIF(Продаж!E:E,A624,Продаж!I:I)</f>
        <v>0</v>
      </c>
      <c r="G624" t="e">
        <f>AVERAGEIF(Продаж!E:E,Покупець_аналіз!A624,Продаж!I:I)</f>
        <v>#DIV/0!</v>
      </c>
    </row>
    <row r="625" spans="1:7">
      <c r="A625" s="4">
        <v>624</v>
      </c>
      <c r="B625" s="5" t="s">
        <v>113</v>
      </c>
      <c r="C625" s="5" t="s">
        <v>126</v>
      </c>
      <c r="D625" s="5">
        <v>60</v>
      </c>
      <c r="E625">
        <f>COUNTIF(Продаж!E:E,Покупець_аналіз!A625)</f>
        <v>0</v>
      </c>
      <c r="F625">
        <f>SUMIF(Продаж!E:E,A625,Продаж!I:I)</f>
        <v>0</v>
      </c>
      <c r="G625" t="e">
        <f>AVERAGEIF(Продаж!E:E,Покупець_аналіз!A625,Продаж!I:I)</f>
        <v>#DIV/0!</v>
      </c>
    </row>
    <row r="626" spans="1:7">
      <c r="A626" s="4">
        <v>625</v>
      </c>
      <c r="B626" s="5" t="s">
        <v>132</v>
      </c>
      <c r="C626" s="5" t="s">
        <v>114</v>
      </c>
      <c r="D626" s="5">
        <v>31</v>
      </c>
      <c r="E626">
        <f>COUNTIF(Продаж!E:E,Покупець_аналіз!A626)</f>
        <v>0</v>
      </c>
      <c r="F626">
        <f>SUMIF(Продаж!E:E,A626,Продаж!I:I)</f>
        <v>0</v>
      </c>
      <c r="G626" t="e">
        <f>AVERAGEIF(Продаж!E:E,Покупець_аналіз!A626,Продаж!I:I)</f>
        <v>#DIV/0!</v>
      </c>
    </row>
    <row r="627" spans="1:7">
      <c r="A627" s="4">
        <v>626</v>
      </c>
      <c r="B627" s="5" t="s">
        <v>123</v>
      </c>
      <c r="C627" s="5" t="s">
        <v>102</v>
      </c>
      <c r="D627" s="5">
        <v>23</v>
      </c>
      <c r="E627">
        <f>COUNTIF(Продаж!E:E,Покупець_аналіз!A627)</f>
        <v>0</v>
      </c>
      <c r="F627">
        <f>SUMIF(Продаж!E:E,A627,Продаж!I:I)</f>
        <v>0</v>
      </c>
      <c r="G627" t="e">
        <f>AVERAGEIF(Продаж!E:E,Покупець_аналіз!A627,Продаж!I:I)</f>
        <v>#DIV/0!</v>
      </c>
    </row>
    <row r="628" spans="1:7">
      <c r="A628" s="4">
        <v>627</v>
      </c>
      <c r="B628" s="5" t="s">
        <v>101</v>
      </c>
      <c r="C628" s="5" t="s">
        <v>145</v>
      </c>
      <c r="D628" s="5">
        <v>78</v>
      </c>
      <c r="E628">
        <f>COUNTIF(Продаж!E:E,Покупець_аналіз!A628)</f>
        <v>0</v>
      </c>
      <c r="F628">
        <f>SUMIF(Продаж!E:E,A628,Продаж!I:I)</f>
        <v>0</v>
      </c>
      <c r="G628" t="e">
        <f>AVERAGEIF(Продаж!E:E,Покупець_аналіз!A628,Продаж!I:I)</f>
        <v>#DIV/0!</v>
      </c>
    </row>
    <row r="629" spans="1:7">
      <c r="A629" s="4">
        <v>628</v>
      </c>
      <c r="B629" s="5" t="s">
        <v>101</v>
      </c>
      <c r="C629" s="5" t="s">
        <v>93</v>
      </c>
      <c r="D629" s="5">
        <v>23</v>
      </c>
      <c r="E629">
        <f>COUNTIF(Продаж!E:E,Покупець_аналіз!A629)</f>
        <v>0</v>
      </c>
      <c r="F629">
        <f>SUMIF(Продаж!E:E,A629,Продаж!I:I)</f>
        <v>0</v>
      </c>
      <c r="G629" t="e">
        <f>AVERAGEIF(Продаж!E:E,Покупець_аналіз!A629,Продаж!I:I)</f>
        <v>#DIV/0!</v>
      </c>
    </row>
    <row r="630" spans="1:7">
      <c r="A630" s="4">
        <v>629</v>
      </c>
      <c r="B630" s="5" t="s">
        <v>92</v>
      </c>
      <c r="C630" s="5" t="s">
        <v>129</v>
      </c>
      <c r="D630" s="5">
        <v>69</v>
      </c>
      <c r="E630">
        <f>COUNTIF(Продаж!E:E,Покупець_аналіз!A630)</f>
        <v>0</v>
      </c>
      <c r="F630">
        <f>SUMIF(Продаж!E:E,A630,Продаж!I:I)</f>
        <v>0</v>
      </c>
      <c r="G630" t="e">
        <f>AVERAGEIF(Продаж!E:E,Покупець_аналіз!A630,Продаж!I:I)</f>
        <v>#DIV/0!</v>
      </c>
    </row>
    <row r="631" spans="1:7">
      <c r="A631" s="4">
        <v>630</v>
      </c>
      <c r="B631" s="5" t="s">
        <v>96</v>
      </c>
      <c r="C631" s="5" t="s">
        <v>138</v>
      </c>
      <c r="D631" s="5">
        <v>45</v>
      </c>
      <c r="E631">
        <f>COUNTIF(Продаж!E:E,Покупець_аналіз!A631)</f>
        <v>0</v>
      </c>
      <c r="F631">
        <f>SUMIF(Продаж!E:E,A631,Продаж!I:I)</f>
        <v>0</v>
      </c>
      <c r="G631" t="e">
        <f>AVERAGEIF(Продаж!E:E,Покупець_аналіз!A631,Продаж!I:I)</f>
        <v>#DIV/0!</v>
      </c>
    </row>
    <row r="632" spans="1:7">
      <c r="A632" s="4">
        <v>631</v>
      </c>
      <c r="B632" s="5" t="s">
        <v>96</v>
      </c>
      <c r="C632" s="5" t="s">
        <v>102</v>
      </c>
      <c r="D632" s="5">
        <v>21</v>
      </c>
      <c r="E632">
        <f>COUNTIF(Продаж!E:E,Покупець_аналіз!A632)</f>
        <v>0</v>
      </c>
      <c r="F632">
        <f>SUMIF(Продаж!E:E,A632,Продаж!I:I)</f>
        <v>0</v>
      </c>
      <c r="G632" t="e">
        <f>AVERAGEIF(Продаж!E:E,Покупець_аналіз!A632,Продаж!I:I)</f>
        <v>#DIV/0!</v>
      </c>
    </row>
    <row r="633" spans="1:7">
      <c r="A633" s="4">
        <v>632</v>
      </c>
      <c r="B633" s="5" t="s">
        <v>123</v>
      </c>
      <c r="C633" s="5" t="s">
        <v>116</v>
      </c>
      <c r="D633" s="5">
        <v>40</v>
      </c>
      <c r="E633">
        <f>COUNTIF(Продаж!E:E,Покупець_аналіз!A633)</f>
        <v>0</v>
      </c>
      <c r="F633">
        <f>SUMIF(Продаж!E:E,A633,Продаж!I:I)</f>
        <v>0</v>
      </c>
      <c r="G633" t="e">
        <f>AVERAGEIF(Продаж!E:E,Покупець_аналіз!A633,Продаж!I:I)</f>
        <v>#DIV/0!</v>
      </c>
    </row>
    <row r="634" spans="1:7">
      <c r="A634" s="4">
        <v>633</v>
      </c>
      <c r="B634" s="5" t="s">
        <v>101</v>
      </c>
      <c r="C634" s="5" t="s">
        <v>128</v>
      </c>
      <c r="D634" s="5">
        <v>53</v>
      </c>
      <c r="E634">
        <f>COUNTIF(Продаж!E:E,Покупець_аналіз!A634)</f>
        <v>0</v>
      </c>
      <c r="F634">
        <f>SUMIF(Продаж!E:E,A634,Продаж!I:I)</f>
        <v>0</v>
      </c>
      <c r="G634" t="e">
        <f>AVERAGEIF(Продаж!E:E,Покупець_аналіз!A634,Продаж!I:I)</f>
        <v>#DIV/0!</v>
      </c>
    </row>
    <row r="635" spans="1:7">
      <c r="A635" s="4">
        <v>634</v>
      </c>
      <c r="B635" s="5" t="s">
        <v>104</v>
      </c>
      <c r="C635" s="5" t="s">
        <v>124</v>
      </c>
      <c r="D635" s="5">
        <v>53</v>
      </c>
      <c r="E635">
        <f>COUNTIF(Продаж!E:E,Покупець_аналіз!A635)</f>
        <v>0</v>
      </c>
      <c r="F635">
        <f>SUMIF(Продаж!E:E,A635,Продаж!I:I)</f>
        <v>0</v>
      </c>
      <c r="G635" t="e">
        <f>AVERAGEIF(Продаж!E:E,Покупець_аналіз!A635,Продаж!I:I)</f>
        <v>#DIV/0!</v>
      </c>
    </row>
    <row r="636" spans="1:7">
      <c r="A636" s="4">
        <v>635</v>
      </c>
      <c r="B636" s="5" t="s">
        <v>123</v>
      </c>
      <c r="C636" s="5" t="s">
        <v>102</v>
      </c>
      <c r="D636" s="5">
        <v>53</v>
      </c>
      <c r="E636">
        <f>COUNTIF(Продаж!E:E,Покупець_аналіз!A636)</f>
        <v>0</v>
      </c>
      <c r="F636">
        <f>SUMIF(Продаж!E:E,A636,Продаж!I:I)</f>
        <v>0</v>
      </c>
      <c r="G636" t="e">
        <f>AVERAGEIF(Продаж!E:E,Покупець_аналіз!A636,Продаж!I:I)</f>
        <v>#DIV/0!</v>
      </c>
    </row>
    <row r="637" spans="1:7">
      <c r="A637" s="4">
        <v>636</v>
      </c>
      <c r="B637" s="5" t="s">
        <v>132</v>
      </c>
      <c r="C637" s="5" t="s">
        <v>126</v>
      </c>
      <c r="D637" s="5">
        <v>33</v>
      </c>
      <c r="E637">
        <f>COUNTIF(Продаж!E:E,Покупець_аналіз!A637)</f>
        <v>0</v>
      </c>
      <c r="F637">
        <f>SUMIF(Продаж!E:E,A637,Продаж!I:I)</f>
        <v>0</v>
      </c>
      <c r="G637" t="e">
        <f>AVERAGEIF(Продаж!E:E,Покупець_аналіз!A637,Продаж!I:I)</f>
        <v>#DIV/0!</v>
      </c>
    </row>
    <row r="638" spans="1:7">
      <c r="A638" s="4">
        <v>637</v>
      </c>
      <c r="B638" s="5" t="s">
        <v>104</v>
      </c>
      <c r="C638" s="5" t="s">
        <v>118</v>
      </c>
      <c r="D638" s="5">
        <v>46</v>
      </c>
      <c r="E638">
        <f>COUNTIF(Продаж!E:E,Покупець_аналіз!A638)</f>
        <v>0</v>
      </c>
      <c r="F638">
        <f>SUMIF(Продаж!E:E,A638,Продаж!I:I)</f>
        <v>0</v>
      </c>
      <c r="G638" t="e">
        <f>AVERAGEIF(Продаж!E:E,Покупець_аналіз!A638,Продаж!I:I)</f>
        <v>#DIV/0!</v>
      </c>
    </row>
    <row r="639" spans="1:7">
      <c r="A639" s="4">
        <v>638</v>
      </c>
      <c r="B639" s="5" t="s">
        <v>137</v>
      </c>
      <c r="C639" s="5" t="s">
        <v>116</v>
      </c>
      <c r="D639" s="5">
        <v>68</v>
      </c>
      <c r="E639">
        <f>COUNTIF(Продаж!E:E,Покупець_аналіз!A639)</f>
        <v>0</v>
      </c>
      <c r="F639">
        <f>SUMIF(Продаж!E:E,A639,Продаж!I:I)</f>
        <v>0</v>
      </c>
      <c r="G639" t="e">
        <f>AVERAGEIF(Продаж!E:E,Покупець_аналіз!A639,Продаж!I:I)</f>
        <v>#DIV/0!</v>
      </c>
    </row>
    <row r="640" spans="1:7">
      <c r="A640" s="4">
        <v>639</v>
      </c>
      <c r="B640" s="5" t="s">
        <v>104</v>
      </c>
      <c r="C640" s="5" t="s">
        <v>122</v>
      </c>
      <c r="D640" s="5">
        <v>51</v>
      </c>
      <c r="E640">
        <f>COUNTIF(Продаж!E:E,Покупець_аналіз!A640)</f>
        <v>0</v>
      </c>
      <c r="F640">
        <f>SUMIF(Продаж!E:E,A640,Продаж!I:I)</f>
        <v>0</v>
      </c>
      <c r="G640" t="e">
        <f>AVERAGEIF(Продаж!E:E,Покупець_аналіз!A640,Продаж!I:I)</f>
        <v>#DIV/0!</v>
      </c>
    </row>
    <row r="641" spans="1:7">
      <c r="A641" s="4">
        <v>640</v>
      </c>
      <c r="B641" s="5" t="s">
        <v>96</v>
      </c>
      <c r="C641" s="5" t="s">
        <v>114</v>
      </c>
      <c r="D641" s="5">
        <v>78</v>
      </c>
      <c r="E641">
        <f>COUNTIF(Продаж!E:E,Покупець_аналіз!A641)</f>
        <v>0</v>
      </c>
      <c r="F641">
        <f>SUMIF(Продаж!E:E,A641,Продаж!I:I)</f>
        <v>0</v>
      </c>
      <c r="G641" t="e">
        <f>AVERAGEIF(Продаж!E:E,Покупець_аналіз!A641,Продаж!I:I)</f>
        <v>#DIV/0!</v>
      </c>
    </row>
    <row r="642" spans="1:7">
      <c r="A642" s="4">
        <v>641</v>
      </c>
      <c r="B642" s="5" t="s">
        <v>121</v>
      </c>
      <c r="C642" s="5" t="s">
        <v>138</v>
      </c>
      <c r="D642" s="5">
        <v>47</v>
      </c>
      <c r="E642">
        <f>COUNTIF(Продаж!E:E,Покупець_аналіз!A642)</f>
        <v>0</v>
      </c>
      <c r="F642">
        <f>SUMIF(Продаж!E:E,A642,Продаж!I:I)</f>
        <v>0</v>
      </c>
      <c r="G642" t="e">
        <f>AVERAGEIF(Продаж!E:E,Покупець_аналіз!A642,Продаж!I:I)</f>
        <v>#DIV/0!</v>
      </c>
    </row>
    <row r="643" spans="1:7">
      <c r="A643" s="4">
        <v>642</v>
      </c>
      <c r="B643" s="5" t="s">
        <v>121</v>
      </c>
      <c r="C643" s="5" t="s">
        <v>100</v>
      </c>
      <c r="D643" s="5">
        <v>43</v>
      </c>
      <c r="E643">
        <f>COUNTIF(Продаж!E:E,Покупець_аналіз!A643)</f>
        <v>0</v>
      </c>
      <c r="F643">
        <f>SUMIF(Продаж!E:E,A643,Продаж!I:I)</f>
        <v>0</v>
      </c>
      <c r="G643" t="e">
        <f>AVERAGEIF(Продаж!E:E,Покупець_аналіз!A643,Продаж!I:I)</f>
        <v>#DIV/0!</v>
      </c>
    </row>
    <row r="644" spans="1:7">
      <c r="A644" s="4">
        <v>643</v>
      </c>
      <c r="B644" s="5" t="s">
        <v>104</v>
      </c>
      <c r="C644" s="5" t="s">
        <v>119</v>
      </c>
      <c r="D644" s="5">
        <v>49</v>
      </c>
      <c r="E644">
        <f>COUNTIF(Продаж!E:E,Покупець_аналіз!A644)</f>
        <v>0</v>
      </c>
      <c r="F644">
        <f>SUMIF(Продаж!E:E,A644,Продаж!I:I)</f>
        <v>0</v>
      </c>
      <c r="G644" t="e">
        <f>AVERAGEIF(Продаж!E:E,Покупець_аналіз!A644,Продаж!I:I)</f>
        <v>#DIV/0!</v>
      </c>
    </row>
    <row r="645" spans="1:7">
      <c r="A645" s="4">
        <v>644</v>
      </c>
      <c r="B645" s="5" t="s">
        <v>123</v>
      </c>
      <c r="C645" s="5" t="s">
        <v>97</v>
      </c>
      <c r="D645" s="5">
        <v>76</v>
      </c>
      <c r="E645">
        <f>COUNTIF(Продаж!E:E,Покупець_аналіз!A645)</f>
        <v>0</v>
      </c>
      <c r="F645">
        <f>SUMIF(Продаж!E:E,A645,Продаж!I:I)</f>
        <v>0</v>
      </c>
      <c r="G645" t="e">
        <f>AVERAGEIF(Продаж!E:E,Покупець_аналіз!A645,Продаж!I:I)</f>
        <v>#DIV/0!</v>
      </c>
    </row>
    <row r="646" spans="1:7">
      <c r="A646" s="4">
        <v>645</v>
      </c>
      <c r="B646" s="5" t="s">
        <v>104</v>
      </c>
      <c r="C646" s="5" t="s">
        <v>93</v>
      </c>
      <c r="D646" s="5">
        <v>87</v>
      </c>
      <c r="E646">
        <f>COUNTIF(Продаж!E:E,Покупець_аналіз!A646)</f>
        <v>0</v>
      </c>
      <c r="F646">
        <f>SUMIF(Продаж!E:E,A646,Продаж!I:I)</f>
        <v>0</v>
      </c>
      <c r="G646" t="e">
        <f>AVERAGEIF(Продаж!E:E,Покупець_аналіз!A646,Продаж!I:I)</f>
        <v>#DIV/0!</v>
      </c>
    </row>
    <row r="647" spans="1:7">
      <c r="A647" s="4">
        <v>646</v>
      </c>
      <c r="B647" s="5" t="s">
        <v>96</v>
      </c>
      <c r="C647" s="5" t="s">
        <v>126</v>
      </c>
      <c r="D647" s="5">
        <v>72</v>
      </c>
      <c r="E647">
        <f>COUNTIF(Продаж!E:E,Покупець_аналіз!A647)</f>
        <v>0</v>
      </c>
      <c r="F647">
        <f>SUMIF(Продаж!E:E,A647,Продаж!I:I)</f>
        <v>0</v>
      </c>
      <c r="G647" t="e">
        <f>AVERAGEIF(Продаж!E:E,Покупець_аналіз!A647,Продаж!I:I)</f>
        <v>#DIV/0!</v>
      </c>
    </row>
    <row r="648" spans="1:7">
      <c r="A648" s="4">
        <v>647</v>
      </c>
      <c r="B648" s="5" t="s">
        <v>125</v>
      </c>
      <c r="C648" s="5" t="s">
        <v>145</v>
      </c>
      <c r="D648" s="5">
        <v>85</v>
      </c>
      <c r="E648">
        <f>COUNTIF(Продаж!E:E,Покупець_аналіз!A648)</f>
        <v>0</v>
      </c>
      <c r="F648">
        <f>SUMIF(Продаж!E:E,A648,Продаж!I:I)</f>
        <v>0</v>
      </c>
      <c r="G648" t="e">
        <f>AVERAGEIF(Продаж!E:E,Покупець_аналіз!A648,Продаж!I:I)</f>
        <v>#DIV/0!</v>
      </c>
    </row>
    <row r="649" spans="1:7">
      <c r="A649" s="4">
        <v>648</v>
      </c>
      <c r="B649" s="5" t="s">
        <v>137</v>
      </c>
      <c r="C649" s="5" t="s">
        <v>93</v>
      </c>
      <c r="D649" s="5">
        <v>30</v>
      </c>
      <c r="E649">
        <f>COUNTIF(Продаж!E:E,Покупець_аналіз!A649)</f>
        <v>0</v>
      </c>
      <c r="F649">
        <f>SUMIF(Продаж!E:E,A649,Продаж!I:I)</f>
        <v>0</v>
      </c>
      <c r="G649" t="e">
        <f>AVERAGEIF(Продаж!E:E,Покупець_аналіз!A649,Продаж!I:I)</f>
        <v>#DIV/0!</v>
      </c>
    </row>
    <row r="650" spans="1:7">
      <c r="A650" s="4">
        <v>649</v>
      </c>
      <c r="B650" s="5" t="s">
        <v>92</v>
      </c>
      <c r="C650" s="5" t="s">
        <v>116</v>
      </c>
      <c r="D650" s="5">
        <v>51</v>
      </c>
      <c r="E650">
        <f>COUNTIF(Продаж!E:E,Покупець_аналіз!A650)</f>
        <v>0</v>
      </c>
      <c r="F650">
        <f>SUMIF(Продаж!E:E,A650,Продаж!I:I)</f>
        <v>0</v>
      </c>
      <c r="G650" t="e">
        <f>AVERAGEIF(Продаж!E:E,Покупець_аналіз!A650,Продаж!I:I)</f>
        <v>#DIV/0!</v>
      </c>
    </row>
    <row r="651" spans="1:7">
      <c r="A651" s="4">
        <v>650</v>
      </c>
      <c r="B651" s="5" t="s">
        <v>104</v>
      </c>
      <c r="C651" s="5" t="s">
        <v>108</v>
      </c>
      <c r="D651" s="5">
        <v>60</v>
      </c>
      <c r="E651">
        <f>COUNTIF(Продаж!E:E,Покупець_аналіз!A651)</f>
        <v>0</v>
      </c>
      <c r="F651">
        <f>SUMIF(Продаж!E:E,A651,Продаж!I:I)</f>
        <v>0</v>
      </c>
      <c r="G651" t="e">
        <f>AVERAGEIF(Продаж!E:E,Покупець_аналіз!A651,Продаж!I:I)</f>
        <v>#DIV/0!</v>
      </c>
    </row>
    <row r="652" spans="1:7">
      <c r="A652" s="4">
        <v>651</v>
      </c>
      <c r="B652" s="5" t="s">
        <v>96</v>
      </c>
      <c r="C652" s="5" t="s">
        <v>145</v>
      </c>
      <c r="D652" s="5">
        <v>58</v>
      </c>
      <c r="E652">
        <f>COUNTIF(Продаж!E:E,Покупець_аналіз!A652)</f>
        <v>0</v>
      </c>
      <c r="F652">
        <f>SUMIF(Продаж!E:E,A652,Продаж!I:I)</f>
        <v>0</v>
      </c>
      <c r="G652" t="e">
        <f>AVERAGEIF(Продаж!E:E,Покупець_аналіз!A652,Продаж!I:I)</f>
        <v>#DIV/0!</v>
      </c>
    </row>
    <row r="653" spans="1:7">
      <c r="A653" s="4">
        <v>652</v>
      </c>
      <c r="B653" s="5" t="s">
        <v>121</v>
      </c>
      <c r="C653" s="5" t="s">
        <v>102</v>
      </c>
      <c r="D653" s="5">
        <v>32</v>
      </c>
      <c r="E653">
        <f>COUNTIF(Продаж!E:E,Покупець_аналіз!A653)</f>
        <v>0</v>
      </c>
      <c r="F653">
        <f>SUMIF(Продаж!E:E,A653,Продаж!I:I)</f>
        <v>0</v>
      </c>
      <c r="G653" t="e">
        <f>AVERAGEIF(Продаж!E:E,Покупець_аналіз!A653,Продаж!I:I)</f>
        <v>#DIV/0!</v>
      </c>
    </row>
    <row r="654" spans="1:7">
      <c r="A654" s="4">
        <v>653</v>
      </c>
      <c r="B654" s="5" t="s">
        <v>96</v>
      </c>
      <c r="C654" s="5" t="s">
        <v>134</v>
      </c>
      <c r="D654" s="5">
        <v>61</v>
      </c>
      <c r="E654">
        <f>COUNTIF(Продаж!E:E,Покупець_аналіз!A654)</f>
        <v>0</v>
      </c>
      <c r="F654">
        <f>SUMIF(Продаж!E:E,A654,Продаж!I:I)</f>
        <v>0</v>
      </c>
      <c r="G654" t="e">
        <f>AVERAGEIF(Продаж!E:E,Покупець_аналіз!A654,Продаж!I:I)</f>
        <v>#DIV/0!</v>
      </c>
    </row>
    <row r="655" spans="1:7">
      <c r="A655" s="4">
        <v>654</v>
      </c>
      <c r="B655" s="5" t="s">
        <v>115</v>
      </c>
      <c r="C655" s="5" t="s">
        <v>93</v>
      </c>
      <c r="D655" s="5">
        <v>16</v>
      </c>
      <c r="E655">
        <f>COUNTIF(Продаж!E:E,Покупець_аналіз!A655)</f>
        <v>0</v>
      </c>
      <c r="F655">
        <f>SUMIF(Продаж!E:E,A655,Продаж!I:I)</f>
        <v>0</v>
      </c>
      <c r="G655" t="e">
        <f>AVERAGEIF(Продаж!E:E,Покупець_аналіз!A655,Продаж!I:I)</f>
        <v>#DIV/0!</v>
      </c>
    </row>
    <row r="656" spans="1:7">
      <c r="A656" s="4">
        <v>655</v>
      </c>
      <c r="B656" s="5" t="s">
        <v>107</v>
      </c>
      <c r="C656" s="5" t="s">
        <v>100</v>
      </c>
      <c r="D656" s="5">
        <v>55</v>
      </c>
      <c r="E656">
        <f>COUNTIF(Продаж!E:E,Покупець_аналіз!A656)</f>
        <v>0</v>
      </c>
      <c r="F656">
        <f>SUMIF(Продаж!E:E,A656,Продаж!I:I)</f>
        <v>0</v>
      </c>
      <c r="G656" t="e">
        <f>AVERAGEIF(Продаж!E:E,Покупець_аналіз!A656,Продаж!I:I)</f>
        <v>#DIV/0!</v>
      </c>
    </row>
    <row r="657" spans="1:7">
      <c r="A657" s="4">
        <v>656</v>
      </c>
      <c r="B657" s="5" t="s">
        <v>115</v>
      </c>
      <c r="C657" s="5" t="s">
        <v>124</v>
      </c>
      <c r="D657" s="5">
        <v>80</v>
      </c>
      <c r="E657">
        <f>COUNTIF(Продаж!E:E,Покупець_аналіз!A657)</f>
        <v>0</v>
      </c>
      <c r="F657">
        <f>SUMIF(Продаж!E:E,A657,Продаж!I:I)</f>
        <v>0</v>
      </c>
      <c r="G657" t="e">
        <f>AVERAGEIF(Продаж!E:E,Покупець_аналіз!A657,Продаж!I:I)</f>
        <v>#DIV/0!</v>
      </c>
    </row>
    <row r="658" spans="1:7">
      <c r="A658" s="4">
        <v>657</v>
      </c>
      <c r="B658" s="5" t="s">
        <v>121</v>
      </c>
      <c r="C658" s="5" t="s">
        <v>108</v>
      </c>
      <c r="D658" s="5">
        <v>51</v>
      </c>
      <c r="E658">
        <f>COUNTIF(Продаж!E:E,Покупець_аналіз!A658)</f>
        <v>0</v>
      </c>
      <c r="F658">
        <f>SUMIF(Продаж!E:E,A658,Продаж!I:I)</f>
        <v>0</v>
      </c>
      <c r="G658" t="e">
        <f>AVERAGEIF(Продаж!E:E,Покупець_аналіз!A658,Продаж!I:I)</f>
        <v>#DIV/0!</v>
      </c>
    </row>
    <row r="659" spans="1:7">
      <c r="A659" s="4">
        <v>658</v>
      </c>
      <c r="B659" s="5" t="s">
        <v>110</v>
      </c>
      <c r="C659" s="5" t="s">
        <v>116</v>
      </c>
      <c r="D659" s="5">
        <v>25</v>
      </c>
      <c r="E659">
        <f>COUNTIF(Продаж!E:E,Покупець_аналіз!A659)</f>
        <v>0</v>
      </c>
      <c r="F659">
        <f>SUMIF(Продаж!E:E,A659,Продаж!I:I)</f>
        <v>0</v>
      </c>
      <c r="G659" t="e">
        <f>AVERAGEIF(Продаж!E:E,Покупець_аналіз!A659,Продаж!I:I)</f>
        <v>#DIV/0!</v>
      </c>
    </row>
    <row r="660" spans="1:7">
      <c r="A660" s="4">
        <v>659</v>
      </c>
      <c r="B660" s="5" t="s">
        <v>123</v>
      </c>
      <c r="C660" s="5" t="s">
        <v>124</v>
      </c>
      <c r="D660" s="5">
        <v>69</v>
      </c>
      <c r="E660">
        <f>COUNTIF(Продаж!E:E,Покупець_аналіз!A660)</f>
        <v>0</v>
      </c>
      <c r="F660">
        <f>SUMIF(Продаж!E:E,A660,Продаж!I:I)</f>
        <v>0</v>
      </c>
      <c r="G660" t="e">
        <f>AVERAGEIF(Продаж!E:E,Покупець_аналіз!A660,Продаж!I:I)</f>
        <v>#DIV/0!</v>
      </c>
    </row>
    <row r="661" spans="1:7">
      <c r="A661" s="4">
        <v>660</v>
      </c>
      <c r="B661" s="5" t="s">
        <v>123</v>
      </c>
      <c r="C661" s="5" t="s">
        <v>143</v>
      </c>
      <c r="D661" s="5">
        <v>73</v>
      </c>
      <c r="E661">
        <f>COUNTIF(Продаж!E:E,Покупець_аналіз!A661)</f>
        <v>0</v>
      </c>
      <c r="F661">
        <f>SUMIF(Продаж!E:E,A661,Продаж!I:I)</f>
        <v>0</v>
      </c>
      <c r="G661" t="e">
        <f>AVERAGEIF(Продаж!E:E,Покупець_аналіз!A661,Продаж!I:I)</f>
        <v>#DIV/0!</v>
      </c>
    </row>
    <row r="662" spans="1:7">
      <c r="A662" s="4">
        <v>661</v>
      </c>
      <c r="B662" s="5" t="s">
        <v>113</v>
      </c>
      <c r="C662" s="5" t="s">
        <v>118</v>
      </c>
      <c r="D662" s="5">
        <v>40</v>
      </c>
      <c r="E662">
        <f>COUNTIF(Продаж!E:E,Покупець_аналіз!A662)</f>
        <v>0</v>
      </c>
      <c r="F662">
        <f>SUMIF(Продаж!E:E,A662,Продаж!I:I)</f>
        <v>0</v>
      </c>
      <c r="G662" t="e">
        <f>AVERAGEIF(Продаж!E:E,Покупець_аналіз!A662,Продаж!I:I)</f>
        <v>#DIV/0!</v>
      </c>
    </row>
    <row r="663" spans="1:7">
      <c r="A663" s="4">
        <v>662</v>
      </c>
      <c r="B663" s="5" t="s">
        <v>123</v>
      </c>
      <c r="C663" s="5" t="s">
        <v>148</v>
      </c>
      <c r="D663" s="5">
        <v>56</v>
      </c>
      <c r="E663">
        <f>COUNTIF(Продаж!E:E,Покупець_аналіз!A663)</f>
        <v>0</v>
      </c>
      <c r="F663">
        <f>SUMIF(Продаж!E:E,A663,Продаж!I:I)</f>
        <v>0</v>
      </c>
      <c r="G663" t="e">
        <f>AVERAGEIF(Продаж!E:E,Покупець_аналіз!A663,Продаж!I:I)</f>
        <v>#DIV/0!</v>
      </c>
    </row>
    <row r="664" spans="1:7">
      <c r="A664" s="4">
        <v>663</v>
      </c>
      <c r="B664" s="5" t="s">
        <v>110</v>
      </c>
      <c r="C664" s="5" t="s">
        <v>114</v>
      </c>
      <c r="D664" s="5">
        <v>21</v>
      </c>
      <c r="E664">
        <f>COUNTIF(Продаж!E:E,Покупець_аналіз!A664)</f>
        <v>0</v>
      </c>
      <c r="F664">
        <f>SUMIF(Продаж!E:E,A664,Продаж!I:I)</f>
        <v>0</v>
      </c>
      <c r="G664" t="e">
        <f>AVERAGEIF(Продаж!E:E,Покупець_аналіз!A664,Продаж!I:I)</f>
        <v>#DIV/0!</v>
      </c>
    </row>
    <row r="665" spans="1:7">
      <c r="A665" s="4">
        <v>664</v>
      </c>
      <c r="B665" s="5" t="s">
        <v>110</v>
      </c>
      <c r="C665" s="5" t="s">
        <v>122</v>
      </c>
      <c r="D665" s="5">
        <v>33</v>
      </c>
      <c r="E665">
        <f>COUNTIF(Продаж!E:E,Покупець_аналіз!A665)</f>
        <v>0</v>
      </c>
      <c r="F665">
        <f>SUMIF(Продаж!E:E,A665,Продаж!I:I)</f>
        <v>0</v>
      </c>
      <c r="G665" t="e">
        <f>AVERAGEIF(Продаж!E:E,Покупець_аналіз!A665,Продаж!I:I)</f>
        <v>#DIV/0!</v>
      </c>
    </row>
    <row r="666" spans="1:7">
      <c r="A666" s="4">
        <v>665</v>
      </c>
      <c r="B666" s="5" t="s">
        <v>96</v>
      </c>
      <c r="C666" s="5" t="s">
        <v>126</v>
      </c>
      <c r="D666" s="5">
        <v>34</v>
      </c>
      <c r="E666">
        <f>COUNTIF(Продаж!E:E,Покупець_аналіз!A666)</f>
        <v>0</v>
      </c>
      <c r="F666">
        <f>SUMIF(Продаж!E:E,A666,Продаж!I:I)</f>
        <v>0</v>
      </c>
      <c r="G666" t="e">
        <f>AVERAGEIF(Продаж!E:E,Покупець_аналіз!A666,Продаж!I:I)</f>
        <v>#DIV/0!</v>
      </c>
    </row>
    <row r="667" spans="1:7">
      <c r="A667" s="4">
        <v>666</v>
      </c>
      <c r="B667" s="5" t="s">
        <v>107</v>
      </c>
      <c r="C667" s="5" t="s">
        <v>93</v>
      </c>
      <c r="D667" s="5">
        <v>89</v>
      </c>
      <c r="E667">
        <f>COUNTIF(Продаж!E:E,Покупець_аналіз!A667)</f>
        <v>0</v>
      </c>
      <c r="F667">
        <f>SUMIF(Продаж!E:E,A667,Продаж!I:I)</f>
        <v>0</v>
      </c>
      <c r="G667" t="e">
        <f>AVERAGEIF(Продаж!E:E,Покупець_аналіз!A667,Продаж!I:I)</f>
        <v>#DIV/0!</v>
      </c>
    </row>
    <row r="668" spans="1:7">
      <c r="A668" s="4">
        <v>667</v>
      </c>
      <c r="B668" s="5" t="s">
        <v>92</v>
      </c>
      <c r="C668" s="5" t="s">
        <v>100</v>
      </c>
      <c r="D668" s="5">
        <v>63</v>
      </c>
      <c r="E668">
        <f>COUNTIF(Продаж!E:E,Покупець_аналіз!A668)</f>
        <v>0</v>
      </c>
      <c r="F668">
        <f>SUMIF(Продаж!E:E,A668,Продаж!I:I)</f>
        <v>0</v>
      </c>
      <c r="G668" t="e">
        <f>AVERAGEIF(Продаж!E:E,Покупець_аналіз!A668,Продаж!I:I)</f>
        <v>#DIV/0!</v>
      </c>
    </row>
    <row r="669" spans="1:7">
      <c r="A669" s="4">
        <v>668</v>
      </c>
      <c r="B669" s="5" t="s">
        <v>107</v>
      </c>
      <c r="C669" s="5" t="s">
        <v>105</v>
      </c>
      <c r="D669" s="5">
        <v>77</v>
      </c>
      <c r="E669">
        <f>COUNTIF(Продаж!E:E,Покупець_аналіз!A669)</f>
        <v>0</v>
      </c>
      <c r="F669">
        <f>SUMIF(Продаж!E:E,A669,Продаж!I:I)</f>
        <v>0</v>
      </c>
      <c r="G669" t="e">
        <f>AVERAGEIF(Продаж!E:E,Покупець_аналіз!A669,Продаж!I:I)</f>
        <v>#DIV/0!</v>
      </c>
    </row>
    <row r="670" spans="1:7">
      <c r="A670" s="4">
        <v>669</v>
      </c>
      <c r="B670" s="5" t="s">
        <v>104</v>
      </c>
      <c r="C670" s="5" t="s">
        <v>102</v>
      </c>
      <c r="D670" s="5">
        <v>66</v>
      </c>
      <c r="E670">
        <f>COUNTIF(Продаж!E:E,Покупець_аналіз!A670)</f>
        <v>0</v>
      </c>
      <c r="F670">
        <f>SUMIF(Продаж!E:E,A670,Продаж!I:I)</f>
        <v>0</v>
      </c>
      <c r="G670" t="e">
        <f>AVERAGEIF(Продаж!E:E,Покупець_аналіз!A670,Продаж!I:I)</f>
        <v>#DIV/0!</v>
      </c>
    </row>
    <row r="671" spans="1:7">
      <c r="A671" s="4">
        <v>670</v>
      </c>
      <c r="B671" s="5" t="s">
        <v>92</v>
      </c>
      <c r="C671" s="5" t="s">
        <v>124</v>
      </c>
      <c r="D671" s="5">
        <v>76</v>
      </c>
      <c r="E671">
        <f>COUNTIF(Продаж!E:E,Покупець_аналіз!A671)</f>
        <v>0</v>
      </c>
      <c r="F671">
        <f>SUMIF(Продаж!E:E,A671,Продаж!I:I)</f>
        <v>0</v>
      </c>
      <c r="G671" t="e">
        <f>AVERAGEIF(Продаж!E:E,Покупець_аналіз!A671,Продаж!I:I)</f>
        <v>#DIV/0!</v>
      </c>
    </row>
    <row r="672" spans="1:7">
      <c r="A672" s="4">
        <v>671</v>
      </c>
      <c r="B672" s="5" t="s">
        <v>123</v>
      </c>
      <c r="C672" s="5" t="s">
        <v>126</v>
      </c>
      <c r="D672" s="5">
        <v>62</v>
      </c>
      <c r="E672">
        <f>COUNTIF(Продаж!E:E,Покупець_аналіз!A672)</f>
        <v>0</v>
      </c>
      <c r="F672">
        <f>SUMIF(Продаж!E:E,A672,Продаж!I:I)</f>
        <v>0</v>
      </c>
      <c r="G672" t="e">
        <f>AVERAGEIF(Продаж!E:E,Покупець_аналіз!A672,Продаж!I:I)</f>
        <v>#DIV/0!</v>
      </c>
    </row>
    <row r="673" spans="1:7">
      <c r="A673" s="4">
        <v>672</v>
      </c>
      <c r="B673" s="5" t="s">
        <v>96</v>
      </c>
      <c r="C673" s="5" t="s">
        <v>134</v>
      </c>
      <c r="D673" s="5">
        <v>39</v>
      </c>
      <c r="E673">
        <f>COUNTIF(Продаж!E:E,Покупець_аналіз!A673)</f>
        <v>0</v>
      </c>
      <c r="F673">
        <f>SUMIF(Продаж!E:E,A673,Продаж!I:I)</f>
        <v>0</v>
      </c>
      <c r="G673" t="e">
        <f>AVERAGEIF(Продаж!E:E,Покупець_аналіз!A673,Продаж!I:I)</f>
        <v>#DIV/0!</v>
      </c>
    </row>
    <row r="674" spans="1:7">
      <c r="A674" s="4">
        <v>673</v>
      </c>
      <c r="B674" s="5" t="s">
        <v>137</v>
      </c>
      <c r="C674" s="5" t="s">
        <v>124</v>
      </c>
      <c r="D674" s="5">
        <v>45</v>
      </c>
      <c r="E674">
        <f>COUNTIF(Продаж!E:E,Покупець_аналіз!A674)</f>
        <v>0</v>
      </c>
      <c r="F674">
        <f>SUMIF(Продаж!E:E,A674,Продаж!I:I)</f>
        <v>0</v>
      </c>
      <c r="G674" t="e">
        <f>AVERAGEIF(Продаж!E:E,Покупець_аналіз!A674,Продаж!I:I)</f>
        <v>#DIV/0!</v>
      </c>
    </row>
    <row r="675" spans="1:7">
      <c r="A675" s="4">
        <v>674</v>
      </c>
      <c r="B675" s="5" t="s">
        <v>110</v>
      </c>
      <c r="C675" s="5" t="s">
        <v>118</v>
      </c>
      <c r="D675" s="5">
        <v>85</v>
      </c>
      <c r="E675">
        <f>COUNTIF(Продаж!E:E,Покупець_аналіз!A675)</f>
        <v>0</v>
      </c>
      <c r="F675">
        <f>SUMIF(Продаж!E:E,A675,Продаж!I:I)</f>
        <v>0</v>
      </c>
      <c r="G675" t="e">
        <f>AVERAGEIF(Продаж!E:E,Покупець_аналіз!A675,Продаж!I:I)</f>
        <v>#DIV/0!</v>
      </c>
    </row>
    <row r="676" spans="1:7">
      <c r="A676" s="4">
        <v>675</v>
      </c>
      <c r="B676" s="5" t="s">
        <v>107</v>
      </c>
      <c r="C676" s="5" t="s">
        <v>93</v>
      </c>
      <c r="D676" s="5">
        <v>80</v>
      </c>
      <c r="E676">
        <f>COUNTIF(Продаж!E:E,Покупець_аналіз!A676)</f>
        <v>0</v>
      </c>
      <c r="F676">
        <f>SUMIF(Продаж!E:E,A676,Продаж!I:I)</f>
        <v>0</v>
      </c>
      <c r="G676" t="e">
        <f>AVERAGEIF(Продаж!E:E,Покупець_аналіз!A676,Продаж!I:I)</f>
        <v>#DIV/0!</v>
      </c>
    </row>
    <row r="677" spans="1:7">
      <c r="A677" s="4">
        <v>676</v>
      </c>
      <c r="B677" s="5" t="s">
        <v>115</v>
      </c>
      <c r="C677" s="5" t="s">
        <v>145</v>
      </c>
      <c r="D677" s="5">
        <v>25</v>
      </c>
      <c r="E677">
        <f>COUNTIF(Продаж!E:E,Покупець_аналіз!A677)</f>
        <v>0</v>
      </c>
      <c r="F677">
        <f>SUMIF(Продаж!E:E,A677,Продаж!I:I)</f>
        <v>0</v>
      </c>
      <c r="G677" t="e">
        <f>AVERAGEIF(Продаж!E:E,Покупець_аналіз!A677,Продаж!I:I)</f>
        <v>#DIV/0!</v>
      </c>
    </row>
    <row r="678" spans="1:7">
      <c r="A678" s="4">
        <v>677</v>
      </c>
      <c r="B678" s="5" t="s">
        <v>113</v>
      </c>
      <c r="C678" s="5" t="s">
        <v>102</v>
      </c>
      <c r="D678" s="5">
        <v>32</v>
      </c>
      <c r="E678">
        <f>COUNTIF(Продаж!E:E,Покупець_аналіз!A678)</f>
        <v>0</v>
      </c>
      <c r="F678">
        <f>SUMIF(Продаж!E:E,A678,Продаж!I:I)</f>
        <v>0</v>
      </c>
      <c r="G678" t="e">
        <f>AVERAGEIF(Продаж!E:E,Покупець_аналіз!A678,Продаж!I:I)</f>
        <v>#DIV/0!</v>
      </c>
    </row>
    <row r="679" spans="1:7">
      <c r="A679" s="4">
        <v>678</v>
      </c>
      <c r="B679" s="5" t="s">
        <v>123</v>
      </c>
      <c r="C679" s="5" t="s">
        <v>100</v>
      </c>
      <c r="D679" s="5">
        <v>60</v>
      </c>
      <c r="E679">
        <f>COUNTIF(Продаж!E:E,Покупець_аналіз!A679)</f>
        <v>0</v>
      </c>
      <c r="F679">
        <f>SUMIF(Продаж!E:E,A679,Продаж!I:I)</f>
        <v>0</v>
      </c>
      <c r="G679" t="e">
        <f>AVERAGEIF(Продаж!E:E,Покупець_аналіз!A679,Продаж!I:I)</f>
        <v>#DIV/0!</v>
      </c>
    </row>
    <row r="680" spans="1:7">
      <c r="A680" s="4">
        <v>679</v>
      </c>
      <c r="B680" s="5" t="s">
        <v>92</v>
      </c>
      <c r="C680" s="5" t="s">
        <v>100</v>
      </c>
      <c r="D680" s="5">
        <v>69</v>
      </c>
      <c r="E680">
        <f>COUNTIF(Продаж!E:E,Покупець_аналіз!A680)</f>
        <v>0</v>
      </c>
      <c r="F680">
        <f>SUMIF(Продаж!E:E,A680,Продаж!I:I)</f>
        <v>0</v>
      </c>
      <c r="G680" t="e">
        <f>AVERAGEIF(Продаж!E:E,Покупець_аналіз!A680,Продаж!I:I)</f>
        <v>#DIV/0!</v>
      </c>
    </row>
    <row r="681" spans="1:7">
      <c r="A681" s="4">
        <v>680</v>
      </c>
      <c r="B681" s="5" t="s">
        <v>110</v>
      </c>
      <c r="C681" s="5" t="s">
        <v>102</v>
      </c>
      <c r="D681" s="5">
        <v>67</v>
      </c>
      <c r="E681">
        <f>COUNTIF(Продаж!E:E,Покупець_аналіз!A681)</f>
        <v>0</v>
      </c>
      <c r="F681">
        <f>SUMIF(Продаж!E:E,A681,Продаж!I:I)</f>
        <v>0</v>
      </c>
      <c r="G681" t="e">
        <f>AVERAGEIF(Продаж!E:E,Покупець_аналіз!A681,Продаж!I:I)</f>
        <v>#DIV/0!</v>
      </c>
    </row>
    <row r="682" spans="1:7">
      <c r="A682" s="4">
        <v>681</v>
      </c>
      <c r="B682" s="5" t="s">
        <v>107</v>
      </c>
      <c r="C682" s="5" t="s">
        <v>100</v>
      </c>
      <c r="D682" s="5">
        <v>78</v>
      </c>
      <c r="E682">
        <f>COUNTIF(Продаж!E:E,Покупець_аналіз!A682)</f>
        <v>0</v>
      </c>
      <c r="F682">
        <f>SUMIF(Продаж!E:E,A682,Продаж!I:I)</f>
        <v>0</v>
      </c>
      <c r="G682" t="e">
        <f>AVERAGEIF(Продаж!E:E,Покупець_аналіз!A682,Продаж!I:I)</f>
        <v>#DIV/0!</v>
      </c>
    </row>
    <row r="683" spans="1:7">
      <c r="A683" s="4">
        <v>682</v>
      </c>
      <c r="B683" s="5" t="s">
        <v>123</v>
      </c>
      <c r="C683" s="5" t="s">
        <v>128</v>
      </c>
      <c r="D683" s="5">
        <v>18</v>
      </c>
      <c r="E683">
        <f>COUNTIF(Продаж!E:E,Покупець_аналіз!A683)</f>
        <v>0</v>
      </c>
      <c r="F683">
        <f>SUMIF(Продаж!E:E,A683,Продаж!I:I)</f>
        <v>0</v>
      </c>
      <c r="G683" t="e">
        <f>AVERAGEIF(Продаж!E:E,Покупець_аналіз!A683,Продаж!I:I)</f>
        <v>#DIV/0!</v>
      </c>
    </row>
    <row r="684" spans="1:7">
      <c r="A684" s="4">
        <v>683</v>
      </c>
      <c r="B684" s="5" t="s">
        <v>115</v>
      </c>
      <c r="C684" s="5" t="s">
        <v>138</v>
      </c>
      <c r="D684" s="5">
        <v>21</v>
      </c>
      <c r="E684">
        <f>COUNTIF(Продаж!E:E,Покупець_аналіз!A684)</f>
        <v>0</v>
      </c>
      <c r="F684">
        <f>SUMIF(Продаж!E:E,A684,Продаж!I:I)</f>
        <v>0</v>
      </c>
      <c r="G684" t="e">
        <f>AVERAGEIF(Продаж!E:E,Покупець_аналіз!A684,Продаж!I:I)</f>
        <v>#DIV/0!</v>
      </c>
    </row>
    <row r="685" spans="1:7">
      <c r="A685" s="4">
        <v>684</v>
      </c>
      <c r="B685" s="5" t="s">
        <v>104</v>
      </c>
      <c r="C685" s="5" t="s">
        <v>126</v>
      </c>
      <c r="D685" s="5">
        <v>84</v>
      </c>
      <c r="E685">
        <f>COUNTIF(Продаж!E:E,Покупець_аналіз!A685)</f>
        <v>0</v>
      </c>
      <c r="F685">
        <f>SUMIF(Продаж!E:E,A685,Продаж!I:I)</f>
        <v>0</v>
      </c>
      <c r="G685" t="e">
        <f>AVERAGEIF(Продаж!E:E,Покупець_аналіз!A685,Продаж!I:I)</f>
        <v>#DIV/0!</v>
      </c>
    </row>
    <row r="686" spans="1:7">
      <c r="A686" s="4">
        <v>685</v>
      </c>
      <c r="B686" s="5" t="s">
        <v>121</v>
      </c>
      <c r="C686" s="5" t="s">
        <v>93</v>
      </c>
      <c r="D686" s="5">
        <v>87</v>
      </c>
      <c r="E686">
        <f>COUNTIF(Продаж!E:E,Покупець_аналіз!A686)</f>
        <v>0</v>
      </c>
      <c r="F686">
        <f>SUMIF(Продаж!E:E,A686,Продаж!I:I)</f>
        <v>0</v>
      </c>
      <c r="G686" t="e">
        <f>AVERAGEIF(Продаж!E:E,Покупець_аналіз!A686,Продаж!I:I)</f>
        <v>#DIV/0!</v>
      </c>
    </row>
    <row r="687" spans="1:7">
      <c r="A687" s="4">
        <v>686</v>
      </c>
      <c r="B687" s="5" t="s">
        <v>92</v>
      </c>
      <c r="C687" s="5" t="s">
        <v>116</v>
      </c>
      <c r="D687" s="5">
        <v>80</v>
      </c>
      <c r="E687">
        <f>COUNTIF(Продаж!E:E,Покупець_аналіз!A687)</f>
        <v>0</v>
      </c>
      <c r="F687">
        <f>SUMIF(Продаж!E:E,A687,Продаж!I:I)</f>
        <v>0</v>
      </c>
      <c r="G687" t="e">
        <f>AVERAGEIF(Продаж!E:E,Покупець_аналіз!A687,Продаж!I:I)</f>
        <v>#DIV/0!</v>
      </c>
    </row>
    <row r="688" spans="1:7">
      <c r="A688" s="4">
        <v>687</v>
      </c>
      <c r="B688" s="5" t="s">
        <v>110</v>
      </c>
      <c r="C688" s="5" t="s">
        <v>118</v>
      </c>
      <c r="D688" s="5">
        <v>77</v>
      </c>
      <c r="E688">
        <f>COUNTIF(Продаж!E:E,Покупець_аналіз!A688)</f>
        <v>0</v>
      </c>
      <c r="F688">
        <f>SUMIF(Продаж!E:E,A688,Продаж!I:I)</f>
        <v>0</v>
      </c>
      <c r="G688" t="e">
        <f>AVERAGEIF(Продаж!E:E,Покупець_аналіз!A688,Продаж!I:I)</f>
        <v>#DIV/0!</v>
      </c>
    </row>
    <row r="689" spans="1:7">
      <c r="A689" s="4">
        <v>688</v>
      </c>
      <c r="B689" s="5" t="s">
        <v>125</v>
      </c>
      <c r="C689" s="5" t="s">
        <v>143</v>
      </c>
      <c r="D689" s="5">
        <v>34</v>
      </c>
      <c r="E689">
        <f>COUNTIF(Продаж!E:E,Покупець_аналіз!A689)</f>
        <v>0</v>
      </c>
      <c r="F689">
        <f>SUMIF(Продаж!E:E,A689,Продаж!I:I)</f>
        <v>0</v>
      </c>
      <c r="G689" t="e">
        <f>AVERAGEIF(Продаж!E:E,Покупець_аналіз!A689,Продаж!I:I)</f>
        <v>#DIV/0!</v>
      </c>
    </row>
    <row r="690" spans="1:7">
      <c r="A690" s="4">
        <v>689</v>
      </c>
      <c r="B690" s="5" t="s">
        <v>107</v>
      </c>
      <c r="C690" s="5" t="s">
        <v>119</v>
      </c>
      <c r="D690" s="5">
        <v>51</v>
      </c>
      <c r="E690">
        <f>COUNTIF(Продаж!E:E,Покупець_аналіз!A690)</f>
        <v>0</v>
      </c>
      <c r="F690">
        <f>SUMIF(Продаж!E:E,A690,Продаж!I:I)</f>
        <v>0</v>
      </c>
      <c r="G690" t="e">
        <f>AVERAGEIF(Продаж!E:E,Покупець_аналіз!A690,Продаж!I:I)</f>
        <v>#DIV/0!</v>
      </c>
    </row>
    <row r="691" spans="1:7">
      <c r="A691" s="4">
        <v>690</v>
      </c>
      <c r="B691" s="5" t="s">
        <v>92</v>
      </c>
      <c r="C691" s="5" t="s">
        <v>138</v>
      </c>
      <c r="D691" s="5">
        <v>20</v>
      </c>
      <c r="E691">
        <f>COUNTIF(Продаж!E:E,Покупець_аналіз!A691)</f>
        <v>0</v>
      </c>
      <c r="F691">
        <f>SUMIF(Продаж!E:E,A691,Продаж!I:I)</f>
        <v>0</v>
      </c>
      <c r="G691" t="e">
        <f>AVERAGEIF(Продаж!E:E,Покупець_аналіз!A691,Продаж!I:I)</f>
        <v>#DIV/0!</v>
      </c>
    </row>
    <row r="692" spans="1:7">
      <c r="A692" s="4">
        <v>691</v>
      </c>
      <c r="B692" s="5" t="s">
        <v>137</v>
      </c>
      <c r="C692" s="5" t="s">
        <v>129</v>
      </c>
      <c r="D692" s="5">
        <v>89</v>
      </c>
      <c r="E692">
        <f>COUNTIF(Продаж!E:E,Покупець_аналіз!A692)</f>
        <v>0</v>
      </c>
      <c r="F692">
        <f>SUMIF(Продаж!E:E,A692,Продаж!I:I)</f>
        <v>0</v>
      </c>
      <c r="G692" t="e">
        <f>AVERAGEIF(Продаж!E:E,Покупець_аналіз!A692,Продаж!I:I)</f>
        <v>#DIV/0!</v>
      </c>
    </row>
    <row r="693" spans="1:7">
      <c r="A693" s="4">
        <v>692</v>
      </c>
      <c r="B693" s="5" t="s">
        <v>104</v>
      </c>
      <c r="C693" s="5" t="s">
        <v>138</v>
      </c>
      <c r="D693" s="5">
        <v>79</v>
      </c>
      <c r="E693">
        <f>COUNTIF(Продаж!E:E,Покупець_аналіз!A693)</f>
        <v>0</v>
      </c>
      <c r="F693">
        <f>SUMIF(Продаж!E:E,A693,Продаж!I:I)</f>
        <v>0</v>
      </c>
      <c r="G693" t="e">
        <f>AVERAGEIF(Продаж!E:E,Покупець_аналіз!A693,Продаж!I:I)</f>
        <v>#DIV/0!</v>
      </c>
    </row>
    <row r="694" spans="1:7">
      <c r="A694" s="4">
        <v>693</v>
      </c>
      <c r="B694" s="5" t="s">
        <v>115</v>
      </c>
      <c r="C694" s="5" t="s">
        <v>143</v>
      </c>
      <c r="D694" s="5">
        <v>56</v>
      </c>
      <c r="E694">
        <f>COUNTIF(Продаж!E:E,Покупець_аналіз!A694)</f>
        <v>0</v>
      </c>
      <c r="F694">
        <f>SUMIF(Продаж!E:E,A694,Продаж!I:I)</f>
        <v>0</v>
      </c>
      <c r="G694" t="e">
        <f>AVERAGEIF(Продаж!E:E,Покупець_аналіз!A694,Продаж!I:I)</f>
        <v>#DIV/0!</v>
      </c>
    </row>
    <row r="695" spans="1:7">
      <c r="A695" s="4">
        <v>694</v>
      </c>
      <c r="B695" s="5" t="s">
        <v>101</v>
      </c>
      <c r="C695" s="5" t="s">
        <v>145</v>
      </c>
      <c r="D695" s="5">
        <v>69</v>
      </c>
      <c r="E695">
        <f>COUNTIF(Продаж!E:E,Покупець_аналіз!A695)</f>
        <v>0</v>
      </c>
      <c r="F695">
        <f>SUMIF(Продаж!E:E,A695,Продаж!I:I)</f>
        <v>0</v>
      </c>
      <c r="G695" t="e">
        <f>AVERAGEIF(Продаж!E:E,Покупець_аналіз!A695,Продаж!I:I)</f>
        <v>#DIV/0!</v>
      </c>
    </row>
    <row r="696" spans="1:7">
      <c r="A696" s="4">
        <v>695</v>
      </c>
      <c r="B696" s="5" t="s">
        <v>137</v>
      </c>
      <c r="C696" s="5" t="s">
        <v>108</v>
      </c>
      <c r="D696" s="5">
        <v>33</v>
      </c>
      <c r="E696">
        <f>COUNTIF(Продаж!E:E,Покупець_аналіз!A696)</f>
        <v>0</v>
      </c>
      <c r="F696">
        <f>SUMIF(Продаж!E:E,A696,Продаж!I:I)</f>
        <v>0</v>
      </c>
      <c r="G696" t="e">
        <f>AVERAGEIF(Продаж!E:E,Покупець_аналіз!A696,Продаж!I:I)</f>
        <v>#DIV/0!</v>
      </c>
    </row>
    <row r="697" spans="1:7">
      <c r="A697" s="4">
        <v>696</v>
      </c>
      <c r="B697" s="5" t="s">
        <v>110</v>
      </c>
      <c r="C697" s="5" t="s">
        <v>116</v>
      </c>
      <c r="D697" s="5">
        <v>49</v>
      </c>
      <c r="E697">
        <f>COUNTIF(Продаж!E:E,Покупець_аналіз!A697)</f>
        <v>0</v>
      </c>
      <c r="F697">
        <f>SUMIF(Продаж!E:E,A697,Продаж!I:I)</f>
        <v>0</v>
      </c>
      <c r="G697" t="e">
        <f>AVERAGEIF(Продаж!E:E,Покупець_аналіз!A697,Продаж!I:I)</f>
        <v>#DIV/0!</v>
      </c>
    </row>
    <row r="698" spans="1:7">
      <c r="A698" s="4">
        <v>697</v>
      </c>
      <c r="B698" s="5" t="s">
        <v>123</v>
      </c>
      <c r="C698" s="5" t="s">
        <v>118</v>
      </c>
      <c r="D698" s="5">
        <v>86</v>
      </c>
      <c r="E698">
        <f>COUNTIF(Продаж!E:E,Покупець_аналіз!A698)</f>
        <v>0</v>
      </c>
      <c r="F698">
        <f>SUMIF(Продаж!E:E,A698,Продаж!I:I)</f>
        <v>0</v>
      </c>
      <c r="G698" t="e">
        <f>AVERAGEIF(Продаж!E:E,Покупець_аналіз!A698,Продаж!I:I)</f>
        <v>#DIV/0!</v>
      </c>
    </row>
    <row r="699" spans="1:7">
      <c r="A699" s="4">
        <v>698</v>
      </c>
      <c r="B699" s="5" t="s">
        <v>110</v>
      </c>
      <c r="C699" s="5" t="s">
        <v>126</v>
      </c>
      <c r="D699" s="5">
        <v>45</v>
      </c>
      <c r="E699">
        <f>COUNTIF(Продаж!E:E,Покупець_аналіз!A699)</f>
        <v>0</v>
      </c>
      <c r="F699">
        <f>SUMIF(Продаж!E:E,A699,Продаж!I:I)</f>
        <v>0</v>
      </c>
      <c r="G699" t="e">
        <f>AVERAGEIF(Продаж!E:E,Покупець_аналіз!A699,Продаж!I:I)</f>
        <v>#DIV/0!</v>
      </c>
    </row>
    <row r="700" spans="1:7">
      <c r="A700" s="4">
        <v>699</v>
      </c>
      <c r="B700" s="5" t="s">
        <v>123</v>
      </c>
      <c r="C700" s="5" t="s">
        <v>122</v>
      </c>
      <c r="D700" s="5">
        <v>63</v>
      </c>
      <c r="E700">
        <f>COUNTIF(Продаж!E:E,Покупець_аналіз!A700)</f>
        <v>0</v>
      </c>
      <c r="F700">
        <f>SUMIF(Продаж!E:E,A700,Продаж!I:I)</f>
        <v>0</v>
      </c>
      <c r="G700" t="e">
        <f>AVERAGEIF(Продаж!E:E,Покупець_аналіз!A700,Продаж!I:I)</f>
        <v>#DIV/0!</v>
      </c>
    </row>
    <row r="701" spans="1:7">
      <c r="A701" s="4">
        <v>700</v>
      </c>
      <c r="B701" s="5" t="s">
        <v>104</v>
      </c>
      <c r="C701" s="5" t="s">
        <v>128</v>
      </c>
      <c r="D701" s="5">
        <v>46</v>
      </c>
      <c r="E701">
        <f>COUNTIF(Продаж!E:E,Покупець_аналіз!A701)</f>
        <v>0</v>
      </c>
      <c r="F701">
        <f>SUMIF(Продаж!E:E,A701,Продаж!I:I)</f>
        <v>0</v>
      </c>
      <c r="G701" t="e">
        <f>AVERAGEIF(Продаж!E:E,Покупець_аналіз!A701,Продаж!I:I)</f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>
      <selection activeCell="J8" sqref="J8"/>
    </sheetView>
  </sheetViews>
  <sheetFormatPr defaultRowHeight="14.4"/>
  <cols>
    <col min="1" max="1" width="14.5546875" bestFit="1" customWidth="1"/>
    <col min="2" max="2" width="13.44140625" bestFit="1" customWidth="1"/>
    <col min="3" max="3" width="27.88671875" bestFit="1" customWidth="1"/>
    <col min="4" max="4" width="18.88671875" bestFit="1" customWidth="1"/>
    <col min="5" max="5" width="34.109375" bestFit="1" customWidth="1"/>
  </cols>
  <sheetData>
    <row r="1" spans="1:5" ht="18.75" customHeight="1">
      <c r="A1" s="1" t="s">
        <v>3</v>
      </c>
      <c r="B1" s="2" t="s">
        <v>9</v>
      </c>
      <c r="C1" s="2" t="s">
        <v>10</v>
      </c>
      <c r="D1" s="2" t="s">
        <v>11</v>
      </c>
      <c r="E1" t="s">
        <v>2244</v>
      </c>
    </row>
    <row r="2" spans="1:5">
      <c r="A2" s="4">
        <v>1</v>
      </c>
      <c r="B2" s="5" t="s">
        <v>12</v>
      </c>
      <c r="C2" s="5" t="s">
        <v>2150</v>
      </c>
      <c r="D2" s="5" t="s">
        <v>18</v>
      </c>
      <c r="E2">
        <f>SUMIF(Продаж!D:D,Аптека!A2,Продаж!I:I)</f>
        <v>317960.48</v>
      </c>
    </row>
    <row r="3" spans="1:5">
      <c r="A3" s="4">
        <v>2</v>
      </c>
      <c r="B3" s="5" t="s">
        <v>14</v>
      </c>
      <c r="C3" s="5" t="s">
        <v>82</v>
      </c>
      <c r="D3" s="5" t="s">
        <v>28</v>
      </c>
      <c r="E3">
        <f>SUMIF(Продаж!D:D,Аптека!A3,Продаж!I:I)</f>
        <v>451712.30000000005</v>
      </c>
    </row>
    <row r="4" spans="1:5">
      <c r="A4" s="4">
        <v>3</v>
      </c>
      <c r="B4" s="5" t="s">
        <v>15</v>
      </c>
      <c r="C4" s="5" t="s">
        <v>2151</v>
      </c>
      <c r="D4" s="5" t="s">
        <v>13</v>
      </c>
      <c r="E4">
        <f>SUMIF(Продаж!D:D,Аптека!A4,Продаж!I:I)</f>
        <v>273372.05000000005</v>
      </c>
    </row>
    <row r="5" spans="1:5">
      <c r="A5" s="4">
        <v>4</v>
      </c>
      <c r="B5" s="5" t="s">
        <v>17</v>
      </c>
      <c r="C5" s="5" t="s">
        <v>2152</v>
      </c>
      <c r="D5" s="5" t="s">
        <v>13</v>
      </c>
      <c r="E5">
        <f>SUMIF(Продаж!D:D,Аптека!A5,Продаж!I:I)</f>
        <v>375106.1</v>
      </c>
    </row>
    <row r="6" spans="1:5">
      <c r="A6" s="4">
        <v>5</v>
      </c>
      <c r="B6" s="5" t="s">
        <v>19</v>
      </c>
      <c r="C6" s="5" t="s">
        <v>2153</v>
      </c>
      <c r="D6" s="5" t="s">
        <v>18</v>
      </c>
      <c r="E6">
        <f>SUMIF(Продаж!D:D,Аптека!A6,Продаж!I:I)</f>
        <v>371141.53</v>
      </c>
    </row>
    <row r="7" spans="1:5">
      <c r="A7" s="4">
        <v>6</v>
      </c>
      <c r="B7" s="5" t="s">
        <v>21</v>
      </c>
      <c r="C7" s="5" t="s">
        <v>2154</v>
      </c>
      <c r="D7" s="5" t="s">
        <v>16</v>
      </c>
      <c r="E7">
        <f>SUMIF(Продаж!D:D,Аптека!A7,Продаж!I:I)</f>
        <v>298967.78000000003</v>
      </c>
    </row>
    <row r="8" spans="1:5">
      <c r="A8" s="4">
        <v>7</v>
      </c>
      <c r="B8" s="5" t="s">
        <v>23</v>
      </c>
      <c r="C8" s="5" t="s">
        <v>2155</v>
      </c>
      <c r="D8" s="5" t="s">
        <v>18</v>
      </c>
      <c r="E8">
        <f>SUMIF(Продаж!D:D,Аптека!A8,Продаж!I:I)</f>
        <v>410703.17999999988</v>
      </c>
    </row>
    <row r="9" spans="1:5">
      <c r="A9" s="4">
        <v>8</v>
      </c>
      <c r="B9" s="5" t="s">
        <v>24</v>
      </c>
      <c r="C9" s="5" t="s">
        <v>2156</v>
      </c>
      <c r="D9" s="5" t="s">
        <v>16</v>
      </c>
      <c r="E9">
        <f>SUMIF(Продаж!D:D,Аптека!A9,Продаж!I:I)</f>
        <v>317174.09999999986</v>
      </c>
    </row>
    <row r="10" spans="1:5">
      <c r="A10" s="4">
        <v>9</v>
      </c>
      <c r="B10" s="5" t="s">
        <v>26</v>
      </c>
      <c r="C10" s="5" t="s">
        <v>2157</v>
      </c>
      <c r="D10" s="5" t="s">
        <v>45</v>
      </c>
      <c r="E10">
        <f>SUMIF(Продаж!D:D,Аптека!A10,Продаж!I:I)</f>
        <v>282129.25000000017</v>
      </c>
    </row>
    <row r="11" spans="1:5">
      <c r="A11" s="4">
        <v>10</v>
      </c>
      <c r="B11" s="5" t="s">
        <v>27</v>
      </c>
      <c r="C11" s="5" t="s">
        <v>2158</v>
      </c>
      <c r="D11" s="5" t="s">
        <v>28</v>
      </c>
      <c r="E11">
        <f>SUMIF(Продаж!D:D,Аптека!A11,Продаж!I:I)</f>
        <v>299498.13</v>
      </c>
    </row>
    <row r="12" spans="1:5">
      <c r="A12" s="4">
        <v>11</v>
      </c>
      <c r="B12" s="5" t="s">
        <v>29</v>
      </c>
      <c r="C12" s="5" t="s">
        <v>2159</v>
      </c>
      <c r="D12" s="5" t="s">
        <v>45</v>
      </c>
      <c r="E12">
        <f>SUMIF(Продаж!D:D,Аптека!A12,Продаж!I:I)</f>
        <v>339766.08999999997</v>
      </c>
    </row>
    <row r="13" spans="1:5">
      <c r="A13" s="4">
        <v>12</v>
      </c>
      <c r="B13" s="5" t="s">
        <v>30</v>
      </c>
      <c r="C13" s="5" t="s">
        <v>2160</v>
      </c>
      <c r="D13" s="5" t="s">
        <v>38</v>
      </c>
      <c r="E13">
        <f>SUMIF(Продаж!D:D,Аптека!A13,Продаж!I:I)</f>
        <v>262488.23</v>
      </c>
    </row>
    <row r="14" spans="1:5">
      <c r="A14" s="4">
        <v>13</v>
      </c>
      <c r="B14" s="5" t="s">
        <v>31</v>
      </c>
      <c r="C14" s="5" t="s">
        <v>2161</v>
      </c>
      <c r="D14" s="5" t="s">
        <v>48</v>
      </c>
      <c r="E14">
        <f>SUMIF(Продаж!D:D,Аптека!A14,Продаж!I:I)</f>
        <v>286194.99000000005</v>
      </c>
    </row>
    <row r="15" spans="1:5">
      <c r="A15" s="4">
        <v>14</v>
      </c>
      <c r="B15" s="5" t="s">
        <v>32</v>
      </c>
      <c r="C15" s="5" t="s">
        <v>2162</v>
      </c>
      <c r="D15" s="5" t="s">
        <v>38</v>
      </c>
      <c r="E15">
        <f>SUMIF(Продаж!D:D,Аптека!A15,Продаж!I:I)</f>
        <v>355189.94000000018</v>
      </c>
    </row>
    <row r="16" spans="1:5">
      <c r="A16" s="4">
        <v>15</v>
      </c>
      <c r="B16" s="5" t="s">
        <v>33</v>
      </c>
      <c r="C16" s="5" t="s">
        <v>2163</v>
      </c>
      <c r="D16" s="5" t="s">
        <v>18</v>
      </c>
      <c r="E16">
        <f>SUMIF(Продаж!D:D,Аптека!A16,Продаж!I:I)</f>
        <v>301713.23</v>
      </c>
    </row>
    <row r="17" spans="1:5">
      <c r="A17" s="4">
        <v>16</v>
      </c>
      <c r="B17" s="5" t="s">
        <v>34</v>
      </c>
      <c r="C17" s="5" t="s">
        <v>2164</v>
      </c>
      <c r="D17" s="5" t="s">
        <v>22</v>
      </c>
      <c r="E17">
        <f>SUMIF(Продаж!D:D,Аптека!A17,Продаж!I:I)</f>
        <v>334130.02999999997</v>
      </c>
    </row>
    <row r="18" spans="1:5">
      <c r="A18" s="4">
        <v>17</v>
      </c>
      <c r="B18" s="5" t="s">
        <v>36</v>
      </c>
      <c r="C18" s="5" t="s">
        <v>2165</v>
      </c>
      <c r="D18" s="5" t="s">
        <v>18</v>
      </c>
      <c r="E18">
        <f>SUMIF(Продаж!D:D,Аптека!A18,Продаж!I:I)</f>
        <v>325901.02999999997</v>
      </c>
    </row>
    <row r="19" spans="1:5">
      <c r="A19" s="4">
        <v>18</v>
      </c>
      <c r="B19" s="5" t="s">
        <v>37</v>
      </c>
      <c r="C19" s="5" t="s">
        <v>2166</v>
      </c>
      <c r="D19" s="5" t="s">
        <v>18</v>
      </c>
      <c r="E19">
        <f>SUMIF(Продаж!D:D,Аптека!A19,Продаж!I:I)</f>
        <v>377655.98999999987</v>
      </c>
    </row>
    <row r="20" spans="1:5">
      <c r="A20" s="4">
        <v>19</v>
      </c>
      <c r="B20" s="5" t="s">
        <v>39</v>
      </c>
      <c r="C20" s="5" t="s">
        <v>2167</v>
      </c>
      <c r="D20" s="5" t="s">
        <v>22</v>
      </c>
      <c r="E20">
        <f>SUMIF(Продаж!D:D,Аптека!A20,Продаж!I:I)</f>
        <v>331586.25</v>
      </c>
    </row>
    <row r="21" spans="1:5">
      <c r="A21" s="4">
        <v>20</v>
      </c>
      <c r="B21" s="5" t="s">
        <v>40</v>
      </c>
      <c r="C21" s="5" t="s">
        <v>2168</v>
      </c>
      <c r="D21" s="5" t="s">
        <v>18</v>
      </c>
      <c r="E21">
        <f>SUMIF(Продаж!D:D,Аптека!A21,Продаж!I:I)</f>
        <v>320638.10000000003</v>
      </c>
    </row>
    <row r="22" spans="1:5">
      <c r="A22" s="4">
        <v>21</v>
      </c>
      <c r="B22" s="5" t="s">
        <v>41</v>
      </c>
      <c r="C22" s="5" t="s">
        <v>2169</v>
      </c>
      <c r="D22" s="5" t="s">
        <v>28</v>
      </c>
      <c r="E22">
        <f>SUMIF(Продаж!D:D,Аптека!A22,Продаж!I:I)</f>
        <v>369613.64000000007</v>
      </c>
    </row>
    <row r="23" spans="1:5">
      <c r="A23" s="4">
        <v>22</v>
      </c>
      <c r="B23" s="5" t="s">
        <v>42</v>
      </c>
      <c r="C23" s="5" t="s">
        <v>2170</v>
      </c>
      <c r="D23" s="5" t="s">
        <v>38</v>
      </c>
      <c r="E23">
        <f>SUMIF(Продаж!D:D,Аптека!A23,Продаж!I:I)</f>
        <v>352571.7899999998</v>
      </c>
    </row>
    <row r="24" spans="1:5">
      <c r="A24" s="4">
        <v>23</v>
      </c>
      <c r="B24" s="5" t="s">
        <v>43</v>
      </c>
      <c r="C24" s="5" t="s">
        <v>2171</v>
      </c>
      <c r="D24" s="5" t="s">
        <v>45</v>
      </c>
      <c r="E24">
        <f>SUMIF(Продаж!D:D,Аптека!A24,Продаж!I:I)</f>
        <v>355022.66999999987</v>
      </c>
    </row>
    <row r="25" spans="1:5">
      <c r="A25" s="4">
        <v>24</v>
      </c>
      <c r="B25" s="5" t="s">
        <v>44</v>
      </c>
      <c r="C25" s="5" t="s">
        <v>2172</v>
      </c>
      <c r="D25" s="5" t="s">
        <v>38</v>
      </c>
      <c r="E25">
        <f>SUMIF(Продаж!D:D,Аптека!A25,Продаж!I:I)</f>
        <v>242366.54999999996</v>
      </c>
    </row>
    <row r="26" spans="1:5">
      <c r="A26" s="4">
        <v>25</v>
      </c>
      <c r="B26" s="5" t="s">
        <v>46</v>
      </c>
      <c r="C26" s="5" t="s">
        <v>2173</v>
      </c>
      <c r="D26" s="5" t="s">
        <v>48</v>
      </c>
      <c r="E26">
        <f>SUMIF(Продаж!D:D,Аптека!A26,Продаж!I:I)</f>
        <v>277051.21999999997</v>
      </c>
    </row>
    <row r="27" spans="1:5">
      <c r="A27" s="4">
        <v>26</v>
      </c>
      <c r="B27" s="5" t="s">
        <v>47</v>
      </c>
      <c r="C27" s="5" t="s">
        <v>2174</v>
      </c>
      <c r="D27" s="5" t="s">
        <v>16</v>
      </c>
      <c r="E27">
        <f>SUMIF(Продаж!D:D,Аптека!A27,Продаж!I:I)</f>
        <v>331070.2699999999</v>
      </c>
    </row>
    <row r="28" spans="1:5">
      <c r="A28" s="4">
        <v>27</v>
      </c>
      <c r="B28" s="5" t="s">
        <v>49</v>
      </c>
      <c r="C28" s="5" t="s">
        <v>2175</v>
      </c>
      <c r="D28" s="5" t="s">
        <v>38</v>
      </c>
      <c r="E28">
        <f>SUMIF(Продаж!D:D,Аптека!A28,Продаж!I:I)</f>
        <v>296506.55000000022</v>
      </c>
    </row>
    <row r="29" spans="1:5">
      <c r="A29" s="4">
        <v>28</v>
      </c>
      <c r="B29" s="5" t="s">
        <v>50</v>
      </c>
      <c r="C29" s="5" t="s">
        <v>2176</v>
      </c>
      <c r="D29" s="5" t="s">
        <v>54</v>
      </c>
      <c r="E29">
        <f>SUMIF(Продаж!D:D,Аптека!A29,Продаж!I:I)</f>
        <v>344209.18</v>
      </c>
    </row>
    <row r="30" spans="1:5">
      <c r="A30" s="4">
        <v>29</v>
      </c>
      <c r="B30" s="5" t="s">
        <v>51</v>
      </c>
      <c r="C30" s="5" t="s">
        <v>2177</v>
      </c>
      <c r="D30" s="5" t="s">
        <v>20</v>
      </c>
      <c r="E30">
        <f>SUMIF(Продаж!D:D,Аптека!A30,Продаж!I:I)</f>
        <v>312635.88999999996</v>
      </c>
    </row>
    <row r="31" spans="1:5">
      <c r="A31" s="4">
        <v>30</v>
      </c>
      <c r="B31" s="5" t="s">
        <v>52</v>
      </c>
      <c r="C31" s="5" t="s">
        <v>2178</v>
      </c>
      <c r="D31" s="5" t="s">
        <v>54</v>
      </c>
      <c r="E31">
        <f>SUMIF(Продаж!D:D,Аптека!A31,Продаж!I:I)</f>
        <v>356601.56999999989</v>
      </c>
    </row>
    <row r="32" spans="1:5">
      <c r="A32" s="4">
        <v>31</v>
      </c>
      <c r="B32" s="5" t="s">
        <v>53</v>
      </c>
      <c r="C32" s="5" t="s">
        <v>2179</v>
      </c>
      <c r="D32" s="5" t="s">
        <v>28</v>
      </c>
      <c r="E32">
        <f>SUMIF(Продаж!D:D,Аптека!A32,Продаж!I:I)</f>
        <v>307406.74</v>
      </c>
    </row>
    <row r="33" spans="1:5">
      <c r="A33" s="4">
        <v>32</v>
      </c>
      <c r="B33" s="5" t="s">
        <v>55</v>
      </c>
      <c r="C33" s="5" t="s">
        <v>2180</v>
      </c>
      <c r="D33" s="5" t="s">
        <v>18</v>
      </c>
      <c r="E33">
        <f>SUMIF(Продаж!D:D,Аптека!A33,Продаж!I:I)</f>
        <v>262645.89999999997</v>
      </c>
    </row>
    <row r="34" spans="1:5">
      <c r="A34" s="4">
        <v>33</v>
      </c>
      <c r="B34" s="5" t="s">
        <v>56</v>
      </c>
      <c r="C34" s="5" t="s">
        <v>2181</v>
      </c>
      <c r="D34" s="5" t="s">
        <v>48</v>
      </c>
      <c r="E34">
        <f>SUMIF(Продаж!D:D,Аптека!A34,Продаж!I:I)</f>
        <v>301876.46000000002</v>
      </c>
    </row>
    <row r="35" spans="1:5">
      <c r="A35" s="4">
        <v>34</v>
      </c>
      <c r="B35" s="5" t="s">
        <v>57</v>
      </c>
      <c r="C35" s="5" t="s">
        <v>2182</v>
      </c>
      <c r="D35" s="5" t="s">
        <v>35</v>
      </c>
      <c r="E35">
        <f>SUMIF(Продаж!D:D,Аптека!A35,Продаж!I:I)</f>
        <v>275009.54999999993</v>
      </c>
    </row>
    <row r="36" spans="1:5">
      <c r="A36" s="4">
        <v>35</v>
      </c>
      <c r="B36" s="5" t="s">
        <v>58</v>
      </c>
      <c r="C36" s="5" t="s">
        <v>85</v>
      </c>
      <c r="D36" s="5" t="s">
        <v>13</v>
      </c>
      <c r="E36">
        <f>SUMIF(Продаж!D:D,Аптека!A36,Продаж!I:I)</f>
        <v>260845.23000000004</v>
      </c>
    </row>
    <row r="37" spans="1:5">
      <c r="A37" s="4">
        <v>36</v>
      </c>
      <c r="B37" s="5" t="s">
        <v>59</v>
      </c>
      <c r="C37" s="5" t="s">
        <v>2183</v>
      </c>
      <c r="D37" s="5" t="s">
        <v>35</v>
      </c>
      <c r="E37">
        <f>SUMIF(Продаж!D:D,Аптека!A37,Продаж!I:I)</f>
        <v>306252.66999999993</v>
      </c>
    </row>
    <row r="38" spans="1:5">
      <c r="A38" s="4">
        <v>37</v>
      </c>
      <c r="B38" s="5" t="s">
        <v>60</v>
      </c>
      <c r="C38" s="5" t="s">
        <v>2184</v>
      </c>
      <c r="D38" s="5" t="s">
        <v>38</v>
      </c>
      <c r="E38">
        <f>SUMIF(Продаж!D:D,Аптека!A38,Продаж!I:I)</f>
        <v>348050.91000000009</v>
      </c>
    </row>
    <row r="39" spans="1:5">
      <c r="A39" s="4">
        <v>38</v>
      </c>
      <c r="B39" s="5" t="s">
        <v>61</v>
      </c>
      <c r="C39" s="5" t="s">
        <v>2185</v>
      </c>
      <c r="D39" s="5" t="s">
        <v>48</v>
      </c>
      <c r="E39">
        <f>SUMIF(Продаж!D:D,Аптека!A39,Продаж!I:I)</f>
        <v>271874.08999999991</v>
      </c>
    </row>
    <row r="40" spans="1:5">
      <c r="A40" s="4">
        <v>39</v>
      </c>
      <c r="B40" s="5" t="s">
        <v>62</v>
      </c>
      <c r="C40" s="5" t="s">
        <v>2186</v>
      </c>
      <c r="D40" s="5" t="s">
        <v>13</v>
      </c>
      <c r="E40">
        <f>SUMIF(Продаж!D:D,Аптека!A40,Продаж!I:I)</f>
        <v>342552.58000000013</v>
      </c>
    </row>
    <row r="41" spans="1:5">
      <c r="A41" s="4">
        <v>40</v>
      </c>
      <c r="B41" s="5" t="s">
        <v>63</v>
      </c>
      <c r="C41" s="5" t="s">
        <v>2187</v>
      </c>
      <c r="D41" s="5" t="s">
        <v>20</v>
      </c>
      <c r="E41">
        <f>SUMIF(Продаж!D:D,Аптека!A41,Продаж!I:I)</f>
        <v>248734.66999999993</v>
      </c>
    </row>
    <row r="42" spans="1:5">
      <c r="A42" s="4">
        <v>41</v>
      </c>
      <c r="B42" s="5" t="s">
        <v>64</v>
      </c>
      <c r="C42" s="5" t="s">
        <v>2188</v>
      </c>
      <c r="D42" s="5" t="s">
        <v>16</v>
      </c>
      <c r="E42">
        <f>SUMIF(Продаж!D:D,Аптека!A42,Продаж!I:I)</f>
        <v>310600.27999999991</v>
      </c>
    </row>
    <row r="43" spans="1:5">
      <c r="A43" s="4">
        <v>42</v>
      </c>
      <c r="B43" s="5" t="s">
        <v>65</v>
      </c>
      <c r="C43" s="5" t="s">
        <v>2166</v>
      </c>
      <c r="D43" s="5" t="s">
        <v>54</v>
      </c>
      <c r="E43">
        <f>SUMIF(Продаж!D:D,Аптека!A43,Продаж!I:I)</f>
        <v>288964.51</v>
      </c>
    </row>
    <row r="44" spans="1:5">
      <c r="A44" s="4">
        <v>43</v>
      </c>
      <c r="B44" s="5" t="s">
        <v>66</v>
      </c>
      <c r="C44" s="5" t="s">
        <v>2189</v>
      </c>
      <c r="D44" s="5" t="s">
        <v>18</v>
      </c>
      <c r="E44">
        <f>SUMIF(Продаж!D:D,Аптека!A44,Продаж!I:I)</f>
        <v>247382.71000000002</v>
      </c>
    </row>
    <row r="45" spans="1:5">
      <c r="A45" s="4">
        <v>44</v>
      </c>
      <c r="B45" s="5" t="s">
        <v>67</v>
      </c>
      <c r="C45" s="5" t="s">
        <v>2190</v>
      </c>
      <c r="D45" s="5" t="s">
        <v>54</v>
      </c>
      <c r="E45">
        <f>SUMIF(Продаж!D:D,Аптека!A45,Продаж!I:I)</f>
        <v>274335.51</v>
      </c>
    </row>
    <row r="46" spans="1:5">
      <c r="A46" s="4">
        <v>45</v>
      </c>
      <c r="B46" s="5" t="s">
        <v>68</v>
      </c>
      <c r="C46" s="5" t="s">
        <v>2191</v>
      </c>
      <c r="D46" s="5" t="s">
        <v>28</v>
      </c>
      <c r="E46">
        <f>SUMIF(Продаж!D:D,Аптека!A46,Продаж!I:I)</f>
        <v>319038.68000000011</v>
      </c>
    </row>
    <row r="47" spans="1:5">
      <c r="A47" s="4">
        <v>46</v>
      </c>
      <c r="B47" s="5" t="s">
        <v>69</v>
      </c>
      <c r="C47" s="5" t="s">
        <v>2192</v>
      </c>
      <c r="D47" s="5" t="s">
        <v>48</v>
      </c>
      <c r="E47">
        <f>SUMIF(Продаж!D:D,Аптека!A47,Продаж!I:I)</f>
        <v>302613.12999999995</v>
      </c>
    </row>
    <row r="48" spans="1:5">
      <c r="A48" s="4">
        <v>47</v>
      </c>
      <c r="B48" s="5" t="s">
        <v>70</v>
      </c>
      <c r="C48" s="5" t="s">
        <v>2193</v>
      </c>
      <c r="D48" s="5" t="s">
        <v>16</v>
      </c>
      <c r="E48">
        <f>SUMIF(Продаж!D:D,Аптека!A48,Продаж!I:I)</f>
        <v>228167.22999999998</v>
      </c>
    </row>
    <row r="49" spans="1:5">
      <c r="A49" s="4">
        <v>48</v>
      </c>
      <c r="B49" s="5" t="s">
        <v>71</v>
      </c>
      <c r="C49" s="5" t="s">
        <v>2194</v>
      </c>
      <c r="D49" s="5" t="s">
        <v>38</v>
      </c>
      <c r="E49">
        <f>SUMIF(Продаж!D:D,Аптека!A49,Продаж!I:I)</f>
        <v>319608.05999999988</v>
      </c>
    </row>
    <row r="50" spans="1:5">
      <c r="A50" s="4">
        <v>49</v>
      </c>
      <c r="B50" s="5" t="s">
        <v>72</v>
      </c>
      <c r="C50" s="5" t="s">
        <v>2195</v>
      </c>
      <c r="D50" s="5" t="s">
        <v>35</v>
      </c>
      <c r="E50">
        <f>SUMIF(Продаж!D:D,Аптека!A50,Продаж!I:I)</f>
        <v>274149.66999999987</v>
      </c>
    </row>
    <row r="51" spans="1:5">
      <c r="A51" s="4">
        <v>50</v>
      </c>
      <c r="B51" s="5" t="s">
        <v>73</v>
      </c>
      <c r="C51" s="5" t="s">
        <v>2196</v>
      </c>
      <c r="D51" s="5" t="s">
        <v>22</v>
      </c>
      <c r="E51">
        <f>SUMIF(Продаж!D:D,Аптека!A51,Продаж!I:I)</f>
        <v>284777.81</v>
      </c>
    </row>
    <row r="52" spans="1:5">
      <c r="A52" s="4">
        <v>51</v>
      </c>
      <c r="B52" s="5" t="s">
        <v>74</v>
      </c>
      <c r="C52" s="5" t="s">
        <v>2197</v>
      </c>
      <c r="D52" s="5" t="s">
        <v>22</v>
      </c>
      <c r="E52">
        <f>SUMIF(Продаж!D:D,Аптека!A52,Продаж!I:I)</f>
        <v>235506.91000000009</v>
      </c>
    </row>
    <row r="53" spans="1:5">
      <c r="A53" s="4">
        <v>52</v>
      </c>
      <c r="B53" s="5" t="s">
        <v>75</v>
      </c>
      <c r="C53" s="5" t="s">
        <v>2198</v>
      </c>
      <c r="D53" s="5" t="s">
        <v>22</v>
      </c>
      <c r="E53">
        <f>SUMIF(Продаж!D:D,Аптека!A53,Продаж!I:I)</f>
        <v>242040.48000000004</v>
      </c>
    </row>
    <row r="54" spans="1:5">
      <c r="A54" s="4">
        <v>53</v>
      </c>
      <c r="B54" s="5" t="s">
        <v>76</v>
      </c>
      <c r="C54" s="5" t="s">
        <v>2199</v>
      </c>
      <c r="D54" s="5" t="s">
        <v>48</v>
      </c>
      <c r="E54">
        <f>SUMIF(Продаж!D:D,Аптека!A54,Продаж!I:I)</f>
        <v>309912.57999999996</v>
      </c>
    </row>
    <row r="55" spans="1:5">
      <c r="A55" s="4">
        <v>54</v>
      </c>
      <c r="B55" s="5" t="s">
        <v>77</v>
      </c>
      <c r="C55" s="5" t="s">
        <v>2200</v>
      </c>
      <c r="D55" s="5" t="s">
        <v>38</v>
      </c>
      <c r="E55">
        <f>SUMIF(Продаж!D:D,Аптека!A55,Продаж!I:I)</f>
        <v>252058.77000000002</v>
      </c>
    </row>
    <row r="56" spans="1:5">
      <c r="A56" s="4">
        <v>55</v>
      </c>
      <c r="B56" s="5" t="s">
        <v>78</v>
      </c>
      <c r="C56" s="5" t="s">
        <v>2201</v>
      </c>
      <c r="D56" s="5" t="s">
        <v>20</v>
      </c>
      <c r="E56">
        <f>SUMIF(Продаж!D:D,Аптека!A56,Продаж!I:I)</f>
        <v>268670.89</v>
      </c>
    </row>
    <row r="57" spans="1:5">
      <c r="A57" s="4">
        <v>56</v>
      </c>
      <c r="B57" s="5" t="s">
        <v>79</v>
      </c>
      <c r="C57" s="5" t="s">
        <v>25</v>
      </c>
      <c r="D57" s="5" t="s">
        <v>20</v>
      </c>
      <c r="E57">
        <f>SUMIF(Продаж!D:D,Аптека!A57,Продаж!I:I)</f>
        <v>228251.25999999992</v>
      </c>
    </row>
    <row r="58" spans="1:5">
      <c r="A58" s="4">
        <v>57</v>
      </c>
      <c r="B58" s="5" t="s">
        <v>80</v>
      </c>
      <c r="C58" s="5" t="s">
        <v>2202</v>
      </c>
      <c r="D58" s="5" t="s">
        <v>18</v>
      </c>
      <c r="E58">
        <f>SUMIF(Продаж!D:D,Аптека!A58,Продаж!I:I)</f>
        <v>304452.58000000007</v>
      </c>
    </row>
    <row r="59" spans="1:5">
      <c r="A59" s="4">
        <v>58</v>
      </c>
      <c r="B59" s="5" t="s">
        <v>81</v>
      </c>
      <c r="C59" s="5" t="s">
        <v>2203</v>
      </c>
      <c r="D59" s="5" t="s">
        <v>18</v>
      </c>
      <c r="E59">
        <f>SUMIF(Продаж!D:D,Аптека!A59,Продаж!I:I)</f>
        <v>247750.27000000002</v>
      </c>
    </row>
    <row r="60" spans="1:5">
      <c r="A60" s="4">
        <v>59</v>
      </c>
      <c r="B60" s="5" t="s">
        <v>83</v>
      </c>
      <c r="C60" s="5" t="s">
        <v>2204</v>
      </c>
      <c r="D60" s="5" t="s">
        <v>22</v>
      </c>
      <c r="E60">
        <f>SUMIF(Продаж!D:D,Аптека!A60,Продаж!I:I)</f>
        <v>271373.44</v>
      </c>
    </row>
    <row r="61" spans="1:5">
      <c r="A61" s="4">
        <v>60</v>
      </c>
      <c r="B61" s="5" t="s">
        <v>84</v>
      </c>
      <c r="C61" s="5" t="s">
        <v>2205</v>
      </c>
      <c r="D61" s="5" t="s">
        <v>38</v>
      </c>
      <c r="E61">
        <f>SUMIF(Продаж!D:D,Аптека!A61,Продаж!I:I)</f>
        <v>361691.51000000018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1"/>
  <sheetViews>
    <sheetView workbookViewId="0">
      <selection activeCell="J9" sqref="J9"/>
    </sheetView>
  </sheetViews>
  <sheetFormatPr defaultRowHeight="14.4"/>
  <cols>
    <col min="1" max="1" width="16.33203125" bestFit="1" customWidth="1"/>
    <col min="2" max="2" width="14" bestFit="1" customWidth="1"/>
    <col min="3" max="3" width="12" bestFit="1" customWidth="1"/>
    <col min="4" max="4" width="17" bestFit="1" customWidth="1"/>
    <col min="5" max="5" width="8.6640625" bestFit="1" customWidth="1"/>
    <col min="6" max="6" width="5.109375" bestFit="1" customWidth="1"/>
    <col min="7" max="7" width="12.44140625" bestFit="1" customWidth="1"/>
  </cols>
  <sheetData>
    <row r="1" spans="1:7" ht="18.75" customHeight="1">
      <c r="A1" s="1" t="s">
        <v>4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</row>
    <row r="2" spans="1:7">
      <c r="A2" s="4">
        <v>1</v>
      </c>
      <c r="B2" s="5" t="s">
        <v>110</v>
      </c>
      <c r="C2" s="5" t="s">
        <v>100</v>
      </c>
      <c r="D2" s="5" t="s">
        <v>130</v>
      </c>
      <c r="E2" s="5" t="s">
        <v>95</v>
      </c>
      <c r="F2" s="5">
        <v>67</v>
      </c>
      <c r="G2" s="5">
        <v>617838922</v>
      </c>
    </row>
    <row r="3" spans="1:7">
      <c r="A3" s="4">
        <v>2</v>
      </c>
      <c r="B3" s="5" t="s">
        <v>96</v>
      </c>
      <c r="C3" s="5" t="s">
        <v>118</v>
      </c>
      <c r="D3" s="5" t="s">
        <v>133</v>
      </c>
      <c r="E3" s="5" t="s">
        <v>99</v>
      </c>
      <c r="F3" s="5">
        <v>66</v>
      </c>
      <c r="G3" s="5">
        <v>556115058</v>
      </c>
    </row>
    <row r="4" spans="1:7">
      <c r="A4" s="4">
        <v>3</v>
      </c>
      <c r="B4" s="5" t="s">
        <v>2136</v>
      </c>
      <c r="C4" s="5" t="s">
        <v>100</v>
      </c>
      <c r="D4" s="5" t="s">
        <v>130</v>
      </c>
      <c r="E4" s="5" t="s">
        <v>95</v>
      </c>
      <c r="F4" s="5">
        <v>84</v>
      </c>
      <c r="G4" s="5">
        <v>811369700</v>
      </c>
    </row>
    <row r="5" spans="1:7">
      <c r="A5" s="4">
        <v>4</v>
      </c>
      <c r="B5" s="5" t="s">
        <v>2137</v>
      </c>
      <c r="C5" s="5" t="s">
        <v>2134</v>
      </c>
      <c r="D5" s="5" t="s">
        <v>141</v>
      </c>
      <c r="E5" s="5" t="s">
        <v>95</v>
      </c>
      <c r="F5" s="5">
        <v>48</v>
      </c>
      <c r="G5" s="5">
        <v>559880833</v>
      </c>
    </row>
    <row r="6" spans="1:7">
      <c r="A6" s="4">
        <v>5</v>
      </c>
      <c r="B6" s="5" t="s">
        <v>2138</v>
      </c>
      <c r="C6" s="5" t="s">
        <v>2135</v>
      </c>
      <c r="D6" s="5" t="s">
        <v>139</v>
      </c>
      <c r="E6" s="5" t="s">
        <v>99</v>
      </c>
      <c r="F6" s="5">
        <v>53</v>
      </c>
      <c r="G6" s="5">
        <v>920096360</v>
      </c>
    </row>
    <row r="7" spans="1:7">
      <c r="A7" s="4">
        <v>6</v>
      </c>
      <c r="B7" s="5" t="s">
        <v>92</v>
      </c>
      <c r="C7" s="5" t="s">
        <v>2139</v>
      </c>
      <c r="D7" s="5" t="s">
        <v>140</v>
      </c>
      <c r="E7" s="5" t="s">
        <v>99</v>
      </c>
      <c r="F7" s="5">
        <v>54</v>
      </c>
      <c r="G7" s="5">
        <v>826915543</v>
      </c>
    </row>
    <row r="8" spans="1:7">
      <c r="A8" s="4">
        <v>7</v>
      </c>
      <c r="B8" s="5" t="s">
        <v>92</v>
      </c>
      <c r="C8" s="5" t="s">
        <v>2140</v>
      </c>
      <c r="D8" s="5" t="s">
        <v>133</v>
      </c>
      <c r="E8" s="5" t="s">
        <v>99</v>
      </c>
      <c r="F8" s="5">
        <v>39</v>
      </c>
      <c r="G8" s="5">
        <v>907265034</v>
      </c>
    </row>
    <row r="9" spans="1:7">
      <c r="A9" s="4">
        <v>8</v>
      </c>
      <c r="B9" s="5" t="s">
        <v>2133</v>
      </c>
      <c r="C9" s="5" t="s">
        <v>145</v>
      </c>
      <c r="D9" s="5" t="s">
        <v>142</v>
      </c>
      <c r="E9" s="5" t="s">
        <v>99</v>
      </c>
      <c r="F9" s="5">
        <v>78</v>
      </c>
      <c r="G9" s="5">
        <v>722380012</v>
      </c>
    </row>
    <row r="10" spans="1:7">
      <c r="A10" s="4">
        <v>9</v>
      </c>
      <c r="B10" s="5" t="s">
        <v>115</v>
      </c>
      <c r="C10" s="5" t="s">
        <v>2141</v>
      </c>
      <c r="D10" s="5" t="s">
        <v>139</v>
      </c>
      <c r="E10" s="5" t="s">
        <v>99</v>
      </c>
      <c r="F10" s="5">
        <v>78</v>
      </c>
      <c r="G10" s="5">
        <v>593426394</v>
      </c>
    </row>
    <row r="11" spans="1:7">
      <c r="A11" s="4">
        <v>10</v>
      </c>
      <c r="B11" s="5" t="s">
        <v>2142</v>
      </c>
      <c r="C11" s="5" t="s">
        <v>122</v>
      </c>
      <c r="D11" s="5" t="s">
        <v>144</v>
      </c>
      <c r="E11" s="5" t="s">
        <v>95</v>
      </c>
      <c r="F11" s="5">
        <v>71</v>
      </c>
      <c r="G11" s="5">
        <v>997031304</v>
      </c>
    </row>
    <row r="12" spans="1:7">
      <c r="A12" s="4">
        <v>11</v>
      </c>
      <c r="B12" s="5" t="s">
        <v>2138</v>
      </c>
      <c r="C12" s="5" t="s">
        <v>118</v>
      </c>
      <c r="D12" s="5" t="s">
        <v>146</v>
      </c>
      <c r="E12" s="5" t="s">
        <v>99</v>
      </c>
      <c r="F12" s="5">
        <v>76</v>
      </c>
      <c r="G12" s="5">
        <v>806903190</v>
      </c>
    </row>
    <row r="13" spans="1:7">
      <c r="A13" s="4">
        <v>12</v>
      </c>
      <c r="B13" s="5" t="s">
        <v>2142</v>
      </c>
      <c r="C13" s="5" t="s">
        <v>118</v>
      </c>
      <c r="D13" s="5" t="s">
        <v>140</v>
      </c>
      <c r="E13" s="5" t="s">
        <v>99</v>
      </c>
      <c r="F13" s="5">
        <v>47</v>
      </c>
      <c r="G13" s="5">
        <v>517811695</v>
      </c>
    </row>
    <row r="14" spans="1:7">
      <c r="A14" s="4">
        <v>13</v>
      </c>
      <c r="B14" s="5" t="s">
        <v>286</v>
      </c>
      <c r="C14" s="5" t="s">
        <v>124</v>
      </c>
      <c r="D14" s="5" t="s">
        <v>94</v>
      </c>
      <c r="E14" s="5" t="s">
        <v>95</v>
      </c>
      <c r="F14" s="5">
        <v>35</v>
      </c>
      <c r="G14" s="5">
        <v>802788203</v>
      </c>
    </row>
    <row r="15" spans="1:7">
      <c r="A15" s="4">
        <v>14</v>
      </c>
      <c r="B15" s="5" t="s">
        <v>107</v>
      </c>
      <c r="C15" s="5" t="s">
        <v>2143</v>
      </c>
      <c r="D15" s="5" t="s">
        <v>94</v>
      </c>
      <c r="E15" s="5" t="s">
        <v>95</v>
      </c>
      <c r="F15" s="5">
        <v>77</v>
      </c>
      <c r="G15" s="5">
        <v>683836885</v>
      </c>
    </row>
    <row r="16" spans="1:7">
      <c r="A16" s="4">
        <v>15</v>
      </c>
      <c r="B16" s="5" t="s">
        <v>125</v>
      </c>
      <c r="C16" s="5" t="s">
        <v>2129</v>
      </c>
      <c r="D16" s="5" t="s">
        <v>142</v>
      </c>
      <c r="E16" s="5" t="s">
        <v>99</v>
      </c>
      <c r="F16" s="5">
        <v>73</v>
      </c>
      <c r="G16" s="5">
        <v>924400095</v>
      </c>
    </row>
    <row r="17" spans="1:7">
      <c r="A17" s="4">
        <v>16</v>
      </c>
      <c r="B17" s="5" t="s">
        <v>2144</v>
      </c>
      <c r="C17" s="5" t="s">
        <v>145</v>
      </c>
      <c r="D17" s="5" t="s">
        <v>98</v>
      </c>
      <c r="E17" s="5" t="s">
        <v>99</v>
      </c>
      <c r="F17" s="5">
        <v>22</v>
      </c>
      <c r="G17" s="5">
        <v>862456607</v>
      </c>
    </row>
    <row r="18" spans="1:7">
      <c r="A18" s="4">
        <v>17</v>
      </c>
      <c r="B18" s="5" t="s">
        <v>2145</v>
      </c>
      <c r="C18" s="5" t="s">
        <v>93</v>
      </c>
      <c r="D18" s="5" t="s">
        <v>144</v>
      </c>
      <c r="E18" s="5" t="s">
        <v>95</v>
      </c>
      <c r="F18" s="5">
        <v>60</v>
      </c>
      <c r="G18" s="5">
        <v>665805668</v>
      </c>
    </row>
    <row r="19" spans="1:7">
      <c r="A19" s="4">
        <v>18</v>
      </c>
      <c r="B19" s="5" t="s">
        <v>2146</v>
      </c>
      <c r="C19" s="5" t="s">
        <v>2129</v>
      </c>
      <c r="D19" s="5" t="s">
        <v>133</v>
      </c>
      <c r="E19" s="5" t="s">
        <v>99</v>
      </c>
      <c r="F19" s="5">
        <v>64</v>
      </c>
      <c r="G19" s="5">
        <v>724846419</v>
      </c>
    </row>
    <row r="20" spans="1:7">
      <c r="A20" s="4">
        <v>19</v>
      </c>
      <c r="B20" s="5" t="s">
        <v>2142</v>
      </c>
      <c r="C20" s="5" t="s">
        <v>108</v>
      </c>
      <c r="D20" s="5" t="s">
        <v>130</v>
      </c>
      <c r="E20" s="5" t="s">
        <v>95</v>
      </c>
      <c r="F20" s="5">
        <v>36</v>
      </c>
      <c r="G20" s="5">
        <v>873544463</v>
      </c>
    </row>
    <row r="21" spans="1:7">
      <c r="A21" s="4">
        <v>20</v>
      </c>
      <c r="B21" s="5" t="s">
        <v>2147</v>
      </c>
      <c r="C21" s="5" t="s">
        <v>2129</v>
      </c>
      <c r="D21" s="5" t="s">
        <v>139</v>
      </c>
      <c r="E21" s="5" t="s">
        <v>99</v>
      </c>
      <c r="F21" s="5">
        <v>65</v>
      </c>
      <c r="G21" s="5">
        <v>922073752</v>
      </c>
    </row>
    <row r="22" spans="1:7">
      <c r="A22" s="4">
        <v>21</v>
      </c>
      <c r="B22" s="5" t="s">
        <v>286</v>
      </c>
      <c r="C22" s="5" t="s">
        <v>108</v>
      </c>
      <c r="D22" s="5" t="s">
        <v>141</v>
      </c>
      <c r="E22" s="5" t="s">
        <v>95</v>
      </c>
      <c r="F22" s="5">
        <v>32</v>
      </c>
      <c r="G22" s="5">
        <v>991238214</v>
      </c>
    </row>
    <row r="23" spans="1:7">
      <c r="A23" s="4">
        <v>22</v>
      </c>
      <c r="B23" s="5" t="s">
        <v>2136</v>
      </c>
      <c r="C23" s="5" t="s">
        <v>2131</v>
      </c>
      <c r="D23" s="5" t="s">
        <v>141</v>
      </c>
      <c r="E23" s="5" t="s">
        <v>95</v>
      </c>
      <c r="F23" s="5">
        <v>43</v>
      </c>
      <c r="G23" s="5">
        <v>755655533</v>
      </c>
    </row>
    <row r="24" spans="1:7">
      <c r="A24" s="4">
        <v>23</v>
      </c>
      <c r="B24" s="5" t="s">
        <v>2130</v>
      </c>
      <c r="C24" s="5" t="s">
        <v>285</v>
      </c>
      <c r="D24" s="5" t="s">
        <v>94</v>
      </c>
      <c r="E24" s="5" t="s">
        <v>95</v>
      </c>
      <c r="F24" s="5">
        <v>22</v>
      </c>
      <c r="G24" s="5">
        <v>571743390</v>
      </c>
    </row>
    <row r="25" spans="1:7">
      <c r="A25" s="4">
        <v>24</v>
      </c>
      <c r="B25" s="5" t="s">
        <v>2146</v>
      </c>
      <c r="C25" s="5" t="s">
        <v>138</v>
      </c>
      <c r="D25" s="5" t="s">
        <v>130</v>
      </c>
      <c r="E25" s="5" t="s">
        <v>95</v>
      </c>
      <c r="F25" s="5">
        <v>44</v>
      </c>
      <c r="G25" s="5">
        <v>626158503</v>
      </c>
    </row>
    <row r="26" spans="1:7">
      <c r="A26" s="4">
        <v>25</v>
      </c>
      <c r="B26" s="5" t="s">
        <v>2142</v>
      </c>
      <c r="C26" s="5" t="s">
        <v>124</v>
      </c>
      <c r="D26" s="5" t="s">
        <v>131</v>
      </c>
      <c r="E26" s="5" t="s">
        <v>95</v>
      </c>
      <c r="F26" s="5">
        <v>52</v>
      </c>
      <c r="G26" s="5">
        <v>940887883</v>
      </c>
    </row>
    <row r="27" spans="1:7">
      <c r="A27" s="4">
        <v>26</v>
      </c>
      <c r="B27" s="5" t="s">
        <v>92</v>
      </c>
      <c r="C27" s="5" t="s">
        <v>108</v>
      </c>
      <c r="D27" s="5" t="s">
        <v>144</v>
      </c>
      <c r="E27" s="5" t="s">
        <v>95</v>
      </c>
      <c r="F27" s="5">
        <v>48</v>
      </c>
      <c r="G27" s="5">
        <v>728508545</v>
      </c>
    </row>
    <row r="28" spans="1:7">
      <c r="A28" s="4">
        <v>27</v>
      </c>
      <c r="B28" s="5" t="s">
        <v>2147</v>
      </c>
      <c r="C28" s="5" t="s">
        <v>143</v>
      </c>
      <c r="D28" s="5" t="s">
        <v>142</v>
      </c>
      <c r="E28" s="5" t="s">
        <v>99</v>
      </c>
      <c r="F28" s="5">
        <v>43</v>
      </c>
      <c r="G28" s="5">
        <v>905746086</v>
      </c>
    </row>
    <row r="29" spans="1:7">
      <c r="A29" s="4">
        <v>28</v>
      </c>
      <c r="B29" s="5" t="s">
        <v>92</v>
      </c>
      <c r="C29" s="5" t="s">
        <v>2131</v>
      </c>
      <c r="D29" s="5" t="s">
        <v>144</v>
      </c>
      <c r="E29" s="5" t="s">
        <v>95</v>
      </c>
      <c r="F29" s="5">
        <v>30</v>
      </c>
      <c r="G29" s="5">
        <v>875665725</v>
      </c>
    </row>
    <row r="30" spans="1:7">
      <c r="A30" s="4">
        <v>29</v>
      </c>
      <c r="B30" s="5" t="s">
        <v>2133</v>
      </c>
      <c r="C30" s="5" t="s">
        <v>2129</v>
      </c>
      <c r="D30" s="5" t="s">
        <v>146</v>
      </c>
      <c r="E30" s="5" t="s">
        <v>99</v>
      </c>
      <c r="F30" s="5">
        <v>42</v>
      </c>
      <c r="G30" s="5">
        <v>702814081</v>
      </c>
    </row>
    <row r="31" spans="1:7">
      <c r="A31" s="4">
        <v>30</v>
      </c>
      <c r="B31" s="5" t="s">
        <v>125</v>
      </c>
      <c r="C31" s="5" t="s">
        <v>2129</v>
      </c>
      <c r="D31" s="5" t="s">
        <v>139</v>
      </c>
      <c r="E31" s="5" t="s">
        <v>99</v>
      </c>
      <c r="F31" s="5">
        <v>82</v>
      </c>
      <c r="G31" s="5">
        <v>588450239</v>
      </c>
    </row>
    <row r="32" spans="1:7">
      <c r="A32" s="4">
        <v>31</v>
      </c>
      <c r="B32" s="5" t="s">
        <v>2147</v>
      </c>
      <c r="C32" s="5" t="s">
        <v>122</v>
      </c>
      <c r="D32" s="5" t="s">
        <v>130</v>
      </c>
      <c r="E32" s="5" t="s">
        <v>95</v>
      </c>
      <c r="F32" s="5">
        <v>42</v>
      </c>
      <c r="G32" s="5">
        <v>696823380</v>
      </c>
    </row>
    <row r="33" spans="1:7">
      <c r="A33" s="4">
        <v>32</v>
      </c>
      <c r="B33" s="5" t="s">
        <v>2147</v>
      </c>
      <c r="C33" s="5" t="s">
        <v>2148</v>
      </c>
      <c r="D33" s="5" t="s">
        <v>139</v>
      </c>
      <c r="E33" s="5" t="s">
        <v>99</v>
      </c>
      <c r="F33" s="5">
        <v>21</v>
      </c>
      <c r="G33" s="5">
        <v>762768081</v>
      </c>
    </row>
    <row r="34" spans="1:7">
      <c r="A34" s="4">
        <v>33</v>
      </c>
      <c r="B34" s="5" t="s">
        <v>110</v>
      </c>
      <c r="C34" s="5" t="s">
        <v>122</v>
      </c>
      <c r="D34" s="5" t="s">
        <v>94</v>
      </c>
      <c r="E34" s="5" t="s">
        <v>95</v>
      </c>
      <c r="F34" s="5">
        <v>55</v>
      </c>
      <c r="G34" s="5">
        <v>955056651</v>
      </c>
    </row>
    <row r="35" spans="1:7">
      <c r="A35" s="4">
        <v>34</v>
      </c>
      <c r="B35" s="5" t="s">
        <v>288</v>
      </c>
      <c r="C35" s="5" t="s">
        <v>100</v>
      </c>
      <c r="D35" s="5" t="s">
        <v>131</v>
      </c>
      <c r="E35" s="5" t="s">
        <v>95</v>
      </c>
      <c r="F35" s="5">
        <v>65</v>
      </c>
      <c r="G35" s="5">
        <v>708931791</v>
      </c>
    </row>
    <row r="36" spans="1:7">
      <c r="A36" s="4">
        <v>35</v>
      </c>
      <c r="B36" s="5" t="s">
        <v>2149</v>
      </c>
      <c r="C36" s="5" t="s">
        <v>285</v>
      </c>
      <c r="D36" s="5" t="s">
        <v>144</v>
      </c>
      <c r="E36" s="5" t="s">
        <v>95</v>
      </c>
      <c r="F36" s="5">
        <v>66</v>
      </c>
      <c r="G36" s="5">
        <v>672572252</v>
      </c>
    </row>
    <row r="37" spans="1:7">
      <c r="A37" s="4">
        <v>36</v>
      </c>
      <c r="B37" s="5" t="s">
        <v>125</v>
      </c>
      <c r="C37" s="5" t="s">
        <v>108</v>
      </c>
      <c r="D37" s="5" t="s">
        <v>141</v>
      </c>
      <c r="E37" s="5" t="s">
        <v>95</v>
      </c>
      <c r="F37" s="5">
        <v>33</v>
      </c>
      <c r="G37" s="5">
        <v>998026329</v>
      </c>
    </row>
    <row r="38" spans="1:7">
      <c r="A38" s="4">
        <v>37</v>
      </c>
      <c r="B38" s="5" t="s">
        <v>2142</v>
      </c>
      <c r="C38" s="5" t="s">
        <v>124</v>
      </c>
      <c r="D38" s="5" t="s">
        <v>131</v>
      </c>
      <c r="E38" s="5" t="s">
        <v>95</v>
      </c>
      <c r="F38" s="5">
        <v>46</v>
      </c>
      <c r="G38" s="5">
        <v>755095442</v>
      </c>
    </row>
    <row r="39" spans="1:7">
      <c r="A39" s="4">
        <v>38</v>
      </c>
      <c r="B39" s="5" t="s">
        <v>92</v>
      </c>
      <c r="C39" s="5" t="s">
        <v>2135</v>
      </c>
      <c r="D39" s="5" t="s">
        <v>142</v>
      </c>
      <c r="E39" s="5" t="s">
        <v>99</v>
      </c>
      <c r="F39" s="5">
        <v>63</v>
      </c>
      <c r="G39" s="5">
        <v>551880086</v>
      </c>
    </row>
    <row r="40" spans="1:7">
      <c r="A40" s="4">
        <v>39</v>
      </c>
      <c r="B40" s="5" t="s">
        <v>284</v>
      </c>
      <c r="C40" s="5" t="s">
        <v>143</v>
      </c>
      <c r="D40" s="5" t="s">
        <v>139</v>
      </c>
      <c r="E40" s="5" t="s">
        <v>99</v>
      </c>
      <c r="F40" s="5">
        <v>85</v>
      </c>
      <c r="G40" s="5">
        <v>978101814</v>
      </c>
    </row>
    <row r="41" spans="1:7">
      <c r="A41" s="4">
        <v>40</v>
      </c>
      <c r="B41" s="5" t="s">
        <v>96</v>
      </c>
      <c r="C41" s="5" t="s">
        <v>2131</v>
      </c>
      <c r="D41" s="5" t="s">
        <v>131</v>
      </c>
      <c r="E41" s="5" t="s">
        <v>95</v>
      </c>
      <c r="F41" s="5">
        <v>76</v>
      </c>
      <c r="G41" s="5">
        <v>840262588</v>
      </c>
    </row>
    <row r="42" spans="1:7">
      <c r="A42" s="4">
        <v>41</v>
      </c>
      <c r="B42" s="5" t="s">
        <v>125</v>
      </c>
      <c r="C42" s="5" t="s">
        <v>2148</v>
      </c>
      <c r="D42" s="5" t="s">
        <v>135</v>
      </c>
      <c r="E42" s="5" t="s">
        <v>99</v>
      </c>
      <c r="F42" s="5">
        <v>82</v>
      </c>
      <c r="G42" s="5">
        <v>931420143</v>
      </c>
    </row>
    <row r="43" spans="1:7">
      <c r="A43" s="4">
        <v>42</v>
      </c>
      <c r="B43" s="5" t="s">
        <v>115</v>
      </c>
      <c r="C43" s="5" t="s">
        <v>100</v>
      </c>
      <c r="D43" s="5" t="s">
        <v>141</v>
      </c>
      <c r="E43" s="5" t="s">
        <v>95</v>
      </c>
      <c r="F43" s="5">
        <v>62</v>
      </c>
      <c r="G43" s="5">
        <v>554562069</v>
      </c>
    </row>
    <row r="44" spans="1:7">
      <c r="A44" s="4">
        <v>43</v>
      </c>
      <c r="B44" s="5" t="s">
        <v>92</v>
      </c>
      <c r="C44" s="5" t="s">
        <v>2141</v>
      </c>
      <c r="D44" s="5" t="s">
        <v>140</v>
      </c>
      <c r="E44" s="5" t="s">
        <v>99</v>
      </c>
      <c r="F44" s="5">
        <v>33</v>
      </c>
      <c r="G44" s="5">
        <v>884810735</v>
      </c>
    </row>
    <row r="45" spans="1:7">
      <c r="A45" s="4">
        <v>44</v>
      </c>
      <c r="B45" s="5" t="s">
        <v>2142</v>
      </c>
      <c r="C45" s="5" t="s">
        <v>93</v>
      </c>
      <c r="D45" s="5" t="s">
        <v>130</v>
      </c>
      <c r="E45" s="5" t="s">
        <v>95</v>
      </c>
      <c r="F45" s="5">
        <v>37</v>
      </c>
      <c r="G45" s="5">
        <v>735397851</v>
      </c>
    </row>
    <row r="46" spans="1:7">
      <c r="A46" s="4">
        <v>45</v>
      </c>
      <c r="B46" s="5" t="s">
        <v>115</v>
      </c>
      <c r="C46" s="5" t="s">
        <v>2131</v>
      </c>
      <c r="D46" s="5" t="s">
        <v>141</v>
      </c>
      <c r="E46" s="5" t="s">
        <v>95</v>
      </c>
      <c r="F46" s="5">
        <v>84</v>
      </c>
      <c r="G46" s="5">
        <v>896004678</v>
      </c>
    </row>
    <row r="47" spans="1:7">
      <c r="A47" s="4">
        <v>46</v>
      </c>
      <c r="B47" s="5" t="s">
        <v>2149</v>
      </c>
      <c r="C47" s="5" t="s">
        <v>2128</v>
      </c>
      <c r="D47" s="5" t="s">
        <v>133</v>
      </c>
      <c r="E47" s="5" t="s">
        <v>99</v>
      </c>
      <c r="F47" s="5">
        <v>46</v>
      </c>
      <c r="G47" s="5">
        <v>929776068</v>
      </c>
    </row>
    <row r="48" spans="1:7">
      <c r="A48" s="4">
        <v>47</v>
      </c>
      <c r="B48" s="5" t="s">
        <v>92</v>
      </c>
      <c r="C48" s="5" t="s">
        <v>124</v>
      </c>
      <c r="D48" s="5" t="s">
        <v>131</v>
      </c>
      <c r="E48" s="5" t="s">
        <v>95</v>
      </c>
      <c r="F48" s="5">
        <v>66</v>
      </c>
      <c r="G48" s="5">
        <v>888370775</v>
      </c>
    </row>
    <row r="49" spans="1:7">
      <c r="A49" s="4">
        <v>48</v>
      </c>
      <c r="B49" s="5" t="s">
        <v>107</v>
      </c>
      <c r="C49" s="5" t="s">
        <v>2135</v>
      </c>
      <c r="D49" s="5" t="s">
        <v>146</v>
      </c>
      <c r="E49" s="5" t="s">
        <v>99</v>
      </c>
      <c r="F49" s="5">
        <v>60</v>
      </c>
      <c r="G49" s="5">
        <v>644151924</v>
      </c>
    </row>
    <row r="50" spans="1:7">
      <c r="A50" s="4">
        <v>49</v>
      </c>
      <c r="B50" s="5" t="s">
        <v>2145</v>
      </c>
      <c r="C50" s="5" t="s">
        <v>122</v>
      </c>
      <c r="D50" s="5" t="s">
        <v>109</v>
      </c>
      <c r="E50" s="5" t="s">
        <v>95</v>
      </c>
      <c r="F50" s="5">
        <v>40</v>
      </c>
      <c r="G50" s="5">
        <v>957374544</v>
      </c>
    </row>
    <row r="51" spans="1:7">
      <c r="A51" s="4">
        <v>50</v>
      </c>
      <c r="B51" s="5" t="s">
        <v>2142</v>
      </c>
      <c r="C51" s="5" t="s">
        <v>100</v>
      </c>
      <c r="D51" s="5" t="s">
        <v>144</v>
      </c>
      <c r="E51" s="5" t="s">
        <v>95</v>
      </c>
      <c r="F51" s="5">
        <v>48</v>
      </c>
      <c r="G51" s="5">
        <v>860770999</v>
      </c>
    </row>
    <row r="52" spans="1:7">
      <c r="A52" s="4">
        <v>51</v>
      </c>
      <c r="B52" s="5" t="s">
        <v>2149</v>
      </c>
      <c r="C52" s="5" t="s">
        <v>2139</v>
      </c>
      <c r="D52" s="5" t="s">
        <v>146</v>
      </c>
      <c r="E52" s="5" t="s">
        <v>99</v>
      </c>
      <c r="F52" s="5">
        <v>42</v>
      </c>
      <c r="G52" s="5">
        <v>585636079</v>
      </c>
    </row>
    <row r="53" spans="1:7">
      <c r="A53" s="4">
        <v>52</v>
      </c>
      <c r="B53" s="5" t="s">
        <v>2146</v>
      </c>
      <c r="C53" s="5" t="s">
        <v>2143</v>
      </c>
      <c r="D53" s="5" t="s">
        <v>130</v>
      </c>
      <c r="E53" s="5" t="s">
        <v>95</v>
      </c>
      <c r="F53" s="5">
        <v>49</v>
      </c>
      <c r="G53" s="5">
        <v>973610339</v>
      </c>
    </row>
    <row r="54" spans="1:7">
      <c r="A54" s="4">
        <v>53</v>
      </c>
      <c r="B54" s="5" t="s">
        <v>115</v>
      </c>
      <c r="C54" s="5" t="s">
        <v>2139</v>
      </c>
      <c r="D54" s="5" t="s">
        <v>135</v>
      </c>
      <c r="E54" s="5" t="s">
        <v>99</v>
      </c>
      <c r="F54" s="5">
        <v>83</v>
      </c>
      <c r="G54" s="5">
        <v>863779138</v>
      </c>
    </row>
    <row r="55" spans="1:7">
      <c r="A55" s="4">
        <v>54</v>
      </c>
      <c r="B55" s="5" t="s">
        <v>115</v>
      </c>
      <c r="C55" s="5" t="s">
        <v>285</v>
      </c>
      <c r="D55" s="5" t="s">
        <v>120</v>
      </c>
      <c r="E55" s="5" t="s">
        <v>95</v>
      </c>
      <c r="F55" s="5">
        <v>64</v>
      </c>
      <c r="G55" s="5">
        <v>701531529</v>
      </c>
    </row>
    <row r="56" spans="1:7">
      <c r="A56" s="4">
        <v>55</v>
      </c>
      <c r="B56" s="5" t="s">
        <v>2146</v>
      </c>
      <c r="C56" s="5" t="s">
        <v>2143</v>
      </c>
      <c r="D56" s="5" t="s">
        <v>94</v>
      </c>
      <c r="E56" s="5" t="s">
        <v>95</v>
      </c>
      <c r="F56" s="5">
        <v>46</v>
      </c>
      <c r="G56" s="5">
        <v>734921202</v>
      </c>
    </row>
    <row r="57" spans="1:7">
      <c r="A57" s="4">
        <v>56</v>
      </c>
      <c r="B57" s="5" t="s">
        <v>288</v>
      </c>
      <c r="C57" s="5" t="s">
        <v>2143</v>
      </c>
      <c r="D57" s="5" t="s">
        <v>144</v>
      </c>
      <c r="E57" s="5" t="s">
        <v>95</v>
      </c>
      <c r="F57" s="5">
        <v>35</v>
      </c>
      <c r="G57" s="5">
        <v>635060518</v>
      </c>
    </row>
    <row r="58" spans="1:7">
      <c r="A58" s="4">
        <v>57</v>
      </c>
      <c r="B58" s="5" t="s">
        <v>2147</v>
      </c>
      <c r="C58" s="5" t="s">
        <v>2134</v>
      </c>
      <c r="D58" s="5" t="s">
        <v>144</v>
      </c>
      <c r="E58" s="5" t="s">
        <v>95</v>
      </c>
      <c r="F58" s="5">
        <v>31</v>
      </c>
      <c r="G58" s="5">
        <v>966565792</v>
      </c>
    </row>
    <row r="59" spans="1:7">
      <c r="A59" s="4">
        <v>58</v>
      </c>
      <c r="B59" s="5" t="s">
        <v>2138</v>
      </c>
      <c r="C59" s="5" t="s">
        <v>2129</v>
      </c>
      <c r="D59" s="5" t="s">
        <v>98</v>
      </c>
      <c r="E59" s="5" t="s">
        <v>99</v>
      </c>
      <c r="F59" s="5">
        <v>62</v>
      </c>
      <c r="G59" s="5">
        <v>893447314</v>
      </c>
    </row>
    <row r="60" spans="1:7">
      <c r="A60" s="4">
        <v>59</v>
      </c>
      <c r="B60" s="5" t="s">
        <v>115</v>
      </c>
      <c r="C60" s="5" t="s">
        <v>93</v>
      </c>
      <c r="D60" s="5" t="s">
        <v>94</v>
      </c>
      <c r="E60" s="5" t="s">
        <v>95</v>
      </c>
      <c r="F60" s="5">
        <v>84</v>
      </c>
      <c r="G60" s="5">
        <v>652139158</v>
      </c>
    </row>
    <row r="61" spans="1:7">
      <c r="A61" s="4">
        <v>60</v>
      </c>
      <c r="B61" s="5" t="s">
        <v>2147</v>
      </c>
      <c r="C61" s="5" t="s">
        <v>2140</v>
      </c>
      <c r="D61" s="5" t="s">
        <v>142</v>
      </c>
      <c r="E61" s="5" t="s">
        <v>99</v>
      </c>
      <c r="F61" s="5">
        <v>38</v>
      </c>
      <c r="G61" s="5">
        <v>532290001</v>
      </c>
    </row>
    <row r="62" spans="1:7">
      <c r="A62" s="4">
        <v>61</v>
      </c>
      <c r="B62" s="5" t="s">
        <v>2133</v>
      </c>
      <c r="C62" s="5" t="s">
        <v>2129</v>
      </c>
      <c r="D62" s="5" t="s">
        <v>140</v>
      </c>
      <c r="E62" s="5" t="s">
        <v>99</v>
      </c>
      <c r="F62" s="5">
        <v>23</v>
      </c>
      <c r="G62" s="5">
        <v>668484809</v>
      </c>
    </row>
    <row r="63" spans="1:7">
      <c r="A63" s="4">
        <v>62</v>
      </c>
      <c r="B63" s="5" t="s">
        <v>284</v>
      </c>
      <c r="C63" s="5" t="s">
        <v>108</v>
      </c>
      <c r="D63" s="5" t="s">
        <v>131</v>
      </c>
      <c r="E63" s="5" t="s">
        <v>95</v>
      </c>
      <c r="F63" s="5">
        <v>45</v>
      </c>
      <c r="G63" s="5">
        <v>772459546</v>
      </c>
    </row>
    <row r="64" spans="1:7">
      <c r="A64" s="4">
        <v>63</v>
      </c>
      <c r="B64" s="5" t="s">
        <v>115</v>
      </c>
      <c r="C64" s="5" t="s">
        <v>138</v>
      </c>
      <c r="D64" s="5" t="s">
        <v>120</v>
      </c>
      <c r="E64" s="5" t="s">
        <v>95</v>
      </c>
      <c r="F64" s="5">
        <v>60</v>
      </c>
      <c r="G64" s="5">
        <v>744614159</v>
      </c>
    </row>
    <row r="65" spans="1:7">
      <c r="A65" s="4">
        <v>64</v>
      </c>
      <c r="B65" s="5" t="s">
        <v>286</v>
      </c>
      <c r="C65" s="5" t="s">
        <v>2140</v>
      </c>
      <c r="D65" s="5" t="s">
        <v>133</v>
      </c>
      <c r="E65" s="5" t="s">
        <v>99</v>
      </c>
      <c r="F65" s="5">
        <v>51</v>
      </c>
      <c r="G65" s="5">
        <v>661228543</v>
      </c>
    </row>
    <row r="66" spans="1:7">
      <c r="A66" s="4">
        <v>65</v>
      </c>
      <c r="B66" s="5" t="s">
        <v>2146</v>
      </c>
      <c r="C66" s="5" t="s">
        <v>143</v>
      </c>
      <c r="D66" s="5" t="s">
        <v>140</v>
      </c>
      <c r="E66" s="5" t="s">
        <v>99</v>
      </c>
      <c r="F66" s="5">
        <v>27</v>
      </c>
      <c r="G66" s="5">
        <v>607802568</v>
      </c>
    </row>
    <row r="67" spans="1:7">
      <c r="A67" s="4">
        <v>66</v>
      </c>
      <c r="B67" s="5" t="s">
        <v>288</v>
      </c>
      <c r="C67" s="5" t="s">
        <v>2141</v>
      </c>
      <c r="D67" s="5" t="s">
        <v>142</v>
      </c>
      <c r="E67" s="5" t="s">
        <v>99</v>
      </c>
      <c r="F67" s="5">
        <v>61</v>
      </c>
      <c r="G67" s="5">
        <v>530426184</v>
      </c>
    </row>
    <row r="68" spans="1:7">
      <c r="A68" s="4">
        <v>67</v>
      </c>
      <c r="B68" s="5" t="s">
        <v>125</v>
      </c>
      <c r="C68" s="5" t="s">
        <v>118</v>
      </c>
      <c r="D68" s="5" t="s">
        <v>139</v>
      </c>
      <c r="E68" s="5" t="s">
        <v>99</v>
      </c>
      <c r="F68" s="5">
        <v>27</v>
      </c>
      <c r="G68" s="5">
        <v>656174503</v>
      </c>
    </row>
    <row r="69" spans="1:7">
      <c r="A69" s="4">
        <v>68</v>
      </c>
      <c r="B69" s="5" t="s">
        <v>125</v>
      </c>
      <c r="C69" s="5" t="s">
        <v>138</v>
      </c>
      <c r="D69" s="5" t="s">
        <v>120</v>
      </c>
      <c r="E69" s="5" t="s">
        <v>95</v>
      </c>
      <c r="F69" s="5">
        <v>50</v>
      </c>
      <c r="G69" s="5">
        <v>746539056</v>
      </c>
    </row>
    <row r="70" spans="1:7">
      <c r="A70" s="4">
        <v>69</v>
      </c>
      <c r="B70" s="5" t="s">
        <v>2147</v>
      </c>
      <c r="C70" s="5" t="s">
        <v>2128</v>
      </c>
      <c r="D70" s="5" t="s">
        <v>133</v>
      </c>
      <c r="E70" s="5" t="s">
        <v>99</v>
      </c>
      <c r="F70" s="5">
        <v>52</v>
      </c>
      <c r="G70" s="5">
        <v>675095435</v>
      </c>
    </row>
    <row r="71" spans="1:7">
      <c r="A71" s="4">
        <v>70</v>
      </c>
      <c r="B71" s="5" t="s">
        <v>2130</v>
      </c>
      <c r="C71" s="5" t="s">
        <v>285</v>
      </c>
      <c r="D71" s="5" t="s">
        <v>141</v>
      </c>
      <c r="E71" s="5" t="s">
        <v>95</v>
      </c>
      <c r="F71" s="5">
        <v>51</v>
      </c>
      <c r="G71" s="5">
        <v>927673915</v>
      </c>
    </row>
    <row r="72" spans="1:7">
      <c r="A72" s="4">
        <v>71</v>
      </c>
      <c r="B72" s="5" t="s">
        <v>2133</v>
      </c>
      <c r="C72" s="5" t="s">
        <v>122</v>
      </c>
      <c r="D72" s="5" t="s">
        <v>130</v>
      </c>
      <c r="E72" s="5" t="s">
        <v>95</v>
      </c>
      <c r="F72" s="5">
        <v>43</v>
      </c>
      <c r="G72" s="5">
        <v>524573425</v>
      </c>
    </row>
    <row r="73" spans="1:7">
      <c r="A73" s="4">
        <v>72</v>
      </c>
      <c r="B73" s="5" t="s">
        <v>2146</v>
      </c>
      <c r="C73" s="5" t="s">
        <v>124</v>
      </c>
      <c r="D73" s="5" t="s">
        <v>141</v>
      </c>
      <c r="E73" s="5" t="s">
        <v>95</v>
      </c>
      <c r="F73" s="5">
        <v>38</v>
      </c>
      <c r="G73" s="5">
        <v>917721717</v>
      </c>
    </row>
    <row r="74" spans="1:7">
      <c r="A74" s="4">
        <v>73</v>
      </c>
      <c r="B74" s="5" t="s">
        <v>96</v>
      </c>
      <c r="C74" s="5" t="s">
        <v>143</v>
      </c>
      <c r="D74" s="5" t="s">
        <v>98</v>
      </c>
      <c r="E74" s="5" t="s">
        <v>99</v>
      </c>
      <c r="F74" s="5">
        <v>66</v>
      </c>
      <c r="G74" s="5">
        <v>852051711</v>
      </c>
    </row>
    <row r="75" spans="1:7">
      <c r="A75" s="4">
        <v>74</v>
      </c>
      <c r="B75" s="5" t="s">
        <v>288</v>
      </c>
      <c r="C75" s="5" t="s">
        <v>124</v>
      </c>
      <c r="D75" s="5" t="s">
        <v>130</v>
      </c>
      <c r="E75" s="5" t="s">
        <v>95</v>
      </c>
      <c r="F75" s="5">
        <v>63</v>
      </c>
      <c r="G75" s="5">
        <v>567842075</v>
      </c>
    </row>
    <row r="76" spans="1:7">
      <c r="A76" s="4">
        <v>75</v>
      </c>
      <c r="B76" s="5" t="s">
        <v>92</v>
      </c>
      <c r="C76" s="5" t="s">
        <v>2129</v>
      </c>
      <c r="D76" s="5" t="s">
        <v>98</v>
      </c>
      <c r="E76" s="5" t="s">
        <v>99</v>
      </c>
      <c r="F76" s="5">
        <v>70</v>
      </c>
      <c r="G76" s="5">
        <v>553593586</v>
      </c>
    </row>
    <row r="77" spans="1:7">
      <c r="A77" s="4">
        <v>76</v>
      </c>
      <c r="B77" s="5" t="s">
        <v>2149</v>
      </c>
      <c r="C77" s="5" t="s">
        <v>118</v>
      </c>
      <c r="D77" s="5" t="s">
        <v>98</v>
      </c>
      <c r="E77" s="5" t="s">
        <v>99</v>
      </c>
      <c r="F77" s="5">
        <v>60</v>
      </c>
      <c r="G77" s="5">
        <v>704463956</v>
      </c>
    </row>
    <row r="78" spans="1:7">
      <c r="A78" s="4">
        <v>77</v>
      </c>
      <c r="B78" s="5" t="s">
        <v>92</v>
      </c>
      <c r="C78" s="5" t="s">
        <v>93</v>
      </c>
      <c r="D78" s="5" t="s">
        <v>141</v>
      </c>
      <c r="E78" s="5" t="s">
        <v>95</v>
      </c>
      <c r="F78" s="5">
        <v>69</v>
      </c>
      <c r="G78" s="5">
        <v>819864556</v>
      </c>
    </row>
    <row r="79" spans="1:7">
      <c r="A79" s="4">
        <v>78</v>
      </c>
      <c r="B79" s="5" t="s">
        <v>96</v>
      </c>
      <c r="C79" s="5" t="s">
        <v>138</v>
      </c>
      <c r="D79" s="5" t="s">
        <v>144</v>
      </c>
      <c r="E79" s="5" t="s">
        <v>95</v>
      </c>
      <c r="F79" s="5">
        <v>43</v>
      </c>
      <c r="G79" s="5">
        <v>689193651</v>
      </c>
    </row>
    <row r="80" spans="1:7">
      <c r="A80" s="4">
        <v>79</v>
      </c>
      <c r="B80" s="5" t="s">
        <v>2137</v>
      </c>
      <c r="C80" s="5" t="s">
        <v>122</v>
      </c>
      <c r="D80" s="5" t="s">
        <v>130</v>
      </c>
      <c r="E80" s="5" t="s">
        <v>95</v>
      </c>
      <c r="F80" s="5">
        <v>69</v>
      </c>
      <c r="G80" s="5">
        <v>668855288</v>
      </c>
    </row>
    <row r="81" spans="1:7">
      <c r="A81" s="4">
        <v>80</v>
      </c>
      <c r="B81" s="5" t="s">
        <v>2149</v>
      </c>
      <c r="C81" s="5" t="s">
        <v>285</v>
      </c>
      <c r="D81" s="5" t="s">
        <v>141</v>
      </c>
      <c r="E81" s="5" t="s">
        <v>95</v>
      </c>
      <c r="F81" s="5">
        <v>60</v>
      </c>
      <c r="G81" s="5">
        <v>924799533</v>
      </c>
    </row>
    <row r="82" spans="1:7">
      <c r="A82" s="4">
        <v>81</v>
      </c>
      <c r="B82" s="5" t="s">
        <v>2133</v>
      </c>
      <c r="C82" s="5" t="s">
        <v>118</v>
      </c>
      <c r="D82" s="5" t="s">
        <v>146</v>
      </c>
      <c r="E82" s="5" t="s">
        <v>99</v>
      </c>
      <c r="F82" s="5">
        <v>70</v>
      </c>
      <c r="G82" s="5">
        <v>956580531</v>
      </c>
    </row>
    <row r="83" spans="1:7">
      <c r="A83" s="4">
        <v>82</v>
      </c>
      <c r="B83" s="5" t="s">
        <v>284</v>
      </c>
      <c r="C83" s="5" t="s">
        <v>2131</v>
      </c>
      <c r="D83" s="5" t="s">
        <v>141</v>
      </c>
      <c r="E83" s="5" t="s">
        <v>95</v>
      </c>
      <c r="F83" s="5">
        <v>22</v>
      </c>
      <c r="G83" s="5">
        <v>789350924</v>
      </c>
    </row>
    <row r="84" spans="1:7">
      <c r="A84" s="4">
        <v>83</v>
      </c>
      <c r="B84" s="5" t="s">
        <v>2149</v>
      </c>
      <c r="C84" s="5" t="s">
        <v>124</v>
      </c>
      <c r="D84" s="5" t="s">
        <v>131</v>
      </c>
      <c r="E84" s="5" t="s">
        <v>95</v>
      </c>
      <c r="F84" s="5">
        <v>84</v>
      </c>
      <c r="G84" s="5">
        <v>791874410</v>
      </c>
    </row>
    <row r="85" spans="1:7">
      <c r="A85" s="4">
        <v>84</v>
      </c>
      <c r="B85" s="5" t="s">
        <v>110</v>
      </c>
      <c r="C85" s="5" t="s">
        <v>108</v>
      </c>
      <c r="D85" s="5" t="s">
        <v>109</v>
      </c>
      <c r="E85" s="5" t="s">
        <v>95</v>
      </c>
      <c r="F85" s="5">
        <v>23</v>
      </c>
      <c r="G85" s="5">
        <v>771542641</v>
      </c>
    </row>
    <row r="86" spans="1:7">
      <c r="A86" s="4">
        <v>85</v>
      </c>
      <c r="B86" s="5" t="s">
        <v>110</v>
      </c>
      <c r="C86" s="5" t="s">
        <v>2148</v>
      </c>
      <c r="D86" s="5" t="s">
        <v>139</v>
      </c>
      <c r="E86" s="5" t="s">
        <v>99</v>
      </c>
      <c r="F86" s="5">
        <v>49</v>
      </c>
      <c r="G86" s="5">
        <v>884847994</v>
      </c>
    </row>
    <row r="87" spans="1:7">
      <c r="A87" s="4">
        <v>86</v>
      </c>
      <c r="B87" s="5" t="s">
        <v>2149</v>
      </c>
      <c r="C87" s="5" t="s">
        <v>285</v>
      </c>
      <c r="D87" s="5" t="s">
        <v>131</v>
      </c>
      <c r="E87" s="5" t="s">
        <v>95</v>
      </c>
      <c r="F87" s="5">
        <v>79</v>
      </c>
      <c r="G87" s="5">
        <v>713785415</v>
      </c>
    </row>
    <row r="88" spans="1:7">
      <c r="A88" s="4">
        <v>87</v>
      </c>
      <c r="B88" s="5" t="s">
        <v>92</v>
      </c>
      <c r="C88" s="5" t="s">
        <v>2129</v>
      </c>
      <c r="D88" s="5" t="s">
        <v>146</v>
      </c>
      <c r="E88" s="5" t="s">
        <v>99</v>
      </c>
      <c r="F88" s="5">
        <v>49</v>
      </c>
      <c r="G88" s="5">
        <v>901366993</v>
      </c>
    </row>
    <row r="89" spans="1:7">
      <c r="A89" s="4">
        <v>88</v>
      </c>
      <c r="B89" s="5" t="s">
        <v>288</v>
      </c>
      <c r="C89" s="5" t="s">
        <v>145</v>
      </c>
      <c r="D89" s="5" t="s">
        <v>139</v>
      </c>
      <c r="E89" s="5" t="s">
        <v>99</v>
      </c>
      <c r="F89" s="5">
        <v>42</v>
      </c>
      <c r="G89" s="5">
        <v>741415426</v>
      </c>
    </row>
    <row r="90" spans="1:7">
      <c r="A90" s="4">
        <v>89</v>
      </c>
      <c r="B90" s="5" t="s">
        <v>2136</v>
      </c>
      <c r="C90" s="5" t="s">
        <v>93</v>
      </c>
      <c r="D90" s="5" t="s">
        <v>130</v>
      </c>
      <c r="E90" s="5" t="s">
        <v>95</v>
      </c>
      <c r="F90" s="5">
        <v>42</v>
      </c>
      <c r="G90" s="5">
        <v>691102199</v>
      </c>
    </row>
    <row r="91" spans="1:7">
      <c r="A91" s="4">
        <v>90</v>
      </c>
      <c r="B91" s="5" t="s">
        <v>2142</v>
      </c>
      <c r="C91" s="5" t="s">
        <v>118</v>
      </c>
      <c r="D91" s="5" t="s">
        <v>140</v>
      </c>
      <c r="E91" s="5" t="s">
        <v>99</v>
      </c>
      <c r="F91" s="5">
        <v>53</v>
      </c>
      <c r="G91" s="5">
        <v>685218326</v>
      </c>
    </row>
    <row r="92" spans="1:7">
      <c r="A92" s="4">
        <v>91</v>
      </c>
      <c r="B92" s="5" t="s">
        <v>125</v>
      </c>
      <c r="C92" s="5" t="s">
        <v>122</v>
      </c>
      <c r="D92" s="5" t="s">
        <v>131</v>
      </c>
      <c r="E92" s="5" t="s">
        <v>95</v>
      </c>
      <c r="F92" s="5">
        <v>56</v>
      </c>
      <c r="G92" s="5">
        <v>668717121</v>
      </c>
    </row>
    <row r="93" spans="1:7">
      <c r="A93" s="4">
        <v>92</v>
      </c>
      <c r="B93" s="5" t="s">
        <v>2145</v>
      </c>
      <c r="C93" s="5" t="s">
        <v>124</v>
      </c>
      <c r="D93" s="5" t="s">
        <v>94</v>
      </c>
      <c r="E93" s="5" t="s">
        <v>95</v>
      </c>
      <c r="F93" s="5">
        <v>32</v>
      </c>
      <c r="G93" s="5">
        <v>961205264</v>
      </c>
    </row>
    <row r="94" spans="1:7">
      <c r="A94" s="4">
        <v>93</v>
      </c>
      <c r="B94" s="5" t="s">
        <v>2142</v>
      </c>
      <c r="C94" s="5" t="s">
        <v>2128</v>
      </c>
      <c r="D94" s="5" t="s">
        <v>146</v>
      </c>
      <c r="E94" s="5" t="s">
        <v>99</v>
      </c>
      <c r="F94" s="5">
        <v>67</v>
      </c>
      <c r="G94" s="5">
        <v>936480697</v>
      </c>
    </row>
    <row r="95" spans="1:7">
      <c r="A95" s="4">
        <v>94</v>
      </c>
      <c r="B95" s="5" t="s">
        <v>286</v>
      </c>
      <c r="C95" s="5" t="s">
        <v>2135</v>
      </c>
      <c r="D95" s="5" t="s">
        <v>146</v>
      </c>
      <c r="E95" s="5" t="s">
        <v>99</v>
      </c>
      <c r="F95" s="5">
        <v>28</v>
      </c>
      <c r="G95" s="5">
        <v>628325217</v>
      </c>
    </row>
    <row r="96" spans="1:7">
      <c r="A96" s="4">
        <v>95</v>
      </c>
      <c r="B96" s="5" t="s">
        <v>286</v>
      </c>
      <c r="C96" s="5" t="s">
        <v>2135</v>
      </c>
      <c r="D96" s="5" t="s">
        <v>133</v>
      </c>
      <c r="E96" s="5" t="s">
        <v>99</v>
      </c>
      <c r="F96" s="5">
        <v>70</v>
      </c>
      <c r="G96" s="5">
        <v>949018459</v>
      </c>
    </row>
    <row r="97" spans="1:7">
      <c r="A97" s="4">
        <v>96</v>
      </c>
      <c r="B97" s="5" t="s">
        <v>2133</v>
      </c>
      <c r="C97" s="5" t="s">
        <v>2131</v>
      </c>
      <c r="D97" s="5" t="s">
        <v>144</v>
      </c>
      <c r="E97" s="5" t="s">
        <v>95</v>
      </c>
      <c r="F97" s="5">
        <v>40</v>
      </c>
      <c r="G97" s="5">
        <v>791068578</v>
      </c>
    </row>
    <row r="98" spans="1:7">
      <c r="A98" s="4">
        <v>97</v>
      </c>
      <c r="B98" s="5" t="s">
        <v>110</v>
      </c>
      <c r="C98" s="5" t="s">
        <v>108</v>
      </c>
      <c r="D98" s="5" t="s">
        <v>94</v>
      </c>
      <c r="E98" s="5" t="s">
        <v>95</v>
      </c>
      <c r="F98" s="5">
        <v>32</v>
      </c>
      <c r="G98" s="5">
        <v>624761498</v>
      </c>
    </row>
    <row r="99" spans="1:7">
      <c r="A99" s="4">
        <v>98</v>
      </c>
      <c r="B99" s="5" t="s">
        <v>288</v>
      </c>
      <c r="C99" s="5" t="s">
        <v>138</v>
      </c>
      <c r="D99" s="5" t="s">
        <v>130</v>
      </c>
      <c r="E99" s="5" t="s">
        <v>95</v>
      </c>
      <c r="F99" s="5">
        <v>53</v>
      </c>
      <c r="G99" s="5">
        <v>504514554</v>
      </c>
    </row>
    <row r="100" spans="1:7">
      <c r="A100" s="4">
        <v>99</v>
      </c>
      <c r="B100" s="5" t="s">
        <v>2147</v>
      </c>
      <c r="C100" s="5" t="s">
        <v>100</v>
      </c>
      <c r="D100" s="5" t="s">
        <v>94</v>
      </c>
      <c r="E100" s="5" t="s">
        <v>95</v>
      </c>
      <c r="F100" s="5">
        <v>79</v>
      </c>
      <c r="G100" s="5">
        <v>899662152</v>
      </c>
    </row>
    <row r="101" spans="1:7">
      <c r="A101" s="4">
        <v>100</v>
      </c>
      <c r="B101" s="5" t="s">
        <v>284</v>
      </c>
      <c r="C101" s="5" t="s">
        <v>2140</v>
      </c>
      <c r="D101" s="5" t="s">
        <v>140</v>
      </c>
      <c r="E101" s="5" t="s">
        <v>99</v>
      </c>
      <c r="F101" s="5">
        <v>79</v>
      </c>
      <c r="G101" s="5">
        <v>699591300</v>
      </c>
    </row>
    <row r="102" spans="1:7">
      <c r="A102" s="4">
        <v>101</v>
      </c>
      <c r="B102" s="5" t="s">
        <v>125</v>
      </c>
      <c r="C102" s="5" t="s">
        <v>285</v>
      </c>
      <c r="D102" s="5" t="s">
        <v>141</v>
      </c>
      <c r="E102" s="5" t="s">
        <v>95</v>
      </c>
      <c r="F102" s="5">
        <v>20</v>
      </c>
      <c r="G102" s="5">
        <v>698477339</v>
      </c>
    </row>
    <row r="103" spans="1:7">
      <c r="A103" s="4">
        <v>102</v>
      </c>
      <c r="B103" s="5" t="s">
        <v>288</v>
      </c>
      <c r="C103" s="5" t="s">
        <v>93</v>
      </c>
      <c r="D103" s="5" t="s">
        <v>141</v>
      </c>
      <c r="E103" s="5" t="s">
        <v>95</v>
      </c>
      <c r="F103" s="5">
        <v>19</v>
      </c>
      <c r="G103" s="5">
        <v>654845872</v>
      </c>
    </row>
    <row r="104" spans="1:7">
      <c r="A104" s="4">
        <v>103</v>
      </c>
      <c r="B104" s="5" t="s">
        <v>2136</v>
      </c>
      <c r="C104" s="5" t="s">
        <v>2135</v>
      </c>
      <c r="D104" s="5" t="s">
        <v>133</v>
      </c>
      <c r="E104" s="5" t="s">
        <v>99</v>
      </c>
      <c r="F104" s="5">
        <v>67</v>
      </c>
      <c r="G104" s="5">
        <v>842431420</v>
      </c>
    </row>
    <row r="105" spans="1:7">
      <c r="A105" s="4">
        <v>104</v>
      </c>
      <c r="B105" s="5" t="s">
        <v>96</v>
      </c>
      <c r="C105" s="5" t="s">
        <v>118</v>
      </c>
      <c r="D105" s="5" t="s">
        <v>140</v>
      </c>
      <c r="E105" s="5" t="s">
        <v>99</v>
      </c>
      <c r="F105" s="5">
        <v>53</v>
      </c>
      <c r="G105" s="5">
        <v>985142654</v>
      </c>
    </row>
    <row r="106" spans="1:7">
      <c r="A106" s="4">
        <v>105</v>
      </c>
      <c r="B106" s="5" t="s">
        <v>107</v>
      </c>
      <c r="C106" s="5" t="s">
        <v>145</v>
      </c>
      <c r="D106" s="5" t="s">
        <v>142</v>
      </c>
      <c r="E106" s="5" t="s">
        <v>99</v>
      </c>
      <c r="F106" s="5">
        <v>60</v>
      </c>
      <c r="G106" s="5">
        <v>644049075</v>
      </c>
    </row>
    <row r="107" spans="1:7">
      <c r="A107" s="4">
        <v>106</v>
      </c>
      <c r="B107" s="5" t="s">
        <v>2133</v>
      </c>
      <c r="C107" s="5" t="s">
        <v>2148</v>
      </c>
      <c r="D107" s="5" t="s">
        <v>140</v>
      </c>
      <c r="E107" s="5" t="s">
        <v>99</v>
      </c>
      <c r="F107" s="5">
        <v>64</v>
      </c>
      <c r="G107" s="5">
        <v>502712717</v>
      </c>
    </row>
    <row r="108" spans="1:7">
      <c r="A108" s="4">
        <v>107</v>
      </c>
      <c r="B108" s="5" t="s">
        <v>2146</v>
      </c>
      <c r="C108" s="5" t="s">
        <v>2134</v>
      </c>
      <c r="D108" s="5" t="s">
        <v>109</v>
      </c>
      <c r="E108" s="5" t="s">
        <v>95</v>
      </c>
      <c r="F108" s="5">
        <v>78</v>
      </c>
      <c r="G108" s="5">
        <v>742840760</v>
      </c>
    </row>
    <row r="109" spans="1:7">
      <c r="A109" s="4">
        <v>108</v>
      </c>
      <c r="B109" s="5" t="s">
        <v>96</v>
      </c>
      <c r="C109" s="5" t="s">
        <v>122</v>
      </c>
      <c r="D109" s="5" t="s">
        <v>94</v>
      </c>
      <c r="E109" s="5" t="s">
        <v>95</v>
      </c>
      <c r="F109" s="5">
        <v>72</v>
      </c>
      <c r="G109" s="5">
        <v>654623278</v>
      </c>
    </row>
    <row r="110" spans="1:7">
      <c r="A110" s="4">
        <v>109</v>
      </c>
      <c r="B110" s="5" t="s">
        <v>2136</v>
      </c>
      <c r="C110" s="5" t="s">
        <v>2143</v>
      </c>
      <c r="D110" s="5" t="s">
        <v>131</v>
      </c>
      <c r="E110" s="5" t="s">
        <v>95</v>
      </c>
      <c r="F110" s="5">
        <v>47</v>
      </c>
      <c r="G110" s="5">
        <v>745822429</v>
      </c>
    </row>
    <row r="111" spans="1:7">
      <c r="A111" s="4">
        <v>110</v>
      </c>
      <c r="B111" s="5" t="s">
        <v>284</v>
      </c>
      <c r="C111" s="5" t="s">
        <v>122</v>
      </c>
      <c r="D111" s="5" t="s">
        <v>141</v>
      </c>
      <c r="E111" s="5" t="s">
        <v>95</v>
      </c>
      <c r="F111" s="5">
        <v>21</v>
      </c>
      <c r="G111" s="5">
        <v>699676226</v>
      </c>
    </row>
    <row r="112" spans="1:7">
      <c r="A112" s="4">
        <v>111</v>
      </c>
      <c r="B112" s="5" t="s">
        <v>2137</v>
      </c>
      <c r="C112" s="5" t="s">
        <v>124</v>
      </c>
      <c r="D112" s="5" t="s">
        <v>94</v>
      </c>
      <c r="E112" s="5" t="s">
        <v>95</v>
      </c>
      <c r="F112" s="5">
        <v>35</v>
      </c>
      <c r="G112" s="5">
        <v>870477899</v>
      </c>
    </row>
    <row r="113" spans="1:7">
      <c r="A113" s="4">
        <v>112</v>
      </c>
      <c r="B113" s="5" t="s">
        <v>107</v>
      </c>
      <c r="C113" s="5" t="s">
        <v>138</v>
      </c>
      <c r="D113" s="5" t="s">
        <v>130</v>
      </c>
      <c r="E113" s="5" t="s">
        <v>95</v>
      </c>
      <c r="F113" s="5">
        <v>55</v>
      </c>
      <c r="G113" s="5">
        <v>964599787</v>
      </c>
    </row>
    <row r="114" spans="1:7">
      <c r="A114" s="4">
        <v>113</v>
      </c>
      <c r="B114" s="5" t="s">
        <v>115</v>
      </c>
      <c r="C114" s="5" t="s">
        <v>2129</v>
      </c>
      <c r="D114" s="5" t="s">
        <v>146</v>
      </c>
      <c r="E114" s="5" t="s">
        <v>99</v>
      </c>
      <c r="F114" s="5">
        <v>21</v>
      </c>
      <c r="G114" s="5">
        <v>648556481</v>
      </c>
    </row>
    <row r="115" spans="1:7">
      <c r="A115" s="4">
        <v>114</v>
      </c>
      <c r="B115" s="5" t="s">
        <v>107</v>
      </c>
      <c r="C115" s="5" t="s">
        <v>124</v>
      </c>
      <c r="D115" s="5" t="s">
        <v>109</v>
      </c>
      <c r="E115" s="5" t="s">
        <v>95</v>
      </c>
      <c r="F115" s="5">
        <v>30</v>
      </c>
      <c r="G115" s="5">
        <v>600102250</v>
      </c>
    </row>
    <row r="116" spans="1:7">
      <c r="A116" s="4">
        <v>115</v>
      </c>
      <c r="B116" s="5" t="s">
        <v>2136</v>
      </c>
      <c r="C116" s="5" t="s">
        <v>2134</v>
      </c>
      <c r="D116" s="5" t="s">
        <v>130</v>
      </c>
      <c r="E116" s="5" t="s">
        <v>95</v>
      </c>
      <c r="F116" s="5">
        <v>44</v>
      </c>
      <c r="G116" s="5">
        <v>915380529</v>
      </c>
    </row>
    <row r="117" spans="1:7">
      <c r="A117" s="4">
        <v>116</v>
      </c>
      <c r="B117" s="5" t="s">
        <v>284</v>
      </c>
      <c r="C117" s="5" t="s">
        <v>145</v>
      </c>
      <c r="D117" s="5" t="s">
        <v>142</v>
      </c>
      <c r="E117" s="5" t="s">
        <v>99</v>
      </c>
      <c r="F117" s="5">
        <v>39</v>
      </c>
      <c r="G117" s="5">
        <v>788421500</v>
      </c>
    </row>
    <row r="118" spans="1:7">
      <c r="A118" s="4">
        <v>117</v>
      </c>
      <c r="B118" s="5" t="s">
        <v>92</v>
      </c>
      <c r="C118" s="5" t="s">
        <v>118</v>
      </c>
      <c r="D118" s="5" t="s">
        <v>135</v>
      </c>
      <c r="E118" s="5" t="s">
        <v>99</v>
      </c>
      <c r="F118" s="5">
        <v>21</v>
      </c>
      <c r="G118" s="5">
        <v>830487601</v>
      </c>
    </row>
    <row r="119" spans="1:7">
      <c r="A119" s="4">
        <v>118</v>
      </c>
      <c r="B119" s="5" t="s">
        <v>2130</v>
      </c>
      <c r="C119" s="5" t="s">
        <v>2141</v>
      </c>
      <c r="D119" s="5" t="s">
        <v>140</v>
      </c>
      <c r="E119" s="5" t="s">
        <v>99</v>
      </c>
      <c r="F119" s="5">
        <v>42</v>
      </c>
      <c r="G119" s="5">
        <v>837280549</v>
      </c>
    </row>
    <row r="120" spans="1:7">
      <c r="A120" s="4">
        <v>119</v>
      </c>
      <c r="B120" s="5" t="s">
        <v>115</v>
      </c>
      <c r="C120" s="5" t="s">
        <v>124</v>
      </c>
      <c r="D120" s="5" t="s">
        <v>109</v>
      </c>
      <c r="E120" s="5" t="s">
        <v>95</v>
      </c>
      <c r="F120" s="5">
        <v>44</v>
      </c>
      <c r="G120" s="5">
        <v>981684361</v>
      </c>
    </row>
    <row r="121" spans="1:7">
      <c r="A121" s="4">
        <v>120</v>
      </c>
      <c r="B121" s="5" t="s">
        <v>2142</v>
      </c>
      <c r="C121" s="5" t="s">
        <v>143</v>
      </c>
      <c r="D121" s="5" t="s">
        <v>133</v>
      </c>
      <c r="E121" s="5" t="s">
        <v>99</v>
      </c>
      <c r="F121" s="5">
        <v>68</v>
      </c>
      <c r="G121" s="5">
        <v>730845797</v>
      </c>
    </row>
    <row r="122" spans="1:7">
      <c r="A122" s="4">
        <v>121</v>
      </c>
      <c r="B122" s="5" t="s">
        <v>284</v>
      </c>
      <c r="C122" s="5" t="s">
        <v>2139</v>
      </c>
      <c r="D122" s="5" t="s">
        <v>142</v>
      </c>
      <c r="E122" s="5" t="s">
        <v>99</v>
      </c>
      <c r="F122" s="5">
        <v>81</v>
      </c>
      <c r="G122" s="5">
        <v>993265563</v>
      </c>
    </row>
    <row r="123" spans="1:7">
      <c r="A123" s="4">
        <v>122</v>
      </c>
      <c r="B123" s="5" t="s">
        <v>2137</v>
      </c>
      <c r="C123" s="5" t="s">
        <v>285</v>
      </c>
      <c r="D123" s="5" t="s">
        <v>130</v>
      </c>
      <c r="E123" s="5" t="s">
        <v>95</v>
      </c>
      <c r="F123" s="5">
        <v>51</v>
      </c>
      <c r="G123" s="5">
        <v>724966415</v>
      </c>
    </row>
    <row r="124" spans="1:7">
      <c r="A124" s="4">
        <v>123</v>
      </c>
      <c r="B124" s="5" t="s">
        <v>288</v>
      </c>
      <c r="C124" s="5" t="s">
        <v>143</v>
      </c>
      <c r="D124" s="5" t="s">
        <v>140</v>
      </c>
      <c r="E124" s="5" t="s">
        <v>99</v>
      </c>
      <c r="F124" s="5">
        <v>68</v>
      </c>
      <c r="G124" s="5">
        <v>989173989</v>
      </c>
    </row>
    <row r="125" spans="1:7">
      <c r="A125" s="4">
        <v>124</v>
      </c>
      <c r="B125" s="5" t="s">
        <v>2130</v>
      </c>
      <c r="C125" s="5" t="s">
        <v>124</v>
      </c>
      <c r="D125" s="5" t="s">
        <v>120</v>
      </c>
      <c r="E125" s="5" t="s">
        <v>95</v>
      </c>
      <c r="F125" s="5">
        <v>19</v>
      </c>
      <c r="G125" s="5">
        <v>761907855</v>
      </c>
    </row>
    <row r="126" spans="1:7">
      <c r="A126" s="4">
        <v>125</v>
      </c>
      <c r="B126" s="5" t="s">
        <v>2149</v>
      </c>
      <c r="C126" s="5" t="s">
        <v>2131</v>
      </c>
      <c r="D126" s="5" t="s">
        <v>120</v>
      </c>
      <c r="E126" s="5" t="s">
        <v>95</v>
      </c>
      <c r="F126" s="5">
        <v>44</v>
      </c>
      <c r="G126" s="5">
        <v>504165436</v>
      </c>
    </row>
    <row r="127" spans="1:7">
      <c r="A127" s="4">
        <v>126</v>
      </c>
      <c r="B127" s="5" t="s">
        <v>115</v>
      </c>
      <c r="C127" s="5" t="s">
        <v>124</v>
      </c>
      <c r="D127" s="5" t="s">
        <v>141</v>
      </c>
      <c r="E127" s="5" t="s">
        <v>95</v>
      </c>
      <c r="F127" s="5">
        <v>77</v>
      </c>
      <c r="G127" s="5">
        <v>693006829</v>
      </c>
    </row>
    <row r="128" spans="1:7">
      <c r="A128" s="4">
        <v>127</v>
      </c>
      <c r="B128" s="5" t="s">
        <v>2142</v>
      </c>
      <c r="C128" s="5" t="s">
        <v>2129</v>
      </c>
      <c r="D128" s="5" t="s">
        <v>142</v>
      </c>
      <c r="E128" s="5" t="s">
        <v>99</v>
      </c>
      <c r="F128" s="5">
        <v>69</v>
      </c>
      <c r="G128" s="5">
        <v>540241888</v>
      </c>
    </row>
    <row r="129" spans="1:7">
      <c r="A129" s="4">
        <v>128</v>
      </c>
      <c r="B129" s="5" t="s">
        <v>2138</v>
      </c>
      <c r="C129" s="5" t="s">
        <v>2134</v>
      </c>
      <c r="D129" s="5" t="s">
        <v>131</v>
      </c>
      <c r="E129" s="5" t="s">
        <v>95</v>
      </c>
      <c r="F129" s="5">
        <v>64</v>
      </c>
      <c r="G129" s="5">
        <v>634301776</v>
      </c>
    </row>
    <row r="130" spans="1:7">
      <c r="A130" s="4">
        <v>129</v>
      </c>
      <c r="B130" s="5" t="s">
        <v>125</v>
      </c>
      <c r="C130" s="5" t="s">
        <v>145</v>
      </c>
      <c r="D130" s="5" t="s">
        <v>142</v>
      </c>
      <c r="E130" s="5" t="s">
        <v>99</v>
      </c>
      <c r="F130" s="5">
        <v>68</v>
      </c>
      <c r="G130" s="5">
        <v>974135736</v>
      </c>
    </row>
    <row r="131" spans="1:7">
      <c r="A131" s="4">
        <v>130</v>
      </c>
      <c r="B131" s="5" t="s">
        <v>2138</v>
      </c>
      <c r="C131" s="5" t="s">
        <v>285</v>
      </c>
      <c r="D131" s="5" t="s">
        <v>141</v>
      </c>
      <c r="E131" s="5" t="s">
        <v>95</v>
      </c>
      <c r="F131" s="5">
        <v>25</v>
      </c>
      <c r="G131" s="5">
        <v>640970503</v>
      </c>
    </row>
    <row r="132" spans="1:7">
      <c r="A132" s="4">
        <v>131</v>
      </c>
      <c r="B132" s="5" t="s">
        <v>2133</v>
      </c>
      <c r="C132" s="5" t="s">
        <v>2141</v>
      </c>
      <c r="D132" s="5" t="s">
        <v>146</v>
      </c>
      <c r="E132" s="5" t="s">
        <v>99</v>
      </c>
      <c r="F132" s="5">
        <v>79</v>
      </c>
      <c r="G132" s="5">
        <v>556713719</v>
      </c>
    </row>
    <row r="133" spans="1:7">
      <c r="A133" s="4">
        <v>132</v>
      </c>
      <c r="B133" s="5" t="s">
        <v>125</v>
      </c>
      <c r="C133" s="5" t="s">
        <v>145</v>
      </c>
      <c r="D133" s="5" t="s">
        <v>135</v>
      </c>
      <c r="E133" s="5" t="s">
        <v>99</v>
      </c>
      <c r="F133" s="5">
        <v>21</v>
      </c>
      <c r="G133" s="5">
        <v>523909163</v>
      </c>
    </row>
    <row r="134" spans="1:7">
      <c r="A134" s="4">
        <v>133</v>
      </c>
      <c r="B134" s="5" t="s">
        <v>2149</v>
      </c>
      <c r="C134" s="5" t="s">
        <v>2139</v>
      </c>
      <c r="D134" s="5" t="s">
        <v>146</v>
      </c>
      <c r="E134" s="5" t="s">
        <v>99</v>
      </c>
      <c r="F134" s="5">
        <v>46</v>
      </c>
      <c r="G134" s="5">
        <v>633151452</v>
      </c>
    </row>
    <row r="135" spans="1:7">
      <c r="A135" s="4">
        <v>134</v>
      </c>
      <c r="B135" s="5" t="s">
        <v>2147</v>
      </c>
      <c r="C135" s="5" t="s">
        <v>2141</v>
      </c>
      <c r="D135" s="5" t="s">
        <v>142</v>
      </c>
      <c r="E135" s="5" t="s">
        <v>99</v>
      </c>
      <c r="F135" s="5">
        <v>67</v>
      </c>
      <c r="G135" s="5">
        <v>934980549</v>
      </c>
    </row>
    <row r="136" spans="1:7">
      <c r="A136" s="4">
        <v>135</v>
      </c>
      <c r="B136" s="5" t="s">
        <v>2130</v>
      </c>
      <c r="C136" s="5" t="s">
        <v>2148</v>
      </c>
      <c r="D136" s="5" t="s">
        <v>133</v>
      </c>
      <c r="E136" s="5" t="s">
        <v>99</v>
      </c>
      <c r="F136" s="5">
        <v>55</v>
      </c>
      <c r="G136" s="5">
        <v>825277416</v>
      </c>
    </row>
    <row r="137" spans="1:7">
      <c r="A137" s="4">
        <v>136</v>
      </c>
      <c r="B137" s="5" t="s">
        <v>288</v>
      </c>
      <c r="C137" s="5" t="s">
        <v>2128</v>
      </c>
      <c r="D137" s="5" t="s">
        <v>133</v>
      </c>
      <c r="E137" s="5" t="s">
        <v>99</v>
      </c>
      <c r="F137" s="5">
        <v>26</v>
      </c>
      <c r="G137" s="5">
        <v>918169926</v>
      </c>
    </row>
    <row r="138" spans="1:7">
      <c r="A138" s="4">
        <v>137</v>
      </c>
      <c r="B138" s="5" t="s">
        <v>2133</v>
      </c>
      <c r="C138" s="5" t="s">
        <v>2140</v>
      </c>
      <c r="D138" s="5" t="s">
        <v>98</v>
      </c>
      <c r="E138" s="5" t="s">
        <v>99</v>
      </c>
      <c r="F138" s="5">
        <v>68</v>
      </c>
      <c r="G138" s="5">
        <v>841878360</v>
      </c>
    </row>
    <row r="139" spans="1:7">
      <c r="A139" s="4">
        <v>138</v>
      </c>
      <c r="B139" s="5" t="s">
        <v>288</v>
      </c>
      <c r="C139" s="5" t="s">
        <v>2131</v>
      </c>
      <c r="D139" s="5" t="s">
        <v>94</v>
      </c>
      <c r="E139" s="5" t="s">
        <v>95</v>
      </c>
      <c r="F139" s="5">
        <v>64</v>
      </c>
      <c r="G139" s="5">
        <v>929420926</v>
      </c>
    </row>
    <row r="140" spans="1:7">
      <c r="A140" s="4">
        <v>139</v>
      </c>
      <c r="B140" s="5" t="s">
        <v>107</v>
      </c>
      <c r="C140" s="5" t="s">
        <v>118</v>
      </c>
      <c r="D140" s="5" t="s">
        <v>146</v>
      </c>
      <c r="E140" s="5" t="s">
        <v>99</v>
      </c>
      <c r="F140" s="5">
        <v>58</v>
      </c>
      <c r="G140" s="5">
        <v>694873825</v>
      </c>
    </row>
    <row r="141" spans="1:7">
      <c r="A141" s="4">
        <v>140</v>
      </c>
      <c r="B141" s="5" t="s">
        <v>2147</v>
      </c>
      <c r="C141" s="5" t="s">
        <v>2141</v>
      </c>
      <c r="D141" s="5" t="s">
        <v>142</v>
      </c>
      <c r="E141" s="5" t="s">
        <v>99</v>
      </c>
      <c r="F141" s="5">
        <v>42</v>
      </c>
      <c r="G141" s="5">
        <v>729293657</v>
      </c>
    </row>
    <row r="142" spans="1:7">
      <c r="A142" s="4">
        <v>141</v>
      </c>
      <c r="B142" s="5" t="s">
        <v>110</v>
      </c>
      <c r="C142" s="5" t="s">
        <v>2135</v>
      </c>
      <c r="D142" s="5" t="s">
        <v>135</v>
      </c>
      <c r="E142" s="5" t="s">
        <v>99</v>
      </c>
      <c r="F142" s="5">
        <v>71</v>
      </c>
      <c r="G142" s="5">
        <v>982292997</v>
      </c>
    </row>
    <row r="143" spans="1:7">
      <c r="A143" s="4">
        <v>142</v>
      </c>
      <c r="B143" s="5" t="s">
        <v>2146</v>
      </c>
      <c r="C143" s="5" t="s">
        <v>143</v>
      </c>
      <c r="D143" s="5" t="s">
        <v>139</v>
      </c>
      <c r="E143" s="5" t="s">
        <v>99</v>
      </c>
      <c r="F143" s="5">
        <v>28</v>
      </c>
      <c r="G143" s="5">
        <v>610215796</v>
      </c>
    </row>
    <row r="144" spans="1:7">
      <c r="A144" s="4">
        <v>143</v>
      </c>
      <c r="B144" s="5" t="s">
        <v>2146</v>
      </c>
      <c r="C144" s="5" t="s">
        <v>2131</v>
      </c>
      <c r="D144" s="5" t="s">
        <v>94</v>
      </c>
      <c r="E144" s="5" t="s">
        <v>95</v>
      </c>
      <c r="F144" s="5">
        <v>64</v>
      </c>
      <c r="G144" s="5">
        <v>657945442</v>
      </c>
    </row>
    <row r="145" spans="1:7">
      <c r="A145" s="4">
        <v>144</v>
      </c>
      <c r="B145" s="5" t="s">
        <v>284</v>
      </c>
      <c r="C145" s="5" t="s">
        <v>2140</v>
      </c>
      <c r="D145" s="5" t="s">
        <v>98</v>
      </c>
      <c r="E145" s="5" t="s">
        <v>99</v>
      </c>
      <c r="F145" s="5">
        <v>55</v>
      </c>
      <c r="G145" s="5">
        <v>581211085</v>
      </c>
    </row>
    <row r="146" spans="1:7">
      <c r="A146" s="4">
        <v>145</v>
      </c>
      <c r="B146" s="5" t="s">
        <v>125</v>
      </c>
      <c r="C146" s="5" t="s">
        <v>143</v>
      </c>
      <c r="D146" s="5" t="s">
        <v>98</v>
      </c>
      <c r="E146" s="5" t="s">
        <v>99</v>
      </c>
      <c r="F146" s="5">
        <v>22</v>
      </c>
      <c r="G146" s="5">
        <v>916089728</v>
      </c>
    </row>
    <row r="147" spans="1:7">
      <c r="A147" s="4">
        <v>146</v>
      </c>
      <c r="B147" s="5" t="s">
        <v>92</v>
      </c>
      <c r="C147" s="5" t="s">
        <v>2143</v>
      </c>
      <c r="D147" s="5" t="s">
        <v>141</v>
      </c>
      <c r="E147" s="5" t="s">
        <v>95</v>
      </c>
      <c r="F147" s="5">
        <v>39</v>
      </c>
      <c r="G147" s="5">
        <v>690470212</v>
      </c>
    </row>
    <row r="148" spans="1:7">
      <c r="A148" s="4">
        <v>147</v>
      </c>
      <c r="B148" s="5" t="s">
        <v>125</v>
      </c>
      <c r="C148" s="5" t="s">
        <v>2134</v>
      </c>
      <c r="D148" s="5" t="s">
        <v>144</v>
      </c>
      <c r="E148" s="5" t="s">
        <v>95</v>
      </c>
      <c r="F148" s="5">
        <v>80</v>
      </c>
      <c r="G148" s="5">
        <v>780617107</v>
      </c>
    </row>
    <row r="149" spans="1:7">
      <c r="A149" s="4">
        <v>148</v>
      </c>
      <c r="B149" s="5" t="s">
        <v>288</v>
      </c>
      <c r="C149" s="5" t="s">
        <v>124</v>
      </c>
      <c r="D149" s="5" t="s">
        <v>141</v>
      </c>
      <c r="E149" s="5" t="s">
        <v>95</v>
      </c>
      <c r="F149" s="5">
        <v>53</v>
      </c>
      <c r="G149" s="5">
        <v>788056116</v>
      </c>
    </row>
    <row r="150" spans="1:7">
      <c r="A150" s="4">
        <v>149</v>
      </c>
      <c r="B150" s="5" t="s">
        <v>2147</v>
      </c>
      <c r="C150" s="5" t="s">
        <v>2134</v>
      </c>
      <c r="D150" s="5" t="s">
        <v>131</v>
      </c>
      <c r="E150" s="5" t="s">
        <v>95</v>
      </c>
      <c r="F150" s="5">
        <v>67</v>
      </c>
      <c r="G150" s="5">
        <v>802522218</v>
      </c>
    </row>
    <row r="151" spans="1:7">
      <c r="A151" s="4">
        <v>150</v>
      </c>
      <c r="B151" s="5" t="s">
        <v>288</v>
      </c>
      <c r="C151" s="5" t="s">
        <v>2141</v>
      </c>
      <c r="D151" s="5" t="s">
        <v>135</v>
      </c>
      <c r="E151" s="5" t="s">
        <v>99</v>
      </c>
      <c r="F151" s="5">
        <v>43</v>
      </c>
      <c r="G151" s="5">
        <v>953383608</v>
      </c>
    </row>
    <row r="152" spans="1:7">
      <c r="A152" s="4">
        <v>151</v>
      </c>
      <c r="B152" s="5" t="s">
        <v>96</v>
      </c>
      <c r="C152" s="5" t="s">
        <v>2143</v>
      </c>
      <c r="D152" s="5" t="s">
        <v>141</v>
      </c>
      <c r="E152" s="5" t="s">
        <v>95</v>
      </c>
      <c r="F152" s="5">
        <v>19</v>
      </c>
      <c r="G152" s="5">
        <v>648018747</v>
      </c>
    </row>
    <row r="153" spans="1:7">
      <c r="A153" s="4">
        <v>152</v>
      </c>
      <c r="B153" s="5" t="s">
        <v>2130</v>
      </c>
      <c r="C153" s="5" t="s">
        <v>2148</v>
      </c>
      <c r="D153" s="5" t="s">
        <v>98</v>
      </c>
      <c r="E153" s="5" t="s">
        <v>99</v>
      </c>
      <c r="F153" s="5">
        <v>48</v>
      </c>
      <c r="G153" s="5">
        <v>518079050</v>
      </c>
    </row>
    <row r="154" spans="1:7">
      <c r="A154" s="4">
        <v>153</v>
      </c>
      <c r="B154" s="5" t="s">
        <v>115</v>
      </c>
      <c r="C154" s="5" t="s">
        <v>285</v>
      </c>
      <c r="D154" s="5" t="s">
        <v>130</v>
      </c>
      <c r="E154" s="5" t="s">
        <v>95</v>
      </c>
      <c r="F154" s="5">
        <v>39</v>
      </c>
      <c r="G154" s="5">
        <v>797590066</v>
      </c>
    </row>
    <row r="155" spans="1:7">
      <c r="A155" s="4">
        <v>154</v>
      </c>
      <c r="B155" s="5" t="s">
        <v>125</v>
      </c>
      <c r="C155" s="5" t="s">
        <v>2143</v>
      </c>
      <c r="D155" s="5" t="s">
        <v>141</v>
      </c>
      <c r="E155" s="5" t="s">
        <v>95</v>
      </c>
      <c r="F155" s="5">
        <v>78</v>
      </c>
      <c r="G155" s="5">
        <v>728599200</v>
      </c>
    </row>
    <row r="156" spans="1:7">
      <c r="A156" s="4">
        <v>155</v>
      </c>
      <c r="B156" s="5" t="s">
        <v>96</v>
      </c>
      <c r="C156" s="5" t="s">
        <v>122</v>
      </c>
      <c r="D156" s="5" t="s">
        <v>94</v>
      </c>
      <c r="E156" s="5" t="s">
        <v>95</v>
      </c>
      <c r="F156" s="5">
        <v>42</v>
      </c>
      <c r="G156" s="5">
        <v>996628206</v>
      </c>
    </row>
    <row r="157" spans="1:7">
      <c r="A157" s="4">
        <v>156</v>
      </c>
      <c r="B157" s="5" t="s">
        <v>110</v>
      </c>
      <c r="C157" s="5" t="s">
        <v>122</v>
      </c>
      <c r="D157" s="5" t="s">
        <v>109</v>
      </c>
      <c r="E157" s="5" t="s">
        <v>95</v>
      </c>
      <c r="F157" s="5">
        <v>39</v>
      </c>
      <c r="G157" s="5">
        <v>552119529</v>
      </c>
    </row>
    <row r="158" spans="1:7">
      <c r="A158" s="4">
        <v>157</v>
      </c>
      <c r="B158" s="5" t="s">
        <v>2146</v>
      </c>
      <c r="C158" s="5" t="s">
        <v>2140</v>
      </c>
      <c r="D158" s="5" t="s">
        <v>135</v>
      </c>
      <c r="E158" s="5" t="s">
        <v>99</v>
      </c>
      <c r="F158" s="5">
        <v>22</v>
      </c>
      <c r="G158" s="5">
        <v>519619280</v>
      </c>
    </row>
    <row r="159" spans="1:7">
      <c r="A159" s="4">
        <v>158</v>
      </c>
      <c r="B159" s="5" t="s">
        <v>125</v>
      </c>
      <c r="C159" s="5" t="s">
        <v>2141</v>
      </c>
      <c r="D159" s="5" t="s">
        <v>142</v>
      </c>
      <c r="E159" s="5" t="s">
        <v>99</v>
      </c>
      <c r="F159" s="5">
        <v>80</v>
      </c>
      <c r="G159" s="5">
        <v>853299491</v>
      </c>
    </row>
    <row r="160" spans="1:7">
      <c r="A160" s="4">
        <v>159</v>
      </c>
      <c r="B160" s="5" t="s">
        <v>115</v>
      </c>
      <c r="C160" s="5" t="s">
        <v>118</v>
      </c>
      <c r="D160" s="5" t="s">
        <v>142</v>
      </c>
      <c r="E160" s="5" t="s">
        <v>99</v>
      </c>
      <c r="F160" s="5">
        <v>63</v>
      </c>
      <c r="G160" s="5">
        <v>826623455</v>
      </c>
    </row>
    <row r="161" spans="1:7">
      <c r="A161" s="4">
        <v>160</v>
      </c>
      <c r="B161" s="5" t="s">
        <v>2138</v>
      </c>
      <c r="C161" s="5" t="s">
        <v>108</v>
      </c>
      <c r="D161" s="5" t="s">
        <v>130</v>
      </c>
      <c r="E161" s="5" t="s">
        <v>95</v>
      </c>
      <c r="F161" s="5">
        <v>33</v>
      </c>
      <c r="G161" s="5">
        <v>521927553</v>
      </c>
    </row>
    <row r="162" spans="1:7">
      <c r="A162" s="4">
        <v>161</v>
      </c>
      <c r="B162" s="5" t="s">
        <v>92</v>
      </c>
      <c r="C162" s="5" t="s">
        <v>285</v>
      </c>
      <c r="D162" s="5" t="s">
        <v>141</v>
      </c>
      <c r="E162" s="5" t="s">
        <v>95</v>
      </c>
      <c r="F162" s="5">
        <v>40</v>
      </c>
      <c r="G162" s="5">
        <v>734384281</v>
      </c>
    </row>
    <row r="163" spans="1:7">
      <c r="A163" s="4">
        <v>162</v>
      </c>
      <c r="B163" s="5" t="s">
        <v>288</v>
      </c>
      <c r="C163" s="5" t="s">
        <v>108</v>
      </c>
      <c r="D163" s="5" t="s">
        <v>130</v>
      </c>
      <c r="E163" s="5" t="s">
        <v>95</v>
      </c>
      <c r="F163" s="5">
        <v>76</v>
      </c>
      <c r="G163" s="5">
        <v>537342825</v>
      </c>
    </row>
    <row r="164" spans="1:7">
      <c r="A164" s="4">
        <v>163</v>
      </c>
      <c r="B164" s="5" t="s">
        <v>284</v>
      </c>
      <c r="C164" s="5" t="s">
        <v>143</v>
      </c>
      <c r="D164" s="5" t="s">
        <v>98</v>
      </c>
      <c r="E164" s="5" t="s">
        <v>99</v>
      </c>
      <c r="F164" s="5">
        <v>20</v>
      </c>
      <c r="G164" s="5">
        <v>592353741</v>
      </c>
    </row>
    <row r="165" spans="1:7">
      <c r="A165" s="4">
        <v>164</v>
      </c>
      <c r="B165" s="5" t="s">
        <v>92</v>
      </c>
      <c r="C165" s="5" t="s">
        <v>2135</v>
      </c>
      <c r="D165" s="5" t="s">
        <v>98</v>
      </c>
      <c r="E165" s="5" t="s">
        <v>99</v>
      </c>
      <c r="F165" s="5">
        <v>34</v>
      </c>
      <c r="G165" s="5">
        <v>668532325</v>
      </c>
    </row>
    <row r="166" spans="1:7">
      <c r="A166" s="4">
        <v>165</v>
      </c>
      <c r="B166" s="5" t="s">
        <v>2136</v>
      </c>
      <c r="C166" s="5" t="s">
        <v>2129</v>
      </c>
      <c r="D166" s="5" t="s">
        <v>139</v>
      </c>
      <c r="E166" s="5" t="s">
        <v>99</v>
      </c>
      <c r="F166" s="5">
        <v>52</v>
      </c>
      <c r="G166" s="5">
        <v>793119771</v>
      </c>
    </row>
    <row r="167" spans="1:7">
      <c r="A167" s="4">
        <v>166</v>
      </c>
      <c r="B167" s="5" t="s">
        <v>2147</v>
      </c>
      <c r="C167" s="5" t="s">
        <v>2148</v>
      </c>
      <c r="D167" s="5" t="s">
        <v>140</v>
      </c>
      <c r="E167" s="5" t="s">
        <v>99</v>
      </c>
      <c r="F167" s="5">
        <v>26</v>
      </c>
      <c r="G167" s="5">
        <v>723836181</v>
      </c>
    </row>
    <row r="168" spans="1:7">
      <c r="A168" s="4">
        <v>167</v>
      </c>
      <c r="B168" s="5" t="s">
        <v>284</v>
      </c>
      <c r="C168" s="5" t="s">
        <v>2134</v>
      </c>
      <c r="D168" s="5" t="s">
        <v>130</v>
      </c>
      <c r="E168" s="5" t="s">
        <v>95</v>
      </c>
      <c r="F168" s="5">
        <v>28</v>
      </c>
      <c r="G168" s="5">
        <v>667939686</v>
      </c>
    </row>
    <row r="169" spans="1:7">
      <c r="A169" s="4">
        <v>168</v>
      </c>
      <c r="B169" s="5" t="s">
        <v>2146</v>
      </c>
      <c r="C169" s="5" t="s">
        <v>118</v>
      </c>
      <c r="D169" s="5" t="s">
        <v>98</v>
      </c>
      <c r="E169" s="5" t="s">
        <v>99</v>
      </c>
      <c r="F169" s="5">
        <v>45</v>
      </c>
      <c r="G169" s="5">
        <v>509809285</v>
      </c>
    </row>
    <row r="170" spans="1:7">
      <c r="A170" s="4">
        <v>169</v>
      </c>
      <c r="B170" s="5" t="s">
        <v>92</v>
      </c>
      <c r="C170" s="5" t="s">
        <v>2131</v>
      </c>
      <c r="D170" s="5" t="s">
        <v>130</v>
      </c>
      <c r="E170" s="5" t="s">
        <v>95</v>
      </c>
      <c r="F170" s="5">
        <v>69</v>
      </c>
      <c r="G170" s="5">
        <v>560911685</v>
      </c>
    </row>
    <row r="171" spans="1:7">
      <c r="A171" s="4">
        <v>170</v>
      </c>
      <c r="B171" s="5" t="s">
        <v>2136</v>
      </c>
      <c r="C171" s="5" t="s">
        <v>2131</v>
      </c>
      <c r="D171" s="5" t="s">
        <v>120</v>
      </c>
      <c r="E171" s="5" t="s">
        <v>95</v>
      </c>
      <c r="F171" s="5">
        <v>79</v>
      </c>
      <c r="G171" s="5">
        <v>763194557</v>
      </c>
    </row>
    <row r="172" spans="1:7">
      <c r="A172" s="4">
        <v>171</v>
      </c>
      <c r="B172" s="5" t="s">
        <v>288</v>
      </c>
      <c r="C172" s="5" t="s">
        <v>124</v>
      </c>
      <c r="D172" s="5" t="s">
        <v>141</v>
      </c>
      <c r="E172" s="5" t="s">
        <v>95</v>
      </c>
      <c r="F172" s="5">
        <v>43</v>
      </c>
      <c r="G172" s="5">
        <v>559707072</v>
      </c>
    </row>
    <row r="173" spans="1:7">
      <c r="A173" s="4">
        <v>172</v>
      </c>
      <c r="B173" s="5" t="s">
        <v>2142</v>
      </c>
      <c r="C173" s="5" t="s">
        <v>145</v>
      </c>
      <c r="D173" s="5" t="s">
        <v>133</v>
      </c>
      <c r="E173" s="5" t="s">
        <v>99</v>
      </c>
      <c r="F173" s="5">
        <v>76</v>
      </c>
      <c r="G173" s="5">
        <v>725989051</v>
      </c>
    </row>
    <row r="174" spans="1:7">
      <c r="A174" s="4">
        <v>173</v>
      </c>
      <c r="B174" s="5" t="s">
        <v>2142</v>
      </c>
      <c r="C174" s="5" t="s">
        <v>285</v>
      </c>
      <c r="D174" s="5" t="s">
        <v>130</v>
      </c>
      <c r="E174" s="5" t="s">
        <v>95</v>
      </c>
      <c r="F174" s="5">
        <v>58</v>
      </c>
      <c r="G174" s="5">
        <v>853321224</v>
      </c>
    </row>
    <row r="175" spans="1:7">
      <c r="A175" s="4">
        <v>174</v>
      </c>
      <c r="B175" s="5" t="s">
        <v>2138</v>
      </c>
      <c r="C175" s="5" t="s">
        <v>285</v>
      </c>
      <c r="D175" s="5" t="s">
        <v>120</v>
      </c>
      <c r="E175" s="5" t="s">
        <v>95</v>
      </c>
      <c r="F175" s="5">
        <v>38</v>
      </c>
      <c r="G175" s="5">
        <v>914046245</v>
      </c>
    </row>
    <row r="176" spans="1:7">
      <c r="A176" s="4">
        <v>175</v>
      </c>
      <c r="B176" s="5" t="s">
        <v>286</v>
      </c>
      <c r="C176" s="5" t="s">
        <v>2141</v>
      </c>
      <c r="D176" s="5" t="s">
        <v>142</v>
      </c>
      <c r="E176" s="5" t="s">
        <v>99</v>
      </c>
      <c r="F176" s="5">
        <v>62</v>
      </c>
      <c r="G176" s="5">
        <v>557023351</v>
      </c>
    </row>
    <row r="177" spans="1:7">
      <c r="A177" s="4">
        <v>176</v>
      </c>
      <c r="B177" s="5" t="s">
        <v>2137</v>
      </c>
      <c r="C177" s="5" t="s">
        <v>2129</v>
      </c>
      <c r="D177" s="5" t="s">
        <v>135</v>
      </c>
      <c r="E177" s="5" t="s">
        <v>99</v>
      </c>
      <c r="F177" s="5">
        <v>54</v>
      </c>
      <c r="G177" s="5">
        <v>849921501</v>
      </c>
    </row>
    <row r="178" spans="1:7">
      <c r="A178" s="4">
        <v>177</v>
      </c>
      <c r="B178" s="5" t="s">
        <v>125</v>
      </c>
      <c r="C178" s="5" t="s">
        <v>2134</v>
      </c>
      <c r="D178" s="5" t="s">
        <v>94</v>
      </c>
      <c r="E178" s="5" t="s">
        <v>95</v>
      </c>
      <c r="F178" s="5">
        <v>81</v>
      </c>
      <c r="G178" s="5">
        <v>743227500</v>
      </c>
    </row>
    <row r="179" spans="1:7">
      <c r="A179" s="4">
        <v>178</v>
      </c>
      <c r="B179" s="5" t="s">
        <v>2138</v>
      </c>
      <c r="C179" s="5" t="s">
        <v>143</v>
      </c>
      <c r="D179" s="5" t="s">
        <v>142</v>
      </c>
      <c r="E179" s="5" t="s">
        <v>99</v>
      </c>
      <c r="F179" s="5">
        <v>75</v>
      </c>
      <c r="G179" s="5">
        <v>729441383</v>
      </c>
    </row>
    <row r="180" spans="1:7">
      <c r="A180" s="4">
        <v>179</v>
      </c>
      <c r="B180" s="5" t="s">
        <v>288</v>
      </c>
      <c r="C180" s="5" t="s">
        <v>124</v>
      </c>
      <c r="D180" s="5" t="s">
        <v>130</v>
      </c>
      <c r="E180" s="5" t="s">
        <v>95</v>
      </c>
      <c r="F180" s="5">
        <v>18</v>
      </c>
      <c r="G180" s="5">
        <v>700947857</v>
      </c>
    </row>
    <row r="181" spans="1:7">
      <c r="A181" s="4">
        <v>180</v>
      </c>
      <c r="B181" s="5" t="s">
        <v>2130</v>
      </c>
      <c r="C181" s="5" t="s">
        <v>122</v>
      </c>
      <c r="D181" s="5" t="s">
        <v>94</v>
      </c>
      <c r="E181" s="5" t="s">
        <v>95</v>
      </c>
      <c r="F181" s="5">
        <v>80</v>
      </c>
      <c r="G181" s="5">
        <v>722673148</v>
      </c>
    </row>
    <row r="182" spans="1:7">
      <c r="A182" s="4">
        <v>181</v>
      </c>
      <c r="B182" s="5" t="s">
        <v>2144</v>
      </c>
      <c r="C182" s="5" t="s">
        <v>145</v>
      </c>
      <c r="D182" s="5" t="s">
        <v>135</v>
      </c>
      <c r="E182" s="5" t="s">
        <v>99</v>
      </c>
      <c r="F182" s="5">
        <v>36</v>
      </c>
      <c r="G182" s="5">
        <v>848443107</v>
      </c>
    </row>
    <row r="183" spans="1:7">
      <c r="A183" s="4">
        <v>182</v>
      </c>
      <c r="B183" s="5" t="s">
        <v>286</v>
      </c>
      <c r="C183" s="5" t="s">
        <v>2134</v>
      </c>
      <c r="D183" s="5" t="s">
        <v>131</v>
      </c>
      <c r="E183" s="5" t="s">
        <v>95</v>
      </c>
      <c r="F183" s="5">
        <v>81</v>
      </c>
      <c r="G183" s="5">
        <v>669862242</v>
      </c>
    </row>
    <row r="184" spans="1:7">
      <c r="A184" s="4">
        <v>183</v>
      </c>
      <c r="B184" s="5" t="s">
        <v>96</v>
      </c>
      <c r="C184" s="5" t="s">
        <v>2128</v>
      </c>
      <c r="D184" s="5" t="s">
        <v>146</v>
      </c>
      <c r="E184" s="5" t="s">
        <v>99</v>
      </c>
      <c r="F184" s="5">
        <v>69</v>
      </c>
      <c r="G184" s="5">
        <v>686875352</v>
      </c>
    </row>
    <row r="185" spans="1:7">
      <c r="A185" s="4">
        <v>184</v>
      </c>
      <c r="B185" s="5" t="s">
        <v>2130</v>
      </c>
      <c r="C185" s="5" t="s">
        <v>2139</v>
      </c>
      <c r="D185" s="5" t="s">
        <v>140</v>
      </c>
      <c r="E185" s="5" t="s">
        <v>99</v>
      </c>
      <c r="F185" s="5">
        <v>37</v>
      </c>
      <c r="G185" s="5">
        <v>544844930</v>
      </c>
    </row>
    <row r="186" spans="1:7">
      <c r="A186" s="4">
        <v>185</v>
      </c>
      <c r="B186" s="5" t="s">
        <v>286</v>
      </c>
      <c r="C186" s="5" t="s">
        <v>93</v>
      </c>
      <c r="D186" s="5" t="s">
        <v>141</v>
      </c>
      <c r="E186" s="5" t="s">
        <v>95</v>
      </c>
      <c r="F186" s="5">
        <v>68</v>
      </c>
      <c r="G186" s="5">
        <v>774302303</v>
      </c>
    </row>
    <row r="187" spans="1:7">
      <c r="A187" s="4">
        <v>186</v>
      </c>
      <c r="B187" s="5" t="s">
        <v>2142</v>
      </c>
      <c r="C187" s="5" t="s">
        <v>2140</v>
      </c>
      <c r="D187" s="5" t="s">
        <v>98</v>
      </c>
      <c r="E187" s="5" t="s">
        <v>99</v>
      </c>
      <c r="F187" s="5">
        <v>33</v>
      </c>
      <c r="G187" s="5">
        <v>600206160</v>
      </c>
    </row>
    <row r="188" spans="1:7">
      <c r="A188" s="4">
        <v>187</v>
      </c>
      <c r="B188" s="5" t="s">
        <v>2136</v>
      </c>
      <c r="C188" s="5" t="s">
        <v>124</v>
      </c>
      <c r="D188" s="5" t="s">
        <v>144</v>
      </c>
      <c r="E188" s="5" t="s">
        <v>95</v>
      </c>
      <c r="F188" s="5">
        <v>42</v>
      </c>
      <c r="G188" s="5">
        <v>934303378</v>
      </c>
    </row>
    <row r="189" spans="1:7">
      <c r="A189" s="4">
        <v>188</v>
      </c>
      <c r="B189" s="5" t="s">
        <v>110</v>
      </c>
      <c r="C189" s="5" t="s">
        <v>2140</v>
      </c>
      <c r="D189" s="5" t="s">
        <v>146</v>
      </c>
      <c r="E189" s="5" t="s">
        <v>99</v>
      </c>
      <c r="F189" s="5">
        <v>37</v>
      </c>
      <c r="G189" s="5">
        <v>726412568</v>
      </c>
    </row>
    <row r="190" spans="1:7">
      <c r="A190" s="4">
        <v>189</v>
      </c>
      <c r="B190" s="5" t="s">
        <v>284</v>
      </c>
      <c r="C190" s="5" t="s">
        <v>2135</v>
      </c>
      <c r="D190" s="5" t="s">
        <v>133</v>
      </c>
      <c r="E190" s="5" t="s">
        <v>99</v>
      </c>
      <c r="F190" s="5">
        <v>63</v>
      </c>
      <c r="G190" s="5">
        <v>855248857</v>
      </c>
    </row>
    <row r="191" spans="1:7">
      <c r="A191" s="4">
        <v>190</v>
      </c>
      <c r="B191" s="5" t="s">
        <v>2133</v>
      </c>
      <c r="C191" s="5" t="s">
        <v>124</v>
      </c>
      <c r="D191" s="5" t="s">
        <v>130</v>
      </c>
      <c r="E191" s="5" t="s">
        <v>95</v>
      </c>
      <c r="F191" s="5">
        <v>69</v>
      </c>
      <c r="G191" s="5">
        <v>502232550</v>
      </c>
    </row>
    <row r="192" spans="1:7">
      <c r="A192" s="4">
        <v>191</v>
      </c>
      <c r="B192" s="5" t="s">
        <v>125</v>
      </c>
      <c r="C192" s="5" t="s">
        <v>2148</v>
      </c>
      <c r="D192" s="5" t="s">
        <v>140</v>
      </c>
      <c r="E192" s="5" t="s">
        <v>99</v>
      </c>
      <c r="F192" s="5">
        <v>21</v>
      </c>
      <c r="G192" s="5">
        <v>674335335</v>
      </c>
    </row>
    <row r="193" spans="1:7">
      <c r="A193" s="4">
        <v>192</v>
      </c>
      <c r="B193" s="5" t="s">
        <v>286</v>
      </c>
      <c r="C193" s="5" t="s">
        <v>2141</v>
      </c>
      <c r="D193" s="5" t="s">
        <v>139</v>
      </c>
      <c r="E193" s="5" t="s">
        <v>99</v>
      </c>
      <c r="F193" s="5">
        <v>40</v>
      </c>
      <c r="G193" s="5">
        <v>749405094</v>
      </c>
    </row>
    <row r="194" spans="1:7">
      <c r="A194" s="4">
        <v>193</v>
      </c>
      <c r="B194" s="5" t="s">
        <v>2142</v>
      </c>
      <c r="C194" s="5" t="s">
        <v>122</v>
      </c>
      <c r="D194" s="5" t="s">
        <v>131</v>
      </c>
      <c r="E194" s="5" t="s">
        <v>95</v>
      </c>
      <c r="F194" s="5">
        <v>32</v>
      </c>
      <c r="G194" s="5">
        <v>751204307</v>
      </c>
    </row>
    <row r="195" spans="1:7">
      <c r="A195" s="4">
        <v>194</v>
      </c>
      <c r="B195" s="5" t="s">
        <v>2130</v>
      </c>
      <c r="C195" s="5" t="s">
        <v>2139</v>
      </c>
      <c r="D195" s="5" t="s">
        <v>142</v>
      </c>
      <c r="E195" s="5" t="s">
        <v>99</v>
      </c>
      <c r="F195" s="5">
        <v>28</v>
      </c>
      <c r="G195" s="5">
        <v>890229822</v>
      </c>
    </row>
    <row r="196" spans="1:7">
      <c r="A196" s="4">
        <v>195</v>
      </c>
      <c r="B196" s="5" t="s">
        <v>288</v>
      </c>
      <c r="C196" s="5" t="s">
        <v>118</v>
      </c>
      <c r="D196" s="5" t="s">
        <v>98</v>
      </c>
      <c r="E196" s="5" t="s">
        <v>99</v>
      </c>
      <c r="F196" s="5">
        <v>25</v>
      </c>
      <c r="G196" s="5">
        <v>697730414</v>
      </c>
    </row>
    <row r="197" spans="1:7">
      <c r="A197" s="4">
        <v>196</v>
      </c>
      <c r="B197" s="5" t="s">
        <v>288</v>
      </c>
      <c r="C197" s="5" t="s">
        <v>2141</v>
      </c>
      <c r="D197" s="5" t="s">
        <v>140</v>
      </c>
      <c r="E197" s="5" t="s">
        <v>99</v>
      </c>
      <c r="F197" s="5">
        <v>76</v>
      </c>
      <c r="G197" s="5">
        <v>648049941</v>
      </c>
    </row>
    <row r="198" spans="1:7">
      <c r="A198" s="4">
        <v>197</v>
      </c>
      <c r="B198" s="5" t="s">
        <v>284</v>
      </c>
      <c r="C198" s="5" t="s">
        <v>2141</v>
      </c>
      <c r="D198" s="5" t="s">
        <v>140</v>
      </c>
      <c r="E198" s="5" t="s">
        <v>99</v>
      </c>
      <c r="F198" s="5">
        <v>76</v>
      </c>
      <c r="G198" s="5">
        <v>857456534</v>
      </c>
    </row>
    <row r="199" spans="1:7">
      <c r="A199" s="4">
        <v>198</v>
      </c>
      <c r="B199" s="5" t="s">
        <v>2136</v>
      </c>
      <c r="C199" s="5" t="s">
        <v>2129</v>
      </c>
      <c r="D199" s="5" t="s">
        <v>142</v>
      </c>
      <c r="E199" s="5" t="s">
        <v>99</v>
      </c>
      <c r="F199" s="5">
        <v>40</v>
      </c>
      <c r="G199" s="5">
        <v>591749205</v>
      </c>
    </row>
    <row r="200" spans="1:7">
      <c r="A200" s="4">
        <v>199</v>
      </c>
      <c r="B200" s="5" t="s">
        <v>92</v>
      </c>
      <c r="C200" s="5" t="s">
        <v>118</v>
      </c>
      <c r="D200" s="5" t="s">
        <v>133</v>
      </c>
      <c r="E200" s="5" t="s">
        <v>99</v>
      </c>
      <c r="F200" s="5">
        <v>81</v>
      </c>
      <c r="G200" s="5">
        <v>954961509</v>
      </c>
    </row>
    <row r="201" spans="1:7">
      <c r="A201" s="4">
        <v>200</v>
      </c>
      <c r="B201" s="5" t="s">
        <v>2146</v>
      </c>
      <c r="C201" s="5" t="s">
        <v>2141</v>
      </c>
      <c r="D201" s="5" t="s">
        <v>146</v>
      </c>
      <c r="E201" s="5" t="s">
        <v>99</v>
      </c>
      <c r="F201" s="5">
        <v>18</v>
      </c>
      <c r="G201" s="5">
        <v>892417238</v>
      </c>
    </row>
    <row r="202" spans="1:7">
      <c r="A202" s="4">
        <v>201</v>
      </c>
      <c r="B202" s="5" t="s">
        <v>2149</v>
      </c>
      <c r="C202" s="5" t="s">
        <v>285</v>
      </c>
      <c r="D202" s="5" t="s">
        <v>94</v>
      </c>
      <c r="E202" s="5" t="s">
        <v>95</v>
      </c>
      <c r="F202" s="5">
        <v>45</v>
      </c>
      <c r="G202" s="5">
        <v>683723560</v>
      </c>
    </row>
    <row r="203" spans="1:7">
      <c r="A203" s="4">
        <v>202</v>
      </c>
      <c r="B203" s="5" t="s">
        <v>2138</v>
      </c>
      <c r="C203" s="5" t="s">
        <v>2143</v>
      </c>
      <c r="D203" s="5" t="s">
        <v>94</v>
      </c>
      <c r="E203" s="5" t="s">
        <v>95</v>
      </c>
      <c r="F203" s="5">
        <v>27</v>
      </c>
      <c r="G203" s="5">
        <v>765442036</v>
      </c>
    </row>
    <row r="204" spans="1:7">
      <c r="A204" s="4">
        <v>203</v>
      </c>
      <c r="B204" s="5" t="s">
        <v>2142</v>
      </c>
      <c r="C204" s="5" t="s">
        <v>145</v>
      </c>
      <c r="D204" s="5" t="s">
        <v>140</v>
      </c>
      <c r="E204" s="5" t="s">
        <v>99</v>
      </c>
      <c r="F204" s="5">
        <v>29</v>
      </c>
      <c r="G204" s="5">
        <v>791526509</v>
      </c>
    </row>
    <row r="205" spans="1:7">
      <c r="A205" s="4">
        <v>204</v>
      </c>
      <c r="B205" s="5" t="s">
        <v>2142</v>
      </c>
      <c r="C205" s="5" t="s">
        <v>145</v>
      </c>
      <c r="D205" s="5" t="s">
        <v>139</v>
      </c>
      <c r="E205" s="5" t="s">
        <v>99</v>
      </c>
      <c r="F205" s="5">
        <v>64</v>
      </c>
      <c r="G205" s="5">
        <v>609547691</v>
      </c>
    </row>
    <row r="206" spans="1:7">
      <c r="A206" s="4">
        <v>205</v>
      </c>
      <c r="B206" s="5" t="s">
        <v>107</v>
      </c>
      <c r="C206" s="5" t="s">
        <v>100</v>
      </c>
      <c r="D206" s="5" t="s">
        <v>130</v>
      </c>
      <c r="E206" s="5" t="s">
        <v>95</v>
      </c>
      <c r="F206" s="5">
        <v>70</v>
      </c>
      <c r="G206" s="5">
        <v>727499770</v>
      </c>
    </row>
    <row r="207" spans="1:7">
      <c r="A207" s="4">
        <v>206</v>
      </c>
      <c r="B207" s="5" t="s">
        <v>2138</v>
      </c>
      <c r="C207" s="5" t="s">
        <v>143</v>
      </c>
      <c r="D207" s="5" t="s">
        <v>135</v>
      </c>
      <c r="E207" s="5" t="s">
        <v>99</v>
      </c>
      <c r="F207" s="5">
        <v>73</v>
      </c>
      <c r="G207" s="5">
        <v>795116316</v>
      </c>
    </row>
    <row r="208" spans="1:7">
      <c r="A208" s="4">
        <v>207</v>
      </c>
      <c r="B208" s="5" t="s">
        <v>2147</v>
      </c>
      <c r="C208" s="5" t="s">
        <v>285</v>
      </c>
      <c r="D208" s="5" t="s">
        <v>109</v>
      </c>
      <c r="E208" s="5" t="s">
        <v>95</v>
      </c>
      <c r="F208" s="5">
        <v>28</v>
      </c>
      <c r="G208" s="5">
        <v>506947378</v>
      </c>
    </row>
    <row r="209" spans="1:7">
      <c r="A209" s="4">
        <v>208</v>
      </c>
      <c r="B209" s="5" t="s">
        <v>2146</v>
      </c>
      <c r="C209" s="5" t="s">
        <v>2135</v>
      </c>
      <c r="D209" s="5" t="s">
        <v>142</v>
      </c>
      <c r="E209" s="5" t="s">
        <v>99</v>
      </c>
      <c r="F209" s="5">
        <v>62</v>
      </c>
      <c r="G209" s="5">
        <v>966918120</v>
      </c>
    </row>
    <row r="210" spans="1:7">
      <c r="A210" s="4">
        <v>209</v>
      </c>
      <c r="B210" s="5" t="s">
        <v>288</v>
      </c>
      <c r="C210" s="5" t="s">
        <v>2139</v>
      </c>
      <c r="D210" s="5" t="s">
        <v>133</v>
      </c>
      <c r="E210" s="5" t="s">
        <v>99</v>
      </c>
      <c r="F210" s="5">
        <v>67</v>
      </c>
      <c r="G210" s="5">
        <v>806851785</v>
      </c>
    </row>
    <row r="211" spans="1:7">
      <c r="A211" s="4">
        <v>210</v>
      </c>
      <c r="B211" s="5" t="s">
        <v>2142</v>
      </c>
      <c r="C211" s="5" t="s">
        <v>2143</v>
      </c>
      <c r="D211" s="5" t="s">
        <v>94</v>
      </c>
      <c r="E211" s="5" t="s">
        <v>95</v>
      </c>
      <c r="F211" s="5">
        <v>37</v>
      </c>
      <c r="G211" s="5">
        <v>502001671</v>
      </c>
    </row>
    <row r="212" spans="1:7">
      <c r="A212" s="4">
        <v>211</v>
      </c>
      <c r="B212" s="5" t="s">
        <v>92</v>
      </c>
      <c r="C212" s="5" t="s">
        <v>2128</v>
      </c>
      <c r="D212" s="5" t="s">
        <v>142</v>
      </c>
      <c r="E212" s="5" t="s">
        <v>99</v>
      </c>
      <c r="F212" s="5">
        <v>57</v>
      </c>
      <c r="G212" s="5">
        <v>734137057</v>
      </c>
    </row>
    <row r="213" spans="1:7">
      <c r="A213" s="4">
        <v>212</v>
      </c>
      <c r="B213" s="5" t="s">
        <v>2144</v>
      </c>
      <c r="C213" s="5" t="s">
        <v>93</v>
      </c>
      <c r="D213" s="5" t="s">
        <v>120</v>
      </c>
      <c r="E213" s="5" t="s">
        <v>95</v>
      </c>
      <c r="F213" s="5">
        <v>49</v>
      </c>
      <c r="G213" s="5">
        <v>923083631</v>
      </c>
    </row>
    <row r="214" spans="1:7">
      <c r="A214" s="4">
        <v>213</v>
      </c>
      <c r="B214" s="5" t="s">
        <v>110</v>
      </c>
      <c r="C214" s="5" t="s">
        <v>138</v>
      </c>
      <c r="D214" s="5" t="s">
        <v>144</v>
      </c>
      <c r="E214" s="5" t="s">
        <v>95</v>
      </c>
      <c r="F214" s="5">
        <v>67</v>
      </c>
      <c r="G214" s="5">
        <v>543928070</v>
      </c>
    </row>
    <row r="215" spans="1:7">
      <c r="A215" s="4">
        <v>214</v>
      </c>
      <c r="B215" s="5" t="s">
        <v>110</v>
      </c>
      <c r="C215" s="5" t="s">
        <v>285</v>
      </c>
      <c r="D215" s="5" t="s">
        <v>130</v>
      </c>
      <c r="E215" s="5" t="s">
        <v>95</v>
      </c>
      <c r="F215" s="5">
        <v>24</v>
      </c>
      <c r="G215" s="5">
        <v>852518815</v>
      </c>
    </row>
    <row r="216" spans="1:7">
      <c r="A216" s="4">
        <v>215</v>
      </c>
      <c r="B216" s="5" t="s">
        <v>2146</v>
      </c>
      <c r="C216" s="5" t="s">
        <v>2134</v>
      </c>
      <c r="D216" s="5" t="s">
        <v>94</v>
      </c>
      <c r="E216" s="5" t="s">
        <v>95</v>
      </c>
      <c r="F216" s="5">
        <v>35</v>
      </c>
      <c r="G216" s="5">
        <v>536016619</v>
      </c>
    </row>
    <row r="217" spans="1:7">
      <c r="A217" s="4">
        <v>216</v>
      </c>
      <c r="B217" s="5" t="s">
        <v>2138</v>
      </c>
      <c r="C217" s="5" t="s">
        <v>285</v>
      </c>
      <c r="D217" s="5" t="s">
        <v>131</v>
      </c>
      <c r="E217" s="5" t="s">
        <v>95</v>
      </c>
      <c r="F217" s="5">
        <v>73</v>
      </c>
      <c r="G217" s="5">
        <v>683881029</v>
      </c>
    </row>
    <row r="218" spans="1:7">
      <c r="A218" s="4">
        <v>217</v>
      </c>
      <c r="B218" s="5" t="s">
        <v>2147</v>
      </c>
      <c r="C218" s="5" t="s">
        <v>122</v>
      </c>
      <c r="D218" s="5" t="s">
        <v>120</v>
      </c>
      <c r="E218" s="5" t="s">
        <v>95</v>
      </c>
      <c r="F218" s="5">
        <v>52</v>
      </c>
      <c r="G218" s="5">
        <v>733652731</v>
      </c>
    </row>
    <row r="219" spans="1:7">
      <c r="A219" s="4">
        <v>218</v>
      </c>
      <c r="B219" s="5" t="s">
        <v>2138</v>
      </c>
      <c r="C219" s="5" t="s">
        <v>124</v>
      </c>
      <c r="D219" s="5" t="s">
        <v>120</v>
      </c>
      <c r="E219" s="5" t="s">
        <v>95</v>
      </c>
      <c r="F219" s="5">
        <v>36</v>
      </c>
      <c r="G219" s="5">
        <v>963620266</v>
      </c>
    </row>
    <row r="220" spans="1:7">
      <c r="A220" s="4">
        <v>219</v>
      </c>
      <c r="B220" s="5" t="s">
        <v>286</v>
      </c>
      <c r="C220" s="5" t="s">
        <v>143</v>
      </c>
      <c r="D220" s="5" t="s">
        <v>140</v>
      </c>
      <c r="E220" s="5" t="s">
        <v>99</v>
      </c>
      <c r="F220" s="5">
        <v>65</v>
      </c>
      <c r="G220" s="5">
        <v>590603582</v>
      </c>
    </row>
    <row r="221" spans="1:7">
      <c r="A221" s="4">
        <v>220</v>
      </c>
      <c r="B221" s="5" t="s">
        <v>2146</v>
      </c>
      <c r="C221" s="5" t="s">
        <v>122</v>
      </c>
      <c r="D221" s="5" t="s">
        <v>141</v>
      </c>
      <c r="E221" s="5" t="s">
        <v>95</v>
      </c>
      <c r="F221" s="5">
        <v>40</v>
      </c>
      <c r="G221" s="5">
        <v>821915781</v>
      </c>
    </row>
    <row r="222" spans="1:7">
      <c r="A222" s="4">
        <v>221</v>
      </c>
      <c r="B222" s="5" t="s">
        <v>2133</v>
      </c>
      <c r="C222" s="5" t="s">
        <v>2128</v>
      </c>
      <c r="D222" s="5" t="s">
        <v>139</v>
      </c>
      <c r="E222" s="5" t="s">
        <v>99</v>
      </c>
      <c r="F222" s="5">
        <v>45</v>
      </c>
      <c r="G222" s="5">
        <v>629623540</v>
      </c>
    </row>
    <row r="223" spans="1:7">
      <c r="A223" s="4">
        <v>222</v>
      </c>
      <c r="B223" s="5" t="s">
        <v>2137</v>
      </c>
      <c r="C223" s="5" t="s">
        <v>2128</v>
      </c>
      <c r="D223" s="5" t="s">
        <v>98</v>
      </c>
      <c r="E223" s="5" t="s">
        <v>99</v>
      </c>
      <c r="F223" s="5">
        <v>72</v>
      </c>
      <c r="G223" s="5">
        <v>667983350</v>
      </c>
    </row>
    <row r="224" spans="1:7">
      <c r="A224" s="4">
        <v>223</v>
      </c>
      <c r="B224" s="5" t="s">
        <v>286</v>
      </c>
      <c r="C224" s="5" t="s">
        <v>2134</v>
      </c>
      <c r="D224" s="5" t="s">
        <v>130</v>
      </c>
      <c r="E224" s="5" t="s">
        <v>95</v>
      </c>
      <c r="F224" s="5">
        <v>59</v>
      </c>
      <c r="G224" s="5">
        <v>893720309</v>
      </c>
    </row>
    <row r="225" spans="1:7">
      <c r="A225" s="4">
        <v>224</v>
      </c>
      <c r="B225" s="5" t="s">
        <v>284</v>
      </c>
      <c r="C225" s="5" t="s">
        <v>124</v>
      </c>
      <c r="D225" s="5" t="s">
        <v>131</v>
      </c>
      <c r="E225" s="5" t="s">
        <v>95</v>
      </c>
      <c r="F225" s="5">
        <v>47</v>
      </c>
      <c r="G225" s="5">
        <v>740150802</v>
      </c>
    </row>
    <row r="226" spans="1:7">
      <c r="A226" s="4">
        <v>225</v>
      </c>
      <c r="B226" s="5" t="s">
        <v>2149</v>
      </c>
      <c r="C226" s="5" t="s">
        <v>2128</v>
      </c>
      <c r="D226" s="5" t="s">
        <v>146</v>
      </c>
      <c r="E226" s="5" t="s">
        <v>99</v>
      </c>
      <c r="F226" s="5">
        <v>21</v>
      </c>
      <c r="G226" s="5">
        <v>518853348</v>
      </c>
    </row>
    <row r="227" spans="1:7">
      <c r="A227" s="4">
        <v>226</v>
      </c>
      <c r="B227" s="5" t="s">
        <v>2147</v>
      </c>
      <c r="C227" s="5" t="s">
        <v>122</v>
      </c>
      <c r="D227" s="5" t="s">
        <v>144</v>
      </c>
      <c r="E227" s="5" t="s">
        <v>95</v>
      </c>
      <c r="F227" s="5">
        <v>79</v>
      </c>
      <c r="G227" s="5">
        <v>949361775</v>
      </c>
    </row>
    <row r="228" spans="1:7">
      <c r="A228" s="4">
        <v>227</v>
      </c>
      <c r="B228" s="5" t="s">
        <v>96</v>
      </c>
      <c r="C228" s="5" t="s">
        <v>100</v>
      </c>
      <c r="D228" s="5" t="s">
        <v>141</v>
      </c>
      <c r="E228" s="5" t="s">
        <v>95</v>
      </c>
      <c r="F228" s="5">
        <v>83</v>
      </c>
      <c r="G228" s="5">
        <v>904721039</v>
      </c>
    </row>
    <row r="229" spans="1:7">
      <c r="A229" s="4">
        <v>228</v>
      </c>
      <c r="B229" s="5" t="s">
        <v>288</v>
      </c>
      <c r="C229" s="5" t="s">
        <v>2143</v>
      </c>
      <c r="D229" s="5" t="s">
        <v>94</v>
      </c>
      <c r="E229" s="5" t="s">
        <v>95</v>
      </c>
      <c r="F229" s="5">
        <v>61</v>
      </c>
      <c r="G229" s="5">
        <v>703425905</v>
      </c>
    </row>
    <row r="230" spans="1:7">
      <c r="A230" s="4">
        <v>229</v>
      </c>
      <c r="B230" s="5" t="s">
        <v>115</v>
      </c>
      <c r="C230" s="5" t="s">
        <v>2143</v>
      </c>
      <c r="D230" s="5" t="s">
        <v>130</v>
      </c>
      <c r="E230" s="5" t="s">
        <v>95</v>
      </c>
      <c r="F230" s="5">
        <v>30</v>
      </c>
      <c r="G230" s="5">
        <v>786409691</v>
      </c>
    </row>
    <row r="231" spans="1:7">
      <c r="A231" s="4">
        <v>230</v>
      </c>
      <c r="B231" s="5" t="s">
        <v>110</v>
      </c>
      <c r="C231" s="5" t="s">
        <v>108</v>
      </c>
      <c r="D231" s="5" t="s">
        <v>130</v>
      </c>
      <c r="E231" s="5" t="s">
        <v>95</v>
      </c>
      <c r="F231" s="5">
        <v>43</v>
      </c>
      <c r="G231" s="5">
        <v>836444674</v>
      </c>
    </row>
    <row r="232" spans="1:7">
      <c r="A232" s="4">
        <v>231</v>
      </c>
      <c r="B232" s="5" t="s">
        <v>2133</v>
      </c>
      <c r="C232" s="5" t="s">
        <v>2131</v>
      </c>
      <c r="D232" s="5" t="s">
        <v>120</v>
      </c>
      <c r="E232" s="5" t="s">
        <v>95</v>
      </c>
      <c r="F232" s="5">
        <v>23</v>
      </c>
      <c r="G232" s="5">
        <v>646600609</v>
      </c>
    </row>
    <row r="233" spans="1:7">
      <c r="A233" s="4">
        <v>232</v>
      </c>
      <c r="B233" s="5" t="s">
        <v>2145</v>
      </c>
      <c r="C233" s="5" t="s">
        <v>2143</v>
      </c>
      <c r="D233" s="5" t="s">
        <v>94</v>
      </c>
      <c r="E233" s="5" t="s">
        <v>95</v>
      </c>
      <c r="F233" s="5">
        <v>71</v>
      </c>
      <c r="G233" s="5">
        <v>795330974</v>
      </c>
    </row>
    <row r="234" spans="1:7">
      <c r="A234" s="4">
        <v>233</v>
      </c>
      <c r="B234" s="5" t="s">
        <v>2142</v>
      </c>
      <c r="C234" s="5" t="s">
        <v>2131</v>
      </c>
      <c r="D234" s="5" t="s">
        <v>141</v>
      </c>
      <c r="E234" s="5" t="s">
        <v>95</v>
      </c>
      <c r="F234" s="5">
        <v>81</v>
      </c>
      <c r="G234" s="5">
        <v>958091920</v>
      </c>
    </row>
    <row r="235" spans="1:7">
      <c r="A235" s="4">
        <v>234</v>
      </c>
      <c r="B235" s="5" t="s">
        <v>2136</v>
      </c>
      <c r="C235" s="5" t="s">
        <v>2135</v>
      </c>
      <c r="D235" s="5" t="s">
        <v>146</v>
      </c>
      <c r="E235" s="5" t="s">
        <v>99</v>
      </c>
      <c r="F235" s="5">
        <v>80</v>
      </c>
      <c r="G235" s="5">
        <v>680792817</v>
      </c>
    </row>
    <row r="236" spans="1:7">
      <c r="A236" s="4">
        <v>235</v>
      </c>
      <c r="B236" s="5" t="s">
        <v>2146</v>
      </c>
      <c r="C236" s="5" t="s">
        <v>2131</v>
      </c>
      <c r="D236" s="5" t="s">
        <v>131</v>
      </c>
      <c r="E236" s="5" t="s">
        <v>95</v>
      </c>
      <c r="F236" s="5">
        <v>43</v>
      </c>
      <c r="G236" s="5">
        <v>838852943</v>
      </c>
    </row>
    <row r="237" spans="1:7">
      <c r="A237" s="4">
        <v>236</v>
      </c>
      <c r="B237" s="5" t="s">
        <v>2142</v>
      </c>
      <c r="C237" s="5" t="s">
        <v>2140</v>
      </c>
      <c r="D237" s="5" t="s">
        <v>146</v>
      </c>
      <c r="E237" s="5" t="s">
        <v>99</v>
      </c>
      <c r="F237" s="5">
        <v>72</v>
      </c>
      <c r="G237" s="5">
        <v>819256545</v>
      </c>
    </row>
    <row r="238" spans="1:7">
      <c r="A238" s="4">
        <v>237</v>
      </c>
      <c r="B238" s="5" t="s">
        <v>107</v>
      </c>
      <c r="C238" s="5" t="s">
        <v>2128</v>
      </c>
      <c r="D238" s="5" t="s">
        <v>140</v>
      </c>
      <c r="E238" s="5" t="s">
        <v>99</v>
      </c>
      <c r="F238" s="5">
        <v>62</v>
      </c>
      <c r="G238" s="5">
        <v>709917865</v>
      </c>
    </row>
    <row r="239" spans="1:7">
      <c r="A239" s="4">
        <v>238</v>
      </c>
      <c r="B239" s="5" t="s">
        <v>115</v>
      </c>
      <c r="C239" s="5" t="s">
        <v>2134</v>
      </c>
      <c r="D239" s="5" t="s">
        <v>109</v>
      </c>
      <c r="E239" s="5" t="s">
        <v>95</v>
      </c>
      <c r="F239" s="5">
        <v>51</v>
      </c>
      <c r="G239" s="5">
        <v>618215334</v>
      </c>
    </row>
    <row r="240" spans="1:7">
      <c r="A240" s="4">
        <v>239</v>
      </c>
      <c r="B240" s="5" t="s">
        <v>2149</v>
      </c>
      <c r="C240" s="5" t="s">
        <v>2131</v>
      </c>
      <c r="D240" s="5" t="s">
        <v>141</v>
      </c>
      <c r="E240" s="5" t="s">
        <v>95</v>
      </c>
      <c r="F240" s="5">
        <v>59</v>
      </c>
      <c r="G240" s="5">
        <v>961585917</v>
      </c>
    </row>
    <row r="241" spans="1:7">
      <c r="A241" s="4">
        <v>240</v>
      </c>
      <c r="B241" s="5" t="s">
        <v>2138</v>
      </c>
      <c r="C241" s="5" t="s">
        <v>285</v>
      </c>
      <c r="D241" s="5" t="s">
        <v>130</v>
      </c>
      <c r="E241" s="5" t="s">
        <v>95</v>
      </c>
      <c r="F241" s="5">
        <v>62</v>
      </c>
      <c r="G241" s="5">
        <v>597774389</v>
      </c>
    </row>
    <row r="242" spans="1:7">
      <c r="A242" s="4">
        <v>241</v>
      </c>
      <c r="B242" s="5" t="s">
        <v>2138</v>
      </c>
      <c r="C242" s="5" t="s">
        <v>122</v>
      </c>
      <c r="D242" s="5" t="s">
        <v>120</v>
      </c>
      <c r="E242" s="5" t="s">
        <v>95</v>
      </c>
      <c r="F242" s="5">
        <v>19</v>
      </c>
      <c r="G242" s="5">
        <v>700999375</v>
      </c>
    </row>
    <row r="243" spans="1:7">
      <c r="A243" s="4">
        <v>242</v>
      </c>
      <c r="B243" s="5" t="s">
        <v>2147</v>
      </c>
      <c r="C243" s="5" t="s">
        <v>2141</v>
      </c>
      <c r="D243" s="5" t="s">
        <v>146</v>
      </c>
      <c r="E243" s="5" t="s">
        <v>99</v>
      </c>
      <c r="F243" s="5">
        <v>32</v>
      </c>
      <c r="G243" s="5">
        <v>951523076</v>
      </c>
    </row>
    <row r="244" spans="1:7">
      <c r="A244" s="4">
        <v>243</v>
      </c>
      <c r="B244" s="5" t="s">
        <v>107</v>
      </c>
      <c r="C244" s="5" t="s">
        <v>2135</v>
      </c>
      <c r="D244" s="5" t="s">
        <v>142</v>
      </c>
      <c r="E244" s="5" t="s">
        <v>99</v>
      </c>
      <c r="F244" s="5">
        <v>59</v>
      </c>
      <c r="G244" s="5">
        <v>822580422</v>
      </c>
    </row>
    <row r="245" spans="1:7">
      <c r="A245" s="4">
        <v>244</v>
      </c>
      <c r="B245" s="5" t="s">
        <v>2130</v>
      </c>
      <c r="C245" s="5" t="s">
        <v>118</v>
      </c>
      <c r="D245" s="5" t="s">
        <v>98</v>
      </c>
      <c r="E245" s="5" t="s">
        <v>99</v>
      </c>
      <c r="F245" s="5">
        <v>57</v>
      </c>
      <c r="G245" s="5">
        <v>953409248</v>
      </c>
    </row>
    <row r="246" spans="1:7">
      <c r="A246" s="4">
        <v>245</v>
      </c>
      <c r="B246" s="5" t="s">
        <v>96</v>
      </c>
      <c r="C246" s="5" t="s">
        <v>145</v>
      </c>
      <c r="D246" s="5" t="s">
        <v>142</v>
      </c>
      <c r="E246" s="5" t="s">
        <v>99</v>
      </c>
      <c r="F246" s="5">
        <v>28</v>
      </c>
      <c r="G246" s="5">
        <v>734316427</v>
      </c>
    </row>
    <row r="247" spans="1:7">
      <c r="A247" s="4">
        <v>246</v>
      </c>
      <c r="B247" s="5" t="s">
        <v>115</v>
      </c>
      <c r="C247" s="5" t="s">
        <v>124</v>
      </c>
      <c r="D247" s="5" t="s">
        <v>130</v>
      </c>
      <c r="E247" s="5" t="s">
        <v>95</v>
      </c>
      <c r="F247" s="5">
        <v>63</v>
      </c>
      <c r="G247" s="5">
        <v>522705327</v>
      </c>
    </row>
    <row r="248" spans="1:7">
      <c r="A248" s="4">
        <v>247</v>
      </c>
      <c r="B248" s="5" t="s">
        <v>2137</v>
      </c>
      <c r="C248" s="5" t="s">
        <v>100</v>
      </c>
      <c r="D248" s="5" t="s">
        <v>141</v>
      </c>
      <c r="E248" s="5" t="s">
        <v>95</v>
      </c>
      <c r="F248" s="5">
        <v>49</v>
      </c>
      <c r="G248" s="5">
        <v>957996076</v>
      </c>
    </row>
    <row r="249" spans="1:7">
      <c r="A249" s="4">
        <v>248</v>
      </c>
      <c r="B249" s="5" t="s">
        <v>2149</v>
      </c>
      <c r="C249" s="5" t="s">
        <v>2135</v>
      </c>
      <c r="D249" s="5" t="s">
        <v>140</v>
      </c>
      <c r="E249" s="5" t="s">
        <v>99</v>
      </c>
      <c r="F249" s="5">
        <v>74</v>
      </c>
      <c r="G249" s="5">
        <v>997702994</v>
      </c>
    </row>
    <row r="250" spans="1:7">
      <c r="A250" s="4">
        <v>249</v>
      </c>
      <c r="B250" s="5" t="s">
        <v>2149</v>
      </c>
      <c r="C250" s="5" t="s">
        <v>2148</v>
      </c>
      <c r="D250" s="5" t="s">
        <v>135</v>
      </c>
      <c r="E250" s="5" t="s">
        <v>99</v>
      </c>
      <c r="F250" s="5">
        <v>77</v>
      </c>
      <c r="G250" s="5">
        <v>905830620</v>
      </c>
    </row>
    <row r="251" spans="1:7">
      <c r="A251" s="4">
        <v>250</v>
      </c>
      <c r="B251" s="5" t="s">
        <v>110</v>
      </c>
      <c r="C251" s="5" t="s">
        <v>2129</v>
      </c>
      <c r="D251" s="5" t="s">
        <v>133</v>
      </c>
      <c r="E251" s="5" t="s">
        <v>99</v>
      </c>
      <c r="F251" s="5">
        <v>36</v>
      </c>
      <c r="G251" s="5">
        <v>537574575</v>
      </c>
    </row>
    <row r="252" spans="1:7">
      <c r="A252" s="4">
        <v>251</v>
      </c>
      <c r="B252" s="5" t="s">
        <v>2147</v>
      </c>
      <c r="C252" s="5" t="s">
        <v>124</v>
      </c>
      <c r="D252" s="5" t="s">
        <v>130</v>
      </c>
      <c r="E252" s="5" t="s">
        <v>95</v>
      </c>
      <c r="F252" s="5">
        <v>39</v>
      </c>
      <c r="G252" s="5">
        <v>816645273</v>
      </c>
    </row>
    <row r="253" spans="1:7">
      <c r="A253" s="4">
        <v>252</v>
      </c>
      <c r="B253" s="5" t="s">
        <v>2142</v>
      </c>
      <c r="C253" s="5" t="s">
        <v>93</v>
      </c>
      <c r="D253" s="5" t="s">
        <v>94</v>
      </c>
      <c r="E253" s="5" t="s">
        <v>95</v>
      </c>
      <c r="F253" s="5">
        <v>51</v>
      </c>
      <c r="G253" s="5">
        <v>842629108</v>
      </c>
    </row>
    <row r="254" spans="1:7">
      <c r="A254" s="4">
        <v>253</v>
      </c>
      <c r="B254" s="5" t="s">
        <v>115</v>
      </c>
      <c r="C254" s="5" t="s">
        <v>2129</v>
      </c>
      <c r="D254" s="5" t="s">
        <v>133</v>
      </c>
      <c r="E254" s="5" t="s">
        <v>99</v>
      </c>
      <c r="F254" s="5">
        <v>20</v>
      </c>
      <c r="G254" s="5">
        <v>582193262</v>
      </c>
    </row>
    <row r="255" spans="1:7">
      <c r="A255" s="4">
        <v>254</v>
      </c>
      <c r="B255" s="5" t="s">
        <v>115</v>
      </c>
      <c r="C255" s="5" t="s">
        <v>2134</v>
      </c>
      <c r="D255" s="5" t="s">
        <v>130</v>
      </c>
      <c r="E255" s="5" t="s">
        <v>95</v>
      </c>
      <c r="F255" s="5">
        <v>38</v>
      </c>
      <c r="G255" s="5">
        <v>746245502</v>
      </c>
    </row>
    <row r="256" spans="1:7">
      <c r="A256" s="4">
        <v>255</v>
      </c>
      <c r="B256" s="5" t="s">
        <v>96</v>
      </c>
      <c r="C256" s="5" t="s">
        <v>2135</v>
      </c>
      <c r="D256" s="5" t="s">
        <v>140</v>
      </c>
      <c r="E256" s="5" t="s">
        <v>99</v>
      </c>
      <c r="F256" s="5">
        <v>68</v>
      </c>
      <c r="G256" s="5">
        <v>819112303</v>
      </c>
    </row>
    <row r="257" spans="1:7">
      <c r="A257" s="4">
        <v>256</v>
      </c>
      <c r="B257" s="5" t="s">
        <v>2133</v>
      </c>
      <c r="C257" s="5" t="s">
        <v>118</v>
      </c>
      <c r="D257" s="5" t="s">
        <v>133</v>
      </c>
      <c r="E257" s="5" t="s">
        <v>99</v>
      </c>
      <c r="F257" s="5">
        <v>56</v>
      </c>
      <c r="G257" s="5">
        <v>935621723</v>
      </c>
    </row>
    <row r="258" spans="1:7">
      <c r="A258" s="4">
        <v>257</v>
      </c>
      <c r="B258" s="5" t="s">
        <v>2145</v>
      </c>
      <c r="C258" s="5" t="s">
        <v>285</v>
      </c>
      <c r="D258" s="5" t="s">
        <v>141</v>
      </c>
      <c r="E258" s="5" t="s">
        <v>95</v>
      </c>
      <c r="F258" s="5">
        <v>76</v>
      </c>
      <c r="G258" s="5">
        <v>759357384</v>
      </c>
    </row>
    <row r="259" spans="1:7">
      <c r="A259" s="4">
        <v>258</v>
      </c>
      <c r="B259" s="5" t="s">
        <v>288</v>
      </c>
      <c r="C259" s="5" t="s">
        <v>2143</v>
      </c>
      <c r="D259" s="5" t="s">
        <v>109</v>
      </c>
      <c r="E259" s="5" t="s">
        <v>95</v>
      </c>
      <c r="F259" s="5">
        <v>71</v>
      </c>
      <c r="G259" s="5">
        <v>862514027</v>
      </c>
    </row>
    <row r="260" spans="1:7">
      <c r="A260" s="4">
        <v>259</v>
      </c>
      <c r="B260" s="5" t="s">
        <v>2147</v>
      </c>
      <c r="C260" s="5" t="s">
        <v>145</v>
      </c>
      <c r="D260" s="5" t="s">
        <v>146</v>
      </c>
      <c r="E260" s="5" t="s">
        <v>99</v>
      </c>
      <c r="F260" s="5">
        <v>42</v>
      </c>
      <c r="G260" s="5">
        <v>665789260</v>
      </c>
    </row>
    <row r="261" spans="1:7">
      <c r="A261" s="4">
        <v>260</v>
      </c>
      <c r="B261" s="5" t="s">
        <v>286</v>
      </c>
      <c r="C261" s="5" t="s">
        <v>2134</v>
      </c>
      <c r="D261" s="5" t="s">
        <v>109</v>
      </c>
      <c r="E261" s="5" t="s">
        <v>95</v>
      </c>
      <c r="F261" s="5">
        <v>77</v>
      </c>
      <c r="G261" s="5">
        <v>546809625</v>
      </c>
    </row>
    <row r="262" spans="1:7">
      <c r="A262" s="4">
        <v>261</v>
      </c>
      <c r="B262" s="5" t="s">
        <v>2133</v>
      </c>
      <c r="C262" s="5" t="s">
        <v>2129</v>
      </c>
      <c r="D262" s="5" t="s">
        <v>146</v>
      </c>
      <c r="E262" s="5" t="s">
        <v>99</v>
      </c>
      <c r="F262" s="5">
        <v>30</v>
      </c>
      <c r="G262" s="5">
        <v>951929619</v>
      </c>
    </row>
    <row r="263" spans="1:7">
      <c r="A263" s="4">
        <v>262</v>
      </c>
      <c r="B263" s="5" t="s">
        <v>2145</v>
      </c>
      <c r="C263" s="5" t="s">
        <v>145</v>
      </c>
      <c r="D263" s="5" t="s">
        <v>146</v>
      </c>
      <c r="E263" s="5" t="s">
        <v>99</v>
      </c>
      <c r="F263" s="5">
        <v>65</v>
      </c>
      <c r="G263" s="5">
        <v>728834461</v>
      </c>
    </row>
    <row r="264" spans="1:7">
      <c r="A264" s="4">
        <v>263</v>
      </c>
      <c r="B264" s="5" t="s">
        <v>2133</v>
      </c>
      <c r="C264" s="5" t="s">
        <v>285</v>
      </c>
      <c r="D264" s="5" t="s">
        <v>109</v>
      </c>
      <c r="E264" s="5" t="s">
        <v>95</v>
      </c>
      <c r="F264" s="5">
        <v>23</v>
      </c>
      <c r="G264" s="5">
        <v>752486327</v>
      </c>
    </row>
    <row r="265" spans="1:7">
      <c r="A265" s="4">
        <v>264</v>
      </c>
      <c r="B265" s="5" t="s">
        <v>286</v>
      </c>
      <c r="C265" s="5" t="s">
        <v>2129</v>
      </c>
      <c r="D265" s="5" t="s">
        <v>98</v>
      </c>
      <c r="E265" s="5" t="s">
        <v>99</v>
      </c>
      <c r="F265" s="5">
        <v>39</v>
      </c>
      <c r="G265" s="5">
        <v>576726684</v>
      </c>
    </row>
    <row r="266" spans="1:7">
      <c r="A266" s="4">
        <v>265</v>
      </c>
      <c r="B266" s="5" t="s">
        <v>115</v>
      </c>
      <c r="C266" s="5" t="s">
        <v>2131</v>
      </c>
      <c r="D266" s="5" t="s">
        <v>144</v>
      </c>
      <c r="E266" s="5" t="s">
        <v>95</v>
      </c>
      <c r="F266" s="5">
        <v>44</v>
      </c>
      <c r="G266" s="5">
        <v>793912281</v>
      </c>
    </row>
    <row r="267" spans="1:7">
      <c r="A267" s="4">
        <v>266</v>
      </c>
      <c r="B267" s="5" t="s">
        <v>284</v>
      </c>
      <c r="C267" s="5" t="s">
        <v>2139</v>
      </c>
      <c r="D267" s="5" t="s">
        <v>139</v>
      </c>
      <c r="E267" s="5" t="s">
        <v>99</v>
      </c>
      <c r="F267" s="5">
        <v>78</v>
      </c>
      <c r="G267" s="5">
        <v>585181607</v>
      </c>
    </row>
    <row r="268" spans="1:7">
      <c r="A268" s="4">
        <v>267</v>
      </c>
      <c r="B268" s="5" t="s">
        <v>2144</v>
      </c>
      <c r="C268" s="5" t="s">
        <v>93</v>
      </c>
      <c r="D268" s="5" t="s">
        <v>131</v>
      </c>
      <c r="E268" s="5" t="s">
        <v>95</v>
      </c>
      <c r="F268" s="5">
        <v>49</v>
      </c>
      <c r="G268" s="5">
        <v>938473027</v>
      </c>
    </row>
    <row r="269" spans="1:7">
      <c r="A269" s="4">
        <v>268</v>
      </c>
      <c r="B269" s="5" t="s">
        <v>96</v>
      </c>
      <c r="C269" s="5" t="s">
        <v>2141</v>
      </c>
      <c r="D269" s="5" t="s">
        <v>142</v>
      </c>
      <c r="E269" s="5" t="s">
        <v>99</v>
      </c>
      <c r="F269" s="5">
        <v>44</v>
      </c>
      <c r="G269" s="5">
        <v>794621943</v>
      </c>
    </row>
    <row r="270" spans="1:7">
      <c r="A270" s="4">
        <v>269</v>
      </c>
      <c r="B270" s="5" t="s">
        <v>125</v>
      </c>
      <c r="C270" s="5" t="s">
        <v>100</v>
      </c>
      <c r="D270" s="5" t="s">
        <v>131</v>
      </c>
      <c r="E270" s="5" t="s">
        <v>95</v>
      </c>
      <c r="F270" s="5">
        <v>65</v>
      </c>
      <c r="G270" s="5">
        <v>514922691</v>
      </c>
    </row>
    <row r="271" spans="1:7">
      <c r="A271" s="4">
        <v>270</v>
      </c>
      <c r="B271" s="5" t="s">
        <v>125</v>
      </c>
      <c r="C271" s="5" t="s">
        <v>2128</v>
      </c>
      <c r="D271" s="5" t="s">
        <v>133</v>
      </c>
      <c r="E271" s="5" t="s">
        <v>99</v>
      </c>
      <c r="F271" s="5">
        <v>64</v>
      </c>
      <c r="G271" s="5">
        <v>796379857</v>
      </c>
    </row>
    <row r="272" spans="1:7">
      <c r="A272" s="4">
        <v>271</v>
      </c>
      <c r="B272" s="5" t="s">
        <v>2144</v>
      </c>
      <c r="C272" s="5" t="s">
        <v>118</v>
      </c>
      <c r="D272" s="5" t="s">
        <v>133</v>
      </c>
      <c r="E272" s="5" t="s">
        <v>99</v>
      </c>
      <c r="F272" s="5">
        <v>21</v>
      </c>
      <c r="G272" s="5">
        <v>860185313</v>
      </c>
    </row>
    <row r="273" spans="1:7">
      <c r="A273" s="4">
        <v>272</v>
      </c>
      <c r="B273" s="5" t="s">
        <v>110</v>
      </c>
      <c r="C273" s="5" t="s">
        <v>118</v>
      </c>
      <c r="D273" s="5" t="s">
        <v>133</v>
      </c>
      <c r="E273" s="5" t="s">
        <v>99</v>
      </c>
      <c r="F273" s="5">
        <v>60</v>
      </c>
      <c r="G273" s="5">
        <v>758319912</v>
      </c>
    </row>
    <row r="274" spans="1:7">
      <c r="A274" s="4">
        <v>273</v>
      </c>
      <c r="B274" s="5" t="s">
        <v>110</v>
      </c>
      <c r="C274" s="5" t="s">
        <v>2143</v>
      </c>
      <c r="D274" s="5" t="s">
        <v>144</v>
      </c>
      <c r="E274" s="5" t="s">
        <v>95</v>
      </c>
      <c r="F274" s="5">
        <v>63</v>
      </c>
      <c r="G274" s="5">
        <v>732365976</v>
      </c>
    </row>
    <row r="275" spans="1:7">
      <c r="A275" s="4">
        <v>274</v>
      </c>
      <c r="B275" s="5" t="s">
        <v>2147</v>
      </c>
      <c r="C275" s="5" t="s">
        <v>2148</v>
      </c>
      <c r="D275" s="5" t="s">
        <v>142</v>
      </c>
      <c r="E275" s="5" t="s">
        <v>99</v>
      </c>
      <c r="F275" s="5">
        <v>32</v>
      </c>
      <c r="G275" s="5">
        <v>982965308</v>
      </c>
    </row>
    <row r="276" spans="1:7">
      <c r="A276" s="4">
        <v>275</v>
      </c>
      <c r="B276" s="5" t="s">
        <v>286</v>
      </c>
      <c r="C276" s="5" t="s">
        <v>122</v>
      </c>
      <c r="D276" s="5" t="s">
        <v>120</v>
      </c>
      <c r="E276" s="5" t="s">
        <v>95</v>
      </c>
      <c r="F276" s="5">
        <v>77</v>
      </c>
      <c r="G276" s="5">
        <v>896384224</v>
      </c>
    </row>
    <row r="277" spans="1:7">
      <c r="A277" s="4">
        <v>276</v>
      </c>
      <c r="B277" s="5" t="s">
        <v>2142</v>
      </c>
      <c r="C277" s="5" t="s">
        <v>145</v>
      </c>
      <c r="D277" s="5" t="s">
        <v>140</v>
      </c>
      <c r="E277" s="5" t="s">
        <v>99</v>
      </c>
      <c r="F277" s="5">
        <v>19</v>
      </c>
      <c r="G277" s="5">
        <v>809854440</v>
      </c>
    </row>
    <row r="278" spans="1:7">
      <c r="A278" s="4">
        <v>277</v>
      </c>
      <c r="B278" s="5" t="s">
        <v>288</v>
      </c>
      <c r="C278" s="5" t="s">
        <v>2134</v>
      </c>
      <c r="D278" s="5" t="s">
        <v>144</v>
      </c>
      <c r="E278" s="5" t="s">
        <v>95</v>
      </c>
      <c r="F278" s="5">
        <v>37</v>
      </c>
      <c r="G278" s="5">
        <v>878118869</v>
      </c>
    </row>
    <row r="279" spans="1:7">
      <c r="A279" s="4">
        <v>278</v>
      </c>
      <c r="B279" s="5" t="s">
        <v>115</v>
      </c>
      <c r="C279" s="5" t="s">
        <v>2135</v>
      </c>
      <c r="D279" s="5" t="s">
        <v>142</v>
      </c>
      <c r="E279" s="5" t="s">
        <v>99</v>
      </c>
      <c r="F279" s="5">
        <v>55</v>
      </c>
      <c r="G279" s="5">
        <v>731255751</v>
      </c>
    </row>
    <row r="280" spans="1:7">
      <c r="A280" s="4">
        <v>279</v>
      </c>
      <c r="B280" s="5" t="s">
        <v>115</v>
      </c>
      <c r="C280" s="5" t="s">
        <v>2139</v>
      </c>
      <c r="D280" s="5" t="s">
        <v>140</v>
      </c>
      <c r="E280" s="5" t="s">
        <v>99</v>
      </c>
      <c r="F280" s="5">
        <v>51</v>
      </c>
      <c r="G280" s="5">
        <v>931518641</v>
      </c>
    </row>
    <row r="281" spans="1:7">
      <c r="A281" s="4">
        <v>280</v>
      </c>
      <c r="B281" s="5" t="s">
        <v>2130</v>
      </c>
      <c r="C281" s="5" t="s">
        <v>2143</v>
      </c>
      <c r="D281" s="5" t="s">
        <v>144</v>
      </c>
      <c r="E281" s="5" t="s">
        <v>95</v>
      </c>
      <c r="F281" s="5">
        <v>75</v>
      </c>
      <c r="G281" s="5">
        <v>581624847</v>
      </c>
    </row>
    <row r="282" spans="1:7">
      <c r="A282" s="4">
        <v>281</v>
      </c>
      <c r="B282" s="5" t="s">
        <v>115</v>
      </c>
      <c r="C282" s="5" t="s">
        <v>2128</v>
      </c>
      <c r="D282" s="5" t="s">
        <v>142</v>
      </c>
      <c r="E282" s="5" t="s">
        <v>99</v>
      </c>
      <c r="F282" s="5">
        <v>22</v>
      </c>
      <c r="G282" s="5">
        <v>678168397</v>
      </c>
    </row>
    <row r="283" spans="1:7">
      <c r="A283" s="4">
        <v>282</v>
      </c>
      <c r="B283" s="5" t="s">
        <v>286</v>
      </c>
      <c r="C283" s="5" t="s">
        <v>143</v>
      </c>
      <c r="D283" s="5" t="s">
        <v>146</v>
      </c>
      <c r="E283" s="5" t="s">
        <v>99</v>
      </c>
      <c r="F283" s="5">
        <v>76</v>
      </c>
      <c r="G283" s="5">
        <v>867619962</v>
      </c>
    </row>
    <row r="284" spans="1:7">
      <c r="A284" s="4">
        <v>283</v>
      </c>
      <c r="B284" s="5" t="s">
        <v>2138</v>
      </c>
      <c r="C284" s="5" t="s">
        <v>138</v>
      </c>
      <c r="D284" s="5" t="s">
        <v>130</v>
      </c>
      <c r="E284" s="5" t="s">
        <v>95</v>
      </c>
      <c r="F284" s="5">
        <v>34</v>
      </c>
      <c r="G284" s="5">
        <v>920368031</v>
      </c>
    </row>
    <row r="285" spans="1:7">
      <c r="A285" s="4">
        <v>284</v>
      </c>
      <c r="B285" s="5" t="s">
        <v>286</v>
      </c>
      <c r="C285" s="5" t="s">
        <v>2131</v>
      </c>
      <c r="D285" s="5" t="s">
        <v>131</v>
      </c>
      <c r="E285" s="5" t="s">
        <v>95</v>
      </c>
      <c r="F285" s="5">
        <v>26</v>
      </c>
      <c r="G285" s="5">
        <v>836949945</v>
      </c>
    </row>
    <row r="286" spans="1:7">
      <c r="A286" s="4">
        <v>285</v>
      </c>
      <c r="B286" s="5" t="s">
        <v>2144</v>
      </c>
      <c r="C286" s="5" t="s">
        <v>2134</v>
      </c>
      <c r="D286" s="5" t="s">
        <v>94</v>
      </c>
      <c r="E286" s="5" t="s">
        <v>95</v>
      </c>
      <c r="F286" s="5">
        <v>50</v>
      </c>
      <c r="G286" s="5">
        <v>716072814</v>
      </c>
    </row>
    <row r="287" spans="1:7">
      <c r="A287" s="4">
        <v>286</v>
      </c>
      <c r="B287" s="5" t="s">
        <v>2142</v>
      </c>
      <c r="C287" s="5" t="s">
        <v>143</v>
      </c>
      <c r="D287" s="5" t="s">
        <v>135</v>
      </c>
      <c r="E287" s="5" t="s">
        <v>99</v>
      </c>
      <c r="F287" s="5">
        <v>59</v>
      </c>
      <c r="G287" s="5">
        <v>669141232</v>
      </c>
    </row>
    <row r="288" spans="1:7">
      <c r="A288" s="4">
        <v>287</v>
      </c>
      <c r="B288" s="5" t="s">
        <v>2138</v>
      </c>
      <c r="C288" s="5" t="s">
        <v>2134</v>
      </c>
      <c r="D288" s="5" t="s">
        <v>131</v>
      </c>
      <c r="E288" s="5" t="s">
        <v>95</v>
      </c>
      <c r="F288" s="5">
        <v>47</v>
      </c>
      <c r="G288" s="5">
        <v>838071070</v>
      </c>
    </row>
    <row r="289" spans="1:7">
      <c r="A289" s="4">
        <v>288</v>
      </c>
      <c r="B289" s="5" t="s">
        <v>2146</v>
      </c>
      <c r="C289" s="5" t="s">
        <v>100</v>
      </c>
      <c r="D289" s="5" t="s">
        <v>120</v>
      </c>
      <c r="E289" s="5" t="s">
        <v>95</v>
      </c>
      <c r="F289" s="5">
        <v>24</v>
      </c>
      <c r="G289" s="5">
        <v>777930163</v>
      </c>
    </row>
    <row r="290" spans="1:7">
      <c r="A290" s="4">
        <v>289</v>
      </c>
      <c r="B290" s="5" t="s">
        <v>2138</v>
      </c>
      <c r="C290" s="5" t="s">
        <v>138</v>
      </c>
      <c r="D290" s="5" t="s">
        <v>131</v>
      </c>
      <c r="E290" s="5" t="s">
        <v>95</v>
      </c>
      <c r="F290" s="5">
        <v>61</v>
      </c>
      <c r="G290" s="5">
        <v>984420742</v>
      </c>
    </row>
    <row r="291" spans="1:7">
      <c r="A291" s="4">
        <v>290</v>
      </c>
      <c r="B291" s="5" t="s">
        <v>110</v>
      </c>
      <c r="C291" s="5" t="s">
        <v>145</v>
      </c>
      <c r="D291" s="5" t="s">
        <v>133</v>
      </c>
      <c r="E291" s="5" t="s">
        <v>99</v>
      </c>
      <c r="F291" s="5">
        <v>66</v>
      </c>
      <c r="G291" s="5">
        <v>873593045</v>
      </c>
    </row>
    <row r="292" spans="1:7">
      <c r="A292" s="4">
        <v>291</v>
      </c>
      <c r="B292" s="5" t="s">
        <v>115</v>
      </c>
      <c r="C292" s="5" t="s">
        <v>93</v>
      </c>
      <c r="D292" s="5" t="s">
        <v>141</v>
      </c>
      <c r="E292" s="5" t="s">
        <v>95</v>
      </c>
      <c r="F292" s="5">
        <v>24</v>
      </c>
      <c r="G292" s="5">
        <v>713654540</v>
      </c>
    </row>
    <row r="293" spans="1:7">
      <c r="A293" s="4">
        <v>292</v>
      </c>
      <c r="B293" s="5" t="s">
        <v>125</v>
      </c>
      <c r="C293" s="5" t="s">
        <v>2140</v>
      </c>
      <c r="D293" s="5" t="s">
        <v>135</v>
      </c>
      <c r="E293" s="5" t="s">
        <v>99</v>
      </c>
      <c r="F293" s="5">
        <v>58</v>
      </c>
      <c r="G293" s="5">
        <v>573138471</v>
      </c>
    </row>
    <row r="294" spans="1:7">
      <c r="A294" s="4">
        <v>293</v>
      </c>
      <c r="B294" s="5" t="s">
        <v>2136</v>
      </c>
      <c r="C294" s="5" t="s">
        <v>2140</v>
      </c>
      <c r="D294" s="5" t="s">
        <v>140</v>
      </c>
      <c r="E294" s="5" t="s">
        <v>99</v>
      </c>
      <c r="F294" s="5">
        <v>46</v>
      </c>
      <c r="G294" s="5">
        <v>731844820</v>
      </c>
    </row>
    <row r="295" spans="1:7">
      <c r="A295" s="4">
        <v>294</v>
      </c>
      <c r="B295" s="5" t="s">
        <v>92</v>
      </c>
      <c r="C295" s="5" t="s">
        <v>2148</v>
      </c>
      <c r="D295" s="5" t="s">
        <v>133</v>
      </c>
      <c r="E295" s="5" t="s">
        <v>99</v>
      </c>
      <c r="F295" s="5">
        <v>56</v>
      </c>
      <c r="G295" s="5">
        <v>528673242</v>
      </c>
    </row>
    <row r="296" spans="1:7">
      <c r="A296" s="4">
        <v>295</v>
      </c>
      <c r="B296" s="5" t="s">
        <v>2136</v>
      </c>
      <c r="C296" s="5" t="s">
        <v>2135</v>
      </c>
      <c r="D296" s="5" t="s">
        <v>98</v>
      </c>
      <c r="E296" s="5" t="s">
        <v>99</v>
      </c>
      <c r="F296" s="5">
        <v>19</v>
      </c>
      <c r="G296" s="5">
        <v>631732781</v>
      </c>
    </row>
    <row r="297" spans="1:7">
      <c r="A297" s="4">
        <v>296</v>
      </c>
      <c r="B297" s="5" t="s">
        <v>107</v>
      </c>
      <c r="C297" s="5" t="s">
        <v>2135</v>
      </c>
      <c r="D297" s="5" t="s">
        <v>135</v>
      </c>
      <c r="E297" s="5" t="s">
        <v>99</v>
      </c>
      <c r="F297" s="5">
        <v>50</v>
      </c>
      <c r="G297" s="5">
        <v>594984401</v>
      </c>
    </row>
    <row r="298" spans="1:7">
      <c r="A298" s="4">
        <v>297</v>
      </c>
      <c r="B298" s="5" t="s">
        <v>2144</v>
      </c>
      <c r="C298" s="5" t="s">
        <v>2134</v>
      </c>
      <c r="D298" s="5" t="s">
        <v>144</v>
      </c>
      <c r="E298" s="5" t="s">
        <v>95</v>
      </c>
      <c r="F298" s="5">
        <v>29</v>
      </c>
      <c r="G298" s="5">
        <v>965164208</v>
      </c>
    </row>
    <row r="299" spans="1:7">
      <c r="A299" s="4">
        <v>298</v>
      </c>
      <c r="B299" s="5" t="s">
        <v>2142</v>
      </c>
      <c r="C299" s="5" t="s">
        <v>118</v>
      </c>
      <c r="D299" s="5" t="s">
        <v>135</v>
      </c>
      <c r="E299" s="5" t="s">
        <v>99</v>
      </c>
      <c r="F299" s="5">
        <v>63</v>
      </c>
      <c r="G299" s="5">
        <v>901871865</v>
      </c>
    </row>
    <row r="300" spans="1:7">
      <c r="A300" s="4">
        <v>299</v>
      </c>
      <c r="B300" s="5" t="s">
        <v>125</v>
      </c>
      <c r="C300" s="5" t="s">
        <v>2135</v>
      </c>
      <c r="D300" s="5" t="s">
        <v>146</v>
      </c>
      <c r="E300" s="5" t="s">
        <v>99</v>
      </c>
      <c r="F300" s="5">
        <v>81</v>
      </c>
      <c r="G300" s="5">
        <v>972647525</v>
      </c>
    </row>
    <row r="301" spans="1:7">
      <c r="A301" s="4">
        <v>300</v>
      </c>
      <c r="B301" s="5" t="s">
        <v>2133</v>
      </c>
      <c r="C301" s="5" t="s">
        <v>2148</v>
      </c>
      <c r="D301" s="5" t="s">
        <v>140</v>
      </c>
      <c r="E301" s="5" t="s">
        <v>99</v>
      </c>
      <c r="F301" s="5">
        <v>51</v>
      </c>
      <c r="G301" s="5">
        <v>657860570</v>
      </c>
    </row>
    <row r="302" spans="1:7">
      <c r="A302" s="4">
        <v>301</v>
      </c>
      <c r="B302" s="5" t="s">
        <v>2136</v>
      </c>
      <c r="C302" s="5" t="s">
        <v>122</v>
      </c>
      <c r="D302" s="5" t="s">
        <v>109</v>
      </c>
      <c r="E302" s="5" t="s">
        <v>95</v>
      </c>
      <c r="F302" s="5">
        <v>39</v>
      </c>
      <c r="G302" s="5">
        <v>886656908</v>
      </c>
    </row>
    <row r="303" spans="1:7">
      <c r="A303" s="4">
        <v>302</v>
      </c>
      <c r="B303" s="5" t="s">
        <v>2130</v>
      </c>
      <c r="C303" s="5" t="s">
        <v>2128</v>
      </c>
      <c r="D303" s="5" t="s">
        <v>98</v>
      </c>
      <c r="E303" s="5" t="s">
        <v>99</v>
      </c>
      <c r="F303" s="5">
        <v>68</v>
      </c>
      <c r="G303" s="5">
        <v>717022202</v>
      </c>
    </row>
    <row r="304" spans="1:7">
      <c r="A304" s="4">
        <v>303</v>
      </c>
      <c r="B304" s="5" t="s">
        <v>2133</v>
      </c>
      <c r="C304" s="5" t="s">
        <v>2143</v>
      </c>
      <c r="D304" s="5" t="s">
        <v>130</v>
      </c>
      <c r="E304" s="5" t="s">
        <v>95</v>
      </c>
      <c r="F304" s="5">
        <v>22</v>
      </c>
      <c r="G304" s="5">
        <v>555169431</v>
      </c>
    </row>
    <row r="305" spans="1:7">
      <c r="A305" s="4">
        <v>304</v>
      </c>
      <c r="B305" s="5" t="s">
        <v>115</v>
      </c>
      <c r="C305" s="5" t="s">
        <v>2128</v>
      </c>
      <c r="D305" s="5" t="s">
        <v>142</v>
      </c>
      <c r="E305" s="5" t="s">
        <v>99</v>
      </c>
      <c r="F305" s="5">
        <v>28</v>
      </c>
      <c r="G305" s="5">
        <v>700783380</v>
      </c>
    </row>
    <row r="306" spans="1:7">
      <c r="A306" s="4">
        <v>305</v>
      </c>
      <c r="B306" s="5" t="s">
        <v>2133</v>
      </c>
      <c r="C306" s="5" t="s">
        <v>122</v>
      </c>
      <c r="D306" s="5" t="s">
        <v>109</v>
      </c>
      <c r="E306" s="5" t="s">
        <v>95</v>
      </c>
      <c r="F306" s="5">
        <v>23</v>
      </c>
      <c r="G306" s="5">
        <v>533460806</v>
      </c>
    </row>
    <row r="307" spans="1:7">
      <c r="A307" s="4">
        <v>306</v>
      </c>
      <c r="B307" s="5" t="s">
        <v>107</v>
      </c>
      <c r="C307" s="5" t="s">
        <v>143</v>
      </c>
      <c r="D307" s="5" t="s">
        <v>146</v>
      </c>
      <c r="E307" s="5" t="s">
        <v>99</v>
      </c>
      <c r="F307" s="5">
        <v>64</v>
      </c>
      <c r="G307" s="5">
        <v>700545612</v>
      </c>
    </row>
    <row r="308" spans="1:7">
      <c r="A308" s="4">
        <v>307</v>
      </c>
      <c r="B308" s="5" t="s">
        <v>2130</v>
      </c>
      <c r="C308" s="5" t="s">
        <v>2131</v>
      </c>
      <c r="D308" s="5" t="s">
        <v>94</v>
      </c>
      <c r="E308" s="5" t="s">
        <v>95</v>
      </c>
      <c r="F308" s="5">
        <v>32</v>
      </c>
      <c r="G308" s="5">
        <v>695584716</v>
      </c>
    </row>
    <row r="309" spans="1:7">
      <c r="A309" s="4">
        <v>308</v>
      </c>
      <c r="B309" s="5" t="s">
        <v>96</v>
      </c>
      <c r="C309" s="5" t="s">
        <v>2139</v>
      </c>
      <c r="D309" s="5" t="s">
        <v>142</v>
      </c>
      <c r="E309" s="5" t="s">
        <v>99</v>
      </c>
      <c r="F309" s="5">
        <v>63</v>
      </c>
      <c r="G309" s="5">
        <v>920437581</v>
      </c>
    </row>
    <row r="310" spans="1:7">
      <c r="A310" s="4">
        <v>309</v>
      </c>
      <c r="B310" s="5" t="s">
        <v>2147</v>
      </c>
      <c r="C310" s="5" t="s">
        <v>2131</v>
      </c>
      <c r="D310" s="5" t="s">
        <v>141</v>
      </c>
      <c r="E310" s="5" t="s">
        <v>95</v>
      </c>
      <c r="F310" s="5">
        <v>84</v>
      </c>
      <c r="G310" s="5">
        <v>511161527</v>
      </c>
    </row>
    <row r="311" spans="1:7">
      <c r="A311" s="4">
        <v>310</v>
      </c>
      <c r="B311" s="5" t="s">
        <v>286</v>
      </c>
      <c r="C311" s="5" t="s">
        <v>93</v>
      </c>
      <c r="D311" s="5" t="s">
        <v>109</v>
      </c>
      <c r="E311" s="5" t="s">
        <v>95</v>
      </c>
      <c r="F311" s="5">
        <v>29</v>
      </c>
      <c r="G311" s="5">
        <v>743930485</v>
      </c>
    </row>
    <row r="312" spans="1:7">
      <c r="A312" s="4">
        <v>311</v>
      </c>
      <c r="B312" s="5" t="s">
        <v>125</v>
      </c>
      <c r="C312" s="5" t="s">
        <v>2131</v>
      </c>
      <c r="D312" s="5" t="s">
        <v>94</v>
      </c>
      <c r="E312" s="5" t="s">
        <v>95</v>
      </c>
      <c r="F312" s="5">
        <v>68</v>
      </c>
      <c r="G312" s="5">
        <v>924997765</v>
      </c>
    </row>
    <row r="313" spans="1:7">
      <c r="A313" s="4">
        <v>312</v>
      </c>
      <c r="B313" s="5" t="s">
        <v>2133</v>
      </c>
      <c r="C313" s="5" t="s">
        <v>118</v>
      </c>
      <c r="D313" s="5" t="s">
        <v>142</v>
      </c>
      <c r="E313" s="5" t="s">
        <v>99</v>
      </c>
      <c r="F313" s="5">
        <v>62</v>
      </c>
      <c r="G313" s="5">
        <v>562231663</v>
      </c>
    </row>
    <row r="314" spans="1:7">
      <c r="A314" s="4">
        <v>313</v>
      </c>
      <c r="B314" s="5" t="s">
        <v>110</v>
      </c>
      <c r="C314" s="5" t="s">
        <v>285</v>
      </c>
      <c r="D314" s="5" t="s">
        <v>109</v>
      </c>
      <c r="E314" s="5" t="s">
        <v>95</v>
      </c>
      <c r="F314" s="5">
        <v>63</v>
      </c>
      <c r="G314" s="5">
        <v>594593988</v>
      </c>
    </row>
    <row r="315" spans="1:7">
      <c r="A315" s="4">
        <v>314</v>
      </c>
      <c r="B315" s="5" t="s">
        <v>2133</v>
      </c>
      <c r="C315" s="5" t="s">
        <v>2148</v>
      </c>
      <c r="D315" s="5" t="s">
        <v>139</v>
      </c>
      <c r="E315" s="5" t="s">
        <v>99</v>
      </c>
      <c r="F315" s="5">
        <v>73</v>
      </c>
      <c r="G315" s="5">
        <v>596187792</v>
      </c>
    </row>
    <row r="316" spans="1:7">
      <c r="A316" s="4">
        <v>315</v>
      </c>
      <c r="B316" s="5" t="s">
        <v>2142</v>
      </c>
      <c r="C316" s="5" t="s">
        <v>145</v>
      </c>
      <c r="D316" s="5" t="s">
        <v>140</v>
      </c>
      <c r="E316" s="5" t="s">
        <v>99</v>
      </c>
      <c r="F316" s="5">
        <v>34</v>
      </c>
      <c r="G316" s="5">
        <v>944436211</v>
      </c>
    </row>
    <row r="317" spans="1:7">
      <c r="A317" s="4">
        <v>316</v>
      </c>
      <c r="B317" s="5" t="s">
        <v>2147</v>
      </c>
      <c r="C317" s="5" t="s">
        <v>118</v>
      </c>
      <c r="D317" s="5" t="s">
        <v>98</v>
      </c>
      <c r="E317" s="5" t="s">
        <v>99</v>
      </c>
      <c r="F317" s="5">
        <v>66</v>
      </c>
      <c r="G317" s="5">
        <v>597224640</v>
      </c>
    </row>
    <row r="318" spans="1:7">
      <c r="A318" s="4">
        <v>317</v>
      </c>
      <c r="B318" s="5" t="s">
        <v>286</v>
      </c>
      <c r="C318" s="5" t="s">
        <v>93</v>
      </c>
      <c r="D318" s="5" t="s">
        <v>130</v>
      </c>
      <c r="E318" s="5" t="s">
        <v>95</v>
      </c>
      <c r="F318" s="5">
        <v>41</v>
      </c>
      <c r="G318" s="5">
        <v>959252434</v>
      </c>
    </row>
    <row r="319" spans="1:7">
      <c r="A319" s="4">
        <v>318</v>
      </c>
      <c r="B319" s="5" t="s">
        <v>2145</v>
      </c>
      <c r="C319" s="5" t="s">
        <v>2141</v>
      </c>
      <c r="D319" s="5" t="s">
        <v>140</v>
      </c>
      <c r="E319" s="5" t="s">
        <v>99</v>
      </c>
      <c r="F319" s="5">
        <v>26</v>
      </c>
      <c r="G319" s="5">
        <v>608662707</v>
      </c>
    </row>
    <row r="320" spans="1:7">
      <c r="A320" s="4">
        <v>319</v>
      </c>
      <c r="B320" s="5" t="s">
        <v>2130</v>
      </c>
      <c r="C320" s="5" t="s">
        <v>138</v>
      </c>
      <c r="D320" s="5" t="s">
        <v>131</v>
      </c>
      <c r="E320" s="5" t="s">
        <v>95</v>
      </c>
      <c r="F320" s="5">
        <v>78</v>
      </c>
      <c r="G320" s="5">
        <v>771485988</v>
      </c>
    </row>
    <row r="321" spans="1:7">
      <c r="A321" s="4">
        <v>320</v>
      </c>
      <c r="B321" s="5" t="s">
        <v>2137</v>
      </c>
      <c r="C321" s="5" t="s">
        <v>118</v>
      </c>
      <c r="D321" s="5" t="s">
        <v>140</v>
      </c>
      <c r="E321" s="5" t="s">
        <v>99</v>
      </c>
      <c r="F321" s="5">
        <v>52</v>
      </c>
      <c r="G321" s="5">
        <v>762645782</v>
      </c>
    </row>
    <row r="322" spans="1:7">
      <c r="A322" s="4">
        <v>321</v>
      </c>
      <c r="B322" s="5" t="s">
        <v>2145</v>
      </c>
      <c r="C322" s="5" t="s">
        <v>2135</v>
      </c>
      <c r="D322" s="5" t="s">
        <v>98</v>
      </c>
      <c r="E322" s="5" t="s">
        <v>99</v>
      </c>
      <c r="F322" s="5">
        <v>34</v>
      </c>
      <c r="G322" s="5">
        <v>859673233</v>
      </c>
    </row>
    <row r="323" spans="1:7">
      <c r="A323" s="4">
        <v>322</v>
      </c>
      <c r="B323" s="5" t="s">
        <v>288</v>
      </c>
      <c r="C323" s="5" t="s">
        <v>2143</v>
      </c>
      <c r="D323" s="5" t="s">
        <v>130</v>
      </c>
      <c r="E323" s="5" t="s">
        <v>95</v>
      </c>
      <c r="F323" s="5">
        <v>30</v>
      </c>
      <c r="G323" s="5">
        <v>730707130</v>
      </c>
    </row>
    <row r="324" spans="1:7">
      <c r="A324" s="4">
        <v>323</v>
      </c>
      <c r="B324" s="5" t="s">
        <v>286</v>
      </c>
      <c r="C324" s="5" t="s">
        <v>2143</v>
      </c>
      <c r="D324" s="5" t="s">
        <v>94</v>
      </c>
      <c r="E324" s="5" t="s">
        <v>95</v>
      </c>
      <c r="F324" s="5">
        <v>30</v>
      </c>
      <c r="G324" s="5">
        <v>797200705</v>
      </c>
    </row>
    <row r="325" spans="1:7">
      <c r="A325" s="4">
        <v>324</v>
      </c>
      <c r="B325" s="5" t="s">
        <v>96</v>
      </c>
      <c r="C325" s="5" t="s">
        <v>2141</v>
      </c>
      <c r="D325" s="5" t="s">
        <v>98</v>
      </c>
      <c r="E325" s="5" t="s">
        <v>99</v>
      </c>
      <c r="F325" s="5">
        <v>70</v>
      </c>
      <c r="G325" s="5">
        <v>718625418</v>
      </c>
    </row>
    <row r="326" spans="1:7">
      <c r="A326" s="4">
        <v>325</v>
      </c>
      <c r="B326" s="5" t="s">
        <v>110</v>
      </c>
      <c r="C326" s="5" t="s">
        <v>122</v>
      </c>
      <c r="D326" s="5" t="s">
        <v>131</v>
      </c>
      <c r="E326" s="5" t="s">
        <v>95</v>
      </c>
      <c r="F326" s="5">
        <v>38</v>
      </c>
      <c r="G326" s="5">
        <v>717204721</v>
      </c>
    </row>
    <row r="327" spans="1:7">
      <c r="A327" s="4">
        <v>326</v>
      </c>
      <c r="B327" s="5" t="s">
        <v>2133</v>
      </c>
      <c r="C327" s="5" t="s">
        <v>2143</v>
      </c>
      <c r="D327" s="5" t="s">
        <v>131</v>
      </c>
      <c r="E327" s="5" t="s">
        <v>95</v>
      </c>
      <c r="F327" s="5">
        <v>18</v>
      </c>
      <c r="G327" s="5">
        <v>597337330</v>
      </c>
    </row>
    <row r="328" spans="1:7">
      <c r="A328" s="4">
        <v>327</v>
      </c>
      <c r="B328" s="5" t="s">
        <v>2146</v>
      </c>
      <c r="C328" s="5" t="s">
        <v>2140</v>
      </c>
      <c r="D328" s="5" t="s">
        <v>140</v>
      </c>
      <c r="E328" s="5" t="s">
        <v>99</v>
      </c>
      <c r="F328" s="5">
        <v>50</v>
      </c>
      <c r="G328" s="5">
        <v>930265550</v>
      </c>
    </row>
    <row r="329" spans="1:7">
      <c r="A329" s="4">
        <v>328</v>
      </c>
      <c r="B329" s="5" t="s">
        <v>2136</v>
      </c>
      <c r="C329" s="5" t="s">
        <v>93</v>
      </c>
      <c r="D329" s="5" t="s">
        <v>94</v>
      </c>
      <c r="E329" s="5" t="s">
        <v>95</v>
      </c>
      <c r="F329" s="5">
        <v>44</v>
      </c>
      <c r="G329" s="5">
        <v>617665777</v>
      </c>
    </row>
    <row r="330" spans="1:7">
      <c r="A330" s="4">
        <v>329</v>
      </c>
      <c r="B330" s="5" t="s">
        <v>115</v>
      </c>
      <c r="C330" s="5" t="s">
        <v>2134</v>
      </c>
      <c r="D330" s="5" t="s">
        <v>120</v>
      </c>
      <c r="E330" s="5" t="s">
        <v>95</v>
      </c>
      <c r="F330" s="5">
        <v>42</v>
      </c>
      <c r="G330" s="5">
        <v>512420553</v>
      </c>
    </row>
    <row r="331" spans="1:7">
      <c r="A331" s="4">
        <v>330</v>
      </c>
      <c r="B331" s="5" t="s">
        <v>2144</v>
      </c>
      <c r="C331" s="5" t="s">
        <v>2128</v>
      </c>
      <c r="D331" s="5" t="s">
        <v>139</v>
      </c>
      <c r="E331" s="5" t="s">
        <v>99</v>
      </c>
      <c r="F331" s="5">
        <v>33</v>
      </c>
      <c r="G331" s="5">
        <v>826248982</v>
      </c>
    </row>
    <row r="332" spans="1:7">
      <c r="A332" s="4">
        <v>331</v>
      </c>
      <c r="B332" s="5" t="s">
        <v>2130</v>
      </c>
      <c r="C332" s="5" t="s">
        <v>2140</v>
      </c>
      <c r="D332" s="5" t="s">
        <v>98</v>
      </c>
      <c r="E332" s="5" t="s">
        <v>99</v>
      </c>
      <c r="F332" s="5">
        <v>80</v>
      </c>
      <c r="G332" s="5">
        <v>627058048</v>
      </c>
    </row>
    <row r="333" spans="1:7">
      <c r="A333" s="4">
        <v>332</v>
      </c>
      <c r="B333" s="5" t="s">
        <v>284</v>
      </c>
      <c r="C333" s="5" t="s">
        <v>2139</v>
      </c>
      <c r="D333" s="5" t="s">
        <v>98</v>
      </c>
      <c r="E333" s="5" t="s">
        <v>99</v>
      </c>
      <c r="F333" s="5">
        <v>48</v>
      </c>
      <c r="G333" s="5">
        <v>765016217</v>
      </c>
    </row>
    <row r="334" spans="1:7">
      <c r="A334" s="4">
        <v>333</v>
      </c>
      <c r="B334" s="5" t="s">
        <v>96</v>
      </c>
      <c r="C334" s="5" t="s">
        <v>2134</v>
      </c>
      <c r="D334" s="5" t="s">
        <v>109</v>
      </c>
      <c r="E334" s="5" t="s">
        <v>95</v>
      </c>
      <c r="F334" s="5">
        <v>48</v>
      </c>
      <c r="G334" s="5">
        <v>794881335</v>
      </c>
    </row>
    <row r="335" spans="1:7">
      <c r="A335" s="4">
        <v>334</v>
      </c>
      <c r="B335" s="5" t="s">
        <v>96</v>
      </c>
      <c r="C335" s="5" t="s">
        <v>2139</v>
      </c>
      <c r="D335" s="5" t="s">
        <v>133</v>
      </c>
      <c r="E335" s="5" t="s">
        <v>99</v>
      </c>
      <c r="F335" s="5">
        <v>58</v>
      </c>
      <c r="G335" s="5">
        <v>986172304</v>
      </c>
    </row>
    <row r="336" spans="1:7">
      <c r="A336" s="4">
        <v>335</v>
      </c>
      <c r="B336" s="5" t="s">
        <v>125</v>
      </c>
      <c r="C336" s="5" t="s">
        <v>2148</v>
      </c>
      <c r="D336" s="5" t="s">
        <v>146</v>
      </c>
      <c r="E336" s="5" t="s">
        <v>99</v>
      </c>
      <c r="F336" s="5">
        <v>56</v>
      </c>
      <c r="G336" s="5">
        <v>507857960</v>
      </c>
    </row>
    <row r="337" spans="1:7">
      <c r="A337" s="4">
        <v>336</v>
      </c>
      <c r="B337" s="5" t="s">
        <v>2149</v>
      </c>
      <c r="C337" s="5" t="s">
        <v>138</v>
      </c>
      <c r="D337" s="5" t="s">
        <v>94</v>
      </c>
      <c r="E337" s="5" t="s">
        <v>95</v>
      </c>
      <c r="F337" s="5">
        <v>49</v>
      </c>
      <c r="G337" s="5">
        <v>918404981</v>
      </c>
    </row>
    <row r="338" spans="1:7">
      <c r="A338" s="4">
        <v>337</v>
      </c>
      <c r="B338" s="5" t="s">
        <v>125</v>
      </c>
      <c r="C338" s="5" t="s">
        <v>2140</v>
      </c>
      <c r="D338" s="5" t="s">
        <v>133</v>
      </c>
      <c r="E338" s="5" t="s">
        <v>99</v>
      </c>
      <c r="F338" s="5">
        <v>73</v>
      </c>
      <c r="G338" s="5">
        <v>516000950</v>
      </c>
    </row>
    <row r="339" spans="1:7">
      <c r="A339" s="4">
        <v>338</v>
      </c>
      <c r="B339" s="5" t="s">
        <v>96</v>
      </c>
      <c r="C339" s="5" t="s">
        <v>124</v>
      </c>
      <c r="D339" s="5" t="s">
        <v>130</v>
      </c>
      <c r="E339" s="5" t="s">
        <v>95</v>
      </c>
      <c r="F339" s="5">
        <v>61</v>
      </c>
      <c r="G339" s="5">
        <v>829524493</v>
      </c>
    </row>
    <row r="340" spans="1:7">
      <c r="A340" s="4">
        <v>339</v>
      </c>
      <c r="B340" s="5" t="s">
        <v>2130</v>
      </c>
      <c r="C340" s="5" t="s">
        <v>2141</v>
      </c>
      <c r="D340" s="5" t="s">
        <v>139</v>
      </c>
      <c r="E340" s="5" t="s">
        <v>99</v>
      </c>
      <c r="F340" s="5">
        <v>83</v>
      </c>
      <c r="G340" s="5">
        <v>910370549</v>
      </c>
    </row>
    <row r="341" spans="1:7">
      <c r="A341" s="4">
        <v>340</v>
      </c>
      <c r="B341" s="5" t="s">
        <v>125</v>
      </c>
      <c r="C341" s="5" t="s">
        <v>143</v>
      </c>
      <c r="D341" s="5" t="s">
        <v>135</v>
      </c>
      <c r="E341" s="5" t="s">
        <v>99</v>
      </c>
      <c r="F341" s="5">
        <v>50</v>
      </c>
      <c r="G341" s="5">
        <v>786514101</v>
      </c>
    </row>
    <row r="342" spans="1:7">
      <c r="A342" s="4">
        <v>341</v>
      </c>
      <c r="B342" s="5" t="s">
        <v>110</v>
      </c>
      <c r="C342" s="5" t="s">
        <v>2128</v>
      </c>
      <c r="D342" s="5" t="s">
        <v>142</v>
      </c>
      <c r="E342" s="5" t="s">
        <v>99</v>
      </c>
      <c r="F342" s="5">
        <v>29</v>
      </c>
      <c r="G342" s="5">
        <v>590846713</v>
      </c>
    </row>
    <row r="343" spans="1:7">
      <c r="A343" s="4">
        <v>342</v>
      </c>
      <c r="B343" s="5" t="s">
        <v>2136</v>
      </c>
      <c r="C343" s="5" t="s">
        <v>122</v>
      </c>
      <c r="D343" s="5" t="s">
        <v>109</v>
      </c>
      <c r="E343" s="5" t="s">
        <v>95</v>
      </c>
      <c r="F343" s="5">
        <v>68</v>
      </c>
      <c r="G343" s="5">
        <v>649856918</v>
      </c>
    </row>
    <row r="344" spans="1:7">
      <c r="A344" s="4">
        <v>343</v>
      </c>
      <c r="B344" s="5" t="s">
        <v>2145</v>
      </c>
      <c r="C344" s="5" t="s">
        <v>2134</v>
      </c>
      <c r="D344" s="5" t="s">
        <v>120</v>
      </c>
      <c r="E344" s="5" t="s">
        <v>95</v>
      </c>
      <c r="F344" s="5">
        <v>81</v>
      </c>
      <c r="G344" s="5">
        <v>965823826</v>
      </c>
    </row>
    <row r="345" spans="1:7">
      <c r="A345" s="4">
        <v>344</v>
      </c>
      <c r="B345" s="5" t="s">
        <v>2144</v>
      </c>
      <c r="C345" s="5" t="s">
        <v>2148</v>
      </c>
      <c r="D345" s="5" t="s">
        <v>146</v>
      </c>
      <c r="E345" s="5" t="s">
        <v>99</v>
      </c>
      <c r="F345" s="5">
        <v>19</v>
      </c>
      <c r="G345" s="5">
        <v>695917253</v>
      </c>
    </row>
    <row r="346" spans="1:7">
      <c r="A346" s="4">
        <v>345</v>
      </c>
      <c r="B346" s="5" t="s">
        <v>2142</v>
      </c>
      <c r="C346" s="5" t="s">
        <v>93</v>
      </c>
      <c r="D346" s="5" t="s">
        <v>130</v>
      </c>
      <c r="E346" s="5" t="s">
        <v>95</v>
      </c>
      <c r="F346" s="5">
        <v>61</v>
      </c>
      <c r="G346" s="5">
        <v>619838310</v>
      </c>
    </row>
    <row r="347" spans="1:7">
      <c r="A347" s="4">
        <v>346</v>
      </c>
      <c r="B347" s="5" t="s">
        <v>2142</v>
      </c>
      <c r="C347" s="5" t="s">
        <v>108</v>
      </c>
      <c r="D347" s="5" t="s">
        <v>144</v>
      </c>
      <c r="E347" s="5" t="s">
        <v>95</v>
      </c>
      <c r="F347" s="5">
        <v>55</v>
      </c>
      <c r="G347" s="5">
        <v>998477357</v>
      </c>
    </row>
    <row r="348" spans="1:7">
      <c r="A348" s="4">
        <v>347</v>
      </c>
      <c r="B348" s="5" t="s">
        <v>2146</v>
      </c>
      <c r="C348" s="5" t="s">
        <v>2143</v>
      </c>
      <c r="D348" s="5" t="s">
        <v>141</v>
      </c>
      <c r="E348" s="5" t="s">
        <v>95</v>
      </c>
      <c r="F348" s="5">
        <v>46</v>
      </c>
      <c r="G348" s="5">
        <v>665576741</v>
      </c>
    </row>
    <row r="349" spans="1:7">
      <c r="A349" s="4">
        <v>348</v>
      </c>
      <c r="B349" s="5" t="s">
        <v>2130</v>
      </c>
      <c r="C349" s="5" t="s">
        <v>2135</v>
      </c>
      <c r="D349" s="5" t="s">
        <v>146</v>
      </c>
      <c r="E349" s="5" t="s">
        <v>99</v>
      </c>
      <c r="F349" s="5">
        <v>49</v>
      </c>
      <c r="G349" s="5">
        <v>555681010</v>
      </c>
    </row>
    <row r="350" spans="1:7">
      <c r="A350" s="4">
        <v>349</v>
      </c>
      <c r="B350" s="5" t="s">
        <v>110</v>
      </c>
      <c r="C350" s="5" t="s">
        <v>93</v>
      </c>
      <c r="D350" s="5" t="s">
        <v>94</v>
      </c>
      <c r="E350" s="5" t="s">
        <v>95</v>
      </c>
      <c r="F350" s="5">
        <v>71</v>
      </c>
      <c r="G350" s="5">
        <v>574657508</v>
      </c>
    </row>
    <row r="351" spans="1:7">
      <c r="A351" s="4">
        <v>350</v>
      </c>
      <c r="B351" s="5" t="s">
        <v>2147</v>
      </c>
      <c r="C351" s="5" t="s">
        <v>2140</v>
      </c>
      <c r="D351" s="5" t="s">
        <v>98</v>
      </c>
      <c r="E351" s="5" t="s">
        <v>99</v>
      </c>
      <c r="F351" s="5">
        <v>27</v>
      </c>
      <c r="G351" s="5">
        <v>801903785</v>
      </c>
    </row>
    <row r="352" spans="1:7">
      <c r="A352" s="4">
        <v>351</v>
      </c>
      <c r="B352" s="5" t="s">
        <v>2146</v>
      </c>
      <c r="C352" s="5" t="s">
        <v>2135</v>
      </c>
      <c r="D352" s="5" t="s">
        <v>133</v>
      </c>
      <c r="E352" s="5" t="s">
        <v>99</v>
      </c>
      <c r="F352" s="5">
        <v>81</v>
      </c>
      <c r="G352" s="5">
        <v>571787726</v>
      </c>
    </row>
    <row r="353" spans="1:7">
      <c r="A353" s="4">
        <v>352</v>
      </c>
      <c r="B353" s="5" t="s">
        <v>2144</v>
      </c>
      <c r="C353" s="5" t="s">
        <v>2128</v>
      </c>
      <c r="D353" s="5" t="s">
        <v>133</v>
      </c>
      <c r="E353" s="5" t="s">
        <v>99</v>
      </c>
      <c r="F353" s="5">
        <v>19</v>
      </c>
      <c r="G353" s="5">
        <v>537198828</v>
      </c>
    </row>
    <row r="354" spans="1:7">
      <c r="A354" s="4">
        <v>353</v>
      </c>
      <c r="B354" s="5" t="s">
        <v>115</v>
      </c>
      <c r="C354" s="5" t="s">
        <v>2141</v>
      </c>
      <c r="D354" s="5" t="s">
        <v>98</v>
      </c>
      <c r="E354" s="5" t="s">
        <v>99</v>
      </c>
      <c r="F354" s="5">
        <v>74</v>
      </c>
      <c r="G354" s="5">
        <v>666646441</v>
      </c>
    </row>
    <row r="355" spans="1:7">
      <c r="A355" s="4">
        <v>354</v>
      </c>
      <c r="B355" s="5" t="s">
        <v>2136</v>
      </c>
      <c r="C355" s="5" t="s">
        <v>2128</v>
      </c>
      <c r="D355" s="5" t="s">
        <v>142</v>
      </c>
      <c r="E355" s="5" t="s">
        <v>99</v>
      </c>
      <c r="F355" s="5">
        <v>19</v>
      </c>
      <c r="G355" s="5">
        <v>834170393</v>
      </c>
    </row>
    <row r="356" spans="1:7">
      <c r="A356" s="4">
        <v>355</v>
      </c>
      <c r="B356" s="5" t="s">
        <v>286</v>
      </c>
      <c r="C356" s="5" t="s">
        <v>145</v>
      </c>
      <c r="D356" s="5" t="s">
        <v>139</v>
      </c>
      <c r="E356" s="5" t="s">
        <v>99</v>
      </c>
      <c r="F356" s="5">
        <v>67</v>
      </c>
      <c r="G356" s="5">
        <v>977903658</v>
      </c>
    </row>
    <row r="357" spans="1:7">
      <c r="A357" s="4">
        <v>356</v>
      </c>
      <c r="B357" s="5" t="s">
        <v>2144</v>
      </c>
      <c r="C357" s="5" t="s">
        <v>2140</v>
      </c>
      <c r="D357" s="5" t="s">
        <v>98</v>
      </c>
      <c r="E357" s="5" t="s">
        <v>99</v>
      </c>
      <c r="F357" s="5">
        <v>21</v>
      </c>
      <c r="G357" s="5">
        <v>987756439</v>
      </c>
    </row>
    <row r="358" spans="1:7">
      <c r="A358" s="4">
        <v>357</v>
      </c>
      <c r="B358" s="5" t="s">
        <v>2142</v>
      </c>
      <c r="C358" s="5" t="s">
        <v>2129</v>
      </c>
      <c r="D358" s="5" t="s">
        <v>135</v>
      </c>
      <c r="E358" s="5" t="s">
        <v>99</v>
      </c>
      <c r="F358" s="5">
        <v>80</v>
      </c>
      <c r="G358" s="5">
        <v>971482448</v>
      </c>
    </row>
    <row r="359" spans="1:7">
      <c r="A359" s="4">
        <v>358</v>
      </c>
      <c r="B359" s="5" t="s">
        <v>2146</v>
      </c>
      <c r="C359" s="5" t="s">
        <v>143</v>
      </c>
      <c r="D359" s="5" t="s">
        <v>133</v>
      </c>
      <c r="E359" s="5" t="s">
        <v>99</v>
      </c>
      <c r="F359" s="5">
        <v>58</v>
      </c>
      <c r="G359" s="5">
        <v>560169053</v>
      </c>
    </row>
    <row r="360" spans="1:7">
      <c r="A360" s="4">
        <v>359</v>
      </c>
      <c r="B360" s="5" t="s">
        <v>2142</v>
      </c>
      <c r="C360" s="5" t="s">
        <v>145</v>
      </c>
      <c r="D360" s="5" t="s">
        <v>139</v>
      </c>
      <c r="E360" s="5" t="s">
        <v>99</v>
      </c>
      <c r="F360" s="5">
        <v>73</v>
      </c>
      <c r="G360" s="5">
        <v>758048475</v>
      </c>
    </row>
    <row r="361" spans="1:7">
      <c r="A361" s="4">
        <v>360</v>
      </c>
      <c r="B361" s="5" t="s">
        <v>96</v>
      </c>
      <c r="C361" s="5" t="s">
        <v>108</v>
      </c>
      <c r="D361" s="5" t="s">
        <v>131</v>
      </c>
      <c r="E361" s="5" t="s">
        <v>95</v>
      </c>
      <c r="F361" s="5">
        <v>18</v>
      </c>
      <c r="G361" s="5">
        <v>556599652</v>
      </c>
    </row>
    <row r="362" spans="1:7">
      <c r="A362" s="4">
        <v>361</v>
      </c>
      <c r="B362" s="5" t="s">
        <v>115</v>
      </c>
      <c r="C362" s="5" t="s">
        <v>2134</v>
      </c>
      <c r="D362" s="5" t="s">
        <v>109</v>
      </c>
      <c r="E362" s="5" t="s">
        <v>95</v>
      </c>
      <c r="F362" s="5">
        <v>62</v>
      </c>
      <c r="G362" s="5">
        <v>597163856</v>
      </c>
    </row>
    <row r="363" spans="1:7">
      <c r="A363" s="4">
        <v>362</v>
      </c>
      <c r="B363" s="5" t="s">
        <v>2144</v>
      </c>
      <c r="C363" s="5" t="s">
        <v>2128</v>
      </c>
      <c r="D363" s="5" t="s">
        <v>135</v>
      </c>
      <c r="E363" s="5" t="s">
        <v>99</v>
      </c>
      <c r="F363" s="5">
        <v>64</v>
      </c>
      <c r="G363" s="5">
        <v>507061330</v>
      </c>
    </row>
    <row r="364" spans="1:7">
      <c r="A364" s="4">
        <v>363</v>
      </c>
      <c r="B364" s="5" t="s">
        <v>2137</v>
      </c>
      <c r="C364" s="5" t="s">
        <v>2134</v>
      </c>
      <c r="D364" s="5" t="s">
        <v>120</v>
      </c>
      <c r="E364" s="5" t="s">
        <v>95</v>
      </c>
      <c r="F364" s="5">
        <v>63</v>
      </c>
      <c r="G364" s="5">
        <v>800961833</v>
      </c>
    </row>
    <row r="365" spans="1:7">
      <c r="A365" s="4">
        <v>364</v>
      </c>
      <c r="B365" s="5" t="s">
        <v>2149</v>
      </c>
      <c r="C365" s="5" t="s">
        <v>285</v>
      </c>
      <c r="D365" s="5" t="s">
        <v>141</v>
      </c>
      <c r="E365" s="5" t="s">
        <v>95</v>
      </c>
      <c r="F365" s="5">
        <v>51</v>
      </c>
      <c r="G365" s="5">
        <v>670022508</v>
      </c>
    </row>
    <row r="366" spans="1:7">
      <c r="A366" s="4">
        <v>365</v>
      </c>
      <c r="B366" s="5" t="s">
        <v>288</v>
      </c>
      <c r="C366" s="5" t="s">
        <v>2141</v>
      </c>
      <c r="D366" s="5" t="s">
        <v>140</v>
      </c>
      <c r="E366" s="5" t="s">
        <v>99</v>
      </c>
      <c r="F366" s="5">
        <v>46</v>
      </c>
      <c r="G366" s="5">
        <v>538919225</v>
      </c>
    </row>
    <row r="367" spans="1:7">
      <c r="A367" s="4">
        <v>366</v>
      </c>
      <c r="B367" s="5" t="s">
        <v>2133</v>
      </c>
      <c r="C367" s="5" t="s">
        <v>2139</v>
      </c>
      <c r="D367" s="5" t="s">
        <v>139</v>
      </c>
      <c r="E367" s="5" t="s">
        <v>99</v>
      </c>
      <c r="F367" s="5">
        <v>23</v>
      </c>
      <c r="G367" s="5">
        <v>592465173</v>
      </c>
    </row>
    <row r="368" spans="1:7">
      <c r="A368" s="4">
        <v>367</v>
      </c>
      <c r="B368" s="5" t="s">
        <v>2133</v>
      </c>
      <c r="C368" s="5" t="s">
        <v>2134</v>
      </c>
      <c r="D368" s="5" t="s">
        <v>120</v>
      </c>
      <c r="E368" s="5" t="s">
        <v>95</v>
      </c>
      <c r="F368" s="5">
        <v>26</v>
      </c>
      <c r="G368" s="5">
        <v>873367801</v>
      </c>
    </row>
    <row r="369" spans="1:7">
      <c r="A369" s="4">
        <v>368</v>
      </c>
      <c r="B369" s="5" t="s">
        <v>286</v>
      </c>
      <c r="C369" s="5" t="s">
        <v>124</v>
      </c>
      <c r="D369" s="5" t="s">
        <v>109</v>
      </c>
      <c r="E369" s="5" t="s">
        <v>95</v>
      </c>
      <c r="F369" s="5">
        <v>74</v>
      </c>
      <c r="G369" s="5">
        <v>869999582</v>
      </c>
    </row>
    <row r="370" spans="1:7">
      <c r="A370" s="4">
        <v>369</v>
      </c>
      <c r="B370" s="5" t="s">
        <v>2138</v>
      </c>
      <c r="C370" s="5" t="s">
        <v>122</v>
      </c>
      <c r="D370" s="5" t="s">
        <v>109</v>
      </c>
      <c r="E370" s="5" t="s">
        <v>95</v>
      </c>
      <c r="F370" s="5">
        <v>64</v>
      </c>
      <c r="G370" s="5">
        <v>904729704</v>
      </c>
    </row>
    <row r="371" spans="1:7">
      <c r="A371" s="4">
        <v>370</v>
      </c>
      <c r="B371" s="5" t="s">
        <v>2149</v>
      </c>
      <c r="C371" s="5" t="s">
        <v>2143</v>
      </c>
      <c r="D371" s="5" t="s">
        <v>94</v>
      </c>
      <c r="E371" s="5" t="s">
        <v>95</v>
      </c>
      <c r="F371" s="5">
        <v>53</v>
      </c>
      <c r="G371" s="5">
        <v>770117740</v>
      </c>
    </row>
    <row r="372" spans="1:7">
      <c r="A372" s="4">
        <v>371</v>
      </c>
      <c r="B372" s="5" t="s">
        <v>2147</v>
      </c>
      <c r="C372" s="5" t="s">
        <v>2141</v>
      </c>
      <c r="D372" s="5" t="s">
        <v>146</v>
      </c>
      <c r="E372" s="5" t="s">
        <v>99</v>
      </c>
      <c r="F372" s="5">
        <v>42</v>
      </c>
      <c r="G372" s="5">
        <v>744613658</v>
      </c>
    </row>
    <row r="373" spans="1:7">
      <c r="A373" s="4">
        <v>372</v>
      </c>
      <c r="B373" s="5" t="s">
        <v>2146</v>
      </c>
      <c r="C373" s="5" t="s">
        <v>138</v>
      </c>
      <c r="D373" s="5" t="s">
        <v>141</v>
      </c>
      <c r="E373" s="5" t="s">
        <v>95</v>
      </c>
      <c r="F373" s="5">
        <v>58</v>
      </c>
      <c r="G373" s="5">
        <v>697059825</v>
      </c>
    </row>
    <row r="374" spans="1:7">
      <c r="A374" s="4">
        <v>373</v>
      </c>
      <c r="B374" s="5" t="s">
        <v>288</v>
      </c>
      <c r="C374" s="5" t="s">
        <v>2134</v>
      </c>
      <c r="D374" s="5" t="s">
        <v>94</v>
      </c>
      <c r="E374" s="5" t="s">
        <v>95</v>
      </c>
      <c r="F374" s="5">
        <v>77</v>
      </c>
      <c r="G374" s="5">
        <v>679361964</v>
      </c>
    </row>
    <row r="375" spans="1:7">
      <c r="A375" s="4">
        <v>374</v>
      </c>
      <c r="B375" s="5" t="s">
        <v>288</v>
      </c>
      <c r="C375" s="5" t="s">
        <v>138</v>
      </c>
      <c r="D375" s="5" t="s">
        <v>141</v>
      </c>
      <c r="E375" s="5" t="s">
        <v>95</v>
      </c>
      <c r="F375" s="5">
        <v>62</v>
      </c>
      <c r="G375" s="5">
        <v>811888606</v>
      </c>
    </row>
    <row r="376" spans="1:7">
      <c r="A376" s="4">
        <v>375</v>
      </c>
      <c r="B376" s="5" t="s">
        <v>288</v>
      </c>
      <c r="C376" s="5" t="s">
        <v>2141</v>
      </c>
      <c r="D376" s="5" t="s">
        <v>142</v>
      </c>
      <c r="E376" s="5" t="s">
        <v>99</v>
      </c>
      <c r="F376" s="5">
        <v>35</v>
      </c>
      <c r="G376" s="5">
        <v>963866242</v>
      </c>
    </row>
    <row r="377" spans="1:7">
      <c r="A377" s="4">
        <v>376</v>
      </c>
      <c r="B377" s="5" t="s">
        <v>2145</v>
      </c>
      <c r="C377" s="5" t="s">
        <v>2140</v>
      </c>
      <c r="D377" s="5" t="s">
        <v>139</v>
      </c>
      <c r="E377" s="5" t="s">
        <v>99</v>
      </c>
      <c r="F377" s="5">
        <v>19</v>
      </c>
      <c r="G377" s="5">
        <v>724629000</v>
      </c>
    </row>
    <row r="378" spans="1:7">
      <c r="A378" s="4">
        <v>377</v>
      </c>
      <c r="B378" s="5" t="s">
        <v>2138</v>
      </c>
      <c r="C378" s="5" t="s">
        <v>143</v>
      </c>
      <c r="D378" s="5" t="s">
        <v>98</v>
      </c>
      <c r="E378" s="5" t="s">
        <v>99</v>
      </c>
      <c r="F378" s="5">
        <v>84</v>
      </c>
      <c r="G378" s="5">
        <v>866045294</v>
      </c>
    </row>
    <row r="379" spans="1:7">
      <c r="A379" s="4">
        <v>378</v>
      </c>
      <c r="B379" s="5" t="s">
        <v>2149</v>
      </c>
      <c r="C379" s="5" t="s">
        <v>2128</v>
      </c>
      <c r="D379" s="5" t="s">
        <v>139</v>
      </c>
      <c r="E379" s="5" t="s">
        <v>99</v>
      </c>
      <c r="F379" s="5">
        <v>59</v>
      </c>
      <c r="G379" s="5">
        <v>606266240</v>
      </c>
    </row>
    <row r="380" spans="1:7">
      <c r="A380" s="4">
        <v>379</v>
      </c>
      <c r="B380" s="5" t="s">
        <v>125</v>
      </c>
      <c r="C380" s="5" t="s">
        <v>2135</v>
      </c>
      <c r="D380" s="5" t="s">
        <v>146</v>
      </c>
      <c r="E380" s="5" t="s">
        <v>99</v>
      </c>
      <c r="F380" s="5">
        <v>75</v>
      </c>
      <c r="G380" s="5">
        <v>869522999</v>
      </c>
    </row>
    <row r="381" spans="1:7">
      <c r="A381" s="4">
        <v>380</v>
      </c>
      <c r="B381" s="5" t="s">
        <v>2145</v>
      </c>
      <c r="C381" s="5" t="s">
        <v>2139</v>
      </c>
      <c r="D381" s="5" t="s">
        <v>142</v>
      </c>
      <c r="E381" s="5" t="s">
        <v>99</v>
      </c>
      <c r="F381" s="5">
        <v>33</v>
      </c>
      <c r="G381" s="5">
        <v>590002303</v>
      </c>
    </row>
    <row r="382" spans="1:7">
      <c r="A382" s="4">
        <v>381</v>
      </c>
      <c r="B382" s="5" t="s">
        <v>115</v>
      </c>
      <c r="C382" s="5" t="s">
        <v>2140</v>
      </c>
      <c r="D382" s="5" t="s">
        <v>135</v>
      </c>
      <c r="E382" s="5" t="s">
        <v>99</v>
      </c>
      <c r="F382" s="5">
        <v>64</v>
      </c>
      <c r="G382" s="5">
        <v>775695696</v>
      </c>
    </row>
    <row r="383" spans="1:7">
      <c r="A383" s="4">
        <v>382</v>
      </c>
      <c r="B383" s="5" t="s">
        <v>115</v>
      </c>
      <c r="C383" s="5" t="s">
        <v>2139</v>
      </c>
      <c r="D383" s="5" t="s">
        <v>135</v>
      </c>
      <c r="E383" s="5" t="s">
        <v>99</v>
      </c>
      <c r="F383" s="5">
        <v>57</v>
      </c>
      <c r="G383" s="5">
        <v>864386976</v>
      </c>
    </row>
    <row r="384" spans="1:7">
      <c r="A384" s="4">
        <v>383</v>
      </c>
      <c r="B384" s="5" t="s">
        <v>92</v>
      </c>
      <c r="C384" s="5" t="s">
        <v>2134</v>
      </c>
      <c r="D384" s="5" t="s">
        <v>130</v>
      </c>
      <c r="E384" s="5" t="s">
        <v>95</v>
      </c>
      <c r="F384" s="5">
        <v>67</v>
      </c>
      <c r="G384" s="5">
        <v>753898161</v>
      </c>
    </row>
    <row r="385" spans="1:7">
      <c r="A385" s="4">
        <v>384</v>
      </c>
      <c r="B385" s="5" t="s">
        <v>96</v>
      </c>
      <c r="C385" s="5" t="s">
        <v>138</v>
      </c>
      <c r="D385" s="5" t="s">
        <v>131</v>
      </c>
      <c r="E385" s="5" t="s">
        <v>95</v>
      </c>
      <c r="F385" s="5">
        <v>40</v>
      </c>
      <c r="G385" s="5">
        <v>988474437</v>
      </c>
    </row>
    <row r="386" spans="1:7">
      <c r="A386" s="4">
        <v>385</v>
      </c>
      <c r="B386" s="5" t="s">
        <v>2146</v>
      </c>
      <c r="C386" s="5" t="s">
        <v>2128</v>
      </c>
      <c r="D386" s="5" t="s">
        <v>139</v>
      </c>
      <c r="E386" s="5" t="s">
        <v>99</v>
      </c>
      <c r="F386" s="5">
        <v>26</v>
      </c>
      <c r="G386" s="5">
        <v>885821665</v>
      </c>
    </row>
    <row r="387" spans="1:7">
      <c r="A387" s="4">
        <v>386</v>
      </c>
      <c r="B387" s="5" t="s">
        <v>115</v>
      </c>
      <c r="C387" s="5" t="s">
        <v>93</v>
      </c>
      <c r="D387" s="5" t="s">
        <v>109</v>
      </c>
      <c r="E387" s="5" t="s">
        <v>95</v>
      </c>
      <c r="F387" s="5">
        <v>78</v>
      </c>
      <c r="G387" s="5">
        <v>849235616</v>
      </c>
    </row>
    <row r="388" spans="1:7">
      <c r="A388" s="4">
        <v>387</v>
      </c>
      <c r="B388" s="5" t="s">
        <v>2136</v>
      </c>
      <c r="C388" s="5" t="s">
        <v>2148</v>
      </c>
      <c r="D388" s="5" t="s">
        <v>135</v>
      </c>
      <c r="E388" s="5" t="s">
        <v>99</v>
      </c>
      <c r="F388" s="5">
        <v>35</v>
      </c>
      <c r="G388" s="5">
        <v>994445797</v>
      </c>
    </row>
    <row r="389" spans="1:7">
      <c r="A389" s="4">
        <v>388</v>
      </c>
      <c r="B389" s="5" t="s">
        <v>110</v>
      </c>
      <c r="C389" s="5" t="s">
        <v>2135</v>
      </c>
      <c r="D389" s="5" t="s">
        <v>140</v>
      </c>
      <c r="E389" s="5" t="s">
        <v>99</v>
      </c>
      <c r="F389" s="5">
        <v>49</v>
      </c>
      <c r="G389" s="5">
        <v>584631836</v>
      </c>
    </row>
    <row r="390" spans="1:7">
      <c r="A390" s="4">
        <v>389</v>
      </c>
      <c r="B390" s="5" t="s">
        <v>2149</v>
      </c>
      <c r="C390" s="5" t="s">
        <v>2128</v>
      </c>
      <c r="D390" s="5" t="s">
        <v>140</v>
      </c>
      <c r="E390" s="5" t="s">
        <v>99</v>
      </c>
      <c r="F390" s="5">
        <v>64</v>
      </c>
      <c r="G390" s="5">
        <v>929908296</v>
      </c>
    </row>
    <row r="391" spans="1:7">
      <c r="A391" s="4">
        <v>390</v>
      </c>
      <c r="B391" s="5" t="s">
        <v>2149</v>
      </c>
      <c r="C391" s="5" t="s">
        <v>2143</v>
      </c>
      <c r="D391" s="5" t="s">
        <v>131</v>
      </c>
      <c r="E391" s="5" t="s">
        <v>95</v>
      </c>
      <c r="F391" s="5">
        <v>36</v>
      </c>
      <c r="G391" s="5">
        <v>858168779</v>
      </c>
    </row>
    <row r="392" spans="1:7">
      <c r="A392" s="4">
        <v>391</v>
      </c>
      <c r="B392" s="5" t="s">
        <v>286</v>
      </c>
      <c r="C392" s="5" t="s">
        <v>100</v>
      </c>
      <c r="D392" s="5" t="s">
        <v>130</v>
      </c>
      <c r="E392" s="5" t="s">
        <v>95</v>
      </c>
      <c r="F392" s="5">
        <v>33</v>
      </c>
      <c r="G392" s="5">
        <v>692793554</v>
      </c>
    </row>
    <row r="393" spans="1:7">
      <c r="A393" s="4">
        <v>392</v>
      </c>
      <c r="B393" s="5" t="s">
        <v>2149</v>
      </c>
      <c r="C393" s="5" t="s">
        <v>2134</v>
      </c>
      <c r="D393" s="5" t="s">
        <v>141</v>
      </c>
      <c r="E393" s="5" t="s">
        <v>95</v>
      </c>
      <c r="F393" s="5">
        <v>53</v>
      </c>
      <c r="G393" s="5">
        <v>543083258</v>
      </c>
    </row>
    <row r="394" spans="1:7">
      <c r="A394" s="4">
        <v>393</v>
      </c>
      <c r="B394" s="5" t="s">
        <v>2147</v>
      </c>
      <c r="C394" s="5" t="s">
        <v>2139</v>
      </c>
      <c r="D394" s="5" t="s">
        <v>139</v>
      </c>
      <c r="E394" s="5" t="s">
        <v>99</v>
      </c>
      <c r="F394" s="5">
        <v>61</v>
      </c>
      <c r="G394" s="5">
        <v>657571863</v>
      </c>
    </row>
    <row r="395" spans="1:7">
      <c r="A395" s="4">
        <v>394</v>
      </c>
      <c r="B395" s="5" t="s">
        <v>2145</v>
      </c>
      <c r="C395" s="5" t="s">
        <v>138</v>
      </c>
      <c r="D395" s="5" t="s">
        <v>141</v>
      </c>
      <c r="E395" s="5" t="s">
        <v>95</v>
      </c>
      <c r="F395" s="5">
        <v>68</v>
      </c>
      <c r="G395" s="5">
        <v>684325036</v>
      </c>
    </row>
    <row r="396" spans="1:7">
      <c r="A396" s="4">
        <v>395</v>
      </c>
      <c r="B396" s="5" t="s">
        <v>2144</v>
      </c>
      <c r="C396" s="5" t="s">
        <v>100</v>
      </c>
      <c r="D396" s="5" t="s">
        <v>109</v>
      </c>
      <c r="E396" s="5" t="s">
        <v>95</v>
      </c>
      <c r="F396" s="5">
        <v>38</v>
      </c>
      <c r="G396" s="5">
        <v>529957967</v>
      </c>
    </row>
    <row r="397" spans="1:7">
      <c r="A397" s="4">
        <v>396</v>
      </c>
      <c r="B397" s="5" t="s">
        <v>2147</v>
      </c>
      <c r="C397" s="5" t="s">
        <v>138</v>
      </c>
      <c r="D397" s="5" t="s">
        <v>120</v>
      </c>
      <c r="E397" s="5" t="s">
        <v>95</v>
      </c>
      <c r="F397" s="5">
        <v>37</v>
      </c>
      <c r="G397" s="5">
        <v>505862462</v>
      </c>
    </row>
    <row r="398" spans="1:7">
      <c r="A398" s="4">
        <v>397</v>
      </c>
      <c r="B398" s="5" t="s">
        <v>286</v>
      </c>
      <c r="C398" s="5" t="s">
        <v>100</v>
      </c>
      <c r="D398" s="5" t="s">
        <v>131</v>
      </c>
      <c r="E398" s="5" t="s">
        <v>95</v>
      </c>
      <c r="F398" s="5">
        <v>31</v>
      </c>
      <c r="G398" s="5">
        <v>827264804</v>
      </c>
    </row>
    <row r="399" spans="1:7">
      <c r="A399" s="4">
        <v>398</v>
      </c>
      <c r="B399" s="5" t="s">
        <v>115</v>
      </c>
      <c r="C399" s="5" t="s">
        <v>2128</v>
      </c>
      <c r="D399" s="5" t="s">
        <v>135</v>
      </c>
      <c r="E399" s="5" t="s">
        <v>99</v>
      </c>
      <c r="F399" s="5">
        <v>85</v>
      </c>
      <c r="G399" s="5">
        <v>721911555</v>
      </c>
    </row>
    <row r="400" spans="1:7">
      <c r="A400" s="4">
        <v>399</v>
      </c>
      <c r="B400" s="5" t="s">
        <v>2147</v>
      </c>
      <c r="C400" s="5" t="s">
        <v>145</v>
      </c>
      <c r="D400" s="5" t="s">
        <v>142</v>
      </c>
      <c r="E400" s="5" t="s">
        <v>99</v>
      </c>
      <c r="F400" s="5">
        <v>58</v>
      </c>
      <c r="G400" s="5">
        <v>977812417</v>
      </c>
    </row>
    <row r="401" spans="1:7">
      <c r="A401" s="4">
        <v>400</v>
      </c>
      <c r="B401" s="5" t="s">
        <v>2142</v>
      </c>
      <c r="C401" s="5" t="s">
        <v>2129</v>
      </c>
      <c r="D401" s="5" t="s">
        <v>146</v>
      </c>
      <c r="E401" s="5" t="s">
        <v>99</v>
      </c>
      <c r="F401" s="5">
        <v>62</v>
      </c>
      <c r="G401" s="5">
        <v>631054627</v>
      </c>
    </row>
    <row r="402" spans="1:7">
      <c r="A402" s="4">
        <v>401</v>
      </c>
      <c r="B402" s="5" t="s">
        <v>2136</v>
      </c>
      <c r="C402" s="5" t="s">
        <v>2131</v>
      </c>
      <c r="D402" s="5" t="s">
        <v>94</v>
      </c>
      <c r="E402" s="5" t="s">
        <v>95</v>
      </c>
      <c r="F402" s="5">
        <v>35</v>
      </c>
      <c r="G402" s="5">
        <v>784613813</v>
      </c>
    </row>
    <row r="403" spans="1:7">
      <c r="A403" s="4">
        <v>402</v>
      </c>
      <c r="B403" s="5" t="s">
        <v>125</v>
      </c>
      <c r="C403" s="5" t="s">
        <v>93</v>
      </c>
      <c r="D403" s="5" t="s">
        <v>109</v>
      </c>
      <c r="E403" s="5" t="s">
        <v>95</v>
      </c>
      <c r="F403" s="5">
        <v>81</v>
      </c>
      <c r="G403" s="5">
        <v>977265622</v>
      </c>
    </row>
    <row r="404" spans="1:7">
      <c r="A404" s="4">
        <v>403</v>
      </c>
      <c r="B404" s="5" t="s">
        <v>2145</v>
      </c>
      <c r="C404" s="5" t="s">
        <v>145</v>
      </c>
      <c r="D404" s="5" t="s">
        <v>135</v>
      </c>
      <c r="E404" s="5" t="s">
        <v>99</v>
      </c>
      <c r="F404" s="5">
        <v>31</v>
      </c>
      <c r="G404" s="5">
        <v>596957406</v>
      </c>
    </row>
    <row r="405" spans="1:7">
      <c r="A405" s="4">
        <v>404</v>
      </c>
      <c r="B405" s="5" t="s">
        <v>125</v>
      </c>
      <c r="C405" s="5" t="s">
        <v>2140</v>
      </c>
      <c r="D405" s="5" t="s">
        <v>135</v>
      </c>
      <c r="E405" s="5" t="s">
        <v>99</v>
      </c>
      <c r="F405" s="5">
        <v>70</v>
      </c>
      <c r="G405" s="5">
        <v>618043014</v>
      </c>
    </row>
    <row r="406" spans="1:7">
      <c r="A406" s="4">
        <v>405</v>
      </c>
      <c r="B406" s="5" t="s">
        <v>2144</v>
      </c>
      <c r="C406" s="5" t="s">
        <v>285</v>
      </c>
      <c r="D406" s="5" t="s">
        <v>130</v>
      </c>
      <c r="E406" s="5" t="s">
        <v>95</v>
      </c>
      <c r="F406" s="5">
        <v>30</v>
      </c>
      <c r="G406" s="5">
        <v>739489268</v>
      </c>
    </row>
    <row r="407" spans="1:7">
      <c r="A407" s="4">
        <v>406</v>
      </c>
      <c r="B407" s="5" t="s">
        <v>2138</v>
      </c>
      <c r="C407" s="5" t="s">
        <v>93</v>
      </c>
      <c r="D407" s="5" t="s">
        <v>94</v>
      </c>
      <c r="E407" s="5" t="s">
        <v>95</v>
      </c>
      <c r="F407" s="5">
        <v>40</v>
      </c>
      <c r="G407" s="5">
        <v>956191629</v>
      </c>
    </row>
    <row r="408" spans="1:7">
      <c r="A408" s="4">
        <v>407</v>
      </c>
      <c r="B408" s="5" t="s">
        <v>2130</v>
      </c>
      <c r="C408" s="5" t="s">
        <v>143</v>
      </c>
      <c r="D408" s="5" t="s">
        <v>135</v>
      </c>
      <c r="E408" s="5" t="s">
        <v>99</v>
      </c>
      <c r="F408" s="5">
        <v>24</v>
      </c>
      <c r="G408" s="5">
        <v>982029154</v>
      </c>
    </row>
    <row r="409" spans="1:7">
      <c r="A409" s="4">
        <v>408</v>
      </c>
      <c r="B409" s="5" t="s">
        <v>2149</v>
      </c>
      <c r="C409" s="5" t="s">
        <v>2143</v>
      </c>
      <c r="D409" s="5" t="s">
        <v>141</v>
      </c>
      <c r="E409" s="5" t="s">
        <v>95</v>
      </c>
      <c r="F409" s="5">
        <v>45</v>
      </c>
      <c r="G409" s="5">
        <v>831907005</v>
      </c>
    </row>
    <row r="410" spans="1:7">
      <c r="A410" s="4">
        <v>409</v>
      </c>
      <c r="B410" s="5" t="s">
        <v>92</v>
      </c>
      <c r="C410" s="5" t="s">
        <v>138</v>
      </c>
      <c r="D410" s="5" t="s">
        <v>144</v>
      </c>
      <c r="E410" s="5" t="s">
        <v>95</v>
      </c>
      <c r="F410" s="5">
        <v>28</v>
      </c>
      <c r="G410" s="5">
        <v>711009301</v>
      </c>
    </row>
    <row r="411" spans="1:7">
      <c r="A411" s="4">
        <v>410</v>
      </c>
      <c r="B411" s="5" t="s">
        <v>96</v>
      </c>
      <c r="C411" s="5" t="s">
        <v>2129</v>
      </c>
      <c r="D411" s="5" t="s">
        <v>139</v>
      </c>
      <c r="E411" s="5" t="s">
        <v>99</v>
      </c>
      <c r="F411" s="5">
        <v>51</v>
      </c>
      <c r="G411" s="5">
        <v>760779478</v>
      </c>
    </row>
    <row r="412" spans="1:7">
      <c r="A412" s="4">
        <v>411</v>
      </c>
      <c r="B412" s="5" t="s">
        <v>2146</v>
      </c>
      <c r="C412" s="5" t="s">
        <v>138</v>
      </c>
      <c r="D412" s="5" t="s">
        <v>131</v>
      </c>
      <c r="E412" s="5" t="s">
        <v>95</v>
      </c>
      <c r="F412" s="5">
        <v>51</v>
      </c>
      <c r="G412" s="5">
        <v>678721043</v>
      </c>
    </row>
    <row r="413" spans="1:7">
      <c r="A413" s="4">
        <v>412</v>
      </c>
      <c r="B413" s="5" t="s">
        <v>2137</v>
      </c>
      <c r="C413" s="5" t="s">
        <v>100</v>
      </c>
      <c r="D413" s="5" t="s">
        <v>109</v>
      </c>
      <c r="E413" s="5" t="s">
        <v>95</v>
      </c>
      <c r="F413" s="5">
        <v>72</v>
      </c>
      <c r="G413" s="5">
        <v>956384648</v>
      </c>
    </row>
    <row r="414" spans="1:7">
      <c r="A414" s="4">
        <v>413</v>
      </c>
      <c r="B414" s="5" t="s">
        <v>2142</v>
      </c>
      <c r="C414" s="5" t="s">
        <v>2141</v>
      </c>
      <c r="D414" s="5" t="s">
        <v>98</v>
      </c>
      <c r="E414" s="5" t="s">
        <v>99</v>
      </c>
      <c r="F414" s="5">
        <v>67</v>
      </c>
      <c r="G414" s="5">
        <v>627798662</v>
      </c>
    </row>
    <row r="415" spans="1:7">
      <c r="A415" s="4">
        <v>414</v>
      </c>
      <c r="B415" s="5" t="s">
        <v>2137</v>
      </c>
      <c r="C415" s="5" t="s">
        <v>2148</v>
      </c>
      <c r="D415" s="5" t="s">
        <v>98</v>
      </c>
      <c r="E415" s="5" t="s">
        <v>99</v>
      </c>
      <c r="F415" s="5">
        <v>62</v>
      </c>
      <c r="G415" s="5">
        <v>572984563</v>
      </c>
    </row>
    <row r="416" spans="1:7">
      <c r="A416" s="4">
        <v>415</v>
      </c>
      <c r="B416" s="5" t="s">
        <v>284</v>
      </c>
      <c r="C416" s="5" t="s">
        <v>2148</v>
      </c>
      <c r="D416" s="5" t="s">
        <v>98</v>
      </c>
      <c r="E416" s="5" t="s">
        <v>99</v>
      </c>
      <c r="F416" s="5">
        <v>27</v>
      </c>
      <c r="G416" s="5">
        <v>825187240</v>
      </c>
    </row>
    <row r="417" spans="1:7">
      <c r="A417" s="4">
        <v>416</v>
      </c>
      <c r="B417" s="5" t="s">
        <v>125</v>
      </c>
      <c r="C417" s="5" t="s">
        <v>2134</v>
      </c>
      <c r="D417" s="5" t="s">
        <v>130</v>
      </c>
      <c r="E417" s="5" t="s">
        <v>95</v>
      </c>
      <c r="F417" s="5">
        <v>26</v>
      </c>
      <c r="G417" s="5">
        <v>689867671</v>
      </c>
    </row>
    <row r="418" spans="1:7">
      <c r="A418" s="4">
        <v>417</v>
      </c>
      <c r="B418" s="5" t="s">
        <v>284</v>
      </c>
      <c r="C418" s="5" t="s">
        <v>108</v>
      </c>
      <c r="D418" s="5" t="s">
        <v>94</v>
      </c>
      <c r="E418" s="5" t="s">
        <v>95</v>
      </c>
      <c r="F418" s="5">
        <v>34</v>
      </c>
      <c r="G418" s="5">
        <v>536031028</v>
      </c>
    </row>
    <row r="419" spans="1:7">
      <c r="A419" s="4">
        <v>418</v>
      </c>
      <c r="B419" s="5" t="s">
        <v>2144</v>
      </c>
      <c r="C419" s="5" t="s">
        <v>93</v>
      </c>
      <c r="D419" s="5" t="s">
        <v>130</v>
      </c>
      <c r="E419" s="5" t="s">
        <v>95</v>
      </c>
      <c r="F419" s="5">
        <v>34</v>
      </c>
      <c r="G419" s="5">
        <v>894545318</v>
      </c>
    </row>
    <row r="420" spans="1:7">
      <c r="A420" s="4">
        <v>419</v>
      </c>
      <c r="B420" s="5" t="s">
        <v>115</v>
      </c>
      <c r="C420" s="5" t="s">
        <v>100</v>
      </c>
      <c r="D420" s="5" t="s">
        <v>144</v>
      </c>
      <c r="E420" s="5" t="s">
        <v>95</v>
      </c>
      <c r="F420" s="5">
        <v>74</v>
      </c>
      <c r="G420" s="5">
        <v>829856500</v>
      </c>
    </row>
    <row r="421" spans="1:7">
      <c r="A421" s="4">
        <v>420</v>
      </c>
      <c r="B421" s="5" t="s">
        <v>2149</v>
      </c>
      <c r="C421" s="5" t="s">
        <v>2134</v>
      </c>
      <c r="D421" s="5" t="s">
        <v>130</v>
      </c>
      <c r="E421" s="5" t="s">
        <v>95</v>
      </c>
      <c r="F421" s="5">
        <v>74</v>
      </c>
      <c r="G421" s="5">
        <v>866687991</v>
      </c>
    </row>
    <row r="422" spans="1:7">
      <c r="A422" s="4">
        <v>421</v>
      </c>
      <c r="B422" s="5" t="s">
        <v>2133</v>
      </c>
      <c r="C422" s="5" t="s">
        <v>2139</v>
      </c>
      <c r="D422" s="5" t="s">
        <v>140</v>
      </c>
      <c r="E422" s="5" t="s">
        <v>99</v>
      </c>
      <c r="F422" s="5">
        <v>47</v>
      </c>
      <c r="G422" s="5">
        <v>614038437</v>
      </c>
    </row>
    <row r="423" spans="1:7">
      <c r="A423" s="4">
        <v>422</v>
      </c>
      <c r="B423" s="5" t="s">
        <v>2130</v>
      </c>
      <c r="C423" s="5" t="s">
        <v>2128</v>
      </c>
      <c r="D423" s="5" t="s">
        <v>142</v>
      </c>
      <c r="E423" s="5" t="s">
        <v>99</v>
      </c>
      <c r="F423" s="5">
        <v>76</v>
      </c>
      <c r="G423" s="5">
        <v>549702052</v>
      </c>
    </row>
    <row r="424" spans="1:7">
      <c r="A424" s="4">
        <v>423</v>
      </c>
      <c r="B424" s="5" t="s">
        <v>286</v>
      </c>
      <c r="C424" s="5" t="s">
        <v>138</v>
      </c>
      <c r="D424" s="5" t="s">
        <v>141</v>
      </c>
      <c r="E424" s="5" t="s">
        <v>95</v>
      </c>
      <c r="F424" s="5">
        <v>43</v>
      </c>
      <c r="G424" s="5">
        <v>940541198</v>
      </c>
    </row>
    <row r="425" spans="1:7">
      <c r="A425" s="4">
        <v>424</v>
      </c>
      <c r="B425" s="5" t="s">
        <v>115</v>
      </c>
      <c r="C425" s="5" t="s">
        <v>145</v>
      </c>
      <c r="D425" s="5" t="s">
        <v>133</v>
      </c>
      <c r="E425" s="5" t="s">
        <v>99</v>
      </c>
      <c r="F425" s="5">
        <v>35</v>
      </c>
      <c r="G425" s="5">
        <v>560385490</v>
      </c>
    </row>
    <row r="426" spans="1:7">
      <c r="A426" s="4">
        <v>425</v>
      </c>
      <c r="B426" s="5" t="s">
        <v>107</v>
      </c>
      <c r="C426" s="5" t="s">
        <v>118</v>
      </c>
      <c r="D426" s="5" t="s">
        <v>133</v>
      </c>
      <c r="E426" s="5" t="s">
        <v>99</v>
      </c>
      <c r="F426" s="5">
        <v>82</v>
      </c>
      <c r="G426" s="5">
        <v>767169616</v>
      </c>
    </row>
    <row r="427" spans="1:7">
      <c r="A427" s="4">
        <v>426</v>
      </c>
      <c r="B427" s="5" t="s">
        <v>2147</v>
      </c>
      <c r="C427" s="5" t="s">
        <v>118</v>
      </c>
      <c r="D427" s="5" t="s">
        <v>140</v>
      </c>
      <c r="E427" s="5" t="s">
        <v>99</v>
      </c>
      <c r="F427" s="5">
        <v>48</v>
      </c>
      <c r="G427" s="5">
        <v>965465943</v>
      </c>
    </row>
    <row r="428" spans="1:7">
      <c r="A428" s="4">
        <v>427</v>
      </c>
      <c r="B428" s="5" t="s">
        <v>284</v>
      </c>
      <c r="C428" s="5" t="s">
        <v>2128</v>
      </c>
      <c r="D428" s="5" t="s">
        <v>140</v>
      </c>
      <c r="E428" s="5" t="s">
        <v>99</v>
      </c>
      <c r="F428" s="5">
        <v>81</v>
      </c>
      <c r="G428" s="5">
        <v>837963219</v>
      </c>
    </row>
    <row r="429" spans="1:7">
      <c r="A429" s="4">
        <v>428</v>
      </c>
      <c r="B429" s="5" t="s">
        <v>2137</v>
      </c>
      <c r="C429" s="5" t="s">
        <v>2141</v>
      </c>
      <c r="D429" s="5" t="s">
        <v>146</v>
      </c>
      <c r="E429" s="5" t="s">
        <v>99</v>
      </c>
      <c r="F429" s="5">
        <v>31</v>
      </c>
      <c r="G429" s="5">
        <v>942223863</v>
      </c>
    </row>
    <row r="430" spans="1:7">
      <c r="A430" s="4">
        <v>429</v>
      </c>
      <c r="B430" s="5" t="s">
        <v>2142</v>
      </c>
      <c r="C430" s="5" t="s">
        <v>2141</v>
      </c>
      <c r="D430" s="5" t="s">
        <v>146</v>
      </c>
      <c r="E430" s="5" t="s">
        <v>99</v>
      </c>
      <c r="F430" s="5">
        <v>50</v>
      </c>
      <c r="G430" s="5">
        <v>935434834</v>
      </c>
    </row>
    <row r="431" spans="1:7">
      <c r="A431" s="4">
        <v>430</v>
      </c>
      <c r="B431" s="5" t="s">
        <v>284</v>
      </c>
      <c r="C431" s="5" t="s">
        <v>285</v>
      </c>
      <c r="D431" s="5" t="s">
        <v>131</v>
      </c>
      <c r="E431" s="5" t="s">
        <v>95</v>
      </c>
      <c r="F431" s="5">
        <v>19</v>
      </c>
      <c r="G431" s="5">
        <v>893799180</v>
      </c>
    </row>
    <row r="432" spans="1:7">
      <c r="A432" s="4">
        <v>431</v>
      </c>
      <c r="B432" s="5" t="s">
        <v>2144</v>
      </c>
      <c r="C432" s="5" t="s">
        <v>93</v>
      </c>
      <c r="D432" s="5" t="s">
        <v>144</v>
      </c>
      <c r="E432" s="5" t="s">
        <v>95</v>
      </c>
      <c r="F432" s="5">
        <v>51</v>
      </c>
      <c r="G432" s="5">
        <v>568203405</v>
      </c>
    </row>
    <row r="433" spans="1:7">
      <c r="A433" s="4">
        <v>432</v>
      </c>
      <c r="B433" s="5" t="s">
        <v>284</v>
      </c>
      <c r="C433" s="5" t="s">
        <v>285</v>
      </c>
      <c r="D433" s="5" t="s">
        <v>130</v>
      </c>
      <c r="E433" s="5" t="s">
        <v>95</v>
      </c>
      <c r="F433" s="5">
        <v>24</v>
      </c>
      <c r="G433" s="5">
        <v>923122365</v>
      </c>
    </row>
    <row r="434" spans="1:7">
      <c r="A434" s="4">
        <v>433</v>
      </c>
      <c r="B434" s="5" t="s">
        <v>286</v>
      </c>
      <c r="C434" s="5" t="s">
        <v>100</v>
      </c>
      <c r="D434" s="5" t="s">
        <v>94</v>
      </c>
      <c r="E434" s="5" t="s">
        <v>95</v>
      </c>
      <c r="F434" s="5">
        <v>27</v>
      </c>
      <c r="G434" s="5">
        <v>505803167</v>
      </c>
    </row>
    <row r="435" spans="1:7">
      <c r="A435" s="4">
        <v>434</v>
      </c>
      <c r="B435" s="5" t="s">
        <v>288</v>
      </c>
      <c r="C435" s="5" t="s">
        <v>145</v>
      </c>
      <c r="D435" s="5" t="s">
        <v>98</v>
      </c>
      <c r="E435" s="5" t="s">
        <v>99</v>
      </c>
      <c r="F435" s="5">
        <v>60</v>
      </c>
      <c r="G435" s="5">
        <v>632374134</v>
      </c>
    </row>
    <row r="436" spans="1:7">
      <c r="A436" s="4">
        <v>435</v>
      </c>
      <c r="B436" s="5" t="s">
        <v>2138</v>
      </c>
      <c r="C436" s="5" t="s">
        <v>143</v>
      </c>
      <c r="D436" s="5" t="s">
        <v>135</v>
      </c>
      <c r="E436" s="5" t="s">
        <v>99</v>
      </c>
      <c r="F436" s="5">
        <v>47</v>
      </c>
      <c r="G436" s="5">
        <v>639562718</v>
      </c>
    </row>
    <row r="437" spans="1:7">
      <c r="A437" s="4">
        <v>436</v>
      </c>
      <c r="B437" s="5" t="s">
        <v>2145</v>
      </c>
      <c r="C437" s="5" t="s">
        <v>145</v>
      </c>
      <c r="D437" s="5" t="s">
        <v>139</v>
      </c>
      <c r="E437" s="5" t="s">
        <v>99</v>
      </c>
      <c r="F437" s="5">
        <v>36</v>
      </c>
      <c r="G437" s="5">
        <v>775192021</v>
      </c>
    </row>
    <row r="438" spans="1:7">
      <c r="A438" s="4">
        <v>437</v>
      </c>
      <c r="B438" s="5" t="s">
        <v>2146</v>
      </c>
      <c r="C438" s="5" t="s">
        <v>2141</v>
      </c>
      <c r="D438" s="5" t="s">
        <v>139</v>
      </c>
      <c r="E438" s="5" t="s">
        <v>99</v>
      </c>
      <c r="F438" s="5">
        <v>30</v>
      </c>
      <c r="G438" s="5">
        <v>733451178</v>
      </c>
    </row>
    <row r="439" spans="1:7">
      <c r="A439" s="4">
        <v>438</v>
      </c>
      <c r="B439" s="5" t="s">
        <v>2142</v>
      </c>
      <c r="C439" s="5" t="s">
        <v>118</v>
      </c>
      <c r="D439" s="5" t="s">
        <v>135</v>
      </c>
      <c r="E439" s="5" t="s">
        <v>99</v>
      </c>
      <c r="F439" s="5">
        <v>62</v>
      </c>
      <c r="G439" s="5">
        <v>866891421</v>
      </c>
    </row>
    <row r="440" spans="1:7">
      <c r="A440" s="4">
        <v>439</v>
      </c>
      <c r="B440" s="5" t="s">
        <v>96</v>
      </c>
      <c r="C440" s="5" t="s">
        <v>124</v>
      </c>
      <c r="D440" s="5" t="s">
        <v>109</v>
      </c>
      <c r="E440" s="5" t="s">
        <v>95</v>
      </c>
      <c r="F440" s="5">
        <v>52</v>
      </c>
      <c r="G440" s="5">
        <v>598972060</v>
      </c>
    </row>
    <row r="441" spans="1:7">
      <c r="A441" s="4">
        <v>440</v>
      </c>
      <c r="B441" s="5" t="s">
        <v>115</v>
      </c>
      <c r="C441" s="5" t="s">
        <v>2135</v>
      </c>
      <c r="D441" s="5" t="s">
        <v>142</v>
      </c>
      <c r="E441" s="5" t="s">
        <v>99</v>
      </c>
      <c r="F441" s="5">
        <v>35</v>
      </c>
      <c r="G441" s="5">
        <v>658314208</v>
      </c>
    </row>
    <row r="442" spans="1:7">
      <c r="A442" s="4">
        <v>441</v>
      </c>
      <c r="B442" s="5" t="s">
        <v>107</v>
      </c>
      <c r="C442" s="5" t="s">
        <v>124</v>
      </c>
      <c r="D442" s="5" t="s">
        <v>144</v>
      </c>
      <c r="E442" s="5" t="s">
        <v>95</v>
      </c>
      <c r="F442" s="5">
        <v>38</v>
      </c>
      <c r="G442" s="5">
        <v>702721076</v>
      </c>
    </row>
    <row r="443" spans="1:7">
      <c r="A443" s="4">
        <v>442</v>
      </c>
      <c r="B443" s="5" t="s">
        <v>110</v>
      </c>
      <c r="C443" s="5" t="s">
        <v>2135</v>
      </c>
      <c r="D443" s="5" t="s">
        <v>133</v>
      </c>
      <c r="E443" s="5" t="s">
        <v>99</v>
      </c>
      <c r="F443" s="5">
        <v>31</v>
      </c>
      <c r="G443" s="5">
        <v>592951168</v>
      </c>
    </row>
    <row r="444" spans="1:7">
      <c r="A444" s="4">
        <v>443</v>
      </c>
      <c r="B444" s="5" t="s">
        <v>2142</v>
      </c>
      <c r="C444" s="5" t="s">
        <v>2148</v>
      </c>
      <c r="D444" s="5" t="s">
        <v>133</v>
      </c>
      <c r="E444" s="5" t="s">
        <v>99</v>
      </c>
      <c r="F444" s="5">
        <v>45</v>
      </c>
      <c r="G444" s="5">
        <v>972132053</v>
      </c>
    </row>
    <row r="445" spans="1:7">
      <c r="A445" s="4">
        <v>444</v>
      </c>
      <c r="B445" s="5" t="s">
        <v>2137</v>
      </c>
      <c r="C445" s="5" t="s">
        <v>2139</v>
      </c>
      <c r="D445" s="5" t="s">
        <v>98</v>
      </c>
      <c r="E445" s="5" t="s">
        <v>99</v>
      </c>
      <c r="F445" s="5">
        <v>25</v>
      </c>
      <c r="G445" s="5">
        <v>843605635</v>
      </c>
    </row>
    <row r="446" spans="1:7">
      <c r="A446" s="4">
        <v>445</v>
      </c>
      <c r="B446" s="5" t="s">
        <v>2137</v>
      </c>
      <c r="C446" s="5" t="s">
        <v>93</v>
      </c>
      <c r="D446" s="5" t="s">
        <v>94</v>
      </c>
      <c r="E446" s="5" t="s">
        <v>95</v>
      </c>
      <c r="F446" s="5">
        <v>34</v>
      </c>
      <c r="G446" s="5">
        <v>987364431</v>
      </c>
    </row>
    <row r="447" spans="1:7">
      <c r="A447" s="4">
        <v>446</v>
      </c>
      <c r="B447" s="5" t="s">
        <v>284</v>
      </c>
      <c r="C447" s="5" t="s">
        <v>124</v>
      </c>
      <c r="D447" s="5" t="s">
        <v>94</v>
      </c>
      <c r="E447" s="5" t="s">
        <v>95</v>
      </c>
      <c r="F447" s="5">
        <v>58</v>
      </c>
      <c r="G447" s="5">
        <v>551807876</v>
      </c>
    </row>
    <row r="448" spans="1:7">
      <c r="A448" s="4">
        <v>447</v>
      </c>
      <c r="B448" s="5" t="s">
        <v>288</v>
      </c>
      <c r="C448" s="5" t="s">
        <v>108</v>
      </c>
      <c r="D448" s="5" t="s">
        <v>130</v>
      </c>
      <c r="E448" s="5" t="s">
        <v>95</v>
      </c>
      <c r="F448" s="5">
        <v>28</v>
      </c>
      <c r="G448" s="5">
        <v>577786525</v>
      </c>
    </row>
    <row r="449" spans="1:7">
      <c r="A449" s="4">
        <v>448</v>
      </c>
      <c r="B449" s="5" t="s">
        <v>2133</v>
      </c>
      <c r="C449" s="5" t="s">
        <v>2129</v>
      </c>
      <c r="D449" s="5" t="s">
        <v>133</v>
      </c>
      <c r="E449" s="5" t="s">
        <v>99</v>
      </c>
      <c r="F449" s="5">
        <v>61</v>
      </c>
      <c r="G449" s="5">
        <v>845638699</v>
      </c>
    </row>
    <row r="450" spans="1:7">
      <c r="A450" s="4">
        <v>449</v>
      </c>
      <c r="B450" s="5" t="s">
        <v>288</v>
      </c>
      <c r="C450" s="5" t="s">
        <v>2131</v>
      </c>
      <c r="D450" s="5" t="s">
        <v>131</v>
      </c>
      <c r="E450" s="5" t="s">
        <v>95</v>
      </c>
      <c r="F450" s="5">
        <v>79</v>
      </c>
      <c r="G450" s="5">
        <v>519618795</v>
      </c>
    </row>
    <row r="451" spans="1:7">
      <c r="A451" s="4">
        <v>450</v>
      </c>
      <c r="B451" s="5" t="s">
        <v>2146</v>
      </c>
      <c r="C451" s="5" t="s">
        <v>118</v>
      </c>
      <c r="D451" s="5" t="s">
        <v>139</v>
      </c>
      <c r="E451" s="5" t="s">
        <v>99</v>
      </c>
      <c r="F451" s="5">
        <v>82</v>
      </c>
      <c r="G451" s="5">
        <v>560115618</v>
      </c>
    </row>
    <row r="452" spans="1:7">
      <c r="A452" s="4">
        <v>451</v>
      </c>
      <c r="B452" s="5" t="s">
        <v>2144</v>
      </c>
      <c r="C452" s="5" t="s">
        <v>93</v>
      </c>
      <c r="D452" s="5" t="s">
        <v>141</v>
      </c>
      <c r="E452" s="5" t="s">
        <v>95</v>
      </c>
      <c r="F452" s="5">
        <v>79</v>
      </c>
      <c r="G452" s="5">
        <v>915456162</v>
      </c>
    </row>
    <row r="453" spans="1:7">
      <c r="A453" s="4">
        <v>452</v>
      </c>
      <c r="B453" s="5" t="s">
        <v>2138</v>
      </c>
      <c r="C453" s="5" t="s">
        <v>124</v>
      </c>
      <c r="D453" s="5" t="s">
        <v>94</v>
      </c>
      <c r="E453" s="5" t="s">
        <v>95</v>
      </c>
      <c r="F453" s="5">
        <v>35</v>
      </c>
      <c r="G453" s="5">
        <v>664575482</v>
      </c>
    </row>
    <row r="454" spans="1:7">
      <c r="A454" s="4">
        <v>453</v>
      </c>
      <c r="B454" s="5" t="s">
        <v>110</v>
      </c>
      <c r="C454" s="5" t="s">
        <v>285</v>
      </c>
      <c r="D454" s="5" t="s">
        <v>94</v>
      </c>
      <c r="E454" s="5" t="s">
        <v>95</v>
      </c>
      <c r="F454" s="5">
        <v>44</v>
      </c>
      <c r="G454" s="5">
        <v>752175113</v>
      </c>
    </row>
    <row r="455" spans="1:7">
      <c r="A455" s="4">
        <v>454</v>
      </c>
      <c r="B455" s="5" t="s">
        <v>2137</v>
      </c>
      <c r="C455" s="5" t="s">
        <v>143</v>
      </c>
      <c r="D455" s="5" t="s">
        <v>146</v>
      </c>
      <c r="E455" s="5" t="s">
        <v>99</v>
      </c>
      <c r="F455" s="5">
        <v>30</v>
      </c>
      <c r="G455" s="5">
        <v>614882304</v>
      </c>
    </row>
    <row r="456" spans="1:7">
      <c r="A456" s="4">
        <v>455</v>
      </c>
      <c r="B456" s="5" t="s">
        <v>2137</v>
      </c>
      <c r="C456" s="5" t="s">
        <v>2140</v>
      </c>
      <c r="D456" s="5" t="s">
        <v>133</v>
      </c>
      <c r="E456" s="5" t="s">
        <v>99</v>
      </c>
      <c r="F456" s="5">
        <v>63</v>
      </c>
      <c r="G456" s="5">
        <v>946746126</v>
      </c>
    </row>
    <row r="457" spans="1:7">
      <c r="A457" s="4">
        <v>456</v>
      </c>
      <c r="B457" s="5" t="s">
        <v>2147</v>
      </c>
      <c r="C457" s="5" t="s">
        <v>2148</v>
      </c>
      <c r="D457" s="5" t="s">
        <v>140</v>
      </c>
      <c r="E457" s="5" t="s">
        <v>99</v>
      </c>
      <c r="F457" s="5">
        <v>58</v>
      </c>
      <c r="G457" s="5">
        <v>950915287</v>
      </c>
    </row>
    <row r="458" spans="1:7">
      <c r="A458" s="4">
        <v>457</v>
      </c>
      <c r="B458" s="5" t="s">
        <v>2136</v>
      </c>
      <c r="C458" s="5" t="s">
        <v>143</v>
      </c>
      <c r="D458" s="5" t="s">
        <v>139</v>
      </c>
      <c r="E458" s="5" t="s">
        <v>99</v>
      </c>
      <c r="F458" s="5">
        <v>39</v>
      </c>
      <c r="G458" s="5">
        <v>625426147</v>
      </c>
    </row>
    <row r="459" spans="1:7">
      <c r="A459" s="4">
        <v>458</v>
      </c>
      <c r="B459" s="5" t="s">
        <v>2138</v>
      </c>
      <c r="C459" s="5" t="s">
        <v>2148</v>
      </c>
      <c r="D459" s="5" t="s">
        <v>98</v>
      </c>
      <c r="E459" s="5" t="s">
        <v>99</v>
      </c>
      <c r="F459" s="5">
        <v>28</v>
      </c>
      <c r="G459" s="5">
        <v>694339259</v>
      </c>
    </row>
    <row r="460" spans="1:7">
      <c r="A460" s="4">
        <v>459</v>
      </c>
      <c r="B460" s="5" t="s">
        <v>96</v>
      </c>
      <c r="C460" s="5" t="s">
        <v>2131</v>
      </c>
      <c r="D460" s="5" t="s">
        <v>120</v>
      </c>
      <c r="E460" s="5" t="s">
        <v>95</v>
      </c>
      <c r="F460" s="5">
        <v>69</v>
      </c>
      <c r="G460" s="5">
        <v>633399352</v>
      </c>
    </row>
    <row r="461" spans="1:7">
      <c r="A461" s="4">
        <v>460</v>
      </c>
      <c r="B461" s="5" t="s">
        <v>2137</v>
      </c>
      <c r="C461" s="5" t="s">
        <v>93</v>
      </c>
      <c r="D461" s="5" t="s">
        <v>141</v>
      </c>
      <c r="E461" s="5" t="s">
        <v>95</v>
      </c>
      <c r="F461" s="5">
        <v>82</v>
      </c>
      <c r="G461" s="5">
        <v>755800282</v>
      </c>
    </row>
    <row r="462" spans="1:7">
      <c r="A462" s="4">
        <v>461</v>
      </c>
      <c r="B462" s="5" t="s">
        <v>2144</v>
      </c>
      <c r="C462" s="5" t="s">
        <v>100</v>
      </c>
      <c r="D462" s="5" t="s">
        <v>141</v>
      </c>
      <c r="E462" s="5" t="s">
        <v>95</v>
      </c>
      <c r="F462" s="5">
        <v>25</v>
      </c>
      <c r="G462" s="5">
        <v>835313483</v>
      </c>
    </row>
    <row r="463" spans="1:7">
      <c r="A463" s="4">
        <v>462</v>
      </c>
      <c r="B463" s="5" t="s">
        <v>92</v>
      </c>
      <c r="C463" s="5" t="s">
        <v>138</v>
      </c>
      <c r="D463" s="5" t="s">
        <v>144</v>
      </c>
      <c r="E463" s="5" t="s">
        <v>95</v>
      </c>
      <c r="F463" s="5">
        <v>77</v>
      </c>
      <c r="G463" s="5">
        <v>697777073</v>
      </c>
    </row>
    <row r="464" spans="1:7">
      <c r="A464" s="4">
        <v>463</v>
      </c>
      <c r="B464" s="5" t="s">
        <v>115</v>
      </c>
      <c r="C464" s="5" t="s">
        <v>2134</v>
      </c>
      <c r="D464" s="5" t="s">
        <v>94</v>
      </c>
      <c r="E464" s="5" t="s">
        <v>95</v>
      </c>
      <c r="F464" s="5">
        <v>21</v>
      </c>
      <c r="G464" s="5">
        <v>968862927</v>
      </c>
    </row>
    <row r="465" spans="1:7">
      <c r="A465" s="4">
        <v>464</v>
      </c>
      <c r="B465" s="5" t="s">
        <v>96</v>
      </c>
      <c r="C465" s="5" t="s">
        <v>2134</v>
      </c>
      <c r="D465" s="5" t="s">
        <v>131</v>
      </c>
      <c r="E465" s="5" t="s">
        <v>95</v>
      </c>
      <c r="F465" s="5">
        <v>77</v>
      </c>
      <c r="G465" s="5">
        <v>922115807</v>
      </c>
    </row>
    <row r="466" spans="1:7">
      <c r="A466" s="4">
        <v>465</v>
      </c>
      <c r="B466" s="5" t="s">
        <v>284</v>
      </c>
      <c r="C466" s="5" t="s">
        <v>2134</v>
      </c>
      <c r="D466" s="5" t="s">
        <v>131</v>
      </c>
      <c r="E466" s="5" t="s">
        <v>95</v>
      </c>
      <c r="F466" s="5">
        <v>27</v>
      </c>
      <c r="G466" s="5">
        <v>782776976</v>
      </c>
    </row>
    <row r="467" spans="1:7">
      <c r="A467" s="4">
        <v>466</v>
      </c>
      <c r="B467" s="5" t="s">
        <v>2133</v>
      </c>
      <c r="C467" s="5" t="s">
        <v>2141</v>
      </c>
      <c r="D467" s="5" t="s">
        <v>142</v>
      </c>
      <c r="E467" s="5" t="s">
        <v>99</v>
      </c>
      <c r="F467" s="5">
        <v>34</v>
      </c>
      <c r="G467" s="5">
        <v>837091856</v>
      </c>
    </row>
    <row r="468" spans="1:7">
      <c r="A468" s="4">
        <v>467</v>
      </c>
      <c r="B468" s="5" t="s">
        <v>2133</v>
      </c>
      <c r="C468" s="5" t="s">
        <v>143</v>
      </c>
      <c r="D468" s="5" t="s">
        <v>146</v>
      </c>
      <c r="E468" s="5" t="s">
        <v>99</v>
      </c>
      <c r="F468" s="5">
        <v>33</v>
      </c>
      <c r="G468" s="5">
        <v>955557777</v>
      </c>
    </row>
    <row r="469" spans="1:7">
      <c r="A469" s="4">
        <v>468</v>
      </c>
      <c r="B469" s="5" t="s">
        <v>284</v>
      </c>
      <c r="C469" s="5" t="s">
        <v>143</v>
      </c>
      <c r="D469" s="5" t="s">
        <v>135</v>
      </c>
      <c r="E469" s="5" t="s">
        <v>99</v>
      </c>
      <c r="F469" s="5">
        <v>56</v>
      </c>
      <c r="G469" s="5">
        <v>777243813</v>
      </c>
    </row>
    <row r="470" spans="1:7">
      <c r="A470" s="4">
        <v>469</v>
      </c>
      <c r="B470" s="5" t="s">
        <v>110</v>
      </c>
      <c r="C470" s="5" t="s">
        <v>118</v>
      </c>
      <c r="D470" s="5" t="s">
        <v>140</v>
      </c>
      <c r="E470" s="5" t="s">
        <v>99</v>
      </c>
      <c r="F470" s="5">
        <v>41</v>
      </c>
      <c r="G470" s="5">
        <v>755849756</v>
      </c>
    </row>
    <row r="471" spans="1:7">
      <c r="A471" s="4">
        <v>470</v>
      </c>
      <c r="B471" s="5" t="s">
        <v>2144</v>
      </c>
      <c r="C471" s="5" t="s">
        <v>108</v>
      </c>
      <c r="D471" s="5" t="s">
        <v>109</v>
      </c>
      <c r="E471" s="5" t="s">
        <v>95</v>
      </c>
      <c r="F471" s="5">
        <v>36</v>
      </c>
      <c r="G471" s="5">
        <v>799044573</v>
      </c>
    </row>
    <row r="472" spans="1:7">
      <c r="A472" s="4">
        <v>471</v>
      </c>
      <c r="B472" s="5" t="s">
        <v>2138</v>
      </c>
      <c r="C472" s="5" t="s">
        <v>124</v>
      </c>
      <c r="D472" s="5" t="s">
        <v>141</v>
      </c>
      <c r="E472" s="5" t="s">
        <v>95</v>
      </c>
      <c r="F472" s="5">
        <v>30</v>
      </c>
      <c r="G472" s="5">
        <v>683190593</v>
      </c>
    </row>
    <row r="473" spans="1:7">
      <c r="A473" s="4">
        <v>472</v>
      </c>
      <c r="B473" s="5" t="s">
        <v>2149</v>
      </c>
      <c r="C473" s="5" t="s">
        <v>2134</v>
      </c>
      <c r="D473" s="5" t="s">
        <v>141</v>
      </c>
      <c r="E473" s="5" t="s">
        <v>95</v>
      </c>
      <c r="F473" s="5">
        <v>34</v>
      </c>
      <c r="G473" s="5">
        <v>988947024</v>
      </c>
    </row>
    <row r="474" spans="1:7">
      <c r="A474" s="4">
        <v>473</v>
      </c>
      <c r="B474" s="5" t="s">
        <v>2133</v>
      </c>
      <c r="C474" s="5" t="s">
        <v>2141</v>
      </c>
      <c r="D474" s="5" t="s">
        <v>139</v>
      </c>
      <c r="E474" s="5" t="s">
        <v>99</v>
      </c>
      <c r="F474" s="5">
        <v>22</v>
      </c>
      <c r="G474" s="5">
        <v>508941323</v>
      </c>
    </row>
    <row r="475" spans="1:7">
      <c r="A475" s="4">
        <v>474</v>
      </c>
      <c r="B475" s="5" t="s">
        <v>2142</v>
      </c>
      <c r="C475" s="5" t="s">
        <v>2134</v>
      </c>
      <c r="D475" s="5" t="s">
        <v>120</v>
      </c>
      <c r="E475" s="5" t="s">
        <v>95</v>
      </c>
      <c r="F475" s="5">
        <v>72</v>
      </c>
      <c r="G475" s="5">
        <v>748331661</v>
      </c>
    </row>
    <row r="476" spans="1:7">
      <c r="A476" s="4">
        <v>475</v>
      </c>
      <c r="B476" s="5" t="s">
        <v>2144</v>
      </c>
      <c r="C476" s="5" t="s">
        <v>2128</v>
      </c>
      <c r="D476" s="5" t="s">
        <v>140</v>
      </c>
      <c r="E476" s="5" t="s">
        <v>99</v>
      </c>
      <c r="F476" s="5">
        <v>43</v>
      </c>
      <c r="G476" s="5">
        <v>812576121</v>
      </c>
    </row>
    <row r="477" spans="1:7">
      <c r="A477" s="4">
        <v>476</v>
      </c>
      <c r="B477" s="5" t="s">
        <v>286</v>
      </c>
      <c r="C477" s="5" t="s">
        <v>118</v>
      </c>
      <c r="D477" s="5" t="s">
        <v>135</v>
      </c>
      <c r="E477" s="5" t="s">
        <v>99</v>
      </c>
      <c r="F477" s="5">
        <v>56</v>
      </c>
      <c r="G477" s="5">
        <v>987337984</v>
      </c>
    </row>
    <row r="478" spans="1:7">
      <c r="A478" s="4">
        <v>477</v>
      </c>
      <c r="B478" s="5" t="s">
        <v>110</v>
      </c>
      <c r="C478" s="5" t="s">
        <v>2143</v>
      </c>
      <c r="D478" s="5" t="s">
        <v>120</v>
      </c>
      <c r="E478" s="5" t="s">
        <v>95</v>
      </c>
      <c r="F478" s="5">
        <v>50</v>
      </c>
      <c r="G478" s="5">
        <v>805475359</v>
      </c>
    </row>
    <row r="479" spans="1:7">
      <c r="A479" s="4">
        <v>478</v>
      </c>
      <c r="B479" s="5" t="s">
        <v>2130</v>
      </c>
      <c r="C479" s="5" t="s">
        <v>2134</v>
      </c>
      <c r="D479" s="5" t="s">
        <v>130</v>
      </c>
      <c r="E479" s="5" t="s">
        <v>95</v>
      </c>
      <c r="F479" s="5">
        <v>72</v>
      </c>
      <c r="G479" s="5">
        <v>881374407</v>
      </c>
    </row>
    <row r="480" spans="1:7">
      <c r="A480" s="4">
        <v>479</v>
      </c>
      <c r="B480" s="5" t="s">
        <v>2147</v>
      </c>
      <c r="C480" s="5" t="s">
        <v>108</v>
      </c>
      <c r="D480" s="5" t="s">
        <v>109</v>
      </c>
      <c r="E480" s="5" t="s">
        <v>95</v>
      </c>
      <c r="F480" s="5">
        <v>51</v>
      </c>
      <c r="G480" s="5">
        <v>963965839</v>
      </c>
    </row>
    <row r="481" spans="1:7">
      <c r="A481" s="4">
        <v>480</v>
      </c>
      <c r="B481" s="5" t="s">
        <v>96</v>
      </c>
      <c r="C481" s="5" t="s">
        <v>2141</v>
      </c>
      <c r="D481" s="5" t="s">
        <v>139</v>
      </c>
      <c r="E481" s="5" t="s">
        <v>99</v>
      </c>
      <c r="F481" s="5">
        <v>22</v>
      </c>
      <c r="G481" s="5">
        <v>534881190</v>
      </c>
    </row>
    <row r="482" spans="1:7">
      <c r="A482" s="4">
        <v>481</v>
      </c>
      <c r="B482" s="5" t="s">
        <v>110</v>
      </c>
      <c r="C482" s="5" t="s">
        <v>2129</v>
      </c>
      <c r="D482" s="5" t="s">
        <v>139</v>
      </c>
      <c r="E482" s="5" t="s">
        <v>99</v>
      </c>
      <c r="F482" s="5">
        <v>81</v>
      </c>
      <c r="G482" s="5">
        <v>633335162</v>
      </c>
    </row>
    <row r="483" spans="1:7">
      <c r="A483" s="4">
        <v>482</v>
      </c>
      <c r="B483" s="5" t="s">
        <v>286</v>
      </c>
      <c r="C483" s="5" t="s">
        <v>124</v>
      </c>
      <c r="D483" s="5" t="s">
        <v>130</v>
      </c>
      <c r="E483" s="5" t="s">
        <v>95</v>
      </c>
      <c r="F483" s="5">
        <v>56</v>
      </c>
      <c r="G483" s="5">
        <v>779050552</v>
      </c>
    </row>
    <row r="484" spans="1:7">
      <c r="A484" s="4">
        <v>483</v>
      </c>
      <c r="B484" s="5" t="s">
        <v>2144</v>
      </c>
      <c r="C484" s="5" t="s">
        <v>2143</v>
      </c>
      <c r="D484" s="5" t="s">
        <v>109</v>
      </c>
      <c r="E484" s="5" t="s">
        <v>95</v>
      </c>
      <c r="F484" s="5">
        <v>82</v>
      </c>
      <c r="G484" s="5">
        <v>885816083</v>
      </c>
    </row>
    <row r="485" spans="1:7">
      <c r="A485" s="4">
        <v>484</v>
      </c>
      <c r="B485" s="5" t="s">
        <v>2149</v>
      </c>
      <c r="C485" s="5" t="s">
        <v>143</v>
      </c>
      <c r="D485" s="5" t="s">
        <v>98</v>
      </c>
      <c r="E485" s="5" t="s">
        <v>99</v>
      </c>
      <c r="F485" s="5">
        <v>24</v>
      </c>
      <c r="G485" s="5">
        <v>690104070</v>
      </c>
    </row>
    <row r="486" spans="1:7">
      <c r="A486" s="4">
        <v>485</v>
      </c>
      <c r="B486" s="5" t="s">
        <v>2147</v>
      </c>
      <c r="C486" s="5" t="s">
        <v>145</v>
      </c>
      <c r="D486" s="5" t="s">
        <v>140</v>
      </c>
      <c r="E486" s="5" t="s">
        <v>99</v>
      </c>
      <c r="F486" s="5">
        <v>46</v>
      </c>
      <c r="G486" s="5">
        <v>631329733</v>
      </c>
    </row>
    <row r="487" spans="1:7">
      <c r="A487" s="4">
        <v>486</v>
      </c>
      <c r="B487" s="5" t="s">
        <v>286</v>
      </c>
      <c r="C487" s="5" t="s">
        <v>2141</v>
      </c>
      <c r="D487" s="5" t="s">
        <v>135</v>
      </c>
      <c r="E487" s="5" t="s">
        <v>99</v>
      </c>
      <c r="F487" s="5">
        <v>27</v>
      </c>
      <c r="G487" s="5">
        <v>821219603</v>
      </c>
    </row>
    <row r="488" spans="1:7">
      <c r="A488" s="4">
        <v>487</v>
      </c>
      <c r="B488" s="5" t="s">
        <v>110</v>
      </c>
      <c r="C488" s="5" t="s">
        <v>2135</v>
      </c>
      <c r="D488" s="5" t="s">
        <v>135</v>
      </c>
      <c r="E488" s="5" t="s">
        <v>99</v>
      </c>
      <c r="F488" s="5">
        <v>30</v>
      </c>
      <c r="G488" s="5">
        <v>917817364</v>
      </c>
    </row>
    <row r="489" spans="1:7">
      <c r="A489" s="4">
        <v>488</v>
      </c>
      <c r="B489" s="5" t="s">
        <v>2138</v>
      </c>
      <c r="C489" s="5" t="s">
        <v>118</v>
      </c>
      <c r="D489" s="5" t="s">
        <v>98</v>
      </c>
      <c r="E489" s="5" t="s">
        <v>99</v>
      </c>
      <c r="F489" s="5">
        <v>34</v>
      </c>
      <c r="G489" s="5">
        <v>687340394</v>
      </c>
    </row>
    <row r="490" spans="1:7">
      <c r="A490" s="4">
        <v>489</v>
      </c>
      <c r="B490" s="5" t="s">
        <v>110</v>
      </c>
      <c r="C490" s="5" t="s">
        <v>100</v>
      </c>
      <c r="D490" s="5" t="s">
        <v>109</v>
      </c>
      <c r="E490" s="5" t="s">
        <v>95</v>
      </c>
      <c r="F490" s="5">
        <v>33</v>
      </c>
      <c r="G490" s="5">
        <v>699742451</v>
      </c>
    </row>
    <row r="491" spans="1:7">
      <c r="A491" s="4">
        <v>490</v>
      </c>
      <c r="B491" s="5" t="s">
        <v>2147</v>
      </c>
      <c r="C491" s="5" t="s">
        <v>2148</v>
      </c>
      <c r="D491" s="5" t="s">
        <v>139</v>
      </c>
      <c r="E491" s="5" t="s">
        <v>99</v>
      </c>
      <c r="F491" s="5">
        <v>43</v>
      </c>
      <c r="G491" s="5">
        <v>608772709</v>
      </c>
    </row>
    <row r="492" spans="1:7">
      <c r="A492" s="4">
        <v>491</v>
      </c>
      <c r="B492" s="5" t="s">
        <v>2130</v>
      </c>
      <c r="C492" s="5" t="s">
        <v>108</v>
      </c>
      <c r="D492" s="5" t="s">
        <v>131</v>
      </c>
      <c r="E492" s="5" t="s">
        <v>95</v>
      </c>
      <c r="F492" s="5">
        <v>70</v>
      </c>
      <c r="G492" s="5">
        <v>748526423</v>
      </c>
    </row>
    <row r="493" spans="1:7">
      <c r="A493" s="4">
        <v>492</v>
      </c>
      <c r="B493" s="5" t="s">
        <v>288</v>
      </c>
      <c r="C493" s="5" t="s">
        <v>143</v>
      </c>
      <c r="D493" s="5" t="s">
        <v>142</v>
      </c>
      <c r="E493" s="5" t="s">
        <v>99</v>
      </c>
      <c r="F493" s="5">
        <v>70</v>
      </c>
      <c r="G493" s="5">
        <v>708293087</v>
      </c>
    </row>
    <row r="494" spans="1:7">
      <c r="A494" s="4">
        <v>493</v>
      </c>
      <c r="B494" s="5" t="s">
        <v>115</v>
      </c>
      <c r="C494" s="5" t="s">
        <v>124</v>
      </c>
      <c r="D494" s="5" t="s">
        <v>144</v>
      </c>
      <c r="E494" s="5" t="s">
        <v>95</v>
      </c>
      <c r="F494" s="5">
        <v>45</v>
      </c>
      <c r="G494" s="5">
        <v>991747204</v>
      </c>
    </row>
    <row r="495" spans="1:7">
      <c r="A495" s="4">
        <v>494</v>
      </c>
      <c r="B495" s="5" t="s">
        <v>2137</v>
      </c>
      <c r="C495" s="5" t="s">
        <v>124</v>
      </c>
      <c r="D495" s="5" t="s">
        <v>109</v>
      </c>
      <c r="E495" s="5" t="s">
        <v>95</v>
      </c>
      <c r="F495" s="5">
        <v>52</v>
      </c>
      <c r="G495" s="5">
        <v>969258222</v>
      </c>
    </row>
    <row r="496" spans="1:7">
      <c r="A496" s="4">
        <v>495</v>
      </c>
      <c r="B496" s="5" t="s">
        <v>2136</v>
      </c>
      <c r="C496" s="5" t="s">
        <v>122</v>
      </c>
      <c r="D496" s="5" t="s">
        <v>94</v>
      </c>
      <c r="E496" s="5" t="s">
        <v>95</v>
      </c>
      <c r="F496" s="5">
        <v>50</v>
      </c>
      <c r="G496" s="5">
        <v>790782994</v>
      </c>
    </row>
    <row r="497" spans="1:7">
      <c r="A497" s="4">
        <v>496</v>
      </c>
      <c r="B497" s="5" t="s">
        <v>2138</v>
      </c>
      <c r="C497" s="5" t="s">
        <v>143</v>
      </c>
      <c r="D497" s="5" t="s">
        <v>133</v>
      </c>
      <c r="E497" s="5" t="s">
        <v>99</v>
      </c>
      <c r="F497" s="5">
        <v>77</v>
      </c>
      <c r="G497" s="5">
        <v>744839645</v>
      </c>
    </row>
    <row r="498" spans="1:7">
      <c r="A498" s="4">
        <v>497</v>
      </c>
      <c r="B498" s="5" t="s">
        <v>2133</v>
      </c>
      <c r="C498" s="5" t="s">
        <v>2141</v>
      </c>
      <c r="D498" s="5" t="s">
        <v>146</v>
      </c>
      <c r="E498" s="5" t="s">
        <v>99</v>
      </c>
      <c r="F498" s="5">
        <v>37</v>
      </c>
      <c r="G498" s="5">
        <v>700000206</v>
      </c>
    </row>
    <row r="499" spans="1:7">
      <c r="A499" s="4">
        <v>498</v>
      </c>
      <c r="B499" s="5" t="s">
        <v>2137</v>
      </c>
      <c r="C499" s="5" t="s">
        <v>100</v>
      </c>
      <c r="D499" s="5" t="s">
        <v>94</v>
      </c>
      <c r="E499" s="5" t="s">
        <v>95</v>
      </c>
      <c r="F499" s="5">
        <v>85</v>
      </c>
      <c r="G499" s="5">
        <v>511154521</v>
      </c>
    </row>
    <row r="500" spans="1:7">
      <c r="A500" s="4">
        <v>499</v>
      </c>
      <c r="B500" s="5" t="s">
        <v>2147</v>
      </c>
      <c r="C500" s="5" t="s">
        <v>2128</v>
      </c>
      <c r="D500" s="5" t="s">
        <v>98</v>
      </c>
      <c r="E500" s="5" t="s">
        <v>99</v>
      </c>
      <c r="F500" s="5">
        <v>54</v>
      </c>
      <c r="G500" s="5">
        <v>650382481</v>
      </c>
    </row>
    <row r="501" spans="1:7">
      <c r="A501" s="4">
        <v>500</v>
      </c>
      <c r="B501" s="5" t="s">
        <v>2137</v>
      </c>
      <c r="C501" s="5" t="s">
        <v>145</v>
      </c>
      <c r="D501" s="5" t="s">
        <v>98</v>
      </c>
      <c r="E501" s="5" t="s">
        <v>99</v>
      </c>
      <c r="F501" s="5">
        <v>85</v>
      </c>
      <c r="G501" s="5">
        <v>526863832</v>
      </c>
    </row>
    <row r="502" spans="1:7">
      <c r="A502" s="4">
        <v>501</v>
      </c>
      <c r="B502" s="5" t="s">
        <v>2133</v>
      </c>
      <c r="C502" s="5" t="s">
        <v>138</v>
      </c>
      <c r="D502" s="5" t="s">
        <v>130</v>
      </c>
      <c r="E502" s="5" t="s">
        <v>95</v>
      </c>
      <c r="F502" s="5">
        <v>22</v>
      </c>
      <c r="G502" s="5">
        <v>579980318</v>
      </c>
    </row>
    <row r="503" spans="1:7">
      <c r="A503" s="4">
        <v>502</v>
      </c>
      <c r="B503" s="5" t="s">
        <v>2145</v>
      </c>
      <c r="C503" s="5" t="s">
        <v>2135</v>
      </c>
      <c r="D503" s="5" t="s">
        <v>142</v>
      </c>
      <c r="E503" s="5" t="s">
        <v>99</v>
      </c>
      <c r="F503" s="5">
        <v>21</v>
      </c>
      <c r="G503" s="5">
        <v>778857812</v>
      </c>
    </row>
    <row r="504" spans="1:7">
      <c r="A504" s="4">
        <v>503</v>
      </c>
      <c r="B504" s="5" t="s">
        <v>286</v>
      </c>
      <c r="C504" s="5" t="s">
        <v>108</v>
      </c>
      <c r="D504" s="5" t="s">
        <v>130</v>
      </c>
      <c r="E504" s="5" t="s">
        <v>95</v>
      </c>
      <c r="F504" s="5">
        <v>49</v>
      </c>
      <c r="G504" s="5">
        <v>921436236</v>
      </c>
    </row>
    <row r="505" spans="1:7">
      <c r="A505" s="4">
        <v>504</v>
      </c>
      <c r="B505" s="5" t="s">
        <v>2136</v>
      </c>
      <c r="C505" s="5" t="s">
        <v>100</v>
      </c>
      <c r="D505" s="5" t="s">
        <v>131</v>
      </c>
      <c r="E505" s="5" t="s">
        <v>95</v>
      </c>
      <c r="F505" s="5">
        <v>31</v>
      </c>
      <c r="G505" s="5">
        <v>942932107</v>
      </c>
    </row>
    <row r="506" spans="1:7">
      <c r="A506" s="4">
        <v>505</v>
      </c>
      <c r="B506" s="5" t="s">
        <v>2136</v>
      </c>
      <c r="C506" s="5" t="s">
        <v>122</v>
      </c>
      <c r="D506" s="5" t="s">
        <v>130</v>
      </c>
      <c r="E506" s="5" t="s">
        <v>95</v>
      </c>
      <c r="F506" s="5">
        <v>78</v>
      </c>
      <c r="G506" s="5">
        <v>724021705</v>
      </c>
    </row>
    <row r="507" spans="1:7">
      <c r="A507" s="4">
        <v>506</v>
      </c>
      <c r="B507" s="5" t="s">
        <v>2146</v>
      </c>
      <c r="C507" s="5" t="s">
        <v>2131</v>
      </c>
      <c r="D507" s="5" t="s">
        <v>120</v>
      </c>
      <c r="E507" s="5" t="s">
        <v>95</v>
      </c>
      <c r="F507" s="5">
        <v>81</v>
      </c>
      <c r="G507" s="5">
        <v>741890541</v>
      </c>
    </row>
    <row r="508" spans="1:7">
      <c r="A508" s="4">
        <v>507</v>
      </c>
      <c r="B508" s="5" t="s">
        <v>2133</v>
      </c>
      <c r="C508" s="5" t="s">
        <v>2129</v>
      </c>
      <c r="D508" s="5" t="s">
        <v>142</v>
      </c>
      <c r="E508" s="5" t="s">
        <v>99</v>
      </c>
      <c r="F508" s="5">
        <v>82</v>
      </c>
      <c r="G508" s="5">
        <v>563293291</v>
      </c>
    </row>
    <row r="509" spans="1:7">
      <c r="A509" s="4">
        <v>508</v>
      </c>
      <c r="B509" s="5" t="s">
        <v>2149</v>
      </c>
      <c r="C509" s="5" t="s">
        <v>108</v>
      </c>
      <c r="D509" s="5" t="s">
        <v>109</v>
      </c>
      <c r="E509" s="5" t="s">
        <v>95</v>
      </c>
      <c r="F509" s="5">
        <v>63</v>
      </c>
      <c r="G509" s="5">
        <v>523435188</v>
      </c>
    </row>
    <row r="510" spans="1:7">
      <c r="A510" s="4">
        <v>509</v>
      </c>
      <c r="B510" s="5" t="s">
        <v>2147</v>
      </c>
      <c r="C510" s="5" t="s">
        <v>2139</v>
      </c>
      <c r="D510" s="5" t="s">
        <v>142</v>
      </c>
      <c r="E510" s="5" t="s">
        <v>99</v>
      </c>
      <c r="F510" s="5">
        <v>46</v>
      </c>
      <c r="G510" s="5">
        <v>598373345</v>
      </c>
    </row>
    <row r="511" spans="1:7">
      <c r="A511" s="4">
        <v>510</v>
      </c>
      <c r="B511" s="5" t="s">
        <v>2146</v>
      </c>
      <c r="C511" s="5" t="s">
        <v>138</v>
      </c>
      <c r="D511" s="5" t="s">
        <v>94</v>
      </c>
      <c r="E511" s="5" t="s">
        <v>95</v>
      </c>
      <c r="F511" s="5">
        <v>35</v>
      </c>
      <c r="G511" s="5">
        <v>852765024</v>
      </c>
    </row>
    <row r="512" spans="1:7">
      <c r="A512" s="4">
        <v>511</v>
      </c>
      <c r="B512" s="5" t="s">
        <v>115</v>
      </c>
      <c r="C512" s="5" t="s">
        <v>138</v>
      </c>
      <c r="D512" s="5" t="s">
        <v>141</v>
      </c>
      <c r="E512" s="5" t="s">
        <v>95</v>
      </c>
      <c r="F512" s="5">
        <v>36</v>
      </c>
      <c r="G512" s="5">
        <v>666277194</v>
      </c>
    </row>
    <row r="513" spans="1:7">
      <c r="A513" s="4">
        <v>512</v>
      </c>
      <c r="B513" s="5" t="s">
        <v>2136</v>
      </c>
      <c r="C513" s="5" t="s">
        <v>2139</v>
      </c>
      <c r="D513" s="5" t="s">
        <v>142</v>
      </c>
      <c r="E513" s="5" t="s">
        <v>99</v>
      </c>
      <c r="F513" s="5">
        <v>41</v>
      </c>
      <c r="G513" s="5">
        <v>703678608</v>
      </c>
    </row>
    <row r="514" spans="1:7">
      <c r="A514" s="4">
        <v>513</v>
      </c>
      <c r="B514" s="5" t="s">
        <v>2138</v>
      </c>
      <c r="C514" s="5" t="s">
        <v>2135</v>
      </c>
      <c r="D514" s="5" t="s">
        <v>140</v>
      </c>
      <c r="E514" s="5" t="s">
        <v>99</v>
      </c>
      <c r="F514" s="5">
        <v>30</v>
      </c>
      <c r="G514" s="5">
        <v>870290625</v>
      </c>
    </row>
    <row r="515" spans="1:7">
      <c r="A515" s="4">
        <v>514</v>
      </c>
      <c r="B515" s="5" t="s">
        <v>286</v>
      </c>
      <c r="C515" s="5" t="s">
        <v>143</v>
      </c>
      <c r="D515" s="5" t="s">
        <v>146</v>
      </c>
      <c r="E515" s="5" t="s">
        <v>99</v>
      </c>
      <c r="F515" s="5">
        <v>32</v>
      </c>
      <c r="G515" s="5">
        <v>983097971</v>
      </c>
    </row>
    <row r="516" spans="1:7">
      <c r="A516" s="4">
        <v>515</v>
      </c>
      <c r="B516" s="5" t="s">
        <v>284</v>
      </c>
      <c r="C516" s="5" t="s">
        <v>2139</v>
      </c>
      <c r="D516" s="5" t="s">
        <v>139</v>
      </c>
      <c r="E516" s="5" t="s">
        <v>99</v>
      </c>
      <c r="F516" s="5">
        <v>49</v>
      </c>
      <c r="G516" s="5">
        <v>850390092</v>
      </c>
    </row>
    <row r="517" spans="1:7">
      <c r="A517" s="4">
        <v>516</v>
      </c>
      <c r="B517" s="5" t="s">
        <v>2147</v>
      </c>
      <c r="C517" s="5" t="s">
        <v>285</v>
      </c>
      <c r="D517" s="5" t="s">
        <v>109</v>
      </c>
      <c r="E517" s="5" t="s">
        <v>95</v>
      </c>
      <c r="F517" s="5">
        <v>50</v>
      </c>
      <c r="G517" s="5">
        <v>776632879</v>
      </c>
    </row>
    <row r="518" spans="1:7">
      <c r="A518" s="4">
        <v>517</v>
      </c>
      <c r="B518" s="5" t="s">
        <v>288</v>
      </c>
      <c r="C518" s="5" t="s">
        <v>145</v>
      </c>
      <c r="D518" s="5" t="s">
        <v>98</v>
      </c>
      <c r="E518" s="5" t="s">
        <v>99</v>
      </c>
      <c r="F518" s="5">
        <v>20</v>
      </c>
      <c r="G518" s="5">
        <v>940735453</v>
      </c>
    </row>
    <row r="519" spans="1:7">
      <c r="A519" s="4">
        <v>518</v>
      </c>
      <c r="B519" s="5" t="s">
        <v>92</v>
      </c>
      <c r="C519" s="5" t="s">
        <v>2139</v>
      </c>
      <c r="D519" s="5" t="s">
        <v>98</v>
      </c>
      <c r="E519" s="5" t="s">
        <v>99</v>
      </c>
      <c r="F519" s="5">
        <v>30</v>
      </c>
      <c r="G519" s="5">
        <v>743711222</v>
      </c>
    </row>
    <row r="520" spans="1:7">
      <c r="A520" s="4">
        <v>519</v>
      </c>
      <c r="B520" s="5" t="s">
        <v>110</v>
      </c>
      <c r="C520" s="5" t="s">
        <v>118</v>
      </c>
      <c r="D520" s="5" t="s">
        <v>142</v>
      </c>
      <c r="E520" s="5" t="s">
        <v>99</v>
      </c>
      <c r="F520" s="5">
        <v>22</v>
      </c>
      <c r="G520" s="5">
        <v>957461330</v>
      </c>
    </row>
    <row r="521" spans="1:7">
      <c r="A521" s="4">
        <v>520</v>
      </c>
      <c r="B521" s="5" t="s">
        <v>2137</v>
      </c>
      <c r="C521" s="5" t="s">
        <v>2143</v>
      </c>
      <c r="D521" s="5" t="s">
        <v>144</v>
      </c>
      <c r="E521" s="5" t="s">
        <v>95</v>
      </c>
      <c r="F521" s="5">
        <v>63</v>
      </c>
      <c r="G521" s="5">
        <v>862408593</v>
      </c>
    </row>
    <row r="522" spans="1:7">
      <c r="A522" s="4">
        <v>521</v>
      </c>
      <c r="B522" s="5" t="s">
        <v>2138</v>
      </c>
      <c r="C522" s="5" t="s">
        <v>2141</v>
      </c>
      <c r="D522" s="5" t="s">
        <v>146</v>
      </c>
      <c r="E522" s="5" t="s">
        <v>99</v>
      </c>
      <c r="F522" s="5">
        <v>71</v>
      </c>
      <c r="G522" s="5">
        <v>711178148</v>
      </c>
    </row>
    <row r="523" spans="1:7">
      <c r="A523" s="4">
        <v>522</v>
      </c>
      <c r="B523" s="5" t="s">
        <v>96</v>
      </c>
      <c r="C523" s="5" t="s">
        <v>145</v>
      </c>
      <c r="D523" s="5" t="s">
        <v>98</v>
      </c>
      <c r="E523" s="5" t="s">
        <v>99</v>
      </c>
      <c r="F523" s="5">
        <v>31</v>
      </c>
      <c r="G523" s="5">
        <v>615106573</v>
      </c>
    </row>
    <row r="524" spans="1:7">
      <c r="A524" s="4">
        <v>523</v>
      </c>
      <c r="B524" s="5" t="s">
        <v>288</v>
      </c>
      <c r="C524" s="5" t="s">
        <v>2129</v>
      </c>
      <c r="D524" s="5" t="s">
        <v>140</v>
      </c>
      <c r="E524" s="5" t="s">
        <v>99</v>
      </c>
      <c r="F524" s="5">
        <v>30</v>
      </c>
      <c r="G524" s="5">
        <v>876117996</v>
      </c>
    </row>
    <row r="525" spans="1:7">
      <c r="A525" s="4">
        <v>524</v>
      </c>
      <c r="B525" s="5" t="s">
        <v>2133</v>
      </c>
      <c r="C525" s="5" t="s">
        <v>2148</v>
      </c>
      <c r="D525" s="5" t="s">
        <v>133</v>
      </c>
      <c r="E525" s="5" t="s">
        <v>99</v>
      </c>
      <c r="F525" s="5">
        <v>37</v>
      </c>
      <c r="G525" s="5">
        <v>553529721</v>
      </c>
    </row>
    <row r="526" spans="1:7">
      <c r="A526" s="4">
        <v>525</v>
      </c>
      <c r="B526" s="5" t="s">
        <v>96</v>
      </c>
      <c r="C526" s="5" t="s">
        <v>100</v>
      </c>
      <c r="D526" s="5" t="s">
        <v>130</v>
      </c>
      <c r="E526" s="5" t="s">
        <v>95</v>
      </c>
      <c r="F526" s="5">
        <v>52</v>
      </c>
      <c r="G526" s="5">
        <v>879955935</v>
      </c>
    </row>
    <row r="527" spans="1:7">
      <c r="A527" s="4">
        <v>526</v>
      </c>
      <c r="B527" s="5" t="s">
        <v>110</v>
      </c>
      <c r="C527" s="5" t="s">
        <v>108</v>
      </c>
      <c r="D527" s="5" t="s">
        <v>94</v>
      </c>
      <c r="E527" s="5" t="s">
        <v>95</v>
      </c>
      <c r="F527" s="5">
        <v>21</v>
      </c>
      <c r="G527" s="5">
        <v>604577376</v>
      </c>
    </row>
    <row r="528" spans="1:7">
      <c r="A528" s="4">
        <v>527</v>
      </c>
      <c r="B528" s="5" t="s">
        <v>2142</v>
      </c>
      <c r="C528" s="5" t="s">
        <v>93</v>
      </c>
      <c r="D528" s="5" t="s">
        <v>94</v>
      </c>
      <c r="E528" s="5" t="s">
        <v>95</v>
      </c>
      <c r="F528" s="5">
        <v>57</v>
      </c>
      <c r="G528" s="5">
        <v>893867313</v>
      </c>
    </row>
    <row r="529" spans="1:7">
      <c r="A529" s="4">
        <v>528</v>
      </c>
      <c r="B529" s="5" t="s">
        <v>125</v>
      </c>
      <c r="C529" s="5" t="s">
        <v>138</v>
      </c>
      <c r="D529" s="5" t="s">
        <v>109</v>
      </c>
      <c r="E529" s="5" t="s">
        <v>95</v>
      </c>
      <c r="F529" s="5">
        <v>68</v>
      </c>
      <c r="G529" s="5">
        <v>924735719</v>
      </c>
    </row>
    <row r="530" spans="1:7">
      <c r="A530" s="4">
        <v>529</v>
      </c>
      <c r="B530" s="5" t="s">
        <v>284</v>
      </c>
      <c r="C530" s="5" t="s">
        <v>138</v>
      </c>
      <c r="D530" s="5" t="s">
        <v>131</v>
      </c>
      <c r="E530" s="5" t="s">
        <v>95</v>
      </c>
      <c r="F530" s="5">
        <v>39</v>
      </c>
      <c r="G530" s="5">
        <v>627642877</v>
      </c>
    </row>
    <row r="531" spans="1:7">
      <c r="A531" s="4">
        <v>530</v>
      </c>
      <c r="B531" s="5" t="s">
        <v>286</v>
      </c>
      <c r="C531" s="5" t="s">
        <v>2129</v>
      </c>
      <c r="D531" s="5" t="s">
        <v>142</v>
      </c>
      <c r="E531" s="5" t="s">
        <v>99</v>
      </c>
      <c r="F531" s="5">
        <v>23</v>
      </c>
      <c r="G531" s="5">
        <v>841321194</v>
      </c>
    </row>
    <row r="532" spans="1:7">
      <c r="A532" s="4">
        <v>531</v>
      </c>
      <c r="B532" s="5" t="s">
        <v>2144</v>
      </c>
      <c r="C532" s="5" t="s">
        <v>2131</v>
      </c>
      <c r="D532" s="5" t="s">
        <v>94</v>
      </c>
      <c r="E532" s="5" t="s">
        <v>95</v>
      </c>
      <c r="F532" s="5">
        <v>68</v>
      </c>
      <c r="G532" s="5">
        <v>637206421</v>
      </c>
    </row>
    <row r="533" spans="1:7">
      <c r="A533" s="4">
        <v>532</v>
      </c>
      <c r="B533" s="5" t="s">
        <v>2145</v>
      </c>
      <c r="C533" s="5" t="s">
        <v>124</v>
      </c>
      <c r="D533" s="5" t="s">
        <v>120</v>
      </c>
      <c r="E533" s="5" t="s">
        <v>95</v>
      </c>
      <c r="F533" s="5">
        <v>80</v>
      </c>
      <c r="G533" s="5">
        <v>982501709</v>
      </c>
    </row>
    <row r="534" spans="1:7">
      <c r="A534" s="4">
        <v>533</v>
      </c>
      <c r="B534" s="5" t="s">
        <v>92</v>
      </c>
      <c r="C534" s="5" t="s">
        <v>118</v>
      </c>
      <c r="D534" s="5" t="s">
        <v>142</v>
      </c>
      <c r="E534" s="5" t="s">
        <v>99</v>
      </c>
      <c r="F534" s="5">
        <v>62</v>
      </c>
      <c r="G534" s="5">
        <v>864317599</v>
      </c>
    </row>
    <row r="535" spans="1:7">
      <c r="A535" s="4">
        <v>534</v>
      </c>
      <c r="B535" s="5" t="s">
        <v>96</v>
      </c>
      <c r="C535" s="5" t="s">
        <v>124</v>
      </c>
      <c r="D535" s="5" t="s">
        <v>131</v>
      </c>
      <c r="E535" s="5" t="s">
        <v>95</v>
      </c>
      <c r="F535" s="5">
        <v>25</v>
      </c>
      <c r="G535" s="5">
        <v>901985831</v>
      </c>
    </row>
    <row r="536" spans="1:7">
      <c r="A536" s="4">
        <v>535</v>
      </c>
      <c r="B536" s="5" t="s">
        <v>2138</v>
      </c>
      <c r="C536" s="5" t="s">
        <v>145</v>
      </c>
      <c r="D536" s="5" t="s">
        <v>133</v>
      </c>
      <c r="E536" s="5" t="s">
        <v>99</v>
      </c>
      <c r="F536" s="5">
        <v>41</v>
      </c>
      <c r="G536" s="5">
        <v>988151282</v>
      </c>
    </row>
    <row r="537" spans="1:7">
      <c r="A537" s="4">
        <v>536</v>
      </c>
      <c r="B537" s="5" t="s">
        <v>284</v>
      </c>
      <c r="C537" s="5" t="s">
        <v>2143</v>
      </c>
      <c r="D537" s="5" t="s">
        <v>141</v>
      </c>
      <c r="E537" s="5" t="s">
        <v>95</v>
      </c>
      <c r="F537" s="5">
        <v>53</v>
      </c>
      <c r="G537" s="5">
        <v>794891458</v>
      </c>
    </row>
    <row r="538" spans="1:7">
      <c r="A538" s="4">
        <v>537</v>
      </c>
      <c r="B538" s="5" t="s">
        <v>2149</v>
      </c>
      <c r="C538" s="5" t="s">
        <v>2131</v>
      </c>
      <c r="D538" s="5" t="s">
        <v>144</v>
      </c>
      <c r="E538" s="5" t="s">
        <v>95</v>
      </c>
      <c r="F538" s="5">
        <v>81</v>
      </c>
      <c r="G538" s="5">
        <v>771480079</v>
      </c>
    </row>
    <row r="539" spans="1:7">
      <c r="A539" s="4">
        <v>538</v>
      </c>
      <c r="B539" s="5" t="s">
        <v>2142</v>
      </c>
      <c r="C539" s="5" t="s">
        <v>2140</v>
      </c>
      <c r="D539" s="5" t="s">
        <v>140</v>
      </c>
      <c r="E539" s="5" t="s">
        <v>99</v>
      </c>
      <c r="F539" s="5">
        <v>58</v>
      </c>
      <c r="G539" s="5">
        <v>593493576</v>
      </c>
    </row>
    <row r="540" spans="1:7">
      <c r="A540" s="4">
        <v>539</v>
      </c>
      <c r="B540" s="5" t="s">
        <v>2130</v>
      </c>
      <c r="C540" s="5" t="s">
        <v>2129</v>
      </c>
      <c r="D540" s="5" t="s">
        <v>135</v>
      </c>
      <c r="E540" s="5" t="s">
        <v>99</v>
      </c>
      <c r="F540" s="5">
        <v>63</v>
      </c>
      <c r="G540" s="5">
        <v>641282681</v>
      </c>
    </row>
    <row r="541" spans="1:7">
      <c r="A541" s="4">
        <v>540</v>
      </c>
      <c r="B541" s="5" t="s">
        <v>2137</v>
      </c>
      <c r="C541" s="5" t="s">
        <v>138</v>
      </c>
      <c r="D541" s="5" t="s">
        <v>94</v>
      </c>
      <c r="E541" s="5" t="s">
        <v>95</v>
      </c>
      <c r="F541" s="5">
        <v>50</v>
      </c>
      <c r="G541" s="5">
        <v>814516995</v>
      </c>
    </row>
    <row r="542" spans="1:7">
      <c r="A542" s="4">
        <v>541</v>
      </c>
      <c r="B542" s="5" t="s">
        <v>2145</v>
      </c>
      <c r="C542" s="5" t="s">
        <v>2141</v>
      </c>
      <c r="D542" s="5" t="s">
        <v>140</v>
      </c>
      <c r="E542" s="5" t="s">
        <v>99</v>
      </c>
      <c r="F542" s="5">
        <v>52</v>
      </c>
      <c r="G542" s="5">
        <v>517114323</v>
      </c>
    </row>
    <row r="543" spans="1:7">
      <c r="A543" s="4">
        <v>542</v>
      </c>
      <c r="B543" s="5" t="s">
        <v>288</v>
      </c>
      <c r="C543" s="5" t="s">
        <v>2143</v>
      </c>
      <c r="D543" s="5" t="s">
        <v>94</v>
      </c>
      <c r="E543" s="5" t="s">
        <v>95</v>
      </c>
      <c r="F543" s="5">
        <v>51</v>
      </c>
      <c r="G543" s="5">
        <v>755429452</v>
      </c>
    </row>
    <row r="544" spans="1:7">
      <c r="A544" s="4">
        <v>543</v>
      </c>
      <c r="B544" s="5" t="s">
        <v>2145</v>
      </c>
      <c r="C544" s="5" t="s">
        <v>118</v>
      </c>
      <c r="D544" s="5" t="s">
        <v>142</v>
      </c>
      <c r="E544" s="5" t="s">
        <v>99</v>
      </c>
      <c r="F544" s="5">
        <v>27</v>
      </c>
      <c r="G544" s="5">
        <v>890181690</v>
      </c>
    </row>
    <row r="545" spans="1:7">
      <c r="A545" s="4">
        <v>544</v>
      </c>
      <c r="B545" s="5" t="s">
        <v>2144</v>
      </c>
      <c r="C545" s="5" t="s">
        <v>2148</v>
      </c>
      <c r="D545" s="5" t="s">
        <v>98</v>
      </c>
      <c r="E545" s="5" t="s">
        <v>99</v>
      </c>
      <c r="F545" s="5">
        <v>80</v>
      </c>
      <c r="G545" s="5">
        <v>642535494</v>
      </c>
    </row>
    <row r="546" spans="1:7">
      <c r="A546" s="4">
        <v>545</v>
      </c>
      <c r="B546" s="5" t="s">
        <v>2147</v>
      </c>
      <c r="C546" s="5" t="s">
        <v>93</v>
      </c>
      <c r="D546" s="5" t="s">
        <v>94</v>
      </c>
      <c r="E546" s="5" t="s">
        <v>95</v>
      </c>
      <c r="F546" s="5">
        <v>64</v>
      </c>
      <c r="G546" s="5">
        <v>929811489</v>
      </c>
    </row>
    <row r="547" spans="1:7">
      <c r="A547" s="4">
        <v>546</v>
      </c>
      <c r="B547" s="5" t="s">
        <v>2149</v>
      </c>
      <c r="C547" s="5" t="s">
        <v>2148</v>
      </c>
      <c r="D547" s="5" t="s">
        <v>142</v>
      </c>
      <c r="E547" s="5" t="s">
        <v>99</v>
      </c>
      <c r="F547" s="5">
        <v>60</v>
      </c>
      <c r="G547" s="5">
        <v>823991800</v>
      </c>
    </row>
    <row r="548" spans="1:7">
      <c r="A548" s="4">
        <v>547</v>
      </c>
      <c r="B548" s="5" t="s">
        <v>2145</v>
      </c>
      <c r="C548" s="5" t="s">
        <v>143</v>
      </c>
      <c r="D548" s="5" t="s">
        <v>142</v>
      </c>
      <c r="E548" s="5" t="s">
        <v>99</v>
      </c>
      <c r="F548" s="5">
        <v>60</v>
      </c>
      <c r="G548" s="5">
        <v>694730629</v>
      </c>
    </row>
    <row r="549" spans="1:7">
      <c r="A549" s="4">
        <v>548</v>
      </c>
      <c r="B549" s="5" t="s">
        <v>2145</v>
      </c>
      <c r="C549" s="5" t="s">
        <v>122</v>
      </c>
      <c r="D549" s="5" t="s">
        <v>130</v>
      </c>
      <c r="E549" s="5" t="s">
        <v>95</v>
      </c>
      <c r="F549" s="5">
        <v>81</v>
      </c>
      <c r="G549" s="5">
        <v>961383190</v>
      </c>
    </row>
    <row r="550" spans="1:7">
      <c r="A550" s="4">
        <v>549</v>
      </c>
      <c r="B550" s="5" t="s">
        <v>288</v>
      </c>
      <c r="C550" s="5" t="s">
        <v>2148</v>
      </c>
      <c r="D550" s="5" t="s">
        <v>142</v>
      </c>
      <c r="E550" s="5" t="s">
        <v>99</v>
      </c>
      <c r="F550" s="5">
        <v>67</v>
      </c>
      <c r="G550" s="5">
        <v>500907464</v>
      </c>
    </row>
    <row r="551" spans="1:7">
      <c r="A551" s="4">
        <v>550</v>
      </c>
      <c r="B551" s="5" t="s">
        <v>2149</v>
      </c>
      <c r="C551" s="5" t="s">
        <v>93</v>
      </c>
      <c r="D551" s="5" t="s">
        <v>120</v>
      </c>
      <c r="E551" s="5" t="s">
        <v>95</v>
      </c>
      <c r="F551" s="5">
        <v>61</v>
      </c>
      <c r="G551" s="5">
        <v>951833596</v>
      </c>
    </row>
    <row r="552" spans="1:7">
      <c r="A552" s="4">
        <v>551</v>
      </c>
      <c r="B552" s="5" t="s">
        <v>2137</v>
      </c>
      <c r="C552" s="5" t="s">
        <v>145</v>
      </c>
      <c r="D552" s="5" t="s">
        <v>146</v>
      </c>
      <c r="E552" s="5" t="s">
        <v>99</v>
      </c>
      <c r="F552" s="5">
        <v>77</v>
      </c>
      <c r="G552" s="5">
        <v>590771369</v>
      </c>
    </row>
    <row r="553" spans="1:7">
      <c r="A553" s="4">
        <v>552</v>
      </c>
      <c r="B553" s="5" t="s">
        <v>2133</v>
      </c>
      <c r="C553" s="5" t="s">
        <v>2141</v>
      </c>
      <c r="D553" s="5" t="s">
        <v>140</v>
      </c>
      <c r="E553" s="5" t="s">
        <v>99</v>
      </c>
      <c r="F553" s="5">
        <v>77</v>
      </c>
      <c r="G553" s="5">
        <v>833663710</v>
      </c>
    </row>
    <row r="554" spans="1:7">
      <c r="A554" s="4">
        <v>553</v>
      </c>
      <c r="B554" s="5" t="s">
        <v>92</v>
      </c>
      <c r="C554" s="5" t="s">
        <v>2131</v>
      </c>
      <c r="D554" s="5" t="s">
        <v>120</v>
      </c>
      <c r="E554" s="5" t="s">
        <v>95</v>
      </c>
      <c r="F554" s="5">
        <v>58</v>
      </c>
      <c r="G554" s="5">
        <v>855689352</v>
      </c>
    </row>
    <row r="555" spans="1:7">
      <c r="A555" s="4">
        <v>554</v>
      </c>
      <c r="B555" s="5" t="s">
        <v>110</v>
      </c>
      <c r="C555" s="5" t="s">
        <v>100</v>
      </c>
      <c r="D555" s="5" t="s">
        <v>94</v>
      </c>
      <c r="E555" s="5" t="s">
        <v>95</v>
      </c>
      <c r="F555" s="5">
        <v>60</v>
      </c>
      <c r="G555" s="5">
        <v>731632802</v>
      </c>
    </row>
    <row r="556" spans="1:7">
      <c r="A556" s="4">
        <v>555</v>
      </c>
      <c r="B556" s="5" t="s">
        <v>288</v>
      </c>
      <c r="C556" s="5" t="s">
        <v>93</v>
      </c>
      <c r="D556" s="5" t="s">
        <v>131</v>
      </c>
      <c r="E556" s="5" t="s">
        <v>95</v>
      </c>
      <c r="F556" s="5">
        <v>44</v>
      </c>
      <c r="G556" s="5">
        <v>625637553</v>
      </c>
    </row>
    <row r="557" spans="1:7">
      <c r="A557" s="4">
        <v>556</v>
      </c>
      <c r="B557" s="5" t="s">
        <v>96</v>
      </c>
      <c r="C557" s="5" t="s">
        <v>2140</v>
      </c>
      <c r="D557" s="5" t="s">
        <v>146</v>
      </c>
      <c r="E557" s="5" t="s">
        <v>99</v>
      </c>
      <c r="F557" s="5">
        <v>68</v>
      </c>
      <c r="G557" s="5">
        <v>785425217</v>
      </c>
    </row>
    <row r="558" spans="1:7">
      <c r="A558" s="4">
        <v>557</v>
      </c>
      <c r="B558" s="5" t="s">
        <v>107</v>
      </c>
      <c r="C558" s="5" t="s">
        <v>285</v>
      </c>
      <c r="D558" s="5" t="s">
        <v>144</v>
      </c>
      <c r="E558" s="5" t="s">
        <v>95</v>
      </c>
      <c r="F558" s="5">
        <v>47</v>
      </c>
      <c r="G558" s="5">
        <v>977260276</v>
      </c>
    </row>
    <row r="559" spans="1:7">
      <c r="A559" s="4">
        <v>558</v>
      </c>
      <c r="B559" s="5" t="s">
        <v>92</v>
      </c>
      <c r="C559" s="5" t="s">
        <v>143</v>
      </c>
      <c r="D559" s="5" t="s">
        <v>139</v>
      </c>
      <c r="E559" s="5" t="s">
        <v>99</v>
      </c>
      <c r="F559" s="5">
        <v>85</v>
      </c>
      <c r="G559" s="5">
        <v>502727406</v>
      </c>
    </row>
    <row r="560" spans="1:7">
      <c r="A560" s="4">
        <v>559</v>
      </c>
      <c r="B560" s="5" t="s">
        <v>125</v>
      </c>
      <c r="C560" s="5" t="s">
        <v>138</v>
      </c>
      <c r="D560" s="5" t="s">
        <v>144</v>
      </c>
      <c r="E560" s="5" t="s">
        <v>95</v>
      </c>
      <c r="F560" s="5">
        <v>60</v>
      </c>
      <c r="G560" s="5">
        <v>722233000</v>
      </c>
    </row>
    <row r="561" spans="1:7">
      <c r="A561" s="4">
        <v>560</v>
      </c>
      <c r="B561" s="5" t="s">
        <v>110</v>
      </c>
      <c r="C561" s="5" t="s">
        <v>100</v>
      </c>
      <c r="D561" s="5" t="s">
        <v>144</v>
      </c>
      <c r="E561" s="5" t="s">
        <v>95</v>
      </c>
      <c r="F561" s="5">
        <v>83</v>
      </c>
      <c r="G561" s="5">
        <v>797890834</v>
      </c>
    </row>
    <row r="562" spans="1:7">
      <c r="A562" s="4">
        <v>561</v>
      </c>
      <c r="B562" s="5" t="s">
        <v>2133</v>
      </c>
      <c r="C562" s="5" t="s">
        <v>93</v>
      </c>
      <c r="D562" s="5" t="s">
        <v>109</v>
      </c>
      <c r="E562" s="5" t="s">
        <v>95</v>
      </c>
      <c r="F562" s="5">
        <v>59</v>
      </c>
      <c r="G562" s="5">
        <v>666481921</v>
      </c>
    </row>
    <row r="563" spans="1:7">
      <c r="A563" s="4">
        <v>562</v>
      </c>
      <c r="B563" s="5" t="s">
        <v>2137</v>
      </c>
      <c r="C563" s="5" t="s">
        <v>2148</v>
      </c>
      <c r="D563" s="5" t="s">
        <v>98</v>
      </c>
      <c r="E563" s="5" t="s">
        <v>99</v>
      </c>
      <c r="F563" s="5">
        <v>72</v>
      </c>
      <c r="G563" s="5">
        <v>912358980</v>
      </c>
    </row>
    <row r="564" spans="1:7">
      <c r="A564" s="4">
        <v>563</v>
      </c>
      <c r="B564" s="5" t="s">
        <v>2133</v>
      </c>
      <c r="C564" s="5" t="s">
        <v>138</v>
      </c>
      <c r="D564" s="5" t="s">
        <v>141</v>
      </c>
      <c r="E564" s="5" t="s">
        <v>95</v>
      </c>
      <c r="F564" s="5">
        <v>21</v>
      </c>
      <c r="G564" s="5">
        <v>586432535</v>
      </c>
    </row>
    <row r="565" spans="1:7">
      <c r="A565" s="4">
        <v>564</v>
      </c>
      <c r="B565" s="5" t="s">
        <v>107</v>
      </c>
      <c r="C565" s="5" t="s">
        <v>285</v>
      </c>
      <c r="D565" s="5" t="s">
        <v>94</v>
      </c>
      <c r="E565" s="5" t="s">
        <v>95</v>
      </c>
      <c r="F565" s="5">
        <v>54</v>
      </c>
      <c r="G565" s="5">
        <v>843310062</v>
      </c>
    </row>
    <row r="566" spans="1:7">
      <c r="A566" s="4">
        <v>565</v>
      </c>
      <c r="B566" s="5" t="s">
        <v>107</v>
      </c>
      <c r="C566" s="5" t="s">
        <v>124</v>
      </c>
      <c r="D566" s="5" t="s">
        <v>120</v>
      </c>
      <c r="E566" s="5" t="s">
        <v>95</v>
      </c>
      <c r="F566" s="5">
        <v>61</v>
      </c>
      <c r="G566" s="5">
        <v>815160114</v>
      </c>
    </row>
    <row r="567" spans="1:7">
      <c r="A567" s="4">
        <v>566</v>
      </c>
      <c r="B567" s="5" t="s">
        <v>125</v>
      </c>
      <c r="C567" s="5" t="s">
        <v>114</v>
      </c>
      <c r="D567" s="5" t="s">
        <v>133</v>
      </c>
      <c r="E567" s="5" t="s">
        <v>99</v>
      </c>
      <c r="F567" s="5">
        <v>58</v>
      </c>
      <c r="G567" s="5" t="s">
        <v>149</v>
      </c>
    </row>
    <row r="568" spans="1:7">
      <c r="A568" s="4">
        <v>567</v>
      </c>
      <c r="B568" s="5" t="s">
        <v>96</v>
      </c>
      <c r="C568" s="5" t="s">
        <v>145</v>
      </c>
      <c r="D568" s="5" t="s">
        <v>140</v>
      </c>
      <c r="E568" s="5" t="s">
        <v>99</v>
      </c>
      <c r="F568" s="5">
        <v>26</v>
      </c>
      <c r="G568" s="5" t="s">
        <v>150</v>
      </c>
    </row>
    <row r="569" spans="1:7">
      <c r="A569" s="4">
        <v>568</v>
      </c>
      <c r="B569" s="5" t="s">
        <v>121</v>
      </c>
      <c r="C569" s="5" t="s">
        <v>108</v>
      </c>
      <c r="D569" s="5" t="s">
        <v>106</v>
      </c>
      <c r="E569" s="5" t="s">
        <v>95</v>
      </c>
      <c r="F569" s="5">
        <v>45</v>
      </c>
      <c r="G569" s="5" t="s">
        <v>151</v>
      </c>
    </row>
    <row r="570" spans="1:7">
      <c r="A570" s="4">
        <v>569</v>
      </c>
      <c r="B570" s="5" t="s">
        <v>101</v>
      </c>
      <c r="C570" s="5" t="s">
        <v>118</v>
      </c>
      <c r="D570" s="5" t="s">
        <v>136</v>
      </c>
      <c r="E570" s="5" t="s">
        <v>99</v>
      </c>
      <c r="F570" s="5">
        <v>35</v>
      </c>
      <c r="G570" s="5" t="s">
        <v>152</v>
      </c>
    </row>
    <row r="571" spans="1:7">
      <c r="A571" s="4">
        <v>570</v>
      </c>
      <c r="B571" s="5" t="s">
        <v>104</v>
      </c>
      <c r="C571" s="5" t="s">
        <v>134</v>
      </c>
      <c r="D571" s="5" t="s">
        <v>103</v>
      </c>
      <c r="E571" s="5" t="s">
        <v>99</v>
      </c>
      <c r="F571" s="5">
        <v>64</v>
      </c>
      <c r="G571" s="5" t="s">
        <v>153</v>
      </c>
    </row>
    <row r="572" spans="1:7">
      <c r="A572" s="4">
        <v>571</v>
      </c>
      <c r="B572" s="5" t="s">
        <v>115</v>
      </c>
      <c r="C572" s="5" t="s">
        <v>126</v>
      </c>
      <c r="D572" s="5" t="s">
        <v>133</v>
      </c>
      <c r="E572" s="5" t="s">
        <v>99</v>
      </c>
      <c r="F572" s="5">
        <v>52</v>
      </c>
      <c r="G572" s="5" t="s">
        <v>154</v>
      </c>
    </row>
    <row r="573" spans="1:7">
      <c r="A573" s="4">
        <v>572</v>
      </c>
      <c r="B573" s="5" t="s">
        <v>92</v>
      </c>
      <c r="C573" s="5" t="s">
        <v>122</v>
      </c>
      <c r="D573" s="5" t="s">
        <v>120</v>
      </c>
      <c r="E573" s="5" t="s">
        <v>95</v>
      </c>
      <c r="F573" s="5">
        <v>85</v>
      </c>
      <c r="G573" s="5" t="s">
        <v>155</v>
      </c>
    </row>
    <row r="574" spans="1:7">
      <c r="A574" s="4">
        <v>573</v>
      </c>
      <c r="B574" s="5" t="s">
        <v>104</v>
      </c>
      <c r="C574" s="5" t="s">
        <v>143</v>
      </c>
      <c r="D574" s="5" t="s">
        <v>136</v>
      </c>
      <c r="E574" s="5" t="s">
        <v>99</v>
      </c>
      <c r="F574" s="5">
        <v>36</v>
      </c>
      <c r="G574" s="5" t="s">
        <v>156</v>
      </c>
    </row>
    <row r="575" spans="1:7">
      <c r="A575" s="4">
        <v>574</v>
      </c>
      <c r="B575" s="5" t="s">
        <v>110</v>
      </c>
      <c r="C575" s="5" t="s">
        <v>124</v>
      </c>
      <c r="D575" s="5" t="s">
        <v>109</v>
      </c>
      <c r="E575" s="5" t="s">
        <v>95</v>
      </c>
      <c r="F575" s="5">
        <v>57</v>
      </c>
      <c r="G575" s="5" t="s">
        <v>157</v>
      </c>
    </row>
    <row r="576" spans="1:7">
      <c r="A576" s="4">
        <v>575</v>
      </c>
      <c r="B576" s="5" t="s">
        <v>137</v>
      </c>
      <c r="C576" s="5" t="s">
        <v>116</v>
      </c>
      <c r="D576" s="5" t="s">
        <v>120</v>
      </c>
      <c r="E576" s="5" t="s">
        <v>95</v>
      </c>
      <c r="F576" s="5">
        <v>43</v>
      </c>
      <c r="G576" s="5" t="s">
        <v>158</v>
      </c>
    </row>
    <row r="577" spans="1:7">
      <c r="A577" s="4">
        <v>576</v>
      </c>
      <c r="B577" s="5" t="s">
        <v>121</v>
      </c>
      <c r="C577" s="5" t="s">
        <v>134</v>
      </c>
      <c r="D577" s="5" t="s">
        <v>135</v>
      </c>
      <c r="E577" s="5" t="s">
        <v>99</v>
      </c>
      <c r="F577" s="5">
        <v>66</v>
      </c>
      <c r="G577" s="5" t="s">
        <v>159</v>
      </c>
    </row>
    <row r="578" spans="1:7">
      <c r="A578" s="4">
        <v>577</v>
      </c>
      <c r="B578" s="5" t="s">
        <v>123</v>
      </c>
      <c r="C578" s="5" t="s">
        <v>116</v>
      </c>
      <c r="D578" s="5" t="s">
        <v>130</v>
      </c>
      <c r="E578" s="5" t="s">
        <v>95</v>
      </c>
      <c r="F578" s="5">
        <v>45</v>
      </c>
      <c r="G578" s="5" t="s">
        <v>160</v>
      </c>
    </row>
    <row r="579" spans="1:7">
      <c r="A579" s="4">
        <v>578</v>
      </c>
      <c r="B579" s="5" t="s">
        <v>121</v>
      </c>
      <c r="C579" s="5" t="s">
        <v>102</v>
      </c>
      <c r="D579" s="5" t="s">
        <v>133</v>
      </c>
      <c r="E579" s="5" t="s">
        <v>99</v>
      </c>
      <c r="F579" s="5">
        <v>80</v>
      </c>
      <c r="G579" s="5" t="s">
        <v>161</v>
      </c>
    </row>
    <row r="580" spans="1:7">
      <c r="A580" s="4">
        <v>579</v>
      </c>
      <c r="B580" s="5" t="s">
        <v>104</v>
      </c>
      <c r="C580" s="5" t="s">
        <v>100</v>
      </c>
      <c r="D580" s="5" t="s">
        <v>111</v>
      </c>
      <c r="E580" s="5" t="s">
        <v>95</v>
      </c>
      <c r="F580" s="5">
        <v>69</v>
      </c>
      <c r="G580" s="5" t="s">
        <v>162</v>
      </c>
    </row>
    <row r="581" spans="1:7">
      <c r="A581" s="4">
        <v>580</v>
      </c>
      <c r="B581" s="5" t="s">
        <v>96</v>
      </c>
      <c r="C581" s="5" t="s">
        <v>126</v>
      </c>
      <c r="D581" s="5" t="s">
        <v>112</v>
      </c>
      <c r="E581" s="5" t="s">
        <v>99</v>
      </c>
      <c r="F581" s="5">
        <v>80</v>
      </c>
      <c r="G581" s="5" t="s">
        <v>163</v>
      </c>
    </row>
    <row r="582" spans="1:7">
      <c r="A582" s="4">
        <v>581</v>
      </c>
      <c r="B582" s="5" t="s">
        <v>101</v>
      </c>
      <c r="C582" s="5" t="s">
        <v>114</v>
      </c>
      <c r="D582" s="5" t="s">
        <v>127</v>
      </c>
      <c r="E582" s="5" t="s">
        <v>99</v>
      </c>
      <c r="F582" s="5">
        <v>55</v>
      </c>
      <c r="G582" s="5" t="s">
        <v>164</v>
      </c>
    </row>
    <row r="583" spans="1:7">
      <c r="A583" s="4">
        <v>582</v>
      </c>
      <c r="B583" s="5" t="s">
        <v>121</v>
      </c>
      <c r="C583" s="5" t="s">
        <v>134</v>
      </c>
      <c r="D583" s="5" t="s">
        <v>139</v>
      </c>
      <c r="E583" s="5" t="s">
        <v>99</v>
      </c>
      <c r="F583" s="5">
        <v>57</v>
      </c>
      <c r="G583" s="5" t="s">
        <v>165</v>
      </c>
    </row>
    <row r="584" spans="1:7">
      <c r="A584" s="4">
        <v>583</v>
      </c>
      <c r="B584" s="5" t="s">
        <v>101</v>
      </c>
      <c r="C584" s="5" t="s">
        <v>143</v>
      </c>
      <c r="D584" s="5" t="s">
        <v>146</v>
      </c>
      <c r="E584" s="5" t="s">
        <v>99</v>
      </c>
      <c r="F584" s="5">
        <v>88</v>
      </c>
      <c r="G584" s="5" t="s">
        <v>166</v>
      </c>
    </row>
    <row r="585" spans="1:7">
      <c r="A585" s="4">
        <v>584</v>
      </c>
      <c r="B585" s="5" t="s">
        <v>96</v>
      </c>
      <c r="C585" s="5" t="s">
        <v>114</v>
      </c>
      <c r="D585" s="5" t="s">
        <v>127</v>
      </c>
      <c r="E585" s="5" t="s">
        <v>99</v>
      </c>
      <c r="F585" s="5">
        <v>49</v>
      </c>
      <c r="G585" s="5" t="s">
        <v>167</v>
      </c>
    </row>
    <row r="586" spans="1:7">
      <c r="A586" s="4">
        <v>585</v>
      </c>
      <c r="B586" s="5" t="s">
        <v>110</v>
      </c>
      <c r="C586" s="5" t="s">
        <v>100</v>
      </c>
      <c r="D586" s="5" t="s">
        <v>131</v>
      </c>
      <c r="E586" s="5" t="s">
        <v>95</v>
      </c>
      <c r="F586" s="5">
        <v>76</v>
      </c>
      <c r="G586" s="5" t="s">
        <v>168</v>
      </c>
    </row>
    <row r="587" spans="1:7">
      <c r="A587" s="4">
        <v>586</v>
      </c>
      <c r="B587" s="5" t="s">
        <v>125</v>
      </c>
      <c r="C587" s="5" t="s">
        <v>126</v>
      </c>
      <c r="D587" s="5" t="s">
        <v>139</v>
      </c>
      <c r="E587" s="5" t="s">
        <v>99</v>
      </c>
      <c r="F587" s="5">
        <v>55</v>
      </c>
      <c r="G587" s="5" t="s">
        <v>169</v>
      </c>
    </row>
    <row r="588" spans="1:7">
      <c r="A588" s="4">
        <v>587</v>
      </c>
      <c r="B588" s="5" t="s">
        <v>101</v>
      </c>
      <c r="C588" s="5" t="s">
        <v>93</v>
      </c>
      <c r="D588" s="5" t="s">
        <v>147</v>
      </c>
      <c r="E588" s="5" t="s">
        <v>95</v>
      </c>
      <c r="F588" s="5">
        <v>38</v>
      </c>
      <c r="G588" s="5" t="s">
        <v>170</v>
      </c>
    </row>
    <row r="589" spans="1:7">
      <c r="A589" s="4">
        <v>588</v>
      </c>
      <c r="B589" s="5" t="s">
        <v>96</v>
      </c>
      <c r="C589" s="5" t="s">
        <v>119</v>
      </c>
      <c r="D589" s="5" t="s">
        <v>130</v>
      </c>
      <c r="E589" s="5" t="s">
        <v>95</v>
      </c>
      <c r="F589" s="5">
        <v>61</v>
      </c>
      <c r="G589" s="5" t="s">
        <v>171</v>
      </c>
    </row>
    <row r="590" spans="1:7">
      <c r="A590" s="4">
        <v>589</v>
      </c>
      <c r="B590" s="5" t="s">
        <v>110</v>
      </c>
      <c r="C590" s="5" t="s">
        <v>124</v>
      </c>
      <c r="D590" s="5" t="s">
        <v>131</v>
      </c>
      <c r="E590" s="5" t="s">
        <v>95</v>
      </c>
      <c r="F590" s="5">
        <v>31</v>
      </c>
      <c r="G590" s="5" t="s">
        <v>172</v>
      </c>
    </row>
    <row r="591" spans="1:7">
      <c r="A591" s="4">
        <v>590</v>
      </c>
      <c r="B591" s="5" t="s">
        <v>110</v>
      </c>
      <c r="C591" s="5" t="s">
        <v>148</v>
      </c>
      <c r="D591" s="5" t="s">
        <v>103</v>
      </c>
      <c r="E591" s="5" t="s">
        <v>99</v>
      </c>
      <c r="F591" s="5">
        <v>27</v>
      </c>
      <c r="G591" s="5" t="s">
        <v>173</v>
      </c>
    </row>
    <row r="592" spans="1:7">
      <c r="A592" s="4">
        <v>591</v>
      </c>
      <c r="B592" s="5" t="s">
        <v>115</v>
      </c>
      <c r="C592" s="5" t="s">
        <v>145</v>
      </c>
      <c r="D592" s="5" t="s">
        <v>133</v>
      </c>
      <c r="E592" s="5" t="s">
        <v>99</v>
      </c>
      <c r="F592" s="5">
        <v>55</v>
      </c>
      <c r="G592" s="5" t="s">
        <v>174</v>
      </c>
    </row>
    <row r="593" spans="1:7">
      <c r="A593" s="4">
        <v>592</v>
      </c>
      <c r="B593" s="5" t="s">
        <v>104</v>
      </c>
      <c r="C593" s="5" t="s">
        <v>122</v>
      </c>
      <c r="D593" s="5" t="s">
        <v>109</v>
      </c>
      <c r="E593" s="5" t="s">
        <v>95</v>
      </c>
      <c r="F593" s="5">
        <v>66</v>
      </c>
      <c r="G593" s="5" t="s">
        <v>175</v>
      </c>
    </row>
    <row r="594" spans="1:7">
      <c r="A594" s="4">
        <v>593</v>
      </c>
      <c r="B594" s="5" t="s">
        <v>101</v>
      </c>
      <c r="C594" s="5" t="s">
        <v>97</v>
      </c>
      <c r="D594" s="5" t="s">
        <v>139</v>
      </c>
      <c r="E594" s="5" t="s">
        <v>99</v>
      </c>
      <c r="F594" s="5">
        <v>74</v>
      </c>
      <c r="G594" s="5" t="s">
        <v>176</v>
      </c>
    </row>
    <row r="595" spans="1:7">
      <c r="A595" s="4">
        <v>594</v>
      </c>
      <c r="B595" s="5" t="s">
        <v>101</v>
      </c>
      <c r="C595" s="5" t="s">
        <v>145</v>
      </c>
      <c r="D595" s="5" t="s">
        <v>140</v>
      </c>
      <c r="E595" s="5" t="s">
        <v>99</v>
      </c>
      <c r="F595" s="5">
        <v>62</v>
      </c>
      <c r="G595" s="5" t="s">
        <v>177</v>
      </c>
    </row>
    <row r="596" spans="1:7">
      <c r="A596" s="4">
        <v>595</v>
      </c>
      <c r="B596" s="5" t="s">
        <v>96</v>
      </c>
      <c r="C596" s="5" t="s">
        <v>118</v>
      </c>
      <c r="D596" s="5" t="s">
        <v>135</v>
      </c>
      <c r="E596" s="5" t="s">
        <v>99</v>
      </c>
      <c r="F596" s="5">
        <v>44</v>
      </c>
      <c r="G596" s="5" t="s">
        <v>178</v>
      </c>
    </row>
    <row r="597" spans="1:7">
      <c r="A597" s="4">
        <v>596</v>
      </c>
      <c r="B597" s="5" t="s">
        <v>123</v>
      </c>
      <c r="C597" s="5" t="s">
        <v>114</v>
      </c>
      <c r="D597" s="5" t="s">
        <v>133</v>
      </c>
      <c r="E597" s="5" t="s">
        <v>99</v>
      </c>
      <c r="F597" s="5">
        <v>58</v>
      </c>
      <c r="G597" s="5" t="s">
        <v>179</v>
      </c>
    </row>
    <row r="598" spans="1:7">
      <c r="A598" s="4">
        <v>597</v>
      </c>
      <c r="B598" s="5" t="s">
        <v>110</v>
      </c>
      <c r="C598" s="5" t="s">
        <v>148</v>
      </c>
      <c r="D598" s="5" t="s">
        <v>140</v>
      </c>
      <c r="E598" s="5" t="s">
        <v>99</v>
      </c>
      <c r="F598" s="5">
        <v>49</v>
      </c>
      <c r="G598" s="5" t="s">
        <v>180</v>
      </c>
    </row>
    <row r="599" spans="1:7">
      <c r="A599" s="4">
        <v>598</v>
      </c>
      <c r="B599" s="5" t="s">
        <v>137</v>
      </c>
      <c r="C599" s="5" t="s">
        <v>105</v>
      </c>
      <c r="D599" s="5" t="s">
        <v>131</v>
      </c>
      <c r="E599" s="5" t="s">
        <v>95</v>
      </c>
      <c r="F599" s="5">
        <v>38</v>
      </c>
      <c r="G599" s="5" t="s">
        <v>181</v>
      </c>
    </row>
    <row r="600" spans="1:7">
      <c r="A600" s="4">
        <v>599</v>
      </c>
      <c r="B600" s="5" t="s">
        <v>121</v>
      </c>
      <c r="C600" s="5" t="s">
        <v>114</v>
      </c>
      <c r="D600" s="5" t="s">
        <v>136</v>
      </c>
      <c r="E600" s="5" t="s">
        <v>99</v>
      </c>
      <c r="F600" s="5">
        <v>82</v>
      </c>
      <c r="G600" s="5" t="s">
        <v>182</v>
      </c>
    </row>
    <row r="601" spans="1:7">
      <c r="A601" s="4">
        <v>600</v>
      </c>
      <c r="B601" s="5" t="s">
        <v>115</v>
      </c>
      <c r="C601" s="5" t="s">
        <v>114</v>
      </c>
      <c r="D601" s="5" t="s">
        <v>140</v>
      </c>
      <c r="E601" s="5" t="s">
        <v>99</v>
      </c>
      <c r="F601" s="5">
        <v>72</v>
      </c>
      <c r="G601" s="5" t="s">
        <v>183</v>
      </c>
    </row>
    <row r="602" spans="1:7">
      <c r="A602" s="4">
        <v>601</v>
      </c>
      <c r="B602" s="5" t="s">
        <v>104</v>
      </c>
      <c r="C602" s="5" t="s">
        <v>114</v>
      </c>
      <c r="D602" s="5" t="s">
        <v>136</v>
      </c>
      <c r="E602" s="5" t="s">
        <v>99</v>
      </c>
      <c r="F602" s="5">
        <v>52</v>
      </c>
      <c r="G602" s="5" t="s">
        <v>184</v>
      </c>
    </row>
    <row r="603" spans="1:7">
      <c r="A603" s="4">
        <v>602</v>
      </c>
      <c r="B603" s="5" t="s">
        <v>110</v>
      </c>
      <c r="C603" s="5" t="s">
        <v>124</v>
      </c>
      <c r="D603" s="5" t="s">
        <v>130</v>
      </c>
      <c r="E603" s="5" t="s">
        <v>95</v>
      </c>
      <c r="F603" s="5">
        <v>20</v>
      </c>
      <c r="G603" s="5" t="s">
        <v>185</v>
      </c>
    </row>
    <row r="604" spans="1:7">
      <c r="A604" s="4">
        <v>603</v>
      </c>
      <c r="B604" s="5" t="s">
        <v>115</v>
      </c>
      <c r="C604" s="5" t="s">
        <v>105</v>
      </c>
      <c r="D604" s="5" t="s">
        <v>144</v>
      </c>
      <c r="E604" s="5" t="s">
        <v>95</v>
      </c>
      <c r="F604" s="5">
        <v>39</v>
      </c>
      <c r="G604" s="5" t="s">
        <v>186</v>
      </c>
    </row>
    <row r="605" spans="1:7">
      <c r="A605" s="4">
        <v>604</v>
      </c>
      <c r="B605" s="5" t="s">
        <v>101</v>
      </c>
      <c r="C605" s="5" t="s">
        <v>108</v>
      </c>
      <c r="D605" s="5" t="s">
        <v>109</v>
      </c>
      <c r="E605" s="5" t="s">
        <v>95</v>
      </c>
      <c r="F605" s="5">
        <v>62</v>
      </c>
      <c r="G605" s="5" t="s">
        <v>187</v>
      </c>
    </row>
    <row r="606" spans="1:7">
      <c r="A606" s="4">
        <v>605</v>
      </c>
      <c r="B606" s="5" t="s">
        <v>92</v>
      </c>
      <c r="C606" s="5" t="s">
        <v>122</v>
      </c>
      <c r="D606" s="5" t="s">
        <v>109</v>
      </c>
      <c r="E606" s="5" t="s">
        <v>95</v>
      </c>
      <c r="F606" s="5">
        <v>34</v>
      </c>
      <c r="G606" s="5" t="s">
        <v>188</v>
      </c>
    </row>
    <row r="607" spans="1:7">
      <c r="A607" s="4">
        <v>606</v>
      </c>
      <c r="B607" s="5" t="s">
        <v>96</v>
      </c>
      <c r="C607" s="5" t="s">
        <v>143</v>
      </c>
      <c r="D607" s="5" t="s">
        <v>146</v>
      </c>
      <c r="E607" s="5" t="s">
        <v>99</v>
      </c>
      <c r="F607" s="5">
        <v>61</v>
      </c>
      <c r="G607" s="5" t="s">
        <v>189</v>
      </c>
    </row>
    <row r="608" spans="1:7">
      <c r="A608" s="4">
        <v>607</v>
      </c>
      <c r="B608" s="5" t="s">
        <v>123</v>
      </c>
      <c r="C608" s="5" t="s">
        <v>124</v>
      </c>
      <c r="D608" s="5" t="s">
        <v>106</v>
      </c>
      <c r="E608" s="5" t="s">
        <v>95</v>
      </c>
      <c r="F608" s="5">
        <v>63</v>
      </c>
      <c r="G608" s="5" t="s">
        <v>190</v>
      </c>
    </row>
    <row r="609" spans="1:7">
      <c r="A609" s="4">
        <v>608</v>
      </c>
      <c r="B609" s="5" t="s">
        <v>107</v>
      </c>
      <c r="C609" s="5" t="s">
        <v>124</v>
      </c>
      <c r="D609" s="5" t="s">
        <v>144</v>
      </c>
      <c r="E609" s="5" t="s">
        <v>95</v>
      </c>
      <c r="F609" s="5">
        <v>60</v>
      </c>
      <c r="G609" s="5" t="s">
        <v>191</v>
      </c>
    </row>
    <row r="610" spans="1:7">
      <c r="A610" s="4">
        <v>609</v>
      </c>
      <c r="B610" s="5" t="s">
        <v>110</v>
      </c>
      <c r="C610" s="5" t="s">
        <v>116</v>
      </c>
      <c r="D610" s="5" t="s">
        <v>117</v>
      </c>
      <c r="E610" s="5" t="s">
        <v>95</v>
      </c>
      <c r="F610" s="5">
        <v>42</v>
      </c>
      <c r="G610" s="5" t="s">
        <v>192</v>
      </c>
    </row>
    <row r="611" spans="1:7">
      <c r="A611" s="4">
        <v>610</v>
      </c>
      <c r="B611" s="5" t="s">
        <v>92</v>
      </c>
      <c r="C611" s="5" t="s">
        <v>108</v>
      </c>
      <c r="D611" s="5" t="s">
        <v>141</v>
      </c>
      <c r="E611" s="5" t="s">
        <v>95</v>
      </c>
      <c r="F611" s="5">
        <v>43</v>
      </c>
      <c r="G611" s="5" t="s">
        <v>193</v>
      </c>
    </row>
    <row r="612" spans="1:7">
      <c r="A612" s="4">
        <v>611</v>
      </c>
      <c r="B612" s="5" t="s">
        <v>125</v>
      </c>
      <c r="C612" s="5" t="s">
        <v>134</v>
      </c>
      <c r="D612" s="5" t="s">
        <v>135</v>
      </c>
      <c r="E612" s="5" t="s">
        <v>99</v>
      </c>
      <c r="F612" s="5">
        <v>32</v>
      </c>
      <c r="G612" s="5" t="s">
        <v>194</v>
      </c>
    </row>
    <row r="613" spans="1:7">
      <c r="A613" s="4">
        <v>612</v>
      </c>
      <c r="B613" s="5" t="s">
        <v>96</v>
      </c>
      <c r="C613" s="5" t="s">
        <v>119</v>
      </c>
      <c r="D613" s="5" t="s">
        <v>111</v>
      </c>
      <c r="E613" s="5" t="s">
        <v>95</v>
      </c>
      <c r="F613" s="5">
        <v>80</v>
      </c>
      <c r="G613" s="5" t="s">
        <v>195</v>
      </c>
    </row>
    <row r="614" spans="1:7">
      <c r="A614" s="4">
        <v>613</v>
      </c>
      <c r="B614" s="5" t="s">
        <v>123</v>
      </c>
      <c r="C614" s="5" t="s">
        <v>138</v>
      </c>
      <c r="D614" s="5" t="s">
        <v>147</v>
      </c>
      <c r="E614" s="5" t="s">
        <v>95</v>
      </c>
      <c r="F614" s="5">
        <v>86</v>
      </c>
      <c r="G614" s="5" t="s">
        <v>196</v>
      </c>
    </row>
    <row r="615" spans="1:7">
      <c r="A615" s="4">
        <v>614</v>
      </c>
      <c r="B615" s="5" t="s">
        <v>115</v>
      </c>
      <c r="C615" s="5" t="s">
        <v>124</v>
      </c>
      <c r="D615" s="5" t="s">
        <v>147</v>
      </c>
      <c r="E615" s="5" t="s">
        <v>95</v>
      </c>
      <c r="F615" s="5">
        <v>81</v>
      </c>
      <c r="G615" s="5" t="s">
        <v>197</v>
      </c>
    </row>
    <row r="616" spans="1:7">
      <c r="A616" s="4">
        <v>615</v>
      </c>
      <c r="B616" s="5" t="s">
        <v>96</v>
      </c>
      <c r="C616" s="5" t="s">
        <v>119</v>
      </c>
      <c r="D616" s="5" t="s">
        <v>130</v>
      </c>
      <c r="E616" s="5" t="s">
        <v>95</v>
      </c>
      <c r="F616" s="5">
        <v>75</v>
      </c>
      <c r="G616" s="5" t="s">
        <v>198</v>
      </c>
    </row>
    <row r="617" spans="1:7">
      <c r="A617" s="4">
        <v>616</v>
      </c>
      <c r="B617" s="5" t="s">
        <v>113</v>
      </c>
      <c r="C617" s="5" t="s">
        <v>128</v>
      </c>
      <c r="D617" s="5" t="s">
        <v>139</v>
      </c>
      <c r="E617" s="5" t="s">
        <v>99</v>
      </c>
      <c r="F617" s="5">
        <v>27</v>
      </c>
      <c r="G617" s="5" t="s">
        <v>199</v>
      </c>
    </row>
    <row r="618" spans="1:7">
      <c r="A618" s="4">
        <v>617</v>
      </c>
      <c r="B618" s="5" t="s">
        <v>125</v>
      </c>
      <c r="C618" s="5" t="s">
        <v>143</v>
      </c>
      <c r="D618" s="5" t="s">
        <v>135</v>
      </c>
      <c r="E618" s="5" t="s">
        <v>99</v>
      </c>
      <c r="F618" s="5">
        <v>46</v>
      </c>
      <c r="G618" s="5" t="s">
        <v>200</v>
      </c>
    </row>
    <row r="619" spans="1:7">
      <c r="A619" s="4">
        <v>618</v>
      </c>
      <c r="B619" s="5" t="s">
        <v>96</v>
      </c>
      <c r="C619" s="5" t="s">
        <v>105</v>
      </c>
      <c r="D619" s="5" t="s">
        <v>106</v>
      </c>
      <c r="E619" s="5" t="s">
        <v>95</v>
      </c>
      <c r="F619" s="5">
        <v>50</v>
      </c>
      <c r="G619" s="5" t="s">
        <v>201</v>
      </c>
    </row>
    <row r="620" spans="1:7">
      <c r="A620" s="4">
        <v>619</v>
      </c>
      <c r="B620" s="5" t="s">
        <v>104</v>
      </c>
      <c r="C620" s="5" t="s">
        <v>93</v>
      </c>
      <c r="D620" s="5" t="s">
        <v>141</v>
      </c>
      <c r="E620" s="5" t="s">
        <v>95</v>
      </c>
      <c r="F620" s="5">
        <v>77</v>
      </c>
      <c r="G620" s="5" t="s">
        <v>202</v>
      </c>
    </row>
    <row r="621" spans="1:7">
      <c r="A621" s="4">
        <v>620</v>
      </c>
      <c r="B621" s="5" t="s">
        <v>110</v>
      </c>
      <c r="C621" s="5" t="s">
        <v>93</v>
      </c>
      <c r="D621" s="5" t="s">
        <v>131</v>
      </c>
      <c r="E621" s="5" t="s">
        <v>95</v>
      </c>
      <c r="F621" s="5">
        <v>25</v>
      </c>
      <c r="G621" s="5" t="s">
        <v>203</v>
      </c>
    </row>
    <row r="622" spans="1:7">
      <c r="A622" s="4">
        <v>621</v>
      </c>
      <c r="B622" s="5" t="s">
        <v>123</v>
      </c>
      <c r="C622" s="5" t="s">
        <v>100</v>
      </c>
      <c r="D622" s="5" t="s">
        <v>117</v>
      </c>
      <c r="E622" s="5" t="s">
        <v>95</v>
      </c>
      <c r="F622" s="5">
        <v>29</v>
      </c>
      <c r="G622" s="5" t="s">
        <v>204</v>
      </c>
    </row>
    <row r="623" spans="1:7">
      <c r="A623" s="4">
        <v>622</v>
      </c>
      <c r="B623" s="5" t="s">
        <v>104</v>
      </c>
      <c r="C623" s="5" t="s">
        <v>124</v>
      </c>
      <c r="D623" s="5" t="s">
        <v>120</v>
      </c>
      <c r="E623" s="5" t="s">
        <v>95</v>
      </c>
      <c r="F623" s="5">
        <v>19</v>
      </c>
      <c r="G623" s="5" t="s">
        <v>205</v>
      </c>
    </row>
    <row r="624" spans="1:7">
      <c r="A624" s="4">
        <v>623</v>
      </c>
      <c r="B624" s="5" t="s">
        <v>113</v>
      </c>
      <c r="C624" s="5" t="s">
        <v>145</v>
      </c>
      <c r="D624" s="5" t="s">
        <v>103</v>
      </c>
      <c r="E624" s="5" t="s">
        <v>99</v>
      </c>
      <c r="F624" s="5">
        <v>86</v>
      </c>
      <c r="G624" s="5" t="s">
        <v>206</v>
      </c>
    </row>
    <row r="625" spans="1:7">
      <c r="A625" s="4">
        <v>624</v>
      </c>
      <c r="B625" s="5" t="s">
        <v>113</v>
      </c>
      <c r="C625" s="5" t="s">
        <v>126</v>
      </c>
      <c r="D625" s="5" t="s">
        <v>142</v>
      </c>
      <c r="E625" s="5" t="s">
        <v>99</v>
      </c>
      <c r="F625" s="5">
        <v>60</v>
      </c>
      <c r="G625" s="5" t="s">
        <v>207</v>
      </c>
    </row>
    <row r="626" spans="1:7">
      <c r="A626" s="4">
        <v>625</v>
      </c>
      <c r="B626" s="5" t="s">
        <v>132</v>
      </c>
      <c r="C626" s="5" t="s">
        <v>114</v>
      </c>
      <c r="D626" s="5" t="s">
        <v>103</v>
      </c>
      <c r="E626" s="5" t="s">
        <v>99</v>
      </c>
      <c r="F626" s="5">
        <v>31</v>
      </c>
      <c r="G626" s="5" t="s">
        <v>208</v>
      </c>
    </row>
    <row r="627" spans="1:7">
      <c r="A627" s="4">
        <v>626</v>
      </c>
      <c r="B627" s="5" t="s">
        <v>123</v>
      </c>
      <c r="C627" s="5" t="s">
        <v>102</v>
      </c>
      <c r="D627" s="5" t="s">
        <v>103</v>
      </c>
      <c r="E627" s="5" t="s">
        <v>99</v>
      </c>
      <c r="F627" s="5">
        <v>23</v>
      </c>
      <c r="G627" s="5" t="s">
        <v>209</v>
      </c>
    </row>
    <row r="628" spans="1:7">
      <c r="A628" s="4">
        <v>627</v>
      </c>
      <c r="B628" s="5" t="s">
        <v>101</v>
      </c>
      <c r="C628" s="5" t="s">
        <v>145</v>
      </c>
      <c r="D628" s="5" t="s">
        <v>142</v>
      </c>
      <c r="E628" s="5" t="s">
        <v>99</v>
      </c>
      <c r="F628" s="5">
        <v>78</v>
      </c>
      <c r="G628" s="5" t="s">
        <v>210</v>
      </c>
    </row>
    <row r="629" spans="1:7">
      <c r="A629" s="4">
        <v>628</v>
      </c>
      <c r="B629" s="5" t="s">
        <v>101</v>
      </c>
      <c r="C629" s="5" t="s">
        <v>93</v>
      </c>
      <c r="D629" s="5" t="s">
        <v>147</v>
      </c>
      <c r="E629" s="5" t="s">
        <v>95</v>
      </c>
      <c r="F629" s="5">
        <v>23</v>
      </c>
      <c r="G629" s="5" t="s">
        <v>211</v>
      </c>
    </row>
    <row r="630" spans="1:7">
      <c r="A630" s="4">
        <v>629</v>
      </c>
      <c r="B630" s="5" t="s">
        <v>92</v>
      </c>
      <c r="C630" s="5" t="s">
        <v>129</v>
      </c>
      <c r="D630" s="5" t="s">
        <v>141</v>
      </c>
      <c r="E630" s="5" t="s">
        <v>95</v>
      </c>
      <c r="F630" s="5">
        <v>69</v>
      </c>
      <c r="G630" s="5" t="s">
        <v>212</v>
      </c>
    </row>
    <row r="631" spans="1:7">
      <c r="A631" s="4">
        <v>630</v>
      </c>
      <c r="B631" s="5" t="s">
        <v>96</v>
      </c>
      <c r="C631" s="5" t="s">
        <v>138</v>
      </c>
      <c r="D631" s="5" t="s">
        <v>147</v>
      </c>
      <c r="E631" s="5" t="s">
        <v>95</v>
      </c>
      <c r="F631" s="5">
        <v>45</v>
      </c>
      <c r="G631" s="5" t="s">
        <v>213</v>
      </c>
    </row>
    <row r="632" spans="1:7">
      <c r="A632" s="4">
        <v>631</v>
      </c>
      <c r="B632" s="5" t="s">
        <v>96</v>
      </c>
      <c r="C632" s="5" t="s">
        <v>102</v>
      </c>
      <c r="D632" s="5" t="s">
        <v>139</v>
      </c>
      <c r="E632" s="5" t="s">
        <v>99</v>
      </c>
      <c r="F632" s="5">
        <v>21</v>
      </c>
      <c r="G632" s="5" t="s">
        <v>214</v>
      </c>
    </row>
    <row r="633" spans="1:7">
      <c r="A633" s="4">
        <v>632</v>
      </c>
      <c r="B633" s="5" t="s">
        <v>123</v>
      </c>
      <c r="C633" s="5" t="s">
        <v>116</v>
      </c>
      <c r="D633" s="5" t="s">
        <v>106</v>
      </c>
      <c r="E633" s="5" t="s">
        <v>95</v>
      </c>
      <c r="F633" s="5">
        <v>40</v>
      </c>
      <c r="G633" s="5" t="s">
        <v>215</v>
      </c>
    </row>
    <row r="634" spans="1:7">
      <c r="A634" s="4">
        <v>633</v>
      </c>
      <c r="B634" s="5" t="s">
        <v>101</v>
      </c>
      <c r="C634" s="5" t="s">
        <v>128</v>
      </c>
      <c r="D634" s="5" t="s">
        <v>140</v>
      </c>
      <c r="E634" s="5" t="s">
        <v>99</v>
      </c>
      <c r="F634" s="5">
        <v>53</v>
      </c>
      <c r="G634" s="5" t="s">
        <v>216</v>
      </c>
    </row>
    <row r="635" spans="1:7">
      <c r="A635" s="4">
        <v>634</v>
      </c>
      <c r="B635" s="5" t="s">
        <v>104</v>
      </c>
      <c r="C635" s="5" t="s">
        <v>124</v>
      </c>
      <c r="D635" s="5" t="s">
        <v>130</v>
      </c>
      <c r="E635" s="5" t="s">
        <v>95</v>
      </c>
      <c r="F635" s="5">
        <v>53</v>
      </c>
      <c r="G635" s="5" t="s">
        <v>217</v>
      </c>
    </row>
    <row r="636" spans="1:7">
      <c r="A636" s="4">
        <v>635</v>
      </c>
      <c r="B636" s="5" t="s">
        <v>123</v>
      </c>
      <c r="C636" s="5" t="s">
        <v>102</v>
      </c>
      <c r="D636" s="5" t="s">
        <v>146</v>
      </c>
      <c r="E636" s="5" t="s">
        <v>99</v>
      </c>
      <c r="F636" s="5">
        <v>53</v>
      </c>
      <c r="G636" s="5" t="s">
        <v>218</v>
      </c>
    </row>
    <row r="637" spans="1:7">
      <c r="A637" s="4">
        <v>636</v>
      </c>
      <c r="B637" s="5" t="s">
        <v>132</v>
      </c>
      <c r="C637" s="5" t="s">
        <v>126</v>
      </c>
      <c r="D637" s="5" t="s">
        <v>127</v>
      </c>
      <c r="E637" s="5" t="s">
        <v>99</v>
      </c>
      <c r="F637" s="5">
        <v>33</v>
      </c>
      <c r="G637" s="5" t="s">
        <v>219</v>
      </c>
    </row>
    <row r="638" spans="1:7">
      <c r="A638" s="4">
        <v>637</v>
      </c>
      <c r="B638" s="5" t="s">
        <v>104</v>
      </c>
      <c r="C638" s="5" t="s">
        <v>118</v>
      </c>
      <c r="D638" s="5" t="s">
        <v>133</v>
      </c>
      <c r="E638" s="5" t="s">
        <v>99</v>
      </c>
      <c r="F638" s="5">
        <v>46</v>
      </c>
      <c r="G638" s="5" t="s">
        <v>220</v>
      </c>
    </row>
    <row r="639" spans="1:7">
      <c r="A639" s="4">
        <v>638</v>
      </c>
      <c r="B639" s="5" t="s">
        <v>137</v>
      </c>
      <c r="C639" s="5" t="s">
        <v>116</v>
      </c>
      <c r="D639" s="5" t="s">
        <v>111</v>
      </c>
      <c r="E639" s="5" t="s">
        <v>95</v>
      </c>
      <c r="F639" s="5">
        <v>68</v>
      </c>
      <c r="G639" s="5" t="s">
        <v>221</v>
      </c>
    </row>
    <row r="640" spans="1:7">
      <c r="A640" s="4">
        <v>639</v>
      </c>
      <c r="B640" s="5" t="s">
        <v>104</v>
      </c>
      <c r="C640" s="5" t="s">
        <v>122</v>
      </c>
      <c r="D640" s="5" t="s">
        <v>147</v>
      </c>
      <c r="E640" s="5" t="s">
        <v>95</v>
      </c>
      <c r="F640" s="5">
        <v>51</v>
      </c>
      <c r="G640" s="5" t="s">
        <v>222</v>
      </c>
    </row>
    <row r="641" spans="1:7">
      <c r="A641" s="4">
        <v>640</v>
      </c>
      <c r="B641" s="5" t="s">
        <v>96</v>
      </c>
      <c r="C641" s="5" t="s">
        <v>114</v>
      </c>
      <c r="D641" s="5" t="s">
        <v>103</v>
      </c>
      <c r="E641" s="5" t="s">
        <v>99</v>
      </c>
      <c r="F641" s="5">
        <v>78</v>
      </c>
      <c r="G641" s="5" t="s">
        <v>223</v>
      </c>
    </row>
    <row r="642" spans="1:7">
      <c r="A642" s="4">
        <v>641</v>
      </c>
      <c r="B642" s="5" t="s">
        <v>121</v>
      </c>
      <c r="C642" s="5" t="s">
        <v>138</v>
      </c>
      <c r="D642" s="5" t="s">
        <v>130</v>
      </c>
      <c r="E642" s="5" t="s">
        <v>95</v>
      </c>
      <c r="F642" s="5">
        <v>47</v>
      </c>
      <c r="G642" s="5" t="s">
        <v>224</v>
      </c>
    </row>
    <row r="643" spans="1:7">
      <c r="A643" s="4">
        <v>642</v>
      </c>
      <c r="B643" s="5" t="s">
        <v>121</v>
      </c>
      <c r="C643" s="5" t="s">
        <v>100</v>
      </c>
      <c r="D643" s="5" t="s">
        <v>106</v>
      </c>
      <c r="E643" s="5" t="s">
        <v>95</v>
      </c>
      <c r="F643" s="5">
        <v>43</v>
      </c>
      <c r="G643" s="5" t="s">
        <v>225</v>
      </c>
    </row>
    <row r="644" spans="1:7">
      <c r="A644" s="4">
        <v>643</v>
      </c>
      <c r="B644" s="5" t="s">
        <v>104</v>
      </c>
      <c r="C644" s="5" t="s">
        <v>119</v>
      </c>
      <c r="D644" s="5" t="s">
        <v>147</v>
      </c>
      <c r="E644" s="5" t="s">
        <v>95</v>
      </c>
      <c r="F644" s="5">
        <v>49</v>
      </c>
      <c r="G644" s="5" t="s">
        <v>226</v>
      </c>
    </row>
    <row r="645" spans="1:7">
      <c r="A645" s="4">
        <v>644</v>
      </c>
      <c r="B645" s="5" t="s">
        <v>123</v>
      </c>
      <c r="C645" s="5" t="s">
        <v>97</v>
      </c>
      <c r="D645" s="5" t="s">
        <v>133</v>
      </c>
      <c r="E645" s="5" t="s">
        <v>99</v>
      </c>
      <c r="F645" s="5">
        <v>76</v>
      </c>
      <c r="G645" s="5" t="s">
        <v>227</v>
      </c>
    </row>
    <row r="646" spans="1:7">
      <c r="A646" s="4">
        <v>645</v>
      </c>
      <c r="B646" s="5" t="s">
        <v>104</v>
      </c>
      <c r="C646" s="5" t="s">
        <v>93</v>
      </c>
      <c r="D646" s="5" t="s">
        <v>130</v>
      </c>
      <c r="E646" s="5" t="s">
        <v>95</v>
      </c>
      <c r="F646" s="5">
        <v>87</v>
      </c>
      <c r="G646" s="5" t="s">
        <v>228</v>
      </c>
    </row>
    <row r="647" spans="1:7">
      <c r="A647" s="4">
        <v>646</v>
      </c>
      <c r="B647" s="5" t="s">
        <v>96</v>
      </c>
      <c r="C647" s="5" t="s">
        <v>126</v>
      </c>
      <c r="D647" s="5" t="s">
        <v>142</v>
      </c>
      <c r="E647" s="5" t="s">
        <v>99</v>
      </c>
      <c r="F647" s="5">
        <v>72</v>
      </c>
      <c r="G647" s="5" t="s">
        <v>229</v>
      </c>
    </row>
    <row r="648" spans="1:7">
      <c r="A648" s="4">
        <v>647</v>
      </c>
      <c r="B648" s="5" t="s">
        <v>125</v>
      </c>
      <c r="C648" s="5" t="s">
        <v>145</v>
      </c>
      <c r="D648" s="5" t="s">
        <v>136</v>
      </c>
      <c r="E648" s="5" t="s">
        <v>99</v>
      </c>
      <c r="F648" s="5">
        <v>85</v>
      </c>
      <c r="G648" s="5" t="s">
        <v>230</v>
      </c>
    </row>
    <row r="649" spans="1:7">
      <c r="A649" s="4">
        <v>648</v>
      </c>
      <c r="B649" s="5" t="s">
        <v>137</v>
      </c>
      <c r="C649" s="5" t="s">
        <v>93</v>
      </c>
      <c r="D649" s="5" t="s">
        <v>144</v>
      </c>
      <c r="E649" s="5" t="s">
        <v>95</v>
      </c>
      <c r="F649" s="5">
        <v>30</v>
      </c>
      <c r="G649" s="5" t="s">
        <v>231</v>
      </c>
    </row>
    <row r="650" spans="1:7">
      <c r="A650" s="4">
        <v>649</v>
      </c>
      <c r="B650" s="5" t="s">
        <v>92</v>
      </c>
      <c r="C650" s="5" t="s">
        <v>116</v>
      </c>
      <c r="D650" s="5" t="s">
        <v>120</v>
      </c>
      <c r="E650" s="5" t="s">
        <v>95</v>
      </c>
      <c r="F650" s="5">
        <v>51</v>
      </c>
      <c r="G650" s="5" t="s">
        <v>232</v>
      </c>
    </row>
    <row r="651" spans="1:7">
      <c r="A651" s="4">
        <v>650</v>
      </c>
      <c r="B651" s="5" t="s">
        <v>104</v>
      </c>
      <c r="C651" s="5" t="s">
        <v>108</v>
      </c>
      <c r="D651" s="5" t="s">
        <v>130</v>
      </c>
      <c r="E651" s="5" t="s">
        <v>95</v>
      </c>
      <c r="F651" s="5">
        <v>60</v>
      </c>
      <c r="G651" s="5" t="s">
        <v>233</v>
      </c>
    </row>
    <row r="652" spans="1:7">
      <c r="A652" s="4">
        <v>651</v>
      </c>
      <c r="B652" s="5" t="s">
        <v>96</v>
      </c>
      <c r="C652" s="5" t="s">
        <v>145</v>
      </c>
      <c r="D652" s="5" t="s">
        <v>127</v>
      </c>
      <c r="E652" s="5" t="s">
        <v>99</v>
      </c>
      <c r="F652" s="5">
        <v>58</v>
      </c>
      <c r="G652" s="5" t="s">
        <v>234</v>
      </c>
    </row>
    <row r="653" spans="1:7">
      <c r="A653" s="4">
        <v>652</v>
      </c>
      <c r="B653" s="5" t="s">
        <v>121</v>
      </c>
      <c r="C653" s="5" t="s">
        <v>102</v>
      </c>
      <c r="D653" s="5" t="s">
        <v>103</v>
      </c>
      <c r="E653" s="5" t="s">
        <v>99</v>
      </c>
      <c r="F653" s="5">
        <v>32</v>
      </c>
      <c r="G653" s="5" t="s">
        <v>235</v>
      </c>
    </row>
    <row r="654" spans="1:7">
      <c r="A654" s="4">
        <v>653</v>
      </c>
      <c r="B654" s="5" t="s">
        <v>96</v>
      </c>
      <c r="C654" s="5" t="s">
        <v>134</v>
      </c>
      <c r="D654" s="5" t="s">
        <v>103</v>
      </c>
      <c r="E654" s="5" t="s">
        <v>99</v>
      </c>
      <c r="F654" s="5">
        <v>61</v>
      </c>
      <c r="G654" s="5" t="s">
        <v>236</v>
      </c>
    </row>
    <row r="655" spans="1:7">
      <c r="A655" s="4">
        <v>654</v>
      </c>
      <c r="B655" s="5" t="s">
        <v>115</v>
      </c>
      <c r="C655" s="5" t="s">
        <v>93</v>
      </c>
      <c r="D655" s="5" t="s">
        <v>141</v>
      </c>
      <c r="E655" s="5" t="s">
        <v>95</v>
      </c>
      <c r="F655" s="5">
        <v>16</v>
      </c>
      <c r="G655" s="5" t="s">
        <v>237</v>
      </c>
    </row>
    <row r="656" spans="1:7">
      <c r="A656" s="4">
        <v>655</v>
      </c>
      <c r="B656" s="5" t="s">
        <v>107</v>
      </c>
      <c r="C656" s="5" t="s">
        <v>100</v>
      </c>
      <c r="D656" s="5" t="s">
        <v>144</v>
      </c>
      <c r="E656" s="5" t="s">
        <v>95</v>
      </c>
      <c r="F656" s="5">
        <v>55</v>
      </c>
      <c r="G656" s="5" t="s">
        <v>238</v>
      </c>
    </row>
    <row r="657" spans="1:7">
      <c r="A657" s="4">
        <v>656</v>
      </c>
      <c r="B657" s="5" t="s">
        <v>115</v>
      </c>
      <c r="C657" s="5" t="s">
        <v>124</v>
      </c>
      <c r="D657" s="5" t="s">
        <v>130</v>
      </c>
      <c r="E657" s="5" t="s">
        <v>95</v>
      </c>
      <c r="F657" s="5">
        <v>80</v>
      </c>
      <c r="G657" s="5" t="s">
        <v>239</v>
      </c>
    </row>
    <row r="658" spans="1:7">
      <c r="A658" s="4">
        <v>657</v>
      </c>
      <c r="B658" s="5" t="s">
        <v>121</v>
      </c>
      <c r="C658" s="5" t="s">
        <v>108</v>
      </c>
      <c r="D658" s="5" t="s">
        <v>144</v>
      </c>
      <c r="E658" s="5" t="s">
        <v>95</v>
      </c>
      <c r="F658" s="5">
        <v>51</v>
      </c>
      <c r="G658" s="5" t="s">
        <v>240</v>
      </c>
    </row>
    <row r="659" spans="1:7">
      <c r="A659" s="4">
        <v>658</v>
      </c>
      <c r="B659" s="5" t="s">
        <v>110</v>
      </c>
      <c r="C659" s="5" t="s">
        <v>116</v>
      </c>
      <c r="D659" s="5" t="s">
        <v>147</v>
      </c>
      <c r="E659" s="5" t="s">
        <v>95</v>
      </c>
      <c r="F659" s="5">
        <v>25</v>
      </c>
      <c r="G659" s="5" t="s">
        <v>241</v>
      </c>
    </row>
    <row r="660" spans="1:7">
      <c r="A660" s="4">
        <v>659</v>
      </c>
      <c r="B660" s="5" t="s">
        <v>123</v>
      </c>
      <c r="C660" s="5" t="s">
        <v>124</v>
      </c>
      <c r="D660" s="5" t="s">
        <v>131</v>
      </c>
      <c r="E660" s="5" t="s">
        <v>95</v>
      </c>
      <c r="F660" s="5">
        <v>69</v>
      </c>
      <c r="G660" s="5" t="s">
        <v>242</v>
      </c>
    </row>
    <row r="661" spans="1:7">
      <c r="A661" s="4">
        <v>660</v>
      </c>
      <c r="B661" s="5" t="s">
        <v>123</v>
      </c>
      <c r="C661" s="5" t="s">
        <v>143</v>
      </c>
      <c r="D661" s="5" t="s">
        <v>133</v>
      </c>
      <c r="E661" s="5" t="s">
        <v>99</v>
      </c>
      <c r="F661" s="5">
        <v>73</v>
      </c>
      <c r="G661" s="5" t="s">
        <v>243</v>
      </c>
    </row>
    <row r="662" spans="1:7">
      <c r="A662" s="4">
        <v>661</v>
      </c>
      <c r="B662" s="5" t="s">
        <v>113</v>
      </c>
      <c r="C662" s="5" t="s">
        <v>118</v>
      </c>
      <c r="D662" s="5" t="s">
        <v>103</v>
      </c>
      <c r="E662" s="5" t="s">
        <v>99</v>
      </c>
      <c r="F662" s="5">
        <v>40</v>
      </c>
      <c r="G662" s="5" t="s">
        <v>244</v>
      </c>
    </row>
    <row r="663" spans="1:7">
      <c r="A663" s="4">
        <v>662</v>
      </c>
      <c r="B663" s="5" t="s">
        <v>123</v>
      </c>
      <c r="C663" s="5" t="s">
        <v>148</v>
      </c>
      <c r="D663" s="5" t="s">
        <v>136</v>
      </c>
      <c r="E663" s="5" t="s">
        <v>99</v>
      </c>
      <c r="F663" s="5">
        <v>56</v>
      </c>
      <c r="G663" s="5" t="s">
        <v>245</v>
      </c>
    </row>
    <row r="664" spans="1:7">
      <c r="A664" s="4">
        <v>663</v>
      </c>
      <c r="B664" s="5" t="s">
        <v>110</v>
      </c>
      <c r="C664" s="5" t="s">
        <v>114</v>
      </c>
      <c r="D664" s="5" t="s">
        <v>139</v>
      </c>
      <c r="E664" s="5" t="s">
        <v>99</v>
      </c>
      <c r="F664" s="5">
        <v>21</v>
      </c>
      <c r="G664" s="5" t="s">
        <v>246</v>
      </c>
    </row>
    <row r="665" spans="1:7">
      <c r="A665" s="4">
        <v>664</v>
      </c>
      <c r="B665" s="5" t="s">
        <v>110</v>
      </c>
      <c r="C665" s="5" t="s">
        <v>122</v>
      </c>
      <c r="D665" s="5" t="s">
        <v>131</v>
      </c>
      <c r="E665" s="5" t="s">
        <v>95</v>
      </c>
      <c r="F665" s="5">
        <v>33</v>
      </c>
      <c r="G665" s="5" t="s">
        <v>247</v>
      </c>
    </row>
    <row r="666" spans="1:7">
      <c r="A666" s="4">
        <v>665</v>
      </c>
      <c r="B666" s="5" t="s">
        <v>96</v>
      </c>
      <c r="C666" s="5" t="s">
        <v>126</v>
      </c>
      <c r="D666" s="5" t="s">
        <v>136</v>
      </c>
      <c r="E666" s="5" t="s">
        <v>99</v>
      </c>
      <c r="F666" s="5">
        <v>34</v>
      </c>
      <c r="G666" s="5" t="s">
        <v>248</v>
      </c>
    </row>
    <row r="667" spans="1:7">
      <c r="A667" s="4">
        <v>666</v>
      </c>
      <c r="B667" s="5" t="s">
        <v>107</v>
      </c>
      <c r="C667" s="5" t="s">
        <v>93</v>
      </c>
      <c r="D667" s="5" t="s">
        <v>111</v>
      </c>
      <c r="E667" s="5" t="s">
        <v>95</v>
      </c>
      <c r="F667" s="5">
        <v>89</v>
      </c>
      <c r="G667" s="5" t="s">
        <v>249</v>
      </c>
    </row>
    <row r="668" spans="1:7">
      <c r="A668" s="4">
        <v>667</v>
      </c>
      <c r="B668" s="5" t="s">
        <v>92</v>
      </c>
      <c r="C668" s="5" t="s">
        <v>100</v>
      </c>
      <c r="D668" s="5" t="s">
        <v>130</v>
      </c>
      <c r="E668" s="5" t="s">
        <v>95</v>
      </c>
      <c r="F668" s="5">
        <v>63</v>
      </c>
      <c r="G668" s="5" t="s">
        <v>250</v>
      </c>
    </row>
    <row r="669" spans="1:7">
      <c r="A669" s="4">
        <v>668</v>
      </c>
      <c r="B669" s="5" t="s">
        <v>107</v>
      </c>
      <c r="C669" s="5" t="s">
        <v>105</v>
      </c>
      <c r="D669" s="5" t="s">
        <v>117</v>
      </c>
      <c r="E669" s="5" t="s">
        <v>95</v>
      </c>
      <c r="F669" s="5">
        <v>77</v>
      </c>
      <c r="G669" s="5" t="s">
        <v>251</v>
      </c>
    </row>
    <row r="670" spans="1:7">
      <c r="A670" s="4">
        <v>669</v>
      </c>
      <c r="B670" s="5" t="s">
        <v>104</v>
      </c>
      <c r="C670" s="5" t="s">
        <v>102</v>
      </c>
      <c r="D670" s="5" t="s">
        <v>127</v>
      </c>
      <c r="E670" s="5" t="s">
        <v>99</v>
      </c>
      <c r="F670" s="5">
        <v>66</v>
      </c>
      <c r="G670" s="5" t="s">
        <v>252</v>
      </c>
    </row>
    <row r="671" spans="1:7">
      <c r="A671" s="4">
        <v>670</v>
      </c>
      <c r="B671" s="5" t="s">
        <v>92</v>
      </c>
      <c r="C671" s="5" t="s">
        <v>124</v>
      </c>
      <c r="D671" s="5" t="s">
        <v>147</v>
      </c>
      <c r="E671" s="5" t="s">
        <v>95</v>
      </c>
      <c r="F671" s="5">
        <v>76</v>
      </c>
      <c r="G671" s="5" t="s">
        <v>253</v>
      </c>
    </row>
    <row r="672" spans="1:7">
      <c r="A672" s="4">
        <v>671</v>
      </c>
      <c r="B672" s="5" t="s">
        <v>123</v>
      </c>
      <c r="C672" s="5" t="s">
        <v>126</v>
      </c>
      <c r="D672" s="5" t="s">
        <v>135</v>
      </c>
      <c r="E672" s="5" t="s">
        <v>99</v>
      </c>
      <c r="F672" s="5">
        <v>62</v>
      </c>
      <c r="G672" s="5" t="s">
        <v>254</v>
      </c>
    </row>
    <row r="673" spans="1:7">
      <c r="A673" s="4">
        <v>672</v>
      </c>
      <c r="B673" s="5" t="s">
        <v>96</v>
      </c>
      <c r="C673" s="5" t="s">
        <v>134</v>
      </c>
      <c r="D673" s="5" t="s">
        <v>112</v>
      </c>
      <c r="E673" s="5" t="s">
        <v>99</v>
      </c>
      <c r="F673" s="5">
        <v>39</v>
      </c>
      <c r="G673" s="5" t="s">
        <v>255</v>
      </c>
    </row>
    <row r="674" spans="1:7">
      <c r="A674" s="4">
        <v>673</v>
      </c>
      <c r="B674" s="5" t="s">
        <v>137</v>
      </c>
      <c r="C674" s="5" t="s">
        <v>124</v>
      </c>
      <c r="D674" s="5" t="s">
        <v>131</v>
      </c>
      <c r="E674" s="5" t="s">
        <v>95</v>
      </c>
      <c r="F674" s="5">
        <v>45</v>
      </c>
      <c r="G674" s="5" t="s">
        <v>256</v>
      </c>
    </row>
    <row r="675" spans="1:7">
      <c r="A675" s="4">
        <v>674</v>
      </c>
      <c r="B675" s="5" t="s">
        <v>110</v>
      </c>
      <c r="C675" s="5" t="s">
        <v>118</v>
      </c>
      <c r="D675" s="5" t="s">
        <v>112</v>
      </c>
      <c r="E675" s="5" t="s">
        <v>99</v>
      </c>
      <c r="F675" s="5">
        <v>85</v>
      </c>
      <c r="G675" s="5" t="s">
        <v>257</v>
      </c>
    </row>
    <row r="676" spans="1:7">
      <c r="A676" s="4">
        <v>675</v>
      </c>
      <c r="B676" s="5" t="s">
        <v>107</v>
      </c>
      <c r="C676" s="5" t="s">
        <v>93</v>
      </c>
      <c r="D676" s="5" t="s">
        <v>117</v>
      </c>
      <c r="E676" s="5" t="s">
        <v>95</v>
      </c>
      <c r="F676" s="5">
        <v>80</v>
      </c>
      <c r="G676" s="5" t="s">
        <v>258</v>
      </c>
    </row>
    <row r="677" spans="1:7">
      <c r="A677" s="4">
        <v>676</v>
      </c>
      <c r="B677" s="5" t="s">
        <v>115</v>
      </c>
      <c r="C677" s="5" t="s">
        <v>145</v>
      </c>
      <c r="D677" s="5" t="s">
        <v>127</v>
      </c>
      <c r="E677" s="5" t="s">
        <v>99</v>
      </c>
      <c r="F677" s="5">
        <v>25</v>
      </c>
      <c r="G677" s="5" t="s">
        <v>259</v>
      </c>
    </row>
    <row r="678" spans="1:7">
      <c r="A678" s="4">
        <v>677</v>
      </c>
      <c r="B678" s="5" t="s">
        <v>113</v>
      </c>
      <c r="C678" s="5" t="s">
        <v>102</v>
      </c>
      <c r="D678" s="5" t="s">
        <v>139</v>
      </c>
      <c r="E678" s="5" t="s">
        <v>99</v>
      </c>
      <c r="F678" s="5">
        <v>32</v>
      </c>
      <c r="G678" s="5" t="s">
        <v>260</v>
      </c>
    </row>
    <row r="679" spans="1:7">
      <c r="A679" s="4">
        <v>678</v>
      </c>
      <c r="B679" s="5" t="s">
        <v>123</v>
      </c>
      <c r="C679" s="5" t="s">
        <v>100</v>
      </c>
      <c r="D679" s="5" t="s">
        <v>147</v>
      </c>
      <c r="E679" s="5" t="s">
        <v>95</v>
      </c>
      <c r="F679" s="5">
        <v>60</v>
      </c>
      <c r="G679" s="5" t="s">
        <v>261</v>
      </c>
    </row>
    <row r="680" spans="1:7">
      <c r="A680" s="4">
        <v>679</v>
      </c>
      <c r="B680" s="5" t="s">
        <v>92</v>
      </c>
      <c r="C680" s="5" t="s">
        <v>100</v>
      </c>
      <c r="D680" s="5" t="s">
        <v>120</v>
      </c>
      <c r="E680" s="5" t="s">
        <v>95</v>
      </c>
      <c r="F680" s="5">
        <v>69</v>
      </c>
      <c r="G680" s="5" t="s">
        <v>262</v>
      </c>
    </row>
    <row r="681" spans="1:7">
      <c r="A681" s="4">
        <v>680</v>
      </c>
      <c r="B681" s="5" t="s">
        <v>110</v>
      </c>
      <c r="C681" s="5" t="s">
        <v>102</v>
      </c>
      <c r="D681" s="5" t="s">
        <v>146</v>
      </c>
      <c r="E681" s="5" t="s">
        <v>99</v>
      </c>
      <c r="F681" s="5">
        <v>67</v>
      </c>
      <c r="G681" s="5" t="s">
        <v>263</v>
      </c>
    </row>
    <row r="682" spans="1:7">
      <c r="A682" s="4">
        <v>681</v>
      </c>
      <c r="B682" s="5" t="s">
        <v>107</v>
      </c>
      <c r="C682" s="5" t="s">
        <v>100</v>
      </c>
      <c r="D682" s="5" t="s">
        <v>144</v>
      </c>
      <c r="E682" s="5" t="s">
        <v>95</v>
      </c>
      <c r="F682" s="5">
        <v>78</v>
      </c>
      <c r="G682" s="5" t="s">
        <v>264</v>
      </c>
    </row>
    <row r="683" spans="1:7">
      <c r="A683" s="4">
        <v>682</v>
      </c>
      <c r="B683" s="5" t="s">
        <v>123</v>
      </c>
      <c r="C683" s="5" t="s">
        <v>128</v>
      </c>
      <c r="D683" s="5" t="s">
        <v>133</v>
      </c>
      <c r="E683" s="5" t="s">
        <v>99</v>
      </c>
      <c r="F683" s="5">
        <v>18</v>
      </c>
      <c r="G683" s="5" t="s">
        <v>265</v>
      </c>
    </row>
    <row r="684" spans="1:7">
      <c r="A684" s="4">
        <v>683</v>
      </c>
      <c r="B684" s="5" t="s">
        <v>115</v>
      </c>
      <c r="C684" s="5" t="s">
        <v>138</v>
      </c>
      <c r="D684" s="5" t="s">
        <v>130</v>
      </c>
      <c r="E684" s="5" t="s">
        <v>95</v>
      </c>
      <c r="F684" s="5">
        <v>21</v>
      </c>
      <c r="G684" s="5" t="s">
        <v>266</v>
      </c>
    </row>
    <row r="685" spans="1:7">
      <c r="A685" s="4">
        <v>684</v>
      </c>
      <c r="B685" s="5" t="s">
        <v>104</v>
      </c>
      <c r="C685" s="5" t="s">
        <v>126</v>
      </c>
      <c r="D685" s="5" t="s">
        <v>135</v>
      </c>
      <c r="E685" s="5" t="s">
        <v>99</v>
      </c>
      <c r="F685" s="5">
        <v>84</v>
      </c>
      <c r="G685" s="5" t="s">
        <v>267</v>
      </c>
    </row>
    <row r="686" spans="1:7">
      <c r="A686" s="4">
        <v>685</v>
      </c>
      <c r="B686" s="5" t="s">
        <v>121</v>
      </c>
      <c r="C686" s="5" t="s">
        <v>93</v>
      </c>
      <c r="D686" s="5" t="s">
        <v>130</v>
      </c>
      <c r="E686" s="5" t="s">
        <v>95</v>
      </c>
      <c r="F686" s="5">
        <v>87</v>
      </c>
      <c r="G686" s="5" t="s">
        <v>268</v>
      </c>
    </row>
    <row r="687" spans="1:7">
      <c r="A687" s="4">
        <v>686</v>
      </c>
      <c r="B687" s="5" t="s">
        <v>92</v>
      </c>
      <c r="C687" s="5" t="s">
        <v>116</v>
      </c>
      <c r="D687" s="5" t="s">
        <v>147</v>
      </c>
      <c r="E687" s="5" t="s">
        <v>95</v>
      </c>
      <c r="F687" s="5">
        <v>80</v>
      </c>
      <c r="G687" s="5" t="s">
        <v>269</v>
      </c>
    </row>
    <row r="688" spans="1:7">
      <c r="A688" s="4">
        <v>687</v>
      </c>
      <c r="B688" s="5" t="s">
        <v>110</v>
      </c>
      <c r="C688" s="5" t="s">
        <v>118</v>
      </c>
      <c r="D688" s="5" t="s">
        <v>135</v>
      </c>
      <c r="E688" s="5" t="s">
        <v>99</v>
      </c>
      <c r="F688" s="5">
        <v>77</v>
      </c>
      <c r="G688" s="5" t="s">
        <v>270</v>
      </c>
    </row>
    <row r="689" spans="1:7">
      <c r="A689" s="4">
        <v>688</v>
      </c>
      <c r="B689" s="5" t="s">
        <v>125</v>
      </c>
      <c r="C689" s="5" t="s">
        <v>143</v>
      </c>
      <c r="D689" s="5" t="s">
        <v>133</v>
      </c>
      <c r="E689" s="5" t="s">
        <v>99</v>
      </c>
      <c r="F689" s="5">
        <v>34</v>
      </c>
      <c r="G689" s="5" t="s">
        <v>271</v>
      </c>
    </row>
    <row r="690" spans="1:7">
      <c r="A690" s="4">
        <v>689</v>
      </c>
      <c r="B690" s="5" t="s">
        <v>107</v>
      </c>
      <c r="C690" s="5" t="s">
        <v>119</v>
      </c>
      <c r="D690" s="5" t="s">
        <v>109</v>
      </c>
      <c r="E690" s="5" t="s">
        <v>95</v>
      </c>
      <c r="F690" s="5">
        <v>51</v>
      </c>
      <c r="G690" s="5" t="s">
        <v>272</v>
      </c>
    </row>
    <row r="691" spans="1:7">
      <c r="A691" s="4">
        <v>690</v>
      </c>
      <c r="B691" s="5" t="s">
        <v>92</v>
      </c>
      <c r="C691" s="5" t="s">
        <v>138</v>
      </c>
      <c r="D691" s="5" t="s">
        <v>111</v>
      </c>
      <c r="E691" s="5" t="s">
        <v>95</v>
      </c>
      <c r="F691" s="5">
        <v>20</v>
      </c>
      <c r="G691" s="5" t="s">
        <v>273</v>
      </c>
    </row>
    <row r="692" spans="1:7">
      <c r="A692" s="4">
        <v>691</v>
      </c>
      <c r="B692" s="5" t="s">
        <v>137</v>
      </c>
      <c r="C692" s="5" t="s">
        <v>129</v>
      </c>
      <c r="D692" s="5" t="s">
        <v>120</v>
      </c>
      <c r="E692" s="5" t="s">
        <v>95</v>
      </c>
      <c r="F692" s="5">
        <v>89</v>
      </c>
      <c r="G692" s="5" t="s">
        <v>274</v>
      </c>
    </row>
    <row r="693" spans="1:7">
      <c r="A693" s="4">
        <v>692</v>
      </c>
      <c r="B693" s="5" t="s">
        <v>104</v>
      </c>
      <c r="C693" s="5" t="s">
        <v>138</v>
      </c>
      <c r="D693" s="5" t="s">
        <v>117</v>
      </c>
      <c r="E693" s="5" t="s">
        <v>95</v>
      </c>
      <c r="F693" s="5">
        <v>79</v>
      </c>
      <c r="G693" s="5" t="s">
        <v>275</v>
      </c>
    </row>
    <row r="694" spans="1:7">
      <c r="A694" s="4">
        <v>693</v>
      </c>
      <c r="B694" s="5" t="s">
        <v>115</v>
      </c>
      <c r="C694" s="5" t="s">
        <v>143</v>
      </c>
      <c r="D694" s="5" t="s">
        <v>146</v>
      </c>
      <c r="E694" s="5" t="s">
        <v>99</v>
      </c>
      <c r="F694" s="5">
        <v>56</v>
      </c>
      <c r="G694" s="5" t="s">
        <v>276</v>
      </c>
    </row>
    <row r="695" spans="1:7">
      <c r="A695" s="4">
        <v>694</v>
      </c>
      <c r="B695" s="5" t="s">
        <v>101</v>
      </c>
      <c r="C695" s="5" t="s">
        <v>145</v>
      </c>
      <c r="D695" s="5" t="s">
        <v>136</v>
      </c>
      <c r="E695" s="5" t="s">
        <v>99</v>
      </c>
      <c r="F695" s="5">
        <v>69</v>
      </c>
      <c r="G695" s="5" t="s">
        <v>277</v>
      </c>
    </row>
    <row r="696" spans="1:7">
      <c r="A696" s="4">
        <v>695</v>
      </c>
      <c r="B696" s="5" t="s">
        <v>137</v>
      </c>
      <c r="C696" s="5" t="s">
        <v>108</v>
      </c>
      <c r="D696" s="5" t="s">
        <v>131</v>
      </c>
      <c r="E696" s="5" t="s">
        <v>95</v>
      </c>
      <c r="F696" s="5">
        <v>33</v>
      </c>
      <c r="G696" s="5" t="s">
        <v>278</v>
      </c>
    </row>
    <row r="697" spans="1:7">
      <c r="A697" s="4">
        <v>696</v>
      </c>
      <c r="B697" s="5" t="s">
        <v>110</v>
      </c>
      <c r="C697" s="5" t="s">
        <v>116</v>
      </c>
      <c r="D697" s="5" t="s">
        <v>111</v>
      </c>
      <c r="E697" s="5" t="s">
        <v>95</v>
      </c>
      <c r="F697" s="5">
        <v>49</v>
      </c>
      <c r="G697" s="5" t="s">
        <v>279</v>
      </c>
    </row>
    <row r="698" spans="1:7">
      <c r="A698" s="4">
        <v>697</v>
      </c>
      <c r="B698" s="5" t="s">
        <v>123</v>
      </c>
      <c r="C698" s="5" t="s">
        <v>118</v>
      </c>
      <c r="D698" s="5" t="s">
        <v>103</v>
      </c>
      <c r="E698" s="5" t="s">
        <v>99</v>
      </c>
      <c r="F698" s="5">
        <v>86</v>
      </c>
      <c r="G698" s="5" t="s">
        <v>280</v>
      </c>
    </row>
    <row r="699" spans="1:7">
      <c r="A699" s="4">
        <v>698</v>
      </c>
      <c r="B699" s="5" t="s">
        <v>110</v>
      </c>
      <c r="C699" s="5" t="s">
        <v>126</v>
      </c>
      <c r="D699" s="5" t="s">
        <v>146</v>
      </c>
      <c r="E699" s="5" t="s">
        <v>99</v>
      </c>
      <c r="F699" s="5">
        <v>45</v>
      </c>
      <c r="G699" s="5" t="s">
        <v>281</v>
      </c>
    </row>
    <row r="700" spans="1:7">
      <c r="A700" s="4">
        <v>699</v>
      </c>
      <c r="B700" s="5" t="s">
        <v>123</v>
      </c>
      <c r="C700" s="5" t="s">
        <v>122</v>
      </c>
      <c r="D700" s="5" t="s">
        <v>130</v>
      </c>
      <c r="E700" s="5" t="s">
        <v>95</v>
      </c>
      <c r="F700" s="5">
        <v>63</v>
      </c>
      <c r="G700" s="5" t="s">
        <v>282</v>
      </c>
    </row>
    <row r="701" spans="1:7">
      <c r="A701" s="4">
        <v>700</v>
      </c>
      <c r="B701" s="5" t="s">
        <v>104</v>
      </c>
      <c r="C701" s="5" t="s">
        <v>128</v>
      </c>
      <c r="D701" s="5" t="s">
        <v>127</v>
      </c>
      <c r="E701" s="5" t="s">
        <v>99</v>
      </c>
      <c r="F701" s="5">
        <v>46</v>
      </c>
      <c r="G701" s="5" t="s">
        <v>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1"/>
  <sheetViews>
    <sheetView workbookViewId="0">
      <selection activeCell="K13" sqref="K13"/>
    </sheetView>
  </sheetViews>
  <sheetFormatPr defaultRowHeight="14.4"/>
  <cols>
    <col min="1" max="1" width="20.6640625" bestFit="1" customWidth="1"/>
    <col min="2" max="2" width="14" bestFit="1" customWidth="1"/>
    <col min="3" max="3" width="12" bestFit="1" customWidth="1"/>
    <col min="4" max="4" width="17" bestFit="1" customWidth="1"/>
    <col min="5" max="5" width="8.6640625" bestFit="1" customWidth="1"/>
    <col min="6" max="6" width="5.109375" bestFit="1" customWidth="1"/>
    <col min="7" max="7" width="31.5546875" bestFit="1" customWidth="1"/>
  </cols>
  <sheetData>
    <row r="1" spans="1:7" ht="18.75" customHeight="1">
      <c r="A1" s="1" t="s">
        <v>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</row>
    <row r="2" spans="1:7">
      <c r="A2" s="4">
        <v>1</v>
      </c>
      <c r="B2" s="5" t="s">
        <v>286</v>
      </c>
      <c r="C2" s="5" t="s">
        <v>122</v>
      </c>
      <c r="D2" s="5" t="s">
        <v>2127</v>
      </c>
      <c r="E2" s="5" t="s">
        <v>95</v>
      </c>
      <c r="F2" s="5">
        <v>24</v>
      </c>
      <c r="G2" s="5">
        <v>606133930</v>
      </c>
    </row>
    <row r="3" spans="1:7">
      <c r="A3" s="4">
        <v>2</v>
      </c>
      <c r="B3" s="5" t="s">
        <v>110</v>
      </c>
      <c r="C3" s="5" t="s">
        <v>2128</v>
      </c>
      <c r="D3" s="5" t="s">
        <v>117</v>
      </c>
      <c r="E3" s="5" t="s">
        <v>99</v>
      </c>
      <c r="F3" s="5">
        <v>60</v>
      </c>
      <c r="G3" s="5">
        <v>608037017</v>
      </c>
    </row>
    <row r="4" spans="1:7">
      <c r="A4" s="4">
        <v>3</v>
      </c>
      <c r="B4" s="5" t="s">
        <v>92</v>
      </c>
      <c r="C4" s="5" t="s">
        <v>2129</v>
      </c>
      <c r="D4" s="5" t="s">
        <v>142</v>
      </c>
      <c r="E4" s="5" t="s">
        <v>99</v>
      </c>
      <c r="F4" s="5">
        <v>28</v>
      </c>
      <c r="G4" s="5">
        <v>678972807</v>
      </c>
    </row>
    <row r="5" spans="1:7">
      <c r="A5" s="4">
        <v>4</v>
      </c>
      <c r="B5" s="5" t="s">
        <v>110</v>
      </c>
      <c r="C5" s="5" t="s">
        <v>122</v>
      </c>
      <c r="D5" s="5" t="s">
        <v>144</v>
      </c>
      <c r="E5" s="5" t="s">
        <v>95</v>
      </c>
      <c r="F5" s="5">
        <v>59</v>
      </c>
      <c r="G5" s="5">
        <v>761054808</v>
      </c>
    </row>
    <row r="6" spans="1:7">
      <c r="A6" s="4">
        <v>5</v>
      </c>
      <c r="B6" s="5" t="s">
        <v>2130</v>
      </c>
      <c r="C6" s="5" t="s">
        <v>285</v>
      </c>
      <c r="D6" s="5" t="s">
        <v>142</v>
      </c>
      <c r="E6" s="5" t="s">
        <v>95</v>
      </c>
      <c r="F6" s="5">
        <v>28</v>
      </c>
      <c r="G6" s="5">
        <v>975332681</v>
      </c>
    </row>
    <row r="7" spans="1:7">
      <c r="A7" s="4">
        <v>6</v>
      </c>
      <c r="B7" s="5" t="s">
        <v>110</v>
      </c>
      <c r="C7" s="5" t="s">
        <v>138</v>
      </c>
      <c r="D7" s="5" t="s">
        <v>112</v>
      </c>
      <c r="E7" s="5" t="s">
        <v>95</v>
      </c>
      <c r="F7" s="5">
        <v>54</v>
      </c>
      <c r="G7" s="5">
        <v>968913677</v>
      </c>
    </row>
    <row r="8" spans="1:7">
      <c r="A8" s="4">
        <v>7</v>
      </c>
      <c r="B8" s="5" t="s">
        <v>92</v>
      </c>
      <c r="C8" s="5" t="s">
        <v>2131</v>
      </c>
      <c r="D8" s="5" t="s">
        <v>2132</v>
      </c>
      <c r="E8" s="5" t="s">
        <v>95</v>
      </c>
      <c r="F8" s="5">
        <v>52</v>
      </c>
      <c r="G8" s="5">
        <v>615752363</v>
      </c>
    </row>
    <row r="9" spans="1:7">
      <c r="A9" s="4">
        <v>8</v>
      </c>
      <c r="B9" s="5" t="s">
        <v>286</v>
      </c>
      <c r="C9" s="5" t="s">
        <v>122</v>
      </c>
      <c r="D9" s="5" t="s">
        <v>141</v>
      </c>
      <c r="E9" s="5" t="s">
        <v>95</v>
      </c>
      <c r="F9" s="5">
        <v>48</v>
      </c>
      <c r="G9" s="5">
        <v>738713815</v>
      </c>
    </row>
    <row r="10" spans="1:7">
      <c r="A10" s="4">
        <v>9</v>
      </c>
      <c r="B10" s="5" t="s">
        <v>286</v>
      </c>
      <c r="C10" s="5" t="s">
        <v>143</v>
      </c>
      <c r="D10" s="5" t="s">
        <v>94</v>
      </c>
      <c r="E10" s="5" t="s">
        <v>99</v>
      </c>
      <c r="F10" s="5">
        <v>36</v>
      </c>
      <c r="G10" s="5">
        <v>807058045</v>
      </c>
    </row>
    <row r="11" spans="1:7">
      <c r="A11" s="4">
        <v>10</v>
      </c>
      <c r="B11" s="5" t="s">
        <v>284</v>
      </c>
      <c r="C11" s="5" t="s">
        <v>145</v>
      </c>
      <c r="D11" s="5" t="s">
        <v>112</v>
      </c>
      <c r="E11" s="5" t="s">
        <v>99</v>
      </c>
      <c r="F11" s="5">
        <v>46</v>
      </c>
      <c r="G11" s="5">
        <v>898450221</v>
      </c>
    </row>
    <row r="12" spans="1:7">
      <c r="A12" s="4">
        <v>11</v>
      </c>
      <c r="B12" s="5" t="s">
        <v>2133</v>
      </c>
      <c r="C12" s="5" t="s">
        <v>2134</v>
      </c>
      <c r="D12" s="5" t="s">
        <v>141</v>
      </c>
      <c r="E12" s="5" t="s">
        <v>95</v>
      </c>
      <c r="F12" s="5">
        <v>57</v>
      </c>
      <c r="G12" s="5">
        <v>615107634</v>
      </c>
    </row>
    <row r="13" spans="1:7">
      <c r="A13" s="4">
        <v>12</v>
      </c>
      <c r="B13" s="5" t="s">
        <v>92</v>
      </c>
      <c r="C13" s="5" t="s">
        <v>138</v>
      </c>
      <c r="D13" s="5" t="s">
        <v>2127</v>
      </c>
      <c r="E13" s="5" t="s">
        <v>95</v>
      </c>
      <c r="F13" s="5">
        <v>22</v>
      </c>
      <c r="G13" s="5">
        <v>939076454</v>
      </c>
    </row>
    <row r="14" spans="1:7">
      <c r="A14" s="4">
        <v>13</v>
      </c>
      <c r="B14" s="5" t="s">
        <v>2130</v>
      </c>
      <c r="C14" s="5" t="s">
        <v>285</v>
      </c>
      <c r="D14" s="5" t="s">
        <v>94</v>
      </c>
      <c r="E14" s="5" t="s">
        <v>95</v>
      </c>
      <c r="F14" s="5">
        <v>37</v>
      </c>
      <c r="G14" s="5">
        <v>928288274</v>
      </c>
    </row>
    <row r="15" spans="1:7">
      <c r="A15" s="4">
        <v>14</v>
      </c>
      <c r="B15" s="5" t="s">
        <v>92</v>
      </c>
      <c r="C15" s="5" t="s">
        <v>2131</v>
      </c>
      <c r="D15" s="5" t="s">
        <v>117</v>
      </c>
      <c r="E15" s="5" t="s">
        <v>95</v>
      </c>
      <c r="F15" s="5">
        <v>47</v>
      </c>
      <c r="G15" s="5">
        <v>614050974</v>
      </c>
    </row>
    <row r="16" spans="1:7">
      <c r="A16" s="4">
        <v>15</v>
      </c>
      <c r="B16" s="5" t="s">
        <v>96</v>
      </c>
      <c r="C16" s="5" t="s">
        <v>143</v>
      </c>
      <c r="D16" s="5" t="s">
        <v>142</v>
      </c>
      <c r="E16" s="5" t="s">
        <v>99</v>
      </c>
      <c r="F16" s="5">
        <v>60</v>
      </c>
      <c r="G16" s="5">
        <v>956592586</v>
      </c>
    </row>
    <row r="17" spans="1:7">
      <c r="A17" s="4">
        <v>16</v>
      </c>
      <c r="B17" s="5" t="s">
        <v>115</v>
      </c>
      <c r="C17" s="5" t="s">
        <v>2131</v>
      </c>
      <c r="D17" s="5" t="s">
        <v>2132</v>
      </c>
      <c r="E17" s="5" t="s">
        <v>95</v>
      </c>
      <c r="F17" s="5">
        <v>31</v>
      </c>
      <c r="G17" s="5">
        <v>618215223</v>
      </c>
    </row>
    <row r="18" spans="1:7">
      <c r="A18" s="4">
        <v>17</v>
      </c>
      <c r="B18" s="5" t="s">
        <v>286</v>
      </c>
      <c r="C18" s="5" t="s">
        <v>2134</v>
      </c>
      <c r="D18" s="5" t="s">
        <v>112</v>
      </c>
      <c r="E18" s="5" t="s">
        <v>95</v>
      </c>
      <c r="F18" s="5">
        <v>23</v>
      </c>
      <c r="G18" s="5">
        <v>650878172</v>
      </c>
    </row>
    <row r="19" spans="1:7">
      <c r="A19" s="4">
        <v>18</v>
      </c>
      <c r="B19" s="5" t="s">
        <v>92</v>
      </c>
      <c r="C19" s="5" t="s">
        <v>287</v>
      </c>
      <c r="D19" s="5" t="s">
        <v>141</v>
      </c>
      <c r="E19" s="5" t="s">
        <v>99</v>
      </c>
      <c r="F19" s="5">
        <v>34</v>
      </c>
      <c r="G19" s="5">
        <v>723959533</v>
      </c>
    </row>
    <row r="20" spans="1:7">
      <c r="A20" s="4">
        <v>19</v>
      </c>
      <c r="B20" s="5" t="s">
        <v>286</v>
      </c>
      <c r="C20" s="5" t="s">
        <v>2131</v>
      </c>
      <c r="D20" s="5" t="s">
        <v>112</v>
      </c>
      <c r="E20" s="5" t="s">
        <v>95</v>
      </c>
      <c r="F20" s="5">
        <v>21</v>
      </c>
      <c r="G20" s="5">
        <v>918568125</v>
      </c>
    </row>
    <row r="21" spans="1:7">
      <c r="A21" s="4">
        <v>20</v>
      </c>
      <c r="B21" s="5" t="s">
        <v>92</v>
      </c>
      <c r="C21" s="5" t="s">
        <v>93</v>
      </c>
      <c r="D21" s="5" t="s">
        <v>2132</v>
      </c>
      <c r="E21" s="5" t="s">
        <v>95</v>
      </c>
      <c r="F21" s="5">
        <v>58</v>
      </c>
      <c r="G21" s="5">
        <v>699927956</v>
      </c>
    </row>
    <row r="22" spans="1:7">
      <c r="A22" s="4">
        <v>21</v>
      </c>
      <c r="B22" s="5" t="s">
        <v>125</v>
      </c>
      <c r="C22" s="5" t="s">
        <v>2128</v>
      </c>
      <c r="D22" s="5" t="s">
        <v>2132</v>
      </c>
      <c r="E22" s="5" t="s">
        <v>99</v>
      </c>
      <c r="F22" s="5">
        <v>30</v>
      </c>
      <c r="G22" s="5">
        <v>678116468</v>
      </c>
    </row>
    <row r="23" spans="1:7">
      <c r="A23" s="4">
        <v>22</v>
      </c>
      <c r="B23" s="5" t="s">
        <v>110</v>
      </c>
      <c r="C23" s="5" t="s">
        <v>287</v>
      </c>
      <c r="D23" s="5" t="s">
        <v>2132</v>
      </c>
      <c r="E23" s="5" t="s">
        <v>99</v>
      </c>
      <c r="F23" s="5">
        <v>23</v>
      </c>
      <c r="G23" s="5">
        <v>866124027</v>
      </c>
    </row>
    <row r="24" spans="1:7">
      <c r="A24" s="4">
        <v>23</v>
      </c>
      <c r="B24" s="5" t="s">
        <v>115</v>
      </c>
      <c r="C24" s="5" t="s">
        <v>143</v>
      </c>
      <c r="D24" s="5" t="s">
        <v>98</v>
      </c>
      <c r="E24" s="5" t="s">
        <v>99</v>
      </c>
      <c r="F24" s="5">
        <v>21</v>
      </c>
      <c r="G24" s="5">
        <v>643240497</v>
      </c>
    </row>
    <row r="25" spans="1:7">
      <c r="A25" s="4">
        <v>24</v>
      </c>
      <c r="B25" s="5" t="s">
        <v>284</v>
      </c>
      <c r="C25" s="5" t="s">
        <v>2128</v>
      </c>
      <c r="D25" s="5" t="s">
        <v>144</v>
      </c>
      <c r="E25" s="5" t="s">
        <v>99</v>
      </c>
      <c r="F25" s="5">
        <v>20</v>
      </c>
      <c r="G25" s="5">
        <v>682773324</v>
      </c>
    </row>
    <row r="26" spans="1:7">
      <c r="A26" s="4">
        <v>25</v>
      </c>
      <c r="B26" s="5" t="s">
        <v>115</v>
      </c>
      <c r="C26" s="5" t="s">
        <v>285</v>
      </c>
      <c r="D26" s="5" t="s">
        <v>139</v>
      </c>
      <c r="E26" s="5" t="s">
        <v>95</v>
      </c>
      <c r="F26" s="5">
        <v>58</v>
      </c>
      <c r="G26" s="5">
        <v>969074469</v>
      </c>
    </row>
    <row r="27" spans="1:7">
      <c r="A27" s="4">
        <v>26</v>
      </c>
      <c r="B27" s="5" t="s">
        <v>92</v>
      </c>
      <c r="C27" s="5" t="s">
        <v>93</v>
      </c>
      <c r="D27" s="5" t="s">
        <v>112</v>
      </c>
      <c r="E27" s="5" t="s">
        <v>95</v>
      </c>
      <c r="F27" s="5">
        <v>37</v>
      </c>
      <c r="G27" s="5">
        <v>728845016</v>
      </c>
    </row>
    <row r="28" spans="1:7">
      <c r="A28" s="4">
        <v>27</v>
      </c>
      <c r="B28" s="5" t="s">
        <v>286</v>
      </c>
      <c r="C28" s="5" t="s">
        <v>2129</v>
      </c>
      <c r="D28" s="5" t="s">
        <v>144</v>
      </c>
      <c r="E28" s="5" t="s">
        <v>99</v>
      </c>
      <c r="F28" s="5">
        <v>25</v>
      </c>
      <c r="G28" s="5">
        <v>676832339</v>
      </c>
    </row>
    <row r="29" spans="1:7">
      <c r="A29" s="4">
        <v>28</v>
      </c>
      <c r="B29" s="5" t="s">
        <v>2133</v>
      </c>
      <c r="C29" s="5" t="s">
        <v>287</v>
      </c>
      <c r="D29" s="5" t="s">
        <v>117</v>
      </c>
      <c r="E29" s="5" t="s">
        <v>99</v>
      </c>
      <c r="F29" s="5">
        <v>25</v>
      </c>
      <c r="G29" s="5">
        <v>514359767</v>
      </c>
    </row>
    <row r="30" spans="1:7">
      <c r="A30" s="4">
        <v>29</v>
      </c>
      <c r="B30" s="5" t="s">
        <v>2130</v>
      </c>
      <c r="C30" s="5" t="s">
        <v>285</v>
      </c>
      <c r="D30" s="5" t="s">
        <v>141</v>
      </c>
      <c r="E30" s="5" t="s">
        <v>95</v>
      </c>
      <c r="F30" s="5">
        <v>51</v>
      </c>
      <c r="G30" s="5">
        <v>856339863</v>
      </c>
    </row>
    <row r="31" spans="1:7">
      <c r="A31" s="4">
        <v>30</v>
      </c>
      <c r="B31" s="5" t="s">
        <v>110</v>
      </c>
      <c r="C31" s="5" t="s">
        <v>2129</v>
      </c>
      <c r="D31" s="5" t="s">
        <v>117</v>
      </c>
      <c r="E31" s="5" t="s">
        <v>99</v>
      </c>
      <c r="F31" s="5">
        <v>22</v>
      </c>
      <c r="G31" s="5">
        <v>531782785</v>
      </c>
    </row>
    <row r="32" spans="1:7">
      <c r="A32" s="4">
        <v>31</v>
      </c>
      <c r="B32" s="5" t="s">
        <v>92</v>
      </c>
      <c r="C32" s="5" t="s">
        <v>93</v>
      </c>
      <c r="D32" s="5" t="s">
        <v>144</v>
      </c>
      <c r="E32" s="5" t="s">
        <v>95</v>
      </c>
      <c r="F32" s="5">
        <v>50</v>
      </c>
      <c r="G32" s="5">
        <v>876868301</v>
      </c>
    </row>
    <row r="33" spans="1:7">
      <c r="A33" s="4">
        <v>32</v>
      </c>
      <c r="B33" s="5" t="s">
        <v>125</v>
      </c>
      <c r="C33" s="5" t="s">
        <v>143</v>
      </c>
      <c r="D33" s="5" t="s">
        <v>94</v>
      </c>
      <c r="E33" s="5" t="s">
        <v>99</v>
      </c>
      <c r="F33" s="5">
        <v>44</v>
      </c>
      <c r="G33" s="5">
        <v>703995861</v>
      </c>
    </row>
    <row r="34" spans="1:7">
      <c r="A34" s="4">
        <v>33</v>
      </c>
      <c r="B34" s="5" t="s">
        <v>92</v>
      </c>
      <c r="C34" s="5" t="s">
        <v>2135</v>
      </c>
      <c r="D34" s="5" t="s">
        <v>139</v>
      </c>
      <c r="E34" s="5" t="s">
        <v>99</v>
      </c>
      <c r="F34" s="5">
        <v>36</v>
      </c>
      <c r="G34" s="5">
        <v>703548090</v>
      </c>
    </row>
    <row r="35" spans="1:7">
      <c r="A35" s="4">
        <v>34</v>
      </c>
      <c r="B35" s="5" t="s">
        <v>2130</v>
      </c>
      <c r="C35" s="5" t="s">
        <v>285</v>
      </c>
      <c r="D35" s="5" t="s">
        <v>98</v>
      </c>
      <c r="E35" s="5" t="s">
        <v>95</v>
      </c>
      <c r="F35" s="5">
        <v>36</v>
      </c>
      <c r="G35" s="5">
        <v>553743719</v>
      </c>
    </row>
    <row r="36" spans="1:7">
      <c r="A36" s="4">
        <v>35</v>
      </c>
      <c r="B36" s="5" t="s">
        <v>2136</v>
      </c>
      <c r="C36" s="5" t="s">
        <v>2129</v>
      </c>
      <c r="D36" s="5" t="s">
        <v>2127</v>
      </c>
      <c r="E36" s="5" t="s">
        <v>99</v>
      </c>
      <c r="F36" s="5">
        <v>56</v>
      </c>
      <c r="G36" s="5">
        <v>693603668</v>
      </c>
    </row>
    <row r="37" spans="1:7">
      <c r="A37" s="4">
        <v>36</v>
      </c>
      <c r="B37" s="5" t="s">
        <v>92</v>
      </c>
      <c r="C37" s="5" t="s">
        <v>122</v>
      </c>
      <c r="D37" s="5" t="s">
        <v>2127</v>
      </c>
      <c r="E37" s="5" t="s">
        <v>95</v>
      </c>
      <c r="F37" s="5">
        <v>53</v>
      </c>
      <c r="G37" s="5">
        <v>624237541</v>
      </c>
    </row>
    <row r="38" spans="1:7">
      <c r="A38" s="4">
        <v>37</v>
      </c>
      <c r="B38" s="5" t="s">
        <v>2133</v>
      </c>
      <c r="C38" s="5" t="s">
        <v>2129</v>
      </c>
      <c r="D38" s="5" t="s">
        <v>98</v>
      </c>
      <c r="E38" s="5" t="s">
        <v>99</v>
      </c>
      <c r="F38" s="5">
        <v>29</v>
      </c>
      <c r="G38" s="5">
        <v>730166627</v>
      </c>
    </row>
    <row r="39" spans="1:7">
      <c r="A39" s="4">
        <v>38</v>
      </c>
      <c r="B39" s="5" t="s">
        <v>284</v>
      </c>
      <c r="C39" s="5" t="s">
        <v>2135</v>
      </c>
      <c r="D39" s="5" t="s">
        <v>117</v>
      </c>
      <c r="E39" s="5" t="s">
        <v>99</v>
      </c>
      <c r="F39" s="5">
        <v>33</v>
      </c>
      <c r="G39" s="5">
        <v>682442400</v>
      </c>
    </row>
    <row r="40" spans="1:7">
      <c r="A40" s="4">
        <v>39</v>
      </c>
      <c r="B40" s="5" t="s">
        <v>96</v>
      </c>
      <c r="C40" s="5" t="s">
        <v>2134</v>
      </c>
      <c r="D40" s="5" t="s">
        <v>98</v>
      </c>
      <c r="E40" s="5" t="s">
        <v>95</v>
      </c>
      <c r="F40" s="5">
        <v>35</v>
      </c>
      <c r="G40" s="5">
        <v>887798052</v>
      </c>
    </row>
    <row r="41" spans="1:7">
      <c r="A41" s="4">
        <v>40</v>
      </c>
      <c r="B41" s="5" t="s">
        <v>286</v>
      </c>
      <c r="C41" s="5" t="s">
        <v>2128</v>
      </c>
      <c r="D41" s="5" t="s">
        <v>117</v>
      </c>
      <c r="E41" s="5" t="s">
        <v>99</v>
      </c>
      <c r="F41" s="5">
        <v>43</v>
      </c>
      <c r="G41" s="5">
        <v>520389281</v>
      </c>
    </row>
    <row r="42" spans="1:7">
      <c r="A42" s="4">
        <v>41</v>
      </c>
      <c r="B42" s="5" t="s">
        <v>284</v>
      </c>
      <c r="C42" s="5" t="s">
        <v>143</v>
      </c>
      <c r="D42" s="5" t="s">
        <v>142</v>
      </c>
      <c r="E42" s="5" t="s">
        <v>99</v>
      </c>
      <c r="F42" s="5">
        <v>20</v>
      </c>
      <c r="G42" s="5">
        <v>723065779</v>
      </c>
    </row>
    <row r="43" spans="1:7">
      <c r="A43" s="4">
        <v>42</v>
      </c>
      <c r="B43" s="5" t="s">
        <v>96</v>
      </c>
      <c r="C43" s="5" t="s">
        <v>2134</v>
      </c>
      <c r="D43" s="5" t="s">
        <v>144</v>
      </c>
      <c r="E43" s="5" t="s">
        <v>95</v>
      </c>
      <c r="F43" s="5">
        <v>34</v>
      </c>
      <c r="G43" s="5">
        <v>500374668</v>
      </c>
    </row>
    <row r="44" spans="1:7">
      <c r="A44" s="4">
        <v>43</v>
      </c>
      <c r="B44" s="5" t="s">
        <v>286</v>
      </c>
      <c r="C44" s="5" t="s">
        <v>2135</v>
      </c>
      <c r="D44" s="5" t="s">
        <v>139</v>
      </c>
      <c r="E44" s="5" t="s">
        <v>99</v>
      </c>
      <c r="F44" s="5">
        <v>37</v>
      </c>
      <c r="G44" s="5">
        <v>602020431</v>
      </c>
    </row>
    <row r="45" spans="1:7">
      <c r="A45" s="4">
        <v>44</v>
      </c>
      <c r="B45" s="5" t="s">
        <v>107</v>
      </c>
      <c r="C45" s="5" t="s">
        <v>2134</v>
      </c>
      <c r="D45" s="5" t="s">
        <v>2127</v>
      </c>
      <c r="E45" s="5" t="s">
        <v>95</v>
      </c>
      <c r="F45" s="5">
        <v>29</v>
      </c>
      <c r="G45" s="5">
        <v>824244343</v>
      </c>
    </row>
    <row r="46" spans="1:7">
      <c r="A46" s="4">
        <v>45</v>
      </c>
      <c r="B46" s="5" t="s">
        <v>2133</v>
      </c>
      <c r="C46" s="5" t="s">
        <v>138</v>
      </c>
      <c r="D46" s="5" t="s">
        <v>117</v>
      </c>
      <c r="E46" s="5" t="s">
        <v>95</v>
      </c>
      <c r="F46" s="5">
        <v>24</v>
      </c>
      <c r="G46" s="5">
        <v>700632825</v>
      </c>
    </row>
    <row r="47" spans="1:7">
      <c r="A47" s="4">
        <v>46</v>
      </c>
      <c r="B47" s="5" t="s">
        <v>2130</v>
      </c>
      <c r="C47" s="5" t="s">
        <v>143</v>
      </c>
      <c r="D47" s="5" t="s">
        <v>2132</v>
      </c>
      <c r="E47" s="5" t="s">
        <v>99</v>
      </c>
      <c r="F47" s="5">
        <v>31</v>
      </c>
      <c r="G47" s="5">
        <v>787255547</v>
      </c>
    </row>
    <row r="48" spans="1:7">
      <c r="A48" s="4">
        <v>47</v>
      </c>
      <c r="B48" s="5" t="s">
        <v>125</v>
      </c>
      <c r="C48" s="5" t="s">
        <v>2128</v>
      </c>
      <c r="D48" s="5" t="s">
        <v>117</v>
      </c>
      <c r="E48" s="5" t="s">
        <v>99</v>
      </c>
      <c r="F48" s="5">
        <v>47</v>
      </c>
      <c r="G48" s="5">
        <v>868179702</v>
      </c>
    </row>
    <row r="49" spans="1:7">
      <c r="A49" s="4">
        <v>48</v>
      </c>
      <c r="B49" s="5" t="s">
        <v>96</v>
      </c>
      <c r="C49" s="5" t="s">
        <v>2129</v>
      </c>
      <c r="D49" s="5" t="s">
        <v>139</v>
      </c>
      <c r="E49" s="5" t="s">
        <v>99</v>
      </c>
      <c r="F49" s="5">
        <v>46</v>
      </c>
      <c r="G49" s="5">
        <v>700336584</v>
      </c>
    </row>
    <row r="50" spans="1:7">
      <c r="A50" s="4">
        <v>49</v>
      </c>
      <c r="B50" s="5" t="s">
        <v>92</v>
      </c>
      <c r="C50" s="5" t="s">
        <v>2128</v>
      </c>
      <c r="D50" s="5" t="s">
        <v>94</v>
      </c>
      <c r="E50" s="5" t="s">
        <v>99</v>
      </c>
      <c r="F50" s="5">
        <v>53</v>
      </c>
      <c r="G50" s="5">
        <v>848119223</v>
      </c>
    </row>
    <row r="51" spans="1:7">
      <c r="A51" s="4">
        <v>50</v>
      </c>
      <c r="B51" s="5" t="s">
        <v>2136</v>
      </c>
      <c r="C51" s="5" t="s">
        <v>2128</v>
      </c>
      <c r="D51" s="5" t="s">
        <v>142</v>
      </c>
      <c r="E51" s="5" t="s">
        <v>99</v>
      </c>
      <c r="F51" s="5">
        <v>47</v>
      </c>
      <c r="G51" s="5">
        <v>646159589</v>
      </c>
    </row>
    <row r="52" spans="1:7">
      <c r="A52" s="4">
        <v>51</v>
      </c>
      <c r="B52" s="5" t="s">
        <v>115</v>
      </c>
      <c r="C52" s="5" t="s">
        <v>143</v>
      </c>
      <c r="D52" s="5" t="s">
        <v>141</v>
      </c>
      <c r="E52" s="5" t="s">
        <v>99</v>
      </c>
      <c r="F52" s="5">
        <v>22</v>
      </c>
      <c r="G52" s="5">
        <v>837333570</v>
      </c>
    </row>
    <row r="53" spans="1:7">
      <c r="A53" s="4">
        <v>52</v>
      </c>
      <c r="B53" s="5" t="s">
        <v>286</v>
      </c>
      <c r="C53" s="5" t="s">
        <v>2129</v>
      </c>
      <c r="D53" s="5" t="s">
        <v>94</v>
      </c>
      <c r="E53" s="5" t="s">
        <v>99</v>
      </c>
      <c r="F53" s="5">
        <v>32</v>
      </c>
      <c r="G53" s="5">
        <v>937083159</v>
      </c>
    </row>
    <row r="54" spans="1:7">
      <c r="A54" s="4">
        <v>53</v>
      </c>
      <c r="B54" s="5" t="s">
        <v>92</v>
      </c>
      <c r="C54" s="5" t="s">
        <v>122</v>
      </c>
      <c r="D54" s="5" t="s">
        <v>98</v>
      </c>
      <c r="E54" s="5" t="s">
        <v>95</v>
      </c>
      <c r="F54" s="5">
        <v>38</v>
      </c>
      <c r="G54" s="5">
        <v>955689570</v>
      </c>
    </row>
    <row r="55" spans="1:7">
      <c r="A55" s="4">
        <v>54</v>
      </c>
      <c r="B55" s="5" t="s">
        <v>2130</v>
      </c>
      <c r="C55" s="5" t="s">
        <v>2134</v>
      </c>
      <c r="D55" s="5" t="s">
        <v>142</v>
      </c>
      <c r="E55" s="5" t="s">
        <v>95</v>
      </c>
      <c r="F55" s="5">
        <v>51</v>
      </c>
      <c r="G55" s="5">
        <v>969803525</v>
      </c>
    </row>
    <row r="56" spans="1:7">
      <c r="A56" s="4">
        <v>55</v>
      </c>
      <c r="B56" s="5" t="s">
        <v>2136</v>
      </c>
      <c r="C56" s="5" t="s">
        <v>2129</v>
      </c>
      <c r="D56" s="5" t="s">
        <v>2132</v>
      </c>
      <c r="E56" s="5" t="s">
        <v>99</v>
      </c>
      <c r="F56" s="5">
        <v>44</v>
      </c>
      <c r="G56" s="5">
        <v>996354704</v>
      </c>
    </row>
    <row r="57" spans="1:7">
      <c r="A57" s="4">
        <v>56</v>
      </c>
      <c r="B57" s="5" t="s">
        <v>107</v>
      </c>
      <c r="C57" s="5" t="s">
        <v>2128</v>
      </c>
      <c r="D57" s="5" t="s">
        <v>98</v>
      </c>
      <c r="E57" s="5" t="s">
        <v>99</v>
      </c>
      <c r="F57" s="5">
        <v>60</v>
      </c>
      <c r="G57" s="5">
        <v>725615033</v>
      </c>
    </row>
    <row r="58" spans="1:7">
      <c r="A58" s="4">
        <v>57</v>
      </c>
      <c r="B58" s="5" t="s">
        <v>92</v>
      </c>
      <c r="C58" s="5" t="s">
        <v>138</v>
      </c>
      <c r="D58" s="5" t="s">
        <v>142</v>
      </c>
      <c r="E58" s="5" t="s">
        <v>95</v>
      </c>
      <c r="F58" s="5">
        <v>40</v>
      </c>
      <c r="G58" s="5">
        <v>980182916</v>
      </c>
    </row>
    <row r="59" spans="1:7">
      <c r="A59" s="4">
        <v>58</v>
      </c>
      <c r="B59" s="5" t="s">
        <v>110</v>
      </c>
      <c r="C59" s="5" t="s">
        <v>2131</v>
      </c>
      <c r="D59" s="5" t="s">
        <v>112</v>
      </c>
      <c r="E59" s="5" t="s">
        <v>95</v>
      </c>
      <c r="F59" s="5">
        <v>39</v>
      </c>
      <c r="G59" s="5">
        <v>908036365</v>
      </c>
    </row>
    <row r="60" spans="1:7">
      <c r="A60" s="4">
        <v>59</v>
      </c>
      <c r="B60" s="5" t="s">
        <v>288</v>
      </c>
      <c r="C60" s="5" t="s">
        <v>2131</v>
      </c>
      <c r="D60" s="5" t="s">
        <v>2127</v>
      </c>
      <c r="E60" s="5" t="s">
        <v>95</v>
      </c>
      <c r="F60" s="5">
        <v>56</v>
      </c>
      <c r="G60" s="5">
        <v>969790209</v>
      </c>
    </row>
    <row r="61" spans="1:7">
      <c r="A61" s="4">
        <v>60</v>
      </c>
      <c r="B61" s="5" t="s">
        <v>92</v>
      </c>
      <c r="C61" s="5" t="s">
        <v>143</v>
      </c>
      <c r="D61" s="5" t="s">
        <v>98</v>
      </c>
      <c r="E61" s="5" t="s">
        <v>99</v>
      </c>
      <c r="F61" s="5">
        <v>45</v>
      </c>
      <c r="G61" s="5">
        <v>763339653</v>
      </c>
    </row>
    <row r="62" spans="1:7">
      <c r="A62" s="4">
        <v>61</v>
      </c>
      <c r="B62" s="5" t="s">
        <v>92</v>
      </c>
      <c r="C62" s="5" t="s">
        <v>2135</v>
      </c>
      <c r="D62" s="5" t="s">
        <v>142</v>
      </c>
      <c r="E62" s="5" t="s">
        <v>99</v>
      </c>
      <c r="F62" s="5">
        <v>26</v>
      </c>
      <c r="G62" s="5">
        <v>661836824</v>
      </c>
    </row>
    <row r="63" spans="1:7">
      <c r="A63" s="4">
        <v>62</v>
      </c>
      <c r="B63" s="5" t="s">
        <v>284</v>
      </c>
      <c r="C63" s="5" t="s">
        <v>287</v>
      </c>
      <c r="D63" s="5" t="s">
        <v>2132</v>
      </c>
      <c r="E63" s="5" t="s">
        <v>99</v>
      </c>
      <c r="F63" s="5">
        <v>52</v>
      </c>
      <c r="G63" s="5">
        <v>706428704</v>
      </c>
    </row>
    <row r="64" spans="1:7">
      <c r="A64" s="4">
        <v>63</v>
      </c>
      <c r="B64" s="5" t="s">
        <v>2130</v>
      </c>
      <c r="C64" s="5" t="s">
        <v>2131</v>
      </c>
      <c r="D64" s="5" t="s">
        <v>94</v>
      </c>
      <c r="E64" s="5" t="s">
        <v>95</v>
      </c>
      <c r="F64" s="5">
        <v>30</v>
      </c>
      <c r="G64" s="5">
        <v>876239178</v>
      </c>
    </row>
    <row r="65" spans="1:7">
      <c r="A65" s="4">
        <v>64</v>
      </c>
      <c r="B65" s="5" t="s">
        <v>110</v>
      </c>
      <c r="C65" s="5" t="s">
        <v>2128</v>
      </c>
      <c r="D65" s="5" t="s">
        <v>117</v>
      </c>
      <c r="E65" s="5" t="s">
        <v>99</v>
      </c>
      <c r="F65" s="5">
        <v>32</v>
      </c>
      <c r="G65" s="5">
        <v>657049540</v>
      </c>
    </row>
    <row r="66" spans="1:7">
      <c r="A66" s="4">
        <v>65</v>
      </c>
      <c r="B66" s="5" t="s">
        <v>115</v>
      </c>
      <c r="C66" s="5" t="s">
        <v>122</v>
      </c>
      <c r="D66" s="5" t="s">
        <v>112</v>
      </c>
      <c r="E66" s="5" t="s">
        <v>95</v>
      </c>
      <c r="F66" s="5">
        <v>23</v>
      </c>
      <c r="G66" s="5">
        <v>664220558</v>
      </c>
    </row>
    <row r="67" spans="1:7">
      <c r="A67" s="4">
        <v>66</v>
      </c>
      <c r="B67" s="5" t="s">
        <v>110</v>
      </c>
      <c r="C67" s="5" t="s">
        <v>138</v>
      </c>
      <c r="D67" s="5" t="s">
        <v>2132</v>
      </c>
      <c r="E67" s="5" t="s">
        <v>95</v>
      </c>
      <c r="F67" s="5">
        <v>51</v>
      </c>
      <c r="G67" s="5">
        <v>536259761</v>
      </c>
    </row>
    <row r="68" spans="1:7">
      <c r="A68" s="4">
        <v>67</v>
      </c>
      <c r="B68" s="5" t="s">
        <v>110</v>
      </c>
      <c r="C68" s="5" t="s">
        <v>138</v>
      </c>
      <c r="D68" s="5" t="s">
        <v>94</v>
      </c>
      <c r="E68" s="5" t="s">
        <v>95</v>
      </c>
      <c r="F68" s="5">
        <v>47</v>
      </c>
      <c r="G68" s="5">
        <v>589343078</v>
      </c>
    </row>
    <row r="69" spans="1:7">
      <c r="A69" s="4">
        <v>68</v>
      </c>
      <c r="B69" s="5" t="s">
        <v>92</v>
      </c>
      <c r="C69" s="5" t="s">
        <v>2128</v>
      </c>
      <c r="D69" s="5" t="s">
        <v>2127</v>
      </c>
      <c r="E69" s="5" t="s">
        <v>99</v>
      </c>
      <c r="F69" s="5">
        <v>58</v>
      </c>
      <c r="G69" s="5">
        <v>655097987</v>
      </c>
    </row>
    <row r="70" spans="1:7">
      <c r="A70" s="4">
        <v>69</v>
      </c>
      <c r="B70" s="5" t="s">
        <v>288</v>
      </c>
      <c r="C70" s="5" t="s">
        <v>143</v>
      </c>
      <c r="D70" s="5" t="s">
        <v>2132</v>
      </c>
      <c r="E70" s="5" t="s">
        <v>99</v>
      </c>
      <c r="F70" s="5">
        <v>56</v>
      </c>
      <c r="G70" s="5">
        <v>787177991</v>
      </c>
    </row>
    <row r="71" spans="1:7">
      <c r="A71" s="4">
        <v>70</v>
      </c>
      <c r="B71" s="5" t="s">
        <v>284</v>
      </c>
      <c r="C71" s="5" t="s">
        <v>2135</v>
      </c>
      <c r="D71" s="5" t="s">
        <v>139</v>
      </c>
      <c r="E71" s="5" t="s">
        <v>99</v>
      </c>
      <c r="F71" s="5">
        <v>41</v>
      </c>
      <c r="G71" s="5">
        <v>738567147</v>
      </c>
    </row>
    <row r="72" spans="1:7">
      <c r="A72" s="4">
        <v>71</v>
      </c>
      <c r="B72" s="5" t="s">
        <v>96</v>
      </c>
      <c r="C72" s="5" t="s">
        <v>93</v>
      </c>
      <c r="D72" s="5" t="s">
        <v>142</v>
      </c>
      <c r="E72" s="5" t="s">
        <v>95</v>
      </c>
      <c r="F72" s="5">
        <v>36</v>
      </c>
      <c r="G72" s="5">
        <v>769343248</v>
      </c>
    </row>
    <row r="73" spans="1:7">
      <c r="A73" s="4">
        <v>72</v>
      </c>
      <c r="B73" s="5" t="s">
        <v>288</v>
      </c>
      <c r="C73" s="5" t="s">
        <v>93</v>
      </c>
      <c r="D73" s="5" t="s">
        <v>139</v>
      </c>
      <c r="E73" s="5" t="s">
        <v>95</v>
      </c>
      <c r="F73" s="5">
        <v>30</v>
      </c>
      <c r="G73" s="5">
        <v>538836927</v>
      </c>
    </row>
    <row r="74" spans="1:7">
      <c r="A74" s="4">
        <v>73</v>
      </c>
      <c r="B74" s="5" t="s">
        <v>2130</v>
      </c>
      <c r="C74" s="5" t="s">
        <v>122</v>
      </c>
      <c r="D74" s="5" t="s">
        <v>112</v>
      </c>
      <c r="E74" s="5" t="s">
        <v>95</v>
      </c>
      <c r="F74" s="5">
        <v>62</v>
      </c>
      <c r="G74" s="5">
        <v>841026728</v>
      </c>
    </row>
    <row r="75" spans="1:7">
      <c r="A75" s="4">
        <v>74</v>
      </c>
      <c r="B75" s="5" t="s">
        <v>2133</v>
      </c>
      <c r="C75" s="5" t="s">
        <v>122</v>
      </c>
      <c r="D75" s="5" t="s">
        <v>117</v>
      </c>
      <c r="E75" s="5" t="s">
        <v>95</v>
      </c>
      <c r="F75" s="5">
        <v>27</v>
      </c>
      <c r="G75" s="5">
        <v>796648071</v>
      </c>
    </row>
    <row r="76" spans="1:7">
      <c r="A76" s="4">
        <v>75</v>
      </c>
      <c r="B76" s="5" t="s">
        <v>286</v>
      </c>
      <c r="C76" s="5" t="s">
        <v>143</v>
      </c>
      <c r="D76" s="5" t="s">
        <v>117</v>
      </c>
      <c r="E76" s="5" t="s">
        <v>99</v>
      </c>
      <c r="F76" s="5">
        <v>36</v>
      </c>
      <c r="G76" s="5">
        <v>578500100</v>
      </c>
    </row>
    <row r="77" spans="1:7">
      <c r="A77" s="4">
        <v>76</v>
      </c>
      <c r="B77" s="5" t="s">
        <v>92</v>
      </c>
      <c r="C77" s="5" t="s">
        <v>2129</v>
      </c>
      <c r="D77" s="5" t="s">
        <v>141</v>
      </c>
      <c r="E77" s="5" t="s">
        <v>99</v>
      </c>
      <c r="F77" s="5">
        <v>26</v>
      </c>
      <c r="G77" s="5">
        <v>843049477</v>
      </c>
    </row>
    <row r="78" spans="1:7">
      <c r="A78" s="4">
        <v>77</v>
      </c>
      <c r="B78" s="5" t="s">
        <v>2133</v>
      </c>
      <c r="C78" s="5" t="s">
        <v>2128</v>
      </c>
      <c r="D78" s="5" t="s">
        <v>139</v>
      </c>
      <c r="E78" s="5" t="s">
        <v>99</v>
      </c>
      <c r="F78" s="5">
        <v>31</v>
      </c>
      <c r="G78" s="5">
        <v>946105364</v>
      </c>
    </row>
    <row r="79" spans="1:7">
      <c r="A79" s="4">
        <v>78</v>
      </c>
      <c r="B79" s="5" t="s">
        <v>286</v>
      </c>
      <c r="C79" s="5" t="s">
        <v>122</v>
      </c>
      <c r="D79" s="5" t="s">
        <v>98</v>
      </c>
      <c r="E79" s="5" t="s">
        <v>95</v>
      </c>
      <c r="F79" s="5">
        <v>33</v>
      </c>
      <c r="G79" s="5">
        <v>813125756</v>
      </c>
    </row>
    <row r="80" spans="1:7">
      <c r="A80" s="4">
        <v>79</v>
      </c>
      <c r="B80" s="5" t="s">
        <v>107</v>
      </c>
      <c r="C80" s="5" t="s">
        <v>143</v>
      </c>
      <c r="D80" s="5" t="s">
        <v>112</v>
      </c>
      <c r="E80" s="5" t="s">
        <v>99</v>
      </c>
      <c r="F80" s="5">
        <v>44</v>
      </c>
      <c r="G80" s="5">
        <v>536749617</v>
      </c>
    </row>
    <row r="81" spans="1:7">
      <c r="A81" s="4">
        <v>80</v>
      </c>
      <c r="B81" s="5" t="s">
        <v>2136</v>
      </c>
      <c r="C81" s="5" t="s">
        <v>2134</v>
      </c>
      <c r="D81" s="5" t="s">
        <v>2132</v>
      </c>
      <c r="E81" s="5" t="s">
        <v>95</v>
      </c>
      <c r="F81" s="5">
        <v>24</v>
      </c>
      <c r="G81" s="5">
        <v>829192048</v>
      </c>
    </row>
    <row r="82" spans="1:7">
      <c r="A82" s="4">
        <v>81</v>
      </c>
      <c r="B82" s="5" t="s">
        <v>110</v>
      </c>
      <c r="C82" s="5" t="s">
        <v>138</v>
      </c>
      <c r="D82" s="5" t="s">
        <v>98</v>
      </c>
      <c r="E82" s="5" t="s">
        <v>95</v>
      </c>
      <c r="F82" s="5">
        <v>49</v>
      </c>
      <c r="G82" s="5">
        <v>882160678</v>
      </c>
    </row>
    <row r="83" spans="1:7">
      <c r="A83" s="4">
        <v>82</v>
      </c>
      <c r="B83" s="5" t="s">
        <v>2136</v>
      </c>
      <c r="C83" s="5" t="s">
        <v>2131</v>
      </c>
      <c r="D83" s="5" t="s">
        <v>98</v>
      </c>
      <c r="E83" s="5" t="s">
        <v>95</v>
      </c>
      <c r="F83" s="5">
        <v>23</v>
      </c>
      <c r="G83" s="5">
        <v>610627386</v>
      </c>
    </row>
    <row r="84" spans="1:7">
      <c r="A84" s="4">
        <v>83</v>
      </c>
      <c r="B84" s="5" t="s">
        <v>286</v>
      </c>
      <c r="C84" s="5" t="s">
        <v>287</v>
      </c>
      <c r="D84" s="5" t="s">
        <v>2132</v>
      </c>
      <c r="E84" s="5" t="s">
        <v>99</v>
      </c>
      <c r="F84" s="5">
        <v>56</v>
      </c>
      <c r="G84" s="5">
        <v>982987729</v>
      </c>
    </row>
    <row r="85" spans="1:7">
      <c r="A85" s="4">
        <v>84</v>
      </c>
      <c r="B85" s="5" t="s">
        <v>2136</v>
      </c>
      <c r="C85" s="5" t="s">
        <v>2129</v>
      </c>
      <c r="D85" s="5" t="s">
        <v>2127</v>
      </c>
      <c r="E85" s="5" t="s">
        <v>99</v>
      </c>
      <c r="F85" s="5">
        <v>20</v>
      </c>
      <c r="G85" s="5">
        <v>656216820</v>
      </c>
    </row>
    <row r="86" spans="1:7">
      <c r="A86" s="4">
        <v>85</v>
      </c>
      <c r="B86" s="5" t="s">
        <v>286</v>
      </c>
      <c r="C86" s="5" t="s">
        <v>2129</v>
      </c>
      <c r="D86" s="5" t="s">
        <v>94</v>
      </c>
      <c r="E86" s="5" t="s">
        <v>99</v>
      </c>
      <c r="F86" s="5">
        <v>55</v>
      </c>
      <c r="G86" s="5">
        <v>936617433</v>
      </c>
    </row>
    <row r="87" spans="1:7">
      <c r="A87" s="4">
        <v>86</v>
      </c>
      <c r="B87" s="5" t="s">
        <v>110</v>
      </c>
      <c r="C87" s="5" t="s">
        <v>2129</v>
      </c>
      <c r="D87" s="5" t="s">
        <v>142</v>
      </c>
      <c r="E87" s="5" t="s">
        <v>99</v>
      </c>
      <c r="F87" s="5">
        <v>25</v>
      </c>
      <c r="G87" s="5">
        <v>705175346</v>
      </c>
    </row>
    <row r="88" spans="1:7">
      <c r="A88" s="4">
        <v>87</v>
      </c>
      <c r="B88" s="5" t="s">
        <v>284</v>
      </c>
      <c r="C88" s="5" t="s">
        <v>122</v>
      </c>
      <c r="D88" s="5" t="s">
        <v>141</v>
      </c>
      <c r="E88" s="5" t="s">
        <v>95</v>
      </c>
      <c r="F88" s="5">
        <v>45</v>
      </c>
      <c r="G88" s="5">
        <v>861292476</v>
      </c>
    </row>
    <row r="89" spans="1:7">
      <c r="A89" s="4">
        <v>88</v>
      </c>
      <c r="B89" s="5" t="s">
        <v>288</v>
      </c>
      <c r="C89" s="5" t="s">
        <v>138</v>
      </c>
      <c r="D89" s="5" t="s">
        <v>94</v>
      </c>
      <c r="E89" s="5" t="s">
        <v>95</v>
      </c>
      <c r="F89" s="5">
        <v>27</v>
      </c>
      <c r="G89" s="5">
        <v>511708753</v>
      </c>
    </row>
    <row r="90" spans="1:7">
      <c r="A90" s="4">
        <v>89</v>
      </c>
      <c r="B90" s="5" t="s">
        <v>288</v>
      </c>
      <c r="C90" s="5" t="s">
        <v>287</v>
      </c>
      <c r="D90" s="5" t="s">
        <v>2127</v>
      </c>
      <c r="E90" s="5" t="s">
        <v>99</v>
      </c>
      <c r="F90" s="5">
        <v>21</v>
      </c>
      <c r="G90" s="5">
        <v>697044127</v>
      </c>
    </row>
    <row r="91" spans="1:7">
      <c r="A91" s="4">
        <v>90</v>
      </c>
      <c r="B91" s="5" t="s">
        <v>284</v>
      </c>
      <c r="C91" s="5" t="s">
        <v>2128</v>
      </c>
      <c r="D91" s="5" t="s">
        <v>112</v>
      </c>
      <c r="E91" s="5" t="s">
        <v>99</v>
      </c>
      <c r="F91" s="5">
        <v>21</v>
      </c>
      <c r="G91" s="5">
        <v>536359398</v>
      </c>
    </row>
    <row r="92" spans="1:7">
      <c r="A92" s="4">
        <v>91</v>
      </c>
      <c r="B92" s="5" t="s">
        <v>115</v>
      </c>
      <c r="C92" s="5" t="s">
        <v>2134</v>
      </c>
      <c r="D92" s="5" t="s">
        <v>98</v>
      </c>
      <c r="E92" s="5" t="s">
        <v>95</v>
      </c>
      <c r="F92" s="5">
        <v>45</v>
      </c>
      <c r="G92" s="5">
        <v>848820527</v>
      </c>
    </row>
    <row r="93" spans="1:7">
      <c r="A93" s="4">
        <v>92</v>
      </c>
      <c r="B93" s="5" t="s">
        <v>288</v>
      </c>
      <c r="C93" s="5" t="s">
        <v>287</v>
      </c>
      <c r="D93" s="5" t="s">
        <v>142</v>
      </c>
      <c r="E93" s="5" t="s">
        <v>99</v>
      </c>
      <c r="F93" s="5">
        <v>22</v>
      </c>
      <c r="G93" s="5">
        <v>995838190</v>
      </c>
    </row>
    <row r="94" spans="1:7">
      <c r="A94" s="4">
        <v>93</v>
      </c>
      <c r="B94" s="5" t="s">
        <v>2133</v>
      </c>
      <c r="C94" s="5" t="s">
        <v>2128</v>
      </c>
      <c r="D94" s="5" t="s">
        <v>139</v>
      </c>
      <c r="E94" s="5" t="s">
        <v>99</v>
      </c>
      <c r="F94" s="5">
        <v>37</v>
      </c>
      <c r="G94" s="5">
        <v>555276422</v>
      </c>
    </row>
    <row r="95" spans="1:7">
      <c r="A95" s="4">
        <v>94</v>
      </c>
      <c r="B95" s="5" t="s">
        <v>2133</v>
      </c>
      <c r="C95" s="5" t="s">
        <v>2128</v>
      </c>
      <c r="D95" s="5" t="s">
        <v>98</v>
      </c>
      <c r="E95" s="5" t="s">
        <v>99</v>
      </c>
      <c r="F95" s="5">
        <v>38</v>
      </c>
      <c r="G95" s="5">
        <v>840703101</v>
      </c>
    </row>
    <row r="96" spans="1:7">
      <c r="A96" s="4">
        <v>95</v>
      </c>
      <c r="B96" s="5" t="s">
        <v>2133</v>
      </c>
      <c r="C96" s="5" t="s">
        <v>122</v>
      </c>
      <c r="D96" s="5" t="s">
        <v>139</v>
      </c>
      <c r="E96" s="5" t="s">
        <v>95</v>
      </c>
      <c r="F96" s="5">
        <v>56</v>
      </c>
      <c r="G96" s="5">
        <v>775497232</v>
      </c>
    </row>
    <row r="97" spans="1:7">
      <c r="A97" s="4">
        <v>96</v>
      </c>
      <c r="B97" s="5" t="s">
        <v>92</v>
      </c>
      <c r="C97" s="5" t="s">
        <v>143</v>
      </c>
      <c r="D97" s="5" t="s">
        <v>144</v>
      </c>
      <c r="E97" s="5" t="s">
        <v>99</v>
      </c>
      <c r="F97" s="5">
        <v>62</v>
      </c>
      <c r="G97" s="5">
        <v>605243137</v>
      </c>
    </row>
    <row r="98" spans="1:7">
      <c r="A98" s="4">
        <v>97</v>
      </c>
      <c r="B98" s="5" t="s">
        <v>107</v>
      </c>
      <c r="C98" s="5" t="s">
        <v>93</v>
      </c>
      <c r="D98" s="5" t="s">
        <v>98</v>
      </c>
      <c r="E98" s="5" t="s">
        <v>95</v>
      </c>
      <c r="F98" s="5">
        <v>44</v>
      </c>
      <c r="G98" s="5">
        <v>816752131</v>
      </c>
    </row>
    <row r="99" spans="1:7">
      <c r="A99" s="4">
        <v>98</v>
      </c>
      <c r="B99" s="5" t="s">
        <v>107</v>
      </c>
      <c r="C99" s="5" t="s">
        <v>122</v>
      </c>
      <c r="D99" s="5" t="s">
        <v>141</v>
      </c>
      <c r="E99" s="5" t="s">
        <v>95</v>
      </c>
      <c r="F99" s="5">
        <v>39</v>
      </c>
      <c r="G99" s="5">
        <v>514559157</v>
      </c>
    </row>
    <row r="100" spans="1:7">
      <c r="A100" s="4">
        <v>99</v>
      </c>
      <c r="B100" s="5" t="s">
        <v>115</v>
      </c>
      <c r="C100" s="5" t="s">
        <v>138</v>
      </c>
      <c r="D100" s="5" t="s">
        <v>144</v>
      </c>
      <c r="E100" s="5" t="s">
        <v>95</v>
      </c>
      <c r="F100" s="5">
        <v>37</v>
      </c>
      <c r="G100" s="5">
        <v>662308246</v>
      </c>
    </row>
    <row r="101" spans="1:7">
      <c r="A101" s="4">
        <v>100</v>
      </c>
      <c r="B101" s="5" t="s">
        <v>125</v>
      </c>
      <c r="C101" s="5" t="s">
        <v>2129</v>
      </c>
      <c r="D101" s="5" t="s">
        <v>98</v>
      </c>
      <c r="E101" s="5" t="s">
        <v>99</v>
      </c>
      <c r="F101" s="5">
        <v>61</v>
      </c>
      <c r="G101" s="5">
        <v>864668428</v>
      </c>
    </row>
    <row r="102" spans="1:7">
      <c r="A102" s="4">
        <v>101</v>
      </c>
      <c r="B102" s="5" t="s">
        <v>125</v>
      </c>
      <c r="C102" s="5" t="s">
        <v>2131</v>
      </c>
      <c r="D102" s="5" t="s">
        <v>98</v>
      </c>
      <c r="E102" s="5" t="s">
        <v>95</v>
      </c>
      <c r="F102" s="5">
        <v>43</v>
      </c>
      <c r="G102" s="5">
        <v>954455891</v>
      </c>
    </row>
    <row r="103" spans="1:7">
      <c r="A103" s="4">
        <v>102</v>
      </c>
      <c r="B103" s="5" t="s">
        <v>2130</v>
      </c>
      <c r="C103" s="5" t="s">
        <v>145</v>
      </c>
      <c r="D103" s="5" t="s">
        <v>94</v>
      </c>
      <c r="E103" s="5" t="s">
        <v>99</v>
      </c>
      <c r="F103" s="5">
        <v>43</v>
      </c>
      <c r="G103" s="5">
        <v>800152474</v>
      </c>
    </row>
    <row r="104" spans="1:7">
      <c r="A104" s="4">
        <v>103</v>
      </c>
      <c r="B104" s="5" t="s">
        <v>96</v>
      </c>
      <c r="C104" s="5" t="s">
        <v>2135</v>
      </c>
      <c r="D104" s="5" t="s">
        <v>112</v>
      </c>
      <c r="E104" s="5" t="s">
        <v>99</v>
      </c>
      <c r="F104" s="5">
        <v>45</v>
      </c>
      <c r="G104" s="5">
        <v>761313215</v>
      </c>
    </row>
    <row r="105" spans="1:7">
      <c r="A105" s="4">
        <v>104</v>
      </c>
      <c r="B105" s="5" t="s">
        <v>2136</v>
      </c>
      <c r="C105" s="5" t="s">
        <v>285</v>
      </c>
      <c r="D105" s="5" t="s">
        <v>117</v>
      </c>
      <c r="E105" s="5" t="s">
        <v>95</v>
      </c>
      <c r="F105" s="5">
        <v>53</v>
      </c>
      <c r="G105" s="5">
        <v>780645328</v>
      </c>
    </row>
    <row r="106" spans="1:7">
      <c r="A106" s="4">
        <v>105</v>
      </c>
      <c r="B106" s="5" t="s">
        <v>125</v>
      </c>
      <c r="C106" s="5" t="s">
        <v>93</v>
      </c>
      <c r="D106" s="5" t="s">
        <v>141</v>
      </c>
      <c r="E106" s="5" t="s">
        <v>95</v>
      </c>
      <c r="F106" s="5">
        <v>39</v>
      </c>
      <c r="G106" s="5">
        <v>515279836</v>
      </c>
    </row>
    <row r="107" spans="1:7">
      <c r="A107" s="4">
        <v>106</v>
      </c>
      <c r="B107" s="5" t="s">
        <v>115</v>
      </c>
      <c r="C107" s="5" t="s">
        <v>138</v>
      </c>
      <c r="D107" s="5" t="s">
        <v>2132</v>
      </c>
      <c r="E107" s="5" t="s">
        <v>95</v>
      </c>
      <c r="F107" s="5">
        <v>44</v>
      </c>
      <c r="G107" s="5">
        <v>892136650</v>
      </c>
    </row>
    <row r="108" spans="1:7">
      <c r="A108" s="4">
        <v>107</v>
      </c>
      <c r="B108" s="5" t="s">
        <v>284</v>
      </c>
      <c r="C108" s="5" t="s">
        <v>2129</v>
      </c>
      <c r="D108" s="5" t="s">
        <v>98</v>
      </c>
      <c r="E108" s="5" t="s">
        <v>99</v>
      </c>
      <c r="F108" s="5">
        <v>54</v>
      </c>
      <c r="G108" s="5">
        <v>769632412</v>
      </c>
    </row>
    <row r="109" spans="1:7">
      <c r="A109" s="4">
        <v>108</v>
      </c>
      <c r="B109" s="5" t="s">
        <v>96</v>
      </c>
      <c r="C109" s="5" t="s">
        <v>145</v>
      </c>
      <c r="D109" s="5" t="s">
        <v>112</v>
      </c>
      <c r="E109" s="5" t="s">
        <v>99</v>
      </c>
      <c r="F109" s="5">
        <v>28</v>
      </c>
      <c r="G109" s="5">
        <v>765089479</v>
      </c>
    </row>
    <row r="110" spans="1:7">
      <c r="A110" s="4">
        <v>109</v>
      </c>
      <c r="B110" s="5" t="s">
        <v>110</v>
      </c>
      <c r="C110" s="5" t="s">
        <v>145</v>
      </c>
      <c r="D110" s="5" t="s">
        <v>141</v>
      </c>
      <c r="E110" s="5" t="s">
        <v>99</v>
      </c>
      <c r="F110" s="5">
        <v>51</v>
      </c>
      <c r="G110" s="5">
        <v>566995334</v>
      </c>
    </row>
    <row r="111" spans="1:7">
      <c r="A111" s="4">
        <v>110</v>
      </c>
      <c r="B111" s="5" t="s">
        <v>288</v>
      </c>
      <c r="C111" s="5" t="s">
        <v>2128</v>
      </c>
      <c r="D111" s="5" t="s">
        <v>94</v>
      </c>
      <c r="E111" s="5" t="s">
        <v>99</v>
      </c>
      <c r="F111" s="5">
        <v>23</v>
      </c>
      <c r="G111" s="5">
        <v>669620138</v>
      </c>
    </row>
    <row r="112" spans="1:7">
      <c r="A112" s="4">
        <v>111</v>
      </c>
      <c r="B112" s="5" t="s">
        <v>110</v>
      </c>
      <c r="C112" s="5" t="s">
        <v>285</v>
      </c>
      <c r="D112" s="5" t="s">
        <v>2132</v>
      </c>
      <c r="E112" s="5" t="s">
        <v>95</v>
      </c>
      <c r="F112" s="5">
        <v>27</v>
      </c>
      <c r="G112" s="5">
        <v>985109616</v>
      </c>
    </row>
    <row r="113" spans="1:7">
      <c r="A113" s="4">
        <v>112</v>
      </c>
      <c r="B113" s="5" t="s">
        <v>2133</v>
      </c>
      <c r="C113" s="5" t="s">
        <v>138</v>
      </c>
      <c r="D113" s="5" t="s">
        <v>144</v>
      </c>
      <c r="E113" s="5" t="s">
        <v>95</v>
      </c>
      <c r="F113" s="5">
        <v>47</v>
      </c>
      <c r="G113" s="5">
        <v>954069213</v>
      </c>
    </row>
    <row r="114" spans="1:7">
      <c r="A114" s="4">
        <v>113</v>
      </c>
      <c r="B114" s="5" t="s">
        <v>96</v>
      </c>
      <c r="C114" s="5" t="s">
        <v>138</v>
      </c>
      <c r="D114" s="5" t="s">
        <v>141</v>
      </c>
      <c r="E114" s="5" t="s">
        <v>95</v>
      </c>
      <c r="F114" s="5">
        <v>37</v>
      </c>
      <c r="G114" s="5">
        <v>693222543</v>
      </c>
    </row>
    <row r="115" spans="1:7">
      <c r="A115" s="4">
        <v>114</v>
      </c>
      <c r="B115" s="5" t="s">
        <v>2130</v>
      </c>
      <c r="C115" s="5" t="s">
        <v>93</v>
      </c>
      <c r="D115" s="5" t="s">
        <v>112</v>
      </c>
      <c r="E115" s="5" t="s">
        <v>95</v>
      </c>
      <c r="F115" s="5">
        <v>39</v>
      </c>
      <c r="G115" s="5">
        <v>775166695</v>
      </c>
    </row>
    <row r="116" spans="1:7">
      <c r="A116" s="4">
        <v>115</v>
      </c>
      <c r="B116" s="5" t="s">
        <v>288</v>
      </c>
      <c r="C116" s="5" t="s">
        <v>285</v>
      </c>
      <c r="D116" s="5" t="s">
        <v>144</v>
      </c>
      <c r="E116" s="5" t="s">
        <v>95</v>
      </c>
      <c r="F116" s="5">
        <v>20</v>
      </c>
      <c r="G116" s="5">
        <v>612090453</v>
      </c>
    </row>
    <row r="117" spans="1:7">
      <c r="A117" s="4">
        <v>116</v>
      </c>
      <c r="B117" s="5" t="s">
        <v>2130</v>
      </c>
      <c r="C117" s="5" t="s">
        <v>143</v>
      </c>
      <c r="D117" s="5" t="s">
        <v>117</v>
      </c>
      <c r="E117" s="5" t="s">
        <v>99</v>
      </c>
      <c r="F117" s="5">
        <v>44</v>
      </c>
      <c r="G117" s="5">
        <v>786240115</v>
      </c>
    </row>
    <row r="118" spans="1:7">
      <c r="A118" s="4">
        <v>117</v>
      </c>
      <c r="B118" s="5" t="s">
        <v>96</v>
      </c>
      <c r="C118" s="5" t="s">
        <v>2134</v>
      </c>
      <c r="D118" s="5" t="s">
        <v>142</v>
      </c>
      <c r="E118" s="5" t="s">
        <v>95</v>
      </c>
      <c r="F118" s="5">
        <v>42</v>
      </c>
      <c r="G118" s="5">
        <v>799948480</v>
      </c>
    </row>
    <row r="119" spans="1:7">
      <c r="A119" s="4">
        <v>118</v>
      </c>
      <c r="B119" s="5" t="s">
        <v>92</v>
      </c>
      <c r="C119" s="5" t="s">
        <v>138</v>
      </c>
      <c r="D119" s="5" t="s">
        <v>142</v>
      </c>
      <c r="E119" s="5" t="s">
        <v>95</v>
      </c>
      <c r="F119" s="5">
        <v>21</v>
      </c>
      <c r="G119" s="5">
        <v>645825575</v>
      </c>
    </row>
    <row r="120" spans="1:7">
      <c r="A120" s="4">
        <v>119</v>
      </c>
      <c r="B120" s="5" t="s">
        <v>107</v>
      </c>
      <c r="C120" s="5" t="s">
        <v>138</v>
      </c>
      <c r="D120" s="5" t="s">
        <v>141</v>
      </c>
      <c r="E120" s="5" t="s">
        <v>95</v>
      </c>
      <c r="F120" s="5">
        <v>34</v>
      </c>
      <c r="G120" s="5">
        <v>954880902</v>
      </c>
    </row>
    <row r="121" spans="1:7">
      <c r="A121" s="4">
        <v>120</v>
      </c>
      <c r="B121" s="5" t="s">
        <v>288</v>
      </c>
      <c r="C121" s="5" t="s">
        <v>2128</v>
      </c>
      <c r="D121" s="5" t="s">
        <v>144</v>
      </c>
      <c r="E121" s="5" t="s">
        <v>99</v>
      </c>
      <c r="F121" s="5">
        <v>39</v>
      </c>
      <c r="G121" s="5">
        <v>792994815</v>
      </c>
    </row>
    <row r="122" spans="1:7">
      <c r="A122" s="4">
        <v>121</v>
      </c>
      <c r="B122" s="5" t="s">
        <v>2133</v>
      </c>
      <c r="C122" s="5" t="s">
        <v>2135</v>
      </c>
      <c r="D122" s="5" t="s">
        <v>142</v>
      </c>
      <c r="E122" s="5" t="s">
        <v>99</v>
      </c>
      <c r="F122" s="5">
        <v>49</v>
      </c>
      <c r="G122" s="5">
        <v>643631981</v>
      </c>
    </row>
    <row r="123" spans="1:7">
      <c r="A123" s="4">
        <v>122</v>
      </c>
      <c r="B123" s="5" t="s">
        <v>96</v>
      </c>
      <c r="C123" s="5" t="s">
        <v>2129</v>
      </c>
      <c r="D123" s="5" t="s">
        <v>142</v>
      </c>
      <c r="E123" s="5" t="s">
        <v>99</v>
      </c>
      <c r="F123" s="5">
        <v>20</v>
      </c>
      <c r="G123" s="5">
        <v>954488187</v>
      </c>
    </row>
    <row r="124" spans="1:7">
      <c r="A124" s="4">
        <v>123</v>
      </c>
      <c r="B124" s="5" t="s">
        <v>96</v>
      </c>
      <c r="C124" s="5" t="s">
        <v>122</v>
      </c>
      <c r="D124" s="5" t="s">
        <v>2132</v>
      </c>
      <c r="E124" s="5" t="s">
        <v>95</v>
      </c>
      <c r="F124" s="5">
        <v>31</v>
      </c>
      <c r="G124" s="5">
        <v>994149293</v>
      </c>
    </row>
    <row r="125" spans="1:7">
      <c r="A125" s="4">
        <v>124</v>
      </c>
      <c r="B125" s="5" t="s">
        <v>286</v>
      </c>
      <c r="C125" s="5" t="s">
        <v>285</v>
      </c>
      <c r="D125" s="5" t="s">
        <v>139</v>
      </c>
      <c r="E125" s="5" t="s">
        <v>95</v>
      </c>
      <c r="F125" s="5">
        <v>29</v>
      </c>
      <c r="G125" s="5">
        <v>797175425</v>
      </c>
    </row>
    <row r="126" spans="1:7">
      <c r="A126" s="4">
        <v>125</v>
      </c>
      <c r="B126" s="5" t="s">
        <v>2130</v>
      </c>
      <c r="C126" s="5" t="s">
        <v>2128</v>
      </c>
      <c r="D126" s="5" t="s">
        <v>144</v>
      </c>
      <c r="E126" s="5" t="s">
        <v>99</v>
      </c>
      <c r="F126" s="5">
        <v>39</v>
      </c>
      <c r="G126" s="5">
        <v>790606641</v>
      </c>
    </row>
    <row r="127" spans="1:7">
      <c r="A127" s="4">
        <v>126</v>
      </c>
      <c r="B127" s="5" t="s">
        <v>2136</v>
      </c>
      <c r="C127" s="5" t="s">
        <v>145</v>
      </c>
      <c r="D127" s="5" t="s">
        <v>144</v>
      </c>
      <c r="E127" s="5" t="s">
        <v>99</v>
      </c>
      <c r="F127" s="5">
        <v>58</v>
      </c>
      <c r="G127" s="5">
        <v>701164423</v>
      </c>
    </row>
    <row r="128" spans="1:7">
      <c r="A128" s="4">
        <v>127</v>
      </c>
      <c r="B128" s="5" t="s">
        <v>2136</v>
      </c>
      <c r="C128" s="5" t="s">
        <v>2135</v>
      </c>
      <c r="D128" s="5" t="s">
        <v>2127</v>
      </c>
      <c r="E128" s="5" t="s">
        <v>99</v>
      </c>
      <c r="F128" s="5">
        <v>50</v>
      </c>
      <c r="G128" s="5">
        <v>935850649</v>
      </c>
    </row>
    <row r="129" spans="1:7">
      <c r="A129" s="4">
        <v>128</v>
      </c>
      <c r="B129" s="5" t="s">
        <v>125</v>
      </c>
      <c r="C129" s="5" t="s">
        <v>93</v>
      </c>
      <c r="D129" s="5" t="s">
        <v>141</v>
      </c>
      <c r="E129" s="5" t="s">
        <v>95</v>
      </c>
      <c r="F129" s="5">
        <v>19</v>
      </c>
      <c r="G129" s="5">
        <v>808755738</v>
      </c>
    </row>
    <row r="130" spans="1:7">
      <c r="A130" s="4">
        <v>129</v>
      </c>
      <c r="B130" s="5" t="s">
        <v>2136</v>
      </c>
      <c r="C130" s="5" t="s">
        <v>2134</v>
      </c>
      <c r="D130" s="5" t="s">
        <v>112</v>
      </c>
      <c r="E130" s="5" t="s">
        <v>95</v>
      </c>
      <c r="F130" s="5">
        <v>49</v>
      </c>
      <c r="G130" s="5">
        <v>899664738</v>
      </c>
    </row>
    <row r="131" spans="1:7">
      <c r="A131" s="4">
        <v>130</v>
      </c>
      <c r="B131" s="5" t="s">
        <v>2136</v>
      </c>
      <c r="C131" s="5" t="s">
        <v>145</v>
      </c>
      <c r="D131" s="5" t="s">
        <v>112</v>
      </c>
      <c r="E131" s="5" t="s">
        <v>99</v>
      </c>
      <c r="F131" s="5">
        <v>58</v>
      </c>
      <c r="G131" s="5">
        <v>565091387</v>
      </c>
    </row>
    <row r="132" spans="1:7">
      <c r="A132" s="4">
        <v>131</v>
      </c>
      <c r="B132" s="5" t="s">
        <v>288</v>
      </c>
      <c r="C132" s="5" t="s">
        <v>285</v>
      </c>
      <c r="D132" s="5" t="s">
        <v>142</v>
      </c>
      <c r="E132" s="5" t="s">
        <v>95</v>
      </c>
      <c r="F132" s="5">
        <v>36</v>
      </c>
      <c r="G132" s="5">
        <v>663474699</v>
      </c>
    </row>
    <row r="133" spans="1:7">
      <c r="A133" s="4">
        <v>132</v>
      </c>
      <c r="B133" s="5" t="s">
        <v>115</v>
      </c>
      <c r="C133" s="5" t="s">
        <v>285</v>
      </c>
      <c r="D133" s="5" t="s">
        <v>98</v>
      </c>
      <c r="E133" s="5" t="s">
        <v>95</v>
      </c>
      <c r="F133" s="5">
        <v>20</v>
      </c>
      <c r="G133" s="5">
        <v>617099461</v>
      </c>
    </row>
    <row r="134" spans="1:7">
      <c r="A134" s="4">
        <v>133</v>
      </c>
      <c r="B134" s="5" t="s">
        <v>125</v>
      </c>
      <c r="C134" s="5" t="s">
        <v>143</v>
      </c>
      <c r="D134" s="5" t="s">
        <v>142</v>
      </c>
      <c r="E134" s="5" t="s">
        <v>99</v>
      </c>
      <c r="F134" s="5">
        <v>41</v>
      </c>
      <c r="G134" s="5">
        <v>974061300</v>
      </c>
    </row>
    <row r="135" spans="1:7">
      <c r="A135" s="4">
        <v>134</v>
      </c>
      <c r="B135" s="5" t="s">
        <v>107</v>
      </c>
      <c r="C135" s="5" t="s">
        <v>287</v>
      </c>
      <c r="D135" s="5" t="s">
        <v>98</v>
      </c>
      <c r="E135" s="5" t="s">
        <v>99</v>
      </c>
      <c r="F135" s="5">
        <v>31</v>
      </c>
      <c r="G135" s="5">
        <v>889730180</v>
      </c>
    </row>
    <row r="136" spans="1:7">
      <c r="A136" s="4">
        <v>135</v>
      </c>
      <c r="B136" s="5" t="s">
        <v>286</v>
      </c>
      <c r="C136" s="5" t="s">
        <v>2134</v>
      </c>
      <c r="D136" s="5" t="s">
        <v>2132</v>
      </c>
      <c r="E136" s="5" t="s">
        <v>95</v>
      </c>
      <c r="F136" s="5">
        <v>49</v>
      </c>
      <c r="G136" s="5">
        <v>909805160</v>
      </c>
    </row>
    <row r="137" spans="1:7">
      <c r="A137" s="4">
        <v>136</v>
      </c>
      <c r="B137" s="5" t="s">
        <v>107</v>
      </c>
      <c r="C137" s="5" t="s">
        <v>287</v>
      </c>
      <c r="D137" s="5" t="s">
        <v>2127</v>
      </c>
      <c r="E137" s="5" t="s">
        <v>99</v>
      </c>
      <c r="F137" s="5">
        <v>30</v>
      </c>
      <c r="G137" s="5">
        <v>710508216</v>
      </c>
    </row>
    <row r="138" spans="1:7">
      <c r="A138" s="4">
        <v>137</v>
      </c>
      <c r="B138" s="5" t="s">
        <v>107</v>
      </c>
      <c r="C138" s="5" t="s">
        <v>122</v>
      </c>
      <c r="D138" s="5" t="s">
        <v>141</v>
      </c>
      <c r="E138" s="5" t="s">
        <v>95</v>
      </c>
      <c r="F138" s="5">
        <v>28</v>
      </c>
      <c r="G138" s="5">
        <v>748864565</v>
      </c>
    </row>
    <row r="139" spans="1:7">
      <c r="A139" s="4">
        <v>138</v>
      </c>
      <c r="B139" s="5" t="s">
        <v>115</v>
      </c>
      <c r="C139" s="5" t="s">
        <v>122</v>
      </c>
      <c r="D139" s="5" t="s">
        <v>139</v>
      </c>
      <c r="E139" s="5" t="s">
        <v>95</v>
      </c>
      <c r="F139" s="5">
        <v>24</v>
      </c>
      <c r="G139" s="5">
        <v>578293181</v>
      </c>
    </row>
    <row r="140" spans="1:7">
      <c r="A140" s="4">
        <v>139</v>
      </c>
      <c r="B140" s="5" t="s">
        <v>107</v>
      </c>
      <c r="C140" s="5" t="s">
        <v>145</v>
      </c>
      <c r="D140" s="5" t="s">
        <v>144</v>
      </c>
      <c r="E140" s="5" t="s">
        <v>99</v>
      </c>
      <c r="F140" s="5">
        <v>20</v>
      </c>
      <c r="G140" s="5">
        <v>934446450</v>
      </c>
    </row>
    <row r="141" spans="1:7">
      <c r="A141" s="4">
        <v>140</v>
      </c>
      <c r="B141" s="5" t="s">
        <v>115</v>
      </c>
      <c r="C141" s="5" t="s">
        <v>145</v>
      </c>
      <c r="D141" s="5" t="s">
        <v>141</v>
      </c>
      <c r="E141" s="5" t="s">
        <v>99</v>
      </c>
      <c r="F141" s="5">
        <v>34</v>
      </c>
      <c r="G141" s="5">
        <v>533554734</v>
      </c>
    </row>
    <row r="142" spans="1:7">
      <c r="A142" s="4">
        <v>141</v>
      </c>
      <c r="B142" s="5" t="s">
        <v>110</v>
      </c>
      <c r="C142" s="5" t="s">
        <v>2129</v>
      </c>
      <c r="D142" s="5" t="s">
        <v>98</v>
      </c>
      <c r="E142" s="5" t="s">
        <v>99</v>
      </c>
      <c r="F142" s="5">
        <v>27</v>
      </c>
      <c r="G142" s="5">
        <v>965139182</v>
      </c>
    </row>
    <row r="143" spans="1:7">
      <c r="A143" s="4">
        <v>142</v>
      </c>
      <c r="B143" s="5" t="s">
        <v>2130</v>
      </c>
      <c r="C143" s="5" t="s">
        <v>143</v>
      </c>
      <c r="D143" s="5" t="s">
        <v>2127</v>
      </c>
      <c r="E143" s="5" t="s">
        <v>99</v>
      </c>
      <c r="F143" s="5">
        <v>29</v>
      </c>
      <c r="G143" s="5">
        <v>751720419</v>
      </c>
    </row>
    <row r="144" spans="1:7">
      <c r="A144" s="4">
        <v>143</v>
      </c>
      <c r="B144" s="5" t="s">
        <v>110</v>
      </c>
      <c r="C144" s="5" t="s">
        <v>2131</v>
      </c>
      <c r="D144" s="5" t="s">
        <v>2132</v>
      </c>
      <c r="E144" s="5" t="s">
        <v>95</v>
      </c>
      <c r="F144" s="5">
        <v>32</v>
      </c>
      <c r="G144" s="5">
        <v>756155402</v>
      </c>
    </row>
    <row r="145" spans="1:7">
      <c r="A145" s="4">
        <v>144</v>
      </c>
      <c r="B145" s="5" t="s">
        <v>288</v>
      </c>
      <c r="C145" s="5" t="s">
        <v>2135</v>
      </c>
      <c r="D145" s="5" t="s">
        <v>117</v>
      </c>
      <c r="E145" s="5" t="s">
        <v>99</v>
      </c>
      <c r="F145" s="5">
        <v>34</v>
      </c>
      <c r="G145" s="5">
        <v>930461342</v>
      </c>
    </row>
    <row r="146" spans="1:7">
      <c r="A146" s="4">
        <v>145</v>
      </c>
      <c r="B146" s="5" t="s">
        <v>96</v>
      </c>
      <c r="C146" s="5" t="s">
        <v>93</v>
      </c>
      <c r="D146" s="5" t="s">
        <v>94</v>
      </c>
      <c r="E146" s="5" t="s">
        <v>95</v>
      </c>
      <c r="F146" s="5">
        <v>29</v>
      </c>
      <c r="G146" s="5">
        <v>786286057</v>
      </c>
    </row>
    <row r="147" spans="1:7">
      <c r="A147" s="4">
        <v>146</v>
      </c>
      <c r="B147" s="5" t="s">
        <v>107</v>
      </c>
      <c r="C147" s="5" t="s">
        <v>2128</v>
      </c>
      <c r="D147" s="5" t="s">
        <v>98</v>
      </c>
      <c r="E147" s="5" t="s">
        <v>99</v>
      </c>
      <c r="F147" s="5">
        <v>57</v>
      </c>
      <c r="G147" s="5">
        <v>924583668</v>
      </c>
    </row>
    <row r="148" spans="1:7">
      <c r="A148" s="4">
        <v>147</v>
      </c>
      <c r="B148" s="5" t="s">
        <v>2133</v>
      </c>
      <c r="C148" s="5" t="s">
        <v>2134</v>
      </c>
      <c r="D148" s="5" t="s">
        <v>98</v>
      </c>
      <c r="E148" s="5" t="s">
        <v>95</v>
      </c>
      <c r="F148" s="5">
        <v>29</v>
      </c>
      <c r="G148" s="5">
        <v>539098616</v>
      </c>
    </row>
    <row r="149" spans="1:7">
      <c r="A149" s="4">
        <v>148</v>
      </c>
      <c r="B149" s="5" t="s">
        <v>92</v>
      </c>
      <c r="C149" s="5" t="s">
        <v>122</v>
      </c>
      <c r="D149" s="5" t="s">
        <v>117</v>
      </c>
      <c r="E149" s="5" t="s">
        <v>95</v>
      </c>
      <c r="F149" s="5">
        <v>48</v>
      </c>
      <c r="G149" s="5">
        <v>595343803</v>
      </c>
    </row>
    <row r="150" spans="1:7">
      <c r="A150" s="4">
        <v>149</v>
      </c>
      <c r="B150" s="5" t="s">
        <v>2130</v>
      </c>
      <c r="C150" s="5" t="s">
        <v>287</v>
      </c>
      <c r="D150" s="5" t="s">
        <v>141</v>
      </c>
      <c r="E150" s="5" t="s">
        <v>99</v>
      </c>
      <c r="F150" s="5">
        <v>50</v>
      </c>
      <c r="G150" s="5">
        <v>567963157</v>
      </c>
    </row>
    <row r="151" spans="1:7">
      <c r="A151" s="4">
        <v>150</v>
      </c>
      <c r="B151" s="5" t="s">
        <v>286</v>
      </c>
      <c r="C151" s="5" t="s">
        <v>143</v>
      </c>
      <c r="D151" s="5" t="s">
        <v>144</v>
      </c>
      <c r="E151" s="5" t="s">
        <v>99</v>
      </c>
      <c r="F151" s="5">
        <v>58</v>
      </c>
      <c r="G151" s="5">
        <v>971077392</v>
      </c>
    </row>
    <row r="152" spans="1:7">
      <c r="A152" s="4">
        <v>151</v>
      </c>
      <c r="B152" s="5" t="s">
        <v>92</v>
      </c>
      <c r="C152" s="5" t="s">
        <v>2128</v>
      </c>
      <c r="D152" s="5" t="s">
        <v>2127</v>
      </c>
      <c r="E152" s="5" t="s">
        <v>99</v>
      </c>
      <c r="F152" s="5">
        <v>56</v>
      </c>
      <c r="G152" s="5">
        <v>927142780</v>
      </c>
    </row>
    <row r="153" spans="1:7">
      <c r="A153" s="4">
        <v>152</v>
      </c>
      <c r="B153" s="5" t="s">
        <v>92</v>
      </c>
      <c r="C153" s="5" t="s">
        <v>145</v>
      </c>
      <c r="D153" s="5" t="s">
        <v>141</v>
      </c>
      <c r="E153" s="5" t="s">
        <v>99</v>
      </c>
      <c r="F153" s="5">
        <v>57</v>
      </c>
      <c r="G153" s="5">
        <v>837192450</v>
      </c>
    </row>
    <row r="154" spans="1:7">
      <c r="A154" s="4">
        <v>153</v>
      </c>
      <c r="B154" s="5" t="s">
        <v>284</v>
      </c>
      <c r="C154" s="5" t="s">
        <v>143</v>
      </c>
      <c r="D154" s="5" t="s">
        <v>141</v>
      </c>
      <c r="E154" s="5" t="s">
        <v>99</v>
      </c>
      <c r="F154" s="5">
        <v>61</v>
      </c>
      <c r="G154" s="5">
        <v>599914586</v>
      </c>
    </row>
    <row r="155" spans="1:7">
      <c r="A155" s="4">
        <v>154</v>
      </c>
      <c r="B155" s="5" t="s">
        <v>2133</v>
      </c>
      <c r="C155" s="5" t="s">
        <v>93</v>
      </c>
      <c r="D155" s="5" t="s">
        <v>144</v>
      </c>
      <c r="E155" s="5" t="s">
        <v>95</v>
      </c>
      <c r="F155" s="5">
        <v>22</v>
      </c>
      <c r="G155" s="5">
        <v>898332110</v>
      </c>
    </row>
    <row r="156" spans="1:7">
      <c r="A156" s="4">
        <v>155</v>
      </c>
      <c r="B156" s="5" t="s">
        <v>92</v>
      </c>
      <c r="C156" s="5" t="s">
        <v>2134</v>
      </c>
      <c r="D156" s="5" t="s">
        <v>144</v>
      </c>
      <c r="E156" s="5" t="s">
        <v>95</v>
      </c>
      <c r="F156" s="5">
        <v>50</v>
      </c>
      <c r="G156" s="5">
        <v>937875505</v>
      </c>
    </row>
    <row r="157" spans="1:7">
      <c r="A157" s="4">
        <v>156</v>
      </c>
      <c r="B157" s="5" t="s">
        <v>107</v>
      </c>
      <c r="C157" s="5" t="s">
        <v>2135</v>
      </c>
      <c r="D157" s="5" t="s">
        <v>144</v>
      </c>
      <c r="E157" s="5" t="s">
        <v>99</v>
      </c>
      <c r="F157" s="5">
        <v>58</v>
      </c>
      <c r="G157" s="5">
        <v>521220840</v>
      </c>
    </row>
    <row r="158" spans="1:7">
      <c r="A158" s="4">
        <v>157</v>
      </c>
      <c r="B158" s="5" t="s">
        <v>284</v>
      </c>
      <c r="C158" s="5" t="s">
        <v>285</v>
      </c>
      <c r="D158" s="5" t="s">
        <v>142</v>
      </c>
      <c r="E158" s="5" t="s">
        <v>95</v>
      </c>
      <c r="F158" s="5">
        <v>36</v>
      </c>
      <c r="G158" s="5">
        <v>824438403</v>
      </c>
    </row>
    <row r="159" spans="1:7">
      <c r="A159" s="4">
        <v>158</v>
      </c>
      <c r="B159" s="5" t="s">
        <v>2133</v>
      </c>
      <c r="C159" s="5" t="s">
        <v>143</v>
      </c>
      <c r="D159" s="5" t="s">
        <v>141</v>
      </c>
      <c r="E159" s="5" t="s">
        <v>99</v>
      </c>
      <c r="F159" s="5">
        <v>55</v>
      </c>
      <c r="G159" s="5">
        <v>888094465</v>
      </c>
    </row>
    <row r="160" spans="1:7">
      <c r="A160" s="4">
        <v>159</v>
      </c>
      <c r="B160" s="5" t="s">
        <v>107</v>
      </c>
      <c r="C160" s="5" t="s">
        <v>143</v>
      </c>
      <c r="D160" s="5" t="s">
        <v>2127</v>
      </c>
      <c r="E160" s="5" t="s">
        <v>99</v>
      </c>
      <c r="F160" s="5">
        <v>34</v>
      </c>
      <c r="G160" s="5">
        <v>950153658</v>
      </c>
    </row>
    <row r="161" spans="1:7">
      <c r="A161" s="4">
        <v>160</v>
      </c>
      <c r="B161" s="5" t="s">
        <v>115</v>
      </c>
      <c r="C161" s="5" t="s">
        <v>143</v>
      </c>
      <c r="D161" s="5" t="s">
        <v>2132</v>
      </c>
      <c r="E161" s="5" t="s">
        <v>99</v>
      </c>
      <c r="F161" s="5">
        <v>29</v>
      </c>
      <c r="G161" s="5">
        <v>628769311</v>
      </c>
    </row>
    <row r="162" spans="1:7">
      <c r="A162" s="4">
        <v>161</v>
      </c>
      <c r="B162" s="5" t="s">
        <v>2130</v>
      </c>
      <c r="C162" s="5" t="s">
        <v>138</v>
      </c>
      <c r="D162" s="5" t="s">
        <v>98</v>
      </c>
      <c r="E162" s="5" t="s">
        <v>95</v>
      </c>
      <c r="F162" s="5">
        <v>51</v>
      </c>
      <c r="G162" s="5">
        <v>556208261</v>
      </c>
    </row>
    <row r="163" spans="1:7">
      <c r="A163" s="4">
        <v>162</v>
      </c>
      <c r="B163" s="5" t="s">
        <v>110</v>
      </c>
      <c r="C163" s="5" t="s">
        <v>287</v>
      </c>
      <c r="D163" s="5" t="s">
        <v>141</v>
      </c>
      <c r="E163" s="5" t="s">
        <v>99</v>
      </c>
      <c r="F163" s="5">
        <v>54</v>
      </c>
      <c r="G163" s="5">
        <v>996664180</v>
      </c>
    </row>
    <row r="164" spans="1:7">
      <c r="A164" s="4">
        <v>163</v>
      </c>
      <c r="B164" s="5" t="s">
        <v>125</v>
      </c>
      <c r="C164" s="5" t="s">
        <v>287</v>
      </c>
      <c r="D164" s="5" t="s">
        <v>117</v>
      </c>
      <c r="E164" s="5" t="s">
        <v>99</v>
      </c>
      <c r="F164" s="5">
        <v>52</v>
      </c>
      <c r="G164" s="5">
        <v>557264222</v>
      </c>
    </row>
    <row r="165" spans="1:7">
      <c r="A165" s="4">
        <v>164</v>
      </c>
      <c r="B165" s="5" t="s">
        <v>110</v>
      </c>
      <c r="C165" s="5" t="s">
        <v>2128</v>
      </c>
      <c r="D165" s="5" t="s">
        <v>94</v>
      </c>
      <c r="E165" s="5" t="s">
        <v>99</v>
      </c>
      <c r="F165" s="5">
        <v>53</v>
      </c>
      <c r="G165" s="5">
        <v>702944828</v>
      </c>
    </row>
    <row r="166" spans="1:7">
      <c r="A166" s="4">
        <v>165</v>
      </c>
      <c r="B166" s="5" t="s">
        <v>284</v>
      </c>
      <c r="C166" s="5" t="s">
        <v>287</v>
      </c>
      <c r="D166" s="5" t="s">
        <v>144</v>
      </c>
      <c r="E166" s="5" t="s">
        <v>99</v>
      </c>
      <c r="F166" s="5">
        <v>44</v>
      </c>
      <c r="G166" s="5">
        <v>898086558</v>
      </c>
    </row>
    <row r="167" spans="1:7">
      <c r="A167" s="4">
        <v>166</v>
      </c>
      <c r="B167" s="5" t="s">
        <v>107</v>
      </c>
      <c r="C167" s="5" t="s">
        <v>143</v>
      </c>
      <c r="D167" s="5" t="s">
        <v>117</v>
      </c>
      <c r="E167" s="5" t="s">
        <v>99</v>
      </c>
      <c r="F167" s="5">
        <v>61</v>
      </c>
      <c r="G167" s="5">
        <v>961040186</v>
      </c>
    </row>
    <row r="168" spans="1:7">
      <c r="A168" s="4">
        <v>167</v>
      </c>
      <c r="B168" s="5" t="s">
        <v>96</v>
      </c>
      <c r="C168" s="5" t="s">
        <v>122</v>
      </c>
      <c r="D168" s="5" t="s">
        <v>94</v>
      </c>
      <c r="E168" s="5" t="s">
        <v>95</v>
      </c>
      <c r="F168" s="5">
        <v>45</v>
      </c>
      <c r="G168" s="5">
        <v>835610507</v>
      </c>
    </row>
    <row r="169" spans="1:7">
      <c r="A169" s="4">
        <v>168</v>
      </c>
      <c r="B169" s="5" t="s">
        <v>288</v>
      </c>
      <c r="C169" s="5" t="s">
        <v>287</v>
      </c>
      <c r="D169" s="5" t="s">
        <v>112</v>
      </c>
      <c r="E169" s="5" t="s">
        <v>99</v>
      </c>
      <c r="F169" s="5">
        <v>57</v>
      </c>
      <c r="G169" s="5">
        <v>812111613</v>
      </c>
    </row>
    <row r="170" spans="1:7">
      <c r="A170" s="4">
        <v>169</v>
      </c>
      <c r="B170" s="5" t="s">
        <v>2130</v>
      </c>
      <c r="C170" s="5" t="s">
        <v>122</v>
      </c>
      <c r="D170" s="5" t="s">
        <v>144</v>
      </c>
      <c r="E170" s="5" t="s">
        <v>95</v>
      </c>
      <c r="F170" s="5">
        <v>49</v>
      </c>
      <c r="G170" s="5">
        <v>628489716</v>
      </c>
    </row>
    <row r="171" spans="1:7">
      <c r="A171" s="4">
        <v>170</v>
      </c>
      <c r="B171" s="5" t="s">
        <v>110</v>
      </c>
      <c r="C171" s="5" t="s">
        <v>93</v>
      </c>
      <c r="D171" s="5" t="s">
        <v>142</v>
      </c>
      <c r="E171" s="5" t="s">
        <v>95</v>
      </c>
      <c r="F171" s="5">
        <v>46</v>
      </c>
      <c r="G171" s="5">
        <v>807350632</v>
      </c>
    </row>
    <row r="172" spans="1:7">
      <c r="A172" s="4">
        <v>171</v>
      </c>
      <c r="B172" s="5" t="s">
        <v>2133</v>
      </c>
      <c r="C172" s="5" t="s">
        <v>145</v>
      </c>
      <c r="D172" s="5" t="s">
        <v>2132</v>
      </c>
      <c r="E172" s="5" t="s">
        <v>99</v>
      </c>
      <c r="F172" s="5">
        <v>31</v>
      </c>
      <c r="G172" s="5">
        <v>936827490</v>
      </c>
    </row>
    <row r="173" spans="1:7">
      <c r="A173" s="4">
        <v>172</v>
      </c>
      <c r="B173" s="5" t="s">
        <v>92</v>
      </c>
      <c r="C173" s="5" t="s">
        <v>2131</v>
      </c>
      <c r="D173" s="5" t="s">
        <v>98</v>
      </c>
      <c r="E173" s="5" t="s">
        <v>95</v>
      </c>
      <c r="F173" s="5">
        <v>31</v>
      </c>
      <c r="G173" s="5">
        <v>654551936</v>
      </c>
    </row>
    <row r="174" spans="1:7">
      <c r="A174" s="4">
        <v>173</v>
      </c>
      <c r="B174" s="5" t="s">
        <v>115</v>
      </c>
      <c r="C174" s="5" t="s">
        <v>285</v>
      </c>
      <c r="D174" s="5" t="s">
        <v>112</v>
      </c>
      <c r="E174" s="5" t="s">
        <v>95</v>
      </c>
      <c r="F174" s="5">
        <v>54</v>
      </c>
      <c r="G174" s="5">
        <v>565050846</v>
      </c>
    </row>
    <row r="175" spans="1:7">
      <c r="A175" s="4">
        <v>174</v>
      </c>
      <c r="B175" s="5" t="s">
        <v>107</v>
      </c>
      <c r="C175" s="5" t="s">
        <v>145</v>
      </c>
      <c r="D175" s="5" t="s">
        <v>139</v>
      </c>
      <c r="E175" s="5" t="s">
        <v>99</v>
      </c>
      <c r="F175" s="5">
        <v>37</v>
      </c>
      <c r="G175" s="5">
        <v>783060728</v>
      </c>
    </row>
    <row r="176" spans="1:7">
      <c r="A176" s="4">
        <v>175</v>
      </c>
      <c r="B176" s="5" t="s">
        <v>110</v>
      </c>
      <c r="C176" s="5" t="s">
        <v>287</v>
      </c>
      <c r="D176" s="5" t="s">
        <v>2132</v>
      </c>
      <c r="E176" s="5" t="s">
        <v>99</v>
      </c>
      <c r="F176" s="5">
        <v>23</v>
      </c>
      <c r="G176" s="5">
        <v>697351437</v>
      </c>
    </row>
    <row r="177" spans="1:7">
      <c r="A177" s="4">
        <v>176</v>
      </c>
      <c r="B177" s="5" t="s">
        <v>96</v>
      </c>
      <c r="C177" s="5" t="s">
        <v>122</v>
      </c>
      <c r="D177" s="5" t="s">
        <v>117</v>
      </c>
      <c r="E177" s="5" t="s">
        <v>95</v>
      </c>
      <c r="F177" s="5">
        <v>40</v>
      </c>
      <c r="G177" s="5">
        <v>588115979</v>
      </c>
    </row>
    <row r="178" spans="1:7">
      <c r="A178" s="4">
        <v>177</v>
      </c>
      <c r="B178" s="5" t="s">
        <v>2136</v>
      </c>
      <c r="C178" s="5" t="s">
        <v>285</v>
      </c>
      <c r="D178" s="5" t="s">
        <v>142</v>
      </c>
      <c r="E178" s="5" t="s">
        <v>95</v>
      </c>
      <c r="F178" s="5">
        <v>62</v>
      </c>
      <c r="G178" s="5">
        <v>695057565</v>
      </c>
    </row>
    <row r="179" spans="1:7">
      <c r="A179" s="4">
        <v>178</v>
      </c>
      <c r="B179" s="5" t="s">
        <v>92</v>
      </c>
      <c r="C179" s="5" t="s">
        <v>2129</v>
      </c>
      <c r="D179" s="5" t="s">
        <v>2132</v>
      </c>
      <c r="E179" s="5" t="s">
        <v>99</v>
      </c>
      <c r="F179" s="5">
        <v>61</v>
      </c>
      <c r="G179" s="5">
        <v>813496560</v>
      </c>
    </row>
    <row r="180" spans="1:7">
      <c r="A180" s="4">
        <v>179</v>
      </c>
      <c r="B180" s="5" t="s">
        <v>286</v>
      </c>
      <c r="C180" s="5" t="s">
        <v>2129</v>
      </c>
      <c r="D180" s="5" t="s">
        <v>141</v>
      </c>
      <c r="E180" s="5" t="s">
        <v>99</v>
      </c>
      <c r="F180" s="5">
        <v>28</v>
      </c>
      <c r="G180" s="5">
        <v>871969219</v>
      </c>
    </row>
    <row r="181" spans="1:7">
      <c r="A181" s="4">
        <v>180</v>
      </c>
      <c r="B181" s="5" t="s">
        <v>92</v>
      </c>
      <c r="C181" s="5" t="s">
        <v>2134</v>
      </c>
      <c r="D181" s="5" t="s">
        <v>94</v>
      </c>
      <c r="E181" s="5" t="s">
        <v>95</v>
      </c>
      <c r="F181" s="5">
        <v>27</v>
      </c>
      <c r="G181" s="5">
        <v>553166690</v>
      </c>
    </row>
    <row r="182" spans="1:7">
      <c r="A182" s="4">
        <v>181</v>
      </c>
      <c r="B182" s="5" t="s">
        <v>2130</v>
      </c>
      <c r="C182" s="5" t="s">
        <v>143</v>
      </c>
      <c r="D182" s="5" t="s">
        <v>142</v>
      </c>
      <c r="E182" s="5" t="s">
        <v>99</v>
      </c>
      <c r="F182" s="5">
        <v>58</v>
      </c>
      <c r="G182" s="5">
        <v>696416754</v>
      </c>
    </row>
    <row r="183" spans="1:7">
      <c r="A183" s="4">
        <v>182</v>
      </c>
      <c r="B183" s="5" t="s">
        <v>2130</v>
      </c>
      <c r="C183" s="5" t="s">
        <v>285</v>
      </c>
      <c r="D183" s="5" t="s">
        <v>2127</v>
      </c>
      <c r="E183" s="5" t="s">
        <v>95</v>
      </c>
      <c r="F183" s="5">
        <v>50</v>
      </c>
      <c r="G183" s="5">
        <v>765650749</v>
      </c>
    </row>
    <row r="184" spans="1:7">
      <c r="A184" s="4">
        <v>183</v>
      </c>
      <c r="B184" s="5" t="s">
        <v>92</v>
      </c>
      <c r="C184" s="5" t="s">
        <v>93</v>
      </c>
      <c r="D184" s="5" t="s">
        <v>94</v>
      </c>
      <c r="E184" s="5" t="s">
        <v>95</v>
      </c>
      <c r="F184" s="5">
        <v>20</v>
      </c>
      <c r="G184" s="5">
        <v>811812094</v>
      </c>
    </row>
    <row r="185" spans="1:7">
      <c r="A185" s="4">
        <v>184</v>
      </c>
      <c r="B185" s="5" t="s">
        <v>92</v>
      </c>
      <c r="C185" s="5" t="s">
        <v>2128</v>
      </c>
      <c r="D185" s="5" t="s">
        <v>112</v>
      </c>
      <c r="E185" s="5" t="s">
        <v>99</v>
      </c>
      <c r="F185" s="5">
        <v>41</v>
      </c>
      <c r="G185" s="5">
        <v>965525913</v>
      </c>
    </row>
    <row r="186" spans="1:7">
      <c r="A186" s="4">
        <v>185</v>
      </c>
      <c r="B186" s="5" t="s">
        <v>110</v>
      </c>
      <c r="C186" s="5" t="s">
        <v>145</v>
      </c>
      <c r="D186" s="5" t="s">
        <v>141</v>
      </c>
      <c r="E186" s="5" t="s">
        <v>99</v>
      </c>
      <c r="F186" s="5">
        <v>29</v>
      </c>
      <c r="G186" s="5">
        <v>608024666</v>
      </c>
    </row>
    <row r="187" spans="1:7">
      <c r="A187" s="4">
        <v>186</v>
      </c>
      <c r="B187" s="5" t="s">
        <v>92</v>
      </c>
      <c r="C187" s="5" t="s">
        <v>2134</v>
      </c>
      <c r="D187" s="5" t="s">
        <v>98</v>
      </c>
      <c r="E187" s="5" t="s">
        <v>95</v>
      </c>
      <c r="F187" s="5">
        <v>47</v>
      </c>
      <c r="G187" s="5">
        <v>686005221</v>
      </c>
    </row>
    <row r="188" spans="1:7">
      <c r="A188" s="4">
        <v>187</v>
      </c>
      <c r="B188" s="5" t="s">
        <v>115</v>
      </c>
      <c r="C188" s="5" t="s">
        <v>138</v>
      </c>
      <c r="D188" s="5" t="s">
        <v>117</v>
      </c>
      <c r="E188" s="5" t="s">
        <v>95</v>
      </c>
      <c r="F188" s="5">
        <v>25</v>
      </c>
      <c r="G188" s="5">
        <v>902257084</v>
      </c>
    </row>
    <row r="189" spans="1:7">
      <c r="A189" s="4">
        <v>188</v>
      </c>
      <c r="B189" s="5" t="s">
        <v>288</v>
      </c>
      <c r="C189" s="5" t="s">
        <v>145</v>
      </c>
      <c r="D189" s="5" t="s">
        <v>2127</v>
      </c>
      <c r="E189" s="5" t="s">
        <v>99</v>
      </c>
      <c r="F189" s="5">
        <v>36</v>
      </c>
      <c r="G189" s="5">
        <v>786661630</v>
      </c>
    </row>
    <row r="190" spans="1:7">
      <c r="A190" s="4">
        <v>189</v>
      </c>
      <c r="B190" s="5" t="s">
        <v>96</v>
      </c>
      <c r="C190" s="5" t="s">
        <v>143</v>
      </c>
      <c r="D190" s="5" t="s">
        <v>144</v>
      </c>
      <c r="E190" s="5" t="s">
        <v>99</v>
      </c>
      <c r="F190" s="5">
        <v>20</v>
      </c>
      <c r="G190" s="5">
        <v>893143252</v>
      </c>
    </row>
    <row r="191" spans="1:7">
      <c r="A191" s="4">
        <v>190</v>
      </c>
      <c r="B191" s="5" t="s">
        <v>2130</v>
      </c>
      <c r="C191" s="5" t="s">
        <v>138</v>
      </c>
      <c r="D191" s="5" t="s">
        <v>141</v>
      </c>
      <c r="E191" s="5" t="s">
        <v>95</v>
      </c>
      <c r="F191" s="5">
        <v>36</v>
      </c>
      <c r="G191" s="5">
        <v>667061239</v>
      </c>
    </row>
    <row r="192" spans="1:7">
      <c r="A192" s="4">
        <v>191</v>
      </c>
      <c r="B192" s="5" t="s">
        <v>2136</v>
      </c>
      <c r="C192" s="5" t="s">
        <v>138</v>
      </c>
      <c r="D192" s="5" t="s">
        <v>141</v>
      </c>
      <c r="E192" s="5" t="s">
        <v>95</v>
      </c>
      <c r="F192" s="5">
        <v>28</v>
      </c>
      <c r="G192" s="5">
        <v>613175177</v>
      </c>
    </row>
    <row r="193" spans="1:7">
      <c r="A193" s="4">
        <v>192</v>
      </c>
      <c r="B193" s="5" t="s">
        <v>92</v>
      </c>
      <c r="C193" s="5" t="s">
        <v>143</v>
      </c>
      <c r="D193" s="5" t="s">
        <v>112</v>
      </c>
      <c r="E193" s="5" t="s">
        <v>99</v>
      </c>
      <c r="F193" s="5">
        <v>57</v>
      </c>
      <c r="G193" s="5">
        <v>876198844</v>
      </c>
    </row>
    <row r="194" spans="1:7">
      <c r="A194" s="4">
        <v>193</v>
      </c>
      <c r="B194" s="5" t="s">
        <v>286</v>
      </c>
      <c r="C194" s="5" t="s">
        <v>138</v>
      </c>
      <c r="D194" s="5" t="s">
        <v>2132</v>
      </c>
      <c r="E194" s="5" t="s">
        <v>95</v>
      </c>
      <c r="F194" s="5">
        <v>22</v>
      </c>
      <c r="G194" s="5">
        <v>504249887</v>
      </c>
    </row>
    <row r="195" spans="1:7">
      <c r="A195" s="4">
        <v>194</v>
      </c>
      <c r="B195" s="5" t="s">
        <v>2130</v>
      </c>
      <c r="C195" s="5" t="s">
        <v>2128</v>
      </c>
      <c r="D195" s="5" t="s">
        <v>142</v>
      </c>
      <c r="E195" s="5" t="s">
        <v>99</v>
      </c>
      <c r="F195" s="5">
        <v>51</v>
      </c>
      <c r="G195" s="5">
        <v>930266237</v>
      </c>
    </row>
    <row r="196" spans="1:7">
      <c r="A196" s="4">
        <v>195</v>
      </c>
      <c r="B196" s="5" t="s">
        <v>110</v>
      </c>
      <c r="C196" s="5" t="s">
        <v>2131</v>
      </c>
      <c r="D196" s="5" t="s">
        <v>142</v>
      </c>
      <c r="E196" s="5" t="s">
        <v>95</v>
      </c>
      <c r="F196" s="5">
        <v>44</v>
      </c>
      <c r="G196" s="5">
        <v>543573252</v>
      </c>
    </row>
    <row r="197" spans="1:7">
      <c r="A197" s="4">
        <v>196</v>
      </c>
      <c r="B197" s="5" t="s">
        <v>107</v>
      </c>
      <c r="C197" s="5" t="s">
        <v>2129</v>
      </c>
      <c r="D197" s="5" t="s">
        <v>144</v>
      </c>
      <c r="E197" s="5" t="s">
        <v>99</v>
      </c>
      <c r="F197" s="5">
        <v>62</v>
      </c>
      <c r="G197" s="5">
        <v>817063774</v>
      </c>
    </row>
    <row r="198" spans="1:7">
      <c r="A198" s="4">
        <v>197</v>
      </c>
      <c r="B198" s="5" t="s">
        <v>286</v>
      </c>
      <c r="C198" s="5" t="s">
        <v>2131</v>
      </c>
      <c r="D198" s="5" t="s">
        <v>112</v>
      </c>
      <c r="E198" s="5" t="s">
        <v>95</v>
      </c>
      <c r="F198" s="5">
        <v>39</v>
      </c>
      <c r="G198" s="5">
        <v>539654357</v>
      </c>
    </row>
    <row r="199" spans="1:7">
      <c r="A199" s="4">
        <v>198</v>
      </c>
      <c r="B199" s="5" t="s">
        <v>125</v>
      </c>
      <c r="C199" s="5" t="s">
        <v>145</v>
      </c>
      <c r="D199" s="5" t="s">
        <v>94</v>
      </c>
      <c r="E199" s="5" t="s">
        <v>99</v>
      </c>
      <c r="F199" s="5">
        <v>23</v>
      </c>
      <c r="G199" s="5">
        <v>667803771</v>
      </c>
    </row>
    <row r="200" spans="1:7">
      <c r="A200" s="4">
        <v>199</v>
      </c>
      <c r="B200" s="5" t="s">
        <v>96</v>
      </c>
      <c r="C200" s="5" t="s">
        <v>2134</v>
      </c>
      <c r="D200" s="5" t="s">
        <v>98</v>
      </c>
      <c r="E200" s="5" t="s">
        <v>95</v>
      </c>
      <c r="F200" s="5">
        <v>34</v>
      </c>
      <c r="G200" s="5">
        <v>527603027</v>
      </c>
    </row>
    <row r="201" spans="1:7">
      <c r="A201" s="4">
        <v>200</v>
      </c>
      <c r="B201" s="5" t="s">
        <v>107</v>
      </c>
      <c r="C201" s="5" t="s">
        <v>2135</v>
      </c>
      <c r="D201" s="5" t="s">
        <v>112</v>
      </c>
      <c r="E201" s="5" t="s">
        <v>99</v>
      </c>
      <c r="F201" s="5">
        <v>54</v>
      </c>
      <c r="G201" s="5">
        <v>533283143</v>
      </c>
    </row>
    <row r="202" spans="1:7">
      <c r="A202" s="4">
        <v>201</v>
      </c>
      <c r="B202" s="5" t="s">
        <v>107</v>
      </c>
      <c r="C202" s="5" t="s">
        <v>285</v>
      </c>
      <c r="D202" s="5" t="s">
        <v>141</v>
      </c>
      <c r="E202" s="5" t="s">
        <v>95</v>
      </c>
      <c r="F202" s="5">
        <v>61</v>
      </c>
      <c r="G202" s="5">
        <v>527226672</v>
      </c>
    </row>
    <row r="203" spans="1:7">
      <c r="A203" s="4">
        <v>202</v>
      </c>
      <c r="B203" s="5" t="s">
        <v>288</v>
      </c>
      <c r="C203" s="5" t="s">
        <v>138</v>
      </c>
      <c r="D203" s="5" t="s">
        <v>2127</v>
      </c>
      <c r="E203" s="5" t="s">
        <v>95</v>
      </c>
      <c r="F203" s="5">
        <v>54</v>
      </c>
      <c r="G203" s="5">
        <v>874660431</v>
      </c>
    </row>
    <row r="204" spans="1:7">
      <c r="A204" s="4">
        <v>203</v>
      </c>
      <c r="B204" s="5" t="s">
        <v>2130</v>
      </c>
      <c r="C204" s="5" t="s">
        <v>287</v>
      </c>
      <c r="D204" s="5" t="s">
        <v>117</v>
      </c>
      <c r="E204" s="5" t="s">
        <v>99</v>
      </c>
      <c r="F204" s="5">
        <v>22</v>
      </c>
      <c r="G204" s="5">
        <v>904409015</v>
      </c>
    </row>
    <row r="205" spans="1:7">
      <c r="A205" s="4">
        <v>204</v>
      </c>
      <c r="B205" s="5" t="s">
        <v>110</v>
      </c>
      <c r="C205" s="5" t="s">
        <v>285</v>
      </c>
      <c r="D205" s="5" t="s">
        <v>139</v>
      </c>
      <c r="E205" s="5" t="s">
        <v>95</v>
      </c>
      <c r="F205" s="5">
        <v>44</v>
      </c>
      <c r="G205" s="5">
        <v>689290821</v>
      </c>
    </row>
    <row r="206" spans="1:7">
      <c r="A206" s="4">
        <v>205</v>
      </c>
      <c r="B206" s="5" t="s">
        <v>284</v>
      </c>
      <c r="C206" s="5" t="s">
        <v>2128</v>
      </c>
      <c r="D206" s="5" t="s">
        <v>2132</v>
      </c>
      <c r="E206" s="5" t="s">
        <v>99</v>
      </c>
      <c r="F206" s="5">
        <v>38</v>
      </c>
      <c r="G206" s="5">
        <v>659965748</v>
      </c>
    </row>
    <row r="207" spans="1:7">
      <c r="A207" s="4">
        <v>206</v>
      </c>
      <c r="B207" s="5" t="s">
        <v>125</v>
      </c>
      <c r="C207" s="5" t="s">
        <v>2128</v>
      </c>
      <c r="D207" s="5" t="s">
        <v>112</v>
      </c>
      <c r="E207" s="5" t="s">
        <v>99</v>
      </c>
      <c r="F207" s="5">
        <v>42</v>
      </c>
      <c r="G207" s="5">
        <v>688835103</v>
      </c>
    </row>
    <row r="208" spans="1:7">
      <c r="A208" s="4">
        <v>207</v>
      </c>
      <c r="B208" s="5" t="s">
        <v>286</v>
      </c>
      <c r="C208" s="5" t="s">
        <v>2129</v>
      </c>
      <c r="D208" s="5" t="s">
        <v>112</v>
      </c>
      <c r="E208" s="5" t="s">
        <v>99</v>
      </c>
      <c r="F208" s="5">
        <v>45</v>
      </c>
      <c r="G208" s="5">
        <v>669977077</v>
      </c>
    </row>
    <row r="209" spans="1:7">
      <c r="A209" s="4">
        <v>208</v>
      </c>
      <c r="B209" s="5" t="s">
        <v>115</v>
      </c>
      <c r="C209" s="5" t="s">
        <v>2128</v>
      </c>
      <c r="D209" s="5" t="s">
        <v>117</v>
      </c>
      <c r="E209" s="5" t="s">
        <v>99</v>
      </c>
      <c r="F209" s="5">
        <v>40</v>
      </c>
      <c r="G209" s="5">
        <v>552285882</v>
      </c>
    </row>
    <row r="210" spans="1:7">
      <c r="A210" s="4">
        <v>209</v>
      </c>
      <c r="B210" s="5" t="s">
        <v>96</v>
      </c>
      <c r="C210" s="5" t="s">
        <v>2128</v>
      </c>
      <c r="D210" s="5" t="s">
        <v>142</v>
      </c>
      <c r="E210" s="5" t="s">
        <v>99</v>
      </c>
      <c r="F210" s="5">
        <v>47</v>
      </c>
      <c r="G210" s="5">
        <v>740650811</v>
      </c>
    </row>
    <row r="211" spans="1:7">
      <c r="A211" s="4">
        <v>210</v>
      </c>
      <c r="B211" s="5" t="s">
        <v>288</v>
      </c>
      <c r="C211" s="5" t="s">
        <v>145</v>
      </c>
      <c r="D211" s="5" t="s">
        <v>112</v>
      </c>
      <c r="E211" s="5" t="s">
        <v>99</v>
      </c>
      <c r="F211" s="5">
        <v>51</v>
      </c>
      <c r="G211" s="5">
        <v>685695821</v>
      </c>
    </row>
    <row r="212" spans="1:7">
      <c r="A212" s="4">
        <v>211</v>
      </c>
      <c r="B212" s="5" t="s">
        <v>107</v>
      </c>
      <c r="C212" s="5" t="s">
        <v>2134</v>
      </c>
      <c r="D212" s="5" t="s">
        <v>141</v>
      </c>
      <c r="E212" s="5" t="s">
        <v>95</v>
      </c>
      <c r="F212" s="5">
        <v>40</v>
      </c>
      <c r="G212" s="5">
        <v>769797056</v>
      </c>
    </row>
    <row r="213" spans="1:7">
      <c r="A213" s="4">
        <v>212</v>
      </c>
      <c r="B213" s="5" t="s">
        <v>107</v>
      </c>
      <c r="C213" s="5" t="s">
        <v>2129</v>
      </c>
      <c r="D213" s="5" t="s">
        <v>139</v>
      </c>
      <c r="E213" s="5" t="s">
        <v>99</v>
      </c>
      <c r="F213" s="5">
        <v>56</v>
      </c>
      <c r="G213" s="5">
        <v>987734284</v>
      </c>
    </row>
    <row r="214" spans="1:7">
      <c r="A214" s="4">
        <v>213</v>
      </c>
      <c r="B214" s="5" t="s">
        <v>2136</v>
      </c>
      <c r="C214" s="5" t="s">
        <v>2129</v>
      </c>
      <c r="D214" s="5" t="s">
        <v>94</v>
      </c>
      <c r="E214" s="5" t="s">
        <v>99</v>
      </c>
      <c r="F214" s="5">
        <v>36</v>
      </c>
      <c r="G214" s="5">
        <v>589585617</v>
      </c>
    </row>
    <row r="215" spans="1:7">
      <c r="A215" s="4">
        <v>214</v>
      </c>
      <c r="B215" s="5" t="s">
        <v>284</v>
      </c>
      <c r="C215" s="5" t="s">
        <v>2134</v>
      </c>
      <c r="D215" s="5" t="s">
        <v>2127</v>
      </c>
      <c r="E215" s="5" t="s">
        <v>95</v>
      </c>
      <c r="F215" s="5">
        <v>46</v>
      </c>
      <c r="G215" s="5">
        <v>870021752</v>
      </c>
    </row>
    <row r="216" spans="1:7">
      <c r="A216" s="4">
        <v>215</v>
      </c>
      <c r="B216" s="5" t="s">
        <v>286</v>
      </c>
      <c r="C216" s="5" t="s">
        <v>2128</v>
      </c>
      <c r="D216" s="5" t="s">
        <v>94</v>
      </c>
      <c r="E216" s="5" t="s">
        <v>99</v>
      </c>
      <c r="F216" s="5">
        <v>54</v>
      </c>
      <c r="G216" s="5">
        <v>519980076</v>
      </c>
    </row>
    <row r="217" spans="1:7">
      <c r="A217" s="4">
        <v>216</v>
      </c>
      <c r="B217" s="5" t="s">
        <v>110</v>
      </c>
      <c r="C217" s="5" t="s">
        <v>2134</v>
      </c>
      <c r="D217" s="5" t="s">
        <v>142</v>
      </c>
      <c r="E217" s="5" t="s">
        <v>95</v>
      </c>
      <c r="F217" s="5">
        <v>27</v>
      </c>
      <c r="G217" s="5">
        <v>686809722</v>
      </c>
    </row>
    <row r="218" spans="1:7">
      <c r="A218" s="4">
        <v>217</v>
      </c>
      <c r="B218" s="5" t="s">
        <v>2130</v>
      </c>
      <c r="C218" s="5" t="s">
        <v>285</v>
      </c>
      <c r="D218" s="5" t="s">
        <v>2127</v>
      </c>
      <c r="E218" s="5" t="s">
        <v>95</v>
      </c>
      <c r="F218" s="5">
        <v>40</v>
      </c>
      <c r="G218" s="5">
        <v>951725372</v>
      </c>
    </row>
    <row r="219" spans="1:7">
      <c r="A219" s="4">
        <v>218</v>
      </c>
      <c r="B219" s="5" t="s">
        <v>2136</v>
      </c>
      <c r="C219" s="5" t="s">
        <v>2135</v>
      </c>
      <c r="D219" s="5" t="s">
        <v>142</v>
      </c>
      <c r="E219" s="5" t="s">
        <v>99</v>
      </c>
      <c r="F219" s="5">
        <v>59</v>
      </c>
      <c r="G219" s="5">
        <v>997907740</v>
      </c>
    </row>
    <row r="220" spans="1:7">
      <c r="A220" s="4">
        <v>219</v>
      </c>
      <c r="B220" s="5" t="s">
        <v>125</v>
      </c>
      <c r="C220" s="5" t="s">
        <v>2129</v>
      </c>
      <c r="D220" s="5" t="s">
        <v>98</v>
      </c>
      <c r="E220" s="5" t="s">
        <v>99</v>
      </c>
      <c r="F220" s="5">
        <v>58</v>
      </c>
      <c r="G220" s="5">
        <v>536364673</v>
      </c>
    </row>
    <row r="221" spans="1:7">
      <c r="A221" s="4">
        <v>220</v>
      </c>
      <c r="B221" s="5" t="s">
        <v>107</v>
      </c>
      <c r="C221" s="5" t="s">
        <v>287</v>
      </c>
      <c r="D221" s="5" t="s">
        <v>112</v>
      </c>
      <c r="E221" s="5" t="s">
        <v>99</v>
      </c>
      <c r="F221" s="5">
        <v>19</v>
      </c>
      <c r="G221" s="5">
        <v>508768459</v>
      </c>
    </row>
    <row r="222" spans="1:7">
      <c r="A222" s="4">
        <v>221</v>
      </c>
      <c r="B222" s="5" t="s">
        <v>125</v>
      </c>
      <c r="C222" s="5" t="s">
        <v>285</v>
      </c>
      <c r="D222" s="5" t="s">
        <v>112</v>
      </c>
      <c r="E222" s="5" t="s">
        <v>95</v>
      </c>
      <c r="F222" s="5">
        <v>30</v>
      </c>
      <c r="G222" s="5">
        <v>765394850</v>
      </c>
    </row>
    <row r="223" spans="1:7">
      <c r="A223" s="4">
        <v>222</v>
      </c>
      <c r="B223" s="5" t="s">
        <v>125</v>
      </c>
      <c r="C223" s="5" t="s">
        <v>287</v>
      </c>
      <c r="D223" s="5" t="s">
        <v>141</v>
      </c>
      <c r="E223" s="5" t="s">
        <v>99</v>
      </c>
      <c r="F223" s="5">
        <v>52</v>
      </c>
      <c r="G223" s="5">
        <v>875433741</v>
      </c>
    </row>
    <row r="224" spans="1:7">
      <c r="A224" s="4">
        <v>223</v>
      </c>
      <c r="B224" s="5" t="s">
        <v>2133</v>
      </c>
      <c r="C224" s="5" t="s">
        <v>143</v>
      </c>
      <c r="D224" s="5" t="s">
        <v>142</v>
      </c>
      <c r="E224" s="5" t="s">
        <v>99</v>
      </c>
      <c r="F224" s="5">
        <v>36</v>
      </c>
      <c r="G224" s="5">
        <v>945269753</v>
      </c>
    </row>
    <row r="225" spans="1:7">
      <c r="A225" s="4">
        <v>224</v>
      </c>
      <c r="B225" s="5" t="s">
        <v>2133</v>
      </c>
      <c r="C225" s="5" t="s">
        <v>2129</v>
      </c>
      <c r="D225" s="5" t="s">
        <v>94</v>
      </c>
      <c r="E225" s="5" t="s">
        <v>99</v>
      </c>
      <c r="F225" s="5">
        <v>35</v>
      </c>
      <c r="G225" s="5">
        <v>531322274</v>
      </c>
    </row>
    <row r="226" spans="1:7">
      <c r="A226" s="4">
        <v>225</v>
      </c>
      <c r="B226" s="5" t="s">
        <v>115</v>
      </c>
      <c r="C226" s="5" t="s">
        <v>2134</v>
      </c>
      <c r="D226" s="5" t="s">
        <v>117</v>
      </c>
      <c r="E226" s="5" t="s">
        <v>95</v>
      </c>
      <c r="F226" s="5">
        <v>23</v>
      </c>
      <c r="G226" s="5">
        <v>545158245</v>
      </c>
    </row>
    <row r="227" spans="1:7">
      <c r="A227" s="4">
        <v>226</v>
      </c>
      <c r="B227" s="5" t="s">
        <v>115</v>
      </c>
      <c r="C227" s="5" t="s">
        <v>93</v>
      </c>
      <c r="D227" s="5" t="s">
        <v>98</v>
      </c>
      <c r="E227" s="5" t="s">
        <v>95</v>
      </c>
      <c r="F227" s="5">
        <v>22</v>
      </c>
      <c r="G227" s="5">
        <v>827153405</v>
      </c>
    </row>
    <row r="228" spans="1:7">
      <c r="A228" s="4">
        <v>227</v>
      </c>
      <c r="B228" s="5" t="s">
        <v>96</v>
      </c>
      <c r="C228" s="5" t="s">
        <v>285</v>
      </c>
      <c r="D228" s="5" t="s">
        <v>142</v>
      </c>
      <c r="E228" s="5" t="s">
        <v>95</v>
      </c>
      <c r="F228" s="5">
        <v>37</v>
      </c>
      <c r="G228" s="5">
        <v>839979908</v>
      </c>
    </row>
    <row r="229" spans="1:7">
      <c r="A229" s="4">
        <v>228</v>
      </c>
      <c r="B229" s="5" t="s">
        <v>284</v>
      </c>
      <c r="C229" s="5" t="s">
        <v>145</v>
      </c>
      <c r="D229" s="5" t="s">
        <v>142</v>
      </c>
      <c r="E229" s="5" t="s">
        <v>99</v>
      </c>
      <c r="F229" s="5">
        <v>20</v>
      </c>
      <c r="G229" s="5">
        <v>819687010</v>
      </c>
    </row>
    <row r="230" spans="1:7">
      <c r="A230" s="4">
        <v>229</v>
      </c>
      <c r="B230" s="5" t="s">
        <v>110</v>
      </c>
      <c r="C230" s="5" t="s">
        <v>287</v>
      </c>
      <c r="D230" s="5" t="s">
        <v>117</v>
      </c>
      <c r="E230" s="5" t="s">
        <v>99</v>
      </c>
      <c r="F230" s="5">
        <v>47</v>
      </c>
      <c r="G230" s="5">
        <v>762292305</v>
      </c>
    </row>
    <row r="231" spans="1:7">
      <c r="A231" s="4">
        <v>230</v>
      </c>
      <c r="B231" s="5" t="s">
        <v>2130</v>
      </c>
      <c r="C231" s="5" t="s">
        <v>287</v>
      </c>
      <c r="D231" s="5" t="s">
        <v>142</v>
      </c>
      <c r="E231" s="5" t="s">
        <v>99</v>
      </c>
      <c r="F231" s="5">
        <v>28</v>
      </c>
      <c r="G231" s="5">
        <v>664235619</v>
      </c>
    </row>
    <row r="232" spans="1:7">
      <c r="A232" s="4">
        <v>231</v>
      </c>
      <c r="B232" s="5" t="s">
        <v>2133</v>
      </c>
      <c r="C232" s="5" t="s">
        <v>93</v>
      </c>
      <c r="D232" s="5" t="s">
        <v>139</v>
      </c>
      <c r="E232" s="5" t="s">
        <v>95</v>
      </c>
      <c r="F232" s="5">
        <v>24</v>
      </c>
      <c r="G232" s="5">
        <v>810662893</v>
      </c>
    </row>
    <row r="233" spans="1:7">
      <c r="A233" s="4">
        <v>232</v>
      </c>
      <c r="B233" s="5" t="s">
        <v>2133</v>
      </c>
      <c r="C233" s="5" t="s">
        <v>93</v>
      </c>
      <c r="D233" s="5" t="s">
        <v>98</v>
      </c>
      <c r="E233" s="5" t="s">
        <v>95</v>
      </c>
      <c r="F233" s="5">
        <v>47</v>
      </c>
      <c r="G233" s="5">
        <v>820461357</v>
      </c>
    </row>
    <row r="234" spans="1:7">
      <c r="A234" s="4">
        <v>233</v>
      </c>
      <c r="B234" s="5" t="s">
        <v>2133</v>
      </c>
      <c r="C234" s="5" t="s">
        <v>138</v>
      </c>
      <c r="D234" s="5" t="s">
        <v>141</v>
      </c>
      <c r="E234" s="5" t="s">
        <v>95</v>
      </c>
      <c r="F234" s="5">
        <v>43</v>
      </c>
      <c r="G234" s="5">
        <v>508146715</v>
      </c>
    </row>
    <row r="235" spans="1:7">
      <c r="A235" s="4">
        <v>234</v>
      </c>
      <c r="B235" s="5" t="s">
        <v>92</v>
      </c>
      <c r="C235" s="5" t="s">
        <v>122</v>
      </c>
      <c r="D235" s="5" t="s">
        <v>94</v>
      </c>
      <c r="E235" s="5" t="s">
        <v>95</v>
      </c>
      <c r="F235" s="5">
        <v>32</v>
      </c>
      <c r="G235" s="5">
        <v>952622985</v>
      </c>
    </row>
    <row r="236" spans="1:7">
      <c r="A236" s="4">
        <v>235</v>
      </c>
      <c r="B236" s="5" t="s">
        <v>2136</v>
      </c>
      <c r="C236" s="5" t="s">
        <v>287</v>
      </c>
      <c r="D236" s="5" t="s">
        <v>2132</v>
      </c>
      <c r="E236" s="5" t="s">
        <v>99</v>
      </c>
      <c r="F236" s="5">
        <v>48</v>
      </c>
      <c r="G236" s="5">
        <v>608441547</v>
      </c>
    </row>
    <row r="237" spans="1:7">
      <c r="A237" s="4">
        <v>236</v>
      </c>
      <c r="B237" s="5" t="s">
        <v>286</v>
      </c>
      <c r="C237" s="5" t="s">
        <v>138</v>
      </c>
      <c r="D237" s="5" t="s">
        <v>2132</v>
      </c>
      <c r="E237" s="5" t="s">
        <v>95</v>
      </c>
      <c r="F237" s="5">
        <v>30</v>
      </c>
      <c r="G237" s="5">
        <v>739266275</v>
      </c>
    </row>
    <row r="238" spans="1:7">
      <c r="A238" s="4">
        <v>237</v>
      </c>
      <c r="B238" s="5" t="s">
        <v>96</v>
      </c>
      <c r="C238" s="5" t="s">
        <v>122</v>
      </c>
      <c r="D238" s="5" t="s">
        <v>117</v>
      </c>
      <c r="E238" s="5" t="s">
        <v>95</v>
      </c>
      <c r="F238" s="5">
        <v>25</v>
      </c>
      <c r="G238" s="5">
        <v>966026411</v>
      </c>
    </row>
    <row r="239" spans="1:7">
      <c r="A239" s="4">
        <v>238</v>
      </c>
      <c r="B239" s="5" t="s">
        <v>110</v>
      </c>
      <c r="C239" s="5" t="s">
        <v>2134</v>
      </c>
      <c r="D239" s="5" t="s">
        <v>141</v>
      </c>
      <c r="E239" s="5" t="s">
        <v>95</v>
      </c>
      <c r="F239" s="5">
        <v>22</v>
      </c>
      <c r="G239" s="5">
        <v>997222608</v>
      </c>
    </row>
    <row r="240" spans="1:7">
      <c r="A240" s="4">
        <v>239</v>
      </c>
      <c r="B240" s="5" t="s">
        <v>92</v>
      </c>
      <c r="C240" s="5" t="s">
        <v>2129</v>
      </c>
      <c r="D240" s="5" t="s">
        <v>112</v>
      </c>
      <c r="E240" s="5" t="s">
        <v>99</v>
      </c>
      <c r="F240" s="5">
        <v>59</v>
      </c>
      <c r="G240" s="5">
        <v>895029127</v>
      </c>
    </row>
    <row r="241" spans="1:7">
      <c r="A241" s="4">
        <v>240</v>
      </c>
      <c r="B241" s="5" t="s">
        <v>125</v>
      </c>
      <c r="C241" s="5" t="s">
        <v>2134</v>
      </c>
      <c r="D241" s="5" t="s">
        <v>139</v>
      </c>
      <c r="E241" s="5" t="s">
        <v>95</v>
      </c>
      <c r="F241" s="5">
        <v>48</v>
      </c>
      <c r="G241" s="5">
        <v>667755615</v>
      </c>
    </row>
    <row r="242" spans="1:7">
      <c r="A242" s="4">
        <v>241</v>
      </c>
      <c r="B242" s="5" t="s">
        <v>110</v>
      </c>
      <c r="C242" s="5" t="s">
        <v>2128</v>
      </c>
      <c r="D242" s="5" t="s">
        <v>94</v>
      </c>
      <c r="E242" s="5" t="s">
        <v>99</v>
      </c>
      <c r="F242" s="5">
        <v>22</v>
      </c>
      <c r="G242" s="5">
        <v>998228795</v>
      </c>
    </row>
    <row r="243" spans="1:7">
      <c r="A243" s="4">
        <v>242</v>
      </c>
      <c r="B243" s="5" t="s">
        <v>107</v>
      </c>
      <c r="C243" s="5" t="s">
        <v>2131</v>
      </c>
      <c r="D243" s="5" t="s">
        <v>142</v>
      </c>
      <c r="E243" s="5" t="s">
        <v>95</v>
      </c>
      <c r="F243" s="5">
        <v>62</v>
      </c>
      <c r="G243" s="5">
        <v>661826424</v>
      </c>
    </row>
    <row r="244" spans="1:7">
      <c r="A244" s="4">
        <v>243</v>
      </c>
      <c r="B244" s="5" t="s">
        <v>2133</v>
      </c>
      <c r="C244" s="5" t="s">
        <v>93</v>
      </c>
      <c r="D244" s="5" t="s">
        <v>2132</v>
      </c>
      <c r="E244" s="5" t="s">
        <v>95</v>
      </c>
      <c r="F244" s="5">
        <v>47</v>
      </c>
      <c r="G244" s="5">
        <v>960500146</v>
      </c>
    </row>
    <row r="245" spans="1:7">
      <c r="A245" s="4">
        <v>244</v>
      </c>
      <c r="B245" s="5" t="s">
        <v>92</v>
      </c>
      <c r="C245" s="5" t="s">
        <v>2131</v>
      </c>
      <c r="D245" s="5" t="s">
        <v>112</v>
      </c>
      <c r="E245" s="5" t="s">
        <v>95</v>
      </c>
      <c r="F245" s="5">
        <v>47</v>
      </c>
      <c r="G245" s="5">
        <v>725169615</v>
      </c>
    </row>
    <row r="246" spans="1:7">
      <c r="A246" s="4">
        <v>245</v>
      </c>
      <c r="B246" s="5" t="s">
        <v>110</v>
      </c>
      <c r="C246" s="5" t="s">
        <v>145</v>
      </c>
      <c r="D246" s="5" t="s">
        <v>117</v>
      </c>
      <c r="E246" s="5" t="s">
        <v>99</v>
      </c>
      <c r="F246" s="5">
        <v>50</v>
      </c>
      <c r="G246" s="5">
        <v>620092719</v>
      </c>
    </row>
    <row r="247" spans="1:7">
      <c r="A247" s="4">
        <v>246</v>
      </c>
      <c r="B247" s="5" t="s">
        <v>115</v>
      </c>
      <c r="C247" s="5" t="s">
        <v>93</v>
      </c>
      <c r="D247" s="5" t="s">
        <v>112</v>
      </c>
      <c r="E247" s="5" t="s">
        <v>95</v>
      </c>
      <c r="F247" s="5">
        <v>32</v>
      </c>
      <c r="G247" s="5">
        <v>572516274</v>
      </c>
    </row>
    <row r="248" spans="1:7">
      <c r="A248" s="4">
        <v>247</v>
      </c>
      <c r="B248" s="5" t="s">
        <v>288</v>
      </c>
      <c r="C248" s="5" t="s">
        <v>285</v>
      </c>
      <c r="D248" s="5" t="s">
        <v>142</v>
      </c>
      <c r="E248" s="5" t="s">
        <v>95</v>
      </c>
      <c r="F248" s="5">
        <v>50</v>
      </c>
      <c r="G248" s="5">
        <v>628524787</v>
      </c>
    </row>
    <row r="249" spans="1:7">
      <c r="A249" s="4">
        <v>248</v>
      </c>
      <c r="B249" s="5" t="s">
        <v>110</v>
      </c>
      <c r="C249" s="5" t="s">
        <v>138</v>
      </c>
      <c r="D249" s="5" t="s">
        <v>98</v>
      </c>
      <c r="E249" s="5" t="s">
        <v>95</v>
      </c>
      <c r="F249" s="5">
        <v>53</v>
      </c>
      <c r="G249" s="5">
        <v>642906470</v>
      </c>
    </row>
    <row r="250" spans="1:7">
      <c r="A250" s="4">
        <v>249</v>
      </c>
      <c r="B250" s="5" t="s">
        <v>288</v>
      </c>
      <c r="C250" s="5" t="s">
        <v>287</v>
      </c>
      <c r="D250" s="5" t="s">
        <v>112</v>
      </c>
      <c r="E250" s="5" t="s">
        <v>99</v>
      </c>
      <c r="F250" s="5">
        <v>30</v>
      </c>
      <c r="G250" s="5">
        <v>581016756</v>
      </c>
    </row>
    <row r="251" spans="1:7">
      <c r="A251" s="4">
        <v>250</v>
      </c>
      <c r="B251" s="5" t="s">
        <v>115</v>
      </c>
      <c r="C251" s="5" t="s">
        <v>2131</v>
      </c>
      <c r="D251" s="5" t="s">
        <v>94</v>
      </c>
      <c r="E251" s="5" t="s">
        <v>95</v>
      </c>
      <c r="F251" s="5">
        <v>49</v>
      </c>
      <c r="G251" s="5">
        <v>848691098</v>
      </c>
    </row>
    <row r="252" spans="1:7">
      <c r="A252" s="4">
        <v>251</v>
      </c>
      <c r="B252" s="5" t="s">
        <v>284</v>
      </c>
      <c r="C252" s="5" t="s">
        <v>287</v>
      </c>
      <c r="D252" s="5" t="s">
        <v>112</v>
      </c>
      <c r="E252" s="5" t="s">
        <v>99</v>
      </c>
      <c r="F252" s="5">
        <v>39</v>
      </c>
      <c r="G252" s="5">
        <v>853601644</v>
      </c>
    </row>
    <row r="253" spans="1:7">
      <c r="A253" s="4">
        <v>252</v>
      </c>
      <c r="B253" s="5" t="s">
        <v>110</v>
      </c>
      <c r="C253" s="5" t="s">
        <v>145</v>
      </c>
      <c r="D253" s="5" t="s">
        <v>2127</v>
      </c>
      <c r="E253" s="5" t="s">
        <v>99</v>
      </c>
      <c r="F253" s="5">
        <v>54</v>
      </c>
      <c r="G253" s="5">
        <v>835682895</v>
      </c>
    </row>
    <row r="254" spans="1:7">
      <c r="A254" s="4">
        <v>253</v>
      </c>
      <c r="B254" s="5" t="s">
        <v>96</v>
      </c>
      <c r="C254" s="5" t="s">
        <v>138</v>
      </c>
      <c r="D254" s="5" t="s">
        <v>141</v>
      </c>
      <c r="E254" s="5" t="s">
        <v>95</v>
      </c>
      <c r="F254" s="5">
        <v>21</v>
      </c>
      <c r="G254" s="5">
        <v>737910583</v>
      </c>
    </row>
    <row r="255" spans="1:7">
      <c r="A255" s="4">
        <v>254</v>
      </c>
      <c r="B255" s="5" t="s">
        <v>125</v>
      </c>
      <c r="C255" s="5" t="s">
        <v>287</v>
      </c>
      <c r="D255" s="5" t="s">
        <v>98</v>
      </c>
      <c r="E255" s="5" t="s">
        <v>99</v>
      </c>
      <c r="F255" s="5">
        <v>50</v>
      </c>
      <c r="G255" s="5">
        <v>949037125</v>
      </c>
    </row>
    <row r="256" spans="1:7">
      <c r="A256" s="4">
        <v>255</v>
      </c>
      <c r="B256" s="5" t="s">
        <v>2136</v>
      </c>
      <c r="C256" s="5" t="s">
        <v>145</v>
      </c>
      <c r="D256" s="5" t="s">
        <v>141</v>
      </c>
      <c r="E256" s="5" t="s">
        <v>99</v>
      </c>
      <c r="F256" s="5">
        <v>60</v>
      </c>
      <c r="G256" s="5">
        <v>932850408</v>
      </c>
    </row>
    <row r="257" spans="1:7">
      <c r="A257" s="4">
        <v>256</v>
      </c>
      <c r="B257" s="5" t="s">
        <v>107</v>
      </c>
      <c r="C257" s="5" t="s">
        <v>2131</v>
      </c>
      <c r="D257" s="5" t="s">
        <v>139</v>
      </c>
      <c r="E257" s="5" t="s">
        <v>95</v>
      </c>
      <c r="F257" s="5">
        <v>55</v>
      </c>
      <c r="G257" s="5">
        <v>972692185</v>
      </c>
    </row>
    <row r="258" spans="1:7">
      <c r="A258" s="4">
        <v>257</v>
      </c>
      <c r="B258" s="5" t="s">
        <v>286</v>
      </c>
      <c r="C258" s="5" t="s">
        <v>287</v>
      </c>
      <c r="D258" s="5" t="s">
        <v>141</v>
      </c>
      <c r="E258" s="5" t="s">
        <v>99</v>
      </c>
      <c r="F258" s="5">
        <v>27</v>
      </c>
      <c r="G258" s="5">
        <v>633446319</v>
      </c>
    </row>
    <row r="259" spans="1:7">
      <c r="A259" s="4">
        <v>258</v>
      </c>
      <c r="B259" s="5" t="s">
        <v>2136</v>
      </c>
      <c r="C259" s="5" t="s">
        <v>145</v>
      </c>
      <c r="D259" s="5" t="s">
        <v>141</v>
      </c>
      <c r="E259" s="5" t="s">
        <v>99</v>
      </c>
      <c r="F259" s="5">
        <v>53</v>
      </c>
      <c r="G259" s="5">
        <v>704438971</v>
      </c>
    </row>
    <row r="260" spans="1:7">
      <c r="A260" s="4">
        <v>259</v>
      </c>
      <c r="B260" s="5" t="s">
        <v>115</v>
      </c>
      <c r="C260" s="5" t="s">
        <v>122</v>
      </c>
      <c r="D260" s="5" t="s">
        <v>117</v>
      </c>
      <c r="E260" s="5" t="s">
        <v>95</v>
      </c>
      <c r="F260" s="5">
        <v>57</v>
      </c>
      <c r="G260" s="5">
        <v>814974128</v>
      </c>
    </row>
    <row r="261" spans="1:7">
      <c r="A261" s="4">
        <v>260</v>
      </c>
      <c r="B261" s="5" t="s">
        <v>115</v>
      </c>
      <c r="C261" s="5" t="s">
        <v>2131</v>
      </c>
      <c r="D261" s="5" t="s">
        <v>94</v>
      </c>
      <c r="E261" s="5" t="s">
        <v>95</v>
      </c>
      <c r="F261" s="5">
        <v>40</v>
      </c>
      <c r="G261" s="5">
        <v>736897955</v>
      </c>
    </row>
    <row r="262" spans="1:7">
      <c r="A262" s="4">
        <v>261</v>
      </c>
      <c r="B262" s="5" t="s">
        <v>2130</v>
      </c>
      <c r="C262" s="5" t="s">
        <v>138</v>
      </c>
      <c r="D262" s="5" t="s">
        <v>2132</v>
      </c>
      <c r="E262" s="5" t="s">
        <v>95</v>
      </c>
      <c r="F262" s="5">
        <v>39</v>
      </c>
      <c r="G262" s="5">
        <v>726457726</v>
      </c>
    </row>
    <row r="263" spans="1:7">
      <c r="A263" s="4">
        <v>262</v>
      </c>
      <c r="B263" s="5" t="s">
        <v>107</v>
      </c>
      <c r="C263" s="5" t="s">
        <v>93</v>
      </c>
      <c r="D263" s="5" t="s">
        <v>94</v>
      </c>
      <c r="E263" s="5" t="s">
        <v>95</v>
      </c>
      <c r="F263" s="5">
        <v>59</v>
      </c>
      <c r="G263" s="5">
        <v>827514577</v>
      </c>
    </row>
    <row r="264" spans="1:7">
      <c r="A264" s="4">
        <v>263</v>
      </c>
      <c r="B264" s="5" t="s">
        <v>284</v>
      </c>
      <c r="C264" s="5" t="s">
        <v>2134</v>
      </c>
      <c r="D264" s="5" t="s">
        <v>141</v>
      </c>
      <c r="E264" s="5" t="s">
        <v>95</v>
      </c>
      <c r="F264" s="5">
        <v>41</v>
      </c>
      <c r="G264" s="5">
        <v>588894595</v>
      </c>
    </row>
    <row r="265" spans="1:7">
      <c r="A265" s="4">
        <v>264</v>
      </c>
      <c r="B265" s="5" t="s">
        <v>284</v>
      </c>
      <c r="C265" s="5" t="s">
        <v>287</v>
      </c>
      <c r="D265" s="5" t="s">
        <v>2127</v>
      </c>
      <c r="E265" s="5" t="s">
        <v>99</v>
      </c>
      <c r="F265" s="5">
        <v>40</v>
      </c>
      <c r="G265" s="5">
        <v>980896044</v>
      </c>
    </row>
    <row r="266" spans="1:7">
      <c r="A266" s="4">
        <v>265</v>
      </c>
      <c r="B266" s="5" t="s">
        <v>115</v>
      </c>
      <c r="C266" s="5" t="s">
        <v>285</v>
      </c>
      <c r="D266" s="5" t="s">
        <v>142</v>
      </c>
      <c r="E266" s="5" t="s">
        <v>95</v>
      </c>
      <c r="F266" s="5">
        <v>35</v>
      </c>
      <c r="G266" s="5">
        <v>679603915</v>
      </c>
    </row>
    <row r="267" spans="1:7">
      <c r="A267" s="4">
        <v>266</v>
      </c>
      <c r="B267" s="5" t="s">
        <v>288</v>
      </c>
      <c r="C267" s="5" t="s">
        <v>122</v>
      </c>
      <c r="D267" s="5" t="s">
        <v>142</v>
      </c>
      <c r="E267" s="5" t="s">
        <v>95</v>
      </c>
      <c r="F267" s="5">
        <v>36</v>
      </c>
      <c r="G267" s="5">
        <v>591679655</v>
      </c>
    </row>
    <row r="268" spans="1:7">
      <c r="A268" s="4">
        <v>267</v>
      </c>
      <c r="B268" s="5" t="s">
        <v>107</v>
      </c>
      <c r="C268" s="5" t="s">
        <v>2135</v>
      </c>
      <c r="D268" s="5" t="s">
        <v>98</v>
      </c>
      <c r="E268" s="5" t="s">
        <v>99</v>
      </c>
      <c r="F268" s="5">
        <v>49</v>
      </c>
      <c r="G268" s="5">
        <v>595685897</v>
      </c>
    </row>
    <row r="269" spans="1:7">
      <c r="A269" s="4">
        <v>268</v>
      </c>
      <c r="B269" s="5" t="s">
        <v>2133</v>
      </c>
      <c r="C269" s="5" t="s">
        <v>2129</v>
      </c>
      <c r="D269" s="5" t="s">
        <v>144</v>
      </c>
      <c r="E269" s="5" t="s">
        <v>99</v>
      </c>
      <c r="F269" s="5">
        <v>30</v>
      </c>
      <c r="G269" s="5">
        <v>751770408</v>
      </c>
    </row>
    <row r="270" spans="1:7">
      <c r="A270" s="4">
        <v>269</v>
      </c>
      <c r="B270" s="5" t="s">
        <v>2136</v>
      </c>
      <c r="C270" s="5" t="s">
        <v>2128</v>
      </c>
      <c r="D270" s="5" t="s">
        <v>117</v>
      </c>
      <c r="E270" s="5" t="s">
        <v>99</v>
      </c>
      <c r="F270" s="5">
        <v>19</v>
      </c>
      <c r="G270" s="5">
        <v>579229125</v>
      </c>
    </row>
    <row r="271" spans="1:7">
      <c r="A271" s="4">
        <v>270</v>
      </c>
      <c r="B271" s="5" t="s">
        <v>286</v>
      </c>
      <c r="C271" s="5" t="s">
        <v>138</v>
      </c>
      <c r="D271" s="5" t="s">
        <v>141</v>
      </c>
      <c r="E271" s="5" t="s">
        <v>95</v>
      </c>
      <c r="F271" s="5">
        <v>22</v>
      </c>
      <c r="G271" s="5">
        <v>923031825</v>
      </c>
    </row>
    <row r="272" spans="1:7">
      <c r="A272" s="4">
        <v>271</v>
      </c>
      <c r="B272" s="5" t="s">
        <v>115</v>
      </c>
      <c r="C272" s="5" t="s">
        <v>2134</v>
      </c>
      <c r="D272" s="5" t="s">
        <v>2132</v>
      </c>
      <c r="E272" s="5" t="s">
        <v>95</v>
      </c>
      <c r="F272" s="5">
        <v>39</v>
      </c>
      <c r="G272" s="5">
        <v>949194855</v>
      </c>
    </row>
    <row r="273" spans="1:7">
      <c r="A273" s="4">
        <v>272</v>
      </c>
      <c r="B273" s="5" t="s">
        <v>288</v>
      </c>
      <c r="C273" s="5" t="s">
        <v>2134</v>
      </c>
      <c r="D273" s="5" t="s">
        <v>2127</v>
      </c>
      <c r="E273" s="5" t="s">
        <v>95</v>
      </c>
      <c r="F273" s="5">
        <v>38</v>
      </c>
      <c r="G273" s="5">
        <v>773931273</v>
      </c>
    </row>
    <row r="274" spans="1:7">
      <c r="A274" s="4">
        <v>273</v>
      </c>
      <c r="B274" s="5" t="s">
        <v>2133</v>
      </c>
      <c r="C274" s="5" t="s">
        <v>93</v>
      </c>
      <c r="D274" s="5" t="s">
        <v>142</v>
      </c>
      <c r="E274" s="5" t="s">
        <v>95</v>
      </c>
      <c r="F274" s="5">
        <v>33</v>
      </c>
      <c r="G274" s="5">
        <v>922097694</v>
      </c>
    </row>
    <row r="275" spans="1:7">
      <c r="A275" s="4">
        <v>274</v>
      </c>
      <c r="B275" s="5" t="s">
        <v>286</v>
      </c>
      <c r="C275" s="5" t="s">
        <v>2131</v>
      </c>
      <c r="D275" s="5" t="s">
        <v>141</v>
      </c>
      <c r="E275" s="5" t="s">
        <v>95</v>
      </c>
      <c r="F275" s="5">
        <v>41</v>
      </c>
      <c r="G275" s="5">
        <v>933078824</v>
      </c>
    </row>
    <row r="276" spans="1:7">
      <c r="A276" s="4">
        <v>275</v>
      </c>
      <c r="B276" s="5" t="s">
        <v>288</v>
      </c>
      <c r="C276" s="5" t="s">
        <v>2129</v>
      </c>
      <c r="D276" s="5" t="s">
        <v>139</v>
      </c>
      <c r="E276" s="5" t="s">
        <v>99</v>
      </c>
      <c r="F276" s="5">
        <v>34</v>
      </c>
      <c r="G276" s="5">
        <v>749966139</v>
      </c>
    </row>
    <row r="277" spans="1:7">
      <c r="A277" s="4">
        <v>276</v>
      </c>
      <c r="B277" s="5" t="s">
        <v>110</v>
      </c>
      <c r="C277" s="5" t="s">
        <v>138</v>
      </c>
      <c r="D277" s="5" t="s">
        <v>98</v>
      </c>
      <c r="E277" s="5" t="s">
        <v>95</v>
      </c>
      <c r="F277" s="5">
        <v>26</v>
      </c>
      <c r="G277" s="5">
        <v>983423475</v>
      </c>
    </row>
    <row r="278" spans="1:7">
      <c r="A278" s="4">
        <v>277</v>
      </c>
      <c r="B278" s="5" t="s">
        <v>2133</v>
      </c>
      <c r="C278" s="5" t="s">
        <v>2131</v>
      </c>
      <c r="D278" s="5" t="s">
        <v>112</v>
      </c>
      <c r="E278" s="5" t="s">
        <v>95</v>
      </c>
      <c r="F278" s="5">
        <v>57</v>
      </c>
      <c r="G278" s="5">
        <v>661402220</v>
      </c>
    </row>
    <row r="279" spans="1:7">
      <c r="A279" s="4">
        <v>278</v>
      </c>
      <c r="B279" s="5" t="s">
        <v>110</v>
      </c>
      <c r="C279" s="5" t="s">
        <v>287</v>
      </c>
      <c r="D279" s="5" t="s">
        <v>141</v>
      </c>
      <c r="E279" s="5" t="s">
        <v>99</v>
      </c>
      <c r="F279" s="5">
        <v>30</v>
      </c>
      <c r="G279" s="5">
        <v>918987519</v>
      </c>
    </row>
    <row r="280" spans="1:7">
      <c r="A280" s="4">
        <v>279</v>
      </c>
      <c r="B280" s="5" t="s">
        <v>2130</v>
      </c>
      <c r="C280" s="5" t="s">
        <v>287</v>
      </c>
      <c r="D280" s="5" t="s">
        <v>112</v>
      </c>
      <c r="E280" s="5" t="s">
        <v>99</v>
      </c>
      <c r="F280" s="5">
        <v>40</v>
      </c>
      <c r="G280" s="5">
        <v>678154608</v>
      </c>
    </row>
    <row r="281" spans="1:7">
      <c r="A281" s="4">
        <v>280</v>
      </c>
      <c r="B281" s="5" t="s">
        <v>107</v>
      </c>
      <c r="C281" s="5" t="s">
        <v>2129</v>
      </c>
      <c r="D281" s="5" t="s">
        <v>142</v>
      </c>
      <c r="E281" s="5" t="s">
        <v>99</v>
      </c>
      <c r="F281" s="5">
        <v>31</v>
      </c>
      <c r="G281" s="5">
        <v>650609178</v>
      </c>
    </row>
    <row r="282" spans="1:7">
      <c r="A282" s="4">
        <v>281</v>
      </c>
      <c r="B282" s="5" t="s">
        <v>96</v>
      </c>
      <c r="C282" s="5" t="s">
        <v>2128</v>
      </c>
      <c r="D282" s="5" t="s">
        <v>117</v>
      </c>
      <c r="E282" s="5" t="s">
        <v>99</v>
      </c>
      <c r="F282" s="5">
        <v>54</v>
      </c>
      <c r="G282" s="5">
        <v>980819281</v>
      </c>
    </row>
    <row r="283" spans="1:7">
      <c r="A283" s="4">
        <v>282</v>
      </c>
      <c r="B283" s="5" t="s">
        <v>2130</v>
      </c>
      <c r="C283" s="5" t="s">
        <v>2128</v>
      </c>
      <c r="D283" s="5" t="s">
        <v>2132</v>
      </c>
      <c r="E283" s="5" t="s">
        <v>99</v>
      </c>
      <c r="F283" s="5">
        <v>32</v>
      </c>
      <c r="G283" s="5">
        <v>936840847</v>
      </c>
    </row>
    <row r="284" spans="1:7">
      <c r="A284" s="4">
        <v>283</v>
      </c>
      <c r="B284" s="5" t="s">
        <v>92</v>
      </c>
      <c r="C284" s="5" t="s">
        <v>145</v>
      </c>
      <c r="D284" s="5" t="s">
        <v>2132</v>
      </c>
      <c r="E284" s="5" t="s">
        <v>99</v>
      </c>
      <c r="F284" s="5">
        <v>61</v>
      </c>
      <c r="G284" s="5">
        <v>637488957</v>
      </c>
    </row>
    <row r="285" spans="1:7">
      <c r="A285" s="4">
        <v>284</v>
      </c>
      <c r="B285" s="5" t="s">
        <v>286</v>
      </c>
      <c r="C285" s="5" t="s">
        <v>2134</v>
      </c>
      <c r="D285" s="5" t="s">
        <v>139</v>
      </c>
      <c r="E285" s="5" t="s">
        <v>95</v>
      </c>
      <c r="F285" s="5">
        <v>37</v>
      </c>
      <c r="G285" s="5">
        <v>755125210</v>
      </c>
    </row>
    <row r="286" spans="1:7">
      <c r="A286" s="4">
        <v>285</v>
      </c>
      <c r="B286" s="5" t="s">
        <v>115</v>
      </c>
      <c r="C286" s="5" t="s">
        <v>285</v>
      </c>
      <c r="D286" s="5" t="s">
        <v>112</v>
      </c>
      <c r="E286" s="5" t="s">
        <v>95</v>
      </c>
      <c r="F286" s="5">
        <v>32</v>
      </c>
      <c r="G286" s="5">
        <v>666019057</v>
      </c>
    </row>
    <row r="287" spans="1:7">
      <c r="A287" s="4">
        <v>286</v>
      </c>
      <c r="B287" s="5" t="s">
        <v>2136</v>
      </c>
      <c r="C287" s="5" t="s">
        <v>2135</v>
      </c>
      <c r="D287" s="5" t="s">
        <v>2127</v>
      </c>
      <c r="E287" s="5" t="s">
        <v>99</v>
      </c>
      <c r="F287" s="5">
        <v>53</v>
      </c>
      <c r="G287" s="5">
        <v>685663959</v>
      </c>
    </row>
    <row r="288" spans="1:7">
      <c r="A288" s="4">
        <v>287</v>
      </c>
      <c r="B288" s="5" t="s">
        <v>115</v>
      </c>
      <c r="C288" s="5" t="s">
        <v>287</v>
      </c>
      <c r="D288" s="5" t="s">
        <v>2132</v>
      </c>
      <c r="E288" s="5" t="s">
        <v>99</v>
      </c>
      <c r="F288" s="5">
        <v>53</v>
      </c>
      <c r="G288" s="5">
        <v>510633513</v>
      </c>
    </row>
    <row r="289" spans="1:7">
      <c r="A289" s="4">
        <v>288</v>
      </c>
      <c r="B289" s="5" t="s">
        <v>284</v>
      </c>
      <c r="C289" s="5" t="s">
        <v>138</v>
      </c>
      <c r="D289" s="5" t="s">
        <v>142</v>
      </c>
      <c r="E289" s="5" t="s">
        <v>95</v>
      </c>
      <c r="F289" s="5">
        <v>61</v>
      </c>
      <c r="G289" s="5">
        <v>917975581</v>
      </c>
    </row>
    <row r="290" spans="1:7">
      <c r="A290" s="4">
        <v>289</v>
      </c>
      <c r="B290" s="5" t="s">
        <v>284</v>
      </c>
      <c r="C290" s="5" t="s">
        <v>2134</v>
      </c>
      <c r="D290" s="5" t="s">
        <v>142</v>
      </c>
      <c r="E290" s="5" t="s">
        <v>95</v>
      </c>
      <c r="F290" s="5">
        <v>59</v>
      </c>
      <c r="G290" s="5">
        <v>809839555</v>
      </c>
    </row>
    <row r="291" spans="1:7">
      <c r="A291" s="4">
        <v>290</v>
      </c>
      <c r="B291" s="5" t="s">
        <v>115</v>
      </c>
      <c r="C291" s="5" t="s">
        <v>143</v>
      </c>
      <c r="D291" s="5" t="s">
        <v>144</v>
      </c>
      <c r="E291" s="5" t="s">
        <v>99</v>
      </c>
      <c r="F291" s="5">
        <v>42</v>
      </c>
      <c r="G291" s="5">
        <v>587868696</v>
      </c>
    </row>
    <row r="292" spans="1:7">
      <c r="A292" s="4">
        <v>291</v>
      </c>
      <c r="B292" s="5" t="s">
        <v>288</v>
      </c>
      <c r="C292" s="5" t="s">
        <v>138</v>
      </c>
      <c r="D292" s="5" t="s">
        <v>2127</v>
      </c>
      <c r="E292" s="5" t="s">
        <v>95</v>
      </c>
      <c r="F292" s="5">
        <v>25</v>
      </c>
      <c r="G292" s="5">
        <v>885709027</v>
      </c>
    </row>
    <row r="293" spans="1:7">
      <c r="A293" s="4">
        <v>292</v>
      </c>
      <c r="B293" s="5" t="s">
        <v>125</v>
      </c>
      <c r="C293" s="5" t="s">
        <v>287</v>
      </c>
      <c r="D293" s="5" t="s">
        <v>94</v>
      </c>
      <c r="E293" s="5" t="s">
        <v>99</v>
      </c>
      <c r="F293" s="5">
        <v>44</v>
      </c>
      <c r="G293" s="5">
        <v>885074785</v>
      </c>
    </row>
    <row r="294" spans="1:7">
      <c r="A294" s="4">
        <v>293</v>
      </c>
      <c r="B294" s="5" t="s">
        <v>2130</v>
      </c>
      <c r="C294" s="5" t="s">
        <v>287</v>
      </c>
      <c r="D294" s="5" t="s">
        <v>98</v>
      </c>
      <c r="E294" s="5" t="s">
        <v>99</v>
      </c>
      <c r="F294" s="5">
        <v>30</v>
      </c>
      <c r="G294" s="5">
        <v>822440058</v>
      </c>
    </row>
    <row r="295" spans="1:7">
      <c r="A295" s="4">
        <v>294</v>
      </c>
      <c r="B295" s="5" t="s">
        <v>2136</v>
      </c>
      <c r="C295" s="5" t="s">
        <v>2135</v>
      </c>
      <c r="D295" s="5" t="s">
        <v>2132</v>
      </c>
      <c r="E295" s="5" t="s">
        <v>99</v>
      </c>
      <c r="F295" s="5">
        <v>43</v>
      </c>
      <c r="G295" s="5">
        <v>589318640</v>
      </c>
    </row>
    <row r="296" spans="1:7">
      <c r="A296" s="4">
        <v>295</v>
      </c>
      <c r="B296" s="5" t="s">
        <v>2133</v>
      </c>
      <c r="C296" s="5" t="s">
        <v>2128</v>
      </c>
      <c r="D296" s="5" t="s">
        <v>141</v>
      </c>
      <c r="E296" s="5" t="s">
        <v>99</v>
      </c>
      <c r="F296" s="5">
        <v>45</v>
      </c>
      <c r="G296" s="5">
        <v>753755119</v>
      </c>
    </row>
    <row r="297" spans="1:7">
      <c r="A297" s="4">
        <v>296</v>
      </c>
      <c r="B297" s="5" t="s">
        <v>96</v>
      </c>
      <c r="C297" s="5" t="s">
        <v>145</v>
      </c>
      <c r="D297" s="5" t="s">
        <v>98</v>
      </c>
      <c r="E297" s="5" t="s">
        <v>99</v>
      </c>
      <c r="F297" s="5">
        <v>22</v>
      </c>
      <c r="G297" s="5">
        <v>609998123</v>
      </c>
    </row>
    <row r="298" spans="1:7">
      <c r="A298" s="4">
        <v>297</v>
      </c>
      <c r="B298" s="5" t="s">
        <v>107</v>
      </c>
      <c r="C298" s="5" t="s">
        <v>143</v>
      </c>
      <c r="D298" s="5" t="s">
        <v>112</v>
      </c>
      <c r="E298" s="5" t="s">
        <v>99</v>
      </c>
      <c r="F298" s="5">
        <v>62</v>
      </c>
      <c r="G298" s="5">
        <v>987214298</v>
      </c>
    </row>
    <row r="299" spans="1:7">
      <c r="A299" s="4">
        <v>298</v>
      </c>
      <c r="B299" s="5" t="s">
        <v>107</v>
      </c>
      <c r="C299" s="5" t="s">
        <v>2135</v>
      </c>
      <c r="D299" s="5" t="s">
        <v>139</v>
      </c>
      <c r="E299" s="5" t="s">
        <v>99</v>
      </c>
      <c r="F299" s="5">
        <v>26</v>
      </c>
      <c r="G299" s="5">
        <v>798129617</v>
      </c>
    </row>
    <row r="300" spans="1:7">
      <c r="A300" s="4">
        <v>299</v>
      </c>
      <c r="B300" s="5" t="s">
        <v>2133</v>
      </c>
      <c r="C300" s="5" t="s">
        <v>143</v>
      </c>
      <c r="D300" s="5" t="s">
        <v>98</v>
      </c>
      <c r="E300" s="5" t="s">
        <v>99</v>
      </c>
      <c r="F300" s="5">
        <v>27</v>
      </c>
      <c r="G300" s="5">
        <v>992545897</v>
      </c>
    </row>
    <row r="301" spans="1:7">
      <c r="A301" s="4">
        <v>300</v>
      </c>
      <c r="B301" s="5" t="s">
        <v>2130</v>
      </c>
      <c r="C301" s="5" t="s">
        <v>145</v>
      </c>
      <c r="D301" s="5" t="s">
        <v>142</v>
      </c>
      <c r="E301" s="5" t="s">
        <v>99</v>
      </c>
      <c r="F301" s="5">
        <v>52</v>
      </c>
      <c r="G301" s="5">
        <v>912475014</v>
      </c>
    </row>
    <row r="302" spans="1:7">
      <c r="A302" s="4">
        <v>301</v>
      </c>
      <c r="B302" s="5" t="s">
        <v>2133</v>
      </c>
      <c r="C302" s="5" t="s">
        <v>285</v>
      </c>
      <c r="D302" s="5" t="s">
        <v>141</v>
      </c>
      <c r="E302" s="5" t="s">
        <v>95</v>
      </c>
      <c r="F302" s="5">
        <v>28</v>
      </c>
      <c r="G302" s="5">
        <v>511581486</v>
      </c>
    </row>
    <row r="303" spans="1:7">
      <c r="A303" s="4">
        <v>302</v>
      </c>
      <c r="B303" s="5" t="s">
        <v>284</v>
      </c>
      <c r="C303" s="5" t="s">
        <v>145</v>
      </c>
      <c r="D303" s="5" t="s">
        <v>117</v>
      </c>
      <c r="E303" s="5" t="s">
        <v>99</v>
      </c>
      <c r="F303" s="5">
        <v>56</v>
      </c>
      <c r="G303" s="5">
        <v>509119732</v>
      </c>
    </row>
    <row r="304" spans="1:7">
      <c r="A304" s="4">
        <v>303</v>
      </c>
      <c r="B304" s="5" t="s">
        <v>96</v>
      </c>
      <c r="C304" s="5" t="s">
        <v>287</v>
      </c>
      <c r="D304" s="5" t="s">
        <v>139</v>
      </c>
      <c r="E304" s="5" t="s">
        <v>99</v>
      </c>
      <c r="F304" s="5">
        <v>61</v>
      </c>
      <c r="G304" s="5">
        <v>783482147</v>
      </c>
    </row>
    <row r="305" spans="1:7">
      <c r="A305" s="4">
        <v>304</v>
      </c>
      <c r="B305" s="5" t="s">
        <v>92</v>
      </c>
      <c r="C305" s="5" t="s">
        <v>93</v>
      </c>
      <c r="D305" s="5" t="s">
        <v>141</v>
      </c>
      <c r="E305" s="5" t="s">
        <v>95</v>
      </c>
      <c r="F305" s="5">
        <v>33</v>
      </c>
      <c r="G305" s="5">
        <v>764491060</v>
      </c>
    </row>
    <row r="306" spans="1:7">
      <c r="A306" s="4">
        <v>305</v>
      </c>
      <c r="B306" s="5" t="s">
        <v>92</v>
      </c>
      <c r="C306" s="5" t="s">
        <v>138</v>
      </c>
      <c r="D306" s="5" t="s">
        <v>2127</v>
      </c>
      <c r="E306" s="5" t="s">
        <v>95</v>
      </c>
      <c r="F306" s="5">
        <v>22</v>
      </c>
      <c r="G306" s="5">
        <v>864452700</v>
      </c>
    </row>
    <row r="307" spans="1:7">
      <c r="A307" s="4">
        <v>306</v>
      </c>
      <c r="B307" s="5" t="s">
        <v>2136</v>
      </c>
      <c r="C307" s="5" t="s">
        <v>285</v>
      </c>
      <c r="D307" s="5" t="s">
        <v>117</v>
      </c>
      <c r="E307" s="5" t="s">
        <v>95</v>
      </c>
      <c r="F307" s="5">
        <v>24</v>
      </c>
      <c r="G307" s="5">
        <v>961049727</v>
      </c>
    </row>
    <row r="308" spans="1:7">
      <c r="A308" s="4">
        <v>307</v>
      </c>
      <c r="B308" s="5" t="s">
        <v>286</v>
      </c>
      <c r="C308" s="5" t="s">
        <v>2128</v>
      </c>
      <c r="D308" s="5" t="s">
        <v>117</v>
      </c>
      <c r="E308" s="5" t="s">
        <v>99</v>
      </c>
      <c r="F308" s="5">
        <v>50</v>
      </c>
      <c r="G308" s="5">
        <v>577807077</v>
      </c>
    </row>
    <row r="309" spans="1:7">
      <c r="A309" s="4">
        <v>308</v>
      </c>
      <c r="B309" s="5" t="s">
        <v>288</v>
      </c>
      <c r="C309" s="5" t="s">
        <v>2128</v>
      </c>
      <c r="D309" s="5" t="s">
        <v>98</v>
      </c>
      <c r="E309" s="5" t="s">
        <v>99</v>
      </c>
      <c r="F309" s="5">
        <v>34</v>
      </c>
      <c r="G309" s="5">
        <v>655246924</v>
      </c>
    </row>
    <row r="310" spans="1:7">
      <c r="A310" s="4">
        <v>309</v>
      </c>
      <c r="B310" s="5" t="s">
        <v>115</v>
      </c>
      <c r="C310" s="5" t="s">
        <v>2134</v>
      </c>
      <c r="D310" s="5" t="s">
        <v>142</v>
      </c>
      <c r="E310" s="5" t="s">
        <v>95</v>
      </c>
      <c r="F310" s="5">
        <v>32</v>
      </c>
      <c r="G310" s="5">
        <v>884868572</v>
      </c>
    </row>
    <row r="311" spans="1:7">
      <c r="A311" s="4">
        <v>310</v>
      </c>
      <c r="B311" s="5" t="s">
        <v>2136</v>
      </c>
      <c r="C311" s="5" t="s">
        <v>143</v>
      </c>
      <c r="D311" s="5" t="s">
        <v>2127</v>
      </c>
      <c r="E311" s="5" t="s">
        <v>99</v>
      </c>
      <c r="F311" s="5">
        <v>39</v>
      </c>
      <c r="G311" s="5">
        <v>683263440</v>
      </c>
    </row>
    <row r="312" spans="1:7">
      <c r="A312" s="4">
        <v>311</v>
      </c>
      <c r="B312" s="5" t="s">
        <v>284</v>
      </c>
      <c r="C312" s="5" t="s">
        <v>2135</v>
      </c>
      <c r="D312" s="5" t="s">
        <v>98</v>
      </c>
      <c r="E312" s="5" t="s">
        <v>99</v>
      </c>
      <c r="F312" s="5">
        <v>51</v>
      </c>
      <c r="G312" s="5">
        <v>590172029</v>
      </c>
    </row>
    <row r="313" spans="1:7">
      <c r="A313" s="4">
        <v>312</v>
      </c>
      <c r="B313" s="5" t="s">
        <v>288</v>
      </c>
      <c r="C313" s="5" t="s">
        <v>2135</v>
      </c>
      <c r="D313" s="5" t="s">
        <v>2127</v>
      </c>
      <c r="E313" s="5" t="s">
        <v>99</v>
      </c>
      <c r="F313" s="5">
        <v>24</v>
      </c>
      <c r="G313" s="5">
        <v>888042197</v>
      </c>
    </row>
    <row r="314" spans="1:7">
      <c r="A314" s="4">
        <v>313</v>
      </c>
      <c r="B314" s="5" t="s">
        <v>115</v>
      </c>
      <c r="C314" s="5" t="s">
        <v>2131</v>
      </c>
      <c r="D314" s="5" t="s">
        <v>2127</v>
      </c>
      <c r="E314" s="5" t="s">
        <v>95</v>
      </c>
      <c r="F314" s="5">
        <v>36</v>
      </c>
      <c r="G314" s="5">
        <v>578030125</v>
      </c>
    </row>
    <row r="315" spans="1:7">
      <c r="A315" s="4">
        <v>314</v>
      </c>
      <c r="B315" s="5" t="s">
        <v>107</v>
      </c>
      <c r="C315" s="5" t="s">
        <v>2129</v>
      </c>
      <c r="D315" s="5" t="s">
        <v>2127</v>
      </c>
      <c r="E315" s="5" t="s">
        <v>99</v>
      </c>
      <c r="F315" s="5">
        <v>40</v>
      </c>
      <c r="G315" s="5">
        <v>932706558</v>
      </c>
    </row>
    <row r="316" spans="1:7">
      <c r="A316" s="4">
        <v>315</v>
      </c>
      <c r="B316" s="5" t="s">
        <v>92</v>
      </c>
      <c r="C316" s="5" t="s">
        <v>2128</v>
      </c>
      <c r="D316" s="5" t="s">
        <v>94</v>
      </c>
      <c r="E316" s="5" t="s">
        <v>99</v>
      </c>
      <c r="F316" s="5">
        <v>19</v>
      </c>
      <c r="G316" s="5">
        <v>603348575</v>
      </c>
    </row>
    <row r="317" spans="1:7">
      <c r="A317" s="4">
        <v>316</v>
      </c>
      <c r="B317" s="5" t="s">
        <v>2136</v>
      </c>
      <c r="C317" s="5" t="s">
        <v>2128</v>
      </c>
      <c r="D317" s="5" t="s">
        <v>139</v>
      </c>
      <c r="E317" s="5" t="s">
        <v>99</v>
      </c>
      <c r="F317" s="5">
        <v>46</v>
      </c>
      <c r="G317" s="5">
        <v>633419289</v>
      </c>
    </row>
    <row r="318" spans="1:7">
      <c r="A318" s="4">
        <v>317</v>
      </c>
      <c r="B318" s="5" t="s">
        <v>96</v>
      </c>
      <c r="C318" s="5" t="s">
        <v>287</v>
      </c>
      <c r="D318" s="5" t="s">
        <v>141</v>
      </c>
      <c r="E318" s="5" t="s">
        <v>99</v>
      </c>
      <c r="F318" s="5">
        <v>43</v>
      </c>
      <c r="G318" s="5">
        <v>576561814</v>
      </c>
    </row>
    <row r="319" spans="1:7">
      <c r="A319" s="4">
        <v>318</v>
      </c>
      <c r="B319" s="5" t="s">
        <v>115</v>
      </c>
      <c r="C319" s="5" t="s">
        <v>145</v>
      </c>
      <c r="D319" s="5" t="s">
        <v>112</v>
      </c>
      <c r="E319" s="5" t="s">
        <v>99</v>
      </c>
      <c r="F319" s="5">
        <v>59</v>
      </c>
      <c r="G319" s="5">
        <v>609112622</v>
      </c>
    </row>
    <row r="320" spans="1:7">
      <c r="A320" s="4">
        <v>319</v>
      </c>
      <c r="B320" s="5" t="s">
        <v>288</v>
      </c>
      <c r="C320" s="5" t="s">
        <v>122</v>
      </c>
      <c r="D320" s="5" t="s">
        <v>112</v>
      </c>
      <c r="E320" s="5" t="s">
        <v>95</v>
      </c>
      <c r="F320" s="5">
        <v>26</v>
      </c>
      <c r="G320" s="5">
        <v>561148321</v>
      </c>
    </row>
    <row r="321" spans="1:7">
      <c r="A321" s="4">
        <v>320</v>
      </c>
      <c r="B321" s="5" t="s">
        <v>2130</v>
      </c>
      <c r="C321" s="5" t="s">
        <v>2131</v>
      </c>
      <c r="D321" s="5" t="s">
        <v>117</v>
      </c>
      <c r="E321" s="5" t="s">
        <v>95</v>
      </c>
      <c r="F321" s="5">
        <v>27</v>
      </c>
      <c r="G321" s="5">
        <v>534928941</v>
      </c>
    </row>
    <row r="322" spans="1:7">
      <c r="A322" s="4">
        <v>321</v>
      </c>
      <c r="B322" s="5" t="s">
        <v>2136</v>
      </c>
      <c r="C322" s="5" t="s">
        <v>2131</v>
      </c>
      <c r="D322" s="5" t="s">
        <v>112</v>
      </c>
      <c r="E322" s="5" t="s">
        <v>95</v>
      </c>
      <c r="F322" s="5">
        <v>60</v>
      </c>
      <c r="G322" s="5">
        <v>971388907</v>
      </c>
    </row>
    <row r="323" spans="1:7">
      <c r="A323" s="4">
        <v>322</v>
      </c>
      <c r="B323" s="5" t="s">
        <v>286</v>
      </c>
      <c r="C323" s="5" t="s">
        <v>143</v>
      </c>
      <c r="D323" s="5" t="s">
        <v>94</v>
      </c>
      <c r="E323" s="5" t="s">
        <v>99</v>
      </c>
      <c r="F323" s="5">
        <v>33</v>
      </c>
      <c r="G323" s="5">
        <v>855466474</v>
      </c>
    </row>
    <row r="324" spans="1:7">
      <c r="A324" s="4">
        <v>323</v>
      </c>
      <c r="B324" s="5" t="s">
        <v>284</v>
      </c>
      <c r="C324" s="5" t="s">
        <v>2129</v>
      </c>
      <c r="D324" s="5" t="s">
        <v>94</v>
      </c>
      <c r="E324" s="5" t="s">
        <v>99</v>
      </c>
      <c r="F324" s="5">
        <v>26</v>
      </c>
      <c r="G324" s="5">
        <v>573724549</v>
      </c>
    </row>
    <row r="325" spans="1:7">
      <c r="A325" s="4">
        <v>324</v>
      </c>
      <c r="B325" s="5" t="s">
        <v>284</v>
      </c>
      <c r="C325" s="5" t="s">
        <v>145</v>
      </c>
      <c r="D325" s="5" t="s">
        <v>2132</v>
      </c>
      <c r="E325" s="5" t="s">
        <v>99</v>
      </c>
      <c r="F325" s="5">
        <v>30</v>
      </c>
      <c r="G325" s="5">
        <v>594233356</v>
      </c>
    </row>
    <row r="326" spans="1:7">
      <c r="A326" s="4">
        <v>325</v>
      </c>
      <c r="B326" s="5" t="s">
        <v>115</v>
      </c>
      <c r="C326" s="5" t="s">
        <v>285</v>
      </c>
      <c r="D326" s="5" t="s">
        <v>2132</v>
      </c>
      <c r="E326" s="5" t="s">
        <v>95</v>
      </c>
      <c r="F326" s="5">
        <v>53</v>
      </c>
      <c r="G326" s="5">
        <v>968794598</v>
      </c>
    </row>
    <row r="327" spans="1:7">
      <c r="A327" s="4">
        <v>326</v>
      </c>
      <c r="B327" s="5" t="s">
        <v>2133</v>
      </c>
      <c r="C327" s="5" t="s">
        <v>2131</v>
      </c>
      <c r="D327" s="5" t="s">
        <v>2132</v>
      </c>
      <c r="E327" s="5" t="s">
        <v>95</v>
      </c>
      <c r="F327" s="5">
        <v>50</v>
      </c>
      <c r="G327" s="5">
        <v>575348841</v>
      </c>
    </row>
    <row r="328" spans="1:7">
      <c r="A328" s="4">
        <v>327</v>
      </c>
      <c r="B328" s="5" t="s">
        <v>96</v>
      </c>
      <c r="C328" s="5" t="s">
        <v>285</v>
      </c>
      <c r="D328" s="5" t="s">
        <v>112</v>
      </c>
      <c r="E328" s="5" t="s">
        <v>95</v>
      </c>
      <c r="F328" s="5">
        <v>38</v>
      </c>
      <c r="G328" s="5">
        <v>862904745</v>
      </c>
    </row>
    <row r="329" spans="1:7">
      <c r="A329" s="4">
        <v>328</v>
      </c>
      <c r="B329" s="5" t="s">
        <v>96</v>
      </c>
      <c r="C329" s="5" t="s">
        <v>2131</v>
      </c>
      <c r="D329" s="5" t="s">
        <v>144</v>
      </c>
      <c r="E329" s="5" t="s">
        <v>95</v>
      </c>
      <c r="F329" s="5">
        <v>30</v>
      </c>
      <c r="G329" s="5">
        <v>605718512</v>
      </c>
    </row>
    <row r="330" spans="1:7">
      <c r="A330" s="4">
        <v>329</v>
      </c>
      <c r="B330" s="5" t="s">
        <v>286</v>
      </c>
      <c r="C330" s="5" t="s">
        <v>2129</v>
      </c>
      <c r="D330" s="5" t="s">
        <v>144</v>
      </c>
      <c r="E330" s="5" t="s">
        <v>99</v>
      </c>
      <c r="F330" s="5">
        <v>46</v>
      </c>
      <c r="G330" s="5">
        <v>992521797</v>
      </c>
    </row>
    <row r="331" spans="1:7">
      <c r="A331" s="4">
        <v>330</v>
      </c>
      <c r="B331" s="5" t="s">
        <v>284</v>
      </c>
      <c r="C331" s="5" t="s">
        <v>287</v>
      </c>
      <c r="D331" s="5" t="s">
        <v>142</v>
      </c>
      <c r="E331" s="5" t="s">
        <v>99</v>
      </c>
      <c r="F331" s="5">
        <v>45</v>
      </c>
      <c r="G331" s="5">
        <v>938927090</v>
      </c>
    </row>
    <row r="332" spans="1:7">
      <c r="A332" s="4">
        <v>331</v>
      </c>
      <c r="B332" s="5" t="s">
        <v>284</v>
      </c>
      <c r="C332" s="5" t="s">
        <v>122</v>
      </c>
      <c r="D332" s="5" t="s">
        <v>94</v>
      </c>
      <c r="E332" s="5" t="s">
        <v>95</v>
      </c>
      <c r="F332" s="5">
        <v>27</v>
      </c>
      <c r="G332" s="5">
        <v>601442311</v>
      </c>
    </row>
    <row r="333" spans="1:7">
      <c r="A333" s="4">
        <v>332</v>
      </c>
      <c r="B333" s="5" t="s">
        <v>96</v>
      </c>
      <c r="C333" s="5" t="s">
        <v>2128</v>
      </c>
      <c r="D333" s="5" t="s">
        <v>144</v>
      </c>
      <c r="E333" s="5" t="s">
        <v>99</v>
      </c>
      <c r="F333" s="5">
        <v>30</v>
      </c>
      <c r="G333" s="5">
        <v>724460673</v>
      </c>
    </row>
    <row r="334" spans="1:7">
      <c r="A334" s="4">
        <v>333</v>
      </c>
      <c r="B334" s="5" t="s">
        <v>96</v>
      </c>
      <c r="C334" s="5" t="s">
        <v>285</v>
      </c>
      <c r="D334" s="5" t="s">
        <v>94</v>
      </c>
      <c r="E334" s="5" t="s">
        <v>95</v>
      </c>
      <c r="F334" s="5">
        <v>26</v>
      </c>
      <c r="G334" s="5">
        <v>620492717</v>
      </c>
    </row>
    <row r="335" spans="1:7">
      <c r="A335" s="4">
        <v>334</v>
      </c>
      <c r="B335" s="5" t="s">
        <v>125</v>
      </c>
      <c r="C335" s="5" t="s">
        <v>2131</v>
      </c>
      <c r="D335" s="5" t="s">
        <v>94</v>
      </c>
      <c r="E335" s="5" t="s">
        <v>95</v>
      </c>
      <c r="F335" s="5">
        <v>48</v>
      </c>
      <c r="G335" s="5">
        <v>735882168</v>
      </c>
    </row>
    <row r="336" spans="1:7">
      <c r="A336" s="4">
        <v>335</v>
      </c>
      <c r="B336" s="5" t="s">
        <v>286</v>
      </c>
      <c r="C336" s="5" t="s">
        <v>285</v>
      </c>
      <c r="D336" s="5" t="s">
        <v>98</v>
      </c>
      <c r="E336" s="5" t="s">
        <v>95</v>
      </c>
      <c r="F336" s="5">
        <v>48</v>
      </c>
      <c r="G336" s="5">
        <v>757860706</v>
      </c>
    </row>
    <row r="337" spans="1:7">
      <c r="A337" s="4">
        <v>336</v>
      </c>
      <c r="B337" s="5" t="s">
        <v>2130</v>
      </c>
      <c r="C337" s="5" t="s">
        <v>93</v>
      </c>
      <c r="D337" s="5" t="s">
        <v>139</v>
      </c>
      <c r="E337" s="5" t="s">
        <v>95</v>
      </c>
      <c r="F337" s="5">
        <v>30</v>
      </c>
      <c r="G337" s="5">
        <v>753809515</v>
      </c>
    </row>
    <row r="338" spans="1:7">
      <c r="A338" s="4">
        <v>337</v>
      </c>
      <c r="B338" s="5" t="s">
        <v>286</v>
      </c>
      <c r="C338" s="5" t="s">
        <v>93</v>
      </c>
      <c r="D338" s="5" t="s">
        <v>141</v>
      </c>
      <c r="E338" s="5" t="s">
        <v>95</v>
      </c>
      <c r="F338" s="5">
        <v>38</v>
      </c>
      <c r="G338" s="5">
        <v>962566388</v>
      </c>
    </row>
    <row r="339" spans="1:7">
      <c r="A339" s="4">
        <v>338</v>
      </c>
      <c r="B339" s="5" t="s">
        <v>288</v>
      </c>
      <c r="C339" s="5" t="s">
        <v>2135</v>
      </c>
      <c r="D339" s="5" t="s">
        <v>141</v>
      </c>
      <c r="E339" s="5" t="s">
        <v>99</v>
      </c>
      <c r="F339" s="5">
        <v>53</v>
      </c>
      <c r="G339" s="5">
        <v>828029870</v>
      </c>
    </row>
    <row r="340" spans="1:7">
      <c r="A340" s="4">
        <v>339</v>
      </c>
      <c r="B340" s="5" t="s">
        <v>115</v>
      </c>
      <c r="C340" s="5" t="s">
        <v>122</v>
      </c>
      <c r="D340" s="5" t="s">
        <v>94</v>
      </c>
      <c r="E340" s="5" t="s">
        <v>95</v>
      </c>
      <c r="F340" s="5">
        <v>40</v>
      </c>
      <c r="G340" s="5">
        <v>826026776</v>
      </c>
    </row>
    <row r="341" spans="1:7">
      <c r="A341" s="4">
        <v>340</v>
      </c>
      <c r="B341" s="5" t="s">
        <v>286</v>
      </c>
      <c r="C341" s="5" t="s">
        <v>2128</v>
      </c>
      <c r="D341" s="5" t="s">
        <v>142</v>
      </c>
      <c r="E341" s="5" t="s">
        <v>99</v>
      </c>
      <c r="F341" s="5">
        <v>23</v>
      </c>
      <c r="G341" s="5">
        <v>868306382</v>
      </c>
    </row>
    <row r="342" spans="1:7">
      <c r="A342" s="4">
        <v>341</v>
      </c>
      <c r="B342" s="5" t="s">
        <v>2133</v>
      </c>
      <c r="C342" s="5" t="s">
        <v>2131</v>
      </c>
      <c r="D342" s="5" t="s">
        <v>142</v>
      </c>
      <c r="E342" s="5" t="s">
        <v>95</v>
      </c>
      <c r="F342" s="5">
        <v>26</v>
      </c>
      <c r="G342" s="5">
        <v>863557580</v>
      </c>
    </row>
    <row r="343" spans="1:7">
      <c r="A343" s="4">
        <v>342</v>
      </c>
      <c r="B343" s="5" t="s">
        <v>286</v>
      </c>
      <c r="C343" s="5" t="s">
        <v>122</v>
      </c>
      <c r="D343" s="5" t="s">
        <v>112</v>
      </c>
      <c r="E343" s="5" t="s">
        <v>95</v>
      </c>
      <c r="F343" s="5">
        <v>38</v>
      </c>
      <c r="G343" s="5">
        <v>910348138</v>
      </c>
    </row>
    <row r="344" spans="1:7">
      <c r="A344" s="4">
        <v>343</v>
      </c>
      <c r="B344" s="5" t="s">
        <v>96</v>
      </c>
      <c r="C344" s="5" t="s">
        <v>143</v>
      </c>
      <c r="D344" s="5" t="s">
        <v>139</v>
      </c>
      <c r="E344" s="5" t="s">
        <v>99</v>
      </c>
      <c r="F344" s="5">
        <v>54</v>
      </c>
      <c r="G344" s="5">
        <v>818650357</v>
      </c>
    </row>
    <row r="345" spans="1:7">
      <c r="A345" s="4">
        <v>344</v>
      </c>
      <c r="B345" s="5" t="s">
        <v>286</v>
      </c>
      <c r="C345" s="5" t="s">
        <v>287</v>
      </c>
      <c r="D345" s="5" t="s">
        <v>142</v>
      </c>
      <c r="E345" s="5" t="s">
        <v>99</v>
      </c>
      <c r="F345" s="5">
        <v>39</v>
      </c>
      <c r="G345" s="5">
        <v>840610990</v>
      </c>
    </row>
    <row r="346" spans="1:7">
      <c r="A346" s="4">
        <v>345</v>
      </c>
      <c r="B346" s="5" t="s">
        <v>284</v>
      </c>
      <c r="C346" s="5" t="s">
        <v>122</v>
      </c>
      <c r="D346" s="5" t="s">
        <v>117</v>
      </c>
      <c r="E346" s="5" t="s">
        <v>95</v>
      </c>
      <c r="F346" s="5">
        <v>48</v>
      </c>
      <c r="G346" s="5">
        <v>986274602</v>
      </c>
    </row>
    <row r="347" spans="1:7">
      <c r="A347" s="4">
        <v>346</v>
      </c>
      <c r="B347" s="5" t="s">
        <v>107</v>
      </c>
      <c r="C347" s="5" t="s">
        <v>138</v>
      </c>
      <c r="D347" s="5" t="s">
        <v>112</v>
      </c>
      <c r="E347" s="5" t="s">
        <v>95</v>
      </c>
      <c r="F347" s="5">
        <v>54</v>
      </c>
      <c r="G347" s="5">
        <v>791368572</v>
      </c>
    </row>
    <row r="348" spans="1:7">
      <c r="A348" s="4">
        <v>347</v>
      </c>
      <c r="B348" s="5" t="s">
        <v>284</v>
      </c>
      <c r="C348" s="5" t="s">
        <v>93</v>
      </c>
      <c r="D348" s="5" t="s">
        <v>98</v>
      </c>
      <c r="E348" s="5" t="s">
        <v>95</v>
      </c>
      <c r="F348" s="5">
        <v>56</v>
      </c>
      <c r="G348" s="5">
        <v>533048911</v>
      </c>
    </row>
    <row r="349" spans="1:7">
      <c r="A349" s="4">
        <v>348</v>
      </c>
      <c r="B349" s="5" t="s">
        <v>2136</v>
      </c>
      <c r="C349" s="5" t="s">
        <v>2131</v>
      </c>
      <c r="D349" s="5" t="s">
        <v>2132</v>
      </c>
      <c r="E349" s="5" t="s">
        <v>95</v>
      </c>
      <c r="F349" s="5">
        <v>30</v>
      </c>
      <c r="G349" s="5">
        <v>839350813</v>
      </c>
    </row>
    <row r="350" spans="1:7">
      <c r="A350" s="4">
        <v>349</v>
      </c>
      <c r="B350" s="5" t="s">
        <v>92</v>
      </c>
      <c r="C350" s="5" t="s">
        <v>2135</v>
      </c>
      <c r="D350" s="5" t="s">
        <v>144</v>
      </c>
      <c r="E350" s="5" t="s">
        <v>99</v>
      </c>
      <c r="F350" s="5">
        <v>37</v>
      </c>
      <c r="G350" s="5">
        <v>623145486</v>
      </c>
    </row>
    <row r="351" spans="1:7">
      <c r="A351" s="4">
        <v>350</v>
      </c>
      <c r="B351" s="5" t="s">
        <v>92</v>
      </c>
      <c r="C351" s="5" t="s">
        <v>138</v>
      </c>
      <c r="D351" s="5" t="s">
        <v>112</v>
      </c>
      <c r="E351" s="5" t="s">
        <v>95</v>
      </c>
      <c r="F351" s="5">
        <v>40</v>
      </c>
      <c r="G351" s="5">
        <v>538575862</v>
      </c>
    </row>
    <row r="352" spans="1:7">
      <c r="A352" s="4">
        <v>351</v>
      </c>
      <c r="B352" s="5" t="s">
        <v>2136</v>
      </c>
      <c r="C352" s="5" t="s">
        <v>2128</v>
      </c>
      <c r="D352" s="5" t="s">
        <v>117</v>
      </c>
      <c r="E352" s="5" t="s">
        <v>99</v>
      </c>
      <c r="F352" s="5">
        <v>32</v>
      </c>
      <c r="G352" s="5">
        <v>742345790</v>
      </c>
    </row>
    <row r="353" spans="1:7">
      <c r="A353" s="4">
        <v>352</v>
      </c>
      <c r="B353" s="5" t="s">
        <v>110</v>
      </c>
      <c r="C353" s="5" t="s">
        <v>93</v>
      </c>
      <c r="D353" s="5" t="s">
        <v>94</v>
      </c>
      <c r="E353" s="5" t="s">
        <v>95</v>
      </c>
      <c r="F353" s="5">
        <v>32</v>
      </c>
      <c r="G353" s="5">
        <v>592205620</v>
      </c>
    </row>
    <row r="354" spans="1:7">
      <c r="A354" s="4">
        <v>353</v>
      </c>
      <c r="B354" s="5" t="s">
        <v>110</v>
      </c>
      <c r="C354" s="5" t="s">
        <v>2134</v>
      </c>
      <c r="D354" s="5" t="s">
        <v>94</v>
      </c>
      <c r="E354" s="5" t="s">
        <v>95</v>
      </c>
      <c r="F354" s="5">
        <v>35</v>
      </c>
      <c r="G354" s="5">
        <v>736306923</v>
      </c>
    </row>
    <row r="355" spans="1:7">
      <c r="A355" s="4">
        <v>354</v>
      </c>
      <c r="B355" s="5" t="s">
        <v>2136</v>
      </c>
      <c r="C355" s="5" t="s">
        <v>2131</v>
      </c>
      <c r="D355" s="5" t="s">
        <v>142</v>
      </c>
      <c r="E355" s="5" t="s">
        <v>95</v>
      </c>
      <c r="F355" s="5">
        <v>49</v>
      </c>
      <c r="G355" s="5">
        <v>563455715</v>
      </c>
    </row>
    <row r="356" spans="1:7">
      <c r="A356" s="4">
        <v>355</v>
      </c>
      <c r="B356" s="5" t="s">
        <v>125</v>
      </c>
      <c r="C356" s="5" t="s">
        <v>285</v>
      </c>
      <c r="D356" s="5" t="s">
        <v>142</v>
      </c>
      <c r="E356" s="5" t="s">
        <v>95</v>
      </c>
      <c r="F356" s="5">
        <v>39</v>
      </c>
      <c r="G356" s="5">
        <v>864497676</v>
      </c>
    </row>
    <row r="357" spans="1:7">
      <c r="A357" s="4">
        <v>356</v>
      </c>
      <c r="B357" s="5" t="s">
        <v>2130</v>
      </c>
      <c r="C357" s="5" t="s">
        <v>287</v>
      </c>
      <c r="D357" s="5" t="s">
        <v>112</v>
      </c>
      <c r="E357" s="5" t="s">
        <v>99</v>
      </c>
      <c r="F357" s="5">
        <v>57</v>
      </c>
      <c r="G357" s="5">
        <v>834564096</v>
      </c>
    </row>
    <row r="358" spans="1:7">
      <c r="A358" s="4">
        <v>357</v>
      </c>
      <c r="B358" s="5" t="s">
        <v>2133</v>
      </c>
      <c r="C358" s="5" t="s">
        <v>145</v>
      </c>
      <c r="D358" s="5" t="s">
        <v>94</v>
      </c>
      <c r="E358" s="5" t="s">
        <v>99</v>
      </c>
      <c r="F358" s="5">
        <v>55</v>
      </c>
      <c r="G358" s="5">
        <v>624513102</v>
      </c>
    </row>
    <row r="359" spans="1:7">
      <c r="A359" s="4">
        <v>358</v>
      </c>
      <c r="B359" s="5" t="s">
        <v>2136</v>
      </c>
      <c r="C359" s="5" t="s">
        <v>2134</v>
      </c>
      <c r="D359" s="5" t="s">
        <v>141</v>
      </c>
      <c r="E359" s="5" t="s">
        <v>95</v>
      </c>
      <c r="F359" s="5">
        <v>48</v>
      </c>
      <c r="G359" s="5">
        <v>795045181</v>
      </c>
    </row>
    <row r="360" spans="1:7">
      <c r="A360" s="4">
        <v>359</v>
      </c>
      <c r="B360" s="5" t="s">
        <v>115</v>
      </c>
      <c r="C360" s="5" t="s">
        <v>143</v>
      </c>
      <c r="D360" s="5" t="s">
        <v>2127</v>
      </c>
      <c r="E360" s="5" t="s">
        <v>99</v>
      </c>
      <c r="F360" s="5">
        <v>58</v>
      </c>
      <c r="G360" s="5">
        <v>725912470</v>
      </c>
    </row>
    <row r="361" spans="1:7">
      <c r="A361" s="4">
        <v>360</v>
      </c>
      <c r="B361" s="5" t="s">
        <v>286</v>
      </c>
      <c r="C361" s="5" t="s">
        <v>2134</v>
      </c>
      <c r="D361" s="5" t="s">
        <v>117</v>
      </c>
      <c r="E361" s="5" t="s">
        <v>95</v>
      </c>
      <c r="F361" s="5">
        <v>54</v>
      </c>
      <c r="G361" s="5">
        <v>535822830</v>
      </c>
    </row>
    <row r="362" spans="1:7">
      <c r="A362" s="4">
        <v>361</v>
      </c>
      <c r="B362" s="5" t="s">
        <v>2136</v>
      </c>
      <c r="C362" s="5" t="s">
        <v>2131</v>
      </c>
      <c r="D362" s="5" t="s">
        <v>98</v>
      </c>
      <c r="E362" s="5" t="s">
        <v>95</v>
      </c>
      <c r="F362" s="5">
        <v>55</v>
      </c>
      <c r="G362" s="5">
        <v>741820843</v>
      </c>
    </row>
    <row r="363" spans="1:7">
      <c r="A363" s="4">
        <v>362</v>
      </c>
      <c r="B363" s="5" t="s">
        <v>107</v>
      </c>
      <c r="C363" s="5" t="s">
        <v>2128</v>
      </c>
      <c r="D363" s="5" t="s">
        <v>2132</v>
      </c>
      <c r="E363" s="5" t="s">
        <v>99</v>
      </c>
      <c r="F363" s="5">
        <v>35</v>
      </c>
      <c r="G363" s="5">
        <v>773921755</v>
      </c>
    </row>
    <row r="364" spans="1:7">
      <c r="A364" s="4">
        <v>363</v>
      </c>
      <c r="B364" s="5" t="s">
        <v>284</v>
      </c>
      <c r="C364" s="5" t="s">
        <v>2129</v>
      </c>
      <c r="D364" s="5" t="s">
        <v>144</v>
      </c>
      <c r="E364" s="5" t="s">
        <v>99</v>
      </c>
      <c r="F364" s="5">
        <v>28</v>
      </c>
      <c r="G364" s="5">
        <v>933455898</v>
      </c>
    </row>
    <row r="365" spans="1:7">
      <c r="A365" s="4">
        <v>364</v>
      </c>
      <c r="B365" s="5" t="s">
        <v>286</v>
      </c>
      <c r="C365" s="5" t="s">
        <v>2135</v>
      </c>
      <c r="D365" s="5" t="s">
        <v>139</v>
      </c>
      <c r="E365" s="5" t="s">
        <v>99</v>
      </c>
      <c r="F365" s="5">
        <v>45</v>
      </c>
      <c r="G365" s="5">
        <v>648055310</v>
      </c>
    </row>
    <row r="366" spans="1:7">
      <c r="A366" s="4">
        <v>365</v>
      </c>
      <c r="B366" s="5" t="s">
        <v>115</v>
      </c>
      <c r="C366" s="5" t="s">
        <v>2128</v>
      </c>
      <c r="D366" s="5" t="s">
        <v>98</v>
      </c>
      <c r="E366" s="5" t="s">
        <v>99</v>
      </c>
      <c r="F366" s="5">
        <v>37</v>
      </c>
      <c r="G366" s="5">
        <v>575543733</v>
      </c>
    </row>
    <row r="367" spans="1:7">
      <c r="A367" s="4">
        <v>366</v>
      </c>
      <c r="B367" s="5" t="s">
        <v>288</v>
      </c>
      <c r="C367" s="5" t="s">
        <v>2128</v>
      </c>
      <c r="D367" s="5" t="s">
        <v>112</v>
      </c>
      <c r="E367" s="5" t="s">
        <v>99</v>
      </c>
      <c r="F367" s="5">
        <v>51</v>
      </c>
      <c r="G367" s="5">
        <v>861478123</v>
      </c>
    </row>
    <row r="368" spans="1:7">
      <c r="A368" s="4">
        <v>367</v>
      </c>
      <c r="B368" s="5" t="s">
        <v>284</v>
      </c>
      <c r="C368" s="5" t="s">
        <v>93</v>
      </c>
      <c r="D368" s="5" t="s">
        <v>117</v>
      </c>
      <c r="E368" s="5" t="s">
        <v>95</v>
      </c>
      <c r="F368" s="5">
        <v>25</v>
      </c>
      <c r="G368" s="5">
        <v>798387467</v>
      </c>
    </row>
    <row r="369" spans="1:7">
      <c r="A369" s="4">
        <v>368</v>
      </c>
      <c r="B369" s="5" t="s">
        <v>125</v>
      </c>
      <c r="C369" s="5" t="s">
        <v>145</v>
      </c>
      <c r="D369" s="5" t="s">
        <v>141</v>
      </c>
      <c r="E369" s="5" t="s">
        <v>99</v>
      </c>
      <c r="F369" s="5">
        <v>55</v>
      </c>
      <c r="G369" s="5">
        <v>933308996</v>
      </c>
    </row>
    <row r="370" spans="1:7">
      <c r="A370" s="4">
        <v>369</v>
      </c>
      <c r="B370" s="5" t="s">
        <v>2133</v>
      </c>
      <c r="C370" s="5" t="s">
        <v>2135</v>
      </c>
      <c r="D370" s="5" t="s">
        <v>141</v>
      </c>
      <c r="E370" s="5" t="s">
        <v>99</v>
      </c>
      <c r="F370" s="5">
        <v>44</v>
      </c>
      <c r="G370" s="5">
        <v>693061190</v>
      </c>
    </row>
    <row r="371" spans="1:7">
      <c r="A371" s="4">
        <v>370</v>
      </c>
      <c r="B371" s="5" t="s">
        <v>110</v>
      </c>
      <c r="C371" s="5" t="s">
        <v>2129</v>
      </c>
      <c r="D371" s="5" t="s">
        <v>112</v>
      </c>
      <c r="E371" s="5" t="s">
        <v>99</v>
      </c>
      <c r="F371" s="5">
        <v>28</v>
      </c>
      <c r="G371" s="5">
        <v>853364575</v>
      </c>
    </row>
    <row r="372" spans="1:7">
      <c r="A372" s="4">
        <v>371</v>
      </c>
      <c r="B372" s="5" t="s">
        <v>107</v>
      </c>
      <c r="C372" s="5" t="s">
        <v>93</v>
      </c>
      <c r="D372" s="5" t="s">
        <v>2132</v>
      </c>
      <c r="E372" s="5" t="s">
        <v>95</v>
      </c>
      <c r="F372" s="5">
        <v>23</v>
      </c>
      <c r="G372" s="5">
        <v>662472221</v>
      </c>
    </row>
    <row r="373" spans="1:7">
      <c r="A373" s="4">
        <v>372</v>
      </c>
      <c r="B373" s="5" t="s">
        <v>115</v>
      </c>
      <c r="C373" s="5" t="s">
        <v>2131</v>
      </c>
      <c r="D373" s="5" t="s">
        <v>112</v>
      </c>
      <c r="E373" s="5" t="s">
        <v>95</v>
      </c>
      <c r="F373" s="5">
        <v>50</v>
      </c>
      <c r="G373" s="5">
        <v>505540260</v>
      </c>
    </row>
    <row r="374" spans="1:7">
      <c r="A374" s="4">
        <v>373</v>
      </c>
      <c r="B374" s="5" t="s">
        <v>115</v>
      </c>
      <c r="C374" s="5" t="s">
        <v>2135</v>
      </c>
      <c r="D374" s="5" t="s">
        <v>98</v>
      </c>
      <c r="E374" s="5" t="s">
        <v>99</v>
      </c>
      <c r="F374" s="5">
        <v>59</v>
      </c>
      <c r="G374" s="5">
        <v>814339752</v>
      </c>
    </row>
    <row r="375" spans="1:7">
      <c r="A375" s="4">
        <v>374</v>
      </c>
      <c r="B375" s="5" t="s">
        <v>96</v>
      </c>
      <c r="C375" s="5" t="s">
        <v>2131</v>
      </c>
      <c r="D375" s="5" t="s">
        <v>139</v>
      </c>
      <c r="E375" s="5" t="s">
        <v>95</v>
      </c>
      <c r="F375" s="5">
        <v>34</v>
      </c>
      <c r="G375" s="5">
        <v>685021635</v>
      </c>
    </row>
    <row r="376" spans="1:7">
      <c r="A376" s="4">
        <v>375</v>
      </c>
      <c r="B376" s="5" t="s">
        <v>115</v>
      </c>
      <c r="C376" s="5" t="s">
        <v>122</v>
      </c>
      <c r="D376" s="5" t="s">
        <v>142</v>
      </c>
      <c r="E376" s="5" t="s">
        <v>95</v>
      </c>
      <c r="F376" s="5">
        <v>49</v>
      </c>
      <c r="G376" s="5">
        <v>589737602</v>
      </c>
    </row>
    <row r="377" spans="1:7">
      <c r="A377" s="4">
        <v>376</v>
      </c>
      <c r="B377" s="5" t="s">
        <v>110</v>
      </c>
      <c r="C377" s="5" t="s">
        <v>2135</v>
      </c>
      <c r="D377" s="5" t="s">
        <v>2132</v>
      </c>
      <c r="E377" s="5" t="s">
        <v>99</v>
      </c>
      <c r="F377" s="5">
        <v>19</v>
      </c>
      <c r="G377" s="5">
        <v>816376722</v>
      </c>
    </row>
    <row r="378" spans="1:7">
      <c r="A378" s="4">
        <v>377</v>
      </c>
      <c r="B378" s="5" t="s">
        <v>107</v>
      </c>
      <c r="C378" s="5" t="s">
        <v>145</v>
      </c>
      <c r="D378" s="5" t="s">
        <v>2127</v>
      </c>
      <c r="E378" s="5" t="s">
        <v>99</v>
      </c>
      <c r="F378" s="5">
        <v>58</v>
      </c>
      <c r="G378" s="5">
        <v>558543268</v>
      </c>
    </row>
    <row r="379" spans="1:7">
      <c r="A379" s="4">
        <v>378</v>
      </c>
      <c r="B379" s="5" t="s">
        <v>286</v>
      </c>
      <c r="C379" s="5" t="s">
        <v>2131</v>
      </c>
      <c r="D379" s="5" t="s">
        <v>2127</v>
      </c>
      <c r="E379" s="5" t="s">
        <v>95</v>
      </c>
      <c r="F379" s="5">
        <v>58</v>
      </c>
      <c r="G379" s="5">
        <v>706931598</v>
      </c>
    </row>
    <row r="380" spans="1:7">
      <c r="A380" s="4">
        <v>379</v>
      </c>
      <c r="B380" s="5" t="s">
        <v>2136</v>
      </c>
      <c r="C380" s="5" t="s">
        <v>287</v>
      </c>
      <c r="D380" s="5" t="s">
        <v>98</v>
      </c>
      <c r="E380" s="5" t="s">
        <v>99</v>
      </c>
      <c r="F380" s="5">
        <v>36</v>
      </c>
      <c r="G380" s="5">
        <v>858660712</v>
      </c>
    </row>
    <row r="381" spans="1:7">
      <c r="A381" s="4">
        <v>380</v>
      </c>
      <c r="B381" s="5" t="s">
        <v>2133</v>
      </c>
      <c r="C381" s="5" t="s">
        <v>285</v>
      </c>
      <c r="D381" s="5" t="s">
        <v>98</v>
      </c>
      <c r="E381" s="5" t="s">
        <v>95</v>
      </c>
      <c r="F381" s="5">
        <v>37</v>
      </c>
      <c r="G381" s="5">
        <v>733344030</v>
      </c>
    </row>
    <row r="382" spans="1:7">
      <c r="A382" s="4">
        <v>381</v>
      </c>
      <c r="B382" s="5" t="s">
        <v>286</v>
      </c>
      <c r="C382" s="5" t="s">
        <v>2135</v>
      </c>
      <c r="D382" s="5" t="s">
        <v>94</v>
      </c>
      <c r="E382" s="5" t="s">
        <v>99</v>
      </c>
      <c r="F382" s="5">
        <v>52</v>
      </c>
      <c r="G382" s="5">
        <v>791172163</v>
      </c>
    </row>
    <row r="383" spans="1:7">
      <c r="A383" s="4">
        <v>382</v>
      </c>
      <c r="B383" s="5" t="s">
        <v>2130</v>
      </c>
      <c r="C383" s="5" t="s">
        <v>143</v>
      </c>
      <c r="D383" s="5" t="s">
        <v>117</v>
      </c>
      <c r="E383" s="5" t="s">
        <v>99</v>
      </c>
      <c r="F383" s="5">
        <v>60</v>
      </c>
      <c r="G383" s="5">
        <v>627622148</v>
      </c>
    </row>
    <row r="384" spans="1:7">
      <c r="A384" s="4">
        <v>383</v>
      </c>
      <c r="B384" s="5" t="s">
        <v>110</v>
      </c>
      <c r="C384" s="5" t="s">
        <v>2134</v>
      </c>
      <c r="D384" s="5" t="s">
        <v>98</v>
      </c>
      <c r="E384" s="5" t="s">
        <v>95</v>
      </c>
      <c r="F384" s="5">
        <v>35</v>
      </c>
      <c r="G384" s="5">
        <v>911822687</v>
      </c>
    </row>
    <row r="385" spans="1:7">
      <c r="A385" s="4">
        <v>384</v>
      </c>
      <c r="B385" s="5" t="s">
        <v>2136</v>
      </c>
      <c r="C385" s="5" t="s">
        <v>138</v>
      </c>
      <c r="D385" s="5" t="s">
        <v>2127</v>
      </c>
      <c r="E385" s="5" t="s">
        <v>95</v>
      </c>
      <c r="F385" s="5">
        <v>22</v>
      </c>
      <c r="G385" s="5">
        <v>898393737</v>
      </c>
    </row>
    <row r="386" spans="1:7">
      <c r="A386" s="4">
        <v>385</v>
      </c>
      <c r="B386" s="5" t="s">
        <v>2136</v>
      </c>
      <c r="C386" s="5" t="s">
        <v>2128</v>
      </c>
      <c r="D386" s="5" t="s">
        <v>112</v>
      </c>
      <c r="E386" s="5" t="s">
        <v>99</v>
      </c>
      <c r="F386" s="5">
        <v>39</v>
      </c>
      <c r="G386" s="5">
        <v>693124857</v>
      </c>
    </row>
    <row r="387" spans="1:7">
      <c r="A387" s="4">
        <v>386</v>
      </c>
      <c r="B387" s="5" t="s">
        <v>110</v>
      </c>
      <c r="C387" s="5" t="s">
        <v>2134</v>
      </c>
      <c r="D387" s="5" t="s">
        <v>98</v>
      </c>
      <c r="E387" s="5" t="s">
        <v>95</v>
      </c>
      <c r="F387" s="5">
        <v>32</v>
      </c>
      <c r="G387" s="5">
        <v>940978623</v>
      </c>
    </row>
    <row r="388" spans="1:7">
      <c r="A388" s="4">
        <v>387</v>
      </c>
      <c r="B388" s="5" t="s">
        <v>110</v>
      </c>
      <c r="C388" s="5" t="s">
        <v>93</v>
      </c>
      <c r="D388" s="5" t="s">
        <v>117</v>
      </c>
      <c r="E388" s="5" t="s">
        <v>95</v>
      </c>
      <c r="F388" s="5">
        <v>39</v>
      </c>
      <c r="G388" s="5">
        <v>797287272</v>
      </c>
    </row>
    <row r="389" spans="1:7">
      <c r="A389" s="4">
        <v>388</v>
      </c>
      <c r="B389" s="5" t="s">
        <v>92</v>
      </c>
      <c r="C389" s="5" t="s">
        <v>2131</v>
      </c>
      <c r="D389" s="5" t="s">
        <v>98</v>
      </c>
      <c r="E389" s="5" t="s">
        <v>95</v>
      </c>
      <c r="F389" s="5">
        <v>49</v>
      </c>
      <c r="G389" s="5">
        <v>955184077</v>
      </c>
    </row>
    <row r="390" spans="1:7">
      <c r="A390" s="4">
        <v>389</v>
      </c>
      <c r="B390" s="5" t="s">
        <v>2133</v>
      </c>
      <c r="C390" s="5" t="s">
        <v>2135</v>
      </c>
      <c r="D390" s="5" t="s">
        <v>117</v>
      </c>
      <c r="E390" s="5" t="s">
        <v>99</v>
      </c>
      <c r="F390" s="5">
        <v>20</v>
      </c>
      <c r="G390" s="5">
        <v>648617318</v>
      </c>
    </row>
    <row r="391" spans="1:7">
      <c r="A391" s="4">
        <v>390</v>
      </c>
      <c r="B391" s="5" t="s">
        <v>288</v>
      </c>
      <c r="C391" s="5" t="s">
        <v>2128</v>
      </c>
      <c r="D391" s="5" t="s">
        <v>117</v>
      </c>
      <c r="E391" s="5" t="s">
        <v>99</v>
      </c>
      <c r="F391" s="5">
        <v>29</v>
      </c>
      <c r="G391" s="5">
        <v>753683282</v>
      </c>
    </row>
    <row r="392" spans="1:7">
      <c r="A392" s="4">
        <v>391</v>
      </c>
      <c r="B392" s="5" t="s">
        <v>2133</v>
      </c>
      <c r="C392" s="5" t="s">
        <v>2134</v>
      </c>
      <c r="D392" s="5" t="s">
        <v>142</v>
      </c>
      <c r="E392" s="5" t="s">
        <v>95</v>
      </c>
      <c r="F392" s="5">
        <v>58</v>
      </c>
      <c r="G392" s="5">
        <v>642654335</v>
      </c>
    </row>
    <row r="393" spans="1:7">
      <c r="A393" s="4">
        <v>392</v>
      </c>
      <c r="B393" s="5" t="s">
        <v>110</v>
      </c>
      <c r="C393" s="5" t="s">
        <v>122</v>
      </c>
      <c r="D393" s="5" t="s">
        <v>98</v>
      </c>
      <c r="E393" s="5" t="s">
        <v>95</v>
      </c>
      <c r="F393" s="5">
        <v>55</v>
      </c>
      <c r="G393" s="5">
        <v>768752731</v>
      </c>
    </row>
    <row r="394" spans="1:7">
      <c r="A394" s="4">
        <v>393</v>
      </c>
      <c r="B394" s="5" t="s">
        <v>107</v>
      </c>
      <c r="C394" s="5" t="s">
        <v>2135</v>
      </c>
      <c r="D394" s="5" t="s">
        <v>2127</v>
      </c>
      <c r="E394" s="5" t="s">
        <v>99</v>
      </c>
      <c r="F394" s="5">
        <v>29</v>
      </c>
      <c r="G394" s="5">
        <v>941655625</v>
      </c>
    </row>
    <row r="395" spans="1:7">
      <c r="A395" s="4">
        <v>394</v>
      </c>
      <c r="B395" s="5" t="s">
        <v>2130</v>
      </c>
      <c r="C395" s="5" t="s">
        <v>2134</v>
      </c>
      <c r="D395" s="5" t="s">
        <v>112</v>
      </c>
      <c r="E395" s="5" t="s">
        <v>95</v>
      </c>
      <c r="F395" s="5">
        <v>44</v>
      </c>
      <c r="G395" s="5">
        <v>866406369</v>
      </c>
    </row>
    <row r="396" spans="1:7">
      <c r="A396" s="4">
        <v>395</v>
      </c>
      <c r="B396" s="5" t="s">
        <v>288</v>
      </c>
      <c r="C396" s="5" t="s">
        <v>138</v>
      </c>
      <c r="D396" s="5" t="s">
        <v>98</v>
      </c>
      <c r="E396" s="5" t="s">
        <v>95</v>
      </c>
      <c r="F396" s="5">
        <v>27</v>
      </c>
      <c r="G396" s="5">
        <v>562081275</v>
      </c>
    </row>
    <row r="397" spans="1:7">
      <c r="A397" s="4">
        <v>396</v>
      </c>
      <c r="B397" s="5" t="s">
        <v>96</v>
      </c>
      <c r="C397" s="5" t="s">
        <v>138</v>
      </c>
      <c r="D397" s="5" t="s">
        <v>2127</v>
      </c>
      <c r="E397" s="5" t="s">
        <v>95</v>
      </c>
      <c r="F397" s="5">
        <v>23</v>
      </c>
      <c r="G397" s="5">
        <v>612782382</v>
      </c>
    </row>
    <row r="398" spans="1:7">
      <c r="A398" s="4">
        <v>397</v>
      </c>
      <c r="B398" s="5" t="s">
        <v>2133</v>
      </c>
      <c r="C398" s="5" t="s">
        <v>2135</v>
      </c>
      <c r="D398" s="5" t="s">
        <v>2127</v>
      </c>
      <c r="E398" s="5" t="s">
        <v>99</v>
      </c>
      <c r="F398" s="5">
        <v>54</v>
      </c>
      <c r="G398" s="5">
        <v>807929521</v>
      </c>
    </row>
    <row r="399" spans="1:7">
      <c r="A399" s="4">
        <v>398</v>
      </c>
      <c r="B399" s="5" t="s">
        <v>2136</v>
      </c>
      <c r="C399" s="5" t="s">
        <v>145</v>
      </c>
      <c r="D399" s="5" t="s">
        <v>139</v>
      </c>
      <c r="E399" s="5" t="s">
        <v>99</v>
      </c>
      <c r="F399" s="5">
        <v>28</v>
      </c>
      <c r="G399" s="5">
        <v>832333428</v>
      </c>
    </row>
    <row r="400" spans="1:7">
      <c r="A400" s="4">
        <v>399</v>
      </c>
      <c r="B400" s="5" t="s">
        <v>107</v>
      </c>
      <c r="C400" s="5" t="s">
        <v>2134</v>
      </c>
      <c r="D400" s="5" t="s">
        <v>2132</v>
      </c>
      <c r="E400" s="5" t="s">
        <v>95</v>
      </c>
      <c r="F400" s="5">
        <v>45</v>
      </c>
      <c r="G400" s="5">
        <v>551560866</v>
      </c>
    </row>
    <row r="401" spans="1:7">
      <c r="A401" s="4">
        <v>400</v>
      </c>
      <c r="B401" s="5" t="s">
        <v>115</v>
      </c>
      <c r="C401" s="5" t="s">
        <v>285</v>
      </c>
      <c r="D401" s="5" t="s">
        <v>2132</v>
      </c>
      <c r="E401" s="5" t="s">
        <v>95</v>
      </c>
      <c r="F401" s="5">
        <v>48</v>
      </c>
      <c r="G401" s="5">
        <v>855748482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01"/>
  <sheetViews>
    <sheetView workbookViewId="0">
      <selection activeCell="D2" sqref="D2"/>
    </sheetView>
  </sheetViews>
  <sheetFormatPr defaultColWidth="9.33203125" defaultRowHeight="14.4"/>
  <cols>
    <col min="1" max="1" width="15.88671875" bestFit="1" customWidth="1"/>
    <col min="2" max="2" width="11.33203125" bestFit="1" customWidth="1"/>
    <col min="3" max="3" width="18.88671875" bestFit="1" customWidth="1"/>
    <col min="4" max="4" width="11.33203125" bestFit="1" customWidth="1"/>
  </cols>
  <sheetData>
    <row r="1" spans="1:4" ht="18.75" customHeight="1">
      <c r="A1" s="1" t="s">
        <v>6</v>
      </c>
      <c r="B1" s="2" t="s">
        <v>289</v>
      </c>
      <c r="C1" s="2" t="s">
        <v>290</v>
      </c>
      <c r="D1" s="2" t="s">
        <v>291</v>
      </c>
    </row>
    <row r="2" spans="1:4">
      <c r="A2" s="4">
        <v>1</v>
      </c>
      <c r="B2" s="5" t="s">
        <v>813</v>
      </c>
      <c r="C2" s="5" t="s">
        <v>814</v>
      </c>
      <c r="D2" s="7">
        <v>45942</v>
      </c>
    </row>
    <row r="3" spans="1:4">
      <c r="A3" s="4">
        <v>2</v>
      </c>
      <c r="B3" s="5" t="s">
        <v>815</v>
      </c>
      <c r="C3" s="5" t="s">
        <v>816</v>
      </c>
      <c r="D3" s="7">
        <v>45957</v>
      </c>
    </row>
    <row r="4" spans="1:4">
      <c r="A4" s="4">
        <v>3</v>
      </c>
      <c r="B4" s="5" t="s">
        <v>817</v>
      </c>
      <c r="C4" s="5" t="s">
        <v>814</v>
      </c>
      <c r="D4" s="7">
        <v>45326</v>
      </c>
    </row>
    <row r="5" spans="1:4">
      <c r="A5" s="4">
        <v>4</v>
      </c>
      <c r="B5" s="5" t="s">
        <v>818</v>
      </c>
      <c r="C5" s="5" t="s">
        <v>819</v>
      </c>
      <c r="D5" s="7">
        <v>45775</v>
      </c>
    </row>
    <row r="6" spans="1:4">
      <c r="A6" s="4">
        <v>5</v>
      </c>
      <c r="B6" s="5" t="s">
        <v>820</v>
      </c>
      <c r="C6" s="5" t="s">
        <v>821</v>
      </c>
      <c r="D6" s="7">
        <v>45692</v>
      </c>
    </row>
    <row r="7" spans="1:4">
      <c r="A7" s="4">
        <v>6</v>
      </c>
      <c r="B7" s="5" t="s">
        <v>822</v>
      </c>
      <c r="C7" s="5" t="s">
        <v>823</v>
      </c>
      <c r="D7" s="7">
        <v>45426</v>
      </c>
    </row>
    <row r="8" spans="1:4">
      <c r="A8" s="4">
        <v>7</v>
      </c>
      <c r="B8" s="5" t="s">
        <v>824</v>
      </c>
      <c r="C8" s="5" t="s">
        <v>292</v>
      </c>
      <c r="D8" s="7">
        <v>45745</v>
      </c>
    </row>
    <row r="9" spans="1:4">
      <c r="A9" s="4">
        <v>8</v>
      </c>
      <c r="B9" s="5" t="s">
        <v>825</v>
      </c>
      <c r="C9" s="5" t="s">
        <v>826</v>
      </c>
      <c r="D9" s="7">
        <v>45707</v>
      </c>
    </row>
    <row r="10" spans="1:4">
      <c r="A10" s="4">
        <v>9</v>
      </c>
      <c r="B10" s="5" t="s">
        <v>827</v>
      </c>
      <c r="C10" s="5" t="s">
        <v>828</v>
      </c>
      <c r="D10" s="7">
        <v>45405</v>
      </c>
    </row>
    <row r="11" spans="1:4">
      <c r="A11" s="4">
        <v>10</v>
      </c>
      <c r="B11" s="5" t="s">
        <v>829</v>
      </c>
      <c r="C11" s="5" t="s">
        <v>819</v>
      </c>
      <c r="D11" s="7">
        <v>45590</v>
      </c>
    </row>
    <row r="12" spans="1:4">
      <c r="A12" s="4">
        <v>11</v>
      </c>
      <c r="B12" s="5" t="s">
        <v>830</v>
      </c>
      <c r="C12" s="5" t="s">
        <v>819</v>
      </c>
      <c r="D12" s="7">
        <v>45809</v>
      </c>
    </row>
    <row r="13" spans="1:4">
      <c r="A13" s="4">
        <v>12</v>
      </c>
      <c r="B13" s="5" t="s">
        <v>831</v>
      </c>
      <c r="C13" s="5" t="s">
        <v>832</v>
      </c>
      <c r="D13" s="7">
        <v>45909</v>
      </c>
    </row>
    <row r="14" spans="1:4">
      <c r="A14" s="4">
        <v>13</v>
      </c>
      <c r="B14" s="5" t="s">
        <v>833</v>
      </c>
      <c r="C14" s="5" t="s">
        <v>814</v>
      </c>
      <c r="D14" s="7">
        <v>45775</v>
      </c>
    </row>
    <row r="15" spans="1:4">
      <c r="A15" s="4">
        <v>14</v>
      </c>
      <c r="B15" s="5" t="s">
        <v>834</v>
      </c>
      <c r="C15" s="5" t="s">
        <v>828</v>
      </c>
      <c r="D15" s="7">
        <v>45385</v>
      </c>
    </row>
    <row r="16" spans="1:4">
      <c r="A16" s="4">
        <v>15</v>
      </c>
      <c r="B16" s="5" t="s">
        <v>835</v>
      </c>
      <c r="C16" s="5" t="s">
        <v>821</v>
      </c>
      <c r="D16" s="7">
        <v>45887</v>
      </c>
    </row>
    <row r="17" spans="1:4">
      <c r="A17" s="4">
        <v>16</v>
      </c>
      <c r="B17" s="5" t="s">
        <v>836</v>
      </c>
      <c r="C17" s="5" t="s">
        <v>819</v>
      </c>
      <c r="D17" s="7">
        <v>45780</v>
      </c>
    </row>
    <row r="18" spans="1:4">
      <c r="A18" s="4">
        <v>17</v>
      </c>
      <c r="B18" s="5" t="s">
        <v>837</v>
      </c>
      <c r="C18" s="5" t="s">
        <v>838</v>
      </c>
      <c r="D18" s="7">
        <v>45646</v>
      </c>
    </row>
    <row r="19" spans="1:4">
      <c r="A19" s="4">
        <v>18</v>
      </c>
      <c r="B19" s="5" t="s">
        <v>839</v>
      </c>
      <c r="C19" s="5" t="s">
        <v>840</v>
      </c>
      <c r="D19" s="7">
        <v>45958</v>
      </c>
    </row>
    <row r="20" spans="1:4">
      <c r="A20" s="4">
        <v>19</v>
      </c>
      <c r="B20" s="5" t="s">
        <v>841</v>
      </c>
      <c r="C20" s="5" t="s">
        <v>823</v>
      </c>
      <c r="D20" s="7">
        <v>45448</v>
      </c>
    </row>
    <row r="21" spans="1:4">
      <c r="A21" s="4">
        <v>20</v>
      </c>
      <c r="B21" s="5" t="s">
        <v>842</v>
      </c>
      <c r="C21" s="5" t="s">
        <v>828</v>
      </c>
      <c r="D21" s="7">
        <v>45438</v>
      </c>
    </row>
    <row r="22" spans="1:4">
      <c r="A22" s="4">
        <v>21</v>
      </c>
      <c r="B22" s="5" t="s">
        <v>843</v>
      </c>
      <c r="C22" s="5" t="s">
        <v>821</v>
      </c>
      <c r="D22" s="7">
        <v>45840</v>
      </c>
    </row>
    <row r="23" spans="1:4">
      <c r="A23" s="4">
        <v>22</v>
      </c>
      <c r="B23" s="5" t="s">
        <v>844</v>
      </c>
      <c r="C23" s="5" t="s">
        <v>845</v>
      </c>
      <c r="D23" s="7">
        <v>45408</v>
      </c>
    </row>
    <row r="24" spans="1:4">
      <c r="A24" s="4">
        <v>23</v>
      </c>
      <c r="B24" s="5" t="s">
        <v>846</v>
      </c>
      <c r="C24" s="5" t="s">
        <v>838</v>
      </c>
      <c r="D24" s="7">
        <v>45640</v>
      </c>
    </row>
    <row r="25" spans="1:4">
      <c r="A25" s="4">
        <v>24</v>
      </c>
      <c r="B25" s="5" t="s">
        <v>847</v>
      </c>
      <c r="C25" s="5" t="s">
        <v>292</v>
      </c>
      <c r="D25" s="7">
        <v>45484</v>
      </c>
    </row>
    <row r="26" spans="1:4">
      <c r="A26" s="4">
        <v>25</v>
      </c>
      <c r="B26" s="5" t="s">
        <v>848</v>
      </c>
      <c r="C26" s="5" t="s">
        <v>838</v>
      </c>
      <c r="D26" s="7">
        <v>45934</v>
      </c>
    </row>
    <row r="27" spans="1:4">
      <c r="A27" s="4">
        <v>26</v>
      </c>
      <c r="B27" s="5" t="s">
        <v>849</v>
      </c>
      <c r="C27" s="5" t="s">
        <v>850</v>
      </c>
      <c r="D27" s="7">
        <v>45312</v>
      </c>
    </row>
    <row r="28" spans="1:4">
      <c r="A28" s="4">
        <v>27</v>
      </c>
      <c r="B28" s="5" t="s">
        <v>851</v>
      </c>
      <c r="C28" s="5" t="s">
        <v>828</v>
      </c>
      <c r="D28" s="7">
        <v>45631</v>
      </c>
    </row>
    <row r="29" spans="1:4">
      <c r="A29" s="4">
        <v>28</v>
      </c>
      <c r="B29" s="5" t="s">
        <v>852</v>
      </c>
      <c r="C29" s="5" t="s">
        <v>816</v>
      </c>
      <c r="D29" s="7">
        <v>45367</v>
      </c>
    </row>
    <row r="30" spans="1:4">
      <c r="A30" s="4">
        <v>29</v>
      </c>
      <c r="B30" s="5" t="s">
        <v>853</v>
      </c>
      <c r="C30" s="5" t="s">
        <v>821</v>
      </c>
      <c r="D30" s="7">
        <v>45692</v>
      </c>
    </row>
    <row r="31" spans="1:4">
      <c r="A31" s="4">
        <v>30</v>
      </c>
      <c r="B31" s="5" t="s">
        <v>854</v>
      </c>
      <c r="C31" s="5" t="s">
        <v>823</v>
      </c>
      <c r="D31" s="7">
        <v>45564</v>
      </c>
    </row>
    <row r="32" spans="1:4">
      <c r="A32" s="4">
        <v>31</v>
      </c>
      <c r="B32" s="5" t="s">
        <v>855</v>
      </c>
      <c r="C32" s="5" t="s">
        <v>292</v>
      </c>
      <c r="D32" s="7">
        <v>45435</v>
      </c>
    </row>
    <row r="33" spans="1:4">
      <c r="A33" s="4">
        <v>32</v>
      </c>
      <c r="B33" s="5" t="s">
        <v>856</v>
      </c>
      <c r="C33" s="5" t="s">
        <v>819</v>
      </c>
      <c r="D33" s="7">
        <v>45542</v>
      </c>
    </row>
    <row r="34" spans="1:4">
      <c r="A34" s="4">
        <v>33</v>
      </c>
      <c r="B34" s="5" t="s">
        <v>857</v>
      </c>
      <c r="C34" s="5" t="s">
        <v>838</v>
      </c>
      <c r="D34" s="7">
        <v>45506</v>
      </c>
    </row>
    <row r="35" spans="1:4">
      <c r="A35" s="4">
        <v>34</v>
      </c>
      <c r="B35" s="5" t="s">
        <v>858</v>
      </c>
      <c r="C35" s="5" t="s">
        <v>814</v>
      </c>
      <c r="D35" s="7">
        <v>45681</v>
      </c>
    </row>
    <row r="36" spans="1:4">
      <c r="A36" s="4">
        <v>35</v>
      </c>
      <c r="B36" s="5" t="s">
        <v>859</v>
      </c>
      <c r="C36" s="5" t="s">
        <v>860</v>
      </c>
      <c r="D36" s="7">
        <v>45850</v>
      </c>
    </row>
    <row r="37" spans="1:4">
      <c r="A37" s="4">
        <v>36</v>
      </c>
      <c r="B37" s="5" t="s">
        <v>861</v>
      </c>
      <c r="C37" s="5" t="s">
        <v>826</v>
      </c>
      <c r="D37" s="7">
        <v>45310</v>
      </c>
    </row>
    <row r="38" spans="1:4">
      <c r="A38" s="4">
        <v>37</v>
      </c>
      <c r="B38" s="5" t="s">
        <v>862</v>
      </c>
      <c r="C38" s="5" t="s">
        <v>823</v>
      </c>
      <c r="D38" s="7">
        <v>45505</v>
      </c>
    </row>
    <row r="39" spans="1:4">
      <c r="A39" s="4">
        <v>38</v>
      </c>
      <c r="B39" s="5" t="s">
        <v>863</v>
      </c>
      <c r="C39" s="5" t="s">
        <v>832</v>
      </c>
      <c r="D39" s="7">
        <v>45684</v>
      </c>
    </row>
    <row r="40" spans="1:4">
      <c r="A40" s="4">
        <v>39</v>
      </c>
      <c r="B40" s="5" t="s">
        <v>864</v>
      </c>
      <c r="C40" s="5" t="s">
        <v>845</v>
      </c>
      <c r="D40" s="7">
        <v>45908</v>
      </c>
    </row>
    <row r="41" spans="1:4">
      <c r="A41" s="4">
        <v>40</v>
      </c>
      <c r="B41" s="5" t="s">
        <v>865</v>
      </c>
      <c r="C41" s="5" t="s">
        <v>840</v>
      </c>
      <c r="D41" s="7">
        <v>45876</v>
      </c>
    </row>
    <row r="42" spans="1:4">
      <c r="A42" s="4">
        <v>41</v>
      </c>
      <c r="B42" s="5" t="s">
        <v>866</v>
      </c>
      <c r="C42" s="5" t="s">
        <v>826</v>
      </c>
      <c r="D42" s="7">
        <v>45467</v>
      </c>
    </row>
    <row r="43" spans="1:4">
      <c r="A43" s="4">
        <v>42</v>
      </c>
      <c r="B43" s="5" t="s">
        <v>867</v>
      </c>
      <c r="C43" s="5" t="s">
        <v>845</v>
      </c>
      <c r="D43" s="7">
        <v>45321</v>
      </c>
    </row>
    <row r="44" spans="1:4">
      <c r="A44" s="4">
        <v>43</v>
      </c>
      <c r="B44" s="5" t="s">
        <v>868</v>
      </c>
      <c r="C44" s="5" t="s">
        <v>869</v>
      </c>
      <c r="D44" s="7">
        <v>45671</v>
      </c>
    </row>
    <row r="45" spans="1:4">
      <c r="A45" s="4">
        <v>44</v>
      </c>
      <c r="B45" s="5" t="s">
        <v>870</v>
      </c>
      <c r="C45" s="5" t="s">
        <v>828</v>
      </c>
      <c r="D45" s="7">
        <v>45755</v>
      </c>
    </row>
    <row r="46" spans="1:4">
      <c r="A46" s="4">
        <v>45</v>
      </c>
      <c r="B46" s="5" t="s">
        <v>871</v>
      </c>
      <c r="C46" s="5" t="s">
        <v>832</v>
      </c>
      <c r="D46" s="7">
        <v>45947</v>
      </c>
    </row>
    <row r="47" spans="1:4">
      <c r="A47" s="4">
        <v>46</v>
      </c>
      <c r="B47" s="5" t="s">
        <v>872</v>
      </c>
      <c r="C47" s="5" t="s">
        <v>832</v>
      </c>
      <c r="D47" s="7">
        <v>45371</v>
      </c>
    </row>
    <row r="48" spans="1:4">
      <c r="A48" s="4">
        <v>47</v>
      </c>
      <c r="B48" s="5" t="s">
        <v>873</v>
      </c>
      <c r="C48" s="5" t="s">
        <v>850</v>
      </c>
      <c r="D48" s="7">
        <v>45778</v>
      </c>
    </row>
    <row r="49" spans="1:4">
      <c r="A49" s="4">
        <v>48</v>
      </c>
      <c r="B49" s="5" t="s">
        <v>874</v>
      </c>
      <c r="C49" s="5" t="s">
        <v>821</v>
      </c>
      <c r="D49" s="7">
        <v>45735</v>
      </c>
    </row>
    <row r="50" spans="1:4">
      <c r="A50" s="4">
        <v>49</v>
      </c>
      <c r="B50" s="5" t="s">
        <v>875</v>
      </c>
      <c r="C50" s="5" t="s">
        <v>826</v>
      </c>
      <c r="D50" s="7">
        <v>45900</v>
      </c>
    </row>
    <row r="51" spans="1:4">
      <c r="A51" s="4">
        <v>50</v>
      </c>
      <c r="B51" s="5" t="s">
        <v>876</v>
      </c>
      <c r="C51" s="5" t="s">
        <v>826</v>
      </c>
      <c r="D51" s="7">
        <v>45938</v>
      </c>
    </row>
    <row r="52" spans="1:4">
      <c r="A52" s="4">
        <v>51</v>
      </c>
      <c r="B52" s="5" t="s">
        <v>877</v>
      </c>
      <c r="C52" s="5" t="s">
        <v>292</v>
      </c>
      <c r="D52" s="7">
        <v>45647</v>
      </c>
    </row>
    <row r="53" spans="1:4">
      <c r="A53" s="4">
        <v>52</v>
      </c>
      <c r="B53" s="5" t="s">
        <v>878</v>
      </c>
      <c r="C53" s="5" t="s">
        <v>814</v>
      </c>
      <c r="D53" s="7">
        <v>45875</v>
      </c>
    </row>
    <row r="54" spans="1:4">
      <c r="A54" s="4">
        <v>53</v>
      </c>
      <c r="B54" s="5" t="s">
        <v>879</v>
      </c>
      <c r="C54" s="5" t="s">
        <v>838</v>
      </c>
      <c r="D54" s="7">
        <v>45376</v>
      </c>
    </row>
    <row r="55" spans="1:4">
      <c r="A55" s="4">
        <v>54</v>
      </c>
      <c r="B55" s="5" t="s">
        <v>880</v>
      </c>
      <c r="C55" s="5" t="s">
        <v>823</v>
      </c>
      <c r="D55" s="7">
        <v>45786</v>
      </c>
    </row>
    <row r="56" spans="1:4">
      <c r="A56" s="4">
        <v>55</v>
      </c>
      <c r="B56" s="5" t="s">
        <v>881</v>
      </c>
      <c r="C56" s="5" t="s">
        <v>814</v>
      </c>
      <c r="D56" s="7">
        <v>45961</v>
      </c>
    </row>
    <row r="57" spans="1:4">
      <c r="A57" s="4">
        <v>56</v>
      </c>
      <c r="B57" s="5" t="s">
        <v>882</v>
      </c>
      <c r="C57" s="5" t="s">
        <v>860</v>
      </c>
      <c r="D57" s="7">
        <v>45916</v>
      </c>
    </row>
    <row r="58" spans="1:4">
      <c r="A58" s="4">
        <v>57</v>
      </c>
      <c r="B58" s="5" t="s">
        <v>883</v>
      </c>
      <c r="C58" s="5" t="s">
        <v>869</v>
      </c>
      <c r="D58" s="7">
        <v>45829</v>
      </c>
    </row>
    <row r="59" spans="1:4">
      <c r="A59" s="4">
        <v>58</v>
      </c>
      <c r="B59" s="5" t="s">
        <v>884</v>
      </c>
      <c r="C59" s="5" t="s">
        <v>832</v>
      </c>
      <c r="D59" s="7">
        <v>45587</v>
      </c>
    </row>
    <row r="60" spans="1:4">
      <c r="A60" s="4">
        <v>59</v>
      </c>
      <c r="B60" s="5" t="s">
        <v>885</v>
      </c>
      <c r="C60" s="5" t="s">
        <v>850</v>
      </c>
      <c r="D60" s="7">
        <v>45932</v>
      </c>
    </row>
    <row r="61" spans="1:4">
      <c r="A61" s="4">
        <v>60</v>
      </c>
      <c r="B61" s="5" t="s">
        <v>886</v>
      </c>
      <c r="C61" s="5" t="s">
        <v>828</v>
      </c>
      <c r="D61" s="7">
        <v>45457</v>
      </c>
    </row>
    <row r="62" spans="1:4">
      <c r="A62" s="4">
        <v>61</v>
      </c>
      <c r="B62" s="5" t="s">
        <v>887</v>
      </c>
      <c r="C62" s="5" t="s">
        <v>869</v>
      </c>
      <c r="D62" s="7">
        <v>45559</v>
      </c>
    </row>
    <row r="63" spans="1:4">
      <c r="A63" s="4">
        <v>62</v>
      </c>
      <c r="B63" s="5" t="s">
        <v>888</v>
      </c>
      <c r="C63" s="5" t="s">
        <v>850</v>
      </c>
      <c r="D63" s="7">
        <v>45327</v>
      </c>
    </row>
    <row r="64" spans="1:4">
      <c r="A64" s="4">
        <v>63</v>
      </c>
      <c r="B64" s="5" t="s">
        <v>889</v>
      </c>
      <c r="C64" s="5" t="s">
        <v>828</v>
      </c>
      <c r="D64" s="7">
        <v>45652</v>
      </c>
    </row>
    <row r="65" spans="1:4">
      <c r="A65" s="4">
        <v>64</v>
      </c>
      <c r="B65" s="5" t="s">
        <v>890</v>
      </c>
      <c r="C65" s="5" t="s">
        <v>823</v>
      </c>
      <c r="D65" s="7">
        <v>45463</v>
      </c>
    </row>
    <row r="66" spans="1:4">
      <c r="A66" s="4">
        <v>65</v>
      </c>
      <c r="B66" s="5" t="s">
        <v>891</v>
      </c>
      <c r="C66" s="5" t="s">
        <v>845</v>
      </c>
      <c r="D66" s="7">
        <v>45647</v>
      </c>
    </row>
    <row r="67" spans="1:4">
      <c r="A67" s="4">
        <v>66</v>
      </c>
      <c r="B67" s="5" t="s">
        <v>892</v>
      </c>
      <c r="C67" s="5" t="s">
        <v>826</v>
      </c>
      <c r="D67" s="7">
        <v>45354</v>
      </c>
    </row>
    <row r="68" spans="1:4">
      <c r="A68" s="4">
        <v>67</v>
      </c>
      <c r="B68" s="5" t="s">
        <v>893</v>
      </c>
      <c r="C68" s="5" t="s">
        <v>832</v>
      </c>
      <c r="D68" s="7">
        <v>45505</v>
      </c>
    </row>
    <row r="69" spans="1:4">
      <c r="A69" s="4">
        <v>68</v>
      </c>
      <c r="B69" s="5" t="s">
        <v>894</v>
      </c>
      <c r="C69" s="5" t="s">
        <v>823</v>
      </c>
      <c r="D69" s="7">
        <v>45361</v>
      </c>
    </row>
    <row r="70" spans="1:4">
      <c r="A70" s="4">
        <v>69</v>
      </c>
      <c r="B70" s="5" t="s">
        <v>895</v>
      </c>
      <c r="C70" s="5" t="s">
        <v>850</v>
      </c>
      <c r="D70" s="7">
        <v>45892</v>
      </c>
    </row>
    <row r="71" spans="1:4">
      <c r="A71" s="4">
        <v>70</v>
      </c>
      <c r="B71" s="5" t="s">
        <v>896</v>
      </c>
      <c r="C71" s="5" t="s">
        <v>869</v>
      </c>
      <c r="D71" s="7">
        <v>45613</v>
      </c>
    </row>
    <row r="72" spans="1:4">
      <c r="A72" s="4">
        <v>71</v>
      </c>
      <c r="B72" s="5" t="s">
        <v>897</v>
      </c>
      <c r="C72" s="5" t="s">
        <v>823</v>
      </c>
      <c r="D72" s="7">
        <v>45366</v>
      </c>
    </row>
    <row r="73" spans="1:4">
      <c r="A73" s="4">
        <v>72</v>
      </c>
      <c r="B73" s="5" t="s">
        <v>898</v>
      </c>
      <c r="C73" s="5" t="s">
        <v>821</v>
      </c>
      <c r="D73" s="7">
        <v>45784</v>
      </c>
    </row>
    <row r="74" spans="1:4">
      <c r="A74" s="4">
        <v>73</v>
      </c>
      <c r="B74" s="5" t="s">
        <v>899</v>
      </c>
      <c r="C74" s="5" t="s">
        <v>840</v>
      </c>
      <c r="D74" s="7">
        <v>45625</v>
      </c>
    </row>
    <row r="75" spans="1:4">
      <c r="A75" s="4">
        <v>74</v>
      </c>
      <c r="B75" s="5" t="s">
        <v>900</v>
      </c>
      <c r="C75" s="5" t="s">
        <v>832</v>
      </c>
      <c r="D75" s="7">
        <v>45756</v>
      </c>
    </row>
    <row r="76" spans="1:4">
      <c r="A76" s="4">
        <v>75</v>
      </c>
      <c r="B76" s="5" t="s">
        <v>901</v>
      </c>
      <c r="C76" s="5" t="s">
        <v>840</v>
      </c>
      <c r="D76" s="7">
        <v>45861</v>
      </c>
    </row>
    <row r="77" spans="1:4">
      <c r="A77" s="4">
        <v>76</v>
      </c>
      <c r="B77" s="5" t="s">
        <v>902</v>
      </c>
      <c r="C77" s="5" t="s">
        <v>838</v>
      </c>
      <c r="D77" s="7">
        <v>46020</v>
      </c>
    </row>
    <row r="78" spans="1:4">
      <c r="A78" s="4">
        <v>77</v>
      </c>
      <c r="B78" s="5" t="s">
        <v>903</v>
      </c>
      <c r="C78" s="5" t="s">
        <v>869</v>
      </c>
      <c r="D78" s="7">
        <v>45994</v>
      </c>
    </row>
    <row r="79" spans="1:4">
      <c r="A79" s="4">
        <v>78</v>
      </c>
      <c r="B79" s="5" t="s">
        <v>904</v>
      </c>
      <c r="C79" s="5" t="s">
        <v>845</v>
      </c>
      <c r="D79" s="7">
        <v>45567</v>
      </c>
    </row>
    <row r="80" spans="1:4">
      <c r="A80" s="4">
        <v>79</v>
      </c>
      <c r="B80" s="5" t="s">
        <v>905</v>
      </c>
      <c r="C80" s="5" t="s">
        <v>845</v>
      </c>
      <c r="D80" s="7">
        <v>45794</v>
      </c>
    </row>
    <row r="81" spans="1:4">
      <c r="A81" s="4">
        <v>80</v>
      </c>
      <c r="B81" s="5" t="s">
        <v>906</v>
      </c>
      <c r="C81" s="5" t="s">
        <v>832</v>
      </c>
      <c r="D81" s="7">
        <v>45708</v>
      </c>
    </row>
    <row r="82" spans="1:4">
      <c r="A82" s="4">
        <v>81</v>
      </c>
      <c r="B82" s="5" t="s">
        <v>907</v>
      </c>
      <c r="C82" s="5" t="s">
        <v>823</v>
      </c>
      <c r="D82" s="7">
        <v>45640</v>
      </c>
    </row>
    <row r="83" spans="1:4">
      <c r="A83" s="4">
        <v>82</v>
      </c>
      <c r="B83" s="5" t="s">
        <v>908</v>
      </c>
      <c r="C83" s="5" t="s">
        <v>826</v>
      </c>
      <c r="D83" s="7">
        <v>45468</v>
      </c>
    </row>
    <row r="84" spans="1:4">
      <c r="A84" s="4">
        <v>83</v>
      </c>
      <c r="B84" s="5" t="s">
        <v>909</v>
      </c>
      <c r="C84" s="5" t="s">
        <v>823</v>
      </c>
      <c r="D84" s="7">
        <v>45597</v>
      </c>
    </row>
    <row r="85" spans="1:4">
      <c r="A85" s="4">
        <v>84</v>
      </c>
      <c r="B85" s="5" t="s">
        <v>910</v>
      </c>
      <c r="C85" s="5" t="s">
        <v>832</v>
      </c>
      <c r="D85" s="7">
        <v>46017</v>
      </c>
    </row>
    <row r="86" spans="1:4">
      <c r="A86" s="4">
        <v>85</v>
      </c>
      <c r="B86" s="5" t="s">
        <v>911</v>
      </c>
      <c r="C86" s="5" t="s">
        <v>821</v>
      </c>
      <c r="D86" s="7">
        <v>45302</v>
      </c>
    </row>
    <row r="87" spans="1:4">
      <c r="A87" s="4">
        <v>86</v>
      </c>
      <c r="B87" s="5" t="s">
        <v>912</v>
      </c>
      <c r="C87" s="5" t="s">
        <v>838</v>
      </c>
      <c r="D87" s="7">
        <v>45572</v>
      </c>
    </row>
    <row r="88" spans="1:4">
      <c r="A88" s="4">
        <v>87</v>
      </c>
      <c r="B88" s="5" t="s">
        <v>913</v>
      </c>
      <c r="C88" s="5" t="s">
        <v>816</v>
      </c>
      <c r="D88" s="7">
        <v>45988</v>
      </c>
    </row>
    <row r="89" spans="1:4">
      <c r="A89" s="4">
        <v>88</v>
      </c>
      <c r="B89" s="5" t="s">
        <v>914</v>
      </c>
      <c r="C89" s="5" t="s">
        <v>819</v>
      </c>
      <c r="D89" s="7">
        <v>45514</v>
      </c>
    </row>
    <row r="90" spans="1:4">
      <c r="A90" s="4">
        <v>89</v>
      </c>
      <c r="B90" s="5" t="s">
        <v>915</v>
      </c>
      <c r="C90" s="5" t="s">
        <v>819</v>
      </c>
      <c r="D90" s="7">
        <v>45614</v>
      </c>
    </row>
    <row r="91" spans="1:4">
      <c r="A91" s="4">
        <v>90</v>
      </c>
      <c r="B91" s="5" t="s">
        <v>916</v>
      </c>
      <c r="C91" s="5" t="s">
        <v>860</v>
      </c>
      <c r="D91" s="7">
        <v>45528</v>
      </c>
    </row>
    <row r="92" spans="1:4">
      <c r="A92" s="4">
        <v>91</v>
      </c>
      <c r="B92" s="5" t="s">
        <v>917</v>
      </c>
      <c r="C92" s="5" t="s">
        <v>869</v>
      </c>
      <c r="D92" s="7">
        <v>45804</v>
      </c>
    </row>
    <row r="93" spans="1:4">
      <c r="A93" s="4">
        <v>92</v>
      </c>
      <c r="B93" s="5" t="s">
        <v>918</v>
      </c>
      <c r="C93" s="5" t="s">
        <v>838</v>
      </c>
      <c r="D93" s="7">
        <v>45941</v>
      </c>
    </row>
    <row r="94" spans="1:4">
      <c r="A94" s="4">
        <v>93</v>
      </c>
      <c r="B94" s="5" t="s">
        <v>919</v>
      </c>
      <c r="C94" s="5" t="s">
        <v>819</v>
      </c>
      <c r="D94" s="7">
        <v>45450</v>
      </c>
    </row>
    <row r="95" spans="1:4">
      <c r="A95" s="4">
        <v>94</v>
      </c>
      <c r="B95" s="5" t="s">
        <v>920</v>
      </c>
      <c r="C95" s="5" t="s">
        <v>850</v>
      </c>
      <c r="D95" s="7">
        <v>45661</v>
      </c>
    </row>
    <row r="96" spans="1:4">
      <c r="A96" s="4">
        <v>95</v>
      </c>
      <c r="B96" s="5" t="s">
        <v>921</v>
      </c>
      <c r="C96" s="5" t="s">
        <v>840</v>
      </c>
      <c r="D96" s="7">
        <v>45665</v>
      </c>
    </row>
    <row r="97" spans="1:4">
      <c r="A97" s="4">
        <v>96</v>
      </c>
      <c r="B97" s="5" t="s">
        <v>922</v>
      </c>
      <c r="C97" s="5" t="s">
        <v>292</v>
      </c>
      <c r="D97" s="7">
        <v>45359</v>
      </c>
    </row>
    <row r="98" spans="1:4">
      <c r="A98" s="4">
        <v>97</v>
      </c>
      <c r="B98" s="5" t="s">
        <v>923</v>
      </c>
      <c r="C98" s="5" t="s">
        <v>860</v>
      </c>
      <c r="D98" s="7">
        <v>45443</v>
      </c>
    </row>
    <row r="99" spans="1:4">
      <c r="A99" s="4">
        <v>98</v>
      </c>
      <c r="B99" s="5" t="s">
        <v>924</v>
      </c>
      <c r="C99" s="5" t="s">
        <v>816</v>
      </c>
      <c r="D99" s="7">
        <v>45833</v>
      </c>
    </row>
    <row r="100" spans="1:4">
      <c r="A100" s="4">
        <v>99</v>
      </c>
      <c r="B100" s="5" t="s">
        <v>925</v>
      </c>
      <c r="C100" s="5" t="s">
        <v>832</v>
      </c>
      <c r="D100" s="7">
        <v>46008</v>
      </c>
    </row>
    <row r="101" spans="1:4">
      <c r="A101" s="4">
        <v>100</v>
      </c>
      <c r="B101" s="5" t="s">
        <v>926</v>
      </c>
      <c r="C101" s="5" t="s">
        <v>816</v>
      </c>
      <c r="D101" s="7">
        <v>45328</v>
      </c>
    </row>
    <row r="102" spans="1:4">
      <c r="A102" s="4">
        <v>101</v>
      </c>
      <c r="B102" s="5" t="s">
        <v>927</v>
      </c>
      <c r="C102" s="5" t="s">
        <v>823</v>
      </c>
      <c r="D102" s="7">
        <v>45935</v>
      </c>
    </row>
    <row r="103" spans="1:4">
      <c r="A103" s="4">
        <v>102</v>
      </c>
      <c r="B103" s="5" t="s">
        <v>928</v>
      </c>
      <c r="C103" s="5" t="s">
        <v>823</v>
      </c>
      <c r="D103" s="7">
        <v>45872</v>
      </c>
    </row>
    <row r="104" spans="1:4">
      <c r="A104" s="4">
        <v>103</v>
      </c>
      <c r="B104" s="5" t="s">
        <v>929</v>
      </c>
      <c r="C104" s="5" t="s">
        <v>292</v>
      </c>
      <c r="D104" s="7">
        <v>45303</v>
      </c>
    </row>
    <row r="105" spans="1:4">
      <c r="A105" s="4">
        <v>104</v>
      </c>
      <c r="B105" s="5" t="s">
        <v>930</v>
      </c>
      <c r="C105" s="5" t="s">
        <v>828</v>
      </c>
      <c r="D105" s="7">
        <v>45760</v>
      </c>
    </row>
    <row r="106" spans="1:4">
      <c r="A106" s="4">
        <v>105</v>
      </c>
      <c r="B106" s="5" t="s">
        <v>931</v>
      </c>
      <c r="C106" s="5" t="s">
        <v>840</v>
      </c>
      <c r="D106" s="7">
        <v>45953</v>
      </c>
    </row>
    <row r="107" spans="1:4">
      <c r="A107" s="4">
        <v>106</v>
      </c>
      <c r="B107" s="5" t="s">
        <v>932</v>
      </c>
      <c r="C107" s="5" t="s">
        <v>814</v>
      </c>
      <c r="D107" s="7">
        <v>45367</v>
      </c>
    </row>
    <row r="108" spans="1:4">
      <c r="A108" s="4">
        <v>107</v>
      </c>
      <c r="B108" s="5" t="s">
        <v>933</v>
      </c>
      <c r="C108" s="5" t="s">
        <v>860</v>
      </c>
      <c r="D108" s="7">
        <v>45746</v>
      </c>
    </row>
    <row r="109" spans="1:4">
      <c r="A109" s="4">
        <v>108</v>
      </c>
      <c r="B109" s="5" t="s">
        <v>934</v>
      </c>
      <c r="C109" s="5" t="s">
        <v>819</v>
      </c>
      <c r="D109" s="7">
        <v>45985</v>
      </c>
    </row>
    <row r="110" spans="1:4">
      <c r="A110" s="4">
        <v>109</v>
      </c>
      <c r="B110" s="5" t="s">
        <v>935</v>
      </c>
      <c r="C110" s="5" t="s">
        <v>845</v>
      </c>
      <c r="D110" s="7">
        <v>45607</v>
      </c>
    </row>
    <row r="111" spans="1:4">
      <c r="A111" s="4">
        <v>110</v>
      </c>
      <c r="B111" s="5" t="s">
        <v>936</v>
      </c>
      <c r="C111" s="5" t="s">
        <v>869</v>
      </c>
      <c r="D111" s="7">
        <v>45553</v>
      </c>
    </row>
    <row r="112" spans="1:4">
      <c r="A112" s="4">
        <v>111</v>
      </c>
      <c r="B112" s="5" t="s">
        <v>937</v>
      </c>
      <c r="C112" s="5" t="s">
        <v>816</v>
      </c>
      <c r="D112" s="7">
        <v>46010</v>
      </c>
    </row>
    <row r="113" spans="1:4">
      <c r="A113" s="4">
        <v>112</v>
      </c>
      <c r="B113" s="5" t="s">
        <v>938</v>
      </c>
      <c r="C113" s="5" t="s">
        <v>821</v>
      </c>
      <c r="D113" s="7">
        <v>45403</v>
      </c>
    </row>
    <row r="114" spans="1:4">
      <c r="A114" s="4">
        <v>113</v>
      </c>
      <c r="B114" s="5" t="s">
        <v>939</v>
      </c>
      <c r="C114" s="5" t="s">
        <v>292</v>
      </c>
      <c r="D114" s="7">
        <v>45911</v>
      </c>
    </row>
    <row r="115" spans="1:4">
      <c r="A115" s="4">
        <v>114</v>
      </c>
      <c r="B115" s="5" t="s">
        <v>940</v>
      </c>
      <c r="C115" s="5" t="s">
        <v>819</v>
      </c>
      <c r="D115" s="7">
        <v>45801</v>
      </c>
    </row>
    <row r="116" spans="1:4">
      <c r="A116" s="4">
        <v>115</v>
      </c>
      <c r="B116" s="5" t="s">
        <v>941</v>
      </c>
      <c r="C116" s="5" t="s">
        <v>292</v>
      </c>
      <c r="D116" s="7">
        <v>45527</v>
      </c>
    </row>
    <row r="117" spans="1:4">
      <c r="A117" s="4">
        <v>116</v>
      </c>
      <c r="B117" s="5" t="s">
        <v>942</v>
      </c>
      <c r="C117" s="5" t="s">
        <v>814</v>
      </c>
      <c r="D117" s="7">
        <v>45598</v>
      </c>
    </row>
    <row r="118" spans="1:4">
      <c r="A118" s="4">
        <v>117</v>
      </c>
      <c r="B118" s="5" t="s">
        <v>943</v>
      </c>
      <c r="C118" s="5" t="s">
        <v>816</v>
      </c>
      <c r="D118" s="7">
        <v>45859</v>
      </c>
    </row>
    <row r="119" spans="1:4">
      <c r="A119" s="4">
        <v>118</v>
      </c>
      <c r="B119" s="5" t="s">
        <v>944</v>
      </c>
      <c r="C119" s="5" t="s">
        <v>821</v>
      </c>
      <c r="D119" s="7">
        <v>45508</v>
      </c>
    </row>
    <row r="120" spans="1:4">
      <c r="A120" s="4">
        <v>119</v>
      </c>
      <c r="B120" s="5" t="s">
        <v>945</v>
      </c>
      <c r="C120" s="5" t="s">
        <v>828</v>
      </c>
      <c r="D120" s="7">
        <v>45405</v>
      </c>
    </row>
    <row r="121" spans="1:4">
      <c r="A121" s="4">
        <v>120</v>
      </c>
      <c r="B121" s="5" t="s">
        <v>946</v>
      </c>
      <c r="C121" s="5" t="s">
        <v>821</v>
      </c>
      <c r="D121" s="7">
        <v>45850</v>
      </c>
    </row>
    <row r="122" spans="1:4">
      <c r="A122" s="4">
        <v>121</v>
      </c>
      <c r="B122" s="5" t="s">
        <v>947</v>
      </c>
      <c r="C122" s="5" t="s">
        <v>821</v>
      </c>
      <c r="D122" s="7">
        <v>45525</v>
      </c>
    </row>
    <row r="123" spans="1:4">
      <c r="A123" s="4">
        <v>122</v>
      </c>
      <c r="B123" s="5" t="s">
        <v>948</v>
      </c>
      <c r="C123" s="5" t="s">
        <v>814</v>
      </c>
      <c r="D123" s="7">
        <v>45784</v>
      </c>
    </row>
    <row r="124" spans="1:4">
      <c r="A124" s="4">
        <v>123</v>
      </c>
      <c r="B124" s="5" t="s">
        <v>949</v>
      </c>
      <c r="C124" s="5" t="s">
        <v>840</v>
      </c>
      <c r="D124" s="7">
        <v>45320</v>
      </c>
    </row>
    <row r="125" spans="1:4">
      <c r="A125" s="4">
        <v>124</v>
      </c>
      <c r="B125" s="5" t="s">
        <v>950</v>
      </c>
      <c r="C125" s="5" t="s">
        <v>826</v>
      </c>
      <c r="D125" s="7">
        <v>45931</v>
      </c>
    </row>
    <row r="126" spans="1:4">
      <c r="A126" s="4">
        <v>125</v>
      </c>
      <c r="B126" s="5" t="s">
        <v>951</v>
      </c>
      <c r="C126" s="5" t="s">
        <v>850</v>
      </c>
      <c r="D126" s="7">
        <v>45331</v>
      </c>
    </row>
    <row r="127" spans="1:4">
      <c r="A127" s="4">
        <v>126</v>
      </c>
      <c r="B127" s="5" t="s">
        <v>952</v>
      </c>
      <c r="C127" s="5" t="s">
        <v>832</v>
      </c>
      <c r="D127" s="7">
        <v>45453</v>
      </c>
    </row>
    <row r="128" spans="1:4">
      <c r="A128" s="4">
        <v>127</v>
      </c>
      <c r="B128" s="5" t="s">
        <v>953</v>
      </c>
      <c r="C128" s="5" t="s">
        <v>860</v>
      </c>
      <c r="D128" s="7">
        <v>45480</v>
      </c>
    </row>
    <row r="129" spans="1:4">
      <c r="A129" s="4">
        <v>128</v>
      </c>
      <c r="B129" s="5" t="s">
        <v>954</v>
      </c>
      <c r="C129" s="5" t="s">
        <v>840</v>
      </c>
      <c r="D129" s="7">
        <v>45591</v>
      </c>
    </row>
    <row r="130" spans="1:4">
      <c r="A130" s="4">
        <v>129</v>
      </c>
      <c r="B130" s="5" t="s">
        <v>955</v>
      </c>
      <c r="C130" s="5" t="s">
        <v>850</v>
      </c>
      <c r="D130" s="7">
        <v>45663</v>
      </c>
    </row>
    <row r="131" spans="1:4">
      <c r="A131" s="4">
        <v>130</v>
      </c>
      <c r="B131" s="5" t="s">
        <v>956</v>
      </c>
      <c r="C131" s="5" t="s">
        <v>292</v>
      </c>
      <c r="D131" s="7">
        <v>45723</v>
      </c>
    </row>
    <row r="132" spans="1:4">
      <c r="A132" s="4">
        <v>131</v>
      </c>
      <c r="B132" s="5" t="s">
        <v>957</v>
      </c>
      <c r="C132" s="5" t="s">
        <v>814</v>
      </c>
      <c r="D132" s="7">
        <v>45895</v>
      </c>
    </row>
    <row r="133" spans="1:4">
      <c r="A133" s="4">
        <v>132</v>
      </c>
      <c r="B133" s="5" t="s">
        <v>958</v>
      </c>
      <c r="C133" s="5" t="s">
        <v>819</v>
      </c>
      <c r="D133" s="7">
        <v>45981</v>
      </c>
    </row>
    <row r="134" spans="1:4">
      <c r="A134" s="4">
        <v>133</v>
      </c>
      <c r="B134" s="5" t="s">
        <v>959</v>
      </c>
      <c r="C134" s="5" t="s">
        <v>816</v>
      </c>
      <c r="D134" s="7">
        <v>45677</v>
      </c>
    </row>
    <row r="135" spans="1:4">
      <c r="A135" s="4">
        <v>134</v>
      </c>
      <c r="B135" s="5" t="s">
        <v>960</v>
      </c>
      <c r="C135" s="5" t="s">
        <v>826</v>
      </c>
      <c r="D135" s="7">
        <v>45582</v>
      </c>
    </row>
    <row r="136" spans="1:4">
      <c r="A136" s="4">
        <v>135</v>
      </c>
      <c r="B136" s="5" t="s">
        <v>961</v>
      </c>
      <c r="C136" s="5" t="s">
        <v>840</v>
      </c>
      <c r="D136" s="7">
        <v>45993</v>
      </c>
    </row>
    <row r="137" spans="1:4">
      <c r="A137" s="4">
        <v>136</v>
      </c>
      <c r="B137" s="5" t="s">
        <v>962</v>
      </c>
      <c r="C137" s="5" t="s">
        <v>850</v>
      </c>
      <c r="D137" s="7">
        <v>45542</v>
      </c>
    </row>
    <row r="138" spans="1:4">
      <c r="A138" s="4">
        <v>137</v>
      </c>
      <c r="B138" s="5" t="s">
        <v>963</v>
      </c>
      <c r="C138" s="5" t="s">
        <v>819</v>
      </c>
      <c r="D138" s="7">
        <v>45456</v>
      </c>
    </row>
    <row r="139" spans="1:4">
      <c r="A139" s="4">
        <v>138</v>
      </c>
      <c r="B139" s="5" t="s">
        <v>964</v>
      </c>
      <c r="C139" s="5" t="s">
        <v>823</v>
      </c>
      <c r="D139" s="7">
        <v>45466</v>
      </c>
    </row>
    <row r="140" spans="1:4">
      <c r="A140" s="4">
        <v>139</v>
      </c>
      <c r="B140" s="5" t="s">
        <v>965</v>
      </c>
      <c r="C140" s="5" t="s">
        <v>828</v>
      </c>
      <c r="D140" s="7">
        <v>45602</v>
      </c>
    </row>
    <row r="141" spans="1:4">
      <c r="A141" s="4">
        <v>140</v>
      </c>
      <c r="B141" s="5" t="s">
        <v>966</v>
      </c>
      <c r="C141" s="5" t="s">
        <v>850</v>
      </c>
      <c r="D141" s="7">
        <v>45796</v>
      </c>
    </row>
    <row r="142" spans="1:4">
      <c r="A142" s="4">
        <v>141</v>
      </c>
      <c r="B142" s="5" t="s">
        <v>967</v>
      </c>
      <c r="C142" s="5" t="s">
        <v>845</v>
      </c>
      <c r="D142" s="7">
        <v>45627</v>
      </c>
    </row>
    <row r="143" spans="1:4">
      <c r="A143" s="4">
        <v>142</v>
      </c>
      <c r="B143" s="5" t="s">
        <v>968</v>
      </c>
      <c r="C143" s="5" t="s">
        <v>828</v>
      </c>
      <c r="D143" s="7">
        <v>45941</v>
      </c>
    </row>
    <row r="144" spans="1:4">
      <c r="A144" s="4">
        <v>143</v>
      </c>
      <c r="B144" s="5" t="s">
        <v>969</v>
      </c>
      <c r="C144" s="5" t="s">
        <v>819</v>
      </c>
      <c r="D144" s="7">
        <v>45407</v>
      </c>
    </row>
    <row r="145" spans="1:4">
      <c r="A145" s="4">
        <v>144</v>
      </c>
      <c r="B145" s="5" t="s">
        <v>970</v>
      </c>
      <c r="C145" s="5" t="s">
        <v>819</v>
      </c>
      <c r="D145" s="7">
        <v>45659</v>
      </c>
    </row>
    <row r="146" spans="1:4">
      <c r="A146" s="4">
        <v>145</v>
      </c>
      <c r="B146" s="5" t="s">
        <v>971</v>
      </c>
      <c r="C146" s="5" t="s">
        <v>823</v>
      </c>
      <c r="D146" s="7">
        <v>45709</v>
      </c>
    </row>
    <row r="147" spans="1:4">
      <c r="A147" s="4">
        <v>146</v>
      </c>
      <c r="B147" s="5" t="s">
        <v>972</v>
      </c>
      <c r="C147" s="5" t="s">
        <v>860</v>
      </c>
      <c r="D147" s="7">
        <v>45750</v>
      </c>
    </row>
    <row r="148" spans="1:4">
      <c r="A148" s="4">
        <v>147</v>
      </c>
      <c r="B148" s="5" t="s">
        <v>973</v>
      </c>
      <c r="C148" s="5" t="s">
        <v>860</v>
      </c>
      <c r="D148" s="7">
        <v>45946</v>
      </c>
    </row>
    <row r="149" spans="1:4">
      <c r="A149" s="4">
        <v>148</v>
      </c>
      <c r="B149" s="5" t="s">
        <v>974</v>
      </c>
      <c r="C149" s="5" t="s">
        <v>819</v>
      </c>
      <c r="D149" s="7">
        <v>45793</v>
      </c>
    </row>
    <row r="150" spans="1:4">
      <c r="A150" s="4">
        <v>149</v>
      </c>
      <c r="B150" s="5" t="s">
        <v>975</v>
      </c>
      <c r="C150" s="5" t="s">
        <v>845</v>
      </c>
      <c r="D150" s="7">
        <v>45913</v>
      </c>
    </row>
    <row r="151" spans="1:4">
      <c r="A151" s="4">
        <v>150</v>
      </c>
      <c r="B151" s="5" t="s">
        <v>976</v>
      </c>
      <c r="C151" s="5" t="s">
        <v>292</v>
      </c>
      <c r="D151" s="7">
        <v>45522</v>
      </c>
    </row>
    <row r="152" spans="1:4">
      <c r="A152" s="4">
        <v>151</v>
      </c>
      <c r="B152" s="5" t="s">
        <v>977</v>
      </c>
      <c r="C152" s="5" t="s">
        <v>845</v>
      </c>
      <c r="D152" s="7">
        <v>45579</v>
      </c>
    </row>
    <row r="153" spans="1:4">
      <c r="A153" s="4">
        <v>152</v>
      </c>
      <c r="B153" s="5" t="s">
        <v>978</v>
      </c>
      <c r="C153" s="5" t="s">
        <v>292</v>
      </c>
      <c r="D153" s="7">
        <v>45412</v>
      </c>
    </row>
    <row r="154" spans="1:4">
      <c r="A154" s="4">
        <v>153</v>
      </c>
      <c r="B154" s="5" t="s">
        <v>979</v>
      </c>
      <c r="C154" s="5" t="s">
        <v>816</v>
      </c>
      <c r="D154" s="7">
        <v>45625</v>
      </c>
    </row>
    <row r="155" spans="1:4">
      <c r="A155" s="4">
        <v>154</v>
      </c>
      <c r="B155" s="5" t="s">
        <v>980</v>
      </c>
      <c r="C155" s="5" t="s">
        <v>816</v>
      </c>
      <c r="D155" s="7">
        <v>45851</v>
      </c>
    </row>
    <row r="156" spans="1:4">
      <c r="A156" s="4">
        <v>155</v>
      </c>
      <c r="B156" s="5" t="s">
        <v>981</v>
      </c>
      <c r="C156" s="5" t="s">
        <v>823</v>
      </c>
      <c r="D156" s="7">
        <v>45961</v>
      </c>
    </row>
    <row r="157" spans="1:4">
      <c r="A157" s="4">
        <v>156</v>
      </c>
      <c r="B157" s="5" t="s">
        <v>982</v>
      </c>
      <c r="C157" s="5" t="s">
        <v>840</v>
      </c>
      <c r="D157" s="7">
        <v>45594</v>
      </c>
    </row>
    <row r="158" spans="1:4">
      <c r="A158" s="4">
        <v>157</v>
      </c>
      <c r="B158" s="5" t="s">
        <v>983</v>
      </c>
      <c r="C158" s="5" t="s">
        <v>840</v>
      </c>
      <c r="D158" s="7">
        <v>46014</v>
      </c>
    </row>
    <row r="159" spans="1:4">
      <c r="A159" s="4">
        <v>158</v>
      </c>
      <c r="B159" s="5" t="s">
        <v>984</v>
      </c>
      <c r="C159" s="5" t="s">
        <v>292</v>
      </c>
      <c r="D159" s="7">
        <v>45453</v>
      </c>
    </row>
    <row r="160" spans="1:4">
      <c r="A160" s="4">
        <v>159</v>
      </c>
      <c r="B160" s="5" t="s">
        <v>985</v>
      </c>
      <c r="C160" s="5" t="s">
        <v>840</v>
      </c>
      <c r="D160" s="7">
        <v>45918</v>
      </c>
    </row>
    <row r="161" spans="1:4">
      <c r="A161" s="4">
        <v>160</v>
      </c>
      <c r="B161" s="5" t="s">
        <v>986</v>
      </c>
      <c r="C161" s="5" t="s">
        <v>826</v>
      </c>
      <c r="D161" s="7">
        <v>45776</v>
      </c>
    </row>
    <row r="162" spans="1:4">
      <c r="A162" s="4">
        <v>161</v>
      </c>
      <c r="B162" s="5" t="s">
        <v>987</v>
      </c>
      <c r="C162" s="5" t="s">
        <v>828</v>
      </c>
      <c r="D162" s="7">
        <v>45322</v>
      </c>
    </row>
    <row r="163" spans="1:4">
      <c r="A163" s="4">
        <v>162</v>
      </c>
      <c r="B163" s="5" t="s">
        <v>988</v>
      </c>
      <c r="C163" s="5" t="s">
        <v>828</v>
      </c>
      <c r="D163" s="7">
        <v>45914</v>
      </c>
    </row>
    <row r="164" spans="1:4">
      <c r="A164" s="4">
        <v>163</v>
      </c>
      <c r="B164" s="5" t="s">
        <v>989</v>
      </c>
      <c r="C164" s="5" t="s">
        <v>845</v>
      </c>
      <c r="D164" s="7">
        <v>45417</v>
      </c>
    </row>
    <row r="165" spans="1:4">
      <c r="A165" s="4">
        <v>164</v>
      </c>
      <c r="B165" s="5" t="s">
        <v>990</v>
      </c>
      <c r="C165" s="5" t="s">
        <v>838</v>
      </c>
      <c r="D165" s="7">
        <v>45361</v>
      </c>
    </row>
    <row r="166" spans="1:4">
      <c r="A166" s="4">
        <v>165</v>
      </c>
      <c r="B166" s="5" t="s">
        <v>991</v>
      </c>
      <c r="C166" s="5" t="s">
        <v>826</v>
      </c>
      <c r="D166" s="7">
        <v>45664</v>
      </c>
    </row>
    <row r="167" spans="1:4">
      <c r="A167" s="4">
        <v>166</v>
      </c>
      <c r="B167" s="5" t="s">
        <v>992</v>
      </c>
      <c r="C167" s="5" t="s">
        <v>838</v>
      </c>
      <c r="D167" s="7">
        <v>45913</v>
      </c>
    </row>
    <row r="168" spans="1:4">
      <c r="A168" s="4">
        <v>167</v>
      </c>
      <c r="B168" s="5" t="s">
        <v>993</v>
      </c>
      <c r="C168" s="5" t="s">
        <v>819</v>
      </c>
      <c r="D168" s="7">
        <v>45920</v>
      </c>
    </row>
    <row r="169" spans="1:4">
      <c r="A169" s="4">
        <v>168</v>
      </c>
      <c r="B169" s="5" t="s">
        <v>994</v>
      </c>
      <c r="C169" s="5" t="s">
        <v>832</v>
      </c>
      <c r="D169" s="7">
        <v>45464</v>
      </c>
    </row>
    <row r="170" spans="1:4">
      <c r="A170" s="4">
        <v>169</v>
      </c>
      <c r="B170" s="5" t="s">
        <v>995</v>
      </c>
      <c r="C170" s="5" t="s">
        <v>845</v>
      </c>
      <c r="D170" s="7">
        <v>46020</v>
      </c>
    </row>
    <row r="171" spans="1:4">
      <c r="A171" s="4">
        <v>170</v>
      </c>
      <c r="B171" s="5" t="s">
        <v>996</v>
      </c>
      <c r="C171" s="5" t="s">
        <v>814</v>
      </c>
      <c r="D171" s="7">
        <v>45594</v>
      </c>
    </row>
    <row r="172" spans="1:4">
      <c r="A172" s="4">
        <v>171</v>
      </c>
      <c r="B172" s="5" t="s">
        <v>997</v>
      </c>
      <c r="C172" s="5" t="s">
        <v>816</v>
      </c>
      <c r="D172" s="7">
        <v>45826</v>
      </c>
    </row>
    <row r="173" spans="1:4">
      <c r="A173" s="4">
        <v>172</v>
      </c>
      <c r="B173" s="5" t="s">
        <v>998</v>
      </c>
      <c r="C173" s="5" t="s">
        <v>838</v>
      </c>
      <c r="D173" s="7">
        <v>45500</v>
      </c>
    </row>
    <row r="174" spans="1:4">
      <c r="A174" s="4">
        <v>173</v>
      </c>
      <c r="B174" s="5" t="s">
        <v>999</v>
      </c>
      <c r="C174" s="5" t="s">
        <v>838</v>
      </c>
      <c r="D174" s="7">
        <v>45746</v>
      </c>
    </row>
    <row r="175" spans="1:4">
      <c r="A175" s="4">
        <v>174</v>
      </c>
      <c r="B175" s="5" t="s">
        <v>1000</v>
      </c>
      <c r="C175" s="5" t="s">
        <v>832</v>
      </c>
      <c r="D175" s="7">
        <v>45771</v>
      </c>
    </row>
    <row r="176" spans="1:4">
      <c r="A176" s="4">
        <v>175</v>
      </c>
      <c r="B176" s="5" t="s">
        <v>1001</v>
      </c>
      <c r="C176" s="5" t="s">
        <v>814</v>
      </c>
      <c r="D176" s="7">
        <v>45792</v>
      </c>
    </row>
    <row r="177" spans="1:4">
      <c r="A177" s="4">
        <v>176</v>
      </c>
      <c r="B177" s="5" t="s">
        <v>1002</v>
      </c>
      <c r="C177" s="5" t="s">
        <v>823</v>
      </c>
      <c r="D177" s="7">
        <v>45444</v>
      </c>
    </row>
    <row r="178" spans="1:4">
      <c r="A178" s="4">
        <v>177</v>
      </c>
      <c r="B178" s="5" t="s">
        <v>1003</v>
      </c>
      <c r="C178" s="5" t="s">
        <v>832</v>
      </c>
      <c r="D178" s="7">
        <v>45661</v>
      </c>
    </row>
    <row r="179" spans="1:4">
      <c r="A179" s="4">
        <v>178</v>
      </c>
      <c r="B179" s="5" t="s">
        <v>1004</v>
      </c>
      <c r="C179" s="5" t="s">
        <v>869</v>
      </c>
      <c r="D179" s="7">
        <v>45412</v>
      </c>
    </row>
    <row r="180" spans="1:4">
      <c r="A180" s="4">
        <v>179</v>
      </c>
      <c r="B180" s="5" t="s">
        <v>1005</v>
      </c>
      <c r="C180" s="5" t="s">
        <v>814</v>
      </c>
      <c r="D180" s="7">
        <v>45837</v>
      </c>
    </row>
    <row r="181" spans="1:4">
      <c r="A181" s="4">
        <v>180</v>
      </c>
      <c r="B181" s="5" t="s">
        <v>1006</v>
      </c>
      <c r="C181" s="5" t="s">
        <v>292</v>
      </c>
      <c r="D181" s="7">
        <v>45684</v>
      </c>
    </row>
    <row r="182" spans="1:4">
      <c r="A182" s="4">
        <v>181</v>
      </c>
      <c r="B182" s="5" t="s">
        <v>1007</v>
      </c>
      <c r="C182" s="5" t="s">
        <v>826</v>
      </c>
      <c r="D182" s="7">
        <v>45520</v>
      </c>
    </row>
    <row r="183" spans="1:4">
      <c r="A183" s="4">
        <v>182</v>
      </c>
      <c r="B183" s="5" t="s">
        <v>1008</v>
      </c>
      <c r="C183" s="5" t="s">
        <v>823</v>
      </c>
      <c r="D183" s="7">
        <v>45793</v>
      </c>
    </row>
    <row r="184" spans="1:4">
      <c r="A184" s="4">
        <v>183</v>
      </c>
      <c r="B184" s="5" t="s">
        <v>1009</v>
      </c>
      <c r="C184" s="5" t="s">
        <v>292</v>
      </c>
      <c r="D184" s="7">
        <v>45402</v>
      </c>
    </row>
    <row r="185" spans="1:4">
      <c r="A185" s="4">
        <v>184</v>
      </c>
      <c r="B185" s="5" t="s">
        <v>1010</v>
      </c>
      <c r="C185" s="5" t="s">
        <v>816</v>
      </c>
      <c r="D185" s="7">
        <v>45493</v>
      </c>
    </row>
    <row r="186" spans="1:4">
      <c r="A186" s="4">
        <v>185</v>
      </c>
      <c r="B186" s="5" t="s">
        <v>1011</v>
      </c>
      <c r="C186" s="5" t="s">
        <v>814</v>
      </c>
      <c r="D186" s="7">
        <v>45648</v>
      </c>
    </row>
    <row r="187" spans="1:4">
      <c r="A187" s="4">
        <v>186</v>
      </c>
      <c r="B187" s="5" t="s">
        <v>1012</v>
      </c>
      <c r="C187" s="5" t="s">
        <v>826</v>
      </c>
      <c r="D187" s="7">
        <v>45555</v>
      </c>
    </row>
    <row r="188" spans="1:4">
      <c r="A188" s="4">
        <v>187</v>
      </c>
      <c r="B188" s="5" t="s">
        <v>1013</v>
      </c>
      <c r="C188" s="5" t="s">
        <v>814</v>
      </c>
      <c r="D188" s="7">
        <v>45832</v>
      </c>
    </row>
    <row r="189" spans="1:4">
      <c r="A189" s="4">
        <v>188</v>
      </c>
      <c r="B189" s="5" t="s">
        <v>1014</v>
      </c>
      <c r="C189" s="5" t="s">
        <v>850</v>
      </c>
      <c r="D189" s="7">
        <v>45800</v>
      </c>
    </row>
    <row r="190" spans="1:4">
      <c r="A190" s="4">
        <v>189</v>
      </c>
      <c r="B190" s="5" t="s">
        <v>1015</v>
      </c>
      <c r="C190" s="5" t="s">
        <v>823</v>
      </c>
      <c r="D190" s="7">
        <v>45491</v>
      </c>
    </row>
    <row r="191" spans="1:4">
      <c r="A191" s="4">
        <v>190</v>
      </c>
      <c r="B191" s="5" t="s">
        <v>1016</v>
      </c>
      <c r="C191" s="5" t="s">
        <v>850</v>
      </c>
      <c r="D191" s="7">
        <v>45396</v>
      </c>
    </row>
    <row r="192" spans="1:4">
      <c r="A192" s="4">
        <v>191</v>
      </c>
      <c r="B192" s="5" t="s">
        <v>1017</v>
      </c>
      <c r="C192" s="5" t="s">
        <v>823</v>
      </c>
      <c r="D192" s="7">
        <v>45326</v>
      </c>
    </row>
    <row r="193" spans="1:4">
      <c r="A193" s="4">
        <v>192</v>
      </c>
      <c r="B193" s="5" t="s">
        <v>1018</v>
      </c>
      <c r="C193" s="5" t="s">
        <v>814</v>
      </c>
      <c r="D193" s="7">
        <v>45831</v>
      </c>
    </row>
    <row r="194" spans="1:4">
      <c r="A194" s="4">
        <v>193</v>
      </c>
      <c r="B194" s="5" t="s">
        <v>1019</v>
      </c>
      <c r="C194" s="5" t="s">
        <v>819</v>
      </c>
      <c r="D194" s="7">
        <v>45702</v>
      </c>
    </row>
    <row r="195" spans="1:4">
      <c r="A195" s="4">
        <v>194</v>
      </c>
      <c r="B195" s="5" t="s">
        <v>1020</v>
      </c>
      <c r="C195" s="5" t="s">
        <v>826</v>
      </c>
      <c r="D195" s="7">
        <v>45653</v>
      </c>
    </row>
    <row r="196" spans="1:4">
      <c r="A196" s="4">
        <v>195</v>
      </c>
      <c r="B196" s="5" t="s">
        <v>1021</v>
      </c>
      <c r="C196" s="5" t="s">
        <v>826</v>
      </c>
      <c r="D196" s="7">
        <v>45786</v>
      </c>
    </row>
    <row r="197" spans="1:4">
      <c r="A197" s="4">
        <v>196</v>
      </c>
      <c r="B197" s="5" t="s">
        <v>1022</v>
      </c>
      <c r="C197" s="5" t="s">
        <v>850</v>
      </c>
      <c r="D197" s="7">
        <v>45622</v>
      </c>
    </row>
    <row r="198" spans="1:4">
      <c r="A198" s="4">
        <v>197</v>
      </c>
      <c r="B198" s="5" t="s">
        <v>1023</v>
      </c>
      <c r="C198" s="5" t="s">
        <v>823</v>
      </c>
      <c r="D198" s="7">
        <v>45546</v>
      </c>
    </row>
    <row r="199" spans="1:4">
      <c r="A199" s="4">
        <v>198</v>
      </c>
      <c r="B199" s="5" t="s">
        <v>1024</v>
      </c>
      <c r="C199" s="5" t="s">
        <v>816</v>
      </c>
      <c r="D199" s="7">
        <v>45652</v>
      </c>
    </row>
    <row r="200" spans="1:4">
      <c r="A200" s="4">
        <v>199</v>
      </c>
      <c r="B200" s="5" t="s">
        <v>1025</v>
      </c>
      <c r="C200" s="5" t="s">
        <v>816</v>
      </c>
      <c r="D200" s="7">
        <v>45696</v>
      </c>
    </row>
    <row r="201" spans="1:4">
      <c r="A201" s="4">
        <v>200</v>
      </c>
      <c r="B201" s="5" t="s">
        <v>1026</v>
      </c>
      <c r="C201" s="5" t="s">
        <v>838</v>
      </c>
      <c r="D201" s="7">
        <v>46011</v>
      </c>
    </row>
    <row r="202" spans="1:4">
      <c r="A202" s="4">
        <v>201</v>
      </c>
      <c r="B202" s="5" t="s">
        <v>1027</v>
      </c>
      <c r="C202" s="5" t="s">
        <v>840</v>
      </c>
      <c r="D202" s="7">
        <v>45623</v>
      </c>
    </row>
    <row r="203" spans="1:4">
      <c r="A203" s="4">
        <v>202</v>
      </c>
      <c r="B203" s="5" t="s">
        <v>1028</v>
      </c>
      <c r="C203" s="5" t="s">
        <v>840</v>
      </c>
      <c r="D203" s="7">
        <v>45672</v>
      </c>
    </row>
    <row r="204" spans="1:4">
      <c r="A204" s="4">
        <v>203</v>
      </c>
      <c r="B204" s="5" t="s">
        <v>1029</v>
      </c>
      <c r="C204" s="5" t="s">
        <v>823</v>
      </c>
      <c r="D204" s="7">
        <v>45391</v>
      </c>
    </row>
    <row r="205" spans="1:4">
      <c r="A205" s="4">
        <v>204</v>
      </c>
      <c r="B205" s="5" t="s">
        <v>1030</v>
      </c>
      <c r="C205" s="5" t="s">
        <v>292</v>
      </c>
      <c r="D205" s="7">
        <v>45813</v>
      </c>
    </row>
    <row r="206" spans="1:4">
      <c r="A206" s="4">
        <v>205</v>
      </c>
      <c r="B206" s="5" t="s">
        <v>1031</v>
      </c>
      <c r="C206" s="5" t="s">
        <v>819</v>
      </c>
      <c r="D206" s="7">
        <v>45374</v>
      </c>
    </row>
    <row r="207" spans="1:4">
      <c r="A207" s="4">
        <v>206</v>
      </c>
      <c r="B207" s="5" t="s">
        <v>1032</v>
      </c>
      <c r="C207" s="5" t="s">
        <v>869</v>
      </c>
      <c r="D207" s="7">
        <v>45672</v>
      </c>
    </row>
    <row r="208" spans="1:4">
      <c r="A208" s="4">
        <v>207</v>
      </c>
      <c r="B208" s="5" t="s">
        <v>1033</v>
      </c>
      <c r="C208" s="5" t="s">
        <v>850</v>
      </c>
      <c r="D208" s="7">
        <v>45415</v>
      </c>
    </row>
    <row r="209" spans="1:4">
      <c r="A209" s="4">
        <v>208</v>
      </c>
      <c r="B209" s="5" t="s">
        <v>1034</v>
      </c>
      <c r="C209" s="5" t="s">
        <v>860</v>
      </c>
      <c r="D209" s="7">
        <v>45531</v>
      </c>
    </row>
    <row r="210" spans="1:4">
      <c r="A210" s="4">
        <v>209</v>
      </c>
      <c r="B210" s="5" t="s">
        <v>1035</v>
      </c>
      <c r="C210" s="5" t="s">
        <v>821</v>
      </c>
      <c r="D210" s="7">
        <v>45745</v>
      </c>
    </row>
    <row r="211" spans="1:4">
      <c r="A211" s="4">
        <v>210</v>
      </c>
      <c r="B211" s="5" t="s">
        <v>1036</v>
      </c>
      <c r="C211" s="5" t="s">
        <v>828</v>
      </c>
      <c r="D211" s="7">
        <v>45557</v>
      </c>
    </row>
    <row r="212" spans="1:4">
      <c r="A212" s="4">
        <v>211</v>
      </c>
      <c r="B212" s="5" t="s">
        <v>1037</v>
      </c>
      <c r="C212" s="5" t="s">
        <v>850</v>
      </c>
      <c r="D212" s="7">
        <v>45296</v>
      </c>
    </row>
    <row r="213" spans="1:4">
      <c r="A213" s="4">
        <v>212</v>
      </c>
      <c r="B213" s="5" t="s">
        <v>1038</v>
      </c>
      <c r="C213" s="5" t="s">
        <v>819</v>
      </c>
      <c r="D213" s="7">
        <v>45576</v>
      </c>
    </row>
    <row r="214" spans="1:4">
      <c r="A214" s="4">
        <v>213</v>
      </c>
      <c r="B214" s="5" t="s">
        <v>1039</v>
      </c>
      <c r="C214" s="5" t="s">
        <v>838</v>
      </c>
      <c r="D214" s="7">
        <v>45519</v>
      </c>
    </row>
    <row r="215" spans="1:4">
      <c r="A215" s="4">
        <v>214</v>
      </c>
      <c r="B215" s="5" t="s">
        <v>1040</v>
      </c>
      <c r="C215" s="5" t="s">
        <v>292</v>
      </c>
      <c r="D215" s="7">
        <v>45507</v>
      </c>
    </row>
    <row r="216" spans="1:4">
      <c r="A216" s="4">
        <v>215</v>
      </c>
      <c r="B216" s="5" t="s">
        <v>1041</v>
      </c>
      <c r="C216" s="5" t="s">
        <v>850</v>
      </c>
      <c r="D216" s="7">
        <v>45494</v>
      </c>
    </row>
    <row r="217" spans="1:4">
      <c r="A217" s="4">
        <v>216</v>
      </c>
      <c r="B217" s="5" t="s">
        <v>1042</v>
      </c>
      <c r="C217" s="5" t="s">
        <v>869</v>
      </c>
      <c r="D217" s="7">
        <v>45869</v>
      </c>
    </row>
    <row r="218" spans="1:4">
      <c r="A218" s="4">
        <v>217</v>
      </c>
      <c r="B218" s="5" t="s">
        <v>1043</v>
      </c>
      <c r="C218" s="5" t="s">
        <v>292</v>
      </c>
      <c r="D218" s="7">
        <v>45808</v>
      </c>
    </row>
    <row r="219" spans="1:4">
      <c r="A219" s="4">
        <v>218</v>
      </c>
      <c r="B219" s="5" t="s">
        <v>1044</v>
      </c>
      <c r="C219" s="5" t="s">
        <v>845</v>
      </c>
      <c r="D219" s="7">
        <v>45417</v>
      </c>
    </row>
    <row r="220" spans="1:4">
      <c r="A220" s="4">
        <v>219</v>
      </c>
      <c r="B220" s="5" t="s">
        <v>1045</v>
      </c>
      <c r="C220" s="5" t="s">
        <v>828</v>
      </c>
      <c r="D220" s="7">
        <v>45929</v>
      </c>
    </row>
    <row r="221" spans="1:4">
      <c r="A221" s="4">
        <v>220</v>
      </c>
      <c r="B221" s="5" t="s">
        <v>1046</v>
      </c>
      <c r="C221" s="5" t="s">
        <v>828</v>
      </c>
      <c r="D221" s="7">
        <v>45837</v>
      </c>
    </row>
    <row r="222" spans="1:4">
      <c r="A222" s="4">
        <v>221</v>
      </c>
      <c r="B222" s="5" t="s">
        <v>1047</v>
      </c>
      <c r="C222" s="5" t="s">
        <v>816</v>
      </c>
      <c r="D222" s="7">
        <v>45389</v>
      </c>
    </row>
    <row r="223" spans="1:4">
      <c r="A223" s="4">
        <v>222</v>
      </c>
      <c r="B223" s="5" t="s">
        <v>1048</v>
      </c>
      <c r="C223" s="5" t="s">
        <v>840</v>
      </c>
      <c r="D223" s="7">
        <v>45868</v>
      </c>
    </row>
    <row r="224" spans="1:4">
      <c r="A224" s="4">
        <v>223</v>
      </c>
      <c r="B224" s="5" t="s">
        <v>1049</v>
      </c>
      <c r="C224" s="5" t="s">
        <v>819</v>
      </c>
      <c r="D224" s="7">
        <v>45814</v>
      </c>
    </row>
    <row r="225" spans="1:4">
      <c r="A225" s="4">
        <v>224</v>
      </c>
      <c r="B225" s="5" t="s">
        <v>1050</v>
      </c>
      <c r="C225" s="5" t="s">
        <v>845</v>
      </c>
      <c r="D225" s="7">
        <v>45632</v>
      </c>
    </row>
    <row r="226" spans="1:4">
      <c r="A226" s="4">
        <v>225</v>
      </c>
      <c r="B226" s="5" t="s">
        <v>1051</v>
      </c>
      <c r="C226" s="5" t="s">
        <v>860</v>
      </c>
      <c r="D226" s="7">
        <v>45749</v>
      </c>
    </row>
    <row r="227" spans="1:4">
      <c r="A227" s="4">
        <v>226</v>
      </c>
      <c r="B227" s="5" t="s">
        <v>1052</v>
      </c>
      <c r="C227" s="5" t="s">
        <v>845</v>
      </c>
      <c r="D227" s="7">
        <v>45646</v>
      </c>
    </row>
    <row r="228" spans="1:4">
      <c r="A228" s="4">
        <v>227</v>
      </c>
      <c r="B228" s="5" t="s">
        <v>1053</v>
      </c>
      <c r="C228" s="5" t="s">
        <v>845</v>
      </c>
      <c r="D228" s="7">
        <v>45801</v>
      </c>
    </row>
    <row r="229" spans="1:4">
      <c r="A229" s="4">
        <v>228</v>
      </c>
      <c r="B229" s="5" t="s">
        <v>1054</v>
      </c>
      <c r="C229" s="5" t="s">
        <v>850</v>
      </c>
      <c r="D229" s="7">
        <v>45600</v>
      </c>
    </row>
    <row r="230" spans="1:4">
      <c r="A230" s="4">
        <v>229</v>
      </c>
      <c r="B230" s="5" t="s">
        <v>1055</v>
      </c>
      <c r="C230" s="5" t="s">
        <v>828</v>
      </c>
      <c r="D230" s="7">
        <v>45461</v>
      </c>
    </row>
    <row r="231" spans="1:4">
      <c r="A231" s="4">
        <v>230</v>
      </c>
      <c r="B231" s="5" t="s">
        <v>1056</v>
      </c>
      <c r="C231" s="5" t="s">
        <v>869</v>
      </c>
      <c r="D231" s="7">
        <v>45344</v>
      </c>
    </row>
    <row r="232" spans="1:4">
      <c r="A232" s="4">
        <v>231</v>
      </c>
      <c r="B232" s="5" t="s">
        <v>1057</v>
      </c>
      <c r="C232" s="5" t="s">
        <v>826</v>
      </c>
      <c r="D232" s="7">
        <v>45776</v>
      </c>
    </row>
    <row r="233" spans="1:4">
      <c r="A233" s="4">
        <v>232</v>
      </c>
      <c r="B233" s="5" t="s">
        <v>1058</v>
      </c>
      <c r="C233" s="5" t="s">
        <v>828</v>
      </c>
      <c r="D233" s="7">
        <v>45318</v>
      </c>
    </row>
    <row r="234" spans="1:4">
      <c r="A234" s="4">
        <v>233</v>
      </c>
      <c r="B234" s="5" t="s">
        <v>1059</v>
      </c>
      <c r="C234" s="5" t="s">
        <v>821</v>
      </c>
      <c r="D234" s="7">
        <v>45613</v>
      </c>
    </row>
    <row r="235" spans="1:4">
      <c r="A235" s="4">
        <v>234</v>
      </c>
      <c r="B235" s="5" t="s">
        <v>1060</v>
      </c>
      <c r="C235" s="5" t="s">
        <v>860</v>
      </c>
      <c r="D235" s="7">
        <v>45344</v>
      </c>
    </row>
    <row r="236" spans="1:4">
      <c r="A236" s="4">
        <v>235</v>
      </c>
      <c r="B236" s="5" t="s">
        <v>1061</v>
      </c>
      <c r="C236" s="5" t="s">
        <v>292</v>
      </c>
      <c r="D236" s="7">
        <v>45666</v>
      </c>
    </row>
    <row r="237" spans="1:4">
      <c r="A237" s="4">
        <v>236</v>
      </c>
      <c r="B237" s="5" t="s">
        <v>1062</v>
      </c>
      <c r="C237" s="5" t="s">
        <v>840</v>
      </c>
      <c r="D237" s="7">
        <v>45830</v>
      </c>
    </row>
    <row r="238" spans="1:4">
      <c r="A238" s="4">
        <v>237</v>
      </c>
      <c r="B238" s="5" t="s">
        <v>1063</v>
      </c>
      <c r="C238" s="5" t="s">
        <v>838</v>
      </c>
      <c r="D238" s="7">
        <v>45540</v>
      </c>
    </row>
    <row r="239" spans="1:4">
      <c r="A239" s="4">
        <v>238</v>
      </c>
      <c r="B239" s="5" t="s">
        <v>1064</v>
      </c>
      <c r="C239" s="5" t="s">
        <v>292</v>
      </c>
      <c r="D239" s="7">
        <v>45390</v>
      </c>
    </row>
    <row r="240" spans="1:4">
      <c r="A240" s="4">
        <v>239</v>
      </c>
      <c r="B240" s="5" t="s">
        <v>1065</v>
      </c>
      <c r="C240" s="5" t="s">
        <v>821</v>
      </c>
      <c r="D240" s="7">
        <v>45957</v>
      </c>
    </row>
    <row r="241" spans="1:4">
      <c r="A241" s="4">
        <v>240</v>
      </c>
      <c r="B241" s="5" t="s">
        <v>1066</v>
      </c>
      <c r="C241" s="5" t="s">
        <v>869</v>
      </c>
      <c r="D241" s="7">
        <v>45297</v>
      </c>
    </row>
    <row r="242" spans="1:4">
      <c r="A242" s="4">
        <v>241</v>
      </c>
      <c r="B242" s="5" t="s">
        <v>1067</v>
      </c>
      <c r="C242" s="5" t="s">
        <v>845</v>
      </c>
      <c r="D242" s="7">
        <v>45351</v>
      </c>
    </row>
    <row r="243" spans="1:4">
      <c r="A243" s="4">
        <v>242</v>
      </c>
      <c r="B243" s="5" t="s">
        <v>1068</v>
      </c>
      <c r="C243" s="5" t="s">
        <v>845</v>
      </c>
      <c r="D243" s="7">
        <v>45360</v>
      </c>
    </row>
    <row r="244" spans="1:4">
      <c r="A244" s="4">
        <v>243</v>
      </c>
      <c r="B244" s="5" t="s">
        <v>1069</v>
      </c>
      <c r="C244" s="5" t="s">
        <v>869</v>
      </c>
      <c r="D244" s="7">
        <v>45421</v>
      </c>
    </row>
    <row r="245" spans="1:4">
      <c r="A245" s="4">
        <v>244</v>
      </c>
      <c r="B245" s="5" t="s">
        <v>1070</v>
      </c>
      <c r="C245" s="5" t="s">
        <v>823</v>
      </c>
      <c r="D245" s="7">
        <v>45966</v>
      </c>
    </row>
    <row r="246" spans="1:4">
      <c r="A246" s="4">
        <v>245</v>
      </c>
      <c r="B246" s="5" t="s">
        <v>1071</v>
      </c>
      <c r="C246" s="5" t="s">
        <v>816</v>
      </c>
      <c r="D246" s="7">
        <v>45835</v>
      </c>
    </row>
    <row r="247" spans="1:4">
      <c r="A247" s="4">
        <v>246</v>
      </c>
      <c r="B247" s="5" t="s">
        <v>1072</v>
      </c>
      <c r="C247" s="5" t="s">
        <v>821</v>
      </c>
      <c r="D247" s="7">
        <v>45615</v>
      </c>
    </row>
    <row r="248" spans="1:4">
      <c r="A248" s="4">
        <v>247</v>
      </c>
      <c r="B248" s="5" t="s">
        <v>1073</v>
      </c>
      <c r="C248" s="5" t="s">
        <v>821</v>
      </c>
      <c r="D248" s="7">
        <v>45354</v>
      </c>
    </row>
    <row r="249" spans="1:4">
      <c r="A249" s="4">
        <v>248</v>
      </c>
      <c r="B249" s="5" t="s">
        <v>1074</v>
      </c>
      <c r="C249" s="5" t="s">
        <v>832</v>
      </c>
      <c r="D249" s="7">
        <v>45336</v>
      </c>
    </row>
    <row r="250" spans="1:4">
      <c r="A250" s="4">
        <v>249</v>
      </c>
      <c r="B250" s="5" t="s">
        <v>1075</v>
      </c>
      <c r="C250" s="5" t="s">
        <v>832</v>
      </c>
      <c r="D250" s="7">
        <v>45320</v>
      </c>
    </row>
    <row r="251" spans="1:4">
      <c r="A251" s="4">
        <v>250</v>
      </c>
      <c r="B251" s="5" t="s">
        <v>1076</v>
      </c>
      <c r="C251" s="5" t="s">
        <v>850</v>
      </c>
      <c r="D251" s="7">
        <v>45754</v>
      </c>
    </row>
    <row r="252" spans="1:4">
      <c r="A252" s="4">
        <v>251</v>
      </c>
      <c r="B252" s="5" t="s">
        <v>1077</v>
      </c>
      <c r="C252" s="5" t="s">
        <v>814</v>
      </c>
      <c r="D252" s="7">
        <v>45967</v>
      </c>
    </row>
    <row r="253" spans="1:4">
      <c r="A253" s="4">
        <v>252</v>
      </c>
      <c r="B253" s="5" t="s">
        <v>1078</v>
      </c>
      <c r="C253" s="5" t="s">
        <v>869</v>
      </c>
      <c r="D253" s="7">
        <v>45636</v>
      </c>
    </row>
    <row r="254" spans="1:4">
      <c r="A254" s="4">
        <v>253</v>
      </c>
      <c r="B254" s="5" t="s">
        <v>1079</v>
      </c>
      <c r="C254" s="5" t="s">
        <v>814</v>
      </c>
      <c r="D254" s="7">
        <v>45715</v>
      </c>
    </row>
    <row r="255" spans="1:4">
      <c r="A255" s="4">
        <v>254</v>
      </c>
      <c r="B255" s="5" t="s">
        <v>1080</v>
      </c>
      <c r="C255" s="5" t="s">
        <v>816</v>
      </c>
      <c r="D255" s="7">
        <v>45813</v>
      </c>
    </row>
    <row r="256" spans="1:4">
      <c r="A256" s="4">
        <v>255</v>
      </c>
      <c r="B256" s="5" t="s">
        <v>1081</v>
      </c>
      <c r="C256" s="5" t="s">
        <v>838</v>
      </c>
      <c r="D256" s="7">
        <v>45433</v>
      </c>
    </row>
    <row r="257" spans="1:4">
      <c r="A257" s="4">
        <v>256</v>
      </c>
      <c r="B257" s="5" t="s">
        <v>1082</v>
      </c>
      <c r="C257" s="5" t="s">
        <v>819</v>
      </c>
      <c r="D257" s="7">
        <v>45642</v>
      </c>
    </row>
    <row r="258" spans="1:4">
      <c r="A258" s="4">
        <v>257</v>
      </c>
      <c r="B258" s="5" t="s">
        <v>1083</v>
      </c>
      <c r="C258" s="5" t="s">
        <v>823</v>
      </c>
      <c r="D258" s="7">
        <v>45305</v>
      </c>
    </row>
    <row r="259" spans="1:4">
      <c r="A259" s="4">
        <v>258</v>
      </c>
      <c r="B259" s="5" t="s">
        <v>1084</v>
      </c>
      <c r="C259" s="5" t="s">
        <v>821</v>
      </c>
      <c r="D259" s="7">
        <v>45299</v>
      </c>
    </row>
    <row r="260" spans="1:4">
      <c r="A260" s="4">
        <v>259</v>
      </c>
      <c r="B260" s="5" t="s">
        <v>1085</v>
      </c>
      <c r="C260" s="5" t="s">
        <v>845</v>
      </c>
      <c r="D260" s="7">
        <v>45737</v>
      </c>
    </row>
    <row r="261" spans="1:4">
      <c r="A261" s="4">
        <v>260</v>
      </c>
      <c r="B261" s="5" t="s">
        <v>1086</v>
      </c>
      <c r="C261" s="5" t="s">
        <v>823</v>
      </c>
      <c r="D261" s="7">
        <v>45648</v>
      </c>
    </row>
    <row r="262" spans="1:4">
      <c r="A262" s="4">
        <v>261</v>
      </c>
      <c r="B262" s="5" t="s">
        <v>1087</v>
      </c>
      <c r="C262" s="5" t="s">
        <v>819</v>
      </c>
      <c r="D262" s="7">
        <v>45657</v>
      </c>
    </row>
    <row r="263" spans="1:4">
      <c r="A263" s="4">
        <v>262</v>
      </c>
      <c r="B263" s="5" t="s">
        <v>1088</v>
      </c>
      <c r="C263" s="5" t="s">
        <v>850</v>
      </c>
      <c r="D263" s="7">
        <v>45871</v>
      </c>
    </row>
    <row r="264" spans="1:4">
      <c r="A264" s="4">
        <v>263</v>
      </c>
      <c r="B264" s="5" t="s">
        <v>1089</v>
      </c>
      <c r="C264" s="5" t="s">
        <v>869</v>
      </c>
      <c r="D264" s="7">
        <v>45898</v>
      </c>
    </row>
    <row r="265" spans="1:4">
      <c r="A265" s="4">
        <v>264</v>
      </c>
      <c r="B265" s="5" t="s">
        <v>1090</v>
      </c>
      <c r="C265" s="5" t="s">
        <v>292</v>
      </c>
      <c r="D265" s="7">
        <v>46022</v>
      </c>
    </row>
    <row r="266" spans="1:4">
      <c r="A266" s="4">
        <v>265</v>
      </c>
      <c r="B266" s="5" t="s">
        <v>1091</v>
      </c>
      <c r="C266" s="5" t="s">
        <v>869</v>
      </c>
      <c r="D266" s="7">
        <v>45827</v>
      </c>
    </row>
    <row r="267" spans="1:4">
      <c r="A267" s="4">
        <v>266</v>
      </c>
      <c r="B267" s="5" t="s">
        <v>1092</v>
      </c>
      <c r="C267" s="5" t="s">
        <v>828</v>
      </c>
      <c r="D267" s="7">
        <v>45691</v>
      </c>
    </row>
    <row r="268" spans="1:4">
      <c r="A268" s="4">
        <v>267</v>
      </c>
      <c r="B268" s="5" t="s">
        <v>1093</v>
      </c>
      <c r="C268" s="5" t="s">
        <v>814</v>
      </c>
      <c r="D268" s="7">
        <v>45428</v>
      </c>
    </row>
    <row r="269" spans="1:4">
      <c r="A269" s="4">
        <v>268</v>
      </c>
      <c r="B269" s="5" t="s">
        <v>1094</v>
      </c>
      <c r="C269" s="5" t="s">
        <v>814</v>
      </c>
      <c r="D269" s="7">
        <v>45511</v>
      </c>
    </row>
    <row r="270" spans="1:4">
      <c r="A270" s="4">
        <v>269</v>
      </c>
      <c r="B270" s="5" t="s">
        <v>1095</v>
      </c>
      <c r="C270" s="5" t="s">
        <v>869</v>
      </c>
      <c r="D270" s="7">
        <v>45754</v>
      </c>
    </row>
    <row r="271" spans="1:4">
      <c r="A271" s="4">
        <v>270</v>
      </c>
      <c r="B271" s="5" t="s">
        <v>1096</v>
      </c>
      <c r="C271" s="5" t="s">
        <v>821</v>
      </c>
      <c r="D271" s="7">
        <v>45636</v>
      </c>
    </row>
    <row r="272" spans="1:4">
      <c r="A272" s="4">
        <v>271</v>
      </c>
      <c r="B272" s="5" t="s">
        <v>1097</v>
      </c>
      <c r="C272" s="5" t="s">
        <v>826</v>
      </c>
      <c r="D272" s="7">
        <v>45689</v>
      </c>
    </row>
    <row r="273" spans="1:4">
      <c r="A273" s="4">
        <v>272</v>
      </c>
      <c r="B273" s="5" t="s">
        <v>1098</v>
      </c>
      <c r="C273" s="5" t="s">
        <v>816</v>
      </c>
      <c r="D273" s="7">
        <v>45931</v>
      </c>
    </row>
    <row r="274" spans="1:4">
      <c r="A274" s="4">
        <v>273</v>
      </c>
      <c r="B274" s="5" t="s">
        <v>1099</v>
      </c>
      <c r="C274" s="5" t="s">
        <v>828</v>
      </c>
      <c r="D274" s="7">
        <v>45340</v>
      </c>
    </row>
    <row r="275" spans="1:4">
      <c r="A275" s="4">
        <v>274</v>
      </c>
      <c r="B275" s="5" t="s">
        <v>1100</v>
      </c>
      <c r="C275" s="5" t="s">
        <v>845</v>
      </c>
      <c r="D275" s="7">
        <v>45697</v>
      </c>
    </row>
    <row r="276" spans="1:4">
      <c r="A276" s="4">
        <v>275</v>
      </c>
      <c r="B276" s="5" t="s">
        <v>1101</v>
      </c>
      <c r="C276" s="5" t="s">
        <v>816</v>
      </c>
      <c r="D276" s="7">
        <v>45297</v>
      </c>
    </row>
    <row r="277" spans="1:4">
      <c r="A277" s="4">
        <v>276</v>
      </c>
      <c r="B277" s="5" t="s">
        <v>1102</v>
      </c>
      <c r="C277" s="5" t="s">
        <v>292</v>
      </c>
      <c r="D277" s="7">
        <v>45732</v>
      </c>
    </row>
    <row r="278" spans="1:4">
      <c r="A278" s="4">
        <v>277</v>
      </c>
      <c r="B278" s="5" t="s">
        <v>1103</v>
      </c>
      <c r="C278" s="5" t="s">
        <v>840</v>
      </c>
      <c r="D278" s="7">
        <v>45371</v>
      </c>
    </row>
    <row r="279" spans="1:4">
      <c r="A279" s="4">
        <v>278</v>
      </c>
      <c r="B279" s="5" t="s">
        <v>1104</v>
      </c>
      <c r="C279" s="5" t="s">
        <v>819</v>
      </c>
      <c r="D279" s="7">
        <v>45515</v>
      </c>
    </row>
    <row r="280" spans="1:4">
      <c r="A280" s="4">
        <v>279</v>
      </c>
      <c r="B280" s="5" t="s">
        <v>1105</v>
      </c>
      <c r="C280" s="5" t="s">
        <v>869</v>
      </c>
      <c r="D280" s="7">
        <v>45481</v>
      </c>
    </row>
    <row r="281" spans="1:4">
      <c r="A281" s="4">
        <v>280</v>
      </c>
      <c r="B281" s="5" t="s">
        <v>1106</v>
      </c>
      <c r="C281" s="5" t="s">
        <v>821</v>
      </c>
      <c r="D281" s="7">
        <v>45503</v>
      </c>
    </row>
    <row r="282" spans="1:4">
      <c r="A282" s="4">
        <v>281</v>
      </c>
      <c r="B282" s="5" t="s">
        <v>1107</v>
      </c>
      <c r="C282" s="5" t="s">
        <v>819</v>
      </c>
      <c r="D282" s="7">
        <v>45504</v>
      </c>
    </row>
    <row r="283" spans="1:4">
      <c r="A283" s="4">
        <v>282</v>
      </c>
      <c r="B283" s="5" t="s">
        <v>1108</v>
      </c>
      <c r="C283" s="5" t="s">
        <v>828</v>
      </c>
      <c r="D283" s="7">
        <v>45917</v>
      </c>
    </row>
    <row r="284" spans="1:4">
      <c r="A284" s="4">
        <v>283</v>
      </c>
      <c r="B284" s="5" t="s">
        <v>1109</v>
      </c>
      <c r="C284" s="5" t="s">
        <v>292</v>
      </c>
      <c r="D284" s="7">
        <v>45871</v>
      </c>
    </row>
    <row r="285" spans="1:4">
      <c r="A285" s="4">
        <v>284</v>
      </c>
      <c r="B285" s="5" t="s">
        <v>1110</v>
      </c>
      <c r="C285" s="5" t="s">
        <v>850</v>
      </c>
      <c r="D285" s="7">
        <v>45433</v>
      </c>
    </row>
    <row r="286" spans="1:4">
      <c r="A286" s="4">
        <v>285</v>
      </c>
      <c r="B286" s="5" t="s">
        <v>1111</v>
      </c>
      <c r="C286" s="5" t="s">
        <v>869</v>
      </c>
      <c r="D286" s="7">
        <v>45728</v>
      </c>
    </row>
    <row r="287" spans="1:4">
      <c r="A287" s="4">
        <v>286</v>
      </c>
      <c r="B287" s="5" t="s">
        <v>1112</v>
      </c>
      <c r="C287" s="5" t="s">
        <v>850</v>
      </c>
      <c r="D287" s="7">
        <v>45839</v>
      </c>
    </row>
    <row r="288" spans="1:4">
      <c r="A288" s="4">
        <v>287</v>
      </c>
      <c r="B288" s="5" t="s">
        <v>1113</v>
      </c>
      <c r="C288" s="5" t="s">
        <v>838</v>
      </c>
      <c r="D288" s="7">
        <v>45844</v>
      </c>
    </row>
    <row r="289" spans="1:4">
      <c r="A289" s="4">
        <v>288</v>
      </c>
      <c r="B289" s="5" t="s">
        <v>1114</v>
      </c>
      <c r="C289" s="5" t="s">
        <v>816</v>
      </c>
      <c r="D289" s="7">
        <v>45962</v>
      </c>
    </row>
    <row r="290" spans="1:4">
      <c r="A290" s="4">
        <v>289</v>
      </c>
      <c r="B290" s="5" t="s">
        <v>1115</v>
      </c>
      <c r="C290" s="5" t="s">
        <v>832</v>
      </c>
      <c r="D290" s="7">
        <v>45706</v>
      </c>
    </row>
    <row r="291" spans="1:4">
      <c r="A291" s="4">
        <v>290</v>
      </c>
      <c r="B291" s="5" t="s">
        <v>1116</v>
      </c>
      <c r="C291" s="5" t="s">
        <v>816</v>
      </c>
      <c r="D291" s="7">
        <v>45933</v>
      </c>
    </row>
    <row r="292" spans="1:4">
      <c r="A292" s="4">
        <v>291</v>
      </c>
      <c r="B292" s="5" t="s">
        <v>1117</v>
      </c>
      <c r="C292" s="5" t="s">
        <v>869</v>
      </c>
      <c r="D292" s="7">
        <v>45424</v>
      </c>
    </row>
    <row r="293" spans="1:4">
      <c r="A293" s="4">
        <v>292</v>
      </c>
      <c r="B293" s="5" t="s">
        <v>1118</v>
      </c>
      <c r="C293" s="5" t="s">
        <v>860</v>
      </c>
      <c r="D293" s="7">
        <v>45578</v>
      </c>
    </row>
    <row r="294" spans="1:4">
      <c r="A294" s="4">
        <v>293</v>
      </c>
      <c r="B294" s="5" t="s">
        <v>1119</v>
      </c>
      <c r="C294" s="5" t="s">
        <v>832</v>
      </c>
      <c r="D294" s="7">
        <v>45715</v>
      </c>
    </row>
    <row r="295" spans="1:4">
      <c r="A295" s="4">
        <v>294</v>
      </c>
      <c r="B295" s="5" t="s">
        <v>1120</v>
      </c>
      <c r="C295" s="5" t="s">
        <v>826</v>
      </c>
      <c r="D295" s="7">
        <v>45740</v>
      </c>
    </row>
    <row r="296" spans="1:4">
      <c r="A296" s="4">
        <v>295</v>
      </c>
      <c r="B296" s="5" t="s">
        <v>1121</v>
      </c>
      <c r="C296" s="5" t="s">
        <v>850</v>
      </c>
      <c r="D296" s="7">
        <v>45976</v>
      </c>
    </row>
    <row r="297" spans="1:4">
      <c r="A297" s="4">
        <v>296</v>
      </c>
      <c r="B297" s="5" t="s">
        <v>1122</v>
      </c>
      <c r="C297" s="5" t="s">
        <v>860</v>
      </c>
      <c r="D297" s="7">
        <v>45955</v>
      </c>
    </row>
    <row r="298" spans="1:4">
      <c r="A298" s="4">
        <v>297</v>
      </c>
      <c r="B298" s="5" t="s">
        <v>1123</v>
      </c>
      <c r="C298" s="5" t="s">
        <v>850</v>
      </c>
      <c r="D298" s="7">
        <v>45973</v>
      </c>
    </row>
    <row r="299" spans="1:4">
      <c r="A299" s="4">
        <v>298</v>
      </c>
      <c r="B299" s="5" t="s">
        <v>1124</v>
      </c>
      <c r="C299" s="5" t="s">
        <v>840</v>
      </c>
      <c r="D299" s="7">
        <v>45880</v>
      </c>
    </row>
    <row r="300" spans="1:4">
      <c r="A300" s="4">
        <v>299</v>
      </c>
      <c r="B300" s="5" t="s">
        <v>1125</v>
      </c>
      <c r="C300" s="5" t="s">
        <v>845</v>
      </c>
      <c r="D300" s="7">
        <v>45895</v>
      </c>
    </row>
    <row r="301" spans="1:4">
      <c r="A301" s="4">
        <v>300</v>
      </c>
      <c r="B301" s="5" t="s">
        <v>1126</v>
      </c>
      <c r="C301" s="5" t="s">
        <v>869</v>
      </c>
      <c r="D301" s="7">
        <v>45800</v>
      </c>
    </row>
    <row r="302" spans="1:4">
      <c r="A302" s="4">
        <v>301</v>
      </c>
      <c r="B302" s="5" t="s">
        <v>1127</v>
      </c>
      <c r="C302" s="5" t="s">
        <v>832</v>
      </c>
      <c r="D302" s="7">
        <v>45721</v>
      </c>
    </row>
    <row r="303" spans="1:4">
      <c r="A303" s="4">
        <v>302</v>
      </c>
      <c r="B303" s="5" t="s">
        <v>1128</v>
      </c>
      <c r="C303" s="5" t="s">
        <v>840</v>
      </c>
      <c r="D303" s="7">
        <v>45430</v>
      </c>
    </row>
    <row r="304" spans="1:4">
      <c r="A304" s="4">
        <v>303</v>
      </c>
      <c r="B304" s="5" t="s">
        <v>1129</v>
      </c>
      <c r="C304" s="5" t="s">
        <v>832</v>
      </c>
      <c r="D304" s="7">
        <v>45956</v>
      </c>
    </row>
    <row r="305" spans="1:4">
      <c r="A305" s="4">
        <v>304</v>
      </c>
      <c r="B305" s="5" t="s">
        <v>1130</v>
      </c>
      <c r="C305" s="5" t="s">
        <v>869</v>
      </c>
      <c r="D305" s="7">
        <v>45466</v>
      </c>
    </row>
    <row r="306" spans="1:4">
      <c r="A306" s="4">
        <v>305</v>
      </c>
      <c r="B306" s="5" t="s">
        <v>1131</v>
      </c>
      <c r="C306" s="5" t="s">
        <v>828</v>
      </c>
      <c r="D306" s="7">
        <v>45792</v>
      </c>
    </row>
    <row r="307" spans="1:4">
      <c r="A307" s="4">
        <v>306</v>
      </c>
      <c r="B307" s="5" t="s">
        <v>1132</v>
      </c>
      <c r="C307" s="5" t="s">
        <v>819</v>
      </c>
      <c r="D307" s="7">
        <v>45458</v>
      </c>
    </row>
    <row r="308" spans="1:4">
      <c r="A308" s="4">
        <v>307</v>
      </c>
      <c r="B308" s="5" t="s">
        <v>1133</v>
      </c>
      <c r="C308" s="5" t="s">
        <v>869</v>
      </c>
      <c r="D308" s="7">
        <v>45666</v>
      </c>
    </row>
    <row r="309" spans="1:4">
      <c r="A309" s="4">
        <v>308</v>
      </c>
      <c r="B309" s="5" t="s">
        <v>1134</v>
      </c>
      <c r="C309" s="5" t="s">
        <v>832</v>
      </c>
      <c r="D309" s="7">
        <v>45410</v>
      </c>
    </row>
    <row r="310" spans="1:4">
      <c r="A310" s="4">
        <v>309</v>
      </c>
      <c r="B310" s="5" t="s">
        <v>1135</v>
      </c>
      <c r="C310" s="5" t="s">
        <v>292</v>
      </c>
      <c r="D310" s="7">
        <v>45986</v>
      </c>
    </row>
    <row r="311" spans="1:4">
      <c r="A311" s="4">
        <v>310</v>
      </c>
      <c r="B311" s="5" t="s">
        <v>1136</v>
      </c>
      <c r="C311" s="5" t="s">
        <v>869</v>
      </c>
      <c r="D311" s="7">
        <v>45653</v>
      </c>
    </row>
    <row r="312" spans="1:4">
      <c r="A312" s="4">
        <v>311</v>
      </c>
      <c r="B312" s="5" t="s">
        <v>1137</v>
      </c>
      <c r="C312" s="5" t="s">
        <v>821</v>
      </c>
      <c r="D312" s="7">
        <v>45918</v>
      </c>
    </row>
    <row r="313" spans="1:4">
      <c r="A313" s="4">
        <v>312</v>
      </c>
      <c r="B313" s="5" t="s">
        <v>1138</v>
      </c>
      <c r="C313" s="5" t="s">
        <v>819</v>
      </c>
      <c r="D313" s="7">
        <v>45638</v>
      </c>
    </row>
    <row r="314" spans="1:4">
      <c r="A314" s="4">
        <v>313</v>
      </c>
      <c r="B314" s="5" t="s">
        <v>1139</v>
      </c>
      <c r="C314" s="5" t="s">
        <v>850</v>
      </c>
      <c r="D314" s="7">
        <v>45325</v>
      </c>
    </row>
    <row r="315" spans="1:4">
      <c r="A315" s="4">
        <v>314</v>
      </c>
      <c r="B315" s="5" t="s">
        <v>1140</v>
      </c>
      <c r="C315" s="5" t="s">
        <v>838</v>
      </c>
      <c r="D315" s="7">
        <v>45600</v>
      </c>
    </row>
    <row r="316" spans="1:4">
      <c r="A316" s="4">
        <v>315</v>
      </c>
      <c r="B316" s="5" t="s">
        <v>1141</v>
      </c>
      <c r="C316" s="5" t="s">
        <v>814</v>
      </c>
      <c r="D316" s="7">
        <v>45646</v>
      </c>
    </row>
    <row r="317" spans="1:4">
      <c r="A317" s="4">
        <v>316</v>
      </c>
      <c r="B317" s="5" t="s">
        <v>1142</v>
      </c>
      <c r="C317" s="5" t="s">
        <v>860</v>
      </c>
      <c r="D317" s="7">
        <v>45388</v>
      </c>
    </row>
    <row r="318" spans="1:4">
      <c r="A318" s="4">
        <v>317</v>
      </c>
      <c r="B318" s="5" t="s">
        <v>1143</v>
      </c>
      <c r="C318" s="5" t="s">
        <v>845</v>
      </c>
      <c r="D318" s="7">
        <v>45385</v>
      </c>
    </row>
    <row r="319" spans="1:4">
      <c r="A319" s="4">
        <v>318</v>
      </c>
      <c r="B319" s="5" t="s">
        <v>1144</v>
      </c>
      <c r="C319" s="5" t="s">
        <v>828</v>
      </c>
      <c r="D319" s="7">
        <v>45532</v>
      </c>
    </row>
    <row r="320" spans="1:4">
      <c r="A320" s="4">
        <v>319</v>
      </c>
      <c r="B320" s="5" t="s">
        <v>1145</v>
      </c>
      <c r="C320" s="5" t="s">
        <v>292</v>
      </c>
      <c r="D320" s="7">
        <v>45843</v>
      </c>
    </row>
    <row r="321" spans="1:4">
      <c r="A321" s="4">
        <v>320</v>
      </c>
      <c r="B321" s="5" t="s">
        <v>1146</v>
      </c>
      <c r="C321" s="5" t="s">
        <v>819</v>
      </c>
      <c r="D321" s="7">
        <v>45617</v>
      </c>
    </row>
    <row r="322" spans="1:4">
      <c r="A322" s="4">
        <v>321</v>
      </c>
      <c r="B322" s="5" t="s">
        <v>1147</v>
      </c>
      <c r="C322" s="5" t="s">
        <v>845</v>
      </c>
      <c r="D322" s="7">
        <v>45995</v>
      </c>
    </row>
    <row r="323" spans="1:4">
      <c r="A323" s="4">
        <v>322</v>
      </c>
      <c r="B323" s="5" t="s">
        <v>1148</v>
      </c>
      <c r="C323" s="5" t="s">
        <v>869</v>
      </c>
      <c r="D323" s="7">
        <v>45313</v>
      </c>
    </row>
    <row r="324" spans="1:4">
      <c r="A324" s="4">
        <v>323</v>
      </c>
      <c r="B324" s="5" t="s">
        <v>1149</v>
      </c>
      <c r="C324" s="5" t="s">
        <v>840</v>
      </c>
      <c r="D324" s="7">
        <v>45886</v>
      </c>
    </row>
    <row r="325" spans="1:4">
      <c r="A325" s="4">
        <v>324</v>
      </c>
      <c r="B325" s="5" t="s">
        <v>1150</v>
      </c>
      <c r="C325" s="5" t="s">
        <v>828</v>
      </c>
      <c r="D325" s="7">
        <v>45916</v>
      </c>
    </row>
    <row r="326" spans="1:4">
      <c r="A326" s="4">
        <v>325</v>
      </c>
      <c r="B326" s="5" t="s">
        <v>1151</v>
      </c>
      <c r="C326" s="5" t="s">
        <v>821</v>
      </c>
      <c r="D326" s="7">
        <v>45603</v>
      </c>
    </row>
    <row r="327" spans="1:4">
      <c r="A327" s="4">
        <v>326</v>
      </c>
      <c r="B327" s="5" t="s">
        <v>1152</v>
      </c>
      <c r="C327" s="5" t="s">
        <v>869</v>
      </c>
      <c r="D327" s="7">
        <v>45620</v>
      </c>
    </row>
    <row r="328" spans="1:4">
      <c r="A328" s="4">
        <v>327</v>
      </c>
      <c r="B328" s="5" t="s">
        <v>1153</v>
      </c>
      <c r="C328" s="5" t="s">
        <v>869</v>
      </c>
      <c r="D328" s="7">
        <v>45686</v>
      </c>
    </row>
    <row r="329" spans="1:4">
      <c r="A329" s="4">
        <v>328</v>
      </c>
      <c r="B329" s="5" t="s">
        <v>1154</v>
      </c>
      <c r="C329" s="5" t="s">
        <v>850</v>
      </c>
      <c r="D329" s="7">
        <v>45479</v>
      </c>
    </row>
    <row r="330" spans="1:4">
      <c r="A330" s="4">
        <v>329</v>
      </c>
      <c r="B330" s="5" t="s">
        <v>1155</v>
      </c>
      <c r="C330" s="5" t="s">
        <v>826</v>
      </c>
      <c r="D330" s="7">
        <v>45518</v>
      </c>
    </row>
    <row r="331" spans="1:4">
      <c r="A331" s="4">
        <v>330</v>
      </c>
      <c r="B331" s="5" t="s">
        <v>1156</v>
      </c>
      <c r="C331" s="5" t="s">
        <v>838</v>
      </c>
      <c r="D331" s="7">
        <v>45990</v>
      </c>
    </row>
    <row r="332" spans="1:4">
      <c r="A332" s="4">
        <v>331</v>
      </c>
      <c r="B332" s="5" t="s">
        <v>1157</v>
      </c>
      <c r="C332" s="5" t="s">
        <v>832</v>
      </c>
      <c r="D332" s="7">
        <v>45955</v>
      </c>
    </row>
    <row r="333" spans="1:4">
      <c r="A333" s="4">
        <v>332</v>
      </c>
      <c r="B333" s="5" t="s">
        <v>1158</v>
      </c>
      <c r="C333" s="5" t="s">
        <v>832</v>
      </c>
      <c r="D333" s="7">
        <v>45985</v>
      </c>
    </row>
    <row r="334" spans="1:4">
      <c r="A334" s="4">
        <v>333</v>
      </c>
      <c r="B334" s="5" t="s">
        <v>1159</v>
      </c>
      <c r="C334" s="5" t="s">
        <v>828</v>
      </c>
      <c r="D334" s="7">
        <v>45312</v>
      </c>
    </row>
    <row r="335" spans="1:4">
      <c r="A335" s="4">
        <v>334</v>
      </c>
      <c r="B335" s="5" t="s">
        <v>1160</v>
      </c>
      <c r="C335" s="5" t="s">
        <v>819</v>
      </c>
      <c r="D335" s="7">
        <v>45625</v>
      </c>
    </row>
    <row r="336" spans="1:4">
      <c r="A336" s="4">
        <v>335</v>
      </c>
      <c r="B336" s="5" t="s">
        <v>1161</v>
      </c>
      <c r="C336" s="5" t="s">
        <v>828</v>
      </c>
      <c r="D336" s="7">
        <v>45765</v>
      </c>
    </row>
    <row r="337" spans="1:4">
      <c r="A337" s="4">
        <v>336</v>
      </c>
      <c r="B337" s="5" t="s">
        <v>1162</v>
      </c>
      <c r="C337" s="5" t="s">
        <v>816</v>
      </c>
      <c r="D337" s="7">
        <v>45932</v>
      </c>
    </row>
    <row r="338" spans="1:4">
      <c r="A338" s="4">
        <v>337</v>
      </c>
      <c r="B338" s="5" t="s">
        <v>1163</v>
      </c>
      <c r="C338" s="5" t="s">
        <v>869</v>
      </c>
      <c r="D338" s="7">
        <v>45377</v>
      </c>
    </row>
    <row r="339" spans="1:4">
      <c r="A339" s="4">
        <v>338</v>
      </c>
      <c r="B339" s="5" t="s">
        <v>1164</v>
      </c>
      <c r="C339" s="5" t="s">
        <v>823</v>
      </c>
      <c r="D339" s="7">
        <v>45664</v>
      </c>
    </row>
    <row r="340" spans="1:4">
      <c r="A340" s="4">
        <v>339</v>
      </c>
      <c r="B340" s="5" t="s">
        <v>1165</v>
      </c>
      <c r="C340" s="5" t="s">
        <v>850</v>
      </c>
      <c r="D340" s="7">
        <v>45710</v>
      </c>
    </row>
    <row r="341" spans="1:4">
      <c r="A341" s="4">
        <v>340</v>
      </c>
      <c r="B341" s="5" t="s">
        <v>1166</v>
      </c>
      <c r="C341" s="5" t="s">
        <v>840</v>
      </c>
      <c r="D341" s="7">
        <v>45661</v>
      </c>
    </row>
    <row r="342" spans="1:4">
      <c r="A342" s="4">
        <v>341</v>
      </c>
      <c r="B342" s="5" t="s">
        <v>1167</v>
      </c>
      <c r="C342" s="5" t="s">
        <v>828</v>
      </c>
      <c r="D342" s="7">
        <v>45700</v>
      </c>
    </row>
    <row r="343" spans="1:4">
      <c r="A343" s="4">
        <v>342</v>
      </c>
      <c r="B343" s="5" t="s">
        <v>1168</v>
      </c>
      <c r="C343" s="5" t="s">
        <v>828</v>
      </c>
      <c r="D343" s="7">
        <v>45835</v>
      </c>
    </row>
    <row r="344" spans="1:4">
      <c r="A344" s="4">
        <v>343</v>
      </c>
      <c r="B344" s="5" t="s">
        <v>1169</v>
      </c>
      <c r="C344" s="5" t="s">
        <v>860</v>
      </c>
      <c r="D344" s="7">
        <v>45464</v>
      </c>
    </row>
    <row r="345" spans="1:4">
      <c r="A345" s="4">
        <v>344</v>
      </c>
      <c r="B345" s="5" t="s">
        <v>1170</v>
      </c>
      <c r="C345" s="5" t="s">
        <v>860</v>
      </c>
      <c r="D345" s="7">
        <v>45913</v>
      </c>
    </row>
    <row r="346" spans="1:4">
      <c r="A346" s="4">
        <v>345</v>
      </c>
      <c r="B346" s="5" t="s">
        <v>1171</v>
      </c>
      <c r="C346" s="5" t="s">
        <v>826</v>
      </c>
      <c r="D346" s="7">
        <v>45320</v>
      </c>
    </row>
    <row r="347" spans="1:4">
      <c r="A347" s="4">
        <v>346</v>
      </c>
      <c r="B347" s="5" t="s">
        <v>1172</v>
      </c>
      <c r="C347" s="5" t="s">
        <v>850</v>
      </c>
      <c r="D347" s="7">
        <v>45579</v>
      </c>
    </row>
    <row r="348" spans="1:4">
      <c r="A348" s="4">
        <v>347</v>
      </c>
      <c r="B348" s="5" t="s">
        <v>1173</v>
      </c>
      <c r="C348" s="5" t="s">
        <v>828</v>
      </c>
      <c r="D348" s="7">
        <v>45808</v>
      </c>
    </row>
    <row r="349" spans="1:4">
      <c r="A349" s="4">
        <v>348</v>
      </c>
      <c r="B349" s="5" t="s">
        <v>1174</v>
      </c>
      <c r="C349" s="5" t="s">
        <v>860</v>
      </c>
      <c r="D349" s="7">
        <v>45808</v>
      </c>
    </row>
    <row r="350" spans="1:4">
      <c r="A350" s="4">
        <v>349</v>
      </c>
      <c r="B350" s="5" t="s">
        <v>1175</v>
      </c>
      <c r="C350" s="5" t="s">
        <v>816</v>
      </c>
      <c r="D350" s="7">
        <v>45471</v>
      </c>
    </row>
    <row r="351" spans="1:4">
      <c r="A351" s="4">
        <v>350</v>
      </c>
      <c r="B351" s="5" t="s">
        <v>1176</v>
      </c>
      <c r="C351" s="5" t="s">
        <v>845</v>
      </c>
      <c r="D351" s="7">
        <v>45890</v>
      </c>
    </row>
    <row r="352" spans="1:4">
      <c r="A352" s="4">
        <v>351</v>
      </c>
      <c r="B352" s="5" t="s">
        <v>1177</v>
      </c>
      <c r="C352" s="5" t="s">
        <v>292</v>
      </c>
      <c r="D352" s="7">
        <v>45799</v>
      </c>
    </row>
    <row r="353" spans="1:4">
      <c r="A353" s="4">
        <v>352</v>
      </c>
      <c r="B353" s="5" t="s">
        <v>1178</v>
      </c>
      <c r="C353" s="5" t="s">
        <v>869</v>
      </c>
      <c r="D353" s="7">
        <v>45437</v>
      </c>
    </row>
    <row r="354" spans="1:4">
      <c r="A354" s="4">
        <v>353</v>
      </c>
      <c r="B354" s="5" t="s">
        <v>1179</v>
      </c>
      <c r="C354" s="5" t="s">
        <v>869</v>
      </c>
      <c r="D354" s="7">
        <v>45462</v>
      </c>
    </row>
    <row r="355" spans="1:4">
      <c r="A355" s="4">
        <v>354</v>
      </c>
      <c r="B355" s="5" t="s">
        <v>1180</v>
      </c>
      <c r="C355" s="5" t="s">
        <v>814</v>
      </c>
      <c r="D355" s="7">
        <v>45300</v>
      </c>
    </row>
    <row r="356" spans="1:4">
      <c r="A356" s="4">
        <v>355</v>
      </c>
      <c r="B356" s="5" t="s">
        <v>1181</v>
      </c>
      <c r="C356" s="5" t="s">
        <v>292</v>
      </c>
      <c r="D356" s="7">
        <v>45914</v>
      </c>
    </row>
    <row r="357" spans="1:4">
      <c r="A357" s="4">
        <v>356</v>
      </c>
      <c r="B357" s="5" t="s">
        <v>1182</v>
      </c>
      <c r="C357" s="5" t="s">
        <v>832</v>
      </c>
      <c r="D357" s="7">
        <v>45667</v>
      </c>
    </row>
    <row r="358" spans="1:4">
      <c r="A358" s="4">
        <v>357</v>
      </c>
      <c r="B358" s="5" t="s">
        <v>1183</v>
      </c>
      <c r="C358" s="5" t="s">
        <v>819</v>
      </c>
      <c r="D358" s="7">
        <v>45784</v>
      </c>
    </row>
    <row r="359" spans="1:4">
      <c r="A359" s="4">
        <v>358</v>
      </c>
      <c r="B359" s="5" t="s">
        <v>1184</v>
      </c>
      <c r="C359" s="5" t="s">
        <v>850</v>
      </c>
      <c r="D359" s="7">
        <v>45999</v>
      </c>
    </row>
    <row r="360" spans="1:4">
      <c r="A360" s="4">
        <v>359</v>
      </c>
      <c r="B360" s="5" t="s">
        <v>1185</v>
      </c>
      <c r="C360" s="5" t="s">
        <v>840</v>
      </c>
      <c r="D360" s="7">
        <v>45567</v>
      </c>
    </row>
    <row r="361" spans="1:4">
      <c r="A361" s="4">
        <v>360</v>
      </c>
      <c r="B361" s="5" t="s">
        <v>1186</v>
      </c>
      <c r="C361" s="5" t="s">
        <v>814</v>
      </c>
      <c r="D361" s="7">
        <v>45299</v>
      </c>
    </row>
    <row r="362" spans="1:4">
      <c r="A362" s="4">
        <v>361</v>
      </c>
      <c r="B362" s="5" t="s">
        <v>1187</v>
      </c>
      <c r="C362" s="5" t="s">
        <v>816</v>
      </c>
      <c r="D362" s="7">
        <v>45573</v>
      </c>
    </row>
    <row r="363" spans="1:4">
      <c r="A363" s="4">
        <v>362</v>
      </c>
      <c r="B363" s="5" t="s">
        <v>1188</v>
      </c>
      <c r="C363" s="5" t="s">
        <v>819</v>
      </c>
      <c r="D363" s="7">
        <v>46015</v>
      </c>
    </row>
    <row r="364" spans="1:4">
      <c r="A364" s="4">
        <v>363</v>
      </c>
      <c r="B364" s="5" t="s">
        <v>1189</v>
      </c>
      <c r="C364" s="5" t="s">
        <v>840</v>
      </c>
      <c r="D364" s="7">
        <v>45887</v>
      </c>
    </row>
    <row r="365" spans="1:4">
      <c r="A365" s="4">
        <v>364</v>
      </c>
      <c r="B365" s="5" t="s">
        <v>1190</v>
      </c>
      <c r="C365" s="5" t="s">
        <v>845</v>
      </c>
      <c r="D365" s="7">
        <v>45723</v>
      </c>
    </row>
    <row r="366" spans="1:4">
      <c r="A366" s="4">
        <v>365</v>
      </c>
      <c r="B366" s="5" t="s">
        <v>1191</v>
      </c>
      <c r="C366" s="5" t="s">
        <v>819</v>
      </c>
      <c r="D366" s="7">
        <v>45425</v>
      </c>
    </row>
    <row r="367" spans="1:4">
      <c r="A367" s="4">
        <v>366</v>
      </c>
      <c r="B367" s="5" t="s">
        <v>1192</v>
      </c>
      <c r="C367" s="5" t="s">
        <v>826</v>
      </c>
      <c r="D367" s="7">
        <v>45546</v>
      </c>
    </row>
    <row r="368" spans="1:4">
      <c r="A368" s="4">
        <v>367</v>
      </c>
      <c r="B368" s="5" t="s">
        <v>1193</v>
      </c>
      <c r="C368" s="5" t="s">
        <v>819</v>
      </c>
      <c r="D368" s="7">
        <v>45959</v>
      </c>
    </row>
    <row r="369" spans="1:4">
      <c r="A369" s="4">
        <v>368</v>
      </c>
      <c r="B369" s="5" t="s">
        <v>1194</v>
      </c>
      <c r="C369" s="5" t="s">
        <v>814</v>
      </c>
      <c r="D369" s="7">
        <v>45395</v>
      </c>
    </row>
    <row r="370" spans="1:4">
      <c r="A370" s="4">
        <v>369</v>
      </c>
      <c r="B370" s="5" t="s">
        <v>1195</v>
      </c>
      <c r="C370" s="5" t="s">
        <v>850</v>
      </c>
      <c r="D370" s="7">
        <v>45689</v>
      </c>
    </row>
    <row r="371" spans="1:4">
      <c r="A371" s="4">
        <v>370</v>
      </c>
      <c r="B371" s="5" t="s">
        <v>1196</v>
      </c>
      <c r="C371" s="5" t="s">
        <v>840</v>
      </c>
      <c r="D371" s="7">
        <v>45749</v>
      </c>
    </row>
    <row r="372" spans="1:4">
      <c r="A372" s="4">
        <v>371</v>
      </c>
      <c r="B372" s="5" t="s">
        <v>1197</v>
      </c>
      <c r="C372" s="5" t="s">
        <v>869</v>
      </c>
      <c r="D372" s="7">
        <v>45915</v>
      </c>
    </row>
    <row r="373" spans="1:4">
      <c r="A373" s="4">
        <v>372</v>
      </c>
      <c r="B373" s="5" t="s">
        <v>1198</v>
      </c>
      <c r="C373" s="5" t="s">
        <v>821</v>
      </c>
      <c r="D373" s="7">
        <v>45301</v>
      </c>
    </row>
    <row r="374" spans="1:4">
      <c r="A374" s="4">
        <v>373</v>
      </c>
      <c r="B374" s="5" t="s">
        <v>1199</v>
      </c>
      <c r="C374" s="5" t="s">
        <v>814</v>
      </c>
      <c r="D374" s="7">
        <v>45723</v>
      </c>
    </row>
    <row r="375" spans="1:4">
      <c r="A375" s="4">
        <v>374</v>
      </c>
      <c r="B375" s="5" t="s">
        <v>1200</v>
      </c>
      <c r="C375" s="5" t="s">
        <v>850</v>
      </c>
      <c r="D375" s="7">
        <v>45343</v>
      </c>
    </row>
    <row r="376" spans="1:4">
      <c r="A376" s="4">
        <v>375</v>
      </c>
      <c r="B376" s="5" t="s">
        <v>1201</v>
      </c>
      <c r="C376" s="5" t="s">
        <v>826</v>
      </c>
      <c r="D376" s="7">
        <v>45926</v>
      </c>
    </row>
    <row r="377" spans="1:4">
      <c r="A377" s="4">
        <v>376</v>
      </c>
      <c r="B377" s="5" t="s">
        <v>1202</v>
      </c>
      <c r="C377" s="5" t="s">
        <v>838</v>
      </c>
      <c r="D377" s="7">
        <v>45641</v>
      </c>
    </row>
    <row r="378" spans="1:4">
      <c r="A378" s="4">
        <v>377</v>
      </c>
      <c r="B378" s="5" t="s">
        <v>1203</v>
      </c>
      <c r="C378" s="5" t="s">
        <v>814</v>
      </c>
      <c r="D378" s="7">
        <v>45724</v>
      </c>
    </row>
    <row r="379" spans="1:4">
      <c r="A379" s="4">
        <v>378</v>
      </c>
      <c r="B379" s="5" t="s">
        <v>1204</v>
      </c>
      <c r="C379" s="5" t="s">
        <v>821</v>
      </c>
      <c r="D379" s="7">
        <v>45765</v>
      </c>
    </row>
    <row r="380" spans="1:4">
      <c r="A380" s="4">
        <v>379</v>
      </c>
      <c r="B380" s="5" t="s">
        <v>1205</v>
      </c>
      <c r="C380" s="5" t="s">
        <v>819</v>
      </c>
      <c r="D380" s="7">
        <v>45661</v>
      </c>
    </row>
    <row r="381" spans="1:4">
      <c r="A381" s="4">
        <v>380</v>
      </c>
      <c r="B381" s="5" t="s">
        <v>1206</v>
      </c>
      <c r="C381" s="5" t="s">
        <v>292</v>
      </c>
      <c r="D381" s="7">
        <v>45503</v>
      </c>
    </row>
    <row r="382" spans="1:4">
      <c r="A382" s="4">
        <v>381</v>
      </c>
      <c r="B382" s="5" t="s">
        <v>1207</v>
      </c>
      <c r="C382" s="5" t="s">
        <v>826</v>
      </c>
      <c r="D382" s="7">
        <v>45887</v>
      </c>
    </row>
    <row r="383" spans="1:4">
      <c r="A383" s="4">
        <v>382</v>
      </c>
      <c r="B383" s="5" t="s">
        <v>1208</v>
      </c>
      <c r="C383" s="5" t="s">
        <v>845</v>
      </c>
      <c r="D383" s="7">
        <v>45408</v>
      </c>
    </row>
    <row r="384" spans="1:4">
      <c r="A384" s="4">
        <v>383</v>
      </c>
      <c r="B384" s="5" t="s">
        <v>1209</v>
      </c>
      <c r="C384" s="5" t="s">
        <v>850</v>
      </c>
      <c r="D384" s="7">
        <v>45642</v>
      </c>
    </row>
    <row r="385" spans="1:4">
      <c r="A385" s="4">
        <v>384</v>
      </c>
      <c r="B385" s="5" t="s">
        <v>1210</v>
      </c>
      <c r="C385" s="5" t="s">
        <v>816</v>
      </c>
      <c r="D385" s="7">
        <v>45355</v>
      </c>
    </row>
    <row r="386" spans="1:4">
      <c r="A386" s="4">
        <v>385</v>
      </c>
      <c r="B386" s="5" t="s">
        <v>1211</v>
      </c>
      <c r="C386" s="5" t="s">
        <v>838</v>
      </c>
      <c r="D386" s="7">
        <v>45340</v>
      </c>
    </row>
    <row r="387" spans="1:4">
      <c r="A387" s="4">
        <v>386</v>
      </c>
      <c r="B387" s="5" t="s">
        <v>1212</v>
      </c>
      <c r="C387" s="5" t="s">
        <v>860</v>
      </c>
      <c r="D387" s="7">
        <v>45626</v>
      </c>
    </row>
    <row r="388" spans="1:4">
      <c r="A388" s="4">
        <v>387</v>
      </c>
      <c r="B388" s="5" t="s">
        <v>1213</v>
      </c>
      <c r="C388" s="5" t="s">
        <v>850</v>
      </c>
      <c r="D388" s="7">
        <v>45344</v>
      </c>
    </row>
    <row r="389" spans="1:4">
      <c r="A389" s="4">
        <v>388</v>
      </c>
      <c r="B389" s="5" t="s">
        <v>1214</v>
      </c>
      <c r="C389" s="5" t="s">
        <v>816</v>
      </c>
      <c r="D389" s="7">
        <v>45869</v>
      </c>
    </row>
    <row r="390" spans="1:4">
      <c r="A390" s="4">
        <v>389</v>
      </c>
      <c r="B390" s="5" t="s">
        <v>1215</v>
      </c>
      <c r="C390" s="5" t="s">
        <v>869</v>
      </c>
      <c r="D390" s="7">
        <v>45930</v>
      </c>
    </row>
    <row r="391" spans="1:4">
      <c r="A391" s="4">
        <v>390</v>
      </c>
      <c r="B391" s="5" t="s">
        <v>1216</v>
      </c>
      <c r="C391" s="5" t="s">
        <v>292</v>
      </c>
      <c r="D391" s="7">
        <v>45755</v>
      </c>
    </row>
    <row r="392" spans="1:4">
      <c r="A392" s="4">
        <v>391</v>
      </c>
      <c r="B392" s="5" t="s">
        <v>1217</v>
      </c>
      <c r="C392" s="5" t="s">
        <v>860</v>
      </c>
      <c r="D392" s="7">
        <v>45324</v>
      </c>
    </row>
    <row r="393" spans="1:4">
      <c r="A393" s="4">
        <v>392</v>
      </c>
      <c r="B393" s="5" t="s">
        <v>1218</v>
      </c>
      <c r="C393" s="5" t="s">
        <v>840</v>
      </c>
      <c r="D393" s="7">
        <v>45298</v>
      </c>
    </row>
    <row r="394" spans="1:4">
      <c r="A394" s="4">
        <v>393</v>
      </c>
      <c r="B394" s="5" t="s">
        <v>1219</v>
      </c>
      <c r="C394" s="5" t="s">
        <v>823</v>
      </c>
      <c r="D394" s="7">
        <v>45951</v>
      </c>
    </row>
    <row r="395" spans="1:4">
      <c r="A395" s="4">
        <v>394</v>
      </c>
      <c r="B395" s="5" t="s">
        <v>1220</v>
      </c>
      <c r="C395" s="5" t="s">
        <v>292</v>
      </c>
      <c r="D395" s="7">
        <v>45782</v>
      </c>
    </row>
    <row r="396" spans="1:4">
      <c r="A396" s="4">
        <v>395</v>
      </c>
      <c r="B396" s="5" t="s">
        <v>1221</v>
      </c>
      <c r="C396" s="5" t="s">
        <v>860</v>
      </c>
      <c r="D396" s="7">
        <v>45849</v>
      </c>
    </row>
    <row r="397" spans="1:4">
      <c r="A397" s="4">
        <v>396</v>
      </c>
      <c r="B397" s="5" t="s">
        <v>1222</v>
      </c>
      <c r="C397" s="5" t="s">
        <v>823</v>
      </c>
      <c r="D397" s="7">
        <v>45595</v>
      </c>
    </row>
    <row r="398" spans="1:4">
      <c r="A398" s="4">
        <v>397</v>
      </c>
      <c r="B398" s="5" t="s">
        <v>1223</v>
      </c>
      <c r="C398" s="5" t="s">
        <v>819</v>
      </c>
      <c r="D398" s="7">
        <v>45647</v>
      </c>
    </row>
    <row r="399" spans="1:4">
      <c r="A399" s="4">
        <v>398</v>
      </c>
      <c r="B399" s="5" t="s">
        <v>1224</v>
      </c>
      <c r="C399" s="5" t="s">
        <v>850</v>
      </c>
      <c r="D399" s="7">
        <v>45798</v>
      </c>
    </row>
    <row r="400" spans="1:4">
      <c r="A400" s="4">
        <v>399</v>
      </c>
      <c r="B400" s="5" t="s">
        <v>1225</v>
      </c>
      <c r="C400" s="5" t="s">
        <v>832</v>
      </c>
      <c r="D400" s="7">
        <v>45901</v>
      </c>
    </row>
    <row r="401" spans="1:4">
      <c r="A401" s="4">
        <v>400</v>
      </c>
      <c r="B401" s="5" t="s">
        <v>1226</v>
      </c>
      <c r="C401" s="5" t="s">
        <v>826</v>
      </c>
      <c r="D401" s="7">
        <v>45531</v>
      </c>
    </row>
    <row r="402" spans="1:4">
      <c r="A402" s="4">
        <v>401</v>
      </c>
      <c r="B402" s="5" t="s">
        <v>1227</v>
      </c>
      <c r="C402" s="5" t="s">
        <v>838</v>
      </c>
      <c r="D402" s="7">
        <v>45959</v>
      </c>
    </row>
    <row r="403" spans="1:4">
      <c r="A403" s="4">
        <v>402</v>
      </c>
      <c r="B403" s="5" t="s">
        <v>1228</v>
      </c>
      <c r="C403" s="5" t="s">
        <v>292</v>
      </c>
      <c r="D403" s="7">
        <v>45700</v>
      </c>
    </row>
    <row r="404" spans="1:4">
      <c r="A404" s="4">
        <v>403</v>
      </c>
      <c r="B404" s="5" t="s">
        <v>1229</v>
      </c>
      <c r="C404" s="5" t="s">
        <v>832</v>
      </c>
      <c r="D404" s="7">
        <v>45780</v>
      </c>
    </row>
    <row r="405" spans="1:4">
      <c r="A405" s="4">
        <v>404</v>
      </c>
      <c r="B405" s="5" t="s">
        <v>1230</v>
      </c>
      <c r="C405" s="5" t="s">
        <v>869</v>
      </c>
      <c r="D405" s="7">
        <v>45557</v>
      </c>
    </row>
    <row r="406" spans="1:4">
      <c r="A406" s="4">
        <v>405</v>
      </c>
      <c r="B406" s="5" t="s">
        <v>1231</v>
      </c>
      <c r="C406" s="5" t="s">
        <v>292</v>
      </c>
      <c r="D406" s="7">
        <v>45650</v>
      </c>
    </row>
    <row r="407" spans="1:4">
      <c r="A407" s="4">
        <v>406</v>
      </c>
      <c r="B407" s="5" t="s">
        <v>1232</v>
      </c>
      <c r="C407" s="5" t="s">
        <v>821</v>
      </c>
      <c r="D407" s="7">
        <v>45770</v>
      </c>
    </row>
    <row r="408" spans="1:4">
      <c r="A408" s="4">
        <v>407</v>
      </c>
      <c r="B408" s="5" t="s">
        <v>1233</v>
      </c>
      <c r="C408" s="5" t="s">
        <v>850</v>
      </c>
      <c r="D408" s="7">
        <v>46004</v>
      </c>
    </row>
    <row r="409" spans="1:4">
      <c r="A409" s="4">
        <v>408</v>
      </c>
      <c r="B409" s="5" t="s">
        <v>1234</v>
      </c>
      <c r="C409" s="5" t="s">
        <v>845</v>
      </c>
      <c r="D409" s="7">
        <v>45513</v>
      </c>
    </row>
    <row r="410" spans="1:4">
      <c r="A410" s="4">
        <v>409</v>
      </c>
      <c r="B410" s="5" t="s">
        <v>1235</v>
      </c>
      <c r="C410" s="5" t="s">
        <v>850</v>
      </c>
      <c r="D410" s="7">
        <v>45719</v>
      </c>
    </row>
    <row r="411" spans="1:4">
      <c r="A411" s="4">
        <v>410</v>
      </c>
      <c r="B411" s="5" t="s">
        <v>1236</v>
      </c>
      <c r="C411" s="5" t="s">
        <v>823</v>
      </c>
      <c r="D411" s="7">
        <v>45714</v>
      </c>
    </row>
    <row r="412" spans="1:4">
      <c r="A412" s="4">
        <v>411</v>
      </c>
      <c r="B412" s="5" t="s">
        <v>1237</v>
      </c>
      <c r="C412" s="5" t="s">
        <v>821</v>
      </c>
      <c r="D412" s="7">
        <v>45735</v>
      </c>
    </row>
    <row r="413" spans="1:4">
      <c r="A413" s="4">
        <v>412</v>
      </c>
      <c r="B413" s="5" t="s">
        <v>1238</v>
      </c>
      <c r="C413" s="5" t="s">
        <v>860</v>
      </c>
      <c r="D413" s="7">
        <v>45553</v>
      </c>
    </row>
    <row r="414" spans="1:4">
      <c r="A414" s="4">
        <v>413</v>
      </c>
      <c r="B414" s="5" t="s">
        <v>1239</v>
      </c>
      <c r="C414" s="5" t="s">
        <v>828</v>
      </c>
      <c r="D414" s="7">
        <v>46018</v>
      </c>
    </row>
    <row r="415" spans="1:4">
      <c r="A415" s="4">
        <v>414</v>
      </c>
      <c r="B415" s="5" t="s">
        <v>1240</v>
      </c>
      <c r="C415" s="5" t="s">
        <v>819</v>
      </c>
      <c r="D415" s="7">
        <v>45798</v>
      </c>
    </row>
    <row r="416" spans="1:4">
      <c r="A416" s="4">
        <v>415</v>
      </c>
      <c r="B416" s="5" t="s">
        <v>1241</v>
      </c>
      <c r="C416" s="5" t="s">
        <v>816</v>
      </c>
      <c r="D416" s="7">
        <v>45353</v>
      </c>
    </row>
    <row r="417" spans="1:4">
      <c r="A417" s="4">
        <v>416</v>
      </c>
      <c r="B417" s="5" t="s">
        <v>1242</v>
      </c>
      <c r="C417" s="5" t="s">
        <v>845</v>
      </c>
      <c r="D417" s="7">
        <v>45457</v>
      </c>
    </row>
    <row r="418" spans="1:4">
      <c r="A418" s="4">
        <v>417</v>
      </c>
      <c r="B418" s="5" t="s">
        <v>1243</v>
      </c>
      <c r="C418" s="5" t="s">
        <v>845</v>
      </c>
      <c r="D418" s="7">
        <v>45410</v>
      </c>
    </row>
    <row r="419" spans="1:4">
      <c r="A419" s="4">
        <v>418</v>
      </c>
      <c r="B419" s="5" t="s">
        <v>1244</v>
      </c>
      <c r="C419" s="5" t="s">
        <v>869</v>
      </c>
      <c r="D419" s="7">
        <v>45472</v>
      </c>
    </row>
    <row r="420" spans="1:4">
      <c r="A420" s="4">
        <v>419</v>
      </c>
      <c r="B420" s="5" t="s">
        <v>1245</v>
      </c>
      <c r="C420" s="5" t="s">
        <v>832</v>
      </c>
      <c r="D420" s="7">
        <v>45927</v>
      </c>
    </row>
    <row r="421" spans="1:4">
      <c r="A421" s="4">
        <v>420</v>
      </c>
      <c r="B421" s="5" t="s">
        <v>1246</v>
      </c>
      <c r="C421" s="5" t="s">
        <v>828</v>
      </c>
      <c r="D421" s="7">
        <v>45948</v>
      </c>
    </row>
    <row r="422" spans="1:4">
      <c r="A422" s="4">
        <v>421</v>
      </c>
      <c r="B422" s="5" t="s">
        <v>1247</v>
      </c>
      <c r="C422" s="5" t="s">
        <v>869</v>
      </c>
      <c r="D422" s="7">
        <v>45965</v>
      </c>
    </row>
    <row r="423" spans="1:4">
      <c r="A423" s="4">
        <v>422</v>
      </c>
      <c r="B423" s="5" t="s">
        <v>1248</v>
      </c>
      <c r="C423" s="5" t="s">
        <v>816</v>
      </c>
      <c r="D423" s="7">
        <v>46002</v>
      </c>
    </row>
    <row r="424" spans="1:4">
      <c r="A424" s="4">
        <v>423</v>
      </c>
      <c r="B424" s="5" t="s">
        <v>1249</v>
      </c>
      <c r="C424" s="5" t="s">
        <v>832</v>
      </c>
      <c r="D424" s="7">
        <v>45882</v>
      </c>
    </row>
    <row r="425" spans="1:4">
      <c r="A425" s="4">
        <v>424</v>
      </c>
      <c r="B425" s="5" t="s">
        <v>1250</v>
      </c>
      <c r="C425" s="5" t="s">
        <v>826</v>
      </c>
      <c r="D425" s="7">
        <v>45477</v>
      </c>
    </row>
    <row r="426" spans="1:4">
      <c r="A426" s="4">
        <v>425</v>
      </c>
      <c r="B426" s="5" t="s">
        <v>1251</v>
      </c>
      <c r="C426" s="5" t="s">
        <v>832</v>
      </c>
      <c r="D426" s="7">
        <v>45767</v>
      </c>
    </row>
    <row r="427" spans="1:4">
      <c r="A427" s="4">
        <v>426</v>
      </c>
      <c r="B427" s="5" t="s">
        <v>1252</v>
      </c>
      <c r="C427" s="5" t="s">
        <v>838</v>
      </c>
      <c r="D427" s="7">
        <v>45579</v>
      </c>
    </row>
    <row r="428" spans="1:4">
      <c r="A428" s="4">
        <v>427</v>
      </c>
      <c r="B428" s="5" t="s">
        <v>1253</v>
      </c>
      <c r="C428" s="5" t="s">
        <v>821</v>
      </c>
      <c r="D428" s="7">
        <v>45556</v>
      </c>
    </row>
    <row r="429" spans="1:4">
      <c r="A429" s="4">
        <v>428</v>
      </c>
      <c r="B429" s="5" t="s">
        <v>1254</v>
      </c>
      <c r="C429" s="5" t="s">
        <v>819</v>
      </c>
      <c r="D429" s="7">
        <v>45463</v>
      </c>
    </row>
    <row r="430" spans="1:4">
      <c r="A430" s="4">
        <v>429</v>
      </c>
      <c r="B430" s="5" t="s">
        <v>1255</v>
      </c>
      <c r="C430" s="5" t="s">
        <v>832</v>
      </c>
      <c r="D430" s="7">
        <v>45883</v>
      </c>
    </row>
    <row r="431" spans="1:4">
      <c r="A431" s="4">
        <v>430</v>
      </c>
      <c r="B431" s="5" t="s">
        <v>1256</v>
      </c>
      <c r="C431" s="5" t="s">
        <v>838</v>
      </c>
      <c r="D431" s="7">
        <v>45456</v>
      </c>
    </row>
    <row r="432" spans="1:4">
      <c r="A432" s="4">
        <v>431</v>
      </c>
      <c r="B432" s="5" t="s">
        <v>1257</v>
      </c>
      <c r="C432" s="5" t="s">
        <v>869</v>
      </c>
      <c r="D432" s="7">
        <v>45733</v>
      </c>
    </row>
    <row r="433" spans="1:4">
      <c r="A433" s="4">
        <v>432</v>
      </c>
      <c r="B433" s="5" t="s">
        <v>1258</v>
      </c>
      <c r="C433" s="5" t="s">
        <v>823</v>
      </c>
      <c r="D433" s="7">
        <v>45331</v>
      </c>
    </row>
    <row r="434" spans="1:4">
      <c r="A434" s="4">
        <v>433</v>
      </c>
      <c r="B434" s="5" t="s">
        <v>1259</v>
      </c>
      <c r="C434" s="5" t="s">
        <v>816</v>
      </c>
      <c r="D434" s="7">
        <v>45829</v>
      </c>
    </row>
    <row r="435" spans="1:4">
      <c r="A435" s="4">
        <v>434</v>
      </c>
      <c r="B435" s="5" t="s">
        <v>1260</v>
      </c>
      <c r="C435" s="5" t="s">
        <v>814</v>
      </c>
      <c r="D435" s="7">
        <v>45667</v>
      </c>
    </row>
    <row r="436" spans="1:4">
      <c r="A436" s="4">
        <v>435</v>
      </c>
      <c r="B436" s="5" t="s">
        <v>1261</v>
      </c>
      <c r="C436" s="5" t="s">
        <v>828</v>
      </c>
      <c r="D436" s="7">
        <v>45653</v>
      </c>
    </row>
    <row r="437" spans="1:4">
      <c r="A437" s="4">
        <v>436</v>
      </c>
      <c r="B437" s="5" t="s">
        <v>1262</v>
      </c>
      <c r="C437" s="5" t="s">
        <v>821</v>
      </c>
      <c r="D437" s="7">
        <v>45569</v>
      </c>
    </row>
    <row r="438" spans="1:4">
      <c r="A438" s="4">
        <v>437</v>
      </c>
      <c r="B438" s="5" t="s">
        <v>1263</v>
      </c>
      <c r="C438" s="5" t="s">
        <v>838</v>
      </c>
      <c r="D438" s="7">
        <v>45443</v>
      </c>
    </row>
    <row r="439" spans="1:4">
      <c r="A439" s="4">
        <v>438</v>
      </c>
      <c r="B439" s="5" t="s">
        <v>1264</v>
      </c>
      <c r="C439" s="5" t="s">
        <v>821</v>
      </c>
      <c r="D439" s="7">
        <v>45317</v>
      </c>
    </row>
    <row r="440" spans="1:4">
      <c r="A440" s="4">
        <v>439</v>
      </c>
      <c r="B440" s="5" t="s">
        <v>1265</v>
      </c>
      <c r="C440" s="5" t="s">
        <v>821</v>
      </c>
      <c r="D440" s="7">
        <v>45637</v>
      </c>
    </row>
    <row r="441" spans="1:4">
      <c r="A441" s="4">
        <v>440</v>
      </c>
      <c r="B441" s="5" t="s">
        <v>1266</v>
      </c>
      <c r="C441" s="5" t="s">
        <v>814</v>
      </c>
      <c r="D441" s="7">
        <v>45967</v>
      </c>
    </row>
    <row r="442" spans="1:4">
      <c r="A442" s="4">
        <v>441</v>
      </c>
      <c r="B442" s="5" t="s">
        <v>1267</v>
      </c>
      <c r="C442" s="5" t="s">
        <v>826</v>
      </c>
      <c r="D442" s="7">
        <v>45685</v>
      </c>
    </row>
    <row r="443" spans="1:4">
      <c r="A443" s="4">
        <v>442</v>
      </c>
      <c r="B443" s="5" t="s">
        <v>1268</v>
      </c>
      <c r="C443" s="5" t="s">
        <v>819</v>
      </c>
      <c r="D443" s="7">
        <v>45330</v>
      </c>
    </row>
    <row r="444" spans="1:4">
      <c r="A444" s="4">
        <v>443</v>
      </c>
      <c r="B444" s="5" t="s">
        <v>1269</v>
      </c>
      <c r="C444" s="5" t="s">
        <v>838</v>
      </c>
      <c r="D444" s="7">
        <v>45840</v>
      </c>
    </row>
    <row r="445" spans="1:4">
      <c r="A445" s="4">
        <v>444</v>
      </c>
      <c r="B445" s="5" t="s">
        <v>1270</v>
      </c>
      <c r="C445" s="5" t="s">
        <v>819</v>
      </c>
      <c r="D445" s="7">
        <v>45295</v>
      </c>
    </row>
    <row r="446" spans="1:4">
      <c r="A446" s="4">
        <v>445</v>
      </c>
      <c r="B446" s="5" t="s">
        <v>1271</v>
      </c>
      <c r="C446" s="5" t="s">
        <v>823</v>
      </c>
      <c r="D446" s="7">
        <v>45738</v>
      </c>
    </row>
    <row r="447" spans="1:4">
      <c r="A447" s="4">
        <v>446</v>
      </c>
      <c r="B447" s="5" t="s">
        <v>1272</v>
      </c>
      <c r="C447" s="5" t="s">
        <v>826</v>
      </c>
      <c r="D447" s="7">
        <v>45845</v>
      </c>
    </row>
    <row r="448" spans="1:4">
      <c r="A448" s="4">
        <v>447</v>
      </c>
      <c r="B448" s="5" t="s">
        <v>1273</v>
      </c>
      <c r="C448" s="5" t="s">
        <v>860</v>
      </c>
      <c r="D448" s="7">
        <v>45453</v>
      </c>
    </row>
    <row r="449" spans="1:4">
      <c r="A449" s="4">
        <v>448</v>
      </c>
      <c r="B449" s="5" t="s">
        <v>1274</v>
      </c>
      <c r="C449" s="5" t="s">
        <v>845</v>
      </c>
      <c r="D449" s="7">
        <v>45819</v>
      </c>
    </row>
    <row r="450" spans="1:4">
      <c r="A450" s="4">
        <v>449</v>
      </c>
      <c r="B450" s="5" t="s">
        <v>1275</v>
      </c>
      <c r="C450" s="5" t="s">
        <v>823</v>
      </c>
      <c r="D450" s="7">
        <v>45655</v>
      </c>
    </row>
    <row r="451" spans="1:4">
      <c r="A451" s="4">
        <v>450</v>
      </c>
      <c r="B451" s="5" t="s">
        <v>1276</v>
      </c>
      <c r="C451" s="5" t="s">
        <v>832</v>
      </c>
      <c r="D451" s="7">
        <v>45784</v>
      </c>
    </row>
    <row r="452" spans="1:4">
      <c r="A452" s="4">
        <v>451</v>
      </c>
      <c r="B452" s="5" t="s">
        <v>1277</v>
      </c>
      <c r="C452" s="5" t="s">
        <v>823</v>
      </c>
      <c r="D452" s="7">
        <v>45688</v>
      </c>
    </row>
    <row r="453" spans="1:4">
      <c r="A453" s="4">
        <v>452</v>
      </c>
      <c r="B453" s="5" t="s">
        <v>1278</v>
      </c>
      <c r="C453" s="5" t="s">
        <v>816</v>
      </c>
      <c r="D453" s="7">
        <v>45570</v>
      </c>
    </row>
    <row r="454" spans="1:4">
      <c r="A454" s="4">
        <v>453</v>
      </c>
      <c r="B454" s="5" t="s">
        <v>1279</v>
      </c>
      <c r="C454" s="5" t="s">
        <v>821</v>
      </c>
      <c r="D454" s="7">
        <v>45593</v>
      </c>
    </row>
    <row r="455" spans="1:4">
      <c r="A455" s="4">
        <v>454</v>
      </c>
      <c r="B455" s="5" t="s">
        <v>1280</v>
      </c>
      <c r="C455" s="5" t="s">
        <v>850</v>
      </c>
      <c r="D455" s="7">
        <v>45490</v>
      </c>
    </row>
    <row r="456" spans="1:4">
      <c r="A456" s="4">
        <v>455</v>
      </c>
      <c r="B456" s="5" t="s">
        <v>1281</v>
      </c>
      <c r="C456" s="5" t="s">
        <v>292</v>
      </c>
      <c r="D456" s="7">
        <v>45620</v>
      </c>
    </row>
    <row r="457" spans="1:4">
      <c r="A457" s="4">
        <v>456</v>
      </c>
      <c r="B457" s="5" t="s">
        <v>1282</v>
      </c>
      <c r="C457" s="5" t="s">
        <v>869</v>
      </c>
      <c r="D457" s="7">
        <v>45504</v>
      </c>
    </row>
    <row r="458" spans="1:4">
      <c r="A458" s="4">
        <v>457</v>
      </c>
      <c r="B458" s="5" t="s">
        <v>1283</v>
      </c>
      <c r="C458" s="5" t="s">
        <v>832</v>
      </c>
      <c r="D458" s="7">
        <v>45886</v>
      </c>
    </row>
    <row r="459" spans="1:4">
      <c r="A459" s="4">
        <v>458</v>
      </c>
      <c r="B459" s="5" t="s">
        <v>1284</v>
      </c>
      <c r="C459" s="5" t="s">
        <v>869</v>
      </c>
      <c r="D459" s="7">
        <v>45733</v>
      </c>
    </row>
    <row r="460" spans="1:4">
      <c r="A460" s="4">
        <v>459</v>
      </c>
      <c r="B460" s="5" t="s">
        <v>1285</v>
      </c>
      <c r="C460" s="5" t="s">
        <v>850</v>
      </c>
      <c r="D460" s="7">
        <v>45903</v>
      </c>
    </row>
    <row r="461" spans="1:4">
      <c r="A461" s="4">
        <v>460</v>
      </c>
      <c r="B461" s="5" t="s">
        <v>1286</v>
      </c>
      <c r="C461" s="5" t="s">
        <v>826</v>
      </c>
      <c r="D461" s="7">
        <v>45500</v>
      </c>
    </row>
    <row r="462" spans="1:4">
      <c r="A462" s="4">
        <v>461</v>
      </c>
      <c r="B462" s="5" t="s">
        <v>1287</v>
      </c>
      <c r="C462" s="5" t="s">
        <v>832</v>
      </c>
      <c r="D462" s="7">
        <v>45736</v>
      </c>
    </row>
    <row r="463" spans="1:4">
      <c r="A463" s="4">
        <v>462</v>
      </c>
      <c r="B463" s="5" t="s">
        <v>1288</v>
      </c>
      <c r="C463" s="5" t="s">
        <v>838</v>
      </c>
      <c r="D463" s="7">
        <v>45413</v>
      </c>
    </row>
    <row r="464" spans="1:4">
      <c r="A464" s="4">
        <v>463</v>
      </c>
      <c r="B464" s="5" t="s">
        <v>1289</v>
      </c>
      <c r="C464" s="5" t="s">
        <v>821</v>
      </c>
      <c r="D464" s="7">
        <v>45785</v>
      </c>
    </row>
    <row r="465" spans="1:4">
      <c r="A465" s="4">
        <v>464</v>
      </c>
      <c r="B465" s="5" t="s">
        <v>1290</v>
      </c>
      <c r="C465" s="5" t="s">
        <v>826</v>
      </c>
      <c r="D465" s="7">
        <v>45933</v>
      </c>
    </row>
    <row r="466" spans="1:4">
      <c r="A466" s="4">
        <v>465</v>
      </c>
      <c r="B466" s="5" t="s">
        <v>1291</v>
      </c>
      <c r="C466" s="5" t="s">
        <v>814</v>
      </c>
      <c r="D466" s="7">
        <v>45460</v>
      </c>
    </row>
    <row r="467" spans="1:4">
      <c r="A467" s="4">
        <v>466</v>
      </c>
      <c r="B467" s="5" t="s">
        <v>1292</v>
      </c>
      <c r="C467" s="5" t="s">
        <v>828</v>
      </c>
      <c r="D467" s="7">
        <v>45332</v>
      </c>
    </row>
    <row r="468" spans="1:4">
      <c r="A468" s="4">
        <v>467</v>
      </c>
      <c r="B468" s="5" t="s">
        <v>1293</v>
      </c>
      <c r="C468" s="5" t="s">
        <v>816</v>
      </c>
      <c r="D468" s="7">
        <v>45755</v>
      </c>
    </row>
    <row r="469" spans="1:4">
      <c r="A469" s="4">
        <v>468</v>
      </c>
      <c r="B469" s="5" t="s">
        <v>1294</v>
      </c>
      <c r="C469" s="5" t="s">
        <v>816</v>
      </c>
      <c r="D469" s="7">
        <v>45388</v>
      </c>
    </row>
    <row r="470" spans="1:4">
      <c r="A470" s="4">
        <v>469</v>
      </c>
      <c r="B470" s="5" t="s">
        <v>1295</v>
      </c>
      <c r="C470" s="5" t="s">
        <v>840</v>
      </c>
      <c r="D470" s="7">
        <v>45911</v>
      </c>
    </row>
    <row r="471" spans="1:4">
      <c r="A471" s="4">
        <v>470</v>
      </c>
      <c r="B471" s="5" t="s">
        <v>1296</v>
      </c>
      <c r="C471" s="5" t="s">
        <v>832</v>
      </c>
      <c r="D471" s="7">
        <v>45502</v>
      </c>
    </row>
    <row r="472" spans="1:4">
      <c r="A472" s="4">
        <v>471</v>
      </c>
      <c r="B472" s="5" t="s">
        <v>1297</v>
      </c>
      <c r="C472" s="5" t="s">
        <v>832</v>
      </c>
      <c r="D472" s="7">
        <v>45683</v>
      </c>
    </row>
    <row r="473" spans="1:4">
      <c r="A473" s="4">
        <v>472</v>
      </c>
      <c r="B473" s="5" t="s">
        <v>1298</v>
      </c>
      <c r="C473" s="5" t="s">
        <v>832</v>
      </c>
      <c r="D473" s="7">
        <v>45738</v>
      </c>
    </row>
    <row r="474" spans="1:4">
      <c r="A474" s="4">
        <v>473</v>
      </c>
      <c r="B474" s="5" t="s">
        <v>1299</v>
      </c>
      <c r="C474" s="5" t="s">
        <v>832</v>
      </c>
      <c r="D474" s="7">
        <v>45786</v>
      </c>
    </row>
    <row r="475" spans="1:4">
      <c r="A475" s="4">
        <v>474</v>
      </c>
      <c r="B475" s="5" t="s">
        <v>1300</v>
      </c>
      <c r="C475" s="5" t="s">
        <v>838</v>
      </c>
      <c r="D475" s="7">
        <v>45424</v>
      </c>
    </row>
    <row r="476" spans="1:4">
      <c r="A476" s="4">
        <v>475</v>
      </c>
      <c r="B476" s="5" t="s">
        <v>1301</v>
      </c>
      <c r="C476" s="5" t="s">
        <v>819</v>
      </c>
      <c r="D476" s="7">
        <v>45381</v>
      </c>
    </row>
    <row r="477" spans="1:4">
      <c r="A477" s="4">
        <v>476</v>
      </c>
      <c r="B477" s="5" t="s">
        <v>1302</v>
      </c>
      <c r="C477" s="5" t="s">
        <v>823</v>
      </c>
      <c r="D477" s="7">
        <v>45592</v>
      </c>
    </row>
    <row r="478" spans="1:4">
      <c r="A478" s="4">
        <v>477</v>
      </c>
      <c r="B478" s="5" t="s">
        <v>1303</v>
      </c>
      <c r="C478" s="5" t="s">
        <v>828</v>
      </c>
      <c r="D478" s="7">
        <v>45984</v>
      </c>
    </row>
    <row r="479" spans="1:4">
      <c r="A479" s="4">
        <v>478</v>
      </c>
      <c r="B479" s="5" t="s">
        <v>1304</v>
      </c>
      <c r="C479" s="5" t="s">
        <v>845</v>
      </c>
      <c r="D479" s="7">
        <v>45324</v>
      </c>
    </row>
    <row r="480" spans="1:4">
      <c r="A480" s="4">
        <v>479</v>
      </c>
      <c r="B480" s="5" t="s">
        <v>1305</v>
      </c>
      <c r="C480" s="5" t="s">
        <v>816</v>
      </c>
      <c r="D480" s="7">
        <v>45414</v>
      </c>
    </row>
    <row r="481" spans="1:4">
      <c r="A481" s="4">
        <v>480</v>
      </c>
      <c r="B481" s="5" t="s">
        <v>1306</v>
      </c>
      <c r="C481" s="5" t="s">
        <v>826</v>
      </c>
      <c r="D481" s="7">
        <v>45372</v>
      </c>
    </row>
    <row r="482" spans="1:4">
      <c r="A482" s="4">
        <v>481</v>
      </c>
      <c r="B482" s="5" t="s">
        <v>1307</v>
      </c>
      <c r="C482" s="5" t="s">
        <v>816</v>
      </c>
      <c r="D482" s="7">
        <v>45569</v>
      </c>
    </row>
    <row r="483" spans="1:4">
      <c r="A483" s="4">
        <v>482</v>
      </c>
      <c r="B483" s="5" t="s">
        <v>1308</v>
      </c>
      <c r="C483" s="5" t="s">
        <v>845</v>
      </c>
      <c r="D483" s="7">
        <v>45474</v>
      </c>
    </row>
    <row r="484" spans="1:4">
      <c r="A484" s="4">
        <v>483</v>
      </c>
      <c r="B484" s="5" t="s">
        <v>1309</v>
      </c>
      <c r="C484" s="5" t="s">
        <v>814</v>
      </c>
      <c r="D484" s="7">
        <v>45793</v>
      </c>
    </row>
    <row r="485" spans="1:4">
      <c r="A485" s="4">
        <v>484</v>
      </c>
      <c r="B485" s="5" t="s">
        <v>1310</v>
      </c>
      <c r="C485" s="5" t="s">
        <v>823</v>
      </c>
      <c r="D485" s="7">
        <v>45721</v>
      </c>
    </row>
    <row r="486" spans="1:4">
      <c r="A486" s="4">
        <v>485</v>
      </c>
      <c r="B486" s="5" t="s">
        <v>1311</v>
      </c>
      <c r="C486" s="5" t="s">
        <v>845</v>
      </c>
      <c r="D486" s="7">
        <v>45524</v>
      </c>
    </row>
    <row r="487" spans="1:4">
      <c r="A487" s="4">
        <v>486</v>
      </c>
      <c r="B487" s="5" t="s">
        <v>1312</v>
      </c>
      <c r="C487" s="5" t="s">
        <v>826</v>
      </c>
      <c r="D487" s="7">
        <v>45307</v>
      </c>
    </row>
    <row r="488" spans="1:4">
      <c r="A488" s="4">
        <v>487</v>
      </c>
      <c r="B488" s="5" t="s">
        <v>1313</v>
      </c>
      <c r="C488" s="5" t="s">
        <v>845</v>
      </c>
      <c r="D488" s="7">
        <v>45764</v>
      </c>
    </row>
    <row r="489" spans="1:4">
      <c r="A489" s="4">
        <v>488</v>
      </c>
      <c r="B489" s="5" t="s">
        <v>1314</v>
      </c>
      <c r="C489" s="5" t="s">
        <v>845</v>
      </c>
      <c r="D489" s="7">
        <v>45320</v>
      </c>
    </row>
    <row r="490" spans="1:4">
      <c r="A490" s="4">
        <v>489</v>
      </c>
      <c r="B490" s="5" t="s">
        <v>1315</v>
      </c>
      <c r="C490" s="5" t="s">
        <v>850</v>
      </c>
      <c r="D490" s="7">
        <v>45777</v>
      </c>
    </row>
    <row r="491" spans="1:4">
      <c r="A491" s="4">
        <v>490</v>
      </c>
      <c r="B491" s="5" t="s">
        <v>1316</v>
      </c>
      <c r="C491" s="5" t="s">
        <v>838</v>
      </c>
      <c r="D491" s="7">
        <v>45872</v>
      </c>
    </row>
    <row r="492" spans="1:4">
      <c r="A492" s="4">
        <v>491</v>
      </c>
      <c r="B492" s="5" t="s">
        <v>1317</v>
      </c>
      <c r="C492" s="5" t="s">
        <v>821</v>
      </c>
      <c r="D492" s="7">
        <v>45474</v>
      </c>
    </row>
    <row r="493" spans="1:4">
      <c r="A493" s="4">
        <v>492</v>
      </c>
      <c r="B493" s="5" t="s">
        <v>1318</v>
      </c>
      <c r="C493" s="5" t="s">
        <v>821</v>
      </c>
      <c r="D493" s="7">
        <v>45825</v>
      </c>
    </row>
    <row r="494" spans="1:4">
      <c r="A494" s="4">
        <v>493</v>
      </c>
      <c r="B494" s="5" t="s">
        <v>1319</v>
      </c>
      <c r="C494" s="5" t="s">
        <v>845</v>
      </c>
      <c r="D494" s="7">
        <v>45779</v>
      </c>
    </row>
    <row r="495" spans="1:4">
      <c r="A495" s="4">
        <v>494</v>
      </c>
      <c r="B495" s="5" t="s">
        <v>1320</v>
      </c>
      <c r="C495" s="5" t="s">
        <v>845</v>
      </c>
      <c r="D495" s="7">
        <v>45976</v>
      </c>
    </row>
    <row r="496" spans="1:4">
      <c r="A496" s="4">
        <v>495</v>
      </c>
      <c r="B496" s="5" t="s">
        <v>1321</v>
      </c>
      <c r="C496" s="5" t="s">
        <v>840</v>
      </c>
      <c r="D496" s="7">
        <v>45475</v>
      </c>
    </row>
    <row r="497" spans="1:4">
      <c r="A497" s="4">
        <v>496</v>
      </c>
      <c r="B497" s="5" t="s">
        <v>1322</v>
      </c>
      <c r="C497" s="5" t="s">
        <v>816</v>
      </c>
      <c r="D497" s="7">
        <v>45744</v>
      </c>
    </row>
    <row r="498" spans="1:4">
      <c r="A498" s="4">
        <v>497</v>
      </c>
      <c r="B498" s="5" t="s">
        <v>1323</v>
      </c>
      <c r="C498" s="5" t="s">
        <v>832</v>
      </c>
      <c r="D498" s="7">
        <v>45304</v>
      </c>
    </row>
    <row r="499" spans="1:4">
      <c r="A499" s="4">
        <v>498</v>
      </c>
      <c r="B499" s="5" t="s">
        <v>1324</v>
      </c>
      <c r="C499" s="5" t="s">
        <v>850</v>
      </c>
      <c r="D499" s="7">
        <v>45862</v>
      </c>
    </row>
    <row r="500" spans="1:4">
      <c r="A500" s="4">
        <v>499</v>
      </c>
      <c r="B500" s="5" t="s">
        <v>1325</v>
      </c>
      <c r="C500" s="5" t="s">
        <v>819</v>
      </c>
      <c r="D500" s="7">
        <v>45602</v>
      </c>
    </row>
    <row r="501" spans="1:4">
      <c r="A501" s="4">
        <v>500</v>
      </c>
      <c r="B501" s="5" t="s">
        <v>1326</v>
      </c>
      <c r="C501" s="5" t="s">
        <v>292</v>
      </c>
      <c r="D501" s="7">
        <v>45749</v>
      </c>
    </row>
    <row r="502" spans="1:4">
      <c r="A502" s="4">
        <v>501</v>
      </c>
      <c r="B502" s="5" t="s">
        <v>1327</v>
      </c>
      <c r="C502" s="5" t="s">
        <v>840</v>
      </c>
      <c r="D502" s="7">
        <v>45699</v>
      </c>
    </row>
    <row r="503" spans="1:4">
      <c r="A503" s="4">
        <v>502</v>
      </c>
      <c r="B503" s="5" t="s">
        <v>1328</v>
      </c>
      <c r="C503" s="5" t="s">
        <v>292</v>
      </c>
      <c r="D503" s="7">
        <v>45925</v>
      </c>
    </row>
    <row r="504" spans="1:4">
      <c r="A504" s="4">
        <v>503</v>
      </c>
      <c r="B504" s="5" t="s">
        <v>1329</v>
      </c>
      <c r="C504" s="5" t="s">
        <v>814</v>
      </c>
      <c r="D504" s="7">
        <v>45304</v>
      </c>
    </row>
    <row r="505" spans="1:4">
      <c r="A505" s="4">
        <v>504</v>
      </c>
      <c r="B505" s="5" t="s">
        <v>1330</v>
      </c>
      <c r="C505" s="5" t="s">
        <v>869</v>
      </c>
      <c r="D505" s="7">
        <v>45870</v>
      </c>
    </row>
    <row r="506" spans="1:4">
      <c r="A506" s="4">
        <v>505</v>
      </c>
      <c r="B506" s="5" t="s">
        <v>1331</v>
      </c>
      <c r="C506" s="5" t="s">
        <v>816</v>
      </c>
      <c r="D506" s="7">
        <v>45890</v>
      </c>
    </row>
    <row r="507" spans="1:4">
      <c r="A507" s="4">
        <v>506</v>
      </c>
      <c r="B507" s="5" t="s">
        <v>1332</v>
      </c>
      <c r="C507" s="5" t="s">
        <v>850</v>
      </c>
      <c r="D507" s="7">
        <v>45941</v>
      </c>
    </row>
    <row r="508" spans="1:4">
      <c r="A508" s="4">
        <v>507</v>
      </c>
      <c r="B508" s="5" t="s">
        <v>1333</v>
      </c>
      <c r="C508" s="5" t="s">
        <v>821</v>
      </c>
      <c r="D508" s="7">
        <v>45653</v>
      </c>
    </row>
    <row r="509" spans="1:4">
      <c r="A509" s="4">
        <v>508</v>
      </c>
      <c r="B509" s="5" t="s">
        <v>1334</v>
      </c>
      <c r="C509" s="5" t="s">
        <v>821</v>
      </c>
      <c r="D509" s="7">
        <v>45437</v>
      </c>
    </row>
    <row r="510" spans="1:4">
      <c r="A510" s="4">
        <v>509</v>
      </c>
      <c r="B510" s="5" t="s">
        <v>1335</v>
      </c>
      <c r="C510" s="5" t="s">
        <v>828</v>
      </c>
      <c r="D510" s="7">
        <v>45870</v>
      </c>
    </row>
    <row r="511" spans="1:4">
      <c r="A511" s="4">
        <v>510</v>
      </c>
      <c r="B511" s="5" t="s">
        <v>1336</v>
      </c>
      <c r="C511" s="5" t="s">
        <v>819</v>
      </c>
      <c r="D511" s="7">
        <v>45877</v>
      </c>
    </row>
    <row r="512" spans="1:4">
      <c r="A512" s="4">
        <v>511</v>
      </c>
      <c r="B512" s="5" t="s">
        <v>1337</v>
      </c>
      <c r="C512" s="5" t="s">
        <v>814</v>
      </c>
      <c r="D512" s="7">
        <v>45619</v>
      </c>
    </row>
    <row r="513" spans="1:4">
      <c r="A513" s="4">
        <v>512</v>
      </c>
      <c r="B513" s="5" t="s">
        <v>1338</v>
      </c>
      <c r="C513" s="5" t="s">
        <v>816</v>
      </c>
      <c r="D513" s="7">
        <v>46020</v>
      </c>
    </row>
    <row r="514" spans="1:4">
      <c r="A514" s="4">
        <v>513</v>
      </c>
      <c r="B514" s="5" t="s">
        <v>1339</v>
      </c>
      <c r="C514" s="5" t="s">
        <v>814</v>
      </c>
      <c r="D514" s="7">
        <v>45523</v>
      </c>
    </row>
    <row r="515" spans="1:4">
      <c r="A515" s="4">
        <v>514</v>
      </c>
      <c r="B515" s="5" t="s">
        <v>1340</v>
      </c>
      <c r="C515" s="5" t="s">
        <v>819</v>
      </c>
      <c r="D515" s="7">
        <v>45586</v>
      </c>
    </row>
    <row r="516" spans="1:4">
      <c r="A516" s="4">
        <v>515</v>
      </c>
      <c r="B516" s="5" t="s">
        <v>1341</v>
      </c>
      <c r="C516" s="5" t="s">
        <v>869</v>
      </c>
      <c r="D516" s="7">
        <v>45692</v>
      </c>
    </row>
    <row r="517" spans="1:4">
      <c r="A517" s="4">
        <v>516</v>
      </c>
      <c r="B517" s="5" t="s">
        <v>1342</v>
      </c>
      <c r="C517" s="5" t="s">
        <v>819</v>
      </c>
      <c r="D517" s="7">
        <v>46015</v>
      </c>
    </row>
    <row r="518" spans="1:4">
      <c r="A518" s="4">
        <v>517</v>
      </c>
      <c r="B518" s="5" t="s">
        <v>1343</v>
      </c>
      <c r="C518" s="5" t="s">
        <v>821</v>
      </c>
      <c r="D518" s="7">
        <v>45857</v>
      </c>
    </row>
    <row r="519" spans="1:4">
      <c r="A519" s="4">
        <v>518</v>
      </c>
      <c r="B519" s="5" t="s">
        <v>1344</v>
      </c>
      <c r="C519" s="5" t="s">
        <v>823</v>
      </c>
      <c r="D519" s="7">
        <v>45725</v>
      </c>
    </row>
    <row r="520" spans="1:4">
      <c r="A520" s="4">
        <v>519</v>
      </c>
      <c r="B520" s="5" t="s">
        <v>1345</v>
      </c>
      <c r="C520" s="5" t="s">
        <v>838</v>
      </c>
      <c r="D520" s="7">
        <v>45395</v>
      </c>
    </row>
    <row r="521" spans="1:4">
      <c r="A521" s="4">
        <v>520</v>
      </c>
      <c r="B521" s="5" t="s">
        <v>1346</v>
      </c>
      <c r="C521" s="5" t="s">
        <v>840</v>
      </c>
      <c r="D521" s="7">
        <v>45317</v>
      </c>
    </row>
    <row r="522" spans="1:4">
      <c r="A522" s="4">
        <v>521</v>
      </c>
      <c r="B522" s="5" t="s">
        <v>1347</v>
      </c>
      <c r="C522" s="5" t="s">
        <v>832</v>
      </c>
      <c r="D522" s="7">
        <v>45988</v>
      </c>
    </row>
    <row r="523" spans="1:4">
      <c r="A523" s="4">
        <v>522</v>
      </c>
      <c r="B523" s="5" t="s">
        <v>1348</v>
      </c>
      <c r="C523" s="5" t="s">
        <v>832</v>
      </c>
      <c r="D523" s="7">
        <v>45563</v>
      </c>
    </row>
    <row r="524" spans="1:4">
      <c r="A524" s="4">
        <v>523</v>
      </c>
      <c r="B524" s="5" t="s">
        <v>1349</v>
      </c>
      <c r="C524" s="5" t="s">
        <v>860</v>
      </c>
      <c r="D524" s="7">
        <v>45871</v>
      </c>
    </row>
    <row r="525" spans="1:4">
      <c r="A525" s="4">
        <v>524</v>
      </c>
      <c r="B525" s="5" t="s">
        <v>1350</v>
      </c>
      <c r="C525" s="5" t="s">
        <v>819</v>
      </c>
      <c r="D525" s="7">
        <v>45738</v>
      </c>
    </row>
    <row r="526" spans="1:4">
      <c r="A526" s="4">
        <v>525</v>
      </c>
      <c r="B526" s="5" t="s">
        <v>1351</v>
      </c>
      <c r="C526" s="5" t="s">
        <v>826</v>
      </c>
      <c r="D526" s="7">
        <v>45810</v>
      </c>
    </row>
    <row r="527" spans="1:4">
      <c r="A527" s="4">
        <v>526</v>
      </c>
      <c r="B527" s="5" t="s">
        <v>1352</v>
      </c>
      <c r="C527" s="5" t="s">
        <v>819</v>
      </c>
      <c r="D527" s="7">
        <v>45621</v>
      </c>
    </row>
    <row r="528" spans="1:4">
      <c r="A528" s="4">
        <v>527</v>
      </c>
      <c r="B528" s="5" t="s">
        <v>1353</v>
      </c>
      <c r="C528" s="5" t="s">
        <v>814</v>
      </c>
      <c r="D528" s="7">
        <v>45764</v>
      </c>
    </row>
    <row r="529" spans="1:4">
      <c r="A529" s="4">
        <v>528</v>
      </c>
      <c r="B529" s="5" t="s">
        <v>1354</v>
      </c>
      <c r="C529" s="5" t="s">
        <v>838</v>
      </c>
      <c r="D529" s="7">
        <v>45532</v>
      </c>
    </row>
    <row r="530" spans="1:4">
      <c r="A530" s="4">
        <v>529</v>
      </c>
      <c r="B530" s="5" t="s">
        <v>1355</v>
      </c>
      <c r="C530" s="5" t="s">
        <v>826</v>
      </c>
      <c r="D530" s="7">
        <v>45917</v>
      </c>
    </row>
    <row r="531" spans="1:4">
      <c r="A531" s="4">
        <v>530</v>
      </c>
      <c r="B531" s="5" t="s">
        <v>1356</v>
      </c>
      <c r="C531" s="5" t="s">
        <v>821</v>
      </c>
      <c r="D531" s="7">
        <v>45295</v>
      </c>
    </row>
    <row r="532" spans="1:4">
      <c r="A532" s="4">
        <v>531</v>
      </c>
      <c r="B532" s="5" t="s">
        <v>1357</v>
      </c>
      <c r="C532" s="5" t="s">
        <v>838</v>
      </c>
      <c r="D532" s="7">
        <v>45758</v>
      </c>
    </row>
    <row r="533" spans="1:4">
      <c r="A533" s="4">
        <v>532</v>
      </c>
      <c r="B533" s="5" t="s">
        <v>1358</v>
      </c>
      <c r="C533" s="5" t="s">
        <v>821</v>
      </c>
      <c r="D533" s="7">
        <v>45852</v>
      </c>
    </row>
    <row r="534" spans="1:4">
      <c r="A534" s="4">
        <v>533</v>
      </c>
      <c r="B534" s="5" t="s">
        <v>1359</v>
      </c>
      <c r="C534" s="5" t="s">
        <v>814</v>
      </c>
      <c r="D534" s="7">
        <v>45579</v>
      </c>
    </row>
    <row r="535" spans="1:4">
      <c r="A535" s="4">
        <v>534</v>
      </c>
      <c r="B535" s="5" t="s">
        <v>1360</v>
      </c>
      <c r="C535" s="5" t="s">
        <v>816</v>
      </c>
      <c r="D535" s="7">
        <v>45374</v>
      </c>
    </row>
    <row r="536" spans="1:4">
      <c r="A536" s="4">
        <v>535</v>
      </c>
      <c r="B536" s="5" t="s">
        <v>1361</v>
      </c>
      <c r="C536" s="5" t="s">
        <v>826</v>
      </c>
      <c r="D536" s="7">
        <v>45397</v>
      </c>
    </row>
    <row r="537" spans="1:4">
      <c r="A537" s="4">
        <v>536</v>
      </c>
      <c r="B537" s="5" t="s">
        <v>1362</v>
      </c>
      <c r="C537" s="5" t="s">
        <v>869</v>
      </c>
      <c r="D537" s="7">
        <v>45414</v>
      </c>
    </row>
    <row r="538" spans="1:4">
      <c r="A538" s="4">
        <v>537</v>
      </c>
      <c r="B538" s="5" t="s">
        <v>1363</v>
      </c>
      <c r="C538" s="5" t="s">
        <v>292</v>
      </c>
      <c r="D538" s="7">
        <v>45538</v>
      </c>
    </row>
    <row r="539" spans="1:4">
      <c r="A539" s="4">
        <v>538</v>
      </c>
      <c r="B539" s="5" t="s">
        <v>1364</v>
      </c>
      <c r="C539" s="5" t="s">
        <v>850</v>
      </c>
      <c r="D539" s="7">
        <v>45721</v>
      </c>
    </row>
    <row r="540" spans="1:4">
      <c r="A540" s="4">
        <v>539</v>
      </c>
      <c r="B540" s="5" t="s">
        <v>1365</v>
      </c>
      <c r="C540" s="5" t="s">
        <v>819</v>
      </c>
      <c r="D540" s="7">
        <v>45615</v>
      </c>
    </row>
    <row r="541" spans="1:4">
      <c r="A541" s="4">
        <v>540</v>
      </c>
      <c r="B541" s="5" t="s">
        <v>1366</v>
      </c>
      <c r="C541" s="5" t="s">
        <v>292</v>
      </c>
      <c r="D541" s="7">
        <v>45437</v>
      </c>
    </row>
    <row r="542" spans="1:4">
      <c r="A542" s="4">
        <v>541</v>
      </c>
      <c r="B542" s="5" t="s">
        <v>1367</v>
      </c>
      <c r="C542" s="5" t="s">
        <v>292</v>
      </c>
      <c r="D542" s="7">
        <v>45838</v>
      </c>
    </row>
    <row r="543" spans="1:4">
      <c r="A543" s="4">
        <v>542</v>
      </c>
      <c r="B543" s="5" t="s">
        <v>1368</v>
      </c>
      <c r="C543" s="5" t="s">
        <v>826</v>
      </c>
      <c r="D543" s="7">
        <v>45919</v>
      </c>
    </row>
    <row r="544" spans="1:4">
      <c r="A544" s="4">
        <v>543</v>
      </c>
      <c r="B544" s="5" t="s">
        <v>1369</v>
      </c>
      <c r="C544" s="5" t="s">
        <v>816</v>
      </c>
      <c r="D544" s="7">
        <v>45574</v>
      </c>
    </row>
    <row r="545" spans="1:4">
      <c r="A545" s="4">
        <v>544</v>
      </c>
      <c r="B545" s="5" t="s">
        <v>1370</v>
      </c>
      <c r="C545" s="5" t="s">
        <v>838</v>
      </c>
      <c r="D545" s="7">
        <v>45858</v>
      </c>
    </row>
    <row r="546" spans="1:4">
      <c r="A546" s="4">
        <v>545</v>
      </c>
      <c r="B546" s="5" t="s">
        <v>1371</v>
      </c>
      <c r="C546" s="5" t="s">
        <v>832</v>
      </c>
      <c r="D546" s="7">
        <v>45558</v>
      </c>
    </row>
    <row r="547" spans="1:4">
      <c r="A547" s="4">
        <v>546</v>
      </c>
      <c r="B547" s="5" t="s">
        <v>1372</v>
      </c>
      <c r="C547" s="5" t="s">
        <v>845</v>
      </c>
      <c r="D547" s="7">
        <v>45765</v>
      </c>
    </row>
    <row r="548" spans="1:4">
      <c r="A548" s="4">
        <v>547</v>
      </c>
      <c r="B548" s="5" t="s">
        <v>1373</v>
      </c>
      <c r="C548" s="5" t="s">
        <v>850</v>
      </c>
      <c r="D548" s="7">
        <v>45428</v>
      </c>
    </row>
    <row r="549" spans="1:4">
      <c r="A549" s="4">
        <v>548</v>
      </c>
      <c r="B549" s="5" t="s">
        <v>1374</v>
      </c>
      <c r="C549" s="5" t="s">
        <v>814</v>
      </c>
      <c r="D549" s="7">
        <v>45688</v>
      </c>
    </row>
    <row r="550" spans="1:4">
      <c r="A550" s="4">
        <v>549</v>
      </c>
      <c r="B550" s="5" t="s">
        <v>1375</v>
      </c>
      <c r="C550" s="5" t="s">
        <v>826</v>
      </c>
      <c r="D550" s="7">
        <v>45326</v>
      </c>
    </row>
    <row r="551" spans="1:4">
      <c r="A551" s="4">
        <v>550</v>
      </c>
      <c r="B551" s="5" t="s">
        <v>1376</v>
      </c>
      <c r="C551" s="5" t="s">
        <v>292</v>
      </c>
      <c r="D551" s="7">
        <v>45513</v>
      </c>
    </row>
    <row r="552" spans="1:4">
      <c r="A552" s="4">
        <v>551</v>
      </c>
      <c r="B552" s="5" t="s">
        <v>1377</v>
      </c>
      <c r="C552" s="5" t="s">
        <v>828</v>
      </c>
      <c r="D552" s="7">
        <v>45517</v>
      </c>
    </row>
    <row r="553" spans="1:4">
      <c r="A553" s="4">
        <v>552</v>
      </c>
      <c r="B553" s="5" t="s">
        <v>1378</v>
      </c>
      <c r="C553" s="5" t="s">
        <v>814</v>
      </c>
      <c r="D553" s="7">
        <v>46016</v>
      </c>
    </row>
    <row r="554" spans="1:4">
      <c r="A554" s="4">
        <v>553</v>
      </c>
      <c r="B554" s="5" t="s">
        <v>1379</v>
      </c>
      <c r="C554" s="5" t="s">
        <v>826</v>
      </c>
      <c r="D554" s="7">
        <v>45674</v>
      </c>
    </row>
    <row r="555" spans="1:4">
      <c r="A555" s="4">
        <v>554</v>
      </c>
      <c r="B555" s="5" t="s">
        <v>1380</v>
      </c>
      <c r="C555" s="5" t="s">
        <v>832</v>
      </c>
      <c r="D555" s="7">
        <v>45473</v>
      </c>
    </row>
    <row r="556" spans="1:4">
      <c r="A556" s="4">
        <v>555</v>
      </c>
      <c r="B556" s="5" t="s">
        <v>1381</v>
      </c>
      <c r="C556" s="5" t="s">
        <v>845</v>
      </c>
      <c r="D556" s="7">
        <v>45567</v>
      </c>
    </row>
    <row r="557" spans="1:4">
      <c r="A557" s="4">
        <v>556</v>
      </c>
      <c r="B557" s="5" t="s">
        <v>1382</v>
      </c>
      <c r="C557" s="5" t="s">
        <v>845</v>
      </c>
      <c r="D557" s="7">
        <v>45800</v>
      </c>
    </row>
    <row r="558" spans="1:4">
      <c r="A558" s="4">
        <v>557</v>
      </c>
      <c r="B558" s="5" t="s">
        <v>1383</v>
      </c>
      <c r="C558" s="5" t="s">
        <v>828</v>
      </c>
      <c r="D558" s="7">
        <v>45871</v>
      </c>
    </row>
    <row r="559" spans="1:4">
      <c r="A559" s="4">
        <v>558</v>
      </c>
      <c r="B559" s="5" t="s">
        <v>1384</v>
      </c>
      <c r="C559" s="5" t="s">
        <v>838</v>
      </c>
      <c r="D559" s="7">
        <v>45348</v>
      </c>
    </row>
    <row r="560" spans="1:4">
      <c r="A560" s="4">
        <v>559</v>
      </c>
      <c r="B560" s="5" t="s">
        <v>1385</v>
      </c>
      <c r="C560" s="5" t="s">
        <v>850</v>
      </c>
      <c r="D560" s="7">
        <v>45547</v>
      </c>
    </row>
    <row r="561" spans="1:4">
      <c r="A561" s="4">
        <v>560</v>
      </c>
      <c r="B561" s="5" t="s">
        <v>1386</v>
      </c>
      <c r="C561" s="5" t="s">
        <v>821</v>
      </c>
      <c r="D561" s="7">
        <v>45700</v>
      </c>
    </row>
    <row r="562" spans="1:4">
      <c r="A562" s="4">
        <v>561</v>
      </c>
      <c r="B562" s="5" t="s">
        <v>1387</v>
      </c>
      <c r="C562" s="5" t="s">
        <v>838</v>
      </c>
      <c r="D562" s="7">
        <v>45816</v>
      </c>
    </row>
    <row r="563" spans="1:4">
      <c r="A563" s="4">
        <v>562</v>
      </c>
      <c r="B563" s="5" t="s">
        <v>1388</v>
      </c>
      <c r="C563" s="5" t="s">
        <v>850</v>
      </c>
      <c r="D563" s="7">
        <v>45466</v>
      </c>
    </row>
    <row r="564" spans="1:4">
      <c r="A564" s="4">
        <v>563</v>
      </c>
      <c r="B564" s="5" t="s">
        <v>1389</v>
      </c>
      <c r="C564" s="5" t="s">
        <v>845</v>
      </c>
      <c r="D564" s="7">
        <v>45430</v>
      </c>
    </row>
    <row r="565" spans="1:4">
      <c r="A565" s="4">
        <v>564</v>
      </c>
      <c r="B565" s="5" t="s">
        <v>1390</v>
      </c>
      <c r="C565" s="5" t="s">
        <v>832</v>
      </c>
      <c r="D565" s="7">
        <v>45797</v>
      </c>
    </row>
    <row r="566" spans="1:4">
      <c r="A566" s="4">
        <v>565</v>
      </c>
      <c r="B566" s="5" t="s">
        <v>1391</v>
      </c>
      <c r="C566" s="5" t="s">
        <v>819</v>
      </c>
      <c r="D566" s="7">
        <v>45717</v>
      </c>
    </row>
    <row r="567" spans="1:4">
      <c r="A567" s="4">
        <v>566</v>
      </c>
      <c r="B567" s="5" t="s">
        <v>1392</v>
      </c>
      <c r="C567" s="5" t="s">
        <v>292</v>
      </c>
      <c r="D567" s="7">
        <v>45303</v>
      </c>
    </row>
    <row r="568" spans="1:4">
      <c r="A568" s="4">
        <v>567</v>
      </c>
      <c r="B568" s="5" t="s">
        <v>1393</v>
      </c>
      <c r="C568" s="5" t="s">
        <v>850</v>
      </c>
      <c r="D568" s="7">
        <v>45425</v>
      </c>
    </row>
    <row r="569" spans="1:4">
      <c r="A569" s="4">
        <v>568</v>
      </c>
      <c r="B569" s="5" t="s">
        <v>1394</v>
      </c>
      <c r="C569" s="5" t="s">
        <v>823</v>
      </c>
      <c r="D569" s="7">
        <v>45735</v>
      </c>
    </row>
    <row r="570" spans="1:4">
      <c r="A570" s="4">
        <v>569</v>
      </c>
      <c r="B570" s="5" t="s">
        <v>1395</v>
      </c>
      <c r="C570" s="5" t="s">
        <v>850</v>
      </c>
      <c r="D570" s="7">
        <v>45956</v>
      </c>
    </row>
    <row r="571" spans="1:4">
      <c r="A571" s="4">
        <v>570</v>
      </c>
      <c r="B571" s="5" t="s">
        <v>1396</v>
      </c>
      <c r="C571" s="5" t="s">
        <v>826</v>
      </c>
      <c r="D571" s="7">
        <v>45571</v>
      </c>
    </row>
    <row r="572" spans="1:4">
      <c r="A572" s="4">
        <v>571</v>
      </c>
      <c r="B572" s="5" t="s">
        <v>1397</v>
      </c>
      <c r="C572" s="5" t="s">
        <v>845</v>
      </c>
      <c r="D572" s="7">
        <v>45785</v>
      </c>
    </row>
    <row r="573" spans="1:4">
      <c r="A573" s="4">
        <v>572</v>
      </c>
      <c r="B573" s="5" t="s">
        <v>1398</v>
      </c>
      <c r="C573" s="5" t="s">
        <v>826</v>
      </c>
      <c r="D573" s="7">
        <v>45683</v>
      </c>
    </row>
    <row r="574" spans="1:4">
      <c r="A574" s="4">
        <v>573</v>
      </c>
      <c r="B574" s="5" t="s">
        <v>1399</v>
      </c>
      <c r="C574" s="5" t="s">
        <v>826</v>
      </c>
      <c r="D574" s="7">
        <v>45895</v>
      </c>
    </row>
    <row r="575" spans="1:4">
      <c r="A575" s="4">
        <v>574</v>
      </c>
      <c r="B575" s="5" t="s">
        <v>1400</v>
      </c>
      <c r="C575" s="5" t="s">
        <v>816</v>
      </c>
      <c r="D575" s="7">
        <v>45559</v>
      </c>
    </row>
    <row r="576" spans="1:4">
      <c r="A576" s="4">
        <v>575</v>
      </c>
      <c r="B576" s="5" t="s">
        <v>1401</v>
      </c>
      <c r="C576" s="5" t="s">
        <v>821</v>
      </c>
      <c r="D576" s="7">
        <v>45570</v>
      </c>
    </row>
    <row r="577" spans="1:4">
      <c r="A577" s="4">
        <v>576</v>
      </c>
      <c r="B577" s="5" t="s">
        <v>1402</v>
      </c>
      <c r="C577" s="5" t="s">
        <v>823</v>
      </c>
      <c r="D577" s="7">
        <v>45680</v>
      </c>
    </row>
    <row r="578" spans="1:4">
      <c r="A578" s="4">
        <v>577</v>
      </c>
      <c r="B578" s="5" t="s">
        <v>1403</v>
      </c>
      <c r="C578" s="5" t="s">
        <v>823</v>
      </c>
      <c r="D578" s="7">
        <v>45663</v>
      </c>
    </row>
    <row r="579" spans="1:4">
      <c r="A579" s="4">
        <v>578</v>
      </c>
      <c r="B579" s="5" t="s">
        <v>1404</v>
      </c>
      <c r="C579" s="5" t="s">
        <v>869</v>
      </c>
      <c r="D579" s="7">
        <v>46002</v>
      </c>
    </row>
    <row r="580" spans="1:4">
      <c r="A580" s="4">
        <v>579</v>
      </c>
      <c r="B580" s="5" t="s">
        <v>1405</v>
      </c>
      <c r="C580" s="5" t="s">
        <v>826</v>
      </c>
      <c r="D580" s="7">
        <v>45636</v>
      </c>
    </row>
    <row r="581" spans="1:4">
      <c r="A581" s="4">
        <v>580</v>
      </c>
      <c r="B581" s="5" t="s">
        <v>1406</v>
      </c>
      <c r="C581" s="5" t="s">
        <v>838</v>
      </c>
      <c r="D581" s="7">
        <v>45753</v>
      </c>
    </row>
    <row r="582" spans="1:4">
      <c r="A582" s="4">
        <v>581</v>
      </c>
      <c r="B582" s="5" t="s">
        <v>1407</v>
      </c>
      <c r="C582" s="5" t="s">
        <v>292</v>
      </c>
      <c r="D582" s="7">
        <v>45315</v>
      </c>
    </row>
    <row r="583" spans="1:4">
      <c r="A583" s="4">
        <v>582</v>
      </c>
      <c r="B583" s="5" t="s">
        <v>1408</v>
      </c>
      <c r="C583" s="5" t="s">
        <v>860</v>
      </c>
      <c r="D583" s="7">
        <v>45766</v>
      </c>
    </row>
    <row r="584" spans="1:4">
      <c r="A584" s="4">
        <v>583</v>
      </c>
      <c r="B584" s="5" t="s">
        <v>1409</v>
      </c>
      <c r="C584" s="5" t="s">
        <v>814</v>
      </c>
      <c r="D584" s="7">
        <v>45971</v>
      </c>
    </row>
    <row r="585" spans="1:4">
      <c r="A585" s="4">
        <v>584</v>
      </c>
      <c r="B585" s="5" t="s">
        <v>1410</v>
      </c>
      <c r="C585" s="5" t="s">
        <v>832</v>
      </c>
      <c r="D585" s="7">
        <v>45472</v>
      </c>
    </row>
    <row r="586" spans="1:4">
      <c r="A586" s="4">
        <v>585</v>
      </c>
      <c r="B586" s="5" t="s">
        <v>1411</v>
      </c>
      <c r="C586" s="5" t="s">
        <v>814</v>
      </c>
      <c r="D586" s="7">
        <v>45583</v>
      </c>
    </row>
    <row r="587" spans="1:4">
      <c r="A587" s="4">
        <v>586</v>
      </c>
      <c r="B587" s="5" t="s">
        <v>1412</v>
      </c>
      <c r="C587" s="5" t="s">
        <v>838</v>
      </c>
      <c r="D587" s="7">
        <v>45616</v>
      </c>
    </row>
    <row r="588" spans="1:4">
      <c r="A588" s="4">
        <v>587</v>
      </c>
      <c r="B588" s="5" t="s">
        <v>1413</v>
      </c>
      <c r="C588" s="5" t="s">
        <v>821</v>
      </c>
      <c r="D588" s="7">
        <v>45629</v>
      </c>
    </row>
    <row r="589" spans="1:4">
      <c r="A589" s="4">
        <v>588</v>
      </c>
      <c r="B589" s="5" t="s">
        <v>1414</v>
      </c>
      <c r="C589" s="5" t="s">
        <v>821</v>
      </c>
      <c r="D589" s="7">
        <v>45805</v>
      </c>
    </row>
    <row r="590" spans="1:4">
      <c r="A590" s="4">
        <v>589</v>
      </c>
      <c r="B590" s="5" t="s">
        <v>1415</v>
      </c>
      <c r="C590" s="5" t="s">
        <v>832</v>
      </c>
      <c r="D590" s="7">
        <v>45669</v>
      </c>
    </row>
    <row r="591" spans="1:4">
      <c r="A591" s="4">
        <v>590</v>
      </c>
      <c r="B591" s="5" t="s">
        <v>1416</v>
      </c>
      <c r="C591" s="5" t="s">
        <v>819</v>
      </c>
      <c r="D591" s="7">
        <v>45362</v>
      </c>
    </row>
    <row r="592" spans="1:4">
      <c r="A592" s="4">
        <v>591</v>
      </c>
      <c r="B592" s="5" t="s">
        <v>1417</v>
      </c>
      <c r="C592" s="5" t="s">
        <v>869</v>
      </c>
      <c r="D592" s="7">
        <v>45930</v>
      </c>
    </row>
    <row r="593" spans="1:4">
      <c r="A593" s="4">
        <v>592</v>
      </c>
      <c r="B593" s="5" t="s">
        <v>1418</v>
      </c>
      <c r="C593" s="5" t="s">
        <v>814</v>
      </c>
      <c r="D593" s="7">
        <v>45620</v>
      </c>
    </row>
    <row r="594" spans="1:4">
      <c r="A594" s="4">
        <v>593</v>
      </c>
      <c r="B594" s="5" t="s">
        <v>1419</v>
      </c>
      <c r="C594" s="5" t="s">
        <v>840</v>
      </c>
      <c r="D594" s="7">
        <v>45810</v>
      </c>
    </row>
    <row r="595" spans="1:4">
      <c r="A595" s="4">
        <v>594</v>
      </c>
      <c r="B595" s="5" t="s">
        <v>1420</v>
      </c>
      <c r="C595" s="5" t="s">
        <v>860</v>
      </c>
      <c r="D595" s="7">
        <v>45442</v>
      </c>
    </row>
    <row r="596" spans="1:4">
      <c r="A596" s="4">
        <v>595</v>
      </c>
      <c r="B596" s="5" t="s">
        <v>1421</v>
      </c>
      <c r="C596" s="5" t="s">
        <v>816</v>
      </c>
      <c r="D596" s="7">
        <v>46017</v>
      </c>
    </row>
    <row r="597" spans="1:4">
      <c r="A597" s="4">
        <v>596</v>
      </c>
      <c r="B597" s="5" t="s">
        <v>1422</v>
      </c>
      <c r="C597" s="5" t="s">
        <v>292</v>
      </c>
      <c r="D597" s="7">
        <v>45345</v>
      </c>
    </row>
    <row r="598" spans="1:4">
      <c r="A598" s="4">
        <v>597</v>
      </c>
      <c r="B598" s="5" t="s">
        <v>1423</v>
      </c>
      <c r="C598" s="5" t="s">
        <v>860</v>
      </c>
      <c r="D598" s="7">
        <v>45627</v>
      </c>
    </row>
    <row r="599" spans="1:4">
      <c r="A599" s="4">
        <v>598</v>
      </c>
      <c r="B599" s="5" t="s">
        <v>1424</v>
      </c>
      <c r="C599" s="5" t="s">
        <v>823</v>
      </c>
      <c r="D599" s="7">
        <v>45484</v>
      </c>
    </row>
    <row r="600" spans="1:4">
      <c r="A600" s="4">
        <v>599</v>
      </c>
      <c r="B600" s="5" t="s">
        <v>1425</v>
      </c>
      <c r="C600" s="5" t="s">
        <v>845</v>
      </c>
      <c r="D600" s="7">
        <v>45545</v>
      </c>
    </row>
    <row r="601" spans="1:4">
      <c r="A601" s="4">
        <v>600</v>
      </c>
      <c r="B601" s="5" t="s">
        <v>1426</v>
      </c>
      <c r="C601" s="5" t="s">
        <v>821</v>
      </c>
      <c r="D601" s="7">
        <v>45407</v>
      </c>
    </row>
    <row r="602" spans="1:4">
      <c r="A602" s="4">
        <v>601</v>
      </c>
      <c r="B602" s="5" t="s">
        <v>1427</v>
      </c>
      <c r="C602" s="5" t="s">
        <v>821</v>
      </c>
      <c r="D602" s="7">
        <v>45716</v>
      </c>
    </row>
    <row r="603" spans="1:4">
      <c r="A603" s="4">
        <v>602</v>
      </c>
      <c r="B603" s="5" t="s">
        <v>1428</v>
      </c>
      <c r="C603" s="5" t="s">
        <v>869</v>
      </c>
      <c r="D603" s="7">
        <v>45419</v>
      </c>
    </row>
    <row r="604" spans="1:4">
      <c r="A604" s="4">
        <v>603</v>
      </c>
      <c r="B604" s="5" t="s">
        <v>1429</v>
      </c>
      <c r="C604" s="5" t="s">
        <v>826</v>
      </c>
      <c r="D604" s="7">
        <v>45366</v>
      </c>
    </row>
    <row r="605" spans="1:4">
      <c r="A605" s="4">
        <v>604</v>
      </c>
      <c r="B605" s="5" t="s">
        <v>1430</v>
      </c>
      <c r="C605" s="5" t="s">
        <v>292</v>
      </c>
      <c r="D605" s="7">
        <v>45402</v>
      </c>
    </row>
    <row r="606" spans="1:4">
      <c r="A606" s="4">
        <v>605</v>
      </c>
      <c r="B606" s="5" t="s">
        <v>1431</v>
      </c>
      <c r="C606" s="5" t="s">
        <v>850</v>
      </c>
      <c r="D606" s="7">
        <v>45501</v>
      </c>
    </row>
    <row r="607" spans="1:4">
      <c r="A607" s="4">
        <v>606</v>
      </c>
      <c r="B607" s="5" t="s">
        <v>1432</v>
      </c>
      <c r="C607" s="5" t="s">
        <v>860</v>
      </c>
      <c r="D607" s="7">
        <v>45429</v>
      </c>
    </row>
    <row r="608" spans="1:4">
      <c r="A608" s="4">
        <v>607</v>
      </c>
      <c r="B608" s="5" t="s">
        <v>1433</v>
      </c>
      <c r="C608" s="5" t="s">
        <v>840</v>
      </c>
      <c r="D608" s="7">
        <v>45667</v>
      </c>
    </row>
    <row r="609" spans="1:4">
      <c r="A609" s="4">
        <v>608</v>
      </c>
      <c r="B609" s="5" t="s">
        <v>1434</v>
      </c>
      <c r="C609" s="5" t="s">
        <v>821</v>
      </c>
      <c r="D609" s="7">
        <v>45804</v>
      </c>
    </row>
    <row r="610" spans="1:4">
      <c r="A610" s="4">
        <v>609</v>
      </c>
      <c r="B610" s="5" t="s">
        <v>1435</v>
      </c>
      <c r="C610" s="5" t="s">
        <v>869</v>
      </c>
      <c r="D610" s="7">
        <v>45649</v>
      </c>
    </row>
    <row r="611" spans="1:4">
      <c r="A611" s="4">
        <v>610</v>
      </c>
      <c r="B611" s="5" t="s">
        <v>1436</v>
      </c>
      <c r="C611" s="5" t="s">
        <v>816</v>
      </c>
      <c r="D611" s="7">
        <v>45328</v>
      </c>
    </row>
    <row r="612" spans="1:4">
      <c r="A612" s="4">
        <v>611</v>
      </c>
      <c r="B612" s="5" t="s">
        <v>1437</v>
      </c>
      <c r="C612" s="5" t="s">
        <v>869</v>
      </c>
      <c r="D612" s="7">
        <v>45817</v>
      </c>
    </row>
    <row r="613" spans="1:4">
      <c r="A613" s="4">
        <v>612</v>
      </c>
      <c r="B613" s="5" t="s">
        <v>1438</v>
      </c>
      <c r="C613" s="5" t="s">
        <v>850</v>
      </c>
      <c r="D613" s="7">
        <v>45366</v>
      </c>
    </row>
    <row r="614" spans="1:4">
      <c r="A614" s="4">
        <v>613</v>
      </c>
      <c r="B614" s="5" t="s">
        <v>1439</v>
      </c>
      <c r="C614" s="5" t="s">
        <v>816</v>
      </c>
      <c r="D614" s="7">
        <v>45533</v>
      </c>
    </row>
    <row r="615" spans="1:4">
      <c r="A615" s="4">
        <v>614</v>
      </c>
      <c r="B615" s="5" t="s">
        <v>1440</v>
      </c>
      <c r="C615" s="5" t="s">
        <v>845</v>
      </c>
      <c r="D615" s="7">
        <v>45383</v>
      </c>
    </row>
    <row r="616" spans="1:4">
      <c r="A616" s="4">
        <v>615</v>
      </c>
      <c r="B616" s="5" t="s">
        <v>1441</v>
      </c>
      <c r="C616" s="5" t="s">
        <v>828</v>
      </c>
      <c r="D616" s="7">
        <v>46003</v>
      </c>
    </row>
    <row r="617" spans="1:4">
      <c r="A617" s="4">
        <v>616</v>
      </c>
      <c r="B617" s="5" t="s">
        <v>1442</v>
      </c>
      <c r="C617" s="5" t="s">
        <v>826</v>
      </c>
      <c r="D617" s="7">
        <v>45999</v>
      </c>
    </row>
    <row r="618" spans="1:4">
      <c r="A618" s="4">
        <v>617</v>
      </c>
      <c r="B618" s="5" t="s">
        <v>1443</v>
      </c>
      <c r="C618" s="5" t="s">
        <v>292</v>
      </c>
      <c r="D618" s="7">
        <v>45356</v>
      </c>
    </row>
    <row r="619" spans="1:4">
      <c r="A619" s="4">
        <v>618</v>
      </c>
      <c r="B619" s="5" t="s">
        <v>1444</v>
      </c>
      <c r="C619" s="5" t="s">
        <v>292</v>
      </c>
      <c r="D619" s="7">
        <v>45346</v>
      </c>
    </row>
    <row r="620" spans="1:4">
      <c r="A620" s="4">
        <v>619</v>
      </c>
      <c r="B620" s="5" t="s">
        <v>1445</v>
      </c>
      <c r="C620" s="5" t="s">
        <v>821</v>
      </c>
      <c r="D620" s="7">
        <v>45961</v>
      </c>
    </row>
    <row r="621" spans="1:4">
      <c r="A621" s="4">
        <v>620</v>
      </c>
      <c r="B621" s="5" t="s">
        <v>1446</v>
      </c>
      <c r="C621" s="5" t="s">
        <v>816</v>
      </c>
      <c r="D621" s="7">
        <v>45414</v>
      </c>
    </row>
    <row r="622" spans="1:4">
      <c r="A622" s="4">
        <v>621</v>
      </c>
      <c r="B622" s="5" t="s">
        <v>1447</v>
      </c>
      <c r="C622" s="5" t="s">
        <v>826</v>
      </c>
      <c r="D622" s="7">
        <v>45751</v>
      </c>
    </row>
    <row r="623" spans="1:4">
      <c r="A623" s="4">
        <v>622</v>
      </c>
      <c r="B623" s="5" t="s">
        <v>1448</v>
      </c>
      <c r="C623" s="5" t="s">
        <v>828</v>
      </c>
      <c r="D623" s="7">
        <v>45827</v>
      </c>
    </row>
    <row r="624" spans="1:4">
      <c r="A624" s="4">
        <v>623</v>
      </c>
      <c r="B624" s="5" t="s">
        <v>1449</v>
      </c>
      <c r="C624" s="5" t="s">
        <v>814</v>
      </c>
      <c r="D624" s="7">
        <v>45686</v>
      </c>
    </row>
    <row r="625" spans="1:4">
      <c r="A625" s="4">
        <v>624</v>
      </c>
      <c r="B625" s="5" t="s">
        <v>1450</v>
      </c>
      <c r="C625" s="5" t="s">
        <v>840</v>
      </c>
      <c r="D625" s="7">
        <v>45714</v>
      </c>
    </row>
    <row r="626" spans="1:4">
      <c r="A626" s="4">
        <v>625</v>
      </c>
      <c r="B626" s="5" t="s">
        <v>1451</v>
      </c>
      <c r="C626" s="5" t="s">
        <v>838</v>
      </c>
      <c r="D626" s="7">
        <v>45880</v>
      </c>
    </row>
    <row r="627" spans="1:4">
      <c r="A627" s="4">
        <v>626</v>
      </c>
      <c r="B627" s="5" t="s">
        <v>1452</v>
      </c>
      <c r="C627" s="5" t="s">
        <v>819</v>
      </c>
      <c r="D627" s="7">
        <v>45305</v>
      </c>
    </row>
    <row r="628" spans="1:4">
      <c r="A628" s="4">
        <v>627</v>
      </c>
      <c r="B628" s="5" t="s">
        <v>1453</v>
      </c>
      <c r="C628" s="5" t="s">
        <v>840</v>
      </c>
      <c r="D628" s="7">
        <v>45558</v>
      </c>
    </row>
    <row r="629" spans="1:4">
      <c r="A629" s="4">
        <v>628</v>
      </c>
      <c r="B629" s="5" t="s">
        <v>1454</v>
      </c>
      <c r="C629" s="5" t="s">
        <v>828</v>
      </c>
      <c r="D629" s="7">
        <v>45840</v>
      </c>
    </row>
    <row r="630" spans="1:4">
      <c r="A630" s="4">
        <v>629</v>
      </c>
      <c r="B630" s="5" t="s">
        <v>1455</v>
      </c>
      <c r="C630" s="5" t="s">
        <v>819</v>
      </c>
      <c r="D630" s="7">
        <v>45638</v>
      </c>
    </row>
    <row r="631" spans="1:4">
      <c r="A631" s="4">
        <v>630</v>
      </c>
      <c r="B631" s="5" t="s">
        <v>1456</v>
      </c>
      <c r="C631" s="5" t="s">
        <v>860</v>
      </c>
      <c r="D631" s="7">
        <v>45813</v>
      </c>
    </row>
    <row r="632" spans="1:4">
      <c r="A632" s="4">
        <v>631</v>
      </c>
      <c r="B632" s="5" t="s">
        <v>1457</v>
      </c>
      <c r="C632" s="5" t="s">
        <v>828</v>
      </c>
      <c r="D632" s="7">
        <v>45773</v>
      </c>
    </row>
    <row r="633" spans="1:4">
      <c r="A633" s="4">
        <v>632</v>
      </c>
      <c r="B633" s="5" t="s">
        <v>1458</v>
      </c>
      <c r="C633" s="5" t="s">
        <v>869</v>
      </c>
      <c r="D633" s="7">
        <v>45937</v>
      </c>
    </row>
    <row r="634" spans="1:4">
      <c r="A634" s="4">
        <v>633</v>
      </c>
      <c r="B634" s="5" t="s">
        <v>1459</v>
      </c>
      <c r="C634" s="5" t="s">
        <v>832</v>
      </c>
      <c r="D634" s="7">
        <v>45886</v>
      </c>
    </row>
    <row r="635" spans="1:4">
      <c r="A635" s="4">
        <v>634</v>
      </c>
      <c r="B635" s="5" t="s">
        <v>1460</v>
      </c>
      <c r="C635" s="5" t="s">
        <v>823</v>
      </c>
      <c r="D635" s="7">
        <v>45949</v>
      </c>
    </row>
    <row r="636" spans="1:4">
      <c r="A636" s="4">
        <v>635</v>
      </c>
      <c r="B636" s="5" t="s">
        <v>1461</v>
      </c>
      <c r="C636" s="5" t="s">
        <v>840</v>
      </c>
      <c r="D636" s="7">
        <v>45743</v>
      </c>
    </row>
    <row r="637" spans="1:4">
      <c r="A637" s="4">
        <v>636</v>
      </c>
      <c r="B637" s="5" t="s">
        <v>1462</v>
      </c>
      <c r="C637" s="5" t="s">
        <v>292</v>
      </c>
      <c r="D637" s="7">
        <v>45858</v>
      </c>
    </row>
    <row r="638" spans="1:4">
      <c r="A638" s="4">
        <v>637</v>
      </c>
      <c r="B638" s="5" t="s">
        <v>1463</v>
      </c>
      <c r="C638" s="5" t="s">
        <v>823</v>
      </c>
      <c r="D638" s="7">
        <v>45637</v>
      </c>
    </row>
    <row r="639" spans="1:4">
      <c r="A639" s="4">
        <v>638</v>
      </c>
      <c r="B639" s="5" t="s">
        <v>1464</v>
      </c>
      <c r="C639" s="5" t="s">
        <v>814</v>
      </c>
      <c r="D639" s="7">
        <v>45607</v>
      </c>
    </row>
    <row r="640" spans="1:4">
      <c r="A640" s="4">
        <v>639</v>
      </c>
      <c r="B640" s="5" t="s">
        <v>1465</v>
      </c>
      <c r="C640" s="5" t="s">
        <v>850</v>
      </c>
      <c r="D640" s="7">
        <v>45343</v>
      </c>
    </row>
    <row r="641" spans="1:4">
      <c r="A641" s="4">
        <v>640</v>
      </c>
      <c r="B641" s="5" t="s">
        <v>1466</v>
      </c>
      <c r="C641" s="5" t="s">
        <v>292</v>
      </c>
      <c r="D641" s="7">
        <v>45872</v>
      </c>
    </row>
    <row r="642" spans="1:4">
      <c r="A642" s="4">
        <v>641</v>
      </c>
      <c r="B642" s="5" t="s">
        <v>1467</v>
      </c>
      <c r="C642" s="5" t="s">
        <v>840</v>
      </c>
      <c r="D642" s="7">
        <v>45762</v>
      </c>
    </row>
    <row r="643" spans="1:4">
      <c r="A643" s="4">
        <v>642</v>
      </c>
      <c r="B643" s="5" t="s">
        <v>1468</v>
      </c>
      <c r="C643" s="5" t="s">
        <v>292</v>
      </c>
      <c r="D643" s="7">
        <v>45385</v>
      </c>
    </row>
    <row r="644" spans="1:4">
      <c r="A644" s="4">
        <v>643</v>
      </c>
      <c r="B644" s="5" t="s">
        <v>1469</v>
      </c>
      <c r="C644" s="5" t="s">
        <v>869</v>
      </c>
      <c r="D644" s="7">
        <v>45608</v>
      </c>
    </row>
    <row r="645" spans="1:4">
      <c r="A645" s="4">
        <v>644</v>
      </c>
      <c r="B645" s="5" t="s">
        <v>1470</v>
      </c>
      <c r="C645" s="5" t="s">
        <v>826</v>
      </c>
      <c r="D645" s="7">
        <v>45859</v>
      </c>
    </row>
    <row r="646" spans="1:4">
      <c r="A646" s="4">
        <v>645</v>
      </c>
      <c r="B646" s="5" t="s">
        <v>1471</v>
      </c>
      <c r="C646" s="5" t="s">
        <v>814</v>
      </c>
      <c r="D646" s="7">
        <v>45384</v>
      </c>
    </row>
    <row r="647" spans="1:4">
      <c r="A647" s="4">
        <v>646</v>
      </c>
      <c r="B647" s="5" t="s">
        <v>1472</v>
      </c>
      <c r="C647" s="5" t="s">
        <v>826</v>
      </c>
      <c r="D647" s="7">
        <v>45570</v>
      </c>
    </row>
    <row r="648" spans="1:4">
      <c r="A648" s="4">
        <v>647</v>
      </c>
      <c r="B648" s="5" t="s">
        <v>1473</v>
      </c>
      <c r="C648" s="5" t="s">
        <v>292</v>
      </c>
      <c r="D648" s="7">
        <v>45755</v>
      </c>
    </row>
    <row r="649" spans="1:4">
      <c r="A649" s="4">
        <v>648</v>
      </c>
      <c r="B649" s="5" t="s">
        <v>1474</v>
      </c>
      <c r="C649" s="5" t="s">
        <v>819</v>
      </c>
      <c r="D649" s="7">
        <v>45389</v>
      </c>
    </row>
    <row r="650" spans="1:4">
      <c r="A650" s="4">
        <v>649</v>
      </c>
      <c r="B650" s="5" t="s">
        <v>1475</v>
      </c>
      <c r="C650" s="5" t="s">
        <v>821</v>
      </c>
      <c r="D650" s="7">
        <v>45979</v>
      </c>
    </row>
    <row r="651" spans="1:4">
      <c r="A651" s="4">
        <v>650</v>
      </c>
      <c r="B651" s="5" t="s">
        <v>1476</v>
      </c>
      <c r="C651" s="5" t="s">
        <v>832</v>
      </c>
      <c r="D651" s="7">
        <v>45795</v>
      </c>
    </row>
    <row r="652" spans="1:4">
      <c r="A652" s="4">
        <v>651</v>
      </c>
      <c r="B652" s="5" t="s">
        <v>1477</v>
      </c>
      <c r="C652" s="5" t="s">
        <v>838</v>
      </c>
      <c r="D652" s="7">
        <v>45860</v>
      </c>
    </row>
    <row r="653" spans="1:4">
      <c r="A653" s="4">
        <v>652</v>
      </c>
      <c r="B653" s="5" t="s">
        <v>1478</v>
      </c>
      <c r="C653" s="5" t="s">
        <v>828</v>
      </c>
      <c r="D653" s="7">
        <v>45475</v>
      </c>
    </row>
    <row r="654" spans="1:4">
      <c r="A654" s="4">
        <v>653</v>
      </c>
      <c r="B654" s="5" t="s">
        <v>1479</v>
      </c>
      <c r="C654" s="5" t="s">
        <v>845</v>
      </c>
      <c r="D654" s="7">
        <v>45472</v>
      </c>
    </row>
    <row r="655" spans="1:4">
      <c r="A655" s="4">
        <v>654</v>
      </c>
      <c r="B655" s="5" t="s">
        <v>1480</v>
      </c>
      <c r="C655" s="5" t="s">
        <v>869</v>
      </c>
      <c r="D655" s="7">
        <v>45985</v>
      </c>
    </row>
    <row r="656" spans="1:4">
      <c r="A656" s="4">
        <v>655</v>
      </c>
      <c r="B656" s="5" t="s">
        <v>1481</v>
      </c>
      <c r="C656" s="5" t="s">
        <v>850</v>
      </c>
      <c r="D656" s="7">
        <v>45970</v>
      </c>
    </row>
    <row r="657" spans="1:4">
      <c r="A657" s="4">
        <v>656</v>
      </c>
      <c r="B657" s="5" t="s">
        <v>1482</v>
      </c>
      <c r="C657" s="5" t="s">
        <v>828</v>
      </c>
      <c r="D657" s="7">
        <v>45709</v>
      </c>
    </row>
    <row r="658" spans="1:4">
      <c r="A658" s="4">
        <v>657</v>
      </c>
      <c r="B658" s="5" t="s">
        <v>1483</v>
      </c>
      <c r="C658" s="5" t="s">
        <v>823</v>
      </c>
      <c r="D658" s="7">
        <v>45410</v>
      </c>
    </row>
    <row r="659" spans="1:4">
      <c r="A659" s="4">
        <v>658</v>
      </c>
      <c r="B659" s="5" t="s">
        <v>1484</v>
      </c>
      <c r="C659" s="5" t="s">
        <v>850</v>
      </c>
      <c r="D659" s="7">
        <v>45888</v>
      </c>
    </row>
    <row r="660" spans="1:4">
      <c r="A660" s="4">
        <v>659</v>
      </c>
      <c r="B660" s="5" t="s">
        <v>1485</v>
      </c>
      <c r="C660" s="5" t="s">
        <v>819</v>
      </c>
      <c r="D660" s="7">
        <v>45611</v>
      </c>
    </row>
    <row r="661" spans="1:4">
      <c r="A661" s="4">
        <v>660</v>
      </c>
      <c r="B661" s="5" t="s">
        <v>1486</v>
      </c>
      <c r="C661" s="5" t="s">
        <v>826</v>
      </c>
      <c r="D661" s="7">
        <v>45983</v>
      </c>
    </row>
    <row r="662" spans="1:4">
      <c r="A662" s="4">
        <v>661</v>
      </c>
      <c r="B662" s="5" t="s">
        <v>1487</v>
      </c>
      <c r="C662" s="5" t="s">
        <v>840</v>
      </c>
      <c r="D662" s="7">
        <v>45909</v>
      </c>
    </row>
    <row r="663" spans="1:4">
      <c r="A663" s="4">
        <v>662</v>
      </c>
      <c r="B663" s="5" t="s">
        <v>1488</v>
      </c>
      <c r="C663" s="5" t="s">
        <v>292</v>
      </c>
      <c r="D663" s="7">
        <v>45899</v>
      </c>
    </row>
    <row r="664" spans="1:4">
      <c r="A664" s="4">
        <v>663</v>
      </c>
      <c r="B664" s="5" t="s">
        <v>1489</v>
      </c>
      <c r="C664" s="5" t="s">
        <v>826</v>
      </c>
      <c r="D664" s="7">
        <v>45457</v>
      </c>
    </row>
    <row r="665" spans="1:4">
      <c r="A665" s="4">
        <v>664</v>
      </c>
      <c r="B665" s="5" t="s">
        <v>1490</v>
      </c>
      <c r="C665" s="5" t="s">
        <v>838</v>
      </c>
      <c r="D665" s="7">
        <v>45726</v>
      </c>
    </row>
    <row r="666" spans="1:4">
      <c r="A666" s="4">
        <v>665</v>
      </c>
      <c r="B666" s="5" t="s">
        <v>1491</v>
      </c>
      <c r="C666" s="5" t="s">
        <v>816</v>
      </c>
      <c r="D666" s="7">
        <v>45573</v>
      </c>
    </row>
    <row r="667" spans="1:4">
      <c r="A667" s="4">
        <v>666</v>
      </c>
      <c r="B667" s="5" t="s">
        <v>1492</v>
      </c>
      <c r="C667" s="5" t="s">
        <v>828</v>
      </c>
      <c r="D667" s="7">
        <v>45292</v>
      </c>
    </row>
    <row r="668" spans="1:4">
      <c r="A668" s="4">
        <v>667</v>
      </c>
      <c r="B668" s="5" t="s">
        <v>1493</v>
      </c>
      <c r="C668" s="5" t="s">
        <v>869</v>
      </c>
      <c r="D668" s="7">
        <v>45387</v>
      </c>
    </row>
    <row r="669" spans="1:4">
      <c r="A669" s="4">
        <v>668</v>
      </c>
      <c r="B669" s="5" t="s">
        <v>1494</v>
      </c>
      <c r="C669" s="5" t="s">
        <v>840</v>
      </c>
      <c r="D669" s="7">
        <v>45628</v>
      </c>
    </row>
    <row r="670" spans="1:4">
      <c r="A670" s="4">
        <v>669</v>
      </c>
      <c r="B670" s="5" t="s">
        <v>1495</v>
      </c>
      <c r="C670" s="5" t="s">
        <v>823</v>
      </c>
      <c r="D670" s="7">
        <v>45938</v>
      </c>
    </row>
    <row r="671" spans="1:4">
      <c r="A671" s="4">
        <v>670</v>
      </c>
      <c r="B671" s="5" t="s">
        <v>1496</v>
      </c>
      <c r="C671" s="5" t="s">
        <v>860</v>
      </c>
      <c r="D671" s="7">
        <v>45854</v>
      </c>
    </row>
    <row r="672" spans="1:4">
      <c r="A672" s="4">
        <v>671</v>
      </c>
      <c r="B672" s="5" t="s">
        <v>1497</v>
      </c>
      <c r="C672" s="5" t="s">
        <v>292</v>
      </c>
      <c r="D672" s="7">
        <v>45339</v>
      </c>
    </row>
    <row r="673" spans="1:4">
      <c r="A673" s="4">
        <v>672</v>
      </c>
      <c r="B673" s="5" t="s">
        <v>1498</v>
      </c>
      <c r="C673" s="5" t="s">
        <v>826</v>
      </c>
      <c r="D673" s="7">
        <v>45690</v>
      </c>
    </row>
    <row r="674" spans="1:4">
      <c r="A674" s="4">
        <v>673</v>
      </c>
      <c r="B674" s="5" t="s">
        <v>1499</v>
      </c>
      <c r="C674" s="5" t="s">
        <v>869</v>
      </c>
      <c r="D674" s="7">
        <v>45995</v>
      </c>
    </row>
    <row r="675" spans="1:4">
      <c r="A675" s="4">
        <v>674</v>
      </c>
      <c r="B675" s="5" t="s">
        <v>1500</v>
      </c>
      <c r="C675" s="5" t="s">
        <v>845</v>
      </c>
      <c r="D675" s="7">
        <v>45901</v>
      </c>
    </row>
    <row r="676" spans="1:4">
      <c r="A676" s="4">
        <v>675</v>
      </c>
      <c r="B676" s="5" t="s">
        <v>1501</v>
      </c>
      <c r="C676" s="5" t="s">
        <v>826</v>
      </c>
      <c r="D676" s="7">
        <v>45382</v>
      </c>
    </row>
    <row r="677" spans="1:4">
      <c r="A677" s="4">
        <v>676</v>
      </c>
      <c r="B677" s="5" t="s">
        <v>1502</v>
      </c>
      <c r="C677" s="5" t="s">
        <v>819</v>
      </c>
      <c r="D677" s="7">
        <v>45352</v>
      </c>
    </row>
    <row r="678" spans="1:4">
      <c r="A678" s="4">
        <v>677</v>
      </c>
      <c r="B678" s="5" t="s">
        <v>1503</v>
      </c>
      <c r="C678" s="5" t="s">
        <v>850</v>
      </c>
      <c r="D678" s="7">
        <v>45734</v>
      </c>
    </row>
    <row r="679" spans="1:4">
      <c r="A679" s="4">
        <v>678</v>
      </c>
      <c r="B679" s="5" t="s">
        <v>1504</v>
      </c>
      <c r="C679" s="5" t="s">
        <v>840</v>
      </c>
      <c r="D679" s="7">
        <v>45846</v>
      </c>
    </row>
    <row r="680" spans="1:4">
      <c r="A680" s="4">
        <v>679</v>
      </c>
      <c r="B680" s="5" t="s">
        <v>1505</v>
      </c>
      <c r="C680" s="5" t="s">
        <v>840</v>
      </c>
      <c r="D680" s="7">
        <v>45413</v>
      </c>
    </row>
    <row r="681" spans="1:4">
      <c r="A681" s="4">
        <v>680</v>
      </c>
      <c r="B681" s="5" t="s">
        <v>1506</v>
      </c>
      <c r="C681" s="5" t="s">
        <v>816</v>
      </c>
      <c r="D681" s="7">
        <v>45957</v>
      </c>
    </row>
    <row r="682" spans="1:4">
      <c r="A682" s="4">
        <v>681</v>
      </c>
      <c r="B682" s="5" t="s">
        <v>1507</v>
      </c>
      <c r="C682" s="5" t="s">
        <v>845</v>
      </c>
      <c r="D682" s="7">
        <v>45762</v>
      </c>
    </row>
    <row r="683" spans="1:4">
      <c r="A683" s="4">
        <v>682</v>
      </c>
      <c r="B683" s="5" t="s">
        <v>1508</v>
      </c>
      <c r="C683" s="5" t="s">
        <v>819</v>
      </c>
      <c r="D683" s="7">
        <v>45460</v>
      </c>
    </row>
    <row r="684" spans="1:4">
      <c r="A684" s="4">
        <v>683</v>
      </c>
      <c r="B684" s="5" t="s">
        <v>1509</v>
      </c>
      <c r="C684" s="5" t="s">
        <v>816</v>
      </c>
      <c r="D684" s="7">
        <v>45880</v>
      </c>
    </row>
    <row r="685" spans="1:4">
      <c r="A685" s="4">
        <v>684</v>
      </c>
      <c r="B685" s="5" t="s">
        <v>1510</v>
      </c>
      <c r="C685" s="5" t="s">
        <v>814</v>
      </c>
      <c r="D685" s="7">
        <v>45618</v>
      </c>
    </row>
    <row r="686" spans="1:4">
      <c r="A686" s="4">
        <v>685</v>
      </c>
      <c r="B686" s="5" t="s">
        <v>1511</v>
      </c>
      <c r="C686" s="5" t="s">
        <v>850</v>
      </c>
      <c r="D686" s="7">
        <v>45822</v>
      </c>
    </row>
    <row r="687" spans="1:4">
      <c r="A687" s="4">
        <v>686</v>
      </c>
      <c r="B687" s="5" t="s">
        <v>1512</v>
      </c>
      <c r="C687" s="5" t="s">
        <v>832</v>
      </c>
      <c r="D687" s="7">
        <v>46010</v>
      </c>
    </row>
    <row r="688" spans="1:4">
      <c r="A688" s="4">
        <v>687</v>
      </c>
      <c r="B688" s="5" t="s">
        <v>1513</v>
      </c>
      <c r="C688" s="5" t="s">
        <v>845</v>
      </c>
      <c r="D688" s="7">
        <v>45505</v>
      </c>
    </row>
    <row r="689" spans="1:4">
      <c r="A689" s="4">
        <v>688</v>
      </c>
      <c r="B689" s="5" t="s">
        <v>1514</v>
      </c>
      <c r="C689" s="5" t="s">
        <v>869</v>
      </c>
      <c r="D689" s="7">
        <v>45995</v>
      </c>
    </row>
    <row r="690" spans="1:4">
      <c r="A690" s="4">
        <v>689</v>
      </c>
      <c r="B690" s="5" t="s">
        <v>1515</v>
      </c>
      <c r="C690" s="5" t="s">
        <v>845</v>
      </c>
      <c r="D690" s="7">
        <v>45844</v>
      </c>
    </row>
    <row r="691" spans="1:4">
      <c r="A691" s="4">
        <v>690</v>
      </c>
      <c r="B691" s="5" t="s">
        <v>1516</v>
      </c>
      <c r="C691" s="5" t="s">
        <v>826</v>
      </c>
      <c r="D691" s="7">
        <v>45913</v>
      </c>
    </row>
    <row r="692" spans="1:4">
      <c r="A692" s="4">
        <v>691</v>
      </c>
      <c r="B692" s="5" t="s">
        <v>1517</v>
      </c>
      <c r="C692" s="5" t="s">
        <v>860</v>
      </c>
      <c r="D692" s="7">
        <v>45854</v>
      </c>
    </row>
    <row r="693" spans="1:4">
      <c r="A693" s="4">
        <v>692</v>
      </c>
      <c r="B693" s="5" t="s">
        <v>1518</v>
      </c>
      <c r="C693" s="5" t="s">
        <v>838</v>
      </c>
      <c r="D693" s="7">
        <v>45622</v>
      </c>
    </row>
    <row r="694" spans="1:4">
      <c r="A694" s="4">
        <v>693</v>
      </c>
      <c r="B694" s="5" t="s">
        <v>1519</v>
      </c>
      <c r="C694" s="5" t="s">
        <v>826</v>
      </c>
      <c r="D694" s="7">
        <v>45460</v>
      </c>
    </row>
    <row r="695" spans="1:4">
      <c r="A695" s="4">
        <v>694</v>
      </c>
      <c r="B695" s="5" t="s">
        <v>1520</v>
      </c>
      <c r="C695" s="5" t="s">
        <v>845</v>
      </c>
      <c r="D695" s="7">
        <v>45436</v>
      </c>
    </row>
    <row r="696" spans="1:4">
      <c r="A696" s="4">
        <v>695</v>
      </c>
      <c r="B696" s="5" t="s">
        <v>1521</v>
      </c>
      <c r="C696" s="5" t="s">
        <v>819</v>
      </c>
      <c r="D696" s="7">
        <v>45543</v>
      </c>
    </row>
    <row r="697" spans="1:4">
      <c r="A697" s="4">
        <v>696</v>
      </c>
      <c r="B697" s="5" t="s">
        <v>1522</v>
      </c>
      <c r="C697" s="5" t="s">
        <v>292</v>
      </c>
      <c r="D697" s="7">
        <v>45514</v>
      </c>
    </row>
    <row r="698" spans="1:4">
      <c r="A698" s="4">
        <v>697</v>
      </c>
      <c r="B698" s="5" t="s">
        <v>1523</v>
      </c>
      <c r="C698" s="5" t="s">
        <v>816</v>
      </c>
      <c r="D698" s="7">
        <v>45516</v>
      </c>
    </row>
    <row r="699" spans="1:4">
      <c r="A699" s="4">
        <v>698</v>
      </c>
      <c r="B699" s="5" t="s">
        <v>1524</v>
      </c>
      <c r="C699" s="5" t="s">
        <v>828</v>
      </c>
      <c r="D699" s="7">
        <v>45924</v>
      </c>
    </row>
    <row r="700" spans="1:4">
      <c r="A700" s="4">
        <v>699</v>
      </c>
      <c r="B700" s="5" t="s">
        <v>1525</v>
      </c>
      <c r="C700" s="5" t="s">
        <v>860</v>
      </c>
      <c r="D700" s="7">
        <v>45858</v>
      </c>
    </row>
    <row r="701" spans="1:4">
      <c r="A701" s="4">
        <v>700</v>
      </c>
      <c r="B701" s="5" t="s">
        <v>1526</v>
      </c>
      <c r="C701" s="5" t="s">
        <v>826</v>
      </c>
      <c r="D701" s="7">
        <v>45875</v>
      </c>
    </row>
    <row r="702" spans="1:4">
      <c r="A702" s="4">
        <v>701</v>
      </c>
      <c r="B702" s="5" t="s">
        <v>1527</v>
      </c>
      <c r="C702" s="5" t="s">
        <v>819</v>
      </c>
      <c r="D702" s="7">
        <v>45485</v>
      </c>
    </row>
    <row r="703" spans="1:4">
      <c r="A703" s="4">
        <v>702</v>
      </c>
      <c r="B703" s="5" t="s">
        <v>1528</v>
      </c>
      <c r="C703" s="5" t="s">
        <v>816</v>
      </c>
      <c r="D703" s="7">
        <v>45611</v>
      </c>
    </row>
    <row r="704" spans="1:4">
      <c r="A704" s="4">
        <v>703</v>
      </c>
      <c r="B704" s="5" t="s">
        <v>1529</v>
      </c>
      <c r="C704" s="5" t="s">
        <v>840</v>
      </c>
      <c r="D704" s="7">
        <v>46003</v>
      </c>
    </row>
    <row r="705" spans="1:4">
      <c r="A705" s="4">
        <v>704</v>
      </c>
      <c r="B705" s="5" t="s">
        <v>1530</v>
      </c>
      <c r="C705" s="5" t="s">
        <v>821</v>
      </c>
      <c r="D705" s="7">
        <v>45864</v>
      </c>
    </row>
    <row r="706" spans="1:4">
      <c r="A706" s="4">
        <v>705</v>
      </c>
      <c r="B706" s="5" t="s">
        <v>1531</v>
      </c>
      <c r="C706" s="5" t="s">
        <v>828</v>
      </c>
      <c r="D706" s="7">
        <v>45851</v>
      </c>
    </row>
    <row r="707" spans="1:4">
      <c r="A707" s="4">
        <v>706</v>
      </c>
      <c r="B707" s="5" t="s">
        <v>1532</v>
      </c>
      <c r="C707" s="5" t="s">
        <v>292</v>
      </c>
      <c r="D707" s="7">
        <v>45295</v>
      </c>
    </row>
    <row r="708" spans="1:4">
      <c r="A708" s="4">
        <v>707</v>
      </c>
      <c r="B708" s="5" t="s">
        <v>1533</v>
      </c>
      <c r="C708" s="5" t="s">
        <v>292</v>
      </c>
      <c r="D708" s="7">
        <v>45895</v>
      </c>
    </row>
    <row r="709" spans="1:4">
      <c r="A709" s="4">
        <v>708</v>
      </c>
      <c r="B709" s="5" t="s">
        <v>1534</v>
      </c>
      <c r="C709" s="5" t="s">
        <v>292</v>
      </c>
      <c r="D709" s="7">
        <v>45571</v>
      </c>
    </row>
    <row r="710" spans="1:4">
      <c r="A710" s="4">
        <v>709</v>
      </c>
      <c r="B710" s="5" t="s">
        <v>1535</v>
      </c>
      <c r="C710" s="5" t="s">
        <v>821</v>
      </c>
      <c r="D710" s="7">
        <v>45784</v>
      </c>
    </row>
    <row r="711" spans="1:4">
      <c r="A711" s="4">
        <v>710</v>
      </c>
      <c r="B711" s="5" t="s">
        <v>1536</v>
      </c>
      <c r="C711" s="5" t="s">
        <v>819</v>
      </c>
      <c r="D711" s="7">
        <v>45873</v>
      </c>
    </row>
    <row r="712" spans="1:4">
      <c r="A712" s="4">
        <v>711</v>
      </c>
      <c r="B712" s="5" t="s">
        <v>1537</v>
      </c>
      <c r="C712" s="5" t="s">
        <v>869</v>
      </c>
      <c r="D712" s="7">
        <v>45471</v>
      </c>
    </row>
    <row r="713" spans="1:4">
      <c r="A713" s="4">
        <v>712</v>
      </c>
      <c r="B713" s="5" t="s">
        <v>1538</v>
      </c>
      <c r="C713" s="5" t="s">
        <v>816</v>
      </c>
      <c r="D713" s="7">
        <v>45843</v>
      </c>
    </row>
    <row r="714" spans="1:4">
      <c r="A714" s="4">
        <v>713</v>
      </c>
      <c r="B714" s="5" t="s">
        <v>1539</v>
      </c>
      <c r="C714" s="5" t="s">
        <v>845</v>
      </c>
      <c r="D714" s="7">
        <v>45512</v>
      </c>
    </row>
    <row r="715" spans="1:4">
      <c r="A715" s="4">
        <v>714</v>
      </c>
      <c r="B715" s="5" t="s">
        <v>1540</v>
      </c>
      <c r="C715" s="5" t="s">
        <v>860</v>
      </c>
      <c r="D715" s="7">
        <v>45350</v>
      </c>
    </row>
    <row r="716" spans="1:4">
      <c r="A716" s="4">
        <v>715</v>
      </c>
      <c r="B716" s="5" t="s">
        <v>1541</v>
      </c>
      <c r="C716" s="5" t="s">
        <v>832</v>
      </c>
      <c r="D716" s="7">
        <v>45605</v>
      </c>
    </row>
    <row r="717" spans="1:4">
      <c r="A717" s="4">
        <v>716</v>
      </c>
      <c r="B717" s="5" t="s">
        <v>1542</v>
      </c>
      <c r="C717" s="5" t="s">
        <v>838</v>
      </c>
      <c r="D717" s="7">
        <v>45333</v>
      </c>
    </row>
    <row r="718" spans="1:4">
      <c r="A718" s="4">
        <v>717</v>
      </c>
      <c r="B718" s="5" t="s">
        <v>1543</v>
      </c>
      <c r="C718" s="5" t="s">
        <v>860</v>
      </c>
      <c r="D718" s="7">
        <v>45540</v>
      </c>
    </row>
    <row r="719" spans="1:4">
      <c r="A719" s="4">
        <v>718</v>
      </c>
      <c r="B719" s="5" t="s">
        <v>1544</v>
      </c>
      <c r="C719" s="5" t="s">
        <v>840</v>
      </c>
      <c r="D719" s="7">
        <v>45808</v>
      </c>
    </row>
    <row r="720" spans="1:4">
      <c r="A720" s="4">
        <v>719</v>
      </c>
      <c r="B720" s="5" t="s">
        <v>1545</v>
      </c>
      <c r="C720" s="5" t="s">
        <v>869</v>
      </c>
      <c r="D720" s="7">
        <v>45601</v>
      </c>
    </row>
    <row r="721" spans="1:4">
      <c r="A721" s="4">
        <v>720</v>
      </c>
      <c r="B721" s="5" t="s">
        <v>1546</v>
      </c>
      <c r="C721" s="5" t="s">
        <v>840</v>
      </c>
      <c r="D721" s="7">
        <v>45363</v>
      </c>
    </row>
    <row r="722" spans="1:4">
      <c r="A722" s="4">
        <v>721</v>
      </c>
      <c r="B722" s="5" t="s">
        <v>1547</v>
      </c>
      <c r="C722" s="5" t="s">
        <v>814</v>
      </c>
      <c r="D722" s="7">
        <v>46008</v>
      </c>
    </row>
    <row r="723" spans="1:4">
      <c r="A723" s="4">
        <v>722</v>
      </c>
      <c r="B723" s="5" t="s">
        <v>1548</v>
      </c>
      <c r="C723" s="5" t="s">
        <v>860</v>
      </c>
      <c r="D723" s="7">
        <v>45491</v>
      </c>
    </row>
    <row r="724" spans="1:4">
      <c r="A724" s="4">
        <v>723</v>
      </c>
      <c r="B724" s="5" t="s">
        <v>1549</v>
      </c>
      <c r="C724" s="5" t="s">
        <v>821</v>
      </c>
      <c r="D724" s="7">
        <v>45719</v>
      </c>
    </row>
    <row r="725" spans="1:4">
      <c r="A725" s="4">
        <v>724</v>
      </c>
      <c r="B725" s="5" t="s">
        <v>1550</v>
      </c>
      <c r="C725" s="5" t="s">
        <v>826</v>
      </c>
      <c r="D725" s="7">
        <v>45947</v>
      </c>
    </row>
    <row r="726" spans="1:4">
      <c r="A726" s="4">
        <v>725</v>
      </c>
      <c r="B726" s="5" t="s">
        <v>1551</v>
      </c>
      <c r="C726" s="5" t="s">
        <v>838</v>
      </c>
      <c r="D726" s="7">
        <v>45890</v>
      </c>
    </row>
    <row r="727" spans="1:4">
      <c r="A727" s="4">
        <v>726</v>
      </c>
      <c r="B727" s="5" t="s">
        <v>1552</v>
      </c>
      <c r="C727" s="5" t="s">
        <v>828</v>
      </c>
      <c r="D727" s="7">
        <v>45414</v>
      </c>
    </row>
    <row r="728" spans="1:4">
      <c r="A728" s="4">
        <v>727</v>
      </c>
      <c r="B728" s="5" t="s">
        <v>1553</v>
      </c>
      <c r="C728" s="5" t="s">
        <v>823</v>
      </c>
      <c r="D728" s="7">
        <v>45749</v>
      </c>
    </row>
    <row r="729" spans="1:4">
      <c r="A729" s="4">
        <v>728</v>
      </c>
      <c r="B729" s="5" t="s">
        <v>1554</v>
      </c>
      <c r="C729" s="5" t="s">
        <v>828</v>
      </c>
      <c r="D729" s="7">
        <v>45999</v>
      </c>
    </row>
    <row r="730" spans="1:4">
      <c r="A730" s="4">
        <v>729</v>
      </c>
      <c r="B730" s="5" t="s">
        <v>1555</v>
      </c>
      <c r="C730" s="5" t="s">
        <v>869</v>
      </c>
      <c r="D730" s="7">
        <v>45487</v>
      </c>
    </row>
    <row r="731" spans="1:4">
      <c r="A731" s="4">
        <v>730</v>
      </c>
      <c r="B731" s="5" t="s">
        <v>1556</v>
      </c>
      <c r="C731" s="5" t="s">
        <v>816</v>
      </c>
      <c r="D731" s="7">
        <v>45947</v>
      </c>
    </row>
    <row r="732" spans="1:4">
      <c r="A732" s="4">
        <v>731</v>
      </c>
      <c r="B732" s="5" t="s">
        <v>1557</v>
      </c>
      <c r="C732" s="5" t="s">
        <v>850</v>
      </c>
      <c r="D732" s="7">
        <v>45439</v>
      </c>
    </row>
    <row r="733" spans="1:4">
      <c r="A733" s="4">
        <v>732</v>
      </c>
      <c r="B733" s="5" t="s">
        <v>1558</v>
      </c>
      <c r="C733" s="5" t="s">
        <v>840</v>
      </c>
      <c r="D733" s="7">
        <v>45421</v>
      </c>
    </row>
    <row r="734" spans="1:4">
      <c r="A734" s="4">
        <v>733</v>
      </c>
      <c r="B734" s="5" t="s">
        <v>1559</v>
      </c>
      <c r="C734" s="5" t="s">
        <v>814</v>
      </c>
      <c r="D734" s="7">
        <v>45539</v>
      </c>
    </row>
    <row r="735" spans="1:4">
      <c r="A735" s="4">
        <v>734</v>
      </c>
      <c r="B735" s="5" t="s">
        <v>1560</v>
      </c>
      <c r="C735" s="5" t="s">
        <v>845</v>
      </c>
      <c r="D735" s="7">
        <v>45556</v>
      </c>
    </row>
    <row r="736" spans="1:4">
      <c r="A736" s="4">
        <v>735</v>
      </c>
      <c r="B736" s="5" t="s">
        <v>1561</v>
      </c>
      <c r="C736" s="5" t="s">
        <v>819</v>
      </c>
      <c r="D736" s="7">
        <v>45384</v>
      </c>
    </row>
    <row r="737" spans="1:4">
      <c r="A737" s="4">
        <v>736</v>
      </c>
      <c r="B737" s="5" t="s">
        <v>1562</v>
      </c>
      <c r="C737" s="5" t="s">
        <v>826</v>
      </c>
      <c r="D737" s="7">
        <v>45962</v>
      </c>
    </row>
    <row r="738" spans="1:4">
      <c r="A738" s="4">
        <v>737</v>
      </c>
      <c r="B738" s="5" t="s">
        <v>1563</v>
      </c>
      <c r="C738" s="5" t="s">
        <v>819</v>
      </c>
      <c r="D738" s="7">
        <v>45452</v>
      </c>
    </row>
    <row r="739" spans="1:4">
      <c r="A739" s="4">
        <v>738</v>
      </c>
      <c r="B739" s="5" t="s">
        <v>1564</v>
      </c>
      <c r="C739" s="5" t="s">
        <v>860</v>
      </c>
      <c r="D739" s="7">
        <v>45733</v>
      </c>
    </row>
    <row r="740" spans="1:4">
      <c r="A740" s="4">
        <v>739</v>
      </c>
      <c r="B740" s="5" t="s">
        <v>1565</v>
      </c>
      <c r="C740" s="5" t="s">
        <v>840</v>
      </c>
      <c r="D740" s="7">
        <v>45924</v>
      </c>
    </row>
    <row r="741" spans="1:4">
      <c r="A741" s="4">
        <v>740</v>
      </c>
      <c r="B741" s="5" t="s">
        <v>1566</v>
      </c>
      <c r="C741" s="5" t="s">
        <v>832</v>
      </c>
      <c r="D741" s="7">
        <v>45658</v>
      </c>
    </row>
    <row r="742" spans="1:4">
      <c r="A742" s="4">
        <v>741</v>
      </c>
      <c r="B742" s="5" t="s">
        <v>1567</v>
      </c>
      <c r="C742" s="5" t="s">
        <v>292</v>
      </c>
      <c r="D742" s="7">
        <v>45582</v>
      </c>
    </row>
    <row r="743" spans="1:4">
      <c r="A743" s="4">
        <v>742</v>
      </c>
      <c r="B743" s="5" t="s">
        <v>1568</v>
      </c>
      <c r="C743" s="5" t="s">
        <v>292</v>
      </c>
      <c r="D743" s="7">
        <v>45972</v>
      </c>
    </row>
    <row r="744" spans="1:4">
      <c r="A744" s="4">
        <v>743</v>
      </c>
      <c r="B744" s="5" t="s">
        <v>1569</v>
      </c>
      <c r="C744" s="5" t="s">
        <v>816</v>
      </c>
      <c r="D744" s="7">
        <v>45567</v>
      </c>
    </row>
    <row r="745" spans="1:4">
      <c r="A745" s="4">
        <v>744</v>
      </c>
      <c r="B745" s="5" t="s">
        <v>1570</v>
      </c>
      <c r="C745" s="5" t="s">
        <v>292</v>
      </c>
      <c r="D745" s="7">
        <v>45328</v>
      </c>
    </row>
    <row r="746" spans="1:4">
      <c r="A746" s="4">
        <v>745</v>
      </c>
      <c r="B746" s="5" t="s">
        <v>1571</v>
      </c>
      <c r="C746" s="5" t="s">
        <v>821</v>
      </c>
      <c r="D746" s="7">
        <v>45850</v>
      </c>
    </row>
    <row r="747" spans="1:4">
      <c r="A747" s="4">
        <v>746</v>
      </c>
      <c r="B747" s="5" t="s">
        <v>1572</v>
      </c>
      <c r="C747" s="5" t="s">
        <v>826</v>
      </c>
      <c r="D747" s="7">
        <v>45536</v>
      </c>
    </row>
    <row r="748" spans="1:4">
      <c r="A748" s="4">
        <v>747</v>
      </c>
      <c r="B748" s="5" t="s">
        <v>1573</v>
      </c>
      <c r="C748" s="5" t="s">
        <v>869</v>
      </c>
      <c r="D748" s="7">
        <v>45456</v>
      </c>
    </row>
    <row r="749" spans="1:4">
      <c r="A749" s="4">
        <v>748</v>
      </c>
      <c r="B749" s="5" t="s">
        <v>1574</v>
      </c>
      <c r="C749" s="5" t="s">
        <v>860</v>
      </c>
      <c r="D749" s="7">
        <v>45908</v>
      </c>
    </row>
    <row r="750" spans="1:4">
      <c r="A750" s="4">
        <v>749</v>
      </c>
      <c r="B750" s="5" t="s">
        <v>1575</v>
      </c>
      <c r="C750" s="5" t="s">
        <v>860</v>
      </c>
      <c r="D750" s="7">
        <v>45860</v>
      </c>
    </row>
    <row r="751" spans="1:4">
      <c r="A751" s="4">
        <v>750</v>
      </c>
      <c r="B751" s="5" t="s">
        <v>1576</v>
      </c>
      <c r="C751" s="5" t="s">
        <v>292</v>
      </c>
      <c r="D751" s="7">
        <v>45404</v>
      </c>
    </row>
    <row r="752" spans="1:4">
      <c r="A752" s="4">
        <v>751</v>
      </c>
      <c r="B752" s="5" t="s">
        <v>1577</v>
      </c>
      <c r="C752" s="5" t="s">
        <v>869</v>
      </c>
      <c r="D752" s="7">
        <v>45797</v>
      </c>
    </row>
    <row r="753" spans="1:4">
      <c r="A753" s="4">
        <v>752</v>
      </c>
      <c r="B753" s="5" t="s">
        <v>1578</v>
      </c>
      <c r="C753" s="5" t="s">
        <v>850</v>
      </c>
      <c r="D753" s="7">
        <v>45340</v>
      </c>
    </row>
    <row r="754" spans="1:4">
      <c r="A754" s="4">
        <v>753</v>
      </c>
      <c r="B754" s="5" t="s">
        <v>1579</v>
      </c>
      <c r="C754" s="5" t="s">
        <v>821</v>
      </c>
      <c r="D754" s="7">
        <v>45785</v>
      </c>
    </row>
    <row r="755" spans="1:4">
      <c r="A755" s="4">
        <v>754</v>
      </c>
      <c r="B755" s="5" t="s">
        <v>1580</v>
      </c>
      <c r="C755" s="5" t="s">
        <v>845</v>
      </c>
      <c r="D755" s="7">
        <v>45697</v>
      </c>
    </row>
    <row r="756" spans="1:4">
      <c r="A756" s="4">
        <v>755</v>
      </c>
      <c r="B756" s="5" t="s">
        <v>1581</v>
      </c>
      <c r="C756" s="5" t="s">
        <v>860</v>
      </c>
      <c r="D756" s="7">
        <v>45581</v>
      </c>
    </row>
    <row r="757" spans="1:4">
      <c r="A757" s="4">
        <v>756</v>
      </c>
      <c r="B757" s="5" t="s">
        <v>1582</v>
      </c>
      <c r="C757" s="5" t="s">
        <v>292</v>
      </c>
      <c r="D757" s="7">
        <v>45646</v>
      </c>
    </row>
    <row r="758" spans="1:4">
      <c r="A758" s="4">
        <v>757</v>
      </c>
      <c r="B758" s="5" t="s">
        <v>1583</v>
      </c>
      <c r="C758" s="5" t="s">
        <v>838</v>
      </c>
      <c r="D758" s="7">
        <v>45733</v>
      </c>
    </row>
    <row r="759" spans="1:4">
      <c r="A759" s="4">
        <v>758</v>
      </c>
      <c r="B759" s="5" t="s">
        <v>1584</v>
      </c>
      <c r="C759" s="5" t="s">
        <v>845</v>
      </c>
      <c r="D759" s="7">
        <v>45591</v>
      </c>
    </row>
    <row r="760" spans="1:4">
      <c r="A760" s="4">
        <v>759</v>
      </c>
      <c r="B760" s="5" t="s">
        <v>1585</v>
      </c>
      <c r="C760" s="5" t="s">
        <v>814</v>
      </c>
      <c r="D760" s="7">
        <v>45668</v>
      </c>
    </row>
    <row r="761" spans="1:4">
      <c r="A761" s="4">
        <v>760</v>
      </c>
      <c r="B761" s="5" t="s">
        <v>1586</v>
      </c>
      <c r="C761" s="5" t="s">
        <v>850</v>
      </c>
      <c r="D761" s="7">
        <v>45761</v>
      </c>
    </row>
    <row r="762" spans="1:4">
      <c r="A762" s="4">
        <v>761</v>
      </c>
      <c r="B762" s="5" t="s">
        <v>1587</v>
      </c>
      <c r="C762" s="5" t="s">
        <v>850</v>
      </c>
      <c r="D762" s="7">
        <v>45360</v>
      </c>
    </row>
    <row r="763" spans="1:4">
      <c r="A763" s="4">
        <v>762</v>
      </c>
      <c r="B763" s="5" t="s">
        <v>1588</v>
      </c>
      <c r="C763" s="5" t="s">
        <v>814</v>
      </c>
      <c r="D763" s="7">
        <v>45629</v>
      </c>
    </row>
    <row r="764" spans="1:4">
      <c r="A764" s="4">
        <v>763</v>
      </c>
      <c r="B764" s="5" t="s">
        <v>1589</v>
      </c>
      <c r="C764" s="5" t="s">
        <v>869</v>
      </c>
      <c r="D764" s="7">
        <v>45401</v>
      </c>
    </row>
    <row r="765" spans="1:4">
      <c r="A765" s="4">
        <v>764</v>
      </c>
      <c r="B765" s="5" t="s">
        <v>1590</v>
      </c>
      <c r="C765" s="5" t="s">
        <v>826</v>
      </c>
      <c r="D765" s="7">
        <v>45293</v>
      </c>
    </row>
    <row r="766" spans="1:4">
      <c r="A766" s="4">
        <v>765</v>
      </c>
      <c r="B766" s="5" t="s">
        <v>1591</v>
      </c>
      <c r="C766" s="5" t="s">
        <v>845</v>
      </c>
      <c r="D766" s="7">
        <v>45437</v>
      </c>
    </row>
    <row r="767" spans="1:4">
      <c r="A767" s="4">
        <v>766</v>
      </c>
      <c r="B767" s="5" t="s">
        <v>1592</v>
      </c>
      <c r="C767" s="5" t="s">
        <v>826</v>
      </c>
      <c r="D767" s="7">
        <v>45985</v>
      </c>
    </row>
    <row r="768" spans="1:4">
      <c r="A768" s="4">
        <v>767</v>
      </c>
      <c r="B768" s="5" t="s">
        <v>1593</v>
      </c>
      <c r="C768" s="5" t="s">
        <v>828</v>
      </c>
      <c r="D768" s="7">
        <v>45658</v>
      </c>
    </row>
    <row r="769" spans="1:4">
      <c r="A769" s="4">
        <v>768</v>
      </c>
      <c r="B769" s="5" t="s">
        <v>1594</v>
      </c>
      <c r="C769" s="5" t="s">
        <v>821</v>
      </c>
      <c r="D769" s="7">
        <v>45378</v>
      </c>
    </row>
    <row r="770" spans="1:4">
      <c r="A770" s="4">
        <v>769</v>
      </c>
      <c r="B770" s="5" t="s">
        <v>1595</v>
      </c>
      <c r="C770" s="5" t="s">
        <v>814</v>
      </c>
      <c r="D770" s="7">
        <v>45725</v>
      </c>
    </row>
    <row r="771" spans="1:4">
      <c r="A771" s="4">
        <v>770</v>
      </c>
      <c r="B771" s="5" t="s">
        <v>1596</v>
      </c>
      <c r="C771" s="5" t="s">
        <v>292</v>
      </c>
      <c r="D771" s="7">
        <v>45912</v>
      </c>
    </row>
    <row r="772" spans="1:4">
      <c r="A772" s="4">
        <v>771</v>
      </c>
      <c r="B772" s="5" t="s">
        <v>1597</v>
      </c>
      <c r="C772" s="5" t="s">
        <v>860</v>
      </c>
      <c r="D772" s="7">
        <v>45525</v>
      </c>
    </row>
    <row r="773" spans="1:4">
      <c r="A773" s="4">
        <v>772</v>
      </c>
      <c r="B773" s="5" t="s">
        <v>1598</v>
      </c>
      <c r="C773" s="5" t="s">
        <v>860</v>
      </c>
      <c r="D773" s="7">
        <v>45926</v>
      </c>
    </row>
    <row r="774" spans="1:4">
      <c r="A774" s="4">
        <v>773</v>
      </c>
      <c r="B774" s="5" t="s">
        <v>1599</v>
      </c>
      <c r="C774" s="5" t="s">
        <v>823</v>
      </c>
      <c r="D774" s="7">
        <v>45296</v>
      </c>
    </row>
    <row r="775" spans="1:4">
      <c r="A775" s="4">
        <v>774</v>
      </c>
      <c r="B775" s="5" t="s">
        <v>1600</v>
      </c>
      <c r="C775" s="5" t="s">
        <v>850</v>
      </c>
      <c r="D775" s="7">
        <v>45684</v>
      </c>
    </row>
    <row r="776" spans="1:4">
      <c r="A776" s="4">
        <v>775</v>
      </c>
      <c r="B776" s="5" t="s">
        <v>1601</v>
      </c>
      <c r="C776" s="5" t="s">
        <v>832</v>
      </c>
      <c r="D776" s="7">
        <v>45313</v>
      </c>
    </row>
    <row r="777" spans="1:4">
      <c r="A777" s="4">
        <v>776</v>
      </c>
      <c r="B777" s="5" t="s">
        <v>1602</v>
      </c>
      <c r="C777" s="5" t="s">
        <v>860</v>
      </c>
      <c r="D777" s="7">
        <v>45614</v>
      </c>
    </row>
    <row r="778" spans="1:4">
      <c r="A778" s="4">
        <v>777</v>
      </c>
      <c r="B778" s="5" t="s">
        <v>1603</v>
      </c>
      <c r="C778" s="5" t="s">
        <v>828</v>
      </c>
      <c r="D778" s="7">
        <v>45521</v>
      </c>
    </row>
    <row r="779" spans="1:4">
      <c r="A779" s="4">
        <v>778</v>
      </c>
      <c r="B779" s="5" t="s">
        <v>1604</v>
      </c>
      <c r="C779" s="5" t="s">
        <v>814</v>
      </c>
      <c r="D779" s="7">
        <v>45305</v>
      </c>
    </row>
    <row r="780" spans="1:4">
      <c r="A780" s="4">
        <v>779</v>
      </c>
      <c r="B780" s="5" t="s">
        <v>1605</v>
      </c>
      <c r="C780" s="5" t="s">
        <v>860</v>
      </c>
      <c r="D780" s="7">
        <v>45508</v>
      </c>
    </row>
    <row r="781" spans="1:4">
      <c r="A781" s="4">
        <v>780</v>
      </c>
      <c r="B781" s="5" t="s">
        <v>1606</v>
      </c>
      <c r="C781" s="5" t="s">
        <v>828</v>
      </c>
      <c r="D781" s="7">
        <v>45929</v>
      </c>
    </row>
    <row r="782" spans="1:4">
      <c r="A782" s="4">
        <v>781</v>
      </c>
      <c r="B782" s="5" t="s">
        <v>1607</v>
      </c>
      <c r="C782" s="5" t="s">
        <v>819</v>
      </c>
      <c r="D782" s="7">
        <v>45801</v>
      </c>
    </row>
    <row r="783" spans="1:4">
      <c r="A783" s="4">
        <v>782</v>
      </c>
      <c r="B783" s="5" t="s">
        <v>1608</v>
      </c>
      <c r="C783" s="5" t="s">
        <v>828</v>
      </c>
      <c r="D783" s="7">
        <v>45311</v>
      </c>
    </row>
    <row r="784" spans="1:4">
      <c r="A784" s="4">
        <v>783</v>
      </c>
      <c r="B784" s="5" t="s">
        <v>1609</v>
      </c>
      <c r="C784" s="5" t="s">
        <v>816</v>
      </c>
      <c r="D784" s="7">
        <v>45744</v>
      </c>
    </row>
    <row r="785" spans="1:4">
      <c r="A785" s="4">
        <v>784</v>
      </c>
      <c r="B785" s="5" t="s">
        <v>1610</v>
      </c>
      <c r="C785" s="5" t="s">
        <v>845</v>
      </c>
      <c r="D785" s="7">
        <v>45524</v>
      </c>
    </row>
    <row r="786" spans="1:4">
      <c r="A786" s="4">
        <v>785</v>
      </c>
      <c r="B786" s="5" t="s">
        <v>1611</v>
      </c>
      <c r="C786" s="5" t="s">
        <v>828</v>
      </c>
      <c r="D786" s="7">
        <v>45698</v>
      </c>
    </row>
    <row r="787" spans="1:4">
      <c r="A787" s="4">
        <v>786</v>
      </c>
      <c r="B787" s="5" t="s">
        <v>1612</v>
      </c>
      <c r="C787" s="5" t="s">
        <v>860</v>
      </c>
      <c r="D787" s="7">
        <v>45606</v>
      </c>
    </row>
    <row r="788" spans="1:4">
      <c r="A788" s="4">
        <v>787</v>
      </c>
      <c r="B788" s="5" t="s">
        <v>1613</v>
      </c>
      <c r="C788" s="5" t="s">
        <v>860</v>
      </c>
      <c r="D788" s="7">
        <v>45376</v>
      </c>
    </row>
    <row r="789" spans="1:4">
      <c r="A789" s="4">
        <v>788</v>
      </c>
      <c r="B789" s="5" t="s">
        <v>1614</v>
      </c>
      <c r="C789" s="5" t="s">
        <v>823</v>
      </c>
      <c r="D789" s="7">
        <v>45523</v>
      </c>
    </row>
    <row r="790" spans="1:4">
      <c r="A790" s="4">
        <v>789</v>
      </c>
      <c r="B790" s="5" t="s">
        <v>1615</v>
      </c>
      <c r="C790" s="5" t="s">
        <v>821</v>
      </c>
      <c r="D790" s="7">
        <v>45591</v>
      </c>
    </row>
    <row r="791" spans="1:4">
      <c r="A791" s="4">
        <v>790</v>
      </c>
      <c r="B791" s="5" t="s">
        <v>1616</v>
      </c>
      <c r="C791" s="5" t="s">
        <v>821</v>
      </c>
      <c r="D791" s="7">
        <v>45642</v>
      </c>
    </row>
    <row r="792" spans="1:4">
      <c r="A792" s="4">
        <v>791</v>
      </c>
      <c r="B792" s="5" t="s">
        <v>1617</v>
      </c>
      <c r="C792" s="5" t="s">
        <v>845</v>
      </c>
      <c r="D792" s="7">
        <v>45797</v>
      </c>
    </row>
    <row r="793" spans="1:4">
      <c r="A793" s="4">
        <v>792</v>
      </c>
      <c r="B793" s="5" t="s">
        <v>1618</v>
      </c>
      <c r="C793" s="5" t="s">
        <v>840</v>
      </c>
      <c r="D793" s="7">
        <v>45722</v>
      </c>
    </row>
    <row r="794" spans="1:4">
      <c r="A794" s="4">
        <v>793</v>
      </c>
      <c r="B794" s="5" t="s">
        <v>1619</v>
      </c>
      <c r="C794" s="5" t="s">
        <v>826</v>
      </c>
      <c r="D794" s="7">
        <v>45633</v>
      </c>
    </row>
    <row r="795" spans="1:4">
      <c r="A795" s="4">
        <v>794</v>
      </c>
      <c r="B795" s="5" t="s">
        <v>1620</v>
      </c>
      <c r="C795" s="5" t="s">
        <v>821</v>
      </c>
      <c r="D795" s="7">
        <v>45431</v>
      </c>
    </row>
    <row r="796" spans="1:4">
      <c r="A796" s="4">
        <v>795</v>
      </c>
      <c r="B796" s="5" t="s">
        <v>1621</v>
      </c>
      <c r="C796" s="5" t="s">
        <v>838</v>
      </c>
      <c r="D796" s="7">
        <v>45585</v>
      </c>
    </row>
    <row r="797" spans="1:4">
      <c r="A797" s="4">
        <v>796</v>
      </c>
      <c r="B797" s="5" t="s">
        <v>1622</v>
      </c>
      <c r="C797" s="5" t="s">
        <v>838</v>
      </c>
      <c r="D797" s="7">
        <v>45924</v>
      </c>
    </row>
    <row r="798" spans="1:4">
      <c r="A798" s="4">
        <v>797</v>
      </c>
      <c r="B798" s="5" t="s">
        <v>1623</v>
      </c>
      <c r="C798" s="5" t="s">
        <v>845</v>
      </c>
      <c r="D798" s="7">
        <v>45479</v>
      </c>
    </row>
    <row r="799" spans="1:4">
      <c r="A799" s="4">
        <v>798</v>
      </c>
      <c r="B799" s="5" t="s">
        <v>1624</v>
      </c>
      <c r="C799" s="5" t="s">
        <v>832</v>
      </c>
      <c r="D799" s="7">
        <v>45668</v>
      </c>
    </row>
    <row r="800" spans="1:4">
      <c r="A800" s="4">
        <v>799</v>
      </c>
      <c r="B800" s="5" t="s">
        <v>1625</v>
      </c>
      <c r="C800" s="5" t="s">
        <v>816</v>
      </c>
      <c r="D800" s="7">
        <v>45607</v>
      </c>
    </row>
    <row r="801" spans="1:4">
      <c r="A801" s="4">
        <v>800</v>
      </c>
      <c r="B801" s="5" t="s">
        <v>1626</v>
      </c>
      <c r="C801" s="5" t="s">
        <v>814</v>
      </c>
      <c r="D801" s="7">
        <v>45920</v>
      </c>
    </row>
    <row r="802" spans="1:4">
      <c r="A802" s="4">
        <v>801</v>
      </c>
      <c r="B802" s="5" t="s">
        <v>1627</v>
      </c>
      <c r="C802" s="5" t="s">
        <v>832</v>
      </c>
      <c r="D802" s="7">
        <v>45508</v>
      </c>
    </row>
    <row r="803" spans="1:4">
      <c r="A803" s="4">
        <v>802</v>
      </c>
      <c r="B803" s="5" t="s">
        <v>1628</v>
      </c>
      <c r="C803" s="5" t="s">
        <v>292</v>
      </c>
      <c r="D803" s="7">
        <v>45778</v>
      </c>
    </row>
    <row r="804" spans="1:4">
      <c r="A804" s="4">
        <v>803</v>
      </c>
      <c r="B804" s="5" t="s">
        <v>1629</v>
      </c>
      <c r="C804" s="5" t="s">
        <v>828</v>
      </c>
      <c r="D804" s="7">
        <v>45331</v>
      </c>
    </row>
    <row r="805" spans="1:4">
      <c r="A805" s="4">
        <v>804</v>
      </c>
      <c r="B805" s="5" t="s">
        <v>1630</v>
      </c>
      <c r="C805" s="5" t="s">
        <v>860</v>
      </c>
      <c r="D805" s="7">
        <v>45484</v>
      </c>
    </row>
    <row r="806" spans="1:4">
      <c r="A806" s="4">
        <v>805</v>
      </c>
      <c r="B806" s="5" t="s">
        <v>1631</v>
      </c>
      <c r="C806" s="5" t="s">
        <v>292</v>
      </c>
      <c r="D806" s="7">
        <v>45436</v>
      </c>
    </row>
    <row r="807" spans="1:4">
      <c r="A807" s="4">
        <v>806</v>
      </c>
      <c r="B807" s="5" t="s">
        <v>1632</v>
      </c>
      <c r="C807" s="5" t="s">
        <v>821</v>
      </c>
      <c r="D807" s="7">
        <v>45736</v>
      </c>
    </row>
    <row r="808" spans="1:4">
      <c r="A808" s="4">
        <v>807</v>
      </c>
      <c r="B808" s="5" t="s">
        <v>1633</v>
      </c>
      <c r="C808" s="5" t="s">
        <v>840</v>
      </c>
      <c r="D808" s="7">
        <v>45514</v>
      </c>
    </row>
    <row r="809" spans="1:4">
      <c r="A809" s="4">
        <v>808</v>
      </c>
      <c r="B809" s="5" t="s">
        <v>1634</v>
      </c>
      <c r="C809" s="5" t="s">
        <v>850</v>
      </c>
      <c r="D809" s="7">
        <v>45931</v>
      </c>
    </row>
    <row r="810" spans="1:4">
      <c r="A810" s="4">
        <v>809</v>
      </c>
      <c r="B810" s="5" t="s">
        <v>1635</v>
      </c>
      <c r="C810" s="5" t="s">
        <v>819</v>
      </c>
      <c r="D810" s="7">
        <v>45687</v>
      </c>
    </row>
    <row r="811" spans="1:4">
      <c r="A811" s="4">
        <v>810</v>
      </c>
      <c r="B811" s="5" t="s">
        <v>1636</v>
      </c>
      <c r="C811" s="5" t="s">
        <v>850</v>
      </c>
      <c r="D811" s="7">
        <v>45695</v>
      </c>
    </row>
    <row r="812" spans="1:4">
      <c r="A812" s="4">
        <v>811</v>
      </c>
      <c r="B812" s="5" t="s">
        <v>1637</v>
      </c>
      <c r="C812" s="5" t="s">
        <v>845</v>
      </c>
      <c r="D812" s="7">
        <v>45440</v>
      </c>
    </row>
    <row r="813" spans="1:4">
      <c r="A813" s="4">
        <v>812</v>
      </c>
      <c r="B813" s="5" t="s">
        <v>1638</v>
      </c>
      <c r="C813" s="5" t="s">
        <v>826</v>
      </c>
      <c r="D813" s="7">
        <v>45555</v>
      </c>
    </row>
    <row r="814" spans="1:4">
      <c r="A814" s="4">
        <v>813</v>
      </c>
      <c r="B814" s="5" t="s">
        <v>1639</v>
      </c>
      <c r="C814" s="5" t="s">
        <v>840</v>
      </c>
      <c r="D814" s="7">
        <v>45746</v>
      </c>
    </row>
    <row r="815" spans="1:4">
      <c r="A815" s="4">
        <v>814</v>
      </c>
      <c r="B815" s="5" t="s">
        <v>1640</v>
      </c>
      <c r="C815" s="5" t="s">
        <v>816</v>
      </c>
      <c r="D815" s="7">
        <v>45869</v>
      </c>
    </row>
    <row r="816" spans="1:4">
      <c r="A816" s="4">
        <v>815</v>
      </c>
      <c r="B816" s="5" t="s">
        <v>1641</v>
      </c>
      <c r="C816" s="5" t="s">
        <v>292</v>
      </c>
      <c r="D816" s="7">
        <v>45884</v>
      </c>
    </row>
    <row r="817" spans="1:4">
      <c r="A817" s="4">
        <v>816</v>
      </c>
      <c r="B817" s="5" t="s">
        <v>1642</v>
      </c>
      <c r="C817" s="5" t="s">
        <v>840</v>
      </c>
      <c r="D817" s="7">
        <v>45973</v>
      </c>
    </row>
    <row r="818" spans="1:4">
      <c r="A818" s="4">
        <v>817</v>
      </c>
      <c r="B818" s="5" t="s">
        <v>1643</v>
      </c>
      <c r="C818" s="5" t="s">
        <v>826</v>
      </c>
      <c r="D818" s="7">
        <v>45623</v>
      </c>
    </row>
    <row r="819" spans="1:4">
      <c r="A819" s="4">
        <v>818</v>
      </c>
      <c r="B819" s="5" t="s">
        <v>1644</v>
      </c>
      <c r="C819" s="5" t="s">
        <v>826</v>
      </c>
      <c r="D819" s="7">
        <v>45401</v>
      </c>
    </row>
    <row r="820" spans="1:4">
      <c r="A820" s="4">
        <v>819</v>
      </c>
      <c r="B820" s="5" t="s">
        <v>1645</v>
      </c>
      <c r="C820" s="5" t="s">
        <v>828</v>
      </c>
      <c r="D820" s="7">
        <v>45636</v>
      </c>
    </row>
    <row r="821" spans="1:4">
      <c r="A821" s="4">
        <v>820</v>
      </c>
      <c r="B821" s="5" t="s">
        <v>1646</v>
      </c>
      <c r="C821" s="5" t="s">
        <v>832</v>
      </c>
      <c r="D821" s="7">
        <v>45840</v>
      </c>
    </row>
    <row r="822" spans="1:4">
      <c r="A822" s="4">
        <v>821</v>
      </c>
      <c r="B822" s="5" t="s">
        <v>1647</v>
      </c>
      <c r="C822" s="5" t="s">
        <v>832</v>
      </c>
      <c r="D822" s="7">
        <v>45473</v>
      </c>
    </row>
    <row r="823" spans="1:4">
      <c r="A823" s="4">
        <v>822</v>
      </c>
      <c r="B823" s="5" t="s">
        <v>1648</v>
      </c>
      <c r="C823" s="5" t="s">
        <v>860</v>
      </c>
      <c r="D823" s="7">
        <v>45396</v>
      </c>
    </row>
    <row r="824" spans="1:4">
      <c r="A824" s="4">
        <v>823</v>
      </c>
      <c r="B824" s="5" t="s">
        <v>1649</v>
      </c>
      <c r="C824" s="5" t="s">
        <v>826</v>
      </c>
      <c r="D824" s="7">
        <v>45619</v>
      </c>
    </row>
    <row r="825" spans="1:4">
      <c r="A825" s="4">
        <v>824</v>
      </c>
      <c r="B825" s="5" t="s">
        <v>1650</v>
      </c>
      <c r="C825" s="5" t="s">
        <v>828</v>
      </c>
      <c r="D825" s="7">
        <v>45648</v>
      </c>
    </row>
    <row r="826" spans="1:4">
      <c r="A826" s="4">
        <v>825</v>
      </c>
      <c r="B826" s="5" t="s">
        <v>1651</v>
      </c>
      <c r="C826" s="5" t="s">
        <v>819</v>
      </c>
      <c r="D826" s="7">
        <v>45427</v>
      </c>
    </row>
    <row r="827" spans="1:4">
      <c r="A827" s="4">
        <v>826</v>
      </c>
      <c r="B827" s="5" t="s">
        <v>1652</v>
      </c>
      <c r="C827" s="5" t="s">
        <v>850</v>
      </c>
      <c r="D827" s="7">
        <v>45684</v>
      </c>
    </row>
    <row r="828" spans="1:4">
      <c r="A828" s="4">
        <v>827</v>
      </c>
      <c r="B828" s="5" t="s">
        <v>1653</v>
      </c>
      <c r="C828" s="5" t="s">
        <v>832</v>
      </c>
      <c r="D828" s="7">
        <v>45478</v>
      </c>
    </row>
    <row r="829" spans="1:4">
      <c r="A829" s="4">
        <v>828</v>
      </c>
      <c r="B829" s="5" t="s">
        <v>1654</v>
      </c>
      <c r="C829" s="5" t="s">
        <v>860</v>
      </c>
      <c r="D829" s="7">
        <v>45354</v>
      </c>
    </row>
    <row r="830" spans="1:4">
      <c r="A830" s="4">
        <v>829</v>
      </c>
      <c r="B830" s="5" t="s">
        <v>1655</v>
      </c>
      <c r="C830" s="5" t="s">
        <v>819</v>
      </c>
      <c r="D830" s="7">
        <v>45520</v>
      </c>
    </row>
    <row r="831" spans="1:4">
      <c r="A831" s="4">
        <v>830</v>
      </c>
      <c r="B831" s="5" t="s">
        <v>1656</v>
      </c>
      <c r="C831" s="5" t="s">
        <v>860</v>
      </c>
      <c r="D831" s="7">
        <v>45690</v>
      </c>
    </row>
    <row r="832" spans="1:4">
      <c r="A832" s="4">
        <v>831</v>
      </c>
      <c r="B832" s="5" t="s">
        <v>1657</v>
      </c>
      <c r="C832" s="5" t="s">
        <v>840</v>
      </c>
      <c r="D832" s="7">
        <v>45363</v>
      </c>
    </row>
    <row r="833" spans="1:4">
      <c r="A833" s="4">
        <v>832</v>
      </c>
      <c r="B833" s="5" t="s">
        <v>1658</v>
      </c>
      <c r="C833" s="5" t="s">
        <v>828</v>
      </c>
      <c r="D833" s="7">
        <v>45466</v>
      </c>
    </row>
    <row r="834" spans="1:4">
      <c r="A834" s="4">
        <v>833</v>
      </c>
      <c r="B834" s="5" t="s">
        <v>1659</v>
      </c>
      <c r="C834" s="5" t="s">
        <v>814</v>
      </c>
      <c r="D834" s="7">
        <v>45800</v>
      </c>
    </row>
    <row r="835" spans="1:4">
      <c r="A835" s="4">
        <v>834</v>
      </c>
      <c r="B835" s="5" t="s">
        <v>1660</v>
      </c>
      <c r="C835" s="5" t="s">
        <v>832</v>
      </c>
      <c r="D835" s="7">
        <v>45458</v>
      </c>
    </row>
    <row r="836" spans="1:4">
      <c r="A836" s="4">
        <v>835</v>
      </c>
      <c r="B836" s="5" t="s">
        <v>1661</v>
      </c>
      <c r="C836" s="5" t="s">
        <v>860</v>
      </c>
      <c r="D836" s="7">
        <v>45661</v>
      </c>
    </row>
    <row r="837" spans="1:4">
      <c r="A837" s="4">
        <v>836</v>
      </c>
      <c r="B837" s="5" t="s">
        <v>1662</v>
      </c>
      <c r="C837" s="5" t="s">
        <v>292</v>
      </c>
      <c r="D837" s="7">
        <v>45449</v>
      </c>
    </row>
    <row r="838" spans="1:4">
      <c r="A838" s="4">
        <v>837</v>
      </c>
      <c r="B838" s="5" t="s">
        <v>1663</v>
      </c>
      <c r="C838" s="5" t="s">
        <v>845</v>
      </c>
      <c r="D838" s="7">
        <v>45971</v>
      </c>
    </row>
    <row r="839" spans="1:4">
      <c r="A839" s="4">
        <v>838</v>
      </c>
      <c r="B839" s="5" t="s">
        <v>1664</v>
      </c>
      <c r="C839" s="5" t="s">
        <v>821</v>
      </c>
      <c r="D839" s="7">
        <v>45995</v>
      </c>
    </row>
    <row r="840" spans="1:4">
      <c r="A840" s="4">
        <v>839</v>
      </c>
      <c r="B840" s="5" t="s">
        <v>1665</v>
      </c>
      <c r="C840" s="5" t="s">
        <v>821</v>
      </c>
      <c r="D840" s="7">
        <v>45911</v>
      </c>
    </row>
    <row r="841" spans="1:4">
      <c r="A841" s="4">
        <v>840</v>
      </c>
      <c r="B841" s="5" t="s">
        <v>1666</v>
      </c>
      <c r="C841" s="5" t="s">
        <v>832</v>
      </c>
      <c r="D841" s="7">
        <v>45981</v>
      </c>
    </row>
    <row r="842" spans="1:4">
      <c r="A842" s="4">
        <v>841</v>
      </c>
      <c r="B842" s="5" t="s">
        <v>1667</v>
      </c>
      <c r="C842" s="5" t="s">
        <v>814</v>
      </c>
      <c r="D842" s="7">
        <v>45336</v>
      </c>
    </row>
    <row r="843" spans="1:4">
      <c r="A843" s="4">
        <v>842</v>
      </c>
      <c r="B843" s="5" t="s">
        <v>1668</v>
      </c>
      <c r="C843" s="5" t="s">
        <v>292</v>
      </c>
      <c r="D843" s="7">
        <v>45386</v>
      </c>
    </row>
    <row r="844" spans="1:4">
      <c r="A844" s="4">
        <v>843</v>
      </c>
      <c r="B844" s="5" t="s">
        <v>1669</v>
      </c>
      <c r="C844" s="5" t="s">
        <v>823</v>
      </c>
      <c r="D844" s="7">
        <v>45990</v>
      </c>
    </row>
    <row r="845" spans="1:4">
      <c r="A845" s="4">
        <v>844</v>
      </c>
      <c r="B845" s="5" t="s">
        <v>1670</v>
      </c>
      <c r="C845" s="5" t="s">
        <v>814</v>
      </c>
      <c r="D845" s="7">
        <v>45712</v>
      </c>
    </row>
    <row r="846" spans="1:4">
      <c r="A846" s="4">
        <v>845</v>
      </c>
      <c r="B846" s="5" t="s">
        <v>1671</v>
      </c>
      <c r="C846" s="5" t="s">
        <v>819</v>
      </c>
      <c r="D846" s="7">
        <v>45372</v>
      </c>
    </row>
    <row r="847" spans="1:4">
      <c r="A847" s="4">
        <v>846</v>
      </c>
      <c r="B847" s="5" t="s">
        <v>1672</v>
      </c>
      <c r="C847" s="5" t="s">
        <v>814</v>
      </c>
      <c r="D847" s="7">
        <v>45602</v>
      </c>
    </row>
    <row r="848" spans="1:4">
      <c r="A848" s="4">
        <v>847</v>
      </c>
      <c r="B848" s="5" t="s">
        <v>1673</v>
      </c>
      <c r="C848" s="5" t="s">
        <v>832</v>
      </c>
      <c r="D848" s="7">
        <v>45526</v>
      </c>
    </row>
    <row r="849" spans="1:4">
      <c r="A849" s="4">
        <v>848</v>
      </c>
      <c r="B849" s="5" t="s">
        <v>1674</v>
      </c>
      <c r="C849" s="5" t="s">
        <v>814</v>
      </c>
      <c r="D849" s="7">
        <v>45475</v>
      </c>
    </row>
    <row r="850" spans="1:4">
      <c r="A850" s="4">
        <v>849</v>
      </c>
      <c r="B850" s="5" t="s">
        <v>1675</v>
      </c>
      <c r="C850" s="5" t="s">
        <v>828</v>
      </c>
      <c r="D850" s="7">
        <v>45714</v>
      </c>
    </row>
    <row r="851" spans="1:4">
      <c r="A851" s="4">
        <v>850</v>
      </c>
      <c r="B851" s="5" t="s">
        <v>1676</v>
      </c>
      <c r="C851" s="5" t="s">
        <v>850</v>
      </c>
      <c r="D851" s="7">
        <v>45356</v>
      </c>
    </row>
    <row r="852" spans="1:4">
      <c r="A852" s="4">
        <v>851</v>
      </c>
      <c r="B852" s="5" t="s">
        <v>1677</v>
      </c>
      <c r="C852" s="5" t="s">
        <v>823</v>
      </c>
      <c r="D852" s="7">
        <v>45948</v>
      </c>
    </row>
    <row r="853" spans="1:4">
      <c r="A853" s="4">
        <v>852</v>
      </c>
      <c r="B853" s="5" t="s">
        <v>1678</v>
      </c>
      <c r="C853" s="5" t="s">
        <v>826</v>
      </c>
      <c r="D853" s="7">
        <v>45647</v>
      </c>
    </row>
    <row r="854" spans="1:4">
      <c r="A854" s="4">
        <v>853</v>
      </c>
      <c r="B854" s="5" t="s">
        <v>1679</v>
      </c>
      <c r="C854" s="5" t="s">
        <v>816</v>
      </c>
      <c r="D854" s="7">
        <v>45420</v>
      </c>
    </row>
    <row r="855" spans="1:4">
      <c r="A855" s="4">
        <v>854</v>
      </c>
      <c r="B855" s="5" t="s">
        <v>1680</v>
      </c>
      <c r="C855" s="5" t="s">
        <v>845</v>
      </c>
      <c r="D855" s="7">
        <v>45678</v>
      </c>
    </row>
    <row r="856" spans="1:4">
      <c r="A856" s="4">
        <v>855</v>
      </c>
      <c r="B856" s="5" t="s">
        <v>1681</v>
      </c>
      <c r="C856" s="5" t="s">
        <v>845</v>
      </c>
      <c r="D856" s="7">
        <v>45918</v>
      </c>
    </row>
    <row r="857" spans="1:4">
      <c r="A857" s="4">
        <v>856</v>
      </c>
      <c r="B857" s="5" t="s">
        <v>1682</v>
      </c>
      <c r="C857" s="5" t="s">
        <v>819</v>
      </c>
      <c r="D857" s="7">
        <v>45839</v>
      </c>
    </row>
    <row r="858" spans="1:4">
      <c r="A858" s="4">
        <v>857</v>
      </c>
      <c r="B858" s="5" t="s">
        <v>1683</v>
      </c>
      <c r="C858" s="5" t="s">
        <v>292</v>
      </c>
      <c r="D858" s="7">
        <v>45869</v>
      </c>
    </row>
    <row r="859" spans="1:4">
      <c r="A859" s="4">
        <v>858</v>
      </c>
      <c r="B859" s="5" t="s">
        <v>1684</v>
      </c>
      <c r="C859" s="5" t="s">
        <v>826</v>
      </c>
      <c r="D859" s="7">
        <v>45964</v>
      </c>
    </row>
    <row r="860" spans="1:4">
      <c r="A860" s="4">
        <v>859</v>
      </c>
      <c r="B860" s="5" t="s">
        <v>1685</v>
      </c>
      <c r="C860" s="5" t="s">
        <v>838</v>
      </c>
      <c r="D860" s="7">
        <v>45538</v>
      </c>
    </row>
    <row r="861" spans="1:4">
      <c r="A861" s="4">
        <v>860</v>
      </c>
      <c r="B861" s="5" t="s">
        <v>1686</v>
      </c>
      <c r="C861" s="5" t="s">
        <v>840</v>
      </c>
      <c r="D861" s="7">
        <v>45944</v>
      </c>
    </row>
    <row r="862" spans="1:4">
      <c r="A862" s="4">
        <v>861</v>
      </c>
      <c r="B862" s="5" t="s">
        <v>1687</v>
      </c>
      <c r="C862" s="5" t="s">
        <v>816</v>
      </c>
      <c r="D862" s="7">
        <v>45946</v>
      </c>
    </row>
    <row r="863" spans="1:4">
      <c r="A863" s="4">
        <v>862</v>
      </c>
      <c r="B863" s="5" t="s">
        <v>1688</v>
      </c>
      <c r="C863" s="5" t="s">
        <v>816</v>
      </c>
      <c r="D863" s="7">
        <v>45786</v>
      </c>
    </row>
    <row r="864" spans="1:4">
      <c r="A864" s="4">
        <v>863</v>
      </c>
      <c r="B864" s="5" t="s">
        <v>1689</v>
      </c>
      <c r="C864" s="5" t="s">
        <v>838</v>
      </c>
      <c r="D864" s="7">
        <v>45941</v>
      </c>
    </row>
    <row r="865" spans="1:4">
      <c r="A865" s="4">
        <v>864</v>
      </c>
      <c r="B865" s="5" t="s">
        <v>1690</v>
      </c>
      <c r="C865" s="5" t="s">
        <v>292</v>
      </c>
      <c r="D865" s="7">
        <v>45976</v>
      </c>
    </row>
    <row r="866" spans="1:4">
      <c r="A866" s="4">
        <v>865</v>
      </c>
      <c r="B866" s="5" t="s">
        <v>1691</v>
      </c>
      <c r="C866" s="5" t="s">
        <v>850</v>
      </c>
      <c r="D866" s="7">
        <v>45318</v>
      </c>
    </row>
    <row r="867" spans="1:4">
      <c r="A867" s="4">
        <v>866</v>
      </c>
      <c r="B867" s="5" t="s">
        <v>1692</v>
      </c>
      <c r="C867" s="5" t="s">
        <v>292</v>
      </c>
      <c r="D867" s="7">
        <v>45807</v>
      </c>
    </row>
    <row r="868" spans="1:4">
      <c r="A868" s="4">
        <v>867</v>
      </c>
      <c r="B868" s="5" t="s">
        <v>1693</v>
      </c>
      <c r="C868" s="5" t="s">
        <v>819</v>
      </c>
      <c r="D868" s="7">
        <v>45922</v>
      </c>
    </row>
    <row r="869" spans="1:4">
      <c r="A869" s="4">
        <v>868</v>
      </c>
      <c r="B869" s="5" t="s">
        <v>1694</v>
      </c>
      <c r="C869" s="5" t="s">
        <v>814</v>
      </c>
      <c r="D869" s="7">
        <v>45352</v>
      </c>
    </row>
    <row r="870" spans="1:4">
      <c r="A870" s="4">
        <v>869</v>
      </c>
      <c r="B870" s="5" t="s">
        <v>1695</v>
      </c>
      <c r="C870" s="5" t="s">
        <v>292</v>
      </c>
      <c r="D870" s="7">
        <v>45849</v>
      </c>
    </row>
    <row r="871" spans="1:4">
      <c r="A871" s="4">
        <v>870</v>
      </c>
      <c r="B871" s="5" t="s">
        <v>1696</v>
      </c>
      <c r="C871" s="5" t="s">
        <v>814</v>
      </c>
      <c r="D871" s="7">
        <v>45697</v>
      </c>
    </row>
    <row r="872" spans="1:4">
      <c r="A872" s="4">
        <v>871</v>
      </c>
      <c r="B872" s="5" t="s">
        <v>1697</v>
      </c>
      <c r="C872" s="5" t="s">
        <v>860</v>
      </c>
      <c r="D872" s="7">
        <v>45817</v>
      </c>
    </row>
    <row r="873" spans="1:4">
      <c r="A873" s="4">
        <v>872</v>
      </c>
      <c r="B873" s="5" t="s">
        <v>1698</v>
      </c>
      <c r="C873" s="5" t="s">
        <v>816</v>
      </c>
      <c r="D873" s="7">
        <v>45514</v>
      </c>
    </row>
    <row r="874" spans="1:4">
      <c r="A874" s="4">
        <v>873</v>
      </c>
      <c r="B874" s="5" t="s">
        <v>1699</v>
      </c>
      <c r="C874" s="5" t="s">
        <v>816</v>
      </c>
      <c r="D874" s="7">
        <v>45651</v>
      </c>
    </row>
    <row r="875" spans="1:4">
      <c r="A875" s="4">
        <v>874</v>
      </c>
      <c r="B875" s="5" t="s">
        <v>1700</v>
      </c>
      <c r="C875" s="5" t="s">
        <v>816</v>
      </c>
      <c r="D875" s="7">
        <v>45517</v>
      </c>
    </row>
    <row r="876" spans="1:4">
      <c r="A876" s="4">
        <v>875</v>
      </c>
      <c r="B876" s="5" t="s">
        <v>1701</v>
      </c>
      <c r="C876" s="5" t="s">
        <v>869</v>
      </c>
      <c r="D876" s="7">
        <v>45548</v>
      </c>
    </row>
    <row r="877" spans="1:4">
      <c r="A877" s="4">
        <v>876</v>
      </c>
      <c r="B877" s="5" t="s">
        <v>1702</v>
      </c>
      <c r="C877" s="5" t="s">
        <v>823</v>
      </c>
      <c r="D877" s="7">
        <v>45818</v>
      </c>
    </row>
    <row r="878" spans="1:4">
      <c r="A878" s="4">
        <v>877</v>
      </c>
      <c r="B878" s="5" t="s">
        <v>1703</v>
      </c>
      <c r="C878" s="5" t="s">
        <v>860</v>
      </c>
      <c r="D878" s="7">
        <v>45851</v>
      </c>
    </row>
    <row r="879" spans="1:4">
      <c r="A879" s="4">
        <v>878</v>
      </c>
      <c r="B879" s="5" t="s">
        <v>1704</v>
      </c>
      <c r="C879" s="5" t="s">
        <v>819</v>
      </c>
      <c r="D879" s="7">
        <v>45686</v>
      </c>
    </row>
    <row r="880" spans="1:4">
      <c r="A880" s="4">
        <v>879</v>
      </c>
      <c r="B880" s="5" t="s">
        <v>1705</v>
      </c>
      <c r="C880" s="5" t="s">
        <v>816</v>
      </c>
      <c r="D880" s="7">
        <v>45538</v>
      </c>
    </row>
    <row r="881" spans="1:4">
      <c r="A881" s="4">
        <v>880</v>
      </c>
      <c r="B881" s="5" t="s">
        <v>1706</v>
      </c>
      <c r="C881" s="5" t="s">
        <v>840</v>
      </c>
      <c r="D881" s="7">
        <v>45320</v>
      </c>
    </row>
    <row r="882" spans="1:4">
      <c r="A882" s="4">
        <v>881</v>
      </c>
      <c r="B882" s="5" t="s">
        <v>1707</v>
      </c>
      <c r="C882" s="5" t="s">
        <v>828</v>
      </c>
      <c r="D882" s="7">
        <v>46015</v>
      </c>
    </row>
    <row r="883" spans="1:4">
      <c r="A883" s="4">
        <v>882</v>
      </c>
      <c r="B883" s="5" t="s">
        <v>1708</v>
      </c>
      <c r="C883" s="5" t="s">
        <v>832</v>
      </c>
      <c r="D883" s="7">
        <v>45432</v>
      </c>
    </row>
    <row r="884" spans="1:4">
      <c r="A884" s="4">
        <v>883</v>
      </c>
      <c r="B884" s="5" t="s">
        <v>1709</v>
      </c>
      <c r="C884" s="5" t="s">
        <v>869</v>
      </c>
      <c r="D884" s="7">
        <v>45809</v>
      </c>
    </row>
    <row r="885" spans="1:4">
      <c r="A885" s="4">
        <v>884</v>
      </c>
      <c r="B885" s="5" t="s">
        <v>1710</v>
      </c>
      <c r="C885" s="5" t="s">
        <v>828</v>
      </c>
      <c r="D885" s="7">
        <v>45873</v>
      </c>
    </row>
    <row r="886" spans="1:4">
      <c r="A886" s="4">
        <v>885</v>
      </c>
      <c r="B886" s="5" t="s">
        <v>1711</v>
      </c>
      <c r="C886" s="5" t="s">
        <v>821</v>
      </c>
      <c r="D886" s="7">
        <v>45479</v>
      </c>
    </row>
    <row r="887" spans="1:4">
      <c r="A887" s="4">
        <v>886</v>
      </c>
      <c r="B887" s="5" t="s">
        <v>1712</v>
      </c>
      <c r="C887" s="5" t="s">
        <v>869</v>
      </c>
      <c r="D887" s="7">
        <v>45771</v>
      </c>
    </row>
    <row r="888" spans="1:4">
      <c r="A888" s="4">
        <v>887</v>
      </c>
      <c r="B888" s="5" t="s">
        <v>1713</v>
      </c>
      <c r="C888" s="5" t="s">
        <v>845</v>
      </c>
      <c r="D888" s="7">
        <v>45407</v>
      </c>
    </row>
    <row r="889" spans="1:4">
      <c r="A889" s="4">
        <v>888</v>
      </c>
      <c r="B889" s="5" t="s">
        <v>1714</v>
      </c>
      <c r="C889" s="5" t="s">
        <v>838</v>
      </c>
      <c r="D889" s="7">
        <v>45339</v>
      </c>
    </row>
    <row r="890" spans="1:4">
      <c r="A890" s="4">
        <v>889</v>
      </c>
      <c r="B890" s="5" t="s">
        <v>1715</v>
      </c>
      <c r="C890" s="5" t="s">
        <v>823</v>
      </c>
      <c r="D890" s="7">
        <v>45927</v>
      </c>
    </row>
    <row r="891" spans="1:4">
      <c r="A891" s="4">
        <v>890</v>
      </c>
      <c r="B891" s="5" t="s">
        <v>1716</v>
      </c>
      <c r="C891" s="5" t="s">
        <v>845</v>
      </c>
      <c r="D891" s="7">
        <v>45665</v>
      </c>
    </row>
    <row r="892" spans="1:4">
      <c r="A892" s="4">
        <v>891</v>
      </c>
      <c r="B892" s="5" t="s">
        <v>1717</v>
      </c>
      <c r="C892" s="5" t="s">
        <v>869</v>
      </c>
      <c r="D892" s="7">
        <v>45601</v>
      </c>
    </row>
    <row r="893" spans="1:4">
      <c r="A893" s="4">
        <v>892</v>
      </c>
      <c r="B893" s="5" t="s">
        <v>1718</v>
      </c>
      <c r="C893" s="5" t="s">
        <v>845</v>
      </c>
      <c r="D893" s="7">
        <v>45792</v>
      </c>
    </row>
    <row r="894" spans="1:4">
      <c r="A894" s="4">
        <v>893</v>
      </c>
      <c r="B894" s="5" t="s">
        <v>1719</v>
      </c>
      <c r="C894" s="5" t="s">
        <v>828</v>
      </c>
      <c r="D894" s="7">
        <v>45731</v>
      </c>
    </row>
    <row r="895" spans="1:4">
      <c r="A895" s="4">
        <v>894</v>
      </c>
      <c r="B895" s="5" t="s">
        <v>1720</v>
      </c>
      <c r="C895" s="5" t="s">
        <v>819</v>
      </c>
      <c r="D895" s="7">
        <v>45392</v>
      </c>
    </row>
    <row r="896" spans="1:4">
      <c r="A896" s="4">
        <v>895</v>
      </c>
      <c r="B896" s="5" t="s">
        <v>1721</v>
      </c>
      <c r="C896" s="5" t="s">
        <v>292</v>
      </c>
      <c r="D896" s="7">
        <v>45747</v>
      </c>
    </row>
    <row r="897" spans="1:4">
      <c r="A897" s="4">
        <v>896</v>
      </c>
      <c r="B897" s="5" t="s">
        <v>1722</v>
      </c>
      <c r="C897" s="5" t="s">
        <v>828</v>
      </c>
      <c r="D897" s="7">
        <v>45419</v>
      </c>
    </row>
    <row r="898" spans="1:4">
      <c r="A898" s="4">
        <v>897</v>
      </c>
      <c r="B898" s="5" t="s">
        <v>1723</v>
      </c>
      <c r="C898" s="5" t="s">
        <v>828</v>
      </c>
      <c r="D898" s="7">
        <v>45462</v>
      </c>
    </row>
    <row r="899" spans="1:4">
      <c r="A899" s="4">
        <v>898</v>
      </c>
      <c r="B899" s="5" t="s">
        <v>1724</v>
      </c>
      <c r="C899" s="5" t="s">
        <v>860</v>
      </c>
      <c r="D899" s="7">
        <v>45429</v>
      </c>
    </row>
    <row r="900" spans="1:4">
      <c r="A900" s="4">
        <v>899</v>
      </c>
      <c r="B900" s="5" t="s">
        <v>1725</v>
      </c>
      <c r="C900" s="5" t="s">
        <v>826</v>
      </c>
      <c r="D900" s="7">
        <v>45455</v>
      </c>
    </row>
    <row r="901" spans="1:4">
      <c r="A901" s="4">
        <v>900</v>
      </c>
      <c r="B901" s="5" t="s">
        <v>1726</v>
      </c>
      <c r="C901" s="5" t="s">
        <v>850</v>
      </c>
      <c r="D901" s="7">
        <v>45602</v>
      </c>
    </row>
    <row r="902" spans="1:4">
      <c r="A902" s="4">
        <v>901</v>
      </c>
      <c r="B902" s="5" t="s">
        <v>1727</v>
      </c>
      <c r="C902" s="5" t="s">
        <v>292</v>
      </c>
      <c r="D902" s="7">
        <v>45616</v>
      </c>
    </row>
    <row r="903" spans="1:4">
      <c r="A903" s="4">
        <v>902</v>
      </c>
      <c r="B903" s="5" t="s">
        <v>1728</v>
      </c>
      <c r="C903" s="5" t="s">
        <v>860</v>
      </c>
      <c r="D903" s="7">
        <v>45964</v>
      </c>
    </row>
    <row r="904" spans="1:4">
      <c r="A904" s="4">
        <v>903</v>
      </c>
      <c r="B904" s="5" t="s">
        <v>1729</v>
      </c>
      <c r="C904" s="5" t="s">
        <v>292</v>
      </c>
      <c r="D904" s="7">
        <v>45763</v>
      </c>
    </row>
    <row r="905" spans="1:4">
      <c r="A905" s="4">
        <v>904</v>
      </c>
      <c r="B905" s="5" t="s">
        <v>1730</v>
      </c>
      <c r="C905" s="5" t="s">
        <v>832</v>
      </c>
      <c r="D905" s="7">
        <v>45971</v>
      </c>
    </row>
    <row r="906" spans="1:4">
      <c r="A906" s="4">
        <v>905</v>
      </c>
      <c r="B906" s="5" t="s">
        <v>1731</v>
      </c>
      <c r="C906" s="5" t="s">
        <v>828</v>
      </c>
      <c r="D906" s="7">
        <v>45714</v>
      </c>
    </row>
    <row r="907" spans="1:4">
      <c r="A907" s="4">
        <v>906</v>
      </c>
      <c r="B907" s="5" t="s">
        <v>1732</v>
      </c>
      <c r="C907" s="5" t="s">
        <v>826</v>
      </c>
      <c r="D907" s="7">
        <v>45351</v>
      </c>
    </row>
    <row r="908" spans="1:4">
      <c r="A908" s="4">
        <v>907</v>
      </c>
      <c r="B908" s="5" t="s">
        <v>1733</v>
      </c>
      <c r="C908" s="5" t="s">
        <v>845</v>
      </c>
      <c r="D908" s="7">
        <v>45389</v>
      </c>
    </row>
    <row r="909" spans="1:4">
      <c r="A909" s="4">
        <v>908</v>
      </c>
      <c r="B909" s="5" t="s">
        <v>1734</v>
      </c>
      <c r="C909" s="5" t="s">
        <v>860</v>
      </c>
      <c r="D909" s="7">
        <v>45910</v>
      </c>
    </row>
    <row r="910" spans="1:4">
      <c r="A910" s="4">
        <v>909</v>
      </c>
      <c r="B910" s="5" t="s">
        <v>1735</v>
      </c>
      <c r="C910" s="5" t="s">
        <v>814</v>
      </c>
      <c r="D910" s="7">
        <v>45741</v>
      </c>
    </row>
    <row r="911" spans="1:4">
      <c r="A911" s="4">
        <v>910</v>
      </c>
      <c r="B911" s="5" t="s">
        <v>1736</v>
      </c>
      <c r="C911" s="5" t="s">
        <v>869</v>
      </c>
      <c r="D911" s="7">
        <v>45738</v>
      </c>
    </row>
    <row r="912" spans="1:4">
      <c r="A912" s="4">
        <v>911</v>
      </c>
      <c r="B912" s="5" t="s">
        <v>1737</v>
      </c>
      <c r="C912" s="5" t="s">
        <v>838</v>
      </c>
      <c r="D912" s="7">
        <v>45397</v>
      </c>
    </row>
    <row r="913" spans="1:4">
      <c r="A913" s="4">
        <v>912</v>
      </c>
      <c r="B913" s="5" t="s">
        <v>1738</v>
      </c>
      <c r="C913" s="5" t="s">
        <v>840</v>
      </c>
      <c r="D913" s="7">
        <v>45865</v>
      </c>
    </row>
    <row r="914" spans="1:4">
      <c r="A914" s="4">
        <v>913</v>
      </c>
      <c r="B914" s="5" t="s">
        <v>1739</v>
      </c>
      <c r="C914" s="5" t="s">
        <v>828</v>
      </c>
      <c r="D914" s="7">
        <v>45316</v>
      </c>
    </row>
    <row r="915" spans="1:4">
      <c r="A915" s="4">
        <v>914</v>
      </c>
      <c r="B915" s="5" t="s">
        <v>1740</v>
      </c>
      <c r="C915" s="5" t="s">
        <v>826</v>
      </c>
      <c r="D915" s="7">
        <v>45692</v>
      </c>
    </row>
    <row r="916" spans="1:4">
      <c r="A916" s="4">
        <v>915</v>
      </c>
      <c r="B916" s="5" t="s">
        <v>1741</v>
      </c>
      <c r="C916" s="5" t="s">
        <v>821</v>
      </c>
      <c r="D916" s="7">
        <v>45451</v>
      </c>
    </row>
    <row r="917" spans="1:4">
      <c r="A917" s="4">
        <v>916</v>
      </c>
      <c r="B917" s="5" t="s">
        <v>1742</v>
      </c>
      <c r="C917" s="5" t="s">
        <v>814</v>
      </c>
      <c r="D917" s="7">
        <v>45500</v>
      </c>
    </row>
    <row r="918" spans="1:4">
      <c r="A918" s="4">
        <v>917</v>
      </c>
      <c r="B918" s="5" t="s">
        <v>1743</v>
      </c>
      <c r="C918" s="5" t="s">
        <v>860</v>
      </c>
      <c r="D918" s="7">
        <v>45442</v>
      </c>
    </row>
    <row r="919" spans="1:4">
      <c r="A919" s="4">
        <v>918</v>
      </c>
      <c r="B919" s="5" t="s">
        <v>1744</v>
      </c>
      <c r="C919" s="5" t="s">
        <v>840</v>
      </c>
      <c r="D919" s="7">
        <v>45875</v>
      </c>
    </row>
    <row r="920" spans="1:4">
      <c r="A920" s="4">
        <v>919</v>
      </c>
      <c r="B920" s="5" t="s">
        <v>1745</v>
      </c>
      <c r="C920" s="5" t="s">
        <v>823</v>
      </c>
      <c r="D920" s="7">
        <v>45694</v>
      </c>
    </row>
    <row r="921" spans="1:4">
      <c r="A921" s="4">
        <v>920</v>
      </c>
      <c r="B921" s="5" t="s">
        <v>1746</v>
      </c>
      <c r="C921" s="5" t="s">
        <v>823</v>
      </c>
      <c r="D921" s="7">
        <v>45940</v>
      </c>
    </row>
    <row r="922" spans="1:4">
      <c r="A922" s="4">
        <v>921</v>
      </c>
      <c r="B922" s="5" t="s">
        <v>1747</v>
      </c>
      <c r="C922" s="5" t="s">
        <v>860</v>
      </c>
      <c r="D922" s="7">
        <v>45477</v>
      </c>
    </row>
    <row r="923" spans="1:4">
      <c r="A923" s="4">
        <v>922</v>
      </c>
      <c r="B923" s="5" t="s">
        <v>1748</v>
      </c>
      <c r="C923" s="5" t="s">
        <v>828</v>
      </c>
      <c r="D923" s="7">
        <v>45506</v>
      </c>
    </row>
    <row r="924" spans="1:4">
      <c r="A924" s="4">
        <v>923</v>
      </c>
      <c r="B924" s="5" t="s">
        <v>1749</v>
      </c>
      <c r="C924" s="5" t="s">
        <v>823</v>
      </c>
      <c r="D924" s="7">
        <v>45467</v>
      </c>
    </row>
    <row r="925" spans="1:4">
      <c r="A925" s="4">
        <v>924</v>
      </c>
      <c r="B925" s="5" t="s">
        <v>1750</v>
      </c>
      <c r="C925" s="5" t="s">
        <v>832</v>
      </c>
      <c r="D925" s="7">
        <v>46017</v>
      </c>
    </row>
    <row r="926" spans="1:4">
      <c r="A926" s="4">
        <v>925</v>
      </c>
      <c r="B926" s="5" t="s">
        <v>1751</v>
      </c>
      <c r="C926" s="5" t="s">
        <v>869</v>
      </c>
      <c r="D926" s="7">
        <v>45710</v>
      </c>
    </row>
    <row r="927" spans="1:4">
      <c r="A927" s="4">
        <v>926</v>
      </c>
      <c r="B927" s="5" t="s">
        <v>1752</v>
      </c>
      <c r="C927" s="5" t="s">
        <v>828</v>
      </c>
      <c r="D927" s="7">
        <v>45573</v>
      </c>
    </row>
    <row r="928" spans="1:4">
      <c r="A928" s="4">
        <v>927</v>
      </c>
      <c r="B928" s="5" t="s">
        <v>1753</v>
      </c>
      <c r="C928" s="5" t="s">
        <v>845</v>
      </c>
      <c r="D928" s="7">
        <v>45348</v>
      </c>
    </row>
    <row r="929" spans="1:4">
      <c r="A929" s="4">
        <v>928</v>
      </c>
      <c r="B929" s="5" t="s">
        <v>1754</v>
      </c>
      <c r="C929" s="5" t="s">
        <v>816</v>
      </c>
      <c r="D929" s="7">
        <v>45567</v>
      </c>
    </row>
    <row r="930" spans="1:4">
      <c r="A930" s="4">
        <v>929</v>
      </c>
      <c r="B930" s="5" t="s">
        <v>1755</v>
      </c>
      <c r="C930" s="5" t="s">
        <v>821</v>
      </c>
      <c r="D930" s="7">
        <v>45816</v>
      </c>
    </row>
    <row r="931" spans="1:4">
      <c r="A931" s="4">
        <v>930</v>
      </c>
      <c r="B931" s="5" t="s">
        <v>1756</v>
      </c>
      <c r="C931" s="5" t="s">
        <v>814</v>
      </c>
      <c r="D931" s="7">
        <v>45551</v>
      </c>
    </row>
    <row r="932" spans="1:4">
      <c r="A932" s="4">
        <v>931</v>
      </c>
      <c r="B932" s="5" t="s">
        <v>1757</v>
      </c>
      <c r="C932" s="5" t="s">
        <v>814</v>
      </c>
      <c r="D932" s="7">
        <v>45965</v>
      </c>
    </row>
    <row r="933" spans="1:4">
      <c r="A933" s="4">
        <v>932</v>
      </c>
      <c r="B933" s="5" t="s">
        <v>1758</v>
      </c>
      <c r="C933" s="5" t="s">
        <v>860</v>
      </c>
      <c r="D933" s="7">
        <v>45485</v>
      </c>
    </row>
    <row r="934" spans="1:4">
      <c r="A934" s="4">
        <v>933</v>
      </c>
      <c r="B934" s="5" t="s">
        <v>1759</v>
      </c>
      <c r="C934" s="5" t="s">
        <v>821</v>
      </c>
      <c r="D934" s="7">
        <v>45614</v>
      </c>
    </row>
    <row r="935" spans="1:4">
      <c r="A935" s="4">
        <v>934</v>
      </c>
      <c r="B935" s="5" t="s">
        <v>1760</v>
      </c>
      <c r="C935" s="5" t="s">
        <v>838</v>
      </c>
      <c r="D935" s="7">
        <v>45602</v>
      </c>
    </row>
    <row r="936" spans="1:4">
      <c r="A936" s="4">
        <v>935</v>
      </c>
      <c r="B936" s="5" t="s">
        <v>1761</v>
      </c>
      <c r="C936" s="5" t="s">
        <v>821</v>
      </c>
      <c r="D936" s="7">
        <v>45636</v>
      </c>
    </row>
    <row r="937" spans="1:4">
      <c r="A937" s="4">
        <v>936</v>
      </c>
      <c r="B937" s="5" t="s">
        <v>1762</v>
      </c>
      <c r="C937" s="5" t="s">
        <v>814</v>
      </c>
      <c r="D937" s="7">
        <v>45309</v>
      </c>
    </row>
    <row r="938" spans="1:4">
      <c r="A938" s="4">
        <v>937</v>
      </c>
      <c r="B938" s="5" t="s">
        <v>1763</v>
      </c>
      <c r="C938" s="5" t="s">
        <v>819</v>
      </c>
      <c r="D938" s="7">
        <v>45397</v>
      </c>
    </row>
    <row r="939" spans="1:4">
      <c r="A939" s="4">
        <v>938</v>
      </c>
      <c r="B939" s="5" t="s">
        <v>1764</v>
      </c>
      <c r="C939" s="5" t="s">
        <v>821</v>
      </c>
      <c r="D939" s="7">
        <v>45514</v>
      </c>
    </row>
    <row r="940" spans="1:4">
      <c r="A940" s="4">
        <v>939</v>
      </c>
      <c r="B940" s="5" t="s">
        <v>1765</v>
      </c>
      <c r="C940" s="5" t="s">
        <v>840</v>
      </c>
      <c r="D940" s="7">
        <v>45348</v>
      </c>
    </row>
    <row r="941" spans="1:4">
      <c r="A941" s="4">
        <v>940</v>
      </c>
      <c r="B941" s="5" t="s">
        <v>1766</v>
      </c>
      <c r="C941" s="5" t="s">
        <v>845</v>
      </c>
      <c r="D941" s="7">
        <v>45565</v>
      </c>
    </row>
    <row r="942" spans="1:4">
      <c r="A942" s="4">
        <v>941</v>
      </c>
      <c r="B942" s="5" t="s">
        <v>1767</v>
      </c>
      <c r="C942" s="5" t="s">
        <v>292</v>
      </c>
      <c r="D942" s="7">
        <v>45361</v>
      </c>
    </row>
    <row r="943" spans="1:4">
      <c r="A943" s="4">
        <v>942</v>
      </c>
      <c r="B943" s="5" t="s">
        <v>1768</v>
      </c>
      <c r="C943" s="5" t="s">
        <v>819</v>
      </c>
      <c r="D943" s="7">
        <v>45688</v>
      </c>
    </row>
    <row r="944" spans="1:4">
      <c r="A944" s="4">
        <v>943</v>
      </c>
      <c r="B944" s="5" t="s">
        <v>1769</v>
      </c>
      <c r="C944" s="5" t="s">
        <v>826</v>
      </c>
      <c r="D944" s="7">
        <v>45465</v>
      </c>
    </row>
    <row r="945" spans="1:4">
      <c r="A945" s="4">
        <v>944</v>
      </c>
      <c r="B945" s="5" t="s">
        <v>1770</v>
      </c>
      <c r="C945" s="5" t="s">
        <v>838</v>
      </c>
      <c r="D945" s="7">
        <v>45480</v>
      </c>
    </row>
    <row r="946" spans="1:4">
      <c r="A946" s="4">
        <v>945</v>
      </c>
      <c r="B946" s="5" t="s">
        <v>1771</v>
      </c>
      <c r="C946" s="5" t="s">
        <v>850</v>
      </c>
      <c r="D946" s="7">
        <v>45903</v>
      </c>
    </row>
    <row r="947" spans="1:4">
      <c r="A947" s="4">
        <v>946</v>
      </c>
      <c r="B947" s="5" t="s">
        <v>1772</v>
      </c>
      <c r="C947" s="5" t="s">
        <v>816</v>
      </c>
      <c r="D947" s="7">
        <v>45348</v>
      </c>
    </row>
    <row r="948" spans="1:4">
      <c r="A948" s="4">
        <v>947</v>
      </c>
      <c r="B948" s="5" t="s">
        <v>1773</v>
      </c>
      <c r="C948" s="5" t="s">
        <v>860</v>
      </c>
      <c r="D948" s="7">
        <v>45993</v>
      </c>
    </row>
    <row r="949" spans="1:4">
      <c r="A949" s="4">
        <v>948</v>
      </c>
      <c r="B949" s="5" t="s">
        <v>1774</v>
      </c>
      <c r="C949" s="5" t="s">
        <v>819</v>
      </c>
      <c r="D949" s="7">
        <v>45841</v>
      </c>
    </row>
    <row r="950" spans="1:4">
      <c r="A950" s="4">
        <v>949</v>
      </c>
      <c r="B950" s="5" t="s">
        <v>1775</v>
      </c>
      <c r="C950" s="5" t="s">
        <v>850</v>
      </c>
      <c r="D950" s="7">
        <v>45798</v>
      </c>
    </row>
    <row r="951" spans="1:4">
      <c r="A951" s="4">
        <v>950</v>
      </c>
      <c r="B951" s="5" t="s">
        <v>1776</v>
      </c>
      <c r="C951" s="5" t="s">
        <v>816</v>
      </c>
      <c r="D951" s="7">
        <v>45613</v>
      </c>
    </row>
    <row r="952" spans="1:4">
      <c r="A952" s="4">
        <v>951</v>
      </c>
      <c r="B952" s="5" t="s">
        <v>1777</v>
      </c>
      <c r="C952" s="5" t="s">
        <v>860</v>
      </c>
      <c r="D952" s="7">
        <v>45838</v>
      </c>
    </row>
    <row r="953" spans="1:4">
      <c r="A953" s="4">
        <v>952</v>
      </c>
      <c r="B953" s="5" t="s">
        <v>1778</v>
      </c>
      <c r="C953" s="5" t="s">
        <v>292</v>
      </c>
      <c r="D953" s="7">
        <v>45660</v>
      </c>
    </row>
    <row r="954" spans="1:4">
      <c r="A954" s="4">
        <v>953</v>
      </c>
      <c r="B954" s="5" t="s">
        <v>1779</v>
      </c>
      <c r="C954" s="5" t="s">
        <v>823</v>
      </c>
      <c r="D954" s="7">
        <v>45795</v>
      </c>
    </row>
    <row r="955" spans="1:4">
      <c r="A955" s="4">
        <v>954</v>
      </c>
      <c r="B955" s="5" t="s">
        <v>1780</v>
      </c>
      <c r="C955" s="5" t="s">
        <v>832</v>
      </c>
      <c r="D955" s="7">
        <v>45917</v>
      </c>
    </row>
    <row r="956" spans="1:4">
      <c r="A956" s="4">
        <v>955</v>
      </c>
      <c r="B956" s="5" t="s">
        <v>1781</v>
      </c>
      <c r="C956" s="5" t="s">
        <v>826</v>
      </c>
      <c r="D956" s="7">
        <v>45922</v>
      </c>
    </row>
    <row r="957" spans="1:4">
      <c r="A957" s="4">
        <v>956</v>
      </c>
      <c r="B957" s="5" t="s">
        <v>1782</v>
      </c>
      <c r="C957" s="5" t="s">
        <v>819</v>
      </c>
      <c r="D957" s="7">
        <v>45738</v>
      </c>
    </row>
    <row r="958" spans="1:4">
      <c r="A958" s="4">
        <v>957</v>
      </c>
      <c r="B958" s="5" t="s">
        <v>1783</v>
      </c>
      <c r="C958" s="5" t="s">
        <v>821</v>
      </c>
      <c r="D958" s="7">
        <v>45348</v>
      </c>
    </row>
    <row r="959" spans="1:4">
      <c r="A959" s="4">
        <v>958</v>
      </c>
      <c r="B959" s="5" t="s">
        <v>1784</v>
      </c>
      <c r="C959" s="5" t="s">
        <v>821</v>
      </c>
      <c r="D959" s="7">
        <v>45635</v>
      </c>
    </row>
    <row r="960" spans="1:4">
      <c r="A960" s="4">
        <v>959</v>
      </c>
      <c r="B960" s="5" t="s">
        <v>1785</v>
      </c>
      <c r="C960" s="5" t="s">
        <v>840</v>
      </c>
      <c r="D960" s="7">
        <v>45329</v>
      </c>
    </row>
    <row r="961" spans="1:4">
      <c r="A961" s="4">
        <v>960</v>
      </c>
      <c r="B961" s="5" t="s">
        <v>1786</v>
      </c>
      <c r="C961" s="5" t="s">
        <v>826</v>
      </c>
      <c r="D961" s="7">
        <v>45297</v>
      </c>
    </row>
    <row r="962" spans="1:4">
      <c r="A962" s="4">
        <v>961</v>
      </c>
      <c r="B962" s="5" t="s">
        <v>1787</v>
      </c>
      <c r="C962" s="5" t="s">
        <v>814</v>
      </c>
      <c r="D962" s="7">
        <v>45698</v>
      </c>
    </row>
    <row r="963" spans="1:4">
      <c r="A963" s="4">
        <v>962</v>
      </c>
      <c r="B963" s="5" t="s">
        <v>1788</v>
      </c>
      <c r="C963" s="5" t="s">
        <v>292</v>
      </c>
      <c r="D963" s="7">
        <v>45767</v>
      </c>
    </row>
    <row r="964" spans="1:4">
      <c r="A964" s="4">
        <v>963</v>
      </c>
      <c r="B964" s="5" t="s">
        <v>1789</v>
      </c>
      <c r="C964" s="5" t="s">
        <v>832</v>
      </c>
      <c r="D964" s="7">
        <v>45793</v>
      </c>
    </row>
    <row r="965" spans="1:4">
      <c r="A965" s="4">
        <v>964</v>
      </c>
      <c r="B965" s="5" t="s">
        <v>1790</v>
      </c>
      <c r="C965" s="5" t="s">
        <v>869</v>
      </c>
      <c r="D965" s="7">
        <v>45679</v>
      </c>
    </row>
    <row r="966" spans="1:4">
      <c r="A966" s="4">
        <v>965</v>
      </c>
      <c r="B966" s="5" t="s">
        <v>1791</v>
      </c>
      <c r="C966" s="5" t="s">
        <v>860</v>
      </c>
      <c r="D966" s="7">
        <v>45623</v>
      </c>
    </row>
    <row r="967" spans="1:4">
      <c r="A967" s="4">
        <v>966</v>
      </c>
      <c r="B967" s="5" t="s">
        <v>1792</v>
      </c>
      <c r="C967" s="5" t="s">
        <v>860</v>
      </c>
      <c r="D967" s="7">
        <v>45575</v>
      </c>
    </row>
    <row r="968" spans="1:4">
      <c r="A968" s="4">
        <v>967</v>
      </c>
      <c r="B968" s="5" t="s">
        <v>1793</v>
      </c>
      <c r="C968" s="5" t="s">
        <v>816</v>
      </c>
      <c r="D968" s="7">
        <v>45464</v>
      </c>
    </row>
    <row r="969" spans="1:4">
      <c r="A969" s="4">
        <v>968</v>
      </c>
      <c r="B969" s="5" t="s">
        <v>1794</v>
      </c>
      <c r="C969" s="5" t="s">
        <v>832</v>
      </c>
      <c r="D969" s="7">
        <v>45645</v>
      </c>
    </row>
    <row r="970" spans="1:4">
      <c r="A970" s="4">
        <v>969</v>
      </c>
      <c r="B970" s="5" t="s">
        <v>1795</v>
      </c>
      <c r="C970" s="5" t="s">
        <v>828</v>
      </c>
      <c r="D970" s="7">
        <v>45378</v>
      </c>
    </row>
    <row r="971" spans="1:4">
      <c r="A971" s="4">
        <v>970</v>
      </c>
      <c r="B971" s="5" t="s">
        <v>1796</v>
      </c>
      <c r="C971" s="5" t="s">
        <v>860</v>
      </c>
      <c r="D971" s="7">
        <v>45884</v>
      </c>
    </row>
    <row r="972" spans="1:4">
      <c r="A972" s="4">
        <v>971</v>
      </c>
      <c r="B972" s="5" t="s">
        <v>1797</v>
      </c>
      <c r="C972" s="5" t="s">
        <v>838</v>
      </c>
      <c r="D972" s="7">
        <v>45408</v>
      </c>
    </row>
    <row r="973" spans="1:4">
      <c r="A973" s="4">
        <v>972</v>
      </c>
      <c r="B973" s="5" t="s">
        <v>1798</v>
      </c>
      <c r="C973" s="5" t="s">
        <v>838</v>
      </c>
      <c r="D973" s="7">
        <v>45409</v>
      </c>
    </row>
    <row r="974" spans="1:4">
      <c r="A974" s="4">
        <v>973</v>
      </c>
      <c r="B974" s="5" t="s">
        <v>1799</v>
      </c>
      <c r="C974" s="5" t="s">
        <v>860</v>
      </c>
      <c r="D974" s="7">
        <v>45969</v>
      </c>
    </row>
    <row r="975" spans="1:4">
      <c r="A975" s="4">
        <v>974</v>
      </c>
      <c r="B975" s="5" t="s">
        <v>1800</v>
      </c>
      <c r="C975" s="5" t="s">
        <v>826</v>
      </c>
      <c r="D975" s="7">
        <v>45567</v>
      </c>
    </row>
    <row r="976" spans="1:4">
      <c r="A976" s="4">
        <v>975</v>
      </c>
      <c r="B976" s="5" t="s">
        <v>1801</v>
      </c>
      <c r="C976" s="5" t="s">
        <v>823</v>
      </c>
      <c r="D976" s="7">
        <v>45402</v>
      </c>
    </row>
    <row r="977" spans="1:4">
      <c r="A977" s="4">
        <v>976</v>
      </c>
      <c r="B977" s="5" t="s">
        <v>1802</v>
      </c>
      <c r="C977" s="5" t="s">
        <v>821</v>
      </c>
      <c r="D977" s="7">
        <v>45759</v>
      </c>
    </row>
    <row r="978" spans="1:4">
      <c r="A978" s="4">
        <v>977</v>
      </c>
      <c r="B978" s="5" t="s">
        <v>1803</v>
      </c>
      <c r="C978" s="5" t="s">
        <v>860</v>
      </c>
      <c r="D978" s="7">
        <v>46003</v>
      </c>
    </row>
    <row r="979" spans="1:4">
      <c r="A979" s="4">
        <v>978</v>
      </c>
      <c r="B979" s="5" t="s">
        <v>1804</v>
      </c>
      <c r="C979" s="5" t="s">
        <v>838</v>
      </c>
      <c r="D979" s="7">
        <v>45511</v>
      </c>
    </row>
    <row r="980" spans="1:4">
      <c r="A980" s="4">
        <v>979</v>
      </c>
      <c r="B980" s="5" t="s">
        <v>1805</v>
      </c>
      <c r="C980" s="5" t="s">
        <v>823</v>
      </c>
      <c r="D980" s="7">
        <v>45998</v>
      </c>
    </row>
    <row r="981" spans="1:4">
      <c r="A981" s="4">
        <v>980</v>
      </c>
      <c r="B981" s="5" t="s">
        <v>1806</v>
      </c>
      <c r="C981" s="5" t="s">
        <v>826</v>
      </c>
      <c r="D981" s="7">
        <v>45740</v>
      </c>
    </row>
    <row r="982" spans="1:4">
      <c r="A982" s="4">
        <v>981</v>
      </c>
      <c r="B982" s="5" t="s">
        <v>1807</v>
      </c>
      <c r="C982" s="5" t="s">
        <v>850</v>
      </c>
      <c r="D982" s="7">
        <v>45703</v>
      </c>
    </row>
    <row r="983" spans="1:4">
      <c r="A983" s="4">
        <v>982</v>
      </c>
      <c r="B983" s="5" t="s">
        <v>1808</v>
      </c>
      <c r="C983" s="5" t="s">
        <v>869</v>
      </c>
      <c r="D983" s="7">
        <v>45416</v>
      </c>
    </row>
    <row r="984" spans="1:4">
      <c r="A984" s="4">
        <v>983</v>
      </c>
      <c r="B984" s="5" t="s">
        <v>1809</v>
      </c>
      <c r="C984" s="5" t="s">
        <v>292</v>
      </c>
      <c r="D984" s="7">
        <v>45641</v>
      </c>
    </row>
    <row r="985" spans="1:4">
      <c r="A985" s="4">
        <v>984</v>
      </c>
      <c r="B985" s="5" t="s">
        <v>1810</v>
      </c>
      <c r="C985" s="5" t="s">
        <v>814</v>
      </c>
      <c r="D985" s="7">
        <v>45297</v>
      </c>
    </row>
    <row r="986" spans="1:4">
      <c r="A986" s="4">
        <v>985</v>
      </c>
      <c r="B986" s="5" t="s">
        <v>1811</v>
      </c>
      <c r="C986" s="5" t="s">
        <v>840</v>
      </c>
      <c r="D986" s="7">
        <v>45525</v>
      </c>
    </row>
    <row r="987" spans="1:4">
      <c r="A987" s="4">
        <v>986</v>
      </c>
      <c r="B987" s="5" t="s">
        <v>1812</v>
      </c>
      <c r="C987" s="5" t="s">
        <v>292</v>
      </c>
      <c r="D987" s="7">
        <v>45859</v>
      </c>
    </row>
    <row r="988" spans="1:4">
      <c r="A988" s="4">
        <v>987</v>
      </c>
      <c r="B988" s="5" t="s">
        <v>1813</v>
      </c>
      <c r="C988" s="5" t="s">
        <v>838</v>
      </c>
      <c r="D988" s="7">
        <v>46000</v>
      </c>
    </row>
    <row r="989" spans="1:4">
      <c r="A989" s="4">
        <v>988</v>
      </c>
      <c r="B989" s="5" t="s">
        <v>1814</v>
      </c>
      <c r="C989" s="5" t="s">
        <v>860</v>
      </c>
      <c r="D989" s="7">
        <v>45374</v>
      </c>
    </row>
    <row r="990" spans="1:4">
      <c r="A990" s="4">
        <v>989</v>
      </c>
      <c r="B990" s="5" t="s">
        <v>1815</v>
      </c>
      <c r="C990" s="5" t="s">
        <v>814</v>
      </c>
      <c r="D990" s="7">
        <v>45828</v>
      </c>
    </row>
    <row r="991" spans="1:4">
      <c r="A991" s="4">
        <v>990</v>
      </c>
      <c r="B991" s="5" t="s">
        <v>1816</v>
      </c>
      <c r="C991" s="5" t="s">
        <v>828</v>
      </c>
      <c r="D991" s="7">
        <v>45601</v>
      </c>
    </row>
    <row r="992" spans="1:4">
      <c r="A992" s="4">
        <v>991</v>
      </c>
      <c r="B992" s="5" t="s">
        <v>1817</v>
      </c>
      <c r="C992" s="5" t="s">
        <v>816</v>
      </c>
      <c r="D992" s="7">
        <v>45773</v>
      </c>
    </row>
    <row r="993" spans="1:4">
      <c r="A993" s="4">
        <v>992</v>
      </c>
      <c r="B993" s="5" t="s">
        <v>1818</v>
      </c>
      <c r="C993" s="5" t="s">
        <v>850</v>
      </c>
      <c r="D993" s="7">
        <v>45924</v>
      </c>
    </row>
    <row r="994" spans="1:4">
      <c r="A994" s="4">
        <v>993</v>
      </c>
      <c r="B994" s="5" t="s">
        <v>1819</v>
      </c>
      <c r="C994" s="5" t="s">
        <v>821</v>
      </c>
      <c r="D994" s="7">
        <v>45380</v>
      </c>
    </row>
    <row r="995" spans="1:4">
      <c r="A995" s="4">
        <v>994</v>
      </c>
      <c r="B995" s="5" t="s">
        <v>1820</v>
      </c>
      <c r="C995" s="5" t="s">
        <v>840</v>
      </c>
      <c r="D995" s="7">
        <v>45845</v>
      </c>
    </row>
    <row r="996" spans="1:4">
      <c r="A996" s="4">
        <v>995</v>
      </c>
      <c r="B996" s="5" t="s">
        <v>1821</v>
      </c>
      <c r="C996" s="5" t="s">
        <v>816</v>
      </c>
      <c r="D996" s="7">
        <v>45548</v>
      </c>
    </row>
    <row r="997" spans="1:4">
      <c r="A997" s="4">
        <v>996</v>
      </c>
      <c r="B997" s="5" t="s">
        <v>1822</v>
      </c>
      <c r="C997" s="5" t="s">
        <v>816</v>
      </c>
      <c r="D997" s="7">
        <v>45864</v>
      </c>
    </row>
    <row r="998" spans="1:4">
      <c r="A998" s="4">
        <v>997</v>
      </c>
      <c r="B998" s="5" t="s">
        <v>1823</v>
      </c>
      <c r="C998" s="5" t="s">
        <v>819</v>
      </c>
      <c r="D998" s="7">
        <v>45816</v>
      </c>
    </row>
    <row r="999" spans="1:4">
      <c r="A999" s="4">
        <v>998</v>
      </c>
      <c r="B999" s="5" t="s">
        <v>1824</v>
      </c>
      <c r="C999" s="5" t="s">
        <v>819</v>
      </c>
      <c r="D999" s="7">
        <v>45758</v>
      </c>
    </row>
    <row r="1000" spans="1:4">
      <c r="A1000" s="4">
        <v>999</v>
      </c>
      <c r="B1000" s="5" t="s">
        <v>1825</v>
      </c>
      <c r="C1000" s="5" t="s">
        <v>828</v>
      </c>
      <c r="D1000" s="7">
        <v>45828</v>
      </c>
    </row>
    <row r="1001" spans="1:4">
      <c r="A1001" s="4">
        <v>1000</v>
      </c>
      <c r="B1001" s="5" t="s">
        <v>1826</v>
      </c>
      <c r="C1001" s="5" t="s">
        <v>821</v>
      </c>
      <c r="D1001" s="7">
        <v>45382</v>
      </c>
    </row>
    <row r="1002" spans="1:4">
      <c r="A1002">
        <v>1001</v>
      </c>
      <c r="B1002" t="s">
        <v>1827</v>
      </c>
      <c r="C1002" t="s">
        <v>840</v>
      </c>
      <c r="D1002" s="9">
        <v>45858</v>
      </c>
    </row>
    <row r="1003" spans="1:4">
      <c r="A1003">
        <v>1002</v>
      </c>
      <c r="B1003" t="s">
        <v>1828</v>
      </c>
      <c r="C1003" t="s">
        <v>292</v>
      </c>
      <c r="D1003" s="9">
        <v>45362</v>
      </c>
    </row>
    <row r="1004" spans="1:4">
      <c r="A1004">
        <v>1003</v>
      </c>
      <c r="B1004" t="s">
        <v>1829</v>
      </c>
      <c r="C1004" t="s">
        <v>838</v>
      </c>
      <c r="D1004" s="9">
        <v>45803</v>
      </c>
    </row>
    <row r="1005" spans="1:4">
      <c r="A1005">
        <v>1004</v>
      </c>
      <c r="B1005" t="s">
        <v>1830</v>
      </c>
      <c r="C1005" t="s">
        <v>814</v>
      </c>
      <c r="D1005" s="9">
        <v>45506</v>
      </c>
    </row>
    <row r="1006" spans="1:4">
      <c r="A1006">
        <v>1005</v>
      </c>
      <c r="B1006" t="s">
        <v>1831</v>
      </c>
      <c r="C1006" t="s">
        <v>832</v>
      </c>
      <c r="D1006" s="9">
        <v>45770</v>
      </c>
    </row>
    <row r="1007" spans="1:4">
      <c r="A1007">
        <v>1006</v>
      </c>
      <c r="B1007" t="s">
        <v>1832</v>
      </c>
      <c r="C1007" t="s">
        <v>819</v>
      </c>
      <c r="D1007" s="9">
        <v>45387</v>
      </c>
    </row>
    <row r="1008" spans="1:4">
      <c r="A1008">
        <v>1007</v>
      </c>
      <c r="B1008" t="s">
        <v>1833</v>
      </c>
      <c r="C1008" t="s">
        <v>826</v>
      </c>
      <c r="D1008" s="9">
        <v>45626</v>
      </c>
    </row>
    <row r="1009" spans="1:4">
      <c r="A1009">
        <v>1008</v>
      </c>
      <c r="B1009" t="s">
        <v>1834</v>
      </c>
      <c r="C1009" t="s">
        <v>814</v>
      </c>
      <c r="D1009" s="9">
        <v>45396</v>
      </c>
    </row>
    <row r="1010" spans="1:4">
      <c r="A1010">
        <v>1009</v>
      </c>
      <c r="B1010" t="s">
        <v>1835</v>
      </c>
      <c r="C1010" t="s">
        <v>816</v>
      </c>
      <c r="D1010" s="9">
        <v>45358</v>
      </c>
    </row>
    <row r="1011" spans="1:4">
      <c r="A1011">
        <v>1010</v>
      </c>
      <c r="B1011" t="s">
        <v>1836</v>
      </c>
      <c r="C1011" t="s">
        <v>832</v>
      </c>
      <c r="D1011" s="9">
        <v>45322</v>
      </c>
    </row>
    <row r="1012" spans="1:4">
      <c r="A1012">
        <v>1011</v>
      </c>
      <c r="B1012" t="s">
        <v>1837</v>
      </c>
      <c r="C1012" t="s">
        <v>828</v>
      </c>
      <c r="D1012" s="9">
        <v>45919</v>
      </c>
    </row>
    <row r="1013" spans="1:4">
      <c r="A1013">
        <v>1012</v>
      </c>
      <c r="B1013" t="s">
        <v>1838</v>
      </c>
      <c r="C1013" t="s">
        <v>840</v>
      </c>
      <c r="D1013" s="9">
        <v>45684</v>
      </c>
    </row>
    <row r="1014" spans="1:4">
      <c r="A1014">
        <v>1013</v>
      </c>
      <c r="B1014" t="s">
        <v>1839</v>
      </c>
      <c r="C1014" t="s">
        <v>819</v>
      </c>
      <c r="D1014" s="9">
        <v>45961</v>
      </c>
    </row>
    <row r="1015" spans="1:4">
      <c r="A1015">
        <v>1014</v>
      </c>
      <c r="B1015" t="s">
        <v>1840</v>
      </c>
      <c r="C1015" t="s">
        <v>819</v>
      </c>
      <c r="D1015" s="9">
        <v>45452</v>
      </c>
    </row>
    <row r="1016" spans="1:4">
      <c r="A1016">
        <v>1015</v>
      </c>
      <c r="B1016" t="s">
        <v>1841</v>
      </c>
      <c r="C1016" t="s">
        <v>845</v>
      </c>
      <c r="D1016" s="9">
        <v>45372</v>
      </c>
    </row>
    <row r="1017" spans="1:4">
      <c r="A1017">
        <v>1016</v>
      </c>
      <c r="B1017" t="s">
        <v>1842</v>
      </c>
      <c r="C1017" t="s">
        <v>832</v>
      </c>
      <c r="D1017" s="9">
        <v>45480</v>
      </c>
    </row>
    <row r="1018" spans="1:4">
      <c r="A1018">
        <v>1017</v>
      </c>
      <c r="B1018" t="s">
        <v>1843</v>
      </c>
      <c r="C1018" t="s">
        <v>869</v>
      </c>
      <c r="D1018" s="9">
        <v>45512</v>
      </c>
    </row>
    <row r="1019" spans="1:4">
      <c r="A1019">
        <v>1018</v>
      </c>
      <c r="B1019" t="s">
        <v>1844</v>
      </c>
      <c r="C1019" t="s">
        <v>832</v>
      </c>
      <c r="D1019" s="9">
        <v>45932</v>
      </c>
    </row>
    <row r="1020" spans="1:4">
      <c r="A1020">
        <v>1019</v>
      </c>
      <c r="B1020" t="s">
        <v>1845</v>
      </c>
      <c r="C1020" t="s">
        <v>821</v>
      </c>
      <c r="D1020" s="9">
        <v>45718</v>
      </c>
    </row>
    <row r="1021" spans="1:4">
      <c r="A1021">
        <v>1020</v>
      </c>
      <c r="B1021" t="s">
        <v>1846</v>
      </c>
      <c r="C1021" t="s">
        <v>821</v>
      </c>
      <c r="D1021" s="9">
        <v>45470</v>
      </c>
    </row>
    <row r="1022" spans="1:4">
      <c r="A1022">
        <v>1021</v>
      </c>
      <c r="B1022" t="s">
        <v>1847</v>
      </c>
      <c r="C1022" t="s">
        <v>838</v>
      </c>
      <c r="D1022" s="9">
        <v>45634</v>
      </c>
    </row>
    <row r="1023" spans="1:4">
      <c r="A1023">
        <v>1022</v>
      </c>
      <c r="B1023" t="s">
        <v>1848</v>
      </c>
      <c r="C1023" t="s">
        <v>840</v>
      </c>
      <c r="D1023" s="9">
        <v>45765</v>
      </c>
    </row>
    <row r="1024" spans="1:4">
      <c r="A1024">
        <v>1023</v>
      </c>
      <c r="B1024" t="s">
        <v>1849</v>
      </c>
      <c r="C1024" t="s">
        <v>869</v>
      </c>
      <c r="D1024" s="9">
        <v>45773</v>
      </c>
    </row>
    <row r="1025" spans="1:4">
      <c r="A1025">
        <v>1024</v>
      </c>
      <c r="B1025" t="s">
        <v>1850</v>
      </c>
      <c r="C1025" t="s">
        <v>823</v>
      </c>
      <c r="D1025" s="9">
        <v>46006</v>
      </c>
    </row>
    <row r="1026" spans="1:4">
      <c r="A1026">
        <v>1025</v>
      </c>
      <c r="B1026" t="s">
        <v>1851</v>
      </c>
      <c r="C1026" t="s">
        <v>814</v>
      </c>
      <c r="D1026" s="9">
        <v>45415</v>
      </c>
    </row>
    <row r="1027" spans="1:4">
      <c r="A1027">
        <v>1026</v>
      </c>
      <c r="B1027" t="s">
        <v>1852</v>
      </c>
      <c r="C1027" t="s">
        <v>823</v>
      </c>
      <c r="D1027" s="9">
        <v>45450</v>
      </c>
    </row>
    <row r="1028" spans="1:4">
      <c r="A1028">
        <v>1027</v>
      </c>
      <c r="B1028" t="s">
        <v>1853</v>
      </c>
      <c r="C1028" t="s">
        <v>821</v>
      </c>
      <c r="D1028" s="9">
        <v>45509</v>
      </c>
    </row>
    <row r="1029" spans="1:4">
      <c r="A1029">
        <v>1028</v>
      </c>
      <c r="B1029" t="s">
        <v>1854</v>
      </c>
      <c r="C1029" t="s">
        <v>845</v>
      </c>
      <c r="D1029" s="9">
        <v>46015</v>
      </c>
    </row>
    <row r="1030" spans="1:4">
      <c r="A1030">
        <v>1029</v>
      </c>
      <c r="B1030" t="s">
        <v>1855</v>
      </c>
      <c r="C1030" t="s">
        <v>819</v>
      </c>
      <c r="D1030" s="9">
        <v>45866</v>
      </c>
    </row>
    <row r="1031" spans="1:4">
      <c r="A1031">
        <v>1030</v>
      </c>
      <c r="B1031" t="s">
        <v>1856</v>
      </c>
      <c r="C1031" t="s">
        <v>838</v>
      </c>
      <c r="D1031" s="9">
        <v>45458</v>
      </c>
    </row>
    <row r="1032" spans="1:4">
      <c r="A1032">
        <v>1031</v>
      </c>
      <c r="B1032" t="s">
        <v>1857</v>
      </c>
      <c r="C1032" t="s">
        <v>821</v>
      </c>
      <c r="D1032" s="9">
        <v>45900</v>
      </c>
    </row>
    <row r="1033" spans="1:4">
      <c r="A1033">
        <v>1032</v>
      </c>
      <c r="B1033" t="s">
        <v>1858</v>
      </c>
      <c r="C1033" t="s">
        <v>860</v>
      </c>
      <c r="D1033" s="9">
        <v>45765</v>
      </c>
    </row>
    <row r="1034" spans="1:4">
      <c r="A1034">
        <v>1033</v>
      </c>
      <c r="B1034" t="s">
        <v>1859</v>
      </c>
      <c r="C1034" t="s">
        <v>869</v>
      </c>
      <c r="D1034" s="9">
        <v>45317</v>
      </c>
    </row>
    <row r="1035" spans="1:4">
      <c r="A1035">
        <v>1034</v>
      </c>
      <c r="B1035" t="s">
        <v>1860</v>
      </c>
      <c r="C1035" t="s">
        <v>823</v>
      </c>
      <c r="D1035" s="9">
        <v>45955</v>
      </c>
    </row>
    <row r="1036" spans="1:4">
      <c r="A1036">
        <v>1035</v>
      </c>
      <c r="B1036" t="s">
        <v>1861</v>
      </c>
      <c r="C1036" t="s">
        <v>850</v>
      </c>
      <c r="D1036" s="9">
        <v>45914</v>
      </c>
    </row>
    <row r="1037" spans="1:4">
      <c r="A1037">
        <v>1036</v>
      </c>
      <c r="B1037" t="s">
        <v>1862</v>
      </c>
      <c r="C1037" t="s">
        <v>840</v>
      </c>
      <c r="D1037" s="9">
        <v>45747</v>
      </c>
    </row>
    <row r="1038" spans="1:4">
      <c r="A1038">
        <v>1037</v>
      </c>
      <c r="B1038" t="s">
        <v>1863</v>
      </c>
      <c r="C1038" t="s">
        <v>828</v>
      </c>
      <c r="D1038" s="9">
        <v>45659</v>
      </c>
    </row>
    <row r="1039" spans="1:4">
      <c r="A1039">
        <v>1038</v>
      </c>
      <c r="B1039" t="s">
        <v>1864</v>
      </c>
      <c r="C1039" t="s">
        <v>845</v>
      </c>
      <c r="D1039" s="9">
        <v>46002</v>
      </c>
    </row>
    <row r="1040" spans="1:4">
      <c r="A1040">
        <v>1039</v>
      </c>
      <c r="B1040" t="s">
        <v>1865</v>
      </c>
      <c r="C1040" t="s">
        <v>814</v>
      </c>
      <c r="D1040" s="9">
        <v>45706</v>
      </c>
    </row>
    <row r="1041" spans="1:4">
      <c r="A1041">
        <v>1040</v>
      </c>
      <c r="B1041" t="s">
        <v>1866</v>
      </c>
      <c r="C1041" t="s">
        <v>819</v>
      </c>
      <c r="D1041" s="9">
        <v>45479</v>
      </c>
    </row>
    <row r="1042" spans="1:4">
      <c r="A1042">
        <v>1041</v>
      </c>
      <c r="B1042" t="s">
        <v>1867</v>
      </c>
      <c r="C1042" t="s">
        <v>826</v>
      </c>
      <c r="D1042" s="9">
        <v>45708</v>
      </c>
    </row>
    <row r="1043" spans="1:4">
      <c r="A1043">
        <v>1042</v>
      </c>
      <c r="B1043" t="s">
        <v>1868</v>
      </c>
      <c r="C1043" t="s">
        <v>832</v>
      </c>
      <c r="D1043" s="9">
        <v>45742</v>
      </c>
    </row>
    <row r="1044" spans="1:4">
      <c r="A1044">
        <v>1043</v>
      </c>
      <c r="B1044" t="s">
        <v>1869</v>
      </c>
      <c r="C1044" t="s">
        <v>816</v>
      </c>
      <c r="D1044" s="9">
        <v>45765</v>
      </c>
    </row>
    <row r="1045" spans="1:4">
      <c r="A1045">
        <v>1044</v>
      </c>
      <c r="B1045" t="s">
        <v>1870</v>
      </c>
      <c r="C1045" t="s">
        <v>823</v>
      </c>
      <c r="D1045" s="9">
        <v>45333</v>
      </c>
    </row>
    <row r="1046" spans="1:4">
      <c r="A1046">
        <v>1045</v>
      </c>
      <c r="B1046" t="s">
        <v>1871</v>
      </c>
      <c r="C1046" t="s">
        <v>821</v>
      </c>
      <c r="D1046" s="9">
        <v>45867</v>
      </c>
    </row>
    <row r="1047" spans="1:4">
      <c r="A1047">
        <v>1046</v>
      </c>
      <c r="B1047" t="s">
        <v>1872</v>
      </c>
      <c r="C1047" t="s">
        <v>826</v>
      </c>
      <c r="D1047" s="9">
        <v>45628</v>
      </c>
    </row>
    <row r="1048" spans="1:4">
      <c r="A1048">
        <v>1047</v>
      </c>
      <c r="B1048" t="s">
        <v>1873</v>
      </c>
      <c r="C1048" t="s">
        <v>819</v>
      </c>
      <c r="D1048" s="9">
        <v>45324</v>
      </c>
    </row>
    <row r="1049" spans="1:4">
      <c r="A1049">
        <v>1048</v>
      </c>
      <c r="B1049" t="s">
        <v>1874</v>
      </c>
      <c r="C1049" t="s">
        <v>816</v>
      </c>
      <c r="D1049" s="9">
        <v>45798</v>
      </c>
    </row>
    <row r="1050" spans="1:4">
      <c r="A1050">
        <v>1049</v>
      </c>
      <c r="B1050" t="s">
        <v>1875</v>
      </c>
      <c r="C1050" t="s">
        <v>814</v>
      </c>
      <c r="D1050" s="9">
        <v>45755</v>
      </c>
    </row>
    <row r="1051" spans="1:4">
      <c r="A1051">
        <v>1050</v>
      </c>
      <c r="B1051" t="s">
        <v>1876</v>
      </c>
      <c r="C1051" t="s">
        <v>860</v>
      </c>
      <c r="D1051" s="9">
        <v>45975</v>
      </c>
    </row>
    <row r="1052" spans="1:4">
      <c r="A1052">
        <v>1051</v>
      </c>
      <c r="B1052" t="s">
        <v>1877</v>
      </c>
      <c r="C1052" t="s">
        <v>850</v>
      </c>
      <c r="D1052" s="9">
        <v>45779</v>
      </c>
    </row>
    <row r="1053" spans="1:4">
      <c r="A1053">
        <v>1052</v>
      </c>
      <c r="B1053" t="s">
        <v>1878</v>
      </c>
      <c r="C1053" t="s">
        <v>819</v>
      </c>
      <c r="D1053" s="9">
        <v>45455</v>
      </c>
    </row>
    <row r="1054" spans="1:4">
      <c r="A1054">
        <v>1053</v>
      </c>
      <c r="B1054" t="s">
        <v>1879</v>
      </c>
      <c r="C1054" t="s">
        <v>845</v>
      </c>
      <c r="D1054" s="9">
        <v>45651</v>
      </c>
    </row>
    <row r="1055" spans="1:4">
      <c r="A1055">
        <v>1054</v>
      </c>
      <c r="B1055" t="s">
        <v>1880</v>
      </c>
      <c r="C1055" t="s">
        <v>814</v>
      </c>
      <c r="D1055" s="9">
        <v>45663</v>
      </c>
    </row>
    <row r="1056" spans="1:4">
      <c r="A1056">
        <v>1055</v>
      </c>
      <c r="B1056" t="s">
        <v>1881</v>
      </c>
      <c r="C1056" t="s">
        <v>840</v>
      </c>
      <c r="D1056" s="9">
        <v>45577</v>
      </c>
    </row>
    <row r="1057" spans="1:4">
      <c r="A1057">
        <v>1056</v>
      </c>
      <c r="B1057" t="s">
        <v>1882</v>
      </c>
      <c r="C1057" t="s">
        <v>292</v>
      </c>
      <c r="D1057" s="9">
        <v>45816</v>
      </c>
    </row>
    <row r="1058" spans="1:4">
      <c r="A1058">
        <v>1057</v>
      </c>
      <c r="B1058" t="s">
        <v>1883</v>
      </c>
      <c r="C1058" t="s">
        <v>845</v>
      </c>
      <c r="D1058" s="9">
        <v>45309</v>
      </c>
    </row>
    <row r="1059" spans="1:4">
      <c r="A1059">
        <v>1058</v>
      </c>
      <c r="B1059" t="s">
        <v>1884</v>
      </c>
      <c r="C1059" t="s">
        <v>869</v>
      </c>
      <c r="D1059" s="9">
        <v>45672</v>
      </c>
    </row>
    <row r="1060" spans="1:4">
      <c r="A1060">
        <v>1059</v>
      </c>
      <c r="B1060" t="s">
        <v>1885</v>
      </c>
      <c r="C1060" t="s">
        <v>860</v>
      </c>
      <c r="D1060" s="9">
        <v>46006</v>
      </c>
    </row>
    <row r="1061" spans="1:4">
      <c r="A1061">
        <v>1060</v>
      </c>
      <c r="B1061" t="s">
        <v>1886</v>
      </c>
      <c r="C1061" t="s">
        <v>814</v>
      </c>
      <c r="D1061" s="9">
        <v>45391</v>
      </c>
    </row>
    <row r="1062" spans="1:4">
      <c r="A1062">
        <v>1061</v>
      </c>
      <c r="B1062" t="s">
        <v>1887</v>
      </c>
      <c r="C1062" t="s">
        <v>823</v>
      </c>
      <c r="D1062" s="9">
        <v>45844</v>
      </c>
    </row>
    <row r="1063" spans="1:4">
      <c r="A1063">
        <v>1062</v>
      </c>
      <c r="B1063" t="s">
        <v>1888</v>
      </c>
      <c r="C1063" t="s">
        <v>292</v>
      </c>
      <c r="D1063" s="9">
        <v>45740</v>
      </c>
    </row>
    <row r="1064" spans="1:4">
      <c r="A1064">
        <v>1063</v>
      </c>
      <c r="B1064" t="s">
        <v>1889</v>
      </c>
      <c r="C1064" t="s">
        <v>814</v>
      </c>
      <c r="D1064" s="9">
        <v>45511</v>
      </c>
    </row>
    <row r="1065" spans="1:4">
      <c r="A1065">
        <v>1064</v>
      </c>
      <c r="B1065" t="s">
        <v>1890</v>
      </c>
      <c r="C1065" t="s">
        <v>832</v>
      </c>
      <c r="D1065" s="9">
        <v>45548</v>
      </c>
    </row>
    <row r="1066" spans="1:4">
      <c r="A1066">
        <v>1065</v>
      </c>
      <c r="B1066" t="s">
        <v>1891</v>
      </c>
      <c r="C1066" t="s">
        <v>826</v>
      </c>
      <c r="D1066" s="9">
        <v>45421</v>
      </c>
    </row>
    <row r="1067" spans="1:4">
      <c r="A1067">
        <v>1066</v>
      </c>
      <c r="B1067" t="s">
        <v>1892</v>
      </c>
      <c r="C1067" t="s">
        <v>838</v>
      </c>
      <c r="D1067" s="9">
        <v>45932</v>
      </c>
    </row>
    <row r="1068" spans="1:4">
      <c r="A1068">
        <v>1067</v>
      </c>
      <c r="B1068" t="s">
        <v>1893</v>
      </c>
      <c r="C1068" t="s">
        <v>845</v>
      </c>
      <c r="D1068" s="9">
        <v>45606</v>
      </c>
    </row>
    <row r="1069" spans="1:4">
      <c r="A1069">
        <v>1068</v>
      </c>
      <c r="B1069" t="s">
        <v>1894</v>
      </c>
      <c r="C1069" t="s">
        <v>826</v>
      </c>
      <c r="D1069" s="9">
        <v>45590</v>
      </c>
    </row>
    <row r="1070" spans="1:4">
      <c r="A1070">
        <v>1069</v>
      </c>
      <c r="B1070" t="s">
        <v>1895</v>
      </c>
      <c r="C1070" t="s">
        <v>823</v>
      </c>
      <c r="D1070" s="9">
        <v>45666</v>
      </c>
    </row>
    <row r="1071" spans="1:4">
      <c r="A1071">
        <v>1070</v>
      </c>
      <c r="B1071" t="s">
        <v>1896</v>
      </c>
      <c r="C1071" t="s">
        <v>838</v>
      </c>
      <c r="D1071" s="9">
        <v>45443</v>
      </c>
    </row>
    <row r="1072" spans="1:4">
      <c r="A1072">
        <v>1071</v>
      </c>
      <c r="B1072" t="s">
        <v>1897</v>
      </c>
      <c r="C1072" t="s">
        <v>823</v>
      </c>
      <c r="D1072" s="9">
        <v>45559</v>
      </c>
    </row>
    <row r="1073" spans="1:4">
      <c r="A1073">
        <v>1072</v>
      </c>
      <c r="B1073" t="s">
        <v>1898</v>
      </c>
      <c r="C1073" t="s">
        <v>823</v>
      </c>
      <c r="D1073" s="9">
        <v>45472</v>
      </c>
    </row>
    <row r="1074" spans="1:4">
      <c r="A1074">
        <v>1073</v>
      </c>
      <c r="B1074" t="s">
        <v>1899</v>
      </c>
      <c r="C1074" t="s">
        <v>823</v>
      </c>
      <c r="D1074" s="9">
        <v>45841</v>
      </c>
    </row>
    <row r="1075" spans="1:4">
      <c r="A1075">
        <v>1074</v>
      </c>
      <c r="B1075" t="s">
        <v>1900</v>
      </c>
      <c r="C1075" t="s">
        <v>819</v>
      </c>
      <c r="D1075" s="9">
        <v>45367</v>
      </c>
    </row>
    <row r="1076" spans="1:4">
      <c r="A1076">
        <v>1075</v>
      </c>
      <c r="B1076" t="s">
        <v>1901</v>
      </c>
      <c r="C1076" t="s">
        <v>816</v>
      </c>
      <c r="D1076" s="9">
        <v>45918</v>
      </c>
    </row>
    <row r="1077" spans="1:4">
      <c r="A1077">
        <v>1076</v>
      </c>
      <c r="B1077" t="s">
        <v>1902</v>
      </c>
      <c r="C1077" t="s">
        <v>823</v>
      </c>
      <c r="D1077" s="9">
        <v>45682</v>
      </c>
    </row>
    <row r="1078" spans="1:4">
      <c r="A1078">
        <v>1077</v>
      </c>
      <c r="B1078" t="s">
        <v>1903</v>
      </c>
      <c r="C1078" t="s">
        <v>850</v>
      </c>
      <c r="D1078" s="9">
        <v>45659</v>
      </c>
    </row>
    <row r="1079" spans="1:4">
      <c r="A1079">
        <v>1078</v>
      </c>
      <c r="B1079" t="s">
        <v>1904</v>
      </c>
      <c r="C1079" t="s">
        <v>840</v>
      </c>
      <c r="D1079" s="9">
        <v>45850</v>
      </c>
    </row>
    <row r="1080" spans="1:4">
      <c r="A1080">
        <v>1079</v>
      </c>
      <c r="B1080" t="s">
        <v>1905</v>
      </c>
      <c r="C1080" t="s">
        <v>860</v>
      </c>
      <c r="D1080" s="9">
        <v>45425</v>
      </c>
    </row>
    <row r="1081" spans="1:4">
      <c r="A1081">
        <v>1080</v>
      </c>
      <c r="B1081" t="s">
        <v>1906</v>
      </c>
      <c r="C1081" t="s">
        <v>828</v>
      </c>
      <c r="D1081" s="9">
        <v>45363</v>
      </c>
    </row>
    <row r="1082" spans="1:4">
      <c r="A1082">
        <v>1081</v>
      </c>
      <c r="B1082" t="s">
        <v>1907</v>
      </c>
      <c r="C1082" t="s">
        <v>826</v>
      </c>
      <c r="D1082" s="9">
        <v>45885</v>
      </c>
    </row>
    <row r="1083" spans="1:4">
      <c r="A1083">
        <v>1082</v>
      </c>
      <c r="B1083" t="s">
        <v>1908</v>
      </c>
      <c r="C1083" t="s">
        <v>823</v>
      </c>
      <c r="D1083" s="9">
        <v>45974</v>
      </c>
    </row>
    <row r="1084" spans="1:4">
      <c r="A1084">
        <v>1083</v>
      </c>
      <c r="B1084" t="s">
        <v>1909</v>
      </c>
      <c r="C1084" t="s">
        <v>292</v>
      </c>
      <c r="D1084" s="9">
        <v>45394</v>
      </c>
    </row>
    <row r="1085" spans="1:4">
      <c r="A1085">
        <v>1084</v>
      </c>
      <c r="B1085" t="s">
        <v>1910</v>
      </c>
      <c r="C1085" t="s">
        <v>821</v>
      </c>
      <c r="D1085" s="9">
        <v>45338</v>
      </c>
    </row>
    <row r="1086" spans="1:4">
      <c r="A1086">
        <v>1085</v>
      </c>
      <c r="B1086" t="s">
        <v>1911</v>
      </c>
      <c r="C1086" t="s">
        <v>823</v>
      </c>
      <c r="D1086" s="9">
        <v>45739</v>
      </c>
    </row>
    <row r="1087" spans="1:4">
      <c r="A1087">
        <v>1086</v>
      </c>
      <c r="B1087" t="s">
        <v>1912</v>
      </c>
      <c r="C1087" t="s">
        <v>826</v>
      </c>
      <c r="D1087" s="9">
        <v>45366</v>
      </c>
    </row>
    <row r="1088" spans="1:4">
      <c r="A1088">
        <v>1087</v>
      </c>
      <c r="B1088" t="s">
        <v>1913</v>
      </c>
      <c r="C1088" t="s">
        <v>821</v>
      </c>
      <c r="D1088" s="9">
        <v>45990</v>
      </c>
    </row>
    <row r="1089" spans="1:4">
      <c r="A1089">
        <v>1088</v>
      </c>
      <c r="B1089" t="s">
        <v>1914</v>
      </c>
      <c r="C1089" t="s">
        <v>832</v>
      </c>
      <c r="D1089" s="9">
        <v>45994</v>
      </c>
    </row>
    <row r="1090" spans="1:4">
      <c r="A1090">
        <v>1089</v>
      </c>
      <c r="B1090" t="s">
        <v>1915</v>
      </c>
      <c r="C1090" t="s">
        <v>819</v>
      </c>
      <c r="D1090" s="9">
        <v>45345</v>
      </c>
    </row>
    <row r="1091" spans="1:4">
      <c r="A1091">
        <v>1090</v>
      </c>
      <c r="B1091" t="s">
        <v>1916</v>
      </c>
      <c r="C1091" t="s">
        <v>832</v>
      </c>
      <c r="D1091" s="9">
        <v>45520</v>
      </c>
    </row>
    <row r="1092" spans="1:4">
      <c r="A1092">
        <v>1091</v>
      </c>
      <c r="B1092" t="s">
        <v>1917</v>
      </c>
      <c r="C1092" t="s">
        <v>869</v>
      </c>
      <c r="D1092" s="9">
        <v>45646</v>
      </c>
    </row>
    <row r="1093" spans="1:4">
      <c r="A1093">
        <v>1092</v>
      </c>
      <c r="B1093" t="s">
        <v>1918</v>
      </c>
      <c r="C1093" t="s">
        <v>826</v>
      </c>
      <c r="D1093" s="9">
        <v>45503</v>
      </c>
    </row>
    <row r="1094" spans="1:4">
      <c r="A1094">
        <v>1093</v>
      </c>
      <c r="B1094" t="s">
        <v>1919</v>
      </c>
      <c r="C1094" t="s">
        <v>826</v>
      </c>
      <c r="D1094" s="9">
        <v>45978</v>
      </c>
    </row>
    <row r="1095" spans="1:4">
      <c r="A1095">
        <v>1094</v>
      </c>
      <c r="B1095" t="s">
        <v>1920</v>
      </c>
      <c r="C1095" t="s">
        <v>814</v>
      </c>
      <c r="D1095" s="9">
        <v>45296</v>
      </c>
    </row>
    <row r="1096" spans="1:4">
      <c r="A1096">
        <v>1095</v>
      </c>
      <c r="B1096" t="s">
        <v>1921</v>
      </c>
      <c r="C1096" t="s">
        <v>821</v>
      </c>
      <c r="D1096" s="9">
        <v>45439</v>
      </c>
    </row>
    <row r="1097" spans="1:4">
      <c r="A1097">
        <v>1096</v>
      </c>
      <c r="B1097" t="s">
        <v>1922</v>
      </c>
      <c r="C1097" t="s">
        <v>819</v>
      </c>
      <c r="D1097" s="9">
        <v>45965</v>
      </c>
    </row>
    <row r="1098" spans="1:4">
      <c r="A1098">
        <v>1097</v>
      </c>
      <c r="B1098" t="s">
        <v>1923</v>
      </c>
      <c r="C1098" t="s">
        <v>823</v>
      </c>
      <c r="D1098" s="9">
        <v>45601</v>
      </c>
    </row>
    <row r="1099" spans="1:4">
      <c r="A1099">
        <v>1098</v>
      </c>
      <c r="B1099" t="s">
        <v>1924</v>
      </c>
      <c r="C1099" t="s">
        <v>826</v>
      </c>
      <c r="D1099" s="9">
        <v>45426</v>
      </c>
    </row>
    <row r="1100" spans="1:4">
      <c r="A1100">
        <v>1099</v>
      </c>
      <c r="B1100" t="s">
        <v>1925</v>
      </c>
      <c r="C1100" t="s">
        <v>292</v>
      </c>
      <c r="D1100" s="9">
        <v>45790</v>
      </c>
    </row>
    <row r="1101" spans="1:4">
      <c r="A1101">
        <v>1100</v>
      </c>
      <c r="B1101" t="s">
        <v>1926</v>
      </c>
      <c r="C1101" t="s">
        <v>845</v>
      </c>
      <c r="D1101" s="9">
        <v>45664</v>
      </c>
    </row>
    <row r="1102" spans="1:4">
      <c r="A1102">
        <v>1101</v>
      </c>
      <c r="B1102" t="s">
        <v>1927</v>
      </c>
      <c r="C1102" t="s">
        <v>821</v>
      </c>
      <c r="D1102" s="9">
        <v>45644</v>
      </c>
    </row>
    <row r="1103" spans="1:4">
      <c r="A1103">
        <v>1102</v>
      </c>
      <c r="B1103" t="s">
        <v>1928</v>
      </c>
      <c r="C1103" t="s">
        <v>840</v>
      </c>
      <c r="D1103" s="9">
        <v>45640</v>
      </c>
    </row>
    <row r="1104" spans="1:4">
      <c r="A1104">
        <v>1103</v>
      </c>
      <c r="B1104" t="s">
        <v>1929</v>
      </c>
      <c r="C1104" t="s">
        <v>840</v>
      </c>
      <c r="D1104" s="9">
        <v>45466</v>
      </c>
    </row>
    <row r="1105" spans="1:4">
      <c r="A1105">
        <v>1104</v>
      </c>
      <c r="B1105" t="s">
        <v>1930</v>
      </c>
      <c r="C1105" t="s">
        <v>292</v>
      </c>
      <c r="D1105" s="9">
        <v>45811</v>
      </c>
    </row>
    <row r="1106" spans="1:4">
      <c r="A1106">
        <v>1105</v>
      </c>
      <c r="B1106" t="s">
        <v>1931</v>
      </c>
      <c r="C1106" t="s">
        <v>840</v>
      </c>
      <c r="D1106" s="9">
        <v>45815</v>
      </c>
    </row>
    <row r="1107" spans="1:4">
      <c r="A1107">
        <v>1106</v>
      </c>
      <c r="B1107" t="s">
        <v>1932</v>
      </c>
      <c r="C1107" t="s">
        <v>840</v>
      </c>
      <c r="D1107" s="9">
        <v>45311</v>
      </c>
    </row>
    <row r="1108" spans="1:4">
      <c r="A1108">
        <v>1107</v>
      </c>
      <c r="B1108" t="s">
        <v>1933</v>
      </c>
      <c r="C1108" t="s">
        <v>850</v>
      </c>
      <c r="D1108" s="9">
        <v>45489</v>
      </c>
    </row>
    <row r="1109" spans="1:4">
      <c r="A1109">
        <v>1108</v>
      </c>
      <c r="B1109" t="s">
        <v>1934</v>
      </c>
      <c r="C1109" t="s">
        <v>821</v>
      </c>
      <c r="D1109" s="9">
        <v>45683</v>
      </c>
    </row>
    <row r="1110" spans="1:4">
      <c r="A1110">
        <v>1109</v>
      </c>
      <c r="B1110" t="s">
        <v>1935</v>
      </c>
      <c r="C1110" t="s">
        <v>860</v>
      </c>
      <c r="D1110" s="9">
        <v>46006</v>
      </c>
    </row>
    <row r="1111" spans="1:4">
      <c r="A1111">
        <v>1110</v>
      </c>
      <c r="B1111" t="s">
        <v>1936</v>
      </c>
      <c r="C1111" t="s">
        <v>832</v>
      </c>
      <c r="D1111" s="9">
        <v>45444</v>
      </c>
    </row>
    <row r="1112" spans="1:4">
      <c r="A1112">
        <v>1111</v>
      </c>
      <c r="B1112" t="s">
        <v>1937</v>
      </c>
      <c r="C1112" t="s">
        <v>860</v>
      </c>
      <c r="D1112" s="9">
        <v>45838</v>
      </c>
    </row>
    <row r="1113" spans="1:4">
      <c r="A1113">
        <v>1112</v>
      </c>
      <c r="B1113" t="s">
        <v>1938</v>
      </c>
      <c r="C1113" t="s">
        <v>819</v>
      </c>
      <c r="D1113" s="9">
        <v>45900</v>
      </c>
    </row>
    <row r="1114" spans="1:4">
      <c r="A1114">
        <v>1113</v>
      </c>
      <c r="B1114" t="s">
        <v>1939</v>
      </c>
      <c r="C1114" t="s">
        <v>828</v>
      </c>
      <c r="D1114" s="9">
        <v>45383</v>
      </c>
    </row>
    <row r="1115" spans="1:4">
      <c r="A1115">
        <v>1114</v>
      </c>
      <c r="B1115" t="s">
        <v>1940</v>
      </c>
      <c r="C1115" t="s">
        <v>821</v>
      </c>
      <c r="D1115" s="9">
        <v>45539</v>
      </c>
    </row>
    <row r="1116" spans="1:4">
      <c r="A1116">
        <v>1115</v>
      </c>
      <c r="B1116" t="s">
        <v>1941</v>
      </c>
      <c r="C1116" t="s">
        <v>832</v>
      </c>
      <c r="D1116" s="9">
        <v>45609</v>
      </c>
    </row>
    <row r="1117" spans="1:4">
      <c r="A1117">
        <v>1116</v>
      </c>
      <c r="B1117" t="s">
        <v>1942</v>
      </c>
      <c r="C1117" t="s">
        <v>838</v>
      </c>
      <c r="D1117" s="9">
        <v>45700</v>
      </c>
    </row>
    <row r="1118" spans="1:4">
      <c r="A1118">
        <v>1117</v>
      </c>
      <c r="B1118" t="s">
        <v>1943</v>
      </c>
      <c r="C1118" t="s">
        <v>828</v>
      </c>
      <c r="D1118" s="9">
        <v>45353</v>
      </c>
    </row>
    <row r="1119" spans="1:4">
      <c r="A1119">
        <v>1118</v>
      </c>
      <c r="B1119" t="s">
        <v>1944</v>
      </c>
      <c r="C1119" t="s">
        <v>838</v>
      </c>
      <c r="D1119" s="9">
        <v>45781</v>
      </c>
    </row>
    <row r="1120" spans="1:4">
      <c r="A1120">
        <v>1119</v>
      </c>
      <c r="B1120" t="s">
        <v>1945</v>
      </c>
      <c r="C1120" t="s">
        <v>869</v>
      </c>
      <c r="D1120" s="9">
        <v>45896</v>
      </c>
    </row>
    <row r="1121" spans="1:4">
      <c r="A1121">
        <v>1120</v>
      </c>
      <c r="B1121" t="s">
        <v>1946</v>
      </c>
      <c r="C1121" t="s">
        <v>292</v>
      </c>
      <c r="D1121" s="9">
        <v>45748</v>
      </c>
    </row>
    <row r="1122" spans="1:4">
      <c r="A1122">
        <v>1121</v>
      </c>
      <c r="B1122" t="s">
        <v>1947</v>
      </c>
      <c r="C1122" t="s">
        <v>821</v>
      </c>
      <c r="D1122" s="9">
        <v>45992</v>
      </c>
    </row>
    <row r="1123" spans="1:4">
      <c r="A1123">
        <v>1122</v>
      </c>
      <c r="B1123" t="s">
        <v>1948</v>
      </c>
      <c r="C1123" t="s">
        <v>826</v>
      </c>
      <c r="D1123" s="9">
        <v>45739</v>
      </c>
    </row>
    <row r="1124" spans="1:4">
      <c r="A1124">
        <v>1123</v>
      </c>
      <c r="B1124" t="s">
        <v>1949</v>
      </c>
      <c r="C1124" t="s">
        <v>860</v>
      </c>
      <c r="D1124" s="9">
        <v>45958</v>
      </c>
    </row>
    <row r="1125" spans="1:4">
      <c r="A1125">
        <v>1124</v>
      </c>
      <c r="B1125" t="s">
        <v>1950</v>
      </c>
      <c r="C1125" t="s">
        <v>823</v>
      </c>
      <c r="D1125" s="9">
        <v>45784</v>
      </c>
    </row>
    <row r="1126" spans="1:4">
      <c r="A1126">
        <v>1125</v>
      </c>
      <c r="B1126" t="s">
        <v>1951</v>
      </c>
      <c r="C1126" t="s">
        <v>840</v>
      </c>
      <c r="D1126" s="9">
        <v>45491</v>
      </c>
    </row>
    <row r="1127" spans="1:4">
      <c r="A1127">
        <v>1126</v>
      </c>
      <c r="B1127" t="s">
        <v>1952</v>
      </c>
      <c r="C1127" t="s">
        <v>860</v>
      </c>
      <c r="D1127" s="9">
        <v>45657</v>
      </c>
    </row>
    <row r="1128" spans="1:4">
      <c r="A1128">
        <v>1127</v>
      </c>
      <c r="B1128" t="s">
        <v>1953</v>
      </c>
      <c r="C1128" t="s">
        <v>869</v>
      </c>
      <c r="D1128" s="9">
        <v>45368</v>
      </c>
    </row>
    <row r="1129" spans="1:4">
      <c r="A1129">
        <v>1128</v>
      </c>
      <c r="B1129" t="s">
        <v>1954</v>
      </c>
      <c r="C1129" t="s">
        <v>838</v>
      </c>
      <c r="D1129" s="9">
        <v>45459</v>
      </c>
    </row>
    <row r="1130" spans="1:4">
      <c r="A1130">
        <v>1129</v>
      </c>
      <c r="B1130" t="s">
        <v>1955</v>
      </c>
      <c r="C1130" t="s">
        <v>832</v>
      </c>
      <c r="D1130" s="9">
        <v>45647</v>
      </c>
    </row>
    <row r="1131" spans="1:4">
      <c r="A1131">
        <v>1130</v>
      </c>
      <c r="B1131" t="s">
        <v>1956</v>
      </c>
      <c r="C1131" t="s">
        <v>850</v>
      </c>
      <c r="D1131" s="9">
        <v>45419</v>
      </c>
    </row>
    <row r="1132" spans="1:4">
      <c r="A1132">
        <v>1131</v>
      </c>
      <c r="B1132" t="s">
        <v>1957</v>
      </c>
      <c r="C1132" t="s">
        <v>814</v>
      </c>
      <c r="D1132" s="9">
        <v>45358</v>
      </c>
    </row>
    <row r="1133" spans="1:4">
      <c r="A1133">
        <v>1132</v>
      </c>
      <c r="B1133" t="s">
        <v>1958</v>
      </c>
      <c r="C1133" t="s">
        <v>850</v>
      </c>
      <c r="D1133" s="9">
        <v>45832</v>
      </c>
    </row>
    <row r="1134" spans="1:4">
      <c r="A1134">
        <v>1133</v>
      </c>
      <c r="B1134" t="s">
        <v>1959</v>
      </c>
      <c r="C1134" t="s">
        <v>845</v>
      </c>
      <c r="D1134" s="9">
        <v>45832</v>
      </c>
    </row>
    <row r="1135" spans="1:4">
      <c r="A1135">
        <v>1134</v>
      </c>
      <c r="B1135" t="s">
        <v>1960</v>
      </c>
      <c r="C1135" t="s">
        <v>292</v>
      </c>
      <c r="D1135" s="9">
        <v>45677</v>
      </c>
    </row>
    <row r="1136" spans="1:4">
      <c r="A1136">
        <v>1135</v>
      </c>
      <c r="B1136" t="s">
        <v>1961</v>
      </c>
      <c r="C1136" t="s">
        <v>821</v>
      </c>
      <c r="D1136" s="9">
        <v>45936</v>
      </c>
    </row>
    <row r="1137" spans="1:4">
      <c r="A1137">
        <v>1136</v>
      </c>
      <c r="B1137" t="s">
        <v>1962</v>
      </c>
      <c r="C1137" t="s">
        <v>840</v>
      </c>
      <c r="D1137" s="9">
        <v>45985</v>
      </c>
    </row>
    <row r="1138" spans="1:4">
      <c r="A1138">
        <v>1137</v>
      </c>
      <c r="B1138" t="s">
        <v>1963</v>
      </c>
      <c r="C1138" t="s">
        <v>292</v>
      </c>
      <c r="D1138" s="9">
        <v>45907</v>
      </c>
    </row>
    <row r="1139" spans="1:4">
      <c r="A1139">
        <v>1138</v>
      </c>
      <c r="B1139" t="s">
        <v>1964</v>
      </c>
      <c r="C1139" t="s">
        <v>819</v>
      </c>
      <c r="D1139" s="9">
        <v>45368</v>
      </c>
    </row>
    <row r="1140" spans="1:4">
      <c r="A1140">
        <v>1139</v>
      </c>
      <c r="B1140" t="s">
        <v>1965</v>
      </c>
      <c r="C1140" t="s">
        <v>860</v>
      </c>
      <c r="D1140" s="9">
        <v>45919</v>
      </c>
    </row>
    <row r="1141" spans="1:4">
      <c r="A1141">
        <v>1140</v>
      </c>
      <c r="B1141" t="s">
        <v>1966</v>
      </c>
      <c r="C1141" t="s">
        <v>838</v>
      </c>
      <c r="D1141" s="9">
        <v>45938</v>
      </c>
    </row>
    <row r="1142" spans="1:4">
      <c r="A1142">
        <v>1141</v>
      </c>
      <c r="B1142" t="s">
        <v>1967</v>
      </c>
      <c r="C1142" t="s">
        <v>860</v>
      </c>
      <c r="D1142" s="9">
        <v>45546</v>
      </c>
    </row>
    <row r="1143" spans="1:4">
      <c r="A1143">
        <v>1142</v>
      </c>
      <c r="B1143" t="s">
        <v>1968</v>
      </c>
      <c r="C1143" t="s">
        <v>860</v>
      </c>
      <c r="D1143" s="9">
        <v>45998</v>
      </c>
    </row>
    <row r="1144" spans="1:4">
      <c r="A1144">
        <v>1143</v>
      </c>
      <c r="B1144" t="s">
        <v>1969</v>
      </c>
      <c r="C1144" t="s">
        <v>840</v>
      </c>
      <c r="D1144" s="9">
        <v>45868</v>
      </c>
    </row>
    <row r="1145" spans="1:4">
      <c r="A1145">
        <v>1144</v>
      </c>
      <c r="B1145" t="s">
        <v>1970</v>
      </c>
      <c r="C1145" t="s">
        <v>860</v>
      </c>
      <c r="D1145" s="9">
        <v>45439</v>
      </c>
    </row>
    <row r="1146" spans="1:4">
      <c r="A1146">
        <v>1145</v>
      </c>
      <c r="B1146" t="s">
        <v>1971</v>
      </c>
      <c r="C1146" t="s">
        <v>819</v>
      </c>
      <c r="D1146" s="9">
        <v>45568</v>
      </c>
    </row>
    <row r="1147" spans="1:4">
      <c r="A1147">
        <v>1146</v>
      </c>
      <c r="B1147" t="s">
        <v>1972</v>
      </c>
      <c r="C1147" t="s">
        <v>838</v>
      </c>
      <c r="D1147" s="9">
        <v>45525</v>
      </c>
    </row>
    <row r="1148" spans="1:4">
      <c r="A1148">
        <v>1147</v>
      </c>
      <c r="B1148" t="s">
        <v>1973</v>
      </c>
      <c r="C1148" t="s">
        <v>832</v>
      </c>
      <c r="D1148" s="9">
        <v>45487</v>
      </c>
    </row>
    <row r="1149" spans="1:4">
      <c r="A1149">
        <v>1148</v>
      </c>
      <c r="B1149" t="s">
        <v>1974</v>
      </c>
      <c r="C1149" t="s">
        <v>821</v>
      </c>
      <c r="D1149" s="9">
        <v>45490</v>
      </c>
    </row>
    <row r="1150" spans="1:4">
      <c r="A1150">
        <v>1149</v>
      </c>
      <c r="B1150" t="s">
        <v>1975</v>
      </c>
      <c r="C1150" t="s">
        <v>816</v>
      </c>
      <c r="D1150" s="9">
        <v>45983</v>
      </c>
    </row>
    <row r="1151" spans="1:4">
      <c r="A1151">
        <v>1150</v>
      </c>
      <c r="B1151" t="s">
        <v>1976</v>
      </c>
      <c r="C1151" t="s">
        <v>823</v>
      </c>
      <c r="D1151" s="9">
        <v>45294</v>
      </c>
    </row>
    <row r="1152" spans="1:4">
      <c r="A1152">
        <v>1151</v>
      </c>
      <c r="B1152" t="s">
        <v>1977</v>
      </c>
      <c r="C1152" t="s">
        <v>819</v>
      </c>
      <c r="D1152" s="9">
        <v>45304</v>
      </c>
    </row>
    <row r="1153" spans="1:4">
      <c r="A1153">
        <v>1152</v>
      </c>
      <c r="B1153" t="s">
        <v>1978</v>
      </c>
      <c r="C1153" t="s">
        <v>850</v>
      </c>
      <c r="D1153" s="9">
        <v>45642</v>
      </c>
    </row>
    <row r="1154" spans="1:4">
      <c r="A1154">
        <v>1153</v>
      </c>
      <c r="B1154" t="s">
        <v>1979</v>
      </c>
      <c r="C1154" t="s">
        <v>840</v>
      </c>
      <c r="D1154" s="9">
        <v>45336</v>
      </c>
    </row>
    <row r="1155" spans="1:4">
      <c r="A1155">
        <v>1154</v>
      </c>
      <c r="B1155" t="s">
        <v>1980</v>
      </c>
      <c r="C1155" t="s">
        <v>814</v>
      </c>
      <c r="D1155" s="9">
        <v>45998</v>
      </c>
    </row>
    <row r="1156" spans="1:4">
      <c r="A1156">
        <v>1155</v>
      </c>
      <c r="B1156" t="s">
        <v>1981</v>
      </c>
      <c r="C1156" t="s">
        <v>819</v>
      </c>
      <c r="D1156" s="9">
        <v>45753</v>
      </c>
    </row>
    <row r="1157" spans="1:4">
      <c r="A1157">
        <v>1156</v>
      </c>
      <c r="B1157" t="s">
        <v>1982</v>
      </c>
      <c r="C1157" t="s">
        <v>819</v>
      </c>
      <c r="D1157" s="9">
        <v>45455</v>
      </c>
    </row>
    <row r="1158" spans="1:4">
      <c r="A1158">
        <v>1157</v>
      </c>
      <c r="B1158" t="s">
        <v>1983</v>
      </c>
      <c r="C1158" t="s">
        <v>292</v>
      </c>
      <c r="D1158" s="9">
        <v>45738</v>
      </c>
    </row>
    <row r="1159" spans="1:4">
      <c r="A1159">
        <v>1158</v>
      </c>
      <c r="B1159" t="s">
        <v>1984</v>
      </c>
      <c r="C1159" t="s">
        <v>816</v>
      </c>
      <c r="D1159" s="9">
        <v>45917</v>
      </c>
    </row>
    <row r="1160" spans="1:4">
      <c r="A1160">
        <v>1159</v>
      </c>
      <c r="B1160" t="s">
        <v>1985</v>
      </c>
      <c r="C1160" t="s">
        <v>816</v>
      </c>
      <c r="D1160" s="9">
        <v>45542</v>
      </c>
    </row>
    <row r="1161" spans="1:4">
      <c r="A1161">
        <v>1160</v>
      </c>
      <c r="B1161" t="s">
        <v>1986</v>
      </c>
      <c r="C1161" t="s">
        <v>821</v>
      </c>
      <c r="D1161" s="9">
        <v>45379</v>
      </c>
    </row>
    <row r="1162" spans="1:4">
      <c r="A1162">
        <v>1161</v>
      </c>
      <c r="B1162" t="s">
        <v>1987</v>
      </c>
      <c r="C1162" t="s">
        <v>850</v>
      </c>
      <c r="D1162" s="9">
        <v>45441</v>
      </c>
    </row>
    <row r="1163" spans="1:4">
      <c r="A1163">
        <v>1162</v>
      </c>
      <c r="B1163" t="s">
        <v>1988</v>
      </c>
      <c r="C1163" t="s">
        <v>860</v>
      </c>
      <c r="D1163" s="9">
        <v>45659</v>
      </c>
    </row>
    <row r="1164" spans="1:4">
      <c r="A1164">
        <v>1163</v>
      </c>
      <c r="B1164" t="s">
        <v>1989</v>
      </c>
      <c r="C1164" t="s">
        <v>819</v>
      </c>
      <c r="D1164" s="9">
        <v>45493</v>
      </c>
    </row>
    <row r="1165" spans="1:4">
      <c r="A1165">
        <v>1164</v>
      </c>
      <c r="B1165" t="s">
        <v>1990</v>
      </c>
      <c r="C1165" t="s">
        <v>826</v>
      </c>
      <c r="D1165" s="9">
        <v>45994</v>
      </c>
    </row>
    <row r="1166" spans="1:4">
      <c r="A1166">
        <v>1165</v>
      </c>
      <c r="B1166" t="s">
        <v>1991</v>
      </c>
      <c r="C1166" t="s">
        <v>860</v>
      </c>
      <c r="D1166" s="9">
        <v>45692</v>
      </c>
    </row>
    <row r="1167" spans="1:4">
      <c r="A1167">
        <v>1166</v>
      </c>
      <c r="B1167" t="s">
        <v>1992</v>
      </c>
      <c r="C1167" t="s">
        <v>816</v>
      </c>
      <c r="D1167" s="9">
        <v>45581</v>
      </c>
    </row>
    <row r="1168" spans="1:4">
      <c r="A1168">
        <v>1167</v>
      </c>
      <c r="B1168" t="s">
        <v>1993</v>
      </c>
      <c r="C1168" t="s">
        <v>838</v>
      </c>
      <c r="D1168" s="9">
        <v>45391</v>
      </c>
    </row>
    <row r="1169" spans="1:4">
      <c r="A1169">
        <v>1168</v>
      </c>
      <c r="B1169" t="s">
        <v>1994</v>
      </c>
      <c r="C1169" t="s">
        <v>821</v>
      </c>
      <c r="D1169" s="9">
        <v>46017</v>
      </c>
    </row>
    <row r="1170" spans="1:4">
      <c r="A1170">
        <v>1169</v>
      </c>
      <c r="B1170" t="s">
        <v>1995</v>
      </c>
      <c r="C1170" t="s">
        <v>814</v>
      </c>
      <c r="D1170" s="9">
        <v>45868</v>
      </c>
    </row>
    <row r="1171" spans="1:4">
      <c r="A1171">
        <v>1170</v>
      </c>
      <c r="B1171" t="s">
        <v>1996</v>
      </c>
      <c r="C1171" t="s">
        <v>850</v>
      </c>
      <c r="D1171" s="9">
        <v>45859</v>
      </c>
    </row>
    <row r="1172" spans="1:4">
      <c r="A1172">
        <v>1171</v>
      </c>
      <c r="B1172" t="s">
        <v>1997</v>
      </c>
      <c r="C1172" t="s">
        <v>838</v>
      </c>
      <c r="D1172" s="9">
        <v>45720</v>
      </c>
    </row>
    <row r="1173" spans="1:4">
      <c r="A1173">
        <v>1172</v>
      </c>
      <c r="B1173" t="s">
        <v>1998</v>
      </c>
      <c r="C1173" t="s">
        <v>838</v>
      </c>
      <c r="D1173" s="9">
        <v>45398</v>
      </c>
    </row>
    <row r="1174" spans="1:4">
      <c r="A1174">
        <v>1173</v>
      </c>
      <c r="B1174" t="s">
        <v>1999</v>
      </c>
      <c r="C1174" t="s">
        <v>819</v>
      </c>
      <c r="D1174" s="9">
        <v>45815</v>
      </c>
    </row>
    <row r="1175" spans="1:4">
      <c r="A1175">
        <v>1174</v>
      </c>
      <c r="B1175" t="s">
        <v>2000</v>
      </c>
      <c r="C1175" t="s">
        <v>823</v>
      </c>
      <c r="D1175" s="9">
        <v>45445</v>
      </c>
    </row>
    <row r="1176" spans="1:4">
      <c r="A1176">
        <v>1175</v>
      </c>
      <c r="B1176" t="s">
        <v>2001</v>
      </c>
      <c r="C1176" t="s">
        <v>838</v>
      </c>
      <c r="D1176" s="9">
        <v>45403</v>
      </c>
    </row>
    <row r="1177" spans="1:4">
      <c r="A1177">
        <v>1176</v>
      </c>
      <c r="B1177" t="s">
        <v>2002</v>
      </c>
      <c r="C1177" t="s">
        <v>838</v>
      </c>
      <c r="D1177" s="9">
        <v>45480</v>
      </c>
    </row>
    <row r="1178" spans="1:4">
      <c r="A1178">
        <v>1177</v>
      </c>
      <c r="B1178" t="s">
        <v>2003</v>
      </c>
      <c r="C1178" t="s">
        <v>821</v>
      </c>
      <c r="D1178" s="9">
        <v>45863</v>
      </c>
    </row>
    <row r="1179" spans="1:4">
      <c r="A1179">
        <v>1178</v>
      </c>
      <c r="B1179" t="s">
        <v>2004</v>
      </c>
      <c r="C1179" t="s">
        <v>860</v>
      </c>
      <c r="D1179" s="9">
        <v>45687</v>
      </c>
    </row>
    <row r="1180" spans="1:4">
      <c r="A1180">
        <v>1179</v>
      </c>
      <c r="B1180" t="s">
        <v>2005</v>
      </c>
      <c r="C1180" t="s">
        <v>832</v>
      </c>
      <c r="D1180" s="9">
        <v>45968</v>
      </c>
    </row>
    <row r="1181" spans="1:4">
      <c r="A1181">
        <v>1180</v>
      </c>
      <c r="B1181" t="s">
        <v>2006</v>
      </c>
      <c r="C1181" t="s">
        <v>838</v>
      </c>
      <c r="D1181" s="9">
        <v>45927</v>
      </c>
    </row>
    <row r="1182" spans="1:4">
      <c r="A1182">
        <v>1181</v>
      </c>
      <c r="B1182" t="s">
        <v>2007</v>
      </c>
      <c r="C1182" t="s">
        <v>840</v>
      </c>
      <c r="D1182" s="9">
        <v>45744</v>
      </c>
    </row>
    <row r="1183" spans="1:4">
      <c r="A1183">
        <v>1182</v>
      </c>
      <c r="B1183" t="s">
        <v>2008</v>
      </c>
      <c r="C1183" t="s">
        <v>860</v>
      </c>
      <c r="D1183" s="9">
        <v>45367</v>
      </c>
    </row>
    <row r="1184" spans="1:4">
      <c r="A1184">
        <v>1183</v>
      </c>
      <c r="B1184" t="s">
        <v>2009</v>
      </c>
      <c r="C1184" t="s">
        <v>828</v>
      </c>
      <c r="D1184" s="9">
        <v>45453</v>
      </c>
    </row>
    <row r="1185" spans="1:4">
      <c r="A1185">
        <v>1184</v>
      </c>
      <c r="B1185" t="s">
        <v>2010</v>
      </c>
      <c r="C1185" t="s">
        <v>828</v>
      </c>
      <c r="D1185" s="9">
        <v>45733</v>
      </c>
    </row>
    <row r="1186" spans="1:4">
      <c r="A1186">
        <v>1185</v>
      </c>
      <c r="B1186" t="s">
        <v>2011</v>
      </c>
      <c r="C1186" t="s">
        <v>819</v>
      </c>
      <c r="D1186" s="9">
        <v>45880</v>
      </c>
    </row>
    <row r="1187" spans="1:4">
      <c r="A1187">
        <v>1186</v>
      </c>
      <c r="B1187" t="s">
        <v>2012</v>
      </c>
      <c r="C1187" t="s">
        <v>816</v>
      </c>
      <c r="D1187" s="9">
        <v>45460</v>
      </c>
    </row>
    <row r="1188" spans="1:4">
      <c r="A1188">
        <v>1187</v>
      </c>
      <c r="B1188" t="s">
        <v>2013</v>
      </c>
      <c r="C1188" t="s">
        <v>821</v>
      </c>
      <c r="D1188" s="9">
        <v>45663</v>
      </c>
    </row>
    <row r="1189" spans="1:4">
      <c r="A1189">
        <v>1188</v>
      </c>
      <c r="B1189" t="s">
        <v>2014</v>
      </c>
      <c r="C1189" t="s">
        <v>816</v>
      </c>
      <c r="D1189" s="9">
        <v>45778</v>
      </c>
    </row>
    <row r="1190" spans="1:4">
      <c r="A1190">
        <v>1189</v>
      </c>
      <c r="B1190" t="s">
        <v>2015</v>
      </c>
      <c r="C1190" t="s">
        <v>860</v>
      </c>
      <c r="D1190" s="9">
        <v>46009</v>
      </c>
    </row>
    <row r="1191" spans="1:4">
      <c r="A1191">
        <v>1190</v>
      </c>
      <c r="B1191" t="s">
        <v>2016</v>
      </c>
      <c r="C1191" t="s">
        <v>816</v>
      </c>
      <c r="D1191" s="9">
        <v>45772</v>
      </c>
    </row>
    <row r="1192" spans="1:4">
      <c r="A1192">
        <v>1191</v>
      </c>
      <c r="B1192" t="s">
        <v>2017</v>
      </c>
      <c r="C1192" t="s">
        <v>816</v>
      </c>
      <c r="D1192" s="9">
        <v>45604</v>
      </c>
    </row>
    <row r="1193" spans="1:4">
      <c r="A1193">
        <v>1192</v>
      </c>
      <c r="B1193" t="s">
        <v>2018</v>
      </c>
      <c r="C1193" t="s">
        <v>816</v>
      </c>
      <c r="D1193" s="9">
        <v>45892</v>
      </c>
    </row>
    <row r="1194" spans="1:4">
      <c r="A1194">
        <v>1193</v>
      </c>
      <c r="B1194" t="s">
        <v>2019</v>
      </c>
      <c r="C1194" t="s">
        <v>292</v>
      </c>
      <c r="D1194" s="9">
        <v>45639</v>
      </c>
    </row>
    <row r="1195" spans="1:4">
      <c r="A1195">
        <v>1194</v>
      </c>
      <c r="B1195" t="s">
        <v>2020</v>
      </c>
      <c r="C1195" t="s">
        <v>845</v>
      </c>
      <c r="D1195" s="9">
        <v>45952</v>
      </c>
    </row>
    <row r="1196" spans="1:4">
      <c r="A1196">
        <v>1195</v>
      </c>
      <c r="B1196" t="s">
        <v>2021</v>
      </c>
      <c r="C1196" t="s">
        <v>845</v>
      </c>
      <c r="D1196" s="9">
        <v>45544</v>
      </c>
    </row>
    <row r="1197" spans="1:4">
      <c r="A1197">
        <v>1196</v>
      </c>
      <c r="B1197" t="s">
        <v>2022</v>
      </c>
      <c r="C1197" t="s">
        <v>826</v>
      </c>
      <c r="D1197" s="9">
        <v>45890</v>
      </c>
    </row>
    <row r="1198" spans="1:4">
      <c r="A1198">
        <v>1197</v>
      </c>
      <c r="B1198" t="s">
        <v>2023</v>
      </c>
      <c r="C1198" t="s">
        <v>850</v>
      </c>
      <c r="D1198" s="9">
        <v>45672</v>
      </c>
    </row>
    <row r="1199" spans="1:4">
      <c r="A1199">
        <v>1198</v>
      </c>
      <c r="B1199" t="s">
        <v>2024</v>
      </c>
      <c r="C1199" t="s">
        <v>821</v>
      </c>
      <c r="D1199" s="9">
        <v>45451</v>
      </c>
    </row>
    <row r="1200" spans="1:4">
      <c r="A1200">
        <v>1199</v>
      </c>
      <c r="B1200" t="s">
        <v>2025</v>
      </c>
      <c r="C1200" t="s">
        <v>850</v>
      </c>
      <c r="D1200" s="9">
        <v>45679</v>
      </c>
    </row>
    <row r="1201" spans="1:4">
      <c r="A1201">
        <v>1200</v>
      </c>
      <c r="B1201" t="s">
        <v>2026</v>
      </c>
      <c r="C1201" t="s">
        <v>850</v>
      </c>
      <c r="D1201" s="9">
        <v>45395</v>
      </c>
    </row>
    <row r="1202" spans="1:4">
      <c r="A1202">
        <v>1201</v>
      </c>
      <c r="B1202" t="s">
        <v>2027</v>
      </c>
      <c r="C1202" t="s">
        <v>850</v>
      </c>
      <c r="D1202" s="9">
        <v>45708</v>
      </c>
    </row>
    <row r="1203" spans="1:4">
      <c r="A1203">
        <v>1202</v>
      </c>
      <c r="B1203" t="s">
        <v>2028</v>
      </c>
      <c r="C1203" t="s">
        <v>832</v>
      </c>
      <c r="D1203" s="9">
        <v>45576</v>
      </c>
    </row>
    <row r="1204" spans="1:4">
      <c r="A1204">
        <v>1203</v>
      </c>
      <c r="B1204" t="s">
        <v>2029</v>
      </c>
      <c r="C1204" t="s">
        <v>823</v>
      </c>
      <c r="D1204" s="9">
        <v>45954</v>
      </c>
    </row>
    <row r="1205" spans="1:4">
      <c r="A1205">
        <v>1204</v>
      </c>
      <c r="B1205" t="s">
        <v>2030</v>
      </c>
      <c r="C1205" t="s">
        <v>845</v>
      </c>
      <c r="D1205" s="9">
        <v>45507</v>
      </c>
    </row>
    <row r="1206" spans="1:4">
      <c r="A1206">
        <v>1205</v>
      </c>
      <c r="B1206" t="s">
        <v>2031</v>
      </c>
      <c r="C1206" t="s">
        <v>828</v>
      </c>
      <c r="D1206" s="9">
        <v>45609</v>
      </c>
    </row>
    <row r="1207" spans="1:4">
      <c r="A1207">
        <v>1206</v>
      </c>
      <c r="B1207" t="s">
        <v>2032</v>
      </c>
      <c r="C1207" t="s">
        <v>869</v>
      </c>
      <c r="D1207" s="9">
        <v>45893</v>
      </c>
    </row>
    <row r="1208" spans="1:4">
      <c r="A1208">
        <v>1207</v>
      </c>
      <c r="B1208" t="s">
        <v>2033</v>
      </c>
      <c r="C1208" t="s">
        <v>832</v>
      </c>
      <c r="D1208" s="9">
        <v>45488</v>
      </c>
    </row>
    <row r="1209" spans="1:4">
      <c r="A1209">
        <v>1208</v>
      </c>
      <c r="B1209" t="s">
        <v>2034</v>
      </c>
      <c r="C1209" t="s">
        <v>869</v>
      </c>
      <c r="D1209" s="9">
        <v>45520</v>
      </c>
    </row>
    <row r="1210" spans="1:4">
      <c r="A1210">
        <v>1209</v>
      </c>
      <c r="B1210" t="s">
        <v>2035</v>
      </c>
      <c r="C1210" t="s">
        <v>832</v>
      </c>
      <c r="D1210" s="9">
        <v>45703</v>
      </c>
    </row>
    <row r="1211" spans="1:4">
      <c r="A1211">
        <v>1210</v>
      </c>
      <c r="B1211" t="s">
        <v>2036</v>
      </c>
      <c r="C1211" t="s">
        <v>832</v>
      </c>
      <c r="D1211" s="9">
        <v>45370</v>
      </c>
    </row>
    <row r="1212" spans="1:4">
      <c r="A1212">
        <v>1211</v>
      </c>
      <c r="B1212" t="s">
        <v>2037</v>
      </c>
      <c r="C1212" t="s">
        <v>845</v>
      </c>
      <c r="D1212" s="9">
        <v>45750</v>
      </c>
    </row>
    <row r="1213" spans="1:4">
      <c r="A1213">
        <v>1212</v>
      </c>
      <c r="B1213" t="s">
        <v>2038</v>
      </c>
      <c r="C1213" t="s">
        <v>845</v>
      </c>
      <c r="D1213" s="9">
        <v>45945</v>
      </c>
    </row>
    <row r="1214" spans="1:4">
      <c r="A1214">
        <v>1213</v>
      </c>
      <c r="B1214" t="s">
        <v>2039</v>
      </c>
      <c r="C1214" t="s">
        <v>832</v>
      </c>
      <c r="D1214" s="9">
        <v>45348</v>
      </c>
    </row>
    <row r="1215" spans="1:4">
      <c r="A1215">
        <v>1214</v>
      </c>
      <c r="B1215" t="s">
        <v>2040</v>
      </c>
      <c r="C1215" t="s">
        <v>860</v>
      </c>
      <c r="D1215" s="9">
        <v>45512</v>
      </c>
    </row>
    <row r="1216" spans="1:4">
      <c r="A1216">
        <v>1215</v>
      </c>
      <c r="B1216" t="s">
        <v>2041</v>
      </c>
      <c r="C1216" t="s">
        <v>826</v>
      </c>
      <c r="D1216" s="9">
        <v>45968</v>
      </c>
    </row>
    <row r="1217" spans="1:4">
      <c r="A1217">
        <v>1216</v>
      </c>
      <c r="B1217" t="s">
        <v>2042</v>
      </c>
      <c r="C1217" t="s">
        <v>819</v>
      </c>
      <c r="D1217" s="9">
        <v>45532</v>
      </c>
    </row>
    <row r="1218" spans="1:4">
      <c r="A1218">
        <v>1217</v>
      </c>
      <c r="B1218" t="s">
        <v>2043</v>
      </c>
      <c r="C1218" t="s">
        <v>292</v>
      </c>
      <c r="D1218" s="9">
        <v>45971</v>
      </c>
    </row>
    <row r="1219" spans="1:4">
      <c r="A1219">
        <v>1218</v>
      </c>
      <c r="B1219" t="s">
        <v>2044</v>
      </c>
      <c r="C1219" t="s">
        <v>826</v>
      </c>
      <c r="D1219" s="9">
        <v>45720</v>
      </c>
    </row>
    <row r="1220" spans="1:4">
      <c r="A1220">
        <v>1219</v>
      </c>
      <c r="B1220" t="s">
        <v>2045</v>
      </c>
      <c r="C1220" t="s">
        <v>850</v>
      </c>
      <c r="D1220" s="9">
        <v>45820</v>
      </c>
    </row>
    <row r="1221" spans="1:4">
      <c r="A1221">
        <v>1220</v>
      </c>
      <c r="B1221" t="s">
        <v>2046</v>
      </c>
      <c r="C1221" t="s">
        <v>814</v>
      </c>
      <c r="D1221" s="9">
        <v>45332</v>
      </c>
    </row>
    <row r="1222" spans="1:4">
      <c r="A1222">
        <v>1221</v>
      </c>
      <c r="B1222" t="s">
        <v>2047</v>
      </c>
      <c r="C1222" t="s">
        <v>838</v>
      </c>
      <c r="D1222" s="9">
        <v>45553</v>
      </c>
    </row>
    <row r="1223" spans="1:4">
      <c r="A1223">
        <v>1222</v>
      </c>
      <c r="B1223" t="s">
        <v>2048</v>
      </c>
      <c r="C1223" t="s">
        <v>828</v>
      </c>
      <c r="D1223" s="9">
        <v>45918</v>
      </c>
    </row>
    <row r="1224" spans="1:4">
      <c r="A1224">
        <v>1223</v>
      </c>
      <c r="B1224" t="s">
        <v>2049</v>
      </c>
      <c r="C1224" t="s">
        <v>845</v>
      </c>
      <c r="D1224" s="9">
        <v>45835</v>
      </c>
    </row>
    <row r="1225" spans="1:4">
      <c r="A1225">
        <v>1224</v>
      </c>
      <c r="B1225" t="s">
        <v>2050</v>
      </c>
      <c r="C1225" t="s">
        <v>860</v>
      </c>
      <c r="D1225" s="9">
        <v>45715</v>
      </c>
    </row>
    <row r="1226" spans="1:4">
      <c r="A1226">
        <v>1225</v>
      </c>
      <c r="B1226" t="s">
        <v>2051</v>
      </c>
      <c r="C1226" t="s">
        <v>828</v>
      </c>
      <c r="D1226" s="9">
        <v>45709</v>
      </c>
    </row>
    <row r="1227" spans="1:4">
      <c r="A1227">
        <v>1226</v>
      </c>
      <c r="B1227" t="s">
        <v>2052</v>
      </c>
      <c r="C1227" t="s">
        <v>816</v>
      </c>
      <c r="D1227" s="9">
        <v>45573</v>
      </c>
    </row>
    <row r="1228" spans="1:4">
      <c r="A1228">
        <v>1227</v>
      </c>
      <c r="B1228" t="s">
        <v>2053</v>
      </c>
      <c r="C1228" t="s">
        <v>814</v>
      </c>
      <c r="D1228" s="9">
        <v>45590</v>
      </c>
    </row>
    <row r="1229" spans="1:4">
      <c r="A1229">
        <v>1228</v>
      </c>
      <c r="B1229" t="s">
        <v>2054</v>
      </c>
      <c r="C1229" t="s">
        <v>816</v>
      </c>
      <c r="D1229" s="9">
        <v>45872</v>
      </c>
    </row>
    <row r="1230" spans="1:4">
      <c r="A1230">
        <v>1229</v>
      </c>
      <c r="B1230" t="s">
        <v>2055</v>
      </c>
      <c r="C1230" t="s">
        <v>845</v>
      </c>
      <c r="D1230" s="9">
        <v>45641</v>
      </c>
    </row>
    <row r="1231" spans="1:4">
      <c r="A1231">
        <v>1230</v>
      </c>
      <c r="B1231" t="s">
        <v>2056</v>
      </c>
      <c r="C1231" t="s">
        <v>816</v>
      </c>
      <c r="D1231" s="9">
        <v>45833</v>
      </c>
    </row>
    <row r="1232" spans="1:4">
      <c r="A1232">
        <v>1231</v>
      </c>
      <c r="B1232" t="s">
        <v>2057</v>
      </c>
      <c r="C1232" t="s">
        <v>838</v>
      </c>
      <c r="D1232" s="9">
        <v>45578</v>
      </c>
    </row>
    <row r="1233" spans="1:4">
      <c r="A1233">
        <v>1232</v>
      </c>
      <c r="B1233" t="s">
        <v>2058</v>
      </c>
      <c r="C1233" t="s">
        <v>823</v>
      </c>
      <c r="D1233" s="9">
        <v>45314</v>
      </c>
    </row>
    <row r="1234" spans="1:4">
      <c r="A1234">
        <v>1233</v>
      </c>
      <c r="B1234" t="s">
        <v>2059</v>
      </c>
      <c r="C1234" t="s">
        <v>828</v>
      </c>
      <c r="D1234" s="9">
        <v>45902</v>
      </c>
    </row>
    <row r="1235" spans="1:4">
      <c r="A1235">
        <v>1234</v>
      </c>
      <c r="B1235" t="s">
        <v>2060</v>
      </c>
      <c r="C1235" t="s">
        <v>819</v>
      </c>
      <c r="D1235" s="9">
        <v>45769</v>
      </c>
    </row>
    <row r="1236" spans="1:4">
      <c r="A1236">
        <v>1235</v>
      </c>
      <c r="B1236" t="s">
        <v>2061</v>
      </c>
      <c r="C1236" t="s">
        <v>845</v>
      </c>
      <c r="D1236" s="9">
        <v>45314</v>
      </c>
    </row>
    <row r="1237" spans="1:4">
      <c r="A1237">
        <v>1236</v>
      </c>
      <c r="B1237" t="s">
        <v>2062</v>
      </c>
      <c r="C1237" t="s">
        <v>840</v>
      </c>
      <c r="D1237" s="9">
        <v>45354</v>
      </c>
    </row>
    <row r="1238" spans="1:4">
      <c r="A1238">
        <v>1237</v>
      </c>
      <c r="B1238" t="s">
        <v>2063</v>
      </c>
      <c r="C1238" t="s">
        <v>845</v>
      </c>
      <c r="D1238" s="9">
        <v>45440</v>
      </c>
    </row>
    <row r="1239" spans="1:4">
      <c r="A1239">
        <v>1238</v>
      </c>
      <c r="B1239" t="s">
        <v>2064</v>
      </c>
      <c r="C1239" t="s">
        <v>838</v>
      </c>
      <c r="D1239" s="9">
        <v>45497</v>
      </c>
    </row>
    <row r="1240" spans="1:4">
      <c r="A1240">
        <v>1239</v>
      </c>
      <c r="B1240" t="s">
        <v>2065</v>
      </c>
      <c r="C1240" t="s">
        <v>814</v>
      </c>
      <c r="D1240" s="9">
        <v>45715</v>
      </c>
    </row>
    <row r="1241" spans="1:4">
      <c r="A1241">
        <v>1240</v>
      </c>
      <c r="B1241" t="s">
        <v>2066</v>
      </c>
      <c r="C1241" t="s">
        <v>816</v>
      </c>
      <c r="D1241" s="9">
        <v>45861</v>
      </c>
    </row>
    <row r="1242" spans="1:4">
      <c r="A1242">
        <v>1241</v>
      </c>
      <c r="B1242" t="s">
        <v>2067</v>
      </c>
      <c r="C1242" t="s">
        <v>814</v>
      </c>
      <c r="D1242" s="9">
        <v>45421</v>
      </c>
    </row>
    <row r="1243" spans="1:4">
      <c r="A1243">
        <v>1242</v>
      </c>
      <c r="B1243" t="s">
        <v>2068</v>
      </c>
      <c r="C1243" t="s">
        <v>826</v>
      </c>
      <c r="D1243" s="9">
        <v>45752</v>
      </c>
    </row>
    <row r="1244" spans="1:4">
      <c r="A1244">
        <v>1243</v>
      </c>
      <c r="B1244" t="s">
        <v>2069</v>
      </c>
      <c r="C1244" t="s">
        <v>840</v>
      </c>
      <c r="D1244" s="9">
        <v>45322</v>
      </c>
    </row>
    <row r="1245" spans="1:4">
      <c r="A1245">
        <v>1244</v>
      </c>
      <c r="B1245" t="s">
        <v>2070</v>
      </c>
      <c r="C1245" t="s">
        <v>869</v>
      </c>
      <c r="D1245" s="9">
        <v>45966</v>
      </c>
    </row>
    <row r="1246" spans="1:4">
      <c r="A1246">
        <v>1245</v>
      </c>
      <c r="B1246" t="s">
        <v>2071</v>
      </c>
      <c r="C1246" t="s">
        <v>845</v>
      </c>
      <c r="D1246" s="9">
        <v>45620</v>
      </c>
    </row>
    <row r="1247" spans="1:4">
      <c r="A1247">
        <v>1246</v>
      </c>
      <c r="B1247" t="s">
        <v>2072</v>
      </c>
      <c r="C1247" t="s">
        <v>826</v>
      </c>
      <c r="D1247" s="9">
        <v>45744</v>
      </c>
    </row>
    <row r="1248" spans="1:4">
      <c r="A1248">
        <v>1247</v>
      </c>
      <c r="B1248" t="s">
        <v>2073</v>
      </c>
      <c r="C1248" t="s">
        <v>850</v>
      </c>
      <c r="D1248" s="9">
        <v>45396</v>
      </c>
    </row>
    <row r="1249" spans="1:4">
      <c r="A1249">
        <v>1248</v>
      </c>
      <c r="B1249" t="s">
        <v>2074</v>
      </c>
      <c r="C1249" t="s">
        <v>292</v>
      </c>
      <c r="D1249" s="9">
        <v>45367</v>
      </c>
    </row>
    <row r="1250" spans="1:4">
      <c r="A1250">
        <v>1249</v>
      </c>
      <c r="B1250" t="s">
        <v>2075</v>
      </c>
      <c r="C1250" t="s">
        <v>832</v>
      </c>
      <c r="D1250" s="9">
        <v>45405</v>
      </c>
    </row>
    <row r="1251" spans="1:4">
      <c r="A1251">
        <v>1250</v>
      </c>
      <c r="B1251" t="s">
        <v>2076</v>
      </c>
      <c r="C1251" t="s">
        <v>826</v>
      </c>
      <c r="D1251" s="9">
        <v>45711</v>
      </c>
    </row>
    <row r="1252" spans="1:4">
      <c r="A1252">
        <v>1251</v>
      </c>
      <c r="B1252" t="s">
        <v>2077</v>
      </c>
      <c r="C1252" t="s">
        <v>816</v>
      </c>
      <c r="D1252" s="9">
        <v>45620</v>
      </c>
    </row>
    <row r="1253" spans="1:4">
      <c r="A1253">
        <v>1252</v>
      </c>
      <c r="B1253" t="s">
        <v>2078</v>
      </c>
      <c r="C1253" t="s">
        <v>821</v>
      </c>
      <c r="D1253" s="9">
        <v>45561</v>
      </c>
    </row>
    <row r="1254" spans="1:4">
      <c r="A1254">
        <v>1253</v>
      </c>
      <c r="B1254" t="s">
        <v>2079</v>
      </c>
      <c r="C1254" t="s">
        <v>816</v>
      </c>
      <c r="D1254" s="9">
        <v>45333</v>
      </c>
    </row>
    <row r="1255" spans="1:4">
      <c r="A1255">
        <v>1254</v>
      </c>
      <c r="B1255" t="s">
        <v>2080</v>
      </c>
      <c r="C1255" t="s">
        <v>832</v>
      </c>
      <c r="D1255" s="9">
        <v>45763</v>
      </c>
    </row>
    <row r="1256" spans="1:4">
      <c r="A1256">
        <v>1255</v>
      </c>
      <c r="B1256" t="s">
        <v>2081</v>
      </c>
      <c r="C1256" t="s">
        <v>814</v>
      </c>
      <c r="D1256" s="9">
        <v>45650</v>
      </c>
    </row>
    <row r="1257" spans="1:4">
      <c r="A1257">
        <v>1256</v>
      </c>
      <c r="B1257" t="s">
        <v>2082</v>
      </c>
      <c r="C1257" t="s">
        <v>869</v>
      </c>
      <c r="D1257" s="9">
        <v>45536</v>
      </c>
    </row>
    <row r="1258" spans="1:4">
      <c r="A1258">
        <v>1257</v>
      </c>
      <c r="B1258" t="s">
        <v>2083</v>
      </c>
      <c r="C1258" t="s">
        <v>826</v>
      </c>
      <c r="D1258" s="9">
        <v>46003</v>
      </c>
    </row>
    <row r="1259" spans="1:4">
      <c r="A1259">
        <v>1258</v>
      </c>
      <c r="B1259" t="s">
        <v>2084</v>
      </c>
      <c r="C1259" t="s">
        <v>860</v>
      </c>
      <c r="D1259" s="9">
        <v>45379</v>
      </c>
    </row>
    <row r="1260" spans="1:4">
      <c r="A1260">
        <v>1259</v>
      </c>
      <c r="B1260" t="s">
        <v>2085</v>
      </c>
      <c r="C1260" t="s">
        <v>869</v>
      </c>
      <c r="D1260" s="9">
        <v>45492</v>
      </c>
    </row>
    <row r="1261" spans="1:4">
      <c r="A1261">
        <v>1260</v>
      </c>
      <c r="B1261" t="s">
        <v>2086</v>
      </c>
      <c r="C1261" t="s">
        <v>819</v>
      </c>
      <c r="D1261" s="9">
        <v>45984</v>
      </c>
    </row>
    <row r="1262" spans="1:4">
      <c r="A1262">
        <v>1261</v>
      </c>
      <c r="B1262" t="s">
        <v>2087</v>
      </c>
      <c r="C1262" t="s">
        <v>869</v>
      </c>
      <c r="D1262" s="9">
        <v>45946</v>
      </c>
    </row>
    <row r="1263" spans="1:4">
      <c r="A1263">
        <v>1262</v>
      </c>
      <c r="B1263" t="s">
        <v>2088</v>
      </c>
      <c r="C1263" t="s">
        <v>838</v>
      </c>
      <c r="D1263" s="9">
        <v>45455</v>
      </c>
    </row>
    <row r="1264" spans="1:4">
      <c r="A1264">
        <v>1263</v>
      </c>
      <c r="B1264" t="s">
        <v>2089</v>
      </c>
      <c r="C1264" t="s">
        <v>828</v>
      </c>
      <c r="D1264" s="9">
        <v>45684</v>
      </c>
    </row>
    <row r="1265" spans="1:4">
      <c r="A1265">
        <v>1264</v>
      </c>
      <c r="B1265" t="s">
        <v>2090</v>
      </c>
      <c r="C1265" t="s">
        <v>869</v>
      </c>
      <c r="D1265" s="9">
        <v>45370</v>
      </c>
    </row>
    <row r="1266" spans="1:4">
      <c r="A1266">
        <v>1265</v>
      </c>
      <c r="B1266" t="s">
        <v>2091</v>
      </c>
      <c r="C1266" t="s">
        <v>845</v>
      </c>
      <c r="D1266" s="9">
        <v>45807</v>
      </c>
    </row>
    <row r="1267" spans="1:4">
      <c r="A1267">
        <v>1266</v>
      </c>
      <c r="B1267" t="s">
        <v>2092</v>
      </c>
      <c r="C1267" t="s">
        <v>860</v>
      </c>
      <c r="D1267" s="9">
        <v>45550</v>
      </c>
    </row>
    <row r="1268" spans="1:4">
      <c r="A1268">
        <v>1267</v>
      </c>
      <c r="B1268" t="s">
        <v>2093</v>
      </c>
      <c r="C1268" t="s">
        <v>823</v>
      </c>
      <c r="D1268" s="9">
        <v>45796</v>
      </c>
    </row>
    <row r="1269" spans="1:4">
      <c r="A1269">
        <v>1268</v>
      </c>
      <c r="B1269" t="s">
        <v>2094</v>
      </c>
      <c r="C1269" t="s">
        <v>845</v>
      </c>
      <c r="D1269" s="9">
        <v>45845</v>
      </c>
    </row>
    <row r="1270" spans="1:4">
      <c r="A1270">
        <v>1269</v>
      </c>
      <c r="B1270" t="s">
        <v>2095</v>
      </c>
      <c r="C1270" t="s">
        <v>292</v>
      </c>
      <c r="D1270" s="9">
        <v>45444</v>
      </c>
    </row>
    <row r="1271" spans="1:4">
      <c r="A1271">
        <v>1270</v>
      </c>
      <c r="B1271" t="s">
        <v>2096</v>
      </c>
      <c r="C1271" t="s">
        <v>823</v>
      </c>
      <c r="D1271" s="9">
        <v>46011</v>
      </c>
    </row>
    <row r="1272" spans="1:4">
      <c r="A1272">
        <v>1271</v>
      </c>
      <c r="B1272" t="s">
        <v>2097</v>
      </c>
      <c r="C1272" t="s">
        <v>850</v>
      </c>
      <c r="D1272" s="9">
        <v>45796</v>
      </c>
    </row>
    <row r="1273" spans="1:4">
      <c r="A1273">
        <v>1272</v>
      </c>
      <c r="B1273" t="s">
        <v>2098</v>
      </c>
      <c r="C1273" t="s">
        <v>869</v>
      </c>
      <c r="D1273" s="9">
        <v>45705</v>
      </c>
    </row>
    <row r="1274" spans="1:4">
      <c r="A1274">
        <v>1273</v>
      </c>
      <c r="B1274" t="s">
        <v>2099</v>
      </c>
      <c r="C1274" t="s">
        <v>828</v>
      </c>
      <c r="D1274" s="9">
        <v>45867</v>
      </c>
    </row>
    <row r="1275" spans="1:4">
      <c r="A1275">
        <v>1274</v>
      </c>
      <c r="B1275" t="s">
        <v>2100</v>
      </c>
      <c r="C1275" t="s">
        <v>845</v>
      </c>
      <c r="D1275" s="9">
        <v>45605</v>
      </c>
    </row>
    <row r="1276" spans="1:4">
      <c r="A1276">
        <v>1275</v>
      </c>
      <c r="B1276" t="s">
        <v>2101</v>
      </c>
      <c r="C1276" t="s">
        <v>828</v>
      </c>
      <c r="D1276" s="9">
        <v>45698</v>
      </c>
    </row>
    <row r="1277" spans="1:4">
      <c r="A1277">
        <v>1276</v>
      </c>
      <c r="B1277" t="s">
        <v>2102</v>
      </c>
      <c r="C1277" t="s">
        <v>840</v>
      </c>
      <c r="D1277" s="9">
        <v>45418</v>
      </c>
    </row>
    <row r="1278" spans="1:4">
      <c r="A1278">
        <v>1277</v>
      </c>
      <c r="B1278" t="s">
        <v>2103</v>
      </c>
      <c r="C1278" t="s">
        <v>819</v>
      </c>
      <c r="D1278" s="9">
        <v>45590</v>
      </c>
    </row>
    <row r="1279" spans="1:4">
      <c r="A1279">
        <v>1278</v>
      </c>
      <c r="B1279" t="s">
        <v>2104</v>
      </c>
      <c r="C1279" t="s">
        <v>832</v>
      </c>
      <c r="D1279" s="9">
        <v>45827</v>
      </c>
    </row>
    <row r="1280" spans="1:4">
      <c r="A1280">
        <v>1279</v>
      </c>
      <c r="B1280" t="s">
        <v>2105</v>
      </c>
      <c r="C1280" t="s">
        <v>292</v>
      </c>
      <c r="D1280" s="9">
        <v>45928</v>
      </c>
    </row>
    <row r="1281" spans="1:4">
      <c r="A1281">
        <v>1280</v>
      </c>
      <c r="B1281" t="s">
        <v>2106</v>
      </c>
      <c r="C1281" t="s">
        <v>869</v>
      </c>
      <c r="D1281" s="9">
        <v>45909</v>
      </c>
    </row>
    <row r="1282" spans="1:4">
      <c r="A1282">
        <v>1281</v>
      </c>
      <c r="B1282" t="s">
        <v>2107</v>
      </c>
      <c r="C1282" t="s">
        <v>840</v>
      </c>
      <c r="D1282" s="9">
        <v>45789</v>
      </c>
    </row>
    <row r="1283" spans="1:4">
      <c r="A1283">
        <v>1282</v>
      </c>
      <c r="B1283" t="s">
        <v>2108</v>
      </c>
      <c r="C1283" t="s">
        <v>850</v>
      </c>
      <c r="D1283" s="9">
        <v>46016</v>
      </c>
    </row>
    <row r="1284" spans="1:4">
      <c r="A1284">
        <v>1283</v>
      </c>
      <c r="B1284" t="s">
        <v>2109</v>
      </c>
      <c r="C1284" t="s">
        <v>828</v>
      </c>
      <c r="D1284" s="9">
        <v>45945</v>
      </c>
    </row>
    <row r="1285" spans="1:4">
      <c r="A1285">
        <v>1284</v>
      </c>
      <c r="B1285" t="s">
        <v>2110</v>
      </c>
      <c r="C1285" t="s">
        <v>869</v>
      </c>
      <c r="D1285" s="9">
        <v>45699</v>
      </c>
    </row>
    <row r="1286" spans="1:4">
      <c r="A1286">
        <v>1285</v>
      </c>
      <c r="B1286" t="s">
        <v>2111</v>
      </c>
      <c r="C1286" t="s">
        <v>869</v>
      </c>
      <c r="D1286" s="9">
        <v>45954</v>
      </c>
    </row>
    <row r="1287" spans="1:4">
      <c r="A1287">
        <v>1286</v>
      </c>
      <c r="B1287" t="s">
        <v>2112</v>
      </c>
      <c r="C1287" t="s">
        <v>845</v>
      </c>
      <c r="D1287" s="9">
        <v>45794</v>
      </c>
    </row>
    <row r="1288" spans="1:4">
      <c r="A1288">
        <v>1287</v>
      </c>
      <c r="B1288" t="s">
        <v>2113</v>
      </c>
      <c r="C1288" t="s">
        <v>826</v>
      </c>
      <c r="D1288" s="9">
        <v>45359</v>
      </c>
    </row>
    <row r="1289" spans="1:4">
      <c r="A1289">
        <v>1288</v>
      </c>
      <c r="B1289" t="s">
        <v>2114</v>
      </c>
      <c r="C1289" t="s">
        <v>840</v>
      </c>
      <c r="D1289" s="9">
        <v>45794</v>
      </c>
    </row>
    <row r="1290" spans="1:4">
      <c r="A1290">
        <v>1289</v>
      </c>
      <c r="B1290" t="s">
        <v>2115</v>
      </c>
      <c r="C1290" t="s">
        <v>869</v>
      </c>
      <c r="D1290" s="9">
        <v>45560</v>
      </c>
    </row>
    <row r="1291" spans="1:4">
      <c r="A1291">
        <v>1290</v>
      </c>
      <c r="B1291" t="s">
        <v>2116</v>
      </c>
      <c r="C1291" t="s">
        <v>869</v>
      </c>
      <c r="D1291" s="9">
        <v>45848</v>
      </c>
    </row>
    <row r="1292" spans="1:4">
      <c r="A1292">
        <v>1291</v>
      </c>
      <c r="B1292" t="s">
        <v>2117</v>
      </c>
      <c r="C1292" t="s">
        <v>828</v>
      </c>
      <c r="D1292" s="9">
        <v>45978</v>
      </c>
    </row>
    <row r="1293" spans="1:4">
      <c r="A1293">
        <v>1292</v>
      </c>
      <c r="B1293" t="s">
        <v>2118</v>
      </c>
      <c r="C1293" t="s">
        <v>821</v>
      </c>
      <c r="D1293" s="9">
        <v>45417</v>
      </c>
    </row>
    <row r="1294" spans="1:4">
      <c r="A1294">
        <v>1293</v>
      </c>
      <c r="B1294" t="s">
        <v>2119</v>
      </c>
      <c r="C1294" t="s">
        <v>845</v>
      </c>
      <c r="D1294" s="9">
        <v>45408</v>
      </c>
    </row>
    <row r="1295" spans="1:4">
      <c r="A1295">
        <v>1294</v>
      </c>
      <c r="B1295" t="s">
        <v>2120</v>
      </c>
      <c r="C1295" t="s">
        <v>821</v>
      </c>
      <c r="D1295" s="9">
        <v>45742</v>
      </c>
    </row>
    <row r="1296" spans="1:4">
      <c r="A1296">
        <v>1295</v>
      </c>
      <c r="B1296" t="s">
        <v>2121</v>
      </c>
      <c r="C1296" t="s">
        <v>821</v>
      </c>
      <c r="D1296" s="9">
        <v>45778</v>
      </c>
    </row>
    <row r="1297" spans="1:4">
      <c r="A1297">
        <v>1296</v>
      </c>
      <c r="B1297" t="s">
        <v>2122</v>
      </c>
      <c r="C1297" t="s">
        <v>823</v>
      </c>
      <c r="D1297" s="9">
        <v>45773</v>
      </c>
    </row>
    <row r="1298" spans="1:4">
      <c r="A1298">
        <v>1297</v>
      </c>
      <c r="B1298" t="s">
        <v>2123</v>
      </c>
      <c r="C1298" t="s">
        <v>819</v>
      </c>
      <c r="D1298" s="9">
        <v>45930</v>
      </c>
    </row>
    <row r="1299" spans="1:4">
      <c r="A1299">
        <v>1298</v>
      </c>
      <c r="B1299" t="s">
        <v>2124</v>
      </c>
      <c r="C1299" t="s">
        <v>823</v>
      </c>
      <c r="D1299" s="9">
        <v>45716</v>
      </c>
    </row>
    <row r="1300" spans="1:4">
      <c r="A1300">
        <v>1299</v>
      </c>
      <c r="B1300" t="s">
        <v>2125</v>
      </c>
      <c r="C1300" t="s">
        <v>826</v>
      </c>
      <c r="D1300" s="9">
        <v>45300</v>
      </c>
    </row>
    <row r="1301" spans="1:4">
      <c r="A1301">
        <v>1300</v>
      </c>
      <c r="B1301" t="s">
        <v>2126</v>
      </c>
      <c r="C1301" t="s">
        <v>826</v>
      </c>
      <c r="D1301" s="9">
        <v>45745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001"/>
  <sheetViews>
    <sheetView workbookViewId="0">
      <selection activeCell="C5" sqref="C5"/>
    </sheetView>
  </sheetViews>
  <sheetFormatPr defaultRowHeight="14.4"/>
  <cols>
    <col min="1" max="1" width="11" bestFit="1" customWidth="1"/>
    <col min="2" max="2" width="10.6640625" bestFit="1" customWidth="1"/>
  </cols>
  <sheetData>
    <row r="1" spans="1:1" ht="18.75" customHeight="1">
      <c r="A1" s="1" t="s">
        <v>7</v>
      </c>
    </row>
    <row r="2" spans="1:1">
      <c r="A2" s="4">
        <v>1001</v>
      </c>
    </row>
    <row r="3" spans="1:1">
      <c r="A3" s="4">
        <v>1002</v>
      </c>
    </row>
    <row r="4" spans="1:1">
      <c r="A4" s="4">
        <v>1003</v>
      </c>
    </row>
    <row r="5" spans="1:1">
      <c r="A5" s="4">
        <v>1004</v>
      </c>
    </row>
    <row r="6" spans="1:1">
      <c r="A6" s="4">
        <v>1005</v>
      </c>
    </row>
    <row r="7" spans="1:1">
      <c r="A7" s="4">
        <v>1006</v>
      </c>
    </row>
    <row r="8" spans="1:1">
      <c r="A8" s="4">
        <v>1007</v>
      </c>
    </row>
    <row r="9" spans="1:1">
      <c r="A9" s="4">
        <v>1008</v>
      </c>
    </row>
    <row r="10" spans="1:1">
      <c r="A10" s="4">
        <v>1009</v>
      </c>
    </row>
    <row r="11" spans="1:1">
      <c r="A11" s="4">
        <v>1010</v>
      </c>
    </row>
    <row r="12" spans="1:1">
      <c r="A12" s="4">
        <v>1011</v>
      </c>
    </row>
    <row r="13" spans="1:1">
      <c r="A13" s="4">
        <v>1012</v>
      </c>
    </row>
    <row r="14" spans="1:1">
      <c r="A14" s="4">
        <v>1013</v>
      </c>
    </row>
    <row r="15" spans="1:1">
      <c r="A15" s="4">
        <v>1014</v>
      </c>
    </row>
    <row r="16" spans="1:1">
      <c r="A16" s="4">
        <v>1015</v>
      </c>
    </row>
    <row r="17" spans="1:1">
      <c r="A17" s="4">
        <v>1016</v>
      </c>
    </row>
    <row r="18" spans="1:1">
      <c r="A18" s="4">
        <v>1017</v>
      </c>
    </row>
    <row r="19" spans="1:1">
      <c r="A19" s="4">
        <v>1018</v>
      </c>
    </row>
    <row r="20" spans="1:1">
      <c r="A20" s="4">
        <v>1019</v>
      </c>
    </row>
    <row r="21" spans="1:1">
      <c r="A21" s="4">
        <v>1020</v>
      </c>
    </row>
    <row r="22" spans="1:1">
      <c r="A22" s="4">
        <v>1021</v>
      </c>
    </row>
    <row r="23" spans="1:1">
      <c r="A23" s="4">
        <v>1022</v>
      </c>
    </row>
    <row r="24" spans="1:1">
      <c r="A24" s="4">
        <v>1023</v>
      </c>
    </row>
    <row r="25" spans="1:1">
      <c r="A25" s="4">
        <v>1024</v>
      </c>
    </row>
    <row r="26" spans="1:1">
      <c r="A26" s="4">
        <v>1025</v>
      </c>
    </row>
    <row r="27" spans="1:1">
      <c r="A27" s="4">
        <v>1026</v>
      </c>
    </row>
    <row r="28" spans="1:1">
      <c r="A28" s="4">
        <v>1027</v>
      </c>
    </row>
    <row r="29" spans="1:1">
      <c r="A29" s="4">
        <v>1028</v>
      </c>
    </row>
    <row r="30" spans="1:1">
      <c r="A30" s="4">
        <v>1029</v>
      </c>
    </row>
    <row r="31" spans="1:1">
      <c r="A31" s="4">
        <v>1030</v>
      </c>
    </row>
    <row r="32" spans="1:1">
      <c r="A32" s="4">
        <v>1031</v>
      </c>
    </row>
    <row r="33" spans="1:1">
      <c r="A33" s="4">
        <v>1032</v>
      </c>
    </row>
    <row r="34" spans="1:1">
      <c r="A34" s="4">
        <v>1033</v>
      </c>
    </row>
    <row r="35" spans="1:1">
      <c r="A35" s="4">
        <v>1034</v>
      </c>
    </row>
    <row r="36" spans="1:1">
      <c r="A36" s="4">
        <v>1035</v>
      </c>
    </row>
    <row r="37" spans="1:1">
      <c r="A37" s="4">
        <v>1036</v>
      </c>
    </row>
    <row r="38" spans="1:1">
      <c r="A38" s="4">
        <v>1037</v>
      </c>
    </row>
    <row r="39" spans="1:1">
      <c r="A39" s="4">
        <v>1038</v>
      </c>
    </row>
    <row r="40" spans="1:1">
      <c r="A40" s="4">
        <v>1039</v>
      </c>
    </row>
    <row r="41" spans="1:1">
      <c r="A41" s="4">
        <v>1040</v>
      </c>
    </row>
    <row r="42" spans="1:1">
      <c r="A42" s="4">
        <v>1041</v>
      </c>
    </row>
    <row r="43" spans="1:1">
      <c r="A43" s="4">
        <v>1042</v>
      </c>
    </row>
    <row r="44" spans="1:1">
      <c r="A44" s="4">
        <v>1043</v>
      </c>
    </row>
    <row r="45" spans="1:1">
      <c r="A45" s="4">
        <v>1044</v>
      </c>
    </row>
    <row r="46" spans="1:1">
      <c r="A46" s="4">
        <v>1045</v>
      </c>
    </row>
    <row r="47" spans="1:1">
      <c r="A47" s="4">
        <v>1046</v>
      </c>
    </row>
    <row r="48" spans="1:1">
      <c r="A48" s="4">
        <v>1047</v>
      </c>
    </row>
    <row r="49" spans="1:1">
      <c r="A49" s="4">
        <v>1048</v>
      </c>
    </row>
    <row r="50" spans="1:1">
      <c r="A50" s="4">
        <v>1049</v>
      </c>
    </row>
    <row r="51" spans="1:1">
      <c r="A51" s="4">
        <v>1050</v>
      </c>
    </row>
    <row r="52" spans="1:1">
      <c r="A52" s="4">
        <v>1051</v>
      </c>
    </row>
    <row r="53" spans="1:1">
      <c r="A53" s="4">
        <v>1052</v>
      </c>
    </row>
    <row r="54" spans="1:1">
      <c r="A54" s="4">
        <v>1053</v>
      </c>
    </row>
    <row r="55" spans="1:1">
      <c r="A55" s="4">
        <v>1054</v>
      </c>
    </row>
    <row r="56" spans="1:1">
      <c r="A56" s="4">
        <v>1055</v>
      </c>
    </row>
    <row r="57" spans="1:1">
      <c r="A57" s="4">
        <v>1056</v>
      </c>
    </row>
    <row r="58" spans="1:1">
      <c r="A58" s="4">
        <v>1057</v>
      </c>
    </row>
    <row r="59" spans="1:1">
      <c r="A59" s="4">
        <v>1058</v>
      </c>
    </row>
    <row r="60" spans="1:1">
      <c r="A60" s="4">
        <v>1059</v>
      </c>
    </row>
    <row r="61" spans="1:1">
      <c r="A61" s="4">
        <v>1060</v>
      </c>
    </row>
    <row r="62" spans="1:1">
      <c r="A62" s="4">
        <v>1061</v>
      </c>
    </row>
    <row r="63" spans="1:1">
      <c r="A63" s="4">
        <v>1062</v>
      </c>
    </row>
    <row r="64" spans="1:1">
      <c r="A64" s="4">
        <v>1063</v>
      </c>
    </row>
    <row r="65" spans="1:1">
      <c r="A65" s="4">
        <v>1064</v>
      </c>
    </row>
    <row r="66" spans="1:1">
      <c r="A66" s="4">
        <v>1065</v>
      </c>
    </row>
    <row r="67" spans="1:1">
      <c r="A67" s="4">
        <v>1066</v>
      </c>
    </row>
    <row r="68" spans="1:1">
      <c r="A68" s="4">
        <v>1067</v>
      </c>
    </row>
    <row r="69" spans="1:1">
      <c r="A69" s="4">
        <v>1068</v>
      </c>
    </row>
    <row r="70" spans="1:1">
      <c r="A70" s="4">
        <v>1069</v>
      </c>
    </row>
    <row r="71" spans="1:1">
      <c r="A71" s="4">
        <v>1070</v>
      </c>
    </row>
    <row r="72" spans="1:1">
      <c r="A72" s="4">
        <v>1071</v>
      </c>
    </row>
    <row r="73" spans="1:1">
      <c r="A73" s="4">
        <v>1072</v>
      </c>
    </row>
    <row r="74" spans="1:1">
      <c r="A74" s="4">
        <v>1073</v>
      </c>
    </row>
    <row r="75" spans="1:1">
      <c r="A75" s="4">
        <v>1074</v>
      </c>
    </row>
    <row r="76" spans="1:1">
      <c r="A76" s="4">
        <v>1075</v>
      </c>
    </row>
    <row r="77" spans="1:1">
      <c r="A77" s="4">
        <v>1076</v>
      </c>
    </row>
    <row r="78" spans="1:1">
      <c r="A78" s="4">
        <v>1077</v>
      </c>
    </row>
    <row r="79" spans="1:1">
      <c r="A79" s="4">
        <v>1078</v>
      </c>
    </row>
    <row r="80" spans="1:1">
      <c r="A80" s="4">
        <v>1079</v>
      </c>
    </row>
    <row r="81" spans="1:1">
      <c r="A81" s="4">
        <v>1080</v>
      </c>
    </row>
    <row r="82" spans="1:1">
      <c r="A82" s="4">
        <v>1081</v>
      </c>
    </row>
    <row r="83" spans="1:1">
      <c r="A83" s="4">
        <v>1082</v>
      </c>
    </row>
    <row r="84" spans="1:1">
      <c r="A84" s="4">
        <v>1083</v>
      </c>
    </row>
    <row r="85" spans="1:1">
      <c r="A85" s="4">
        <v>1084</v>
      </c>
    </row>
    <row r="86" spans="1:1">
      <c r="A86" s="4">
        <v>1085</v>
      </c>
    </row>
    <row r="87" spans="1:1">
      <c r="A87" s="4">
        <v>1086</v>
      </c>
    </row>
    <row r="88" spans="1:1">
      <c r="A88" s="4">
        <v>1087</v>
      </c>
    </row>
    <row r="89" spans="1:1">
      <c r="A89" s="4">
        <v>1088</v>
      </c>
    </row>
    <row r="90" spans="1:1">
      <c r="A90" s="4">
        <v>1089</v>
      </c>
    </row>
    <row r="91" spans="1:1">
      <c r="A91" s="4">
        <v>1090</v>
      </c>
    </row>
    <row r="92" spans="1:1">
      <c r="A92" s="4">
        <v>1091</v>
      </c>
    </row>
    <row r="93" spans="1:1">
      <c r="A93" s="4">
        <v>1092</v>
      </c>
    </row>
    <row r="94" spans="1:1">
      <c r="A94" s="4">
        <v>1093</v>
      </c>
    </row>
    <row r="95" spans="1:1">
      <c r="A95" s="4">
        <v>1094</v>
      </c>
    </row>
    <row r="96" spans="1:1">
      <c r="A96" s="4">
        <v>1095</v>
      </c>
    </row>
    <row r="97" spans="1:1">
      <c r="A97" s="4">
        <v>1096</v>
      </c>
    </row>
    <row r="98" spans="1:1">
      <c r="A98" s="4">
        <v>1097</v>
      </c>
    </row>
    <row r="99" spans="1:1">
      <c r="A99" s="4">
        <v>1098</v>
      </c>
    </row>
    <row r="100" spans="1:1">
      <c r="A100" s="4">
        <v>1099</v>
      </c>
    </row>
    <row r="101" spans="1:1">
      <c r="A101" s="4">
        <v>1100</v>
      </c>
    </row>
    <row r="102" spans="1:1">
      <c r="A102" s="4">
        <v>1101</v>
      </c>
    </row>
    <row r="103" spans="1:1">
      <c r="A103" s="4">
        <v>1102</v>
      </c>
    </row>
    <row r="104" spans="1:1">
      <c r="A104" s="4">
        <v>1103</v>
      </c>
    </row>
    <row r="105" spans="1:1">
      <c r="A105" s="4">
        <v>1104</v>
      </c>
    </row>
    <row r="106" spans="1:1">
      <c r="A106" s="4">
        <v>1105</v>
      </c>
    </row>
    <row r="107" spans="1:1">
      <c r="A107" s="4">
        <v>1106</v>
      </c>
    </row>
    <row r="108" spans="1:1">
      <c r="A108" s="4">
        <v>1107</v>
      </c>
    </row>
    <row r="109" spans="1:1">
      <c r="A109" s="4">
        <v>1108</v>
      </c>
    </row>
    <row r="110" spans="1:1">
      <c r="A110" s="4">
        <v>1109</v>
      </c>
    </row>
    <row r="111" spans="1:1">
      <c r="A111" s="4">
        <v>1110</v>
      </c>
    </row>
    <row r="112" spans="1:1">
      <c r="A112" s="4">
        <v>1111</v>
      </c>
    </row>
    <row r="113" spans="1:1">
      <c r="A113" s="4">
        <v>1112</v>
      </c>
    </row>
    <row r="114" spans="1:1">
      <c r="A114" s="4">
        <v>1113</v>
      </c>
    </row>
    <row r="115" spans="1:1">
      <c r="A115" s="4">
        <v>1114</v>
      </c>
    </row>
    <row r="116" spans="1:1">
      <c r="A116" s="4">
        <v>1115</v>
      </c>
    </row>
    <row r="117" spans="1:1">
      <c r="A117" s="4">
        <v>1116</v>
      </c>
    </row>
    <row r="118" spans="1:1">
      <c r="A118" s="4">
        <v>1117</v>
      </c>
    </row>
    <row r="119" spans="1:1">
      <c r="A119" s="4">
        <v>1118</v>
      </c>
    </row>
    <row r="120" spans="1:1">
      <c r="A120" s="4">
        <v>1119</v>
      </c>
    </row>
    <row r="121" spans="1:1">
      <c r="A121" s="4">
        <v>1120</v>
      </c>
    </row>
    <row r="122" spans="1:1">
      <c r="A122" s="4">
        <v>1121</v>
      </c>
    </row>
    <row r="123" spans="1:1">
      <c r="A123" s="4">
        <v>1122</v>
      </c>
    </row>
    <row r="124" spans="1:1">
      <c r="A124" s="4">
        <v>1123</v>
      </c>
    </row>
    <row r="125" spans="1:1">
      <c r="A125" s="4">
        <v>1124</v>
      </c>
    </row>
    <row r="126" spans="1:1">
      <c r="A126" s="4">
        <v>1125</v>
      </c>
    </row>
    <row r="127" spans="1:1">
      <c r="A127" s="4">
        <v>1126</v>
      </c>
    </row>
    <row r="128" spans="1:1">
      <c r="A128" s="4">
        <v>1127</v>
      </c>
    </row>
    <row r="129" spans="1:1">
      <c r="A129" s="4">
        <v>1128</v>
      </c>
    </row>
    <row r="130" spans="1:1">
      <c r="A130" s="4">
        <v>1129</v>
      </c>
    </row>
    <row r="131" spans="1:1">
      <c r="A131" s="4">
        <v>1130</v>
      </c>
    </row>
    <row r="132" spans="1:1">
      <c r="A132" s="4">
        <v>1131</v>
      </c>
    </row>
    <row r="133" spans="1:1">
      <c r="A133" s="4">
        <v>1132</v>
      </c>
    </row>
    <row r="134" spans="1:1">
      <c r="A134" s="4">
        <v>1133</v>
      </c>
    </row>
    <row r="135" spans="1:1">
      <c r="A135" s="4">
        <v>1134</v>
      </c>
    </row>
    <row r="136" spans="1:1">
      <c r="A136" s="4">
        <v>1135</v>
      </c>
    </row>
    <row r="137" spans="1:1">
      <c r="A137" s="4">
        <v>1136</v>
      </c>
    </row>
    <row r="138" spans="1:1">
      <c r="A138" s="4">
        <v>1137</v>
      </c>
    </row>
    <row r="139" spans="1:1">
      <c r="A139" s="4">
        <v>1138</v>
      </c>
    </row>
    <row r="140" spans="1:1">
      <c r="A140" s="4">
        <v>1139</v>
      </c>
    </row>
    <row r="141" spans="1:1">
      <c r="A141" s="4">
        <v>1140</v>
      </c>
    </row>
    <row r="142" spans="1:1">
      <c r="A142" s="4">
        <v>1141</v>
      </c>
    </row>
    <row r="143" spans="1:1">
      <c r="A143" s="4">
        <v>1142</v>
      </c>
    </row>
    <row r="144" spans="1:1">
      <c r="A144" s="4">
        <v>1143</v>
      </c>
    </row>
    <row r="145" spans="1:1">
      <c r="A145" s="4">
        <v>1144</v>
      </c>
    </row>
    <row r="146" spans="1:1">
      <c r="A146" s="4">
        <v>1145</v>
      </c>
    </row>
    <row r="147" spans="1:1">
      <c r="A147" s="4">
        <v>1146</v>
      </c>
    </row>
    <row r="148" spans="1:1">
      <c r="A148" s="4">
        <v>1147</v>
      </c>
    </row>
    <row r="149" spans="1:1">
      <c r="A149" s="4">
        <v>1148</v>
      </c>
    </row>
    <row r="150" spans="1:1">
      <c r="A150" s="4">
        <v>1149</v>
      </c>
    </row>
    <row r="151" spans="1:1">
      <c r="A151" s="4">
        <v>1150</v>
      </c>
    </row>
    <row r="152" spans="1:1">
      <c r="A152" s="4">
        <v>1151</v>
      </c>
    </row>
    <row r="153" spans="1:1">
      <c r="A153" s="4">
        <v>1152</v>
      </c>
    </row>
    <row r="154" spans="1:1">
      <c r="A154" s="4">
        <v>1153</v>
      </c>
    </row>
    <row r="155" spans="1:1">
      <c r="A155" s="4">
        <v>1154</v>
      </c>
    </row>
    <row r="156" spans="1:1">
      <c r="A156" s="4">
        <v>1155</v>
      </c>
    </row>
    <row r="157" spans="1:1">
      <c r="A157" s="4">
        <v>1156</v>
      </c>
    </row>
    <row r="158" spans="1:1">
      <c r="A158" s="4">
        <v>1157</v>
      </c>
    </row>
    <row r="159" spans="1:1">
      <c r="A159" s="4">
        <v>1158</v>
      </c>
    </row>
    <row r="160" spans="1:1">
      <c r="A160" s="4">
        <v>1159</v>
      </c>
    </row>
    <row r="161" spans="1:1">
      <c r="A161" s="4">
        <v>1160</v>
      </c>
    </row>
    <row r="162" spans="1:1">
      <c r="A162" s="4">
        <v>1161</v>
      </c>
    </row>
    <row r="163" spans="1:1">
      <c r="A163" s="4">
        <v>1162</v>
      </c>
    </row>
    <row r="164" spans="1:1">
      <c r="A164" s="4">
        <v>1163</v>
      </c>
    </row>
    <row r="165" spans="1:1">
      <c r="A165" s="4">
        <v>1164</v>
      </c>
    </row>
    <row r="166" spans="1:1">
      <c r="A166" s="4">
        <v>1165</v>
      </c>
    </row>
    <row r="167" spans="1:1">
      <c r="A167" s="4">
        <v>1166</v>
      </c>
    </row>
    <row r="168" spans="1:1">
      <c r="A168" s="4">
        <v>1167</v>
      </c>
    </row>
    <row r="169" spans="1:1">
      <c r="A169" s="4">
        <v>1168</v>
      </c>
    </row>
    <row r="170" spans="1:1">
      <c r="A170" s="4">
        <v>1169</v>
      </c>
    </row>
    <row r="171" spans="1:1">
      <c r="A171" s="4">
        <v>1170</v>
      </c>
    </row>
    <row r="172" spans="1:1">
      <c r="A172" s="4">
        <v>1171</v>
      </c>
    </row>
    <row r="173" spans="1:1">
      <c r="A173" s="4">
        <v>1172</v>
      </c>
    </row>
    <row r="174" spans="1:1">
      <c r="A174" s="4">
        <v>1173</v>
      </c>
    </row>
    <row r="175" spans="1:1">
      <c r="A175" s="4">
        <v>1174</v>
      </c>
    </row>
    <row r="176" spans="1:1">
      <c r="A176" s="4">
        <v>1175</v>
      </c>
    </row>
    <row r="177" spans="1:1">
      <c r="A177" s="4">
        <v>1176</v>
      </c>
    </row>
    <row r="178" spans="1:1">
      <c r="A178" s="4">
        <v>1177</v>
      </c>
    </row>
    <row r="179" spans="1:1">
      <c r="A179" s="4">
        <v>1178</v>
      </c>
    </row>
    <row r="180" spans="1:1">
      <c r="A180" s="4">
        <v>1179</v>
      </c>
    </row>
    <row r="181" spans="1:1">
      <c r="A181" s="4">
        <v>1180</v>
      </c>
    </row>
    <row r="182" spans="1:1">
      <c r="A182" s="4">
        <v>1181</v>
      </c>
    </row>
    <row r="183" spans="1:1">
      <c r="A183" s="4">
        <v>1182</v>
      </c>
    </row>
    <row r="184" spans="1:1">
      <c r="A184" s="4">
        <v>1183</v>
      </c>
    </row>
    <row r="185" spans="1:1">
      <c r="A185" s="4">
        <v>1184</v>
      </c>
    </row>
    <row r="186" spans="1:1">
      <c r="A186" s="4">
        <v>1185</v>
      </c>
    </row>
    <row r="187" spans="1:1">
      <c r="A187" s="4">
        <v>1186</v>
      </c>
    </row>
    <row r="188" spans="1:1">
      <c r="A188" s="4">
        <v>1187</v>
      </c>
    </row>
    <row r="189" spans="1:1">
      <c r="A189" s="4">
        <v>1188</v>
      </c>
    </row>
    <row r="190" spans="1:1">
      <c r="A190" s="4">
        <v>1189</v>
      </c>
    </row>
    <row r="191" spans="1:1">
      <c r="A191" s="4">
        <v>1190</v>
      </c>
    </row>
    <row r="192" spans="1:1">
      <c r="A192" s="4">
        <v>1191</v>
      </c>
    </row>
    <row r="193" spans="1:1">
      <c r="A193" s="4">
        <v>1192</v>
      </c>
    </row>
    <row r="194" spans="1:1">
      <c r="A194" s="4">
        <v>1193</v>
      </c>
    </row>
    <row r="195" spans="1:1">
      <c r="A195" s="4">
        <v>1194</v>
      </c>
    </row>
    <row r="196" spans="1:1">
      <c r="A196" s="4">
        <v>1195</v>
      </c>
    </row>
    <row r="197" spans="1:1">
      <c r="A197" s="4">
        <v>1196</v>
      </c>
    </row>
    <row r="198" spans="1:1">
      <c r="A198" s="4">
        <v>1197</v>
      </c>
    </row>
    <row r="199" spans="1:1">
      <c r="A199" s="4">
        <v>1198</v>
      </c>
    </row>
    <row r="200" spans="1:1">
      <c r="A200" s="4">
        <v>1199</v>
      </c>
    </row>
    <row r="201" spans="1:1">
      <c r="A201" s="4">
        <v>1200</v>
      </c>
    </row>
    <row r="202" spans="1:1">
      <c r="A202" s="4">
        <v>1201</v>
      </c>
    </row>
    <row r="203" spans="1:1">
      <c r="A203" s="4">
        <v>1202</v>
      </c>
    </row>
    <row r="204" spans="1:1">
      <c r="A204" s="4">
        <v>1203</v>
      </c>
    </row>
    <row r="205" spans="1:1">
      <c r="A205" s="4">
        <v>1204</v>
      </c>
    </row>
    <row r="206" spans="1:1">
      <c r="A206" s="4">
        <v>1205</v>
      </c>
    </row>
    <row r="207" spans="1:1">
      <c r="A207" s="4">
        <v>1206</v>
      </c>
    </row>
    <row r="208" spans="1:1">
      <c r="A208" s="4">
        <v>1207</v>
      </c>
    </row>
    <row r="209" spans="1:1">
      <c r="A209" s="4">
        <v>1208</v>
      </c>
    </row>
    <row r="210" spans="1:1">
      <c r="A210" s="4">
        <v>1209</v>
      </c>
    </row>
    <row r="211" spans="1:1">
      <c r="A211" s="4">
        <v>1210</v>
      </c>
    </row>
    <row r="212" spans="1:1">
      <c r="A212" s="4">
        <v>1211</v>
      </c>
    </row>
    <row r="213" spans="1:1">
      <c r="A213" s="4">
        <v>1212</v>
      </c>
    </row>
    <row r="214" spans="1:1">
      <c r="A214" s="4">
        <v>1213</v>
      </c>
    </row>
    <row r="215" spans="1:1">
      <c r="A215" s="4">
        <v>1214</v>
      </c>
    </row>
    <row r="216" spans="1:1">
      <c r="A216" s="4">
        <v>1215</v>
      </c>
    </row>
    <row r="217" spans="1:1">
      <c r="A217" s="4">
        <v>1216</v>
      </c>
    </row>
    <row r="218" spans="1:1">
      <c r="A218" s="4">
        <v>1217</v>
      </c>
    </row>
    <row r="219" spans="1:1">
      <c r="A219" s="4">
        <v>1218</v>
      </c>
    </row>
    <row r="220" spans="1:1">
      <c r="A220" s="4">
        <v>1219</v>
      </c>
    </row>
    <row r="221" spans="1:1">
      <c r="A221" s="4">
        <v>1220</v>
      </c>
    </row>
    <row r="222" spans="1:1">
      <c r="A222" s="4">
        <v>1221</v>
      </c>
    </row>
    <row r="223" spans="1:1">
      <c r="A223" s="4">
        <v>1222</v>
      </c>
    </row>
    <row r="224" spans="1:1">
      <c r="A224" s="4">
        <v>1223</v>
      </c>
    </row>
    <row r="225" spans="1:1">
      <c r="A225" s="4">
        <v>1224</v>
      </c>
    </row>
    <row r="226" spans="1:1">
      <c r="A226" s="4">
        <v>1225</v>
      </c>
    </row>
    <row r="227" spans="1:1">
      <c r="A227" s="4">
        <v>1226</v>
      </c>
    </row>
    <row r="228" spans="1:1">
      <c r="A228" s="4">
        <v>1227</v>
      </c>
    </row>
    <row r="229" spans="1:1">
      <c r="A229" s="4">
        <v>1228</v>
      </c>
    </row>
    <row r="230" spans="1:1">
      <c r="A230" s="4">
        <v>1229</v>
      </c>
    </row>
    <row r="231" spans="1:1">
      <c r="A231" s="4">
        <v>1230</v>
      </c>
    </row>
    <row r="232" spans="1:1">
      <c r="A232" s="4">
        <v>1231</v>
      </c>
    </row>
    <row r="233" spans="1:1">
      <c r="A233" s="4">
        <v>1232</v>
      </c>
    </row>
    <row r="234" spans="1:1">
      <c r="A234" s="4">
        <v>1233</v>
      </c>
    </row>
    <row r="235" spans="1:1">
      <c r="A235" s="4">
        <v>1234</v>
      </c>
    </row>
    <row r="236" spans="1:1">
      <c r="A236" s="4">
        <v>1235</v>
      </c>
    </row>
    <row r="237" spans="1:1">
      <c r="A237" s="4">
        <v>1236</v>
      </c>
    </row>
    <row r="238" spans="1:1">
      <c r="A238" s="4">
        <v>1237</v>
      </c>
    </row>
    <row r="239" spans="1:1">
      <c r="A239" s="4">
        <v>1238</v>
      </c>
    </row>
    <row r="240" spans="1:1">
      <c r="A240" s="4">
        <v>1239</v>
      </c>
    </row>
    <row r="241" spans="1:1">
      <c r="A241" s="4">
        <v>1240</v>
      </c>
    </row>
    <row r="242" spans="1:1">
      <c r="A242" s="4">
        <v>1241</v>
      </c>
    </row>
    <row r="243" spans="1:1">
      <c r="A243" s="4">
        <v>1242</v>
      </c>
    </row>
    <row r="244" spans="1:1">
      <c r="A244" s="4">
        <v>1243</v>
      </c>
    </row>
    <row r="245" spans="1:1">
      <c r="A245" s="4">
        <v>1244</v>
      </c>
    </row>
    <row r="246" spans="1:1">
      <c r="A246" s="4">
        <v>1245</v>
      </c>
    </row>
    <row r="247" spans="1:1">
      <c r="A247" s="4">
        <v>1246</v>
      </c>
    </row>
    <row r="248" spans="1:1">
      <c r="A248" s="4">
        <v>1247</v>
      </c>
    </row>
    <row r="249" spans="1:1">
      <c r="A249" s="4">
        <v>1248</v>
      </c>
    </row>
    <row r="250" spans="1:1">
      <c r="A250" s="4">
        <v>1249</v>
      </c>
    </row>
    <row r="251" spans="1:1">
      <c r="A251" s="4">
        <v>1250</v>
      </c>
    </row>
    <row r="252" spans="1:1">
      <c r="A252" s="4">
        <v>1251</v>
      </c>
    </row>
    <row r="253" spans="1:1">
      <c r="A253" s="4">
        <v>1252</v>
      </c>
    </row>
    <row r="254" spans="1:1">
      <c r="A254" s="4">
        <v>1253</v>
      </c>
    </row>
    <row r="255" spans="1:1">
      <c r="A255" s="4">
        <v>1254</v>
      </c>
    </row>
    <row r="256" spans="1:1">
      <c r="A256" s="4">
        <v>1255</v>
      </c>
    </row>
    <row r="257" spans="1:1">
      <c r="A257" s="4">
        <v>1256</v>
      </c>
    </row>
    <row r="258" spans="1:1">
      <c r="A258" s="4">
        <v>1257</v>
      </c>
    </row>
    <row r="259" spans="1:1">
      <c r="A259" s="4">
        <v>1258</v>
      </c>
    </row>
    <row r="260" spans="1:1">
      <c r="A260" s="4">
        <v>1259</v>
      </c>
    </row>
    <row r="261" spans="1:1">
      <c r="A261" s="4">
        <v>1260</v>
      </c>
    </row>
    <row r="262" spans="1:1">
      <c r="A262" s="4">
        <v>1261</v>
      </c>
    </row>
    <row r="263" spans="1:1">
      <c r="A263" s="4">
        <v>1262</v>
      </c>
    </row>
    <row r="264" spans="1:1">
      <c r="A264" s="4">
        <v>1263</v>
      </c>
    </row>
    <row r="265" spans="1:1">
      <c r="A265" s="4">
        <v>1264</v>
      </c>
    </row>
    <row r="266" spans="1:1">
      <c r="A266" s="4">
        <v>1265</v>
      </c>
    </row>
    <row r="267" spans="1:1">
      <c r="A267" s="4">
        <v>1266</v>
      </c>
    </row>
    <row r="268" spans="1:1">
      <c r="A268" s="4">
        <v>1267</v>
      </c>
    </row>
    <row r="269" spans="1:1">
      <c r="A269" s="4">
        <v>1268</v>
      </c>
    </row>
    <row r="270" spans="1:1">
      <c r="A270" s="4">
        <v>1269</v>
      </c>
    </row>
    <row r="271" spans="1:1">
      <c r="A271" s="4">
        <v>1270</v>
      </c>
    </row>
    <row r="272" spans="1:1">
      <c r="A272" s="4">
        <v>1271</v>
      </c>
    </row>
    <row r="273" spans="1:1">
      <c r="A273" s="4">
        <v>1272</v>
      </c>
    </row>
    <row r="274" spans="1:1">
      <c r="A274" s="4">
        <v>1273</v>
      </c>
    </row>
    <row r="275" spans="1:1">
      <c r="A275" s="4">
        <v>1274</v>
      </c>
    </row>
    <row r="276" spans="1:1">
      <c r="A276" s="4">
        <v>1275</v>
      </c>
    </row>
    <row r="277" spans="1:1">
      <c r="A277" s="4">
        <v>1276</v>
      </c>
    </row>
    <row r="278" spans="1:1">
      <c r="A278" s="4">
        <v>1277</v>
      </c>
    </row>
    <row r="279" spans="1:1">
      <c r="A279" s="4">
        <v>1278</v>
      </c>
    </row>
    <row r="280" spans="1:1">
      <c r="A280" s="4">
        <v>1279</v>
      </c>
    </row>
    <row r="281" spans="1:1">
      <c r="A281" s="4">
        <v>1280</v>
      </c>
    </row>
    <row r="282" spans="1:1">
      <c r="A282" s="4">
        <v>1281</v>
      </c>
    </row>
    <row r="283" spans="1:1">
      <c r="A283" s="4">
        <v>1282</v>
      </c>
    </row>
    <row r="284" spans="1:1">
      <c r="A284" s="4">
        <v>1283</v>
      </c>
    </row>
    <row r="285" spans="1:1">
      <c r="A285" s="4">
        <v>1284</v>
      </c>
    </row>
    <row r="286" spans="1:1">
      <c r="A286" s="4">
        <v>1285</v>
      </c>
    </row>
    <row r="287" spans="1:1">
      <c r="A287" s="4">
        <v>1286</v>
      </c>
    </row>
    <row r="288" spans="1:1">
      <c r="A288" s="4">
        <v>1287</v>
      </c>
    </row>
    <row r="289" spans="1:1">
      <c r="A289" s="4">
        <v>1288</v>
      </c>
    </row>
    <row r="290" spans="1:1">
      <c r="A290" s="4">
        <v>1289</v>
      </c>
    </row>
    <row r="291" spans="1:1">
      <c r="A291" s="4">
        <v>1290</v>
      </c>
    </row>
    <row r="292" spans="1:1">
      <c r="A292" s="4">
        <v>1291</v>
      </c>
    </row>
    <row r="293" spans="1:1">
      <c r="A293" s="4">
        <v>1292</v>
      </c>
    </row>
    <row r="294" spans="1:1">
      <c r="A294" s="4">
        <v>1293</v>
      </c>
    </row>
    <row r="295" spans="1:1">
      <c r="A295" s="4">
        <v>1294</v>
      </c>
    </row>
    <row r="296" spans="1:1">
      <c r="A296" s="4">
        <v>1295</v>
      </c>
    </row>
    <row r="297" spans="1:1">
      <c r="A297" s="4">
        <v>1296</v>
      </c>
    </row>
    <row r="298" spans="1:1">
      <c r="A298" s="4">
        <v>1297</v>
      </c>
    </row>
    <row r="299" spans="1:1">
      <c r="A299" s="4">
        <v>1298</v>
      </c>
    </row>
    <row r="300" spans="1:1">
      <c r="A300" s="4">
        <v>1299</v>
      </c>
    </row>
    <row r="301" spans="1:1">
      <c r="A301" s="4">
        <v>1300</v>
      </c>
    </row>
    <row r="302" spans="1:1">
      <c r="A302" s="4">
        <v>1301</v>
      </c>
    </row>
    <row r="303" spans="1:1">
      <c r="A303" s="4">
        <v>1302</v>
      </c>
    </row>
    <row r="304" spans="1:1">
      <c r="A304" s="4">
        <v>1303</v>
      </c>
    </row>
    <row r="305" spans="1:1">
      <c r="A305" s="4">
        <v>1304</v>
      </c>
    </row>
    <row r="306" spans="1:1">
      <c r="A306" s="4">
        <v>1305</v>
      </c>
    </row>
    <row r="307" spans="1:1">
      <c r="A307" s="4">
        <v>1306</v>
      </c>
    </row>
    <row r="308" spans="1:1">
      <c r="A308" s="4">
        <v>1307</v>
      </c>
    </row>
    <row r="309" spans="1:1">
      <c r="A309" s="4">
        <v>1308</v>
      </c>
    </row>
    <row r="310" spans="1:1">
      <c r="A310" s="4">
        <v>1309</v>
      </c>
    </row>
    <row r="311" spans="1:1">
      <c r="A311" s="4">
        <v>1310</v>
      </c>
    </row>
    <row r="312" spans="1:1">
      <c r="A312" s="4">
        <v>1311</v>
      </c>
    </row>
    <row r="313" spans="1:1">
      <c r="A313" s="4">
        <v>1312</v>
      </c>
    </row>
    <row r="314" spans="1:1">
      <c r="A314" s="4">
        <v>1313</v>
      </c>
    </row>
    <row r="315" spans="1:1">
      <c r="A315" s="4">
        <v>1314</v>
      </c>
    </row>
    <row r="316" spans="1:1">
      <c r="A316" s="4">
        <v>1315</v>
      </c>
    </row>
    <row r="317" spans="1:1">
      <c r="A317" s="4">
        <v>1316</v>
      </c>
    </row>
    <row r="318" spans="1:1">
      <c r="A318" s="4">
        <v>1317</v>
      </c>
    </row>
    <row r="319" spans="1:1">
      <c r="A319" s="4">
        <v>1318</v>
      </c>
    </row>
    <row r="320" spans="1:1">
      <c r="A320" s="4">
        <v>1319</v>
      </c>
    </row>
    <row r="321" spans="1:1">
      <c r="A321" s="4">
        <v>1320</v>
      </c>
    </row>
    <row r="322" spans="1:1">
      <c r="A322" s="4">
        <v>1321</v>
      </c>
    </row>
    <row r="323" spans="1:1">
      <c r="A323" s="4">
        <v>1322</v>
      </c>
    </row>
    <row r="324" spans="1:1">
      <c r="A324" s="4">
        <v>1323</v>
      </c>
    </row>
    <row r="325" spans="1:1">
      <c r="A325" s="4">
        <v>1324</v>
      </c>
    </row>
    <row r="326" spans="1:1">
      <c r="A326" s="4">
        <v>1325</v>
      </c>
    </row>
    <row r="327" spans="1:1">
      <c r="A327" s="4">
        <v>1326</v>
      </c>
    </row>
    <row r="328" spans="1:1">
      <c r="A328" s="4">
        <v>1327</v>
      </c>
    </row>
    <row r="329" spans="1:1">
      <c r="A329" s="4">
        <v>1328</v>
      </c>
    </row>
    <row r="330" spans="1:1">
      <c r="A330" s="4">
        <v>1329</v>
      </c>
    </row>
    <row r="331" spans="1:1">
      <c r="A331" s="4">
        <v>1330</v>
      </c>
    </row>
    <row r="332" spans="1:1">
      <c r="A332" s="4">
        <v>1331</v>
      </c>
    </row>
    <row r="333" spans="1:1">
      <c r="A333" s="4">
        <v>1332</v>
      </c>
    </row>
    <row r="334" spans="1:1">
      <c r="A334" s="4">
        <v>1333</v>
      </c>
    </row>
    <row r="335" spans="1:1">
      <c r="A335" s="4">
        <v>1334</v>
      </c>
    </row>
    <row r="336" spans="1:1">
      <c r="A336" s="4">
        <v>1335</v>
      </c>
    </row>
    <row r="337" spans="1:1">
      <c r="A337" s="4">
        <v>1336</v>
      </c>
    </row>
    <row r="338" spans="1:1">
      <c r="A338" s="4">
        <v>1337</v>
      </c>
    </row>
    <row r="339" spans="1:1">
      <c r="A339" s="4">
        <v>1338</v>
      </c>
    </row>
    <row r="340" spans="1:1">
      <c r="A340" s="4">
        <v>1339</v>
      </c>
    </row>
    <row r="341" spans="1:1">
      <c r="A341" s="4">
        <v>1340</v>
      </c>
    </row>
    <row r="342" spans="1:1">
      <c r="A342" s="4">
        <v>1341</v>
      </c>
    </row>
    <row r="343" spans="1:1">
      <c r="A343" s="4">
        <v>1342</v>
      </c>
    </row>
    <row r="344" spans="1:1">
      <c r="A344" s="4">
        <v>1343</v>
      </c>
    </row>
    <row r="345" spans="1:1">
      <c r="A345" s="4">
        <v>1344</v>
      </c>
    </row>
    <row r="346" spans="1:1">
      <c r="A346" s="4">
        <v>1345</v>
      </c>
    </row>
    <row r="347" spans="1:1">
      <c r="A347" s="4">
        <v>1346</v>
      </c>
    </row>
    <row r="348" spans="1:1">
      <c r="A348" s="4">
        <v>1347</v>
      </c>
    </row>
    <row r="349" spans="1:1">
      <c r="A349" s="4">
        <v>1348</v>
      </c>
    </row>
    <row r="350" spans="1:1">
      <c r="A350" s="4">
        <v>1349</v>
      </c>
    </row>
    <row r="351" spans="1:1">
      <c r="A351" s="4">
        <v>1350</v>
      </c>
    </row>
    <row r="352" spans="1:1">
      <c r="A352" s="4">
        <v>1351</v>
      </c>
    </row>
    <row r="353" spans="1:1">
      <c r="A353" s="4">
        <v>1352</v>
      </c>
    </row>
    <row r="354" spans="1:1">
      <c r="A354" s="4">
        <v>1353</v>
      </c>
    </row>
    <row r="355" spans="1:1">
      <c r="A355" s="4">
        <v>1354</v>
      </c>
    </row>
    <row r="356" spans="1:1">
      <c r="A356" s="4">
        <v>1355</v>
      </c>
    </row>
    <row r="357" spans="1:1">
      <c r="A357" s="4">
        <v>1356</v>
      </c>
    </row>
    <row r="358" spans="1:1">
      <c r="A358" s="4">
        <v>1357</v>
      </c>
    </row>
    <row r="359" spans="1:1">
      <c r="A359" s="4">
        <v>1358</v>
      </c>
    </row>
    <row r="360" spans="1:1">
      <c r="A360" s="4">
        <v>1359</v>
      </c>
    </row>
    <row r="361" spans="1:1">
      <c r="A361" s="4">
        <v>1360</v>
      </c>
    </row>
    <row r="362" spans="1:1">
      <c r="A362" s="4">
        <v>1361</v>
      </c>
    </row>
    <row r="363" spans="1:1">
      <c r="A363" s="4">
        <v>1362</v>
      </c>
    </row>
    <row r="364" spans="1:1">
      <c r="A364" s="4">
        <v>1363</v>
      </c>
    </row>
    <row r="365" spans="1:1">
      <c r="A365" s="4">
        <v>1364</v>
      </c>
    </row>
    <row r="366" spans="1:1">
      <c r="A366" s="4">
        <v>1365</v>
      </c>
    </row>
    <row r="367" spans="1:1">
      <c r="A367" s="4">
        <v>1366</v>
      </c>
    </row>
    <row r="368" spans="1:1">
      <c r="A368" s="4">
        <v>1367</v>
      </c>
    </row>
    <row r="369" spans="1:1">
      <c r="A369" s="4">
        <v>1368</v>
      </c>
    </row>
    <row r="370" spans="1:1">
      <c r="A370" s="4">
        <v>1369</v>
      </c>
    </row>
    <row r="371" spans="1:1">
      <c r="A371" s="4">
        <v>1370</v>
      </c>
    </row>
    <row r="372" spans="1:1">
      <c r="A372" s="4">
        <v>1371</v>
      </c>
    </row>
    <row r="373" spans="1:1">
      <c r="A373" s="4">
        <v>1372</v>
      </c>
    </row>
    <row r="374" spans="1:1">
      <c r="A374" s="4">
        <v>1373</v>
      </c>
    </row>
    <row r="375" spans="1:1">
      <c r="A375" s="4">
        <v>1374</v>
      </c>
    </row>
    <row r="376" spans="1:1">
      <c r="A376" s="4">
        <v>1375</v>
      </c>
    </row>
    <row r="377" spans="1:1">
      <c r="A377" s="4">
        <v>1376</v>
      </c>
    </row>
    <row r="378" spans="1:1">
      <c r="A378" s="4">
        <v>1377</v>
      </c>
    </row>
    <row r="379" spans="1:1">
      <c r="A379" s="4">
        <v>1378</v>
      </c>
    </row>
    <row r="380" spans="1:1">
      <c r="A380" s="4">
        <v>1379</v>
      </c>
    </row>
    <row r="381" spans="1:1">
      <c r="A381" s="4">
        <v>1380</v>
      </c>
    </row>
    <row r="382" spans="1:1">
      <c r="A382" s="4">
        <v>1381</v>
      </c>
    </row>
    <row r="383" spans="1:1">
      <c r="A383" s="4">
        <v>1382</v>
      </c>
    </row>
    <row r="384" spans="1:1">
      <c r="A384" s="4">
        <v>1383</v>
      </c>
    </row>
    <row r="385" spans="1:1">
      <c r="A385" s="4">
        <v>1384</v>
      </c>
    </row>
    <row r="386" spans="1:1">
      <c r="A386" s="4">
        <v>1385</v>
      </c>
    </row>
    <row r="387" spans="1:1">
      <c r="A387" s="4">
        <v>1386</v>
      </c>
    </row>
    <row r="388" spans="1:1">
      <c r="A388" s="4">
        <v>1387</v>
      </c>
    </row>
    <row r="389" spans="1:1">
      <c r="A389" s="4">
        <v>1388</v>
      </c>
    </row>
    <row r="390" spans="1:1">
      <c r="A390" s="4">
        <v>1389</v>
      </c>
    </row>
    <row r="391" spans="1:1">
      <c r="A391" s="4">
        <v>1390</v>
      </c>
    </row>
    <row r="392" spans="1:1">
      <c r="A392" s="4">
        <v>1391</v>
      </c>
    </row>
    <row r="393" spans="1:1">
      <c r="A393" s="4">
        <v>1392</v>
      </c>
    </row>
    <row r="394" spans="1:1">
      <c r="A394" s="4">
        <v>1393</v>
      </c>
    </row>
    <row r="395" spans="1:1">
      <c r="A395" s="4">
        <v>1394</v>
      </c>
    </row>
    <row r="396" spans="1:1">
      <c r="A396" s="4">
        <v>1395</v>
      </c>
    </row>
    <row r="397" spans="1:1">
      <c r="A397" s="4">
        <v>1396</v>
      </c>
    </row>
    <row r="398" spans="1:1">
      <c r="A398" s="4">
        <v>1397</v>
      </c>
    </row>
    <row r="399" spans="1:1">
      <c r="A399" s="4">
        <v>1398</v>
      </c>
    </row>
    <row r="400" spans="1:1">
      <c r="A400" s="4">
        <v>1399</v>
      </c>
    </row>
    <row r="401" spans="1:1">
      <c r="A401" s="4">
        <v>1400</v>
      </c>
    </row>
    <row r="402" spans="1:1">
      <c r="A402" s="4">
        <v>1401</v>
      </c>
    </row>
    <row r="403" spans="1:1">
      <c r="A403" s="4">
        <v>1402</v>
      </c>
    </row>
    <row r="404" spans="1:1">
      <c r="A404" s="4">
        <v>1403</v>
      </c>
    </row>
    <row r="405" spans="1:1">
      <c r="A405" s="4">
        <v>1404</v>
      </c>
    </row>
    <row r="406" spans="1:1">
      <c r="A406" s="4">
        <v>1405</v>
      </c>
    </row>
    <row r="407" spans="1:1">
      <c r="A407" s="4">
        <v>1406</v>
      </c>
    </row>
    <row r="408" spans="1:1">
      <c r="A408" s="4">
        <v>1407</v>
      </c>
    </row>
    <row r="409" spans="1:1">
      <c r="A409" s="4">
        <v>1408</v>
      </c>
    </row>
    <row r="410" spans="1:1">
      <c r="A410" s="4">
        <v>1409</v>
      </c>
    </row>
    <row r="411" spans="1:1">
      <c r="A411" s="4">
        <v>1410</v>
      </c>
    </row>
    <row r="412" spans="1:1">
      <c r="A412" s="4">
        <v>1411</v>
      </c>
    </row>
    <row r="413" spans="1:1">
      <c r="A413" s="4">
        <v>1412</v>
      </c>
    </row>
    <row r="414" spans="1:1">
      <c r="A414" s="4">
        <v>1413</v>
      </c>
    </row>
    <row r="415" spans="1:1">
      <c r="A415" s="4">
        <v>1414</v>
      </c>
    </row>
    <row r="416" spans="1:1">
      <c r="A416" s="4">
        <v>1415</v>
      </c>
    </row>
    <row r="417" spans="1:1">
      <c r="A417" s="4">
        <v>1416</v>
      </c>
    </row>
    <row r="418" spans="1:1">
      <c r="A418" s="4">
        <v>1417</v>
      </c>
    </row>
    <row r="419" spans="1:1">
      <c r="A419" s="4">
        <v>1418</v>
      </c>
    </row>
    <row r="420" spans="1:1">
      <c r="A420" s="4">
        <v>1419</v>
      </c>
    </row>
    <row r="421" spans="1:1">
      <c r="A421" s="4">
        <v>1420</v>
      </c>
    </row>
    <row r="422" spans="1:1">
      <c r="A422" s="4">
        <v>1421</v>
      </c>
    </row>
    <row r="423" spans="1:1">
      <c r="A423" s="4">
        <v>1422</v>
      </c>
    </row>
    <row r="424" spans="1:1">
      <c r="A424" s="4">
        <v>1423</v>
      </c>
    </row>
    <row r="425" spans="1:1">
      <c r="A425" s="4">
        <v>1424</v>
      </c>
    </row>
    <row r="426" spans="1:1">
      <c r="A426" s="4">
        <v>1425</v>
      </c>
    </row>
    <row r="427" spans="1:1">
      <c r="A427" s="4">
        <v>1426</v>
      </c>
    </row>
    <row r="428" spans="1:1">
      <c r="A428" s="4">
        <v>1427</v>
      </c>
    </row>
    <row r="429" spans="1:1">
      <c r="A429" s="4">
        <v>1428</v>
      </c>
    </row>
    <row r="430" spans="1:1">
      <c r="A430" s="4">
        <v>1429</v>
      </c>
    </row>
    <row r="431" spans="1:1">
      <c r="A431" s="4">
        <v>1430</v>
      </c>
    </row>
    <row r="432" spans="1:1">
      <c r="A432" s="4">
        <v>1431</v>
      </c>
    </row>
    <row r="433" spans="1:1">
      <c r="A433" s="4">
        <v>1432</v>
      </c>
    </row>
    <row r="434" spans="1:1">
      <c r="A434" s="4">
        <v>1433</v>
      </c>
    </row>
    <row r="435" spans="1:1">
      <c r="A435" s="4">
        <v>1434</v>
      </c>
    </row>
    <row r="436" spans="1:1">
      <c r="A436" s="4">
        <v>1435</v>
      </c>
    </row>
    <row r="437" spans="1:1">
      <c r="A437" s="4">
        <v>1436</v>
      </c>
    </row>
    <row r="438" spans="1:1">
      <c r="A438" s="4">
        <v>1437</v>
      </c>
    </row>
    <row r="439" spans="1:1">
      <c r="A439" s="4">
        <v>1438</v>
      </c>
    </row>
    <row r="440" spans="1:1">
      <c r="A440" s="4">
        <v>1439</v>
      </c>
    </row>
    <row r="441" spans="1:1">
      <c r="A441" s="4">
        <v>1440</v>
      </c>
    </row>
    <row r="442" spans="1:1">
      <c r="A442" s="4">
        <v>1441</v>
      </c>
    </row>
    <row r="443" spans="1:1">
      <c r="A443" s="4">
        <v>1442</v>
      </c>
    </row>
    <row r="444" spans="1:1">
      <c r="A444" s="4">
        <v>1443</v>
      </c>
    </row>
    <row r="445" spans="1:1">
      <c r="A445" s="4">
        <v>1444</v>
      </c>
    </row>
    <row r="446" spans="1:1">
      <c r="A446" s="4">
        <v>1445</v>
      </c>
    </row>
    <row r="447" spans="1:1">
      <c r="A447" s="4">
        <v>1446</v>
      </c>
    </row>
    <row r="448" spans="1:1">
      <c r="A448" s="4">
        <v>1447</v>
      </c>
    </row>
    <row r="449" spans="1:1">
      <c r="A449" s="4">
        <v>1448</v>
      </c>
    </row>
    <row r="450" spans="1:1">
      <c r="A450" s="4">
        <v>1449</v>
      </c>
    </row>
    <row r="451" spans="1:1">
      <c r="A451" s="4">
        <v>1450</v>
      </c>
    </row>
    <row r="452" spans="1:1">
      <c r="A452" s="4">
        <v>1451</v>
      </c>
    </row>
    <row r="453" spans="1:1">
      <c r="A453" s="4">
        <v>1452</v>
      </c>
    </row>
    <row r="454" spans="1:1">
      <c r="A454" s="4">
        <v>1453</v>
      </c>
    </row>
    <row r="455" spans="1:1">
      <c r="A455" s="4">
        <v>1454</v>
      </c>
    </row>
    <row r="456" spans="1:1">
      <c r="A456" s="4">
        <v>1455</v>
      </c>
    </row>
    <row r="457" spans="1:1">
      <c r="A457" s="4">
        <v>1456</v>
      </c>
    </row>
    <row r="458" spans="1:1">
      <c r="A458" s="4">
        <v>1457</v>
      </c>
    </row>
    <row r="459" spans="1:1">
      <c r="A459" s="4">
        <v>1458</v>
      </c>
    </row>
    <row r="460" spans="1:1">
      <c r="A460" s="4">
        <v>1459</v>
      </c>
    </row>
    <row r="461" spans="1:1">
      <c r="A461" s="4">
        <v>1460</v>
      </c>
    </row>
    <row r="462" spans="1:1">
      <c r="A462" s="4">
        <v>1461</v>
      </c>
    </row>
    <row r="463" spans="1:1">
      <c r="A463" s="4">
        <v>1462</v>
      </c>
    </row>
    <row r="464" spans="1:1">
      <c r="A464" s="4">
        <v>1463</v>
      </c>
    </row>
    <row r="465" spans="1:1">
      <c r="A465" s="4">
        <v>1464</v>
      </c>
    </row>
    <row r="466" spans="1:1">
      <c r="A466" s="4">
        <v>1465</v>
      </c>
    </row>
    <row r="467" spans="1:1">
      <c r="A467" s="4">
        <v>1466</v>
      </c>
    </row>
    <row r="468" spans="1:1">
      <c r="A468" s="4">
        <v>1467</v>
      </c>
    </row>
    <row r="469" spans="1:1">
      <c r="A469" s="4">
        <v>1468</v>
      </c>
    </row>
    <row r="470" spans="1:1">
      <c r="A470" s="4">
        <v>1469</v>
      </c>
    </row>
    <row r="471" spans="1:1">
      <c r="A471" s="4">
        <v>1470</v>
      </c>
    </row>
    <row r="472" spans="1:1">
      <c r="A472" s="4">
        <v>1471</v>
      </c>
    </row>
    <row r="473" spans="1:1">
      <c r="A473" s="4">
        <v>1472</v>
      </c>
    </row>
    <row r="474" spans="1:1">
      <c r="A474" s="4">
        <v>1473</v>
      </c>
    </row>
    <row r="475" spans="1:1">
      <c r="A475" s="4">
        <v>1474</v>
      </c>
    </row>
    <row r="476" spans="1:1">
      <c r="A476" s="4">
        <v>1475</v>
      </c>
    </row>
    <row r="477" spans="1:1">
      <c r="A477" s="4">
        <v>1476</v>
      </c>
    </row>
    <row r="478" spans="1:1">
      <c r="A478" s="4">
        <v>1477</v>
      </c>
    </row>
    <row r="479" spans="1:1">
      <c r="A479" s="4">
        <v>1478</v>
      </c>
    </row>
    <row r="480" spans="1:1">
      <c r="A480" s="4">
        <v>1479</v>
      </c>
    </row>
    <row r="481" spans="1:1">
      <c r="A481" s="4">
        <v>1480</v>
      </c>
    </row>
    <row r="482" spans="1:1">
      <c r="A482" s="4">
        <v>1481</v>
      </c>
    </row>
    <row r="483" spans="1:1">
      <c r="A483" s="4">
        <v>1482</v>
      </c>
    </row>
    <row r="484" spans="1:1">
      <c r="A484" s="4">
        <v>1483</v>
      </c>
    </row>
    <row r="485" spans="1:1">
      <c r="A485" s="4">
        <v>1484</v>
      </c>
    </row>
    <row r="486" spans="1:1">
      <c r="A486" s="4">
        <v>1485</v>
      </c>
    </row>
    <row r="487" spans="1:1">
      <c r="A487" s="4">
        <v>1486</v>
      </c>
    </row>
    <row r="488" spans="1:1">
      <c r="A488" s="4">
        <v>1487</v>
      </c>
    </row>
    <row r="489" spans="1:1">
      <c r="A489" s="4">
        <v>1488</v>
      </c>
    </row>
    <row r="490" spans="1:1">
      <c r="A490" s="4">
        <v>1489</v>
      </c>
    </row>
    <row r="491" spans="1:1">
      <c r="A491" s="4">
        <v>1490</v>
      </c>
    </row>
    <row r="492" spans="1:1">
      <c r="A492" s="4">
        <v>1491</v>
      </c>
    </row>
    <row r="493" spans="1:1">
      <c r="A493" s="4">
        <v>1492</v>
      </c>
    </row>
    <row r="494" spans="1:1">
      <c r="A494" s="4">
        <v>1493</v>
      </c>
    </row>
    <row r="495" spans="1:1">
      <c r="A495" s="4">
        <v>1494</v>
      </c>
    </row>
    <row r="496" spans="1:1">
      <c r="A496" s="4">
        <v>1495</v>
      </c>
    </row>
    <row r="497" spans="1:1">
      <c r="A497" s="4">
        <v>1496</v>
      </c>
    </row>
    <row r="498" spans="1:1">
      <c r="A498" s="4">
        <v>1497</v>
      </c>
    </row>
    <row r="499" spans="1:1">
      <c r="A499" s="4">
        <v>1498</v>
      </c>
    </row>
    <row r="500" spans="1:1">
      <c r="A500" s="4">
        <v>1499</v>
      </c>
    </row>
    <row r="501" spans="1:1">
      <c r="A501" s="4">
        <v>1500</v>
      </c>
    </row>
    <row r="502" spans="1:1">
      <c r="A502" s="4">
        <v>1501</v>
      </c>
    </row>
    <row r="503" spans="1:1">
      <c r="A503" s="4">
        <v>1502</v>
      </c>
    </row>
    <row r="504" spans="1:1">
      <c r="A504" s="4">
        <v>1503</v>
      </c>
    </row>
    <row r="505" spans="1:1">
      <c r="A505" s="4">
        <v>1504</v>
      </c>
    </row>
    <row r="506" spans="1:1">
      <c r="A506" s="4">
        <v>1505</v>
      </c>
    </row>
    <row r="507" spans="1:1">
      <c r="A507" s="4">
        <v>1506</v>
      </c>
    </row>
    <row r="508" spans="1:1">
      <c r="A508" s="4">
        <v>1507</v>
      </c>
    </row>
    <row r="509" spans="1:1">
      <c r="A509" s="4">
        <v>1508</v>
      </c>
    </row>
    <row r="510" spans="1:1">
      <c r="A510" s="4">
        <v>1509</v>
      </c>
    </row>
    <row r="511" spans="1:1">
      <c r="A511" s="4">
        <v>1510</v>
      </c>
    </row>
    <row r="512" spans="1:1">
      <c r="A512" s="4">
        <v>1511</v>
      </c>
    </row>
    <row r="513" spans="1:1">
      <c r="A513" s="4">
        <v>1512</v>
      </c>
    </row>
    <row r="514" spans="1:1">
      <c r="A514" s="4">
        <v>1513</v>
      </c>
    </row>
    <row r="515" spans="1:1">
      <c r="A515" s="4">
        <v>1514</v>
      </c>
    </row>
    <row r="516" spans="1:1">
      <c r="A516" s="4">
        <v>1515</v>
      </c>
    </row>
    <row r="517" spans="1:1">
      <c r="A517" s="4">
        <v>1516</v>
      </c>
    </row>
    <row r="518" spans="1:1">
      <c r="A518" s="4">
        <v>1517</v>
      </c>
    </row>
    <row r="519" spans="1:1">
      <c r="A519" s="4">
        <v>1518</v>
      </c>
    </row>
    <row r="520" spans="1:1">
      <c r="A520" s="4">
        <v>1519</v>
      </c>
    </row>
    <row r="521" spans="1:1">
      <c r="A521" s="4">
        <v>1520</v>
      </c>
    </row>
    <row r="522" spans="1:1">
      <c r="A522" s="4">
        <v>1521</v>
      </c>
    </row>
    <row r="523" spans="1:1">
      <c r="A523" s="4">
        <v>1522</v>
      </c>
    </row>
    <row r="524" spans="1:1">
      <c r="A524" s="4">
        <v>1523</v>
      </c>
    </row>
    <row r="525" spans="1:1">
      <c r="A525" s="4">
        <v>1524</v>
      </c>
    </row>
    <row r="526" spans="1:1">
      <c r="A526" s="4">
        <v>1525</v>
      </c>
    </row>
    <row r="527" spans="1:1">
      <c r="A527" s="4">
        <v>1526</v>
      </c>
    </row>
    <row r="528" spans="1:1">
      <c r="A528" s="4">
        <v>1527</v>
      </c>
    </row>
    <row r="529" spans="1:1">
      <c r="A529" s="4">
        <v>1528</v>
      </c>
    </row>
    <row r="530" spans="1:1">
      <c r="A530" s="4">
        <v>1529</v>
      </c>
    </row>
    <row r="531" spans="1:1">
      <c r="A531" s="4">
        <v>1530</v>
      </c>
    </row>
    <row r="532" spans="1:1">
      <c r="A532" s="4">
        <v>1531</v>
      </c>
    </row>
    <row r="533" spans="1:1">
      <c r="A533" s="4">
        <v>1532</v>
      </c>
    </row>
    <row r="534" spans="1:1">
      <c r="A534" s="4">
        <v>1533</v>
      </c>
    </row>
    <row r="535" spans="1:1">
      <c r="A535" s="4">
        <v>1534</v>
      </c>
    </row>
    <row r="536" spans="1:1">
      <c r="A536" s="4">
        <v>1535</v>
      </c>
    </row>
    <row r="537" spans="1:1">
      <c r="A537" s="4">
        <v>1536</v>
      </c>
    </row>
    <row r="538" spans="1:1">
      <c r="A538" s="4">
        <v>1537</v>
      </c>
    </row>
    <row r="539" spans="1:1">
      <c r="A539" s="4">
        <v>1538</v>
      </c>
    </row>
    <row r="540" spans="1:1">
      <c r="A540" s="4">
        <v>1539</v>
      </c>
    </row>
    <row r="541" spans="1:1">
      <c r="A541" s="4">
        <v>1540</v>
      </c>
    </row>
    <row r="542" spans="1:1">
      <c r="A542" s="4">
        <v>1541</v>
      </c>
    </row>
    <row r="543" spans="1:1">
      <c r="A543" s="4">
        <v>1542</v>
      </c>
    </row>
    <row r="544" spans="1:1">
      <c r="A544" s="4">
        <v>1543</v>
      </c>
    </row>
    <row r="545" spans="1:1">
      <c r="A545" s="4">
        <v>1544</v>
      </c>
    </row>
    <row r="546" spans="1:1">
      <c r="A546" s="4">
        <v>1545</v>
      </c>
    </row>
    <row r="547" spans="1:1">
      <c r="A547" s="4">
        <v>1546</v>
      </c>
    </row>
    <row r="548" spans="1:1">
      <c r="A548" s="4">
        <v>1547</v>
      </c>
    </row>
    <row r="549" spans="1:1">
      <c r="A549" s="4">
        <v>1548</v>
      </c>
    </row>
    <row r="550" spans="1:1">
      <c r="A550" s="4">
        <v>1549</v>
      </c>
    </row>
    <row r="551" spans="1:1">
      <c r="A551" s="4">
        <v>1550</v>
      </c>
    </row>
    <row r="552" spans="1:1">
      <c r="A552" s="4">
        <v>1551</v>
      </c>
    </row>
    <row r="553" spans="1:1">
      <c r="A553" s="4">
        <v>1552</v>
      </c>
    </row>
    <row r="554" spans="1:1">
      <c r="A554" s="4">
        <v>1553</v>
      </c>
    </row>
    <row r="555" spans="1:1">
      <c r="A555" s="4">
        <v>1554</v>
      </c>
    </row>
    <row r="556" spans="1:1">
      <c r="A556" s="4">
        <v>1555</v>
      </c>
    </row>
    <row r="557" spans="1:1">
      <c r="A557" s="4">
        <v>1556</v>
      </c>
    </row>
    <row r="558" spans="1:1">
      <c r="A558" s="4">
        <v>1557</v>
      </c>
    </row>
    <row r="559" spans="1:1">
      <c r="A559" s="4">
        <v>1558</v>
      </c>
    </row>
    <row r="560" spans="1:1">
      <c r="A560" s="4">
        <v>1559</v>
      </c>
    </row>
    <row r="561" spans="1:1">
      <c r="A561" s="4">
        <v>1560</v>
      </c>
    </row>
    <row r="562" spans="1:1">
      <c r="A562" s="4">
        <v>1561</v>
      </c>
    </row>
    <row r="563" spans="1:1">
      <c r="A563" s="4">
        <v>1562</v>
      </c>
    </row>
    <row r="564" spans="1:1">
      <c r="A564" s="4">
        <v>1563</v>
      </c>
    </row>
    <row r="565" spans="1:1">
      <c r="A565" s="4">
        <v>1564</v>
      </c>
    </row>
    <row r="566" spans="1:1">
      <c r="A566" s="4">
        <v>1565</v>
      </c>
    </row>
    <row r="567" spans="1:1">
      <c r="A567" s="4">
        <v>1566</v>
      </c>
    </row>
    <row r="568" spans="1:1">
      <c r="A568" s="4">
        <v>1567</v>
      </c>
    </row>
    <row r="569" spans="1:1">
      <c r="A569" s="4">
        <v>1568</v>
      </c>
    </row>
    <row r="570" spans="1:1">
      <c r="A570" s="4">
        <v>1569</v>
      </c>
    </row>
    <row r="571" spans="1:1">
      <c r="A571" s="4">
        <v>1570</v>
      </c>
    </row>
    <row r="572" spans="1:1">
      <c r="A572" s="4">
        <v>1571</v>
      </c>
    </row>
    <row r="573" spans="1:1">
      <c r="A573" s="4">
        <v>1572</v>
      </c>
    </row>
    <row r="574" spans="1:1">
      <c r="A574" s="4">
        <v>1573</v>
      </c>
    </row>
    <row r="575" spans="1:1">
      <c r="A575" s="4">
        <v>1574</v>
      </c>
    </row>
    <row r="576" spans="1:1">
      <c r="A576" s="4">
        <v>1575</v>
      </c>
    </row>
    <row r="577" spans="1:1">
      <c r="A577" s="4">
        <v>1576</v>
      </c>
    </row>
    <row r="578" spans="1:1">
      <c r="A578" s="4">
        <v>1577</v>
      </c>
    </row>
    <row r="579" spans="1:1">
      <c r="A579" s="4">
        <v>1578</v>
      </c>
    </row>
    <row r="580" spans="1:1">
      <c r="A580" s="4">
        <v>1579</v>
      </c>
    </row>
    <row r="581" spans="1:1">
      <c r="A581" s="4">
        <v>1580</v>
      </c>
    </row>
    <row r="582" spans="1:1">
      <c r="A582" s="4">
        <v>1581</v>
      </c>
    </row>
    <row r="583" spans="1:1">
      <c r="A583" s="4">
        <v>1582</v>
      </c>
    </row>
    <row r="584" spans="1:1">
      <c r="A584" s="4">
        <v>1583</v>
      </c>
    </row>
    <row r="585" spans="1:1">
      <c r="A585" s="4">
        <v>1584</v>
      </c>
    </row>
    <row r="586" spans="1:1">
      <c r="A586" s="4">
        <v>1585</v>
      </c>
    </row>
    <row r="587" spans="1:1">
      <c r="A587" s="4">
        <v>1586</v>
      </c>
    </row>
    <row r="588" spans="1:1">
      <c r="A588" s="4">
        <v>1587</v>
      </c>
    </row>
    <row r="589" spans="1:1">
      <c r="A589" s="4">
        <v>1588</v>
      </c>
    </row>
    <row r="590" spans="1:1">
      <c r="A590" s="4">
        <v>1589</v>
      </c>
    </row>
    <row r="591" spans="1:1">
      <c r="A591" s="4">
        <v>1590</v>
      </c>
    </row>
    <row r="592" spans="1:1">
      <c r="A592" s="4">
        <v>1591</v>
      </c>
    </row>
    <row r="593" spans="1:1">
      <c r="A593" s="4">
        <v>1592</v>
      </c>
    </row>
    <row r="594" spans="1:1">
      <c r="A594" s="4">
        <v>1593</v>
      </c>
    </row>
    <row r="595" spans="1:1">
      <c r="A595" s="4">
        <v>1594</v>
      </c>
    </row>
    <row r="596" spans="1:1">
      <c r="A596" s="4">
        <v>1595</v>
      </c>
    </row>
    <row r="597" spans="1:1">
      <c r="A597" s="4">
        <v>1596</v>
      </c>
    </row>
    <row r="598" spans="1:1">
      <c r="A598" s="4">
        <v>1597</v>
      </c>
    </row>
    <row r="599" spans="1:1">
      <c r="A599" s="4">
        <v>1598</v>
      </c>
    </row>
    <row r="600" spans="1:1">
      <c r="A600" s="4">
        <v>1599</v>
      </c>
    </row>
    <row r="601" spans="1:1">
      <c r="A601" s="4">
        <v>1600</v>
      </c>
    </row>
    <row r="602" spans="1:1">
      <c r="A602" s="4">
        <v>1601</v>
      </c>
    </row>
    <row r="603" spans="1:1">
      <c r="A603" s="4">
        <v>1602</v>
      </c>
    </row>
    <row r="604" spans="1:1">
      <c r="A604" s="4">
        <v>1603</v>
      </c>
    </row>
    <row r="605" spans="1:1">
      <c r="A605" s="4">
        <v>1604</v>
      </c>
    </row>
    <row r="606" spans="1:1">
      <c r="A606" s="4">
        <v>1605</v>
      </c>
    </row>
    <row r="607" spans="1:1">
      <c r="A607" s="4">
        <v>1606</v>
      </c>
    </row>
    <row r="608" spans="1:1">
      <c r="A608" s="4">
        <v>1607</v>
      </c>
    </row>
    <row r="609" spans="1:1">
      <c r="A609" s="4">
        <v>1608</v>
      </c>
    </row>
    <row r="610" spans="1:1">
      <c r="A610" s="4">
        <v>1609</v>
      </c>
    </row>
    <row r="611" spans="1:1">
      <c r="A611" s="4">
        <v>1610</v>
      </c>
    </row>
    <row r="612" spans="1:1">
      <c r="A612" s="4">
        <v>1611</v>
      </c>
    </row>
    <row r="613" spans="1:1">
      <c r="A613" s="4">
        <v>1612</v>
      </c>
    </row>
    <row r="614" spans="1:1">
      <c r="A614" s="4">
        <v>1613</v>
      </c>
    </row>
    <row r="615" spans="1:1">
      <c r="A615" s="4">
        <v>1614</v>
      </c>
    </row>
    <row r="616" spans="1:1">
      <c r="A616" s="4">
        <v>1615</v>
      </c>
    </row>
    <row r="617" spans="1:1">
      <c r="A617" s="4">
        <v>1616</v>
      </c>
    </row>
    <row r="618" spans="1:1">
      <c r="A618" s="4">
        <v>1617</v>
      </c>
    </row>
    <row r="619" spans="1:1">
      <c r="A619" s="4">
        <v>1618</v>
      </c>
    </row>
    <row r="620" spans="1:1">
      <c r="A620" s="4">
        <v>1619</v>
      </c>
    </row>
    <row r="621" spans="1:1">
      <c r="A621" s="4">
        <v>1620</v>
      </c>
    </row>
    <row r="622" spans="1:1">
      <c r="A622" s="4">
        <v>1621</v>
      </c>
    </row>
    <row r="623" spans="1:1">
      <c r="A623" s="4">
        <v>1622</v>
      </c>
    </row>
    <row r="624" spans="1:1">
      <c r="A624" s="4">
        <v>1623</v>
      </c>
    </row>
    <row r="625" spans="1:1">
      <c r="A625" s="4">
        <v>1624</v>
      </c>
    </row>
    <row r="626" spans="1:1">
      <c r="A626" s="4">
        <v>1625</v>
      </c>
    </row>
    <row r="627" spans="1:1">
      <c r="A627" s="4">
        <v>1626</v>
      </c>
    </row>
    <row r="628" spans="1:1">
      <c r="A628" s="4">
        <v>1627</v>
      </c>
    </row>
    <row r="629" spans="1:1">
      <c r="A629" s="4">
        <v>1628</v>
      </c>
    </row>
    <row r="630" spans="1:1">
      <c r="A630" s="4">
        <v>1629</v>
      </c>
    </row>
    <row r="631" spans="1:1">
      <c r="A631" s="4">
        <v>1630</v>
      </c>
    </row>
    <row r="632" spans="1:1">
      <c r="A632" s="4">
        <v>1631</v>
      </c>
    </row>
    <row r="633" spans="1:1">
      <c r="A633" s="4">
        <v>1632</v>
      </c>
    </row>
    <row r="634" spans="1:1">
      <c r="A634" s="4">
        <v>1633</v>
      </c>
    </row>
    <row r="635" spans="1:1">
      <c r="A635" s="4">
        <v>1634</v>
      </c>
    </row>
    <row r="636" spans="1:1">
      <c r="A636" s="4">
        <v>1635</v>
      </c>
    </row>
    <row r="637" spans="1:1">
      <c r="A637" s="4">
        <v>1636</v>
      </c>
    </row>
    <row r="638" spans="1:1">
      <c r="A638" s="4">
        <v>1637</v>
      </c>
    </row>
    <row r="639" spans="1:1">
      <c r="A639" s="4">
        <v>1638</v>
      </c>
    </row>
    <row r="640" spans="1:1">
      <c r="A640" s="4">
        <v>1639</v>
      </c>
    </row>
    <row r="641" spans="1:1">
      <c r="A641" s="4">
        <v>1640</v>
      </c>
    </row>
    <row r="642" spans="1:1">
      <c r="A642" s="4">
        <v>1641</v>
      </c>
    </row>
    <row r="643" spans="1:1">
      <c r="A643" s="4">
        <v>1642</v>
      </c>
    </row>
    <row r="644" spans="1:1">
      <c r="A644" s="4">
        <v>1643</v>
      </c>
    </row>
    <row r="645" spans="1:1">
      <c r="A645" s="4">
        <v>1644</v>
      </c>
    </row>
    <row r="646" spans="1:1">
      <c r="A646" s="4">
        <v>1645</v>
      </c>
    </row>
    <row r="647" spans="1:1">
      <c r="A647" s="4">
        <v>1646</v>
      </c>
    </row>
    <row r="648" spans="1:1">
      <c r="A648" s="4">
        <v>1647</v>
      </c>
    </row>
    <row r="649" spans="1:1">
      <c r="A649" s="4">
        <v>1648</v>
      </c>
    </row>
    <row r="650" spans="1:1">
      <c r="A650" s="4">
        <v>1649</v>
      </c>
    </row>
    <row r="651" spans="1:1">
      <c r="A651" s="4">
        <v>1650</v>
      </c>
    </row>
    <row r="652" spans="1:1">
      <c r="A652" s="4">
        <v>1651</v>
      </c>
    </row>
    <row r="653" spans="1:1">
      <c r="A653" s="4">
        <v>1652</v>
      </c>
    </row>
    <row r="654" spans="1:1">
      <c r="A654" s="4">
        <v>1653</v>
      </c>
    </row>
    <row r="655" spans="1:1">
      <c r="A655" s="4">
        <v>1654</v>
      </c>
    </row>
    <row r="656" spans="1:1">
      <c r="A656" s="4">
        <v>1655</v>
      </c>
    </row>
    <row r="657" spans="1:1">
      <c r="A657" s="4">
        <v>1656</v>
      </c>
    </row>
    <row r="658" spans="1:1">
      <c r="A658" s="4">
        <v>1657</v>
      </c>
    </row>
    <row r="659" spans="1:1">
      <c r="A659" s="4">
        <v>1658</v>
      </c>
    </row>
    <row r="660" spans="1:1">
      <c r="A660" s="4">
        <v>1659</v>
      </c>
    </row>
    <row r="661" spans="1:1">
      <c r="A661" s="4">
        <v>1660</v>
      </c>
    </row>
    <row r="662" spans="1:1">
      <c r="A662" s="4">
        <v>1661</v>
      </c>
    </row>
    <row r="663" spans="1:1">
      <c r="A663" s="4">
        <v>1662</v>
      </c>
    </row>
    <row r="664" spans="1:1">
      <c r="A664" s="4">
        <v>1663</v>
      </c>
    </row>
    <row r="665" spans="1:1">
      <c r="A665" s="4">
        <v>1664</v>
      </c>
    </row>
    <row r="666" spans="1:1">
      <c r="A666" s="4">
        <v>1665</v>
      </c>
    </row>
    <row r="667" spans="1:1">
      <c r="A667" s="4">
        <v>1666</v>
      </c>
    </row>
    <row r="668" spans="1:1">
      <c r="A668" s="4">
        <v>1667</v>
      </c>
    </row>
    <row r="669" spans="1:1">
      <c r="A669" s="4">
        <v>1668</v>
      </c>
    </row>
    <row r="670" spans="1:1">
      <c r="A670" s="4">
        <v>1669</v>
      </c>
    </row>
    <row r="671" spans="1:1">
      <c r="A671" s="4">
        <v>1670</v>
      </c>
    </row>
    <row r="672" spans="1:1">
      <c r="A672" s="4">
        <v>1671</v>
      </c>
    </row>
    <row r="673" spans="1:1">
      <c r="A673" s="4">
        <v>1672</v>
      </c>
    </row>
    <row r="674" spans="1:1">
      <c r="A674" s="4">
        <v>1673</v>
      </c>
    </row>
    <row r="675" spans="1:1">
      <c r="A675" s="4">
        <v>1674</v>
      </c>
    </row>
    <row r="676" spans="1:1">
      <c r="A676" s="4">
        <v>1675</v>
      </c>
    </row>
    <row r="677" spans="1:1">
      <c r="A677" s="4">
        <v>1676</v>
      </c>
    </row>
    <row r="678" spans="1:1">
      <c r="A678" s="4">
        <v>1677</v>
      </c>
    </row>
    <row r="679" spans="1:1">
      <c r="A679" s="4">
        <v>1678</v>
      </c>
    </row>
    <row r="680" spans="1:1">
      <c r="A680" s="4">
        <v>1679</v>
      </c>
    </row>
    <row r="681" spans="1:1">
      <c r="A681" s="4">
        <v>1680</v>
      </c>
    </row>
    <row r="682" spans="1:1">
      <c r="A682" s="4">
        <v>1681</v>
      </c>
    </row>
    <row r="683" spans="1:1">
      <c r="A683" s="4">
        <v>1682</v>
      </c>
    </row>
    <row r="684" spans="1:1">
      <c r="A684" s="4">
        <v>1683</v>
      </c>
    </row>
    <row r="685" spans="1:1">
      <c r="A685" s="4">
        <v>1684</v>
      </c>
    </row>
    <row r="686" spans="1:1">
      <c r="A686" s="4">
        <v>1685</v>
      </c>
    </row>
    <row r="687" spans="1:1">
      <c r="A687" s="4">
        <v>1686</v>
      </c>
    </row>
    <row r="688" spans="1:1">
      <c r="A688" s="4">
        <v>1687</v>
      </c>
    </row>
    <row r="689" spans="1:1">
      <c r="A689" s="4">
        <v>1688</v>
      </c>
    </row>
    <row r="690" spans="1:1">
      <c r="A690" s="4">
        <v>1689</v>
      </c>
    </row>
    <row r="691" spans="1:1">
      <c r="A691" s="4">
        <v>1690</v>
      </c>
    </row>
    <row r="692" spans="1:1">
      <c r="A692" s="4">
        <v>1691</v>
      </c>
    </row>
    <row r="693" spans="1:1">
      <c r="A693" s="4">
        <v>1692</v>
      </c>
    </row>
    <row r="694" spans="1:1">
      <c r="A694" s="4">
        <v>1693</v>
      </c>
    </row>
    <row r="695" spans="1:1">
      <c r="A695" s="4">
        <v>1694</v>
      </c>
    </row>
    <row r="696" spans="1:1">
      <c r="A696" s="4">
        <v>1695</v>
      </c>
    </row>
    <row r="697" spans="1:1">
      <c r="A697" s="4">
        <v>1696</v>
      </c>
    </row>
    <row r="698" spans="1:1">
      <c r="A698" s="4">
        <v>1697</v>
      </c>
    </row>
    <row r="699" spans="1:1">
      <c r="A699" s="4">
        <v>1698</v>
      </c>
    </row>
    <row r="700" spans="1:1">
      <c r="A700" s="4">
        <v>1699</v>
      </c>
    </row>
    <row r="701" spans="1:1">
      <c r="A701" s="4">
        <v>1700</v>
      </c>
    </row>
    <row r="702" spans="1:1">
      <c r="A702" s="4">
        <v>1701</v>
      </c>
    </row>
    <row r="703" spans="1:1">
      <c r="A703" s="4">
        <v>1702</v>
      </c>
    </row>
    <row r="704" spans="1:1">
      <c r="A704" s="4">
        <v>1703</v>
      </c>
    </row>
    <row r="705" spans="1:1">
      <c r="A705" s="4">
        <v>1704</v>
      </c>
    </row>
    <row r="706" spans="1:1">
      <c r="A706" s="4">
        <v>1705</v>
      </c>
    </row>
    <row r="707" spans="1:1">
      <c r="A707" s="4">
        <v>1706</v>
      </c>
    </row>
    <row r="708" spans="1:1">
      <c r="A708" s="4">
        <v>1707</v>
      </c>
    </row>
    <row r="709" spans="1:1">
      <c r="A709" s="4">
        <v>1708</v>
      </c>
    </row>
    <row r="710" spans="1:1">
      <c r="A710" s="4">
        <v>1709</v>
      </c>
    </row>
    <row r="711" spans="1:1">
      <c r="A711" s="4">
        <v>1710</v>
      </c>
    </row>
    <row r="712" spans="1:1">
      <c r="A712" s="4">
        <v>1711</v>
      </c>
    </row>
    <row r="713" spans="1:1">
      <c r="A713" s="4">
        <v>1712</v>
      </c>
    </row>
    <row r="714" spans="1:1">
      <c r="A714" s="4">
        <v>1713</v>
      </c>
    </row>
    <row r="715" spans="1:1">
      <c r="A715" s="4">
        <v>1714</v>
      </c>
    </row>
    <row r="716" spans="1:1">
      <c r="A716" s="4">
        <v>1715</v>
      </c>
    </row>
    <row r="717" spans="1:1">
      <c r="A717" s="4">
        <v>1716</v>
      </c>
    </row>
    <row r="718" spans="1:1">
      <c r="A718" s="4">
        <v>1717</v>
      </c>
    </row>
    <row r="719" spans="1:1">
      <c r="A719" s="4">
        <v>1718</v>
      </c>
    </row>
    <row r="720" spans="1:1">
      <c r="A720" s="4">
        <v>1719</v>
      </c>
    </row>
    <row r="721" spans="1:1">
      <c r="A721" s="4">
        <v>1720</v>
      </c>
    </row>
    <row r="722" spans="1:1">
      <c r="A722" s="4">
        <v>1721</v>
      </c>
    </row>
    <row r="723" spans="1:1">
      <c r="A723" s="4">
        <v>1722</v>
      </c>
    </row>
    <row r="724" spans="1:1">
      <c r="A724" s="4">
        <v>1723</v>
      </c>
    </row>
    <row r="725" spans="1:1">
      <c r="A725" s="4">
        <v>1724</v>
      </c>
    </row>
    <row r="726" spans="1:1">
      <c r="A726" s="4">
        <v>1725</v>
      </c>
    </row>
    <row r="727" spans="1:1">
      <c r="A727" s="4">
        <v>1726</v>
      </c>
    </row>
    <row r="728" spans="1:1">
      <c r="A728" s="4">
        <v>1727</v>
      </c>
    </row>
    <row r="729" spans="1:1">
      <c r="A729" s="4">
        <v>1728</v>
      </c>
    </row>
    <row r="730" spans="1:1">
      <c r="A730" s="4">
        <v>1729</v>
      </c>
    </row>
    <row r="731" spans="1:1">
      <c r="A731" s="4">
        <v>1730</v>
      </c>
    </row>
    <row r="732" spans="1:1">
      <c r="A732" s="4">
        <v>1731</v>
      </c>
    </row>
    <row r="733" spans="1:1">
      <c r="A733" s="4">
        <v>1732</v>
      </c>
    </row>
    <row r="734" spans="1:1">
      <c r="A734" s="4">
        <v>1733</v>
      </c>
    </row>
    <row r="735" spans="1:1">
      <c r="A735" s="4">
        <v>1734</v>
      </c>
    </row>
    <row r="736" spans="1:1">
      <c r="A736" s="4">
        <v>1735</v>
      </c>
    </row>
    <row r="737" spans="1:1">
      <c r="A737" s="4">
        <v>1736</v>
      </c>
    </row>
    <row r="738" spans="1:1">
      <c r="A738" s="4">
        <v>1737</v>
      </c>
    </row>
    <row r="739" spans="1:1">
      <c r="A739" s="4">
        <v>1738</v>
      </c>
    </row>
    <row r="740" spans="1:1">
      <c r="A740" s="4">
        <v>1739</v>
      </c>
    </row>
    <row r="741" spans="1:1">
      <c r="A741" s="4">
        <v>1740</v>
      </c>
    </row>
    <row r="742" spans="1:1">
      <c r="A742" s="4">
        <v>1741</v>
      </c>
    </row>
    <row r="743" spans="1:1">
      <c r="A743" s="4">
        <v>1742</v>
      </c>
    </row>
    <row r="744" spans="1:1">
      <c r="A744" s="4">
        <v>1743</v>
      </c>
    </row>
    <row r="745" spans="1:1">
      <c r="A745" s="4">
        <v>1744</v>
      </c>
    </row>
    <row r="746" spans="1:1">
      <c r="A746" s="4">
        <v>1745</v>
      </c>
    </row>
    <row r="747" spans="1:1">
      <c r="A747" s="4">
        <v>1746</v>
      </c>
    </row>
    <row r="748" spans="1:1">
      <c r="A748" s="4">
        <v>1747</v>
      </c>
    </row>
    <row r="749" spans="1:1">
      <c r="A749" s="4">
        <v>1748</v>
      </c>
    </row>
    <row r="750" spans="1:1">
      <c r="A750" s="4">
        <v>1749</v>
      </c>
    </row>
    <row r="751" spans="1:1">
      <c r="A751" s="4">
        <v>1750</v>
      </c>
    </row>
    <row r="752" spans="1:1">
      <c r="A752" s="4">
        <v>1751</v>
      </c>
    </row>
    <row r="753" spans="1:1">
      <c r="A753" s="4">
        <v>1752</v>
      </c>
    </row>
    <row r="754" spans="1:1">
      <c r="A754" s="4">
        <v>1753</v>
      </c>
    </row>
    <row r="755" spans="1:1">
      <c r="A755" s="4">
        <v>1754</v>
      </c>
    </row>
    <row r="756" spans="1:1">
      <c r="A756" s="4">
        <v>1755</v>
      </c>
    </row>
    <row r="757" spans="1:1">
      <c r="A757" s="4">
        <v>1756</v>
      </c>
    </row>
    <row r="758" spans="1:1">
      <c r="A758" s="4">
        <v>1757</v>
      </c>
    </row>
    <row r="759" spans="1:1">
      <c r="A759" s="4">
        <v>1758</v>
      </c>
    </row>
    <row r="760" spans="1:1">
      <c r="A760" s="4">
        <v>1759</v>
      </c>
    </row>
    <row r="761" spans="1:1">
      <c r="A761" s="4">
        <v>1760</v>
      </c>
    </row>
    <row r="762" spans="1:1">
      <c r="A762" s="4">
        <v>1761</v>
      </c>
    </row>
    <row r="763" spans="1:1">
      <c r="A763" s="4">
        <v>1762</v>
      </c>
    </row>
    <row r="764" spans="1:1">
      <c r="A764" s="4">
        <v>1763</v>
      </c>
    </row>
    <row r="765" spans="1:1">
      <c r="A765" s="4">
        <v>1764</v>
      </c>
    </row>
    <row r="766" spans="1:1">
      <c r="A766" s="4">
        <v>1765</v>
      </c>
    </row>
    <row r="767" spans="1:1">
      <c r="A767" s="4">
        <v>1766</v>
      </c>
    </row>
    <row r="768" spans="1:1">
      <c r="A768" s="4">
        <v>1767</v>
      </c>
    </row>
    <row r="769" spans="1:1">
      <c r="A769" s="4">
        <v>1768</v>
      </c>
    </row>
    <row r="770" spans="1:1">
      <c r="A770" s="4">
        <v>1769</v>
      </c>
    </row>
    <row r="771" spans="1:1">
      <c r="A771" s="4">
        <v>1770</v>
      </c>
    </row>
    <row r="772" spans="1:1">
      <c r="A772" s="4">
        <v>1771</v>
      </c>
    </row>
    <row r="773" spans="1:1">
      <c r="A773" s="4">
        <v>1772</v>
      </c>
    </row>
    <row r="774" spans="1:1">
      <c r="A774" s="4">
        <v>1773</v>
      </c>
    </row>
    <row r="775" spans="1:1">
      <c r="A775" s="4">
        <v>1774</v>
      </c>
    </row>
    <row r="776" spans="1:1">
      <c r="A776" s="4">
        <v>1775</v>
      </c>
    </row>
    <row r="777" spans="1:1">
      <c r="A777" s="4">
        <v>1776</v>
      </c>
    </row>
    <row r="778" spans="1:1">
      <c r="A778" s="4">
        <v>1777</v>
      </c>
    </row>
    <row r="779" spans="1:1">
      <c r="A779" s="4">
        <v>1778</v>
      </c>
    </row>
    <row r="780" spans="1:1">
      <c r="A780" s="4">
        <v>1779</v>
      </c>
    </row>
    <row r="781" spans="1:1">
      <c r="A781" s="4">
        <v>1780</v>
      </c>
    </row>
    <row r="782" spans="1:1">
      <c r="A782" s="4">
        <v>1781</v>
      </c>
    </row>
    <row r="783" spans="1:1">
      <c r="A783" s="4">
        <v>1782</v>
      </c>
    </row>
    <row r="784" spans="1:1">
      <c r="A784" s="4">
        <v>1783</v>
      </c>
    </row>
    <row r="785" spans="1:1">
      <c r="A785" s="4">
        <v>1784</v>
      </c>
    </row>
    <row r="786" spans="1:1">
      <c r="A786" s="4">
        <v>1785</v>
      </c>
    </row>
    <row r="787" spans="1:1">
      <c r="A787" s="4">
        <v>1786</v>
      </c>
    </row>
    <row r="788" spans="1:1">
      <c r="A788" s="4">
        <v>1787</v>
      </c>
    </row>
    <row r="789" spans="1:1">
      <c r="A789" s="4">
        <v>1788</v>
      </c>
    </row>
    <row r="790" spans="1:1">
      <c r="A790" s="4">
        <v>1789</v>
      </c>
    </row>
    <row r="791" spans="1:1">
      <c r="A791" s="4">
        <v>1790</v>
      </c>
    </row>
    <row r="792" spans="1:1">
      <c r="A792" s="4">
        <v>1791</v>
      </c>
    </row>
    <row r="793" spans="1:1">
      <c r="A793" s="4">
        <v>1792</v>
      </c>
    </row>
    <row r="794" spans="1:1">
      <c r="A794" s="4">
        <v>1793</v>
      </c>
    </row>
    <row r="795" spans="1:1">
      <c r="A795" s="4">
        <v>1794</v>
      </c>
    </row>
    <row r="796" spans="1:1">
      <c r="A796" s="4">
        <v>1795</v>
      </c>
    </row>
    <row r="797" spans="1:1">
      <c r="A797" s="4">
        <v>1796</v>
      </c>
    </row>
    <row r="798" spans="1:1">
      <c r="A798" s="4">
        <v>1797</v>
      </c>
    </row>
    <row r="799" spans="1:1">
      <c r="A799" s="4">
        <v>1798</v>
      </c>
    </row>
    <row r="800" spans="1:1">
      <c r="A800" s="4">
        <v>1799</v>
      </c>
    </row>
    <row r="801" spans="1:1">
      <c r="A801" s="4">
        <v>1800</v>
      </c>
    </row>
    <row r="802" spans="1:1">
      <c r="A802" s="4">
        <v>1801</v>
      </c>
    </row>
    <row r="803" spans="1:1">
      <c r="A803" s="4">
        <v>1802</v>
      </c>
    </row>
    <row r="804" spans="1:1">
      <c r="A804" s="4">
        <v>1803</v>
      </c>
    </row>
    <row r="805" spans="1:1">
      <c r="A805" s="4">
        <v>1804</v>
      </c>
    </row>
    <row r="806" spans="1:1">
      <c r="A806" s="4">
        <v>1805</v>
      </c>
    </row>
    <row r="807" spans="1:1">
      <c r="A807" s="4">
        <v>1806</v>
      </c>
    </row>
    <row r="808" spans="1:1">
      <c r="A808" s="4">
        <v>1807</v>
      </c>
    </row>
    <row r="809" spans="1:1">
      <c r="A809" s="4">
        <v>1808</v>
      </c>
    </row>
    <row r="810" spans="1:1">
      <c r="A810" s="4">
        <v>1809</v>
      </c>
    </row>
    <row r="811" spans="1:1">
      <c r="A811" s="4">
        <v>1810</v>
      </c>
    </row>
    <row r="812" spans="1:1">
      <c r="A812" s="4">
        <v>1811</v>
      </c>
    </row>
    <row r="813" spans="1:1">
      <c r="A813" s="4">
        <v>1812</v>
      </c>
    </row>
    <row r="814" spans="1:1">
      <c r="A814" s="4">
        <v>1813</v>
      </c>
    </row>
    <row r="815" spans="1:1">
      <c r="A815" s="4">
        <v>1814</v>
      </c>
    </row>
    <row r="816" spans="1:1">
      <c r="A816" s="4">
        <v>1815</v>
      </c>
    </row>
    <row r="817" spans="1:1">
      <c r="A817" s="4">
        <v>1816</v>
      </c>
    </row>
    <row r="818" spans="1:1">
      <c r="A818" s="4">
        <v>1817</v>
      </c>
    </row>
    <row r="819" spans="1:1">
      <c r="A819" s="4">
        <v>1818</v>
      </c>
    </row>
    <row r="820" spans="1:1">
      <c r="A820" s="4">
        <v>1819</v>
      </c>
    </row>
    <row r="821" spans="1:1">
      <c r="A821" s="4">
        <v>1820</v>
      </c>
    </row>
    <row r="822" spans="1:1">
      <c r="A822" s="4">
        <v>1821</v>
      </c>
    </row>
    <row r="823" spans="1:1">
      <c r="A823" s="4">
        <v>1822</v>
      </c>
    </row>
    <row r="824" spans="1:1">
      <c r="A824" s="4">
        <v>1823</v>
      </c>
    </row>
    <row r="825" spans="1:1">
      <c r="A825" s="4">
        <v>1824</v>
      </c>
    </row>
    <row r="826" spans="1:1">
      <c r="A826" s="4">
        <v>1825</v>
      </c>
    </row>
    <row r="827" spans="1:1">
      <c r="A827" s="4">
        <v>1826</v>
      </c>
    </row>
    <row r="828" spans="1:1">
      <c r="A828" s="4">
        <v>1827</v>
      </c>
    </row>
    <row r="829" spans="1:1">
      <c r="A829" s="4">
        <v>1828</v>
      </c>
    </row>
    <row r="830" spans="1:1">
      <c r="A830" s="4">
        <v>1829</v>
      </c>
    </row>
    <row r="831" spans="1:1">
      <c r="A831" s="4">
        <v>1830</v>
      </c>
    </row>
    <row r="832" spans="1:1">
      <c r="A832" s="4">
        <v>1831</v>
      </c>
    </row>
    <row r="833" spans="1:1">
      <c r="A833" s="4">
        <v>1832</v>
      </c>
    </row>
    <row r="834" spans="1:1">
      <c r="A834" s="4">
        <v>1833</v>
      </c>
    </row>
    <row r="835" spans="1:1">
      <c r="A835" s="4">
        <v>1834</v>
      </c>
    </row>
    <row r="836" spans="1:1">
      <c r="A836" s="4">
        <v>1835</v>
      </c>
    </row>
    <row r="837" spans="1:1">
      <c r="A837" s="4">
        <v>1836</v>
      </c>
    </row>
    <row r="838" spans="1:1">
      <c r="A838" s="4">
        <v>1837</v>
      </c>
    </row>
    <row r="839" spans="1:1">
      <c r="A839" s="4">
        <v>1838</v>
      </c>
    </row>
    <row r="840" spans="1:1">
      <c r="A840" s="4">
        <v>1839</v>
      </c>
    </row>
    <row r="841" spans="1:1">
      <c r="A841" s="4">
        <v>1840</v>
      </c>
    </row>
    <row r="842" spans="1:1">
      <c r="A842" s="4">
        <v>1841</v>
      </c>
    </row>
    <row r="843" spans="1:1">
      <c r="A843" s="4">
        <v>1842</v>
      </c>
    </row>
    <row r="844" spans="1:1">
      <c r="A844" s="4">
        <v>1843</v>
      </c>
    </row>
    <row r="845" spans="1:1">
      <c r="A845" s="4">
        <v>1844</v>
      </c>
    </row>
    <row r="846" spans="1:1">
      <c r="A846" s="4">
        <v>1845</v>
      </c>
    </row>
    <row r="847" spans="1:1">
      <c r="A847" s="4">
        <v>1846</v>
      </c>
    </row>
    <row r="848" spans="1:1">
      <c r="A848" s="4">
        <v>1847</v>
      </c>
    </row>
    <row r="849" spans="1:1">
      <c r="A849" s="4">
        <v>1848</v>
      </c>
    </row>
    <row r="850" spans="1:1">
      <c r="A850" s="4">
        <v>1849</v>
      </c>
    </row>
    <row r="851" spans="1:1">
      <c r="A851" s="4">
        <v>1850</v>
      </c>
    </row>
    <row r="852" spans="1:1">
      <c r="A852" s="4">
        <v>1851</v>
      </c>
    </row>
    <row r="853" spans="1:1">
      <c r="A853" s="4">
        <v>1852</v>
      </c>
    </row>
    <row r="854" spans="1:1">
      <c r="A854" s="4">
        <v>1853</v>
      </c>
    </row>
    <row r="855" spans="1:1">
      <c r="A855" s="4">
        <v>1854</v>
      </c>
    </row>
    <row r="856" spans="1:1">
      <c r="A856" s="4">
        <v>1855</v>
      </c>
    </row>
    <row r="857" spans="1:1">
      <c r="A857" s="4">
        <v>1856</v>
      </c>
    </row>
    <row r="858" spans="1:1">
      <c r="A858" s="4">
        <v>1857</v>
      </c>
    </row>
    <row r="859" spans="1:1">
      <c r="A859" s="4">
        <v>1858</v>
      </c>
    </row>
    <row r="860" spans="1:1">
      <c r="A860" s="4">
        <v>1859</v>
      </c>
    </row>
    <row r="861" spans="1:1">
      <c r="A861" s="4">
        <v>1860</v>
      </c>
    </row>
    <row r="862" spans="1:1">
      <c r="A862" s="4">
        <v>1861</v>
      </c>
    </row>
    <row r="863" spans="1:1">
      <c r="A863" s="4">
        <v>1862</v>
      </c>
    </row>
    <row r="864" spans="1:1">
      <c r="A864" s="4">
        <v>1863</v>
      </c>
    </row>
    <row r="865" spans="1:1">
      <c r="A865" s="4">
        <v>1864</v>
      </c>
    </row>
    <row r="866" spans="1:1">
      <c r="A866" s="4">
        <v>1865</v>
      </c>
    </row>
    <row r="867" spans="1:1">
      <c r="A867" s="4">
        <v>1866</v>
      </c>
    </row>
    <row r="868" spans="1:1">
      <c r="A868" s="4">
        <v>1867</v>
      </c>
    </row>
    <row r="869" spans="1:1">
      <c r="A869" s="4">
        <v>1868</v>
      </c>
    </row>
    <row r="870" spans="1:1">
      <c r="A870" s="4">
        <v>1869</v>
      </c>
    </row>
    <row r="871" spans="1:1">
      <c r="A871" s="4">
        <v>1870</v>
      </c>
    </row>
    <row r="872" spans="1:1">
      <c r="A872" s="4">
        <v>1871</v>
      </c>
    </row>
    <row r="873" spans="1:1">
      <c r="A873" s="4">
        <v>1872</v>
      </c>
    </row>
    <row r="874" spans="1:1">
      <c r="A874" s="4">
        <v>1873</v>
      </c>
    </row>
    <row r="875" spans="1:1">
      <c r="A875" s="4">
        <v>1874</v>
      </c>
    </row>
    <row r="876" spans="1:1">
      <c r="A876" s="4">
        <v>1875</v>
      </c>
    </row>
    <row r="877" spans="1:1">
      <c r="A877" s="4">
        <v>1876</v>
      </c>
    </row>
    <row r="878" spans="1:1">
      <c r="A878" s="4">
        <v>1877</v>
      </c>
    </row>
    <row r="879" spans="1:1">
      <c r="A879" s="4">
        <v>1878</v>
      </c>
    </row>
    <row r="880" spans="1:1">
      <c r="A880" s="4">
        <v>1879</v>
      </c>
    </row>
    <row r="881" spans="1:1">
      <c r="A881" s="4">
        <v>1880</v>
      </c>
    </row>
    <row r="882" spans="1:1">
      <c r="A882" s="4">
        <v>1881</v>
      </c>
    </row>
    <row r="883" spans="1:1">
      <c r="A883" s="4">
        <v>1882</v>
      </c>
    </row>
    <row r="884" spans="1:1">
      <c r="A884" s="4">
        <v>1883</v>
      </c>
    </row>
    <row r="885" spans="1:1">
      <c r="A885" s="4">
        <v>1884</v>
      </c>
    </row>
    <row r="886" spans="1:1">
      <c r="A886" s="4">
        <v>1885</v>
      </c>
    </row>
    <row r="887" spans="1:1">
      <c r="A887" s="4">
        <v>1886</v>
      </c>
    </row>
    <row r="888" spans="1:1">
      <c r="A888" s="4">
        <v>1887</v>
      </c>
    </row>
    <row r="889" spans="1:1">
      <c r="A889" s="4">
        <v>1888</v>
      </c>
    </row>
    <row r="890" spans="1:1">
      <c r="A890" s="4">
        <v>1889</v>
      </c>
    </row>
    <row r="891" spans="1:1">
      <c r="A891" s="4">
        <v>1890</v>
      </c>
    </row>
    <row r="892" spans="1:1">
      <c r="A892" s="4">
        <v>1891</v>
      </c>
    </row>
    <row r="893" spans="1:1">
      <c r="A893" s="4">
        <v>1892</v>
      </c>
    </row>
    <row r="894" spans="1:1">
      <c r="A894" s="4">
        <v>1893</v>
      </c>
    </row>
    <row r="895" spans="1:1">
      <c r="A895" s="4">
        <v>1894</v>
      </c>
    </row>
    <row r="896" spans="1:1">
      <c r="A896" s="4">
        <v>1895</v>
      </c>
    </row>
    <row r="897" spans="1:1">
      <c r="A897" s="4">
        <v>1896</v>
      </c>
    </row>
    <row r="898" spans="1:1">
      <c r="A898" s="4">
        <v>1897</v>
      </c>
    </row>
    <row r="899" spans="1:1">
      <c r="A899" s="4">
        <v>1898</v>
      </c>
    </row>
    <row r="900" spans="1:1">
      <c r="A900" s="4">
        <v>1899</v>
      </c>
    </row>
    <row r="901" spans="1:1">
      <c r="A901" s="4">
        <v>1900</v>
      </c>
    </row>
    <row r="902" spans="1:1">
      <c r="A902" s="4">
        <v>1901</v>
      </c>
    </row>
    <row r="903" spans="1:1">
      <c r="A903" s="4">
        <v>1902</v>
      </c>
    </row>
    <row r="904" spans="1:1">
      <c r="A904" s="4">
        <v>1903</v>
      </c>
    </row>
    <row r="905" spans="1:1">
      <c r="A905" s="4">
        <v>1904</v>
      </c>
    </row>
    <row r="906" spans="1:1">
      <c r="A906" s="4">
        <v>1905</v>
      </c>
    </row>
    <row r="907" spans="1:1">
      <c r="A907" s="4">
        <v>1906</v>
      </c>
    </row>
    <row r="908" spans="1:1">
      <c r="A908" s="4">
        <v>1907</v>
      </c>
    </row>
    <row r="909" spans="1:1">
      <c r="A909" s="4">
        <v>1908</v>
      </c>
    </row>
    <row r="910" spans="1:1">
      <c r="A910" s="4">
        <v>1909</v>
      </c>
    </row>
    <row r="911" spans="1:1">
      <c r="A911" s="4">
        <v>1910</v>
      </c>
    </row>
    <row r="912" spans="1:1">
      <c r="A912" s="4">
        <v>1911</v>
      </c>
    </row>
    <row r="913" spans="1:1">
      <c r="A913" s="4">
        <v>1912</v>
      </c>
    </row>
    <row r="914" spans="1:1">
      <c r="A914" s="4">
        <v>1913</v>
      </c>
    </row>
    <row r="915" spans="1:1">
      <c r="A915" s="4">
        <v>1914</v>
      </c>
    </row>
    <row r="916" spans="1:1">
      <c r="A916" s="4">
        <v>1915</v>
      </c>
    </row>
    <row r="917" spans="1:1">
      <c r="A917" s="4">
        <v>1916</v>
      </c>
    </row>
    <row r="918" spans="1:1">
      <c r="A918" s="4">
        <v>1917</v>
      </c>
    </row>
    <row r="919" spans="1:1">
      <c r="A919" s="4">
        <v>1918</v>
      </c>
    </row>
    <row r="920" spans="1:1">
      <c r="A920" s="4">
        <v>1919</v>
      </c>
    </row>
    <row r="921" spans="1:1">
      <c r="A921" s="4">
        <v>1920</v>
      </c>
    </row>
    <row r="922" spans="1:1">
      <c r="A922" s="4">
        <v>1921</v>
      </c>
    </row>
    <row r="923" spans="1:1">
      <c r="A923" s="4">
        <v>1922</v>
      </c>
    </row>
    <row r="924" spans="1:1">
      <c r="A924" s="4">
        <v>1923</v>
      </c>
    </row>
    <row r="925" spans="1:1">
      <c r="A925" s="4">
        <v>1924</v>
      </c>
    </row>
    <row r="926" spans="1:1">
      <c r="A926" s="4">
        <v>1925</v>
      </c>
    </row>
    <row r="927" spans="1:1">
      <c r="A927" s="4">
        <v>1926</v>
      </c>
    </row>
    <row r="928" spans="1:1">
      <c r="A928" s="4">
        <v>1927</v>
      </c>
    </row>
    <row r="929" spans="1:1">
      <c r="A929" s="4">
        <v>1928</v>
      </c>
    </row>
    <row r="930" spans="1:1">
      <c r="A930" s="4">
        <v>1929</v>
      </c>
    </row>
    <row r="931" spans="1:1">
      <c r="A931" s="4">
        <v>1930</v>
      </c>
    </row>
    <row r="932" spans="1:1">
      <c r="A932" s="4">
        <v>1931</v>
      </c>
    </row>
    <row r="933" spans="1:1">
      <c r="A933" s="4">
        <v>1932</v>
      </c>
    </row>
    <row r="934" spans="1:1">
      <c r="A934" s="4">
        <v>1933</v>
      </c>
    </row>
    <row r="935" spans="1:1">
      <c r="A935" s="4">
        <v>1934</v>
      </c>
    </row>
    <row r="936" spans="1:1">
      <c r="A936" s="4">
        <v>1935</v>
      </c>
    </row>
    <row r="937" spans="1:1">
      <c r="A937" s="4">
        <v>1936</v>
      </c>
    </row>
    <row r="938" spans="1:1">
      <c r="A938" s="4">
        <v>1937</v>
      </c>
    </row>
    <row r="939" spans="1:1">
      <c r="A939" s="4">
        <v>1938</v>
      </c>
    </row>
    <row r="940" spans="1:1">
      <c r="A940" s="4">
        <v>1939</v>
      </c>
    </row>
    <row r="941" spans="1:1">
      <c r="A941" s="4">
        <v>1940</v>
      </c>
    </row>
    <row r="942" spans="1:1">
      <c r="A942" s="4">
        <v>1941</v>
      </c>
    </row>
    <row r="943" spans="1:1">
      <c r="A943" s="4">
        <v>1942</v>
      </c>
    </row>
    <row r="944" spans="1:1">
      <c r="A944" s="4">
        <v>1943</v>
      </c>
    </row>
    <row r="945" spans="1:1">
      <c r="A945" s="4">
        <v>1944</v>
      </c>
    </row>
    <row r="946" spans="1:1">
      <c r="A946" s="4">
        <v>1945</v>
      </c>
    </row>
    <row r="947" spans="1:1">
      <c r="A947" s="4">
        <v>1946</v>
      </c>
    </row>
    <row r="948" spans="1:1">
      <c r="A948" s="4">
        <v>1947</v>
      </c>
    </row>
    <row r="949" spans="1:1">
      <c r="A949" s="4">
        <v>1948</v>
      </c>
    </row>
    <row r="950" spans="1:1">
      <c r="A950" s="4">
        <v>1949</v>
      </c>
    </row>
    <row r="951" spans="1:1">
      <c r="A951" s="4">
        <v>1950</v>
      </c>
    </row>
    <row r="952" spans="1:1">
      <c r="A952" s="4">
        <v>1951</v>
      </c>
    </row>
    <row r="953" spans="1:1">
      <c r="A953" s="4">
        <v>1952</v>
      </c>
    </row>
    <row r="954" spans="1:1">
      <c r="A954" s="4">
        <v>1953</v>
      </c>
    </row>
    <row r="955" spans="1:1">
      <c r="A955" s="4">
        <v>1954</v>
      </c>
    </row>
    <row r="956" spans="1:1">
      <c r="A956" s="4">
        <v>1955</v>
      </c>
    </row>
    <row r="957" spans="1:1">
      <c r="A957" s="4">
        <v>1956</v>
      </c>
    </row>
    <row r="958" spans="1:1">
      <c r="A958" s="4">
        <v>1957</v>
      </c>
    </row>
    <row r="959" spans="1:1">
      <c r="A959" s="4">
        <v>1958</v>
      </c>
    </row>
    <row r="960" spans="1:1">
      <c r="A960" s="4">
        <v>1959</v>
      </c>
    </row>
    <row r="961" spans="1:1">
      <c r="A961" s="4">
        <v>1960</v>
      </c>
    </row>
    <row r="962" spans="1:1">
      <c r="A962" s="4">
        <v>1961</v>
      </c>
    </row>
    <row r="963" spans="1:1">
      <c r="A963" s="4">
        <v>1962</v>
      </c>
    </row>
    <row r="964" spans="1:1">
      <c r="A964" s="4">
        <v>1963</v>
      </c>
    </row>
    <row r="965" spans="1:1">
      <c r="A965" s="4">
        <v>1964</v>
      </c>
    </row>
    <row r="966" spans="1:1">
      <c r="A966" s="4">
        <v>1965</v>
      </c>
    </row>
    <row r="967" spans="1:1">
      <c r="A967" s="4">
        <v>1966</v>
      </c>
    </row>
    <row r="968" spans="1:1">
      <c r="A968" s="4">
        <v>1967</v>
      </c>
    </row>
    <row r="969" spans="1:1">
      <c r="A969" s="4">
        <v>1968</v>
      </c>
    </row>
    <row r="970" spans="1:1">
      <c r="A970" s="4">
        <v>1969</v>
      </c>
    </row>
    <row r="971" spans="1:1">
      <c r="A971" s="4">
        <v>1970</v>
      </c>
    </row>
    <row r="972" spans="1:1">
      <c r="A972" s="4">
        <v>1971</v>
      </c>
    </row>
    <row r="973" spans="1:1">
      <c r="A973" s="4">
        <v>1972</v>
      </c>
    </row>
    <row r="974" spans="1:1">
      <c r="A974" s="4">
        <v>1973</v>
      </c>
    </row>
    <row r="975" spans="1:1">
      <c r="A975" s="4">
        <v>1974</v>
      </c>
    </row>
    <row r="976" spans="1:1">
      <c r="A976" s="4">
        <v>1975</v>
      </c>
    </row>
    <row r="977" spans="1:1">
      <c r="A977" s="4">
        <v>1976</v>
      </c>
    </row>
    <row r="978" spans="1:1">
      <c r="A978" s="4">
        <v>1977</v>
      </c>
    </row>
    <row r="979" spans="1:1">
      <c r="A979" s="4">
        <v>1978</v>
      </c>
    </row>
    <row r="980" spans="1:1">
      <c r="A980" s="4">
        <v>1979</v>
      </c>
    </row>
    <row r="981" spans="1:1">
      <c r="A981" s="4">
        <v>1980</v>
      </c>
    </row>
    <row r="982" spans="1:1">
      <c r="A982" s="4">
        <v>1981</v>
      </c>
    </row>
    <row r="983" spans="1:1">
      <c r="A983" s="4">
        <v>1982</v>
      </c>
    </row>
    <row r="984" spans="1:1">
      <c r="A984" s="4">
        <v>1983</v>
      </c>
    </row>
    <row r="985" spans="1:1">
      <c r="A985" s="4">
        <v>1984</v>
      </c>
    </row>
    <row r="986" spans="1:1">
      <c r="A986" s="4">
        <v>1985</v>
      </c>
    </row>
    <row r="987" spans="1:1">
      <c r="A987" s="4">
        <v>1986</v>
      </c>
    </row>
    <row r="988" spans="1:1">
      <c r="A988" s="4">
        <v>1987</v>
      </c>
    </row>
    <row r="989" spans="1:1">
      <c r="A989" s="4">
        <v>1988</v>
      </c>
    </row>
    <row r="990" spans="1:1">
      <c r="A990" s="4">
        <v>1989</v>
      </c>
    </row>
    <row r="991" spans="1:1">
      <c r="A991" s="4">
        <v>1990</v>
      </c>
    </row>
    <row r="992" spans="1:1">
      <c r="A992" s="4">
        <v>1991</v>
      </c>
    </row>
    <row r="993" spans="1:1">
      <c r="A993" s="4">
        <v>1992</v>
      </c>
    </row>
    <row r="994" spans="1:1">
      <c r="A994" s="4">
        <v>1993</v>
      </c>
    </row>
    <row r="995" spans="1:1">
      <c r="A995" s="4">
        <v>1994</v>
      </c>
    </row>
    <row r="996" spans="1:1">
      <c r="A996" s="4">
        <v>1995</v>
      </c>
    </row>
    <row r="997" spans="1:1">
      <c r="A997" s="4">
        <v>1996</v>
      </c>
    </row>
    <row r="998" spans="1:1">
      <c r="A998" s="4">
        <v>1997</v>
      </c>
    </row>
    <row r="999" spans="1:1">
      <c r="A999" s="4">
        <v>1998</v>
      </c>
    </row>
    <row r="1000" spans="1:1">
      <c r="A1000" s="4">
        <v>1999</v>
      </c>
    </row>
    <row r="1001" spans="1:1">
      <c r="A1001" s="4">
        <v>2000</v>
      </c>
    </row>
    <row r="1002" spans="1:1">
      <c r="A1002" s="4">
        <v>2001</v>
      </c>
    </row>
    <row r="1003" spans="1:1">
      <c r="A1003" s="4">
        <v>2002</v>
      </c>
    </row>
    <row r="1004" spans="1:1">
      <c r="A1004" s="4">
        <v>2003</v>
      </c>
    </row>
    <row r="1005" spans="1:1">
      <c r="A1005" s="4">
        <v>2004</v>
      </c>
    </row>
    <row r="1006" spans="1:1">
      <c r="A1006" s="4">
        <v>2005</v>
      </c>
    </row>
    <row r="1007" spans="1:1">
      <c r="A1007" s="4">
        <v>2006</v>
      </c>
    </row>
    <row r="1008" spans="1:1">
      <c r="A1008" s="4">
        <v>2007</v>
      </c>
    </row>
    <row r="1009" spans="1:1">
      <c r="A1009" s="4">
        <v>2008</v>
      </c>
    </row>
    <row r="1010" spans="1:1">
      <c r="A1010" s="4">
        <v>2009</v>
      </c>
    </row>
    <row r="1011" spans="1:1">
      <c r="A1011" s="4">
        <v>2010</v>
      </c>
    </row>
    <row r="1012" spans="1:1">
      <c r="A1012" s="4">
        <v>2011</v>
      </c>
    </row>
    <row r="1013" spans="1:1">
      <c r="A1013" s="4">
        <v>2012</v>
      </c>
    </row>
    <row r="1014" spans="1:1">
      <c r="A1014" s="4">
        <v>2013</v>
      </c>
    </row>
    <row r="1015" spans="1:1">
      <c r="A1015" s="4">
        <v>2014</v>
      </c>
    </row>
    <row r="1016" spans="1:1">
      <c r="A1016" s="4">
        <v>2015</v>
      </c>
    </row>
    <row r="1017" spans="1:1">
      <c r="A1017" s="4">
        <v>2016</v>
      </c>
    </row>
    <row r="1018" spans="1:1">
      <c r="A1018" s="4">
        <v>2017</v>
      </c>
    </row>
    <row r="1019" spans="1:1">
      <c r="A1019" s="4">
        <v>2018</v>
      </c>
    </row>
    <row r="1020" spans="1:1">
      <c r="A1020" s="4">
        <v>2019</v>
      </c>
    </row>
    <row r="1021" spans="1:1">
      <c r="A1021" s="4">
        <v>2020</v>
      </c>
    </row>
    <row r="1022" spans="1:1">
      <c r="A1022" s="4">
        <v>2021</v>
      </c>
    </row>
    <row r="1023" spans="1:1">
      <c r="A1023" s="4">
        <v>2022</v>
      </c>
    </row>
    <row r="1024" spans="1:1">
      <c r="A1024" s="4">
        <v>2023</v>
      </c>
    </row>
    <row r="1025" spans="1:1">
      <c r="A1025" s="4">
        <v>2024</v>
      </c>
    </row>
    <row r="1026" spans="1:1">
      <c r="A1026" s="4">
        <v>2025</v>
      </c>
    </row>
    <row r="1027" spans="1:1">
      <c r="A1027" s="4">
        <v>2026</v>
      </c>
    </row>
    <row r="1028" spans="1:1">
      <c r="A1028" s="4">
        <v>2027</v>
      </c>
    </row>
    <row r="1029" spans="1:1">
      <c r="A1029" s="4">
        <v>2028</v>
      </c>
    </row>
    <row r="1030" spans="1:1">
      <c r="A1030" s="4">
        <v>2029</v>
      </c>
    </row>
    <row r="1031" spans="1:1">
      <c r="A1031" s="4">
        <v>2030</v>
      </c>
    </row>
    <row r="1032" spans="1:1">
      <c r="A1032" s="4">
        <v>2031</v>
      </c>
    </row>
    <row r="1033" spans="1:1">
      <c r="A1033" s="4">
        <v>2032</v>
      </c>
    </row>
    <row r="1034" spans="1:1">
      <c r="A1034" s="4">
        <v>2033</v>
      </c>
    </row>
    <row r="1035" spans="1:1">
      <c r="A1035" s="4">
        <v>2034</v>
      </c>
    </row>
    <row r="1036" spans="1:1">
      <c r="A1036" s="4">
        <v>2035</v>
      </c>
    </row>
    <row r="1037" spans="1:1">
      <c r="A1037" s="4">
        <v>2036</v>
      </c>
    </row>
    <row r="1038" spans="1:1">
      <c r="A1038" s="4">
        <v>2037</v>
      </c>
    </row>
    <row r="1039" spans="1:1">
      <c r="A1039" s="4">
        <v>2038</v>
      </c>
    </row>
    <row r="1040" spans="1:1">
      <c r="A1040" s="4">
        <v>2039</v>
      </c>
    </row>
    <row r="1041" spans="1:1">
      <c r="A1041" s="4">
        <v>2040</v>
      </c>
    </row>
    <row r="1042" spans="1:1">
      <c r="A1042" s="4">
        <v>2041</v>
      </c>
    </row>
    <row r="1043" spans="1:1">
      <c r="A1043" s="4">
        <v>2042</v>
      </c>
    </row>
    <row r="1044" spans="1:1">
      <c r="A1044" s="4">
        <v>2043</v>
      </c>
    </row>
    <row r="1045" spans="1:1">
      <c r="A1045" s="4">
        <v>2044</v>
      </c>
    </row>
    <row r="1046" spans="1:1">
      <c r="A1046" s="4">
        <v>2045</v>
      </c>
    </row>
    <row r="1047" spans="1:1">
      <c r="A1047" s="4">
        <v>2046</v>
      </c>
    </row>
    <row r="1048" spans="1:1">
      <c r="A1048" s="4">
        <v>2047</v>
      </c>
    </row>
    <row r="1049" spans="1:1">
      <c r="A1049" s="4">
        <v>2048</v>
      </c>
    </row>
    <row r="1050" spans="1:1">
      <c r="A1050" s="4">
        <v>2049</v>
      </c>
    </row>
    <row r="1051" spans="1:1">
      <c r="A1051" s="4">
        <v>2050</v>
      </c>
    </row>
    <row r="1052" spans="1:1">
      <c r="A1052" s="4">
        <v>2051</v>
      </c>
    </row>
    <row r="1053" spans="1:1">
      <c r="A1053" s="4">
        <v>2052</v>
      </c>
    </row>
    <row r="1054" spans="1:1">
      <c r="A1054" s="4">
        <v>2053</v>
      </c>
    </row>
    <row r="1055" spans="1:1">
      <c r="A1055" s="4">
        <v>2054</v>
      </c>
    </row>
    <row r="1056" spans="1:1">
      <c r="A1056" s="4">
        <v>2055</v>
      </c>
    </row>
    <row r="1057" spans="1:1">
      <c r="A1057" s="4">
        <v>2056</v>
      </c>
    </row>
    <row r="1058" spans="1:1">
      <c r="A1058" s="4">
        <v>2057</v>
      </c>
    </row>
    <row r="1059" spans="1:1">
      <c r="A1059" s="4">
        <v>2058</v>
      </c>
    </row>
    <row r="1060" spans="1:1">
      <c r="A1060" s="4">
        <v>2059</v>
      </c>
    </row>
    <row r="1061" spans="1:1">
      <c r="A1061" s="4">
        <v>2060</v>
      </c>
    </row>
    <row r="1062" spans="1:1">
      <c r="A1062" s="4">
        <v>2061</v>
      </c>
    </row>
    <row r="1063" spans="1:1">
      <c r="A1063" s="4">
        <v>2062</v>
      </c>
    </row>
    <row r="1064" spans="1:1">
      <c r="A1064" s="4">
        <v>2063</v>
      </c>
    </row>
    <row r="1065" spans="1:1">
      <c r="A1065" s="4">
        <v>2064</v>
      </c>
    </row>
    <row r="1066" spans="1:1">
      <c r="A1066" s="4">
        <v>2065</v>
      </c>
    </row>
    <row r="1067" spans="1:1">
      <c r="A1067" s="4">
        <v>2066</v>
      </c>
    </row>
    <row r="1068" spans="1:1">
      <c r="A1068" s="4">
        <v>2067</v>
      </c>
    </row>
    <row r="1069" spans="1:1">
      <c r="A1069" s="4">
        <v>2068</v>
      </c>
    </row>
    <row r="1070" spans="1:1">
      <c r="A1070" s="4">
        <v>2069</v>
      </c>
    </row>
    <row r="1071" spans="1:1">
      <c r="A1071" s="4">
        <v>2070</v>
      </c>
    </row>
    <row r="1072" spans="1:1">
      <c r="A1072" s="4">
        <v>2071</v>
      </c>
    </row>
    <row r="1073" spans="1:1">
      <c r="A1073" s="4">
        <v>2072</v>
      </c>
    </row>
    <row r="1074" spans="1:1">
      <c r="A1074" s="4">
        <v>2073</v>
      </c>
    </row>
    <row r="1075" spans="1:1">
      <c r="A1075" s="4">
        <v>2074</v>
      </c>
    </row>
    <row r="1076" spans="1:1">
      <c r="A1076" s="4">
        <v>2075</v>
      </c>
    </row>
    <row r="1077" spans="1:1">
      <c r="A1077" s="4">
        <v>2076</v>
      </c>
    </row>
    <row r="1078" spans="1:1">
      <c r="A1078" s="4">
        <v>2077</v>
      </c>
    </row>
    <row r="1079" spans="1:1">
      <c r="A1079" s="4">
        <v>2078</v>
      </c>
    </row>
    <row r="1080" spans="1:1">
      <c r="A1080" s="4">
        <v>2079</v>
      </c>
    </row>
    <row r="1081" spans="1:1">
      <c r="A1081" s="4">
        <v>2080</v>
      </c>
    </row>
    <row r="1082" spans="1:1">
      <c r="A1082" s="4">
        <v>2081</v>
      </c>
    </row>
    <row r="1083" spans="1:1">
      <c r="A1083" s="4">
        <v>2082</v>
      </c>
    </row>
    <row r="1084" spans="1:1">
      <c r="A1084" s="4">
        <v>2083</v>
      </c>
    </row>
    <row r="1085" spans="1:1">
      <c r="A1085" s="4">
        <v>2084</v>
      </c>
    </row>
    <row r="1086" spans="1:1">
      <c r="A1086" s="4">
        <v>2085</v>
      </c>
    </row>
    <row r="1087" spans="1:1">
      <c r="A1087" s="4">
        <v>2086</v>
      </c>
    </row>
    <row r="1088" spans="1:1">
      <c r="A1088" s="4">
        <v>2087</v>
      </c>
    </row>
    <row r="1089" spans="1:1">
      <c r="A1089" s="4">
        <v>2088</v>
      </c>
    </row>
    <row r="1090" spans="1:1">
      <c r="A1090" s="4">
        <v>2089</v>
      </c>
    </row>
    <row r="1091" spans="1:1">
      <c r="A1091" s="4">
        <v>2090</v>
      </c>
    </row>
    <row r="1092" spans="1:1">
      <c r="A1092" s="4">
        <v>2091</v>
      </c>
    </row>
    <row r="1093" spans="1:1">
      <c r="A1093" s="4">
        <v>2092</v>
      </c>
    </row>
    <row r="1094" spans="1:1">
      <c r="A1094" s="4">
        <v>2093</v>
      </c>
    </row>
    <row r="1095" spans="1:1">
      <c r="A1095" s="4">
        <v>2094</v>
      </c>
    </row>
    <row r="1096" spans="1:1">
      <c r="A1096" s="4">
        <v>2095</v>
      </c>
    </row>
    <row r="1097" spans="1:1">
      <c r="A1097" s="4">
        <v>2096</v>
      </c>
    </row>
    <row r="1098" spans="1:1">
      <c r="A1098" s="4">
        <v>2097</v>
      </c>
    </row>
    <row r="1099" spans="1:1">
      <c r="A1099" s="4">
        <v>2098</v>
      </c>
    </row>
    <row r="1100" spans="1:1">
      <c r="A1100" s="4">
        <v>2099</v>
      </c>
    </row>
    <row r="1101" spans="1:1">
      <c r="A1101" s="4">
        <v>2100</v>
      </c>
    </row>
    <row r="1102" spans="1:1">
      <c r="A1102" s="4">
        <v>2101</v>
      </c>
    </row>
    <row r="1103" spans="1:1">
      <c r="A1103" s="4">
        <v>2102</v>
      </c>
    </row>
    <row r="1104" spans="1:1">
      <c r="A1104" s="4">
        <v>2103</v>
      </c>
    </row>
    <row r="1105" spans="1:1">
      <c r="A1105" s="4">
        <v>2104</v>
      </c>
    </row>
    <row r="1106" spans="1:1">
      <c r="A1106" s="4">
        <v>2105</v>
      </c>
    </row>
    <row r="1107" spans="1:1">
      <c r="A1107" s="4">
        <v>2106</v>
      </c>
    </row>
    <row r="1108" spans="1:1">
      <c r="A1108" s="4">
        <v>2107</v>
      </c>
    </row>
    <row r="1109" spans="1:1">
      <c r="A1109" s="4">
        <v>2108</v>
      </c>
    </row>
    <row r="1110" spans="1:1">
      <c r="A1110" s="4">
        <v>2109</v>
      </c>
    </row>
    <row r="1111" spans="1:1">
      <c r="A1111" s="4">
        <v>2110</v>
      </c>
    </row>
    <row r="1112" spans="1:1">
      <c r="A1112" s="4">
        <v>2111</v>
      </c>
    </row>
    <row r="1113" spans="1:1">
      <c r="A1113" s="4">
        <v>2112</v>
      </c>
    </row>
    <row r="1114" spans="1:1">
      <c r="A1114" s="4">
        <v>2113</v>
      </c>
    </row>
    <row r="1115" spans="1:1">
      <c r="A1115" s="4">
        <v>2114</v>
      </c>
    </row>
    <row r="1116" spans="1:1">
      <c r="A1116" s="4">
        <v>2115</v>
      </c>
    </row>
    <row r="1117" spans="1:1">
      <c r="A1117" s="4">
        <v>2116</v>
      </c>
    </row>
    <row r="1118" spans="1:1">
      <c r="A1118" s="4">
        <v>2117</v>
      </c>
    </row>
    <row r="1119" spans="1:1">
      <c r="A1119" s="4">
        <v>2118</v>
      </c>
    </row>
    <row r="1120" spans="1:1">
      <c r="A1120" s="4">
        <v>2119</v>
      </c>
    </row>
    <row r="1121" spans="1:1">
      <c r="A1121" s="4">
        <v>2120</v>
      </c>
    </row>
    <row r="1122" spans="1:1">
      <c r="A1122" s="4">
        <v>2121</v>
      </c>
    </row>
    <row r="1123" spans="1:1">
      <c r="A1123" s="4">
        <v>2122</v>
      </c>
    </row>
    <row r="1124" spans="1:1">
      <c r="A1124" s="4">
        <v>2123</v>
      </c>
    </row>
    <row r="1125" spans="1:1">
      <c r="A1125" s="4">
        <v>2124</v>
      </c>
    </row>
    <row r="1126" spans="1:1">
      <c r="A1126" s="4">
        <v>2125</v>
      </c>
    </row>
    <row r="1127" spans="1:1">
      <c r="A1127" s="4">
        <v>2126</v>
      </c>
    </row>
    <row r="1128" spans="1:1">
      <c r="A1128" s="4">
        <v>2127</v>
      </c>
    </row>
    <row r="1129" spans="1:1">
      <c r="A1129" s="4">
        <v>2128</v>
      </c>
    </row>
    <row r="1130" spans="1:1">
      <c r="A1130" s="4">
        <v>2129</v>
      </c>
    </row>
    <row r="1131" spans="1:1">
      <c r="A1131" s="4">
        <v>2130</v>
      </c>
    </row>
    <row r="1132" spans="1:1">
      <c r="A1132" s="4">
        <v>2131</v>
      </c>
    </row>
    <row r="1133" spans="1:1">
      <c r="A1133" s="4">
        <v>2132</v>
      </c>
    </row>
    <row r="1134" spans="1:1">
      <c r="A1134" s="4">
        <v>2133</v>
      </c>
    </row>
    <row r="1135" spans="1:1">
      <c r="A1135" s="4">
        <v>2134</v>
      </c>
    </row>
    <row r="1136" spans="1:1">
      <c r="A1136" s="4">
        <v>2135</v>
      </c>
    </row>
    <row r="1137" spans="1:1">
      <c r="A1137" s="4">
        <v>2136</v>
      </c>
    </row>
    <row r="1138" spans="1:1">
      <c r="A1138" s="4">
        <v>2137</v>
      </c>
    </row>
    <row r="1139" spans="1:1">
      <c r="A1139" s="4">
        <v>2138</v>
      </c>
    </row>
    <row r="1140" spans="1:1">
      <c r="A1140" s="4">
        <v>2139</v>
      </c>
    </row>
    <row r="1141" spans="1:1">
      <c r="A1141" s="4">
        <v>2140</v>
      </c>
    </row>
    <row r="1142" spans="1:1">
      <c r="A1142" s="4">
        <v>2141</v>
      </c>
    </row>
    <row r="1143" spans="1:1">
      <c r="A1143" s="4">
        <v>2142</v>
      </c>
    </row>
    <row r="1144" spans="1:1">
      <c r="A1144" s="4">
        <v>2143</v>
      </c>
    </row>
    <row r="1145" spans="1:1">
      <c r="A1145" s="4">
        <v>2144</v>
      </c>
    </row>
    <row r="1146" spans="1:1">
      <c r="A1146" s="4">
        <v>2145</v>
      </c>
    </row>
    <row r="1147" spans="1:1">
      <c r="A1147" s="4">
        <v>2146</v>
      </c>
    </row>
    <row r="1148" spans="1:1">
      <c r="A1148" s="4">
        <v>2147</v>
      </c>
    </row>
    <row r="1149" spans="1:1">
      <c r="A1149" s="4">
        <v>2148</v>
      </c>
    </row>
    <row r="1150" spans="1:1">
      <c r="A1150" s="4">
        <v>2149</v>
      </c>
    </row>
    <row r="1151" spans="1:1">
      <c r="A1151" s="4">
        <v>2150</v>
      </c>
    </row>
    <row r="1152" spans="1:1">
      <c r="A1152" s="4">
        <v>2151</v>
      </c>
    </row>
    <row r="1153" spans="1:1">
      <c r="A1153" s="4">
        <v>2152</v>
      </c>
    </row>
    <row r="1154" spans="1:1">
      <c r="A1154" s="4">
        <v>2153</v>
      </c>
    </row>
    <row r="1155" spans="1:1">
      <c r="A1155" s="4">
        <v>2154</v>
      </c>
    </row>
    <row r="1156" spans="1:1">
      <c r="A1156" s="4">
        <v>2155</v>
      </c>
    </row>
    <row r="1157" spans="1:1">
      <c r="A1157" s="4">
        <v>2156</v>
      </c>
    </row>
    <row r="1158" spans="1:1">
      <c r="A1158" s="4">
        <v>2157</v>
      </c>
    </row>
    <row r="1159" spans="1:1">
      <c r="A1159" s="4">
        <v>2158</v>
      </c>
    </row>
    <row r="1160" spans="1:1">
      <c r="A1160" s="4">
        <v>2159</v>
      </c>
    </row>
    <row r="1161" spans="1:1">
      <c r="A1161" s="4">
        <v>2160</v>
      </c>
    </row>
    <row r="1162" spans="1:1">
      <c r="A1162" s="4">
        <v>2161</v>
      </c>
    </row>
    <row r="1163" spans="1:1">
      <c r="A1163" s="4">
        <v>2162</v>
      </c>
    </row>
    <row r="1164" spans="1:1">
      <c r="A1164" s="4">
        <v>2163</v>
      </c>
    </row>
    <row r="1165" spans="1:1">
      <c r="A1165" s="4">
        <v>2164</v>
      </c>
    </row>
    <row r="1166" spans="1:1">
      <c r="A1166" s="4">
        <v>2165</v>
      </c>
    </row>
    <row r="1167" spans="1:1">
      <c r="A1167" s="4">
        <v>2166</v>
      </c>
    </row>
    <row r="1168" spans="1:1">
      <c r="A1168" s="4">
        <v>2167</v>
      </c>
    </row>
    <row r="1169" spans="1:1">
      <c r="A1169" s="4">
        <v>2168</v>
      </c>
    </row>
    <row r="1170" spans="1:1">
      <c r="A1170" s="4">
        <v>2169</v>
      </c>
    </row>
    <row r="1171" spans="1:1">
      <c r="A1171" s="4">
        <v>2170</v>
      </c>
    </row>
    <row r="1172" spans="1:1">
      <c r="A1172" s="4">
        <v>2171</v>
      </c>
    </row>
    <row r="1173" spans="1:1">
      <c r="A1173" s="4">
        <v>2172</v>
      </c>
    </row>
    <row r="1174" spans="1:1">
      <c r="A1174" s="4">
        <v>2173</v>
      </c>
    </row>
    <row r="1175" spans="1:1">
      <c r="A1175" s="4">
        <v>2174</v>
      </c>
    </row>
    <row r="1176" spans="1:1">
      <c r="A1176" s="4">
        <v>2175</v>
      </c>
    </row>
    <row r="1177" spans="1:1">
      <c r="A1177" s="4">
        <v>2176</v>
      </c>
    </row>
    <row r="1178" spans="1:1">
      <c r="A1178" s="4">
        <v>2177</v>
      </c>
    </row>
    <row r="1179" spans="1:1">
      <c r="A1179" s="4">
        <v>2178</v>
      </c>
    </row>
    <row r="1180" spans="1:1">
      <c r="A1180" s="4">
        <v>2179</v>
      </c>
    </row>
    <row r="1181" spans="1:1">
      <c r="A1181" s="4">
        <v>2180</v>
      </c>
    </row>
    <row r="1182" spans="1:1">
      <c r="A1182" s="4">
        <v>2181</v>
      </c>
    </row>
    <row r="1183" spans="1:1">
      <c r="A1183" s="4">
        <v>2182</v>
      </c>
    </row>
    <row r="1184" spans="1:1">
      <c r="A1184" s="4">
        <v>2183</v>
      </c>
    </row>
    <row r="1185" spans="1:1">
      <c r="A1185" s="4">
        <v>2184</v>
      </c>
    </row>
    <row r="1186" spans="1:1">
      <c r="A1186" s="4">
        <v>2185</v>
      </c>
    </row>
    <row r="1187" spans="1:1">
      <c r="A1187" s="4">
        <v>2186</v>
      </c>
    </row>
    <row r="1188" spans="1:1">
      <c r="A1188" s="4">
        <v>2187</v>
      </c>
    </row>
    <row r="1189" spans="1:1">
      <c r="A1189" s="4">
        <v>2188</v>
      </c>
    </row>
    <row r="1190" spans="1:1">
      <c r="A1190" s="4">
        <v>2189</v>
      </c>
    </row>
    <row r="1191" spans="1:1">
      <c r="A1191" s="4">
        <v>2190</v>
      </c>
    </row>
    <row r="1192" spans="1:1">
      <c r="A1192" s="4">
        <v>2191</v>
      </c>
    </row>
    <row r="1193" spans="1:1">
      <c r="A1193" s="4">
        <v>2192</v>
      </c>
    </row>
    <row r="1194" spans="1:1">
      <c r="A1194" s="4">
        <v>2193</v>
      </c>
    </row>
    <row r="1195" spans="1:1">
      <c r="A1195" s="4">
        <v>2194</v>
      </c>
    </row>
    <row r="1196" spans="1:1">
      <c r="A1196" s="4">
        <v>2195</v>
      </c>
    </row>
    <row r="1197" spans="1:1">
      <c r="A1197" s="4">
        <v>2196</v>
      </c>
    </row>
    <row r="1198" spans="1:1">
      <c r="A1198" s="4">
        <v>2197</v>
      </c>
    </row>
    <row r="1199" spans="1:1">
      <c r="A1199" s="4">
        <v>2198</v>
      </c>
    </row>
    <row r="1200" spans="1:1">
      <c r="A1200" s="4">
        <v>2199</v>
      </c>
    </row>
    <row r="1201" spans="1:1">
      <c r="A1201" s="4">
        <v>2200</v>
      </c>
    </row>
    <row r="1202" spans="1:1">
      <c r="A1202" s="4">
        <v>2201</v>
      </c>
    </row>
    <row r="1203" spans="1:1">
      <c r="A1203" s="4">
        <v>2202</v>
      </c>
    </row>
    <row r="1204" spans="1:1">
      <c r="A1204" s="4">
        <v>2203</v>
      </c>
    </row>
    <row r="1205" spans="1:1">
      <c r="A1205" s="4">
        <v>2204</v>
      </c>
    </row>
    <row r="1206" spans="1:1">
      <c r="A1206" s="4">
        <v>2205</v>
      </c>
    </row>
    <row r="1207" spans="1:1">
      <c r="A1207" s="4">
        <v>2206</v>
      </c>
    </row>
    <row r="1208" spans="1:1">
      <c r="A1208" s="4">
        <v>2207</v>
      </c>
    </row>
    <row r="1209" spans="1:1">
      <c r="A1209" s="4">
        <v>2208</v>
      </c>
    </row>
    <row r="1210" spans="1:1">
      <c r="A1210" s="4">
        <v>2209</v>
      </c>
    </row>
    <row r="1211" spans="1:1">
      <c r="A1211" s="4">
        <v>2210</v>
      </c>
    </row>
    <row r="1212" spans="1:1">
      <c r="A1212" s="4">
        <v>2211</v>
      </c>
    </row>
    <row r="1213" spans="1:1">
      <c r="A1213" s="4">
        <v>2212</v>
      </c>
    </row>
    <row r="1214" spans="1:1">
      <c r="A1214" s="4">
        <v>2213</v>
      </c>
    </row>
    <row r="1215" spans="1:1">
      <c r="A1215" s="4">
        <v>2214</v>
      </c>
    </row>
    <row r="1216" spans="1:1">
      <c r="A1216" s="4">
        <v>2215</v>
      </c>
    </row>
    <row r="1217" spans="1:1">
      <c r="A1217" s="4">
        <v>2216</v>
      </c>
    </row>
    <row r="1218" spans="1:1">
      <c r="A1218" s="4">
        <v>2217</v>
      </c>
    </row>
    <row r="1219" spans="1:1">
      <c r="A1219" s="4">
        <v>2218</v>
      </c>
    </row>
    <row r="1220" spans="1:1">
      <c r="A1220" s="4">
        <v>2219</v>
      </c>
    </row>
    <row r="1221" spans="1:1">
      <c r="A1221" s="4">
        <v>2220</v>
      </c>
    </row>
    <row r="1222" spans="1:1">
      <c r="A1222" s="4">
        <v>2221</v>
      </c>
    </row>
    <row r="1223" spans="1:1">
      <c r="A1223" s="4">
        <v>2222</v>
      </c>
    </row>
    <row r="1224" spans="1:1">
      <c r="A1224" s="4">
        <v>2223</v>
      </c>
    </row>
    <row r="1225" spans="1:1">
      <c r="A1225" s="4">
        <v>2224</v>
      </c>
    </row>
    <row r="1226" spans="1:1">
      <c r="A1226" s="4">
        <v>2225</v>
      </c>
    </row>
    <row r="1227" spans="1:1">
      <c r="A1227" s="4">
        <v>2226</v>
      </c>
    </row>
    <row r="1228" spans="1:1">
      <c r="A1228" s="4">
        <v>2227</v>
      </c>
    </row>
    <row r="1229" spans="1:1">
      <c r="A1229" s="4">
        <v>2228</v>
      </c>
    </row>
    <row r="1230" spans="1:1">
      <c r="A1230" s="4">
        <v>2229</v>
      </c>
    </row>
    <row r="1231" spans="1:1">
      <c r="A1231" s="4">
        <v>2230</v>
      </c>
    </row>
    <row r="1232" spans="1:1">
      <c r="A1232" s="4">
        <v>2231</v>
      </c>
    </row>
    <row r="1233" spans="1:1">
      <c r="A1233" s="4">
        <v>2232</v>
      </c>
    </row>
    <row r="1234" spans="1:1">
      <c r="A1234" s="4">
        <v>2233</v>
      </c>
    </row>
    <row r="1235" spans="1:1">
      <c r="A1235" s="4">
        <v>2234</v>
      </c>
    </row>
    <row r="1236" spans="1:1">
      <c r="A1236" s="4">
        <v>2235</v>
      </c>
    </row>
    <row r="1237" spans="1:1">
      <c r="A1237" s="4">
        <v>2236</v>
      </c>
    </row>
    <row r="1238" spans="1:1">
      <c r="A1238" s="4">
        <v>2237</v>
      </c>
    </row>
    <row r="1239" spans="1:1">
      <c r="A1239" s="4">
        <v>2238</v>
      </c>
    </row>
    <row r="1240" spans="1:1">
      <c r="A1240" s="4">
        <v>2239</v>
      </c>
    </row>
    <row r="1241" spans="1:1">
      <c r="A1241" s="4">
        <v>2240</v>
      </c>
    </row>
    <row r="1242" spans="1:1">
      <c r="A1242" s="4">
        <v>2241</v>
      </c>
    </row>
    <row r="1243" spans="1:1">
      <c r="A1243" s="4">
        <v>2242</v>
      </c>
    </row>
    <row r="1244" spans="1:1">
      <c r="A1244" s="4">
        <v>2243</v>
      </c>
    </row>
    <row r="1245" spans="1:1">
      <c r="A1245" s="4">
        <v>2244</v>
      </c>
    </row>
    <row r="1246" spans="1:1">
      <c r="A1246" s="4">
        <v>2245</v>
      </c>
    </row>
    <row r="1247" spans="1:1">
      <c r="A1247" s="4">
        <v>2246</v>
      </c>
    </row>
    <row r="1248" spans="1:1">
      <c r="A1248" s="4">
        <v>2247</v>
      </c>
    </row>
    <row r="1249" spans="1:1">
      <c r="A1249" s="4">
        <v>2248</v>
      </c>
    </row>
    <row r="1250" spans="1:1">
      <c r="A1250" s="4">
        <v>2249</v>
      </c>
    </row>
    <row r="1251" spans="1:1">
      <c r="A1251" s="4">
        <v>2250</v>
      </c>
    </row>
    <row r="1252" spans="1:1">
      <c r="A1252" s="4">
        <v>2251</v>
      </c>
    </row>
    <row r="1253" spans="1:1">
      <c r="A1253" s="4">
        <v>2252</v>
      </c>
    </row>
    <row r="1254" spans="1:1">
      <c r="A1254" s="4">
        <v>2253</v>
      </c>
    </row>
    <row r="1255" spans="1:1">
      <c r="A1255" s="4">
        <v>2254</v>
      </c>
    </row>
    <row r="1256" spans="1:1">
      <c r="A1256" s="4">
        <v>2255</v>
      </c>
    </row>
    <row r="1257" spans="1:1">
      <c r="A1257" s="4">
        <v>2256</v>
      </c>
    </row>
    <row r="1258" spans="1:1">
      <c r="A1258" s="4">
        <v>2257</v>
      </c>
    </row>
    <row r="1259" spans="1:1">
      <c r="A1259" s="4">
        <v>2258</v>
      </c>
    </row>
    <row r="1260" spans="1:1">
      <c r="A1260" s="4">
        <v>2259</v>
      </c>
    </row>
    <row r="1261" spans="1:1">
      <c r="A1261" s="4">
        <v>2260</v>
      </c>
    </row>
    <row r="1262" spans="1:1">
      <c r="A1262" s="4">
        <v>2261</v>
      </c>
    </row>
    <row r="1263" spans="1:1">
      <c r="A1263" s="4">
        <v>2262</v>
      </c>
    </row>
    <row r="1264" spans="1:1">
      <c r="A1264" s="4">
        <v>2263</v>
      </c>
    </row>
    <row r="1265" spans="1:1">
      <c r="A1265" s="4">
        <v>2264</v>
      </c>
    </row>
    <row r="1266" spans="1:1">
      <c r="A1266" s="4">
        <v>2265</v>
      </c>
    </row>
    <row r="1267" spans="1:1">
      <c r="A1267" s="4">
        <v>2266</v>
      </c>
    </row>
    <row r="1268" spans="1:1">
      <c r="A1268" s="4">
        <v>2267</v>
      </c>
    </row>
    <row r="1269" spans="1:1">
      <c r="A1269" s="4">
        <v>2268</v>
      </c>
    </row>
    <row r="1270" spans="1:1">
      <c r="A1270" s="4">
        <v>2269</v>
      </c>
    </row>
    <row r="1271" spans="1:1">
      <c r="A1271" s="4">
        <v>2270</v>
      </c>
    </row>
    <row r="1272" spans="1:1">
      <c r="A1272" s="4">
        <v>2271</v>
      </c>
    </row>
    <row r="1273" spans="1:1">
      <c r="A1273" s="4">
        <v>2272</v>
      </c>
    </row>
    <row r="1274" spans="1:1">
      <c r="A1274" s="4">
        <v>2273</v>
      </c>
    </row>
    <row r="1275" spans="1:1">
      <c r="A1275" s="4">
        <v>2274</v>
      </c>
    </row>
    <row r="1276" spans="1:1">
      <c r="A1276" s="4">
        <v>2275</v>
      </c>
    </row>
    <row r="1277" spans="1:1">
      <c r="A1277" s="4">
        <v>2276</v>
      </c>
    </row>
    <row r="1278" spans="1:1">
      <c r="A1278" s="4">
        <v>2277</v>
      </c>
    </row>
    <row r="1279" spans="1:1">
      <c r="A1279" s="4">
        <v>2278</v>
      </c>
    </row>
    <row r="1280" spans="1:1">
      <c r="A1280" s="4">
        <v>2279</v>
      </c>
    </row>
    <row r="1281" spans="1:1">
      <c r="A1281" s="4">
        <v>2280</v>
      </c>
    </row>
    <row r="1282" spans="1:1">
      <c r="A1282" s="4">
        <v>2281</v>
      </c>
    </row>
    <row r="1283" spans="1:1">
      <c r="A1283" s="4">
        <v>2282</v>
      </c>
    </row>
    <row r="1284" spans="1:1">
      <c r="A1284" s="4">
        <v>2283</v>
      </c>
    </row>
    <row r="1285" spans="1:1">
      <c r="A1285" s="4">
        <v>2284</v>
      </c>
    </row>
    <row r="1286" spans="1:1">
      <c r="A1286" s="4">
        <v>2285</v>
      </c>
    </row>
    <row r="1287" spans="1:1">
      <c r="A1287" s="4">
        <v>2286</v>
      </c>
    </row>
    <row r="1288" spans="1:1">
      <c r="A1288" s="4">
        <v>2287</v>
      </c>
    </row>
    <row r="1289" spans="1:1">
      <c r="A1289" s="4">
        <v>2288</v>
      </c>
    </row>
    <row r="1290" spans="1:1">
      <c r="A1290" s="4">
        <v>2289</v>
      </c>
    </row>
    <row r="1291" spans="1:1">
      <c r="A1291" s="4">
        <v>2290</v>
      </c>
    </row>
    <row r="1292" spans="1:1">
      <c r="A1292" s="4">
        <v>2291</v>
      </c>
    </row>
    <row r="1293" spans="1:1">
      <c r="A1293" s="4">
        <v>2292</v>
      </c>
    </row>
    <row r="1294" spans="1:1">
      <c r="A1294" s="4">
        <v>2293</v>
      </c>
    </row>
    <row r="1295" spans="1:1">
      <c r="A1295" s="4">
        <v>2294</v>
      </c>
    </row>
    <row r="1296" spans="1:1">
      <c r="A1296" s="4">
        <v>2295</v>
      </c>
    </row>
    <row r="1297" spans="1:1">
      <c r="A1297" s="4">
        <v>2296</v>
      </c>
    </row>
    <row r="1298" spans="1:1">
      <c r="A1298" s="4">
        <v>2297</v>
      </c>
    </row>
    <row r="1299" spans="1:1">
      <c r="A1299" s="4">
        <v>2298</v>
      </c>
    </row>
    <row r="1300" spans="1:1">
      <c r="A1300" s="4">
        <v>2299</v>
      </c>
    </row>
    <row r="1301" spans="1:1">
      <c r="A1301" s="4">
        <v>2300</v>
      </c>
    </row>
    <row r="1302" spans="1:1">
      <c r="A1302" s="4">
        <v>2301</v>
      </c>
    </row>
    <row r="1303" spans="1:1">
      <c r="A1303" s="4">
        <v>2302</v>
      </c>
    </row>
    <row r="1304" spans="1:1">
      <c r="A1304" s="4">
        <v>2303</v>
      </c>
    </row>
    <row r="1305" spans="1:1">
      <c r="A1305" s="4">
        <v>2304</v>
      </c>
    </row>
    <row r="1306" spans="1:1">
      <c r="A1306" s="4">
        <v>2305</v>
      </c>
    </row>
    <row r="1307" spans="1:1">
      <c r="A1307" s="4">
        <v>2306</v>
      </c>
    </row>
    <row r="1308" spans="1:1">
      <c r="A1308" s="4">
        <v>2307</v>
      </c>
    </row>
    <row r="1309" spans="1:1">
      <c r="A1309" s="4">
        <v>2308</v>
      </c>
    </row>
    <row r="1310" spans="1:1">
      <c r="A1310" s="4">
        <v>2309</v>
      </c>
    </row>
    <row r="1311" spans="1:1">
      <c r="A1311" s="4">
        <v>2310</v>
      </c>
    </row>
    <row r="1312" spans="1:1">
      <c r="A1312" s="4">
        <v>2311</v>
      </c>
    </row>
    <row r="1313" spans="1:1">
      <c r="A1313" s="4">
        <v>2312</v>
      </c>
    </row>
    <row r="1314" spans="1:1">
      <c r="A1314" s="4">
        <v>2313</v>
      </c>
    </row>
    <row r="1315" spans="1:1">
      <c r="A1315" s="4">
        <v>2314</v>
      </c>
    </row>
    <row r="1316" spans="1:1">
      <c r="A1316" s="4">
        <v>2315</v>
      </c>
    </row>
    <row r="1317" spans="1:1">
      <c r="A1317" s="4">
        <v>2316</v>
      </c>
    </row>
    <row r="1318" spans="1:1">
      <c r="A1318" s="4">
        <v>2317</v>
      </c>
    </row>
    <row r="1319" spans="1:1">
      <c r="A1319" s="4">
        <v>2318</v>
      </c>
    </row>
    <row r="1320" spans="1:1">
      <c r="A1320" s="4">
        <v>2319</v>
      </c>
    </row>
    <row r="1321" spans="1:1">
      <c r="A1321" s="4">
        <v>2320</v>
      </c>
    </row>
    <row r="1322" spans="1:1">
      <c r="A1322" s="4">
        <v>2321</v>
      </c>
    </row>
    <row r="1323" spans="1:1">
      <c r="A1323" s="4">
        <v>2322</v>
      </c>
    </row>
    <row r="1324" spans="1:1">
      <c r="A1324" s="4">
        <v>2323</v>
      </c>
    </row>
    <row r="1325" spans="1:1">
      <c r="A1325" s="4">
        <v>2324</v>
      </c>
    </row>
    <row r="1326" spans="1:1">
      <c r="A1326" s="4">
        <v>2325</v>
      </c>
    </row>
    <row r="1327" spans="1:1">
      <c r="A1327" s="4">
        <v>2326</v>
      </c>
    </row>
    <row r="1328" spans="1:1">
      <c r="A1328" s="4">
        <v>2327</v>
      </c>
    </row>
    <row r="1329" spans="1:1">
      <c r="A1329" s="4">
        <v>2328</v>
      </c>
    </row>
    <row r="1330" spans="1:1">
      <c r="A1330" s="4">
        <v>2329</v>
      </c>
    </row>
    <row r="1331" spans="1:1">
      <c r="A1331" s="4">
        <v>2330</v>
      </c>
    </row>
    <row r="1332" spans="1:1">
      <c r="A1332" s="4">
        <v>2331</v>
      </c>
    </row>
    <row r="1333" spans="1:1">
      <c r="A1333" s="4">
        <v>2332</v>
      </c>
    </row>
    <row r="1334" spans="1:1">
      <c r="A1334" s="4">
        <v>2333</v>
      </c>
    </row>
    <row r="1335" spans="1:1">
      <c r="A1335" s="4">
        <v>2334</v>
      </c>
    </row>
    <row r="1336" spans="1:1">
      <c r="A1336" s="4">
        <v>2335</v>
      </c>
    </row>
    <row r="1337" spans="1:1">
      <c r="A1337" s="4">
        <v>2336</v>
      </c>
    </row>
    <row r="1338" spans="1:1">
      <c r="A1338" s="4">
        <v>2337</v>
      </c>
    </row>
    <row r="1339" spans="1:1">
      <c r="A1339" s="4">
        <v>2338</v>
      </c>
    </row>
    <row r="1340" spans="1:1">
      <c r="A1340" s="4">
        <v>2339</v>
      </c>
    </row>
    <row r="1341" spans="1:1">
      <c r="A1341" s="4">
        <v>2340</v>
      </c>
    </row>
    <row r="1342" spans="1:1">
      <c r="A1342" s="4">
        <v>2341</v>
      </c>
    </row>
    <row r="1343" spans="1:1">
      <c r="A1343" s="4">
        <v>2342</v>
      </c>
    </row>
    <row r="1344" spans="1:1">
      <c r="A1344" s="4">
        <v>2343</v>
      </c>
    </row>
    <row r="1345" spans="1:1">
      <c r="A1345" s="4">
        <v>2344</v>
      </c>
    </row>
    <row r="1346" spans="1:1">
      <c r="A1346" s="4">
        <v>2345</v>
      </c>
    </row>
    <row r="1347" spans="1:1">
      <c r="A1347" s="4">
        <v>2346</v>
      </c>
    </row>
    <row r="1348" spans="1:1">
      <c r="A1348" s="4">
        <v>2347</v>
      </c>
    </row>
    <row r="1349" spans="1:1">
      <c r="A1349" s="4">
        <v>2348</v>
      </c>
    </row>
    <row r="1350" spans="1:1">
      <c r="A1350" s="4">
        <v>2349</v>
      </c>
    </row>
    <row r="1351" spans="1:1">
      <c r="A1351" s="4">
        <v>2350</v>
      </c>
    </row>
    <row r="1352" spans="1:1">
      <c r="A1352" s="4">
        <v>2351</v>
      </c>
    </row>
    <row r="1353" spans="1:1">
      <c r="A1353" s="4">
        <v>2352</v>
      </c>
    </row>
    <row r="1354" spans="1:1">
      <c r="A1354" s="4">
        <v>2353</v>
      </c>
    </row>
    <row r="1355" spans="1:1">
      <c r="A1355" s="4">
        <v>2354</v>
      </c>
    </row>
    <row r="1356" spans="1:1">
      <c r="A1356" s="4">
        <v>2355</v>
      </c>
    </row>
    <row r="1357" spans="1:1">
      <c r="A1357" s="4">
        <v>2356</v>
      </c>
    </row>
    <row r="1358" spans="1:1">
      <c r="A1358" s="4">
        <v>2357</v>
      </c>
    </row>
    <row r="1359" spans="1:1">
      <c r="A1359" s="4">
        <v>2358</v>
      </c>
    </row>
    <row r="1360" spans="1:1">
      <c r="A1360" s="4">
        <v>2359</v>
      </c>
    </row>
    <row r="1361" spans="1:1">
      <c r="A1361" s="4">
        <v>2360</v>
      </c>
    </row>
    <row r="1362" spans="1:1">
      <c r="A1362" s="4">
        <v>2361</v>
      </c>
    </row>
    <row r="1363" spans="1:1">
      <c r="A1363" s="4">
        <v>2362</v>
      </c>
    </row>
    <row r="1364" spans="1:1">
      <c r="A1364" s="4">
        <v>2363</v>
      </c>
    </row>
    <row r="1365" spans="1:1">
      <c r="A1365" s="4">
        <v>2364</v>
      </c>
    </row>
    <row r="1366" spans="1:1">
      <c r="A1366" s="4">
        <v>2365</v>
      </c>
    </row>
    <row r="1367" spans="1:1">
      <c r="A1367" s="4">
        <v>2366</v>
      </c>
    </row>
    <row r="1368" spans="1:1">
      <c r="A1368" s="4">
        <v>2367</v>
      </c>
    </row>
    <row r="1369" spans="1:1">
      <c r="A1369" s="4">
        <v>2368</v>
      </c>
    </row>
    <row r="1370" spans="1:1">
      <c r="A1370" s="4">
        <v>2369</v>
      </c>
    </row>
    <row r="1371" spans="1:1">
      <c r="A1371" s="4">
        <v>2370</v>
      </c>
    </row>
    <row r="1372" spans="1:1">
      <c r="A1372" s="4">
        <v>2371</v>
      </c>
    </row>
    <row r="1373" spans="1:1">
      <c r="A1373" s="4">
        <v>2372</v>
      </c>
    </row>
    <row r="1374" spans="1:1">
      <c r="A1374" s="4">
        <v>2373</v>
      </c>
    </row>
    <row r="1375" spans="1:1">
      <c r="A1375" s="4">
        <v>2374</v>
      </c>
    </row>
    <row r="1376" spans="1:1">
      <c r="A1376" s="4">
        <v>2375</v>
      </c>
    </row>
    <row r="1377" spans="1:1">
      <c r="A1377" s="4">
        <v>2376</v>
      </c>
    </row>
    <row r="1378" spans="1:1">
      <c r="A1378" s="4">
        <v>2377</v>
      </c>
    </row>
    <row r="1379" spans="1:1">
      <c r="A1379" s="4">
        <v>2378</v>
      </c>
    </row>
    <row r="1380" spans="1:1">
      <c r="A1380" s="4">
        <v>2379</v>
      </c>
    </row>
    <row r="1381" spans="1:1">
      <c r="A1381" s="4">
        <v>2380</v>
      </c>
    </row>
    <row r="1382" spans="1:1">
      <c r="A1382" s="4">
        <v>2381</v>
      </c>
    </row>
    <row r="1383" spans="1:1">
      <c r="A1383" s="4">
        <v>2382</v>
      </c>
    </row>
    <row r="1384" spans="1:1">
      <c r="A1384" s="4">
        <v>2383</v>
      </c>
    </row>
    <row r="1385" spans="1:1">
      <c r="A1385" s="4">
        <v>2384</v>
      </c>
    </row>
    <row r="1386" spans="1:1">
      <c r="A1386" s="4">
        <v>2385</v>
      </c>
    </row>
    <row r="1387" spans="1:1">
      <c r="A1387" s="4">
        <v>2386</v>
      </c>
    </row>
    <row r="1388" spans="1:1">
      <c r="A1388" s="4">
        <v>2387</v>
      </c>
    </row>
    <row r="1389" spans="1:1">
      <c r="A1389" s="4">
        <v>2388</v>
      </c>
    </row>
    <row r="1390" spans="1:1">
      <c r="A1390" s="4">
        <v>2389</v>
      </c>
    </row>
    <row r="1391" spans="1:1">
      <c r="A1391" s="4">
        <v>2390</v>
      </c>
    </row>
    <row r="1392" spans="1:1">
      <c r="A1392" s="4">
        <v>2391</v>
      </c>
    </row>
    <row r="1393" spans="1:1">
      <c r="A1393" s="4">
        <v>2392</v>
      </c>
    </row>
    <row r="1394" spans="1:1">
      <c r="A1394" s="4">
        <v>2393</v>
      </c>
    </row>
    <row r="1395" spans="1:1">
      <c r="A1395" s="4">
        <v>2394</v>
      </c>
    </row>
    <row r="1396" spans="1:1">
      <c r="A1396" s="4">
        <v>2395</v>
      </c>
    </row>
    <row r="1397" spans="1:1">
      <c r="A1397" s="4">
        <v>2396</v>
      </c>
    </row>
    <row r="1398" spans="1:1">
      <c r="A1398" s="4">
        <v>2397</v>
      </c>
    </row>
    <row r="1399" spans="1:1">
      <c r="A1399" s="4">
        <v>2398</v>
      </c>
    </row>
    <row r="1400" spans="1:1">
      <c r="A1400" s="4">
        <v>2399</v>
      </c>
    </row>
    <row r="1401" spans="1:1">
      <c r="A1401" s="4">
        <v>2400</v>
      </c>
    </row>
    <row r="1402" spans="1:1">
      <c r="A1402" s="4">
        <v>2401</v>
      </c>
    </row>
    <row r="1403" spans="1:1">
      <c r="A1403" s="4">
        <v>2402</v>
      </c>
    </row>
    <row r="1404" spans="1:1">
      <c r="A1404" s="4">
        <v>2403</v>
      </c>
    </row>
    <row r="1405" spans="1:1">
      <c r="A1405" s="4">
        <v>2404</v>
      </c>
    </row>
    <row r="1406" spans="1:1">
      <c r="A1406" s="4">
        <v>2405</v>
      </c>
    </row>
    <row r="1407" spans="1:1">
      <c r="A1407" s="4">
        <v>2406</v>
      </c>
    </row>
    <row r="1408" spans="1:1">
      <c r="A1408" s="4">
        <v>2407</v>
      </c>
    </row>
    <row r="1409" spans="1:1">
      <c r="A1409" s="4">
        <v>2408</v>
      </c>
    </row>
    <row r="1410" spans="1:1">
      <c r="A1410" s="4">
        <v>2409</v>
      </c>
    </row>
    <row r="1411" spans="1:1">
      <c r="A1411" s="4">
        <v>2410</v>
      </c>
    </row>
    <row r="1412" spans="1:1">
      <c r="A1412" s="4">
        <v>2411</v>
      </c>
    </row>
    <row r="1413" spans="1:1">
      <c r="A1413" s="4">
        <v>2412</v>
      </c>
    </row>
    <row r="1414" spans="1:1">
      <c r="A1414" s="4">
        <v>2413</v>
      </c>
    </row>
    <row r="1415" spans="1:1">
      <c r="A1415" s="4">
        <v>2414</v>
      </c>
    </row>
    <row r="1416" spans="1:1">
      <c r="A1416" s="4">
        <v>2415</v>
      </c>
    </row>
    <row r="1417" spans="1:1">
      <c r="A1417" s="4">
        <v>2416</v>
      </c>
    </row>
    <row r="1418" spans="1:1">
      <c r="A1418" s="4">
        <v>2417</v>
      </c>
    </row>
    <row r="1419" spans="1:1">
      <c r="A1419" s="4">
        <v>2418</v>
      </c>
    </row>
    <row r="1420" spans="1:1">
      <c r="A1420" s="4">
        <v>2419</v>
      </c>
    </row>
    <row r="1421" spans="1:1">
      <c r="A1421" s="4">
        <v>2420</v>
      </c>
    </row>
    <row r="1422" spans="1:1">
      <c r="A1422" s="4">
        <v>2421</v>
      </c>
    </row>
    <row r="1423" spans="1:1">
      <c r="A1423" s="4">
        <v>2422</v>
      </c>
    </row>
    <row r="1424" spans="1:1">
      <c r="A1424" s="4">
        <v>2423</v>
      </c>
    </row>
    <row r="1425" spans="1:1">
      <c r="A1425" s="4">
        <v>2424</v>
      </c>
    </row>
    <row r="1426" spans="1:1">
      <c r="A1426" s="4">
        <v>2425</v>
      </c>
    </row>
    <row r="1427" spans="1:1">
      <c r="A1427" s="4">
        <v>2426</v>
      </c>
    </row>
    <row r="1428" spans="1:1">
      <c r="A1428" s="4">
        <v>2427</v>
      </c>
    </row>
    <row r="1429" spans="1:1">
      <c r="A1429" s="4">
        <v>2428</v>
      </c>
    </row>
    <row r="1430" spans="1:1">
      <c r="A1430" s="4">
        <v>2429</v>
      </c>
    </row>
    <row r="1431" spans="1:1">
      <c r="A1431" s="4">
        <v>2430</v>
      </c>
    </row>
    <row r="1432" spans="1:1">
      <c r="A1432" s="4">
        <v>2431</v>
      </c>
    </row>
    <row r="1433" spans="1:1">
      <c r="A1433" s="4">
        <v>2432</v>
      </c>
    </row>
    <row r="1434" spans="1:1">
      <c r="A1434" s="4">
        <v>2433</v>
      </c>
    </row>
    <row r="1435" spans="1:1">
      <c r="A1435" s="4">
        <v>2434</v>
      </c>
    </row>
    <row r="1436" spans="1:1">
      <c r="A1436" s="4">
        <v>2435</v>
      </c>
    </row>
    <row r="1437" spans="1:1">
      <c r="A1437" s="4">
        <v>2436</v>
      </c>
    </row>
    <row r="1438" spans="1:1">
      <c r="A1438" s="4">
        <v>2437</v>
      </c>
    </row>
    <row r="1439" spans="1:1">
      <c r="A1439" s="4">
        <v>2438</v>
      </c>
    </row>
    <row r="1440" spans="1:1">
      <c r="A1440" s="4">
        <v>2439</v>
      </c>
    </row>
    <row r="1441" spans="1:1">
      <c r="A1441" s="4">
        <v>2440</v>
      </c>
    </row>
    <row r="1442" spans="1:1">
      <c r="A1442" s="4">
        <v>2441</v>
      </c>
    </row>
    <row r="1443" spans="1:1">
      <c r="A1443" s="4">
        <v>2442</v>
      </c>
    </row>
    <row r="1444" spans="1:1">
      <c r="A1444" s="4">
        <v>2443</v>
      </c>
    </row>
    <row r="1445" spans="1:1">
      <c r="A1445" s="4">
        <v>2444</v>
      </c>
    </row>
    <row r="1446" spans="1:1">
      <c r="A1446" s="4">
        <v>2445</v>
      </c>
    </row>
    <row r="1447" spans="1:1">
      <c r="A1447" s="4">
        <v>2446</v>
      </c>
    </row>
    <row r="1448" spans="1:1">
      <c r="A1448" s="4">
        <v>2447</v>
      </c>
    </row>
    <row r="1449" spans="1:1">
      <c r="A1449" s="4">
        <v>2448</v>
      </c>
    </row>
    <row r="1450" spans="1:1">
      <c r="A1450" s="4">
        <v>2449</v>
      </c>
    </row>
    <row r="1451" spans="1:1">
      <c r="A1451" s="4">
        <v>2450</v>
      </c>
    </row>
    <row r="1452" spans="1:1">
      <c r="A1452" s="4">
        <v>2451</v>
      </c>
    </row>
    <row r="1453" spans="1:1">
      <c r="A1453" s="4">
        <v>2452</v>
      </c>
    </row>
    <row r="1454" spans="1:1">
      <c r="A1454" s="4">
        <v>2453</v>
      </c>
    </row>
    <row r="1455" spans="1:1">
      <c r="A1455" s="4">
        <v>2454</v>
      </c>
    </row>
    <row r="1456" spans="1:1">
      <c r="A1456" s="4">
        <v>2455</v>
      </c>
    </row>
    <row r="1457" spans="1:1">
      <c r="A1457" s="4">
        <v>2456</v>
      </c>
    </row>
    <row r="1458" spans="1:1">
      <c r="A1458" s="4">
        <v>2457</v>
      </c>
    </row>
    <row r="1459" spans="1:1">
      <c r="A1459" s="4">
        <v>2458</v>
      </c>
    </row>
    <row r="1460" spans="1:1">
      <c r="A1460" s="4">
        <v>2459</v>
      </c>
    </row>
    <row r="1461" spans="1:1">
      <c r="A1461" s="4">
        <v>2460</v>
      </c>
    </row>
    <row r="1462" spans="1:1">
      <c r="A1462" s="4">
        <v>2461</v>
      </c>
    </row>
    <row r="1463" spans="1:1">
      <c r="A1463" s="4">
        <v>2462</v>
      </c>
    </row>
    <row r="1464" spans="1:1">
      <c r="A1464" s="4">
        <v>2463</v>
      </c>
    </row>
    <row r="1465" spans="1:1">
      <c r="A1465" s="4">
        <v>2464</v>
      </c>
    </row>
    <row r="1466" spans="1:1">
      <c r="A1466" s="4">
        <v>2465</v>
      </c>
    </row>
    <row r="1467" spans="1:1">
      <c r="A1467" s="4">
        <v>2466</v>
      </c>
    </row>
    <row r="1468" spans="1:1">
      <c r="A1468" s="4">
        <v>2467</v>
      </c>
    </row>
    <row r="1469" spans="1:1">
      <c r="A1469" s="4">
        <v>2468</v>
      </c>
    </row>
    <row r="1470" spans="1:1">
      <c r="A1470" s="4">
        <v>2469</v>
      </c>
    </row>
    <row r="1471" spans="1:1">
      <c r="A1471" s="4">
        <v>2470</v>
      </c>
    </row>
    <row r="1472" spans="1:1">
      <c r="A1472" s="4">
        <v>2471</v>
      </c>
    </row>
    <row r="1473" spans="1:1">
      <c r="A1473" s="4">
        <v>2472</v>
      </c>
    </row>
    <row r="1474" spans="1:1">
      <c r="A1474" s="4">
        <v>2473</v>
      </c>
    </row>
    <row r="1475" spans="1:1">
      <c r="A1475" s="4">
        <v>2474</v>
      </c>
    </row>
    <row r="1476" spans="1:1">
      <c r="A1476" s="4">
        <v>2475</v>
      </c>
    </row>
    <row r="1477" spans="1:1">
      <c r="A1477" s="4">
        <v>2476</v>
      </c>
    </row>
    <row r="1478" spans="1:1">
      <c r="A1478" s="4">
        <v>2477</v>
      </c>
    </row>
    <row r="1479" spans="1:1">
      <c r="A1479" s="4">
        <v>2478</v>
      </c>
    </row>
    <row r="1480" spans="1:1">
      <c r="A1480" s="4">
        <v>2479</v>
      </c>
    </row>
    <row r="1481" spans="1:1">
      <c r="A1481" s="4">
        <v>2480</v>
      </c>
    </row>
    <row r="1482" spans="1:1">
      <c r="A1482" s="4">
        <v>2481</v>
      </c>
    </row>
    <row r="1483" spans="1:1">
      <c r="A1483" s="4">
        <v>2482</v>
      </c>
    </row>
    <row r="1484" spans="1:1">
      <c r="A1484" s="4">
        <v>2483</v>
      </c>
    </row>
    <row r="1485" spans="1:1">
      <c r="A1485" s="4">
        <v>2484</v>
      </c>
    </row>
    <row r="1486" spans="1:1">
      <c r="A1486" s="4">
        <v>2485</v>
      </c>
    </row>
    <row r="1487" spans="1:1">
      <c r="A1487" s="4">
        <v>2486</v>
      </c>
    </row>
    <row r="1488" spans="1:1">
      <c r="A1488" s="4">
        <v>2487</v>
      </c>
    </row>
    <row r="1489" spans="1:1">
      <c r="A1489" s="4">
        <v>2488</v>
      </c>
    </row>
    <row r="1490" spans="1:1">
      <c r="A1490" s="4">
        <v>2489</v>
      </c>
    </row>
    <row r="1491" spans="1:1">
      <c r="A1491" s="4">
        <v>2490</v>
      </c>
    </row>
    <row r="1492" spans="1:1">
      <c r="A1492" s="4">
        <v>2491</v>
      </c>
    </row>
    <row r="1493" spans="1:1">
      <c r="A1493" s="4">
        <v>2492</v>
      </c>
    </row>
    <row r="1494" spans="1:1">
      <c r="A1494" s="4">
        <v>2493</v>
      </c>
    </row>
    <row r="1495" spans="1:1">
      <c r="A1495" s="4">
        <v>2494</v>
      </c>
    </row>
    <row r="1496" spans="1:1">
      <c r="A1496" s="4">
        <v>2495</v>
      </c>
    </row>
    <row r="1497" spans="1:1">
      <c r="A1497" s="4">
        <v>2496</v>
      </c>
    </row>
    <row r="1498" spans="1:1">
      <c r="A1498" s="4">
        <v>2497</v>
      </c>
    </row>
    <row r="1499" spans="1:1">
      <c r="A1499" s="4">
        <v>2498</v>
      </c>
    </row>
    <row r="1500" spans="1:1">
      <c r="A1500" s="4">
        <v>2499</v>
      </c>
    </row>
    <row r="1501" spans="1:1">
      <c r="A1501" s="4">
        <v>2500</v>
      </c>
    </row>
    <row r="1502" spans="1:1">
      <c r="A1502" s="4">
        <v>2501</v>
      </c>
    </row>
    <row r="1503" spans="1:1">
      <c r="A1503" s="4">
        <v>2502</v>
      </c>
    </row>
    <row r="1504" spans="1:1">
      <c r="A1504" s="4">
        <v>2503</v>
      </c>
    </row>
    <row r="1505" spans="1:1">
      <c r="A1505" s="4">
        <v>2504</v>
      </c>
    </row>
    <row r="1506" spans="1:1">
      <c r="A1506" s="4">
        <v>2505</v>
      </c>
    </row>
    <row r="1507" spans="1:1">
      <c r="A1507" s="4">
        <v>2506</v>
      </c>
    </row>
    <row r="1508" spans="1:1">
      <c r="A1508" s="4">
        <v>2507</v>
      </c>
    </row>
    <row r="1509" spans="1:1">
      <c r="A1509" s="4">
        <v>2508</v>
      </c>
    </row>
    <row r="1510" spans="1:1">
      <c r="A1510" s="4">
        <v>2509</v>
      </c>
    </row>
    <row r="1511" spans="1:1">
      <c r="A1511" s="4">
        <v>2510</v>
      </c>
    </row>
    <row r="1512" spans="1:1">
      <c r="A1512" s="4">
        <v>2511</v>
      </c>
    </row>
    <row r="1513" spans="1:1">
      <c r="A1513" s="4">
        <v>2512</v>
      </c>
    </row>
    <row r="1514" spans="1:1">
      <c r="A1514" s="4">
        <v>2513</v>
      </c>
    </row>
    <row r="1515" spans="1:1">
      <c r="A1515" s="4">
        <v>2514</v>
      </c>
    </row>
    <row r="1516" spans="1:1">
      <c r="A1516" s="4">
        <v>2515</v>
      </c>
    </row>
    <row r="1517" spans="1:1">
      <c r="A1517" s="4">
        <v>2516</v>
      </c>
    </row>
    <row r="1518" spans="1:1">
      <c r="A1518" s="4">
        <v>2517</v>
      </c>
    </row>
    <row r="1519" spans="1:1">
      <c r="A1519" s="4">
        <v>2518</v>
      </c>
    </row>
    <row r="1520" spans="1:1">
      <c r="A1520" s="4">
        <v>2519</v>
      </c>
    </row>
    <row r="1521" spans="1:1">
      <c r="A1521" s="4">
        <v>2520</v>
      </c>
    </row>
    <row r="1522" spans="1:1">
      <c r="A1522" s="4">
        <v>2521</v>
      </c>
    </row>
    <row r="1523" spans="1:1">
      <c r="A1523" s="4">
        <v>2522</v>
      </c>
    </row>
    <row r="1524" spans="1:1">
      <c r="A1524" s="4">
        <v>2523</v>
      </c>
    </row>
    <row r="1525" spans="1:1">
      <c r="A1525" s="4">
        <v>2524</v>
      </c>
    </row>
    <row r="1526" spans="1:1">
      <c r="A1526" s="4">
        <v>2525</v>
      </c>
    </row>
    <row r="1527" spans="1:1">
      <c r="A1527" s="4">
        <v>2526</v>
      </c>
    </row>
    <row r="1528" spans="1:1">
      <c r="A1528" s="4">
        <v>2527</v>
      </c>
    </row>
    <row r="1529" spans="1:1">
      <c r="A1529" s="4">
        <v>2528</v>
      </c>
    </row>
    <row r="1530" spans="1:1">
      <c r="A1530" s="4">
        <v>2529</v>
      </c>
    </row>
    <row r="1531" spans="1:1">
      <c r="A1531" s="4">
        <v>2530</v>
      </c>
    </row>
    <row r="1532" spans="1:1">
      <c r="A1532" s="4">
        <v>2531</v>
      </c>
    </row>
    <row r="1533" spans="1:1">
      <c r="A1533" s="4">
        <v>2532</v>
      </c>
    </row>
    <row r="1534" spans="1:1">
      <c r="A1534" s="4">
        <v>2533</v>
      </c>
    </row>
    <row r="1535" spans="1:1">
      <c r="A1535" s="4">
        <v>2534</v>
      </c>
    </row>
    <row r="1536" spans="1:1">
      <c r="A1536" s="4">
        <v>2535</v>
      </c>
    </row>
    <row r="1537" spans="1:1">
      <c r="A1537" s="4">
        <v>2536</v>
      </c>
    </row>
    <row r="1538" spans="1:1">
      <c r="A1538" s="4">
        <v>2537</v>
      </c>
    </row>
    <row r="1539" spans="1:1">
      <c r="A1539" s="4">
        <v>2538</v>
      </c>
    </row>
    <row r="1540" spans="1:1">
      <c r="A1540" s="4">
        <v>2539</v>
      </c>
    </row>
    <row r="1541" spans="1:1">
      <c r="A1541" s="4">
        <v>2540</v>
      </c>
    </row>
    <row r="1542" spans="1:1">
      <c r="A1542" s="4">
        <v>2541</v>
      </c>
    </row>
    <row r="1543" spans="1:1">
      <c r="A1543" s="4">
        <v>2542</v>
      </c>
    </row>
    <row r="1544" spans="1:1">
      <c r="A1544" s="4">
        <v>2543</v>
      </c>
    </row>
    <row r="1545" spans="1:1">
      <c r="A1545" s="4">
        <v>2544</v>
      </c>
    </row>
    <row r="1546" spans="1:1">
      <c r="A1546" s="4">
        <v>2545</v>
      </c>
    </row>
    <row r="1547" spans="1:1">
      <c r="A1547" s="4">
        <v>2546</v>
      </c>
    </row>
    <row r="1548" spans="1:1">
      <c r="A1548" s="4">
        <v>2547</v>
      </c>
    </row>
    <row r="1549" spans="1:1">
      <c r="A1549" s="4">
        <v>2548</v>
      </c>
    </row>
    <row r="1550" spans="1:1">
      <c r="A1550" s="4">
        <v>2549</v>
      </c>
    </row>
    <row r="1551" spans="1:1">
      <c r="A1551" s="4">
        <v>2550</v>
      </c>
    </row>
    <row r="1552" spans="1:1">
      <c r="A1552" s="4">
        <v>2551</v>
      </c>
    </row>
    <row r="1553" spans="1:1">
      <c r="A1553" s="4">
        <v>2552</v>
      </c>
    </row>
    <row r="1554" spans="1:1">
      <c r="A1554" s="4">
        <v>2553</v>
      </c>
    </row>
    <row r="1555" spans="1:1">
      <c r="A1555" s="4">
        <v>2554</v>
      </c>
    </row>
    <row r="1556" spans="1:1">
      <c r="A1556" s="4">
        <v>2555</v>
      </c>
    </row>
    <row r="1557" spans="1:1">
      <c r="A1557" s="4">
        <v>2556</v>
      </c>
    </row>
    <row r="1558" spans="1:1">
      <c r="A1558" s="4">
        <v>2557</v>
      </c>
    </row>
    <row r="1559" spans="1:1">
      <c r="A1559" s="4">
        <v>2558</v>
      </c>
    </row>
    <row r="1560" spans="1:1">
      <c r="A1560" s="4">
        <v>2559</v>
      </c>
    </row>
    <row r="1561" spans="1:1">
      <c r="A1561" s="4">
        <v>2560</v>
      </c>
    </row>
    <row r="1562" spans="1:1">
      <c r="A1562" s="4">
        <v>2561</v>
      </c>
    </row>
    <row r="1563" spans="1:1">
      <c r="A1563" s="4">
        <v>2562</v>
      </c>
    </row>
    <row r="1564" spans="1:1">
      <c r="A1564" s="4">
        <v>2563</v>
      </c>
    </row>
    <row r="1565" spans="1:1">
      <c r="A1565" s="4">
        <v>2564</v>
      </c>
    </row>
    <row r="1566" spans="1:1">
      <c r="A1566" s="4">
        <v>2565</v>
      </c>
    </row>
    <row r="1567" spans="1:1">
      <c r="A1567" s="4">
        <v>2566</v>
      </c>
    </row>
    <row r="1568" spans="1:1">
      <c r="A1568" s="4">
        <v>2567</v>
      </c>
    </row>
    <row r="1569" spans="1:1">
      <c r="A1569" s="4">
        <v>2568</v>
      </c>
    </row>
    <row r="1570" spans="1:1">
      <c r="A1570" s="4">
        <v>2569</v>
      </c>
    </row>
    <row r="1571" spans="1:1">
      <c r="A1571" s="4">
        <v>2570</v>
      </c>
    </row>
    <row r="1572" spans="1:1">
      <c r="A1572" s="4">
        <v>2571</v>
      </c>
    </row>
    <row r="1573" spans="1:1">
      <c r="A1573" s="4">
        <v>2572</v>
      </c>
    </row>
    <row r="1574" spans="1:1">
      <c r="A1574" s="4">
        <v>2573</v>
      </c>
    </row>
    <row r="1575" spans="1:1">
      <c r="A1575" s="4">
        <v>2574</v>
      </c>
    </row>
    <row r="1576" spans="1:1">
      <c r="A1576" s="4">
        <v>2575</v>
      </c>
    </row>
    <row r="1577" spans="1:1">
      <c r="A1577" s="4">
        <v>2576</v>
      </c>
    </row>
    <row r="1578" spans="1:1">
      <c r="A1578" s="4">
        <v>2577</v>
      </c>
    </row>
    <row r="1579" spans="1:1">
      <c r="A1579" s="4">
        <v>2578</v>
      </c>
    </row>
    <row r="1580" spans="1:1">
      <c r="A1580" s="4">
        <v>2579</v>
      </c>
    </row>
    <row r="1581" spans="1:1">
      <c r="A1581" s="4">
        <v>2580</v>
      </c>
    </row>
    <row r="1582" spans="1:1">
      <c r="A1582" s="4">
        <v>2581</v>
      </c>
    </row>
    <row r="1583" spans="1:1">
      <c r="A1583" s="4">
        <v>2582</v>
      </c>
    </row>
    <row r="1584" spans="1:1">
      <c r="A1584" s="4">
        <v>2583</v>
      </c>
    </row>
    <row r="1585" spans="1:1">
      <c r="A1585" s="4">
        <v>2584</v>
      </c>
    </row>
    <row r="1586" spans="1:1">
      <c r="A1586" s="4">
        <v>2585</v>
      </c>
    </row>
    <row r="1587" spans="1:1">
      <c r="A1587" s="4">
        <v>2586</v>
      </c>
    </row>
    <row r="1588" spans="1:1">
      <c r="A1588" s="4">
        <v>2587</v>
      </c>
    </row>
    <row r="1589" spans="1:1">
      <c r="A1589" s="4">
        <v>2588</v>
      </c>
    </row>
    <row r="1590" spans="1:1">
      <c r="A1590" s="4">
        <v>2589</v>
      </c>
    </row>
    <row r="1591" spans="1:1">
      <c r="A1591" s="4">
        <v>2590</v>
      </c>
    </row>
    <row r="1592" spans="1:1">
      <c r="A1592" s="4">
        <v>2591</v>
      </c>
    </row>
    <row r="1593" spans="1:1">
      <c r="A1593" s="4">
        <v>2592</v>
      </c>
    </row>
    <row r="1594" spans="1:1">
      <c r="A1594" s="4">
        <v>2593</v>
      </c>
    </row>
    <row r="1595" spans="1:1">
      <c r="A1595" s="4">
        <v>2594</v>
      </c>
    </row>
    <row r="1596" spans="1:1">
      <c r="A1596" s="4">
        <v>2595</v>
      </c>
    </row>
    <row r="1597" spans="1:1">
      <c r="A1597" s="4">
        <v>2596</v>
      </c>
    </row>
    <row r="1598" spans="1:1">
      <c r="A1598" s="4">
        <v>2597</v>
      </c>
    </row>
    <row r="1599" spans="1:1">
      <c r="A1599" s="4">
        <v>2598</v>
      </c>
    </row>
    <row r="1600" spans="1:1">
      <c r="A1600" s="4">
        <v>2599</v>
      </c>
    </row>
    <row r="1601" spans="1:1">
      <c r="A1601" s="4">
        <v>2600</v>
      </c>
    </row>
    <row r="1602" spans="1:1">
      <c r="A1602" s="4">
        <v>2601</v>
      </c>
    </row>
    <row r="1603" spans="1:1">
      <c r="A1603" s="4">
        <v>2602</v>
      </c>
    </row>
    <row r="1604" spans="1:1">
      <c r="A1604" s="4">
        <v>2603</v>
      </c>
    </row>
    <row r="1605" spans="1:1">
      <c r="A1605" s="4">
        <v>2604</v>
      </c>
    </row>
    <row r="1606" spans="1:1">
      <c r="A1606" s="4">
        <v>2605</v>
      </c>
    </row>
    <row r="1607" spans="1:1">
      <c r="A1607" s="4">
        <v>2606</v>
      </c>
    </row>
    <row r="1608" spans="1:1">
      <c r="A1608" s="4">
        <v>2607</v>
      </c>
    </row>
    <row r="1609" spans="1:1">
      <c r="A1609" s="4">
        <v>2608</v>
      </c>
    </row>
    <row r="1610" spans="1:1">
      <c r="A1610" s="4">
        <v>2609</v>
      </c>
    </row>
    <row r="1611" spans="1:1">
      <c r="A1611" s="4">
        <v>2610</v>
      </c>
    </row>
    <row r="1612" spans="1:1">
      <c r="A1612" s="4">
        <v>2611</v>
      </c>
    </row>
    <row r="1613" spans="1:1">
      <c r="A1613" s="4">
        <v>2612</v>
      </c>
    </row>
    <row r="1614" spans="1:1">
      <c r="A1614" s="4">
        <v>2613</v>
      </c>
    </row>
    <row r="1615" spans="1:1">
      <c r="A1615" s="4">
        <v>2614</v>
      </c>
    </row>
    <row r="1616" spans="1:1">
      <c r="A1616" s="4">
        <v>2615</v>
      </c>
    </row>
    <row r="1617" spans="1:1">
      <c r="A1617" s="4">
        <v>2616</v>
      </c>
    </row>
    <row r="1618" spans="1:1">
      <c r="A1618" s="4">
        <v>2617</v>
      </c>
    </row>
    <row r="1619" spans="1:1">
      <c r="A1619" s="4">
        <v>2618</v>
      </c>
    </row>
    <row r="1620" spans="1:1">
      <c r="A1620" s="4">
        <v>2619</v>
      </c>
    </row>
    <row r="1621" spans="1:1">
      <c r="A1621" s="4">
        <v>2620</v>
      </c>
    </row>
    <row r="1622" spans="1:1">
      <c r="A1622" s="4">
        <v>2621</v>
      </c>
    </row>
    <row r="1623" spans="1:1">
      <c r="A1623" s="4">
        <v>2622</v>
      </c>
    </row>
    <row r="1624" spans="1:1">
      <c r="A1624" s="4">
        <v>2623</v>
      </c>
    </row>
    <row r="1625" spans="1:1">
      <c r="A1625" s="4">
        <v>2624</v>
      </c>
    </row>
    <row r="1626" spans="1:1">
      <c r="A1626" s="4">
        <v>2625</v>
      </c>
    </row>
    <row r="1627" spans="1:1">
      <c r="A1627" s="4">
        <v>2626</v>
      </c>
    </row>
    <row r="1628" spans="1:1">
      <c r="A1628" s="4">
        <v>2627</v>
      </c>
    </row>
    <row r="1629" spans="1:1">
      <c r="A1629" s="4">
        <v>2628</v>
      </c>
    </row>
    <row r="1630" spans="1:1">
      <c r="A1630" s="4">
        <v>2629</v>
      </c>
    </row>
    <row r="1631" spans="1:1">
      <c r="A1631" s="4">
        <v>2630</v>
      </c>
    </row>
    <row r="1632" spans="1:1">
      <c r="A1632" s="4">
        <v>2631</v>
      </c>
    </row>
    <row r="1633" spans="1:1">
      <c r="A1633" s="4">
        <v>2632</v>
      </c>
    </row>
    <row r="1634" spans="1:1">
      <c r="A1634" s="4">
        <v>2633</v>
      </c>
    </row>
    <row r="1635" spans="1:1">
      <c r="A1635" s="4">
        <v>2634</v>
      </c>
    </row>
    <row r="1636" spans="1:1">
      <c r="A1636" s="4">
        <v>2635</v>
      </c>
    </row>
    <row r="1637" spans="1:1">
      <c r="A1637" s="4">
        <v>2636</v>
      </c>
    </row>
    <row r="1638" spans="1:1">
      <c r="A1638" s="4">
        <v>2637</v>
      </c>
    </row>
    <row r="1639" spans="1:1">
      <c r="A1639" s="4">
        <v>2638</v>
      </c>
    </row>
    <row r="1640" spans="1:1">
      <c r="A1640" s="4">
        <v>2639</v>
      </c>
    </row>
    <row r="1641" spans="1:1">
      <c r="A1641" s="4">
        <v>2640</v>
      </c>
    </row>
    <row r="1642" spans="1:1">
      <c r="A1642" s="4">
        <v>2641</v>
      </c>
    </row>
    <row r="1643" spans="1:1">
      <c r="A1643" s="4">
        <v>2642</v>
      </c>
    </row>
    <row r="1644" spans="1:1">
      <c r="A1644" s="4">
        <v>2643</v>
      </c>
    </row>
    <row r="1645" spans="1:1">
      <c r="A1645" s="4">
        <v>2644</v>
      </c>
    </row>
    <row r="1646" spans="1:1">
      <c r="A1646" s="4">
        <v>2645</v>
      </c>
    </row>
    <row r="1647" spans="1:1">
      <c r="A1647" s="4">
        <v>2646</v>
      </c>
    </row>
    <row r="1648" spans="1:1">
      <c r="A1648" s="4">
        <v>2647</v>
      </c>
    </row>
    <row r="1649" spans="1:1">
      <c r="A1649" s="4">
        <v>2648</v>
      </c>
    </row>
    <row r="1650" spans="1:1">
      <c r="A1650" s="4">
        <v>2649</v>
      </c>
    </row>
    <row r="1651" spans="1:1">
      <c r="A1651" s="4">
        <v>2650</v>
      </c>
    </row>
    <row r="1652" spans="1:1">
      <c r="A1652" s="4">
        <v>2651</v>
      </c>
    </row>
    <row r="1653" spans="1:1">
      <c r="A1653" s="4">
        <v>2652</v>
      </c>
    </row>
    <row r="1654" spans="1:1">
      <c r="A1654" s="4">
        <v>2653</v>
      </c>
    </row>
    <row r="1655" spans="1:1">
      <c r="A1655" s="4">
        <v>2654</v>
      </c>
    </row>
    <row r="1656" spans="1:1">
      <c r="A1656" s="4">
        <v>2655</v>
      </c>
    </row>
    <row r="1657" spans="1:1">
      <c r="A1657" s="4">
        <v>2656</v>
      </c>
    </row>
    <row r="1658" spans="1:1">
      <c r="A1658" s="4">
        <v>2657</v>
      </c>
    </row>
    <row r="1659" spans="1:1">
      <c r="A1659" s="4">
        <v>2658</v>
      </c>
    </row>
    <row r="1660" spans="1:1">
      <c r="A1660" s="4">
        <v>2659</v>
      </c>
    </row>
    <row r="1661" spans="1:1">
      <c r="A1661" s="4">
        <v>2660</v>
      </c>
    </row>
    <row r="1662" spans="1:1">
      <c r="A1662" s="4">
        <v>2661</v>
      </c>
    </row>
    <row r="1663" spans="1:1">
      <c r="A1663" s="4">
        <v>2662</v>
      </c>
    </row>
    <row r="1664" spans="1:1">
      <c r="A1664" s="4">
        <v>2663</v>
      </c>
    </row>
    <row r="1665" spans="1:1">
      <c r="A1665" s="4">
        <v>2664</v>
      </c>
    </row>
    <row r="1666" spans="1:1">
      <c r="A1666" s="4">
        <v>2665</v>
      </c>
    </row>
    <row r="1667" spans="1:1">
      <c r="A1667" s="4">
        <v>2666</v>
      </c>
    </row>
    <row r="1668" spans="1:1">
      <c r="A1668" s="4">
        <v>2667</v>
      </c>
    </row>
    <row r="1669" spans="1:1">
      <c r="A1669" s="4">
        <v>2668</v>
      </c>
    </row>
    <row r="1670" spans="1:1">
      <c r="A1670" s="4">
        <v>2669</v>
      </c>
    </row>
    <row r="1671" spans="1:1">
      <c r="A1671" s="4">
        <v>2670</v>
      </c>
    </row>
    <row r="1672" spans="1:1">
      <c r="A1672" s="4">
        <v>2671</v>
      </c>
    </row>
    <row r="1673" spans="1:1">
      <c r="A1673" s="4">
        <v>2672</v>
      </c>
    </row>
    <row r="1674" spans="1:1">
      <c r="A1674" s="4">
        <v>2673</v>
      </c>
    </row>
    <row r="1675" spans="1:1">
      <c r="A1675" s="4">
        <v>2674</v>
      </c>
    </row>
    <row r="1676" spans="1:1">
      <c r="A1676" s="4">
        <v>2675</v>
      </c>
    </row>
    <row r="1677" spans="1:1">
      <c r="A1677" s="4">
        <v>2676</v>
      </c>
    </row>
    <row r="1678" spans="1:1">
      <c r="A1678" s="4">
        <v>2677</v>
      </c>
    </row>
    <row r="1679" spans="1:1">
      <c r="A1679" s="4">
        <v>2678</v>
      </c>
    </row>
    <row r="1680" spans="1:1">
      <c r="A1680" s="4">
        <v>2679</v>
      </c>
    </row>
    <row r="1681" spans="1:1">
      <c r="A1681" s="4">
        <v>2680</v>
      </c>
    </row>
    <row r="1682" spans="1:1">
      <c r="A1682" s="4">
        <v>2681</v>
      </c>
    </row>
    <row r="1683" spans="1:1">
      <c r="A1683" s="4">
        <v>2682</v>
      </c>
    </row>
    <row r="1684" spans="1:1">
      <c r="A1684" s="4">
        <v>2683</v>
      </c>
    </row>
    <row r="1685" spans="1:1">
      <c r="A1685" s="4">
        <v>2684</v>
      </c>
    </row>
    <row r="1686" spans="1:1">
      <c r="A1686" s="4">
        <v>2685</v>
      </c>
    </row>
    <row r="1687" spans="1:1">
      <c r="A1687" s="4">
        <v>2686</v>
      </c>
    </row>
    <row r="1688" spans="1:1">
      <c r="A1688" s="4">
        <v>2687</v>
      </c>
    </row>
    <row r="1689" spans="1:1">
      <c r="A1689" s="4">
        <v>2688</v>
      </c>
    </row>
    <row r="1690" spans="1:1">
      <c r="A1690" s="4">
        <v>2689</v>
      </c>
    </row>
    <row r="1691" spans="1:1">
      <c r="A1691" s="4">
        <v>2690</v>
      </c>
    </row>
    <row r="1692" spans="1:1">
      <c r="A1692" s="4">
        <v>2691</v>
      </c>
    </row>
    <row r="1693" spans="1:1">
      <c r="A1693" s="4">
        <v>2692</v>
      </c>
    </row>
    <row r="1694" spans="1:1">
      <c r="A1694" s="4">
        <v>2693</v>
      </c>
    </row>
    <row r="1695" spans="1:1">
      <c r="A1695" s="4">
        <v>2694</v>
      </c>
    </row>
    <row r="1696" spans="1:1">
      <c r="A1696" s="4">
        <v>2695</v>
      </c>
    </row>
    <row r="1697" spans="1:1">
      <c r="A1697" s="4">
        <v>2696</v>
      </c>
    </row>
    <row r="1698" spans="1:1">
      <c r="A1698" s="4">
        <v>2697</v>
      </c>
    </row>
    <row r="1699" spans="1:1">
      <c r="A1699" s="4">
        <v>2698</v>
      </c>
    </row>
    <row r="1700" spans="1:1">
      <c r="A1700" s="4">
        <v>2699</v>
      </c>
    </row>
    <row r="1701" spans="1:1">
      <c r="A1701" s="4">
        <v>2700</v>
      </c>
    </row>
    <row r="1702" spans="1:1">
      <c r="A1702" s="4">
        <v>2701</v>
      </c>
    </row>
    <row r="1703" spans="1:1">
      <c r="A1703" s="4">
        <v>2702</v>
      </c>
    </row>
    <row r="1704" spans="1:1">
      <c r="A1704" s="4">
        <v>2703</v>
      </c>
    </row>
    <row r="1705" spans="1:1">
      <c r="A1705" s="4">
        <v>2704</v>
      </c>
    </row>
    <row r="1706" spans="1:1">
      <c r="A1706" s="4">
        <v>2705</v>
      </c>
    </row>
    <row r="1707" spans="1:1">
      <c r="A1707" s="4">
        <v>2706</v>
      </c>
    </row>
    <row r="1708" spans="1:1">
      <c r="A1708" s="4">
        <v>2707</v>
      </c>
    </row>
    <row r="1709" spans="1:1">
      <c r="A1709" s="4">
        <v>2708</v>
      </c>
    </row>
    <row r="1710" spans="1:1">
      <c r="A1710" s="4">
        <v>2709</v>
      </c>
    </row>
    <row r="1711" spans="1:1">
      <c r="A1711" s="4">
        <v>2710</v>
      </c>
    </row>
    <row r="1712" spans="1:1">
      <c r="A1712" s="4">
        <v>2711</v>
      </c>
    </row>
    <row r="1713" spans="1:1">
      <c r="A1713" s="4">
        <v>2712</v>
      </c>
    </row>
    <row r="1714" spans="1:1">
      <c r="A1714" s="4">
        <v>2713</v>
      </c>
    </row>
    <row r="1715" spans="1:1">
      <c r="A1715" s="4">
        <v>2714</v>
      </c>
    </row>
    <row r="1716" spans="1:1">
      <c r="A1716" s="4">
        <v>2715</v>
      </c>
    </row>
    <row r="1717" spans="1:1">
      <c r="A1717" s="4">
        <v>2716</v>
      </c>
    </row>
    <row r="1718" spans="1:1">
      <c r="A1718" s="4">
        <v>2717</v>
      </c>
    </row>
    <row r="1719" spans="1:1">
      <c r="A1719" s="4">
        <v>2718</v>
      </c>
    </row>
    <row r="1720" spans="1:1">
      <c r="A1720" s="4">
        <v>2719</v>
      </c>
    </row>
    <row r="1721" spans="1:1">
      <c r="A1721" s="4">
        <v>2720</v>
      </c>
    </row>
    <row r="1722" spans="1:1">
      <c r="A1722" s="4">
        <v>2721</v>
      </c>
    </row>
    <row r="1723" spans="1:1">
      <c r="A1723" s="4">
        <v>2722</v>
      </c>
    </row>
    <row r="1724" spans="1:1">
      <c r="A1724" s="4">
        <v>2723</v>
      </c>
    </row>
    <row r="1725" spans="1:1">
      <c r="A1725" s="4">
        <v>2724</v>
      </c>
    </row>
    <row r="1726" spans="1:1">
      <c r="A1726" s="4">
        <v>2725</v>
      </c>
    </row>
    <row r="1727" spans="1:1">
      <c r="A1727" s="4">
        <v>2726</v>
      </c>
    </row>
    <row r="1728" spans="1:1">
      <c r="A1728" s="4">
        <v>2727</v>
      </c>
    </row>
    <row r="1729" spans="1:1">
      <c r="A1729" s="4">
        <v>2728</v>
      </c>
    </row>
    <row r="1730" spans="1:1">
      <c r="A1730" s="4">
        <v>2729</v>
      </c>
    </row>
    <row r="1731" spans="1:1">
      <c r="A1731" s="4">
        <v>2730</v>
      </c>
    </row>
    <row r="1732" spans="1:1">
      <c r="A1732" s="4">
        <v>2731</v>
      </c>
    </row>
    <row r="1733" spans="1:1">
      <c r="A1733" s="4">
        <v>2732</v>
      </c>
    </row>
    <row r="1734" spans="1:1">
      <c r="A1734" s="4">
        <v>2733</v>
      </c>
    </row>
    <row r="1735" spans="1:1">
      <c r="A1735" s="4">
        <v>2734</v>
      </c>
    </row>
    <row r="1736" spans="1:1">
      <c r="A1736" s="4">
        <v>2735</v>
      </c>
    </row>
    <row r="1737" spans="1:1">
      <c r="A1737" s="4">
        <v>2736</v>
      </c>
    </row>
    <row r="1738" spans="1:1">
      <c r="A1738" s="4">
        <v>2737</v>
      </c>
    </row>
    <row r="1739" spans="1:1">
      <c r="A1739" s="4">
        <v>2738</v>
      </c>
    </row>
    <row r="1740" spans="1:1">
      <c r="A1740" s="4">
        <v>2739</v>
      </c>
    </row>
    <row r="1741" spans="1:1">
      <c r="A1741" s="4">
        <v>2740</v>
      </c>
    </row>
    <row r="1742" spans="1:1">
      <c r="A1742" s="4">
        <v>2741</v>
      </c>
    </row>
    <row r="1743" spans="1:1">
      <c r="A1743" s="4">
        <v>2742</v>
      </c>
    </row>
    <row r="1744" spans="1:1">
      <c r="A1744" s="4">
        <v>2743</v>
      </c>
    </row>
    <row r="1745" spans="1:1">
      <c r="A1745" s="4">
        <v>2744</v>
      </c>
    </row>
    <row r="1746" spans="1:1">
      <c r="A1746" s="4">
        <v>2745</v>
      </c>
    </row>
    <row r="1747" spans="1:1">
      <c r="A1747" s="4">
        <v>2746</v>
      </c>
    </row>
    <row r="1748" spans="1:1">
      <c r="A1748" s="4">
        <v>2747</v>
      </c>
    </row>
    <row r="1749" spans="1:1">
      <c r="A1749" s="4">
        <v>2748</v>
      </c>
    </row>
    <row r="1750" spans="1:1">
      <c r="A1750" s="4">
        <v>2749</v>
      </c>
    </row>
    <row r="1751" spans="1:1">
      <c r="A1751" s="4">
        <v>2750</v>
      </c>
    </row>
    <row r="1752" spans="1:1">
      <c r="A1752" s="4">
        <v>2751</v>
      </c>
    </row>
    <row r="1753" spans="1:1">
      <c r="A1753" s="4">
        <v>2752</v>
      </c>
    </row>
    <row r="1754" spans="1:1">
      <c r="A1754" s="4">
        <v>2753</v>
      </c>
    </row>
    <row r="1755" spans="1:1">
      <c r="A1755" s="4">
        <v>2754</v>
      </c>
    </row>
    <row r="1756" spans="1:1">
      <c r="A1756" s="4">
        <v>2755</v>
      </c>
    </row>
    <row r="1757" spans="1:1">
      <c r="A1757" s="4">
        <v>2756</v>
      </c>
    </row>
    <row r="1758" spans="1:1">
      <c r="A1758" s="4">
        <v>2757</v>
      </c>
    </row>
    <row r="1759" spans="1:1">
      <c r="A1759" s="4">
        <v>2758</v>
      </c>
    </row>
    <row r="1760" spans="1:1">
      <c r="A1760" s="4">
        <v>2759</v>
      </c>
    </row>
    <row r="1761" spans="1:1">
      <c r="A1761" s="4">
        <v>2760</v>
      </c>
    </row>
    <row r="1762" spans="1:1">
      <c r="A1762" s="4">
        <v>2761</v>
      </c>
    </row>
    <row r="1763" spans="1:1">
      <c r="A1763" s="4">
        <v>2762</v>
      </c>
    </row>
    <row r="1764" spans="1:1">
      <c r="A1764" s="4">
        <v>2763</v>
      </c>
    </row>
    <row r="1765" spans="1:1">
      <c r="A1765" s="4">
        <v>2764</v>
      </c>
    </row>
    <row r="1766" spans="1:1">
      <c r="A1766" s="4">
        <v>2765</v>
      </c>
    </row>
    <row r="1767" spans="1:1">
      <c r="A1767" s="4">
        <v>2766</v>
      </c>
    </row>
    <row r="1768" spans="1:1">
      <c r="A1768" s="4">
        <v>2767</v>
      </c>
    </row>
    <row r="1769" spans="1:1">
      <c r="A1769" s="4">
        <v>2768</v>
      </c>
    </row>
    <row r="1770" spans="1:1">
      <c r="A1770" s="4">
        <v>2769</v>
      </c>
    </row>
    <row r="1771" spans="1:1">
      <c r="A1771" s="4">
        <v>2770</v>
      </c>
    </row>
    <row r="1772" spans="1:1">
      <c r="A1772" s="4">
        <v>2771</v>
      </c>
    </row>
    <row r="1773" spans="1:1">
      <c r="A1773" s="4">
        <v>2772</v>
      </c>
    </row>
    <row r="1774" spans="1:1">
      <c r="A1774" s="4">
        <v>2773</v>
      </c>
    </row>
    <row r="1775" spans="1:1">
      <c r="A1775" s="4">
        <v>2774</v>
      </c>
    </row>
    <row r="1776" spans="1:1">
      <c r="A1776" s="4">
        <v>2775</v>
      </c>
    </row>
    <row r="1777" spans="1:1">
      <c r="A1777" s="4">
        <v>2776</v>
      </c>
    </row>
    <row r="1778" spans="1:1">
      <c r="A1778" s="4">
        <v>2777</v>
      </c>
    </row>
    <row r="1779" spans="1:1">
      <c r="A1779" s="4">
        <v>2778</v>
      </c>
    </row>
    <row r="1780" spans="1:1">
      <c r="A1780" s="4">
        <v>2779</v>
      </c>
    </row>
    <row r="1781" spans="1:1">
      <c r="A1781" s="4">
        <v>2780</v>
      </c>
    </row>
    <row r="1782" spans="1:1">
      <c r="A1782" s="4">
        <v>2781</v>
      </c>
    </row>
    <row r="1783" spans="1:1">
      <c r="A1783" s="4">
        <v>2782</v>
      </c>
    </row>
    <row r="1784" spans="1:1">
      <c r="A1784" s="4">
        <v>2783</v>
      </c>
    </row>
    <row r="1785" spans="1:1">
      <c r="A1785" s="4">
        <v>2784</v>
      </c>
    </row>
    <row r="1786" spans="1:1">
      <c r="A1786" s="4">
        <v>2785</v>
      </c>
    </row>
    <row r="1787" spans="1:1">
      <c r="A1787" s="4">
        <v>2786</v>
      </c>
    </row>
    <row r="1788" spans="1:1">
      <c r="A1788" s="4">
        <v>2787</v>
      </c>
    </row>
    <row r="1789" spans="1:1">
      <c r="A1789" s="4">
        <v>2788</v>
      </c>
    </row>
    <row r="1790" spans="1:1">
      <c r="A1790" s="4">
        <v>2789</v>
      </c>
    </row>
    <row r="1791" spans="1:1">
      <c r="A1791" s="4">
        <v>2790</v>
      </c>
    </row>
    <row r="1792" spans="1:1">
      <c r="A1792" s="4">
        <v>2791</v>
      </c>
    </row>
    <row r="1793" spans="1:1">
      <c r="A1793" s="4">
        <v>2792</v>
      </c>
    </row>
    <row r="1794" spans="1:1">
      <c r="A1794" s="4">
        <v>2793</v>
      </c>
    </row>
    <row r="1795" spans="1:1">
      <c r="A1795" s="4">
        <v>2794</v>
      </c>
    </row>
    <row r="1796" spans="1:1">
      <c r="A1796" s="4">
        <v>2795</v>
      </c>
    </row>
    <row r="1797" spans="1:1">
      <c r="A1797" s="4">
        <v>2796</v>
      </c>
    </row>
    <row r="1798" spans="1:1">
      <c r="A1798" s="4">
        <v>2797</v>
      </c>
    </row>
    <row r="1799" spans="1:1">
      <c r="A1799" s="4">
        <v>2798</v>
      </c>
    </row>
    <row r="1800" spans="1:1">
      <c r="A1800" s="4">
        <v>2799</v>
      </c>
    </row>
    <row r="1801" spans="1:1">
      <c r="A1801" s="4">
        <v>2800</v>
      </c>
    </row>
    <row r="1802" spans="1:1">
      <c r="A1802" s="4">
        <v>2801</v>
      </c>
    </row>
    <row r="1803" spans="1:1">
      <c r="A1803" s="4">
        <v>2802</v>
      </c>
    </row>
    <row r="1804" spans="1:1">
      <c r="A1804" s="4">
        <v>2803</v>
      </c>
    </row>
    <row r="1805" spans="1:1">
      <c r="A1805" s="4">
        <v>2804</v>
      </c>
    </row>
    <row r="1806" spans="1:1">
      <c r="A1806" s="4">
        <v>2805</v>
      </c>
    </row>
    <row r="1807" spans="1:1">
      <c r="A1807" s="4">
        <v>2806</v>
      </c>
    </row>
    <row r="1808" spans="1:1">
      <c r="A1808" s="4">
        <v>2807</v>
      </c>
    </row>
    <row r="1809" spans="1:1">
      <c r="A1809" s="4">
        <v>2808</v>
      </c>
    </row>
    <row r="1810" spans="1:1">
      <c r="A1810" s="4">
        <v>2809</v>
      </c>
    </row>
    <row r="1811" spans="1:1">
      <c r="A1811" s="4">
        <v>2810</v>
      </c>
    </row>
    <row r="1812" spans="1:1">
      <c r="A1812" s="4">
        <v>2811</v>
      </c>
    </row>
    <row r="1813" spans="1:1">
      <c r="A1813" s="4">
        <v>2812</v>
      </c>
    </row>
    <row r="1814" spans="1:1">
      <c r="A1814" s="4">
        <v>2813</v>
      </c>
    </row>
    <row r="1815" spans="1:1">
      <c r="A1815" s="4">
        <v>2814</v>
      </c>
    </row>
    <row r="1816" spans="1:1">
      <c r="A1816" s="4">
        <v>2815</v>
      </c>
    </row>
    <row r="1817" spans="1:1">
      <c r="A1817" s="4">
        <v>2816</v>
      </c>
    </row>
    <row r="1818" spans="1:1">
      <c r="A1818" s="4">
        <v>2817</v>
      </c>
    </row>
    <row r="1819" spans="1:1">
      <c r="A1819" s="4">
        <v>2818</v>
      </c>
    </row>
    <row r="1820" spans="1:1">
      <c r="A1820" s="4">
        <v>2819</v>
      </c>
    </row>
    <row r="1821" spans="1:1">
      <c r="A1821" s="4">
        <v>2820</v>
      </c>
    </row>
    <row r="1822" spans="1:1">
      <c r="A1822" s="4">
        <v>2821</v>
      </c>
    </row>
    <row r="1823" spans="1:1">
      <c r="A1823" s="4">
        <v>2822</v>
      </c>
    </row>
    <row r="1824" spans="1:1">
      <c r="A1824" s="4">
        <v>2823</v>
      </c>
    </row>
    <row r="1825" spans="1:1">
      <c r="A1825" s="4">
        <v>2824</v>
      </c>
    </row>
    <row r="1826" spans="1:1">
      <c r="A1826" s="4">
        <v>2825</v>
      </c>
    </row>
    <row r="1827" spans="1:1">
      <c r="A1827" s="4">
        <v>2826</v>
      </c>
    </row>
    <row r="1828" spans="1:1">
      <c r="A1828" s="4">
        <v>2827</v>
      </c>
    </row>
    <row r="1829" spans="1:1">
      <c r="A1829" s="4">
        <v>2828</v>
      </c>
    </row>
    <row r="1830" spans="1:1">
      <c r="A1830" s="4">
        <v>2829</v>
      </c>
    </row>
    <row r="1831" spans="1:1">
      <c r="A1831" s="4">
        <v>2830</v>
      </c>
    </row>
    <row r="1832" spans="1:1">
      <c r="A1832" s="4">
        <v>2831</v>
      </c>
    </row>
    <row r="1833" spans="1:1">
      <c r="A1833" s="4">
        <v>2832</v>
      </c>
    </row>
    <row r="1834" spans="1:1">
      <c r="A1834" s="4">
        <v>2833</v>
      </c>
    </row>
    <row r="1835" spans="1:1">
      <c r="A1835" s="4">
        <v>2834</v>
      </c>
    </row>
    <row r="1836" spans="1:1">
      <c r="A1836" s="4">
        <v>2835</v>
      </c>
    </row>
    <row r="1837" spans="1:1">
      <c r="A1837" s="4">
        <v>2836</v>
      </c>
    </row>
    <row r="1838" spans="1:1">
      <c r="A1838" s="4">
        <v>2837</v>
      </c>
    </row>
    <row r="1839" spans="1:1">
      <c r="A1839" s="4">
        <v>2838</v>
      </c>
    </row>
    <row r="1840" spans="1:1">
      <c r="A1840" s="4">
        <v>2839</v>
      </c>
    </row>
    <row r="1841" spans="1:1">
      <c r="A1841" s="4">
        <v>2840</v>
      </c>
    </row>
    <row r="1842" spans="1:1">
      <c r="A1842" s="4">
        <v>2841</v>
      </c>
    </row>
    <row r="1843" spans="1:1">
      <c r="A1843" s="4">
        <v>2842</v>
      </c>
    </row>
    <row r="1844" spans="1:1">
      <c r="A1844" s="4">
        <v>2843</v>
      </c>
    </row>
    <row r="1845" spans="1:1">
      <c r="A1845" s="4">
        <v>2844</v>
      </c>
    </row>
    <row r="1846" spans="1:1">
      <c r="A1846" s="4">
        <v>2845</v>
      </c>
    </row>
    <row r="1847" spans="1:1">
      <c r="A1847" s="4">
        <v>2846</v>
      </c>
    </row>
    <row r="1848" spans="1:1">
      <c r="A1848" s="4">
        <v>2847</v>
      </c>
    </row>
    <row r="1849" spans="1:1">
      <c r="A1849" s="4">
        <v>2848</v>
      </c>
    </row>
    <row r="1850" spans="1:1">
      <c r="A1850" s="4">
        <v>2849</v>
      </c>
    </row>
    <row r="1851" spans="1:1">
      <c r="A1851" s="4">
        <v>2850</v>
      </c>
    </row>
    <row r="1852" spans="1:1">
      <c r="A1852" s="4">
        <v>2851</v>
      </c>
    </row>
    <row r="1853" spans="1:1">
      <c r="A1853" s="4">
        <v>2852</v>
      </c>
    </row>
    <row r="1854" spans="1:1">
      <c r="A1854" s="4">
        <v>2853</v>
      </c>
    </row>
    <row r="1855" spans="1:1">
      <c r="A1855" s="4">
        <v>2854</v>
      </c>
    </row>
    <row r="1856" spans="1:1">
      <c r="A1856" s="4">
        <v>2855</v>
      </c>
    </row>
    <row r="1857" spans="1:1">
      <c r="A1857" s="4">
        <v>2856</v>
      </c>
    </row>
    <row r="1858" spans="1:1">
      <c r="A1858" s="4">
        <v>2857</v>
      </c>
    </row>
    <row r="1859" spans="1:1">
      <c r="A1859" s="4">
        <v>2858</v>
      </c>
    </row>
    <row r="1860" spans="1:1">
      <c r="A1860" s="4">
        <v>2859</v>
      </c>
    </row>
    <row r="1861" spans="1:1">
      <c r="A1861" s="4">
        <v>2860</v>
      </c>
    </row>
    <row r="1862" spans="1:1">
      <c r="A1862" s="4">
        <v>2861</v>
      </c>
    </row>
    <row r="1863" spans="1:1">
      <c r="A1863" s="4">
        <v>2862</v>
      </c>
    </row>
    <row r="1864" spans="1:1">
      <c r="A1864" s="4">
        <v>2863</v>
      </c>
    </row>
    <row r="1865" spans="1:1">
      <c r="A1865" s="4">
        <v>2864</v>
      </c>
    </row>
    <row r="1866" spans="1:1">
      <c r="A1866" s="4">
        <v>2865</v>
      </c>
    </row>
    <row r="1867" spans="1:1">
      <c r="A1867" s="4">
        <v>2866</v>
      </c>
    </row>
    <row r="1868" spans="1:1">
      <c r="A1868" s="4">
        <v>2867</v>
      </c>
    </row>
    <row r="1869" spans="1:1">
      <c r="A1869" s="4">
        <v>2868</v>
      </c>
    </row>
    <row r="1870" spans="1:1">
      <c r="A1870" s="4">
        <v>2869</v>
      </c>
    </row>
    <row r="1871" spans="1:1">
      <c r="A1871" s="4">
        <v>2870</v>
      </c>
    </row>
    <row r="1872" spans="1:1">
      <c r="A1872" s="4">
        <v>2871</v>
      </c>
    </row>
    <row r="1873" spans="1:1">
      <c r="A1873" s="4">
        <v>2872</v>
      </c>
    </row>
    <row r="1874" spans="1:1">
      <c r="A1874" s="4">
        <v>2873</v>
      </c>
    </row>
    <row r="1875" spans="1:1">
      <c r="A1875" s="4">
        <v>2874</v>
      </c>
    </row>
    <row r="1876" spans="1:1">
      <c r="A1876" s="4">
        <v>2875</v>
      </c>
    </row>
    <row r="1877" spans="1:1">
      <c r="A1877" s="4">
        <v>2876</v>
      </c>
    </row>
    <row r="1878" spans="1:1">
      <c r="A1878" s="4">
        <v>2877</v>
      </c>
    </row>
    <row r="1879" spans="1:1">
      <c r="A1879" s="4">
        <v>2878</v>
      </c>
    </row>
    <row r="1880" spans="1:1">
      <c r="A1880" s="4">
        <v>2879</v>
      </c>
    </row>
    <row r="1881" spans="1:1">
      <c r="A1881" s="4">
        <v>2880</v>
      </c>
    </row>
    <row r="1882" spans="1:1">
      <c r="A1882" s="4">
        <v>2881</v>
      </c>
    </row>
    <row r="1883" spans="1:1">
      <c r="A1883" s="4">
        <v>2882</v>
      </c>
    </row>
    <row r="1884" spans="1:1">
      <c r="A1884" s="4">
        <v>2883</v>
      </c>
    </row>
    <row r="1885" spans="1:1">
      <c r="A1885" s="4">
        <v>2884</v>
      </c>
    </row>
    <row r="1886" spans="1:1">
      <c r="A1886" s="4">
        <v>2885</v>
      </c>
    </row>
    <row r="1887" spans="1:1">
      <c r="A1887" s="4">
        <v>2886</v>
      </c>
    </row>
    <row r="1888" spans="1:1">
      <c r="A1888" s="4">
        <v>2887</v>
      </c>
    </row>
    <row r="1889" spans="1:1">
      <c r="A1889" s="4">
        <v>2888</v>
      </c>
    </row>
    <row r="1890" spans="1:1">
      <c r="A1890" s="4">
        <v>2889</v>
      </c>
    </row>
    <row r="1891" spans="1:1">
      <c r="A1891" s="4">
        <v>2890</v>
      </c>
    </row>
    <row r="1892" spans="1:1">
      <c r="A1892" s="4">
        <v>2891</v>
      </c>
    </row>
    <row r="1893" spans="1:1">
      <c r="A1893" s="4">
        <v>2892</v>
      </c>
    </row>
    <row r="1894" spans="1:1">
      <c r="A1894" s="4">
        <v>2893</v>
      </c>
    </row>
    <row r="1895" spans="1:1">
      <c r="A1895" s="4">
        <v>2894</v>
      </c>
    </row>
    <row r="1896" spans="1:1">
      <c r="A1896" s="4">
        <v>2895</v>
      </c>
    </row>
    <row r="1897" spans="1:1">
      <c r="A1897" s="4">
        <v>2896</v>
      </c>
    </row>
    <row r="1898" spans="1:1">
      <c r="A1898" s="4">
        <v>2897</v>
      </c>
    </row>
    <row r="1899" spans="1:1">
      <c r="A1899" s="4">
        <v>2898</v>
      </c>
    </row>
    <row r="1900" spans="1:1">
      <c r="A1900" s="4">
        <v>2899</v>
      </c>
    </row>
    <row r="1901" spans="1:1">
      <c r="A1901" s="4">
        <v>2900</v>
      </c>
    </row>
    <row r="1902" spans="1:1">
      <c r="A1902" s="4">
        <v>2901</v>
      </c>
    </row>
    <row r="1903" spans="1:1">
      <c r="A1903" s="4">
        <v>2902</v>
      </c>
    </row>
    <row r="1904" spans="1:1">
      <c r="A1904" s="4">
        <v>2903</v>
      </c>
    </row>
    <row r="1905" spans="1:1">
      <c r="A1905" s="4">
        <v>2904</v>
      </c>
    </row>
    <row r="1906" spans="1:1">
      <c r="A1906" s="4">
        <v>2905</v>
      </c>
    </row>
    <row r="1907" spans="1:1">
      <c r="A1907" s="4">
        <v>2906</v>
      </c>
    </row>
    <row r="1908" spans="1:1">
      <c r="A1908" s="4">
        <v>2907</v>
      </c>
    </row>
    <row r="1909" spans="1:1">
      <c r="A1909" s="4">
        <v>2908</v>
      </c>
    </row>
    <row r="1910" spans="1:1">
      <c r="A1910" s="4">
        <v>2909</v>
      </c>
    </row>
    <row r="1911" spans="1:1">
      <c r="A1911" s="4">
        <v>2910</v>
      </c>
    </row>
    <row r="1912" spans="1:1">
      <c r="A1912" s="4">
        <v>2911</v>
      </c>
    </row>
    <row r="1913" spans="1:1">
      <c r="A1913" s="4">
        <v>2912</v>
      </c>
    </row>
    <row r="1914" spans="1:1">
      <c r="A1914" s="4">
        <v>2913</v>
      </c>
    </row>
    <row r="1915" spans="1:1">
      <c r="A1915" s="4">
        <v>2914</v>
      </c>
    </row>
    <row r="1916" spans="1:1">
      <c r="A1916" s="4">
        <v>2915</v>
      </c>
    </row>
    <row r="1917" spans="1:1">
      <c r="A1917" s="4">
        <v>2916</v>
      </c>
    </row>
    <row r="1918" spans="1:1">
      <c r="A1918" s="4">
        <v>2917</v>
      </c>
    </row>
    <row r="1919" spans="1:1">
      <c r="A1919" s="4">
        <v>2918</v>
      </c>
    </row>
    <row r="1920" spans="1:1">
      <c r="A1920" s="4">
        <v>2919</v>
      </c>
    </row>
    <row r="1921" spans="1:1">
      <c r="A1921" s="4">
        <v>2920</v>
      </c>
    </row>
    <row r="1922" spans="1:1">
      <c r="A1922" s="4">
        <v>2921</v>
      </c>
    </row>
    <row r="1923" spans="1:1">
      <c r="A1923" s="4">
        <v>2922</v>
      </c>
    </row>
    <row r="1924" spans="1:1">
      <c r="A1924" s="4">
        <v>2923</v>
      </c>
    </row>
    <row r="1925" spans="1:1">
      <c r="A1925" s="4">
        <v>2924</v>
      </c>
    </row>
    <row r="1926" spans="1:1">
      <c r="A1926" s="4">
        <v>2925</v>
      </c>
    </row>
    <row r="1927" spans="1:1">
      <c r="A1927" s="4">
        <v>2926</v>
      </c>
    </row>
    <row r="1928" spans="1:1">
      <c r="A1928" s="4">
        <v>2927</v>
      </c>
    </row>
    <row r="1929" spans="1:1">
      <c r="A1929" s="4">
        <v>2928</v>
      </c>
    </row>
    <row r="1930" spans="1:1">
      <c r="A1930" s="4">
        <v>2929</v>
      </c>
    </row>
    <row r="1931" spans="1:1">
      <c r="A1931" s="4">
        <v>2930</v>
      </c>
    </row>
    <row r="1932" spans="1:1">
      <c r="A1932" s="4">
        <v>2931</v>
      </c>
    </row>
    <row r="1933" spans="1:1">
      <c r="A1933" s="4">
        <v>2932</v>
      </c>
    </row>
    <row r="1934" spans="1:1">
      <c r="A1934" s="4">
        <v>2933</v>
      </c>
    </row>
    <row r="1935" spans="1:1">
      <c r="A1935" s="4">
        <v>2934</v>
      </c>
    </row>
    <row r="1936" spans="1:1">
      <c r="A1936" s="4">
        <v>2935</v>
      </c>
    </row>
    <row r="1937" spans="1:1">
      <c r="A1937" s="4">
        <v>2936</v>
      </c>
    </row>
    <row r="1938" spans="1:1">
      <c r="A1938" s="4">
        <v>2937</v>
      </c>
    </row>
    <row r="1939" spans="1:1">
      <c r="A1939" s="4">
        <v>2938</v>
      </c>
    </row>
    <row r="1940" spans="1:1">
      <c r="A1940" s="4">
        <v>2939</v>
      </c>
    </row>
    <row r="1941" spans="1:1">
      <c r="A1941" s="4">
        <v>2940</v>
      </c>
    </row>
    <row r="1942" spans="1:1">
      <c r="A1942" s="4">
        <v>2941</v>
      </c>
    </row>
    <row r="1943" spans="1:1">
      <c r="A1943" s="4">
        <v>2942</v>
      </c>
    </row>
    <row r="1944" spans="1:1">
      <c r="A1944" s="4">
        <v>2943</v>
      </c>
    </row>
    <row r="1945" spans="1:1">
      <c r="A1945" s="4">
        <v>2944</v>
      </c>
    </row>
    <row r="1946" spans="1:1">
      <c r="A1946" s="4">
        <v>2945</v>
      </c>
    </row>
    <row r="1947" spans="1:1">
      <c r="A1947" s="4">
        <v>2946</v>
      </c>
    </row>
    <row r="1948" spans="1:1">
      <c r="A1948" s="4">
        <v>2947</v>
      </c>
    </row>
    <row r="1949" spans="1:1">
      <c r="A1949" s="4">
        <v>2948</v>
      </c>
    </row>
    <row r="1950" spans="1:1">
      <c r="A1950" s="4">
        <v>2949</v>
      </c>
    </row>
    <row r="1951" spans="1:1">
      <c r="A1951" s="4">
        <v>2950</v>
      </c>
    </row>
    <row r="1952" spans="1:1">
      <c r="A1952" s="4">
        <v>2951</v>
      </c>
    </row>
    <row r="1953" spans="1:1">
      <c r="A1953" s="4">
        <v>2952</v>
      </c>
    </row>
    <row r="1954" spans="1:1">
      <c r="A1954" s="4">
        <v>2953</v>
      </c>
    </row>
    <row r="1955" spans="1:1">
      <c r="A1955" s="4">
        <v>2954</v>
      </c>
    </row>
    <row r="1956" spans="1:1">
      <c r="A1956" s="4">
        <v>2955</v>
      </c>
    </row>
    <row r="1957" spans="1:1">
      <c r="A1957" s="4">
        <v>2956</v>
      </c>
    </row>
    <row r="1958" spans="1:1">
      <c r="A1958" s="4">
        <v>2957</v>
      </c>
    </row>
    <row r="1959" spans="1:1">
      <c r="A1959" s="4">
        <v>2958</v>
      </c>
    </row>
    <row r="1960" spans="1:1">
      <c r="A1960" s="4">
        <v>2959</v>
      </c>
    </row>
    <row r="1961" spans="1:1">
      <c r="A1961" s="4">
        <v>2960</v>
      </c>
    </row>
    <row r="1962" spans="1:1">
      <c r="A1962" s="4">
        <v>2961</v>
      </c>
    </row>
    <row r="1963" spans="1:1">
      <c r="A1963" s="4">
        <v>2962</v>
      </c>
    </row>
    <row r="1964" spans="1:1">
      <c r="A1964" s="4">
        <v>2963</v>
      </c>
    </row>
    <row r="1965" spans="1:1">
      <c r="A1965" s="4">
        <v>2964</v>
      </c>
    </row>
    <row r="1966" spans="1:1">
      <c r="A1966" s="4">
        <v>2965</v>
      </c>
    </row>
    <row r="1967" spans="1:1">
      <c r="A1967" s="4">
        <v>2966</v>
      </c>
    </row>
    <row r="1968" spans="1:1">
      <c r="A1968" s="4">
        <v>2967</v>
      </c>
    </row>
    <row r="1969" spans="1:1">
      <c r="A1969" s="4">
        <v>2968</v>
      </c>
    </row>
    <row r="1970" spans="1:1">
      <c r="A1970" s="4">
        <v>2969</v>
      </c>
    </row>
    <row r="1971" spans="1:1">
      <c r="A1971" s="4">
        <v>2970</v>
      </c>
    </row>
    <row r="1972" spans="1:1">
      <c r="A1972" s="4">
        <v>2971</v>
      </c>
    </row>
    <row r="1973" spans="1:1">
      <c r="A1973" s="4">
        <v>2972</v>
      </c>
    </row>
    <row r="1974" spans="1:1">
      <c r="A1974" s="4">
        <v>2973</v>
      </c>
    </row>
    <row r="1975" spans="1:1">
      <c r="A1975" s="4">
        <v>2974</v>
      </c>
    </row>
    <row r="1976" spans="1:1">
      <c r="A1976" s="4">
        <v>2975</v>
      </c>
    </row>
    <row r="1977" spans="1:1">
      <c r="A1977" s="4">
        <v>2976</v>
      </c>
    </row>
    <row r="1978" spans="1:1">
      <c r="A1978" s="4">
        <v>2977</v>
      </c>
    </row>
    <row r="1979" spans="1:1">
      <c r="A1979" s="4">
        <v>2978</v>
      </c>
    </row>
    <row r="1980" spans="1:1">
      <c r="A1980" s="4">
        <v>2979</v>
      </c>
    </row>
    <row r="1981" spans="1:1">
      <c r="A1981" s="4">
        <v>2980</v>
      </c>
    </row>
    <row r="1982" spans="1:1">
      <c r="A1982" s="4">
        <v>2981</v>
      </c>
    </row>
    <row r="1983" spans="1:1">
      <c r="A1983" s="4">
        <v>2982</v>
      </c>
    </row>
    <row r="1984" spans="1:1">
      <c r="A1984" s="4">
        <v>2983</v>
      </c>
    </row>
    <row r="1985" spans="1:1">
      <c r="A1985" s="4">
        <v>2984</v>
      </c>
    </row>
    <row r="1986" spans="1:1">
      <c r="A1986" s="4">
        <v>2985</v>
      </c>
    </row>
    <row r="1987" spans="1:1">
      <c r="A1987" s="4">
        <v>2986</v>
      </c>
    </row>
    <row r="1988" spans="1:1">
      <c r="A1988" s="4">
        <v>2987</v>
      </c>
    </row>
    <row r="1989" spans="1:1">
      <c r="A1989" s="4">
        <v>2988</v>
      </c>
    </row>
    <row r="1990" spans="1:1">
      <c r="A1990" s="4">
        <v>2989</v>
      </c>
    </row>
    <row r="1991" spans="1:1">
      <c r="A1991" s="4">
        <v>2990</v>
      </c>
    </row>
    <row r="1992" spans="1:1">
      <c r="A1992" s="4">
        <v>2991</v>
      </c>
    </row>
    <row r="1993" spans="1:1">
      <c r="A1993" s="4">
        <v>2992</v>
      </c>
    </row>
    <row r="1994" spans="1:1">
      <c r="A1994" s="4">
        <v>2993</v>
      </c>
    </row>
    <row r="1995" spans="1:1">
      <c r="A1995" s="4">
        <v>2994</v>
      </c>
    </row>
    <row r="1996" spans="1:1">
      <c r="A1996" s="4">
        <v>2995</v>
      </c>
    </row>
    <row r="1997" spans="1:1">
      <c r="A1997" s="4">
        <v>2996</v>
      </c>
    </row>
    <row r="1998" spans="1:1">
      <c r="A1998" s="4">
        <v>2997</v>
      </c>
    </row>
    <row r="1999" spans="1:1">
      <c r="A1999" s="4">
        <v>2998</v>
      </c>
    </row>
    <row r="2000" spans="1:1">
      <c r="A2000" s="4">
        <v>2999</v>
      </c>
    </row>
    <row r="2001" spans="1:1">
      <c r="A2001" s="4">
        <v>3000</v>
      </c>
    </row>
    <row r="2002" spans="1:1">
      <c r="A2002" s="4">
        <v>3001</v>
      </c>
    </row>
    <row r="2003" spans="1:1">
      <c r="A2003" s="4">
        <v>3002</v>
      </c>
    </row>
    <row r="2004" spans="1:1">
      <c r="A2004" s="4">
        <v>3003</v>
      </c>
    </row>
    <row r="2005" spans="1:1">
      <c r="A2005" s="4">
        <v>3004</v>
      </c>
    </row>
    <row r="2006" spans="1:1">
      <c r="A2006" s="4">
        <v>3005</v>
      </c>
    </row>
    <row r="2007" spans="1:1">
      <c r="A2007" s="4">
        <v>3006</v>
      </c>
    </row>
    <row r="2008" spans="1:1">
      <c r="A2008" s="4">
        <v>3007</v>
      </c>
    </row>
    <row r="2009" spans="1:1">
      <c r="A2009" s="4">
        <v>3008</v>
      </c>
    </row>
    <row r="2010" spans="1:1">
      <c r="A2010" s="4">
        <v>3009</v>
      </c>
    </row>
    <row r="2011" spans="1:1">
      <c r="A2011" s="4">
        <v>3010</v>
      </c>
    </row>
    <row r="2012" spans="1:1">
      <c r="A2012" s="4">
        <v>3011</v>
      </c>
    </row>
    <row r="2013" spans="1:1">
      <c r="A2013" s="4">
        <v>3012</v>
      </c>
    </row>
    <row r="2014" spans="1:1">
      <c r="A2014" s="4">
        <v>3013</v>
      </c>
    </row>
    <row r="2015" spans="1:1">
      <c r="A2015" s="4">
        <v>3014</v>
      </c>
    </row>
    <row r="2016" spans="1:1">
      <c r="A2016" s="4">
        <v>3015</v>
      </c>
    </row>
    <row r="2017" spans="1:1">
      <c r="A2017" s="4">
        <v>3016</v>
      </c>
    </row>
    <row r="2018" spans="1:1">
      <c r="A2018" s="4">
        <v>3017</v>
      </c>
    </row>
    <row r="2019" spans="1:1">
      <c r="A2019" s="4">
        <v>3018</v>
      </c>
    </row>
    <row r="2020" spans="1:1">
      <c r="A2020" s="4">
        <v>3019</v>
      </c>
    </row>
    <row r="2021" spans="1:1">
      <c r="A2021" s="4">
        <v>3020</v>
      </c>
    </row>
    <row r="2022" spans="1:1">
      <c r="A2022" s="4">
        <v>3021</v>
      </c>
    </row>
    <row r="2023" spans="1:1">
      <c r="A2023" s="4">
        <v>3022</v>
      </c>
    </row>
    <row r="2024" spans="1:1">
      <c r="A2024" s="4">
        <v>3023</v>
      </c>
    </row>
    <row r="2025" spans="1:1">
      <c r="A2025" s="4">
        <v>3024</v>
      </c>
    </row>
    <row r="2026" spans="1:1">
      <c r="A2026" s="4">
        <v>3025</v>
      </c>
    </row>
    <row r="2027" spans="1:1">
      <c r="A2027" s="4">
        <v>3026</v>
      </c>
    </row>
    <row r="2028" spans="1:1">
      <c r="A2028" s="4">
        <v>3027</v>
      </c>
    </row>
    <row r="2029" spans="1:1">
      <c r="A2029" s="4">
        <v>3028</v>
      </c>
    </row>
    <row r="2030" spans="1:1">
      <c r="A2030" s="4">
        <v>3029</v>
      </c>
    </row>
    <row r="2031" spans="1:1">
      <c r="A2031" s="4">
        <v>3030</v>
      </c>
    </row>
    <row r="2032" spans="1:1">
      <c r="A2032" s="4">
        <v>3031</v>
      </c>
    </row>
    <row r="2033" spans="1:1">
      <c r="A2033" s="4">
        <v>3032</v>
      </c>
    </row>
    <row r="2034" spans="1:1">
      <c r="A2034" s="4">
        <v>3033</v>
      </c>
    </row>
    <row r="2035" spans="1:1">
      <c r="A2035" s="4">
        <v>3034</v>
      </c>
    </row>
    <row r="2036" spans="1:1">
      <c r="A2036" s="4">
        <v>3035</v>
      </c>
    </row>
    <row r="2037" spans="1:1">
      <c r="A2037" s="4">
        <v>3036</v>
      </c>
    </row>
    <row r="2038" spans="1:1">
      <c r="A2038" s="4">
        <v>3037</v>
      </c>
    </row>
    <row r="2039" spans="1:1">
      <c r="A2039" s="4">
        <v>3038</v>
      </c>
    </row>
    <row r="2040" spans="1:1">
      <c r="A2040" s="4">
        <v>3039</v>
      </c>
    </row>
    <row r="2041" spans="1:1">
      <c r="A2041" s="4">
        <v>3040</v>
      </c>
    </row>
    <row r="2042" spans="1:1">
      <c r="A2042" s="4">
        <v>3041</v>
      </c>
    </row>
    <row r="2043" spans="1:1">
      <c r="A2043" s="4">
        <v>3042</v>
      </c>
    </row>
    <row r="2044" spans="1:1">
      <c r="A2044" s="4">
        <v>3043</v>
      </c>
    </row>
    <row r="2045" spans="1:1">
      <c r="A2045" s="4">
        <v>3044</v>
      </c>
    </row>
    <row r="2046" spans="1:1">
      <c r="A2046" s="4">
        <v>3045</v>
      </c>
    </row>
    <row r="2047" spans="1:1">
      <c r="A2047" s="4">
        <v>3046</v>
      </c>
    </row>
    <row r="2048" spans="1:1">
      <c r="A2048" s="4">
        <v>3047</v>
      </c>
    </row>
    <row r="2049" spans="1:1">
      <c r="A2049" s="4">
        <v>3048</v>
      </c>
    </row>
    <row r="2050" spans="1:1">
      <c r="A2050" s="4">
        <v>3049</v>
      </c>
    </row>
    <row r="2051" spans="1:1">
      <c r="A2051" s="4">
        <v>3050</v>
      </c>
    </row>
    <row r="2052" spans="1:1">
      <c r="A2052" s="4">
        <v>3051</v>
      </c>
    </row>
    <row r="2053" spans="1:1">
      <c r="A2053" s="4">
        <v>3052</v>
      </c>
    </row>
    <row r="2054" spans="1:1">
      <c r="A2054" s="4">
        <v>3053</v>
      </c>
    </row>
    <row r="2055" spans="1:1">
      <c r="A2055" s="4">
        <v>3054</v>
      </c>
    </row>
    <row r="2056" spans="1:1">
      <c r="A2056" s="4">
        <v>3055</v>
      </c>
    </row>
    <row r="2057" spans="1:1">
      <c r="A2057" s="4">
        <v>3056</v>
      </c>
    </row>
    <row r="2058" spans="1:1">
      <c r="A2058" s="4">
        <v>3057</v>
      </c>
    </row>
    <row r="2059" spans="1:1">
      <c r="A2059" s="4">
        <v>3058</v>
      </c>
    </row>
    <row r="2060" spans="1:1">
      <c r="A2060" s="4">
        <v>3059</v>
      </c>
    </row>
    <row r="2061" spans="1:1">
      <c r="A2061" s="4">
        <v>3060</v>
      </c>
    </row>
    <row r="2062" spans="1:1">
      <c r="A2062" s="4">
        <v>3061</v>
      </c>
    </row>
    <row r="2063" spans="1:1">
      <c r="A2063" s="4">
        <v>3062</v>
      </c>
    </row>
    <row r="2064" spans="1:1">
      <c r="A2064" s="4">
        <v>3063</v>
      </c>
    </row>
    <row r="2065" spans="1:1">
      <c r="A2065" s="4">
        <v>3064</v>
      </c>
    </row>
    <row r="2066" spans="1:1">
      <c r="A2066" s="4">
        <v>3065</v>
      </c>
    </row>
    <row r="2067" spans="1:1">
      <c r="A2067" s="4">
        <v>3066</v>
      </c>
    </row>
    <row r="2068" spans="1:1">
      <c r="A2068" s="4">
        <v>3067</v>
      </c>
    </row>
    <row r="2069" spans="1:1">
      <c r="A2069" s="4">
        <v>3068</v>
      </c>
    </row>
    <row r="2070" spans="1:1">
      <c r="A2070" s="4">
        <v>3069</v>
      </c>
    </row>
    <row r="2071" spans="1:1">
      <c r="A2071" s="4">
        <v>3070</v>
      </c>
    </row>
    <row r="2072" spans="1:1">
      <c r="A2072" s="4">
        <v>3071</v>
      </c>
    </row>
    <row r="2073" spans="1:1">
      <c r="A2073" s="4">
        <v>3072</v>
      </c>
    </row>
    <row r="2074" spans="1:1">
      <c r="A2074" s="4">
        <v>3073</v>
      </c>
    </row>
    <row r="2075" spans="1:1">
      <c r="A2075" s="4">
        <v>3074</v>
      </c>
    </row>
    <row r="2076" spans="1:1">
      <c r="A2076" s="4">
        <v>3075</v>
      </c>
    </row>
    <row r="2077" spans="1:1">
      <c r="A2077" s="4">
        <v>3076</v>
      </c>
    </row>
    <row r="2078" spans="1:1">
      <c r="A2078" s="4">
        <v>3077</v>
      </c>
    </row>
    <row r="2079" spans="1:1">
      <c r="A2079" s="4">
        <v>3078</v>
      </c>
    </row>
    <row r="2080" spans="1:1">
      <c r="A2080" s="4">
        <v>3079</v>
      </c>
    </row>
    <row r="2081" spans="1:1">
      <c r="A2081" s="4">
        <v>3080</v>
      </c>
    </row>
    <row r="2082" spans="1:1">
      <c r="A2082" s="4">
        <v>3081</v>
      </c>
    </row>
    <row r="2083" spans="1:1">
      <c r="A2083" s="4">
        <v>3082</v>
      </c>
    </row>
    <row r="2084" spans="1:1">
      <c r="A2084" s="4">
        <v>3083</v>
      </c>
    </row>
    <row r="2085" spans="1:1">
      <c r="A2085" s="4">
        <v>3084</v>
      </c>
    </row>
    <row r="2086" spans="1:1">
      <c r="A2086" s="4">
        <v>3085</v>
      </c>
    </row>
    <row r="2087" spans="1:1">
      <c r="A2087" s="4">
        <v>3086</v>
      </c>
    </row>
    <row r="2088" spans="1:1">
      <c r="A2088" s="4">
        <v>3087</v>
      </c>
    </row>
    <row r="2089" spans="1:1">
      <c r="A2089" s="4">
        <v>3088</v>
      </c>
    </row>
    <row r="2090" spans="1:1">
      <c r="A2090" s="4">
        <v>3089</v>
      </c>
    </row>
    <row r="2091" spans="1:1">
      <c r="A2091" s="4">
        <v>3090</v>
      </c>
    </row>
    <row r="2092" spans="1:1">
      <c r="A2092" s="4">
        <v>3091</v>
      </c>
    </row>
    <row r="2093" spans="1:1">
      <c r="A2093" s="4">
        <v>3092</v>
      </c>
    </row>
    <row r="2094" spans="1:1">
      <c r="A2094" s="4">
        <v>3093</v>
      </c>
    </row>
    <row r="2095" spans="1:1">
      <c r="A2095" s="4">
        <v>3094</v>
      </c>
    </row>
    <row r="2096" spans="1:1">
      <c r="A2096" s="4">
        <v>3095</v>
      </c>
    </row>
    <row r="2097" spans="1:1">
      <c r="A2097" s="4">
        <v>3096</v>
      </c>
    </row>
    <row r="2098" spans="1:1">
      <c r="A2098" s="4">
        <v>3097</v>
      </c>
    </row>
    <row r="2099" spans="1:1">
      <c r="A2099" s="4">
        <v>3098</v>
      </c>
    </row>
    <row r="2100" spans="1:1">
      <c r="A2100" s="4">
        <v>3099</v>
      </c>
    </row>
    <row r="2101" spans="1:1">
      <c r="A2101" s="4">
        <v>3100</v>
      </c>
    </row>
    <row r="2102" spans="1:1">
      <c r="A2102" s="4">
        <v>3101</v>
      </c>
    </row>
    <row r="2103" spans="1:1">
      <c r="A2103" s="4">
        <v>3102</v>
      </c>
    </row>
    <row r="2104" spans="1:1">
      <c r="A2104" s="4">
        <v>3103</v>
      </c>
    </row>
    <row r="2105" spans="1:1">
      <c r="A2105" s="4">
        <v>3104</v>
      </c>
    </row>
    <row r="2106" spans="1:1">
      <c r="A2106" s="4">
        <v>3105</v>
      </c>
    </row>
    <row r="2107" spans="1:1">
      <c r="A2107" s="4">
        <v>3106</v>
      </c>
    </row>
    <row r="2108" spans="1:1">
      <c r="A2108" s="4">
        <v>3107</v>
      </c>
    </row>
    <row r="2109" spans="1:1">
      <c r="A2109" s="4">
        <v>3108</v>
      </c>
    </row>
    <row r="2110" spans="1:1">
      <c r="A2110" s="4">
        <v>3109</v>
      </c>
    </row>
    <row r="2111" spans="1:1">
      <c r="A2111" s="4">
        <v>3110</v>
      </c>
    </row>
    <row r="2112" spans="1:1">
      <c r="A2112" s="4">
        <v>3111</v>
      </c>
    </row>
    <row r="2113" spans="1:1">
      <c r="A2113" s="4">
        <v>3112</v>
      </c>
    </row>
    <row r="2114" spans="1:1">
      <c r="A2114" s="4">
        <v>3113</v>
      </c>
    </row>
    <row r="2115" spans="1:1">
      <c r="A2115" s="4">
        <v>3114</v>
      </c>
    </row>
    <row r="2116" spans="1:1">
      <c r="A2116" s="4">
        <v>3115</v>
      </c>
    </row>
    <row r="2117" spans="1:1">
      <c r="A2117" s="4">
        <v>3116</v>
      </c>
    </row>
    <row r="2118" spans="1:1">
      <c r="A2118" s="4">
        <v>3117</v>
      </c>
    </row>
    <row r="2119" spans="1:1">
      <c r="A2119" s="4">
        <v>3118</v>
      </c>
    </row>
    <row r="2120" spans="1:1">
      <c r="A2120" s="4">
        <v>3119</v>
      </c>
    </row>
    <row r="2121" spans="1:1">
      <c r="A2121" s="4">
        <v>3120</v>
      </c>
    </row>
    <row r="2122" spans="1:1">
      <c r="A2122" s="4">
        <v>3121</v>
      </c>
    </row>
    <row r="2123" spans="1:1">
      <c r="A2123" s="4">
        <v>3122</v>
      </c>
    </row>
    <row r="2124" spans="1:1">
      <c r="A2124" s="4">
        <v>3123</v>
      </c>
    </row>
    <row r="2125" spans="1:1">
      <c r="A2125" s="4">
        <v>3124</v>
      </c>
    </row>
    <row r="2126" spans="1:1">
      <c r="A2126" s="4">
        <v>3125</v>
      </c>
    </row>
    <row r="2127" spans="1:1">
      <c r="A2127" s="4">
        <v>3126</v>
      </c>
    </row>
    <row r="2128" spans="1:1">
      <c r="A2128" s="4">
        <v>3127</v>
      </c>
    </row>
    <row r="2129" spans="1:1">
      <c r="A2129" s="4">
        <v>3128</v>
      </c>
    </row>
    <row r="2130" spans="1:1">
      <c r="A2130" s="4">
        <v>3129</v>
      </c>
    </row>
    <row r="2131" spans="1:1">
      <c r="A2131" s="4">
        <v>3130</v>
      </c>
    </row>
    <row r="2132" spans="1:1">
      <c r="A2132" s="4">
        <v>3131</v>
      </c>
    </row>
    <row r="2133" spans="1:1">
      <c r="A2133" s="4">
        <v>3132</v>
      </c>
    </row>
    <row r="2134" spans="1:1">
      <c r="A2134" s="4">
        <v>3133</v>
      </c>
    </row>
    <row r="2135" spans="1:1">
      <c r="A2135" s="4">
        <v>3134</v>
      </c>
    </row>
    <row r="2136" spans="1:1">
      <c r="A2136" s="4">
        <v>3135</v>
      </c>
    </row>
    <row r="2137" spans="1:1">
      <c r="A2137" s="4">
        <v>3136</v>
      </c>
    </row>
    <row r="2138" spans="1:1">
      <c r="A2138" s="4">
        <v>3137</v>
      </c>
    </row>
    <row r="2139" spans="1:1">
      <c r="A2139" s="4">
        <v>3138</v>
      </c>
    </row>
    <row r="2140" spans="1:1">
      <c r="A2140" s="4">
        <v>3139</v>
      </c>
    </row>
    <row r="2141" spans="1:1">
      <c r="A2141" s="4">
        <v>3140</v>
      </c>
    </row>
    <row r="2142" spans="1:1">
      <c r="A2142" s="4">
        <v>3141</v>
      </c>
    </row>
    <row r="2143" spans="1:1">
      <c r="A2143" s="4">
        <v>3142</v>
      </c>
    </row>
    <row r="2144" spans="1:1">
      <c r="A2144" s="4">
        <v>3143</v>
      </c>
    </row>
    <row r="2145" spans="1:1">
      <c r="A2145" s="4">
        <v>3144</v>
      </c>
    </row>
    <row r="2146" spans="1:1">
      <c r="A2146" s="4">
        <v>3145</v>
      </c>
    </row>
    <row r="2147" spans="1:1">
      <c r="A2147" s="4">
        <v>3146</v>
      </c>
    </row>
    <row r="2148" spans="1:1">
      <c r="A2148" s="4">
        <v>3147</v>
      </c>
    </row>
    <row r="2149" spans="1:1">
      <c r="A2149" s="4">
        <v>3148</v>
      </c>
    </row>
    <row r="2150" spans="1:1">
      <c r="A2150" s="4">
        <v>3149</v>
      </c>
    </row>
    <row r="2151" spans="1:1">
      <c r="A2151" s="4">
        <v>3150</v>
      </c>
    </row>
    <row r="2152" spans="1:1">
      <c r="A2152" s="4">
        <v>3151</v>
      </c>
    </row>
    <row r="2153" spans="1:1">
      <c r="A2153" s="4">
        <v>3152</v>
      </c>
    </row>
    <row r="2154" spans="1:1">
      <c r="A2154" s="4">
        <v>3153</v>
      </c>
    </row>
    <row r="2155" spans="1:1">
      <c r="A2155" s="4">
        <v>3154</v>
      </c>
    </row>
    <row r="2156" spans="1:1">
      <c r="A2156" s="4">
        <v>3155</v>
      </c>
    </row>
    <row r="2157" spans="1:1">
      <c r="A2157" s="4">
        <v>3156</v>
      </c>
    </row>
    <row r="2158" spans="1:1">
      <c r="A2158" s="4">
        <v>3157</v>
      </c>
    </row>
    <row r="2159" spans="1:1">
      <c r="A2159" s="4">
        <v>3158</v>
      </c>
    </row>
    <row r="2160" spans="1:1">
      <c r="A2160" s="4">
        <v>3159</v>
      </c>
    </row>
    <row r="2161" spans="1:1">
      <c r="A2161" s="4">
        <v>3160</v>
      </c>
    </row>
    <row r="2162" spans="1:1">
      <c r="A2162" s="4">
        <v>3161</v>
      </c>
    </row>
    <row r="2163" spans="1:1">
      <c r="A2163" s="4">
        <v>3162</v>
      </c>
    </row>
    <row r="2164" spans="1:1">
      <c r="A2164" s="4">
        <v>3163</v>
      </c>
    </row>
    <row r="2165" spans="1:1">
      <c r="A2165" s="4">
        <v>3164</v>
      </c>
    </row>
    <row r="2166" spans="1:1">
      <c r="A2166" s="4">
        <v>3165</v>
      </c>
    </row>
    <row r="2167" spans="1:1">
      <c r="A2167" s="4">
        <v>3166</v>
      </c>
    </row>
    <row r="2168" spans="1:1">
      <c r="A2168" s="4">
        <v>3167</v>
      </c>
    </row>
    <row r="2169" spans="1:1">
      <c r="A2169" s="4">
        <v>3168</v>
      </c>
    </row>
    <row r="2170" spans="1:1">
      <c r="A2170" s="4">
        <v>3169</v>
      </c>
    </row>
    <row r="2171" spans="1:1">
      <c r="A2171" s="4">
        <v>3170</v>
      </c>
    </row>
    <row r="2172" spans="1:1">
      <c r="A2172" s="4">
        <v>3171</v>
      </c>
    </row>
    <row r="2173" spans="1:1">
      <c r="A2173" s="4">
        <v>3172</v>
      </c>
    </row>
    <row r="2174" spans="1:1">
      <c r="A2174" s="4">
        <v>3173</v>
      </c>
    </row>
    <row r="2175" spans="1:1">
      <c r="A2175" s="4">
        <v>3174</v>
      </c>
    </row>
    <row r="2176" spans="1:1">
      <c r="A2176" s="4">
        <v>3175</v>
      </c>
    </row>
    <row r="2177" spans="1:1">
      <c r="A2177" s="4">
        <v>3176</v>
      </c>
    </row>
    <row r="2178" spans="1:1">
      <c r="A2178" s="4">
        <v>3177</v>
      </c>
    </row>
    <row r="2179" spans="1:1">
      <c r="A2179" s="4">
        <v>3178</v>
      </c>
    </row>
    <row r="2180" spans="1:1">
      <c r="A2180" s="4">
        <v>3179</v>
      </c>
    </row>
    <row r="2181" spans="1:1">
      <c r="A2181" s="4">
        <v>3180</v>
      </c>
    </row>
    <row r="2182" spans="1:1">
      <c r="A2182" s="4">
        <v>3181</v>
      </c>
    </row>
    <row r="2183" spans="1:1">
      <c r="A2183" s="4">
        <v>3182</v>
      </c>
    </row>
    <row r="2184" spans="1:1">
      <c r="A2184" s="4">
        <v>3183</v>
      </c>
    </row>
    <row r="2185" spans="1:1">
      <c r="A2185" s="4">
        <v>3184</v>
      </c>
    </row>
    <row r="2186" spans="1:1">
      <c r="A2186" s="4">
        <v>3185</v>
      </c>
    </row>
    <row r="2187" spans="1:1">
      <c r="A2187" s="4">
        <v>3186</v>
      </c>
    </row>
    <row r="2188" spans="1:1">
      <c r="A2188" s="4">
        <v>3187</v>
      </c>
    </row>
    <row r="2189" spans="1:1">
      <c r="A2189" s="4">
        <v>3188</v>
      </c>
    </row>
    <row r="2190" spans="1:1">
      <c r="A2190" s="4">
        <v>3189</v>
      </c>
    </row>
    <row r="2191" spans="1:1">
      <c r="A2191" s="4">
        <v>3190</v>
      </c>
    </row>
    <row r="2192" spans="1:1">
      <c r="A2192" s="4">
        <v>3191</v>
      </c>
    </row>
    <row r="2193" spans="1:1">
      <c r="A2193" s="4">
        <v>3192</v>
      </c>
    </row>
    <row r="2194" spans="1:1">
      <c r="A2194" s="4">
        <v>3193</v>
      </c>
    </row>
    <row r="2195" spans="1:1">
      <c r="A2195" s="4">
        <v>3194</v>
      </c>
    </row>
    <row r="2196" spans="1:1">
      <c r="A2196" s="4">
        <v>3195</v>
      </c>
    </row>
    <row r="2197" spans="1:1">
      <c r="A2197" s="4">
        <v>3196</v>
      </c>
    </row>
    <row r="2198" spans="1:1">
      <c r="A2198" s="4">
        <v>3197</v>
      </c>
    </row>
    <row r="2199" spans="1:1">
      <c r="A2199" s="4">
        <v>3198</v>
      </c>
    </row>
    <row r="2200" spans="1:1">
      <c r="A2200" s="4">
        <v>3199</v>
      </c>
    </row>
    <row r="2201" spans="1:1">
      <c r="A2201" s="4">
        <v>3200</v>
      </c>
    </row>
    <row r="2202" spans="1:1">
      <c r="A2202" s="4">
        <v>3201</v>
      </c>
    </row>
    <row r="2203" spans="1:1">
      <c r="A2203" s="4">
        <v>3202</v>
      </c>
    </row>
    <row r="2204" spans="1:1">
      <c r="A2204" s="4">
        <v>3203</v>
      </c>
    </row>
    <row r="2205" spans="1:1">
      <c r="A2205" s="4">
        <v>3204</v>
      </c>
    </row>
    <row r="2206" spans="1:1">
      <c r="A2206" s="4">
        <v>3205</v>
      </c>
    </row>
    <row r="2207" spans="1:1">
      <c r="A2207" s="4">
        <v>3206</v>
      </c>
    </row>
    <row r="2208" spans="1:1">
      <c r="A2208" s="4">
        <v>3207</v>
      </c>
    </row>
    <row r="2209" spans="1:1">
      <c r="A2209" s="4">
        <v>3208</v>
      </c>
    </row>
    <row r="2210" spans="1:1">
      <c r="A2210" s="4">
        <v>3209</v>
      </c>
    </row>
    <row r="2211" spans="1:1">
      <c r="A2211" s="4">
        <v>3210</v>
      </c>
    </row>
    <row r="2212" spans="1:1">
      <c r="A2212" s="4">
        <v>3211</v>
      </c>
    </row>
    <row r="2213" spans="1:1">
      <c r="A2213" s="4">
        <v>3212</v>
      </c>
    </row>
    <row r="2214" spans="1:1">
      <c r="A2214" s="4">
        <v>3213</v>
      </c>
    </row>
    <row r="2215" spans="1:1">
      <c r="A2215" s="4">
        <v>3214</v>
      </c>
    </row>
    <row r="2216" spans="1:1">
      <c r="A2216" s="4">
        <v>3215</v>
      </c>
    </row>
    <row r="2217" spans="1:1">
      <c r="A2217" s="4">
        <v>3216</v>
      </c>
    </row>
    <row r="2218" spans="1:1">
      <c r="A2218" s="4">
        <v>3217</v>
      </c>
    </row>
    <row r="2219" spans="1:1">
      <c r="A2219" s="4">
        <v>3218</v>
      </c>
    </row>
    <row r="2220" spans="1:1">
      <c r="A2220" s="4">
        <v>3219</v>
      </c>
    </row>
    <row r="2221" spans="1:1">
      <c r="A2221" s="4">
        <v>3220</v>
      </c>
    </row>
    <row r="2222" spans="1:1">
      <c r="A2222" s="4">
        <v>3221</v>
      </c>
    </row>
    <row r="2223" spans="1:1">
      <c r="A2223" s="4">
        <v>3222</v>
      </c>
    </row>
    <row r="2224" spans="1:1">
      <c r="A2224" s="4">
        <v>3223</v>
      </c>
    </row>
    <row r="2225" spans="1:1">
      <c r="A2225" s="4">
        <v>3224</v>
      </c>
    </row>
    <row r="2226" spans="1:1">
      <c r="A2226" s="4">
        <v>3225</v>
      </c>
    </row>
    <row r="2227" spans="1:1">
      <c r="A2227" s="4">
        <v>3226</v>
      </c>
    </row>
    <row r="2228" spans="1:1">
      <c r="A2228" s="4">
        <v>3227</v>
      </c>
    </row>
    <row r="2229" spans="1:1">
      <c r="A2229" s="4">
        <v>3228</v>
      </c>
    </row>
    <row r="2230" spans="1:1">
      <c r="A2230" s="4">
        <v>3229</v>
      </c>
    </row>
    <row r="2231" spans="1:1">
      <c r="A2231" s="4">
        <v>3230</v>
      </c>
    </row>
    <row r="2232" spans="1:1">
      <c r="A2232" s="4">
        <v>3231</v>
      </c>
    </row>
    <row r="2233" spans="1:1">
      <c r="A2233" s="4">
        <v>3232</v>
      </c>
    </row>
    <row r="2234" spans="1:1">
      <c r="A2234" s="4">
        <v>3233</v>
      </c>
    </row>
    <row r="2235" spans="1:1">
      <c r="A2235" s="4">
        <v>3234</v>
      </c>
    </row>
    <row r="2236" spans="1:1">
      <c r="A2236" s="4">
        <v>3235</v>
      </c>
    </row>
    <row r="2237" spans="1:1">
      <c r="A2237" s="4">
        <v>3236</v>
      </c>
    </row>
    <row r="2238" spans="1:1">
      <c r="A2238" s="4">
        <v>3237</v>
      </c>
    </row>
    <row r="2239" spans="1:1">
      <c r="A2239" s="4">
        <v>3238</v>
      </c>
    </row>
    <row r="2240" spans="1:1">
      <c r="A2240" s="4">
        <v>3239</v>
      </c>
    </row>
    <row r="2241" spans="1:1">
      <c r="A2241" s="4">
        <v>3240</v>
      </c>
    </row>
    <row r="2242" spans="1:1">
      <c r="A2242" s="4">
        <v>3241</v>
      </c>
    </row>
    <row r="2243" spans="1:1">
      <c r="A2243" s="4">
        <v>3242</v>
      </c>
    </row>
    <row r="2244" spans="1:1">
      <c r="A2244" s="4">
        <v>3243</v>
      </c>
    </row>
    <row r="2245" spans="1:1">
      <c r="A2245" s="4">
        <v>3244</v>
      </c>
    </row>
    <row r="2246" spans="1:1">
      <c r="A2246" s="4">
        <v>3245</v>
      </c>
    </row>
    <row r="2247" spans="1:1">
      <c r="A2247" s="4">
        <v>3246</v>
      </c>
    </row>
    <row r="2248" spans="1:1">
      <c r="A2248" s="4">
        <v>3247</v>
      </c>
    </row>
    <row r="2249" spans="1:1">
      <c r="A2249" s="4">
        <v>3248</v>
      </c>
    </row>
    <row r="2250" spans="1:1">
      <c r="A2250" s="4">
        <v>3249</v>
      </c>
    </row>
    <row r="2251" spans="1:1">
      <c r="A2251" s="4">
        <v>3250</v>
      </c>
    </row>
    <row r="2252" spans="1:1">
      <c r="A2252" s="4">
        <v>3251</v>
      </c>
    </row>
    <row r="2253" spans="1:1">
      <c r="A2253" s="4">
        <v>3252</v>
      </c>
    </row>
    <row r="2254" spans="1:1">
      <c r="A2254" s="4">
        <v>3253</v>
      </c>
    </row>
    <row r="2255" spans="1:1">
      <c r="A2255" s="4">
        <v>3254</v>
      </c>
    </row>
    <row r="2256" spans="1:1">
      <c r="A2256" s="4">
        <v>3255</v>
      </c>
    </row>
    <row r="2257" spans="1:1">
      <c r="A2257" s="4">
        <v>3256</v>
      </c>
    </row>
    <row r="2258" spans="1:1">
      <c r="A2258" s="4">
        <v>3257</v>
      </c>
    </row>
    <row r="2259" spans="1:1">
      <c r="A2259" s="4">
        <v>3258</v>
      </c>
    </row>
    <row r="2260" spans="1:1">
      <c r="A2260" s="4">
        <v>3259</v>
      </c>
    </row>
    <row r="2261" spans="1:1">
      <c r="A2261" s="4">
        <v>3260</v>
      </c>
    </row>
    <row r="2262" spans="1:1">
      <c r="A2262" s="4">
        <v>3261</v>
      </c>
    </row>
    <row r="2263" spans="1:1">
      <c r="A2263" s="4">
        <v>3262</v>
      </c>
    </row>
    <row r="2264" spans="1:1">
      <c r="A2264" s="4">
        <v>3263</v>
      </c>
    </row>
    <row r="2265" spans="1:1">
      <c r="A2265" s="4">
        <v>3264</v>
      </c>
    </row>
    <row r="2266" spans="1:1">
      <c r="A2266" s="4">
        <v>3265</v>
      </c>
    </row>
    <row r="2267" spans="1:1">
      <c r="A2267" s="4">
        <v>3266</v>
      </c>
    </row>
    <row r="2268" spans="1:1">
      <c r="A2268" s="4">
        <v>3267</v>
      </c>
    </row>
    <row r="2269" spans="1:1">
      <c r="A2269" s="4">
        <v>3268</v>
      </c>
    </row>
    <row r="2270" spans="1:1">
      <c r="A2270" s="4">
        <v>3269</v>
      </c>
    </row>
    <row r="2271" spans="1:1">
      <c r="A2271" s="4">
        <v>3270</v>
      </c>
    </row>
    <row r="2272" spans="1:1">
      <c r="A2272" s="4">
        <v>3271</v>
      </c>
    </row>
    <row r="2273" spans="1:1">
      <c r="A2273" s="4">
        <v>3272</v>
      </c>
    </row>
    <row r="2274" spans="1:1">
      <c r="A2274" s="4">
        <v>3273</v>
      </c>
    </row>
    <row r="2275" spans="1:1">
      <c r="A2275" s="4">
        <v>3274</v>
      </c>
    </row>
    <row r="2276" spans="1:1">
      <c r="A2276" s="4">
        <v>3275</v>
      </c>
    </row>
    <row r="2277" spans="1:1">
      <c r="A2277" s="4">
        <v>3276</v>
      </c>
    </row>
    <row r="2278" spans="1:1">
      <c r="A2278" s="4">
        <v>3277</v>
      </c>
    </row>
    <row r="2279" spans="1:1">
      <c r="A2279" s="4">
        <v>3278</v>
      </c>
    </row>
    <row r="2280" spans="1:1">
      <c r="A2280" s="4">
        <v>3279</v>
      </c>
    </row>
    <row r="2281" spans="1:1">
      <c r="A2281" s="4">
        <v>3280</v>
      </c>
    </row>
    <row r="2282" spans="1:1">
      <c r="A2282" s="4">
        <v>3281</v>
      </c>
    </row>
    <row r="2283" spans="1:1">
      <c r="A2283" s="4">
        <v>3282</v>
      </c>
    </row>
    <row r="2284" spans="1:1">
      <c r="A2284" s="4">
        <v>3283</v>
      </c>
    </row>
    <row r="2285" spans="1:1">
      <c r="A2285" s="4">
        <v>3284</v>
      </c>
    </row>
    <row r="2286" spans="1:1">
      <c r="A2286" s="4">
        <v>3285</v>
      </c>
    </row>
    <row r="2287" spans="1:1">
      <c r="A2287" s="4">
        <v>3286</v>
      </c>
    </row>
    <row r="2288" spans="1:1">
      <c r="A2288" s="4">
        <v>3287</v>
      </c>
    </row>
    <row r="2289" spans="1:1">
      <c r="A2289" s="4">
        <v>3288</v>
      </c>
    </row>
    <row r="2290" spans="1:1">
      <c r="A2290" s="4">
        <v>3289</v>
      </c>
    </row>
    <row r="2291" spans="1:1">
      <c r="A2291" s="4">
        <v>3290</v>
      </c>
    </row>
    <row r="2292" spans="1:1">
      <c r="A2292" s="4">
        <v>3291</v>
      </c>
    </row>
    <row r="2293" spans="1:1">
      <c r="A2293" s="4">
        <v>3292</v>
      </c>
    </row>
    <row r="2294" spans="1:1">
      <c r="A2294" s="4">
        <v>3293</v>
      </c>
    </row>
    <row r="2295" spans="1:1">
      <c r="A2295" s="4">
        <v>3294</v>
      </c>
    </row>
    <row r="2296" spans="1:1">
      <c r="A2296" s="4">
        <v>3295</v>
      </c>
    </row>
    <row r="2297" spans="1:1">
      <c r="A2297" s="4">
        <v>3296</v>
      </c>
    </row>
    <row r="2298" spans="1:1">
      <c r="A2298" s="4">
        <v>3297</v>
      </c>
    </row>
    <row r="2299" spans="1:1">
      <c r="A2299" s="4">
        <v>3298</v>
      </c>
    </row>
    <row r="2300" spans="1:1">
      <c r="A2300" s="4">
        <v>3299</v>
      </c>
    </row>
    <row r="2301" spans="1:1">
      <c r="A2301" s="4">
        <v>3300</v>
      </c>
    </row>
    <row r="2302" spans="1:1">
      <c r="A2302" s="4">
        <v>3301</v>
      </c>
    </row>
    <row r="2303" spans="1:1">
      <c r="A2303" s="4">
        <v>3302</v>
      </c>
    </row>
    <row r="2304" spans="1:1">
      <c r="A2304" s="4">
        <v>3303</v>
      </c>
    </row>
    <row r="2305" spans="1:1">
      <c r="A2305" s="4">
        <v>3304</v>
      </c>
    </row>
    <row r="2306" spans="1:1">
      <c r="A2306" s="4">
        <v>3305</v>
      </c>
    </row>
    <row r="2307" spans="1:1">
      <c r="A2307" s="4">
        <v>3306</v>
      </c>
    </row>
    <row r="2308" spans="1:1">
      <c r="A2308" s="4">
        <v>3307</v>
      </c>
    </row>
    <row r="2309" spans="1:1">
      <c r="A2309" s="4">
        <v>3308</v>
      </c>
    </row>
    <row r="2310" spans="1:1">
      <c r="A2310" s="4">
        <v>3309</v>
      </c>
    </row>
    <row r="2311" spans="1:1">
      <c r="A2311" s="4">
        <v>3310</v>
      </c>
    </row>
    <row r="2312" spans="1:1">
      <c r="A2312" s="4">
        <v>3311</v>
      </c>
    </row>
    <row r="2313" spans="1:1">
      <c r="A2313" s="4">
        <v>3312</v>
      </c>
    </row>
    <row r="2314" spans="1:1">
      <c r="A2314" s="4">
        <v>3313</v>
      </c>
    </row>
    <row r="2315" spans="1:1">
      <c r="A2315" s="4">
        <v>3314</v>
      </c>
    </row>
    <row r="2316" spans="1:1">
      <c r="A2316" s="4">
        <v>3315</v>
      </c>
    </row>
    <row r="2317" spans="1:1">
      <c r="A2317" s="4">
        <v>3316</v>
      </c>
    </row>
    <row r="2318" spans="1:1">
      <c r="A2318" s="4">
        <v>3317</v>
      </c>
    </row>
    <row r="2319" spans="1:1">
      <c r="A2319" s="4">
        <v>3318</v>
      </c>
    </row>
    <row r="2320" spans="1:1">
      <c r="A2320" s="4">
        <v>3319</v>
      </c>
    </row>
    <row r="2321" spans="1:1">
      <c r="A2321" s="4">
        <v>3320</v>
      </c>
    </row>
    <row r="2322" spans="1:1">
      <c r="A2322" s="4">
        <v>3321</v>
      </c>
    </row>
    <row r="2323" spans="1:1">
      <c r="A2323" s="4">
        <v>3322</v>
      </c>
    </row>
    <row r="2324" spans="1:1">
      <c r="A2324" s="4">
        <v>3323</v>
      </c>
    </row>
    <row r="2325" spans="1:1">
      <c r="A2325" s="4">
        <v>3324</v>
      </c>
    </row>
    <row r="2326" spans="1:1">
      <c r="A2326" s="4">
        <v>3325</v>
      </c>
    </row>
    <row r="2327" spans="1:1">
      <c r="A2327" s="4">
        <v>3326</v>
      </c>
    </row>
    <row r="2328" spans="1:1">
      <c r="A2328" s="4">
        <v>3327</v>
      </c>
    </row>
    <row r="2329" spans="1:1">
      <c r="A2329" s="4">
        <v>3328</v>
      </c>
    </row>
    <row r="2330" spans="1:1">
      <c r="A2330" s="4">
        <v>3329</v>
      </c>
    </row>
    <row r="2331" spans="1:1">
      <c r="A2331" s="4">
        <v>3330</v>
      </c>
    </row>
    <row r="2332" spans="1:1">
      <c r="A2332" s="4">
        <v>3331</v>
      </c>
    </row>
    <row r="2333" spans="1:1">
      <c r="A2333" s="4">
        <v>3332</v>
      </c>
    </row>
    <row r="2334" spans="1:1">
      <c r="A2334" s="4">
        <v>3333</v>
      </c>
    </row>
    <row r="2335" spans="1:1">
      <c r="A2335" s="4">
        <v>3334</v>
      </c>
    </row>
    <row r="2336" spans="1:1">
      <c r="A2336" s="4">
        <v>3335</v>
      </c>
    </row>
    <row r="2337" spans="1:1">
      <c r="A2337" s="4">
        <v>3336</v>
      </c>
    </row>
    <row r="2338" spans="1:1">
      <c r="A2338" s="4">
        <v>3337</v>
      </c>
    </row>
    <row r="2339" spans="1:1">
      <c r="A2339" s="4">
        <v>3338</v>
      </c>
    </row>
    <row r="2340" spans="1:1">
      <c r="A2340" s="4">
        <v>3339</v>
      </c>
    </row>
    <row r="2341" spans="1:1">
      <c r="A2341" s="4">
        <v>3340</v>
      </c>
    </row>
    <row r="2342" spans="1:1">
      <c r="A2342" s="4">
        <v>3341</v>
      </c>
    </row>
    <row r="2343" spans="1:1">
      <c r="A2343" s="4">
        <v>3342</v>
      </c>
    </row>
    <row r="2344" spans="1:1">
      <c r="A2344" s="4">
        <v>3343</v>
      </c>
    </row>
    <row r="2345" spans="1:1">
      <c r="A2345" s="4">
        <v>3344</v>
      </c>
    </row>
    <row r="2346" spans="1:1">
      <c r="A2346" s="4">
        <v>3345</v>
      </c>
    </row>
    <row r="2347" spans="1:1">
      <c r="A2347" s="4">
        <v>3346</v>
      </c>
    </row>
    <row r="2348" spans="1:1">
      <c r="A2348" s="4">
        <v>3347</v>
      </c>
    </row>
    <row r="2349" spans="1:1">
      <c r="A2349" s="4">
        <v>3348</v>
      </c>
    </row>
    <row r="2350" spans="1:1">
      <c r="A2350" s="4">
        <v>3349</v>
      </c>
    </row>
    <row r="2351" spans="1:1">
      <c r="A2351" s="4">
        <v>3350</v>
      </c>
    </row>
    <row r="2352" spans="1:1">
      <c r="A2352" s="4">
        <v>3351</v>
      </c>
    </row>
    <row r="2353" spans="1:1">
      <c r="A2353" s="4">
        <v>3352</v>
      </c>
    </row>
    <row r="2354" spans="1:1">
      <c r="A2354" s="4">
        <v>3353</v>
      </c>
    </row>
    <row r="2355" spans="1:1">
      <c r="A2355" s="4">
        <v>3354</v>
      </c>
    </row>
    <row r="2356" spans="1:1">
      <c r="A2356" s="4">
        <v>3355</v>
      </c>
    </row>
    <row r="2357" spans="1:1">
      <c r="A2357" s="4">
        <v>3356</v>
      </c>
    </row>
    <row r="2358" spans="1:1">
      <c r="A2358" s="4">
        <v>3357</v>
      </c>
    </row>
    <row r="2359" spans="1:1">
      <c r="A2359" s="4">
        <v>3358</v>
      </c>
    </row>
    <row r="2360" spans="1:1">
      <c r="A2360" s="4">
        <v>3359</v>
      </c>
    </row>
    <row r="2361" spans="1:1">
      <c r="A2361" s="4">
        <v>3360</v>
      </c>
    </row>
    <row r="2362" spans="1:1">
      <c r="A2362" s="4">
        <v>3361</v>
      </c>
    </row>
    <row r="2363" spans="1:1">
      <c r="A2363" s="4">
        <v>3362</v>
      </c>
    </row>
    <row r="2364" spans="1:1">
      <c r="A2364" s="4">
        <v>3363</v>
      </c>
    </row>
    <row r="2365" spans="1:1">
      <c r="A2365" s="4">
        <v>3364</v>
      </c>
    </row>
    <row r="2366" spans="1:1">
      <c r="A2366" s="4">
        <v>3365</v>
      </c>
    </row>
    <row r="2367" spans="1:1">
      <c r="A2367" s="4">
        <v>3366</v>
      </c>
    </row>
    <row r="2368" spans="1:1">
      <c r="A2368" s="4">
        <v>3367</v>
      </c>
    </row>
    <row r="2369" spans="1:1">
      <c r="A2369" s="4">
        <v>3368</v>
      </c>
    </row>
    <row r="2370" spans="1:1">
      <c r="A2370" s="4">
        <v>3369</v>
      </c>
    </row>
    <row r="2371" spans="1:1">
      <c r="A2371" s="4">
        <v>3370</v>
      </c>
    </row>
    <row r="2372" spans="1:1">
      <c r="A2372" s="4">
        <v>3371</v>
      </c>
    </row>
    <row r="2373" spans="1:1">
      <c r="A2373" s="4">
        <v>3372</v>
      </c>
    </row>
    <row r="2374" spans="1:1">
      <c r="A2374" s="4">
        <v>3373</v>
      </c>
    </row>
    <row r="2375" spans="1:1">
      <c r="A2375" s="4">
        <v>3374</v>
      </c>
    </row>
    <row r="2376" spans="1:1">
      <c r="A2376" s="4">
        <v>3375</v>
      </c>
    </row>
    <row r="2377" spans="1:1">
      <c r="A2377" s="4">
        <v>3376</v>
      </c>
    </row>
    <row r="2378" spans="1:1">
      <c r="A2378" s="4">
        <v>3377</v>
      </c>
    </row>
    <row r="2379" spans="1:1">
      <c r="A2379" s="4">
        <v>3378</v>
      </c>
    </row>
    <row r="2380" spans="1:1">
      <c r="A2380" s="4">
        <v>3379</v>
      </c>
    </row>
    <row r="2381" spans="1:1">
      <c r="A2381" s="4">
        <v>3380</v>
      </c>
    </row>
    <row r="2382" spans="1:1">
      <c r="A2382" s="4">
        <v>3381</v>
      </c>
    </row>
    <row r="2383" spans="1:1">
      <c r="A2383" s="4">
        <v>3382</v>
      </c>
    </row>
    <row r="2384" spans="1:1">
      <c r="A2384" s="4">
        <v>3383</v>
      </c>
    </row>
    <row r="2385" spans="1:1">
      <c r="A2385" s="4">
        <v>3384</v>
      </c>
    </row>
    <row r="2386" spans="1:1">
      <c r="A2386" s="4">
        <v>3385</v>
      </c>
    </row>
    <row r="2387" spans="1:1">
      <c r="A2387" s="4">
        <v>3386</v>
      </c>
    </row>
    <row r="2388" spans="1:1">
      <c r="A2388" s="4">
        <v>3387</v>
      </c>
    </row>
    <row r="2389" spans="1:1">
      <c r="A2389" s="4">
        <v>3388</v>
      </c>
    </row>
    <row r="2390" spans="1:1">
      <c r="A2390" s="4">
        <v>3389</v>
      </c>
    </row>
    <row r="2391" spans="1:1">
      <c r="A2391" s="4">
        <v>3390</v>
      </c>
    </row>
    <row r="2392" spans="1:1">
      <c r="A2392" s="4">
        <v>3391</v>
      </c>
    </row>
    <row r="2393" spans="1:1">
      <c r="A2393" s="4">
        <v>3392</v>
      </c>
    </row>
    <row r="2394" spans="1:1">
      <c r="A2394" s="4">
        <v>3393</v>
      </c>
    </row>
    <row r="2395" spans="1:1">
      <c r="A2395" s="4">
        <v>3394</v>
      </c>
    </row>
    <row r="2396" spans="1:1">
      <c r="A2396" s="4">
        <v>3395</v>
      </c>
    </row>
    <row r="2397" spans="1:1">
      <c r="A2397" s="4">
        <v>3396</v>
      </c>
    </row>
    <row r="2398" spans="1:1">
      <c r="A2398" s="4">
        <v>3397</v>
      </c>
    </row>
    <row r="2399" spans="1:1">
      <c r="A2399" s="4">
        <v>3398</v>
      </c>
    </row>
    <row r="2400" spans="1:1">
      <c r="A2400" s="4">
        <v>3399</v>
      </c>
    </row>
    <row r="2401" spans="1:1">
      <c r="A2401" s="4">
        <v>3400</v>
      </c>
    </row>
    <row r="2402" spans="1:1">
      <c r="A2402" s="4">
        <v>3401</v>
      </c>
    </row>
    <row r="2403" spans="1:1">
      <c r="A2403" s="4">
        <v>3402</v>
      </c>
    </row>
    <row r="2404" spans="1:1">
      <c r="A2404" s="4">
        <v>3403</v>
      </c>
    </row>
    <row r="2405" spans="1:1">
      <c r="A2405" s="4">
        <v>3404</v>
      </c>
    </row>
    <row r="2406" spans="1:1">
      <c r="A2406" s="4">
        <v>3405</v>
      </c>
    </row>
    <row r="2407" spans="1:1">
      <c r="A2407" s="4">
        <v>3406</v>
      </c>
    </row>
    <row r="2408" spans="1:1">
      <c r="A2408" s="4">
        <v>3407</v>
      </c>
    </row>
    <row r="2409" spans="1:1">
      <c r="A2409" s="4">
        <v>3408</v>
      </c>
    </row>
    <row r="2410" spans="1:1">
      <c r="A2410" s="4">
        <v>3409</v>
      </c>
    </row>
    <row r="2411" spans="1:1">
      <c r="A2411" s="4">
        <v>3410</v>
      </c>
    </row>
    <row r="2412" spans="1:1">
      <c r="A2412" s="4">
        <v>3411</v>
      </c>
    </row>
    <row r="2413" spans="1:1">
      <c r="A2413" s="4">
        <v>3412</v>
      </c>
    </row>
    <row r="2414" spans="1:1">
      <c r="A2414" s="4">
        <v>3413</v>
      </c>
    </row>
    <row r="2415" spans="1:1">
      <c r="A2415" s="4">
        <v>3414</v>
      </c>
    </row>
    <row r="2416" spans="1:1">
      <c r="A2416" s="4">
        <v>3415</v>
      </c>
    </row>
    <row r="2417" spans="1:1">
      <c r="A2417" s="4">
        <v>3416</v>
      </c>
    </row>
    <row r="2418" spans="1:1">
      <c r="A2418" s="4">
        <v>3417</v>
      </c>
    </row>
    <row r="2419" spans="1:1">
      <c r="A2419" s="4">
        <v>3418</v>
      </c>
    </row>
    <row r="2420" spans="1:1">
      <c r="A2420" s="4">
        <v>3419</v>
      </c>
    </row>
    <row r="2421" spans="1:1">
      <c r="A2421" s="4">
        <v>3420</v>
      </c>
    </row>
    <row r="2422" spans="1:1">
      <c r="A2422" s="4">
        <v>3421</v>
      </c>
    </row>
    <row r="2423" spans="1:1">
      <c r="A2423" s="4">
        <v>3422</v>
      </c>
    </row>
    <row r="2424" spans="1:1">
      <c r="A2424" s="4">
        <v>3423</v>
      </c>
    </row>
    <row r="2425" spans="1:1">
      <c r="A2425" s="4">
        <v>3424</v>
      </c>
    </row>
    <row r="2426" spans="1:1">
      <c r="A2426" s="4">
        <v>3425</v>
      </c>
    </row>
    <row r="2427" spans="1:1">
      <c r="A2427" s="4">
        <v>3426</v>
      </c>
    </row>
    <row r="2428" spans="1:1">
      <c r="A2428" s="4">
        <v>3427</v>
      </c>
    </row>
    <row r="2429" spans="1:1">
      <c r="A2429" s="4">
        <v>3428</v>
      </c>
    </row>
    <row r="2430" spans="1:1">
      <c r="A2430" s="4">
        <v>3429</v>
      </c>
    </row>
    <row r="2431" spans="1:1">
      <c r="A2431" s="4">
        <v>3430</v>
      </c>
    </row>
    <row r="2432" spans="1:1">
      <c r="A2432" s="4">
        <v>3431</v>
      </c>
    </row>
    <row r="2433" spans="1:1">
      <c r="A2433" s="4">
        <v>3432</v>
      </c>
    </row>
    <row r="2434" spans="1:1">
      <c r="A2434" s="4">
        <v>3433</v>
      </c>
    </row>
    <row r="2435" spans="1:1">
      <c r="A2435" s="4">
        <v>3434</v>
      </c>
    </row>
    <row r="2436" spans="1:1">
      <c r="A2436" s="4">
        <v>3435</v>
      </c>
    </row>
    <row r="2437" spans="1:1">
      <c r="A2437" s="4">
        <v>3436</v>
      </c>
    </row>
    <row r="2438" spans="1:1">
      <c r="A2438" s="4">
        <v>3437</v>
      </c>
    </row>
    <row r="2439" spans="1:1">
      <c r="A2439" s="4">
        <v>3438</v>
      </c>
    </row>
    <row r="2440" spans="1:1">
      <c r="A2440" s="4">
        <v>3439</v>
      </c>
    </row>
    <row r="2441" spans="1:1">
      <c r="A2441" s="4">
        <v>3440</v>
      </c>
    </row>
    <row r="2442" spans="1:1">
      <c r="A2442" s="4">
        <v>3441</v>
      </c>
    </row>
    <row r="2443" spans="1:1">
      <c r="A2443" s="4">
        <v>3442</v>
      </c>
    </row>
    <row r="2444" spans="1:1">
      <c r="A2444" s="4">
        <v>3443</v>
      </c>
    </row>
    <row r="2445" spans="1:1">
      <c r="A2445" s="4">
        <v>3444</v>
      </c>
    </row>
    <row r="2446" spans="1:1">
      <c r="A2446" s="4">
        <v>3445</v>
      </c>
    </row>
    <row r="2447" spans="1:1">
      <c r="A2447" s="4">
        <v>3446</v>
      </c>
    </row>
    <row r="2448" spans="1:1">
      <c r="A2448" s="4">
        <v>3447</v>
      </c>
    </row>
    <row r="2449" spans="1:1">
      <c r="A2449" s="4">
        <v>3448</v>
      </c>
    </row>
    <row r="2450" spans="1:1">
      <c r="A2450" s="4">
        <v>3449</v>
      </c>
    </row>
    <row r="2451" spans="1:1">
      <c r="A2451" s="4">
        <v>3450</v>
      </c>
    </row>
    <row r="2452" spans="1:1">
      <c r="A2452" s="4">
        <v>3451</v>
      </c>
    </row>
    <row r="2453" spans="1:1">
      <c r="A2453" s="4">
        <v>3452</v>
      </c>
    </row>
    <row r="2454" spans="1:1">
      <c r="A2454" s="4">
        <v>3453</v>
      </c>
    </row>
    <row r="2455" spans="1:1">
      <c r="A2455" s="4">
        <v>3454</v>
      </c>
    </row>
    <row r="2456" spans="1:1">
      <c r="A2456" s="4">
        <v>3455</v>
      </c>
    </row>
    <row r="2457" spans="1:1">
      <c r="A2457" s="4">
        <v>3456</v>
      </c>
    </row>
    <row r="2458" spans="1:1">
      <c r="A2458" s="4">
        <v>3457</v>
      </c>
    </row>
    <row r="2459" spans="1:1">
      <c r="A2459" s="4">
        <v>3458</v>
      </c>
    </row>
    <row r="2460" spans="1:1">
      <c r="A2460" s="4">
        <v>3459</v>
      </c>
    </row>
    <row r="2461" spans="1:1">
      <c r="A2461" s="4">
        <v>3460</v>
      </c>
    </row>
    <row r="2462" spans="1:1">
      <c r="A2462" s="4">
        <v>3461</v>
      </c>
    </row>
    <row r="2463" spans="1:1">
      <c r="A2463" s="4">
        <v>3462</v>
      </c>
    </row>
    <row r="2464" spans="1:1">
      <c r="A2464" s="4">
        <v>3463</v>
      </c>
    </row>
    <row r="2465" spans="1:1">
      <c r="A2465" s="4">
        <v>3464</v>
      </c>
    </row>
    <row r="2466" spans="1:1">
      <c r="A2466" s="4">
        <v>3465</v>
      </c>
    </row>
    <row r="2467" spans="1:1">
      <c r="A2467" s="4">
        <v>3466</v>
      </c>
    </row>
    <row r="2468" spans="1:1">
      <c r="A2468" s="4">
        <v>3467</v>
      </c>
    </row>
    <row r="2469" spans="1:1">
      <c r="A2469" s="4">
        <v>3468</v>
      </c>
    </row>
    <row r="2470" spans="1:1">
      <c r="A2470" s="4">
        <v>3469</v>
      </c>
    </row>
    <row r="2471" spans="1:1">
      <c r="A2471" s="4">
        <v>3470</v>
      </c>
    </row>
    <row r="2472" spans="1:1">
      <c r="A2472" s="4">
        <v>3471</v>
      </c>
    </row>
    <row r="2473" spans="1:1">
      <c r="A2473" s="4">
        <v>3472</v>
      </c>
    </row>
    <row r="2474" spans="1:1">
      <c r="A2474" s="4">
        <v>3473</v>
      </c>
    </row>
    <row r="2475" spans="1:1">
      <c r="A2475" s="4">
        <v>3474</v>
      </c>
    </row>
    <row r="2476" spans="1:1">
      <c r="A2476" s="4">
        <v>3475</v>
      </c>
    </row>
    <row r="2477" spans="1:1">
      <c r="A2477" s="4">
        <v>3476</v>
      </c>
    </row>
    <row r="2478" spans="1:1">
      <c r="A2478" s="4">
        <v>3477</v>
      </c>
    </row>
    <row r="2479" spans="1:1">
      <c r="A2479" s="4">
        <v>3478</v>
      </c>
    </row>
    <row r="2480" spans="1:1">
      <c r="A2480" s="4">
        <v>3479</v>
      </c>
    </row>
    <row r="2481" spans="1:1">
      <c r="A2481" s="4">
        <v>3480</v>
      </c>
    </row>
    <row r="2482" spans="1:1">
      <c r="A2482" s="4">
        <v>3481</v>
      </c>
    </row>
    <row r="2483" spans="1:1">
      <c r="A2483" s="4">
        <v>3482</v>
      </c>
    </row>
    <row r="2484" spans="1:1">
      <c r="A2484" s="4">
        <v>3483</v>
      </c>
    </row>
    <row r="2485" spans="1:1">
      <c r="A2485" s="4">
        <v>3484</v>
      </c>
    </row>
    <row r="2486" spans="1:1">
      <c r="A2486" s="4">
        <v>3485</v>
      </c>
    </row>
    <row r="2487" spans="1:1">
      <c r="A2487" s="4">
        <v>3486</v>
      </c>
    </row>
    <row r="2488" spans="1:1">
      <c r="A2488" s="4">
        <v>3487</v>
      </c>
    </row>
    <row r="2489" spans="1:1">
      <c r="A2489" s="4">
        <v>3488</v>
      </c>
    </row>
    <row r="2490" spans="1:1">
      <c r="A2490" s="4">
        <v>3489</v>
      </c>
    </row>
    <row r="2491" spans="1:1">
      <c r="A2491" s="4">
        <v>3490</v>
      </c>
    </row>
    <row r="2492" spans="1:1">
      <c r="A2492" s="4">
        <v>3491</v>
      </c>
    </row>
    <row r="2493" spans="1:1">
      <c r="A2493" s="4">
        <v>3492</v>
      </c>
    </row>
    <row r="2494" spans="1:1">
      <c r="A2494" s="4">
        <v>3493</v>
      </c>
    </row>
    <row r="2495" spans="1:1">
      <c r="A2495" s="4">
        <v>3494</v>
      </c>
    </row>
    <row r="2496" spans="1:1">
      <c r="A2496" s="4">
        <v>3495</v>
      </c>
    </row>
    <row r="2497" spans="1:1">
      <c r="A2497" s="4">
        <v>3496</v>
      </c>
    </row>
    <row r="2498" spans="1:1">
      <c r="A2498" s="4">
        <v>3497</v>
      </c>
    </row>
    <row r="2499" spans="1:1">
      <c r="A2499" s="4">
        <v>3498</v>
      </c>
    </row>
    <row r="2500" spans="1:1">
      <c r="A2500" s="4">
        <v>3499</v>
      </c>
    </row>
    <row r="2501" spans="1:1">
      <c r="A2501" s="4">
        <v>3500</v>
      </c>
    </row>
    <row r="2502" spans="1:1">
      <c r="A2502" s="4">
        <v>3501</v>
      </c>
    </row>
    <row r="2503" spans="1:1">
      <c r="A2503" s="4">
        <v>3502</v>
      </c>
    </row>
    <row r="2504" spans="1:1">
      <c r="A2504" s="4">
        <v>3503</v>
      </c>
    </row>
    <row r="2505" spans="1:1">
      <c r="A2505" s="4">
        <v>3504</v>
      </c>
    </row>
    <row r="2506" spans="1:1">
      <c r="A2506" s="4">
        <v>3505</v>
      </c>
    </row>
    <row r="2507" spans="1:1">
      <c r="A2507" s="4">
        <v>3506</v>
      </c>
    </row>
    <row r="2508" spans="1:1">
      <c r="A2508" s="4">
        <v>3507</v>
      </c>
    </row>
    <row r="2509" spans="1:1">
      <c r="A2509" s="4">
        <v>3508</v>
      </c>
    </row>
    <row r="2510" spans="1:1">
      <c r="A2510" s="4">
        <v>3509</v>
      </c>
    </row>
    <row r="2511" spans="1:1">
      <c r="A2511" s="4">
        <v>3510</v>
      </c>
    </row>
    <row r="2512" spans="1:1">
      <c r="A2512" s="4">
        <v>3511</v>
      </c>
    </row>
    <row r="2513" spans="1:1">
      <c r="A2513" s="4">
        <v>3512</v>
      </c>
    </row>
    <row r="2514" spans="1:1">
      <c r="A2514" s="4">
        <v>3513</v>
      </c>
    </row>
    <row r="2515" spans="1:1">
      <c r="A2515" s="4">
        <v>3514</v>
      </c>
    </row>
    <row r="2516" spans="1:1">
      <c r="A2516" s="4">
        <v>3515</v>
      </c>
    </row>
    <row r="2517" spans="1:1">
      <c r="A2517" s="4">
        <v>3516</v>
      </c>
    </row>
    <row r="2518" spans="1:1">
      <c r="A2518" s="4">
        <v>3517</v>
      </c>
    </row>
    <row r="2519" spans="1:1">
      <c r="A2519" s="4">
        <v>3518</v>
      </c>
    </row>
    <row r="2520" spans="1:1">
      <c r="A2520" s="4">
        <v>3519</v>
      </c>
    </row>
    <row r="2521" spans="1:1">
      <c r="A2521" s="4">
        <v>3520</v>
      </c>
    </row>
    <row r="2522" spans="1:1">
      <c r="A2522" s="4">
        <v>3521</v>
      </c>
    </row>
    <row r="2523" spans="1:1">
      <c r="A2523" s="4">
        <v>3522</v>
      </c>
    </row>
    <row r="2524" spans="1:1">
      <c r="A2524" s="4">
        <v>3523</v>
      </c>
    </row>
    <row r="2525" spans="1:1">
      <c r="A2525" s="4">
        <v>3524</v>
      </c>
    </row>
    <row r="2526" spans="1:1">
      <c r="A2526" s="4">
        <v>3525</v>
      </c>
    </row>
    <row r="2527" spans="1:1">
      <c r="A2527" s="4">
        <v>3526</v>
      </c>
    </row>
    <row r="2528" spans="1:1">
      <c r="A2528" s="4">
        <v>3527</v>
      </c>
    </row>
    <row r="2529" spans="1:1">
      <c r="A2529" s="4">
        <v>3528</v>
      </c>
    </row>
    <row r="2530" spans="1:1">
      <c r="A2530" s="4">
        <v>3529</v>
      </c>
    </row>
    <row r="2531" spans="1:1">
      <c r="A2531" s="4">
        <v>3530</v>
      </c>
    </row>
    <row r="2532" spans="1:1">
      <c r="A2532" s="4">
        <v>3531</v>
      </c>
    </row>
    <row r="2533" spans="1:1">
      <c r="A2533" s="4">
        <v>3532</v>
      </c>
    </row>
    <row r="2534" spans="1:1">
      <c r="A2534" s="4">
        <v>3533</v>
      </c>
    </row>
    <row r="2535" spans="1:1">
      <c r="A2535" s="4">
        <v>3534</v>
      </c>
    </row>
    <row r="2536" spans="1:1">
      <c r="A2536" s="4">
        <v>3535</v>
      </c>
    </row>
    <row r="2537" spans="1:1">
      <c r="A2537" s="4">
        <v>3536</v>
      </c>
    </row>
    <row r="2538" spans="1:1">
      <c r="A2538" s="4">
        <v>3537</v>
      </c>
    </row>
    <row r="2539" spans="1:1">
      <c r="A2539" s="4">
        <v>3538</v>
      </c>
    </row>
    <row r="2540" spans="1:1">
      <c r="A2540" s="4">
        <v>3539</v>
      </c>
    </row>
    <row r="2541" spans="1:1">
      <c r="A2541" s="4">
        <v>3540</v>
      </c>
    </row>
    <row r="2542" spans="1:1">
      <c r="A2542" s="4">
        <v>3541</v>
      </c>
    </row>
    <row r="2543" spans="1:1">
      <c r="A2543" s="4">
        <v>3542</v>
      </c>
    </row>
    <row r="2544" spans="1:1">
      <c r="A2544" s="4">
        <v>3543</v>
      </c>
    </row>
    <row r="2545" spans="1:1">
      <c r="A2545" s="4">
        <v>3544</v>
      </c>
    </row>
    <row r="2546" spans="1:1">
      <c r="A2546" s="4">
        <v>3545</v>
      </c>
    </row>
    <row r="2547" spans="1:1">
      <c r="A2547" s="4">
        <v>3546</v>
      </c>
    </row>
    <row r="2548" spans="1:1">
      <c r="A2548" s="4">
        <v>3547</v>
      </c>
    </row>
    <row r="2549" spans="1:1">
      <c r="A2549" s="4">
        <v>3548</v>
      </c>
    </row>
    <row r="2550" spans="1:1">
      <c r="A2550" s="4">
        <v>3549</v>
      </c>
    </row>
    <row r="2551" spans="1:1">
      <c r="A2551" s="4">
        <v>3550</v>
      </c>
    </row>
    <row r="2552" spans="1:1">
      <c r="A2552" s="4">
        <v>3551</v>
      </c>
    </row>
    <row r="2553" spans="1:1">
      <c r="A2553" s="4">
        <v>3552</v>
      </c>
    </row>
    <row r="2554" spans="1:1">
      <c r="A2554" s="4">
        <v>3553</v>
      </c>
    </row>
    <row r="2555" spans="1:1">
      <c r="A2555" s="4">
        <v>3554</v>
      </c>
    </row>
    <row r="2556" spans="1:1">
      <c r="A2556" s="4">
        <v>3555</v>
      </c>
    </row>
    <row r="2557" spans="1:1">
      <c r="A2557" s="4">
        <v>3556</v>
      </c>
    </row>
    <row r="2558" spans="1:1">
      <c r="A2558" s="4">
        <v>3557</v>
      </c>
    </row>
    <row r="2559" spans="1:1">
      <c r="A2559" s="4">
        <v>3558</v>
      </c>
    </row>
    <row r="2560" spans="1:1">
      <c r="A2560" s="4">
        <v>3559</v>
      </c>
    </row>
    <row r="2561" spans="1:1">
      <c r="A2561" s="4">
        <v>3560</v>
      </c>
    </row>
    <row r="2562" spans="1:1">
      <c r="A2562" s="4">
        <v>3561</v>
      </c>
    </row>
    <row r="2563" spans="1:1">
      <c r="A2563" s="4">
        <v>3562</v>
      </c>
    </row>
    <row r="2564" spans="1:1">
      <c r="A2564" s="4">
        <v>3563</v>
      </c>
    </row>
    <row r="2565" spans="1:1">
      <c r="A2565" s="4">
        <v>3564</v>
      </c>
    </row>
    <row r="2566" spans="1:1">
      <c r="A2566" s="4">
        <v>3565</v>
      </c>
    </row>
    <row r="2567" spans="1:1">
      <c r="A2567" s="4">
        <v>3566</v>
      </c>
    </row>
    <row r="2568" spans="1:1">
      <c r="A2568" s="4">
        <v>3567</v>
      </c>
    </row>
    <row r="2569" spans="1:1">
      <c r="A2569" s="4">
        <v>3568</v>
      </c>
    </row>
    <row r="2570" spans="1:1">
      <c r="A2570" s="4">
        <v>3569</v>
      </c>
    </row>
    <row r="2571" spans="1:1">
      <c r="A2571" s="4">
        <v>3570</v>
      </c>
    </row>
    <row r="2572" spans="1:1">
      <c r="A2572" s="4">
        <v>3571</v>
      </c>
    </row>
    <row r="2573" spans="1:1">
      <c r="A2573" s="4">
        <v>3572</v>
      </c>
    </row>
    <row r="2574" spans="1:1">
      <c r="A2574" s="4">
        <v>3573</v>
      </c>
    </row>
    <row r="2575" spans="1:1">
      <c r="A2575" s="4">
        <v>3574</v>
      </c>
    </row>
    <row r="2576" spans="1:1">
      <c r="A2576" s="4">
        <v>3575</v>
      </c>
    </row>
    <row r="2577" spans="1:1">
      <c r="A2577" s="4">
        <v>3576</v>
      </c>
    </row>
    <row r="2578" spans="1:1">
      <c r="A2578" s="4">
        <v>3577</v>
      </c>
    </row>
    <row r="2579" spans="1:1">
      <c r="A2579" s="4">
        <v>3578</v>
      </c>
    </row>
    <row r="2580" spans="1:1">
      <c r="A2580" s="4">
        <v>3579</v>
      </c>
    </row>
    <row r="2581" spans="1:1">
      <c r="A2581" s="4">
        <v>3580</v>
      </c>
    </row>
    <row r="2582" spans="1:1">
      <c r="A2582" s="4">
        <v>3581</v>
      </c>
    </row>
    <row r="2583" spans="1:1">
      <c r="A2583" s="4">
        <v>3582</v>
      </c>
    </row>
    <row r="2584" spans="1:1">
      <c r="A2584" s="4">
        <v>3583</v>
      </c>
    </row>
    <row r="2585" spans="1:1">
      <c r="A2585" s="4">
        <v>3584</v>
      </c>
    </row>
    <row r="2586" spans="1:1">
      <c r="A2586" s="4">
        <v>3585</v>
      </c>
    </row>
    <row r="2587" spans="1:1">
      <c r="A2587" s="4">
        <v>3586</v>
      </c>
    </row>
    <row r="2588" spans="1:1">
      <c r="A2588" s="4">
        <v>3587</v>
      </c>
    </row>
    <row r="2589" spans="1:1">
      <c r="A2589" s="4">
        <v>3588</v>
      </c>
    </row>
    <row r="2590" spans="1:1">
      <c r="A2590" s="4">
        <v>3589</v>
      </c>
    </row>
    <row r="2591" spans="1:1">
      <c r="A2591" s="4">
        <v>3590</v>
      </c>
    </row>
    <row r="2592" spans="1:1">
      <c r="A2592" s="4">
        <v>3591</v>
      </c>
    </row>
    <row r="2593" spans="1:1">
      <c r="A2593" s="4">
        <v>3592</v>
      </c>
    </row>
    <row r="2594" spans="1:1">
      <c r="A2594" s="4">
        <v>3593</v>
      </c>
    </row>
    <row r="2595" spans="1:1">
      <c r="A2595" s="4">
        <v>3594</v>
      </c>
    </row>
    <row r="2596" spans="1:1">
      <c r="A2596" s="4">
        <v>3595</v>
      </c>
    </row>
    <row r="2597" spans="1:1">
      <c r="A2597" s="4">
        <v>3596</v>
      </c>
    </row>
    <row r="2598" spans="1:1">
      <c r="A2598" s="4">
        <v>3597</v>
      </c>
    </row>
    <row r="2599" spans="1:1">
      <c r="A2599" s="4">
        <v>3598</v>
      </c>
    </row>
    <row r="2600" spans="1:1">
      <c r="A2600" s="4">
        <v>3599</v>
      </c>
    </row>
    <row r="2601" spans="1:1">
      <c r="A2601" s="4">
        <v>3600</v>
      </c>
    </row>
    <row r="2602" spans="1:1">
      <c r="A2602" s="4">
        <v>3601</v>
      </c>
    </row>
    <row r="2603" spans="1:1">
      <c r="A2603" s="4">
        <v>3602</v>
      </c>
    </row>
    <row r="2604" spans="1:1">
      <c r="A2604" s="4">
        <v>3603</v>
      </c>
    </row>
    <row r="2605" spans="1:1">
      <c r="A2605" s="4">
        <v>3604</v>
      </c>
    </row>
    <row r="2606" spans="1:1">
      <c r="A2606" s="4">
        <v>3605</v>
      </c>
    </row>
    <row r="2607" spans="1:1">
      <c r="A2607" s="4">
        <v>3606</v>
      </c>
    </row>
    <row r="2608" spans="1:1">
      <c r="A2608" s="4">
        <v>3607</v>
      </c>
    </row>
    <row r="2609" spans="1:1">
      <c r="A2609" s="4">
        <v>3608</v>
      </c>
    </row>
    <row r="2610" spans="1:1">
      <c r="A2610" s="4">
        <v>3609</v>
      </c>
    </row>
    <row r="2611" spans="1:1">
      <c r="A2611" s="4">
        <v>3610</v>
      </c>
    </row>
    <row r="2612" spans="1:1">
      <c r="A2612" s="4">
        <v>3611</v>
      </c>
    </row>
    <row r="2613" spans="1:1">
      <c r="A2613" s="4">
        <v>3612</v>
      </c>
    </row>
    <row r="2614" spans="1:1">
      <c r="A2614" s="4">
        <v>3613</v>
      </c>
    </row>
    <row r="2615" spans="1:1">
      <c r="A2615" s="4">
        <v>3614</v>
      </c>
    </row>
    <row r="2616" spans="1:1">
      <c r="A2616" s="4">
        <v>3615</v>
      </c>
    </row>
    <row r="2617" spans="1:1">
      <c r="A2617" s="4">
        <v>3616</v>
      </c>
    </row>
    <row r="2618" spans="1:1">
      <c r="A2618" s="4">
        <v>3617</v>
      </c>
    </row>
    <row r="2619" spans="1:1">
      <c r="A2619" s="4">
        <v>3618</v>
      </c>
    </row>
    <row r="2620" spans="1:1">
      <c r="A2620" s="4">
        <v>3619</v>
      </c>
    </row>
    <row r="2621" spans="1:1">
      <c r="A2621" s="4">
        <v>3620</v>
      </c>
    </row>
    <row r="2622" spans="1:1">
      <c r="A2622" s="4">
        <v>3621</v>
      </c>
    </row>
    <row r="2623" spans="1:1">
      <c r="A2623" s="4">
        <v>3622</v>
      </c>
    </row>
    <row r="2624" spans="1:1">
      <c r="A2624" s="4">
        <v>3623</v>
      </c>
    </row>
    <row r="2625" spans="1:1">
      <c r="A2625" s="4">
        <v>3624</v>
      </c>
    </row>
    <row r="2626" spans="1:1">
      <c r="A2626" s="4">
        <v>3625</v>
      </c>
    </row>
    <row r="2627" spans="1:1">
      <c r="A2627" s="4">
        <v>3626</v>
      </c>
    </row>
    <row r="2628" spans="1:1">
      <c r="A2628" s="4">
        <v>3627</v>
      </c>
    </row>
    <row r="2629" spans="1:1">
      <c r="A2629" s="4">
        <v>3628</v>
      </c>
    </row>
    <row r="2630" spans="1:1">
      <c r="A2630" s="4">
        <v>3629</v>
      </c>
    </row>
    <row r="2631" spans="1:1">
      <c r="A2631" s="4">
        <v>3630</v>
      </c>
    </row>
    <row r="2632" spans="1:1">
      <c r="A2632" s="4">
        <v>3631</v>
      </c>
    </row>
    <row r="2633" spans="1:1">
      <c r="A2633" s="4">
        <v>3632</v>
      </c>
    </row>
    <row r="2634" spans="1:1">
      <c r="A2634" s="4">
        <v>3633</v>
      </c>
    </row>
    <row r="2635" spans="1:1">
      <c r="A2635" s="4">
        <v>3634</v>
      </c>
    </row>
    <row r="2636" spans="1:1">
      <c r="A2636" s="4">
        <v>3635</v>
      </c>
    </row>
    <row r="2637" spans="1:1">
      <c r="A2637" s="4">
        <v>3636</v>
      </c>
    </row>
    <row r="2638" spans="1:1">
      <c r="A2638" s="4">
        <v>3637</v>
      </c>
    </row>
    <row r="2639" spans="1:1">
      <c r="A2639" s="4">
        <v>3638</v>
      </c>
    </row>
    <row r="2640" spans="1:1">
      <c r="A2640" s="4">
        <v>3639</v>
      </c>
    </row>
    <row r="2641" spans="1:1">
      <c r="A2641" s="4">
        <v>3640</v>
      </c>
    </row>
    <row r="2642" spans="1:1">
      <c r="A2642" s="4">
        <v>3641</v>
      </c>
    </row>
    <row r="2643" spans="1:1">
      <c r="A2643" s="4">
        <v>3642</v>
      </c>
    </row>
    <row r="2644" spans="1:1">
      <c r="A2644" s="4">
        <v>3643</v>
      </c>
    </row>
    <row r="2645" spans="1:1">
      <c r="A2645" s="4">
        <v>3644</v>
      </c>
    </row>
    <row r="2646" spans="1:1">
      <c r="A2646" s="4">
        <v>3645</v>
      </c>
    </row>
    <row r="2647" spans="1:1">
      <c r="A2647" s="4">
        <v>3646</v>
      </c>
    </row>
    <row r="2648" spans="1:1">
      <c r="A2648" s="4">
        <v>3647</v>
      </c>
    </row>
    <row r="2649" spans="1:1">
      <c r="A2649" s="4">
        <v>3648</v>
      </c>
    </row>
    <row r="2650" spans="1:1">
      <c r="A2650" s="4">
        <v>3649</v>
      </c>
    </row>
    <row r="2651" spans="1:1">
      <c r="A2651" s="4">
        <v>3650</v>
      </c>
    </row>
    <row r="2652" spans="1:1">
      <c r="A2652" s="4">
        <v>3651</v>
      </c>
    </row>
    <row r="2653" spans="1:1">
      <c r="A2653" s="4">
        <v>3652</v>
      </c>
    </row>
    <row r="2654" spans="1:1">
      <c r="A2654" s="4">
        <v>3653</v>
      </c>
    </row>
    <row r="2655" spans="1:1">
      <c r="A2655" s="4">
        <v>3654</v>
      </c>
    </row>
    <row r="2656" spans="1:1">
      <c r="A2656" s="4">
        <v>3655</v>
      </c>
    </row>
    <row r="2657" spans="1:1">
      <c r="A2657" s="4">
        <v>3656</v>
      </c>
    </row>
    <row r="2658" spans="1:1">
      <c r="A2658" s="4">
        <v>3657</v>
      </c>
    </row>
    <row r="2659" spans="1:1">
      <c r="A2659" s="4">
        <v>3658</v>
      </c>
    </row>
    <row r="2660" spans="1:1">
      <c r="A2660" s="4">
        <v>3659</v>
      </c>
    </row>
    <row r="2661" spans="1:1">
      <c r="A2661" s="4">
        <v>3660</v>
      </c>
    </row>
    <row r="2662" spans="1:1">
      <c r="A2662" s="4">
        <v>3661</v>
      </c>
    </row>
    <row r="2663" spans="1:1">
      <c r="A2663" s="4">
        <v>3662</v>
      </c>
    </row>
    <row r="2664" spans="1:1">
      <c r="A2664" s="4">
        <v>3663</v>
      </c>
    </row>
    <row r="2665" spans="1:1">
      <c r="A2665" s="4">
        <v>3664</v>
      </c>
    </row>
    <row r="2666" spans="1:1">
      <c r="A2666" s="4">
        <v>3665</v>
      </c>
    </row>
    <row r="2667" spans="1:1">
      <c r="A2667" s="4">
        <v>3666</v>
      </c>
    </row>
    <row r="2668" spans="1:1">
      <c r="A2668" s="4">
        <v>3667</v>
      </c>
    </row>
    <row r="2669" spans="1:1">
      <c r="A2669" s="4">
        <v>3668</v>
      </c>
    </row>
    <row r="2670" spans="1:1">
      <c r="A2670" s="4">
        <v>3669</v>
      </c>
    </row>
    <row r="2671" spans="1:1">
      <c r="A2671" s="4">
        <v>3670</v>
      </c>
    </row>
    <row r="2672" spans="1:1">
      <c r="A2672" s="4">
        <v>3671</v>
      </c>
    </row>
    <row r="2673" spans="1:1">
      <c r="A2673" s="4">
        <v>3672</v>
      </c>
    </row>
    <row r="2674" spans="1:1">
      <c r="A2674" s="4">
        <v>3673</v>
      </c>
    </row>
    <row r="2675" spans="1:1">
      <c r="A2675" s="4">
        <v>3674</v>
      </c>
    </row>
    <row r="2676" spans="1:1">
      <c r="A2676" s="4">
        <v>3675</v>
      </c>
    </row>
    <row r="2677" spans="1:1">
      <c r="A2677" s="4">
        <v>3676</v>
      </c>
    </row>
    <row r="2678" spans="1:1">
      <c r="A2678" s="4">
        <v>3677</v>
      </c>
    </row>
    <row r="2679" spans="1:1">
      <c r="A2679" s="4">
        <v>3678</v>
      </c>
    </row>
    <row r="2680" spans="1:1">
      <c r="A2680" s="4">
        <v>3679</v>
      </c>
    </row>
    <row r="2681" spans="1:1">
      <c r="A2681" s="4">
        <v>3680</v>
      </c>
    </row>
    <row r="2682" spans="1:1">
      <c r="A2682" s="4">
        <v>3681</v>
      </c>
    </row>
    <row r="2683" spans="1:1">
      <c r="A2683" s="4">
        <v>3682</v>
      </c>
    </row>
    <row r="2684" spans="1:1">
      <c r="A2684" s="4">
        <v>3683</v>
      </c>
    </row>
    <row r="2685" spans="1:1">
      <c r="A2685" s="4">
        <v>3684</v>
      </c>
    </row>
    <row r="2686" spans="1:1">
      <c r="A2686" s="4">
        <v>3685</v>
      </c>
    </row>
    <row r="2687" spans="1:1">
      <c r="A2687" s="4">
        <v>3686</v>
      </c>
    </row>
    <row r="2688" spans="1:1">
      <c r="A2688" s="4">
        <v>3687</v>
      </c>
    </row>
    <row r="2689" spans="1:1">
      <c r="A2689" s="4">
        <v>3688</v>
      </c>
    </row>
    <row r="2690" spans="1:1">
      <c r="A2690" s="4">
        <v>3689</v>
      </c>
    </row>
    <row r="2691" spans="1:1">
      <c r="A2691" s="4">
        <v>3690</v>
      </c>
    </row>
    <row r="2692" spans="1:1">
      <c r="A2692" s="4">
        <v>3691</v>
      </c>
    </row>
    <row r="2693" spans="1:1">
      <c r="A2693" s="4">
        <v>3692</v>
      </c>
    </row>
    <row r="2694" spans="1:1">
      <c r="A2694" s="4">
        <v>3693</v>
      </c>
    </row>
    <row r="2695" spans="1:1">
      <c r="A2695" s="4">
        <v>3694</v>
      </c>
    </row>
    <row r="2696" spans="1:1">
      <c r="A2696" s="4">
        <v>3695</v>
      </c>
    </row>
    <row r="2697" spans="1:1">
      <c r="A2697" s="4">
        <v>3696</v>
      </c>
    </row>
    <row r="2698" spans="1:1">
      <c r="A2698" s="4">
        <v>3697</v>
      </c>
    </row>
    <row r="2699" spans="1:1">
      <c r="A2699" s="4">
        <v>3698</v>
      </c>
    </row>
    <row r="2700" spans="1:1">
      <c r="A2700" s="4">
        <v>3699</v>
      </c>
    </row>
    <row r="2701" spans="1:1">
      <c r="A2701" s="4">
        <v>3700</v>
      </c>
    </row>
    <row r="2702" spans="1:1">
      <c r="A2702" s="4">
        <v>3701</v>
      </c>
    </row>
    <row r="2703" spans="1:1">
      <c r="A2703" s="4">
        <v>3702</v>
      </c>
    </row>
    <row r="2704" spans="1:1">
      <c r="A2704" s="4">
        <v>3703</v>
      </c>
    </row>
    <row r="2705" spans="1:1">
      <c r="A2705" s="4">
        <v>3704</v>
      </c>
    </row>
    <row r="2706" spans="1:1">
      <c r="A2706" s="4">
        <v>3705</v>
      </c>
    </row>
    <row r="2707" spans="1:1">
      <c r="A2707" s="4">
        <v>3706</v>
      </c>
    </row>
    <row r="2708" spans="1:1">
      <c r="A2708" s="4">
        <v>3707</v>
      </c>
    </row>
    <row r="2709" spans="1:1">
      <c r="A2709" s="4">
        <v>3708</v>
      </c>
    </row>
    <row r="2710" spans="1:1">
      <c r="A2710" s="4">
        <v>3709</v>
      </c>
    </row>
    <row r="2711" spans="1:1">
      <c r="A2711" s="4">
        <v>3710</v>
      </c>
    </row>
    <row r="2712" spans="1:1">
      <c r="A2712" s="4">
        <v>3711</v>
      </c>
    </row>
    <row r="2713" spans="1:1">
      <c r="A2713" s="4">
        <v>3712</v>
      </c>
    </row>
    <row r="2714" spans="1:1">
      <c r="A2714" s="4">
        <v>3713</v>
      </c>
    </row>
    <row r="2715" spans="1:1">
      <c r="A2715" s="4">
        <v>3714</v>
      </c>
    </row>
    <row r="2716" spans="1:1">
      <c r="A2716" s="4">
        <v>3715</v>
      </c>
    </row>
    <row r="2717" spans="1:1">
      <c r="A2717" s="4">
        <v>3716</v>
      </c>
    </row>
    <row r="2718" spans="1:1">
      <c r="A2718" s="4">
        <v>3717</v>
      </c>
    </row>
    <row r="2719" spans="1:1">
      <c r="A2719" s="4">
        <v>3718</v>
      </c>
    </row>
    <row r="2720" spans="1:1">
      <c r="A2720" s="4">
        <v>3719</v>
      </c>
    </row>
    <row r="2721" spans="1:1">
      <c r="A2721" s="4">
        <v>3720</v>
      </c>
    </row>
    <row r="2722" spans="1:1">
      <c r="A2722" s="4">
        <v>3721</v>
      </c>
    </row>
    <row r="2723" spans="1:1">
      <c r="A2723" s="4">
        <v>3722</v>
      </c>
    </row>
    <row r="2724" spans="1:1">
      <c r="A2724" s="4">
        <v>3723</v>
      </c>
    </row>
    <row r="2725" spans="1:1">
      <c r="A2725" s="4">
        <v>3724</v>
      </c>
    </row>
    <row r="2726" spans="1:1">
      <c r="A2726" s="4">
        <v>3725</v>
      </c>
    </row>
    <row r="2727" spans="1:1">
      <c r="A2727" s="4">
        <v>3726</v>
      </c>
    </row>
    <row r="2728" spans="1:1">
      <c r="A2728" s="4">
        <v>3727</v>
      </c>
    </row>
    <row r="2729" spans="1:1">
      <c r="A2729" s="4">
        <v>3728</v>
      </c>
    </row>
    <row r="2730" spans="1:1">
      <c r="A2730" s="4">
        <v>3729</v>
      </c>
    </row>
    <row r="2731" spans="1:1">
      <c r="A2731" s="4">
        <v>3730</v>
      </c>
    </row>
    <row r="2732" spans="1:1">
      <c r="A2732" s="4">
        <v>3731</v>
      </c>
    </row>
    <row r="2733" spans="1:1">
      <c r="A2733" s="4">
        <v>3732</v>
      </c>
    </row>
    <row r="2734" spans="1:1">
      <c r="A2734" s="4">
        <v>3733</v>
      </c>
    </row>
    <row r="2735" spans="1:1">
      <c r="A2735" s="4">
        <v>3734</v>
      </c>
    </row>
    <row r="2736" spans="1:1">
      <c r="A2736" s="4">
        <v>3735</v>
      </c>
    </row>
    <row r="2737" spans="1:1">
      <c r="A2737" s="4">
        <v>3736</v>
      </c>
    </row>
    <row r="2738" spans="1:1">
      <c r="A2738" s="4">
        <v>3737</v>
      </c>
    </row>
    <row r="2739" spans="1:1">
      <c r="A2739" s="4">
        <v>3738</v>
      </c>
    </row>
    <row r="2740" spans="1:1">
      <c r="A2740" s="4">
        <v>3739</v>
      </c>
    </row>
    <row r="2741" spans="1:1">
      <c r="A2741" s="4">
        <v>3740</v>
      </c>
    </row>
    <row r="2742" spans="1:1">
      <c r="A2742" s="4">
        <v>3741</v>
      </c>
    </row>
    <row r="2743" spans="1:1">
      <c r="A2743" s="4">
        <v>3742</v>
      </c>
    </row>
    <row r="2744" spans="1:1">
      <c r="A2744" s="4">
        <v>3743</v>
      </c>
    </row>
    <row r="2745" spans="1:1">
      <c r="A2745" s="4">
        <v>3744</v>
      </c>
    </row>
    <row r="2746" spans="1:1">
      <c r="A2746" s="4">
        <v>3745</v>
      </c>
    </row>
    <row r="2747" spans="1:1">
      <c r="A2747" s="4">
        <v>3746</v>
      </c>
    </row>
    <row r="2748" spans="1:1">
      <c r="A2748" s="4">
        <v>3747</v>
      </c>
    </row>
    <row r="2749" spans="1:1">
      <c r="A2749" s="4">
        <v>3748</v>
      </c>
    </row>
    <row r="2750" spans="1:1">
      <c r="A2750" s="4">
        <v>3749</v>
      </c>
    </row>
    <row r="2751" spans="1:1">
      <c r="A2751" s="4">
        <v>3750</v>
      </c>
    </row>
    <row r="2752" spans="1:1">
      <c r="A2752" s="4">
        <v>3751</v>
      </c>
    </row>
    <row r="2753" spans="1:1">
      <c r="A2753" s="4">
        <v>3752</v>
      </c>
    </row>
    <row r="2754" spans="1:1">
      <c r="A2754" s="4">
        <v>3753</v>
      </c>
    </row>
    <row r="2755" spans="1:1">
      <c r="A2755" s="4">
        <v>3754</v>
      </c>
    </row>
    <row r="2756" spans="1:1">
      <c r="A2756" s="4">
        <v>3755</v>
      </c>
    </row>
    <row r="2757" spans="1:1">
      <c r="A2757" s="4">
        <v>3756</v>
      </c>
    </row>
    <row r="2758" spans="1:1">
      <c r="A2758" s="4">
        <v>3757</v>
      </c>
    </row>
    <row r="2759" spans="1:1">
      <c r="A2759" s="4">
        <v>3758</v>
      </c>
    </row>
    <row r="2760" spans="1:1">
      <c r="A2760" s="4">
        <v>3759</v>
      </c>
    </row>
    <row r="2761" spans="1:1">
      <c r="A2761" s="4">
        <v>3760</v>
      </c>
    </row>
    <row r="2762" spans="1:1">
      <c r="A2762" s="4">
        <v>3761</v>
      </c>
    </row>
    <row r="2763" spans="1:1">
      <c r="A2763" s="4">
        <v>3762</v>
      </c>
    </row>
    <row r="2764" spans="1:1">
      <c r="A2764" s="4">
        <v>3763</v>
      </c>
    </row>
    <row r="2765" spans="1:1">
      <c r="A2765" s="4">
        <v>3764</v>
      </c>
    </row>
    <row r="2766" spans="1:1">
      <c r="A2766" s="4">
        <v>3765</v>
      </c>
    </row>
    <row r="2767" spans="1:1">
      <c r="A2767" s="4">
        <v>3766</v>
      </c>
    </row>
    <row r="2768" spans="1:1">
      <c r="A2768" s="4">
        <v>3767</v>
      </c>
    </row>
    <row r="2769" spans="1:1">
      <c r="A2769" s="4">
        <v>3768</v>
      </c>
    </row>
    <row r="2770" spans="1:1">
      <c r="A2770" s="4">
        <v>3769</v>
      </c>
    </row>
    <row r="2771" spans="1:1">
      <c r="A2771" s="4">
        <v>3770</v>
      </c>
    </row>
    <row r="2772" spans="1:1">
      <c r="A2772" s="4">
        <v>3771</v>
      </c>
    </row>
    <row r="2773" spans="1:1">
      <c r="A2773" s="4">
        <v>3772</v>
      </c>
    </row>
    <row r="2774" spans="1:1">
      <c r="A2774" s="4">
        <v>3773</v>
      </c>
    </row>
    <row r="2775" spans="1:1">
      <c r="A2775" s="4">
        <v>3774</v>
      </c>
    </row>
    <row r="2776" spans="1:1">
      <c r="A2776" s="4">
        <v>3775</v>
      </c>
    </row>
    <row r="2777" spans="1:1">
      <c r="A2777" s="4">
        <v>3776</v>
      </c>
    </row>
    <row r="2778" spans="1:1">
      <c r="A2778" s="4">
        <v>3777</v>
      </c>
    </row>
    <row r="2779" spans="1:1">
      <c r="A2779" s="4">
        <v>3778</v>
      </c>
    </row>
    <row r="2780" spans="1:1">
      <c r="A2780" s="4">
        <v>3779</v>
      </c>
    </row>
    <row r="2781" spans="1:1">
      <c r="A2781" s="4">
        <v>3780</v>
      </c>
    </row>
    <row r="2782" spans="1:1">
      <c r="A2782" s="4">
        <v>3781</v>
      </c>
    </row>
    <row r="2783" spans="1:1">
      <c r="A2783" s="4">
        <v>3782</v>
      </c>
    </row>
    <row r="2784" spans="1:1">
      <c r="A2784" s="4">
        <v>3783</v>
      </c>
    </row>
    <row r="2785" spans="1:1">
      <c r="A2785" s="4">
        <v>3784</v>
      </c>
    </row>
    <row r="2786" spans="1:1">
      <c r="A2786" s="4">
        <v>3785</v>
      </c>
    </row>
    <row r="2787" spans="1:1">
      <c r="A2787" s="4">
        <v>3786</v>
      </c>
    </row>
    <row r="2788" spans="1:1">
      <c r="A2788" s="4">
        <v>3787</v>
      </c>
    </row>
    <row r="2789" spans="1:1">
      <c r="A2789" s="4">
        <v>3788</v>
      </c>
    </row>
    <row r="2790" spans="1:1">
      <c r="A2790" s="4">
        <v>3789</v>
      </c>
    </row>
    <row r="2791" spans="1:1">
      <c r="A2791" s="4">
        <v>3790</v>
      </c>
    </row>
    <row r="2792" spans="1:1">
      <c r="A2792" s="4">
        <v>3791</v>
      </c>
    </row>
    <row r="2793" spans="1:1">
      <c r="A2793" s="4">
        <v>3792</v>
      </c>
    </row>
    <row r="2794" spans="1:1">
      <c r="A2794" s="4">
        <v>3793</v>
      </c>
    </row>
    <row r="2795" spans="1:1">
      <c r="A2795" s="4">
        <v>3794</v>
      </c>
    </row>
    <row r="2796" spans="1:1">
      <c r="A2796" s="4">
        <v>3795</v>
      </c>
    </row>
    <row r="2797" spans="1:1">
      <c r="A2797" s="4">
        <v>3796</v>
      </c>
    </row>
    <row r="2798" spans="1:1">
      <c r="A2798" s="4">
        <v>3797</v>
      </c>
    </row>
    <row r="2799" spans="1:1">
      <c r="A2799" s="4">
        <v>3798</v>
      </c>
    </row>
    <row r="2800" spans="1:1">
      <c r="A2800" s="4">
        <v>3799</v>
      </c>
    </row>
    <row r="2801" spans="1:1">
      <c r="A2801" s="4">
        <v>3800</v>
      </c>
    </row>
    <row r="2802" spans="1:1">
      <c r="A2802" s="4">
        <v>3801</v>
      </c>
    </row>
    <row r="2803" spans="1:1">
      <c r="A2803" s="4">
        <v>3802</v>
      </c>
    </row>
    <row r="2804" spans="1:1">
      <c r="A2804" s="4">
        <v>3803</v>
      </c>
    </row>
    <row r="2805" spans="1:1">
      <c r="A2805" s="4">
        <v>3804</v>
      </c>
    </row>
    <row r="2806" spans="1:1">
      <c r="A2806" s="4">
        <v>3805</v>
      </c>
    </row>
    <row r="2807" spans="1:1">
      <c r="A2807" s="4">
        <v>3806</v>
      </c>
    </row>
    <row r="2808" spans="1:1">
      <c r="A2808" s="4">
        <v>3807</v>
      </c>
    </row>
    <row r="2809" spans="1:1">
      <c r="A2809" s="4">
        <v>3808</v>
      </c>
    </row>
    <row r="2810" spans="1:1">
      <c r="A2810" s="4">
        <v>3809</v>
      </c>
    </row>
    <row r="2811" spans="1:1">
      <c r="A2811" s="4">
        <v>3810</v>
      </c>
    </row>
    <row r="2812" spans="1:1">
      <c r="A2812" s="4">
        <v>3811</v>
      </c>
    </row>
    <row r="2813" spans="1:1">
      <c r="A2813" s="4">
        <v>3812</v>
      </c>
    </row>
    <row r="2814" spans="1:1">
      <c r="A2814" s="4">
        <v>3813</v>
      </c>
    </row>
    <row r="2815" spans="1:1">
      <c r="A2815" s="4">
        <v>3814</v>
      </c>
    </row>
    <row r="2816" spans="1:1">
      <c r="A2816" s="4">
        <v>3815</v>
      </c>
    </row>
    <row r="2817" spans="1:1">
      <c r="A2817" s="4">
        <v>3816</v>
      </c>
    </row>
    <row r="2818" spans="1:1">
      <c r="A2818" s="4">
        <v>3817</v>
      </c>
    </row>
    <row r="2819" spans="1:1">
      <c r="A2819" s="4">
        <v>3818</v>
      </c>
    </row>
    <row r="2820" spans="1:1">
      <c r="A2820" s="4">
        <v>3819</v>
      </c>
    </row>
    <row r="2821" spans="1:1">
      <c r="A2821" s="4">
        <v>3820</v>
      </c>
    </row>
    <row r="2822" spans="1:1">
      <c r="A2822" s="4">
        <v>3821</v>
      </c>
    </row>
    <row r="2823" spans="1:1">
      <c r="A2823" s="4">
        <v>3822</v>
      </c>
    </row>
    <row r="2824" spans="1:1">
      <c r="A2824" s="4">
        <v>3823</v>
      </c>
    </row>
    <row r="2825" spans="1:1">
      <c r="A2825" s="4">
        <v>3824</v>
      </c>
    </row>
    <row r="2826" spans="1:1">
      <c r="A2826" s="4">
        <v>3825</v>
      </c>
    </row>
    <row r="2827" spans="1:1">
      <c r="A2827" s="4">
        <v>3826</v>
      </c>
    </row>
    <row r="2828" spans="1:1">
      <c r="A2828" s="4">
        <v>3827</v>
      </c>
    </row>
    <row r="2829" spans="1:1">
      <c r="A2829" s="4">
        <v>3828</v>
      </c>
    </row>
    <row r="2830" spans="1:1">
      <c r="A2830" s="4">
        <v>3829</v>
      </c>
    </row>
    <row r="2831" spans="1:1">
      <c r="A2831" s="4">
        <v>3830</v>
      </c>
    </row>
    <row r="2832" spans="1:1">
      <c r="A2832" s="4">
        <v>3831</v>
      </c>
    </row>
    <row r="2833" spans="1:1">
      <c r="A2833" s="4">
        <v>3832</v>
      </c>
    </row>
    <row r="2834" spans="1:1">
      <c r="A2834" s="4">
        <v>3833</v>
      </c>
    </row>
    <row r="2835" spans="1:1">
      <c r="A2835" s="4">
        <v>3834</v>
      </c>
    </row>
    <row r="2836" spans="1:1">
      <c r="A2836" s="4">
        <v>3835</v>
      </c>
    </row>
    <row r="2837" spans="1:1">
      <c r="A2837" s="4">
        <v>3836</v>
      </c>
    </row>
    <row r="2838" spans="1:1">
      <c r="A2838" s="4">
        <v>3837</v>
      </c>
    </row>
    <row r="2839" spans="1:1">
      <c r="A2839" s="4">
        <v>3838</v>
      </c>
    </row>
    <row r="2840" spans="1:1">
      <c r="A2840" s="4">
        <v>3839</v>
      </c>
    </row>
    <row r="2841" spans="1:1">
      <c r="A2841" s="4">
        <v>3840</v>
      </c>
    </row>
    <row r="2842" spans="1:1">
      <c r="A2842" s="4">
        <v>3841</v>
      </c>
    </row>
    <row r="2843" spans="1:1">
      <c r="A2843" s="4">
        <v>3842</v>
      </c>
    </row>
    <row r="2844" spans="1:1">
      <c r="A2844" s="4">
        <v>3843</v>
      </c>
    </row>
    <row r="2845" spans="1:1">
      <c r="A2845" s="4">
        <v>3844</v>
      </c>
    </row>
    <row r="2846" spans="1:1">
      <c r="A2846" s="4">
        <v>3845</v>
      </c>
    </row>
    <row r="2847" spans="1:1">
      <c r="A2847" s="4">
        <v>3846</v>
      </c>
    </row>
    <row r="2848" spans="1:1">
      <c r="A2848" s="4">
        <v>3847</v>
      </c>
    </row>
    <row r="2849" spans="1:1">
      <c r="A2849" s="4">
        <v>3848</v>
      </c>
    </row>
    <row r="2850" spans="1:1">
      <c r="A2850" s="4">
        <v>3849</v>
      </c>
    </row>
    <row r="2851" spans="1:1">
      <c r="A2851" s="4">
        <v>3850</v>
      </c>
    </row>
    <row r="2852" spans="1:1">
      <c r="A2852" s="4">
        <v>3851</v>
      </c>
    </row>
    <row r="2853" spans="1:1">
      <c r="A2853" s="4">
        <v>3852</v>
      </c>
    </row>
    <row r="2854" spans="1:1">
      <c r="A2854" s="4">
        <v>3853</v>
      </c>
    </row>
    <row r="2855" spans="1:1">
      <c r="A2855" s="4">
        <v>3854</v>
      </c>
    </row>
    <row r="2856" spans="1:1">
      <c r="A2856" s="4">
        <v>3855</v>
      </c>
    </row>
    <row r="2857" spans="1:1">
      <c r="A2857" s="4">
        <v>3856</v>
      </c>
    </row>
    <row r="2858" spans="1:1">
      <c r="A2858" s="4">
        <v>3857</v>
      </c>
    </row>
    <row r="2859" spans="1:1">
      <c r="A2859" s="4">
        <v>3858</v>
      </c>
    </row>
    <row r="2860" spans="1:1">
      <c r="A2860" s="4">
        <v>3859</v>
      </c>
    </row>
    <row r="2861" spans="1:1">
      <c r="A2861" s="4">
        <v>3860</v>
      </c>
    </row>
    <row r="2862" spans="1:1">
      <c r="A2862" s="4">
        <v>3861</v>
      </c>
    </row>
    <row r="2863" spans="1:1">
      <c r="A2863" s="4">
        <v>3862</v>
      </c>
    </row>
    <row r="2864" spans="1:1">
      <c r="A2864" s="4">
        <v>3863</v>
      </c>
    </row>
    <row r="2865" spans="1:1">
      <c r="A2865" s="4">
        <v>3864</v>
      </c>
    </row>
    <row r="2866" spans="1:1">
      <c r="A2866" s="4">
        <v>3865</v>
      </c>
    </row>
    <row r="2867" spans="1:1">
      <c r="A2867" s="4">
        <v>3866</v>
      </c>
    </row>
    <row r="2868" spans="1:1">
      <c r="A2868" s="4">
        <v>3867</v>
      </c>
    </row>
    <row r="2869" spans="1:1">
      <c r="A2869" s="4">
        <v>3868</v>
      </c>
    </row>
    <row r="2870" spans="1:1">
      <c r="A2870" s="4">
        <v>3869</v>
      </c>
    </row>
    <row r="2871" spans="1:1">
      <c r="A2871" s="4">
        <v>3870</v>
      </c>
    </row>
    <row r="2872" spans="1:1">
      <c r="A2872" s="4">
        <v>3871</v>
      </c>
    </row>
    <row r="2873" spans="1:1">
      <c r="A2873" s="4">
        <v>3872</v>
      </c>
    </row>
    <row r="2874" spans="1:1">
      <c r="A2874" s="4">
        <v>3873</v>
      </c>
    </row>
    <row r="2875" spans="1:1">
      <c r="A2875" s="4">
        <v>3874</v>
      </c>
    </row>
    <row r="2876" spans="1:1">
      <c r="A2876" s="4">
        <v>3875</v>
      </c>
    </row>
    <row r="2877" spans="1:1">
      <c r="A2877" s="4">
        <v>3876</v>
      </c>
    </row>
    <row r="2878" spans="1:1">
      <c r="A2878" s="4">
        <v>3877</v>
      </c>
    </row>
    <row r="2879" spans="1:1">
      <c r="A2879" s="4">
        <v>3878</v>
      </c>
    </row>
    <row r="2880" spans="1:1">
      <c r="A2880" s="4">
        <v>3879</v>
      </c>
    </row>
    <row r="2881" spans="1:1">
      <c r="A2881" s="4">
        <v>3880</v>
      </c>
    </row>
    <row r="2882" spans="1:1">
      <c r="A2882" s="4">
        <v>3881</v>
      </c>
    </row>
    <row r="2883" spans="1:1">
      <c r="A2883" s="4">
        <v>3882</v>
      </c>
    </row>
    <row r="2884" spans="1:1">
      <c r="A2884" s="4">
        <v>3883</v>
      </c>
    </row>
    <row r="2885" spans="1:1">
      <c r="A2885" s="4">
        <v>3884</v>
      </c>
    </row>
    <row r="2886" spans="1:1">
      <c r="A2886" s="4">
        <v>3885</v>
      </c>
    </row>
    <row r="2887" spans="1:1">
      <c r="A2887" s="4">
        <v>3886</v>
      </c>
    </row>
    <row r="2888" spans="1:1">
      <c r="A2888" s="4">
        <v>3887</v>
      </c>
    </row>
    <row r="2889" spans="1:1">
      <c r="A2889" s="4">
        <v>3888</v>
      </c>
    </row>
    <row r="2890" spans="1:1">
      <c r="A2890" s="4">
        <v>3889</v>
      </c>
    </row>
    <row r="2891" spans="1:1">
      <c r="A2891" s="4">
        <v>3890</v>
      </c>
    </row>
    <row r="2892" spans="1:1">
      <c r="A2892" s="4">
        <v>3891</v>
      </c>
    </row>
    <row r="2893" spans="1:1">
      <c r="A2893" s="4">
        <v>3892</v>
      </c>
    </row>
    <row r="2894" spans="1:1">
      <c r="A2894" s="4">
        <v>3893</v>
      </c>
    </row>
    <row r="2895" spans="1:1">
      <c r="A2895" s="4">
        <v>3894</v>
      </c>
    </row>
    <row r="2896" spans="1:1">
      <c r="A2896" s="4">
        <v>3895</v>
      </c>
    </row>
    <row r="2897" spans="1:1">
      <c r="A2897" s="4">
        <v>3896</v>
      </c>
    </row>
    <row r="2898" spans="1:1">
      <c r="A2898" s="4">
        <v>3897</v>
      </c>
    </row>
    <row r="2899" spans="1:1">
      <c r="A2899" s="4">
        <v>3898</v>
      </c>
    </row>
    <row r="2900" spans="1:1">
      <c r="A2900" s="4">
        <v>3899</v>
      </c>
    </row>
    <row r="2901" spans="1:1">
      <c r="A2901" s="4">
        <v>3900</v>
      </c>
    </row>
    <row r="2902" spans="1:1">
      <c r="A2902" s="4">
        <v>3901</v>
      </c>
    </row>
    <row r="2903" spans="1:1">
      <c r="A2903" s="4">
        <v>3902</v>
      </c>
    </row>
    <row r="2904" spans="1:1">
      <c r="A2904" s="4">
        <v>3903</v>
      </c>
    </row>
    <row r="2905" spans="1:1">
      <c r="A2905" s="4">
        <v>3904</v>
      </c>
    </row>
    <row r="2906" spans="1:1">
      <c r="A2906" s="4">
        <v>3905</v>
      </c>
    </row>
    <row r="2907" spans="1:1">
      <c r="A2907" s="4">
        <v>3906</v>
      </c>
    </row>
    <row r="2908" spans="1:1">
      <c r="A2908" s="4">
        <v>3907</v>
      </c>
    </row>
    <row r="2909" spans="1:1">
      <c r="A2909" s="4">
        <v>3908</v>
      </c>
    </row>
    <row r="2910" spans="1:1">
      <c r="A2910" s="4">
        <v>3909</v>
      </c>
    </row>
    <row r="2911" spans="1:1">
      <c r="A2911" s="4">
        <v>3910</v>
      </c>
    </row>
    <row r="2912" spans="1:1">
      <c r="A2912" s="4">
        <v>3911</v>
      </c>
    </row>
    <row r="2913" spans="1:1">
      <c r="A2913" s="4">
        <v>3912</v>
      </c>
    </row>
    <row r="2914" spans="1:1">
      <c r="A2914" s="4">
        <v>3913</v>
      </c>
    </row>
    <row r="2915" spans="1:1">
      <c r="A2915" s="4">
        <v>3914</v>
      </c>
    </row>
    <row r="2916" spans="1:1">
      <c r="A2916" s="4">
        <v>3915</v>
      </c>
    </row>
    <row r="2917" spans="1:1">
      <c r="A2917" s="4">
        <v>3916</v>
      </c>
    </row>
    <row r="2918" spans="1:1">
      <c r="A2918" s="4">
        <v>3917</v>
      </c>
    </row>
    <row r="2919" spans="1:1">
      <c r="A2919" s="4">
        <v>3918</v>
      </c>
    </row>
    <row r="2920" spans="1:1">
      <c r="A2920" s="4">
        <v>3919</v>
      </c>
    </row>
    <row r="2921" spans="1:1">
      <c r="A2921" s="4">
        <v>3920</v>
      </c>
    </row>
    <row r="2922" spans="1:1">
      <c r="A2922" s="4">
        <v>3921</v>
      </c>
    </row>
    <row r="2923" spans="1:1">
      <c r="A2923" s="4">
        <v>3922</v>
      </c>
    </row>
    <row r="2924" spans="1:1">
      <c r="A2924" s="4">
        <v>3923</v>
      </c>
    </row>
    <row r="2925" spans="1:1">
      <c r="A2925" s="4">
        <v>3924</v>
      </c>
    </row>
    <row r="2926" spans="1:1">
      <c r="A2926" s="4">
        <v>3925</v>
      </c>
    </row>
    <row r="2927" spans="1:1">
      <c r="A2927" s="4">
        <v>3926</v>
      </c>
    </row>
    <row r="2928" spans="1:1">
      <c r="A2928" s="4">
        <v>3927</v>
      </c>
    </row>
    <row r="2929" spans="1:1">
      <c r="A2929" s="4">
        <v>3928</v>
      </c>
    </row>
    <row r="2930" spans="1:1">
      <c r="A2930" s="4">
        <v>3929</v>
      </c>
    </row>
    <row r="2931" spans="1:1">
      <c r="A2931" s="4">
        <v>3930</v>
      </c>
    </row>
    <row r="2932" spans="1:1">
      <c r="A2932" s="4">
        <v>3931</v>
      </c>
    </row>
    <row r="2933" spans="1:1">
      <c r="A2933" s="4">
        <v>3932</v>
      </c>
    </row>
    <row r="2934" spans="1:1">
      <c r="A2934" s="4">
        <v>3933</v>
      </c>
    </row>
    <row r="2935" spans="1:1">
      <c r="A2935" s="4">
        <v>3934</v>
      </c>
    </row>
    <row r="2936" spans="1:1">
      <c r="A2936" s="4">
        <v>3935</v>
      </c>
    </row>
    <row r="2937" spans="1:1">
      <c r="A2937" s="4">
        <v>3936</v>
      </c>
    </row>
    <row r="2938" spans="1:1">
      <c r="A2938" s="4">
        <v>3937</v>
      </c>
    </row>
    <row r="2939" spans="1:1">
      <c r="A2939" s="4">
        <v>3938</v>
      </c>
    </row>
    <row r="2940" spans="1:1">
      <c r="A2940" s="4">
        <v>3939</v>
      </c>
    </row>
    <row r="2941" spans="1:1">
      <c r="A2941" s="4">
        <v>3940</v>
      </c>
    </row>
    <row r="2942" spans="1:1">
      <c r="A2942" s="4">
        <v>3941</v>
      </c>
    </row>
    <row r="2943" spans="1:1">
      <c r="A2943" s="4">
        <v>3942</v>
      </c>
    </row>
    <row r="2944" spans="1:1">
      <c r="A2944" s="4">
        <v>3943</v>
      </c>
    </row>
    <row r="2945" spans="1:1">
      <c r="A2945" s="4">
        <v>3944</v>
      </c>
    </row>
    <row r="2946" spans="1:1">
      <c r="A2946" s="4">
        <v>3945</v>
      </c>
    </row>
    <row r="2947" spans="1:1">
      <c r="A2947" s="4">
        <v>3946</v>
      </c>
    </row>
    <row r="2948" spans="1:1">
      <c r="A2948" s="4">
        <v>3947</v>
      </c>
    </row>
    <row r="2949" spans="1:1">
      <c r="A2949" s="4">
        <v>3948</v>
      </c>
    </row>
    <row r="2950" spans="1:1">
      <c r="A2950" s="4">
        <v>3949</v>
      </c>
    </row>
    <row r="2951" spans="1:1">
      <c r="A2951" s="4">
        <v>3950</v>
      </c>
    </row>
    <row r="2952" spans="1:1">
      <c r="A2952" s="4">
        <v>3951</v>
      </c>
    </row>
    <row r="2953" spans="1:1">
      <c r="A2953" s="4">
        <v>3952</v>
      </c>
    </row>
    <row r="2954" spans="1:1">
      <c r="A2954" s="4">
        <v>3953</v>
      </c>
    </row>
    <row r="2955" spans="1:1">
      <c r="A2955" s="4">
        <v>3954</v>
      </c>
    </row>
    <row r="2956" spans="1:1">
      <c r="A2956" s="4">
        <v>3955</v>
      </c>
    </row>
    <row r="2957" spans="1:1">
      <c r="A2957" s="4">
        <v>3956</v>
      </c>
    </row>
    <row r="2958" spans="1:1">
      <c r="A2958" s="4">
        <v>3957</v>
      </c>
    </row>
    <row r="2959" spans="1:1">
      <c r="A2959" s="4">
        <v>3958</v>
      </c>
    </row>
    <row r="2960" spans="1:1">
      <c r="A2960" s="4">
        <v>3959</v>
      </c>
    </row>
    <row r="2961" spans="1:1">
      <c r="A2961" s="4">
        <v>3960</v>
      </c>
    </row>
    <row r="2962" spans="1:1">
      <c r="A2962" s="4">
        <v>3961</v>
      </c>
    </row>
    <row r="2963" spans="1:1">
      <c r="A2963" s="4">
        <v>3962</v>
      </c>
    </row>
    <row r="2964" spans="1:1">
      <c r="A2964" s="4">
        <v>3963</v>
      </c>
    </row>
    <row r="2965" spans="1:1">
      <c r="A2965" s="4">
        <v>3964</v>
      </c>
    </row>
    <row r="2966" spans="1:1">
      <c r="A2966" s="4">
        <v>3965</v>
      </c>
    </row>
    <row r="2967" spans="1:1">
      <c r="A2967" s="4">
        <v>3966</v>
      </c>
    </row>
    <row r="2968" spans="1:1">
      <c r="A2968" s="4">
        <v>3967</v>
      </c>
    </row>
    <row r="2969" spans="1:1">
      <c r="A2969" s="4">
        <v>3968</v>
      </c>
    </row>
    <row r="2970" spans="1:1">
      <c r="A2970" s="4">
        <v>3969</v>
      </c>
    </row>
    <row r="2971" spans="1:1">
      <c r="A2971" s="4">
        <v>3970</v>
      </c>
    </row>
    <row r="2972" spans="1:1">
      <c r="A2972" s="4">
        <v>3971</v>
      </c>
    </row>
    <row r="2973" spans="1:1">
      <c r="A2973" s="4">
        <v>3972</v>
      </c>
    </row>
    <row r="2974" spans="1:1">
      <c r="A2974" s="4">
        <v>3973</v>
      </c>
    </row>
    <row r="2975" spans="1:1">
      <c r="A2975" s="4">
        <v>3974</v>
      </c>
    </row>
    <row r="2976" spans="1:1">
      <c r="A2976" s="4">
        <v>3975</v>
      </c>
    </row>
    <row r="2977" spans="1:1">
      <c r="A2977" s="4">
        <v>3976</v>
      </c>
    </row>
    <row r="2978" spans="1:1">
      <c r="A2978" s="4">
        <v>3977</v>
      </c>
    </row>
    <row r="2979" spans="1:1">
      <c r="A2979" s="4">
        <v>3978</v>
      </c>
    </row>
    <row r="2980" spans="1:1">
      <c r="A2980" s="4">
        <v>3979</v>
      </c>
    </row>
    <row r="2981" spans="1:1">
      <c r="A2981" s="4">
        <v>3980</v>
      </c>
    </row>
    <row r="2982" spans="1:1">
      <c r="A2982" s="4">
        <v>3981</v>
      </c>
    </row>
    <row r="2983" spans="1:1">
      <c r="A2983" s="4">
        <v>3982</v>
      </c>
    </row>
    <row r="2984" spans="1:1">
      <c r="A2984" s="4">
        <v>3983</v>
      </c>
    </row>
    <row r="2985" spans="1:1">
      <c r="A2985" s="4">
        <v>3984</v>
      </c>
    </row>
    <row r="2986" spans="1:1">
      <c r="A2986" s="4">
        <v>3985</v>
      </c>
    </row>
    <row r="2987" spans="1:1">
      <c r="A2987" s="4">
        <v>3986</v>
      </c>
    </row>
    <row r="2988" spans="1:1">
      <c r="A2988" s="4">
        <v>3987</v>
      </c>
    </row>
    <row r="2989" spans="1:1">
      <c r="A2989" s="4">
        <v>3988</v>
      </c>
    </row>
    <row r="2990" spans="1:1">
      <c r="A2990" s="4">
        <v>3989</v>
      </c>
    </row>
    <row r="2991" spans="1:1">
      <c r="A2991" s="4">
        <v>3990</v>
      </c>
    </row>
    <row r="2992" spans="1:1">
      <c r="A2992" s="4">
        <v>3991</v>
      </c>
    </row>
    <row r="2993" spans="1:1">
      <c r="A2993" s="4">
        <v>3992</v>
      </c>
    </row>
    <row r="2994" spans="1:1">
      <c r="A2994" s="4">
        <v>3993</v>
      </c>
    </row>
    <row r="2995" spans="1:1">
      <c r="A2995" s="4">
        <v>3994</v>
      </c>
    </row>
    <row r="2996" spans="1:1">
      <c r="A2996" s="4">
        <v>3995</v>
      </c>
    </row>
    <row r="2997" spans="1:1">
      <c r="A2997" s="4">
        <v>3996</v>
      </c>
    </row>
    <row r="2998" spans="1:1">
      <c r="A2998" s="4">
        <v>3997</v>
      </c>
    </row>
    <row r="2999" spans="1:1">
      <c r="A2999" s="4">
        <v>3998</v>
      </c>
    </row>
    <row r="3000" spans="1:1">
      <c r="A3000" s="4">
        <v>3999</v>
      </c>
    </row>
    <row r="3001" spans="1:1">
      <c r="A3001" s="4">
        <v>4000</v>
      </c>
    </row>
    <row r="3002" spans="1:1">
      <c r="A3002" s="4">
        <v>4001</v>
      </c>
    </row>
    <row r="3003" spans="1:1">
      <c r="A3003" s="4">
        <v>4002</v>
      </c>
    </row>
    <row r="3004" spans="1:1">
      <c r="A3004" s="4">
        <v>4003</v>
      </c>
    </row>
    <row r="3005" spans="1:1">
      <c r="A3005" s="4">
        <v>4004</v>
      </c>
    </row>
    <row r="3006" spans="1:1">
      <c r="A3006" s="4">
        <v>4005</v>
      </c>
    </row>
    <row r="3007" spans="1:1">
      <c r="A3007" s="4">
        <v>4006</v>
      </c>
    </row>
    <row r="3008" spans="1:1">
      <c r="A3008" s="4">
        <v>4007</v>
      </c>
    </row>
    <row r="3009" spans="1:1">
      <c r="A3009" s="4">
        <v>4008</v>
      </c>
    </row>
    <row r="3010" spans="1:1">
      <c r="A3010" s="4">
        <v>4009</v>
      </c>
    </row>
    <row r="3011" spans="1:1">
      <c r="A3011" s="4">
        <v>4010</v>
      </c>
    </row>
    <row r="3012" spans="1:1">
      <c r="A3012" s="4">
        <v>4011</v>
      </c>
    </row>
    <row r="3013" spans="1:1">
      <c r="A3013" s="4">
        <v>4012</v>
      </c>
    </row>
    <row r="3014" spans="1:1">
      <c r="A3014" s="4">
        <v>4013</v>
      </c>
    </row>
    <row r="3015" spans="1:1">
      <c r="A3015" s="4">
        <v>4014</v>
      </c>
    </row>
    <row r="3016" spans="1:1">
      <c r="A3016" s="4">
        <v>4015</v>
      </c>
    </row>
    <row r="3017" spans="1:1">
      <c r="A3017" s="4">
        <v>4016</v>
      </c>
    </row>
    <row r="3018" spans="1:1">
      <c r="A3018" s="4">
        <v>4017</v>
      </c>
    </row>
    <row r="3019" spans="1:1">
      <c r="A3019" s="4">
        <v>4018</v>
      </c>
    </row>
    <row r="3020" spans="1:1">
      <c r="A3020" s="4">
        <v>4019</v>
      </c>
    </row>
    <row r="3021" spans="1:1">
      <c r="A3021" s="4">
        <v>4020</v>
      </c>
    </row>
    <row r="3022" spans="1:1">
      <c r="A3022" s="4">
        <v>4021</v>
      </c>
    </row>
    <row r="3023" spans="1:1">
      <c r="A3023" s="4">
        <v>4022</v>
      </c>
    </row>
    <row r="3024" spans="1:1">
      <c r="A3024" s="4">
        <v>4023</v>
      </c>
    </row>
    <row r="3025" spans="1:1">
      <c r="A3025" s="4">
        <v>4024</v>
      </c>
    </row>
    <row r="3026" spans="1:1">
      <c r="A3026" s="4">
        <v>4025</v>
      </c>
    </row>
    <row r="3027" spans="1:1">
      <c r="A3027" s="4">
        <v>4026</v>
      </c>
    </row>
    <row r="3028" spans="1:1">
      <c r="A3028" s="4">
        <v>4027</v>
      </c>
    </row>
    <row r="3029" spans="1:1">
      <c r="A3029" s="4">
        <v>4028</v>
      </c>
    </row>
    <row r="3030" spans="1:1">
      <c r="A3030" s="4">
        <v>4029</v>
      </c>
    </row>
    <row r="3031" spans="1:1">
      <c r="A3031" s="4">
        <v>4030</v>
      </c>
    </row>
    <row r="3032" spans="1:1">
      <c r="A3032" s="4">
        <v>4031</v>
      </c>
    </row>
    <row r="3033" spans="1:1">
      <c r="A3033" s="4">
        <v>4032</v>
      </c>
    </row>
    <row r="3034" spans="1:1">
      <c r="A3034" s="4">
        <v>4033</v>
      </c>
    </row>
    <row r="3035" spans="1:1">
      <c r="A3035" s="4">
        <v>4034</v>
      </c>
    </row>
    <row r="3036" spans="1:1">
      <c r="A3036" s="4">
        <v>4035</v>
      </c>
    </row>
    <row r="3037" spans="1:1">
      <c r="A3037" s="4">
        <v>4036</v>
      </c>
    </row>
    <row r="3038" spans="1:1">
      <c r="A3038" s="4">
        <v>4037</v>
      </c>
    </row>
    <row r="3039" spans="1:1">
      <c r="A3039" s="4">
        <v>4038</v>
      </c>
    </row>
    <row r="3040" spans="1:1">
      <c r="A3040" s="4">
        <v>4039</v>
      </c>
    </row>
    <row r="3041" spans="1:1">
      <c r="A3041" s="4">
        <v>4040</v>
      </c>
    </row>
    <row r="3042" spans="1:1">
      <c r="A3042" s="4">
        <v>4041</v>
      </c>
    </row>
    <row r="3043" spans="1:1">
      <c r="A3043" s="4">
        <v>4042</v>
      </c>
    </row>
    <row r="3044" spans="1:1">
      <c r="A3044" s="4">
        <v>4043</v>
      </c>
    </row>
    <row r="3045" spans="1:1">
      <c r="A3045" s="4">
        <v>4044</v>
      </c>
    </row>
    <row r="3046" spans="1:1">
      <c r="A3046" s="4">
        <v>4045</v>
      </c>
    </row>
    <row r="3047" spans="1:1">
      <c r="A3047" s="4">
        <v>4046</v>
      </c>
    </row>
    <row r="3048" spans="1:1">
      <c r="A3048" s="4">
        <v>4047</v>
      </c>
    </row>
    <row r="3049" spans="1:1">
      <c r="A3049" s="4">
        <v>4048</v>
      </c>
    </row>
    <row r="3050" spans="1:1">
      <c r="A3050" s="4">
        <v>4049</v>
      </c>
    </row>
    <row r="3051" spans="1:1">
      <c r="A3051" s="4">
        <v>4050</v>
      </c>
    </row>
    <row r="3052" spans="1:1">
      <c r="A3052" s="4">
        <v>4051</v>
      </c>
    </row>
    <row r="3053" spans="1:1">
      <c r="A3053" s="4">
        <v>4052</v>
      </c>
    </row>
    <row r="3054" spans="1:1">
      <c r="A3054" s="4">
        <v>4053</v>
      </c>
    </row>
    <row r="3055" spans="1:1">
      <c r="A3055" s="4">
        <v>4054</v>
      </c>
    </row>
    <row r="3056" spans="1:1">
      <c r="A3056" s="4">
        <v>4055</v>
      </c>
    </row>
    <row r="3057" spans="1:1">
      <c r="A3057" s="4">
        <v>4056</v>
      </c>
    </row>
    <row r="3058" spans="1:1">
      <c r="A3058" s="4">
        <v>4057</v>
      </c>
    </row>
    <row r="3059" spans="1:1">
      <c r="A3059" s="4">
        <v>4058</v>
      </c>
    </row>
    <row r="3060" spans="1:1">
      <c r="A3060" s="4">
        <v>4059</v>
      </c>
    </row>
    <row r="3061" spans="1:1">
      <c r="A3061" s="4">
        <v>4060</v>
      </c>
    </row>
    <row r="3062" spans="1:1">
      <c r="A3062" s="4">
        <v>4061</v>
      </c>
    </row>
    <row r="3063" spans="1:1">
      <c r="A3063" s="4">
        <v>4062</v>
      </c>
    </row>
    <row r="3064" spans="1:1">
      <c r="A3064" s="4">
        <v>4063</v>
      </c>
    </row>
    <row r="3065" spans="1:1">
      <c r="A3065" s="4">
        <v>4064</v>
      </c>
    </row>
    <row r="3066" spans="1:1">
      <c r="A3066" s="4">
        <v>4065</v>
      </c>
    </row>
    <row r="3067" spans="1:1">
      <c r="A3067" s="4">
        <v>4066</v>
      </c>
    </row>
    <row r="3068" spans="1:1">
      <c r="A3068" s="4">
        <v>4067</v>
      </c>
    </row>
    <row r="3069" spans="1:1">
      <c r="A3069" s="4">
        <v>4068</v>
      </c>
    </row>
    <row r="3070" spans="1:1">
      <c r="A3070" s="4">
        <v>4069</v>
      </c>
    </row>
    <row r="3071" spans="1:1">
      <c r="A3071" s="4">
        <v>4070</v>
      </c>
    </row>
    <row r="3072" spans="1:1">
      <c r="A3072" s="4">
        <v>4071</v>
      </c>
    </row>
    <row r="3073" spans="1:1">
      <c r="A3073" s="4">
        <v>4072</v>
      </c>
    </row>
    <row r="3074" spans="1:1">
      <c r="A3074" s="4">
        <v>4073</v>
      </c>
    </row>
    <row r="3075" spans="1:1">
      <c r="A3075" s="4">
        <v>4074</v>
      </c>
    </row>
    <row r="3076" spans="1:1">
      <c r="A3076" s="4">
        <v>4075</v>
      </c>
    </row>
    <row r="3077" spans="1:1">
      <c r="A3077" s="4">
        <v>4076</v>
      </c>
    </row>
    <row r="3078" spans="1:1">
      <c r="A3078" s="4">
        <v>4077</v>
      </c>
    </row>
    <row r="3079" spans="1:1">
      <c r="A3079" s="4">
        <v>4078</v>
      </c>
    </row>
    <row r="3080" spans="1:1">
      <c r="A3080" s="4">
        <v>4079</v>
      </c>
    </row>
    <row r="3081" spans="1:1">
      <c r="A3081" s="4">
        <v>4080</v>
      </c>
    </row>
    <row r="3082" spans="1:1">
      <c r="A3082" s="4">
        <v>4081</v>
      </c>
    </row>
    <row r="3083" spans="1:1">
      <c r="A3083" s="4">
        <v>4082</v>
      </c>
    </row>
    <row r="3084" spans="1:1">
      <c r="A3084" s="4">
        <v>4083</v>
      </c>
    </row>
    <row r="3085" spans="1:1">
      <c r="A3085" s="4">
        <v>4084</v>
      </c>
    </row>
    <row r="3086" spans="1:1">
      <c r="A3086" s="4">
        <v>4085</v>
      </c>
    </row>
    <row r="3087" spans="1:1">
      <c r="A3087" s="4">
        <v>4086</v>
      </c>
    </row>
    <row r="3088" spans="1:1">
      <c r="A3088" s="4">
        <v>4087</v>
      </c>
    </row>
    <row r="3089" spans="1:1">
      <c r="A3089" s="4">
        <v>4088</v>
      </c>
    </row>
    <row r="3090" spans="1:1">
      <c r="A3090" s="4">
        <v>4089</v>
      </c>
    </row>
    <row r="3091" spans="1:1">
      <c r="A3091" s="4">
        <v>4090</v>
      </c>
    </row>
    <row r="3092" spans="1:1">
      <c r="A3092" s="4">
        <v>4091</v>
      </c>
    </row>
    <row r="3093" spans="1:1">
      <c r="A3093" s="4">
        <v>4092</v>
      </c>
    </row>
    <row r="3094" spans="1:1">
      <c r="A3094" s="4">
        <v>4093</v>
      </c>
    </row>
    <row r="3095" spans="1:1">
      <c r="A3095" s="4">
        <v>4094</v>
      </c>
    </row>
    <row r="3096" spans="1:1">
      <c r="A3096" s="4">
        <v>4095</v>
      </c>
    </row>
    <row r="3097" spans="1:1">
      <c r="A3097" s="4">
        <v>4096</v>
      </c>
    </row>
    <row r="3098" spans="1:1">
      <c r="A3098" s="4">
        <v>4097</v>
      </c>
    </row>
    <row r="3099" spans="1:1">
      <c r="A3099" s="4">
        <v>4098</v>
      </c>
    </row>
    <row r="3100" spans="1:1">
      <c r="A3100" s="4">
        <v>4099</v>
      </c>
    </row>
    <row r="3101" spans="1:1">
      <c r="A3101" s="4">
        <v>4100</v>
      </c>
    </row>
    <row r="3102" spans="1:1">
      <c r="A3102" s="4">
        <v>4101</v>
      </c>
    </row>
    <row r="3103" spans="1:1">
      <c r="A3103" s="4">
        <v>4102</v>
      </c>
    </row>
    <row r="3104" spans="1:1">
      <c r="A3104" s="4">
        <v>4103</v>
      </c>
    </row>
    <row r="3105" spans="1:1">
      <c r="A3105" s="4">
        <v>4104</v>
      </c>
    </row>
    <row r="3106" spans="1:1">
      <c r="A3106" s="4">
        <v>4105</v>
      </c>
    </row>
    <row r="3107" spans="1:1">
      <c r="A3107" s="4">
        <v>4106</v>
      </c>
    </row>
    <row r="3108" spans="1:1">
      <c r="A3108" s="4">
        <v>4107</v>
      </c>
    </row>
    <row r="3109" spans="1:1">
      <c r="A3109" s="4">
        <v>4108</v>
      </c>
    </row>
    <row r="3110" spans="1:1">
      <c r="A3110" s="4">
        <v>4109</v>
      </c>
    </row>
    <row r="3111" spans="1:1">
      <c r="A3111" s="4">
        <v>4110</v>
      </c>
    </row>
    <row r="3112" spans="1:1">
      <c r="A3112" s="4">
        <v>4111</v>
      </c>
    </row>
    <row r="3113" spans="1:1">
      <c r="A3113" s="4">
        <v>4112</v>
      </c>
    </row>
    <row r="3114" spans="1:1">
      <c r="A3114" s="4">
        <v>4113</v>
      </c>
    </row>
    <row r="3115" spans="1:1">
      <c r="A3115" s="4">
        <v>4114</v>
      </c>
    </row>
    <row r="3116" spans="1:1">
      <c r="A3116" s="4">
        <v>4115</v>
      </c>
    </row>
    <row r="3117" spans="1:1">
      <c r="A3117" s="4">
        <v>4116</v>
      </c>
    </row>
    <row r="3118" spans="1:1">
      <c r="A3118" s="4">
        <v>4117</v>
      </c>
    </row>
    <row r="3119" spans="1:1">
      <c r="A3119" s="4">
        <v>4118</v>
      </c>
    </row>
    <row r="3120" spans="1:1">
      <c r="A3120" s="4">
        <v>4119</v>
      </c>
    </row>
    <row r="3121" spans="1:1">
      <c r="A3121" s="4">
        <v>4120</v>
      </c>
    </row>
    <row r="3122" spans="1:1">
      <c r="A3122" s="4">
        <v>4121</v>
      </c>
    </row>
    <row r="3123" spans="1:1">
      <c r="A3123" s="4">
        <v>4122</v>
      </c>
    </row>
    <row r="3124" spans="1:1">
      <c r="A3124" s="4">
        <v>4123</v>
      </c>
    </row>
    <row r="3125" spans="1:1">
      <c r="A3125" s="4">
        <v>4124</v>
      </c>
    </row>
    <row r="3126" spans="1:1">
      <c r="A3126" s="4">
        <v>4125</v>
      </c>
    </row>
    <row r="3127" spans="1:1">
      <c r="A3127" s="4">
        <v>4126</v>
      </c>
    </row>
    <row r="3128" spans="1:1">
      <c r="A3128" s="4">
        <v>4127</v>
      </c>
    </row>
    <row r="3129" spans="1:1">
      <c r="A3129" s="4">
        <v>4128</v>
      </c>
    </row>
    <row r="3130" spans="1:1">
      <c r="A3130" s="4">
        <v>4129</v>
      </c>
    </row>
    <row r="3131" spans="1:1">
      <c r="A3131" s="4">
        <v>4130</v>
      </c>
    </row>
    <row r="3132" spans="1:1">
      <c r="A3132" s="4">
        <v>4131</v>
      </c>
    </row>
    <row r="3133" spans="1:1">
      <c r="A3133" s="4">
        <v>4132</v>
      </c>
    </row>
    <row r="3134" spans="1:1">
      <c r="A3134" s="4">
        <v>4133</v>
      </c>
    </row>
    <row r="3135" spans="1:1">
      <c r="A3135" s="4">
        <v>4134</v>
      </c>
    </row>
    <row r="3136" spans="1:1">
      <c r="A3136" s="4">
        <v>4135</v>
      </c>
    </row>
    <row r="3137" spans="1:1">
      <c r="A3137" s="4">
        <v>4136</v>
      </c>
    </row>
    <row r="3138" spans="1:1">
      <c r="A3138" s="4">
        <v>4137</v>
      </c>
    </row>
    <row r="3139" spans="1:1">
      <c r="A3139" s="4">
        <v>4138</v>
      </c>
    </row>
    <row r="3140" spans="1:1">
      <c r="A3140" s="4">
        <v>4139</v>
      </c>
    </row>
    <row r="3141" spans="1:1">
      <c r="A3141" s="4">
        <v>4140</v>
      </c>
    </row>
    <row r="3142" spans="1:1">
      <c r="A3142" s="4">
        <v>4141</v>
      </c>
    </row>
    <row r="3143" spans="1:1">
      <c r="A3143" s="4">
        <v>4142</v>
      </c>
    </row>
    <row r="3144" spans="1:1">
      <c r="A3144" s="4">
        <v>4143</v>
      </c>
    </row>
    <row r="3145" spans="1:1">
      <c r="A3145" s="4">
        <v>4144</v>
      </c>
    </row>
    <row r="3146" spans="1:1">
      <c r="A3146" s="4">
        <v>4145</v>
      </c>
    </row>
    <row r="3147" spans="1:1">
      <c r="A3147" s="4">
        <v>4146</v>
      </c>
    </row>
    <row r="3148" spans="1:1">
      <c r="A3148" s="4">
        <v>4147</v>
      </c>
    </row>
    <row r="3149" spans="1:1">
      <c r="A3149" s="4">
        <v>4148</v>
      </c>
    </row>
    <row r="3150" spans="1:1">
      <c r="A3150" s="4">
        <v>4149</v>
      </c>
    </row>
    <row r="3151" spans="1:1">
      <c r="A3151" s="4">
        <v>4150</v>
      </c>
    </row>
    <row r="3152" spans="1:1">
      <c r="A3152" s="4">
        <v>4151</v>
      </c>
    </row>
    <row r="3153" spans="1:1">
      <c r="A3153" s="4">
        <v>4152</v>
      </c>
    </row>
    <row r="3154" spans="1:1">
      <c r="A3154" s="4">
        <v>4153</v>
      </c>
    </row>
    <row r="3155" spans="1:1">
      <c r="A3155" s="4">
        <v>4154</v>
      </c>
    </row>
    <row r="3156" spans="1:1">
      <c r="A3156" s="4">
        <v>4155</v>
      </c>
    </row>
    <row r="3157" spans="1:1">
      <c r="A3157" s="4">
        <v>4156</v>
      </c>
    </row>
    <row r="3158" spans="1:1">
      <c r="A3158" s="4">
        <v>4157</v>
      </c>
    </row>
    <row r="3159" spans="1:1">
      <c r="A3159" s="4">
        <v>4158</v>
      </c>
    </row>
    <row r="3160" spans="1:1">
      <c r="A3160" s="4">
        <v>4159</v>
      </c>
    </row>
    <row r="3161" spans="1:1">
      <c r="A3161" s="4">
        <v>4160</v>
      </c>
    </row>
    <row r="3162" spans="1:1">
      <c r="A3162" s="4">
        <v>4161</v>
      </c>
    </row>
    <row r="3163" spans="1:1">
      <c r="A3163" s="4">
        <v>4162</v>
      </c>
    </row>
    <row r="3164" spans="1:1">
      <c r="A3164" s="4">
        <v>4163</v>
      </c>
    </row>
    <row r="3165" spans="1:1">
      <c r="A3165" s="4">
        <v>4164</v>
      </c>
    </row>
    <row r="3166" spans="1:1">
      <c r="A3166" s="4">
        <v>4165</v>
      </c>
    </row>
    <row r="3167" spans="1:1">
      <c r="A3167" s="4">
        <v>4166</v>
      </c>
    </row>
    <row r="3168" spans="1:1">
      <c r="A3168" s="4">
        <v>4167</v>
      </c>
    </row>
    <row r="3169" spans="1:1">
      <c r="A3169" s="4">
        <v>4168</v>
      </c>
    </row>
    <row r="3170" spans="1:1">
      <c r="A3170" s="4">
        <v>4169</v>
      </c>
    </row>
    <row r="3171" spans="1:1">
      <c r="A3171" s="4">
        <v>4170</v>
      </c>
    </row>
    <row r="3172" spans="1:1">
      <c r="A3172" s="4">
        <v>4171</v>
      </c>
    </row>
    <row r="3173" spans="1:1">
      <c r="A3173" s="4">
        <v>4172</v>
      </c>
    </row>
    <row r="3174" spans="1:1">
      <c r="A3174" s="4">
        <v>4173</v>
      </c>
    </row>
    <row r="3175" spans="1:1">
      <c r="A3175" s="4">
        <v>4174</v>
      </c>
    </row>
    <row r="3176" spans="1:1">
      <c r="A3176" s="4">
        <v>4175</v>
      </c>
    </row>
    <row r="3177" spans="1:1">
      <c r="A3177" s="4">
        <v>4176</v>
      </c>
    </row>
    <row r="3178" spans="1:1">
      <c r="A3178" s="4">
        <v>4177</v>
      </c>
    </row>
    <row r="3179" spans="1:1">
      <c r="A3179" s="4">
        <v>4178</v>
      </c>
    </row>
    <row r="3180" spans="1:1">
      <c r="A3180" s="4">
        <v>4179</v>
      </c>
    </row>
    <row r="3181" spans="1:1">
      <c r="A3181" s="4">
        <v>4180</v>
      </c>
    </row>
    <row r="3182" spans="1:1">
      <c r="A3182" s="4">
        <v>4181</v>
      </c>
    </row>
    <row r="3183" spans="1:1">
      <c r="A3183" s="4">
        <v>4182</v>
      </c>
    </row>
    <row r="3184" spans="1:1">
      <c r="A3184" s="4">
        <v>4183</v>
      </c>
    </row>
    <row r="3185" spans="1:1">
      <c r="A3185" s="4">
        <v>4184</v>
      </c>
    </row>
    <row r="3186" spans="1:1">
      <c r="A3186" s="4">
        <v>4185</v>
      </c>
    </row>
    <row r="3187" spans="1:1">
      <c r="A3187" s="4">
        <v>4186</v>
      </c>
    </row>
    <row r="3188" spans="1:1">
      <c r="A3188" s="4">
        <v>4187</v>
      </c>
    </row>
    <row r="3189" spans="1:1">
      <c r="A3189" s="4">
        <v>4188</v>
      </c>
    </row>
    <row r="3190" spans="1:1">
      <c r="A3190" s="4">
        <v>4189</v>
      </c>
    </row>
    <row r="3191" spans="1:1">
      <c r="A3191" s="4">
        <v>4190</v>
      </c>
    </row>
    <row r="3192" spans="1:1">
      <c r="A3192" s="4">
        <v>4191</v>
      </c>
    </row>
    <row r="3193" spans="1:1">
      <c r="A3193" s="4">
        <v>4192</v>
      </c>
    </row>
    <row r="3194" spans="1:1">
      <c r="A3194" s="4">
        <v>4193</v>
      </c>
    </row>
    <row r="3195" spans="1:1">
      <c r="A3195" s="4">
        <v>4194</v>
      </c>
    </row>
    <row r="3196" spans="1:1">
      <c r="A3196" s="4">
        <v>4195</v>
      </c>
    </row>
    <row r="3197" spans="1:1">
      <c r="A3197" s="4">
        <v>4196</v>
      </c>
    </row>
    <row r="3198" spans="1:1">
      <c r="A3198" s="4">
        <v>4197</v>
      </c>
    </row>
    <row r="3199" spans="1:1">
      <c r="A3199" s="4">
        <v>4198</v>
      </c>
    </row>
    <row r="3200" spans="1:1">
      <c r="A3200" s="4">
        <v>4199</v>
      </c>
    </row>
    <row r="3201" spans="1:1">
      <c r="A3201" s="4">
        <v>4200</v>
      </c>
    </row>
    <row r="3202" spans="1:1">
      <c r="A3202" s="4">
        <v>4201</v>
      </c>
    </row>
    <row r="3203" spans="1:1">
      <c r="A3203" s="4">
        <v>4202</v>
      </c>
    </row>
    <row r="3204" spans="1:1">
      <c r="A3204" s="4">
        <v>4203</v>
      </c>
    </row>
    <row r="3205" spans="1:1">
      <c r="A3205" s="4">
        <v>4204</v>
      </c>
    </row>
    <row r="3206" spans="1:1">
      <c r="A3206" s="4">
        <v>4205</v>
      </c>
    </row>
    <row r="3207" spans="1:1">
      <c r="A3207" s="4">
        <v>4206</v>
      </c>
    </row>
    <row r="3208" spans="1:1">
      <c r="A3208" s="4">
        <v>4207</v>
      </c>
    </row>
    <row r="3209" spans="1:1">
      <c r="A3209" s="4">
        <v>4208</v>
      </c>
    </row>
    <row r="3210" spans="1:1">
      <c r="A3210" s="4">
        <v>4209</v>
      </c>
    </row>
    <row r="3211" spans="1:1">
      <c r="A3211" s="4">
        <v>4210</v>
      </c>
    </row>
    <row r="3212" spans="1:1">
      <c r="A3212" s="4">
        <v>4211</v>
      </c>
    </row>
    <row r="3213" spans="1:1">
      <c r="A3213" s="4">
        <v>4212</v>
      </c>
    </row>
    <row r="3214" spans="1:1">
      <c r="A3214" s="4">
        <v>4213</v>
      </c>
    </row>
    <row r="3215" spans="1:1">
      <c r="A3215" s="4">
        <v>4214</v>
      </c>
    </row>
    <row r="3216" spans="1:1">
      <c r="A3216" s="4">
        <v>4215</v>
      </c>
    </row>
    <row r="3217" spans="1:1">
      <c r="A3217" s="4">
        <v>4216</v>
      </c>
    </row>
    <row r="3218" spans="1:1">
      <c r="A3218" s="4">
        <v>4217</v>
      </c>
    </row>
    <row r="3219" spans="1:1">
      <c r="A3219" s="4">
        <v>4218</v>
      </c>
    </row>
    <row r="3220" spans="1:1">
      <c r="A3220" s="4">
        <v>4219</v>
      </c>
    </row>
    <row r="3221" spans="1:1">
      <c r="A3221" s="4">
        <v>4220</v>
      </c>
    </row>
    <row r="3222" spans="1:1">
      <c r="A3222" s="4">
        <v>4221</v>
      </c>
    </row>
    <row r="3223" spans="1:1">
      <c r="A3223" s="4">
        <v>4222</v>
      </c>
    </row>
    <row r="3224" spans="1:1">
      <c r="A3224" s="4">
        <v>4223</v>
      </c>
    </row>
    <row r="3225" spans="1:1">
      <c r="A3225" s="4">
        <v>4224</v>
      </c>
    </row>
    <row r="3226" spans="1:1">
      <c r="A3226" s="4">
        <v>4225</v>
      </c>
    </row>
    <row r="3227" spans="1:1">
      <c r="A3227" s="4">
        <v>4226</v>
      </c>
    </row>
    <row r="3228" spans="1:1">
      <c r="A3228" s="4">
        <v>4227</v>
      </c>
    </row>
    <row r="3229" spans="1:1">
      <c r="A3229" s="4">
        <v>4228</v>
      </c>
    </row>
    <row r="3230" spans="1:1">
      <c r="A3230" s="4">
        <v>4229</v>
      </c>
    </row>
    <row r="3231" spans="1:1">
      <c r="A3231" s="4">
        <v>4230</v>
      </c>
    </row>
    <row r="3232" spans="1:1">
      <c r="A3232" s="4">
        <v>4231</v>
      </c>
    </row>
    <row r="3233" spans="1:1">
      <c r="A3233" s="4">
        <v>4232</v>
      </c>
    </row>
    <row r="3234" spans="1:1">
      <c r="A3234" s="4">
        <v>4233</v>
      </c>
    </row>
    <row r="3235" spans="1:1">
      <c r="A3235" s="4">
        <v>4234</v>
      </c>
    </row>
    <row r="3236" spans="1:1">
      <c r="A3236" s="4">
        <v>4235</v>
      </c>
    </row>
    <row r="3237" spans="1:1">
      <c r="A3237" s="4">
        <v>4236</v>
      </c>
    </row>
    <row r="3238" spans="1:1">
      <c r="A3238" s="4">
        <v>4237</v>
      </c>
    </row>
    <row r="3239" spans="1:1">
      <c r="A3239" s="4">
        <v>4238</v>
      </c>
    </row>
    <row r="3240" spans="1:1">
      <c r="A3240" s="4">
        <v>4239</v>
      </c>
    </row>
    <row r="3241" spans="1:1">
      <c r="A3241" s="4">
        <v>4240</v>
      </c>
    </row>
    <row r="3242" spans="1:1">
      <c r="A3242" s="4">
        <v>4241</v>
      </c>
    </row>
    <row r="3243" spans="1:1">
      <c r="A3243" s="4">
        <v>4242</v>
      </c>
    </row>
    <row r="3244" spans="1:1">
      <c r="A3244" s="4">
        <v>4243</v>
      </c>
    </row>
    <row r="3245" spans="1:1">
      <c r="A3245" s="4">
        <v>4244</v>
      </c>
    </row>
    <row r="3246" spans="1:1">
      <c r="A3246" s="4">
        <v>4245</v>
      </c>
    </row>
    <row r="3247" spans="1:1">
      <c r="A3247" s="4">
        <v>4246</v>
      </c>
    </row>
    <row r="3248" spans="1:1">
      <c r="A3248" s="4">
        <v>4247</v>
      </c>
    </row>
    <row r="3249" spans="1:1">
      <c r="A3249" s="4">
        <v>4248</v>
      </c>
    </row>
    <row r="3250" spans="1:1">
      <c r="A3250" s="4">
        <v>4249</v>
      </c>
    </row>
    <row r="3251" spans="1:1">
      <c r="A3251" s="4">
        <v>4250</v>
      </c>
    </row>
    <row r="3252" spans="1:1">
      <c r="A3252" s="4">
        <v>4251</v>
      </c>
    </row>
    <row r="3253" spans="1:1">
      <c r="A3253" s="4">
        <v>4252</v>
      </c>
    </row>
    <row r="3254" spans="1:1">
      <c r="A3254" s="4">
        <v>4253</v>
      </c>
    </row>
    <row r="3255" spans="1:1">
      <c r="A3255" s="4">
        <v>4254</v>
      </c>
    </row>
    <row r="3256" spans="1:1">
      <c r="A3256" s="4">
        <v>4255</v>
      </c>
    </row>
    <row r="3257" spans="1:1">
      <c r="A3257" s="4">
        <v>4256</v>
      </c>
    </row>
    <row r="3258" spans="1:1">
      <c r="A3258" s="4">
        <v>4257</v>
      </c>
    </row>
    <row r="3259" spans="1:1">
      <c r="A3259" s="4">
        <v>4258</v>
      </c>
    </row>
    <row r="3260" spans="1:1">
      <c r="A3260" s="4">
        <v>4259</v>
      </c>
    </row>
    <row r="3261" spans="1:1">
      <c r="A3261" s="4">
        <v>4260</v>
      </c>
    </row>
    <row r="3262" spans="1:1">
      <c r="A3262" s="4">
        <v>4261</v>
      </c>
    </row>
    <row r="3263" spans="1:1">
      <c r="A3263" s="4">
        <v>4262</v>
      </c>
    </row>
    <row r="3264" spans="1:1">
      <c r="A3264" s="4">
        <v>4263</v>
      </c>
    </row>
    <row r="3265" spans="1:1">
      <c r="A3265" s="4">
        <v>4264</v>
      </c>
    </row>
    <row r="3266" spans="1:1">
      <c r="A3266" s="4">
        <v>4265</v>
      </c>
    </row>
    <row r="3267" spans="1:1">
      <c r="A3267" s="4">
        <v>4266</v>
      </c>
    </row>
    <row r="3268" spans="1:1">
      <c r="A3268" s="4">
        <v>4267</v>
      </c>
    </row>
    <row r="3269" spans="1:1">
      <c r="A3269" s="4">
        <v>4268</v>
      </c>
    </row>
    <row r="3270" spans="1:1">
      <c r="A3270" s="4">
        <v>4269</v>
      </c>
    </row>
    <row r="3271" spans="1:1">
      <c r="A3271" s="4">
        <v>4270</v>
      </c>
    </row>
    <row r="3272" spans="1:1">
      <c r="A3272" s="4">
        <v>4271</v>
      </c>
    </row>
    <row r="3273" spans="1:1">
      <c r="A3273" s="4">
        <v>4272</v>
      </c>
    </row>
    <row r="3274" spans="1:1">
      <c r="A3274" s="4">
        <v>4273</v>
      </c>
    </row>
    <row r="3275" spans="1:1">
      <c r="A3275" s="4">
        <v>4274</v>
      </c>
    </row>
    <row r="3276" spans="1:1">
      <c r="A3276" s="4">
        <v>4275</v>
      </c>
    </row>
    <row r="3277" spans="1:1">
      <c r="A3277" s="4">
        <v>4276</v>
      </c>
    </row>
    <row r="3278" spans="1:1">
      <c r="A3278" s="4">
        <v>4277</v>
      </c>
    </row>
    <row r="3279" spans="1:1">
      <c r="A3279" s="4">
        <v>4278</v>
      </c>
    </row>
    <row r="3280" spans="1:1">
      <c r="A3280" s="4">
        <v>4279</v>
      </c>
    </row>
    <row r="3281" spans="1:1">
      <c r="A3281" s="4">
        <v>4280</v>
      </c>
    </row>
    <row r="3282" spans="1:1">
      <c r="A3282" s="4">
        <v>4281</v>
      </c>
    </row>
    <row r="3283" spans="1:1">
      <c r="A3283" s="4">
        <v>4282</v>
      </c>
    </row>
    <row r="3284" spans="1:1">
      <c r="A3284" s="4">
        <v>4283</v>
      </c>
    </row>
    <row r="3285" spans="1:1">
      <c r="A3285" s="4">
        <v>4284</v>
      </c>
    </row>
    <row r="3286" spans="1:1">
      <c r="A3286" s="4">
        <v>4285</v>
      </c>
    </row>
    <row r="3287" spans="1:1">
      <c r="A3287" s="4">
        <v>4286</v>
      </c>
    </row>
    <row r="3288" spans="1:1">
      <c r="A3288" s="4">
        <v>4287</v>
      </c>
    </row>
    <row r="3289" spans="1:1">
      <c r="A3289" s="4">
        <v>4288</v>
      </c>
    </row>
    <row r="3290" spans="1:1">
      <c r="A3290" s="4">
        <v>4289</v>
      </c>
    </row>
    <row r="3291" spans="1:1">
      <c r="A3291" s="4">
        <v>4290</v>
      </c>
    </row>
    <row r="3292" spans="1:1">
      <c r="A3292" s="4">
        <v>4291</v>
      </c>
    </row>
    <row r="3293" spans="1:1">
      <c r="A3293" s="4">
        <v>4292</v>
      </c>
    </row>
    <row r="3294" spans="1:1">
      <c r="A3294" s="4">
        <v>4293</v>
      </c>
    </row>
    <row r="3295" spans="1:1">
      <c r="A3295" s="4">
        <v>4294</v>
      </c>
    </row>
    <row r="3296" spans="1:1">
      <c r="A3296" s="4">
        <v>4295</v>
      </c>
    </row>
    <row r="3297" spans="1:1">
      <c r="A3297" s="4">
        <v>4296</v>
      </c>
    </row>
    <row r="3298" spans="1:1">
      <c r="A3298" s="4">
        <v>4297</v>
      </c>
    </row>
    <row r="3299" spans="1:1">
      <c r="A3299" s="4">
        <v>4298</v>
      </c>
    </row>
    <row r="3300" spans="1:1">
      <c r="A3300" s="4">
        <v>4299</v>
      </c>
    </row>
    <row r="3301" spans="1:1">
      <c r="A3301" s="4">
        <v>4300</v>
      </c>
    </row>
    <row r="3302" spans="1:1">
      <c r="A3302" s="4">
        <v>4301</v>
      </c>
    </row>
    <row r="3303" spans="1:1">
      <c r="A3303" s="4">
        <v>4302</v>
      </c>
    </row>
    <row r="3304" spans="1:1">
      <c r="A3304" s="4">
        <v>4303</v>
      </c>
    </row>
    <row r="3305" spans="1:1">
      <c r="A3305" s="4">
        <v>4304</v>
      </c>
    </row>
    <row r="3306" spans="1:1">
      <c r="A3306" s="4">
        <v>4305</v>
      </c>
    </row>
    <row r="3307" spans="1:1">
      <c r="A3307" s="4">
        <v>4306</v>
      </c>
    </row>
    <row r="3308" spans="1:1">
      <c r="A3308" s="4">
        <v>4307</v>
      </c>
    </row>
    <row r="3309" spans="1:1">
      <c r="A3309" s="4">
        <v>4308</v>
      </c>
    </row>
    <row r="3310" spans="1:1">
      <c r="A3310" s="4">
        <v>4309</v>
      </c>
    </row>
    <row r="3311" spans="1:1">
      <c r="A3311" s="4">
        <v>4310</v>
      </c>
    </row>
    <row r="3312" spans="1:1">
      <c r="A3312" s="4">
        <v>4311</v>
      </c>
    </row>
    <row r="3313" spans="1:1">
      <c r="A3313" s="4">
        <v>4312</v>
      </c>
    </row>
    <row r="3314" spans="1:1">
      <c r="A3314" s="4">
        <v>4313</v>
      </c>
    </row>
    <row r="3315" spans="1:1">
      <c r="A3315" s="4">
        <v>4314</v>
      </c>
    </row>
    <row r="3316" spans="1:1">
      <c r="A3316" s="4">
        <v>4315</v>
      </c>
    </row>
    <row r="3317" spans="1:1">
      <c r="A3317" s="4">
        <v>4316</v>
      </c>
    </row>
    <row r="3318" spans="1:1">
      <c r="A3318" s="4">
        <v>4317</v>
      </c>
    </row>
    <row r="3319" spans="1:1">
      <c r="A3319" s="4">
        <v>4318</v>
      </c>
    </row>
    <row r="3320" spans="1:1">
      <c r="A3320" s="4">
        <v>4319</v>
      </c>
    </row>
    <row r="3321" spans="1:1">
      <c r="A3321" s="4">
        <v>4320</v>
      </c>
    </row>
    <row r="3322" spans="1:1">
      <c r="A3322" s="4">
        <v>4321</v>
      </c>
    </row>
    <row r="3323" spans="1:1">
      <c r="A3323" s="4">
        <v>4322</v>
      </c>
    </row>
    <row r="3324" spans="1:1">
      <c r="A3324" s="4">
        <v>4323</v>
      </c>
    </row>
    <row r="3325" spans="1:1">
      <c r="A3325" s="4">
        <v>4324</v>
      </c>
    </row>
    <row r="3326" spans="1:1">
      <c r="A3326" s="4">
        <v>4325</v>
      </c>
    </row>
    <row r="3327" spans="1:1">
      <c r="A3327" s="4">
        <v>4326</v>
      </c>
    </row>
    <row r="3328" spans="1:1">
      <c r="A3328" s="4">
        <v>4327</v>
      </c>
    </row>
    <row r="3329" spans="1:1">
      <c r="A3329" s="4">
        <v>4328</v>
      </c>
    </row>
    <row r="3330" spans="1:1">
      <c r="A3330" s="4">
        <v>4329</v>
      </c>
    </row>
    <row r="3331" spans="1:1">
      <c r="A3331" s="4">
        <v>4330</v>
      </c>
    </row>
    <row r="3332" spans="1:1">
      <c r="A3332" s="4">
        <v>4331</v>
      </c>
    </row>
    <row r="3333" spans="1:1">
      <c r="A3333" s="4">
        <v>4332</v>
      </c>
    </row>
    <row r="3334" spans="1:1">
      <c r="A3334" s="4">
        <v>4333</v>
      </c>
    </row>
    <row r="3335" spans="1:1">
      <c r="A3335" s="4">
        <v>4334</v>
      </c>
    </row>
    <row r="3336" spans="1:1">
      <c r="A3336" s="4">
        <v>4335</v>
      </c>
    </row>
    <row r="3337" spans="1:1">
      <c r="A3337" s="4">
        <v>4336</v>
      </c>
    </row>
    <row r="3338" spans="1:1">
      <c r="A3338" s="4">
        <v>4337</v>
      </c>
    </row>
    <row r="3339" spans="1:1">
      <c r="A3339" s="4">
        <v>4338</v>
      </c>
    </row>
    <row r="3340" spans="1:1">
      <c r="A3340" s="4">
        <v>4339</v>
      </c>
    </row>
    <row r="3341" spans="1:1">
      <c r="A3341" s="4">
        <v>4340</v>
      </c>
    </row>
    <row r="3342" spans="1:1">
      <c r="A3342" s="4">
        <v>4341</v>
      </c>
    </row>
    <row r="3343" spans="1:1">
      <c r="A3343" s="4">
        <v>4342</v>
      </c>
    </row>
    <row r="3344" spans="1:1">
      <c r="A3344" s="4">
        <v>4343</v>
      </c>
    </row>
    <row r="3345" spans="1:1">
      <c r="A3345" s="4">
        <v>4344</v>
      </c>
    </row>
    <row r="3346" spans="1:1">
      <c r="A3346" s="4">
        <v>4345</v>
      </c>
    </row>
    <row r="3347" spans="1:1">
      <c r="A3347" s="4">
        <v>4346</v>
      </c>
    </row>
    <row r="3348" spans="1:1">
      <c r="A3348" s="4">
        <v>4347</v>
      </c>
    </row>
    <row r="3349" spans="1:1">
      <c r="A3349" s="4">
        <v>4348</v>
      </c>
    </row>
    <row r="3350" spans="1:1">
      <c r="A3350" s="4">
        <v>4349</v>
      </c>
    </row>
    <row r="3351" spans="1:1">
      <c r="A3351" s="4">
        <v>4350</v>
      </c>
    </row>
    <row r="3352" spans="1:1">
      <c r="A3352" s="4">
        <v>4351</v>
      </c>
    </row>
    <row r="3353" spans="1:1">
      <c r="A3353" s="4">
        <v>4352</v>
      </c>
    </row>
    <row r="3354" spans="1:1">
      <c r="A3354" s="4">
        <v>4353</v>
      </c>
    </row>
    <row r="3355" spans="1:1">
      <c r="A3355" s="4">
        <v>4354</v>
      </c>
    </row>
    <row r="3356" spans="1:1">
      <c r="A3356" s="4">
        <v>4355</v>
      </c>
    </row>
    <row r="3357" spans="1:1">
      <c r="A3357" s="4">
        <v>4356</v>
      </c>
    </row>
    <row r="3358" spans="1:1">
      <c r="A3358" s="4">
        <v>4357</v>
      </c>
    </row>
    <row r="3359" spans="1:1">
      <c r="A3359" s="4">
        <v>4358</v>
      </c>
    </row>
    <row r="3360" spans="1:1">
      <c r="A3360" s="4">
        <v>4359</v>
      </c>
    </row>
    <row r="3361" spans="1:1">
      <c r="A3361" s="4">
        <v>4360</v>
      </c>
    </row>
    <row r="3362" spans="1:1">
      <c r="A3362" s="4">
        <v>4361</v>
      </c>
    </row>
    <row r="3363" spans="1:1">
      <c r="A3363" s="4">
        <v>4362</v>
      </c>
    </row>
    <row r="3364" spans="1:1">
      <c r="A3364" s="4">
        <v>4363</v>
      </c>
    </row>
    <row r="3365" spans="1:1">
      <c r="A3365" s="4">
        <v>4364</v>
      </c>
    </row>
    <row r="3366" spans="1:1">
      <c r="A3366" s="4">
        <v>4365</v>
      </c>
    </row>
    <row r="3367" spans="1:1">
      <c r="A3367" s="4">
        <v>4366</v>
      </c>
    </row>
    <row r="3368" spans="1:1">
      <c r="A3368" s="4">
        <v>4367</v>
      </c>
    </row>
    <row r="3369" spans="1:1">
      <c r="A3369" s="4">
        <v>4368</v>
      </c>
    </row>
    <row r="3370" spans="1:1">
      <c r="A3370" s="4">
        <v>4369</v>
      </c>
    </row>
    <row r="3371" spans="1:1">
      <c r="A3371" s="4">
        <v>4370</v>
      </c>
    </row>
    <row r="3372" spans="1:1">
      <c r="A3372" s="4">
        <v>4371</v>
      </c>
    </row>
    <row r="3373" spans="1:1">
      <c r="A3373" s="4">
        <v>4372</v>
      </c>
    </row>
    <row r="3374" spans="1:1">
      <c r="A3374" s="4">
        <v>4373</v>
      </c>
    </row>
    <row r="3375" spans="1:1">
      <c r="A3375" s="4">
        <v>4374</v>
      </c>
    </row>
    <row r="3376" spans="1:1">
      <c r="A3376" s="4">
        <v>4375</v>
      </c>
    </row>
    <row r="3377" spans="1:1">
      <c r="A3377" s="4">
        <v>4376</v>
      </c>
    </row>
    <row r="3378" spans="1:1">
      <c r="A3378" s="4">
        <v>4377</v>
      </c>
    </row>
    <row r="3379" spans="1:1">
      <c r="A3379" s="4">
        <v>4378</v>
      </c>
    </row>
    <row r="3380" spans="1:1">
      <c r="A3380" s="4">
        <v>4379</v>
      </c>
    </row>
    <row r="3381" spans="1:1">
      <c r="A3381" s="4">
        <v>4380</v>
      </c>
    </row>
    <row r="3382" spans="1:1">
      <c r="A3382" s="4">
        <v>4381</v>
      </c>
    </row>
    <row r="3383" spans="1:1">
      <c r="A3383" s="4">
        <v>4382</v>
      </c>
    </row>
    <row r="3384" spans="1:1">
      <c r="A3384" s="4">
        <v>4383</v>
      </c>
    </row>
    <row r="3385" spans="1:1">
      <c r="A3385" s="4">
        <v>4384</v>
      </c>
    </row>
    <row r="3386" spans="1:1">
      <c r="A3386" s="4">
        <v>4385</v>
      </c>
    </row>
    <row r="3387" spans="1:1">
      <c r="A3387" s="4">
        <v>4386</v>
      </c>
    </row>
    <row r="3388" spans="1:1">
      <c r="A3388" s="4">
        <v>4387</v>
      </c>
    </row>
    <row r="3389" spans="1:1">
      <c r="A3389" s="4">
        <v>4388</v>
      </c>
    </row>
    <row r="3390" spans="1:1">
      <c r="A3390" s="4">
        <v>4389</v>
      </c>
    </row>
    <row r="3391" spans="1:1">
      <c r="A3391" s="4">
        <v>4390</v>
      </c>
    </row>
    <row r="3392" spans="1:1">
      <c r="A3392" s="4">
        <v>4391</v>
      </c>
    </row>
    <row r="3393" spans="1:1">
      <c r="A3393" s="4">
        <v>4392</v>
      </c>
    </row>
    <row r="3394" spans="1:1">
      <c r="A3394" s="4">
        <v>4393</v>
      </c>
    </row>
    <row r="3395" spans="1:1">
      <c r="A3395" s="4">
        <v>4394</v>
      </c>
    </row>
    <row r="3396" spans="1:1">
      <c r="A3396" s="4">
        <v>4395</v>
      </c>
    </row>
    <row r="3397" spans="1:1">
      <c r="A3397" s="4">
        <v>4396</v>
      </c>
    </row>
    <row r="3398" spans="1:1">
      <c r="A3398" s="4">
        <v>4397</v>
      </c>
    </row>
    <row r="3399" spans="1:1">
      <c r="A3399" s="4">
        <v>4398</v>
      </c>
    </row>
    <row r="3400" spans="1:1">
      <c r="A3400" s="4">
        <v>4399</v>
      </c>
    </row>
    <row r="3401" spans="1:1">
      <c r="A3401" s="4">
        <v>4400</v>
      </c>
    </row>
    <row r="3402" spans="1:1">
      <c r="A3402" s="4">
        <v>4401</v>
      </c>
    </row>
    <row r="3403" spans="1:1">
      <c r="A3403" s="4">
        <v>4402</v>
      </c>
    </row>
    <row r="3404" spans="1:1">
      <c r="A3404" s="4">
        <v>4403</v>
      </c>
    </row>
    <row r="3405" spans="1:1">
      <c r="A3405" s="4">
        <v>4404</v>
      </c>
    </row>
    <row r="3406" spans="1:1">
      <c r="A3406" s="4">
        <v>4405</v>
      </c>
    </row>
    <row r="3407" spans="1:1">
      <c r="A3407" s="4">
        <v>4406</v>
      </c>
    </row>
    <row r="3408" spans="1:1">
      <c r="A3408" s="4">
        <v>4407</v>
      </c>
    </row>
    <row r="3409" spans="1:1">
      <c r="A3409" s="4">
        <v>4408</v>
      </c>
    </row>
    <row r="3410" spans="1:1">
      <c r="A3410" s="4">
        <v>4409</v>
      </c>
    </row>
    <row r="3411" spans="1:1">
      <c r="A3411" s="4">
        <v>4410</v>
      </c>
    </row>
    <row r="3412" spans="1:1">
      <c r="A3412" s="4">
        <v>4411</v>
      </c>
    </row>
    <row r="3413" spans="1:1">
      <c r="A3413" s="4">
        <v>4412</v>
      </c>
    </row>
    <row r="3414" spans="1:1">
      <c r="A3414" s="4">
        <v>4413</v>
      </c>
    </row>
    <row r="3415" spans="1:1">
      <c r="A3415" s="4">
        <v>4414</v>
      </c>
    </row>
    <row r="3416" spans="1:1">
      <c r="A3416" s="4">
        <v>4415</v>
      </c>
    </row>
    <row r="3417" spans="1:1">
      <c r="A3417" s="4">
        <v>4416</v>
      </c>
    </row>
    <row r="3418" spans="1:1">
      <c r="A3418" s="4">
        <v>4417</v>
      </c>
    </row>
    <row r="3419" spans="1:1">
      <c r="A3419" s="4">
        <v>4418</v>
      </c>
    </row>
    <row r="3420" spans="1:1">
      <c r="A3420" s="4">
        <v>4419</v>
      </c>
    </row>
    <row r="3421" spans="1:1">
      <c r="A3421" s="4">
        <v>4420</v>
      </c>
    </row>
    <row r="3422" spans="1:1">
      <c r="A3422" s="4">
        <v>4421</v>
      </c>
    </row>
    <row r="3423" spans="1:1">
      <c r="A3423" s="4">
        <v>4422</v>
      </c>
    </row>
    <row r="3424" spans="1:1">
      <c r="A3424" s="4">
        <v>4423</v>
      </c>
    </row>
    <row r="3425" spans="1:1">
      <c r="A3425" s="4">
        <v>4424</v>
      </c>
    </row>
    <row r="3426" spans="1:1">
      <c r="A3426" s="4">
        <v>4425</v>
      </c>
    </row>
    <row r="3427" spans="1:1">
      <c r="A3427" s="4">
        <v>4426</v>
      </c>
    </row>
    <row r="3428" spans="1:1">
      <c r="A3428" s="4">
        <v>4427</v>
      </c>
    </row>
    <row r="3429" spans="1:1">
      <c r="A3429" s="4">
        <v>4428</v>
      </c>
    </row>
    <row r="3430" spans="1:1">
      <c r="A3430" s="4">
        <v>4429</v>
      </c>
    </row>
    <row r="3431" spans="1:1">
      <c r="A3431" s="4">
        <v>4430</v>
      </c>
    </row>
    <row r="3432" spans="1:1">
      <c r="A3432" s="4">
        <v>4431</v>
      </c>
    </row>
    <row r="3433" spans="1:1">
      <c r="A3433" s="4">
        <v>4432</v>
      </c>
    </row>
    <row r="3434" spans="1:1">
      <c r="A3434" s="4">
        <v>4433</v>
      </c>
    </row>
    <row r="3435" spans="1:1">
      <c r="A3435" s="4">
        <v>4434</v>
      </c>
    </row>
    <row r="3436" spans="1:1">
      <c r="A3436" s="4">
        <v>4435</v>
      </c>
    </row>
    <row r="3437" spans="1:1">
      <c r="A3437" s="4">
        <v>4436</v>
      </c>
    </row>
    <row r="3438" spans="1:1">
      <c r="A3438" s="4">
        <v>4437</v>
      </c>
    </row>
    <row r="3439" spans="1:1">
      <c r="A3439" s="4">
        <v>4438</v>
      </c>
    </row>
    <row r="3440" spans="1:1">
      <c r="A3440" s="4">
        <v>4439</v>
      </c>
    </row>
    <row r="3441" spans="1:1">
      <c r="A3441" s="4">
        <v>4440</v>
      </c>
    </row>
    <row r="3442" spans="1:1">
      <c r="A3442" s="4">
        <v>4441</v>
      </c>
    </row>
    <row r="3443" spans="1:1">
      <c r="A3443" s="4">
        <v>4442</v>
      </c>
    </row>
    <row r="3444" spans="1:1">
      <c r="A3444" s="4">
        <v>4443</v>
      </c>
    </row>
    <row r="3445" spans="1:1">
      <c r="A3445" s="4">
        <v>4444</v>
      </c>
    </row>
    <row r="3446" spans="1:1">
      <c r="A3446" s="4">
        <v>4445</v>
      </c>
    </row>
    <row r="3447" spans="1:1">
      <c r="A3447" s="4">
        <v>4446</v>
      </c>
    </row>
    <row r="3448" spans="1:1">
      <c r="A3448" s="4">
        <v>4447</v>
      </c>
    </row>
    <row r="3449" spans="1:1">
      <c r="A3449" s="4">
        <v>4448</v>
      </c>
    </row>
    <row r="3450" spans="1:1">
      <c r="A3450" s="4">
        <v>4449</v>
      </c>
    </row>
    <row r="3451" spans="1:1">
      <c r="A3451" s="4">
        <v>4450</v>
      </c>
    </row>
    <row r="3452" spans="1:1">
      <c r="A3452" s="4">
        <v>4451</v>
      </c>
    </row>
    <row r="3453" spans="1:1">
      <c r="A3453" s="4">
        <v>4452</v>
      </c>
    </row>
    <row r="3454" spans="1:1">
      <c r="A3454" s="4">
        <v>4453</v>
      </c>
    </row>
    <row r="3455" spans="1:1">
      <c r="A3455" s="4">
        <v>4454</v>
      </c>
    </row>
    <row r="3456" spans="1:1">
      <c r="A3456" s="4">
        <v>4455</v>
      </c>
    </row>
    <row r="3457" spans="1:1">
      <c r="A3457" s="4">
        <v>4456</v>
      </c>
    </row>
    <row r="3458" spans="1:1">
      <c r="A3458" s="4">
        <v>4457</v>
      </c>
    </row>
    <row r="3459" spans="1:1">
      <c r="A3459" s="4">
        <v>4458</v>
      </c>
    </row>
    <row r="3460" spans="1:1">
      <c r="A3460" s="4">
        <v>4459</v>
      </c>
    </row>
    <row r="3461" spans="1:1">
      <c r="A3461" s="4">
        <v>4460</v>
      </c>
    </row>
    <row r="3462" spans="1:1">
      <c r="A3462" s="4">
        <v>4461</v>
      </c>
    </row>
    <row r="3463" spans="1:1">
      <c r="A3463" s="4">
        <v>4462</v>
      </c>
    </row>
    <row r="3464" spans="1:1">
      <c r="A3464" s="4">
        <v>4463</v>
      </c>
    </row>
    <row r="3465" spans="1:1">
      <c r="A3465" s="4">
        <v>4464</v>
      </c>
    </row>
    <row r="3466" spans="1:1">
      <c r="A3466" s="4">
        <v>4465</v>
      </c>
    </row>
    <row r="3467" spans="1:1">
      <c r="A3467" s="4">
        <v>4466</v>
      </c>
    </row>
    <row r="3468" spans="1:1">
      <c r="A3468" s="4">
        <v>4467</v>
      </c>
    </row>
    <row r="3469" spans="1:1">
      <c r="A3469" s="4">
        <v>4468</v>
      </c>
    </row>
    <row r="3470" spans="1:1">
      <c r="A3470" s="4">
        <v>4469</v>
      </c>
    </row>
    <row r="3471" spans="1:1">
      <c r="A3471" s="4">
        <v>4470</v>
      </c>
    </row>
    <row r="3472" spans="1:1">
      <c r="A3472" s="4">
        <v>4471</v>
      </c>
    </row>
    <row r="3473" spans="1:1">
      <c r="A3473" s="4">
        <v>4472</v>
      </c>
    </row>
    <row r="3474" spans="1:1">
      <c r="A3474" s="4">
        <v>4473</v>
      </c>
    </row>
    <row r="3475" spans="1:1">
      <c r="A3475" s="4">
        <v>4474</v>
      </c>
    </row>
    <row r="3476" spans="1:1">
      <c r="A3476" s="4">
        <v>4475</v>
      </c>
    </row>
    <row r="3477" spans="1:1">
      <c r="A3477" s="4">
        <v>4476</v>
      </c>
    </row>
    <row r="3478" spans="1:1">
      <c r="A3478" s="4">
        <v>4477</v>
      </c>
    </row>
    <row r="3479" spans="1:1">
      <c r="A3479" s="4">
        <v>4478</v>
      </c>
    </row>
    <row r="3480" spans="1:1">
      <c r="A3480" s="4">
        <v>4479</v>
      </c>
    </row>
    <row r="3481" spans="1:1">
      <c r="A3481" s="4">
        <v>4480</v>
      </c>
    </row>
    <row r="3482" spans="1:1">
      <c r="A3482" s="4">
        <v>4481</v>
      </c>
    </row>
    <row r="3483" spans="1:1">
      <c r="A3483" s="4">
        <v>4482</v>
      </c>
    </row>
    <row r="3484" spans="1:1">
      <c r="A3484" s="4">
        <v>4483</v>
      </c>
    </row>
    <row r="3485" spans="1:1">
      <c r="A3485" s="4">
        <v>4484</v>
      </c>
    </row>
    <row r="3486" spans="1:1">
      <c r="A3486" s="4">
        <v>4485</v>
      </c>
    </row>
    <row r="3487" spans="1:1">
      <c r="A3487" s="4">
        <v>4486</v>
      </c>
    </row>
    <row r="3488" spans="1:1">
      <c r="A3488" s="4">
        <v>4487</v>
      </c>
    </row>
    <row r="3489" spans="1:1">
      <c r="A3489" s="4">
        <v>4488</v>
      </c>
    </row>
    <row r="3490" spans="1:1">
      <c r="A3490" s="4">
        <v>4489</v>
      </c>
    </row>
    <row r="3491" spans="1:1">
      <c r="A3491" s="4">
        <v>4490</v>
      </c>
    </row>
    <row r="3492" spans="1:1">
      <c r="A3492" s="4">
        <v>4491</v>
      </c>
    </row>
    <row r="3493" spans="1:1">
      <c r="A3493" s="4">
        <v>4492</v>
      </c>
    </row>
    <row r="3494" spans="1:1">
      <c r="A3494" s="4">
        <v>4493</v>
      </c>
    </row>
    <row r="3495" spans="1:1">
      <c r="A3495" s="4">
        <v>4494</v>
      </c>
    </row>
    <row r="3496" spans="1:1">
      <c r="A3496" s="4">
        <v>4495</v>
      </c>
    </row>
    <row r="3497" spans="1:1">
      <c r="A3497" s="4">
        <v>4496</v>
      </c>
    </row>
    <row r="3498" spans="1:1">
      <c r="A3498" s="4">
        <v>4497</v>
      </c>
    </row>
    <row r="3499" spans="1:1">
      <c r="A3499" s="4">
        <v>4498</v>
      </c>
    </row>
    <row r="3500" spans="1:1">
      <c r="A3500" s="4">
        <v>4499</v>
      </c>
    </row>
    <row r="3501" spans="1:1">
      <c r="A3501" s="4">
        <v>4500</v>
      </c>
    </row>
    <row r="3502" spans="1:1">
      <c r="A3502" s="4">
        <v>4501</v>
      </c>
    </row>
    <row r="3503" spans="1:1">
      <c r="A3503" s="4">
        <v>4502</v>
      </c>
    </row>
    <row r="3504" spans="1:1">
      <c r="A3504" s="4">
        <v>4503</v>
      </c>
    </row>
    <row r="3505" spans="1:1">
      <c r="A3505" s="4">
        <v>4504</v>
      </c>
    </row>
    <row r="3506" spans="1:1">
      <c r="A3506" s="4">
        <v>4505</v>
      </c>
    </row>
    <row r="3507" spans="1:1">
      <c r="A3507" s="4">
        <v>4506</v>
      </c>
    </row>
    <row r="3508" spans="1:1">
      <c r="A3508" s="4">
        <v>4507</v>
      </c>
    </row>
    <row r="3509" spans="1:1">
      <c r="A3509" s="4">
        <v>4508</v>
      </c>
    </row>
    <row r="3510" spans="1:1">
      <c r="A3510" s="4">
        <v>4509</v>
      </c>
    </row>
    <row r="3511" spans="1:1">
      <c r="A3511" s="4">
        <v>4510</v>
      </c>
    </row>
    <row r="3512" spans="1:1">
      <c r="A3512" s="4">
        <v>4511</v>
      </c>
    </row>
    <row r="3513" spans="1:1">
      <c r="A3513" s="4">
        <v>4512</v>
      </c>
    </row>
    <row r="3514" spans="1:1">
      <c r="A3514" s="4">
        <v>4513</v>
      </c>
    </row>
    <row r="3515" spans="1:1">
      <c r="A3515" s="4">
        <v>4514</v>
      </c>
    </row>
    <row r="3516" spans="1:1">
      <c r="A3516" s="4">
        <v>4515</v>
      </c>
    </row>
    <row r="3517" spans="1:1">
      <c r="A3517" s="4">
        <v>4516</v>
      </c>
    </row>
    <row r="3518" spans="1:1">
      <c r="A3518" s="4">
        <v>4517</v>
      </c>
    </row>
    <row r="3519" spans="1:1">
      <c r="A3519" s="4">
        <v>4518</v>
      </c>
    </row>
    <row r="3520" spans="1:1">
      <c r="A3520" s="4">
        <v>4519</v>
      </c>
    </row>
    <row r="3521" spans="1:1">
      <c r="A3521" s="4">
        <v>4520</v>
      </c>
    </row>
    <row r="3522" spans="1:1">
      <c r="A3522" s="4">
        <v>4521</v>
      </c>
    </row>
    <row r="3523" spans="1:1">
      <c r="A3523" s="4">
        <v>4522</v>
      </c>
    </row>
    <row r="3524" spans="1:1">
      <c r="A3524" s="4">
        <v>4523</v>
      </c>
    </row>
    <row r="3525" spans="1:1">
      <c r="A3525" s="4">
        <v>4524</v>
      </c>
    </row>
    <row r="3526" spans="1:1">
      <c r="A3526" s="4">
        <v>4525</v>
      </c>
    </row>
    <row r="3527" spans="1:1">
      <c r="A3527" s="4">
        <v>4526</v>
      </c>
    </row>
    <row r="3528" spans="1:1">
      <c r="A3528" s="4">
        <v>4527</v>
      </c>
    </row>
    <row r="3529" spans="1:1">
      <c r="A3529" s="4">
        <v>4528</v>
      </c>
    </row>
    <row r="3530" spans="1:1">
      <c r="A3530" s="4">
        <v>4529</v>
      </c>
    </row>
    <row r="3531" spans="1:1">
      <c r="A3531" s="4">
        <v>4530</v>
      </c>
    </row>
    <row r="3532" spans="1:1">
      <c r="A3532" s="4">
        <v>4531</v>
      </c>
    </row>
    <row r="3533" spans="1:1">
      <c r="A3533" s="4">
        <v>4532</v>
      </c>
    </row>
    <row r="3534" spans="1:1">
      <c r="A3534" s="4">
        <v>4533</v>
      </c>
    </row>
    <row r="3535" spans="1:1">
      <c r="A3535" s="4">
        <v>4534</v>
      </c>
    </row>
    <row r="3536" spans="1:1">
      <c r="A3536" s="4">
        <v>4535</v>
      </c>
    </row>
    <row r="3537" spans="1:1">
      <c r="A3537" s="4">
        <v>4536</v>
      </c>
    </row>
    <row r="3538" spans="1:1">
      <c r="A3538" s="4">
        <v>4537</v>
      </c>
    </row>
    <row r="3539" spans="1:1">
      <c r="A3539" s="4">
        <v>4538</v>
      </c>
    </row>
    <row r="3540" spans="1:1">
      <c r="A3540" s="4">
        <v>4539</v>
      </c>
    </row>
    <row r="3541" spans="1:1">
      <c r="A3541" s="4">
        <v>4540</v>
      </c>
    </row>
    <row r="3542" spans="1:1">
      <c r="A3542" s="4">
        <v>4541</v>
      </c>
    </row>
    <row r="3543" spans="1:1">
      <c r="A3543" s="4">
        <v>4542</v>
      </c>
    </row>
    <row r="3544" spans="1:1">
      <c r="A3544" s="4">
        <v>4543</v>
      </c>
    </row>
    <row r="3545" spans="1:1">
      <c r="A3545" s="4">
        <v>4544</v>
      </c>
    </row>
    <row r="3546" spans="1:1">
      <c r="A3546" s="4">
        <v>4545</v>
      </c>
    </row>
    <row r="3547" spans="1:1">
      <c r="A3547" s="4">
        <v>4546</v>
      </c>
    </row>
    <row r="3548" spans="1:1">
      <c r="A3548" s="4">
        <v>4547</v>
      </c>
    </row>
    <row r="3549" spans="1:1">
      <c r="A3549" s="4">
        <v>4548</v>
      </c>
    </row>
    <row r="3550" spans="1:1">
      <c r="A3550" s="4">
        <v>4549</v>
      </c>
    </row>
    <row r="3551" spans="1:1">
      <c r="A3551" s="4">
        <v>4550</v>
      </c>
    </row>
    <row r="3552" spans="1:1">
      <c r="A3552" s="4">
        <v>4551</v>
      </c>
    </row>
    <row r="3553" spans="1:1">
      <c r="A3553" s="4">
        <v>4552</v>
      </c>
    </row>
    <row r="3554" spans="1:1">
      <c r="A3554" s="4">
        <v>4553</v>
      </c>
    </row>
    <row r="3555" spans="1:1">
      <c r="A3555" s="4">
        <v>4554</v>
      </c>
    </row>
    <row r="3556" spans="1:1">
      <c r="A3556" s="4">
        <v>4555</v>
      </c>
    </row>
    <row r="3557" spans="1:1">
      <c r="A3557" s="4">
        <v>4556</v>
      </c>
    </row>
    <row r="3558" spans="1:1">
      <c r="A3558" s="4">
        <v>4557</v>
      </c>
    </row>
    <row r="3559" spans="1:1">
      <c r="A3559" s="4">
        <v>4558</v>
      </c>
    </row>
    <row r="3560" spans="1:1">
      <c r="A3560" s="4">
        <v>4559</v>
      </c>
    </row>
    <row r="3561" spans="1:1">
      <c r="A3561" s="4">
        <v>4560</v>
      </c>
    </row>
    <row r="3562" spans="1:1">
      <c r="A3562" s="4">
        <v>4561</v>
      </c>
    </row>
    <row r="3563" spans="1:1">
      <c r="A3563" s="4">
        <v>4562</v>
      </c>
    </row>
    <row r="3564" spans="1:1">
      <c r="A3564" s="4">
        <v>4563</v>
      </c>
    </row>
    <row r="3565" spans="1:1">
      <c r="A3565" s="4">
        <v>4564</v>
      </c>
    </row>
    <row r="3566" spans="1:1">
      <c r="A3566" s="4">
        <v>4565</v>
      </c>
    </row>
    <row r="3567" spans="1:1">
      <c r="A3567" s="4">
        <v>4566</v>
      </c>
    </row>
    <row r="3568" spans="1:1">
      <c r="A3568" s="4">
        <v>4567</v>
      </c>
    </row>
    <row r="3569" spans="1:1">
      <c r="A3569" s="4">
        <v>4568</v>
      </c>
    </row>
    <row r="3570" spans="1:1">
      <c r="A3570" s="4">
        <v>4569</v>
      </c>
    </row>
    <row r="3571" spans="1:1">
      <c r="A3571" s="4">
        <v>4570</v>
      </c>
    </row>
    <row r="3572" spans="1:1">
      <c r="A3572" s="4">
        <v>4571</v>
      </c>
    </row>
    <row r="3573" spans="1:1">
      <c r="A3573" s="4">
        <v>4572</v>
      </c>
    </row>
    <row r="3574" spans="1:1">
      <c r="A3574" s="4">
        <v>4573</v>
      </c>
    </row>
    <row r="3575" spans="1:1">
      <c r="A3575" s="4">
        <v>4574</v>
      </c>
    </row>
    <row r="3576" spans="1:1">
      <c r="A3576" s="4">
        <v>4575</v>
      </c>
    </row>
    <row r="3577" spans="1:1">
      <c r="A3577" s="4">
        <v>4576</v>
      </c>
    </row>
    <row r="3578" spans="1:1">
      <c r="A3578" s="4">
        <v>4577</v>
      </c>
    </row>
    <row r="3579" spans="1:1">
      <c r="A3579" s="4">
        <v>4578</v>
      </c>
    </row>
    <row r="3580" spans="1:1">
      <c r="A3580" s="4">
        <v>4579</v>
      </c>
    </row>
    <row r="3581" spans="1:1">
      <c r="A3581" s="4">
        <v>4580</v>
      </c>
    </row>
    <row r="3582" spans="1:1">
      <c r="A3582" s="4">
        <v>4581</v>
      </c>
    </row>
    <row r="3583" spans="1:1">
      <c r="A3583" s="4">
        <v>4582</v>
      </c>
    </row>
    <row r="3584" spans="1:1">
      <c r="A3584" s="4">
        <v>4583</v>
      </c>
    </row>
    <row r="3585" spans="1:1">
      <c r="A3585" s="4">
        <v>4584</v>
      </c>
    </row>
    <row r="3586" spans="1:1">
      <c r="A3586" s="4">
        <v>4585</v>
      </c>
    </row>
    <row r="3587" spans="1:1">
      <c r="A3587" s="4">
        <v>4586</v>
      </c>
    </row>
    <row r="3588" spans="1:1">
      <c r="A3588" s="4">
        <v>4587</v>
      </c>
    </row>
    <row r="3589" spans="1:1">
      <c r="A3589" s="4">
        <v>4588</v>
      </c>
    </row>
    <row r="3590" spans="1:1">
      <c r="A3590" s="4">
        <v>4589</v>
      </c>
    </row>
    <row r="3591" spans="1:1">
      <c r="A3591" s="4">
        <v>4590</v>
      </c>
    </row>
    <row r="3592" spans="1:1">
      <c r="A3592" s="4">
        <v>4591</v>
      </c>
    </row>
    <row r="3593" spans="1:1">
      <c r="A3593" s="4">
        <v>4592</v>
      </c>
    </row>
    <row r="3594" spans="1:1">
      <c r="A3594" s="4">
        <v>4593</v>
      </c>
    </row>
    <row r="3595" spans="1:1">
      <c r="A3595" s="4">
        <v>4594</v>
      </c>
    </row>
    <row r="3596" spans="1:1">
      <c r="A3596" s="4">
        <v>4595</v>
      </c>
    </row>
    <row r="3597" spans="1:1">
      <c r="A3597" s="4">
        <v>4596</v>
      </c>
    </row>
    <row r="3598" spans="1:1">
      <c r="A3598" s="4">
        <v>4597</v>
      </c>
    </row>
    <row r="3599" spans="1:1">
      <c r="A3599" s="4">
        <v>4598</v>
      </c>
    </row>
    <row r="3600" spans="1:1">
      <c r="A3600" s="4">
        <v>4599</v>
      </c>
    </row>
    <row r="3601" spans="1:1">
      <c r="A3601" s="4">
        <v>4600</v>
      </c>
    </row>
    <row r="3602" spans="1:1">
      <c r="A3602" s="4">
        <v>4601</v>
      </c>
    </row>
    <row r="3603" spans="1:1">
      <c r="A3603" s="4">
        <v>4602</v>
      </c>
    </row>
    <row r="3604" spans="1:1">
      <c r="A3604" s="4">
        <v>4603</v>
      </c>
    </row>
    <row r="3605" spans="1:1">
      <c r="A3605" s="4">
        <v>4604</v>
      </c>
    </row>
    <row r="3606" spans="1:1">
      <c r="A3606" s="4">
        <v>4605</v>
      </c>
    </row>
    <row r="3607" spans="1:1">
      <c r="A3607" s="4">
        <v>4606</v>
      </c>
    </row>
    <row r="3608" spans="1:1">
      <c r="A3608" s="4">
        <v>4607</v>
      </c>
    </row>
    <row r="3609" spans="1:1">
      <c r="A3609" s="4">
        <v>4608</v>
      </c>
    </row>
    <row r="3610" spans="1:1">
      <c r="A3610" s="4">
        <v>4609</v>
      </c>
    </row>
    <row r="3611" spans="1:1">
      <c r="A3611" s="4">
        <v>4610</v>
      </c>
    </row>
    <row r="3612" spans="1:1">
      <c r="A3612" s="4">
        <v>4611</v>
      </c>
    </row>
    <row r="3613" spans="1:1">
      <c r="A3613" s="4">
        <v>4612</v>
      </c>
    </row>
    <row r="3614" spans="1:1">
      <c r="A3614" s="4">
        <v>4613</v>
      </c>
    </row>
    <row r="3615" spans="1:1">
      <c r="A3615" s="4">
        <v>4614</v>
      </c>
    </row>
    <row r="3616" spans="1:1">
      <c r="A3616" s="4">
        <v>4615</v>
      </c>
    </row>
    <row r="3617" spans="1:1">
      <c r="A3617" s="4">
        <v>4616</v>
      </c>
    </row>
    <row r="3618" spans="1:1">
      <c r="A3618" s="4">
        <v>4617</v>
      </c>
    </row>
    <row r="3619" spans="1:1">
      <c r="A3619" s="4">
        <v>4618</v>
      </c>
    </row>
    <row r="3620" spans="1:1">
      <c r="A3620" s="4">
        <v>4619</v>
      </c>
    </row>
    <row r="3621" spans="1:1">
      <c r="A3621" s="4">
        <v>4620</v>
      </c>
    </row>
    <row r="3622" spans="1:1">
      <c r="A3622" s="4">
        <v>4621</v>
      </c>
    </row>
    <row r="3623" spans="1:1">
      <c r="A3623" s="4">
        <v>4622</v>
      </c>
    </row>
    <row r="3624" spans="1:1">
      <c r="A3624" s="4">
        <v>4623</v>
      </c>
    </row>
    <row r="3625" spans="1:1">
      <c r="A3625" s="4">
        <v>4624</v>
      </c>
    </row>
    <row r="3626" spans="1:1">
      <c r="A3626" s="4">
        <v>4625</v>
      </c>
    </row>
    <row r="3627" spans="1:1">
      <c r="A3627" s="4">
        <v>4626</v>
      </c>
    </row>
    <row r="3628" spans="1:1">
      <c r="A3628" s="4">
        <v>4627</v>
      </c>
    </row>
    <row r="3629" spans="1:1">
      <c r="A3629" s="4">
        <v>4628</v>
      </c>
    </row>
    <row r="3630" spans="1:1">
      <c r="A3630" s="4">
        <v>4629</v>
      </c>
    </row>
    <row r="3631" spans="1:1">
      <c r="A3631" s="4">
        <v>4630</v>
      </c>
    </row>
    <row r="3632" spans="1:1">
      <c r="A3632" s="4">
        <v>4631</v>
      </c>
    </row>
    <row r="3633" spans="1:1">
      <c r="A3633" s="4">
        <v>4632</v>
      </c>
    </row>
    <row r="3634" spans="1:1">
      <c r="A3634" s="4">
        <v>4633</v>
      </c>
    </row>
    <row r="3635" spans="1:1">
      <c r="A3635" s="4">
        <v>4634</v>
      </c>
    </row>
    <row r="3636" spans="1:1">
      <c r="A3636" s="4">
        <v>4635</v>
      </c>
    </row>
    <row r="3637" spans="1:1">
      <c r="A3637" s="4">
        <v>4636</v>
      </c>
    </row>
    <row r="3638" spans="1:1">
      <c r="A3638" s="4">
        <v>4637</v>
      </c>
    </row>
    <row r="3639" spans="1:1">
      <c r="A3639" s="4">
        <v>4638</v>
      </c>
    </row>
    <row r="3640" spans="1:1">
      <c r="A3640" s="4">
        <v>4639</v>
      </c>
    </row>
    <row r="3641" spans="1:1">
      <c r="A3641" s="4">
        <v>4640</v>
      </c>
    </row>
    <row r="3642" spans="1:1">
      <c r="A3642" s="4">
        <v>4641</v>
      </c>
    </row>
    <row r="3643" spans="1:1">
      <c r="A3643" s="4">
        <v>4642</v>
      </c>
    </row>
    <row r="3644" spans="1:1">
      <c r="A3644" s="4">
        <v>4643</v>
      </c>
    </row>
    <row r="3645" spans="1:1">
      <c r="A3645" s="4">
        <v>4644</v>
      </c>
    </row>
    <row r="3646" spans="1:1">
      <c r="A3646" s="4">
        <v>4645</v>
      </c>
    </row>
    <row r="3647" spans="1:1">
      <c r="A3647" s="4">
        <v>4646</v>
      </c>
    </row>
    <row r="3648" spans="1:1">
      <c r="A3648" s="4">
        <v>4647</v>
      </c>
    </row>
    <row r="3649" spans="1:1">
      <c r="A3649" s="4">
        <v>4648</v>
      </c>
    </row>
    <row r="3650" spans="1:1">
      <c r="A3650" s="4">
        <v>4649</v>
      </c>
    </row>
    <row r="3651" spans="1:1">
      <c r="A3651" s="4">
        <v>4650</v>
      </c>
    </row>
    <row r="3652" spans="1:1">
      <c r="A3652" s="4">
        <v>4651</v>
      </c>
    </row>
    <row r="3653" spans="1:1">
      <c r="A3653" s="4">
        <v>4652</v>
      </c>
    </row>
    <row r="3654" spans="1:1">
      <c r="A3654" s="4">
        <v>4653</v>
      </c>
    </row>
    <row r="3655" spans="1:1">
      <c r="A3655" s="4">
        <v>4654</v>
      </c>
    </row>
    <row r="3656" spans="1:1">
      <c r="A3656" s="4">
        <v>4655</v>
      </c>
    </row>
    <row r="3657" spans="1:1">
      <c r="A3657" s="4">
        <v>4656</v>
      </c>
    </row>
    <row r="3658" spans="1:1">
      <c r="A3658" s="4">
        <v>4657</v>
      </c>
    </row>
    <row r="3659" spans="1:1">
      <c r="A3659" s="4">
        <v>4658</v>
      </c>
    </row>
    <row r="3660" spans="1:1">
      <c r="A3660" s="4">
        <v>4659</v>
      </c>
    </row>
    <row r="3661" spans="1:1">
      <c r="A3661" s="4">
        <v>4660</v>
      </c>
    </row>
    <row r="3662" spans="1:1">
      <c r="A3662" s="4">
        <v>4661</v>
      </c>
    </row>
    <row r="3663" spans="1:1">
      <c r="A3663" s="4">
        <v>4662</v>
      </c>
    </row>
    <row r="3664" spans="1:1">
      <c r="A3664" s="4">
        <v>4663</v>
      </c>
    </row>
    <row r="3665" spans="1:1">
      <c r="A3665" s="4">
        <v>4664</v>
      </c>
    </row>
    <row r="3666" spans="1:1">
      <c r="A3666" s="4">
        <v>4665</v>
      </c>
    </row>
    <row r="3667" spans="1:1">
      <c r="A3667" s="4">
        <v>4666</v>
      </c>
    </row>
    <row r="3668" spans="1:1">
      <c r="A3668" s="4">
        <v>4667</v>
      </c>
    </row>
    <row r="3669" spans="1:1">
      <c r="A3669" s="4">
        <v>4668</v>
      </c>
    </row>
    <row r="3670" spans="1:1">
      <c r="A3670" s="4">
        <v>4669</v>
      </c>
    </row>
    <row r="3671" spans="1:1">
      <c r="A3671" s="4">
        <v>4670</v>
      </c>
    </row>
    <row r="3672" spans="1:1">
      <c r="A3672" s="4">
        <v>4671</v>
      </c>
    </row>
    <row r="3673" spans="1:1">
      <c r="A3673" s="4">
        <v>4672</v>
      </c>
    </row>
    <row r="3674" spans="1:1">
      <c r="A3674" s="4">
        <v>4673</v>
      </c>
    </row>
    <row r="3675" spans="1:1">
      <c r="A3675" s="4">
        <v>4674</v>
      </c>
    </row>
    <row r="3676" spans="1:1">
      <c r="A3676" s="4">
        <v>4675</v>
      </c>
    </row>
    <row r="3677" spans="1:1">
      <c r="A3677" s="4">
        <v>4676</v>
      </c>
    </row>
    <row r="3678" spans="1:1">
      <c r="A3678" s="4">
        <v>4677</v>
      </c>
    </row>
    <row r="3679" spans="1:1">
      <c r="A3679" s="4">
        <v>4678</v>
      </c>
    </row>
    <row r="3680" spans="1:1">
      <c r="A3680" s="4">
        <v>4679</v>
      </c>
    </row>
    <row r="3681" spans="1:1">
      <c r="A3681" s="4">
        <v>4680</v>
      </c>
    </row>
    <row r="3682" spans="1:1">
      <c r="A3682" s="4">
        <v>4681</v>
      </c>
    </row>
    <row r="3683" spans="1:1">
      <c r="A3683" s="4">
        <v>4682</v>
      </c>
    </row>
    <row r="3684" spans="1:1">
      <c r="A3684" s="4">
        <v>4683</v>
      </c>
    </row>
    <row r="3685" spans="1:1">
      <c r="A3685" s="4">
        <v>4684</v>
      </c>
    </row>
    <row r="3686" spans="1:1">
      <c r="A3686" s="4">
        <v>4685</v>
      </c>
    </row>
    <row r="3687" spans="1:1">
      <c r="A3687" s="4">
        <v>4686</v>
      </c>
    </row>
    <row r="3688" spans="1:1">
      <c r="A3688" s="4">
        <v>4687</v>
      </c>
    </row>
    <row r="3689" spans="1:1">
      <c r="A3689" s="4">
        <v>4688</v>
      </c>
    </row>
    <row r="3690" spans="1:1">
      <c r="A3690" s="4">
        <v>4689</v>
      </c>
    </row>
    <row r="3691" spans="1:1">
      <c r="A3691" s="4">
        <v>4690</v>
      </c>
    </row>
    <row r="3692" spans="1:1">
      <c r="A3692" s="4">
        <v>4691</v>
      </c>
    </row>
    <row r="3693" spans="1:1">
      <c r="A3693" s="4">
        <v>4692</v>
      </c>
    </row>
    <row r="3694" spans="1:1">
      <c r="A3694" s="4">
        <v>4693</v>
      </c>
    </row>
    <row r="3695" spans="1:1">
      <c r="A3695" s="4">
        <v>4694</v>
      </c>
    </row>
    <row r="3696" spans="1:1">
      <c r="A3696" s="4">
        <v>4695</v>
      </c>
    </row>
    <row r="3697" spans="1:1">
      <c r="A3697" s="4">
        <v>4696</v>
      </c>
    </row>
    <row r="3698" spans="1:1">
      <c r="A3698" s="4">
        <v>4697</v>
      </c>
    </row>
    <row r="3699" spans="1:1">
      <c r="A3699" s="4">
        <v>4698</v>
      </c>
    </row>
    <row r="3700" spans="1:1">
      <c r="A3700" s="4">
        <v>4699</v>
      </c>
    </row>
    <row r="3701" spans="1:1">
      <c r="A3701" s="4">
        <v>4700</v>
      </c>
    </row>
    <row r="3702" spans="1:1">
      <c r="A3702" s="4">
        <v>4701</v>
      </c>
    </row>
    <row r="3703" spans="1:1">
      <c r="A3703" s="4">
        <v>4702</v>
      </c>
    </row>
    <row r="3704" spans="1:1">
      <c r="A3704" s="4">
        <v>4703</v>
      </c>
    </row>
    <row r="3705" spans="1:1">
      <c r="A3705" s="4">
        <v>4704</v>
      </c>
    </row>
    <row r="3706" spans="1:1">
      <c r="A3706" s="4">
        <v>4705</v>
      </c>
    </row>
    <row r="3707" spans="1:1">
      <c r="A3707" s="4">
        <v>4706</v>
      </c>
    </row>
    <row r="3708" spans="1:1">
      <c r="A3708" s="4">
        <v>4707</v>
      </c>
    </row>
    <row r="3709" spans="1:1">
      <c r="A3709" s="4">
        <v>4708</v>
      </c>
    </row>
    <row r="3710" spans="1:1">
      <c r="A3710" s="4">
        <v>4709</v>
      </c>
    </row>
    <row r="3711" spans="1:1">
      <c r="A3711" s="4">
        <v>4710</v>
      </c>
    </row>
    <row r="3712" spans="1:1">
      <c r="A3712" s="4">
        <v>4711</v>
      </c>
    </row>
    <row r="3713" spans="1:1">
      <c r="A3713" s="4">
        <v>4712</v>
      </c>
    </row>
    <row r="3714" spans="1:1">
      <c r="A3714" s="4">
        <v>4713</v>
      </c>
    </row>
    <row r="3715" spans="1:1">
      <c r="A3715" s="4">
        <v>4714</v>
      </c>
    </row>
    <row r="3716" spans="1:1">
      <c r="A3716" s="4">
        <v>4715</v>
      </c>
    </row>
    <row r="3717" spans="1:1">
      <c r="A3717" s="4">
        <v>4716</v>
      </c>
    </row>
    <row r="3718" spans="1:1">
      <c r="A3718" s="4">
        <v>4717</v>
      </c>
    </row>
    <row r="3719" spans="1:1">
      <c r="A3719" s="4">
        <v>4718</v>
      </c>
    </row>
    <row r="3720" spans="1:1">
      <c r="A3720" s="4">
        <v>4719</v>
      </c>
    </row>
    <row r="3721" spans="1:1">
      <c r="A3721" s="4">
        <v>4720</v>
      </c>
    </row>
    <row r="3722" spans="1:1">
      <c r="A3722" s="4">
        <v>4721</v>
      </c>
    </row>
    <row r="3723" spans="1:1">
      <c r="A3723" s="4">
        <v>4722</v>
      </c>
    </row>
    <row r="3724" spans="1:1">
      <c r="A3724" s="4">
        <v>4723</v>
      </c>
    </row>
    <row r="3725" spans="1:1">
      <c r="A3725" s="4">
        <v>4724</v>
      </c>
    </row>
    <row r="3726" spans="1:1">
      <c r="A3726" s="4">
        <v>4725</v>
      </c>
    </row>
    <row r="3727" spans="1:1">
      <c r="A3727" s="4">
        <v>4726</v>
      </c>
    </row>
    <row r="3728" spans="1:1">
      <c r="A3728" s="4">
        <v>4727</v>
      </c>
    </row>
    <row r="3729" spans="1:1">
      <c r="A3729" s="4">
        <v>4728</v>
      </c>
    </row>
    <row r="3730" spans="1:1">
      <c r="A3730" s="4">
        <v>4729</v>
      </c>
    </row>
    <row r="3731" spans="1:1">
      <c r="A3731" s="4">
        <v>4730</v>
      </c>
    </row>
    <row r="3732" spans="1:1">
      <c r="A3732" s="4">
        <v>4731</v>
      </c>
    </row>
    <row r="3733" spans="1:1">
      <c r="A3733" s="4">
        <v>4732</v>
      </c>
    </row>
    <row r="3734" spans="1:1">
      <c r="A3734" s="4">
        <v>4733</v>
      </c>
    </row>
    <row r="3735" spans="1:1">
      <c r="A3735" s="4">
        <v>4734</v>
      </c>
    </row>
    <row r="3736" spans="1:1">
      <c r="A3736" s="4">
        <v>4735</v>
      </c>
    </row>
    <row r="3737" spans="1:1">
      <c r="A3737" s="4">
        <v>4736</v>
      </c>
    </row>
    <row r="3738" spans="1:1">
      <c r="A3738" s="4">
        <v>4737</v>
      </c>
    </row>
    <row r="3739" spans="1:1">
      <c r="A3739" s="4">
        <v>4738</v>
      </c>
    </row>
    <row r="3740" spans="1:1">
      <c r="A3740" s="4">
        <v>4739</v>
      </c>
    </row>
    <row r="3741" spans="1:1">
      <c r="A3741" s="4">
        <v>4740</v>
      </c>
    </row>
    <row r="3742" spans="1:1">
      <c r="A3742" s="4">
        <v>4741</v>
      </c>
    </row>
    <row r="3743" spans="1:1">
      <c r="A3743" s="4">
        <v>4742</v>
      </c>
    </row>
    <row r="3744" spans="1:1">
      <c r="A3744" s="4">
        <v>4743</v>
      </c>
    </row>
    <row r="3745" spans="1:1">
      <c r="A3745" s="4">
        <v>4744</v>
      </c>
    </row>
    <row r="3746" spans="1:1">
      <c r="A3746" s="4">
        <v>4745</v>
      </c>
    </row>
    <row r="3747" spans="1:1">
      <c r="A3747" s="4">
        <v>4746</v>
      </c>
    </row>
    <row r="3748" spans="1:1">
      <c r="A3748" s="4">
        <v>4747</v>
      </c>
    </row>
    <row r="3749" spans="1:1">
      <c r="A3749" s="4">
        <v>4748</v>
      </c>
    </row>
    <row r="3750" spans="1:1">
      <c r="A3750" s="4">
        <v>4749</v>
      </c>
    </row>
    <row r="3751" spans="1:1">
      <c r="A3751" s="4">
        <v>4750</v>
      </c>
    </row>
    <row r="3752" spans="1:1">
      <c r="A3752" s="4">
        <v>4751</v>
      </c>
    </row>
    <row r="3753" spans="1:1">
      <c r="A3753" s="4">
        <v>4752</v>
      </c>
    </row>
    <row r="3754" spans="1:1">
      <c r="A3754" s="4">
        <v>4753</v>
      </c>
    </row>
    <row r="3755" spans="1:1">
      <c r="A3755" s="4">
        <v>4754</v>
      </c>
    </row>
    <row r="3756" spans="1:1">
      <c r="A3756" s="4">
        <v>4755</v>
      </c>
    </row>
    <row r="3757" spans="1:1">
      <c r="A3757" s="4">
        <v>4756</v>
      </c>
    </row>
    <row r="3758" spans="1:1">
      <c r="A3758" s="4">
        <v>4757</v>
      </c>
    </row>
    <row r="3759" spans="1:1">
      <c r="A3759" s="4">
        <v>4758</v>
      </c>
    </row>
    <row r="3760" spans="1:1">
      <c r="A3760" s="4">
        <v>4759</v>
      </c>
    </row>
    <row r="3761" spans="1:1">
      <c r="A3761" s="4">
        <v>4760</v>
      </c>
    </row>
    <row r="3762" spans="1:1">
      <c r="A3762" s="4">
        <v>4761</v>
      </c>
    </row>
    <row r="3763" spans="1:1">
      <c r="A3763" s="4">
        <v>4762</v>
      </c>
    </row>
    <row r="3764" spans="1:1">
      <c r="A3764" s="4">
        <v>4763</v>
      </c>
    </row>
    <row r="3765" spans="1:1">
      <c r="A3765" s="4">
        <v>4764</v>
      </c>
    </row>
    <row r="3766" spans="1:1">
      <c r="A3766" s="4">
        <v>4765</v>
      </c>
    </row>
    <row r="3767" spans="1:1">
      <c r="A3767" s="4">
        <v>4766</v>
      </c>
    </row>
    <row r="3768" spans="1:1">
      <c r="A3768" s="4">
        <v>4767</v>
      </c>
    </row>
    <row r="3769" spans="1:1">
      <c r="A3769" s="4">
        <v>4768</v>
      </c>
    </row>
    <row r="3770" spans="1:1">
      <c r="A3770" s="4">
        <v>4769</v>
      </c>
    </row>
    <row r="3771" spans="1:1">
      <c r="A3771" s="4">
        <v>4770</v>
      </c>
    </row>
    <row r="3772" spans="1:1">
      <c r="A3772" s="4">
        <v>4771</v>
      </c>
    </row>
    <row r="3773" spans="1:1">
      <c r="A3773" s="4">
        <v>4772</v>
      </c>
    </row>
    <row r="3774" spans="1:1">
      <c r="A3774" s="4">
        <v>4773</v>
      </c>
    </row>
    <row r="3775" spans="1:1">
      <c r="A3775" s="4">
        <v>4774</v>
      </c>
    </row>
    <row r="3776" spans="1:1">
      <c r="A3776" s="4">
        <v>4775</v>
      </c>
    </row>
    <row r="3777" spans="1:1">
      <c r="A3777" s="4">
        <v>4776</v>
      </c>
    </row>
    <row r="3778" spans="1:1">
      <c r="A3778" s="4">
        <v>4777</v>
      </c>
    </row>
    <row r="3779" spans="1:1">
      <c r="A3779" s="4">
        <v>4778</v>
      </c>
    </row>
    <row r="3780" spans="1:1">
      <c r="A3780" s="4">
        <v>4779</v>
      </c>
    </row>
    <row r="3781" spans="1:1">
      <c r="A3781" s="4">
        <v>4780</v>
      </c>
    </row>
    <row r="3782" spans="1:1">
      <c r="A3782" s="4">
        <v>4781</v>
      </c>
    </row>
    <row r="3783" spans="1:1">
      <c r="A3783" s="4">
        <v>4782</v>
      </c>
    </row>
    <row r="3784" spans="1:1">
      <c r="A3784" s="4">
        <v>4783</v>
      </c>
    </row>
    <row r="3785" spans="1:1">
      <c r="A3785" s="4">
        <v>4784</v>
      </c>
    </row>
    <row r="3786" spans="1:1">
      <c r="A3786" s="4">
        <v>4785</v>
      </c>
    </row>
    <row r="3787" spans="1:1">
      <c r="A3787" s="4">
        <v>4786</v>
      </c>
    </row>
    <row r="3788" spans="1:1">
      <c r="A3788" s="4">
        <v>4787</v>
      </c>
    </row>
    <row r="3789" spans="1:1">
      <c r="A3789" s="4">
        <v>4788</v>
      </c>
    </row>
    <row r="3790" spans="1:1">
      <c r="A3790" s="4">
        <v>4789</v>
      </c>
    </row>
    <row r="3791" spans="1:1">
      <c r="A3791" s="4">
        <v>4790</v>
      </c>
    </row>
    <row r="3792" spans="1:1">
      <c r="A3792" s="4">
        <v>4791</v>
      </c>
    </row>
    <row r="3793" spans="1:1">
      <c r="A3793" s="4">
        <v>4792</v>
      </c>
    </row>
    <row r="3794" spans="1:1">
      <c r="A3794" s="4">
        <v>4793</v>
      </c>
    </row>
    <row r="3795" spans="1:1">
      <c r="A3795" s="4">
        <v>4794</v>
      </c>
    </row>
    <row r="3796" spans="1:1">
      <c r="A3796" s="4">
        <v>4795</v>
      </c>
    </row>
    <row r="3797" spans="1:1">
      <c r="A3797" s="4">
        <v>4796</v>
      </c>
    </row>
    <row r="3798" spans="1:1">
      <c r="A3798" s="4">
        <v>4797</v>
      </c>
    </row>
    <row r="3799" spans="1:1">
      <c r="A3799" s="4">
        <v>4798</v>
      </c>
    </row>
    <row r="3800" spans="1:1">
      <c r="A3800" s="4">
        <v>4799</v>
      </c>
    </row>
    <row r="3801" spans="1:1">
      <c r="A3801" s="4">
        <v>4800</v>
      </c>
    </row>
    <row r="3802" spans="1:1">
      <c r="A3802" s="4">
        <v>4801</v>
      </c>
    </row>
    <row r="3803" spans="1:1">
      <c r="A3803" s="4">
        <v>4802</v>
      </c>
    </row>
    <row r="3804" spans="1:1">
      <c r="A3804" s="4">
        <v>4803</v>
      </c>
    </row>
    <row r="3805" spans="1:1">
      <c r="A3805" s="4">
        <v>4804</v>
      </c>
    </row>
    <row r="3806" spans="1:1">
      <c r="A3806" s="4">
        <v>4805</v>
      </c>
    </row>
    <row r="3807" spans="1:1">
      <c r="A3807" s="4">
        <v>4806</v>
      </c>
    </row>
    <row r="3808" spans="1:1">
      <c r="A3808" s="4">
        <v>4807</v>
      </c>
    </row>
    <row r="3809" spans="1:1">
      <c r="A3809" s="4">
        <v>4808</v>
      </c>
    </row>
    <row r="3810" spans="1:1">
      <c r="A3810" s="4">
        <v>4809</v>
      </c>
    </row>
    <row r="3811" spans="1:1">
      <c r="A3811" s="4">
        <v>4810</v>
      </c>
    </row>
    <row r="3812" spans="1:1">
      <c r="A3812" s="4">
        <v>4811</v>
      </c>
    </row>
    <row r="3813" spans="1:1">
      <c r="A3813" s="4">
        <v>4812</v>
      </c>
    </row>
    <row r="3814" spans="1:1">
      <c r="A3814" s="4">
        <v>4813</v>
      </c>
    </row>
    <row r="3815" spans="1:1">
      <c r="A3815" s="4">
        <v>4814</v>
      </c>
    </row>
    <row r="3816" spans="1:1">
      <c r="A3816" s="4">
        <v>4815</v>
      </c>
    </row>
    <row r="3817" spans="1:1">
      <c r="A3817" s="4">
        <v>4816</v>
      </c>
    </row>
    <row r="3818" spans="1:1">
      <c r="A3818" s="4">
        <v>4817</v>
      </c>
    </row>
    <row r="3819" spans="1:1">
      <c r="A3819" s="4">
        <v>4818</v>
      </c>
    </row>
    <row r="3820" spans="1:1">
      <c r="A3820" s="4">
        <v>4819</v>
      </c>
    </row>
    <row r="3821" spans="1:1">
      <c r="A3821" s="4">
        <v>4820</v>
      </c>
    </row>
    <row r="3822" spans="1:1">
      <c r="A3822" s="4">
        <v>4821</v>
      </c>
    </row>
    <row r="3823" spans="1:1">
      <c r="A3823" s="4">
        <v>4822</v>
      </c>
    </row>
    <row r="3824" spans="1:1">
      <c r="A3824" s="4">
        <v>4823</v>
      </c>
    </row>
    <row r="3825" spans="1:1">
      <c r="A3825" s="4">
        <v>4824</v>
      </c>
    </row>
    <row r="3826" spans="1:1">
      <c r="A3826" s="4">
        <v>4825</v>
      </c>
    </row>
    <row r="3827" spans="1:1">
      <c r="A3827" s="4">
        <v>4826</v>
      </c>
    </row>
    <row r="3828" spans="1:1">
      <c r="A3828" s="4">
        <v>4827</v>
      </c>
    </row>
    <row r="3829" spans="1:1">
      <c r="A3829" s="4">
        <v>4828</v>
      </c>
    </row>
    <row r="3830" spans="1:1">
      <c r="A3830" s="4">
        <v>4829</v>
      </c>
    </row>
    <row r="3831" spans="1:1">
      <c r="A3831" s="4">
        <v>4830</v>
      </c>
    </row>
    <row r="3832" spans="1:1">
      <c r="A3832" s="4">
        <v>4831</v>
      </c>
    </row>
    <row r="3833" spans="1:1">
      <c r="A3833" s="4">
        <v>4832</v>
      </c>
    </row>
    <row r="3834" spans="1:1">
      <c r="A3834" s="4">
        <v>4833</v>
      </c>
    </row>
    <row r="3835" spans="1:1">
      <c r="A3835" s="4">
        <v>4834</v>
      </c>
    </row>
    <row r="3836" spans="1:1">
      <c r="A3836" s="4">
        <v>4835</v>
      </c>
    </row>
    <row r="3837" spans="1:1">
      <c r="A3837" s="4">
        <v>4836</v>
      </c>
    </row>
    <row r="3838" spans="1:1">
      <c r="A3838" s="4">
        <v>4837</v>
      </c>
    </row>
    <row r="3839" spans="1:1">
      <c r="A3839" s="4">
        <v>4838</v>
      </c>
    </row>
    <row r="3840" spans="1:1">
      <c r="A3840" s="4">
        <v>4839</v>
      </c>
    </row>
    <row r="3841" spans="1:1">
      <c r="A3841" s="4">
        <v>4840</v>
      </c>
    </row>
    <row r="3842" spans="1:1">
      <c r="A3842" s="4">
        <v>4841</v>
      </c>
    </row>
    <row r="3843" spans="1:1">
      <c r="A3843" s="4">
        <v>4842</v>
      </c>
    </row>
    <row r="3844" spans="1:1">
      <c r="A3844" s="4">
        <v>4843</v>
      </c>
    </row>
    <row r="3845" spans="1:1">
      <c r="A3845" s="4">
        <v>4844</v>
      </c>
    </row>
    <row r="3846" spans="1:1">
      <c r="A3846" s="4">
        <v>4845</v>
      </c>
    </row>
    <row r="3847" spans="1:1">
      <c r="A3847" s="4">
        <v>4846</v>
      </c>
    </row>
    <row r="3848" spans="1:1">
      <c r="A3848" s="4">
        <v>4847</v>
      </c>
    </row>
    <row r="3849" spans="1:1">
      <c r="A3849" s="4">
        <v>4848</v>
      </c>
    </row>
    <row r="3850" spans="1:1">
      <c r="A3850" s="4">
        <v>4849</v>
      </c>
    </row>
    <row r="3851" spans="1:1">
      <c r="A3851" s="4">
        <v>4850</v>
      </c>
    </row>
    <row r="3852" spans="1:1">
      <c r="A3852" s="4">
        <v>4851</v>
      </c>
    </row>
    <row r="3853" spans="1:1">
      <c r="A3853" s="4">
        <v>4852</v>
      </c>
    </row>
    <row r="3854" spans="1:1">
      <c r="A3854" s="4">
        <v>4853</v>
      </c>
    </row>
    <row r="3855" spans="1:1">
      <c r="A3855" s="4">
        <v>4854</v>
      </c>
    </row>
    <row r="3856" spans="1:1">
      <c r="A3856" s="4">
        <v>4855</v>
      </c>
    </row>
    <row r="3857" spans="1:1">
      <c r="A3857" s="4">
        <v>4856</v>
      </c>
    </row>
    <row r="3858" spans="1:1">
      <c r="A3858" s="4">
        <v>4857</v>
      </c>
    </row>
    <row r="3859" spans="1:1">
      <c r="A3859" s="4">
        <v>4858</v>
      </c>
    </row>
    <row r="3860" spans="1:1">
      <c r="A3860" s="4">
        <v>4859</v>
      </c>
    </row>
    <row r="3861" spans="1:1">
      <c r="A3861" s="4">
        <v>4860</v>
      </c>
    </row>
    <row r="3862" spans="1:1">
      <c r="A3862" s="4">
        <v>4861</v>
      </c>
    </row>
    <row r="3863" spans="1:1">
      <c r="A3863" s="4">
        <v>4862</v>
      </c>
    </row>
    <row r="3864" spans="1:1">
      <c r="A3864" s="4">
        <v>4863</v>
      </c>
    </row>
    <row r="3865" spans="1:1">
      <c r="A3865" s="4">
        <v>4864</v>
      </c>
    </row>
    <row r="3866" spans="1:1">
      <c r="A3866" s="4">
        <v>4865</v>
      </c>
    </row>
    <row r="3867" spans="1:1">
      <c r="A3867" s="4">
        <v>4866</v>
      </c>
    </row>
    <row r="3868" spans="1:1">
      <c r="A3868" s="4">
        <v>4867</v>
      </c>
    </row>
    <row r="3869" spans="1:1">
      <c r="A3869" s="4">
        <v>4868</v>
      </c>
    </row>
    <row r="3870" spans="1:1">
      <c r="A3870" s="4">
        <v>4869</v>
      </c>
    </row>
    <row r="3871" spans="1:1">
      <c r="A3871" s="4">
        <v>4870</v>
      </c>
    </row>
    <row r="3872" spans="1:1">
      <c r="A3872" s="4">
        <v>4871</v>
      </c>
    </row>
    <row r="3873" spans="1:1">
      <c r="A3873" s="4">
        <v>4872</v>
      </c>
    </row>
    <row r="3874" spans="1:1">
      <c r="A3874" s="4">
        <v>4873</v>
      </c>
    </row>
    <row r="3875" spans="1:1">
      <c r="A3875" s="4">
        <v>4874</v>
      </c>
    </row>
    <row r="3876" spans="1:1">
      <c r="A3876" s="4">
        <v>4875</v>
      </c>
    </row>
    <row r="3877" spans="1:1">
      <c r="A3877" s="4">
        <v>4876</v>
      </c>
    </row>
    <row r="3878" spans="1:1">
      <c r="A3878" s="4">
        <v>4877</v>
      </c>
    </row>
    <row r="3879" spans="1:1">
      <c r="A3879" s="4">
        <v>4878</v>
      </c>
    </row>
    <row r="3880" spans="1:1">
      <c r="A3880" s="4">
        <v>4879</v>
      </c>
    </row>
    <row r="3881" spans="1:1">
      <c r="A3881" s="4">
        <v>4880</v>
      </c>
    </row>
    <row r="3882" spans="1:1">
      <c r="A3882" s="4">
        <v>4881</v>
      </c>
    </row>
    <row r="3883" spans="1:1">
      <c r="A3883" s="4">
        <v>4882</v>
      </c>
    </row>
    <row r="3884" spans="1:1">
      <c r="A3884" s="4">
        <v>4883</v>
      </c>
    </row>
    <row r="3885" spans="1:1">
      <c r="A3885" s="4">
        <v>4884</v>
      </c>
    </row>
    <row r="3886" spans="1:1">
      <c r="A3886" s="4">
        <v>4885</v>
      </c>
    </row>
    <row r="3887" spans="1:1">
      <c r="A3887" s="4">
        <v>4886</v>
      </c>
    </row>
    <row r="3888" spans="1:1">
      <c r="A3888" s="4">
        <v>4887</v>
      </c>
    </row>
    <row r="3889" spans="1:1">
      <c r="A3889" s="4">
        <v>4888</v>
      </c>
    </row>
    <row r="3890" spans="1:1">
      <c r="A3890" s="4">
        <v>4889</v>
      </c>
    </row>
    <row r="3891" spans="1:1">
      <c r="A3891" s="4">
        <v>4890</v>
      </c>
    </row>
    <row r="3892" spans="1:1">
      <c r="A3892" s="4">
        <v>4891</v>
      </c>
    </row>
    <row r="3893" spans="1:1">
      <c r="A3893" s="4">
        <v>4892</v>
      </c>
    </row>
    <row r="3894" spans="1:1">
      <c r="A3894" s="4">
        <v>4893</v>
      </c>
    </row>
    <row r="3895" spans="1:1">
      <c r="A3895" s="4">
        <v>4894</v>
      </c>
    </row>
    <row r="3896" spans="1:1">
      <c r="A3896" s="4">
        <v>4895</v>
      </c>
    </row>
    <row r="3897" spans="1:1">
      <c r="A3897" s="4">
        <v>4896</v>
      </c>
    </row>
    <row r="3898" spans="1:1">
      <c r="A3898" s="4">
        <v>4897</v>
      </c>
    </row>
    <row r="3899" spans="1:1">
      <c r="A3899" s="4">
        <v>4898</v>
      </c>
    </row>
    <row r="3900" spans="1:1">
      <c r="A3900" s="4">
        <v>4899</v>
      </c>
    </row>
    <row r="3901" spans="1:1">
      <c r="A3901" s="4">
        <v>4900</v>
      </c>
    </row>
    <row r="3902" spans="1:1">
      <c r="A3902" s="4">
        <v>4901</v>
      </c>
    </row>
    <row r="3903" spans="1:1">
      <c r="A3903" s="4">
        <v>4902</v>
      </c>
    </row>
    <row r="3904" spans="1:1">
      <c r="A3904" s="4">
        <v>4903</v>
      </c>
    </row>
    <row r="3905" spans="1:1">
      <c r="A3905" s="4">
        <v>4904</v>
      </c>
    </row>
    <row r="3906" spans="1:1">
      <c r="A3906" s="4">
        <v>4905</v>
      </c>
    </row>
    <row r="3907" spans="1:1">
      <c r="A3907" s="4">
        <v>4906</v>
      </c>
    </row>
    <row r="3908" spans="1:1">
      <c r="A3908" s="4">
        <v>4907</v>
      </c>
    </row>
    <row r="3909" spans="1:1">
      <c r="A3909" s="4">
        <v>4908</v>
      </c>
    </row>
    <row r="3910" spans="1:1">
      <c r="A3910" s="4">
        <v>4909</v>
      </c>
    </row>
    <row r="3911" spans="1:1">
      <c r="A3911" s="4">
        <v>4910</v>
      </c>
    </row>
    <row r="3912" spans="1:1">
      <c r="A3912" s="4">
        <v>4911</v>
      </c>
    </row>
    <row r="3913" spans="1:1">
      <c r="A3913" s="4">
        <v>4912</v>
      </c>
    </row>
    <row r="3914" spans="1:1">
      <c r="A3914" s="4">
        <v>4913</v>
      </c>
    </row>
    <row r="3915" spans="1:1">
      <c r="A3915" s="4">
        <v>4914</v>
      </c>
    </row>
    <row r="3916" spans="1:1">
      <c r="A3916" s="4">
        <v>4915</v>
      </c>
    </row>
    <row r="3917" spans="1:1">
      <c r="A3917" s="4">
        <v>4916</v>
      </c>
    </row>
    <row r="3918" spans="1:1">
      <c r="A3918" s="4">
        <v>4917</v>
      </c>
    </row>
    <row r="3919" spans="1:1">
      <c r="A3919" s="4">
        <v>4918</v>
      </c>
    </row>
    <row r="3920" spans="1:1">
      <c r="A3920" s="4">
        <v>4919</v>
      </c>
    </row>
    <row r="3921" spans="1:1">
      <c r="A3921" s="4">
        <v>4920</v>
      </c>
    </row>
    <row r="3922" spans="1:1">
      <c r="A3922" s="4">
        <v>4921</v>
      </c>
    </row>
    <row r="3923" spans="1:1">
      <c r="A3923" s="4">
        <v>4922</v>
      </c>
    </row>
    <row r="3924" spans="1:1">
      <c r="A3924" s="4">
        <v>4923</v>
      </c>
    </row>
    <row r="3925" spans="1:1">
      <c r="A3925" s="4">
        <v>4924</v>
      </c>
    </row>
    <row r="3926" spans="1:1">
      <c r="A3926" s="4">
        <v>4925</v>
      </c>
    </row>
    <row r="3927" spans="1:1">
      <c r="A3927" s="4">
        <v>4926</v>
      </c>
    </row>
    <row r="3928" spans="1:1">
      <c r="A3928" s="4">
        <v>4927</v>
      </c>
    </row>
    <row r="3929" spans="1:1">
      <c r="A3929" s="4">
        <v>4928</v>
      </c>
    </row>
    <row r="3930" spans="1:1">
      <c r="A3930" s="4">
        <v>4929</v>
      </c>
    </row>
    <row r="3931" spans="1:1">
      <c r="A3931" s="4">
        <v>4930</v>
      </c>
    </row>
    <row r="3932" spans="1:1">
      <c r="A3932" s="4">
        <v>4931</v>
      </c>
    </row>
    <row r="3933" spans="1:1">
      <c r="A3933" s="4">
        <v>4932</v>
      </c>
    </row>
    <row r="3934" spans="1:1">
      <c r="A3934" s="4">
        <v>4933</v>
      </c>
    </row>
    <row r="3935" spans="1:1">
      <c r="A3935" s="4">
        <v>4934</v>
      </c>
    </row>
    <row r="3936" spans="1:1">
      <c r="A3936" s="4">
        <v>4935</v>
      </c>
    </row>
    <row r="3937" spans="1:1">
      <c r="A3937" s="4">
        <v>4936</v>
      </c>
    </row>
    <row r="3938" spans="1:1">
      <c r="A3938" s="4">
        <v>4937</v>
      </c>
    </row>
    <row r="3939" spans="1:1">
      <c r="A3939" s="4">
        <v>4938</v>
      </c>
    </row>
    <row r="3940" spans="1:1">
      <c r="A3940" s="4">
        <v>4939</v>
      </c>
    </row>
    <row r="3941" spans="1:1">
      <c r="A3941" s="4">
        <v>4940</v>
      </c>
    </row>
    <row r="3942" spans="1:1">
      <c r="A3942" s="4">
        <v>4941</v>
      </c>
    </row>
    <row r="3943" spans="1:1">
      <c r="A3943" s="4">
        <v>4942</v>
      </c>
    </row>
    <row r="3944" spans="1:1">
      <c r="A3944" s="4">
        <v>4943</v>
      </c>
    </row>
    <row r="3945" spans="1:1">
      <c r="A3945" s="4">
        <v>4944</v>
      </c>
    </row>
    <row r="3946" spans="1:1">
      <c r="A3946" s="4">
        <v>4945</v>
      </c>
    </row>
    <row r="3947" spans="1:1">
      <c r="A3947" s="4">
        <v>4946</v>
      </c>
    </row>
    <row r="3948" spans="1:1">
      <c r="A3948" s="4">
        <v>4947</v>
      </c>
    </row>
    <row r="3949" spans="1:1">
      <c r="A3949" s="4">
        <v>4948</v>
      </c>
    </row>
    <row r="3950" spans="1:1">
      <c r="A3950" s="4">
        <v>4949</v>
      </c>
    </row>
    <row r="3951" spans="1:1">
      <c r="A3951" s="4">
        <v>4950</v>
      </c>
    </row>
    <row r="3952" spans="1:1">
      <c r="A3952" s="4">
        <v>4951</v>
      </c>
    </row>
    <row r="3953" spans="1:1">
      <c r="A3953" s="4">
        <v>4952</v>
      </c>
    </row>
    <row r="3954" spans="1:1">
      <c r="A3954" s="4">
        <v>4953</v>
      </c>
    </row>
    <row r="3955" spans="1:1">
      <c r="A3955" s="4">
        <v>4954</v>
      </c>
    </row>
    <row r="3956" spans="1:1">
      <c r="A3956" s="4">
        <v>4955</v>
      </c>
    </row>
    <row r="3957" spans="1:1">
      <c r="A3957" s="4">
        <v>4956</v>
      </c>
    </row>
    <row r="3958" spans="1:1">
      <c r="A3958" s="4">
        <v>4957</v>
      </c>
    </row>
    <row r="3959" spans="1:1">
      <c r="A3959" s="4">
        <v>4958</v>
      </c>
    </row>
    <row r="3960" spans="1:1">
      <c r="A3960" s="4">
        <v>4959</v>
      </c>
    </row>
    <row r="3961" spans="1:1">
      <c r="A3961" s="4">
        <v>4960</v>
      </c>
    </row>
    <row r="3962" spans="1:1">
      <c r="A3962" s="4">
        <v>4961</v>
      </c>
    </row>
    <row r="3963" spans="1:1">
      <c r="A3963" s="4">
        <v>4962</v>
      </c>
    </row>
    <row r="3964" spans="1:1">
      <c r="A3964" s="4">
        <v>4963</v>
      </c>
    </row>
    <row r="3965" spans="1:1">
      <c r="A3965" s="4">
        <v>4964</v>
      </c>
    </row>
    <row r="3966" spans="1:1">
      <c r="A3966" s="4">
        <v>4965</v>
      </c>
    </row>
    <row r="3967" spans="1:1">
      <c r="A3967" s="4">
        <v>4966</v>
      </c>
    </row>
    <row r="3968" spans="1:1">
      <c r="A3968" s="4">
        <v>4967</v>
      </c>
    </row>
    <row r="3969" spans="1:1">
      <c r="A3969" s="4">
        <v>4968</v>
      </c>
    </row>
    <row r="3970" spans="1:1">
      <c r="A3970" s="4">
        <v>4969</v>
      </c>
    </row>
    <row r="3971" spans="1:1">
      <c r="A3971" s="4">
        <v>4970</v>
      </c>
    </row>
    <row r="3972" spans="1:1">
      <c r="A3972" s="4">
        <v>4971</v>
      </c>
    </row>
    <row r="3973" spans="1:1">
      <c r="A3973" s="4">
        <v>4972</v>
      </c>
    </row>
    <row r="3974" spans="1:1">
      <c r="A3974" s="4">
        <v>4973</v>
      </c>
    </row>
    <row r="3975" spans="1:1">
      <c r="A3975" s="4">
        <v>4974</v>
      </c>
    </row>
    <row r="3976" spans="1:1">
      <c r="A3976" s="4">
        <v>4975</v>
      </c>
    </row>
    <row r="3977" spans="1:1">
      <c r="A3977" s="4">
        <v>4976</v>
      </c>
    </row>
    <row r="3978" spans="1:1">
      <c r="A3978" s="4">
        <v>4977</v>
      </c>
    </row>
    <row r="3979" spans="1:1">
      <c r="A3979" s="4">
        <v>4978</v>
      </c>
    </row>
    <row r="3980" spans="1:1">
      <c r="A3980" s="4">
        <v>4979</v>
      </c>
    </row>
    <row r="3981" spans="1:1">
      <c r="A3981" s="4">
        <v>4980</v>
      </c>
    </row>
    <row r="3982" spans="1:1">
      <c r="A3982" s="4">
        <v>4981</v>
      </c>
    </row>
    <row r="3983" spans="1:1">
      <c r="A3983" s="4">
        <v>4982</v>
      </c>
    </row>
    <row r="3984" spans="1:1">
      <c r="A3984" s="4">
        <v>4983</v>
      </c>
    </row>
    <row r="3985" spans="1:1">
      <c r="A3985" s="4">
        <v>4984</v>
      </c>
    </row>
    <row r="3986" spans="1:1">
      <c r="A3986" s="4">
        <v>4985</v>
      </c>
    </row>
    <row r="3987" spans="1:1">
      <c r="A3987" s="4">
        <v>4986</v>
      </c>
    </row>
    <row r="3988" spans="1:1">
      <c r="A3988" s="4">
        <v>4987</v>
      </c>
    </row>
    <row r="3989" spans="1:1">
      <c r="A3989" s="4">
        <v>4988</v>
      </c>
    </row>
    <row r="3990" spans="1:1">
      <c r="A3990" s="4">
        <v>4989</v>
      </c>
    </row>
    <row r="3991" spans="1:1">
      <c r="A3991" s="4">
        <v>4990</v>
      </c>
    </row>
    <row r="3992" spans="1:1">
      <c r="A3992" s="4">
        <v>4991</v>
      </c>
    </row>
    <row r="3993" spans="1:1">
      <c r="A3993" s="4">
        <v>4992</v>
      </c>
    </row>
    <row r="3994" spans="1:1">
      <c r="A3994" s="4">
        <v>4993</v>
      </c>
    </row>
    <row r="3995" spans="1:1">
      <c r="A3995" s="4">
        <v>4994</v>
      </c>
    </row>
    <row r="3996" spans="1:1">
      <c r="A3996" s="4">
        <v>4995</v>
      </c>
    </row>
    <row r="3997" spans="1:1">
      <c r="A3997" s="4">
        <v>4996</v>
      </c>
    </row>
    <row r="3998" spans="1:1">
      <c r="A3998" s="4">
        <v>4997</v>
      </c>
    </row>
    <row r="3999" spans="1:1">
      <c r="A3999" s="4">
        <v>4998</v>
      </c>
    </row>
    <row r="4000" spans="1:1">
      <c r="A4000" s="4">
        <v>4999</v>
      </c>
    </row>
    <row r="4001" spans="1:1">
      <c r="A4001" s="4">
        <v>5000</v>
      </c>
    </row>
    <row r="4002" spans="1:1">
      <c r="A4002" s="4">
        <v>5001</v>
      </c>
    </row>
    <row r="4003" spans="1:1">
      <c r="A4003" s="4">
        <v>5002</v>
      </c>
    </row>
    <row r="4004" spans="1:1">
      <c r="A4004" s="4">
        <v>5003</v>
      </c>
    </row>
    <row r="4005" spans="1:1">
      <c r="A4005" s="4">
        <v>5004</v>
      </c>
    </row>
    <row r="4006" spans="1:1">
      <c r="A4006" s="4">
        <v>5005</v>
      </c>
    </row>
    <row r="4007" spans="1:1">
      <c r="A4007" s="4">
        <v>5006</v>
      </c>
    </row>
    <row r="4008" spans="1:1">
      <c r="A4008" s="4">
        <v>5007</v>
      </c>
    </row>
    <row r="4009" spans="1:1">
      <c r="A4009" s="4">
        <v>5008</v>
      </c>
    </row>
    <row r="4010" spans="1:1">
      <c r="A4010" s="4">
        <v>5009</v>
      </c>
    </row>
    <row r="4011" spans="1:1">
      <c r="A4011" s="4">
        <v>5010</v>
      </c>
    </row>
    <row r="4012" spans="1:1">
      <c r="A4012" s="4">
        <v>5011</v>
      </c>
    </row>
    <row r="4013" spans="1:1">
      <c r="A4013" s="4">
        <v>5012</v>
      </c>
    </row>
    <row r="4014" spans="1:1">
      <c r="A4014" s="4">
        <v>5013</v>
      </c>
    </row>
    <row r="4015" spans="1:1">
      <c r="A4015" s="4">
        <v>5014</v>
      </c>
    </row>
    <row r="4016" spans="1:1">
      <c r="A4016" s="4">
        <v>5015</v>
      </c>
    </row>
    <row r="4017" spans="1:1">
      <c r="A4017" s="4">
        <v>5016</v>
      </c>
    </row>
    <row r="4018" spans="1:1">
      <c r="A4018" s="4">
        <v>5017</v>
      </c>
    </row>
    <row r="4019" spans="1:1">
      <c r="A4019" s="4">
        <v>5018</v>
      </c>
    </row>
    <row r="4020" spans="1:1">
      <c r="A4020" s="4">
        <v>5019</v>
      </c>
    </row>
    <row r="4021" spans="1:1">
      <c r="A4021" s="4">
        <v>5020</v>
      </c>
    </row>
    <row r="4022" spans="1:1">
      <c r="A4022" s="4">
        <v>5021</v>
      </c>
    </row>
    <row r="4023" spans="1:1">
      <c r="A4023" s="4">
        <v>5022</v>
      </c>
    </row>
    <row r="4024" spans="1:1">
      <c r="A4024" s="4">
        <v>5023</v>
      </c>
    </row>
    <row r="4025" spans="1:1">
      <c r="A4025" s="4">
        <v>5024</v>
      </c>
    </row>
    <row r="4026" spans="1:1">
      <c r="A4026" s="4">
        <v>5025</v>
      </c>
    </row>
    <row r="4027" spans="1:1">
      <c r="A4027" s="4">
        <v>5026</v>
      </c>
    </row>
    <row r="4028" spans="1:1">
      <c r="A4028" s="4">
        <v>5027</v>
      </c>
    </row>
    <row r="4029" spans="1:1">
      <c r="A4029" s="4">
        <v>5028</v>
      </c>
    </row>
    <row r="4030" spans="1:1">
      <c r="A4030" s="4">
        <v>5029</v>
      </c>
    </row>
    <row r="4031" spans="1:1">
      <c r="A4031" s="4">
        <v>5030</v>
      </c>
    </row>
    <row r="4032" spans="1:1">
      <c r="A4032" s="4">
        <v>5031</v>
      </c>
    </row>
    <row r="4033" spans="1:1">
      <c r="A4033" s="4">
        <v>5032</v>
      </c>
    </row>
    <row r="4034" spans="1:1">
      <c r="A4034" s="4">
        <v>5033</v>
      </c>
    </row>
    <row r="4035" spans="1:1">
      <c r="A4035" s="4">
        <v>5034</v>
      </c>
    </row>
    <row r="4036" spans="1:1">
      <c r="A4036" s="4">
        <v>5035</v>
      </c>
    </row>
    <row r="4037" spans="1:1">
      <c r="A4037" s="4">
        <v>5036</v>
      </c>
    </row>
    <row r="4038" spans="1:1">
      <c r="A4038" s="4">
        <v>5037</v>
      </c>
    </row>
    <row r="4039" spans="1:1">
      <c r="A4039" s="4">
        <v>5038</v>
      </c>
    </row>
    <row r="4040" spans="1:1">
      <c r="A4040" s="4">
        <v>5039</v>
      </c>
    </row>
    <row r="4041" spans="1:1">
      <c r="A4041" s="4">
        <v>5040</v>
      </c>
    </row>
    <row r="4042" spans="1:1">
      <c r="A4042" s="4">
        <v>5041</v>
      </c>
    </row>
    <row r="4043" spans="1:1">
      <c r="A4043" s="4">
        <v>5042</v>
      </c>
    </row>
    <row r="4044" spans="1:1">
      <c r="A4044" s="4">
        <v>5043</v>
      </c>
    </row>
    <row r="4045" spans="1:1">
      <c r="A4045" s="4">
        <v>5044</v>
      </c>
    </row>
    <row r="4046" spans="1:1">
      <c r="A4046" s="4">
        <v>5045</v>
      </c>
    </row>
    <row r="4047" spans="1:1">
      <c r="A4047" s="4">
        <v>5046</v>
      </c>
    </row>
    <row r="4048" spans="1:1">
      <c r="A4048" s="4">
        <v>5047</v>
      </c>
    </row>
    <row r="4049" spans="1:1">
      <c r="A4049" s="4">
        <v>5048</v>
      </c>
    </row>
    <row r="4050" spans="1:1">
      <c r="A4050" s="4">
        <v>5049</v>
      </c>
    </row>
    <row r="4051" spans="1:1">
      <c r="A4051" s="4">
        <v>5050</v>
      </c>
    </row>
    <row r="4052" spans="1:1">
      <c r="A4052" s="4">
        <v>5051</v>
      </c>
    </row>
    <row r="4053" spans="1:1">
      <c r="A4053" s="4">
        <v>5052</v>
      </c>
    </row>
    <row r="4054" spans="1:1">
      <c r="A4054" s="4">
        <v>5053</v>
      </c>
    </row>
    <row r="4055" spans="1:1">
      <c r="A4055" s="4">
        <v>5054</v>
      </c>
    </row>
    <row r="4056" spans="1:1">
      <c r="A4056" s="4">
        <v>5055</v>
      </c>
    </row>
    <row r="4057" spans="1:1">
      <c r="A4057" s="4">
        <v>5056</v>
      </c>
    </row>
    <row r="4058" spans="1:1">
      <c r="A4058" s="4">
        <v>5057</v>
      </c>
    </row>
    <row r="4059" spans="1:1">
      <c r="A4059" s="4">
        <v>5058</v>
      </c>
    </row>
    <row r="4060" spans="1:1">
      <c r="A4060" s="4">
        <v>5059</v>
      </c>
    </row>
    <row r="4061" spans="1:1">
      <c r="A4061" s="4">
        <v>5060</v>
      </c>
    </row>
    <row r="4062" spans="1:1">
      <c r="A4062" s="4">
        <v>5061</v>
      </c>
    </row>
    <row r="4063" spans="1:1">
      <c r="A4063" s="4">
        <v>5062</v>
      </c>
    </row>
    <row r="4064" spans="1:1">
      <c r="A4064" s="4">
        <v>5063</v>
      </c>
    </row>
    <row r="4065" spans="1:1">
      <c r="A4065" s="4">
        <v>5064</v>
      </c>
    </row>
    <row r="4066" spans="1:1">
      <c r="A4066" s="4">
        <v>5065</v>
      </c>
    </row>
    <row r="4067" spans="1:1">
      <c r="A4067" s="4">
        <v>5066</v>
      </c>
    </row>
    <row r="4068" spans="1:1">
      <c r="A4068" s="4">
        <v>5067</v>
      </c>
    </row>
    <row r="4069" spans="1:1">
      <c r="A4069" s="4">
        <v>5068</v>
      </c>
    </row>
    <row r="4070" spans="1:1">
      <c r="A4070" s="4">
        <v>5069</v>
      </c>
    </row>
    <row r="4071" spans="1:1">
      <c r="A4071" s="4">
        <v>5070</v>
      </c>
    </row>
    <row r="4072" spans="1:1">
      <c r="A4072" s="4">
        <v>5071</v>
      </c>
    </row>
    <row r="4073" spans="1:1">
      <c r="A4073" s="4">
        <v>5072</v>
      </c>
    </row>
    <row r="4074" spans="1:1">
      <c r="A4074" s="4">
        <v>5073</v>
      </c>
    </row>
    <row r="4075" spans="1:1">
      <c r="A4075" s="4">
        <v>5074</v>
      </c>
    </row>
    <row r="4076" spans="1:1">
      <c r="A4076" s="4">
        <v>5075</v>
      </c>
    </row>
    <row r="4077" spans="1:1">
      <c r="A4077" s="4">
        <v>5076</v>
      </c>
    </row>
    <row r="4078" spans="1:1">
      <c r="A4078" s="4">
        <v>5077</v>
      </c>
    </row>
    <row r="4079" spans="1:1">
      <c r="A4079" s="4">
        <v>5078</v>
      </c>
    </row>
    <row r="4080" spans="1:1">
      <c r="A4080" s="4">
        <v>5079</v>
      </c>
    </row>
    <row r="4081" spans="1:1">
      <c r="A4081" s="4">
        <v>5080</v>
      </c>
    </row>
    <row r="4082" spans="1:1">
      <c r="A4082" s="4">
        <v>5081</v>
      </c>
    </row>
    <row r="4083" spans="1:1">
      <c r="A4083" s="4">
        <v>5082</v>
      </c>
    </row>
    <row r="4084" spans="1:1">
      <c r="A4084" s="4">
        <v>5083</v>
      </c>
    </row>
    <row r="4085" spans="1:1">
      <c r="A4085" s="4">
        <v>5084</v>
      </c>
    </row>
    <row r="4086" spans="1:1">
      <c r="A4086" s="4">
        <v>5085</v>
      </c>
    </row>
    <row r="4087" spans="1:1">
      <c r="A4087" s="4">
        <v>5086</v>
      </c>
    </row>
    <row r="4088" spans="1:1">
      <c r="A4088" s="4">
        <v>5087</v>
      </c>
    </row>
    <row r="4089" spans="1:1">
      <c r="A4089" s="4">
        <v>5088</v>
      </c>
    </row>
    <row r="4090" spans="1:1">
      <c r="A4090" s="4">
        <v>5089</v>
      </c>
    </row>
    <row r="4091" spans="1:1">
      <c r="A4091" s="4">
        <v>5090</v>
      </c>
    </row>
    <row r="4092" spans="1:1">
      <c r="A4092" s="4">
        <v>5091</v>
      </c>
    </row>
    <row r="4093" spans="1:1">
      <c r="A4093" s="4">
        <v>5092</v>
      </c>
    </row>
    <row r="4094" spans="1:1">
      <c r="A4094" s="4">
        <v>5093</v>
      </c>
    </row>
    <row r="4095" spans="1:1">
      <c r="A4095" s="4">
        <v>5094</v>
      </c>
    </row>
    <row r="4096" spans="1:1">
      <c r="A4096" s="4">
        <v>5095</v>
      </c>
    </row>
    <row r="4097" spans="1:1">
      <c r="A4097" s="4">
        <v>5096</v>
      </c>
    </row>
    <row r="4098" spans="1:1">
      <c r="A4098" s="4">
        <v>5097</v>
      </c>
    </row>
    <row r="4099" spans="1:1">
      <c r="A4099" s="4">
        <v>5098</v>
      </c>
    </row>
    <row r="4100" spans="1:1">
      <c r="A4100" s="4">
        <v>5099</v>
      </c>
    </row>
    <row r="4101" spans="1:1">
      <c r="A4101" s="4">
        <v>5100</v>
      </c>
    </row>
    <row r="4102" spans="1:1">
      <c r="A4102" s="4">
        <v>5101</v>
      </c>
    </row>
    <row r="4103" spans="1:1">
      <c r="A4103" s="4">
        <v>5102</v>
      </c>
    </row>
    <row r="4104" spans="1:1">
      <c r="A4104" s="4">
        <v>5103</v>
      </c>
    </row>
    <row r="4105" spans="1:1">
      <c r="A4105" s="4">
        <v>5104</v>
      </c>
    </row>
    <row r="4106" spans="1:1">
      <c r="A4106" s="4">
        <v>5105</v>
      </c>
    </row>
    <row r="4107" spans="1:1">
      <c r="A4107" s="4">
        <v>5106</v>
      </c>
    </row>
    <row r="4108" spans="1:1">
      <c r="A4108" s="4">
        <v>5107</v>
      </c>
    </row>
    <row r="4109" spans="1:1">
      <c r="A4109" s="4">
        <v>5108</v>
      </c>
    </row>
    <row r="4110" spans="1:1">
      <c r="A4110" s="4">
        <v>5109</v>
      </c>
    </row>
    <row r="4111" spans="1:1">
      <c r="A4111" s="4">
        <v>5110</v>
      </c>
    </row>
    <row r="4112" spans="1:1">
      <c r="A4112" s="4">
        <v>5111</v>
      </c>
    </row>
    <row r="4113" spans="1:1">
      <c r="A4113" s="4">
        <v>5112</v>
      </c>
    </row>
    <row r="4114" spans="1:1">
      <c r="A4114" s="4">
        <v>5113</v>
      </c>
    </row>
    <row r="4115" spans="1:1">
      <c r="A4115" s="4">
        <v>5114</v>
      </c>
    </row>
    <row r="4116" spans="1:1">
      <c r="A4116" s="4">
        <v>5115</v>
      </c>
    </row>
    <row r="4117" spans="1:1">
      <c r="A4117" s="4">
        <v>5116</v>
      </c>
    </row>
    <row r="4118" spans="1:1">
      <c r="A4118" s="4">
        <v>5117</v>
      </c>
    </row>
    <row r="4119" spans="1:1">
      <c r="A4119" s="4">
        <v>5118</v>
      </c>
    </row>
    <row r="4120" spans="1:1">
      <c r="A4120" s="4">
        <v>5119</v>
      </c>
    </row>
    <row r="4121" spans="1:1">
      <c r="A4121" s="4">
        <v>5120</v>
      </c>
    </row>
    <row r="4122" spans="1:1">
      <c r="A4122" s="4">
        <v>5121</v>
      </c>
    </row>
    <row r="4123" spans="1:1">
      <c r="A4123" s="4">
        <v>5122</v>
      </c>
    </row>
    <row r="4124" spans="1:1">
      <c r="A4124" s="4">
        <v>5123</v>
      </c>
    </row>
    <row r="4125" spans="1:1">
      <c r="A4125" s="4">
        <v>5124</v>
      </c>
    </row>
    <row r="4126" spans="1:1">
      <c r="A4126" s="4">
        <v>5125</v>
      </c>
    </row>
    <row r="4127" spans="1:1">
      <c r="A4127" s="4">
        <v>5126</v>
      </c>
    </row>
    <row r="4128" spans="1:1">
      <c r="A4128" s="4">
        <v>5127</v>
      </c>
    </row>
    <row r="4129" spans="1:1">
      <c r="A4129" s="4">
        <v>5128</v>
      </c>
    </row>
    <row r="4130" spans="1:1">
      <c r="A4130" s="4">
        <v>5129</v>
      </c>
    </row>
    <row r="4131" spans="1:1">
      <c r="A4131" s="4">
        <v>5130</v>
      </c>
    </row>
    <row r="4132" spans="1:1">
      <c r="A4132" s="4">
        <v>5131</v>
      </c>
    </row>
    <row r="4133" spans="1:1">
      <c r="A4133" s="4">
        <v>5132</v>
      </c>
    </row>
    <row r="4134" spans="1:1">
      <c r="A4134" s="4">
        <v>5133</v>
      </c>
    </row>
    <row r="4135" spans="1:1">
      <c r="A4135" s="4">
        <v>5134</v>
      </c>
    </row>
    <row r="4136" spans="1:1">
      <c r="A4136" s="4">
        <v>5135</v>
      </c>
    </row>
    <row r="4137" spans="1:1">
      <c r="A4137" s="4">
        <v>5136</v>
      </c>
    </row>
    <row r="4138" spans="1:1">
      <c r="A4138" s="4">
        <v>5137</v>
      </c>
    </row>
    <row r="4139" spans="1:1">
      <c r="A4139" s="4">
        <v>5138</v>
      </c>
    </row>
    <row r="4140" spans="1:1">
      <c r="A4140" s="4">
        <v>5139</v>
      </c>
    </row>
    <row r="4141" spans="1:1">
      <c r="A4141" s="4">
        <v>5140</v>
      </c>
    </row>
    <row r="4142" spans="1:1">
      <c r="A4142" s="4">
        <v>5141</v>
      </c>
    </row>
    <row r="4143" spans="1:1">
      <c r="A4143" s="4">
        <v>5142</v>
      </c>
    </row>
    <row r="4144" spans="1:1">
      <c r="A4144" s="4">
        <v>5143</v>
      </c>
    </row>
    <row r="4145" spans="1:1">
      <c r="A4145" s="4">
        <v>5144</v>
      </c>
    </row>
    <row r="4146" spans="1:1">
      <c r="A4146" s="4">
        <v>5145</v>
      </c>
    </row>
    <row r="4147" spans="1:1">
      <c r="A4147" s="4">
        <v>5146</v>
      </c>
    </row>
    <row r="4148" spans="1:1">
      <c r="A4148" s="4">
        <v>5147</v>
      </c>
    </row>
    <row r="4149" spans="1:1">
      <c r="A4149" s="4">
        <v>5148</v>
      </c>
    </row>
    <row r="4150" spans="1:1">
      <c r="A4150" s="4">
        <v>5149</v>
      </c>
    </row>
    <row r="4151" spans="1:1">
      <c r="A4151" s="4">
        <v>5150</v>
      </c>
    </row>
    <row r="4152" spans="1:1">
      <c r="A4152" s="4">
        <v>5151</v>
      </c>
    </row>
    <row r="4153" spans="1:1">
      <c r="A4153" s="4">
        <v>5152</v>
      </c>
    </row>
    <row r="4154" spans="1:1">
      <c r="A4154" s="4">
        <v>5153</v>
      </c>
    </row>
    <row r="4155" spans="1:1">
      <c r="A4155" s="4">
        <v>5154</v>
      </c>
    </row>
    <row r="4156" spans="1:1">
      <c r="A4156" s="4">
        <v>5155</v>
      </c>
    </row>
    <row r="4157" spans="1:1">
      <c r="A4157" s="4">
        <v>5156</v>
      </c>
    </row>
    <row r="4158" spans="1:1">
      <c r="A4158" s="4">
        <v>5157</v>
      </c>
    </row>
    <row r="4159" spans="1:1">
      <c r="A4159" s="4">
        <v>5158</v>
      </c>
    </row>
    <row r="4160" spans="1:1">
      <c r="A4160" s="4">
        <v>5159</v>
      </c>
    </row>
    <row r="4161" spans="1:1">
      <c r="A4161" s="4">
        <v>5160</v>
      </c>
    </row>
    <row r="4162" spans="1:1">
      <c r="A4162" s="4">
        <v>5161</v>
      </c>
    </row>
    <row r="4163" spans="1:1">
      <c r="A4163" s="4">
        <v>5162</v>
      </c>
    </row>
    <row r="4164" spans="1:1">
      <c r="A4164" s="4">
        <v>5163</v>
      </c>
    </row>
    <row r="4165" spans="1:1">
      <c r="A4165" s="4">
        <v>5164</v>
      </c>
    </row>
    <row r="4166" spans="1:1">
      <c r="A4166" s="4">
        <v>5165</v>
      </c>
    </row>
    <row r="4167" spans="1:1">
      <c r="A4167" s="4">
        <v>5166</v>
      </c>
    </row>
    <row r="4168" spans="1:1">
      <c r="A4168" s="4">
        <v>5167</v>
      </c>
    </row>
    <row r="4169" spans="1:1">
      <c r="A4169" s="4">
        <v>5168</v>
      </c>
    </row>
    <row r="4170" spans="1:1">
      <c r="A4170" s="4">
        <v>5169</v>
      </c>
    </row>
    <row r="4171" spans="1:1">
      <c r="A4171" s="4">
        <v>5170</v>
      </c>
    </row>
    <row r="4172" spans="1:1">
      <c r="A4172" s="4">
        <v>5171</v>
      </c>
    </row>
    <row r="4173" spans="1:1">
      <c r="A4173" s="4">
        <v>5172</v>
      </c>
    </row>
    <row r="4174" spans="1:1">
      <c r="A4174" s="4">
        <v>5173</v>
      </c>
    </row>
    <row r="4175" spans="1:1">
      <c r="A4175" s="4">
        <v>5174</v>
      </c>
    </row>
    <row r="4176" spans="1:1">
      <c r="A4176" s="4">
        <v>5175</v>
      </c>
    </row>
    <row r="4177" spans="1:1">
      <c r="A4177" s="4">
        <v>5176</v>
      </c>
    </row>
    <row r="4178" spans="1:1">
      <c r="A4178" s="4">
        <v>5177</v>
      </c>
    </row>
    <row r="4179" spans="1:1">
      <c r="A4179" s="4">
        <v>5178</v>
      </c>
    </row>
    <row r="4180" spans="1:1">
      <c r="A4180" s="4">
        <v>5179</v>
      </c>
    </row>
    <row r="4181" spans="1:1">
      <c r="A4181" s="4">
        <v>5180</v>
      </c>
    </row>
    <row r="4182" spans="1:1">
      <c r="A4182" s="4">
        <v>5181</v>
      </c>
    </row>
    <row r="4183" spans="1:1">
      <c r="A4183" s="4">
        <v>5182</v>
      </c>
    </row>
    <row r="4184" spans="1:1">
      <c r="A4184" s="4">
        <v>5183</v>
      </c>
    </row>
    <row r="4185" spans="1:1">
      <c r="A4185" s="4">
        <v>5184</v>
      </c>
    </row>
    <row r="4186" spans="1:1">
      <c r="A4186" s="4">
        <v>5185</v>
      </c>
    </row>
    <row r="4187" spans="1:1">
      <c r="A4187" s="4">
        <v>5186</v>
      </c>
    </row>
    <row r="4188" spans="1:1">
      <c r="A4188" s="4">
        <v>5187</v>
      </c>
    </row>
    <row r="4189" spans="1:1">
      <c r="A4189" s="4">
        <v>5188</v>
      </c>
    </row>
    <row r="4190" spans="1:1">
      <c r="A4190" s="4">
        <v>5189</v>
      </c>
    </row>
    <row r="4191" spans="1:1">
      <c r="A4191" s="4">
        <v>5190</v>
      </c>
    </row>
    <row r="4192" spans="1:1">
      <c r="A4192" s="4">
        <v>5191</v>
      </c>
    </row>
    <row r="4193" spans="1:1">
      <c r="A4193" s="4">
        <v>5192</v>
      </c>
    </row>
    <row r="4194" spans="1:1">
      <c r="A4194" s="4">
        <v>5193</v>
      </c>
    </row>
    <row r="4195" spans="1:1">
      <c r="A4195" s="4">
        <v>5194</v>
      </c>
    </row>
    <row r="4196" spans="1:1">
      <c r="A4196" s="4">
        <v>5195</v>
      </c>
    </row>
    <row r="4197" spans="1:1">
      <c r="A4197" s="4">
        <v>5196</v>
      </c>
    </row>
    <row r="4198" spans="1:1">
      <c r="A4198" s="4">
        <v>5197</v>
      </c>
    </row>
    <row r="4199" spans="1:1">
      <c r="A4199" s="4">
        <v>5198</v>
      </c>
    </row>
    <row r="4200" spans="1:1">
      <c r="A4200" s="4">
        <v>5199</v>
      </c>
    </row>
    <row r="4201" spans="1:1">
      <c r="A4201" s="4">
        <v>5200</v>
      </c>
    </row>
    <row r="4202" spans="1:1">
      <c r="A4202" s="4">
        <v>5201</v>
      </c>
    </row>
    <row r="4203" spans="1:1">
      <c r="A4203" s="4">
        <v>5202</v>
      </c>
    </row>
    <row r="4204" spans="1:1">
      <c r="A4204" s="4">
        <v>5203</v>
      </c>
    </row>
    <row r="4205" spans="1:1">
      <c r="A4205" s="4">
        <v>5204</v>
      </c>
    </row>
    <row r="4206" spans="1:1">
      <c r="A4206" s="4">
        <v>5205</v>
      </c>
    </row>
    <row r="4207" spans="1:1">
      <c r="A4207" s="4">
        <v>5206</v>
      </c>
    </row>
    <row r="4208" spans="1:1">
      <c r="A4208" s="4">
        <v>5207</v>
      </c>
    </row>
    <row r="4209" spans="1:1">
      <c r="A4209" s="4">
        <v>5208</v>
      </c>
    </row>
    <row r="4210" spans="1:1">
      <c r="A4210" s="4">
        <v>5209</v>
      </c>
    </row>
    <row r="4211" spans="1:1">
      <c r="A4211" s="4">
        <v>5210</v>
      </c>
    </row>
    <row r="4212" spans="1:1">
      <c r="A4212" s="4">
        <v>5211</v>
      </c>
    </row>
    <row r="4213" spans="1:1">
      <c r="A4213" s="4">
        <v>5212</v>
      </c>
    </row>
    <row r="4214" spans="1:1">
      <c r="A4214" s="4">
        <v>5213</v>
      </c>
    </row>
    <row r="4215" spans="1:1">
      <c r="A4215" s="4">
        <v>5214</v>
      </c>
    </row>
    <row r="4216" spans="1:1">
      <c r="A4216" s="4">
        <v>5215</v>
      </c>
    </row>
    <row r="4217" spans="1:1">
      <c r="A4217" s="4">
        <v>5216</v>
      </c>
    </row>
    <row r="4218" spans="1:1">
      <c r="A4218" s="4">
        <v>5217</v>
      </c>
    </row>
    <row r="4219" spans="1:1">
      <c r="A4219" s="4">
        <v>5218</v>
      </c>
    </row>
    <row r="4220" spans="1:1">
      <c r="A4220" s="4">
        <v>5219</v>
      </c>
    </row>
    <row r="4221" spans="1:1">
      <c r="A4221" s="4">
        <v>5220</v>
      </c>
    </row>
    <row r="4222" spans="1:1">
      <c r="A4222" s="4">
        <v>5221</v>
      </c>
    </row>
    <row r="4223" spans="1:1">
      <c r="A4223" s="4">
        <v>5222</v>
      </c>
    </row>
    <row r="4224" spans="1:1">
      <c r="A4224" s="4">
        <v>5223</v>
      </c>
    </row>
    <row r="4225" spans="1:1">
      <c r="A4225" s="4">
        <v>5224</v>
      </c>
    </row>
    <row r="4226" spans="1:1">
      <c r="A4226" s="4">
        <v>5225</v>
      </c>
    </row>
    <row r="4227" spans="1:1">
      <c r="A4227" s="4">
        <v>5226</v>
      </c>
    </row>
    <row r="4228" spans="1:1">
      <c r="A4228" s="4">
        <v>5227</v>
      </c>
    </row>
    <row r="4229" spans="1:1">
      <c r="A4229" s="4">
        <v>5228</v>
      </c>
    </row>
    <row r="4230" spans="1:1">
      <c r="A4230" s="4">
        <v>5229</v>
      </c>
    </row>
    <row r="4231" spans="1:1">
      <c r="A4231" s="4">
        <v>5230</v>
      </c>
    </row>
    <row r="4232" spans="1:1">
      <c r="A4232" s="4">
        <v>5231</v>
      </c>
    </row>
    <row r="4233" spans="1:1">
      <c r="A4233" s="4">
        <v>5232</v>
      </c>
    </row>
    <row r="4234" spans="1:1">
      <c r="A4234" s="4">
        <v>5233</v>
      </c>
    </row>
    <row r="4235" spans="1:1">
      <c r="A4235" s="4">
        <v>5234</v>
      </c>
    </row>
    <row r="4236" spans="1:1">
      <c r="A4236" s="4">
        <v>5235</v>
      </c>
    </row>
    <row r="4237" spans="1:1">
      <c r="A4237" s="4">
        <v>5236</v>
      </c>
    </row>
    <row r="4238" spans="1:1">
      <c r="A4238" s="4">
        <v>5237</v>
      </c>
    </row>
    <row r="4239" spans="1:1">
      <c r="A4239" s="4">
        <v>5238</v>
      </c>
    </row>
    <row r="4240" spans="1:1">
      <c r="A4240" s="4">
        <v>5239</v>
      </c>
    </row>
    <row r="4241" spans="1:1">
      <c r="A4241" s="4">
        <v>5240</v>
      </c>
    </row>
    <row r="4242" spans="1:1">
      <c r="A4242" s="4">
        <v>5241</v>
      </c>
    </row>
    <row r="4243" spans="1:1">
      <c r="A4243" s="4">
        <v>5242</v>
      </c>
    </row>
    <row r="4244" spans="1:1">
      <c r="A4244" s="4">
        <v>5243</v>
      </c>
    </row>
    <row r="4245" spans="1:1">
      <c r="A4245" s="4">
        <v>5244</v>
      </c>
    </row>
    <row r="4246" spans="1:1">
      <c r="A4246" s="4">
        <v>5245</v>
      </c>
    </row>
    <row r="4247" spans="1:1">
      <c r="A4247" s="4">
        <v>5246</v>
      </c>
    </row>
    <row r="4248" spans="1:1">
      <c r="A4248" s="4">
        <v>5247</v>
      </c>
    </row>
    <row r="4249" spans="1:1">
      <c r="A4249" s="4">
        <v>5248</v>
      </c>
    </row>
    <row r="4250" spans="1:1">
      <c r="A4250" s="4">
        <v>5249</v>
      </c>
    </row>
    <row r="4251" spans="1:1">
      <c r="A4251" s="4">
        <v>5250</v>
      </c>
    </row>
    <row r="4252" spans="1:1">
      <c r="A4252" s="4">
        <v>5251</v>
      </c>
    </row>
    <row r="4253" spans="1:1">
      <c r="A4253" s="4">
        <v>5252</v>
      </c>
    </row>
    <row r="4254" spans="1:1">
      <c r="A4254" s="4">
        <v>5253</v>
      </c>
    </row>
    <row r="4255" spans="1:1">
      <c r="A4255" s="4">
        <v>5254</v>
      </c>
    </row>
    <row r="4256" spans="1:1">
      <c r="A4256" s="4">
        <v>5255</v>
      </c>
    </row>
    <row r="4257" spans="1:1">
      <c r="A4257" s="4">
        <v>5256</v>
      </c>
    </row>
    <row r="4258" spans="1:1">
      <c r="A4258" s="4">
        <v>5257</v>
      </c>
    </row>
    <row r="4259" spans="1:1">
      <c r="A4259" s="4">
        <v>5258</v>
      </c>
    </row>
    <row r="4260" spans="1:1">
      <c r="A4260" s="4">
        <v>5259</v>
      </c>
    </row>
    <row r="4261" spans="1:1">
      <c r="A4261" s="4">
        <v>5260</v>
      </c>
    </row>
    <row r="4262" spans="1:1">
      <c r="A4262" s="4">
        <v>5261</v>
      </c>
    </row>
    <row r="4263" spans="1:1">
      <c r="A4263" s="4">
        <v>5262</v>
      </c>
    </row>
    <row r="4264" spans="1:1">
      <c r="A4264" s="4">
        <v>5263</v>
      </c>
    </row>
    <row r="4265" spans="1:1">
      <c r="A4265" s="4">
        <v>5264</v>
      </c>
    </row>
    <row r="4266" spans="1:1">
      <c r="A4266" s="4">
        <v>5265</v>
      </c>
    </row>
    <row r="4267" spans="1:1">
      <c r="A4267" s="4">
        <v>5266</v>
      </c>
    </row>
    <row r="4268" spans="1:1">
      <c r="A4268" s="4">
        <v>5267</v>
      </c>
    </row>
    <row r="4269" spans="1:1">
      <c r="A4269" s="4">
        <v>5268</v>
      </c>
    </row>
    <row r="4270" spans="1:1">
      <c r="A4270" s="4">
        <v>5269</v>
      </c>
    </row>
    <row r="4271" spans="1:1">
      <c r="A4271" s="4">
        <v>5270</v>
      </c>
    </row>
    <row r="4272" spans="1:1">
      <c r="A4272" s="4">
        <v>5271</v>
      </c>
    </row>
    <row r="4273" spans="1:1">
      <c r="A4273" s="4">
        <v>5272</v>
      </c>
    </row>
    <row r="4274" spans="1:1">
      <c r="A4274" s="4">
        <v>5273</v>
      </c>
    </row>
    <row r="4275" spans="1:1">
      <c r="A4275" s="4">
        <v>5274</v>
      </c>
    </row>
    <row r="4276" spans="1:1">
      <c r="A4276" s="4">
        <v>5275</v>
      </c>
    </row>
    <row r="4277" spans="1:1">
      <c r="A4277" s="4">
        <v>5276</v>
      </c>
    </row>
    <row r="4278" spans="1:1">
      <c r="A4278" s="4">
        <v>5277</v>
      </c>
    </row>
    <row r="4279" spans="1:1">
      <c r="A4279" s="4">
        <v>5278</v>
      </c>
    </row>
    <row r="4280" spans="1:1">
      <c r="A4280" s="4">
        <v>5279</v>
      </c>
    </row>
    <row r="4281" spans="1:1">
      <c r="A4281" s="4">
        <v>5280</v>
      </c>
    </row>
    <row r="4282" spans="1:1">
      <c r="A4282" s="4">
        <v>5281</v>
      </c>
    </row>
    <row r="4283" spans="1:1">
      <c r="A4283" s="4">
        <v>5282</v>
      </c>
    </row>
    <row r="4284" spans="1:1">
      <c r="A4284" s="4">
        <v>5283</v>
      </c>
    </row>
    <row r="4285" spans="1:1">
      <c r="A4285" s="4">
        <v>5284</v>
      </c>
    </row>
    <row r="4286" spans="1:1">
      <c r="A4286" s="4">
        <v>5285</v>
      </c>
    </row>
    <row r="4287" spans="1:1">
      <c r="A4287" s="4">
        <v>5286</v>
      </c>
    </row>
    <row r="4288" spans="1:1">
      <c r="A4288" s="4">
        <v>5287</v>
      </c>
    </row>
    <row r="4289" spans="1:1">
      <c r="A4289" s="4">
        <v>5288</v>
      </c>
    </row>
    <row r="4290" spans="1:1">
      <c r="A4290" s="4">
        <v>5289</v>
      </c>
    </row>
    <row r="4291" spans="1:1">
      <c r="A4291" s="4">
        <v>5290</v>
      </c>
    </row>
    <row r="4292" spans="1:1">
      <c r="A4292" s="4">
        <v>5291</v>
      </c>
    </row>
    <row r="4293" spans="1:1">
      <c r="A4293" s="4">
        <v>5292</v>
      </c>
    </row>
    <row r="4294" spans="1:1">
      <c r="A4294" s="4">
        <v>5293</v>
      </c>
    </row>
    <row r="4295" spans="1:1">
      <c r="A4295" s="4">
        <v>5294</v>
      </c>
    </row>
    <row r="4296" spans="1:1">
      <c r="A4296" s="4">
        <v>5295</v>
      </c>
    </row>
    <row r="4297" spans="1:1">
      <c r="A4297" s="4">
        <v>5296</v>
      </c>
    </row>
    <row r="4298" spans="1:1">
      <c r="A4298" s="4">
        <v>5297</v>
      </c>
    </row>
    <row r="4299" spans="1:1">
      <c r="A4299" s="4">
        <v>5298</v>
      </c>
    </row>
    <row r="4300" spans="1:1">
      <c r="A4300" s="4">
        <v>5299</v>
      </c>
    </row>
    <row r="4301" spans="1:1">
      <c r="A4301" s="4">
        <v>5300</v>
      </c>
    </row>
    <row r="4302" spans="1:1">
      <c r="A4302" s="4">
        <v>5301</v>
      </c>
    </row>
    <row r="4303" spans="1:1">
      <c r="A4303" s="4">
        <v>5302</v>
      </c>
    </row>
    <row r="4304" spans="1:1">
      <c r="A4304" s="4">
        <v>5303</v>
      </c>
    </row>
    <row r="4305" spans="1:1">
      <c r="A4305" s="4">
        <v>5304</v>
      </c>
    </row>
    <row r="4306" spans="1:1">
      <c r="A4306" s="4">
        <v>5305</v>
      </c>
    </row>
    <row r="4307" spans="1:1">
      <c r="A4307" s="4">
        <v>5306</v>
      </c>
    </row>
    <row r="4308" spans="1:1">
      <c r="A4308" s="4">
        <v>5307</v>
      </c>
    </row>
    <row r="4309" spans="1:1">
      <c r="A4309" s="4">
        <v>5308</v>
      </c>
    </row>
    <row r="4310" spans="1:1">
      <c r="A4310" s="4">
        <v>5309</v>
      </c>
    </row>
    <row r="4311" spans="1:1">
      <c r="A4311" s="4">
        <v>5310</v>
      </c>
    </row>
    <row r="4312" spans="1:1">
      <c r="A4312" s="4">
        <v>5311</v>
      </c>
    </row>
    <row r="4313" spans="1:1">
      <c r="A4313" s="4">
        <v>5312</v>
      </c>
    </row>
    <row r="4314" spans="1:1">
      <c r="A4314" s="4">
        <v>5313</v>
      </c>
    </row>
    <row r="4315" spans="1:1">
      <c r="A4315" s="4">
        <v>5314</v>
      </c>
    </row>
    <row r="4316" spans="1:1">
      <c r="A4316" s="4">
        <v>5315</v>
      </c>
    </row>
    <row r="4317" spans="1:1">
      <c r="A4317" s="4">
        <v>5316</v>
      </c>
    </row>
    <row r="4318" spans="1:1">
      <c r="A4318" s="4">
        <v>5317</v>
      </c>
    </row>
    <row r="4319" spans="1:1">
      <c r="A4319" s="4">
        <v>5318</v>
      </c>
    </row>
    <row r="4320" spans="1:1">
      <c r="A4320" s="4">
        <v>5319</v>
      </c>
    </row>
    <row r="4321" spans="1:1">
      <c r="A4321" s="4">
        <v>5320</v>
      </c>
    </row>
    <row r="4322" spans="1:1">
      <c r="A4322" s="4">
        <v>5321</v>
      </c>
    </row>
    <row r="4323" spans="1:1">
      <c r="A4323" s="4">
        <v>5322</v>
      </c>
    </row>
    <row r="4324" spans="1:1">
      <c r="A4324" s="4">
        <v>5323</v>
      </c>
    </row>
    <row r="4325" spans="1:1">
      <c r="A4325" s="4">
        <v>5324</v>
      </c>
    </row>
    <row r="4326" spans="1:1">
      <c r="A4326" s="4">
        <v>5325</v>
      </c>
    </row>
    <row r="4327" spans="1:1">
      <c r="A4327" s="4">
        <v>5326</v>
      </c>
    </row>
    <row r="4328" spans="1:1">
      <c r="A4328" s="4">
        <v>5327</v>
      </c>
    </row>
    <row r="4329" spans="1:1">
      <c r="A4329" s="4">
        <v>5328</v>
      </c>
    </row>
    <row r="4330" spans="1:1">
      <c r="A4330" s="4">
        <v>5329</v>
      </c>
    </row>
    <row r="4331" spans="1:1">
      <c r="A4331" s="4">
        <v>5330</v>
      </c>
    </row>
    <row r="4332" spans="1:1">
      <c r="A4332" s="4">
        <v>5331</v>
      </c>
    </row>
    <row r="4333" spans="1:1">
      <c r="A4333" s="4">
        <v>5332</v>
      </c>
    </row>
    <row r="4334" spans="1:1">
      <c r="A4334" s="4">
        <v>5333</v>
      </c>
    </row>
    <row r="4335" spans="1:1">
      <c r="A4335" s="4">
        <v>5334</v>
      </c>
    </row>
    <row r="4336" spans="1:1">
      <c r="A4336" s="4">
        <v>5335</v>
      </c>
    </row>
    <row r="4337" spans="1:1">
      <c r="A4337" s="4">
        <v>5336</v>
      </c>
    </row>
    <row r="4338" spans="1:1">
      <c r="A4338" s="4">
        <v>5337</v>
      </c>
    </row>
    <row r="4339" spans="1:1">
      <c r="A4339" s="4">
        <v>5338</v>
      </c>
    </row>
    <row r="4340" spans="1:1">
      <c r="A4340" s="4">
        <v>5339</v>
      </c>
    </row>
    <row r="4341" spans="1:1">
      <c r="A4341" s="4">
        <v>5340</v>
      </c>
    </row>
    <row r="4342" spans="1:1">
      <c r="A4342" s="4">
        <v>5341</v>
      </c>
    </row>
    <row r="4343" spans="1:1">
      <c r="A4343" s="4">
        <v>5342</v>
      </c>
    </row>
    <row r="4344" spans="1:1">
      <c r="A4344" s="4">
        <v>5343</v>
      </c>
    </row>
    <row r="4345" spans="1:1">
      <c r="A4345" s="4">
        <v>5344</v>
      </c>
    </row>
    <row r="4346" spans="1:1">
      <c r="A4346" s="4">
        <v>5345</v>
      </c>
    </row>
    <row r="4347" spans="1:1">
      <c r="A4347" s="4">
        <v>5346</v>
      </c>
    </row>
    <row r="4348" spans="1:1">
      <c r="A4348" s="4">
        <v>5347</v>
      </c>
    </row>
    <row r="4349" spans="1:1">
      <c r="A4349" s="4">
        <v>5348</v>
      </c>
    </row>
    <row r="4350" spans="1:1">
      <c r="A4350" s="4">
        <v>5349</v>
      </c>
    </row>
    <row r="4351" spans="1:1">
      <c r="A4351" s="4">
        <v>5350</v>
      </c>
    </row>
    <row r="4352" spans="1:1">
      <c r="A4352" s="4">
        <v>5351</v>
      </c>
    </row>
    <row r="4353" spans="1:1">
      <c r="A4353" s="4">
        <v>5352</v>
      </c>
    </row>
    <row r="4354" spans="1:1">
      <c r="A4354" s="4">
        <v>5353</v>
      </c>
    </row>
    <row r="4355" spans="1:1">
      <c r="A4355" s="4">
        <v>5354</v>
      </c>
    </row>
    <row r="4356" spans="1:1">
      <c r="A4356" s="4">
        <v>5355</v>
      </c>
    </row>
    <row r="4357" spans="1:1">
      <c r="A4357" s="4">
        <v>5356</v>
      </c>
    </row>
    <row r="4358" spans="1:1">
      <c r="A4358" s="4">
        <v>5357</v>
      </c>
    </row>
    <row r="4359" spans="1:1">
      <c r="A4359" s="4">
        <v>5358</v>
      </c>
    </row>
    <row r="4360" spans="1:1">
      <c r="A4360" s="4">
        <v>5359</v>
      </c>
    </row>
    <row r="4361" spans="1:1">
      <c r="A4361" s="4">
        <v>5360</v>
      </c>
    </row>
    <row r="4362" spans="1:1">
      <c r="A4362" s="4">
        <v>5361</v>
      </c>
    </row>
    <row r="4363" spans="1:1">
      <c r="A4363" s="4">
        <v>5362</v>
      </c>
    </row>
    <row r="4364" spans="1:1">
      <c r="A4364" s="4">
        <v>5363</v>
      </c>
    </row>
    <row r="4365" spans="1:1">
      <c r="A4365" s="4">
        <v>5364</v>
      </c>
    </row>
    <row r="4366" spans="1:1">
      <c r="A4366" s="4">
        <v>5365</v>
      </c>
    </row>
    <row r="4367" spans="1:1">
      <c r="A4367" s="4">
        <v>5366</v>
      </c>
    </row>
    <row r="4368" spans="1:1">
      <c r="A4368" s="4">
        <v>5367</v>
      </c>
    </row>
    <row r="4369" spans="1:1">
      <c r="A4369" s="4">
        <v>5368</v>
      </c>
    </row>
    <row r="4370" spans="1:1">
      <c r="A4370" s="4">
        <v>5369</v>
      </c>
    </row>
    <row r="4371" spans="1:1">
      <c r="A4371" s="4">
        <v>5370</v>
      </c>
    </row>
    <row r="4372" spans="1:1">
      <c r="A4372" s="4">
        <v>5371</v>
      </c>
    </row>
    <row r="4373" spans="1:1">
      <c r="A4373" s="4">
        <v>5372</v>
      </c>
    </row>
    <row r="4374" spans="1:1">
      <c r="A4374" s="4">
        <v>5373</v>
      </c>
    </row>
    <row r="4375" spans="1:1">
      <c r="A4375" s="4">
        <v>5374</v>
      </c>
    </row>
    <row r="4376" spans="1:1">
      <c r="A4376" s="4">
        <v>5375</v>
      </c>
    </row>
    <row r="4377" spans="1:1">
      <c r="A4377" s="4">
        <v>5376</v>
      </c>
    </row>
    <row r="4378" spans="1:1">
      <c r="A4378" s="4">
        <v>5377</v>
      </c>
    </row>
    <row r="4379" spans="1:1">
      <c r="A4379" s="4">
        <v>5378</v>
      </c>
    </row>
    <row r="4380" spans="1:1">
      <c r="A4380" s="4">
        <v>5379</v>
      </c>
    </row>
    <row r="4381" spans="1:1">
      <c r="A4381" s="4">
        <v>5380</v>
      </c>
    </row>
    <row r="4382" spans="1:1">
      <c r="A4382" s="4">
        <v>5381</v>
      </c>
    </row>
    <row r="4383" spans="1:1">
      <c r="A4383" s="4">
        <v>5382</v>
      </c>
    </row>
    <row r="4384" spans="1:1">
      <c r="A4384" s="4">
        <v>5383</v>
      </c>
    </row>
    <row r="4385" spans="1:1">
      <c r="A4385" s="4">
        <v>5384</v>
      </c>
    </row>
    <row r="4386" spans="1:1">
      <c r="A4386" s="4">
        <v>5385</v>
      </c>
    </row>
    <row r="4387" spans="1:1">
      <c r="A4387" s="4">
        <v>5386</v>
      </c>
    </row>
    <row r="4388" spans="1:1">
      <c r="A4388" s="4">
        <v>5387</v>
      </c>
    </row>
    <row r="4389" spans="1:1">
      <c r="A4389" s="4">
        <v>5388</v>
      </c>
    </row>
    <row r="4390" spans="1:1">
      <c r="A4390" s="4">
        <v>5389</v>
      </c>
    </row>
    <row r="4391" spans="1:1">
      <c r="A4391" s="4">
        <v>5390</v>
      </c>
    </row>
    <row r="4392" spans="1:1">
      <c r="A4392" s="4">
        <v>5391</v>
      </c>
    </row>
    <row r="4393" spans="1:1">
      <c r="A4393" s="4">
        <v>5392</v>
      </c>
    </row>
    <row r="4394" spans="1:1">
      <c r="A4394" s="4">
        <v>5393</v>
      </c>
    </row>
    <row r="4395" spans="1:1">
      <c r="A4395" s="4">
        <v>5394</v>
      </c>
    </row>
    <row r="4396" spans="1:1">
      <c r="A4396" s="4">
        <v>5395</v>
      </c>
    </row>
    <row r="4397" spans="1:1">
      <c r="A4397" s="4">
        <v>5396</v>
      </c>
    </row>
    <row r="4398" spans="1:1">
      <c r="A4398" s="4">
        <v>5397</v>
      </c>
    </row>
    <row r="4399" spans="1:1">
      <c r="A4399" s="4">
        <v>5398</v>
      </c>
    </row>
    <row r="4400" spans="1:1">
      <c r="A4400" s="4">
        <v>5399</v>
      </c>
    </row>
    <row r="4401" spans="1:1">
      <c r="A4401" s="4">
        <v>5400</v>
      </c>
    </row>
    <row r="4402" spans="1:1">
      <c r="A4402" s="4">
        <v>5401</v>
      </c>
    </row>
    <row r="4403" spans="1:1">
      <c r="A4403" s="4">
        <v>5402</v>
      </c>
    </row>
    <row r="4404" spans="1:1">
      <c r="A4404" s="4">
        <v>5403</v>
      </c>
    </row>
    <row r="4405" spans="1:1">
      <c r="A4405" s="4">
        <v>5404</v>
      </c>
    </row>
    <row r="4406" spans="1:1">
      <c r="A4406" s="4">
        <v>5405</v>
      </c>
    </row>
    <row r="4407" spans="1:1">
      <c r="A4407" s="4">
        <v>5406</v>
      </c>
    </row>
    <row r="4408" spans="1:1">
      <c r="A4408" s="4">
        <v>5407</v>
      </c>
    </row>
    <row r="4409" spans="1:1">
      <c r="A4409" s="4">
        <v>5408</v>
      </c>
    </row>
    <row r="4410" spans="1:1">
      <c r="A4410" s="4">
        <v>5409</v>
      </c>
    </row>
    <row r="4411" spans="1:1">
      <c r="A4411" s="4">
        <v>5410</v>
      </c>
    </row>
    <row r="4412" spans="1:1">
      <c r="A4412" s="4">
        <v>5411</v>
      </c>
    </row>
    <row r="4413" spans="1:1">
      <c r="A4413" s="4">
        <v>5412</v>
      </c>
    </row>
    <row r="4414" spans="1:1">
      <c r="A4414" s="4">
        <v>5413</v>
      </c>
    </row>
    <row r="4415" spans="1:1">
      <c r="A4415" s="4">
        <v>5414</v>
      </c>
    </row>
    <row r="4416" spans="1:1">
      <c r="A4416" s="4">
        <v>5415</v>
      </c>
    </row>
    <row r="4417" spans="1:1">
      <c r="A4417" s="4">
        <v>5416</v>
      </c>
    </row>
    <row r="4418" spans="1:1">
      <c r="A4418" s="4">
        <v>5417</v>
      </c>
    </row>
    <row r="4419" spans="1:1">
      <c r="A4419" s="4">
        <v>5418</v>
      </c>
    </row>
    <row r="4420" spans="1:1">
      <c r="A4420" s="4">
        <v>5419</v>
      </c>
    </row>
    <row r="4421" spans="1:1">
      <c r="A4421" s="4">
        <v>5420</v>
      </c>
    </row>
    <row r="4422" spans="1:1">
      <c r="A4422" s="4">
        <v>5421</v>
      </c>
    </row>
    <row r="4423" spans="1:1">
      <c r="A4423" s="4">
        <v>5422</v>
      </c>
    </row>
    <row r="4424" spans="1:1">
      <c r="A4424" s="4">
        <v>5423</v>
      </c>
    </row>
    <row r="4425" spans="1:1">
      <c r="A4425" s="4">
        <v>5424</v>
      </c>
    </row>
    <row r="4426" spans="1:1">
      <c r="A4426" s="4">
        <v>5425</v>
      </c>
    </row>
    <row r="4427" spans="1:1">
      <c r="A4427" s="4">
        <v>5426</v>
      </c>
    </row>
    <row r="4428" spans="1:1">
      <c r="A4428" s="4">
        <v>5427</v>
      </c>
    </row>
    <row r="4429" spans="1:1">
      <c r="A4429" s="4">
        <v>5428</v>
      </c>
    </row>
    <row r="4430" spans="1:1">
      <c r="A4430" s="4">
        <v>5429</v>
      </c>
    </row>
    <row r="4431" spans="1:1">
      <c r="A4431" s="4">
        <v>5430</v>
      </c>
    </row>
    <row r="4432" spans="1:1">
      <c r="A4432" s="4">
        <v>5431</v>
      </c>
    </row>
    <row r="4433" spans="1:1">
      <c r="A4433" s="4">
        <v>5432</v>
      </c>
    </row>
    <row r="4434" spans="1:1">
      <c r="A4434" s="4">
        <v>5433</v>
      </c>
    </row>
    <row r="4435" spans="1:1">
      <c r="A4435" s="4">
        <v>5434</v>
      </c>
    </row>
    <row r="4436" spans="1:1">
      <c r="A4436" s="4">
        <v>5435</v>
      </c>
    </row>
    <row r="4437" spans="1:1">
      <c r="A4437" s="4">
        <v>5436</v>
      </c>
    </row>
    <row r="4438" spans="1:1">
      <c r="A4438" s="4">
        <v>5437</v>
      </c>
    </row>
    <row r="4439" spans="1:1">
      <c r="A4439" s="4">
        <v>5438</v>
      </c>
    </row>
    <row r="4440" spans="1:1">
      <c r="A4440" s="4">
        <v>5439</v>
      </c>
    </row>
    <row r="4441" spans="1:1">
      <c r="A4441" s="4">
        <v>5440</v>
      </c>
    </row>
    <row r="4442" spans="1:1">
      <c r="A4442" s="4">
        <v>5441</v>
      </c>
    </row>
    <row r="4443" spans="1:1">
      <c r="A4443" s="4">
        <v>5442</v>
      </c>
    </row>
    <row r="4444" spans="1:1">
      <c r="A4444" s="4">
        <v>5443</v>
      </c>
    </row>
    <row r="4445" spans="1:1">
      <c r="A4445" s="4">
        <v>5444</v>
      </c>
    </row>
    <row r="4446" spans="1:1">
      <c r="A4446" s="4">
        <v>5445</v>
      </c>
    </row>
    <row r="4447" spans="1:1">
      <c r="A4447" s="4">
        <v>5446</v>
      </c>
    </row>
    <row r="4448" spans="1:1">
      <c r="A4448" s="4">
        <v>5447</v>
      </c>
    </row>
    <row r="4449" spans="1:1">
      <c r="A4449" s="4">
        <v>5448</v>
      </c>
    </row>
    <row r="4450" spans="1:1">
      <c r="A4450" s="4">
        <v>5449</v>
      </c>
    </row>
    <row r="4451" spans="1:1">
      <c r="A4451" s="4">
        <v>5450</v>
      </c>
    </row>
    <row r="4452" spans="1:1">
      <c r="A4452" s="4">
        <v>5451</v>
      </c>
    </row>
    <row r="4453" spans="1:1">
      <c r="A4453" s="4">
        <v>5452</v>
      </c>
    </row>
    <row r="4454" spans="1:1">
      <c r="A4454" s="4">
        <v>5453</v>
      </c>
    </row>
    <row r="4455" spans="1:1">
      <c r="A4455" s="4">
        <v>5454</v>
      </c>
    </row>
    <row r="4456" spans="1:1">
      <c r="A4456" s="4">
        <v>5455</v>
      </c>
    </row>
    <row r="4457" spans="1:1">
      <c r="A4457" s="4">
        <v>5456</v>
      </c>
    </row>
    <row r="4458" spans="1:1">
      <c r="A4458" s="4">
        <v>5457</v>
      </c>
    </row>
    <row r="4459" spans="1:1">
      <c r="A4459" s="4">
        <v>5458</v>
      </c>
    </row>
    <row r="4460" spans="1:1">
      <c r="A4460" s="4">
        <v>5459</v>
      </c>
    </row>
    <row r="4461" spans="1:1">
      <c r="A4461" s="4">
        <v>5460</v>
      </c>
    </row>
    <row r="4462" spans="1:1">
      <c r="A4462" s="4">
        <v>5461</v>
      </c>
    </row>
    <row r="4463" spans="1:1">
      <c r="A4463" s="4">
        <v>5462</v>
      </c>
    </row>
    <row r="4464" spans="1:1">
      <c r="A4464" s="4">
        <v>5463</v>
      </c>
    </row>
    <row r="4465" spans="1:1">
      <c r="A4465" s="4">
        <v>5464</v>
      </c>
    </row>
    <row r="4466" spans="1:1">
      <c r="A4466" s="4">
        <v>5465</v>
      </c>
    </row>
    <row r="4467" spans="1:1">
      <c r="A4467" s="4">
        <v>5466</v>
      </c>
    </row>
    <row r="4468" spans="1:1">
      <c r="A4468" s="4">
        <v>5467</v>
      </c>
    </row>
    <row r="4469" spans="1:1">
      <c r="A4469" s="4">
        <v>5468</v>
      </c>
    </row>
    <row r="4470" spans="1:1">
      <c r="A4470" s="4">
        <v>5469</v>
      </c>
    </row>
    <row r="4471" spans="1:1">
      <c r="A4471" s="4">
        <v>5470</v>
      </c>
    </row>
    <row r="4472" spans="1:1">
      <c r="A4472" s="4">
        <v>5471</v>
      </c>
    </row>
    <row r="4473" spans="1:1">
      <c r="A4473" s="4">
        <v>5472</v>
      </c>
    </row>
    <row r="4474" spans="1:1">
      <c r="A4474" s="4">
        <v>5473</v>
      </c>
    </row>
    <row r="4475" spans="1:1">
      <c r="A4475" s="4">
        <v>5474</v>
      </c>
    </row>
    <row r="4476" spans="1:1">
      <c r="A4476" s="4">
        <v>5475</v>
      </c>
    </row>
    <row r="4477" spans="1:1">
      <c r="A4477" s="4">
        <v>5476</v>
      </c>
    </row>
    <row r="4478" spans="1:1">
      <c r="A4478" s="4">
        <v>5477</v>
      </c>
    </row>
    <row r="4479" spans="1:1">
      <c r="A4479" s="4">
        <v>5478</v>
      </c>
    </row>
    <row r="4480" spans="1:1">
      <c r="A4480" s="4">
        <v>5479</v>
      </c>
    </row>
    <row r="4481" spans="1:1">
      <c r="A4481" s="4">
        <v>5480</v>
      </c>
    </row>
    <row r="4482" spans="1:1">
      <c r="A4482" s="4">
        <v>5481</v>
      </c>
    </row>
    <row r="4483" spans="1:1">
      <c r="A4483" s="4">
        <v>5482</v>
      </c>
    </row>
    <row r="4484" spans="1:1">
      <c r="A4484" s="4">
        <v>5483</v>
      </c>
    </row>
    <row r="4485" spans="1:1">
      <c r="A4485" s="4">
        <v>5484</v>
      </c>
    </row>
    <row r="4486" spans="1:1">
      <c r="A4486" s="4">
        <v>5485</v>
      </c>
    </row>
    <row r="4487" spans="1:1">
      <c r="A4487" s="4">
        <v>5486</v>
      </c>
    </row>
    <row r="4488" spans="1:1">
      <c r="A4488" s="4">
        <v>5487</v>
      </c>
    </row>
    <row r="4489" spans="1:1">
      <c r="A4489" s="4">
        <v>5488</v>
      </c>
    </row>
    <row r="4490" spans="1:1">
      <c r="A4490" s="4">
        <v>5489</v>
      </c>
    </row>
    <row r="4491" spans="1:1">
      <c r="A4491" s="4">
        <v>5490</v>
      </c>
    </row>
    <row r="4492" spans="1:1">
      <c r="A4492" s="4">
        <v>5491</v>
      </c>
    </row>
    <row r="4493" spans="1:1">
      <c r="A4493" s="4">
        <v>5492</v>
      </c>
    </row>
    <row r="4494" spans="1:1">
      <c r="A4494" s="4">
        <v>5493</v>
      </c>
    </row>
    <row r="4495" spans="1:1">
      <c r="A4495" s="4">
        <v>5494</v>
      </c>
    </row>
    <row r="4496" spans="1:1">
      <c r="A4496" s="4">
        <v>5495</v>
      </c>
    </row>
    <row r="4497" spans="1:1">
      <c r="A4497" s="4">
        <v>5496</v>
      </c>
    </row>
    <row r="4498" spans="1:1">
      <c r="A4498" s="4">
        <v>5497</v>
      </c>
    </row>
    <row r="4499" spans="1:1">
      <c r="A4499" s="4">
        <v>5498</v>
      </c>
    </row>
    <row r="4500" spans="1:1">
      <c r="A4500" s="4">
        <v>5499</v>
      </c>
    </row>
    <row r="4501" spans="1:1">
      <c r="A4501" s="4">
        <v>5500</v>
      </c>
    </row>
    <row r="4502" spans="1:1">
      <c r="A4502" s="4">
        <v>5501</v>
      </c>
    </row>
    <row r="4503" spans="1:1">
      <c r="A4503" s="4">
        <v>5502</v>
      </c>
    </row>
    <row r="4504" spans="1:1">
      <c r="A4504" s="4">
        <v>5503</v>
      </c>
    </row>
    <row r="4505" spans="1:1">
      <c r="A4505" s="4">
        <v>5504</v>
      </c>
    </row>
    <row r="4506" spans="1:1">
      <c r="A4506" s="4">
        <v>5505</v>
      </c>
    </row>
    <row r="4507" spans="1:1">
      <c r="A4507" s="4">
        <v>5506</v>
      </c>
    </row>
    <row r="4508" spans="1:1">
      <c r="A4508" s="4">
        <v>5507</v>
      </c>
    </row>
    <row r="4509" spans="1:1">
      <c r="A4509" s="4">
        <v>5508</v>
      </c>
    </row>
    <row r="4510" spans="1:1">
      <c r="A4510" s="4">
        <v>5509</v>
      </c>
    </row>
    <row r="4511" spans="1:1">
      <c r="A4511" s="4">
        <v>5510</v>
      </c>
    </row>
    <row r="4512" spans="1:1">
      <c r="A4512" s="4">
        <v>5511</v>
      </c>
    </row>
    <row r="4513" spans="1:1">
      <c r="A4513" s="4">
        <v>5512</v>
      </c>
    </row>
    <row r="4514" spans="1:1">
      <c r="A4514" s="4">
        <v>5513</v>
      </c>
    </row>
    <row r="4515" spans="1:1">
      <c r="A4515" s="4">
        <v>5514</v>
      </c>
    </row>
    <row r="4516" spans="1:1">
      <c r="A4516" s="4">
        <v>5515</v>
      </c>
    </row>
    <row r="4517" spans="1:1">
      <c r="A4517" s="4">
        <v>5516</v>
      </c>
    </row>
    <row r="4518" spans="1:1">
      <c r="A4518" s="4">
        <v>5517</v>
      </c>
    </row>
    <row r="4519" spans="1:1">
      <c r="A4519" s="4">
        <v>5518</v>
      </c>
    </row>
    <row r="4520" spans="1:1">
      <c r="A4520" s="4">
        <v>5519</v>
      </c>
    </row>
    <row r="4521" spans="1:1">
      <c r="A4521" s="4">
        <v>5520</v>
      </c>
    </row>
    <row r="4522" spans="1:1">
      <c r="A4522" s="4">
        <v>5521</v>
      </c>
    </row>
    <row r="4523" spans="1:1">
      <c r="A4523" s="4">
        <v>5522</v>
      </c>
    </row>
    <row r="4524" spans="1:1">
      <c r="A4524" s="4">
        <v>5523</v>
      </c>
    </row>
    <row r="4525" spans="1:1">
      <c r="A4525" s="4">
        <v>5524</v>
      </c>
    </row>
    <row r="4526" spans="1:1">
      <c r="A4526" s="4">
        <v>5525</v>
      </c>
    </row>
    <row r="4527" spans="1:1">
      <c r="A4527" s="4">
        <v>5526</v>
      </c>
    </row>
    <row r="4528" spans="1:1">
      <c r="A4528" s="4">
        <v>5527</v>
      </c>
    </row>
    <row r="4529" spans="1:1">
      <c r="A4529" s="4">
        <v>5528</v>
      </c>
    </row>
    <row r="4530" spans="1:1">
      <c r="A4530" s="4">
        <v>5529</v>
      </c>
    </row>
    <row r="4531" spans="1:1">
      <c r="A4531" s="4">
        <v>5530</v>
      </c>
    </row>
    <row r="4532" spans="1:1">
      <c r="A4532" s="4">
        <v>5531</v>
      </c>
    </row>
    <row r="4533" spans="1:1">
      <c r="A4533" s="4">
        <v>5532</v>
      </c>
    </row>
    <row r="4534" spans="1:1">
      <c r="A4534" s="4">
        <v>5533</v>
      </c>
    </row>
    <row r="4535" spans="1:1">
      <c r="A4535" s="4">
        <v>5534</v>
      </c>
    </row>
    <row r="4536" spans="1:1">
      <c r="A4536" s="4">
        <v>5535</v>
      </c>
    </row>
    <row r="4537" spans="1:1">
      <c r="A4537" s="4">
        <v>5536</v>
      </c>
    </row>
    <row r="4538" spans="1:1">
      <c r="A4538" s="4">
        <v>5537</v>
      </c>
    </row>
    <row r="4539" spans="1:1">
      <c r="A4539" s="4">
        <v>5538</v>
      </c>
    </row>
    <row r="4540" spans="1:1">
      <c r="A4540" s="4">
        <v>5539</v>
      </c>
    </row>
    <row r="4541" spans="1:1">
      <c r="A4541" s="4">
        <v>5540</v>
      </c>
    </row>
    <row r="4542" spans="1:1">
      <c r="A4542" s="4">
        <v>5541</v>
      </c>
    </row>
    <row r="4543" spans="1:1">
      <c r="A4543" s="4">
        <v>5542</v>
      </c>
    </row>
    <row r="4544" spans="1:1">
      <c r="A4544" s="4">
        <v>5543</v>
      </c>
    </row>
    <row r="4545" spans="1:1">
      <c r="A4545" s="4">
        <v>5544</v>
      </c>
    </row>
    <row r="4546" spans="1:1">
      <c r="A4546" s="4">
        <v>5545</v>
      </c>
    </row>
    <row r="4547" spans="1:1">
      <c r="A4547" s="4">
        <v>5546</v>
      </c>
    </row>
    <row r="4548" spans="1:1">
      <c r="A4548" s="4">
        <v>5547</v>
      </c>
    </row>
    <row r="4549" spans="1:1">
      <c r="A4549" s="4">
        <v>5548</v>
      </c>
    </row>
    <row r="4550" spans="1:1">
      <c r="A4550" s="4">
        <v>5549</v>
      </c>
    </row>
    <row r="4551" spans="1:1">
      <c r="A4551" s="4">
        <v>5550</v>
      </c>
    </row>
    <row r="4552" spans="1:1">
      <c r="A4552" s="4">
        <v>5551</v>
      </c>
    </row>
    <row r="4553" spans="1:1">
      <c r="A4553" s="4">
        <v>5552</v>
      </c>
    </row>
    <row r="4554" spans="1:1">
      <c r="A4554" s="4">
        <v>5553</v>
      </c>
    </row>
    <row r="4555" spans="1:1">
      <c r="A4555" s="4">
        <v>5554</v>
      </c>
    </row>
    <row r="4556" spans="1:1">
      <c r="A4556" s="4">
        <v>5555</v>
      </c>
    </row>
    <row r="4557" spans="1:1">
      <c r="A4557" s="4">
        <v>5556</v>
      </c>
    </row>
    <row r="4558" spans="1:1">
      <c r="A4558" s="4">
        <v>5557</v>
      </c>
    </row>
    <row r="4559" spans="1:1">
      <c r="A4559" s="4">
        <v>5558</v>
      </c>
    </row>
    <row r="4560" spans="1:1">
      <c r="A4560" s="4">
        <v>5559</v>
      </c>
    </row>
    <row r="4561" spans="1:1">
      <c r="A4561" s="4">
        <v>5560</v>
      </c>
    </row>
    <row r="4562" spans="1:1">
      <c r="A4562" s="4">
        <v>5561</v>
      </c>
    </row>
    <row r="4563" spans="1:1">
      <c r="A4563" s="4">
        <v>5562</v>
      </c>
    </row>
    <row r="4564" spans="1:1">
      <c r="A4564" s="4">
        <v>5563</v>
      </c>
    </row>
    <row r="4565" spans="1:1">
      <c r="A4565" s="4">
        <v>5564</v>
      </c>
    </row>
    <row r="4566" spans="1:1">
      <c r="A4566" s="4">
        <v>5565</v>
      </c>
    </row>
    <row r="4567" spans="1:1">
      <c r="A4567" s="4">
        <v>5566</v>
      </c>
    </row>
    <row r="4568" spans="1:1">
      <c r="A4568" s="4">
        <v>5567</v>
      </c>
    </row>
    <row r="4569" spans="1:1">
      <c r="A4569" s="4">
        <v>5568</v>
      </c>
    </row>
    <row r="4570" spans="1:1">
      <c r="A4570" s="4">
        <v>5569</v>
      </c>
    </row>
    <row r="4571" spans="1:1">
      <c r="A4571" s="4">
        <v>5570</v>
      </c>
    </row>
    <row r="4572" spans="1:1">
      <c r="A4572" s="4">
        <v>5571</v>
      </c>
    </row>
    <row r="4573" spans="1:1">
      <c r="A4573" s="4">
        <v>5572</v>
      </c>
    </row>
    <row r="4574" spans="1:1">
      <c r="A4574" s="4">
        <v>5573</v>
      </c>
    </row>
    <row r="4575" spans="1:1">
      <c r="A4575" s="4">
        <v>5574</v>
      </c>
    </row>
    <row r="4576" spans="1:1">
      <c r="A4576" s="4">
        <v>5575</v>
      </c>
    </row>
    <row r="4577" spans="1:1">
      <c r="A4577" s="4">
        <v>5576</v>
      </c>
    </row>
    <row r="4578" spans="1:1">
      <c r="A4578" s="4">
        <v>5577</v>
      </c>
    </row>
    <row r="4579" spans="1:1">
      <c r="A4579" s="4">
        <v>5578</v>
      </c>
    </row>
    <row r="4580" spans="1:1">
      <c r="A4580" s="4">
        <v>5579</v>
      </c>
    </row>
    <row r="4581" spans="1:1">
      <c r="A4581" s="4">
        <v>5580</v>
      </c>
    </row>
    <row r="4582" spans="1:1">
      <c r="A4582" s="4">
        <v>5581</v>
      </c>
    </row>
    <row r="4583" spans="1:1">
      <c r="A4583" s="4">
        <v>5582</v>
      </c>
    </row>
    <row r="4584" spans="1:1">
      <c r="A4584" s="4">
        <v>5583</v>
      </c>
    </row>
    <row r="4585" spans="1:1">
      <c r="A4585" s="4">
        <v>5584</v>
      </c>
    </row>
    <row r="4586" spans="1:1">
      <c r="A4586" s="4">
        <v>5585</v>
      </c>
    </row>
    <row r="4587" spans="1:1">
      <c r="A4587" s="4">
        <v>5586</v>
      </c>
    </row>
    <row r="4588" spans="1:1">
      <c r="A4588" s="4">
        <v>5587</v>
      </c>
    </row>
    <row r="4589" spans="1:1">
      <c r="A4589" s="4">
        <v>5588</v>
      </c>
    </row>
    <row r="4590" spans="1:1">
      <c r="A4590" s="4">
        <v>5589</v>
      </c>
    </row>
    <row r="4591" spans="1:1">
      <c r="A4591" s="4">
        <v>5590</v>
      </c>
    </row>
    <row r="4592" spans="1:1">
      <c r="A4592" s="4">
        <v>5591</v>
      </c>
    </row>
    <row r="4593" spans="1:1">
      <c r="A4593" s="4">
        <v>5592</v>
      </c>
    </row>
    <row r="4594" spans="1:1">
      <c r="A4594" s="4">
        <v>5593</v>
      </c>
    </row>
    <row r="4595" spans="1:1">
      <c r="A4595" s="4">
        <v>5594</v>
      </c>
    </row>
    <row r="4596" spans="1:1">
      <c r="A4596" s="4">
        <v>5595</v>
      </c>
    </row>
    <row r="4597" spans="1:1">
      <c r="A4597" s="4">
        <v>5596</v>
      </c>
    </row>
    <row r="4598" spans="1:1">
      <c r="A4598" s="4">
        <v>5597</v>
      </c>
    </row>
    <row r="4599" spans="1:1">
      <c r="A4599" s="4">
        <v>5598</v>
      </c>
    </row>
    <row r="4600" spans="1:1">
      <c r="A4600" s="4">
        <v>5599</v>
      </c>
    </row>
    <row r="4601" spans="1:1">
      <c r="A4601" s="4">
        <v>5600</v>
      </c>
    </row>
    <row r="4602" spans="1:1">
      <c r="A4602" s="4">
        <v>5601</v>
      </c>
    </row>
    <row r="4603" spans="1:1">
      <c r="A4603" s="4">
        <v>5602</v>
      </c>
    </row>
    <row r="4604" spans="1:1">
      <c r="A4604" s="4">
        <v>5603</v>
      </c>
    </row>
    <row r="4605" spans="1:1">
      <c r="A4605" s="4">
        <v>5604</v>
      </c>
    </row>
    <row r="4606" spans="1:1">
      <c r="A4606" s="4">
        <v>5605</v>
      </c>
    </row>
    <row r="4607" spans="1:1">
      <c r="A4607" s="4">
        <v>5606</v>
      </c>
    </row>
    <row r="4608" spans="1:1">
      <c r="A4608" s="4">
        <v>5607</v>
      </c>
    </row>
    <row r="4609" spans="1:1">
      <c r="A4609" s="4">
        <v>5608</v>
      </c>
    </row>
    <row r="4610" spans="1:1">
      <c r="A4610" s="4">
        <v>5609</v>
      </c>
    </row>
    <row r="4611" spans="1:1">
      <c r="A4611" s="4">
        <v>5610</v>
      </c>
    </row>
    <row r="4612" spans="1:1">
      <c r="A4612" s="4">
        <v>5611</v>
      </c>
    </row>
    <row r="4613" spans="1:1">
      <c r="A4613" s="4">
        <v>5612</v>
      </c>
    </row>
    <row r="4614" spans="1:1">
      <c r="A4614" s="4">
        <v>5613</v>
      </c>
    </row>
    <row r="4615" spans="1:1">
      <c r="A4615" s="4">
        <v>5614</v>
      </c>
    </row>
    <row r="4616" spans="1:1">
      <c r="A4616" s="4">
        <v>5615</v>
      </c>
    </row>
    <row r="4617" spans="1:1">
      <c r="A4617" s="4">
        <v>5616</v>
      </c>
    </row>
    <row r="4618" spans="1:1">
      <c r="A4618" s="4">
        <v>5617</v>
      </c>
    </row>
    <row r="4619" spans="1:1">
      <c r="A4619" s="4">
        <v>5618</v>
      </c>
    </row>
    <row r="4620" spans="1:1">
      <c r="A4620" s="4">
        <v>5619</v>
      </c>
    </row>
    <row r="4621" spans="1:1">
      <c r="A4621" s="4">
        <v>5620</v>
      </c>
    </row>
    <row r="4622" spans="1:1">
      <c r="A4622" s="4">
        <v>5621</v>
      </c>
    </row>
    <row r="4623" spans="1:1">
      <c r="A4623" s="4">
        <v>5622</v>
      </c>
    </row>
    <row r="4624" spans="1:1">
      <c r="A4624" s="4">
        <v>5623</v>
      </c>
    </row>
    <row r="4625" spans="1:1">
      <c r="A4625" s="4">
        <v>5624</v>
      </c>
    </row>
    <row r="4626" spans="1:1">
      <c r="A4626" s="4">
        <v>5625</v>
      </c>
    </row>
    <row r="4627" spans="1:1">
      <c r="A4627" s="4">
        <v>5626</v>
      </c>
    </row>
    <row r="4628" spans="1:1">
      <c r="A4628" s="4">
        <v>5627</v>
      </c>
    </row>
    <row r="4629" spans="1:1">
      <c r="A4629" s="4">
        <v>5628</v>
      </c>
    </row>
    <row r="4630" spans="1:1">
      <c r="A4630" s="4">
        <v>5629</v>
      </c>
    </row>
    <row r="4631" spans="1:1">
      <c r="A4631" s="4">
        <v>5630</v>
      </c>
    </row>
    <row r="4632" spans="1:1">
      <c r="A4632" s="4">
        <v>5631</v>
      </c>
    </row>
    <row r="4633" spans="1:1">
      <c r="A4633" s="4">
        <v>5632</v>
      </c>
    </row>
    <row r="4634" spans="1:1">
      <c r="A4634" s="4">
        <v>5633</v>
      </c>
    </row>
    <row r="4635" spans="1:1">
      <c r="A4635" s="4">
        <v>5634</v>
      </c>
    </row>
    <row r="4636" spans="1:1">
      <c r="A4636" s="4">
        <v>5635</v>
      </c>
    </row>
    <row r="4637" spans="1:1">
      <c r="A4637" s="4">
        <v>5636</v>
      </c>
    </row>
    <row r="4638" spans="1:1">
      <c r="A4638" s="4">
        <v>5637</v>
      </c>
    </row>
    <row r="4639" spans="1:1">
      <c r="A4639" s="4">
        <v>5638</v>
      </c>
    </row>
    <row r="4640" spans="1:1">
      <c r="A4640" s="4">
        <v>5639</v>
      </c>
    </row>
    <row r="4641" spans="1:1">
      <c r="A4641" s="4">
        <v>5640</v>
      </c>
    </row>
    <row r="4642" spans="1:1">
      <c r="A4642" s="4">
        <v>5641</v>
      </c>
    </row>
    <row r="4643" spans="1:1">
      <c r="A4643" s="4">
        <v>5642</v>
      </c>
    </row>
    <row r="4644" spans="1:1">
      <c r="A4644" s="4">
        <v>5643</v>
      </c>
    </row>
    <row r="4645" spans="1:1">
      <c r="A4645" s="4">
        <v>5644</v>
      </c>
    </row>
    <row r="4646" spans="1:1">
      <c r="A4646" s="4">
        <v>5645</v>
      </c>
    </row>
    <row r="4647" spans="1:1">
      <c r="A4647" s="4">
        <v>5646</v>
      </c>
    </row>
    <row r="4648" spans="1:1">
      <c r="A4648" s="4">
        <v>5647</v>
      </c>
    </row>
    <row r="4649" spans="1:1">
      <c r="A4649" s="4">
        <v>5648</v>
      </c>
    </row>
    <row r="4650" spans="1:1">
      <c r="A4650" s="4">
        <v>5649</v>
      </c>
    </row>
    <row r="4651" spans="1:1">
      <c r="A4651" s="4">
        <v>5650</v>
      </c>
    </row>
    <row r="4652" spans="1:1">
      <c r="A4652" s="4">
        <v>5651</v>
      </c>
    </row>
    <row r="4653" spans="1:1">
      <c r="A4653" s="4">
        <v>5652</v>
      </c>
    </row>
    <row r="4654" spans="1:1">
      <c r="A4654" s="4">
        <v>5653</v>
      </c>
    </row>
    <row r="4655" spans="1:1">
      <c r="A4655" s="4">
        <v>5654</v>
      </c>
    </row>
    <row r="4656" spans="1:1">
      <c r="A4656" s="4">
        <v>5655</v>
      </c>
    </row>
    <row r="4657" spans="1:1">
      <c r="A4657" s="4">
        <v>5656</v>
      </c>
    </row>
    <row r="4658" spans="1:1">
      <c r="A4658" s="4">
        <v>5657</v>
      </c>
    </row>
    <row r="4659" spans="1:1">
      <c r="A4659" s="4">
        <v>5658</v>
      </c>
    </row>
    <row r="4660" spans="1:1">
      <c r="A4660" s="4">
        <v>5659</v>
      </c>
    </row>
    <row r="4661" spans="1:1">
      <c r="A4661" s="4">
        <v>5660</v>
      </c>
    </row>
    <row r="4662" spans="1:1">
      <c r="A4662" s="4">
        <v>5661</v>
      </c>
    </row>
    <row r="4663" spans="1:1">
      <c r="A4663" s="4">
        <v>5662</v>
      </c>
    </row>
    <row r="4664" spans="1:1">
      <c r="A4664" s="4">
        <v>5663</v>
      </c>
    </row>
    <row r="4665" spans="1:1">
      <c r="A4665" s="4">
        <v>5664</v>
      </c>
    </row>
    <row r="4666" spans="1:1">
      <c r="A4666" s="4">
        <v>5665</v>
      </c>
    </row>
    <row r="4667" spans="1:1">
      <c r="A4667" s="4">
        <v>5666</v>
      </c>
    </row>
    <row r="4668" spans="1:1">
      <c r="A4668" s="4">
        <v>5667</v>
      </c>
    </row>
    <row r="4669" spans="1:1">
      <c r="A4669" s="4">
        <v>5668</v>
      </c>
    </row>
    <row r="4670" spans="1:1">
      <c r="A4670" s="4">
        <v>5669</v>
      </c>
    </row>
    <row r="4671" spans="1:1">
      <c r="A4671" s="4">
        <v>5670</v>
      </c>
    </row>
    <row r="4672" spans="1:1">
      <c r="A4672" s="4">
        <v>5671</v>
      </c>
    </row>
    <row r="4673" spans="1:1">
      <c r="A4673" s="4">
        <v>5672</v>
      </c>
    </row>
    <row r="4674" spans="1:1">
      <c r="A4674" s="4">
        <v>5673</v>
      </c>
    </row>
    <row r="4675" spans="1:1">
      <c r="A4675" s="4">
        <v>5674</v>
      </c>
    </row>
    <row r="4676" spans="1:1">
      <c r="A4676" s="4">
        <v>5675</v>
      </c>
    </row>
    <row r="4677" spans="1:1">
      <c r="A4677" s="4">
        <v>5676</v>
      </c>
    </row>
    <row r="4678" spans="1:1">
      <c r="A4678" s="4">
        <v>5677</v>
      </c>
    </row>
    <row r="4679" spans="1:1">
      <c r="A4679" s="4">
        <v>5678</v>
      </c>
    </row>
    <row r="4680" spans="1:1">
      <c r="A4680" s="4">
        <v>5679</v>
      </c>
    </row>
    <row r="4681" spans="1:1">
      <c r="A4681" s="4">
        <v>5680</v>
      </c>
    </row>
    <row r="4682" spans="1:1">
      <c r="A4682" s="4">
        <v>5681</v>
      </c>
    </row>
    <row r="4683" spans="1:1">
      <c r="A4683" s="4">
        <v>5682</v>
      </c>
    </row>
    <row r="4684" spans="1:1">
      <c r="A4684" s="4">
        <v>5683</v>
      </c>
    </row>
    <row r="4685" spans="1:1">
      <c r="A4685" s="4">
        <v>5684</v>
      </c>
    </row>
    <row r="4686" spans="1:1">
      <c r="A4686" s="4">
        <v>5685</v>
      </c>
    </row>
    <row r="4687" spans="1:1">
      <c r="A4687" s="4">
        <v>5686</v>
      </c>
    </row>
    <row r="4688" spans="1:1">
      <c r="A4688" s="4">
        <v>5687</v>
      </c>
    </row>
    <row r="4689" spans="1:1">
      <c r="A4689" s="4">
        <v>5688</v>
      </c>
    </row>
    <row r="4690" spans="1:1">
      <c r="A4690" s="4">
        <v>5689</v>
      </c>
    </row>
    <row r="4691" spans="1:1">
      <c r="A4691" s="4">
        <v>5690</v>
      </c>
    </row>
    <row r="4692" spans="1:1">
      <c r="A4692" s="4">
        <v>5691</v>
      </c>
    </row>
    <row r="4693" spans="1:1">
      <c r="A4693" s="4">
        <v>5692</v>
      </c>
    </row>
    <row r="4694" spans="1:1">
      <c r="A4694" s="4">
        <v>5693</v>
      </c>
    </row>
    <row r="4695" spans="1:1">
      <c r="A4695" s="4">
        <v>5694</v>
      </c>
    </row>
    <row r="4696" spans="1:1">
      <c r="A4696" s="4">
        <v>5695</v>
      </c>
    </row>
    <row r="4697" spans="1:1">
      <c r="A4697" s="4">
        <v>5696</v>
      </c>
    </row>
    <row r="4698" spans="1:1">
      <c r="A4698" s="4">
        <v>5697</v>
      </c>
    </row>
    <row r="4699" spans="1:1">
      <c r="A4699" s="4">
        <v>5698</v>
      </c>
    </row>
    <row r="4700" spans="1:1">
      <c r="A4700" s="4">
        <v>5699</v>
      </c>
    </row>
    <row r="4701" spans="1:1">
      <c r="A4701" s="4">
        <v>5700</v>
      </c>
    </row>
    <row r="4702" spans="1:1">
      <c r="A4702" s="4">
        <v>5701</v>
      </c>
    </row>
    <row r="4703" spans="1:1">
      <c r="A4703" s="4">
        <v>5702</v>
      </c>
    </row>
    <row r="4704" spans="1:1">
      <c r="A4704" s="4">
        <v>5703</v>
      </c>
    </row>
    <row r="4705" spans="1:1">
      <c r="A4705" s="4">
        <v>5704</v>
      </c>
    </row>
    <row r="4706" spans="1:1">
      <c r="A4706" s="4">
        <v>5705</v>
      </c>
    </row>
    <row r="4707" spans="1:1">
      <c r="A4707" s="4">
        <v>5706</v>
      </c>
    </row>
    <row r="4708" spans="1:1">
      <c r="A4708" s="4">
        <v>5707</v>
      </c>
    </row>
    <row r="4709" spans="1:1">
      <c r="A4709" s="4">
        <v>5708</v>
      </c>
    </row>
    <row r="4710" spans="1:1">
      <c r="A4710" s="4">
        <v>5709</v>
      </c>
    </row>
    <row r="4711" spans="1:1">
      <c r="A4711" s="4">
        <v>5710</v>
      </c>
    </row>
    <row r="4712" spans="1:1">
      <c r="A4712" s="4">
        <v>5711</v>
      </c>
    </row>
    <row r="4713" spans="1:1">
      <c r="A4713" s="4">
        <v>5712</v>
      </c>
    </row>
    <row r="4714" spans="1:1">
      <c r="A4714" s="4">
        <v>5713</v>
      </c>
    </row>
    <row r="4715" spans="1:1">
      <c r="A4715" s="4">
        <v>5714</v>
      </c>
    </row>
    <row r="4716" spans="1:1">
      <c r="A4716" s="4">
        <v>5715</v>
      </c>
    </row>
    <row r="4717" spans="1:1">
      <c r="A4717" s="4">
        <v>5716</v>
      </c>
    </row>
    <row r="4718" spans="1:1">
      <c r="A4718" s="4">
        <v>5717</v>
      </c>
    </row>
    <row r="4719" spans="1:1">
      <c r="A4719" s="4">
        <v>5718</v>
      </c>
    </row>
    <row r="4720" spans="1:1">
      <c r="A4720" s="4">
        <v>5719</v>
      </c>
    </row>
    <row r="4721" spans="1:1">
      <c r="A4721" s="4">
        <v>5720</v>
      </c>
    </row>
    <row r="4722" spans="1:1">
      <c r="A4722" s="4">
        <v>5721</v>
      </c>
    </row>
    <row r="4723" spans="1:1">
      <c r="A4723" s="4">
        <v>5722</v>
      </c>
    </row>
    <row r="4724" spans="1:1">
      <c r="A4724" s="4">
        <v>5723</v>
      </c>
    </row>
    <row r="4725" spans="1:1">
      <c r="A4725" s="4">
        <v>5724</v>
      </c>
    </row>
    <row r="4726" spans="1:1">
      <c r="A4726" s="4">
        <v>5725</v>
      </c>
    </row>
    <row r="4727" spans="1:1">
      <c r="A4727" s="4">
        <v>5726</v>
      </c>
    </row>
    <row r="4728" spans="1:1">
      <c r="A4728" s="4">
        <v>5727</v>
      </c>
    </row>
    <row r="4729" spans="1:1">
      <c r="A4729" s="4">
        <v>5728</v>
      </c>
    </row>
    <row r="4730" spans="1:1">
      <c r="A4730" s="4">
        <v>5729</v>
      </c>
    </row>
    <row r="4731" spans="1:1">
      <c r="A4731" s="4">
        <v>5730</v>
      </c>
    </row>
    <row r="4732" spans="1:1">
      <c r="A4732" s="4">
        <v>5731</v>
      </c>
    </row>
    <row r="4733" spans="1:1">
      <c r="A4733" s="4">
        <v>5732</v>
      </c>
    </row>
    <row r="4734" spans="1:1">
      <c r="A4734" s="4">
        <v>5733</v>
      </c>
    </row>
    <row r="4735" spans="1:1">
      <c r="A4735" s="4">
        <v>5734</v>
      </c>
    </row>
    <row r="4736" spans="1:1">
      <c r="A4736" s="4">
        <v>5735</v>
      </c>
    </row>
    <row r="4737" spans="1:1">
      <c r="A4737" s="4">
        <v>5736</v>
      </c>
    </row>
    <row r="4738" spans="1:1">
      <c r="A4738" s="4">
        <v>5737</v>
      </c>
    </row>
    <row r="4739" spans="1:1">
      <c r="A4739" s="4">
        <v>5738</v>
      </c>
    </row>
    <row r="4740" spans="1:1">
      <c r="A4740" s="4">
        <v>5739</v>
      </c>
    </row>
    <row r="4741" spans="1:1">
      <c r="A4741" s="4">
        <v>5740</v>
      </c>
    </row>
    <row r="4742" spans="1:1">
      <c r="A4742" s="4">
        <v>5741</v>
      </c>
    </row>
    <row r="4743" spans="1:1">
      <c r="A4743" s="4">
        <v>5742</v>
      </c>
    </row>
    <row r="4744" spans="1:1">
      <c r="A4744" s="4">
        <v>5743</v>
      </c>
    </row>
    <row r="4745" spans="1:1">
      <c r="A4745" s="4">
        <v>5744</v>
      </c>
    </row>
    <row r="4746" spans="1:1">
      <c r="A4746" s="4">
        <v>5745</v>
      </c>
    </row>
    <row r="4747" spans="1:1">
      <c r="A4747" s="4">
        <v>5746</v>
      </c>
    </row>
    <row r="4748" spans="1:1">
      <c r="A4748" s="4">
        <v>5747</v>
      </c>
    </row>
    <row r="4749" spans="1:1">
      <c r="A4749" s="4">
        <v>5748</v>
      </c>
    </row>
    <row r="4750" spans="1:1">
      <c r="A4750" s="4">
        <v>5749</v>
      </c>
    </row>
    <row r="4751" spans="1:1">
      <c r="A4751" s="4">
        <v>5750</v>
      </c>
    </row>
    <row r="4752" spans="1:1">
      <c r="A4752" s="4">
        <v>5751</v>
      </c>
    </row>
    <row r="4753" spans="1:1">
      <c r="A4753" s="4">
        <v>5752</v>
      </c>
    </row>
    <row r="4754" spans="1:1">
      <c r="A4754" s="4">
        <v>5753</v>
      </c>
    </row>
    <row r="4755" spans="1:1">
      <c r="A4755" s="4">
        <v>5754</v>
      </c>
    </row>
    <row r="4756" spans="1:1">
      <c r="A4756" s="4">
        <v>5755</v>
      </c>
    </row>
    <row r="4757" spans="1:1">
      <c r="A4757" s="4">
        <v>5756</v>
      </c>
    </row>
    <row r="4758" spans="1:1">
      <c r="A4758" s="4">
        <v>5757</v>
      </c>
    </row>
    <row r="4759" spans="1:1">
      <c r="A4759" s="4">
        <v>5758</v>
      </c>
    </row>
    <row r="4760" spans="1:1">
      <c r="A4760" s="4">
        <v>5759</v>
      </c>
    </row>
    <row r="4761" spans="1:1">
      <c r="A4761" s="4">
        <v>5760</v>
      </c>
    </row>
    <row r="4762" spans="1:1">
      <c r="A4762" s="4">
        <v>5761</v>
      </c>
    </row>
    <row r="4763" spans="1:1">
      <c r="A4763" s="4">
        <v>5762</v>
      </c>
    </row>
    <row r="4764" spans="1:1">
      <c r="A4764" s="4">
        <v>5763</v>
      </c>
    </row>
    <row r="4765" spans="1:1">
      <c r="A4765" s="4">
        <v>5764</v>
      </c>
    </row>
    <row r="4766" spans="1:1">
      <c r="A4766" s="4">
        <v>5765</v>
      </c>
    </row>
    <row r="4767" spans="1:1">
      <c r="A4767" s="4">
        <v>5766</v>
      </c>
    </row>
    <row r="4768" spans="1:1">
      <c r="A4768" s="4">
        <v>5767</v>
      </c>
    </row>
    <row r="4769" spans="1:1">
      <c r="A4769" s="4">
        <v>5768</v>
      </c>
    </row>
    <row r="4770" spans="1:1">
      <c r="A4770" s="4">
        <v>5769</v>
      </c>
    </row>
    <row r="4771" spans="1:1">
      <c r="A4771" s="4">
        <v>5770</v>
      </c>
    </row>
    <row r="4772" spans="1:1">
      <c r="A4772" s="4">
        <v>5771</v>
      </c>
    </row>
    <row r="4773" spans="1:1">
      <c r="A4773" s="4">
        <v>5772</v>
      </c>
    </row>
    <row r="4774" spans="1:1">
      <c r="A4774" s="4">
        <v>5773</v>
      </c>
    </row>
    <row r="4775" spans="1:1">
      <c r="A4775" s="4">
        <v>5774</v>
      </c>
    </row>
    <row r="4776" spans="1:1">
      <c r="A4776" s="4">
        <v>5775</v>
      </c>
    </row>
    <row r="4777" spans="1:1">
      <c r="A4777" s="4">
        <v>5776</v>
      </c>
    </row>
    <row r="4778" spans="1:1">
      <c r="A4778" s="4">
        <v>5777</v>
      </c>
    </row>
    <row r="4779" spans="1:1">
      <c r="A4779" s="4">
        <v>5778</v>
      </c>
    </row>
    <row r="4780" spans="1:1">
      <c r="A4780" s="4">
        <v>5779</v>
      </c>
    </row>
    <row r="4781" spans="1:1">
      <c r="A4781" s="4">
        <v>5780</v>
      </c>
    </row>
    <row r="4782" spans="1:1">
      <c r="A4782" s="4">
        <v>5781</v>
      </c>
    </row>
    <row r="4783" spans="1:1">
      <c r="A4783" s="4">
        <v>5782</v>
      </c>
    </row>
    <row r="4784" spans="1:1">
      <c r="A4784" s="4">
        <v>5783</v>
      </c>
    </row>
    <row r="4785" spans="1:1">
      <c r="A4785" s="4">
        <v>5784</v>
      </c>
    </row>
    <row r="4786" spans="1:1">
      <c r="A4786" s="4">
        <v>5785</v>
      </c>
    </row>
    <row r="4787" spans="1:1">
      <c r="A4787" s="4">
        <v>5786</v>
      </c>
    </row>
    <row r="4788" spans="1:1">
      <c r="A4788" s="4">
        <v>5787</v>
      </c>
    </row>
    <row r="4789" spans="1:1">
      <c r="A4789" s="4">
        <v>5788</v>
      </c>
    </row>
    <row r="4790" spans="1:1">
      <c r="A4790" s="4">
        <v>5789</v>
      </c>
    </row>
    <row r="4791" spans="1:1">
      <c r="A4791" s="4">
        <v>5790</v>
      </c>
    </row>
    <row r="4792" spans="1:1">
      <c r="A4792" s="4">
        <v>5791</v>
      </c>
    </row>
    <row r="4793" spans="1:1">
      <c r="A4793" s="4">
        <v>5792</v>
      </c>
    </row>
    <row r="4794" spans="1:1">
      <c r="A4794" s="4">
        <v>5793</v>
      </c>
    </row>
    <row r="4795" spans="1:1">
      <c r="A4795" s="4">
        <v>5794</v>
      </c>
    </row>
    <row r="4796" spans="1:1">
      <c r="A4796" s="4">
        <v>5795</v>
      </c>
    </row>
    <row r="4797" spans="1:1">
      <c r="A4797" s="4">
        <v>5796</v>
      </c>
    </row>
    <row r="4798" spans="1:1">
      <c r="A4798" s="4">
        <v>5797</v>
      </c>
    </row>
    <row r="4799" spans="1:1">
      <c r="A4799" s="4">
        <v>5798</v>
      </c>
    </row>
    <row r="4800" spans="1:1">
      <c r="A4800" s="4">
        <v>5799</v>
      </c>
    </row>
    <row r="4801" spans="1:1">
      <c r="A4801" s="4">
        <v>5800</v>
      </c>
    </row>
    <row r="4802" spans="1:1">
      <c r="A4802" s="4">
        <v>5801</v>
      </c>
    </row>
    <row r="4803" spans="1:1">
      <c r="A4803" s="4">
        <v>5802</v>
      </c>
    </row>
    <row r="4804" spans="1:1">
      <c r="A4804" s="4">
        <v>5803</v>
      </c>
    </row>
    <row r="4805" spans="1:1">
      <c r="A4805" s="4">
        <v>5804</v>
      </c>
    </row>
    <row r="4806" spans="1:1">
      <c r="A4806" s="4">
        <v>5805</v>
      </c>
    </row>
    <row r="4807" spans="1:1">
      <c r="A4807" s="4">
        <v>5806</v>
      </c>
    </row>
    <row r="4808" spans="1:1">
      <c r="A4808" s="4">
        <v>5807</v>
      </c>
    </row>
    <row r="4809" spans="1:1">
      <c r="A4809" s="4">
        <v>5808</v>
      </c>
    </row>
    <row r="4810" spans="1:1">
      <c r="A4810" s="4">
        <v>5809</v>
      </c>
    </row>
    <row r="4811" spans="1:1">
      <c r="A4811" s="4">
        <v>5810</v>
      </c>
    </row>
    <row r="4812" spans="1:1">
      <c r="A4812" s="4">
        <v>5811</v>
      </c>
    </row>
    <row r="4813" spans="1:1">
      <c r="A4813" s="4">
        <v>5812</v>
      </c>
    </row>
    <row r="4814" spans="1:1">
      <c r="A4814" s="4">
        <v>5813</v>
      </c>
    </row>
    <row r="4815" spans="1:1">
      <c r="A4815" s="4">
        <v>5814</v>
      </c>
    </row>
    <row r="4816" spans="1:1">
      <c r="A4816" s="4">
        <v>5815</v>
      </c>
    </row>
    <row r="4817" spans="1:1">
      <c r="A4817" s="4">
        <v>5816</v>
      </c>
    </row>
    <row r="4818" spans="1:1">
      <c r="A4818" s="4">
        <v>5817</v>
      </c>
    </row>
    <row r="4819" spans="1:1">
      <c r="A4819" s="4">
        <v>5818</v>
      </c>
    </row>
    <row r="4820" spans="1:1">
      <c r="A4820" s="4">
        <v>5819</v>
      </c>
    </row>
    <row r="4821" spans="1:1">
      <c r="A4821" s="4">
        <v>5820</v>
      </c>
    </row>
    <row r="4822" spans="1:1">
      <c r="A4822" s="4">
        <v>5821</v>
      </c>
    </row>
    <row r="4823" spans="1:1">
      <c r="A4823" s="4">
        <v>5822</v>
      </c>
    </row>
    <row r="4824" spans="1:1">
      <c r="A4824" s="4">
        <v>5823</v>
      </c>
    </row>
    <row r="4825" spans="1:1">
      <c r="A4825" s="4">
        <v>5824</v>
      </c>
    </row>
    <row r="4826" spans="1:1">
      <c r="A4826" s="4">
        <v>5825</v>
      </c>
    </row>
    <row r="4827" spans="1:1">
      <c r="A4827" s="4">
        <v>5826</v>
      </c>
    </row>
    <row r="4828" spans="1:1">
      <c r="A4828" s="4">
        <v>5827</v>
      </c>
    </row>
    <row r="4829" spans="1:1">
      <c r="A4829" s="4">
        <v>5828</v>
      </c>
    </row>
    <row r="4830" spans="1:1">
      <c r="A4830" s="4">
        <v>5829</v>
      </c>
    </row>
    <row r="4831" spans="1:1">
      <c r="A4831" s="4">
        <v>5830</v>
      </c>
    </row>
    <row r="4832" spans="1:1">
      <c r="A4832" s="4">
        <v>5831</v>
      </c>
    </row>
    <row r="4833" spans="1:1">
      <c r="A4833" s="4">
        <v>5832</v>
      </c>
    </row>
    <row r="4834" spans="1:1">
      <c r="A4834" s="4">
        <v>5833</v>
      </c>
    </row>
    <row r="4835" spans="1:1">
      <c r="A4835" s="4">
        <v>5834</v>
      </c>
    </row>
    <row r="4836" spans="1:1">
      <c r="A4836" s="4">
        <v>5835</v>
      </c>
    </row>
    <row r="4837" spans="1:1">
      <c r="A4837" s="4">
        <v>5836</v>
      </c>
    </row>
    <row r="4838" spans="1:1">
      <c r="A4838" s="4">
        <v>5837</v>
      </c>
    </row>
    <row r="4839" spans="1:1">
      <c r="A4839" s="4">
        <v>5838</v>
      </c>
    </row>
    <row r="4840" spans="1:1">
      <c r="A4840" s="4">
        <v>5839</v>
      </c>
    </row>
    <row r="4841" spans="1:1">
      <c r="A4841" s="4">
        <v>5840</v>
      </c>
    </row>
    <row r="4842" spans="1:1">
      <c r="A4842" s="4">
        <v>5841</v>
      </c>
    </row>
    <row r="4843" spans="1:1">
      <c r="A4843" s="4">
        <v>5842</v>
      </c>
    </row>
    <row r="4844" spans="1:1">
      <c r="A4844" s="4">
        <v>5843</v>
      </c>
    </row>
    <row r="4845" spans="1:1">
      <c r="A4845" s="4">
        <v>5844</v>
      </c>
    </row>
    <row r="4846" spans="1:1">
      <c r="A4846" s="4">
        <v>5845</v>
      </c>
    </row>
    <row r="4847" spans="1:1">
      <c r="A4847" s="4">
        <v>5846</v>
      </c>
    </row>
    <row r="4848" spans="1:1">
      <c r="A4848" s="4">
        <v>5847</v>
      </c>
    </row>
    <row r="4849" spans="1:1">
      <c r="A4849" s="4">
        <v>5848</v>
      </c>
    </row>
    <row r="4850" spans="1:1">
      <c r="A4850" s="4">
        <v>5849</v>
      </c>
    </row>
    <row r="4851" spans="1:1">
      <c r="A4851" s="4">
        <v>5850</v>
      </c>
    </row>
    <row r="4852" spans="1:1">
      <c r="A4852" s="4">
        <v>5851</v>
      </c>
    </row>
    <row r="4853" spans="1:1">
      <c r="A4853" s="4">
        <v>5852</v>
      </c>
    </row>
    <row r="4854" spans="1:1">
      <c r="A4854" s="4">
        <v>5853</v>
      </c>
    </row>
    <row r="4855" spans="1:1">
      <c r="A4855" s="4">
        <v>5854</v>
      </c>
    </row>
    <row r="4856" spans="1:1">
      <c r="A4856" s="4">
        <v>5855</v>
      </c>
    </row>
    <row r="4857" spans="1:1">
      <c r="A4857" s="4">
        <v>5856</v>
      </c>
    </row>
    <row r="4858" spans="1:1">
      <c r="A4858" s="4">
        <v>5857</v>
      </c>
    </row>
    <row r="4859" spans="1:1">
      <c r="A4859" s="4">
        <v>5858</v>
      </c>
    </row>
    <row r="4860" spans="1:1">
      <c r="A4860" s="4">
        <v>5859</v>
      </c>
    </row>
    <row r="4861" spans="1:1">
      <c r="A4861" s="4">
        <v>5860</v>
      </c>
    </row>
    <row r="4862" spans="1:1">
      <c r="A4862" s="4">
        <v>5861</v>
      </c>
    </row>
    <row r="4863" spans="1:1">
      <c r="A4863" s="4">
        <v>5862</v>
      </c>
    </row>
    <row r="4864" spans="1:1">
      <c r="A4864" s="4">
        <v>5863</v>
      </c>
    </row>
    <row r="4865" spans="1:1">
      <c r="A4865" s="4">
        <v>5864</v>
      </c>
    </row>
    <row r="4866" spans="1:1">
      <c r="A4866" s="4">
        <v>5865</v>
      </c>
    </row>
    <row r="4867" spans="1:1">
      <c r="A4867" s="4">
        <v>5866</v>
      </c>
    </row>
    <row r="4868" spans="1:1">
      <c r="A4868" s="4">
        <v>5867</v>
      </c>
    </row>
    <row r="4869" spans="1:1">
      <c r="A4869" s="4">
        <v>5868</v>
      </c>
    </row>
    <row r="4870" spans="1:1">
      <c r="A4870" s="4">
        <v>5869</v>
      </c>
    </row>
    <row r="4871" spans="1:1">
      <c r="A4871" s="4">
        <v>5870</v>
      </c>
    </row>
    <row r="4872" spans="1:1">
      <c r="A4872" s="4">
        <v>5871</v>
      </c>
    </row>
    <row r="4873" spans="1:1">
      <c r="A4873" s="4">
        <v>5872</v>
      </c>
    </row>
    <row r="4874" spans="1:1">
      <c r="A4874" s="4">
        <v>5873</v>
      </c>
    </row>
    <row r="4875" spans="1:1">
      <c r="A4875" s="4">
        <v>5874</v>
      </c>
    </row>
    <row r="4876" spans="1:1">
      <c r="A4876" s="4">
        <v>5875</v>
      </c>
    </row>
    <row r="4877" spans="1:1">
      <c r="A4877" s="4">
        <v>5876</v>
      </c>
    </row>
    <row r="4878" spans="1:1">
      <c r="A4878" s="4">
        <v>5877</v>
      </c>
    </row>
    <row r="4879" spans="1:1">
      <c r="A4879" s="4">
        <v>5878</v>
      </c>
    </row>
    <row r="4880" spans="1:1">
      <c r="A4880" s="4">
        <v>5879</v>
      </c>
    </row>
    <row r="4881" spans="1:1">
      <c r="A4881" s="4">
        <v>5880</v>
      </c>
    </row>
    <row r="4882" spans="1:1">
      <c r="A4882" s="4">
        <v>5881</v>
      </c>
    </row>
    <row r="4883" spans="1:1">
      <c r="A4883" s="4">
        <v>5882</v>
      </c>
    </row>
    <row r="4884" spans="1:1">
      <c r="A4884" s="4">
        <v>5883</v>
      </c>
    </row>
    <row r="4885" spans="1:1">
      <c r="A4885" s="4">
        <v>5884</v>
      </c>
    </row>
    <row r="4886" spans="1:1">
      <c r="A4886" s="4">
        <v>5885</v>
      </c>
    </row>
    <row r="4887" spans="1:1">
      <c r="A4887" s="4">
        <v>5886</v>
      </c>
    </row>
    <row r="4888" spans="1:1">
      <c r="A4888" s="4">
        <v>5887</v>
      </c>
    </row>
    <row r="4889" spans="1:1">
      <c r="A4889" s="4">
        <v>5888</v>
      </c>
    </row>
    <row r="4890" spans="1:1">
      <c r="A4890" s="4">
        <v>5889</v>
      </c>
    </row>
    <row r="4891" spans="1:1">
      <c r="A4891" s="4">
        <v>5890</v>
      </c>
    </row>
    <row r="4892" spans="1:1">
      <c r="A4892" s="4">
        <v>5891</v>
      </c>
    </row>
    <row r="4893" spans="1:1">
      <c r="A4893" s="4">
        <v>5892</v>
      </c>
    </row>
    <row r="4894" spans="1:1">
      <c r="A4894" s="4">
        <v>5893</v>
      </c>
    </row>
    <row r="4895" spans="1:1">
      <c r="A4895" s="4">
        <v>5894</v>
      </c>
    </row>
    <row r="4896" spans="1:1">
      <c r="A4896" s="4">
        <v>5895</v>
      </c>
    </row>
    <row r="4897" spans="1:1">
      <c r="A4897" s="4">
        <v>5896</v>
      </c>
    </row>
    <row r="4898" spans="1:1">
      <c r="A4898" s="4">
        <v>5897</v>
      </c>
    </row>
    <row r="4899" spans="1:1">
      <c r="A4899" s="4">
        <v>5898</v>
      </c>
    </row>
    <row r="4900" spans="1:1">
      <c r="A4900" s="4">
        <v>5899</v>
      </c>
    </row>
    <row r="4901" spans="1:1">
      <c r="A4901" s="4">
        <v>5900</v>
      </c>
    </row>
    <row r="4902" spans="1:1">
      <c r="A4902" s="4">
        <v>5901</v>
      </c>
    </row>
    <row r="4903" spans="1:1">
      <c r="A4903" s="4">
        <v>5902</v>
      </c>
    </row>
    <row r="4904" spans="1:1">
      <c r="A4904" s="4">
        <v>5903</v>
      </c>
    </row>
    <row r="4905" spans="1:1">
      <c r="A4905" s="4">
        <v>5904</v>
      </c>
    </row>
    <row r="4906" spans="1:1">
      <c r="A4906" s="4">
        <v>5905</v>
      </c>
    </row>
    <row r="4907" spans="1:1">
      <c r="A4907" s="4">
        <v>5906</v>
      </c>
    </row>
    <row r="4908" spans="1:1">
      <c r="A4908" s="4">
        <v>5907</v>
      </c>
    </row>
    <row r="4909" spans="1:1">
      <c r="A4909" s="4">
        <v>5908</v>
      </c>
    </row>
    <row r="4910" spans="1:1">
      <c r="A4910" s="4">
        <v>5909</v>
      </c>
    </row>
    <row r="4911" spans="1:1">
      <c r="A4911" s="4">
        <v>5910</v>
      </c>
    </row>
    <row r="4912" spans="1:1">
      <c r="A4912" s="4">
        <v>5911</v>
      </c>
    </row>
    <row r="4913" spans="1:1">
      <c r="A4913" s="4">
        <v>5912</v>
      </c>
    </row>
    <row r="4914" spans="1:1">
      <c r="A4914" s="4">
        <v>5913</v>
      </c>
    </row>
    <row r="4915" spans="1:1">
      <c r="A4915" s="4">
        <v>5914</v>
      </c>
    </row>
    <row r="4916" spans="1:1">
      <c r="A4916" s="4">
        <v>5915</v>
      </c>
    </row>
    <row r="4917" spans="1:1">
      <c r="A4917" s="4">
        <v>5916</v>
      </c>
    </row>
    <row r="4918" spans="1:1">
      <c r="A4918" s="4">
        <v>5917</v>
      </c>
    </row>
    <row r="4919" spans="1:1">
      <c r="A4919" s="4">
        <v>5918</v>
      </c>
    </row>
    <row r="4920" spans="1:1">
      <c r="A4920" s="4">
        <v>5919</v>
      </c>
    </row>
    <row r="4921" spans="1:1">
      <c r="A4921" s="4">
        <v>5920</v>
      </c>
    </row>
    <row r="4922" spans="1:1">
      <c r="A4922" s="4">
        <v>5921</v>
      </c>
    </row>
    <row r="4923" spans="1:1">
      <c r="A4923" s="4">
        <v>5922</v>
      </c>
    </row>
    <row r="4924" spans="1:1">
      <c r="A4924" s="4">
        <v>5923</v>
      </c>
    </row>
    <row r="4925" spans="1:1">
      <c r="A4925" s="4">
        <v>5924</v>
      </c>
    </row>
    <row r="4926" spans="1:1">
      <c r="A4926" s="4">
        <v>5925</v>
      </c>
    </row>
    <row r="4927" spans="1:1">
      <c r="A4927" s="4">
        <v>5926</v>
      </c>
    </row>
    <row r="4928" spans="1:1">
      <c r="A4928" s="4">
        <v>5927</v>
      </c>
    </row>
    <row r="4929" spans="1:1">
      <c r="A4929" s="4">
        <v>5928</v>
      </c>
    </row>
    <row r="4930" spans="1:1">
      <c r="A4930" s="4">
        <v>5929</v>
      </c>
    </row>
    <row r="4931" spans="1:1">
      <c r="A4931" s="4">
        <v>5930</v>
      </c>
    </row>
    <row r="4932" spans="1:1">
      <c r="A4932" s="4">
        <v>5931</v>
      </c>
    </row>
    <row r="4933" spans="1:1">
      <c r="A4933" s="4">
        <v>5932</v>
      </c>
    </row>
    <row r="4934" spans="1:1">
      <c r="A4934" s="4">
        <v>5933</v>
      </c>
    </row>
    <row r="4935" spans="1:1">
      <c r="A4935" s="4">
        <v>5934</v>
      </c>
    </row>
    <row r="4936" spans="1:1">
      <c r="A4936" s="4">
        <v>5935</v>
      </c>
    </row>
    <row r="4937" spans="1:1">
      <c r="A4937" s="4">
        <v>5936</v>
      </c>
    </row>
    <row r="4938" spans="1:1">
      <c r="A4938" s="4">
        <v>5937</v>
      </c>
    </row>
    <row r="4939" spans="1:1">
      <c r="A4939" s="4">
        <v>5938</v>
      </c>
    </row>
    <row r="4940" spans="1:1">
      <c r="A4940" s="4">
        <v>5939</v>
      </c>
    </row>
    <row r="4941" spans="1:1">
      <c r="A4941" s="4">
        <v>5940</v>
      </c>
    </row>
    <row r="4942" spans="1:1">
      <c r="A4942" s="4">
        <v>5941</v>
      </c>
    </row>
    <row r="4943" spans="1:1">
      <c r="A4943" s="4">
        <v>5942</v>
      </c>
    </row>
    <row r="4944" spans="1:1">
      <c r="A4944" s="4">
        <v>5943</v>
      </c>
    </row>
    <row r="4945" spans="1:1">
      <c r="A4945" s="4">
        <v>5944</v>
      </c>
    </row>
    <row r="4946" spans="1:1">
      <c r="A4946" s="4">
        <v>5945</v>
      </c>
    </row>
    <row r="4947" spans="1:1">
      <c r="A4947" s="4">
        <v>5946</v>
      </c>
    </row>
    <row r="4948" spans="1:1">
      <c r="A4948" s="4">
        <v>5947</v>
      </c>
    </row>
    <row r="4949" spans="1:1">
      <c r="A4949" s="4">
        <v>5948</v>
      </c>
    </row>
    <row r="4950" spans="1:1">
      <c r="A4950" s="4">
        <v>5949</v>
      </c>
    </row>
    <row r="4951" spans="1:1">
      <c r="A4951" s="4">
        <v>5950</v>
      </c>
    </row>
    <row r="4952" spans="1:1">
      <c r="A4952" s="4">
        <v>5951</v>
      </c>
    </row>
    <row r="4953" spans="1:1">
      <c r="A4953" s="4">
        <v>5952</v>
      </c>
    </row>
    <row r="4954" spans="1:1">
      <c r="A4954" s="4">
        <v>5953</v>
      </c>
    </row>
    <row r="4955" spans="1:1">
      <c r="A4955" s="4">
        <v>5954</v>
      </c>
    </row>
    <row r="4956" spans="1:1">
      <c r="A4956" s="4">
        <v>5955</v>
      </c>
    </row>
    <row r="4957" spans="1:1">
      <c r="A4957" s="4">
        <v>5956</v>
      </c>
    </row>
    <row r="4958" spans="1:1">
      <c r="A4958" s="4">
        <v>5957</v>
      </c>
    </row>
    <row r="4959" spans="1:1">
      <c r="A4959" s="4">
        <v>5958</v>
      </c>
    </row>
    <row r="4960" spans="1:1">
      <c r="A4960" s="4">
        <v>5959</v>
      </c>
    </row>
    <row r="4961" spans="1:1">
      <c r="A4961" s="4">
        <v>5960</v>
      </c>
    </row>
    <row r="4962" spans="1:1">
      <c r="A4962" s="4">
        <v>5961</v>
      </c>
    </row>
    <row r="4963" spans="1:1">
      <c r="A4963" s="4">
        <v>5962</v>
      </c>
    </row>
    <row r="4964" spans="1:1">
      <c r="A4964" s="4">
        <v>5963</v>
      </c>
    </row>
    <row r="4965" spans="1:1">
      <c r="A4965" s="4">
        <v>5964</v>
      </c>
    </row>
    <row r="4966" spans="1:1">
      <c r="A4966" s="4">
        <v>5965</v>
      </c>
    </row>
    <row r="4967" spans="1:1">
      <c r="A4967" s="4">
        <v>5966</v>
      </c>
    </row>
    <row r="4968" spans="1:1">
      <c r="A4968" s="4">
        <v>5967</v>
      </c>
    </row>
    <row r="4969" spans="1:1">
      <c r="A4969" s="4">
        <v>5968</v>
      </c>
    </row>
    <row r="4970" spans="1:1">
      <c r="A4970" s="4">
        <v>5969</v>
      </c>
    </row>
    <row r="4971" spans="1:1">
      <c r="A4971" s="4">
        <v>5970</v>
      </c>
    </row>
    <row r="4972" spans="1:1">
      <c r="A4972" s="4">
        <v>5971</v>
      </c>
    </row>
    <row r="4973" spans="1:1">
      <c r="A4973" s="4">
        <v>5972</v>
      </c>
    </row>
    <row r="4974" spans="1:1">
      <c r="A4974" s="4">
        <v>5973</v>
      </c>
    </row>
    <row r="4975" spans="1:1">
      <c r="A4975" s="4">
        <v>5974</v>
      </c>
    </row>
    <row r="4976" spans="1:1">
      <c r="A4976" s="4">
        <v>5975</v>
      </c>
    </row>
    <row r="4977" spans="1:1">
      <c r="A4977" s="4">
        <v>5976</v>
      </c>
    </row>
    <row r="4978" spans="1:1">
      <c r="A4978" s="4">
        <v>5977</v>
      </c>
    </row>
    <row r="4979" spans="1:1">
      <c r="A4979" s="4">
        <v>5978</v>
      </c>
    </row>
    <row r="4980" spans="1:1">
      <c r="A4980" s="4">
        <v>5979</v>
      </c>
    </row>
    <row r="4981" spans="1:1">
      <c r="A4981" s="4">
        <v>5980</v>
      </c>
    </row>
    <row r="4982" spans="1:1">
      <c r="A4982" s="4">
        <v>5981</v>
      </c>
    </row>
    <row r="4983" spans="1:1">
      <c r="A4983" s="4">
        <v>5982</v>
      </c>
    </row>
    <row r="4984" spans="1:1">
      <c r="A4984" s="4">
        <v>5983</v>
      </c>
    </row>
    <row r="4985" spans="1:1">
      <c r="A4985" s="4">
        <v>5984</v>
      </c>
    </row>
    <row r="4986" spans="1:1">
      <c r="A4986" s="4">
        <v>5985</v>
      </c>
    </row>
    <row r="4987" spans="1:1">
      <c r="A4987" s="4">
        <v>5986</v>
      </c>
    </row>
    <row r="4988" spans="1:1">
      <c r="A4988" s="4">
        <v>5987</v>
      </c>
    </row>
    <row r="4989" spans="1:1">
      <c r="A4989" s="4">
        <v>5988</v>
      </c>
    </row>
    <row r="4990" spans="1:1">
      <c r="A4990" s="4">
        <v>5989</v>
      </c>
    </row>
    <row r="4991" spans="1:1">
      <c r="A4991" s="4">
        <v>5990</v>
      </c>
    </row>
    <row r="4992" spans="1:1">
      <c r="A4992" s="4">
        <v>5991</v>
      </c>
    </row>
    <row r="4993" spans="1:1">
      <c r="A4993" s="4">
        <v>5992</v>
      </c>
    </row>
    <row r="4994" spans="1:1">
      <c r="A4994" s="4">
        <v>5993</v>
      </c>
    </row>
    <row r="4995" spans="1:1">
      <c r="A4995" s="4">
        <v>5994</v>
      </c>
    </row>
    <row r="4996" spans="1:1">
      <c r="A4996" s="4">
        <v>5995</v>
      </c>
    </row>
    <row r="4997" spans="1:1">
      <c r="A4997" s="4">
        <v>5996</v>
      </c>
    </row>
    <row r="4998" spans="1:1">
      <c r="A4998" s="4">
        <v>5997</v>
      </c>
    </row>
    <row r="4999" spans="1:1">
      <c r="A4999" s="4">
        <v>5998</v>
      </c>
    </row>
    <row r="5000" spans="1:1">
      <c r="A5000" s="4">
        <v>5999</v>
      </c>
    </row>
    <row r="5001" spans="1:1">
      <c r="A5001" s="4">
        <v>6000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907"/>
  <sheetViews>
    <sheetView workbookViewId="0">
      <selection activeCell="F2" sqref="F2"/>
    </sheetView>
  </sheetViews>
  <sheetFormatPr defaultRowHeight="14.4"/>
  <cols>
    <col min="1" max="1" width="14.88671875" bestFit="1" customWidth="1"/>
    <col min="2" max="2" width="13.5546875" bestFit="1" customWidth="1"/>
    <col min="3" max="3" width="14" bestFit="1" customWidth="1"/>
    <col min="4" max="4" width="15.33203125" customWidth="1"/>
    <col min="5" max="5" width="12.33203125" bestFit="1" customWidth="1"/>
    <col min="6" max="6" width="13.109375" bestFit="1" customWidth="1"/>
    <col min="7" max="7" width="10.6640625" bestFit="1" customWidth="1"/>
  </cols>
  <sheetData>
    <row r="1" spans="1:6" ht="18.75" customHeight="1">
      <c r="A1" s="1" t="s">
        <v>293</v>
      </c>
      <c r="B1" s="2" t="s">
        <v>294</v>
      </c>
      <c r="C1" s="3" t="s">
        <v>295</v>
      </c>
      <c r="D1" s="3" t="s">
        <v>7</v>
      </c>
      <c r="E1" t="s">
        <v>2216</v>
      </c>
      <c r="F1" t="s">
        <v>2217</v>
      </c>
    </row>
    <row r="2" spans="1:6">
      <c r="A2" s="4">
        <v>1</v>
      </c>
      <c r="B2" s="5">
        <v>4</v>
      </c>
      <c r="C2" s="6">
        <v>7752</v>
      </c>
      <c r="D2" s="6">
        <v>1001</v>
      </c>
      <c r="E2">
        <f>VLOOKUP(Чек_позиція!C2,Товар!A:G,7,FALSE)</f>
        <v>216.26</v>
      </c>
      <c r="F2">
        <f>B2*E2</f>
        <v>865.04</v>
      </c>
    </row>
    <row r="3" spans="1:6">
      <c r="A3" s="4">
        <v>2</v>
      </c>
      <c r="B3" s="5">
        <v>4</v>
      </c>
      <c r="C3" s="6">
        <v>1965</v>
      </c>
      <c r="D3" s="6">
        <v>1001</v>
      </c>
      <c r="E3">
        <f>VLOOKUP(Чек_позиція!C3,Товар!A:G,7,FALSE)</f>
        <v>666.19</v>
      </c>
      <c r="F3">
        <f t="shared" ref="F3:F66" si="0">B3*E3</f>
        <v>2664.76</v>
      </c>
    </row>
    <row r="4" spans="1:6">
      <c r="A4" s="4">
        <v>3</v>
      </c>
      <c r="B4" s="5">
        <v>1</v>
      </c>
      <c r="C4" s="6">
        <v>7454</v>
      </c>
      <c r="D4" s="6">
        <v>1001</v>
      </c>
      <c r="E4">
        <f>VLOOKUP(Чек_позиція!C4,Товар!A:G,7,FALSE)</f>
        <v>619.46</v>
      </c>
      <c r="F4">
        <f t="shared" si="0"/>
        <v>619.46</v>
      </c>
    </row>
    <row r="5" spans="1:6">
      <c r="A5" s="4">
        <v>4</v>
      </c>
      <c r="B5" s="5">
        <v>4</v>
      </c>
      <c r="C5" s="6">
        <v>9708</v>
      </c>
      <c r="D5" s="6">
        <v>1002</v>
      </c>
      <c r="E5">
        <f>VLOOKUP(Чек_позиція!C5,Товар!A:G,7,FALSE)</f>
        <v>646.39</v>
      </c>
      <c r="F5">
        <f t="shared" si="0"/>
        <v>2585.56</v>
      </c>
    </row>
    <row r="6" spans="1:6">
      <c r="A6" s="4">
        <v>5</v>
      </c>
      <c r="B6" s="5">
        <v>2</v>
      </c>
      <c r="C6" s="6">
        <v>8566</v>
      </c>
      <c r="D6" s="6">
        <v>1002</v>
      </c>
      <c r="E6">
        <f>VLOOKUP(Чек_позиція!C6,Товар!A:G,7,FALSE)</f>
        <v>337.17</v>
      </c>
      <c r="F6">
        <f t="shared" si="0"/>
        <v>674.34</v>
      </c>
    </row>
    <row r="7" spans="1:6">
      <c r="A7" s="4">
        <v>6</v>
      </c>
      <c r="B7" s="5">
        <v>2</v>
      </c>
      <c r="C7" s="6">
        <v>8062</v>
      </c>
      <c r="D7" s="6">
        <v>1002</v>
      </c>
      <c r="E7">
        <f>VLOOKUP(Чек_позиція!C7,Товар!A:G,7,FALSE)</f>
        <v>768.19</v>
      </c>
      <c r="F7">
        <f t="shared" si="0"/>
        <v>1536.38</v>
      </c>
    </row>
    <row r="8" spans="1:6">
      <c r="A8" s="4">
        <v>7</v>
      </c>
      <c r="B8" s="5">
        <v>1</v>
      </c>
      <c r="C8" s="6">
        <v>214</v>
      </c>
      <c r="D8" s="6">
        <v>1002</v>
      </c>
      <c r="E8">
        <f>VLOOKUP(Чек_позиція!C8,Товар!A:G,7,FALSE)</f>
        <v>674.05</v>
      </c>
      <c r="F8">
        <f t="shared" si="0"/>
        <v>674.05</v>
      </c>
    </row>
    <row r="9" spans="1:6">
      <c r="A9" s="4">
        <v>8</v>
      </c>
      <c r="B9" s="5">
        <v>4</v>
      </c>
      <c r="C9" s="6">
        <v>4717</v>
      </c>
      <c r="D9" s="6">
        <v>1002</v>
      </c>
      <c r="E9">
        <f>VLOOKUP(Чек_позиція!C9,Товар!A:G,7,FALSE)</f>
        <v>353.93</v>
      </c>
      <c r="F9">
        <f t="shared" si="0"/>
        <v>1415.72</v>
      </c>
    </row>
    <row r="10" spans="1:6">
      <c r="A10" s="4">
        <v>9</v>
      </c>
      <c r="B10" s="5">
        <v>3</v>
      </c>
      <c r="C10" s="6">
        <v>934</v>
      </c>
      <c r="D10" s="6">
        <v>1003</v>
      </c>
      <c r="E10">
        <f>VLOOKUP(Чек_позиція!C10,Товар!A:G,7,FALSE)</f>
        <v>861.54</v>
      </c>
      <c r="F10">
        <f t="shared" si="0"/>
        <v>2584.62</v>
      </c>
    </row>
    <row r="11" spans="1:6">
      <c r="A11" s="4">
        <v>10</v>
      </c>
      <c r="B11" s="5">
        <v>1</v>
      </c>
      <c r="C11" s="6">
        <v>9591</v>
      </c>
      <c r="D11" s="6">
        <v>1003</v>
      </c>
      <c r="E11">
        <f>VLOOKUP(Чек_позиція!C11,Товар!A:G,7,FALSE)</f>
        <v>264.22000000000003</v>
      </c>
      <c r="F11">
        <f t="shared" si="0"/>
        <v>264.22000000000003</v>
      </c>
    </row>
    <row r="12" spans="1:6">
      <c r="A12" s="4">
        <v>11</v>
      </c>
      <c r="B12" s="5">
        <v>3</v>
      </c>
      <c r="C12" s="6">
        <v>7527</v>
      </c>
      <c r="D12" s="6">
        <v>1004</v>
      </c>
      <c r="E12">
        <f>VLOOKUP(Чек_позиція!C12,Товар!A:G,7,FALSE)</f>
        <v>99.78</v>
      </c>
      <c r="F12">
        <f t="shared" si="0"/>
        <v>299.34000000000003</v>
      </c>
    </row>
    <row r="13" spans="1:6">
      <c r="A13" s="4">
        <v>12</v>
      </c>
      <c r="B13" s="5">
        <v>4</v>
      </c>
      <c r="C13" s="6">
        <v>939</v>
      </c>
      <c r="D13" s="6">
        <v>1004</v>
      </c>
      <c r="E13">
        <f>VLOOKUP(Чек_позиція!C13,Товар!A:G,7,FALSE)</f>
        <v>125.16</v>
      </c>
      <c r="F13">
        <f t="shared" si="0"/>
        <v>500.64</v>
      </c>
    </row>
    <row r="14" spans="1:6">
      <c r="A14" s="4">
        <v>13</v>
      </c>
      <c r="B14" s="5">
        <v>3</v>
      </c>
      <c r="C14" s="6">
        <v>1145</v>
      </c>
      <c r="D14" s="6">
        <v>1004</v>
      </c>
      <c r="E14">
        <f>VLOOKUP(Чек_позиція!C14,Товар!A:G,7,FALSE)</f>
        <v>673.65</v>
      </c>
      <c r="F14">
        <f t="shared" si="0"/>
        <v>2020.9499999999998</v>
      </c>
    </row>
    <row r="15" spans="1:6">
      <c r="A15" s="4">
        <v>14</v>
      </c>
      <c r="B15" s="5">
        <v>1</v>
      </c>
      <c r="C15" s="6">
        <v>6078</v>
      </c>
      <c r="D15" s="6">
        <v>1004</v>
      </c>
      <c r="E15">
        <f>VLOOKUP(Чек_позиція!C15,Товар!A:G,7,FALSE)</f>
        <v>496.82</v>
      </c>
      <c r="F15">
        <f t="shared" si="0"/>
        <v>496.82</v>
      </c>
    </row>
    <row r="16" spans="1:6">
      <c r="A16" s="4">
        <v>15</v>
      </c>
      <c r="B16" s="5">
        <v>4</v>
      </c>
      <c r="C16" s="6">
        <v>2371</v>
      </c>
      <c r="D16" s="6">
        <v>1004</v>
      </c>
      <c r="E16">
        <f>VLOOKUP(Чек_позиція!C16,Товар!A:G,7,FALSE)</f>
        <v>340.62</v>
      </c>
      <c r="F16">
        <f t="shared" si="0"/>
        <v>1362.48</v>
      </c>
    </row>
    <row r="17" spans="1:6">
      <c r="A17" s="4">
        <v>16</v>
      </c>
      <c r="B17" s="5">
        <v>1</v>
      </c>
      <c r="C17" s="6">
        <v>4031</v>
      </c>
      <c r="D17" s="6">
        <v>1005</v>
      </c>
      <c r="E17">
        <f>VLOOKUP(Чек_позиція!C17,Товар!A:G,7,FALSE)</f>
        <v>197.67</v>
      </c>
      <c r="F17">
        <f t="shared" si="0"/>
        <v>197.67</v>
      </c>
    </row>
    <row r="18" spans="1:6">
      <c r="A18" s="4">
        <v>17</v>
      </c>
      <c r="B18" s="5">
        <v>4</v>
      </c>
      <c r="C18" s="6">
        <v>9658</v>
      </c>
      <c r="D18" s="6">
        <v>1005</v>
      </c>
      <c r="E18">
        <f>VLOOKUP(Чек_позиція!C18,Товар!A:G,7,FALSE)</f>
        <v>571.87</v>
      </c>
      <c r="F18">
        <f t="shared" si="0"/>
        <v>2287.48</v>
      </c>
    </row>
    <row r="19" spans="1:6">
      <c r="A19" s="4">
        <v>18</v>
      </c>
      <c r="B19" s="5">
        <v>1</v>
      </c>
      <c r="C19" s="6">
        <v>2192</v>
      </c>
      <c r="D19" s="6">
        <v>1005</v>
      </c>
      <c r="E19">
        <f>VLOOKUP(Чек_позиція!C19,Товар!A:G,7,FALSE)</f>
        <v>790.01</v>
      </c>
      <c r="F19">
        <f t="shared" si="0"/>
        <v>790.01</v>
      </c>
    </row>
    <row r="20" spans="1:6">
      <c r="A20" s="4">
        <v>19</v>
      </c>
      <c r="B20" s="5">
        <v>2</v>
      </c>
      <c r="C20" s="6">
        <v>4803</v>
      </c>
      <c r="D20" s="6">
        <v>1006</v>
      </c>
      <c r="E20">
        <f>VLOOKUP(Чек_позиція!C20,Товар!A:G,7,FALSE)</f>
        <v>549.92999999999995</v>
      </c>
      <c r="F20">
        <f t="shared" si="0"/>
        <v>1099.8599999999999</v>
      </c>
    </row>
    <row r="21" spans="1:6">
      <c r="A21" s="4">
        <v>20</v>
      </c>
      <c r="B21" s="5">
        <v>2</v>
      </c>
      <c r="C21" s="6">
        <v>5586</v>
      </c>
      <c r="D21" s="6">
        <v>1006</v>
      </c>
      <c r="E21">
        <f>VLOOKUP(Чек_позиція!C21,Товар!A:G,7,FALSE)</f>
        <v>537.9</v>
      </c>
      <c r="F21">
        <f t="shared" si="0"/>
        <v>1075.8</v>
      </c>
    </row>
    <row r="22" spans="1:6">
      <c r="A22" s="4">
        <v>21</v>
      </c>
      <c r="B22" s="5">
        <v>1</v>
      </c>
      <c r="C22" s="6">
        <v>90</v>
      </c>
      <c r="D22" s="6">
        <v>1006</v>
      </c>
      <c r="E22">
        <f>VLOOKUP(Чек_позиція!C22,Товар!A:G,7,FALSE)</f>
        <v>440.04</v>
      </c>
      <c r="F22">
        <f t="shared" si="0"/>
        <v>440.04</v>
      </c>
    </row>
    <row r="23" spans="1:6">
      <c r="A23" s="4">
        <v>22</v>
      </c>
      <c r="B23" s="5">
        <v>1</v>
      </c>
      <c r="C23" s="6">
        <v>2630</v>
      </c>
      <c r="D23" s="6">
        <v>1006</v>
      </c>
      <c r="E23">
        <f>VLOOKUP(Чек_позиція!C23,Товар!A:G,7,FALSE)</f>
        <v>278.32</v>
      </c>
      <c r="F23">
        <f t="shared" si="0"/>
        <v>278.32</v>
      </c>
    </row>
    <row r="24" spans="1:6">
      <c r="A24" s="4">
        <v>23</v>
      </c>
      <c r="B24" s="5">
        <v>2</v>
      </c>
      <c r="C24" s="6">
        <v>5439</v>
      </c>
      <c r="D24" s="6">
        <v>1006</v>
      </c>
      <c r="E24">
        <f>VLOOKUP(Чек_позиція!C24,Товар!A:G,7,FALSE)</f>
        <v>115.03</v>
      </c>
      <c r="F24">
        <f t="shared" si="0"/>
        <v>230.06</v>
      </c>
    </row>
    <row r="25" spans="1:6">
      <c r="A25" s="4">
        <v>24</v>
      </c>
      <c r="B25" s="5">
        <v>4</v>
      </c>
      <c r="C25" s="6">
        <v>7902</v>
      </c>
      <c r="D25" s="6">
        <v>1007</v>
      </c>
      <c r="E25">
        <f>VLOOKUP(Чек_позиція!C25,Товар!A:G,7,FALSE)</f>
        <v>548.72</v>
      </c>
      <c r="F25">
        <f t="shared" si="0"/>
        <v>2194.88</v>
      </c>
    </row>
    <row r="26" spans="1:6">
      <c r="A26" s="4">
        <v>25</v>
      </c>
      <c r="B26" s="5">
        <v>3</v>
      </c>
      <c r="C26" s="6">
        <v>9962</v>
      </c>
      <c r="D26" s="6">
        <v>1007</v>
      </c>
      <c r="E26">
        <f>VLOOKUP(Чек_позиція!C26,Товар!A:G,7,FALSE)</f>
        <v>592.29999999999995</v>
      </c>
      <c r="F26">
        <f t="shared" si="0"/>
        <v>1776.8999999999999</v>
      </c>
    </row>
    <row r="27" spans="1:6">
      <c r="A27" s="4">
        <v>26</v>
      </c>
      <c r="B27" s="5">
        <v>3</v>
      </c>
      <c r="C27" s="6">
        <v>4454</v>
      </c>
      <c r="D27" s="6">
        <v>1007</v>
      </c>
      <c r="E27">
        <f>VLOOKUP(Чек_позиція!C27,Товар!A:G,7,FALSE)</f>
        <v>307.29000000000002</v>
      </c>
      <c r="F27">
        <f t="shared" si="0"/>
        <v>921.87000000000012</v>
      </c>
    </row>
    <row r="28" spans="1:6">
      <c r="A28" s="4">
        <v>27</v>
      </c>
      <c r="B28" s="5">
        <v>3</v>
      </c>
      <c r="C28" s="6">
        <v>4380</v>
      </c>
      <c r="D28" s="6">
        <v>1007</v>
      </c>
      <c r="E28">
        <f>VLOOKUP(Чек_позиція!C28,Товар!A:G,7,FALSE)</f>
        <v>445.31</v>
      </c>
      <c r="F28">
        <f t="shared" si="0"/>
        <v>1335.93</v>
      </c>
    </row>
    <row r="29" spans="1:6">
      <c r="A29" s="4">
        <v>28</v>
      </c>
      <c r="B29" s="5">
        <v>2</v>
      </c>
      <c r="C29" s="6">
        <v>6459</v>
      </c>
      <c r="D29" s="6">
        <v>1007</v>
      </c>
      <c r="E29">
        <f>VLOOKUP(Чек_позиція!C29,Товар!A:G,7,FALSE)</f>
        <v>656.86</v>
      </c>
      <c r="F29">
        <f t="shared" si="0"/>
        <v>1313.72</v>
      </c>
    </row>
    <row r="30" spans="1:6">
      <c r="A30" s="4">
        <v>29</v>
      </c>
      <c r="B30" s="5">
        <v>4</v>
      </c>
      <c r="C30" s="6">
        <v>8055</v>
      </c>
      <c r="D30" s="6">
        <v>1008</v>
      </c>
      <c r="E30">
        <f>VLOOKUP(Чек_позиція!C30,Товар!A:G,7,FALSE)</f>
        <v>115.21</v>
      </c>
      <c r="F30">
        <f t="shared" si="0"/>
        <v>460.84</v>
      </c>
    </row>
    <row r="31" spans="1:6">
      <c r="A31" s="4">
        <v>30</v>
      </c>
      <c r="B31" s="5">
        <v>1</v>
      </c>
      <c r="C31" s="6">
        <v>6492</v>
      </c>
      <c r="D31" s="6">
        <v>1008</v>
      </c>
      <c r="E31">
        <f>VLOOKUP(Чек_позиція!C31,Товар!A:G,7,FALSE)</f>
        <v>929.45</v>
      </c>
      <c r="F31">
        <f t="shared" si="0"/>
        <v>929.45</v>
      </c>
    </row>
    <row r="32" spans="1:6">
      <c r="A32" s="4">
        <v>31</v>
      </c>
      <c r="B32" s="5">
        <v>2</v>
      </c>
      <c r="C32" s="6">
        <v>5046</v>
      </c>
      <c r="D32" s="6">
        <v>1008</v>
      </c>
      <c r="E32">
        <f>VLOOKUP(Чек_позиція!C32,Товар!A:G,7,FALSE)</f>
        <v>825.05</v>
      </c>
      <c r="F32">
        <f t="shared" si="0"/>
        <v>1650.1</v>
      </c>
    </row>
    <row r="33" spans="1:6">
      <c r="A33" s="4">
        <v>32</v>
      </c>
      <c r="B33" s="5">
        <v>3</v>
      </c>
      <c r="C33" s="6">
        <v>1992</v>
      </c>
      <c r="D33" s="6">
        <v>1008</v>
      </c>
      <c r="E33">
        <f>VLOOKUP(Чек_позиція!C33,Товар!A:G,7,FALSE)</f>
        <v>575.21</v>
      </c>
      <c r="F33">
        <f t="shared" si="0"/>
        <v>1725.63</v>
      </c>
    </row>
    <row r="34" spans="1:6">
      <c r="A34" s="4">
        <v>33</v>
      </c>
      <c r="B34" s="5">
        <v>3</v>
      </c>
      <c r="C34" s="6">
        <v>2893</v>
      </c>
      <c r="D34" s="6">
        <v>1008</v>
      </c>
      <c r="E34">
        <f>VLOOKUP(Чек_позиція!C34,Товар!A:G,7,FALSE)</f>
        <v>624.4</v>
      </c>
      <c r="F34">
        <f t="shared" si="0"/>
        <v>1873.1999999999998</v>
      </c>
    </row>
    <row r="35" spans="1:6">
      <c r="A35" s="4">
        <v>34</v>
      </c>
      <c r="B35" s="5">
        <v>4</v>
      </c>
      <c r="C35" s="6">
        <v>7664</v>
      </c>
      <c r="D35" s="6">
        <v>1009</v>
      </c>
      <c r="E35">
        <f>VLOOKUP(Чек_позиція!C35,Товар!A:G,7,FALSE)</f>
        <v>586.39</v>
      </c>
      <c r="F35">
        <f t="shared" si="0"/>
        <v>2345.56</v>
      </c>
    </row>
    <row r="36" spans="1:6">
      <c r="A36" s="4">
        <v>35</v>
      </c>
      <c r="B36" s="5">
        <v>2</v>
      </c>
      <c r="C36" s="6">
        <v>3180</v>
      </c>
      <c r="D36" s="6">
        <v>1009</v>
      </c>
      <c r="E36">
        <f>VLOOKUP(Чек_позиція!C36,Товар!A:G,7,FALSE)</f>
        <v>527.28</v>
      </c>
      <c r="F36">
        <f t="shared" si="0"/>
        <v>1054.56</v>
      </c>
    </row>
    <row r="37" spans="1:6">
      <c r="A37" s="4">
        <v>36</v>
      </c>
      <c r="B37" s="5">
        <v>2</v>
      </c>
      <c r="C37" s="6">
        <v>3532</v>
      </c>
      <c r="D37" s="6">
        <v>1009</v>
      </c>
      <c r="E37">
        <f>VLOOKUP(Чек_позиція!C37,Товар!A:G,7,FALSE)</f>
        <v>805.79</v>
      </c>
      <c r="F37">
        <f t="shared" si="0"/>
        <v>1611.58</v>
      </c>
    </row>
    <row r="38" spans="1:6">
      <c r="A38" s="4">
        <v>37</v>
      </c>
      <c r="B38" s="5">
        <v>1</v>
      </c>
      <c r="C38" s="6">
        <v>1499</v>
      </c>
      <c r="D38" s="6">
        <v>1009</v>
      </c>
      <c r="E38">
        <f>VLOOKUP(Чек_позиція!C38,Товар!A:G,7,FALSE)</f>
        <v>231.81</v>
      </c>
      <c r="F38">
        <f t="shared" si="0"/>
        <v>231.81</v>
      </c>
    </row>
    <row r="39" spans="1:6">
      <c r="A39" s="4">
        <v>38</v>
      </c>
      <c r="B39" s="5">
        <v>4</v>
      </c>
      <c r="C39" s="6">
        <v>5334</v>
      </c>
      <c r="D39" s="6">
        <v>1010</v>
      </c>
      <c r="E39">
        <f>VLOOKUP(Чек_позиція!C39,Товар!A:G,7,FALSE)</f>
        <v>461.5</v>
      </c>
      <c r="F39">
        <f t="shared" si="0"/>
        <v>1846</v>
      </c>
    </row>
    <row r="40" spans="1:6">
      <c r="A40" s="4">
        <v>39</v>
      </c>
      <c r="B40" s="5">
        <v>1</v>
      </c>
      <c r="C40" s="6">
        <v>4905</v>
      </c>
      <c r="D40" s="6">
        <v>1010</v>
      </c>
      <c r="E40">
        <f>VLOOKUP(Чек_позиція!C40,Товар!A:G,7,FALSE)</f>
        <v>474.98</v>
      </c>
      <c r="F40">
        <f t="shared" si="0"/>
        <v>474.98</v>
      </c>
    </row>
    <row r="41" spans="1:6">
      <c r="A41" s="4">
        <v>40</v>
      </c>
      <c r="B41" s="5">
        <v>1</v>
      </c>
      <c r="C41" s="6">
        <v>1399</v>
      </c>
      <c r="D41" s="6">
        <v>1011</v>
      </c>
      <c r="E41">
        <f>VLOOKUP(Чек_позиція!C41,Товар!A:G,7,FALSE)</f>
        <v>216.38</v>
      </c>
      <c r="F41">
        <f t="shared" si="0"/>
        <v>216.38</v>
      </c>
    </row>
    <row r="42" spans="1:6">
      <c r="A42" s="4">
        <v>41</v>
      </c>
      <c r="B42" s="5">
        <v>1</v>
      </c>
      <c r="C42" s="6">
        <v>670</v>
      </c>
      <c r="D42" s="6">
        <v>1011</v>
      </c>
      <c r="E42">
        <f>VLOOKUP(Чек_позиція!C42,Товар!A:G,7,FALSE)</f>
        <v>797.16</v>
      </c>
      <c r="F42">
        <f t="shared" si="0"/>
        <v>797.16</v>
      </c>
    </row>
    <row r="43" spans="1:6">
      <c r="A43" s="4">
        <v>42</v>
      </c>
      <c r="B43" s="5">
        <v>4</v>
      </c>
      <c r="C43" s="6">
        <v>7646</v>
      </c>
      <c r="D43" s="6">
        <v>1011</v>
      </c>
      <c r="E43">
        <f>VLOOKUP(Чек_позиція!C43,Товар!A:G,7,FALSE)</f>
        <v>401.66</v>
      </c>
      <c r="F43">
        <f t="shared" si="0"/>
        <v>1606.64</v>
      </c>
    </row>
    <row r="44" spans="1:6">
      <c r="A44" s="4">
        <v>43</v>
      </c>
      <c r="B44" s="5">
        <v>1</v>
      </c>
      <c r="C44" s="6">
        <v>8235</v>
      </c>
      <c r="D44" s="6">
        <v>1012</v>
      </c>
      <c r="E44">
        <f>VLOOKUP(Чек_позиція!C44,Товар!A:G,7,FALSE)</f>
        <v>541.74</v>
      </c>
      <c r="F44">
        <f t="shared" si="0"/>
        <v>541.74</v>
      </c>
    </row>
    <row r="45" spans="1:6">
      <c r="A45" s="4">
        <v>44</v>
      </c>
      <c r="B45" s="5">
        <v>1</v>
      </c>
      <c r="C45" s="6">
        <v>3982</v>
      </c>
      <c r="D45" s="6">
        <v>1012</v>
      </c>
      <c r="E45">
        <f>VLOOKUP(Чек_позиція!C45,Товар!A:G,7,FALSE)</f>
        <v>641.79999999999995</v>
      </c>
      <c r="F45">
        <f t="shared" si="0"/>
        <v>641.79999999999995</v>
      </c>
    </row>
    <row r="46" spans="1:6">
      <c r="A46" s="4">
        <v>45</v>
      </c>
      <c r="B46" s="5">
        <v>2</v>
      </c>
      <c r="C46" s="6">
        <v>2197</v>
      </c>
      <c r="D46" s="6">
        <v>1012</v>
      </c>
      <c r="E46">
        <f>VLOOKUP(Чек_позиція!C46,Товар!A:G,7,FALSE)</f>
        <v>774.34</v>
      </c>
      <c r="F46">
        <f t="shared" si="0"/>
        <v>1548.68</v>
      </c>
    </row>
    <row r="47" spans="1:6">
      <c r="A47" s="4">
        <v>46</v>
      </c>
      <c r="B47" s="5">
        <v>2</v>
      </c>
      <c r="C47" s="6">
        <v>8971</v>
      </c>
      <c r="D47" s="6">
        <v>1012</v>
      </c>
      <c r="E47">
        <f>VLOOKUP(Чек_позиція!C47,Товар!A:G,7,FALSE)</f>
        <v>635.17999999999995</v>
      </c>
      <c r="F47">
        <f t="shared" si="0"/>
        <v>1270.3599999999999</v>
      </c>
    </row>
    <row r="48" spans="1:6">
      <c r="A48" s="4">
        <v>47</v>
      </c>
      <c r="B48" s="5">
        <v>4</v>
      </c>
      <c r="C48" s="6">
        <v>4545</v>
      </c>
      <c r="D48" s="6">
        <v>1012</v>
      </c>
      <c r="E48">
        <f>VLOOKUP(Чек_позиція!C48,Товар!A:G,7,FALSE)</f>
        <v>840.15</v>
      </c>
      <c r="F48">
        <f t="shared" si="0"/>
        <v>3360.6</v>
      </c>
    </row>
    <row r="49" spans="1:6">
      <c r="A49" s="4">
        <v>48</v>
      </c>
      <c r="B49" s="5">
        <v>2</v>
      </c>
      <c r="C49" s="6">
        <v>6241</v>
      </c>
      <c r="D49" s="6">
        <v>1013</v>
      </c>
      <c r="E49">
        <f>VLOOKUP(Чек_позиція!C49,Товар!A:G,7,FALSE)</f>
        <v>129.76</v>
      </c>
      <c r="F49">
        <f t="shared" si="0"/>
        <v>259.52</v>
      </c>
    </row>
    <row r="50" spans="1:6">
      <c r="A50" s="4">
        <v>49</v>
      </c>
      <c r="B50" s="5">
        <v>3</v>
      </c>
      <c r="C50" s="6">
        <v>9774</v>
      </c>
      <c r="D50" s="6">
        <v>1013</v>
      </c>
      <c r="E50">
        <f>VLOOKUP(Чек_позиція!C50,Товар!A:G,7,FALSE)</f>
        <v>846.84</v>
      </c>
      <c r="F50">
        <f t="shared" si="0"/>
        <v>2540.52</v>
      </c>
    </row>
    <row r="51" spans="1:6">
      <c r="A51" s="4">
        <v>50</v>
      </c>
      <c r="B51" s="5">
        <v>1</v>
      </c>
      <c r="C51" s="6">
        <v>1665</v>
      </c>
      <c r="D51" s="6">
        <v>1013</v>
      </c>
      <c r="E51">
        <f>VLOOKUP(Чек_позиція!C51,Товар!A:G,7,FALSE)</f>
        <v>918.85</v>
      </c>
      <c r="F51">
        <f t="shared" si="0"/>
        <v>918.85</v>
      </c>
    </row>
    <row r="52" spans="1:6">
      <c r="A52" s="4">
        <v>51</v>
      </c>
      <c r="B52" s="5">
        <v>1</v>
      </c>
      <c r="C52" s="6">
        <v>6028</v>
      </c>
      <c r="D52" s="6">
        <v>1013</v>
      </c>
      <c r="E52">
        <f>VLOOKUP(Чек_позиція!C52,Товар!A:G,7,FALSE)</f>
        <v>816.67</v>
      </c>
      <c r="F52">
        <f t="shared" si="0"/>
        <v>816.67</v>
      </c>
    </row>
    <row r="53" spans="1:6">
      <c r="A53" s="4">
        <v>52</v>
      </c>
      <c r="B53" s="5">
        <v>2</v>
      </c>
      <c r="C53" s="6">
        <v>9371</v>
      </c>
      <c r="D53" s="6">
        <v>1013</v>
      </c>
      <c r="E53">
        <f>VLOOKUP(Чек_позиція!C53,Товар!A:G,7,FALSE)</f>
        <v>940.82</v>
      </c>
      <c r="F53">
        <f t="shared" si="0"/>
        <v>1881.64</v>
      </c>
    </row>
    <row r="54" spans="1:6">
      <c r="A54" s="4">
        <v>53</v>
      </c>
      <c r="B54" s="5">
        <v>2</v>
      </c>
      <c r="C54" s="6">
        <v>1485</v>
      </c>
      <c r="D54" s="6">
        <v>1014</v>
      </c>
      <c r="E54">
        <f>VLOOKUP(Чек_позиція!C54,Товар!A:G,7,FALSE)</f>
        <v>478.14</v>
      </c>
      <c r="F54">
        <f t="shared" si="0"/>
        <v>956.28</v>
      </c>
    </row>
    <row r="55" spans="1:6">
      <c r="A55" s="4">
        <v>54</v>
      </c>
      <c r="B55" s="5">
        <v>3</v>
      </c>
      <c r="C55" s="6">
        <v>9383</v>
      </c>
      <c r="D55" s="6">
        <v>1015</v>
      </c>
      <c r="E55">
        <f>VLOOKUP(Чек_позиція!C55,Товар!A:G,7,FALSE)</f>
        <v>317.17</v>
      </c>
      <c r="F55">
        <f t="shared" si="0"/>
        <v>951.51</v>
      </c>
    </row>
    <row r="56" spans="1:6">
      <c r="A56" s="4">
        <v>55</v>
      </c>
      <c r="B56" s="5">
        <v>4</v>
      </c>
      <c r="C56" s="6">
        <v>8460</v>
      </c>
      <c r="D56" s="6">
        <v>1015</v>
      </c>
      <c r="E56">
        <f>VLOOKUP(Чек_позиція!C56,Товар!A:G,7,FALSE)</f>
        <v>120.93</v>
      </c>
      <c r="F56">
        <f t="shared" si="0"/>
        <v>483.72</v>
      </c>
    </row>
    <row r="57" spans="1:6">
      <c r="A57" s="4">
        <v>56</v>
      </c>
      <c r="B57" s="5">
        <v>1</v>
      </c>
      <c r="C57" s="6">
        <v>7411</v>
      </c>
      <c r="D57" s="6">
        <v>1016</v>
      </c>
      <c r="E57">
        <f>VLOOKUP(Чек_позиція!C57,Товар!A:G,7,FALSE)</f>
        <v>797.74</v>
      </c>
      <c r="F57">
        <f t="shared" si="0"/>
        <v>797.74</v>
      </c>
    </row>
    <row r="58" spans="1:6">
      <c r="A58" s="4">
        <v>57</v>
      </c>
      <c r="B58" s="5">
        <v>3</v>
      </c>
      <c r="C58" s="6">
        <v>8913</v>
      </c>
      <c r="D58" s="6">
        <v>1016</v>
      </c>
      <c r="E58">
        <f>VLOOKUP(Чек_позиція!C58,Товар!A:G,7,FALSE)</f>
        <v>614.74</v>
      </c>
      <c r="F58">
        <f t="shared" si="0"/>
        <v>1844.22</v>
      </c>
    </row>
    <row r="59" spans="1:6">
      <c r="A59" s="4">
        <v>58</v>
      </c>
      <c r="B59" s="5">
        <v>3</v>
      </c>
      <c r="C59" s="6">
        <v>3319</v>
      </c>
      <c r="D59" s="6">
        <v>1017</v>
      </c>
      <c r="E59">
        <f>VLOOKUP(Чек_позиція!C59,Товар!A:G,7,FALSE)</f>
        <v>159.55000000000001</v>
      </c>
      <c r="F59">
        <f t="shared" si="0"/>
        <v>478.65000000000003</v>
      </c>
    </row>
    <row r="60" spans="1:6">
      <c r="A60" s="4">
        <v>59</v>
      </c>
      <c r="B60" s="5">
        <v>3</v>
      </c>
      <c r="C60" s="6">
        <v>7478</v>
      </c>
      <c r="D60" s="6">
        <v>1018</v>
      </c>
      <c r="E60">
        <f>VLOOKUP(Чек_позиція!C60,Товар!A:G,7,FALSE)</f>
        <v>870.41</v>
      </c>
      <c r="F60">
        <f t="shared" si="0"/>
        <v>2611.23</v>
      </c>
    </row>
    <row r="61" spans="1:6">
      <c r="A61" s="4">
        <v>60</v>
      </c>
      <c r="B61" s="5">
        <v>2</v>
      </c>
      <c r="C61" s="6">
        <v>9601</v>
      </c>
      <c r="D61" s="6">
        <v>1018</v>
      </c>
      <c r="E61">
        <f>VLOOKUP(Чек_позиція!C61,Товар!A:G,7,FALSE)</f>
        <v>830.11</v>
      </c>
      <c r="F61">
        <f t="shared" si="0"/>
        <v>1660.22</v>
      </c>
    </row>
    <row r="62" spans="1:6">
      <c r="A62" s="4">
        <v>61</v>
      </c>
      <c r="B62" s="5">
        <v>4</v>
      </c>
      <c r="C62" s="6">
        <v>7894</v>
      </c>
      <c r="D62" s="6">
        <v>1019</v>
      </c>
      <c r="E62">
        <f>VLOOKUP(Чек_позиція!C62,Товар!A:G,7,FALSE)</f>
        <v>174.66</v>
      </c>
      <c r="F62">
        <f t="shared" si="0"/>
        <v>698.64</v>
      </c>
    </row>
    <row r="63" spans="1:6">
      <c r="A63" s="4">
        <v>62</v>
      </c>
      <c r="B63" s="5">
        <v>2</v>
      </c>
      <c r="C63" s="6">
        <v>1508</v>
      </c>
      <c r="D63" s="6">
        <v>1020</v>
      </c>
      <c r="E63">
        <f>VLOOKUP(Чек_позиція!C63,Товар!A:G,7,FALSE)</f>
        <v>591.95000000000005</v>
      </c>
      <c r="F63">
        <f t="shared" si="0"/>
        <v>1183.9000000000001</v>
      </c>
    </row>
    <row r="64" spans="1:6">
      <c r="A64" s="4">
        <v>63</v>
      </c>
      <c r="B64" s="5">
        <v>4</v>
      </c>
      <c r="C64" s="6">
        <v>1844</v>
      </c>
      <c r="D64" s="6">
        <v>1021</v>
      </c>
      <c r="E64">
        <f>VLOOKUP(Чек_позиція!C64,Товар!A:G,7,FALSE)</f>
        <v>293.36</v>
      </c>
      <c r="F64">
        <f t="shared" si="0"/>
        <v>1173.44</v>
      </c>
    </row>
    <row r="65" spans="1:6">
      <c r="A65" s="4">
        <v>64</v>
      </c>
      <c r="B65" s="5">
        <v>4</v>
      </c>
      <c r="C65" s="6">
        <v>369</v>
      </c>
      <c r="D65" s="6">
        <v>1021</v>
      </c>
      <c r="E65">
        <f>VLOOKUP(Чек_позиція!C65,Товар!A:G,7,FALSE)</f>
        <v>899.31</v>
      </c>
      <c r="F65">
        <f t="shared" si="0"/>
        <v>3597.24</v>
      </c>
    </row>
    <row r="66" spans="1:6">
      <c r="A66" s="4">
        <v>65</v>
      </c>
      <c r="B66" s="5">
        <v>3</v>
      </c>
      <c r="C66" s="6">
        <v>9248</v>
      </c>
      <c r="D66" s="6">
        <v>1021</v>
      </c>
      <c r="E66">
        <f>VLOOKUP(Чек_позиція!C66,Товар!A:G,7,FALSE)</f>
        <v>251.14</v>
      </c>
      <c r="F66">
        <f t="shared" si="0"/>
        <v>753.42</v>
      </c>
    </row>
    <row r="67" spans="1:6">
      <c r="A67" s="4">
        <v>66</v>
      </c>
      <c r="B67" s="5">
        <v>2</v>
      </c>
      <c r="C67" s="6">
        <v>2175</v>
      </c>
      <c r="D67" s="6">
        <v>1021</v>
      </c>
      <c r="E67">
        <f>VLOOKUP(Чек_позиція!C67,Товар!A:G,7,FALSE)</f>
        <v>281.61</v>
      </c>
      <c r="F67">
        <f t="shared" ref="F67:F130" si="1">B67*E67</f>
        <v>563.22</v>
      </c>
    </row>
    <row r="68" spans="1:6">
      <c r="A68" s="4">
        <v>67</v>
      </c>
      <c r="B68" s="5">
        <v>1</v>
      </c>
      <c r="C68" s="6">
        <v>3367</v>
      </c>
      <c r="D68" s="6">
        <v>1021</v>
      </c>
      <c r="E68">
        <f>VLOOKUP(Чек_позиція!C68,Товар!A:G,7,FALSE)</f>
        <v>381.64</v>
      </c>
      <c r="F68">
        <f t="shared" si="1"/>
        <v>381.64</v>
      </c>
    </row>
    <row r="69" spans="1:6">
      <c r="A69" s="4">
        <v>68</v>
      </c>
      <c r="B69" s="5">
        <v>4</v>
      </c>
      <c r="C69" s="6">
        <v>8591</v>
      </c>
      <c r="D69" s="6">
        <v>1022</v>
      </c>
      <c r="E69">
        <f>VLOOKUP(Чек_позиція!C69,Товар!A:G,7,FALSE)</f>
        <v>566.99</v>
      </c>
      <c r="F69">
        <f t="shared" si="1"/>
        <v>2267.96</v>
      </c>
    </row>
    <row r="70" spans="1:6">
      <c r="A70" s="4">
        <v>69</v>
      </c>
      <c r="B70" s="5">
        <v>2</v>
      </c>
      <c r="C70" s="6">
        <v>6421</v>
      </c>
      <c r="D70" s="6">
        <v>1022</v>
      </c>
      <c r="E70">
        <f>VLOOKUP(Чек_позиція!C70,Товар!A:G,7,FALSE)</f>
        <v>905.93</v>
      </c>
      <c r="F70">
        <f t="shared" si="1"/>
        <v>1811.86</v>
      </c>
    </row>
    <row r="71" spans="1:6">
      <c r="A71" s="4">
        <v>70</v>
      </c>
      <c r="B71" s="5">
        <v>3</v>
      </c>
      <c r="C71" s="6">
        <v>1003</v>
      </c>
      <c r="D71" s="6">
        <v>1023</v>
      </c>
      <c r="E71">
        <f>VLOOKUP(Чек_позиція!C71,Товар!A:G,7,FALSE)</f>
        <v>276.38</v>
      </c>
      <c r="F71">
        <f t="shared" si="1"/>
        <v>829.14</v>
      </c>
    </row>
    <row r="72" spans="1:6">
      <c r="A72" s="4">
        <v>71</v>
      </c>
      <c r="B72" s="5">
        <v>3</v>
      </c>
      <c r="C72" s="6">
        <v>2244</v>
      </c>
      <c r="D72" s="6">
        <v>1023</v>
      </c>
      <c r="E72">
        <f>VLOOKUP(Чек_позиція!C72,Товар!A:G,7,FALSE)</f>
        <v>768.34</v>
      </c>
      <c r="F72">
        <f t="shared" si="1"/>
        <v>2305.02</v>
      </c>
    </row>
    <row r="73" spans="1:6">
      <c r="A73" s="4">
        <v>72</v>
      </c>
      <c r="B73" s="5">
        <v>3</v>
      </c>
      <c r="C73" s="6">
        <v>3761</v>
      </c>
      <c r="D73" s="6">
        <v>1023</v>
      </c>
      <c r="E73">
        <f>VLOOKUP(Чек_позиція!C73,Товар!A:G,7,FALSE)</f>
        <v>429.1</v>
      </c>
      <c r="F73">
        <f t="shared" si="1"/>
        <v>1287.3000000000002</v>
      </c>
    </row>
    <row r="74" spans="1:6">
      <c r="A74" s="4">
        <v>73</v>
      </c>
      <c r="B74" s="5">
        <v>3</v>
      </c>
      <c r="C74" s="6">
        <v>8781</v>
      </c>
      <c r="D74" s="6">
        <v>1023</v>
      </c>
      <c r="E74">
        <f>VLOOKUP(Чек_позиція!C74,Товар!A:G,7,FALSE)</f>
        <v>846.4</v>
      </c>
      <c r="F74">
        <f t="shared" si="1"/>
        <v>2539.1999999999998</v>
      </c>
    </row>
    <row r="75" spans="1:6">
      <c r="A75" s="4">
        <v>74</v>
      </c>
      <c r="B75" s="5">
        <v>3</v>
      </c>
      <c r="C75" s="6">
        <v>4640</v>
      </c>
      <c r="D75" s="6">
        <v>1024</v>
      </c>
      <c r="E75">
        <f>VLOOKUP(Чек_позиція!C75,Товар!A:G,7,FALSE)</f>
        <v>714.82</v>
      </c>
      <c r="F75">
        <f t="shared" si="1"/>
        <v>2144.46</v>
      </c>
    </row>
    <row r="76" spans="1:6">
      <c r="A76" s="4">
        <v>75</v>
      </c>
      <c r="B76" s="5">
        <v>4</v>
      </c>
      <c r="C76" s="6">
        <v>1317</v>
      </c>
      <c r="D76" s="6">
        <v>1024</v>
      </c>
      <c r="E76">
        <f>VLOOKUP(Чек_позиція!C76,Товар!A:G,7,FALSE)</f>
        <v>132.58000000000001</v>
      </c>
      <c r="F76">
        <f t="shared" si="1"/>
        <v>530.32000000000005</v>
      </c>
    </row>
    <row r="77" spans="1:6">
      <c r="A77" s="4">
        <v>76</v>
      </c>
      <c r="B77" s="5">
        <v>2</v>
      </c>
      <c r="C77" s="6">
        <v>7414</v>
      </c>
      <c r="D77" s="6">
        <v>1024</v>
      </c>
      <c r="E77">
        <f>VLOOKUP(Чек_позиція!C77,Товар!A:G,7,FALSE)</f>
        <v>264.60000000000002</v>
      </c>
      <c r="F77">
        <f t="shared" si="1"/>
        <v>529.20000000000005</v>
      </c>
    </row>
    <row r="78" spans="1:6">
      <c r="A78" s="4">
        <v>77</v>
      </c>
      <c r="B78" s="5">
        <v>3</v>
      </c>
      <c r="C78" s="6">
        <v>6017</v>
      </c>
      <c r="D78" s="6">
        <v>1024</v>
      </c>
      <c r="E78">
        <f>VLOOKUP(Чек_позиція!C78,Товар!A:G,7,FALSE)</f>
        <v>234.53</v>
      </c>
      <c r="F78">
        <f t="shared" si="1"/>
        <v>703.59</v>
      </c>
    </row>
    <row r="79" spans="1:6">
      <c r="A79" s="4">
        <v>78</v>
      </c>
      <c r="B79" s="5">
        <v>1</v>
      </c>
      <c r="C79" s="6">
        <v>7727</v>
      </c>
      <c r="D79" s="6">
        <v>1024</v>
      </c>
      <c r="E79">
        <f>VLOOKUP(Чек_позиція!C79,Товар!A:G,7,FALSE)</f>
        <v>516.22</v>
      </c>
      <c r="F79">
        <f t="shared" si="1"/>
        <v>516.22</v>
      </c>
    </row>
    <row r="80" spans="1:6">
      <c r="A80" s="4">
        <v>79</v>
      </c>
      <c r="B80" s="5">
        <v>3</v>
      </c>
      <c r="C80" s="6">
        <v>4034</v>
      </c>
      <c r="D80" s="6">
        <v>1025</v>
      </c>
      <c r="E80">
        <f>VLOOKUP(Чек_позиція!C80,Товар!A:G,7,FALSE)</f>
        <v>295.2</v>
      </c>
      <c r="F80">
        <f t="shared" si="1"/>
        <v>885.59999999999991</v>
      </c>
    </row>
    <row r="81" spans="1:6">
      <c r="A81" s="4">
        <v>80</v>
      </c>
      <c r="B81" s="5">
        <v>1</v>
      </c>
      <c r="C81" s="6">
        <v>9205</v>
      </c>
      <c r="D81" s="6">
        <v>1025</v>
      </c>
      <c r="E81">
        <f>VLOOKUP(Чек_позиція!C81,Товар!A:G,7,FALSE)</f>
        <v>251.42</v>
      </c>
      <c r="F81">
        <f t="shared" si="1"/>
        <v>251.42</v>
      </c>
    </row>
    <row r="82" spans="1:6">
      <c r="A82" s="4">
        <v>81</v>
      </c>
      <c r="B82" s="5">
        <v>3</v>
      </c>
      <c r="C82" s="6">
        <v>1951</v>
      </c>
      <c r="D82" s="6">
        <v>1025</v>
      </c>
      <c r="E82">
        <f>VLOOKUP(Чек_позиція!C82,Товар!A:G,7,FALSE)</f>
        <v>626.04</v>
      </c>
      <c r="F82">
        <f t="shared" si="1"/>
        <v>1878.12</v>
      </c>
    </row>
    <row r="83" spans="1:6">
      <c r="A83" s="4">
        <v>82</v>
      </c>
      <c r="B83" s="5">
        <v>4</v>
      </c>
      <c r="C83" s="6">
        <v>1658</v>
      </c>
      <c r="D83" s="6">
        <v>1025</v>
      </c>
      <c r="E83">
        <f>VLOOKUP(Чек_позиція!C83,Товар!A:G,7,FALSE)</f>
        <v>934.9</v>
      </c>
      <c r="F83">
        <f t="shared" si="1"/>
        <v>3739.6</v>
      </c>
    </row>
    <row r="84" spans="1:6">
      <c r="A84" s="4">
        <v>83</v>
      </c>
      <c r="B84" s="5">
        <v>1</v>
      </c>
      <c r="C84" s="6">
        <v>8630</v>
      </c>
      <c r="D84" s="6">
        <v>1026</v>
      </c>
      <c r="E84">
        <f>VLOOKUP(Чек_позиція!C84,Товар!A:G,7,FALSE)</f>
        <v>234.59</v>
      </c>
      <c r="F84">
        <f t="shared" si="1"/>
        <v>234.59</v>
      </c>
    </row>
    <row r="85" spans="1:6">
      <c r="A85" s="4">
        <v>84</v>
      </c>
      <c r="B85" s="5">
        <v>4</v>
      </c>
      <c r="C85" s="6">
        <v>6966</v>
      </c>
      <c r="D85" s="6">
        <v>1026</v>
      </c>
      <c r="E85">
        <f>VLOOKUP(Чек_позиція!C85,Товар!A:G,7,FALSE)</f>
        <v>265.64999999999998</v>
      </c>
      <c r="F85">
        <f t="shared" si="1"/>
        <v>1062.5999999999999</v>
      </c>
    </row>
    <row r="86" spans="1:6">
      <c r="A86" s="4">
        <v>85</v>
      </c>
      <c r="B86" s="5">
        <v>4</v>
      </c>
      <c r="C86" s="6">
        <v>9310</v>
      </c>
      <c r="D86" s="6">
        <v>1026</v>
      </c>
      <c r="E86">
        <f>VLOOKUP(Чек_позиція!C86,Товар!A:G,7,FALSE)</f>
        <v>183.5</v>
      </c>
      <c r="F86">
        <f t="shared" si="1"/>
        <v>734</v>
      </c>
    </row>
    <row r="87" spans="1:6">
      <c r="A87" s="4">
        <v>86</v>
      </c>
      <c r="B87" s="5">
        <v>1</v>
      </c>
      <c r="C87" s="6">
        <v>1905</v>
      </c>
      <c r="D87" s="6">
        <v>1026</v>
      </c>
      <c r="E87">
        <f>VLOOKUP(Чек_позиція!C87,Товар!A:G,7,FALSE)</f>
        <v>357.64</v>
      </c>
      <c r="F87">
        <f t="shared" si="1"/>
        <v>357.64</v>
      </c>
    </row>
    <row r="88" spans="1:6">
      <c r="A88" s="4">
        <v>87</v>
      </c>
      <c r="B88" s="5">
        <v>4</v>
      </c>
      <c r="C88" s="6">
        <v>8976</v>
      </c>
      <c r="D88" s="6">
        <v>1027</v>
      </c>
      <c r="E88">
        <f>VLOOKUP(Чек_позиція!C88,Товар!A:G,7,FALSE)</f>
        <v>365.67</v>
      </c>
      <c r="F88">
        <f t="shared" si="1"/>
        <v>1462.68</v>
      </c>
    </row>
    <row r="89" spans="1:6">
      <c r="A89" s="4">
        <v>88</v>
      </c>
      <c r="B89" s="5">
        <v>2</v>
      </c>
      <c r="C89" s="6">
        <v>4792</v>
      </c>
      <c r="D89" s="6">
        <v>1027</v>
      </c>
      <c r="E89">
        <f>VLOOKUP(Чек_позиція!C89,Товар!A:G,7,FALSE)</f>
        <v>943.47</v>
      </c>
      <c r="F89">
        <f t="shared" si="1"/>
        <v>1886.94</v>
      </c>
    </row>
    <row r="90" spans="1:6">
      <c r="A90" s="4">
        <v>89</v>
      </c>
      <c r="B90" s="5">
        <v>4</v>
      </c>
      <c r="C90" s="6">
        <v>1617</v>
      </c>
      <c r="D90" s="6">
        <v>1027</v>
      </c>
      <c r="E90">
        <f>VLOOKUP(Чек_позиція!C90,Товар!A:G,7,FALSE)</f>
        <v>280.49</v>
      </c>
      <c r="F90">
        <f t="shared" si="1"/>
        <v>1121.96</v>
      </c>
    </row>
    <row r="91" spans="1:6">
      <c r="A91" s="4">
        <v>90</v>
      </c>
      <c r="B91" s="5">
        <v>1</v>
      </c>
      <c r="C91" s="6">
        <v>2109</v>
      </c>
      <c r="D91" s="6">
        <v>1028</v>
      </c>
      <c r="E91">
        <f>VLOOKUP(Чек_позиція!C91,Товар!A:G,7,FALSE)</f>
        <v>485.6</v>
      </c>
      <c r="F91">
        <f t="shared" si="1"/>
        <v>485.6</v>
      </c>
    </row>
    <row r="92" spans="1:6">
      <c r="A92" s="4">
        <v>91</v>
      </c>
      <c r="B92" s="5">
        <v>3</v>
      </c>
      <c r="C92" s="6">
        <v>7313</v>
      </c>
      <c r="D92" s="6">
        <v>1028</v>
      </c>
      <c r="E92">
        <f>VLOOKUP(Чек_позиція!C92,Товар!A:G,7,FALSE)</f>
        <v>84.68</v>
      </c>
      <c r="F92">
        <f t="shared" si="1"/>
        <v>254.04000000000002</v>
      </c>
    </row>
    <row r="93" spans="1:6">
      <c r="A93" s="4">
        <v>92</v>
      </c>
      <c r="B93" s="5">
        <v>2</v>
      </c>
      <c r="C93" s="6">
        <v>315</v>
      </c>
      <c r="D93" s="6">
        <v>1029</v>
      </c>
      <c r="E93">
        <f>VLOOKUP(Чек_позиція!C93,Товар!A:G,7,FALSE)</f>
        <v>588.16999999999996</v>
      </c>
      <c r="F93">
        <f t="shared" si="1"/>
        <v>1176.3399999999999</v>
      </c>
    </row>
    <row r="94" spans="1:6">
      <c r="A94" s="4">
        <v>93</v>
      </c>
      <c r="B94" s="5">
        <v>3</v>
      </c>
      <c r="C94" s="6">
        <v>953</v>
      </c>
      <c r="D94" s="6">
        <v>1030</v>
      </c>
      <c r="E94">
        <f>VLOOKUP(Чек_позиція!C94,Товар!A:G,7,FALSE)</f>
        <v>664.48</v>
      </c>
      <c r="F94">
        <f t="shared" si="1"/>
        <v>1993.44</v>
      </c>
    </row>
    <row r="95" spans="1:6">
      <c r="A95" s="4">
        <v>94</v>
      </c>
      <c r="B95" s="5">
        <v>1</v>
      </c>
      <c r="C95" s="6">
        <v>6609</v>
      </c>
      <c r="D95" s="6">
        <v>1031</v>
      </c>
      <c r="E95">
        <f>VLOOKUP(Чек_позиція!C95,Товар!A:G,7,FALSE)</f>
        <v>493.83</v>
      </c>
      <c r="F95">
        <f t="shared" si="1"/>
        <v>493.83</v>
      </c>
    </row>
    <row r="96" spans="1:6">
      <c r="A96" s="4">
        <v>95</v>
      </c>
      <c r="B96" s="5">
        <v>4</v>
      </c>
      <c r="C96" s="6">
        <v>5797</v>
      </c>
      <c r="D96" s="6">
        <v>1031</v>
      </c>
      <c r="E96">
        <f>VLOOKUP(Чек_позиція!C96,Товар!A:G,7,FALSE)</f>
        <v>91.4</v>
      </c>
      <c r="F96">
        <f t="shared" si="1"/>
        <v>365.6</v>
      </c>
    </row>
    <row r="97" spans="1:6">
      <c r="A97" s="4">
        <v>96</v>
      </c>
      <c r="B97" s="5">
        <v>4</v>
      </c>
      <c r="C97" s="6">
        <v>2750</v>
      </c>
      <c r="D97" s="6">
        <v>1031</v>
      </c>
      <c r="E97">
        <f>VLOOKUP(Чек_позиція!C97,Товар!A:G,7,FALSE)</f>
        <v>610.85</v>
      </c>
      <c r="F97">
        <f t="shared" si="1"/>
        <v>2443.4</v>
      </c>
    </row>
    <row r="98" spans="1:6">
      <c r="A98" s="4">
        <v>97</v>
      </c>
      <c r="B98" s="5">
        <v>3</v>
      </c>
      <c r="C98" s="6">
        <v>1836</v>
      </c>
      <c r="D98" s="6">
        <v>1031</v>
      </c>
      <c r="E98">
        <f>VLOOKUP(Чек_позиція!C98,Товар!A:G,7,FALSE)</f>
        <v>643.55999999999995</v>
      </c>
      <c r="F98">
        <f t="shared" si="1"/>
        <v>1930.6799999999998</v>
      </c>
    </row>
    <row r="99" spans="1:6">
      <c r="A99" s="4">
        <v>98</v>
      </c>
      <c r="B99" s="5">
        <v>1</v>
      </c>
      <c r="C99" s="6">
        <v>684</v>
      </c>
      <c r="D99" s="6">
        <v>1032</v>
      </c>
      <c r="E99">
        <f>VLOOKUP(Чек_позиція!C99,Товар!A:G,7,FALSE)</f>
        <v>743.24</v>
      </c>
      <c r="F99">
        <f t="shared" si="1"/>
        <v>743.24</v>
      </c>
    </row>
    <row r="100" spans="1:6">
      <c r="A100" s="4">
        <v>99</v>
      </c>
      <c r="B100" s="5">
        <v>1</v>
      </c>
      <c r="C100" s="6">
        <v>339</v>
      </c>
      <c r="D100" s="6">
        <v>1032</v>
      </c>
      <c r="E100">
        <f>VLOOKUP(Чек_позиція!C100,Товар!A:G,7,FALSE)</f>
        <v>515.53</v>
      </c>
      <c r="F100">
        <f t="shared" si="1"/>
        <v>515.53</v>
      </c>
    </row>
    <row r="101" spans="1:6">
      <c r="A101" s="4">
        <v>100</v>
      </c>
      <c r="B101" s="5">
        <v>4</v>
      </c>
      <c r="C101" s="6">
        <v>7098</v>
      </c>
      <c r="D101" s="6">
        <v>1032</v>
      </c>
      <c r="E101">
        <f>VLOOKUP(Чек_позиція!C101,Товар!A:G,7,FALSE)</f>
        <v>45.29</v>
      </c>
      <c r="F101">
        <f t="shared" si="1"/>
        <v>181.16</v>
      </c>
    </row>
    <row r="102" spans="1:6">
      <c r="A102" s="4">
        <v>101</v>
      </c>
      <c r="B102" s="5">
        <v>1</v>
      </c>
      <c r="C102" s="6">
        <v>4481</v>
      </c>
      <c r="D102" s="6">
        <v>1033</v>
      </c>
      <c r="E102">
        <f>VLOOKUP(Чек_позиція!C102,Товар!A:G,7,FALSE)</f>
        <v>489.35</v>
      </c>
      <c r="F102">
        <f t="shared" si="1"/>
        <v>489.35</v>
      </c>
    </row>
    <row r="103" spans="1:6">
      <c r="A103" s="4">
        <v>102</v>
      </c>
      <c r="B103" s="5">
        <v>4</v>
      </c>
      <c r="C103" s="6">
        <v>143</v>
      </c>
      <c r="D103" s="6">
        <v>1033</v>
      </c>
      <c r="E103">
        <f>VLOOKUP(Чек_позиція!C103,Товар!A:G,7,FALSE)</f>
        <v>68.88</v>
      </c>
      <c r="F103">
        <f t="shared" si="1"/>
        <v>275.52</v>
      </c>
    </row>
    <row r="104" spans="1:6">
      <c r="A104" s="4">
        <v>103</v>
      </c>
      <c r="B104" s="5">
        <v>4</v>
      </c>
      <c r="C104" s="6">
        <v>7429</v>
      </c>
      <c r="D104" s="6">
        <v>1033</v>
      </c>
      <c r="E104">
        <f>VLOOKUP(Чек_позиція!C104,Товар!A:G,7,FALSE)</f>
        <v>386.08</v>
      </c>
      <c r="F104">
        <f t="shared" si="1"/>
        <v>1544.32</v>
      </c>
    </row>
    <row r="105" spans="1:6">
      <c r="A105" s="4">
        <v>104</v>
      </c>
      <c r="B105" s="5">
        <v>4</v>
      </c>
      <c r="C105" s="6">
        <v>1138</v>
      </c>
      <c r="D105" s="6">
        <v>1033</v>
      </c>
      <c r="E105">
        <f>VLOOKUP(Чек_позиція!C105,Товар!A:G,7,FALSE)</f>
        <v>786.68</v>
      </c>
      <c r="F105">
        <f t="shared" si="1"/>
        <v>3146.72</v>
      </c>
    </row>
    <row r="106" spans="1:6">
      <c r="A106" s="4">
        <v>105</v>
      </c>
      <c r="B106" s="5">
        <v>2</v>
      </c>
      <c r="C106" s="6">
        <v>9364</v>
      </c>
      <c r="D106" s="6">
        <v>1034</v>
      </c>
      <c r="E106">
        <f>VLOOKUP(Чек_позиція!C106,Товар!A:G,7,FALSE)</f>
        <v>688.5</v>
      </c>
      <c r="F106">
        <f t="shared" si="1"/>
        <v>1377</v>
      </c>
    </row>
    <row r="107" spans="1:6">
      <c r="A107" s="4">
        <v>106</v>
      </c>
      <c r="B107" s="5">
        <v>3</v>
      </c>
      <c r="C107" s="6">
        <v>9979</v>
      </c>
      <c r="D107" s="6">
        <v>1035</v>
      </c>
      <c r="E107">
        <f>VLOOKUP(Чек_позиція!C107,Товар!A:G,7,FALSE)</f>
        <v>165.13</v>
      </c>
      <c r="F107">
        <f t="shared" si="1"/>
        <v>495.39</v>
      </c>
    </row>
    <row r="108" spans="1:6">
      <c r="A108" s="4">
        <v>107</v>
      </c>
      <c r="B108" s="5">
        <v>2</v>
      </c>
      <c r="C108" s="6">
        <v>3239</v>
      </c>
      <c r="D108" s="6">
        <v>1035</v>
      </c>
      <c r="E108">
        <f>VLOOKUP(Чек_позиція!C108,Товар!A:G,7,FALSE)</f>
        <v>711.73</v>
      </c>
      <c r="F108">
        <f t="shared" si="1"/>
        <v>1423.46</v>
      </c>
    </row>
    <row r="109" spans="1:6">
      <c r="A109" s="4">
        <v>108</v>
      </c>
      <c r="B109" s="5">
        <v>3</v>
      </c>
      <c r="C109" s="6">
        <v>4078</v>
      </c>
      <c r="D109" s="6">
        <v>1036</v>
      </c>
      <c r="E109">
        <f>VLOOKUP(Чек_позиція!C109,Товар!A:G,7,FALSE)</f>
        <v>445.09</v>
      </c>
      <c r="F109">
        <f t="shared" si="1"/>
        <v>1335.27</v>
      </c>
    </row>
    <row r="110" spans="1:6">
      <c r="A110" s="4">
        <v>109</v>
      </c>
      <c r="B110" s="5">
        <v>4</v>
      </c>
      <c r="C110" s="6">
        <v>7898</v>
      </c>
      <c r="D110" s="6">
        <v>1036</v>
      </c>
      <c r="E110">
        <f>VLOOKUP(Чек_позиція!C110,Товар!A:G,7,FALSE)</f>
        <v>329.7</v>
      </c>
      <c r="F110">
        <f t="shared" si="1"/>
        <v>1318.8</v>
      </c>
    </row>
    <row r="111" spans="1:6">
      <c r="A111" s="4">
        <v>110</v>
      </c>
      <c r="B111" s="5">
        <v>2</v>
      </c>
      <c r="C111" s="6">
        <v>3734</v>
      </c>
      <c r="D111" s="6">
        <v>1036</v>
      </c>
      <c r="E111">
        <f>VLOOKUP(Чек_позиція!C111,Товар!A:G,7,FALSE)</f>
        <v>799.03</v>
      </c>
      <c r="F111">
        <f t="shared" si="1"/>
        <v>1598.06</v>
      </c>
    </row>
    <row r="112" spans="1:6">
      <c r="A112" s="4">
        <v>111</v>
      </c>
      <c r="B112" s="5">
        <v>4</v>
      </c>
      <c r="C112" s="6">
        <v>3264</v>
      </c>
      <c r="D112" s="6">
        <v>1036</v>
      </c>
      <c r="E112">
        <f>VLOOKUP(Чек_позиція!C112,Товар!A:G,7,FALSE)</f>
        <v>177.54</v>
      </c>
      <c r="F112">
        <f t="shared" si="1"/>
        <v>710.16</v>
      </c>
    </row>
    <row r="113" spans="1:6">
      <c r="A113" s="4">
        <v>112</v>
      </c>
      <c r="B113" s="5">
        <v>1</v>
      </c>
      <c r="C113" s="6">
        <v>3010</v>
      </c>
      <c r="D113" s="6">
        <v>1036</v>
      </c>
      <c r="E113">
        <f>VLOOKUP(Чек_позиція!C113,Товар!A:G,7,FALSE)</f>
        <v>500.49</v>
      </c>
      <c r="F113">
        <f t="shared" si="1"/>
        <v>500.49</v>
      </c>
    </row>
    <row r="114" spans="1:6">
      <c r="A114" s="4">
        <v>113</v>
      </c>
      <c r="B114" s="5">
        <v>3</v>
      </c>
      <c r="C114" s="6">
        <v>7870</v>
      </c>
      <c r="D114" s="6">
        <v>1037</v>
      </c>
      <c r="E114">
        <f>VLOOKUP(Чек_позиція!C114,Товар!A:G,7,FALSE)</f>
        <v>855.4</v>
      </c>
      <c r="F114">
        <f t="shared" si="1"/>
        <v>2566.1999999999998</v>
      </c>
    </row>
    <row r="115" spans="1:6">
      <c r="A115" s="4">
        <v>114</v>
      </c>
      <c r="B115" s="5">
        <v>1</v>
      </c>
      <c r="C115" s="6">
        <v>9808</v>
      </c>
      <c r="D115" s="6">
        <v>1037</v>
      </c>
      <c r="E115">
        <f>VLOOKUP(Чек_позиція!C115,Товар!A:G,7,FALSE)</f>
        <v>635.72</v>
      </c>
      <c r="F115">
        <f t="shared" si="1"/>
        <v>635.72</v>
      </c>
    </row>
    <row r="116" spans="1:6">
      <c r="A116" s="4">
        <v>115</v>
      </c>
      <c r="B116" s="5">
        <v>2</v>
      </c>
      <c r="C116" s="6">
        <v>5175</v>
      </c>
      <c r="D116" s="6">
        <v>1037</v>
      </c>
      <c r="E116">
        <f>VLOOKUP(Чек_позиція!C116,Товар!A:G,7,FALSE)</f>
        <v>468.34</v>
      </c>
      <c r="F116">
        <f t="shared" si="1"/>
        <v>936.68</v>
      </c>
    </row>
    <row r="117" spans="1:6">
      <c r="A117" s="4">
        <v>116</v>
      </c>
      <c r="B117" s="5">
        <v>3</v>
      </c>
      <c r="C117" s="6">
        <v>3856</v>
      </c>
      <c r="D117" s="6">
        <v>1038</v>
      </c>
      <c r="E117">
        <f>VLOOKUP(Чек_позиція!C117,Товар!A:G,7,FALSE)</f>
        <v>816.78</v>
      </c>
      <c r="F117">
        <f t="shared" si="1"/>
        <v>2450.34</v>
      </c>
    </row>
    <row r="118" spans="1:6">
      <c r="A118" s="4">
        <v>117</v>
      </c>
      <c r="B118" s="5">
        <v>3</v>
      </c>
      <c r="C118" s="6">
        <v>6708</v>
      </c>
      <c r="D118" s="6">
        <v>1038</v>
      </c>
      <c r="E118">
        <f>VLOOKUP(Чек_позиція!C118,Товар!A:G,7,FALSE)</f>
        <v>501.23</v>
      </c>
      <c r="F118">
        <f t="shared" si="1"/>
        <v>1503.69</v>
      </c>
    </row>
    <row r="119" spans="1:6">
      <c r="A119" s="4">
        <v>118</v>
      </c>
      <c r="B119" s="5">
        <v>4</v>
      </c>
      <c r="C119" s="6">
        <v>3586</v>
      </c>
      <c r="D119" s="6">
        <v>1038</v>
      </c>
      <c r="E119">
        <f>VLOOKUP(Чек_позиція!C119,Товар!A:G,7,FALSE)</f>
        <v>346.37</v>
      </c>
      <c r="F119">
        <f t="shared" si="1"/>
        <v>1385.48</v>
      </c>
    </row>
    <row r="120" spans="1:6">
      <c r="A120" s="4">
        <v>119</v>
      </c>
      <c r="B120" s="5">
        <v>4</v>
      </c>
      <c r="C120" s="6">
        <v>3589</v>
      </c>
      <c r="D120" s="6">
        <v>1039</v>
      </c>
      <c r="E120">
        <f>VLOOKUP(Чек_позиція!C120,Товар!A:G,7,FALSE)</f>
        <v>225.09</v>
      </c>
      <c r="F120">
        <f t="shared" si="1"/>
        <v>900.36</v>
      </c>
    </row>
    <row r="121" spans="1:6">
      <c r="A121" s="4">
        <v>120</v>
      </c>
      <c r="B121" s="5">
        <v>2</v>
      </c>
      <c r="C121" s="6">
        <v>6580</v>
      </c>
      <c r="D121" s="6">
        <v>1039</v>
      </c>
      <c r="E121">
        <f>VLOOKUP(Чек_позиція!C121,Товар!A:G,7,FALSE)</f>
        <v>190.19</v>
      </c>
      <c r="F121">
        <f t="shared" si="1"/>
        <v>380.38</v>
      </c>
    </row>
    <row r="122" spans="1:6">
      <c r="A122" s="4">
        <v>121</v>
      </c>
      <c r="B122" s="5">
        <v>3</v>
      </c>
      <c r="C122" s="6">
        <v>1333</v>
      </c>
      <c r="D122" s="6">
        <v>1040</v>
      </c>
      <c r="E122">
        <f>VLOOKUP(Чек_позиція!C122,Товар!A:G,7,FALSE)</f>
        <v>173.67</v>
      </c>
      <c r="F122">
        <f t="shared" si="1"/>
        <v>521.01</v>
      </c>
    </row>
    <row r="123" spans="1:6">
      <c r="A123" s="4">
        <v>122</v>
      </c>
      <c r="B123" s="5">
        <v>4</v>
      </c>
      <c r="C123" s="6">
        <v>5285</v>
      </c>
      <c r="D123" s="6">
        <v>1040</v>
      </c>
      <c r="E123">
        <f>VLOOKUP(Чек_позиція!C123,Товар!A:G,7,FALSE)</f>
        <v>877.85</v>
      </c>
      <c r="F123">
        <f t="shared" si="1"/>
        <v>3511.4</v>
      </c>
    </row>
    <row r="124" spans="1:6">
      <c r="A124" s="4">
        <v>123</v>
      </c>
      <c r="B124" s="5">
        <v>4</v>
      </c>
      <c r="C124" s="6">
        <v>752</v>
      </c>
      <c r="D124" s="6">
        <v>1041</v>
      </c>
      <c r="E124">
        <f>VLOOKUP(Чек_позиція!C124,Товар!A:G,7,FALSE)</f>
        <v>526.51</v>
      </c>
      <c r="F124">
        <f t="shared" si="1"/>
        <v>2106.04</v>
      </c>
    </row>
    <row r="125" spans="1:6">
      <c r="A125" s="4">
        <v>124</v>
      </c>
      <c r="B125" s="5">
        <v>3</v>
      </c>
      <c r="C125" s="6">
        <v>9229</v>
      </c>
      <c r="D125" s="6">
        <v>1041</v>
      </c>
      <c r="E125">
        <f>VLOOKUP(Чек_позиція!C125,Товар!A:G,7,FALSE)</f>
        <v>204.42</v>
      </c>
      <c r="F125">
        <f t="shared" si="1"/>
        <v>613.26</v>
      </c>
    </row>
    <row r="126" spans="1:6">
      <c r="A126" s="4">
        <v>125</v>
      </c>
      <c r="B126" s="5">
        <v>3</v>
      </c>
      <c r="C126" s="6">
        <v>7592</v>
      </c>
      <c r="D126" s="6">
        <v>1041</v>
      </c>
      <c r="E126">
        <f>VLOOKUP(Чек_позиція!C126,Товар!A:G,7,FALSE)</f>
        <v>65.83</v>
      </c>
      <c r="F126">
        <f t="shared" si="1"/>
        <v>197.49</v>
      </c>
    </row>
    <row r="127" spans="1:6">
      <c r="A127" s="4">
        <v>126</v>
      </c>
      <c r="B127" s="5">
        <v>3</v>
      </c>
      <c r="C127" s="6">
        <v>1033</v>
      </c>
      <c r="D127" s="6">
        <v>1042</v>
      </c>
      <c r="E127">
        <f>VLOOKUP(Чек_позиція!C127,Товар!A:G,7,FALSE)</f>
        <v>573.29</v>
      </c>
      <c r="F127">
        <f t="shared" si="1"/>
        <v>1719.87</v>
      </c>
    </row>
    <row r="128" spans="1:6">
      <c r="A128" s="4">
        <v>127</v>
      </c>
      <c r="B128" s="5">
        <v>3</v>
      </c>
      <c r="C128" s="6">
        <v>1918</v>
      </c>
      <c r="D128" s="6">
        <v>1042</v>
      </c>
      <c r="E128">
        <f>VLOOKUP(Чек_позиція!C128,Товар!A:G,7,FALSE)</f>
        <v>129.77000000000001</v>
      </c>
      <c r="F128">
        <f t="shared" si="1"/>
        <v>389.31000000000006</v>
      </c>
    </row>
    <row r="129" spans="1:6">
      <c r="A129" s="4">
        <v>128</v>
      </c>
      <c r="B129" s="5">
        <v>3</v>
      </c>
      <c r="C129" s="6">
        <v>3859</v>
      </c>
      <c r="D129" s="6">
        <v>1042</v>
      </c>
      <c r="E129">
        <f>VLOOKUP(Чек_позиція!C129,Товар!A:G,7,FALSE)</f>
        <v>443.57</v>
      </c>
      <c r="F129">
        <f t="shared" si="1"/>
        <v>1330.71</v>
      </c>
    </row>
    <row r="130" spans="1:6">
      <c r="A130" s="4">
        <v>129</v>
      </c>
      <c r="B130" s="5">
        <v>2</v>
      </c>
      <c r="C130" s="6">
        <v>2267</v>
      </c>
      <c r="D130" s="6">
        <v>1043</v>
      </c>
      <c r="E130">
        <f>VLOOKUP(Чек_позиція!C130,Товар!A:G,7,FALSE)</f>
        <v>573.70000000000005</v>
      </c>
      <c r="F130">
        <f t="shared" si="1"/>
        <v>1147.4000000000001</v>
      </c>
    </row>
    <row r="131" spans="1:6">
      <c r="A131" s="4">
        <v>130</v>
      </c>
      <c r="B131" s="5">
        <v>3</v>
      </c>
      <c r="C131" s="6">
        <v>5024</v>
      </c>
      <c r="D131" s="6">
        <v>1043</v>
      </c>
      <c r="E131">
        <f>VLOOKUP(Чек_позиція!C131,Товар!A:G,7,FALSE)</f>
        <v>796.89</v>
      </c>
      <c r="F131">
        <f t="shared" ref="F131:F194" si="2">B131*E131</f>
        <v>2390.67</v>
      </c>
    </row>
    <row r="132" spans="1:6">
      <c r="A132" s="4">
        <v>131</v>
      </c>
      <c r="B132" s="5">
        <v>2</v>
      </c>
      <c r="C132" s="6">
        <v>9436</v>
      </c>
      <c r="D132" s="6">
        <v>1043</v>
      </c>
      <c r="E132">
        <f>VLOOKUP(Чек_позиція!C132,Товар!A:G,7,FALSE)</f>
        <v>104.91</v>
      </c>
      <c r="F132">
        <f t="shared" si="2"/>
        <v>209.82</v>
      </c>
    </row>
    <row r="133" spans="1:6">
      <c r="A133" s="4">
        <v>132</v>
      </c>
      <c r="B133" s="5">
        <v>4</v>
      </c>
      <c r="C133" s="6">
        <v>3969</v>
      </c>
      <c r="D133" s="6">
        <v>1043</v>
      </c>
      <c r="E133">
        <f>VLOOKUP(Чек_позиція!C133,Товар!A:G,7,FALSE)</f>
        <v>572.04</v>
      </c>
      <c r="F133">
        <f t="shared" si="2"/>
        <v>2288.16</v>
      </c>
    </row>
    <row r="134" spans="1:6">
      <c r="A134" s="4">
        <v>133</v>
      </c>
      <c r="B134" s="5">
        <v>3</v>
      </c>
      <c r="C134" s="6">
        <v>9129</v>
      </c>
      <c r="D134" s="6">
        <v>1044</v>
      </c>
      <c r="E134">
        <f>VLOOKUP(Чек_позиція!C134,Товар!A:G,7,FALSE)</f>
        <v>321.19</v>
      </c>
      <c r="F134">
        <f t="shared" si="2"/>
        <v>963.56999999999994</v>
      </c>
    </row>
    <row r="135" spans="1:6">
      <c r="A135" s="4">
        <v>134</v>
      </c>
      <c r="B135" s="5">
        <v>4</v>
      </c>
      <c r="C135" s="6">
        <v>5305</v>
      </c>
      <c r="D135" s="6">
        <v>1044</v>
      </c>
      <c r="E135">
        <f>VLOOKUP(Чек_позиція!C135,Товар!A:G,7,FALSE)</f>
        <v>307.75</v>
      </c>
      <c r="F135">
        <f t="shared" si="2"/>
        <v>1231</v>
      </c>
    </row>
    <row r="136" spans="1:6">
      <c r="A136" s="4">
        <v>135</v>
      </c>
      <c r="B136" s="5">
        <v>1</v>
      </c>
      <c r="C136" s="6">
        <v>8107</v>
      </c>
      <c r="D136" s="6">
        <v>1044</v>
      </c>
      <c r="E136">
        <f>VLOOKUP(Чек_позиція!C136,Товар!A:G,7,FALSE)</f>
        <v>268.17</v>
      </c>
      <c r="F136">
        <f t="shared" si="2"/>
        <v>268.17</v>
      </c>
    </row>
    <row r="137" spans="1:6">
      <c r="A137" s="4">
        <v>136</v>
      </c>
      <c r="B137" s="5">
        <v>3</v>
      </c>
      <c r="C137" s="6">
        <v>7352</v>
      </c>
      <c r="D137" s="6">
        <v>1045</v>
      </c>
      <c r="E137">
        <f>VLOOKUP(Чек_позиція!C137,Товар!A:G,7,FALSE)</f>
        <v>822.09</v>
      </c>
      <c r="F137">
        <f t="shared" si="2"/>
        <v>2466.27</v>
      </c>
    </row>
    <row r="138" spans="1:6">
      <c r="A138" s="4">
        <v>137</v>
      </c>
      <c r="B138" s="5">
        <v>4</v>
      </c>
      <c r="C138" s="6">
        <v>818</v>
      </c>
      <c r="D138" s="6">
        <v>1045</v>
      </c>
      <c r="E138">
        <f>VLOOKUP(Чек_позиція!C138,Товар!A:G,7,FALSE)</f>
        <v>805.2</v>
      </c>
      <c r="F138">
        <f t="shared" si="2"/>
        <v>3220.8</v>
      </c>
    </row>
    <row r="139" spans="1:6">
      <c r="A139" s="4">
        <v>138</v>
      </c>
      <c r="B139" s="5">
        <v>4</v>
      </c>
      <c r="C139" s="6">
        <v>9495</v>
      </c>
      <c r="D139" s="6">
        <v>1045</v>
      </c>
      <c r="E139">
        <f>VLOOKUP(Чек_позиція!C139,Товар!A:G,7,FALSE)</f>
        <v>167.94</v>
      </c>
      <c r="F139">
        <f t="shared" si="2"/>
        <v>671.76</v>
      </c>
    </row>
    <row r="140" spans="1:6">
      <c r="A140" s="4">
        <v>139</v>
      </c>
      <c r="B140" s="5">
        <v>2</v>
      </c>
      <c r="C140" s="6">
        <v>1341</v>
      </c>
      <c r="D140" s="6">
        <v>1045</v>
      </c>
      <c r="E140">
        <f>VLOOKUP(Чек_позиція!C140,Товар!A:G,7,FALSE)</f>
        <v>633.96</v>
      </c>
      <c r="F140">
        <f t="shared" si="2"/>
        <v>1267.92</v>
      </c>
    </row>
    <row r="141" spans="1:6">
      <c r="A141" s="4">
        <v>140</v>
      </c>
      <c r="B141" s="5">
        <v>3</v>
      </c>
      <c r="C141" s="6">
        <v>5032</v>
      </c>
      <c r="D141" s="6">
        <v>1045</v>
      </c>
      <c r="E141">
        <f>VLOOKUP(Чек_позиція!C141,Товар!A:G,7,FALSE)</f>
        <v>769.97</v>
      </c>
      <c r="F141">
        <f t="shared" si="2"/>
        <v>2309.91</v>
      </c>
    </row>
    <row r="142" spans="1:6">
      <c r="A142" s="4">
        <v>141</v>
      </c>
      <c r="B142" s="5">
        <v>4</v>
      </c>
      <c r="C142" s="6">
        <v>6302</v>
      </c>
      <c r="D142" s="6">
        <v>1046</v>
      </c>
      <c r="E142">
        <f>VLOOKUP(Чек_позиція!C142,Товар!A:G,7,FALSE)</f>
        <v>194.2</v>
      </c>
      <c r="F142">
        <f t="shared" si="2"/>
        <v>776.8</v>
      </c>
    </row>
    <row r="143" spans="1:6">
      <c r="A143" s="4">
        <v>142</v>
      </c>
      <c r="B143" s="5">
        <v>1</v>
      </c>
      <c r="C143" s="6">
        <v>8280</v>
      </c>
      <c r="D143" s="6">
        <v>1047</v>
      </c>
      <c r="E143">
        <f>VLOOKUP(Чек_позиція!C143,Товар!A:G,7,FALSE)</f>
        <v>411.43</v>
      </c>
      <c r="F143">
        <f t="shared" si="2"/>
        <v>411.43</v>
      </c>
    </row>
    <row r="144" spans="1:6">
      <c r="A144" s="4">
        <v>143</v>
      </c>
      <c r="B144" s="5">
        <v>2</v>
      </c>
      <c r="C144" s="6">
        <v>713</v>
      </c>
      <c r="D144" s="6">
        <v>1047</v>
      </c>
      <c r="E144">
        <f>VLOOKUP(Чек_позиція!C144,Товар!A:G,7,FALSE)</f>
        <v>607.16</v>
      </c>
      <c r="F144">
        <f t="shared" si="2"/>
        <v>1214.32</v>
      </c>
    </row>
    <row r="145" spans="1:6">
      <c r="A145" s="4">
        <v>144</v>
      </c>
      <c r="B145" s="5">
        <v>3</v>
      </c>
      <c r="C145" s="6">
        <v>6450</v>
      </c>
      <c r="D145" s="6">
        <v>1048</v>
      </c>
      <c r="E145">
        <f>VLOOKUP(Чек_позиція!C145,Товар!A:G,7,FALSE)</f>
        <v>752.92</v>
      </c>
      <c r="F145">
        <f t="shared" si="2"/>
        <v>2258.7599999999998</v>
      </c>
    </row>
    <row r="146" spans="1:6">
      <c r="A146" s="4">
        <v>145</v>
      </c>
      <c r="B146" s="5">
        <v>1</v>
      </c>
      <c r="C146" s="6">
        <v>8162</v>
      </c>
      <c r="D146" s="6">
        <v>1049</v>
      </c>
      <c r="E146">
        <f>VLOOKUP(Чек_позиція!C146,Товар!A:G,7,FALSE)</f>
        <v>405.67</v>
      </c>
      <c r="F146">
        <f t="shared" si="2"/>
        <v>405.67</v>
      </c>
    </row>
    <row r="147" spans="1:6">
      <c r="A147" s="4">
        <v>146</v>
      </c>
      <c r="B147" s="5">
        <v>2</v>
      </c>
      <c r="C147" s="6">
        <v>881</v>
      </c>
      <c r="D147" s="6">
        <v>1049</v>
      </c>
      <c r="E147">
        <f>VLOOKUP(Чек_позиція!C147,Товар!A:G,7,FALSE)</f>
        <v>57.94</v>
      </c>
      <c r="F147">
        <f t="shared" si="2"/>
        <v>115.88</v>
      </c>
    </row>
    <row r="148" spans="1:6">
      <c r="A148" s="4">
        <v>147</v>
      </c>
      <c r="B148" s="5">
        <v>2</v>
      </c>
      <c r="C148" s="6">
        <v>7279</v>
      </c>
      <c r="D148" s="6">
        <v>1050</v>
      </c>
      <c r="E148">
        <f>VLOOKUP(Чек_позиція!C148,Товар!A:G,7,FALSE)</f>
        <v>445.66</v>
      </c>
      <c r="F148">
        <f t="shared" si="2"/>
        <v>891.32</v>
      </c>
    </row>
    <row r="149" spans="1:6">
      <c r="A149" s="4">
        <v>148</v>
      </c>
      <c r="B149" s="5">
        <v>2</v>
      </c>
      <c r="C149" s="6">
        <v>4855</v>
      </c>
      <c r="D149" s="6">
        <v>1051</v>
      </c>
      <c r="E149">
        <f>VLOOKUP(Чек_позиція!C149,Товар!A:G,7,FALSE)</f>
        <v>794.24</v>
      </c>
      <c r="F149">
        <f t="shared" si="2"/>
        <v>1588.48</v>
      </c>
    </row>
    <row r="150" spans="1:6">
      <c r="A150" s="4">
        <v>149</v>
      </c>
      <c r="B150" s="5">
        <v>4</v>
      </c>
      <c r="C150" s="6">
        <v>9792</v>
      </c>
      <c r="D150" s="6">
        <v>1051</v>
      </c>
      <c r="E150">
        <f>VLOOKUP(Чек_позиція!C150,Товар!A:G,7,FALSE)</f>
        <v>213.04</v>
      </c>
      <c r="F150">
        <f t="shared" si="2"/>
        <v>852.16</v>
      </c>
    </row>
    <row r="151" spans="1:6">
      <c r="A151" s="4">
        <v>150</v>
      </c>
      <c r="B151" s="5">
        <v>3</v>
      </c>
      <c r="C151" s="6">
        <v>6715</v>
      </c>
      <c r="D151" s="6">
        <v>1052</v>
      </c>
      <c r="E151">
        <f>VLOOKUP(Чек_позиція!C151,Товар!A:G,7,FALSE)</f>
        <v>749.76</v>
      </c>
      <c r="F151">
        <f t="shared" si="2"/>
        <v>2249.2799999999997</v>
      </c>
    </row>
    <row r="152" spans="1:6">
      <c r="A152" s="4">
        <v>151</v>
      </c>
      <c r="B152" s="5">
        <v>2</v>
      </c>
      <c r="C152" s="6">
        <v>4989</v>
      </c>
      <c r="D152" s="6">
        <v>1052</v>
      </c>
      <c r="E152">
        <f>VLOOKUP(Чек_позиція!C152,Товар!A:G,7,FALSE)</f>
        <v>253.89</v>
      </c>
      <c r="F152">
        <f t="shared" si="2"/>
        <v>507.78</v>
      </c>
    </row>
    <row r="153" spans="1:6">
      <c r="A153" s="4">
        <v>152</v>
      </c>
      <c r="B153" s="5">
        <v>2</v>
      </c>
      <c r="C153" s="6">
        <v>4852</v>
      </c>
      <c r="D153" s="6">
        <v>1053</v>
      </c>
      <c r="E153">
        <f>VLOOKUP(Чек_позиція!C153,Товар!A:G,7,FALSE)</f>
        <v>659.65</v>
      </c>
      <c r="F153">
        <f t="shared" si="2"/>
        <v>1319.3</v>
      </c>
    </row>
    <row r="154" spans="1:6">
      <c r="A154" s="4">
        <v>153</v>
      </c>
      <c r="B154" s="5">
        <v>2</v>
      </c>
      <c r="C154" s="6">
        <v>8560</v>
      </c>
      <c r="D154" s="6">
        <v>1053</v>
      </c>
      <c r="E154">
        <f>VLOOKUP(Чек_позиція!C154,Товар!A:G,7,FALSE)</f>
        <v>881.29</v>
      </c>
      <c r="F154">
        <f t="shared" si="2"/>
        <v>1762.58</v>
      </c>
    </row>
    <row r="155" spans="1:6">
      <c r="A155" s="4">
        <v>154</v>
      </c>
      <c r="B155" s="5">
        <v>3</v>
      </c>
      <c r="C155" s="6">
        <v>6130</v>
      </c>
      <c r="D155" s="6">
        <v>1054</v>
      </c>
      <c r="E155">
        <f>VLOOKUP(Чек_позиція!C155,Товар!A:G,7,FALSE)</f>
        <v>599.51</v>
      </c>
      <c r="F155">
        <f t="shared" si="2"/>
        <v>1798.53</v>
      </c>
    </row>
    <row r="156" spans="1:6">
      <c r="A156" s="4">
        <v>155</v>
      </c>
      <c r="B156" s="5">
        <v>1</v>
      </c>
      <c r="C156" s="6">
        <v>875</v>
      </c>
      <c r="D156" s="6">
        <v>1054</v>
      </c>
      <c r="E156">
        <f>VLOOKUP(Чек_позиція!C156,Товар!A:G,7,FALSE)</f>
        <v>543.94000000000005</v>
      </c>
      <c r="F156">
        <f t="shared" si="2"/>
        <v>543.94000000000005</v>
      </c>
    </row>
    <row r="157" spans="1:6">
      <c r="A157" s="4">
        <v>156</v>
      </c>
      <c r="B157" s="5">
        <v>2</v>
      </c>
      <c r="C157" s="6">
        <v>7530</v>
      </c>
      <c r="D157" s="6">
        <v>1054</v>
      </c>
      <c r="E157">
        <f>VLOOKUP(Чек_позиція!C157,Товар!A:G,7,FALSE)</f>
        <v>433.69</v>
      </c>
      <c r="F157">
        <f t="shared" si="2"/>
        <v>867.38</v>
      </c>
    </row>
    <row r="158" spans="1:6">
      <c r="A158" s="4">
        <v>157</v>
      </c>
      <c r="B158" s="5">
        <v>4</v>
      </c>
      <c r="C158" s="6">
        <v>8200</v>
      </c>
      <c r="D158" s="6">
        <v>1054</v>
      </c>
      <c r="E158">
        <f>VLOOKUP(Чек_позиція!C158,Товар!A:G,7,FALSE)</f>
        <v>318.57</v>
      </c>
      <c r="F158">
        <f t="shared" si="2"/>
        <v>1274.28</v>
      </c>
    </row>
    <row r="159" spans="1:6">
      <c r="A159" s="4">
        <v>158</v>
      </c>
      <c r="B159" s="5">
        <v>2</v>
      </c>
      <c r="C159" s="6">
        <v>4276</v>
      </c>
      <c r="D159" s="6">
        <v>1054</v>
      </c>
      <c r="E159">
        <f>VLOOKUP(Чек_позиція!C159,Товар!A:G,7,FALSE)</f>
        <v>532.67999999999995</v>
      </c>
      <c r="F159">
        <f t="shared" si="2"/>
        <v>1065.3599999999999</v>
      </c>
    </row>
    <row r="160" spans="1:6">
      <c r="A160" s="4">
        <v>159</v>
      </c>
      <c r="B160" s="5">
        <v>2</v>
      </c>
      <c r="C160" s="6">
        <v>7981</v>
      </c>
      <c r="D160" s="6">
        <v>1055</v>
      </c>
      <c r="E160">
        <f>VLOOKUP(Чек_позиція!C160,Товар!A:G,7,FALSE)</f>
        <v>235.07</v>
      </c>
      <c r="F160">
        <f t="shared" si="2"/>
        <v>470.14</v>
      </c>
    </row>
    <row r="161" spans="1:6">
      <c r="A161" s="4">
        <v>160</v>
      </c>
      <c r="B161" s="5">
        <v>1</v>
      </c>
      <c r="C161" s="6">
        <v>6196</v>
      </c>
      <c r="D161" s="6">
        <v>1056</v>
      </c>
      <c r="E161">
        <f>VLOOKUP(Чек_позиція!C161,Товар!A:G,7,FALSE)</f>
        <v>691.31</v>
      </c>
      <c r="F161">
        <f t="shared" si="2"/>
        <v>691.31</v>
      </c>
    </row>
    <row r="162" spans="1:6">
      <c r="A162" s="4">
        <v>161</v>
      </c>
      <c r="B162" s="5">
        <v>1</v>
      </c>
      <c r="C162" s="6">
        <v>8424</v>
      </c>
      <c r="D162" s="6">
        <v>1056</v>
      </c>
      <c r="E162">
        <f>VLOOKUP(Чек_позиція!C162,Товар!A:G,7,FALSE)</f>
        <v>485.08</v>
      </c>
      <c r="F162">
        <f t="shared" si="2"/>
        <v>485.08</v>
      </c>
    </row>
    <row r="163" spans="1:6">
      <c r="A163" s="4">
        <v>162</v>
      </c>
      <c r="B163" s="5">
        <v>1</v>
      </c>
      <c r="C163" s="6">
        <v>3834</v>
      </c>
      <c r="D163" s="6">
        <v>1056</v>
      </c>
      <c r="E163">
        <f>VLOOKUP(Чек_позиція!C163,Товар!A:G,7,FALSE)</f>
        <v>937.64</v>
      </c>
      <c r="F163">
        <f t="shared" si="2"/>
        <v>937.64</v>
      </c>
    </row>
    <row r="164" spans="1:6">
      <c r="A164" s="4">
        <v>163</v>
      </c>
      <c r="B164" s="5">
        <v>3</v>
      </c>
      <c r="C164" s="6">
        <v>9634</v>
      </c>
      <c r="D164" s="6">
        <v>1056</v>
      </c>
      <c r="E164">
        <f>VLOOKUP(Чек_позиція!C164,Товар!A:G,7,FALSE)</f>
        <v>738.86</v>
      </c>
      <c r="F164">
        <f t="shared" si="2"/>
        <v>2216.58</v>
      </c>
    </row>
    <row r="165" spans="1:6">
      <c r="A165" s="4">
        <v>164</v>
      </c>
      <c r="B165" s="5">
        <v>1</v>
      </c>
      <c r="C165" s="6">
        <v>9165</v>
      </c>
      <c r="D165" s="6">
        <v>1057</v>
      </c>
      <c r="E165">
        <f>VLOOKUP(Чек_позиція!C165,Товар!A:G,7,FALSE)</f>
        <v>294.87</v>
      </c>
      <c r="F165">
        <f t="shared" si="2"/>
        <v>294.87</v>
      </c>
    </row>
    <row r="166" spans="1:6">
      <c r="A166" s="4">
        <v>165</v>
      </c>
      <c r="B166" s="5">
        <v>4</v>
      </c>
      <c r="C166" s="6">
        <v>5968</v>
      </c>
      <c r="D166" s="6">
        <v>1057</v>
      </c>
      <c r="E166">
        <f>VLOOKUP(Чек_позиція!C166,Товар!A:G,7,FALSE)</f>
        <v>108.33</v>
      </c>
      <c r="F166">
        <f t="shared" si="2"/>
        <v>433.32</v>
      </c>
    </row>
    <row r="167" spans="1:6">
      <c r="A167" s="4">
        <v>166</v>
      </c>
      <c r="B167" s="5">
        <v>2</v>
      </c>
      <c r="C167" s="6">
        <v>9849</v>
      </c>
      <c r="D167" s="6">
        <v>1057</v>
      </c>
      <c r="E167">
        <f>VLOOKUP(Чек_позиція!C167,Товар!A:G,7,FALSE)</f>
        <v>444.66</v>
      </c>
      <c r="F167">
        <f t="shared" si="2"/>
        <v>889.32</v>
      </c>
    </row>
    <row r="168" spans="1:6">
      <c r="A168" s="4">
        <v>167</v>
      </c>
      <c r="B168" s="5">
        <v>3</v>
      </c>
      <c r="C168" s="6">
        <v>6914</v>
      </c>
      <c r="D168" s="6">
        <v>1057</v>
      </c>
      <c r="E168">
        <f>VLOOKUP(Чек_позиція!C168,Товар!A:G,7,FALSE)</f>
        <v>616.02</v>
      </c>
      <c r="F168">
        <f t="shared" si="2"/>
        <v>1848.06</v>
      </c>
    </row>
    <row r="169" spans="1:6">
      <c r="A169" s="4">
        <v>168</v>
      </c>
      <c r="B169" s="5">
        <v>4</v>
      </c>
      <c r="C169" s="6">
        <v>5475</v>
      </c>
      <c r="D169" s="6">
        <v>1057</v>
      </c>
      <c r="E169">
        <f>VLOOKUP(Чек_позиція!C169,Товар!A:G,7,FALSE)</f>
        <v>919.15</v>
      </c>
      <c r="F169">
        <f t="shared" si="2"/>
        <v>3676.6</v>
      </c>
    </row>
    <row r="170" spans="1:6">
      <c r="A170" s="4">
        <v>169</v>
      </c>
      <c r="B170" s="5">
        <v>2</v>
      </c>
      <c r="C170" s="6">
        <v>8817</v>
      </c>
      <c r="D170" s="6">
        <v>1058</v>
      </c>
      <c r="E170">
        <f>VLOOKUP(Чек_позиція!C170,Товар!A:G,7,FALSE)</f>
        <v>468.51</v>
      </c>
      <c r="F170">
        <f t="shared" si="2"/>
        <v>937.02</v>
      </c>
    </row>
    <row r="171" spans="1:6">
      <c r="A171" s="4">
        <v>170</v>
      </c>
      <c r="B171" s="5">
        <v>3</v>
      </c>
      <c r="C171" s="6">
        <v>7593</v>
      </c>
      <c r="D171" s="6">
        <v>1058</v>
      </c>
      <c r="E171">
        <f>VLOOKUP(Чек_позиція!C171,Товар!A:G,7,FALSE)</f>
        <v>441.5</v>
      </c>
      <c r="F171">
        <f t="shared" si="2"/>
        <v>1324.5</v>
      </c>
    </row>
    <row r="172" spans="1:6">
      <c r="A172" s="4">
        <v>171</v>
      </c>
      <c r="B172" s="5">
        <v>1</v>
      </c>
      <c r="C172" s="6">
        <v>666</v>
      </c>
      <c r="D172" s="6">
        <v>1058</v>
      </c>
      <c r="E172">
        <f>VLOOKUP(Чек_позиція!C172,Товар!A:G,7,FALSE)</f>
        <v>463.05</v>
      </c>
      <c r="F172">
        <f t="shared" si="2"/>
        <v>463.05</v>
      </c>
    </row>
    <row r="173" spans="1:6">
      <c r="A173" s="4">
        <v>172</v>
      </c>
      <c r="B173" s="5">
        <v>3</v>
      </c>
      <c r="C173" s="6">
        <v>7628</v>
      </c>
      <c r="D173" s="6">
        <v>1059</v>
      </c>
      <c r="E173">
        <f>VLOOKUP(Чек_позиція!C173,Товар!A:G,7,FALSE)</f>
        <v>482.97</v>
      </c>
      <c r="F173">
        <f t="shared" si="2"/>
        <v>1448.91</v>
      </c>
    </row>
    <row r="174" spans="1:6">
      <c r="A174" s="4">
        <v>173</v>
      </c>
      <c r="B174" s="5">
        <v>3</v>
      </c>
      <c r="C174" s="6">
        <v>6957</v>
      </c>
      <c r="D174" s="6">
        <v>1059</v>
      </c>
      <c r="E174">
        <f>VLOOKUP(Чек_позиція!C174,Товар!A:G,7,FALSE)</f>
        <v>269.39999999999998</v>
      </c>
      <c r="F174">
        <f t="shared" si="2"/>
        <v>808.19999999999993</v>
      </c>
    </row>
    <row r="175" spans="1:6">
      <c r="A175" s="4">
        <v>174</v>
      </c>
      <c r="B175" s="5">
        <v>3</v>
      </c>
      <c r="C175" s="6">
        <v>1924</v>
      </c>
      <c r="D175" s="6">
        <v>1059</v>
      </c>
      <c r="E175">
        <f>VLOOKUP(Чек_позиція!C175,Товар!A:G,7,FALSE)</f>
        <v>789.43</v>
      </c>
      <c r="F175">
        <f t="shared" si="2"/>
        <v>2368.29</v>
      </c>
    </row>
    <row r="176" spans="1:6">
      <c r="A176" s="4">
        <v>175</v>
      </c>
      <c r="B176" s="5">
        <v>1</v>
      </c>
      <c r="C176" s="6">
        <v>8739</v>
      </c>
      <c r="D176" s="6">
        <v>1059</v>
      </c>
      <c r="E176">
        <f>VLOOKUP(Чек_позиція!C176,Товар!A:G,7,FALSE)</f>
        <v>211.83</v>
      </c>
      <c r="F176">
        <f t="shared" si="2"/>
        <v>211.83</v>
      </c>
    </row>
    <row r="177" spans="1:6">
      <c r="A177" s="4">
        <v>176</v>
      </c>
      <c r="B177" s="5">
        <v>2</v>
      </c>
      <c r="C177" s="6">
        <v>1832</v>
      </c>
      <c r="D177" s="6">
        <v>1059</v>
      </c>
      <c r="E177">
        <f>VLOOKUP(Чек_позиція!C177,Товар!A:G,7,FALSE)</f>
        <v>187.32</v>
      </c>
      <c r="F177">
        <f t="shared" si="2"/>
        <v>374.64</v>
      </c>
    </row>
    <row r="178" spans="1:6">
      <c r="A178" s="4">
        <v>177</v>
      </c>
      <c r="B178" s="5">
        <v>4</v>
      </c>
      <c r="C178" s="6">
        <v>4396</v>
      </c>
      <c r="D178" s="6">
        <v>1060</v>
      </c>
      <c r="E178">
        <f>VLOOKUP(Чек_позиція!C178,Товар!A:G,7,FALSE)</f>
        <v>362.43</v>
      </c>
      <c r="F178">
        <f t="shared" si="2"/>
        <v>1449.72</v>
      </c>
    </row>
    <row r="179" spans="1:6">
      <c r="A179" s="4">
        <v>178</v>
      </c>
      <c r="B179" s="5">
        <v>4</v>
      </c>
      <c r="C179" s="6">
        <v>5585</v>
      </c>
      <c r="D179" s="6">
        <v>1060</v>
      </c>
      <c r="E179">
        <f>VLOOKUP(Чек_позиція!C179,Товар!A:G,7,FALSE)</f>
        <v>260.56</v>
      </c>
      <c r="F179">
        <f t="shared" si="2"/>
        <v>1042.24</v>
      </c>
    </row>
    <row r="180" spans="1:6">
      <c r="A180" s="4">
        <v>179</v>
      </c>
      <c r="B180" s="5">
        <v>2</v>
      </c>
      <c r="C180" s="6">
        <v>455</v>
      </c>
      <c r="D180" s="6">
        <v>1060</v>
      </c>
      <c r="E180">
        <f>VLOOKUP(Чек_позиція!C180,Товар!A:G,7,FALSE)</f>
        <v>152.13999999999999</v>
      </c>
      <c r="F180">
        <f t="shared" si="2"/>
        <v>304.27999999999997</v>
      </c>
    </row>
    <row r="181" spans="1:6">
      <c r="A181" s="4">
        <v>180</v>
      </c>
      <c r="B181" s="5">
        <v>3</v>
      </c>
      <c r="C181" s="6">
        <v>1576</v>
      </c>
      <c r="D181" s="6">
        <v>1060</v>
      </c>
      <c r="E181">
        <f>VLOOKUP(Чек_позиція!C181,Товар!A:G,7,FALSE)</f>
        <v>868.71</v>
      </c>
      <c r="F181">
        <f t="shared" si="2"/>
        <v>2606.13</v>
      </c>
    </row>
    <row r="182" spans="1:6">
      <c r="A182" s="4">
        <v>181</v>
      </c>
      <c r="B182" s="5">
        <v>4</v>
      </c>
      <c r="C182" s="6">
        <v>4552</v>
      </c>
      <c r="D182" s="6">
        <v>1060</v>
      </c>
      <c r="E182">
        <f>VLOOKUP(Чек_позиція!C182,Товар!A:G,7,FALSE)</f>
        <v>287.79000000000002</v>
      </c>
      <c r="F182">
        <f t="shared" si="2"/>
        <v>1151.1600000000001</v>
      </c>
    </row>
    <row r="183" spans="1:6">
      <c r="A183" s="4">
        <v>182</v>
      </c>
      <c r="B183" s="5">
        <v>1</v>
      </c>
      <c r="C183" s="6">
        <v>7444</v>
      </c>
      <c r="D183" s="6">
        <v>1061</v>
      </c>
      <c r="E183">
        <f>VLOOKUP(Чек_позиція!C183,Товар!A:G,7,FALSE)</f>
        <v>521.04</v>
      </c>
      <c r="F183">
        <f t="shared" si="2"/>
        <v>521.04</v>
      </c>
    </row>
    <row r="184" spans="1:6">
      <c r="A184" s="4">
        <v>183</v>
      </c>
      <c r="B184" s="5">
        <v>2</v>
      </c>
      <c r="C184" s="6">
        <v>74</v>
      </c>
      <c r="D184" s="6">
        <v>1062</v>
      </c>
      <c r="E184">
        <f>VLOOKUP(Чек_позиція!C184,Товар!A:G,7,FALSE)</f>
        <v>446.11</v>
      </c>
      <c r="F184">
        <f t="shared" si="2"/>
        <v>892.22</v>
      </c>
    </row>
    <row r="185" spans="1:6">
      <c r="A185" s="4">
        <v>184</v>
      </c>
      <c r="B185" s="5">
        <v>2</v>
      </c>
      <c r="C185" s="6">
        <v>8699</v>
      </c>
      <c r="D185" s="6">
        <v>1063</v>
      </c>
      <c r="E185">
        <f>VLOOKUP(Чек_позиція!C185,Товар!A:G,7,FALSE)</f>
        <v>372.47</v>
      </c>
      <c r="F185">
        <f t="shared" si="2"/>
        <v>744.94</v>
      </c>
    </row>
    <row r="186" spans="1:6">
      <c r="A186" s="4">
        <v>185</v>
      </c>
      <c r="B186" s="5">
        <v>2</v>
      </c>
      <c r="C186" s="6">
        <v>5883</v>
      </c>
      <c r="D186" s="6">
        <v>1063</v>
      </c>
      <c r="E186">
        <f>VLOOKUP(Чек_позиція!C186,Товар!A:G,7,FALSE)</f>
        <v>56.58</v>
      </c>
      <c r="F186">
        <f t="shared" si="2"/>
        <v>113.16</v>
      </c>
    </row>
    <row r="187" spans="1:6">
      <c r="A187" s="4">
        <v>186</v>
      </c>
      <c r="B187" s="5">
        <v>1</v>
      </c>
      <c r="C187" s="6">
        <v>5089</v>
      </c>
      <c r="D187" s="6">
        <v>1063</v>
      </c>
      <c r="E187">
        <f>VLOOKUP(Чек_позиція!C187,Товар!A:G,7,FALSE)</f>
        <v>797.24</v>
      </c>
      <c r="F187">
        <f t="shared" si="2"/>
        <v>797.24</v>
      </c>
    </row>
    <row r="188" spans="1:6">
      <c r="A188" s="4">
        <v>187</v>
      </c>
      <c r="B188" s="5">
        <v>4</v>
      </c>
      <c r="C188" s="6">
        <v>6853</v>
      </c>
      <c r="D188" s="6">
        <v>1064</v>
      </c>
      <c r="E188">
        <f>VLOOKUP(Чек_позиція!C188,Товар!A:G,7,FALSE)</f>
        <v>438.72</v>
      </c>
      <c r="F188">
        <f t="shared" si="2"/>
        <v>1754.88</v>
      </c>
    </row>
    <row r="189" spans="1:6">
      <c r="A189" s="4">
        <v>188</v>
      </c>
      <c r="B189" s="5">
        <v>3</v>
      </c>
      <c r="C189" s="6">
        <v>4595</v>
      </c>
      <c r="D189" s="6">
        <v>1064</v>
      </c>
      <c r="E189">
        <f>VLOOKUP(Чек_позиція!C189,Товар!A:G,7,FALSE)</f>
        <v>901.72</v>
      </c>
      <c r="F189">
        <f t="shared" si="2"/>
        <v>2705.16</v>
      </c>
    </row>
    <row r="190" spans="1:6">
      <c r="A190" s="4">
        <v>189</v>
      </c>
      <c r="B190" s="5">
        <v>2</v>
      </c>
      <c r="C190" s="6">
        <v>4321</v>
      </c>
      <c r="D190" s="6">
        <v>1064</v>
      </c>
      <c r="E190">
        <f>VLOOKUP(Чек_позиція!C190,Товар!A:G,7,FALSE)</f>
        <v>283.77999999999997</v>
      </c>
      <c r="F190">
        <f t="shared" si="2"/>
        <v>567.55999999999995</v>
      </c>
    </row>
    <row r="191" spans="1:6">
      <c r="A191" s="4">
        <v>190</v>
      </c>
      <c r="B191" s="5">
        <v>3</v>
      </c>
      <c r="C191" s="6">
        <v>7559</v>
      </c>
      <c r="D191" s="6">
        <v>1064</v>
      </c>
      <c r="E191">
        <f>VLOOKUP(Чек_позиція!C191,Товар!A:G,7,FALSE)</f>
        <v>938.42</v>
      </c>
      <c r="F191">
        <f t="shared" si="2"/>
        <v>2815.2599999999998</v>
      </c>
    </row>
    <row r="192" spans="1:6">
      <c r="A192" s="4">
        <v>191</v>
      </c>
      <c r="B192" s="5">
        <v>4</v>
      </c>
      <c r="C192" s="6">
        <v>1259</v>
      </c>
      <c r="D192" s="6">
        <v>1064</v>
      </c>
      <c r="E192">
        <f>VLOOKUP(Чек_позиція!C192,Товар!A:G,7,FALSE)</f>
        <v>280.92</v>
      </c>
      <c r="F192">
        <f t="shared" si="2"/>
        <v>1123.68</v>
      </c>
    </row>
    <row r="193" spans="1:6">
      <c r="A193" s="4">
        <v>192</v>
      </c>
      <c r="B193" s="5">
        <v>3</v>
      </c>
      <c r="C193" s="6">
        <v>1571</v>
      </c>
      <c r="D193" s="6">
        <v>1065</v>
      </c>
      <c r="E193">
        <f>VLOOKUP(Чек_позиція!C193,Товар!A:G,7,FALSE)</f>
        <v>837.53</v>
      </c>
      <c r="F193">
        <f t="shared" si="2"/>
        <v>2512.59</v>
      </c>
    </row>
    <row r="194" spans="1:6">
      <c r="A194" s="4">
        <v>193</v>
      </c>
      <c r="B194" s="5">
        <v>3</v>
      </c>
      <c r="C194" s="6">
        <v>6782</v>
      </c>
      <c r="D194" s="6">
        <v>1065</v>
      </c>
      <c r="E194">
        <f>VLOOKUP(Чек_позиція!C194,Товар!A:G,7,FALSE)</f>
        <v>268.3</v>
      </c>
      <c r="F194">
        <f t="shared" si="2"/>
        <v>804.90000000000009</v>
      </c>
    </row>
    <row r="195" spans="1:6">
      <c r="A195" s="4">
        <v>194</v>
      </c>
      <c r="B195" s="5">
        <v>4</v>
      </c>
      <c r="C195" s="6">
        <v>3075</v>
      </c>
      <c r="D195" s="6">
        <v>1066</v>
      </c>
      <c r="E195">
        <f>VLOOKUP(Чек_позиція!C195,Товар!A:G,7,FALSE)</f>
        <v>108.51</v>
      </c>
      <c r="F195">
        <f t="shared" ref="F195:F258" si="3">B195*E195</f>
        <v>434.04</v>
      </c>
    </row>
    <row r="196" spans="1:6">
      <c r="A196" s="4">
        <v>195</v>
      </c>
      <c r="B196" s="5">
        <v>3</v>
      </c>
      <c r="C196" s="6">
        <v>8175</v>
      </c>
      <c r="D196" s="6">
        <v>1066</v>
      </c>
      <c r="E196">
        <f>VLOOKUP(Чек_позиція!C196,Товар!A:G,7,FALSE)</f>
        <v>134.47999999999999</v>
      </c>
      <c r="F196">
        <f t="shared" si="3"/>
        <v>403.43999999999994</v>
      </c>
    </row>
    <row r="197" spans="1:6">
      <c r="A197" s="4">
        <v>196</v>
      </c>
      <c r="B197" s="5">
        <v>2</v>
      </c>
      <c r="C197" s="6">
        <v>7222</v>
      </c>
      <c r="D197" s="6">
        <v>1066</v>
      </c>
      <c r="E197">
        <f>VLOOKUP(Чек_позиція!C197,Товар!A:G,7,FALSE)</f>
        <v>618.69000000000005</v>
      </c>
      <c r="F197">
        <f t="shared" si="3"/>
        <v>1237.3800000000001</v>
      </c>
    </row>
    <row r="198" spans="1:6">
      <c r="A198" s="4">
        <v>197</v>
      </c>
      <c r="B198" s="5">
        <v>4</v>
      </c>
      <c r="C198" s="6">
        <v>2193</v>
      </c>
      <c r="D198" s="6">
        <v>1066</v>
      </c>
      <c r="E198">
        <f>VLOOKUP(Чек_позиція!C198,Товар!A:G,7,FALSE)</f>
        <v>105.23</v>
      </c>
      <c r="F198">
        <f t="shared" si="3"/>
        <v>420.92</v>
      </c>
    </row>
    <row r="199" spans="1:6">
      <c r="A199" s="4">
        <v>198</v>
      </c>
      <c r="B199" s="5">
        <v>2</v>
      </c>
      <c r="C199" s="6">
        <v>4378</v>
      </c>
      <c r="D199" s="6">
        <v>1066</v>
      </c>
      <c r="E199">
        <f>VLOOKUP(Чек_позиція!C199,Товар!A:G,7,FALSE)</f>
        <v>456.96</v>
      </c>
      <c r="F199">
        <f t="shared" si="3"/>
        <v>913.92</v>
      </c>
    </row>
    <row r="200" spans="1:6">
      <c r="A200" s="4">
        <v>199</v>
      </c>
      <c r="B200" s="5">
        <v>4</v>
      </c>
      <c r="C200" s="6">
        <v>400</v>
      </c>
      <c r="D200" s="6">
        <v>1067</v>
      </c>
      <c r="E200">
        <f>VLOOKUP(Чек_позиція!C200,Товар!A:G,7,FALSE)</f>
        <v>564.75</v>
      </c>
      <c r="F200">
        <f t="shared" si="3"/>
        <v>2259</v>
      </c>
    </row>
    <row r="201" spans="1:6">
      <c r="A201" s="4">
        <v>200</v>
      </c>
      <c r="B201" s="5">
        <v>2</v>
      </c>
      <c r="C201" s="6">
        <v>7199</v>
      </c>
      <c r="D201" s="6">
        <v>1067</v>
      </c>
      <c r="E201">
        <f>VLOOKUP(Чек_позиція!C201,Товар!A:G,7,FALSE)</f>
        <v>104.96</v>
      </c>
      <c r="F201">
        <f t="shared" si="3"/>
        <v>209.92</v>
      </c>
    </row>
    <row r="202" spans="1:6">
      <c r="A202" s="4">
        <v>201</v>
      </c>
      <c r="B202" s="5">
        <v>4</v>
      </c>
      <c r="C202" s="6">
        <v>4765</v>
      </c>
      <c r="D202" s="6">
        <v>1067</v>
      </c>
      <c r="E202">
        <f>VLOOKUP(Чек_позиція!C202,Товар!A:G,7,FALSE)</f>
        <v>323.19</v>
      </c>
      <c r="F202">
        <f t="shared" si="3"/>
        <v>1292.76</v>
      </c>
    </row>
    <row r="203" spans="1:6">
      <c r="A203" s="4">
        <v>202</v>
      </c>
      <c r="B203" s="5">
        <v>4</v>
      </c>
      <c r="C203" s="6">
        <v>8054</v>
      </c>
      <c r="D203" s="6">
        <v>1068</v>
      </c>
      <c r="E203">
        <f>VLOOKUP(Чек_позиція!C203,Товар!A:G,7,FALSE)</f>
        <v>178.29</v>
      </c>
      <c r="F203">
        <f t="shared" si="3"/>
        <v>713.16</v>
      </c>
    </row>
    <row r="204" spans="1:6">
      <c r="A204" s="4">
        <v>203</v>
      </c>
      <c r="B204" s="5">
        <v>3</v>
      </c>
      <c r="C204" s="6">
        <v>3642</v>
      </c>
      <c r="D204" s="6">
        <v>1069</v>
      </c>
      <c r="E204">
        <f>VLOOKUP(Чек_позиція!C204,Товар!A:G,7,FALSE)</f>
        <v>470.19</v>
      </c>
      <c r="F204">
        <f t="shared" si="3"/>
        <v>1410.57</v>
      </c>
    </row>
    <row r="205" spans="1:6">
      <c r="A205" s="4">
        <v>204</v>
      </c>
      <c r="B205" s="5">
        <v>4</v>
      </c>
      <c r="C205" s="6">
        <v>4299</v>
      </c>
      <c r="D205" s="6">
        <v>1069</v>
      </c>
      <c r="E205">
        <f>VLOOKUP(Чек_позиція!C205,Товар!A:G,7,FALSE)</f>
        <v>916.41</v>
      </c>
      <c r="F205">
        <f t="shared" si="3"/>
        <v>3665.64</v>
      </c>
    </row>
    <row r="206" spans="1:6">
      <c r="A206" s="4">
        <v>205</v>
      </c>
      <c r="B206" s="5">
        <v>2</v>
      </c>
      <c r="C206" s="6">
        <v>3642</v>
      </c>
      <c r="D206" s="6">
        <v>1070</v>
      </c>
      <c r="E206">
        <f>VLOOKUP(Чек_позиція!C206,Товар!A:G,7,FALSE)</f>
        <v>470.19</v>
      </c>
      <c r="F206">
        <f t="shared" si="3"/>
        <v>940.38</v>
      </c>
    </row>
    <row r="207" spans="1:6">
      <c r="A207" s="4">
        <v>206</v>
      </c>
      <c r="B207" s="5">
        <v>1</v>
      </c>
      <c r="C207" s="6">
        <v>6523</v>
      </c>
      <c r="D207" s="6">
        <v>1070</v>
      </c>
      <c r="E207">
        <f>VLOOKUP(Чек_позиція!C207,Товар!A:G,7,FALSE)</f>
        <v>536.91999999999996</v>
      </c>
      <c r="F207">
        <f t="shared" si="3"/>
        <v>536.91999999999996</v>
      </c>
    </row>
    <row r="208" spans="1:6">
      <c r="A208" s="4">
        <v>207</v>
      </c>
      <c r="B208" s="5">
        <v>3</v>
      </c>
      <c r="C208" s="6">
        <v>5359</v>
      </c>
      <c r="D208" s="6">
        <v>1070</v>
      </c>
      <c r="E208">
        <f>VLOOKUP(Чек_позиція!C208,Товар!A:G,7,FALSE)</f>
        <v>67.540000000000006</v>
      </c>
      <c r="F208">
        <f t="shared" si="3"/>
        <v>202.62</v>
      </c>
    </row>
    <row r="209" spans="1:6">
      <c r="A209" s="4">
        <v>208</v>
      </c>
      <c r="B209" s="5">
        <v>4</v>
      </c>
      <c r="C209" s="6">
        <v>7303</v>
      </c>
      <c r="D209" s="6">
        <v>1070</v>
      </c>
      <c r="E209">
        <f>VLOOKUP(Чек_позиція!C209,Товар!A:G,7,FALSE)</f>
        <v>857.32</v>
      </c>
      <c r="F209">
        <f t="shared" si="3"/>
        <v>3429.28</v>
      </c>
    </row>
    <row r="210" spans="1:6">
      <c r="A210" s="4">
        <v>209</v>
      </c>
      <c r="B210" s="5">
        <v>4</v>
      </c>
      <c r="C210" s="6">
        <v>3451</v>
      </c>
      <c r="D210" s="6">
        <v>1070</v>
      </c>
      <c r="E210">
        <f>VLOOKUP(Чек_позиція!C210,Товар!A:G,7,FALSE)</f>
        <v>152.25</v>
      </c>
      <c r="F210">
        <f t="shared" si="3"/>
        <v>609</v>
      </c>
    </row>
    <row r="211" spans="1:6">
      <c r="A211" s="4">
        <v>210</v>
      </c>
      <c r="B211" s="5">
        <v>1</v>
      </c>
      <c r="C211" s="6">
        <v>5619</v>
      </c>
      <c r="D211" s="6">
        <v>1071</v>
      </c>
      <c r="E211">
        <f>VLOOKUP(Чек_позиція!C211,Товар!A:G,7,FALSE)</f>
        <v>858.3</v>
      </c>
      <c r="F211">
        <f t="shared" si="3"/>
        <v>858.3</v>
      </c>
    </row>
    <row r="212" spans="1:6">
      <c r="A212" s="4">
        <v>211</v>
      </c>
      <c r="B212" s="5">
        <v>1</v>
      </c>
      <c r="C212" s="6">
        <v>9004</v>
      </c>
      <c r="D212" s="6">
        <v>1072</v>
      </c>
      <c r="E212">
        <f>VLOOKUP(Чек_позиція!C212,Товар!A:G,7,FALSE)</f>
        <v>187.07</v>
      </c>
      <c r="F212">
        <f t="shared" si="3"/>
        <v>187.07</v>
      </c>
    </row>
    <row r="213" spans="1:6">
      <c r="A213" s="4">
        <v>212</v>
      </c>
      <c r="B213" s="5">
        <v>3</v>
      </c>
      <c r="C213" s="6">
        <v>8303</v>
      </c>
      <c r="D213" s="6">
        <v>1072</v>
      </c>
      <c r="E213">
        <f>VLOOKUP(Чек_позиція!C213,Товар!A:G,7,FALSE)</f>
        <v>590.22</v>
      </c>
      <c r="F213">
        <f t="shared" si="3"/>
        <v>1770.66</v>
      </c>
    </row>
    <row r="214" spans="1:6">
      <c r="A214" s="4">
        <v>213</v>
      </c>
      <c r="B214" s="5">
        <v>3</v>
      </c>
      <c r="C214" s="6">
        <v>8978</v>
      </c>
      <c r="D214" s="6">
        <v>1072</v>
      </c>
      <c r="E214">
        <f>VLOOKUP(Чек_позиція!C214,Товар!A:G,7,FALSE)</f>
        <v>389.97</v>
      </c>
      <c r="F214">
        <f t="shared" si="3"/>
        <v>1169.9100000000001</v>
      </c>
    </row>
    <row r="215" spans="1:6">
      <c r="A215" s="4">
        <v>214</v>
      </c>
      <c r="B215" s="5">
        <v>3</v>
      </c>
      <c r="C215" s="6">
        <v>6130</v>
      </c>
      <c r="D215" s="6">
        <v>1072</v>
      </c>
      <c r="E215">
        <f>VLOOKUP(Чек_позиція!C215,Товар!A:G,7,FALSE)</f>
        <v>599.51</v>
      </c>
      <c r="F215">
        <f t="shared" si="3"/>
        <v>1798.53</v>
      </c>
    </row>
    <row r="216" spans="1:6">
      <c r="A216" s="4">
        <v>215</v>
      </c>
      <c r="B216" s="5">
        <v>1</v>
      </c>
      <c r="C216" s="6">
        <v>9282</v>
      </c>
      <c r="D216" s="6">
        <v>1072</v>
      </c>
      <c r="E216">
        <f>VLOOKUP(Чек_позиція!C216,Товар!A:G,7,FALSE)</f>
        <v>75.290000000000006</v>
      </c>
      <c r="F216">
        <f t="shared" si="3"/>
        <v>75.290000000000006</v>
      </c>
    </row>
    <row r="217" spans="1:6">
      <c r="A217" s="4">
        <v>216</v>
      </c>
      <c r="B217" s="5">
        <v>3</v>
      </c>
      <c r="C217" s="6">
        <v>5394</v>
      </c>
      <c r="D217" s="6">
        <v>1073</v>
      </c>
      <c r="E217">
        <f>VLOOKUP(Чек_позиція!C217,Товар!A:G,7,FALSE)</f>
        <v>861.37</v>
      </c>
      <c r="F217">
        <f t="shared" si="3"/>
        <v>2584.11</v>
      </c>
    </row>
    <row r="218" spans="1:6">
      <c r="A218" s="4">
        <v>217</v>
      </c>
      <c r="B218" s="5">
        <v>4</v>
      </c>
      <c r="C218" s="6">
        <v>6779</v>
      </c>
      <c r="D218" s="6">
        <v>1074</v>
      </c>
      <c r="E218">
        <f>VLOOKUP(Чек_позиція!C218,Товар!A:G,7,FALSE)</f>
        <v>878.74</v>
      </c>
      <c r="F218">
        <f t="shared" si="3"/>
        <v>3514.96</v>
      </c>
    </row>
    <row r="219" spans="1:6">
      <c r="A219" s="4">
        <v>218</v>
      </c>
      <c r="B219" s="5">
        <v>3</v>
      </c>
      <c r="C219" s="6">
        <v>8353</v>
      </c>
      <c r="D219" s="6">
        <v>1074</v>
      </c>
      <c r="E219">
        <f>VLOOKUP(Чек_позиція!C219,Товар!A:G,7,FALSE)</f>
        <v>251.77</v>
      </c>
      <c r="F219">
        <f t="shared" si="3"/>
        <v>755.31000000000006</v>
      </c>
    </row>
    <row r="220" spans="1:6">
      <c r="A220" s="4">
        <v>219</v>
      </c>
      <c r="B220" s="5">
        <v>4</v>
      </c>
      <c r="C220" s="6">
        <v>9035</v>
      </c>
      <c r="D220" s="6">
        <v>1074</v>
      </c>
      <c r="E220">
        <f>VLOOKUP(Чек_позиція!C220,Товар!A:G,7,FALSE)</f>
        <v>866.9</v>
      </c>
      <c r="F220">
        <f t="shared" si="3"/>
        <v>3467.6</v>
      </c>
    </row>
    <row r="221" spans="1:6">
      <c r="A221" s="4">
        <v>220</v>
      </c>
      <c r="B221" s="5">
        <v>3</v>
      </c>
      <c r="C221" s="6">
        <v>8911</v>
      </c>
      <c r="D221" s="6">
        <v>1074</v>
      </c>
      <c r="E221">
        <f>VLOOKUP(Чек_позиція!C221,Товар!A:G,7,FALSE)</f>
        <v>923.3</v>
      </c>
      <c r="F221">
        <f t="shared" si="3"/>
        <v>2769.8999999999996</v>
      </c>
    </row>
    <row r="222" spans="1:6">
      <c r="A222" s="4">
        <v>221</v>
      </c>
      <c r="B222" s="5">
        <v>2</v>
      </c>
      <c r="C222" s="6">
        <v>5385</v>
      </c>
      <c r="D222" s="6">
        <v>1075</v>
      </c>
      <c r="E222">
        <f>VLOOKUP(Чек_позиція!C222,Товар!A:G,7,FALSE)</f>
        <v>683.69</v>
      </c>
      <c r="F222">
        <f t="shared" si="3"/>
        <v>1367.38</v>
      </c>
    </row>
    <row r="223" spans="1:6">
      <c r="A223" s="4">
        <v>222</v>
      </c>
      <c r="B223" s="5">
        <v>4</v>
      </c>
      <c r="C223" s="6">
        <v>9639</v>
      </c>
      <c r="D223" s="6">
        <v>1076</v>
      </c>
      <c r="E223">
        <f>VLOOKUP(Чек_позиція!C223,Товар!A:G,7,FALSE)</f>
        <v>191.61</v>
      </c>
      <c r="F223">
        <f t="shared" si="3"/>
        <v>766.44</v>
      </c>
    </row>
    <row r="224" spans="1:6">
      <c r="A224" s="4">
        <v>223</v>
      </c>
      <c r="B224" s="5">
        <v>1</v>
      </c>
      <c r="C224" s="6">
        <v>7864</v>
      </c>
      <c r="D224" s="6">
        <v>1076</v>
      </c>
      <c r="E224">
        <f>VLOOKUP(Чек_позиція!C224,Товар!A:G,7,FALSE)</f>
        <v>323.42</v>
      </c>
      <c r="F224">
        <f t="shared" si="3"/>
        <v>323.42</v>
      </c>
    </row>
    <row r="225" spans="1:6">
      <c r="A225" s="4">
        <v>224</v>
      </c>
      <c r="B225" s="5">
        <v>4</v>
      </c>
      <c r="C225" s="6">
        <v>4236</v>
      </c>
      <c r="D225" s="6">
        <v>1076</v>
      </c>
      <c r="E225">
        <f>VLOOKUP(Чек_позиція!C225,Товар!A:G,7,FALSE)</f>
        <v>791.23</v>
      </c>
      <c r="F225">
        <f t="shared" si="3"/>
        <v>3164.92</v>
      </c>
    </row>
    <row r="226" spans="1:6">
      <c r="A226" s="4">
        <v>225</v>
      </c>
      <c r="B226" s="5">
        <v>1</v>
      </c>
      <c r="C226" s="6">
        <v>1091</v>
      </c>
      <c r="D226" s="6">
        <v>1076</v>
      </c>
      <c r="E226">
        <f>VLOOKUP(Чек_позиція!C226,Товар!A:G,7,FALSE)</f>
        <v>759.81</v>
      </c>
      <c r="F226">
        <f t="shared" si="3"/>
        <v>759.81</v>
      </c>
    </row>
    <row r="227" spans="1:6">
      <c r="A227" s="4">
        <v>226</v>
      </c>
      <c r="B227" s="5">
        <v>4</v>
      </c>
      <c r="C227" s="6">
        <v>7249</v>
      </c>
      <c r="D227" s="6">
        <v>1077</v>
      </c>
      <c r="E227">
        <f>VLOOKUP(Чек_позиція!C227,Товар!A:G,7,FALSE)</f>
        <v>737.81</v>
      </c>
      <c r="F227">
        <f t="shared" si="3"/>
        <v>2951.24</v>
      </c>
    </row>
    <row r="228" spans="1:6">
      <c r="A228" s="4">
        <v>227</v>
      </c>
      <c r="B228" s="5">
        <v>1</v>
      </c>
      <c r="C228" s="6">
        <v>2416</v>
      </c>
      <c r="D228" s="6">
        <v>1077</v>
      </c>
      <c r="E228">
        <f>VLOOKUP(Чек_позиція!C228,Товар!A:G,7,FALSE)</f>
        <v>939.87</v>
      </c>
      <c r="F228">
        <f t="shared" si="3"/>
        <v>939.87</v>
      </c>
    </row>
    <row r="229" spans="1:6">
      <c r="A229" s="4">
        <v>228</v>
      </c>
      <c r="B229" s="5">
        <v>2</v>
      </c>
      <c r="C229" s="6">
        <v>7505</v>
      </c>
      <c r="D229" s="6">
        <v>1077</v>
      </c>
      <c r="E229">
        <f>VLOOKUP(Чек_позиція!C229,Товар!A:G,7,FALSE)</f>
        <v>798.22</v>
      </c>
      <c r="F229">
        <f t="shared" si="3"/>
        <v>1596.44</v>
      </c>
    </row>
    <row r="230" spans="1:6">
      <c r="A230" s="4">
        <v>229</v>
      </c>
      <c r="B230" s="5">
        <v>1</v>
      </c>
      <c r="C230" s="6">
        <v>3617</v>
      </c>
      <c r="D230" s="6">
        <v>1077</v>
      </c>
      <c r="E230">
        <f>VLOOKUP(Чек_позиція!C230,Товар!A:G,7,FALSE)</f>
        <v>415.42</v>
      </c>
      <c r="F230">
        <f t="shared" si="3"/>
        <v>415.42</v>
      </c>
    </row>
    <row r="231" spans="1:6">
      <c r="A231" s="4">
        <v>230</v>
      </c>
      <c r="B231" s="5">
        <v>2</v>
      </c>
      <c r="C231" s="6">
        <v>4049</v>
      </c>
      <c r="D231" s="6">
        <v>1078</v>
      </c>
      <c r="E231">
        <f>VLOOKUP(Чек_позиція!C231,Товар!A:G,7,FALSE)</f>
        <v>810.11</v>
      </c>
      <c r="F231">
        <f t="shared" si="3"/>
        <v>1620.22</v>
      </c>
    </row>
    <row r="232" spans="1:6">
      <c r="A232" s="4">
        <v>231</v>
      </c>
      <c r="B232" s="5">
        <v>4</v>
      </c>
      <c r="C232" s="6">
        <v>9643</v>
      </c>
      <c r="D232" s="6">
        <v>1079</v>
      </c>
      <c r="E232">
        <f>VLOOKUP(Чек_позиція!C232,Товар!A:G,7,FALSE)</f>
        <v>854.75</v>
      </c>
      <c r="F232">
        <f t="shared" si="3"/>
        <v>3419</v>
      </c>
    </row>
    <row r="233" spans="1:6">
      <c r="A233" s="4">
        <v>232</v>
      </c>
      <c r="B233" s="5">
        <v>2</v>
      </c>
      <c r="C233" s="6">
        <v>3054</v>
      </c>
      <c r="D233" s="6">
        <v>1079</v>
      </c>
      <c r="E233">
        <f>VLOOKUP(Чек_позиція!C233,Товар!A:G,7,FALSE)</f>
        <v>527.23</v>
      </c>
      <c r="F233">
        <f t="shared" si="3"/>
        <v>1054.46</v>
      </c>
    </row>
    <row r="234" spans="1:6">
      <c r="A234" s="4">
        <v>233</v>
      </c>
      <c r="B234" s="5">
        <v>3</v>
      </c>
      <c r="C234" s="6">
        <v>9558</v>
      </c>
      <c r="D234" s="6">
        <v>1079</v>
      </c>
      <c r="E234">
        <f>VLOOKUP(Чек_позиція!C234,Товар!A:G,7,FALSE)</f>
        <v>891.97</v>
      </c>
      <c r="F234">
        <f t="shared" si="3"/>
        <v>2675.91</v>
      </c>
    </row>
    <row r="235" spans="1:6">
      <c r="A235" s="4">
        <v>234</v>
      </c>
      <c r="B235" s="5">
        <v>3</v>
      </c>
      <c r="C235" s="6">
        <v>356</v>
      </c>
      <c r="D235" s="6">
        <v>1079</v>
      </c>
      <c r="E235">
        <f>VLOOKUP(Чек_позиція!C235,Товар!A:G,7,FALSE)</f>
        <v>869.48</v>
      </c>
      <c r="F235">
        <f t="shared" si="3"/>
        <v>2608.44</v>
      </c>
    </row>
    <row r="236" spans="1:6">
      <c r="A236" s="4">
        <v>235</v>
      </c>
      <c r="B236" s="5">
        <v>2</v>
      </c>
      <c r="C236" s="6">
        <v>7413</v>
      </c>
      <c r="D236" s="6">
        <v>1080</v>
      </c>
      <c r="E236">
        <f>VLOOKUP(Чек_позиція!C236,Товар!A:G,7,FALSE)</f>
        <v>542.15</v>
      </c>
      <c r="F236">
        <f t="shared" si="3"/>
        <v>1084.3</v>
      </c>
    </row>
    <row r="237" spans="1:6">
      <c r="A237" s="4">
        <v>236</v>
      </c>
      <c r="B237" s="5">
        <v>1</v>
      </c>
      <c r="C237" s="6">
        <v>3806</v>
      </c>
      <c r="D237" s="6">
        <v>1080</v>
      </c>
      <c r="E237">
        <f>VLOOKUP(Чек_позиція!C237,Товар!A:G,7,FALSE)</f>
        <v>387.1</v>
      </c>
      <c r="F237">
        <f t="shared" si="3"/>
        <v>387.1</v>
      </c>
    </row>
    <row r="238" spans="1:6">
      <c r="A238" s="4">
        <v>237</v>
      </c>
      <c r="B238" s="5">
        <v>2</v>
      </c>
      <c r="C238" s="6">
        <v>7583</v>
      </c>
      <c r="D238" s="6">
        <v>1081</v>
      </c>
      <c r="E238">
        <f>VLOOKUP(Чек_позиція!C238,Товар!A:G,7,FALSE)</f>
        <v>867.9</v>
      </c>
      <c r="F238">
        <f t="shared" si="3"/>
        <v>1735.8</v>
      </c>
    </row>
    <row r="239" spans="1:6">
      <c r="A239" s="4">
        <v>238</v>
      </c>
      <c r="B239" s="5">
        <v>2</v>
      </c>
      <c r="C239" s="6">
        <v>2617</v>
      </c>
      <c r="D239" s="6">
        <v>1081</v>
      </c>
      <c r="E239">
        <f>VLOOKUP(Чек_позиція!C239,Товар!A:G,7,FALSE)</f>
        <v>547.32000000000005</v>
      </c>
      <c r="F239">
        <f t="shared" si="3"/>
        <v>1094.6400000000001</v>
      </c>
    </row>
    <row r="240" spans="1:6">
      <c r="A240" s="4">
        <v>239</v>
      </c>
      <c r="B240" s="5">
        <v>2</v>
      </c>
      <c r="C240" s="6">
        <v>841</v>
      </c>
      <c r="D240" s="6">
        <v>1081</v>
      </c>
      <c r="E240">
        <f>VLOOKUP(Чек_позиція!C240,Товар!A:G,7,FALSE)</f>
        <v>878.03</v>
      </c>
      <c r="F240">
        <f t="shared" si="3"/>
        <v>1756.06</v>
      </c>
    </row>
    <row r="241" spans="1:6">
      <c r="A241" s="4">
        <v>240</v>
      </c>
      <c r="B241" s="5">
        <v>1</v>
      </c>
      <c r="C241" s="6">
        <v>1575</v>
      </c>
      <c r="D241" s="6">
        <v>1082</v>
      </c>
      <c r="E241">
        <f>VLOOKUP(Чек_позиція!C241,Товар!A:G,7,FALSE)</f>
        <v>593.97</v>
      </c>
      <c r="F241">
        <f t="shared" si="3"/>
        <v>593.97</v>
      </c>
    </row>
    <row r="242" spans="1:6">
      <c r="A242" s="4">
        <v>241</v>
      </c>
      <c r="B242" s="5">
        <v>2</v>
      </c>
      <c r="C242" s="6">
        <v>707</v>
      </c>
      <c r="D242" s="6">
        <v>1082</v>
      </c>
      <c r="E242">
        <f>VLOOKUP(Чек_позиція!C242,Товар!A:G,7,FALSE)</f>
        <v>920.79</v>
      </c>
      <c r="F242">
        <f t="shared" si="3"/>
        <v>1841.58</v>
      </c>
    </row>
    <row r="243" spans="1:6">
      <c r="A243" s="4">
        <v>242</v>
      </c>
      <c r="B243" s="5">
        <v>3</v>
      </c>
      <c r="C243" s="6">
        <v>7268</v>
      </c>
      <c r="D243" s="6">
        <v>1082</v>
      </c>
      <c r="E243">
        <f>VLOOKUP(Чек_позиція!C243,Товар!A:G,7,FALSE)</f>
        <v>813.33</v>
      </c>
      <c r="F243">
        <f t="shared" si="3"/>
        <v>2439.9900000000002</v>
      </c>
    </row>
    <row r="244" spans="1:6">
      <c r="A244" s="4">
        <v>243</v>
      </c>
      <c r="B244" s="5">
        <v>2</v>
      </c>
      <c r="C244" s="6">
        <v>2935</v>
      </c>
      <c r="D244" s="6">
        <v>1082</v>
      </c>
      <c r="E244">
        <f>VLOOKUP(Чек_позиція!C244,Товар!A:G,7,FALSE)</f>
        <v>55.57</v>
      </c>
      <c r="F244">
        <f t="shared" si="3"/>
        <v>111.14</v>
      </c>
    </row>
    <row r="245" spans="1:6">
      <c r="A245" s="4">
        <v>244</v>
      </c>
      <c r="B245" s="5">
        <v>2</v>
      </c>
      <c r="C245" s="6">
        <v>1387</v>
      </c>
      <c r="D245" s="6">
        <v>1082</v>
      </c>
      <c r="E245">
        <f>VLOOKUP(Чек_позиція!C245,Товар!A:G,7,FALSE)</f>
        <v>386.78</v>
      </c>
      <c r="F245">
        <f t="shared" si="3"/>
        <v>773.56</v>
      </c>
    </row>
    <row r="246" spans="1:6">
      <c r="A246" s="4">
        <v>245</v>
      </c>
      <c r="B246" s="5">
        <v>3</v>
      </c>
      <c r="C246" s="6">
        <v>9667</v>
      </c>
      <c r="D246" s="6">
        <v>1083</v>
      </c>
      <c r="E246">
        <f>VLOOKUP(Чек_позиція!C246,Товар!A:G,7,FALSE)</f>
        <v>106.7</v>
      </c>
      <c r="F246">
        <f t="shared" si="3"/>
        <v>320.10000000000002</v>
      </c>
    </row>
    <row r="247" spans="1:6">
      <c r="A247" s="4">
        <v>246</v>
      </c>
      <c r="B247" s="5">
        <v>1</v>
      </c>
      <c r="C247" s="6">
        <v>1870</v>
      </c>
      <c r="D247" s="6">
        <v>1083</v>
      </c>
      <c r="E247">
        <f>VLOOKUP(Чек_позиція!C247,Товар!A:G,7,FALSE)</f>
        <v>794.1</v>
      </c>
      <c r="F247">
        <f t="shared" si="3"/>
        <v>794.1</v>
      </c>
    </row>
    <row r="248" spans="1:6">
      <c r="A248" s="4">
        <v>247</v>
      </c>
      <c r="B248" s="5">
        <v>4</v>
      </c>
      <c r="C248" s="6">
        <v>2596</v>
      </c>
      <c r="D248" s="6">
        <v>1084</v>
      </c>
      <c r="E248">
        <f>VLOOKUP(Чек_позиція!C248,Товар!A:G,7,FALSE)</f>
        <v>46.99</v>
      </c>
      <c r="F248">
        <f t="shared" si="3"/>
        <v>187.96</v>
      </c>
    </row>
    <row r="249" spans="1:6">
      <c r="A249" s="4">
        <v>248</v>
      </c>
      <c r="B249" s="5">
        <v>1</v>
      </c>
      <c r="C249" s="6">
        <v>9175</v>
      </c>
      <c r="D249" s="6">
        <v>1084</v>
      </c>
      <c r="E249">
        <f>VLOOKUP(Чек_позиція!C249,Товар!A:G,7,FALSE)</f>
        <v>946.13</v>
      </c>
      <c r="F249">
        <f t="shared" si="3"/>
        <v>946.13</v>
      </c>
    </row>
    <row r="250" spans="1:6">
      <c r="A250" s="4">
        <v>249</v>
      </c>
      <c r="B250" s="5">
        <v>2</v>
      </c>
      <c r="C250" s="6">
        <v>4480</v>
      </c>
      <c r="D250" s="6">
        <v>1084</v>
      </c>
      <c r="E250">
        <f>VLOOKUP(Чек_позиція!C250,Товар!A:G,7,FALSE)</f>
        <v>888.27</v>
      </c>
      <c r="F250">
        <f t="shared" si="3"/>
        <v>1776.54</v>
      </c>
    </row>
    <row r="251" spans="1:6">
      <c r="A251" s="4">
        <v>250</v>
      </c>
      <c r="B251" s="5">
        <v>3</v>
      </c>
      <c r="C251" s="6">
        <v>9284</v>
      </c>
      <c r="D251" s="6">
        <v>1084</v>
      </c>
      <c r="E251">
        <f>VLOOKUP(Чек_позиція!C251,Товар!A:G,7,FALSE)</f>
        <v>601.91999999999996</v>
      </c>
      <c r="F251">
        <f t="shared" si="3"/>
        <v>1805.7599999999998</v>
      </c>
    </row>
    <row r="252" spans="1:6">
      <c r="A252" s="4">
        <v>251</v>
      </c>
      <c r="B252" s="5">
        <v>3</v>
      </c>
      <c r="C252" s="6">
        <v>9708</v>
      </c>
      <c r="D252" s="6">
        <v>1085</v>
      </c>
      <c r="E252">
        <f>VLOOKUP(Чек_позиція!C252,Товар!A:G,7,FALSE)</f>
        <v>646.39</v>
      </c>
      <c r="F252">
        <f t="shared" si="3"/>
        <v>1939.17</v>
      </c>
    </row>
    <row r="253" spans="1:6">
      <c r="A253" s="4">
        <v>252</v>
      </c>
      <c r="B253" s="5">
        <v>2</v>
      </c>
      <c r="C253" s="6">
        <v>4178</v>
      </c>
      <c r="D253" s="6">
        <v>1085</v>
      </c>
      <c r="E253">
        <f>VLOOKUP(Чек_позиція!C253,Товар!A:G,7,FALSE)</f>
        <v>881.91</v>
      </c>
      <c r="F253">
        <f t="shared" si="3"/>
        <v>1763.82</v>
      </c>
    </row>
    <row r="254" spans="1:6">
      <c r="A254" s="4">
        <v>253</v>
      </c>
      <c r="B254" s="5">
        <v>4</v>
      </c>
      <c r="C254" s="6">
        <v>6832</v>
      </c>
      <c r="D254" s="6">
        <v>1085</v>
      </c>
      <c r="E254">
        <f>VLOOKUP(Чек_позиція!C254,Товар!A:G,7,FALSE)</f>
        <v>427.39</v>
      </c>
      <c r="F254">
        <f t="shared" si="3"/>
        <v>1709.56</v>
      </c>
    </row>
    <row r="255" spans="1:6">
      <c r="A255" s="4">
        <v>254</v>
      </c>
      <c r="B255" s="5">
        <v>3</v>
      </c>
      <c r="C255" s="6">
        <v>4846</v>
      </c>
      <c r="D255" s="6">
        <v>1086</v>
      </c>
      <c r="E255">
        <f>VLOOKUP(Чек_позиція!C255,Товар!A:G,7,FALSE)</f>
        <v>303.32</v>
      </c>
      <c r="F255">
        <f t="shared" si="3"/>
        <v>909.96</v>
      </c>
    </row>
    <row r="256" spans="1:6">
      <c r="A256" s="4">
        <v>255</v>
      </c>
      <c r="B256" s="5">
        <v>1</v>
      </c>
      <c r="C256" s="6">
        <v>847</v>
      </c>
      <c r="D256" s="6">
        <v>1086</v>
      </c>
      <c r="E256">
        <f>VLOOKUP(Чек_позиція!C256,Товар!A:G,7,FALSE)</f>
        <v>57.11</v>
      </c>
      <c r="F256">
        <f t="shared" si="3"/>
        <v>57.11</v>
      </c>
    </row>
    <row r="257" spans="1:6">
      <c r="A257" s="4">
        <v>256</v>
      </c>
      <c r="B257" s="5">
        <v>2</v>
      </c>
      <c r="C257" s="6">
        <v>7325</v>
      </c>
      <c r="D257" s="6">
        <v>1087</v>
      </c>
      <c r="E257">
        <f>VLOOKUP(Чек_позиція!C257,Товар!A:G,7,FALSE)</f>
        <v>477.19</v>
      </c>
      <c r="F257">
        <f t="shared" si="3"/>
        <v>954.38</v>
      </c>
    </row>
    <row r="258" spans="1:6">
      <c r="A258" s="4">
        <v>257</v>
      </c>
      <c r="B258" s="5">
        <v>1</v>
      </c>
      <c r="C258" s="6">
        <v>7771</v>
      </c>
      <c r="D258" s="6">
        <v>1087</v>
      </c>
      <c r="E258">
        <f>VLOOKUP(Чек_позиція!C258,Товар!A:G,7,FALSE)</f>
        <v>259.27</v>
      </c>
      <c r="F258">
        <f t="shared" si="3"/>
        <v>259.27</v>
      </c>
    </row>
    <row r="259" spans="1:6">
      <c r="A259" s="4">
        <v>258</v>
      </c>
      <c r="B259" s="5">
        <v>3</v>
      </c>
      <c r="C259" s="6">
        <v>3020</v>
      </c>
      <c r="D259" s="6">
        <v>1087</v>
      </c>
      <c r="E259">
        <f>VLOOKUP(Чек_позиція!C259,Товар!A:G,7,FALSE)</f>
        <v>864.39</v>
      </c>
      <c r="F259">
        <f t="shared" ref="F259:F322" si="4">B259*E259</f>
        <v>2593.17</v>
      </c>
    </row>
    <row r="260" spans="1:6">
      <c r="A260" s="4">
        <v>259</v>
      </c>
      <c r="B260" s="5">
        <v>1</v>
      </c>
      <c r="C260" s="6">
        <v>4980</v>
      </c>
      <c r="D260" s="6">
        <v>1087</v>
      </c>
      <c r="E260">
        <f>VLOOKUP(Чек_позиція!C260,Товар!A:G,7,FALSE)</f>
        <v>815.77</v>
      </c>
      <c r="F260">
        <f t="shared" si="4"/>
        <v>815.77</v>
      </c>
    </row>
    <row r="261" spans="1:6">
      <c r="A261" s="4">
        <v>260</v>
      </c>
      <c r="B261" s="5">
        <v>1</v>
      </c>
      <c r="C261" s="6">
        <v>546</v>
      </c>
      <c r="D261" s="6">
        <v>1087</v>
      </c>
      <c r="E261">
        <f>VLOOKUP(Чек_позиція!C261,Товар!A:G,7,FALSE)</f>
        <v>736.15</v>
      </c>
      <c r="F261">
        <f t="shared" si="4"/>
        <v>736.15</v>
      </c>
    </row>
    <row r="262" spans="1:6">
      <c r="A262" s="4">
        <v>261</v>
      </c>
      <c r="B262" s="5">
        <v>4</v>
      </c>
      <c r="C262" s="6">
        <v>4979</v>
      </c>
      <c r="D262" s="6">
        <v>1088</v>
      </c>
      <c r="E262">
        <f>VLOOKUP(Чек_позиція!C262,Товар!A:G,7,FALSE)</f>
        <v>51.39</v>
      </c>
      <c r="F262">
        <f t="shared" si="4"/>
        <v>205.56</v>
      </c>
    </row>
    <row r="263" spans="1:6">
      <c r="A263" s="4">
        <v>262</v>
      </c>
      <c r="B263" s="5">
        <v>2</v>
      </c>
      <c r="C263" s="6">
        <v>8947</v>
      </c>
      <c r="D263" s="6">
        <v>1088</v>
      </c>
      <c r="E263">
        <f>VLOOKUP(Чек_позиція!C263,Товар!A:G,7,FALSE)</f>
        <v>388.76</v>
      </c>
      <c r="F263">
        <f t="shared" si="4"/>
        <v>777.52</v>
      </c>
    </row>
    <row r="264" spans="1:6">
      <c r="A264" s="4">
        <v>263</v>
      </c>
      <c r="B264" s="5">
        <v>2</v>
      </c>
      <c r="C264" s="6">
        <v>1907</v>
      </c>
      <c r="D264" s="6">
        <v>1088</v>
      </c>
      <c r="E264">
        <f>VLOOKUP(Чек_позиція!C264,Товар!A:G,7,FALSE)</f>
        <v>753.5</v>
      </c>
      <c r="F264">
        <f t="shared" si="4"/>
        <v>1507</v>
      </c>
    </row>
    <row r="265" spans="1:6">
      <c r="A265" s="4">
        <v>264</v>
      </c>
      <c r="B265" s="5">
        <v>4</v>
      </c>
      <c r="C265" s="6">
        <v>2740</v>
      </c>
      <c r="D265" s="6">
        <v>1088</v>
      </c>
      <c r="E265">
        <f>VLOOKUP(Чек_позиція!C265,Товар!A:G,7,FALSE)</f>
        <v>540.72</v>
      </c>
      <c r="F265">
        <f t="shared" si="4"/>
        <v>2162.88</v>
      </c>
    </row>
    <row r="266" spans="1:6">
      <c r="A266" s="4">
        <v>265</v>
      </c>
      <c r="B266" s="5">
        <v>4</v>
      </c>
      <c r="C266" s="6">
        <v>1098</v>
      </c>
      <c r="D266" s="6">
        <v>1089</v>
      </c>
      <c r="E266">
        <f>VLOOKUP(Чек_позиція!C266,Товар!A:G,7,FALSE)</f>
        <v>412.15</v>
      </c>
      <c r="F266">
        <f t="shared" si="4"/>
        <v>1648.6</v>
      </c>
    </row>
    <row r="267" spans="1:6">
      <c r="A267" s="4">
        <v>266</v>
      </c>
      <c r="B267" s="5">
        <v>4</v>
      </c>
      <c r="C267" s="6">
        <v>5714</v>
      </c>
      <c r="D267" s="6">
        <v>1089</v>
      </c>
      <c r="E267">
        <f>VLOOKUP(Чек_позиція!C267,Товар!A:G,7,FALSE)</f>
        <v>890.14</v>
      </c>
      <c r="F267">
        <f t="shared" si="4"/>
        <v>3560.56</v>
      </c>
    </row>
    <row r="268" spans="1:6">
      <c r="A268" s="4">
        <v>267</v>
      </c>
      <c r="B268" s="5">
        <v>4</v>
      </c>
      <c r="C268" s="6">
        <v>7457</v>
      </c>
      <c r="D268" s="6">
        <v>1089</v>
      </c>
      <c r="E268">
        <f>VLOOKUP(Чек_позиція!C268,Товар!A:G,7,FALSE)</f>
        <v>134.94</v>
      </c>
      <c r="F268">
        <f t="shared" si="4"/>
        <v>539.76</v>
      </c>
    </row>
    <row r="269" spans="1:6">
      <c r="A269" s="4">
        <v>268</v>
      </c>
      <c r="B269" s="5">
        <v>4</v>
      </c>
      <c r="C269" s="6">
        <v>7339</v>
      </c>
      <c r="D269" s="6">
        <v>1089</v>
      </c>
      <c r="E269">
        <f>VLOOKUP(Чек_позиція!C269,Товар!A:G,7,FALSE)</f>
        <v>123.79</v>
      </c>
      <c r="F269">
        <f t="shared" si="4"/>
        <v>495.16</v>
      </c>
    </row>
    <row r="270" spans="1:6">
      <c r="A270" s="4">
        <v>269</v>
      </c>
      <c r="B270" s="5">
        <v>4</v>
      </c>
      <c r="C270" s="6">
        <v>1467</v>
      </c>
      <c r="D270" s="6">
        <v>1090</v>
      </c>
      <c r="E270">
        <f>VLOOKUP(Чек_позиція!C270,Товар!A:G,7,FALSE)</f>
        <v>352.38</v>
      </c>
      <c r="F270">
        <f t="shared" si="4"/>
        <v>1409.52</v>
      </c>
    </row>
    <row r="271" spans="1:6">
      <c r="A271" s="4">
        <v>270</v>
      </c>
      <c r="B271" s="5">
        <v>1</v>
      </c>
      <c r="C271" s="6">
        <v>365</v>
      </c>
      <c r="D271" s="6">
        <v>1090</v>
      </c>
      <c r="E271">
        <f>VLOOKUP(Чек_позиція!C271,Товар!A:G,7,FALSE)</f>
        <v>809.33</v>
      </c>
      <c r="F271">
        <f t="shared" si="4"/>
        <v>809.33</v>
      </c>
    </row>
    <row r="272" spans="1:6">
      <c r="A272" s="4">
        <v>271</v>
      </c>
      <c r="B272" s="5">
        <v>4</v>
      </c>
      <c r="C272" s="6">
        <v>1824</v>
      </c>
      <c r="D272" s="6">
        <v>1090</v>
      </c>
      <c r="E272">
        <f>VLOOKUP(Чек_позиція!C272,Товар!A:G,7,FALSE)</f>
        <v>473.38</v>
      </c>
      <c r="F272">
        <f t="shared" si="4"/>
        <v>1893.52</v>
      </c>
    </row>
    <row r="273" spans="1:6">
      <c r="A273" s="4">
        <v>272</v>
      </c>
      <c r="B273" s="5">
        <v>1</v>
      </c>
      <c r="C273" s="6">
        <v>2155</v>
      </c>
      <c r="D273" s="6">
        <v>1090</v>
      </c>
      <c r="E273">
        <f>VLOOKUP(Чек_позиція!C273,Товар!A:G,7,FALSE)</f>
        <v>532.74</v>
      </c>
      <c r="F273">
        <f t="shared" si="4"/>
        <v>532.74</v>
      </c>
    </row>
    <row r="274" spans="1:6">
      <c r="A274" s="4">
        <v>273</v>
      </c>
      <c r="B274" s="5">
        <v>2</v>
      </c>
      <c r="C274" s="6">
        <v>6491</v>
      </c>
      <c r="D274" s="6">
        <v>1090</v>
      </c>
      <c r="E274">
        <f>VLOOKUP(Чек_позиція!C274,Товар!A:G,7,FALSE)</f>
        <v>920.67</v>
      </c>
      <c r="F274">
        <f t="shared" si="4"/>
        <v>1841.34</v>
      </c>
    </row>
    <row r="275" spans="1:6">
      <c r="A275" s="4">
        <v>274</v>
      </c>
      <c r="B275" s="5">
        <v>1</v>
      </c>
      <c r="C275" s="6">
        <v>6392</v>
      </c>
      <c r="D275" s="6">
        <v>1091</v>
      </c>
      <c r="E275">
        <f>VLOOKUP(Чек_позиція!C275,Товар!A:G,7,FALSE)</f>
        <v>823.02</v>
      </c>
      <c r="F275">
        <f t="shared" si="4"/>
        <v>823.02</v>
      </c>
    </row>
    <row r="276" spans="1:6">
      <c r="A276" s="4">
        <v>275</v>
      </c>
      <c r="B276" s="5">
        <v>4</v>
      </c>
      <c r="C276" s="6">
        <v>8865</v>
      </c>
      <c r="D276" s="6">
        <v>1091</v>
      </c>
      <c r="E276">
        <f>VLOOKUP(Чек_позиція!C276,Товар!A:G,7,FALSE)</f>
        <v>380.87</v>
      </c>
      <c r="F276">
        <f t="shared" si="4"/>
        <v>1523.48</v>
      </c>
    </row>
    <row r="277" spans="1:6">
      <c r="A277" s="4">
        <v>276</v>
      </c>
      <c r="B277" s="5">
        <v>4</v>
      </c>
      <c r="C277" s="6">
        <v>358</v>
      </c>
      <c r="D277" s="6">
        <v>1091</v>
      </c>
      <c r="E277">
        <f>VLOOKUP(Чек_позиція!C277,Товар!A:G,7,FALSE)</f>
        <v>269.32</v>
      </c>
      <c r="F277">
        <f t="shared" si="4"/>
        <v>1077.28</v>
      </c>
    </row>
    <row r="278" spans="1:6">
      <c r="A278" s="4">
        <v>277</v>
      </c>
      <c r="B278" s="5">
        <v>1</v>
      </c>
      <c r="C278" s="6">
        <v>8924</v>
      </c>
      <c r="D278" s="6">
        <v>1091</v>
      </c>
      <c r="E278">
        <f>VLOOKUP(Чек_позиція!C278,Товар!A:G,7,FALSE)</f>
        <v>316.79000000000002</v>
      </c>
      <c r="F278">
        <f t="shared" si="4"/>
        <v>316.79000000000002</v>
      </c>
    </row>
    <row r="279" spans="1:6">
      <c r="A279" s="4">
        <v>278</v>
      </c>
      <c r="B279" s="5">
        <v>4</v>
      </c>
      <c r="C279" s="6">
        <v>4457</v>
      </c>
      <c r="D279" s="6">
        <v>1092</v>
      </c>
      <c r="E279">
        <f>VLOOKUP(Чек_позиція!C279,Товар!A:G,7,FALSE)</f>
        <v>64.13</v>
      </c>
      <c r="F279">
        <f t="shared" si="4"/>
        <v>256.52</v>
      </c>
    </row>
    <row r="280" spans="1:6">
      <c r="A280" s="4">
        <v>279</v>
      </c>
      <c r="B280" s="5">
        <v>1</v>
      </c>
      <c r="C280" s="6">
        <v>3049</v>
      </c>
      <c r="D280" s="6">
        <v>1093</v>
      </c>
      <c r="E280">
        <f>VLOOKUP(Чек_позиція!C280,Товар!A:G,7,FALSE)</f>
        <v>304.06</v>
      </c>
      <c r="F280">
        <f t="shared" si="4"/>
        <v>304.06</v>
      </c>
    </row>
    <row r="281" spans="1:6">
      <c r="A281" s="4">
        <v>280</v>
      </c>
      <c r="B281" s="5">
        <v>3</v>
      </c>
      <c r="C281" s="6">
        <v>9655</v>
      </c>
      <c r="D281" s="6">
        <v>1093</v>
      </c>
      <c r="E281">
        <f>VLOOKUP(Чек_позиція!C281,Товар!A:G,7,FALSE)</f>
        <v>870.19</v>
      </c>
      <c r="F281">
        <f t="shared" si="4"/>
        <v>2610.5700000000002</v>
      </c>
    </row>
    <row r="282" spans="1:6">
      <c r="A282" s="4">
        <v>281</v>
      </c>
      <c r="B282" s="5">
        <v>2</v>
      </c>
      <c r="C282" s="6">
        <v>8941</v>
      </c>
      <c r="D282" s="6">
        <v>1094</v>
      </c>
      <c r="E282">
        <f>VLOOKUP(Чек_позиція!C282,Товар!A:G,7,FALSE)</f>
        <v>158.75</v>
      </c>
      <c r="F282">
        <f t="shared" si="4"/>
        <v>317.5</v>
      </c>
    </row>
    <row r="283" spans="1:6">
      <c r="A283" s="4">
        <v>282</v>
      </c>
      <c r="B283" s="5">
        <v>4</v>
      </c>
      <c r="C283" s="6">
        <v>4938</v>
      </c>
      <c r="D283" s="6">
        <v>1094</v>
      </c>
      <c r="E283">
        <f>VLOOKUP(Чек_позиція!C283,Товар!A:G,7,FALSE)</f>
        <v>801.59</v>
      </c>
      <c r="F283">
        <f t="shared" si="4"/>
        <v>3206.36</v>
      </c>
    </row>
    <row r="284" spans="1:6">
      <c r="A284" s="4">
        <v>283</v>
      </c>
      <c r="B284" s="5">
        <v>4</v>
      </c>
      <c r="C284" s="6">
        <v>6871</v>
      </c>
      <c r="D284" s="6">
        <v>1094</v>
      </c>
      <c r="E284">
        <f>VLOOKUP(Чек_позиція!C284,Товар!A:G,7,FALSE)</f>
        <v>832.68</v>
      </c>
      <c r="F284">
        <f t="shared" si="4"/>
        <v>3330.72</v>
      </c>
    </row>
    <row r="285" spans="1:6">
      <c r="A285" s="4">
        <v>284</v>
      </c>
      <c r="B285" s="5">
        <v>2</v>
      </c>
      <c r="C285" s="6">
        <v>4569</v>
      </c>
      <c r="D285" s="6">
        <v>1094</v>
      </c>
      <c r="E285">
        <f>VLOOKUP(Чек_позиція!C285,Товар!A:G,7,FALSE)</f>
        <v>492.16</v>
      </c>
      <c r="F285">
        <f t="shared" si="4"/>
        <v>984.32</v>
      </c>
    </row>
    <row r="286" spans="1:6">
      <c r="A286" s="4">
        <v>285</v>
      </c>
      <c r="B286" s="5">
        <v>3</v>
      </c>
      <c r="C286" s="6">
        <v>1970</v>
      </c>
      <c r="D286" s="6">
        <v>1094</v>
      </c>
      <c r="E286">
        <f>VLOOKUP(Чек_позиція!C286,Товар!A:G,7,FALSE)</f>
        <v>295.02</v>
      </c>
      <c r="F286">
        <f t="shared" si="4"/>
        <v>885.06</v>
      </c>
    </row>
    <row r="287" spans="1:6">
      <c r="A287" s="4">
        <v>286</v>
      </c>
      <c r="B287" s="5">
        <v>3</v>
      </c>
      <c r="C287" s="6">
        <v>5560</v>
      </c>
      <c r="D287" s="6">
        <v>1095</v>
      </c>
      <c r="E287">
        <f>VLOOKUP(Чек_позиція!C287,Товар!A:G,7,FALSE)</f>
        <v>786.95</v>
      </c>
      <c r="F287">
        <f t="shared" si="4"/>
        <v>2360.8500000000004</v>
      </c>
    </row>
    <row r="288" spans="1:6">
      <c r="A288" s="4">
        <v>287</v>
      </c>
      <c r="B288" s="5">
        <v>2</v>
      </c>
      <c r="C288" s="6">
        <v>7129</v>
      </c>
      <c r="D288" s="6">
        <v>1095</v>
      </c>
      <c r="E288">
        <f>VLOOKUP(Чек_позиція!C288,Товар!A:G,7,FALSE)</f>
        <v>372.67</v>
      </c>
      <c r="F288">
        <f t="shared" si="4"/>
        <v>745.34</v>
      </c>
    </row>
    <row r="289" spans="1:6">
      <c r="A289" s="4">
        <v>288</v>
      </c>
      <c r="B289" s="5">
        <v>1</v>
      </c>
      <c r="C289" s="6">
        <v>8984</v>
      </c>
      <c r="D289" s="6">
        <v>1095</v>
      </c>
      <c r="E289">
        <f>VLOOKUP(Чек_позиція!C289,Товар!A:G,7,FALSE)</f>
        <v>155.11000000000001</v>
      </c>
      <c r="F289">
        <f t="shared" si="4"/>
        <v>155.11000000000001</v>
      </c>
    </row>
    <row r="290" spans="1:6">
      <c r="A290" s="4">
        <v>289</v>
      </c>
      <c r="B290" s="5">
        <v>3</v>
      </c>
      <c r="C290" s="6">
        <v>5333</v>
      </c>
      <c r="D290" s="6">
        <v>1095</v>
      </c>
      <c r="E290">
        <f>VLOOKUP(Чек_позиція!C290,Товар!A:G,7,FALSE)</f>
        <v>539.24</v>
      </c>
      <c r="F290">
        <f t="shared" si="4"/>
        <v>1617.72</v>
      </c>
    </row>
    <row r="291" spans="1:6">
      <c r="A291" s="4">
        <v>290</v>
      </c>
      <c r="B291" s="5">
        <v>1</v>
      </c>
      <c r="C291" s="6">
        <v>434</v>
      </c>
      <c r="D291" s="6">
        <v>1095</v>
      </c>
      <c r="E291">
        <f>VLOOKUP(Чек_позиція!C291,Товар!A:G,7,FALSE)</f>
        <v>107.77</v>
      </c>
      <c r="F291">
        <f t="shared" si="4"/>
        <v>107.77</v>
      </c>
    </row>
    <row r="292" spans="1:6">
      <c r="A292" s="4">
        <v>291</v>
      </c>
      <c r="B292" s="5">
        <v>1</v>
      </c>
      <c r="C292" s="6">
        <v>9947</v>
      </c>
      <c r="D292" s="6">
        <v>1096</v>
      </c>
      <c r="E292">
        <f>VLOOKUP(Чек_позиція!C292,Товар!A:G,7,FALSE)</f>
        <v>692.03</v>
      </c>
      <c r="F292">
        <f t="shared" si="4"/>
        <v>692.03</v>
      </c>
    </row>
    <row r="293" spans="1:6">
      <c r="A293" s="4">
        <v>292</v>
      </c>
      <c r="B293" s="5">
        <v>1</v>
      </c>
      <c r="C293" s="6">
        <v>6963</v>
      </c>
      <c r="D293" s="6">
        <v>1096</v>
      </c>
      <c r="E293">
        <f>VLOOKUP(Чек_позиція!C293,Товар!A:G,7,FALSE)</f>
        <v>399.25</v>
      </c>
      <c r="F293">
        <f t="shared" si="4"/>
        <v>399.25</v>
      </c>
    </row>
    <row r="294" spans="1:6">
      <c r="A294" s="4">
        <v>293</v>
      </c>
      <c r="B294" s="5">
        <v>2</v>
      </c>
      <c r="C294" s="6">
        <v>134</v>
      </c>
      <c r="D294" s="6">
        <v>1097</v>
      </c>
      <c r="E294">
        <f>VLOOKUP(Чек_позиція!C294,Товар!A:G,7,FALSE)</f>
        <v>599.30999999999995</v>
      </c>
      <c r="F294">
        <f t="shared" si="4"/>
        <v>1198.6199999999999</v>
      </c>
    </row>
    <row r="295" spans="1:6">
      <c r="A295" s="4">
        <v>294</v>
      </c>
      <c r="B295" s="5">
        <v>1</v>
      </c>
      <c r="C295" s="6">
        <v>1335</v>
      </c>
      <c r="D295" s="6">
        <v>1097</v>
      </c>
      <c r="E295">
        <f>VLOOKUP(Чек_позиція!C295,Товар!A:G,7,FALSE)</f>
        <v>414.49</v>
      </c>
      <c r="F295">
        <f t="shared" si="4"/>
        <v>414.49</v>
      </c>
    </row>
    <row r="296" spans="1:6">
      <c r="A296" s="4">
        <v>295</v>
      </c>
      <c r="B296" s="5">
        <v>1</v>
      </c>
      <c r="C296" s="6">
        <v>3992</v>
      </c>
      <c r="D296" s="6">
        <v>1097</v>
      </c>
      <c r="E296">
        <f>VLOOKUP(Чек_позиція!C296,Товар!A:G,7,FALSE)</f>
        <v>222.11</v>
      </c>
      <c r="F296">
        <f t="shared" si="4"/>
        <v>222.11</v>
      </c>
    </row>
    <row r="297" spans="1:6">
      <c r="A297" s="4">
        <v>296</v>
      </c>
      <c r="B297" s="5">
        <v>4</v>
      </c>
      <c r="C297" s="6">
        <v>8984</v>
      </c>
      <c r="D297" s="6">
        <v>1098</v>
      </c>
      <c r="E297">
        <f>VLOOKUP(Чек_позиція!C297,Товар!A:G,7,FALSE)</f>
        <v>155.11000000000001</v>
      </c>
      <c r="F297">
        <f t="shared" si="4"/>
        <v>620.44000000000005</v>
      </c>
    </row>
    <row r="298" spans="1:6">
      <c r="A298" s="4">
        <v>297</v>
      </c>
      <c r="B298" s="5">
        <v>4</v>
      </c>
      <c r="C298" s="6">
        <v>1686</v>
      </c>
      <c r="D298" s="6">
        <v>1099</v>
      </c>
      <c r="E298">
        <f>VLOOKUP(Чек_позиція!C298,Товар!A:G,7,FALSE)</f>
        <v>262.70999999999998</v>
      </c>
      <c r="F298">
        <f t="shared" si="4"/>
        <v>1050.8399999999999</v>
      </c>
    </row>
    <row r="299" spans="1:6">
      <c r="A299" s="4">
        <v>298</v>
      </c>
      <c r="B299" s="5">
        <v>3</v>
      </c>
      <c r="C299" s="6">
        <v>7486</v>
      </c>
      <c r="D299" s="6">
        <v>1099</v>
      </c>
      <c r="E299">
        <f>VLOOKUP(Чек_позиція!C299,Товар!A:G,7,FALSE)</f>
        <v>716.65</v>
      </c>
      <c r="F299">
        <f t="shared" si="4"/>
        <v>2149.9499999999998</v>
      </c>
    </row>
    <row r="300" spans="1:6">
      <c r="A300" s="4">
        <v>299</v>
      </c>
      <c r="B300" s="5">
        <v>4</v>
      </c>
      <c r="C300" s="6">
        <v>576</v>
      </c>
      <c r="D300" s="6">
        <v>1099</v>
      </c>
      <c r="E300">
        <f>VLOOKUP(Чек_позиція!C300,Товар!A:G,7,FALSE)</f>
        <v>308.19</v>
      </c>
      <c r="F300">
        <f t="shared" si="4"/>
        <v>1232.76</v>
      </c>
    </row>
    <row r="301" spans="1:6">
      <c r="A301" s="4">
        <v>300</v>
      </c>
      <c r="B301" s="5">
        <v>2</v>
      </c>
      <c r="C301" s="6">
        <v>189</v>
      </c>
      <c r="D301" s="6">
        <v>1099</v>
      </c>
      <c r="E301">
        <f>VLOOKUP(Чек_позиція!C301,Товар!A:G,7,FALSE)</f>
        <v>766.23</v>
      </c>
      <c r="F301">
        <f t="shared" si="4"/>
        <v>1532.46</v>
      </c>
    </row>
    <row r="302" spans="1:6">
      <c r="A302" s="4">
        <v>301</v>
      </c>
      <c r="B302" s="5">
        <v>4</v>
      </c>
      <c r="C302" s="6">
        <v>995</v>
      </c>
      <c r="D302" s="6">
        <v>1100</v>
      </c>
      <c r="E302">
        <f>VLOOKUP(Чек_позиція!C302,Товар!A:G,7,FALSE)</f>
        <v>92.61</v>
      </c>
      <c r="F302">
        <f t="shared" si="4"/>
        <v>370.44</v>
      </c>
    </row>
    <row r="303" spans="1:6">
      <c r="A303" s="4">
        <v>302</v>
      </c>
      <c r="B303" s="5">
        <v>3</v>
      </c>
      <c r="C303" s="6">
        <v>8712</v>
      </c>
      <c r="D303" s="6">
        <v>1100</v>
      </c>
      <c r="E303">
        <f>VLOOKUP(Чек_позиція!C303,Товар!A:G,7,FALSE)</f>
        <v>353.48</v>
      </c>
      <c r="F303">
        <f t="shared" si="4"/>
        <v>1060.44</v>
      </c>
    </row>
    <row r="304" spans="1:6">
      <c r="A304" s="4">
        <v>303</v>
      </c>
      <c r="B304" s="5">
        <v>4</v>
      </c>
      <c r="C304" s="6">
        <v>4816</v>
      </c>
      <c r="D304" s="6">
        <v>1100</v>
      </c>
      <c r="E304">
        <f>VLOOKUP(Чек_позиція!C304,Товар!A:G,7,FALSE)</f>
        <v>927.33</v>
      </c>
      <c r="F304">
        <f t="shared" si="4"/>
        <v>3709.32</v>
      </c>
    </row>
    <row r="305" spans="1:6">
      <c r="A305" s="4">
        <v>304</v>
      </c>
      <c r="B305" s="5">
        <v>3</v>
      </c>
      <c r="C305" s="6">
        <v>6006</v>
      </c>
      <c r="D305" s="6">
        <v>1101</v>
      </c>
      <c r="E305">
        <f>VLOOKUP(Чек_позиція!C305,Товар!A:G,7,FALSE)</f>
        <v>249.57</v>
      </c>
      <c r="F305">
        <f t="shared" si="4"/>
        <v>748.71</v>
      </c>
    </row>
    <row r="306" spans="1:6">
      <c r="A306" s="4">
        <v>305</v>
      </c>
      <c r="B306" s="5">
        <v>2</v>
      </c>
      <c r="C306" s="6">
        <v>8664</v>
      </c>
      <c r="D306" s="6">
        <v>1101</v>
      </c>
      <c r="E306">
        <f>VLOOKUP(Чек_позиція!C306,Товар!A:G,7,FALSE)</f>
        <v>425.57</v>
      </c>
      <c r="F306">
        <f t="shared" si="4"/>
        <v>851.14</v>
      </c>
    </row>
    <row r="307" spans="1:6">
      <c r="A307" s="4">
        <v>306</v>
      </c>
      <c r="B307" s="5">
        <v>3</v>
      </c>
      <c r="C307" s="6">
        <v>6717</v>
      </c>
      <c r="D307" s="6">
        <v>1101</v>
      </c>
      <c r="E307">
        <f>VLOOKUP(Чек_позиція!C307,Товар!A:G,7,FALSE)</f>
        <v>749.41</v>
      </c>
      <c r="F307">
        <f t="shared" si="4"/>
        <v>2248.23</v>
      </c>
    </row>
    <row r="308" spans="1:6">
      <c r="A308" s="4">
        <v>307</v>
      </c>
      <c r="B308" s="5">
        <v>4</v>
      </c>
      <c r="C308" s="6">
        <v>2318</v>
      </c>
      <c r="D308" s="6">
        <v>1101</v>
      </c>
      <c r="E308">
        <f>VLOOKUP(Чек_позиція!C308,Товар!A:G,7,FALSE)</f>
        <v>254.58</v>
      </c>
      <c r="F308">
        <f t="shared" si="4"/>
        <v>1018.32</v>
      </c>
    </row>
    <row r="309" spans="1:6">
      <c r="A309" s="4">
        <v>308</v>
      </c>
      <c r="B309" s="5">
        <v>4</v>
      </c>
      <c r="C309" s="6">
        <v>1917</v>
      </c>
      <c r="D309" s="6">
        <v>1101</v>
      </c>
      <c r="E309">
        <f>VLOOKUP(Чек_позиція!C309,Товар!A:G,7,FALSE)</f>
        <v>835.07</v>
      </c>
      <c r="F309">
        <f t="shared" si="4"/>
        <v>3340.28</v>
      </c>
    </row>
    <row r="310" spans="1:6">
      <c r="A310" s="4">
        <v>309</v>
      </c>
      <c r="B310" s="5">
        <v>2</v>
      </c>
      <c r="C310" s="6">
        <v>9945</v>
      </c>
      <c r="D310" s="6">
        <v>1102</v>
      </c>
      <c r="E310">
        <f>VLOOKUP(Чек_позиція!C310,Товар!A:G,7,FALSE)</f>
        <v>772.86</v>
      </c>
      <c r="F310">
        <f t="shared" si="4"/>
        <v>1545.72</v>
      </c>
    </row>
    <row r="311" spans="1:6">
      <c r="A311" s="4">
        <v>310</v>
      </c>
      <c r="B311" s="5">
        <v>4</v>
      </c>
      <c r="C311" s="6">
        <v>5360</v>
      </c>
      <c r="D311" s="6">
        <v>1102</v>
      </c>
      <c r="E311">
        <f>VLOOKUP(Чек_позиція!C311,Товар!A:G,7,FALSE)</f>
        <v>645.74</v>
      </c>
      <c r="F311">
        <f t="shared" si="4"/>
        <v>2582.96</v>
      </c>
    </row>
    <row r="312" spans="1:6">
      <c r="A312" s="4">
        <v>311</v>
      </c>
      <c r="B312" s="5">
        <v>3</v>
      </c>
      <c r="C312" s="6">
        <v>5741</v>
      </c>
      <c r="D312" s="6">
        <v>1102</v>
      </c>
      <c r="E312">
        <f>VLOOKUP(Чек_позиція!C312,Товар!A:G,7,FALSE)</f>
        <v>631.54</v>
      </c>
      <c r="F312">
        <f t="shared" si="4"/>
        <v>1894.62</v>
      </c>
    </row>
    <row r="313" spans="1:6">
      <c r="A313" s="4">
        <v>312</v>
      </c>
      <c r="B313" s="5">
        <v>2</v>
      </c>
      <c r="C313" s="6">
        <v>9920</v>
      </c>
      <c r="D313" s="6">
        <v>1102</v>
      </c>
      <c r="E313">
        <f>VLOOKUP(Чек_позиція!C313,Товар!A:G,7,FALSE)</f>
        <v>672.4</v>
      </c>
      <c r="F313">
        <f t="shared" si="4"/>
        <v>1344.8</v>
      </c>
    </row>
    <row r="314" spans="1:6">
      <c r="A314" s="4">
        <v>313</v>
      </c>
      <c r="B314" s="5">
        <v>3</v>
      </c>
      <c r="C314" s="6">
        <v>9280</v>
      </c>
      <c r="D314" s="6">
        <v>1103</v>
      </c>
      <c r="E314">
        <f>VLOOKUP(Чек_позиція!C314,Товар!A:G,7,FALSE)</f>
        <v>562.1</v>
      </c>
      <c r="F314">
        <f t="shared" si="4"/>
        <v>1686.3000000000002</v>
      </c>
    </row>
    <row r="315" spans="1:6">
      <c r="A315" s="4">
        <v>314</v>
      </c>
      <c r="B315" s="5">
        <v>3</v>
      </c>
      <c r="C315" s="6">
        <v>5841</v>
      </c>
      <c r="D315" s="6">
        <v>1103</v>
      </c>
      <c r="E315">
        <f>VLOOKUP(Чек_позиція!C315,Товар!A:G,7,FALSE)</f>
        <v>683.7</v>
      </c>
      <c r="F315">
        <f t="shared" si="4"/>
        <v>2051.1000000000004</v>
      </c>
    </row>
    <row r="316" spans="1:6">
      <c r="A316" s="4">
        <v>315</v>
      </c>
      <c r="B316" s="5">
        <v>1</v>
      </c>
      <c r="C316" s="6">
        <v>8734</v>
      </c>
      <c r="D316" s="6">
        <v>1104</v>
      </c>
      <c r="E316">
        <f>VLOOKUP(Чек_позиція!C316,Товар!A:G,7,FALSE)</f>
        <v>151.53</v>
      </c>
      <c r="F316">
        <f t="shared" si="4"/>
        <v>151.53</v>
      </c>
    </row>
    <row r="317" spans="1:6">
      <c r="A317" s="4">
        <v>316</v>
      </c>
      <c r="B317" s="5">
        <v>3</v>
      </c>
      <c r="C317" s="6">
        <v>3308</v>
      </c>
      <c r="D317" s="6">
        <v>1105</v>
      </c>
      <c r="E317">
        <f>VLOOKUP(Чек_позиція!C317,Товар!A:G,7,FALSE)</f>
        <v>495.89</v>
      </c>
      <c r="F317">
        <f t="shared" si="4"/>
        <v>1487.67</v>
      </c>
    </row>
    <row r="318" spans="1:6">
      <c r="A318" s="4">
        <v>317</v>
      </c>
      <c r="B318" s="5">
        <v>3</v>
      </c>
      <c r="C318" s="6">
        <v>3866</v>
      </c>
      <c r="D318" s="6">
        <v>1105</v>
      </c>
      <c r="E318">
        <f>VLOOKUP(Чек_позиція!C318,Товар!A:G,7,FALSE)</f>
        <v>471.68</v>
      </c>
      <c r="F318">
        <f t="shared" si="4"/>
        <v>1415.04</v>
      </c>
    </row>
    <row r="319" spans="1:6">
      <c r="A319" s="4">
        <v>318</v>
      </c>
      <c r="B319" s="5">
        <v>1</v>
      </c>
      <c r="C319" s="6">
        <v>9321</v>
      </c>
      <c r="D319" s="6">
        <v>1106</v>
      </c>
      <c r="E319">
        <f>VLOOKUP(Чек_позиція!C319,Товар!A:G,7,FALSE)</f>
        <v>173.9</v>
      </c>
      <c r="F319">
        <f t="shared" si="4"/>
        <v>173.9</v>
      </c>
    </row>
    <row r="320" spans="1:6">
      <c r="A320" s="4">
        <v>319</v>
      </c>
      <c r="B320" s="5">
        <v>2</v>
      </c>
      <c r="C320" s="6">
        <v>4210</v>
      </c>
      <c r="D320" s="6">
        <v>1106</v>
      </c>
      <c r="E320">
        <f>VLOOKUP(Чек_позиція!C320,Товар!A:G,7,FALSE)</f>
        <v>151.62</v>
      </c>
      <c r="F320">
        <f t="shared" si="4"/>
        <v>303.24</v>
      </c>
    </row>
    <row r="321" spans="1:6">
      <c r="A321" s="4">
        <v>320</v>
      </c>
      <c r="B321" s="5">
        <v>1</v>
      </c>
      <c r="C321" s="6">
        <v>3307</v>
      </c>
      <c r="D321" s="6">
        <v>1106</v>
      </c>
      <c r="E321">
        <f>VLOOKUP(Чек_позиція!C321,Товар!A:G,7,FALSE)</f>
        <v>739.41</v>
      </c>
      <c r="F321">
        <f t="shared" si="4"/>
        <v>739.41</v>
      </c>
    </row>
    <row r="322" spans="1:6">
      <c r="A322" s="4">
        <v>321</v>
      </c>
      <c r="B322" s="5">
        <v>3</v>
      </c>
      <c r="C322" s="6">
        <v>5515</v>
      </c>
      <c r="D322" s="6">
        <v>1106</v>
      </c>
      <c r="E322">
        <f>VLOOKUP(Чек_позиція!C322,Товар!A:G,7,FALSE)</f>
        <v>303.26</v>
      </c>
      <c r="F322">
        <f t="shared" si="4"/>
        <v>909.78</v>
      </c>
    </row>
    <row r="323" spans="1:6">
      <c r="A323" s="4">
        <v>322</v>
      </c>
      <c r="B323" s="5">
        <v>4</v>
      </c>
      <c r="C323" s="6">
        <v>5521</v>
      </c>
      <c r="D323" s="6">
        <v>1107</v>
      </c>
      <c r="E323">
        <f>VLOOKUP(Чек_позиція!C323,Товар!A:G,7,FALSE)</f>
        <v>239.22</v>
      </c>
      <c r="F323">
        <f t="shared" ref="F323:F386" si="5">B323*E323</f>
        <v>956.88</v>
      </c>
    </row>
    <row r="324" spans="1:6">
      <c r="A324" s="4">
        <v>323</v>
      </c>
      <c r="B324" s="5">
        <v>3</v>
      </c>
      <c r="C324" s="6">
        <v>8134</v>
      </c>
      <c r="D324" s="6">
        <v>1107</v>
      </c>
      <c r="E324">
        <f>VLOOKUP(Чек_позиція!C324,Товар!A:G,7,FALSE)</f>
        <v>551.35</v>
      </c>
      <c r="F324">
        <f t="shared" si="5"/>
        <v>1654.0500000000002</v>
      </c>
    </row>
    <row r="325" spans="1:6">
      <c r="A325" s="4">
        <v>324</v>
      </c>
      <c r="B325" s="5">
        <v>1</v>
      </c>
      <c r="C325" s="6">
        <v>9002</v>
      </c>
      <c r="D325" s="6">
        <v>1108</v>
      </c>
      <c r="E325">
        <f>VLOOKUP(Чек_позиція!C325,Товар!A:G,7,FALSE)</f>
        <v>476.46</v>
      </c>
      <c r="F325">
        <f t="shared" si="5"/>
        <v>476.46</v>
      </c>
    </row>
    <row r="326" spans="1:6">
      <c r="A326" s="4">
        <v>325</v>
      </c>
      <c r="B326" s="5">
        <v>4</v>
      </c>
      <c r="C326" s="6">
        <v>8870</v>
      </c>
      <c r="D326" s="6">
        <v>1109</v>
      </c>
      <c r="E326">
        <f>VLOOKUP(Чек_позиція!C326,Товар!A:G,7,FALSE)</f>
        <v>687.31</v>
      </c>
      <c r="F326">
        <f t="shared" si="5"/>
        <v>2749.24</v>
      </c>
    </row>
    <row r="327" spans="1:6">
      <c r="A327" s="4">
        <v>326</v>
      </c>
      <c r="B327" s="5">
        <v>1</v>
      </c>
      <c r="C327" s="6">
        <v>9748</v>
      </c>
      <c r="D327" s="6">
        <v>1109</v>
      </c>
      <c r="E327">
        <f>VLOOKUP(Чек_позиція!C327,Товар!A:G,7,FALSE)</f>
        <v>379.04</v>
      </c>
      <c r="F327">
        <f t="shared" si="5"/>
        <v>379.04</v>
      </c>
    </row>
    <row r="328" spans="1:6">
      <c r="A328" s="4">
        <v>327</v>
      </c>
      <c r="B328" s="5">
        <v>2</v>
      </c>
      <c r="C328" s="6">
        <v>7194</v>
      </c>
      <c r="D328" s="6">
        <v>1109</v>
      </c>
      <c r="E328">
        <f>VLOOKUP(Чек_позиція!C328,Товар!A:G,7,FALSE)</f>
        <v>517.02</v>
      </c>
      <c r="F328">
        <f t="shared" si="5"/>
        <v>1034.04</v>
      </c>
    </row>
    <row r="329" spans="1:6">
      <c r="A329" s="4">
        <v>328</v>
      </c>
      <c r="B329" s="5">
        <v>3</v>
      </c>
      <c r="C329" s="6">
        <v>5175</v>
      </c>
      <c r="D329" s="6">
        <v>1109</v>
      </c>
      <c r="E329">
        <f>VLOOKUP(Чек_позиція!C329,Товар!A:G,7,FALSE)</f>
        <v>468.34</v>
      </c>
      <c r="F329">
        <f t="shared" si="5"/>
        <v>1405.02</v>
      </c>
    </row>
    <row r="330" spans="1:6">
      <c r="A330" s="4">
        <v>329</v>
      </c>
      <c r="B330" s="5">
        <v>1</v>
      </c>
      <c r="C330" s="6">
        <v>8473</v>
      </c>
      <c r="D330" s="6">
        <v>1109</v>
      </c>
      <c r="E330">
        <f>VLOOKUP(Чек_позиція!C330,Товар!A:G,7,FALSE)</f>
        <v>827.79</v>
      </c>
      <c r="F330">
        <f t="shared" si="5"/>
        <v>827.79</v>
      </c>
    </row>
    <row r="331" spans="1:6">
      <c r="A331" s="4">
        <v>330</v>
      </c>
      <c r="B331" s="5">
        <v>1</v>
      </c>
      <c r="C331" s="6">
        <v>8272</v>
      </c>
      <c r="D331" s="6">
        <v>1110</v>
      </c>
      <c r="E331">
        <f>VLOOKUP(Чек_позиція!C331,Товар!A:G,7,FALSE)</f>
        <v>612.96</v>
      </c>
      <c r="F331">
        <f t="shared" si="5"/>
        <v>612.96</v>
      </c>
    </row>
    <row r="332" spans="1:6">
      <c r="A332" s="4">
        <v>331</v>
      </c>
      <c r="B332" s="5">
        <v>3</v>
      </c>
      <c r="C332" s="6">
        <v>1556</v>
      </c>
      <c r="D332" s="6">
        <v>1110</v>
      </c>
      <c r="E332">
        <f>VLOOKUP(Чек_позиція!C332,Товар!A:G,7,FALSE)</f>
        <v>80.709999999999994</v>
      </c>
      <c r="F332">
        <f t="shared" si="5"/>
        <v>242.13</v>
      </c>
    </row>
    <row r="333" spans="1:6">
      <c r="A333" s="4">
        <v>332</v>
      </c>
      <c r="B333" s="5">
        <v>4</v>
      </c>
      <c r="C333" s="6">
        <v>8041</v>
      </c>
      <c r="D333" s="6">
        <v>1111</v>
      </c>
      <c r="E333">
        <f>VLOOKUP(Чек_позиція!C333,Товар!A:G,7,FALSE)</f>
        <v>137.22</v>
      </c>
      <c r="F333">
        <f t="shared" si="5"/>
        <v>548.88</v>
      </c>
    </row>
    <row r="334" spans="1:6">
      <c r="A334" s="4">
        <v>333</v>
      </c>
      <c r="B334" s="5">
        <v>4</v>
      </c>
      <c r="C334" s="6">
        <v>6210</v>
      </c>
      <c r="D334" s="6">
        <v>1111</v>
      </c>
      <c r="E334">
        <f>VLOOKUP(Чек_позиція!C334,Товар!A:G,7,FALSE)</f>
        <v>691.8</v>
      </c>
      <c r="F334">
        <f t="shared" si="5"/>
        <v>2767.2</v>
      </c>
    </row>
    <row r="335" spans="1:6">
      <c r="A335" s="4">
        <v>334</v>
      </c>
      <c r="B335" s="5">
        <v>1</v>
      </c>
      <c r="C335" s="6">
        <v>5028</v>
      </c>
      <c r="D335" s="6">
        <v>1111</v>
      </c>
      <c r="E335">
        <f>VLOOKUP(Чек_позиція!C335,Товар!A:G,7,FALSE)</f>
        <v>696.67</v>
      </c>
      <c r="F335">
        <f t="shared" si="5"/>
        <v>696.67</v>
      </c>
    </row>
    <row r="336" spans="1:6">
      <c r="A336" s="4">
        <v>335</v>
      </c>
      <c r="B336" s="5">
        <v>2</v>
      </c>
      <c r="C336" s="6">
        <v>340</v>
      </c>
      <c r="D336" s="6">
        <v>1111</v>
      </c>
      <c r="E336">
        <f>VLOOKUP(Чек_позиція!C336,Товар!A:G,7,FALSE)</f>
        <v>570.24</v>
      </c>
      <c r="F336">
        <f t="shared" si="5"/>
        <v>1140.48</v>
      </c>
    </row>
    <row r="337" spans="1:6">
      <c r="A337" s="4">
        <v>336</v>
      </c>
      <c r="B337" s="5">
        <v>4</v>
      </c>
      <c r="C337" s="6">
        <v>5710</v>
      </c>
      <c r="D337" s="6">
        <v>1112</v>
      </c>
      <c r="E337">
        <f>VLOOKUP(Чек_позиція!C337,Товар!A:G,7,FALSE)</f>
        <v>485.8</v>
      </c>
      <c r="F337">
        <f t="shared" si="5"/>
        <v>1943.2</v>
      </c>
    </row>
    <row r="338" spans="1:6">
      <c r="A338" s="4">
        <v>337</v>
      </c>
      <c r="B338" s="5">
        <v>3</v>
      </c>
      <c r="C338" s="6">
        <v>7163</v>
      </c>
      <c r="D338" s="6">
        <v>1112</v>
      </c>
      <c r="E338">
        <f>VLOOKUP(Чек_позиція!C338,Товар!A:G,7,FALSE)</f>
        <v>696.9</v>
      </c>
      <c r="F338">
        <f t="shared" si="5"/>
        <v>2090.6999999999998</v>
      </c>
    </row>
    <row r="339" spans="1:6">
      <c r="A339" s="4">
        <v>338</v>
      </c>
      <c r="B339" s="5">
        <v>3</v>
      </c>
      <c r="C339" s="6">
        <v>3450</v>
      </c>
      <c r="D339" s="6">
        <v>1112</v>
      </c>
      <c r="E339">
        <f>VLOOKUP(Чек_позиція!C339,Товар!A:G,7,FALSE)</f>
        <v>932.12</v>
      </c>
      <c r="F339">
        <f t="shared" si="5"/>
        <v>2796.36</v>
      </c>
    </row>
    <row r="340" spans="1:6">
      <c r="A340" s="4">
        <v>339</v>
      </c>
      <c r="B340" s="5">
        <v>4</v>
      </c>
      <c r="C340" s="6">
        <v>2000</v>
      </c>
      <c r="D340" s="6">
        <v>1112</v>
      </c>
      <c r="E340">
        <f>VLOOKUP(Чек_позиція!C340,Товар!A:G,7,FALSE)</f>
        <v>492.56</v>
      </c>
      <c r="F340">
        <f t="shared" si="5"/>
        <v>1970.24</v>
      </c>
    </row>
    <row r="341" spans="1:6">
      <c r="A341" s="4">
        <v>340</v>
      </c>
      <c r="B341" s="5">
        <v>1</v>
      </c>
      <c r="C341" s="6">
        <v>5334</v>
      </c>
      <c r="D341" s="6">
        <v>1112</v>
      </c>
      <c r="E341">
        <f>VLOOKUP(Чек_позиція!C341,Товар!A:G,7,FALSE)</f>
        <v>461.5</v>
      </c>
      <c r="F341">
        <f t="shared" si="5"/>
        <v>461.5</v>
      </c>
    </row>
    <row r="342" spans="1:6">
      <c r="A342" s="4">
        <v>341</v>
      </c>
      <c r="B342" s="5">
        <v>3</v>
      </c>
      <c r="C342" s="6">
        <v>8207</v>
      </c>
      <c r="D342" s="6">
        <v>1113</v>
      </c>
      <c r="E342">
        <f>VLOOKUP(Чек_позиція!C342,Товар!A:G,7,FALSE)</f>
        <v>320.44</v>
      </c>
      <c r="F342">
        <f t="shared" si="5"/>
        <v>961.31999999999994</v>
      </c>
    </row>
    <row r="343" spans="1:6">
      <c r="A343" s="4">
        <v>342</v>
      </c>
      <c r="B343" s="5">
        <v>1</v>
      </c>
      <c r="C343" s="6">
        <v>5741</v>
      </c>
      <c r="D343" s="6">
        <v>1113</v>
      </c>
      <c r="E343">
        <f>VLOOKUP(Чек_позиція!C343,Товар!A:G,7,FALSE)</f>
        <v>631.54</v>
      </c>
      <c r="F343">
        <f t="shared" si="5"/>
        <v>631.54</v>
      </c>
    </row>
    <row r="344" spans="1:6">
      <c r="A344" s="4">
        <v>343</v>
      </c>
      <c r="B344" s="5">
        <v>2</v>
      </c>
      <c r="C344" s="6">
        <v>2164</v>
      </c>
      <c r="D344" s="6">
        <v>1113</v>
      </c>
      <c r="E344">
        <f>VLOOKUP(Чек_позиція!C344,Товар!A:G,7,FALSE)</f>
        <v>463.23</v>
      </c>
      <c r="F344">
        <f t="shared" si="5"/>
        <v>926.46</v>
      </c>
    </row>
    <row r="345" spans="1:6">
      <c r="A345" s="4">
        <v>344</v>
      </c>
      <c r="B345" s="5">
        <v>4</v>
      </c>
      <c r="C345" s="6">
        <v>3846</v>
      </c>
      <c r="D345" s="6">
        <v>1114</v>
      </c>
      <c r="E345">
        <f>VLOOKUP(Чек_позиція!C345,Товар!A:G,7,FALSE)</f>
        <v>60.88</v>
      </c>
      <c r="F345">
        <f t="shared" si="5"/>
        <v>243.52</v>
      </c>
    </row>
    <row r="346" spans="1:6">
      <c r="A346" s="4">
        <v>345</v>
      </c>
      <c r="B346" s="5">
        <v>3</v>
      </c>
      <c r="C346" s="6">
        <v>1239</v>
      </c>
      <c r="D346" s="6">
        <v>1114</v>
      </c>
      <c r="E346">
        <f>VLOOKUP(Чек_позиція!C346,Товар!A:G,7,FALSE)</f>
        <v>662.42</v>
      </c>
      <c r="F346">
        <f t="shared" si="5"/>
        <v>1987.2599999999998</v>
      </c>
    </row>
    <row r="347" spans="1:6">
      <c r="A347" s="4">
        <v>346</v>
      </c>
      <c r="B347" s="5">
        <v>2</v>
      </c>
      <c r="C347" s="6">
        <v>7898</v>
      </c>
      <c r="D347" s="6">
        <v>1114</v>
      </c>
      <c r="E347">
        <f>VLOOKUP(Чек_позиція!C347,Товар!A:G,7,FALSE)</f>
        <v>329.7</v>
      </c>
      <c r="F347">
        <f t="shared" si="5"/>
        <v>659.4</v>
      </c>
    </row>
    <row r="348" spans="1:6">
      <c r="A348" s="4">
        <v>347</v>
      </c>
      <c r="B348" s="5">
        <v>1</v>
      </c>
      <c r="C348" s="6">
        <v>48</v>
      </c>
      <c r="D348" s="6">
        <v>1114</v>
      </c>
      <c r="E348">
        <f>VLOOKUP(Чек_позиція!C348,Товар!A:G,7,FALSE)</f>
        <v>945.02</v>
      </c>
      <c r="F348">
        <f t="shared" si="5"/>
        <v>945.02</v>
      </c>
    </row>
    <row r="349" spans="1:6">
      <c r="A349" s="4">
        <v>348</v>
      </c>
      <c r="B349" s="5">
        <v>4</v>
      </c>
      <c r="C349" s="6">
        <v>3337</v>
      </c>
      <c r="D349" s="6">
        <v>1114</v>
      </c>
      <c r="E349">
        <f>VLOOKUP(Чек_позиція!C349,Товар!A:G,7,FALSE)</f>
        <v>201.35</v>
      </c>
      <c r="F349">
        <f t="shared" si="5"/>
        <v>805.4</v>
      </c>
    </row>
    <row r="350" spans="1:6">
      <c r="A350" s="4">
        <v>349</v>
      </c>
      <c r="B350" s="5">
        <v>3</v>
      </c>
      <c r="C350" s="6">
        <v>5248</v>
      </c>
      <c r="D350" s="6">
        <v>1115</v>
      </c>
      <c r="E350">
        <f>VLOOKUP(Чек_позиція!C350,Товар!A:G,7,FALSE)</f>
        <v>568.78</v>
      </c>
      <c r="F350">
        <f t="shared" si="5"/>
        <v>1706.34</v>
      </c>
    </row>
    <row r="351" spans="1:6">
      <c r="A351" s="4">
        <v>350</v>
      </c>
      <c r="B351" s="5">
        <v>2</v>
      </c>
      <c r="C351" s="6">
        <v>6666</v>
      </c>
      <c r="D351" s="6">
        <v>1116</v>
      </c>
      <c r="E351">
        <f>VLOOKUP(Чек_позиція!C351,Товар!A:G,7,FALSE)</f>
        <v>930.58</v>
      </c>
      <c r="F351">
        <f t="shared" si="5"/>
        <v>1861.16</v>
      </c>
    </row>
    <row r="352" spans="1:6">
      <c r="A352" s="4">
        <v>351</v>
      </c>
      <c r="B352" s="5">
        <v>2</v>
      </c>
      <c r="C352" s="6">
        <v>2768</v>
      </c>
      <c r="D352" s="6">
        <v>1116</v>
      </c>
      <c r="E352">
        <f>VLOOKUP(Чек_позиція!C352,Товар!A:G,7,FALSE)</f>
        <v>645.57000000000005</v>
      </c>
      <c r="F352">
        <f t="shared" si="5"/>
        <v>1291.1400000000001</v>
      </c>
    </row>
    <row r="353" spans="1:6">
      <c r="A353" s="4">
        <v>352</v>
      </c>
      <c r="B353" s="5">
        <v>1</v>
      </c>
      <c r="C353" s="6">
        <v>685</v>
      </c>
      <c r="D353" s="6">
        <v>1116</v>
      </c>
      <c r="E353">
        <f>VLOOKUP(Чек_позиція!C353,Товар!A:G,7,FALSE)</f>
        <v>53.88</v>
      </c>
      <c r="F353">
        <f t="shared" si="5"/>
        <v>53.88</v>
      </c>
    </row>
    <row r="354" spans="1:6">
      <c r="A354" s="4">
        <v>353</v>
      </c>
      <c r="B354" s="5">
        <v>4</v>
      </c>
      <c r="C354" s="6">
        <v>9850</v>
      </c>
      <c r="D354" s="6">
        <v>1117</v>
      </c>
      <c r="E354">
        <f>VLOOKUP(Чек_позиція!C354,Товар!A:G,7,FALSE)</f>
        <v>886.95</v>
      </c>
      <c r="F354">
        <f t="shared" si="5"/>
        <v>3547.8</v>
      </c>
    </row>
    <row r="355" spans="1:6">
      <c r="A355" s="4">
        <v>354</v>
      </c>
      <c r="B355" s="5">
        <v>2</v>
      </c>
      <c r="C355" s="6">
        <v>1272</v>
      </c>
      <c r="D355" s="6">
        <v>1117</v>
      </c>
      <c r="E355">
        <f>VLOOKUP(Чек_позиція!C355,Товар!A:G,7,FALSE)</f>
        <v>711.06</v>
      </c>
      <c r="F355">
        <f t="shared" si="5"/>
        <v>1422.12</v>
      </c>
    </row>
    <row r="356" spans="1:6">
      <c r="A356" s="4">
        <v>355</v>
      </c>
      <c r="B356" s="5">
        <v>2</v>
      </c>
      <c r="C356" s="6">
        <v>3853</v>
      </c>
      <c r="D356" s="6">
        <v>1117</v>
      </c>
      <c r="E356">
        <f>VLOOKUP(Чек_позиція!C356,Товар!A:G,7,FALSE)</f>
        <v>331.44</v>
      </c>
      <c r="F356">
        <f t="shared" si="5"/>
        <v>662.88</v>
      </c>
    </row>
    <row r="357" spans="1:6">
      <c r="A357" s="4">
        <v>356</v>
      </c>
      <c r="B357" s="5">
        <v>3</v>
      </c>
      <c r="C357" s="6">
        <v>1686</v>
      </c>
      <c r="D357" s="6">
        <v>1117</v>
      </c>
      <c r="E357">
        <f>VLOOKUP(Чек_позиція!C357,Товар!A:G,7,FALSE)</f>
        <v>262.70999999999998</v>
      </c>
      <c r="F357">
        <f t="shared" si="5"/>
        <v>788.12999999999988</v>
      </c>
    </row>
    <row r="358" spans="1:6">
      <c r="A358" s="4">
        <v>357</v>
      </c>
      <c r="B358" s="5">
        <v>4</v>
      </c>
      <c r="C358" s="6">
        <v>6444</v>
      </c>
      <c r="D358" s="6">
        <v>1117</v>
      </c>
      <c r="E358">
        <f>VLOOKUP(Чек_позиція!C358,Товар!A:G,7,FALSE)</f>
        <v>413.74</v>
      </c>
      <c r="F358">
        <f t="shared" si="5"/>
        <v>1654.96</v>
      </c>
    </row>
    <row r="359" spans="1:6">
      <c r="A359" s="4">
        <v>358</v>
      </c>
      <c r="B359" s="5">
        <v>1</v>
      </c>
      <c r="C359" s="6">
        <v>306</v>
      </c>
      <c r="D359" s="6">
        <v>1118</v>
      </c>
      <c r="E359">
        <f>VLOOKUP(Чек_позиція!C359,Товар!A:G,7,FALSE)</f>
        <v>65.67</v>
      </c>
      <c r="F359">
        <f t="shared" si="5"/>
        <v>65.67</v>
      </c>
    </row>
    <row r="360" spans="1:6">
      <c r="A360" s="4">
        <v>359</v>
      </c>
      <c r="B360" s="5">
        <v>3</v>
      </c>
      <c r="C360" s="6">
        <v>1915</v>
      </c>
      <c r="D360" s="6">
        <v>1118</v>
      </c>
      <c r="E360">
        <f>VLOOKUP(Чек_позиція!C360,Товар!A:G,7,FALSE)</f>
        <v>720.54</v>
      </c>
      <c r="F360">
        <f t="shared" si="5"/>
        <v>2161.62</v>
      </c>
    </row>
    <row r="361" spans="1:6">
      <c r="A361" s="4">
        <v>360</v>
      </c>
      <c r="B361" s="5">
        <v>3</v>
      </c>
      <c r="C361" s="6">
        <v>6124</v>
      </c>
      <c r="D361" s="6">
        <v>1118</v>
      </c>
      <c r="E361">
        <f>VLOOKUP(Чек_позиція!C361,Товар!A:G,7,FALSE)</f>
        <v>661.96</v>
      </c>
      <c r="F361">
        <f t="shared" si="5"/>
        <v>1985.88</v>
      </c>
    </row>
    <row r="362" spans="1:6">
      <c r="A362" s="4">
        <v>361</v>
      </c>
      <c r="B362" s="5">
        <v>2</v>
      </c>
      <c r="C362" s="6">
        <v>5458</v>
      </c>
      <c r="D362" s="6">
        <v>1118</v>
      </c>
      <c r="E362">
        <f>VLOOKUP(Чек_позиція!C362,Товар!A:G,7,FALSE)</f>
        <v>191.62</v>
      </c>
      <c r="F362">
        <f t="shared" si="5"/>
        <v>383.24</v>
      </c>
    </row>
    <row r="363" spans="1:6">
      <c r="A363" s="4">
        <v>362</v>
      </c>
      <c r="B363" s="5">
        <v>1</v>
      </c>
      <c r="C363" s="6">
        <v>3384</v>
      </c>
      <c r="D363" s="6">
        <v>1119</v>
      </c>
      <c r="E363">
        <f>VLOOKUP(Чек_позиція!C363,Товар!A:G,7,FALSE)</f>
        <v>85.2</v>
      </c>
      <c r="F363">
        <f t="shared" si="5"/>
        <v>85.2</v>
      </c>
    </row>
    <row r="364" spans="1:6">
      <c r="A364" s="4">
        <v>363</v>
      </c>
      <c r="B364" s="5">
        <v>2</v>
      </c>
      <c r="C364" s="6">
        <v>4177</v>
      </c>
      <c r="D364" s="6">
        <v>1119</v>
      </c>
      <c r="E364">
        <f>VLOOKUP(Чек_позиція!C364,Товар!A:G,7,FALSE)</f>
        <v>677.47</v>
      </c>
      <c r="F364">
        <f t="shared" si="5"/>
        <v>1354.94</v>
      </c>
    </row>
    <row r="365" spans="1:6">
      <c r="A365" s="4">
        <v>364</v>
      </c>
      <c r="B365" s="5">
        <v>3</v>
      </c>
      <c r="C365" s="6">
        <v>7932</v>
      </c>
      <c r="D365" s="6">
        <v>1119</v>
      </c>
      <c r="E365">
        <f>VLOOKUP(Чек_позиція!C365,Товар!A:G,7,FALSE)</f>
        <v>650.85</v>
      </c>
      <c r="F365">
        <f t="shared" si="5"/>
        <v>1952.5500000000002</v>
      </c>
    </row>
    <row r="366" spans="1:6">
      <c r="A366" s="4">
        <v>365</v>
      </c>
      <c r="B366" s="5">
        <v>2</v>
      </c>
      <c r="C366" s="6">
        <v>3861</v>
      </c>
      <c r="D366" s="6">
        <v>1120</v>
      </c>
      <c r="E366">
        <f>VLOOKUP(Чек_позиція!C366,Товар!A:G,7,FALSE)</f>
        <v>100.77</v>
      </c>
      <c r="F366">
        <f t="shared" si="5"/>
        <v>201.54</v>
      </c>
    </row>
    <row r="367" spans="1:6">
      <c r="A367" s="4">
        <v>366</v>
      </c>
      <c r="B367" s="5">
        <v>3</v>
      </c>
      <c r="C367" s="6">
        <v>8452</v>
      </c>
      <c r="D367" s="6">
        <v>1121</v>
      </c>
      <c r="E367">
        <f>VLOOKUP(Чек_позиція!C367,Товар!A:G,7,FALSE)</f>
        <v>913.05</v>
      </c>
      <c r="F367">
        <f t="shared" si="5"/>
        <v>2739.1499999999996</v>
      </c>
    </row>
    <row r="368" spans="1:6">
      <c r="A368" s="4">
        <v>367</v>
      </c>
      <c r="B368" s="5">
        <v>3</v>
      </c>
      <c r="C368" s="6">
        <v>8380</v>
      </c>
      <c r="D368" s="6">
        <v>1121</v>
      </c>
      <c r="E368">
        <f>VLOOKUP(Чек_позиція!C368,Товар!A:G,7,FALSE)</f>
        <v>663.13</v>
      </c>
      <c r="F368">
        <f t="shared" si="5"/>
        <v>1989.3899999999999</v>
      </c>
    </row>
    <row r="369" spans="1:6">
      <c r="A369" s="4">
        <v>368</v>
      </c>
      <c r="B369" s="5">
        <v>3</v>
      </c>
      <c r="C369" s="6">
        <v>311</v>
      </c>
      <c r="D369" s="6">
        <v>1121</v>
      </c>
      <c r="E369">
        <f>VLOOKUP(Чек_позиція!C369,Товар!A:G,7,FALSE)</f>
        <v>131.94</v>
      </c>
      <c r="F369">
        <f t="shared" si="5"/>
        <v>395.82</v>
      </c>
    </row>
    <row r="370" spans="1:6">
      <c r="A370" s="4">
        <v>369</v>
      </c>
      <c r="B370" s="5">
        <v>1</v>
      </c>
      <c r="C370" s="6">
        <v>1419</v>
      </c>
      <c r="D370" s="6">
        <v>1121</v>
      </c>
      <c r="E370">
        <f>VLOOKUP(Чек_позиція!C370,Товар!A:G,7,FALSE)</f>
        <v>49.92</v>
      </c>
      <c r="F370">
        <f t="shared" si="5"/>
        <v>49.92</v>
      </c>
    </row>
    <row r="371" spans="1:6">
      <c r="A371" s="4">
        <v>370</v>
      </c>
      <c r="B371" s="5">
        <v>3</v>
      </c>
      <c r="C371" s="6">
        <v>8080</v>
      </c>
      <c r="D371" s="6">
        <v>1121</v>
      </c>
      <c r="E371">
        <f>VLOOKUP(Чек_позиція!C371,Товар!A:G,7,FALSE)</f>
        <v>613.25</v>
      </c>
      <c r="F371">
        <f t="shared" si="5"/>
        <v>1839.75</v>
      </c>
    </row>
    <row r="372" spans="1:6">
      <c r="A372" s="4">
        <v>371</v>
      </c>
      <c r="B372" s="5">
        <v>1</v>
      </c>
      <c r="C372" s="6">
        <v>3243</v>
      </c>
      <c r="D372" s="6">
        <v>1122</v>
      </c>
      <c r="E372">
        <f>VLOOKUP(Чек_позиція!C372,Товар!A:G,7,FALSE)</f>
        <v>626.51</v>
      </c>
      <c r="F372">
        <f t="shared" si="5"/>
        <v>626.51</v>
      </c>
    </row>
    <row r="373" spans="1:6">
      <c r="A373" s="4">
        <v>372</v>
      </c>
      <c r="B373" s="5">
        <v>4</v>
      </c>
      <c r="C373" s="6">
        <v>4634</v>
      </c>
      <c r="D373" s="6">
        <v>1122</v>
      </c>
      <c r="E373">
        <f>VLOOKUP(Чек_позиція!C373,Товар!A:G,7,FALSE)</f>
        <v>670.47</v>
      </c>
      <c r="F373">
        <f t="shared" si="5"/>
        <v>2681.88</v>
      </c>
    </row>
    <row r="374" spans="1:6">
      <c r="A374" s="4">
        <v>373</v>
      </c>
      <c r="B374" s="5">
        <v>1</v>
      </c>
      <c r="C374" s="6">
        <v>541</v>
      </c>
      <c r="D374" s="6">
        <v>1122</v>
      </c>
      <c r="E374">
        <f>VLOOKUP(Чек_позиція!C374,Товар!A:G,7,FALSE)</f>
        <v>247.68</v>
      </c>
      <c r="F374">
        <f t="shared" si="5"/>
        <v>247.68</v>
      </c>
    </row>
    <row r="375" spans="1:6">
      <c r="A375" s="4">
        <v>374</v>
      </c>
      <c r="B375" s="5">
        <v>1</v>
      </c>
      <c r="C375" s="6">
        <v>1483</v>
      </c>
      <c r="D375" s="6">
        <v>1122</v>
      </c>
      <c r="E375">
        <f>VLOOKUP(Чек_позиція!C375,Товар!A:G,7,FALSE)</f>
        <v>406.68</v>
      </c>
      <c r="F375">
        <f t="shared" si="5"/>
        <v>406.68</v>
      </c>
    </row>
    <row r="376" spans="1:6">
      <c r="A376" s="4">
        <v>375</v>
      </c>
      <c r="B376" s="5">
        <v>3</v>
      </c>
      <c r="C376" s="6">
        <v>7108</v>
      </c>
      <c r="D376" s="6">
        <v>1123</v>
      </c>
      <c r="E376">
        <f>VLOOKUP(Чек_позиція!C376,Товар!A:G,7,FALSE)</f>
        <v>943.47</v>
      </c>
      <c r="F376">
        <f t="shared" si="5"/>
        <v>2830.41</v>
      </c>
    </row>
    <row r="377" spans="1:6">
      <c r="A377" s="4">
        <v>376</v>
      </c>
      <c r="B377" s="5">
        <v>4</v>
      </c>
      <c r="C377" s="6">
        <v>4112</v>
      </c>
      <c r="D377" s="6">
        <v>1123</v>
      </c>
      <c r="E377">
        <f>VLOOKUP(Чек_позиція!C377,Товар!A:G,7,FALSE)</f>
        <v>155.69</v>
      </c>
      <c r="F377">
        <f t="shared" si="5"/>
        <v>622.76</v>
      </c>
    </row>
    <row r="378" spans="1:6">
      <c r="A378" s="4">
        <v>377</v>
      </c>
      <c r="B378" s="5">
        <v>1</v>
      </c>
      <c r="C378" s="6">
        <v>9238</v>
      </c>
      <c r="D378" s="6">
        <v>1123</v>
      </c>
      <c r="E378">
        <f>VLOOKUP(Чек_позиція!C378,Товар!A:G,7,FALSE)</f>
        <v>255.06</v>
      </c>
      <c r="F378">
        <f t="shared" si="5"/>
        <v>255.06</v>
      </c>
    </row>
    <row r="379" spans="1:6">
      <c r="A379" s="4">
        <v>378</v>
      </c>
      <c r="B379" s="5">
        <v>4</v>
      </c>
      <c r="C379" s="6">
        <v>8102</v>
      </c>
      <c r="D379" s="6">
        <v>1123</v>
      </c>
      <c r="E379">
        <f>VLOOKUP(Чек_позиція!C379,Товар!A:G,7,FALSE)</f>
        <v>524.32000000000005</v>
      </c>
      <c r="F379">
        <f t="shared" si="5"/>
        <v>2097.2800000000002</v>
      </c>
    </row>
    <row r="380" spans="1:6">
      <c r="A380" s="4">
        <v>379</v>
      </c>
      <c r="B380" s="5">
        <v>3</v>
      </c>
      <c r="C380" s="6">
        <v>5295</v>
      </c>
      <c r="D380" s="6">
        <v>1123</v>
      </c>
      <c r="E380">
        <f>VLOOKUP(Чек_позиція!C380,Товар!A:G,7,FALSE)</f>
        <v>498.52</v>
      </c>
      <c r="F380">
        <f t="shared" si="5"/>
        <v>1495.56</v>
      </c>
    </row>
    <row r="381" spans="1:6">
      <c r="A381" s="4">
        <v>380</v>
      </c>
      <c r="B381" s="5">
        <v>2</v>
      </c>
      <c r="C381" s="6">
        <v>7291</v>
      </c>
      <c r="D381" s="6">
        <v>1124</v>
      </c>
      <c r="E381">
        <f>VLOOKUP(Чек_позиція!C381,Товар!A:G,7,FALSE)</f>
        <v>319.88</v>
      </c>
      <c r="F381">
        <f t="shared" si="5"/>
        <v>639.76</v>
      </c>
    </row>
    <row r="382" spans="1:6">
      <c r="A382" s="4">
        <v>381</v>
      </c>
      <c r="B382" s="5">
        <v>4</v>
      </c>
      <c r="C382" s="6">
        <v>8100</v>
      </c>
      <c r="D382" s="6">
        <v>1124</v>
      </c>
      <c r="E382">
        <f>VLOOKUP(Чек_позиція!C382,Товар!A:G,7,FALSE)</f>
        <v>141.26</v>
      </c>
      <c r="F382">
        <f t="shared" si="5"/>
        <v>565.04</v>
      </c>
    </row>
    <row r="383" spans="1:6">
      <c r="A383" s="4">
        <v>382</v>
      </c>
      <c r="B383" s="5">
        <v>2</v>
      </c>
      <c r="C383" s="6">
        <v>7436</v>
      </c>
      <c r="D383" s="6">
        <v>1124</v>
      </c>
      <c r="E383">
        <f>VLOOKUP(Чек_позиція!C383,Товар!A:G,7,FALSE)</f>
        <v>657.17</v>
      </c>
      <c r="F383">
        <f t="shared" si="5"/>
        <v>1314.34</v>
      </c>
    </row>
    <row r="384" spans="1:6">
      <c r="A384" s="4">
        <v>383</v>
      </c>
      <c r="B384" s="5">
        <v>1</v>
      </c>
      <c r="C384" s="6">
        <v>6618</v>
      </c>
      <c r="D384" s="6">
        <v>1124</v>
      </c>
      <c r="E384">
        <f>VLOOKUP(Чек_позиція!C384,Товар!A:G,7,FALSE)</f>
        <v>312.81</v>
      </c>
      <c r="F384">
        <f t="shared" si="5"/>
        <v>312.81</v>
      </c>
    </row>
    <row r="385" spans="1:6">
      <c r="A385" s="4">
        <v>384</v>
      </c>
      <c r="B385" s="5">
        <v>4</v>
      </c>
      <c r="C385" s="6">
        <v>2546</v>
      </c>
      <c r="D385" s="6">
        <v>1125</v>
      </c>
      <c r="E385">
        <f>VLOOKUP(Чек_позиція!C385,Товар!A:G,7,FALSE)</f>
        <v>149.44999999999999</v>
      </c>
      <c r="F385">
        <f t="shared" si="5"/>
        <v>597.79999999999995</v>
      </c>
    </row>
    <row r="386" spans="1:6">
      <c r="A386" s="4">
        <v>385</v>
      </c>
      <c r="B386" s="5">
        <v>3</v>
      </c>
      <c r="C386" s="6">
        <v>8815</v>
      </c>
      <c r="D386" s="6">
        <v>1126</v>
      </c>
      <c r="E386">
        <f>VLOOKUP(Чек_позиція!C386,Товар!A:G,7,FALSE)</f>
        <v>394.53</v>
      </c>
      <c r="F386">
        <f t="shared" si="5"/>
        <v>1183.5899999999999</v>
      </c>
    </row>
    <row r="387" spans="1:6">
      <c r="A387" s="4">
        <v>386</v>
      </c>
      <c r="B387" s="5">
        <v>4</v>
      </c>
      <c r="C387" s="6">
        <v>9344</v>
      </c>
      <c r="D387" s="6">
        <v>1126</v>
      </c>
      <c r="E387">
        <f>VLOOKUP(Чек_позиція!C387,Товар!A:G,7,FALSE)</f>
        <v>239.34</v>
      </c>
      <c r="F387">
        <f t="shared" ref="F387:F450" si="6">B387*E387</f>
        <v>957.36</v>
      </c>
    </row>
    <row r="388" spans="1:6">
      <c r="A388" s="4">
        <v>387</v>
      </c>
      <c r="B388" s="5">
        <v>3</v>
      </c>
      <c r="C388" s="6">
        <v>1485</v>
      </c>
      <c r="D388" s="6">
        <v>1126</v>
      </c>
      <c r="E388">
        <f>VLOOKUP(Чек_позиція!C388,Товар!A:G,7,FALSE)</f>
        <v>478.14</v>
      </c>
      <c r="F388">
        <f t="shared" si="6"/>
        <v>1434.42</v>
      </c>
    </row>
    <row r="389" spans="1:6">
      <c r="A389" s="4">
        <v>388</v>
      </c>
      <c r="B389" s="5">
        <v>2</v>
      </c>
      <c r="C389" s="6">
        <v>8814</v>
      </c>
      <c r="D389" s="6">
        <v>1127</v>
      </c>
      <c r="E389">
        <f>VLOOKUP(Чек_позиція!C389,Товар!A:G,7,FALSE)</f>
        <v>757.66</v>
      </c>
      <c r="F389">
        <f t="shared" si="6"/>
        <v>1515.32</v>
      </c>
    </row>
    <row r="390" spans="1:6">
      <c r="A390" s="4">
        <v>389</v>
      </c>
      <c r="B390" s="5">
        <v>2</v>
      </c>
      <c r="C390" s="6">
        <v>8251</v>
      </c>
      <c r="D390" s="6">
        <v>1127</v>
      </c>
      <c r="E390">
        <f>VLOOKUP(Чек_позиція!C390,Товар!A:G,7,FALSE)</f>
        <v>199.44</v>
      </c>
      <c r="F390">
        <f t="shared" si="6"/>
        <v>398.88</v>
      </c>
    </row>
    <row r="391" spans="1:6">
      <c r="A391" s="4">
        <v>390</v>
      </c>
      <c r="B391" s="5">
        <v>4</v>
      </c>
      <c r="C391" s="6">
        <v>1955</v>
      </c>
      <c r="D391" s="6">
        <v>1127</v>
      </c>
      <c r="E391">
        <f>VLOOKUP(Чек_позиція!C391,Товар!A:G,7,FALSE)</f>
        <v>623.53</v>
      </c>
      <c r="F391">
        <f t="shared" si="6"/>
        <v>2494.12</v>
      </c>
    </row>
    <row r="392" spans="1:6">
      <c r="A392" s="4">
        <v>391</v>
      </c>
      <c r="B392" s="5">
        <v>4</v>
      </c>
      <c r="C392" s="6">
        <v>5403</v>
      </c>
      <c r="D392" s="6">
        <v>1128</v>
      </c>
      <c r="E392">
        <f>VLOOKUP(Чек_позиція!C392,Товар!A:G,7,FALSE)</f>
        <v>676.71</v>
      </c>
      <c r="F392">
        <f t="shared" si="6"/>
        <v>2706.84</v>
      </c>
    </row>
    <row r="393" spans="1:6">
      <c r="A393" s="4">
        <v>392</v>
      </c>
      <c r="B393" s="5">
        <v>4</v>
      </c>
      <c r="C393" s="6">
        <v>4083</v>
      </c>
      <c r="D393" s="6">
        <v>1128</v>
      </c>
      <c r="E393">
        <f>VLOOKUP(Чек_позиція!C393,Товар!A:G,7,FALSE)</f>
        <v>871.55</v>
      </c>
      <c r="F393">
        <f t="shared" si="6"/>
        <v>3486.2</v>
      </c>
    </row>
    <row r="394" spans="1:6">
      <c r="A394" s="4">
        <v>393</v>
      </c>
      <c r="B394" s="5">
        <v>4</v>
      </c>
      <c r="C394" s="6">
        <v>3047</v>
      </c>
      <c r="D394" s="6">
        <v>1128</v>
      </c>
      <c r="E394">
        <f>VLOOKUP(Чек_позиція!C394,Товар!A:G,7,FALSE)</f>
        <v>645.75</v>
      </c>
      <c r="F394">
        <f t="shared" si="6"/>
        <v>2583</v>
      </c>
    </row>
    <row r="395" spans="1:6">
      <c r="A395" s="4">
        <v>394</v>
      </c>
      <c r="B395" s="5">
        <v>3</v>
      </c>
      <c r="C395" s="6">
        <v>8702</v>
      </c>
      <c r="D395" s="6">
        <v>1128</v>
      </c>
      <c r="E395">
        <f>VLOOKUP(Чек_позиція!C395,Товар!A:G,7,FALSE)</f>
        <v>569.15</v>
      </c>
      <c r="F395">
        <f t="shared" si="6"/>
        <v>1707.4499999999998</v>
      </c>
    </row>
    <row r="396" spans="1:6">
      <c r="A396" s="4">
        <v>395</v>
      </c>
      <c r="B396" s="5">
        <v>1</v>
      </c>
      <c r="C396" s="6">
        <v>9994</v>
      </c>
      <c r="D396" s="6">
        <v>1129</v>
      </c>
      <c r="E396">
        <f>VLOOKUP(Чек_позиція!C396,Товар!A:G,7,FALSE)</f>
        <v>771.55</v>
      </c>
      <c r="F396">
        <f t="shared" si="6"/>
        <v>771.55</v>
      </c>
    </row>
    <row r="397" spans="1:6">
      <c r="A397" s="4">
        <v>396</v>
      </c>
      <c r="B397" s="5">
        <v>4</v>
      </c>
      <c r="C397" s="6">
        <v>5483</v>
      </c>
      <c r="D397" s="6">
        <v>1129</v>
      </c>
      <c r="E397">
        <f>VLOOKUP(Чек_позиція!C397,Товар!A:G,7,FALSE)</f>
        <v>705.93</v>
      </c>
      <c r="F397">
        <f t="shared" si="6"/>
        <v>2823.72</v>
      </c>
    </row>
    <row r="398" spans="1:6">
      <c r="A398" s="4">
        <v>397</v>
      </c>
      <c r="B398" s="5">
        <v>2</v>
      </c>
      <c r="C398" s="6">
        <v>2782</v>
      </c>
      <c r="D398" s="6">
        <v>1129</v>
      </c>
      <c r="E398">
        <f>VLOOKUP(Чек_позиція!C398,Товар!A:G,7,FALSE)</f>
        <v>781.44</v>
      </c>
      <c r="F398">
        <f t="shared" si="6"/>
        <v>1562.88</v>
      </c>
    </row>
    <row r="399" spans="1:6">
      <c r="A399" s="4">
        <v>398</v>
      </c>
      <c r="B399" s="5">
        <v>4</v>
      </c>
      <c r="C399" s="6">
        <v>1749</v>
      </c>
      <c r="D399" s="6">
        <v>1129</v>
      </c>
      <c r="E399">
        <f>VLOOKUP(Чек_позиція!C399,Товар!A:G,7,FALSE)</f>
        <v>616.84</v>
      </c>
      <c r="F399">
        <f t="shared" si="6"/>
        <v>2467.36</v>
      </c>
    </row>
    <row r="400" spans="1:6">
      <c r="A400" s="4">
        <v>399</v>
      </c>
      <c r="B400" s="5">
        <v>3</v>
      </c>
      <c r="C400" s="6">
        <v>4152</v>
      </c>
      <c r="D400" s="6">
        <v>1129</v>
      </c>
      <c r="E400">
        <f>VLOOKUP(Чек_позиція!C400,Товар!A:G,7,FALSE)</f>
        <v>826.72</v>
      </c>
      <c r="F400">
        <f t="shared" si="6"/>
        <v>2480.16</v>
      </c>
    </row>
    <row r="401" spans="1:6">
      <c r="A401" s="4">
        <v>400</v>
      </c>
      <c r="B401" s="5">
        <v>3</v>
      </c>
      <c r="C401" s="6">
        <v>8310</v>
      </c>
      <c r="D401" s="6">
        <v>1130</v>
      </c>
      <c r="E401">
        <f>VLOOKUP(Чек_позиція!C401,Товар!A:G,7,FALSE)</f>
        <v>668.04</v>
      </c>
      <c r="F401">
        <f t="shared" si="6"/>
        <v>2004.12</v>
      </c>
    </row>
    <row r="402" spans="1:6">
      <c r="A402" s="4">
        <v>401</v>
      </c>
      <c r="B402" s="5">
        <v>4</v>
      </c>
      <c r="C402" s="6">
        <v>264</v>
      </c>
      <c r="D402" s="6">
        <v>1130</v>
      </c>
      <c r="E402">
        <f>VLOOKUP(Чек_позиція!C402,Товар!A:G,7,FALSE)</f>
        <v>622.89</v>
      </c>
      <c r="F402">
        <f t="shared" si="6"/>
        <v>2491.56</v>
      </c>
    </row>
    <row r="403" spans="1:6">
      <c r="A403" s="4">
        <v>402</v>
      </c>
      <c r="B403" s="5">
        <v>3</v>
      </c>
      <c r="C403" s="6">
        <v>8737</v>
      </c>
      <c r="D403" s="6">
        <v>1130</v>
      </c>
      <c r="E403">
        <f>VLOOKUP(Чек_позиція!C403,Товар!A:G,7,FALSE)</f>
        <v>452.56</v>
      </c>
      <c r="F403">
        <f t="shared" si="6"/>
        <v>1357.68</v>
      </c>
    </row>
    <row r="404" spans="1:6">
      <c r="A404" s="4">
        <v>403</v>
      </c>
      <c r="B404" s="5">
        <v>1</v>
      </c>
      <c r="C404" s="6">
        <v>431</v>
      </c>
      <c r="D404" s="6">
        <v>1131</v>
      </c>
      <c r="E404">
        <f>VLOOKUP(Чек_позиція!C404,Товар!A:G,7,FALSE)</f>
        <v>88.96</v>
      </c>
      <c r="F404">
        <f t="shared" si="6"/>
        <v>88.96</v>
      </c>
    </row>
    <row r="405" spans="1:6">
      <c r="A405" s="4">
        <v>404</v>
      </c>
      <c r="B405" s="5">
        <v>1</v>
      </c>
      <c r="C405" s="6">
        <v>5443</v>
      </c>
      <c r="D405" s="6">
        <v>1131</v>
      </c>
      <c r="E405">
        <f>VLOOKUP(Чек_позиція!C405,Товар!A:G,7,FALSE)</f>
        <v>485.02</v>
      </c>
      <c r="F405">
        <f t="shared" si="6"/>
        <v>485.02</v>
      </c>
    </row>
    <row r="406" spans="1:6">
      <c r="A406" s="4">
        <v>405</v>
      </c>
      <c r="B406" s="5">
        <v>4</v>
      </c>
      <c r="C406" s="6">
        <v>3704</v>
      </c>
      <c r="D406" s="6">
        <v>1131</v>
      </c>
      <c r="E406">
        <f>VLOOKUP(Чек_позиція!C406,Товар!A:G,7,FALSE)</f>
        <v>51.99</v>
      </c>
      <c r="F406">
        <f t="shared" si="6"/>
        <v>207.96</v>
      </c>
    </row>
    <row r="407" spans="1:6">
      <c r="A407" s="4">
        <v>406</v>
      </c>
      <c r="B407" s="5">
        <v>2</v>
      </c>
      <c r="C407" s="6">
        <v>6693</v>
      </c>
      <c r="D407" s="6">
        <v>1131</v>
      </c>
      <c r="E407">
        <f>VLOOKUP(Чек_позиція!C407,Товар!A:G,7,FALSE)</f>
        <v>97.8</v>
      </c>
      <c r="F407">
        <f t="shared" si="6"/>
        <v>195.6</v>
      </c>
    </row>
    <row r="408" spans="1:6">
      <c r="A408" s="4">
        <v>407</v>
      </c>
      <c r="B408" s="5">
        <v>3</v>
      </c>
      <c r="C408" s="6">
        <v>9514</v>
      </c>
      <c r="D408" s="6">
        <v>1131</v>
      </c>
      <c r="E408">
        <f>VLOOKUP(Чек_позиція!C408,Товар!A:G,7,FALSE)</f>
        <v>650</v>
      </c>
      <c r="F408">
        <f t="shared" si="6"/>
        <v>1950</v>
      </c>
    </row>
    <row r="409" spans="1:6">
      <c r="A409" s="4">
        <v>408</v>
      </c>
      <c r="B409" s="5">
        <v>1</v>
      </c>
      <c r="C409" s="6">
        <v>1703</v>
      </c>
      <c r="D409" s="6">
        <v>1132</v>
      </c>
      <c r="E409">
        <f>VLOOKUP(Чек_позиція!C409,Товар!A:G,7,FALSE)</f>
        <v>76.260000000000005</v>
      </c>
      <c r="F409">
        <f t="shared" si="6"/>
        <v>76.260000000000005</v>
      </c>
    </row>
    <row r="410" spans="1:6">
      <c r="A410" s="4">
        <v>409</v>
      </c>
      <c r="B410" s="5">
        <v>1</v>
      </c>
      <c r="C410" s="6">
        <v>5527</v>
      </c>
      <c r="D410" s="6">
        <v>1132</v>
      </c>
      <c r="E410">
        <f>VLOOKUP(Чек_позиція!C410,Товар!A:G,7,FALSE)</f>
        <v>82.08</v>
      </c>
      <c r="F410">
        <f t="shared" si="6"/>
        <v>82.08</v>
      </c>
    </row>
    <row r="411" spans="1:6">
      <c r="A411" s="4">
        <v>410</v>
      </c>
      <c r="B411" s="5">
        <v>1</v>
      </c>
      <c r="C411" s="6">
        <v>5752</v>
      </c>
      <c r="D411" s="6">
        <v>1132</v>
      </c>
      <c r="E411">
        <f>VLOOKUP(Чек_позиція!C411,Товар!A:G,7,FALSE)</f>
        <v>121.22</v>
      </c>
      <c r="F411">
        <f t="shared" si="6"/>
        <v>121.22</v>
      </c>
    </row>
    <row r="412" spans="1:6">
      <c r="A412" s="4">
        <v>411</v>
      </c>
      <c r="B412" s="5">
        <v>1</v>
      </c>
      <c r="C412" s="6">
        <v>1534</v>
      </c>
      <c r="D412" s="6">
        <v>1132</v>
      </c>
      <c r="E412">
        <f>VLOOKUP(Чек_позиція!C412,Товар!A:G,7,FALSE)</f>
        <v>749.99</v>
      </c>
      <c r="F412">
        <f t="shared" si="6"/>
        <v>749.99</v>
      </c>
    </row>
    <row r="413" spans="1:6">
      <c r="A413" s="4">
        <v>412</v>
      </c>
      <c r="B413" s="5">
        <v>1</v>
      </c>
      <c r="C413" s="6">
        <v>1831</v>
      </c>
      <c r="D413" s="6">
        <v>1132</v>
      </c>
      <c r="E413">
        <f>VLOOKUP(Чек_позиція!C413,Товар!A:G,7,FALSE)</f>
        <v>83.7</v>
      </c>
      <c r="F413">
        <f t="shared" si="6"/>
        <v>83.7</v>
      </c>
    </row>
    <row r="414" spans="1:6">
      <c r="A414" s="4">
        <v>413</v>
      </c>
      <c r="B414" s="5">
        <v>2</v>
      </c>
      <c r="C414" s="6">
        <v>2871</v>
      </c>
      <c r="D414" s="6">
        <v>1133</v>
      </c>
      <c r="E414">
        <f>VLOOKUP(Чек_позиція!C414,Товар!A:G,7,FALSE)</f>
        <v>392.98</v>
      </c>
      <c r="F414">
        <f t="shared" si="6"/>
        <v>785.96</v>
      </c>
    </row>
    <row r="415" spans="1:6">
      <c r="A415" s="4">
        <v>414</v>
      </c>
      <c r="B415" s="5">
        <v>1</v>
      </c>
      <c r="C415" s="6">
        <v>2802</v>
      </c>
      <c r="D415" s="6">
        <v>1133</v>
      </c>
      <c r="E415">
        <f>VLOOKUP(Чек_позиція!C415,Товар!A:G,7,FALSE)</f>
        <v>150.68</v>
      </c>
      <c r="F415">
        <f t="shared" si="6"/>
        <v>150.68</v>
      </c>
    </row>
    <row r="416" spans="1:6">
      <c r="A416" s="4">
        <v>415</v>
      </c>
      <c r="B416" s="5">
        <v>4</v>
      </c>
      <c r="C416" s="6">
        <v>5483</v>
      </c>
      <c r="D416" s="6">
        <v>1133</v>
      </c>
      <c r="E416">
        <f>VLOOKUP(Чек_позиція!C416,Товар!A:G,7,FALSE)</f>
        <v>705.93</v>
      </c>
      <c r="F416">
        <f t="shared" si="6"/>
        <v>2823.72</v>
      </c>
    </row>
    <row r="417" spans="1:6">
      <c r="A417" s="4">
        <v>416</v>
      </c>
      <c r="B417" s="5">
        <v>3</v>
      </c>
      <c r="C417" s="6">
        <v>1808</v>
      </c>
      <c r="D417" s="6">
        <v>1134</v>
      </c>
      <c r="E417">
        <f>VLOOKUP(Чек_позиція!C417,Товар!A:G,7,FALSE)</f>
        <v>781.19</v>
      </c>
      <c r="F417">
        <f t="shared" si="6"/>
        <v>2343.5700000000002</v>
      </c>
    </row>
    <row r="418" spans="1:6">
      <c r="A418" s="4">
        <v>417</v>
      </c>
      <c r="B418" s="5">
        <v>4</v>
      </c>
      <c r="C418" s="6">
        <v>1329</v>
      </c>
      <c r="D418" s="6">
        <v>1134</v>
      </c>
      <c r="E418">
        <f>VLOOKUP(Чек_позиція!C418,Товар!A:G,7,FALSE)</f>
        <v>368.38</v>
      </c>
      <c r="F418">
        <f t="shared" si="6"/>
        <v>1473.52</v>
      </c>
    </row>
    <row r="419" spans="1:6">
      <c r="A419" s="4">
        <v>418</v>
      </c>
      <c r="B419" s="5">
        <v>2</v>
      </c>
      <c r="C419" s="6">
        <v>4023</v>
      </c>
      <c r="D419" s="6">
        <v>1134</v>
      </c>
      <c r="E419">
        <f>VLOOKUP(Чек_позиція!C419,Товар!A:G,7,FALSE)</f>
        <v>439.69</v>
      </c>
      <c r="F419">
        <f t="shared" si="6"/>
        <v>879.38</v>
      </c>
    </row>
    <row r="420" spans="1:6">
      <c r="A420" s="4">
        <v>419</v>
      </c>
      <c r="B420" s="5">
        <v>4</v>
      </c>
      <c r="C420" s="6">
        <v>2134</v>
      </c>
      <c r="D420" s="6">
        <v>1134</v>
      </c>
      <c r="E420">
        <f>VLOOKUP(Чек_позиція!C420,Товар!A:G,7,FALSE)</f>
        <v>392.99</v>
      </c>
      <c r="F420">
        <f t="shared" si="6"/>
        <v>1571.96</v>
      </c>
    </row>
    <row r="421" spans="1:6">
      <c r="A421" s="4">
        <v>420</v>
      </c>
      <c r="B421" s="5">
        <v>3</v>
      </c>
      <c r="C421" s="6">
        <v>8377</v>
      </c>
      <c r="D421" s="6">
        <v>1135</v>
      </c>
      <c r="E421">
        <f>VLOOKUP(Чек_позиція!C421,Товар!A:G,7,FALSE)</f>
        <v>665.47</v>
      </c>
      <c r="F421">
        <f t="shared" si="6"/>
        <v>1996.41</v>
      </c>
    </row>
    <row r="422" spans="1:6">
      <c r="A422" s="4">
        <v>421</v>
      </c>
      <c r="B422" s="5">
        <v>1</v>
      </c>
      <c r="C422" s="6">
        <v>2850</v>
      </c>
      <c r="D422" s="6">
        <v>1135</v>
      </c>
      <c r="E422">
        <f>VLOOKUP(Чек_позиція!C422,Товар!A:G,7,FALSE)</f>
        <v>332.2</v>
      </c>
      <c r="F422">
        <f t="shared" si="6"/>
        <v>332.2</v>
      </c>
    </row>
    <row r="423" spans="1:6">
      <c r="A423" s="4">
        <v>422</v>
      </c>
      <c r="B423" s="5">
        <v>2</v>
      </c>
      <c r="C423" s="6">
        <v>9133</v>
      </c>
      <c r="D423" s="6">
        <v>1135</v>
      </c>
      <c r="E423">
        <f>VLOOKUP(Чек_позиція!C423,Товар!A:G,7,FALSE)</f>
        <v>162.6</v>
      </c>
      <c r="F423">
        <f t="shared" si="6"/>
        <v>325.2</v>
      </c>
    </row>
    <row r="424" spans="1:6">
      <c r="A424" s="4">
        <v>423</v>
      </c>
      <c r="B424" s="5">
        <v>1</v>
      </c>
      <c r="C424" s="6">
        <v>1159</v>
      </c>
      <c r="D424" s="6">
        <v>1136</v>
      </c>
      <c r="E424">
        <f>VLOOKUP(Чек_позиція!C424,Товар!A:G,7,FALSE)</f>
        <v>905.42</v>
      </c>
      <c r="F424">
        <f t="shared" si="6"/>
        <v>905.42</v>
      </c>
    </row>
    <row r="425" spans="1:6">
      <c r="A425" s="4">
        <v>424</v>
      </c>
      <c r="B425" s="5">
        <v>2</v>
      </c>
      <c r="C425" s="6">
        <v>8271</v>
      </c>
      <c r="D425" s="6">
        <v>1136</v>
      </c>
      <c r="E425">
        <f>VLOOKUP(Чек_позиція!C425,Товар!A:G,7,FALSE)</f>
        <v>95.68</v>
      </c>
      <c r="F425">
        <f t="shared" si="6"/>
        <v>191.36</v>
      </c>
    </row>
    <row r="426" spans="1:6">
      <c r="A426" s="4">
        <v>425</v>
      </c>
      <c r="B426" s="5">
        <v>3</v>
      </c>
      <c r="C426" s="6">
        <v>206</v>
      </c>
      <c r="D426" s="6">
        <v>1136</v>
      </c>
      <c r="E426">
        <f>VLOOKUP(Чек_позиція!C426,Товар!A:G,7,FALSE)</f>
        <v>941.54</v>
      </c>
      <c r="F426">
        <f t="shared" si="6"/>
        <v>2824.62</v>
      </c>
    </row>
    <row r="427" spans="1:6">
      <c r="A427" s="4">
        <v>426</v>
      </c>
      <c r="B427" s="5">
        <v>4</v>
      </c>
      <c r="C427" s="6">
        <v>7097</v>
      </c>
      <c r="D427" s="6">
        <v>1137</v>
      </c>
      <c r="E427">
        <f>VLOOKUP(Чек_позиція!C427,Товар!A:G,7,FALSE)</f>
        <v>600.55999999999995</v>
      </c>
      <c r="F427">
        <f t="shared" si="6"/>
        <v>2402.2399999999998</v>
      </c>
    </row>
    <row r="428" spans="1:6">
      <c r="A428" s="4">
        <v>427</v>
      </c>
      <c r="B428" s="5">
        <v>1</v>
      </c>
      <c r="C428" s="6">
        <v>1104</v>
      </c>
      <c r="D428" s="6">
        <v>1137</v>
      </c>
      <c r="E428">
        <f>VLOOKUP(Чек_позиція!C428,Товар!A:G,7,FALSE)</f>
        <v>788.3</v>
      </c>
      <c r="F428">
        <f t="shared" si="6"/>
        <v>788.3</v>
      </c>
    </row>
    <row r="429" spans="1:6">
      <c r="A429" s="4">
        <v>428</v>
      </c>
      <c r="B429" s="5">
        <v>1</v>
      </c>
      <c r="C429" s="6">
        <v>7394</v>
      </c>
      <c r="D429" s="6">
        <v>1137</v>
      </c>
      <c r="E429">
        <f>VLOOKUP(Чек_позиція!C429,Товар!A:G,7,FALSE)</f>
        <v>657.33</v>
      </c>
      <c r="F429">
        <f t="shared" si="6"/>
        <v>657.33</v>
      </c>
    </row>
    <row r="430" spans="1:6">
      <c r="A430" s="4">
        <v>429</v>
      </c>
      <c r="B430" s="5">
        <v>2</v>
      </c>
      <c r="C430" s="6">
        <v>6244</v>
      </c>
      <c r="D430" s="6">
        <v>1137</v>
      </c>
      <c r="E430">
        <f>VLOOKUP(Чек_позиція!C430,Товар!A:G,7,FALSE)</f>
        <v>107.66</v>
      </c>
      <c r="F430">
        <f t="shared" si="6"/>
        <v>215.32</v>
      </c>
    </row>
    <row r="431" spans="1:6">
      <c r="A431" s="4">
        <v>430</v>
      </c>
      <c r="B431" s="5">
        <v>3</v>
      </c>
      <c r="C431" s="6">
        <v>7539</v>
      </c>
      <c r="D431" s="6">
        <v>1137</v>
      </c>
      <c r="E431">
        <f>VLOOKUP(Чек_позиція!C431,Товар!A:G,7,FALSE)</f>
        <v>214.54</v>
      </c>
      <c r="F431">
        <f t="shared" si="6"/>
        <v>643.62</v>
      </c>
    </row>
    <row r="432" spans="1:6">
      <c r="A432" s="4">
        <v>431</v>
      </c>
      <c r="B432" s="5">
        <v>3</v>
      </c>
      <c r="C432" s="6">
        <v>142</v>
      </c>
      <c r="D432" s="6">
        <v>1138</v>
      </c>
      <c r="E432">
        <f>VLOOKUP(Чек_позиція!C432,Товар!A:G,7,FALSE)</f>
        <v>81.209999999999994</v>
      </c>
      <c r="F432">
        <f t="shared" si="6"/>
        <v>243.63</v>
      </c>
    </row>
    <row r="433" spans="1:6">
      <c r="A433" s="4">
        <v>432</v>
      </c>
      <c r="B433" s="5">
        <v>3</v>
      </c>
      <c r="C433" s="6">
        <v>9715</v>
      </c>
      <c r="D433" s="6">
        <v>1138</v>
      </c>
      <c r="E433">
        <f>VLOOKUP(Чек_позиція!C433,Товар!A:G,7,FALSE)</f>
        <v>866.74</v>
      </c>
      <c r="F433">
        <f t="shared" si="6"/>
        <v>2600.2200000000003</v>
      </c>
    </row>
    <row r="434" spans="1:6">
      <c r="A434" s="4">
        <v>433</v>
      </c>
      <c r="B434" s="5">
        <v>4</v>
      </c>
      <c r="C434" s="6">
        <v>7142</v>
      </c>
      <c r="D434" s="6">
        <v>1138</v>
      </c>
      <c r="E434">
        <f>VLOOKUP(Чек_позиція!C434,Товар!A:G,7,FALSE)</f>
        <v>98.31</v>
      </c>
      <c r="F434">
        <f t="shared" si="6"/>
        <v>393.24</v>
      </c>
    </row>
    <row r="435" spans="1:6">
      <c r="A435" s="4">
        <v>434</v>
      </c>
      <c r="B435" s="5">
        <v>3</v>
      </c>
      <c r="C435" s="6">
        <v>2218</v>
      </c>
      <c r="D435" s="6">
        <v>1139</v>
      </c>
      <c r="E435">
        <f>VLOOKUP(Чек_позиція!C435,Товар!A:G,7,FALSE)</f>
        <v>496.59</v>
      </c>
      <c r="F435">
        <f t="shared" si="6"/>
        <v>1489.77</v>
      </c>
    </row>
    <row r="436" spans="1:6">
      <c r="A436" s="4">
        <v>435</v>
      </c>
      <c r="B436" s="5">
        <v>4</v>
      </c>
      <c r="C436" s="6">
        <v>11</v>
      </c>
      <c r="D436" s="6">
        <v>1139</v>
      </c>
      <c r="E436">
        <f>VLOOKUP(Чек_позиція!C436,Товар!A:G,7,FALSE)</f>
        <v>442.26</v>
      </c>
      <c r="F436">
        <f t="shared" si="6"/>
        <v>1769.04</v>
      </c>
    </row>
    <row r="437" spans="1:6">
      <c r="A437" s="4">
        <v>436</v>
      </c>
      <c r="B437" s="5">
        <v>4</v>
      </c>
      <c r="C437" s="6">
        <v>3573</v>
      </c>
      <c r="D437" s="6">
        <v>1139</v>
      </c>
      <c r="E437">
        <f>VLOOKUP(Чек_позиція!C437,Товар!A:G,7,FALSE)</f>
        <v>621.32000000000005</v>
      </c>
      <c r="F437">
        <f t="shared" si="6"/>
        <v>2485.2800000000002</v>
      </c>
    </row>
    <row r="438" spans="1:6">
      <c r="A438" s="4">
        <v>437</v>
      </c>
      <c r="B438" s="5">
        <v>3</v>
      </c>
      <c r="C438" s="6">
        <v>5424</v>
      </c>
      <c r="D438" s="6">
        <v>1139</v>
      </c>
      <c r="E438">
        <f>VLOOKUP(Чек_позиція!C438,Товар!A:G,7,FALSE)</f>
        <v>393.97</v>
      </c>
      <c r="F438">
        <f t="shared" si="6"/>
        <v>1181.9100000000001</v>
      </c>
    </row>
    <row r="439" spans="1:6">
      <c r="A439" s="4">
        <v>438</v>
      </c>
      <c r="B439" s="5">
        <v>4</v>
      </c>
      <c r="C439" s="6">
        <v>6276</v>
      </c>
      <c r="D439" s="6">
        <v>1139</v>
      </c>
      <c r="E439">
        <f>VLOOKUP(Чек_позиція!C439,Товар!A:G,7,FALSE)</f>
        <v>402.38</v>
      </c>
      <c r="F439">
        <f t="shared" si="6"/>
        <v>1609.52</v>
      </c>
    </row>
    <row r="440" spans="1:6">
      <c r="A440" s="4">
        <v>439</v>
      </c>
      <c r="B440" s="5">
        <v>1</v>
      </c>
      <c r="C440" s="6">
        <v>8200</v>
      </c>
      <c r="D440" s="6">
        <v>1140</v>
      </c>
      <c r="E440">
        <f>VLOOKUP(Чек_позиція!C440,Товар!A:G,7,FALSE)</f>
        <v>318.57</v>
      </c>
      <c r="F440">
        <f t="shared" si="6"/>
        <v>318.57</v>
      </c>
    </row>
    <row r="441" spans="1:6">
      <c r="A441" s="4">
        <v>440</v>
      </c>
      <c r="B441" s="5">
        <v>4</v>
      </c>
      <c r="C441" s="6">
        <v>5491</v>
      </c>
      <c r="D441" s="6">
        <v>1140</v>
      </c>
      <c r="E441">
        <f>VLOOKUP(Чек_позиція!C441,Товар!A:G,7,FALSE)</f>
        <v>728.41</v>
      </c>
      <c r="F441">
        <f t="shared" si="6"/>
        <v>2913.64</v>
      </c>
    </row>
    <row r="442" spans="1:6">
      <c r="A442" s="4">
        <v>441</v>
      </c>
      <c r="B442" s="5">
        <v>4</v>
      </c>
      <c r="C442" s="6">
        <v>3403</v>
      </c>
      <c r="D442" s="6">
        <v>1140</v>
      </c>
      <c r="E442">
        <f>VLOOKUP(Чек_позиція!C442,Товар!A:G,7,FALSE)</f>
        <v>815.12</v>
      </c>
      <c r="F442">
        <f t="shared" si="6"/>
        <v>3260.48</v>
      </c>
    </row>
    <row r="443" spans="1:6">
      <c r="A443" s="4">
        <v>442</v>
      </c>
      <c r="B443" s="5">
        <v>2</v>
      </c>
      <c r="C443" s="6">
        <v>7217</v>
      </c>
      <c r="D443" s="6">
        <v>1140</v>
      </c>
      <c r="E443">
        <f>VLOOKUP(Чек_позиція!C443,Товар!A:G,7,FALSE)</f>
        <v>53.59</v>
      </c>
      <c r="F443">
        <f t="shared" si="6"/>
        <v>107.18</v>
      </c>
    </row>
    <row r="444" spans="1:6">
      <c r="A444" s="4">
        <v>443</v>
      </c>
      <c r="B444" s="5">
        <v>3</v>
      </c>
      <c r="C444" s="6">
        <v>7844</v>
      </c>
      <c r="D444" s="6">
        <v>1141</v>
      </c>
      <c r="E444">
        <f>VLOOKUP(Чек_позиція!C444,Товар!A:G,7,FALSE)</f>
        <v>446.29</v>
      </c>
      <c r="F444">
        <f t="shared" si="6"/>
        <v>1338.8700000000001</v>
      </c>
    </row>
    <row r="445" spans="1:6">
      <c r="A445" s="4">
        <v>444</v>
      </c>
      <c r="B445" s="5">
        <v>1</v>
      </c>
      <c r="C445" s="6">
        <v>305</v>
      </c>
      <c r="D445" s="6">
        <v>1141</v>
      </c>
      <c r="E445">
        <f>VLOOKUP(Чек_позиція!C445,Товар!A:G,7,FALSE)</f>
        <v>891.04</v>
      </c>
      <c r="F445">
        <f t="shared" si="6"/>
        <v>891.04</v>
      </c>
    </row>
    <row r="446" spans="1:6">
      <c r="A446" s="4">
        <v>445</v>
      </c>
      <c r="B446" s="5">
        <v>3</v>
      </c>
      <c r="C446" s="6">
        <v>4887</v>
      </c>
      <c r="D446" s="6">
        <v>1141</v>
      </c>
      <c r="E446">
        <f>VLOOKUP(Чек_позиція!C446,Товар!A:G,7,FALSE)</f>
        <v>441.58</v>
      </c>
      <c r="F446">
        <f t="shared" si="6"/>
        <v>1324.74</v>
      </c>
    </row>
    <row r="447" spans="1:6">
      <c r="A447" s="4">
        <v>446</v>
      </c>
      <c r="B447" s="5">
        <v>2</v>
      </c>
      <c r="C447" s="6">
        <v>2883</v>
      </c>
      <c r="D447" s="6">
        <v>1142</v>
      </c>
      <c r="E447">
        <f>VLOOKUP(Чек_позиція!C447,Товар!A:G,7,FALSE)</f>
        <v>340.47</v>
      </c>
      <c r="F447">
        <f t="shared" si="6"/>
        <v>680.94</v>
      </c>
    </row>
    <row r="448" spans="1:6">
      <c r="A448" s="4">
        <v>447</v>
      </c>
      <c r="B448" s="5">
        <v>3</v>
      </c>
      <c r="C448" s="6">
        <v>7949</v>
      </c>
      <c r="D448" s="6">
        <v>1142</v>
      </c>
      <c r="E448">
        <f>VLOOKUP(Чек_позиція!C448,Товар!A:G,7,FALSE)</f>
        <v>88.9</v>
      </c>
      <c r="F448">
        <f t="shared" si="6"/>
        <v>266.70000000000005</v>
      </c>
    </row>
    <row r="449" spans="1:6">
      <c r="A449" s="4">
        <v>448</v>
      </c>
      <c r="B449" s="5">
        <v>4</v>
      </c>
      <c r="C449" s="6">
        <v>6081</v>
      </c>
      <c r="D449" s="6">
        <v>1142</v>
      </c>
      <c r="E449">
        <f>VLOOKUP(Чек_позиція!C449,Товар!A:G,7,FALSE)</f>
        <v>470.65</v>
      </c>
      <c r="F449">
        <f t="shared" si="6"/>
        <v>1882.6</v>
      </c>
    </row>
    <row r="450" spans="1:6">
      <c r="A450" s="4">
        <v>449</v>
      </c>
      <c r="B450" s="5">
        <v>1</v>
      </c>
      <c r="C450" s="6">
        <v>3054</v>
      </c>
      <c r="D450" s="6">
        <v>1142</v>
      </c>
      <c r="E450">
        <f>VLOOKUP(Чек_позиція!C450,Товар!A:G,7,FALSE)</f>
        <v>527.23</v>
      </c>
      <c r="F450">
        <f t="shared" si="6"/>
        <v>527.23</v>
      </c>
    </row>
    <row r="451" spans="1:6">
      <c r="A451" s="4">
        <v>450</v>
      </c>
      <c r="B451" s="5">
        <v>1</v>
      </c>
      <c r="C451" s="6">
        <v>9105</v>
      </c>
      <c r="D451" s="6">
        <v>1142</v>
      </c>
      <c r="E451">
        <f>VLOOKUP(Чек_позиція!C451,Товар!A:G,7,FALSE)</f>
        <v>885.07</v>
      </c>
      <c r="F451">
        <f t="shared" ref="F451:F514" si="7">B451*E451</f>
        <v>885.07</v>
      </c>
    </row>
    <row r="452" spans="1:6">
      <c r="A452" s="4">
        <v>451</v>
      </c>
      <c r="B452" s="5">
        <v>3</v>
      </c>
      <c r="C452" s="6">
        <v>6121</v>
      </c>
      <c r="D452" s="6">
        <v>1143</v>
      </c>
      <c r="E452">
        <f>VLOOKUP(Чек_позиція!C452,Товар!A:G,7,FALSE)</f>
        <v>741.53</v>
      </c>
      <c r="F452">
        <f t="shared" si="7"/>
        <v>2224.59</v>
      </c>
    </row>
    <row r="453" spans="1:6">
      <c r="A453" s="4">
        <v>452</v>
      </c>
      <c r="B453" s="5">
        <v>3</v>
      </c>
      <c r="C453" s="6">
        <v>1371</v>
      </c>
      <c r="D453" s="6">
        <v>1143</v>
      </c>
      <c r="E453">
        <f>VLOOKUP(Чек_позиція!C453,Товар!A:G,7,FALSE)</f>
        <v>795.8</v>
      </c>
      <c r="F453">
        <f t="shared" si="7"/>
        <v>2387.3999999999996</v>
      </c>
    </row>
    <row r="454" spans="1:6">
      <c r="A454" s="4">
        <v>453</v>
      </c>
      <c r="B454" s="5">
        <v>1</v>
      </c>
      <c r="C454" s="6">
        <v>643</v>
      </c>
      <c r="D454" s="6">
        <v>1143</v>
      </c>
      <c r="E454">
        <f>VLOOKUP(Чек_позиція!C454,Товар!A:G,7,FALSE)</f>
        <v>844.8</v>
      </c>
      <c r="F454">
        <f t="shared" si="7"/>
        <v>844.8</v>
      </c>
    </row>
    <row r="455" spans="1:6">
      <c r="A455" s="4">
        <v>454</v>
      </c>
      <c r="B455" s="5">
        <v>1</v>
      </c>
      <c r="C455" s="6">
        <v>5453</v>
      </c>
      <c r="D455" s="6">
        <v>1143</v>
      </c>
      <c r="E455">
        <f>VLOOKUP(Чек_позиція!C455,Товар!A:G,7,FALSE)</f>
        <v>404.79</v>
      </c>
      <c r="F455">
        <f t="shared" si="7"/>
        <v>404.79</v>
      </c>
    </row>
    <row r="456" spans="1:6">
      <c r="A456" s="4">
        <v>455</v>
      </c>
      <c r="B456" s="5">
        <v>4</v>
      </c>
      <c r="C456" s="6">
        <v>8881</v>
      </c>
      <c r="D456" s="6">
        <v>1143</v>
      </c>
      <c r="E456">
        <f>VLOOKUP(Чек_позиція!C456,Товар!A:G,7,FALSE)</f>
        <v>927.66</v>
      </c>
      <c r="F456">
        <f t="shared" si="7"/>
        <v>3710.64</v>
      </c>
    </row>
    <row r="457" spans="1:6">
      <c r="A457" s="4">
        <v>456</v>
      </c>
      <c r="B457" s="5">
        <v>1</v>
      </c>
      <c r="C457" s="6">
        <v>995</v>
      </c>
      <c r="D457" s="6">
        <v>1144</v>
      </c>
      <c r="E457">
        <f>VLOOKUP(Чек_позиція!C457,Товар!A:G,7,FALSE)</f>
        <v>92.61</v>
      </c>
      <c r="F457">
        <f t="shared" si="7"/>
        <v>92.61</v>
      </c>
    </row>
    <row r="458" spans="1:6">
      <c r="A458" s="4">
        <v>457</v>
      </c>
      <c r="B458" s="5">
        <v>2</v>
      </c>
      <c r="C458" s="6">
        <v>3525</v>
      </c>
      <c r="D458" s="6">
        <v>1144</v>
      </c>
      <c r="E458">
        <f>VLOOKUP(Чек_позиція!C458,Товар!A:G,7,FALSE)</f>
        <v>545.27</v>
      </c>
      <c r="F458">
        <f t="shared" si="7"/>
        <v>1090.54</v>
      </c>
    </row>
    <row r="459" spans="1:6">
      <c r="A459" s="4">
        <v>458</v>
      </c>
      <c r="B459" s="5">
        <v>1</v>
      </c>
      <c r="C459" s="6">
        <v>2572</v>
      </c>
      <c r="D459" s="6">
        <v>1144</v>
      </c>
      <c r="E459">
        <f>VLOOKUP(Чек_позиція!C459,Товар!A:G,7,FALSE)</f>
        <v>391.2</v>
      </c>
      <c r="F459">
        <f t="shared" si="7"/>
        <v>391.2</v>
      </c>
    </row>
    <row r="460" spans="1:6">
      <c r="A460" s="4">
        <v>459</v>
      </c>
      <c r="B460" s="5">
        <v>2</v>
      </c>
      <c r="C460" s="6">
        <v>4976</v>
      </c>
      <c r="D460" s="6">
        <v>1144</v>
      </c>
      <c r="E460">
        <f>VLOOKUP(Чек_позиція!C460,Товар!A:G,7,FALSE)</f>
        <v>52.54</v>
      </c>
      <c r="F460">
        <f t="shared" si="7"/>
        <v>105.08</v>
      </c>
    </row>
    <row r="461" spans="1:6">
      <c r="A461" s="4">
        <v>460</v>
      </c>
      <c r="B461" s="5">
        <v>3</v>
      </c>
      <c r="C461" s="6">
        <v>880</v>
      </c>
      <c r="D461" s="6">
        <v>1145</v>
      </c>
      <c r="E461">
        <f>VLOOKUP(Чек_позиція!C461,Товар!A:G,7,FALSE)</f>
        <v>629.76</v>
      </c>
      <c r="F461">
        <f t="shared" si="7"/>
        <v>1889.28</v>
      </c>
    </row>
    <row r="462" spans="1:6">
      <c r="A462" s="4">
        <v>461</v>
      </c>
      <c r="B462" s="5">
        <v>4</v>
      </c>
      <c r="C462" s="6">
        <v>1144</v>
      </c>
      <c r="D462" s="6">
        <v>1145</v>
      </c>
      <c r="E462">
        <f>VLOOKUP(Чек_позиція!C462,Товар!A:G,7,FALSE)</f>
        <v>688.4</v>
      </c>
      <c r="F462">
        <f t="shared" si="7"/>
        <v>2753.6</v>
      </c>
    </row>
    <row r="463" spans="1:6">
      <c r="A463" s="4">
        <v>462</v>
      </c>
      <c r="B463" s="5">
        <v>2</v>
      </c>
      <c r="C463" s="6">
        <v>1874</v>
      </c>
      <c r="D463" s="6">
        <v>1145</v>
      </c>
      <c r="E463">
        <f>VLOOKUP(Чек_позиція!C463,Товар!A:G,7,FALSE)</f>
        <v>728.66</v>
      </c>
      <c r="F463">
        <f t="shared" si="7"/>
        <v>1457.32</v>
      </c>
    </row>
    <row r="464" spans="1:6">
      <c r="A464" s="4">
        <v>463</v>
      </c>
      <c r="B464" s="5">
        <v>3</v>
      </c>
      <c r="C464" s="6">
        <v>3469</v>
      </c>
      <c r="D464" s="6">
        <v>1145</v>
      </c>
      <c r="E464">
        <f>VLOOKUP(Чек_позиція!C464,Товар!A:G,7,FALSE)</f>
        <v>554.63</v>
      </c>
      <c r="F464">
        <f t="shared" si="7"/>
        <v>1663.8899999999999</v>
      </c>
    </row>
    <row r="465" spans="1:6">
      <c r="A465" s="4">
        <v>464</v>
      </c>
      <c r="B465" s="5">
        <v>1</v>
      </c>
      <c r="C465" s="6">
        <v>4282</v>
      </c>
      <c r="D465" s="6">
        <v>1145</v>
      </c>
      <c r="E465">
        <f>VLOOKUP(Чек_позиція!C465,Товар!A:G,7,FALSE)</f>
        <v>567.77</v>
      </c>
      <c r="F465">
        <f t="shared" si="7"/>
        <v>567.77</v>
      </c>
    </row>
    <row r="466" spans="1:6">
      <c r="A466" s="4">
        <v>465</v>
      </c>
      <c r="B466" s="5">
        <v>4</v>
      </c>
      <c r="C466" s="6">
        <v>3962</v>
      </c>
      <c r="D466" s="6">
        <v>1146</v>
      </c>
      <c r="E466">
        <f>VLOOKUP(Чек_позиція!C466,Товар!A:G,7,FALSE)</f>
        <v>455.64</v>
      </c>
      <c r="F466">
        <f t="shared" si="7"/>
        <v>1822.56</v>
      </c>
    </row>
    <row r="467" spans="1:6">
      <c r="A467" s="4">
        <v>466</v>
      </c>
      <c r="B467" s="5">
        <v>1</v>
      </c>
      <c r="C467" s="6">
        <v>510</v>
      </c>
      <c r="D467" s="6">
        <v>1146</v>
      </c>
      <c r="E467">
        <f>VLOOKUP(Чек_позиція!C467,Товар!A:G,7,FALSE)</f>
        <v>540.13</v>
      </c>
      <c r="F467">
        <f t="shared" si="7"/>
        <v>540.13</v>
      </c>
    </row>
    <row r="468" spans="1:6">
      <c r="A468" s="4">
        <v>467</v>
      </c>
      <c r="B468" s="5">
        <v>3</v>
      </c>
      <c r="C468" s="6">
        <v>9556</v>
      </c>
      <c r="D468" s="6">
        <v>1146</v>
      </c>
      <c r="E468">
        <f>VLOOKUP(Чек_позиція!C468,Товар!A:G,7,FALSE)</f>
        <v>281.33</v>
      </c>
      <c r="F468">
        <f t="shared" si="7"/>
        <v>843.99</v>
      </c>
    </row>
    <row r="469" spans="1:6">
      <c r="A469" s="4">
        <v>468</v>
      </c>
      <c r="B469" s="5">
        <v>2</v>
      </c>
      <c r="C469" s="6">
        <v>8843</v>
      </c>
      <c r="D469" s="6">
        <v>1146</v>
      </c>
      <c r="E469">
        <f>VLOOKUP(Чек_позиція!C469,Товар!A:G,7,FALSE)</f>
        <v>267.26</v>
      </c>
      <c r="F469">
        <f t="shared" si="7"/>
        <v>534.52</v>
      </c>
    </row>
    <row r="470" spans="1:6">
      <c r="A470" s="4">
        <v>469</v>
      </c>
      <c r="B470" s="5">
        <v>3</v>
      </c>
      <c r="C470" s="6">
        <v>5993</v>
      </c>
      <c r="D470" s="6">
        <v>1146</v>
      </c>
      <c r="E470">
        <f>VLOOKUP(Чек_позиція!C470,Товар!A:G,7,FALSE)</f>
        <v>234.33</v>
      </c>
      <c r="F470">
        <f t="shared" si="7"/>
        <v>702.99</v>
      </c>
    </row>
    <row r="471" spans="1:6">
      <c r="A471" s="4">
        <v>470</v>
      </c>
      <c r="B471" s="5">
        <v>4</v>
      </c>
      <c r="C471" s="6">
        <v>7566</v>
      </c>
      <c r="D471" s="6">
        <v>1147</v>
      </c>
      <c r="E471">
        <f>VLOOKUP(Чек_позиція!C471,Товар!A:G,7,FALSE)</f>
        <v>473.86</v>
      </c>
      <c r="F471">
        <f t="shared" si="7"/>
        <v>1895.44</v>
      </c>
    </row>
    <row r="472" spans="1:6">
      <c r="A472" s="4">
        <v>471</v>
      </c>
      <c r="B472" s="5">
        <v>1</v>
      </c>
      <c r="C472" s="6">
        <v>1357</v>
      </c>
      <c r="D472" s="6">
        <v>1147</v>
      </c>
      <c r="E472">
        <f>VLOOKUP(Чек_позиція!C472,Товар!A:G,7,FALSE)</f>
        <v>937.39</v>
      </c>
      <c r="F472">
        <f t="shared" si="7"/>
        <v>937.39</v>
      </c>
    </row>
    <row r="473" spans="1:6">
      <c r="A473" s="4">
        <v>472</v>
      </c>
      <c r="B473" s="5">
        <v>1</v>
      </c>
      <c r="C473" s="6">
        <v>5529</v>
      </c>
      <c r="D473" s="6">
        <v>1147</v>
      </c>
      <c r="E473">
        <f>VLOOKUP(Чек_позиція!C473,Товар!A:G,7,FALSE)</f>
        <v>852.17</v>
      </c>
      <c r="F473">
        <f t="shared" si="7"/>
        <v>852.17</v>
      </c>
    </row>
    <row r="474" spans="1:6">
      <c r="A474" s="4">
        <v>473</v>
      </c>
      <c r="B474" s="5">
        <v>1</v>
      </c>
      <c r="C474" s="6">
        <v>2778</v>
      </c>
      <c r="D474" s="6">
        <v>1148</v>
      </c>
      <c r="E474">
        <f>VLOOKUP(Чек_позиція!C474,Товар!A:G,7,FALSE)</f>
        <v>368.05</v>
      </c>
      <c r="F474">
        <f t="shared" si="7"/>
        <v>368.05</v>
      </c>
    </row>
    <row r="475" spans="1:6">
      <c r="A475" s="4">
        <v>474</v>
      </c>
      <c r="B475" s="5">
        <v>4</v>
      </c>
      <c r="C475" s="6">
        <v>7967</v>
      </c>
      <c r="D475" s="6">
        <v>1148</v>
      </c>
      <c r="E475">
        <f>VLOOKUP(Чек_позиція!C475,Товар!A:G,7,FALSE)</f>
        <v>882.68</v>
      </c>
      <c r="F475">
        <f t="shared" si="7"/>
        <v>3530.72</v>
      </c>
    </row>
    <row r="476" spans="1:6">
      <c r="A476" s="4">
        <v>475</v>
      </c>
      <c r="B476" s="5">
        <v>3</v>
      </c>
      <c r="C476" s="6">
        <v>9584</v>
      </c>
      <c r="D476" s="6">
        <v>1148</v>
      </c>
      <c r="E476">
        <f>VLOOKUP(Чек_позиція!C476,Товар!A:G,7,FALSE)</f>
        <v>722</v>
      </c>
      <c r="F476">
        <f t="shared" si="7"/>
        <v>2166</v>
      </c>
    </row>
    <row r="477" spans="1:6">
      <c r="A477" s="4">
        <v>476</v>
      </c>
      <c r="B477" s="5">
        <v>2</v>
      </c>
      <c r="C477" s="6">
        <v>4900</v>
      </c>
      <c r="D477" s="6">
        <v>1148</v>
      </c>
      <c r="E477">
        <f>VLOOKUP(Чек_позиція!C477,Товар!A:G,7,FALSE)</f>
        <v>488.13</v>
      </c>
      <c r="F477">
        <f t="shared" si="7"/>
        <v>976.26</v>
      </c>
    </row>
    <row r="478" spans="1:6">
      <c r="A478" s="4">
        <v>477</v>
      </c>
      <c r="B478" s="5">
        <v>4</v>
      </c>
      <c r="C478" s="6">
        <v>4768</v>
      </c>
      <c r="D478" s="6">
        <v>1149</v>
      </c>
      <c r="E478">
        <f>VLOOKUP(Чек_позиція!C478,Товар!A:G,7,FALSE)</f>
        <v>477.52</v>
      </c>
      <c r="F478">
        <f t="shared" si="7"/>
        <v>1910.08</v>
      </c>
    </row>
    <row r="479" spans="1:6">
      <c r="A479" s="4">
        <v>478</v>
      </c>
      <c r="B479" s="5">
        <v>4</v>
      </c>
      <c r="C479" s="6">
        <v>5980</v>
      </c>
      <c r="D479" s="6">
        <v>1149</v>
      </c>
      <c r="E479">
        <f>VLOOKUP(Чек_позиція!C479,Товар!A:G,7,FALSE)</f>
        <v>416.03</v>
      </c>
      <c r="F479">
        <f t="shared" si="7"/>
        <v>1664.12</v>
      </c>
    </row>
    <row r="480" spans="1:6">
      <c r="A480" s="4">
        <v>479</v>
      </c>
      <c r="B480" s="5">
        <v>4</v>
      </c>
      <c r="C480" s="6">
        <v>3046</v>
      </c>
      <c r="D480" s="6">
        <v>1149</v>
      </c>
      <c r="E480">
        <f>VLOOKUP(Чек_позиція!C480,Товар!A:G,7,FALSE)</f>
        <v>927.64</v>
      </c>
      <c r="F480">
        <f t="shared" si="7"/>
        <v>3710.56</v>
      </c>
    </row>
    <row r="481" spans="1:6">
      <c r="A481" s="4">
        <v>480</v>
      </c>
      <c r="B481" s="5">
        <v>2</v>
      </c>
      <c r="C481" s="6">
        <v>4745</v>
      </c>
      <c r="D481" s="6">
        <v>1150</v>
      </c>
      <c r="E481">
        <f>VLOOKUP(Чек_позиція!C481,Товар!A:G,7,FALSE)</f>
        <v>792</v>
      </c>
      <c r="F481">
        <f t="shared" si="7"/>
        <v>1584</v>
      </c>
    </row>
    <row r="482" spans="1:6">
      <c r="A482" s="4">
        <v>481</v>
      </c>
      <c r="B482" s="5">
        <v>4</v>
      </c>
      <c r="C482" s="6">
        <v>2496</v>
      </c>
      <c r="D482" s="6">
        <v>1150</v>
      </c>
      <c r="E482">
        <f>VLOOKUP(Чек_позиція!C482,Товар!A:G,7,FALSE)</f>
        <v>331.87</v>
      </c>
      <c r="F482">
        <f t="shared" si="7"/>
        <v>1327.48</v>
      </c>
    </row>
    <row r="483" spans="1:6">
      <c r="A483" s="4">
        <v>482</v>
      </c>
      <c r="B483" s="5">
        <v>1</v>
      </c>
      <c r="C483" s="6">
        <v>920</v>
      </c>
      <c r="D483" s="6">
        <v>1150</v>
      </c>
      <c r="E483">
        <f>VLOOKUP(Чек_позиція!C483,Товар!A:G,7,FALSE)</f>
        <v>248.12</v>
      </c>
      <c r="F483">
        <f t="shared" si="7"/>
        <v>248.12</v>
      </c>
    </row>
    <row r="484" spans="1:6">
      <c r="A484" s="4">
        <v>483</v>
      </c>
      <c r="B484" s="5">
        <v>3</v>
      </c>
      <c r="C484" s="6">
        <v>128</v>
      </c>
      <c r="D484" s="6">
        <v>1151</v>
      </c>
      <c r="E484">
        <f>VLOOKUP(Чек_позиція!C484,Товар!A:G,7,FALSE)</f>
        <v>710.32</v>
      </c>
      <c r="F484">
        <f t="shared" si="7"/>
        <v>2130.96</v>
      </c>
    </row>
    <row r="485" spans="1:6">
      <c r="A485" s="4">
        <v>484</v>
      </c>
      <c r="B485" s="5">
        <v>2</v>
      </c>
      <c r="C485" s="6">
        <v>7727</v>
      </c>
      <c r="D485" s="6">
        <v>1152</v>
      </c>
      <c r="E485">
        <f>VLOOKUP(Чек_позиція!C485,Товар!A:G,7,FALSE)</f>
        <v>516.22</v>
      </c>
      <c r="F485">
        <f t="shared" si="7"/>
        <v>1032.44</v>
      </c>
    </row>
    <row r="486" spans="1:6">
      <c r="A486" s="4">
        <v>485</v>
      </c>
      <c r="B486" s="5">
        <v>1</v>
      </c>
      <c r="C486" s="6">
        <v>1178</v>
      </c>
      <c r="D486" s="6">
        <v>1152</v>
      </c>
      <c r="E486">
        <f>VLOOKUP(Чек_позиція!C486,Товар!A:G,7,FALSE)</f>
        <v>903.12</v>
      </c>
      <c r="F486">
        <f t="shared" si="7"/>
        <v>903.12</v>
      </c>
    </row>
    <row r="487" spans="1:6">
      <c r="A487" s="4">
        <v>486</v>
      </c>
      <c r="B487" s="5">
        <v>1</v>
      </c>
      <c r="C487" s="6">
        <v>6736</v>
      </c>
      <c r="D487" s="6">
        <v>1153</v>
      </c>
      <c r="E487">
        <f>VLOOKUP(Чек_позиція!C487,Товар!A:G,7,FALSE)</f>
        <v>73.06</v>
      </c>
      <c r="F487">
        <f t="shared" si="7"/>
        <v>73.06</v>
      </c>
    </row>
    <row r="488" spans="1:6">
      <c r="A488" s="4">
        <v>487</v>
      </c>
      <c r="B488" s="5">
        <v>4</v>
      </c>
      <c r="C488" s="6">
        <v>4213</v>
      </c>
      <c r="D488" s="6">
        <v>1153</v>
      </c>
      <c r="E488">
        <f>VLOOKUP(Чек_позиція!C488,Товар!A:G,7,FALSE)</f>
        <v>433.55</v>
      </c>
      <c r="F488">
        <f t="shared" si="7"/>
        <v>1734.2</v>
      </c>
    </row>
    <row r="489" spans="1:6">
      <c r="A489" s="4">
        <v>488</v>
      </c>
      <c r="B489" s="5">
        <v>4</v>
      </c>
      <c r="C489" s="6">
        <v>8387</v>
      </c>
      <c r="D489" s="6">
        <v>1153</v>
      </c>
      <c r="E489">
        <f>VLOOKUP(Чек_позиція!C489,Товар!A:G,7,FALSE)</f>
        <v>260.86</v>
      </c>
      <c r="F489">
        <f t="shared" si="7"/>
        <v>1043.44</v>
      </c>
    </row>
    <row r="490" spans="1:6">
      <c r="A490" s="4">
        <v>489</v>
      </c>
      <c r="B490" s="5">
        <v>4</v>
      </c>
      <c r="C490" s="6">
        <v>3430</v>
      </c>
      <c r="D490" s="6">
        <v>1153</v>
      </c>
      <c r="E490">
        <f>VLOOKUP(Чек_позиція!C490,Товар!A:G,7,FALSE)</f>
        <v>687.16</v>
      </c>
      <c r="F490">
        <f t="shared" si="7"/>
        <v>2748.64</v>
      </c>
    </row>
    <row r="491" spans="1:6">
      <c r="A491" s="4">
        <v>490</v>
      </c>
      <c r="B491" s="5">
        <v>2</v>
      </c>
      <c r="C491" s="6">
        <v>6680</v>
      </c>
      <c r="D491" s="6">
        <v>1154</v>
      </c>
      <c r="E491">
        <f>VLOOKUP(Чек_позиція!C491,Товар!A:G,7,FALSE)</f>
        <v>934.23</v>
      </c>
      <c r="F491">
        <f t="shared" si="7"/>
        <v>1868.46</v>
      </c>
    </row>
    <row r="492" spans="1:6">
      <c r="A492" s="4">
        <v>491</v>
      </c>
      <c r="B492" s="5">
        <v>3</v>
      </c>
      <c r="C492" s="6">
        <v>6948</v>
      </c>
      <c r="D492" s="6">
        <v>1154</v>
      </c>
      <c r="E492">
        <f>VLOOKUP(Чек_позиція!C492,Товар!A:G,7,FALSE)</f>
        <v>660.66</v>
      </c>
      <c r="F492">
        <f t="shared" si="7"/>
        <v>1981.98</v>
      </c>
    </row>
    <row r="493" spans="1:6">
      <c r="A493" s="4">
        <v>492</v>
      </c>
      <c r="B493" s="5">
        <v>4</v>
      </c>
      <c r="C493" s="6">
        <v>3375</v>
      </c>
      <c r="D493" s="6">
        <v>1154</v>
      </c>
      <c r="E493">
        <f>VLOOKUP(Чек_позиція!C493,Товар!A:G,7,FALSE)</f>
        <v>209.26</v>
      </c>
      <c r="F493">
        <f t="shared" si="7"/>
        <v>837.04</v>
      </c>
    </row>
    <row r="494" spans="1:6">
      <c r="A494" s="4">
        <v>493</v>
      </c>
      <c r="B494" s="5">
        <v>4</v>
      </c>
      <c r="C494" s="6">
        <v>2721</v>
      </c>
      <c r="D494" s="6">
        <v>1155</v>
      </c>
      <c r="E494">
        <f>VLOOKUP(Чек_позиція!C494,Товар!A:G,7,FALSE)</f>
        <v>675.99</v>
      </c>
      <c r="F494">
        <f t="shared" si="7"/>
        <v>2703.96</v>
      </c>
    </row>
    <row r="495" spans="1:6">
      <c r="A495" s="4">
        <v>494</v>
      </c>
      <c r="B495" s="5">
        <v>4</v>
      </c>
      <c r="C495" s="6">
        <v>3741</v>
      </c>
      <c r="D495" s="6">
        <v>1155</v>
      </c>
      <c r="E495">
        <f>VLOOKUP(Чек_позиція!C495,Товар!A:G,7,FALSE)</f>
        <v>863.71</v>
      </c>
      <c r="F495">
        <f t="shared" si="7"/>
        <v>3454.84</v>
      </c>
    </row>
    <row r="496" spans="1:6">
      <c r="A496" s="4">
        <v>495</v>
      </c>
      <c r="B496" s="5">
        <v>3</v>
      </c>
      <c r="C496" s="6">
        <v>1469</v>
      </c>
      <c r="D496" s="6">
        <v>1155</v>
      </c>
      <c r="E496">
        <f>VLOOKUP(Чек_позиція!C496,Товар!A:G,7,FALSE)</f>
        <v>919.67</v>
      </c>
      <c r="F496">
        <f t="shared" si="7"/>
        <v>2759.0099999999998</v>
      </c>
    </row>
    <row r="497" spans="1:6">
      <c r="A497" s="4">
        <v>496</v>
      </c>
      <c r="B497" s="5">
        <v>3</v>
      </c>
      <c r="C497" s="6">
        <v>9241</v>
      </c>
      <c r="D497" s="6">
        <v>1156</v>
      </c>
      <c r="E497">
        <f>VLOOKUP(Чек_позиція!C497,Товар!A:G,7,FALSE)</f>
        <v>94.48</v>
      </c>
      <c r="F497">
        <f t="shared" si="7"/>
        <v>283.44</v>
      </c>
    </row>
    <row r="498" spans="1:6">
      <c r="A498" s="4">
        <v>497</v>
      </c>
      <c r="B498" s="5">
        <v>4</v>
      </c>
      <c r="C498" s="6">
        <v>3995</v>
      </c>
      <c r="D498" s="6">
        <v>1156</v>
      </c>
      <c r="E498">
        <f>VLOOKUP(Чек_позиція!C498,Товар!A:G,7,FALSE)</f>
        <v>816.18</v>
      </c>
      <c r="F498">
        <f t="shared" si="7"/>
        <v>3264.72</v>
      </c>
    </row>
    <row r="499" spans="1:6">
      <c r="A499" s="4">
        <v>498</v>
      </c>
      <c r="B499" s="5">
        <v>3</v>
      </c>
      <c r="C499" s="6">
        <v>1660</v>
      </c>
      <c r="D499" s="6">
        <v>1157</v>
      </c>
      <c r="E499">
        <f>VLOOKUP(Чек_позиція!C499,Товар!A:G,7,FALSE)</f>
        <v>802.32</v>
      </c>
      <c r="F499">
        <f t="shared" si="7"/>
        <v>2406.96</v>
      </c>
    </row>
    <row r="500" spans="1:6">
      <c r="A500" s="4">
        <v>499</v>
      </c>
      <c r="B500" s="5">
        <v>2</v>
      </c>
      <c r="C500" s="6">
        <v>9464</v>
      </c>
      <c r="D500" s="6">
        <v>1157</v>
      </c>
      <c r="E500">
        <f>VLOOKUP(Чек_позиція!C500,Товар!A:G,7,FALSE)</f>
        <v>672.19</v>
      </c>
      <c r="F500">
        <f t="shared" si="7"/>
        <v>1344.38</v>
      </c>
    </row>
    <row r="501" spans="1:6">
      <c r="A501" s="4">
        <v>500</v>
      </c>
      <c r="B501" s="5">
        <v>3</v>
      </c>
      <c r="C501" s="6">
        <v>6704</v>
      </c>
      <c r="D501" s="6">
        <v>1157</v>
      </c>
      <c r="E501">
        <f>VLOOKUP(Чек_позиція!C501,Товар!A:G,7,FALSE)</f>
        <v>447.29</v>
      </c>
      <c r="F501">
        <f t="shared" si="7"/>
        <v>1341.8700000000001</v>
      </c>
    </row>
    <row r="502" spans="1:6">
      <c r="A502" s="4">
        <v>501</v>
      </c>
      <c r="B502" s="5">
        <v>3</v>
      </c>
      <c r="C502" s="6">
        <v>6229</v>
      </c>
      <c r="D502" s="6">
        <v>1158</v>
      </c>
      <c r="E502">
        <f>VLOOKUP(Чек_позиція!C502,Товар!A:G,7,FALSE)</f>
        <v>668.9</v>
      </c>
      <c r="F502">
        <f t="shared" si="7"/>
        <v>2006.6999999999998</v>
      </c>
    </row>
    <row r="503" spans="1:6">
      <c r="A503" s="4">
        <v>502</v>
      </c>
      <c r="B503" s="5">
        <v>2</v>
      </c>
      <c r="C503" s="6">
        <v>8708</v>
      </c>
      <c r="D503" s="6">
        <v>1158</v>
      </c>
      <c r="E503">
        <f>VLOOKUP(Чек_позиція!C503,Товар!A:G,7,FALSE)</f>
        <v>701.81</v>
      </c>
      <c r="F503">
        <f t="shared" si="7"/>
        <v>1403.62</v>
      </c>
    </row>
    <row r="504" spans="1:6">
      <c r="A504" s="4">
        <v>503</v>
      </c>
      <c r="B504" s="5">
        <v>1</v>
      </c>
      <c r="C504" s="6">
        <v>3546</v>
      </c>
      <c r="D504" s="6">
        <v>1159</v>
      </c>
      <c r="E504">
        <f>VLOOKUP(Чек_позиція!C504,Товар!A:G,7,FALSE)</f>
        <v>658.17</v>
      </c>
      <c r="F504">
        <f t="shared" si="7"/>
        <v>658.17</v>
      </c>
    </row>
    <row r="505" spans="1:6">
      <c r="A505" s="4">
        <v>504</v>
      </c>
      <c r="B505" s="5">
        <v>3</v>
      </c>
      <c r="C505" s="6">
        <v>8563</v>
      </c>
      <c r="D505" s="6">
        <v>1160</v>
      </c>
      <c r="E505">
        <f>VLOOKUP(Чек_позиція!C505,Товар!A:G,7,FALSE)</f>
        <v>624.07000000000005</v>
      </c>
      <c r="F505">
        <f t="shared" si="7"/>
        <v>1872.21</v>
      </c>
    </row>
    <row r="506" spans="1:6">
      <c r="A506" s="4">
        <v>505</v>
      </c>
      <c r="B506" s="5">
        <v>2</v>
      </c>
      <c r="C506" s="6">
        <v>6390</v>
      </c>
      <c r="D506" s="6">
        <v>1161</v>
      </c>
      <c r="E506">
        <f>VLOOKUP(Чек_позиція!C506,Товар!A:G,7,FALSE)</f>
        <v>97.61</v>
      </c>
      <c r="F506">
        <f t="shared" si="7"/>
        <v>195.22</v>
      </c>
    </row>
    <row r="507" spans="1:6">
      <c r="A507" s="4">
        <v>506</v>
      </c>
      <c r="B507" s="5">
        <v>3</v>
      </c>
      <c r="C507" s="6">
        <v>1738</v>
      </c>
      <c r="D507" s="6">
        <v>1162</v>
      </c>
      <c r="E507">
        <f>VLOOKUP(Чек_позиція!C507,Товар!A:G,7,FALSE)</f>
        <v>262.83</v>
      </c>
      <c r="F507">
        <f t="shared" si="7"/>
        <v>788.49</v>
      </c>
    </row>
    <row r="508" spans="1:6">
      <c r="A508" s="4">
        <v>507</v>
      </c>
      <c r="B508" s="5">
        <v>1</v>
      </c>
      <c r="C508" s="6">
        <v>2357</v>
      </c>
      <c r="D508" s="6">
        <v>1162</v>
      </c>
      <c r="E508">
        <f>VLOOKUP(Чек_позиція!C508,Товар!A:G,7,FALSE)</f>
        <v>898.9</v>
      </c>
      <c r="F508">
        <f t="shared" si="7"/>
        <v>898.9</v>
      </c>
    </row>
    <row r="509" spans="1:6">
      <c r="A509" s="4">
        <v>508</v>
      </c>
      <c r="B509" s="5">
        <v>2</v>
      </c>
      <c r="C509" s="6">
        <v>1581</v>
      </c>
      <c r="D509" s="6">
        <v>1162</v>
      </c>
      <c r="E509">
        <f>VLOOKUP(Чек_позиція!C509,Товар!A:G,7,FALSE)</f>
        <v>729.14</v>
      </c>
      <c r="F509">
        <f t="shared" si="7"/>
        <v>1458.28</v>
      </c>
    </row>
    <row r="510" spans="1:6">
      <c r="A510" s="4">
        <v>509</v>
      </c>
      <c r="B510" s="5">
        <v>3</v>
      </c>
      <c r="C510" s="6">
        <v>2369</v>
      </c>
      <c r="D510" s="6">
        <v>1163</v>
      </c>
      <c r="E510">
        <f>VLOOKUP(Чек_позиція!C510,Товар!A:G,7,FALSE)</f>
        <v>831.32</v>
      </c>
      <c r="F510">
        <f t="shared" si="7"/>
        <v>2493.96</v>
      </c>
    </row>
    <row r="511" spans="1:6">
      <c r="A511" s="4">
        <v>510</v>
      </c>
      <c r="B511" s="5">
        <v>4</v>
      </c>
      <c r="C511" s="6">
        <v>8128</v>
      </c>
      <c r="D511" s="6">
        <v>1163</v>
      </c>
      <c r="E511">
        <f>VLOOKUP(Чек_позиція!C511,Товар!A:G,7,FALSE)</f>
        <v>429.62</v>
      </c>
      <c r="F511">
        <f t="shared" si="7"/>
        <v>1718.48</v>
      </c>
    </row>
    <row r="512" spans="1:6">
      <c r="A512" s="4">
        <v>511</v>
      </c>
      <c r="B512" s="5">
        <v>3</v>
      </c>
      <c r="C512" s="6">
        <v>3103</v>
      </c>
      <c r="D512" s="6">
        <v>1163</v>
      </c>
      <c r="E512">
        <f>VLOOKUP(Чек_позиція!C512,Товар!A:G,7,FALSE)</f>
        <v>272.32</v>
      </c>
      <c r="F512">
        <f t="shared" si="7"/>
        <v>816.96</v>
      </c>
    </row>
    <row r="513" spans="1:6">
      <c r="A513" s="4">
        <v>512</v>
      </c>
      <c r="B513" s="5">
        <v>4</v>
      </c>
      <c r="C513" s="6">
        <v>1575</v>
      </c>
      <c r="D513" s="6">
        <v>1163</v>
      </c>
      <c r="E513">
        <f>VLOOKUP(Чек_позиція!C513,Товар!A:G,7,FALSE)</f>
        <v>593.97</v>
      </c>
      <c r="F513">
        <f t="shared" si="7"/>
        <v>2375.88</v>
      </c>
    </row>
    <row r="514" spans="1:6">
      <c r="A514" s="4">
        <v>513</v>
      </c>
      <c r="B514" s="5">
        <v>2</v>
      </c>
      <c r="C514" s="6">
        <v>8011</v>
      </c>
      <c r="D514" s="6">
        <v>1164</v>
      </c>
      <c r="E514">
        <f>VLOOKUP(Чек_позиція!C514,Товар!A:G,7,FALSE)</f>
        <v>736.59</v>
      </c>
      <c r="F514">
        <f t="shared" si="7"/>
        <v>1473.18</v>
      </c>
    </row>
    <row r="515" spans="1:6">
      <c r="A515" s="4">
        <v>514</v>
      </c>
      <c r="B515" s="5">
        <v>2</v>
      </c>
      <c r="C515" s="6">
        <v>2988</v>
      </c>
      <c r="D515" s="6">
        <v>1164</v>
      </c>
      <c r="E515">
        <f>VLOOKUP(Чек_позиція!C515,Товар!A:G,7,FALSE)</f>
        <v>383.83</v>
      </c>
      <c r="F515">
        <f t="shared" ref="F515:F578" si="8">B515*E515</f>
        <v>767.66</v>
      </c>
    </row>
    <row r="516" spans="1:6">
      <c r="A516" s="4">
        <v>515</v>
      </c>
      <c r="B516" s="5">
        <v>1</v>
      </c>
      <c r="C516" s="6">
        <v>2104</v>
      </c>
      <c r="D516" s="6">
        <v>1164</v>
      </c>
      <c r="E516">
        <f>VLOOKUP(Чек_позиція!C516,Товар!A:G,7,FALSE)</f>
        <v>585.07000000000005</v>
      </c>
      <c r="F516">
        <f t="shared" si="8"/>
        <v>585.07000000000005</v>
      </c>
    </row>
    <row r="517" spans="1:6">
      <c r="A517" s="4">
        <v>516</v>
      </c>
      <c r="B517" s="5">
        <v>4</v>
      </c>
      <c r="C517" s="6">
        <v>3420</v>
      </c>
      <c r="D517" s="6">
        <v>1164</v>
      </c>
      <c r="E517">
        <f>VLOOKUP(Чек_позиція!C517,Товар!A:G,7,FALSE)</f>
        <v>586.28</v>
      </c>
      <c r="F517">
        <f t="shared" si="8"/>
        <v>2345.12</v>
      </c>
    </row>
    <row r="518" spans="1:6">
      <c r="A518" s="4">
        <v>517</v>
      </c>
      <c r="B518" s="5">
        <v>1</v>
      </c>
      <c r="C518" s="6">
        <v>9157</v>
      </c>
      <c r="D518" s="6">
        <v>1164</v>
      </c>
      <c r="E518">
        <f>VLOOKUP(Чек_позиція!C518,Товар!A:G,7,FALSE)</f>
        <v>201.26</v>
      </c>
      <c r="F518">
        <f t="shared" si="8"/>
        <v>201.26</v>
      </c>
    </row>
    <row r="519" spans="1:6">
      <c r="A519" s="4">
        <v>518</v>
      </c>
      <c r="B519" s="5">
        <v>3</v>
      </c>
      <c r="C519" s="6">
        <v>7009</v>
      </c>
      <c r="D519" s="6">
        <v>1165</v>
      </c>
      <c r="E519">
        <f>VLOOKUP(Чек_позиція!C519,Товар!A:G,7,FALSE)</f>
        <v>782.85</v>
      </c>
      <c r="F519">
        <f t="shared" si="8"/>
        <v>2348.5500000000002</v>
      </c>
    </row>
    <row r="520" spans="1:6">
      <c r="A520" s="4">
        <v>519</v>
      </c>
      <c r="B520" s="5">
        <v>4</v>
      </c>
      <c r="C520" s="6">
        <v>5241</v>
      </c>
      <c r="D520" s="6">
        <v>1166</v>
      </c>
      <c r="E520">
        <f>VLOOKUP(Чек_позиція!C520,Товар!A:G,7,FALSE)</f>
        <v>653.44000000000005</v>
      </c>
      <c r="F520">
        <f t="shared" si="8"/>
        <v>2613.7600000000002</v>
      </c>
    </row>
    <row r="521" spans="1:6">
      <c r="A521" s="4">
        <v>520</v>
      </c>
      <c r="B521" s="5">
        <v>2</v>
      </c>
      <c r="C521" s="6">
        <v>7285</v>
      </c>
      <c r="D521" s="6">
        <v>1166</v>
      </c>
      <c r="E521">
        <f>VLOOKUP(Чек_позиція!C521,Товар!A:G,7,FALSE)</f>
        <v>939.27</v>
      </c>
      <c r="F521">
        <f t="shared" si="8"/>
        <v>1878.54</v>
      </c>
    </row>
    <row r="522" spans="1:6">
      <c r="A522" s="4">
        <v>521</v>
      </c>
      <c r="B522" s="5">
        <v>3</v>
      </c>
      <c r="C522" s="6">
        <v>2494</v>
      </c>
      <c r="D522" s="6">
        <v>1166</v>
      </c>
      <c r="E522">
        <f>VLOOKUP(Чек_позиція!C522,Товар!A:G,7,FALSE)</f>
        <v>255.48</v>
      </c>
      <c r="F522">
        <f t="shared" si="8"/>
        <v>766.43999999999994</v>
      </c>
    </row>
    <row r="523" spans="1:6">
      <c r="A523" s="4">
        <v>522</v>
      </c>
      <c r="B523" s="5">
        <v>2</v>
      </c>
      <c r="C523" s="6">
        <v>8564</v>
      </c>
      <c r="D523" s="6">
        <v>1167</v>
      </c>
      <c r="E523">
        <f>VLOOKUP(Чек_позиція!C523,Товар!A:G,7,FALSE)</f>
        <v>136.28</v>
      </c>
      <c r="F523">
        <f t="shared" si="8"/>
        <v>272.56</v>
      </c>
    </row>
    <row r="524" spans="1:6">
      <c r="A524" s="4">
        <v>523</v>
      </c>
      <c r="B524" s="5">
        <v>2</v>
      </c>
      <c r="C524" s="6">
        <v>5975</v>
      </c>
      <c r="D524" s="6">
        <v>1168</v>
      </c>
      <c r="E524">
        <f>VLOOKUP(Чек_позиція!C524,Товар!A:G,7,FALSE)</f>
        <v>614.86</v>
      </c>
      <c r="F524">
        <f t="shared" si="8"/>
        <v>1229.72</v>
      </c>
    </row>
    <row r="525" spans="1:6">
      <c r="A525" s="4">
        <v>524</v>
      </c>
      <c r="B525" s="5">
        <v>3</v>
      </c>
      <c r="C525" s="6">
        <v>5323</v>
      </c>
      <c r="D525" s="6">
        <v>1168</v>
      </c>
      <c r="E525">
        <f>VLOOKUP(Чек_позиція!C525,Товар!A:G,7,FALSE)</f>
        <v>293.99</v>
      </c>
      <c r="F525">
        <f t="shared" si="8"/>
        <v>881.97</v>
      </c>
    </row>
    <row r="526" spans="1:6">
      <c r="A526" s="4">
        <v>525</v>
      </c>
      <c r="B526" s="5">
        <v>4</v>
      </c>
      <c r="C526" s="6">
        <v>7919</v>
      </c>
      <c r="D526" s="6">
        <v>1169</v>
      </c>
      <c r="E526">
        <f>VLOOKUP(Чек_позиція!C526,Товар!A:G,7,FALSE)</f>
        <v>200.97</v>
      </c>
      <c r="F526">
        <f t="shared" si="8"/>
        <v>803.88</v>
      </c>
    </row>
    <row r="527" spans="1:6">
      <c r="A527" s="4">
        <v>526</v>
      </c>
      <c r="B527" s="5">
        <v>2</v>
      </c>
      <c r="C527" s="6">
        <v>1501</v>
      </c>
      <c r="D527" s="6">
        <v>1170</v>
      </c>
      <c r="E527">
        <f>VLOOKUP(Чек_позиція!C527,Товар!A:G,7,FALSE)</f>
        <v>754.31</v>
      </c>
      <c r="F527">
        <f t="shared" si="8"/>
        <v>1508.62</v>
      </c>
    </row>
    <row r="528" spans="1:6">
      <c r="A528" s="4">
        <v>527</v>
      </c>
      <c r="B528" s="5">
        <v>2</v>
      </c>
      <c r="C528" s="6">
        <v>5515</v>
      </c>
      <c r="D528" s="6">
        <v>1171</v>
      </c>
      <c r="E528">
        <f>VLOOKUP(Чек_позиція!C528,Товар!A:G,7,FALSE)</f>
        <v>303.26</v>
      </c>
      <c r="F528">
        <f t="shared" si="8"/>
        <v>606.52</v>
      </c>
    </row>
    <row r="529" spans="1:6">
      <c r="A529" s="4">
        <v>528</v>
      </c>
      <c r="B529" s="5">
        <v>3</v>
      </c>
      <c r="C529" s="6">
        <v>3454</v>
      </c>
      <c r="D529" s="6">
        <v>1171</v>
      </c>
      <c r="E529">
        <f>VLOOKUP(Чек_позиція!C529,Товар!A:G,7,FALSE)</f>
        <v>54.59</v>
      </c>
      <c r="F529">
        <f t="shared" si="8"/>
        <v>163.77000000000001</v>
      </c>
    </row>
    <row r="530" spans="1:6">
      <c r="A530" s="4">
        <v>529</v>
      </c>
      <c r="B530" s="5">
        <v>2</v>
      </c>
      <c r="C530" s="6">
        <v>4019</v>
      </c>
      <c r="D530" s="6">
        <v>1172</v>
      </c>
      <c r="E530">
        <f>VLOOKUP(Чек_позиція!C530,Товар!A:G,7,FALSE)</f>
        <v>653.08000000000004</v>
      </c>
      <c r="F530">
        <f t="shared" si="8"/>
        <v>1306.1600000000001</v>
      </c>
    </row>
    <row r="531" spans="1:6">
      <c r="A531" s="4">
        <v>530</v>
      </c>
      <c r="B531" s="5">
        <v>1</v>
      </c>
      <c r="C531" s="6">
        <v>3903</v>
      </c>
      <c r="D531" s="6">
        <v>1172</v>
      </c>
      <c r="E531">
        <f>VLOOKUP(Чек_позиція!C531,Товар!A:G,7,FALSE)</f>
        <v>767.74</v>
      </c>
      <c r="F531">
        <f t="shared" si="8"/>
        <v>767.74</v>
      </c>
    </row>
    <row r="532" spans="1:6">
      <c r="A532" s="4">
        <v>531</v>
      </c>
      <c r="B532" s="5">
        <v>3</v>
      </c>
      <c r="C532" s="6">
        <v>6257</v>
      </c>
      <c r="D532" s="6">
        <v>1173</v>
      </c>
      <c r="E532">
        <f>VLOOKUP(Чек_позиція!C532,Товар!A:G,7,FALSE)</f>
        <v>424.68</v>
      </c>
      <c r="F532">
        <f t="shared" si="8"/>
        <v>1274.04</v>
      </c>
    </row>
    <row r="533" spans="1:6">
      <c r="A533" s="4">
        <v>532</v>
      </c>
      <c r="B533" s="5">
        <v>4</v>
      </c>
      <c r="C533" s="6">
        <v>727</v>
      </c>
      <c r="D533" s="6">
        <v>1173</v>
      </c>
      <c r="E533">
        <f>VLOOKUP(Чек_позиція!C533,Товар!A:G,7,FALSE)</f>
        <v>351.99</v>
      </c>
      <c r="F533">
        <f t="shared" si="8"/>
        <v>1407.96</v>
      </c>
    </row>
    <row r="534" spans="1:6">
      <c r="A534" s="4">
        <v>533</v>
      </c>
      <c r="B534" s="5">
        <v>1</v>
      </c>
      <c r="C534" s="6">
        <v>4124</v>
      </c>
      <c r="D534" s="6">
        <v>1174</v>
      </c>
      <c r="E534">
        <f>VLOOKUP(Чек_позиція!C534,Товар!A:G,7,FALSE)</f>
        <v>386.29</v>
      </c>
      <c r="F534">
        <f t="shared" si="8"/>
        <v>386.29</v>
      </c>
    </row>
    <row r="535" spans="1:6">
      <c r="A535" s="4">
        <v>534</v>
      </c>
      <c r="B535" s="5">
        <v>3</v>
      </c>
      <c r="C535" s="6">
        <v>462</v>
      </c>
      <c r="D535" s="6">
        <v>1174</v>
      </c>
      <c r="E535">
        <f>VLOOKUP(Чек_позиція!C535,Товар!A:G,7,FALSE)</f>
        <v>571.59</v>
      </c>
      <c r="F535">
        <f t="shared" si="8"/>
        <v>1714.77</v>
      </c>
    </row>
    <row r="536" spans="1:6">
      <c r="A536" s="4">
        <v>535</v>
      </c>
      <c r="B536" s="5">
        <v>4</v>
      </c>
      <c r="C536" s="6">
        <v>6268</v>
      </c>
      <c r="D536" s="6">
        <v>1174</v>
      </c>
      <c r="E536">
        <f>VLOOKUP(Чек_позиція!C536,Товар!A:G,7,FALSE)</f>
        <v>256.69</v>
      </c>
      <c r="F536">
        <f t="shared" si="8"/>
        <v>1026.76</v>
      </c>
    </row>
    <row r="537" spans="1:6">
      <c r="A537" s="4">
        <v>536</v>
      </c>
      <c r="B537" s="5">
        <v>3</v>
      </c>
      <c r="C537" s="6">
        <v>347</v>
      </c>
      <c r="D537" s="6">
        <v>1175</v>
      </c>
      <c r="E537">
        <f>VLOOKUP(Чек_позиція!C537,Товар!A:G,7,FALSE)</f>
        <v>441.96</v>
      </c>
      <c r="F537">
        <f t="shared" si="8"/>
        <v>1325.8799999999999</v>
      </c>
    </row>
    <row r="538" spans="1:6">
      <c r="A538" s="4">
        <v>537</v>
      </c>
      <c r="B538" s="5">
        <v>2</v>
      </c>
      <c r="C538" s="6">
        <v>5985</v>
      </c>
      <c r="D538" s="6">
        <v>1175</v>
      </c>
      <c r="E538">
        <f>VLOOKUP(Чек_позиція!C538,Товар!A:G,7,FALSE)</f>
        <v>596.84</v>
      </c>
      <c r="F538">
        <f t="shared" si="8"/>
        <v>1193.68</v>
      </c>
    </row>
    <row r="539" spans="1:6">
      <c r="A539" s="4">
        <v>538</v>
      </c>
      <c r="B539" s="5">
        <v>1</v>
      </c>
      <c r="C539" s="6">
        <v>9016</v>
      </c>
      <c r="D539" s="6">
        <v>1175</v>
      </c>
      <c r="E539">
        <f>VLOOKUP(Чек_позиція!C539,Товар!A:G,7,FALSE)</f>
        <v>73.069999999999993</v>
      </c>
      <c r="F539">
        <f t="shared" si="8"/>
        <v>73.069999999999993</v>
      </c>
    </row>
    <row r="540" spans="1:6">
      <c r="A540" s="4">
        <v>539</v>
      </c>
      <c r="B540" s="5">
        <v>2</v>
      </c>
      <c r="C540" s="6">
        <v>4337</v>
      </c>
      <c r="D540" s="6">
        <v>1175</v>
      </c>
      <c r="E540">
        <f>VLOOKUP(Чек_позиція!C540,Товар!A:G,7,FALSE)</f>
        <v>814.78</v>
      </c>
      <c r="F540">
        <f t="shared" si="8"/>
        <v>1629.56</v>
      </c>
    </row>
    <row r="541" spans="1:6">
      <c r="A541" s="4">
        <v>540</v>
      </c>
      <c r="B541" s="5">
        <v>4</v>
      </c>
      <c r="C541" s="6">
        <v>4931</v>
      </c>
      <c r="D541" s="6">
        <v>1175</v>
      </c>
      <c r="E541">
        <f>VLOOKUP(Чек_позиція!C541,Товар!A:G,7,FALSE)</f>
        <v>117.17</v>
      </c>
      <c r="F541">
        <f t="shared" si="8"/>
        <v>468.68</v>
      </c>
    </row>
    <row r="542" spans="1:6">
      <c r="A542" s="4">
        <v>541</v>
      </c>
      <c r="B542" s="5">
        <v>3</v>
      </c>
      <c r="C542" s="6">
        <v>8816</v>
      </c>
      <c r="D542" s="6">
        <v>1176</v>
      </c>
      <c r="E542">
        <f>VLOOKUP(Чек_позиція!C542,Товар!A:G,7,FALSE)</f>
        <v>868.06</v>
      </c>
      <c r="F542">
        <f t="shared" si="8"/>
        <v>2604.1799999999998</v>
      </c>
    </row>
    <row r="543" spans="1:6">
      <c r="A543" s="4">
        <v>542</v>
      </c>
      <c r="B543" s="5">
        <v>3</v>
      </c>
      <c r="C543" s="6">
        <v>8062</v>
      </c>
      <c r="D543" s="6">
        <v>1177</v>
      </c>
      <c r="E543">
        <f>VLOOKUP(Чек_позиція!C543,Товар!A:G,7,FALSE)</f>
        <v>768.19</v>
      </c>
      <c r="F543">
        <f t="shared" si="8"/>
        <v>2304.5700000000002</v>
      </c>
    </row>
    <row r="544" spans="1:6">
      <c r="A544" s="4">
        <v>543</v>
      </c>
      <c r="B544" s="5">
        <v>3</v>
      </c>
      <c r="C544" s="6">
        <v>967</v>
      </c>
      <c r="D544" s="6">
        <v>1177</v>
      </c>
      <c r="E544">
        <f>VLOOKUP(Чек_позиція!C544,Товар!A:G,7,FALSE)</f>
        <v>118.35</v>
      </c>
      <c r="F544">
        <f t="shared" si="8"/>
        <v>355.04999999999995</v>
      </c>
    </row>
    <row r="545" spans="1:6">
      <c r="A545" s="4">
        <v>544</v>
      </c>
      <c r="B545" s="5">
        <v>2</v>
      </c>
      <c r="C545" s="6">
        <v>1980</v>
      </c>
      <c r="D545" s="6">
        <v>1178</v>
      </c>
      <c r="E545">
        <f>VLOOKUP(Чек_позиція!C545,Товар!A:G,7,FALSE)</f>
        <v>104.05</v>
      </c>
      <c r="F545">
        <f t="shared" si="8"/>
        <v>208.1</v>
      </c>
    </row>
    <row r="546" spans="1:6">
      <c r="A546" s="4">
        <v>545</v>
      </c>
      <c r="B546" s="5">
        <v>3</v>
      </c>
      <c r="C546" s="6">
        <v>5514</v>
      </c>
      <c r="D546" s="6">
        <v>1178</v>
      </c>
      <c r="E546">
        <f>VLOOKUP(Чек_позиція!C546,Товар!A:G,7,FALSE)</f>
        <v>416</v>
      </c>
      <c r="F546">
        <f t="shared" si="8"/>
        <v>1248</v>
      </c>
    </row>
    <row r="547" spans="1:6">
      <c r="A547" s="4">
        <v>546</v>
      </c>
      <c r="B547" s="5">
        <v>1</v>
      </c>
      <c r="C547" s="6">
        <v>1046</v>
      </c>
      <c r="D547" s="6">
        <v>1179</v>
      </c>
      <c r="E547">
        <f>VLOOKUP(Чек_позиція!C547,Товар!A:G,7,FALSE)</f>
        <v>652.16</v>
      </c>
      <c r="F547">
        <f t="shared" si="8"/>
        <v>652.16</v>
      </c>
    </row>
    <row r="548" spans="1:6">
      <c r="A548" s="4">
        <v>547</v>
      </c>
      <c r="B548" s="5">
        <v>1</v>
      </c>
      <c r="C548" s="6">
        <v>4062</v>
      </c>
      <c r="D548" s="6">
        <v>1180</v>
      </c>
      <c r="E548">
        <f>VLOOKUP(Чек_позиція!C548,Товар!A:G,7,FALSE)</f>
        <v>334</v>
      </c>
      <c r="F548">
        <f t="shared" si="8"/>
        <v>334</v>
      </c>
    </row>
    <row r="549" spans="1:6">
      <c r="A549" s="4">
        <v>548</v>
      </c>
      <c r="B549" s="5">
        <v>1</v>
      </c>
      <c r="C549" s="6">
        <v>5544</v>
      </c>
      <c r="D549" s="6">
        <v>1181</v>
      </c>
      <c r="E549">
        <f>VLOOKUP(Чек_позиція!C549,Товар!A:G,7,FALSE)</f>
        <v>496.96</v>
      </c>
      <c r="F549">
        <f t="shared" si="8"/>
        <v>496.96</v>
      </c>
    </row>
    <row r="550" spans="1:6">
      <c r="A550" s="4">
        <v>549</v>
      </c>
      <c r="B550" s="5">
        <v>4</v>
      </c>
      <c r="C550" s="6">
        <v>3909</v>
      </c>
      <c r="D550" s="6">
        <v>1182</v>
      </c>
      <c r="E550">
        <f>VLOOKUP(Чек_позиція!C550,Товар!A:G,7,FALSE)</f>
        <v>160.72</v>
      </c>
      <c r="F550">
        <f t="shared" si="8"/>
        <v>642.88</v>
      </c>
    </row>
    <row r="551" spans="1:6">
      <c r="A551" s="4">
        <v>550</v>
      </c>
      <c r="B551" s="5">
        <v>4</v>
      </c>
      <c r="C551" s="6">
        <v>9814</v>
      </c>
      <c r="D551" s="6">
        <v>1182</v>
      </c>
      <c r="E551">
        <f>VLOOKUP(Чек_позиція!C551,Товар!A:G,7,FALSE)</f>
        <v>721.3</v>
      </c>
      <c r="F551">
        <f t="shared" si="8"/>
        <v>2885.2</v>
      </c>
    </row>
    <row r="552" spans="1:6">
      <c r="A552" s="4">
        <v>551</v>
      </c>
      <c r="B552" s="5">
        <v>4</v>
      </c>
      <c r="C552" s="6">
        <v>153</v>
      </c>
      <c r="D552" s="6">
        <v>1182</v>
      </c>
      <c r="E552">
        <f>VLOOKUP(Чек_позиція!C552,Товар!A:G,7,FALSE)</f>
        <v>314.61</v>
      </c>
      <c r="F552">
        <f t="shared" si="8"/>
        <v>1258.44</v>
      </c>
    </row>
    <row r="553" spans="1:6">
      <c r="A553" s="4">
        <v>552</v>
      </c>
      <c r="B553" s="5">
        <v>1</v>
      </c>
      <c r="C553" s="6">
        <v>5922</v>
      </c>
      <c r="D553" s="6">
        <v>1183</v>
      </c>
      <c r="E553">
        <f>VLOOKUP(Чек_позиція!C553,Товар!A:G,7,FALSE)</f>
        <v>217.49</v>
      </c>
      <c r="F553">
        <f t="shared" si="8"/>
        <v>217.49</v>
      </c>
    </row>
    <row r="554" spans="1:6">
      <c r="A554" s="4">
        <v>553</v>
      </c>
      <c r="B554" s="5">
        <v>4</v>
      </c>
      <c r="C554" s="6">
        <v>3705</v>
      </c>
      <c r="D554" s="6">
        <v>1184</v>
      </c>
      <c r="E554">
        <f>VLOOKUP(Чек_позиція!C554,Товар!A:G,7,FALSE)</f>
        <v>949.93</v>
      </c>
      <c r="F554">
        <f t="shared" si="8"/>
        <v>3799.72</v>
      </c>
    </row>
    <row r="555" spans="1:6">
      <c r="A555" s="4">
        <v>554</v>
      </c>
      <c r="B555" s="5">
        <v>4</v>
      </c>
      <c r="C555" s="6">
        <v>1423</v>
      </c>
      <c r="D555" s="6">
        <v>1184</v>
      </c>
      <c r="E555">
        <f>VLOOKUP(Чек_позиція!C555,Товар!A:G,7,FALSE)</f>
        <v>493.77</v>
      </c>
      <c r="F555">
        <f t="shared" si="8"/>
        <v>1975.08</v>
      </c>
    </row>
    <row r="556" spans="1:6">
      <c r="A556" s="4">
        <v>555</v>
      </c>
      <c r="B556" s="5">
        <v>1</v>
      </c>
      <c r="C556" s="6">
        <v>5090</v>
      </c>
      <c r="D556" s="6">
        <v>1184</v>
      </c>
      <c r="E556">
        <f>VLOOKUP(Чек_позиція!C556,Товар!A:G,7,FALSE)</f>
        <v>428</v>
      </c>
      <c r="F556">
        <f t="shared" si="8"/>
        <v>428</v>
      </c>
    </row>
    <row r="557" spans="1:6">
      <c r="A557" s="4">
        <v>556</v>
      </c>
      <c r="B557" s="5">
        <v>3</v>
      </c>
      <c r="C557" s="6">
        <v>5601</v>
      </c>
      <c r="D557" s="6">
        <v>1184</v>
      </c>
      <c r="E557">
        <f>VLOOKUP(Чек_позиція!C557,Товар!A:G,7,FALSE)</f>
        <v>601.71</v>
      </c>
      <c r="F557">
        <f t="shared" si="8"/>
        <v>1805.13</v>
      </c>
    </row>
    <row r="558" spans="1:6">
      <c r="A558" s="4">
        <v>557</v>
      </c>
      <c r="B558" s="5">
        <v>4</v>
      </c>
      <c r="C558" s="6">
        <v>809</v>
      </c>
      <c r="D558" s="6">
        <v>1185</v>
      </c>
      <c r="E558">
        <f>VLOOKUP(Чек_позиція!C558,Товар!A:G,7,FALSE)</f>
        <v>740.47</v>
      </c>
      <c r="F558">
        <f t="shared" si="8"/>
        <v>2961.88</v>
      </c>
    </row>
    <row r="559" spans="1:6">
      <c r="A559" s="4">
        <v>558</v>
      </c>
      <c r="B559" s="5">
        <v>1</v>
      </c>
      <c r="C559" s="6">
        <v>5280</v>
      </c>
      <c r="D559" s="6">
        <v>1186</v>
      </c>
      <c r="E559">
        <f>VLOOKUP(Чек_позиція!C559,Товар!A:G,7,FALSE)</f>
        <v>680.96</v>
      </c>
      <c r="F559">
        <f t="shared" si="8"/>
        <v>680.96</v>
      </c>
    </row>
    <row r="560" spans="1:6">
      <c r="A560" s="4">
        <v>559</v>
      </c>
      <c r="B560" s="5">
        <v>3</v>
      </c>
      <c r="C560" s="6">
        <v>6230</v>
      </c>
      <c r="D560" s="6">
        <v>1186</v>
      </c>
      <c r="E560">
        <f>VLOOKUP(Чек_позиція!C560,Товар!A:G,7,FALSE)</f>
        <v>344.35</v>
      </c>
      <c r="F560">
        <f t="shared" si="8"/>
        <v>1033.0500000000002</v>
      </c>
    </row>
    <row r="561" spans="1:6">
      <c r="A561" s="4">
        <v>560</v>
      </c>
      <c r="B561" s="5">
        <v>4</v>
      </c>
      <c r="C561" s="6">
        <v>6631</v>
      </c>
      <c r="D561" s="6">
        <v>1186</v>
      </c>
      <c r="E561">
        <f>VLOOKUP(Чек_позиція!C561,Товар!A:G,7,FALSE)</f>
        <v>699.86</v>
      </c>
      <c r="F561">
        <f t="shared" si="8"/>
        <v>2799.44</v>
      </c>
    </row>
    <row r="562" spans="1:6">
      <c r="A562" s="4">
        <v>561</v>
      </c>
      <c r="B562" s="5">
        <v>2</v>
      </c>
      <c r="C562" s="6">
        <v>8630</v>
      </c>
      <c r="D562" s="6">
        <v>1186</v>
      </c>
      <c r="E562">
        <f>VLOOKUP(Чек_позиція!C562,Товар!A:G,7,FALSE)</f>
        <v>234.59</v>
      </c>
      <c r="F562">
        <f t="shared" si="8"/>
        <v>469.18</v>
      </c>
    </row>
    <row r="563" spans="1:6">
      <c r="A563" s="4">
        <v>562</v>
      </c>
      <c r="B563" s="5">
        <v>3</v>
      </c>
      <c r="C563" s="6">
        <v>9212</v>
      </c>
      <c r="D563" s="6">
        <v>1186</v>
      </c>
      <c r="E563">
        <f>VLOOKUP(Чек_позиція!C563,Товар!A:G,7,FALSE)</f>
        <v>416.97</v>
      </c>
      <c r="F563">
        <f t="shared" si="8"/>
        <v>1250.9100000000001</v>
      </c>
    </row>
    <row r="564" spans="1:6">
      <c r="A564" s="4">
        <v>563</v>
      </c>
      <c r="B564" s="5">
        <v>3</v>
      </c>
      <c r="C564" s="6">
        <v>6537</v>
      </c>
      <c r="D564" s="6">
        <v>1187</v>
      </c>
      <c r="E564">
        <f>VLOOKUP(Чек_позиція!C564,Товар!A:G,7,FALSE)</f>
        <v>321.11</v>
      </c>
      <c r="F564">
        <f t="shared" si="8"/>
        <v>963.33</v>
      </c>
    </row>
    <row r="565" spans="1:6">
      <c r="A565" s="4">
        <v>564</v>
      </c>
      <c r="B565" s="5">
        <v>2</v>
      </c>
      <c r="C565" s="6">
        <v>5426</v>
      </c>
      <c r="D565" s="6">
        <v>1187</v>
      </c>
      <c r="E565">
        <f>VLOOKUP(Чек_позиція!C565,Товар!A:G,7,FALSE)</f>
        <v>921.82</v>
      </c>
      <c r="F565">
        <f t="shared" si="8"/>
        <v>1843.64</v>
      </c>
    </row>
    <row r="566" spans="1:6">
      <c r="A566" s="4">
        <v>565</v>
      </c>
      <c r="B566" s="5">
        <v>3</v>
      </c>
      <c r="C566" s="6">
        <v>9895</v>
      </c>
      <c r="D566" s="6">
        <v>1187</v>
      </c>
      <c r="E566">
        <f>VLOOKUP(Чек_позиція!C566,Товар!A:G,7,FALSE)</f>
        <v>557.66999999999996</v>
      </c>
      <c r="F566">
        <f t="shared" si="8"/>
        <v>1673.0099999999998</v>
      </c>
    </row>
    <row r="567" spans="1:6">
      <c r="A567" s="4">
        <v>566</v>
      </c>
      <c r="B567" s="5">
        <v>2</v>
      </c>
      <c r="C567" s="6">
        <v>3879</v>
      </c>
      <c r="D567" s="6">
        <v>1188</v>
      </c>
      <c r="E567">
        <f>VLOOKUP(Чек_позиція!C567,Товар!A:G,7,FALSE)</f>
        <v>560.21</v>
      </c>
      <c r="F567">
        <f t="shared" si="8"/>
        <v>1120.42</v>
      </c>
    </row>
    <row r="568" spans="1:6">
      <c r="A568" s="4">
        <v>567</v>
      </c>
      <c r="B568" s="5">
        <v>1</v>
      </c>
      <c r="C568" s="6">
        <v>9633</v>
      </c>
      <c r="D568" s="6">
        <v>1189</v>
      </c>
      <c r="E568">
        <f>VLOOKUP(Чек_позиція!C568,Товар!A:G,7,FALSE)</f>
        <v>259.99</v>
      </c>
      <c r="F568">
        <f t="shared" si="8"/>
        <v>259.99</v>
      </c>
    </row>
    <row r="569" spans="1:6">
      <c r="A569" s="4">
        <v>568</v>
      </c>
      <c r="B569" s="5">
        <v>1</v>
      </c>
      <c r="C569" s="6">
        <v>5232</v>
      </c>
      <c r="D569" s="6">
        <v>1189</v>
      </c>
      <c r="E569">
        <f>VLOOKUP(Чек_позиція!C569,Товар!A:G,7,FALSE)</f>
        <v>606.91999999999996</v>
      </c>
      <c r="F569">
        <f t="shared" si="8"/>
        <v>606.91999999999996</v>
      </c>
    </row>
    <row r="570" spans="1:6">
      <c r="A570" s="4">
        <v>569</v>
      </c>
      <c r="B570" s="5">
        <v>2</v>
      </c>
      <c r="C570" s="6">
        <v>9800</v>
      </c>
      <c r="D570" s="6">
        <v>1189</v>
      </c>
      <c r="E570">
        <f>VLOOKUP(Чек_позиція!C570,Товар!A:G,7,FALSE)</f>
        <v>918.81</v>
      </c>
      <c r="F570">
        <f t="shared" si="8"/>
        <v>1837.62</v>
      </c>
    </row>
    <row r="571" spans="1:6">
      <c r="A571" s="4">
        <v>570</v>
      </c>
      <c r="B571" s="5">
        <v>1</v>
      </c>
      <c r="C571" s="6">
        <v>1865</v>
      </c>
      <c r="D571" s="6">
        <v>1190</v>
      </c>
      <c r="E571">
        <f>VLOOKUP(Чек_позиція!C571,Товар!A:G,7,FALSE)</f>
        <v>204.47</v>
      </c>
      <c r="F571">
        <f t="shared" si="8"/>
        <v>204.47</v>
      </c>
    </row>
    <row r="572" spans="1:6">
      <c r="A572" s="4">
        <v>571</v>
      </c>
      <c r="B572" s="5">
        <v>3</v>
      </c>
      <c r="C572" s="6">
        <v>9489</v>
      </c>
      <c r="D572" s="6">
        <v>1190</v>
      </c>
      <c r="E572">
        <f>VLOOKUP(Чек_позиція!C572,Товар!A:G,7,FALSE)</f>
        <v>392.92</v>
      </c>
      <c r="F572">
        <f t="shared" si="8"/>
        <v>1178.76</v>
      </c>
    </row>
    <row r="573" spans="1:6">
      <c r="A573" s="4">
        <v>572</v>
      </c>
      <c r="B573" s="5">
        <v>2</v>
      </c>
      <c r="C573" s="6">
        <v>4316</v>
      </c>
      <c r="D573" s="6">
        <v>1190</v>
      </c>
      <c r="E573">
        <f>VLOOKUP(Чек_позиція!C573,Товар!A:G,7,FALSE)</f>
        <v>270.10000000000002</v>
      </c>
      <c r="F573">
        <f t="shared" si="8"/>
        <v>540.20000000000005</v>
      </c>
    </row>
    <row r="574" spans="1:6">
      <c r="A574" s="4">
        <v>573</v>
      </c>
      <c r="B574" s="5">
        <v>4</v>
      </c>
      <c r="C574" s="6">
        <v>612</v>
      </c>
      <c r="D574" s="6">
        <v>1191</v>
      </c>
      <c r="E574">
        <f>VLOOKUP(Чек_позиція!C574,Товар!A:G,7,FALSE)</f>
        <v>600.76</v>
      </c>
      <c r="F574">
        <f t="shared" si="8"/>
        <v>2403.04</v>
      </c>
    </row>
    <row r="575" spans="1:6">
      <c r="A575" s="4">
        <v>574</v>
      </c>
      <c r="B575" s="5">
        <v>1</v>
      </c>
      <c r="C575" s="6">
        <v>876</v>
      </c>
      <c r="D575" s="6">
        <v>1192</v>
      </c>
      <c r="E575">
        <f>VLOOKUP(Чек_позиція!C575,Товар!A:G,7,FALSE)</f>
        <v>90.72</v>
      </c>
      <c r="F575">
        <f t="shared" si="8"/>
        <v>90.72</v>
      </c>
    </row>
    <row r="576" spans="1:6">
      <c r="A576" s="4">
        <v>575</v>
      </c>
      <c r="B576" s="5">
        <v>2</v>
      </c>
      <c r="C576" s="6">
        <v>630</v>
      </c>
      <c r="D576" s="6">
        <v>1192</v>
      </c>
      <c r="E576">
        <f>VLOOKUP(Чек_позиція!C576,Товар!A:G,7,FALSE)</f>
        <v>903.23</v>
      </c>
      <c r="F576">
        <f t="shared" si="8"/>
        <v>1806.46</v>
      </c>
    </row>
    <row r="577" spans="1:6">
      <c r="A577" s="4">
        <v>576</v>
      </c>
      <c r="B577" s="5">
        <v>4</v>
      </c>
      <c r="C577" s="6">
        <v>3143</v>
      </c>
      <c r="D577" s="6">
        <v>1192</v>
      </c>
      <c r="E577">
        <f>VLOOKUP(Чек_позиція!C577,Товар!A:G,7,FALSE)</f>
        <v>636.13</v>
      </c>
      <c r="F577">
        <f t="shared" si="8"/>
        <v>2544.52</v>
      </c>
    </row>
    <row r="578" spans="1:6">
      <c r="A578" s="4">
        <v>577</v>
      </c>
      <c r="B578" s="5">
        <v>3</v>
      </c>
      <c r="C578" s="6">
        <v>2503</v>
      </c>
      <c r="D578" s="6">
        <v>1193</v>
      </c>
      <c r="E578">
        <f>VLOOKUP(Чек_позиція!C578,Товар!A:G,7,FALSE)</f>
        <v>464.56</v>
      </c>
      <c r="F578">
        <f t="shared" si="8"/>
        <v>1393.68</v>
      </c>
    </row>
    <row r="579" spans="1:6">
      <c r="A579" s="4">
        <v>578</v>
      </c>
      <c r="B579" s="5">
        <v>1</v>
      </c>
      <c r="C579" s="6">
        <v>1902</v>
      </c>
      <c r="D579" s="6">
        <v>1194</v>
      </c>
      <c r="E579">
        <f>VLOOKUP(Чек_позиція!C579,Товар!A:G,7,FALSE)</f>
        <v>527.04</v>
      </c>
      <c r="F579">
        <f t="shared" ref="F579:F642" si="9">B579*E579</f>
        <v>527.04</v>
      </c>
    </row>
    <row r="580" spans="1:6">
      <c r="A580" s="4">
        <v>579</v>
      </c>
      <c r="B580" s="5">
        <v>3</v>
      </c>
      <c r="C580" s="6">
        <v>850</v>
      </c>
      <c r="D580" s="6">
        <v>1195</v>
      </c>
      <c r="E580">
        <f>VLOOKUP(Чек_позиція!C580,Товар!A:G,7,FALSE)</f>
        <v>574.72</v>
      </c>
      <c r="F580">
        <f t="shared" si="9"/>
        <v>1724.16</v>
      </c>
    </row>
    <row r="581" spans="1:6">
      <c r="A581" s="4">
        <v>580</v>
      </c>
      <c r="B581" s="5">
        <v>3</v>
      </c>
      <c r="C581" s="6">
        <v>1868</v>
      </c>
      <c r="D581" s="6">
        <v>1195</v>
      </c>
      <c r="E581">
        <f>VLOOKUP(Чек_позиція!C581,Товар!A:G,7,FALSE)</f>
        <v>548.21</v>
      </c>
      <c r="F581">
        <f t="shared" si="9"/>
        <v>1644.63</v>
      </c>
    </row>
    <row r="582" spans="1:6">
      <c r="A582" s="4">
        <v>581</v>
      </c>
      <c r="B582" s="5">
        <v>3</v>
      </c>
      <c r="C582" s="6">
        <v>8312</v>
      </c>
      <c r="D582" s="6">
        <v>1196</v>
      </c>
      <c r="E582">
        <f>VLOOKUP(Чек_позиція!C582,Товар!A:G,7,FALSE)</f>
        <v>431.26</v>
      </c>
      <c r="F582">
        <f t="shared" si="9"/>
        <v>1293.78</v>
      </c>
    </row>
    <row r="583" spans="1:6">
      <c r="A583" s="4">
        <v>582</v>
      </c>
      <c r="B583" s="5">
        <v>2</v>
      </c>
      <c r="C583" s="6">
        <v>9907</v>
      </c>
      <c r="D583" s="6">
        <v>1196</v>
      </c>
      <c r="E583">
        <f>VLOOKUP(Чек_позиція!C583,Товар!A:G,7,FALSE)</f>
        <v>379.57</v>
      </c>
      <c r="F583">
        <f t="shared" si="9"/>
        <v>759.14</v>
      </c>
    </row>
    <row r="584" spans="1:6">
      <c r="A584" s="4">
        <v>583</v>
      </c>
      <c r="B584" s="5">
        <v>4</v>
      </c>
      <c r="C584" s="6">
        <v>3372</v>
      </c>
      <c r="D584" s="6">
        <v>1196</v>
      </c>
      <c r="E584">
        <f>VLOOKUP(Чек_позиція!C584,Товар!A:G,7,FALSE)</f>
        <v>429.38</v>
      </c>
      <c r="F584">
        <f t="shared" si="9"/>
        <v>1717.52</v>
      </c>
    </row>
    <row r="585" spans="1:6">
      <c r="A585" s="4">
        <v>584</v>
      </c>
      <c r="B585" s="5">
        <v>2</v>
      </c>
      <c r="C585" s="6">
        <v>3219</v>
      </c>
      <c r="D585" s="6">
        <v>1196</v>
      </c>
      <c r="E585">
        <f>VLOOKUP(Чек_позиція!C585,Товар!A:G,7,FALSE)</f>
        <v>816.92</v>
      </c>
      <c r="F585">
        <f t="shared" si="9"/>
        <v>1633.84</v>
      </c>
    </row>
    <row r="586" spans="1:6">
      <c r="A586" s="4">
        <v>585</v>
      </c>
      <c r="B586" s="5">
        <v>2</v>
      </c>
      <c r="C586" s="6">
        <v>8762</v>
      </c>
      <c r="D586" s="6">
        <v>1196</v>
      </c>
      <c r="E586">
        <f>VLOOKUP(Чек_позиція!C586,Товар!A:G,7,FALSE)</f>
        <v>165.75</v>
      </c>
      <c r="F586">
        <f t="shared" si="9"/>
        <v>331.5</v>
      </c>
    </row>
    <row r="587" spans="1:6">
      <c r="A587" s="4">
        <v>586</v>
      </c>
      <c r="B587" s="5">
        <v>3</v>
      </c>
      <c r="C587" s="6">
        <v>3137</v>
      </c>
      <c r="D587" s="6">
        <v>1197</v>
      </c>
      <c r="E587">
        <f>VLOOKUP(Чек_позиція!C587,Товар!A:G,7,FALSE)</f>
        <v>587.47</v>
      </c>
      <c r="F587">
        <f t="shared" si="9"/>
        <v>1762.41</v>
      </c>
    </row>
    <row r="588" spans="1:6">
      <c r="A588" s="4">
        <v>587</v>
      </c>
      <c r="B588" s="5">
        <v>2</v>
      </c>
      <c r="C588" s="6">
        <v>7322</v>
      </c>
      <c r="D588" s="6">
        <v>1197</v>
      </c>
      <c r="E588">
        <f>VLOOKUP(Чек_позиція!C588,Товар!A:G,7,FALSE)</f>
        <v>517.89</v>
      </c>
      <c r="F588">
        <f t="shared" si="9"/>
        <v>1035.78</v>
      </c>
    </row>
    <row r="589" spans="1:6">
      <c r="A589" s="4">
        <v>588</v>
      </c>
      <c r="B589" s="5">
        <v>1</v>
      </c>
      <c r="C589" s="6">
        <v>9520</v>
      </c>
      <c r="D589" s="6">
        <v>1197</v>
      </c>
      <c r="E589">
        <f>VLOOKUP(Чек_позиція!C589,Товар!A:G,7,FALSE)</f>
        <v>272.74</v>
      </c>
      <c r="F589">
        <f t="shared" si="9"/>
        <v>272.74</v>
      </c>
    </row>
    <row r="590" spans="1:6">
      <c r="A590" s="4">
        <v>589</v>
      </c>
      <c r="B590" s="5">
        <v>3</v>
      </c>
      <c r="C590" s="6">
        <v>2411</v>
      </c>
      <c r="D590" s="6">
        <v>1198</v>
      </c>
      <c r="E590">
        <f>VLOOKUP(Чек_позиція!C590,Товар!A:G,7,FALSE)</f>
        <v>60.86</v>
      </c>
      <c r="F590">
        <f t="shared" si="9"/>
        <v>182.57999999999998</v>
      </c>
    </row>
    <row r="591" spans="1:6">
      <c r="A591" s="4">
        <v>590</v>
      </c>
      <c r="B591" s="5">
        <v>3</v>
      </c>
      <c r="C591" s="6">
        <v>3870</v>
      </c>
      <c r="D591" s="6">
        <v>1198</v>
      </c>
      <c r="E591">
        <f>VLOOKUP(Чек_позиція!C591,Товар!A:G,7,FALSE)</f>
        <v>186.93</v>
      </c>
      <c r="F591">
        <f t="shared" si="9"/>
        <v>560.79</v>
      </c>
    </row>
    <row r="592" spans="1:6">
      <c r="A592" s="4">
        <v>591</v>
      </c>
      <c r="B592" s="5">
        <v>4</v>
      </c>
      <c r="C592" s="6">
        <v>8320</v>
      </c>
      <c r="D592" s="6">
        <v>1198</v>
      </c>
      <c r="E592">
        <f>VLOOKUP(Чек_позиція!C592,Товар!A:G,7,FALSE)</f>
        <v>559.13</v>
      </c>
      <c r="F592">
        <f t="shared" si="9"/>
        <v>2236.52</v>
      </c>
    </row>
    <row r="593" spans="1:6">
      <c r="A593" s="4">
        <v>592</v>
      </c>
      <c r="B593" s="5">
        <v>1</v>
      </c>
      <c r="C593" s="6">
        <v>7448</v>
      </c>
      <c r="D593" s="6">
        <v>1199</v>
      </c>
      <c r="E593">
        <f>VLOOKUP(Чек_позиція!C593,Товар!A:G,7,FALSE)</f>
        <v>109.18</v>
      </c>
      <c r="F593">
        <f t="shared" si="9"/>
        <v>109.18</v>
      </c>
    </row>
    <row r="594" spans="1:6">
      <c r="A594" s="4">
        <v>593</v>
      </c>
      <c r="B594" s="5">
        <v>3</v>
      </c>
      <c r="C594" s="6">
        <v>3534</v>
      </c>
      <c r="D594" s="6">
        <v>1200</v>
      </c>
      <c r="E594">
        <f>VLOOKUP(Чек_позиція!C594,Товар!A:G,7,FALSE)</f>
        <v>458.85</v>
      </c>
      <c r="F594">
        <f t="shared" si="9"/>
        <v>1376.5500000000002</v>
      </c>
    </row>
    <row r="595" spans="1:6">
      <c r="A595" s="4">
        <v>594</v>
      </c>
      <c r="B595" s="5">
        <v>1</v>
      </c>
      <c r="C595" s="6">
        <v>9045</v>
      </c>
      <c r="D595" s="6">
        <v>1200</v>
      </c>
      <c r="E595">
        <f>VLOOKUP(Чек_позиція!C595,Товар!A:G,7,FALSE)</f>
        <v>78.540000000000006</v>
      </c>
      <c r="F595">
        <f t="shared" si="9"/>
        <v>78.540000000000006</v>
      </c>
    </row>
    <row r="596" spans="1:6">
      <c r="A596" s="4">
        <v>595</v>
      </c>
      <c r="B596" s="5">
        <v>2</v>
      </c>
      <c r="C596" s="6">
        <v>6374</v>
      </c>
      <c r="D596" s="6">
        <v>1200</v>
      </c>
      <c r="E596">
        <f>VLOOKUP(Чек_позиція!C596,Товар!A:G,7,FALSE)</f>
        <v>376.88</v>
      </c>
      <c r="F596">
        <f t="shared" si="9"/>
        <v>753.76</v>
      </c>
    </row>
    <row r="597" spans="1:6">
      <c r="A597" s="4">
        <v>596</v>
      </c>
      <c r="B597" s="5">
        <v>1</v>
      </c>
      <c r="C597" s="6">
        <v>5569</v>
      </c>
      <c r="D597" s="6">
        <v>1200</v>
      </c>
      <c r="E597">
        <f>VLOOKUP(Чек_позиція!C597,Товар!A:G,7,FALSE)</f>
        <v>687.37</v>
      </c>
      <c r="F597">
        <f t="shared" si="9"/>
        <v>687.37</v>
      </c>
    </row>
    <row r="598" spans="1:6">
      <c r="A598" s="4">
        <v>597</v>
      </c>
      <c r="B598" s="5">
        <v>2</v>
      </c>
      <c r="C598" s="6">
        <v>8106</v>
      </c>
      <c r="D598" s="6">
        <v>1201</v>
      </c>
      <c r="E598">
        <f>VLOOKUP(Чек_позиція!C598,Товар!A:G,7,FALSE)</f>
        <v>589.77</v>
      </c>
      <c r="F598">
        <f t="shared" si="9"/>
        <v>1179.54</v>
      </c>
    </row>
    <row r="599" spans="1:6">
      <c r="A599" s="4">
        <v>598</v>
      </c>
      <c r="B599" s="5">
        <v>1</v>
      </c>
      <c r="C599" s="6">
        <v>8626</v>
      </c>
      <c r="D599" s="6">
        <v>1201</v>
      </c>
      <c r="E599">
        <f>VLOOKUP(Чек_позиція!C599,Товар!A:G,7,FALSE)</f>
        <v>248.33</v>
      </c>
      <c r="F599">
        <f t="shared" si="9"/>
        <v>248.33</v>
      </c>
    </row>
    <row r="600" spans="1:6">
      <c r="A600" s="4">
        <v>599</v>
      </c>
      <c r="B600" s="5">
        <v>3</v>
      </c>
      <c r="C600" s="6">
        <v>8651</v>
      </c>
      <c r="D600" s="6">
        <v>1202</v>
      </c>
      <c r="E600">
        <f>VLOOKUP(Чек_позиція!C600,Товар!A:G,7,FALSE)</f>
        <v>604.39</v>
      </c>
      <c r="F600">
        <f t="shared" si="9"/>
        <v>1813.17</v>
      </c>
    </row>
    <row r="601" spans="1:6">
      <c r="A601" s="4">
        <v>600</v>
      </c>
      <c r="B601" s="5">
        <v>1</v>
      </c>
      <c r="C601" s="6">
        <v>3565</v>
      </c>
      <c r="D601" s="6">
        <v>1202</v>
      </c>
      <c r="E601">
        <f>VLOOKUP(Чек_позиція!C601,Товар!A:G,7,FALSE)</f>
        <v>857.91</v>
      </c>
      <c r="F601">
        <f t="shared" si="9"/>
        <v>857.91</v>
      </c>
    </row>
    <row r="602" spans="1:6">
      <c r="A602" s="4">
        <v>601</v>
      </c>
      <c r="B602" s="5">
        <v>4</v>
      </c>
      <c r="C602" s="6">
        <v>8416</v>
      </c>
      <c r="D602" s="6">
        <v>1202</v>
      </c>
      <c r="E602">
        <f>VLOOKUP(Чек_позиція!C602,Товар!A:G,7,FALSE)</f>
        <v>206.36</v>
      </c>
      <c r="F602">
        <f t="shared" si="9"/>
        <v>825.44</v>
      </c>
    </row>
    <row r="603" spans="1:6">
      <c r="A603" s="4">
        <v>602</v>
      </c>
      <c r="B603" s="5">
        <v>3</v>
      </c>
      <c r="C603" s="6">
        <v>7154</v>
      </c>
      <c r="D603" s="6">
        <v>1202</v>
      </c>
      <c r="E603">
        <f>VLOOKUP(Чек_позиція!C603,Товар!A:G,7,FALSE)</f>
        <v>300.14999999999998</v>
      </c>
      <c r="F603">
        <f t="shared" si="9"/>
        <v>900.44999999999993</v>
      </c>
    </row>
    <row r="604" spans="1:6">
      <c r="A604" s="4">
        <v>603</v>
      </c>
      <c r="B604" s="5">
        <v>1</v>
      </c>
      <c r="C604" s="6">
        <v>2406</v>
      </c>
      <c r="D604" s="6">
        <v>1202</v>
      </c>
      <c r="E604">
        <f>VLOOKUP(Чек_позиція!C604,Товар!A:G,7,FALSE)</f>
        <v>108.41</v>
      </c>
      <c r="F604">
        <f t="shared" si="9"/>
        <v>108.41</v>
      </c>
    </row>
    <row r="605" spans="1:6">
      <c r="A605" s="4">
        <v>604</v>
      </c>
      <c r="B605" s="5">
        <v>3</v>
      </c>
      <c r="C605" s="6">
        <v>5355</v>
      </c>
      <c r="D605" s="6">
        <v>1203</v>
      </c>
      <c r="E605">
        <f>VLOOKUP(Чек_позиція!C605,Товар!A:G,7,FALSE)</f>
        <v>923.82</v>
      </c>
      <c r="F605">
        <f t="shared" si="9"/>
        <v>2771.46</v>
      </c>
    </row>
    <row r="606" spans="1:6">
      <c r="A606" s="4">
        <v>605</v>
      </c>
      <c r="B606" s="5">
        <v>4</v>
      </c>
      <c r="C606" s="6">
        <v>3561</v>
      </c>
      <c r="D606" s="6">
        <v>1203</v>
      </c>
      <c r="E606">
        <f>VLOOKUP(Чек_позиція!C606,Товар!A:G,7,FALSE)</f>
        <v>243.75</v>
      </c>
      <c r="F606">
        <f t="shared" si="9"/>
        <v>975</v>
      </c>
    </row>
    <row r="607" spans="1:6">
      <c r="A607" s="4">
        <v>606</v>
      </c>
      <c r="B607" s="5">
        <v>1</v>
      </c>
      <c r="C607" s="6">
        <v>1700</v>
      </c>
      <c r="D607" s="6">
        <v>1204</v>
      </c>
      <c r="E607">
        <f>VLOOKUP(Чек_позиція!C607,Товар!A:G,7,FALSE)</f>
        <v>344.91</v>
      </c>
      <c r="F607">
        <f t="shared" si="9"/>
        <v>344.91</v>
      </c>
    </row>
    <row r="608" spans="1:6">
      <c r="A608" s="4">
        <v>607</v>
      </c>
      <c r="B608" s="5">
        <v>3</v>
      </c>
      <c r="C608" s="6">
        <v>7626</v>
      </c>
      <c r="D608" s="6">
        <v>1204</v>
      </c>
      <c r="E608">
        <f>VLOOKUP(Чек_позиція!C608,Товар!A:G,7,FALSE)</f>
        <v>161.88999999999999</v>
      </c>
      <c r="F608">
        <f t="shared" si="9"/>
        <v>485.66999999999996</v>
      </c>
    </row>
    <row r="609" spans="1:6">
      <c r="A609" s="4">
        <v>608</v>
      </c>
      <c r="B609" s="5">
        <v>2</v>
      </c>
      <c r="C609" s="6">
        <v>7403</v>
      </c>
      <c r="D609" s="6">
        <v>1204</v>
      </c>
      <c r="E609">
        <f>VLOOKUP(Чек_позиція!C609,Товар!A:G,7,FALSE)</f>
        <v>421.99</v>
      </c>
      <c r="F609">
        <f t="shared" si="9"/>
        <v>843.98</v>
      </c>
    </row>
    <row r="610" spans="1:6">
      <c r="A610" s="4">
        <v>609</v>
      </c>
      <c r="B610" s="5">
        <v>3</v>
      </c>
      <c r="C610" s="6">
        <v>2335</v>
      </c>
      <c r="D610" s="6">
        <v>1205</v>
      </c>
      <c r="E610">
        <f>VLOOKUP(Чек_позиція!C610,Товар!A:G,7,FALSE)</f>
        <v>546.04</v>
      </c>
      <c r="F610">
        <f t="shared" si="9"/>
        <v>1638.12</v>
      </c>
    </row>
    <row r="611" spans="1:6">
      <c r="A611" s="4">
        <v>610</v>
      </c>
      <c r="B611" s="5">
        <v>1</v>
      </c>
      <c r="C611" s="6">
        <v>836</v>
      </c>
      <c r="D611" s="6">
        <v>1205</v>
      </c>
      <c r="E611">
        <f>VLOOKUP(Чек_позиція!C611,Товар!A:G,7,FALSE)</f>
        <v>368.66</v>
      </c>
      <c r="F611">
        <f t="shared" si="9"/>
        <v>368.66</v>
      </c>
    </row>
    <row r="612" spans="1:6">
      <c r="A612" s="4">
        <v>611</v>
      </c>
      <c r="B612" s="5">
        <v>3</v>
      </c>
      <c r="C612" s="6">
        <v>9526</v>
      </c>
      <c r="D612" s="6">
        <v>1206</v>
      </c>
      <c r="E612">
        <f>VLOOKUP(Чек_позиція!C612,Товар!A:G,7,FALSE)</f>
        <v>775.89</v>
      </c>
      <c r="F612">
        <f t="shared" si="9"/>
        <v>2327.67</v>
      </c>
    </row>
    <row r="613" spans="1:6">
      <c r="A613" s="4">
        <v>612</v>
      </c>
      <c r="B613" s="5">
        <v>2</v>
      </c>
      <c r="C613" s="6">
        <v>4636</v>
      </c>
      <c r="D613" s="6">
        <v>1206</v>
      </c>
      <c r="E613">
        <f>VLOOKUP(Чек_позиція!C613,Товар!A:G,7,FALSE)</f>
        <v>177.73</v>
      </c>
      <c r="F613">
        <f t="shared" si="9"/>
        <v>355.46</v>
      </c>
    </row>
    <row r="614" spans="1:6">
      <c r="A614" s="4">
        <v>613</v>
      </c>
      <c r="B614" s="5">
        <v>3</v>
      </c>
      <c r="C614" s="6">
        <v>2904</v>
      </c>
      <c r="D614" s="6">
        <v>1206</v>
      </c>
      <c r="E614">
        <f>VLOOKUP(Чек_позиція!C614,Товар!A:G,7,FALSE)</f>
        <v>269.16000000000003</v>
      </c>
      <c r="F614">
        <f t="shared" si="9"/>
        <v>807.48</v>
      </c>
    </row>
    <row r="615" spans="1:6">
      <c r="A615" s="4">
        <v>614</v>
      </c>
      <c r="B615" s="5">
        <v>4</v>
      </c>
      <c r="C615" s="6">
        <v>4986</v>
      </c>
      <c r="D615" s="6">
        <v>1207</v>
      </c>
      <c r="E615">
        <f>VLOOKUP(Чек_позиція!C615,Товар!A:G,7,FALSE)</f>
        <v>205.35</v>
      </c>
      <c r="F615">
        <f t="shared" si="9"/>
        <v>821.4</v>
      </c>
    </row>
    <row r="616" spans="1:6">
      <c r="A616" s="4">
        <v>615</v>
      </c>
      <c r="B616" s="5">
        <v>1</v>
      </c>
      <c r="C616" s="6">
        <v>6729</v>
      </c>
      <c r="D616" s="6">
        <v>1207</v>
      </c>
      <c r="E616">
        <f>VLOOKUP(Чек_позиція!C616,Товар!A:G,7,FALSE)</f>
        <v>353.1</v>
      </c>
      <c r="F616">
        <f t="shared" si="9"/>
        <v>353.1</v>
      </c>
    </row>
    <row r="617" spans="1:6">
      <c r="A617" s="4">
        <v>616</v>
      </c>
      <c r="B617" s="5">
        <v>2</v>
      </c>
      <c r="C617" s="6">
        <v>6842</v>
      </c>
      <c r="D617" s="6">
        <v>1207</v>
      </c>
      <c r="E617">
        <f>VLOOKUP(Чек_позиція!C617,Товар!A:G,7,FALSE)</f>
        <v>664.79</v>
      </c>
      <c r="F617">
        <f t="shared" si="9"/>
        <v>1329.58</v>
      </c>
    </row>
    <row r="618" spans="1:6">
      <c r="A618" s="4">
        <v>617</v>
      </c>
      <c r="B618" s="5">
        <v>3</v>
      </c>
      <c r="C618" s="6">
        <v>2867</v>
      </c>
      <c r="D618" s="6">
        <v>1208</v>
      </c>
      <c r="E618">
        <f>VLOOKUP(Чек_позиція!C618,Товар!A:G,7,FALSE)</f>
        <v>164.09</v>
      </c>
      <c r="F618">
        <f t="shared" si="9"/>
        <v>492.27</v>
      </c>
    </row>
    <row r="619" spans="1:6">
      <c r="A619" s="4">
        <v>618</v>
      </c>
      <c r="B619" s="5">
        <v>2</v>
      </c>
      <c r="C619" s="6">
        <v>8909</v>
      </c>
      <c r="D619" s="6">
        <v>1208</v>
      </c>
      <c r="E619">
        <f>VLOOKUP(Чек_позиція!C619,Товар!A:G,7,FALSE)</f>
        <v>564.79</v>
      </c>
      <c r="F619">
        <f t="shared" si="9"/>
        <v>1129.58</v>
      </c>
    </row>
    <row r="620" spans="1:6">
      <c r="A620" s="4">
        <v>619</v>
      </c>
      <c r="B620" s="5">
        <v>3</v>
      </c>
      <c r="C620" s="6">
        <v>8256</v>
      </c>
      <c r="D620" s="6">
        <v>1209</v>
      </c>
      <c r="E620">
        <f>VLOOKUP(Чек_позиція!C620,Товар!A:G,7,FALSE)</f>
        <v>630.48</v>
      </c>
      <c r="F620">
        <f t="shared" si="9"/>
        <v>1891.44</v>
      </c>
    </row>
    <row r="621" spans="1:6">
      <c r="A621" s="4">
        <v>620</v>
      </c>
      <c r="B621" s="5">
        <v>2</v>
      </c>
      <c r="C621" s="6">
        <v>3098</v>
      </c>
      <c r="D621" s="6">
        <v>1209</v>
      </c>
      <c r="E621">
        <f>VLOOKUP(Чек_позиція!C621,Товар!A:G,7,FALSE)</f>
        <v>468</v>
      </c>
      <c r="F621">
        <f t="shared" si="9"/>
        <v>936</v>
      </c>
    </row>
    <row r="622" spans="1:6">
      <c r="A622" s="4">
        <v>621</v>
      </c>
      <c r="B622" s="5">
        <v>4</v>
      </c>
      <c r="C622" s="6">
        <v>5555</v>
      </c>
      <c r="D622" s="6">
        <v>1210</v>
      </c>
      <c r="E622">
        <f>VLOOKUP(Чек_позиція!C622,Товар!A:G,7,FALSE)</f>
        <v>580.22</v>
      </c>
      <c r="F622">
        <f t="shared" si="9"/>
        <v>2320.88</v>
      </c>
    </row>
    <row r="623" spans="1:6">
      <c r="A623" s="4">
        <v>622</v>
      </c>
      <c r="B623" s="5">
        <v>3</v>
      </c>
      <c r="C623" s="6">
        <v>9665</v>
      </c>
      <c r="D623" s="6">
        <v>1210</v>
      </c>
      <c r="E623">
        <f>VLOOKUP(Чек_позиція!C623,Товар!A:G,7,FALSE)</f>
        <v>823.92</v>
      </c>
      <c r="F623">
        <f t="shared" si="9"/>
        <v>2471.7599999999998</v>
      </c>
    </row>
    <row r="624" spans="1:6">
      <c r="A624" s="4">
        <v>623</v>
      </c>
      <c r="B624" s="5">
        <v>2</v>
      </c>
      <c r="C624" s="6">
        <v>1756</v>
      </c>
      <c r="D624" s="6">
        <v>1211</v>
      </c>
      <c r="E624">
        <f>VLOOKUP(Чек_позиція!C624,Товар!A:G,7,FALSE)</f>
        <v>593.86</v>
      </c>
      <c r="F624">
        <f t="shared" si="9"/>
        <v>1187.72</v>
      </c>
    </row>
    <row r="625" spans="1:6">
      <c r="A625" s="4">
        <v>624</v>
      </c>
      <c r="B625" s="5">
        <v>1</v>
      </c>
      <c r="C625" s="6">
        <v>6820</v>
      </c>
      <c r="D625" s="6">
        <v>1212</v>
      </c>
      <c r="E625">
        <f>VLOOKUP(Чек_позиція!C625,Товар!A:G,7,FALSE)</f>
        <v>272.12</v>
      </c>
      <c r="F625">
        <f t="shared" si="9"/>
        <v>272.12</v>
      </c>
    </row>
    <row r="626" spans="1:6">
      <c r="A626" s="4">
        <v>625</v>
      </c>
      <c r="B626" s="5">
        <v>4</v>
      </c>
      <c r="C626" s="6">
        <v>7059</v>
      </c>
      <c r="D626" s="6">
        <v>1213</v>
      </c>
      <c r="E626">
        <f>VLOOKUP(Чек_позиція!C626,Товар!A:G,7,FALSE)</f>
        <v>498.78</v>
      </c>
      <c r="F626">
        <f t="shared" si="9"/>
        <v>1995.12</v>
      </c>
    </row>
    <row r="627" spans="1:6">
      <c r="A627" s="4">
        <v>626</v>
      </c>
      <c r="B627" s="5">
        <v>4</v>
      </c>
      <c r="C627" s="6">
        <v>7454</v>
      </c>
      <c r="D627" s="6">
        <v>1213</v>
      </c>
      <c r="E627">
        <f>VLOOKUP(Чек_позиція!C627,Товар!A:G,7,FALSE)</f>
        <v>619.46</v>
      </c>
      <c r="F627">
        <f t="shared" si="9"/>
        <v>2477.84</v>
      </c>
    </row>
    <row r="628" spans="1:6">
      <c r="A628" s="4">
        <v>627</v>
      </c>
      <c r="B628" s="5">
        <v>4</v>
      </c>
      <c r="C628" s="6">
        <v>1575</v>
      </c>
      <c r="D628" s="6">
        <v>1213</v>
      </c>
      <c r="E628">
        <f>VLOOKUP(Чек_позиція!C628,Товар!A:G,7,FALSE)</f>
        <v>593.97</v>
      </c>
      <c r="F628">
        <f t="shared" si="9"/>
        <v>2375.88</v>
      </c>
    </row>
    <row r="629" spans="1:6">
      <c r="A629" s="4">
        <v>628</v>
      </c>
      <c r="B629" s="5">
        <v>2</v>
      </c>
      <c r="C629" s="6">
        <v>3155</v>
      </c>
      <c r="D629" s="6">
        <v>1213</v>
      </c>
      <c r="E629">
        <f>VLOOKUP(Чек_позиція!C629,Товар!A:G,7,FALSE)</f>
        <v>88.82</v>
      </c>
      <c r="F629">
        <f t="shared" si="9"/>
        <v>177.64</v>
      </c>
    </row>
    <row r="630" spans="1:6">
      <c r="A630" s="4">
        <v>629</v>
      </c>
      <c r="B630" s="5">
        <v>4</v>
      </c>
      <c r="C630" s="6">
        <v>334</v>
      </c>
      <c r="D630" s="6">
        <v>1213</v>
      </c>
      <c r="E630">
        <f>VLOOKUP(Чек_позиція!C630,Товар!A:G,7,FALSE)</f>
        <v>861.53</v>
      </c>
      <c r="F630">
        <f t="shared" si="9"/>
        <v>3446.12</v>
      </c>
    </row>
    <row r="631" spans="1:6">
      <c r="A631" s="4">
        <v>630</v>
      </c>
      <c r="B631" s="5">
        <v>1</v>
      </c>
      <c r="C631" s="6">
        <v>9248</v>
      </c>
      <c r="D631" s="6">
        <v>1214</v>
      </c>
      <c r="E631">
        <f>VLOOKUP(Чек_позиція!C631,Товар!A:G,7,FALSE)</f>
        <v>251.14</v>
      </c>
      <c r="F631">
        <f t="shared" si="9"/>
        <v>251.14</v>
      </c>
    </row>
    <row r="632" spans="1:6">
      <c r="A632" s="4">
        <v>631</v>
      </c>
      <c r="B632" s="5">
        <v>3</v>
      </c>
      <c r="C632" s="6">
        <v>4637</v>
      </c>
      <c r="D632" s="6">
        <v>1214</v>
      </c>
      <c r="E632">
        <f>VLOOKUP(Чек_позиція!C632,Товар!A:G,7,FALSE)</f>
        <v>295.97000000000003</v>
      </c>
      <c r="F632">
        <f t="shared" si="9"/>
        <v>887.91000000000008</v>
      </c>
    </row>
    <row r="633" spans="1:6">
      <c r="A633" s="4">
        <v>632</v>
      </c>
      <c r="B633" s="5">
        <v>1</v>
      </c>
      <c r="C633" s="6">
        <v>8975</v>
      </c>
      <c r="D633" s="6">
        <v>1214</v>
      </c>
      <c r="E633">
        <f>VLOOKUP(Чек_позиція!C633,Товар!A:G,7,FALSE)</f>
        <v>306</v>
      </c>
      <c r="F633">
        <f t="shared" si="9"/>
        <v>306</v>
      </c>
    </row>
    <row r="634" spans="1:6">
      <c r="A634" s="4">
        <v>633</v>
      </c>
      <c r="B634" s="5">
        <v>2</v>
      </c>
      <c r="C634" s="6">
        <v>3889</v>
      </c>
      <c r="D634" s="6">
        <v>1214</v>
      </c>
      <c r="E634">
        <f>VLOOKUP(Чек_позиція!C634,Товар!A:G,7,FALSE)</f>
        <v>779.27</v>
      </c>
      <c r="F634">
        <f t="shared" si="9"/>
        <v>1558.54</v>
      </c>
    </row>
    <row r="635" spans="1:6">
      <c r="A635" s="4">
        <v>634</v>
      </c>
      <c r="B635" s="5">
        <v>2</v>
      </c>
      <c r="C635" s="6">
        <v>7626</v>
      </c>
      <c r="D635" s="6">
        <v>1214</v>
      </c>
      <c r="E635">
        <f>VLOOKUP(Чек_позиція!C635,Товар!A:G,7,FALSE)</f>
        <v>161.88999999999999</v>
      </c>
      <c r="F635">
        <f t="shared" si="9"/>
        <v>323.77999999999997</v>
      </c>
    </row>
    <row r="636" spans="1:6">
      <c r="A636" s="4">
        <v>635</v>
      </c>
      <c r="B636" s="5">
        <v>4</v>
      </c>
      <c r="C636" s="6">
        <v>8486</v>
      </c>
      <c r="D636" s="6">
        <v>1215</v>
      </c>
      <c r="E636">
        <f>VLOOKUP(Чек_позиція!C636,Товар!A:G,7,FALSE)</f>
        <v>266.18</v>
      </c>
      <c r="F636">
        <f t="shared" si="9"/>
        <v>1064.72</v>
      </c>
    </row>
    <row r="637" spans="1:6">
      <c r="A637" s="4">
        <v>636</v>
      </c>
      <c r="B637" s="5">
        <v>1</v>
      </c>
      <c r="C637" s="6">
        <v>5052</v>
      </c>
      <c r="D637" s="6">
        <v>1215</v>
      </c>
      <c r="E637">
        <f>VLOOKUP(Чек_позиція!C637,Товар!A:G,7,FALSE)</f>
        <v>921.78</v>
      </c>
      <c r="F637">
        <f t="shared" si="9"/>
        <v>921.78</v>
      </c>
    </row>
    <row r="638" spans="1:6">
      <c r="A638" s="4">
        <v>637</v>
      </c>
      <c r="B638" s="5">
        <v>3</v>
      </c>
      <c r="C638" s="6">
        <v>8187</v>
      </c>
      <c r="D638" s="6">
        <v>1216</v>
      </c>
      <c r="E638">
        <f>VLOOKUP(Чек_позиція!C638,Товар!A:G,7,FALSE)</f>
        <v>682.4</v>
      </c>
      <c r="F638">
        <f t="shared" si="9"/>
        <v>2047.1999999999998</v>
      </c>
    </row>
    <row r="639" spans="1:6">
      <c r="A639" s="4">
        <v>638</v>
      </c>
      <c r="B639" s="5">
        <v>3</v>
      </c>
      <c r="C639" s="6">
        <v>419</v>
      </c>
      <c r="D639" s="6">
        <v>1216</v>
      </c>
      <c r="E639">
        <f>VLOOKUP(Чек_позиція!C639,Товар!A:G,7,FALSE)</f>
        <v>873.48</v>
      </c>
      <c r="F639">
        <f t="shared" si="9"/>
        <v>2620.44</v>
      </c>
    </row>
    <row r="640" spans="1:6">
      <c r="A640" s="4">
        <v>639</v>
      </c>
      <c r="B640" s="5">
        <v>2</v>
      </c>
      <c r="C640" s="6">
        <v>5068</v>
      </c>
      <c r="D640" s="6">
        <v>1216</v>
      </c>
      <c r="E640">
        <f>VLOOKUP(Чек_позиція!C640,Товар!A:G,7,FALSE)</f>
        <v>644.51</v>
      </c>
      <c r="F640">
        <f t="shared" si="9"/>
        <v>1289.02</v>
      </c>
    </row>
    <row r="641" spans="1:6">
      <c r="A641" s="4">
        <v>640</v>
      </c>
      <c r="B641" s="5">
        <v>4</v>
      </c>
      <c r="C641" s="6">
        <v>3049</v>
      </c>
      <c r="D641" s="6">
        <v>1217</v>
      </c>
      <c r="E641">
        <f>VLOOKUP(Чек_позиція!C641,Товар!A:G,7,FALSE)</f>
        <v>304.06</v>
      </c>
      <c r="F641">
        <f t="shared" si="9"/>
        <v>1216.24</v>
      </c>
    </row>
    <row r="642" spans="1:6">
      <c r="A642" s="4">
        <v>641</v>
      </c>
      <c r="B642" s="5">
        <v>4</v>
      </c>
      <c r="C642" s="6">
        <v>7361</v>
      </c>
      <c r="D642" s="6">
        <v>1218</v>
      </c>
      <c r="E642">
        <f>VLOOKUP(Чек_позиція!C642,Товар!A:G,7,FALSE)</f>
        <v>322.43</v>
      </c>
      <c r="F642">
        <f t="shared" si="9"/>
        <v>1289.72</v>
      </c>
    </row>
    <row r="643" spans="1:6">
      <c r="A643" s="4">
        <v>642</v>
      </c>
      <c r="B643" s="5">
        <v>1</v>
      </c>
      <c r="C643" s="6">
        <v>7157</v>
      </c>
      <c r="D643" s="6">
        <v>1218</v>
      </c>
      <c r="E643">
        <f>VLOOKUP(Чек_позиція!C643,Товар!A:G,7,FALSE)</f>
        <v>903.06</v>
      </c>
      <c r="F643">
        <f t="shared" ref="F643:F706" si="10">B643*E643</f>
        <v>903.06</v>
      </c>
    </row>
    <row r="644" spans="1:6">
      <c r="A644" s="4">
        <v>643</v>
      </c>
      <c r="B644" s="5">
        <v>4</v>
      </c>
      <c r="C644" s="6">
        <v>1205</v>
      </c>
      <c r="D644" s="6">
        <v>1218</v>
      </c>
      <c r="E644">
        <f>VLOOKUP(Чек_позиція!C644,Товар!A:G,7,FALSE)</f>
        <v>587.33000000000004</v>
      </c>
      <c r="F644">
        <f t="shared" si="10"/>
        <v>2349.3200000000002</v>
      </c>
    </row>
    <row r="645" spans="1:6">
      <c r="A645" s="4">
        <v>644</v>
      </c>
      <c r="B645" s="5">
        <v>3</v>
      </c>
      <c r="C645" s="6">
        <v>1679</v>
      </c>
      <c r="D645" s="6">
        <v>1219</v>
      </c>
      <c r="E645">
        <f>VLOOKUP(Чек_позиція!C645,Товар!A:G,7,FALSE)</f>
        <v>403.39</v>
      </c>
      <c r="F645">
        <f t="shared" si="10"/>
        <v>1210.17</v>
      </c>
    </row>
    <row r="646" spans="1:6">
      <c r="A646" s="4">
        <v>645</v>
      </c>
      <c r="B646" s="5">
        <v>2</v>
      </c>
      <c r="C646" s="6">
        <v>3080</v>
      </c>
      <c r="D646" s="6">
        <v>1219</v>
      </c>
      <c r="E646">
        <f>VLOOKUP(Чек_позиція!C646,Товар!A:G,7,FALSE)</f>
        <v>525.54999999999995</v>
      </c>
      <c r="F646">
        <f t="shared" si="10"/>
        <v>1051.0999999999999</v>
      </c>
    </row>
    <row r="647" spans="1:6">
      <c r="A647" s="4">
        <v>646</v>
      </c>
      <c r="B647" s="5">
        <v>2</v>
      </c>
      <c r="C647" s="6">
        <v>324</v>
      </c>
      <c r="D647" s="6">
        <v>1219</v>
      </c>
      <c r="E647">
        <f>VLOOKUP(Чек_позиція!C647,Товар!A:G,7,FALSE)</f>
        <v>674.45</v>
      </c>
      <c r="F647">
        <f t="shared" si="10"/>
        <v>1348.9</v>
      </c>
    </row>
    <row r="648" spans="1:6">
      <c r="A648" s="4">
        <v>647</v>
      </c>
      <c r="B648" s="5">
        <v>1</v>
      </c>
      <c r="C648" s="6">
        <v>904</v>
      </c>
      <c r="D648" s="6">
        <v>1220</v>
      </c>
      <c r="E648">
        <f>VLOOKUP(Чек_позиція!C648,Товар!A:G,7,FALSE)</f>
        <v>825.24</v>
      </c>
      <c r="F648">
        <f t="shared" si="10"/>
        <v>825.24</v>
      </c>
    </row>
    <row r="649" spans="1:6">
      <c r="A649" s="4">
        <v>648</v>
      </c>
      <c r="B649" s="5">
        <v>1</v>
      </c>
      <c r="C649" s="6">
        <v>5590</v>
      </c>
      <c r="D649" s="6">
        <v>1221</v>
      </c>
      <c r="E649">
        <f>VLOOKUP(Чек_позиція!C649,Товар!A:G,7,FALSE)</f>
        <v>769.79</v>
      </c>
      <c r="F649">
        <f t="shared" si="10"/>
        <v>769.79</v>
      </c>
    </row>
    <row r="650" spans="1:6">
      <c r="A650" s="4">
        <v>649</v>
      </c>
      <c r="B650" s="5">
        <v>3</v>
      </c>
      <c r="C650" s="6">
        <v>7963</v>
      </c>
      <c r="D650" s="6">
        <v>1221</v>
      </c>
      <c r="E650">
        <f>VLOOKUP(Чек_позиція!C650,Товар!A:G,7,FALSE)</f>
        <v>706.16</v>
      </c>
      <c r="F650">
        <f t="shared" si="10"/>
        <v>2118.48</v>
      </c>
    </row>
    <row r="651" spans="1:6">
      <c r="A651" s="4">
        <v>650</v>
      </c>
      <c r="B651" s="5">
        <v>2</v>
      </c>
      <c r="C651" s="6">
        <v>3596</v>
      </c>
      <c r="D651" s="6">
        <v>1221</v>
      </c>
      <c r="E651">
        <f>VLOOKUP(Чек_позиція!C651,Товар!A:G,7,FALSE)</f>
        <v>161.61000000000001</v>
      </c>
      <c r="F651">
        <f t="shared" si="10"/>
        <v>323.22000000000003</v>
      </c>
    </row>
    <row r="652" spans="1:6">
      <c r="A652" s="4">
        <v>651</v>
      </c>
      <c r="B652" s="5">
        <v>1</v>
      </c>
      <c r="C652" s="6">
        <v>1187</v>
      </c>
      <c r="D652" s="6">
        <v>1222</v>
      </c>
      <c r="E652">
        <f>VLOOKUP(Чек_позиція!C652,Товар!A:G,7,FALSE)</f>
        <v>294.32</v>
      </c>
      <c r="F652">
        <f t="shared" si="10"/>
        <v>294.32</v>
      </c>
    </row>
    <row r="653" spans="1:6">
      <c r="A653" s="4">
        <v>652</v>
      </c>
      <c r="B653" s="5">
        <v>2</v>
      </c>
      <c r="C653" s="6">
        <v>1493</v>
      </c>
      <c r="D653" s="6">
        <v>1222</v>
      </c>
      <c r="E653">
        <f>VLOOKUP(Чек_позиція!C653,Товар!A:G,7,FALSE)</f>
        <v>168.93</v>
      </c>
      <c r="F653">
        <f t="shared" si="10"/>
        <v>337.86</v>
      </c>
    </row>
    <row r="654" spans="1:6">
      <c r="A654" s="4">
        <v>653</v>
      </c>
      <c r="B654" s="5">
        <v>3</v>
      </c>
      <c r="C654" s="6">
        <v>4158</v>
      </c>
      <c r="D654" s="6">
        <v>1222</v>
      </c>
      <c r="E654">
        <f>VLOOKUP(Чек_позиція!C654,Товар!A:G,7,FALSE)</f>
        <v>476.46</v>
      </c>
      <c r="F654">
        <f t="shared" si="10"/>
        <v>1429.3799999999999</v>
      </c>
    </row>
    <row r="655" spans="1:6">
      <c r="A655" s="4">
        <v>654</v>
      </c>
      <c r="B655" s="5">
        <v>4</v>
      </c>
      <c r="C655" s="6">
        <v>5494</v>
      </c>
      <c r="D655" s="6">
        <v>1223</v>
      </c>
      <c r="E655">
        <f>VLOOKUP(Чек_позиція!C655,Товар!A:G,7,FALSE)</f>
        <v>893.22</v>
      </c>
      <c r="F655">
        <f t="shared" si="10"/>
        <v>3572.88</v>
      </c>
    </row>
    <row r="656" spans="1:6">
      <c r="A656" s="4">
        <v>655</v>
      </c>
      <c r="B656" s="5">
        <v>1</v>
      </c>
      <c r="C656" s="6">
        <v>1457</v>
      </c>
      <c r="D656" s="6">
        <v>1224</v>
      </c>
      <c r="E656">
        <f>VLOOKUP(Чек_позиція!C656,Товар!A:G,7,FALSE)</f>
        <v>834.63</v>
      </c>
      <c r="F656">
        <f t="shared" si="10"/>
        <v>834.63</v>
      </c>
    </row>
    <row r="657" spans="1:6">
      <c r="A657" s="4">
        <v>656</v>
      </c>
      <c r="B657" s="5">
        <v>1</v>
      </c>
      <c r="C657" s="6">
        <v>7702</v>
      </c>
      <c r="D657" s="6">
        <v>1224</v>
      </c>
      <c r="E657">
        <f>VLOOKUP(Чек_позиція!C657,Товар!A:G,7,FALSE)</f>
        <v>383.52</v>
      </c>
      <c r="F657">
        <f t="shared" si="10"/>
        <v>383.52</v>
      </c>
    </row>
    <row r="658" spans="1:6">
      <c r="A658" s="4">
        <v>657</v>
      </c>
      <c r="B658" s="5">
        <v>1</v>
      </c>
      <c r="C658" s="6">
        <v>1786</v>
      </c>
      <c r="D658" s="6">
        <v>1224</v>
      </c>
      <c r="E658">
        <f>VLOOKUP(Чек_позиція!C658,Товар!A:G,7,FALSE)</f>
        <v>880.48</v>
      </c>
      <c r="F658">
        <f t="shared" si="10"/>
        <v>880.48</v>
      </c>
    </row>
    <row r="659" spans="1:6">
      <c r="A659" s="4">
        <v>658</v>
      </c>
      <c r="B659" s="5">
        <v>4</v>
      </c>
      <c r="C659" s="6">
        <v>854</v>
      </c>
      <c r="D659" s="6">
        <v>1224</v>
      </c>
      <c r="E659">
        <f>VLOOKUP(Чек_позиція!C659,Товар!A:G,7,FALSE)</f>
        <v>814.68</v>
      </c>
      <c r="F659">
        <f t="shared" si="10"/>
        <v>3258.72</v>
      </c>
    </row>
    <row r="660" spans="1:6">
      <c r="A660" s="4">
        <v>659</v>
      </c>
      <c r="B660" s="5">
        <v>3</v>
      </c>
      <c r="C660" s="6">
        <v>1058</v>
      </c>
      <c r="D660" s="6">
        <v>1225</v>
      </c>
      <c r="E660">
        <f>VLOOKUP(Чек_позиція!C660,Товар!A:G,7,FALSE)</f>
        <v>244.34</v>
      </c>
      <c r="F660">
        <f t="shared" si="10"/>
        <v>733.02</v>
      </c>
    </row>
    <row r="661" spans="1:6">
      <c r="A661" s="4">
        <v>660</v>
      </c>
      <c r="B661" s="5">
        <v>3</v>
      </c>
      <c r="C661" s="6">
        <v>1514</v>
      </c>
      <c r="D661" s="6">
        <v>1225</v>
      </c>
      <c r="E661">
        <f>VLOOKUP(Чек_позиція!C661,Товар!A:G,7,FALSE)</f>
        <v>858.78</v>
      </c>
      <c r="F661">
        <f t="shared" si="10"/>
        <v>2576.34</v>
      </c>
    </row>
    <row r="662" spans="1:6">
      <c r="A662" s="4">
        <v>661</v>
      </c>
      <c r="B662" s="5">
        <v>2</v>
      </c>
      <c r="C662" s="6">
        <v>3631</v>
      </c>
      <c r="D662" s="6">
        <v>1225</v>
      </c>
      <c r="E662">
        <f>VLOOKUP(Чек_позиція!C662,Товар!A:G,7,FALSE)</f>
        <v>243.5</v>
      </c>
      <c r="F662">
        <f t="shared" si="10"/>
        <v>487</v>
      </c>
    </row>
    <row r="663" spans="1:6">
      <c r="A663" s="4">
        <v>662</v>
      </c>
      <c r="B663" s="5">
        <v>2</v>
      </c>
      <c r="C663" s="6">
        <v>4357</v>
      </c>
      <c r="D663" s="6">
        <v>1225</v>
      </c>
      <c r="E663">
        <f>VLOOKUP(Чек_позиція!C663,Товар!A:G,7,FALSE)</f>
        <v>584.80999999999995</v>
      </c>
      <c r="F663">
        <f t="shared" si="10"/>
        <v>1169.6199999999999</v>
      </c>
    </row>
    <row r="664" spans="1:6">
      <c r="A664" s="4">
        <v>663</v>
      </c>
      <c r="B664" s="5">
        <v>3</v>
      </c>
      <c r="C664" s="6">
        <v>699</v>
      </c>
      <c r="D664" s="6">
        <v>1225</v>
      </c>
      <c r="E664">
        <f>VLOOKUP(Чек_позиція!C664,Товар!A:G,7,FALSE)</f>
        <v>535.52</v>
      </c>
      <c r="F664">
        <f t="shared" si="10"/>
        <v>1606.56</v>
      </c>
    </row>
    <row r="665" spans="1:6">
      <c r="A665" s="4">
        <v>664</v>
      </c>
      <c r="B665" s="5">
        <v>1</v>
      </c>
      <c r="C665" s="6">
        <v>7427</v>
      </c>
      <c r="D665" s="6">
        <v>1226</v>
      </c>
      <c r="E665">
        <f>VLOOKUP(Чек_позиція!C665,Товар!A:G,7,FALSE)</f>
        <v>651.39</v>
      </c>
      <c r="F665">
        <f t="shared" si="10"/>
        <v>651.39</v>
      </c>
    </row>
    <row r="666" spans="1:6">
      <c r="A666" s="4">
        <v>665</v>
      </c>
      <c r="B666" s="5">
        <v>4</v>
      </c>
      <c r="C666" s="6">
        <v>4467</v>
      </c>
      <c r="D666" s="6">
        <v>1226</v>
      </c>
      <c r="E666">
        <f>VLOOKUP(Чек_позиція!C666,Товар!A:G,7,FALSE)</f>
        <v>592.85</v>
      </c>
      <c r="F666">
        <f t="shared" si="10"/>
        <v>2371.4</v>
      </c>
    </row>
    <row r="667" spans="1:6">
      <c r="A667" s="4">
        <v>666</v>
      </c>
      <c r="B667" s="5">
        <v>1</v>
      </c>
      <c r="C667" s="6">
        <v>9840</v>
      </c>
      <c r="D667" s="6">
        <v>1226</v>
      </c>
      <c r="E667">
        <f>VLOOKUP(Чек_позиція!C667,Товар!A:G,7,FALSE)</f>
        <v>274.97000000000003</v>
      </c>
      <c r="F667">
        <f t="shared" si="10"/>
        <v>274.97000000000003</v>
      </c>
    </row>
    <row r="668" spans="1:6">
      <c r="A668" s="4">
        <v>667</v>
      </c>
      <c r="B668" s="5">
        <v>3</v>
      </c>
      <c r="C668" s="6">
        <v>5852</v>
      </c>
      <c r="D668" s="6">
        <v>1226</v>
      </c>
      <c r="E668">
        <f>VLOOKUP(Чек_позиція!C668,Товар!A:G,7,FALSE)</f>
        <v>856.19</v>
      </c>
      <c r="F668">
        <f t="shared" si="10"/>
        <v>2568.5700000000002</v>
      </c>
    </row>
    <row r="669" spans="1:6">
      <c r="A669" s="4">
        <v>668</v>
      </c>
      <c r="B669" s="5">
        <v>4</v>
      </c>
      <c r="C669" s="6">
        <v>520</v>
      </c>
      <c r="D669" s="6">
        <v>1227</v>
      </c>
      <c r="E669">
        <f>VLOOKUP(Чек_позиція!C669,Товар!A:G,7,FALSE)</f>
        <v>709.24</v>
      </c>
      <c r="F669">
        <f t="shared" si="10"/>
        <v>2836.96</v>
      </c>
    </row>
    <row r="670" spans="1:6">
      <c r="A670" s="4">
        <v>669</v>
      </c>
      <c r="B670" s="5">
        <v>4</v>
      </c>
      <c r="C670" s="6">
        <v>9085</v>
      </c>
      <c r="D670" s="6">
        <v>1227</v>
      </c>
      <c r="E670">
        <f>VLOOKUP(Чек_позиція!C670,Товар!A:G,7,FALSE)</f>
        <v>901.33</v>
      </c>
      <c r="F670">
        <f t="shared" si="10"/>
        <v>3605.32</v>
      </c>
    </row>
    <row r="671" spans="1:6">
      <c r="A671" s="4">
        <v>670</v>
      </c>
      <c r="B671" s="5">
        <v>4</v>
      </c>
      <c r="C671" s="6">
        <v>3480</v>
      </c>
      <c r="D671" s="6">
        <v>1228</v>
      </c>
      <c r="E671">
        <f>VLOOKUP(Чек_позиція!C671,Товар!A:G,7,FALSE)</f>
        <v>936.06</v>
      </c>
      <c r="F671">
        <f t="shared" si="10"/>
        <v>3744.24</v>
      </c>
    </row>
    <row r="672" spans="1:6">
      <c r="A672" s="4">
        <v>671</v>
      </c>
      <c r="B672" s="5">
        <v>4</v>
      </c>
      <c r="C672" s="6">
        <v>690</v>
      </c>
      <c r="D672" s="6">
        <v>1228</v>
      </c>
      <c r="E672">
        <f>VLOOKUP(Чек_позиція!C672,Товар!A:G,7,FALSE)</f>
        <v>783.87</v>
      </c>
      <c r="F672">
        <f t="shared" si="10"/>
        <v>3135.48</v>
      </c>
    </row>
    <row r="673" spans="1:6">
      <c r="A673" s="4">
        <v>672</v>
      </c>
      <c r="B673" s="5">
        <v>2</v>
      </c>
      <c r="C673" s="6">
        <v>1526</v>
      </c>
      <c r="D673" s="6">
        <v>1229</v>
      </c>
      <c r="E673">
        <f>VLOOKUP(Чек_позиція!C673,Товар!A:G,7,FALSE)</f>
        <v>662.07</v>
      </c>
      <c r="F673">
        <f t="shared" si="10"/>
        <v>1324.14</v>
      </c>
    </row>
    <row r="674" spans="1:6">
      <c r="A674" s="4">
        <v>673</v>
      </c>
      <c r="B674" s="5">
        <v>1</v>
      </c>
      <c r="C674" s="6">
        <v>4361</v>
      </c>
      <c r="D674" s="6">
        <v>1229</v>
      </c>
      <c r="E674">
        <f>VLOOKUP(Чек_позиція!C674,Товар!A:G,7,FALSE)</f>
        <v>507.18</v>
      </c>
      <c r="F674">
        <f t="shared" si="10"/>
        <v>507.18</v>
      </c>
    </row>
    <row r="675" spans="1:6">
      <c r="A675" s="4">
        <v>674</v>
      </c>
      <c r="B675" s="5">
        <v>1</v>
      </c>
      <c r="C675" s="6">
        <v>8901</v>
      </c>
      <c r="D675" s="6">
        <v>1230</v>
      </c>
      <c r="E675">
        <f>VLOOKUP(Чек_позиція!C675,Товар!A:G,7,FALSE)</f>
        <v>584.67999999999995</v>
      </c>
      <c r="F675">
        <f t="shared" si="10"/>
        <v>584.67999999999995</v>
      </c>
    </row>
    <row r="676" spans="1:6">
      <c r="A676" s="4">
        <v>675</v>
      </c>
      <c r="B676" s="5">
        <v>2</v>
      </c>
      <c r="C676" s="6">
        <v>8864</v>
      </c>
      <c r="D676" s="6">
        <v>1231</v>
      </c>
      <c r="E676">
        <f>VLOOKUP(Чек_позиція!C676,Товар!A:G,7,FALSE)</f>
        <v>916.87</v>
      </c>
      <c r="F676">
        <f t="shared" si="10"/>
        <v>1833.74</v>
      </c>
    </row>
    <row r="677" spans="1:6">
      <c r="A677" s="4">
        <v>676</v>
      </c>
      <c r="B677" s="5">
        <v>1</v>
      </c>
      <c r="C677" s="6">
        <v>7792</v>
      </c>
      <c r="D677" s="6">
        <v>1231</v>
      </c>
      <c r="E677">
        <f>VLOOKUP(Чек_позиція!C677,Товар!A:G,7,FALSE)</f>
        <v>236.69</v>
      </c>
      <c r="F677">
        <f t="shared" si="10"/>
        <v>236.69</v>
      </c>
    </row>
    <row r="678" spans="1:6">
      <c r="A678" s="4">
        <v>677</v>
      </c>
      <c r="B678" s="5">
        <v>2</v>
      </c>
      <c r="C678" s="6">
        <v>3172</v>
      </c>
      <c r="D678" s="6">
        <v>1231</v>
      </c>
      <c r="E678">
        <f>VLOOKUP(Чек_позиція!C678,Товар!A:G,7,FALSE)</f>
        <v>729.48</v>
      </c>
      <c r="F678">
        <f t="shared" si="10"/>
        <v>1458.96</v>
      </c>
    </row>
    <row r="679" spans="1:6">
      <c r="A679" s="4">
        <v>678</v>
      </c>
      <c r="B679" s="5">
        <v>3</v>
      </c>
      <c r="C679" s="6">
        <v>1219</v>
      </c>
      <c r="D679" s="6">
        <v>1232</v>
      </c>
      <c r="E679">
        <f>VLOOKUP(Чек_позиція!C679,Товар!A:G,7,FALSE)</f>
        <v>941.96</v>
      </c>
      <c r="F679">
        <f t="shared" si="10"/>
        <v>2825.88</v>
      </c>
    </row>
    <row r="680" spans="1:6">
      <c r="A680" s="4">
        <v>679</v>
      </c>
      <c r="B680" s="5">
        <v>2</v>
      </c>
      <c r="C680" s="6">
        <v>3174</v>
      </c>
      <c r="D680" s="6">
        <v>1232</v>
      </c>
      <c r="E680">
        <f>VLOOKUP(Чек_позиція!C680,Товар!A:G,7,FALSE)</f>
        <v>829.28</v>
      </c>
      <c r="F680">
        <f t="shared" si="10"/>
        <v>1658.56</v>
      </c>
    </row>
    <row r="681" spans="1:6">
      <c r="A681" s="4">
        <v>680</v>
      </c>
      <c r="B681" s="5">
        <v>3</v>
      </c>
      <c r="C681" s="6">
        <v>4995</v>
      </c>
      <c r="D681" s="6">
        <v>1232</v>
      </c>
      <c r="E681">
        <f>VLOOKUP(Чек_позиція!C681,Товар!A:G,7,FALSE)</f>
        <v>429.18</v>
      </c>
      <c r="F681">
        <f t="shared" si="10"/>
        <v>1287.54</v>
      </c>
    </row>
    <row r="682" spans="1:6">
      <c r="A682" s="4">
        <v>681</v>
      </c>
      <c r="B682" s="5">
        <v>1</v>
      </c>
      <c r="C682" s="6">
        <v>5086</v>
      </c>
      <c r="D682" s="6">
        <v>1233</v>
      </c>
      <c r="E682">
        <f>VLOOKUP(Чек_позиція!C682,Товар!A:G,7,FALSE)</f>
        <v>840.24</v>
      </c>
      <c r="F682">
        <f t="shared" si="10"/>
        <v>840.24</v>
      </c>
    </row>
    <row r="683" spans="1:6">
      <c r="A683" s="4">
        <v>682</v>
      </c>
      <c r="B683" s="5">
        <v>1</v>
      </c>
      <c r="C683" s="6">
        <v>7382</v>
      </c>
      <c r="D683" s="6">
        <v>1233</v>
      </c>
      <c r="E683">
        <f>VLOOKUP(Чек_позиція!C683,Товар!A:G,7,FALSE)</f>
        <v>655.57</v>
      </c>
      <c r="F683">
        <f t="shared" si="10"/>
        <v>655.57</v>
      </c>
    </row>
    <row r="684" spans="1:6">
      <c r="A684" s="4">
        <v>683</v>
      </c>
      <c r="B684" s="5">
        <v>1</v>
      </c>
      <c r="C684" s="6">
        <v>4277</v>
      </c>
      <c r="D684" s="6">
        <v>1233</v>
      </c>
      <c r="E684">
        <f>VLOOKUP(Чек_позиція!C684,Товар!A:G,7,FALSE)</f>
        <v>86.83</v>
      </c>
      <c r="F684">
        <f t="shared" si="10"/>
        <v>86.83</v>
      </c>
    </row>
    <row r="685" spans="1:6">
      <c r="A685" s="4">
        <v>684</v>
      </c>
      <c r="B685" s="5">
        <v>4</v>
      </c>
      <c r="C685" s="6">
        <v>5557</v>
      </c>
      <c r="D685" s="6">
        <v>1233</v>
      </c>
      <c r="E685">
        <f>VLOOKUP(Чек_позиція!C685,Товар!A:G,7,FALSE)</f>
        <v>206.47</v>
      </c>
      <c r="F685">
        <f t="shared" si="10"/>
        <v>825.88</v>
      </c>
    </row>
    <row r="686" spans="1:6">
      <c r="A686" s="4">
        <v>685</v>
      </c>
      <c r="B686" s="5">
        <v>2</v>
      </c>
      <c r="C686" s="6">
        <v>1345</v>
      </c>
      <c r="D686" s="6">
        <v>1233</v>
      </c>
      <c r="E686">
        <f>VLOOKUP(Чек_позиція!C686,Товар!A:G,7,FALSE)</f>
        <v>117.39</v>
      </c>
      <c r="F686">
        <f t="shared" si="10"/>
        <v>234.78</v>
      </c>
    </row>
    <row r="687" spans="1:6">
      <c r="A687" s="4">
        <v>686</v>
      </c>
      <c r="B687" s="5">
        <v>1</v>
      </c>
      <c r="C687" s="6">
        <v>557</v>
      </c>
      <c r="D687" s="6">
        <v>1234</v>
      </c>
      <c r="E687">
        <f>VLOOKUP(Чек_позиція!C687,Товар!A:G,7,FALSE)</f>
        <v>424.24</v>
      </c>
      <c r="F687">
        <f t="shared" si="10"/>
        <v>424.24</v>
      </c>
    </row>
    <row r="688" spans="1:6">
      <c r="A688" s="4">
        <v>687</v>
      </c>
      <c r="B688" s="5">
        <v>1</v>
      </c>
      <c r="C688" s="6">
        <v>4838</v>
      </c>
      <c r="D688" s="6">
        <v>1234</v>
      </c>
      <c r="E688">
        <f>VLOOKUP(Чек_позиція!C688,Товар!A:G,7,FALSE)</f>
        <v>169.74</v>
      </c>
      <c r="F688">
        <f t="shared" si="10"/>
        <v>169.74</v>
      </c>
    </row>
    <row r="689" spans="1:6">
      <c r="A689" s="4">
        <v>688</v>
      </c>
      <c r="B689" s="5">
        <v>2</v>
      </c>
      <c r="C689" s="6">
        <v>847</v>
      </c>
      <c r="D689" s="6">
        <v>1234</v>
      </c>
      <c r="E689">
        <f>VLOOKUP(Чек_позиція!C689,Товар!A:G,7,FALSE)</f>
        <v>57.11</v>
      </c>
      <c r="F689">
        <f t="shared" si="10"/>
        <v>114.22</v>
      </c>
    </row>
    <row r="690" spans="1:6">
      <c r="A690" s="4">
        <v>689</v>
      </c>
      <c r="B690" s="5">
        <v>1</v>
      </c>
      <c r="C690" s="6">
        <v>5768</v>
      </c>
      <c r="D690" s="6">
        <v>1234</v>
      </c>
      <c r="E690">
        <f>VLOOKUP(Чек_позиція!C690,Товар!A:G,7,FALSE)</f>
        <v>422.68</v>
      </c>
      <c r="F690">
        <f t="shared" si="10"/>
        <v>422.68</v>
      </c>
    </row>
    <row r="691" spans="1:6">
      <c r="A691" s="4">
        <v>690</v>
      </c>
      <c r="B691" s="5">
        <v>2</v>
      </c>
      <c r="C691" s="6">
        <v>9812</v>
      </c>
      <c r="D691" s="6">
        <v>1234</v>
      </c>
      <c r="E691">
        <f>VLOOKUP(Чек_позиція!C691,Товар!A:G,7,FALSE)</f>
        <v>891.63</v>
      </c>
      <c r="F691">
        <f t="shared" si="10"/>
        <v>1783.26</v>
      </c>
    </row>
    <row r="692" spans="1:6">
      <c r="A692" s="4">
        <v>691</v>
      </c>
      <c r="B692" s="5">
        <v>4</v>
      </c>
      <c r="C692" s="6">
        <v>1213</v>
      </c>
      <c r="D692" s="6">
        <v>1235</v>
      </c>
      <c r="E692">
        <f>VLOOKUP(Чек_позиція!C692,Товар!A:G,7,FALSE)</f>
        <v>188.96</v>
      </c>
      <c r="F692">
        <f t="shared" si="10"/>
        <v>755.84</v>
      </c>
    </row>
    <row r="693" spans="1:6">
      <c r="A693" s="4">
        <v>692</v>
      </c>
      <c r="B693" s="5">
        <v>3</v>
      </c>
      <c r="C693" s="6">
        <v>4135</v>
      </c>
      <c r="D693" s="6">
        <v>1236</v>
      </c>
      <c r="E693">
        <f>VLOOKUP(Чек_позиція!C693,Товар!A:G,7,FALSE)</f>
        <v>655.97</v>
      </c>
      <c r="F693">
        <f t="shared" si="10"/>
        <v>1967.91</v>
      </c>
    </row>
    <row r="694" spans="1:6">
      <c r="A694" s="4">
        <v>693</v>
      </c>
      <c r="B694" s="5">
        <v>3</v>
      </c>
      <c r="C694" s="6">
        <v>4799</v>
      </c>
      <c r="D694" s="6">
        <v>1236</v>
      </c>
      <c r="E694">
        <f>VLOOKUP(Чек_позиція!C694,Товар!A:G,7,FALSE)</f>
        <v>689.41</v>
      </c>
      <c r="F694">
        <f t="shared" si="10"/>
        <v>2068.23</v>
      </c>
    </row>
    <row r="695" spans="1:6">
      <c r="A695" s="4">
        <v>694</v>
      </c>
      <c r="B695" s="5">
        <v>3</v>
      </c>
      <c r="C695" s="6">
        <v>3241</v>
      </c>
      <c r="D695" s="6">
        <v>1237</v>
      </c>
      <c r="E695">
        <f>VLOOKUP(Чек_позиція!C695,Товар!A:G,7,FALSE)</f>
        <v>83.46</v>
      </c>
      <c r="F695">
        <f t="shared" si="10"/>
        <v>250.38</v>
      </c>
    </row>
    <row r="696" spans="1:6">
      <c r="A696" s="4">
        <v>695</v>
      </c>
      <c r="B696" s="5">
        <v>2</v>
      </c>
      <c r="C696" s="6">
        <v>8030</v>
      </c>
      <c r="D696" s="6">
        <v>1237</v>
      </c>
      <c r="E696">
        <f>VLOOKUP(Чек_позиція!C696,Товар!A:G,7,FALSE)</f>
        <v>605.92999999999995</v>
      </c>
      <c r="F696">
        <f t="shared" si="10"/>
        <v>1211.8599999999999</v>
      </c>
    </row>
    <row r="697" spans="1:6">
      <c r="A697" s="4">
        <v>696</v>
      </c>
      <c r="B697" s="5">
        <v>4</v>
      </c>
      <c r="C697" s="6">
        <v>7182</v>
      </c>
      <c r="D697" s="6">
        <v>1237</v>
      </c>
      <c r="E697">
        <f>VLOOKUP(Чек_позиція!C697,Товар!A:G,7,FALSE)</f>
        <v>411.42</v>
      </c>
      <c r="F697">
        <f t="shared" si="10"/>
        <v>1645.68</v>
      </c>
    </row>
    <row r="698" spans="1:6">
      <c r="A698" s="4">
        <v>697</v>
      </c>
      <c r="B698" s="5">
        <v>4</v>
      </c>
      <c r="C698" s="6">
        <v>4139</v>
      </c>
      <c r="D698" s="6">
        <v>1237</v>
      </c>
      <c r="E698">
        <f>VLOOKUP(Чек_позиція!C698,Товар!A:G,7,FALSE)</f>
        <v>274.02999999999997</v>
      </c>
      <c r="F698">
        <f t="shared" si="10"/>
        <v>1096.1199999999999</v>
      </c>
    </row>
    <row r="699" spans="1:6">
      <c r="A699" s="4">
        <v>698</v>
      </c>
      <c r="B699" s="5">
        <v>3</v>
      </c>
      <c r="C699" s="6">
        <v>6681</v>
      </c>
      <c r="D699" s="6">
        <v>1238</v>
      </c>
      <c r="E699">
        <f>VLOOKUP(Чек_позиція!C699,Товар!A:G,7,FALSE)</f>
        <v>729.87</v>
      </c>
      <c r="F699">
        <f t="shared" si="10"/>
        <v>2189.61</v>
      </c>
    </row>
    <row r="700" spans="1:6">
      <c r="A700" s="4">
        <v>699</v>
      </c>
      <c r="B700" s="5">
        <v>1</v>
      </c>
      <c r="C700" s="6">
        <v>8005</v>
      </c>
      <c r="D700" s="6">
        <v>1238</v>
      </c>
      <c r="E700">
        <f>VLOOKUP(Чек_позиція!C700,Товар!A:G,7,FALSE)</f>
        <v>669.86</v>
      </c>
      <c r="F700">
        <f t="shared" si="10"/>
        <v>669.86</v>
      </c>
    </row>
    <row r="701" spans="1:6">
      <c r="A701" s="4">
        <v>700</v>
      </c>
      <c r="B701" s="5">
        <v>3</v>
      </c>
      <c r="C701" s="6">
        <v>3493</v>
      </c>
      <c r="D701" s="6">
        <v>1238</v>
      </c>
      <c r="E701">
        <f>VLOOKUP(Чек_позиція!C701,Товар!A:G,7,FALSE)</f>
        <v>292.79000000000002</v>
      </c>
      <c r="F701">
        <f t="shared" si="10"/>
        <v>878.37000000000012</v>
      </c>
    </row>
    <row r="702" spans="1:6">
      <c r="A702" s="4">
        <v>701</v>
      </c>
      <c r="B702" s="5">
        <v>4</v>
      </c>
      <c r="C702" s="6">
        <v>5652</v>
      </c>
      <c r="D702" s="6">
        <v>1238</v>
      </c>
      <c r="E702">
        <f>VLOOKUP(Чек_позиція!C702,Товар!A:G,7,FALSE)</f>
        <v>421.42</v>
      </c>
      <c r="F702">
        <f t="shared" si="10"/>
        <v>1685.68</v>
      </c>
    </row>
    <row r="703" spans="1:6">
      <c r="A703" s="4">
        <v>702</v>
      </c>
      <c r="B703" s="5">
        <v>4</v>
      </c>
      <c r="C703" s="6">
        <v>2847</v>
      </c>
      <c r="D703" s="6">
        <v>1239</v>
      </c>
      <c r="E703">
        <f>VLOOKUP(Чек_позиція!C703,Товар!A:G,7,FALSE)</f>
        <v>410.1</v>
      </c>
      <c r="F703">
        <f t="shared" si="10"/>
        <v>1640.4</v>
      </c>
    </row>
    <row r="704" spans="1:6">
      <c r="A704" s="4">
        <v>703</v>
      </c>
      <c r="B704" s="5">
        <v>2</v>
      </c>
      <c r="C704" s="6">
        <v>6248</v>
      </c>
      <c r="D704" s="6">
        <v>1239</v>
      </c>
      <c r="E704">
        <f>VLOOKUP(Чек_позиція!C704,Товар!A:G,7,FALSE)</f>
        <v>392.13</v>
      </c>
      <c r="F704">
        <f t="shared" si="10"/>
        <v>784.26</v>
      </c>
    </row>
    <row r="705" spans="1:6">
      <c r="A705" s="4">
        <v>704</v>
      </c>
      <c r="B705" s="5">
        <v>3</v>
      </c>
      <c r="C705" s="6">
        <v>5194</v>
      </c>
      <c r="D705" s="6">
        <v>1239</v>
      </c>
      <c r="E705">
        <f>VLOOKUP(Чек_позиція!C705,Товар!A:G,7,FALSE)</f>
        <v>369.44</v>
      </c>
      <c r="F705">
        <f t="shared" si="10"/>
        <v>1108.32</v>
      </c>
    </row>
    <row r="706" spans="1:6">
      <c r="A706" s="4">
        <v>705</v>
      </c>
      <c r="B706" s="5">
        <v>1</v>
      </c>
      <c r="C706" s="6">
        <v>9996</v>
      </c>
      <c r="D706" s="6">
        <v>1239</v>
      </c>
      <c r="E706">
        <f>VLOOKUP(Чек_позиція!C706,Товар!A:G,7,FALSE)</f>
        <v>742.8</v>
      </c>
      <c r="F706">
        <f t="shared" si="10"/>
        <v>742.8</v>
      </c>
    </row>
    <row r="707" spans="1:6">
      <c r="A707" s="4">
        <v>706</v>
      </c>
      <c r="B707" s="5">
        <v>1</v>
      </c>
      <c r="C707" s="6">
        <v>5232</v>
      </c>
      <c r="D707" s="6">
        <v>1239</v>
      </c>
      <c r="E707">
        <f>VLOOKUP(Чек_позиція!C707,Товар!A:G,7,FALSE)</f>
        <v>606.91999999999996</v>
      </c>
      <c r="F707">
        <f t="shared" ref="F707:F770" si="11">B707*E707</f>
        <v>606.91999999999996</v>
      </c>
    </row>
    <row r="708" spans="1:6">
      <c r="A708" s="4">
        <v>707</v>
      </c>
      <c r="B708" s="5">
        <v>1</v>
      </c>
      <c r="C708" s="6">
        <v>407</v>
      </c>
      <c r="D708" s="6">
        <v>1240</v>
      </c>
      <c r="E708">
        <f>VLOOKUP(Чек_позиція!C708,Товар!A:G,7,FALSE)</f>
        <v>407.13</v>
      </c>
      <c r="F708">
        <f t="shared" si="11"/>
        <v>407.13</v>
      </c>
    </row>
    <row r="709" spans="1:6">
      <c r="A709" s="4">
        <v>708</v>
      </c>
      <c r="B709" s="5">
        <v>3</v>
      </c>
      <c r="C709" s="6">
        <v>7794</v>
      </c>
      <c r="D709" s="6">
        <v>1240</v>
      </c>
      <c r="E709">
        <f>VLOOKUP(Чек_позиція!C709,Товар!A:G,7,FALSE)</f>
        <v>54.76</v>
      </c>
      <c r="F709">
        <f t="shared" si="11"/>
        <v>164.28</v>
      </c>
    </row>
    <row r="710" spans="1:6">
      <c r="A710" s="4">
        <v>709</v>
      </c>
      <c r="B710" s="5">
        <v>4</v>
      </c>
      <c r="C710" s="6">
        <v>6969</v>
      </c>
      <c r="D710" s="6">
        <v>1240</v>
      </c>
      <c r="E710">
        <f>VLOOKUP(Чек_позиція!C710,Товар!A:G,7,FALSE)</f>
        <v>687.32</v>
      </c>
      <c r="F710">
        <f t="shared" si="11"/>
        <v>2749.28</v>
      </c>
    </row>
    <row r="711" spans="1:6">
      <c r="A711" s="4">
        <v>710</v>
      </c>
      <c r="B711" s="5">
        <v>4</v>
      </c>
      <c r="C711" s="6">
        <v>7386</v>
      </c>
      <c r="D711" s="6">
        <v>1241</v>
      </c>
      <c r="E711">
        <f>VLOOKUP(Чек_позиція!C711,Товар!A:G,7,FALSE)</f>
        <v>469.06</v>
      </c>
      <c r="F711">
        <f t="shared" si="11"/>
        <v>1876.24</v>
      </c>
    </row>
    <row r="712" spans="1:6">
      <c r="A712" s="4">
        <v>711</v>
      </c>
      <c r="B712" s="5">
        <v>2</v>
      </c>
      <c r="C712" s="6">
        <v>7155</v>
      </c>
      <c r="D712" s="6">
        <v>1242</v>
      </c>
      <c r="E712">
        <f>VLOOKUP(Чек_позиція!C712,Товар!A:G,7,FALSE)</f>
        <v>382.13</v>
      </c>
      <c r="F712">
        <f t="shared" si="11"/>
        <v>764.26</v>
      </c>
    </row>
    <row r="713" spans="1:6">
      <c r="A713" s="4">
        <v>712</v>
      </c>
      <c r="B713" s="5">
        <v>2</v>
      </c>
      <c r="C713" s="6">
        <v>1328</v>
      </c>
      <c r="D713" s="6">
        <v>1242</v>
      </c>
      <c r="E713">
        <f>VLOOKUP(Чек_позиція!C713,Товар!A:G,7,FALSE)</f>
        <v>42.61</v>
      </c>
      <c r="F713">
        <f t="shared" si="11"/>
        <v>85.22</v>
      </c>
    </row>
    <row r="714" spans="1:6">
      <c r="A714" s="4">
        <v>713</v>
      </c>
      <c r="B714" s="5">
        <v>2</v>
      </c>
      <c r="C714" s="6">
        <v>2109</v>
      </c>
      <c r="D714" s="6">
        <v>1243</v>
      </c>
      <c r="E714">
        <f>VLOOKUP(Чек_позиція!C714,Товар!A:G,7,FALSE)</f>
        <v>485.6</v>
      </c>
      <c r="F714">
        <f t="shared" si="11"/>
        <v>971.2</v>
      </c>
    </row>
    <row r="715" spans="1:6">
      <c r="A715" s="4">
        <v>714</v>
      </c>
      <c r="B715" s="5">
        <v>4</v>
      </c>
      <c r="C715" s="6">
        <v>9094</v>
      </c>
      <c r="D715" s="6">
        <v>1243</v>
      </c>
      <c r="E715">
        <f>VLOOKUP(Чек_позиція!C715,Товар!A:G,7,FALSE)</f>
        <v>798.87</v>
      </c>
      <c r="F715">
        <f t="shared" si="11"/>
        <v>3195.48</v>
      </c>
    </row>
    <row r="716" spans="1:6">
      <c r="A716" s="4">
        <v>715</v>
      </c>
      <c r="B716" s="5">
        <v>4</v>
      </c>
      <c r="C716" s="6">
        <v>6486</v>
      </c>
      <c r="D716" s="6">
        <v>1243</v>
      </c>
      <c r="E716">
        <f>VLOOKUP(Чек_позиція!C716,Товар!A:G,7,FALSE)</f>
        <v>368.26</v>
      </c>
      <c r="F716">
        <f t="shared" si="11"/>
        <v>1473.04</v>
      </c>
    </row>
    <row r="717" spans="1:6">
      <c r="A717" s="4">
        <v>716</v>
      </c>
      <c r="B717" s="5">
        <v>4</v>
      </c>
      <c r="C717" s="6">
        <v>3375</v>
      </c>
      <c r="D717" s="6">
        <v>1244</v>
      </c>
      <c r="E717">
        <f>VLOOKUP(Чек_позиція!C717,Товар!A:G,7,FALSE)</f>
        <v>209.26</v>
      </c>
      <c r="F717">
        <f t="shared" si="11"/>
        <v>837.04</v>
      </c>
    </row>
    <row r="718" spans="1:6">
      <c r="A718" s="4">
        <v>717</v>
      </c>
      <c r="B718" s="5">
        <v>1</v>
      </c>
      <c r="C718" s="6">
        <v>306</v>
      </c>
      <c r="D718" s="6">
        <v>1244</v>
      </c>
      <c r="E718">
        <f>VLOOKUP(Чек_позиція!C718,Товар!A:G,7,FALSE)</f>
        <v>65.67</v>
      </c>
      <c r="F718">
        <f t="shared" si="11"/>
        <v>65.67</v>
      </c>
    </row>
    <row r="719" spans="1:6">
      <c r="A719" s="4">
        <v>718</v>
      </c>
      <c r="B719" s="5">
        <v>1</v>
      </c>
      <c r="C719" s="6">
        <v>8518</v>
      </c>
      <c r="D719" s="6">
        <v>1244</v>
      </c>
      <c r="E719">
        <f>VLOOKUP(Чек_позиція!C719,Товар!A:G,7,FALSE)</f>
        <v>129.47999999999999</v>
      </c>
      <c r="F719">
        <f t="shared" si="11"/>
        <v>129.47999999999999</v>
      </c>
    </row>
    <row r="720" spans="1:6">
      <c r="A720" s="4">
        <v>719</v>
      </c>
      <c r="B720" s="5">
        <v>1</v>
      </c>
      <c r="C720" s="6">
        <v>1281</v>
      </c>
      <c r="D720" s="6">
        <v>1245</v>
      </c>
      <c r="E720">
        <f>VLOOKUP(Чек_позиція!C720,Товар!A:G,7,FALSE)</f>
        <v>640.99</v>
      </c>
      <c r="F720">
        <f t="shared" si="11"/>
        <v>640.99</v>
      </c>
    </row>
    <row r="721" spans="1:6">
      <c r="A721" s="4">
        <v>720</v>
      </c>
      <c r="B721" s="5">
        <v>3</v>
      </c>
      <c r="C721" s="6">
        <v>2559</v>
      </c>
      <c r="D721" s="6">
        <v>1245</v>
      </c>
      <c r="E721">
        <f>VLOOKUP(Чек_позиція!C721,Товар!A:G,7,FALSE)</f>
        <v>778.8</v>
      </c>
      <c r="F721">
        <f t="shared" si="11"/>
        <v>2336.3999999999996</v>
      </c>
    </row>
    <row r="722" spans="1:6">
      <c r="A722" s="4">
        <v>721</v>
      </c>
      <c r="B722" s="5">
        <v>3</v>
      </c>
      <c r="C722" s="6">
        <v>7775</v>
      </c>
      <c r="D722" s="6">
        <v>1246</v>
      </c>
      <c r="E722">
        <f>VLOOKUP(Чек_позиція!C722,Товар!A:G,7,FALSE)</f>
        <v>389.98</v>
      </c>
      <c r="F722">
        <f t="shared" si="11"/>
        <v>1169.94</v>
      </c>
    </row>
    <row r="723" spans="1:6">
      <c r="A723" s="4">
        <v>722</v>
      </c>
      <c r="B723" s="5">
        <v>3</v>
      </c>
      <c r="C723" s="6">
        <v>3198</v>
      </c>
      <c r="D723" s="6">
        <v>1246</v>
      </c>
      <c r="E723">
        <f>VLOOKUP(Чек_позиція!C723,Товар!A:G,7,FALSE)</f>
        <v>500.06</v>
      </c>
      <c r="F723">
        <f t="shared" si="11"/>
        <v>1500.18</v>
      </c>
    </row>
    <row r="724" spans="1:6">
      <c r="A724" s="4">
        <v>723</v>
      </c>
      <c r="B724" s="5">
        <v>3</v>
      </c>
      <c r="C724" s="6">
        <v>9219</v>
      </c>
      <c r="D724" s="6">
        <v>1246</v>
      </c>
      <c r="E724">
        <f>VLOOKUP(Чек_позиція!C724,Товар!A:G,7,FALSE)</f>
        <v>110.69</v>
      </c>
      <c r="F724">
        <f t="shared" si="11"/>
        <v>332.07</v>
      </c>
    </row>
    <row r="725" spans="1:6">
      <c r="A725" s="4">
        <v>724</v>
      </c>
      <c r="B725" s="5">
        <v>3</v>
      </c>
      <c r="C725" s="6">
        <v>1280</v>
      </c>
      <c r="D725" s="6">
        <v>1246</v>
      </c>
      <c r="E725">
        <f>VLOOKUP(Чек_позиція!C725,Товар!A:G,7,FALSE)</f>
        <v>687.54</v>
      </c>
      <c r="F725">
        <f t="shared" si="11"/>
        <v>2062.62</v>
      </c>
    </row>
    <row r="726" spans="1:6">
      <c r="A726" s="4">
        <v>725</v>
      </c>
      <c r="B726" s="5">
        <v>4</v>
      </c>
      <c r="C726" s="6">
        <v>5564</v>
      </c>
      <c r="D726" s="6">
        <v>1247</v>
      </c>
      <c r="E726">
        <f>VLOOKUP(Чек_позиція!C726,Товар!A:G,7,FALSE)</f>
        <v>525.07000000000005</v>
      </c>
      <c r="F726">
        <f t="shared" si="11"/>
        <v>2100.2800000000002</v>
      </c>
    </row>
    <row r="727" spans="1:6">
      <c r="A727" s="4">
        <v>726</v>
      </c>
      <c r="B727" s="5">
        <v>4</v>
      </c>
      <c r="C727" s="6">
        <v>2377</v>
      </c>
      <c r="D727" s="6">
        <v>1248</v>
      </c>
      <c r="E727">
        <f>VLOOKUP(Чек_позиція!C727,Товар!A:G,7,FALSE)</f>
        <v>631.66999999999996</v>
      </c>
      <c r="F727">
        <f t="shared" si="11"/>
        <v>2526.6799999999998</v>
      </c>
    </row>
    <row r="728" spans="1:6">
      <c r="A728" s="4">
        <v>727</v>
      </c>
      <c r="B728" s="5">
        <v>1</v>
      </c>
      <c r="C728" s="6">
        <v>5108</v>
      </c>
      <c r="D728" s="6">
        <v>1248</v>
      </c>
      <c r="E728">
        <f>VLOOKUP(Чек_позиція!C728,Товар!A:G,7,FALSE)</f>
        <v>212.77</v>
      </c>
      <c r="F728">
        <f t="shared" si="11"/>
        <v>212.77</v>
      </c>
    </row>
    <row r="729" spans="1:6">
      <c r="A729" s="4">
        <v>728</v>
      </c>
      <c r="B729" s="5">
        <v>1</v>
      </c>
      <c r="C729" s="6">
        <v>1429</v>
      </c>
      <c r="D729" s="6">
        <v>1249</v>
      </c>
      <c r="E729">
        <f>VLOOKUP(Чек_позиція!C729,Товар!A:G,7,FALSE)</f>
        <v>920.11</v>
      </c>
      <c r="F729">
        <f t="shared" si="11"/>
        <v>920.11</v>
      </c>
    </row>
    <row r="730" spans="1:6">
      <c r="A730" s="4">
        <v>729</v>
      </c>
      <c r="B730" s="5">
        <v>2</v>
      </c>
      <c r="C730" s="6">
        <v>951</v>
      </c>
      <c r="D730" s="6">
        <v>1249</v>
      </c>
      <c r="E730">
        <f>VLOOKUP(Чек_позиція!C730,Товар!A:G,7,FALSE)</f>
        <v>424.99</v>
      </c>
      <c r="F730">
        <f t="shared" si="11"/>
        <v>849.98</v>
      </c>
    </row>
    <row r="731" spans="1:6">
      <c r="A731" s="4">
        <v>730</v>
      </c>
      <c r="B731" s="5">
        <v>3</v>
      </c>
      <c r="C731" s="6">
        <v>7387</v>
      </c>
      <c r="D731" s="6">
        <v>1249</v>
      </c>
      <c r="E731">
        <f>VLOOKUP(Чек_позиція!C731,Товар!A:G,7,FALSE)</f>
        <v>412.66</v>
      </c>
      <c r="F731">
        <f t="shared" si="11"/>
        <v>1237.98</v>
      </c>
    </row>
    <row r="732" spans="1:6">
      <c r="A732" s="4">
        <v>731</v>
      </c>
      <c r="B732" s="5">
        <v>2</v>
      </c>
      <c r="C732" s="6">
        <v>4540</v>
      </c>
      <c r="D732" s="6">
        <v>1250</v>
      </c>
      <c r="E732">
        <f>VLOOKUP(Чек_позиція!C732,Товар!A:G,7,FALSE)</f>
        <v>201.22</v>
      </c>
      <c r="F732">
        <f t="shared" si="11"/>
        <v>402.44</v>
      </c>
    </row>
    <row r="733" spans="1:6">
      <c r="A733" s="4">
        <v>732</v>
      </c>
      <c r="B733" s="5">
        <v>1</v>
      </c>
      <c r="C733" s="6">
        <v>5325</v>
      </c>
      <c r="D733" s="6">
        <v>1251</v>
      </c>
      <c r="E733">
        <f>VLOOKUP(Чек_позиція!C733,Товар!A:G,7,FALSE)</f>
        <v>730.55</v>
      </c>
      <c r="F733">
        <f t="shared" si="11"/>
        <v>730.55</v>
      </c>
    </row>
    <row r="734" spans="1:6">
      <c r="A734" s="4">
        <v>733</v>
      </c>
      <c r="B734" s="5">
        <v>1</v>
      </c>
      <c r="C734" s="6">
        <v>1652</v>
      </c>
      <c r="D734" s="6">
        <v>1251</v>
      </c>
      <c r="E734">
        <f>VLOOKUP(Чек_позиція!C734,Товар!A:G,7,FALSE)</f>
        <v>322.45999999999998</v>
      </c>
      <c r="F734">
        <f t="shared" si="11"/>
        <v>322.45999999999998</v>
      </c>
    </row>
    <row r="735" spans="1:6">
      <c r="A735" s="4">
        <v>734</v>
      </c>
      <c r="B735" s="5">
        <v>3</v>
      </c>
      <c r="C735" s="6">
        <v>2681</v>
      </c>
      <c r="D735" s="6">
        <v>1251</v>
      </c>
      <c r="E735">
        <f>VLOOKUP(Чек_позиція!C735,Товар!A:G,7,FALSE)</f>
        <v>901.77</v>
      </c>
      <c r="F735">
        <f t="shared" si="11"/>
        <v>2705.31</v>
      </c>
    </row>
    <row r="736" spans="1:6">
      <c r="A736" s="4">
        <v>735</v>
      </c>
      <c r="B736" s="5">
        <v>3</v>
      </c>
      <c r="C736" s="6">
        <v>4741</v>
      </c>
      <c r="D736" s="6">
        <v>1252</v>
      </c>
      <c r="E736">
        <f>VLOOKUP(Чек_позиція!C736,Товар!A:G,7,FALSE)</f>
        <v>117.42</v>
      </c>
      <c r="F736">
        <f t="shared" si="11"/>
        <v>352.26</v>
      </c>
    </row>
    <row r="737" spans="1:6">
      <c r="A737" s="4">
        <v>736</v>
      </c>
      <c r="B737" s="5">
        <v>4</v>
      </c>
      <c r="C737" s="6">
        <v>3111</v>
      </c>
      <c r="D737" s="6">
        <v>1252</v>
      </c>
      <c r="E737">
        <f>VLOOKUP(Чек_позиція!C737,Товар!A:G,7,FALSE)</f>
        <v>99.99</v>
      </c>
      <c r="F737">
        <f t="shared" si="11"/>
        <v>399.96</v>
      </c>
    </row>
    <row r="738" spans="1:6">
      <c r="A738" s="4">
        <v>737</v>
      </c>
      <c r="B738" s="5">
        <v>4</v>
      </c>
      <c r="C738" s="6">
        <v>396</v>
      </c>
      <c r="D738" s="6">
        <v>1252</v>
      </c>
      <c r="E738">
        <f>VLOOKUP(Чек_позиція!C738,Товар!A:G,7,FALSE)</f>
        <v>630.45000000000005</v>
      </c>
      <c r="F738">
        <f t="shared" si="11"/>
        <v>2521.8000000000002</v>
      </c>
    </row>
    <row r="739" spans="1:6">
      <c r="A739" s="4">
        <v>738</v>
      </c>
      <c r="B739" s="5">
        <v>3</v>
      </c>
      <c r="C739" s="6">
        <v>5451</v>
      </c>
      <c r="D739" s="6">
        <v>1252</v>
      </c>
      <c r="E739">
        <f>VLOOKUP(Чек_позиція!C739,Товар!A:G,7,FALSE)</f>
        <v>663.92</v>
      </c>
      <c r="F739">
        <f t="shared" si="11"/>
        <v>1991.7599999999998</v>
      </c>
    </row>
    <row r="740" spans="1:6">
      <c r="A740" s="4">
        <v>739</v>
      </c>
      <c r="B740" s="5">
        <v>2</v>
      </c>
      <c r="C740" s="6">
        <v>9652</v>
      </c>
      <c r="D740" s="6">
        <v>1252</v>
      </c>
      <c r="E740">
        <f>VLOOKUP(Чек_позиція!C740,Товар!A:G,7,FALSE)</f>
        <v>923.14</v>
      </c>
      <c r="F740">
        <f t="shared" si="11"/>
        <v>1846.28</v>
      </c>
    </row>
    <row r="741" spans="1:6">
      <c r="A741" s="4">
        <v>740</v>
      </c>
      <c r="B741" s="5">
        <v>4</v>
      </c>
      <c r="C741" s="6">
        <v>9844</v>
      </c>
      <c r="D741" s="6">
        <v>1253</v>
      </c>
      <c r="E741">
        <f>VLOOKUP(Чек_позиція!C741,Товар!A:G,7,FALSE)</f>
        <v>771.25</v>
      </c>
      <c r="F741">
        <f t="shared" si="11"/>
        <v>3085</v>
      </c>
    </row>
    <row r="742" spans="1:6">
      <c r="A742" s="4">
        <v>741</v>
      </c>
      <c r="B742" s="5">
        <v>1</v>
      </c>
      <c r="C742" s="6">
        <v>8154</v>
      </c>
      <c r="D742" s="6">
        <v>1253</v>
      </c>
      <c r="E742">
        <f>VLOOKUP(Чек_позиція!C742,Товар!A:G,7,FALSE)</f>
        <v>938.58</v>
      </c>
      <c r="F742">
        <f t="shared" si="11"/>
        <v>938.58</v>
      </c>
    </row>
    <row r="743" spans="1:6">
      <c r="A743" s="4">
        <v>742</v>
      </c>
      <c r="B743" s="5">
        <v>4</v>
      </c>
      <c r="C743" s="6">
        <v>1737</v>
      </c>
      <c r="D743" s="6">
        <v>1253</v>
      </c>
      <c r="E743">
        <f>VLOOKUP(Чек_позиція!C743,Товар!A:G,7,FALSE)</f>
        <v>940.64</v>
      </c>
      <c r="F743">
        <f t="shared" si="11"/>
        <v>3762.56</v>
      </c>
    </row>
    <row r="744" spans="1:6">
      <c r="A744" s="4">
        <v>743</v>
      </c>
      <c r="B744" s="5">
        <v>4</v>
      </c>
      <c r="C744" s="6">
        <v>6521</v>
      </c>
      <c r="D744" s="6">
        <v>1253</v>
      </c>
      <c r="E744">
        <f>VLOOKUP(Чек_позиція!C744,Товар!A:G,7,FALSE)</f>
        <v>299.79000000000002</v>
      </c>
      <c r="F744">
        <f t="shared" si="11"/>
        <v>1199.1600000000001</v>
      </c>
    </row>
    <row r="745" spans="1:6">
      <c r="A745" s="4">
        <v>744</v>
      </c>
      <c r="B745" s="5">
        <v>2</v>
      </c>
      <c r="C745" s="6">
        <v>7421</v>
      </c>
      <c r="D745" s="6">
        <v>1253</v>
      </c>
      <c r="E745">
        <f>VLOOKUP(Чек_позиція!C745,Товар!A:G,7,FALSE)</f>
        <v>53.84</v>
      </c>
      <c r="F745">
        <f t="shared" si="11"/>
        <v>107.68</v>
      </c>
    </row>
    <row r="746" spans="1:6">
      <c r="A746" s="4">
        <v>745</v>
      </c>
      <c r="B746" s="5">
        <v>2</v>
      </c>
      <c r="C746" s="6">
        <v>3863</v>
      </c>
      <c r="D746" s="6">
        <v>1254</v>
      </c>
      <c r="E746">
        <f>VLOOKUP(Чек_позиція!C746,Товар!A:G,7,FALSE)</f>
        <v>659.6</v>
      </c>
      <c r="F746">
        <f t="shared" si="11"/>
        <v>1319.2</v>
      </c>
    </row>
    <row r="747" spans="1:6">
      <c r="A747" s="4">
        <v>746</v>
      </c>
      <c r="B747" s="5">
        <v>2</v>
      </c>
      <c r="C747" s="6">
        <v>185</v>
      </c>
      <c r="D747" s="6">
        <v>1254</v>
      </c>
      <c r="E747">
        <f>VLOOKUP(Чек_позиція!C747,Товар!A:G,7,FALSE)</f>
        <v>698.99</v>
      </c>
      <c r="F747">
        <f t="shared" si="11"/>
        <v>1397.98</v>
      </c>
    </row>
    <row r="748" spans="1:6">
      <c r="A748" s="4">
        <v>747</v>
      </c>
      <c r="B748" s="5">
        <v>1</v>
      </c>
      <c r="C748" s="6">
        <v>3543</v>
      </c>
      <c r="D748" s="6">
        <v>1254</v>
      </c>
      <c r="E748">
        <f>VLOOKUP(Чек_позиція!C748,Товар!A:G,7,FALSE)</f>
        <v>787.75</v>
      </c>
      <c r="F748">
        <f t="shared" si="11"/>
        <v>787.75</v>
      </c>
    </row>
    <row r="749" spans="1:6">
      <c r="A749" s="4">
        <v>748</v>
      </c>
      <c r="B749" s="5">
        <v>3</v>
      </c>
      <c r="C749" s="6">
        <v>7147</v>
      </c>
      <c r="D749" s="6">
        <v>1255</v>
      </c>
      <c r="E749">
        <f>VLOOKUP(Чек_позиція!C749,Товар!A:G,7,FALSE)</f>
        <v>301.68</v>
      </c>
      <c r="F749">
        <f t="shared" si="11"/>
        <v>905.04</v>
      </c>
    </row>
    <row r="750" spans="1:6">
      <c r="A750" s="4">
        <v>749</v>
      </c>
      <c r="B750" s="5">
        <v>4</v>
      </c>
      <c r="C750" s="6">
        <v>8766</v>
      </c>
      <c r="D750" s="6">
        <v>1255</v>
      </c>
      <c r="E750">
        <f>VLOOKUP(Чек_позиція!C750,Товар!A:G,7,FALSE)</f>
        <v>587.55999999999995</v>
      </c>
      <c r="F750">
        <f t="shared" si="11"/>
        <v>2350.2399999999998</v>
      </c>
    </row>
    <row r="751" spans="1:6">
      <c r="A751" s="4">
        <v>750</v>
      </c>
      <c r="B751" s="5">
        <v>2</v>
      </c>
      <c r="C751" s="6">
        <v>1942</v>
      </c>
      <c r="D751" s="6">
        <v>1255</v>
      </c>
      <c r="E751">
        <f>VLOOKUP(Чек_позиція!C751,Товар!A:G,7,FALSE)</f>
        <v>663.91</v>
      </c>
      <c r="F751">
        <f t="shared" si="11"/>
        <v>1327.82</v>
      </c>
    </row>
    <row r="752" spans="1:6">
      <c r="A752" s="4">
        <v>751</v>
      </c>
      <c r="B752" s="5">
        <v>4</v>
      </c>
      <c r="C752" s="6">
        <v>7663</v>
      </c>
      <c r="D752" s="6">
        <v>1255</v>
      </c>
      <c r="E752">
        <f>VLOOKUP(Чек_позиція!C752,Товар!A:G,7,FALSE)</f>
        <v>486.58</v>
      </c>
      <c r="F752">
        <f t="shared" si="11"/>
        <v>1946.32</v>
      </c>
    </row>
    <row r="753" spans="1:6">
      <c r="A753" s="4">
        <v>752</v>
      </c>
      <c r="B753" s="5">
        <v>3</v>
      </c>
      <c r="C753" s="6">
        <v>8839</v>
      </c>
      <c r="D753" s="6">
        <v>1255</v>
      </c>
      <c r="E753">
        <f>VLOOKUP(Чек_позиція!C753,Товар!A:G,7,FALSE)</f>
        <v>836.75</v>
      </c>
      <c r="F753">
        <f t="shared" si="11"/>
        <v>2510.25</v>
      </c>
    </row>
    <row r="754" spans="1:6">
      <c r="A754" s="4">
        <v>753</v>
      </c>
      <c r="B754" s="5">
        <v>2</v>
      </c>
      <c r="C754" s="6">
        <v>6150</v>
      </c>
      <c r="D754" s="6">
        <v>1256</v>
      </c>
      <c r="E754">
        <f>VLOOKUP(Чек_позиція!C754,Товар!A:G,7,FALSE)</f>
        <v>665.56</v>
      </c>
      <c r="F754">
        <f t="shared" si="11"/>
        <v>1331.12</v>
      </c>
    </row>
    <row r="755" spans="1:6">
      <c r="A755" s="4">
        <v>754</v>
      </c>
      <c r="B755" s="5">
        <v>3</v>
      </c>
      <c r="C755" s="6">
        <v>2967</v>
      </c>
      <c r="D755" s="6">
        <v>1256</v>
      </c>
      <c r="E755">
        <f>VLOOKUP(Чек_позиція!C755,Товар!A:G,7,FALSE)</f>
        <v>319.36</v>
      </c>
      <c r="F755">
        <f t="shared" si="11"/>
        <v>958.08</v>
      </c>
    </row>
    <row r="756" spans="1:6">
      <c r="A756" s="4">
        <v>755</v>
      </c>
      <c r="B756" s="5">
        <v>4</v>
      </c>
      <c r="C756" s="6">
        <v>5135</v>
      </c>
      <c r="D756" s="6">
        <v>1256</v>
      </c>
      <c r="E756">
        <f>VLOOKUP(Чек_позиція!C756,Товар!A:G,7,FALSE)</f>
        <v>843.36</v>
      </c>
      <c r="F756">
        <f t="shared" si="11"/>
        <v>3373.44</v>
      </c>
    </row>
    <row r="757" spans="1:6">
      <c r="A757" s="4">
        <v>756</v>
      </c>
      <c r="B757" s="5">
        <v>4</v>
      </c>
      <c r="C757" s="6">
        <v>7367</v>
      </c>
      <c r="D757" s="6">
        <v>1256</v>
      </c>
      <c r="E757">
        <f>VLOOKUP(Чек_позиція!C757,Товар!A:G,7,FALSE)</f>
        <v>826.5</v>
      </c>
      <c r="F757">
        <f t="shared" si="11"/>
        <v>3306</v>
      </c>
    </row>
    <row r="758" spans="1:6">
      <c r="A758" s="4">
        <v>757</v>
      </c>
      <c r="B758" s="5">
        <v>3</v>
      </c>
      <c r="C758" s="6">
        <v>4898</v>
      </c>
      <c r="D758" s="6">
        <v>1257</v>
      </c>
      <c r="E758">
        <f>VLOOKUP(Чек_позиція!C758,Товар!A:G,7,FALSE)</f>
        <v>838.15</v>
      </c>
      <c r="F758">
        <f t="shared" si="11"/>
        <v>2514.4499999999998</v>
      </c>
    </row>
    <row r="759" spans="1:6">
      <c r="A759" s="4">
        <v>758</v>
      </c>
      <c r="B759" s="5">
        <v>3</v>
      </c>
      <c r="C759" s="6">
        <v>5643</v>
      </c>
      <c r="D759" s="6">
        <v>1257</v>
      </c>
      <c r="E759">
        <f>VLOOKUP(Чек_позиція!C759,Товар!A:G,7,FALSE)</f>
        <v>375.07</v>
      </c>
      <c r="F759">
        <f t="shared" si="11"/>
        <v>1125.21</v>
      </c>
    </row>
    <row r="760" spans="1:6">
      <c r="A760" s="4">
        <v>759</v>
      </c>
      <c r="B760" s="5">
        <v>3</v>
      </c>
      <c r="C760" s="6">
        <v>4871</v>
      </c>
      <c r="D760" s="6">
        <v>1257</v>
      </c>
      <c r="E760">
        <f>VLOOKUP(Чек_позиція!C760,Товар!A:G,7,FALSE)</f>
        <v>650.51</v>
      </c>
      <c r="F760">
        <f t="shared" si="11"/>
        <v>1951.53</v>
      </c>
    </row>
    <row r="761" spans="1:6">
      <c r="A761" s="4">
        <v>760</v>
      </c>
      <c r="B761" s="5">
        <v>4</v>
      </c>
      <c r="C761" s="6">
        <v>9801</v>
      </c>
      <c r="D761" s="6">
        <v>1258</v>
      </c>
      <c r="E761">
        <f>VLOOKUP(Чек_позиція!C761,Товар!A:G,7,FALSE)</f>
        <v>601.28</v>
      </c>
      <c r="F761">
        <f t="shared" si="11"/>
        <v>2405.12</v>
      </c>
    </row>
    <row r="762" spans="1:6">
      <c r="A762" s="4">
        <v>761</v>
      </c>
      <c r="B762" s="5">
        <v>3</v>
      </c>
      <c r="C762" s="6">
        <v>6931</v>
      </c>
      <c r="D762" s="6">
        <v>1258</v>
      </c>
      <c r="E762">
        <f>VLOOKUP(Чек_позиція!C762,Товар!A:G,7,FALSE)</f>
        <v>671.14</v>
      </c>
      <c r="F762">
        <f t="shared" si="11"/>
        <v>2013.42</v>
      </c>
    </row>
    <row r="763" spans="1:6">
      <c r="A763" s="4">
        <v>762</v>
      </c>
      <c r="B763" s="5">
        <v>3</v>
      </c>
      <c r="C763" s="6">
        <v>6869</v>
      </c>
      <c r="D763" s="6">
        <v>1258</v>
      </c>
      <c r="E763">
        <f>VLOOKUP(Чек_позиція!C763,Товар!A:G,7,FALSE)</f>
        <v>342.48</v>
      </c>
      <c r="F763">
        <f t="shared" si="11"/>
        <v>1027.44</v>
      </c>
    </row>
    <row r="764" spans="1:6">
      <c r="A764" s="4">
        <v>763</v>
      </c>
      <c r="B764" s="5">
        <v>1</v>
      </c>
      <c r="C764" s="6">
        <v>8703</v>
      </c>
      <c r="D764" s="6">
        <v>1258</v>
      </c>
      <c r="E764">
        <f>VLOOKUP(Чек_позиція!C764,Товар!A:G,7,FALSE)</f>
        <v>311.58</v>
      </c>
      <c r="F764">
        <f t="shared" si="11"/>
        <v>311.58</v>
      </c>
    </row>
    <row r="765" spans="1:6">
      <c r="A765" s="4">
        <v>764</v>
      </c>
      <c r="B765" s="5">
        <v>1</v>
      </c>
      <c r="C765" s="6">
        <v>5356</v>
      </c>
      <c r="D765" s="6">
        <v>1259</v>
      </c>
      <c r="E765">
        <f>VLOOKUP(Чек_позиція!C765,Товар!A:G,7,FALSE)</f>
        <v>94.62</v>
      </c>
      <c r="F765">
        <f t="shared" si="11"/>
        <v>94.62</v>
      </c>
    </row>
    <row r="766" spans="1:6">
      <c r="A766" s="4">
        <v>765</v>
      </c>
      <c r="B766" s="5">
        <v>4</v>
      </c>
      <c r="C766" s="6">
        <v>9724</v>
      </c>
      <c r="D766" s="6">
        <v>1260</v>
      </c>
      <c r="E766">
        <f>VLOOKUP(Чек_позиція!C766,Товар!A:G,7,FALSE)</f>
        <v>147.32</v>
      </c>
      <c r="F766">
        <f t="shared" si="11"/>
        <v>589.28</v>
      </c>
    </row>
    <row r="767" spans="1:6">
      <c r="A767" s="4">
        <v>766</v>
      </c>
      <c r="B767" s="5">
        <v>2</v>
      </c>
      <c r="C767" s="6">
        <v>3636</v>
      </c>
      <c r="D767" s="6">
        <v>1260</v>
      </c>
      <c r="E767">
        <f>VLOOKUP(Чек_позиція!C767,Товар!A:G,7,FALSE)</f>
        <v>718.34</v>
      </c>
      <c r="F767">
        <f t="shared" si="11"/>
        <v>1436.68</v>
      </c>
    </row>
    <row r="768" spans="1:6">
      <c r="A768" s="4">
        <v>767</v>
      </c>
      <c r="B768" s="5">
        <v>1</v>
      </c>
      <c r="C768" s="6">
        <v>3866</v>
      </c>
      <c r="D768" s="6">
        <v>1260</v>
      </c>
      <c r="E768">
        <f>VLOOKUP(Чек_позиція!C768,Товар!A:G,7,FALSE)</f>
        <v>471.68</v>
      </c>
      <c r="F768">
        <f t="shared" si="11"/>
        <v>471.68</v>
      </c>
    </row>
    <row r="769" spans="1:6">
      <c r="A769" s="4">
        <v>768</v>
      </c>
      <c r="B769" s="5">
        <v>3</v>
      </c>
      <c r="C769" s="6">
        <v>6064</v>
      </c>
      <c r="D769" s="6">
        <v>1261</v>
      </c>
      <c r="E769">
        <f>VLOOKUP(Чек_позиція!C769,Товар!A:G,7,FALSE)</f>
        <v>217.41</v>
      </c>
      <c r="F769">
        <f t="shared" si="11"/>
        <v>652.23</v>
      </c>
    </row>
    <row r="770" spans="1:6">
      <c r="A770" s="4">
        <v>769</v>
      </c>
      <c r="B770" s="5">
        <v>3</v>
      </c>
      <c r="C770" s="6">
        <v>8484</v>
      </c>
      <c r="D770" s="6">
        <v>1261</v>
      </c>
      <c r="E770">
        <f>VLOOKUP(Чек_позиція!C770,Товар!A:G,7,FALSE)</f>
        <v>626.75</v>
      </c>
      <c r="F770">
        <f t="shared" si="11"/>
        <v>1880.25</v>
      </c>
    </row>
    <row r="771" spans="1:6">
      <c r="A771" s="4">
        <v>770</v>
      </c>
      <c r="B771" s="5">
        <v>4</v>
      </c>
      <c r="C771" s="6">
        <v>4094</v>
      </c>
      <c r="D771" s="6">
        <v>1262</v>
      </c>
      <c r="E771">
        <f>VLOOKUP(Чек_позиція!C771,Товар!A:G,7,FALSE)</f>
        <v>204.24</v>
      </c>
      <c r="F771">
        <f t="shared" ref="F771:F834" si="12">B771*E771</f>
        <v>816.96</v>
      </c>
    </row>
    <row r="772" spans="1:6">
      <c r="A772" s="4">
        <v>771</v>
      </c>
      <c r="B772" s="5">
        <v>4</v>
      </c>
      <c r="C772" s="6">
        <v>7764</v>
      </c>
      <c r="D772" s="6">
        <v>1262</v>
      </c>
      <c r="E772">
        <f>VLOOKUP(Чек_позиція!C772,Товар!A:G,7,FALSE)</f>
        <v>589.9</v>
      </c>
      <c r="F772">
        <f t="shared" si="12"/>
        <v>2359.6</v>
      </c>
    </row>
    <row r="773" spans="1:6">
      <c r="A773" s="4">
        <v>772</v>
      </c>
      <c r="B773" s="5">
        <v>2</v>
      </c>
      <c r="C773" s="6">
        <v>1304</v>
      </c>
      <c r="D773" s="6">
        <v>1262</v>
      </c>
      <c r="E773">
        <f>VLOOKUP(Чек_позиція!C773,Товар!A:G,7,FALSE)</f>
        <v>174.98</v>
      </c>
      <c r="F773">
        <f t="shared" si="12"/>
        <v>349.96</v>
      </c>
    </row>
    <row r="774" spans="1:6">
      <c r="A774" s="4">
        <v>773</v>
      </c>
      <c r="B774" s="5">
        <v>3</v>
      </c>
      <c r="C774" s="6">
        <v>9968</v>
      </c>
      <c r="D774" s="6">
        <v>1262</v>
      </c>
      <c r="E774">
        <f>VLOOKUP(Чек_позиція!C774,Товар!A:G,7,FALSE)</f>
        <v>665.52</v>
      </c>
      <c r="F774">
        <f t="shared" si="12"/>
        <v>1996.56</v>
      </c>
    </row>
    <row r="775" spans="1:6">
      <c r="A775" s="4">
        <v>774</v>
      </c>
      <c r="B775" s="5">
        <v>1</v>
      </c>
      <c r="C775" s="6">
        <v>7888</v>
      </c>
      <c r="D775" s="6">
        <v>1263</v>
      </c>
      <c r="E775">
        <f>VLOOKUP(Чек_позиція!C775,Товар!A:G,7,FALSE)</f>
        <v>150.21</v>
      </c>
      <c r="F775">
        <f t="shared" si="12"/>
        <v>150.21</v>
      </c>
    </row>
    <row r="776" spans="1:6">
      <c r="A776" s="4">
        <v>775</v>
      </c>
      <c r="B776" s="5">
        <v>1</v>
      </c>
      <c r="C776" s="6">
        <v>2945</v>
      </c>
      <c r="D776" s="6">
        <v>1263</v>
      </c>
      <c r="E776">
        <f>VLOOKUP(Чек_позиція!C776,Товар!A:G,7,FALSE)</f>
        <v>748.3</v>
      </c>
      <c r="F776">
        <f t="shared" si="12"/>
        <v>748.3</v>
      </c>
    </row>
    <row r="777" spans="1:6">
      <c r="A777" s="4">
        <v>776</v>
      </c>
      <c r="B777" s="5">
        <v>1</v>
      </c>
      <c r="C777" s="6">
        <v>392</v>
      </c>
      <c r="D777" s="6">
        <v>1264</v>
      </c>
      <c r="E777">
        <f>VLOOKUP(Чек_позиція!C777,Товар!A:G,7,FALSE)</f>
        <v>835.47</v>
      </c>
      <c r="F777">
        <f t="shared" si="12"/>
        <v>835.47</v>
      </c>
    </row>
    <row r="778" spans="1:6">
      <c r="A778" s="4">
        <v>777</v>
      </c>
      <c r="B778" s="5">
        <v>3</v>
      </c>
      <c r="C778" s="6">
        <v>5360</v>
      </c>
      <c r="D778" s="6">
        <v>1264</v>
      </c>
      <c r="E778">
        <f>VLOOKUP(Чек_позиція!C778,Товар!A:G,7,FALSE)</f>
        <v>645.74</v>
      </c>
      <c r="F778">
        <f t="shared" si="12"/>
        <v>1937.22</v>
      </c>
    </row>
    <row r="779" spans="1:6">
      <c r="A779" s="4">
        <v>778</v>
      </c>
      <c r="B779" s="5">
        <v>4</v>
      </c>
      <c r="C779" s="6">
        <v>1493</v>
      </c>
      <c r="D779" s="6">
        <v>1264</v>
      </c>
      <c r="E779">
        <f>VLOOKUP(Чек_позиція!C779,Товар!A:G,7,FALSE)</f>
        <v>168.93</v>
      </c>
      <c r="F779">
        <f t="shared" si="12"/>
        <v>675.72</v>
      </c>
    </row>
    <row r="780" spans="1:6">
      <c r="A780" s="4">
        <v>779</v>
      </c>
      <c r="B780" s="5">
        <v>3</v>
      </c>
      <c r="C780" s="6">
        <v>2214</v>
      </c>
      <c r="D780" s="6">
        <v>1265</v>
      </c>
      <c r="E780">
        <f>VLOOKUP(Чек_позиція!C780,Товар!A:G,7,FALSE)</f>
        <v>560.42999999999995</v>
      </c>
      <c r="F780">
        <f t="shared" si="12"/>
        <v>1681.29</v>
      </c>
    </row>
    <row r="781" spans="1:6">
      <c r="A781" s="4">
        <v>780</v>
      </c>
      <c r="B781" s="5">
        <v>2</v>
      </c>
      <c r="C781" s="6">
        <v>8133</v>
      </c>
      <c r="D781" s="6">
        <v>1265</v>
      </c>
      <c r="E781">
        <f>VLOOKUP(Чек_позиція!C781,Товар!A:G,7,FALSE)</f>
        <v>553.15</v>
      </c>
      <c r="F781">
        <f t="shared" si="12"/>
        <v>1106.3</v>
      </c>
    </row>
    <row r="782" spans="1:6">
      <c r="A782" s="4">
        <v>781</v>
      </c>
      <c r="B782" s="5">
        <v>2</v>
      </c>
      <c r="C782" s="6">
        <v>9262</v>
      </c>
      <c r="D782" s="6">
        <v>1265</v>
      </c>
      <c r="E782">
        <f>VLOOKUP(Чек_позиція!C782,Товар!A:G,7,FALSE)</f>
        <v>890.58</v>
      </c>
      <c r="F782">
        <f t="shared" si="12"/>
        <v>1781.16</v>
      </c>
    </row>
    <row r="783" spans="1:6">
      <c r="A783" s="4">
        <v>782</v>
      </c>
      <c r="B783" s="5">
        <v>4</v>
      </c>
      <c r="C783" s="6">
        <v>9151</v>
      </c>
      <c r="D783" s="6">
        <v>1266</v>
      </c>
      <c r="E783">
        <f>VLOOKUP(Чек_позиція!C783,Товар!A:G,7,FALSE)</f>
        <v>883.18</v>
      </c>
      <c r="F783">
        <f t="shared" si="12"/>
        <v>3532.72</v>
      </c>
    </row>
    <row r="784" spans="1:6">
      <c r="A784" s="4">
        <v>783</v>
      </c>
      <c r="B784" s="5">
        <v>1</v>
      </c>
      <c r="C784" s="6">
        <v>1961</v>
      </c>
      <c r="D784" s="6">
        <v>1266</v>
      </c>
      <c r="E784">
        <f>VLOOKUP(Чек_позиція!C784,Товар!A:G,7,FALSE)</f>
        <v>132.36000000000001</v>
      </c>
      <c r="F784">
        <f t="shared" si="12"/>
        <v>132.36000000000001</v>
      </c>
    </row>
    <row r="785" spans="1:6">
      <c r="A785" s="4">
        <v>784</v>
      </c>
      <c r="B785" s="5">
        <v>4</v>
      </c>
      <c r="C785" s="6">
        <v>4634</v>
      </c>
      <c r="D785" s="6">
        <v>1266</v>
      </c>
      <c r="E785">
        <f>VLOOKUP(Чек_позиція!C785,Товар!A:G,7,FALSE)</f>
        <v>670.47</v>
      </c>
      <c r="F785">
        <f t="shared" si="12"/>
        <v>2681.88</v>
      </c>
    </row>
    <row r="786" spans="1:6">
      <c r="A786" s="4">
        <v>785</v>
      </c>
      <c r="B786" s="5">
        <v>2</v>
      </c>
      <c r="C786" s="6">
        <v>9077</v>
      </c>
      <c r="D786" s="6">
        <v>1266</v>
      </c>
      <c r="E786">
        <f>VLOOKUP(Чек_позиція!C786,Товар!A:G,7,FALSE)</f>
        <v>302.58</v>
      </c>
      <c r="F786">
        <f t="shared" si="12"/>
        <v>605.16</v>
      </c>
    </row>
    <row r="787" spans="1:6">
      <c r="A787" s="4">
        <v>786</v>
      </c>
      <c r="B787" s="5">
        <v>3</v>
      </c>
      <c r="C787" s="6">
        <v>9105</v>
      </c>
      <c r="D787" s="6">
        <v>1266</v>
      </c>
      <c r="E787">
        <f>VLOOKUP(Чек_позиція!C787,Товар!A:G,7,FALSE)</f>
        <v>885.07</v>
      </c>
      <c r="F787">
        <f t="shared" si="12"/>
        <v>2655.21</v>
      </c>
    </row>
    <row r="788" spans="1:6">
      <c r="A788" s="4">
        <v>787</v>
      </c>
      <c r="B788" s="5">
        <v>3</v>
      </c>
      <c r="C788" s="6">
        <v>5569</v>
      </c>
      <c r="D788" s="6">
        <v>1267</v>
      </c>
      <c r="E788">
        <f>VLOOKUP(Чек_позиція!C788,Товар!A:G,7,FALSE)</f>
        <v>687.37</v>
      </c>
      <c r="F788">
        <f t="shared" si="12"/>
        <v>2062.11</v>
      </c>
    </row>
    <row r="789" spans="1:6">
      <c r="A789" s="4">
        <v>788</v>
      </c>
      <c r="B789" s="5">
        <v>1</v>
      </c>
      <c r="C789" s="6">
        <v>2442</v>
      </c>
      <c r="D789" s="6">
        <v>1267</v>
      </c>
      <c r="E789">
        <f>VLOOKUP(Чек_позиція!C789,Товар!A:G,7,FALSE)</f>
        <v>372.88</v>
      </c>
      <c r="F789">
        <f t="shared" si="12"/>
        <v>372.88</v>
      </c>
    </row>
    <row r="790" spans="1:6">
      <c r="A790" s="4">
        <v>789</v>
      </c>
      <c r="B790" s="5">
        <v>2</v>
      </c>
      <c r="C790" s="6">
        <v>2085</v>
      </c>
      <c r="D790" s="6">
        <v>1267</v>
      </c>
      <c r="E790">
        <f>VLOOKUP(Чек_позиція!C790,Товар!A:G,7,FALSE)</f>
        <v>266.63</v>
      </c>
      <c r="F790">
        <f t="shared" si="12"/>
        <v>533.26</v>
      </c>
    </row>
    <row r="791" spans="1:6">
      <c r="A791" s="4">
        <v>790</v>
      </c>
      <c r="B791" s="5">
        <v>4</v>
      </c>
      <c r="C791" s="6">
        <v>202</v>
      </c>
      <c r="D791" s="6">
        <v>1267</v>
      </c>
      <c r="E791">
        <f>VLOOKUP(Чек_позиція!C791,Товар!A:G,7,FALSE)</f>
        <v>888.18</v>
      </c>
      <c r="F791">
        <f t="shared" si="12"/>
        <v>3552.72</v>
      </c>
    </row>
    <row r="792" spans="1:6">
      <c r="A792" s="4">
        <v>791</v>
      </c>
      <c r="B792" s="5">
        <v>4</v>
      </c>
      <c r="C792" s="6">
        <v>6855</v>
      </c>
      <c r="D792" s="6">
        <v>1267</v>
      </c>
      <c r="E792">
        <f>VLOOKUP(Чек_позиція!C792,Товар!A:G,7,FALSE)</f>
        <v>121.92</v>
      </c>
      <c r="F792">
        <f t="shared" si="12"/>
        <v>487.68</v>
      </c>
    </row>
    <row r="793" spans="1:6">
      <c r="A793" s="4">
        <v>792</v>
      </c>
      <c r="B793" s="5">
        <v>1</v>
      </c>
      <c r="C793" s="6">
        <v>4051</v>
      </c>
      <c r="D793" s="6">
        <v>1268</v>
      </c>
      <c r="E793">
        <f>VLOOKUP(Чек_позиція!C793,Товар!A:G,7,FALSE)</f>
        <v>794.64</v>
      </c>
      <c r="F793">
        <f t="shared" si="12"/>
        <v>794.64</v>
      </c>
    </row>
    <row r="794" spans="1:6">
      <c r="A794" s="4">
        <v>793</v>
      </c>
      <c r="B794" s="5">
        <v>2</v>
      </c>
      <c r="C794" s="6">
        <v>2788</v>
      </c>
      <c r="D794" s="6">
        <v>1268</v>
      </c>
      <c r="E794">
        <f>VLOOKUP(Чек_позиція!C794,Товар!A:G,7,FALSE)</f>
        <v>638.58000000000004</v>
      </c>
      <c r="F794">
        <f t="shared" si="12"/>
        <v>1277.1600000000001</v>
      </c>
    </row>
    <row r="795" spans="1:6">
      <c r="A795" s="4">
        <v>794</v>
      </c>
      <c r="B795" s="5">
        <v>2</v>
      </c>
      <c r="C795" s="6">
        <v>4952</v>
      </c>
      <c r="D795" s="6">
        <v>1268</v>
      </c>
      <c r="E795">
        <f>VLOOKUP(Чек_позиція!C795,Товар!A:G,7,FALSE)</f>
        <v>313.45999999999998</v>
      </c>
      <c r="F795">
        <f t="shared" si="12"/>
        <v>626.91999999999996</v>
      </c>
    </row>
    <row r="796" spans="1:6">
      <c r="A796" s="4">
        <v>795</v>
      </c>
      <c r="B796" s="5">
        <v>3</v>
      </c>
      <c r="C796" s="6">
        <v>3896</v>
      </c>
      <c r="D796" s="6">
        <v>1269</v>
      </c>
      <c r="E796">
        <f>VLOOKUP(Чек_позиція!C796,Товар!A:G,7,FALSE)</f>
        <v>720.26</v>
      </c>
      <c r="F796">
        <f t="shared" si="12"/>
        <v>2160.7799999999997</v>
      </c>
    </row>
    <row r="797" spans="1:6">
      <c r="A797" s="4">
        <v>796</v>
      </c>
      <c r="B797" s="5">
        <v>4</v>
      </c>
      <c r="C797" s="6">
        <v>948</v>
      </c>
      <c r="D797" s="6">
        <v>1269</v>
      </c>
      <c r="E797">
        <f>VLOOKUP(Чек_позиція!C797,Товар!A:G,7,FALSE)</f>
        <v>299.29000000000002</v>
      </c>
      <c r="F797">
        <f t="shared" si="12"/>
        <v>1197.1600000000001</v>
      </c>
    </row>
    <row r="798" spans="1:6">
      <c r="A798" s="4">
        <v>797</v>
      </c>
      <c r="B798" s="5">
        <v>3</v>
      </c>
      <c r="C798" s="6">
        <v>651</v>
      </c>
      <c r="D798" s="6">
        <v>1269</v>
      </c>
      <c r="E798">
        <f>VLOOKUP(Чек_позиція!C798,Товар!A:G,7,FALSE)</f>
        <v>86.69</v>
      </c>
      <c r="F798">
        <f t="shared" si="12"/>
        <v>260.07</v>
      </c>
    </row>
    <row r="799" spans="1:6">
      <c r="A799" s="4">
        <v>798</v>
      </c>
      <c r="B799" s="5">
        <v>1</v>
      </c>
      <c r="C799" s="6">
        <v>2703</v>
      </c>
      <c r="D799" s="6">
        <v>1270</v>
      </c>
      <c r="E799">
        <f>VLOOKUP(Чек_позиція!C799,Товар!A:G,7,FALSE)</f>
        <v>895.85</v>
      </c>
      <c r="F799">
        <f t="shared" si="12"/>
        <v>895.85</v>
      </c>
    </row>
    <row r="800" spans="1:6">
      <c r="A800" s="4">
        <v>799</v>
      </c>
      <c r="B800" s="5">
        <v>3</v>
      </c>
      <c r="C800" s="6">
        <v>9997</v>
      </c>
      <c r="D800" s="6">
        <v>1271</v>
      </c>
      <c r="E800">
        <f>VLOOKUP(Чек_позиція!C800,Товар!A:G,7,FALSE)</f>
        <v>400.4</v>
      </c>
      <c r="F800">
        <f t="shared" si="12"/>
        <v>1201.1999999999998</v>
      </c>
    </row>
    <row r="801" spans="1:6">
      <c r="A801" s="4">
        <v>800</v>
      </c>
      <c r="B801" s="5">
        <v>3</v>
      </c>
      <c r="C801" s="6">
        <v>2026</v>
      </c>
      <c r="D801" s="6">
        <v>1271</v>
      </c>
      <c r="E801">
        <f>VLOOKUP(Чек_позиція!C801,Товар!A:G,7,FALSE)</f>
        <v>253.86</v>
      </c>
      <c r="F801">
        <f t="shared" si="12"/>
        <v>761.58</v>
      </c>
    </row>
    <row r="802" spans="1:6">
      <c r="A802" s="4">
        <v>801</v>
      </c>
      <c r="B802" s="5">
        <v>4</v>
      </c>
      <c r="C802" s="6">
        <v>5383</v>
      </c>
      <c r="D802" s="6">
        <v>1271</v>
      </c>
      <c r="E802">
        <f>VLOOKUP(Чек_позиція!C802,Товар!A:G,7,FALSE)</f>
        <v>293.13</v>
      </c>
      <c r="F802">
        <f t="shared" si="12"/>
        <v>1172.52</v>
      </c>
    </row>
    <row r="803" spans="1:6">
      <c r="A803" s="4">
        <v>802</v>
      </c>
      <c r="B803" s="5">
        <v>1</v>
      </c>
      <c r="C803" s="6">
        <v>6210</v>
      </c>
      <c r="D803" s="6">
        <v>1271</v>
      </c>
      <c r="E803">
        <f>VLOOKUP(Чек_позиція!C803,Товар!A:G,7,FALSE)</f>
        <v>691.8</v>
      </c>
      <c r="F803">
        <f t="shared" si="12"/>
        <v>691.8</v>
      </c>
    </row>
    <row r="804" spans="1:6">
      <c r="A804" s="4">
        <v>803</v>
      </c>
      <c r="B804" s="5">
        <v>1</v>
      </c>
      <c r="C804" s="6">
        <v>5539</v>
      </c>
      <c r="D804" s="6">
        <v>1271</v>
      </c>
      <c r="E804">
        <f>VLOOKUP(Чек_позиція!C804,Товар!A:G,7,FALSE)</f>
        <v>447.61</v>
      </c>
      <c r="F804">
        <f t="shared" si="12"/>
        <v>447.61</v>
      </c>
    </row>
    <row r="805" spans="1:6">
      <c r="A805" s="4">
        <v>804</v>
      </c>
      <c r="B805" s="5">
        <v>2</v>
      </c>
      <c r="C805" s="6">
        <v>3537</v>
      </c>
      <c r="D805" s="6">
        <v>1272</v>
      </c>
      <c r="E805">
        <f>VLOOKUP(Чек_позиція!C805,Товар!A:G,7,FALSE)</f>
        <v>673.66</v>
      </c>
      <c r="F805">
        <f t="shared" si="12"/>
        <v>1347.32</v>
      </c>
    </row>
    <row r="806" spans="1:6">
      <c r="A806" s="4">
        <v>805</v>
      </c>
      <c r="B806" s="5">
        <v>4</v>
      </c>
      <c r="C806" s="6">
        <v>5786</v>
      </c>
      <c r="D806" s="6">
        <v>1272</v>
      </c>
      <c r="E806">
        <f>VLOOKUP(Чек_позиція!C806,Товар!A:G,7,FALSE)</f>
        <v>313.20999999999998</v>
      </c>
      <c r="F806">
        <f t="shared" si="12"/>
        <v>1252.8399999999999</v>
      </c>
    </row>
    <row r="807" spans="1:6">
      <c r="A807" s="4">
        <v>806</v>
      </c>
      <c r="B807" s="5">
        <v>2</v>
      </c>
      <c r="C807" s="6">
        <v>5190</v>
      </c>
      <c r="D807" s="6">
        <v>1273</v>
      </c>
      <c r="E807">
        <f>VLOOKUP(Чек_позиція!C807,Товар!A:G,7,FALSE)</f>
        <v>353.7</v>
      </c>
      <c r="F807">
        <f t="shared" si="12"/>
        <v>707.4</v>
      </c>
    </row>
    <row r="808" spans="1:6">
      <c r="A808" s="4">
        <v>807</v>
      </c>
      <c r="B808" s="5">
        <v>3</v>
      </c>
      <c r="C808" s="6">
        <v>4882</v>
      </c>
      <c r="D808" s="6">
        <v>1273</v>
      </c>
      <c r="E808">
        <f>VLOOKUP(Чек_позиція!C808,Товар!A:G,7,FALSE)</f>
        <v>190.51</v>
      </c>
      <c r="F808">
        <f t="shared" si="12"/>
        <v>571.53</v>
      </c>
    </row>
    <row r="809" spans="1:6">
      <c r="A809" s="4">
        <v>808</v>
      </c>
      <c r="B809" s="5">
        <v>1</v>
      </c>
      <c r="C809" s="6">
        <v>1557</v>
      </c>
      <c r="D809" s="6">
        <v>1273</v>
      </c>
      <c r="E809">
        <f>VLOOKUP(Чек_позиція!C809,Товар!A:G,7,FALSE)</f>
        <v>505.04</v>
      </c>
      <c r="F809">
        <f t="shared" si="12"/>
        <v>505.04</v>
      </c>
    </row>
    <row r="810" spans="1:6">
      <c r="A810" s="4">
        <v>809</v>
      </c>
      <c r="B810" s="5">
        <v>1</v>
      </c>
      <c r="C810" s="6">
        <v>935</v>
      </c>
      <c r="D810" s="6">
        <v>1273</v>
      </c>
      <c r="E810">
        <f>VLOOKUP(Чек_позиція!C810,Товар!A:G,7,FALSE)</f>
        <v>327.14</v>
      </c>
      <c r="F810">
        <f t="shared" si="12"/>
        <v>327.14</v>
      </c>
    </row>
    <row r="811" spans="1:6">
      <c r="A811" s="4">
        <v>810</v>
      </c>
      <c r="B811" s="5">
        <v>4</v>
      </c>
      <c r="C811" s="6">
        <v>5725</v>
      </c>
      <c r="D811" s="6">
        <v>1273</v>
      </c>
      <c r="E811">
        <f>VLOOKUP(Чек_позиція!C811,Товар!A:G,7,FALSE)</f>
        <v>573.63</v>
      </c>
      <c r="F811">
        <f t="shared" si="12"/>
        <v>2294.52</v>
      </c>
    </row>
    <row r="812" spans="1:6">
      <c r="A812" s="4">
        <v>811</v>
      </c>
      <c r="B812" s="5">
        <v>3</v>
      </c>
      <c r="C812" s="6">
        <v>3985</v>
      </c>
      <c r="D812" s="6">
        <v>1274</v>
      </c>
      <c r="E812">
        <f>VLOOKUP(Чек_позиція!C812,Товар!A:G,7,FALSE)</f>
        <v>476.63</v>
      </c>
      <c r="F812">
        <f t="shared" si="12"/>
        <v>1429.8899999999999</v>
      </c>
    </row>
    <row r="813" spans="1:6">
      <c r="A813" s="4">
        <v>812</v>
      </c>
      <c r="B813" s="5">
        <v>2</v>
      </c>
      <c r="C813" s="6">
        <v>8410</v>
      </c>
      <c r="D813" s="6">
        <v>1274</v>
      </c>
      <c r="E813">
        <f>VLOOKUP(Чек_позиція!C813,Товар!A:G,7,FALSE)</f>
        <v>722.32</v>
      </c>
      <c r="F813">
        <f t="shared" si="12"/>
        <v>1444.64</v>
      </c>
    </row>
    <row r="814" spans="1:6">
      <c r="A814" s="4">
        <v>813</v>
      </c>
      <c r="B814" s="5">
        <v>2</v>
      </c>
      <c r="C814" s="6">
        <v>3057</v>
      </c>
      <c r="D814" s="6">
        <v>1274</v>
      </c>
      <c r="E814">
        <f>VLOOKUP(Чек_позиція!C814,Товар!A:G,7,FALSE)</f>
        <v>279.60000000000002</v>
      </c>
      <c r="F814">
        <f t="shared" si="12"/>
        <v>559.20000000000005</v>
      </c>
    </row>
    <row r="815" spans="1:6">
      <c r="A815" s="4">
        <v>814</v>
      </c>
      <c r="B815" s="5">
        <v>3</v>
      </c>
      <c r="C815" s="6">
        <v>7315</v>
      </c>
      <c r="D815" s="6">
        <v>1274</v>
      </c>
      <c r="E815">
        <f>VLOOKUP(Чек_позиція!C815,Товар!A:G,7,FALSE)</f>
        <v>899.83</v>
      </c>
      <c r="F815">
        <f t="shared" si="12"/>
        <v>2699.4900000000002</v>
      </c>
    </row>
    <row r="816" spans="1:6">
      <c r="A816" s="4">
        <v>815</v>
      </c>
      <c r="B816" s="5">
        <v>2</v>
      </c>
      <c r="C816" s="6">
        <v>3074</v>
      </c>
      <c r="D816" s="6">
        <v>1275</v>
      </c>
      <c r="E816">
        <f>VLOOKUP(Чек_позиція!C816,Товар!A:G,7,FALSE)</f>
        <v>554.16999999999996</v>
      </c>
      <c r="F816">
        <f t="shared" si="12"/>
        <v>1108.3399999999999</v>
      </c>
    </row>
    <row r="817" spans="1:6">
      <c r="A817" s="4">
        <v>816</v>
      </c>
      <c r="B817" s="5">
        <v>2</v>
      </c>
      <c r="C817" s="6">
        <v>9583</v>
      </c>
      <c r="D817" s="6">
        <v>1275</v>
      </c>
      <c r="E817">
        <f>VLOOKUP(Чек_позиція!C817,Товар!A:G,7,FALSE)</f>
        <v>241.83</v>
      </c>
      <c r="F817">
        <f t="shared" si="12"/>
        <v>483.66</v>
      </c>
    </row>
    <row r="818" spans="1:6">
      <c r="A818" s="4">
        <v>817</v>
      </c>
      <c r="B818" s="5">
        <v>3</v>
      </c>
      <c r="C818" s="6">
        <v>1238</v>
      </c>
      <c r="D818" s="6">
        <v>1276</v>
      </c>
      <c r="E818">
        <f>VLOOKUP(Чек_позиція!C818,Товар!A:G,7,FALSE)</f>
        <v>384.84</v>
      </c>
      <c r="F818">
        <f t="shared" si="12"/>
        <v>1154.52</v>
      </c>
    </row>
    <row r="819" spans="1:6">
      <c r="A819" s="4">
        <v>818</v>
      </c>
      <c r="B819" s="5">
        <v>2</v>
      </c>
      <c r="C819" s="6">
        <v>8892</v>
      </c>
      <c r="D819" s="6">
        <v>1276</v>
      </c>
      <c r="E819">
        <f>VLOOKUP(Чек_позиція!C819,Товар!A:G,7,FALSE)</f>
        <v>889.78</v>
      </c>
      <c r="F819">
        <f t="shared" si="12"/>
        <v>1779.56</v>
      </c>
    </row>
    <row r="820" spans="1:6">
      <c r="A820" s="4">
        <v>819</v>
      </c>
      <c r="B820" s="5">
        <v>4</v>
      </c>
      <c r="C820" s="6">
        <v>5224</v>
      </c>
      <c r="D820" s="6">
        <v>1276</v>
      </c>
      <c r="E820">
        <f>VLOOKUP(Чек_позиція!C820,Товар!A:G,7,FALSE)</f>
        <v>277</v>
      </c>
      <c r="F820">
        <f t="shared" si="12"/>
        <v>1108</v>
      </c>
    </row>
    <row r="821" spans="1:6">
      <c r="A821" s="4">
        <v>820</v>
      </c>
      <c r="B821" s="5">
        <v>3</v>
      </c>
      <c r="C821" s="6">
        <v>1396</v>
      </c>
      <c r="D821" s="6">
        <v>1276</v>
      </c>
      <c r="E821">
        <f>VLOOKUP(Чек_позиція!C821,Товар!A:G,7,FALSE)</f>
        <v>124.86</v>
      </c>
      <c r="F821">
        <f t="shared" si="12"/>
        <v>374.58</v>
      </c>
    </row>
    <row r="822" spans="1:6">
      <c r="A822" s="4">
        <v>821</v>
      </c>
      <c r="B822" s="5">
        <v>3</v>
      </c>
      <c r="C822" s="6">
        <v>9193</v>
      </c>
      <c r="D822" s="6">
        <v>1276</v>
      </c>
      <c r="E822">
        <f>VLOOKUP(Чек_позиція!C822,Товар!A:G,7,FALSE)</f>
        <v>754.12</v>
      </c>
      <c r="F822">
        <f t="shared" si="12"/>
        <v>2262.36</v>
      </c>
    </row>
    <row r="823" spans="1:6">
      <c r="A823" s="4">
        <v>822</v>
      </c>
      <c r="B823" s="5">
        <v>4</v>
      </c>
      <c r="C823" s="6">
        <v>793</v>
      </c>
      <c r="D823" s="6">
        <v>1277</v>
      </c>
      <c r="E823">
        <f>VLOOKUP(Чек_позиція!C823,Товар!A:G,7,FALSE)</f>
        <v>342.94</v>
      </c>
      <c r="F823">
        <f t="shared" si="12"/>
        <v>1371.76</v>
      </c>
    </row>
    <row r="824" spans="1:6">
      <c r="A824" s="4">
        <v>823</v>
      </c>
      <c r="B824" s="5">
        <v>3</v>
      </c>
      <c r="C824" s="6">
        <v>233</v>
      </c>
      <c r="D824" s="6">
        <v>1277</v>
      </c>
      <c r="E824">
        <f>VLOOKUP(Чек_позиція!C824,Товар!A:G,7,FALSE)</f>
        <v>836.08</v>
      </c>
      <c r="F824">
        <f t="shared" si="12"/>
        <v>2508.2400000000002</v>
      </c>
    </row>
    <row r="825" spans="1:6">
      <c r="A825" s="4">
        <v>824</v>
      </c>
      <c r="B825" s="5">
        <v>2</v>
      </c>
      <c r="C825" s="6">
        <v>4110</v>
      </c>
      <c r="D825" s="6">
        <v>1277</v>
      </c>
      <c r="E825">
        <f>VLOOKUP(Чек_позиція!C825,Товар!A:G,7,FALSE)</f>
        <v>574.71</v>
      </c>
      <c r="F825">
        <f t="shared" si="12"/>
        <v>1149.42</v>
      </c>
    </row>
    <row r="826" spans="1:6">
      <c r="A826" s="4">
        <v>825</v>
      </c>
      <c r="B826" s="5">
        <v>2</v>
      </c>
      <c r="C826" s="6">
        <v>2892</v>
      </c>
      <c r="D826" s="6">
        <v>1277</v>
      </c>
      <c r="E826">
        <f>VLOOKUP(Чек_позиція!C826,Товар!A:G,7,FALSE)</f>
        <v>416.36</v>
      </c>
      <c r="F826">
        <f t="shared" si="12"/>
        <v>832.72</v>
      </c>
    </row>
    <row r="827" spans="1:6">
      <c r="A827" s="4">
        <v>826</v>
      </c>
      <c r="B827" s="5">
        <v>2</v>
      </c>
      <c r="C827" s="6">
        <v>9359</v>
      </c>
      <c r="D827" s="6">
        <v>1278</v>
      </c>
      <c r="E827">
        <f>VLOOKUP(Чек_позиція!C827,Товар!A:G,7,FALSE)</f>
        <v>110.18</v>
      </c>
      <c r="F827">
        <f t="shared" si="12"/>
        <v>220.36</v>
      </c>
    </row>
    <row r="828" spans="1:6">
      <c r="A828" s="4">
        <v>827</v>
      </c>
      <c r="B828" s="5">
        <v>3</v>
      </c>
      <c r="C828" s="6">
        <v>7088</v>
      </c>
      <c r="D828" s="6">
        <v>1278</v>
      </c>
      <c r="E828">
        <f>VLOOKUP(Чек_позиція!C828,Товар!A:G,7,FALSE)</f>
        <v>470.41</v>
      </c>
      <c r="F828">
        <f t="shared" si="12"/>
        <v>1411.23</v>
      </c>
    </row>
    <row r="829" spans="1:6">
      <c r="A829" s="4">
        <v>828</v>
      </c>
      <c r="B829" s="5">
        <v>4</v>
      </c>
      <c r="C829" s="6">
        <v>9972</v>
      </c>
      <c r="D829" s="6">
        <v>1279</v>
      </c>
      <c r="E829">
        <f>VLOOKUP(Чек_позиція!C829,Товар!A:G,7,FALSE)</f>
        <v>40.130000000000003</v>
      </c>
      <c r="F829">
        <f t="shared" si="12"/>
        <v>160.52000000000001</v>
      </c>
    </row>
    <row r="830" spans="1:6">
      <c r="A830" s="4">
        <v>829</v>
      </c>
      <c r="B830" s="5">
        <v>4</v>
      </c>
      <c r="C830" s="6">
        <v>4049</v>
      </c>
      <c r="D830" s="6">
        <v>1279</v>
      </c>
      <c r="E830">
        <f>VLOOKUP(Чек_позиція!C830,Товар!A:G,7,FALSE)</f>
        <v>810.11</v>
      </c>
      <c r="F830">
        <f t="shared" si="12"/>
        <v>3240.44</v>
      </c>
    </row>
    <row r="831" spans="1:6">
      <c r="A831" s="4">
        <v>830</v>
      </c>
      <c r="B831" s="5">
        <v>2</v>
      </c>
      <c r="C831" s="6">
        <v>4700</v>
      </c>
      <c r="D831" s="6">
        <v>1279</v>
      </c>
      <c r="E831">
        <f>VLOOKUP(Чек_позиція!C831,Товар!A:G,7,FALSE)</f>
        <v>49.24</v>
      </c>
      <c r="F831">
        <f t="shared" si="12"/>
        <v>98.48</v>
      </c>
    </row>
    <row r="832" spans="1:6">
      <c r="A832" s="4">
        <v>831</v>
      </c>
      <c r="B832" s="5">
        <v>1</v>
      </c>
      <c r="C832" s="6">
        <v>4688</v>
      </c>
      <c r="D832" s="6">
        <v>1279</v>
      </c>
      <c r="E832">
        <f>VLOOKUP(Чек_позиція!C832,Товар!A:G,7,FALSE)</f>
        <v>45.73</v>
      </c>
      <c r="F832">
        <f t="shared" si="12"/>
        <v>45.73</v>
      </c>
    </row>
    <row r="833" spans="1:6">
      <c r="A833" s="4">
        <v>832</v>
      </c>
      <c r="B833" s="5">
        <v>3</v>
      </c>
      <c r="C833" s="6">
        <v>8689</v>
      </c>
      <c r="D833" s="6">
        <v>1279</v>
      </c>
      <c r="E833">
        <f>VLOOKUP(Чек_позиція!C833,Товар!A:G,7,FALSE)</f>
        <v>535.13</v>
      </c>
      <c r="F833">
        <f t="shared" si="12"/>
        <v>1605.3899999999999</v>
      </c>
    </row>
    <row r="834" spans="1:6">
      <c r="A834" s="4">
        <v>833</v>
      </c>
      <c r="B834" s="5">
        <v>1</v>
      </c>
      <c r="C834" s="6">
        <v>451</v>
      </c>
      <c r="D834" s="6">
        <v>1280</v>
      </c>
      <c r="E834">
        <f>VLOOKUP(Чек_позиція!C834,Товар!A:G,7,FALSE)</f>
        <v>677.8</v>
      </c>
      <c r="F834">
        <f t="shared" si="12"/>
        <v>677.8</v>
      </c>
    </row>
    <row r="835" spans="1:6">
      <c r="A835" s="4">
        <v>834</v>
      </c>
      <c r="B835" s="5">
        <v>2</v>
      </c>
      <c r="C835" s="6">
        <v>2126</v>
      </c>
      <c r="D835" s="6">
        <v>1281</v>
      </c>
      <c r="E835">
        <f>VLOOKUP(Чек_позиція!C835,Товар!A:G,7,FALSE)</f>
        <v>571.54999999999995</v>
      </c>
      <c r="F835">
        <f t="shared" ref="F835:F898" si="13">B835*E835</f>
        <v>1143.0999999999999</v>
      </c>
    </row>
    <row r="836" spans="1:6">
      <c r="A836" s="4">
        <v>835</v>
      </c>
      <c r="B836" s="5">
        <v>2</v>
      </c>
      <c r="C836" s="6">
        <v>7083</v>
      </c>
      <c r="D836" s="6">
        <v>1282</v>
      </c>
      <c r="E836">
        <f>VLOOKUP(Чек_позиція!C836,Товар!A:G,7,FALSE)</f>
        <v>836.83</v>
      </c>
      <c r="F836">
        <f t="shared" si="13"/>
        <v>1673.66</v>
      </c>
    </row>
    <row r="837" spans="1:6">
      <c r="A837" s="4">
        <v>836</v>
      </c>
      <c r="B837" s="5">
        <v>2</v>
      </c>
      <c r="C837" s="6">
        <v>9078</v>
      </c>
      <c r="D837" s="6">
        <v>1282</v>
      </c>
      <c r="E837">
        <f>VLOOKUP(Чек_позиція!C837,Товар!A:G,7,FALSE)</f>
        <v>138</v>
      </c>
      <c r="F837">
        <f t="shared" si="13"/>
        <v>276</v>
      </c>
    </row>
    <row r="838" spans="1:6">
      <c r="A838" s="4">
        <v>837</v>
      </c>
      <c r="B838" s="5">
        <v>4</v>
      </c>
      <c r="C838" s="6">
        <v>832</v>
      </c>
      <c r="D838" s="6">
        <v>1282</v>
      </c>
      <c r="E838">
        <f>VLOOKUP(Чек_позиція!C838,Товар!A:G,7,FALSE)</f>
        <v>626.76</v>
      </c>
      <c r="F838">
        <f t="shared" si="13"/>
        <v>2507.04</v>
      </c>
    </row>
    <row r="839" spans="1:6">
      <c r="A839" s="4">
        <v>838</v>
      </c>
      <c r="B839" s="5">
        <v>4</v>
      </c>
      <c r="C839" s="6">
        <v>8013</v>
      </c>
      <c r="D839" s="6">
        <v>1282</v>
      </c>
      <c r="E839">
        <f>VLOOKUP(Чек_позиція!C839,Товар!A:G,7,FALSE)</f>
        <v>745.05</v>
      </c>
      <c r="F839">
        <f t="shared" si="13"/>
        <v>2980.2</v>
      </c>
    </row>
    <row r="840" spans="1:6">
      <c r="A840" s="4">
        <v>839</v>
      </c>
      <c r="B840" s="5">
        <v>4</v>
      </c>
      <c r="C840" s="6">
        <v>9150</v>
      </c>
      <c r="D840" s="6">
        <v>1283</v>
      </c>
      <c r="E840">
        <f>VLOOKUP(Чек_позиція!C840,Товар!A:G,7,FALSE)</f>
        <v>318.14999999999998</v>
      </c>
      <c r="F840">
        <f t="shared" si="13"/>
        <v>1272.5999999999999</v>
      </c>
    </row>
    <row r="841" spans="1:6">
      <c r="A841" s="4">
        <v>840</v>
      </c>
      <c r="B841" s="5">
        <v>1</v>
      </c>
      <c r="C841" s="6">
        <v>6248</v>
      </c>
      <c r="D841" s="6">
        <v>1283</v>
      </c>
      <c r="E841">
        <f>VLOOKUP(Чек_позиція!C841,Товар!A:G,7,FALSE)</f>
        <v>392.13</v>
      </c>
      <c r="F841">
        <f t="shared" si="13"/>
        <v>392.13</v>
      </c>
    </row>
    <row r="842" spans="1:6">
      <c r="A842" s="4">
        <v>841</v>
      </c>
      <c r="B842" s="5">
        <v>4</v>
      </c>
      <c r="C842" s="6">
        <v>8563</v>
      </c>
      <c r="D842" s="6">
        <v>1283</v>
      </c>
      <c r="E842">
        <f>VLOOKUP(Чек_позиція!C842,Товар!A:G,7,FALSE)</f>
        <v>624.07000000000005</v>
      </c>
      <c r="F842">
        <f t="shared" si="13"/>
        <v>2496.2800000000002</v>
      </c>
    </row>
    <row r="843" spans="1:6">
      <c r="A843" s="4">
        <v>842</v>
      </c>
      <c r="B843" s="5">
        <v>2</v>
      </c>
      <c r="C843" s="6">
        <v>9487</v>
      </c>
      <c r="D843" s="6">
        <v>1283</v>
      </c>
      <c r="E843">
        <f>VLOOKUP(Чек_позиція!C843,Товар!A:G,7,FALSE)</f>
        <v>785.32</v>
      </c>
      <c r="F843">
        <f t="shared" si="13"/>
        <v>1570.64</v>
      </c>
    </row>
    <row r="844" spans="1:6">
      <c r="A844" s="4">
        <v>843</v>
      </c>
      <c r="B844" s="5">
        <v>3</v>
      </c>
      <c r="C844" s="6">
        <v>3498</v>
      </c>
      <c r="D844" s="6">
        <v>1284</v>
      </c>
      <c r="E844">
        <f>VLOOKUP(Чек_позиція!C844,Товар!A:G,7,FALSE)</f>
        <v>302.37</v>
      </c>
      <c r="F844">
        <f t="shared" si="13"/>
        <v>907.11</v>
      </c>
    </row>
    <row r="845" spans="1:6">
      <c r="A845" s="4">
        <v>844</v>
      </c>
      <c r="B845" s="5">
        <v>2</v>
      </c>
      <c r="C845" s="6">
        <v>2707</v>
      </c>
      <c r="D845" s="6">
        <v>1284</v>
      </c>
      <c r="E845">
        <f>VLOOKUP(Чек_позиція!C845,Товар!A:G,7,FALSE)</f>
        <v>440.54</v>
      </c>
      <c r="F845">
        <f t="shared" si="13"/>
        <v>881.08</v>
      </c>
    </row>
    <row r="846" spans="1:6">
      <c r="A846" s="4">
        <v>845</v>
      </c>
      <c r="B846" s="5">
        <v>2</v>
      </c>
      <c r="C846" s="6">
        <v>6412</v>
      </c>
      <c r="D846" s="6">
        <v>1284</v>
      </c>
      <c r="E846">
        <f>VLOOKUP(Чек_позиція!C846,Товар!A:G,7,FALSE)</f>
        <v>716.73</v>
      </c>
      <c r="F846">
        <f t="shared" si="13"/>
        <v>1433.46</v>
      </c>
    </row>
    <row r="847" spans="1:6">
      <c r="A847" s="4">
        <v>846</v>
      </c>
      <c r="B847" s="5">
        <v>4</v>
      </c>
      <c r="C847" s="6">
        <v>9491</v>
      </c>
      <c r="D847" s="6">
        <v>1284</v>
      </c>
      <c r="E847">
        <f>VLOOKUP(Чек_позиція!C847,Товар!A:G,7,FALSE)</f>
        <v>756.72</v>
      </c>
      <c r="F847">
        <f t="shared" si="13"/>
        <v>3026.88</v>
      </c>
    </row>
    <row r="848" spans="1:6">
      <c r="A848" s="4">
        <v>847</v>
      </c>
      <c r="B848" s="5">
        <v>1</v>
      </c>
      <c r="C848" s="6">
        <v>7443</v>
      </c>
      <c r="D848" s="6">
        <v>1285</v>
      </c>
      <c r="E848">
        <f>VLOOKUP(Чек_позиція!C848,Товар!A:G,7,FALSE)</f>
        <v>60.99</v>
      </c>
      <c r="F848">
        <f t="shared" si="13"/>
        <v>60.99</v>
      </c>
    </row>
    <row r="849" spans="1:6">
      <c r="A849" s="4">
        <v>848</v>
      </c>
      <c r="B849" s="5">
        <v>2</v>
      </c>
      <c r="C849" s="6">
        <v>4297</v>
      </c>
      <c r="D849" s="6">
        <v>1285</v>
      </c>
      <c r="E849">
        <f>VLOOKUP(Чек_позиція!C849,Товар!A:G,7,FALSE)</f>
        <v>270.97000000000003</v>
      </c>
      <c r="F849">
        <f t="shared" si="13"/>
        <v>541.94000000000005</v>
      </c>
    </row>
    <row r="850" spans="1:6">
      <c r="A850" s="4">
        <v>849</v>
      </c>
      <c r="B850" s="5">
        <v>2</v>
      </c>
      <c r="C850" s="6">
        <v>739</v>
      </c>
      <c r="D850" s="6">
        <v>1285</v>
      </c>
      <c r="E850">
        <f>VLOOKUP(Чек_позиція!C850,Товар!A:G,7,FALSE)</f>
        <v>620.66</v>
      </c>
      <c r="F850">
        <f t="shared" si="13"/>
        <v>1241.32</v>
      </c>
    </row>
    <row r="851" spans="1:6">
      <c r="A851" s="4">
        <v>850</v>
      </c>
      <c r="B851" s="5">
        <v>3</v>
      </c>
      <c r="C851" s="6">
        <v>349</v>
      </c>
      <c r="D851" s="6">
        <v>1286</v>
      </c>
      <c r="E851">
        <f>VLOOKUP(Чек_позиція!C851,Товар!A:G,7,FALSE)</f>
        <v>750.27</v>
      </c>
      <c r="F851">
        <f t="shared" si="13"/>
        <v>2250.81</v>
      </c>
    </row>
    <row r="852" spans="1:6">
      <c r="A852" s="4">
        <v>851</v>
      </c>
      <c r="B852" s="5">
        <v>3</v>
      </c>
      <c r="C852" s="6">
        <v>5286</v>
      </c>
      <c r="D852" s="6">
        <v>1286</v>
      </c>
      <c r="E852">
        <f>VLOOKUP(Чек_позиція!C852,Товар!A:G,7,FALSE)</f>
        <v>320.85000000000002</v>
      </c>
      <c r="F852">
        <f t="shared" si="13"/>
        <v>962.55000000000007</v>
      </c>
    </row>
    <row r="853" spans="1:6">
      <c r="A853" s="4">
        <v>852</v>
      </c>
      <c r="B853" s="5">
        <v>1</v>
      </c>
      <c r="C853" s="6">
        <v>9706</v>
      </c>
      <c r="D853" s="6">
        <v>1286</v>
      </c>
      <c r="E853">
        <f>VLOOKUP(Чек_позиція!C853,Товар!A:G,7,FALSE)</f>
        <v>883.51</v>
      </c>
      <c r="F853">
        <f t="shared" si="13"/>
        <v>883.51</v>
      </c>
    </row>
    <row r="854" spans="1:6">
      <c r="A854" s="4">
        <v>853</v>
      </c>
      <c r="B854" s="5">
        <v>2</v>
      </c>
      <c r="C854" s="6">
        <v>3271</v>
      </c>
      <c r="D854" s="6">
        <v>1287</v>
      </c>
      <c r="E854">
        <f>VLOOKUP(Чек_позиція!C854,Товар!A:G,7,FALSE)</f>
        <v>380.67</v>
      </c>
      <c r="F854">
        <f t="shared" si="13"/>
        <v>761.34</v>
      </c>
    </row>
    <row r="855" spans="1:6">
      <c r="A855" s="4">
        <v>854</v>
      </c>
      <c r="B855" s="5">
        <v>4</v>
      </c>
      <c r="C855" s="6">
        <v>1725</v>
      </c>
      <c r="D855" s="6">
        <v>1287</v>
      </c>
      <c r="E855">
        <f>VLOOKUP(Чек_позиція!C855,Товар!A:G,7,FALSE)</f>
        <v>381.51</v>
      </c>
      <c r="F855">
        <f t="shared" si="13"/>
        <v>1526.04</v>
      </c>
    </row>
    <row r="856" spans="1:6">
      <c r="A856" s="4">
        <v>855</v>
      </c>
      <c r="B856" s="5">
        <v>2</v>
      </c>
      <c r="C856" s="6">
        <v>1347</v>
      </c>
      <c r="D856" s="6">
        <v>1287</v>
      </c>
      <c r="E856">
        <f>VLOOKUP(Чек_позиція!C856,Товар!A:G,7,FALSE)</f>
        <v>495.2</v>
      </c>
      <c r="F856">
        <f t="shared" si="13"/>
        <v>990.4</v>
      </c>
    </row>
    <row r="857" spans="1:6">
      <c r="A857" s="4">
        <v>856</v>
      </c>
      <c r="B857" s="5">
        <v>4</v>
      </c>
      <c r="C857" s="6">
        <v>4511</v>
      </c>
      <c r="D857" s="6">
        <v>1287</v>
      </c>
      <c r="E857">
        <f>VLOOKUP(Чек_позиція!C857,Товар!A:G,7,FALSE)</f>
        <v>767.43</v>
      </c>
      <c r="F857">
        <f t="shared" si="13"/>
        <v>3069.72</v>
      </c>
    </row>
    <row r="858" spans="1:6">
      <c r="A858" s="4">
        <v>857</v>
      </c>
      <c r="B858" s="5">
        <v>4</v>
      </c>
      <c r="C858" s="6">
        <v>7401</v>
      </c>
      <c r="D858" s="6">
        <v>1288</v>
      </c>
      <c r="E858">
        <f>VLOOKUP(Чек_позиція!C858,Товар!A:G,7,FALSE)</f>
        <v>946.57</v>
      </c>
      <c r="F858">
        <f t="shared" si="13"/>
        <v>3786.28</v>
      </c>
    </row>
    <row r="859" spans="1:6">
      <c r="A859" s="4">
        <v>858</v>
      </c>
      <c r="B859" s="5">
        <v>4</v>
      </c>
      <c r="C859" s="6">
        <v>8733</v>
      </c>
      <c r="D859" s="6">
        <v>1288</v>
      </c>
      <c r="E859">
        <f>VLOOKUP(Чек_позиція!C859,Товар!A:G,7,FALSE)</f>
        <v>620.66999999999996</v>
      </c>
      <c r="F859">
        <f t="shared" si="13"/>
        <v>2482.6799999999998</v>
      </c>
    </row>
    <row r="860" spans="1:6">
      <c r="A860" s="4">
        <v>859</v>
      </c>
      <c r="B860" s="5">
        <v>3</v>
      </c>
      <c r="C860" s="6">
        <v>3837</v>
      </c>
      <c r="D860" s="6">
        <v>1288</v>
      </c>
      <c r="E860">
        <f>VLOOKUP(Чек_позиція!C860,Товар!A:G,7,FALSE)</f>
        <v>298.91000000000003</v>
      </c>
      <c r="F860">
        <f t="shared" si="13"/>
        <v>896.73</v>
      </c>
    </row>
    <row r="861" spans="1:6">
      <c r="A861" s="4">
        <v>860</v>
      </c>
      <c r="B861" s="5">
        <v>1</v>
      </c>
      <c r="C861" s="6">
        <v>3219</v>
      </c>
      <c r="D861" s="6">
        <v>1288</v>
      </c>
      <c r="E861">
        <f>VLOOKUP(Чек_позиція!C861,Товар!A:G,7,FALSE)</f>
        <v>816.92</v>
      </c>
      <c r="F861">
        <f t="shared" si="13"/>
        <v>816.92</v>
      </c>
    </row>
    <row r="862" spans="1:6">
      <c r="A862" s="4">
        <v>861</v>
      </c>
      <c r="B862" s="5">
        <v>4</v>
      </c>
      <c r="C862" s="6">
        <v>3713</v>
      </c>
      <c r="D862" s="6">
        <v>1288</v>
      </c>
      <c r="E862">
        <f>VLOOKUP(Чек_позиція!C862,Товар!A:G,7,FALSE)</f>
        <v>833.14</v>
      </c>
      <c r="F862">
        <f t="shared" si="13"/>
        <v>3332.56</v>
      </c>
    </row>
    <row r="863" spans="1:6">
      <c r="A863" s="4">
        <v>862</v>
      </c>
      <c r="B863" s="5">
        <v>4</v>
      </c>
      <c r="C863" s="6">
        <v>2022</v>
      </c>
      <c r="D863" s="6">
        <v>1289</v>
      </c>
      <c r="E863">
        <f>VLOOKUP(Чек_позиція!C863,Товар!A:G,7,FALSE)</f>
        <v>474.16</v>
      </c>
      <c r="F863">
        <f t="shared" si="13"/>
        <v>1896.64</v>
      </c>
    </row>
    <row r="864" spans="1:6">
      <c r="A864" s="4">
        <v>863</v>
      </c>
      <c r="B864" s="5">
        <v>1</v>
      </c>
      <c r="C864" s="6">
        <v>4982</v>
      </c>
      <c r="D864" s="6">
        <v>1290</v>
      </c>
      <c r="E864">
        <f>VLOOKUP(Чек_позиція!C864,Товар!A:G,7,FALSE)</f>
        <v>759.02</v>
      </c>
      <c r="F864">
        <f t="shared" si="13"/>
        <v>759.02</v>
      </c>
    </row>
    <row r="865" spans="1:6">
      <c r="A865" s="4">
        <v>864</v>
      </c>
      <c r="B865" s="5">
        <v>3</v>
      </c>
      <c r="C865" s="6">
        <v>8880</v>
      </c>
      <c r="D865" s="6">
        <v>1290</v>
      </c>
      <c r="E865">
        <f>VLOOKUP(Чек_позиція!C865,Товар!A:G,7,FALSE)</f>
        <v>402.22</v>
      </c>
      <c r="F865">
        <f t="shared" si="13"/>
        <v>1206.6600000000001</v>
      </c>
    </row>
    <row r="866" spans="1:6">
      <c r="A866" s="4">
        <v>865</v>
      </c>
      <c r="B866" s="5">
        <v>1</v>
      </c>
      <c r="C866" s="6">
        <v>3986</v>
      </c>
      <c r="D866" s="6">
        <v>1290</v>
      </c>
      <c r="E866">
        <f>VLOOKUP(Чек_позиція!C866,Товар!A:G,7,FALSE)</f>
        <v>673.84</v>
      </c>
      <c r="F866">
        <f t="shared" si="13"/>
        <v>673.84</v>
      </c>
    </row>
    <row r="867" spans="1:6">
      <c r="A867" s="4">
        <v>866</v>
      </c>
      <c r="B867" s="5">
        <v>3</v>
      </c>
      <c r="C867" s="6">
        <v>2702</v>
      </c>
      <c r="D867" s="6">
        <v>1290</v>
      </c>
      <c r="E867">
        <f>VLOOKUP(Чек_позиція!C867,Товар!A:G,7,FALSE)</f>
        <v>616.79999999999995</v>
      </c>
      <c r="F867">
        <f t="shared" si="13"/>
        <v>1850.3999999999999</v>
      </c>
    </row>
    <row r="868" spans="1:6">
      <c r="A868" s="4">
        <v>867</v>
      </c>
      <c r="B868" s="5">
        <v>2</v>
      </c>
      <c r="C868" s="6">
        <v>8267</v>
      </c>
      <c r="D868" s="6">
        <v>1290</v>
      </c>
      <c r="E868">
        <f>VLOOKUP(Чек_позиція!C868,Товар!A:G,7,FALSE)</f>
        <v>313.81</v>
      </c>
      <c r="F868">
        <f t="shared" si="13"/>
        <v>627.62</v>
      </c>
    </row>
    <row r="869" spans="1:6">
      <c r="A869" s="4">
        <v>868</v>
      </c>
      <c r="B869" s="5">
        <v>3</v>
      </c>
      <c r="C869" s="6">
        <v>5486</v>
      </c>
      <c r="D869" s="6">
        <v>1291</v>
      </c>
      <c r="E869">
        <f>VLOOKUP(Чек_позиція!C869,Товар!A:G,7,FALSE)</f>
        <v>95.77</v>
      </c>
      <c r="F869">
        <f t="shared" si="13"/>
        <v>287.31</v>
      </c>
    </row>
    <row r="870" spans="1:6">
      <c r="A870" s="4">
        <v>869</v>
      </c>
      <c r="B870" s="5">
        <v>3</v>
      </c>
      <c r="C870" s="6">
        <v>2031</v>
      </c>
      <c r="D870" s="6">
        <v>1291</v>
      </c>
      <c r="E870">
        <f>VLOOKUP(Чек_позиція!C870,Товар!A:G,7,FALSE)</f>
        <v>333.88</v>
      </c>
      <c r="F870">
        <f t="shared" si="13"/>
        <v>1001.64</v>
      </c>
    </row>
    <row r="871" spans="1:6">
      <c r="A871" s="4">
        <v>870</v>
      </c>
      <c r="B871" s="5">
        <v>1</v>
      </c>
      <c r="C871" s="6">
        <v>4721</v>
      </c>
      <c r="D871" s="6">
        <v>1292</v>
      </c>
      <c r="E871">
        <f>VLOOKUP(Чек_позиція!C871,Товар!A:G,7,FALSE)</f>
        <v>94.64</v>
      </c>
      <c r="F871">
        <f t="shared" si="13"/>
        <v>94.64</v>
      </c>
    </row>
    <row r="872" spans="1:6">
      <c r="A872" s="4">
        <v>871</v>
      </c>
      <c r="B872" s="5">
        <v>3</v>
      </c>
      <c r="C872" s="6">
        <v>2016</v>
      </c>
      <c r="D872" s="6">
        <v>1292</v>
      </c>
      <c r="E872">
        <f>VLOOKUP(Чек_позиція!C872,Товар!A:G,7,FALSE)</f>
        <v>590.62</v>
      </c>
      <c r="F872">
        <f t="shared" si="13"/>
        <v>1771.8600000000001</v>
      </c>
    </row>
    <row r="873" spans="1:6">
      <c r="A873" s="4">
        <v>872</v>
      </c>
      <c r="B873" s="5">
        <v>3</v>
      </c>
      <c r="C873" s="6">
        <v>3678</v>
      </c>
      <c r="D873" s="6">
        <v>1292</v>
      </c>
      <c r="E873">
        <f>VLOOKUP(Чек_позиція!C873,Товар!A:G,7,FALSE)</f>
        <v>334.77</v>
      </c>
      <c r="F873">
        <f t="shared" si="13"/>
        <v>1004.31</v>
      </c>
    </row>
    <row r="874" spans="1:6">
      <c r="A874" s="4">
        <v>873</v>
      </c>
      <c r="B874" s="5">
        <v>3</v>
      </c>
      <c r="C874" s="6">
        <v>6589</v>
      </c>
      <c r="D874" s="6">
        <v>1293</v>
      </c>
      <c r="E874">
        <f>VLOOKUP(Чек_позиція!C874,Товар!A:G,7,FALSE)</f>
        <v>603.63</v>
      </c>
      <c r="F874">
        <f t="shared" si="13"/>
        <v>1810.8899999999999</v>
      </c>
    </row>
    <row r="875" spans="1:6">
      <c r="A875" s="4">
        <v>874</v>
      </c>
      <c r="B875" s="5">
        <v>3</v>
      </c>
      <c r="C875" s="6">
        <v>5388</v>
      </c>
      <c r="D875" s="6">
        <v>1293</v>
      </c>
      <c r="E875">
        <f>VLOOKUP(Чек_позиція!C875,Товар!A:G,7,FALSE)</f>
        <v>608.70000000000005</v>
      </c>
      <c r="F875">
        <f t="shared" si="13"/>
        <v>1826.1000000000001</v>
      </c>
    </row>
    <row r="876" spans="1:6">
      <c r="A876" s="4">
        <v>875</v>
      </c>
      <c r="B876" s="5">
        <v>1</v>
      </c>
      <c r="C876" s="6">
        <v>9199</v>
      </c>
      <c r="D876" s="6">
        <v>1294</v>
      </c>
      <c r="E876">
        <f>VLOOKUP(Чек_позиція!C876,Товар!A:G,7,FALSE)</f>
        <v>624.87</v>
      </c>
      <c r="F876">
        <f t="shared" si="13"/>
        <v>624.87</v>
      </c>
    </row>
    <row r="877" spans="1:6">
      <c r="A877" s="4">
        <v>876</v>
      </c>
      <c r="B877" s="5">
        <v>2</v>
      </c>
      <c r="C877" s="6">
        <v>1898</v>
      </c>
      <c r="D877" s="6">
        <v>1294</v>
      </c>
      <c r="E877">
        <f>VLOOKUP(Чек_позиція!C877,Товар!A:G,7,FALSE)</f>
        <v>616.04</v>
      </c>
      <c r="F877">
        <f t="shared" si="13"/>
        <v>1232.08</v>
      </c>
    </row>
    <row r="878" spans="1:6">
      <c r="A878" s="4">
        <v>877</v>
      </c>
      <c r="B878" s="5">
        <v>1</v>
      </c>
      <c r="C878" s="6">
        <v>331</v>
      </c>
      <c r="D878" s="6">
        <v>1294</v>
      </c>
      <c r="E878">
        <f>VLOOKUP(Чек_позиція!C878,Товар!A:G,7,FALSE)</f>
        <v>647.4</v>
      </c>
      <c r="F878">
        <f t="shared" si="13"/>
        <v>647.4</v>
      </c>
    </row>
    <row r="879" spans="1:6">
      <c r="A879" s="4">
        <v>878</v>
      </c>
      <c r="B879" s="5">
        <v>3</v>
      </c>
      <c r="C879" s="6">
        <v>5557</v>
      </c>
      <c r="D879" s="6">
        <v>1294</v>
      </c>
      <c r="E879">
        <f>VLOOKUP(Чек_позиція!C879,Товар!A:G,7,FALSE)</f>
        <v>206.47</v>
      </c>
      <c r="F879">
        <f t="shared" si="13"/>
        <v>619.41</v>
      </c>
    </row>
    <row r="880" spans="1:6">
      <c r="A880" s="4">
        <v>879</v>
      </c>
      <c r="B880" s="5">
        <v>2</v>
      </c>
      <c r="C880" s="6">
        <v>8713</v>
      </c>
      <c r="D880" s="6">
        <v>1295</v>
      </c>
      <c r="E880">
        <f>VLOOKUP(Чек_позиція!C880,Товар!A:G,7,FALSE)</f>
        <v>232.29</v>
      </c>
      <c r="F880">
        <f t="shared" si="13"/>
        <v>464.58</v>
      </c>
    </row>
    <row r="881" spans="1:6">
      <c r="A881" s="4">
        <v>880</v>
      </c>
      <c r="B881" s="5">
        <v>2</v>
      </c>
      <c r="C881" s="6">
        <v>829</v>
      </c>
      <c r="D881" s="6">
        <v>1296</v>
      </c>
      <c r="E881">
        <f>VLOOKUP(Чек_позиція!C881,Товар!A:G,7,FALSE)</f>
        <v>544.02</v>
      </c>
      <c r="F881">
        <f t="shared" si="13"/>
        <v>1088.04</v>
      </c>
    </row>
    <row r="882" spans="1:6">
      <c r="A882" s="4">
        <v>881</v>
      </c>
      <c r="B882" s="5">
        <v>3</v>
      </c>
      <c r="C882" s="6">
        <v>4406</v>
      </c>
      <c r="D882" s="6">
        <v>1296</v>
      </c>
      <c r="E882">
        <f>VLOOKUP(Чек_позиція!C882,Товар!A:G,7,FALSE)</f>
        <v>457.01</v>
      </c>
      <c r="F882">
        <f t="shared" si="13"/>
        <v>1371.03</v>
      </c>
    </row>
    <row r="883" spans="1:6">
      <c r="A883" s="4">
        <v>882</v>
      </c>
      <c r="B883" s="5">
        <v>2</v>
      </c>
      <c r="C883" s="6">
        <v>3731</v>
      </c>
      <c r="D883" s="6">
        <v>1296</v>
      </c>
      <c r="E883">
        <f>VLOOKUP(Чек_позиція!C883,Товар!A:G,7,FALSE)</f>
        <v>506.18</v>
      </c>
      <c r="F883">
        <f t="shared" si="13"/>
        <v>1012.36</v>
      </c>
    </row>
    <row r="884" spans="1:6">
      <c r="A884" s="4">
        <v>883</v>
      </c>
      <c r="B884" s="5">
        <v>4</v>
      </c>
      <c r="C884" s="6">
        <v>6193</v>
      </c>
      <c r="D884" s="6">
        <v>1296</v>
      </c>
      <c r="E884">
        <f>VLOOKUP(Чек_позиція!C884,Товар!A:G,7,FALSE)</f>
        <v>291.19</v>
      </c>
      <c r="F884">
        <f t="shared" si="13"/>
        <v>1164.76</v>
      </c>
    </row>
    <row r="885" spans="1:6">
      <c r="A885" s="4">
        <v>884</v>
      </c>
      <c r="B885" s="5">
        <v>2</v>
      </c>
      <c r="C885" s="6">
        <v>5517</v>
      </c>
      <c r="D885" s="6">
        <v>1296</v>
      </c>
      <c r="E885">
        <f>VLOOKUP(Чек_позиція!C885,Товар!A:G,7,FALSE)</f>
        <v>309.98</v>
      </c>
      <c r="F885">
        <f t="shared" si="13"/>
        <v>619.96</v>
      </c>
    </row>
    <row r="886" spans="1:6">
      <c r="A886" s="4">
        <v>885</v>
      </c>
      <c r="B886" s="5">
        <v>2</v>
      </c>
      <c r="C886" s="6">
        <v>9615</v>
      </c>
      <c r="D886" s="6">
        <v>1297</v>
      </c>
      <c r="E886">
        <f>VLOOKUP(Чек_позиція!C886,Товар!A:G,7,FALSE)</f>
        <v>831.6</v>
      </c>
      <c r="F886">
        <f t="shared" si="13"/>
        <v>1663.2</v>
      </c>
    </row>
    <row r="887" spans="1:6">
      <c r="A887" s="4">
        <v>886</v>
      </c>
      <c r="B887" s="5">
        <v>1</v>
      </c>
      <c r="C887" s="6">
        <v>6063</v>
      </c>
      <c r="D887" s="6">
        <v>1297</v>
      </c>
      <c r="E887">
        <f>VLOOKUP(Чек_позиція!C887,Товар!A:G,7,FALSE)</f>
        <v>843.45</v>
      </c>
      <c r="F887">
        <f t="shared" si="13"/>
        <v>843.45</v>
      </c>
    </row>
    <row r="888" spans="1:6">
      <c r="A888" s="4">
        <v>887</v>
      </c>
      <c r="B888" s="5">
        <v>2</v>
      </c>
      <c r="C888" s="6">
        <v>8944</v>
      </c>
      <c r="D888" s="6">
        <v>1297</v>
      </c>
      <c r="E888">
        <f>VLOOKUP(Чек_позиція!C888,Товар!A:G,7,FALSE)</f>
        <v>594.26</v>
      </c>
      <c r="F888">
        <f t="shared" si="13"/>
        <v>1188.52</v>
      </c>
    </row>
    <row r="889" spans="1:6">
      <c r="A889" s="4">
        <v>888</v>
      </c>
      <c r="B889" s="5">
        <v>1</v>
      </c>
      <c r="C889" s="6">
        <v>4986</v>
      </c>
      <c r="D889" s="6">
        <v>1298</v>
      </c>
      <c r="E889">
        <f>VLOOKUP(Чек_позиція!C889,Товар!A:G,7,FALSE)</f>
        <v>205.35</v>
      </c>
      <c r="F889">
        <f t="shared" si="13"/>
        <v>205.35</v>
      </c>
    </row>
    <row r="890" spans="1:6">
      <c r="A890" s="4">
        <v>889</v>
      </c>
      <c r="B890" s="5">
        <v>2</v>
      </c>
      <c r="C890" s="6">
        <v>3549</v>
      </c>
      <c r="D890" s="6">
        <v>1298</v>
      </c>
      <c r="E890">
        <f>VLOOKUP(Чек_позиція!C890,Товар!A:G,7,FALSE)</f>
        <v>759.87</v>
      </c>
      <c r="F890">
        <f t="shared" si="13"/>
        <v>1519.74</v>
      </c>
    </row>
    <row r="891" spans="1:6">
      <c r="A891" s="4">
        <v>890</v>
      </c>
      <c r="B891" s="5">
        <v>1</v>
      </c>
      <c r="C891" s="6">
        <v>8219</v>
      </c>
      <c r="D891" s="6">
        <v>1298</v>
      </c>
      <c r="E891">
        <f>VLOOKUP(Чек_позиція!C891,Товар!A:G,7,FALSE)</f>
        <v>708.62</v>
      </c>
      <c r="F891">
        <f t="shared" si="13"/>
        <v>708.62</v>
      </c>
    </row>
    <row r="892" spans="1:6">
      <c r="A892" s="4">
        <v>891</v>
      </c>
      <c r="B892" s="5">
        <v>2</v>
      </c>
      <c r="C892" s="6">
        <v>495</v>
      </c>
      <c r="D892" s="6">
        <v>1298</v>
      </c>
      <c r="E892">
        <f>VLOOKUP(Чек_позиція!C892,Товар!A:G,7,FALSE)</f>
        <v>716.72</v>
      </c>
      <c r="F892">
        <f t="shared" si="13"/>
        <v>1433.44</v>
      </c>
    </row>
    <row r="893" spans="1:6">
      <c r="A893" s="4">
        <v>892</v>
      </c>
      <c r="B893" s="5">
        <v>2</v>
      </c>
      <c r="C893" s="6">
        <v>4127</v>
      </c>
      <c r="D893" s="6">
        <v>1299</v>
      </c>
      <c r="E893">
        <f>VLOOKUP(Чек_позиція!C893,Товар!A:G,7,FALSE)</f>
        <v>777.6</v>
      </c>
      <c r="F893">
        <f t="shared" si="13"/>
        <v>1555.2</v>
      </c>
    </row>
    <row r="894" spans="1:6">
      <c r="A894" s="4">
        <v>893</v>
      </c>
      <c r="B894" s="5">
        <v>4</v>
      </c>
      <c r="C894" s="6">
        <v>3924</v>
      </c>
      <c r="D894" s="6">
        <v>1299</v>
      </c>
      <c r="E894">
        <f>VLOOKUP(Чек_позиція!C894,Товар!A:G,7,FALSE)</f>
        <v>442.29</v>
      </c>
      <c r="F894">
        <f t="shared" si="13"/>
        <v>1769.16</v>
      </c>
    </row>
    <row r="895" spans="1:6">
      <c r="A895" s="4">
        <v>894</v>
      </c>
      <c r="B895" s="5">
        <v>3</v>
      </c>
      <c r="C895" s="6">
        <v>2067</v>
      </c>
      <c r="D895" s="6">
        <v>1300</v>
      </c>
      <c r="E895">
        <f>VLOOKUP(Чек_позиція!C895,Товар!A:G,7,FALSE)</f>
        <v>565.09</v>
      </c>
      <c r="F895">
        <f t="shared" si="13"/>
        <v>1695.27</v>
      </c>
    </row>
    <row r="896" spans="1:6">
      <c r="A896" s="4">
        <v>895</v>
      </c>
      <c r="B896" s="5">
        <v>1</v>
      </c>
      <c r="C896" s="6">
        <v>742</v>
      </c>
      <c r="D896" s="6">
        <v>1301</v>
      </c>
      <c r="E896">
        <f>VLOOKUP(Чек_позиція!C896,Товар!A:G,7,FALSE)</f>
        <v>669.92</v>
      </c>
      <c r="F896">
        <f t="shared" si="13"/>
        <v>669.92</v>
      </c>
    </row>
    <row r="897" spans="1:6">
      <c r="A897" s="4">
        <v>896</v>
      </c>
      <c r="B897" s="5">
        <v>1</v>
      </c>
      <c r="C897" s="6">
        <v>3303</v>
      </c>
      <c r="D897" s="6">
        <v>1301</v>
      </c>
      <c r="E897">
        <f>VLOOKUP(Чек_позиція!C897,Товар!A:G,7,FALSE)</f>
        <v>926.96</v>
      </c>
      <c r="F897">
        <f t="shared" si="13"/>
        <v>926.96</v>
      </c>
    </row>
    <row r="898" spans="1:6">
      <c r="A898" s="4">
        <v>897</v>
      </c>
      <c r="B898" s="5">
        <v>4</v>
      </c>
      <c r="C898" s="6">
        <v>1723</v>
      </c>
      <c r="D898" s="6">
        <v>1301</v>
      </c>
      <c r="E898">
        <f>VLOOKUP(Чек_позиція!C898,Товар!A:G,7,FALSE)</f>
        <v>653.79999999999995</v>
      </c>
      <c r="F898">
        <f t="shared" si="13"/>
        <v>2615.1999999999998</v>
      </c>
    </row>
    <row r="899" spans="1:6">
      <c r="A899" s="4">
        <v>898</v>
      </c>
      <c r="B899" s="5">
        <v>2</v>
      </c>
      <c r="C899" s="6">
        <v>5938</v>
      </c>
      <c r="D899" s="6">
        <v>1301</v>
      </c>
      <c r="E899">
        <f>VLOOKUP(Чек_позиція!C899,Товар!A:G,7,FALSE)</f>
        <v>922.83</v>
      </c>
      <c r="F899">
        <f t="shared" ref="F899:F962" si="14">B899*E899</f>
        <v>1845.66</v>
      </c>
    </row>
    <row r="900" spans="1:6">
      <c r="A900" s="4">
        <v>899</v>
      </c>
      <c r="B900" s="5">
        <v>2</v>
      </c>
      <c r="C900" s="6">
        <v>79</v>
      </c>
      <c r="D900" s="6">
        <v>1301</v>
      </c>
      <c r="E900">
        <f>VLOOKUP(Чек_позиція!C900,Товар!A:G,7,FALSE)</f>
        <v>844.66</v>
      </c>
      <c r="F900">
        <f t="shared" si="14"/>
        <v>1689.32</v>
      </c>
    </row>
    <row r="901" spans="1:6">
      <c r="A901" s="4">
        <v>900</v>
      </c>
      <c r="B901" s="5">
        <v>1</v>
      </c>
      <c r="C901" s="6">
        <v>9717</v>
      </c>
      <c r="D901" s="6">
        <v>1302</v>
      </c>
      <c r="E901">
        <f>VLOOKUP(Чек_позиція!C901,Товар!A:G,7,FALSE)</f>
        <v>345.86</v>
      </c>
      <c r="F901">
        <f t="shared" si="14"/>
        <v>345.86</v>
      </c>
    </row>
    <row r="902" spans="1:6">
      <c r="A902" s="4">
        <v>901</v>
      </c>
      <c r="B902" s="5">
        <v>2</v>
      </c>
      <c r="C902" s="6">
        <v>6509</v>
      </c>
      <c r="D902" s="6">
        <v>1302</v>
      </c>
      <c r="E902">
        <f>VLOOKUP(Чек_позиція!C902,Товар!A:G,7,FALSE)</f>
        <v>465.24</v>
      </c>
      <c r="F902">
        <f t="shared" si="14"/>
        <v>930.48</v>
      </c>
    </row>
    <row r="903" spans="1:6">
      <c r="A903" s="4">
        <v>902</v>
      </c>
      <c r="B903" s="5">
        <v>4</v>
      </c>
      <c r="C903" s="6">
        <v>3571</v>
      </c>
      <c r="D903" s="6">
        <v>1302</v>
      </c>
      <c r="E903">
        <f>VLOOKUP(Чек_позиція!C903,Товар!A:G,7,FALSE)</f>
        <v>611.28</v>
      </c>
      <c r="F903">
        <f t="shared" si="14"/>
        <v>2445.12</v>
      </c>
    </row>
    <row r="904" spans="1:6">
      <c r="A904" s="4">
        <v>903</v>
      </c>
      <c r="B904" s="5">
        <v>4</v>
      </c>
      <c r="C904" s="6">
        <v>2435</v>
      </c>
      <c r="D904" s="6">
        <v>1302</v>
      </c>
      <c r="E904">
        <f>VLOOKUP(Чек_позиція!C904,Товар!A:G,7,FALSE)</f>
        <v>167.72</v>
      </c>
      <c r="F904">
        <f t="shared" si="14"/>
        <v>670.88</v>
      </c>
    </row>
    <row r="905" spans="1:6">
      <c r="A905" s="4">
        <v>904</v>
      </c>
      <c r="B905" s="5">
        <v>2</v>
      </c>
      <c r="C905" s="6">
        <v>6709</v>
      </c>
      <c r="D905" s="6">
        <v>1303</v>
      </c>
      <c r="E905">
        <f>VLOOKUP(Чек_позиція!C905,Товар!A:G,7,FALSE)</f>
        <v>632.34</v>
      </c>
      <c r="F905">
        <f t="shared" si="14"/>
        <v>1264.68</v>
      </c>
    </row>
    <row r="906" spans="1:6">
      <c r="A906" s="4">
        <v>905</v>
      </c>
      <c r="B906" s="5">
        <v>2</v>
      </c>
      <c r="C906" s="6">
        <v>1138</v>
      </c>
      <c r="D906" s="6">
        <v>1303</v>
      </c>
      <c r="E906">
        <f>VLOOKUP(Чек_позиція!C906,Товар!A:G,7,FALSE)</f>
        <v>786.68</v>
      </c>
      <c r="F906">
        <f t="shared" si="14"/>
        <v>1573.36</v>
      </c>
    </row>
    <row r="907" spans="1:6">
      <c r="A907" s="4">
        <v>906</v>
      </c>
      <c r="B907" s="5">
        <v>1</v>
      </c>
      <c r="C907" s="6">
        <v>8480</v>
      </c>
      <c r="D907" s="6">
        <v>1304</v>
      </c>
      <c r="E907">
        <f>VLOOKUP(Чек_позиція!C907,Товар!A:G,7,FALSE)</f>
        <v>75.709999999999994</v>
      </c>
      <c r="F907">
        <f t="shared" si="14"/>
        <v>75.709999999999994</v>
      </c>
    </row>
    <row r="908" spans="1:6">
      <c r="A908" s="4">
        <v>907</v>
      </c>
      <c r="B908" s="5">
        <v>1</v>
      </c>
      <c r="C908" s="6">
        <v>345</v>
      </c>
      <c r="D908" s="6">
        <v>1305</v>
      </c>
      <c r="E908">
        <f>VLOOKUP(Чек_позиція!C908,Товар!A:G,7,FALSE)</f>
        <v>295.12</v>
      </c>
      <c r="F908">
        <f t="shared" si="14"/>
        <v>295.12</v>
      </c>
    </row>
    <row r="909" spans="1:6">
      <c r="A909" s="4">
        <v>908</v>
      </c>
      <c r="B909" s="5">
        <v>3</v>
      </c>
      <c r="C909" s="6">
        <v>2918</v>
      </c>
      <c r="D909" s="6">
        <v>1305</v>
      </c>
      <c r="E909">
        <f>VLOOKUP(Чек_позиція!C909,Товар!A:G,7,FALSE)</f>
        <v>883.98</v>
      </c>
      <c r="F909">
        <f t="shared" si="14"/>
        <v>2651.94</v>
      </c>
    </row>
    <row r="910" spans="1:6">
      <c r="A910" s="4">
        <v>909</v>
      </c>
      <c r="B910" s="5">
        <v>3</v>
      </c>
      <c r="C910" s="6">
        <v>4088</v>
      </c>
      <c r="D910" s="6">
        <v>1305</v>
      </c>
      <c r="E910">
        <f>VLOOKUP(Чек_позиція!C910,Товар!A:G,7,FALSE)</f>
        <v>428.01</v>
      </c>
      <c r="F910">
        <f t="shared" si="14"/>
        <v>1284.03</v>
      </c>
    </row>
    <row r="911" spans="1:6">
      <c r="A911" s="4">
        <v>910</v>
      </c>
      <c r="B911" s="5">
        <v>1</v>
      </c>
      <c r="C911" s="6">
        <v>8404</v>
      </c>
      <c r="D911" s="6">
        <v>1306</v>
      </c>
      <c r="E911">
        <f>VLOOKUP(Чек_позиція!C911,Товар!A:G,7,FALSE)</f>
        <v>484.64</v>
      </c>
      <c r="F911">
        <f t="shared" si="14"/>
        <v>484.64</v>
      </c>
    </row>
    <row r="912" spans="1:6">
      <c r="A912" s="4">
        <v>911</v>
      </c>
      <c r="B912" s="5">
        <v>3</v>
      </c>
      <c r="C912" s="6">
        <v>3200</v>
      </c>
      <c r="D912" s="6">
        <v>1306</v>
      </c>
      <c r="E912">
        <f>VLOOKUP(Чек_позиція!C912,Товар!A:G,7,FALSE)</f>
        <v>865.92</v>
      </c>
      <c r="F912">
        <f t="shared" si="14"/>
        <v>2597.7599999999998</v>
      </c>
    </row>
    <row r="913" spans="1:6">
      <c r="A913" s="4">
        <v>912</v>
      </c>
      <c r="B913" s="5">
        <v>1</v>
      </c>
      <c r="C913" s="6">
        <v>6571</v>
      </c>
      <c r="D913" s="6">
        <v>1307</v>
      </c>
      <c r="E913">
        <f>VLOOKUP(Чек_позиція!C913,Товар!A:G,7,FALSE)</f>
        <v>880.5</v>
      </c>
      <c r="F913">
        <f t="shared" si="14"/>
        <v>880.5</v>
      </c>
    </row>
    <row r="914" spans="1:6">
      <c r="A914" s="4">
        <v>913</v>
      </c>
      <c r="B914" s="5">
        <v>2</v>
      </c>
      <c r="C914" s="6">
        <v>2171</v>
      </c>
      <c r="D914" s="6">
        <v>1307</v>
      </c>
      <c r="E914">
        <f>VLOOKUP(Чек_позиція!C914,Товар!A:G,7,FALSE)</f>
        <v>689.99</v>
      </c>
      <c r="F914">
        <f t="shared" si="14"/>
        <v>1379.98</v>
      </c>
    </row>
    <row r="915" spans="1:6">
      <c r="A915" s="4">
        <v>914</v>
      </c>
      <c r="B915" s="5">
        <v>3</v>
      </c>
      <c r="C915" s="6">
        <v>1899</v>
      </c>
      <c r="D915" s="6">
        <v>1307</v>
      </c>
      <c r="E915">
        <f>VLOOKUP(Чек_позиція!C915,Товар!A:G,7,FALSE)</f>
        <v>95.42</v>
      </c>
      <c r="F915">
        <f t="shared" si="14"/>
        <v>286.26</v>
      </c>
    </row>
    <row r="916" spans="1:6">
      <c r="A916" s="4">
        <v>915</v>
      </c>
      <c r="B916" s="5">
        <v>1</v>
      </c>
      <c r="C916" s="6">
        <v>5957</v>
      </c>
      <c r="D916" s="6">
        <v>1308</v>
      </c>
      <c r="E916">
        <f>VLOOKUP(Чек_позиція!C916,Товар!A:G,7,FALSE)</f>
        <v>655.62</v>
      </c>
      <c r="F916">
        <f t="shared" si="14"/>
        <v>655.62</v>
      </c>
    </row>
    <row r="917" spans="1:6">
      <c r="A917" s="4">
        <v>916</v>
      </c>
      <c r="B917" s="5">
        <v>1</v>
      </c>
      <c r="C917" s="6">
        <v>1288</v>
      </c>
      <c r="D917" s="6">
        <v>1308</v>
      </c>
      <c r="E917">
        <f>VLOOKUP(Чек_позиція!C917,Товар!A:G,7,FALSE)</f>
        <v>525.54</v>
      </c>
      <c r="F917">
        <f t="shared" si="14"/>
        <v>525.54</v>
      </c>
    </row>
    <row r="918" spans="1:6">
      <c r="A918" s="4">
        <v>917</v>
      </c>
      <c r="B918" s="5">
        <v>1</v>
      </c>
      <c r="C918" s="6">
        <v>6525</v>
      </c>
      <c r="D918" s="6">
        <v>1308</v>
      </c>
      <c r="E918">
        <f>VLOOKUP(Чек_позиція!C918,Товар!A:G,7,FALSE)</f>
        <v>530.66</v>
      </c>
      <c r="F918">
        <f t="shared" si="14"/>
        <v>530.66</v>
      </c>
    </row>
    <row r="919" spans="1:6">
      <c r="A919" s="4">
        <v>918</v>
      </c>
      <c r="B919" s="5">
        <v>3</v>
      </c>
      <c r="C919" s="6">
        <v>8756</v>
      </c>
      <c r="D919" s="6">
        <v>1309</v>
      </c>
      <c r="E919">
        <f>VLOOKUP(Чек_позиція!C919,Товар!A:G,7,FALSE)</f>
        <v>661.95</v>
      </c>
      <c r="F919">
        <f t="shared" si="14"/>
        <v>1985.8500000000001</v>
      </c>
    </row>
    <row r="920" spans="1:6">
      <c r="A920" s="4">
        <v>919</v>
      </c>
      <c r="B920" s="5">
        <v>1</v>
      </c>
      <c r="C920" s="6">
        <v>2189</v>
      </c>
      <c r="D920" s="6">
        <v>1309</v>
      </c>
      <c r="E920">
        <f>VLOOKUP(Чек_позиція!C920,Товар!A:G,7,FALSE)</f>
        <v>41.9</v>
      </c>
      <c r="F920">
        <f t="shared" si="14"/>
        <v>41.9</v>
      </c>
    </row>
    <row r="921" spans="1:6">
      <c r="A921" s="4">
        <v>920</v>
      </c>
      <c r="B921" s="5">
        <v>4</v>
      </c>
      <c r="C921" s="6">
        <v>4838</v>
      </c>
      <c r="D921" s="6">
        <v>1309</v>
      </c>
      <c r="E921">
        <f>VLOOKUP(Чек_позиція!C921,Товар!A:G,7,FALSE)</f>
        <v>169.74</v>
      </c>
      <c r="F921">
        <f t="shared" si="14"/>
        <v>678.96</v>
      </c>
    </row>
    <row r="922" spans="1:6">
      <c r="A922" s="4">
        <v>921</v>
      </c>
      <c r="B922" s="5">
        <v>1</v>
      </c>
      <c r="C922" s="6">
        <v>1367</v>
      </c>
      <c r="D922" s="6">
        <v>1310</v>
      </c>
      <c r="E922">
        <f>VLOOKUP(Чек_позиція!C922,Товар!A:G,7,FALSE)</f>
        <v>557.07000000000005</v>
      </c>
      <c r="F922">
        <f t="shared" si="14"/>
        <v>557.07000000000005</v>
      </c>
    </row>
    <row r="923" spans="1:6">
      <c r="A923" s="4">
        <v>922</v>
      </c>
      <c r="B923" s="5">
        <v>2</v>
      </c>
      <c r="C923" s="6">
        <v>4922</v>
      </c>
      <c r="D923" s="6">
        <v>1311</v>
      </c>
      <c r="E923">
        <f>VLOOKUP(Чек_позиція!C923,Товар!A:G,7,FALSE)</f>
        <v>670</v>
      </c>
      <c r="F923">
        <f t="shared" si="14"/>
        <v>1340</v>
      </c>
    </row>
    <row r="924" spans="1:6">
      <c r="A924" s="4">
        <v>923</v>
      </c>
      <c r="B924" s="5">
        <v>3</v>
      </c>
      <c r="C924" s="6">
        <v>7144</v>
      </c>
      <c r="D924" s="6">
        <v>1311</v>
      </c>
      <c r="E924">
        <f>VLOOKUP(Чек_позиція!C924,Товар!A:G,7,FALSE)</f>
        <v>765.24</v>
      </c>
      <c r="F924">
        <f t="shared" si="14"/>
        <v>2295.7200000000003</v>
      </c>
    </row>
    <row r="925" spans="1:6">
      <c r="A925" s="4">
        <v>924</v>
      </c>
      <c r="B925" s="5">
        <v>1</v>
      </c>
      <c r="C925" s="6">
        <v>4904</v>
      </c>
      <c r="D925" s="6">
        <v>1311</v>
      </c>
      <c r="E925">
        <f>VLOOKUP(Чек_позиція!C925,Товар!A:G,7,FALSE)</f>
        <v>915.17</v>
      </c>
      <c r="F925">
        <f t="shared" si="14"/>
        <v>915.17</v>
      </c>
    </row>
    <row r="926" spans="1:6">
      <c r="A926" s="4">
        <v>925</v>
      </c>
      <c r="B926" s="5">
        <v>3</v>
      </c>
      <c r="C926" s="6">
        <v>1884</v>
      </c>
      <c r="D926" s="6">
        <v>1311</v>
      </c>
      <c r="E926">
        <f>VLOOKUP(Чек_позиція!C926,Товар!A:G,7,FALSE)</f>
        <v>566.85</v>
      </c>
      <c r="F926">
        <f t="shared" si="14"/>
        <v>1700.5500000000002</v>
      </c>
    </row>
    <row r="927" spans="1:6">
      <c r="A927" s="4">
        <v>926</v>
      </c>
      <c r="B927" s="5">
        <v>4</v>
      </c>
      <c r="C927" s="6">
        <v>2233</v>
      </c>
      <c r="D927" s="6">
        <v>1312</v>
      </c>
      <c r="E927">
        <f>VLOOKUP(Чек_позиція!C927,Товар!A:G,7,FALSE)</f>
        <v>333.21</v>
      </c>
      <c r="F927">
        <f t="shared" si="14"/>
        <v>1332.84</v>
      </c>
    </row>
    <row r="928" spans="1:6">
      <c r="A928" s="4">
        <v>927</v>
      </c>
      <c r="B928" s="5">
        <v>4</v>
      </c>
      <c r="C928" s="6">
        <v>5674</v>
      </c>
      <c r="D928" s="6">
        <v>1312</v>
      </c>
      <c r="E928">
        <f>VLOOKUP(Чек_позиція!C928,Товар!A:G,7,FALSE)</f>
        <v>133.19</v>
      </c>
      <c r="F928">
        <f t="shared" si="14"/>
        <v>532.76</v>
      </c>
    </row>
    <row r="929" spans="1:6">
      <c r="A929" s="4">
        <v>928</v>
      </c>
      <c r="B929" s="5">
        <v>2</v>
      </c>
      <c r="C929" s="6">
        <v>4756</v>
      </c>
      <c r="D929" s="6">
        <v>1313</v>
      </c>
      <c r="E929">
        <f>VLOOKUP(Чек_позиція!C929,Товар!A:G,7,FALSE)</f>
        <v>849.49</v>
      </c>
      <c r="F929">
        <f t="shared" si="14"/>
        <v>1698.98</v>
      </c>
    </row>
    <row r="930" spans="1:6">
      <c r="A930" s="4">
        <v>929</v>
      </c>
      <c r="B930" s="5">
        <v>1</v>
      </c>
      <c r="C930" s="6">
        <v>2698</v>
      </c>
      <c r="D930" s="6">
        <v>1313</v>
      </c>
      <c r="E930">
        <f>VLOOKUP(Чек_позиція!C930,Товар!A:G,7,FALSE)</f>
        <v>861.11</v>
      </c>
      <c r="F930">
        <f t="shared" si="14"/>
        <v>861.11</v>
      </c>
    </row>
    <row r="931" spans="1:6">
      <c r="A931" s="4">
        <v>930</v>
      </c>
      <c r="B931" s="5">
        <v>2</v>
      </c>
      <c r="C931" s="6">
        <v>3197</v>
      </c>
      <c r="D931" s="6">
        <v>1313</v>
      </c>
      <c r="E931">
        <f>VLOOKUP(Чек_позиція!C931,Товар!A:G,7,FALSE)</f>
        <v>841.22</v>
      </c>
      <c r="F931">
        <f t="shared" si="14"/>
        <v>1682.44</v>
      </c>
    </row>
    <row r="932" spans="1:6">
      <c r="A932" s="4">
        <v>931</v>
      </c>
      <c r="B932" s="5">
        <v>3</v>
      </c>
      <c r="C932" s="6">
        <v>7626</v>
      </c>
      <c r="D932" s="6">
        <v>1313</v>
      </c>
      <c r="E932">
        <f>VLOOKUP(Чек_позиція!C932,Товар!A:G,7,FALSE)</f>
        <v>161.88999999999999</v>
      </c>
      <c r="F932">
        <f t="shared" si="14"/>
        <v>485.66999999999996</v>
      </c>
    </row>
    <row r="933" spans="1:6">
      <c r="A933" s="4">
        <v>932</v>
      </c>
      <c r="B933" s="5">
        <v>4</v>
      </c>
      <c r="C933" s="6">
        <v>8817</v>
      </c>
      <c r="D933" s="6">
        <v>1313</v>
      </c>
      <c r="E933">
        <f>VLOOKUP(Чек_позиція!C933,Товар!A:G,7,FALSE)</f>
        <v>468.51</v>
      </c>
      <c r="F933">
        <f t="shared" si="14"/>
        <v>1874.04</v>
      </c>
    </row>
    <row r="934" spans="1:6">
      <c r="A934" s="4">
        <v>933</v>
      </c>
      <c r="B934" s="5">
        <v>1</v>
      </c>
      <c r="C934" s="6">
        <v>9039</v>
      </c>
      <c r="D934" s="6">
        <v>1314</v>
      </c>
      <c r="E934">
        <f>VLOOKUP(Чек_позиція!C934,Товар!A:G,7,FALSE)</f>
        <v>442.55</v>
      </c>
      <c r="F934">
        <f t="shared" si="14"/>
        <v>442.55</v>
      </c>
    </row>
    <row r="935" spans="1:6">
      <c r="A935" s="4">
        <v>934</v>
      </c>
      <c r="B935" s="5">
        <v>3</v>
      </c>
      <c r="C935" s="6">
        <v>2603</v>
      </c>
      <c r="D935" s="6">
        <v>1314</v>
      </c>
      <c r="E935">
        <f>VLOOKUP(Чек_позиція!C935,Товар!A:G,7,FALSE)</f>
        <v>752.78</v>
      </c>
      <c r="F935">
        <f t="shared" si="14"/>
        <v>2258.34</v>
      </c>
    </row>
    <row r="936" spans="1:6">
      <c r="A936" s="4">
        <v>935</v>
      </c>
      <c r="B936" s="5">
        <v>3</v>
      </c>
      <c r="C936" s="6">
        <v>6287</v>
      </c>
      <c r="D936" s="6">
        <v>1315</v>
      </c>
      <c r="E936">
        <f>VLOOKUP(Чек_позиція!C936,Товар!A:G,7,FALSE)</f>
        <v>594.37</v>
      </c>
      <c r="F936">
        <f t="shared" si="14"/>
        <v>1783.1100000000001</v>
      </c>
    </row>
    <row r="937" spans="1:6">
      <c r="A937" s="4">
        <v>936</v>
      </c>
      <c r="B937" s="5">
        <v>4</v>
      </c>
      <c r="C937" s="6">
        <v>4791</v>
      </c>
      <c r="D937" s="6">
        <v>1316</v>
      </c>
      <c r="E937">
        <f>VLOOKUP(Чек_позиція!C937,Товар!A:G,7,FALSE)</f>
        <v>495.45</v>
      </c>
      <c r="F937">
        <f t="shared" si="14"/>
        <v>1981.8</v>
      </c>
    </row>
    <row r="938" spans="1:6">
      <c r="A938" s="4">
        <v>937</v>
      </c>
      <c r="B938" s="5">
        <v>2</v>
      </c>
      <c r="C938" s="6">
        <v>7255</v>
      </c>
      <c r="D938" s="6">
        <v>1316</v>
      </c>
      <c r="E938">
        <f>VLOOKUP(Чек_позиція!C938,Товар!A:G,7,FALSE)</f>
        <v>641.87</v>
      </c>
      <c r="F938">
        <f t="shared" si="14"/>
        <v>1283.74</v>
      </c>
    </row>
    <row r="939" spans="1:6">
      <c r="A939" s="4">
        <v>938</v>
      </c>
      <c r="B939" s="5">
        <v>4</v>
      </c>
      <c r="C939" s="6">
        <v>2769</v>
      </c>
      <c r="D939" s="6">
        <v>1316</v>
      </c>
      <c r="E939">
        <f>VLOOKUP(Чек_позиція!C939,Товар!A:G,7,FALSE)</f>
        <v>658.05</v>
      </c>
      <c r="F939">
        <f t="shared" si="14"/>
        <v>2632.2</v>
      </c>
    </row>
    <row r="940" spans="1:6">
      <c r="A940" s="4">
        <v>939</v>
      </c>
      <c r="B940" s="5">
        <v>4</v>
      </c>
      <c r="C940" s="6">
        <v>8233</v>
      </c>
      <c r="D940" s="6">
        <v>1317</v>
      </c>
      <c r="E940">
        <f>VLOOKUP(Чек_позиція!C940,Товар!A:G,7,FALSE)</f>
        <v>532.38</v>
      </c>
      <c r="F940">
        <f t="shared" si="14"/>
        <v>2129.52</v>
      </c>
    </row>
    <row r="941" spans="1:6">
      <c r="A941" s="4">
        <v>940</v>
      </c>
      <c r="B941" s="5">
        <v>4</v>
      </c>
      <c r="C941" s="6">
        <v>3406</v>
      </c>
      <c r="D941" s="6">
        <v>1318</v>
      </c>
      <c r="E941">
        <f>VLOOKUP(Чек_позиція!C941,Товар!A:G,7,FALSE)</f>
        <v>332.43</v>
      </c>
      <c r="F941">
        <f t="shared" si="14"/>
        <v>1329.72</v>
      </c>
    </row>
    <row r="942" spans="1:6">
      <c r="A942" s="4">
        <v>941</v>
      </c>
      <c r="B942" s="5">
        <v>1</v>
      </c>
      <c r="C942" s="6">
        <v>8662</v>
      </c>
      <c r="D942" s="6">
        <v>1318</v>
      </c>
      <c r="E942">
        <f>VLOOKUP(Чек_позиція!C942,Товар!A:G,7,FALSE)</f>
        <v>783.56</v>
      </c>
      <c r="F942">
        <f t="shared" si="14"/>
        <v>783.56</v>
      </c>
    </row>
    <row r="943" spans="1:6">
      <c r="A943" s="4">
        <v>942</v>
      </c>
      <c r="B943" s="5">
        <v>1</v>
      </c>
      <c r="C943" s="6">
        <v>8828</v>
      </c>
      <c r="D943" s="6">
        <v>1318</v>
      </c>
      <c r="E943">
        <f>VLOOKUP(Чек_позиція!C943,Товар!A:G,7,FALSE)</f>
        <v>822.19</v>
      </c>
      <c r="F943">
        <f t="shared" si="14"/>
        <v>822.19</v>
      </c>
    </row>
    <row r="944" spans="1:6">
      <c r="A944" s="4">
        <v>943</v>
      </c>
      <c r="B944" s="5">
        <v>1</v>
      </c>
      <c r="C944" s="6">
        <v>6002</v>
      </c>
      <c r="D944" s="6">
        <v>1318</v>
      </c>
      <c r="E944">
        <f>VLOOKUP(Чек_позиція!C944,Товар!A:G,7,FALSE)</f>
        <v>845.42</v>
      </c>
      <c r="F944">
        <f t="shared" si="14"/>
        <v>845.42</v>
      </c>
    </row>
    <row r="945" spans="1:6">
      <c r="A945" s="4">
        <v>944</v>
      </c>
      <c r="B945" s="5">
        <v>4</v>
      </c>
      <c r="C945" s="6">
        <v>9035</v>
      </c>
      <c r="D945" s="6">
        <v>1318</v>
      </c>
      <c r="E945">
        <f>VLOOKUP(Чек_позиція!C945,Товар!A:G,7,FALSE)</f>
        <v>866.9</v>
      </c>
      <c r="F945">
        <f t="shared" si="14"/>
        <v>3467.6</v>
      </c>
    </row>
    <row r="946" spans="1:6">
      <c r="A946" s="4">
        <v>945</v>
      </c>
      <c r="B946" s="5">
        <v>1</v>
      </c>
      <c r="C946" s="6">
        <v>5318</v>
      </c>
      <c r="D946" s="6">
        <v>1319</v>
      </c>
      <c r="E946">
        <f>VLOOKUP(Чек_позиція!C946,Товар!A:G,7,FALSE)</f>
        <v>604.03</v>
      </c>
      <c r="F946">
        <f t="shared" si="14"/>
        <v>604.03</v>
      </c>
    </row>
    <row r="947" spans="1:6">
      <c r="A947" s="4">
        <v>946</v>
      </c>
      <c r="B947" s="5">
        <v>1</v>
      </c>
      <c r="C947" s="6">
        <v>2294</v>
      </c>
      <c r="D947" s="6">
        <v>1319</v>
      </c>
      <c r="E947">
        <f>VLOOKUP(Чек_позиція!C947,Товар!A:G,7,FALSE)</f>
        <v>380.83</v>
      </c>
      <c r="F947">
        <f t="shared" si="14"/>
        <v>380.83</v>
      </c>
    </row>
    <row r="948" spans="1:6">
      <c r="A948" s="4">
        <v>947</v>
      </c>
      <c r="B948" s="5">
        <v>4</v>
      </c>
      <c r="C948" s="6">
        <v>5859</v>
      </c>
      <c r="D948" s="6">
        <v>1320</v>
      </c>
      <c r="E948">
        <f>VLOOKUP(Чек_позиція!C948,Товар!A:G,7,FALSE)</f>
        <v>182.52</v>
      </c>
      <c r="F948">
        <f t="shared" si="14"/>
        <v>730.08</v>
      </c>
    </row>
    <row r="949" spans="1:6">
      <c r="A949" s="4">
        <v>948</v>
      </c>
      <c r="B949" s="5">
        <v>3</v>
      </c>
      <c r="C949" s="6">
        <v>4945</v>
      </c>
      <c r="D949" s="6">
        <v>1320</v>
      </c>
      <c r="E949">
        <f>VLOOKUP(Чек_позиція!C949,Товар!A:G,7,FALSE)</f>
        <v>505.91</v>
      </c>
      <c r="F949">
        <f t="shared" si="14"/>
        <v>1517.73</v>
      </c>
    </row>
    <row r="950" spans="1:6">
      <c r="A950" s="4">
        <v>949</v>
      </c>
      <c r="B950" s="5">
        <v>4</v>
      </c>
      <c r="C950" s="6">
        <v>5025</v>
      </c>
      <c r="D950" s="6">
        <v>1320</v>
      </c>
      <c r="E950">
        <f>VLOOKUP(Чек_позиція!C950,Товар!A:G,7,FALSE)</f>
        <v>342.82</v>
      </c>
      <c r="F950">
        <f t="shared" si="14"/>
        <v>1371.28</v>
      </c>
    </row>
    <row r="951" spans="1:6">
      <c r="A951" s="4">
        <v>950</v>
      </c>
      <c r="B951" s="5">
        <v>4</v>
      </c>
      <c r="C951" s="6">
        <v>1488</v>
      </c>
      <c r="D951" s="6">
        <v>1320</v>
      </c>
      <c r="E951">
        <f>VLOOKUP(Чек_позиція!C951,Товар!A:G,7,FALSE)</f>
        <v>940.13</v>
      </c>
      <c r="F951">
        <f t="shared" si="14"/>
        <v>3760.52</v>
      </c>
    </row>
    <row r="952" spans="1:6">
      <c r="A952" s="4">
        <v>951</v>
      </c>
      <c r="B952" s="5">
        <v>4</v>
      </c>
      <c r="C952" s="6">
        <v>3259</v>
      </c>
      <c r="D952" s="6">
        <v>1320</v>
      </c>
      <c r="E952">
        <f>VLOOKUP(Чек_позиція!C952,Товар!A:G,7,FALSE)</f>
        <v>919.95</v>
      </c>
      <c r="F952">
        <f t="shared" si="14"/>
        <v>3679.8</v>
      </c>
    </row>
    <row r="953" spans="1:6">
      <c r="A953" s="4">
        <v>952</v>
      </c>
      <c r="B953" s="5">
        <v>4</v>
      </c>
      <c r="C953" s="6">
        <v>565</v>
      </c>
      <c r="D953" s="6">
        <v>1321</v>
      </c>
      <c r="E953">
        <f>VLOOKUP(Чек_позиція!C953,Товар!A:G,7,FALSE)</f>
        <v>266.56</v>
      </c>
      <c r="F953">
        <f t="shared" si="14"/>
        <v>1066.24</v>
      </c>
    </row>
    <row r="954" spans="1:6">
      <c r="A954" s="4">
        <v>953</v>
      </c>
      <c r="B954" s="5">
        <v>1</v>
      </c>
      <c r="C954" s="6">
        <v>4458</v>
      </c>
      <c r="D954" s="6">
        <v>1321</v>
      </c>
      <c r="E954">
        <f>VLOOKUP(Чек_позиція!C954,Товар!A:G,7,FALSE)</f>
        <v>323.12</v>
      </c>
      <c r="F954">
        <f t="shared" si="14"/>
        <v>323.12</v>
      </c>
    </row>
    <row r="955" spans="1:6">
      <c r="A955" s="4">
        <v>954</v>
      </c>
      <c r="B955" s="5">
        <v>1</v>
      </c>
      <c r="C955" s="6">
        <v>2062</v>
      </c>
      <c r="D955" s="6">
        <v>1321</v>
      </c>
      <c r="E955">
        <f>VLOOKUP(Чек_позиція!C955,Товар!A:G,7,FALSE)</f>
        <v>352.54</v>
      </c>
      <c r="F955">
        <f t="shared" si="14"/>
        <v>352.54</v>
      </c>
    </row>
    <row r="956" spans="1:6">
      <c r="A956" s="4">
        <v>955</v>
      </c>
      <c r="B956" s="5">
        <v>4</v>
      </c>
      <c r="C956" s="6">
        <v>7319</v>
      </c>
      <c r="D956" s="6">
        <v>1321</v>
      </c>
      <c r="E956">
        <f>VLOOKUP(Чек_позиція!C956,Товар!A:G,7,FALSE)</f>
        <v>604.09</v>
      </c>
      <c r="F956">
        <f t="shared" si="14"/>
        <v>2416.36</v>
      </c>
    </row>
    <row r="957" spans="1:6">
      <c r="A957" s="4">
        <v>956</v>
      </c>
      <c r="B957" s="5">
        <v>1</v>
      </c>
      <c r="C957" s="6">
        <v>2096</v>
      </c>
      <c r="D957" s="6">
        <v>1321</v>
      </c>
      <c r="E957">
        <f>VLOOKUP(Чек_позиція!C957,Товар!A:G,7,FALSE)</f>
        <v>522.77</v>
      </c>
      <c r="F957">
        <f t="shared" si="14"/>
        <v>522.77</v>
      </c>
    </row>
    <row r="958" spans="1:6">
      <c r="A958" s="4">
        <v>957</v>
      </c>
      <c r="B958" s="5">
        <v>2</v>
      </c>
      <c r="C958" s="6">
        <v>9754</v>
      </c>
      <c r="D958" s="6">
        <v>1322</v>
      </c>
      <c r="E958">
        <f>VLOOKUP(Чек_позиція!C958,Товар!A:G,7,FALSE)</f>
        <v>639.20000000000005</v>
      </c>
      <c r="F958">
        <f t="shared" si="14"/>
        <v>1278.4000000000001</v>
      </c>
    </row>
    <row r="959" spans="1:6">
      <c r="A959" s="4">
        <v>958</v>
      </c>
      <c r="B959" s="5">
        <v>4</v>
      </c>
      <c r="C959" s="6">
        <v>5446</v>
      </c>
      <c r="D959" s="6">
        <v>1322</v>
      </c>
      <c r="E959">
        <f>VLOOKUP(Чек_позиція!C959,Товар!A:G,7,FALSE)</f>
        <v>689.52</v>
      </c>
      <c r="F959">
        <f t="shared" si="14"/>
        <v>2758.08</v>
      </c>
    </row>
    <row r="960" spans="1:6">
      <c r="A960" s="4">
        <v>959</v>
      </c>
      <c r="B960" s="5">
        <v>2</v>
      </c>
      <c r="C960" s="6">
        <v>9696</v>
      </c>
      <c r="D960" s="6">
        <v>1322</v>
      </c>
      <c r="E960">
        <f>VLOOKUP(Чек_позиція!C960,Товар!A:G,7,FALSE)</f>
        <v>562.96</v>
      </c>
      <c r="F960">
        <f t="shared" si="14"/>
        <v>1125.92</v>
      </c>
    </row>
    <row r="961" spans="1:6">
      <c r="A961" s="4">
        <v>960</v>
      </c>
      <c r="B961" s="5">
        <v>4</v>
      </c>
      <c r="C961" s="6">
        <v>570</v>
      </c>
      <c r="D961" s="6">
        <v>1322</v>
      </c>
      <c r="E961">
        <f>VLOOKUP(Чек_позиція!C961,Товар!A:G,7,FALSE)</f>
        <v>921.64</v>
      </c>
      <c r="F961">
        <f t="shared" si="14"/>
        <v>3686.56</v>
      </c>
    </row>
    <row r="962" spans="1:6">
      <c r="A962" s="4">
        <v>961</v>
      </c>
      <c r="B962" s="5">
        <v>1</v>
      </c>
      <c r="C962" s="6">
        <v>8030</v>
      </c>
      <c r="D962" s="6">
        <v>1322</v>
      </c>
      <c r="E962">
        <f>VLOOKUP(Чек_позиція!C962,Товар!A:G,7,FALSE)</f>
        <v>605.92999999999995</v>
      </c>
      <c r="F962">
        <f t="shared" si="14"/>
        <v>605.92999999999995</v>
      </c>
    </row>
    <row r="963" spans="1:6">
      <c r="A963" s="4">
        <v>962</v>
      </c>
      <c r="B963" s="5">
        <v>1</v>
      </c>
      <c r="C963" s="6">
        <v>8999</v>
      </c>
      <c r="D963" s="6">
        <v>1323</v>
      </c>
      <c r="E963">
        <f>VLOOKUP(Чек_позиція!C963,Товар!A:G,7,FALSE)</f>
        <v>762.39</v>
      </c>
      <c r="F963">
        <f t="shared" ref="F963:F1026" si="15">B963*E963</f>
        <v>762.39</v>
      </c>
    </row>
    <row r="964" spans="1:6">
      <c r="A964" s="4">
        <v>963</v>
      </c>
      <c r="B964" s="5">
        <v>1</v>
      </c>
      <c r="C964" s="6">
        <v>8982</v>
      </c>
      <c r="D964" s="6">
        <v>1323</v>
      </c>
      <c r="E964">
        <f>VLOOKUP(Чек_позиція!C964,Товар!A:G,7,FALSE)</f>
        <v>527.48</v>
      </c>
      <c r="F964">
        <f t="shared" si="15"/>
        <v>527.48</v>
      </c>
    </row>
    <row r="965" spans="1:6">
      <c r="A965" s="4">
        <v>964</v>
      </c>
      <c r="B965" s="5">
        <v>3</v>
      </c>
      <c r="C965" s="6">
        <v>6531</v>
      </c>
      <c r="D965" s="6">
        <v>1323</v>
      </c>
      <c r="E965">
        <f>VLOOKUP(Чек_позиція!C965,Товар!A:G,7,FALSE)</f>
        <v>491.81</v>
      </c>
      <c r="F965">
        <f t="shared" si="15"/>
        <v>1475.43</v>
      </c>
    </row>
    <row r="966" spans="1:6">
      <c r="A966" s="4">
        <v>965</v>
      </c>
      <c r="B966" s="5">
        <v>1</v>
      </c>
      <c r="C966" s="6">
        <v>9414</v>
      </c>
      <c r="D966" s="6">
        <v>1324</v>
      </c>
      <c r="E966">
        <f>VLOOKUP(Чек_позиція!C966,Товар!A:G,7,FALSE)</f>
        <v>244.18</v>
      </c>
      <c r="F966">
        <f t="shared" si="15"/>
        <v>244.18</v>
      </c>
    </row>
    <row r="967" spans="1:6">
      <c r="A967" s="4">
        <v>966</v>
      </c>
      <c r="B967" s="5">
        <v>2</v>
      </c>
      <c r="C967" s="6">
        <v>6856</v>
      </c>
      <c r="D967" s="6">
        <v>1324</v>
      </c>
      <c r="E967">
        <f>VLOOKUP(Чек_позиція!C967,Товар!A:G,7,FALSE)</f>
        <v>330.31</v>
      </c>
      <c r="F967">
        <f t="shared" si="15"/>
        <v>660.62</v>
      </c>
    </row>
    <row r="968" spans="1:6">
      <c r="A968" s="4">
        <v>967</v>
      </c>
      <c r="B968" s="5">
        <v>3</v>
      </c>
      <c r="C968" s="6">
        <v>1538</v>
      </c>
      <c r="D968" s="6">
        <v>1324</v>
      </c>
      <c r="E968">
        <f>VLOOKUP(Чек_позиція!C968,Товар!A:G,7,FALSE)</f>
        <v>735.41</v>
      </c>
      <c r="F968">
        <f t="shared" si="15"/>
        <v>2206.23</v>
      </c>
    </row>
    <row r="969" spans="1:6">
      <c r="A969" s="4">
        <v>968</v>
      </c>
      <c r="B969" s="5">
        <v>2</v>
      </c>
      <c r="C969" s="6">
        <v>4650</v>
      </c>
      <c r="D969" s="6">
        <v>1324</v>
      </c>
      <c r="E969">
        <f>VLOOKUP(Чек_позиція!C969,Товар!A:G,7,FALSE)</f>
        <v>544.04999999999995</v>
      </c>
      <c r="F969">
        <f t="shared" si="15"/>
        <v>1088.0999999999999</v>
      </c>
    </row>
    <row r="970" spans="1:6">
      <c r="A970" s="4">
        <v>969</v>
      </c>
      <c r="B970" s="5">
        <v>4</v>
      </c>
      <c r="C970" s="6">
        <v>4988</v>
      </c>
      <c r="D970" s="6">
        <v>1324</v>
      </c>
      <c r="E970">
        <f>VLOOKUP(Чек_позиція!C970,Товар!A:G,7,FALSE)</f>
        <v>359.85</v>
      </c>
      <c r="F970">
        <f t="shared" si="15"/>
        <v>1439.4</v>
      </c>
    </row>
    <row r="971" spans="1:6">
      <c r="A971" s="4">
        <v>970</v>
      </c>
      <c r="B971" s="5">
        <v>3</v>
      </c>
      <c r="C971" s="6">
        <v>2316</v>
      </c>
      <c r="D971" s="6">
        <v>1325</v>
      </c>
      <c r="E971">
        <f>VLOOKUP(Чек_позиція!C971,Товар!A:G,7,FALSE)</f>
        <v>277.77</v>
      </c>
      <c r="F971">
        <f t="shared" si="15"/>
        <v>833.31</v>
      </c>
    </row>
    <row r="972" spans="1:6">
      <c r="A972" s="4">
        <v>971</v>
      </c>
      <c r="B972" s="5">
        <v>1</v>
      </c>
      <c r="C972" s="6">
        <v>7307</v>
      </c>
      <c r="D972" s="6">
        <v>1325</v>
      </c>
      <c r="E972">
        <f>VLOOKUP(Чек_позиція!C972,Товар!A:G,7,FALSE)</f>
        <v>144.18</v>
      </c>
      <c r="F972">
        <f t="shared" si="15"/>
        <v>144.18</v>
      </c>
    </row>
    <row r="973" spans="1:6">
      <c r="A973" s="4">
        <v>972</v>
      </c>
      <c r="B973" s="5">
        <v>3</v>
      </c>
      <c r="C973" s="6">
        <v>2797</v>
      </c>
      <c r="D973" s="6">
        <v>1325</v>
      </c>
      <c r="E973">
        <f>VLOOKUP(Чек_позиція!C973,Товар!A:G,7,FALSE)</f>
        <v>780.44</v>
      </c>
      <c r="F973">
        <f t="shared" si="15"/>
        <v>2341.3200000000002</v>
      </c>
    </row>
    <row r="974" spans="1:6">
      <c r="A974" s="4">
        <v>973</v>
      </c>
      <c r="B974" s="5">
        <v>3</v>
      </c>
      <c r="C974" s="6">
        <v>9082</v>
      </c>
      <c r="D974" s="6">
        <v>1326</v>
      </c>
      <c r="E974">
        <f>VLOOKUP(Чек_позиція!C974,Товар!A:G,7,FALSE)</f>
        <v>549.17999999999995</v>
      </c>
      <c r="F974">
        <f t="shared" si="15"/>
        <v>1647.54</v>
      </c>
    </row>
    <row r="975" spans="1:6">
      <c r="A975" s="4">
        <v>974</v>
      </c>
      <c r="B975" s="5">
        <v>3</v>
      </c>
      <c r="C975" s="6">
        <v>7130</v>
      </c>
      <c r="D975" s="6">
        <v>1326</v>
      </c>
      <c r="E975">
        <f>VLOOKUP(Чек_позиція!C975,Товар!A:G,7,FALSE)</f>
        <v>283.83999999999997</v>
      </c>
      <c r="F975">
        <f t="shared" si="15"/>
        <v>851.52</v>
      </c>
    </row>
    <row r="976" spans="1:6">
      <c r="A976" s="4">
        <v>975</v>
      </c>
      <c r="B976" s="5">
        <v>4</v>
      </c>
      <c r="C976" s="6">
        <v>5137</v>
      </c>
      <c r="D976" s="6">
        <v>1326</v>
      </c>
      <c r="E976">
        <f>VLOOKUP(Чек_позиція!C976,Товар!A:G,7,FALSE)</f>
        <v>164.93</v>
      </c>
      <c r="F976">
        <f t="shared" si="15"/>
        <v>659.72</v>
      </c>
    </row>
    <row r="977" spans="1:6">
      <c r="A977" s="4">
        <v>976</v>
      </c>
      <c r="B977" s="5">
        <v>1</v>
      </c>
      <c r="C977" s="6">
        <v>5918</v>
      </c>
      <c r="D977" s="6">
        <v>1326</v>
      </c>
      <c r="E977">
        <f>VLOOKUP(Чек_позиція!C977,Товар!A:G,7,FALSE)</f>
        <v>614.27</v>
      </c>
      <c r="F977">
        <f t="shared" si="15"/>
        <v>614.27</v>
      </c>
    </row>
    <row r="978" spans="1:6">
      <c r="A978" s="4">
        <v>977</v>
      </c>
      <c r="B978" s="5">
        <v>1</v>
      </c>
      <c r="C978" s="6">
        <v>731</v>
      </c>
      <c r="D978" s="6">
        <v>1327</v>
      </c>
      <c r="E978">
        <f>VLOOKUP(Чек_позиція!C978,Товар!A:G,7,FALSE)</f>
        <v>278.99</v>
      </c>
      <c r="F978">
        <f t="shared" si="15"/>
        <v>278.99</v>
      </c>
    </row>
    <row r="979" spans="1:6">
      <c r="A979" s="4">
        <v>978</v>
      </c>
      <c r="B979" s="5">
        <v>4</v>
      </c>
      <c r="C979" s="6">
        <v>7694</v>
      </c>
      <c r="D979" s="6">
        <v>1327</v>
      </c>
      <c r="E979">
        <f>VLOOKUP(Чек_позиція!C979,Товар!A:G,7,FALSE)</f>
        <v>794.55</v>
      </c>
      <c r="F979">
        <f t="shared" si="15"/>
        <v>3178.2</v>
      </c>
    </row>
    <row r="980" spans="1:6">
      <c r="A980" s="4">
        <v>979</v>
      </c>
      <c r="B980" s="5">
        <v>3</v>
      </c>
      <c r="C980" s="6">
        <v>4556</v>
      </c>
      <c r="D980" s="6">
        <v>1327</v>
      </c>
      <c r="E980">
        <f>VLOOKUP(Чек_позиція!C980,Товар!A:G,7,FALSE)</f>
        <v>398.49</v>
      </c>
      <c r="F980">
        <f t="shared" si="15"/>
        <v>1195.47</v>
      </c>
    </row>
    <row r="981" spans="1:6">
      <c r="A981" s="4">
        <v>980</v>
      </c>
      <c r="B981" s="5">
        <v>2</v>
      </c>
      <c r="C981" s="6">
        <v>5124</v>
      </c>
      <c r="D981" s="6">
        <v>1327</v>
      </c>
      <c r="E981">
        <f>VLOOKUP(Чек_позиція!C981,Товар!A:G,7,FALSE)</f>
        <v>912.45</v>
      </c>
      <c r="F981">
        <f t="shared" si="15"/>
        <v>1824.9</v>
      </c>
    </row>
    <row r="982" spans="1:6">
      <c r="A982" s="4">
        <v>981</v>
      </c>
      <c r="B982" s="5">
        <v>1</v>
      </c>
      <c r="C982" s="6">
        <v>6711</v>
      </c>
      <c r="D982" s="6">
        <v>1328</v>
      </c>
      <c r="E982">
        <f>VLOOKUP(Чек_позиція!C982,Товар!A:G,7,FALSE)</f>
        <v>568.96</v>
      </c>
      <c r="F982">
        <f t="shared" si="15"/>
        <v>568.96</v>
      </c>
    </row>
    <row r="983" spans="1:6">
      <c r="A983" s="4">
        <v>982</v>
      </c>
      <c r="B983" s="5">
        <v>1</v>
      </c>
      <c r="C983" s="6">
        <v>8597</v>
      </c>
      <c r="D983" s="6">
        <v>1328</v>
      </c>
      <c r="E983">
        <f>VLOOKUP(Чек_позиція!C983,Товар!A:G,7,FALSE)</f>
        <v>42.65</v>
      </c>
      <c r="F983">
        <f t="shared" si="15"/>
        <v>42.65</v>
      </c>
    </row>
    <row r="984" spans="1:6">
      <c r="A984" s="4">
        <v>983</v>
      </c>
      <c r="B984" s="5">
        <v>3</v>
      </c>
      <c r="C984" s="6">
        <v>7812</v>
      </c>
      <c r="D984" s="6">
        <v>1329</v>
      </c>
      <c r="E984">
        <f>VLOOKUP(Чек_позиція!C984,Товар!A:G,7,FALSE)</f>
        <v>331.51</v>
      </c>
      <c r="F984">
        <f t="shared" si="15"/>
        <v>994.53</v>
      </c>
    </row>
    <row r="985" spans="1:6">
      <c r="A985" s="4">
        <v>984</v>
      </c>
      <c r="B985" s="5">
        <v>3</v>
      </c>
      <c r="C985" s="6">
        <v>8816</v>
      </c>
      <c r="D985" s="6">
        <v>1329</v>
      </c>
      <c r="E985">
        <f>VLOOKUP(Чек_позиція!C985,Товар!A:G,7,FALSE)</f>
        <v>868.06</v>
      </c>
      <c r="F985">
        <f t="shared" si="15"/>
        <v>2604.1799999999998</v>
      </c>
    </row>
    <row r="986" spans="1:6">
      <c r="A986" s="4">
        <v>985</v>
      </c>
      <c r="B986" s="5">
        <v>3</v>
      </c>
      <c r="C986" s="6">
        <v>4282</v>
      </c>
      <c r="D986" s="6">
        <v>1329</v>
      </c>
      <c r="E986">
        <f>VLOOKUP(Чек_позиція!C986,Товар!A:G,7,FALSE)</f>
        <v>567.77</v>
      </c>
      <c r="F986">
        <f t="shared" si="15"/>
        <v>1703.31</v>
      </c>
    </row>
    <row r="987" spans="1:6">
      <c r="A987" s="4">
        <v>986</v>
      </c>
      <c r="B987" s="5">
        <v>4</v>
      </c>
      <c r="C987" s="6">
        <v>5526</v>
      </c>
      <c r="D987" s="6">
        <v>1329</v>
      </c>
      <c r="E987">
        <f>VLOOKUP(Чек_позиція!C987,Товар!A:G,7,FALSE)</f>
        <v>170.97</v>
      </c>
      <c r="F987">
        <f t="shared" si="15"/>
        <v>683.88</v>
      </c>
    </row>
    <row r="988" spans="1:6">
      <c r="A988" s="4">
        <v>987</v>
      </c>
      <c r="B988" s="5">
        <v>3</v>
      </c>
      <c r="C988" s="6">
        <v>6169</v>
      </c>
      <c r="D988" s="6">
        <v>1330</v>
      </c>
      <c r="E988">
        <f>VLOOKUP(Чек_позиція!C988,Товар!A:G,7,FALSE)</f>
        <v>640.51</v>
      </c>
      <c r="F988">
        <f t="shared" si="15"/>
        <v>1921.53</v>
      </c>
    </row>
    <row r="989" spans="1:6">
      <c r="A989" s="4">
        <v>988</v>
      </c>
      <c r="B989" s="5">
        <v>4</v>
      </c>
      <c r="C989" s="6">
        <v>3296</v>
      </c>
      <c r="D989" s="6">
        <v>1330</v>
      </c>
      <c r="E989">
        <f>VLOOKUP(Чек_позиція!C989,Товар!A:G,7,FALSE)</f>
        <v>247.72</v>
      </c>
      <c r="F989">
        <f t="shared" si="15"/>
        <v>990.88</v>
      </c>
    </row>
    <row r="990" spans="1:6">
      <c r="A990" s="4">
        <v>989</v>
      </c>
      <c r="B990" s="5">
        <v>1</v>
      </c>
      <c r="C990" s="6">
        <v>6426</v>
      </c>
      <c r="D990" s="6">
        <v>1330</v>
      </c>
      <c r="E990">
        <f>VLOOKUP(Чек_позиція!C990,Товар!A:G,7,FALSE)</f>
        <v>810.29</v>
      </c>
      <c r="F990">
        <f t="shared" si="15"/>
        <v>810.29</v>
      </c>
    </row>
    <row r="991" spans="1:6">
      <c r="A991" s="4">
        <v>990</v>
      </c>
      <c r="B991" s="5">
        <v>4</v>
      </c>
      <c r="C991" s="6">
        <v>4285</v>
      </c>
      <c r="D991" s="6">
        <v>1331</v>
      </c>
      <c r="E991">
        <f>VLOOKUP(Чек_позиція!C991,Товар!A:G,7,FALSE)</f>
        <v>887.65</v>
      </c>
      <c r="F991">
        <f t="shared" si="15"/>
        <v>3550.6</v>
      </c>
    </row>
    <row r="992" spans="1:6">
      <c r="A992" s="4">
        <v>991</v>
      </c>
      <c r="B992" s="5">
        <v>3</v>
      </c>
      <c r="C992" s="6">
        <v>5020</v>
      </c>
      <c r="D992" s="6">
        <v>1331</v>
      </c>
      <c r="E992">
        <f>VLOOKUP(Чек_позиція!C992,Товар!A:G,7,FALSE)</f>
        <v>603.30999999999995</v>
      </c>
      <c r="F992">
        <f t="shared" si="15"/>
        <v>1809.9299999999998</v>
      </c>
    </row>
    <row r="993" spans="1:6">
      <c r="A993" s="4">
        <v>992</v>
      </c>
      <c r="B993" s="5">
        <v>1</v>
      </c>
      <c r="C993" s="6">
        <v>6575</v>
      </c>
      <c r="D993" s="6">
        <v>1332</v>
      </c>
      <c r="E993">
        <f>VLOOKUP(Чек_позиція!C993,Товар!A:G,7,FALSE)</f>
        <v>625.63</v>
      </c>
      <c r="F993">
        <f t="shared" si="15"/>
        <v>625.63</v>
      </c>
    </row>
    <row r="994" spans="1:6">
      <c r="A994" s="4">
        <v>993</v>
      </c>
      <c r="B994" s="5">
        <v>1</v>
      </c>
      <c r="C994" s="6">
        <v>4395</v>
      </c>
      <c r="D994" s="6">
        <v>1332</v>
      </c>
      <c r="E994">
        <f>VLOOKUP(Чек_позиція!C994,Товар!A:G,7,FALSE)</f>
        <v>379.04</v>
      </c>
      <c r="F994">
        <f t="shared" si="15"/>
        <v>379.04</v>
      </c>
    </row>
    <row r="995" spans="1:6">
      <c r="A995" s="4">
        <v>994</v>
      </c>
      <c r="B995" s="5">
        <v>1</v>
      </c>
      <c r="C995" s="6">
        <v>8240</v>
      </c>
      <c r="D995" s="6">
        <v>1332</v>
      </c>
      <c r="E995">
        <f>VLOOKUP(Чек_позиція!C995,Товар!A:G,7,FALSE)</f>
        <v>507.68</v>
      </c>
      <c r="F995">
        <f t="shared" si="15"/>
        <v>507.68</v>
      </c>
    </row>
    <row r="996" spans="1:6">
      <c r="A996" s="4">
        <v>995</v>
      </c>
      <c r="B996" s="5">
        <v>1</v>
      </c>
      <c r="C996" s="6">
        <v>2963</v>
      </c>
      <c r="D996" s="6">
        <v>1333</v>
      </c>
      <c r="E996">
        <f>VLOOKUP(Чек_позиція!C996,Товар!A:G,7,FALSE)</f>
        <v>288.27</v>
      </c>
      <c r="F996">
        <f t="shared" si="15"/>
        <v>288.27</v>
      </c>
    </row>
    <row r="997" spans="1:6">
      <c r="A997" s="4">
        <v>996</v>
      </c>
      <c r="B997" s="5">
        <v>4</v>
      </c>
      <c r="C997" s="6">
        <v>8826</v>
      </c>
      <c r="D997" s="6">
        <v>1333</v>
      </c>
      <c r="E997">
        <f>VLOOKUP(Чек_позиція!C997,Товар!A:G,7,FALSE)</f>
        <v>594.44000000000005</v>
      </c>
      <c r="F997">
        <f t="shared" si="15"/>
        <v>2377.7600000000002</v>
      </c>
    </row>
    <row r="998" spans="1:6">
      <c r="A998" s="4">
        <v>997</v>
      </c>
      <c r="B998" s="5">
        <v>1</v>
      </c>
      <c r="C998" s="6">
        <v>3352</v>
      </c>
      <c r="D998" s="6">
        <v>1333</v>
      </c>
      <c r="E998">
        <f>VLOOKUP(Чек_позиція!C998,Товар!A:G,7,FALSE)</f>
        <v>311.49</v>
      </c>
      <c r="F998">
        <f t="shared" si="15"/>
        <v>311.49</v>
      </c>
    </row>
    <row r="999" spans="1:6">
      <c r="A999" s="4">
        <v>998</v>
      </c>
      <c r="B999" s="5">
        <v>3</v>
      </c>
      <c r="C999" s="6">
        <v>6431</v>
      </c>
      <c r="D999" s="6">
        <v>1334</v>
      </c>
      <c r="E999">
        <f>VLOOKUP(Чек_позиція!C999,Товар!A:G,7,FALSE)</f>
        <v>586.39</v>
      </c>
      <c r="F999">
        <f t="shared" si="15"/>
        <v>1759.17</v>
      </c>
    </row>
    <row r="1000" spans="1:6">
      <c r="A1000" s="4">
        <v>999</v>
      </c>
      <c r="B1000" s="5">
        <v>1</v>
      </c>
      <c r="C1000" s="6">
        <v>989</v>
      </c>
      <c r="D1000" s="6">
        <v>1335</v>
      </c>
      <c r="E1000">
        <f>VLOOKUP(Чек_позиція!C1000,Товар!A:G,7,FALSE)</f>
        <v>799.68</v>
      </c>
      <c r="F1000">
        <f t="shared" si="15"/>
        <v>799.68</v>
      </c>
    </row>
    <row r="1001" spans="1:6">
      <c r="A1001" s="4">
        <v>1000</v>
      </c>
      <c r="B1001" s="5">
        <v>2</v>
      </c>
      <c r="C1001" s="6">
        <v>1610</v>
      </c>
      <c r="D1001" s="6">
        <v>1336</v>
      </c>
      <c r="E1001">
        <f>VLOOKUP(Чек_позиція!C1001,Товар!A:G,7,FALSE)</f>
        <v>416.19</v>
      </c>
      <c r="F1001">
        <f t="shared" si="15"/>
        <v>832.38</v>
      </c>
    </row>
    <row r="1002" spans="1:6">
      <c r="A1002" s="4">
        <v>1001</v>
      </c>
      <c r="B1002" s="5">
        <v>3</v>
      </c>
      <c r="C1002" s="6">
        <v>475</v>
      </c>
      <c r="D1002" s="6">
        <v>1336</v>
      </c>
      <c r="E1002">
        <f>VLOOKUP(Чек_позиція!C1002,Товар!A:G,7,FALSE)</f>
        <v>76.31</v>
      </c>
      <c r="F1002">
        <f t="shared" si="15"/>
        <v>228.93</v>
      </c>
    </row>
    <row r="1003" spans="1:6">
      <c r="A1003" s="4">
        <v>1002</v>
      </c>
      <c r="B1003" s="5">
        <v>4</v>
      </c>
      <c r="C1003" s="6">
        <v>1024</v>
      </c>
      <c r="D1003" s="6">
        <v>1336</v>
      </c>
      <c r="E1003">
        <f>VLOOKUP(Чек_позиція!C1003,Товар!A:G,7,FALSE)</f>
        <v>549.01</v>
      </c>
      <c r="F1003">
        <f t="shared" si="15"/>
        <v>2196.04</v>
      </c>
    </row>
    <row r="1004" spans="1:6">
      <c r="A1004" s="4">
        <v>1003</v>
      </c>
      <c r="B1004" s="5">
        <v>2</v>
      </c>
      <c r="C1004" s="6">
        <v>7621</v>
      </c>
      <c r="D1004" s="6">
        <v>1336</v>
      </c>
      <c r="E1004">
        <f>VLOOKUP(Чек_позиція!C1004,Товар!A:G,7,FALSE)</f>
        <v>354.03</v>
      </c>
      <c r="F1004">
        <f t="shared" si="15"/>
        <v>708.06</v>
      </c>
    </row>
    <row r="1005" spans="1:6">
      <c r="A1005" s="4">
        <v>1004</v>
      </c>
      <c r="B1005" s="5">
        <v>3</v>
      </c>
      <c r="C1005" s="6">
        <v>6537</v>
      </c>
      <c r="D1005" s="6">
        <v>1336</v>
      </c>
      <c r="E1005">
        <f>VLOOKUP(Чек_позиція!C1005,Товар!A:G,7,FALSE)</f>
        <v>321.11</v>
      </c>
      <c r="F1005">
        <f t="shared" si="15"/>
        <v>963.33</v>
      </c>
    </row>
    <row r="1006" spans="1:6">
      <c r="A1006" s="4">
        <v>1005</v>
      </c>
      <c r="B1006" s="5">
        <v>2</v>
      </c>
      <c r="C1006" s="6">
        <v>7946</v>
      </c>
      <c r="D1006" s="6">
        <v>1337</v>
      </c>
      <c r="E1006">
        <f>VLOOKUP(Чек_позиція!C1006,Товар!A:G,7,FALSE)</f>
        <v>236.56</v>
      </c>
      <c r="F1006">
        <f t="shared" si="15"/>
        <v>473.12</v>
      </c>
    </row>
    <row r="1007" spans="1:6">
      <c r="A1007" s="4">
        <v>1006</v>
      </c>
      <c r="B1007" s="5">
        <v>3</v>
      </c>
      <c r="C1007" s="6">
        <v>5747</v>
      </c>
      <c r="D1007" s="6">
        <v>1337</v>
      </c>
      <c r="E1007">
        <f>VLOOKUP(Чек_позиція!C1007,Товар!A:G,7,FALSE)</f>
        <v>375.93</v>
      </c>
      <c r="F1007">
        <f t="shared" si="15"/>
        <v>1127.79</v>
      </c>
    </row>
    <row r="1008" spans="1:6">
      <c r="A1008" s="4">
        <v>1007</v>
      </c>
      <c r="B1008" s="5">
        <v>4</v>
      </c>
      <c r="C1008" s="6">
        <v>1458</v>
      </c>
      <c r="D1008" s="6">
        <v>1337</v>
      </c>
      <c r="E1008">
        <f>VLOOKUP(Чек_позиція!C1008,Товар!A:G,7,FALSE)</f>
        <v>517.99</v>
      </c>
      <c r="F1008">
        <f t="shared" si="15"/>
        <v>2071.96</v>
      </c>
    </row>
    <row r="1009" spans="1:6">
      <c r="A1009" s="4">
        <v>1008</v>
      </c>
      <c r="B1009" s="5">
        <v>1</v>
      </c>
      <c r="C1009" s="6">
        <v>9362</v>
      </c>
      <c r="D1009" s="6">
        <v>1337</v>
      </c>
      <c r="E1009">
        <f>VLOOKUP(Чек_позиція!C1009,Товар!A:G,7,FALSE)</f>
        <v>827.97</v>
      </c>
      <c r="F1009">
        <f t="shared" si="15"/>
        <v>827.97</v>
      </c>
    </row>
    <row r="1010" spans="1:6">
      <c r="A1010" s="4">
        <v>1009</v>
      </c>
      <c r="B1010" s="5">
        <v>2</v>
      </c>
      <c r="C1010" s="6">
        <v>3004</v>
      </c>
      <c r="D1010" s="6">
        <v>1338</v>
      </c>
      <c r="E1010">
        <f>VLOOKUP(Чек_позиція!C1010,Товар!A:G,7,FALSE)</f>
        <v>249.59</v>
      </c>
      <c r="F1010">
        <f t="shared" si="15"/>
        <v>499.18</v>
      </c>
    </row>
    <row r="1011" spans="1:6">
      <c r="A1011" s="4">
        <v>1010</v>
      </c>
      <c r="B1011" s="5">
        <v>4</v>
      </c>
      <c r="C1011" s="6">
        <v>4475</v>
      </c>
      <c r="D1011" s="6">
        <v>1339</v>
      </c>
      <c r="E1011">
        <f>VLOOKUP(Чек_позиція!C1011,Товар!A:G,7,FALSE)</f>
        <v>741.35</v>
      </c>
      <c r="F1011">
        <f t="shared" si="15"/>
        <v>2965.4</v>
      </c>
    </row>
    <row r="1012" spans="1:6">
      <c r="A1012" s="4">
        <v>1011</v>
      </c>
      <c r="B1012" s="5">
        <v>1</v>
      </c>
      <c r="C1012" s="6">
        <v>6735</v>
      </c>
      <c r="D1012" s="6">
        <v>1339</v>
      </c>
      <c r="E1012">
        <f>VLOOKUP(Чек_позиція!C1012,Товар!A:G,7,FALSE)</f>
        <v>254.96</v>
      </c>
      <c r="F1012">
        <f t="shared" si="15"/>
        <v>254.96</v>
      </c>
    </row>
    <row r="1013" spans="1:6">
      <c r="A1013" s="4">
        <v>1012</v>
      </c>
      <c r="B1013" s="5">
        <v>1</v>
      </c>
      <c r="C1013" s="6">
        <v>8662</v>
      </c>
      <c r="D1013" s="6">
        <v>1340</v>
      </c>
      <c r="E1013">
        <f>VLOOKUP(Чек_позиція!C1013,Товар!A:G,7,FALSE)</f>
        <v>783.56</v>
      </c>
      <c r="F1013">
        <f t="shared" si="15"/>
        <v>783.56</v>
      </c>
    </row>
    <row r="1014" spans="1:6">
      <c r="A1014" s="4">
        <v>1013</v>
      </c>
      <c r="B1014" s="5">
        <v>2</v>
      </c>
      <c r="C1014" s="6">
        <v>9415</v>
      </c>
      <c r="D1014" s="6">
        <v>1340</v>
      </c>
      <c r="E1014">
        <f>VLOOKUP(Чек_позиція!C1014,Товар!A:G,7,FALSE)</f>
        <v>286.23</v>
      </c>
      <c r="F1014">
        <f t="shared" si="15"/>
        <v>572.46</v>
      </c>
    </row>
    <row r="1015" spans="1:6">
      <c r="A1015" s="4">
        <v>1014</v>
      </c>
      <c r="B1015" s="5">
        <v>2</v>
      </c>
      <c r="C1015" s="6">
        <v>6391</v>
      </c>
      <c r="D1015" s="6">
        <v>1340</v>
      </c>
      <c r="E1015">
        <f>VLOOKUP(Чек_позиція!C1015,Товар!A:G,7,FALSE)</f>
        <v>229.74</v>
      </c>
      <c r="F1015">
        <f t="shared" si="15"/>
        <v>459.48</v>
      </c>
    </row>
    <row r="1016" spans="1:6">
      <c r="A1016" s="4">
        <v>1015</v>
      </c>
      <c r="B1016" s="5">
        <v>2</v>
      </c>
      <c r="C1016" s="6">
        <v>1817</v>
      </c>
      <c r="D1016" s="6">
        <v>1341</v>
      </c>
      <c r="E1016">
        <f>VLOOKUP(Чек_позиція!C1016,Товар!A:G,7,FALSE)</f>
        <v>421.51</v>
      </c>
      <c r="F1016">
        <f t="shared" si="15"/>
        <v>843.02</v>
      </c>
    </row>
    <row r="1017" spans="1:6">
      <c r="A1017" s="4">
        <v>1016</v>
      </c>
      <c r="B1017" s="5">
        <v>3</v>
      </c>
      <c r="C1017" s="6">
        <v>2566</v>
      </c>
      <c r="D1017" s="6">
        <v>1341</v>
      </c>
      <c r="E1017">
        <f>VLOOKUP(Чек_позиція!C1017,Товар!A:G,7,FALSE)</f>
        <v>489.86</v>
      </c>
      <c r="F1017">
        <f t="shared" si="15"/>
        <v>1469.58</v>
      </c>
    </row>
    <row r="1018" spans="1:6">
      <c r="A1018" s="4">
        <v>1017</v>
      </c>
      <c r="B1018" s="5">
        <v>4</v>
      </c>
      <c r="C1018" s="6">
        <v>6948</v>
      </c>
      <c r="D1018" s="6">
        <v>1341</v>
      </c>
      <c r="E1018">
        <f>VLOOKUP(Чек_позиція!C1018,Товар!A:G,7,FALSE)</f>
        <v>660.66</v>
      </c>
      <c r="F1018">
        <f t="shared" si="15"/>
        <v>2642.64</v>
      </c>
    </row>
    <row r="1019" spans="1:6">
      <c r="A1019" s="4">
        <v>1018</v>
      </c>
      <c r="B1019" s="5">
        <v>4</v>
      </c>
      <c r="C1019" s="6">
        <v>6188</v>
      </c>
      <c r="D1019" s="6">
        <v>1341</v>
      </c>
      <c r="E1019">
        <f>VLOOKUP(Чек_позиція!C1019,Товар!A:G,7,FALSE)</f>
        <v>53.48</v>
      </c>
      <c r="F1019">
        <f t="shared" si="15"/>
        <v>213.92</v>
      </c>
    </row>
    <row r="1020" spans="1:6">
      <c r="A1020" s="4">
        <v>1019</v>
      </c>
      <c r="B1020" s="5">
        <v>2</v>
      </c>
      <c r="C1020" s="6">
        <v>6315</v>
      </c>
      <c r="D1020" s="6">
        <v>1342</v>
      </c>
      <c r="E1020">
        <f>VLOOKUP(Чек_позиція!C1020,Товар!A:G,7,FALSE)</f>
        <v>332.23</v>
      </c>
      <c r="F1020">
        <f t="shared" si="15"/>
        <v>664.46</v>
      </c>
    </row>
    <row r="1021" spans="1:6">
      <c r="A1021" s="4">
        <v>1020</v>
      </c>
      <c r="B1021" s="5">
        <v>1</v>
      </c>
      <c r="C1021" s="6">
        <v>7252</v>
      </c>
      <c r="D1021" s="6">
        <v>1342</v>
      </c>
      <c r="E1021">
        <f>VLOOKUP(Чек_позиція!C1021,Товар!A:G,7,FALSE)</f>
        <v>691.73</v>
      </c>
      <c r="F1021">
        <f t="shared" si="15"/>
        <v>691.73</v>
      </c>
    </row>
    <row r="1022" spans="1:6">
      <c r="A1022" s="4">
        <v>1021</v>
      </c>
      <c r="B1022" s="5">
        <v>1</v>
      </c>
      <c r="C1022" s="6">
        <v>7735</v>
      </c>
      <c r="D1022" s="6">
        <v>1342</v>
      </c>
      <c r="E1022">
        <f>VLOOKUP(Чек_позиція!C1022,Товар!A:G,7,FALSE)</f>
        <v>241.61</v>
      </c>
      <c r="F1022">
        <f t="shared" si="15"/>
        <v>241.61</v>
      </c>
    </row>
    <row r="1023" spans="1:6">
      <c r="A1023" s="4">
        <v>1022</v>
      </c>
      <c r="B1023" s="5">
        <v>1</v>
      </c>
      <c r="C1023" s="6">
        <v>5219</v>
      </c>
      <c r="D1023" s="6">
        <v>1342</v>
      </c>
      <c r="E1023">
        <f>VLOOKUP(Чек_позиція!C1023,Товар!A:G,7,FALSE)</f>
        <v>578.29</v>
      </c>
      <c r="F1023">
        <f t="shared" si="15"/>
        <v>578.29</v>
      </c>
    </row>
    <row r="1024" spans="1:6">
      <c r="A1024" s="4">
        <v>1023</v>
      </c>
      <c r="B1024" s="5">
        <v>2</v>
      </c>
      <c r="C1024" s="6">
        <v>6358</v>
      </c>
      <c r="D1024" s="6">
        <v>1343</v>
      </c>
      <c r="E1024">
        <f>VLOOKUP(Чек_позиція!C1024,Товар!A:G,7,FALSE)</f>
        <v>349.18</v>
      </c>
      <c r="F1024">
        <f t="shared" si="15"/>
        <v>698.36</v>
      </c>
    </row>
    <row r="1025" spans="1:6">
      <c r="A1025" s="4">
        <v>1024</v>
      </c>
      <c r="B1025" s="5">
        <v>2</v>
      </c>
      <c r="C1025" s="6">
        <v>9382</v>
      </c>
      <c r="D1025" s="6">
        <v>1344</v>
      </c>
      <c r="E1025">
        <f>VLOOKUP(Чек_позиція!C1025,Товар!A:G,7,FALSE)</f>
        <v>879.42</v>
      </c>
      <c r="F1025">
        <f t="shared" si="15"/>
        <v>1758.84</v>
      </c>
    </row>
    <row r="1026" spans="1:6">
      <c r="A1026" s="4">
        <v>1025</v>
      </c>
      <c r="B1026" s="5">
        <v>1</v>
      </c>
      <c r="C1026" s="6">
        <v>7130</v>
      </c>
      <c r="D1026" s="6">
        <v>1344</v>
      </c>
      <c r="E1026">
        <f>VLOOKUP(Чек_позиція!C1026,Товар!A:G,7,FALSE)</f>
        <v>283.83999999999997</v>
      </c>
      <c r="F1026">
        <f t="shared" si="15"/>
        <v>283.83999999999997</v>
      </c>
    </row>
    <row r="1027" spans="1:6">
      <c r="A1027" s="4">
        <v>1026</v>
      </c>
      <c r="B1027" s="5">
        <v>3</v>
      </c>
      <c r="C1027" s="6">
        <v>6521</v>
      </c>
      <c r="D1027" s="6">
        <v>1344</v>
      </c>
      <c r="E1027">
        <f>VLOOKUP(Чек_позиція!C1027,Товар!A:G,7,FALSE)</f>
        <v>299.79000000000002</v>
      </c>
      <c r="F1027">
        <f t="shared" ref="F1027:F1090" si="16">B1027*E1027</f>
        <v>899.37000000000012</v>
      </c>
    </row>
    <row r="1028" spans="1:6">
      <c r="A1028" s="4">
        <v>1027</v>
      </c>
      <c r="B1028" s="5">
        <v>3</v>
      </c>
      <c r="C1028" s="6">
        <v>3398</v>
      </c>
      <c r="D1028" s="6">
        <v>1344</v>
      </c>
      <c r="E1028">
        <f>VLOOKUP(Чек_позиція!C1028,Товар!A:G,7,FALSE)</f>
        <v>813.88</v>
      </c>
      <c r="F1028">
        <f t="shared" si="16"/>
        <v>2441.64</v>
      </c>
    </row>
    <row r="1029" spans="1:6">
      <c r="A1029" s="4">
        <v>1028</v>
      </c>
      <c r="B1029" s="5">
        <v>3</v>
      </c>
      <c r="C1029" s="6">
        <v>1423</v>
      </c>
      <c r="D1029" s="6">
        <v>1345</v>
      </c>
      <c r="E1029">
        <f>VLOOKUP(Чек_позиція!C1029,Товар!A:G,7,FALSE)</f>
        <v>493.77</v>
      </c>
      <c r="F1029">
        <f t="shared" si="16"/>
        <v>1481.31</v>
      </c>
    </row>
    <row r="1030" spans="1:6">
      <c r="A1030" s="4">
        <v>1029</v>
      </c>
      <c r="B1030" s="5">
        <v>3</v>
      </c>
      <c r="C1030" s="6">
        <v>5139</v>
      </c>
      <c r="D1030" s="6">
        <v>1346</v>
      </c>
      <c r="E1030">
        <f>VLOOKUP(Чек_позиція!C1030,Товар!A:G,7,FALSE)</f>
        <v>610.89</v>
      </c>
      <c r="F1030">
        <f t="shared" si="16"/>
        <v>1832.67</v>
      </c>
    </row>
    <row r="1031" spans="1:6">
      <c r="A1031" s="4">
        <v>1030</v>
      </c>
      <c r="B1031" s="5">
        <v>1</v>
      </c>
      <c r="C1031" s="6">
        <v>1830</v>
      </c>
      <c r="D1031" s="6">
        <v>1346</v>
      </c>
      <c r="E1031">
        <f>VLOOKUP(Чек_позиція!C1031,Товар!A:G,7,FALSE)</f>
        <v>172.15</v>
      </c>
      <c r="F1031">
        <f t="shared" si="16"/>
        <v>172.15</v>
      </c>
    </row>
    <row r="1032" spans="1:6">
      <c r="A1032" s="4">
        <v>1031</v>
      </c>
      <c r="B1032" s="5">
        <v>3</v>
      </c>
      <c r="C1032" s="6">
        <v>8157</v>
      </c>
      <c r="D1032" s="6">
        <v>1347</v>
      </c>
      <c r="E1032">
        <f>VLOOKUP(Чек_позиція!C1032,Товар!A:G,7,FALSE)</f>
        <v>948.35</v>
      </c>
      <c r="F1032">
        <f t="shared" si="16"/>
        <v>2845.05</v>
      </c>
    </row>
    <row r="1033" spans="1:6">
      <c r="A1033" s="4">
        <v>1032</v>
      </c>
      <c r="B1033" s="5">
        <v>2</v>
      </c>
      <c r="C1033" s="6">
        <v>6676</v>
      </c>
      <c r="D1033" s="6">
        <v>1347</v>
      </c>
      <c r="E1033">
        <f>VLOOKUP(Чек_позиція!C1033,Товар!A:G,7,FALSE)</f>
        <v>500.6</v>
      </c>
      <c r="F1033">
        <f t="shared" si="16"/>
        <v>1001.2</v>
      </c>
    </row>
    <row r="1034" spans="1:6">
      <c r="A1034" s="4">
        <v>1033</v>
      </c>
      <c r="B1034" s="5">
        <v>1</v>
      </c>
      <c r="C1034" s="6">
        <v>8083</v>
      </c>
      <c r="D1034" s="6">
        <v>1347</v>
      </c>
      <c r="E1034">
        <f>VLOOKUP(Чек_позиція!C1034,Товар!A:G,7,FALSE)</f>
        <v>740.53</v>
      </c>
      <c r="F1034">
        <f t="shared" si="16"/>
        <v>740.53</v>
      </c>
    </row>
    <row r="1035" spans="1:6">
      <c r="A1035" s="4">
        <v>1034</v>
      </c>
      <c r="B1035" s="5">
        <v>4</v>
      </c>
      <c r="C1035" s="6">
        <v>3147</v>
      </c>
      <c r="D1035" s="6">
        <v>1347</v>
      </c>
      <c r="E1035">
        <f>VLOOKUP(Чек_позиція!C1035,Товар!A:G,7,FALSE)</f>
        <v>193.86</v>
      </c>
      <c r="F1035">
        <f t="shared" si="16"/>
        <v>775.44</v>
      </c>
    </row>
    <row r="1036" spans="1:6">
      <c r="A1036" s="4">
        <v>1035</v>
      </c>
      <c r="B1036" s="5">
        <v>2</v>
      </c>
      <c r="C1036" s="6">
        <v>8990</v>
      </c>
      <c r="D1036" s="6">
        <v>1348</v>
      </c>
      <c r="E1036">
        <f>VLOOKUP(Чек_позиція!C1036,Товар!A:G,7,FALSE)</f>
        <v>666.39</v>
      </c>
      <c r="F1036">
        <f t="shared" si="16"/>
        <v>1332.78</v>
      </c>
    </row>
    <row r="1037" spans="1:6">
      <c r="A1037" s="4">
        <v>1036</v>
      </c>
      <c r="B1037" s="5">
        <v>3</v>
      </c>
      <c r="C1037" s="6">
        <v>1258</v>
      </c>
      <c r="D1037" s="6">
        <v>1348</v>
      </c>
      <c r="E1037">
        <f>VLOOKUP(Чек_позиція!C1037,Товар!A:G,7,FALSE)</f>
        <v>347.54</v>
      </c>
      <c r="F1037">
        <f t="shared" si="16"/>
        <v>1042.6200000000001</v>
      </c>
    </row>
    <row r="1038" spans="1:6">
      <c r="A1038" s="4">
        <v>1037</v>
      </c>
      <c r="B1038" s="5">
        <v>1</v>
      </c>
      <c r="C1038" s="6">
        <v>6964</v>
      </c>
      <c r="D1038" s="6">
        <v>1348</v>
      </c>
      <c r="E1038">
        <f>VLOOKUP(Чек_позиція!C1038,Товар!A:G,7,FALSE)</f>
        <v>642.67999999999995</v>
      </c>
      <c r="F1038">
        <f t="shared" si="16"/>
        <v>642.67999999999995</v>
      </c>
    </row>
    <row r="1039" spans="1:6">
      <c r="A1039" s="4">
        <v>1038</v>
      </c>
      <c r="B1039" s="5">
        <v>4</v>
      </c>
      <c r="C1039" s="6">
        <v>899</v>
      </c>
      <c r="D1039" s="6">
        <v>1348</v>
      </c>
      <c r="E1039">
        <f>VLOOKUP(Чек_позиція!C1039,Товар!A:G,7,FALSE)</f>
        <v>822.22</v>
      </c>
      <c r="F1039">
        <f t="shared" si="16"/>
        <v>3288.88</v>
      </c>
    </row>
    <row r="1040" spans="1:6">
      <c r="A1040" s="4">
        <v>1039</v>
      </c>
      <c r="B1040" s="5">
        <v>2</v>
      </c>
      <c r="C1040" s="6">
        <v>4453</v>
      </c>
      <c r="D1040" s="6">
        <v>1349</v>
      </c>
      <c r="E1040">
        <f>VLOOKUP(Чек_позиція!C1040,Товар!A:G,7,FALSE)</f>
        <v>943.36</v>
      </c>
      <c r="F1040">
        <f t="shared" si="16"/>
        <v>1886.72</v>
      </c>
    </row>
    <row r="1041" spans="1:6">
      <c r="A1041" s="4">
        <v>1040</v>
      </c>
      <c r="B1041" s="5">
        <v>3</v>
      </c>
      <c r="C1041" s="6">
        <v>8591</v>
      </c>
      <c r="D1041" s="6">
        <v>1349</v>
      </c>
      <c r="E1041">
        <f>VLOOKUP(Чек_позиція!C1041,Товар!A:G,7,FALSE)</f>
        <v>566.99</v>
      </c>
      <c r="F1041">
        <f t="shared" si="16"/>
        <v>1700.97</v>
      </c>
    </row>
    <row r="1042" spans="1:6">
      <c r="A1042" s="4">
        <v>1041</v>
      </c>
      <c r="B1042" s="5">
        <v>2</v>
      </c>
      <c r="C1042" s="6">
        <v>1578</v>
      </c>
      <c r="D1042" s="6">
        <v>1350</v>
      </c>
      <c r="E1042">
        <f>VLOOKUP(Чек_позиція!C1042,Товар!A:G,7,FALSE)</f>
        <v>376.59</v>
      </c>
      <c r="F1042">
        <f t="shared" si="16"/>
        <v>753.18</v>
      </c>
    </row>
    <row r="1043" spans="1:6">
      <c r="A1043" s="4">
        <v>1042</v>
      </c>
      <c r="B1043" s="5">
        <v>1</v>
      </c>
      <c r="C1043" s="6">
        <v>4339</v>
      </c>
      <c r="D1043" s="6">
        <v>1350</v>
      </c>
      <c r="E1043">
        <f>VLOOKUP(Чек_позиція!C1043,Товар!A:G,7,FALSE)</f>
        <v>468.52</v>
      </c>
      <c r="F1043">
        <f t="shared" si="16"/>
        <v>468.52</v>
      </c>
    </row>
    <row r="1044" spans="1:6">
      <c r="A1044" s="4">
        <v>1043</v>
      </c>
      <c r="B1044" s="5">
        <v>4</v>
      </c>
      <c r="C1044" s="6">
        <v>6990</v>
      </c>
      <c r="D1044" s="6">
        <v>1350</v>
      </c>
      <c r="E1044">
        <f>VLOOKUP(Чек_позиція!C1044,Товар!A:G,7,FALSE)</f>
        <v>849.01</v>
      </c>
      <c r="F1044">
        <f t="shared" si="16"/>
        <v>3396.04</v>
      </c>
    </row>
    <row r="1045" spans="1:6">
      <c r="A1045" s="4">
        <v>1044</v>
      </c>
      <c r="B1045" s="5">
        <v>2</v>
      </c>
      <c r="C1045" s="6">
        <v>8060</v>
      </c>
      <c r="D1045" s="6">
        <v>1350</v>
      </c>
      <c r="E1045">
        <f>VLOOKUP(Чек_позиція!C1045,Товар!A:G,7,FALSE)</f>
        <v>596.99</v>
      </c>
      <c r="F1045">
        <f t="shared" si="16"/>
        <v>1193.98</v>
      </c>
    </row>
    <row r="1046" spans="1:6">
      <c r="A1046" s="4">
        <v>1045</v>
      </c>
      <c r="B1046" s="5">
        <v>1</v>
      </c>
      <c r="C1046" s="6">
        <v>9386</v>
      </c>
      <c r="D1046" s="6">
        <v>1350</v>
      </c>
      <c r="E1046">
        <f>VLOOKUP(Чек_позиція!C1046,Товар!A:G,7,FALSE)</f>
        <v>106.34</v>
      </c>
      <c r="F1046">
        <f t="shared" si="16"/>
        <v>106.34</v>
      </c>
    </row>
    <row r="1047" spans="1:6">
      <c r="A1047" s="4">
        <v>1046</v>
      </c>
      <c r="B1047" s="5">
        <v>2</v>
      </c>
      <c r="C1047" s="6">
        <v>2609</v>
      </c>
      <c r="D1047" s="6">
        <v>1351</v>
      </c>
      <c r="E1047">
        <f>VLOOKUP(Чек_позиція!C1047,Товар!A:G,7,FALSE)</f>
        <v>765.16</v>
      </c>
      <c r="F1047">
        <f t="shared" si="16"/>
        <v>1530.32</v>
      </c>
    </row>
    <row r="1048" spans="1:6">
      <c r="A1048" s="4">
        <v>1047</v>
      </c>
      <c r="B1048" s="5">
        <v>3</v>
      </c>
      <c r="C1048" s="6">
        <v>1054</v>
      </c>
      <c r="D1048" s="6">
        <v>1351</v>
      </c>
      <c r="E1048">
        <f>VLOOKUP(Чек_позиція!C1048,Товар!A:G,7,FALSE)</f>
        <v>99.19</v>
      </c>
      <c r="F1048">
        <f t="shared" si="16"/>
        <v>297.57</v>
      </c>
    </row>
    <row r="1049" spans="1:6">
      <c r="A1049" s="4">
        <v>1048</v>
      </c>
      <c r="B1049" s="5">
        <v>4</v>
      </c>
      <c r="C1049" s="6">
        <v>479</v>
      </c>
      <c r="D1049" s="6">
        <v>1351</v>
      </c>
      <c r="E1049">
        <f>VLOOKUP(Чек_позиція!C1049,Товар!A:G,7,FALSE)</f>
        <v>440.31</v>
      </c>
      <c r="F1049">
        <f t="shared" si="16"/>
        <v>1761.24</v>
      </c>
    </row>
    <row r="1050" spans="1:6">
      <c r="A1050" s="4">
        <v>1049</v>
      </c>
      <c r="B1050" s="5">
        <v>3</v>
      </c>
      <c r="C1050" s="6">
        <v>5611</v>
      </c>
      <c r="D1050" s="6">
        <v>1352</v>
      </c>
      <c r="E1050">
        <f>VLOOKUP(Чек_позиція!C1050,Товар!A:G,7,FALSE)</f>
        <v>216.93</v>
      </c>
      <c r="F1050">
        <f t="shared" si="16"/>
        <v>650.79</v>
      </c>
    </row>
    <row r="1051" spans="1:6">
      <c r="A1051" s="4">
        <v>1050</v>
      </c>
      <c r="B1051" s="5">
        <v>1</v>
      </c>
      <c r="C1051" s="6">
        <v>4508</v>
      </c>
      <c r="D1051" s="6">
        <v>1353</v>
      </c>
      <c r="E1051">
        <f>VLOOKUP(Чек_позиція!C1051,Товар!A:G,7,FALSE)</f>
        <v>704.56</v>
      </c>
      <c r="F1051">
        <f t="shared" si="16"/>
        <v>704.56</v>
      </c>
    </row>
    <row r="1052" spans="1:6">
      <c r="A1052" s="4">
        <v>1051</v>
      </c>
      <c r="B1052" s="5">
        <v>4</v>
      </c>
      <c r="C1052" s="6">
        <v>3657</v>
      </c>
      <c r="D1052" s="6">
        <v>1354</v>
      </c>
      <c r="E1052">
        <f>VLOOKUP(Чек_позиція!C1052,Товар!A:G,7,FALSE)</f>
        <v>931.08</v>
      </c>
      <c r="F1052">
        <f t="shared" si="16"/>
        <v>3724.32</v>
      </c>
    </row>
    <row r="1053" spans="1:6">
      <c r="A1053" s="4">
        <v>1052</v>
      </c>
      <c r="B1053" s="5">
        <v>4</v>
      </c>
      <c r="C1053" s="6">
        <v>799</v>
      </c>
      <c r="D1053" s="6">
        <v>1355</v>
      </c>
      <c r="E1053">
        <f>VLOOKUP(Чек_позиція!C1053,Товар!A:G,7,FALSE)</f>
        <v>360.97</v>
      </c>
      <c r="F1053">
        <f t="shared" si="16"/>
        <v>1443.88</v>
      </c>
    </row>
    <row r="1054" spans="1:6">
      <c r="A1054" s="4">
        <v>1053</v>
      </c>
      <c r="B1054" s="5">
        <v>3</v>
      </c>
      <c r="C1054" s="6">
        <v>2785</v>
      </c>
      <c r="D1054" s="6">
        <v>1356</v>
      </c>
      <c r="E1054">
        <f>VLOOKUP(Чек_позиція!C1054,Товар!A:G,7,FALSE)</f>
        <v>281.77999999999997</v>
      </c>
      <c r="F1054">
        <f t="shared" si="16"/>
        <v>845.33999999999992</v>
      </c>
    </row>
    <row r="1055" spans="1:6">
      <c r="A1055" s="4">
        <v>1054</v>
      </c>
      <c r="B1055" s="5">
        <v>1</v>
      </c>
      <c r="C1055" s="6">
        <v>1307</v>
      </c>
      <c r="D1055" s="6">
        <v>1356</v>
      </c>
      <c r="E1055">
        <f>VLOOKUP(Чек_позиція!C1055,Товар!A:G,7,FALSE)</f>
        <v>170.61</v>
      </c>
      <c r="F1055">
        <f t="shared" si="16"/>
        <v>170.61</v>
      </c>
    </row>
    <row r="1056" spans="1:6">
      <c r="A1056" s="4">
        <v>1055</v>
      </c>
      <c r="B1056" s="5">
        <v>4</v>
      </c>
      <c r="C1056" s="6">
        <v>5750</v>
      </c>
      <c r="D1056" s="6">
        <v>1357</v>
      </c>
      <c r="E1056">
        <f>VLOOKUP(Чек_позиція!C1056,Товар!A:G,7,FALSE)</f>
        <v>256.54000000000002</v>
      </c>
      <c r="F1056">
        <f t="shared" si="16"/>
        <v>1026.1600000000001</v>
      </c>
    </row>
    <row r="1057" spans="1:6">
      <c r="A1057" s="4">
        <v>1056</v>
      </c>
      <c r="B1057" s="5">
        <v>2</v>
      </c>
      <c r="C1057" s="6">
        <v>3875</v>
      </c>
      <c r="D1057" s="6">
        <v>1357</v>
      </c>
      <c r="E1057">
        <f>VLOOKUP(Чек_позиція!C1057,Товар!A:G,7,FALSE)</f>
        <v>473.73</v>
      </c>
      <c r="F1057">
        <f t="shared" si="16"/>
        <v>947.46</v>
      </c>
    </row>
    <row r="1058" spans="1:6">
      <c r="A1058" s="4">
        <v>1057</v>
      </c>
      <c r="B1058" s="5">
        <v>3</v>
      </c>
      <c r="C1058" s="6">
        <v>3448</v>
      </c>
      <c r="D1058" s="6">
        <v>1357</v>
      </c>
      <c r="E1058">
        <f>VLOOKUP(Чек_позиція!C1058,Товар!A:G,7,FALSE)</f>
        <v>547.27</v>
      </c>
      <c r="F1058">
        <f t="shared" si="16"/>
        <v>1641.81</v>
      </c>
    </row>
    <row r="1059" spans="1:6">
      <c r="A1059" s="4">
        <v>1058</v>
      </c>
      <c r="B1059" s="5">
        <v>2</v>
      </c>
      <c r="C1059" s="6">
        <v>1352</v>
      </c>
      <c r="D1059" s="6">
        <v>1357</v>
      </c>
      <c r="E1059">
        <f>VLOOKUP(Чек_позиція!C1059,Товар!A:G,7,FALSE)</f>
        <v>304.67</v>
      </c>
      <c r="F1059">
        <f t="shared" si="16"/>
        <v>609.34</v>
      </c>
    </row>
    <row r="1060" spans="1:6">
      <c r="A1060" s="4">
        <v>1059</v>
      </c>
      <c r="B1060" s="5">
        <v>3</v>
      </c>
      <c r="C1060" s="6">
        <v>7641</v>
      </c>
      <c r="D1060" s="6">
        <v>1357</v>
      </c>
      <c r="E1060">
        <f>VLOOKUP(Чек_позиція!C1060,Товар!A:G,7,FALSE)</f>
        <v>44.07</v>
      </c>
      <c r="F1060">
        <f t="shared" si="16"/>
        <v>132.21</v>
      </c>
    </row>
    <row r="1061" spans="1:6">
      <c r="A1061" s="4">
        <v>1060</v>
      </c>
      <c r="B1061" s="5">
        <v>3</v>
      </c>
      <c r="C1061" s="6">
        <v>9852</v>
      </c>
      <c r="D1061" s="6">
        <v>1358</v>
      </c>
      <c r="E1061">
        <f>VLOOKUP(Чек_позиція!C1061,Товар!A:G,7,FALSE)</f>
        <v>333.57</v>
      </c>
      <c r="F1061">
        <f t="shared" si="16"/>
        <v>1000.71</v>
      </c>
    </row>
    <row r="1062" spans="1:6">
      <c r="A1062" s="4">
        <v>1061</v>
      </c>
      <c r="B1062" s="5">
        <v>2</v>
      </c>
      <c r="C1062" s="6">
        <v>3005</v>
      </c>
      <c r="D1062" s="6">
        <v>1358</v>
      </c>
      <c r="E1062">
        <f>VLOOKUP(Чек_позиція!C1062,Товар!A:G,7,FALSE)</f>
        <v>438.91</v>
      </c>
      <c r="F1062">
        <f t="shared" si="16"/>
        <v>877.82</v>
      </c>
    </row>
    <row r="1063" spans="1:6">
      <c r="A1063" s="4">
        <v>1062</v>
      </c>
      <c r="B1063" s="5">
        <v>4</v>
      </c>
      <c r="C1063" s="6">
        <v>8968</v>
      </c>
      <c r="D1063" s="6">
        <v>1359</v>
      </c>
      <c r="E1063">
        <f>VLOOKUP(Чек_позиція!C1063,Товар!A:G,7,FALSE)</f>
        <v>607.34</v>
      </c>
      <c r="F1063">
        <f t="shared" si="16"/>
        <v>2429.36</v>
      </c>
    </row>
    <row r="1064" spans="1:6">
      <c r="A1064" s="4">
        <v>1063</v>
      </c>
      <c r="B1064" s="5">
        <v>4</v>
      </c>
      <c r="C1064" s="6">
        <v>8180</v>
      </c>
      <c r="D1064" s="6">
        <v>1359</v>
      </c>
      <c r="E1064">
        <f>VLOOKUP(Чек_позиція!C1064,Товар!A:G,7,FALSE)</f>
        <v>884.65</v>
      </c>
      <c r="F1064">
        <f t="shared" si="16"/>
        <v>3538.6</v>
      </c>
    </row>
    <row r="1065" spans="1:6">
      <c r="A1065" s="4">
        <v>1064</v>
      </c>
      <c r="B1065" s="5">
        <v>2</v>
      </c>
      <c r="C1065" s="6">
        <v>4188</v>
      </c>
      <c r="D1065" s="6">
        <v>1359</v>
      </c>
      <c r="E1065">
        <f>VLOOKUP(Чек_позиція!C1065,Товар!A:G,7,FALSE)</f>
        <v>875.06</v>
      </c>
      <c r="F1065">
        <f t="shared" si="16"/>
        <v>1750.12</v>
      </c>
    </row>
    <row r="1066" spans="1:6">
      <c r="A1066" s="4">
        <v>1065</v>
      </c>
      <c r="B1066" s="5">
        <v>2</v>
      </c>
      <c r="C1066" s="6">
        <v>739</v>
      </c>
      <c r="D1066" s="6">
        <v>1360</v>
      </c>
      <c r="E1066">
        <f>VLOOKUP(Чек_позиція!C1066,Товар!A:G,7,FALSE)</f>
        <v>620.66</v>
      </c>
      <c r="F1066">
        <f t="shared" si="16"/>
        <v>1241.32</v>
      </c>
    </row>
    <row r="1067" spans="1:6">
      <c r="A1067" s="4">
        <v>1066</v>
      </c>
      <c r="B1067" s="5">
        <v>1</v>
      </c>
      <c r="C1067" s="6">
        <v>7033</v>
      </c>
      <c r="D1067" s="6">
        <v>1360</v>
      </c>
      <c r="E1067">
        <f>VLOOKUP(Чек_позиція!C1067,Товар!A:G,7,FALSE)</f>
        <v>774.3</v>
      </c>
      <c r="F1067">
        <f t="shared" si="16"/>
        <v>774.3</v>
      </c>
    </row>
    <row r="1068" spans="1:6">
      <c r="A1068" s="4">
        <v>1067</v>
      </c>
      <c r="B1068" s="5">
        <v>4</v>
      </c>
      <c r="C1068" s="6">
        <v>4785</v>
      </c>
      <c r="D1068" s="6">
        <v>1361</v>
      </c>
      <c r="E1068">
        <f>VLOOKUP(Чек_позиція!C1068,Товар!A:G,7,FALSE)</f>
        <v>258.89999999999998</v>
      </c>
      <c r="F1068">
        <f t="shared" si="16"/>
        <v>1035.5999999999999</v>
      </c>
    </row>
    <row r="1069" spans="1:6">
      <c r="A1069" s="4">
        <v>1068</v>
      </c>
      <c r="B1069" s="5">
        <v>2</v>
      </c>
      <c r="C1069" s="6">
        <v>9579</v>
      </c>
      <c r="D1069" s="6">
        <v>1361</v>
      </c>
      <c r="E1069">
        <f>VLOOKUP(Чек_позиція!C1069,Товар!A:G,7,FALSE)</f>
        <v>925.74</v>
      </c>
      <c r="F1069">
        <f t="shared" si="16"/>
        <v>1851.48</v>
      </c>
    </row>
    <row r="1070" spans="1:6">
      <c r="A1070" s="4">
        <v>1069</v>
      </c>
      <c r="B1070" s="5">
        <v>1</v>
      </c>
      <c r="C1070" s="6">
        <v>3900</v>
      </c>
      <c r="D1070" s="6">
        <v>1361</v>
      </c>
      <c r="E1070">
        <f>VLOOKUP(Чек_позиція!C1070,Товар!A:G,7,FALSE)</f>
        <v>372.08</v>
      </c>
      <c r="F1070">
        <f t="shared" si="16"/>
        <v>372.08</v>
      </c>
    </row>
    <row r="1071" spans="1:6">
      <c r="A1071" s="4">
        <v>1070</v>
      </c>
      <c r="B1071" s="5">
        <v>1</v>
      </c>
      <c r="C1071" s="6">
        <v>8301</v>
      </c>
      <c r="D1071" s="6">
        <v>1361</v>
      </c>
      <c r="E1071">
        <f>VLOOKUP(Чек_позиція!C1071,Товар!A:G,7,FALSE)</f>
        <v>73.92</v>
      </c>
      <c r="F1071">
        <f t="shared" si="16"/>
        <v>73.92</v>
      </c>
    </row>
    <row r="1072" spans="1:6">
      <c r="A1072" s="4">
        <v>1071</v>
      </c>
      <c r="B1072" s="5">
        <v>4</v>
      </c>
      <c r="C1072" s="6">
        <v>7446</v>
      </c>
      <c r="D1072" s="6">
        <v>1361</v>
      </c>
      <c r="E1072">
        <f>VLOOKUP(Чек_позиція!C1072,Товар!A:G,7,FALSE)</f>
        <v>441.82</v>
      </c>
      <c r="F1072">
        <f t="shared" si="16"/>
        <v>1767.28</v>
      </c>
    </row>
    <row r="1073" spans="1:6">
      <c r="A1073" s="4">
        <v>1072</v>
      </c>
      <c r="B1073" s="5">
        <v>2</v>
      </c>
      <c r="C1073" s="6">
        <v>1816</v>
      </c>
      <c r="D1073" s="6">
        <v>1362</v>
      </c>
      <c r="E1073">
        <f>VLOOKUP(Чек_позиція!C1073,Товар!A:G,7,FALSE)</f>
        <v>770.17</v>
      </c>
      <c r="F1073">
        <f t="shared" si="16"/>
        <v>1540.34</v>
      </c>
    </row>
    <row r="1074" spans="1:6">
      <c r="A1074" s="4">
        <v>1073</v>
      </c>
      <c r="B1074" s="5">
        <v>4</v>
      </c>
      <c r="C1074" s="6">
        <v>1072</v>
      </c>
      <c r="D1074" s="6">
        <v>1362</v>
      </c>
      <c r="E1074">
        <f>VLOOKUP(Чек_позиція!C1074,Товар!A:G,7,FALSE)</f>
        <v>95.05</v>
      </c>
      <c r="F1074">
        <f t="shared" si="16"/>
        <v>380.2</v>
      </c>
    </row>
    <row r="1075" spans="1:6">
      <c r="A1075" s="4">
        <v>1074</v>
      </c>
      <c r="B1075" s="5">
        <v>2</v>
      </c>
      <c r="C1075" s="6">
        <v>5495</v>
      </c>
      <c r="D1075" s="6">
        <v>1362</v>
      </c>
      <c r="E1075">
        <f>VLOOKUP(Чек_позиція!C1075,Товар!A:G,7,FALSE)</f>
        <v>851.1</v>
      </c>
      <c r="F1075">
        <f t="shared" si="16"/>
        <v>1702.2</v>
      </c>
    </row>
    <row r="1076" spans="1:6">
      <c r="A1076" s="4">
        <v>1075</v>
      </c>
      <c r="B1076" s="5">
        <v>4</v>
      </c>
      <c r="C1076" s="6">
        <v>7915</v>
      </c>
      <c r="D1076" s="6">
        <v>1363</v>
      </c>
      <c r="E1076">
        <f>VLOOKUP(Чек_позиція!C1076,Товар!A:G,7,FALSE)</f>
        <v>210.92</v>
      </c>
      <c r="F1076">
        <f t="shared" si="16"/>
        <v>843.68</v>
      </c>
    </row>
    <row r="1077" spans="1:6">
      <c r="A1077" s="4">
        <v>1076</v>
      </c>
      <c r="B1077" s="5">
        <v>3</v>
      </c>
      <c r="C1077" s="6">
        <v>1622</v>
      </c>
      <c r="D1077" s="6">
        <v>1364</v>
      </c>
      <c r="E1077">
        <f>VLOOKUP(Чек_позиція!C1077,Товар!A:G,7,FALSE)</f>
        <v>550.41</v>
      </c>
      <c r="F1077">
        <f t="shared" si="16"/>
        <v>1651.23</v>
      </c>
    </row>
    <row r="1078" spans="1:6">
      <c r="A1078" s="4">
        <v>1077</v>
      </c>
      <c r="B1078" s="5">
        <v>4</v>
      </c>
      <c r="C1078" s="6">
        <v>4820</v>
      </c>
      <c r="D1078" s="6">
        <v>1364</v>
      </c>
      <c r="E1078">
        <f>VLOOKUP(Чек_позиція!C1078,Товар!A:G,7,FALSE)</f>
        <v>499.19</v>
      </c>
      <c r="F1078">
        <f t="shared" si="16"/>
        <v>1996.76</v>
      </c>
    </row>
    <row r="1079" spans="1:6">
      <c r="A1079" s="4">
        <v>1078</v>
      </c>
      <c r="B1079" s="5">
        <v>4</v>
      </c>
      <c r="C1079" s="6">
        <v>3390</v>
      </c>
      <c r="D1079" s="6">
        <v>1364</v>
      </c>
      <c r="E1079">
        <f>VLOOKUP(Чек_позиція!C1079,Товар!A:G,7,FALSE)</f>
        <v>922.36</v>
      </c>
      <c r="F1079">
        <f t="shared" si="16"/>
        <v>3689.44</v>
      </c>
    </row>
    <row r="1080" spans="1:6">
      <c r="A1080" s="4">
        <v>1079</v>
      </c>
      <c r="B1080" s="5">
        <v>1</v>
      </c>
      <c r="C1080" s="6">
        <v>495</v>
      </c>
      <c r="D1080" s="6">
        <v>1364</v>
      </c>
      <c r="E1080">
        <f>VLOOKUP(Чек_позиція!C1080,Товар!A:G,7,FALSE)</f>
        <v>716.72</v>
      </c>
      <c r="F1080">
        <f t="shared" si="16"/>
        <v>716.72</v>
      </c>
    </row>
    <row r="1081" spans="1:6">
      <c r="A1081" s="4">
        <v>1080</v>
      </c>
      <c r="B1081" s="5">
        <v>4</v>
      </c>
      <c r="C1081" s="6">
        <v>4542</v>
      </c>
      <c r="D1081" s="6">
        <v>1364</v>
      </c>
      <c r="E1081">
        <f>VLOOKUP(Чек_позиція!C1081,Товар!A:G,7,FALSE)</f>
        <v>46.36</v>
      </c>
      <c r="F1081">
        <f t="shared" si="16"/>
        <v>185.44</v>
      </c>
    </row>
    <row r="1082" spans="1:6">
      <c r="A1082" s="4">
        <v>1081</v>
      </c>
      <c r="B1082" s="5">
        <v>3</v>
      </c>
      <c r="C1082" s="6">
        <v>6622</v>
      </c>
      <c r="D1082" s="6">
        <v>1365</v>
      </c>
      <c r="E1082">
        <f>VLOOKUP(Чек_позиція!C1082,Товар!A:G,7,FALSE)</f>
        <v>107.76</v>
      </c>
      <c r="F1082">
        <f t="shared" si="16"/>
        <v>323.28000000000003</v>
      </c>
    </row>
    <row r="1083" spans="1:6">
      <c r="A1083" s="4">
        <v>1082</v>
      </c>
      <c r="B1083" s="5">
        <v>1</v>
      </c>
      <c r="C1083" s="6">
        <v>8491</v>
      </c>
      <c r="D1083" s="6">
        <v>1365</v>
      </c>
      <c r="E1083">
        <f>VLOOKUP(Чек_позиція!C1083,Товар!A:G,7,FALSE)</f>
        <v>642.63</v>
      </c>
      <c r="F1083">
        <f t="shared" si="16"/>
        <v>642.63</v>
      </c>
    </row>
    <row r="1084" spans="1:6">
      <c r="A1084" s="4">
        <v>1083</v>
      </c>
      <c r="B1084" s="5">
        <v>2</v>
      </c>
      <c r="C1084" s="6">
        <v>7012</v>
      </c>
      <c r="D1084" s="6">
        <v>1365</v>
      </c>
      <c r="E1084">
        <f>VLOOKUP(Чек_позиція!C1084,Товар!A:G,7,FALSE)</f>
        <v>279.38</v>
      </c>
      <c r="F1084">
        <f t="shared" si="16"/>
        <v>558.76</v>
      </c>
    </row>
    <row r="1085" spans="1:6">
      <c r="A1085" s="4">
        <v>1084</v>
      </c>
      <c r="B1085" s="5">
        <v>2</v>
      </c>
      <c r="C1085" s="6">
        <v>1810</v>
      </c>
      <c r="D1085" s="6">
        <v>1366</v>
      </c>
      <c r="E1085">
        <f>VLOOKUP(Чек_позиція!C1085,Товар!A:G,7,FALSE)</f>
        <v>231.4</v>
      </c>
      <c r="F1085">
        <f t="shared" si="16"/>
        <v>462.8</v>
      </c>
    </row>
    <row r="1086" spans="1:6">
      <c r="A1086" s="4">
        <v>1085</v>
      </c>
      <c r="B1086" s="5">
        <v>4</v>
      </c>
      <c r="C1086" s="6">
        <v>2238</v>
      </c>
      <c r="D1086" s="6">
        <v>1366</v>
      </c>
      <c r="E1086">
        <f>VLOOKUP(Чек_позиція!C1086,Товар!A:G,7,FALSE)</f>
        <v>323.97000000000003</v>
      </c>
      <c r="F1086">
        <f t="shared" si="16"/>
        <v>1295.8800000000001</v>
      </c>
    </row>
    <row r="1087" spans="1:6">
      <c r="A1087" s="4">
        <v>1086</v>
      </c>
      <c r="B1087" s="5">
        <v>3</v>
      </c>
      <c r="C1087" s="6">
        <v>1941</v>
      </c>
      <c r="D1087" s="6">
        <v>1366</v>
      </c>
      <c r="E1087">
        <f>VLOOKUP(Чек_позиція!C1087,Товар!A:G,7,FALSE)</f>
        <v>536.48</v>
      </c>
      <c r="F1087">
        <f t="shared" si="16"/>
        <v>1609.44</v>
      </c>
    </row>
    <row r="1088" spans="1:6">
      <c r="A1088" s="4">
        <v>1087</v>
      </c>
      <c r="B1088" s="5">
        <v>1</v>
      </c>
      <c r="C1088" s="6">
        <v>9819</v>
      </c>
      <c r="D1088" s="6">
        <v>1367</v>
      </c>
      <c r="E1088">
        <f>VLOOKUP(Чек_позиція!C1088,Товар!A:G,7,FALSE)</f>
        <v>77.11</v>
      </c>
      <c r="F1088">
        <f t="shared" si="16"/>
        <v>77.11</v>
      </c>
    </row>
    <row r="1089" spans="1:6">
      <c r="A1089" s="4">
        <v>1088</v>
      </c>
      <c r="B1089" s="5">
        <v>2</v>
      </c>
      <c r="C1089" s="6">
        <v>4413</v>
      </c>
      <c r="D1089" s="6">
        <v>1367</v>
      </c>
      <c r="E1089">
        <f>VLOOKUP(Чек_позиція!C1089,Товар!A:G,7,FALSE)</f>
        <v>407.84</v>
      </c>
      <c r="F1089">
        <f t="shared" si="16"/>
        <v>815.68</v>
      </c>
    </row>
    <row r="1090" spans="1:6">
      <c r="A1090" s="4">
        <v>1089</v>
      </c>
      <c r="B1090" s="5">
        <v>3</v>
      </c>
      <c r="C1090" s="6">
        <v>9007</v>
      </c>
      <c r="D1090" s="6">
        <v>1368</v>
      </c>
      <c r="E1090">
        <f>VLOOKUP(Чек_позиція!C1090,Товар!A:G,7,FALSE)</f>
        <v>208.14</v>
      </c>
      <c r="F1090">
        <f t="shared" si="16"/>
        <v>624.41999999999996</v>
      </c>
    </row>
    <row r="1091" spans="1:6">
      <c r="A1091" s="4">
        <v>1090</v>
      </c>
      <c r="B1091" s="5">
        <v>3</v>
      </c>
      <c r="C1091" s="6">
        <v>4084</v>
      </c>
      <c r="D1091" s="6">
        <v>1368</v>
      </c>
      <c r="E1091">
        <f>VLOOKUP(Чек_позиція!C1091,Товар!A:G,7,FALSE)</f>
        <v>276.81</v>
      </c>
      <c r="F1091">
        <f t="shared" ref="F1091:F1154" si="17">B1091*E1091</f>
        <v>830.43000000000006</v>
      </c>
    </row>
    <row r="1092" spans="1:6">
      <c r="A1092" s="4">
        <v>1091</v>
      </c>
      <c r="B1092" s="5">
        <v>2</v>
      </c>
      <c r="C1092" s="6">
        <v>9521</v>
      </c>
      <c r="D1092" s="6">
        <v>1368</v>
      </c>
      <c r="E1092">
        <f>VLOOKUP(Чек_позиція!C1092,Товар!A:G,7,FALSE)</f>
        <v>635.21</v>
      </c>
      <c r="F1092">
        <f t="shared" si="17"/>
        <v>1270.42</v>
      </c>
    </row>
    <row r="1093" spans="1:6">
      <c r="A1093" s="4">
        <v>1092</v>
      </c>
      <c r="B1093" s="5">
        <v>2</v>
      </c>
      <c r="C1093" s="6">
        <v>3757</v>
      </c>
      <c r="D1093" s="6">
        <v>1368</v>
      </c>
      <c r="E1093">
        <f>VLOOKUP(Чек_позиція!C1093,Товар!A:G,7,FALSE)</f>
        <v>468.55</v>
      </c>
      <c r="F1093">
        <f t="shared" si="17"/>
        <v>937.1</v>
      </c>
    </row>
    <row r="1094" spans="1:6">
      <c r="A1094" s="4">
        <v>1093</v>
      </c>
      <c r="B1094" s="5">
        <v>1</v>
      </c>
      <c r="C1094" s="6">
        <v>5347</v>
      </c>
      <c r="D1094" s="6">
        <v>1368</v>
      </c>
      <c r="E1094">
        <f>VLOOKUP(Чек_позиція!C1094,Товар!A:G,7,FALSE)</f>
        <v>274.63</v>
      </c>
      <c r="F1094">
        <f t="shared" si="17"/>
        <v>274.63</v>
      </c>
    </row>
    <row r="1095" spans="1:6">
      <c r="A1095" s="4">
        <v>1094</v>
      </c>
      <c r="B1095" s="5">
        <v>2</v>
      </c>
      <c r="C1095" s="6">
        <v>262</v>
      </c>
      <c r="D1095" s="6">
        <v>1369</v>
      </c>
      <c r="E1095">
        <f>VLOOKUP(Чек_позиція!C1095,Товар!A:G,7,FALSE)</f>
        <v>101.45</v>
      </c>
      <c r="F1095">
        <f t="shared" si="17"/>
        <v>202.9</v>
      </c>
    </row>
    <row r="1096" spans="1:6">
      <c r="A1096" s="4">
        <v>1095</v>
      </c>
      <c r="B1096" s="5">
        <v>1</v>
      </c>
      <c r="C1096" s="6">
        <v>8357</v>
      </c>
      <c r="D1096" s="6">
        <v>1369</v>
      </c>
      <c r="E1096">
        <f>VLOOKUP(Чек_позиція!C1096,Товар!A:G,7,FALSE)</f>
        <v>52.81</v>
      </c>
      <c r="F1096">
        <f t="shared" si="17"/>
        <v>52.81</v>
      </c>
    </row>
    <row r="1097" spans="1:6">
      <c r="A1097" s="4">
        <v>1096</v>
      </c>
      <c r="B1097" s="5">
        <v>2</v>
      </c>
      <c r="C1097" s="6">
        <v>6037</v>
      </c>
      <c r="D1097" s="6">
        <v>1369</v>
      </c>
      <c r="E1097">
        <f>VLOOKUP(Чек_позиція!C1097,Товар!A:G,7,FALSE)</f>
        <v>762.23</v>
      </c>
      <c r="F1097">
        <f t="shared" si="17"/>
        <v>1524.46</v>
      </c>
    </row>
    <row r="1098" spans="1:6">
      <c r="A1098" s="4">
        <v>1097</v>
      </c>
      <c r="B1098" s="5">
        <v>3</v>
      </c>
      <c r="C1098" s="6">
        <v>7634</v>
      </c>
      <c r="D1098" s="6">
        <v>1370</v>
      </c>
      <c r="E1098">
        <f>VLOOKUP(Чек_позиція!C1098,Товар!A:G,7,FALSE)</f>
        <v>129.78</v>
      </c>
      <c r="F1098">
        <f t="shared" si="17"/>
        <v>389.34000000000003</v>
      </c>
    </row>
    <row r="1099" spans="1:6">
      <c r="A1099" s="4">
        <v>1098</v>
      </c>
      <c r="B1099" s="5">
        <v>1</v>
      </c>
      <c r="C1099" s="6">
        <v>4163</v>
      </c>
      <c r="D1099" s="6">
        <v>1370</v>
      </c>
      <c r="E1099">
        <f>VLOOKUP(Чек_позиція!C1099,Товар!A:G,7,FALSE)</f>
        <v>803.52</v>
      </c>
      <c r="F1099">
        <f t="shared" si="17"/>
        <v>803.52</v>
      </c>
    </row>
    <row r="1100" spans="1:6">
      <c r="A1100" s="4">
        <v>1099</v>
      </c>
      <c r="B1100" s="5">
        <v>2</v>
      </c>
      <c r="C1100" s="6">
        <v>5572</v>
      </c>
      <c r="D1100" s="6">
        <v>1370</v>
      </c>
      <c r="E1100">
        <f>VLOOKUP(Чек_позиція!C1100,Товар!A:G,7,FALSE)</f>
        <v>64.180000000000007</v>
      </c>
      <c r="F1100">
        <f t="shared" si="17"/>
        <v>128.36000000000001</v>
      </c>
    </row>
    <row r="1101" spans="1:6">
      <c r="A1101" s="4">
        <v>1100</v>
      </c>
      <c r="B1101" s="5">
        <v>4</v>
      </c>
      <c r="C1101" s="6">
        <v>735</v>
      </c>
      <c r="D1101" s="6">
        <v>1370</v>
      </c>
      <c r="E1101">
        <f>VLOOKUP(Чек_позиція!C1101,Товар!A:G,7,FALSE)</f>
        <v>651.41999999999996</v>
      </c>
      <c r="F1101">
        <f t="shared" si="17"/>
        <v>2605.6799999999998</v>
      </c>
    </row>
    <row r="1102" spans="1:6">
      <c r="A1102" s="4">
        <v>1101</v>
      </c>
      <c r="B1102" s="5">
        <v>3</v>
      </c>
      <c r="C1102" s="6">
        <v>4380</v>
      </c>
      <c r="D1102" s="6">
        <v>1371</v>
      </c>
      <c r="E1102">
        <f>VLOOKUP(Чек_позиція!C1102,Товар!A:G,7,FALSE)</f>
        <v>445.31</v>
      </c>
      <c r="F1102">
        <f t="shared" si="17"/>
        <v>1335.93</v>
      </c>
    </row>
    <row r="1103" spans="1:6">
      <c r="A1103" s="4">
        <v>1102</v>
      </c>
      <c r="B1103" s="5">
        <v>2</v>
      </c>
      <c r="C1103" s="6">
        <v>1016</v>
      </c>
      <c r="D1103" s="6">
        <v>1371</v>
      </c>
      <c r="E1103">
        <f>VLOOKUP(Чек_позиція!C1103,Товар!A:G,7,FALSE)</f>
        <v>307.52</v>
      </c>
      <c r="F1103">
        <f t="shared" si="17"/>
        <v>615.04</v>
      </c>
    </row>
    <row r="1104" spans="1:6">
      <c r="A1104" s="4">
        <v>1103</v>
      </c>
      <c r="B1104" s="5">
        <v>4</v>
      </c>
      <c r="C1104" s="6">
        <v>9413</v>
      </c>
      <c r="D1104" s="6">
        <v>1371</v>
      </c>
      <c r="E1104">
        <f>VLOOKUP(Чек_позиція!C1104,Товар!A:G,7,FALSE)</f>
        <v>648.71</v>
      </c>
      <c r="F1104">
        <f t="shared" si="17"/>
        <v>2594.84</v>
      </c>
    </row>
    <row r="1105" spans="1:6">
      <c r="A1105" s="4">
        <v>1104</v>
      </c>
      <c r="B1105" s="5">
        <v>2</v>
      </c>
      <c r="C1105" s="6">
        <v>5546</v>
      </c>
      <c r="D1105" s="6">
        <v>1371</v>
      </c>
      <c r="E1105">
        <f>VLOOKUP(Чек_позиція!C1105,Товар!A:G,7,FALSE)</f>
        <v>115.88</v>
      </c>
      <c r="F1105">
        <f t="shared" si="17"/>
        <v>231.76</v>
      </c>
    </row>
    <row r="1106" spans="1:6">
      <c r="A1106" s="4">
        <v>1105</v>
      </c>
      <c r="B1106" s="5">
        <v>4</v>
      </c>
      <c r="C1106" s="6">
        <v>7666</v>
      </c>
      <c r="D1106" s="6">
        <v>1371</v>
      </c>
      <c r="E1106">
        <f>VLOOKUP(Чек_позиція!C1106,Товар!A:G,7,FALSE)</f>
        <v>610.74</v>
      </c>
      <c r="F1106">
        <f t="shared" si="17"/>
        <v>2442.96</v>
      </c>
    </row>
    <row r="1107" spans="1:6">
      <c r="A1107" s="4">
        <v>1106</v>
      </c>
      <c r="B1107" s="5">
        <v>3</v>
      </c>
      <c r="C1107" s="6">
        <v>5126</v>
      </c>
      <c r="D1107" s="6">
        <v>1372</v>
      </c>
      <c r="E1107">
        <f>VLOOKUP(Чек_позиція!C1107,Товар!A:G,7,FALSE)</f>
        <v>165.01</v>
      </c>
      <c r="F1107">
        <f t="shared" si="17"/>
        <v>495.03</v>
      </c>
    </row>
    <row r="1108" spans="1:6">
      <c r="A1108" s="4">
        <v>1107</v>
      </c>
      <c r="B1108" s="5">
        <v>2</v>
      </c>
      <c r="C1108" s="6">
        <v>801</v>
      </c>
      <c r="D1108" s="6">
        <v>1372</v>
      </c>
      <c r="E1108">
        <f>VLOOKUP(Чек_позиція!C1108,Товар!A:G,7,FALSE)</f>
        <v>791.09</v>
      </c>
      <c r="F1108">
        <f t="shared" si="17"/>
        <v>1582.18</v>
      </c>
    </row>
    <row r="1109" spans="1:6">
      <c r="A1109" s="4">
        <v>1108</v>
      </c>
      <c r="B1109" s="5">
        <v>3</v>
      </c>
      <c r="C1109" s="6">
        <v>4556</v>
      </c>
      <c r="D1109" s="6">
        <v>1372</v>
      </c>
      <c r="E1109">
        <f>VLOOKUP(Чек_позиція!C1109,Товар!A:G,7,FALSE)</f>
        <v>398.49</v>
      </c>
      <c r="F1109">
        <f t="shared" si="17"/>
        <v>1195.47</v>
      </c>
    </row>
    <row r="1110" spans="1:6">
      <c r="A1110" s="4">
        <v>1109</v>
      </c>
      <c r="B1110" s="5">
        <v>4</v>
      </c>
      <c r="C1110" s="6">
        <v>9025</v>
      </c>
      <c r="D1110" s="6">
        <v>1372</v>
      </c>
      <c r="E1110">
        <f>VLOOKUP(Чек_позиція!C1110,Товар!A:G,7,FALSE)</f>
        <v>118.86</v>
      </c>
      <c r="F1110">
        <f t="shared" si="17"/>
        <v>475.44</v>
      </c>
    </row>
    <row r="1111" spans="1:6">
      <c r="A1111" s="4">
        <v>1110</v>
      </c>
      <c r="B1111" s="5">
        <v>2</v>
      </c>
      <c r="C1111" s="6">
        <v>7200</v>
      </c>
      <c r="D1111" s="6">
        <v>1372</v>
      </c>
      <c r="E1111">
        <f>VLOOKUP(Чек_позиція!C1111,Товар!A:G,7,FALSE)</f>
        <v>229.28</v>
      </c>
      <c r="F1111">
        <f t="shared" si="17"/>
        <v>458.56</v>
      </c>
    </row>
    <row r="1112" spans="1:6">
      <c r="A1112" s="4">
        <v>1111</v>
      </c>
      <c r="B1112" s="5">
        <v>1</v>
      </c>
      <c r="C1112" s="6">
        <v>1693</v>
      </c>
      <c r="D1112" s="6">
        <v>1373</v>
      </c>
      <c r="E1112">
        <f>VLOOKUP(Чек_позиція!C1112,Товар!A:G,7,FALSE)</f>
        <v>494.95</v>
      </c>
      <c r="F1112">
        <f t="shared" si="17"/>
        <v>494.95</v>
      </c>
    </row>
    <row r="1113" spans="1:6">
      <c r="A1113" s="4">
        <v>1112</v>
      </c>
      <c r="B1113" s="5">
        <v>4</v>
      </c>
      <c r="C1113" s="6">
        <v>7276</v>
      </c>
      <c r="D1113" s="6">
        <v>1374</v>
      </c>
      <c r="E1113">
        <f>VLOOKUP(Чек_позиція!C1113,Товар!A:G,7,FALSE)</f>
        <v>810.72</v>
      </c>
      <c r="F1113">
        <f t="shared" si="17"/>
        <v>3242.88</v>
      </c>
    </row>
    <row r="1114" spans="1:6">
      <c r="A1114" s="4">
        <v>1113</v>
      </c>
      <c r="B1114" s="5">
        <v>1</v>
      </c>
      <c r="C1114" s="6">
        <v>5870</v>
      </c>
      <c r="D1114" s="6">
        <v>1374</v>
      </c>
      <c r="E1114">
        <f>VLOOKUP(Чек_позиція!C1114,Товар!A:G,7,FALSE)</f>
        <v>630.45000000000005</v>
      </c>
      <c r="F1114">
        <f t="shared" si="17"/>
        <v>630.45000000000005</v>
      </c>
    </row>
    <row r="1115" spans="1:6">
      <c r="A1115" s="4">
        <v>1114</v>
      </c>
      <c r="B1115" s="5">
        <v>3</v>
      </c>
      <c r="C1115" s="6">
        <v>1583</v>
      </c>
      <c r="D1115" s="6">
        <v>1374</v>
      </c>
      <c r="E1115">
        <f>VLOOKUP(Чек_позиція!C1115,Товар!A:G,7,FALSE)</f>
        <v>289.2</v>
      </c>
      <c r="F1115">
        <f t="shared" si="17"/>
        <v>867.59999999999991</v>
      </c>
    </row>
    <row r="1116" spans="1:6">
      <c r="A1116" s="4">
        <v>1115</v>
      </c>
      <c r="B1116" s="5">
        <v>1</v>
      </c>
      <c r="C1116" s="6">
        <v>6987</v>
      </c>
      <c r="D1116" s="6">
        <v>1375</v>
      </c>
      <c r="E1116">
        <f>VLOOKUP(Чек_позиція!C1116,Товар!A:G,7,FALSE)</f>
        <v>224.11</v>
      </c>
      <c r="F1116">
        <f t="shared" si="17"/>
        <v>224.11</v>
      </c>
    </row>
    <row r="1117" spans="1:6">
      <c r="A1117" s="4">
        <v>1116</v>
      </c>
      <c r="B1117" s="5">
        <v>4</v>
      </c>
      <c r="C1117" s="6">
        <v>5648</v>
      </c>
      <c r="D1117" s="6">
        <v>1375</v>
      </c>
      <c r="E1117">
        <f>VLOOKUP(Чек_позиція!C1117,Товар!A:G,7,FALSE)</f>
        <v>375.76</v>
      </c>
      <c r="F1117">
        <f t="shared" si="17"/>
        <v>1503.04</v>
      </c>
    </row>
    <row r="1118" spans="1:6">
      <c r="A1118" s="4">
        <v>1117</v>
      </c>
      <c r="B1118" s="5">
        <v>1</v>
      </c>
      <c r="C1118" s="6">
        <v>2827</v>
      </c>
      <c r="D1118" s="6">
        <v>1375</v>
      </c>
      <c r="E1118">
        <f>VLOOKUP(Чек_позиція!C1118,Товар!A:G,7,FALSE)</f>
        <v>557.5</v>
      </c>
      <c r="F1118">
        <f t="shared" si="17"/>
        <v>557.5</v>
      </c>
    </row>
    <row r="1119" spans="1:6">
      <c r="A1119" s="4">
        <v>1118</v>
      </c>
      <c r="B1119" s="5">
        <v>3</v>
      </c>
      <c r="C1119" s="6">
        <v>8644</v>
      </c>
      <c r="D1119" s="6">
        <v>1375</v>
      </c>
      <c r="E1119">
        <f>VLOOKUP(Чек_позиція!C1119,Товар!A:G,7,FALSE)</f>
        <v>372.79</v>
      </c>
      <c r="F1119">
        <f t="shared" si="17"/>
        <v>1118.3700000000001</v>
      </c>
    </row>
    <row r="1120" spans="1:6">
      <c r="A1120" s="4">
        <v>1119</v>
      </c>
      <c r="B1120" s="5">
        <v>3</v>
      </c>
      <c r="C1120" s="6">
        <v>7191</v>
      </c>
      <c r="D1120" s="6">
        <v>1376</v>
      </c>
      <c r="E1120">
        <f>VLOOKUP(Чек_позиція!C1120,Товар!A:G,7,FALSE)</f>
        <v>942.17</v>
      </c>
      <c r="F1120">
        <f t="shared" si="17"/>
        <v>2826.5099999999998</v>
      </c>
    </row>
    <row r="1121" spans="1:6">
      <c r="A1121" s="4">
        <v>1120</v>
      </c>
      <c r="B1121" s="5">
        <v>1</v>
      </c>
      <c r="C1121" s="6">
        <v>158</v>
      </c>
      <c r="D1121" s="6">
        <v>1376</v>
      </c>
      <c r="E1121">
        <f>VLOOKUP(Чек_позиція!C1121,Товар!A:G,7,FALSE)</f>
        <v>415.54</v>
      </c>
      <c r="F1121">
        <f t="shared" si="17"/>
        <v>415.54</v>
      </c>
    </row>
    <row r="1122" spans="1:6">
      <c r="A1122" s="4">
        <v>1121</v>
      </c>
      <c r="B1122" s="5">
        <v>4</v>
      </c>
      <c r="C1122" s="6">
        <v>2467</v>
      </c>
      <c r="D1122" s="6">
        <v>1377</v>
      </c>
      <c r="E1122">
        <f>VLOOKUP(Чек_позиція!C1122,Товар!A:G,7,FALSE)</f>
        <v>719.68</v>
      </c>
      <c r="F1122">
        <f t="shared" si="17"/>
        <v>2878.72</v>
      </c>
    </row>
    <row r="1123" spans="1:6">
      <c r="A1123" s="4">
        <v>1122</v>
      </c>
      <c r="B1123" s="5">
        <v>4</v>
      </c>
      <c r="C1123" s="6">
        <v>6468</v>
      </c>
      <c r="D1123" s="6">
        <v>1377</v>
      </c>
      <c r="E1123">
        <f>VLOOKUP(Чек_позиція!C1123,Товар!A:G,7,FALSE)</f>
        <v>818.85</v>
      </c>
      <c r="F1123">
        <f t="shared" si="17"/>
        <v>3275.4</v>
      </c>
    </row>
    <row r="1124" spans="1:6">
      <c r="A1124" s="4">
        <v>1123</v>
      </c>
      <c r="B1124" s="5">
        <v>3</v>
      </c>
      <c r="C1124" s="6">
        <v>5072</v>
      </c>
      <c r="D1124" s="6">
        <v>1377</v>
      </c>
      <c r="E1124">
        <f>VLOOKUP(Чек_позиція!C1124,Товар!A:G,7,FALSE)</f>
        <v>845.33</v>
      </c>
      <c r="F1124">
        <f t="shared" si="17"/>
        <v>2535.9900000000002</v>
      </c>
    </row>
    <row r="1125" spans="1:6">
      <c r="A1125" s="4">
        <v>1124</v>
      </c>
      <c r="B1125" s="5">
        <v>4</v>
      </c>
      <c r="C1125" s="6">
        <v>4842</v>
      </c>
      <c r="D1125" s="6">
        <v>1377</v>
      </c>
      <c r="E1125">
        <f>VLOOKUP(Чек_позиція!C1125,Товар!A:G,7,FALSE)</f>
        <v>131.94</v>
      </c>
      <c r="F1125">
        <f t="shared" si="17"/>
        <v>527.76</v>
      </c>
    </row>
    <row r="1126" spans="1:6">
      <c r="A1126" s="4">
        <v>1125</v>
      </c>
      <c r="B1126" s="5">
        <v>2</v>
      </c>
      <c r="C1126" s="6">
        <v>5856</v>
      </c>
      <c r="D1126" s="6">
        <v>1377</v>
      </c>
      <c r="E1126">
        <f>VLOOKUP(Чек_позиція!C1126,Товар!A:G,7,FALSE)</f>
        <v>532.21</v>
      </c>
      <c r="F1126">
        <f t="shared" si="17"/>
        <v>1064.42</v>
      </c>
    </row>
    <row r="1127" spans="1:6">
      <c r="A1127" s="4">
        <v>1126</v>
      </c>
      <c r="B1127" s="5">
        <v>2</v>
      </c>
      <c r="C1127" s="6">
        <v>8330</v>
      </c>
      <c r="D1127" s="6">
        <v>1378</v>
      </c>
      <c r="E1127">
        <f>VLOOKUP(Чек_позиція!C1127,Товар!A:G,7,FALSE)</f>
        <v>736.29</v>
      </c>
      <c r="F1127">
        <f t="shared" si="17"/>
        <v>1472.58</v>
      </c>
    </row>
    <row r="1128" spans="1:6">
      <c r="A1128" s="4">
        <v>1127</v>
      </c>
      <c r="B1128" s="5">
        <v>4</v>
      </c>
      <c r="C1128" s="6">
        <v>6230</v>
      </c>
      <c r="D1128" s="6">
        <v>1378</v>
      </c>
      <c r="E1128">
        <f>VLOOKUP(Чек_позиція!C1128,Товар!A:G,7,FALSE)</f>
        <v>344.35</v>
      </c>
      <c r="F1128">
        <f t="shared" si="17"/>
        <v>1377.4</v>
      </c>
    </row>
    <row r="1129" spans="1:6">
      <c r="A1129" s="4">
        <v>1128</v>
      </c>
      <c r="B1129" s="5">
        <v>1</v>
      </c>
      <c r="C1129" s="6">
        <v>6553</v>
      </c>
      <c r="D1129" s="6">
        <v>1378</v>
      </c>
      <c r="E1129">
        <f>VLOOKUP(Чек_позиція!C1129,Товар!A:G,7,FALSE)</f>
        <v>299.12</v>
      </c>
      <c r="F1129">
        <f t="shared" si="17"/>
        <v>299.12</v>
      </c>
    </row>
    <row r="1130" spans="1:6">
      <c r="A1130" s="4">
        <v>1129</v>
      </c>
      <c r="B1130" s="5">
        <v>1</v>
      </c>
      <c r="C1130" s="6">
        <v>2482</v>
      </c>
      <c r="D1130" s="6">
        <v>1378</v>
      </c>
      <c r="E1130">
        <f>VLOOKUP(Чек_позиція!C1130,Товар!A:G,7,FALSE)</f>
        <v>917.38</v>
      </c>
      <c r="F1130">
        <f t="shared" si="17"/>
        <v>917.38</v>
      </c>
    </row>
    <row r="1131" spans="1:6">
      <c r="A1131" s="4">
        <v>1130</v>
      </c>
      <c r="B1131" s="5">
        <v>3</v>
      </c>
      <c r="C1131" s="6">
        <v>3842</v>
      </c>
      <c r="D1131" s="6">
        <v>1378</v>
      </c>
      <c r="E1131">
        <f>VLOOKUP(Чек_позиція!C1131,Товар!A:G,7,FALSE)</f>
        <v>875.85</v>
      </c>
      <c r="F1131">
        <f t="shared" si="17"/>
        <v>2627.55</v>
      </c>
    </row>
    <row r="1132" spans="1:6">
      <c r="A1132" s="4">
        <v>1131</v>
      </c>
      <c r="B1132" s="5">
        <v>4</v>
      </c>
      <c r="C1132" s="6">
        <v>9809</v>
      </c>
      <c r="D1132" s="6">
        <v>1379</v>
      </c>
      <c r="E1132">
        <f>VLOOKUP(Чек_позиція!C1132,Товар!A:G,7,FALSE)</f>
        <v>162.07</v>
      </c>
      <c r="F1132">
        <f t="shared" si="17"/>
        <v>648.28</v>
      </c>
    </row>
    <row r="1133" spans="1:6">
      <c r="A1133" s="4">
        <v>1132</v>
      </c>
      <c r="B1133" s="5">
        <v>1</v>
      </c>
      <c r="C1133" s="6">
        <v>6532</v>
      </c>
      <c r="D1133" s="6">
        <v>1379</v>
      </c>
      <c r="E1133">
        <f>VLOOKUP(Чек_позиція!C1133,Товар!A:G,7,FALSE)</f>
        <v>531.87</v>
      </c>
      <c r="F1133">
        <f t="shared" si="17"/>
        <v>531.87</v>
      </c>
    </row>
    <row r="1134" spans="1:6">
      <c r="A1134" s="4">
        <v>1133</v>
      </c>
      <c r="B1134" s="5">
        <v>1</v>
      </c>
      <c r="C1134" s="6">
        <v>6370</v>
      </c>
      <c r="D1134" s="6">
        <v>1379</v>
      </c>
      <c r="E1134">
        <f>VLOOKUP(Чек_позиція!C1134,Товар!A:G,7,FALSE)</f>
        <v>754.44</v>
      </c>
      <c r="F1134">
        <f t="shared" si="17"/>
        <v>754.44</v>
      </c>
    </row>
    <row r="1135" spans="1:6">
      <c r="A1135" s="4">
        <v>1134</v>
      </c>
      <c r="B1135" s="5">
        <v>3</v>
      </c>
      <c r="C1135" s="6">
        <v>9148</v>
      </c>
      <c r="D1135" s="6">
        <v>1379</v>
      </c>
      <c r="E1135">
        <f>VLOOKUP(Чек_позиція!C1135,Товар!A:G,7,FALSE)</f>
        <v>145.71</v>
      </c>
      <c r="F1135">
        <f t="shared" si="17"/>
        <v>437.13</v>
      </c>
    </row>
    <row r="1136" spans="1:6">
      <c r="A1136" s="4">
        <v>1135</v>
      </c>
      <c r="B1136" s="5">
        <v>2</v>
      </c>
      <c r="C1136" s="6">
        <v>4512</v>
      </c>
      <c r="D1136" s="6">
        <v>1379</v>
      </c>
      <c r="E1136">
        <f>VLOOKUP(Чек_позиція!C1136,Товар!A:G,7,FALSE)</f>
        <v>224.48</v>
      </c>
      <c r="F1136">
        <f t="shared" si="17"/>
        <v>448.96</v>
      </c>
    </row>
    <row r="1137" spans="1:6">
      <c r="A1137" s="4">
        <v>1136</v>
      </c>
      <c r="B1137" s="5">
        <v>4</v>
      </c>
      <c r="C1137" s="6">
        <v>6414</v>
      </c>
      <c r="D1137" s="6">
        <v>1380</v>
      </c>
      <c r="E1137">
        <f>VLOOKUP(Чек_позиція!C1137,Товар!A:G,7,FALSE)</f>
        <v>555.77</v>
      </c>
      <c r="F1137">
        <f t="shared" si="17"/>
        <v>2223.08</v>
      </c>
    </row>
    <row r="1138" spans="1:6">
      <c r="A1138" s="4">
        <v>1137</v>
      </c>
      <c r="B1138" s="5">
        <v>1</v>
      </c>
      <c r="C1138" s="6">
        <v>3988</v>
      </c>
      <c r="D1138" s="6">
        <v>1380</v>
      </c>
      <c r="E1138">
        <f>VLOOKUP(Чек_позиція!C1138,Товар!A:G,7,FALSE)</f>
        <v>599.01</v>
      </c>
      <c r="F1138">
        <f t="shared" si="17"/>
        <v>599.01</v>
      </c>
    </row>
    <row r="1139" spans="1:6">
      <c r="A1139" s="4">
        <v>1138</v>
      </c>
      <c r="B1139" s="5">
        <v>4</v>
      </c>
      <c r="C1139" s="6">
        <v>233</v>
      </c>
      <c r="D1139" s="6">
        <v>1380</v>
      </c>
      <c r="E1139">
        <f>VLOOKUP(Чек_позиція!C1139,Товар!A:G,7,FALSE)</f>
        <v>836.08</v>
      </c>
      <c r="F1139">
        <f t="shared" si="17"/>
        <v>3344.32</v>
      </c>
    </row>
    <row r="1140" spans="1:6">
      <c r="A1140" s="4">
        <v>1139</v>
      </c>
      <c r="B1140" s="5">
        <v>3</v>
      </c>
      <c r="C1140" s="6">
        <v>3165</v>
      </c>
      <c r="D1140" s="6">
        <v>1380</v>
      </c>
      <c r="E1140">
        <f>VLOOKUP(Чек_позиція!C1140,Товар!A:G,7,FALSE)</f>
        <v>769.95</v>
      </c>
      <c r="F1140">
        <f t="shared" si="17"/>
        <v>2309.8500000000004</v>
      </c>
    </row>
    <row r="1141" spans="1:6">
      <c r="A1141" s="4">
        <v>1140</v>
      </c>
      <c r="B1141" s="5">
        <v>1</v>
      </c>
      <c r="C1141" s="6">
        <v>343</v>
      </c>
      <c r="D1141" s="6">
        <v>1380</v>
      </c>
      <c r="E1141">
        <f>VLOOKUP(Чек_позиція!C1141,Товар!A:G,7,FALSE)</f>
        <v>659.54</v>
      </c>
      <c r="F1141">
        <f t="shared" si="17"/>
        <v>659.54</v>
      </c>
    </row>
    <row r="1142" spans="1:6">
      <c r="A1142" s="4">
        <v>1141</v>
      </c>
      <c r="B1142" s="5">
        <v>4</v>
      </c>
      <c r="C1142" s="6">
        <v>3053</v>
      </c>
      <c r="D1142" s="6">
        <v>1381</v>
      </c>
      <c r="E1142">
        <f>VLOOKUP(Чек_позиція!C1142,Товар!A:G,7,FALSE)</f>
        <v>71.819999999999993</v>
      </c>
      <c r="F1142">
        <f t="shared" si="17"/>
        <v>287.27999999999997</v>
      </c>
    </row>
    <row r="1143" spans="1:6">
      <c r="A1143" s="4">
        <v>1142</v>
      </c>
      <c r="B1143" s="5">
        <v>4</v>
      </c>
      <c r="C1143" s="6">
        <v>3786</v>
      </c>
      <c r="D1143" s="6">
        <v>1381</v>
      </c>
      <c r="E1143">
        <f>VLOOKUP(Чек_позиція!C1143,Товар!A:G,7,FALSE)</f>
        <v>595.98</v>
      </c>
      <c r="F1143">
        <f t="shared" si="17"/>
        <v>2383.92</v>
      </c>
    </row>
    <row r="1144" spans="1:6">
      <c r="A1144" s="4">
        <v>1143</v>
      </c>
      <c r="B1144" s="5">
        <v>4</v>
      </c>
      <c r="C1144" s="6">
        <v>1070</v>
      </c>
      <c r="D1144" s="6">
        <v>1382</v>
      </c>
      <c r="E1144">
        <f>VLOOKUP(Чек_позиція!C1144,Товар!A:G,7,FALSE)</f>
        <v>101.47</v>
      </c>
      <c r="F1144">
        <f t="shared" si="17"/>
        <v>405.88</v>
      </c>
    </row>
    <row r="1145" spans="1:6">
      <c r="A1145" s="4">
        <v>1144</v>
      </c>
      <c r="B1145" s="5">
        <v>2</v>
      </c>
      <c r="C1145" s="6">
        <v>6364</v>
      </c>
      <c r="D1145" s="6">
        <v>1382</v>
      </c>
      <c r="E1145">
        <f>VLOOKUP(Чек_позиція!C1145,Товар!A:G,7,FALSE)</f>
        <v>671.72</v>
      </c>
      <c r="F1145">
        <f t="shared" si="17"/>
        <v>1343.44</v>
      </c>
    </row>
    <row r="1146" spans="1:6">
      <c r="A1146" s="4">
        <v>1145</v>
      </c>
      <c r="B1146" s="5">
        <v>3</v>
      </c>
      <c r="C1146" s="6">
        <v>1218</v>
      </c>
      <c r="D1146" s="6">
        <v>1382</v>
      </c>
      <c r="E1146">
        <f>VLOOKUP(Чек_позиція!C1146,Товар!A:G,7,FALSE)</f>
        <v>400.95</v>
      </c>
      <c r="F1146">
        <f t="shared" si="17"/>
        <v>1202.8499999999999</v>
      </c>
    </row>
    <row r="1147" spans="1:6">
      <c r="A1147" s="4">
        <v>1146</v>
      </c>
      <c r="B1147" s="5">
        <v>3</v>
      </c>
      <c r="C1147" s="6">
        <v>1867</v>
      </c>
      <c r="D1147" s="6">
        <v>1382</v>
      </c>
      <c r="E1147">
        <f>VLOOKUP(Чек_позиція!C1147,Товар!A:G,7,FALSE)</f>
        <v>753.18</v>
      </c>
      <c r="F1147">
        <f t="shared" si="17"/>
        <v>2259.54</v>
      </c>
    </row>
    <row r="1148" spans="1:6">
      <c r="A1148" s="4">
        <v>1147</v>
      </c>
      <c r="B1148" s="5">
        <v>1</v>
      </c>
      <c r="C1148" s="6">
        <v>2186</v>
      </c>
      <c r="D1148" s="6">
        <v>1382</v>
      </c>
      <c r="E1148">
        <f>VLOOKUP(Чек_позиція!C1148,Товар!A:G,7,FALSE)</f>
        <v>431.4</v>
      </c>
      <c r="F1148">
        <f t="shared" si="17"/>
        <v>431.4</v>
      </c>
    </row>
    <row r="1149" spans="1:6">
      <c r="A1149" s="4">
        <v>1148</v>
      </c>
      <c r="B1149" s="5">
        <v>3</v>
      </c>
      <c r="C1149" s="6">
        <v>8918</v>
      </c>
      <c r="D1149" s="6">
        <v>1383</v>
      </c>
      <c r="E1149">
        <f>VLOOKUP(Чек_позиція!C1149,Товар!A:G,7,FALSE)</f>
        <v>90.19</v>
      </c>
      <c r="F1149">
        <f t="shared" si="17"/>
        <v>270.57</v>
      </c>
    </row>
    <row r="1150" spans="1:6">
      <c r="A1150" s="4">
        <v>1149</v>
      </c>
      <c r="B1150" s="5">
        <v>3</v>
      </c>
      <c r="C1150" s="6">
        <v>8773</v>
      </c>
      <c r="D1150" s="6">
        <v>1383</v>
      </c>
      <c r="E1150">
        <f>VLOOKUP(Чек_позиція!C1150,Товар!A:G,7,FALSE)</f>
        <v>810.42</v>
      </c>
      <c r="F1150">
        <f t="shared" si="17"/>
        <v>2431.2599999999998</v>
      </c>
    </row>
    <row r="1151" spans="1:6">
      <c r="A1151" s="4">
        <v>1150</v>
      </c>
      <c r="B1151" s="5">
        <v>4</v>
      </c>
      <c r="C1151" s="6">
        <v>6580</v>
      </c>
      <c r="D1151" s="6">
        <v>1384</v>
      </c>
      <c r="E1151">
        <f>VLOOKUP(Чек_позиція!C1151,Товар!A:G,7,FALSE)</f>
        <v>190.19</v>
      </c>
      <c r="F1151">
        <f t="shared" si="17"/>
        <v>760.76</v>
      </c>
    </row>
    <row r="1152" spans="1:6">
      <c r="A1152" s="4">
        <v>1151</v>
      </c>
      <c r="B1152" s="5">
        <v>1</v>
      </c>
      <c r="C1152" s="6">
        <v>1274</v>
      </c>
      <c r="D1152" s="6">
        <v>1384</v>
      </c>
      <c r="E1152">
        <f>VLOOKUP(Чек_позиція!C1152,Товар!A:G,7,FALSE)</f>
        <v>944.77</v>
      </c>
      <c r="F1152">
        <f t="shared" si="17"/>
        <v>944.77</v>
      </c>
    </row>
    <row r="1153" spans="1:6">
      <c r="A1153" s="4">
        <v>1152</v>
      </c>
      <c r="B1153" s="5">
        <v>4</v>
      </c>
      <c r="C1153" s="6">
        <v>5209</v>
      </c>
      <c r="D1153" s="6">
        <v>1385</v>
      </c>
      <c r="E1153">
        <f>VLOOKUP(Чек_позиція!C1153,Товар!A:G,7,FALSE)</f>
        <v>910.06</v>
      </c>
      <c r="F1153">
        <f t="shared" si="17"/>
        <v>3640.24</v>
      </c>
    </row>
    <row r="1154" spans="1:6">
      <c r="A1154" s="4">
        <v>1153</v>
      </c>
      <c r="B1154" s="5">
        <v>1</v>
      </c>
      <c r="C1154" s="6">
        <v>7449</v>
      </c>
      <c r="D1154" s="6">
        <v>1386</v>
      </c>
      <c r="E1154">
        <f>VLOOKUP(Чек_позиція!C1154,Товар!A:G,7,FALSE)</f>
        <v>240.44</v>
      </c>
      <c r="F1154">
        <f t="shared" si="17"/>
        <v>240.44</v>
      </c>
    </row>
    <row r="1155" spans="1:6">
      <c r="A1155" s="4">
        <v>1154</v>
      </c>
      <c r="B1155" s="5">
        <v>1</v>
      </c>
      <c r="C1155" s="6">
        <v>6015</v>
      </c>
      <c r="D1155" s="6">
        <v>1386</v>
      </c>
      <c r="E1155">
        <f>VLOOKUP(Чек_позиція!C1155,Товар!A:G,7,FALSE)</f>
        <v>924.85</v>
      </c>
      <c r="F1155">
        <f t="shared" ref="F1155:F1218" si="18">B1155*E1155</f>
        <v>924.85</v>
      </c>
    </row>
    <row r="1156" spans="1:6">
      <c r="A1156" s="4">
        <v>1155</v>
      </c>
      <c r="B1156" s="5">
        <v>2</v>
      </c>
      <c r="C1156" s="6">
        <v>5545</v>
      </c>
      <c r="D1156" s="6">
        <v>1387</v>
      </c>
      <c r="E1156">
        <f>VLOOKUP(Чек_позиція!C1156,Товар!A:G,7,FALSE)</f>
        <v>589.70000000000005</v>
      </c>
      <c r="F1156">
        <f t="shared" si="18"/>
        <v>1179.4000000000001</v>
      </c>
    </row>
    <row r="1157" spans="1:6">
      <c r="A1157" s="4">
        <v>1156</v>
      </c>
      <c r="B1157" s="5">
        <v>2</v>
      </c>
      <c r="C1157" s="6">
        <v>7708</v>
      </c>
      <c r="D1157" s="6">
        <v>1387</v>
      </c>
      <c r="E1157">
        <f>VLOOKUP(Чек_позиція!C1157,Товар!A:G,7,FALSE)</f>
        <v>858.35</v>
      </c>
      <c r="F1157">
        <f t="shared" si="18"/>
        <v>1716.7</v>
      </c>
    </row>
    <row r="1158" spans="1:6">
      <c r="A1158" s="4">
        <v>1157</v>
      </c>
      <c r="B1158" s="5">
        <v>4</v>
      </c>
      <c r="C1158" s="6">
        <v>7906</v>
      </c>
      <c r="D1158" s="6">
        <v>1387</v>
      </c>
      <c r="E1158">
        <f>VLOOKUP(Чек_позиція!C1158,Товар!A:G,7,FALSE)</f>
        <v>752.24</v>
      </c>
      <c r="F1158">
        <f t="shared" si="18"/>
        <v>3008.96</v>
      </c>
    </row>
    <row r="1159" spans="1:6">
      <c r="A1159" s="4">
        <v>1158</v>
      </c>
      <c r="B1159" s="5">
        <v>4</v>
      </c>
      <c r="C1159" s="6">
        <v>4595</v>
      </c>
      <c r="D1159" s="6">
        <v>1387</v>
      </c>
      <c r="E1159">
        <f>VLOOKUP(Чек_позиція!C1159,Товар!A:G,7,FALSE)</f>
        <v>901.72</v>
      </c>
      <c r="F1159">
        <f t="shared" si="18"/>
        <v>3606.88</v>
      </c>
    </row>
    <row r="1160" spans="1:6">
      <c r="A1160" s="4">
        <v>1159</v>
      </c>
      <c r="B1160" s="5">
        <v>3</v>
      </c>
      <c r="C1160" s="6">
        <v>3062</v>
      </c>
      <c r="D1160" s="6">
        <v>1388</v>
      </c>
      <c r="E1160">
        <f>VLOOKUP(Чек_позиція!C1160,Товар!A:G,7,FALSE)</f>
        <v>818.67</v>
      </c>
      <c r="F1160">
        <f t="shared" si="18"/>
        <v>2456.0099999999998</v>
      </c>
    </row>
    <row r="1161" spans="1:6">
      <c r="A1161" s="4">
        <v>1160</v>
      </c>
      <c r="B1161" s="5">
        <v>1</v>
      </c>
      <c r="C1161" s="6">
        <v>8405</v>
      </c>
      <c r="D1161" s="6">
        <v>1388</v>
      </c>
      <c r="E1161">
        <f>VLOOKUP(Чек_позиція!C1161,Товар!A:G,7,FALSE)</f>
        <v>630.28</v>
      </c>
      <c r="F1161">
        <f t="shared" si="18"/>
        <v>630.28</v>
      </c>
    </row>
    <row r="1162" spans="1:6">
      <c r="A1162" s="4">
        <v>1161</v>
      </c>
      <c r="B1162" s="5">
        <v>2</v>
      </c>
      <c r="C1162" s="6">
        <v>8506</v>
      </c>
      <c r="D1162" s="6">
        <v>1389</v>
      </c>
      <c r="E1162">
        <f>VLOOKUP(Чек_позиція!C1162,Товар!A:G,7,FALSE)</f>
        <v>313.02999999999997</v>
      </c>
      <c r="F1162">
        <f t="shared" si="18"/>
        <v>626.05999999999995</v>
      </c>
    </row>
    <row r="1163" spans="1:6">
      <c r="A1163" s="4">
        <v>1162</v>
      </c>
      <c r="B1163" s="5">
        <v>2</v>
      </c>
      <c r="C1163" s="6">
        <v>5912</v>
      </c>
      <c r="D1163" s="6">
        <v>1389</v>
      </c>
      <c r="E1163">
        <f>VLOOKUP(Чек_позиція!C1163,Товар!A:G,7,FALSE)</f>
        <v>753.75</v>
      </c>
      <c r="F1163">
        <f t="shared" si="18"/>
        <v>1507.5</v>
      </c>
    </row>
    <row r="1164" spans="1:6">
      <c r="A1164" s="4">
        <v>1163</v>
      </c>
      <c r="B1164" s="5">
        <v>2</v>
      </c>
      <c r="C1164" s="6">
        <v>5931</v>
      </c>
      <c r="D1164" s="6">
        <v>1389</v>
      </c>
      <c r="E1164">
        <f>VLOOKUP(Чек_позиція!C1164,Товар!A:G,7,FALSE)</f>
        <v>905.19</v>
      </c>
      <c r="F1164">
        <f t="shared" si="18"/>
        <v>1810.38</v>
      </c>
    </row>
    <row r="1165" spans="1:6">
      <c r="A1165" s="4">
        <v>1164</v>
      </c>
      <c r="B1165" s="5">
        <v>4</v>
      </c>
      <c r="C1165" s="6">
        <v>3823</v>
      </c>
      <c r="D1165" s="6">
        <v>1390</v>
      </c>
      <c r="E1165">
        <f>VLOOKUP(Чек_позиція!C1165,Товар!A:G,7,FALSE)</f>
        <v>880.71</v>
      </c>
      <c r="F1165">
        <f t="shared" si="18"/>
        <v>3522.84</v>
      </c>
    </row>
    <row r="1166" spans="1:6">
      <c r="A1166" s="4">
        <v>1165</v>
      </c>
      <c r="B1166" s="5">
        <v>1</v>
      </c>
      <c r="C1166" s="6">
        <v>1734</v>
      </c>
      <c r="D1166" s="6">
        <v>1390</v>
      </c>
      <c r="E1166">
        <f>VLOOKUP(Чек_позиція!C1166,Товар!A:G,7,FALSE)</f>
        <v>716.1</v>
      </c>
      <c r="F1166">
        <f t="shared" si="18"/>
        <v>716.1</v>
      </c>
    </row>
    <row r="1167" spans="1:6">
      <c r="A1167" s="4">
        <v>1166</v>
      </c>
      <c r="B1167" s="5">
        <v>4</v>
      </c>
      <c r="C1167" s="6">
        <v>8265</v>
      </c>
      <c r="D1167" s="6">
        <v>1390</v>
      </c>
      <c r="E1167">
        <f>VLOOKUP(Чек_позиція!C1167,Товар!A:G,7,FALSE)</f>
        <v>544.82000000000005</v>
      </c>
      <c r="F1167">
        <f t="shared" si="18"/>
        <v>2179.2800000000002</v>
      </c>
    </row>
    <row r="1168" spans="1:6">
      <c r="A1168" s="4">
        <v>1167</v>
      </c>
      <c r="B1168" s="5">
        <v>2</v>
      </c>
      <c r="C1168" s="6">
        <v>2776</v>
      </c>
      <c r="D1168" s="6">
        <v>1390</v>
      </c>
      <c r="E1168">
        <f>VLOOKUP(Чек_позиція!C1168,Товар!A:G,7,FALSE)</f>
        <v>283.04000000000002</v>
      </c>
      <c r="F1168">
        <f t="shared" si="18"/>
        <v>566.08000000000004</v>
      </c>
    </row>
    <row r="1169" spans="1:6">
      <c r="A1169" s="4">
        <v>1168</v>
      </c>
      <c r="B1169" s="5">
        <v>2</v>
      </c>
      <c r="C1169" s="6">
        <v>9593</v>
      </c>
      <c r="D1169" s="6">
        <v>1390</v>
      </c>
      <c r="E1169">
        <f>VLOOKUP(Чек_позиція!C1169,Товар!A:G,7,FALSE)</f>
        <v>405.94</v>
      </c>
      <c r="F1169">
        <f t="shared" si="18"/>
        <v>811.88</v>
      </c>
    </row>
    <row r="1170" spans="1:6">
      <c r="A1170" s="4">
        <v>1169</v>
      </c>
      <c r="B1170" s="5">
        <v>1</v>
      </c>
      <c r="C1170" s="6">
        <v>8287</v>
      </c>
      <c r="D1170" s="6">
        <v>1391</v>
      </c>
      <c r="E1170">
        <f>VLOOKUP(Чек_позиція!C1170,Товар!A:G,7,FALSE)</f>
        <v>399.49</v>
      </c>
      <c r="F1170">
        <f t="shared" si="18"/>
        <v>399.49</v>
      </c>
    </row>
    <row r="1171" spans="1:6">
      <c r="A1171" s="4">
        <v>1170</v>
      </c>
      <c r="B1171" s="5">
        <v>1</v>
      </c>
      <c r="C1171" s="6">
        <v>8568</v>
      </c>
      <c r="D1171" s="6">
        <v>1391</v>
      </c>
      <c r="E1171">
        <f>VLOOKUP(Чек_позиція!C1171,Товар!A:G,7,FALSE)</f>
        <v>875.68</v>
      </c>
      <c r="F1171">
        <f t="shared" si="18"/>
        <v>875.68</v>
      </c>
    </row>
    <row r="1172" spans="1:6">
      <c r="A1172" s="4">
        <v>1171</v>
      </c>
      <c r="B1172" s="5">
        <v>2</v>
      </c>
      <c r="C1172" s="6">
        <v>971</v>
      </c>
      <c r="D1172" s="6">
        <v>1391</v>
      </c>
      <c r="E1172">
        <f>VLOOKUP(Чек_позиція!C1172,Товар!A:G,7,FALSE)</f>
        <v>705.28</v>
      </c>
      <c r="F1172">
        <f t="shared" si="18"/>
        <v>1410.56</v>
      </c>
    </row>
    <row r="1173" spans="1:6">
      <c r="A1173" s="4">
        <v>1172</v>
      </c>
      <c r="B1173" s="5">
        <v>2</v>
      </c>
      <c r="C1173" s="6">
        <v>9495</v>
      </c>
      <c r="D1173" s="6">
        <v>1391</v>
      </c>
      <c r="E1173">
        <f>VLOOKUP(Чек_позиція!C1173,Товар!A:G,7,FALSE)</f>
        <v>167.94</v>
      </c>
      <c r="F1173">
        <f t="shared" si="18"/>
        <v>335.88</v>
      </c>
    </row>
    <row r="1174" spans="1:6">
      <c r="A1174" s="4">
        <v>1173</v>
      </c>
      <c r="B1174" s="5">
        <v>3</v>
      </c>
      <c r="C1174" s="6">
        <v>5221</v>
      </c>
      <c r="D1174" s="6">
        <v>1391</v>
      </c>
      <c r="E1174">
        <f>VLOOKUP(Чек_позиція!C1174,Товар!A:G,7,FALSE)</f>
        <v>773.99</v>
      </c>
      <c r="F1174">
        <f t="shared" si="18"/>
        <v>2321.9700000000003</v>
      </c>
    </row>
    <row r="1175" spans="1:6">
      <c r="A1175" s="4">
        <v>1174</v>
      </c>
      <c r="B1175" s="5">
        <v>4</v>
      </c>
      <c r="C1175" s="6">
        <v>5200</v>
      </c>
      <c r="D1175" s="6">
        <v>1392</v>
      </c>
      <c r="E1175">
        <f>VLOOKUP(Чек_позиція!C1175,Товар!A:G,7,FALSE)</f>
        <v>257.27</v>
      </c>
      <c r="F1175">
        <f t="shared" si="18"/>
        <v>1029.08</v>
      </c>
    </row>
    <row r="1176" spans="1:6">
      <c r="A1176" s="4">
        <v>1175</v>
      </c>
      <c r="B1176" s="5">
        <v>2</v>
      </c>
      <c r="C1176" s="6">
        <v>3143</v>
      </c>
      <c r="D1176" s="6">
        <v>1392</v>
      </c>
      <c r="E1176">
        <f>VLOOKUP(Чек_позиція!C1176,Товар!A:G,7,FALSE)</f>
        <v>636.13</v>
      </c>
      <c r="F1176">
        <f t="shared" si="18"/>
        <v>1272.26</v>
      </c>
    </row>
    <row r="1177" spans="1:6">
      <c r="A1177" s="4">
        <v>1176</v>
      </c>
      <c r="B1177" s="5">
        <v>3</v>
      </c>
      <c r="C1177" s="6">
        <v>8785</v>
      </c>
      <c r="D1177" s="6">
        <v>1393</v>
      </c>
      <c r="E1177">
        <f>VLOOKUP(Чек_позиція!C1177,Товар!A:G,7,FALSE)</f>
        <v>620.64</v>
      </c>
      <c r="F1177">
        <f t="shared" si="18"/>
        <v>1861.92</v>
      </c>
    </row>
    <row r="1178" spans="1:6">
      <c r="A1178" s="4">
        <v>1177</v>
      </c>
      <c r="B1178" s="5">
        <v>4</v>
      </c>
      <c r="C1178" s="6">
        <v>5678</v>
      </c>
      <c r="D1178" s="6">
        <v>1393</v>
      </c>
      <c r="E1178">
        <f>VLOOKUP(Чек_позиція!C1178,Товар!A:G,7,FALSE)</f>
        <v>531.66</v>
      </c>
      <c r="F1178">
        <f t="shared" si="18"/>
        <v>2126.64</v>
      </c>
    </row>
    <row r="1179" spans="1:6">
      <c r="A1179" s="4">
        <v>1178</v>
      </c>
      <c r="B1179" s="5">
        <v>2</v>
      </c>
      <c r="C1179" s="6">
        <v>5421</v>
      </c>
      <c r="D1179" s="6">
        <v>1393</v>
      </c>
      <c r="E1179">
        <f>VLOOKUP(Чек_позиція!C1179,Товар!A:G,7,FALSE)</f>
        <v>453.61</v>
      </c>
      <c r="F1179">
        <f t="shared" si="18"/>
        <v>907.22</v>
      </c>
    </row>
    <row r="1180" spans="1:6">
      <c r="A1180" s="4">
        <v>1179</v>
      </c>
      <c r="B1180" s="5">
        <v>2</v>
      </c>
      <c r="C1180" s="6">
        <v>6314</v>
      </c>
      <c r="D1180" s="6">
        <v>1394</v>
      </c>
      <c r="E1180">
        <f>VLOOKUP(Чек_позиція!C1180,Товар!A:G,7,FALSE)</f>
        <v>362.24</v>
      </c>
      <c r="F1180">
        <f t="shared" si="18"/>
        <v>724.48</v>
      </c>
    </row>
    <row r="1181" spans="1:6">
      <c r="A1181" s="4">
        <v>1180</v>
      </c>
      <c r="B1181" s="5">
        <v>4</v>
      </c>
      <c r="C1181" s="6">
        <v>6262</v>
      </c>
      <c r="D1181" s="6">
        <v>1394</v>
      </c>
      <c r="E1181">
        <f>VLOOKUP(Чек_позиція!C1181,Товар!A:G,7,FALSE)</f>
        <v>127.48</v>
      </c>
      <c r="F1181">
        <f t="shared" si="18"/>
        <v>509.92</v>
      </c>
    </row>
    <row r="1182" spans="1:6">
      <c r="A1182" s="4">
        <v>1181</v>
      </c>
      <c r="B1182" s="5">
        <v>3</v>
      </c>
      <c r="C1182" s="6">
        <v>7156</v>
      </c>
      <c r="D1182" s="6">
        <v>1394</v>
      </c>
      <c r="E1182">
        <f>VLOOKUP(Чек_позиція!C1182,Товар!A:G,7,FALSE)</f>
        <v>583.65</v>
      </c>
      <c r="F1182">
        <f t="shared" si="18"/>
        <v>1750.9499999999998</v>
      </c>
    </row>
    <row r="1183" spans="1:6">
      <c r="A1183" s="4">
        <v>1182</v>
      </c>
      <c r="B1183" s="5">
        <v>4</v>
      </c>
      <c r="C1183" s="6">
        <v>6360</v>
      </c>
      <c r="D1183" s="6">
        <v>1394</v>
      </c>
      <c r="E1183">
        <f>VLOOKUP(Чек_позиція!C1183,Товар!A:G,7,FALSE)</f>
        <v>475.36</v>
      </c>
      <c r="F1183">
        <f t="shared" si="18"/>
        <v>1901.44</v>
      </c>
    </row>
    <row r="1184" spans="1:6">
      <c r="A1184" s="4">
        <v>1183</v>
      </c>
      <c r="B1184" s="5">
        <v>1</v>
      </c>
      <c r="C1184" s="6">
        <v>7269</v>
      </c>
      <c r="D1184" s="6">
        <v>1394</v>
      </c>
      <c r="E1184">
        <f>VLOOKUP(Чек_позиція!C1184,Товар!A:G,7,FALSE)</f>
        <v>916.68</v>
      </c>
      <c r="F1184">
        <f t="shared" si="18"/>
        <v>916.68</v>
      </c>
    </row>
    <row r="1185" spans="1:6">
      <c r="A1185" s="4">
        <v>1184</v>
      </c>
      <c r="B1185" s="5">
        <v>4</v>
      </c>
      <c r="C1185" s="6">
        <v>6847</v>
      </c>
      <c r="D1185" s="6">
        <v>1395</v>
      </c>
      <c r="E1185">
        <f>VLOOKUP(Чек_позиція!C1185,Товар!A:G,7,FALSE)</f>
        <v>369.59</v>
      </c>
      <c r="F1185">
        <f t="shared" si="18"/>
        <v>1478.36</v>
      </c>
    </row>
    <row r="1186" spans="1:6">
      <c r="A1186" s="4">
        <v>1185</v>
      </c>
      <c r="B1186" s="5">
        <v>4</v>
      </c>
      <c r="C1186" s="6">
        <v>7148</v>
      </c>
      <c r="D1186" s="6">
        <v>1395</v>
      </c>
      <c r="E1186">
        <f>VLOOKUP(Чек_позиція!C1186,Товар!A:G,7,FALSE)</f>
        <v>195.44</v>
      </c>
      <c r="F1186">
        <f t="shared" si="18"/>
        <v>781.76</v>
      </c>
    </row>
    <row r="1187" spans="1:6">
      <c r="A1187" s="4">
        <v>1186</v>
      </c>
      <c r="B1187" s="5">
        <v>2</v>
      </c>
      <c r="C1187" s="6">
        <v>9978</v>
      </c>
      <c r="D1187" s="6">
        <v>1395</v>
      </c>
      <c r="E1187">
        <f>VLOOKUP(Чек_позиція!C1187,Товар!A:G,7,FALSE)</f>
        <v>853.56</v>
      </c>
      <c r="F1187">
        <f t="shared" si="18"/>
        <v>1707.12</v>
      </c>
    </row>
    <row r="1188" spans="1:6">
      <c r="A1188" s="4">
        <v>1187</v>
      </c>
      <c r="B1188" s="5">
        <v>1</v>
      </c>
      <c r="C1188" s="6">
        <v>2149</v>
      </c>
      <c r="D1188" s="6">
        <v>1395</v>
      </c>
      <c r="E1188">
        <f>VLOOKUP(Чек_позиція!C1188,Товар!A:G,7,FALSE)</f>
        <v>698.12</v>
      </c>
      <c r="F1188">
        <f t="shared" si="18"/>
        <v>698.12</v>
      </c>
    </row>
    <row r="1189" spans="1:6">
      <c r="A1189" s="4">
        <v>1188</v>
      </c>
      <c r="B1189" s="5">
        <v>4</v>
      </c>
      <c r="C1189" s="6">
        <v>5616</v>
      </c>
      <c r="D1189" s="6">
        <v>1395</v>
      </c>
      <c r="E1189">
        <f>VLOOKUP(Чек_позиція!C1189,Товар!A:G,7,FALSE)</f>
        <v>110.52</v>
      </c>
      <c r="F1189">
        <f t="shared" si="18"/>
        <v>442.08</v>
      </c>
    </row>
    <row r="1190" spans="1:6">
      <c r="A1190" s="4">
        <v>1189</v>
      </c>
      <c r="B1190" s="5">
        <v>2</v>
      </c>
      <c r="C1190" s="6">
        <v>5539</v>
      </c>
      <c r="D1190" s="6">
        <v>1396</v>
      </c>
      <c r="E1190">
        <f>VLOOKUP(Чек_позиція!C1190,Товар!A:G,7,FALSE)</f>
        <v>447.61</v>
      </c>
      <c r="F1190">
        <f t="shared" si="18"/>
        <v>895.22</v>
      </c>
    </row>
    <row r="1191" spans="1:6">
      <c r="A1191" s="4">
        <v>1190</v>
      </c>
      <c r="B1191" s="5">
        <v>4</v>
      </c>
      <c r="C1191" s="6">
        <v>2120</v>
      </c>
      <c r="D1191" s="6">
        <v>1396</v>
      </c>
      <c r="E1191">
        <f>VLOOKUP(Чек_позиція!C1191,Товар!A:G,7,FALSE)</f>
        <v>611.58000000000004</v>
      </c>
      <c r="F1191">
        <f t="shared" si="18"/>
        <v>2446.3200000000002</v>
      </c>
    </row>
    <row r="1192" spans="1:6">
      <c r="A1192" s="4">
        <v>1191</v>
      </c>
      <c r="B1192" s="5">
        <v>1</v>
      </c>
      <c r="C1192" s="6">
        <v>9101</v>
      </c>
      <c r="D1192" s="6">
        <v>1396</v>
      </c>
      <c r="E1192">
        <f>VLOOKUP(Чек_позиція!C1192,Товар!A:G,7,FALSE)</f>
        <v>896.89</v>
      </c>
      <c r="F1192">
        <f t="shared" si="18"/>
        <v>896.89</v>
      </c>
    </row>
    <row r="1193" spans="1:6">
      <c r="A1193" s="4">
        <v>1192</v>
      </c>
      <c r="B1193" s="5">
        <v>3</v>
      </c>
      <c r="C1193" s="6">
        <v>5339</v>
      </c>
      <c r="D1193" s="6">
        <v>1397</v>
      </c>
      <c r="E1193">
        <f>VLOOKUP(Чек_позиція!C1193,Товар!A:G,7,FALSE)</f>
        <v>608.14</v>
      </c>
      <c r="F1193">
        <f t="shared" si="18"/>
        <v>1824.42</v>
      </c>
    </row>
    <row r="1194" spans="1:6">
      <c r="A1194" s="4">
        <v>1193</v>
      </c>
      <c r="B1194" s="5">
        <v>4</v>
      </c>
      <c r="C1194" s="6">
        <v>5918</v>
      </c>
      <c r="D1194" s="6">
        <v>1397</v>
      </c>
      <c r="E1194">
        <f>VLOOKUP(Чек_позиція!C1194,Товар!A:G,7,FALSE)</f>
        <v>614.27</v>
      </c>
      <c r="F1194">
        <f t="shared" si="18"/>
        <v>2457.08</v>
      </c>
    </row>
    <row r="1195" spans="1:6">
      <c r="A1195" s="4">
        <v>1194</v>
      </c>
      <c r="B1195" s="5">
        <v>2</v>
      </c>
      <c r="C1195" s="6">
        <v>940</v>
      </c>
      <c r="D1195" s="6">
        <v>1398</v>
      </c>
      <c r="E1195">
        <f>VLOOKUP(Чек_позиція!C1195,Товар!A:G,7,FALSE)</f>
        <v>850.71</v>
      </c>
      <c r="F1195">
        <f t="shared" si="18"/>
        <v>1701.42</v>
      </c>
    </row>
    <row r="1196" spans="1:6">
      <c r="A1196" s="4">
        <v>1195</v>
      </c>
      <c r="B1196" s="5">
        <v>2</v>
      </c>
      <c r="C1196" s="6">
        <v>8804</v>
      </c>
      <c r="D1196" s="6">
        <v>1398</v>
      </c>
      <c r="E1196">
        <f>VLOOKUP(Чек_позиція!C1196,Товар!A:G,7,FALSE)</f>
        <v>53.41</v>
      </c>
      <c r="F1196">
        <f t="shared" si="18"/>
        <v>106.82</v>
      </c>
    </row>
    <row r="1197" spans="1:6">
      <c r="A1197" s="4">
        <v>1196</v>
      </c>
      <c r="B1197" s="5">
        <v>3</v>
      </c>
      <c r="C1197" s="6">
        <v>6470</v>
      </c>
      <c r="D1197" s="6">
        <v>1399</v>
      </c>
      <c r="E1197">
        <f>VLOOKUP(Чек_позиція!C1197,Товар!A:G,7,FALSE)</f>
        <v>834.51</v>
      </c>
      <c r="F1197">
        <f t="shared" si="18"/>
        <v>2503.5299999999997</v>
      </c>
    </row>
    <row r="1198" spans="1:6">
      <c r="A1198" s="4">
        <v>1197</v>
      </c>
      <c r="B1198" s="5">
        <v>3</v>
      </c>
      <c r="C1198" s="6">
        <v>8941</v>
      </c>
      <c r="D1198" s="6">
        <v>1399</v>
      </c>
      <c r="E1198">
        <f>VLOOKUP(Чек_позиція!C1198,Товар!A:G,7,FALSE)</f>
        <v>158.75</v>
      </c>
      <c r="F1198">
        <f t="shared" si="18"/>
        <v>476.25</v>
      </c>
    </row>
    <row r="1199" spans="1:6">
      <c r="A1199" s="4">
        <v>1198</v>
      </c>
      <c r="B1199" s="5">
        <v>2</v>
      </c>
      <c r="C1199" s="6">
        <v>1569</v>
      </c>
      <c r="D1199" s="6">
        <v>1399</v>
      </c>
      <c r="E1199">
        <f>VLOOKUP(Чек_позиція!C1199,Товар!A:G,7,FALSE)</f>
        <v>572.13</v>
      </c>
      <c r="F1199">
        <f t="shared" si="18"/>
        <v>1144.26</v>
      </c>
    </row>
    <row r="1200" spans="1:6">
      <c r="A1200" s="4">
        <v>1199</v>
      </c>
      <c r="B1200" s="5">
        <v>1</v>
      </c>
      <c r="C1200" s="6">
        <v>189</v>
      </c>
      <c r="D1200" s="6">
        <v>1399</v>
      </c>
      <c r="E1200">
        <f>VLOOKUP(Чек_позиція!C1200,Товар!A:G,7,FALSE)</f>
        <v>766.23</v>
      </c>
      <c r="F1200">
        <f t="shared" si="18"/>
        <v>766.23</v>
      </c>
    </row>
    <row r="1201" spans="1:6">
      <c r="A1201" s="4">
        <v>1200</v>
      </c>
      <c r="B1201" s="5">
        <v>3</v>
      </c>
      <c r="C1201" s="6">
        <v>3493</v>
      </c>
      <c r="D1201" s="6">
        <v>1399</v>
      </c>
      <c r="E1201">
        <f>VLOOKUP(Чек_позиція!C1201,Товар!A:G,7,FALSE)</f>
        <v>292.79000000000002</v>
      </c>
      <c r="F1201">
        <f t="shared" si="18"/>
        <v>878.37000000000012</v>
      </c>
    </row>
    <row r="1202" spans="1:6">
      <c r="A1202" s="4">
        <v>1201</v>
      </c>
      <c r="B1202" s="5">
        <v>4</v>
      </c>
      <c r="C1202" s="6">
        <v>8568</v>
      </c>
      <c r="D1202" s="6">
        <v>1400</v>
      </c>
      <c r="E1202">
        <f>VLOOKUP(Чек_позиція!C1202,Товар!A:G,7,FALSE)</f>
        <v>875.68</v>
      </c>
      <c r="F1202">
        <f t="shared" si="18"/>
        <v>3502.72</v>
      </c>
    </row>
    <row r="1203" spans="1:6">
      <c r="A1203" s="4">
        <v>1202</v>
      </c>
      <c r="B1203" s="5">
        <v>3</v>
      </c>
      <c r="C1203" s="6">
        <v>1641</v>
      </c>
      <c r="D1203" s="6">
        <v>1401</v>
      </c>
      <c r="E1203">
        <f>VLOOKUP(Чек_позиція!C1203,Товар!A:G,7,FALSE)</f>
        <v>133.11000000000001</v>
      </c>
      <c r="F1203">
        <f t="shared" si="18"/>
        <v>399.33000000000004</v>
      </c>
    </row>
    <row r="1204" spans="1:6">
      <c r="A1204" s="4">
        <v>1203</v>
      </c>
      <c r="B1204" s="5">
        <v>2</v>
      </c>
      <c r="C1204" s="6">
        <v>7927</v>
      </c>
      <c r="D1204" s="6">
        <v>1401</v>
      </c>
      <c r="E1204">
        <f>VLOOKUP(Чек_позиція!C1204,Товар!A:G,7,FALSE)</f>
        <v>423.64</v>
      </c>
      <c r="F1204">
        <f t="shared" si="18"/>
        <v>847.28</v>
      </c>
    </row>
    <row r="1205" spans="1:6">
      <c r="A1205" s="4">
        <v>1204</v>
      </c>
      <c r="B1205" s="5">
        <v>2</v>
      </c>
      <c r="C1205" s="6">
        <v>1803</v>
      </c>
      <c r="D1205" s="6">
        <v>1402</v>
      </c>
      <c r="E1205">
        <f>VLOOKUP(Чек_позиція!C1205,Товар!A:G,7,FALSE)</f>
        <v>320.72000000000003</v>
      </c>
      <c r="F1205">
        <f t="shared" si="18"/>
        <v>641.44000000000005</v>
      </c>
    </row>
    <row r="1206" spans="1:6">
      <c r="A1206" s="4">
        <v>1205</v>
      </c>
      <c r="B1206" s="5">
        <v>3</v>
      </c>
      <c r="C1206" s="6">
        <v>5474</v>
      </c>
      <c r="D1206" s="6">
        <v>1402</v>
      </c>
      <c r="E1206">
        <f>VLOOKUP(Чек_позиція!C1206,Товар!A:G,7,FALSE)</f>
        <v>891.63</v>
      </c>
      <c r="F1206">
        <f t="shared" si="18"/>
        <v>2674.89</v>
      </c>
    </row>
    <row r="1207" spans="1:6">
      <c r="A1207" s="4">
        <v>1206</v>
      </c>
      <c r="B1207" s="5">
        <v>3</v>
      </c>
      <c r="C1207" s="6">
        <v>7418</v>
      </c>
      <c r="D1207" s="6">
        <v>1402</v>
      </c>
      <c r="E1207">
        <f>VLOOKUP(Чек_позиція!C1207,Товар!A:G,7,FALSE)</f>
        <v>279.05</v>
      </c>
      <c r="F1207">
        <f t="shared" si="18"/>
        <v>837.15000000000009</v>
      </c>
    </row>
    <row r="1208" spans="1:6">
      <c r="A1208" s="4">
        <v>1207</v>
      </c>
      <c r="B1208" s="5">
        <v>4</v>
      </c>
      <c r="C1208" s="6">
        <v>5091</v>
      </c>
      <c r="D1208" s="6">
        <v>1403</v>
      </c>
      <c r="E1208">
        <f>VLOOKUP(Чек_позиція!C1208,Товар!A:G,7,FALSE)</f>
        <v>180.17</v>
      </c>
      <c r="F1208">
        <f t="shared" si="18"/>
        <v>720.68</v>
      </c>
    </row>
    <row r="1209" spans="1:6">
      <c r="A1209" s="4">
        <v>1208</v>
      </c>
      <c r="B1209" s="5">
        <v>4</v>
      </c>
      <c r="C1209" s="6">
        <v>3038</v>
      </c>
      <c r="D1209" s="6">
        <v>1403</v>
      </c>
      <c r="E1209">
        <f>VLOOKUP(Чек_позиція!C1209,Товар!A:G,7,FALSE)</f>
        <v>112.64</v>
      </c>
      <c r="F1209">
        <f t="shared" si="18"/>
        <v>450.56</v>
      </c>
    </row>
    <row r="1210" spans="1:6">
      <c r="A1210" s="4">
        <v>1209</v>
      </c>
      <c r="B1210" s="5">
        <v>2</v>
      </c>
      <c r="C1210" s="6">
        <v>3611</v>
      </c>
      <c r="D1210" s="6">
        <v>1403</v>
      </c>
      <c r="E1210">
        <f>VLOOKUP(Чек_позиція!C1210,Товар!A:G,7,FALSE)</f>
        <v>365.41</v>
      </c>
      <c r="F1210">
        <f t="shared" si="18"/>
        <v>730.82</v>
      </c>
    </row>
    <row r="1211" spans="1:6">
      <c r="A1211" s="4">
        <v>1210</v>
      </c>
      <c r="B1211" s="5">
        <v>1</v>
      </c>
      <c r="C1211" s="6">
        <v>7329</v>
      </c>
      <c r="D1211" s="6">
        <v>1404</v>
      </c>
      <c r="E1211">
        <f>VLOOKUP(Чек_позиція!C1211,Товар!A:G,7,FALSE)</f>
        <v>194.35</v>
      </c>
      <c r="F1211">
        <f t="shared" si="18"/>
        <v>194.35</v>
      </c>
    </row>
    <row r="1212" spans="1:6">
      <c r="A1212" s="4">
        <v>1211</v>
      </c>
      <c r="B1212" s="5">
        <v>4</v>
      </c>
      <c r="C1212" s="6">
        <v>5141</v>
      </c>
      <c r="D1212" s="6">
        <v>1404</v>
      </c>
      <c r="E1212">
        <f>VLOOKUP(Чек_позиція!C1212,Товар!A:G,7,FALSE)</f>
        <v>829.91</v>
      </c>
      <c r="F1212">
        <f t="shared" si="18"/>
        <v>3319.64</v>
      </c>
    </row>
    <row r="1213" spans="1:6">
      <c r="A1213" s="4">
        <v>1212</v>
      </c>
      <c r="B1213" s="5">
        <v>3</v>
      </c>
      <c r="C1213" s="6">
        <v>8197</v>
      </c>
      <c r="D1213" s="6">
        <v>1405</v>
      </c>
      <c r="E1213">
        <f>VLOOKUP(Чек_позиція!C1213,Товар!A:G,7,FALSE)</f>
        <v>843.82</v>
      </c>
      <c r="F1213">
        <f t="shared" si="18"/>
        <v>2531.46</v>
      </c>
    </row>
    <row r="1214" spans="1:6">
      <c r="A1214" s="4">
        <v>1213</v>
      </c>
      <c r="B1214" s="5">
        <v>1</v>
      </c>
      <c r="C1214" s="6">
        <v>9405</v>
      </c>
      <c r="D1214" s="6">
        <v>1406</v>
      </c>
      <c r="E1214">
        <f>VLOOKUP(Чек_позиція!C1214,Товар!A:G,7,FALSE)</f>
        <v>541.09</v>
      </c>
      <c r="F1214">
        <f t="shared" si="18"/>
        <v>541.09</v>
      </c>
    </row>
    <row r="1215" spans="1:6">
      <c r="A1215" s="4">
        <v>1214</v>
      </c>
      <c r="B1215" s="5">
        <v>2</v>
      </c>
      <c r="C1215" s="6">
        <v>348</v>
      </c>
      <c r="D1215" s="6">
        <v>1406</v>
      </c>
      <c r="E1215">
        <f>VLOOKUP(Чек_позиція!C1215,Товар!A:G,7,FALSE)</f>
        <v>508.9</v>
      </c>
      <c r="F1215">
        <f t="shared" si="18"/>
        <v>1017.8</v>
      </c>
    </row>
    <row r="1216" spans="1:6">
      <c r="A1216" s="4">
        <v>1215</v>
      </c>
      <c r="B1216" s="5">
        <v>3</v>
      </c>
      <c r="C1216" s="6">
        <v>9573</v>
      </c>
      <c r="D1216" s="6">
        <v>1407</v>
      </c>
      <c r="E1216">
        <f>VLOOKUP(Чек_позиція!C1216,Товар!A:G,7,FALSE)</f>
        <v>394.1</v>
      </c>
      <c r="F1216">
        <f t="shared" si="18"/>
        <v>1182.3000000000002</v>
      </c>
    </row>
    <row r="1217" spans="1:6">
      <c r="A1217" s="4">
        <v>1216</v>
      </c>
      <c r="B1217" s="5">
        <v>2</v>
      </c>
      <c r="C1217" s="6">
        <v>9237</v>
      </c>
      <c r="D1217" s="6">
        <v>1407</v>
      </c>
      <c r="E1217">
        <f>VLOOKUP(Чек_позиція!C1217,Товар!A:G,7,FALSE)</f>
        <v>858.38</v>
      </c>
      <c r="F1217">
        <f t="shared" si="18"/>
        <v>1716.76</v>
      </c>
    </row>
    <row r="1218" spans="1:6">
      <c r="A1218" s="4">
        <v>1217</v>
      </c>
      <c r="B1218" s="5">
        <v>1</v>
      </c>
      <c r="C1218" s="6">
        <v>1279</v>
      </c>
      <c r="D1218" s="6">
        <v>1408</v>
      </c>
      <c r="E1218">
        <f>VLOOKUP(Чек_позиція!C1218,Товар!A:G,7,FALSE)</f>
        <v>428.64</v>
      </c>
      <c r="F1218">
        <f t="shared" si="18"/>
        <v>428.64</v>
      </c>
    </row>
    <row r="1219" spans="1:6">
      <c r="A1219" s="4">
        <v>1218</v>
      </c>
      <c r="B1219" s="5">
        <v>4</v>
      </c>
      <c r="C1219" s="6">
        <v>2917</v>
      </c>
      <c r="D1219" s="6">
        <v>1408</v>
      </c>
      <c r="E1219">
        <f>VLOOKUP(Чек_позиція!C1219,Товар!A:G,7,FALSE)</f>
        <v>169</v>
      </c>
      <c r="F1219">
        <f t="shared" ref="F1219:F1282" si="19">B1219*E1219</f>
        <v>676</v>
      </c>
    </row>
    <row r="1220" spans="1:6">
      <c r="A1220" s="4">
        <v>1219</v>
      </c>
      <c r="B1220" s="5">
        <v>1</v>
      </c>
      <c r="C1220" s="6">
        <v>9201</v>
      </c>
      <c r="D1220" s="6">
        <v>1409</v>
      </c>
      <c r="E1220">
        <f>VLOOKUP(Чек_позиція!C1220,Товар!A:G,7,FALSE)</f>
        <v>516.22</v>
      </c>
      <c r="F1220">
        <f t="shared" si="19"/>
        <v>516.22</v>
      </c>
    </row>
    <row r="1221" spans="1:6">
      <c r="A1221" s="4">
        <v>1220</v>
      </c>
      <c r="B1221" s="5">
        <v>1</v>
      </c>
      <c r="C1221" s="6">
        <v>5774</v>
      </c>
      <c r="D1221" s="6">
        <v>1409</v>
      </c>
      <c r="E1221">
        <f>VLOOKUP(Чек_позиція!C1221,Товар!A:G,7,FALSE)</f>
        <v>932.73</v>
      </c>
      <c r="F1221">
        <f t="shared" si="19"/>
        <v>932.73</v>
      </c>
    </row>
    <row r="1222" spans="1:6">
      <c r="A1222" s="4">
        <v>1221</v>
      </c>
      <c r="B1222" s="5">
        <v>3</v>
      </c>
      <c r="C1222" s="6">
        <v>2963</v>
      </c>
      <c r="D1222" s="6">
        <v>1409</v>
      </c>
      <c r="E1222">
        <f>VLOOKUP(Чек_позиція!C1222,Товар!A:G,7,FALSE)</f>
        <v>288.27</v>
      </c>
      <c r="F1222">
        <f t="shared" si="19"/>
        <v>864.81</v>
      </c>
    </row>
    <row r="1223" spans="1:6">
      <c r="A1223" s="4">
        <v>1222</v>
      </c>
      <c r="B1223" s="5">
        <v>1</v>
      </c>
      <c r="C1223" s="6">
        <v>9096</v>
      </c>
      <c r="D1223" s="6">
        <v>1409</v>
      </c>
      <c r="E1223">
        <f>VLOOKUP(Чек_позиція!C1223,Товар!A:G,7,FALSE)</f>
        <v>830.58</v>
      </c>
      <c r="F1223">
        <f t="shared" si="19"/>
        <v>830.58</v>
      </c>
    </row>
    <row r="1224" spans="1:6">
      <c r="A1224" s="4">
        <v>1223</v>
      </c>
      <c r="B1224" s="5">
        <v>4</v>
      </c>
      <c r="C1224" s="6">
        <v>6028</v>
      </c>
      <c r="D1224" s="6">
        <v>1409</v>
      </c>
      <c r="E1224">
        <f>VLOOKUP(Чек_позиція!C1224,Товар!A:G,7,FALSE)</f>
        <v>816.67</v>
      </c>
      <c r="F1224">
        <f t="shared" si="19"/>
        <v>3266.68</v>
      </c>
    </row>
    <row r="1225" spans="1:6">
      <c r="A1225" s="4">
        <v>1224</v>
      </c>
      <c r="B1225" s="5">
        <v>2</v>
      </c>
      <c r="C1225" s="6">
        <v>1240</v>
      </c>
      <c r="D1225" s="6">
        <v>1410</v>
      </c>
      <c r="E1225">
        <f>VLOOKUP(Чек_позиція!C1225,Товар!A:G,7,FALSE)</f>
        <v>748.04</v>
      </c>
      <c r="F1225">
        <f t="shared" si="19"/>
        <v>1496.08</v>
      </c>
    </row>
    <row r="1226" spans="1:6">
      <c r="A1226" s="4">
        <v>1225</v>
      </c>
      <c r="B1226" s="5">
        <v>1</v>
      </c>
      <c r="C1226" s="6">
        <v>3412</v>
      </c>
      <c r="D1226" s="6">
        <v>1411</v>
      </c>
      <c r="E1226">
        <f>VLOOKUP(Чек_позиція!C1226,Товар!A:G,7,FALSE)</f>
        <v>648.86</v>
      </c>
      <c r="F1226">
        <f t="shared" si="19"/>
        <v>648.86</v>
      </c>
    </row>
    <row r="1227" spans="1:6">
      <c r="A1227" s="4">
        <v>1226</v>
      </c>
      <c r="B1227" s="5">
        <v>3</v>
      </c>
      <c r="C1227" s="6">
        <v>4301</v>
      </c>
      <c r="D1227" s="6">
        <v>1411</v>
      </c>
      <c r="E1227">
        <f>VLOOKUP(Чек_позиція!C1227,Товар!A:G,7,FALSE)</f>
        <v>546.99</v>
      </c>
      <c r="F1227">
        <f t="shared" si="19"/>
        <v>1640.97</v>
      </c>
    </row>
    <row r="1228" spans="1:6">
      <c r="A1228" s="4">
        <v>1227</v>
      </c>
      <c r="B1228" s="5">
        <v>4</v>
      </c>
      <c r="C1228" s="6">
        <v>5768</v>
      </c>
      <c r="D1228" s="6">
        <v>1412</v>
      </c>
      <c r="E1228">
        <f>VLOOKUP(Чек_позиція!C1228,Товар!A:G,7,FALSE)</f>
        <v>422.68</v>
      </c>
      <c r="F1228">
        <f t="shared" si="19"/>
        <v>1690.72</v>
      </c>
    </row>
    <row r="1229" spans="1:6">
      <c r="A1229" s="4">
        <v>1228</v>
      </c>
      <c r="B1229" s="5">
        <v>3</v>
      </c>
      <c r="C1229" s="6">
        <v>4</v>
      </c>
      <c r="D1229" s="6">
        <v>1412</v>
      </c>
      <c r="E1229">
        <f>VLOOKUP(Чек_позиція!C1229,Товар!A:G,7,FALSE)</f>
        <v>144.55000000000001</v>
      </c>
      <c r="F1229">
        <f t="shared" si="19"/>
        <v>433.65000000000003</v>
      </c>
    </row>
    <row r="1230" spans="1:6">
      <c r="A1230" s="4">
        <v>1229</v>
      </c>
      <c r="B1230" s="5">
        <v>1</v>
      </c>
      <c r="C1230" s="6">
        <v>8841</v>
      </c>
      <c r="D1230" s="6">
        <v>1413</v>
      </c>
      <c r="E1230">
        <f>VLOOKUP(Чек_позиція!C1230,Товар!A:G,7,FALSE)</f>
        <v>581.87</v>
      </c>
      <c r="F1230">
        <f t="shared" si="19"/>
        <v>581.87</v>
      </c>
    </row>
    <row r="1231" spans="1:6">
      <c r="A1231" s="4">
        <v>1230</v>
      </c>
      <c r="B1231" s="5">
        <v>1</v>
      </c>
      <c r="C1231" s="6">
        <v>7764</v>
      </c>
      <c r="D1231" s="6">
        <v>1413</v>
      </c>
      <c r="E1231">
        <f>VLOOKUP(Чек_позиція!C1231,Товар!A:G,7,FALSE)</f>
        <v>589.9</v>
      </c>
      <c r="F1231">
        <f t="shared" si="19"/>
        <v>589.9</v>
      </c>
    </row>
    <row r="1232" spans="1:6">
      <c r="A1232" s="4">
        <v>1231</v>
      </c>
      <c r="B1232" s="5">
        <v>2</v>
      </c>
      <c r="C1232" s="6">
        <v>1481</v>
      </c>
      <c r="D1232" s="6">
        <v>1413</v>
      </c>
      <c r="E1232">
        <f>VLOOKUP(Чек_позиція!C1232,Товар!A:G,7,FALSE)</f>
        <v>911.32</v>
      </c>
      <c r="F1232">
        <f t="shared" si="19"/>
        <v>1822.64</v>
      </c>
    </row>
    <row r="1233" spans="1:6">
      <c r="A1233" s="4">
        <v>1232</v>
      </c>
      <c r="B1233" s="5">
        <v>2</v>
      </c>
      <c r="C1233" s="6">
        <v>1463</v>
      </c>
      <c r="D1233" s="6">
        <v>1413</v>
      </c>
      <c r="E1233">
        <f>VLOOKUP(Чек_позиція!C1233,Товар!A:G,7,FALSE)</f>
        <v>68.12</v>
      </c>
      <c r="F1233">
        <f t="shared" si="19"/>
        <v>136.24</v>
      </c>
    </row>
    <row r="1234" spans="1:6">
      <c r="A1234" s="4">
        <v>1233</v>
      </c>
      <c r="B1234" s="5">
        <v>3</v>
      </c>
      <c r="C1234" s="6">
        <v>134</v>
      </c>
      <c r="D1234" s="6">
        <v>1414</v>
      </c>
      <c r="E1234">
        <f>VLOOKUP(Чек_позиція!C1234,Товар!A:G,7,FALSE)</f>
        <v>599.30999999999995</v>
      </c>
      <c r="F1234">
        <f t="shared" si="19"/>
        <v>1797.9299999999998</v>
      </c>
    </row>
    <row r="1235" spans="1:6">
      <c r="A1235" s="4">
        <v>1234</v>
      </c>
      <c r="B1235" s="5">
        <v>1</v>
      </c>
      <c r="C1235" s="6">
        <v>6291</v>
      </c>
      <c r="D1235" s="6">
        <v>1414</v>
      </c>
      <c r="E1235">
        <f>VLOOKUP(Чек_позиція!C1235,Товар!A:G,7,FALSE)</f>
        <v>667.07</v>
      </c>
      <c r="F1235">
        <f t="shared" si="19"/>
        <v>667.07</v>
      </c>
    </row>
    <row r="1236" spans="1:6">
      <c r="A1236" s="4">
        <v>1235</v>
      </c>
      <c r="B1236" s="5">
        <v>2</v>
      </c>
      <c r="C1236" s="6">
        <v>4441</v>
      </c>
      <c r="D1236" s="6">
        <v>1414</v>
      </c>
      <c r="E1236">
        <f>VLOOKUP(Чек_позиція!C1236,Товар!A:G,7,FALSE)</f>
        <v>209.1</v>
      </c>
      <c r="F1236">
        <f t="shared" si="19"/>
        <v>418.2</v>
      </c>
    </row>
    <row r="1237" spans="1:6">
      <c r="A1237" s="4">
        <v>1236</v>
      </c>
      <c r="B1237" s="5">
        <v>2</v>
      </c>
      <c r="C1237" s="6">
        <v>369</v>
      </c>
      <c r="D1237" s="6">
        <v>1414</v>
      </c>
      <c r="E1237">
        <f>VLOOKUP(Чек_позиція!C1237,Товар!A:G,7,FALSE)</f>
        <v>899.31</v>
      </c>
      <c r="F1237">
        <f t="shared" si="19"/>
        <v>1798.62</v>
      </c>
    </row>
    <row r="1238" spans="1:6">
      <c r="A1238" s="4">
        <v>1237</v>
      </c>
      <c r="B1238" s="5">
        <v>1</v>
      </c>
      <c r="C1238" s="6">
        <v>9540</v>
      </c>
      <c r="D1238" s="6">
        <v>1415</v>
      </c>
      <c r="E1238">
        <f>VLOOKUP(Чек_позиція!C1238,Товар!A:G,7,FALSE)</f>
        <v>534.98</v>
      </c>
      <c r="F1238">
        <f t="shared" si="19"/>
        <v>534.98</v>
      </c>
    </row>
    <row r="1239" spans="1:6">
      <c r="A1239" s="4">
        <v>1238</v>
      </c>
      <c r="B1239" s="5">
        <v>3</v>
      </c>
      <c r="C1239" s="6">
        <v>6738</v>
      </c>
      <c r="D1239" s="6">
        <v>1415</v>
      </c>
      <c r="E1239">
        <f>VLOOKUP(Чек_позиція!C1239,Товар!A:G,7,FALSE)</f>
        <v>259.29000000000002</v>
      </c>
      <c r="F1239">
        <f t="shared" si="19"/>
        <v>777.87000000000012</v>
      </c>
    </row>
    <row r="1240" spans="1:6">
      <c r="A1240" s="4">
        <v>1239</v>
      </c>
      <c r="B1240" s="5">
        <v>2</v>
      </c>
      <c r="C1240" s="6">
        <v>811</v>
      </c>
      <c r="D1240" s="6">
        <v>1416</v>
      </c>
      <c r="E1240">
        <f>VLOOKUP(Чек_позиція!C1240,Товар!A:G,7,FALSE)</f>
        <v>256.49</v>
      </c>
      <c r="F1240">
        <f t="shared" si="19"/>
        <v>512.98</v>
      </c>
    </row>
    <row r="1241" spans="1:6">
      <c r="A1241" s="4">
        <v>1240</v>
      </c>
      <c r="B1241" s="5">
        <v>3</v>
      </c>
      <c r="C1241" s="6">
        <v>2826</v>
      </c>
      <c r="D1241" s="6">
        <v>1417</v>
      </c>
      <c r="E1241">
        <f>VLOOKUP(Чек_позиція!C1241,Товар!A:G,7,FALSE)</f>
        <v>325.58999999999997</v>
      </c>
      <c r="F1241">
        <f t="shared" si="19"/>
        <v>976.77</v>
      </c>
    </row>
    <row r="1242" spans="1:6">
      <c r="A1242" s="4">
        <v>1241</v>
      </c>
      <c r="B1242" s="5">
        <v>4</v>
      </c>
      <c r="C1242" s="6">
        <v>3541</v>
      </c>
      <c r="D1242" s="6">
        <v>1418</v>
      </c>
      <c r="E1242">
        <f>VLOOKUP(Чек_позиція!C1242,Товар!A:G,7,FALSE)</f>
        <v>234.41</v>
      </c>
      <c r="F1242">
        <f t="shared" si="19"/>
        <v>937.64</v>
      </c>
    </row>
    <row r="1243" spans="1:6">
      <c r="A1243" s="4">
        <v>1242</v>
      </c>
      <c r="B1243" s="5">
        <v>1</v>
      </c>
      <c r="C1243" s="6">
        <v>7327</v>
      </c>
      <c r="D1243" s="6">
        <v>1418</v>
      </c>
      <c r="E1243">
        <f>VLOOKUP(Чек_позиція!C1243,Товар!A:G,7,FALSE)</f>
        <v>520.05999999999995</v>
      </c>
      <c r="F1243">
        <f t="shared" si="19"/>
        <v>520.05999999999995</v>
      </c>
    </row>
    <row r="1244" spans="1:6">
      <c r="A1244" s="4">
        <v>1243</v>
      </c>
      <c r="B1244" s="5">
        <v>4</v>
      </c>
      <c r="C1244" s="6">
        <v>6905</v>
      </c>
      <c r="D1244" s="6">
        <v>1418</v>
      </c>
      <c r="E1244">
        <f>VLOOKUP(Чек_позиція!C1244,Товар!A:G,7,FALSE)</f>
        <v>103.7</v>
      </c>
      <c r="F1244">
        <f t="shared" si="19"/>
        <v>414.8</v>
      </c>
    </row>
    <row r="1245" spans="1:6">
      <c r="A1245" s="4">
        <v>1244</v>
      </c>
      <c r="B1245" s="5">
        <v>4</v>
      </c>
      <c r="C1245" s="6">
        <v>2617</v>
      </c>
      <c r="D1245" s="6">
        <v>1418</v>
      </c>
      <c r="E1245">
        <f>VLOOKUP(Чек_позиція!C1245,Товар!A:G,7,FALSE)</f>
        <v>547.32000000000005</v>
      </c>
      <c r="F1245">
        <f t="shared" si="19"/>
        <v>2189.2800000000002</v>
      </c>
    </row>
    <row r="1246" spans="1:6">
      <c r="A1246" s="4">
        <v>1245</v>
      </c>
      <c r="B1246" s="5">
        <v>1</v>
      </c>
      <c r="C1246" s="6">
        <v>6759</v>
      </c>
      <c r="D1246" s="6">
        <v>1419</v>
      </c>
      <c r="E1246">
        <f>VLOOKUP(Чек_позиція!C1246,Товар!A:G,7,FALSE)</f>
        <v>752.53</v>
      </c>
      <c r="F1246">
        <f t="shared" si="19"/>
        <v>752.53</v>
      </c>
    </row>
    <row r="1247" spans="1:6">
      <c r="A1247" s="4">
        <v>1246</v>
      </c>
      <c r="B1247" s="5">
        <v>3</v>
      </c>
      <c r="C1247" s="6">
        <v>9727</v>
      </c>
      <c r="D1247" s="6">
        <v>1419</v>
      </c>
      <c r="E1247">
        <f>VLOOKUP(Чек_позиція!C1247,Товар!A:G,7,FALSE)</f>
        <v>739.29</v>
      </c>
      <c r="F1247">
        <f t="shared" si="19"/>
        <v>2217.87</v>
      </c>
    </row>
    <row r="1248" spans="1:6">
      <c r="A1248" s="4">
        <v>1247</v>
      </c>
      <c r="B1248" s="5">
        <v>2</v>
      </c>
      <c r="C1248" s="6">
        <v>692</v>
      </c>
      <c r="D1248" s="6">
        <v>1419</v>
      </c>
      <c r="E1248">
        <f>VLOOKUP(Чек_позиція!C1248,Товар!A:G,7,FALSE)</f>
        <v>250.84</v>
      </c>
      <c r="F1248">
        <f t="shared" si="19"/>
        <v>501.68</v>
      </c>
    </row>
    <row r="1249" spans="1:6">
      <c r="A1249" s="4">
        <v>1248</v>
      </c>
      <c r="B1249" s="5">
        <v>1</v>
      </c>
      <c r="C1249" s="6">
        <v>9331</v>
      </c>
      <c r="D1249" s="6">
        <v>1419</v>
      </c>
      <c r="E1249">
        <f>VLOOKUP(Чек_позиція!C1249,Товар!A:G,7,FALSE)</f>
        <v>639.44000000000005</v>
      </c>
      <c r="F1249">
        <f t="shared" si="19"/>
        <v>639.44000000000005</v>
      </c>
    </row>
    <row r="1250" spans="1:6">
      <c r="A1250" s="4">
        <v>1249</v>
      </c>
      <c r="B1250" s="5">
        <v>4</v>
      </c>
      <c r="C1250" s="6">
        <v>4360</v>
      </c>
      <c r="D1250" s="6">
        <v>1420</v>
      </c>
      <c r="E1250">
        <f>VLOOKUP(Чек_позиція!C1250,Товар!A:G,7,FALSE)</f>
        <v>747.86</v>
      </c>
      <c r="F1250">
        <f t="shared" si="19"/>
        <v>2991.44</v>
      </c>
    </row>
    <row r="1251" spans="1:6">
      <c r="A1251" s="4">
        <v>1250</v>
      </c>
      <c r="B1251" s="5">
        <v>1</v>
      </c>
      <c r="C1251" s="6">
        <v>9438</v>
      </c>
      <c r="D1251" s="6">
        <v>1420</v>
      </c>
      <c r="E1251">
        <f>VLOOKUP(Чек_позиція!C1251,Товар!A:G,7,FALSE)</f>
        <v>187.44</v>
      </c>
      <c r="F1251">
        <f t="shared" si="19"/>
        <v>187.44</v>
      </c>
    </row>
    <row r="1252" spans="1:6">
      <c r="A1252" s="4">
        <v>1251</v>
      </c>
      <c r="B1252" s="5">
        <v>3</v>
      </c>
      <c r="C1252" s="6">
        <v>2861</v>
      </c>
      <c r="D1252" s="6">
        <v>1420</v>
      </c>
      <c r="E1252">
        <f>VLOOKUP(Чек_позиція!C1252,Товар!A:G,7,FALSE)</f>
        <v>920.28</v>
      </c>
      <c r="F1252">
        <f t="shared" si="19"/>
        <v>2760.84</v>
      </c>
    </row>
    <row r="1253" spans="1:6">
      <c r="A1253" s="4">
        <v>1252</v>
      </c>
      <c r="B1253" s="5">
        <v>4</v>
      </c>
      <c r="C1253" s="6">
        <v>6019</v>
      </c>
      <c r="D1253" s="6">
        <v>1421</v>
      </c>
      <c r="E1253">
        <f>VLOOKUP(Чек_позиція!C1253,Товар!A:G,7,FALSE)</f>
        <v>838.85</v>
      </c>
      <c r="F1253">
        <f t="shared" si="19"/>
        <v>3355.4</v>
      </c>
    </row>
    <row r="1254" spans="1:6">
      <c r="A1254" s="4">
        <v>1253</v>
      </c>
      <c r="B1254" s="5">
        <v>4</v>
      </c>
      <c r="C1254" s="6">
        <v>2988</v>
      </c>
      <c r="D1254" s="6">
        <v>1421</v>
      </c>
      <c r="E1254">
        <f>VLOOKUP(Чек_позиція!C1254,Товар!A:G,7,FALSE)</f>
        <v>383.83</v>
      </c>
      <c r="F1254">
        <f t="shared" si="19"/>
        <v>1535.32</v>
      </c>
    </row>
    <row r="1255" spans="1:6">
      <c r="A1255" s="4">
        <v>1254</v>
      </c>
      <c r="B1255" s="5">
        <v>3</v>
      </c>
      <c r="C1255" s="6">
        <v>7949</v>
      </c>
      <c r="D1255" s="6">
        <v>1421</v>
      </c>
      <c r="E1255">
        <f>VLOOKUP(Чек_позиція!C1255,Товар!A:G,7,FALSE)</f>
        <v>88.9</v>
      </c>
      <c r="F1255">
        <f t="shared" si="19"/>
        <v>266.70000000000005</v>
      </c>
    </row>
    <row r="1256" spans="1:6">
      <c r="A1256" s="4">
        <v>1255</v>
      </c>
      <c r="B1256" s="5">
        <v>2</v>
      </c>
      <c r="C1256" s="6">
        <v>8569</v>
      </c>
      <c r="D1256" s="6">
        <v>1422</v>
      </c>
      <c r="E1256">
        <f>VLOOKUP(Чек_позиція!C1256,Товар!A:G,7,FALSE)</f>
        <v>253.59</v>
      </c>
      <c r="F1256">
        <f t="shared" si="19"/>
        <v>507.18</v>
      </c>
    </row>
    <row r="1257" spans="1:6">
      <c r="A1257" s="4">
        <v>1256</v>
      </c>
      <c r="B1257" s="5">
        <v>1</v>
      </c>
      <c r="C1257" s="6">
        <v>4365</v>
      </c>
      <c r="D1257" s="6">
        <v>1423</v>
      </c>
      <c r="E1257">
        <f>VLOOKUP(Чек_позиція!C1257,Товар!A:G,7,FALSE)</f>
        <v>616.52</v>
      </c>
      <c r="F1257">
        <f t="shared" si="19"/>
        <v>616.52</v>
      </c>
    </row>
    <row r="1258" spans="1:6">
      <c r="A1258" s="4">
        <v>1257</v>
      </c>
      <c r="B1258" s="5">
        <v>3</v>
      </c>
      <c r="C1258" s="6">
        <v>5236</v>
      </c>
      <c r="D1258" s="6">
        <v>1423</v>
      </c>
      <c r="E1258">
        <f>VLOOKUP(Чек_позиція!C1258,Товар!A:G,7,FALSE)</f>
        <v>518.20000000000005</v>
      </c>
      <c r="F1258">
        <f t="shared" si="19"/>
        <v>1554.6000000000001</v>
      </c>
    </row>
    <row r="1259" spans="1:6">
      <c r="A1259" s="4">
        <v>1258</v>
      </c>
      <c r="B1259" s="5">
        <v>4</v>
      </c>
      <c r="C1259" s="6">
        <v>3038</v>
      </c>
      <c r="D1259" s="6">
        <v>1423</v>
      </c>
      <c r="E1259">
        <f>VLOOKUP(Чек_позиція!C1259,Товар!A:G,7,FALSE)</f>
        <v>112.64</v>
      </c>
      <c r="F1259">
        <f t="shared" si="19"/>
        <v>450.56</v>
      </c>
    </row>
    <row r="1260" spans="1:6">
      <c r="A1260" s="4">
        <v>1259</v>
      </c>
      <c r="B1260" s="5">
        <v>1</v>
      </c>
      <c r="C1260" s="6">
        <v>4421</v>
      </c>
      <c r="D1260" s="6">
        <v>1424</v>
      </c>
      <c r="E1260">
        <f>VLOOKUP(Чек_позиція!C1260,Товар!A:G,7,FALSE)</f>
        <v>471.01</v>
      </c>
      <c r="F1260">
        <f t="shared" si="19"/>
        <v>471.01</v>
      </c>
    </row>
    <row r="1261" spans="1:6">
      <c r="A1261" s="4">
        <v>1260</v>
      </c>
      <c r="B1261" s="5">
        <v>3</v>
      </c>
      <c r="C1261" s="6">
        <v>8340</v>
      </c>
      <c r="D1261" s="6">
        <v>1424</v>
      </c>
      <c r="E1261">
        <f>VLOOKUP(Чек_позиція!C1261,Товар!A:G,7,FALSE)</f>
        <v>830.08</v>
      </c>
      <c r="F1261">
        <f t="shared" si="19"/>
        <v>2490.2400000000002</v>
      </c>
    </row>
    <row r="1262" spans="1:6">
      <c r="A1262" s="4">
        <v>1261</v>
      </c>
      <c r="B1262" s="5">
        <v>2</v>
      </c>
      <c r="C1262" s="6">
        <v>3717</v>
      </c>
      <c r="D1262" s="6">
        <v>1424</v>
      </c>
      <c r="E1262">
        <f>VLOOKUP(Чек_позиція!C1262,Товар!A:G,7,FALSE)</f>
        <v>572.52</v>
      </c>
      <c r="F1262">
        <f t="shared" si="19"/>
        <v>1145.04</v>
      </c>
    </row>
    <row r="1263" spans="1:6">
      <c r="A1263" s="4">
        <v>1262</v>
      </c>
      <c r="B1263" s="5">
        <v>4</v>
      </c>
      <c r="C1263" s="6">
        <v>9174</v>
      </c>
      <c r="D1263" s="6">
        <v>1425</v>
      </c>
      <c r="E1263">
        <f>VLOOKUP(Чек_позиція!C1263,Товар!A:G,7,FALSE)</f>
        <v>638.5</v>
      </c>
      <c r="F1263">
        <f t="shared" si="19"/>
        <v>2554</v>
      </c>
    </row>
    <row r="1264" spans="1:6">
      <c r="A1264" s="4">
        <v>1263</v>
      </c>
      <c r="B1264" s="5">
        <v>2</v>
      </c>
      <c r="C1264" s="6">
        <v>6677</v>
      </c>
      <c r="D1264" s="6">
        <v>1425</v>
      </c>
      <c r="E1264">
        <f>VLOOKUP(Чек_позиція!C1264,Товар!A:G,7,FALSE)</f>
        <v>671.65</v>
      </c>
      <c r="F1264">
        <f t="shared" si="19"/>
        <v>1343.3</v>
      </c>
    </row>
    <row r="1265" spans="1:6">
      <c r="A1265" s="4">
        <v>1264</v>
      </c>
      <c r="B1265" s="5">
        <v>1</v>
      </c>
      <c r="C1265" s="6">
        <v>5514</v>
      </c>
      <c r="D1265" s="6">
        <v>1425</v>
      </c>
      <c r="E1265">
        <f>VLOOKUP(Чек_позиція!C1265,Товар!A:G,7,FALSE)</f>
        <v>416</v>
      </c>
      <c r="F1265">
        <f t="shared" si="19"/>
        <v>416</v>
      </c>
    </row>
    <row r="1266" spans="1:6">
      <c r="A1266" s="4">
        <v>1265</v>
      </c>
      <c r="B1266" s="5">
        <v>3</v>
      </c>
      <c r="C1266" s="6">
        <v>8047</v>
      </c>
      <c r="D1266" s="6">
        <v>1425</v>
      </c>
      <c r="E1266">
        <f>VLOOKUP(Чек_позиція!C1266,Товар!A:G,7,FALSE)</f>
        <v>820.69</v>
      </c>
      <c r="F1266">
        <f t="shared" si="19"/>
        <v>2462.0700000000002</v>
      </c>
    </row>
    <row r="1267" spans="1:6">
      <c r="A1267" s="4">
        <v>1266</v>
      </c>
      <c r="B1267" s="5">
        <v>4</v>
      </c>
      <c r="C1267" s="6">
        <v>9384</v>
      </c>
      <c r="D1267" s="6">
        <v>1426</v>
      </c>
      <c r="E1267">
        <f>VLOOKUP(Чек_позиція!C1267,Товар!A:G,7,FALSE)</f>
        <v>431.78</v>
      </c>
      <c r="F1267">
        <f t="shared" si="19"/>
        <v>1727.12</v>
      </c>
    </row>
    <row r="1268" spans="1:6">
      <c r="A1268" s="4">
        <v>1267</v>
      </c>
      <c r="B1268" s="5">
        <v>4</v>
      </c>
      <c r="C1268" s="6">
        <v>4380</v>
      </c>
      <c r="D1268" s="6">
        <v>1426</v>
      </c>
      <c r="E1268">
        <f>VLOOKUP(Чек_позиція!C1268,Товар!A:G,7,FALSE)</f>
        <v>445.31</v>
      </c>
      <c r="F1268">
        <f t="shared" si="19"/>
        <v>1781.24</v>
      </c>
    </row>
    <row r="1269" spans="1:6">
      <c r="A1269" s="4">
        <v>1268</v>
      </c>
      <c r="B1269" s="5">
        <v>4</v>
      </c>
      <c r="C1269" s="6">
        <v>5966</v>
      </c>
      <c r="D1269" s="6">
        <v>1426</v>
      </c>
      <c r="E1269">
        <f>VLOOKUP(Чек_позиція!C1269,Товар!A:G,7,FALSE)</f>
        <v>577.16999999999996</v>
      </c>
      <c r="F1269">
        <f t="shared" si="19"/>
        <v>2308.6799999999998</v>
      </c>
    </row>
    <row r="1270" spans="1:6">
      <c r="A1270" s="4">
        <v>1269</v>
      </c>
      <c r="B1270" s="5">
        <v>2</v>
      </c>
      <c r="C1270" s="6">
        <v>3872</v>
      </c>
      <c r="D1270" s="6">
        <v>1426</v>
      </c>
      <c r="E1270">
        <f>VLOOKUP(Чек_позиція!C1270,Товар!A:G,7,FALSE)</f>
        <v>625.66</v>
      </c>
      <c r="F1270">
        <f t="shared" si="19"/>
        <v>1251.32</v>
      </c>
    </row>
    <row r="1271" spans="1:6">
      <c r="A1271" s="4">
        <v>1270</v>
      </c>
      <c r="B1271" s="5">
        <v>1</v>
      </c>
      <c r="C1271" s="6">
        <v>8946</v>
      </c>
      <c r="D1271" s="6">
        <v>1427</v>
      </c>
      <c r="E1271">
        <f>VLOOKUP(Чек_позиція!C1271,Товар!A:G,7,FALSE)</f>
        <v>240.57</v>
      </c>
      <c r="F1271">
        <f t="shared" si="19"/>
        <v>240.57</v>
      </c>
    </row>
    <row r="1272" spans="1:6">
      <c r="A1272" s="4">
        <v>1271</v>
      </c>
      <c r="B1272" s="5">
        <v>2</v>
      </c>
      <c r="C1272" s="6">
        <v>7459</v>
      </c>
      <c r="D1272" s="6">
        <v>1427</v>
      </c>
      <c r="E1272">
        <f>VLOOKUP(Чек_позиція!C1272,Товар!A:G,7,FALSE)</f>
        <v>87.56</v>
      </c>
      <c r="F1272">
        <f t="shared" si="19"/>
        <v>175.12</v>
      </c>
    </row>
    <row r="1273" spans="1:6">
      <c r="A1273" s="4">
        <v>1272</v>
      </c>
      <c r="B1273" s="5">
        <v>4</v>
      </c>
      <c r="C1273" s="6">
        <v>9651</v>
      </c>
      <c r="D1273" s="6">
        <v>1427</v>
      </c>
      <c r="E1273">
        <f>VLOOKUP(Чек_позиція!C1273,Товар!A:G,7,FALSE)</f>
        <v>537.54999999999995</v>
      </c>
      <c r="F1273">
        <f t="shared" si="19"/>
        <v>2150.1999999999998</v>
      </c>
    </row>
    <row r="1274" spans="1:6">
      <c r="A1274" s="4">
        <v>1273</v>
      </c>
      <c r="B1274" s="5">
        <v>2</v>
      </c>
      <c r="C1274" s="6">
        <v>8328</v>
      </c>
      <c r="D1274" s="6">
        <v>1427</v>
      </c>
      <c r="E1274">
        <f>VLOOKUP(Чек_позиція!C1274,Товар!A:G,7,FALSE)</f>
        <v>102.75</v>
      </c>
      <c r="F1274">
        <f t="shared" si="19"/>
        <v>205.5</v>
      </c>
    </row>
    <row r="1275" spans="1:6">
      <c r="A1275" s="4">
        <v>1274</v>
      </c>
      <c r="B1275" s="5">
        <v>1</v>
      </c>
      <c r="C1275" s="6">
        <v>6549</v>
      </c>
      <c r="D1275" s="6">
        <v>1428</v>
      </c>
      <c r="E1275">
        <f>VLOOKUP(Чек_позиція!C1275,Товар!A:G,7,FALSE)</f>
        <v>549.20000000000005</v>
      </c>
      <c r="F1275">
        <f t="shared" si="19"/>
        <v>549.20000000000005</v>
      </c>
    </row>
    <row r="1276" spans="1:6">
      <c r="A1276" s="4">
        <v>1275</v>
      </c>
      <c r="B1276" s="5">
        <v>4</v>
      </c>
      <c r="C1276" s="6">
        <v>8806</v>
      </c>
      <c r="D1276" s="6">
        <v>1428</v>
      </c>
      <c r="E1276">
        <f>VLOOKUP(Чек_позиція!C1276,Товар!A:G,7,FALSE)</f>
        <v>705.87</v>
      </c>
      <c r="F1276">
        <f t="shared" si="19"/>
        <v>2823.48</v>
      </c>
    </row>
    <row r="1277" spans="1:6">
      <c r="A1277" s="4">
        <v>1276</v>
      </c>
      <c r="B1277" s="5">
        <v>3</v>
      </c>
      <c r="C1277" s="6">
        <v>9734</v>
      </c>
      <c r="D1277" s="6">
        <v>1428</v>
      </c>
      <c r="E1277">
        <f>VLOOKUP(Чек_позиція!C1277,Товар!A:G,7,FALSE)</f>
        <v>604.37</v>
      </c>
      <c r="F1277">
        <f t="shared" si="19"/>
        <v>1813.1100000000001</v>
      </c>
    </row>
    <row r="1278" spans="1:6">
      <c r="A1278" s="4">
        <v>1277</v>
      </c>
      <c r="B1278" s="5">
        <v>1</v>
      </c>
      <c r="C1278" s="6">
        <v>9599</v>
      </c>
      <c r="D1278" s="6">
        <v>1428</v>
      </c>
      <c r="E1278">
        <f>VLOOKUP(Чек_позиція!C1278,Товар!A:G,7,FALSE)</f>
        <v>422.84</v>
      </c>
      <c r="F1278">
        <f t="shared" si="19"/>
        <v>422.84</v>
      </c>
    </row>
    <row r="1279" spans="1:6">
      <c r="A1279" s="4">
        <v>1278</v>
      </c>
      <c r="B1279" s="5">
        <v>1</v>
      </c>
      <c r="C1279" s="6">
        <v>8178</v>
      </c>
      <c r="D1279" s="6">
        <v>1428</v>
      </c>
      <c r="E1279">
        <f>VLOOKUP(Чек_позиція!C1279,Товар!A:G,7,FALSE)</f>
        <v>105.67</v>
      </c>
      <c r="F1279">
        <f t="shared" si="19"/>
        <v>105.67</v>
      </c>
    </row>
    <row r="1280" spans="1:6">
      <c r="A1280" s="4">
        <v>1279</v>
      </c>
      <c r="B1280" s="5">
        <v>4</v>
      </c>
      <c r="C1280" s="6">
        <v>9938</v>
      </c>
      <c r="D1280" s="6">
        <v>1429</v>
      </c>
      <c r="E1280">
        <f>VLOOKUP(Чек_позиція!C1280,Товар!A:G,7,FALSE)</f>
        <v>63.53</v>
      </c>
      <c r="F1280">
        <f t="shared" si="19"/>
        <v>254.12</v>
      </c>
    </row>
    <row r="1281" spans="1:6">
      <c r="A1281" s="4">
        <v>1280</v>
      </c>
      <c r="B1281" s="5">
        <v>2</v>
      </c>
      <c r="C1281" s="6">
        <v>1738</v>
      </c>
      <c r="D1281" s="6">
        <v>1429</v>
      </c>
      <c r="E1281">
        <f>VLOOKUP(Чек_позиція!C1281,Товар!A:G,7,FALSE)</f>
        <v>262.83</v>
      </c>
      <c r="F1281">
        <f t="shared" si="19"/>
        <v>525.66</v>
      </c>
    </row>
    <row r="1282" spans="1:6">
      <c r="A1282" s="4">
        <v>1281</v>
      </c>
      <c r="B1282" s="5">
        <v>1</v>
      </c>
      <c r="C1282" s="6">
        <v>304</v>
      </c>
      <c r="D1282" s="6">
        <v>1429</v>
      </c>
      <c r="E1282">
        <f>VLOOKUP(Чек_позиція!C1282,Товар!A:G,7,FALSE)</f>
        <v>525.66</v>
      </c>
      <c r="F1282">
        <f t="shared" si="19"/>
        <v>525.66</v>
      </c>
    </row>
    <row r="1283" spans="1:6">
      <c r="A1283" s="4">
        <v>1282</v>
      </c>
      <c r="B1283" s="5">
        <v>4</v>
      </c>
      <c r="C1283" s="6">
        <v>7974</v>
      </c>
      <c r="D1283" s="6">
        <v>1429</v>
      </c>
      <c r="E1283">
        <f>VLOOKUP(Чек_позиція!C1283,Товар!A:G,7,FALSE)</f>
        <v>591.86</v>
      </c>
      <c r="F1283">
        <f t="shared" ref="F1283:F1346" si="20">B1283*E1283</f>
        <v>2367.44</v>
      </c>
    </row>
    <row r="1284" spans="1:6">
      <c r="A1284" s="4">
        <v>1283</v>
      </c>
      <c r="B1284" s="5">
        <v>2</v>
      </c>
      <c r="C1284" s="6">
        <v>1500</v>
      </c>
      <c r="D1284" s="6">
        <v>1430</v>
      </c>
      <c r="E1284">
        <f>VLOOKUP(Чек_позиція!C1284,Товар!A:G,7,FALSE)</f>
        <v>177.78</v>
      </c>
      <c r="F1284">
        <f t="shared" si="20"/>
        <v>355.56</v>
      </c>
    </row>
    <row r="1285" spans="1:6">
      <c r="A1285" s="4">
        <v>1284</v>
      </c>
      <c r="B1285" s="5">
        <v>4</v>
      </c>
      <c r="C1285" s="6">
        <v>3367</v>
      </c>
      <c r="D1285" s="6">
        <v>1430</v>
      </c>
      <c r="E1285">
        <f>VLOOKUP(Чек_позиція!C1285,Товар!A:G,7,FALSE)</f>
        <v>381.64</v>
      </c>
      <c r="F1285">
        <f t="shared" si="20"/>
        <v>1526.56</v>
      </c>
    </row>
    <row r="1286" spans="1:6">
      <c r="A1286" s="4">
        <v>1285</v>
      </c>
      <c r="B1286" s="5">
        <v>3</v>
      </c>
      <c r="C1286" s="6">
        <v>9335</v>
      </c>
      <c r="D1286" s="6">
        <v>1430</v>
      </c>
      <c r="E1286">
        <f>VLOOKUP(Чек_позиція!C1286,Товар!A:G,7,FALSE)</f>
        <v>814.23</v>
      </c>
      <c r="F1286">
        <f t="shared" si="20"/>
        <v>2442.69</v>
      </c>
    </row>
    <row r="1287" spans="1:6">
      <c r="A1287" s="4">
        <v>1286</v>
      </c>
      <c r="B1287" s="5">
        <v>4</v>
      </c>
      <c r="C1287" s="6">
        <v>9691</v>
      </c>
      <c r="D1287" s="6">
        <v>1431</v>
      </c>
      <c r="E1287">
        <f>VLOOKUP(Чек_позиція!C1287,Товар!A:G,7,FALSE)</f>
        <v>72.650000000000006</v>
      </c>
      <c r="F1287">
        <f t="shared" si="20"/>
        <v>290.60000000000002</v>
      </c>
    </row>
    <row r="1288" spans="1:6">
      <c r="A1288" s="4">
        <v>1287</v>
      </c>
      <c r="B1288" s="5">
        <v>2</v>
      </c>
      <c r="C1288" s="6">
        <v>9572</v>
      </c>
      <c r="D1288" s="6">
        <v>1431</v>
      </c>
      <c r="E1288">
        <f>VLOOKUP(Чек_позиція!C1288,Товар!A:G,7,FALSE)</f>
        <v>60.19</v>
      </c>
      <c r="F1288">
        <f t="shared" si="20"/>
        <v>120.38</v>
      </c>
    </row>
    <row r="1289" spans="1:6">
      <c r="A1289" s="4">
        <v>1288</v>
      </c>
      <c r="B1289" s="5">
        <v>2</v>
      </c>
      <c r="C1289" s="6">
        <v>7942</v>
      </c>
      <c r="D1289" s="6">
        <v>1431</v>
      </c>
      <c r="E1289">
        <f>VLOOKUP(Чек_позиція!C1289,Товар!A:G,7,FALSE)</f>
        <v>510.24</v>
      </c>
      <c r="F1289">
        <f t="shared" si="20"/>
        <v>1020.48</v>
      </c>
    </row>
    <row r="1290" spans="1:6">
      <c r="A1290" s="4">
        <v>1289</v>
      </c>
      <c r="B1290" s="5">
        <v>1</v>
      </c>
      <c r="C1290" s="6">
        <v>8619</v>
      </c>
      <c r="D1290" s="6">
        <v>1431</v>
      </c>
      <c r="E1290">
        <f>VLOOKUP(Чек_позиція!C1290,Товар!A:G,7,FALSE)</f>
        <v>859.62</v>
      </c>
      <c r="F1290">
        <f t="shared" si="20"/>
        <v>859.62</v>
      </c>
    </row>
    <row r="1291" spans="1:6">
      <c r="A1291" s="4">
        <v>1290</v>
      </c>
      <c r="B1291" s="5">
        <v>3</v>
      </c>
      <c r="C1291" s="6">
        <v>7891</v>
      </c>
      <c r="D1291" s="6">
        <v>1432</v>
      </c>
      <c r="E1291">
        <f>VLOOKUP(Чек_позиція!C1291,Товар!A:G,7,FALSE)</f>
        <v>708.48</v>
      </c>
      <c r="F1291">
        <f t="shared" si="20"/>
        <v>2125.44</v>
      </c>
    </row>
    <row r="1292" spans="1:6">
      <c r="A1292" s="4">
        <v>1291</v>
      </c>
      <c r="B1292" s="5">
        <v>3</v>
      </c>
      <c r="C1292" s="6">
        <v>9412</v>
      </c>
      <c r="D1292" s="6">
        <v>1432</v>
      </c>
      <c r="E1292">
        <f>VLOOKUP(Чек_позиція!C1292,Товар!A:G,7,FALSE)</f>
        <v>349.1</v>
      </c>
      <c r="F1292">
        <f t="shared" si="20"/>
        <v>1047.3000000000002</v>
      </c>
    </row>
    <row r="1293" spans="1:6">
      <c r="A1293" s="4">
        <v>1292</v>
      </c>
      <c r="B1293" s="5">
        <v>2</v>
      </c>
      <c r="C1293" s="6">
        <v>5794</v>
      </c>
      <c r="D1293" s="6">
        <v>1432</v>
      </c>
      <c r="E1293">
        <f>VLOOKUP(Чек_позиція!C1293,Товар!A:G,7,FALSE)</f>
        <v>47.76</v>
      </c>
      <c r="F1293">
        <f t="shared" si="20"/>
        <v>95.52</v>
      </c>
    </row>
    <row r="1294" spans="1:6">
      <c r="A1294" s="4">
        <v>1293</v>
      </c>
      <c r="B1294" s="5">
        <v>4</v>
      </c>
      <c r="C1294" s="6">
        <v>2032</v>
      </c>
      <c r="D1294" s="6">
        <v>1432</v>
      </c>
      <c r="E1294">
        <f>VLOOKUP(Чек_позиція!C1294,Товар!A:G,7,FALSE)</f>
        <v>61.4</v>
      </c>
      <c r="F1294">
        <f t="shared" si="20"/>
        <v>245.6</v>
      </c>
    </row>
    <row r="1295" spans="1:6">
      <c r="A1295" s="4">
        <v>1294</v>
      </c>
      <c r="B1295" s="5">
        <v>4</v>
      </c>
      <c r="C1295" s="6">
        <v>3693</v>
      </c>
      <c r="D1295" s="6">
        <v>1433</v>
      </c>
      <c r="E1295">
        <f>VLOOKUP(Чек_позиція!C1295,Товар!A:G,7,FALSE)</f>
        <v>941.27</v>
      </c>
      <c r="F1295">
        <f t="shared" si="20"/>
        <v>3765.08</v>
      </c>
    </row>
    <row r="1296" spans="1:6">
      <c r="A1296" s="4">
        <v>1295</v>
      </c>
      <c r="B1296" s="5">
        <v>2</v>
      </c>
      <c r="C1296" s="6">
        <v>3904</v>
      </c>
      <c r="D1296" s="6">
        <v>1433</v>
      </c>
      <c r="E1296">
        <f>VLOOKUP(Чек_позиція!C1296,Товар!A:G,7,FALSE)</f>
        <v>404.81</v>
      </c>
      <c r="F1296">
        <f t="shared" si="20"/>
        <v>809.62</v>
      </c>
    </row>
    <row r="1297" spans="1:6">
      <c r="A1297" s="4">
        <v>1296</v>
      </c>
      <c r="B1297" s="5">
        <v>4</v>
      </c>
      <c r="C1297" s="6">
        <v>5127</v>
      </c>
      <c r="D1297" s="6">
        <v>1433</v>
      </c>
      <c r="E1297">
        <f>VLOOKUP(Чек_позиція!C1297,Товар!A:G,7,FALSE)</f>
        <v>547.78</v>
      </c>
      <c r="F1297">
        <f t="shared" si="20"/>
        <v>2191.12</v>
      </c>
    </row>
    <row r="1298" spans="1:6">
      <c r="A1298" s="4">
        <v>1297</v>
      </c>
      <c r="B1298" s="5">
        <v>2</v>
      </c>
      <c r="C1298" s="6">
        <v>7393</v>
      </c>
      <c r="D1298" s="6">
        <v>1434</v>
      </c>
      <c r="E1298">
        <f>VLOOKUP(Чек_позиція!C1298,Товар!A:G,7,FALSE)</f>
        <v>215</v>
      </c>
      <c r="F1298">
        <f t="shared" si="20"/>
        <v>430</v>
      </c>
    </row>
    <row r="1299" spans="1:6">
      <c r="A1299" s="4">
        <v>1298</v>
      </c>
      <c r="B1299" s="5">
        <v>4</v>
      </c>
      <c r="C1299" s="6">
        <v>7555</v>
      </c>
      <c r="D1299" s="6">
        <v>1434</v>
      </c>
      <c r="E1299">
        <f>VLOOKUP(Чек_позиція!C1299,Товар!A:G,7,FALSE)</f>
        <v>451.93</v>
      </c>
      <c r="F1299">
        <f t="shared" si="20"/>
        <v>1807.72</v>
      </c>
    </row>
    <row r="1300" spans="1:6">
      <c r="A1300" s="4">
        <v>1299</v>
      </c>
      <c r="B1300" s="5">
        <v>3</v>
      </c>
      <c r="C1300" s="6">
        <v>8074</v>
      </c>
      <c r="D1300" s="6">
        <v>1435</v>
      </c>
      <c r="E1300">
        <f>VLOOKUP(Чек_позиція!C1300,Товар!A:G,7,FALSE)</f>
        <v>434.54</v>
      </c>
      <c r="F1300">
        <f t="shared" si="20"/>
        <v>1303.6200000000001</v>
      </c>
    </row>
    <row r="1301" spans="1:6">
      <c r="A1301" s="4">
        <v>1300</v>
      </c>
      <c r="B1301" s="5">
        <v>1</v>
      </c>
      <c r="C1301" s="6">
        <v>7566</v>
      </c>
      <c r="D1301" s="6">
        <v>1435</v>
      </c>
      <c r="E1301">
        <f>VLOOKUP(Чек_позиція!C1301,Товар!A:G,7,FALSE)</f>
        <v>473.86</v>
      </c>
      <c r="F1301">
        <f t="shared" si="20"/>
        <v>473.86</v>
      </c>
    </row>
    <row r="1302" spans="1:6">
      <c r="A1302" s="4">
        <v>1301</v>
      </c>
      <c r="B1302" s="5">
        <v>4</v>
      </c>
      <c r="C1302" s="6">
        <v>2674</v>
      </c>
      <c r="D1302" s="6">
        <v>1436</v>
      </c>
      <c r="E1302">
        <f>VLOOKUP(Чек_позиція!C1302,Товар!A:G,7,FALSE)</f>
        <v>293.39</v>
      </c>
      <c r="F1302">
        <f t="shared" si="20"/>
        <v>1173.56</v>
      </c>
    </row>
    <row r="1303" spans="1:6">
      <c r="A1303" s="4">
        <v>1302</v>
      </c>
      <c r="B1303" s="5">
        <v>1</v>
      </c>
      <c r="C1303" s="6">
        <v>8418</v>
      </c>
      <c r="D1303" s="6">
        <v>1436</v>
      </c>
      <c r="E1303">
        <f>VLOOKUP(Чек_позиція!C1303,Товар!A:G,7,FALSE)</f>
        <v>715.21</v>
      </c>
      <c r="F1303">
        <f t="shared" si="20"/>
        <v>715.21</v>
      </c>
    </row>
    <row r="1304" spans="1:6">
      <c r="A1304" s="4">
        <v>1303</v>
      </c>
      <c r="B1304" s="5">
        <v>3</v>
      </c>
      <c r="C1304" s="6">
        <v>9224</v>
      </c>
      <c r="D1304" s="6">
        <v>1436</v>
      </c>
      <c r="E1304">
        <f>VLOOKUP(Чек_позиція!C1304,Товар!A:G,7,FALSE)</f>
        <v>860.97</v>
      </c>
      <c r="F1304">
        <f t="shared" si="20"/>
        <v>2582.91</v>
      </c>
    </row>
    <row r="1305" spans="1:6">
      <c r="A1305" s="4">
        <v>1304</v>
      </c>
      <c r="B1305" s="5">
        <v>4</v>
      </c>
      <c r="C1305" s="6">
        <v>4251</v>
      </c>
      <c r="D1305" s="6">
        <v>1437</v>
      </c>
      <c r="E1305">
        <f>VLOOKUP(Чек_позиція!C1305,Товар!A:G,7,FALSE)</f>
        <v>54.07</v>
      </c>
      <c r="F1305">
        <f t="shared" si="20"/>
        <v>216.28</v>
      </c>
    </row>
    <row r="1306" spans="1:6">
      <c r="A1306" s="4">
        <v>1305</v>
      </c>
      <c r="B1306" s="5">
        <v>2</v>
      </c>
      <c r="C1306" s="6">
        <v>5368</v>
      </c>
      <c r="D1306" s="6">
        <v>1437</v>
      </c>
      <c r="E1306">
        <f>VLOOKUP(Чек_позиція!C1306,Товар!A:G,7,FALSE)</f>
        <v>822.33</v>
      </c>
      <c r="F1306">
        <f t="shared" si="20"/>
        <v>1644.66</v>
      </c>
    </row>
    <row r="1307" spans="1:6">
      <c r="A1307" s="4">
        <v>1306</v>
      </c>
      <c r="B1307" s="5">
        <v>1</v>
      </c>
      <c r="C1307" s="6">
        <v>7307</v>
      </c>
      <c r="D1307" s="6">
        <v>1437</v>
      </c>
      <c r="E1307">
        <f>VLOOKUP(Чек_позиція!C1307,Товар!A:G,7,FALSE)</f>
        <v>144.18</v>
      </c>
      <c r="F1307">
        <f t="shared" si="20"/>
        <v>144.18</v>
      </c>
    </row>
    <row r="1308" spans="1:6">
      <c r="A1308" s="4">
        <v>1307</v>
      </c>
      <c r="B1308" s="5">
        <v>2</v>
      </c>
      <c r="C1308" s="6">
        <v>1508</v>
      </c>
      <c r="D1308" s="6">
        <v>1438</v>
      </c>
      <c r="E1308">
        <f>VLOOKUP(Чек_позиція!C1308,Товар!A:G,7,FALSE)</f>
        <v>591.95000000000005</v>
      </c>
      <c r="F1308">
        <f t="shared" si="20"/>
        <v>1183.9000000000001</v>
      </c>
    </row>
    <row r="1309" spans="1:6">
      <c r="A1309" s="4">
        <v>1308</v>
      </c>
      <c r="B1309" s="5">
        <v>3</v>
      </c>
      <c r="C1309" s="6">
        <v>6865</v>
      </c>
      <c r="D1309" s="6">
        <v>1438</v>
      </c>
      <c r="E1309">
        <f>VLOOKUP(Чек_позиція!C1309,Товар!A:G,7,FALSE)</f>
        <v>411.3</v>
      </c>
      <c r="F1309">
        <f t="shared" si="20"/>
        <v>1233.9000000000001</v>
      </c>
    </row>
    <row r="1310" spans="1:6">
      <c r="A1310" s="4">
        <v>1309</v>
      </c>
      <c r="B1310" s="5">
        <v>3</v>
      </c>
      <c r="C1310" s="6">
        <v>5448</v>
      </c>
      <c r="D1310" s="6">
        <v>1439</v>
      </c>
      <c r="E1310">
        <f>VLOOKUP(Чек_позиція!C1310,Товар!A:G,7,FALSE)</f>
        <v>693.72</v>
      </c>
      <c r="F1310">
        <f t="shared" si="20"/>
        <v>2081.16</v>
      </c>
    </row>
    <row r="1311" spans="1:6">
      <c r="A1311" s="4">
        <v>1310</v>
      </c>
      <c r="B1311" s="5">
        <v>1</v>
      </c>
      <c r="C1311" s="6">
        <v>4057</v>
      </c>
      <c r="D1311" s="6">
        <v>1440</v>
      </c>
      <c r="E1311">
        <f>VLOOKUP(Чек_позиція!C1311,Товар!A:G,7,FALSE)</f>
        <v>105.61</v>
      </c>
      <c r="F1311">
        <f t="shared" si="20"/>
        <v>105.61</v>
      </c>
    </row>
    <row r="1312" spans="1:6">
      <c r="A1312" s="4">
        <v>1311</v>
      </c>
      <c r="B1312" s="5">
        <v>2</v>
      </c>
      <c r="C1312" s="6">
        <v>7326</v>
      </c>
      <c r="D1312" s="6">
        <v>1440</v>
      </c>
      <c r="E1312">
        <f>VLOOKUP(Чек_позиція!C1312,Товар!A:G,7,FALSE)</f>
        <v>99.13</v>
      </c>
      <c r="F1312">
        <f t="shared" si="20"/>
        <v>198.26</v>
      </c>
    </row>
    <row r="1313" spans="1:6">
      <c r="A1313" s="4">
        <v>1312</v>
      </c>
      <c r="B1313" s="5">
        <v>3</v>
      </c>
      <c r="C1313" s="6">
        <v>4789</v>
      </c>
      <c r="D1313" s="6">
        <v>1440</v>
      </c>
      <c r="E1313">
        <f>VLOOKUP(Чек_позиція!C1313,Товар!A:G,7,FALSE)</f>
        <v>564.23</v>
      </c>
      <c r="F1313">
        <f t="shared" si="20"/>
        <v>1692.69</v>
      </c>
    </row>
    <row r="1314" spans="1:6">
      <c r="A1314" s="4">
        <v>1313</v>
      </c>
      <c r="B1314" s="5">
        <v>3</v>
      </c>
      <c r="C1314" s="6">
        <v>4344</v>
      </c>
      <c r="D1314" s="6">
        <v>1441</v>
      </c>
      <c r="E1314">
        <f>VLOOKUP(Чек_позиція!C1314,Товар!A:G,7,FALSE)</f>
        <v>342.2</v>
      </c>
      <c r="F1314">
        <f t="shared" si="20"/>
        <v>1026.5999999999999</v>
      </c>
    </row>
    <row r="1315" spans="1:6">
      <c r="A1315" s="4">
        <v>1314</v>
      </c>
      <c r="B1315" s="5">
        <v>1</v>
      </c>
      <c r="C1315" s="6">
        <v>1491</v>
      </c>
      <c r="D1315" s="6">
        <v>1442</v>
      </c>
      <c r="E1315">
        <f>VLOOKUP(Чек_позиція!C1315,Товар!A:G,7,FALSE)</f>
        <v>408.15</v>
      </c>
      <c r="F1315">
        <f t="shared" si="20"/>
        <v>408.15</v>
      </c>
    </row>
    <row r="1316" spans="1:6">
      <c r="A1316" s="4">
        <v>1315</v>
      </c>
      <c r="B1316" s="5">
        <v>3</v>
      </c>
      <c r="C1316" s="6">
        <v>6123</v>
      </c>
      <c r="D1316" s="6">
        <v>1442</v>
      </c>
      <c r="E1316">
        <f>VLOOKUP(Чек_позиція!C1316,Товар!A:G,7,FALSE)</f>
        <v>794.28</v>
      </c>
      <c r="F1316">
        <f t="shared" si="20"/>
        <v>2382.84</v>
      </c>
    </row>
    <row r="1317" spans="1:6">
      <c r="A1317" s="4">
        <v>1316</v>
      </c>
      <c r="B1317" s="5">
        <v>2</v>
      </c>
      <c r="C1317" s="6">
        <v>6369</v>
      </c>
      <c r="D1317" s="6">
        <v>1442</v>
      </c>
      <c r="E1317">
        <f>VLOOKUP(Чек_позиція!C1317,Товар!A:G,7,FALSE)</f>
        <v>578</v>
      </c>
      <c r="F1317">
        <f t="shared" si="20"/>
        <v>1156</v>
      </c>
    </row>
    <row r="1318" spans="1:6">
      <c r="A1318" s="4">
        <v>1317</v>
      </c>
      <c r="B1318" s="5">
        <v>2</v>
      </c>
      <c r="C1318" s="6">
        <v>151</v>
      </c>
      <c r="D1318" s="6">
        <v>1442</v>
      </c>
      <c r="E1318">
        <f>VLOOKUP(Чек_позиція!C1318,Товар!A:G,7,FALSE)</f>
        <v>439.46</v>
      </c>
      <c r="F1318">
        <f t="shared" si="20"/>
        <v>878.92</v>
      </c>
    </row>
    <row r="1319" spans="1:6">
      <c r="A1319" s="4">
        <v>1318</v>
      </c>
      <c r="B1319" s="5">
        <v>1</v>
      </c>
      <c r="C1319" s="6">
        <v>2540</v>
      </c>
      <c r="D1319" s="6">
        <v>1443</v>
      </c>
      <c r="E1319">
        <f>VLOOKUP(Чек_позиція!C1319,Товар!A:G,7,FALSE)</f>
        <v>575.54999999999995</v>
      </c>
      <c r="F1319">
        <f t="shared" si="20"/>
        <v>575.54999999999995</v>
      </c>
    </row>
    <row r="1320" spans="1:6">
      <c r="A1320" s="4">
        <v>1319</v>
      </c>
      <c r="B1320" s="5">
        <v>3</v>
      </c>
      <c r="C1320" s="6">
        <v>4690</v>
      </c>
      <c r="D1320" s="6">
        <v>1444</v>
      </c>
      <c r="E1320">
        <f>VLOOKUP(Чек_позиція!C1320,Товар!A:G,7,FALSE)</f>
        <v>680.85</v>
      </c>
      <c r="F1320">
        <f t="shared" si="20"/>
        <v>2042.5500000000002</v>
      </c>
    </row>
    <row r="1321" spans="1:6">
      <c r="A1321" s="4">
        <v>1320</v>
      </c>
      <c r="B1321" s="5">
        <v>4</v>
      </c>
      <c r="C1321" s="6">
        <v>3638</v>
      </c>
      <c r="D1321" s="6">
        <v>1444</v>
      </c>
      <c r="E1321">
        <f>VLOOKUP(Чек_позиція!C1321,Товар!A:G,7,FALSE)</f>
        <v>619.65</v>
      </c>
      <c r="F1321">
        <f t="shared" si="20"/>
        <v>2478.6</v>
      </c>
    </row>
    <row r="1322" spans="1:6">
      <c r="A1322" s="4">
        <v>1321</v>
      </c>
      <c r="B1322" s="5">
        <v>4</v>
      </c>
      <c r="C1322" s="6">
        <v>2743</v>
      </c>
      <c r="D1322" s="6">
        <v>1444</v>
      </c>
      <c r="E1322">
        <f>VLOOKUP(Чек_позиція!C1322,Товар!A:G,7,FALSE)</f>
        <v>589.53</v>
      </c>
      <c r="F1322">
        <f t="shared" si="20"/>
        <v>2358.12</v>
      </c>
    </row>
    <row r="1323" spans="1:6">
      <c r="A1323" s="4">
        <v>1322</v>
      </c>
      <c r="B1323" s="5">
        <v>2</v>
      </c>
      <c r="C1323" s="6">
        <v>3284</v>
      </c>
      <c r="D1323" s="6">
        <v>1444</v>
      </c>
      <c r="E1323">
        <f>VLOOKUP(Чек_позиція!C1323,Товар!A:G,7,FALSE)</f>
        <v>542.75</v>
      </c>
      <c r="F1323">
        <f t="shared" si="20"/>
        <v>1085.5</v>
      </c>
    </row>
    <row r="1324" spans="1:6">
      <c r="A1324" s="4">
        <v>1323</v>
      </c>
      <c r="B1324" s="5">
        <v>4</v>
      </c>
      <c r="C1324" s="6">
        <v>4160</v>
      </c>
      <c r="D1324" s="6">
        <v>1445</v>
      </c>
      <c r="E1324">
        <f>VLOOKUP(Чек_позиція!C1324,Товар!A:G,7,FALSE)</f>
        <v>333.36</v>
      </c>
      <c r="F1324">
        <f t="shared" si="20"/>
        <v>1333.44</v>
      </c>
    </row>
    <row r="1325" spans="1:6">
      <c r="A1325" s="4">
        <v>1324</v>
      </c>
      <c r="B1325" s="5">
        <v>4</v>
      </c>
      <c r="C1325" s="6">
        <v>667</v>
      </c>
      <c r="D1325" s="6">
        <v>1445</v>
      </c>
      <c r="E1325">
        <f>VLOOKUP(Чек_позиція!C1325,Товар!A:G,7,FALSE)</f>
        <v>81.400000000000006</v>
      </c>
      <c r="F1325">
        <f t="shared" si="20"/>
        <v>325.60000000000002</v>
      </c>
    </row>
    <row r="1326" spans="1:6">
      <c r="A1326" s="4">
        <v>1325</v>
      </c>
      <c r="B1326" s="5">
        <v>4</v>
      </c>
      <c r="C1326" s="6">
        <v>9054</v>
      </c>
      <c r="D1326" s="6">
        <v>1445</v>
      </c>
      <c r="E1326">
        <f>VLOOKUP(Чек_позиція!C1326,Товар!A:G,7,FALSE)</f>
        <v>597.97</v>
      </c>
      <c r="F1326">
        <f t="shared" si="20"/>
        <v>2391.88</v>
      </c>
    </row>
    <row r="1327" spans="1:6">
      <c r="A1327" s="4">
        <v>1326</v>
      </c>
      <c r="B1327" s="5">
        <v>1</v>
      </c>
      <c r="C1327" s="6">
        <v>7023</v>
      </c>
      <c r="D1327" s="6">
        <v>1446</v>
      </c>
      <c r="E1327">
        <f>VLOOKUP(Чек_позиція!C1327,Товар!A:G,7,FALSE)</f>
        <v>427.05</v>
      </c>
      <c r="F1327">
        <f t="shared" si="20"/>
        <v>427.05</v>
      </c>
    </row>
    <row r="1328" spans="1:6">
      <c r="A1328" s="4">
        <v>1327</v>
      </c>
      <c r="B1328" s="5">
        <v>4</v>
      </c>
      <c r="C1328" s="6">
        <v>7893</v>
      </c>
      <c r="D1328" s="6">
        <v>1446</v>
      </c>
      <c r="E1328">
        <f>VLOOKUP(Чек_позиція!C1328,Товар!A:G,7,FALSE)</f>
        <v>80.599999999999994</v>
      </c>
      <c r="F1328">
        <f t="shared" si="20"/>
        <v>322.39999999999998</v>
      </c>
    </row>
    <row r="1329" spans="1:6">
      <c r="A1329" s="4">
        <v>1328</v>
      </c>
      <c r="B1329" s="5">
        <v>4</v>
      </c>
      <c r="C1329" s="6">
        <v>3361</v>
      </c>
      <c r="D1329" s="6">
        <v>1446</v>
      </c>
      <c r="E1329">
        <f>VLOOKUP(Чек_позиція!C1329,Товар!A:G,7,FALSE)</f>
        <v>285.08</v>
      </c>
      <c r="F1329">
        <f t="shared" si="20"/>
        <v>1140.32</v>
      </c>
    </row>
    <row r="1330" spans="1:6">
      <c r="A1330" s="4">
        <v>1329</v>
      </c>
      <c r="B1330" s="5">
        <v>4</v>
      </c>
      <c r="C1330" s="6">
        <v>7024</v>
      </c>
      <c r="D1330" s="6">
        <v>1446</v>
      </c>
      <c r="E1330">
        <f>VLOOKUP(Чек_позиція!C1330,Товар!A:G,7,FALSE)</f>
        <v>509.6</v>
      </c>
      <c r="F1330">
        <f t="shared" si="20"/>
        <v>2038.4</v>
      </c>
    </row>
    <row r="1331" spans="1:6">
      <c r="A1331" s="4">
        <v>1330</v>
      </c>
      <c r="B1331" s="5">
        <v>2</v>
      </c>
      <c r="C1331" s="6">
        <v>3303</v>
      </c>
      <c r="D1331" s="6">
        <v>1446</v>
      </c>
      <c r="E1331">
        <f>VLOOKUP(Чек_позиція!C1331,Товар!A:G,7,FALSE)</f>
        <v>926.96</v>
      </c>
      <c r="F1331">
        <f t="shared" si="20"/>
        <v>1853.92</v>
      </c>
    </row>
    <row r="1332" spans="1:6">
      <c r="A1332" s="4">
        <v>1331</v>
      </c>
      <c r="B1332" s="5">
        <v>3</v>
      </c>
      <c r="C1332" s="6">
        <v>4227</v>
      </c>
      <c r="D1332" s="6">
        <v>1447</v>
      </c>
      <c r="E1332">
        <f>VLOOKUP(Чек_позиція!C1332,Товар!A:G,7,FALSE)</f>
        <v>430.54</v>
      </c>
      <c r="F1332">
        <f t="shared" si="20"/>
        <v>1291.6200000000001</v>
      </c>
    </row>
    <row r="1333" spans="1:6">
      <c r="A1333" s="4">
        <v>1332</v>
      </c>
      <c r="B1333" s="5">
        <v>3</v>
      </c>
      <c r="C1333" s="6">
        <v>7224</v>
      </c>
      <c r="D1333" s="6">
        <v>1447</v>
      </c>
      <c r="E1333">
        <f>VLOOKUP(Чек_позиція!C1333,Товар!A:G,7,FALSE)</f>
        <v>581.65</v>
      </c>
      <c r="F1333">
        <f t="shared" si="20"/>
        <v>1744.9499999999998</v>
      </c>
    </row>
    <row r="1334" spans="1:6">
      <c r="A1334" s="4">
        <v>1333</v>
      </c>
      <c r="B1334" s="5">
        <v>2</v>
      </c>
      <c r="C1334" s="6">
        <v>2295</v>
      </c>
      <c r="D1334" s="6">
        <v>1447</v>
      </c>
      <c r="E1334">
        <f>VLOOKUP(Чек_позиція!C1334,Товар!A:G,7,FALSE)</f>
        <v>106.62</v>
      </c>
      <c r="F1334">
        <f t="shared" si="20"/>
        <v>213.24</v>
      </c>
    </row>
    <row r="1335" spans="1:6">
      <c r="A1335" s="4">
        <v>1334</v>
      </c>
      <c r="B1335" s="5">
        <v>1</v>
      </c>
      <c r="C1335" s="6">
        <v>4482</v>
      </c>
      <c r="D1335" s="6">
        <v>1448</v>
      </c>
      <c r="E1335">
        <f>VLOOKUP(Чек_позиція!C1335,Товар!A:G,7,FALSE)</f>
        <v>699.42</v>
      </c>
      <c r="F1335">
        <f t="shared" si="20"/>
        <v>699.42</v>
      </c>
    </row>
    <row r="1336" spans="1:6">
      <c r="A1336" s="4">
        <v>1335</v>
      </c>
      <c r="B1336" s="5">
        <v>4</v>
      </c>
      <c r="C1336" s="6">
        <v>838</v>
      </c>
      <c r="D1336" s="6">
        <v>1448</v>
      </c>
      <c r="E1336">
        <f>VLOOKUP(Чек_позиція!C1336,Товар!A:G,7,FALSE)</f>
        <v>584.87</v>
      </c>
      <c r="F1336">
        <f t="shared" si="20"/>
        <v>2339.48</v>
      </c>
    </row>
    <row r="1337" spans="1:6">
      <c r="A1337" s="4">
        <v>1336</v>
      </c>
      <c r="B1337" s="5">
        <v>4</v>
      </c>
      <c r="C1337" s="6">
        <v>8915</v>
      </c>
      <c r="D1337" s="6">
        <v>1449</v>
      </c>
      <c r="E1337">
        <f>VLOOKUP(Чек_позиція!C1337,Товар!A:G,7,FALSE)</f>
        <v>481.47</v>
      </c>
      <c r="F1337">
        <f t="shared" si="20"/>
        <v>1925.88</v>
      </c>
    </row>
    <row r="1338" spans="1:6">
      <c r="A1338" s="4">
        <v>1337</v>
      </c>
      <c r="B1338" s="5">
        <v>4</v>
      </c>
      <c r="C1338" s="6">
        <v>6672</v>
      </c>
      <c r="D1338" s="6">
        <v>1449</v>
      </c>
      <c r="E1338">
        <f>VLOOKUP(Чек_позиція!C1338,Товар!A:G,7,FALSE)</f>
        <v>576.71</v>
      </c>
      <c r="F1338">
        <f t="shared" si="20"/>
        <v>2306.84</v>
      </c>
    </row>
    <row r="1339" spans="1:6">
      <c r="A1339" s="4">
        <v>1338</v>
      </c>
      <c r="B1339" s="5">
        <v>2</v>
      </c>
      <c r="C1339" s="6">
        <v>2591</v>
      </c>
      <c r="D1339" s="6">
        <v>1449</v>
      </c>
      <c r="E1339">
        <f>VLOOKUP(Чек_позиція!C1339,Товар!A:G,7,FALSE)</f>
        <v>697.37</v>
      </c>
      <c r="F1339">
        <f t="shared" si="20"/>
        <v>1394.74</v>
      </c>
    </row>
    <row r="1340" spans="1:6">
      <c r="A1340" s="4">
        <v>1339</v>
      </c>
      <c r="B1340" s="5">
        <v>1</v>
      </c>
      <c r="C1340" s="6">
        <v>3851</v>
      </c>
      <c r="D1340" s="6">
        <v>1450</v>
      </c>
      <c r="E1340">
        <f>VLOOKUP(Чек_позиція!C1340,Товар!A:G,7,FALSE)</f>
        <v>576.20000000000005</v>
      </c>
      <c r="F1340">
        <f t="shared" si="20"/>
        <v>576.20000000000005</v>
      </c>
    </row>
    <row r="1341" spans="1:6">
      <c r="A1341" s="4">
        <v>1340</v>
      </c>
      <c r="B1341" s="5">
        <v>3</v>
      </c>
      <c r="C1341" s="6">
        <v>6419</v>
      </c>
      <c r="D1341" s="6">
        <v>1450</v>
      </c>
      <c r="E1341">
        <f>VLOOKUP(Чек_позиція!C1341,Товар!A:G,7,FALSE)</f>
        <v>779.48</v>
      </c>
      <c r="F1341">
        <f t="shared" si="20"/>
        <v>2338.44</v>
      </c>
    </row>
    <row r="1342" spans="1:6">
      <c r="A1342" s="4">
        <v>1341</v>
      </c>
      <c r="B1342" s="5">
        <v>1</v>
      </c>
      <c r="C1342" s="6">
        <v>8305</v>
      </c>
      <c r="D1342" s="6">
        <v>1450</v>
      </c>
      <c r="E1342">
        <f>VLOOKUP(Чек_позиція!C1342,Товар!A:G,7,FALSE)</f>
        <v>867.54</v>
      </c>
      <c r="F1342">
        <f t="shared" si="20"/>
        <v>867.54</v>
      </c>
    </row>
    <row r="1343" spans="1:6">
      <c r="A1343" s="4">
        <v>1342</v>
      </c>
      <c r="B1343" s="5">
        <v>4</v>
      </c>
      <c r="C1343" s="6">
        <v>4635</v>
      </c>
      <c r="D1343" s="6">
        <v>1450</v>
      </c>
      <c r="E1343">
        <f>VLOOKUP(Чек_позиція!C1343,Товар!A:G,7,FALSE)</f>
        <v>332.37</v>
      </c>
      <c r="F1343">
        <f t="shared" si="20"/>
        <v>1329.48</v>
      </c>
    </row>
    <row r="1344" spans="1:6">
      <c r="A1344" s="4">
        <v>1343</v>
      </c>
      <c r="B1344" s="5">
        <v>1</v>
      </c>
      <c r="C1344" s="6">
        <v>9455</v>
      </c>
      <c r="D1344" s="6">
        <v>1450</v>
      </c>
      <c r="E1344">
        <f>VLOOKUP(Чек_позиція!C1344,Товар!A:G,7,FALSE)</f>
        <v>50.12</v>
      </c>
      <c r="F1344">
        <f t="shared" si="20"/>
        <v>50.12</v>
      </c>
    </row>
    <row r="1345" spans="1:6">
      <c r="A1345" s="4">
        <v>1344</v>
      </c>
      <c r="B1345" s="5">
        <v>1</v>
      </c>
      <c r="C1345" s="6">
        <v>1653</v>
      </c>
      <c r="D1345" s="6">
        <v>1451</v>
      </c>
      <c r="E1345">
        <f>VLOOKUP(Чек_позиція!C1345,Товар!A:G,7,FALSE)</f>
        <v>288.45999999999998</v>
      </c>
      <c r="F1345">
        <f t="shared" si="20"/>
        <v>288.45999999999998</v>
      </c>
    </row>
    <row r="1346" spans="1:6">
      <c r="A1346" s="4">
        <v>1345</v>
      </c>
      <c r="B1346" s="5">
        <v>2</v>
      </c>
      <c r="C1346" s="6">
        <v>8608</v>
      </c>
      <c r="D1346" s="6">
        <v>1451</v>
      </c>
      <c r="E1346">
        <f>VLOOKUP(Чек_позиція!C1346,Товар!A:G,7,FALSE)</f>
        <v>875.15</v>
      </c>
      <c r="F1346">
        <f t="shared" si="20"/>
        <v>1750.3</v>
      </c>
    </row>
    <row r="1347" spans="1:6">
      <c r="A1347" s="4">
        <v>1346</v>
      </c>
      <c r="B1347" s="5">
        <v>2</v>
      </c>
      <c r="C1347" s="6">
        <v>1441</v>
      </c>
      <c r="D1347" s="6">
        <v>1452</v>
      </c>
      <c r="E1347">
        <f>VLOOKUP(Чек_позиція!C1347,Товар!A:G,7,FALSE)</f>
        <v>829.75</v>
      </c>
      <c r="F1347">
        <f t="shared" ref="F1347:F1410" si="21">B1347*E1347</f>
        <v>1659.5</v>
      </c>
    </row>
    <row r="1348" spans="1:6">
      <c r="A1348" s="4">
        <v>1347</v>
      </c>
      <c r="B1348" s="5">
        <v>1</v>
      </c>
      <c r="C1348" s="6">
        <v>3307</v>
      </c>
      <c r="D1348" s="6">
        <v>1452</v>
      </c>
      <c r="E1348">
        <f>VLOOKUP(Чек_позиція!C1348,Товар!A:G,7,FALSE)</f>
        <v>739.41</v>
      </c>
      <c r="F1348">
        <f t="shared" si="21"/>
        <v>739.41</v>
      </c>
    </row>
    <row r="1349" spans="1:6">
      <c r="A1349" s="4">
        <v>1348</v>
      </c>
      <c r="B1349" s="5">
        <v>2</v>
      </c>
      <c r="C1349" s="6">
        <v>5369</v>
      </c>
      <c r="D1349" s="6">
        <v>1452</v>
      </c>
      <c r="E1349">
        <f>VLOOKUP(Чек_позиція!C1349,Товар!A:G,7,FALSE)</f>
        <v>79.61</v>
      </c>
      <c r="F1349">
        <f t="shared" si="21"/>
        <v>159.22</v>
      </c>
    </row>
    <row r="1350" spans="1:6">
      <c r="A1350" s="4">
        <v>1349</v>
      </c>
      <c r="B1350" s="5">
        <v>4</v>
      </c>
      <c r="C1350" s="6">
        <v>5861</v>
      </c>
      <c r="D1350" s="6">
        <v>1452</v>
      </c>
      <c r="E1350">
        <f>VLOOKUP(Чек_позиція!C1350,Товар!A:G,7,FALSE)</f>
        <v>43.26</v>
      </c>
      <c r="F1350">
        <f t="shared" si="21"/>
        <v>173.04</v>
      </c>
    </row>
    <row r="1351" spans="1:6">
      <c r="A1351" s="4">
        <v>1350</v>
      </c>
      <c r="B1351" s="5">
        <v>3</v>
      </c>
      <c r="C1351" s="6">
        <v>9133</v>
      </c>
      <c r="D1351" s="6">
        <v>1452</v>
      </c>
      <c r="E1351">
        <f>VLOOKUP(Чек_позиція!C1351,Товар!A:G,7,FALSE)</f>
        <v>162.6</v>
      </c>
      <c r="F1351">
        <f t="shared" si="21"/>
        <v>487.79999999999995</v>
      </c>
    </row>
    <row r="1352" spans="1:6">
      <c r="A1352" s="4">
        <v>1351</v>
      </c>
      <c r="B1352" s="5">
        <v>3</v>
      </c>
      <c r="C1352" s="6">
        <v>4780</v>
      </c>
      <c r="D1352" s="6">
        <v>1453</v>
      </c>
      <c r="E1352">
        <f>VLOOKUP(Чек_позиція!C1352,Товар!A:G,7,FALSE)</f>
        <v>469.13</v>
      </c>
      <c r="F1352">
        <f t="shared" si="21"/>
        <v>1407.3899999999999</v>
      </c>
    </row>
    <row r="1353" spans="1:6">
      <c r="A1353" s="4">
        <v>1352</v>
      </c>
      <c r="B1353" s="5">
        <v>3</v>
      </c>
      <c r="C1353" s="6">
        <v>611</v>
      </c>
      <c r="D1353" s="6">
        <v>1453</v>
      </c>
      <c r="E1353">
        <f>VLOOKUP(Чек_позиція!C1353,Товар!A:G,7,FALSE)</f>
        <v>356.96</v>
      </c>
      <c r="F1353">
        <f t="shared" si="21"/>
        <v>1070.8799999999999</v>
      </c>
    </row>
    <row r="1354" spans="1:6">
      <c r="A1354" s="4">
        <v>1353</v>
      </c>
      <c r="B1354" s="5">
        <v>2</v>
      </c>
      <c r="C1354" s="6">
        <v>3213</v>
      </c>
      <c r="D1354" s="6">
        <v>1453</v>
      </c>
      <c r="E1354">
        <f>VLOOKUP(Чек_позиція!C1354,Товар!A:G,7,FALSE)</f>
        <v>227.94</v>
      </c>
      <c r="F1354">
        <f t="shared" si="21"/>
        <v>455.88</v>
      </c>
    </row>
    <row r="1355" spans="1:6">
      <c r="A1355" s="4">
        <v>1354</v>
      </c>
      <c r="B1355" s="5">
        <v>4</v>
      </c>
      <c r="C1355" s="6">
        <v>6034</v>
      </c>
      <c r="D1355" s="6">
        <v>1454</v>
      </c>
      <c r="E1355">
        <f>VLOOKUP(Чек_позиція!C1355,Товар!A:G,7,FALSE)</f>
        <v>108.26</v>
      </c>
      <c r="F1355">
        <f t="shared" si="21"/>
        <v>433.04</v>
      </c>
    </row>
    <row r="1356" spans="1:6">
      <c r="A1356" s="4">
        <v>1355</v>
      </c>
      <c r="B1356" s="5">
        <v>4</v>
      </c>
      <c r="C1356" s="6">
        <v>6093</v>
      </c>
      <c r="D1356" s="6">
        <v>1454</v>
      </c>
      <c r="E1356">
        <f>VLOOKUP(Чек_позиція!C1356,Товар!A:G,7,FALSE)</f>
        <v>832.13</v>
      </c>
      <c r="F1356">
        <f t="shared" si="21"/>
        <v>3328.52</v>
      </c>
    </row>
    <row r="1357" spans="1:6">
      <c r="A1357" s="4">
        <v>1356</v>
      </c>
      <c r="B1357" s="5">
        <v>4</v>
      </c>
      <c r="C1357" s="6">
        <v>6492</v>
      </c>
      <c r="D1357" s="6">
        <v>1455</v>
      </c>
      <c r="E1357">
        <f>VLOOKUP(Чек_позиція!C1357,Товар!A:G,7,FALSE)</f>
        <v>929.45</v>
      </c>
      <c r="F1357">
        <f t="shared" si="21"/>
        <v>3717.8</v>
      </c>
    </row>
    <row r="1358" spans="1:6">
      <c r="A1358" s="4">
        <v>1357</v>
      </c>
      <c r="B1358" s="5">
        <v>4</v>
      </c>
      <c r="C1358" s="6">
        <v>1413</v>
      </c>
      <c r="D1358" s="6">
        <v>1456</v>
      </c>
      <c r="E1358">
        <f>VLOOKUP(Чек_позиція!C1358,Товар!A:G,7,FALSE)</f>
        <v>190.74</v>
      </c>
      <c r="F1358">
        <f t="shared" si="21"/>
        <v>762.96</v>
      </c>
    </row>
    <row r="1359" spans="1:6">
      <c r="A1359" s="4">
        <v>1358</v>
      </c>
      <c r="B1359" s="5">
        <v>3</v>
      </c>
      <c r="C1359" s="6">
        <v>6948</v>
      </c>
      <c r="D1359" s="6">
        <v>1457</v>
      </c>
      <c r="E1359">
        <f>VLOOKUP(Чек_позиція!C1359,Товар!A:G,7,FALSE)</f>
        <v>660.66</v>
      </c>
      <c r="F1359">
        <f t="shared" si="21"/>
        <v>1981.98</v>
      </c>
    </row>
    <row r="1360" spans="1:6">
      <c r="A1360" s="4">
        <v>1359</v>
      </c>
      <c r="B1360" s="5">
        <v>3</v>
      </c>
      <c r="C1360" s="6">
        <v>6061</v>
      </c>
      <c r="D1360" s="6">
        <v>1457</v>
      </c>
      <c r="E1360">
        <f>VLOOKUP(Чек_позиція!C1360,Товар!A:G,7,FALSE)</f>
        <v>609.12</v>
      </c>
      <c r="F1360">
        <f t="shared" si="21"/>
        <v>1827.3600000000001</v>
      </c>
    </row>
    <row r="1361" spans="1:6">
      <c r="A1361" s="4">
        <v>1360</v>
      </c>
      <c r="B1361" s="5">
        <v>1</v>
      </c>
      <c r="C1361" s="6">
        <v>3687</v>
      </c>
      <c r="D1361" s="6">
        <v>1457</v>
      </c>
      <c r="E1361">
        <f>VLOOKUP(Чек_позиція!C1361,Товар!A:G,7,FALSE)</f>
        <v>583.1</v>
      </c>
      <c r="F1361">
        <f t="shared" si="21"/>
        <v>583.1</v>
      </c>
    </row>
    <row r="1362" spans="1:6">
      <c r="A1362" s="4">
        <v>1361</v>
      </c>
      <c r="B1362" s="5">
        <v>3</v>
      </c>
      <c r="C1362" s="6">
        <v>5499</v>
      </c>
      <c r="D1362" s="6">
        <v>1457</v>
      </c>
      <c r="E1362">
        <f>VLOOKUP(Чек_позиція!C1362,Товар!A:G,7,FALSE)</f>
        <v>626.07000000000005</v>
      </c>
      <c r="F1362">
        <f t="shared" si="21"/>
        <v>1878.21</v>
      </c>
    </row>
    <row r="1363" spans="1:6">
      <c r="A1363" s="4">
        <v>1362</v>
      </c>
      <c r="B1363" s="5">
        <v>1</v>
      </c>
      <c r="C1363" s="6">
        <v>6239</v>
      </c>
      <c r="D1363" s="6">
        <v>1458</v>
      </c>
      <c r="E1363">
        <f>VLOOKUP(Чек_позиція!C1363,Товар!A:G,7,FALSE)</f>
        <v>671.63</v>
      </c>
      <c r="F1363">
        <f t="shared" si="21"/>
        <v>671.63</v>
      </c>
    </row>
    <row r="1364" spans="1:6">
      <c r="A1364" s="4">
        <v>1363</v>
      </c>
      <c r="B1364" s="5">
        <v>1</v>
      </c>
      <c r="C1364" s="6">
        <v>4184</v>
      </c>
      <c r="D1364" s="6">
        <v>1458</v>
      </c>
      <c r="E1364">
        <f>VLOOKUP(Чек_позиція!C1364,Товар!A:G,7,FALSE)</f>
        <v>445.69</v>
      </c>
      <c r="F1364">
        <f t="shared" si="21"/>
        <v>445.69</v>
      </c>
    </row>
    <row r="1365" spans="1:6">
      <c r="A1365" s="4">
        <v>1364</v>
      </c>
      <c r="B1365" s="5">
        <v>1</v>
      </c>
      <c r="C1365" s="6">
        <v>8814</v>
      </c>
      <c r="D1365" s="6">
        <v>1458</v>
      </c>
      <c r="E1365">
        <f>VLOOKUP(Чек_позиція!C1365,Товар!A:G,7,FALSE)</f>
        <v>757.66</v>
      </c>
      <c r="F1365">
        <f t="shared" si="21"/>
        <v>757.66</v>
      </c>
    </row>
    <row r="1366" spans="1:6">
      <c r="A1366" s="4">
        <v>1365</v>
      </c>
      <c r="B1366" s="5">
        <v>3</v>
      </c>
      <c r="C1366" s="6">
        <v>9544</v>
      </c>
      <c r="D1366" s="6">
        <v>1458</v>
      </c>
      <c r="E1366">
        <f>VLOOKUP(Чек_позиція!C1366,Товар!A:G,7,FALSE)</f>
        <v>417.88</v>
      </c>
      <c r="F1366">
        <f t="shared" si="21"/>
        <v>1253.6399999999999</v>
      </c>
    </row>
    <row r="1367" spans="1:6">
      <c r="A1367" s="4">
        <v>1366</v>
      </c>
      <c r="B1367" s="5">
        <v>3</v>
      </c>
      <c r="C1367" s="6">
        <v>1903</v>
      </c>
      <c r="D1367" s="6">
        <v>1458</v>
      </c>
      <c r="E1367">
        <f>VLOOKUP(Чек_позиція!C1367,Товар!A:G,7,FALSE)</f>
        <v>851.21</v>
      </c>
      <c r="F1367">
        <f t="shared" si="21"/>
        <v>2553.63</v>
      </c>
    </row>
    <row r="1368" spans="1:6">
      <c r="A1368" s="4">
        <v>1367</v>
      </c>
      <c r="B1368" s="5">
        <v>1</v>
      </c>
      <c r="C1368" s="6">
        <v>1683</v>
      </c>
      <c r="D1368" s="6">
        <v>1459</v>
      </c>
      <c r="E1368">
        <f>VLOOKUP(Чек_позиція!C1368,Товар!A:G,7,FALSE)</f>
        <v>643.70000000000005</v>
      </c>
      <c r="F1368">
        <f t="shared" si="21"/>
        <v>643.70000000000005</v>
      </c>
    </row>
    <row r="1369" spans="1:6">
      <c r="A1369" s="4">
        <v>1368</v>
      </c>
      <c r="B1369" s="5">
        <v>4</v>
      </c>
      <c r="C1369" s="6">
        <v>5282</v>
      </c>
      <c r="D1369" s="6">
        <v>1459</v>
      </c>
      <c r="E1369">
        <f>VLOOKUP(Чек_позиція!C1369,Товар!A:G,7,FALSE)</f>
        <v>720.91</v>
      </c>
      <c r="F1369">
        <f t="shared" si="21"/>
        <v>2883.64</v>
      </c>
    </row>
    <row r="1370" spans="1:6">
      <c r="A1370" s="4">
        <v>1369</v>
      </c>
      <c r="B1370" s="5">
        <v>1</v>
      </c>
      <c r="C1370" s="6">
        <v>1699</v>
      </c>
      <c r="D1370" s="6">
        <v>1459</v>
      </c>
      <c r="E1370">
        <f>VLOOKUP(Чек_позиція!C1370,Товар!A:G,7,FALSE)</f>
        <v>275.37</v>
      </c>
      <c r="F1370">
        <f t="shared" si="21"/>
        <v>275.37</v>
      </c>
    </row>
    <row r="1371" spans="1:6">
      <c r="A1371" s="4">
        <v>1370</v>
      </c>
      <c r="B1371" s="5">
        <v>2</v>
      </c>
      <c r="C1371" s="6">
        <v>2417</v>
      </c>
      <c r="D1371" s="6">
        <v>1460</v>
      </c>
      <c r="E1371">
        <f>VLOOKUP(Чек_позиція!C1371,Товар!A:G,7,FALSE)</f>
        <v>106.3</v>
      </c>
      <c r="F1371">
        <f t="shared" si="21"/>
        <v>212.6</v>
      </c>
    </row>
    <row r="1372" spans="1:6">
      <c r="A1372" s="4">
        <v>1371</v>
      </c>
      <c r="B1372" s="5">
        <v>3</v>
      </c>
      <c r="C1372" s="6">
        <v>1815</v>
      </c>
      <c r="D1372" s="6">
        <v>1460</v>
      </c>
      <c r="E1372">
        <f>VLOOKUP(Чек_позиція!C1372,Товар!A:G,7,FALSE)</f>
        <v>156.43</v>
      </c>
      <c r="F1372">
        <f t="shared" si="21"/>
        <v>469.29</v>
      </c>
    </row>
    <row r="1373" spans="1:6">
      <c r="A1373" s="4">
        <v>1372</v>
      </c>
      <c r="B1373" s="5">
        <v>3</v>
      </c>
      <c r="C1373" s="6">
        <v>1939</v>
      </c>
      <c r="D1373" s="6">
        <v>1461</v>
      </c>
      <c r="E1373">
        <f>VLOOKUP(Чек_позиція!C1373,Товар!A:G,7,FALSE)</f>
        <v>170.57</v>
      </c>
      <c r="F1373">
        <f t="shared" si="21"/>
        <v>511.71</v>
      </c>
    </row>
    <row r="1374" spans="1:6">
      <c r="A1374" s="4">
        <v>1373</v>
      </c>
      <c r="B1374" s="5">
        <v>3</v>
      </c>
      <c r="C1374" s="6">
        <v>38</v>
      </c>
      <c r="D1374" s="6">
        <v>1462</v>
      </c>
      <c r="E1374">
        <f>VLOOKUP(Чек_позиція!C1374,Товар!A:G,7,FALSE)</f>
        <v>741.5</v>
      </c>
      <c r="F1374">
        <f t="shared" si="21"/>
        <v>2224.5</v>
      </c>
    </row>
    <row r="1375" spans="1:6">
      <c r="A1375" s="4">
        <v>1374</v>
      </c>
      <c r="B1375" s="5">
        <v>4</v>
      </c>
      <c r="C1375" s="6">
        <v>4319</v>
      </c>
      <c r="D1375" s="6">
        <v>1462</v>
      </c>
      <c r="E1375">
        <f>VLOOKUP(Чек_позиція!C1375,Товар!A:G,7,FALSE)</f>
        <v>402.09</v>
      </c>
      <c r="F1375">
        <f t="shared" si="21"/>
        <v>1608.36</v>
      </c>
    </row>
    <row r="1376" spans="1:6">
      <c r="A1376" s="4">
        <v>1375</v>
      </c>
      <c r="B1376" s="5">
        <v>3</v>
      </c>
      <c r="C1376" s="6">
        <v>2613</v>
      </c>
      <c r="D1376" s="6">
        <v>1463</v>
      </c>
      <c r="E1376">
        <f>VLOOKUP(Чек_позиція!C1376,Товар!A:G,7,FALSE)</f>
        <v>174.02</v>
      </c>
      <c r="F1376">
        <f t="shared" si="21"/>
        <v>522.06000000000006</v>
      </c>
    </row>
    <row r="1377" spans="1:6">
      <c r="A1377" s="4">
        <v>1376</v>
      </c>
      <c r="B1377" s="5">
        <v>1</v>
      </c>
      <c r="C1377" s="6">
        <v>2996</v>
      </c>
      <c r="D1377" s="6">
        <v>1463</v>
      </c>
      <c r="E1377">
        <f>VLOOKUP(Чек_позиція!C1377,Товар!A:G,7,FALSE)</f>
        <v>156.22999999999999</v>
      </c>
      <c r="F1377">
        <f t="shared" si="21"/>
        <v>156.22999999999999</v>
      </c>
    </row>
    <row r="1378" spans="1:6">
      <c r="A1378" s="4">
        <v>1377</v>
      </c>
      <c r="B1378" s="5">
        <v>4</v>
      </c>
      <c r="C1378" s="6">
        <v>5423</v>
      </c>
      <c r="D1378" s="6">
        <v>1463</v>
      </c>
      <c r="E1378">
        <f>VLOOKUP(Чек_позиція!C1378,Товар!A:G,7,FALSE)</f>
        <v>53.28</v>
      </c>
      <c r="F1378">
        <f t="shared" si="21"/>
        <v>213.12</v>
      </c>
    </row>
    <row r="1379" spans="1:6">
      <c r="A1379" s="4">
        <v>1378</v>
      </c>
      <c r="B1379" s="5">
        <v>1</v>
      </c>
      <c r="C1379" s="6">
        <v>9776</v>
      </c>
      <c r="D1379" s="6">
        <v>1464</v>
      </c>
      <c r="E1379">
        <f>VLOOKUP(Чек_позиція!C1379,Товар!A:G,7,FALSE)</f>
        <v>473.88</v>
      </c>
      <c r="F1379">
        <f t="shared" si="21"/>
        <v>473.88</v>
      </c>
    </row>
    <row r="1380" spans="1:6">
      <c r="A1380" s="4">
        <v>1379</v>
      </c>
      <c r="B1380" s="5">
        <v>3</v>
      </c>
      <c r="C1380" s="6">
        <v>2732</v>
      </c>
      <c r="D1380" s="6">
        <v>1464</v>
      </c>
      <c r="E1380">
        <f>VLOOKUP(Чек_позиція!C1380,Товар!A:G,7,FALSE)</f>
        <v>580.01</v>
      </c>
      <c r="F1380">
        <f t="shared" si="21"/>
        <v>1740.03</v>
      </c>
    </row>
    <row r="1381" spans="1:6">
      <c r="A1381" s="4">
        <v>1380</v>
      </c>
      <c r="B1381" s="5">
        <v>3</v>
      </c>
      <c r="C1381" s="6">
        <v>6456</v>
      </c>
      <c r="D1381" s="6">
        <v>1465</v>
      </c>
      <c r="E1381">
        <f>VLOOKUP(Чек_позиція!C1381,Товар!A:G,7,FALSE)</f>
        <v>312.45</v>
      </c>
      <c r="F1381">
        <f t="shared" si="21"/>
        <v>937.34999999999991</v>
      </c>
    </row>
    <row r="1382" spans="1:6">
      <c r="A1382" s="4">
        <v>1381</v>
      </c>
      <c r="B1382" s="5">
        <v>1</v>
      </c>
      <c r="C1382" s="6">
        <v>5415</v>
      </c>
      <c r="D1382" s="6">
        <v>1466</v>
      </c>
      <c r="E1382">
        <f>VLOOKUP(Чек_позиція!C1382,Товар!A:G,7,FALSE)</f>
        <v>173.08</v>
      </c>
      <c r="F1382">
        <f t="shared" si="21"/>
        <v>173.08</v>
      </c>
    </row>
    <row r="1383" spans="1:6">
      <c r="A1383" s="4">
        <v>1382</v>
      </c>
      <c r="B1383" s="5">
        <v>1</v>
      </c>
      <c r="C1383" s="6">
        <v>8903</v>
      </c>
      <c r="D1383" s="6">
        <v>1467</v>
      </c>
      <c r="E1383">
        <f>VLOOKUP(Чек_позиція!C1383,Товар!A:G,7,FALSE)</f>
        <v>136.87</v>
      </c>
      <c r="F1383">
        <f t="shared" si="21"/>
        <v>136.87</v>
      </c>
    </row>
    <row r="1384" spans="1:6">
      <c r="A1384" s="4">
        <v>1383</v>
      </c>
      <c r="B1384" s="5">
        <v>1</v>
      </c>
      <c r="C1384" s="6">
        <v>7625</v>
      </c>
      <c r="D1384" s="6">
        <v>1467</v>
      </c>
      <c r="E1384">
        <f>VLOOKUP(Чек_позиція!C1384,Товар!A:G,7,FALSE)</f>
        <v>133.44</v>
      </c>
      <c r="F1384">
        <f t="shared" si="21"/>
        <v>133.44</v>
      </c>
    </row>
    <row r="1385" spans="1:6">
      <c r="A1385" s="4">
        <v>1384</v>
      </c>
      <c r="B1385" s="5">
        <v>4</v>
      </c>
      <c r="C1385" s="6">
        <v>1616</v>
      </c>
      <c r="D1385" s="6">
        <v>1467</v>
      </c>
      <c r="E1385">
        <f>VLOOKUP(Чек_позиція!C1385,Товар!A:G,7,FALSE)</f>
        <v>426.89</v>
      </c>
      <c r="F1385">
        <f t="shared" si="21"/>
        <v>1707.56</v>
      </c>
    </row>
    <row r="1386" spans="1:6">
      <c r="A1386" s="4">
        <v>1385</v>
      </c>
      <c r="B1386" s="5">
        <v>3</v>
      </c>
      <c r="C1386" s="6">
        <v>6998</v>
      </c>
      <c r="D1386" s="6">
        <v>1467</v>
      </c>
      <c r="E1386">
        <f>VLOOKUP(Чек_позиція!C1386,Товар!A:G,7,FALSE)</f>
        <v>358.43</v>
      </c>
      <c r="F1386">
        <f t="shared" si="21"/>
        <v>1075.29</v>
      </c>
    </row>
    <row r="1387" spans="1:6">
      <c r="A1387" s="4">
        <v>1386</v>
      </c>
      <c r="B1387" s="5">
        <v>2</v>
      </c>
      <c r="C1387" s="6">
        <v>2460</v>
      </c>
      <c r="D1387" s="6">
        <v>1468</v>
      </c>
      <c r="E1387">
        <f>VLOOKUP(Чек_позиція!C1387,Товар!A:G,7,FALSE)</f>
        <v>63.11</v>
      </c>
      <c r="F1387">
        <f t="shared" si="21"/>
        <v>126.22</v>
      </c>
    </row>
    <row r="1388" spans="1:6">
      <c r="A1388" s="4">
        <v>1387</v>
      </c>
      <c r="B1388" s="5">
        <v>4</v>
      </c>
      <c r="C1388" s="6">
        <v>4568</v>
      </c>
      <c r="D1388" s="6">
        <v>1469</v>
      </c>
      <c r="E1388">
        <f>VLOOKUP(Чек_позиція!C1388,Товар!A:G,7,FALSE)</f>
        <v>752.36</v>
      </c>
      <c r="F1388">
        <f t="shared" si="21"/>
        <v>3009.44</v>
      </c>
    </row>
    <row r="1389" spans="1:6">
      <c r="A1389" s="4">
        <v>1388</v>
      </c>
      <c r="B1389" s="5">
        <v>1</v>
      </c>
      <c r="C1389" s="6">
        <v>4950</v>
      </c>
      <c r="D1389" s="6">
        <v>1469</v>
      </c>
      <c r="E1389">
        <f>VLOOKUP(Чек_позиція!C1389,Товар!A:G,7,FALSE)</f>
        <v>943.98</v>
      </c>
      <c r="F1389">
        <f t="shared" si="21"/>
        <v>943.98</v>
      </c>
    </row>
    <row r="1390" spans="1:6">
      <c r="A1390" s="4">
        <v>1389</v>
      </c>
      <c r="B1390" s="5">
        <v>2</v>
      </c>
      <c r="C1390" s="6">
        <v>2640</v>
      </c>
      <c r="D1390" s="6">
        <v>1470</v>
      </c>
      <c r="E1390">
        <f>VLOOKUP(Чек_позиція!C1390,Товар!A:G,7,FALSE)</f>
        <v>231.18</v>
      </c>
      <c r="F1390">
        <f t="shared" si="21"/>
        <v>462.36</v>
      </c>
    </row>
    <row r="1391" spans="1:6">
      <c r="A1391" s="4">
        <v>1390</v>
      </c>
      <c r="B1391" s="5">
        <v>1</v>
      </c>
      <c r="C1391" s="6">
        <v>4094</v>
      </c>
      <c r="D1391" s="6">
        <v>1470</v>
      </c>
      <c r="E1391">
        <f>VLOOKUP(Чек_позиція!C1391,Товар!A:G,7,FALSE)</f>
        <v>204.24</v>
      </c>
      <c r="F1391">
        <f t="shared" si="21"/>
        <v>204.24</v>
      </c>
    </row>
    <row r="1392" spans="1:6">
      <c r="A1392" s="4">
        <v>1391</v>
      </c>
      <c r="B1392" s="5">
        <v>3</v>
      </c>
      <c r="C1392" s="6">
        <v>218</v>
      </c>
      <c r="D1392" s="6">
        <v>1470</v>
      </c>
      <c r="E1392">
        <f>VLOOKUP(Чек_позиція!C1392,Товар!A:G,7,FALSE)</f>
        <v>449.11</v>
      </c>
      <c r="F1392">
        <f t="shared" si="21"/>
        <v>1347.33</v>
      </c>
    </row>
    <row r="1393" spans="1:6">
      <c r="A1393" s="4">
        <v>1392</v>
      </c>
      <c r="B1393" s="5">
        <v>2</v>
      </c>
      <c r="C1393" s="6">
        <v>9640</v>
      </c>
      <c r="D1393" s="6">
        <v>1470</v>
      </c>
      <c r="E1393">
        <f>VLOOKUP(Чек_позиція!C1393,Товар!A:G,7,FALSE)</f>
        <v>876.26</v>
      </c>
      <c r="F1393">
        <f t="shared" si="21"/>
        <v>1752.52</v>
      </c>
    </row>
    <row r="1394" spans="1:6">
      <c r="A1394" s="4">
        <v>1393</v>
      </c>
      <c r="B1394" s="5">
        <v>2</v>
      </c>
      <c r="C1394" s="6">
        <v>1795</v>
      </c>
      <c r="D1394" s="6">
        <v>1471</v>
      </c>
      <c r="E1394">
        <f>VLOOKUP(Чек_позиція!C1394,Товар!A:G,7,FALSE)</f>
        <v>563.08000000000004</v>
      </c>
      <c r="F1394">
        <f t="shared" si="21"/>
        <v>1126.1600000000001</v>
      </c>
    </row>
    <row r="1395" spans="1:6">
      <c r="A1395" s="4">
        <v>1394</v>
      </c>
      <c r="B1395" s="5">
        <v>3</v>
      </c>
      <c r="C1395" s="6">
        <v>7603</v>
      </c>
      <c r="D1395" s="6">
        <v>1471</v>
      </c>
      <c r="E1395">
        <f>VLOOKUP(Чек_позиція!C1395,Товар!A:G,7,FALSE)</f>
        <v>613.74</v>
      </c>
      <c r="F1395">
        <f t="shared" si="21"/>
        <v>1841.22</v>
      </c>
    </row>
    <row r="1396" spans="1:6">
      <c r="A1396" s="4">
        <v>1395</v>
      </c>
      <c r="B1396" s="5">
        <v>1</v>
      </c>
      <c r="C1396" s="6">
        <v>4251</v>
      </c>
      <c r="D1396" s="6">
        <v>1471</v>
      </c>
      <c r="E1396">
        <f>VLOOKUP(Чек_позиція!C1396,Товар!A:G,7,FALSE)</f>
        <v>54.07</v>
      </c>
      <c r="F1396">
        <f t="shared" si="21"/>
        <v>54.07</v>
      </c>
    </row>
    <row r="1397" spans="1:6">
      <c r="A1397" s="4">
        <v>1396</v>
      </c>
      <c r="B1397" s="5">
        <v>1</v>
      </c>
      <c r="C1397" s="6">
        <v>9397</v>
      </c>
      <c r="D1397" s="6">
        <v>1471</v>
      </c>
      <c r="E1397">
        <f>VLOOKUP(Чек_позиція!C1397,Товар!A:G,7,FALSE)</f>
        <v>771.3</v>
      </c>
      <c r="F1397">
        <f t="shared" si="21"/>
        <v>771.3</v>
      </c>
    </row>
    <row r="1398" spans="1:6">
      <c r="A1398" s="4">
        <v>1397</v>
      </c>
      <c r="B1398" s="5">
        <v>3</v>
      </c>
      <c r="C1398" s="6">
        <v>5474</v>
      </c>
      <c r="D1398" s="6">
        <v>1471</v>
      </c>
      <c r="E1398">
        <f>VLOOKUP(Чек_позиція!C1398,Товар!A:G,7,FALSE)</f>
        <v>891.63</v>
      </c>
      <c r="F1398">
        <f t="shared" si="21"/>
        <v>2674.89</v>
      </c>
    </row>
    <row r="1399" spans="1:6">
      <c r="A1399" s="4">
        <v>1398</v>
      </c>
      <c r="B1399" s="5">
        <v>1</v>
      </c>
      <c r="C1399" s="6">
        <v>2904</v>
      </c>
      <c r="D1399" s="6">
        <v>1472</v>
      </c>
      <c r="E1399">
        <f>VLOOKUP(Чек_позиція!C1399,Товар!A:G,7,FALSE)</f>
        <v>269.16000000000003</v>
      </c>
      <c r="F1399">
        <f t="shared" si="21"/>
        <v>269.16000000000003</v>
      </c>
    </row>
    <row r="1400" spans="1:6">
      <c r="A1400" s="4">
        <v>1399</v>
      </c>
      <c r="B1400" s="5">
        <v>3</v>
      </c>
      <c r="C1400" s="6">
        <v>793</v>
      </c>
      <c r="D1400" s="6">
        <v>1472</v>
      </c>
      <c r="E1400">
        <f>VLOOKUP(Чек_позиція!C1400,Товар!A:G,7,FALSE)</f>
        <v>342.94</v>
      </c>
      <c r="F1400">
        <f t="shared" si="21"/>
        <v>1028.82</v>
      </c>
    </row>
    <row r="1401" spans="1:6">
      <c r="A1401" s="4">
        <v>1400</v>
      </c>
      <c r="B1401" s="5">
        <v>3</v>
      </c>
      <c r="C1401" s="6">
        <v>5606</v>
      </c>
      <c r="D1401" s="6">
        <v>1472</v>
      </c>
      <c r="E1401">
        <f>VLOOKUP(Чек_позиція!C1401,Товар!A:G,7,FALSE)</f>
        <v>300.26</v>
      </c>
      <c r="F1401">
        <f t="shared" si="21"/>
        <v>900.78</v>
      </c>
    </row>
    <row r="1402" spans="1:6">
      <c r="A1402" s="4">
        <v>1401</v>
      </c>
      <c r="B1402" s="5">
        <v>4</v>
      </c>
      <c r="C1402" s="6">
        <v>1070</v>
      </c>
      <c r="D1402" s="6">
        <v>1472</v>
      </c>
      <c r="E1402">
        <f>VLOOKUP(Чек_позиція!C1402,Товар!A:G,7,FALSE)</f>
        <v>101.47</v>
      </c>
      <c r="F1402">
        <f t="shared" si="21"/>
        <v>405.88</v>
      </c>
    </row>
    <row r="1403" spans="1:6">
      <c r="A1403" s="4">
        <v>1402</v>
      </c>
      <c r="B1403" s="5">
        <v>1</v>
      </c>
      <c r="C1403" s="6">
        <v>894</v>
      </c>
      <c r="D1403" s="6">
        <v>1472</v>
      </c>
      <c r="E1403">
        <f>VLOOKUP(Чек_позиція!C1403,Товар!A:G,7,FALSE)</f>
        <v>616.87</v>
      </c>
      <c r="F1403">
        <f t="shared" si="21"/>
        <v>616.87</v>
      </c>
    </row>
    <row r="1404" spans="1:6">
      <c r="A1404" s="4">
        <v>1403</v>
      </c>
      <c r="B1404" s="5">
        <v>3</v>
      </c>
      <c r="C1404" s="6">
        <v>3197</v>
      </c>
      <c r="D1404" s="6">
        <v>1473</v>
      </c>
      <c r="E1404">
        <f>VLOOKUP(Чек_позиція!C1404,Товар!A:G,7,FALSE)</f>
        <v>841.22</v>
      </c>
      <c r="F1404">
        <f t="shared" si="21"/>
        <v>2523.66</v>
      </c>
    </row>
    <row r="1405" spans="1:6">
      <c r="A1405" s="4">
        <v>1404</v>
      </c>
      <c r="B1405" s="5">
        <v>2</v>
      </c>
      <c r="C1405" s="6">
        <v>7135</v>
      </c>
      <c r="D1405" s="6">
        <v>1473</v>
      </c>
      <c r="E1405">
        <f>VLOOKUP(Чек_позиція!C1405,Товар!A:G,7,FALSE)</f>
        <v>912.7</v>
      </c>
      <c r="F1405">
        <f t="shared" si="21"/>
        <v>1825.4</v>
      </c>
    </row>
    <row r="1406" spans="1:6">
      <c r="A1406" s="4">
        <v>1405</v>
      </c>
      <c r="B1406" s="5">
        <v>3</v>
      </c>
      <c r="C1406" s="6">
        <v>873</v>
      </c>
      <c r="D1406" s="6">
        <v>1473</v>
      </c>
      <c r="E1406">
        <f>VLOOKUP(Чек_позиція!C1406,Товар!A:G,7,FALSE)</f>
        <v>822.93</v>
      </c>
      <c r="F1406">
        <f t="shared" si="21"/>
        <v>2468.79</v>
      </c>
    </row>
    <row r="1407" spans="1:6">
      <c r="A1407" s="4">
        <v>1406</v>
      </c>
      <c r="B1407" s="5">
        <v>4</v>
      </c>
      <c r="C1407" s="6">
        <v>4692</v>
      </c>
      <c r="D1407" s="6">
        <v>1474</v>
      </c>
      <c r="E1407">
        <f>VLOOKUP(Чек_позиція!C1407,Товар!A:G,7,FALSE)</f>
        <v>349.09</v>
      </c>
      <c r="F1407">
        <f t="shared" si="21"/>
        <v>1396.36</v>
      </c>
    </row>
    <row r="1408" spans="1:6">
      <c r="A1408" s="4">
        <v>1407</v>
      </c>
      <c r="B1408" s="5">
        <v>3</v>
      </c>
      <c r="C1408" s="6">
        <v>592</v>
      </c>
      <c r="D1408" s="6">
        <v>1474</v>
      </c>
      <c r="E1408">
        <f>VLOOKUP(Чек_позиція!C1408,Товар!A:G,7,FALSE)</f>
        <v>861.26</v>
      </c>
      <c r="F1408">
        <f t="shared" si="21"/>
        <v>2583.7799999999997</v>
      </c>
    </row>
    <row r="1409" spans="1:6">
      <c r="A1409" s="4">
        <v>1408</v>
      </c>
      <c r="B1409" s="5">
        <v>2</v>
      </c>
      <c r="C1409" s="6">
        <v>7375</v>
      </c>
      <c r="D1409" s="6">
        <v>1475</v>
      </c>
      <c r="E1409">
        <f>VLOOKUP(Чек_позиція!C1409,Товар!A:G,7,FALSE)</f>
        <v>939.67</v>
      </c>
      <c r="F1409">
        <f t="shared" si="21"/>
        <v>1879.34</v>
      </c>
    </row>
    <row r="1410" spans="1:6">
      <c r="A1410" s="4">
        <v>1409</v>
      </c>
      <c r="B1410" s="5">
        <v>1</v>
      </c>
      <c r="C1410" s="6">
        <v>237</v>
      </c>
      <c r="D1410" s="6">
        <v>1475</v>
      </c>
      <c r="E1410">
        <f>VLOOKUP(Чек_позиція!C1410,Товар!A:G,7,FALSE)</f>
        <v>561.19000000000005</v>
      </c>
      <c r="F1410">
        <f t="shared" si="21"/>
        <v>561.19000000000005</v>
      </c>
    </row>
    <row r="1411" spans="1:6">
      <c r="A1411" s="4">
        <v>1410</v>
      </c>
      <c r="B1411" s="5">
        <v>2</v>
      </c>
      <c r="C1411" s="6">
        <v>3802</v>
      </c>
      <c r="D1411" s="6">
        <v>1475</v>
      </c>
      <c r="E1411">
        <f>VLOOKUP(Чек_позиція!C1411,Товар!A:G,7,FALSE)</f>
        <v>296.48</v>
      </c>
      <c r="F1411">
        <f t="shared" ref="F1411:F1474" si="22">B1411*E1411</f>
        <v>592.96</v>
      </c>
    </row>
    <row r="1412" spans="1:6">
      <c r="A1412" s="4">
        <v>1411</v>
      </c>
      <c r="B1412" s="5">
        <v>4</v>
      </c>
      <c r="C1412" s="6">
        <v>2672</v>
      </c>
      <c r="D1412" s="6">
        <v>1476</v>
      </c>
      <c r="E1412">
        <f>VLOOKUP(Чек_позиція!C1412,Товар!A:G,7,FALSE)</f>
        <v>562.82000000000005</v>
      </c>
      <c r="F1412">
        <f t="shared" si="22"/>
        <v>2251.2800000000002</v>
      </c>
    </row>
    <row r="1413" spans="1:6">
      <c r="A1413" s="4">
        <v>1412</v>
      </c>
      <c r="B1413" s="5">
        <v>4</v>
      </c>
      <c r="C1413" s="6">
        <v>5514</v>
      </c>
      <c r="D1413" s="6">
        <v>1476</v>
      </c>
      <c r="E1413">
        <f>VLOOKUP(Чек_позиція!C1413,Товар!A:G,7,FALSE)</f>
        <v>416</v>
      </c>
      <c r="F1413">
        <f t="shared" si="22"/>
        <v>1664</v>
      </c>
    </row>
    <row r="1414" spans="1:6">
      <c r="A1414" s="4">
        <v>1413</v>
      </c>
      <c r="B1414" s="5">
        <v>1</v>
      </c>
      <c r="C1414" s="6">
        <v>7130</v>
      </c>
      <c r="D1414" s="6">
        <v>1476</v>
      </c>
      <c r="E1414">
        <f>VLOOKUP(Чек_позиція!C1414,Товар!A:G,7,FALSE)</f>
        <v>283.83999999999997</v>
      </c>
      <c r="F1414">
        <f t="shared" si="22"/>
        <v>283.83999999999997</v>
      </c>
    </row>
    <row r="1415" spans="1:6">
      <c r="A1415" s="4">
        <v>1414</v>
      </c>
      <c r="B1415" s="5">
        <v>1</v>
      </c>
      <c r="C1415" s="6">
        <v>9607</v>
      </c>
      <c r="D1415" s="6">
        <v>1477</v>
      </c>
      <c r="E1415">
        <f>VLOOKUP(Чек_позиція!C1415,Товар!A:G,7,FALSE)</f>
        <v>137.38</v>
      </c>
      <c r="F1415">
        <f t="shared" si="22"/>
        <v>137.38</v>
      </c>
    </row>
    <row r="1416" spans="1:6">
      <c r="A1416" s="4">
        <v>1415</v>
      </c>
      <c r="B1416" s="5">
        <v>4</v>
      </c>
      <c r="C1416" s="6">
        <v>367</v>
      </c>
      <c r="D1416" s="6">
        <v>1477</v>
      </c>
      <c r="E1416">
        <f>VLOOKUP(Чек_позиція!C1416,Товар!A:G,7,FALSE)</f>
        <v>363.31</v>
      </c>
      <c r="F1416">
        <f t="shared" si="22"/>
        <v>1453.24</v>
      </c>
    </row>
    <row r="1417" spans="1:6">
      <c r="A1417" s="4">
        <v>1416</v>
      </c>
      <c r="B1417" s="5">
        <v>4</v>
      </c>
      <c r="C1417" s="6">
        <v>9282</v>
      </c>
      <c r="D1417" s="6">
        <v>1477</v>
      </c>
      <c r="E1417">
        <f>VLOOKUP(Чек_позиція!C1417,Товар!A:G,7,FALSE)</f>
        <v>75.290000000000006</v>
      </c>
      <c r="F1417">
        <f t="shared" si="22"/>
        <v>301.16000000000003</v>
      </c>
    </row>
    <row r="1418" spans="1:6">
      <c r="A1418" s="4">
        <v>1417</v>
      </c>
      <c r="B1418" s="5">
        <v>4</v>
      </c>
      <c r="C1418" s="6">
        <v>3266</v>
      </c>
      <c r="D1418" s="6">
        <v>1477</v>
      </c>
      <c r="E1418">
        <f>VLOOKUP(Чек_позиція!C1418,Товар!A:G,7,FALSE)</f>
        <v>44.1</v>
      </c>
      <c r="F1418">
        <f t="shared" si="22"/>
        <v>176.4</v>
      </c>
    </row>
    <row r="1419" spans="1:6">
      <c r="A1419" s="4">
        <v>1418</v>
      </c>
      <c r="B1419" s="5">
        <v>3</v>
      </c>
      <c r="C1419" s="6">
        <v>3525</v>
      </c>
      <c r="D1419" s="6">
        <v>1478</v>
      </c>
      <c r="E1419">
        <f>VLOOKUP(Чек_позиція!C1419,Товар!A:G,7,FALSE)</f>
        <v>545.27</v>
      </c>
      <c r="F1419">
        <f t="shared" si="22"/>
        <v>1635.81</v>
      </c>
    </row>
    <row r="1420" spans="1:6">
      <c r="A1420" s="4">
        <v>1419</v>
      </c>
      <c r="B1420" s="5">
        <v>3</v>
      </c>
      <c r="C1420" s="6">
        <v>4</v>
      </c>
      <c r="D1420" s="6">
        <v>1479</v>
      </c>
      <c r="E1420">
        <f>VLOOKUP(Чек_позиція!C1420,Товар!A:G,7,FALSE)</f>
        <v>144.55000000000001</v>
      </c>
      <c r="F1420">
        <f t="shared" si="22"/>
        <v>433.65000000000003</v>
      </c>
    </row>
    <row r="1421" spans="1:6">
      <c r="A1421" s="4">
        <v>1420</v>
      </c>
      <c r="B1421" s="5">
        <v>4</v>
      </c>
      <c r="C1421" s="6">
        <v>6366</v>
      </c>
      <c r="D1421" s="6">
        <v>1479</v>
      </c>
      <c r="E1421">
        <f>VLOOKUP(Чек_позиція!C1421,Товар!A:G,7,FALSE)</f>
        <v>351.69</v>
      </c>
      <c r="F1421">
        <f t="shared" si="22"/>
        <v>1406.76</v>
      </c>
    </row>
    <row r="1422" spans="1:6">
      <c r="A1422" s="4">
        <v>1421</v>
      </c>
      <c r="B1422" s="5">
        <v>1</v>
      </c>
      <c r="C1422" s="6">
        <v>4908</v>
      </c>
      <c r="D1422" s="6">
        <v>1479</v>
      </c>
      <c r="E1422">
        <f>VLOOKUP(Чек_позиція!C1422,Товар!A:G,7,FALSE)</f>
        <v>69.87</v>
      </c>
      <c r="F1422">
        <f t="shared" si="22"/>
        <v>69.87</v>
      </c>
    </row>
    <row r="1423" spans="1:6">
      <c r="A1423" s="4">
        <v>1422</v>
      </c>
      <c r="B1423" s="5">
        <v>4</v>
      </c>
      <c r="C1423" s="6">
        <v>4336</v>
      </c>
      <c r="D1423" s="6">
        <v>1479</v>
      </c>
      <c r="E1423">
        <f>VLOOKUP(Чек_позиція!C1423,Товар!A:G,7,FALSE)</f>
        <v>189.96</v>
      </c>
      <c r="F1423">
        <f t="shared" si="22"/>
        <v>759.84</v>
      </c>
    </row>
    <row r="1424" spans="1:6">
      <c r="A1424" s="4">
        <v>1423</v>
      </c>
      <c r="B1424" s="5">
        <v>4</v>
      </c>
      <c r="C1424" s="6">
        <v>4366</v>
      </c>
      <c r="D1424" s="6">
        <v>1480</v>
      </c>
      <c r="E1424">
        <f>VLOOKUP(Чек_позиція!C1424,Товар!A:G,7,FALSE)</f>
        <v>259.97000000000003</v>
      </c>
      <c r="F1424">
        <f t="shared" si="22"/>
        <v>1039.8800000000001</v>
      </c>
    </row>
    <row r="1425" spans="1:6">
      <c r="A1425" s="4">
        <v>1424</v>
      </c>
      <c r="B1425" s="5">
        <v>2</v>
      </c>
      <c r="C1425" s="6">
        <v>5578</v>
      </c>
      <c r="D1425" s="6">
        <v>1480</v>
      </c>
      <c r="E1425">
        <f>VLOOKUP(Чек_позиція!C1425,Товар!A:G,7,FALSE)</f>
        <v>593.58000000000004</v>
      </c>
      <c r="F1425">
        <f t="shared" si="22"/>
        <v>1187.1600000000001</v>
      </c>
    </row>
    <row r="1426" spans="1:6">
      <c r="A1426" s="4">
        <v>1425</v>
      </c>
      <c r="B1426" s="5">
        <v>3</v>
      </c>
      <c r="C1426" s="6">
        <v>2645</v>
      </c>
      <c r="D1426" s="6">
        <v>1480</v>
      </c>
      <c r="E1426">
        <f>VLOOKUP(Чек_позиція!C1426,Товар!A:G,7,FALSE)</f>
        <v>96.16</v>
      </c>
      <c r="F1426">
        <f t="shared" si="22"/>
        <v>288.48</v>
      </c>
    </row>
    <row r="1427" spans="1:6">
      <c r="A1427" s="4">
        <v>1426</v>
      </c>
      <c r="B1427" s="5">
        <v>1</v>
      </c>
      <c r="C1427" s="6">
        <v>3738</v>
      </c>
      <c r="D1427" s="6">
        <v>1480</v>
      </c>
      <c r="E1427">
        <f>VLOOKUP(Чек_позиція!C1427,Товар!A:G,7,FALSE)</f>
        <v>294.38</v>
      </c>
      <c r="F1427">
        <f t="shared" si="22"/>
        <v>294.38</v>
      </c>
    </row>
    <row r="1428" spans="1:6">
      <c r="A1428" s="4">
        <v>1427</v>
      </c>
      <c r="B1428" s="5">
        <v>1</v>
      </c>
      <c r="C1428" s="6">
        <v>5156</v>
      </c>
      <c r="D1428" s="6">
        <v>1481</v>
      </c>
      <c r="E1428">
        <f>VLOOKUP(Чек_позиція!C1428,Товар!A:G,7,FALSE)</f>
        <v>452.86</v>
      </c>
      <c r="F1428">
        <f t="shared" si="22"/>
        <v>452.86</v>
      </c>
    </row>
    <row r="1429" spans="1:6">
      <c r="A1429" s="4">
        <v>1428</v>
      </c>
      <c r="B1429" s="5">
        <v>4</v>
      </c>
      <c r="C1429" s="6">
        <v>2812</v>
      </c>
      <c r="D1429" s="6">
        <v>1482</v>
      </c>
      <c r="E1429">
        <f>VLOOKUP(Чек_позиція!C1429,Товар!A:G,7,FALSE)</f>
        <v>487.17</v>
      </c>
      <c r="F1429">
        <f t="shared" si="22"/>
        <v>1948.68</v>
      </c>
    </row>
    <row r="1430" spans="1:6">
      <c r="A1430" s="4">
        <v>1429</v>
      </c>
      <c r="B1430" s="5">
        <v>1</v>
      </c>
      <c r="C1430" s="6">
        <v>1912</v>
      </c>
      <c r="D1430" s="6">
        <v>1482</v>
      </c>
      <c r="E1430">
        <f>VLOOKUP(Чек_позиція!C1430,Товар!A:G,7,FALSE)</f>
        <v>435.98</v>
      </c>
      <c r="F1430">
        <f t="shared" si="22"/>
        <v>435.98</v>
      </c>
    </row>
    <row r="1431" spans="1:6">
      <c r="A1431" s="4">
        <v>1430</v>
      </c>
      <c r="B1431" s="5">
        <v>2</v>
      </c>
      <c r="C1431" s="6">
        <v>5338</v>
      </c>
      <c r="D1431" s="6">
        <v>1482</v>
      </c>
      <c r="E1431">
        <f>VLOOKUP(Чек_позиція!C1431,Товар!A:G,7,FALSE)</f>
        <v>621.57000000000005</v>
      </c>
      <c r="F1431">
        <f t="shared" si="22"/>
        <v>1243.1400000000001</v>
      </c>
    </row>
    <row r="1432" spans="1:6">
      <c r="A1432" s="4">
        <v>1431</v>
      </c>
      <c r="B1432" s="5">
        <v>4</v>
      </c>
      <c r="C1432" s="6">
        <v>9975</v>
      </c>
      <c r="D1432" s="6">
        <v>1482</v>
      </c>
      <c r="E1432">
        <f>VLOOKUP(Чек_позиція!C1432,Товар!A:G,7,FALSE)</f>
        <v>244.16</v>
      </c>
      <c r="F1432">
        <f t="shared" si="22"/>
        <v>976.64</v>
      </c>
    </row>
    <row r="1433" spans="1:6">
      <c r="A1433" s="4">
        <v>1432</v>
      </c>
      <c r="B1433" s="5">
        <v>3</v>
      </c>
      <c r="C1433" s="6">
        <v>3340</v>
      </c>
      <c r="D1433" s="6">
        <v>1483</v>
      </c>
      <c r="E1433">
        <f>VLOOKUP(Чек_позиція!C1433,Товар!A:G,7,FALSE)</f>
        <v>278.8</v>
      </c>
      <c r="F1433">
        <f t="shared" si="22"/>
        <v>836.40000000000009</v>
      </c>
    </row>
    <row r="1434" spans="1:6">
      <c r="A1434" s="4">
        <v>1433</v>
      </c>
      <c r="B1434" s="5">
        <v>4</v>
      </c>
      <c r="C1434" s="6">
        <v>2387</v>
      </c>
      <c r="D1434" s="6">
        <v>1483</v>
      </c>
      <c r="E1434">
        <f>VLOOKUP(Чек_позиція!C1434,Товар!A:G,7,FALSE)</f>
        <v>344.71</v>
      </c>
      <c r="F1434">
        <f t="shared" si="22"/>
        <v>1378.84</v>
      </c>
    </row>
    <row r="1435" spans="1:6">
      <c r="A1435" s="4">
        <v>1434</v>
      </c>
      <c r="B1435" s="5">
        <v>4</v>
      </c>
      <c r="C1435" s="6">
        <v>6481</v>
      </c>
      <c r="D1435" s="6">
        <v>1483</v>
      </c>
      <c r="E1435">
        <f>VLOOKUP(Чек_позиція!C1435,Товар!A:G,7,FALSE)</f>
        <v>663.92</v>
      </c>
      <c r="F1435">
        <f t="shared" si="22"/>
        <v>2655.68</v>
      </c>
    </row>
    <row r="1436" spans="1:6">
      <c r="A1436" s="4">
        <v>1435</v>
      </c>
      <c r="B1436" s="5">
        <v>3</v>
      </c>
      <c r="C1436" s="6">
        <v>369</v>
      </c>
      <c r="D1436" s="6">
        <v>1484</v>
      </c>
      <c r="E1436">
        <f>VLOOKUP(Чек_позиція!C1436,Товар!A:G,7,FALSE)</f>
        <v>899.31</v>
      </c>
      <c r="F1436">
        <f t="shared" si="22"/>
        <v>2697.93</v>
      </c>
    </row>
    <row r="1437" spans="1:6">
      <c r="A1437" s="4">
        <v>1436</v>
      </c>
      <c r="B1437" s="5">
        <v>3</v>
      </c>
      <c r="C1437" s="6">
        <v>9510</v>
      </c>
      <c r="D1437" s="6">
        <v>1484</v>
      </c>
      <c r="E1437">
        <f>VLOOKUP(Чек_позиція!C1437,Товар!A:G,7,FALSE)</f>
        <v>563.75</v>
      </c>
      <c r="F1437">
        <f t="shared" si="22"/>
        <v>1691.25</v>
      </c>
    </row>
    <row r="1438" spans="1:6">
      <c r="A1438" s="4">
        <v>1437</v>
      </c>
      <c r="B1438" s="5">
        <v>3</v>
      </c>
      <c r="C1438" s="6">
        <v>1251</v>
      </c>
      <c r="D1438" s="6">
        <v>1484</v>
      </c>
      <c r="E1438">
        <f>VLOOKUP(Чек_позиція!C1438,Товар!A:G,7,FALSE)</f>
        <v>258.43</v>
      </c>
      <c r="F1438">
        <f t="shared" si="22"/>
        <v>775.29</v>
      </c>
    </row>
    <row r="1439" spans="1:6">
      <c r="A1439" s="4">
        <v>1438</v>
      </c>
      <c r="B1439" s="5">
        <v>1</v>
      </c>
      <c r="C1439" s="6">
        <v>6147</v>
      </c>
      <c r="D1439" s="6">
        <v>1484</v>
      </c>
      <c r="E1439">
        <f>VLOOKUP(Чек_позиція!C1439,Товар!A:G,7,FALSE)</f>
        <v>592.79999999999995</v>
      </c>
      <c r="F1439">
        <f t="shared" si="22"/>
        <v>592.79999999999995</v>
      </c>
    </row>
    <row r="1440" spans="1:6">
      <c r="A1440" s="4">
        <v>1439</v>
      </c>
      <c r="B1440" s="5">
        <v>2</v>
      </c>
      <c r="C1440" s="6">
        <v>8307</v>
      </c>
      <c r="D1440" s="6">
        <v>1485</v>
      </c>
      <c r="E1440">
        <f>VLOOKUP(Чек_позиція!C1440,Товар!A:G,7,FALSE)</f>
        <v>208.55</v>
      </c>
      <c r="F1440">
        <f t="shared" si="22"/>
        <v>417.1</v>
      </c>
    </row>
    <row r="1441" spans="1:6">
      <c r="A1441" s="4">
        <v>1440</v>
      </c>
      <c r="B1441" s="5">
        <v>1</v>
      </c>
      <c r="C1441" s="6">
        <v>879</v>
      </c>
      <c r="D1441" s="6">
        <v>1485</v>
      </c>
      <c r="E1441">
        <f>VLOOKUP(Чек_позиція!C1441,Товар!A:G,7,FALSE)</f>
        <v>942.67</v>
      </c>
      <c r="F1441">
        <f t="shared" si="22"/>
        <v>942.67</v>
      </c>
    </row>
    <row r="1442" spans="1:6">
      <c r="A1442" s="4">
        <v>1441</v>
      </c>
      <c r="B1442" s="5">
        <v>3</v>
      </c>
      <c r="C1442" s="6">
        <v>9619</v>
      </c>
      <c r="D1442" s="6">
        <v>1486</v>
      </c>
      <c r="E1442">
        <f>VLOOKUP(Чек_позиція!C1442,Товар!A:G,7,FALSE)</f>
        <v>854.8</v>
      </c>
      <c r="F1442">
        <f t="shared" si="22"/>
        <v>2564.3999999999996</v>
      </c>
    </row>
    <row r="1443" spans="1:6">
      <c r="A1443" s="4">
        <v>1442</v>
      </c>
      <c r="B1443" s="5">
        <v>3</v>
      </c>
      <c r="C1443" s="6">
        <v>6535</v>
      </c>
      <c r="D1443" s="6">
        <v>1487</v>
      </c>
      <c r="E1443">
        <f>VLOOKUP(Чек_позиція!C1443,Товар!A:G,7,FALSE)</f>
        <v>799.91</v>
      </c>
      <c r="F1443">
        <f t="shared" si="22"/>
        <v>2399.73</v>
      </c>
    </row>
    <row r="1444" spans="1:6">
      <c r="A1444" s="4">
        <v>1443</v>
      </c>
      <c r="B1444" s="5">
        <v>4</v>
      </c>
      <c r="C1444" s="6">
        <v>2261</v>
      </c>
      <c r="D1444" s="6">
        <v>1487</v>
      </c>
      <c r="E1444">
        <f>VLOOKUP(Чек_позиція!C1444,Товар!A:G,7,FALSE)</f>
        <v>629.65</v>
      </c>
      <c r="F1444">
        <f t="shared" si="22"/>
        <v>2518.6</v>
      </c>
    </row>
    <row r="1445" spans="1:6">
      <c r="A1445" s="4">
        <v>1444</v>
      </c>
      <c r="B1445" s="5">
        <v>4</v>
      </c>
      <c r="C1445" s="6">
        <v>5310</v>
      </c>
      <c r="D1445" s="6">
        <v>1487</v>
      </c>
      <c r="E1445">
        <f>VLOOKUP(Чек_позиція!C1445,Товар!A:G,7,FALSE)</f>
        <v>425.4</v>
      </c>
      <c r="F1445">
        <f t="shared" si="22"/>
        <v>1701.6</v>
      </c>
    </row>
    <row r="1446" spans="1:6">
      <c r="A1446" s="4">
        <v>1445</v>
      </c>
      <c r="B1446" s="5">
        <v>2</v>
      </c>
      <c r="C1446" s="6">
        <v>2830</v>
      </c>
      <c r="D1446" s="6">
        <v>1488</v>
      </c>
      <c r="E1446">
        <f>VLOOKUP(Чек_позиція!C1446,Товар!A:G,7,FALSE)</f>
        <v>450.28</v>
      </c>
      <c r="F1446">
        <f t="shared" si="22"/>
        <v>900.56</v>
      </c>
    </row>
    <row r="1447" spans="1:6">
      <c r="A1447" s="4">
        <v>1446</v>
      </c>
      <c r="B1447" s="5">
        <v>4</v>
      </c>
      <c r="C1447" s="6">
        <v>5544</v>
      </c>
      <c r="D1447" s="6">
        <v>1488</v>
      </c>
      <c r="E1447">
        <f>VLOOKUP(Чек_позиція!C1447,Товар!A:G,7,FALSE)</f>
        <v>496.96</v>
      </c>
      <c r="F1447">
        <f t="shared" si="22"/>
        <v>1987.84</v>
      </c>
    </row>
    <row r="1448" spans="1:6">
      <c r="A1448" s="4">
        <v>1447</v>
      </c>
      <c r="B1448" s="5">
        <v>4</v>
      </c>
      <c r="C1448" s="6">
        <v>433</v>
      </c>
      <c r="D1448" s="6">
        <v>1489</v>
      </c>
      <c r="E1448">
        <f>VLOOKUP(Чек_позиція!C1448,Товар!A:G,7,FALSE)</f>
        <v>589.08000000000004</v>
      </c>
      <c r="F1448">
        <f t="shared" si="22"/>
        <v>2356.3200000000002</v>
      </c>
    </row>
    <row r="1449" spans="1:6">
      <c r="A1449" s="4">
        <v>1448</v>
      </c>
      <c r="B1449" s="5">
        <v>2</v>
      </c>
      <c r="C1449" s="6">
        <v>2152</v>
      </c>
      <c r="D1449" s="6">
        <v>1489</v>
      </c>
      <c r="E1449">
        <f>VLOOKUP(Чек_позиція!C1449,Товар!A:G,7,FALSE)</f>
        <v>562.22</v>
      </c>
      <c r="F1449">
        <f t="shared" si="22"/>
        <v>1124.44</v>
      </c>
    </row>
    <row r="1450" spans="1:6">
      <c r="A1450" s="4">
        <v>1449</v>
      </c>
      <c r="B1450" s="5">
        <v>1</v>
      </c>
      <c r="C1450" s="6">
        <v>1601</v>
      </c>
      <c r="D1450" s="6">
        <v>1489</v>
      </c>
      <c r="E1450">
        <f>VLOOKUP(Чек_позиція!C1450,Товар!A:G,7,FALSE)</f>
        <v>586.96</v>
      </c>
      <c r="F1450">
        <f t="shared" si="22"/>
        <v>586.96</v>
      </c>
    </row>
    <row r="1451" spans="1:6">
      <c r="A1451" s="4">
        <v>1450</v>
      </c>
      <c r="B1451" s="5">
        <v>4</v>
      </c>
      <c r="C1451" s="6">
        <v>4656</v>
      </c>
      <c r="D1451" s="6">
        <v>1489</v>
      </c>
      <c r="E1451">
        <f>VLOOKUP(Чек_позиція!C1451,Товар!A:G,7,FALSE)</f>
        <v>817.02</v>
      </c>
      <c r="F1451">
        <f t="shared" si="22"/>
        <v>3268.08</v>
      </c>
    </row>
    <row r="1452" spans="1:6">
      <c r="A1452" s="4">
        <v>1451</v>
      </c>
      <c r="B1452" s="5">
        <v>2</v>
      </c>
      <c r="C1452" s="6">
        <v>9135</v>
      </c>
      <c r="D1452" s="6">
        <v>1489</v>
      </c>
      <c r="E1452">
        <f>VLOOKUP(Чек_позиція!C1452,Товар!A:G,7,FALSE)</f>
        <v>907.35</v>
      </c>
      <c r="F1452">
        <f t="shared" si="22"/>
        <v>1814.7</v>
      </c>
    </row>
    <row r="1453" spans="1:6">
      <c r="A1453" s="4">
        <v>1452</v>
      </c>
      <c r="B1453" s="5">
        <v>3</v>
      </c>
      <c r="C1453" s="6">
        <v>1284</v>
      </c>
      <c r="D1453" s="6">
        <v>1490</v>
      </c>
      <c r="E1453">
        <f>VLOOKUP(Чек_позиція!C1453,Товар!A:G,7,FALSE)</f>
        <v>748.72</v>
      </c>
      <c r="F1453">
        <f t="shared" si="22"/>
        <v>2246.16</v>
      </c>
    </row>
    <row r="1454" spans="1:6">
      <c r="A1454" s="4">
        <v>1453</v>
      </c>
      <c r="B1454" s="5">
        <v>4</v>
      </c>
      <c r="C1454" s="6">
        <v>6575</v>
      </c>
      <c r="D1454" s="6">
        <v>1490</v>
      </c>
      <c r="E1454">
        <f>VLOOKUP(Чек_позиція!C1454,Товар!A:G,7,FALSE)</f>
        <v>625.63</v>
      </c>
      <c r="F1454">
        <f t="shared" si="22"/>
        <v>2502.52</v>
      </c>
    </row>
    <row r="1455" spans="1:6">
      <c r="A1455" s="4">
        <v>1454</v>
      </c>
      <c r="B1455" s="5">
        <v>2</v>
      </c>
      <c r="C1455" s="6">
        <v>453</v>
      </c>
      <c r="D1455" s="6">
        <v>1490</v>
      </c>
      <c r="E1455">
        <f>VLOOKUP(Чек_позиція!C1455,Товар!A:G,7,FALSE)</f>
        <v>182.25</v>
      </c>
      <c r="F1455">
        <f t="shared" si="22"/>
        <v>364.5</v>
      </c>
    </row>
    <row r="1456" spans="1:6">
      <c r="A1456" s="4">
        <v>1455</v>
      </c>
      <c r="B1456" s="5">
        <v>3</v>
      </c>
      <c r="C1456" s="6">
        <v>2795</v>
      </c>
      <c r="D1456" s="6">
        <v>1491</v>
      </c>
      <c r="E1456">
        <f>VLOOKUP(Чек_позиція!C1456,Товар!A:G,7,FALSE)</f>
        <v>431.28</v>
      </c>
      <c r="F1456">
        <f t="shared" si="22"/>
        <v>1293.8399999999999</v>
      </c>
    </row>
    <row r="1457" spans="1:6">
      <c r="A1457" s="4">
        <v>1456</v>
      </c>
      <c r="B1457" s="5">
        <v>2</v>
      </c>
      <c r="C1457" s="6">
        <v>7751</v>
      </c>
      <c r="D1457" s="6">
        <v>1491</v>
      </c>
      <c r="E1457">
        <f>VLOOKUP(Чек_позиція!C1457,Товар!A:G,7,FALSE)</f>
        <v>137.51</v>
      </c>
      <c r="F1457">
        <f t="shared" si="22"/>
        <v>275.02</v>
      </c>
    </row>
    <row r="1458" spans="1:6">
      <c r="A1458" s="4">
        <v>1457</v>
      </c>
      <c r="B1458" s="5">
        <v>1</v>
      </c>
      <c r="C1458" s="6">
        <v>4398</v>
      </c>
      <c r="D1458" s="6">
        <v>1491</v>
      </c>
      <c r="E1458">
        <f>VLOOKUP(Чек_позиція!C1458,Товар!A:G,7,FALSE)</f>
        <v>575.6</v>
      </c>
      <c r="F1458">
        <f t="shared" si="22"/>
        <v>575.6</v>
      </c>
    </row>
    <row r="1459" spans="1:6">
      <c r="A1459" s="4">
        <v>1458</v>
      </c>
      <c r="B1459" s="5">
        <v>3</v>
      </c>
      <c r="C1459" s="6">
        <v>517</v>
      </c>
      <c r="D1459" s="6">
        <v>1491</v>
      </c>
      <c r="E1459">
        <f>VLOOKUP(Чек_позиція!C1459,Товар!A:G,7,FALSE)</f>
        <v>797.28</v>
      </c>
      <c r="F1459">
        <f t="shared" si="22"/>
        <v>2391.84</v>
      </c>
    </row>
    <row r="1460" spans="1:6">
      <c r="A1460" s="4">
        <v>1459</v>
      </c>
      <c r="B1460" s="5">
        <v>1</v>
      </c>
      <c r="C1460" s="6">
        <v>8346</v>
      </c>
      <c r="D1460" s="6">
        <v>1492</v>
      </c>
      <c r="E1460">
        <f>VLOOKUP(Чек_позиція!C1460,Товар!A:G,7,FALSE)</f>
        <v>299.02999999999997</v>
      </c>
      <c r="F1460">
        <f t="shared" si="22"/>
        <v>299.02999999999997</v>
      </c>
    </row>
    <row r="1461" spans="1:6">
      <c r="A1461" s="4">
        <v>1460</v>
      </c>
      <c r="B1461" s="5">
        <v>4</v>
      </c>
      <c r="C1461" s="6">
        <v>347</v>
      </c>
      <c r="D1461" s="6">
        <v>1492</v>
      </c>
      <c r="E1461">
        <f>VLOOKUP(Чек_позиція!C1461,Товар!A:G,7,FALSE)</f>
        <v>441.96</v>
      </c>
      <c r="F1461">
        <f t="shared" si="22"/>
        <v>1767.84</v>
      </c>
    </row>
    <row r="1462" spans="1:6">
      <c r="A1462" s="4">
        <v>1461</v>
      </c>
      <c r="B1462" s="5">
        <v>3</v>
      </c>
      <c r="C1462" s="6">
        <v>3848</v>
      </c>
      <c r="D1462" s="6">
        <v>1492</v>
      </c>
      <c r="E1462">
        <f>VLOOKUP(Чек_позиція!C1462,Товар!A:G,7,FALSE)</f>
        <v>280.12</v>
      </c>
      <c r="F1462">
        <f t="shared" si="22"/>
        <v>840.36</v>
      </c>
    </row>
    <row r="1463" spans="1:6">
      <c r="A1463" s="4">
        <v>1462</v>
      </c>
      <c r="B1463" s="5">
        <v>2</v>
      </c>
      <c r="C1463" s="6">
        <v>6142</v>
      </c>
      <c r="D1463" s="6">
        <v>1492</v>
      </c>
      <c r="E1463">
        <f>VLOOKUP(Чек_позиція!C1463,Товар!A:G,7,FALSE)</f>
        <v>877.49</v>
      </c>
      <c r="F1463">
        <f t="shared" si="22"/>
        <v>1754.98</v>
      </c>
    </row>
    <row r="1464" spans="1:6">
      <c r="A1464" s="4">
        <v>1463</v>
      </c>
      <c r="B1464" s="5">
        <v>4</v>
      </c>
      <c r="C1464" s="6">
        <v>2061</v>
      </c>
      <c r="D1464" s="6">
        <v>1493</v>
      </c>
      <c r="E1464">
        <f>VLOOKUP(Чек_позиція!C1464,Товар!A:G,7,FALSE)</f>
        <v>881.49</v>
      </c>
      <c r="F1464">
        <f t="shared" si="22"/>
        <v>3525.96</v>
      </c>
    </row>
    <row r="1465" spans="1:6">
      <c r="A1465" s="4">
        <v>1464</v>
      </c>
      <c r="B1465" s="5">
        <v>4</v>
      </c>
      <c r="C1465" s="6">
        <v>1815</v>
      </c>
      <c r="D1465" s="6">
        <v>1493</v>
      </c>
      <c r="E1465">
        <f>VLOOKUP(Чек_позиція!C1465,Товар!A:G,7,FALSE)</f>
        <v>156.43</v>
      </c>
      <c r="F1465">
        <f t="shared" si="22"/>
        <v>625.72</v>
      </c>
    </row>
    <row r="1466" spans="1:6">
      <c r="A1466" s="4">
        <v>1465</v>
      </c>
      <c r="B1466" s="5">
        <v>4</v>
      </c>
      <c r="C1466" s="6">
        <v>5520</v>
      </c>
      <c r="D1466" s="6">
        <v>1493</v>
      </c>
      <c r="E1466">
        <f>VLOOKUP(Чек_позиція!C1466,Товар!A:G,7,FALSE)</f>
        <v>870.94</v>
      </c>
      <c r="F1466">
        <f t="shared" si="22"/>
        <v>3483.76</v>
      </c>
    </row>
    <row r="1467" spans="1:6">
      <c r="A1467" s="4">
        <v>1466</v>
      </c>
      <c r="B1467" s="5">
        <v>1</v>
      </c>
      <c r="C1467" s="6">
        <v>115</v>
      </c>
      <c r="D1467" s="6">
        <v>1493</v>
      </c>
      <c r="E1467">
        <f>VLOOKUP(Чек_позиція!C1467,Товар!A:G,7,FALSE)</f>
        <v>228.62</v>
      </c>
      <c r="F1467">
        <f t="shared" si="22"/>
        <v>228.62</v>
      </c>
    </row>
    <row r="1468" spans="1:6">
      <c r="A1468" s="4">
        <v>1467</v>
      </c>
      <c r="B1468" s="5">
        <v>1</v>
      </c>
      <c r="C1468" s="6">
        <v>4476</v>
      </c>
      <c r="D1468" s="6">
        <v>1494</v>
      </c>
      <c r="E1468">
        <f>VLOOKUP(Чек_позиція!C1468,Товар!A:G,7,FALSE)</f>
        <v>809.94</v>
      </c>
      <c r="F1468">
        <f t="shared" si="22"/>
        <v>809.94</v>
      </c>
    </row>
    <row r="1469" spans="1:6">
      <c r="A1469" s="4">
        <v>1468</v>
      </c>
      <c r="B1469" s="5">
        <v>4</v>
      </c>
      <c r="C1469" s="6">
        <v>6462</v>
      </c>
      <c r="D1469" s="6">
        <v>1495</v>
      </c>
      <c r="E1469">
        <f>VLOOKUP(Чек_позиція!C1469,Товар!A:G,7,FALSE)</f>
        <v>95.35</v>
      </c>
      <c r="F1469">
        <f t="shared" si="22"/>
        <v>381.4</v>
      </c>
    </row>
    <row r="1470" spans="1:6">
      <c r="A1470" s="4">
        <v>1469</v>
      </c>
      <c r="B1470" s="5">
        <v>4</v>
      </c>
      <c r="C1470" s="6">
        <v>7737</v>
      </c>
      <c r="D1470" s="6">
        <v>1495</v>
      </c>
      <c r="E1470">
        <f>VLOOKUP(Чек_позиція!C1470,Товар!A:G,7,FALSE)</f>
        <v>257.60000000000002</v>
      </c>
      <c r="F1470">
        <f t="shared" si="22"/>
        <v>1030.4000000000001</v>
      </c>
    </row>
    <row r="1471" spans="1:6">
      <c r="A1471" s="4">
        <v>1470</v>
      </c>
      <c r="B1471" s="5">
        <v>2</v>
      </c>
      <c r="C1471" s="6">
        <v>6304</v>
      </c>
      <c r="D1471" s="6">
        <v>1496</v>
      </c>
      <c r="E1471">
        <f>VLOOKUP(Чек_позиція!C1471,Товар!A:G,7,FALSE)</f>
        <v>446.2</v>
      </c>
      <c r="F1471">
        <f t="shared" si="22"/>
        <v>892.4</v>
      </c>
    </row>
    <row r="1472" spans="1:6">
      <c r="A1472" s="4">
        <v>1471</v>
      </c>
      <c r="B1472" s="5">
        <v>2</v>
      </c>
      <c r="C1472" s="6">
        <v>3491</v>
      </c>
      <c r="D1472" s="6">
        <v>1496</v>
      </c>
      <c r="E1472">
        <f>VLOOKUP(Чек_позиція!C1472,Товар!A:G,7,FALSE)</f>
        <v>581.46</v>
      </c>
      <c r="F1472">
        <f t="shared" si="22"/>
        <v>1162.92</v>
      </c>
    </row>
    <row r="1473" spans="1:6">
      <c r="A1473" s="4">
        <v>1472</v>
      </c>
      <c r="B1473" s="5">
        <v>1</v>
      </c>
      <c r="C1473" s="6">
        <v>7337</v>
      </c>
      <c r="D1473" s="6">
        <v>1496</v>
      </c>
      <c r="E1473">
        <f>VLOOKUP(Чек_позиція!C1473,Товар!A:G,7,FALSE)</f>
        <v>157</v>
      </c>
      <c r="F1473">
        <f t="shared" si="22"/>
        <v>157</v>
      </c>
    </row>
    <row r="1474" spans="1:6">
      <c r="A1474" s="4">
        <v>1473</v>
      </c>
      <c r="B1474" s="5">
        <v>3</v>
      </c>
      <c r="C1474" s="6">
        <v>1710</v>
      </c>
      <c r="D1474" s="6">
        <v>1496</v>
      </c>
      <c r="E1474">
        <f>VLOOKUP(Чек_позиція!C1474,Товар!A:G,7,FALSE)</f>
        <v>883.97</v>
      </c>
      <c r="F1474">
        <f t="shared" si="22"/>
        <v>2651.91</v>
      </c>
    </row>
    <row r="1475" spans="1:6">
      <c r="A1475" s="4">
        <v>1474</v>
      </c>
      <c r="B1475" s="5">
        <v>2</v>
      </c>
      <c r="C1475" s="6">
        <v>6438</v>
      </c>
      <c r="D1475" s="6">
        <v>1496</v>
      </c>
      <c r="E1475">
        <f>VLOOKUP(Чек_позиція!C1475,Товар!A:G,7,FALSE)</f>
        <v>59.17</v>
      </c>
      <c r="F1475">
        <f t="shared" ref="F1475:F1538" si="23">B1475*E1475</f>
        <v>118.34</v>
      </c>
    </row>
    <row r="1476" spans="1:6">
      <c r="A1476" s="4">
        <v>1475</v>
      </c>
      <c r="B1476" s="5">
        <v>3</v>
      </c>
      <c r="C1476" s="6">
        <v>2232</v>
      </c>
      <c r="D1476" s="6">
        <v>1497</v>
      </c>
      <c r="E1476">
        <f>VLOOKUP(Чек_позиція!C1476,Товар!A:G,7,FALSE)</f>
        <v>246.34</v>
      </c>
      <c r="F1476">
        <f t="shared" si="23"/>
        <v>739.02</v>
      </c>
    </row>
    <row r="1477" spans="1:6">
      <c r="A1477" s="4">
        <v>1476</v>
      </c>
      <c r="B1477" s="5">
        <v>1</v>
      </c>
      <c r="C1477" s="6">
        <v>4581</v>
      </c>
      <c r="D1477" s="6">
        <v>1497</v>
      </c>
      <c r="E1477">
        <f>VLOOKUP(Чек_позиція!C1477,Товар!A:G,7,FALSE)</f>
        <v>572.5</v>
      </c>
      <c r="F1477">
        <f t="shared" si="23"/>
        <v>572.5</v>
      </c>
    </row>
    <row r="1478" spans="1:6">
      <c r="A1478" s="4">
        <v>1477</v>
      </c>
      <c r="B1478" s="5">
        <v>4</v>
      </c>
      <c r="C1478" s="6">
        <v>1361</v>
      </c>
      <c r="D1478" s="6">
        <v>1497</v>
      </c>
      <c r="E1478">
        <f>VLOOKUP(Чек_позиція!C1478,Товар!A:G,7,FALSE)</f>
        <v>787.32</v>
      </c>
      <c r="F1478">
        <f t="shared" si="23"/>
        <v>3149.28</v>
      </c>
    </row>
    <row r="1479" spans="1:6">
      <c r="A1479" s="4">
        <v>1478</v>
      </c>
      <c r="B1479" s="5">
        <v>1</v>
      </c>
      <c r="C1479" s="6">
        <v>8780</v>
      </c>
      <c r="D1479" s="6">
        <v>1497</v>
      </c>
      <c r="E1479">
        <f>VLOOKUP(Чек_позиція!C1479,Товар!A:G,7,FALSE)</f>
        <v>796.72</v>
      </c>
      <c r="F1479">
        <f t="shared" si="23"/>
        <v>796.72</v>
      </c>
    </row>
    <row r="1480" spans="1:6">
      <c r="A1480" s="4">
        <v>1479</v>
      </c>
      <c r="B1480" s="5">
        <v>3</v>
      </c>
      <c r="C1480" s="6">
        <v>7574</v>
      </c>
      <c r="D1480" s="6">
        <v>1497</v>
      </c>
      <c r="E1480">
        <f>VLOOKUP(Чек_позиція!C1480,Товар!A:G,7,FALSE)</f>
        <v>423.05</v>
      </c>
      <c r="F1480">
        <f t="shared" si="23"/>
        <v>1269.1500000000001</v>
      </c>
    </row>
    <row r="1481" spans="1:6">
      <c r="A1481" s="4">
        <v>1480</v>
      </c>
      <c r="B1481" s="5">
        <v>1</v>
      </c>
      <c r="C1481" s="6">
        <v>1890</v>
      </c>
      <c r="D1481" s="6">
        <v>1498</v>
      </c>
      <c r="E1481">
        <f>VLOOKUP(Чек_позиція!C1481,Товар!A:G,7,FALSE)</f>
        <v>529.94000000000005</v>
      </c>
      <c r="F1481">
        <f t="shared" si="23"/>
        <v>529.94000000000005</v>
      </c>
    </row>
    <row r="1482" spans="1:6">
      <c r="A1482" s="4">
        <v>1481</v>
      </c>
      <c r="B1482" s="5">
        <v>1</v>
      </c>
      <c r="C1482" s="6">
        <v>2146</v>
      </c>
      <c r="D1482" s="6">
        <v>1498</v>
      </c>
      <c r="E1482">
        <f>VLOOKUP(Чек_позиція!C1482,Товар!A:G,7,FALSE)</f>
        <v>752.62</v>
      </c>
      <c r="F1482">
        <f t="shared" si="23"/>
        <v>752.62</v>
      </c>
    </row>
    <row r="1483" spans="1:6">
      <c r="A1483" s="4">
        <v>1482</v>
      </c>
      <c r="B1483" s="5">
        <v>2</v>
      </c>
      <c r="C1483" s="6">
        <v>316</v>
      </c>
      <c r="D1483" s="6">
        <v>1498</v>
      </c>
      <c r="E1483">
        <f>VLOOKUP(Чек_позиція!C1483,Товар!A:G,7,FALSE)</f>
        <v>110.8</v>
      </c>
      <c r="F1483">
        <f t="shared" si="23"/>
        <v>221.6</v>
      </c>
    </row>
    <row r="1484" spans="1:6">
      <c r="A1484" s="4">
        <v>1483</v>
      </c>
      <c r="B1484" s="5">
        <v>3</v>
      </c>
      <c r="C1484" s="6">
        <v>5999</v>
      </c>
      <c r="D1484" s="6">
        <v>1499</v>
      </c>
      <c r="E1484">
        <f>VLOOKUP(Чек_позиція!C1484,Товар!A:G,7,FALSE)</f>
        <v>761.04</v>
      </c>
      <c r="F1484">
        <f t="shared" si="23"/>
        <v>2283.12</v>
      </c>
    </row>
    <row r="1485" spans="1:6">
      <c r="A1485" s="4">
        <v>1484</v>
      </c>
      <c r="B1485" s="5">
        <v>4</v>
      </c>
      <c r="C1485" s="6">
        <v>4017</v>
      </c>
      <c r="D1485" s="6">
        <v>1500</v>
      </c>
      <c r="E1485">
        <f>VLOOKUP(Чек_позиція!C1485,Товар!A:G,7,FALSE)</f>
        <v>682.78</v>
      </c>
      <c r="F1485">
        <f t="shared" si="23"/>
        <v>2731.12</v>
      </c>
    </row>
    <row r="1486" spans="1:6">
      <c r="A1486" s="4">
        <v>1485</v>
      </c>
      <c r="B1486" s="5">
        <v>1</v>
      </c>
      <c r="C1486" s="6">
        <v>8441</v>
      </c>
      <c r="D1486" s="6">
        <v>1500</v>
      </c>
      <c r="E1486">
        <f>VLOOKUP(Чек_позиція!C1486,Товар!A:G,7,FALSE)</f>
        <v>82.97</v>
      </c>
      <c r="F1486">
        <f t="shared" si="23"/>
        <v>82.97</v>
      </c>
    </row>
    <row r="1487" spans="1:6">
      <c r="A1487" s="4">
        <v>1486</v>
      </c>
      <c r="B1487" s="5">
        <v>1</v>
      </c>
      <c r="C1487" s="6">
        <v>7862</v>
      </c>
      <c r="D1487" s="6">
        <v>1501</v>
      </c>
      <c r="E1487">
        <f>VLOOKUP(Чек_позиція!C1487,Товар!A:G,7,FALSE)</f>
        <v>581.30999999999995</v>
      </c>
      <c r="F1487">
        <f t="shared" si="23"/>
        <v>581.30999999999995</v>
      </c>
    </row>
    <row r="1488" spans="1:6">
      <c r="A1488" s="4">
        <v>1487</v>
      </c>
      <c r="B1488" s="5">
        <v>1</v>
      </c>
      <c r="C1488" s="6">
        <v>8976</v>
      </c>
      <c r="D1488" s="6">
        <v>1501</v>
      </c>
      <c r="E1488">
        <f>VLOOKUP(Чек_позиція!C1488,Товар!A:G,7,FALSE)</f>
        <v>365.67</v>
      </c>
      <c r="F1488">
        <f t="shared" si="23"/>
        <v>365.67</v>
      </c>
    </row>
    <row r="1489" spans="1:6">
      <c r="A1489" s="4">
        <v>1488</v>
      </c>
      <c r="B1489" s="5">
        <v>3</v>
      </c>
      <c r="C1489" s="6">
        <v>4979</v>
      </c>
      <c r="D1489" s="6">
        <v>1501</v>
      </c>
      <c r="E1489">
        <f>VLOOKUP(Чек_позиція!C1489,Товар!A:G,7,FALSE)</f>
        <v>51.39</v>
      </c>
      <c r="F1489">
        <f t="shared" si="23"/>
        <v>154.17000000000002</v>
      </c>
    </row>
    <row r="1490" spans="1:6">
      <c r="A1490" s="4">
        <v>1489</v>
      </c>
      <c r="B1490" s="5">
        <v>2</v>
      </c>
      <c r="C1490" s="6">
        <v>1480</v>
      </c>
      <c r="D1490" s="6">
        <v>1502</v>
      </c>
      <c r="E1490">
        <f>VLOOKUP(Чек_позиція!C1490,Товар!A:G,7,FALSE)</f>
        <v>362.32</v>
      </c>
      <c r="F1490">
        <f t="shared" si="23"/>
        <v>724.64</v>
      </c>
    </row>
    <row r="1491" spans="1:6">
      <c r="A1491" s="4">
        <v>1490</v>
      </c>
      <c r="B1491" s="5">
        <v>1</v>
      </c>
      <c r="C1491" s="6">
        <v>2105</v>
      </c>
      <c r="D1491" s="6">
        <v>1502</v>
      </c>
      <c r="E1491">
        <f>VLOOKUP(Чек_позиція!C1491,Товар!A:G,7,FALSE)</f>
        <v>100.36</v>
      </c>
      <c r="F1491">
        <f t="shared" si="23"/>
        <v>100.36</v>
      </c>
    </row>
    <row r="1492" spans="1:6">
      <c r="A1492" s="4">
        <v>1491</v>
      </c>
      <c r="B1492" s="5">
        <v>3</v>
      </c>
      <c r="C1492" s="6">
        <v>2562</v>
      </c>
      <c r="D1492" s="6">
        <v>1502</v>
      </c>
      <c r="E1492">
        <f>VLOOKUP(Чек_позиція!C1492,Товар!A:G,7,FALSE)</f>
        <v>783.6</v>
      </c>
      <c r="F1492">
        <f t="shared" si="23"/>
        <v>2350.8000000000002</v>
      </c>
    </row>
    <row r="1493" spans="1:6">
      <c r="A1493" s="4">
        <v>1492</v>
      </c>
      <c r="B1493" s="5">
        <v>4</v>
      </c>
      <c r="C1493" s="6">
        <v>6374</v>
      </c>
      <c r="D1493" s="6">
        <v>1502</v>
      </c>
      <c r="E1493">
        <f>VLOOKUP(Чек_позиція!C1493,Товар!A:G,7,FALSE)</f>
        <v>376.88</v>
      </c>
      <c r="F1493">
        <f t="shared" si="23"/>
        <v>1507.52</v>
      </c>
    </row>
    <row r="1494" spans="1:6">
      <c r="A1494" s="4">
        <v>1493</v>
      </c>
      <c r="B1494" s="5">
        <v>3</v>
      </c>
      <c r="C1494" s="6">
        <v>8136</v>
      </c>
      <c r="D1494" s="6">
        <v>1503</v>
      </c>
      <c r="E1494">
        <f>VLOOKUP(Чек_позиція!C1494,Товар!A:G,7,FALSE)</f>
        <v>360.29</v>
      </c>
      <c r="F1494">
        <f t="shared" si="23"/>
        <v>1080.8700000000001</v>
      </c>
    </row>
    <row r="1495" spans="1:6">
      <c r="A1495" s="4">
        <v>1494</v>
      </c>
      <c r="B1495" s="5">
        <v>4</v>
      </c>
      <c r="C1495" s="6">
        <v>6044</v>
      </c>
      <c r="D1495" s="6">
        <v>1503</v>
      </c>
      <c r="E1495">
        <f>VLOOKUP(Чек_позиція!C1495,Товар!A:G,7,FALSE)</f>
        <v>658.68</v>
      </c>
      <c r="F1495">
        <f t="shared" si="23"/>
        <v>2634.72</v>
      </c>
    </row>
    <row r="1496" spans="1:6">
      <c r="A1496" s="4">
        <v>1495</v>
      </c>
      <c r="B1496" s="5">
        <v>2</v>
      </c>
      <c r="C1496" s="6">
        <v>7326</v>
      </c>
      <c r="D1496" s="6">
        <v>1503</v>
      </c>
      <c r="E1496">
        <f>VLOOKUP(Чек_позиція!C1496,Товар!A:G,7,FALSE)</f>
        <v>99.13</v>
      </c>
      <c r="F1496">
        <f t="shared" si="23"/>
        <v>198.26</v>
      </c>
    </row>
    <row r="1497" spans="1:6">
      <c r="A1497" s="4">
        <v>1496</v>
      </c>
      <c r="B1497" s="5">
        <v>2</v>
      </c>
      <c r="C1497" s="6">
        <v>1760</v>
      </c>
      <c r="D1497" s="6">
        <v>1504</v>
      </c>
      <c r="E1497">
        <f>VLOOKUP(Чек_позиція!C1497,Товар!A:G,7,FALSE)</f>
        <v>515.88</v>
      </c>
      <c r="F1497">
        <f t="shared" si="23"/>
        <v>1031.76</v>
      </c>
    </row>
    <row r="1498" spans="1:6">
      <c r="A1498" s="4">
        <v>1497</v>
      </c>
      <c r="B1498" s="5">
        <v>2</v>
      </c>
      <c r="C1498" s="6">
        <v>5656</v>
      </c>
      <c r="D1498" s="6">
        <v>1504</v>
      </c>
      <c r="E1498">
        <f>VLOOKUP(Чек_позиція!C1498,Товар!A:G,7,FALSE)</f>
        <v>496.56</v>
      </c>
      <c r="F1498">
        <f t="shared" si="23"/>
        <v>993.12</v>
      </c>
    </row>
    <row r="1499" spans="1:6">
      <c r="A1499" s="4">
        <v>1498</v>
      </c>
      <c r="B1499" s="5">
        <v>3</v>
      </c>
      <c r="C1499" s="6">
        <v>9023</v>
      </c>
      <c r="D1499" s="6">
        <v>1504</v>
      </c>
      <c r="E1499">
        <f>VLOOKUP(Чек_позиція!C1499,Товар!A:G,7,FALSE)</f>
        <v>447.39</v>
      </c>
      <c r="F1499">
        <f t="shared" si="23"/>
        <v>1342.17</v>
      </c>
    </row>
    <row r="1500" spans="1:6">
      <c r="A1500" s="4">
        <v>1499</v>
      </c>
      <c r="B1500" s="5">
        <v>1</v>
      </c>
      <c r="C1500" s="6">
        <v>4979</v>
      </c>
      <c r="D1500" s="6">
        <v>1504</v>
      </c>
      <c r="E1500">
        <f>VLOOKUP(Чек_позиція!C1500,Товар!A:G,7,FALSE)</f>
        <v>51.39</v>
      </c>
      <c r="F1500">
        <f t="shared" si="23"/>
        <v>51.39</v>
      </c>
    </row>
    <row r="1501" spans="1:6">
      <c r="A1501" s="4">
        <v>1500</v>
      </c>
      <c r="B1501" s="5">
        <v>4</v>
      </c>
      <c r="C1501" s="6">
        <v>1820</v>
      </c>
      <c r="D1501" s="6">
        <v>1504</v>
      </c>
      <c r="E1501">
        <f>VLOOKUP(Чек_позиція!C1501,Товар!A:G,7,FALSE)</f>
        <v>341.74</v>
      </c>
      <c r="F1501">
        <f t="shared" si="23"/>
        <v>1366.96</v>
      </c>
    </row>
    <row r="1502" spans="1:6">
      <c r="A1502" s="4">
        <v>1501</v>
      </c>
      <c r="B1502" s="5">
        <v>3</v>
      </c>
      <c r="C1502" s="6">
        <v>990</v>
      </c>
      <c r="D1502" s="6">
        <v>1505</v>
      </c>
      <c r="E1502">
        <f>VLOOKUP(Чек_позиція!C1502,Товар!A:G,7,FALSE)</f>
        <v>378.92</v>
      </c>
      <c r="F1502">
        <f t="shared" si="23"/>
        <v>1136.76</v>
      </c>
    </row>
    <row r="1503" spans="1:6">
      <c r="A1503" s="4">
        <v>1502</v>
      </c>
      <c r="B1503" s="5">
        <v>1</v>
      </c>
      <c r="C1503" s="6">
        <v>9937</v>
      </c>
      <c r="D1503" s="6">
        <v>1505</v>
      </c>
      <c r="E1503">
        <f>VLOOKUP(Чек_позиція!C1503,Товар!A:G,7,FALSE)</f>
        <v>717.11</v>
      </c>
      <c r="F1503">
        <f t="shared" si="23"/>
        <v>717.11</v>
      </c>
    </row>
    <row r="1504" spans="1:6">
      <c r="A1504" s="4">
        <v>1503</v>
      </c>
      <c r="B1504" s="5">
        <v>3</v>
      </c>
      <c r="C1504" s="6">
        <v>3332</v>
      </c>
      <c r="D1504" s="6">
        <v>1506</v>
      </c>
      <c r="E1504">
        <f>VLOOKUP(Чек_позиція!C1504,Товар!A:G,7,FALSE)</f>
        <v>727.9</v>
      </c>
      <c r="F1504">
        <f t="shared" si="23"/>
        <v>2183.6999999999998</v>
      </c>
    </row>
    <row r="1505" spans="1:6">
      <c r="A1505" s="4">
        <v>1504</v>
      </c>
      <c r="B1505" s="5">
        <v>4</v>
      </c>
      <c r="C1505" s="6">
        <v>7768</v>
      </c>
      <c r="D1505" s="6">
        <v>1506</v>
      </c>
      <c r="E1505">
        <f>VLOOKUP(Чек_позиція!C1505,Товар!A:G,7,FALSE)</f>
        <v>208.47</v>
      </c>
      <c r="F1505">
        <f t="shared" si="23"/>
        <v>833.88</v>
      </c>
    </row>
    <row r="1506" spans="1:6">
      <c r="A1506" s="4">
        <v>1505</v>
      </c>
      <c r="B1506" s="5">
        <v>1</v>
      </c>
      <c r="C1506" s="6">
        <v>8043</v>
      </c>
      <c r="D1506" s="6">
        <v>1506</v>
      </c>
      <c r="E1506">
        <f>VLOOKUP(Чек_позиція!C1506,Товар!A:G,7,FALSE)</f>
        <v>101.85</v>
      </c>
      <c r="F1506">
        <f t="shared" si="23"/>
        <v>101.85</v>
      </c>
    </row>
    <row r="1507" spans="1:6">
      <c r="A1507" s="4">
        <v>1506</v>
      </c>
      <c r="B1507" s="5">
        <v>1</v>
      </c>
      <c r="C1507" s="6">
        <v>1996</v>
      </c>
      <c r="D1507" s="6">
        <v>1506</v>
      </c>
      <c r="E1507">
        <f>VLOOKUP(Чек_позиція!C1507,Товар!A:G,7,FALSE)</f>
        <v>830.5</v>
      </c>
      <c r="F1507">
        <f t="shared" si="23"/>
        <v>830.5</v>
      </c>
    </row>
    <row r="1508" spans="1:6">
      <c r="A1508" s="4">
        <v>1507</v>
      </c>
      <c r="B1508" s="5">
        <v>3</v>
      </c>
      <c r="C1508" s="6">
        <v>2479</v>
      </c>
      <c r="D1508" s="6">
        <v>1507</v>
      </c>
      <c r="E1508">
        <f>VLOOKUP(Чек_позиція!C1508,Товар!A:G,7,FALSE)</f>
        <v>564.75</v>
      </c>
      <c r="F1508">
        <f t="shared" si="23"/>
        <v>1694.25</v>
      </c>
    </row>
    <row r="1509" spans="1:6">
      <c r="A1509" s="4">
        <v>1508</v>
      </c>
      <c r="B1509" s="5">
        <v>2</v>
      </c>
      <c r="C1509" s="6">
        <v>1529</v>
      </c>
      <c r="D1509" s="6">
        <v>1508</v>
      </c>
      <c r="E1509">
        <f>VLOOKUP(Чек_позиція!C1509,Товар!A:G,7,FALSE)</f>
        <v>251.15</v>
      </c>
      <c r="F1509">
        <f t="shared" si="23"/>
        <v>502.3</v>
      </c>
    </row>
    <row r="1510" spans="1:6">
      <c r="A1510" s="4">
        <v>1509</v>
      </c>
      <c r="B1510" s="5">
        <v>4</v>
      </c>
      <c r="C1510" s="6">
        <v>5589</v>
      </c>
      <c r="D1510" s="6">
        <v>1508</v>
      </c>
      <c r="E1510">
        <f>VLOOKUP(Чек_позиція!C1510,Товар!A:G,7,FALSE)</f>
        <v>77.73</v>
      </c>
      <c r="F1510">
        <f t="shared" si="23"/>
        <v>310.92</v>
      </c>
    </row>
    <row r="1511" spans="1:6">
      <c r="A1511" s="4">
        <v>1510</v>
      </c>
      <c r="B1511" s="5">
        <v>4</v>
      </c>
      <c r="C1511" s="6">
        <v>4849</v>
      </c>
      <c r="D1511" s="6">
        <v>1508</v>
      </c>
      <c r="E1511">
        <f>VLOOKUP(Чек_позиція!C1511,Товар!A:G,7,FALSE)</f>
        <v>241.06</v>
      </c>
      <c r="F1511">
        <f t="shared" si="23"/>
        <v>964.24</v>
      </c>
    </row>
    <row r="1512" spans="1:6">
      <c r="A1512" s="4">
        <v>1511</v>
      </c>
      <c r="B1512" s="5">
        <v>3</v>
      </c>
      <c r="C1512" s="6">
        <v>2776</v>
      </c>
      <c r="D1512" s="6">
        <v>1508</v>
      </c>
      <c r="E1512">
        <f>VLOOKUP(Чек_позиція!C1512,Товар!A:G,7,FALSE)</f>
        <v>283.04000000000002</v>
      </c>
      <c r="F1512">
        <f t="shared" si="23"/>
        <v>849.12000000000012</v>
      </c>
    </row>
    <row r="1513" spans="1:6">
      <c r="A1513" s="4">
        <v>1512</v>
      </c>
      <c r="B1513" s="5">
        <v>2</v>
      </c>
      <c r="C1513" s="6">
        <v>1156</v>
      </c>
      <c r="D1513" s="6">
        <v>1508</v>
      </c>
      <c r="E1513">
        <f>VLOOKUP(Чек_позиція!C1513,Товар!A:G,7,FALSE)</f>
        <v>796.41</v>
      </c>
      <c r="F1513">
        <f t="shared" si="23"/>
        <v>1592.82</v>
      </c>
    </row>
    <row r="1514" spans="1:6">
      <c r="A1514" s="4">
        <v>1513</v>
      </c>
      <c r="B1514" s="5">
        <v>1</v>
      </c>
      <c r="C1514" s="6">
        <v>4795</v>
      </c>
      <c r="D1514" s="6">
        <v>1509</v>
      </c>
      <c r="E1514">
        <f>VLOOKUP(Чек_позиція!C1514,Товар!A:G,7,FALSE)</f>
        <v>482.64</v>
      </c>
      <c r="F1514">
        <f t="shared" si="23"/>
        <v>482.64</v>
      </c>
    </row>
    <row r="1515" spans="1:6">
      <c r="A1515" s="4">
        <v>1514</v>
      </c>
      <c r="B1515" s="5">
        <v>4</v>
      </c>
      <c r="C1515" s="6">
        <v>1038</v>
      </c>
      <c r="D1515" s="6">
        <v>1509</v>
      </c>
      <c r="E1515">
        <f>VLOOKUP(Чек_позиція!C1515,Товар!A:G,7,FALSE)</f>
        <v>914.83</v>
      </c>
      <c r="F1515">
        <f t="shared" si="23"/>
        <v>3659.32</v>
      </c>
    </row>
    <row r="1516" spans="1:6">
      <c r="A1516" s="4">
        <v>1515</v>
      </c>
      <c r="B1516" s="5">
        <v>3</v>
      </c>
      <c r="C1516" s="6">
        <v>4810</v>
      </c>
      <c r="D1516" s="6">
        <v>1510</v>
      </c>
      <c r="E1516">
        <f>VLOOKUP(Чек_позиція!C1516,Товар!A:G,7,FALSE)</f>
        <v>44.31</v>
      </c>
      <c r="F1516">
        <f t="shared" si="23"/>
        <v>132.93</v>
      </c>
    </row>
    <row r="1517" spans="1:6">
      <c r="A1517" s="4">
        <v>1516</v>
      </c>
      <c r="B1517" s="5">
        <v>2</v>
      </c>
      <c r="C1517" s="6">
        <v>7842</v>
      </c>
      <c r="D1517" s="6">
        <v>1510</v>
      </c>
      <c r="E1517">
        <f>VLOOKUP(Чек_позиція!C1517,Товар!A:G,7,FALSE)</f>
        <v>308.36</v>
      </c>
      <c r="F1517">
        <f t="shared" si="23"/>
        <v>616.72</v>
      </c>
    </row>
    <row r="1518" spans="1:6">
      <c r="A1518" s="4">
        <v>1517</v>
      </c>
      <c r="B1518" s="5">
        <v>3</v>
      </c>
      <c r="C1518" s="6">
        <v>9469</v>
      </c>
      <c r="D1518" s="6">
        <v>1511</v>
      </c>
      <c r="E1518">
        <f>VLOOKUP(Чек_позиція!C1518,Товар!A:G,7,FALSE)</f>
        <v>339.77</v>
      </c>
      <c r="F1518">
        <f t="shared" si="23"/>
        <v>1019.31</v>
      </c>
    </row>
    <row r="1519" spans="1:6">
      <c r="A1519" s="4">
        <v>1518</v>
      </c>
      <c r="B1519" s="5">
        <v>3</v>
      </c>
      <c r="C1519" s="6">
        <v>1841</v>
      </c>
      <c r="D1519" s="6">
        <v>1511</v>
      </c>
      <c r="E1519">
        <f>VLOOKUP(Чек_позиція!C1519,Товар!A:G,7,FALSE)</f>
        <v>586.85</v>
      </c>
      <c r="F1519">
        <f t="shared" si="23"/>
        <v>1760.5500000000002</v>
      </c>
    </row>
    <row r="1520" spans="1:6">
      <c r="A1520" s="4">
        <v>1519</v>
      </c>
      <c r="B1520" s="5">
        <v>2</v>
      </c>
      <c r="C1520" s="6">
        <v>7191</v>
      </c>
      <c r="D1520" s="6">
        <v>1511</v>
      </c>
      <c r="E1520">
        <f>VLOOKUP(Чек_позиція!C1520,Товар!A:G,7,FALSE)</f>
        <v>942.17</v>
      </c>
      <c r="F1520">
        <f t="shared" si="23"/>
        <v>1884.34</v>
      </c>
    </row>
    <row r="1521" spans="1:6">
      <c r="A1521" s="4">
        <v>1520</v>
      </c>
      <c r="B1521" s="5">
        <v>1</v>
      </c>
      <c r="C1521" s="6">
        <v>2428</v>
      </c>
      <c r="D1521" s="6">
        <v>1512</v>
      </c>
      <c r="E1521">
        <f>VLOOKUP(Чек_позиція!C1521,Товар!A:G,7,FALSE)</f>
        <v>389.87</v>
      </c>
      <c r="F1521">
        <f t="shared" si="23"/>
        <v>389.87</v>
      </c>
    </row>
    <row r="1522" spans="1:6">
      <c r="A1522" s="4">
        <v>1521</v>
      </c>
      <c r="B1522" s="5">
        <v>2</v>
      </c>
      <c r="C1522" s="6">
        <v>4641</v>
      </c>
      <c r="D1522" s="6">
        <v>1513</v>
      </c>
      <c r="E1522">
        <f>VLOOKUP(Чек_позиція!C1522,Товар!A:G,7,FALSE)</f>
        <v>655.21</v>
      </c>
      <c r="F1522">
        <f t="shared" si="23"/>
        <v>1310.42</v>
      </c>
    </row>
    <row r="1523" spans="1:6">
      <c r="A1523" s="4">
        <v>1522</v>
      </c>
      <c r="B1523" s="5">
        <v>3</v>
      </c>
      <c r="C1523" s="6">
        <v>4376</v>
      </c>
      <c r="D1523" s="6">
        <v>1513</v>
      </c>
      <c r="E1523">
        <f>VLOOKUP(Чек_позиція!C1523,Товар!A:G,7,FALSE)</f>
        <v>804.3</v>
      </c>
      <c r="F1523">
        <f t="shared" si="23"/>
        <v>2412.8999999999996</v>
      </c>
    </row>
    <row r="1524" spans="1:6">
      <c r="A1524" s="4">
        <v>1523</v>
      </c>
      <c r="B1524" s="5">
        <v>3</v>
      </c>
      <c r="C1524" s="6">
        <v>2172</v>
      </c>
      <c r="D1524" s="6">
        <v>1513</v>
      </c>
      <c r="E1524">
        <f>VLOOKUP(Чек_позиція!C1524,Товар!A:G,7,FALSE)</f>
        <v>601.36</v>
      </c>
      <c r="F1524">
        <f t="shared" si="23"/>
        <v>1804.08</v>
      </c>
    </row>
    <row r="1525" spans="1:6">
      <c r="A1525" s="4">
        <v>1524</v>
      </c>
      <c r="B1525" s="5">
        <v>4</v>
      </c>
      <c r="C1525" s="6">
        <v>6845</v>
      </c>
      <c r="D1525" s="6">
        <v>1514</v>
      </c>
      <c r="E1525">
        <f>VLOOKUP(Чек_позиція!C1525,Товар!A:G,7,FALSE)</f>
        <v>264.39999999999998</v>
      </c>
      <c r="F1525">
        <f t="shared" si="23"/>
        <v>1057.5999999999999</v>
      </c>
    </row>
    <row r="1526" spans="1:6">
      <c r="A1526" s="4">
        <v>1525</v>
      </c>
      <c r="B1526" s="5">
        <v>3</v>
      </c>
      <c r="C1526" s="6">
        <v>4165</v>
      </c>
      <c r="D1526" s="6">
        <v>1514</v>
      </c>
      <c r="E1526">
        <f>VLOOKUP(Чек_позиція!C1526,Товар!A:G,7,FALSE)</f>
        <v>436.61</v>
      </c>
      <c r="F1526">
        <f t="shared" si="23"/>
        <v>1309.83</v>
      </c>
    </row>
    <row r="1527" spans="1:6">
      <c r="A1527" s="4">
        <v>1526</v>
      </c>
      <c r="B1527" s="5">
        <v>4</v>
      </c>
      <c r="C1527" s="6">
        <v>5532</v>
      </c>
      <c r="D1527" s="6">
        <v>1514</v>
      </c>
      <c r="E1527">
        <f>VLOOKUP(Чек_позиція!C1527,Товар!A:G,7,FALSE)</f>
        <v>220.3</v>
      </c>
      <c r="F1527">
        <f t="shared" si="23"/>
        <v>881.2</v>
      </c>
    </row>
    <row r="1528" spans="1:6">
      <c r="A1528" s="4">
        <v>1527</v>
      </c>
      <c r="B1528" s="5">
        <v>3</v>
      </c>
      <c r="C1528" s="6">
        <v>8418</v>
      </c>
      <c r="D1528" s="6">
        <v>1514</v>
      </c>
      <c r="E1528">
        <f>VLOOKUP(Чек_позиція!C1528,Товар!A:G,7,FALSE)</f>
        <v>715.21</v>
      </c>
      <c r="F1528">
        <f t="shared" si="23"/>
        <v>2145.63</v>
      </c>
    </row>
    <row r="1529" spans="1:6">
      <c r="A1529" s="4">
        <v>1528</v>
      </c>
      <c r="B1529" s="5">
        <v>4</v>
      </c>
      <c r="C1529" s="6">
        <v>9042</v>
      </c>
      <c r="D1529" s="6">
        <v>1514</v>
      </c>
      <c r="E1529">
        <f>VLOOKUP(Чек_позиція!C1529,Товар!A:G,7,FALSE)</f>
        <v>294.70999999999998</v>
      </c>
      <c r="F1529">
        <f t="shared" si="23"/>
        <v>1178.8399999999999</v>
      </c>
    </row>
    <row r="1530" spans="1:6">
      <c r="A1530" s="4">
        <v>1529</v>
      </c>
      <c r="B1530" s="5">
        <v>3</v>
      </c>
      <c r="C1530" s="6">
        <v>5193</v>
      </c>
      <c r="D1530" s="6">
        <v>1515</v>
      </c>
      <c r="E1530">
        <f>VLOOKUP(Чек_позиція!C1530,Товар!A:G,7,FALSE)</f>
        <v>318.38</v>
      </c>
      <c r="F1530">
        <f t="shared" si="23"/>
        <v>955.14</v>
      </c>
    </row>
    <row r="1531" spans="1:6">
      <c r="A1531" s="4">
        <v>1530</v>
      </c>
      <c r="B1531" s="5">
        <v>2</v>
      </c>
      <c r="C1531" s="6">
        <v>2612</v>
      </c>
      <c r="D1531" s="6">
        <v>1515</v>
      </c>
      <c r="E1531">
        <f>VLOOKUP(Чек_позиція!C1531,Товар!A:G,7,FALSE)</f>
        <v>445.96</v>
      </c>
      <c r="F1531">
        <f t="shared" si="23"/>
        <v>891.92</v>
      </c>
    </row>
    <row r="1532" spans="1:6">
      <c r="A1532" s="4">
        <v>1531</v>
      </c>
      <c r="B1532" s="5">
        <v>1</v>
      </c>
      <c r="C1532" s="6">
        <v>5730</v>
      </c>
      <c r="D1532" s="6">
        <v>1515</v>
      </c>
      <c r="E1532">
        <f>VLOOKUP(Чек_позиція!C1532,Товар!A:G,7,FALSE)</f>
        <v>453.84</v>
      </c>
      <c r="F1532">
        <f t="shared" si="23"/>
        <v>453.84</v>
      </c>
    </row>
    <row r="1533" spans="1:6">
      <c r="A1533" s="4">
        <v>1532</v>
      </c>
      <c r="B1533" s="5">
        <v>3</v>
      </c>
      <c r="C1533" s="6">
        <v>5035</v>
      </c>
      <c r="D1533" s="6">
        <v>1515</v>
      </c>
      <c r="E1533">
        <f>VLOOKUP(Чек_позиція!C1533,Товар!A:G,7,FALSE)</f>
        <v>238.75</v>
      </c>
      <c r="F1533">
        <f t="shared" si="23"/>
        <v>716.25</v>
      </c>
    </row>
    <row r="1534" spans="1:6">
      <c r="A1534" s="4">
        <v>1533</v>
      </c>
      <c r="B1534" s="5">
        <v>1</v>
      </c>
      <c r="C1534" s="6">
        <v>2111</v>
      </c>
      <c r="D1534" s="6">
        <v>1516</v>
      </c>
      <c r="E1534">
        <f>VLOOKUP(Чек_позиція!C1534,Товар!A:G,7,FALSE)</f>
        <v>214.05</v>
      </c>
      <c r="F1534">
        <f t="shared" si="23"/>
        <v>214.05</v>
      </c>
    </row>
    <row r="1535" spans="1:6">
      <c r="A1535" s="4">
        <v>1534</v>
      </c>
      <c r="B1535" s="5">
        <v>1</v>
      </c>
      <c r="C1535" s="6">
        <v>6790</v>
      </c>
      <c r="D1535" s="6">
        <v>1516</v>
      </c>
      <c r="E1535">
        <f>VLOOKUP(Чек_позиція!C1535,Товар!A:G,7,FALSE)</f>
        <v>587.71</v>
      </c>
      <c r="F1535">
        <f t="shared" si="23"/>
        <v>587.71</v>
      </c>
    </row>
    <row r="1536" spans="1:6">
      <c r="A1536" s="4">
        <v>1535</v>
      </c>
      <c r="B1536" s="5">
        <v>4</v>
      </c>
      <c r="C1536" s="6">
        <v>2684</v>
      </c>
      <c r="D1536" s="6">
        <v>1516</v>
      </c>
      <c r="E1536">
        <f>VLOOKUP(Чек_позиція!C1536,Товар!A:G,7,FALSE)</f>
        <v>687.35</v>
      </c>
      <c r="F1536">
        <f t="shared" si="23"/>
        <v>2749.4</v>
      </c>
    </row>
    <row r="1537" spans="1:6">
      <c r="A1537" s="4">
        <v>1536</v>
      </c>
      <c r="B1537" s="5">
        <v>3</v>
      </c>
      <c r="C1537" s="6">
        <v>6812</v>
      </c>
      <c r="D1537" s="6">
        <v>1516</v>
      </c>
      <c r="E1537">
        <f>VLOOKUP(Чек_позиція!C1537,Товар!A:G,7,FALSE)</f>
        <v>379.91</v>
      </c>
      <c r="F1537">
        <f t="shared" si="23"/>
        <v>1139.73</v>
      </c>
    </row>
    <row r="1538" spans="1:6">
      <c r="A1538" s="4">
        <v>1537</v>
      </c>
      <c r="B1538" s="5">
        <v>3</v>
      </c>
      <c r="C1538" s="6">
        <v>2828</v>
      </c>
      <c r="D1538" s="6">
        <v>1516</v>
      </c>
      <c r="E1538">
        <f>VLOOKUP(Чек_позиція!C1538,Товар!A:G,7,FALSE)</f>
        <v>283.58</v>
      </c>
      <c r="F1538">
        <f t="shared" si="23"/>
        <v>850.74</v>
      </c>
    </row>
    <row r="1539" spans="1:6">
      <c r="A1539" s="4">
        <v>1538</v>
      </c>
      <c r="B1539" s="5">
        <v>4</v>
      </c>
      <c r="C1539" s="6">
        <v>4499</v>
      </c>
      <c r="D1539" s="6">
        <v>1517</v>
      </c>
      <c r="E1539">
        <f>VLOOKUP(Чек_позиція!C1539,Товар!A:G,7,FALSE)</f>
        <v>178.27</v>
      </c>
      <c r="F1539">
        <f t="shared" ref="F1539:F1602" si="24">B1539*E1539</f>
        <v>713.08</v>
      </c>
    </row>
    <row r="1540" spans="1:6">
      <c r="A1540" s="4">
        <v>1539</v>
      </c>
      <c r="B1540" s="5">
        <v>2</v>
      </c>
      <c r="C1540" s="6">
        <v>6889</v>
      </c>
      <c r="D1540" s="6">
        <v>1517</v>
      </c>
      <c r="E1540">
        <f>VLOOKUP(Чек_позиція!C1540,Товар!A:G,7,FALSE)</f>
        <v>254.35</v>
      </c>
      <c r="F1540">
        <f t="shared" si="24"/>
        <v>508.7</v>
      </c>
    </row>
    <row r="1541" spans="1:6">
      <c r="A1541" s="4">
        <v>1540</v>
      </c>
      <c r="B1541" s="5">
        <v>2</v>
      </c>
      <c r="C1541" s="6">
        <v>4799</v>
      </c>
      <c r="D1541" s="6">
        <v>1518</v>
      </c>
      <c r="E1541">
        <f>VLOOKUP(Чек_позиція!C1541,Товар!A:G,7,FALSE)</f>
        <v>689.41</v>
      </c>
      <c r="F1541">
        <f t="shared" si="24"/>
        <v>1378.82</v>
      </c>
    </row>
    <row r="1542" spans="1:6">
      <c r="A1542" s="4">
        <v>1541</v>
      </c>
      <c r="B1542" s="5">
        <v>1</v>
      </c>
      <c r="C1542" s="6">
        <v>2791</v>
      </c>
      <c r="D1542" s="6">
        <v>1518</v>
      </c>
      <c r="E1542">
        <f>VLOOKUP(Чек_позиція!C1542,Товар!A:G,7,FALSE)</f>
        <v>182.34</v>
      </c>
      <c r="F1542">
        <f t="shared" si="24"/>
        <v>182.34</v>
      </c>
    </row>
    <row r="1543" spans="1:6">
      <c r="A1543" s="4">
        <v>1542</v>
      </c>
      <c r="B1543" s="5">
        <v>4</v>
      </c>
      <c r="C1543" s="6">
        <v>2105</v>
      </c>
      <c r="D1543" s="6">
        <v>1518</v>
      </c>
      <c r="E1543">
        <f>VLOOKUP(Чек_позиція!C1543,Товар!A:G,7,FALSE)</f>
        <v>100.36</v>
      </c>
      <c r="F1543">
        <f t="shared" si="24"/>
        <v>401.44</v>
      </c>
    </row>
    <row r="1544" spans="1:6">
      <c r="A1544" s="4">
        <v>1543</v>
      </c>
      <c r="B1544" s="5">
        <v>4</v>
      </c>
      <c r="C1544" s="6">
        <v>3590</v>
      </c>
      <c r="D1544" s="6">
        <v>1519</v>
      </c>
      <c r="E1544">
        <f>VLOOKUP(Чек_позиція!C1544,Товар!A:G,7,FALSE)</f>
        <v>777.43</v>
      </c>
      <c r="F1544">
        <f t="shared" si="24"/>
        <v>3109.72</v>
      </c>
    </row>
    <row r="1545" spans="1:6">
      <c r="A1545" s="4">
        <v>1544</v>
      </c>
      <c r="B1545" s="5">
        <v>3</v>
      </c>
      <c r="C1545" s="6">
        <v>8133</v>
      </c>
      <c r="D1545" s="6">
        <v>1519</v>
      </c>
      <c r="E1545">
        <f>VLOOKUP(Чек_позиція!C1545,Товар!A:G,7,FALSE)</f>
        <v>553.15</v>
      </c>
      <c r="F1545">
        <f t="shared" si="24"/>
        <v>1659.4499999999998</v>
      </c>
    </row>
    <row r="1546" spans="1:6">
      <c r="A1546" s="4">
        <v>1545</v>
      </c>
      <c r="B1546" s="5">
        <v>3</v>
      </c>
      <c r="C1546" s="6">
        <v>1163</v>
      </c>
      <c r="D1546" s="6">
        <v>1519</v>
      </c>
      <c r="E1546">
        <f>VLOOKUP(Чек_позиція!C1546,Товар!A:G,7,FALSE)</f>
        <v>551.54999999999995</v>
      </c>
      <c r="F1546">
        <f t="shared" si="24"/>
        <v>1654.6499999999999</v>
      </c>
    </row>
    <row r="1547" spans="1:6">
      <c r="A1547" s="4">
        <v>1546</v>
      </c>
      <c r="B1547" s="5">
        <v>4</v>
      </c>
      <c r="C1547" s="6">
        <v>3588</v>
      </c>
      <c r="D1547" s="6">
        <v>1519</v>
      </c>
      <c r="E1547">
        <f>VLOOKUP(Чек_позиція!C1547,Товар!A:G,7,FALSE)</f>
        <v>647.55999999999995</v>
      </c>
      <c r="F1547">
        <f t="shared" si="24"/>
        <v>2590.2399999999998</v>
      </c>
    </row>
    <row r="1548" spans="1:6">
      <c r="A1548" s="4">
        <v>1547</v>
      </c>
      <c r="B1548" s="5">
        <v>4</v>
      </c>
      <c r="C1548" s="6">
        <v>6887</v>
      </c>
      <c r="D1548" s="6">
        <v>1520</v>
      </c>
      <c r="E1548">
        <f>VLOOKUP(Чек_позиція!C1548,Товар!A:G,7,FALSE)</f>
        <v>529.66</v>
      </c>
      <c r="F1548">
        <f t="shared" si="24"/>
        <v>2118.64</v>
      </c>
    </row>
    <row r="1549" spans="1:6">
      <c r="A1549" s="4">
        <v>1548</v>
      </c>
      <c r="B1549" s="5">
        <v>3</v>
      </c>
      <c r="C1549" s="6">
        <v>5733</v>
      </c>
      <c r="D1549" s="6">
        <v>1521</v>
      </c>
      <c r="E1549">
        <f>VLOOKUP(Чек_позиція!C1549,Товар!A:G,7,FALSE)</f>
        <v>737.96</v>
      </c>
      <c r="F1549">
        <f t="shared" si="24"/>
        <v>2213.88</v>
      </c>
    </row>
    <row r="1550" spans="1:6">
      <c r="A1550" s="4">
        <v>1549</v>
      </c>
      <c r="B1550" s="5">
        <v>1</v>
      </c>
      <c r="C1550" s="6">
        <v>4880</v>
      </c>
      <c r="D1550" s="6">
        <v>1521</v>
      </c>
      <c r="E1550">
        <f>VLOOKUP(Чек_позиція!C1550,Товар!A:G,7,FALSE)</f>
        <v>498.06</v>
      </c>
      <c r="F1550">
        <f t="shared" si="24"/>
        <v>498.06</v>
      </c>
    </row>
    <row r="1551" spans="1:6">
      <c r="A1551" s="4">
        <v>1550</v>
      </c>
      <c r="B1551" s="5">
        <v>2</v>
      </c>
      <c r="C1551" s="6">
        <v>1855</v>
      </c>
      <c r="D1551" s="6">
        <v>1522</v>
      </c>
      <c r="E1551">
        <f>VLOOKUP(Чек_позиція!C1551,Товар!A:G,7,FALSE)</f>
        <v>133.78</v>
      </c>
      <c r="F1551">
        <f t="shared" si="24"/>
        <v>267.56</v>
      </c>
    </row>
    <row r="1552" spans="1:6">
      <c r="A1552" s="4">
        <v>1551</v>
      </c>
      <c r="B1552" s="5">
        <v>2</v>
      </c>
      <c r="C1552" s="6">
        <v>4575</v>
      </c>
      <c r="D1552" s="6">
        <v>1522</v>
      </c>
      <c r="E1552">
        <f>VLOOKUP(Чек_позиція!C1552,Товар!A:G,7,FALSE)</f>
        <v>412.01</v>
      </c>
      <c r="F1552">
        <f t="shared" si="24"/>
        <v>824.02</v>
      </c>
    </row>
    <row r="1553" spans="1:6">
      <c r="A1553" s="4">
        <v>1552</v>
      </c>
      <c r="B1553" s="5">
        <v>4</v>
      </c>
      <c r="C1553" s="6">
        <v>5553</v>
      </c>
      <c r="D1553" s="6">
        <v>1522</v>
      </c>
      <c r="E1553">
        <f>VLOOKUP(Чек_позиція!C1553,Товар!A:G,7,FALSE)</f>
        <v>179.49</v>
      </c>
      <c r="F1553">
        <f t="shared" si="24"/>
        <v>717.96</v>
      </c>
    </row>
    <row r="1554" spans="1:6">
      <c r="A1554" s="4">
        <v>1553</v>
      </c>
      <c r="B1554" s="5">
        <v>2</v>
      </c>
      <c r="C1554" s="6">
        <v>2449</v>
      </c>
      <c r="D1554" s="6">
        <v>1523</v>
      </c>
      <c r="E1554">
        <f>VLOOKUP(Чек_позиція!C1554,Товар!A:G,7,FALSE)</f>
        <v>256.72000000000003</v>
      </c>
      <c r="F1554">
        <f t="shared" si="24"/>
        <v>513.44000000000005</v>
      </c>
    </row>
    <row r="1555" spans="1:6">
      <c r="A1555" s="4">
        <v>1554</v>
      </c>
      <c r="B1555" s="5">
        <v>3</v>
      </c>
      <c r="C1555" s="6">
        <v>5884</v>
      </c>
      <c r="D1555" s="6">
        <v>1523</v>
      </c>
      <c r="E1555">
        <f>VLOOKUP(Чек_позиція!C1555,Товар!A:G,7,FALSE)</f>
        <v>667.85</v>
      </c>
      <c r="F1555">
        <f t="shared" si="24"/>
        <v>2003.5500000000002</v>
      </c>
    </row>
    <row r="1556" spans="1:6">
      <c r="A1556" s="4">
        <v>1555</v>
      </c>
      <c r="B1556" s="5">
        <v>2</v>
      </c>
      <c r="C1556" s="6">
        <v>1277</v>
      </c>
      <c r="D1556" s="6">
        <v>1523</v>
      </c>
      <c r="E1556">
        <f>VLOOKUP(Чек_позиція!C1556,Товар!A:G,7,FALSE)</f>
        <v>600.99</v>
      </c>
      <c r="F1556">
        <f t="shared" si="24"/>
        <v>1201.98</v>
      </c>
    </row>
    <row r="1557" spans="1:6">
      <c r="A1557" s="4">
        <v>1556</v>
      </c>
      <c r="B1557" s="5">
        <v>2</v>
      </c>
      <c r="C1557" s="6">
        <v>9347</v>
      </c>
      <c r="D1557" s="6">
        <v>1523</v>
      </c>
      <c r="E1557">
        <f>VLOOKUP(Чек_позиція!C1557,Товар!A:G,7,FALSE)</f>
        <v>80.290000000000006</v>
      </c>
      <c r="F1557">
        <f t="shared" si="24"/>
        <v>160.58000000000001</v>
      </c>
    </row>
    <row r="1558" spans="1:6">
      <c r="A1558" s="4">
        <v>1557</v>
      </c>
      <c r="B1558" s="5">
        <v>1</v>
      </c>
      <c r="C1558" s="6">
        <v>7358</v>
      </c>
      <c r="D1558" s="6">
        <v>1523</v>
      </c>
      <c r="E1558">
        <f>VLOOKUP(Чек_позиція!C1558,Товар!A:G,7,FALSE)</f>
        <v>214.69</v>
      </c>
      <c r="F1558">
        <f t="shared" si="24"/>
        <v>214.69</v>
      </c>
    </row>
    <row r="1559" spans="1:6">
      <c r="A1559" s="4">
        <v>1558</v>
      </c>
      <c r="B1559" s="5">
        <v>2</v>
      </c>
      <c r="C1559" s="6">
        <v>6038</v>
      </c>
      <c r="D1559" s="6">
        <v>1524</v>
      </c>
      <c r="E1559">
        <f>VLOOKUP(Чек_позиція!C1559,Товар!A:G,7,FALSE)</f>
        <v>738.92</v>
      </c>
      <c r="F1559">
        <f t="shared" si="24"/>
        <v>1477.84</v>
      </c>
    </row>
    <row r="1560" spans="1:6">
      <c r="A1560" s="4">
        <v>1559</v>
      </c>
      <c r="B1560" s="5">
        <v>4</v>
      </c>
      <c r="C1560" s="6">
        <v>6714</v>
      </c>
      <c r="D1560" s="6">
        <v>1524</v>
      </c>
      <c r="E1560">
        <f>VLOOKUP(Чек_позиція!C1560,Товар!A:G,7,FALSE)</f>
        <v>296.93</v>
      </c>
      <c r="F1560">
        <f t="shared" si="24"/>
        <v>1187.72</v>
      </c>
    </row>
    <row r="1561" spans="1:6">
      <c r="A1561" s="4">
        <v>1560</v>
      </c>
      <c r="B1561" s="5">
        <v>3</v>
      </c>
      <c r="C1561" s="6">
        <v>2067</v>
      </c>
      <c r="D1561" s="6">
        <v>1524</v>
      </c>
      <c r="E1561">
        <f>VLOOKUP(Чек_позиція!C1561,Товар!A:G,7,FALSE)</f>
        <v>565.09</v>
      </c>
      <c r="F1561">
        <f t="shared" si="24"/>
        <v>1695.27</v>
      </c>
    </row>
    <row r="1562" spans="1:6">
      <c r="A1562" s="4">
        <v>1561</v>
      </c>
      <c r="B1562" s="5">
        <v>1</v>
      </c>
      <c r="C1562" s="6">
        <v>8477</v>
      </c>
      <c r="D1562" s="6">
        <v>1524</v>
      </c>
      <c r="E1562">
        <f>VLOOKUP(Чек_позиція!C1562,Товар!A:G,7,FALSE)</f>
        <v>803.15</v>
      </c>
      <c r="F1562">
        <f t="shared" si="24"/>
        <v>803.15</v>
      </c>
    </row>
    <row r="1563" spans="1:6">
      <c r="A1563" s="4">
        <v>1562</v>
      </c>
      <c r="B1563" s="5">
        <v>2</v>
      </c>
      <c r="C1563" s="6">
        <v>9844</v>
      </c>
      <c r="D1563" s="6">
        <v>1524</v>
      </c>
      <c r="E1563">
        <f>VLOOKUP(Чек_позиція!C1563,Товар!A:G,7,FALSE)</f>
        <v>771.25</v>
      </c>
      <c r="F1563">
        <f t="shared" si="24"/>
        <v>1542.5</v>
      </c>
    </row>
    <row r="1564" spans="1:6">
      <c r="A1564" s="4">
        <v>1563</v>
      </c>
      <c r="B1564" s="5">
        <v>1</v>
      </c>
      <c r="C1564" s="6">
        <v>7184</v>
      </c>
      <c r="D1564" s="6">
        <v>1525</v>
      </c>
      <c r="E1564">
        <f>VLOOKUP(Чек_позиція!C1564,Товар!A:G,7,FALSE)</f>
        <v>222.34</v>
      </c>
      <c r="F1564">
        <f t="shared" si="24"/>
        <v>222.34</v>
      </c>
    </row>
    <row r="1565" spans="1:6">
      <c r="A1565" s="4">
        <v>1564</v>
      </c>
      <c r="B1565" s="5">
        <v>3</v>
      </c>
      <c r="C1565" s="6">
        <v>2703</v>
      </c>
      <c r="D1565" s="6">
        <v>1525</v>
      </c>
      <c r="E1565">
        <f>VLOOKUP(Чек_позиція!C1565,Товар!A:G,7,FALSE)</f>
        <v>895.85</v>
      </c>
      <c r="F1565">
        <f t="shared" si="24"/>
        <v>2687.55</v>
      </c>
    </row>
    <row r="1566" spans="1:6">
      <c r="A1566" s="4">
        <v>1565</v>
      </c>
      <c r="B1566" s="5">
        <v>2</v>
      </c>
      <c r="C1566" s="6">
        <v>8998</v>
      </c>
      <c r="D1566" s="6">
        <v>1526</v>
      </c>
      <c r="E1566">
        <f>VLOOKUP(Чек_позиція!C1566,Товар!A:G,7,FALSE)</f>
        <v>622.94000000000005</v>
      </c>
      <c r="F1566">
        <f t="shared" si="24"/>
        <v>1245.8800000000001</v>
      </c>
    </row>
    <row r="1567" spans="1:6">
      <c r="A1567" s="4">
        <v>1566</v>
      </c>
      <c r="B1567" s="5">
        <v>2</v>
      </c>
      <c r="C1567" s="6">
        <v>2098</v>
      </c>
      <c r="D1567" s="6">
        <v>1526</v>
      </c>
      <c r="E1567">
        <f>VLOOKUP(Чек_позиція!C1567,Товар!A:G,7,FALSE)</f>
        <v>543.26</v>
      </c>
      <c r="F1567">
        <f t="shared" si="24"/>
        <v>1086.52</v>
      </c>
    </row>
    <row r="1568" spans="1:6">
      <c r="A1568" s="4">
        <v>1567</v>
      </c>
      <c r="B1568" s="5">
        <v>2</v>
      </c>
      <c r="C1568" s="6">
        <v>5262</v>
      </c>
      <c r="D1568" s="6">
        <v>1526</v>
      </c>
      <c r="E1568">
        <f>VLOOKUP(Чек_позиція!C1568,Товар!A:G,7,FALSE)</f>
        <v>743.21</v>
      </c>
      <c r="F1568">
        <f t="shared" si="24"/>
        <v>1486.42</v>
      </c>
    </row>
    <row r="1569" spans="1:6">
      <c r="A1569" s="4">
        <v>1568</v>
      </c>
      <c r="B1569" s="5">
        <v>4</v>
      </c>
      <c r="C1569" s="6">
        <v>7186</v>
      </c>
      <c r="D1569" s="6">
        <v>1526</v>
      </c>
      <c r="E1569">
        <f>VLOOKUP(Чек_позиція!C1569,Товар!A:G,7,FALSE)</f>
        <v>930.27</v>
      </c>
      <c r="F1569">
        <f t="shared" si="24"/>
        <v>3721.08</v>
      </c>
    </row>
    <row r="1570" spans="1:6">
      <c r="A1570" s="4">
        <v>1569</v>
      </c>
      <c r="B1570" s="5">
        <v>4</v>
      </c>
      <c r="C1570" s="6">
        <v>7080</v>
      </c>
      <c r="D1570" s="6">
        <v>1526</v>
      </c>
      <c r="E1570">
        <f>VLOOKUP(Чек_позиція!C1570,Товар!A:G,7,FALSE)</f>
        <v>899.7</v>
      </c>
      <c r="F1570">
        <f t="shared" si="24"/>
        <v>3598.8</v>
      </c>
    </row>
    <row r="1571" spans="1:6">
      <c r="A1571" s="4">
        <v>1570</v>
      </c>
      <c r="B1571" s="5">
        <v>3</v>
      </c>
      <c r="C1571" s="6">
        <v>5993</v>
      </c>
      <c r="D1571" s="6">
        <v>1527</v>
      </c>
      <c r="E1571">
        <f>VLOOKUP(Чек_позиція!C1571,Товар!A:G,7,FALSE)</f>
        <v>234.33</v>
      </c>
      <c r="F1571">
        <f t="shared" si="24"/>
        <v>702.99</v>
      </c>
    </row>
    <row r="1572" spans="1:6">
      <c r="A1572" s="4">
        <v>1571</v>
      </c>
      <c r="B1572" s="5">
        <v>3</v>
      </c>
      <c r="C1572" s="6">
        <v>4116</v>
      </c>
      <c r="D1572" s="6">
        <v>1528</v>
      </c>
      <c r="E1572">
        <f>VLOOKUP(Чек_позиція!C1572,Товар!A:G,7,FALSE)</f>
        <v>218.94</v>
      </c>
      <c r="F1572">
        <f t="shared" si="24"/>
        <v>656.81999999999994</v>
      </c>
    </row>
    <row r="1573" spans="1:6">
      <c r="A1573" s="4">
        <v>1572</v>
      </c>
      <c r="B1573" s="5">
        <v>3</v>
      </c>
      <c r="C1573" s="6">
        <v>5854</v>
      </c>
      <c r="D1573" s="6">
        <v>1528</v>
      </c>
      <c r="E1573">
        <f>VLOOKUP(Чек_позиція!C1573,Товар!A:G,7,FALSE)</f>
        <v>509.39</v>
      </c>
      <c r="F1573">
        <f t="shared" si="24"/>
        <v>1528.17</v>
      </c>
    </row>
    <row r="1574" spans="1:6">
      <c r="A1574" s="4">
        <v>1573</v>
      </c>
      <c r="B1574" s="5">
        <v>2</v>
      </c>
      <c r="C1574" s="6">
        <v>1773</v>
      </c>
      <c r="D1574" s="6">
        <v>1528</v>
      </c>
      <c r="E1574">
        <f>VLOOKUP(Чек_позиція!C1574,Товар!A:G,7,FALSE)</f>
        <v>234.03</v>
      </c>
      <c r="F1574">
        <f t="shared" si="24"/>
        <v>468.06</v>
      </c>
    </row>
    <row r="1575" spans="1:6">
      <c r="A1575" s="4">
        <v>1574</v>
      </c>
      <c r="B1575" s="5">
        <v>1</v>
      </c>
      <c r="C1575" s="6">
        <v>5794</v>
      </c>
      <c r="D1575" s="6">
        <v>1529</v>
      </c>
      <c r="E1575">
        <f>VLOOKUP(Чек_позиція!C1575,Товар!A:G,7,FALSE)</f>
        <v>47.76</v>
      </c>
      <c r="F1575">
        <f t="shared" si="24"/>
        <v>47.76</v>
      </c>
    </row>
    <row r="1576" spans="1:6">
      <c r="A1576" s="4">
        <v>1575</v>
      </c>
      <c r="B1576" s="5">
        <v>3</v>
      </c>
      <c r="C1576" s="6">
        <v>4068</v>
      </c>
      <c r="D1576" s="6">
        <v>1529</v>
      </c>
      <c r="E1576">
        <f>VLOOKUP(Чек_позиція!C1576,Товар!A:G,7,FALSE)</f>
        <v>581.57000000000005</v>
      </c>
      <c r="F1576">
        <f t="shared" si="24"/>
        <v>1744.71</v>
      </c>
    </row>
    <row r="1577" spans="1:6">
      <c r="A1577" s="4">
        <v>1576</v>
      </c>
      <c r="B1577" s="5">
        <v>4</v>
      </c>
      <c r="C1577" s="6">
        <v>4891</v>
      </c>
      <c r="D1577" s="6">
        <v>1529</v>
      </c>
      <c r="E1577">
        <f>VLOOKUP(Чек_позиція!C1577,Товар!A:G,7,FALSE)</f>
        <v>325.61</v>
      </c>
      <c r="F1577">
        <f t="shared" si="24"/>
        <v>1302.44</v>
      </c>
    </row>
    <row r="1578" spans="1:6">
      <c r="A1578" s="4">
        <v>1577</v>
      </c>
      <c r="B1578" s="5">
        <v>2</v>
      </c>
      <c r="C1578" s="6">
        <v>6260</v>
      </c>
      <c r="D1578" s="6">
        <v>1530</v>
      </c>
      <c r="E1578">
        <f>VLOOKUP(Чек_позиція!C1578,Товар!A:G,7,FALSE)</f>
        <v>426.47</v>
      </c>
      <c r="F1578">
        <f t="shared" si="24"/>
        <v>852.94</v>
      </c>
    </row>
    <row r="1579" spans="1:6">
      <c r="A1579" s="4">
        <v>1578</v>
      </c>
      <c r="B1579" s="5">
        <v>2</v>
      </c>
      <c r="C1579" s="6">
        <v>9045</v>
      </c>
      <c r="D1579" s="6">
        <v>1530</v>
      </c>
      <c r="E1579">
        <f>VLOOKUP(Чек_позиція!C1579,Товар!A:G,7,FALSE)</f>
        <v>78.540000000000006</v>
      </c>
      <c r="F1579">
        <f t="shared" si="24"/>
        <v>157.08000000000001</v>
      </c>
    </row>
    <row r="1580" spans="1:6">
      <c r="A1580" s="4">
        <v>1579</v>
      </c>
      <c r="B1580" s="5">
        <v>2</v>
      </c>
      <c r="C1580" s="6">
        <v>929</v>
      </c>
      <c r="D1580" s="6">
        <v>1530</v>
      </c>
      <c r="E1580">
        <f>VLOOKUP(Чек_позиція!C1580,Товар!A:G,7,FALSE)</f>
        <v>866.49</v>
      </c>
      <c r="F1580">
        <f t="shared" si="24"/>
        <v>1732.98</v>
      </c>
    </row>
    <row r="1581" spans="1:6">
      <c r="A1581" s="4">
        <v>1580</v>
      </c>
      <c r="B1581" s="5">
        <v>1</v>
      </c>
      <c r="C1581" s="6">
        <v>9420</v>
      </c>
      <c r="D1581" s="6">
        <v>1530</v>
      </c>
      <c r="E1581">
        <f>VLOOKUP(Чек_позиція!C1581,Товар!A:G,7,FALSE)</f>
        <v>702.08</v>
      </c>
      <c r="F1581">
        <f t="shared" si="24"/>
        <v>702.08</v>
      </c>
    </row>
    <row r="1582" spans="1:6">
      <c r="A1582" s="4">
        <v>1581</v>
      </c>
      <c r="B1582" s="5">
        <v>1</v>
      </c>
      <c r="C1582" s="6">
        <v>3182</v>
      </c>
      <c r="D1582" s="6">
        <v>1531</v>
      </c>
      <c r="E1582">
        <f>VLOOKUP(Чек_позиція!C1582,Товар!A:G,7,FALSE)</f>
        <v>753.78</v>
      </c>
      <c r="F1582">
        <f t="shared" si="24"/>
        <v>753.78</v>
      </c>
    </row>
    <row r="1583" spans="1:6">
      <c r="A1583" s="4">
        <v>1582</v>
      </c>
      <c r="B1583" s="5">
        <v>3</v>
      </c>
      <c r="C1583" s="6">
        <v>3535</v>
      </c>
      <c r="D1583" s="6">
        <v>1531</v>
      </c>
      <c r="E1583">
        <f>VLOOKUP(Чек_позиція!C1583,Товар!A:G,7,FALSE)</f>
        <v>858.41</v>
      </c>
      <c r="F1583">
        <f t="shared" si="24"/>
        <v>2575.23</v>
      </c>
    </row>
    <row r="1584" spans="1:6">
      <c r="A1584" s="4">
        <v>1583</v>
      </c>
      <c r="B1584" s="5">
        <v>4</v>
      </c>
      <c r="C1584" s="6">
        <v>4860</v>
      </c>
      <c r="D1584" s="6">
        <v>1531</v>
      </c>
      <c r="E1584">
        <f>VLOOKUP(Чек_позиція!C1584,Товар!A:G,7,FALSE)</f>
        <v>46.57</v>
      </c>
      <c r="F1584">
        <f t="shared" si="24"/>
        <v>186.28</v>
      </c>
    </row>
    <row r="1585" spans="1:6">
      <c r="A1585" s="4">
        <v>1584</v>
      </c>
      <c r="B1585" s="5">
        <v>3</v>
      </c>
      <c r="C1585" s="6">
        <v>2407</v>
      </c>
      <c r="D1585" s="6">
        <v>1532</v>
      </c>
      <c r="E1585">
        <f>VLOOKUP(Чек_позиція!C1585,Товар!A:G,7,FALSE)</f>
        <v>133.13</v>
      </c>
      <c r="F1585">
        <f t="shared" si="24"/>
        <v>399.39</v>
      </c>
    </row>
    <row r="1586" spans="1:6">
      <c r="A1586" s="4">
        <v>1585</v>
      </c>
      <c r="B1586" s="5">
        <v>4</v>
      </c>
      <c r="C1586" s="6">
        <v>7663</v>
      </c>
      <c r="D1586" s="6">
        <v>1532</v>
      </c>
      <c r="E1586">
        <f>VLOOKUP(Чек_позиція!C1586,Товар!A:G,7,FALSE)</f>
        <v>486.58</v>
      </c>
      <c r="F1586">
        <f t="shared" si="24"/>
        <v>1946.32</v>
      </c>
    </row>
    <row r="1587" spans="1:6">
      <c r="A1587" s="4">
        <v>1586</v>
      </c>
      <c r="B1587" s="5">
        <v>4</v>
      </c>
      <c r="C1587" s="6">
        <v>6120</v>
      </c>
      <c r="D1587" s="6">
        <v>1532</v>
      </c>
      <c r="E1587">
        <f>VLOOKUP(Чек_позиція!C1587,Товар!A:G,7,FALSE)</f>
        <v>827.2</v>
      </c>
      <c r="F1587">
        <f t="shared" si="24"/>
        <v>3308.8</v>
      </c>
    </row>
    <row r="1588" spans="1:6">
      <c r="A1588" s="4">
        <v>1587</v>
      </c>
      <c r="B1588" s="5">
        <v>3</v>
      </c>
      <c r="C1588" s="6">
        <v>8636</v>
      </c>
      <c r="D1588" s="6">
        <v>1532</v>
      </c>
      <c r="E1588">
        <f>VLOOKUP(Чек_позиція!C1588,Товар!A:G,7,FALSE)</f>
        <v>353.61</v>
      </c>
      <c r="F1588">
        <f t="shared" si="24"/>
        <v>1060.83</v>
      </c>
    </row>
    <row r="1589" spans="1:6">
      <c r="A1589" s="4">
        <v>1588</v>
      </c>
      <c r="B1589" s="5">
        <v>4</v>
      </c>
      <c r="C1589" s="6">
        <v>6589</v>
      </c>
      <c r="D1589" s="6">
        <v>1533</v>
      </c>
      <c r="E1589">
        <f>VLOOKUP(Чек_позиція!C1589,Товар!A:G,7,FALSE)</f>
        <v>603.63</v>
      </c>
      <c r="F1589">
        <f t="shared" si="24"/>
        <v>2414.52</v>
      </c>
    </row>
    <row r="1590" spans="1:6">
      <c r="A1590" s="4">
        <v>1589</v>
      </c>
      <c r="B1590" s="5">
        <v>3</v>
      </c>
      <c r="C1590" s="6">
        <v>560</v>
      </c>
      <c r="D1590" s="6">
        <v>1533</v>
      </c>
      <c r="E1590">
        <f>VLOOKUP(Чек_позиція!C1590,Товар!A:G,7,FALSE)</f>
        <v>85.17</v>
      </c>
      <c r="F1590">
        <f t="shared" si="24"/>
        <v>255.51</v>
      </c>
    </row>
    <row r="1591" spans="1:6">
      <c r="A1591" s="4">
        <v>1590</v>
      </c>
      <c r="B1591" s="5">
        <v>1</v>
      </c>
      <c r="C1591" s="6">
        <v>8802</v>
      </c>
      <c r="D1591" s="6">
        <v>1533</v>
      </c>
      <c r="E1591">
        <f>VLOOKUP(Чек_позиція!C1591,Товар!A:G,7,FALSE)</f>
        <v>98.47</v>
      </c>
      <c r="F1591">
        <f t="shared" si="24"/>
        <v>98.47</v>
      </c>
    </row>
    <row r="1592" spans="1:6">
      <c r="A1592" s="4">
        <v>1591</v>
      </c>
      <c r="B1592" s="5">
        <v>2</v>
      </c>
      <c r="C1592" s="6">
        <v>7449</v>
      </c>
      <c r="D1592" s="6">
        <v>1534</v>
      </c>
      <c r="E1592">
        <f>VLOOKUP(Чек_позиція!C1592,Товар!A:G,7,FALSE)</f>
        <v>240.44</v>
      </c>
      <c r="F1592">
        <f t="shared" si="24"/>
        <v>480.88</v>
      </c>
    </row>
    <row r="1593" spans="1:6">
      <c r="A1593" s="4">
        <v>1592</v>
      </c>
      <c r="B1593" s="5">
        <v>3</v>
      </c>
      <c r="C1593" s="6">
        <v>2129</v>
      </c>
      <c r="D1593" s="6">
        <v>1534</v>
      </c>
      <c r="E1593">
        <f>VLOOKUP(Чек_позиція!C1593,Товар!A:G,7,FALSE)</f>
        <v>875.04</v>
      </c>
      <c r="F1593">
        <f t="shared" si="24"/>
        <v>2625.12</v>
      </c>
    </row>
    <row r="1594" spans="1:6">
      <c r="A1594" s="4">
        <v>1593</v>
      </c>
      <c r="B1594" s="5">
        <v>4</v>
      </c>
      <c r="C1594" s="6">
        <v>308</v>
      </c>
      <c r="D1594" s="6">
        <v>1534</v>
      </c>
      <c r="E1594">
        <f>VLOOKUP(Чек_позиція!C1594,Товар!A:G,7,FALSE)</f>
        <v>58.13</v>
      </c>
      <c r="F1594">
        <f t="shared" si="24"/>
        <v>232.52</v>
      </c>
    </row>
    <row r="1595" spans="1:6">
      <c r="A1595" s="4">
        <v>1594</v>
      </c>
      <c r="B1595" s="5">
        <v>1</v>
      </c>
      <c r="C1595" s="6">
        <v>8698</v>
      </c>
      <c r="D1595" s="6">
        <v>1534</v>
      </c>
      <c r="E1595">
        <f>VLOOKUP(Чек_позиція!C1595,Товар!A:G,7,FALSE)</f>
        <v>477.58</v>
      </c>
      <c r="F1595">
        <f t="shared" si="24"/>
        <v>477.58</v>
      </c>
    </row>
    <row r="1596" spans="1:6">
      <c r="A1596" s="4">
        <v>1595</v>
      </c>
      <c r="B1596" s="5">
        <v>2</v>
      </c>
      <c r="C1596" s="6">
        <v>9062</v>
      </c>
      <c r="D1596" s="6">
        <v>1535</v>
      </c>
      <c r="E1596">
        <f>VLOOKUP(Чек_позиція!C1596,Товар!A:G,7,FALSE)</f>
        <v>217.48</v>
      </c>
      <c r="F1596">
        <f t="shared" si="24"/>
        <v>434.96</v>
      </c>
    </row>
    <row r="1597" spans="1:6">
      <c r="A1597" s="4">
        <v>1596</v>
      </c>
      <c r="B1597" s="5">
        <v>1</v>
      </c>
      <c r="C1597" s="6">
        <v>3301</v>
      </c>
      <c r="D1597" s="6">
        <v>1536</v>
      </c>
      <c r="E1597">
        <f>VLOOKUP(Чек_позиція!C1597,Товар!A:G,7,FALSE)</f>
        <v>854.23</v>
      </c>
      <c r="F1597">
        <f t="shared" si="24"/>
        <v>854.23</v>
      </c>
    </row>
    <row r="1598" spans="1:6">
      <c r="A1598" s="4">
        <v>1597</v>
      </c>
      <c r="B1598" s="5">
        <v>4</v>
      </c>
      <c r="C1598" s="6">
        <v>5998</v>
      </c>
      <c r="D1598" s="6">
        <v>1537</v>
      </c>
      <c r="E1598">
        <f>VLOOKUP(Чек_позиція!C1598,Товар!A:G,7,FALSE)</f>
        <v>503.46</v>
      </c>
      <c r="F1598">
        <f t="shared" si="24"/>
        <v>2013.84</v>
      </c>
    </row>
    <row r="1599" spans="1:6">
      <c r="A1599" s="4">
        <v>1598</v>
      </c>
      <c r="B1599" s="5">
        <v>4</v>
      </c>
      <c r="C1599" s="6">
        <v>8028</v>
      </c>
      <c r="D1599" s="6">
        <v>1537</v>
      </c>
      <c r="E1599">
        <f>VLOOKUP(Чек_позиція!C1599,Товар!A:G,7,FALSE)</f>
        <v>363.89</v>
      </c>
      <c r="F1599">
        <f t="shared" si="24"/>
        <v>1455.56</v>
      </c>
    </row>
    <row r="1600" spans="1:6">
      <c r="A1600" s="4">
        <v>1599</v>
      </c>
      <c r="B1600" s="5">
        <v>3</v>
      </c>
      <c r="C1600" s="6">
        <v>2917</v>
      </c>
      <c r="D1600" s="6">
        <v>1537</v>
      </c>
      <c r="E1600">
        <f>VLOOKUP(Чек_позиція!C1600,Товар!A:G,7,FALSE)</f>
        <v>169</v>
      </c>
      <c r="F1600">
        <f t="shared" si="24"/>
        <v>507</v>
      </c>
    </row>
    <row r="1601" spans="1:6">
      <c r="A1601" s="4">
        <v>1600</v>
      </c>
      <c r="B1601" s="5">
        <v>4</v>
      </c>
      <c r="C1601" s="6">
        <v>5961</v>
      </c>
      <c r="D1601" s="6">
        <v>1537</v>
      </c>
      <c r="E1601">
        <f>VLOOKUP(Чек_позиція!C1601,Товар!A:G,7,FALSE)</f>
        <v>140.07</v>
      </c>
      <c r="F1601">
        <f t="shared" si="24"/>
        <v>560.28</v>
      </c>
    </row>
    <row r="1602" spans="1:6">
      <c r="A1602" s="4">
        <v>1601</v>
      </c>
      <c r="B1602" s="5">
        <v>2</v>
      </c>
      <c r="C1602" s="6">
        <v>6548</v>
      </c>
      <c r="D1602" s="6">
        <v>1538</v>
      </c>
      <c r="E1602">
        <f>VLOOKUP(Чек_позиція!C1602,Товар!A:G,7,FALSE)</f>
        <v>94.96</v>
      </c>
      <c r="F1602">
        <f t="shared" si="24"/>
        <v>189.92</v>
      </c>
    </row>
    <row r="1603" spans="1:6">
      <c r="A1603" s="4">
        <v>1602</v>
      </c>
      <c r="B1603" s="5">
        <v>2</v>
      </c>
      <c r="C1603" s="6">
        <v>7867</v>
      </c>
      <c r="D1603" s="6">
        <v>1538</v>
      </c>
      <c r="E1603">
        <f>VLOOKUP(Чек_позиція!C1603,Товар!A:G,7,FALSE)</f>
        <v>851.37</v>
      </c>
      <c r="F1603">
        <f t="shared" ref="F1603:F1666" si="25">B1603*E1603</f>
        <v>1702.74</v>
      </c>
    </row>
    <row r="1604" spans="1:6">
      <c r="A1604" s="4">
        <v>1603</v>
      </c>
      <c r="B1604" s="5">
        <v>2</v>
      </c>
      <c r="C1604" s="6">
        <v>2653</v>
      </c>
      <c r="D1604" s="6">
        <v>1538</v>
      </c>
      <c r="E1604">
        <f>VLOOKUP(Чек_позиція!C1604,Товар!A:G,7,FALSE)</f>
        <v>122.17</v>
      </c>
      <c r="F1604">
        <f t="shared" si="25"/>
        <v>244.34</v>
      </c>
    </row>
    <row r="1605" spans="1:6">
      <c r="A1605" s="4">
        <v>1604</v>
      </c>
      <c r="B1605" s="5">
        <v>3</v>
      </c>
      <c r="C1605" s="6">
        <v>6444</v>
      </c>
      <c r="D1605" s="6">
        <v>1539</v>
      </c>
      <c r="E1605">
        <f>VLOOKUP(Чек_позиція!C1605,Товар!A:G,7,FALSE)</f>
        <v>413.74</v>
      </c>
      <c r="F1605">
        <f t="shared" si="25"/>
        <v>1241.22</v>
      </c>
    </row>
    <row r="1606" spans="1:6">
      <c r="A1606" s="4">
        <v>1605</v>
      </c>
      <c r="B1606" s="5">
        <v>4</v>
      </c>
      <c r="C1606" s="6">
        <v>1294</v>
      </c>
      <c r="D1606" s="6">
        <v>1539</v>
      </c>
      <c r="E1606">
        <f>VLOOKUP(Чек_позиція!C1606,Товар!A:G,7,FALSE)</f>
        <v>560.42999999999995</v>
      </c>
      <c r="F1606">
        <f t="shared" si="25"/>
        <v>2241.7199999999998</v>
      </c>
    </row>
    <row r="1607" spans="1:6">
      <c r="A1607" s="4">
        <v>1606</v>
      </c>
      <c r="B1607" s="5">
        <v>4</v>
      </c>
      <c r="C1607" s="6">
        <v>8725</v>
      </c>
      <c r="D1607" s="6">
        <v>1539</v>
      </c>
      <c r="E1607">
        <f>VLOOKUP(Чек_позиція!C1607,Товар!A:G,7,FALSE)</f>
        <v>254.43</v>
      </c>
      <c r="F1607">
        <f t="shared" si="25"/>
        <v>1017.72</v>
      </c>
    </row>
    <row r="1608" spans="1:6">
      <c r="A1608" s="4">
        <v>1607</v>
      </c>
      <c r="B1608" s="5">
        <v>1</v>
      </c>
      <c r="C1608" s="6">
        <v>7334</v>
      </c>
      <c r="D1608" s="6">
        <v>1539</v>
      </c>
      <c r="E1608">
        <f>VLOOKUP(Чек_позиція!C1608,Товар!A:G,7,FALSE)</f>
        <v>458.83</v>
      </c>
      <c r="F1608">
        <f t="shared" si="25"/>
        <v>458.83</v>
      </c>
    </row>
    <row r="1609" spans="1:6">
      <c r="A1609" s="4">
        <v>1608</v>
      </c>
      <c r="B1609" s="5">
        <v>1</v>
      </c>
      <c r="C1609" s="6">
        <v>4428</v>
      </c>
      <c r="D1609" s="6">
        <v>1540</v>
      </c>
      <c r="E1609">
        <f>VLOOKUP(Чек_позиція!C1609,Товар!A:G,7,FALSE)</f>
        <v>707.61</v>
      </c>
      <c r="F1609">
        <f t="shared" si="25"/>
        <v>707.61</v>
      </c>
    </row>
    <row r="1610" spans="1:6">
      <c r="A1610" s="4">
        <v>1609</v>
      </c>
      <c r="B1610" s="5">
        <v>2</v>
      </c>
      <c r="C1610" s="6">
        <v>733</v>
      </c>
      <c r="D1610" s="6">
        <v>1540</v>
      </c>
      <c r="E1610">
        <f>VLOOKUP(Чек_позиція!C1610,Товар!A:G,7,FALSE)</f>
        <v>595.54</v>
      </c>
      <c r="F1610">
        <f t="shared" si="25"/>
        <v>1191.08</v>
      </c>
    </row>
    <row r="1611" spans="1:6">
      <c r="A1611" s="4">
        <v>1610</v>
      </c>
      <c r="B1611" s="5">
        <v>3</v>
      </c>
      <c r="C1611" s="6">
        <v>4152</v>
      </c>
      <c r="D1611" s="6">
        <v>1541</v>
      </c>
      <c r="E1611">
        <f>VLOOKUP(Чек_позиція!C1611,Товар!A:G,7,FALSE)</f>
        <v>826.72</v>
      </c>
      <c r="F1611">
        <f t="shared" si="25"/>
        <v>2480.16</v>
      </c>
    </row>
    <row r="1612" spans="1:6">
      <c r="A1612" s="4">
        <v>1611</v>
      </c>
      <c r="B1612" s="5">
        <v>3</v>
      </c>
      <c r="C1612" s="6">
        <v>6021</v>
      </c>
      <c r="D1612" s="6">
        <v>1541</v>
      </c>
      <c r="E1612">
        <f>VLOOKUP(Чек_позиція!C1612,Товар!A:G,7,FALSE)</f>
        <v>757.98</v>
      </c>
      <c r="F1612">
        <f t="shared" si="25"/>
        <v>2273.94</v>
      </c>
    </row>
    <row r="1613" spans="1:6">
      <c r="A1613" s="4">
        <v>1612</v>
      </c>
      <c r="B1613" s="5">
        <v>4</v>
      </c>
      <c r="C1613" s="6">
        <v>8901</v>
      </c>
      <c r="D1613" s="6">
        <v>1541</v>
      </c>
      <c r="E1613">
        <f>VLOOKUP(Чек_позиція!C1613,Товар!A:G,7,FALSE)</f>
        <v>584.67999999999995</v>
      </c>
      <c r="F1613">
        <f t="shared" si="25"/>
        <v>2338.7199999999998</v>
      </c>
    </row>
    <row r="1614" spans="1:6">
      <c r="A1614" s="4">
        <v>1613</v>
      </c>
      <c r="B1614" s="5">
        <v>2</v>
      </c>
      <c r="C1614" s="6">
        <v>6381</v>
      </c>
      <c r="D1614" s="6">
        <v>1542</v>
      </c>
      <c r="E1614">
        <f>VLOOKUP(Чек_позиція!C1614,Товар!A:G,7,FALSE)</f>
        <v>881.86</v>
      </c>
      <c r="F1614">
        <f t="shared" si="25"/>
        <v>1763.72</v>
      </c>
    </row>
    <row r="1615" spans="1:6">
      <c r="A1615" s="4">
        <v>1614</v>
      </c>
      <c r="B1615" s="5">
        <v>2</v>
      </c>
      <c r="C1615" s="6">
        <v>1075</v>
      </c>
      <c r="D1615" s="6">
        <v>1542</v>
      </c>
      <c r="E1615">
        <f>VLOOKUP(Чек_позиція!C1615,Товар!A:G,7,FALSE)</f>
        <v>821.42</v>
      </c>
      <c r="F1615">
        <f t="shared" si="25"/>
        <v>1642.84</v>
      </c>
    </row>
    <row r="1616" spans="1:6">
      <c r="A1616" s="4">
        <v>1615</v>
      </c>
      <c r="B1616" s="5">
        <v>2</v>
      </c>
      <c r="C1616" s="6">
        <v>1922</v>
      </c>
      <c r="D1616" s="6">
        <v>1542</v>
      </c>
      <c r="E1616">
        <f>VLOOKUP(Чек_позиція!C1616,Товар!A:G,7,FALSE)</f>
        <v>264.02</v>
      </c>
      <c r="F1616">
        <f t="shared" si="25"/>
        <v>528.04</v>
      </c>
    </row>
    <row r="1617" spans="1:6">
      <c r="A1617" s="4">
        <v>1616</v>
      </c>
      <c r="B1617" s="5">
        <v>2</v>
      </c>
      <c r="C1617" s="6">
        <v>679</v>
      </c>
      <c r="D1617" s="6">
        <v>1542</v>
      </c>
      <c r="E1617">
        <f>VLOOKUP(Чек_позиція!C1617,Товар!A:G,7,FALSE)</f>
        <v>213.09</v>
      </c>
      <c r="F1617">
        <f t="shared" si="25"/>
        <v>426.18</v>
      </c>
    </row>
    <row r="1618" spans="1:6">
      <c r="A1618" s="4">
        <v>1617</v>
      </c>
      <c r="B1618" s="5">
        <v>4</v>
      </c>
      <c r="C1618" s="6">
        <v>1310</v>
      </c>
      <c r="D1618" s="6">
        <v>1543</v>
      </c>
      <c r="E1618">
        <f>VLOOKUP(Чек_позиція!C1618,Товар!A:G,7,FALSE)</f>
        <v>169.8</v>
      </c>
      <c r="F1618">
        <f t="shared" si="25"/>
        <v>679.2</v>
      </c>
    </row>
    <row r="1619" spans="1:6">
      <c r="A1619" s="4">
        <v>1618</v>
      </c>
      <c r="B1619" s="5">
        <v>3</v>
      </c>
      <c r="C1619" s="6">
        <v>8879</v>
      </c>
      <c r="D1619" s="6">
        <v>1543</v>
      </c>
      <c r="E1619">
        <f>VLOOKUP(Чек_позиція!C1619,Товар!A:G,7,FALSE)</f>
        <v>450.04</v>
      </c>
      <c r="F1619">
        <f t="shared" si="25"/>
        <v>1350.1200000000001</v>
      </c>
    </row>
    <row r="1620" spans="1:6">
      <c r="A1620" s="4">
        <v>1619</v>
      </c>
      <c r="B1620" s="5">
        <v>4</v>
      </c>
      <c r="C1620" s="6">
        <v>6692</v>
      </c>
      <c r="D1620" s="6">
        <v>1543</v>
      </c>
      <c r="E1620">
        <f>VLOOKUP(Чек_позиція!C1620,Товар!A:G,7,FALSE)</f>
        <v>727.72</v>
      </c>
      <c r="F1620">
        <f t="shared" si="25"/>
        <v>2910.88</v>
      </c>
    </row>
    <row r="1621" spans="1:6">
      <c r="A1621" s="4">
        <v>1620</v>
      </c>
      <c r="B1621" s="5">
        <v>2</v>
      </c>
      <c r="C1621" s="6">
        <v>5126</v>
      </c>
      <c r="D1621" s="6">
        <v>1543</v>
      </c>
      <c r="E1621">
        <f>VLOOKUP(Чек_позиція!C1621,Товар!A:G,7,FALSE)</f>
        <v>165.01</v>
      </c>
      <c r="F1621">
        <f t="shared" si="25"/>
        <v>330.02</v>
      </c>
    </row>
    <row r="1622" spans="1:6">
      <c r="A1622" s="4">
        <v>1621</v>
      </c>
      <c r="B1622" s="5">
        <v>3</v>
      </c>
      <c r="C1622" s="6">
        <v>2036</v>
      </c>
      <c r="D1622" s="6">
        <v>1543</v>
      </c>
      <c r="E1622">
        <f>VLOOKUP(Чек_позиція!C1622,Товар!A:G,7,FALSE)</f>
        <v>393.46</v>
      </c>
      <c r="F1622">
        <f t="shared" si="25"/>
        <v>1180.3799999999999</v>
      </c>
    </row>
    <row r="1623" spans="1:6">
      <c r="A1623" s="4">
        <v>1622</v>
      </c>
      <c r="B1623" s="5">
        <v>1</v>
      </c>
      <c r="C1623" s="6">
        <v>6069</v>
      </c>
      <c r="D1623" s="6">
        <v>1544</v>
      </c>
      <c r="E1623">
        <f>VLOOKUP(Чек_позиція!C1623,Товар!A:G,7,FALSE)</f>
        <v>177.31</v>
      </c>
      <c r="F1623">
        <f t="shared" si="25"/>
        <v>177.31</v>
      </c>
    </row>
    <row r="1624" spans="1:6">
      <c r="A1624" s="4">
        <v>1623</v>
      </c>
      <c r="B1624" s="5">
        <v>3</v>
      </c>
      <c r="C1624" s="6">
        <v>533</v>
      </c>
      <c r="D1624" s="6">
        <v>1545</v>
      </c>
      <c r="E1624">
        <f>VLOOKUP(Чек_позиція!C1624,Товар!A:G,7,FALSE)</f>
        <v>423.58</v>
      </c>
      <c r="F1624">
        <f t="shared" si="25"/>
        <v>1270.74</v>
      </c>
    </row>
    <row r="1625" spans="1:6">
      <c r="A1625" s="4">
        <v>1624</v>
      </c>
      <c r="B1625" s="5">
        <v>2</v>
      </c>
      <c r="C1625" s="6">
        <v>1675</v>
      </c>
      <c r="D1625" s="6">
        <v>1545</v>
      </c>
      <c r="E1625">
        <f>VLOOKUP(Чек_позиція!C1625,Товар!A:G,7,FALSE)</f>
        <v>333.92</v>
      </c>
      <c r="F1625">
        <f t="shared" si="25"/>
        <v>667.84</v>
      </c>
    </row>
    <row r="1626" spans="1:6">
      <c r="A1626" s="4">
        <v>1625</v>
      </c>
      <c r="B1626" s="5">
        <v>2</v>
      </c>
      <c r="C1626" s="6">
        <v>6634</v>
      </c>
      <c r="D1626" s="6">
        <v>1546</v>
      </c>
      <c r="E1626">
        <f>VLOOKUP(Чек_позиція!C1626,Товар!A:G,7,FALSE)</f>
        <v>322.66000000000003</v>
      </c>
      <c r="F1626">
        <f t="shared" si="25"/>
        <v>645.32000000000005</v>
      </c>
    </row>
    <row r="1627" spans="1:6">
      <c r="A1627" s="4">
        <v>1626</v>
      </c>
      <c r="B1627" s="5">
        <v>4</v>
      </c>
      <c r="C1627" s="6">
        <v>6919</v>
      </c>
      <c r="D1627" s="6">
        <v>1546</v>
      </c>
      <c r="E1627">
        <f>VLOOKUP(Чек_позиція!C1627,Товар!A:G,7,FALSE)</f>
        <v>813.52</v>
      </c>
      <c r="F1627">
        <f t="shared" si="25"/>
        <v>3254.08</v>
      </c>
    </row>
    <row r="1628" spans="1:6">
      <c r="A1628" s="4">
        <v>1627</v>
      </c>
      <c r="B1628" s="5">
        <v>4</v>
      </c>
      <c r="C1628" s="6">
        <v>9329</v>
      </c>
      <c r="D1628" s="6">
        <v>1546</v>
      </c>
      <c r="E1628">
        <f>VLOOKUP(Чек_позиція!C1628,Товар!A:G,7,FALSE)</f>
        <v>726.2</v>
      </c>
      <c r="F1628">
        <f t="shared" si="25"/>
        <v>2904.8</v>
      </c>
    </row>
    <row r="1629" spans="1:6">
      <c r="A1629" s="4">
        <v>1628</v>
      </c>
      <c r="B1629" s="5">
        <v>1</v>
      </c>
      <c r="C1629" s="6">
        <v>145</v>
      </c>
      <c r="D1629" s="6">
        <v>1546</v>
      </c>
      <c r="E1629">
        <f>VLOOKUP(Чек_позиція!C1629,Товар!A:G,7,FALSE)</f>
        <v>634.72</v>
      </c>
      <c r="F1629">
        <f t="shared" si="25"/>
        <v>634.72</v>
      </c>
    </row>
    <row r="1630" spans="1:6">
      <c r="A1630" s="4">
        <v>1629</v>
      </c>
      <c r="B1630" s="5">
        <v>3</v>
      </c>
      <c r="C1630" s="6">
        <v>4327</v>
      </c>
      <c r="D1630" s="6">
        <v>1546</v>
      </c>
      <c r="E1630">
        <f>VLOOKUP(Чек_позиція!C1630,Товар!A:G,7,FALSE)</f>
        <v>572.79999999999995</v>
      </c>
      <c r="F1630">
        <f t="shared" si="25"/>
        <v>1718.3999999999999</v>
      </c>
    </row>
    <row r="1631" spans="1:6">
      <c r="A1631" s="4">
        <v>1630</v>
      </c>
      <c r="B1631" s="5">
        <v>4</v>
      </c>
      <c r="C1631" s="6">
        <v>2330</v>
      </c>
      <c r="D1631" s="6">
        <v>1547</v>
      </c>
      <c r="E1631">
        <f>VLOOKUP(Чек_позиція!C1631,Товар!A:G,7,FALSE)</f>
        <v>305.38</v>
      </c>
      <c r="F1631">
        <f t="shared" si="25"/>
        <v>1221.52</v>
      </c>
    </row>
    <row r="1632" spans="1:6">
      <c r="A1632" s="4">
        <v>1631</v>
      </c>
      <c r="B1632" s="5">
        <v>3</v>
      </c>
      <c r="C1632" s="6">
        <v>453</v>
      </c>
      <c r="D1632" s="6">
        <v>1547</v>
      </c>
      <c r="E1632">
        <f>VLOOKUP(Чек_позиція!C1632,Товар!A:G,7,FALSE)</f>
        <v>182.25</v>
      </c>
      <c r="F1632">
        <f t="shared" si="25"/>
        <v>546.75</v>
      </c>
    </row>
    <row r="1633" spans="1:6">
      <c r="A1633" s="4">
        <v>1632</v>
      </c>
      <c r="B1633" s="5">
        <v>3</v>
      </c>
      <c r="C1633" s="6">
        <v>9733</v>
      </c>
      <c r="D1633" s="6">
        <v>1547</v>
      </c>
      <c r="E1633">
        <f>VLOOKUP(Чек_позиція!C1633,Товар!A:G,7,FALSE)</f>
        <v>64.12</v>
      </c>
      <c r="F1633">
        <f t="shared" si="25"/>
        <v>192.36</v>
      </c>
    </row>
    <row r="1634" spans="1:6">
      <c r="A1634" s="4">
        <v>1633</v>
      </c>
      <c r="B1634" s="5">
        <v>2</v>
      </c>
      <c r="C1634" s="6">
        <v>8657</v>
      </c>
      <c r="D1634" s="6">
        <v>1547</v>
      </c>
      <c r="E1634">
        <f>VLOOKUP(Чек_позиція!C1634,Товар!A:G,7,FALSE)</f>
        <v>209.21</v>
      </c>
      <c r="F1634">
        <f t="shared" si="25"/>
        <v>418.42</v>
      </c>
    </row>
    <row r="1635" spans="1:6">
      <c r="A1635" s="4">
        <v>1634</v>
      </c>
      <c r="B1635" s="5">
        <v>1</v>
      </c>
      <c r="C1635" s="6">
        <v>1546</v>
      </c>
      <c r="D1635" s="6">
        <v>1548</v>
      </c>
      <c r="E1635">
        <f>VLOOKUP(Чек_позиція!C1635,Товар!A:G,7,FALSE)</f>
        <v>943.28</v>
      </c>
      <c r="F1635">
        <f t="shared" si="25"/>
        <v>943.28</v>
      </c>
    </row>
    <row r="1636" spans="1:6">
      <c r="A1636" s="4">
        <v>1635</v>
      </c>
      <c r="B1636" s="5">
        <v>3</v>
      </c>
      <c r="C1636" s="6">
        <v>1809</v>
      </c>
      <c r="D1636" s="6">
        <v>1548</v>
      </c>
      <c r="E1636">
        <f>VLOOKUP(Чек_позиція!C1636,Товар!A:G,7,FALSE)</f>
        <v>896.03</v>
      </c>
      <c r="F1636">
        <f t="shared" si="25"/>
        <v>2688.09</v>
      </c>
    </row>
    <row r="1637" spans="1:6">
      <c r="A1637" s="4">
        <v>1636</v>
      </c>
      <c r="B1637" s="5">
        <v>3</v>
      </c>
      <c r="C1637" s="6">
        <v>5256</v>
      </c>
      <c r="D1637" s="6">
        <v>1549</v>
      </c>
      <c r="E1637">
        <f>VLOOKUP(Чек_позиція!C1637,Товар!A:G,7,FALSE)</f>
        <v>326.33</v>
      </c>
      <c r="F1637">
        <f t="shared" si="25"/>
        <v>978.99</v>
      </c>
    </row>
    <row r="1638" spans="1:6">
      <c r="A1638" s="4">
        <v>1637</v>
      </c>
      <c r="B1638" s="5">
        <v>2</v>
      </c>
      <c r="C1638" s="6">
        <v>4473</v>
      </c>
      <c r="D1638" s="6">
        <v>1549</v>
      </c>
      <c r="E1638">
        <f>VLOOKUP(Чек_позиція!C1638,Товар!A:G,7,FALSE)</f>
        <v>798.71</v>
      </c>
      <c r="F1638">
        <f t="shared" si="25"/>
        <v>1597.42</v>
      </c>
    </row>
    <row r="1639" spans="1:6">
      <c r="A1639" s="4">
        <v>1638</v>
      </c>
      <c r="B1639" s="5">
        <v>2</v>
      </c>
      <c r="C1639" s="6">
        <v>4186</v>
      </c>
      <c r="D1639" s="6">
        <v>1550</v>
      </c>
      <c r="E1639">
        <f>VLOOKUP(Чек_позиція!C1639,Товар!A:G,7,FALSE)</f>
        <v>479.78</v>
      </c>
      <c r="F1639">
        <f t="shared" si="25"/>
        <v>959.56</v>
      </c>
    </row>
    <row r="1640" spans="1:6">
      <c r="A1640" s="4">
        <v>1639</v>
      </c>
      <c r="B1640" s="5">
        <v>1</v>
      </c>
      <c r="C1640" s="6">
        <v>7462</v>
      </c>
      <c r="D1640" s="6">
        <v>1550</v>
      </c>
      <c r="E1640">
        <f>VLOOKUP(Чек_позиція!C1640,Товар!A:G,7,FALSE)</f>
        <v>499.81</v>
      </c>
      <c r="F1640">
        <f t="shared" si="25"/>
        <v>499.81</v>
      </c>
    </row>
    <row r="1641" spans="1:6">
      <c r="A1641" s="4">
        <v>1640</v>
      </c>
      <c r="B1641" s="5">
        <v>2</v>
      </c>
      <c r="C1641" s="6">
        <v>4610</v>
      </c>
      <c r="D1641" s="6">
        <v>1550</v>
      </c>
      <c r="E1641">
        <f>VLOOKUP(Чек_позиція!C1641,Товар!A:G,7,FALSE)</f>
        <v>419.43</v>
      </c>
      <c r="F1641">
        <f t="shared" si="25"/>
        <v>838.86</v>
      </c>
    </row>
    <row r="1642" spans="1:6">
      <c r="A1642" s="4">
        <v>1641</v>
      </c>
      <c r="B1642" s="5">
        <v>3</v>
      </c>
      <c r="C1642" s="6">
        <v>3282</v>
      </c>
      <c r="D1642" s="6">
        <v>1550</v>
      </c>
      <c r="E1642">
        <f>VLOOKUP(Чек_позиція!C1642,Товар!A:G,7,FALSE)</f>
        <v>831.31</v>
      </c>
      <c r="F1642">
        <f t="shared" si="25"/>
        <v>2493.9299999999998</v>
      </c>
    </row>
    <row r="1643" spans="1:6">
      <c r="A1643" s="4">
        <v>1642</v>
      </c>
      <c r="B1643" s="5">
        <v>3</v>
      </c>
      <c r="C1643" s="6">
        <v>1111</v>
      </c>
      <c r="D1643" s="6">
        <v>1551</v>
      </c>
      <c r="E1643">
        <f>VLOOKUP(Чек_позиція!C1643,Товар!A:G,7,FALSE)</f>
        <v>179.86</v>
      </c>
      <c r="F1643">
        <f t="shared" si="25"/>
        <v>539.58000000000004</v>
      </c>
    </row>
    <row r="1644" spans="1:6">
      <c r="A1644" s="4">
        <v>1643</v>
      </c>
      <c r="B1644" s="5">
        <v>3</v>
      </c>
      <c r="C1644" s="6">
        <v>5764</v>
      </c>
      <c r="D1644" s="6">
        <v>1551</v>
      </c>
      <c r="E1644">
        <f>VLOOKUP(Чек_позиція!C1644,Товар!A:G,7,FALSE)</f>
        <v>40.65</v>
      </c>
      <c r="F1644">
        <f t="shared" si="25"/>
        <v>121.94999999999999</v>
      </c>
    </row>
    <row r="1645" spans="1:6">
      <c r="A1645" s="4">
        <v>1644</v>
      </c>
      <c r="B1645" s="5">
        <v>3</v>
      </c>
      <c r="C1645" s="6">
        <v>1419</v>
      </c>
      <c r="D1645" s="6">
        <v>1551</v>
      </c>
      <c r="E1645">
        <f>VLOOKUP(Чек_позиція!C1645,Товар!A:G,7,FALSE)</f>
        <v>49.92</v>
      </c>
      <c r="F1645">
        <f t="shared" si="25"/>
        <v>149.76</v>
      </c>
    </row>
    <row r="1646" spans="1:6">
      <c r="A1646" s="4">
        <v>1645</v>
      </c>
      <c r="B1646" s="5">
        <v>1</v>
      </c>
      <c r="C1646" s="6">
        <v>9586</v>
      </c>
      <c r="D1646" s="6">
        <v>1551</v>
      </c>
      <c r="E1646">
        <f>VLOOKUP(Чек_позиція!C1646,Товар!A:G,7,FALSE)</f>
        <v>277.41000000000003</v>
      </c>
      <c r="F1646">
        <f t="shared" si="25"/>
        <v>277.41000000000003</v>
      </c>
    </row>
    <row r="1647" spans="1:6">
      <c r="A1647" s="4">
        <v>1646</v>
      </c>
      <c r="B1647" s="5">
        <v>3</v>
      </c>
      <c r="C1647" s="6">
        <v>5207</v>
      </c>
      <c r="D1647" s="6">
        <v>1552</v>
      </c>
      <c r="E1647">
        <f>VLOOKUP(Чек_позиція!C1647,Товар!A:G,7,FALSE)</f>
        <v>698.57</v>
      </c>
      <c r="F1647">
        <f t="shared" si="25"/>
        <v>2095.71</v>
      </c>
    </row>
    <row r="1648" spans="1:6">
      <c r="A1648" s="4">
        <v>1647</v>
      </c>
      <c r="B1648" s="5">
        <v>3</v>
      </c>
      <c r="C1648" s="6">
        <v>449</v>
      </c>
      <c r="D1648" s="6">
        <v>1553</v>
      </c>
      <c r="E1648">
        <f>VLOOKUP(Чек_позиція!C1648,Товар!A:G,7,FALSE)</f>
        <v>613.5</v>
      </c>
      <c r="F1648">
        <f t="shared" si="25"/>
        <v>1840.5</v>
      </c>
    </row>
    <row r="1649" spans="1:6">
      <c r="A1649" s="4">
        <v>1648</v>
      </c>
      <c r="B1649" s="5">
        <v>3</v>
      </c>
      <c r="C1649" s="6">
        <v>9703</v>
      </c>
      <c r="D1649" s="6">
        <v>1553</v>
      </c>
      <c r="E1649">
        <f>VLOOKUP(Чек_позиція!C1649,Товар!A:G,7,FALSE)</f>
        <v>493.77</v>
      </c>
      <c r="F1649">
        <f t="shared" si="25"/>
        <v>1481.31</v>
      </c>
    </row>
    <row r="1650" spans="1:6">
      <c r="A1650" s="4">
        <v>1649</v>
      </c>
      <c r="B1650" s="5">
        <v>1</v>
      </c>
      <c r="C1650" s="6">
        <v>6812</v>
      </c>
      <c r="D1650" s="6">
        <v>1553</v>
      </c>
      <c r="E1650">
        <f>VLOOKUP(Чек_позиція!C1650,Товар!A:G,7,FALSE)</f>
        <v>379.91</v>
      </c>
      <c r="F1650">
        <f t="shared" si="25"/>
        <v>379.91</v>
      </c>
    </row>
    <row r="1651" spans="1:6">
      <c r="A1651" s="4">
        <v>1650</v>
      </c>
      <c r="B1651" s="5">
        <v>2</v>
      </c>
      <c r="C1651" s="6">
        <v>3926</v>
      </c>
      <c r="D1651" s="6">
        <v>1553</v>
      </c>
      <c r="E1651">
        <f>VLOOKUP(Чек_позиція!C1651,Товар!A:G,7,FALSE)</f>
        <v>345.78</v>
      </c>
      <c r="F1651">
        <f t="shared" si="25"/>
        <v>691.56</v>
      </c>
    </row>
    <row r="1652" spans="1:6">
      <c r="A1652" s="4">
        <v>1651</v>
      </c>
      <c r="B1652" s="5">
        <v>1</v>
      </c>
      <c r="C1652" s="6">
        <v>7505</v>
      </c>
      <c r="D1652" s="6">
        <v>1554</v>
      </c>
      <c r="E1652">
        <f>VLOOKUP(Чек_позиція!C1652,Товар!A:G,7,FALSE)</f>
        <v>798.22</v>
      </c>
      <c r="F1652">
        <f t="shared" si="25"/>
        <v>798.22</v>
      </c>
    </row>
    <row r="1653" spans="1:6">
      <c r="A1653" s="4">
        <v>1652</v>
      </c>
      <c r="B1653" s="5">
        <v>4</v>
      </c>
      <c r="C1653" s="6">
        <v>5038</v>
      </c>
      <c r="D1653" s="6">
        <v>1555</v>
      </c>
      <c r="E1653">
        <f>VLOOKUP(Чек_позиція!C1653,Товар!A:G,7,FALSE)</f>
        <v>80.88</v>
      </c>
      <c r="F1653">
        <f t="shared" si="25"/>
        <v>323.52</v>
      </c>
    </row>
    <row r="1654" spans="1:6">
      <c r="A1654" s="4">
        <v>1653</v>
      </c>
      <c r="B1654" s="5">
        <v>3</v>
      </c>
      <c r="C1654" s="6">
        <v>1491</v>
      </c>
      <c r="D1654" s="6">
        <v>1555</v>
      </c>
      <c r="E1654">
        <f>VLOOKUP(Чек_позиція!C1654,Товар!A:G,7,FALSE)</f>
        <v>408.15</v>
      </c>
      <c r="F1654">
        <f t="shared" si="25"/>
        <v>1224.4499999999998</v>
      </c>
    </row>
    <row r="1655" spans="1:6">
      <c r="A1655" s="4">
        <v>1654</v>
      </c>
      <c r="B1655" s="5">
        <v>2</v>
      </c>
      <c r="C1655" s="6">
        <v>9422</v>
      </c>
      <c r="D1655" s="6">
        <v>1555</v>
      </c>
      <c r="E1655">
        <f>VLOOKUP(Чек_позиція!C1655,Товар!A:G,7,FALSE)</f>
        <v>202.13</v>
      </c>
      <c r="F1655">
        <f t="shared" si="25"/>
        <v>404.26</v>
      </c>
    </row>
    <row r="1656" spans="1:6">
      <c r="A1656" s="4">
        <v>1655</v>
      </c>
      <c r="B1656" s="5">
        <v>1</v>
      </c>
      <c r="C1656" s="6">
        <v>7720</v>
      </c>
      <c r="D1656" s="6">
        <v>1555</v>
      </c>
      <c r="E1656">
        <f>VLOOKUP(Чек_позиція!C1656,Товар!A:G,7,FALSE)</f>
        <v>231.61</v>
      </c>
      <c r="F1656">
        <f t="shared" si="25"/>
        <v>231.61</v>
      </c>
    </row>
    <row r="1657" spans="1:6">
      <c r="A1657" s="4">
        <v>1656</v>
      </c>
      <c r="B1657" s="5">
        <v>3</v>
      </c>
      <c r="C1657" s="6">
        <v>498</v>
      </c>
      <c r="D1657" s="6">
        <v>1556</v>
      </c>
      <c r="E1657">
        <f>VLOOKUP(Чек_позиція!C1657,Товар!A:G,7,FALSE)</f>
        <v>942.54</v>
      </c>
      <c r="F1657">
        <f t="shared" si="25"/>
        <v>2827.62</v>
      </c>
    </row>
    <row r="1658" spans="1:6">
      <c r="A1658" s="4">
        <v>1657</v>
      </c>
      <c r="B1658" s="5">
        <v>2</v>
      </c>
      <c r="C1658" s="6">
        <v>2700</v>
      </c>
      <c r="D1658" s="6">
        <v>1556</v>
      </c>
      <c r="E1658">
        <f>VLOOKUP(Чек_позиція!C1658,Товар!A:G,7,FALSE)</f>
        <v>748.81</v>
      </c>
      <c r="F1658">
        <f t="shared" si="25"/>
        <v>1497.62</v>
      </c>
    </row>
    <row r="1659" spans="1:6">
      <c r="A1659" s="4">
        <v>1658</v>
      </c>
      <c r="B1659" s="5">
        <v>4</v>
      </c>
      <c r="C1659" s="6">
        <v>4518</v>
      </c>
      <c r="D1659" s="6">
        <v>1556</v>
      </c>
      <c r="E1659">
        <f>VLOOKUP(Чек_позиція!C1659,Товар!A:G,7,FALSE)</f>
        <v>685.53</v>
      </c>
      <c r="F1659">
        <f t="shared" si="25"/>
        <v>2742.12</v>
      </c>
    </row>
    <row r="1660" spans="1:6">
      <c r="A1660" s="4">
        <v>1659</v>
      </c>
      <c r="B1660" s="5">
        <v>2</v>
      </c>
      <c r="C1660" s="6">
        <v>696</v>
      </c>
      <c r="D1660" s="6">
        <v>1556</v>
      </c>
      <c r="E1660">
        <f>VLOOKUP(Чек_позиція!C1660,Товар!A:G,7,FALSE)</f>
        <v>546.1</v>
      </c>
      <c r="F1660">
        <f t="shared" si="25"/>
        <v>1092.2</v>
      </c>
    </row>
    <row r="1661" spans="1:6">
      <c r="A1661" s="4">
        <v>1660</v>
      </c>
      <c r="B1661" s="5">
        <v>1</v>
      </c>
      <c r="C1661" s="6">
        <v>4295</v>
      </c>
      <c r="D1661" s="6">
        <v>1556</v>
      </c>
      <c r="E1661">
        <f>VLOOKUP(Чек_позиція!C1661,Товар!A:G,7,FALSE)</f>
        <v>334.04</v>
      </c>
      <c r="F1661">
        <f t="shared" si="25"/>
        <v>334.04</v>
      </c>
    </row>
    <row r="1662" spans="1:6">
      <c r="A1662" s="4">
        <v>1661</v>
      </c>
      <c r="B1662" s="5">
        <v>4</v>
      </c>
      <c r="C1662" s="6">
        <v>9484</v>
      </c>
      <c r="D1662" s="6">
        <v>1557</v>
      </c>
      <c r="E1662">
        <f>VLOOKUP(Чек_позиція!C1662,Товар!A:G,7,FALSE)</f>
        <v>430.23</v>
      </c>
      <c r="F1662">
        <f t="shared" si="25"/>
        <v>1720.92</v>
      </c>
    </row>
    <row r="1663" spans="1:6">
      <c r="A1663" s="4">
        <v>1662</v>
      </c>
      <c r="B1663" s="5">
        <v>2</v>
      </c>
      <c r="C1663" s="6">
        <v>8125</v>
      </c>
      <c r="D1663" s="6">
        <v>1558</v>
      </c>
      <c r="E1663">
        <f>VLOOKUP(Чек_позиція!C1663,Товар!A:G,7,FALSE)</f>
        <v>554.36</v>
      </c>
      <c r="F1663">
        <f t="shared" si="25"/>
        <v>1108.72</v>
      </c>
    </row>
    <row r="1664" spans="1:6">
      <c r="A1664" s="4">
        <v>1663</v>
      </c>
      <c r="B1664" s="5">
        <v>3</v>
      </c>
      <c r="C1664" s="6">
        <v>9006</v>
      </c>
      <c r="D1664" s="6">
        <v>1558</v>
      </c>
      <c r="E1664">
        <f>VLOOKUP(Чек_позиція!C1664,Товар!A:G,7,FALSE)</f>
        <v>638.17999999999995</v>
      </c>
      <c r="F1664">
        <f t="shared" si="25"/>
        <v>1914.54</v>
      </c>
    </row>
    <row r="1665" spans="1:6">
      <c r="A1665" s="4">
        <v>1664</v>
      </c>
      <c r="B1665" s="5">
        <v>1</v>
      </c>
      <c r="C1665" s="6">
        <v>6101</v>
      </c>
      <c r="D1665" s="6">
        <v>1559</v>
      </c>
      <c r="E1665">
        <f>VLOOKUP(Чек_позиція!C1665,Товар!A:G,7,FALSE)</f>
        <v>209.17</v>
      </c>
      <c r="F1665">
        <f t="shared" si="25"/>
        <v>209.17</v>
      </c>
    </row>
    <row r="1666" spans="1:6">
      <c r="A1666" s="4">
        <v>1665</v>
      </c>
      <c r="B1666" s="5">
        <v>1</v>
      </c>
      <c r="C1666" s="6">
        <v>3164</v>
      </c>
      <c r="D1666" s="6">
        <v>1559</v>
      </c>
      <c r="E1666">
        <f>VLOOKUP(Чек_позиція!C1666,Товар!A:G,7,FALSE)</f>
        <v>781.81</v>
      </c>
      <c r="F1666">
        <f t="shared" si="25"/>
        <v>781.81</v>
      </c>
    </row>
    <row r="1667" spans="1:6">
      <c r="A1667" s="4">
        <v>1666</v>
      </c>
      <c r="B1667" s="5">
        <v>1</v>
      </c>
      <c r="C1667" s="6">
        <v>5956</v>
      </c>
      <c r="D1667" s="6">
        <v>1560</v>
      </c>
      <c r="E1667">
        <f>VLOOKUP(Чек_позиція!C1667,Товар!A:G,7,FALSE)</f>
        <v>779.29</v>
      </c>
      <c r="F1667">
        <f t="shared" ref="F1667:F1730" si="26">B1667*E1667</f>
        <v>779.29</v>
      </c>
    </row>
    <row r="1668" spans="1:6">
      <c r="A1668" s="4">
        <v>1667</v>
      </c>
      <c r="B1668" s="5">
        <v>3</v>
      </c>
      <c r="C1668" s="6">
        <v>1684</v>
      </c>
      <c r="D1668" s="6">
        <v>1560</v>
      </c>
      <c r="E1668">
        <f>VLOOKUP(Чек_позиція!C1668,Товар!A:G,7,FALSE)</f>
        <v>457.43</v>
      </c>
      <c r="F1668">
        <f t="shared" si="26"/>
        <v>1372.29</v>
      </c>
    </row>
    <row r="1669" spans="1:6">
      <c r="A1669" s="4">
        <v>1668</v>
      </c>
      <c r="B1669" s="5">
        <v>2</v>
      </c>
      <c r="C1669" s="6">
        <v>4794</v>
      </c>
      <c r="D1669" s="6">
        <v>1560</v>
      </c>
      <c r="E1669">
        <f>VLOOKUP(Чек_позиція!C1669,Товар!A:G,7,FALSE)</f>
        <v>687.55</v>
      </c>
      <c r="F1669">
        <f t="shared" si="26"/>
        <v>1375.1</v>
      </c>
    </row>
    <row r="1670" spans="1:6">
      <c r="A1670" s="4">
        <v>1669</v>
      </c>
      <c r="B1670" s="5">
        <v>4</v>
      </c>
      <c r="C1670" s="6">
        <v>8580</v>
      </c>
      <c r="D1670" s="6">
        <v>1560</v>
      </c>
      <c r="E1670">
        <f>VLOOKUP(Чек_позиція!C1670,Товар!A:G,7,FALSE)</f>
        <v>630.65</v>
      </c>
      <c r="F1670">
        <f t="shared" si="26"/>
        <v>2522.6</v>
      </c>
    </row>
    <row r="1671" spans="1:6">
      <c r="A1671" s="4">
        <v>1670</v>
      </c>
      <c r="B1671" s="5">
        <v>2</v>
      </c>
      <c r="C1671" s="6">
        <v>5300</v>
      </c>
      <c r="D1671" s="6">
        <v>1561</v>
      </c>
      <c r="E1671">
        <f>VLOOKUP(Чек_позиція!C1671,Товар!A:G,7,FALSE)</f>
        <v>162.59</v>
      </c>
      <c r="F1671">
        <f t="shared" si="26"/>
        <v>325.18</v>
      </c>
    </row>
    <row r="1672" spans="1:6">
      <c r="A1672" s="4">
        <v>1671</v>
      </c>
      <c r="B1672" s="5">
        <v>2</v>
      </c>
      <c r="C1672" s="6">
        <v>8576</v>
      </c>
      <c r="D1672" s="6">
        <v>1561</v>
      </c>
      <c r="E1672">
        <f>VLOOKUP(Чек_позиція!C1672,Товар!A:G,7,FALSE)</f>
        <v>586.16999999999996</v>
      </c>
      <c r="F1672">
        <f t="shared" si="26"/>
        <v>1172.3399999999999</v>
      </c>
    </row>
    <row r="1673" spans="1:6">
      <c r="A1673" s="4">
        <v>1672</v>
      </c>
      <c r="B1673" s="5">
        <v>1</v>
      </c>
      <c r="C1673" s="6">
        <v>5175</v>
      </c>
      <c r="D1673" s="6">
        <v>1561</v>
      </c>
      <c r="E1673">
        <f>VLOOKUP(Чек_позиція!C1673,Товар!A:G,7,FALSE)</f>
        <v>468.34</v>
      </c>
      <c r="F1673">
        <f t="shared" si="26"/>
        <v>468.34</v>
      </c>
    </row>
    <row r="1674" spans="1:6">
      <c r="A1674" s="4">
        <v>1673</v>
      </c>
      <c r="B1674" s="5">
        <v>3</v>
      </c>
      <c r="C1674" s="6">
        <v>1390</v>
      </c>
      <c r="D1674" s="6">
        <v>1561</v>
      </c>
      <c r="E1674">
        <f>VLOOKUP(Чек_позиція!C1674,Товар!A:G,7,FALSE)</f>
        <v>859.17</v>
      </c>
      <c r="F1674">
        <f t="shared" si="26"/>
        <v>2577.5099999999998</v>
      </c>
    </row>
    <row r="1675" spans="1:6">
      <c r="A1675" s="4">
        <v>1674</v>
      </c>
      <c r="B1675" s="5">
        <v>3</v>
      </c>
      <c r="C1675" s="6">
        <v>286</v>
      </c>
      <c r="D1675" s="6">
        <v>1561</v>
      </c>
      <c r="E1675">
        <f>VLOOKUP(Чек_позиція!C1675,Товар!A:G,7,FALSE)</f>
        <v>882.7</v>
      </c>
      <c r="F1675">
        <f t="shared" si="26"/>
        <v>2648.1000000000004</v>
      </c>
    </row>
    <row r="1676" spans="1:6">
      <c r="A1676" s="4">
        <v>1675</v>
      </c>
      <c r="B1676" s="5">
        <v>2</v>
      </c>
      <c r="C1676" s="6">
        <v>9682</v>
      </c>
      <c r="D1676" s="6">
        <v>1562</v>
      </c>
      <c r="E1676">
        <f>VLOOKUP(Чек_позиція!C1676,Товар!A:G,7,FALSE)</f>
        <v>397.63</v>
      </c>
      <c r="F1676">
        <f t="shared" si="26"/>
        <v>795.26</v>
      </c>
    </row>
    <row r="1677" spans="1:6">
      <c r="A1677" s="4">
        <v>1676</v>
      </c>
      <c r="B1677" s="5">
        <v>4</v>
      </c>
      <c r="C1677" s="6">
        <v>689</v>
      </c>
      <c r="D1677" s="6">
        <v>1562</v>
      </c>
      <c r="E1677">
        <f>VLOOKUP(Чек_позиція!C1677,Товар!A:G,7,FALSE)</f>
        <v>202.87</v>
      </c>
      <c r="F1677">
        <f t="shared" si="26"/>
        <v>811.48</v>
      </c>
    </row>
    <row r="1678" spans="1:6">
      <c r="A1678" s="4">
        <v>1677</v>
      </c>
      <c r="B1678" s="5">
        <v>2</v>
      </c>
      <c r="C1678" s="6">
        <v>4802</v>
      </c>
      <c r="D1678" s="6">
        <v>1562</v>
      </c>
      <c r="E1678">
        <f>VLOOKUP(Чек_позиція!C1678,Товар!A:G,7,FALSE)</f>
        <v>384.3</v>
      </c>
      <c r="F1678">
        <f t="shared" si="26"/>
        <v>768.6</v>
      </c>
    </row>
    <row r="1679" spans="1:6">
      <c r="A1679" s="4">
        <v>1678</v>
      </c>
      <c r="B1679" s="5">
        <v>2</v>
      </c>
      <c r="C1679" s="6">
        <v>7722</v>
      </c>
      <c r="D1679" s="6">
        <v>1562</v>
      </c>
      <c r="E1679">
        <f>VLOOKUP(Чек_позиція!C1679,Товар!A:G,7,FALSE)</f>
        <v>585.27</v>
      </c>
      <c r="F1679">
        <f t="shared" si="26"/>
        <v>1170.54</v>
      </c>
    </row>
    <row r="1680" spans="1:6">
      <c r="A1680" s="4">
        <v>1679</v>
      </c>
      <c r="B1680" s="5">
        <v>1</v>
      </c>
      <c r="C1680" s="6">
        <v>2463</v>
      </c>
      <c r="D1680" s="6">
        <v>1563</v>
      </c>
      <c r="E1680">
        <f>VLOOKUP(Чек_позиція!C1680,Товар!A:G,7,FALSE)</f>
        <v>334.82</v>
      </c>
      <c r="F1680">
        <f t="shared" si="26"/>
        <v>334.82</v>
      </c>
    </row>
    <row r="1681" spans="1:6">
      <c r="A1681" s="4">
        <v>1680</v>
      </c>
      <c r="B1681" s="5">
        <v>1</v>
      </c>
      <c r="C1681" s="6">
        <v>3316</v>
      </c>
      <c r="D1681" s="6">
        <v>1564</v>
      </c>
      <c r="E1681">
        <f>VLOOKUP(Чек_позиція!C1681,Товар!A:G,7,FALSE)</f>
        <v>617.92999999999995</v>
      </c>
      <c r="F1681">
        <f t="shared" si="26"/>
        <v>617.92999999999995</v>
      </c>
    </row>
    <row r="1682" spans="1:6">
      <c r="A1682" s="4">
        <v>1681</v>
      </c>
      <c r="B1682" s="5">
        <v>2</v>
      </c>
      <c r="C1682" s="6">
        <v>9282</v>
      </c>
      <c r="D1682" s="6">
        <v>1564</v>
      </c>
      <c r="E1682">
        <f>VLOOKUP(Чек_позиція!C1682,Товар!A:G,7,FALSE)</f>
        <v>75.290000000000006</v>
      </c>
      <c r="F1682">
        <f t="shared" si="26"/>
        <v>150.58000000000001</v>
      </c>
    </row>
    <row r="1683" spans="1:6">
      <c r="A1683" s="4">
        <v>1682</v>
      </c>
      <c r="B1683" s="5">
        <v>2</v>
      </c>
      <c r="C1683" s="6">
        <v>5751</v>
      </c>
      <c r="D1683" s="6">
        <v>1564</v>
      </c>
      <c r="E1683">
        <f>VLOOKUP(Чек_позиція!C1683,Товар!A:G,7,FALSE)</f>
        <v>149.93</v>
      </c>
      <c r="F1683">
        <f t="shared" si="26"/>
        <v>299.86</v>
      </c>
    </row>
    <row r="1684" spans="1:6">
      <c r="A1684" s="4">
        <v>1683</v>
      </c>
      <c r="B1684" s="5">
        <v>3</v>
      </c>
      <c r="C1684" s="6">
        <v>4615</v>
      </c>
      <c r="D1684" s="6">
        <v>1564</v>
      </c>
      <c r="E1684">
        <f>VLOOKUP(Чек_позиція!C1684,Товар!A:G,7,FALSE)</f>
        <v>592.05999999999995</v>
      </c>
      <c r="F1684">
        <f t="shared" si="26"/>
        <v>1776.1799999999998</v>
      </c>
    </row>
    <row r="1685" spans="1:6">
      <c r="A1685" s="4">
        <v>1684</v>
      </c>
      <c r="B1685" s="5">
        <v>3</v>
      </c>
      <c r="C1685" s="6">
        <v>5202</v>
      </c>
      <c r="D1685" s="6">
        <v>1564</v>
      </c>
      <c r="E1685">
        <f>VLOOKUP(Чек_позиція!C1685,Товар!A:G,7,FALSE)</f>
        <v>171.58</v>
      </c>
      <c r="F1685">
        <f t="shared" si="26"/>
        <v>514.74</v>
      </c>
    </row>
    <row r="1686" spans="1:6">
      <c r="A1686" s="4">
        <v>1685</v>
      </c>
      <c r="B1686" s="5">
        <v>3</v>
      </c>
      <c r="C1686" s="6">
        <v>4508</v>
      </c>
      <c r="D1686" s="6">
        <v>1565</v>
      </c>
      <c r="E1686">
        <f>VLOOKUP(Чек_позиція!C1686,Товар!A:G,7,FALSE)</f>
        <v>704.56</v>
      </c>
      <c r="F1686">
        <f t="shared" si="26"/>
        <v>2113.6799999999998</v>
      </c>
    </row>
    <row r="1687" spans="1:6">
      <c r="A1687" s="4">
        <v>1686</v>
      </c>
      <c r="B1687" s="5">
        <v>3</v>
      </c>
      <c r="C1687" s="6">
        <v>7101</v>
      </c>
      <c r="D1687" s="6">
        <v>1565</v>
      </c>
      <c r="E1687">
        <f>VLOOKUP(Чек_позиція!C1687,Товар!A:G,7,FALSE)</f>
        <v>662.85</v>
      </c>
      <c r="F1687">
        <f t="shared" si="26"/>
        <v>1988.5500000000002</v>
      </c>
    </row>
    <row r="1688" spans="1:6">
      <c r="A1688" s="4">
        <v>1687</v>
      </c>
      <c r="B1688" s="5">
        <v>1</v>
      </c>
      <c r="C1688" s="6">
        <v>5477</v>
      </c>
      <c r="D1688" s="6">
        <v>1565</v>
      </c>
      <c r="E1688">
        <f>VLOOKUP(Чек_позиція!C1688,Товар!A:G,7,FALSE)</f>
        <v>755.83</v>
      </c>
      <c r="F1688">
        <f t="shared" si="26"/>
        <v>755.83</v>
      </c>
    </row>
    <row r="1689" spans="1:6">
      <c r="A1689" s="4">
        <v>1688</v>
      </c>
      <c r="B1689" s="5">
        <v>1</v>
      </c>
      <c r="C1689" s="6">
        <v>5045</v>
      </c>
      <c r="D1689" s="6">
        <v>1565</v>
      </c>
      <c r="E1689">
        <f>VLOOKUP(Чек_позиція!C1689,Товар!A:G,7,FALSE)</f>
        <v>897.52</v>
      </c>
      <c r="F1689">
        <f t="shared" si="26"/>
        <v>897.52</v>
      </c>
    </row>
    <row r="1690" spans="1:6">
      <c r="A1690" s="4">
        <v>1689</v>
      </c>
      <c r="B1690" s="5">
        <v>4</v>
      </c>
      <c r="C1690" s="6">
        <v>8058</v>
      </c>
      <c r="D1690" s="6">
        <v>1566</v>
      </c>
      <c r="E1690">
        <f>VLOOKUP(Чек_позиція!C1690,Товар!A:G,7,FALSE)</f>
        <v>568.61</v>
      </c>
      <c r="F1690">
        <f t="shared" si="26"/>
        <v>2274.44</v>
      </c>
    </row>
    <row r="1691" spans="1:6">
      <c r="A1691" s="4">
        <v>1690</v>
      </c>
      <c r="B1691" s="5">
        <v>4</v>
      </c>
      <c r="C1691" s="6">
        <v>4929</v>
      </c>
      <c r="D1691" s="6">
        <v>1566</v>
      </c>
      <c r="E1691">
        <f>VLOOKUP(Чек_позиція!C1691,Товар!A:G,7,FALSE)</f>
        <v>467.17</v>
      </c>
      <c r="F1691">
        <f t="shared" si="26"/>
        <v>1868.68</v>
      </c>
    </row>
    <row r="1692" spans="1:6">
      <c r="A1692" s="4">
        <v>1691</v>
      </c>
      <c r="B1692" s="5">
        <v>2</v>
      </c>
      <c r="C1692" s="6">
        <v>6033</v>
      </c>
      <c r="D1692" s="6">
        <v>1566</v>
      </c>
      <c r="E1692">
        <f>VLOOKUP(Чек_позиція!C1692,Товар!A:G,7,FALSE)</f>
        <v>685.06</v>
      </c>
      <c r="F1692">
        <f t="shared" si="26"/>
        <v>1370.12</v>
      </c>
    </row>
    <row r="1693" spans="1:6">
      <c r="A1693" s="4">
        <v>1692</v>
      </c>
      <c r="B1693" s="5">
        <v>4</v>
      </c>
      <c r="C1693" s="6">
        <v>1724</v>
      </c>
      <c r="D1693" s="6">
        <v>1566</v>
      </c>
      <c r="E1693">
        <f>VLOOKUP(Чек_позиція!C1693,Товар!A:G,7,FALSE)</f>
        <v>418.01</v>
      </c>
      <c r="F1693">
        <f t="shared" si="26"/>
        <v>1672.04</v>
      </c>
    </row>
    <row r="1694" spans="1:6">
      <c r="A1694" s="4">
        <v>1693</v>
      </c>
      <c r="B1694" s="5">
        <v>4</v>
      </c>
      <c r="C1694" s="6">
        <v>5203</v>
      </c>
      <c r="D1694" s="6">
        <v>1566</v>
      </c>
      <c r="E1694">
        <f>VLOOKUP(Чек_позиція!C1694,Товар!A:G,7,FALSE)</f>
        <v>385.77</v>
      </c>
      <c r="F1694">
        <f t="shared" si="26"/>
        <v>1543.08</v>
      </c>
    </row>
    <row r="1695" spans="1:6">
      <c r="A1695" s="4">
        <v>1694</v>
      </c>
      <c r="B1695" s="5">
        <v>2</v>
      </c>
      <c r="C1695" s="6">
        <v>2140</v>
      </c>
      <c r="D1695" s="6">
        <v>1567</v>
      </c>
      <c r="E1695">
        <f>VLOOKUP(Чек_позиція!C1695,Товар!A:G,7,FALSE)</f>
        <v>247.99</v>
      </c>
      <c r="F1695">
        <f t="shared" si="26"/>
        <v>495.98</v>
      </c>
    </row>
    <row r="1696" spans="1:6">
      <c r="A1696" s="4">
        <v>1695</v>
      </c>
      <c r="B1696" s="5">
        <v>1</v>
      </c>
      <c r="C1696" s="6">
        <v>1511</v>
      </c>
      <c r="D1696" s="6">
        <v>1567</v>
      </c>
      <c r="E1696">
        <f>VLOOKUP(Чек_позиція!C1696,Товар!A:G,7,FALSE)</f>
        <v>569.72</v>
      </c>
      <c r="F1696">
        <f t="shared" si="26"/>
        <v>569.72</v>
      </c>
    </row>
    <row r="1697" spans="1:6">
      <c r="A1697" s="4">
        <v>1696</v>
      </c>
      <c r="B1697" s="5">
        <v>1</v>
      </c>
      <c r="C1697" s="6">
        <v>9344</v>
      </c>
      <c r="D1697" s="6">
        <v>1568</v>
      </c>
      <c r="E1697">
        <f>VLOOKUP(Чек_позиція!C1697,Товар!A:G,7,FALSE)</f>
        <v>239.34</v>
      </c>
      <c r="F1697">
        <f t="shared" si="26"/>
        <v>239.34</v>
      </c>
    </row>
    <row r="1698" spans="1:6">
      <c r="A1698" s="4">
        <v>1697</v>
      </c>
      <c r="B1698" s="5">
        <v>4</v>
      </c>
      <c r="C1698" s="6">
        <v>422</v>
      </c>
      <c r="D1698" s="6">
        <v>1568</v>
      </c>
      <c r="E1698">
        <f>VLOOKUP(Чек_позиція!C1698,Товар!A:G,7,FALSE)</f>
        <v>304.43</v>
      </c>
      <c r="F1698">
        <f t="shared" si="26"/>
        <v>1217.72</v>
      </c>
    </row>
    <row r="1699" spans="1:6">
      <c r="A1699" s="4">
        <v>1698</v>
      </c>
      <c r="B1699" s="5">
        <v>3</v>
      </c>
      <c r="C1699" s="6">
        <v>6912</v>
      </c>
      <c r="D1699" s="6">
        <v>1568</v>
      </c>
      <c r="E1699">
        <f>VLOOKUP(Чек_позиція!C1699,Товар!A:G,7,FALSE)</f>
        <v>600.33000000000004</v>
      </c>
      <c r="F1699">
        <f t="shared" si="26"/>
        <v>1800.9900000000002</v>
      </c>
    </row>
    <row r="1700" spans="1:6">
      <c r="A1700" s="4">
        <v>1699</v>
      </c>
      <c r="B1700" s="5">
        <v>2</v>
      </c>
      <c r="C1700" s="6">
        <v>925</v>
      </c>
      <c r="D1700" s="6">
        <v>1569</v>
      </c>
      <c r="E1700">
        <f>VLOOKUP(Чек_позиція!C1700,Товар!A:G,7,FALSE)</f>
        <v>204.14</v>
      </c>
      <c r="F1700">
        <f t="shared" si="26"/>
        <v>408.28</v>
      </c>
    </row>
    <row r="1701" spans="1:6">
      <c r="A1701" s="4">
        <v>1700</v>
      </c>
      <c r="B1701" s="5">
        <v>1</v>
      </c>
      <c r="C1701" s="6">
        <v>8204</v>
      </c>
      <c r="D1701" s="6">
        <v>1570</v>
      </c>
      <c r="E1701">
        <f>VLOOKUP(Чек_позиція!C1701,Товар!A:G,7,FALSE)</f>
        <v>455.03</v>
      </c>
      <c r="F1701">
        <f t="shared" si="26"/>
        <v>455.03</v>
      </c>
    </row>
    <row r="1702" spans="1:6">
      <c r="A1702" s="4">
        <v>1701</v>
      </c>
      <c r="B1702" s="5">
        <v>1</v>
      </c>
      <c r="C1702" s="6">
        <v>9691</v>
      </c>
      <c r="D1702" s="6">
        <v>1570</v>
      </c>
      <c r="E1702">
        <f>VLOOKUP(Чек_позиція!C1702,Товар!A:G,7,FALSE)</f>
        <v>72.650000000000006</v>
      </c>
      <c r="F1702">
        <f t="shared" si="26"/>
        <v>72.650000000000006</v>
      </c>
    </row>
    <row r="1703" spans="1:6">
      <c r="A1703" s="4">
        <v>1702</v>
      </c>
      <c r="B1703" s="5">
        <v>2</v>
      </c>
      <c r="C1703" s="6">
        <v>275</v>
      </c>
      <c r="D1703" s="6">
        <v>1570</v>
      </c>
      <c r="E1703">
        <f>VLOOKUP(Чек_позиція!C1703,Товар!A:G,7,FALSE)</f>
        <v>714.01</v>
      </c>
      <c r="F1703">
        <f t="shared" si="26"/>
        <v>1428.02</v>
      </c>
    </row>
    <row r="1704" spans="1:6">
      <c r="A1704" s="4">
        <v>1703</v>
      </c>
      <c r="B1704" s="5">
        <v>4</v>
      </c>
      <c r="C1704" s="6">
        <v>4955</v>
      </c>
      <c r="D1704" s="6">
        <v>1570</v>
      </c>
      <c r="E1704">
        <f>VLOOKUP(Чек_позиція!C1704,Товар!A:G,7,FALSE)</f>
        <v>543.72</v>
      </c>
      <c r="F1704">
        <f t="shared" si="26"/>
        <v>2174.88</v>
      </c>
    </row>
    <row r="1705" spans="1:6">
      <c r="A1705" s="4">
        <v>1704</v>
      </c>
      <c r="B1705" s="5">
        <v>1</v>
      </c>
      <c r="C1705" s="6">
        <v>4653</v>
      </c>
      <c r="D1705" s="6">
        <v>1571</v>
      </c>
      <c r="E1705">
        <f>VLOOKUP(Чек_позиція!C1705,Товар!A:G,7,FALSE)</f>
        <v>637.54</v>
      </c>
      <c r="F1705">
        <f t="shared" si="26"/>
        <v>637.54</v>
      </c>
    </row>
    <row r="1706" spans="1:6">
      <c r="A1706" s="4">
        <v>1705</v>
      </c>
      <c r="B1706" s="5">
        <v>1</v>
      </c>
      <c r="C1706" s="6">
        <v>6905</v>
      </c>
      <c r="D1706" s="6">
        <v>1571</v>
      </c>
      <c r="E1706">
        <f>VLOOKUP(Чек_позиція!C1706,Товар!A:G,7,FALSE)</f>
        <v>103.7</v>
      </c>
      <c r="F1706">
        <f t="shared" si="26"/>
        <v>103.7</v>
      </c>
    </row>
    <row r="1707" spans="1:6">
      <c r="A1707" s="4">
        <v>1706</v>
      </c>
      <c r="B1707" s="5">
        <v>1</v>
      </c>
      <c r="C1707" s="6">
        <v>8761</v>
      </c>
      <c r="D1707" s="6">
        <v>1572</v>
      </c>
      <c r="E1707">
        <f>VLOOKUP(Чек_позиція!C1707,Товар!A:G,7,FALSE)</f>
        <v>855.57</v>
      </c>
      <c r="F1707">
        <f t="shared" si="26"/>
        <v>855.57</v>
      </c>
    </row>
    <row r="1708" spans="1:6">
      <c r="A1708" s="4">
        <v>1707</v>
      </c>
      <c r="B1708" s="5">
        <v>2</v>
      </c>
      <c r="C1708" s="6">
        <v>2519</v>
      </c>
      <c r="D1708" s="6">
        <v>1572</v>
      </c>
      <c r="E1708">
        <f>VLOOKUP(Чек_позиція!C1708,Товар!A:G,7,FALSE)</f>
        <v>427.84</v>
      </c>
      <c r="F1708">
        <f t="shared" si="26"/>
        <v>855.68</v>
      </c>
    </row>
    <row r="1709" spans="1:6">
      <c r="A1709" s="4">
        <v>1708</v>
      </c>
      <c r="B1709" s="5">
        <v>1</v>
      </c>
      <c r="C1709" s="6">
        <v>2693</v>
      </c>
      <c r="D1709" s="6">
        <v>1572</v>
      </c>
      <c r="E1709">
        <f>VLOOKUP(Чек_позиція!C1709,Товар!A:G,7,FALSE)</f>
        <v>946.77</v>
      </c>
      <c r="F1709">
        <f t="shared" si="26"/>
        <v>946.77</v>
      </c>
    </row>
    <row r="1710" spans="1:6">
      <c r="A1710" s="4">
        <v>1709</v>
      </c>
      <c r="B1710" s="5">
        <v>3</v>
      </c>
      <c r="C1710" s="6">
        <v>8450</v>
      </c>
      <c r="D1710" s="6">
        <v>1573</v>
      </c>
      <c r="E1710">
        <f>VLOOKUP(Чек_позиція!C1710,Товар!A:G,7,FALSE)</f>
        <v>939.53</v>
      </c>
      <c r="F1710">
        <f t="shared" si="26"/>
        <v>2818.59</v>
      </c>
    </row>
    <row r="1711" spans="1:6">
      <c r="A1711" s="4">
        <v>1710</v>
      </c>
      <c r="B1711" s="5">
        <v>1</v>
      </c>
      <c r="C1711" s="6">
        <v>5562</v>
      </c>
      <c r="D1711" s="6">
        <v>1574</v>
      </c>
      <c r="E1711">
        <f>VLOOKUP(Чек_позиція!C1711,Товар!A:G,7,FALSE)</f>
        <v>299.06</v>
      </c>
      <c r="F1711">
        <f t="shared" si="26"/>
        <v>299.06</v>
      </c>
    </row>
    <row r="1712" spans="1:6">
      <c r="A1712" s="4">
        <v>1711</v>
      </c>
      <c r="B1712" s="5">
        <v>2</v>
      </c>
      <c r="C1712" s="6">
        <v>9691</v>
      </c>
      <c r="D1712" s="6">
        <v>1575</v>
      </c>
      <c r="E1712">
        <f>VLOOKUP(Чек_позиція!C1712,Товар!A:G,7,FALSE)</f>
        <v>72.650000000000006</v>
      </c>
      <c r="F1712">
        <f t="shared" si="26"/>
        <v>145.30000000000001</v>
      </c>
    </row>
    <row r="1713" spans="1:6">
      <c r="A1713" s="4">
        <v>1712</v>
      </c>
      <c r="B1713" s="5">
        <v>3</v>
      </c>
      <c r="C1713" s="6">
        <v>4591</v>
      </c>
      <c r="D1713" s="6">
        <v>1575</v>
      </c>
      <c r="E1713">
        <f>VLOOKUP(Чек_позиція!C1713,Товар!A:G,7,FALSE)</f>
        <v>483.43</v>
      </c>
      <c r="F1713">
        <f t="shared" si="26"/>
        <v>1450.29</v>
      </c>
    </row>
    <row r="1714" spans="1:6">
      <c r="A1714" s="4">
        <v>1713</v>
      </c>
      <c r="B1714" s="5">
        <v>4</v>
      </c>
      <c r="C1714" s="6">
        <v>23</v>
      </c>
      <c r="D1714" s="6">
        <v>1576</v>
      </c>
      <c r="E1714">
        <f>VLOOKUP(Чек_позиція!C1714,Товар!A:G,7,FALSE)</f>
        <v>726.55</v>
      </c>
      <c r="F1714">
        <f t="shared" si="26"/>
        <v>2906.2</v>
      </c>
    </row>
    <row r="1715" spans="1:6">
      <c r="A1715" s="4">
        <v>1714</v>
      </c>
      <c r="B1715" s="5">
        <v>2</v>
      </c>
      <c r="C1715" s="6">
        <v>4551</v>
      </c>
      <c r="D1715" s="6">
        <v>1577</v>
      </c>
      <c r="E1715">
        <f>VLOOKUP(Чек_позиція!C1715,Товар!A:G,7,FALSE)</f>
        <v>746.69</v>
      </c>
      <c r="F1715">
        <f t="shared" si="26"/>
        <v>1493.38</v>
      </c>
    </row>
    <row r="1716" spans="1:6">
      <c r="A1716" s="4">
        <v>1715</v>
      </c>
      <c r="B1716" s="5">
        <v>3</v>
      </c>
      <c r="C1716" s="6">
        <v>9068</v>
      </c>
      <c r="D1716" s="6">
        <v>1577</v>
      </c>
      <c r="E1716">
        <f>VLOOKUP(Чек_позиція!C1716,Товар!A:G,7,FALSE)</f>
        <v>586.32000000000005</v>
      </c>
      <c r="F1716">
        <f t="shared" si="26"/>
        <v>1758.96</v>
      </c>
    </row>
    <row r="1717" spans="1:6">
      <c r="A1717" s="4">
        <v>1716</v>
      </c>
      <c r="B1717" s="5">
        <v>3</v>
      </c>
      <c r="C1717" s="6">
        <v>5013</v>
      </c>
      <c r="D1717" s="6">
        <v>1578</v>
      </c>
      <c r="E1717">
        <f>VLOOKUP(Чек_позиція!C1717,Товар!A:G,7,FALSE)</f>
        <v>609.07000000000005</v>
      </c>
      <c r="F1717">
        <f t="shared" si="26"/>
        <v>1827.21</v>
      </c>
    </row>
    <row r="1718" spans="1:6">
      <c r="A1718" s="4">
        <v>1717</v>
      </c>
      <c r="B1718" s="5">
        <v>1</v>
      </c>
      <c r="C1718" s="6">
        <v>8113</v>
      </c>
      <c r="D1718" s="6">
        <v>1578</v>
      </c>
      <c r="E1718">
        <f>VLOOKUP(Чек_позиція!C1718,Товар!A:G,7,FALSE)</f>
        <v>276.93</v>
      </c>
      <c r="F1718">
        <f t="shared" si="26"/>
        <v>276.93</v>
      </c>
    </row>
    <row r="1719" spans="1:6">
      <c r="A1719" s="4">
        <v>1718</v>
      </c>
      <c r="B1719" s="5">
        <v>4</v>
      </c>
      <c r="C1719" s="6">
        <v>9159</v>
      </c>
      <c r="D1719" s="6">
        <v>1578</v>
      </c>
      <c r="E1719">
        <f>VLOOKUP(Чек_позиція!C1719,Товар!A:G,7,FALSE)</f>
        <v>473.99</v>
      </c>
      <c r="F1719">
        <f t="shared" si="26"/>
        <v>1895.96</v>
      </c>
    </row>
    <row r="1720" spans="1:6">
      <c r="A1720" s="4">
        <v>1719</v>
      </c>
      <c r="B1720" s="5">
        <v>4</v>
      </c>
      <c r="C1720" s="6">
        <v>2390</v>
      </c>
      <c r="D1720" s="6">
        <v>1578</v>
      </c>
      <c r="E1720">
        <f>VLOOKUP(Чек_позиція!C1720,Товар!A:G,7,FALSE)</f>
        <v>170.72</v>
      </c>
      <c r="F1720">
        <f t="shared" si="26"/>
        <v>682.88</v>
      </c>
    </row>
    <row r="1721" spans="1:6">
      <c r="A1721" s="4">
        <v>1720</v>
      </c>
      <c r="B1721" s="5">
        <v>1</v>
      </c>
      <c r="C1721" s="6">
        <v>5478</v>
      </c>
      <c r="D1721" s="6">
        <v>1579</v>
      </c>
      <c r="E1721">
        <f>VLOOKUP(Чек_позиція!C1721,Товар!A:G,7,FALSE)</f>
        <v>453.32</v>
      </c>
      <c r="F1721">
        <f t="shared" si="26"/>
        <v>453.32</v>
      </c>
    </row>
    <row r="1722" spans="1:6">
      <c r="A1722" s="4">
        <v>1721</v>
      </c>
      <c r="B1722" s="5">
        <v>4</v>
      </c>
      <c r="C1722" s="6">
        <v>6478</v>
      </c>
      <c r="D1722" s="6">
        <v>1579</v>
      </c>
      <c r="E1722">
        <f>VLOOKUP(Чек_позиція!C1722,Товар!A:G,7,FALSE)</f>
        <v>297.20999999999998</v>
      </c>
      <c r="F1722">
        <f t="shared" si="26"/>
        <v>1188.8399999999999</v>
      </c>
    </row>
    <row r="1723" spans="1:6">
      <c r="A1723" s="4">
        <v>1722</v>
      </c>
      <c r="B1723" s="5">
        <v>2</v>
      </c>
      <c r="C1723" s="6">
        <v>8495</v>
      </c>
      <c r="D1723" s="6">
        <v>1580</v>
      </c>
      <c r="E1723">
        <f>VLOOKUP(Чек_позиція!C1723,Товар!A:G,7,FALSE)</f>
        <v>383.19</v>
      </c>
      <c r="F1723">
        <f t="shared" si="26"/>
        <v>766.38</v>
      </c>
    </row>
    <row r="1724" spans="1:6">
      <c r="A1724" s="4">
        <v>1723</v>
      </c>
      <c r="B1724" s="5">
        <v>2</v>
      </c>
      <c r="C1724" s="6">
        <v>1482</v>
      </c>
      <c r="D1724" s="6">
        <v>1581</v>
      </c>
      <c r="E1724">
        <f>VLOOKUP(Чек_позиція!C1724,Товар!A:G,7,FALSE)</f>
        <v>506.11</v>
      </c>
      <c r="F1724">
        <f t="shared" si="26"/>
        <v>1012.22</v>
      </c>
    </row>
    <row r="1725" spans="1:6">
      <c r="A1725" s="4">
        <v>1724</v>
      </c>
      <c r="B1725" s="5">
        <v>1</v>
      </c>
      <c r="C1725" s="6">
        <v>4732</v>
      </c>
      <c r="D1725" s="6">
        <v>1582</v>
      </c>
      <c r="E1725">
        <f>VLOOKUP(Чек_позиція!C1725,Товар!A:G,7,FALSE)</f>
        <v>586.75</v>
      </c>
      <c r="F1725">
        <f t="shared" si="26"/>
        <v>586.75</v>
      </c>
    </row>
    <row r="1726" spans="1:6">
      <c r="A1726" s="4">
        <v>1725</v>
      </c>
      <c r="B1726" s="5">
        <v>4</v>
      </c>
      <c r="C1726" s="6">
        <v>2089</v>
      </c>
      <c r="D1726" s="6">
        <v>1583</v>
      </c>
      <c r="E1726">
        <f>VLOOKUP(Чек_позиція!C1726,Товар!A:G,7,FALSE)</f>
        <v>375.14</v>
      </c>
      <c r="F1726">
        <f t="shared" si="26"/>
        <v>1500.56</v>
      </c>
    </row>
    <row r="1727" spans="1:6">
      <c r="A1727" s="4">
        <v>1726</v>
      </c>
      <c r="B1727" s="5">
        <v>2</v>
      </c>
      <c r="C1727" s="6">
        <v>8890</v>
      </c>
      <c r="D1727" s="6">
        <v>1583</v>
      </c>
      <c r="E1727">
        <f>VLOOKUP(Чек_позиція!C1727,Товар!A:G,7,FALSE)</f>
        <v>608.70000000000005</v>
      </c>
      <c r="F1727">
        <f t="shared" si="26"/>
        <v>1217.4000000000001</v>
      </c>
    </row>
    <row r="1728" spans="1:6">
      <c r="A1728" s="4">
        <v>1727</v>
      </c>
      <c r="B1728" s="5">
        <v>3</v>
      </c>
      <c r="C1728" s="6">
        <v>5285</v>
      </c>
      <c r="D1728" s="6">
        <v>1583</v>
      </c>
      <c r="E1728">
        <f>VLOOKUP(Чек_позиція!C1728,Товар!A:G,7,FALSE)</f>
        <v>877.85</v>
      </c>
      <c r="F1728">
        <f t="shared" si="26"/>
        <v>2633.55</v>
      </c>
    </row>
    <row r="1729" spans="1:6">
      <c r="A1729" s="4">
        <v>1728</v>
      </c>
      <c r="B1729" s="5">
        <v>2</v>
      </c>
      <c r="C1729" s="6">
        <v>3526</v>
      </c>
      <c r="D1729" s="6">
        <v>1584</v>
      </c>
      <c r="E1729">
        <f>VLOOKUP(Чек_позиція!C1729,Товар!A:G,7,FALSE)</f>
        <v>52</v>
      </c>
      <c r="F1729">
        <f t="shared" si="26"/>
        <v>104</v>
      </c>
    </row>
    <row r="1730" spans="1:6">
      <c r="A1730" s="4">
        <v>1729</v>
      </c>
      <c r="B1730" s="5">
        <v>3</v>
      </c>
      <c r="C1730" s="6">
        <v>7583</v>
      </c>
      <c r="D1730" s="6">
        <v>1584</v>
      </c>
      <c r="E1730">
        <f>VLOOKUP(Чек_позиція!C1730,Товар!A:G,7,FALSE)</f>
        <v>867.9</v>
      </c>
      <c r="F1730">
        <f t="shared" si="26"/>
        <v>2603.6999999999998</v>
      </c>
    </row>
    <row r="1731" spans="1:6">
      <c r="A1731" s="4">
        <v>1730</v>
      </c>
      <c r="B1731" s="5">
        <v>2</v>
      </c>
      <c r="C1731" s="6">
        <v>2560</v>
      </c>
      <c r="D1731" s="6">
        <v>1585</v>
      </c>
      <c r="E1731">
        <f>VLOOKUP(Чек_позиція!C1731,Товар!A:G,7,FALSE)</f>
        <v>646.59</v>
      </c>
      <c r="F1731">
        <f t="shared" ref="F1731:F1794" si="27">B1731*E1731</f>
        <v>1293.18</v>
      </c>
    </row>
    <row r="1732" spans="1:6">
      <c r="A1732" s="4">
        <v>1731</v>
      </c>
      <c r="B1732" s="5">
        <v>2</v>
      </c>
      <c r="C1732" s="6">
        <v>2288</v>
      </c>
      <c r="D1732" s="6">
        <v>1586</v>
      </c>
      <c r="E1732">
        <f>VLOOKUP(Чек_позиція!C1732,Товар!A:G,7,FALSE)</f>
        <v>673.7</v>
      </c>
      <c r="F1732">
        <f t="shared" si="27"/>
        <v>1347.4</v>
      </c>
    </row>
    <row r="1733" spans="1:6">
      <c r="A1733" s="4">
        <v>1732</v>
      </c>
      <c r="B1733" s="5">
        <v>2</v>
      </c>
      <c r="C1733" s="6">
        <v>9245</v>
      </c>
      <c r="D1733" s="6">
        <v>1586</v>
      </c>
      <c r="E1733">
        <f>VLOOKUP(Чек_позиція!C1733,Товар!A:G,7,FALSE)</f>
        <v>213.9</v>
      </c>
      <c r="F1733">
        <f t="shared" si="27"/>
        <v>427.8</v>
      </c>
    </row>
    <row r="1734" spans="1:6">
      <c r="A1734" s="4">
        <v>1733</v>
      </c>
      <c r="B1734" s="5">
        <v>2</v>
      </c>
      <c r="C1734" s="6">
        <v>4304</v>
      </c>
      <c r="D1734" s="6">
        <v>1586</v>
      </c>
      <c r="E1734">
        <f>VLOOKUP(Чек_позиція!C1734,Товар!A:G,7,FALSE)</f>
        <v>405.17</v>
      </c>
      <c r="F1734">
        <f t="shared" si="27"/>
        <v>810.34</v>
      </c>
    </row>
    <row r="1735" spans="1:6">
      <c r="A1735" s="4">
        <v>1734</v>
      </c>
      <c r="B1735" s="5">
        <v>2</v>
      </c>
      <c r="C1735" s="6">
        <v>366</v>
      </c>
      <c r="D1735" s="6">
        <v>1586</v>
      </c>
      <c r="E1735">
        <f>VLOOKUP(Чек_позиція!C1735,Товар!A:G,7,FALSE)</f>
        <v>714.24</v>
      </c>
      <c r="F1735">
        <f t="shared" si="27"/>
        <v>1428.48</v>
      </c>
    </row>
    <row r="1736" spans="1:6">
      <c r="A1736" s="4">
        <v>1735</v>
      </c>
      <c r="B1736" s="5">
        <v>2</v>
      </c>
      <c r="C1736" s="6">
        <v>493</v>
      </c>
      <c r="D1736" s="6">
        <v>1587</v>
      </c>
      <c r="E1736">
        <f>VLOOKUP(Чек_позиція!C1736,Товар!A:G,7,FALSE)</f>
        <v>576.03</v>
      </c>
      <c r="F1736">
        <f t="shared" si="27"/>
        <v>1152.06</v>
      </c>
    </row>
    <row r="1737" spans="1:6">
      <c r="A1737" s="4">
        <v>1736</v>
      </c>
      <c r="B1737" s="5">
        <v>3</v>
      </c>
      <c r="C1737" s="6">
        <v>9340</v>
      </c>
      <c r="D1737" s="6">
        <v>1588</v>
      </c>
      <c r="E1737">
        <f>VLOOKUP(Чек_позиція!C1737,Товар!A:G,7,FALSE)</f>
        <v>257.85000000000002</v>
      </c>
      <c r="F1737">
        <f t="shared" si="27"/>
        <v>773.55000000000007</v>
      </c>
    </row>
    <row r="1738" spans="1:6">
      <c r="A1738" s="4">
        <v>1737</v>
      </c>
      <c r="B1738" s="5">
        <v>4</v>
      </c>
      <c r="C1738" s="6">
        <v>3957</v>
      </c>
      <c r="D1738" s="6">
        <v>1589</v>
      </c>
      <c r="E1738">
        <f>VLOOKUP(Чек_позиція!C1738,Товар!A:G,7,FALSE)</f>
        <v>391.93</v>
      </c>
      <c r="F1738">
        <f t="shared" si="27"/>
        <v>1567.72</v>
      </c>
    </row>
    <row r="1739" spans="1:6">
      <c r="A1739" s="4">
        <v>1738</v>
      </c>
      <c r="B1739" s="5">
        <v>3</v>
      </c>
      <c r="C1739" s="6">
        <v>5210</v>
      </c>
      <c r="D1739" s="6">
        <v>1590</v>
      </c>
      <c r="E1739">
        <f>VLOOKUP(Чек_позиція!C1739,Товар!A:G,7,FALSE)</f>
        <v>406.94</v>
      </c>
      <c r="F1739">
        <f t="shared" si="27"/>
        <v>1220.82</v>
      </c>
    </row>
    <row r="1740" spans="1:6">
      <c r="A1740" s="4">
        <v>1739</v>
      </c>
      <c r="B1740" s="5">
        <v>1</v>
      </c>
      <c r="C1740" s="6">
        <v>9351</v>
      </c>
      <c r="D1740" s="6">
        <v>1590</v>
      </c>
      <c r="E1740">
        <f>VLOOKUP(Чек_позиція!C1740,Товар!A:G,7,FALSE)</f>
        <v>594.42999999999995</v>
      </c>
      <c r="F1740">
        <f t="shared" si="27"/>
        <v>594.42999999999995</v>
      </c>
    </row>
    <row r="1741" spans="1:6">
      <c r="A1741" s="4">
        <v>1740</v>
      </c>
      <c r="B1741" s="5">
        <v>3</v>
      </c>
      <c r="C1741" s="6">
        <v>162</v>
      </c>
      <c r="D1741" s="6">
        <v>1591</v>
      </c>
      <c r="E1741">
        <f>VLOOKUP(Чек_позиція!C1741,Товар!A:G,7,FALSE)</f>
        <v>910.89</v>
      </c>
      <c r="F1741">
        <f t="shared" si="27"/>
        <v>2732.67</v>
      </c>
    </row>
    <row r="1742" spans="1:6">
      <c r="A1742" s="4">
        <v>1741</v>
      </c>
      <c r="B1742" s="5">
        <v>2</v>
      </c>
      <c r="C1742" s="6">
        <v>4842</v>
      </c>
      <c r="D1742" s="6">
        <v>1591</v>
      </c>
      <c r="E1742">
        <f>VLOOKUP(Чек_позиція!C1742,Товар!A:G,7,FALSE)</f>
        <v>131.94</v>
      </c>
      <c r="F1742">
        <f t="shared" si="27"/>
        <v>263.88</v>
      </c>
    </row>
    <row r="1743" spans="1:6">
      <c r="A1743" s="4">
        <v>1742</v>
      </c>
      <c r="B1743" s="5">
        <v>4</v>
      </c>
      <c r="C1743" s="6">
        <v>3050</v>
      </c>
      <c r="D1743" s="6">
        <v>1591</v>
      </c>
      <c r="E1743">
        <f>VLOOKUP(Чек_позиція!C1743,Товар!A:G,7,FALSE)</f>
        <v>469.1</v>
      </c>
      <c r="F1743">
        <f t="shared" si="27"/>
        <v>1876.4</v>
      </c>
    </row>
    <row r="1744" spans="1:6">
      <c r="A1744" s="4">
        <v>1743</v>
      </c>
      <c r="B1744" s="5">
        <v>2</v>
      </c>
      <c r="C1744" s="6">
        <v>608</v>
      </c>
      <c r="D1744" s="6">
        <v>1591</v>
      </c>
      <c r="E1744">
        <f>VLOOKUP(Чек_позиція!C1744,Товар!A:G,7,FALSE)</f>
        <v>477.64</v>
      </c>
      <c r="F1744">
        <f t="shared" si="27"/>
        <v>955.28</v>
      </c>
    </row>
    <row r="1745" spans="1:6">
      <c r="A1745" s="4">
        <v>1744</v>
      </c>
      <c r="B1745" s="5">
        <v>4</v>
      </c>
      <c r="C1745" s="6">
        <v>8845</v>
      </c>
      <c r="D1745" s="6">
        <v>1591</v>
      </c>
      <c r="E1745">
        <f>VLOOKUP(Чек_позиція!C1745,Товар!A:G,7,FALSE)</f>
        <v>671.55</v>
      </c>
      <c r="F1745">
        <f t="shared" si="27"/>
        <v>2686.2</v>
      </c>
    </row>
    <row r="1746" spans="1:6">
      <c r="A1746" s="4">
        <v>1745</v>
      </c>
      <c r="B1746" s="5">
        <v>4</v>
      </c>
      <c r="C1746" s="6">
        <v>7726</v>
      </c>
      <c r="D1746" s="6">
        <v>1592</v>
      </c>
      <c r="E1746">
        <f>VLOOKUP(Чек_позиція!C1746,Товар!A:G,7,FALSE)</f>
        <v>519.98</v>
      </c>
      <c r="F1746">
        <f t="shared" si="27"/>
        <v>2079.92</v>
      </c>
    </row>
    <row r="1747" spans="1:6">
      <c r="A1747" s="4">
        <v>1746</v>
      </c>
      <c r="B1747" s="5">
        <v>2</v>
      </c>
      <c r="C1747" s="6">
        <v>3907</v>
      </c>
      <c r="D1747" s="6">
        <v>1592</v>
      </c>
      <c r="E1747">
        <f>VLOOKUP(Чек_позиція!C1747,Товар!A:G,7,FALSE)</f>
        <v>757.51</v>
      </c>
      <c r="F1747">
        <f t="shared" si="27"/>
        <v>1515.02</v>
      </c>
    </row>
    <row r="1748" spans="1:6">
      <c r="A1748" s="4">
        <v>1747</v>
      </c>
      <c r="B1748" s="5">
        <v>3</v>
      </c>
      <c r="C1748" s="6">
        <v>4226</v>
      </c>
      <c r="D1748" s="6">
        <v>1593</v>
      </c>
      <c r="E1748">
        <f>VLOOKUP(Чек_позиція!C1748,Товар!A:G,7,FALSE)</f>
        <v>900.84</v>
      </c>
      <c r="F1748">
        <f t="shared" si="27"/>
        <v>2702.52</v>
      </c>
    </row>
    <row r="1749" spans="1:6">
      <c r="A1749" s="4">
        <v>1748</v>
      </c>
      <c r="B1749" s="5">
        <v>3</v>
      </c>
      <c r="C1749" s="6">
        <v>1666</v>
      </c>
      <c r="D1749" s="6">
        <v>1593</v>
      </c>
      <c r="E1749">
        <f>VLOOKUP(Чек_позиція!C1749,Товар!A:G,7,FALSE)</f>
        <v>113.96</v>
      </c>
      <c r="F1749">
        <f t="shared" si="27"/>
        <v>341.88</v>
      </c>
    </row>
    <row r="1750" spans="1:6">
      <c r="A1750" s="4">
        <v>1749</v>
      </c>
      <c r="B1750" s="5">
        <v>3</v>
      </c>
      <c r="C1750" s="6">
        <v>5081</v>
      </c>
      <c r="D1750" s="6">
        <v>1594</v>
      </c>
      <c r="E1750">
        <f>VLOOKUP(Чек_позиція!C1750,Товар!A:G,7,FALSE)</f>
        <v>687.78</v>
      </c>
      <c r="F1750">
        <f t="shared" si="27"/>
        <v>2063.34</v>
      </c>
    </row>
    <row r="1751" spans="1:6">
      <c r="A1751" s="4">
        <v>1750</v>
      </c>
      <c r="B1751" s="5">
        <v>1</v>
      </c>
      <c r="C1751" s="6">
        <v>7809</v>
      </c>
      <c r="D1751" s="6">
        <v>1594</v>
      </c>
      <c r="E1751">
        <f>VLOOKUP(Чек_позиція!C1751,Товар!A:G,7,FALSE)</f>
        <v>517.64</v>
      </c>
      <c r="F1751">
        <f t="shared" si="27"/>
        <v>517.64</v>
      </c>
    </row>
    <row r="1752" spans="1:6">
      <c r="A1752" s="4">
        <v>1751</v>
      </c>
      <c r="B1752" s="5">
        <v>3</v>
      </c>
      <c r="C1752" s="6">
        <v>1015</v>
      </c>
      <c r="D1752" s="6">
        <v>1594</v>
      </c>
      <c r="E1752">
        <f>VLOOKUP(Чек_позиція!C1752,Товар!A:G,7,FALSE)</f>
        <v>303.52999999999997</v>
      </c>
      <c r="F1752">
        <f t="shared" si="27"/>
        <v>910.58999999999992</v>
      </c>
    </row>
    <row r="1753" spans="1:6">
      <c r="A1753" s="4">
        <v>1752</v>
      </c>
      <c r="B1753" s="5">
        <v>4</v>
      </c>
      <c r="C1753" s="6">
        <v>8916</v>
      </c>
      <c r="D1753" s="6">
        <v>1594</v>
      </c>
      <c r="E1753">
        <f>VLOOKUP(Чек_позиція!C1753,Товар!A:G,7,FALSE)</f>
        <v>298.82</v>
      </c>
      <c r="F1753">
        <f t="shared" si="27"/>
        <v>1195.28</v>
      </c>
    </row>
    <row r="1754" spans="1:6">
      <c r="A1754" s="4">
        <v>1753</v>
      </c>
      <c r="B1754" s="5">
        <v>4</v>
      </c>
      <c r="C1754" s="6">
        <v>7116</v>
      </c>
      <c r="D1754" s="6">
        <v>1595</v>
      </c>
      <c r="E1754">
        <f>VLOOKUP(Чек_позиція!C1754,Товар!A:G,7,FALSE)</f>
        <v>463.36</v>
      </c>
      <c r="F1754">
        <f t="shared" si="27"/>
        <v>1853.44</v>
      </c>
    </row>
    <row r="1755" spans="1:6">
      <c r="A1755" s="4">
        <v>1754</v>
      </c>
      <c r="B1755" s="5">
        <v>2</v>
      </c>
      <c r="C1755" s="6">
        <v>9254</v>
      </c>
      <c r="D1755" s="6">
        <v>1595</v>
      </c>
      <c r="E1755">
        <f>VLOOKUP(Чек_позиція!C1755,Товар!A:G,7,FALSE)</f>
        <v>626.73</v>
      </c>
      <c r="F1755">
        <f t="shared" si="27"/>
        <v>1253.46</v>
      </c>
    </row>
    <row r="1756" spans="1:6">
      <c r="A1756" s="4">
        <v>1755</v>
      </c>
      <c r="B1756" s="5">
        <v>3</v>
      </c>
      <c r="C1756" s="6">
        <v>2691</v>
      </c>
      <c r="D1756" s="6">
        <v>1595</v>
      </c>
      <c r="E1756">
        <f>VLOOKUP(Чек_позиція!C1756,Товар!A:G,7,FALSE)</f>
        <v>347.03</v>
      </c>
      <c r="F1756">
        <f t="shared" si="27"/>
        <v>1041.0899999999999</v>
      </c>
    </row>
    <row r="1757" spans="1:6">
      <c r="A1757" s="4">
        <v>1756</v>
      </c>
      <c r="B1757" s="5">
        <v>1</v>
      </c>
      <c r="C1757" s="6">
        <v>7030</v>
      </c>
      <c r="D1757" s="6">
        <v>1595</v>
      </c>
      <c r="E1757">
        <f>VLOOKUP(Чек_позиція!C1757,Товар!A:G,7,FALSE)</f>
        <v>82.28</v>
      </c>
      <c r="F1757">
        <f t="shared" si="27"/>
        <v>82.28</v>
      </c>
    </row>
    <row r="1758" spans="1:6">
      <c r="A1758" s="4">
        <v>1757</v>
      </c>
      <c r="B1758" s="5">
        <v>1</v>
      </c>
      <c r="C1758" s="6">
        <v>3811</v>
      </c>
      <c r="D1758" s="6">
        <v>1596</v>
      </c>
      <c r="E1758">
        <f>VLOOKUP(Чек_позиція!C1758,Товар!A:G,7,FALSE)</f>
        <v>709.62</v>
      </c>
      <c r="F1758">
        <f t="shared" si="27"/>
        <v>709.62</v>
      </c>
    </row>
    <row r="1759" spans="1:6">
      <c r="A1759" s="4">
        <v>1758</v>
      </c>
      <c r="B1759" s="5">
        <v>3</v>
      </c>
      <c r="C1759" s="6">
        <v>8117</v>
      </c>
      <c r="D1759" s="6">
        <v>1596</v>
      </c>
      <c r="E1759">
        <f>VLOOKUP(Чек_позиція!C1759,Товар!A:G,7,FALSE)</f>
        <v>309.33999999999997</v>
      </c>
      <c r="F1759">
        <f t="shared" si="27"/>
        <v>928.02</v>
      </c>
    </row>
    <row r="1760" spans="1:6">
      <c r="A1760" s="4">
        <v>1759</v>
      </c>
      <c r="B1760" s="5">
        <v>2</v>
      </c>
      <c r="C1760" s="6">
        <v>7617</v>
      </c>
      <c r="D1760" s="6">
        <v>1596</v>
      </c>
      <c r="E1760">
        <f>VLOOKUP(Чек_позиція!C1760,Товар!A:G,7,FALSE)</f>
        <v>905.2</v>
      </c>
      <c r="F1760">
        <f t="shared" si="27"/>
        <v>1810.4</v>
      </c>
    </row>
    <row r="1761" spans="1:6">
      <c r="A1761" s="4">
        <v>1760</v>
      </c>
      <c r="B1761" s="5">
        <v>2</v>
      </c>
      <c r="C1761" s="6">
        <v>43</v>
      </c>
      <c r="D1761" s="6">
        <v>1596</v>
      </c>
      <c r="E1761">
        <f>VLOOKUP(Чек_позиція!C1761,Товар!A:G,7,FALSE)</f>
        <v>460.13</v>
      </c>
      <c r="F1761">
        <f t="shared" si="27"/>
        <v>920.26</v>
      </c>
    </row>
    <row r="1762" spans="1:6">
      <c r="A1762" s="4">
        <v>1761</v>
      </c>
      <c r="B1762" s="5">
        <v>3</v>
      </c>
      <c r="C1762" s="6">
        <v>1728</v>
      </c>
      <c r="D1762" s="6">
        <v>1596</v>
      </c>
      <c r="E1762">
        <f>VLOOKUP(Чек_позиція!C1762,Товар!A:G,7,FALSE)</f>
        <v>613.54999999999995</v>
      </c>
      <c r="F1762">
        <f t="shared" si="27"/>
        <v>1840.6499999999999</v>
      </c>
    </row>
    <row r="1763" spans="1:6">
      <c r="A1763" s="4">
        <v>1762</v>
      </c>
      <c r="B1763" s="5">
        <v>3</v>
      </c>
      <c r="C1763" s="6">
        <v>2419</v>
      </c>
      <c r="D1763" s="6">
        <v>1597</v>
      </c>
      <c r="E1763">
        <f>VLOOKUP(Чек_позиція!C1763,Товар!A:G,7,FALSE)</f>
        <v>284.35000000000002</v>
      </c>
      <c r="F1763">
        <f t="shared" si="27"/>
        <v>853.05000000000007</v>
      </c>
    </row>
    <row r="1764" spans="1:6">
      <c r="A1764" s="4">
        <v>1763</v>
      </c>
      <c r="B1764" s="5">
        <v>4</v>
      </c>
      <c r="C1764" s="6">
        <v>1817</v>
      </c>
      <c r="D1764" s="6">
        <v>1598</v>
      </c>
      <c r="E1764">
        <f>VLOOKUP(Чек_позиція!C1764,Товар!A:G,7,FALSE)</f>
        <v>421.51</v>
      </c>
      <c r="F1764">
        <f t="shared" si="27"/>
        <v>1686.04</v>
      </c>
    </row>
    <row r="1765" spans="1:6">
      <c r="A1765" s="4">
        <v>1764</v>
      </c>
      <c r="B1765" s="5">
        <v>2</v>
      </c>
      <c r="C1765" s="6">
        <v>9045</v>
      </c>
      <c r="D1765" s="6">
        <v>1598</v>
      </c>
      <c r="E1765">
        <f>VLOOKUP(Чек_позиція!C1765,Товар!A:G,7,FALSE)</f>
        <v>78.540000000000006</v>
      </c>
      <c r="F1765">
        <f t="shared" si="27"/>
        <v>157.08000000000001</v>
      </c>
    </row>
    <row r="1766" spans="1:6">
      <c r="A1766" s="4">
        <v>1765</v>
      </c>
      <c r="B1766" s="5">
        <v>4</v>
      </c>
      <c r="C1766" s="6">
        <v>9662</v>
      </c>
      <c r="D1766" s="6">
        <v>1598</v>
      </c>
      <c r="E1766">
        <f>VLOOKUP(Чек_позиція!C1766,Товар!A:G,7,FALSE)</f>
        <v>644.61</v>
      </c>
      <c r="F1766">
        <f t="shared" si="27"/>
        <v>2578.44</v>
      </c>
    </row>
    <row r="1767" spans="1:6">
      <c r="A1767" s="4">
        <v>1766</v>
      </c>
      <c r="B1767" s="5">
        <v>2</v>
      </c>
      <c r="C1767" s="6">
        <v>735</v>
      </c>
      <c r="D1767" s="6">
        <v>1599</v>
      </c>
      <c r="E1767">
        <f>VLOOKUP(Чек_позиція!C1767,Товар!A:G,7,FALSE)</f>
        <v>651.41999999999996</v>
      </c>
      <c r="F1767">
        <f t="shared" si="27"/>
        <v>1302.8399999999999</v>
      </c>
    </row>
    <row r="1768" spans="1:6">
      <c r="A1768" s="4">
        <v>1767</v>
      </c>
      <c r="B1768" s="5">
        <v>3</v>
      </c>
      <c r="C1768" s="6">
        <v>7553</v>
      </c>
      <c r="D1768" s="6">
        <v>1599</v>
      </c>
      <c r="E1768">
        <f>VLOOKUP(Чек_позиція!C1768,Товар!A:G,7,FALSE)</f>
        <v>877.79</v>
      </c>
      <c r="F1768">
        <f t="shared" si="27"/>
        <v>2633.37</v>
      </c>
    </row>
    <row r="1769" spans="1:6">
      <c r="A1769" s="4">
        <v>1768</v>
      </c>
      <c r="B1769" s="5">
        <v>2</v>
      </c>
      <c r="C1769" s="6">
        <v>4219</v>
      </c>
      <c r="D1769" s="6">
        <v>1599</v>
      </c>
      <c r="E1769">
        <f>VLOOKUP(Чек_позиція!C1769,Товар!A:G,7,FALSE)</f>
        <v>725.49</v>
      </c>
      <c r="F1769">
        <f t="shared" si="27"/>
        <v>1450.98</v>
      </c>
    </row>
    <row r="1770" spans="1:6">
      <c r="A1770" s="4">
        <v>1769</v>
      </c>
      <c r="B1770" s="5">
        <v>2</v>
      </c>
      <c r="C1770" s="6">
        <v>7825</v>
      </c>
      <c r="D1770" s="6">
        <v>1599</v>
      </c>
      <c r="E1770">
        <f>VLOOKUP(Чек_позиція!C1770,Товар!A:G,7,FALSE)</f>
        <v>914.39</v>
      </c>
      <c r="F1770">
        <f t="shared" si="27"/>
        <v>1828.78</v>
      </c>
    </row>
    <row r="1771" spans="1:6">
      <c r="A1771" s="4">
        <v>1770</v>
      </c>
      <c r="B1771" s="5">
        <v>2</v>
      </c>
      <c r="C1771" s="6">
        <v>1659</v>
      </c>
      <c r="D1771" s="6">
        <v>1600</v>
      </c>
      <c r="E1771">
        <f>VLOOKUP(Чек_позиція!C1771,Товар!A:G,7,FALSE)</f>
        <v>193.98</v>
      </c>
      <c r="F1771">
        <f t="shared" si="27"/>
        <v>387.96</v>
      </c>
    </row>
    <row r="1772" spans="1:6">
      <c r="A1772" s="4">
        <v>1771</v>
      </c>
      <c r="B1772" s="5">
        <v>2</v>
      </c>
      <c r="C1772" s="6">
        <v>1599</v>
      </c>
      <c r="D1772" s="6">
        <v>1600</v>
      </c>
      <c r="E1772">
        <f>VLOOKUP(Чек_позиція!C1772,Товар!A:G,7,FALSE)</f>
        <v>922.12</v>
      </c>
      <c r="F1772">
        <f t="shared" si="27"/>
        <v>1844.24</v>
      </c>
    </row>
    <row r="1773" spans="1:6">
      <c r="A1773" s="4">
        <v>1772</v>
      </c>
      <c r="B1773" s="5">
        <v>3</v>
      </c>
      <c r="C1773" s="6">
        <v>5934</v>
      </c>
      <c r="D1773" s="6">
        <v>1600</v>
      </c>
      <c r="E1773">
        <f>VLOOKUP(Чек_позиція!C1773,Товар!A:G,7,FALSE)</f>
        <v>225.79</v>
      </c>
      <c r="F1773">
        <f t="shared" si="27"/>
        <v>677.37</v>
      </c>
    </row>
    <row r="1774" spans="1:6">
      <c r="A1774" s="4">
        <v>1773</v>
      </c>
      <c r="B1774" s="5">
        <v>1</v>
      </c>
      <c r="C1774" s="6">
        <v>8593</v>
      </c>
      <c r="D1774" s="6">
        <v>1600</v>
      </c>
      <c r="E1774">
        <f>VLOOKUP(Чек_позиція!C1774,Товар!A:G,7,FALSE)</f>
        <v>517.30999999999995</v>
      </c>
      <c r="F1774">
        <f t="shared" si="27"/>
        <v>517.30999999999995</v>
      </c>
    </row>
    <row r="1775" spans="1:6">
      <c r="A1775" s="4">
        <v>1774</v>
      </c>
      <c r="B1775" s="5">
        <v>4</v>
      </c>
      <c r="C1775" s="6">
        <v>2154</v>
      </c>
      <c r="D1775" s="6">
        <v>1601</v>
      </c>
      <c r="E1775">
        <f>VLOOKUP(Чек_позиція!C1775,Товар!A:G,7,FALSE)</f>
        <v>301.35000000000002</v>
      </c>
      <c r="F1775">
        <f t="shared" si="27"/>
        <v>1205.4000000000001</v>
      </c>
    </row>
    <row r="1776" spans="1:6">
      <c r="A1776" s="4">
        <v>1775</v>
      </c>
      <c r="B1776" s="5">
        <v>4</v>
      </c>
      <c r="C1776" s="6">
        <v>8708</v>
      </c>
      <c r="D1776" s="6">
        <v>1601</v>
      </c>
      <c r="E1776">
        <f>VLOOKUP(Чек_позиція!C1776,Товар!A:G,7,FALSE)</f>
        <v>701.81</v>
      </c>
      <c r="F1776">
        <f t="shared" si="27"/>
        <v>2807.24</v>
      </c>
    </row>
    <row r="1777" spans="1:6">
      <c r="A1777" s="4">
        <v>1776</v>
      </c>
      <c r="B1777" s="5">
        <v>2</v>
      </c>
      <c r="C1777" s="6">
        <v>8478</v>
      </c>
      <c r="D1777" s="6">
        <v>1601</v>
      </c>
      <c r="E1777">
        <f>VLOOKUP(Чек_позиція!C1777,Товар!A:G,7,FALSE)</f>
        <v>707.34</v>
      </c>
      <c r="F1777">
        <f t="shared" si="27"/>
        <v>1414.68</v>
      </c>
    </row>
    <row r="1778" spans="1:6">
      <c r="A1778" s="4">
        <v>1777</v>
      </c>
      <c r="B1778" s="5">
        <v>2</v>
      </c>
      <c r="C1778" s="6">
        <v>8233</v>
      </c>
      <c r="D1778" s="6">
        <v>1601</v>
      </c>
      <c r="E1778">
        <f>VLOOKUP(Чек_позиція!C1778,Товар!A:G,7,FALSE)</f>
        <v>532.38</v>
      </c>
      <c r="F1778">
        <f t="shared" si="27"/>
        <v>1064.76</v>
      </c>
    </row>
    <row r="1779" spans="1:6">
      <c r="A1779" s="4">
        <v>1778</v>
      </c>
      <c r="B1779" s="5">
        <v>3</v>
      </c>
      <c r="C1779" s="6">
        <v>3604</v>
      </c>
      <c r="D1779" s="6">
        <v>1602</v>
      </c>
      <c r="E1779">
        <f>VLOOKUP(Чек_позиція!C1779,Товар!A:G,7,FALSE)</f>
        <v>616.66999999999996</v>
      </c>
      <c r="F1779">
        <f t="shared" si="27"/>
        <v>1850.0099999999998</v>
      </c>
    </row>
    <row r="1780" spans="1:6">
      <c r="A1780" s="4">
        <v>1779</v>
      </c>
      <c r="B1780" s="5">
        <v>3</v>
      </c>
      <c r="C1780" s="6">
        <v>4362</v>
      </c>
      <c r="D1780" s="6">
        <v>1602</v>
      </c>
      <c r="E1780">
        <f>VLOOKUP(Чек_позиція!C1780,Товар!A:G,7,FALSE)</f>
        <v>792.78</v>
      </c>
      <c r="F1780">
        <f t="shared" si="27"/>
        <v>2378.34</v>
      </c>
    </row>
    <row r="1781" spans="1:6">
      <c r="A1781" s="4">
        <v>1780</v>
      </c>
      <c r="B1781" s="5">
        <v>4</v>
      </c>
      <c r="C1781" s="6">
        <v>32</v>
      </c>
      <c r="D1781" s="6">
        <v>1602</v>
      </c>
      <c r="E1781">
        <f>VLOOKUP(Чек_позиція!C1781,Товар!A:G,7,FALSE)</f>
        <v>340.02</v>
      </c>
      <c r="F1781">
        <f t="shared" si="27"/>
        <v>1360.08</v>
      </c>
    </row>
    <row r="1782" spans="1:6">
      <c r="A1782" s="4">
        <v>1781</v>
      </c>
      <c r="B1782" s="5">
        <v>1</v>
      </c>
      <c r="C1782" s="6">
        <v>8530</v>
      </c>
      <c r="D1782" s="6">
        <v>1602</v>
      </c>
      <c r="E1782">
        <f>VLOOKUP(Чек_позиція!C1782,Товар!A:G,7,FALSE)</f>
        <v>151.81</v>
      </c>
      <c r="F1782">
        <f t="shared" si="27"/>
        <v>151.81</v>
      </c>
    </row>
    <row r="1783" spans="1:6">
      <c r="A1783" s="4">
        <v>1782</v>
      </c>
      <c r="B1783" s="5">
        <v>2</v>
      </c>
      <c r="C1783" s="6">
        <v>9621</v>
      </c>
      <c r="D1783" s="6">
        <v>1602</v>
      </c>
      <c r="E1783">
        <f>VLOOKUP(Чек_позиція!C1783,Товар!A:G,7,FALSE)</f>
        <v>938.84</v>
      </c>
      <c r="F1783">
        <f t="shared" si="27"/>
        <v>1877.68</v>
      </c>
    </row>
    <row r="1784" spans="1:6">
      <c r="A1784" s="4">
        <v>1783</v>
      </c>
      <c r="B1784" s="5">
        <v>2</v>
      </c>
      <c r="C1784" s="6">
        <v>8275</v>
      </c>
      <c r="D1784" s="6">
        <v>1603</v>
      </c>
      <c r="E1784">
        <f>VLOOKUP(Чек_позиція!C1784,Товар!A:G,7,FALSE)</f>
        <v>515.21</v>
      </c>
      <c r="F1784">
        <f t="shared" si="27"/>
        <v>1030.42</v>
      </c>
    </row>
    <row r="1785" spans="1:6">
      <c r="A1785" s="4">
        <v>1784</v>
      </c>
      <c r="B1785" s="5">
        <v>2</v>
      </c>
      <c r="C1785" s="6">
        <v>4912</v>
      </c>
      <c r="D1785" s="6">
        <v>1603</v>
      </c>
      <c r="E1785">
        <f>VLOOKUP(Чек_позиція!C1785,Товар!A:G,7,FALSE)</f>
        <v>365.03</v>
      </c>
      <c r="F1785">
        <f t="shared" si="27"/>
        <v>730.06</v>
      </c>
    </row>
    <row r="1786" spans="1:6">
      <c r="A1786" s="4">
        <v>1785</v>
      </c>
      <c r="B1786" s="5">
        <v>3</v>
      </c>
      <c r="C1786" s="6">
        <v>9002</v>
      </c>
      <c r="D1786" s="6">
        <v>1604</v>
      </c>
      <c r="E1786">
        <f>VLOOKUP(Чек_позиція!C1786,Товар!A:G,7,FALSE)</f>
        <v>476.46</v>
      </c>
      <c r="F1786">
        <f t="shared" si="27"/>
        <v>1429.3799999999999</v>
      </c>
    </row>
    <row r="1787" spans="1:6">
      <c r="A1787" s="4">
        <v>1786</v>
      </c>
      <c r="B1787" s="5">
        <v>2</v>
      </c>
      <c r="C1787" s="6">
        <v>8315</v>
      </c>
      <c r="D1787" s="6">
        <v>1605</v>
      </c>
      <c r="E1787">
        <f>VLOOKUP(Чек_позиція!C1787,Товар!A:G,7,FALSE)</f>
        <v>113.43</v>
      </c>
      <c r="F1787">
        <f t="shared" si="27"/>
        <v>226.86</v>
      </c>
    </row>
    <row r="1788" spans="1:6">
      <c r="A1788" s="4">
        <v>1787</v>
      </c>
      <c r="B1788" s="5">
        <v>4</v>
      </c>
      <c r="C1788" s="6">
        <v>8127</v>
      </c>
      <c r="D1788" s="6">
        <v>1605</v>
      </c>
      <c r="E1788">
        <f>VLOOKUP(Чек_позиція!C1788,Товар!A:G,7,FALSE)</f>
        <v>326.36</v>
      </c>
      <c r="F1788">
        <f t="shared" si="27"/>
        <v>1305.44</v>
      </c>
    </row>
    <row r="1789" spans="1:6">
      <c r="A1789" s="4">
        <v>1788</v>
      </c>
      <c r="B1789" s="5">
        <v>4</v>
      </c>
      <c r="C1789" s="6">
        <v>7407</v>
      </c>
      <c r="D1789" s="6">
        <v>1605</v>
      </c>
      <c r="E1789">
        <f>VLOOKUP(Чек_позиція!C1789,Товар!A:G,7,FALSE)</f>
        <v>90.76</v>
      </c>
      <c r="F1789">
        <f t="shared" si="27"/>
        <v>363.04</v>
      </c>
    </row>
    <row r="1790" spans="1:6">
      <c r="A1790" s="4">
        <v>1789</v>
      </c>
      <c r="B1790" s="5">
        <v>3</v>
      </c>
      <c r="C1790" s="6">
        <v>5375</v>
      </c>
      <c r="D1790" s="6">
        <v>1606</v>
      </c>
      <c r="E1790">
        <f>VLOOKUP(Чек_позиція!C1790,Товар!A:G,7,FALSE)</f>
        <v>181.32</v>
      </c>
      <c r="F1790">
        <f t="shared" si="27"/>
        <v>543.96</v>
      </c>
    </row>
    <row r="1791" spans="1:6">
      <c r="A1791" s="4">
        <v>1790</v>
      </c>
      <c r="B1791" s="5">
        <v>4</v>
      </c>
      <c r="C1791" s="6">
        <v>8497</v>
      </c>
      <c r="D1791" s="6">
        <v>1606</v>
      </c>
      <c r="E1791">
        <f>VLOOKUP(Чек_позиція!C1791,Товар!A:G,7,FALSE)</f>
        <v>202.43</v>
      </c>
      <c r="F1791">
        <f t="shared" si="27"/>
        <v>809.72</v>
      </c>
    </row>
    <row r="1792" spans="1:6">
      <c r="A1792" s="4">
        <v>1791</v>
      </c>
      <c r="B1792" s="5">
        <v>1</v>
      </c>
      <c r="C1792" s="6">
        <v>4310</v>
      </c>
      <c r="D1792" s="6">
        <v>1607</v>
      </c>
      <c r="E1792">
        <f>VLOOKUP(Чек_позиція!C1792,Товар!A:G,7,FALSE)</f>
        <v>77.61</v>
      </c>
      <c r="F1792">
        <f t="shared" si="27"/>
        <v>77.61</v>
      </c>
    </row>
    <row r="1793" spans="1:6">
      <c r="A1793" s="4">
        <v>1792</v>
      </c>
      <c r="B1793" s="5">
        <v>4</v>
      </c>
      <c r="C1793" s="6">
        <v>6984</v>
      </c>
      <c r="D1793" s="6">
        <v>1607</v>
      </c>
      <c r="E1793">
        <f>VLOOKUP(Чек_позиція!C1793,Товар!A:G,7,FALSE)</f>
        <v>61.34</v>
      </c>
      <c r="F1793">
        <f t="shared" si="27"/>
        <v>245.36</v>
      </c>
    </row>
    <row r="1794" spans="1:6">
      <c r="A1794" s="4">
        <v>1793</v>
      </c>
      <c r="B1794" s="5">
        <v>4</v>
      </c>
      <c r="C1794" s="6">
        <v>9719</v>
      </c>
      <c r="D1794" s="6">
        <v>1607</v>
      </c>
      <c r="E1794">
        <f>VLOOKUP(Чек_позиція!C1794,Товар!A:G,7,FALSE)</f>
        <v>482.7</v>
      </c>
      <c r="F1794">
        <f t="shared" si="27"/>
        <v>1930.8</v>
      </c>
    </row>
    <row r="1795" spans="1:6">
      <c r="A1795" s="4">
        <v>1794</v>
      </c>
      <c r="B1795" s="5">
        <v>2</v>
      </c>
      <c r="C1795" s="6">
        <v>4954</v>
      </c>
      <c r="D1795" s="6">
        <v>1607</v>
      </c>
      <c r="E1795">
        <f>VLOOKUP(Чек_позиція!C1795,Товар!A:G,7,FALSE)</f>
        <v>337.51</v>
      </c>
      <c r="F1795">
        <f t="shared" ref="F1795:F1858" si="28">B1795*E1795</f>
        <v>675.02</v>
      </c>
    </row>
    <row r="1796" spans="1:6">
      <c r="A1796" s="4">
        <v>1795</v>
      </c>
      <c r="B1796" s="5">
        <v>4</v>
      </c>
      <c r="C1796" s="6">
        <v>4272</v>
      </c>
      <c r="D1796" s="6">
        <v>1607</v>
      </c>
      <c r="E1796">
        <f>VLOOKUP(Чек_позиція!C1796,Товар!A:G,7,FALSE)</f>
        <v>621.54</v>
      </c>
      <c r="F1796">
        <f t="shared" si="28"/>
        <v>2486.16</v>
      </c>
    </row>
    <row r="1797" spans="1:6">
      <c r="A1797" s="4">
        <v>1796</v>
      </c>
      <c r="B1797" s="5">
        <v>3</v>
      </c>
      <c r="C1797" s="6">
        <v>1211</v>
      </c>
      <c r="D1797" s="6">
        <v>1608</v>
      </c>
      <c r="E1797">
        <f>VLOOKUP(Чек_позиція!C1797,Товар!A:G,7,FALSE)</f>
        <v>297.57</v>
      </c>
      <c r="F1797">
        <f t="shared" si="28"/>
        <v>892.71</v>
      </c>
    </row>
    <row r="1798" spans="1:6">
      <c r="A1798" s="4">
        <v>1797</v>
      </c>
      <c r="B1798" s="5">
        <v>1</v>
      </c>
      <c r="C1798" s="6">
        <v>9210</v>
      </c>
      <c r="D1798" s="6">
        <v>1608</v>
      </c>
      <c r="E1798">
        <f>VLOOKUP(Чек_позиція!C1798,Товар!A:G,7,FALSE)</f>
        <v>159.26</v>
      </c>
      <c r="F1798">
        <f t="shared" si="28"/>
        <v>159.26</v>
      </c>
    </row>
    <row r="1799" spans="1:6">
      <c r="A1799" s="4">
        <v>1798</v>
      </c>
      <c r="B1799" s="5">
        <v>2</v>
      </c>
      <c r="C1799" s="6">
        <v>617</v>
      </c>
      <c r="D1799" s="6">
        <v>1608</v>
      </c>
      <c r="E1799">
        <f>VLOOKUP(Чек_позиція!C1799,Товар!A:G,7,FALSE)</f>
        <v>675.87</v>
      </c>
      <c r="F1799">
        <f t="shared" si="28"/>
        <v>1351.74</v>
      </c>
    </row>
    <row r="1800" spans="1:6">
      <c r="A1800" s="4">
        <v>1799</v>
      </c>
      <c r="B1800" s="5">
        <v>4</v>
      </c>
      <c r="C1800" s="6">
        <v>260</v>
      </c>
      <c r="D1800" s="6">
        <v>1608</v>
      </c>
      <c r="E1800">
        <f>VLOOKUP(Чек_позиція!C1800,Товар!A:G,7,FALSE)</f>
        <v>848.74</v>
      </c>
      <c r="F1800">
        <f t="shared" si="28"/>
        <v>3394.96</v>
      </c>
    </row>
    <row r="1801" spans="1:6">
      <c r="A1801" s="4">
        <v>1800</v>
      </c>
      <c r="B1801" s="5">
        <v>2</v>
      </c>
      <c r="C1801" s="6">
        <v>2068</v>
      </c>
      <c r="D1801" s="6">
        <v>1608</v>
      </c>
      <c r="E1801">
        <f>VLOOKUP(Чек_позиція!C1801,Товар!A:G,7,FALSE)</f>
        <v>799.26</v>
      </c>
      <c r="F1801">
        <f t="shared" si="28"/>
        <v>1598.52</v>
      </c>
    </row>
    <row r="1802" spans="1:6">
      <c r="A1802" s="4">
        <v>1801</v>
      </c>
      <c r="B1802" s="5">
        <v>2</v>
      </c>
      <c r="C1802" s="6">
        <v>4285</v>
      </c>
      <c r="D1802" s="6">
        <v>1609</v>
      </c>
      <c r="E1802">
        <f>VLOOKUP(Чек_позиція!C1802,Товар!A:G,7,FALSE)</f>
        <v>887.65</v>
      </c>
      <c r="F1802">
        <f t="shared" si="28"/>
        <v>1775.3</v>
      </c>
    </row>
    <row r="1803" spans="1:6">
      <c r="A1803" s="4">
        <v>1802</v>
      </c>
      <c r="B1803" s="5">
        <v>2</v>
      </c>
      <c r="C1803" s="6">
        <v>3564</v>
      </c>
      <c r="D1803" s="6">
        <v>1609</v>
      </c>
      <c r="E1803">
        <f>VLOOKUP(Чек_позиція!C1803,Товар!A:G,7,FALSE)</f>
        <v>445.94</v>
      </c>
      <c r="F1803">
        <f t="shared" si="28"/>
        <v>891.88</v>
      </c>
    </row>
    <row r="1804" spans="1:6">
      <c r="A1804" s="4">
        <v>1803</v>
      </c>
      <c r="B1804" s="5">
        <v>1</v>
      </c>
      <c r="C1804" s="6">
        <v>8406</v>
      </c>
      <c r="D1804" s="6">
        <v>1609</v>
      </c>
      <c r="E1804">
        <f>VLOOKUP(Чек_позиція!C1804,Товар!A:G,7,FALSE)</f>
        <v>787.72</v>
      </c>
      <c r="F1804">
        <f t="shared" si="28"/>
        <v>787.72</v>
      </c>
    </row>
    <row r="1805" spans="1:6">
      <c r="A1805" s="4">
        <v>1804</v>
      </c>
      <c r="B1805" s="5">
        <v>2</v>
      </c>
      <c r="C1805" s="6">
        <v>9414</v>
      </c>
      <c r="D1805" s="6">
        <v>1610</v>
      </c>
      <c r="E1805">
        <f>VLOOKUP(Чек_позиція!C1805,Товар!A:G,7,FALSE)</f>
        <v>244.18</v>
      </c>
      <c r="F1805">
        <f t="shared" si="28"/>
        <v>488.36</v>
      </c>
    </row>
    <row r="1806" spans="1:6">
      <c r="A1806" s="4">
        <v>1805</v>
      </c>
      <c r="B1806" s="5">
        <v>4</v>
      </c>
      <c r="C1806" s="6">
        <v>3092</v>
      </c>
      <c r="D1806" s="6">
        <v>1610</v>
      </c>
      <c r="E1806">
        <f>VLOOKUP(Чек_позиція!C1806,Товар!A:G,7,FALSE)</f>
        <v>318.82</v>
      </c>
      <c r="F1806">
        <f t="shared" si="28"/>
        <v>1275.28</v>
      </c>
    </row>
    <row r="1807" spans="1:6">
      <c r="A1807" s="4">
        <v>1806</v>
      </c>
      <c r="B1807" s="5">
        <v>3</v>
      </c>
      <c r="C1807" s="6">
        <v>5594</v>
      </c>
      <c r="D1807" s="6">
        <v>1610</v>
      </c>
      <c r="E1807">
        <f>VLOOKUP(Чек_позиція!C1807,Товар!A:G,7,FALSE)</f>
        <v>565.57000000000005</v>
      </c>
      <c r="F1807">
        <f t="shared" si="28"/>
        <v>1696.71</v>
      </c>
    </row>
    <row r="1808" spans="1:6">
      <c r="A1808" s="4">
        <v>1807</v>
      </c>
      <c r="B1808" s="5">
        <v>1</v>
      </c>
      <c r="C1808" s="6">
        <v>1043</v>
      </c>
      <c r="D1808" s="6">
        <v>1611</v>
      </c>
      <c r="E1808">
        <f>VLOOKUP(Чек_позиція!C1808,Товар!A:G,7,FALSE)</f>
        <v>911.25</v>
      </c>
      <c r="F1808">
        <f t="shared" si="28"/>
        <v>911.25</v>
      </c>
    </row>
    <row r="1809" spans="1:6">
      <c r="A1809" s="4">
        <v>1808</v>
      </c>
      <c r="B1809" s="5">
        <v>3</v>
      </c>
      <c r="C1809" s="6">
        <v>7734</v>
      </c>
      <c r="D1809" s="6">
        <v>1612</v>
      </c>
      <c r="E1809">
        <f>VLOOKUP(Чек_позиція!C1809,Товар!A:G,7,FALSE)</f>
        <v>597.75</v>
      </c>
      <c r="F1809">
        <f t="shared" si="28"/>
        <v>1793.25</v>
      </c>
    </row>
    <row r="1810" spans="1:6">
      <c r="A1810" s="4">
        <v>1809</v>
      </c>
      <c r="B1810" s="5">
        <v>4</v>
      </c>
      <c r="C1810" s="6">
        <v>1780</v>
      </c>
      <c r="D1810" s="6">
        <v>1612</v>
      </c>
      <c r="E1810">
        <f>VLOOKUP(Чек_позиція!C1810,Товар!A:G,7,FALSE)</f>
        <v>784.87</v>
      </c>
      <c r="F1810">
        <f t="shared" si="28"/>
        <v>3139.48</v>
      </c>
    </row>
    <row r="1811" spans="1:6">
      <c r="A1811" s="4">
        <v>1810</v>
      </c>
      <c r="B1811" s="5">
        <v>3</v>
      </c>
      <c r="C1811" s="6">
        <v>7007</v>
      </c>
      <c r="D1811" s="6">
        <v>1612</v>
      </c>
      <c r="E1811">
        <f>VLOOKUP(Чек_позиція!C1811,Товар!A:G,7,FALSE)</f>
        <v>678.84</v>
      </c>
      <c r="F1811">
        <f t="shared" si="28"/>
        <v>2036.52</v>
      </c>
    </row>
    <row r="1812" spans="1:6">
      <c r="A1812" s="4">
        <v>1811</v>
      </c>
      <c r="B1812" s="5">
        <v>3</v>
      </c>
      <c r="C1812" s="6">
        <v>8038</v>
      </c>
      <c r="D1812" s="6">
        <v>1612</v>
      </c>
      <c r="E1812">
        <f>VLOOKUP(Чек_позиція!C1812,Товар!A:G,7,FALSE)</f>
        <v>536.16</v>
      </c>
      <c r="F1812">
        <f t="shared" si="28"/>
        <v>1608.48</v>
      </c>
    </row>
    <row r="1813" spans="1:6">
      <c r="A1813" s="4">
        <v>1812</v>
      </c>
      <c r="B1813" s="5">
        <v>2</v>
      </c>
      <c r="C1813" s="6">
        <v>9209</v>
      </c>
      <c r="D1813" s="6">
        <v>1612</v>
      </c>
      <c r="E1813">
        <f>VLOOKUP(Чек_позиція!C1813,Товар!A:G,7,FALSE)</f>
        <v>86.31</v>
      </c>
      <c r="F1813">
        <f t="shared" si="28"/>
        <v>172.62</v>
      </c>
    </row>
    <row r="1814" spans="1:6">
      <c r="A1814" s="4">
        <v>1813</v>
      </c>
      <c r="B1814" s="5">
        <v>3</v>
      </c>
      <c r="C1814" s="6">
        <v>4931</v>
      </c>
      <c r="D1814" s="6">
        <v>1613</v>
      </c>
      <c r="E1814">
        <f>VLOOKUP(Чек_позиція!C1814,Товар!A:G,7,FALSE)</f>
        <v>117.17</v>
      </c>
      <c r="F1814">
        <f t="shared" si="28"/>
        <v>351.51</v>
      </c>
    </row>
    <row r="1815" spans="1:6">
      <c r="A1815" s="4">
        <v>1814</v>
      </c>
      <c r="B1815" s="5">
        <v>4</v>
      </c>
      <c r="C1815" s="6">
        <v>6624</v>
      </c>
      <c r="D1815" s="6">
        <v>1613</v>
      </c>
      <c r="E1815">
        <f>VLOOKUP(Чек_позиція!C1815,Товар!A:G,7,FALSE)</f>
        <v>182.01</v>
      </c>
      <c r="F1815">
        <f t="shared" si="28"/>
        <v>728.04</v>
      </c>
    </row>
    <row r="1816" spans="1:6">
      <c r="A1816" s="4">
        <v>1815</v>
      </c>
      <c r="B1816" s="5">
        <v>2</v>
      </c>
      <c r="C1816" s="6">
        <v>5650</v>
      </c>
      <c r="D1816" s="6">
        <v>1613</v>
      </c>
      <c r="E1816">
        <f>VLOOKUP(Чек_позиція!C1816,Товар!A:G,7,FALSE)</f>
        <v>925.51</v>
      </c>
      <c r="F1816">
        <f t="shared" si="28"/>
        <v>1851.02</v>
      </c>
    </row>
    <row r="1817" spans="1:6">
      <c r="A1817" s="4">
        <v>1816</v>
      </c>
      <c r="B1817" s="5">
        <v>1</v>
      </c>
      <c r="C1817" s="6">
        <v>1370</v>
      </c>
      <c r="D1817" s="6">
        <v>1613</v>
      </c>
      <c r="E1817">
        <f>VLOOKUP(Чек_позиція!C1817,Товар!A:G,7,FALSE)</f>
        <v>311.49</v>
      </c>
      <c r="F1817">
        <f t="shared" si="28"/>
        <v>311.49</v>
      </c>
    </row>
    <row r="1818" spans="1:6">
      <c r="A1818" s="4">
        <v>1817</v>
      </c>
      <c r="B1818" s="5">
        <v>1</v>
      </c>
      <c r="C1818" s="6">
        <v>6656</v>
      </c>
      <c r="D1818" s="6">
        <v>1613</v>
      </c>
      <c r="E1818">
        <f>VLOOKUP(Чек_позиція!C1818,Товар!A:G,7,FALSE)</f>
        <v>795.01</v>
      </c>
      <c r="F1818">
        <f t="shared" si="28"/>
        <v>795.01</v>
      </c>
    </row>
    <row r="1819" spans="1:6">
      <c r="A1819" s="4">
        <v>1818</v>
      </c>
      <c r="B1819" s="5">
        <v>3</v>
      </c>
      <c r="C1819" s="6">
        <v>6259</v>
      </c>
      <c r="D1819" s="6">
        <v>1614</v>
      </c>
      <c r="E1819">
        <f>VLOOKUP(Чек_позиція!C1819,Товар!A:G,7,FALSE)</f>
        <v>876.61</v>
      </c>
      <c r="F1819">
        <f t="shared" si="28"/>
        <v>2629.83</v>
      </c>
    </row>
    <row r="1820" spans="1:6">
      <c r="A1820" s="4">
        <v>1819</v>
      </c>
      <c r="B1820" s="5">
        <v>2</v>
      </c>
      <c r="C1820" s="6">
        <v>4643</v>
      </c>
      <c r="D1820" s="6">
        <v>1614</v>
      </c>
      <c r="E1820">
        <f>VLOOKUP(Чек_позиція!C1820,Товар!A:G,7,FALSE)</f>
        <v>599.99</v>
      </c>
      <c r="F1820">
        <f t="shared" si="28"/>
        <v>1199.98</v>
      </c>
    </row>
    <row r="1821" spans="1:6">
      <c r="A1821" s="4">
        <v>1820</v>
      </c>
      <c r="B1821" s="5">
        <v>1</v>
      </c>
      <c r="C1821" s="6">
        <v>7333</v>
      </c>
      <c r="D1821" s="6">
        <v>1614</v>
      </c>
      <c r="E1821">
        <f>VLOOKUP(Чек_позиція!C1821,Товар!A:G,7,FALSE)</f>
        <v>397.1</v>
      </c>
      <c r="F1821">
        <f t="shared" si="28"/>
        <v>397.1</v>
      </c>
    </row>
    <row r="1822" spans="1:6">
      <c r="A1822" s="4">
        <v>1821</v>
      </c>
      <c r="B1822" s="5">
        <v>2</v>
      </c>
      <c r="C1822" s="6">
        <v>4492</v>
      </c>
      <c r="D1822" s="6">
        <v>1614</v>
      </c>
      <c r="E1822">
        <f>VLOOKUP(Чек_позиція!C1822,Товар!A:G,7,FALSE)</f>
        <v>556.58000000000004</v>
      </c>
      <c r="F1822">
        <f t="shared" si="28"/>
        <v>1113.1600000000001</v>
      </c>
    </row>
    <row r="1823" spans="1:6">
      <c r="A1823" s="4">
        <v>1822</v>
      </c>
      <c r="B1823" s="5">
        <v>1</v>
      </c>
      <c r="C1823" s="6">
        <v>419</v>
      </c>
      <c r="D1823" s="6">
        <v>1614</v>
      </c>
      <c r="E1823">
        <f>VLOOKUP(Чек_позиція!C1823,Товар!A:G,7,FALSE)</f>
        <v>873.48</v>
      </c>
      <c r="F1823">
        <f t="shared" si="28"/>
        <v>873.48</v>
      </c>
    </row>
    <row r="1824" spans="1:6">
      <c r="A1824" s="4">
        <v>1823</v>
      </c>
      <c r="B1824" s="5">
        <v>2</v>
      </c>
      <c r="C1824" s="6">
        <v>6316</v>
      </c>
      <c r="D1824" s="6">
        <v>1615</v>
      </c>
      <c r="E1824">
        <f>VLOOKUP(Чек_позиція!C1824,Товар!A:G,7,FALSE)</f>
        <v>413.98</v>
      </c>
      <c r="F1824">
        <f t="shared" si="28"/>
        <v>827.96</v>
      </c>
    </row>
    <row r="1825" spans="1:6">
      <c r="A1825" s="4">
        <v>1824</v>
      </c>
      <c r="B1825" s="5">
        <v>4</v>
      </c>
      <c r="C1825" s="6">
        <v>5593</v>
      </c>
      <c r="D1825" s="6">
        <v>1615</v>
      </c>
      <c r="E1825">
        <f>VLOOKUP(Чек_позиція!C1825,Товар!A:G,7,FALSE)</f>
        <v>320.19</v>
      </c>
      <c r="F1825">
        <f t="shared" si="28"/>
        <v>1280.76</v>
      </c>
    </row>
    <row r="1826" spans="1:6">
      <c r="A1826" s="4">
        <v>1825</v>
      </c>
      <c r="B1826" s="5">
        <v>2</v>
      </c>
      <c r="C1826" s="6">
        <v>938</v>
      </c>
      <c r="D1826" s="6">
        <v>1616</v>
      </c>
      <c r="E1826">
        <f>VLOOKUP(Чек_позиція!C1826,Товар!A:G,7,FALSE)</f>
        <v>550.38</v>
      </c>
      <c r="F1826">
        <f t="shared" si="28"/>
        <v>1100.76</v>
      </c>
    </row>
    <row r="1827" spans="1:6">
      <c r="A1827" s="4">
        <v>1826</v>
      </c>
      <c r="B1827" s="5">
        <v>4</v>
      </c>
      <c r="C1827" s="6">
        <v>9813</v>
      </c>
      <c r="D1827" s="6">
        <v>1616</v>
      </c>
      <c r="E1827">
        <f>VLOOKUP(Чек_позиція!C1827,Товар!A:G,7,FALSE)</f>
        <v>197.09</v>
      </c>
      <c r="F1827">
        <f t="shared" si="28"/>
        <v>788.36</v>
      </c>
    </row>
    <row r="1828" spans="1:6">
      <c r="A1828" s="4">
        <v>1827</v>
      </c>
      <c r="B1828" s="5">
        <v>4</v>
      </c>
      <c r="C1828" s="6">
        <v>3599</v>
      </c>
      <c r="D1828" s="6">
        <v>1616</v>
      </c>
      <c r="E1828">
        <f>VLOOKUP(Чек_позиція!C1828,Товар!A:G,7,FALSE)</f>
        <v>105.67</v>
      </c>
      <c r="F1828">
        <f t="shared" si="28"/>
        <v>422.68</v>
      </c>
    </row>
    <row r="1829" spans="1:6">
      <c r="A1829" s="4">
        <v>1828</v>
      </c>
      <c r="B1829" s="5">
        <v>3</v>
      </c>
      <c r="C1829" s="6">
        <v>9106</v>
      </c>
      <c r="D1829" s="6">
        <v>1617</v>
      </c>
      <c r="E1829">
        <f>VLOOKUP(Чек_позиція!C1829,Товар!A:G,7,FALSE)</f>
        <v>308.95999999999998</v>
      </c>
      <c r="F1829">
        <f t="shared" si="28"/>
        <v>926.87999999999988</v>
      </c>
    </row>
    <row r="1830" spans="1:6">
      <c r="A1830" s="4">
        <v>1829</v>
      </c>
      <c r="B1830" s="5">
        <v>1</v>
      </c>
      <c r="C1830" s="6">
        <v>8532</v>
      </c>
      <c r="D1830" s="6">
        <v>1618</v>
      </c>
      <c r="E1830">
        <f>VLOOKUP(Чек_позиція!C1830,Товар!A:G,7,FALSE)</f>
        <v>675.23</v>
      </c>
      <c r="F1830">
        <f t="shared" si="28"/>
        <v>675.23</v>
      </c>
    </row>
    <row r="1831" spans="1:6">
      <c r="A1831" s="4">
        <v>1830</v>
      </c>
      <c r="B1831" s="5">
        <v>2</v>
      </c>
      <c r="C1831" s="6">
        <v>1201</v>
      </c>
      <c r="D1831" s="6">
        <v>1618</v>
      </c>
      <c r="E1831">
        <f>VLOOKUP(Чек_позиція!C1831,Товар!A:G,7,FALSE)</f>
        <v>155.94999999999999</v>
      </c>
      <c r="F1831">
        <f t="shared" si="28"/>
        <v>311.89999999999998</v>
      </c>
    </row>
    <row r="1832" spans="1:6">
      <c r="A1832" s="4">
        <v>1831</v>
      </c>
      <c r="B1832" s="5">
        <v>2</v>
      </c>
      <c r="C1832" s="6">
        <v>5410</v>
      </c>
      <c r="D1832" s="6">
        <v>1618</v>
      </c>
      <c r="E1832">
        <f>VLOOKUP(Чек_позиція!C1832,Товар!A:G,7,FALSE)</f>
        <v>574.80999999999995</v>
      </c>
      <c r="F1832">
        <f t="shared" si="28"/>
        <v>1149.6199999999999</v>
      </c>
    </row>
    <row r="1833" spans="1:6">
      <c r="A1833" s="4">
        <v>1832</v>
      </c>
      <c r="B1833" s="5">
        <v>2</v>
      </c>
      <c r="C1833" s="6">
        <v>3663</v>
      </c>
      <c r="D1833" s="6">
        <v>1618</v>
      </c>
      <c r="E1833">
        <f>VLOOKUP(Чек_позиція!C1833,Товар!A:G,7,FALSE)</f>
        <v>940.51</v>
      </c>
      <c r="F1833">
        <f t="shared" si="28"/>
        <v>1881.02</v>
      </c>
    </row>
    <row r="1834" spans="1:6">
      <c r="A1834" s="4">
        <v>1833</v>
      </c>
      <c r="B1834" s="5">
        <v>1</v>
      </c>
      <c r="C1834" s="6">
        <v>4700</v>
      </c>
      <c r="D1834" s="6">
        <v>1619</v>
      </c>
      <c r="E1834">
        <f>VLOOKUP(Чек_позиція!C1834,Товар!A:G,7,FALSE)</f>
        <v>49.24</v>
      </c>
      <c r="F1834">
        <f t="shared" si="28"/>
        <v>49.24</v>
      </c>
    </row>
    <row r="1835" spans="1:6">
      <c r="A1835" s="4">
        <v>1834</v>
      </c>
      <c r="B1835" s="5">
        <v>4</v>
      </c>
      <c r="C1835" s="6">
        <v>5497</v>
      </c>
      <c r="D1835" s="6">
        <v>1619</v>
      </c>
      <c r="E1835">
        <f>VLOOKUP(Чек_позиція!C1835,Товар!A:G,7,FALSE)</f>
        <v>915.16</v>
      </c>
      <c r="F1835">
        <f t="shared" si="28"/>
        <v>3660.64</v>
      </c>
    </row>
    <row r="1836" spans="1:6">
      <c r="A1836" s="4">
        <v>1835</v>
      </c>
      <c r="B1836" s="5">
        <v>3</v>
      </c>
      <c r="C1836" s="6">
        <v>7008</v>
      </c>
      <c r="D1836" s="6">
        <v>1619</v>
      </c>
      <c r="E1836">
        <f>VLOOKUP(Чек_позиція!C1836,Товар!A:G,7,FALSE)</f>
        <v>771.96</v>
      </c>
      <c r="F1836">
        <f t="shared" si="28"/>
        <v>2315.88</v>
      </c>
    </row>
    <row r="1837" spans="1:6">
      <c r="A1837" s="4">
        <v>1836</v>
      </c>
      <c r="B1837" s="5">
        <v>4</v>
      </c>
      <c r="C1837" s="6">
        <v>1671</v>
      </c>
      <c r="D1837" s="6">
        <v>1620</v>
      </c>
      <c r="E1837">
        <f>VLOOKUP(Чек_позиція!C1837,Товар!A:G,7,FALSE)</f>
        <v>904.2</v>
      </c>
      <c r="F1837">
        <f t="shared" si="28"/>
        <v>3616.8</v>
      </c>
    </row>
    <row r="1838" spans="1:6">
      <c r="A1838" s="4">
        <v>1837</v>
      </c>
      <c r="B1838" s="5">
        <v>4</v>
      </c>
      <c r="C1838" s="6">
        <v>2395</v>
      </c>
      <c r="D1838" s="6">
        <v>1620</v>
      </c>
      <c r="E1838">
        <f>VLOOKUP(Чек_позиція!C1838,Товар!A:G,7,FALSE)</f>
        <v>401.52</v>
      </c>
      <c r="F1838">
        <f t="shared" si="28"/>
        <v>1606.08</v>
      </c>
    </row>
    <row r="1839" spans="1:6">
      <c r="A1839" s="4">
        <v>1838</v>
      </c>
      <c r="B1839" s="5">
        <v>4</v>
      </c>
      <c r="C1839" s="6">
        <v>6192</v>
      </c>
      <c r="D1839" s="6">
        <v>1620</v>
      </c>
      <c r="E1839">
        <f>VLOOKUP(Чек_позиція!C1839,Товар!A:G,7,FALSE)</f>
        <v>801.26</v>
      </c>
      <c r="F1839">
        <f t="shared" si="28"/>
        <v>3205.04</v>
      </c>
    </row>
    <row r="1840" spans="1:6">
      <c r="A1840" s="4">
        <v>1839</v>
      </c>
      <c r="B1840" s="5">
        <v>4</v>
      </c>
      <c r="C1840" s="6">
        <v>5782</v>
      </c>
      <c r="D1840" s="6">
        <v>1621</v>
      </c>
      <c r="E1840">
        <f>VLOOKUP(Чек_позиція!C1840,Товар!A:G,7,FALSE)</f>
        <v>523.33000000000004</v>
      </c>
      <c r="F1840">
        <f t="shared" si="28"/>
        <v>2093.3200000000002</v>
      </c>
    </row>
    <row r="1841" spans="1:6">
      <c r="A1841" s="4">
        <v>1840</v>
      </c>
      <c r="B1841" s="5">
        <v>4</v>
      </c>
      <c r="C1841" s="6">
        <v>3406</v>
      </c>
      <c r="D1841" s="6">
        <v>1621</v>
      </c>
      <c r="E1841">
        <f>VLOOKUP(Чек_позиція!C1841,Товар!A:G,7,FALSE)</f>
        <v>332.43</v>
      </c>
      <c r="F1841">
        <f t="shared" si="28"/>
        <v>1329.72</v>
      </c>
    </row>
    <row r="1842" spans="1:6">
      <c r="A1842" s="4">
        <v>1841</v>
      </c>
      <c r="B1842" s="5">
        <v>4</v>
      </c>
      <c r="C1842" s="6">
        <v>4416</v>
      </c>
      <c r="D1842" s="6">
        <v>1621</v>
      </c>
      <c r="E1842">
        <f>VLOOKUP(Чек_позиція!C1842,Товар!A:G,7,FALSE)</f>
        <v>553.11</v>
      </c>
      <c r="F1842">
        <f t="shared" si="28"/>
        <v>2212.44</v>
      </c>
    </row>
    <row r="1843" spans="1:6">
      <c r="A1843" s="4">
        <v>1842</v>
      </c>
      <c r="B1843" s="5">
        <v>3</v>
      </c>
      <c r="C1843" s="6">
        <v>2071</v>
      </c>
      <c r="D1843" s="6">
        <v>1621</v>
      </c>
      <c r="E1843">
        <f>VLOOKUP(Чек_позиція!C1843,Товар!A:G,7,FALSE)</f>
        <v>309.16000000000003</v>
      </c>
      <c r="F1843">
        <f t="shared" si="28"/>
        <v>927.48</v>
      </c>
    </row>
    <row r="1844" spans="1:6">
      <c r="A1844" s="4">
        <v>1843</v>
      </c>
      <c r="B1844" s="5">
        <v>4</v>
      </c>
      <c r="C1844" s="6">
        <v>5447</v>
      </c>
      <c r="D1844" s="6">
        <v>1621</v>
      </c>
      <c r="E1844">
        <f>VLOOKUP(Чек_позиція!C1844,Товар!A:G,7,FALSE)</f>
        <v>53.01</v>
      </c>
      <c r="F1844">
        <f t="shared" si="28"/>
        <v>212.04</v>
      </c>
    </row>
    <row r="1845" spans="1:6">
      <c r="A1845" s="4">
        <v>1844</v>
      </c>
      <c r="B1845" s="5">
        <v>1</v>
      </c>
      <c r="C1845" s="6">
        <v>2053</v>
      </c>
      <c r="D1845" s="6">
        <v>1622</v>
      </c>
      <c r="E1845">
        <f>VLOOKUP(Чек_позиція!C1845,Товар!A:G,7,FALSE)</f>
        <v>856.64</v>
      </c>
      <c r="F1845">
        <f t="shared" si="28"/>
        <v>856.64</v>
      </c>
    </row>
    <row r="1846" spans="1:6">
      <c r="A1846" s="4">
        <v>1845</v>
      </c>
      <c r="B1846" s="5">
        <v>4</v>
      </c>
      <c r="C1846" s="6">
        <v>4779</v>
      </c>
      <c r="D1846" s="6">
        <v>1622</v>
      </c>
      <c r="E1846">
        <f>VLOOKUP(Чек_позиція!C1846,Товар!A:G,7,FALSE)</f>
        <v>931.27</v>
      </c>
      <c r="F1846">
        <f t="shared" si="28"/>
        <v>3725.08</v>
      </c>
    </row>
    <row r="1847" spans="1:6">
      <c r="A1847" s="4">
        <v>1846</v>
      </c>
      <c r="B1847" s="5">
        <v>1</v>
      </c>
      <c r="C1847" s="6">
        <v>9941</v>
      </c>
      <c r="D1847" s="6">
        <v>1622</v>
      </c>
      <c r="E1847">
        <f>VLOOKUP(Чек_позиція!C1847,Товар!A:G,7,FALSE)</f>
        <v>656.98</v>
      </c>
      <c r="F1847">
        <f t="shared" si="28"/>
        <v>656.98</v>
      </c>
    </row>
    <row r="1848" spans="1:6">
      <c r="A1848" s="4">
        <v>1847</v>
      </c>
      <c r="B1848" s="5">
        <v>3</v>
      </c>
      <c r="C1848" s="6">
        <v>9501</v>
      </c>
      <c r="D1848" s="6">
        <v>1622</v>
      </c>
      <c r="E1848">
        <f>VLOOKUP(Чек_позиція!C1848,Товар!A:G,7,FALSE)</f>
        <v>867.04</v>
      </c>
      <c r="F1848">
        <f t="shared" si="28"/>
        <v>2601.12</v>
      </c>
    </row>
    <row r="1849" spans="1:6">
      <c r="A1849" s="4">
        <v>1848</v>
      </c>
      <c r="B1849" s="5">
        <v>2</v>
      </c>
      <c r="C1849" s="6">
        <v>700</v>
      </c>
      <c r="D1849" s="6">
        <v>1622</v>
      </c>
      <c r="E1849">
        <f>VLOOKUP(Чек_позиція!C1849,Товар!A:G,7,FALSE)</f>
        <v>144.03</v>
      </c>
      <c r="F1849">
        <f t="shared" si="28"/>
        <v>288.06</v>
      </c>
    </row>
    <row r="1850" spans="1:6">
      <c r="A1850" s="4">
        <v>1849</v>
      </c>
      <c r="B1850" s="5">
        <v>1</v>
      </c>
      <c r="C1850" s="6">
        <v>774</v>
      </c>
      <c r="D1850" s="6">
        <v>1623</v>
      </c>
      <c r="E1850">
        <f>VLOOKUP(Чек_позиція!C1850,Товар!A:G,7,FALSE)</f>
        <v>879.63</v>
      </c>
      <c r="F1850">
        <f t="shared" si="28"/>
        <v>879.63</v>
      </c>
    </row>
    <row r="1851" spans="1:6">
      <c r="A1851" s="4">
        <v>1850</v>
      </c>
      <c r="B1851" s="5">
        <v>2</v>
      </c>
      <c r="C1851" s="6">
        <v>5219</v>
      </c>
      <c r="D1851" s="6">
        <v>1623</v>
      </c>
      <c r="E1851">
        <f>VLOOKUP(Чек_позиція!C1851,Товар!A:G,7,FALSE)</f>
        <v>578.29</v>
      </c>
      <c r="F1851">
        <f t="shared" si="28"/>
        <v>1156.58</v>
      </c>
    </row>
    <row r="1852" spans="1:6">
      <c r="A1852" s="4">
        <v>1851</v>
      </c>
      <c r="B1852" s="5">
        <v>1</v>
      </c>
      <c r="C1852" s="6">
        <v>7263</v>
      </c>
      <c r="D1852" s="6">
        <v>1623</v>
      </c>
      <c r="E1852">
        <f>VLOOKUP(Чек_позиція!C1852,Товар!A:G,7,FALSE)</f>
        <v>108.15</v>
      </c>
      <c r="F1852">
        <f t="shared" si="28"/>
        <v>108.15</v>
      </c>
    </row>
    <row r="1853" spans="1:6">
      <c r="A1853" s="4">
        <v>1852</v>
      </c>
      <c r="B1853" s="5">
        <v>4</v>
      </c>
      <c r="C1853" s="6">
        <v>4897</v>
      </c>
      <c r="D1853" s="6">
        <v>1623</v>
      </c>
      <c r="E1853">
        <f>VLOOKUP(Чек_позиція!C1853,Товар!A:G,7,FALSE)</f>
        <v>741.36</v>
      </c>
      <c r="F1853">
        <f t="shared" si="28"/>
        <v>2965.44</v>
      </c>
    </row>
    <row r="1854" spans="1:6">
      <c r="A1854" s="4">
        <v>1853</v>
      </c>
      <c r="B1854" s="5">
        <v>4</v>
      </c>
      <c r="C1854" s="6">
        <v>1257</v>
      </c>
      <c r="D1854" s="6">
        <v>1624</v>
      </c>
      <c r="E1854">
        <f>VLOOKUP(Чек_позиція!C1854,Товар!A:G,7,FALSE)</f>
        <v>507.45</v>
      </c>
      <c r="F1854">
        <f t="shared" si="28"/>
        <v>2029.8</v>
      </c>
    </row>
    <row r="1855" spans="1:6">
      <c r="A1855" s="4">
        <v>1854</v>
      </c>
      <c r="B1855" s="5">
        <v>4</v>
      </c>
      <c r="C1855" s="6">
        <v>7702</v>
      </c>
      <c r="D1855" s="6">
        <v>1624</v>
      </c>
      <c r="E1855">
        <f>VLOOKUP(Чек_позиція!C1855,Товар!A:G,7,FALSE)</f>
        <v>383.52</v>
      </c>
      <c r="F1855">
        <f t="shared" si="28"/>
        <v>1534.08</v>
      </c>
    </row>
    <row r="1856" spans="1:6">
      <c r="A1856" s="4">
        <v>1855</v>
      </c>
      <c r="B1856" s="5">
        <v>1</v>
      </c>
      <c r="C1856" s="6">
        <v>8640</v>
      </c>
      <c r="D1856" s="6">
        <v>1624</v>
      </c>
      <c r="E1856">
        <f>VLOOKUP(Чек_позиція!C1856,Товар!A:G,7,FALSE)</f>
        <v>796.95</v>
      </c>
      <c r="F1856">
        <f t="shared" si="28"/>
        <v>796.95</v>
      </c>
    </row>
    <row r="1857" spans="1:6">
      <c r="A1857" s="4">
        <v>1856</v>
      </c>
      <c r="B1857" s="5">
        <v>3</v>
      </c>
      <c r="C1857" s="6">
        <v>1532</v>
      </c>
      <c r="D1857" s="6">
        <v>1625</v>
      </c>
      <c r="E1857">
        <f>VLOOKUP(Чек_позиція!C1857,Товар!A:G,7,FALSE)</f>
        <v>158.04</v>
      </c>
      <c r="F1857">
        <f t="shared" si="28"/>
        <v>474.12</v>
      </c>
    </row>
    <row r="1858" spans="1:6">
      <c r="A1858" s="4">
        <v>1857</v>
      </c>
      <c r="B1858" s="5">
        <v>3</v>
      </c>
      <c r="C1858" s="6">
        <v>9552</v>
      </c>
      <c r="D1858" s="6">
        <v>1625</v>
      </c>
      <c r="E1858">
        <f>VLOOKUP(Чек_позиція!C1858,Товар!A:G,7,FALSE)</f>
        <v>887.16</v>
      </c>
      <c r="F1858">
        <f t="shared" si="28"/>
        <v>2661.48</v>
      </c>
    </row>
    <row r="1859" spans="1:6">
      <c r="A1859" s="4">
        <v>1858</v>
      </c>
      <c r="B1859" s="5">
        <v>4</v>
      </c>
      <c r="C1859" s="6">
        <v>841</v>
      </c>
      <c r="D1859" s="6">
        <v>1626</v>
      </c>
      <c r="E1859">
        <f>VLOOKUP(Чек_позиція!C1859,Товар!A:G,7,FALSE)</f>
        <v>878.03</v>
      </c>
      <c r="F1859">
        <f t="shared" ref="F1859:F1922" si="29">B1859*E1859</f>
        <v>3512.12</v>
      </c>
    </row>
    <row r="1860" spans="1:6">
      <c r="A1860" s="4">
        <v>1859</v>
      </c>
      <c r="B1860" s="5">
        <v>3</v>
      </c>
      <c r="C1860" s="6">
        <v>9104</v>
      </c>
      <c r="D1860" s="6">
        <v>1627</v>
      </c>
      <c r="E1860">
        <f>VLOOKUP(Чек_позиція!C1860,Товар!A:G,7,FALSE)</f>
        <v>804.12</v>
      </c>
      <c r="F1860">
        <f t="shared" si="29"/>
        <v>2412.36</v>
      </c>
    </row>
    <row r="1861" spans="1:6">
      <c r="A1861" s="4">
        <v>1860</v>
      </c>
      <c r="B1861" s="5">
        <v>2</v>
      </c>
      <c r="C1861" s="6">
        <v>9577</v>
      </c>
      <c r="D1861" s="6">
        <v>1628</v>
      </c>
      <c r="E1861">
        <f>VLOOKUP(Чек_позиція!C1861,Товар!A:G,7,FALSE)</f>
        <v>90.02</v>
      </c>
      <c r="F1861">
        <f t="shared" si="29"/>
        <v>180.04</v>
      </c>
    </row>
    <row r="1862" spans="1:6">
      <c r="A1862" s="4">
        <v>1861</v>
      </c>
      <c r="B1862" s="5">
        <v>2</v>
      </c>
      <c r="C1862" s="6">
        <v>2218</v>
      </c>
      <c r="D1862" s="6">
        <v>1628</v>
      </c>
      <c r="E1862">
        <f>VLOOKUP(Чек_позиція!C1862,Товар!A:G,7,FALSE)</f>
        <v>496.59</v>
      </c>
      <c r="F1862">
        <f t="shared" si="29"/>
        <v>993.18</v>
      </c>
    </row>
    <row r="1863" spans="1:6">
      <c r="A1863" s="4">
        <v>1862</v>
      </c>
      <c r="B1863" s="5">
        <v>4</v>
      </c>
      <c r="C1863" s="6">
        <v>7572</v>
      </c>
      <c r="D1863" s="6">
        <v>1629</v>
      </c>
      <c r="E1863">
        <f>VLOOKUP(Чек_позиція!C1863,Товар!A:G,7,FALSE)</f>
        <v>264.98</v>
      </c>
      <c r="F1863">
        <f t="shared" si="29"/>
        <v>1059.92</v>
      </c>
    </row>
    <row r="1864" spans="1:6">
      <c r="A1864" s="4">
        <v>1863</v>
      </c>
      <c r="B1864" s="5">
        <v>2</v>
      </c>
      <c r="C1864" s="6">
        <v>7337</v>
      </c>
      <c r="D1864" s="6">
        <v>1629</v>
      </c>
      <c r="E1864">
        <f>VLOOKUP(Чек_позиція!C1864,Товар!A:G,7,FALSE)</f>
        <v>157</v>
      </c>
      <c r="F1864">
        <f t="shared" si="29"/>
        <v>314</v>
      </c>
    </row>
    <row r="1865" spans="1:6">
      <c r="A1865" s="4">
        <v>1864</v>
      </c>
      <c r="B1865" s="5">
        <v>3</v>
      </c>
      <c r="C1865" s="6">
        <v>2226</v>
      </c>
      <c r="D1865" s="6">
        <v>1629</v>
      </c>
      <c r="E1865">
        <f>VLOOKUP(Чек_позиція!C1865,Товар!A:G,7,FALSE)</f>
        <v>463.42</v>
      </c>
      <c r="F1865">
        <f t="shared" si="29"/>
        <v>1390.26</v>
      </c>
    </row>
    <row r="1866" spans="1:6">
      <c r="A1866" s="4">
        <v>1865</v>
      </c>
      <c r="B1866" s="5">
        <v>3</v>
      </c>
      <c r="C1866" s="6">
        <v>9956</v>
      </c>
      <c r="D1866" s="6">
        <v>1630</v>
      </c>
      <c r="E1866">
        <f>VLOOKUP(Чек_позиція!C1866,Товар!A:G,7,FALSE)</f>
        <v>710.3</v>
      </c>
      <c r="F1866">
        <f t="shared" si="29"/>
        <v>2130.8999999999996</v>
      </c>
    </row>
    <row r="1867" spans="1:6">
      <c r="A1867" s="4">
        <v>1866</v>
      </c>
      <c r="B1867" s="5">
        <v>2</v>
      </c>
      <c r="C1867" s="6">
        <v>9285</v>
      </c>
      <c r="D1867" s="6">
        <v>1630</v>
      </c>
      <c r="E1867">
        <f>VLOOKUP(Чек_позиція!C1867,Товар!A:G,7,FALSE)</f>
        <v>493.88</v>
      </c>
      <c r="F1867">
        <f t="shared" si="29"/>
        <v>987.76</v>
      </c>
    </row>
    <row r="1868" spans="1:6">
      <c r="A1868" s="4">
        <v>1867</v>
      </c>
      <c r="B1868" s="5">
        <v>2</v>
      </c>
      <c r="C1868" s="6">
        <v>5019</v>
      </c>
      <c r="D1868" s="6">
        <v>1630</v>
      </c>
      <c r="E1868">
        <f>VLOOKUP(Чек_позиція!C1868,Товар!A:G,7,FALSE)</f>
        <v>398.27</v>
      </c>
      <c r="F1868">
        <f t="shared" si="29"/>
        <v>796.54</v>
      </c>
    </row>
    <row r="1869" spans="1:6">
      <c r="A1869" s="4">
        <v>1868</v>
      </c>
      <c r="B1869" s="5">
        <v>2</v>
      </c>
      <c r="C1869" s="6">
        <v>1554</v>
      </c>
      <c r="D1869" s="6">
        <v>1630</v>
      </c>
      <c r="E1869">
        <f>VLOOKUP(Чек_позиція!C1869,Товар!A:G,7,FALSE)</f>
        <v>662.84</v>
      </c>
      <c r="F1869">
        <f t="shared" si="29"/>
        <v>1325.68</v>
      </c>
    </row>
    <row r="1870" spans="1:6">
      <c r="A1870" s="4">
        <v>1869</v>
      </c>
      <c r="B1870" s="5">
        <v>2</v>
      </c>
      <c r="C1870" s="6">
        <v>3616</v>
      </c>
      <c r="D1870" s="6">
        <v>1631</v>
      </c>
      <c r="E1870">
        <f>VLOOKUP(Чек_позиція!C1870,Товар!A:G,7,FALSE)</f>
        <v>116.72</v>
      </c>
      <c r="F1870">
        <f t="shared" si="29"/>
        <v>233.44</v>
      </c>
    </row>
    <row r="1871" spans="1:6">
      <c r="A1871" s="4">
        <v>1870</v>
      </c>
      <c r="B1871" s="5">
        <v>4</v>
      </c>
      <c r="C1871" s="6">
        <v>7273</v>
      </c>
      <c r="D1871" s="6">
        <v>1631</v>
      </c>
      <c r="E1871">
        <f>VLOOKUP(Чек_позиція!C1871,Товар!A:G,7,FALSE)</f>
        <v>465.74</v>
      </c>
      <c r="F1871">
        <f t="shared" si="29"/>
        <v>1862.96</v>
      </c>
    </row>
    <row r="1872" spans="1:6">
      <c r="A1872" s="4">
        <v>1871</v>
      </c>
      <c r="B1872" s="5">
        <v>2</v>
      </c>
      <c r="C1872" s="6">
        <v>8431</v>
      </c>
      <c r="D1872" s="6">
        <v>1632</v>
      </c>
      <c r="E1872">
        <f>VLOOKUP(Чек_позиція!C1872,Товар!A:G,7,FALSE)</f>
        <v>502.46</v>
      </c>
      <c r="F1872">
        <f t="shared" si="29"/>
        <v>1004.92</v>
      </c>
    </row>
    <row r="1873" spans="1:6">
      <c r="A1873" s="4">
        <v>1872</v>
      </c>
      <c r="B1873" s="5">
        <v>1</v>
      </c>
      <c r="C1873" s="6">
        <v>2882</v>
      </c>
      <c r="D1873" s="6">
        <v>1632</v>
      </c>
      <c r="E1873">
        <f>VLOOKUP(Чек_позиція!C1873,Товар!A:G,7,FALSE)</f>
        <v>944.55</v>
      </c>
      <c r="F1873">
        <f t="shared" si="29"/>
        <v>944.55</v>
      </c>
    </row>
    <row r="1874" spans="1:6">
      <c r="A1874" s="4">
        <v>1873</v>
      </c>
      <c r="B1874" s="5">
        <v>4</v>
      </c>
      <c r="C1874" s="6">
        <v>1777</v>
      </c>
      <c r="D1874" s="6">
        <v>1632</v>
      </c>
      <c r="E1874">
        <f>VLOOKUP(Чек_позиція!C1874,Товар!A:G,7,FALSE)</f>
        <v>377.42</v>
      </c>
      <c r="F1874">
        <f t="shared" si="29"/>
        <v>1509.68</v>
      </c>
    </row>
    <row r="1875" spans="1:6">
      <c r="A1875" s="4">
        <v>1874</v>
      </c>
      <c r="B1875" s="5">
        <v>2</v>
      </c>
      <c r="C1875" s="6">
        <v>6495</v>
      </c>
      <c r="D1875" s="6">
        <v>1632</v>
      </c>
      <c r="E1875">
        <f>VLOOKUP(Чек_позиція!C1875,Товар!A:G,7,FALSE)</f>
        <v>224.79</v>
      </c>
      <c r="F1875">
        <f t="shared" si="29"/>
        <v>449.58</v>
      </c>
    </row>
    <row r="1876" spans="1:6">
      <c r="A1876" s="4">
        <v>1875</v>
      </c>
      <c r="B1876" s="5">
        <v>4</v>
      </c>
      <c r="C1876" s="6">
        <v>608</v>
      </c>
      <c r="D1876" s="6">
        <v>1633</v>
      </c>
      <c r="E1876">
        <f>VLOOKUP(Чек_позиція!C1876,Товар!A:G,7,FALSE)</f>
        <v>477.64</v>
      </c>
      <c r="F1876">
        <f t="shared" si="29"/>
        <v>1910.56</v>
      </c>
    </row>
    <row r="1877" spans="1:6">
      <c r="A1877" s="4">
        <v>1876</v>
      </c>
      <c r="B1877" s="5">
        <v>2</v>
      </c>
      <c r="C1877" s="6">
        <v>7749</v>
      </c>
      <c r="D1877" s="6">
        <v>1633</v>
      </c>
      <c r="E1877">
        <f>VLOOKUP(Чек_позиція!C1877,Товар!A:G,7,FALSE)</f>
        <v>820.43</v>
      </c>
      <c r="F1877">
        <f t="shared" si="29"/>
        <v>1640.86</v>
      </c>
    </row>
    <row r="1878" spans="1:6">
      <c r="A1878" s="4">
        <v>1877</v>
      </c>
      <c r="B1878" s="5">
        <v>3</v>
      </c>
      <c r="C1878" s="6">
        <v>8472</v>
      </c>
      <c r="D1878" s="6">
        <v>1634</v>
      </c>
      <c r="E1878">
        <f>VLOOKUP(Чек_позиція!C1878,Товар!A:G,7,FALSE)</f>
        <v>508.96</v>
      </c>
      <c r="F1878">
        <f t="shared" si="29"/>
        <v>1526.8799999999999</v>
      </c>
    </row>
    <row r="1879" spans="1:6">
      <c r="A1879" s="4">
        <v>1878</v>
      </c>
      <c r="B1879" s="5">
        <v>4</v>
      </c>
      <c r="C1879" s="6">
        <v>32</v>
      </c>
      <c r="D1879" s="6">
        <v>1634</v>
      </c>
      <c r="E1879">
        <f>VLOOKUP(Чек_позиція!C1879,Товар!A:G,7,FALSE)</f>
        <v>340.02</v>
      </c>
      <c r="F1879">
        <f t="shared" si="29"/>
        <v>1360.08</v>
      </c>
    </row>
    <row r="1880" spans="1:6">
      <c r="A1880" s="4">
        <v>1879</v>
      </c>
      <c r="B1880" s="5">
        <v>4</v>
      </c>
      <c r="C1880" s="6">
        <v>4129</v>
      </c>
      <c r="D1880" s="6">
        <v>1634</v>
      </c>
      <c r="E1880">
        <f>VLOOKUP(Чек_позиція!C1880,Товар!A:G,7,FALSE)</f>
        <v>561.37</v>
      </c>
      <c r="F1880">
        <f t="shared" si="29"/>
        <v>2245.48</v>
      </c>
    </row>
    <row r="1881" spans="1:6">
      <c r="A1881" s="4">
        <v>1880</v>
      </c>
      <c r="B1881" s="5">
        <v>4</v>
      </c>
      <c r="C1881" s="6">
        <v>9031</v>
      </c>
      <c r="D1881" s="6">
        <v>1634</v>
      </c>
      <c r="E1881">
        <f>VLOOKUP(Чек_позиція!C1881,Товар!A:G,7,FALSE)</f>
        <v>395.33</v>
      </c>
      <c r="F1881">
        <f t="shared" si="29"/>
        <v>1581.32</v>
      </c>
    </row>
    <row r="1882" spans="1:6">
      <c r="A1882" s="4">
        <v>1881</v>
      </c>
      <c r="B1882" s="5">
        <v>4</v>
      </c>
      <c r="C1882" s="6">
        <v>9316</v>
      </c>
      <c r="D1882" s="6">
        <v>1635</v>
      </c>
      <c r="E1882">
        <f>VLOOKUP(Чек_позиція!C1882,Товар!A:G,7,FALSE)</f>
        <v>869.42</v>
      </c>
      <c r="F1882">
        <f t="shared" si="29"/>
        <v>3477.68</v>
      </c>
    </row>
    <row r="1883" spans="1:6">
      <c r="A1883" s="4">
        <v>1882</v>
      </c>
      <c r="B1883" s="5">
        <v>2</v>
      </c>
      <c r="C1883" s="6">
        <v>2233</v>
      </c>
      <c r="D1883" s="6">
        <v>1635</v>
      </c>
      <c r="E1883">
        <f>VLOOKUP(Чек_позиція!C1883,Товар!A:G,7,FALSE)</f>
        <v>333.21</v>
      </c>
      <c r="F1883">
        <f t="shared" si="29"/>
        <v>666.42</v>
      </c>
    </row>
    <row r="1884" spans="1:6">
      <c r="A1884" s="4">
        <v>1883</v>
      </c>
      <c r="B1884" s="5">
        <v>1</v>
      </c>
      <c r="C1884" s="6">
        <v>47</v>
      </c>
      <c r="D1884" s="6">
        <v>1635</v>
      </c>
      <c r="E1884">
        <f>VLOOKUP(Чек_позиція!C1884,Товар!A:G,7,FALSE)</f>
        <v>886.73</v>
      </c>
      <c r="F1884">
        <f t="shared" si="29"/>
        <v>886.73</v>
      </c>
    </row>
    <row r="1885" spans="1:6">
      <c r="A1885" s="4">
        <v>1884</v>
      </c>
      <c r="B1885" s="5">
        <v>3</v>
      </c>
      <c r="C1885" s="6">
        <v>9378</v>
      </c>
      <c r="D1885" s="6">
        <v>1635</v>
      </c>
      <c r="E1885">
        <f>VLOOKUP(Чек_позиція!C1885,Товар!A:G,7,FALSE)</f>
        <v>119.21</v>
      </c>
      <c r="F1885">
        <f t="shared" si="29"/>
        <v>357.63</v>
      </c>
    </row>
    <row r="1886" spans="1:6">
      <c r="A1886" s="4">
        <v>1885</v>
      </c>
      <c r="B1886" s="5">
        <v>3</v>
      </c>
      <c r="C1886" s="6">
        <v>4048</v>
      </c>
      <c r="D1886" s="6">
        <v>1635</v>
      </c>
      <c r="E1886">
        <f>VLOOKUP(Чек_позиція!C1886,Товар!A:G,7,FALSE)</f>
        <v>136.91</v>
      </c>
      <c r="F1886">
        <f t="shared" si="29"/>
        <v>410.73</v>
      </c>
    </row>
    <row r="1887" spans="1:6">
      <c r="A1887" s="4">
        <v>1886</v>
      </c>
      <c r="B1887" s="5">
        <v>4</v>
      </c>
      <c r="C1887" s="6">
        <v>149</v>
      </c>
      <c r="D1887" s="6">
        <v>1636</v>
      </c>
      <c r="E1887">
        <f>VLOOKUP(Чек_позиція!C1887,Товар!A:G,7,FALSE)</f>
        <v>737.11</v>
      </c>
      <c r="F1887">
        <f t="shared" si="29"/>
        <v>2948.44</v>
      </c>
    </row>
    <row r="1888" spans="1:6">
      <c r="A1888" s="4">
        <v>1887</v>
      </c>
      <c r="B1888" s="5">
        <v>4</v>
      </c>
      <c r="C1888" s="6">
        <v>8603</v>
      </c>
      <c r="D1888" s="6">
        <v>1636</v>
      </c>
      <c r="E1888">
        <f>VLOOKUP(Чек_позиція!C1888,Товар!A:G,7,FALSE)</f>
        <v>844.79</v>
      </c>
      <c r="F1888">
        <f t="shared" si="29"/>
        <v>3379.16</v>
      </c>
    </row>
    <row r="1889" spans="1:6">
      <c r="A1889" s="4">
        <v>1888</v>
      </c>
      <c r="B1889" s="5">
        <v>1</v>
      </c>
      <c r="C1889" s="6">
        <v>6430</v>
      </c>
      <c r="D1889" s="6">
        <v>1637</v>
      </c>
      <c r="E1889">
        <f>VLOOKUP(Чек_позиція!C1889,Товар!A:G,7,FALSE)</f>
        <v>898.79</v>
      </c>
      <c r="F1889">
        <f t="shared" si="29"/>
        <v>898.79</v>
      </c>
    </row>
    <row r="1890" spans="1:6">
      <c r="A1890" s="4">
        <v>1889</v>
      </c>
      <c r="B1890" s="5">
        <v>2</v>
      </c>
      <c r="C1890" s="6">
        <v>2866</v>
      </c>
      <c r="D1890" s="6">
        <v>1637</v>
      </c>
      <c r="E1890">
        <f>VLOOKUP(Чек_позиція!C1890,Товар!A:G,7,FALSE)</f>
        <v>595.95000000000005</v>
      </c>
      <c r="F1890">
        <f t="shared" si="29"/>
        <v>1191.9000000000001</v>
      </c>
    </row>
    <row r="1891" spans="1:6">
      <c r="A1891" s="4">
        <v>1890</v>
      </c>
      <c r="B1891" s="5">
        <v>2</v>
      </c>
      <c r="C1891" s="6">
        <v>1913</v>
      </c>
      <c r="D1891" s="6">
        <v>1637</v>
      </c>
      <c r="E1891">
        <f>VLOOKUP(Чек_позиція!C1891,Товар!A:G,7,FALSE)</f>
        <v>480.54</v>
      </c>
      <c r="F1891">
        <f t="shared" si="29"/>
        <v>961.08</v>
      </c>
    </row>
    <row r="1892" spans="1:6">
      <c r="A1892" s="4">
        <v>1891</v>
      </c>
      <c r="B1892" s="5">
        <v>4</v>
      </c>
      <c r="C1892" s="6">
        <v>4564</v>
      </c>
      <c r="D1892" s="6">
        <v>1637</v>
      </c>
      <c r="E1892">
        <f>VLOOKUP(Чек_позиція!C1892,Товар!A:G,7,FALSE)</f>
        <v>390.9</v>
      </c>
      <c r="F1892">
        <f t="shared" si="29"/>
        <v>1563.6</v>
      </c>
    </row>
    <row r="1893" spans="1:6">
      <c r="A1893" s="4">
        <v>1892</v>
      </c>
      <c r="B1893" s="5">
        <v>2</v>
      </c>
      <c r="C1893" s="6">
        <v>6502</v>
      </c>
      <c r="D1893" s="6">
        <v>1637</v>
      </c>
      <c r="E1893">
        <f>VLOOKUP(Чек_позиція!C1893,Товар!A:G,7,FALSE)</f>
        <v>375.03</v>
      </c>
      <c r="F1893">
        <f t="shared" si="29"/>
        <v>750.06</v>
      </c>
    </row>
    <row r="1894" spans="1:6">
      <c r="A1894" s="4">
        <v>1893</v>
      </c>
      <c r="B1894" s="5">
        <v>3</v>
      </c>
      <c r="C1894" s="6">
        <v>4004</v>
      </c>
      <c r="D1894" s="6">
        <v>1638</v>
      </c>
      <c r="E1894">
        <f>VLOOKUP(Чек_позиція!C1894,Товар!A:G,7,FALSE)</f>
        <v>438.53</v>
      </c>
      <c r="F1894">
        <f t="shared" si="29"/>
        <v>1315.59</v>
      </c>
    </row>
    <row r="1895" spans="1:6">
      <c r="A1895" s="4">
        <v>1894</v>
      </c>
      <c r="B1895" s="5">
        <v>3</v>
      </c>
      <c r="C1895" s="6">
        <v>1273</v>
      </c>
      <c r="D1895" s="6">
        <v>1638</v>
      </c>
      <c r="E1895">
        <f>VLOOKUP(Чек_позиція!C1895,Товар!A:G,7,FALSE)</f>
        <v>265.45</v>
      </c>
      <c r="F1895">
        <f t="shared" si="29"/>
        <v>796.34999999999991</v>
      </c>
    </row>
    <row r="1896" spans="1:6">
      <c r="A1896" s="4">
        <v>1895</v>
      </c>
      <c r="B1896" s="5">
        <v>1</v>
      </c>
      <c r="C1896" s="6">
        <v>5810</v>
      </c>
      <c r="D1896" s="6">
        <v>1638</v>
      </c>
      <c r="E1896">
        <f>VLOOKUP(Чек_позиція!C1896,Товар!A:G,7,FALSE)</f>
        <v>301.02999999999997</v>
      </c>
      <c r="F1896">
        <f t="shared" si="29"/>
        <v>301.02999999999997</v>
      </c>
    </row>
    <row r="1897" spans="1:6">
      <c r="A1897" s="4">
        <v>1896</v>
      </c>
      <c r="B1897" s="5">
        <v>1</v>
      </c>
      <c r="C1897" s="6">
        <v>7254</v>
      </c>
      <c r="D1897" s="6">
        <v>1639</v>
      </c>
      <c r="E1897">
        <f>VLOOKUP(Чек_позиція!C1897,Товар!A:G,7,FALSE)</f>
        <v>905.88</v>
      </c>
      <c r="F1897">
        <f t="shared" si="29"/>
        <v>905.88</v>
      </c>
    </row>
    <row r="1898" spans="1:6">
      <c r="A1898" s="4">
        <v>1897</v>
      </c>
      <c r="B1898" s="5">
        <v>4</v>
      </c>
      <c r="C1898" s="6">
        <v>7956</v>
      </c>
      <c r="D1898" s="6">
        <v>1639</v>
      </c>
      <c r="E1898">
        <f>VLOOKUP(Чек_позиція!C1898,Товар!A:G,7,FALSE)</f>
        <v>294.5</v>
      </c>
      <c r="F1898">
        <f t="shared" si="29"/>
        <v>1178</v>
      </c>
    </row>
    <row r="1899" spans="1:6">
      <c r="A1899" s="4">
        <v>1898</v>
      </c>
      <c r="B1899" s="5">
        <v>1</v>
      </c>
      <c r="C1899" s="6">
        <v>8337</v>
      </c>
      <c r="D1899" s="6">
        <v>1639</v>
      </c>
      <c r="E1899">
        <f>VLOOKUP(Чек_позиція!C1899,Товар!A:G,7,FALSE)</f>
        <v>874.08</v>
      </c>
      <c r="F1899">
        <f t="shared" si="29"/>
        <v>874.08</v>
      </c>
    </row>
    <row r="1900" spans="1:6">
      <c r="A1900" s="4">
        <v>1899</v>
      </c>
      <c r="B1900" s="5">
        <v>2</v>
      </c>
      <c r="C1900" s="6">
        <v>883</v>
      </c>
      <c r="D1900" s="6">
        <v>1639</v>
      </c>
      <c r="E1900">
        <f>VLOOKUP(Чек_позиція!C1900,Товар!A:G,7,FALSE)</f>
        <v>559.02</v>
      </c>
      <c r="F1900">
        <f t="shared" si="29"/>
        <v>1118.04</v>
      </c>
    </row>
    <row r="1901" spans="1:6">
      <c r="A1901" s="4">
        <v>1900</v>
      </c>
      <c r="B1901" s="5">
        <v>2</v>
      </c>
      <c r="C1901" s="6">
        <v>4758</v>
      </c>
      <c r="D1901" s="6">
        <v>1640</v>
      </c>
      <c r="E1901">
        <f>VLOOKUP(Чек_позиція!C1901,Товар!A:G,7,FALSE)</f>
        <v>706.31</v>
      </c>
      <c r="F1901">
        <f t="shared" si="29"/>
        <v>1412.62</v>
      </c>
    </row>
    <row r="1902" spans="1:6">
      <c r="A1902" s="4">
        <v>1901</v>
      </c>
      <c r="B1902" s="5">
        <v>3</v>
      </c>
      <c r="C1902" s="6">
        <v>9505</v>
      </c>
      <c r="D1902" s="6">
        <v>1640</v>
      </c>
      <c r="E1902">
        <f>VLOOKUP(Чек_позиція!C1902,Товар!A:G,7,FALSE)</f>
        <v>489.17</v>
      </c>
      <c r="F1902">
        <f t="shared" si="29"/>
        <v>1467.51</v>
      </c>
    </row>
    <row r="1903" spans="1:6">
      <c r="A1903" s="4">
        <v>1902</v>
      </c>
      <c r="B1903" s="5">
        <v>4</v>
      </c>
      <c r="C1903" s="6">
        <v>3415</v>
      </c>
      <c r="D1903" s="6">
        <v>1640</v>
      </c>
      <c r="E1903">
        <f>VLOOKUP(Чек_позиція!C1903,Товар!A:G,7,FALSE)</f>
        <v>880.04</v>
      </c>
      <c r="F1903">
        <f t="shared" si="29"/>
        <v>3520.16</v>
      </c>
    </row>
    <row r="1904" spans="1:6">
      <c r="A1904" s="4">
        <v>1903</v>
      </c>
      <c r="B1904" s="5">
        <v>4</v>
      </c>
      <c r="C1904" s="6">
        <v>1671</v>
      </c>
      <c r="D1904" s="6">
        <v>1640</v>
      </c>
      <c r="E1904">
        <f>VLOOKUP(Чек_позиція!C1904,Товар!A:G,7,FALSE)</f>
        <v>904.2</v>
      </c>
      <c r="F1904">
        <f t="shared" si="29"/>
        <v>3616.8</v>
      </c>
    </row>
    <row r="1905" spans="1:6">
      <c r="A1905" s="4">
        <v>1904</v>
      </c>
      <c r="B1905" s="5">
        <v>4</v>
      </c>
      <c r="C1905" s="6">
        <v>2172</v>
      </c>
      <c r="D1905" s="6">
        <v>1640</v>
      </c>
      <c r="E1905">
        <f>VLOOKUP(Чек_позиція!C1905,Товар!A:G,7,FALSE)</f>
        <v>601.36</v>
      </c>
      <c r="F1905">
        <f t="shared" si="29"/>
        <v>2405.44</v>
      </c>
    </row>
    <row r="1906" spans="1:6">
      <c r="A1906" s="4">
        <v>1905</v>
      </c>
      <c r="B1906" s="5">
        <v>2</v>
      </c>
      <c r="C1906" s="6">
        <v>1310</v>
      </c>
      <c r="D1906" s="6">
        <v>1641</v>
      </c>
      <c r="E1906">
        <f>VLOOKUP(Чек_позиція!C1906,Товар!A:G,7,FALSE)</f>
        <v>169.8</v>
      </c>
      <c r="F1906">
        <f t="shared" si="29"/>
        <v>339.6</v>
      </c>
    </row>
    <row r="1907" spans="1:6">
      <c r="A1907" s="4">
        <v>1906</v>
      </c>
      <c r="B1907" s="5">
        <v>2</v>
      </c>
      <c r="C1907" s="6">
        <v>9983</v>
      </c>
      <c r="D1907" s="6">
        <v>1641</v>
      </c>
      <c r="E1907">
        <f>VLOOKUP(Чек_позиція!C1907,Товар!A:G,7,FALSE)</f>
        <v>633.85</v>
      </c>
      <c r="F1907">
        <f t="shared" si="29"/>
        <v>1267.7</v>
      </c>
    </row>
    <row r="1908" spans="1:6">
      <c r="A1908" s="4">
        <v>1907</v>
      </c>
      <c r="B1908" s="5">
        <v>4</v>
      </c>
      <c r="C1908" s="6">
        <v>3456</v>
      </c>
      <c r="D1908" s="6">
        <v>1641</v>
      </c>
      <c r="E1908">
        <f>VLOOKUP(Чек_позиція!C1908,Товар!A:G,7,FALSE)</f>
        <v>700.51</v>
      </c>
      <c r="F1908">
        <f t="shared" si="29"/>
        <v>2802.04</v>
      </c>
    </row>
    <row r="1909" spans="1:6">
      <c r="A1909" s="4">
        <v>1908</v>
      </c>
      <c r="B1909" s="5">
        <v>2</v>
      </c>
      <c r="C1909" s="6">
        <v>3167</v>
      </c>
      <c r="D1909" s="6">
        <v>1641</v>
      </c>
      <c r="E1909">
        <f>VLOOKUP(Чек_позиція!C1909,Товар!A:G,7,FALSE)</f>
        <v>131.44</v>
      </c>
      <c r="F1909">
        <f t="shared" si="29"/>
        <v>262.88</v>
      </c>
    </row>
    <row r="1910" spans="1:6">
      <c r="A1910" s="4">
        <v>1909</v>
      </c>
      <c r="B1910" s="5">
        <v>4</v>
      </c>
      <c r="C1910" s="6">
        <v>5460</v>
      </c>
      <c r="D1910" s="6">
        <v>1642</v>
      </c>
      <c r="E1910">
        <f>VLOOKUP(Чек_позиція!C1910,Товар!A:G,7,FALSE)</f>
        <v>290.82</v>
      </c>
      <c r="F1910">
        <f t="shared" si="29"/>
        <v>1163.28</v>
      </c>
    </row>
    <row r="1911" spans="1:6">
      <c r="A1911" s="4">
        <v>1910</v>
      </c>
      <c r="B1911" s="5">
        <v>2</v>
      </c>
      <c r="C1911" s="6">
        <v>9051</v>
      </c>
      <c r="D1911" s="6">
        <v>1642</v>
      </c>
      <c r="E1911">
        <f>VLOOKUP(Чек_позиція!C1911,Товар!A:G,7,FALSE)</f>
        <v>360.74</v>
      </c>
      <c r="F1911">
        <f t="shared" si="29"/>
        <v>721.48</v>
      </c>
    </row>
    <row r="1912" spans="1:6">
      <c r="A1912" s="4">
        <v>1911</v>
      </c>
      <c r="B1912" s="5">
        <v>2</v>
      </c>
      <c r="C1912" s="6">
        <v>9206</v>
      </c>
      <c r="D1912" s="6">
        <v>1642</v>
      </c>
      <c r="E1912">
        <f>VLOOKUP(Чек_позиція!C1912,Товар!A:G,7,FALSE)</f>
        <v>381.4</v>
      </c>
      <c r="F1912">
        <f t="shared" si="29"/>
        <v>762.8</v>
      </c>
    </row>
    <row r="1913" spans="1:6">
      <c r="A1913" s="4">
        <v>1912</v>
      </c>
      <c r="B1913" s="5">
        <v>1</v>
      </c>
      <c r="C1913" s="6">
        <v>2729</v>
      </c>
      <c r="D1913" s="6">
        <v>1642</v>
      </c>
      <c r="E1913">
        <f>VLOOKUP(Чек_позиція!C1913,Товар!A:G,7,FALSE)</f>
        <v>177.83</v>
      </c>
      <c r="F1913">
        <f t="shared" si="29"/>
        <v>177.83</v>
      </c>
    </row>
    <row r="1914" spans="1:6">
      <c r="A1914" s="4">
        <v>1913</v>
      </c>
      <c r="B1914" s="5">
        <v>3</v>
      </c>
      <c r="C1914" s="6">
        <v>3504</v>
      </c>
      <c r="D1914" s="6">
        <v>1642</v>
      </c>
      <c r="E1914">
        <f>VLOOKUP(Чек_позиція!C1914,Товар!A:G,7,FALSE)</f>
        <v>389.82</v>
      </c>
      <c r="F1914">
        <f t="shared" si="29"/>
        <v>1169.46</v>
      </c>
    </row>
    <row r="1915" spans="1:6">
      <c r="A1915" s="4">
        <v>1914</v>
      </c>
      <c r="B1915" s="5">
        <v>4</v>
      </c>
      <c r="C1915" s="6">
        <v>6810</v>
      </c>
      <c r="D1915" s="6">
        <v>1643</v>
      </c>
      <c r="E1915">
        <f>VLOOKUP(Чек_позиція!C1915,Товар!A:G,7,FALSE)</f>
        <v>536.35</v>
      </c>
      <c r="F1915">
        <f t="shared" si="29"/>
        <v>2145.4</v>
      </c>
    </row>
    <row r="1916" spans="1:6">
      <c r="A1916" s="4">
        <v>1915</v>
      </c>
      <c r="B1916" s="5">
        <v>2</v>
      </c>
      <c r="C1916" s="6">
        <v>2974</v>
      </c>
      <c r="D1916" s="6">
        <v>1644</v>
      </c>
      <c r="E1916">
        <f>VLOOKUP(Чек_позиція!C1916,Товар!A:G,7,FALSE)</f>
        <v>587.66</v>
      </c>
      <c r="F1916">
        <f t="shared" si="29"/>
        <v>1175.32</v>
      </c>
    </row>
    <row r="1917" spans="1:6">
      <c r="A1917" s="4">
        <v>1916</v>
      </c>
      <c r="B1917" s="5">
        <v>1</v>
      </c>
      <c r="C1917" s="6">
        <v>3474</v>
      </c>
      <c r="D1917" s="6">
        <v>1644</v>
      </c>
      <c r="E1917">
        <f>VLOOKUP(Чек_позиція!C1917,Товар!A:G,7,FALSE)</f>
        <v>666.75</v>
      </c>
      <c r="F1917">
        <f t="shared" si="29"/>
        <v>666.75</v>
      </c>
    </row>
    <row r="1918" spans="1:6">
      <c r="A1918" s="4">
        <v>1917</v>
      </c>
      <c r="B1918" s="5">
        <v>2</v>
      </c>
      <c r="C1918" s="6">
        <v>3807</v>
      </c>
      <c r="D1918" s="6">
        <v>1644</v>
      </c>
      <c r="E1918">
        <f>VLOOKUP(Чек_позиція!C1918,Товар!A:G,7,FALSE)</f>
        <v>123</v>
      </c>
      <c r="F1918">
        <f t="shared" si="29"/>
        <v>246</v>
      </c>
    </row>
    <row r="1919" spans="1:6">
      <c r="A1919" s="4">
        <v>1918</v>
      </c>
      <c r="B1919" s="5">
        <v>1</v>
      </c>
      <c r="C1919" s="6">
        <v>5281</v>
      </c>
      <c r="D1919" s="6">
        <v>1644</v>
      </c>
      <c r="E1919">
        <f>VLOOKUP(Чек_позиція!C1919,Товар!A:G,7,FALSE)</f>
        <v>869.88</v>
      </c>
      <c r="F1919">
        <f t="shared" si="29"/>
        <v>869.88</v>
      </c>
    </row>
    <row r="1920" spans="1:6">
      <c r="A1920" s="4">
        <v>1919</v>
      </c>
      <c r="B1920" s="5">
        <v>1</v>
      </c>
      <c r="C1920" s="6">
        <v>892</v>
      </c>
      <c r="D1920" s="6">
        <v>1645</v>
      </c>
      <c r="E1920">
        <f>VLOOKUP(Чек_позиція!C1920,Товар!A:G,7,FALSE)</f>
        <v>816.02</v>
      </c>
      <c r="F1920">
        <f t="shared" si="29"/>
        <v>816.02</v>
      </c>
    </row>
    <row r="1921" spans="1:6">
      <c r="A1921" s="4">
        <v>1920</v>
      </c>
      <c r="B1921" s="5">
        <v>2</v>
      </c>
      <c r="C1921" s="6">
        <v>8423</v>
      </c>
      <c r="D1921" s="6">
        <v>1645</v>
      </c>
      <c r="E1921">
        <f>VLOOKUP(Чек_позиція!C1921,Товар!A:G,7,FALSE)</f>
        <v>139.86000000000001</v>
      </c>
      <c r="F1921">
        <f t="shared" si="29"/>
        <v>279.72000000000003</v>
      </c>
    </row>
    <row r="1922" spans="1:6">
      <c r="A1922" s="4">
        <v>1921</v>
      </c>
      <c r="B1922" s="5">
        <v>1</v>
      </c>
      <c r="C1922" s="6">
        <v>3587</v>
      </c>
      <c r="D1922" s="6">
        <v>1645</v>
      </c>
      <c r="E1922">
        <f>VLOOKUP(Чек_позиція!C1922,Товар!A:G,7,FALSE)</f>
        <v>553.74</v>
      </c>
      <c r="F1922">
        <f t="shared" si="29"/>
        <v>553.74</v>
      </c>
    </row>
    <row r="1923" spans="1:6">
      <c r="A1923" s="4">
        <v>1922</v>
      </c>
      <c r="B1923" s="5">
        <v>3</v>
      </c>
      <c r="C1923" s="6">
        <v>3947</v>
      </c>
      <c r="D1923" s="6">
        <v>1645</v>
      </c>
      <c r="E1923">
        <f>VLOOKUP(Чек_позиція!C1923,Товар!A:G,7,FALSE)</f>
        <v>774.29</v>
      </c>
      <c r="F1923">
        <f t="shared" ref="F1923:F1986" si="30">B1923*E1923</f>
        <v>2322.87</v>
      </c>
    </row>
    <row r="1924" spans="1:6">
      <c r="A1924" s="4">
        <v>1923</v>
      </c>
      <c r="B1924" s="5">
        <v>1</v>
      </c>
      <c r="C1924" s="6">
        <v>9223</v>
      </c>
      <c r="D1924" s="6">
        <v>1645</v>
      </c>
      <c r="E1924">
        <f>VLOOKUP(Чек_позиція!C1924,Товар!A:G,7,FALSE)</f>
        <v>337.92</v>
      </c>
      <c r="F1924">
        <f t="shared" si="30"/>
        <v>337.92</v>
      </c>
    </row>
    <row r="1925" spans="1:6">
      <c r="A1925" s="4">
        <v>1924</v>
      </c>
      <c r="B1925" s="5">
        <v>3</v>
      </c>
      <c r="C1925" s="6">
        <v>986</v>
      </c>
      <c r="D1925" s="6">
        <v>1646</v>
      </c>
      <c r="E1925">
        <f>VLOOKUP(Чек_позиція!C1925,Товар!A:G,7,FALSE)</f>
        <v>192.01</v>
      </c>
      <c r="F1925">
        <f t="shared" si="30"/>
        <v>576.03</v>
      </c>
    </row>
    <row r="1926" spans="1:6">
      <c r="A1926" s="4">
        <v>1925</v>
      </c>
      <c r="B1926" s="5">
        <v>1</v>
      </c>
      <c r="C1926" s="6">
        <v>4836</v>
      </c>
      <c r="D1926" s="6">
        <v>1646</v>
      </c>
      <c r="E1926">
        <f>VLOOKUP(Чек_позиція!C1926,Товар!A:G,7,FALSE)</f>
        <v>653.49</v>
      </c>
      <c r="F1926">
        <f t="shared" si="30"/>
        <v>653.49</v>
      </c>
    </row>
    <row r="1927" spans="1:6">
      <c r="A1927" s="4">
        <v>1926</v>
      </c>
      <c r="B1927" s="5">
        <v>3</v>
      </c>
      <c r="C1927" s="6">
        <v>29</v>
      </c>
      <c r="D1927" s="6">
        <v>1647</v>
      </c>
      <c r="E1927">
        <f>VLOOKUP(Чек_позиція!C1927,Товар!A:G,7,FALSE)</f>
        <v>933.97</v>
      </c>
      <c r="F1927">
        <f t="shared" si="30"/>
        <v>2801.91</v>
      </c>
    </row>
    <row r="1928" spans="1:6">
      <c r="A1928" s="4">
        <v>1927</v>
      </c>
      <c r="B1928" s="5">
        <v>4</v>
      </c>
      <c r="C1928" s="6">
        <v>5566</v>
      </c>
      <c r="D1928" s="6">
        <v>1647</v>
      </c>
      <c r="E1928">
        <f>VLOOKUP(Чек_позиція!C1928,Товар!A:G,7,FALSE)</f>
        <v>610.66</v>
      </c>
      <c r="F1928">
        <f t="shared" si="30"/>
        <v>2442.64</v>
      </c>
    </row>
    <row r="1929" spans="1:6">
      <c r="A1929" s="4">
        <v>1928</v>
      </c>
      <c r="B1929" s="5">
        <v>4</v>
      </c>
      <c r="C1929" s="6">
        <v>1611</v>
      </c>
      <c r="D1929" s="6">
        <v>1647</v>
      </c>
      <c r="E1929">
        <f>VLOOKUP(Чек_позиція!C1929,Товар!A:G,7,FALSE)</f>
        <v>133.29</v>
      </c>
      <c r="F1929">
        <f t="shared" si="30"/>
        <v>533.16</v>
      </c>
    </row>
    <row r="1930" spans="1:6">
      <c r="A1930" s="4">
        <v>1929</v>
      </c>
      <c r="B1930" s="5">
        <v>1</v>
      </c>
      <c r="C1930" s="6">
        <v>2705</v>
      </c>
      <c r="D1930" s="6">
        <v>1648</v>
      </c>
      <c r="E1930">
        <f>VLOOKUP(Чек_позиція!C1930,Товар!A:G,7,FALSE)</f>
        <v>731.19</v>
      </c>
      <c r="F1930">
        <f t="shared" si="30"/>
        <v>731.19</v>
      </c>
    </row>
    <row r="1931" spans="1:6">
      <c r="A1931" s="4">
        <v>1930</v>
      </c>
      <c r="B1931" s="5">
        <v>3</v>
      </c>
      <c r="C1931" s="6">
        <v>5876</v>
      </c>
      <c r="D1931" s="6">
        <v>1649</v>
      </c>
      <c r="E1931">
        <f>VLOOKUP(Чек_позиція!C1931,Товар!A:G,7,FALSE)</f>
        <v>520.36</v>
      </c>
      <c r="F1931">
        <f t="shared" si="30"/>
        <v>1561.08</v>
      </c>
    </row>
    <row r="1932" spans="1:6">
      <c r="A1932" s="4">
        <v>1931</v>
      </c>
      <c r="B1932" s="5">
        <v>1</v>
      </c>
      <c r="C1932" s="6">
        <v>4013</v>
      </c>
      <c r="D1932" s="6">
        <v>1649</v>
      </c>
      <c r="E1932">
        <f>VLOOKUP(Чек_позиція!C1932,Товар!A:G,7,FALSE)</f>
        <v>828.28</v>
      </c>
      <c r="F1932">
        <f t="shared" si="30"/>
        <v>828.28</v>
      </c>
    </row>
    <row r="1933" spans="1:6">
      <c r="A1933" s="4">
        <v>1932</v>
      </c>
      <c r="B1933" s="5">
        <v>1</v>
      </c>
      <c r="C1933" s="6">
        <v>6609</v>
      </c>
      <c r="D1933" s="6">
        <v>1649</v>
      </c>
      <c r="E1933">
        <f>VLOOKUP(Чек_позиція!C1933,Товар!A:G,7,FALSE)</f>
        <v>493.83</v>
      </c>
      <c r="F1933">
        <f t="shared" si="30"/>
        <v>493.83</v>
      </c>
    </row>
    <row r="1934" spans="1:6">
      <c r="A1934" s="4">
        <v>1933</v>
      </c>
      <c r="B1934" s="5">
        <v>2</v>
      </c>
      <c r="C1934" s="6">
        <v>3305</v>
      </c>
      <c r="D1934" s="6">
        <v>1650</v>
      </c>
      <c r="E1934">
        <f>VLOOKUP(Чек_позиція!C1934,Товар!A:G,7,FALSE)</f>
        <v>600.1</v>
      </c>
      <c r="F1934">
        <f t="shared" si="30"/>
        <v>1200.2</v>
      </c>
    </row>
    <row r="1935" spans="1:6">
      <c r="A1935" s="4">
        <v>1934</v>
      </c>
      <c r="B1935" s="5">
        <v>3</v>
      </c>
      <c r="C1935" s="6">
        <v>8815</v>
      </c>
      <c r="D1935" s="6">
        <v>1650</v>
      </c>
      <c r="E1935">
        <f>VLOOKUP(Чек_позиція!C1935,Товар!A:G,7,FALSE)</f>
        <v>394.53</v>
      </c>
      <c r="F1935">
        <f t="shared" si="30"/>
        <v>1183.5899999999999</v>
      </c>
    </row>
    <row r="1936" spans="1:6">
      <c r="A1936" s="4">
        <v>1935</v>
      </c>
      <c r="B1936" s="5">
        <v>2</v>
      </c>
      <c r="C1936" s="6">
        <v>827</v>
      </c>
      <c r="D1936" s="6">
        <v>1650</v>
      </c>
      <c r="E1936">
        <f>VLOOKUP(Чек_позиція!C1936,Товар!A:G,7,FALSE)</f>
        <v>46.02</v>
      </c>
      <c r="F1936">
        <f t="shared" si="30"/>
        <v>92.04</v>
      </c>
    </row>
    <row r="1937" spans="1:6">
      <c r="A1937" s="4">
        <v>1936</v>
      </c>
      <c r="B1937" s="5">
        <v>4</v>
      </c>
      <c r="C1937" s="6">
        <v>4180</v>
      </c>
      <c r="D1937" s="6">
        <v>1650</v>
      </c>
      <c r="E1937">
        <f>VLOOKUP(Чек_позиція!C1937,Товар!A:G,7,FALSE)</f>
        <v>371.63</v>
      </c>
      <c r="F1937">
        <f t="shared" si="30"/>
        <v>1486.52</v>
      </c>
    </row>
    <row r="1938" spans="1:6">
      <c r="A1938" s="4">
        <v>1937</v>
      </c>
      <c r="B1938" s="5">
        <v>3</v>
      </c>
      <c r="C1938" s="6">
        <v>1228</v>
      </c>
      <c r="D1938" s="6">
        <v>1650</v>
      </c>
      <c r="E1938">
        <f>VLOOKUP(Чек_позиція!C1938,Товар!A:G,7,FALSE)</f>
        <v>157.22</v>
      </c>
      <c r="F1938">
        <f t="shared" si="30"/>
        <v>471.65999999999997</v>
      </c>
    </row>
    <row r="1939" spans="1:6">
      <c r="A1939" s="4">
        <v>1938</v>
      </c>
      <c r="B1939" s="5">
        <v>1</v>
      </c>
      <c r="C1939" s="6">
        <v>6673</v>
      </c>
      <c r="D1939" s="6">
        <v>1651</v>
      </c>
      <c r="E1939">
        <f>VLOOKUP(Чек_позиція!C1939,Товар!A:G,7,FALSE)</f>
        <v>561.05999999999995</v>
      </c>
      <c r="F1939">
        <f t="shared" si="30"/>
        <v>561.05999999999995</v>
      </c>
    </row>
    <row r="1940" spans="1:6">
      <c r="A1940" s="4">
        <v>1939</v>
      </c>
      <c r="B1940" s="5">
        <v>4</v>
      </c>
      <c r="C1940" s="6">
        <v>5031</v>
      </c>
      <c r="D1940" s="6">
        <v>1651</v>
      </c>
      <c r="E1940">
        <f>VLOOKUP(Чек_позиція!C1940,Товар!A:G,7,FALSE)</f>
        <v>840.72</v>
      </c>
      <c r="F1940">
        <f t="shared" si="30"/>
        <v>3362.88</v>
      </c>
    </row>
    <row r="1941" spans="1:6">
      <c r="A1941" s="4">
        <v>1940</v>
      </c>
      <c r="B1941" s="5">
        <v>3</v>
      </c>
      <c r="C1941" s="6">
        <v>6640</v>
      </c>
      <c r="D1941" s="6">
        <v>1651</v>
      </c>
      <c r="E1941">
        <f>VLOOKUP(Чек_позиція!C1941,Товар!A:G,7,FALSE)</f>
        <v>148.86000000000001</v>
      </c>
      <c r="F1941">
        <f t="shared" si="30"/>
        <v>446.58000000000004</v>
      </c>
    </row>
    <row r="1942" spans="1:6">
      <c r="A1942" s="4">
        <v>1941</v>
      </c>
      <c r="B1942" s="5">
        <v>3</v>
      </c>
      <c r="C1942" s="6">
        <v>8198</v>
      </c>
      <c r="D1942" s="6">
        <v>1651</v>
      </c>
      <c r="E1942">
        <f>VLOOKUP(Чек_позиція!C1942,Товар!A:G,7,FALSE)</f>
        <v>557.24</v>
      </c>
      <c r="F1942">
        <f t="shared" si="30"/>
        <v>1671.72</v>
      </c>
    </row>
    <row r="1943" spans="1:6">
      <c r="A1943" s="4">
        <v>1942</v>
      </c>
      <c r="B1943" s="5">
        <v>2</v>
      </c>
      <c r="C1943" s="6">
        <v>6601</v>
      </c>
      <c r="D1943" s="6">
        <v>1652</v>
      </c>
      <c r="E1943">
        <f>VLOOKUP(Чек_позиція!C1943,Товар!A:G,7,FALSE)</f>
        <v>653</v>
      </c>
      <c r="F1943">
        <f t="shared" si="30"/>
        <v>1306</v>
      </c>
    </row>
    <row r="1944" spans="1:6">
      <c r="A1944" s="4">
        <v>1943</v>
      </c>
      <c r="B1944" s="5">
        <v>2</v>
      </c>
      <c r="C1944" s="6">
        <v>6884</v>
      </c>
      <c r="D1944" s="6">
        <v>1652</v>
      </c>
      <c r="E1944">
        <f>VLOOKUP(Чек_позиція!C1944,Товар!A:G,7,FALSE)</f>
        <v>157.04</v>
      </c>
      <c r="F1944">
        <f t="shared" si="30"/>
        <v>314.08</v>
      </c>
    </row>
    <row r="1945" spans="1:6">
      <c r="A1945" s="4">
        <v>1944</v>
      </c>
      <c r="B1945" s="5">
        <v>2</v>
      </c>
      <c r="C1945" s="6">
        <v>8521</v>
      </c>
      <c r="D1945" s="6">
        <v>1652</v>
      </c>
      <c r="E1945">
        <f>VLOOKUP(Чек_позиція!C1945,Товар!A:G,7,FALSE)</f>
        <v>129.19</v>
      </c>
      <c r="F1945">
        <f t="shared" si="30"/>
        <v>258.38</v>
      </c>
    </row>
    <row r="1946" spans="1:6">
      <c r="A1946" s="4">
        <v>1945</v>
      </c>
      <c r="B1946" s="5">
        <v>1</v>
      </c>
      <c r="C1946" s="6">
        <v>103</v>
      </c>
      <c r="D1946" s="6">
        <v>1653</v>
      </c>
      <c r="E1946">
        <f>VLOOKUP(Чек_позиція!C1946,Товар!A:G,7,FALSE)</f>
        <v>164.7</v>
      </c>
      <c r="F1946">
        <f t="shared" si="30"/>
        <v>164.7</v>
      </c>
    </row>
    <row r="1947" spans="1:6">
      <c r="A1947" s="4">
        <v>1946</v>
      </c>
      <c r="B1947" s="5">
        <v>3</v>
      </c>
      <c r="C1947" s="6">
        <v>7594</v>
      </c>
      <c r="D1947" s="6">
        <v>1653</v>
      </c>
      <c r="E1947">
        <f>VLOOKUP(Чек_позиція!C1947,Товар!A:G,7,FALSE)</f>
        <v>684.55</v>
      </c>
      <c r="F1947">
        <f t="shared" si="30"/>
        <v>2053.6499999999996</v>
      </c>
    </row>
    <row r="1948" spans="1:6">
      <c r="A1948" s="4">
        <v>1947</v>
      </c>
      <c r="B1948" s="5">
        <v>2</v>
      </c>
      <c r="C1948" s="6">
        <v>8720</v>
      </c>
      <c r="D1948" s="6">
        <v>1653</v>
      </c>
      <c r="E1948">
        <f>VLOOKUP(Чек_позиція!C1948,Товар!A:G,7,FALSE)</f>
        <v>135.32</v>
      </c>
      <c r="F1948">
        <f t="shared" si="30"/>
        <v>270.64</v>
      </c>
    </row>
    <row r="1949" spans="1:6">
      <c r="A1949" s="4">
        <v>1948</v>
      </c>
      <c r="B1949" s="5">
        <v>2</v>
      </c>
      <c r="C1949" s="6">
        <v>6354</v>
      </c>
      <c r="D1949" s="6">
        <v>1653</v>
      </c>
      <c r="E1949">
        <f>VLOOKUP(Чек_позиція!C1949,Товар!A:G,7,FALSE)</f>
        <v>819.12</v>
      </c>
      <c r="F1949">
        <f t="shared" si="30"/>
        <v>1638.24</v>
      </c>
    </row>
    <row r="1950" spans="1:6">
      <c r="A1950" s="4">
        <v>1949</v>
      </c>
      <c r="B1950" s="5">
        <v>1</v>
      </c>
      <c r="C1950" s="6">
        <v>2962</v>
      </c>
      <c r="D1950" s="6">
        <v>1653</v>
      </c>
      <c r="E1950">
        <f>VLOOKUP(Чек_позиція!C1950,Товар!A:G,7,FALSE)</f>
        <v>320.32</v>
      </c>
      <c r="F1950">
        <f t="shared" si="30"/>
        <v>320.32</v>
      </c>
    </row>
    <row r="1951" spans="1:6">
      <c r="A1951" s="4">
        <v>1950</v>
      </c>
      <c r="B1951" s="5">
        <v>2</v>
      </c>
      <c r="C1951" s="6">
        <v>7454</v>
      </c>
      <c r="D1951" s="6">
        <v>1654</v>
      </c>
      <c r="E1951">
        <f>VLOOKUP(Чек_позиція!C1951,Товар!A:G,7,FALSE)</f>
        <v>619.46</v>
      </c>
      <c r="F1951">
        <f t="shared" si="30"/>
        <v>1238.92</v>
      </c>
    </row>
    <row r="1952" spans="1:6">
      <c r="A1952" s="4">
        <v>1951</v>
      </c>
      <c r="B1952" s="5">
        <v>2</v>
      </c>
      <c r="C1952" s="6">
        <v>2096</v>
      </c>
      <c r="D1952" s="6">
        <v>1654</v>
      </c>
      <c r="E1952">
        <f>VLOOKUP(Чек_позиція!C1952,Товар!A:G,7,FALSE)</f>
        <v>522.77</v>
      </c>
      <c r="F1952">
        <f t="shared" si="30"/>
        <v>1045.54</v>
      </c>
    </row>
    <row r="1953" spans="1:6">
      <c r="A1953" s="4">
        <v>1952</v>
      </c>
      <c r="B1953" s="5">
        <v>2</v>
      </c>
      <c r="C1953" s="6">
        <v>8331</v>
      </c>
      <c r="D1953" s="6">
        <v>1655</v>
      </c>
      <c r="E1953">
        <f>VLOOKUP(Чек_позиція!C1953,Товар!A:G,7,FALSE)</f>
        <v>256.8</v>
      </c>
      <c r="F1953">
        <f t="shared" si="30"/>
        <v>513.6</v>
      </c>
    </row>
    <row r="1954" spans="1:6">
      <c r="A1954" s="4">
        <v>1953</v>
      </c>
      <c r="B1954" s="5">
        <v>4</v>
      </c>
      <c r="C1954" s="6">
        <v>1821</v>
      </c>
      <c r="D1954" s="6">
        <v>1656</v>
      </c>
      <c r="E1954">
        <f>VLOOKUP(Чек_позиція!C1954,Товар!A:G,7,FALSE)</f>
        <v>733.88</v>
      </c>
      <c r="F1954">
        <f t="shared" si="30"/>
        <v>2935.52</v>
      </c>
    </row>
    <row r="1955" spans="1:6">
      <c r="A1955" s="4">
        <v>1954</v>
      </c>
      <c r="B1955" s="5">
        <v>1</v>
      </c>
      <c r="C1955" s="6">
        <v>3108</v>
      </c>
      <c r="D1955" s="6">
        <v>1657</v>
      </c>
      <c r="E1955">
        <f>VLOOKUP(Чек_позиція!C1955,Товар!A:G,7,FALSE)</f>
        <v>754.73</v>
      </c>
      <c r="F1955">
        <f t="shared" si="30"/>
        <v>754.73</v>
      </c>
    </row>
    <row r="1956" spans="1:6">
      <c r="A1956" s="4">
        <v>1955</v>
      </c>
      <c r="B1956" s="5">
        <v>2</v>
      </c>
      <c r="C1956" s="6">
        <v>8207</v>
      </c>
      <c r="D1956" s="6">
        <v>1657</v>
      </c>
      <c r="E1956">
        <f>VLOOKUP(Чек_позиція!C1956,Товар!A:G,7,FALSE)</f>
        <v>320.44</v>
      </c>
      <c r="F1956">
        <f t="shared" si="30"/>
        <v>640.88</v>
      </c>
    </row>
    <row r="1957" spans="1:6">
      <c r="A1957" s="4">
        <v>1956</v>
      </c>
      <c r="B1957" s="5">
        <v>4</v>
      </c>
      <c r="C1957" s="6">
        <v>7056</v>
      </c>
      <c r="D1957" s="6">
        <v>1658</v>
      </c>
      <c r="E1957">
        <f>VLOOKUP(Чек_позиція!C1957,Товар!A:G,7,FALSE)</f>
        <v>571.21</v>
      </c>
      <c r="F1957">
        <f t="shared" si="30"/>
        <v>2284.84</v>
      </c>
    </row>
    <row r="1958" spans="1:6">
      <c r="A1958" s="4">
        <v>1957</v>
      </c>
      <c r="B1958" s="5">
        <v>3</v>
      </c>
      <c r="C1958" s="6">
        <v>3314</v>
      </c>
      <c r="D1958" s="6">
        <v>1659</v>
      </c>
      <c r="E1958">
        <f>VLOOKUP(Чек_позиція!C1958,Товар!A:G,7,FALSE)</f>
        <v>750.01</v>
      </c>
      <c r="F1958">
        <f t="shared" si="30"/>
        <v>2250.0299999999997</v>
      </c>
    </row>
    <row r="1959" spans="1:6">
      <c r="A1959" s="4">
        <v>1958</v>
      </c>
      <c r="B1959" s="5">
        <v>3</v>
      </c>
      <c r="C1959" s="6">
        <v>9380</v>
      </c>
      <c r="D1959" s="6">
        <v>1660</v>
      </c>
      <c r="E1959">
        <f>VLOOKUP(Чек_позиція!C1959,Товар!A:G,7,FALSE)</f>
        <v>780.23</v>
      </c>
      <c r="F1959">
        <f t="shared" si="30"/>
        <v>2340.69</v>
      </c>
    </row>
    <row r="1960" spans="1:6">
      <c r="A1960" s="4">
        <v>1959</v>
      </c>
      <c r="B1960" s="5">
        <v>1</v>
      </c>
      <c r="C1960" s="6">
        <v>7237</v>
      </c>
      <c r="D1960" s="6">
        <v>1660</v>
      </c>
      <c r="E1960">
        <f>VLOOKUP(Чек_позиція!C1960,Товар!A:G,7,FALSE)</f>
        <v>58.78</v>
      </c>
      <c r="F1960">
        <f t="shared" si="30"/>
        <v>58.78</v>
      </c>
    </row>
    <row r="1961" spans="1:6">
      <c r="A1961" s="4">
        <v>1960</v>
      </c>
      <c r="B1961" s="5">
        <v>4</v>
      </c>
      <c r="C1961" s="6">
        <v>4694</v>
      </c>
      <c r="D1961" s="6">
        <v>1660</v>
      </c>
      <c r="E1961">
        <f>VLOOKUP(Чек_позиція!C1961,Товар!A:G,7,FALSE)</f>
        <v>879.73</v>
      </c>
      <c r="F1961">
        <f t="shared" si="30"/>
        <v>3518.92</v>
      </c>
    </row>
    <row r="1962" spans="1:6">
      <c r="A1962" s="4">
        <v>1961</v>
      </c>
      <c r="B1962" s="5">
        <v>3</v>
      </c>
      <c r="C1962" s="6">
        <v>8866</v>
      </c>
      <c r="D1962" s="6">
        <v>1660</v>
      </c>
      <c r="E1962">
        <f>VLOOKUP(Чек_позиція!C1962,Товар!A:G,7,FALSE)</f>
        <v>532.41999999999996</v>
      </c>
      <c r="F1962">
        <f t="shared" si="30"/>
        <v>1597.2599999999998</v>
      </c>
    </row>
    <row r="1963" spans="1:6">
      <c r="A1963" s="4">
        <v>1962</v>
      </c>
      <c r="B1963" s="5">
        <v>3</v>
      </c>
      <c r="C1963" s="6">
        <v>5113</v>
      </c>
      <c r="D1963" s="6">
        <v>1660</v>
      </c>
      <c r="E1963">
        <f>VLOOKUP(Чек_позиція!C1963,Товар!A:G,7,FALSE)</f>
        <v>47.19</v>
      </c>
      <c r="F1963">
        <f t="shared" si="30"/>
        <v>141.57</v>
      </c>
    </row>
    <row r="1964" spans="1:6">
      <c r="A1964" s="4">
        <v>1963</v>
      </c>
      <c r="B1964" s="5">
        <v>4</v>
      </c>
      <c r="C1964" s="6">
        <v>9059</v>
      </c>
      <c r="D1964" s="6">
        <v>1661</v>
      </c>
      <c r="E1964">
        <f>VLOOKUP(Чек_позиція!C1964,Товар!A:G,7,FALSE)</f>
        <v>434.31</v>
      </c>
      <c r="F1964">
        <f t="shared" si="30"/>
        <v>1737.24</v>
      </c>
    </row>
    <row r="1965" spans="1:6">
      <c r="A1965" s="4">
        <v>1964</v>
      </c>
      <c r="B1965" s="5">
        <v>3</v>
      </c>
      <c r="C1965" s="6">
        <v>8688</v>
      </c>
      <c r="D1965" s="6">
        <v>1662</v>
      </c>
      <c r="E1965">
        <f>VLOOKUP(Чек_позиція!C1965,Товар!A:G,7,FALSE)</f>
        <v>225.28</v>
      </c>
      <c r="F1965">
        <f t="shared" si="30"/>
        <v>675.84</v>
      </c>
    </row>
    <row r="1966" spans="1:6">
      <c r="A1966" s="4">
        <v>1965</v>
      </c>
      <c r="B1966" s="5">
        <v>3</v>
      </c>
      <c r="C1966" s="6">
        <v>7064</v>
      </c>
      <c r="D1966" s="6">
        <v>1662</v>
      </c>
      <c r="E1966">
        <f>VLOOKUP(Чек_позиція!C1966,Товар!A:G,7,FALSE)</f>
        <v>78.349999999999994</v>
      </c>
      <c r="F1966">
        <f t="shared" si="30"/>
        <v>235.04999999999998</v>
      </c>
    </row>
    <row r="1967" spans="1:6">
      <c r="A1967" s="4">
        <v>1966</v>
      </c>
      <c r="B1967" s="5">
        <v>1</v>
      </c>
      <c r="C1967" s="6">
        <v>4144</v>
      </c>
      <c r="D1967" s="6">
        <v>1663</v>
      </c>
      <c r="E1967">
        <f>VLOOKUP(Чек_позиція!C1967,Товар!A:G,7,FALSE)</f>
        <v>942.98</v>
      </c>
      <c r="F1967">
        <f t="shared" si="30"/>
        <v>942.98</v>
      </c>
    </row>
    <row r="1968" spans="1:6">
      <c r="A1968" s="4">
        <v>1967</v>
      </c>
      <c r="B1968" s="5">
        <v>2</v>
      </c>
      <c r="C1968" s="6">
        <v>8331</v>
      </c>
      <c r="D1968" s="6">
        <v>1663</v>
      </c>
      <c r="E1968">
        <f>VLOOKUP(Чек_позиція!C1968,Товар!A:G,7,FALSE)</f>
        <v>256.8</v>
      </c>
      <c r="F1968">
        <f t="shared" si="30"/>
        <v>513.6</v>
      </c>
    </row>
    <row r="1969" spans="1:6">
      <c r="A1969" s="4">
        <v>1968</v>
      </c>
      <c r="B1969" s="5">
        <v>1</v>
      </c>
      <c r="C1969" s="6">
        <v>5739</v>
      </c>
      <c r="D1969" s="6">
        <v>1663</v>
      </c>
      <c r="E1969">
        <f>VLOOKUP(Чек_позиція!C1969,Товар!A:G,7,FALSE)</f>
        <v>480.83</v>
      </c>
      <c r="F1969">
        <f t="shared" si="30"/>
        <v>480.83</v>
      </c>
    </row>
    <row r="1970" spans="1:6">
      <c r="A1970" s="4">
        <v>1969</v>
      </c>
      <c r="B1970" s="5">
        <v>1</v>
      </c>
      <c r="C1970" s="6">
        <v>4934</v>
      </c>
      <c r="D1970" s="6">
        <v>1663</v>
      </c>
      <c r="E1970">
        <f>VLOOKUP(Чек_позиція!C1970,Товар!A:G,7,FALSE)</f>
        <v>400.21</v>
      </c>
      <c r="F1970">
        <f t="shared" si="30"/>
        <v>400.21</v>
      </c>
    </row>
    <row r="1971" spans="1:6">
      <c r="A1971" s="4">
        <v>1970</v>
      </c>
      <c r="B1971" s="5">
        <v>3</v>
      </c>
      <c r="C1971" s="6">
        <v>4090</v>
      </c>
      <c r="D1971" s="6">
        <v>1664</v>
      </c>
      <c r="E1971">
        <f>VLOOKUP(Чек_позиція!C1971,Товар!A:G,7,FALSE)</f>
        <v>695.7</v>
      </c>
      <c r="F1971">
        <f t="shared" si="30"/>
        <v>2087.1000000000004</v>
      </c>
    </row>
    <row r="1972" spans="1:6">
      <c r="A1972" s="4">
        <v>1971</v>
      </c>
      <c r="B1972" s="5">
        <v>2</v>
      </c>
      <c r="C1972" s="6">
        <v>1991</v>
      </c>
      <c r="D1972" s="6">
        <v>1665</v>
      </c>
      <c r="E1972">
        <f>VLOOKUP(Чек_позиція!C1972,Товар!A:G,7,FALSE)</f>
        <v>653.37</v>
      </c>
      <c r="F1972">
        <f t="shared" si="30"/>
        <v>1306.74</v>
      </c>
    </row>
    <row r="1973" spans="1:6">
      <c r="A1973" s="4">
        <v>1972</v>
      </c>
      <c r="B1973" s="5">
        <v>3</v>
      </c>
      <c r="C1973" s="6">
        <v>2847</v>
      </c>
      <c r="D1973" s="6">
        <v>1666</v>
      </c>
      <c r="E1973">
        <f>VLOOKUP(Чек_позиція!C1973,Товар!A:G,7,FALSE)</f>
        <v>410.1</v>
      </c>
      <c r="F1973">
        <f t="shared" si="30"/>
        <v>1230.3000000000002</v>
      </c>
    </row>
    <row r="1974" spans="1:6">
      <c r="A1974" s="4">
        <v>1973</v>
      </c>
      <c r="B1974" s="5">
        <v>4</v>
      </c>
      <c r="C1974" s="6">
        <v>8364</v>
      </c>
      <c r="D1974" s="6">
        <v>1666</v>
      </c>
      <c r="E1974">
        <f>VLOOKUP(Чек_позиція!C1974,Товар!A:G,7,FALSE)</f>
        <v>512.14</v>
      </c>
      <c r="F1974">
        <f t="shared" si="30"/>
        <v>2048.56</v>
      </c>
    </row>
    <row r="1975" spans="1:6">
      <c r="A1975" s="4">
        <v>1974</v>
      </c>
      <c r="B1975" s="5">
        <v>4</v>
      </c>
      <c r="C1975" s="6">
        <v>5092</v>
      </c>
      <c r="D1975" s="6">
        <v>1666</v>
      </c>
      <c r="E1975">
        <f>VLOOKUP(Чек_позиція!C1975,Товар!A:G,7,FALSE)</f>
        <v>432.14</v>
      </c>
      <c r="F1975">
        <f t="shared" si="30"/>
        <v>1728.56</v>
      </c>
    </row>
    <row r="1976" spans="1:6">
      <c r="A1976" s="4">
        <v>1975</v>
      </c>
      <c r="B1976" s="5">
        <v>1</v>
      </c>
      <c r="C1976" s="6">
        <v>7388</v>
      </c>
      <c r="D1976" s="6">
        <v>1666</v>
      </c>
      <c r="E1976">
        <f>VLOOKUP(Чек_позиція!C1976,Товар!A:G,7,FALSE)</f>
        <v>96.01</v>
      </c>
      <c r="F1976">
        <f t="shared" si="30"/>
        <v>96.01</v>
      </c>
    </row>
    <row r="1977" spans="1:6">
      <c r="A1977" s="4">
        <v>1976</v>
      </c>
      <c r="B1977" s="5">
        <v>2</v>
      </c>
      <c r="C1977" s="6">
        <v>7680</v>
      </c>
      <c r="D1977" s="6">
        <v>1666</v>
      </c>
      <c r="E1977">
        <f>VLOOKUP(Чек_позиція!C1977,Товар!A:G,7,FALSE)</f>
        <v>641.01</v>
      </c>
      <c r="F1977">
        <f t="shared" si="30"/>
        <v>1282.02</v>
      </c>
    </row>
    <row r="1978" spans="1:6">
      <c r="A1978" s="4">
        <v>1977</v>
      </c>
      <c r="B1978" s="5">
        <v>2</v>
      </c>
      <c r="C1978" s="6">
        <v>3018</v>
      </c>
      <c r="D1978" s="6">
        <v>1667</v>
      </c>
      <c r="E1978">
        <f>VLOOKUP(Чек_позиція!C1978,Товар!A:G,7,FALSE)</f>
        <v>924.22</v>
      </c>
      <c r="F1978">
        <f t="shared" si="30"/>
        <v>1848.44</v>
      </c>
    </row>
    <row r="1979" spans="1:6">
      <c r="A1979" s="4">
        <v>1978</v>
      </c>
      <c r="B1979" s="5">
        <v>3</v>
      </c>
      <c r="C1979" s="6">
        <v>749</v>
      </c>
      <c r="D1979" s="6">
        <v>1667</v>
      </c>
      <c r="E1979">
        <f>VLOOKUP(Чек_позиція!C1979,Товар!A:G,7,FALSE)</f>
        <v>895.32</v>
      </c>
      <c r="F1979">
        <f t="shared" si="30"/>
        <v>2685.96</v>
      </c>
    </row>
    <row r="1980" spans="1:6">
      <c r="A1980" s="4">
        <v>1979</v>
      </c>
      <c r="B1980" s="5">
        <v>2</v>
      </c>
      <c r="C1980" s="6">
        <v>8019</v>
      </c>
      <c r="D1980" s="6">
        <v>1667</v>
      </c>
      <c r="E1980">
        <f>VLOOKUP(Чек_позиція!C1980,Товар!A:G,7,FALSE)</f>
        <v>444.61</v>
      </c>
      <c r="F1980">
        <f t="shared" si="30"/>
        <v>889.22</v>
      </c>
    </row>
    <row r="1981" spans="1:6">
      <c r="A1981" s="4">
        <v>1980</v>
      </c>
      <c r="B1981" s="5">
        <v>4</v>
      </c>
      <c r="C1981" s="6">
        <v>2296</v>
      </c>
      <c r="D1981" s="6">
        <v>1668</v>
      </c>
      <c r="E1981">
        <f>VLOOKUP(Чек_позиція!C1981,Товар!A:G,7,FALSE)</f>
        <v>689.46</v>
      </c>
      <c r="F1981">
        <f t="shared" si="30"/>
        <v>2757.84</v>
      </c>
    </row>
    <row r="1982" spans="1:6">
      <c r="A1982" s="4">
        <v>1981</v>
      </c>
      <c r="B1982" s="5">
        <v>4</v>
      </c>
      <c r="C1982" s="6">
        <v>4341</v>
      </c>
      <c r="D1982" s="6">
        <v>1668</v>
      </c>
      <c r="E1982">
        <f>VLOOKUP(Чек_позиція!C1982,Товар!A:G,7,FALSE)</f>
        <v>155.97</v>
      </c>
      <c r="F1982">
        <f t="shared" si="30"/>
        <v>623.88</v>
      </c>
    </row>
    <row r="1983" spans="1:6">
      <c r="A1983" s="4">
        <v>1982</v>
      </c>
      <c r="B1983" s="5">
        <v>2</v>
      </c>
      <c r="C1983" s="6">
        <v>5321</v>
      </c>
      <c r="D1983" s="6">
        <v>1668</v>
      </c>
      <c r="E1983">
        <f>VLOOKUP(Чек_позиція!C1983,Товар!A:G,7,FALSE)</f>
        <v>510.07</v>
      </c>
      <c r="F1983">
        <f t="shared" si="30"/>
        <v>1020.14</v>
      </c>
    </row>
    <row r="1984" spans="1:6">
      <c r="A1984" s="4">
        <v>1983</v>
      </c>
      <c r="B1984" s="5">
        <v>2</v>
      </c>
      <c r="C1984" s="6">
        <v>3638</v>
      </c>
      <c r="D1984" s="6">
        <v>1668</v>
      </c>
      <c r="E1984">
        <f>VLOOKUP(Чек_позиція!C1984,Товар!A:G,7,FALSE)</f>
        <v>619.65</v>
      </c>
      <c r="F1984">
        <f t="shared" si="30"/>
        <v>1239.3</v>
      </c>
    </row>
    <row r="1985" spans="1:6">
      <c r="A1985" s="4">
        <v>1984</v>
      </c>
      <c r="B1985" s="5">
        <v>3</v>
      </c>
      <c r="C1985" s="6">
        <v>8803</v>
      </c>
      <c r="D1985" s="6">
        <v>1669</v>
      </c>
      <c r="E1985">
        <f>VLOOKUP(Чек_позиція!C1985,Товар!A:G,7,FALSE)</f>
        <v>648.70000000000005</v>
      </c>
      <c r="F1985">
        <f t="shared" si="30"/>
        <v>1946.1000000000001</v>
      </c>
    </row>
    <row r="1986" spans="1:6">
      <c r="A1986" s="4">
        <v>1985</v>
      </c>
      <c r="B1986" s="5">
        <v>4</v>
      </c>
      <c r="C1986" s="6">
        <v>8797</v>
      </c>
      <c r="D1986" s="6">
        <v>1669</v>
      </c>
      <c r="E1986">
        <f>VLOOKUP(Чек_позиція!C1986,Товар!A:G,7,FALSE)</f>
        <v>577.29999999999995</v>
      </c>
      <c r="F1986">
        <f t="shared" si="30"/>
        <v>2309.1999999999998</v>
      </c>
    </row>
    <row r="1987" spans="1:6">
      <c r="A1987" s="4">
        <v>1986</v>
      </c>
      <c r="B1987" s="5">
        <v>4</v>
      </c>
      <c r="C1987" s="6">
        <v>9706</v>
      </c>
      <c r="D1987" s="6">
        <v>1669</v>
      </c>
      <c r="E1987">
        <f>VLOOKUP(Чек_позиція!C1987,Товар!A:G,7,FALSE)</f>
        <v>883.51</v>
      </c>
      <c r="F1987">
        <f t="shared" ref="F1987:F2050" si="31">B1987*E1987</f>
        <v>3534.04</v>
      </c>
    </row>
    <row r="1988" spans="1:6">
      <c r="A1988" s="4">
        <v>1987</v>
      </c>
      <c r="B1988" s="5">
        <v>1</v>
      </c>
      <c r="C1988" s="6">
        <v>8647</v>
      </c>
      <c r="D1988" s="6">
        <v>1669</v>
      </c>
      <c r="E1988">
        <f>VLOOKUP(Чек_позиція!C1988,Товар!A:G,7,FALSE)</f>
        <v>284.24</v>
      </c>
      <c r="F1988">
        <f t="shared" si="31"/>
        <v>284.24</v>
      </c>
    </row>
    <row r="1989" spans="1:6">
      <c r="A1989" s="4">
        <v>1988</v>
      </c>
      <c r="B1989" s="5">
        <v>4</v>
      </c>
      <c r="C1989" s="6">
        <v>4715</v>
      </c>
      <c r="D1989" s="6">
        <v>1670</v>
      </c>
      <c r="E1989">
        <f>VLOOKUP(Чек_позиція!C1989,Товар!A:G,7,FALSE)</f>
        <v>258.39</v>
      </c>
      <c r="F1989">
        <f t="shared" si="31"/>
        <v>1033.56</v>
      </c>
    </row>
    <row r="1990" spans="1:6">
      <c r="A1990" s="4">
        <v>1989</v>
      </c>
      <c r="B1990" s="5">
        <v>4</v>
      </c>
      <c r="C1990" s="6">
        <v>4412</v>
      </c>
      <c r="D1990" s="6">
        <v>1670</v>
      </c>
      <c r="E1990">
        <f>VLOOKUP(Чек_позиція!C1990,Товар!A:G,7,FALSE)</f>
        <v>766.59</v>
      </c>
      <c r="F1990">
        <f t="shared" si="31"/>
        <v>3066.36</v>
      </c>
    </row>
    <row r="1991" spans="1:6">
      <c r="A1991" s="4">
        <v>1990</v>
      </c>
      <c r="B1991" s="5">
        <v>2</v>
      </c>
      <c r="C1991" s="6">
        <v>4868</v>
      </c>
      <c r="D1991" s="6">
        <v>1671</v>
      </c>
      <c r="E1991">
        <f>VLOOKUP(Чек_позиція!C1991,Товар!A:G,7,FALSE)</f>
        <v>400.66</v>
      </c>
      <c r="F1991">
        <f t="shared" si="31"/>
        <v>801.32</v>
      </c>
    </row>
    <row r="1992" spans="1:6">
      <c r="A1992" s="4">
        <v>1991</v>
      </c>
      <c r="B1992" s="5">
        <v>2</v>
      </c>
      <c r="C1992" s="6">
        <v>9506</v>
      </c>
      <c r="D1992" s="6">
        <v>1671</v>
      </c>
      <c r="E1992">
        <f>VLOOKUP(Чек_позиція!C1992,Товар!A:G,7,FALSE)</f>
        <v>736.57</v>
      </c>
      <c r="F1992">
        <f t="shared" si="31"/>
        <v>1473.14</v>
      </c>
    </row>
    <row r="1993" spans="1:6">
      <c r="A1993" s="4">
        <v>1992</v>
      </c>
      <c r="B1993" s="5">
        <v>1</v>
      </c>
      <c r="C1993" s="6">
        <v>6157</v>
      </c>
      <c r="D1993" s="6">
        <v>1671</v>
      </c>
      <c r="E1993">
        <f>VLOOKUP(Чек_позиція!C1993,Товар!A:G,7,FALSE)</f>
        <v>196.72</v>
      </c>
      <c r="F1993">
        <f t="shared" si="31"/>
        <v>196.72</v>
      </c>
    </row>
    <row r="1994" spans="1:6">
      <c r="A1994" s="4">
        <v>1993</v>
      </c>
      <c r="B1994" s="5">
        <v>3</v>
      </c>
      <c r="C1994" s="6">
        <v>1353</v>
      </c>
      <c r="D1994" s="6">
        <v>1672</v>
      </c>
      <c r="E1994">
        <f>VLOOKUP(Чек_позиція!C1994,Товар!A:G,7,FALSE)</f>
        <v>230.03</v>
      </c>
      <c r="F1994">
        <f t="shared" si="31"/>
        <v>690.09</v>
      </c>
    </row>
    <row r="1995" spans="1:6">
      <c r="A1995" s="4">
        <v>1994</v>
      </c>
      <c r="B1995" s="5">
        <v>1</v>
      </c>
      <c r="C1995" s="6">
        <v>7323</v>
      </c>
      <c r="D1995" s="6">
        <v>1672</v>
      </c>
      <c r="E1995">
        <f>VLOOKUP(Чек_позиція!C1995,Товар!A:G,7,FALSE)</f>
        <v>221.42</v>
      </c>
      <c r="F1995">
        <f t="shared" si="31"/>
        <v>221.42</v>
      </c>
    </row>
    <row r="1996" spans="1:6">
      <c r="A1996" s="4">
        <v>1995</v>
      </c>
      <c r="B1996" s="5">
        <v>3</v>
      </c>
      <c r="C1996" s="6">
        <v>4439</v>
      </c>
      <c r="D1996" s="6">
        <v>1673</v>
      </c>
      <c r="E1996">
        <f>VLOOKUP(Чек_позиція!C1996,Товар!A:G,7,FALSE)</f>
        <v>281.63</v>
      </c>
      <c r="F1996">
        <f t="shared" si="31"/>
        <v>844.89</v>
      </c>
    </row>
    <row r="1997" spans="1:6">
      <c r="A1997" s="4">
        <v>1996</v>
      </c>
      <c r="B1997" s="5">
        <v>1</v>
      </c>
      <c r="C1997" s="6">
        <v>6454</v>
      </c>
      <c r="D1997" s="6">
        <v>1673</v>
      </c>
      <c r="E1997">
        <f>VLOOKUP(Чек_позиція!C1997,Товар!A:G,7,FALSE)</f>
        <v>429.38</v>
      </c>
      <c r="F1997">
        <f t="shared" si="31"/>
        <v>429.38</v>
      </c>
    </row>
    <row r="1998" spans="1:6">
      <c r="A1998" s="4">
        <v>1997</v>
      </c>
      <c r="B1998" s="5">
        <v>4</v>
      </c>
      <c r="C1998" s="6">
        <v>2904</v>
      </c>
      <c r="D1998" s="6">
        <v>1673</v>
      </c>
      <c r="E1998">
        <f>VLOOKUP(Чек_позиція!C1998,Товар!A:G,7,FALSE)</f>
        <v>269.16000000000003</v>
      </c>
      <c r="F1998">
        <f t="shared" si="31"/>
        <v>1076.6400000000001</v>
      </c>
    </row>
    <row r="1999" spans="1:6">
      <c r="A1999" s="4">
        <v>1998</v>
      </c>
      <c r="B1999" s="5">
        <v>1</v>
      </c>
      <c r="C1999" s="6">
        <v>4906</v>
      </c>
      <c r="D1999" s="6">
        <v>1673</v>
      </c>
      <c r="E1999">
        <f>VLOOKUP(Чек_позиція!C1999,Товар!A:G,7,FALSE)</f>
        <v>357.37</v>
      </c>
      <c r="F1999">
        <f t="shared" si="31"/>
        <v>357.37</v>
      </c>
    </row>
    <row r="2000" spans="1:6">
      <c r="A2000" s="4">
        <v>1999</v>
      </c>
      <c r="B2000" s="5">
        <v>4</v>
      </c>
      <c r="C2000" s="6">
        <v>1366</v>
      </c>
      <c r="D2000" s="6">
        <v>1674</v>
      </c>
      <c r="E2000">
        <f>VLOOKUP(Чек_позиція!C2000,Товар!A:G,7,FALSE)</f>
        <v>293.32</v>
      </c>
      <c r="F2000">
        <f t="shared" si="31"/>
        <v>1173.28</v>
      </c>
    </row>
    <row r="2001" spans="1:6">
      <c r="A2001" s="4">
        <v>2000</v>
      </c>
      <c r="B2001" s="5">
        <v>2</v>
      </c>
      <c r="C2001" s="6">
        <v>9171</v>
      </c>
      <c r="D2001" s="6">
        <v>1675</v>
      </c>
      <c r="E2001">
        <f>VLOOKUP(Чек_позиція!C2001,Товар!A:G,7,FALSE)</f>
        <v>162.86000000000001</v>
      </c>
      <c r="F2001">
        <f t="shared" si="31"/>
        <v>325.72000000000003</v>
      </c>
    </row>
    <row r="2002" spans="1:6">
      <c r="A2002" s="4">
        <v>2001</v>
      </c>
      <c r="B2002" s="5">
        <v>4</v>
      </c>
      <c r="C2002" s="6">
        <v>765</v>
      </c>
      <c r="D2002" s="6">
        <v>1676</v>
      </c>
      <c r="E2002">
        <f>VLOOKUP(Чек_позиція!C2002,Товар!A:G,7,FALSE)</f>
        <v>673.63</v>
      </c>
      <c r="F2002">
        <f t="shared" si="31"/>
        <v>2694.52</v>
      </c>
    </row>
    <row r="2003" spans="1:6">
      <c r="A2003" s="4">
        <v>2002</v>
      </c>
      <c r="B2003" s="5">
        <v>1</v>
      </c>
      <c r="C2003" s="6">
        <v>7777</v>
      </c>
      <c r="D2003" s="6">
        <v>1676</v>
      </c>
      <c r="E2003">
        <f>VLOOKUP(Чек_позиція!C2003,Товар!A:G,7,FALSE)</f>
        <v>824.28</v>
      </c>
      <c r="F2003">
        <f t="shared" si="31"/>
        <v>824.28</v>
      </c>
    </row>
    <row r="2004" spans="1:6">
      <c r="A2004" s="4">
        <v>2003</v>
      </c>
      <c r="B2004" s="5">
        <v>3</v>
      </c>
      <c r="C2004" s="6">
        <v>5365</v>
      </c>
      <c r="D2004" s="6">
        <v>1676</v>
      </c>
      <c r="E2004">
        <f>VLOOKUP(Чек_позиція!C2004,Товар!A:G,7,FALSE)</f>
        <v>154.57</v>
      </c>
      <c r="F2004">
        <f t="shared" si="31"/>
        <v>463.71</v>
      </c>
    </row>
    <row r="2005" spans="1:6">
      <c r="A2005" s="4">
        <v>2004</v>
      </c>
      <c r="B2005" s="5">
        <v>2</v>
      </c>
      <c r="C2005" s="6">
        <v>5650</v>
      </c>
      <c r="D2005" s="6">
        <v>1676</v>
      </c>
      <c r="E2005">
        <f>VLOOKUP(Чек_позиція!C2005,Товар!A:G,7,FALSE)</f>
        <v>925.51</v>
      </c>
      <c r="F2005">
        <f t="shared" si="31"/>
        <v>1851.02</v>
      </c>
    </row>
    <row r="2006" spans="1:6">
      <c r="A2006" s="4">
        <v>2005</v>
      </c>
      <c r="B2006" s="5">
        <v>2</v>
      </c>
      <c r="C2006" s="6">
        <v>7628</v>
      </c>
      <c r="D2006" s="6">
        <v>1677</v>
      </c>
      <c r="E2006">
        <f>VLOOKUP(Чек_позиція!C2006,Товар!A:G,7,FALSE)</f>
        <v>482.97</v>
      </c>
      <c r="F2006">
        <f t="shared" si="31"/>
        <v>965.94</v>
      </c>
    </row>
    <row r="2007" spans="1:6">
      <c r="A2007" s="4">
        <v>2006</v>
      </c>
      <c r="B2007" s="5">
        <v>4</v>
      </c>
      <c r="C2007" s="6">
        <v>3936</v>
      </c>
      <c r="D2007" s="6">
        <v>1677</v>
      </c>
      <c r="E2007">
        <f>VLOOKUP(Чек_позиція!C2007,Товар!A:G,7,FALSE)</f>
        <v>846.8</v>
      </c>
      <c r="F2007">
        <f t="shared" si="31"/>
        <v>3387.2</v>
      </c>
    </row>
    <row r="2008" spans="1:6">
      <c r="A2008" s="4">
        <v>2007</v>
      </c>
      <c r="B2008" s="5">
        <v>1</v>
      </c>
      <c r="C2008" s="6">
        <v>8887</v>
      </c>
      <c r="D2008" s="6">
        <v>1677</v>
      </c>
      <c r="E2008">
        <f>VLOOKUP(Чек_позиція!C2008,Товар!A:G,7,FALSE)</f>
        <v>556.33000000000004</v>
      </c>
      <c r="F2008">
        <f t="shared" si="31"/>
        <v>556.33000000000004</v>
      </c>
    </row>
    <row r="2009" spans="1:6">
      <c r="A2009" s="4">
        <v>2008</v>
      </c>
      <c r="B2009" s="5">
        <v>3</v>
      </c>
      <c r="C2009" s="6">
        <v>2003</v>
      </c>
      <c r="D2009" s="6">
        <v>1678</v>
      </c>
      <c r="E2009">
        <f>VLOOKUP(Чек_позиція!C2009,Товар!A:G,7,FALSE)</f>
        <v>512.07000000000005</v>
      </c>
      <c r="F2009">
        <f t="shared" si="31"/>
        <v>1536.21</v>
      </c>
    </row>
    <row r="2010" spans="1:6">
      <c r="A2010" s="4">
        <v>2009</v>
      </c>
      <c r="B2010" s="5">
        <v>4</v>
      </c>
      <c r="C2010" s="6">
        <v>496</v>
      </c>
      <c r="D2010" s="6">
        <v>1678</v>
      </c>
      <c r="E2010">
        <f>VLOOKUP(Чек_позиція!C2010,Товар!A:G,7,FALSE)</f>
        <v>226.93</v>
      </c>
      <c r="F2010">
        <f t="shared" si="31"/>
        <v>907.72</v>
      </c>
    </row>
    <row r="2011" spans="1:6">
      <c r="A2011" s="4">
        <v>2010</v>
      </c>
      <c r="B2011" s="5">
        <v>3</v>
      </c>
      <c r="C2011" s="6">
        <v>1445</v>
      </c>
      <c r="D2011" s="6">
        <v>1679</v>
      </c>
      <c r="E2011">
        <f>VLOOKUP(Чек_позиція!C2011,Товар!A:G,7,FALSE)</f>
        <v>432.64</v>
      </c>
      <c r="F2011">
        <f t="shared" si="31"/>
        <v>1297.92</v>
      </c>
    </row>
    <row r="2012" spans="1:6">
      <c r="A2012" s="4">
        <v>2011</v>
      </c>
      <c r="B2012" s="5">
        <v>4</v>
      </c>
      <c r="C2012" s="6">
        <v>7337</v>
      </c>
      <c r="D2012" s="6">
        <v>1679</v>
      </c>
      <c r="E2012">
        <f>VLOOKUP(Чек_позиція!C2012,Товар!A:G,7,FALSE)</f>
        <v>157</v>
      </c>
      <c r="F2012">
        <f t="shared" si="31"/>
        <v>628</v>
      </c>
    </row>
    <row r="2013" spans="1:6">
      <c r="A2013" s="4">
        <v>2012</v>
      </c>
      <c r="B2013" s="5">
        <v>1</v>
      </c>
      <c r="C2013" s="6">
        <v>204</v>
      </c>
      <c r="D2013" s="6">
        <v>1679</v>
      </c>
      <c r="E2013">
        <f>VLOOKUP(Чек_позиція!C2013,Товар!A:G,7,FALSE)</f>
        <v>102.93</v>
      </c>
      <c r="F2013">
        <f t="shared" si="31"/>
        <v>102.93</v>
      </c>
    </row>
    <row r="2014" spans="1:6">
      <c r="A2014" s="4">
        <v>2013</v>
      </c>
      <c r="B2014" s="5">
        <v>1</v>
      </c>
      <c r="C2014" s="6">
        <v>5286</v>
      </c>
      <c r="D2014" s="6">
        <v>1679</v>
      </c>
      <c r="E2014">
        <f>VLOOKUP(Чек_позиція!C2014,Товар!A:G,7,FALSE)</f>
        <v>320.85000000000002</v>
      </c>
      <c r="F2014">
        <f t="shared" si="31"/>
        <v>320.85000000000002</v>
      </c>
    </row>
    <row r="2015" spans="1:6">
      <c r="A2015" s="4">
        <v>2014</v>
      </c>
      <c r="B2015" s="5">
        <v>3</v>
      </c>
      <c r="C2015" s="6">
        <v>7322</v>
      </c>
      <c r="D2015" s="6">
        <v>1679</v>
      </c>
      <c r="E2015">
        <f>VLOOKUP(Чек_позиція!C2015,Товар!A:G,7,FALSE)</f>
        <v>517.89</v>
      </c>
      <c r="F2015">
        <f t="shared" si="31"/>
        <v>1553.67</v>
      </c>
    </row>
    <row r="2016" spans="1:6">
      <c r="A2016" s="4">
        <v>2015</v>
      </c>
      <c r="B2016" s="5">
        <v>1</v>
      </c>
      <c r="C2016" s="6">
        <v>3635</v>
      </c>
      <c r="D2016" s="6">
        <v>1680</v>
      </c>
      <c r="E2016">
        <f>VLOOKUP(Чек_позиція!C2016,Товар!A:G,7,FALSE)</f>
        <v>197.67</v>
      </c>
      <c r="F2016">
        <f t="shared" si="31"/>
        <v>197.67</v>
      </c>
    </row>
    <row r="2017" spans="1:6">
      <c r="A2017" s="4">
        <v>2016</v>
      </c>
      <c r="B2017" s="5">
        <v>1</v>
      </c>
      <c r="C2017" s="6">
        <v>9407</v>
      </c>
      <c r="D2017" s="6">
        <v>1681</v>
      </c>
      <c r="E2017">
        <f>VLOOKUP(Чек_позиція!C2017,Товар!A:G,7,FALSE)</f>
        <v>54.11</v>
      </c>
      <c r="F2017">
        <f t="shared" si="31"/>
        <v>54.11</v>
      </c>
    </row>
    <row r="2018" spans="1:6">
      <c r="A2018" s="4">
        <v>2017</v>
      </c>
      <c r="B2018" s="5">
        <v>2</v>
      </c>
      <c r="C2018" s="6">
        <v>4824</v>
      </c>
      <c r="D2018" s="6">
        <v>1681</v>
      </c>
      <c r="E2018">
        <f>VLOOKUP(Чек_позиція!C2018,Товар!A:G,7,FALSE)</f>
        <v>743.81</v>
      </c>
      <c r="F2018">
        <f t="shared" si="31"/>
        <v>1487.62</v>
      </c>
    </row>
    <row r="2019" spans="1:6">
      <c r="A2019" s="4">
        <v>2018</v>
      </c>
      <c r="B2019" s="5">
        <v>1</v>
      </c>
      <c r="C2019" s="6">
        <v>8142</v>
      </c>
      <c r="D2019" s="6">
        <v>1681</v>
      </c>
      <c r="E2019">
        <f>VLOOKUP(Чек_позиція!C2019,Товар!A:G,7,FALSE)</f>
        <v>363.13</v>
      </c>
      <c r="F2019">
        <f t="shared" si="31"/>
        <v>363.13</v>
      </c>
    </row>
    <row r="2020" spans="1:6">
      <c r="A2020" s="4">
        <v>2019</v>
      </c>
      <c r="B2020" s="5">
        <v>2</v>
      </c>
      <c r="C2020" s="6">
        <v>8761</v>
      </c>
      <c r="D2020" s="6">
        <v>1681</v>
      </c>
      <c r="E2020">
        <f>VLOOKUP(Чек_позиція!C2020,Товар!A:G,7,FALSE)</f>
        <v>855.57</v>
      </c>
      <c r="F2020">
        <f t="shared" si="31"/>
        <v>1711.14</v>
      </c>
    </row>
    <row r="2021" spans="1:6">
      <c r="A2021" s="4">
        <v>2020</v>
      </c>
      <c r="B2021" s="5">
        <v>2</v>
      </c>
      <c r="C2021" s="6">
        <v>6559</v>
      </c>
      <c r="D2021" s="6">
        <v>1682</v>
      </c>
      <c r="E2021">
        <f>VLOOKUP(Чек_позиція!C2021,Товар!A:G,7,FALSE)</f>
        <v>139.19999999999999</v>
      </c>
      <c r="F2021">
        <f t="shared" si="31"/>
        <v>278.39999999999998</v>
      </c>
    </row>
    <row r="2022" spans="1:6">
      <c r="A2022" s="4">
        <v>2021</v>
      </c>
      <c r="B2022" s="5">
        <v>1</v>
      </c>
      <c r="C2022" s="6">
        <v>7335</v>
      </c>
      <c r="D2022" s="6">
        <v>1682</v>
      </c>
      <c r="E2022">
        <f>VLOOKUP(Чек_позиція!C2022,Товар!A:G,7,FALSE)</f>
        <v>910.51</v>
      </c>
      <c r="F2022">
        <f t="shared" si="31"/>
        <v>910.51</v>
      </c>
    </row>
    <row r="2023" spans="1:6">
      <c r="A2023" s="4">
        <v>2022</v>
      </c>
      <c r="B2023" s="5">
        <v>4</v>
      </c>
      <c r="C2023" s="6">
        <v>4819</v>
      </c>
      <c r="D2023" s="6">
        <v>1682</v>
      </c>
      <c r="E2023">
        <f>VLOOKUP(Чек_позиція!C2023,Товар!A:G,7,FALSE)</f>
        <v>244.56</v>
      </c>
      <c r="F2023">
        <f t="shared" si="31"/>
        <v>978.24</v>
      </c>
    </row>
    <row r="2024" spans="1:6">
      <c r="A2024" s="4">
        <v>2023</v>
      </c>
      <c r="B2024" s="5">
        <v>3</v>
      </c>
      <c r="C2024" s="6">
        <v>7077</v>
      </c>
      <c r="D2024" s="6">
        <v>1683</v>
      </c>
      <c r="E2024">
        <f>VLOOKUP(Чек_позиція!C2024,Товар!A:G,7,FALSE)</f>
        <v>86.06</v>
      </c>
      <c r="F2024">
        <f t="shared" si="31"/>
        <v>258.18</v>
      </c>
    </row>
    <row r="2025" spans="1:6">
      <c r="A2025" s="4">
        <v>2024</v>
      </c>
      <c r="B2025" s="5">
        <v>4</v>
      </c>
      <c r="C2025" s="6">
        <v>8035</v>
      </c>
      <c r="D2025" s="6">
        <v>1683</v>
      </c>
      <c r="E2025">
        <f>VLOOKUP(Чек_позиція!C2025,Товар!A:G,7,FALSE)</f>
        <v>512.20000000000005</v>
      </c>
      <c r="F2025">
        <f t="shared" si="31"/>
        <v>2048.8000000000002</v>
      </c>
    </row>
    <row r="2026" spans="1:6">
      <c r="A2026" s="4">
        <v>2025</v>
      </c>
      <c r="B2026" s="5">
        <v>4</v>
      </c>
      <c r="C2026" s="6">
        <v>9130</v>
      </c>
      <c r="D2026" s="6">
        <v>1683</v>
      </c>
      <c r="E2026">
        <f>VLOOKUP(Чек_позиція!C2026,Товар!A:G,7,FALSE)</f>
        <v>367.05</v>
      </c>
      <c r="F2026">
        <f t="shared" si="31"/>
        <v>1468.2</v>
      </c>
    </row>
    <row r="2027" spans="1:6">
      <c r="A2027" s="4">
        <v>2026</v>
      </c>
      <c r="B2027" s="5">
        <v>3</v>
      </c>
      <c r="C2027" s="6">
        <v>1343</v>
      </c>
      <c r="D2027" s="6">
        <v>1683</v>
      </c>
      <c r="E2027">
        <f>VLOOKUP(Чек_позиція!C2027,Товар!A:G,7,FALSE)</f>
        <v>65.52</v>
      </c>
      <c r="F2027">
        <f t="shared" si="31"/>
        <v>196.56</v>
      </c>
    </row>
    <row r="2028" spans="1:6">
      <c r="A2028" s="4">
        <v>2027</v>
      </c>
      <c r="B2028" s="5">
        <v>1</v>
      </c>
      <c r="C2028" s="6">
        <v>9497</v>
      </c>
      <c r="D2028" s="6">
        <v>1683</v>
      </c>
      <c r="E2028">
        <f>VLOOKUP(Чек_позиція!C2028,Товар!A:G,7,FALSE)</f>
        <v>335.62</v>
      </c>
      <c r="F2028">
        <f t="shared" si="31"/>
        <v>335.62</v>
      </c>
    </row>
    <row r="2029" spans="1:6">
      <c r="A2029" s="4">
        <v>2028</v>
      </c>
      <c r="B2029" s="5">
        <v>1</v>
      </c>
      <c r="C2029" s="6">
        <v>8117</v>
      </c>
      <c r="D2029" s="6">
        <v>1684</v>
      </c>
      <c r="E2029">
        <f>VLOOKUP(Чек_позиція!C2029,Товар!A:G,7,FALSE)</f>
        <v>309.33999999999997</v>
      </c>
      <c r="F2029">
        <f t="shared" si="31"/>
        <v>309.33999999999997</v>
      </c>
    </row>
    <row r="2030" spans="1:6">
      <c r="A2030" s="4">
        <v>2029</v>
      </c>
      <c r="B2030" s="5">
        <v>2</v>
      </c>
      <c r="C2030" s="6">
        <v>795</v>
      </c>
      <c r="D2030" s="6">
        <v>1684</v>
      </c>
      <c r="E2030">
        <f>VLOOKUP(Чек_позиція!C2030,Товар!A:G,7,FALSE)</f>
        <v>900.24</v>
      </c>
      <c r="F2030">
        <f t="shared" si="31"/>
        <v>1800.48</v>
      </c>
    </row>
    <row r="2031" spans="1:6">
      <c r="A2031" s="4">
        <v>2030</v>
      </c>
      <c r="B2031" s="5">
        <v>3</v>
      </c>
      <c r="C2031" s="6">
        <v>6315</v>
      </c>
      <c r="D2031" s="6">
        <v>1684</v>
      </c>
      <c r="E2031">
        <f>VLOOKUP(Чек_позиція!C2031,Товар!A:G,7,FALSE)</f>
        <v>332.23</v>
      </c>
      <c r="F2031">
        <f t="shared" si="31"/>
        <v>996.69</v>
      </c>
    </row>
    <row r="2032" spans="1:6">
      <c r="A2032" s="4">
        <v>2031</v>
      </c>
      <c r="B2032" s="5">
        <v>2</v>
      </c>
      <c r="C2032" s="6">
        <v>8563</v>
      </c>
      <c r="D2032" s="6">
        <v>1684</v>
      </c>
      <c r="E2032">
        <f>VLOOKUP(Чек_позиція!C2032,Товар!A:G,7,FALSE)</f>
        <v>624.07000000000005</v>
      </c>
      <c r="F2032">
        <f t="shared" si="31"/>
        <v>1248.1400000000001</v>
      </c>
    </row>
    <row r="2033" spans="1:6">
      <c r="A2033" s="4">
        <v>2032</v>
      </c>
      <c r="B2033" s="5">
        <v>3</v>
      </c>
      <c r="C2033" s="6">
        <v>7179</v>
      </c>
      <c r="D2033" s="6">
        <v>1684</v>
      </c>
      <c r="E2033">
        <f>VLOOKUP(Чек_позиція!C2033,Товар!A:G,7,FALSE)</f>
        <v>808.44</v>
      </c>
      <c r="F2033">
        <f t="shared" si="31"/>
        <v>2425.3200000000002</v>
      </c>
    </row>
    <row r="2034" spans="1:6">
      <c r="A2034" s="4">
        <v>2033</v>
      </c>
      <c r="B2034" s="5">
        <v>4</v>
      </c>
      <c r="C2034" s="6">
        <v>8100</v>
      </c>
      <c r="D2034" s="6">
        <v>1685</v>
      </c>
      <c r="E2034">
        <f>VLOOKUP(Чек_позиція!C2034,Товар!A:G,7,FALSE)</f>
        <v>141.26</v>
      </c>
      <c r="F2034">
        <f t="shared" si="31"/>
        <v>565.04</v>
      </c>
    </row>
    <row r="2035" spans="1:6">
      <c r="A2035" s="4">
        <v>2034</v>
      </c>
      <c r="B2035" s="5">
        <v>1</v>
      </c>
      <c r="C2035" s="6">
        <v>4169</v>
      </c>
      <c r="D2035" s="6">
        <v>1685</v>
      </c>
      <c r="E2035">
        <f>VLOOKUP(Чек_позиція!C2035,Товар!A:G,7,FALSE)</f>
        <v>878.99</v>
      </c>
      <c r="F2035">
        <f t="shared" si="31"/>
        <v>878.99</v>
      </c>
    </row>
    <row r="2036" spans="1:6">
      <c r="A2036" s="4">
        <v>2035</v>
      </c>
      <c r="B2036" s="5">
        <v>3</v>
      </c>
      <c r="C2036" s="6">
        <v>613</v>
      </c>
      <c r="D2036" s="6">
        <v>1686</v>
      </c>
      <c r="E2036">
        <f>VLOOKUP(Чек_позиція!C2036,Товар!A:G,7,FALSE)</f>
        <v>663.68</v>
      </c>
      <c r="F2036">
        <f t="shared" si="31"/>
        <v>1991.04</v>
      </c>
    </row>
    <row r="2037" spans="1:6">
      <c r="A2037" s="4">
        <v>2036</v>
      </c>
      <c r="B2037" s="5">
        <v>3</v>
      </c>
      <c r="C2037" s="6">
        <v>5969</v>
      </c>
      <c r="D2037" s="6">
        <v>1687</v>
      </c>
      <c r="E2037">
        <f>VLOOKUP(Чек_позиція!C2037,Товар!A:G,7,FALSE)</f>
        <v>500.21</v>
      </c>
      <c r="F2037">
        <f t="shared" si="31"/>
        <v>1500.6299999999999</v>
      </c>
    </row>
    <row r="2038" spans="1:6">
      <c r="A2038" s="4">
        <v>2037</v>
      </c>
      <c r="B2038" s="5">
        <v>4</v>
      </c>
      <c r="C2038" s="6">
        <v>3294</v>
      </c>
      <c r="D2038" s="6">
        <v>1687</v>
      </c>
      <c r="E2038">
        <f>VLOOKUP(Чек_позиція!C2038,Товар!A:G,7,FALSE)</f>
        <v>403.98</v>
      </c>
      <c r="F2038">
        <f t="shared" si="31"/>
        <v>1615.92</v>
      </c>
    </row>
    <row r="2039" spans="1:6">
      <c r="A2039" s="4">
        <v>2038</v>
      </c>
      <c r="B2039" s="5">
        <v>1</v>
      </c>
      <c r="C2039" s="6">
        <v>6623</v>
      </c>
      <c r="D2039" s="6">
        <v>1688</v>
      </c>
      <c r="E2039">
        <f>VLOOKUP(Чек_позиція!C2039,Товар!A:G,7,FALSE)</f>
        <v>341.59</v>
      </c>
      <c r="F2039">
        <f t="shared" si="31"/>
        <v>341.59</v>
      </c>
    </row>
    <row r="2040" spans="1:6">
      <c r="A2040" s="4">
        <v>2039</v>
      </c>
      <c r="B2040" s="5">
        <v>2</v>
      </c>
      <c r="C2040" s="6">
        <v>472</v>
      </c>
      <c r="D2040" s="6">
        <v>1688</v>
      </c>
      <c r="E2040">
        <f>VLOOKUP(Чек_позиція!C2040,Товар!A:G,7,FALSE)</f>
        <v>184.89</v>
      </c>
      <c r="F2040">
        <f t="shared" si="31"/>
        <v>369.78</v>
      </c>
    </row>
    <row r="2041" spans="1:6">
      <c r="A2041" s="4">
        <v>2040</v>
      </c>
      <c r="B2041" s="5">
        <v>4</v>
      </c>
      <c r="C2041" s="6">
        <v>4690</v>
      </c>
      <c r="D2041" s="6">
        <v>1688</v>
      </c>
      <c r="E2041">
        <f>VLOOKUP(Чек_позиція!C2041,Товар!A:G,7,FALSE)</f>
        <v>680.85</v>
      </c>
      <c r="F2041">
        <f t="shared" si="31"/>
        <v>2723.4</v>
      </c>
    </row>
    <row r="2042" spans="1:6">
      <c r="A2042" s="4">
        <v>2041</v>
      </c>
      <c r="B2042" s="5">
        <v>3</v>
      </c>
      <c r="C2042" s="6">
        <v>9889</v>
      </c>
      <c r="D2042" s="6">
        <v>1688</v>
      </c>
      <c r="E2042">
        <f>VLOOKUP(Чек_позиція!C2042,Товар!A:G,7,FALSE)</f>
        <v>633.85</v>
      </c>
      <c r="F2042">
        <f t="shared" si="31"/>
        <v>1901.5500000000002</v>
      </c>
    </row>
    <row r="2043" spans="1:6">
      <c r="A2043" s="4">
        <v>2042</v>
      </c>
      <c r="B2043" s="5">
        <v>4</v>
      </c>
      <c r="C2043" s="6">
        <v>2777</v>
      </c>
      <c r="D2043" s="6">
        <v>1689</v>
      </c>
      <c r="E2043">
        <f>VLOOKUP(Чек_позиція!C2043,Товар!A:G,7,FALSE)</f>
        <v>341.05</v>
      </c>
      <c r="F2043">
        <f t="shared" si="31"/>
        <v>1364.2</v>
      </c>
    </row>
    <row r="2044" spans="1:6">
      <c r="A2044" s="4">
        <v>2043</v>
      </c>
      <c r="B2044" s="5">
        <v>1</v>
      </c>
      <c r="C2044" s="6">
        <v>811</v>
      </c>
      <c r="D2044" s="6">
        <v>1689</v>
      </c>
      <c r="E2044">
        <f>VLOOKUP(Чек_позиція!C2044,Товар!A:G,7,FALSE)</f>
        <v>256.49</v>
      </c>
      <c r="F2044">
        <f t="shared" si="31"/>
        <v>256.49</v>
      </c>
    </row>
    <row r="2045" spans="1:6">
      <c r="A2045" s="4">
        <v>2044</v>
      </c>
      <c r="B2045" s="5">
        <v>1</v>
      </c>
      <c r="C2045" s="6">
        <v>1006</v>
      </c>
      <c r="D2045" s="6">
        <v>1689</v>
      </c>
      <c r="E2045">
        <f>VLOOKUP(Чек_позиція!C2045,Товар!A:G,7,FALSE)</f>
        <v>754.16</v>
      </c>
      <c r="F2045">
        <f t="shared" si="31"/>
        <v>754.16</v>
      </c>
    </row>
    <row r="2046" spans="1:6">
      <c r="A2046" s="4">
        <v>2045</v>
      </c>
      <c r="B2046" s="5">
        <v>3</v>
      </c>
      <c r="C2046" s="6">
        <v>9810</v>
      </c>
      <c r="D2046" s="6">
        <v>1689</v>
      </c>
      <c r="E2046">
        <f>VLOOKUP(Чек_позиція!C2046,Товар!A:G,7,FALSE)</f>
        <v>659.07</v>
      </c>
      <c r="F2046">
        <f t="shared" si="31"/>
        <v>1977.21</v>
      </c>
    </row>
    <row r="2047" spans="1:6">
      <c r="A2047" s="4">
        <v>2046</v>
      </c>
      <c r="B2047" s="5">
        <v>1</v>
      </c>
      <c r="C2047" s="6">
        <v>3531</v>
      </c>
      <c r="D2047" s="6">
        <v>1689</v>
      </c>
      <c r="E2047">
        <f>VLOOKUP(Чек_позиція!C2047,Товар!A:G,7,FALSE)</f>
        <v>922.2</v>
      </c>
      <c r="F2047">
        <f t="shared" si="31"/>
        <v>922.2</v>
      </c>
    </row>
    <row r="2048" spans="1:6">
      <c r="A2048" s="4">
        <v>2047</v>
      </c>
      <c r="B2048" s="5">
        <v>1</v>
      </c>
      <c r="C2048" s="6">
        <v>1372</v>
      </c>
      <c r="D2048" s="6">
        <v>1690</v>
      </c>
      <c r="E2048">
        <f>VLOOKUP(Чек_позиція!C2048,Товар!A:G,7,FALSE)</f>
        <v>220.73</v>
      </c>
      <c r="F2048">
        <f t="shared" si="31"/>
        <v>220.73</v>
      </c>
    </row>
    <row r="2049" spans="1:6">
      <c r="A2049" s="4">
        <v>2048</v>
      </c>
      <c r="B2049" s="5">
        <v>1</v>
      </c>
      <c r="C2049" s="6">
        <v>2974</v>
      </c>
      <c r="D2049" s="6">
        <v>1690</v>
      </c>
      <c r="E2049">
        <f>VLOOKUP(Чек_позиція!C2049,Товар!A:G,7,FALSE)</f>
        <v>587.66</v>
      </c>
      <c r="F2049">
        <f t="shared" si="31"/>
        <v>587.66</v>
      </c>
    </row>
    <row r="2050" spans="1:6">
      <c r="A2050" s="4">
        <v>2049</v>
      </c>
      <c r="B2050" s="5">
        <v>2</v>
      </c>
      <c r="C2050" s="6">
        <v>5744</v>
      </c>
      <c r="D2050" s="6">
        <v>1690</v>
      </c>
      <c r="E2050">
        <f>VLOOKUP(Чек_позиція!C2050,Товар!A:G,7,FALSE)</f>
        <v>615.98</v>
      </c>
      <c r="F2050">
        <f t="shared" si="31"/>
        <v>1231.96</v>
      </c>
    </row>
    <row r="2051" spans="1:6">
      <c r="A2051" s="4">
        <v>2050</v>
      </c>
      <c r="B2051" s="5">
        <v>3</v>
      </c>
      <c r="C2051" s="6">
        <v>6680</v>
      </c>
      <c r="D2051" s="6">
        <v>1691</v>
      </c>
      <c r="E2051">
        <f>VLOOKUP(Чек_позиція!C2051,Товар!A:G,7,FALSE)</f>
        <v>934.23</v>
      </c>
      <c r="F2051">
        <f t="shared" ref="F2051:F2114" si="32">B2051*E2051</f>
        <v>2802.69</v>
      </c>
    </row>
    <row r="2052" spans="1:6">
      <c r="A2052" s="4">
        <v>2051</v>
      </c>
      <c r="B2052" s="5">
        <v>3</v>
      </c>
      <c r="C2052" s="6">
        <v>6032</v>
      </c>
      <c r="D2052" s="6">
        <v>1691</v>
      </c>
      <c r="E2052">
        <f>VLOOKUP(Чек_позиція!C2052,Товар!A:G,7,FALSE)</f>
        <v>817.33</v>
      </c>
      <c r="F2052">
        <f t="shared" si="32"/>
        <v>2451.9900000000002</v>
      </c>
    </row>
    <row r="2053" spans="1:6">
      <c r="A2053" s="4">
        <v>2052</v>
      </c>
      <c r="B2053" s="5">
        <v>3</v>
      </c>
      <c r="C2053" s="6">
        <v>6186</v>
      </c>
      <c r="D2053" s="6">
        <v>1691</v>
      </c>
      <c r="E2053">
        <f>VLOOKUP(Чек_позиція!C2053,Товар!A:G,7,FALSE)</f>
        <v>628.01</v>
      </c>
      <c r="F2053">
        <f t="shared" si="32"/>
        <v>1884.03</v>
      </c>
    </row>
    <row r="2054" spans="1:6">
      <c r="A2054" s="4">
        <v>2053</v>
      </c>
      <c r="B2054" s="5">
        <v>1</v>
      </c>
      <c r="C2054" s="6">
        <v>3607</v>
      </c>
      <c r="D2054" s="6">
        <v>1691</v>
      </c>
      <c r="E2054">
        <f>VLOOKUP(Чек_позиція!C2054,Товар!A:G,7,FALSE)</f>
        <v>97.83</v>
      </c>
      <c r="F2054">
        <f t="shared" si="32"/>
        <v>97.83</v>
      </c>
    </row>
    <row r="2055" spans="1:6">
      <c r="A2055" s="4">
        <v>2054</v>
      </c>
      <c r="B2055" s="5">
        <v>1</v>
      </c>
      <c r="C2055" s="6">
        <v>3775</v>
      </c>
      <c r="D2055" s="6">
        <v>1691</v>
      </c>
      <c r="E2055">
        <f>VLOOKUP(Чек_позиція!C2055,Товар!A:G,7,FALSE)</f>
        <v>467.03</v>
      </c>
      <c r="F2055">
        <f t="shared" si="32"/>
        <v>467.03</v>
      </c>
    </row>
    <row r="2056" spans="1:6">
      <c r="A2056" s="4">
        <v>2055</v>
      </c>
      <c r="B2056" s="5">
        <v>3</v>
      </c>
      <c r="C2056" s="6">
        <v>2402</v>
      </c>
      <c r="D2056" s="6">
        <v>1692</v>
      </c>
      <c r="E2056">
        <f>VLOOKUP(Чек_позиція!C2056,Товар!A:G,7,FALSE)</f>
        <v>700.65</v>
      </c>
      <c r="F2056">
        <f t="shared" si="32"/>
        <v>2101.9499999999998</v>
      </c>
    </row>
    <row r="2057" spans="1:6">
      <c r="A2057" s="4">
        <v>2056</v>
      </c>
      <c r="B2057" s="5">
        <v>1</v>
      </c>
      <c r="C2057" s="6">
        <v>283</v>
      </c>
      <c r="D2057" s="6">
        <v>1692</v>
      </c>
      <c r="E2057">
        <f>VLOOKUP(Чек_позиція!C2057,Товар!A:G,7,FALSE)</f>
        <v>687.6</v>
      </c>
      <c r="F2057">
        <f t="shared" si="32"/>
        <v>687.6</v>
      </c>
    </row>
    <row r="2058" spans="1:6">
      <c r="A2058" s="4">
        <v>2057</v>
      </c>
      <c r="B2058" s="5">
        <v>3</v>
      </c>
      <c r="C2058" s="6">
        <v>7169</v>
      </c>
      <c r="D2058" s="6">
        <v>1692</v>
      </c>
      <c r="E2058">
        <f>VLOOKUP(Чек_позиція!C2058,Товар!A:G,7,FALSE)</f>
        <v>142.77000000000001</v>
      </c>
      <c r="F2058">
        <f t="shared" si="32"/>
        <v>428.31000000000006</v>
      </c>
    </row>
    <row r="2059" spans="1:6">
      <c r="A2059" s="4">
        <v>2058</v>
      </c>
      <c r="B2059" s="5">
        <v>4</v>
      </c>
      <c r="C2059" s="6">
        <v>5584</v>
      </c>
      <c r="D2059" s="6">
        <v>1692</v>
      </c>
      <c r="E2059">
        <f>VLOOKUP(Чек_позиція!C2059,Товар!A:G,7,FALSE)</f>
        <v>492.77</v>
      </c>
      <c r="F2059">
        <f t="shared" si="32"/>
        <v>1971.08</v>
      </c>
    </row>
    <row r="2060" spans="1:6">
      <c r="A2060" s="4">
        <v>2059</v>
      </c>
      <c r="B2060" s="5">
        <v>2</v>
      </c>
      <c r="C2060" s="6">
        <v>1085</v>
      </c>
      <c r="D2060" s="6">
        <v>1693</v>
      </c>
      <c r="E2060">
        <f>VLOOKUP(Чек_позиція!C2060,Товар!A:G,7,FALSE)</f>
        <v>891.86</v>
      </c>
      <c r="F2060">
        <f t="shared" si="32"/>
        <v>1783.72</v>
      </c>
    </row>
    <row r="2061" spans="1:6">
      <c r="A2061" s="4">
        <v>2060</v>
      </c>
      <c r="B2061" s="5">
        <v>1</v>
      </c>
      <c r="C2061" s="6">
        <v>4141</v>
      </c>
      <c r="D2061" s="6">
        <v>1693</v>
      </c>
      <c r="E2061">
        <f>VLOOKUP(Чек_позиція!C2061,Товар!A:G,7,FALSE)</f>
        <v>508.49</v>
      </c>
      <c r="F2061">
        <f t="shared" si="32"/>
        <v>508.49</v>
      </c>
    </row>
    <row r="2062" spans="1:6">
      <c r="A2062" s="4">
        <v>2061</v>
      </c>
      <c r="B2062" s="5">
        <v>2</v>
      </c>
      <c r="C2062" s="6">
        <v>6985</v>
      </c>
      <c r="D2062" s="6">
        <v>1694</v>
      </c>
      <c r="E2062">
        <f>VLOOKUP(Чек_позиція!C2062,Товар!A:G,7,FALSE)</f>
        <v>355.97</v>
      </c>
      <c r="F2062">
        <f t="shared" si="32"/>
        <v>711.94</v>
      </c>
    </row>
    <row r="2063" spans="1:6">
      <c r="A2063" s="4">
        <v>2062</v>
      </c>
      <c r="B2063" s="5">
        <v>2</v>
      </c>
      <c r="C2063" s="6">
        <v>1722</v>
      </c>
      <c r="D2063" s="6">
        <v>1694</v>
      </c>
      <c r="E2063">
        <f>VLOOKUP(Чек_позиція!C2063,Товар!A:G,7,FALSE)</f>
        <v>720.69</v>
      </c>
      <c r="F2063">
        <f t="shared" si="32"/>
        <v>1441.38</v>
      </c>
    </row>
    <row r="2064" spans="1:6">
      <c r="A2064" s="4">
        <v>2063</v>
      </c>
      <c r="B2064" s="5">
        <v>3</v>
      </c>
      <c r="C2064" s="6">
        <v>7506</v>
      </c>
      <c r="D2064" s="6">
        <v>1694</v>
      </c>
      <c r="E2064">
        <f>VLOOKUP(Чек_позиція!C2064,Товар!A:G,7,FALSE)</f>
        <v>626.45000000000005</v>
      </c>
      <c r="F2064">
        <f t="shared" si="32"/>
        <v>1879.3500000000001</v>
      </c>
    </row>
    <row r="2065" spans="1:6">
      <c r="A2065" s="4">
        <v>2064</v>
      </c>
      <c r="B2065" s="5">
        <v>2</v>
      </c>
      <c r="C2065" s="6">
        <v>3381</v>
      </c>
      <c r="D2065" s="6">
        <v>1695</v>
      </c>
      <c r="E2065">
        <f>VLOOKUP(Чек_позиція!C2065,Товар!A:G,7,FALSE)</f>
        <v>517.91999999999996</v>
      </c>
      <c r="F2065">
        <f t="shared" si="32"/>
        <v>1035.8399999999999</v>
      </c>
    </row>
    <row r="2066" spans="1:6">
      <c r="A2066" s="4">
        <v>2065</v>
      </c>
      <c r="B2066" s="5">
        <v>1</v>
      </c>
      <c r="C2066" s="6">
        <v>3965</v>
      </c>
      <c r="D2066" s="6">
        <v>1695</v>
      </c>
      <c r="E2066">
        <f>VLOOKUP(Чек_позиція!C2066,Товар!A:G,7,FALSE)</f>
        <v>281</v>
      </c>
      <c r="F2066">
        <f t="shared" si="32"/>
        <v>281</v>
      </c>
    </row>
    <row r="2067" spans="1:6">
      <c r="A2067" s="4">
        <v>2066</v>
      </c>
      <c r="B2067" s="5">
        <v>3</v>
      </c>
      <c r="C2067" s="6">
        <v>3505</v>
      </c>
      <c r="D2067" s="6">
        <v>1695</v>
      </c>
      <c r="E2067">
        <f>VLOOKUP(Чек_позиція!C2067,Товар!A:G,7,FALSE)</f>
        <v>624.61</v>
      </c>
      <c r="F2067">
        <f t="shared" si="32"/>
        <v>1873.83</v>
      </c>
    </row>
    <row r="2068" spans="1:6">
      <c r="A2068" s="4">
        <v>2067</v>
      </c>
      <c r="B2068" s="5">
        <v>2</v>
      </c>
      <c r="C2068" s="6">
        <v>1935</v>
      </c>
      <c r="D2068" s="6">
        <v>1695</v>
      </c>
      <c r="E2068">
        <f>VLOOKUP(Чек_позиція!C2068,Товар!A:G,7,FALSE)</f>
        <v>500.09</v>
      </c>
      <c r="F2068">
        <f t="shared" si="32"/>
        <v>1000.18</v>
      </c>
    </row>
    <row r="2069" spans="1:6">
      <c r="A2069" s="4">
        <v>2068</v>
      </c>
      <c r="B2069" s="5">
        <v>2</v>
      </c>
      <c r="C2069" s="6">
        <v>112</v>
      </c>
      <c r="D2069" s="6">
        <v>1695</v>
      </c>
      <c r="E2069">
        <f>VLOOKUP(Чек_позиція!C2069,Товар!A:G,7,FALSE)</f>
        <v>165.66</v>
      </c>
      <c r="F2069">
        <f t="shared" si="32"/>
        <v>331.32</v>
      </c>
    </row>
    <row r="2070" spans="1:6">
      <c r="A2070" s="4">
        <v>2069</v>
      </c>
      <c r="B2070" s="5">
        <v>4</v>
      </c>
      <c r="C2070" s="6">
        <v>9354</v>
      </c>
      <c r="D2070" s="6">
        <v>1696</v>
      </c>
      <c r="E2070">
        <f>VLOOKUP(Чек_позиція!C2070,Товар!A:G,7,FALSE)</f>
        <v>211.12</v>
      </c>
      <c r="F2070">
        <f t="shared" si="32"/>
        <v>844.48</v>
      </c>
    </row>
    <row r="2071" spans="1:6">
      <c r="A2071" s="4">
        <v>2070</v>
      </c>
      <c r="B2071" s="5">
        <v>4</v>
      </c>
      <c r="C2071" s="6">
        <v>9163</v>
      </c>
      <c r="D2071" s="6">
        <v>1696</v>
      </c>
      <c r="E2071">
        <f>VLOOKUP(Чек_позиція!C2071,Товар!A:G,7,FALSE)</f>
        <v>254.44</v>
      </c>
      <c r="F2071">
        <f t="shared" si="32"/>
        <v>1017.76</v>
      </c>
    </row>
    <row r="2072" spans="1:6">
      <c r="A2072" s="4">
        <v>2071</v>
      </c>
      <c r="B2072" s="5">
        <v>4</v>
      </c>
      <c r="C2072" s="6">
        <v>6537</v>
      </c>
      <c r="D2072" s="6">
        <v>1696</v>
      </c>
      <c r="E2072">
        <f>VLOOKUP(Чек_позиція!C2072,Товар!A:G,7,FALSE)</f>
        <v>321.11</v>
      </c>
      <c r="F2072">
        <f t="shared" si="32"/>
        <v>1284.44</v>
      </c>
    </row>
    <row r="2073" spans="1:6">
      <c r="A2073" s="4">
        <v>2072</v>
      </c>
      <c r="B2073" s="5">
        <v>3</v>
      </c>
      <c r="C2073" s="6">
        <v>8610</v>
      </c>
      <c r="D2073" s="6">
        <v>1696</v>
      </c>
      <c r="E2073">
        <f>VLOOKUP(Чек_позиція!C2073,Товар!A:G,7,FALSE)</f>
        <v>536.41999999999996</v>
      </c>
      <c r="F2073">
        <f t="shared" si="32"/>
        <v>1609.2599999999998</v>
      </c>
    </row>
    <row r="2074" spans="1:6">
      <c r="A2074" s="4">
        <v>2073</v>
      </c>
      <c r="B2074" s="5">
        <v>4</v>
      </c>
      <c r="C2074" s="6">
        <v>8030</v>
      </c>
      <c r="D2074" s="6">
        <v>1697</v>
      </c>
      <c r="E2074">
        <f>VLOOKUP(Чек_позиція!C2074,Товар!A:G,7,FALSE)</f>
        <v>605.92999999999995</v>
      </c>
      <c r="F2074">
        <f t="shared" si="32"/>
        <v>2423.7199999999998</v>
      </c>
    </row>
    <row r="2075" spans="1:6">
      <c r="A2075" s="4">
        <v>2074</v>
      </c>
      <c r="B2075" s="5">
        <v>2</v>
      </c>
      <c r="C2075" s="6">
        <v>2578</v>
      </c>
      <c r="D2075" s="6">
        <v>1697</v>
      </c>
      <c r="E2075">
        <f>VLOOKUP(Чек_позиція!C2075,Товар!A:G,7,FALSE)</f>
        <v>781.53</v>
      </c>
      <c r="F2075">
        <f t="shared" si="32"/>
        <v>1563.06</v>
      </c>
    </row>
    <row r="2076" spans="1:6">
      <c r="A2076" s="4">
        <v>2075</v>
      </c>
      <c r="B2076" s="5">
        <v>2</v>
      </c>
      <c r="C2076" s="6">
        <v>8633</v>
      </c>
      <c r="D2076" s="6">
        <v>1697</v>
      </c>
      <c r="E2076">
        <f>VLOOKUP(Чек_позиція!C2076,Товар!A:G,7,FALSE)</f>
        <v>251.53</v>
      </c>
      <c r="F2076">
        <f t="shared" si="32"/>
        <v>503.06</v>
      </c>
    </row>
    <row r="2077" spans="1:6">
      <c r="A2077" s="4">
        <v>2076</v>
      </c>
      <c r="B2077" s="5">
        <v>2</v>
      </c>
      <c r="C2077" s="6">
        <v>9179</v>
      </c>
      <c r="D2077" s="6">
        <v>1697</v>
      </c>
      <c r="E2077">
        <f>VLOOKUP(Чек_позиція!C2077,Товар!A:G,7,FALSE)</f>
        <v>196.26</v>
      </c>
      <c r="F2077">
        <f t="shared" si="32"/>
        <v>392.52</v>
      </c>
    </row>
    <row r="2078" spans="1:6">
      <c r="A2078" s="4">
        <v>2077</v>
      </c>
      <c r="B2078" s="5">
        <v>2</v>
      </c>
      <c r="C2078" s="6">
        <v>5826</v>
      </c>
      <c r="D2078" s="6">
        <v>1698</v>
      </c>
      <c r="E2078">
        <f>VLOOKUP(Чек_позиція!C2078,Товар!A:G,7,FALSE)</f>
        <v>567.59</v>
      </c>
      <c r="F2078">
        <f t="shared" si="32"/>
        <v>1135.18</v>
      </c>
    </row>
    <row r="2079" spans="1:6">
      <c r="A2079" s="4">
        <v>2078</v>
      </c>
      <c r="B2079" s="5">
        <v>4</v>
      </c>
      <c r="C2079" s="6">
        <v>2948</v>
      </c>
      <c r="D2079" s="6">
        <v>1698</v>
      </c>
      <c r="E2079">
        <f>VLOOKUP(Чек_позиція!C2079,Товар!A:G,7,FALSE)</f>
        <v>758.54</v>
      </c>
      <c r="F2079">
        <f t="shared" si="32"/>
        <v>3034.16</v>
      </c>
    </row>
    <row r="2080" spans="1:6">
      <c r="A2080" s="4">
        <v>2079</v>
      </c>
      <c r="B2080" s="5">
        <v>2</v>
      </c>
      <c r="C2080" s="6">
        <v>4635</v>
      </c>
      <c r="D2080" s="6">
        <v>1698</v>
      </c>
      <c r="E2080">
        <f>VLOOKUP(Чек_позиція!C2080,Товар!A:G,7,FALSE)</f>
        <v>332.37</v>
      </c>
      <c r="F2080">
        <f t="shared" si="32"/>
        <v>664.74</v>
      </c>
    </row>
    <row r="2081" spans="1:6">
      <c r="A2081" s="4">
        <v>2080</v>
      </c>
      <c r="B2081" s="5">
        <v>3</v>
      </c>
      <c r="C2081" s="6">
        <v>7916</v>
      </c>
      <c r="D2081" s="6">
        <v>1698</v>
      </c>
      <c r="E2081">
        <f>VLOOKUP(Чек_позиція!C2081,Товар!A:G,7,FALSE)</f>
        <v>418.39</v>
      </c>
      <c r="F2081">
        <f t="shared" si="32"/>
        <v>1255.17</v>
      </c>
    </row>
    <row r="2082" spans="1:6">
      <c r="A2082" s="4">
        <v>2081</v>
      </c>
      <c r="B2082" s="5">
        <v>4</v>
      </c>
      <c r="C2082" s="6">
        <v>1667</v>
      </c>
      <c r="D2082" s="6">
        <v>1698</v>
      </c>
      <c r="E2082">
        <f>VLOOKUP(Чек_позиція!C2082,Товар!A:G,7,FALSE)</f>
        <v>727.81</v>
      </c>
      <c r="F2082">
        <f t="shared" si="32"/>
        <v>2911.24</v>
      </c>
    </row>
    <row r="2083" spans="1:6">
      <c r="A2083" s="4">
        <v>2082</v>
      </c>
      <c r="B2083" s="5">
        <v>2</v>
      </c>
      <c r="C2083" s="6">
        <v>3521</v>
      </c>
      <c r="D2083" s="6">
        <v>1699</v>
      </c>
      <c r="E2083">
        <f>VLOOKUP(Чек_позиція!C2083,Товар!A:G,7,FALSE)</f>
        <v>414.2</v>
      </c>
      <c r="F2083">
        <f t="shared" si="32"/>
        <v>828.4</v>
      </c>
    </row>
    <row r="2084" spans="1:6">
      <c r="A2084" s="4">
        <v>2083</v>
      </c>
      <c r="B2084" s="5">
        <v>2</v>
      </c>
      <c r="C2084" s="6">
        <v>4134</v>
      </c>
      <c r="D2084" s="6">
        <v>1700</v>
      </c>
      <c r="E2084">
        <f>VLOOKUP(Чек_позиція!C2084,Товар!A:G,7,FALSE)</f>
        <v>595.15</v>
      </c>
      <c r="F2084">
        <f t="shared" si="32"/>
        <v>1190.3</v>
      </c>
    </row>
    <row r="2085" spans="1:6">
      <c r="A2085" s="4">
        <v>2084</v>
      </c>
      <c r="B2085" s="5">
        <v>2</v>
      </c>
      <c r="C2085" s="6">
        <v>4094</v>
      </c>
      <c r="D2085" s="6">
        <v>1701</v>
      </c>
      <c r="E2085">
        <f>VLOOKUP(Чек_позиція!C2085,Товар!A:G,7,FALSE)</f>
        <v>204.24</v>
      </c>
      <c r="F2085">
        <f t="shared" si="32"/>
        <v>408.48</v>
      </c>
    </row>
    <row r="2086" spans="1:6">
      <c r="A2086" s="4">
        <v>2085</v>
      </c>
      <c r="B2086" s="5">
        <v>4</v>
      </c>
      <c r="C2086" s="6">
        <v>8504</v>
      </c>
      <c r="D2086" s="6">
        <v>1701</v>
      </c>
      <c r="E2086">
        <f>VLOOKUP(Чек_позиція!C2086,Товар!A:G,7,FALSE)</f>
        <v>829.92</v>
      </c>
      <c r="F2086">
        <f t="shared" si="32"/>
        <v>3319.68</v>
      </c>
    </row>
    <row r="2087" spans="1:6">
      <c r="A2087" s="4">
        <v>2086</v>
      </c>
      <c r="B2087" s="5">
        <v>3</v>
      </c>
      <c r="C2087" s="6">
        <v>7625</v>
      </c>
      <c r="D2087" s="6">
        <v>1701</v>
      </c>
      <c r="E2087">
        <f>VLOOKUP(Чек_позиція!C2087,Товар!A:G,7,FALSE)</f>
        <v>133.44</v>
      </c>
      <c r="F2087">
        <f t="shared" si="32"/>
        <v>400.32</v>
      </c>
    </row>
    <row r="2088" spans="1:6">
      <c r="A2088" s="4">
        <v>2087</v>
      </c>
      <c r="B2088" s="5">
        <v>2</v>
      </c>
      <c r="C2088" s="6">
        <v>3047</v>
      </c>
      <c r="D2088" s="6">
        <v>1701</v>
      </c>
      <c r="E2088">
        <f>VLOOKUP(Чек_позиція!C2088,Товар!A:G,7,FALSE)</f>
        <v>645.75</v>
      </c>
      <c r="F2088">
        <f t="shared" si="32"/>
        <v>1291.5</v>
      </c>
    </row>
    <row r="2089" spans="1:6">
      <c r="A2089" s="4">
        <v>2088</v>
      </c>
      <c r="B2089" s="5">
        <v>3</v>
      </c>
      <c r="C2089" s="6">
        <v>202</v>
      </c>
      <c r="D2089" s="6">
        <v>1701</v>
      </c>
      <c r="E2089">
        <f>VLOOKUP(Чек_позиція!C2089,Товар!A:G,7,FALSE)</f>
        <v>888.18</v>
      </c>
      <c r="F2089">
        <f t="shared" si="32"/>
        <v>2664.54</v>
      </c>
    </row>
    <row r="2090" spans="1:6">
      <c r="A2090" s="4">
        <v>2089</v>
      </c>
      <c r="B2090" s="5">
        <v>1</v>
      </c>
      <c r="C2090" s="6">
        <v>5563</v>
      </c>
      <c r="D2090" s="6">
        <v>1702</v>
      </c>
      <c r="E2090">
        <f>VLOOKUP(Чек_позиція!C2090,Товар!A:G,7,FALSE)</f>
        <v>928.5</v>
      </c>
      <c r="F2090">
        <f t="shared" si="32"/>
        <v>928.5</v>
      </c>
    </row>
    <row r="2091" spans="1:6">
      <c r="A2091" s="4">
        <v>2090</v>
      </c>
      <c r="B2091" s="5">
        <v>2</v>
      </c>
      <c r="C2091" s="6">
        <v>766</v>
      </c>
      <c r="D2091" s="6">
        <v>1702</v>
      </c>
      <c r="E2091">
        <f>VLOOKUP(Чек_позиція!C2091,Товар!A:G,7,FALSE)</f>
        <v>130.97</v>
      </c>
      <c r="F2091">
        <f t="shared" si="32"/>
        <v>261.94</v>
      </c>
    </row>
    <row r="2092" spans="1:6">
      <c r="A2092" s="4">
        <v>2091</v>
      </c>
      <c r="B2092" s="5">
        <v>2</v>
      </c>
      <c r="C2092" s="6">
        <v>9048</v>
      </c>
      <c r="D2092" s="6">
        <v>1702</v>
      </c>
      <c r="E2092">
        <f>VLOOKUP(Чек_позиція!C2092,Товар!A:G,7,FALSE)</f>
        <v>133.4</v>
      </c>
      <c r="F2092">
        <f t="shared" si="32"/>
        <v>266.8</v>
      </c>
    </row>
    <row r="2093" spans="1:6">
      <c r="A2093" s="4">
        <v>2092</v>
      </c>
      <c r="B2093" s="5">
        <v>2</v>
      </c>
      <c r="C2093" s="6">
        <v>6991</v>
      </c>
      <c r="D2093" s="6">
        <v>1703</v>
      </c>
      <c r="E2093">
        <f>VLOOKUP(Чек_позиція!C2093,Товар!A:G,7,FALSE)</f>
        <v>742.31</v>
      </c>
      <c r="F2093">
        <f t="shared" si="32"/>
        <v>1484.62</v>
      </c>
    </row>
    <row r="2094" spans="1:6">
      <c r="A2094" s="4">
        <v>2093</v>
      </c>
      <c r="B2094" s="5">
        <v>2</v>
      </c>
      <c r="C2094" s="6">
        <v>687</v>
      </c>
      <c r="D2094" s="6">
        <v>1703</v>
      </c>
      <c r="E2094">
        <f>VLOOKUP(Чек_позиція!C2094,Товар!A:G,7,FALSE)</f>
        <v>323.35000000000002</v>
      </c>
      <c r="F2094">
        <f t="shared" si="32"/>
        <v>646.70000000000005</v>
      </c>
    </row>
    <row r="2095" spans="1:6">
      <c r="A2095" s="4">
        <v>2094</v>
      </c>
      <c r="B2095" s="5">
        <v>1</v>
      </c>
      <c r="C2095" s="6">
        <v>4361</v>
      </c>
      <c r="D2095" s="6">
        <v>1704</v>
      </c>
      <c r="E2095">
        <f>VLOOKUP(Чек_позиція!C2095,Товар!A:G,7,FALSE)</f>
        <v>507.18</v>
      </c>
      <c r="F2095">
        <f t="shared" si="32"/>
        <v>507.18</v>
      </c>
    </row>
    <row r="2096" spans="1:6">
      <c r="A2096" s="4">
        <v>2095</v>
      </c>
      <c r="B2096" s="5">
        <v>2</v>
      </c>
      <c r="C2096" s="6">
        <v>8896</v>
      </c>
      <c r="D2096" s="6">
        <v>1705</v>
      </c>
      <c r="E2096">
        <f>VLOOKUP(Чек_позиція!C2096,Товар!A:G,7,FALSE)</f>
        <v>591.49</v>
      </c>
      <c r="F2096">
        <f t="shared" si="32"/>
        <v>1182.98</v>
      </c>
    </row>
    <row r="2097" spans="1:6">
      <c r="A2097" s="4">
        <v>2096</v>
      </c>
      <c r="B2097" s="5">
        <v>1</v>
      </c>
      <c r="C2097" s="6">
        <v>8848</v>
      </c>
      <c r="D2097" s="6">
        <v>1706</v>
      </c>
      <c r="E2097">
        <f>VLOOKUP(Чек_позиція!C2097,Товар!A:G,7,FALSE)</f>
        <v>601.47</v>
      </c>
      <c r="F2097">
        <f t="shared" si="32"/>
        <v>601.47</v>
      </c>
    </row>
    <row r="2098" spans="1:6">
      <c r="A2098" s="4">
        <v>2097</v>
      </c>
      <c r="B2098" s="5">
        <v>1</v>
      </c>
      <c r="C2098" s="6">
        <v>9075</v>
      </c>
      <c r="D2098" s="6">
        <v>1706</v>
      </c>
      <c r="E2098">
        <f>VLOOKUP(Чек_позиція!C2098,Товар!A:G,7,FALSE)</f>
        <v>875.22</v>
      </c>
      <c r="F2098">
        <f t="shared" si="32"/>
        <v>875.22</v>
      </c>
    </row>
    <row r="2099" spans="1:6">
      <c r="A2099" s="4">
        <v>2098</v>
      </c>
      <c r="B2099" s="5">
        <v>3</v>
      </c>
      <c r="C2099" s="6">
        <v>6734</v>
      </c>
      <c r="D2099" s="6">
        <v>1707</v>
      </c>
      <c r="E2099">
        <f>VLOOKUP(Чек_позиція!C2099,Товар!A:G,7,FALSE)</f>
        <v>827.68</v>
      </c>
      <c r="F2099">
        <f t="shared" si="32"/>
        <v>2483.04</v>
      </c>
    </row>
    <row r="2100" spans="1:6">
      <c r="A2100" s="4">
        <v>2099</v>
      </c>
      <c r="B2100" s="5">
        <v>4</v>
      </c>
      <c r="C2100" s="6">
        <v>8356</v>
      </c>
      <c r="D2100" s="6">
        <v>1707</v>
      </c>
      <c r="E2100">
        <f>VLOOKUP(Чек_позиція!C2100,Товар!A:G,7,FALSE)</f>
        <v>270.64999999999998</v>
      </c>
      <c r="F2100">
        <f t="shared" si="32"/>
        <v>1082.5999999999999</v>
      </c>
    </row>
    <row r="2101" spans="1:6">
      <c r="A2101" s="4">
        <v>2100</v>
      </c>
      <c r="B2101" s="5">
        <v>2</v>
      </c>
      <c r="C2101" s="6">
        <v>7915</v>
      </c>
      <c r="D2101" s="6">
        <v>1707</v>
      </c>
      <c r="E2101">
        <f>VLOOKUP(Чек_позиція!C2101,Товар!A:G,7,FALSE)</f>
        <v>210.92</v>
      </c>
      <c r="F2101">
        <f t="shared" si="32"/>
        <v>421.84</v>
      </c>
    </row>
    <row r="2102" spans="1:6">
      <c r="A2102" s="4">
        <v>2101</v>
      </c>
      <c r="B2102" s="5">
        <v>1</v>
      </c>
      <c r="C2102" s="6">
        <v>9088</v>
      </c>
      <c r="D2102" s="6">
        <v>1707</v>
      </c>
      <c r="E2102">
        <f>VLOOKUP(Чек_позиція!C2102,Товар!A:G,7,FALSE)</f>
        <v>158.84</v>
      </c>
      <c r="F2102">
        <f t="shared" si="32"/>
        <v>158.84</v>
      </c>
    </row>
    <row r="2103" spans="1:6">
      <c r="A2103" s="4">
        <v>2102</v>
      </c>
      <c r="B2103" s="5">
        <v>2</v>
      </c>
      <c r="C2103" s="6">
        <v>7001</v>
      </c>
      <c r="D2103" s="6">
        <v>1708</v>
      </c>
      <c r="E2103">
        <f>VLOOKUP(Чек_позиція!C2103,Товар!A:G,7,FALSE)</f>
        <v>794.96</v>
      </c>
      <c r="F2103">
        <f t="shared" si="32"/>
        <v>1589.92</v>
      </c>
    </row>
    <row r="2104" spans="1:6">
      <c r="A2104" s="4">
        <v>2103</v>
      </c>
      <c r="B2104" s="5">
        <v>2</v>
      </c>
      <c r="C2104" s="6">
        <v>6090</v>
      </c>
      <c r="D2104" s="6">
        <v>1709</v>
      </c>
      <c r="E2104">
        <f>VLOOKUP(Чек_позиція!C2104,Товар!A:G,7,FALSE)</f>
        <v>474.5</v>
      </c>
      <c r="F2104">
        <f t="shared" si="32"/>
        <v>949</v>
      </c>
    </row>
    <row r="2105" spans="1:6">
      <c r="A2105" s="4">
        <v>2104</v>
      </c>
      <c r="B2105" s="5">
        <v>1</v>
      </c>
      <c r="C2105" s="6">
        <v>7131</v>
      </c>
      <c r="D2105" s="6">
        <v>1709</v>
      </c>
      <c r="E2105">
        <f>VLOOKUP(Чек_позиція!C2105,Товар!A:G,7,FALSE)</f>
        <v>763.18</v>
      </c>
      <c r="F2105">
        <f t="shared" si="32"/>
        <v>763.18</v>
      </c>
    </row>
    <row r="2106" spans="1:6">
      <c r="A2106" s="4">
        <v>2105</v>
      </c>
      <c r="B2106" s="5">
        <v>2</v>
      </c>
      <c r="C2106" s="6">
        <v>9421</v>
      </c>
      <c r="D2106" s="6">
        <v>1709</v>
      </c>
      <c r="E2106">
        <f>VLOOKUP(Чек_позиція!C2106,Товар!A:G,7,FALSE)</f>
        <v>555.95000000000005</v>
      </c>
      <c r="F2106">
        <f t="shared" si="32"/>
        <v>1111.9000000000001</v>
      </c>
    </row>
    <row r="2107" spans="1:6">
      <c r="A2107" s="4">
        <v>2106</v>
      </c>
      <c r="B2107" s="5">
        <v>1</v>
      </c>
      <c r="C2107" s="6">
        <v>2273</v>
      </c>
      <c r="D2107" s="6">
        <v>1710</v>
      </c>
      <c r="E2107">
        <f>VLOOKUP(Чек_позиція!C2107,Товар!A:G,7,FALSE)</f>
        <v>887.55</v>
      </c>
      <c r="F2107">
        <f t="shared" si="32"/>
        <v>887.55</v>
      </c>
    </row>
    <row r="2108" spans="1:6">
      <c r="A2108" s="4">
        <v>2107</v>
      </c>
      <c r="B2108" s="5">
        <v>4</v>
      </c>
      <c r="C2108" s="6">
        <v>7903</v>
      </c>
      <c r="D2108" s="6">
        <v>1710</v>
      </c>
      <c r="E2108">
        <f>VLOOKUP(Чек_позиція!C2108,Товар!A:G,7,FALSE)</f>
        <v>342.55</v>
      </c>
      <c r="F2108">
        <f t="shared" si="32"/>
        <v>1370.2</v>
      </c>
    </row>
    <row r="2109" spans="1:6">
      <c r="A2109" s="4">
        <v>2108</v>
      </c>
      <c r="B2109" s="5">
        <v>1</v>
      </c>
      <c r="C2109" s="6">
        <v>1151</v>
      </c>
      <c r="D2109" s="6">
        <v>1710</v>
      </c>
      <c r="E2109">
        <f>VLOOKUP(Чек_позиція!C2109,Товар!A:G,7,FALSE)</f>
        <v>756.14</v>
      </c>
      <c r="F2109">
        <f t="shared" si="32"/>
        <v>756.14</v>
      </c>
    </row>
    <row r="2110" spans="1:6">
      <c r="A2110" s="4">
        <v>2109</v>
      </c>
      <c r="B2110" s="5">
        <v>4</v>
      </c>
      <c r="C2110" s="6">
        <v>981</v>
      </c>
      <c r="D2110" s="6">
        <v>1710</v>
      </c>
      <c r="E2110">
        <f>VLOOKUP(Чек_позиція!C2110,Товар!A:G,7,FALSE)</f>
        <v>184.33</v>
      </c>
      <c r="F2110">
        <f t="shared" si="32"/>
        <v>737.32</v>
      </c>
    </row>
    <row r="2111" spans="1:6">
      <c r="A2111" s="4">
        <v>2110</v>
      </c>
      <c r="B2111" s="5">
        <v>1</v>
      </c>
      <c r="C2111" s="6">
        <v>8304</v>
      </c>
      <c r="D2111" s="6">
        <v>1710</v>
      </c>
      <c r="E2111">
        <f>VLOOKUP(Чек_позиція!C2111,Товар!A:G,7,FALSE)</f>
        <v>422.18</v>
      </c>
      <c r="F2111">
        <f t="shared" si="32"/>
        <v>422.18</v>
      </c>
    </row>
    <row r="2112" spans="1:6">
      <c r="A2112" s="4">
        <v>2111</v>
      </c>
      <c r="B2112" s="5">
        <v>3</v>
      </c>
      <c r="C2112" s="6">
        <v>7889</v>
      </c>
      <c r="D2112" s="6">
        <v>1711</v>
      </c>
      <c r="E2112">
        <f>VLOOKUP(Чек_позиція!C2112,Товар!A:G,7,FALSE)</f>
        <v>496.3</v>
      </c>
      <c r="F2112">
        <f t="shared" si="32"/>
        <v>1488.9</v>
      </c>
    </row>
    <row r="2113" spans="1:6">
      <c r="A2113" s="4">
        <v>2112</v>
      </c>
      <c r="B2113" s="5">
        <v>2</v>
      </c>
      <c r="C2113" s="6">
        <v>3946</v>
      </c>
      <c r="D2113" s="6">
        <v>1711</v>
      </c>
      <c r="E2113">
        <f>VLOOKUP(Чек_позиція!C2113,Товар!A:G,7,FALSE)</f>
        <v>329.19</v>
      </c>
      <c r="F2113">
        <f t="shared" si="32"/>
        <v>658.38</v>
      </c>
    </row>
    <row r="2114" spans="1:6">
      <c r="A2114" s="4">
        <v>2113</v>
      </c>
      <c r="B2114" s="5">
        <v>4</v>
      </c>
      <c r="C2114" s="6">
        <v>5901</v>
      </c>
      <c r="D2114" s="6">
        <v>1712</v>
      </c>
      <c r="E2114">
        <f>VLOOKUP(Чек_позиція!C2114,Товар!A:G,7,FALSE)</f>
        <v>204.74</v>
      </c>
      <c r="F2114">
        <f t="shared" si="32"/>
        <v>818.96</v>
      </c>
    </row>
    <row r="2115" spans="1:6">
      <c r="A2115" s="4">
        <v>2114</v>
      </c>
      <c r="B2115" s="5">
        <v>1</v>
      </c>
      <c r="C2115" s="6">
        <v>6774</v>
      </c>
      <c r="D2115" s="6">
        <v>1712</v>
      </c>
      <c r="E2115">
        <f>VLOOKUP(Чек_позиція!C2115,Товар!A:G,7,FALSE)</f>
        <v>232.27</v>
      </c>
      <c r="F2115">
        <f t="shared" ref="F2115:F2178" si="33">B2115*E2115</f>
        <v>232.27</v>
      </c>
    </row>
    <row r="2116" spans="1:6">
      <c r="A2116" s="4">
        <v>2115</v>
      </c>
      <c r="B2116" s="5">
        <v>2</v>
      </c>
      <c r="C2116" s="6">
        <v>6455</v>
      </c>
      <c r="D2116" s="6">
        <v>1712</v>
      </c>
      <c r="E2116">
        <f>VLOOKUP(Чек_позиція!C2116,Товар!A:G,7,FALSE)</f>
        <v>666.13</v>
      </c>
      <c r="F2116">
        <f t="shared" si="33"/>
        <v>1332.26</v>
      </c>
    </row>
    <row r="2117" spans="1:6">
      <c r="A2117" s="4">
        <v>2116</v>
      </c>
      <c r="B2117" s="5">
        <v>3</v>
      </c>
      <c r="C2117" s="6">
        <v>3061</v>
      </c>
      <c r="D2117" s="6">
        <v>1712</v>
      </c>
      <c r="E2117">
        <f>VLOOKUP(Чек_позиція!C2117,Товар!A:G,7,FALSE)</f>
        <v>894.02</v>
      </c>
      <c r="F2117">
        <f t="shared" si="33"/>
        <v>2682.06</v>
      </c>
    </row>
    <row r="2118" spans="1:6">
      <c r="A2118" s="4">
        <v>2117</v>
      </c>
      <c r="B2118" s="5">
        <v>1</v>
      </c>
      <c r="C2118" s="6">
        <v>3961</v>
      </c>
      <c r="D2118" s="6">
        <v>1712</v>
      </c>
      <c r="E2118">
        <f>VLOOKUP(Чек_позиція!C2118,Товар!A:G,7,FALSE)</f>
        <v>361.77</v>
      </c>
      <c r="F2118">
        <f t="shared" si="33"/>
        <v>361.77</v>
      </c>
    </row>
    <row r="2119" spans="1:6">
      <c r="A2119" s="4">
        <v>2118</v>
      </c>
      <c r="B2119" s="5">
        <v>2</v>
      </c>
      <c r="C2119" s="6">
        <v>5875</v>
      </c>
      <c r="D2119" s="6">
        <v>1713</v>
      </c>
      <c r="E2119">
        <f>VLOOKUP(Чек_позиція!C2119,Товар!A:G,7,FALSE)</f>
        <v>817.24</v>
      </c>
      <c r="F2119">
        <f t="shared" si="33"/>
        <v>1634.48</v>
      </c>
    </row>
    <row r="2120" spans="1:6">
      <c r="A2120" s="4">
        <v>2119</v>
      </c>
      <c r="B2120" s="5">
        <v>2</v>
      </c>
      <c r="C2120" s="6">
        <v>6582</v>
      </c>
      <c r="D2120" s="6">
        <v>1713</v>
      </c>
      <c r="E2120">
        <f>VLOOKUP(Чек_позиція!C2120,Товар!A:G,7,FALSE)</f>
        <v>467.55</v>
      </c>
      <c r="F2120">
        <f t="shared" si="33"/>
        <v>935.1</v>
      </c>
    </row>
    <row r="2121" spans="1:6">
      <c r="A2121" s="4">
        <v>2120</v>
      </c>
      <c r="B2121" s="5">
        <v>1</v>
      </c>
      <c r="C2121" s="6">
        <v>5848</v>
      </c>
      <c r="D2121" s="6">
        <v>1713</v>
      </c>
      <c r="E2121">
        <f>VLOOKUP(Чек_позиція!C2121,Товар!A:G,7,FALSE)</f>
        <v>278.27999999999997</v>
      </c>
      <c r="F2121">
        <f t="shared" si="33"/>
        <v>278.27999999999997</v>
      </c>
    </row>
    <row r="2122" spans="1:6">
      <c r="A2122" s="4">
        <v>2121</v>
      </c>
      <c r="B2122" s="5">
        <v>4</v>
      </c>
      <c r="C2122" s="6">
        <v>4972</v>
      </c>
      <c r="D2122" s="6">
        <v>1713</v>
      </c>
      <c r="E2122">
        <f>VLOOKUP(Чек_позиція!C2122,Товар!A:G,7,FALSE)</f>
        <v>902.71</v>
      </c>
      <c r="F2122">
        <f t="shared" si="33"/>
        <v>3610.84</v>
      </c>
    </row>
    <row r="2123" spans="1:6">
      <c r="A2123" s="4">
        <v>2122</v>
      </c>
      <c r="B2123" s="5">
        <v>3</v>
      </c>
      <c r="C2123" s="6">
        <v>3746</v>
      </c>
      <c r="D2123" s="6">
        <v>1714</v>
      </c>
      <c r="E2123">
        <f>VLOOKUP(Чек_позиція!C2123,Товар!A:G,7,FALSE)</f>
        <v>261.60000000000002</v>
      </c>
      <c r="F2123">
        <f t="shared" si="33"/>
        <v>784.80000000000007</v>
      </c>
    </row>
    <row r="2124" spans="1:6">
      <c r="A2124" s="4">
        <v>2123</v>
      </c>
      <c r="B2124" s="5">
        <v>2</v>
      </c>
      <c r="C2124" s="6">
        <v>7611</v>
      </c>
      <c r="D2124" s="6">
        <v>1714</v>
      </c>
      <c r="E2124">
        <f>VLOOKUP(Чек_позиція!C2124,Товар!A:G,7,FALSE)</f>
        <v>305.7</v>
      </c>
      <c r="F2124">
        <f t="shared" si="33"/>
        <v>611.4</v>
      </c>
    </row>
    <row r="2125" spans="1:6">
      <c r="A2125" s="4">
        <v>2124</v>
      </c>
      <c r="B2125" s="5">
        <v>3</v>
      </c>
      <c r="C2125" s="6">
        <v>7636</v>
      </c>
      <c r="D2125" s="6">
        <v>1715</v>
      </c>
      <c r="E2125">
        <f>VLOOKUP(Чек_позиція!C2125,Товар!A:G,7,FALSE)</f>
        <v>567.85</v>
      </c>
      <c r="F2125">
        <f t="shared" si="33"/>
        <v>1703.5500000000002</v>
      </c>
    </row>
    <row r="2126" spans="1:6">
      <c r="A2126" s="4">
        <v>2125</v>
      </c>
      <c r="B2126" s="5">
        <v>2</v>
      </c>
      <c r="C2126" s="6">
        <v>6685</v>
      </c>
      <c r="D2126" s="6">
        <v>1715</v>
      </c>
      <c r="E2126">
        <f>VLOOKUP(Чек_позиція!C2126,Товар!A:G,7,FALSE)</f>
        <v>846.7</v>
      </c>
      <c r="F2126">
        <f t="shared" si="33"/>
        <v>1693.4</v>
      </c>
    </row>
    <row r="2127" spans="1:6">
      <c r="A2127" s="4">
        <v>2126</v>
      </c>
      <c r="B2127" s="5">
        <v>1</v>
      </c>
      <c r="C2127" s="6">
        <v>1076</v>
      </c>
      <c r="D2127" s="6">
        <v>1715</v>
      </c>
      <c r="E2127">
        <f>VLOOKUP(Чек_позиція!C2127,Товар!A:G,7,FALSE)</f>
        <v>350.81</v>
      </c>
      <c r="F2127">
        <f t="shared" si="33"/>
        <v>350.81</v>
      </c>
    </row>
    <row r="2128" spans="1:6">
      <c r="A2128" s="4">
        <v>2127</v>
      </c>
      <c r="B2128" s="5">
        <v>1</v>
      </c>
      <c r="C2128" s="6">
        <v>139</v>
      </c>
      <c r="D2128" s="6">
        <v>1716</v>
      </c>
      <c r="E2128">
        <f>VLOOKUP(Чек_позиція!C2128,Товар!A:G,7,FALSE)</f>
        <v>570.66</v>
      </c>
      <c r="F2128">
        <f t="shared" si="33"/>
        <v>570.66</v>
      </c>
    </row>
    <row r="2129" spans="1:6">
      <c r="A2129" s="4">
        <v>2128</v>
      </c>
      <c r="B2129" s="5">
        <v>1</v>
      </c>
      <c r="C2129" s="6">
        <v>2898</v>
      </c>
      <c r="D2129" s="6">
        <v>1716</v>
      </c>
      <c r="E2129">
        <f>VLOOKUP(Чек_позиція!C2129,Товар!A:G,7,FALSE)</f>
        <v>688.48</v>
      </c>
      <c r="F2129">
        <f t="shared" si="33"/>
        <v>688.48</v>
      </c>
    </row>
    <row r="2130" spans="1:6">
      <c r="A2130" s="4">
        <v>2129</v>
      </c>
      <c r="B2130" s="5">
        <v>3</v>
      </c>
      <c r="C2130" s="6">
        <v>6391</v>
      </c>
      <c r="D2130" s="6">
        <v>1716</v>
      </c>
      <c r="E2130">
        <f>VLOOKUP(Чек_позиція!C2130,Товар!A:G,7,FALSE)</f>
        <v>229.74</v>
      </c>
      <c r="F2130">
        <f t="shared" si="33"/>
        <v>689.22</v>
      </c>
    </row>
    <row r="2131" spans="1:6">
      <c r="A2131" s="4">
        <v>2130</v>
      </c>
      <c r="B2131" s="5">
        <v>2</v>
      </c>
      <c r="C2131" s="6">
        <v>2626</v>
      </c>
      <c r="D2131" s="6">
        <v>1716</v>
      </c>
      <c r="E2131">
        <f>VLOOKUP(Чек_позиція!C2131,Товар!A:G,7,FALSE)</f>
        <v>391.82</v>
      </c>
      <c r="F2131">
        <f t="shared" si="33"/>
        <v>783.64</v>
      </c>
    </row>
    <row r="2132" spans="1:6">
      <c r="A2132" s="4">
        <v>2131</v>
      </c>
      <c r="B2132" s="5">
        <v>2</v>
      </c>
      <c r="C2132" s="6">
        <v>4548</v>
      </c>
      <c r="D2132" s="6">
        <v>1716</v>
      </c>
      <c r="E2132">
        <f>VLOOKUP(Чек_позиція!C2132,Товар!A:G,7,FALSE)</f>
        <v>414.63</v>
      </c>
      <c r="F2132">
        <f t="shared" si="33"/>
        <v>829.26</v>
      </c>
    </row>
    <row r="2133" spans="1:6">
      <c r="A2133" s="4">
        <v>2132</v>
      </c>
      <c r="B2133" s="5">
        <v>4</v>
      </c>
      <c r="C2133" s="6">
        <v>4608</v>
      </c>
      <c r="D2133" s="6">
        <v>1717</v>
      </c>
      <c r="E2133">
        <f>VLOOKUP(Чек_позиція!C2133,Товар!A:G,7,FALSE)</f>
        <v>543.6</v>
      </c>
      <c r="F2133">
        <f t="shared" si="33"/>
        <v>2174.4</v>
      </c>
    </row>
    <row r="2134" spans="1:6">
      <c r="A2134" s="4">
        <v>2133</v>
      </c>
      <c r="B2134" s="5">
        <v>2</v>
      </c>
      <c r="C2134" s="6">
        <v>134</v>
      </c>
      <c r="D2134" s="6">
        <v>1717</v>
      </c>
      <c r="E2134">
        <f>VLOOKUP(Чек_позиція!C2134,Товар!A:G,7,FALSE)</f>
        <v>599.30999999999995</v>
      </c>
      <c r="F2134">
        <f t="shared" si="33"/>
        <v>1198.6199999999999</v>
      </c>
    </row>
    <row r="2135" spans="1:6">
      <c r="A2135" s="4">
        <v>2134</v>
      </c>
      <c r="B2135" s="5">
        <v>1</v>
      </c>
      <c r="C2135" s="6">
        <v>8210</v>
      </c>
      <c r="D2135" s="6">
        <v>1717</v>
      </c>
      <c r="E2135">
        <f>VLOOKUP(Чек_позиція!C2135,Товар!A:G,7,FALSE)</f>
        <v>386.18</v>
      </c>
      <c r="F2135">
        <f t="shared" si="33"/>
        <v>386.18</v>
      </c>
    </row>
    <row r="2136" spans="1:6">
      <c r="A2136" s="4">
        <v>2135</v>
      </c>
      <c r="B2136" s="5">
        <v>1</v>
      </c>
      <c r="C2136" s="6">
        <v>9759</v>
      </c>
      <c r="D2136" s="6">
        <v>1717</v>
      </c>
      <c r="E2136">
        <f>VLOOKUP(Чек_позиція!C2136,Товар!A:G,7,FALSE)</f>
        <v>613.92999999999995</v>
      </c>
      <c r="F2136">
        <f t="shared" si="33"/>
        <v>613.92999999999995</v>
      </c>
    </row>
    <row r="2137" spans="1:6">
      <c r="A2137" s="4">
        <v>2136</v>
      </c>
      <c r="B2137" s="5">
        <v>4</v>
      </c>
      <c r="C2137" s="6">
        <v>6505</v>
      </c>
      <c r="D2137" s="6">
        <v>1717</v>
      </c>
      <c r="E2137">
        <f>VLOOKUP(Чек_позиція!C2137,Товар!A:G,7,FALSE)</f>
        <v>220.61</v>
      </c>
      <c r="F2137">
        <f t="shared" si="33"/>
        <v>882.44</v>
      </c>
    </row>
    <row r="2138" spans="1:6">
      <c r="A2138" s="4">
        <v>2137</v>
      </c>
      <c r="B2138" s="5">
        <v>4</v>
      </c>
      <c r="C2138" s="6">
        <v>7316</v>
      </c>
      <c r="D2138" s="6">
        <v>1718</v>
      </c>
      <c r="E2138">
        <f>VLOOKUP(Чек_позиція!C2138,Товар!A:G,7,FALSE)</f>
        <v>799.69</v>
      </c>
      <c r="F2138">
        <f t="shared" si="33"/>
        <v>3198.76</v>
      </c>
    </row>
    <row r="2139" spans="1:6">
      <c r="A2139" s="4">
        <v>2138</v>
      </c>
      <c r="B2139" s="5">
        <v>1</v>
      </c>
      <c r="C2139" s="6">
        <v>5393</v>
      </c>
      <c r="D2139" s="6">
        <v>1718</v>
      </c>
      <c r="E2139">
        <f>VLOOKUP(Чек_позиція!C2139,Товар!A:G,7,FALSE)</f>
        <v>646.5</v>
      </c>
      <c r="F2139">
        <f t="shared" si="33"/>
        <v>646.5</v>
      </c>
    </row>
    <row r="2140" spans="1:6">
      <c r="A2140" s="4">
        <v>2139</v>
      </c>
      <c r="B2140" s="5">
        <v>1</v>
      </c>
      <c r="C2140" s="6">
        <v>9420</v>
      </c>
      <c r="D2140" s="6">
        <v>1718</v>
      </c>
      <c r="E2140">
        <f>VLOOKUP(Чек_позиція!C2140,Товар!A:G,7,FALSE)</f>
        <v>702.08</v>
      </c>
      <c r="F2140">
        <f t="shared" si="33"/>
        <v>702.08</v>
      </c>
    </row>
    <row r="2141" spans="1:6">
      <c r="A2141" s="4">
        <v>2140</v>
      </c>
      <c r="B2141" s="5">
        <v>3</v>
      </c>
      <c r="C2141" s="6">
        <v>9925</v>
      </c>
      <c r="D2141" s="6">
        <v>1718</v>
      </c>
      <c r="E2141">
        <f>VLOOKUP(Чек_позиція!C2141,Товар!A:G,7,FALSE)</f>
        <v>229.31</v>
      </c>
      <c r="F2141">
        <f t="shared" si="33"/>
        <v>687.93000000000006</v>
      </c>
    </row>
    <row r="2142" spans="1:6">
      <c r="A2142" s="4">
        <v>2141</v>
      </c>
      <c r="B2142" s="5">
        <v>1</v>
      </c>
      <c r="C2142" s="6">
        <v>7770</v>
      </c>
      <c r="D2142" s="6">
        <v>1719</v>
      </c>
      <c r="E2142">
        <f>VLOOKUP(Чек_позиція!C2142,Товар!A:G,7,FALSE)</f>
        <v>927.91</v>
      </c>
      <c r="F2142">
        <f t="shared" si="33"/>
        <v>927.91</v>
      </c>
    </row>
    <row r="2143" spans="1:6">
      <c r="A2143" s="4">
        <v>2142</v>
      </c>
      <c r="B2143" s="5">
        <v>1</v>
      </c>
      <c r="C2143" s="6">
        <v>6719</v>
      </c>
      <c r="D2143" s="6">
        <v>1719</v>
      </c>
      <c r="E2143">
        <f>VLOOKUP(Чек_позиція!C2143,Товар!A:G,7,FALSE)</f>
        <v>662.39</v>
      </c>
      <c r="F2143">
        <f t="shared" si="33"/>
        <v>662.39</v>
      </c>
    </row>
    <row r="2144" spans="1:6">
      <c r="A2144" s="4">
        <v>2143</v>
      </c>
      <c r="B2144" s="5">
        <v>4</v>
      </c>
      <c r="C2144" s="6">
        <v>1416</v>
      </c>
      <c r="D2144" s="6">
        <v>1719</v>
      </c>
      <c r="E2144">
        <f>VLOOKUP(Чек_позиція!C2144,Товар!A:G,7,FALSE)</f>
        <v>270.29000000000002</v>
      </c>
      <c r="F2144">
        <f t="shared" si="33"/>
        <v>1081.1600000000001</v>
      </c>
    </row>
    <row r="2145" spans="1:6">
      <c r="A2145" s="4">
        <v>2144</v>
      </c>
      <c r="B2145" s="5">
        <v>1</v>
      </c>
      <c r="C2145" s="6">
        <v>2042</v>
      </c>
      <c r="D2145" s="6">
        <v>1719</v>
      </c>
      <c r="E2145">
        <f>VLOOKUP(Чек_позиція!C2145,Товар!A:G,7,FALSE)</f>
        <v>51.25</v>
      </c>
      <c r="F2145">
        <f t="shared" si="33"/>
        <v>51.25</v>
      </c>
    </row>
    <row r="2146" spans="1:6">
      <c r="A2146" s="4">
        <v>2145</v>
      </c>
      <c r="B2146" s="5">
        <v>2</v>
      </c>
      <c r="C2146" s="6">
        <v>324</v>
      </c>
      <c r="D2146" s="6">
        <v>1720</v>
      </c>
      <c r="E2146">
        <f>VLOOKUP(Чек_позиція!C2146,Товар!A:G,7,FALSE)</f>
        <v>674.45</v>
      </c>
      <c r="F2146">
        <f t="shared" si="33"/>
        <v>1348.9</v>
      </c>
    </row>
    <row r="2147" spans="1:6">
      <c r="A2147" s="4">
        <v>2146</v>
      </c>
      <c r="B2147" s="5">
        <v>2</v>
      </c>
      <c r="C2147" s="6">
        <v>7263</v>
      </c>
      <c r="D2147" s="6">
        <v>1720</v>
      </c>
      <c r="E2147">
        <f>VLOOKUP(Чек_позиція!C2147,Товар!A:G,7,FALSE)</f>
        <v>108.15</v>
      </c>
      <c r="F2147">
        <f t="shared" si="33"/>
        <v>216.3</v>
      </c>
    </row>
    <row r="2148" spans="1:6">
      <c r="A2148" s="4">
        <v>2147</v>
      </c>
      <c r="B2148" s="5">
        <v>2</v>
      </c>
      <c r="C2148" s="6">
        <v>3460</v>
      </c>
      <c r="D2148" s="6">
        <v>1720</v>
      </c>
      <c r="E2148">
        <f>VLOOKUP(Чек_позиція!C2148,Товар!A:G,7,FALSE)</f>
        <v>894.46</v>
      </c>
      <c r="F2148">
        <f t="shared" si="33"/>
        <v>1788.92</v>
      </c>
    </row>
    <row r="2149" spans="1:6">
      <c r="A2149" s="4">
        <v>2148</v>
      </c>
      <c r="B2149" s="5">
        <v>3</v>
      </c>
      <c r="C2149" s="6">
        <v>294</v>
      </c>
      <c r="D2149" s="6">
        <v>1720</v>
      </c>
      <c r="E2149">
        <f>VLOOKUP(Чек_позиція!C2149,Товар!A:G,7,FALSE)</f>
        <v>664.52</v>
      </c>
      <c r="F2149">
        <f t="shared" si="33"/>
        <v>1993.56</v>
      </c>
    </row>
    <row r="2150" spans="1:6">
      <c r="A2150" s="4">
        <v>2149</v>
      </c>
      <c r="B2150" s="5">
        <v>4</v>
      </c>
      <c r="C2150" s="6">
        <v>373</v>
      </c>
      <c r="D2150" s="6">
        <v>1721</v>
      </c>
      <c r="E2150">
        <f>VLOOKUP(Чек_позиція!C2150,Товар!A:G,7,FALSE)</f>
        <v>732.69</v>
      </c>
      <c r="F2150">
        <f t="shared" si="33"/>
        <v>2930.76</v>
      </c>
    </row>
    <row r="2151" spans="1:6">
      <c r="A2151" s="4">
        <v>2150</v>
      </c>
      <c r="B2151" s="5">
        <v>1</v>
      </c>
      <c r="C2151" s="6">
        <v>2598</v>
      </c>
      <c r="D2151" s="6">
        <v>1721</v>
      </c>
      <c r="E2151">
        <f>VLOOKUP(Чек_позиція!C2151,Товар!A:G,7,FALSE)</f>
        <v>827.32</v>
      </c>
      <c r="F2151">
        <f t="shared" si="33"/>
        <v>827.32</v>
      </c>
    </row>
    <row r="2152" spans="1:6">
      <c r="A2152" s="4">
        <v>2151</v>
      </c>
      <c r="B2152" s="5">
        <v>4</v>
      </c>
      <c r="C2152" s="6">
        <v>202</v>
      </c>
      <c r="D2152" s="6">
        <v>1721</v>
      </c>
      <c r="E2152">
        <f>VLOOKUP(Чек_позиція!C2152,Товар!A:G,7,FALSE)</f>
        <v>888.18</v>
      </c>
      <c r="F2152">
        <f t="shared" si="33"/>
        <v>3552.72</v>
      </c>
    </row>
    <row r="2153" spans="1:6">
      <c r="A2153" s="4">
        <v>2152</v>
      </c>
      <c r="B2153" s="5">
        <v>3</v>
      </c>
      <c r="C2153" s="6">
        <v>3562</v>
      </c>
      <c r="D2153" s="6">
        <v>1721</v>
      </c>
      <c r="E2153">
        <f>VLOOKUP(Чек_позиція!C2153,Товар!A:G,7,FALSE)</f>
        <v>878.4</v>
      </c>
      <c r="F2153">
        <f t="shared" si="33"/>
        <v>2635.2</v>
      </c>
    </row>
    <row r="2154" spans="1:6">
      <c r="A2154" s="4">
        <v>2153</v>
      </c>
      <c r="B2154" s="5">
        <v>2</v>
      </c>
      <c r="C2154" s="6">
        <v>6808</v>
      </c>
      <c r="D2154" s="6">
        <v>1722</v>
      </c>
      <c r="E2154">
        <f>VLOOKUP(Чек_позиція!C2154,Товар!A:G,7,FALSE)</f>
        <v>451.38</v>
      </c>
      <c r="F2154">
        <f t="shared" si="33"/>
        <v>902.76</v>
      </c>
    </row>
    <row r="2155" spans="1:6">
      <c r="A2155" s="4">
        <v>2154</v>
      </c>
      <c r="B2155" s="5">
        <v>1</v>
      </c>
      <c r="C2155" s="6">
        <v>2265</v>
      </c>
      <c r="D2155" s="6">
        <v>1722</v>
      </c>
      <c r="E2155">
        <f>VLOOKUP(Чек_позиція!C2155,Товар!A:G,7,FALSE)</f>
        <v>457.46</v>
      </c>
      <c r="F2155">
        <f t="shared" si="33"/>
        <v>457.46</v>
      </c>
    </row>
    <row r="2156" spans="1:6">
      <c r="A2156" s="4">
        <v>2155</v>
      </c>
      <c r="B2156" s="5">
        <v>2</v>
      </c>
      <c r="C2156" s="6">
        <v>4628</v>
      </c>
      <c r="D2156" s="6">
        <v>1722</v>
      </c>
      <c r="E2156">
        <f>VLOOKUP(Чек_позиція!C2156,Товар!A:G,7,FALSE)</f>
        <v>452.24</v>
      </c>
      <c r="F2156">
        <f t="shared" si="33"/>
        <v>904.48</v>
      </c>
    </row>
    <row r="2157" spans="1:6">
      <c r="A2157" s="4">
        <v>2156</v>
      </c>
      <c r="B2157" s="5">
        <v>1</v>
      </c>
      <c r="C2157" s="6">
        <v>3609</v>
      </c>
      <c r="D2157" s="6">
        <v>1722</v>
      </c>
      <c r="E2157">
        <f>VLOOKUP(Чек_позиція!C2157,Товар!A:G,7,FALSE)</f>
        <v>727.08</v>
      </c>
      <c r="F2157">
        <f t="shared" si="33"/>
        <v>727.08</v>
      </c>
    </row>
    <row r="2158" spans="1:6">
      <c r="A2158" s="4">
        <v>2157</v>
      </c>
      <c r="B2158" s="5">
        <v>1</v>
      </c>
      <c r="C2158" s="6">
        <v>1340</v>
      </c>
      <c r="D2158" s="6">
        <v>1722</v>
      </c>
      <c r="E2158">
        <f>VLOOKUP(Чек_позиція!C2158,Товар!A:G,7,FALSE)</f>
        <v>396.98</v>
      </c>
      <c r="F2158">
        <f t="shared" si="33"/>
        <v>396.98</v>
      </c>
    </row>
    <row r="2159" spans="1:6">
      <c r="A2159" s="4">
        <v>2158</v>
      </c>
      <c r="B2159" s="5">
        <v>1</v>
      </c>
      <c r="C2159" s="6">
        <v>5004</v>
      </c>
      <c r="D2159" s="6">
        <v>1723</v>
      </c>
      <c r="E2159">
        <f>VLOOKUP(Чек_позиція!C2159,Товар!A:G,7,FALSE)</f>
        <v>791.22</v>
      </c>
      <c r="F2159">
        <f t="shared" si="33"/>
        <v>791.22</v>
      </c>
    </row>
    <row r="2160" spans="1:6">
      <c r="A2160" s="4">
        <v>2159</v>
      </c>
      <c r="B2160" s="5">
        <v>1</v>
      </c>
      <c r="C2160" s="6">
        <v>8175</v>
      </c>
      <c r="D2160" s="6">
        <v>1723</v>
      </c>
      <c r="E2160">
        <f>VLOOKUP(Чек_позиція!C2160,Товар!A:G,7,FALSE)</f>
        <v>134.47999999999999</v>
      </c>
      <c r="F2160">
        <f t="shared" si="33"/>
        <v>134.47999999999999</v>
      </c>
    </row>
    <row r="2161" spans="1:6">
      <c r="A2161" s="4">
        <v>2160</v>
      </c>
      <c r="B2161" s="5">
        <v>4</v>
      </c>
      <c r="C2161" s="6">
        <v>2034</v>
      </c>
      <c r="D2161" s="6">
        <v>1723</v>
      </c>
      <c r="E2161">
        <f>VLOOKUP(Чек_позиція!C2161,Товар!A:G,7,FALSE)</f>
        <v>842.3</v>
      </c>
      <c r="F2161">
        <f t="shared" si="33"/>
        <v>3369.2</v>
      </c>
    </row>
    <row r="2162" spans="1:6">
      <c r="A2162" s="4">
        <v>2161</v>
      </c>
      <c r="B2162" s="5">
        <v>2</v>
      </c>
      <c r="C2162" s="6">
        <v>1603</v>
      </c>
      <c r="D2162" s="6">
        <v>1723</v>
      </c>
      <c r="E2162">
        <f>VLOOKUP(Чек_позиція!C2162,Товар!A:G,7,FALSE)</f>
        <v>396.15</v>
      </c>
      <c r="F2162">
        <f t="shared" si="33"/>
        <v>792.3</v>
      </c>
    </row>
    <row r="2163" spans="1:6">
      <c r="A2163" s="4">
        <v>2162</v>
      </c>
      <c r="B2163" s="5">
        <v>1</v>
      </c>
      <c r="C2163" s="6">
        <v>8699</v>
      </c>
      <c r="D2163" s="6">
        <v>1723</v>
      </c>
      <c r="E2163">
        <f>VLOOKUP(Чек_позиція!C2163,Товар!A:G,7,FALSE)</f>
        <v>372.47</v>
      </c>
      <c r="F2163">
        <f t="shared" si="33"/>
        <v>372.47</v>
      </c>
    </row>
    <row r="2164" spans="1:6">
      <c r="A2164" s="4">
        <v>2163</v>
      </c>
      <c r="B2164" s="5">
        <v>1</v>
      </c>
      <c r="C2164" s="6">
        <v>455</v>
      </c>
      <c r="D2164" s="6">
        <v>1724</v>
      </c>
      <c r="E2164">
        <f>VLOOKUP(Чек_позиція!C2164,Товар!A:G,7,FALSE)</f>
        <v>152.13999999999999</v>
      </c>
      <c r="F2164">
        <f t="shared" si="33"/>
        <v>152.13999999999999</v>
      </c>
    </row>
    <row r="2165" spans="1:6">
      <c r="A2165" s="4">
        <v>2164</v>
      </c>
      <c r="B2165" s="5">
        <v>3</v>
      </c>
      <c r="C2165" s="6">
        <v>6307</v>
      </c>
      <c r="D2165" s="6">
        <v>1725</v>
      </c>
      <c r="E2165">
        <f>VLOOKUP(Чек_позиція!C2165,Товар!A:G,7,FALSE)</f>
        <v>761.6</v>
      </c>
      <c r="F2165">
        <f t="shared" si="33"/>
        <v>2284.8000000000002</v>
      </c>
    </row>
    <row r="2166" spans="1:6">
      <c r="A2166" s="4">
        <v>2165</v>
      </c>
      <c r="B2166" s="5">
        <v>4</v>
      </c>
      <c r="C2166" s="6">
        <v>2449</v>
      </c>
      <c r="D2166" s="6">
        <v>1725</v>
      </c>
      <c r="E2166">
        <f>VLOOKUP(Чек_позиція!C2166,Товар!A:G,7,FALSE)</f>
        <v>256.72000000000003</v>
      </c>
      <c r="F2166">
        <f t="shared" si="33"/>
        <v>1026.8800000000001</v>
      </c>
    </row>
    <row r="2167" spans="1:6">
      <c r="A2167" s="4">
        <v>2166</v>
      </c>
      <c r="B2167" s="5">
        <v>1</v>
      </c>
      <c r="C2167" s="6">
        <v>8314</v>
      </c>
      <c r="D2167" s="6">
        <v>1725</v>
      </c>
      <c r="E2167">
        <f>VLOOKUP(Чек_позиція!C2167,Товар!A:G,7,FALSE)</f>
        <v>142.74</v>
      </c>
      <c r="F2167">
        <f t="shared" si="33"/>
        <v>142.74</v>
      </c>
    </row>
    <row r="2168" spans="1:6">
      <c r="A2168" s="4">
        <v>2167</v>
      </c>
      <c r="B2168" s="5">
        <v>4</v>
      </c>
      <c r="C2168" s="6">
        <v>9117</v>
      </c>
      <c r="D2168" s="6">
        <v>1725</v>
      </c>
      <c r="E2168">
        <f>VLOOKUP(Чек_позиція!C2168,Товар!A:G,7,FALSE)</f>
        <v>352.3</v>
      </c>
      <c r="F2168">
        <f t="shared" si="33"/>
        <v>1409.2</v>
      </c>
    </row>
    <row r="2169" spans="1:6">
      <c r="A2169" s="4">
        <v>2168</v>
      </c>
      <c r="B2169" s="5">
        <v>2</v>
      </c>
      <c r="C2169" s="6">
        <v>9173</v>
      </c>
      <c r="D2169" s="6">
        <v>1725</v>
      </c>
      <c r="E2169">
        <f>VLOOKUP(Чек_позиція!C2169,Товар!A:G,7,FALSE)</f>
        <v>40.1</v>
      </c>
      <c r="F2169">
        <f t="shared" si="33"/>
        <v>80.2</v>
      </c>
    </row>
    <row r="2170" spans="1:6">
      <c r="A2170" s="4">
        <v>2169</v>
      </c>
      <c r="B2170" s="5">
        <v>3</v>
      </c>
      <c r="C2170" s="6">
        <v>2323</v>
      </c>
      <c r="D2170" s="6">
        <v>1726</v>
      </c>
      <c r="E2170">
        <f>VLOOKUP(Чек_позиція!C2170,Товар!A:G,7,FALSE)</f>
        <v>884.61</v>
      </c>
      <c r="F2170">
        <f t="shared" si="33"/>
        <v>2653.83</v>
      </c>
    </row>
    <row r="2171" spans="1:6">
      <c r="A2171" s="4">
        <v>2170</v>
      </c>
      <c r="B2171" s="5">
        <v>3</v>
      </c>
      <c r="C2171" s="6">
        <v>4662</v>
      </c>
      <c r="D2171" s="6">
        <v>1726</v>
      </c>
      <c r="E2171">
        <f>VLOOKUP(Чек_позиція!C2171,Товар!A:G,7,FALSE)</f>
        <v>896.04</v>
      </c>
      <c r="F2171">
        <f t="shared" si="33"/>
        <v>2688.12</v>
      </c>
    </row>
    <row r="2172" spans="1:6">
      <c r="A2172" s="4">
        <v>2171</v>
      </c>
      <c r="B2172" s="5">
        <v>2</v>
      </c>
      <c r="C2172" s="6">
        <v>3389</v>
      </c>
      <c r="D2172" s="6">
        <v>1727</v>
      </c>
      <c r="E2172">
        <f>VLOOKUP(Чек_позиція!C2172,Товар!A:G,7,FALSE)</f>
        <v>185.39</v>
      </c>
      <c r="F2172">
        <f t="shared" si="33"/>
        <v>370.78</v>
      </c>
    </row>
    <row r="2173" spans="1:6">
      <c r="A2173" s="4">
        <v>2172</v>
      </c>
      <c r="B2173" s="5">
        <v>3</v>
      </c>
      <c r="C2173" s="6">
        <v>1342</v>
      </c>
      <c r="D2173" s="6">
        <v>1727</v>
      </c>
      <c r="E2173">
        <f>VLOOKUP(Чек_позиція!C2173,Товар!A:G,7,FALSE)</f>
        <v>426.04</v>
      </c>
      <c r="F2173">
        <f t="shared" si="33"/>
        <v>1278.1200000000001</v>
      </c>
    </row>
    <row r="2174" spans="1:6">
      <c r="A2174" s="4">
        <v>2173</v>
      </c>
      <c r="B2174" s="5">
        <v>1</v>
      </c>
      <c r="C2174" s="6">
        <v>5706</v>
      </c>
      <c r="D2174" s="6">
        <v>1728</v>
      </c>
      <c r="E2174">
        <f>VLOOKUP(Чек_позиція!C2174,Товар!A:G,7,FALSE)</f>
        <v>416.38</v>
      </c>
      <c r="F2174">
        <f t="shared" si="33"/>
        <v>416.38</v>
      </c>
    </row>
    <row r="2175" spans="1:6">
      <c r="A2175" s="4">
        <v>2174</v>
      </c>
      <c r="B2175" s="5">
        <v>3</v>
      </c>
      <c r="C2175" s="6">
        <v>6817</v>
      </c>
      <c r="D2175" s="6">
        <v>1728</v>
      </c>
      <c r="E2175">
        <f>VLOOKUP(Чек_позиція!C2175,Товар!A:G,7,FALSE)</f>
        <v>868.92</v>
      </c>
      <c r="F2175">
        <f t="shared" si="33"/>
        <v>2606.7599999999998</v>
      </c>
    </row>
    <row r="2176" spans="1:6">
      <c r="A2176" s="4">
        <v>2175</v>
      </c>
      <c r="B2176" s="5">
        <v>1</v>
      </c>
      <c r="C2176" s="6">
        <v>513</v>
      </c>
      <c r="D2176" s="6">
        <v>1728</v>
      </c>
      <c r="E2176">
        <f>VLOOKUP(Чек_позиція!C2176,Товар!A:G,7,FALSE)</f>
        <v>770.68</v>
      </c>
      <c r="F2176">
        <f t="shared" si="33"/>
        <v>770.68</v>
      </c>
    </row>
    <row r="2177" spans="1:6">
      <c r="A2177" s="4">
        <v>2176</v>
      </c>
      <c r="B2177" s="5">
        <v>2</v>
      </c>
      <c r="C2177" s="6">
        <v>6435</v>
      </c>
      <c r="D2177" s="6">
        <v>1729</v>
      </c>
      <c r="E2177">
        <f>VLOOKUP(Чек_позиція!C2177,Товар!A:G,7,FALSE)</f>
        <v>719.01</v>
      </c>
      <c r="F2177">
        <f t="shared" si="33"/>
        <v>1438.02</v>
      </c>
    </row>
    <row r="2178" spans="1:6">
      <c r="A2178" s="4">
        <v>2177</v>
      </c>
      <c r="B2178" s="5">
        <v>1</v>
      </c>
      <c r="C2178" s="6">
        <v>7123</v>
      </c>
      <c r="D2178" s="6">
        <v>1729</v>
      </c>
      <c r="E2178">
        <f>VLOOKUP(Чек_позиція!C2178,Товар!A:G,7,FALSE)</f>
        <v>177.18</v>
      </c>
      <c r="F2178">
        <f t="shared" si="33"/>
        <v>177.18</v>
      </c>
    </row>
    <row r="2179" spans="1:6">
      <c r="A2179" s="4">
        <v>2178</v>
      </c>
      <c r="B2179" s="5">
        <v>3</v>
      </c>
      <c r="C2179" s="6">
        <v>1997</v>
      </c>
      <c r="D2179" s="6">
        <v>1729</v>
      </c>
      <c r="E2179">
        <f>VLOOKUP(Чек_позиція!C2179,Товар!A:G,7,FALSE)</f>
        <v>904.17</v>
      </c>
      <c r="F2179">
        <f t="shared" ref="F2179:F2242" si="34">B2179*E2179</f>
        <v>2712.5099999999998</v>
      </c>
    </row>
    <row r="2180" spans="1:6">
      <c r="A2180" s="4">
        <v>2179</v>
      </c>
      <c r="B2180" s="5">
        <v>2</v>
      </c>
      <c r="C2180" s="6">
        <v>9043</v>
      </c>
      <c r="D2180" s="6">
        <v>1729</v>
      </c>
      <c r="E2180">
        <f>VLOOKUP(Чек_позиція!C2180,Товар!A:G,7,FALSE)</f>
        <v>693.44</v>
      </c>
      <c r="F2180">
        <f t="shared" si="34"/>
        <v>1386.88</v>
      </c>
    </row>
    <row r="2181" spans="1:6">
      <c r="A2181" s="4">
        <v>2180</v>
      </c>
      <c r="B2181" s="5">
        <v>1</v>
      </c>
      <c r="C2181" s="6">
        <v>5848</v>
      </c>
      <c r="D2181" s="6">
        <v>1730</v>
      </c>
      <c r="E2181">
        <f>VLOOKUP(Чек_позиція!C2181,Товар!A:G,7,FALSE)</f>
        <v>278.27999999999997</v>
      </c>
      <c r="F2181">
        <f t="shared" si="34"/>
        <v>278.27999999999997</v>
      </c>
    </row>
    <row r="2182" spans="1:6">
      <c r="A2182" s="4">
        <v>2181</v>
      </c>
      <c r="B2182" s="5">
        <v>3</v>
      </c>
      <c r="C2182" s="6">
        <v>7606</v>
      </c>
      <c r="D2182" s="6">
        <v>1730</v>
      </c>
      <c r="E2182">
        <f>VLOOKUP(Чек_позиція!C2182,Товар!A:G,7,FALSE)</f>
        <v>942.18</v>
      </c>
      <c r="F2182">
        <f t="shared" si="34"/>
        <v>2826.54</v>
      </c>
    </row>
    <row r="2183" spans="1:6">
      <c r="A2183" s="4">
        <v>2182</v>
      </c>
      <c r="B2183" s="5">
        <v>1</v>
      </c>
      <c r="C2183" s="6">
        <v>2937</v>
      </c>
      <c r="D2183" s="6">
        <v>1731</v>
      </c>
      <c r="E2183">
        <f>VLOOKUP(Чек_позиція!C2183,Товар!A:G,7,FALSE)</f>
        <v>468.66</v>
      </c>
      <c r="F2183">
        <f t="shared" si="34"/>
        <v>468.66</v>
      </c>
    </row>
    <row r="2184" spans="1:6">
      <c r="A2184" s="4">
        <v>2183</v>
      </c>
      <c r="B2184" s="5">
        <v>2</v>
      </c>
      <c r="C2184" s="6">
        <v>6824</v>
      </c>
      <c r="D2184" s="6">
        <v>1731</v>
      </c>
      <c r="E2184">
        <f>VLOOKUP(Чек_позиція!C2184,Товар!A:G,7,FALSE)</f>
        <v>266.64999999999998</v>
      </c>
      <c r="F2184">
        <f t="shared" si="34"/>
        <v>533.29999999999995</v>
      </c>
    </row>
    <row r="2185" spans="1:6">
      <c r="A2185" s="4">
        <v>2184</v>
      </c>
      <c r="B2185" s="5">
        <v>1</v>
      </c>
      <c r="C2185" s="6">
        <v>199</v>
      </c>
      <c r="D2185" s="6">
        <v>1731</v>
      </c>
      <c r="E2185">
        <f>VLOOKUP(Чек_позиція!C2185,Товар!A:G,7,FALSE)</f>
        <v>440.6</v>
      </c>
      <c r="F2185">
        <f t="shared" si="34"/>
        <v>440.6</v>
      </c>
    </row>
    <row r="2186" spans="1:6">
      <c r="A2186" s="4">
        <v>2185</v>
      </c>
      <c r="B2186" s="5">
        <v>2</v>
      </c>
      <c r="C2186" s="6">
        <v>183</v>
      </c>
      <c r="D2186" s="6">
        <v>1732</v>
      </c>
      <c r="E2186">
        <f>VLOOKUP(Чек_позиція!C2186,Товар!A:G,7,FALSE)</f>
        <v>574.20000000000005</v>
      </c>
      <c r="F2186">
        <f t="shared" si="34"/>
        <v>1148.4000000000001</v>
      </c>
    </row>
    <row r="2187" spans="1:6">
      <c r="A2187" s="4">
        <v>2186</v>
      </c>
      <c r="B2187" s="5">
        <v>4</v>
      </c>
      <c r="C2187" s="6">
        <v>6145</v>
      </c>
      <c r="D2187" s="6">
        <v>1732</v>
      </c>
      <c r="E2187">
        <f>VLOOKUP(Чек_позиція!C2187,Товар!A:G,7,FALSE)</f>
        <v>358.03</v>
      </c>
      <c r="F2187">
        <f t="shared" si="34"/>
        <v>1432.12</v>
      </c>
    </row>
    <row r="2188" spans="1:6">
      <c r="A2188" s="4">
        <v>2187</v>
      </c>
      <c r="B2188" s="5">
        <v>3</v>
      </c>
      <c r="C2188" s="6">
        <v>8226</v>
      </c>
      <c r="D2188" s="6">
        <v>1732</v>
      </c>
      <c r="E2188">
        <f>VLOOKUP(Чек_позиція!C2188,Товар!A:G,7,FALSE)</f>
        <v>709.69</v>
      </c>
      <c r="F2188">
        <f t="shared" si="34"/>
        <v>2129.0700000000002</v>
      </c>
    </row>
    <row r="2189" spans="1:6">
      <c r="A2189" s="4">
        <v>2188</v>
      </c>
      <c r="B2189" s="5">
        <v>1</v>
      </c>
      <c r="C2189" s="6">
        <v>566</v>
      </c>
      <c r="D2189" s="6">
        <v>1733</v>
      </c>
      <c r="E2189">
        <f>VLOOKUP(Чек_позиція!C2189,Товар!A:G,7,FALSE)</f>
        <v>709.14</v>
      </c>
      <c r="F2189">
        <f t="shared" si="34"/>
        <v>709.14</v>
      </c>
    </row>
    <row r="2190" spans="1:6">
      <c r="A2190" s="4">
        <v>2189</v>
      </c>
      <c r="B2190" s="5">
        <v>3</v>
      </c>
      <c r="C2190" s="6">
        <v>329</v>
      </c>
      <c r="D2190" s="6">
        <v>1733</v>
      </c>
      <c r="E2190">
        <f>VLOOKUP(Чек_позиція!C2190,Товар!A:G,7,FALSE)</f>
        <v>377.63</v>
      </c>
      <c r="F2190">
        <f t="shared" si="34"/>
        <v>1132.8899999999999</v>
      </c>
    </row>
    <row r="2191" spans="1:6">
      <c r="A2191" s="4">
        <v>2190</v>
      </c>
      <c r="B2191" s="5">
        <v>3</v>
      </c>
      <c r="C2191" s="6">
        <v>8406</v>
      </c>
      <c r="D2191" s="6">
        <v>1733</v>
      </c>
      <c r="E2191">
        <f>VLOOKUP(Чек_позиція!C2191,Товар!A:G,7,FALSE)</f>
        <v>787.72</v>
      </c>
      <c r="F2191">
        <f t="shared" si="34"/>
        <v>2363.16</v>
      </c>
    </row>
    <row r="2192" spans="1:6">
      <c r="A2192" s="4">
        <v>2191</v>
      </c>
      <c r="B2192" s="5">
        <v>3</v>
      </c>
      <c r="C2192" s="6">
        <v>1893</v>
      </c>
      <c r="D2192" s="6">
        <v>1733</v>
      </c>
      <c r="E2192">
        <f>VLOOKUP(Чек_позиція!C2192,Товар!A:G,7,FALSE)</f>
        <v>704.65</v>
      </c>
      <c r="F2192">
        <f t="shared" si="34"/>
        <v>2113.9499999999998</v>
      </c>
    </row>
    <row r="2193" spans="1:6">
      <c r="A2193" s="4">
        <v>2192</v>
      </c>
      <c r="B2193" s="5">
        <v>2</v>
      </c>
      <c r="C2193" s="6">
        <v>5403</v>
      </c>
      <c r="D2193" s="6">
        <v>1734</v>
      </c>
      <c r="E2193">
        <f>VLOOKUP(Чек_позиція!C2193,Товар!A:G,7,FALSE)</f>
        <v>676.71</v>
      </c>
      <c r="F2193">
        <f t="shared" si="34"/>
        <v>1353.42</v>
      </c>
    </row>
    <row r="2194" spans="1:6">
      <c r="A2194" s="4">
        <v>2193</v>
      </c>
      <c r="B2194" s="5">
        <v>2</v>
      </c>
      <c r="C2194" s="6">
        <v>9005</v>
      </c>
      <c r="D2194" s="6">
        <v>1735</v>
      </c>
      <c r="E2194">
        <f>VLOOKUP(Чек_позиція!C2194,Товар!A:G,7,FALSE)</f>
        <v>323.57</v>
      </c>
      <c r="F2194">
        <f t="shared" si="34"/>
        <v>647.14</v>
      </c>
    </row>
    <row r="2195" spans="1:6">
      <c r="A2195" s="4">
        <v>2194</v>
      </c>
      <c r="B2195" s="5">
        <v>2</v>
      </c>
      <c r="C2195" s="6">
        <v>8932</v>
      </c>
      <c r="D2195" s="6">
        <v>1735</v>
      </c>
      <c r="E2195">
        <f>VLOOKUP(Чек_позиція!C2195,Товар!A:G,7,FALSE)</f>
        <v>190.56</v>
      </c>
      <c r="F2195">
        <f t="shared" si="34"/>
        <v>381.12</v>
      </c>
    </row>
    <row r="2196" spans="1:6">
      <c r="A2196" s="4">
        <v>2195</v>
      </c>
      <c r="B2196" s="5">
        <v>3</v>
      </c>
      <c r="C2196" s="6">
        <v>3980</v>
      </c>
      <c r="D2196" s="6">
        <v>1735</v>
      </c>
      <c r="E2196">
        <f>VLOOKUP(Чек_позиція!C2196,Товар!A:G,7,FALSE)</f>
        <v>661.45</v>
      </c>
      <c r="F2196">
        <f t="shared" si="34"/>
        <v>1984.3500000000001</v>
      </c>
    </row>
    <row r="2197" spans="1:6">
      <c r="A2197" s="4">
        <v>2196</v>
      </c>
      <c r="B2197" s="5">
        <v>3</v>
      </c>
      <c r="C2197" s="6">
        <v>7296</v>
      </c>
      <c r="D2197" s="6">
        <v>1735</v>
      </c>
      <c r="E2197">
        <f>VLOOKUP(Чек_позиція!C2197,Товар!A:G,7,FALSE)</f>
        <v>230.17</v>
      </c>
      <c r="F2197">
        <f t="shared" si="34"/>
        <v>690.51</v>
      </c>
    </row>
    <row r="2198" spans="1:6">
      <c r="A2198" s="4">
        <v>2197</v>
      </c>
      <c r="B2198" s="5">
        <v>4</v>
      </c>
      <c r="C2198" s="6">
        <v>5960</v>
      </c>
      <c r="D2198" s="6">
        <v>1736</v>
      </c>
      <c r="E2198">
        <f>VLOOKUP(Чек_позиція!C2198,Товар!A:G,7,FALSE)</f>
        <v>646.08000000000004</v>
      </c>
      <c r="F2198">
        <f t="shared" si="34"/>
        <v>2584.3200000000002</v>
      </c>
    </row>
    <row r="2199" spans="1:6">
      <c r="A2199" s="4">
        <v>2198</v>
      </c>
      <c r="B2199" s="5">
        <v>3</v>
      </c>
      <c r="C2199" s="6">
        <v>7650</v>
      </c>
      <c r="D2199" s="6">
        <v>1736</v>
      </c>
      <c r="E2199">
        <f>VLOOKUP(Чек_позиція!C2199,Товар!A:G,7,FALSE)</f>
        <v>51.38</v>
      </c>
      <c r="F2199">
        <f t="shared" si="34"/>
        <v>154.14000000000001</v>
      </c>
    </row>
    <row r="2200" spans="1:6">
      <c r="A2200" s="4">
        <v>2199</v>
      </c>
      <c r="B2200" s="5">
        <v>4</v>
      </c>
      <c r="C2200" s="6">
        <v>1348</v>
      </c>
      <c r="D2200" s="6">
        <v>1737</v>
      </c>
      <c r="E2200">
        <f>VLOOKUP(Чек_позиція!C2200,Товар!A:G,7,FALSE)</f>
        <v>653.96</v>
      </c>
      <c r="F2200">
        <f t="shared" si="34"/>
        <v>2615.84</v>
      </c>
    </row>
    <row r="2201" spans="1:6">
      <c r="A2201" s="4">
        <v>2200</v>
      </c>
      <c r="B2201" s="5">
        <v>4</v>
      </c>
      <c r="C2201" s="6">
        <v>2488</v>
      </c>
      <c r="D2201" s="6">
        <v>1737</v>
      </c>
      <c r="E2201">
        <f>VLOOKUP(Чек_позиція!C2201,Товар!A:G,7,FALSE)</f>
        <v>731.37</v>
      </c>
      <c r="F2201">
        <f t="shared" si="34"/>
        <v>2925.48</v>
      </c>
    </row>
    <row r="2202" spans="1:6">
      <c r="A2202" s="4">
        <v>2201</v>
      </c>
      <c r="B2202" s="5">
        <v>4</v>
      </c>
      <c r="C2202" s="6">
        <v>8512</v>
      </c>
      <c r="D2202" s="6">
        <v>1737</v>
      </c>
      <c r="E2202">
        <f>VLOOKUP(Чек_позиція!C2202,Товар!A:G,7,FALSE)</f>
        <v>459.54</v>
      </c>
      <c r="F2202">
        <f t="shared" si="34"/>
        <v>1838.16</v>
      </c>
    </row>
    <row r="2203" spans="1:6">
      <c r="A2203" s="4">
        <v>2202</v>
      </c>
      <c r="B2203" s="5">
        <v>2</v>
      </c>
      <c r="C2203" s="6">
        <v>4432</v>
      </c>
      <c r="D2203" s="6">
        <v>1738</v>
      </c>
      <c r="E2203">
        <f>VLOOKUP(Чек_позиція!C2203,Товар!A:G,7,FALSE)</f>
        <v>674.64</v>
      </c>
      <c r="F2203">
        <f t="shared" si="34"/>
        <v>1349.28</v>
      </c>
    </row>
    <row r="2204" spans="1:6">
      <c r="A2204" s="4">
        <v>2203</v>
      </c>
      <c r="B2204" s="5">
        <v>4</v>
      </c>
      <c r="C2204" s="6">
        <v>2717</v>
      </c>
      <c r="D2204" s="6">
        <v>1738</v>
      </c>
      <c r="E2204">
        <f>VLOOKUP(Чек_позиція!C2204,Товар!A:G,7,FALSE)</f>
        <v>558.15</v>
      </c>
      <c r="F2204">
        <f t="shared" si="34"/>
        <v>2232.6</v>
      </c>
    </row>
    <row r="2205" spans="1:6">
      <c r="A2205" s="4">
        <v>2204</v>
      </c>
      <c r="B2205" s="5">
        <v>2</v>
      </c>
      <c r="C2205" s="6">
        <v>7993</v>
      </c>
      <c r="D2205" s="6">
        <v>1738</v>
      </c>
      <c r="E2205">
        <f>VLOOKUP(Чек_позиція!C2205,Товар!A:G,7,FALSE)</f>
        <v>506.26</v>
      </c>
      <c r="F2205">
        <f t="shared" si="34"/>
        <v>1012.52</v>
      </c>
    </row>
    <row r="2206" spans="1:6">
      <c r="A2206" s="4">
        <v>2205</v>
      </c>
      <c r="B2206" s="5">
        <v>1</v>
      </c>
      <c r="C2206" s="6">
        <v>2958</v>
      </c>
      <c r="D2206" s="6">
        <v>1738</v>
      </c>
      <c r="E2206">
        <f>VLOOKUP(Чек_позиція!C2206,Товар!A:G,7,FALSE)</f>
        <v>140.71</v>
      </c>
      <c r="F2206">
        <f t="shared" si="34"/>
        <v>140.71</v>
      </c>
    </row>
    <row r="2207" spans="1:6">
      <c r="A2207" s="4">
        <v>2206</v>
      </c>
      <c r="B2207" s="5">
        <v>3</v>
      </c>
      <c r="C2207" s="6">
        <v>7071</v>
      </c>
      <c r="D2207" s="6">
        <v>1739</v>
      </c>
      <c r="E2207">
        <f>VLOOKUP(Чек_позиція!C2207,Товар!A:G,7,FALSE)</f>
        <v>332.57</v>
      </c>
      <c r="F2207">
        <f t="shared" si="34"/>
        <v>997.71</v>
      </c>
    </row>
    <row r="2208" spans="1:6">
      <c r="A2208" s="4">
        <v>2207</v>
      </c>
      <c r="B2208" s="5">
        <v>2</v>
      </c>
      <c r="C2208" s="6">
        <v>2512</v>
      </c>
      <c r="D2208" s="6">
        <v>1739</v>
      </c>
      <c r="E2208">
        <f>VLOOKUP(Чек_позиція!C2208,Товар!A:G,7,FALSE)</f>
        <v>386.25</v>
      </c>
      <c r="F2208">
        <f t="shared" si="34"/>
        <v>772.5</v>
      </c>
    </row>
    <row r="2209" spans="1:6">
      <c r="A2209" s="4">
        <v>2208</v>
      </c>
      <c r="B2209" s="5">
        <v>1</v>
      </c>
      <c r="C2209" s="6">
        <v>1337</v>
      </c>
      <c r="D2209" s="6">
        <v>1739</v>
      </c>
      <c r="E2209">
        <f>VLOOKUP(Чек_позиція!C2209,Товар!A:G,7,FALSE)</f>
        <v>797.74</v>
      </c>
      <c r="F2209">
        <f t="shared" si="34"/>
        <v>797.74</v>
      </c>
    </row>
    <row r="2210" spans="1:6">
      <c r="A2210" s="4">
        <v>2209</v>
      </c>
      <c r="B2210" s="5">
        <v>1</v>
      </c>
      <c r="C2210" s="6">
        <v>7443</v>
      </c>
      <c r="D2210" s="6">
        <v>1740</v>
      </c>
      <c r="E2210">
        <f>VLOOKUP(Чек_позиція!C2210,Товар!A:G,7,FALSE)</f>
        <v>60.99</v>
      </c>
      <c r="F2210">
        <f t="shared" si="34"/>
        <v>60.99</v>
      </c>
    </row>
    <row r="2211" spans="1:6">
      <c r="A2211" s="4">
        <v>2210</v>
      </c>
      <c r="B2211" s="5">
        <v>2</v>
      </c>
      <c r="C2211" s="6">
        <v>2008</v>
      </c>
      <c r="D2211" s="6">
        <v>1740</v>
      </c>
      <c r="E2211">
        <f>VLOOKUP(Чек_позиція!C2211,Товар!A:G,7,FALSE)</f>
        <v>545.04999999999995</v>
      </c>
      <c r="F2211">
        <f t="shared" si="34"/>
        <v>1090.0999999999999</v>
      </c>
    </row>
    <row r="2212" spans="1:6">
      <c r="A2212" s="4">
        <v>2211</v>
      </c>
      <c r="B2212" s="5">
        <v>1</v>
      </c>
      <c r="C2212" s="6">
        <v>3659</v>
      </c>
      <c r="D2212" s="6">
        <v>1741</v>
      </c>
      <c r="E2212">
        <f>VLOOKUP(Чек_позиція!C2212,Товар!A:G,7,FALSE)</f>
        <v>189.65</v>
      </c>
      <c r="F2212">
        <f t="shared" si="34"/>
        <v>189.65</v>
      </c>
    </row>
    <row r="2213" spans="1:6">
      <c r="A2213" s="4">
        <v>2212</v>
      </c>
      <c r="B2213" s="5">
        <v>2</v>
      </c>
      <c r="C2213" s="6">
        <v>2408</v>
      </c>
      <c r="D2213" s="6">
        <v>1741</v>
      </c>
      <c r="E2213">
        <f>VLOOKUP(Чек_позиція!C2213,Товар!A:G,7,FALSE)</f>
        <v>708.44</v>
      </c>
      <c r="F2213">
        <f t="shared" si="34"/>
        <v>1416.88</v>
      </c>
    </row>
    <row r="2214" spans="1:6">
      <c r="A2214" s="4">
        <v>2213</v>
      </c>
      <c r="B2214" s="5">
        <v>4</v>
      </c>
      <c r="C2214" s="6">
        <v>1016</v>
      </c>
      <c r="D2214" s="6">
        <v>1741</v>
      </c>
      <c r="E2214">
        <f>VLOOKUP(Чек_позиція!C2214,Товар!A:G,7,FALSE)</f>
        <v>307.52</v>
      </c>
      <c r="F2214">
        <f t="shared" si="34"/>
        <v>1230.08</v>
      </c>
    </row>
    <row r="2215" spans="1:6">
      <c r="A2215" s="4">
        <v>2214</v>
      </c>
      <c r="B2215" s="5">
        <v>4</v>
      </c>
      <c r="C2215" s="6">
        <v>9575</v>
      </c>
      <c r="D2215" s="6">
        <v>1742</v>
      </c>
      <c r="E2215">
        <f>VLOOKUP(Чек_позиція!C2215,Товар!A:G,7,FALSE)</f>
        <v>157.69</v>
      </c>
      <c r="F2215">
        <f t="shared" si="34"/>
        <v>630.76</v>
      </c>
    </row>
    <row r="2216" spans="1:6">
      <c r="A2216" s="4">
        <v>2215</v>
      </c>
      <c r="B2216" s="5">
        <v>3</v>
      </c>
      <c r="C2216" s="6">
        <v>4089</v>
      </c>
      <c r="D2216" s="6">
        <v>1742</v>
      </c>
      <c r="E2216">
        <f>VLOOKUP(Чек_позиція!C2216,Товар!A:G,7,FALSE)</f>
        <v>504.76</v>
      </c>
      <c r="F2216">
        <f t="shared" si="34"/>
        <v>1514.28</v>
      </c>
    </row>
    <row r="2217" spans="1:6">
      <c r="A2217" s="4">
        <v>2216</v>
      </c>
      <c r="B2217" s="5">
        <v>4</v>
      </c>
      <c r="C2217" s="6">
        <v>4038</v>
      </c>
      <c r="D2217" s="6">
        <v>1742</v>
      </c>
      <c r="E2217">
        <f>VLOOKUP(Чек_позиція!C2217,Товар!A:G,7,FALSE)</f>
        <v>73.930000000000007</v>
      </c>
      <c r="F2217">
        <f t="shared" si="34"/>
        <v>295.72000000000003</v>
      </c>
    </row>
    <row r="2218" spans="1:6">
      <c r="A2218" s="4">
        <v>2217</v>
      </c>
      <c r="B2218" s="5">
        <v>2</v>
      </c>
      <c r="C2218" s="6">
        <v>1580</v>
      </c>
      <c r="D2218" s="6">
        <v>1742</v>
      </c>
      <c r="E2218">
        <f>VLOOKUP(Чек_позиція!C2218,Товар!A:G,7,FALSE)</f>
        <v>83.94</v>
      </c>
      <c r="F2218">
        <f t="shared" si="34"/>
        <v>167.88</v>
      </c>
    </row>
    <row r="2219" spans="1:6">
      <c r="A2219" s="4">
        <v>2218</v>
      </c>
      <c r="B2219" s="5">
        <v>3</v>
      </c>
      <c r="C2219" s="6">
        <v>4614</v>
      </c>
      <c r="D2219" s="6">
        <v>1743</v>
      </c>
      <c r="E2219">
        <f>VLOOKUP(Чек_позиція!C2219,Товар!A:G,7,FALSE)</f>
        <v>456.91</v>
      </c>
      <c r="F2219">
        <f t="shared" si="34"/>
        <v>1370.73</v>
      </c>
    </row>
    <row r="2220" spans="1:6">
      <c r="A2220" s="4">
        <v>2219</v>
      </c>
      <c r="B2220" s="5">
        <v>2</v>
      </c>
      <c r="C2220" s="6">
        <v>8873</v>
      </c>
      <c r="D2220" s="6">
        <v>1743</v>
      </c>
      <c r="E2220">
        <f>VLOOKUP(Чек_позиція!C2220,Товар!A:G,7,FALSE)</f>
        <v>306.97000000000003</v>
      </c>
      <c r="F2220">
        <f t="shared" si="34"/>
        <v>613.94000000000005</v>
      </c>
    </row>
    <row r="2221" spans="1:6">
      <c r="A2221" s="4">
        <v>2220</v>
      </c>
      <c r="B2221" s="5">
        <v>1</v>
      </c>
      <c r="C2221" s="6">
        <v>5190</v>
      </c>
      <c r="D2221" s="6">
        <v>1743</v>
      </c>
      <c r="E2221">
        <f>VLOOKUP(Чек_позиція!C2221,Товар!A:G,7,FALSE)</f>
        <v>353.7</v>
      </c>
      <c r="F2221">
        <f t="shared" si="34"/>
        <v>353.7</v>
      </c>
    </row>
    <row r="2222" spans="1:6">
      <c r="A2222" s="4">
        <v>2221</v>
      </c>
      <c r="B2222" s="5">
        <v>4</v>
      </c>
      <c r="C2222" s="6">
        <v>3293</v>
      </c>
      <c r="D2222" s="6">
        <v>1743</v>
      </c>
      <c r="E2222">
        <f>VLOOKUP(Чек_позиція!C2222,Товар!A:G,7,FALSE)</f>
        <v>918.23</v>
      </c>
      <c r="F2222">
        <f t="shared" si="34"/>
        <v>3672.92</v>
      </c>
    </row>
    <row r="2223" spans="1:6">
      <c r="A2223" s="4">
        <v>2222</v>
      </c>
      <c r="B2223" s="5">
        <v>3</v>
      </c>
      <c r="C2223" s="6">
        <v>2555</v>
      </c>
      <c r="D2223" s="6">
        <v>1744</v>
      </c>
      <c r="E2223">
        <f>VLOOKUP(Чек_позиція!C2223,Товар!A:G,7,FALSE)</f>
        <v>915.89</v>
      </c>
      <c r="F2223">
        <f t="shared" si="34"/>
        <v>2747.67</v>
      </c>
    </row>
    <row r="2224" spans="1:6">
      <c r="A2224" s="4">
        <v>2223</v>
      </c>
      <c r="B2224" s="5">
        <v>1</v>
      </c>
      <c r="C2224" s="6">
        <v>5393</v>
      </c>
      <c r="D2224" s="6">
        <v>1744</v>
      </c>
      <c r="E2224">
        <f>VLOOKUP(Чек_позиція!C2224,Товар!A:G,7,FALSE)</f>
        <v>646.5</v>
      </c>
      <c r="F2224">
        <f t="shared" si="34"/>
        <v>646.5</v>
      </c>
    </row>
    <row r="2225" spans="1:6">
      <c r="A2225" s="4">
        <v>2224</v>
      </c>
      <c r="B2225" s="5">
        <v>4</v>
      </c>
      <c r="C2225" s="6">
        <v>865</v>
      </c>
      <c r="D2225" s="6">
        <v>1744</v>
      </c>
      <c r="E2225">
        <f>VLOOKUP(Чек_позиція!C2225,Товар!A:G,7,FALSE)</f>
        <v>473</v>
      </c>
      <c r="F2225">
        <f t="shared" si="34"/>
        <v>1892</v>
      </c>
    </row>
    <row r="2226" spans="1:6">
      <c r="A2226" s="4">
        <v>2225</v>
      </c>
      <c r="B2226" s="5">
        <v>3</v>
      </c>
      <c r="C2226" s="6">
        <v>5563</v>
      </c>
      <c r="D2226" s="6">
        <v>1744</v>
      </c>
      <c r="E2226">
        <f>VLOOKUP(Чек_позиція!C2226,Товар!A:G,7,FALSE)</f>
        <v>928.5</v>
      </c>
      <c r="F2226">
        <f t="shared" si="34"/>
        <v>2785.5</v>
      </c>
    </row>
    <row r="2227" spans="1:6">
      <c r="A2227" s="4">
        <v>2226</v>
      </c>
      <c r="B2227" s="5">
        <v>4</v>
      </c>
      <c r="C2227" s="6">
        <v>422</v>
      </c>
      <c r="D2227" s="6">
        <v>1744</v>
      </c>
      <c r="E2227">
        <f>VLOOKUP(Чек_позиція!C2227,Товар!A:G,7,FALSE)</f>
        <v>304.43</v>
      </c>
      <c r="F2227">
        <f t="shared" si="34"/>
        <v>1217.72</v>
      </c>
    </row>
    <row r="2228" spans="1:6">
      <c r="A2228" s="4">
        <v>2227</v>
      </c>
      <c r="B2228" s="5">
        <v>3</v>
      </c>
      <c r="C2228" s="6">
        <v>4585</v>
      </c>
      <c r="D2228" s="6">
        <v>1745</v>
      </c>
      <c r="E2228">
        <f>VLOOKUP(Чек_позиція!C2228,Товар!A:G,7,FALSE)</f>
        <v>883.73</v>
      </c>
      <c r="F2228">
        <f t="shared" si="34"/>
        <v>2651.19</v>
      </c>
    </row>
    <row r="2229" spans="1:6">
      <c r="A2229" s="4">
        <v>2228</v>
      </c>
      <c r="B2229" s="5">
        <v>4</v>
      </c>
      <c r="C2229" s="6">
        <v>2141</v>
      </c>
      <c r="D2229" s="6">
        <v>1745</v>
      </c>
      <c r="E2229">
        <f>VLOOKUP(Чек_позиція!C2229,Товар!A:G,7,FALSE)</f>
        <v>816.82</v>
      </c>
      <c r="F2229">
        <f t="shared" si="34"/>
        <v>3267.28</v>
      </c>
    </row>
    <row r="2230" spans="1:6">
      <c r="A2230" s="4">
        <v>2229</v>
      </c>
      <c r="B2230" s="5">
        <v>3</v>
      </c>
      <c r="C2230" s="6">
        <v>267</v>
      </c>
      <c r="D2230" s="6">
        <v>1745</v>
      </c>
      <c r="E2230">
        <f>VLOOKUP(Чек_позиція!C2230,Товар!A:G,7,FALSE)</f>
        <v>907.62</v>
      </c>
      <c r="F2230">
        <f t="shared" si="34"/>
        <v>2722.86</v>
      </c>
    </row>
    <row r="2231" spans="1:6">
      <c r="A2231" s="4">
        <v>2230</v>
      </c>
      <c r="B2231" s="5">
        <v>2</v>
      </c>
      <c r="C2231" s="6">
        <v>1195</v>
      </c>
      <c r="D2231" s="6">
        <v>1746</v>
      </c>
      <c r="E2231">
        <f>VLOOKUP(Чек_позиція!C2231,Товар!A:G,7,FALSE)</f>
        <v>435.75</v>
      </c>
      <c r="F2231">
        <f t="shared" si="34"/>
        <v>871.5</v>
      </c>
    </row>
    <row r="2232" spans="1:6">
      <c r="A2232" s="4">
        <v>2231</v>
      </c>
      <c r="B2232" s="5">
        <v>2</v>
      </c>
      <c r="C2232" s="6">
        <v>5751</v>
      </c>
      <c r="D2232" s="6">
        <v>1747</v>
      </c>
      <c r="E2232">
        <f>VLOOKUP(Чек_позиція!C2232,Товар!A:G,7,FALSE)</f>
        <v>149.93</v>
      </c>
      <c r="F2232">
        <f t="shared" si="34"/>
        <v>299.86</v>
      </c>
    </row>
    <row r="2233" spans="1:6">
      <c r="A2233" s="4">
        <v>2232</v>
      </c>
      <c r="B2233" s="5">
        <v>2</v>
      </c>
      <c r="C2233" s="6">
        <v>1737</v>
      </c>
      <c r="D2233" s="6">
        <v>1748</v>
      </c>
      <c r="E2233">
        <f>VLOOKUP(Чек_позиція!C2233,Товар!A:G,7,FALSE)</f>
        <v>940.64</v>
      </c>
      <c r="F2233">
        <f t="shared" si="34"/>
        <v>1881.28</v>
      </c>
    </row>
    <row r="2234" spans="1:6">
      <c r="A2234" s="4">
        <v>2233</v>
      </c>
      <c r="B2234" s="5">
        <v>4</v>
      </c>
      <c r="C2234" s="6">
        <v>6776</v>
      </c>
      <c r="D2234" s="6">
        <v>1748</v>
      </c>
      <c r="E2234">
        <f>VLOOKUP(Чек_позиція!C2234,Товар!A:G,7,FALSE)</f>
        <v>641.47</v>
      </c>
      <c r="F2234">
        <f t="shared" si="34"/>
        <v>2565.88</v>
      </c>
    </row>
    <row r="2235" spans="1:6">
      <c r="A2235" s="4">
        <v>2234</v>
      </c>
      <c r="B2235" s="5">
        <v>1</v>
      </c>
      <c r="C2235" s="6">
        <v>305</v>
      </c>
      <c r="D2235" s="6">
        <v>1749</v>
      </c>
      <c r="E2235">
        <f>VLOOKUP(Чек_позиція!C2235,Товар!A:G,7,FALSE)</f>
        <v>891.04</v>
      </c>
      <c r="F2235">
        <f t="shared" si="34"/>
        <v>891.04</v>
      </c>
    </row>
    <row r="2236" spans="1:6">
      <c r="A2236" s="4">
        <v>2235</v>
      </c>
      <c r="B2236" s="5">
        <v>2</v>
      </c>
      <c r="C2236" s="6">
        <v>2807</v>
      </c>
      <c r="D2236" s="6">
        <v>1749</v>
      </c>
      <c r="E2236">
        <f>VLOOKUP(Чек_позиція!C2236,Товар!A:G,7,FALSE)</f>
        <v>853.2</v>
      </c>
      <c r="F2236">
        <f t="shared" si="34"/>
        <v>1706.4</v>
      </c>
    </row>
    <row r="2237" spans="1:6">
      <c r="A2237" s="4">
        <v>2236</v>
      </c>
      <c r="B2237" s="5">
        <v>3</v>
      </c>
      <c r="C2237" s="6">
        <v>9001</v>
      </c>
      <c r="D2237" s="6">
        <v>1750</v>
      </c>
      <c r="E2237">
        <f>VLOOKUP(Чек_позиція!C2237,Товар!A:G,7,FALSE)</f>
        <v>832.99</v>
      </c>
      <c r="F2237">
        <f t="shared" si="34"/>
        <v>2498.9700000000003</v>
      </c>
    </row>
    <row r="2238" spans="1:6">
      <c r="A2238" s="4">
        <v>2237</v>
      </c>
      <c r="B2238" s="5">
        <v>1</v>
      </c>
      <c r="C2238" s="6">
        <v>1816</v>
      </c>
      <c r="D2238" s="6">
        <v>1751</v>
      </c>
      <c r="E2238">
        <f>VLOOKUP(Чек_позиція!C2238,Товар!A:G,7,FALSE)</f>
        <v>770.17</v>
      </c>
      <c r="F2238">
        <f t="shared" si="34"/>
        <v>770.17</v>
      </c>
    </row>
    <row r="2239" spans="1:6">
      <c r="A2239" s="4">
        <v>2238</v>
      </c>
      <c r="B2239" s="5">
        <v>2</v>
      </c>
      <c r="C2239" s="6">
        <v>6304</v>
      </c>
      <c r="D2239" s="6">
        <v>1751</v>
      </c>
      <c r="E2239">
        <f>VLOOKUP(Чек_позиція!C2239,Товар!A:G,7,FALSE)</f>
        <v>446.2</v>
      </c>
      <c r="F2239">
        <f t="shared" si="34"/>
        <v>892.4</v>
      </c>
    </row>
    <row r="2240" spans="1:6">
      <c r="A2240" s="4">
        <v>2239</v>
      </c>
      <c r="B2240" s="5">
        <v>4</v>
      </c>
      <c r="C2240" s="6">
        <v>9662</v>
      </c>
      <c r="D2240" s="6">
        <v>1751</v>
      </c>
      <c r="E2240">
        <f>VLOOKUP(Чек_позиція!C2240,Товар!A:G,7,FALSE)</f>
        <v>644.61</v>
      </c>
      <c r="F2240">
        <f t="shared" si="34"/>
        <v>2578.44</v>
      </c>
    </row>
    <row r="2241" spans="1:6">
      <c r="A2241" s="4">
        <v>2240</v>
      </c>
      <c r="B2241" s="5">
        <v>3</v>
      </c>
      <c r="C2241" s="6">
        <v>2028</v>
      </c>
      <c r="D2241" s="6">
        <v>1751</v>
      </c>
      <c r="E2241">
        <f>VLOOKUP(Чек_позиція!C2241,Товар!A:G,7,FALSE)</f>
        <v>181.04</v>
      </c>
      <c r="F2241">
        <f t="shared" si="34"/>
        <v>543.12</v>
      </c>
    </row>
    <row r="2242" spans="1:6">
      <c r="A2242" s="4">
        <v>2241</v>
      </c>
      <c r="B2242" s="5">
        <v>1</v>
      </c>
      <c r="C2242" s="6">
        <v>8600</v>
      </c>
      <c r="D2242" s="6">
        <v>1751</v>
      </c>
      <c r="E2242">
        <f>VLOOKUP(Чек_позиція!C2242,Товар!A:G,7,FALSE)</f>
        <v>187.62</v>
      </c>
      <c r="F2242">
        <f t="shared" si="34"/>
        <v>187.62</v>
      </c>
    </row>
    <row r="2243" spans="1:6">
      <c r="A2243" s="4">
        <v>2242</v>
      </c>
      <c r="B2243" s="5">
        <v>1</v>
      </c>
      <c r="C2243" s="6">
        <v>3783</v>
      </c>
      <c r="D2243" s="6">
        <v>1752</v>
      </c>
      <c r="E2243">
        <f>VLOOKUP(Чек_позиція!C2243,Товар!A:G,7,FALSE)</f>
        <v>209.3</v>
      </c>
      <c r="F2243">
        <f t="shared" ref="F2243:F2306" si="35">B2243*E2243</f>
        <v>209.3</v>
      </c>
    </row>
    <row r="2244" spans="1:6">
      <c r="A2244" s="4">
        <v>2243</v>
      </c>
      <c r="B2244" s="5">
        <v>1</v>
      </c>
      <c r="C2244" s="6">
        <v>8557</v>
      </c>
      <c r="D2244" s="6">
        <v>1752</v>
      </c>
      <c r="E2244">
        <f>VLOOKUP(Чек_позиція!C2244,Товар!A:G,7,FALSE)</f>
        <v>275.89</v>
      </c>
      <c r="F2244">
        <f t="shared" si="35"/>
        <v>275.89</v>
      </c>
    </row>
    <row r="2245" spans="1:6">
      <c r="A2245" s="4">
        <v>2244</v>
      </c>
      <c r="B2245" s="5">
        <v>2</v>
      </c>
      <c r="C2245" s="6">
        <v>1065</v>
      </c>
      <c r="D2245" s="6">
        <v>1752</v>
      </c>
      <c r="E2245">
        <f>VLOOKUP(Чек_позиція!C2245,Товар!A:G,7,FALSE)</f>
        <v>96.42</v>
      </c>
      <c r="F2245">
        <f t="shared" si="35"/>
        <v>192.84</v>
      </c>
    </row>
    <row r="2246" spans="1:6">
      <c r="A2246" s="4">
        <v>2245</v>
      </c>
      <c r="B2246" s="5">
        <v>3</v>
      </c>
      <c r="C2246" s="6">
        <v>9355</v>
      </c>
      <c r="D2246" s="6">
        <v>1752</v>
      </c>
      <c r="E2246">
        <f>VLOOKUP(Чек_позиція!C2246,Товар!A:G,7,FALSE)</f>
        <v>259.58</v>
      </c>
      <c r="F2246">
        <f t="shared" si="35"/>
        <v>778.74</v>
      </c>
    </row>
    <row r="2247" spans="1:6">
      <c r="A2247" s="4">
        <v>2246</v>
      </c>
      <c r="B2247" s="5">
        <v>1</v>
      </c>
      <c r="C2247" s="6">
        <v>2932</v>
      </c>
      <c r="D2247" s="6">
        <v>1752</v>
      </c>
      <c r="E2247">
        <f>VLOOKUP(Чек_позиція!C2247,Товар!A:G,7,FALSE)</f>
        <v>405.57</v>
      </c>
      <c r="F2247">
        <f t="shared" si="35"/>
        <v>405.57</v>
      </c>
    </row>
    <row r="2248" spans="1:6">
      <c r="A2248" s="4">
        <v>2247</v>
      </c>
      <c r="B2248" s="5">
        <v>1</v>
      </c>
      <c r="C2248" s="6">
        <v>2463</v>
      </c>
      <c r="D2248" s="6">
        <v>1753</v>
      </c>
      <c r="E2248">
        <f>VLOOKUP(Чек_позиція!C2248,Товар!A:G,7,FALSE)</f>
        <v>334.82</v>
      </c>
      <c r="F2248">
        <f t="shared" si="35"/>
        <v>334.82</v>
      </c>
    </row>
    <row r="2249" spans="1:6">
      <c r="A2249" s="4">
        <v>2248</v>
      </c>
      <c r="B2249" s="5">
        <v>1</v>
      </c>
      <c r="C2249" s="6">
        <v>1556</v>
      </c>
      <c r="D2249" s="6">
        <v>1753</v>
      </c>
      <c r="E2249">
        <f>VLOOKUP(Чек_позиція!C2249,Товар!A:G,7,FALSE)</f>
        <v>80.709999999999994</v>
      </c>
      <c r="F2249">
        <f t="shared" si="35"/>
        <v>80.709999999999994</v>
      </c>
    </row>
    <row r="2250" spans="1:6">
      <c r="A2250" s="4">
        <v>2249</v>
      </c>
      <c r="B2250" s="5">
        <v>4</v>
      </c>
      <c r="C2250" s="6">
        <v>5402</v>
      </c>
      <c r="D2250" s="6">
        <v>1753</v>
      </c>
      <c r="E2250">
        <f>VLOOKUP(Чек_позиція!C2250,Товар!A:G,7,FALSE)</f>
        <v>571.75</v>
      </c>
      <c r="F2250">
        <f t="shared" si="35"/>
        <v>2287</v>
      </c>
    </row>
    <row r="2251" spans="1:6">
      <c r="A2251" s="4">
        <v>2250</v>
      </c>
      <c r="B2251" s="5">
        <v>2</v>
      </c>
      <c r="C2251" s="6">
        <v>4359</v>
      </c>
      <c r="D2251" s="6">
        <v>1754</v>
      </c>
      <c r="E2251">
        <f>VLOOKUP(Чек_позиція!C2251,Товар!A:G,7,FALSE)</f>
        <v>662.36</v>
      </c>
      <c r="F2251">
        <f t="shared" si="35"/>
        <v>1324.72</v>
      </c>
    </row>
    <row r="2252" spans="1:6">
      <c r="A2252" s="4">
        <v>2251</v>
      </c>
      <c r="B2252" s="5">
        <v>4</v>
      </c>
      <c r="C2252" s="6">
        <v>9577</v>
      </c>
      <c r="D2252" s="6">
        <v>1754</v>
      </c>
      <c r="E2252">
        <f>VLOOKUP(Чек_позиція!C2252,Товар!A:G,7,FALSE)</f>
        <v>90.02</v>
      </c>
      <c r="F2252">
        <f t="shared" si="35"/>
        <v>360.08</v>
      </c>
    </row>
    <row r="2253" spans="1:6">
      <c r="A2253" s="4">
        <v>2252</v>
      </c>
      <c r="B2253" s="5">
        <v>3</v>
      </c>
      <c r="C2253" s="6">
        <v>130</v>
      </c>
      <c r="D2253" s="6">
        <v>1754</v>
      </c>
      <c r="E2253">
        <f>VLOOKUP(Чек_позиція!C2253,Товар!A:G,7,FALSE)</f>
        <v>891.6</v>
      </c>
      <c r="F2253">
        <f t="shared" si="35"/>
        <v>2674.8</v>
      </c>
    </row>
    <row r="2254" spans="1:6">
      <c r="A2254" s="4">
        <v>2253</v>
      </c>
      <c r="B2254" s="5">
        <v>3</v>
      </c>
      <c r="C2254" s="6">
        <v>526</v>
      </c>
      <c r="D2254" s="6">
        <v>1754</v>
      </c>
      <c r="E2254">
        <f>VLOOKUP(Чек_позиція!C2254,Товар!A:G,7,FALSE)</f>
        <v>928.62</v>
      </c>
      <c r="F2254">
        <f t="shared" si="35"/>
        <v>2785.86</v>
      </c>
    </row>
    <row r="2255" spans="1:6">
      <c r="A2255" s="4">
        <v>2254</v>
      </c>
      <c r="B2255" s="5">
        <v>2</v>
      </c>
      <c r="C2255" s="6">
        <v>9514</v>
      </c>
      <c r="D2255" s="6">
        <v>1754</v>
      </c>
      <c r="E2255">
        <f>VLOOKUP(Чек_позиція!C2255,Товар!A:G,7,FALSE)</f>
        <v>650</v>
      </c>
      <c r="F2255">
        <f t="shared" si="35"/>
        <v>1300</v>
      </c>
    </row>
    <row r="2256" spans="1:6">
      <c r="A2256" s="4">
        <v>2255</v>
      </c>
      <c r="B2256" s="5">
        <v>3</v>
      </c>
      <c r="C2256" s="6">
        <v>5762</v>
      </c>
      <c r="D2256" s="6">
        <v>1755</v>
      </c>
      <c r="E2256">
        <f>VLOOKUP(Чек_позиція!C2256,Товар!A:G,7,FALSE)</f>
        <v>180.35</v>
      </c>
      <c r="F2256">
        <f t="shared" si="35"/>
        <v>541.04999999999995</v>
      </c>
    </row>
    <row r="2257" spans="1:6">
      <c r="A2257" s="4">
        <v>2256</v>
      </c>
      <c r="B2257" s="5">
        <v>3</v>
      </c>
      <c r="C2257" s="6">
        <v>1601</v>
      </c>
      <c r="D2257" s="6">
        <v>1755</v>
      </c>
      <c r="E2257">
        <f>VLOOKUP(Чек_позиція!C2257,Товар!A:G,7,FALSE)</f>
        <v>586.96</v>
      </c>
      <c r="F2257">
        <f t="shared" si="35"/>
        <v>1760.88</v>
      </c>
    </row>
    <row r="2258" spans="1:6">
      <c r="A2258" s="4">
        <v>2257</v>
      </c>
      <c r="B2258" s="5">
        <v>3</v>
      </c>
      <c r="C2258" s="6">
        <v>3335</v>
      </c>
      <c r="D2258" s="6">
        <v>1755</v>
      </c>
      <c r="E2258">
        <f>VLOOKUP(Чек_позиція!C2258,Товар!A:G,7,FALSE)</f>
        <v>410.49</v>
      </c>
      <c r="F2258">
        <f t="shared" si="35"/>
        <v>1231.47</v>
      </c>
    </row>
    <row r="2259" spans="1:6">
      <c r="A2259" s="4">
        <v>2258</v>
      </c>
      <c r="B2259" s="5">
        <v>3</v>
      </c>
      <c r="C2259" s="6">
        <v>8013</v>
      </c>
      <c r="D2259" s="6">
        <v>1756</v>
      </c>
      <c r="E2259">
        <f>VLOOKUP(Чек_позиція!C2259,Товар!A:G,7,FALSE)</f>
        <v>745.05</v>
      </c>
      <c r="F2259">
        <f t="shared" si="35"/>
        <v>2235.1499999999996</v>
      </c>
    </row>
    <row r="2260" spans="1:6">
      <c r="A2260" s="4">
        <v>2259</v>
      </c>
      <c r="B2260" s="5">
        <v>3</v>
      </c>
      <c r="C2260" s="6">
        <v>6076</v>
      </c>
      <c r="D2260" s="6">
        <v>1756</v>
      </c>
      <c r="E2260">
        <f>VLOOKUP(Чек_позиція!C2260,Товар!A:G,7,FALSE)</f>
        <v>891.78</v>
      </c>
      <c r="F2260">
        <f t="shared" si="35"/>
        <v>2675.34</v>
      </c>
    </row>
    <row r="2261" spans="1:6">
      <c r="A2261" s="4">
        <v>2260</v>
      </c>
      <c r="B2261" s="5">
        <v>1</v>
      </c>
      <c r="C2261" s="6">
        <v>6980</v>
      </c>
      <c r="D2261" s="6">
        <v>1757</v>
      </c>
      <c r="E2261">
        <f>VLOOKUP(Чек_позиція!C2261,Товар!A:G,7,FALSE)</f>
        <v>798.45</v>
      </c>
      <c r="F2261">
        <f t="shared" si="35"/>
        <v>798.45</v>
      </c>
    </row>
    <row r="2262" spans="1:6">
      <c r="A2262" s="4">
        <v>2261</v>
      </c>
      <c r="B2262" s="5">
        <v>2</v>
      </c>
      <c r="C2262" s="6">
        <v>3570</v>
      </c>
      <c r="D2262" s="6">
        <v>1757</v>
      </c>
      <c r="E2262">
        <f>VLOOKUP(Чек_позиція!C2262,Товар!A:G,7,FALSE)</f>
        <v>761.88</v>
      </c>
      <c r="F2262">
        <f t="shared" si="35"/>
        <v>1523.76</v>
      </c>
    </row>
    <row r="2263" spans="1:6">
      <c r="A2263" s="4">
        <v>2262</v>
      </c>
      <c r="B2263" s="5">
        <v>2</v>
      </c>
      <c r="C2263" s="6">
        <v>7672</v>
      </c>
      <c r="D2263" s="6">
        <v>1757</v>
      </c>
      <c r="E2263">
        <f>VLOOKUP(Чек_позиція!C2263,Товар!A:G,7,FALSE)</f>
        <v>757.24</v>
      </c>
      <c r="F2263">
        <f t="shared" si="35"/>
        <v>1514.48</v>
      </c>
    </row>
    <row r="2264" spans="1:6">
      <c r="A2264" s="4">
        <v>2263</v>
      </c>
      <c r="B2264" s="5">
        <v>1</v>
      </c>
      <c r="C2264" s="6">
        <v>1253</v>
      </c>
      <c r="D2264" s="6">
        <v>1757</v>
      </c>
      <c r="E2264">
        <f>VLOOKUP(Чек_позиція!C2264,Товар!A:G,7,FALSE)</f>
        <v>948.14</v>
      </c>
      <c r="F2264">
        <f t="shared" si="35"/>
        <v>948.14</v>
      </c>
    </row>
    <row r="2265" spans="1:6">
      <c r="A2265" s="4">
        <v>2264</v>
      </c>
      <c r="B2265" s="5">
        <v>2</v>
      </c>
      <c r="C2265" s="6">
        <v>8907</v>
      </c>
      <c r="D2265" s="6">
        <v>1757</v>
      </c>
      <c r="E2265">
        <f>VLOOKUP(Чек_позиція!C2265,Товар!A:G,7,FALSE)</f>
        <v>636.53</v>
      </c>
      <c r="F2265">
        <f t="shared" si="35"/>
        <v>1273.06</v>
      </c>
    </row>
    <row r="2266" spans="1:6">
      <c r="A2266" s="4">
        <v>2265</v>
      </c>
      <c r="B2266" s="5">
        <v>1</v>
      </c>
      <c r="C2266" s="6">
        <v>9986</v>
      </c>
      <c r="D2266" s="6">
        <v>1758</v>
      </c>
      <c r="E2266">
        <f>VLOOKUP(Чек_позиція!C2266,Товар!A:G,7,FALSE)</f>
        <v>705.77</v>
      </c>
      <c r="F2266">
        <f t="shared" si="35"/>
        <v>705.77</v>
      </c>
    </row>
    <row r="2267" spans="1:6">
      <c r="A2267" s="4">
        <v>2266</v>
      </c>
      <c r="B2267" s="5">
        <v>2</v>
      </c>
      <c r="C2267" s="6">
        <v>5487</v>
      </c>
      <c r="D2267" s="6">
        <v>1758</v>
      </c>
      <c r="E2267">
        <f>VLOOKUP(Чек_позиція!C2267,Товар!A:G,7,FALSE)</f>
        <v>483.95</v>
      </c>
      <c r="F2267">
        <f t="shared" si="35"/>
        <v>967.9</v>
      </c>
    </row>
    <row r="2268" spans="1:6">
      <c r="A2268" s="4">
        <v>2267</v>
      </c>
      <c r="B2268" s="5">
        <v>3</v>
      </c>
      <c r="C2268" s="6">
        <v>6206</v>
      </c>
      <c r="D2268" s="6">
        <v>1758</v>
      </c>
      <c r="E2268">
        <f>VLOOKUP(Чек_позиція!C2268,Товар!A:G,7,FALSE)</f>
        <v>926.03</v>
      </c>
      <c r="F2268">
        <f t="shared" si="35"/>
        <v>2778.09</v>
      </c>
    </row>
    <row r="2269" spans="1:6">
      <c r="A2269" s="4">
        <v>2268</v>
      </c>
      <c r="B2269" s="5">
        <v>3</v>
      </c>
      <c r="C2269" s="6">
        <v>2784</v>
      </c>
      <c r="D2269" s="6">
        <v>1758</v>
      </c>
      <c r="E2269">
        <f>VLOOKUP(Чек_позиція!C2269,Товар!A:G,7,FALSE)</f>
        <v>452.41</v>
      </c>
      <c r="F2269">
        <f t="shared" si="35"/>
        <v>1357.23</v>
      </c>
    </row>
    <row r="2270" spans="1:6">
      <c r="A2270" s="4">
        <v>2269</v>
      </c>
      <c r="B2270" s="5">
        <v>3</v>
      </c>
      <c r="C2270" s="6">
        <v>2515</v>
      </c>
      <c r="D2270" s="6">
        <v>1758</v>
      </c>
      <c r="E2270">
        <f>VLOOKUP(Чек_позиція!C2270,Товар!A:G,7,FALSE)</f>
        <v>337.24</v>
      </c>
      <c r="F2270">
        <f t="shared" si="35"/>
        <v>1011.72</v>
      </c>
    </row>
    <row r="2271" spans="1:6">
      <c r="A2271" s="4">
        <v>2270</v>
      </c>
      <c r="B2271" s="5">
        <v>4</v>
      </c>
      <c r="C2271" s="6">
        <v>3070</v>
      </c>
      <c r="D2271" s="6">
        <v>1759</v>
      </c>
      <c r="E2271">
        <f>VLOOKUP(Чек_позиція!C2271,Товар!A:G,7,FALSE)</f>
        <v>209.52</v>
      </c>
      <c r="F2271">
        <f t="shared" si="35"/>
        <v>838.08</v>
      </c>
    </row>
    <row r="2272" spans="1:6">
      <c r="A2272" s="4">
        <v>2271</v>
      </c>
      <c r="B2272" s="5">
        <v>3</v>
      </c>
      <c r="C2272" s="6">
        <v>7861</v>
      </c>
      <c r="D2272" s="6">
        <v>1760</v>
      </c>
      <c r="E2272">
        <f>VLOOKUP(Чек_позиція!C2272,Товар!A:G,7,FALSE)</f>
        <v>718.91</v>
      </c>
      <c r="F2272">
        <f t="shared" si="35"/>
        <v>2156.73</v>
      </c>
    </row>
    <row r="2273" spans="1:6">
      <c r="A2273" s="4">
        <v>2272</v>
      </c>
      <c r="B2273" s="5">
        <v>3</v>
      </c>
      <c r="C2273" s="6">
        <v>5920</v>
      </c>
      <c r="D2273" s="6">
        <v>1760</v>
      </c>
      <c r="E2273">
        <f>VLOOKUP(Чек_позиція!C2273,Товар!A:G,7,FALSE)</f>
        <v>803.95</v>
      </c>
      <c r="F2273">
        <f t="shared" si="35"/>
        <v>2411.8500000000004</v>
      </c>
    </row>
    <row r="2274" spans="1:6">
      <c r="A2274" s="4">
        <v>2273</v>
      </c>
      <c r="B2274" s="5">
        <v>2</v>
      </c>
      <c r="C2274" s="6">
        <v>9505</v>
      </c>
      <c r="D2274" s="6">
        <v>1760</v>
      </c>
      <c r="E2274">
        <f>VLOOKUP(Чек_позиція!C2274,Товар!A:G,7,FALSE)</f>
        <v>489.17</v>
      </c>
      <c r="F2274">
        <f t="shared" si="35"/>
        <v>978.34</v>
      </c>
    </row>
    <row r="2275" spans="1:6">
      <c r="A2275" s="4">
        <v>2274</v>
      </c>
      <c r="B2275" s="5">
        <v>3</v>
      </c>
      <c r="C2275" s="6">
        <v>607</v>
      </c>
      <c r="D2275" s="6">
        <v>1761</v>
      </c>
      <c r="E2275">
        <f>VLOOKUP(Чек_позиція!C2275,Товар!A:G,7,FALSE)</f>
        <v>403.26</v>
      </c>
      <c r="F2275">
        <f t="shared" si="35"/>
        <v>1209.78</v>
      </c>
    </row>
    <row r="2276" spans="1:6">
      <c r="A2276" s="4">
        <v>2275</v>
      </c>
      <c r="B2276" s="5">
        <v>4</v>
      </c>
      <c r="C2276" s="6">
        <v>8357</v>
      </c>
      <c r="D2276" s="6">
        <v>1761</v>
      </c>
      <c r="E2276">
        <f>VLOOKUP(Чек_позиція!C2276,Товар!A:G,7,FALSE)</f>
        <v>52.81</v>
      </c>
      <c r="F2276">
        <f t="shared" si="35"/>
        <v>211.24</v>
      </c>
    </row>
    <row r="2277" spans="1:6">
      <c r="A2277" s="4">
        <v>2276</v>
      </c>
      <c r="B2277" s="5">
        <v>4</v>
      </c>
      <c r="C2277" s="6">
        <v>2187</v>
      </c>
      <c r="D2277" s="6">
        <v>1761</v>
      </c>
      <c r="E2277">
        <f>VLOOKUP(Чек_позиція!C2277,Товар!A:G,7,FALSE)</f>
        <v>184.86</v>
      </c>
      <c r="F2277">
        <f t="shared" si="35"/>
        <v>739.44</v>
      </c>
    </row>
    <row r="2278" spans="1:6">
      <c r="A2278" s="4">
        <v>2277</v>
      </c>
      <c r="B2278" s="5">
        <v>3</v>
      </c>
      <c r="C2278" s="6">
        <v>8985</v>
      </c>
      <c r="D2278" s="6">
        <v>1762</v>
      </c>
      <c r="E2278">
        <f>VLOOKUP(Чек_позиція!C2278,Товар!A:G,7,FALSE)</f>
        <v>861.07</v>
      </c>
      <c r="F2278">
        <f t="shared" si="35"/>
        <v>2583.21</v>
      </c>
    </row>
    <row r="2279" spans="1:6">
      <c r="A2279" s="4">
        <v>2278</v>
      </c>
      <c r="B2279" s="5">
        <v>2</v>
      </c>
      <c r="C2279" s="6">
        <v>9966</v>
      </c>
      <c r="D2279" s="6">
        <v>1762</v>
      </c>
      <c r="E2279">
        <f>VLOOKUP(Чек_позиція!C2279,Товар!A:G,7,FALSE)</f>
        <v>623.21</v>
      </c>
      <c r="F2279">
        <f t="shared" si="35"/>
        <v>1246.42</v>
      </c>
    </row>
    <row r="2280" spans="1:6">
      <c r="A2280" s="4">
        <v>2279</v>
      </c>
      <c r="B2280" s="5">
        <v>1</v>
      </c>
      <c r="C2280" s="6">
        <v>7345</v>
      </c>
      <c r="D2280" s="6">
        <v>1762</v>
      </c>
      <c r="E2280">
        <f>VLOOKUP(Чек_позиція!C2280,Товар!A:G,7,FALSE)</f>
        <v>305.93</v>
      </c>
      <c r="F2280">
        <f t="shared" si="35"/>
        <v>305.93</v>
      </c>
    </row>
    <row r="2281" spans="1:6">
      <c r="A2281" s="4">
        <v>2280</v>
      </c>
      <c r="B2281" s="5">
        <v>4</v>
      </c>
      <c r="C2281" s="6">
        <v>815</v>
      </c>
      <c r="D2281" s="6">
        <v>1762</v>
      </c>
      <c r="E2281">
        <f>VLOOKUP(Чек_позиція!C2281,Товар!A:G,7,FALSE)</f>
        <v>341.47</v>
      </c>
      <c r="F2281">
        <f t="shared" si="35"/>
        <v>1365.88</v>
      </c>
    </row>
    <row r="2282" spans="1:6">
      <c r="A2282" s="4">
        <v>2281</v>
      </c>
      <c r="B2282" s="5">
        <v>4</v>
      </c>
      <c r="C2282" s="6">
        <v>8606</v>
      </c>
      <c r="D2282" s="6">
        <v>1762</v>
      </c>
      <c r="E2282">
        <f>VLOOKUP(Чек_позиція!C2282,Товар!A:G,7,FALSE)</f>
        <v>462.56</v>
      </c>
      <c r="F2282">
        <f t="shared" si="35"/>
        <v>1850.24</v>
      </c>
    </row>
    <row r="2283" spans="1:6">
      <c r="A2283" s="4">
        <v>2282</v>
      </c>
      <c r="B2283" s="5">
        <v>3</v>
      </c>
      <c r="C2283" s="6">
        <v>5043</v>
      </c>
      <c r="D2283" s="6">
        <v>1763</v>
      </c>
      <c r="E2283">
        <f>VLOOKUP(Чек_позиція!C2283,Товар!A:G,7,FALSE)</f>
        <v>68.849999999999994</v>
      </c>
      <c r="F2283">
        <f t="shared" si="35"/>
        <v>206.54999999999998</v>
      </c>
    </row>
    <row r="2284" spans="1:6">
      <c r="A2284" s="4">
        <v>2283</v>
      </c>
      <c r="B2284" s="5">
        <v>2</v>
      </c>
      <c r="C2284" s="6">
        <v>9586</v>
      </c>
      <c r="D2284" s="6">
        <v>1763</v>
      </c>
      <c r="E2284">
        <f>VLOOKUP(Чек_позиція!C2284,Товар!A:G,7,FALSE)</f>
        <v>277.41000000000003</v>
      </c>
      <c r="F2284">
        <f t="shared" si="35"/>
        <v>554.82000000000005</v>
      </c>
    </row>
    <row r="2285" spans="1:6">
      <c r="A2285" s="4">
        <v>2284</v>
      </c>
      <c r="B2285" s="5">
        <v>3</v>
      </c>
      <c r="C2285" s="6">
        <v>5485</v>
      </c>
      <c r="D2285" s="6">
        <v>1763</v>
      </c>
      <c r="E2285">
        <f>VLOOKUP(Чек_позиція!C2285,Товар!A:G,7,FALSE)</f>
        <v>899.4</v>
      </c>
      <c r="F2285">
        <f t="shared" si="35"/>
        <v>2698.2</v>
      </c>
    </row>
    <row r="2286" spans="1:6">
      <c r="A2286" s="4">
        <v>2285</v>
      </c>
      <c r="B2286" s="5">
        <v>3</v>
      </c>
      <c r="C2286" s="6">
        <v>440</v>
      </c>
      <c r="D2286" s="6">
        <v>1763</v>
      </c>
      <c r="E2286">
        <f>VLOOKUP(Чек_позиція!C2286,Товар!A:G,7,FALSE)</f>
        <v>368.33</v>
      </c>
      <c r="F2286">
        <f t="shared" si="35"/>
        <v>1104.99</v>
      </c>
    </row>
    <row r="2287" spans="1:6">
      <c r="A2287" s="4">
        <v>2286</v>
      </c>
      <c r="B2287" s="5">
        <v>1</v>
      </c>
      <c r="C2287" s="6">
        <v>3606</v>
      </c>
      <c r="D2287" s="6">
        <v>1764</v>
      </c>
      <c r="E2287">
        <f>VLOOKUP(Чек_позиція!C2287,Товар!A:G,7,FALSE)</f>
        <v>236.86</v>
      </c>
      <c r="F2287">
        <f t="shared" si="35"/>
        <v>236.86</v>
      </c>
    </row>
    <row r="2288" spans="1:6">
      <c r="A2288" s="4">
        <v>2287</v>
      </c>
      <c r="B2288" s="5">
        <v>4</v>
      </c>
      <c r="C2288" s="6">
        <v>4337</v>
      </c>
      <c r="D2288" s="6">
        <v>1764</v>
      </c>
      <c r="E2288">
        <f>VLOOKUP(Чек_позиція!C2288,Товар!A:G,7,FALSE)</f>
        <v>814.78</v>
      </c>
      <c r="F2288">
        <f t="shared" si="35"/>
        <v>3259.12</v>
      </c>
    </row>
    <row r="2289" spans="1:6">
      <c r="A2289" s="4">
        <v>2288</v>
      </c>
      <c r="B2289" s="5">
        <v>3</v>
      </c>
      <c r="C2289" s="6">
        <v>6088</v>
      </c>
      <c r="D2289" s="6">
        <v>1764</v>
      </c>
      <c r="E2289">
        <f>VLOOKUP(Чек_позиція!C2289,Товар!A:G,7,FALSE)</f>
        <v>767.81</v>
      </c>
      <c r="F2289">
        <f t="shared" si="35"/>
        <v>2303.4299999999998</v>
      </c>
    </row>
    <row r="2290" spans="1:6">
      <c r="A2290" s="4">
        <v>2289</v>
      </c>
      <c r="B2290" s="5">
        <v>3</v>
      </c>
      <c r="C2290" s="6">
        <v>1589</v>
      </c>
      <c r="D2290" s="6">
        <v>1764</v>
      </c>
      <c r="E2290">
        <f>VLOOKUP(Чек_позиція!C2290,Товар!A:G,7,FALSE)</f>
        <v>771.31</v>
      </c>
      <c r="F2290">
        <f t="shared" si="35"/>
        <v>2313.9299999999998</v>
      </c>
    </row>
    <row r="2291" spans="1:6">
      <c r="A2291" s="4">
        <v>2290</v>
      </c>
      <c r="B2291" s="5">
        <v>3</v>
      </c>
      <c r="C2291" s="6">
        <v>1461</v>
      </c>
      <c r="D2291" s="6">
        <v>1764</v>
      </c>
      <c r="E2291">
        <f>VLOOKUP(Чек_позиція!C2291,Товар!A:G,7,FALSE)</f>
        <v>343.7</v>
      </c>
      <c r="F2291">
        <f t="shared" si="35"/>
        <v>1031.0999999999999</v>
      </c>
    </row>
    <row r="2292" spans="1:6">
      <c r="A2292" s="4">
        <v>2291</v>
      </c>
      <c r="B2292" s="5">
        <v>4</v>
      </c>
      <c r="C2292" s="6">
        <v>717</v>
      </c>
      <c r="D2292" s="6">
        <v>1765</v>
      </c>
      <c r="E2292">
        <f>VLOOKUP(Чек_позиція!C2292,Товар!A:G,7,FALSE)</f>
        <v>705.48</v>
      </c>
      <c r="F2292">
        <f t="shared" si="35"/>
        <v>2821.92</v>
      </c>
    </row>
    <row r="2293" spans="1:6">
      <c r="A2293" s="4">
        <v>2292</v>
      </c>
      <c r="B2293" s="5">
        <v>1</v>
      </c>
      <c r="C2293" s="6">
        <v>4738</v>
      </c>
      <c r="D2293" s="6">
        <v>1765</v>
      </c>
      <c r="E2293">
        <f>VLOOKUP(Чек_позиція!C2293,Товар!A:G,7,FALSE)</f>
        <v>211.31</v>
      </c>
      <c r="F2293">
        <f t="shared" si="35"/>
        <v>211.31</v>
      </c>
    </row>
    <row r="2294" spans="1:6">
      <c r="A2294" s="4">
        <v>2293</v>
      </c>
      <c r="B2294" s="5">
        <v>3</v>
      </c>
      <c r="C2294" s="6">
        <v>7932</v>
      </c>
      <c r="D2294" s="6">
        <v>1766</v>
      </c>
      <c r="E2294">
        <f>VLOOKUP(Чек_позиція!C2294,Товар!A:G,7,FALSE)</f>
        <v>650.85</v>
      </c>
      <c r="F2294">
        <f t="shared" si="35"/>
        <v>1952.5500000000002</v>
      </c>
    </row>
    <row r="2295" spans="1:6">
      <c r="A2295" s="4">
        <v>2294</v>
      </c>
      <c r="B2295" s="5">
        <v>1</v>
      </c>
      <c r="C2295" s="6">
        <v>8152</v>
      </c>
      <c r="D2295" s="6">
        <v>1767</v>
      </c>
      <c r="E2295">
        <f>VLOOKUP(Чек_позиція!C2295,Товар!A:G,7,FALSE)</f>
        <v>453.2</v>
      </c>
      <c r="F2295">
        <f t="shared" si="35"/>
        <v>453.2</v>
      </c>
    </row>
    <row r="2296" spans="1:6">
      <c r="A2296" s="4">
        <v>2295</v>
      </c>
      <c r="B2296" s="5">
        <v>3</v>
      </c>
      <c r="C2296" s="6">
        <v>1663</v>
      </c>
      <c r="D2296" s="6">
        <v>1767</v>
      </c>
      <c r="E2296">
        <f>VLOOKUP(Чек_позиція!C2296,Товар!A:G,7,FALSE)</f>
        <v>147.12</v>
      </c>
      <c r="F2296">
        <f t="shared" si="35"/>
        <v>441.36</v>
      </c>
    </row>
    <row r="2297" spans="1:6">
      <c r="A2297" s="4">
        <v>2296</v>
      </c>
      <c r="B2297" s="5">
        <v>1</v>
      </c>
      <c r="C2297" s="6">
        <v>3763</v>
      </c>
      <c r="D2297" s="6">
        <v>1767</v>
      </c>
      <c r="E2297">
        <f>VLOOKUP(Чек_позиція!C2297,Товар!A:G,7,FALSE)</f>
        <v>298.88</v>
      </c>
      <c r="F2297">
        <f t="shared" si="35"/>
        <v>298.88</v>
      </c>
    </row>
    <row r="2298" spans="1:6">
      <c r="A2298" s="4">
        <v>2297</v>
      </c>
      <c r="B2298" s="5">
        <v>4</v>
      </c>
      <c r="C2298" s="6">
        <v>8285</v>
      </c>
      <c r="D2298" s="6">
        <v>1767</v>
      </c>
      <c r="E2298">
        <f>VLOOKUP(Чек_позиція!C2298,Товар!A:G,7,FALSE)</f>
        <v>75.849999999999994</v>
      </c>
      <c r="F2298">
        <f t="shared" si="35"/>
        <v>303.39999999999998</v>
      </c>
    </row>
    <row r="2299" spans="1:6">
      <c r="A2299" s="4">
        <v>2298</v>
      </c>
      <c r="B2299" s="5">
        <v>3</v>
      </c>
      <c r="C2299" s="6">
        <v>4833</v>
      </c>
      <c r="D2299" s="6">
        <v>1767</v>
      </c>
      <c r="E2299">
        <f>VLOOKUP(Чек_позиція!C2299,Товар!A:G,7,FALSE)</f>
        <v>403.49</v>
      </c>
      <c r="F2299">
        <f t="shared" si="35"/>
        <v>1210.47</v>
      </c>
    </row>
    <row r="2300" spans="1:6">
      <c r="A2300" s="4">
        <v>2299</v>
      </c>
      <c r="B2300" s="5">
        <v>1</v>
      </c>
      <c r="C2300" s="6">
        <v>3989</v>
      </c>
      <c r="D2300" s="6">
        <v>1768</v>
      </c>
      <c r="E2300">
        <f>VLOOKUP(Чек_позиція!C2300,Товар!A:G,7,FALSE)</f>
        <v>486.2</v>
      </c>
      <c r="F2300">
        <f t="shared" si="35"/>
        <v>486.2</v>
      </c>
    </row>
    <row r="2301" spans="1:6">
      <c r="A2301" s="4">
        <v>2300</v>
      </c>
      <c r="B2301" s="5">
        <v>1</v>
      </c>
      <c r="C2301" s="6">
        <v>7873</v>
      </c>
      <c r="D2301" s="6">
        <v>1769</v>
      </c>
      <c r="E2301">
        <f>VLOOKUP(Чек_позиція!C2301,Товар!A:G,7,FALSE)</f>
        <v>40.18</v>
      </c>
      <c r="F2301">
        <f t="shared" si="35"/>
        <v>40.18</v>
      </c>
    </row>
    <row r="2302" spans="1:6">
      <c r="A2302" s="4">
        <v>2301</v>
      </c>
      <c r="B2302" s="5">
        <v>1</v>
      </c>
      <c r="C2302" s="6">
        <v>7360</v>
      </c>
      <c r="D2302" s="6">
        <v>1769</v>
      </c>
      <c r="E2302">
        <f>VLOOKUP(Чек_позиція!C2302,Товар!A:G,7,FALSE)</f>
        <v>435.46</v>
      </c>
      <c r="F2302">
        <f t="shared" si="35"/>
        <v>435.46</v>
      </c>
    </row>
    <row r="2303" spans="1:6">
      <c r="A2303" s="4">
        <v>2302</v>
      </c>
      <c r="B2303" s="5">
        <v>4</v>
      </c>
      <c r="C2303" s="6">
        <v>8068</v>
      </c>
      <c r="D2303" s="6">
        <v>1770</v>
      </c>
      <c r="E2303">
        <f>VLOOKUP(Чек_позиція!C2303,Товар!A:G,7,FALSE)</f>
        <v>618.49</v>
      </c>
      <c r="F2303">
        <f t="shared" si="35"/>
        <v>2473.96</v>
      </c>
    </row>
    <row r="2304" spans="1:6">
      <c r="A2304" s="4">
        <v>2303</v>
      </c>
      <c r="B2304" s="5">
        <v>1</v>
      </c>
      <c r="C2304" s="6">
        <v>682</v>
      </c>
      <c r="D2304" s="6">
        <v>1771</v>
      </c>
      <c r="E2304">
        <f>VLOOKUP(Чек_позиція!C2304,Товар!A:G,7,FALSE)</f>
        <v>343.29</v>
      </c>
      <c r="F2304">
        <f t="shared" si="35"/>
        <v>343.29</v>
      </c>
    </row>
    <row r="2305" spans="1:6">
      <c r="A2305" s="4">
        <v>2304</v>
      </c>
      <c r="B2305" s="5">
        <v>2</v>
      </c>
      <c r="C2305" s="6">
        <v>7639</v>
      </c>
      <c r="D2305" s="6">
        <v>1772</v>
      </c>
      <c r="E2305">
        <f>VLOOKUP(Чек_позиція!C2305,Товар!A:G,7,FALSE)</f>
        <v>914.8</v>
      </c>
      <c r="F2305">
        <f t="shared" si="35"/>
        <v>1829.6</v>
      </c>
    </row>
    <row r="2306" spans="1:6">
      <c r="A2306" s="4">
        <v>2305</v>
      </c>
      <c r="B2306" s="5">
        <v>3</v>
      </c>
      <c r="C2306" s="6">
        <v>9364</v>
      </c>
      <c r="D2306" s="6">
        <v>1772</v>
      </c>
      <c r="E2306">
        <f>VLOOKUP(Чек_позиція!C2306,Товар!A:G,7,FALSE)</f>
        <v>688.5</v>
      </c>
      <c r="F2306">
        <f t="shared" si="35"/>
        <v>2065.5</v>
      </c>
    </row>
    <row r="2307" spans="1:6">
      <c r="A2307" s="4">
        <v>2306</v>
      </c>
      <c r="B2307" s="5">
        <v>4</v>
      </c>
      <c r="C2307" s="6">
        <v>6795</v>
      </c>
      <c r="D2307" s="6">
        <v>1773</v>
      </c>
      <c r="E2307">
        <f>VLOOKUP(Чек_позиція!C2307,Товар!A:G,7,FALSE)</f>
        <v>691.56</v>
      </c>
      <c r="F2307">
        <f t="shared" ref="F2307:F2370" si="36">B2307*E2307</f>
        <v>2766.24</v>
      </c>
    </row>
    <row r="2308" spans="1:6">
      <c r="A2308" s="4">
        <v>2307</v>
      </c>
      <c r="B2308" s="5">
        <v>2</v>
      </c>
      <c r="C2308" s="6">
        <v>8695</v>
      </c>
      <c r="D2308" s="6">
        <v>1773</v>
      </c>
      <c r="E2308">
        <f>VLOOKUP(Чек_позиція!C2308,Товар!A:G,7,FALSE)</f>
        <v>410.86</v>
      </c>
      <c r="F2308">
        <f t="shared" si="36"/>
        <v>821.72</v>
      </c>
    </row>
    <row r="2309" spans="1:6">
      <c r="A2309" s="4">
        <v>2308</v>
      </c>
      <c r="B2309" s="5">
        <v>1</v>
      </c>
      <c r="C2309" s="6">
        <v>9236</v>
      </c>
      <c r="D2309" s="6">
        <v>1773</v>
      </c>
      <c r="E2309">
        <f>VLOOKUP(Чек_позиція!C2309,Товар!A:G,7,FALSE)</f>
        <v>776.11</v>
      </c>
      <c r="F2309">
        <f t="shared" si="36"/>
        <v>776.11</v>
      </c>
    </row>
    <row r="2310" spans="1:6">
      <c r="A2310" s="4">
        <v>2309</v>
      </c>
      <c r="B2310" s="5">
        <v>2</v>
      </c>
      <c r="C2310" s="6">
        <v>2234</v>
      </c>
      <c r="D2310" s="6">
        <v>1773</v>
      </c>
      <c r="E2310">
        <f>VLOOKUP(Чек_позиція!C2310,Товар!A:G,7,FALSE)</f>
        <v>559.54999999999995</v>
      </c>
      <c r="F2310">
        <f t="shared" si="36"/>
        <v>1119.0999999999999</v>
      </c>
    </row>
    <row r="2311" spans="1:6">
      <c r="A2311" s="4">
        <v>2310</v>
      </c>
      <c r="B2311" s="5">
        <v>4</v>
      </c>
      <c r="C2311" s="6">
        <v>3316</v>
      </c>
      <c r="D2311" s="6">
        <v>1774</v>
      </c>
      <c r="E2311">
        <f>VLOOKUP(Чек_позиція!C2311,Товар!A:G,7,FALSE)</f>
        <v>617.92999999999995</v>
      </c>
      <c r="F2311">
        <f t="shared" si="36"/>
        <v>2471.7199999999998</v>
      </c>
    </row>
    <row r="2312" spans="1:6">
      <c r="A2312" s="4">
        <v>2311</v>
      </c>
      <c r="B2312" s="5">
        <v>4</v>
      </c>
      <c r="C2312" s="6">
        <v>3143</v>
      </c>
      <c r="D2312" s="6">
        <v>1774</v>
      </c>
      <c r="E2312">
        <f>VLOOKUP(Чек_позиція!C2312,Товар!A:G,7,FALSE)</f>
        <v>636.13</v>
      </c>
      <c r="F2312">
        <f t="shared" si="36"/>
        <v>2544.52</v>
      </c>
    </row>
    <row r="2313" spans="1:6">
      <c r="A2313" s="4">
        <v>2312</v>
      </c>
      <c r="B2313" s="5">
        <v>2</v>
      </c>
      <c r="C2313" s="6">
        <v>4864</v>
      </c>
      <c r="D2313" s="6">
        <v>1774</v>
      </c>
      <c r="E2313">
        <f>VLOOKUP(Чек_позиція!C2313,Товар!A:G,7,FALSE)</f>
        <v>661.44</v>
      </c>
      <c r="F2313">
        <f t="shared" si="36"/>
        <v>1322.88</v>
      </c>
    </row>
    <row r="2314" spans="1:6">
      <c r="A2314" s="4">
        <v>2313</v>
      </c>
      <c r="B2314" s="5">
        <v>4</v>
      </c>
      <c r="C2314" s="6">
        <v>8521</v>
      </c>
      <c r="D2314" s="6">
        <v>1774</v>
      </c>
      <c r="E2314">
        <f>VLOOKUP(Чек_позиція!C2314,Товар!A:G,7,FALSE)</f>
        <v>129.19</v>
      </c>
      <c r="F2314">
        <f t="shared" si="36"/>
        <v>516.76</v>
      </c>
    </row>
    <row r="2315" spans="1:6">
      <c r="A2315" s="4">
        <v>2314</v>
      </c>
      <c r="B2315" s="5">
        <v>1</v>
      </c>
      <c r="C2315" s="6">
        <v>3903</v>
      </c>
      <c r="D2315" s="6">
        <v>1775</v>
      </c>
      <c r="E2315">
        <f>VLOOKUP(Чек_позиція!C2315,Товар!A:G,7,FALSE)</f>
        <v>767.74</v>
      </c>
      <c r="F2315">
        <f t="shared" si="36"/>
        <v>767.74</v>
      </c>
    </row>
    <row r="2316" spans="1:6">
      <c r="A2316" s="4">
        <v>2315</v>
      </c>
      <c r="B2316" s="5">
        <v>3</v>
      </c>
      <c r="C2316" s="6">
        <v>747</v>
      </c>
      <c r="D2316" s="6">
        <v>1775</v>
      </c>
      <c r="E2316">
        <f>VLOOKUP(Чек_позиція!C2316,Товар!A:G,7,FALSE)</f>
        <v>57.08</v>
      </c>
      <c r="F2316">
        <f t="shared" si="36"/>
        <v>171.24</v>
      </c>
    </row>
    <row r="2317" spans="1:6">
      <c r="A2317" s="4">
        <v>2316</v>
      </c>
      <c r="B2317" s="5">
        <v>3</v>
      </c>
      <c r="C2317" s="6">
        <v>5327</v>
      </c>
      <c r="D2317" s="6">
        <v>1775</v>
      </c>
      <c r="E2317">
        <f>VLOOKUP(Чек_позиція!C2317,Товар!A:G,7,FALSE)</f>
        <v>733.68</v>
      </c>
      <c r="F2317">
        <f t="shared" si="36"/>
        <v>2201.04</v>
      </c>
    </row>
    <row r="2318" spans="1:6">
      <c r="A2318" s="4">
        <v>2317</v>
      </c>
      <c r="B2318" s="5">
        <v>2</v>
      </c>
      <c r="C2318" s="6">
        <v>9914</v>
      </c>
      <c r="D2318" s="6">
        <v>1775</v>
      </c>
      <c r="E2318">
        <f>VLOOKUP(Чек_позиція!C2318,Товар!A:G,7,FALSE)</f>
        <v>139.5</v>
      </c>
      <c r="F2318">
        <f t="shared" si="36"/>
        <v>279</v>
      </c>
    </row>
    <row r="2319" spans="1:6">
      <c r="A2319" s="4">
        <v>2318</v>
      </c>
      <c r="B2319" s="5">
        <v>4</v>
      </c>
      <c r="C2319" s="6">
        <v>7436</v>
      </c>
      <c r="D2319" s="6">
        <v>1775</v>
      </c>
      <c r="E2319">
        <f>VLOOKUP(Чек_позиція!C2319,Товар!A:G,7,FALSE)</f>
        <v>657.17</v>
      </c>
      <c r="F2319">
        <f t="shared" si="36"/>
        <v>2628.68</v>
      </c>
    </row>
    <row r="2320" spans="1:6">
      <c r="A2320" s="4">
        <v>2319</v>
      </c>
      <c r="B2320" s="5">
        <v>1</v>
      </c>
      <c r="C2320" s="6">
        <v>138</v>
      </c>
      <c r="D2320" s="6">
        <v>1776</v>
      </c>
      <c r="E2320">
        <f>VLOOKUP(Чек_позиція!C2320,Товар!A:G,7,FALSE)</f>
        <v>528.36</v>
      </c>
      <c r="F2320">
        <f t="shared" si="36"/>
        <v>528.36</v>
      </c>
    </row>
    <row r="2321" spans="1:6">
      <c r="A2321" s="4">
        <v>2320</v>
      </c>
      <c r="B2321" s="5">
        <v>4</v>
      </c>
      <c r="C2321" s="6">
        <v>7</v>
      </c>
      <c r="D2321" s="6">
        <v>1776</v>
      </c>
      <c r="E2321">
        <f>VLOOKUP(Чек_позиція!C2321,Товар!A:G,7,FALSE)</f>
        <v>831.58</v>
      </c>
      <c r="F2321">
        <f t="shared" si="36"/>
        <v>3326.32</v>
      </c>
    </row>
    <row r="2322" spans="1:6">
      <c r="A2322" s="4">
        <v>2321</v>
      </c>
      <c r="B2322" s="5">
        <v>1</v>
      </c>
      <c r="C2322" s="6">
        <v>7357</v>
      </c>
      <c r="D2322" s="6">
        <v>1776</v>
      </c>
      <c r="E2322">
        <f>VLOOKUP(Чек_позиція!C2322,Товар!A:G,7,FALSE)</f>
        <v>125.9</v>
      </c>
      <c r="F2322">
        <f t="shared" si="36"/>
        <v>125.9</v>
      </c>
    </row>
    <row r="2323" spans="1:6">
      <c r="A2323" s="4">
        <v>2322</v>
      </c>
      <c r="B2323" s="5">
        <v>1</v>
      </c>
      <c r="C2323" s="6">
        <v>5113</v>
      </c>
      <c r="D2323" s="6">
        <v>1776</v>
      </c>
      <c r="E2323">
        <f>VLOOKUP(Чек_позиція!C2323,Товар!A:G,7,FALSE)</f>
        <v>47.19</v>
      </c>
      <c r="F2323">
        <f t="shared" si="36"/>
        <v>47.19</v>
      </c>
    </row>
    <row r="2324" spans="1:6">
      <c r="A2324" s="4">
        <v>2323</v>
      </c>
      <c r="B2324" s="5">
        <v>4</v>
      </c>
      <c r="C2324" s="6">
        <v>5532</v>
      </c>
      <c r="D2324" s="6">
        <v>1777</v>
      </c>
      <c r="E2324">
        <f>VLOOKUP(Чек_позиція!C2324,Товар!A:G,7,FALSE)</f>
        <v>220.3</v>
      </c>
      <c r="F2324">
        <f t="shared" si="36"/>
        <v>881.2</v>
      </c>
    </row>
    <row r="2325" spans="1:6">
      <c r="A2325" s="4">
        <v>2324</v>
      </c>
      <c r="B2325" s="5">
        <v>4</v>
      </c>
      <c r="C2325" s="6">
        <v>4719</v>
      </c>
      <c r="D2325" s="6">
        <v>1777</v>
      </c>
      <c r="E2325">
        <f>VLOOKUP(Чек_позиція!C2325,Товар!A:G,7,FALSE)</f>
        <v>631.6</v>
      </c>
      <c r="F2325">
        <f t="shared" si="36"/>
        <v>2526.4</v>
      </c>
    </row>
    <row r="2326" spans="1:6">
      <c r="A2326" s="4">
        <v>2325</v>
      </c>
      <c r="B2326" s="5">
        <v>2</v>
      </c>
      <c r="C2326" s="6">
        <v>7271</v>
      </c>
      <c r="D2326" s="6">
        <v>1777</v>
      </c>
      <c r="E2326">
        <f>VLOOKUP(Чек_позиція!C2326,Товар!A:G,7,FALSE)</f>
        <v>691.65</v>
      </c>
      <c r="F2326">
        <f t="shared" si="36"/>
        <v>1383.3</v>
      </c>
    </row>
    <row r="2327" spans="1:6">
      <c r="A2327" s="4">
        <v>2326</v>
      </c>
      <c r="B2327" s="5">
        <v>1</v>
      </c>
      <c r="C2327" s="6">
        <v>4181</v>
      </c>
      <c r="D2327" s="6">
        <v>1778</v>
      </c>
      <c r="E2327">
        <f>VLOOKUP(Чек_позиція!C2327,Товар!A:G,7,FALSE)</f>
        <v>263.77</v>
      </c>
      <c r="F2327">
        <f t="shared" si="36"/>
        <v>263.77</v>
      </c>
    </row>
    <row r="2328" spans="1:6">
      <c r="A2328" s="4">
        <v>2327</v>
      </c>
      <c r="B2328" s="5">
        <v>1</v>
      </c>
      <c r="C2328" s="6">
        <v>7451</v>
      </c>
      <c r="D2328" s="6">
        <v>1778</v>
      </c>
      <c r="E2328">
        <f>VLOOKUP(Чек_позиція!C2328,Товар!A:G,7,FALSE)</f>
        <v>616.95000000000005</v>
      </c>
      <c r="F2328">
        <f t="shared" si="36"/>
        <v>616.95000000000005</v>
      </c>
    </row>
    <row r="2329" spans="1:6">
      <c r="A2329" s="4">
        <v>2328</v>
      </c>
      <c r="B2329" s="5">
        <v>4</v>
      </c>
      <c r="C2329" s="6">
        <v>7277</v>
      </c>
      <c r="D2329" s="6">
        <v>1779</v>
      </c>
      <c r="E2329">
        <f>VLOOKUP(Чек_позиція!C2329,Товар!A:G,7,FALSE)</f>
        <v>727.5</v>
      </c>
      <c r="F2329">
        <f t="shared" si="36"/>
        <v>2910</v>
      </c>
    </row>
    <row r="2330" spans="1:6">
      <c r="A2330" s="4">
        <v>2329</v>
      </c>
      <c r="B2330" s="5">
        <v>4</v>
      </c>
      <c r="C2330" s="6">
        <v>2510</v>
      </c>
      <c r="D2330" s="6">
        <v>1779</v>
      </c>
      <c r="E2330">
        <f>VLOOKUP(Чек_позиція!C2330,Товар!A:G,7,FALSE)</f>
        <v>822.46</v>
      </c>
      <c r="F2330">
        <f t="shared" si="36"/>
        <v>3289.84</v>
      </c>
    </row>
    <row r="2331" spans="1:6">
      <c r="A2331" s="4">
        <v>2330</v>
      </c>
      <c r="B2331" s="5">
        <v>1</v>
      </c>
      <c r="C2331" s="6">
        <v>5924</v>
      </c>
      <c r="D2331" s="6">
        <v>1780</v>
      </c>
      <c r="E2331">
        <f>VLOOKUP(Чек_позиція!C2331,Товар!A:G,7,FALSE)</f>
        <v>307.10000000000002</v>
      </c>
      <c r="F2331">
        <f t="shared" si="36"/>
        <v>307.10000000000002</v>
      </c>
    </row>
    <row r="2332" spans="1:6">
      <c r="A2332" s="4">
        <v>2331</v>
      </c>
      <c r="B2332" s="5">
        <v>2</v>
      </c>
      <c r="C2332" s="6">
        <v>1402</v>
      </c>
      <c r="D2332" s="6">
        <v>1780</v>
      </c>
      <c r="E2332">
        <f>VLOOKUP(Чек_позиція!C2332,Товар!A:G,7,FALSE)</f>
        <v>124.43</v>
      </c>
      <c r="F2332">
        <f t="shared" si="36"/>
        <v>248.86</v>
      </c>
    </row>
    <row r="2333" spans="1:6">
      <c r="A2333" s="4">
        <v>2332</v>
      </c>
      <c r="B2333" s="5">
        <v>4</v>
      </c>
      <c r="C2333" s="6">
        <v>9458</v>
      </c>
      <c r="D2333" s="6">
        <v>1780</v>
      </c>
      <c r="E2333">
        <f>VLOOKUP(Чек_позиція!C2333,Товар!A:G,7,FALSE)</f>
        <v>141.88999999999999</v>
      </c>
      <c r="F2333">
        <f t="shared" si="36"/>
        <v>567.55999999999995</v>
      </c>
    </row>
    <row r="2334" spans="1:6">
      <c r="A2334" s="4">
        <v>2333</v>
      </c>
      <c r="B2334" s="5">
        <v>3</v>
      </c>
      <c r="C2334" s="6">
        <v>5402</v>
      </c>
      <c r="D2334" s="6">
        <v>1780</v>
      </c>
      <c r="E2334">
        <f>VLOOKUP(Чек_позиція!C2334,Товар!A:G,7,FALSE)</f>
        <v>571.75</v>
      </c>
      <c r="F2334">
        <f t="shared" si="36"/>
        <v>1715.25</v>
      </c>
    </row>
    <row r="2335" spans="1:6">
      <c r="A2335" s="4">
        <v>2334</v>
      </c>
      <c r="B2335" s="5">
        <v>4</v>
      </c>
      <c r="C2335" s="6">
        <v>1175</v>
      </c>
      <c r="D2335" s="6">
        <v>1781</v>
      </c>
      <c r="E2335">
        <f>VLOOKUP(Чек_позиція!C2335,Товар!A:G,7,FALSE)</f>
        <v>402.15</v>
      </c>
      <c r="F2335">
        <f t="shared" si="36"/>
        <v>1608.6</v>
      </c>
    </row>
    <row r="2336" spans="1:6">
      <c r="A2336" s="4">
        <v>2335</v>
      </c>
      <c r="B2336" s="5">
        <v>1</v>
      </c>
      <c r="C2336" s="6">
        <v>3911</v>
      </c>
      <c r="D2336" s="6">
        <v>1781</v>
      </c>
      <c r="E2336">
        <f>VLOOKUP(Чек_позиція!C2336,Товар!A:G,7,FALSE)</f>
        <v>166.73</v>
      </c>
      <c r="F2336">
        <f t="shared" si="36"/>
        <v>166.73</v>
      </c>
    </row>
    <row r="2337" spans="1:6">
      <c r="A2337" s="4">
        <v>2336</v>
      </c>
      <c r="B2337" s="5">
        <v>3</v>
      </c>
      <c r="C2337" s="6">
        <v>2799</v>
      </c>
      <c r="D2337" s="6">
        <v>1781</v>
      </c>
      <c r="E2337">
        <f>VLOOKUP(Чек_позиція!C2337,Товар!A:G,7,FALSE)</f>
        <v>156.5</v>
      </c>
      <c r="F2337">
        <f t="shared" si="36"/>
        <v>469.5</v>
      </c>
    </row>
    <row r="2338" spans="1:6">
      <c r="A2338" s="4">
        <v>2337</v>
      </c>
      <c r="B2338" s="5">
        <v>1</v>
      </c>
      <c r="C2338" s="6">
        <v>7904</v>
      </c>
      <c r="D2338" s="6">
        <v>1781</v>
      </c>
      <c r="E2338">
        <f>VLOOKUP(Чек_позиція!C2338,Товар!A:G,7,FALSE)</f>
        <v>423.09</v>
      </c>
      <c r="F2338">
        <f t="shared" si="36"/>
        <v>423.09</v>
      </c>
    </row>
    <row r="2339" spans="1:6">
      <c r="A2339" s="4">
        <v>2338</v>
      </c>
      <c r="B2339" s="5">
        <v>2</v>
      </c>
      <c r="C2339" s="6">
        <v>2330</v>
      </c>
      <c r="D2339" s="6">
        <v>1782</v>
      </c>
      <c r="E2339">
        <f>VLOOKUP(Чек_позиція!C2339,Товар!A:G,7,FALSE)</f>
        <v>305.38</v>
      </c>
      <c r="F2339">
        <f t="shared" si="36"/>
        <v>610.76</v>
      </c>
    </row>
    <row r="2340" spans="1:6">
      <c r="A2340" s="4">
        <v>2339</v>
      </c>
      <c r="B2340" s="5">
        <v>3</v>
      </c>
      <c r="C2340" s="6">
        <v>7448</v>
      </c>
      <c r="D2340" s="6">
        <v>1782</v>
      </c>
      <c r="E2340">
        <f>VLOOKUP(Чек_позиція!C2340,Товар!A:G,7,FALSE)</f>
        <v>109.18</v>
      </c>
      <c r="F2340">
        <f t="shared" si="36"/>
        <v>327.54000000000002</v>
      </c>
    </row>
    <row r="2341" spans="1:6">
      <c r="A2341" s="4">
        <v>2340</v>
      </c>
      <c r="B2341" s="5">
        <v>4</v>
      </c>
      <c r="C2341" s="6">
        <v>7718</v>
      </c>
      <c r="D2341" s="6">
        <v>1782</v>
      </c>
      <c r="E2341">
        <f>VLOOKUP(Чек_позиція!C2341,Товар!A:G,7,FALSE)</f>
        <v>151</v>
      </c>
      <c r="F2341">
        <f t="shared" si="36"/>
        <v>604</v>
      </c>
    </row>
    <row r="2342" spans="1:6">
      <c r="A2342" s="4">
        <v>2341</v>
      </c>
      <c r="B2342" s="5">
        <v>3</v>
      </c>
      <c r="C2342" s="6">
        <v>1671</v>
      </c>
      <c r="D2342" s="6">
        <v>1782</v>
      </c>
      <c r="E2342">
        <f>VLOOKUP(Чек_позиція!C2342,Товар!A:G,7,FALSE)</f>
        <v>904.2</v>
      </c>
      <c r="F2342">
        <f t="shared" si="36"/>
        <v>2712.6000000000004</v>
      </c>
    </row>
    <row r="2343" spans="1:6">
      <c r="A2343" s="4">
        <v>2342</v>
      </c>
      <c r="B2343" s="5">
        <v>1</v>
      </c>
      <c r="C2343" s="6">
        <v>1720</v>
      </c>
      <c r="D2343" s="6">
        <v>1782</v>
      </c>
      <c r="E2343">
        <f>VLOOKUP(Чек_позиція!C2343,Товар!A:G,7,FALSE)</f>
        <v>494.07</v>
      </c>
      <c r="F2343">
        <f t="shared" si="36"/>
        <v>494.07</v>
      </c>
    </row>
    <row r="2344" spans="1:6">
      <c r="A2344" s="4">
        <v>2343</v>
      </c>
      <c r="B2344" s="5">
        <v>4</v>
      </c>
      <c r="C2344" s="6">
        <v>1619</v>
      </c>
      <c r="D2344" s="6">
        <v>1783</v>
      </c>
      <c r="E2344">
        <f>VLOOKUP(Чек_позиція!C2344,Товар!A:G,7,FALSE)</f>
        <v>262.60000000000002</v>
      </c>
      <c r="F2344">
        <f t="shared" si="36"/>
        <v>1050.4000000000001</v>
      </c>
    </row>
    <row r="2345" spans="1:6">
      <c r="A2345" s="4">
        <v>2344</v>
      </c>
      <c r="B2345" s="5">
        <v>2</v>
      </c>
      <c r="C2345" s="6">
        <v>5597</v>
      </c>
      <c r="D2345" s="6">
        <v>1783</v>
      </c>
      <c r="E2345">
        <f>VLOOKUP(Чек_позиція!C2345,Товар!A:G,7,FALSE)</f>
        <v>179.48</v>
      </c>
      <c r="F2345">
        <f t="shared" si="36"/>
        <v>358.96</v>
      </c>
    </row>
    <row r="2346" spans="1:6">
      <c r="A2346" s="4">
        <v>2345</v>
      </c>
      <c r="B2346" s="5">
        <v>4</v>
      </c>
      <c r="C2346" s="6">
        <v>6374</v>
      </c>
      <c r="D2346" s="6">
        <v>1783</v>
      </c>
      <c r="E2346">
        <f>VLOOKUP(Чек_позиція!C2346,Товар!A:G,7,FALSE)</f>
        <v>376.88</v>
      </c>
      <c r="F2346">
        <f t="shared" si="36"/>
        <v>1507.52</v>
      </c>
    </row>
    <row r="2347" spans="1:6">
      <c r="A2347" s="4">
        <v>2346</v>
      </c>
      <c r="B2347" s="5">
        <v>2</v>
      </c>
      <c r="C2347" s="6">
        <v>3630</v>
      </c>
      <c r="D2347" s="6">
        <v>1784</v>
      </c>
      <c r="E2347">
        <f>VLOOKUP(Чек_позиція!C2347,Товар!A:G,7,FALSE)</f>
        <v>813.81</v>
      </c>
      <c r="F2347">
        <f t="shared" si="36"/>
        <v>1627.62</v>
      </c>
    </row>
    <row r="2348" spans="1:6">
      <c r="A2348" s="4">
        <v>2347</v>
      </c>
      <c r="B2348" s="5">
        <v>1</v>
      </c>
      <c r="C2348" s="6">
        <v>6597</v>
      </c>
      <c r="D2348" s="6">
        <v>1784</v>
      </c>
      <c r="E2348">
        <f>VLOOKUP(Чек_позиція!C2348,Товар!A:G,7,FALSE)</f>
        <v>87.84</v>
      </c>
      <c r="F2348">
        <f t="shared" si="36"/>
        <v>87.84</v>
      </c>
    </row>
    <row r="2349" spans="1:6">
      <c r="A2349" s="4">
        <v>2348</v>
      </c>
      <c r="B2349" s="5">
        <v>4</v>
      </c>
      <c r="C2349" s="6">
        <v>2462</v>
      </c>
      <c r="D2349" s="6">
        <v>1785</v>
      </c>
      <c r="E2349">
        <f>VLOOKUP(Чек_позиція!C2349,Товар!A:G,7,FALSE)</f>
        <v>838.41</v>
      </c>
      <c r="F2349">
        <f t="shared" si="36"/>
        <v>3353.64</v>
      </c>
    </row>
    <row r="2350" spans="1:6">
      <c r="A2350" s="4">
        <v>2349</v>
      </c>
      <c r="B2350" s="5">
        <v>3</v>
      </c>
      <c r="C2350" s="6">
        <v>3809</v>
      </c>
      <c r="D2350" s="6">
        <v>1785</v>
      </c>
      <c r="E2350">
        <f>VLOOKUP(Чек_позиція!C2350,Товар!A:G,7,FALSE)</f>
        <v>125</v>
      </c>
      <c r="F2350">
        <f t="shared" si="36"/>
        <v>375</v>
      </c>
    </row>
    <row r="2351" spans="1:6">
      <c r="A2351" s="4">
        <v>2350</v>
      </c>
      <c r="B2351" s="5">
        <v>3</v>
      </c>
      <c r="C2351" s="6">
        <v>940</v>
      </c>
      <c r="D2351" s="6">
        <v>1785</v>
      </c>
      <c r="E2351">
        <f>VLOOKUP(Чек_позиція!C2351,Товар!A:G,7,FALSE)</f>
        <v>850.71</v>
      </c>
      <c r="F2351">
        <f t="shared" si="36"/>
        <v>2552.13</v>
      </c>
    </row>
    <row r="2352" spans="1:6">
      <c r="A2352" s="4">
        <v>2351</v>
      </c>
      <c r="B2352" s="5">
        <v>2</v>
      </c>
      <c r="C2352" s="6">
        <v>1357</v>
      </c>
      <c r="D2352" s="6">
        <v>1785</v>
      </c>
      <c r="E2352">
        <f>VLOOKUP(Чек_позиція!C2352,Товар!A:G,7,FALSE)</f>
        <v>937.39</v>
      </c>
      <c r="F2352">
        <f t="shared" si="36"/>
        <v>1874.78</v>
      </c>
    </row>
    <row r="2353" spans="1:6">
      <c r="A2353" s="4">
        <v>2352</v>
      </c>
      <c r="B2353" s="5">
        <v>2</v>
      </c>
      <c r="C2353" s="6">
        <v>478</v>
      </c>
      <c r="D2353" s="6">
        <v>1785</v>
      </c>
      <c r="E2353">
        <f>VLOOKUP(Чек_позиція!C2353,Товар!A:G,7,FALSE)</f>
        <v>361.14</v>
      </c>
      <c r="F2353">
        <f t="shared" si="36"/>
        <v>722.28</v>
      </c>
    </row>
    <row r="2354" spans="1:6">
      <c r="A2354" s="4">
        <v>2353</v>
      </c>
      <c r="B2354" s="5">
        <v>2</v>
      </c>
      <c r="C2354" s="6">
        <v>1700</v>
      </c>
      <c r="D2354" s="6">
        <v>1786</v>
      </c>
      <c r="E2354">
        <f>VLOOKUP(Чек_позиція!C2354,Товар!A:G,7,FALSE)</f>
        <v>344.91</v>
      </c>
      <c r="F2354">
        <f t="shared" si="36"/>
        <v>689.82</v>
      </c>
    </row>
    <row r="2355" spans="1:6">
      <c r="A2355" s="4">
        <v>2354</v>
      </c>
      <c r="B2355" s="5">
        <v>2</v>
      </c>
      <c r="C2355" s="6">
        <v>6733</v>
      </c>
      <c r="D2355" s="6">
        <v>1787</v>
      </c>
      <c r="E2355">
        <f>VLOOKUP(Чек_позиція!C2355,Товар!A:G,7,FALSE)</f>
        <v>200.73</v>
      </c>
      <c r="F2355">
        <f t="shared" si="36"/>
        <v>401.46</v>
      </c>
    </row>
    <row r="2356" spans="1:6">
      <c r="A2356" s="4">
        <v>2355</v>
      </c>
      <c r="B2356" s="5">
        <v>2</v>
      </c>
      <c r="C2356" s="6">
        <v>8739</v>
      </c>
      <c r="D2356" s="6">
        <v>1788</v>
      </c>
      <c r="E2356">
        <f>VLOOKUP(Чек_позиція!C2356,Товар!A:G,7,FALSE)</f>
        <v>211.83</v>
      </c>
      <c r="F2356">
        <f t="shared" si="36"/>
        <v>423.66</v>
      </c>
    </row>
    <row r="2357" spans="1:6">
      <c r="A2357" s="4">
        <v>2356</v>
      </c>
      <c r="B2357" s="5">
        <v>4</v>
      </c>
      <c r="C2357" s="6">
        <v>6835</v>
      </c>
      <c r="D2357" s="6">
        <v>1788</v>
      </c>
      <c r="E2357">
        <f>VLOOKUP(Чек_позиція!C2357,Товар!A:G,7,FALSE)</f>
        <v>767.79</v>
      </c>
      <c r="F2357">
        <f t="shared" si="36"/>
        <v>3071.16</v>
      </c>
    </row>
    <row r="2358" spans="1:6">
      <c r="A2358" s="4">
        <v>2357</v>
      </c>
      <c r="B2358" s="5">
        <v>4</v>
      </c>
      <c r="C2358" s="6">
        <v>707</v>
      </c>
      <c r="D2358" s="6">
        <v>1788</v>
      </c>
      <c r="E2358">
        <f>VLOOKUP(Чек_позиція!C2358,Товар!A:G,7,FALSE)</f>
        <v>920.79</v>
      </c>
      <c r="F2358">
        <f t="shared" si="36"/>
        <v>3683.16</v>
      </c>
    </row>
    <row r="2359" spans="1:6">
      <c r="A2359" s="4">
        <v>2358</v>
      </c>
      <c r="B2359" s="5">
        <v>3</v>
      </c>
      <c r="C2359" s="6">
        <v>432</v>
      </c>
      <c r="D2359" s="6">
        <v>1789</v>
      </c>
      <c r="E2359">
        <f>VLOOKUP(Чек_позиція!C2359,Товар!A:G,7,FALSE)</f>
        <v>869.45</v>
      </c>
      <c r="F2359">
        <f t="shared" si="36"/>
        <v>2608.3500000000004</v>
      </c>
    </row>
    <row r="2360" spans="1:6">
      <c r="A2360" s="4">
        <v>2359</v>
      </c>
      <c r="B2360" s="5">
        <v>3</v>
      </c>
      <c r="C2360" s="6">
        <v>4471</v>
      </c>
      <c r="D2360" s="6">
        <v>1790</v>
      </c>
      <c r="E2360">
        <f>VLOOKUP(Чек_позиція!C2360,Товар!A:G,7,FALSE)</f>
        <v>692.79</v>
      </c>
      <c r="F2360">
        <f t="shared" si="36"/>
        <v>2078.37</v>
      </c>
    </row>
    <row r="2361" spans="1:6">
      <c r="A2361" s="4">
        <v>2360</v>
      </c>
      <c r="B2361" s="5">
        <v>4</v>
      </c>
      <c r="C2361" s="6">
        <v>5015</v>
      </c>
      <c r="D2361" s="6">
        <v>1790</v>
      </c>
      <c r="E2361">
        <f>VLOOKUP(Чек_позиція!C2361,Товар!A:G,7,FALSE)</f>
        <v>352.15</v>
      </c>
      <c r="F2361">
        <f t="shared" si="36"/>
        <v>1408.6</v>
      </c>
    </row>
    <row r="2362" spans="1:6">
      <c r="A2362" s="4">
        <v>2361</v>
      </c>
      <c r="B2362" s="5">
        <v>2</v>
      </c>
      <c r="C2362" s="6">
        <v>3725</v>
      </c>
      <c r="D2362" s="6">
        <v>1790</v>
      </c>
      <c r="E2362">
        <f>VLOOKUP(Чек_позиція!C2362,Товар!A:G,7,FALSE)</f>
        <v>403.16</v>
      </c>
      <c r="F2362">
        <f t="shared" si="36"/>
        <v>806.32</v>
      </c>
    </row>
    <row r="2363" spans="1:6">
      <c r="A2363" s="4">
        <v>2362</v>
      </c>
      <c r="B2363" s="5">
        <v>1</v>
      </c>
      <c r="C2363" s="6">
        <v>5801</v>
      </c>
      <c r="D2363" s="6">
        <v>1790</v>
      </c>
      <c r="E2363">
        <f>VLOOKUP(Чек_позиція!C2363,Товар!A:G,7,FALSE)</f>
        <v>420.06</v>
      </c>
      <c r="F2363">
        <f t="shared" si="36"/>
        <v>420.06</v>
      </c>
    </row>
    <row r="2364" spans="1:6">
      <c r="A2364" s="4">
        <v>2363</v>
      </c>
      <c r="B2364" s="5">
        <v>4</v>
      </c>
      <c r="C2364" s="6">
        <v>8075</v>
      </c>
      <c r="D2364" s="6">
        <v>1791</v>
      </c>
      <c r="E2364">
        <f>VLOOKUP(Чек_позиція!C2364,Товар!A:G,7,FALSE)</f>
        <v>643.05999999999995</v>
      </c>
      <c r="F2364">
        <f t="shared" si="36"/>
        <v>2572.2399999999998</v>
      </c>
    </row>
    <row r="2365" spans="1:6">
      <c r="A2365" s="4">
        <v>2364</v>
      </c>
      <c r="B2365" s="5">
        <v>2</v>
      </c>
      <c r="C2365" s="6">
        <v>3857</v>
      </c>
      <c r="D2365" s="6">
        <v>1791</v>
      </c>
      <c r="E2365">
        <f>VLOOKUP(Чек_позиція!C2365,Товар!A:G,7,FALSE)</f>
        <v>676.11</v>
      </c>
      <c r="F2365">
        <f t="shared" si="36"/>
        <v>1352.22</v>
      </c>
    </row>
    <row r="2366" spans="1:6">
      <c r="A2366" s="4">
        <v>2365</v>
      </c>
      <c r="B2366" s="5">
        <v>3</v>
      </c>
      <c r="C2366" s="6">
        <v>6693</v>
      </c>
      <c r="D2366" s="6">
        <v>1791</v>
      </c>
      <c r="E2366">
        <f>VLOOKUP(Чек_позиція!C2366,Товар!A:G,7,FALSE)</f>
        <v>97.8</v>
      </c>
      <c r="F2366">
        <f t="shared" si="36"/>
        <v>293.39999999999998</v>
      </c>
    </row>
    <row r="2367" spans="1:6">
      <c r="A2367" s="4">
        <v>2366</v>
      </c>
      <c r="B2367" s="5">
        <v>1</v>
      </c>
      <c r="C2367" s="6">
        <v>7754</v>
      </c>
      <c r="D2367" s="6">
        <v>1791</v>
      </c>
      <c r="E2367">
        <f>VLOOKUP(Чек_позиція!C2367,Товар!A:G,7,FALSE)</f>
        <v>180.35</v>
      </c>
      <c r="F2367">
        <f t="shared" si="36"/>
        <v>180.35</v>
      </c>
    </row>
    <row r="2368" spans="1:6">
      <c r="A2368" s="4">
        <v>2367</v>
      </c>
      <c r="B2368" s="5">
        <v>3</v>
      </c>
      <c r="C2368" s="6">
        <v>6029</v>
      </c>
      <c r="D2368" s="6">
        <v>1791</v>
      </c>
      <c r="E2368">
        <f>VLOOKUP(Чек_позиція!C2368,Товар!A:G,7,FALSE)</f>
        <v>716.08</v>
      </c>
      <c r="F2368">
        <f t="shared" si="36"/>
        <v>2148.2400000000002</v>
      </c>
    </row>
    <row r="2369" spans="1:6">
      <c r="A2369" s="4">
        <v>2368</v>
      </c>
      <c r="B2369" s="5">
        <v>1</v>
      </c>
      <c r="C2369" s="6">
        <v>9742</v>
      </c>
      <c r="D2369" s="6">
        <v>1792</v>
      </c>
      <c r="E2369">
        <f>VLOOKUP(Чек_позиція!C2369,Товар!A:G,7,FALSE)</f>
        <v>445.33</v>
      </c>
      <c r="F2369">
        <f t="shared" si="36"/>
        <v>445.33</v>
      </c>
    </row>
    <row r="2370" spans="1:6">
      <c r="A2370" s="4">
        <v>2369</v>
      </c>
      <c r="B2370" s="5">
        <v>2</v>
      </c>
      <c r="C2370" s="6">
        <v>4097</v>
      </c>
      <c r="D2370" s="6">
        <v>1792</v>
      </c>
      <c r="E2370">
        <f>VLOOKUP(Чек_позиція!C2370,Товар!A:G,7,FALSE)</f>
        <v>524.05999999999995</v>
      </c>
      <c r="F2370">
        <f t="shared" si="36"/>
        <v>1048.1199999999999</v>
      </c>
    </row>
    <row r="2371" spans="1:6">
      <c r="A2371" s="4">
        <v>2370</v>
      </c>
      <c r="B2371" s="5">
        <v>1</v>
      </c>
      <c r="C2371" s="6">
        <v>4042</v>
      </c>
      <c r="D2371" s="6">
        <v>1792</v>
      </c>
      <c r="E2371">
        <f>VLOOKUP(Чек_позиція!C2371,Товар!A:G,7,FALSE)</f>
        <v>827.72</v>
      </c>
      <c r="F2371">
        <f t="shared" ref="F2371:F2434" si="37">B2371*E2371</f>
        <v>827.72</v>
      </c>
    </row>
    <row r="2372" spans="1:6">
      <c r="A2372" s="4">
        <v>2371</v>
      </c>
      <c r="B2372" s="5">
        <v>3</v>
      </c>
      <c r="C2372" s="6">
        <v>669</v>
      </c>
      <c r="D2372" s="6">
        <v>1792</v>
      </c>
      <c r="E2372">
        <f>VLOOKUP(Чек_позиція!C2372,Товар!A:G,7,FALSE)</f>
        <v>143.59</v>
      </c>
      <c r="F2372">
        <f t="shared" si="37"/>
        <v>430.77</v>
      </c>
    </row>
    <row r="2373" spans="1:6">
      <c r="A2373" s="4">
        <v>2372</v>
      </c>
      <c r="B2373" s="5">
        <v>3</v>
      </c>
      <c r="C2373" s="6">
        <v>1853</v>
      </c>
      <c r="D2373" s="6">
        <v>1792</v>
      </c>
      <c r="E2373">
        <f>VLOOKUP(Чек_позиція!C2373,Товар!A:G,7,FALSE)</f>
        <v>904.03</v>
      </c>
      <c r="F2373">
        <f t="shared" si="37"/>
        <v>2712.09</v>
      </c>
    </row>
    <row r="2374" spans="1:6">
      <c r="A2374" s="4">
        <v>2373</v>
      </c>
      <c r="B2374" s="5">
        <v>2</v>
      </c>
      <c r="C2374" s="6">
        <v>1424</v>
      </c>
      <c r="D2374" s="6">
        <v>1793</v>
      </c>
      <c r="E2374">
        <f>VLOOKUP(Чек_позиція!C2374,Товар!A:G,7,FALSE)</f>
        <v>337.46</v>
      </c>
      <c r="F2374">
        <f t="shared" si="37"/>
        <v>674.92</v>
      </c>
    </row>
    <row r="2375" spans="1:6">
      <c r="A2375" s="4">
        <v>2374</v>
      </c>
      <c r="B2375" s="5">
        <v>4</v>
      </c>
      <c r="C2375" s="6">
        <v>619</v>
      </c>
      <c r="D2375" s="6">
        <v>1794</v>
      </c>
      <c r="E2375">
        <f>VLOOKUP(Чек_позиція!C2375,Товар!A:G,7,FALSE)</f>
        <v>393.67</v>
      </c>
      <c r="F2375">
        <f t="shared" si="37"/>
        <v>1574.68</v>
      </c>
    </row>
    <row r="2376" spans="1:6">
      <c r="A2376" s="4">
        <v>2375</v>
      </c>
      <c r="B2376" s="5">
        <v>1</v>
      </c>
      <c r="C2376" s="6">
        <v>3464</v>
      </c>
      <c r="D2376" s="6">
        <v>1794</v>
      </c>
      <c r="E2376">
        <f>VLOOKUP(Чек_позиція!C2376,Товар!A:G,7,FALSE)</f>
        <v>400.35</v>
      </c>
      <c r="F2376">
        <f t="shared" si="37"/>
        <v>400.35</v>
      </c>
    </row>
    <row r="2377" spans="1:6">
      <c r="A2377" s="4">
        <v>2376</v>
      </c>
      <c r="B2377" s="5">
        <v>4</v>
      </c>
      <c r="C2377" s="6">
        <v>9137</v>
      </c>
      <c r="D2377" s="6">
        <v>1794</v>
      </c>
      <c r="E2377">
        <f>VLOOKUP(Чек_позиція!C2377,Товар!A:G,7,FALSE)</f>
        <v>550.71</v>
      </c>
      <c r="F2377">
        <f t="shared" si="37"/>
        <v>2202.84</v>
      </c>
    </row>
    <row r="2378" spans="1:6">
      <c r="A2378" s="4">
        <v>2377</v>
      </c>
      <c r="B2378" s="5">
        <v>3</v>
      </c>
      <c r="C2378" s="6">
        <v>443</v>
      </c>
      <c r="D2378" s="6">
        <v>1795</v>
      </c>
      <c r="E2378">
        <f>VLOOKUP(Чек_позиція!C2378,Товар!A:G,7,FALSE)</f>
        <v>869.32</v>
      </c>
      <c r="F2378">
        <f t="shared" si="37"/>
        <v>2607.96</v>
      </c>
    </row>
    <row r="2379" spans="1:6">
      <c r="A2379" s="4">
        <v>2378</v>
      </c>
      <c r="B2379" s="5">
        <v>2</v>
      </c>
      <c r="C2379" s="6">
        <v>9840</v>
      </c>
      <c r="D2379" s="6">
        <v>1795</v>
      </c>
      <c r="E2379">
        <f>VLOOKUP(Чек_позиція!C2379,Товар!A:G,7,FALSE)</f>
        <v>274.97000000000003</v>
      </c>
      <c r="F2379">
        <f t="shared" si="37"/>
        <v>549.94000000000005</v>
      </c>
    </row>
    <row r="2380" spans="1:6">
      <c r="A2380" s="4">
        <v>2379</v>
      </c>
      <c r="B2380" s="5">
        <v>4</v>
      </c>
      <c r="C2380" s="6">
        <v>7363</v>
      </c>
      <c r="D2380" s="6">
        <v>1795</v>
      </c>
      <c r="E2380">
        <f>VLOOKUP(Чек_позиція!C2380,Товар!A:G,7,FALSE)</f>
        <v>418.82</v>
      </c>
      <c r="F2380">
        <f t="shared" si="37"/>
        <v>1675.28</v>
      </c>
    </row>
    <row r="2381" spans="1:6">
      <c r="A2381" s="4">
        <v>2380</v>
      </c>
      <c r="B2381" s="5">
        <v>2</v>
      </c>
      <c r="C2381" s="6">
        <v>3941</v>
      </c>
      <c r="D2381" s="6">
        <v>1796</v>
      </c>
      <c r="E2381">
        <f>VLOOKUP(Чек_позиція!C2381,Товар!A:G,7,FALSE)</f>
        <v>786.29</v>
      </c>
      <c r="F2381">
        <f t="shared" si="37"/>
        <v>1572.58</v>
      </c>
    </row>
    <row r="2382" spans="1:6">
      <c r="A2382" s="4">
        <v>2381</v>
      </c>
      <c r="B2382" s="5">
        <v>4</v>
      </c>
      <c r="C2382" s="6">
        <v>7029</v>
      </c>
      <c r="D2382" s="6">
        <v>1797</v>
      </c>
      <c r="E2382">
        <f>VLOOKUP(Чек_позиція!C2382,Товар!A:G,7,FALSE)</f>
        <v>511.07</v>
      </c>
      <c r="F2382">
        <f t="shared" si="37"/>
        <v>2044.28</v>
      </c>
    </row>
    <row r="2383" spans="1:6">
      <c r="A2383" s="4">
        <v>2382</v>
      </c>
      <c r="B2383" s="5">
        <v>1</v>
      </c>
      <c r="C2383" s="6">
        <v>9453</v>
      </c>
      <c r="D2383" s="6">
        <v>1797</v>
      </c>
      <c r="E2383">
        <f>VLOOKUP(Чек_позиція!C2383,Товар!A:G,7,FALSE)</f>
        <v>946.94</v>
      </c>
      <c r="F2383">
        <f t="shared" si="37"/>
        <v>946.94</v>
      </c>
    </row>
    <row r="2384" spans="1:6">
      <c r="A2384" s="4">
        <v>2383</v>
      </c>
      <c r="B2384" s="5">
        <v>4</v>
      </c>
      <c r="C2384" s="6">
        <v>9079</v>
      </c>
      <c r="D2384" s="6">
        <v>1797</v>
      </c>
      <c r="E2384">
        <f>VLOOKUP(Чек_позиція!C2384,Товар!A:G,7,FALSE)</f>
        <v>302.5</v>
      </c>
      <c r="F2384">
        <f t="shared" si="37"/>
        <v>1210</v>
      </c>
    </row>
    <row r="2385" spans="1:6">
      <c r="A2385" s="4">
        <v>2384</v>
      </c>
      <c r="B2385" s="5">
        <v>3</v>
      </c>
      <c r="C2385" s="6">
        <v>5283</v>
      </c>
      <c r="D2385" s="6">
        <v>1798</v>
      </c>
      <c r="E2385">
        <f>VLOOKUP(Чек_позиція!C2385,Товар!A:G,7,FALSE)</f>
        <v>218.49</v>
      </c>
      <c r="F2385">
        <f t="shared" si="37"/>
        <v>655.47</v>
      </c>
    </row>
    <row r="2386" spans="1:6">
      <c r="A2386" s="4">
        <v>2385</v>
      </c>
      <c r="B2386" s="5">
        <v>1</v>
      </c>
      <c r="C2386" s="6">
        <v>6603</v>
      </c>
      <c r="D2386" s="6">
        <v>1798</v>
      </c>
      <c r="E2386">
        <f>VLOOKUP(Чек_позиція!C2386,Товар!A:G,7,FALSE)</f>
        <v>421.66</v>
      </c>
      <c r="F2386">
        <f t="shared" si="37"/>
        <v>421.66</v>
      </c>
    </row>
    <row r="2387" spans="1:6">
      <c r="A2387" s="4">
        <v>2386</v>
      </c>
      <c r="B2387" s="5">
        <v>3</v>
      </c>
      <c r="C2387" s="6">
        <v>5697</v>
      </c>
      <c r="D2387" s="6">
        <v>1798</v>
      </c>
      <c r="E2387">
        <f>VLOOKUP(Чек_позиція!C2387,Товар!A:G,7,FALSE)</f>
        <v>569.96</v>
      </c>
      <c r="F2387">
        <f t="shared" si="37"/>
        <v>1709.88</v>
      </c>
    </row>
    <row r="2388" spans="1:6">
      <c r="A2388" s="4">
        <v>2387</v>
      </c>
      <c r="B2388" s="5">
        <v>3</v>
      </c>
      <c r="C2388" s="6">
        <v>3209</v>
      </c>
      <c r="D2388" s="6">
        <v>1798</v>
      </c>
      <c r="E2388">
        <f>VLOOKUP(Чек_позиція!C2388,Товар!A:G,7,FALSE)</f>
        <v>204.77</v>
      </c>
      <c r="F2388">
        <f t="shared" si="37"/>
        <v>614.31000000000006</v>
      </c>
    </row>
    <row r="2389" spans="1:6">
      <c r="A2389" s="4">
        <v>2388</v>
      </c>
      <c r="B2389" s="5">
        <v>3</v>
      </c>
      <c r="C2389" s="6">
        <v>6552</v>
      </c>
      <c r="D2389" s="6">
        <v>1799</v>
      </c>
      <c r="E2389">
        <f>VLOOKUP(Чек_позиція!C2389,Товар!A:G,7,FALSE)</f>
        <v>818.37</v>
      </c>
      <c r="F2389">
        <f t="shared" si="37"/>
        <v>2455.11</v>
      </c>
    </row>
    <row r="2390" spans="1:6">
      <c r="A2390" s="4">
        <v>2389</v>
      </c>
      <c r="B2390" s="5">
        <v>1</v>
      </c>
      <c r="C2390" s="6">
        <v>9137</v>
      </c>
      <c r="D2390" s="6">
        <v>1799</v>
      </c>
      <c r="E2390">
        <f>VLOOKUP(Чек_позиція!C2390,Товар!A:G,7,FALSE)</f>
        <v>550.71</v>
      </c>
      <c r="F2390">
        <f t="shared" si="37"/>
        <v>550.71</v>
      </c>
    </row>
    <row r="2391" spans="1:6">
      <c r="A2391" s="4">
        <v>2390</v>
      </c>
      <c r="B2391" s="5">
        <v>4</v>
      </c>
      <c r="C2391" s="6">
        <v>4638</v>
      </c>
      <c r="D2391" s="6">
        <v>1799</v>
      </c>
      <c r="E2391">
        <f>VLOOKUP(Чек_позиція!C2391,Товар!A:G,7,FALSE)</f>
        <v>305.47000000000003</v>
      </c>
      <c r="F2391">
        <f t="shared" si="37"/>
        <v>1221.8800000000001</v>
      </c>
    </row>
    <row r="2392" spans="1:6">
      <c r="A2392" s="4">
        <v>2391</v>
      </c>
      <c r="B2392" s="5">
        <v>2</v>
      </c>
      <c r="C2392" s="6">
        <v>8919</v>
      </c>
      <c r="D2392" s="6">
        <v>1799</v>
      </c>
      <c r="E2392">
        <f>VLOOKUP(Чек_позиція!C2392,Товар!A:G,7,FALSE)</f>
        <v>458.59</v>
      </c>
      <c r="F2392">
        <f t="shared" si="37"/>
        <v>917.18</v>
      </c>
    </row>
    <row r="2393" spans="1:6">
      <c r="A2393" s="4">
        <v>2392</v>
      </c>
      <c r="B2393" s="5">
        <v>2</v>
      </c>
      <c r="C2393" s="6">
        <v>1885</v>
      </c>
      <c r="D2393" s="6">
        <v>1799</v>
      </c>
      <c r="E2393">
        <f>VLOOKUP(Чек_позиція!C2393,Товар!A:G,7,FALSE)</f>
        <v>247.32</v>
      </c>
      <c r="F2393">
        <f t="shared" si="37"/>
        <v>494.64</v>
      </c>
    </row>
    <row r="2394" spans="1:6">
      <c r="A2394" s="4">
        <v>2393</v>
      </c>
      <c r="B2394" s="5">
        <v>2</v>
      </c>
      <c r="C2394" s="6">
        <v>9906</v>
      </c>
      <c r="D2394" s="6">
        <v>1800</v>
      </c>
      <c r="E2394">
        <f>VLOOKUP(Чек_позиція!C2394,Товар!A:G,7,FALSE)</f>
        <v>383.8</v>
      </c>
      <c r="F2394">
        <f t="shared" si="37"/>
        <v>767.6</v>
      </c>
    </row>
    <row r="2395" spans="1:6">
      <c r="A2395" s="4">
        <v>2394</v>
      </c>
      <c r="B2395" s="5">
        <v>2</v>
      </c>
      <c r="C2395" s="6">
        <v>1842</v>
      </c>
      <c r="D2395" s="6">
        <v>1800</v>
      </c>
      <c r="E2395">
        <f>VLOOKUP(Чек_позиція!C2395,Товар!A:G,7,FALSE)</f>
        <v>249.69</v>
      </c>
      <c r="F2395">
        <f t="shared" si="37"/>
        <v>499.38</v>
      </c>
    </row>
    <row r="2396" spans="1:6">
      <c r="A2396" s="4">
        <v>2395</v>
      </c>
      <c r="B2396" s="5">
        <v>3</v>
      </c>
      <c r="C2396" s="6">
        <v>2147</v>
      </c>
      <c r="D2396" s="6">
        <v>1800</v>
      </c>
      <c r="E2396">
        <f>VLOOKUP(Чек_позиція!C2396,Товар!A:G,7,FALSE)</f>
        <v>254.98</v>
      </c>
      <c r="F2396">
        <f t="shared" si="37"/>
        <v>764.93999999999994</v>
      </c>
    </row>
    <row r="2397" spans="1:6">
      <c r="A2397" s="4">
        <v>2396</v>
      </c>
      <c r="B2397" s="5">
        <v>3</v>
      </c>
      <c r="C2397" s="6">
        <v>9985</v>
      </c>
      <c r="D2397" s="6">
        <v>1800</v>
      </c>
      <c r="E2397">
        <f>VLOOKUP(Чек_позиція!C2397,Товар!A:G,7,FALSE)</f>
        <v>781.67</v>
      </c>
      <c r="F2397">
        <f t="shared" si="37"/>
        <v>2345.0099999999998</v>
      </c>
    </row>
    <row r="2398" spans="1:6">
      <c r="A2398" s="4">
        <v>2397</v>
      </c>
      <c r="B2398" s="5">
        <v>1</v>
      </c>
      <c r="C2398" s="6">
        <v>3071</v>
      </c>
      <c r="D2398" s="6">
        <v>1801</v>
      </c>
      <c r="E2398">
        <f>VLOOKUP(Чек_позиція!C2398,Товар!A:G,7,FALSE)</f>
        <v>880.69</v>
      </c>
      <c r="F2398">
        <f t="shared" si="37"/>
        <v>880.69</v>
      </c>
    </row>
    <row r="2399" spans="1:6">
      <c r="A2399" s="4">
        <v>2398</v>
      </c>
      <c r="B2399" s="5">
        <v>1</v>
      </c>
      <c r="C2399" s="6">
        <v>1212</v>
      </c>
      <c r="D2399" s="6">
        <v>1801</v>
      </c>
      <c r="E2399">
        <f>VLOOKUP(Чек_позиція!C2399,Товар!A:G,7,FALSE)</f>
        <v>159.12</v>
      </c>
      <c r="F2399">
        <f t="shared" si="37"/>
        <v>159.12</v>
      </c>
    </row>
    <row r="2400" spans="1:6">
      <c r="A2400" s="4">
        <v>2399</v>
      </c>
      <c r="B2400" s="5">
        <v>3</v>
      </c>
      <c r="C2400" s="6">
        <v>5413</v>
      </c>
      <c r="D2400" s="6">
        <v>1802</v>
      </c>
      <c r="E2400">
        <f>VLOOKUP(Чек_позиція!C2400,Товар!A:G,7,FALSE)</f>
        <v>531.55999999999995</v>
      </c>
      <c r="F2400">
        <f t="shared" si="37"/>
        <v>1594.6799999999998</v>
      </c>
    </row>
    <row r="2401" spans="1:6">
      <c r="A2401" s="4">
        <v>2400</v>
      </c>
      <c r="B2401" s="5">
        <v>4</v>
      </c>
      <c r="C2401" s="6">
        <v>4567</v>
      </c>
      <c r="D2401" s="6">
        <v>1802</v>
      </c>
      <c r="E2401">
        <f>VLOOKUP(Чек_позиція!C2401,Товар!A:G,7,FALSE)</f>
        <v>619.52</v>
      </c>
      <c r="F2401">
        <f t="shared" si="37"/>
        <v>2478.08</v>
      </c>
    </row>
    <row r="2402" spans="1:6">
      <c r="A2402" s="4">
        <v>2401</v>
      </c>
      <c r="B2402" s="5">
        <v>3</v>
      </c>
      <c r="C2402" s="6">
        <v>3746</v>
      </c>
      <c r="D2402" s="6">
        <v>1803</v>
      </c>
      <c r="E2402">
        <f>VLOOKUP(Чек_позиція!C2402,Товар!A:G,7,FALSE)</f>
        <v>261.60000000000002</v>
      </c>
      <c r="F2402">
        <f t="shared" si="37"/>
        <v>784.80000000000007</v>
      </c>
    </row>
    <row r="2403" spans="1:6">
      <c r="A2403" s="4">
        <v>2402</v>
      </c>
      <c r="B2403" s="5">
        <v>3</v>
      </c>
      <c r="C2403" s="6">
        <v>2831</v>
      </c>
      <c r="D2403" s="6">
        <v>1803</v>
      </c>
      <c r="E2403">
        <f>VLOOKUP(Чек_позиція!C2403,Товар!A:G,7,FALSE)</f>
        <v>56.53</v>
      </c>
      <c r="F2403">
        <f t="shared" si="37"/>
        <v>169.59</v>
      </c>
    </row>
    <row r="2404" spans="1:6">
      <c r="A2404" s="4">
        <v>2403</v>
      </c>
      <c r="B2404" s="5">
        <v>4</v>
      </c>
      <c r="C2404" s="6">
        <v>7101</v>
      </c>
      <c r="D2404" s="6">
        <v>1804</v>
      </c>
      <c r="E2404">
        <f>VLOOKUP(Чек_позиція!C2404,Товар!A:G,7,FALSE)</f>
        <v>662.85</v>
      </c>
      <c r="F2404">
        <f t="shared" si="37"/>
        <v>2651.4</v>
      </c>
    </row>
    <row r="2405" spans="1:6">
      <c r="A2405" s="4">
        <v>2404</v>
      </c>
      <c r="B2405" s="5">
        <v>4</v>
      </c>
      <c r="C2405" s="6">
        <v>2864</v>
      </c>
      <c r="D2405" s="6">
        <v>1804</v>
      </c>
      <c r="E2405">
        <f>VLOOKUP(Чек_позиція!C2405,Товар!A:G,7,FALSE)</f>
        <v>160.04</v>
      </c>
      <c r="F2405">
        <f t="shared" si="37"/>
        <v>640.16</v>
      </c>
    </row>
    <row r="2406" spans="1:6">
      <c r="A2406" s="4">
        <v>2405</v>
      </c>
      <c r="B2406" s="5">
        <v>2</v>
      </c>
      <c r="C2406" s="6">
        <v>3160</v>
      </c>
      <c r="D2406" s="6">
        <v>1804</v>
      </c>
      <c r="E2406">
        <f>VLOOKUP(Чек_позиція!C2406,Товар!A:G,7,FALSE)</f>
        <v>42.29</v>
      </c>
      <c r="F2406">
        <f t="shared" si="37"/>
        <v>84.58</v>
      </c>
    </row>
    <row r="2407" spans="1:6">
      <c r="A2407" s="4">
        <v>2406</v>
      </c>
      <c r="B2407" s="5">
        <v>4</v>
      </c>
      <c r="C2407" s="6">
        <v>8782</v>
      </c>
      <c r="D2407" s="6">
        <v>1804</v>
      </c>
      <c r="E2407">
        <f>VLOOKUP(Чек_позиція!C2407,Товар!A:G,7,FALSE)</f>
        <v>294.68</v>
      </c>
      <c r="F2407">
        <f t="shared" si="37"/>
        <v>1178.72</v>
      </c>
    </row>
    <row r="2408" spans="1:6">
      <c r="A2408" s="4">
        <v>2407</v>
      </c>
      <c r="B2408" s="5">
        <v>2</v>
      </c>
      <c r="C2408" s="6">
        <v>9718</v>
      </c>
      <c r="D2408" s="6">
        <v>1804</v>
      </c>
      <c r="E2408">
        <f>VLOOKUP(Чек_позиція!C2408,Товар!A:G,7,FALSE)</f>
        <v>923.22</v>
      </c>
      <c r="F2408">
        <f t="shared" si="37"/>
        <v>1846.44</v>
      </c>
    </row>
    <row r="2409" spans="1:6">
      <c r="A2409" s="4">
        <v>2408</v>
      </c>
      <c r="B2409" s="5">
        <v>2</v>
      </c>
      <c r="C2409" s="6">
        <v>3523</v>
      </c>
      <c r="D2409" s="6">
        <v>1805</v>
      </c>
      <c r="E2409">
        <f>VLOOKUP(Чек_позиція!C2409,Товар!A:G,7,FALSE)</f>
        <v>647.86</v>
      </c>
      <c r="F2409">
        <f t="shared" si="37"/>
        <v>1295.72</v>
      </c>
    </row>
    <row r="2410" spans="1:6">
      <c r="A2410" s="4">
        <v>2409</v>
      </c>
      <c r="B2410" s="5">
        <v>4</v>
      </c>
      <c r="C2410" s="6">
        <v>475</v>
      </c>
      <c r="D2410" s="6">
        <v>1805</v>
      </c>
      <c r="E2410">
        <f>VLOOKUP(Чек_позиція!C2410,Товар!A:G,7,FALSE)</f>
        <v>76.31</v>
      </c>
      <c r="F2410">
        <f t="shared" si="37"/>
        <v>305.24</v>
      </c>
    </row>
    <row r="2411" spans="1:6">
      <c r="A2411" s="4">
        <v>2410</v>
      </c>
      <c r="B2411" s="5">
        <v>2</v>
      </c>
      <c r="C2411" s="6">
        <v>8356</v>
      </c>
      <c r="D2411" s="6">
        <v>1805</v>
      </c>
      <c r="E2411">
        <f>VLOOKUP(Чек_позиція!C2411,Товар!A:G,7,FALSE)</f>
        <v>270.64999999999998</v>
      </c>
      <c r="F2411">
        <f t="shared" si="37"/>
        <v>541.29999999999995</v>
      </c>
    </row>
    <row r="2412" spans="1:6">
      <c r="A2412" s="4">
        <v>2411</v>
      </c>
      <c r="B2412" s="5">
        <v>1</v>
      </c>
      <c r="C2412" s="6">
        <v>1712</v>
      </c>
      <c r="D2412" s="6">
        <v>1805</v>
      </c>
      <c r="E2412">
        <f>VLOOKUP(Чек_позиція!C2412,Товар!A:G,7,FALSE)</f>
        <v>277.49</v>
      </c>
      <c r="F2412">
        <f t="shared" si="37"/>
        <v>277.49</v>
      </c>
    </row>
    <row r="2413" spans="1:6">
      <c r="A2413" s="4">
        <v>2412</v>
      </c>
      <c r="B2413" s="5">
        <v>2</v>
      </c>
      <c r="C2413" s="6">
        <v>9660</v>
      </c>
      <c r="D2413" s="6">
        <v>1805</v>
      </c>
      <c r="E2413">
        <f>VLOOKUP(Чек_позиція!C2413,Товар!A:G,7,FALSE)</f>
        <v>385.51</v>
      </c>
      <c r="F2413">
        <f t="shared" si="37"/>
        <v>771.02</v>
      </c>
    </row>
    <row r="2414" spans="1:6">
      <c r="A2414" s="4">
        <v>2413</v>
      </c>
      <c r="B2414" s="5">
        <v>4</v>
      </c>
      <c r="C2414" s="6">
        <v>8109</v>
      </c>
      <c r="D2414" s="6">
        <v>1806</v>
      </c>
      <c r="E2414">
        <f>VLOOKUP(Чек_позиція!C2414,Товар!A:G,7,FALSE)</f>
        <v>505.58</v>
      </c>
      <c r="F2414">
        <f t="shared" si="37"/>
        <v>2022.32</v>
      </c>
    </row>
    <row r="2415" spans="1:6">
      <c r="A2415" s="4">
        <v>2414</v>
      </c>
      <c r="B2415" s="5">
        <v>2</v>
      </c>
      <c r="C2415" s="6">
        <v>5068</v>
      </c>
      <c r="D2415" s="6">
        <v>1806</v>
      </c>
      <c r="E2415">
        <f>VLOOKUP(Чек_позиція!C2415,Товар!A:G,7,FALSE)</f>
        <v>644.51</v>
      </c>
      <c r="F2415">
        <f t="shared" si="37"/>
        <v>1289.02</v>
      </c>
    </row>
    <row r="2416" spans="1:6">
      <c r="A2416" s="4">
        <v>2415</v>
      </c>
      <c r="B2416" s="5">
        <v>1</v>
      </c>
      <c r="C2416" s="6">
        <v>9772</v>
      </c>
      <c r="D2416" s="6">
        <v>1806</v>
      </c>
      <c r="E2416">
        <f>VLOOKUP(Чек_позиція!C2416,Товар!A:G,7,FALSE)</f>
        <v>542.03</v>
      </c>
      <c r="F2416">
        <f t="shared" si="37"/>
        <v>542.03</v>
      </c>
    </row>
    <row r="2417" spans="1:6">
      <c r="A2417" s="4">
        <v>2416</v>
      </c>
      <c r="B2417" s="5">
        <v>2</v>
      </c>
      <c r="C2417" s="6">
        <v>1361</v>
      </c>
      <c r="D2417" s="6">
        <v>1806</v>
      </c>
      <c r="E2417">
        <f>VLOOKUP(Чек_позиція!C2417,Товар!A:G,7,FALSE)</f>
        <v>787.32</v>
      </c>
      <c r="F2417">
        <f t="shared" si="37"/>
        <v>1574.64</v>
      </c>
    </row>
    <row r="2418" spans="1:6">
      <c r="A2418" s="4">
        <v>2417</v>
      </c>
      <c r="B2418" s="5">
        <v>3</v>
      </c>
      <c r="C2418" s="6">
        <v>1785</v>
      </c>
      <c r="D2418" s="6">
        <v>1807</v>
      </c>
      <c r="E2418">
        <f>VLOOKUP(Чек_позиція!C2418,Товар!A:G,7,FALSE)</f>
        <v>93.98</v>
      </c>
      <c r="F2418">
        <f t="shared" si="37"/>
        <v>281.94</v>
      </c>
    </row>
    <row r="2419" spans="1:6">
      <c r="A2419" s="4">
        <v>2418</v>
      </c>
      <c r="B2419" s="5">
        <v>4</v>
      </c>
      <c r="C2419" s="6">
        <v>9374</v>
      </c>
      <c r="D2419" s="6">
        <v>1807</v>
      </c>
      <c r="E2419">
        <f>VLOOKUP(Чек_позиція!C2419,Товар!A:G,7,FALSE)</f>
        <v>924.52</v>
      </c>
      <c r="F2419">
        <f t="shared" si="37"/>
        <v>3698.08</v>
      </c>
    </row>
    <row r="2420" spans="1:6">
      <c r="A2420" s="4">
        <v>2419</v>
      </c>
      <c r="B2420" s="5">
        <v>4</v>
      </c>
      <c r="C2420" s="6">
        <v>6900</v>
      </c>
      <c r="D2420" s="6">
        <v>1807</v>
      </c>
      <c r="E2420">
        <f>VLOOKUP(Чек_позиція!C2420,Товар!A:G,7,FALSE)</f>
        <v>490.27</v>
      </c>
      <c r="F2420">
        <f t="shared" si="37"/>
        <v>1961.08</v>
      </c>
    </row>
    <row r="2421" spans="1:6">
      <c r="A2421" s="4">
        <v>2420</v>
      </c>
      <c r="B2421" s="5">
        <v>2</v>
      </c>
      <c r="C2421" s="6">
        <v>7108</v>
      </c>
      <c r="D2421" s="6">
        <v>1807</v>
      </c>
      <c r="E2421">
        <f>VLOOKUP(Чек_позиція!C2421,Товар!A:G,7,FALSE)</f>
        <v>943.47</v>
      </c>
      <c r="F2421">
        <f t="shared" si="37"/>
        <v>1886.94</v>
      </c>
    </row>
    <row r="2422" spans="1:6">
      <c r="A2422" s="4">
        <v>2421</v>
      </c>
      <c r="B2422" s="5">
        <v>1</v>
      </c>
      <c r="C2422" s="6">
        <v>3990</v>
      </c>
      <c r="D2422" s="6">
        <v>1807</v>
      </c>
      <c r="E2422">
        <f>VLOOKUP(Чек_позиція!C2422,Товар!A:G,7,FALSE)</f>
        <v>510.27</v>
      </c>
      <c r="F2422">
        <f t="shared" si="37"/>
        <v>510.27</v>
      </c>
    </row>
    <row r="2423" spans="1:6">
      <c r="A2423" s="4">
        <v>2422</v>
      </c>
      <c r="B2423" s="5">
        <v>2</v>
      </c>
      <c r="C2423" s="6">
        <v>6013</v>
      </c>
      <c r="D2423" s="6">
        <v>1808</v>
      </c>
      <c r="E2423">
        <f>VLOOKUP(Чек_позиція!C2423,Товар!A:G,7,FALSE)</f>
        <v>756.53</v>
      </c>
      <c r="F2423">
        <f t="shared" si="37"/>
        <v>1513.06</v>
      </c>
    </row>
    <row r="2424" spans="1:6">
      <c r="A2424" s="4">
        <v>2423</v>
      </c>
      <c r="B2424" s="5">
        <v>4</v>
      </c>
      <c r="C2424" s="6">
        <v>8488</v>
      </c>
      <c r="D2424" s="6">
        <v>1808</v>
      </c>
      <c r="E2424">
        <f>VLOOKUP(Чек_позиція!C2424,Товар!A:G,7,FALSE)</f>
        <v>637.46</v>
      </c>
      <c r="F2424">
        <f t="shared" si="37"/>
        <v>2549.84</v>
      </c>
    </row>
    <row r="2425" spans="1:6">
      <c r="A2425" s="4">
        <v>2424</v>
      </c>
      <c r="B2425" s="5">
        <v>3</v>
      </c>
      <c r="C2425" s="6">
        <v>3784</v>
      </c>
      <c r="D2425" s="6">
        <v>1809</v>
      </c>
      <c r="E2425">
        <f>VLOOKUP(Чек_позиція!C2425,Товар!A:G,7,FALSE)</f>
        <v>868.74</v>
      </c>
      <c r="F2425">
        <f t="shared" si="37"/>
        <v>2606.2200000000003</v>
      </c>
    </row>
    <row r="2426" spans="1:6">
      <c r="A2426" s="4">
        <v>2425</v>
      </c>
      <c r="B2426" s="5">
        <v>4</v>
      </c>
      <c r="C2426" s="6">
        <v>8424</v>
      </c>
      <c r="D2426" s="6">
        <v>1809</v>
      </c>
      <c r="E2426">
        <f>VLOOKUP(Чек_позиція!C2426,Товар!A:G,7,FALSE)</f>
        <v>485.08</v>
      </c>
      <c r="F2426">
        <f t="shared" si="37"/>
        <v>1940.32</v>
      </c>
    </row>
    <row r="2427" spans="1:6">
      <c r="A2427" s="4">
        <v>2426</v>
      </c>
      <c r="B2427" s="5">
        <v>3</v>
      </c>
      <c r="C2427" s="6">
        <v>4470</v>
      </c>
      <c r="D2427" s="6">
        <v>1810</v>
      </c>
      <c r="E2427">
        <f>VLOOKUP(Чек_позиція!C2427,Товар!A:G,7,FALSE)</f>
        <v>929.23</v>
      </c>
      <c r="F2427">
        <f t="shared" si="37"/>
        <v>2787.69</v>
      </c>
    </row>
    <row r="2428" spans="1:6">
      <c r="A2428" s="4">
        <v>2427</v>
      </c>
      <c r="B2428" s="5">
        <v>3</v>
      </c>
      <c r="C2428" s="6">
        <v>8457</v>
      </c>
      <c r="D2428" s="6">
        <v>1810</v>
      </c>
      <c r="E2428">
        <f>VLOOKUP(Чек_позиція!C2428,Товар!A:G,7,FALSE)</f>
        <v>304.14</v>
      </c>
      <c r="F2428">
        <f t="shared" si="37"/>
        <v>912.42</v>
      </c>
    </row>
    <row r="2429" spans="1:6">
      <c r="A2429" s="4">
        <v>2428</v>
      </c>
      <c r="B2429" s="5">
        <v>2</v>
      </c>
      <c r="C2429" s="6">
        <v>706</v>
      </c>
      <c r="D2429" s="6">
        <v>1810</v>
      </c>
      <c r="E2429">
        <f>VLOOKUP(Чек_позиція!C2429,Товар!A:G,7,FALSE)</f>
        <v>47.39</v>
      </c>
      <c r="F2429">
        <f t="shared" si="37"/>
        <v>94.78</v>
      </c>
    </row>
    <row r="2430" spans="1:6">
      <c r="A2430" s="4">
        <v>2429</v>
      </c>
      <c r="B2430" s="5">
        <v>3</v>
      </c>
      <c r="C2430" s="6">
        <v>7686</v>
      </c>
      <c r="D2430" s="6">
        <v>1810</v>
      </c>
      <c r="E2430">
        <f>VLOOKUP(Чек_позиція!C2430,Товар!A:G,7,FALSE)</f>
        <v>171.54</v>
      </c>
      <c r="F2430">
        <f t="shared" si="37"/>
        <v>514.62</v>
      </c>
    </row>
    <row r="2431" spans="1:6">
      <c r="A2431" s="4">
        <v>2430</v>
      </c>
      <c r="B2431" s="5">
        <v>2</v>
      </c>
      <c r="C2431" s="6">
        <v>7082</v>
      </c>
      <c r="D2431" s="6">
        <v>1810</v>
      </c>
      <c r="E2431">
        <f>VLOOKUP(Чек_позиція!C2431,Товар!A:G,7,FALSE)</f>
        <v>81.459999999999994</v>
      </c>
      <c r="F2431">
        <f t="shared" si="37"/>
        <v>162.91999999999999</v>
      </c>
    </row>
    <row r="2432" spans="1:6">
      <c r="A2432" s="4">
        <v>2431</v>
      </c>
      <c r="B2432" s="5">
        <v>4</v>
      </c>
      <c r="C2432" s="6">
        <v>7934</v>
      </c>
      <c r="D2432" s="6">
        <v>1811</v>
      </c>
      <c r="E2432">
        <f>VLOOKUP(Чек_позиція!C2432,Товар!A:G,7,FALSE)</f>
        <v>232.16</v>
      </c>
      <c r="F2432">
        <f t="shared" si="37"/>
        <v>928.64</v>
      </c>
    </row>
    <row r="2433" spans="1:6">
      <c r="A2433" s="4">
        <v>2432</v>
      </c>
      <c r="B2433" s="5">
        <v>4</v>
      </c>
      <c r="C2433" s="6">
        <v>3135</v>
      </c>
      <c r="D2433" s="6">
        <v>1811</v>
      </c>
      <c r="E2433">
        <f>VLOOKUP(Чек_позиція!C2433,Товар!A:G,7,FALSE)</f>
        <v>539.54999999999995</v>
      </c>
      <c r="F2433">
        <f t="shared" si="37"/>
        <v>2158.1999999999998</v>
      </c>
    </row>
    <row r="2434" spans="1:6">
      <c r="A2434" s="4">
        <v>2433</v>
      </c>
      <c r="B2434" s="5">
        <v>1</v>
      </c>
      <c r="C2434" s="6">
        <v>4242</v>
      </c>
      <c r="D2434" s="6">
        <v>1812</v>
      </c>
      <c r="E2434">
        <f>VLOOKUP(Чек_позиція!C2434,Товар!A:G,7,FALSE)</f>
        <v>466.53</v>
      </c>
      <c r="F2434">
        <f t="shared" si="37"/>
        <v>466.53</v>
      </c>
    </row>
    <row r="2435" spans="1:6">
      <c r="A2435" s="4">
        <v>2434</v>
      </c>
      <c r="B2435" s="5">
        <v>4</v>
      </c>
      <c r="C2435" s="6">
        <v>9106</v>
      </c>
      <c r="D2435" s="6">
        <v>1813</v>
      </c>
      <c r="E2435">
        <f>VLOOKUP(Чек_позиція!C2435,Товар!A:G,7,FALSE)</f>
        <v>308.95999999999998</v>
      </c>
      <c r="F2435">
        <f t="shared" ref="F2435:F2498" si="38">B2435*E2435</f>
        <v>1235.8399999999999</v>
      </c>
    </row>
    <row r="2436" spans="1:6">
      <c r="A2436" s="4">
        <v>2435</v>
      </c>
      <c r="B2436" s="5">
        <v>2</v>
      </c>
      <c r="C2436" s="6">
        <v>2238</v>
      </c>
      <c r="D2436" s="6">
        <v>1813</v>
      </c>
      <c r="E2436">
        <f>VLOOKUP(Чек_позиція!C2436,Товар!A:G,7,FALSE)</f>
        <v>323.97000000000003</v>
      </c>
      <c r="F2436">
        <f t="shared" si="38"/>
        <v>647.94000000000005</v>
      </c>
    </row>
    <row r="2437" spans="1:6">
      <c r="A2437" s="4">
        <v>2436</v>
      </c>
      <c r="B2437" s="5">
        <v>4</v>
      </c>
      <c r="C2437" s="6">
        <v>3064</v>
      </c>
      <c r="D2437" s="6">
        <v>1813</v>
      </c>
      <c r="E2437">
        <f>VLOOKUP(Чек_позиція!C2437,Товар!A:G,7,FALSE)</f>
        <v>913.47</v>
      </c>
      <c r="F2437">
        <f t="shared" si="38"/>
        <v>3653.88</v>
      </c>
    </row>
    <row r="2438" spans="1:6">
      <c r="A2438" s="4">
        <v>2437</v>
      </c>
      <c r="B2438" s="5">
        <v>3</v>
      </c>
      <c r="C2438" s="6">
        <v>3267</v>
      </c>
      <c r="D2438" s="6">
        <v>1814</v>
      </c>
      <c r="E2438">
        <f>VLOOKUP(Чек_позиція!C2438,Товар!A:G,7,FALSE)</f>
        <v>213.86</v>
      </c>
      <c r="F2438">
        <f t="shared" si="38"/>
        <v>641.58000000000004</v>
      </c>
    </row>
    <row r="2439" spans="1:6">
      <c r="A2439" s="4">
        <v>2438</v>
      </c>
      <c r="B2439" s="5">
        <v>4</v>
      </c>
      <c r="C2439" s="6">
        <v>8569</v>
      </c>
      <c r="D2439" s="6">
        <v>1814</v>
      </c>
      <c r="E2439">
        <f>VLOOKUP(Чек_позиція!C2439,Товар!A:G,7,FALSE)</f>
        <v>253.59</v>
      </c>
      <c r="F2439">
        <f t="shared" si="38"/>
        <v>1014.36</v>
      </c>
    </row>
    <row r="2440" spans="1:6">
      <c r="A2440" s="4">
        <v>2439</v>
      </c>
      <c r="B2440" s="5">
        <v>3</v>
      </c>
      <c r="C2440" s="6">
        <v>9343</v>
      </c>
      <c r="D2440" s="6">
        <v>1814</v>
      </c>
      <c r="E2440">
        <f>VLOOKUP(Чек_позиція!C2440,Товар!A:G,7,FALSE)</f>
        <v>575.42999999999995</v>
      </c>
      <c r="F2440">
        <f t="shared" si="38"/>
        <v>1726.29</v>
      </c>
    </row>
    <row r="2441" spans="1:6">
      <c r="A2441" s="4">
        <v>2440</v>
      </c>
      <c r="B2441" s="5">
        <v>4</v>
      </c>
      <c r="C2441" s="6">
        <v>8086</v>
      </c>
      <c r="D2441" s="6">
        <v>1814</v>
      </c>
      <c r="E2441">
        <f>VLOOKUP(Чек_позиція!C2441,Товар!A:G,7,FALSE)</f>
        <v>617.48</v>
      </c>
      <c r="F2441">
        <f t="shared" si="38"/>
        <v>2469.92</v>
      </c>
    </row>
    <row r="2442" spans="1:6">
      <c r="A2442" s="4">
        <v>2441</v>
      </c>
      <c r="B2442" s="5">
        <v>1</v>
      </c>
      <c r="C2442" s="6">
        <v>6633</v>
      </c>
      <c r="D2442" s="6">
        <v>1815</v>
      </c>
      <c r="E2442">
        <f>VLOOKUP(Чек_позиція!C2442,Товар!A:G,7,FALSE)</f>
        <v>261.73</v>
      </c>
      <c r="F2442">
        <f t="shared" si="38"/>
        <v>261.73</v>
      </c>
    </row>
    <row r="2443" spans="1:6">
      <c r="A2443" s="4">
        <v>2442</v>
      </c>
      <c r="B2443" s="5">
        <v>1</v>
      </c>
      <c r="C2443" s="6">
        <v>5999</v>
      </c>
      <c r="D2443" s="6">
        <v>1815</v>
      </c>
      <c r="E2443">
        <f>VLOOKUP(Чек_позиція!C2443,Товар!A:G,7,FALSE)</f>
        <v>761.04</v>
      </c>
      <c r="F2443">
        <f t="shared" si="38"/>
        <v>761.04</v>
      </c>
    </row>
    <row r="2444" spans="1:6">
      <c r="A2444" s="4">
        <v>2443</v>
      </c>
      <c r="B2444" s="5">
        <v>3</v>
      </c>
      <c r="C2444" s="6">
        <v>9642</v>
      </c>
      <c r="D2444" s="6">
        <v>1816</v>
      </c>
      <c r="E2444">
        <f>VLOOKUP(Чек_позиція!C2444,Товар!A:G,7,FALSE)</f>
        <v>80.430000000000007</v>
      </c>
      <c r="F2444">
        <f t="shared" si="38"/>
        <v>241.29000000000002</v>
      </c>
    </row>
    <row r="2445" spans="1:6">
      <c r="A2445" s="4">
        <v>2444</v>
      </c>
      <c r="B2445" s="5">
        <v>4</v>
      </c>
      <c r="C2445" s="6">
        <v>9603</v>
      </c>
      <c r="D2445" s="6">
        <v>1816</v>
      </c>
      <c r="E2445">
        <f>VLOOKUP(Чек_позиція!C2445,Товар!A:G,7,FALSE)</f>
        <v>408.96</v>
      </c>
      <c r="F2445">
        <f t="shared" si="38"/>
        <v>1635.84</v>
      </c>
    </row>
    <row r="2446" spans="1:6">
      <c r="A2446" s="4">
        <v>2445</v>
      </c>
      <c r="B2446" s="5">
        <v>2</v>
      </c>
      <c r="C2446" s="6">
        <v>9291</v>
      </c>
      <c r="D2446" s="6">
        <v>1816</v>
      </c>
      <c r="E2446">
        <f>VLOOKUP(Чек_позиція!C2446,Товар!A:G,7,FALSE)</f>
        <v>729.7</v>
      </c>
      <c r="F2446">
        <f t="shared" si="38"/>
        <v>1459.4</v>
      </c>
    </row>
    <row r="2447" spans="1:6">
      <c r="A2447" s="4">
        <v>2446</v>
      </c>
      <c r="B2447" s="5">
        <v>3</v>
      </c>
      <c r="C2447" s="6">
        <v>4466</v>
      </c>
      <c r="D2447" s="6">
        <v>1816</v>
      </c>
      <c r="E2447">
        <f>VLOOKUP(Чек_позиція!C2447,Товар!A:G,7,FALSE)</f>
        <v>372.42</v>
      </c>
      <c r="F2447">
        <f t="shared" si="38"/>
        <v>1117.26</v>
      </c>
    </row>
    <row r="2448" spans="1:6">
      <c r="A2448" s="4">
        <v>2447</v>
      </c>
      <c r="B2448" s="5">
        <v>3</v>
      </c>
      <c r="C2448" s="6">
        <v>4172</v>
      </c>
      <c r="D2448" s="6">
        <v>1817</v>
      </c>
      <c r="E2448">
        <f>VLOOKUP(Чек_позиція!C2448,Товар!A:G,7,FALSE)</f>
        <v>772.06</v>
      </c>
      <c r="F2448">
        <f t="shared" si="38"/>
        <v>2316.1799999999998</v>
      </c>
    </row>
    <row r="2449" spans="1:6">
      <c r="A2449" s="4">
        <v>2448</v>
      </c>
      <c r="B2449" s="5">
        <v>2</v>
      </c>
      <c r="C2449" s="6">
        <v>5193</v>
      </c>
      <c r="D2449" s="6">
        <v>1817</v>
      </c>
      <c r="E2449">
        <f>VLOOKUP(Чек_позиція!C2449,Товар!A:G,7,FALSE)</f>
        <v>318.38</v>
      </c>
      <c r="F2449">
        <f t="shared" si="38"/>
        <v>636.76</v>
      </c>
    </row>
    <row r="2450" spans="1:6">
      <c r="A2450" s="4">
        <v>2449</v>
      </c>
      <c r="B2450" s="5">
        <v>2</v>
      </c>
      <c r="C2450" s="6">
        <v>8541</v>
      </c>
      <c r="D2450" s="6">
        <v>1817</v>
      </c>
      <c r="E2450">
        <f>VLOOKUP(Чек_позиція!C2450,Товар!A:G,7,FALSE)</f>
        <v>673.9</v>
      </c>
      <c r="F2450">
        <f t="shared" si="38"/>
        <v>1347.8</v>
      </c>
    </row>
    <row r="2451" spans="1:6">
      <c r="A2451" s="4">
        <v>2450</v>
      </c>
      <c r="B2451" s="5">
        <v>3</v>
      </c>
      <c r="C2451" s="6">
        <v>1176</v>
      </c>
      <c r="D2451" s="6">
        <v>1818</v>
      </c>
      <c r="E2451">
        <f>VLOOKUP(Чек_позиція!C2451,Товар!A:G,7,FALSE)</f>
        <v>744.11</v>
      </c>
      <c r="F2451">
        <f t="shared" si="38"/>
        <v>2232.33</v>
      </c>
    </row>
    <row r="2452" spans="1:6">
      <c r="A2452" s="4">
        <v>2451</v>
      </c>
      <c r="B2452" s="5">
        <v>1</v>
      </c>
      <c r="C2452" s="6">
        <v>316</v>
      </c>
      <c r="D2452" s="6">
        <v>1818</v>
      </c>
      <c r="E2452">
        <f>VLOOKUP(Чек_позиція!C2452,Товар!A:G,7,FALSE)</f>
        <v>110.8</v>
      </c>
      <c r="F2452">
        <f t="shared" si="38"/>
        <v>110.8</v>
      </c>
    </row>
    <row r="2453" spans="1:6">
      <c r="A2453" s="4">
        <v>2452</v>
      </c>
      <c r="B2453" s="5">
        <v>2</v>
      </c>
      <c r="C2453" s="6">
        <v>8723</v>
      </c>
      <c r="D2453" s="6">
        <v>1818</v>
      </c>
      <c r="E2453">
        <f>VLOOKUP(Чек_позиція!C2453,Товар!A:G,7,FALSE)</f>
        <v>221.57</v>
      </c>
      <c r="F2453">
        <f t="shared" si="38"/>
        <v>443.14</v>
      </c>
    </row>
    <row r="2454" spans="1:6">
      <c r="A2454" s="4">
        <v>2453</v>
      </c>
      <c r="B2454" s="5">
        <v>4</v>
      </c>
      <c r="C2454" s="6">
        <v>7638</v>
      </c>
      <c r="D2454" s="6">
        <v>1818</v>
      </c>
      <c r="E2454">
        <f>VLOOKUP(Чек_позиція!C2454,Товар!A:G,7,FALSE)</f>
        <v>429.11</v>
      </c>
      <c r="F2454">
        <f t="shared" si="38"/>
        <v>1716.44</v>
      </c>
    </row>
    <row r="2455" spans="1:6">
      <c r="A2455" s="4">
        <v>2454</v>
      </c>
      <c r="B2455" s="5">
        <v>2</v>
      </c>
      <c r="C2455" s="6">
        <v>5372</v>
      </c>
      <c r="D2455" s="6">
        <v>1818</v>
      </c>
      <c r="E2455">
        <f>VLOOKUP(Чек_позиція!C2455,Товар!A:G,7,FALSE)</f>
        <v>153.18</v>
      </c>
      <c r="F2455">
        <f t="shared" si="38"/>
        <v>306.36</v>
      </c>
    </row>
    <row r="2456" spans="1:6">
      <c r="A2456" s="4">
        <v>2455</v>
      </c>
      <c r="B2456" s="5">
        <v>4</v>
      </c>
      <c r="C2456" s="6">
        <v>3924</v>
      </c>
      <c r="D2456" s="6">
        <v>1819</v>
      </c>
      <c r="E2456">
        <f>VLOOKUP(Чек_позиція!C2456,Товар!A:G,7,FALSE)</f>
        <v>442.29</v>
      </c>
      <c r="F2456">
        <f t="shared" si="38"/>
        <v>1769.16</v>
      </c>
    </row>
    <row r="2457" spans="1:6">
      <c r="A2457" s="4">
        <v>2456</v>
      </c>
      <c r="B2457" s="5">
        <v>4</v>
      </c>
      <c r="C2457" s="6">
        <v>7189</v>
      </c>
      <c r="D2457" s="6">
        <v>1819</v>
      </c>
      <c r="E2457">
        <f>VLOOKUP(Чек_позиція!C2457,Товар!A:G,7,FALSE)</f>
        <v>99.11</v>
      </c>
      <c r="F2457">
        <f t="shared" si="38"/>
        <v>396.44</v>
      </c>
    </row>
    <row r="2458" spans="1:6">
      <c r="A2458" s="4">
        <v>2457</v>
      </c>
      <c r="B2458" s="5">
        <v>3</v>
      </c>
      <c r="C2458" s="6">
        <v>4506</v>
      </c>
      <c r="D2458" s="6">
        <v>1819</v>
      </c>
      <c r="E2458">
        <f>VLOOKUP(Чек_позиція!C2458,Товар!A:G,7,FALSE)</f>
        <v>50.78</v>
      </c>
      <c r="F2458">
        <f t="shared" si="38"/>
        <v>152.34</v>
      </c>
    </row>
    <row r="2459" spans="1:6">
      <c r="A2459" s="4">
        <v>2458</v>
      </c>
      <c r="B2459" s="5">
        <v>3</v>
      </c>
      <c r="C2459" s="6">
        <v>1384</v>
      </c>
      <c r="D2459" s="6">
        <v>1819</v>
      </c>
      <c r="E2459">
        <f>VLOOKUP(Чек_позиція!C2459,Товар!A:G,7,FALSE)</f>
        <v>945.78</v>
      </c>
      <c r="F2459">
        <f t="shared" si="38"/>
        <v>2837.34</v>
      </c>
    </row>
    <row r="2460" spans="1:6">
      <c r="A2460" s="4">
        <v>2459</v>
      </c>
      <c r="B2460" s="5">
        <v>4</v>
      </c>
      <c r="C2460" s="6">
        <v>5182</v>
      </c>
      <c r="D2460" s="6">
        <v>1819</v>
      </c>
      <c r="E2460">
        <f>VLOOKUP(Чек_позиція!C2460,Товар!A:G,7,FALSE)</f>
        <v>224.39</v>
      </c>
      <c r="F2460">
        <f t="shared" si="38"/>
        <v>897.56</v>
      </c>
    </row>
    <row r="2461" spans="1:6">
      <c r="A2461" s="4">
        <v>2460</v>
      </c>
      <c r="B2461" s="5">
        <v>3</v>
      </c>
      <c r="C2461" s="6">
        <v>5395</v>
      </c>
      <c r="D2461" s="6">
        <v>1820</v>
      </c>
      <c r="E2461">
        <f>VLOOKUP(Чек_позиція!C2461,Товар!A:G,7,FALSE)</f>
        <v>549.89</v>
      </c>
      <c r="F2461">
        <f t="shared" si="38"/>
        <v>1649.67</v>
      </c>
    </row>
    <row r="2462" spans="1:6">
      <c r="A2462" s="4">
        <v>2461</v>
      </c>
      <c r="B2462" s="5">
        <v>3</v>
      </c>
      <c r="C2462" s="6">
        <v>9457</v>
      </c>
      <c r="D2462" s="6">
        <v>1820</v>
      </c>
      <c r="E2462">
        <f>VLOOKUP(Чек_позиція!C2462,Товар!A:G,7,FALSE)</f>
        <v>244.48</v>
      </c>
      <c r="F2462">
        <f t="shared" si="38"/>
        <v>733.43999999999994</v>
      </c>
    </row>
    <row r="2463" spans="1:6">
      <c r="A2463" s="4">
        <v>2462</v>
      </c>
      <c r="B2463" s="5">
        <v>2</v>
      </c>
      <c r="C2463" s="6">
        <v>9778</v>
      </c>
      <c r="D2463" s="6">
        <v>1820</v>
      </c>
      <c r="E2463">
        <f>VLOOKUP(Чек_позиція!C2463,Товар!A:G,7,FALSE)</f>
        <v>283.29000000000002</v>
      </c>
      <c r="F2463">
        <f t="shared" si="38"/>
        <v>566.58000000000004</v>
      </c>
    </row>
    <row r="2464" spans="1:6">
      <c r="A2464" s="4">
        <v>2463</v>
      </c>
      <c r="B2464" s="5">
        <v>4</v>
      </c>
      <c r="C2464" s="6">
        <v>3724</v>
      </c>
      <c r="D2464" s="6">
        <v>1820</v>
      </c>
      <c r="E2464">
        <f>VLOOKUP(Чек_позиція!C2464,Товар!A:G,7,FALSE)</f>
        <v>258.94</v>
      </c>
      <c r="F2464">
        <f t="shared" si="38"/>
        <v>1035.76</v>
      </c>
    </row>
    <row r="2465" spans="1:6">
      <c r="A2465" s="4">
        <v>2464</v>
      </c>
      <c r="B2465" s="5">
        <v>3</v>
      </c>
      <c r="C2465" s="6">
        <v>1799</v>
      </c>
      <c r="D2465" s="6">
        <v>1820</v>
      </c>
      <c r="E2465">
        <f>VLOOKUP(Чек_позиція!C2465,Товар!A:G,7,FALSE)</f>
        <v>520.22</v>
      </c>
      <c r="F2465">
        <f t="shared" si="38"/>
        <v>1560.66</v>
      </c>
    </row>
    <row r="2466" spans="1:6">
      <c r="A2466" s="4">
        <v>2465</v>
      </c>
      <c r="B2466" s="5">
        <v>1</v>
      </c>
      <c r="C2466" s="6">
        <v>7092</v>
      </c>
      <c r="D2466" s="6">
        <v>1821</v>
      </c>
      <c r="E2466">
        <f>VLOOKUP(Чек_позиція!C2466,Товар!A:G,7,FALSE)</f>
        <v>72.06</v>
      </c>
      <c r="F2466">
        <f t="shared" si="38"/>
        <v>72.06</v>
      </c>
    </row>
    <row r="2467" spans="1:6">
      <c r="A2467" s="4">
        <v>2466</v>
      </c>
      <c r="B2467" s="5">
        <v>4</v>
      </c>
      <c r="C2467" s="6">
        <v>6477</v>
      </c>
      <c r="D2467" s="6">
        <v>1821</v>
      </c>
      <c r="E2467">
        <f>VLOOKUP(Чек_позиція!C2467,Товар!A:G,7,FALSE)</f>
        <v>824.6</v>
      </c>
      <c r="F2467">
        <f t="shared" si="38"/>
        <v>3298.4</v>
      </c>
    </row>
    <row r="2468" spans="1:6">
      <c r="A2468" s="4">
        <v>2467</v>
      </c>
      <c r="B2468" s="5">
        <v>1</v>
      </c>
      <c r="C2468" s="6">
        <v>6336</v>
      </c>
      <c r="D2468" s="6">
        <v>1821</v>
      </c>
      <c r="E2468">
        <f>VLOOKUP(Чек_позиція!C2468,Товар!A:G,7,FALSE)</f>
        <v>844.68</v>
      </c>
      <c r="F2468">
        <f t="shared" si="38"/>
        <v>844.68</v>
      </c>
    </row>
    <row r="2469" spans="1:6">
      <c r="A2469" s="4">
        <v>2468</v>
      </c>
      <c r="B2469" s="5">
        <v>1</v>
      </c>
      <c r="C2469" s="6">
        <v>9140</v>
      </c>
      <c r="D2469" s="6">
        <v>1821</v>
      </c>
      <c r="E2469">
        <f>VLOOKUP(Чек_позиція!C2469,Товар!A:G,7,FALSE)</f>
        <v>578.23</v>
      </c>
      <c r="F2469">
        <f t="shared" si="38"/>
        <v>578.23</v>
      </c>
    </row>
    <row r="2470" spans="1:6">
      <c r="A2470" s="4">
        <v>2469</v>
      </c>
      <c r="B2470" s="5">
        <v>1</v>
      </c>
      <c r="C2470" s="6">
        <v>5726</v>
      </c>
      <c r="D2470" s="6">
        <v>1821</v>
      </c>
      <c r="E2470">
        <f>VLOOKUP(Чек_позиція!C2470,Товар!A:G,7,FALSE)</f>
        <v>925.45</v>
      </c>
      <c r="F2470">
        <f t="shared" si="38"/>
        <v>925.45</v>
      </c>
    </row>
    <row r="2471" spans="1:6">
      <c r="A2471" s="4">
        <v>2470</v>
      </c>
      <c r="B2471" s="5">
        <v>2</v>
      </c>
      <c r="C2471" s="6">
        <v>1731</v>
      </c>
      <c r="D2471" s="6">
        <v>1822</v>
      </c>
      <c r="E2471">
        <f>VLOOKUP(Чек_позиція!C2471,Товар!A:G,7,FALSE)</f>
        <v>865.63</v>
      </c>
      <c r="F2471">
        <f t="shared" si="38"/>
        <v>1731.26</v>
      </c>
    </row>
    <row r="2472" spans="1:6">
      <c r="A2472" s="4">
        <v>2471</v>
      </c>
      <c r="B2472" s="5">
        <v>1</v>
      </c>
      <c r="C2472" s="6">
        <v>6559</v>
      </c>
      <c r="D2472" s="6">
        <v>1823</v>
      </c>
      <c r="E2472">
        <f>VLOOKUP(Чек_позиція!C2472,Товар!A:G,7,FALSE)</f>
        <v>139.19999999999999</v>
      </c>
      <c r="F2472">
        <f t="shared" si="38"/>
        <v>139.19999999999999</v>
      </c>
    </row>
    <row r="2473" spans="1:6">
      <c r="A2473" s="4">
        <v>2472</v>
      </c>
      <c r="B2473" s="5">
        <v>2</v>
      </c>
      <c r="C2473" s="6">
        <v>2334</v>
      </c>
      <c r="D2473" s="6">
        <v>1823</v>
      </c>
      <c r="E2473">
        <f>VLOOKUP(Чек_позиція!C2473,Товар!A:G,7,FALSE)</f>
        <v>499.75</v>
      </c>
      <c r="F2473">
        <f t="shared" si="38"/>
        <v>999.5</v>
      </c>
    </row>
    <row r="2474" spans="1:6">
      <c r="A2474" s="4">
        <v>2473</v>
      </c>
      <c r="B2474" s="5">
        <v>1</v>
      </c>
      <c r="C2474" s="6">
        <v>7123</v>
      </c>
      <c r="D2474" s="6">
        <v>1824</v>
      </c>
      <c r="E2474">
        <f>VLOOKUP(Чек_позиція!C2474,Товар!A:G,7,FALSE)</f>
        <v>177.18</v>
      </c>
      <c r="F2474">
        <f t="shared" si="38"/>
        <v>177.18</v>
      </c>
    </row>
    <row r="2475" spans="1:6">
      <c r="A2475" s="4">
        <v>2474</v>
      </c>
      <c r="B2475" s="5">
        <v>1</v>
      </c>
      <c r="C2475" s="6">
        <v>3165</v>
      </c>
      <c r="D2475" s="6">
        <v>1824</v>
      </c>
      <c r="E2475">
        <f>VLOOKUP(Чек_позиція!C2475,Товар!A:G,7,FALSE)</f>
        <v>769.95</v>
      </c>
      <c r="F2475">
        <f t="shared" si="38"/>
        <v>769.95</v>
      </c>
    </row>
    <row r="2476" spans="1:6">
      <c r="A2476" s="4">
        <v>2475</v>
      </c>
      <c r="B2476" s="5">
        <v>1</v>
      </c>
      <c r="C2476" s="6">
        <v>2223</v>
      </c>
      <c r="D2476" s="6">
        <v>1825</v>
      </c>
      <c r="E2476">
        <f>VLOOKUP(Чек_позиція!C2476,Товар!A:G,7,FALSE)</f>
        <v>189.16</v>
      </c>
      <c r="F2476">
        <f t="shared" si="38"/>
        <v>189.16</v>
      </c>
    </row>
    <row r="2477" spans="1:6">
      <c r="A2477" s="4">
        <v>2476</v>
      </c>
      <c r="B2477" s="5">
        <v>4</v>
      </c>
      <c r="C2477" s="6">
        <v>3440</v>
      </c>
      <c r="D2477" s="6">
        <v>1826</v>
      </c>
      <c r="E2477">
        <f>VLOOKUP(Чек_позиція!C2477,Товар!A:G,7,FALSE)</f>
        <v>149.82</v>
      </c>
      <c r="F2477">
        <f t="shared" si="38"/>
        <v>599.28</v>
      </c>
    </row>
    <row r="2478" spans="1:6">
      <c r="A2478" s="4">
        <v>2477</v>
      </c>
      <c r="B2478" s="5">
        <v>1</v>
      </c>
      <c r="C2478" s="6">
        <v>9835</v>
      </c>
      <c r="D2478" s="6">
        <v>1826</v>
      </c>
      <c r="E2478">
        <f>VLOOKUP(Чек_позиція!C2478,Товар!A:G,7,FALSE)</f>
        <v>635.46</v>
      </c>
      <c r="F2478">
        <f t="shared" si="38"/>
        <v>635.46</v>
      </c>
    </row>
    <row r="2479" spans="1:6">
      <c r="A2479" s="4">
        <v>2478</v>
      </c>
      <c r="B2479" s="5">
        <v>4</v>
      </c>
      <c r="C2479" s="6">
        <v>9474</v>
      </c>
      <c r="D2479" s="6">
        <v>1826</v>
      </c>
      <c r="E2479">
        <f>VLOOKUP(Чек_позиція!C2479,Товар!A:G,7,FALSE)</f>
        <v>880.82</v>
      </c>
      <c r="F2479">
        <f t="shared" si="38"/>
        <v>3523.28</v>
      </c>
    </row>
    <row r="2480" spans="1:6">
      <c r="A2480" s="4">
        <v>2479</v>
      </c>
      <c r="B2480" s="5">
        <v>1</v>
      </c>
      <c r="C2480" s="6">
        <v>4811</v>
      </c>
      <c r="D2480" s="6">
        <v>1826</v>
      </c>
      <c r="E2480">
        <f>VLOOKUP(Чек_позиція!C2480,Товар!A:G,7,FALSE)</f>
        <v>197.05</v>
      </c>
      <c r="F2480">
        <f t="shared" si="38"/>
        <v>197.05</v>
      </c>
    </row>
    <row r="2481" spans="1:6">
      <c r="A2481" s="4">
        <v>2480</v>
      </c>
      <c r="B2481" s="5">
        <v>3</v>
      </c>
      <c r="C2481" s="6">
        <v>3693</v>
      </c>
      <c r="D2481" s="6">
        <v>1826</v>
      </c>
      <c r="E2481">
        <f>VLOOKUP(Чек_позиція!C2481,Товар!A:G,7,FALSE)</f>
        <v>941.27</v>
      </c>
      <c r="F2481">
        <f t="shared" si="38"/>
        <v>2823.81</v>
      </c>
    </row>
    <row r="2482" spans="1:6">
      <c r="A2482" s="4">
        <v>2481</v>
      </c>
      <c r="B2482" s="5">
        <v>3</v>
      </c>
      <c r="C2482" s="6">
        <v>1665</v>
      </c>
      <c r="D2482" s="6">
        <v>1827</v>
      </c>
      <c r="E2482">
        <f>VLOOKUP(Чек_позиція!C2482,Товар!A:G,7,FALSE)</f>
        <v>918.85</v>
      </c>
      <c r="F2482">
        <f t="shared" si="38"/>
        <v>2756.55</v>
      </c>
    </row>
    <row r="2483" spans="1:6">
      <c r="A2483" s="4">
        <v>2482</v>
      </c>
      <c r="B2483" s="5">
        <v>3</v>
      </c>
      <c r="C2483" s="6">
        <v>198</v>
      </c>
      <c r="D2483" s="6">
        <v>1828</v>
      </c>
      <c r="E2483">
        <f>VLOOKUP(Чек_позиція!C2483,Товар!A:G,7,FALSE)</f>
        <v>137.34</v>
      </c>
      <c r="F2483">
        <f t="shared" si="38"/>
        <v>412.02</v>
      </c>
    </row>
    <row r="2484" spans="1:6">
      <c r="A2484" s="4">
        <v>2483</v>
      </c>
      <c r="B2484" s="5">
        <v>4</v>
      </c>
      <c r="C2484" s="6">
        <v>3323</v>
      </c>
      <c r="D2484" s="6">
        <v>1828</v>
      </c>
      <c r="E2484">
        <f>VLOOKUP(Чек_позиція!C2484,Товар!A:G,7,FALSE)</f>
        <v>805.54</v>
      </c>
      <c r="F2484">
        <f t="shared" si="38"/>
        <v>3222.16</v>
      </c>
    </row>
    <row r="2485" spans="1:6">
      <c r="A2485" s="4">
        <v>2484</v>
      </c>
      <c r="B2485" s="5">
        <v>1</v>
      </c>
      <c r="C2485" s="6">
        <v>8034</v>
      </c>
      <c r="D2485" s="6">
        <v>1828</v>
      </c>
      <c r="E2485">
        <f>VLOOKUP(Чек_позиція!C2485,Товар!A:G,7,FALSE)</f>
        <v>788.22</v>
      </c>
      <c r="F2485">
        <f t="shared" si="38"/>
        <v>788.22</v>
      </c>
    </row>
    <row r="2486" spans="1:6">
      <c r="A2486" s="4">
        <v>2485</v>
      </c>
      <c r="B2486" s="5">
        <v>2</v>
      </c>
      <c r="C2486" s="6">
        <v>288</v>
      </c>
      <c r="D2486" s="6">
        <v>1829</v>
      </c>
      <c r="E2486">
        <f>VLOOKUP(Чек_позиція!C2486,Товар!A:G,7,FALSE)</f>
        <v>464.11</v>
      </c>
      <c r="F2486">
        <f t="shared" si="38"/>
        <v>928.22</v>
      </c>
    </row>
    <row r="2487" spans="1:6">
      <c r="A2487" s="4">
        <v>2486</v>
      </c>
      <c r="B2487" s="5">
        <v>2</v>
      </c>
      <c r="C2487" s="6">
        <v>3486</v>
      </c>
      <c r="D2487" s="6">
        <v>1829</v>
      </c>
      <c r="E2487">
        <f>VLOOKUP(Чек_позиція!C2487,Товар!A:G,7,FALSE)</f>
        <v>88.82</v>
      </c>
      <c r="F2487">
        <f t="shared" si="38"/>
        <v>177.64</v>
      </c>
    </row>
    <row r="2488" spans="1:6">
      <c r="A2488" s="4">
        <v>2487</v>
      </c>
      <c r="B2488" s="5">
        <v>4</v>
      </c>
      <c r="C2488" s="6">
        <v>5326</v>
      </c>
      <c r="D2488" s="6">
        <v>1829</v>
      </c>
      <c r="E2488">
        <f>VLOOKUP(Чек_позиція!C2488,Товар!A:G,7,FALSE)</f>
        <v>529.62</v>
      </c>
      <c r="F2488">
        <f t="shared" si="38"/>
        <v>2118.48</v>
      </c>
    </row>
    <row r="2489" spans="1:6">
      <c r="A2489" s="4">
        <v>2488</v>
      </c>
      <c r="B2489" s="5">
        <v>2</v>
      </c>
      <c r="C2489" s="6">
        <v>5379</v>
      </c>
      <c r="D2489" s="6">
        <v>1829</v>
      </c>
      <c r="E2489">
        <f>VLOOKUP(Чек_позиція!C2489,Товар!A:G,7,FALSE)</f>
        <v>702.37</v>
      </c>
      <c r="F2489">
        <f t="shared" si="38"/>
        <v>1404.74</v>
      </c>
    </row>
    <row r="2490" spans="1:6">
      <c r="A2490" s="4">
        <v>2489</v>
      </c>
      <c r="B2490" s="5">
        <v>2</v>
      </c>
      <c r="C2490" s="6">
        <v>3026</v>
      </c>
      <c r="D2490" s="6">
        <v>1830</v>
      </c>
      <c r="E2490">
        <f>VLOOKUP(Чек_позиція!C2490,Товар!A:G,7,FALSE)</f>
        <v>530.32000000000005</v>
      </c>
      <c r="F2490">
        <f t="shared" si="38"/>
        <v>1060.6400000000001</v>
      </c>
    </row>
    <row r="2491" spans="1:6">
      <c r="A2491" s="4">
        <v>2490</v>
      </c>
      <c r="B2491" s="5">
        <v>2</v>
      </c>
      <c r="C2491" s="6">
        <v>1678</v>
      </c>
      <c r="D2491" s="6">
        <v>1830</v>
      </c>
      <c r="E2491">
        <f>VLOOKUP(Чек_позиція!C2491,Товар!A:G,7,FALSE)</f>
        <v>209.41</v>
      </c>
      <c r="F2491">
        <f t="shared" si="38"/>
        <v>418.82</v>
      </c>
    </row>
    <row r="2492" spans="1:6">
      <c r="A2492" s="4">
        <v>2491</v>
      </c>
      <c r="B2492" s="5">
        <v>3</v>
      </c>
      <c r="C2492" s="6">
        <v>7708</v>
      </c>
      <c r="D2492" s="6">
        <v>1830</v>
      </c>
      <c r="E2492">
        <f>VLOOKUP(Чек_позиція!C2492,Товар!A:G,7,FALSE)</f>
        <v>858.35</v>
      </c>
      <c r="F2492">
        <f t="shared" si="38"/>
        <v>2575.0500000000002</v>
      </c>
    </row>
    <row r="2493" spans="1:6">
      <c r="A2493" s="4">
        <v>2492</v>
      </c>
      <c r="B2493" s="5">
        <v>4</v>
      </c>
      <c r="C2493" s="6">
        <v>9111</v>
      </c>
      <c r="D2493" s="6">
        <v>1831</v>
      </c>
      <c r="E2493">
        <f>VLOOKUP(Чек_позиція!C2493,Товар!A:G,7,FALSE)</f>
        <v>501.83</v>
      </c>
      <c r="F2493">
        <f t="shared" si="38"/>
        <v>2007.32</v>
      </c>
    </row>
    <row r="2494" spans="1:6">
      <c r="A2494" s="4">
        <v>2493</v>
      </c>
      <c r="B2494" s="5">
        <v>3</v>
      </c>
      <c r="C2494" s="6">
        <v>1394</v>
      </c>
      <c r="D2494" s="6">
        <v>1831</v>
      </c>
      <c r="E2494">
        <f>VLOOKUP(Чек_позиція!C2494,Товар!A:G,7,FALSE)</f>
        <v>438.04</v>
      </c>
      <c r="F2494">
        <f t="shared" si="38"/>
        <v>1314.1200000000001</v>
      </c>
    </row>
    <row r="2495" spans="1:6">
      <c r="A2495" s="4">
        <v>2494</v>
      </c>
      <c r="B2495" s="5">
        <v>2</v>
      </c>
      <c r="C2495" s="6">
        <v>9243</v>
      </c>
      <c r="D2495" s="6">
        <v>1831</v>
      </c>
      <c r="E2495">
        <f>VLOOKUP(Чек_позиція!C2495,Товар!A:G,7,FALSE)</f>
        <v>465</v>
      </c>
      <c r="F2495">
        <f t="shared" si="38"/>
        <v>930</v>
      </c>
    </row>
    <row r="2496" spans="1:6">
      <c r="A2496" s="4">
        <v>2495</v>
      </c>
      <c r="B2496" s="5">
        <v>4</v>
      </c>
      <c r="C2496" s="6">
        <v>9010</v>
      </c>
      <c r="D2496" s="6">
        <v>1831</v>
      </c>
      <c r="E2496">
        <f>VLOOKUP(Чек_позиція!C2496,Товар!A:G,7,FALSE)</f>
        <v>881.14</v>
      </c>
      <c r="F2496">
        <f t="shared" si="38"/>
        <v>3524.56</v>
      </c>
    </row>
    <row r="2497" spans="1:6">
      <c r="A2497" s="4">
        <v>2496</v>
      </c>
      <c r="B2497" s="5">
        <v>2</v>
      </c>
      <c r="C2497" s="6">
        <v>8711</v>
      </c>
      <c r="D2497" s="6">
        <v>1832</v>
      </c>
      <c r="E2497">
        <f>VLOOKUP(Чек_позиція!C2497,Товар!A:G,7,FALSE)</f>
        <v>53.23</v>
      </c>
      <c r="F2497">
        <f t="shared" si="38"/>
        <v>106.46</v>
      </c>
    </row>
    <row r="2498" spans="1:6">
      <c r="A2498" s="4">
        <v>2497</v>
      </c>
      <c r="B2498" s="5">
        <v>3</v>
      </c>
      <c r="C2498" s="6">
        <v>1366</v>
      </c>
      <c r="D2498" s="6">
        <v>1832</v>
      </c>
      <c r="E2498">
        <f>VLOOKUP(Чек_позиція!C2498,Товар!A:G,7,FALSE)</f>
        <v>293.32</v>
      </c>
      <c r="F2498">
        <f t="shared" si="38"/>
        <v>879.96</v>
      </c>
    </row>
    <row r="2499" spans="1:6">
      <c r="A2499" s="4">
        <v>2498</v>
      </c>
      <c r="B2499" s="5">
        <v>3</v>
      </c>
      <c r="C2499" s="6">
        <v>5091</v>
      </c>
      <c r="D2499" s="6">
        <v>1832</v>
      </c>
      <c r="E2499">
        <f>VLOOKUP(Чек_позиція!C2499,Товар!A:G,7,FALSE)</f>
        <v>180.17</v>
      </c>
      <c r="F2499">
        <f t="shared" ref="F2499:F2562" si="39">B2499*E2499</f>
        <v>540.51</v>
      </c>
    </row>
    <row r="2500" spans="1:6">
      <c r="A2500" s="4">
        <v>2499</v>
      </c>
      <c r="B2500" s="5">
        <v>4</v>
      </c>
      <c r="C2500" s="6">
        <v>5619</v>
      </c>
      <c r="D2500" s="6">
        <v>1832</v>
      </c>
      <c r="E2500">
        <f>VLOOKUP(Чек_позиція!C2500,Товар!A:G,7,FALSE)</f>
        <v>858.3</v>
      </c>
      <c r="F2500">
        <f t="shared" si="39"/>
        <v>3433.2</v>
      </c>
    </row>
    <row r="2501" spans="1:6">
      <c r="A2501" s="4">
        <v>2500</v>
      </c>
      <c r="B2501" s="5">
        <v>1</v>
      </c>
      <c r="C2501" s="6">
        <v>9845</v>
      </c>
      <c r="D2501" s="6">
        <v>1832</v>
      </c>
      <c r="E2501">
        <f>VLOOKUP(Чек_позиція!C2501,Товар!A:G,7,FALSE)</f>
        <v>671.25</v>
      </c>
      <c r="F2501">
        <f t="shared" si="39"/>
        <v>671.25</v>
      </c>
    </row>
    <row r="2502" spans="1:6">
      <c r="A2502" s="4">
        <v>2501</v>
      </c>
      <c r="B2502" s="5">
        <v>1</v>
      </c>
      <c r="C2502" s="6">
        <v>4481</v>
      </c>
      <c r="D2502" s="6">
        <v>1833</v>
      </c>
      <c r="E2502">
        <f>VLOOKUP(Чек_позиція!C2502,Товар!A:G,7,FALSE)</f>
        <v>489.35</v>
      </c>
      <c r="F2502">
        <f t="shared" si="39"/>
        <v>489.35</v>
      </c>
    </row>
    <row r="2503" spans="1:6">
      <c r="A2503" s="4">
        <v>2502</v>
      </c>
      <c r="B2503" s="5">
        <v>4</v>
      </c>
      <c r="C2503" s="6">
        <v>9351</v>
      </c>
      <c r="D2503" s="6">
        <v>1834</v>
      </c>
      <c r="E2503">
        <f>VLOOKUP(Чек_позиція!C2503,Товар!A:G,7,FALSE)</f>
        <v>594.42999999999995</v>
      </c>
      <c r="F2503">
        <f t="shared" si="39"/>
        <v>2377.7199999999998</v>
      </c>
    </row>
    <row r="2504" spans="1:6">
      <c r="A2504" s="4">
        <v>2503</v>
      </c>
      <c r="B2504" s="5">
        <v>1</v>
      </c>
      <c r="C2504" s="6">
        <v>3748</v>
      </c>
      <c r="D2504" s="6">
        <v>1834</v>
      </c>
      <c r="E2504">
        <f>VLOOKUP(Чек_позиція!C2504,Товар!A:G,7,FALSE)</f>
        <v>350.85</v>
      </c>
      <c r="F2504">
        <f t="shared" si="39"/>
        <v>350.85</v>
      </c>
    </row>
    <row r="2505" spans="1:6">
      <c r="A2505" s="4">
        <v>2504</v>
      </c>
      <c r="B2505" s="5">
        <v>1</v>
      </c>
      <c r="C2505" s="6">
        <v>8480</v>
      </c>
      <c r="D2505" s="6">
        <v>1834</v>
      </c>
      <c r="E2505">
        <f>VLOOKUP(Чек_позиція!C2505,Товар!A:G,7,FALSE)</f>
        <v>75.709999999999994</v>
      </c>
      <c r="F2505">
        <f t="shared" si="39"/>
        <v>75.709999999999994</v>
      </c>
    </row>
    <row r="2506" spans="1:6">
      <c r="A2506" s="4">
        <v>2505</v>
      </c>
      <c r="B2506" s="5">
        <v>1</v>
      </c>
      <c r="C2506" s="6">
        <v>8161</v>
      </c>
      <c r="D2506" s="6">
        <v>1834</v>
      </c>
      <c r="E2506">
        <f>VLOOKUP(Чек_позиція!C2506,Товар!A:G,7,FALSE)</f>
        <v>190.9</v>
      </c>
      <c r="F2506">
        <f t="shared" si="39"/>
        <v>190.9</v>
      </c>
    </row>
    <row r="2507" spans="1:6">
      <c r="A2507" s="4">
        <v>2506</v>
      </c>
      <c r="B2507" s="5">
        <v>3</v>
      </c>
      <c r="C2507" s="6">
        <v>1118</v>
      </c>
      <c r="D2507" s="6">
        <v>1834</v>
      </c>
      <c r="E2507">
        <f>VLOOKUP(Чек_позиція!C2507,Товар!A:G,7,FALSE)</f>
        <v>321.88</v>
      </c>
      <c r="F2507">
        <f t="shared" si="39"/>
        <v>965.64</v>
      </c>
    </row>
    <row r="2508" spans="1:6">
      <c r="A2508" s="4">
        <v>2507</v>
      </c>
      <c r="B2508" s="5">
        <v>4</v>
      </c>
      <c r="C2508" s="6">
        <v>1592</v>
      </c>
      <c r="D2508" s="6">
        <v>1835</v>
      </c>
      <c r="E2508">
        <f>VLOOKUP(Чек_позиція!C2508,Товар!A:G,7,FALSE)</f>
        <v>610.83000000000004</v>
      </c>
      <c r="F2508">
        <f t="shared" si="39"/>
        <v>2443.3200000000002</v>
      </c>
    </row>
    <row r="2509" spans="1:6">
      <c r="A2509" s="4">
        <v>2508</v>
      </c>
      <c r="B2509" s="5">
        <v>3</v>
      </c>
      <c r="C2509" s="6">
        <v>5592</v>
      </c>
      <c r="D2509" s="6">
        <v>1835</v>
      </c>
      <c r="E2509">
        <f>VLOOKUP(Чек_позиція!C2509,Товар!A:G,7,FALSE)</f>
        <v>613.99</v>
      </c>
      <c r="F2509">
        <f t="shared" si="39"/>
        <v>1841.97</v>
      </c>
    </row>
    <row r="2510" spans="1:6">
      <c r="A2510" s="4">
        <v>2509</v>
      </c>
      <c r="B2510" s="5">
        <v>1</v>
      </c>
      <c r="C2510" s="6">
        <v>647</v>
      </c>
      <c r="D2510" s="6">
        <v>1835</v>
      </c>
      <c r="E2510">
        <f>VLOOKUP(Чек_позиція!C2510,Товар!A:G,7,FALSE)</f>
        <v>669.46</v>
      </c>
      <c r="F2510">
        <f t="shared" si="39"/>
        <v>669.46</v>
      </c>
    </row>
    <row r="2511" spans="1:6">
      <c r="A2511" s="4">
        <v>2510</v>
      </c>
      <c r="B2511" s="5">
        <v>2</v>
      </c>
      <c r="C2511" s="6">
        <v>8545</v>
      </c>
      <c r="D2511" s="6">
        <v>1836</v>
      </c>
      <c r="E2511">
        <f>VLOOKUP(Чек_позиція!C2511,Товар!A:G,7,FALSE)</f>
        <v>701.45</v>
      </c>
      <c r="F2511">
        <f t="shared" si="39"/>
        <v>1402.9</v>
      </c>
    </row>
    <row r="2512" spans="1:6">
      <c r="A2512" s="4">
        <v>2511</v>
      </c>
      <c r="B2512" s="5">
        <v>4</v>
      </c>
      <c r="C2512" s="6">
        <v>4684</v>
      </c>
      <c r="D2512" s="6">
        <v>1836</v>
      </c>
      <c r="E2512">
        <f>VLOOKUP(Чек_позиція!C2512,Товар!A:G,7,FALSE)</f>
        <v>122.97</v>
      </c>
      <c r="F2512">
        <f t="shared" si="39"/>
        <v>491.88</v>
      </c>
    </row>
    <row r="2513" spans="1:6">
      <c r="A2513" s="4">
        <v>2512</v>
      </c>
      <c r="B2513" s="5">
        <v>1</v>
      </c>
      <c r="C2513" s="6">
        <v>5902</v>
      </c>
      <c r="D2513" s="6">
        <v>1837</v>
      </c>
      <c r="E2513">
        <f>VLOOKUP(Чек_позиція!C2513,Товар!A:G,7,FALSE)</f>
        <v>279.95999999999998</v>
      </c>
      <c r="F2513">
        <f t="shared" si="39"/>
        <v>279.95999999999998</v>
      </c>
    </row>
    <row r="2514" spans="1:6">
      <c r="A2514" s="4">
        <v>2513</v>
      </c>
      <c r="B2514" s="5">
        <v>2</v>
      </c>
      <c r="C2514" s="6">
        <v>5930</v>
      </c>
      <c r="D2514" s="6">
        <v>1837</v>
      </c>
      <c r="E2514">
        <f>VLOOKUP(Чек_позиція!C2514,Товар!A:G,7,FALSE)</f>
        <v>811.85</v>
      </c>
      <c r="F2514">
        <f t="shared" si="39"/>
        <v>1623.7</v>
      </c>
    </row>
    <row r="2515" spans="1:6">
      <c r="A2515" s="4">
        <v>2514</v>
      </c>
      <c r="B2515" s="5">
        <v>1</v>
      </c>
      <c r="C2515" s="6">
        <v>3487</v>
      </c>
      <c r="D2515" s="6">
        <v>1838</v>
      </c>
      <c r="E2515">
        <f>VLOOKUP(Чек_позиція!C2515,Товар!A:G,7,FALSE)</f>
        <v>751.17</v>
      </c>
      <c r="F2515">
        <f t="shared" si="39"/>
        <v>751.17</v>
      </c>
    </row>
    <row r="2516" spans="1:6">
      <c r="A2516" s="4">
        <v>2515</v>
      </c>
      <c r="B2516" s="5">
        <v>1</v>
      </c>
      <c r="C2516" s="6">
        <v>9631</v>
      </c>
      <c r="D2516" s="6">
        <v>1838</v>
      </c>
      <c r="E2516">
        <f>VLOOKUP(Чек_позиція!C2516,Товар!A:G,7,FALSE)</f>
        <v>433.57</v>
      </c>
      <c r="F2516">
        <f t="shared" si="39"/>
        <v>433.57</v>
      </c>
    </row>
    <row r="2517" spans="1:6">
      <c r="A2517" s="4">
        <v>2516</v>
      </c>
      <c r="B2517" s="5">
        <v>1</v>
      </c>
      <c r="C2517" s="6">
        <v>195</v>
      </c>
      <c r="D2517" s="6">
        <v>1838</v>
      </c>
      <c r="E2517">
        <f>VLOOKUP(Чек_позиція!C2517,Товар!A:G,7,FALSE)</f>
        <v>386.47</v>
      </c>
      <c r="F2517">
        <f t="shared" si="39"/>
        <v>386.47</v>
      </c>
    </row>
    <row r="2518" spans="1:6">
      <c r="A2518" s="4">
        <v>2517</v>
      </c>
      <c r="B2518" s="5">
        <v>4</v>
      </c>
      <c r="C2518" s="6">
        <v>8582</v>
      </c>
      <c r="D2518" s="6">
        <v>1838</v>
      </c>
      <c r="E2518">
        <f>VLOOKUP(Чек_позиція!C2518,Товар!A:G,7,FALSE)</f>
        <v>604.80999999999995</v>
      </c>
      <c r="F2518">
        <f t="shared" si="39"/>
        <v>2419.2399999999998</v>
      </c>
    </row>
    <row r="2519" spans="1:6">
      <c r="A2519" s="4">
        <v>2518</v>
      </c>
      <c r="B2519" s="5">
        <v>3</v>
      </c>
      <c r="C2519" s="6">
        <v>8286</v>
      </c>
      <c r="D2519" s="6">
        <v>1839</v>
      </c>
      <c r="E2519">
        <f>VLOOKUP(Чек_позиція!C2519,Товар!A:G,7,FALSE)</f>
        <v>329.04</v>
      </c>
      <c r="F2519">
        <f t="shared" si="39"/>
        <v>987.12000000000012</v>
      </c>
    </row>
    <row r="2520" spans="1:6">
      <c r="A2520" s="4">
        <v>2519</v>
      </c>
      <c r="B2520" s="5">
        <v>2</v>
      </c>
      <c r="C2520" s="6">
        <v>8183</v>
      </c>
      <c r="D2520" s="6">
        <v>1839</v>
      </c>
      <c r="E2520">
        <f>VLOOKUP(Чек_позиція!C2520,Товар!A:G,7,FALSE)</f>
        <v>209.03</v>
      </c>
      <c r="F2520">
        <f t="shared" si="39"/>
        <v>418.06</v>
      </c>
    </row>
    <row r="2521" spans="1:6">
      <c r="A2521" s="4">
        <v>2520</v>
      </c>
      <c r="B2521" s="5">
        <v>1</v>
      </c>
      <c r="C2521" s="6">
        <v>4600</v>
      </c>
      <c r="D2521" s="6">
        <v>1839</v>
      </c>
      <c r="E2521">
        <f>VLOOKUP(Чек_позиція!C2521,Товар!A:G,7,FALSE)</f>
        <v>107.24</v>
      </c>
      <c r="F2521">
        <f t="shared" si="39"/>
        <v>107.24</v>
      </c>
    </row>
    <row r="2522" spans="1:6">
      <c r="A2522" s="4">
        <v>2521</v>
      </c>
      <c r="B2522" s="5">
        <v>3</v>
      </c>
      <c r="C2522" s="6">
        <v>4834</v>
      </c>
      <c r="D2522" s="6">
        <v>1839</v>
      </c>
      <c r="E2522">
        <f>VLOOKUP(Чек_позиція!C2522,Товар!A:G,7,FALSE)</f>
        <v>249.8</v>
      </c>
      <c r="F2522">
        <f t="shared" si="39"/>
        <v>749.40000000000009</v>
      </c>
    </row>
    <row r="2523" spans="1:6">
      <c r="A2523" s="4">
        <v>2522</v>
      </c>
      <c r="B2523" s="5">
        <v>3</v>
      </c>
      <c r="C2523" s="6">
        <v>8017</v>
      </c>
      <c r="D2523" s="6">
        <v>1840</v>
      </c>
      <c r="E2523">
        <f>VLOOKUP(Чек_позиція!C2523,Товар!A:G,7,FALSE)</f>
        <v>905.69</v>
      </c>
      <c r="F2523">
        <f t="shared" si="39"/>
        <v>2717.07</v>
      </c>
    </row>
    <row r="2524" spans="1:6">
      <c r="A2524" s="4">
        <v>2523</v>
      </c>
      <c r="B2524" s="5">
        <v>4</v>
      </c>
      <c r="C2524" s="6">
        <v>1800</v>
      </c>
      <c r="D2524" s="6">
        <v>1840</v>
      </c>
      <c r="E2524">
        <f>VLOOKUP(Чек_позиція!C2524,Товар!A:G,7,FALSE)</f>
        <v>45.78</v>
      </c>
      <c r="F2524">
        <f t="shared" si="39"/>
        <v>183.12</v>
      </c>
    </row>
    <row r="2525" spans="1:6">
      <c r="A2525" s="4">
        <v>2524</v>
      </c>
      <c r="B2525" s="5">
        <v>2</v>
      </c>
      <c r="C2525" s="6">
        <v>4884</v>
      </c>
      <c r="D2525" s="6">
        <v>1840</v>
      </c>
      <c r="E2525">
        <f>VLOOKUP(Чек_позиція!C2525,Товар!A:G,7,FALSE)</f>
        <v>69.3</v>
      </c>
      <c r="F2525">
        <f t="shared" si="39"/>
        <v>138.6</v>
      </c>
    </row>
    <row r="2526" spans="1:6">
      <c r="A2526" s="4">
        <v>2525</v>
      </c>
      <c r="B2526" s="5">
        <v>2</v>
      </c>
      <c r="C2526" s="6">
        <v>9217</v>
      </c>
      <c r="D2526" s="6">
        <v>1840</v>
      </c>
      <c r="E2526">
        <f>VLOOKUP(Чек_позиція!C2526,Товар!A:G,7,FALSE)</f>
        <v>223.01</v>
      </c>
      <c r="F2526">
        <f t="shared" si="39"/>
        <v>446.02</v>
      </c>
    </row>
    <row r="2527" spans="1:6">
      <c r="A2527" s="4">
        <v>2526</v>
      </c>
      <c r="B2527" s="5">
        <v>2</v>
      </c>
      <c r="C2527" s="6">
        <v>1784</v>
      </c>
      <c r="D2527" s="6">
        <v>1840</v>
      </c>
      <c r="E2527">
        <f>VLOOKUP(Чек_позиція!C2527,Товар!A:G,7,FALSE)</f>
        <v>913.36</v>
      </c>
      <c r="F2527">
        <f t="shared" si="39"/>
        <v>1826.72</v>
      </c>
    </row>
    <row r="2528" spans="1:6">
      <c r="A2528" s="4">
        <v>2527</v>
      </c>
      <c r="B2528" s="5">
        <v>1</v>
      </c>
      <c r="C2528" s="6">
        <v>9715</v>
      </c>
      <c r="D2528" s="6">
        <v>1841</v>
      </c>
      <c r="E2528">
        <f>VLOOKUP(Чек_позиція!C2528,Товар!A:G,7,FALSE)</f>
        <v>866.74</v>
      </c>
      <c r="F2528">
        <f t="shared" si="39"/>
        <v>866.74</v>
      </c>
    </row>
    <row r="2529" spans="1:6">
      <c r="A2529" s="4">
        <v>2528</v>
      </c>
      <c r="B2529" s="5">
        <v>4</v>
      </c>
      <c r="C2529" s="6">
        <v>6297</v>
      </c>
      <c r="D2529" s="6">
        <v>1842</v>
      </c>
      <c r="E2529">
        <f>VLOOKUP(Чек_позиція!C2529,Товар!A:G,7,FALSE)</f>
        <v>908.76</v>
      </c>
      <c r="F2529">
        <f t="shared" si="39"/>
        <v>3635.04</v>
      </c>
    </row>
    <row r="2530" spans="1:6">
      <c r="A2530" s="4">
        <v>2529</v>
      </c>
      <c r="B2530" s="5">
        <v>4</v>
      </c>
      <c r="C2530" s="6">
        <v>2727</v>
      </c>
      <c r="D2530" s="6">
        <v>1842</v>
      </c>
      <c r="E2530">
        <f>VLOOKUP(Чек_позиція!C2530,Товар!A:G,7,FALSE)</f>
        <v>53.86</v>
      </c>
      <c r="F2530">
        <f t="shared" si="39"/>
        <v>215.44</v>
      </c>
    </row>
    <row r="2531" spans="1:6">
      <c r="A2531" s="4">
        <v>2530</v>
      </c>
      <c r="B2531" s="5">
        <v>4</v>
      </c>
      <c r="C2531" s="6">
        <v>9366</v>
      </c>
      <c r="D2531" s="6">
        <v>1842</v>
      </c>
      <c r="E2531">
        <f>VLOOKUP(Чек_позиція!C2531,Товар!A:G,7,FALSE)</f>
        <v>472.45</v>
      </c>
      <c r="F2531">
        <f t="shared" si="39"/>
        <v>1889.8</v>
      </c>
    </row>
    <row r="2532" spans="1:6">
      <c r="A2532" s="4">
        <v>2531</v>
      </c>
      <c r="B2532" s="5">
        <v>4</v>
      </c>
      <c r="C2532" s="6">
        <v>5339</v>
      </c>
      <c r="D2532" s="6">
        <v>1843</v>
      </c>
      <c r="E2532">
        <f>VLOOKUP(Чек_позиція!C2532,Товар!A:G,7,FALSE)</f>
        <v>608.14</v>
      </c>
      <c r="F2532">
        <f t="shared" si="39"/>
        <v>2432.56</v>
      </c>
    </row>
    <row r="2533" spans="1:6">
      <c r="A2533" s="4">
        <v>2532</v>
      </c>
      <c r="B2533" s="5">
        <v>2</v>
      </c>
      <c r="C2533" s="6">
        <v>8565</v>
      </c>
      <c r="D2533" s="6">
        <v>1844</v>
      </c>
      <c r="E2533">
        <f>VLOOKUP(Чек_позиція!C2533,Товар!A:G,7,FALSE)</f>
        <v>386.92</v>
      </c>
      <c r="F2533">
        <f t="shared" si="39"/>
        <v>773.84</v>
      </c>
    </row>
    <row r="2534" spans="1:6">
      <c r="A2534" s="4">
        <v>2533</v>
      </c>
      <c r="B2534" s="5">
        <v>1</v>
      </c>
      <c r="C2534" s="6">
        <v>7564</v>
      </c>
      <c r="D2534" s="6">
        <v>1844</v>
      </c>
      <c r="E2534">
        <f>VLOOKUP(Чек_позиція!C2534,Товар!A:G,7,FALSE)</f>
        <v>277.05</v>
      </c>
      <c r="F2534">
        <f t="shared" si="39"/>
        <v>277.05</v>
      </c>
    </row>
    <row r="2535" spans="1:6">
      <c r="A2535" s="4">
        <v>2534</v>
      </c>
      <c r="B2535" s="5">
        <v>2</v>
      </c>
      <c r="C2535" s="6">
        <v>2179</v>
      </c>
      <c r="D2535" s="6">
        <v>1844</v>
      </c>
      <c r="E2535">
        <f>VLOOKUP(Чек_позиція!C2535,Товар!A:G,7,FALSE)</f>
        <v>781.59</v>
      </c>
      <c r="F2535">
        <f t="shared" si="39"/>
        <v>1563.18</v>
      </c>
    </row>
    <row r="2536" spans="1:6">
      <c r="A2536" s="4">
        <v>2535</v>
      </c>
      <c r="B2536" s="5">
        <v>3</v>
      </c>
      <c r="C2536" s="6">
        <v>7015</v>
      </c>
      <c r="D2536" s="6">
        <v>1845</v>
      </c>
      <c r="E2536">
        <f>VLOOKUP(Чек_позиція!C2536,Товар!A:G,7,FALSE)</f>
        <v>392.75</v>
      </c>
      <c r="F2536">
        <f t="shared" si="39"/>
        <v>1178.25</v>
      </c>
    </row>
    <row r="2537" spans="1:6">
      <c r="A2537" s="4">
        <v>2536</v>
      </c>
      <c r="B2537" s="5">
        <v>3</v>
      </c>
      <c r="C2537" s="6">
        <v>9375</v>
      </c>
      <c r="D2537" s="6">
        <v>1845</v>
      </c>
      <c r="E2537">
        <f>VLOOKUP(Чек_позиція!C2537,Товар!A:G,7,FALSE)</f>
        <v>570.83000000000004</v>
      </c>
      <c r="F2537">
        <f t="shared" si="39"/>
        <v>1712.4900000000002</v>
      </c>
    </row>
    <row r="2538" spans="1:6">
      <c r="A2538" s="4">
        <v>2537</v>
      </c>
      <c r="B2538" s="5">
        <v>4</v>
      </c>
      <c r="C2538" s="6">
        <v>3286</v>
      </c>
      <c r="D2538" s="6">
        <v>1846</v>
      </c>
      <c r="E2538">
        <f>VLOOKUP(Чек_позиція!C2538,Товар!A:G,7,FALSE)</f>
        <v>558.46</v>
      </c>
      <c r="F2538">
        <f t="shared" si="39"/>
        <v>2233.84</v>
      </c>
    </row>
    <row r="2539" spans="1:6">
      <c r="A2539" s="4">
        <v>2538</v>
      </c>
      <c r="B2539" s="5">
        <v>2</v>
      </c>
      <c r="C2539" s="6">
        <v>4217</v>
      </c>
      <c r="D2539" s="6">
        <v>1846</v>
      </c>
      <c r="E2539">
        <f>VLOOKUP(Чек_позиція!C2539,Товар!A:G,7,FALSE)</f>
        <v>519.74</v>
      </c>
      <c r="F2539">
        <f t="shared" si="39"/>
        <v>1039.48</v>
      </c>
    </row>
    <row r="2540" spans="1:6">
      <c r="A2540" s="4">
        <v>2539</v>
      </c>
      <c r="B2540" s="5">
        <v>4</v>
      </c>
      <c r="C2540" s="6">
        <v>2829</v>
      </c>
      <c r="D2540" s="6">
        <v>1847</v>
      </c>
      <c r="E2540">
        <f>VLOOKUP(Чек_позиція!C2540,Товар!A:G,7,FALSE)</f>
        <v>558.30999999999995</v>
      </c>
      <c r="F2540">
        <f t="shared" si="39"/>
        <v>2233.2399999999998</v>
      </c>
    </row>
    <row r="2541" spans="1:6">
      <c r="A2541" s="4">
        <v>2540</v>
      </c>
      <c r="B2541" s="5">
        <v>3</v>
      </c>
      <c r="C2541" s="6">
        <v>2688</v>
      </c>
      <c r="D2541" s="6">
        <v>1847</v>
      </c>
      <c r="E2541">
        <f>VLOOKUP(Чек_позиція!C2541,Товар!A:G,7,FALSE)</f>
        <v>115.2</v>
      </c>
      <c r="F2541">
        <f t="shared" si="39"/>
        <v>345.6</v>
      </c>
    </row>
    <row r="2542" spans="1:6">
      <c r="A2542" s="4">
        <v>2541</v>
      </c>
      <c r="B2542" s="5">
        <v>4</v>
      </c>
      <c r="C2542" s="6">
        <v>8632</v>
      </c>
      <c r="D2542" s="6">
        <v>1847</v>
      </c>
      <c r="E2542">
        <f>VLOOKUP(Чек_позиція!C2542,Товар!A:G,7,FALSE)</f>
        <v>708.14</v>
      </c>
      <c r="F2542">
        <f t="shared" si="39"/>
        <v>2832.56</v>
      </c>
    </row>
    <row r="2543" spans="1:6">
      <c r="A2543" s="4">
        <v>2542</v>
      </c>
      <c r="B2543" s="5">
        <v>1</v>
      </c>
      <c r="C2543" s="6">
        <v>7176</v>
      </c>
      <c r="D2543" s="6">
        <v>1848</v>
      </c>
      <c r="E2543">
        <f>VLOOKUP(Чек_позиція!C2543,Товар!A:G,7,FALSE)</f>
        <v>398.37</v>
      </c>
      <c r="F2543">
        <f t="shared" si="39"/>
        <v>398.37</v>
      </c>
    </row>
    <row r="2544" spans="1:6">
      <c r="A2544" s="4">
        <v>2543</v>
      </c>
      <c r="B2544" s="5">
        <v>2</v>
      </c>
      <c r="C2544" s="6">
        <v>5891</v>
      </c>
      <c r="D2544" s="6">
        <v>1849</v>
      </c>
      <c r="E2544">
        <f>VLOOKUP(Чек_позиція!C2544,Товар!A:G,7,FALSE)</f>
        <v>776.81</v>
      </c>
      <c r="F2544">
        <f t="shared" si="39"/>
        <v>1553.62</v>
      </c>
    </row>
    <row r="2545" spans="1:6">
      <c r="A2545" s="4">
        <v>2544</v>
      </c>
      <c r="B2545" s="5">
        <v>4</v>
      </c>
      <c r="C2545" s="6">
        <v>2503</v>
      </c>
      <c r="D2545" s="6">
        <v>1849</v>
      </c>
      <c r="E2545">
        <f>VLOOKUP(Чек_позиція!C2545,Товар!A:G,7,FALSE)</f>
        <v>464.56</v>
      </c>
      <c r="F2545">
        <f t="shared" si="39"/>
        <v>1858.24</v>
      </c>
    </row>
    <row r="2546" spans="1:6">
      <c r="A2546" s="4">
        <v>2545</v>
      </c>
      <c r="B2546" s="5">
        <v>3</v>
      </c>
      <c r="C2546" s="6">
        <v>405</v>
      </c>
      <c r="D2546" s="6">
        <v>1849</v>
      </c>
      <c r="E2546">
        <f>VLOOKUP(Чек_позиція!C2546,Товар!A:G,7,FALSE)</f>
        <v>783.56</v>
      </c>
      <c r="F2546">
        <f t="shared" si="39"/>
        <v>2350.6799999999998</v>
      </c>
    </row>
    <row r="2547" spans="1:6">
      <c r="A2547" s="4">
        <v>2546</v>
      </c>
      <c r="B2547" s="5">
        <v>3</v>
      </c>
      <c r="C2547" s="6">
        <v>3460</v>
      </c>
      <c r="D2547" s="6">
        <v>1849</v>
      </c>
      <c r="E2547">
        <f>VLOOKUP(Чек_позиція!C2547,Товар!A:G,7,FALSE)</f>
        <v>894.46</v>
      </c>
      <c r="F2547">
        <f t="shared" si="39"/>
        <v>2683.38</v>
      </c>
    </row>
    <row r="2548" spans="1:6">
      <c r="A2548" s="4">
        <v>2547</v>
      </c>
      <c r="B2548" s="5">
        <v>1</v>
      </c>
      <c r="C2548" s="6">
        <v>9423</v>
      </c>
      <c r="D2548" s="6">
        <v>1850</v>
      </c>
      <c r="E2548">
        <f>VLOOKUP(Чек_позиція!C2548,Товар!A:G,7,FALSE)</f>
        <v>882.96</v>
      </c>
      <c r="F2548">
        <f t="shared" si="39"/>
        <v>882.96</v>
      </c>
    </row>
    <row r="2549" spans="1:6">
      <c r="A2549" s="4">
        <v>2548</v>
      </c>
      <c r="B2549" s="5">
        <v>1</v>
      </c>
      <c r="C2549" s="6">
        <v>3868</v>
      </c>
      <c r="D2549" s="6">
        <v>1850</v>
      </c>
      <c r="E2549">
        <f>VLOOKUP(Чек_позиція!C2549,Товар!A:G,7,FALSE)</f>
        <v>831.46</v>
      </c>
      <c r="F2549">
        <f t="shared" si="39"/>
        <v>831.46</v>
      </c>
    </row>
    <row r="2550" spans="1:6">
      <c r="A2550" s="4">
        <v>2549</v>
      </c>
      <c r="B2550" s="5">
        <v>3</v>
      </c>
      <c r="C2550" s="6">
        <v>1120</v>
      </c>
      <c r="D2550" s="6">
        <v>1850</v>
      </c>
      <c r="E2550">
        <f>VLOOKUP(Чек_позиція!C2550,Товар!A:G,7,FALSE)</f>
        <v>445.62</v>
      </c>
      <c r="F2550">
        <f t="shared" si="39"/>
        <v>1336.8600000000001</v>
      </c>
    </row>
    <row r="2551" spans="1:6">
      <c r="A2551" s="4">
        <v>2550</v>
      </c>
      <c r="B2551" s="5">
        <v>1</v>
      </c>
      <c r="C2551" s="6">
        <v>7929</v>
      </c>
      <c r="D2551" s="6">
        <v>1851</v>
      </c>
      <c r="E2551">
        <f>VLOOKUP(Чек_позиція!C2551,Товар!A:G,7,FALSE)</f>
        <v>440.95</v>
      </c>
      <c r="F2551">
        <f t="shared" si="39"/>
        <v>440.95</v>
      </c>
    </row>
    <row r="2552" spans="1:6">
      <c r="A2552" s="4">
        <v>2551</v>
      </c>
      <c r="B2552" s="5">
        <v>1</v>
      </c>
      <c r="C2552" s="6">
        <v>2580</v>
      </c>
      <c r="D2552" s="6">
        <v>1851</v>
      </c>
      <c r="E2552">
        <f>VLOOKUP(Чек_позиція!C2552,Товар!A:G,7,FALSE)</f>
        <v>546.23</v>
      </c>
      <c r="F2552">
        <f t="shared" si="39"/>
        <v>546.23</v>
      </c>
    </row>
    <row r="2553" spans="1:6">
      <c r="A2553" s="4">
        <v>2552</v>
      </c>
      <c r="B2553" s="5">
        <v>4</v>
      </c>
      <c r="C2553" s="6">
        <v>4227</v>
      </c>
      <c r="D2553" s="6">
        <v>1851</v>
      </c>
      <c r="E2553">
        <f>VLOOKUP(Чек_позиція!C2553,Товар!A:G,7,FALSE)</f>
        <v>430.54</v>
      </c>
      <c r="F2553">
        <f t="shared" si="39"/>
        <v>1722.16</v>
      </c>
    </row>
    <row r="2554" spans="1:6">
      <c r="A2554" s="4">
        <v>2553</v>
      </c>
      <c r="B2554" s="5">
        <v>1</v>
      </c>
      <c r="C2554" s="6">
        <v>9629</v>
      </c>
      <c r="D2554" s="6">
        <v>1851</v>
      </c>
      <c r="E2554">
        <f>VLOOKUP(Чек_позиція!C2554,Товар!A:G,7,FALSE)</f>
        <v>364.83</v>
      </c>
      <c r="F2554">
        <f t="shared" si="39"/>
        <v>364.83</v>
      </c>
    </row>
    <row r="2555" spans="1:6">
      <c r="A2555" s="4">
        <v>2554</v>
      </c>
      <c r="B2555" s="5">
        <v>4</v>
      </c>
      <c r="C2555" s="6">
        <v>9734</v>
      </c>
      <c r="D2555" s="6">
        <v>1851</v>
      </c>
      <c r="E2555">
        <f>VLOOKUP(Чек_позиція!C2555,Товар!A:G,7,FALSE)</f>
        <v>604.37</v>
      </c>
      <c r="F2555">
        <f t="shared" si="39"/>
        <v>2417.48</v>
      </c>
    </row>
    <row r="2556" spans="1:6">
      <c r="A2556" s="4">
        <v>2555</v>
      </c>
      <c r="B2556" s="5">
        <v>2</v>
      </c>
      <c r="C2556" s="6">
        <v>4418</v>
      </c>
      <c r="D2556" s="6">
        <v>1852</v>
      </c>
      <c r="E2556">
        <f>VLOOKUP(Чек_позиція!C2556,Товар!A:G,7,FALSE)</f>
        <v>685.77</v>
      </c>
      <c r="F2556">
        <f t="shared" si="39"/>
        <v>1371.54</v>
      </c>
    </row>
    <row r="2557" spans="1:6">
      <c r="A2557" s="4">
        <v>2556</v>
      </c>
      <c r="B2557" s="5">
        <v>4</v>
      </c>
      <c r="C2557" s="6">
        <v>1543</v>
      </c>
      <c r="D2557" s="6">
        <v>1852</v>
      </c>
      <c r="E2557">
        <f>VLOOKUP(Чек_позиція!C2557,Товар!A:G,7,FALSE)</f>
        <v>729.1</v>
      </c>
      <c r="F2557">
        <f t="shared" si="39"/>
        <v>2916.4</v>
      </c>
    </row>
    <row r="2558" spans="1:6">
      <c r="A2558" s="4">
        <v>2557</v>
      </c>
      <c r="B2558" s="5">
        <v>2</v>
      </c>
      <c r="C2558" s="6">
        <v>4650</v>
      </c>
      <c r="D2558" s="6">
        <v>1852</v>
      </c>
      <c r="E2558">
        <f>VLOOKUP(Чек_позиція!C2558,Товар!A:G,7,FALSE)</f>
        <v>544.04999999999995</v>
      </c>
      <c r="F2558">
        <f t="shared" si="39"/>
        <v>1088.0999999999999</v>
      </c>
    </row>
    <row r="2559" spans="1:6">
      <c r="A2559" s="4">
        <v>2558</v>
      </c>
      <c r="B2559" s="5">
        <v>1</v>
      </c>
      <c r="C2559" s="6">
        <v>5897</v>
      </c>
      <c r="D2559" s="6">
        <v>1852</v>
      </c>
      <c r="E2559">
        <f>VLOOKUP(Чек_позиція!C2559,Товар!A:G,7,FALSE)</f>
        <v>879.49</v>
      </c>
      <c r="F2559">
        <f t="shared" si="39"/>
        <v>879.49</v>
      </c>
    </row>
    <row r="2560" spans="1:6">
      <c r="A2560" s="4">
        <v>2559</v>
      </c>
      <c r="B2560" s="5">
        <v>1</v>
      </c>
      <c r="C2560" s="6">
        <v>5671</v>
      </c>
      <c r="D2560" s="6">
        <v>1853</v>
      </c>
      <c r="E2560">
        <f>VLOOKUP(Чек_позиція!C2560,Товар!A:G,7,FALSE)</f>
        <v>226.09</v>
      </c>
      <c r="F2560">
        <f t="shared" si="39"/>
        <v>226.09</v>
      </c>
    </row>
    <row r="2561" spans="1:6">
      <c r="A2561" s="4">
        <v>2560</v>
      </c>
      <c r="B2561" s="5">
        <v>1</v>
      </c>
      <c r="C2561" s="6">
        <v>7184</v>
      </c>
      <c r="D2561" s="6">
        <v>1853</v>
      </c>
      <c r="E2561">
        <f>VLOOKUP(Чек_позиція!C2561,Товар!A:G,7,FALSE)</f>
        <v>222.34</v>
      </c>
      <c r="F2561">
        <f t="shared" si="39"/>
        <v>222.34</v>
      </c>
    </row>
    <row r="2562" spans="1:6">
      <c r="A2562" s="4">
        <v>2561</v>
      </c>
      <c r="B2562" s="5">
        <v>1</v>
      </c>
      <c r="C2562" s="6">
        <v>6149</v>
      </c>
      <c r="D2562" s="6">
        <v>1853</v>
      </c>
      <c r="E2562">
        <f>VLOOKUP(Чек_позиція!C2562,Товар!A:G,7,FALSE)</f>
        <v>767.12</v>
      </c>
      <c r="F2562">
        <f t="shared" si="39"/>
        <v>767.12</v>
      </c>
    </row>
    <row r="2563" spans="1:6">
      <c r="A2563" s="4">
        <v>2562</v>
      </c>
      <c r="B2563" s="5">
        <v>3</v>
      </c>
      <c r="C2563" s="6">
        <v>3597</v>
      </c>
      <c r="D2563" s="6">
        <v>1854</v>
      </c>
      <c r="E2563">
        <f>VLOOKUP(Чек_позиція!C2563,Товар!A:G,7,FALSE)</f>
        <v>105.86</v>
      </c>
      <c r="F2563">
        <f t="shared" ref="F2563:F2626" si="40">B2563*E2563</f>
        <v>317.58</v>
      </c>
    </row>
    <row r="2564" spans="1:6">
      <c r="A2564" s="4">
        <v>2563</v>
      </c>
      <c r="B2564" s="5">
        <v>4</v>
      </c>
      <c r="C2564" s="6">
        <v>6951</v>
      </c>
      <c r="D2564" s="6">
        <v>1854</v>
      </c>
      <c r="E2564">
        <f>VLOOKUP(Чек_позиція!C2564,Товар!A:G,7,FALSE)</f>
        <v>817.08</v>
      </c>
      <c r="F2564">
        <f t="shared" si="40"/>
        <v>3268.32</v>
      </c>
    </row>
    <row r="2565" spans="1:6">
      <c r="A2565" s="4">
        <v>2564</v>
      </c>
      <c r="B2565" s="5">
        <v>2</v>
      </c>
      <c r="C2565" s="6">
        <v>5195</v>
      </c>
      <c r="D2565" s="6">
        <v>1854</v>
      </c>
      <c r="E2565">
        <f>VLOOKUP(Чек_позиція!C2565,Товар!A:G,7,FALSE)</f>
        <v>362.23</v>
      </c>
      <c r="F2565">
        <f t="shared" si="40"/>
        <v>724.46</v>
      </c>
    </row>
    <row r="2566" spans="1:6">
      <c r="A2566" s="4">
        <v>2565</v>
      </c>
      <c r="B2566" s="5">
        <v>3</v>
      </c>
      <c r="C2566" s="6">
        <v>2927</v>
      </c>
      <c r="D2566" s="6">
        <v>1854</v>
      </c>
      <c r="E2566">
        <f>VLOOKUP(Чек_позиція!C2566,Товар!A:G,7,FALSE)</f>
        <v>831.45</v>
      </c>
      <c r="F2566">
        <f t="shared" si="40"/>
        <v>2494.3500000000004</v>
      </c>
    </row>
    <row r="2567" spans="1:6">
      <c r="A2567" s="4">
        <v>2566</v>
      </c>
      <c r="B2567" s="5">
        <v>3</v>
      </c>
      <c r="C2567" s="6">
        <v>4716</v>
      </c>
      <c r="D2567" s="6">
        <v>1854</v>
      </c>
      <c r="E2567">
        <f>VLOOKUP(Чек_позиція!C2567,Товар!A:G,7,FALSE)</f>
        <v>144.41</v>
      </c>
      <c r="F2567">
        <f t="shared" si="40"/>
        <v>433.23</v>
      </c>
    </row>
    <row r="2568" spans="1:6">
      <c r="A2568" s="4">
        <v>2567</v>
      </c>
      <c r="B2568" s="5">
        <v>4</v>
      </c>
      <c r="C2568" s="6">
        <v>3299</v>
      </c>
      <c r="D2568" s="6">
        <v>1855</v>
      </c>
      <c r="E2568">
        <f>VLOOKUP(Чек_позиція!C2568,Товар!A:G,7,FALSE)</f>
        <v>164.87</v>
      </c>
      <c r="F2568">
        <f t="shared" si="40"/>
        <v>659.48</v>
      </c>
    </row>
    <row r="2569" spans="1:6">
      <c r="A2569" s="4">
        <v>2568</v>
      </c>
      <c r="B2569" s="5">
        <v>4</v>
      </c>
      <c r="C2569" s="6">
        <v>7484</v>
      </c>
      <c r="D2569" s="6">
        <v>1855</v>
      </c>
      <c r="E2569">
        <f>VLOOKUP(Чек_позиція!C2569,Товар!A:G,7,FALSE)</f>
        <v>210.28</v>
      </c>
      <c r="F2569">
        <f t="shared" si="40"/>
        <v>841.12</v>
      </c>
    </row>
    <row r="2570" spans="1:6">
      <c r="A2570" s="4">
        <v>2569</v>
      </c>
      <c r="B2570" s="5">
        <v>1</v>
      </c>
      <c r="C2570" s="6">
        <v>4889</v>
      </c>
      <c r="D2570" s="6">
        <v>1855</v>
      </c>
      <c r="E2570">
        <f>VLOOKUP(Чек_позиція!C2570,Товар!A:G,7,FALSE)</f>
        <v>562.84</v>
      </c>
      <c r="F2570">
        <f t="shared" si="40"/>
        <v>562.84</v>
      </c>
    </row>
    <row r="2571" spans="1:6">
      <c r="A2571" s="4">
        <v>2570</v>
      </c>
      <c r="B2571" s="5">
        <v>4</v>
      </c>
      <c r="C2571" s="6">
        <v>6053</v>
      </c>
      <c r="D2571" s="6">
        <v>1855</v>
      </c>
      <c r="E2571">
        <f>VLOOKUP(Чек_позиція!C2571,Товар!A:G,7,FALSE)</f>
        <v>568.48</v>
      </c>
      <c r="F2571">
        <f t="shared" si="40"/>
        <v>2273.92</v>
      </c>
    </row>
    <row r="2572" spans="1:6">
      <c r="A2572" s="4">
        <v>2571</v>
      </c>
      <c r="B2572" s="5">
        <v>1</v>
      </c>
      <c r="C2572" s="6">
        <v>1097</v>
      </c>
      <c r="D2572" s="6">
        <v>1855</v>
      </c>
      <c r="E2572">
        <f>VLOOKUP(Чек_позиція!C2572,Товар!A:G,7,FALSE)</f>
        <v>77.44</v>
      </c>
      <c r="F2572">
        <f t="shared" si="40"/>
        <v>77.44</v>
      </c>
    </row>
    <row r="2573" spans="1:6">
      <c r="A2573" s="4">
        <v>2572</v>
      </c>
      <c r="B2573" s="5">
        <v>4</v>
      </c>
      <c r="C2573" s="6">
        <v>9533</v>
      </c>
      <c r="D2573" s="6">
        <v>1856</v>
      </c>
      <c r="E2573">
        <f>VLOOKUP(Чек_позиція!C2573,Товар!A:G,7,FALSE)</f>
        <v>223.89</v>
      </c>
      <c r="F2573">
        <f t="shared" si="40"/>
        <v>895.56</v>
      </c>
    </row>
    <row r="2574" spans="1:6">
      <c r="A2574" s="4">
        <v>2573</v>
      </c>
      <c r="B2574" s="5">
        <v>3</v>
      </c>
      <c r="C2574" s="6">
        <v>7714</v>
      </c>
      <c r="D2574" s="6">
        <v>1856</v>
      </c>
      <c r="E2574">
        <f>VLOOKUP(Чек_позиція!C2574,Товар!A:G,7,FALSE)</f>
        <v>248.7</v>
      </c>
      <c r="F2574">
        <f t="shared" si="40"/>
        <v>746.09999999999991</v>
      </c>
    </row>
    <row r="2575" spans="1:6">
      <c r="A2575" s="4">
        <v>2574</v>
      </c>
      <c r="B2575" s="5">
        <v>1</v>
      </c>
      <c r="C2575" s="6">
        <v>8086</v>
      </c>
      <c r="D2575" s="6">
        <v>1857</v>
      </c>
      <c r="E2575">
        <f>VLOOKUP(Чек_позиція!C2575,Товар!A:G,7,FALSE)</f>
        <v>617.48</v>
      </c>
      <c r="F2575">
        <f t="shared" si="40"/>
        <v>617.48</v>
      </c>
    </row>
    <row r="2576" spans="1:6">
      <c r="A2576" s="4">
        <v>2575</v>
      </c>
      <c r="B2576" s="5">
        <v>4</v>
      </c>
      <c r="C2576" s="6">
        <v>5389</v>
      </c>
      <c r="D2576" s="6">
        <v>1857</v>
      </c>
      <c r="E2576">
        <f>VLOOKUP(Чек_позиція!C2576,Товар!A:G,7,FALSE)</f>
        <v>945.25</v>
      </c>
      <c r="F2576">
        <f t="shared" si="40"/>
        <v>3781</v>
      </c>
    </row>
    <row r="2577" spans="1:6">
      <c r="A2577" s="4">
        <v>2576</v>
      </c>
      <c r="B2577" s="5">
        <v>3</v>
      </c>
      <c r="C2577" s="6">
        <v>5915</v>
      </c>
      <c r="D2577" s="6">
        <v>1857</v>
      </c>
      <c r="E2577">
        <f>VLOOKUP(Чек_позиція!C2577,Товар!A:G,7,FALSE)</f>
        <v>642.16999999999996</v>
      </c>
      <c r="F2577">
        <f t="shared" si="40"/>
        <v>1926.5099999999998</v>
      </c>
    </row>
    <row r="2578" spans="1:6">
      <c r="A2578" s="4">
        <v>2577</v>
      </c>
      <c r="B2578" s="5">
        <v>1</v>
      </c>
      <c r="C2578" s="6">
        <v>5635</v>
      </c>
      <c r="D2578" s="6">
        <v>1857</v>
      </c>
      <c r="E2578">
        <f>VLOOKUP(Чек_позиція!C2578,Товар!A:G,7,FALSE)</f>
        <v>417.94</v>
      </c>
      <c r="F2578">
        <f t="shared" si="40"/>
        <v>417.94</v>
      </c>
    </row>
    <row r="2579" spans="1:6">
      <c r="A2579" s="4">
        <v>2578</v>
      </c>
      <c r="B2579" s="5">
        <v>2</v>
      </c>
      <c r="C2579" s="6">
        <v>771</v>
      </c>
      <c r="D2579" s="6">
        <v>1857</v>
      </c>
      <c r="E2579">
        <f>VLOOKUP(Чек_позиція!C2579,Товар!A:G,7,FALSE)</f>
        <v>254.43</v>
      </c>
      <c r="F2579">
        <f t="shared" si="40"/>
        <v>508.86</v>
      </c>
    </row>
    <row r="2580" spans="1:6">
      <c r="A2580" s="4">
        <v>2579</v>
      </c>
      <c r="B2580" s="5">
        <v>4</v>
      </c>
      <c r="C2580" s="6">
        <v>5629</v>
      </c>
      <c r="D2580" s="6">
        <v>1858</v>
      </c>
      <c r="E2580">
        <f>VLOOKUP(Чек_позиція!C2580,Товар!A:G,7,FALSE)</f>
        <v>104.62</v>
      </c>
      <c r="F2580">
        <f t="shared" si="40"/>
        <v>418.48</v>
      </c>
    </row>
    <row r="2581" spans="1:6">
      <c r="A2581" s="4">
        <v>2580</v>
      </c>
      <c r="B2581" s="5">
        <v>1</v>
      </c>
      <c r="C2581" s="6">
        <v>3707</v>
      </c>
      <c r="D2581" s="6">
        <v>1858</v>
      </c>
      <c r="E2581">
        <f>VLOOKUP(Чек_позиція!C2581,Товар!A:G,7,FALSE)</f>
        <v>379.45</v>
      </c>
      <c r="F2581">
        <f t="shared" si="40"/>
        <v>379.45</v>
      </c>
    </row>
    <row r="2582" spans="1:6">
      <c r="A2582" s="4">
        <v>2581</v>
      </c>
      <c r="B2582" s="5">
        <v>3</v>
      </c>
      <c r="C2582" s="6">
        <v>4112</v>
      </c>
      <c r="D2582" s="6">
        <v>1858</v>
      </c>
      <c r="E2582">
        <f>VLOOKUP(Чек_позиція!C2582,Товар!A:G,7,FALSE)</f>
        <v>155.69</v>
      </c>
      <c r="F2582">
        <f t="shared" si="40"/>
        <v>467.07</v>
      </c>
    </row>
    <row r="2583" spans="1:6">
      <c r="A2583" s="4">
        <v>2582</v>
      </c>
      <c r="B2583" s="5">
        <v>4</v>
      </c>
      <c r="C2583" s="6">
        <v>249</v>
      </c>
      <c r="D2583" s="6">
        <v>1859</v>
      </c>
      <c r="E2583">
        <f>VLOOKUP(Чек_позиція!C2583,Товар!A:G,7,FALSE)</f>
        <v>126.62</v>
      </c>
      <c r="F2583">
        <f t="shared" si="40"/>
        <v>506.48</v>
      </c>
    </row>
    <row r="2584" spans="1:6">
      <c r="A2584" s="4">
        <v>2583</v>
      </c>
      <c r="B2584" s="5">
        <v>4</v>
      </c>
      <c r="C2584" s="6">
        <v>684</v>
      </c>
      <c r="D2584" s="6">
        <v>1860</v>
      </c>
      <c r="E2584">
        <f>VLOOKUP(Чек_позиція!C2584,Товар!A:G,7,FALSE)</f>
        <v>743.24</v>
      </c>
      <c r="F2584">
        <f t="shared" si="40"/>
        <v>2972.96</v>
      </c>
    </row>
    <row r="2585" spans="1:6">
      <c r="A2585" s="4">
        <v>2584</v>
      </c>
      <c r="B2585" s="5">
        <v>2</v>
      </c>
      <c r="C2585" s="6">
        <v>1414</v>
      </c>
      <c r="D2585" s="6">
        <v>1861</v>
      </c>
      <c r="E2585">
        <f>VLOOKUP(Чек_позиція!C2585,Товар!A:G,7,FALSE)</f>
        <v>719.84</v>
      </c>
      <c r="F2585">
        <f t="shared" si="40"/>
        <v>1439.68</v>
      </c>
    </row>
    <row r="2586" spans="1:6">
      <c r="A2586" s="4">
        <v>2585</v>
      </c>
      <c r="B2586" s="5">
        <v>3</v>
      </c>
      <c r="C2586" s="6">
        <v>2219</v>
      </c>
      <c r="D2586" s="6">
        <v>1862</v>
      </c>
      <c r="E2586">
        <f>VLOOKUP(Чек_позиція!C2586,Товар!A:G,7,FALSE)</f>
        <v>939.87</v>
      </c>
      <c r="F2586">
        <f t="shared" si="40"/>
        <v>2819.61</v>
      </c>
    </row>
    <row r="2587" spans="1:6">
      <c r="A2587" s="4">
        <v>2586</v>
      </c>
      <c r="B2587" s="5">
        <v>1</v>
      </c>
      <c r="C2587" s="6">
        <v>4751</v>
      </c>
      <c r="D2587" s="6">
        <v>1862</v>
      </c>
      <c r="E2587">
        <f>VLOOKUP(Чек_позиція!C2587,Товар!A:G,7,FALSE)</f>
        <v>406.36</v>
      </c>
      <c r="F2587">
        <f t="shared" si="40"/>
        <v>406.36</v>
      </c>
    </row>
    <row r="2588" spans="1:6">
      <c r="A2588" s="4">
        <v>2587</v>
      </c>
      <c r="B2588" s="5">
        <v>1</v>
      </c>
      <c r="C2588" s="6">
        <v>1672</v>
      </c>
      <c r="D2588" s="6">
        <v>1862</v>
      </c>
      <c r="E2588">
        <f>VLOOKUP(Чек_позиція!C2588,Товар!A:G,7,FALSE)</f>
        <v>434.81</v>
      </c>
      <c r="F2588">
        <f t="shared" si="40"/>
        <v>434.81</v>
      </c>
    </row>
    <row r="2589" spans="1:6">
      <c r="A2589" s="4">
        <v>2588</v>
      </c>
      <c r="B2589" s="5">
        <v>1</v>
      </c>
      <c r="C2589" s="6">
        <v>5161</v>
      </c>
      <c r="D2589" s="6">
        <v>1862</v>
      </c>
      <c r="E2589">
        <f>VLOOKUP(Чек_позиція!C2589,Товар!A:G,7,FALSE)</f>
        <v>777.28</v>
      </c>
      <c r="F2589">
        <f t="shared" si="40"/>
        <v>777.28</v>
      </c>
    </row>
    <row r="2590" spans="1:6">
      <c r="A2590" s="4">
        <v>2589</v>
      </c>
      <c r="B2590" s="5">
        <v>1</v>
      </c>
      <c r="C2590" s="6">
        <v>8826</v>
      </c>
      <c r="D2590" s="6">
        <v>1862</v>
      </c>
      <c r="E2590">
        <f>VLOOKUP(Чек_позиція!C2590,Товар!A:G,7,FALSE)</f>
        <v>594.44000000000005</v>
      </c>
      <c r="F2590">
        <f t="shared" si="40"/>
        <v>594.44000000000005</v>
      </c>
    </row>
    <row r="2591" spans="1:6">
      <c r="A2591" s="4">
        <v>2590</v>
      </c>
      <c r="B2591" s="5">
        <v>1</v>
      </c>
      <c r="C2591" s="6">
        <v>4350</v>
      </c>
      <c r="D2591" s="6">
        <v>1863</v>
      </c>
      <c r="E2591">
        <f>VLOOKUP(Чек_позиція!C2591,Товар!A:G,7,FALSE)</f>
        <v>477.98</v>
      </c>
      <c r="F2591">
        <f t="shared" si="40"/>
        <v>477.98</v>
      </c>
    </row>
    <row r="2592" spans="1:6">
      <c r="A2592" s="4">
        <v>2591</v>
      </c>
      <c r="B2592" s="5">
        <v>2</v>
      </c>
      <c r="C2592" s="6">
        <v>1211</v>
      </c>
      <c r="D2592" s="6">
        <v>1863</v>
      </c>
      <c r="E2592">
        <f>VLOOKUP(Чек_позиція!C2592,Товар!A:G,7,FALSE)</f>
        <v>297.57</v>
      </c>
      <c r="F2592">
        <f t="shared" si="40"/>
        <v>595.14</v>
      </c>
    </row>
    <row r="2593" spans="1:6">
      <c r="A2593" s="4">
        <v>2592</v>
      </c>
      <c r="B2593" s="5">
        <v>3</v>
      </c>
      <c r="C2593" s="6">
        <v>3538</v>
      </c>
      <c r="D2593" s="6">
        <v>1863</v>
      </c>
      <c r="E2593">
        <f>VLOOKUP(Чек_позиція!C2593,Товар!A:G,7,FALSE)</f>
        <v>923.68</v>
      </c>
      <c r="F2593">
        <f t="shared" si="40"/>
        <v>2771.04</v>
      </c>
    </row>
    <row r="2594" spans="1:6">
      <c r="A2594" s="4">
        <v>2593</v>
      </c>
      <c r="B2594" s="5">
        <v>3</v>
      </c>
      <c r="C2594" s="6">
        <v>1588</v>
      </c>
      <c r="D2594" s="6">
        <v>1863</v>
      </c>
      <c r="E2594">
        <f>VLOOKUP(Чек_позиція!C2594,Товар!A:G,7,FALSE)</f>
        <v>848.88</v>
      </c>
      <c r="F2594">
        <f t="shared" si="40"/>
        <v>2546.64</v>
      </c>
    </row>
    <row r="2595" spans="1:6">
      <c r="A2595" s="4">
        <v>2594</v>
      </c>
      <c r="B2595" s="5">
        <v>4</v>
      </c>
      <c r="C2595" s="6">
        <v>6481</v>
      </c>
      <c r="D2595" s="6">
        <v>1864</v>
      </c>
      <c r="E2595">
        <f>VLOOKUP(Чек_позиція!C2595,Товар!A:G,7,FALSE)</f>
        <v>663.92</v>
      </c>
      <c r="F2595">
        <f t="shared" si="40"/>
        <v>2655.68</v>
      </c>
    </row>
    <row r="2596" spans="1:6">
      <c r="A2596" s="4">
        <v>2595</v>
      </c>
      <c r="B2596" s="5">
        <v>1</v>
      </c>
      <c r="C2596" s="6">
        <v>2516</v>
      </c>
      <c r="D2596" s="6">
        <v>1864</v>
      </c>
      <c r="E2596">
        <f>VLOOKUP(Чек_позиція!C2596,Товар!A:G,7,FALSE)</f>
        <v>276.02</v>
      </c>
      <c r="F2596">
        <f t="shared" si="40"/>
        <v>276.02</v>
      </c>
    </row>
    <row r="2597" spans="1:6">
      <c r="A2597" s="4">
        <v>2596</v>
      </c>
      <c r="B2597" s="5">
        <v>2</v>
      </c>
      <c r="C2597" s="6">
        <v>2162</v>
      </c>
      <c r="D2597" s="6">
        <v>1864</v>
      </c>
      <c r="E2597">
        <f>VLOOKUP(Чек_позиція!C2597,Товар!A:G,7,FALSE)</f>
        <v>464.38</v>
      </c>
      <c r="F2597">
        <f t="shared" si="40"/>
        <v>928.76</v>
      </c>
    </row>
    <row r="2598" spans="1:6">
      <c r="A2598" s="4">
        <v>2597</v>
      </c>
      <c r="B2598" s="5">
        <v>4</v>
      </c>
      <c r="C2598" s="6">
        <v>1398</v>
      </c>
      <c r="D2598" s="6">
        <v>1865</v>
      </c>
      <c r="E2598">
        <f>VLOOKUP(Чек_позиція!C2598,Товар!A:G,7,FALSE)</f>
        <v>708.09</v>
      </c>
      <c r="F2598">
        <f t="shared" si="40"/>
        <v>2832.36</v>
      </c>
    </row>
    <row r="2599" spans="1:6">
      <c r="A2599" s="4">
        <v>2598</v>
      </c>
      <c r="B2599" s="5">
        <v>2</v>
      </c>
      <c r="C2599" s="6">
        <v>8901</v>
      </c>
      <c r="D2599" s="6">
        <v>1865</v>
      </c>
      <c r="E2599">
        <f>VLOOKUP(Чек_позиція!C2599,Товар!A:G,7,FALSE)</f>
        <v>584.67999999999995</v>
      </c>
      <c r="F2599">
        <f t="shared" si="40"/>
        <v>1169.3599999999999</v>
      </c>
    </row>
    <row r="2600" spans="1:6">
      <c r="A2600" s="4">
        <v>2599</v>
      </c>
      <c r="B2600" s="5">
        <v>3</v>
      </c>
      <c r="C2600" s="6">
        <v>853</v>
      </c>
      <c r="D2600" s="6">
        <v>1865</v>
      </c>
      <c r="E2600">
        <f>VLOOKUP(Чек_позиція!C2600,Товар!A:G,7,FALSE)</f>
        <v>196.31</v>
      </c>
      <c r="F2600">
        <f t="shared" si="40"/>
        <v>588.93000000000006</v>
      </c>
    </row>
    <row r="2601" spans="1:6">
      <c r="A2601" s="4">
        <v>2600</v>
      </c>
      <c r="B2601" s="5">
        <v>1</v>
      </c>
      <c r="C2601" s="6">
        <v>8319</v>
      </c>
      <c r="D2601" s="6">
        <v>1865</v>
      </c>
      <c r="E2601">
        <f>VLOOKUP(Чек_позиція!C2601,Товар!A:G,7,FALSE)</f>
        <v>643.51</v>
      </c>
      <c r="F2601">
        <f t="shared" si="40"/>
        <v>643.51</v>
      </c>
    </row>
    <row r="2602" spans="1:6">
      <c r="A2602" s="4">
        <v>2601</v>
      </c>
      <c r="B2602" s="5">
        <v>1</v>
      </c>
      <c r="C2602" s="6">
        <v>1465</v>
      </c>
      <c r="D2602" s="6">
        <v>1866</v>
      </c>
      <c r="E2602">
        <f>VLOOKUP(Чек_позиція!C2602,Товар!A:G,7,FALSE)</f>
        <v>938.47</v>
      </c>
      <c r="F2602">
        <f t="shared" si="40"/>
        <v>938.47</v>
      </c>
    </row>
    <row r="2603" spans="1:6">
      <c r="A2603" s="4">
        <v>2602</v>
      </c>
      <c r="B2603" s="5">
        <v>3</v>
      </c>
      <c r="C2603" s="6">
        <v>3052</v>
      </c>
      <c r="D2603" s="6">
        <v>1866</v>
      </c>
      <c r="E2603">
        <f>VLOOKUP(Чек_позиція!C2603,Товар!A:G,7,FALSE)</f>
        <v>201.15</v>
      </c>
      <c r="F2603">
        <f t="shared" si="40"/>
        <v>603.45000000000005</v>
      </c>
    </row>
    <row r="2604" spans="1:6">
      <c r="A2604" s="4">
        <v>2603</v>
      </c>
      <c r="B2604" s="5">
        <v>4</v>
      </c>
      <c r="C2604" s="6">
        <v>8972</v>
      </c>
      <c r="D2604" s="6">
        <v>1866</v>
      </c>
      <c r="E2604">
        <f>VLOOKUP(Чек_позиція!C2604,Товар!A:G,7,FALSE)</f>
        <v>391.52</v>
      </c>
      <c r="F2604">
        <f t="shared" si="40"/>
        <v>1566.08</v>
      </c>
    </row>
    <row r="2605" spans="1:6">
      <c r="A2605" s="4">
        <v>2604</v>
      </c>
      <c r="B2605" s="5">
        <v>1</v>
      </c>
      <c r="C2605" s="6">
        <v>690</v>
      </c>
      <c r="D2605" s="6">
        <v>1867</v>
      </c>
      <c r="E2605">
        <f>VLOOKUP(Чек_позиція!C2605,Товар!A:G,7,FALSE)</f>
        <v>783.87</v>
      </c>
      <c r="F2605">
        <f t="shared" si="40"/>
        <v>783.87</v>
      </c>
    </row>
    <row r="2606" spans="1:6">
      <c r="A2606" s="4">
        <v>2605</v>
      </c>
      <c r="B2606" s="5">
        <v>2</v>
      </c>
      <c r="C2606" s="6">
        <v>5768</v>
      </c>
      <c r="D2606" s="6">
        <v>1867</v>
      </c>
      <c r="E2606">
        <f>VLOOKUP(Чек_позиція!C2606,Товар!A:G,7,FALSE)</f>
        <v>422.68</v>
      </c>
      <c r="F2606">
        <f t="shared" si="40"/>
        <v>845.36</v>
      </c>
    </row>
    <row r="2607" spans="1:6">
      <c r="A2607" s="4">
        <v>2606</v>
      </c>
      <c r="B2607" s="5">
        <v>1</v>
      </c>
      <c r="C2607" s="6">
        <v>3687</v>
      </c>
      <c r="D2607" s="6">
        <v>1867</v>
      </c>
      <c r="E2607">
        <f>VLOOKUP(Чек_позиція!C2607,Товар!A:G,7,FALSE)</f>
        <v>583.1</v>
      </c>
      <c r="F2607">
        <f t="shared" si="40"/>
        <v>583.1</v>
      </c>
    </row>
    <row r="2608" spans="1:6">
      <c r="A2608" s="4">
        <v>2607</v>
      </c>
      <c r="B2608" s="5">
        <v>1</v>
      </c>
      <c r="C2608" s="6">
        <v>5738</v>
      </c>
      <c r="D2608" s="6">
        <v>1868</v>
      </c>
      <c r="E2608">
        <f>VLOOKUP(Чек_позиція!C2608,Товар!A:G,7,FALSE)</f>
        <v>133.71</v>
      </c>
      <c r="F2608">
        <f t="shared" si="40"/>
        <v>133.71</v>
      </c>
    </row>
    <row r="2609" spans="1:6">
      <c r="A2609" s="4">
        <v>2608</v>
      </c>
      <c r="B2609" s="5">
        <v>2</v>
      </c>
      <c r="C2609" s="6">
        <v>4353</v>
      </c>
      <c r="D2609" s="6">
        <v>1868</v>
      </c>
      <c r="E2609">
        <f>VLOOKUP(Чек_позиція!C2609,Товар!A:G,7,FALSE)</f>
        <v>590.65</v>
      </c>
      <c r="F2609">
        <f t="shared" si="40"/>
        <v>1181.3</v>
      </c>
    </row>
    <row r="2610" spans="1:6">
      <c r="A2610" s="4">
        <v>2609</v>
      </c>
      <c r="B2610" s="5">
        <v>1</v>
      </c>
      <c r="C2610" s="6">
        <v>6665</v>
      </c>
      <c r="D2610" s="6">
        <v>1869</v>
      </c>
      <c r="E2610">
        <f>VLOOKUP(Чек_позиція!C2610,Товар!A:G,7,FALSE)</f>
        <v>412.4</v>
      </c>
      <c r="F2610">
        <f t="shared" si="40"/>
        <v>412.4</v>
      </c>
    </row>
    <row r="2611" spans="1:6">
      <c r="A2611" s="4">
        <v>2610</v>
      </c>
      <c r="B2611" s="5">
        <v>4</v>
      </c>
      <c r="C2611" s="6">
        <v>6520</v>
      </c>
      <c r="D2611" s="6">
        <v>1869</v>
      </c>
      <c r="E2611">
        <f>VLOOKUP(Чек_позиція!C2611,Товар!A:G,7,FALSE)</f>
        <v>536.79999999999995</v>
      </c>
      <c r="F2611">
        <f t="shared" si="40"/>
        <v>2147.1999999999998</v>
      </c>
    </row>
    <row r="2612" spans="1:6">
      <c r="A2612" s="4">
        <v>2611</v>
      </c>
      <c r="B2612" s="5">
        <v>1</v>
      </c>
      <c r="C2612" s="6">
        <v>7977</v>
      </c>
      <c r="D2612" s="6">
        <v>1869</v>
      </c>
      <c r="E2612">
        <f>VLOOKUP(Чек_позиція!C2612,Товар!A:G,7,FALSE)</f>
        <v>674.23</v>
      </c>
      <c r="F2612">
        <f t="shared" si="40"/>
        <v>674.23</v>
      </c>
    </row>
    <row r="2613" spans="1:6">
      <c r="A2613" s="4">
        <v>2612</v>
      </c>
      <c r="B2613" s="5">
        <v>2</v>
      </c>
      <c r="C2613" s="6">
        <v>1273</v>
      </c>
      <c r="D2613" s="6">
        <v>1869</v>
      </c>
      <c r="E2613">
        <f>VLOOKUP(Чек_позиція!C2613,Товар!A:G,7,FALSE)</f>
        <v>265.45</v>
      </c>
      <c r="F2613">
        <f t="shared" si="40"/>
        <v>530.9</v>
      </c>
    </row>
    <row r="2614" spans="1:6">
      <c r="A2614" s="4">
        <v>2613</v>
      </c>
      <c r="B2614" s="5">
        <v>4</v>
      </c>
      <c r="C2614" s="6">
        <v>6936</v>
      </c>
      <c r="D2614" s="6">
        <v>1870</v>
      </c>
      <c r="E2614">
        <f>VLOOKUP(Чек_позиція!C2614,Товар!A:G,7,FALSE)</f>
        <v>159.34</v>
      </c>
      <c r="F2614">
        <f t="shared" si="40"/>
        <v>637.36</v>
      </c>
    </row>
    <row r="2615" spans="1:6">
      <c r="A2615" s="4">
        <v>2614</v>
      </c>
      <c r="B2615" s="5">
        <v>1</v>
      </c>
      <c r="C2615" s="6">
        <v>8327</v>
      </c>
      <c r="D2615" s="6">
        <v>1871</v>
      </c>
      <c r="E2615">
        <f>VLOOKUP(Чек_позиція!C2615,Товар!A:G,7,FALSE)</f>
        <v>690.42</v>
      </c>
      <c r="F2615">
        <f t="shared" si="40"/>
        <v>690.42</v>
      </c>
    </row>
    <row r="2616" spans="1:6">
      <c r="A2616" s="4">
        <v>2615</v>
      </c>
      <c r="B2616" s="5">
        <v>2</v>
      </c>
      <c r="C2616" s="6">
        <v>9796</v>
      </c>
      <c r="D2616" s="6">
        <v>1871</v>
      </c>
      <c r="E2616">
        <f>VLOOKUP(Чек_позиція!C2616,Товар!A:G,7,FALSE)</f>
        <v>258.27999999999997</v>
      </c>
      <c r="F2616">
        <f t="shared" si="40"/>
        <v>516.55999999999995</v>
      </c>
    </row>
    <row r="2617" spans="1:6">
      <c r="A2617" s="4">
        <v>2616</v>
      </c>
      <c r="B2617" s="5">
        <v>1</v>
      </c>
      <c r="C2617" s="6">
        <v>650</v>
      </c>
      <c r="D2617" s="6">
        <v>1871</v>
      </c>
      <c r="E2617">
        <f>VLOOKUP(Чек_позиція!C2617,Товар!A:G,7,FALSE)</f>
        <v>739.12</v>
      </c>
      <c r="F2617">
        <f t="shared" si="40"/>
        <v>739.12</v>
      </c>
    </row>
    <row r="2618" spans="1:6">
      <c r="A2618" s="4">
        <v>2617</v>
      </c>
      <c r="B2618" s="5">
        <v>4</v>
      </c>
      <c r="C2618" s="6">
        <v>3726</v>
      </c>
      <c r="D2618" s="6">
        <v>1872</v>
      </c>
      <c r="E2618">
        <f>VLOOKUP(Чек_позиція!C2618,Товар!A:G,7,FALSE)</f>
        <v>549.73</v>
      </c>
      <c r="F2618">
        <f t="shared" si="40"/>
        <v>2198.92</v>
      </c>
    </row>
    <row r="2619" spans="1:6">
      <c r="A2619" s="4">
        <v>2618</v>
      </c>
      <c r="B2619" s="5">
        <v>3</v>
      </c>
      <c r="C2619" s="6">
        <v>2817</v>
      </c>
      <c r="D2619" s="6">
        <v>1872</v>
      </c>
      <c r="E2619">
        <f>VLOOKUP(Чек_позиція!C2619,Товар!A:G,7,FALSE)</f>
        <v>136.58000000000001</v>
      </c>
      <c r="F2619">
        <f t="shared" si="40"/>
        <v>409.74</v>
      </c>
    </row>
    <row r="2620" spans="1:6">
      <c r="A2620" s="4">
        <v>2619</v>
      </c>
      <c r="B2620" s="5">
        <v>1</v>
      </c>
      <c r="C2620" s="6">
        <v>1986</v>
      </c>
      <c r="D2620" s="6">
        <v>1872</v>
      </c>
      <c r="E2620">
        <f>VLOOKUP(Чек_позиція!C2620,Товар!A:G,7,FALSE)</f>
        <v>839.14</v>
      </c>
      <c r="F2620">
        <f t="shared" si="40"/>
        <v>839.14</v>
      </c>
    </row>
    <row r="2621" spans="1:6">
      <c r="A2621" s="4">
        <v>2620</v>
      </c>
      <c r="B2621" s="5">
        <v>1</v>
      </c>
      <c r="C2621" s="6">
        <v>9351</v>
      </c>
      <c r="D2621" s="6">
        <v>1872</v>
      </c>
      <c r="E2621">
        <f>VLOOKUP(Чек_позиція!C2621,Товар!A:G,7,FALSE)</f>
        <v>594.42999999999995</v>
      </c>
      <c r="F2621">
        <f t="shared" si="40"/>
        <v>594.42999999999995</v>
      </c>
    </row>
    <row r="2622" spans="1:6">
      <c r="A2622" s="4">
        <v>2621</v>
      </c>
      <c r="B2622" s="5">
        <v>4</v>
      </c>
      <c r="C2622" s="6">
        <v>1476</v>
      </c>
      <c r="D2622" s="6">
        <v>1872</v>
      </c>
      <c r="E2622">
        <f>VLOOKUP(Чек_позиція!C2622,Товар!A:G,7,FALSE)</f>
        <v>197.7</v>
      </c>
      <c r="F2622">
        <f t="shared" si="40"/>
        <v>790.8</v>
      </c>
    </row>
    <row r="2623" spans="1:6">
      <c r="A2623" s="4">
        <v>2622</v>
      </c>
      <c r="B2623" s="5">
        <v>4</v>
      </c>
      <c r="C2623" s="6">
        <v>2956</v>
      </c>
      <c r="D2623" s="6">
        <v>1873</v>
      </c>
      <c r="E2623">
        <f>VLOOKUP(Чек_позиція!C2623,Товар!A:G,7,FALSE)</f>
        <v>131.41</v>
      </c>
      <c r="F2623">
        <f t="shared" si="40"/>
        <v>525.64</v>
      </c>
    </row>
    <row r="2624" spans="1:6">
      <c r="A2624" s="4">
        <v>2623</v>
      </c>
      <c r="B2624" s="5">
        <v>1</v>
      </c>
      <c r="C2624" s="6">
        <v>8403</v>
      </c>
      <c r="D2624" s="6">
        <v>1873</v>
      </c>
      <c r="E2624">
        <f>VLOOKUP(Чек_позиція!C2624,Товар!A:G,7,FALSE)</f>
        <v>46.09</v>
      </c>
      <c r="F2624">
        <f t="shared" si="40"/>
        <v>46.09</v>
      </c>
    </row>
    <row r="2625" spans="1:6">
      <c r="A2625" s="4">
        <v>2624</v>
      </c>
      <c r="B2625" s="5">
        <v>3</v>
      </c>
      <c r="C2625" s="6">
        <v>2987</v>
      </c>
      <c r="D2625" s="6">
        <v>1874</v>
      </c>
      <c r="E2625">
        <f>VLOOKUP(Чек_позиція!C2625,Товар!A:G,7,FALSE)</f>
        <v>352.08</v>
      </c>
      <c r="F2625">
        <f t="shared" si="40"/>
        <v>1056.24</v>
      </c>
    </row>
    <row r="2626" spans="1:6">
      <c r="A2626" s="4">
        <v>2625</v>
      </c>
      <c r="B2626" s="5">
        <v>3</v>
      </c>
      <c r="C2626" s="6">
        <v>6443</v>
      </c>
      <c r="D2626" s="6">
        <v>1874</v>
      </c>
      <c r="E2626">
        <f>VLOOKUP(Чек_позиція!C2626,Товар!A:G,7,FALSE)</f>
        <v>338.85</v>
      </c>
      <c r="F2626">
        <f t="shared" si="40"/>
        <v>1016.5500000000001</v>
      </c>
    </row>
    <row r="2627" spans="1:6">
      <c r="A2627" s="4">
        <v>2626</v>
      </c>
      <c r="B2627" s="5">
        <v>2</v>
      </c>
      <c r="C2627" s="6">
        <v>3708</v>
      </c>
      <c r="D2627" s="6">
        <v>1875</v>
      </c>
      <c r="E2627">
        <f>VLOOKUP(Чек_позиція!C2627,Товар!A:G,7,FALSE)</f>
        <v>216.76</v>
      </c>
      <c r="F2627">
        <f t="shared" ref="F2627:F2690" si="41">B2627*E2627</f>
        <v>433.52</v>
      </c>
    </row>
    <row r="2628" spans="1:6">
      <c r="A2628" s="4">
        <v>2627</v>
      </c>
      <c r="B2628" s="5">
        <v>3</v>
      </c>
      <c r="C2628" s="6">
        <v>5444</v>
      </c>
      <c r="D2628" s="6">
        <v>1875</v>
      </c>
      <c r="E2628">
        <f>VLOOKUP(Чек_позиція!C2628,Товар!A:G,7,FALSE)</f>
        <v>700.47</v>
      </c>
      <c r="F2628">
        <f t="shared" si="41"/>
        <v>2101.41</v>
      </c>
    </row>
    <row r="2629" spans="1:6">
      <c r="A2629" s="4">
        <v>2628</v>
      </c>
      <c r="B2629" s="5">
        <v>1</v>
      </c>
      <c r="C2629" s="6">
        <v>800</v>
      </c>
      <c r="D2629" s="6">
        <v>1875</v>
      </c>
      <c r="E2629">
        <f>VLOOKUP(Чек_позиція!C2629,Товар!A:G,7,FALSE)</f>
        <v>354.16</v>
      </c>
      <c r="F2629">
        <f t="shared" si="41"/>
        <v>354.16</v>
      </c>
    </row>
    <row r="2630" spans="1:6">
      <c r="A2630" s="4">
        <v>2629</v>
      </c>
      <c r="B2630" s="5">
        <v>2</v>
      </c>
      <c r="C2630" s="6">
        <v>5118</v>
      </c>
      <c r="D2630" s="6">
        <v>1875</v>
      </c>
      <c r="E2630">
        <f>VLOOKUP(Чек_позиція!C2630,Товар!A:G,7,FALSE)</f>
        <v>443.7</v>
      </c>
      <c r="F2630">
        <f t="shared" si="41"/>
        <v>887.4</v>
      </c>
    </row>
    <row r="2631" spans="1:6">
      <c r="A2631" s="4">
        <v>2630</v>
      </c>
      <c r="B2631" s="5">
        <v>4</v>
      </c>
      <c r="C2631" s="6">
        <v>7664</v>
      </c>
      <c r="D2631" s="6">
        <v>1875</v>
      </c>
      <c r="E2631">
        <f>VLOOKUP(Чек_позиція!C2631,Товар!A:G,7,FALSE)</f>
        <v>586.39</v>
      </c>
      <c r="F2631">
        <f t="shared" si="41"/>
        <v>2345.56</v>
      </c>
    </row>
    <row r="2632" spans="1:6">
      <c r="A2632" s="4">
        <v>2631</v>
      </c>
      <c r="B2632" s="5">
        <v>3</v>
      </c>
      <c r="C2632" s="6">
        <v>3114</v>
      </c>
      <c r="D2632" s="6">
        <v>1876</v>
      </c>
      <c r="E2632">
        <f>VLOOKUP(Чек_позиція!C2632,Товар!A:G,7,FALSE)</f>
        <v>690.03</v>
      </c>
      <c r="F2632">
        <f t="shared" si="41"/>
        <v>2070.09</v>
      </c>
    </row>
    <row r="2633" spans="1:6">
      <c r="A2633" s="4">
        <v>2632</v>
      </c>
      <c r="B2633" s="5">
        <v>2</v>
      </c>
      <c r="C2633" s="6">
        <v>4536</v>
      </c>
      <c r="D2633" s="6">
        <v>1876</v>
      </c>
      <c r="E2633">
        <f>VLOOKUP(Чек_позиція!C2633,Товар!A:G,7,FALSE)</f>
        <v>92.11</v>
      </c>
      <c r="F2633">
        <f t="shared" si="41"/>
        <v>184.22</v>
      </c>
    </row>
    <row r="2634" spans="1:6">
      <c r="A2634" s="4">
        <v>2633</v>
      </c>
      <c r="B2634" s="5">
        <v>4</v>
      </c>
      <c r="C2634" s="6">
        <v>2631</v>
      </c>
      <c r="D2634" s="6">
        <v>1876</v>
      </c>
      <c r="E2634">
        <f>VLOOKUP(Чек_позиція!C2634,Товар!A:G,7,FALSE)</f>
        <v>588.52</v>
      </c>
      <c r="F2634">
        <f t="shared" si="41"/>
        <v>2354.08</v>
      </c>
    </row>
    <row r="2635" spans="1:6">
      <c r="A2635" s="4">
        <v>2634</v>
      </c>
      <c r="B2635" s="5">
        <v>3</v>
      </c>
      <c r="C2635" s="6">
        <v>4763</v>
      </c>
      <c r="D2635" s="6">
        <v>1877</v>
      </c>
      <c r="E2635">
        <f>VLOOKUP(Чек_позиція!C2635,Товар!A:G,7,FALSE)</f>
        <v>400.71</v>
      </c>
      <c r="F2635">
        <f t="shared" si="41"/>
        <v>1202.1299999999999</v>
      </c>
    </row>
    <row r="2636" spans="1:6">
      <c r="A2636" s="4">
        <v>2635</v>
      </c>
      <c r="B2636" s="5">
        <v>3</v>
      </c>
      <c r="C2636" s="6">
        <v>3621</v>
      </c>
      <c r="D2636" s="6">
        <v>1877</v>
      </c>
      <c r="E2636">
        <f>VLOOKUP(Чек_позиція!C2636,Товар!A:G,7,FALSE)</f>
        <v>881.29</v>
      </c>
      <c r="F2636">
        <f t="shared" si="41"/>
        <v>2643.87</v>
      </c>
    </row>
    <row r="2637" spans="1:6">
      <c r="A2637" s="4">
        <v>2636</v>
      </c>
      <c r="B2637" s="5">
        <v>4</v>
      </c>
      <c r="C2637" s="6">
        <v>3168</v>
      </c>
      <c r="D2637" s="6">
        <v>1877</v>
      </c>
      <c r="E2637">
        <f>VLOOKUP(Чек_позиція!C2637,Товар!A:G,7,FALSE)</f>
        <v>96.86</v>
      </c>
      <c r="F2637">
        <f t="shared" si="41"/>
        <v>387.44</v>
      </c>
    </row>
    <row r="2638" spans="1:6">
      <c r="A2638" s="4">
        <v>2637</v>
      </c>
      <c r="B2638" s="5">
        <v>1</v>
      </c>
      <c r="C2638" s="6">
        <v>443</v>
      </c>
      <c r="D2638" s="6">
        <v>1877</v>
      </c>
      <c r="E2638">
        <f>VLOOKUP(Чек_позиція!C2638,Товар!A:G,7,FALSE)</f>
        <v>869.32</v>
      </c>
      <c r="F2638">
        <f t="shared" si="41"/>
        <v>869.32</v>
      </c>
    </row>
    <row r="2639" spans="1:6">
      <c r="A2639" s="4">
        <v>2638</v>
      </c>
      <c r="B2639" s="5">
        <v>1</v>
      </c>
      <c r="C2639" s="6">
        <v>5954</v>
      </c>
      <c r="D2639" s="6">
        <v>1878</v>
      </c>
      <c r="E2639">
        <f>VLOOKUP(Чек_позиція!C2639,Товар!A:G,7,FALSE)</f>
        <v>219.6</v>
      </c>
      <c r="F2639">
        <f t="shared" si="41"/>
        <v>219.6</v>
      </c>
    </row>
    <row r="2640" spans="1:6">
      <c r="A2640" s="4">
        <v>2639</v>
      </c>
      <c r="B2640" s="5">
        <v>2</v>
      </c>
      <c r="C2640" s="6">
        <v>5598</v>
      </c>
      <c r="D2640" s="6">
        <v>1878</v>
      </c>
      <c r="E2640">
        <f>VLOOKUP(Чек_позиція!C2640,Товар!A:G,7,FALSE)</f>
        <v>831.7</v>
      </c>
      <c r="F2640">
        <f t="shared" si="41"/>
        <v>1663.4</v>
      </c>
    </row>
    <row r="2641" spans="1:6">
      <c r="A2641" s="4">
        <v>2640</v>
      </c>
      <c r="B2641" s="5">
        <v>3</v>
      </c>
      <c r="C2641" s="6">
        <v>746</v>
      </c>
      <c r="D2641" s="6">
        <v>1879</v>
      </c>
      <c r="E2641">
        <f>VLOOKUP(Чек_позиція!C2641,Товар!A:G,7,FALSE)</f>
        <v>691.01</v>
      </c>
      <c r="F2641">
        <f t="shared" si="41"/>
        <v>2073.0299999999997</v>
      </c>
    </row>
    <row r="2642" spans="1:6">
      <c r="A2642" s="4">
        <v>2641</v>
      </c>
      <c r="B2642" s="5">
        <v>1</v>
      </c>
      <c r="C2642" s="6">
        <v>8558</v>
      </c>
      <c r="D2642" s="6">
        <v>1879</v>
      </c>
      <c r="E2642">
        <f>VLOOKUP(Чек_позиція!C2642,Товар!A:G,7,FALSE)</f>
        <v>827.44</v>
      </c>
      <c r="F2642">
        <f t="shared" si="41"/>
        <v>827.44</v>
      </c>
    </row>
    <row r="2643" spans="1:6">
      <c r="A2643" s="4">
        <v>2642</v>
      </c>
      <c r="B2643" s="5">
        <v>3</v>
      </c>
      <c r="C2643" s="6">
        <v>4226</v>
      </c>
      <c r="D2643" s="6">
        <v>1879</v>
      </c>
      <c r="E2643">
        <f>VLOOKUP(Чек_позиція!C2643,Товар!A:G,7,FALSE)</f>
        <v>900.84</v>
      </c>
      <c r="F2643">
        <f t="shared" si="41"/>
        <v>2702.52</v>
      </c>
    </row>
    <row r="2644" spans="1:6">
      <c r="A2644" s="4">
        <v>2643</v>
      </c>
      <c r="B2644" s="5">
        <v>3</v>
      </c>
      <c r="C2644" s="6">
        <v>8899</v>
      </c>
      <c r="D2644" s="6">
        <v>1879</v>
      </c>
      <c r="E2644">
        <f>VLOOKUP(Чек_позиція!C2644,Товар!A:G,7,FALSE)</f>
        <v>146.55000000000001</v>
      </c>
      <c r="F2644">
        <f t="shared" si="41"/>
        <v>439.65000000000003</v>
      </c>
    </row>
    <row r="2645" spans="1:6">
      <c r="A2645" s="4">
        <v>2644</v>
      </c>
      <c r="B2645" s="5">
        <v>2</v>
      </c>
      <c r="C2645" s="6">
        <v>9867</v>
      </c>
      <c r="D2645" s="6">
        <v>1880</v>
      </c>
      <c r="E2645">
        <f>VLOOKUP(Чек_позиція!C2645,Товар!A:G,7,FALSE)</f>
        <v>836.1</v>
      </c>
      <c r="F2645">
        <f t="shared" si="41"/>
        <v>1672.2</v>
      </c>
    </row>
    <row r="2646" spans="1:6">
      <c r="A2646" s="4">
        <v>2645</v>
      </c>
      <c r="B2646" s="5">
        <v>4</v>
      </c>
      <c r="C2646" s="6">
        <v>3489</v>
      </c>
      <c r="D2646" s="6">
        <v>1880</v>
      </c>
      <c r="E2646">
        <f>VLOOKUP(Чек_позиція!C2646,Товар!A:G,7,FALSE)</f>
        <v>683</v>
      </c>
      <c r="F2646">
        <f t="shared" si="41"/>
        <v>2732</v>
      </c>
    </row>
    <row r="2647" spans="1:6">
      <c r="A2647" s="4">
        <v>2646</v>
      </c>
      <c r="B2647" s="5">
        <v>1</v>
      </c>
      <c r="C2647" s="6">
        <v>7498</v>
      </c>
      <c r="D2647" s="6">
        <v>1880</v>
      </c>
      <c r="E2647">
        <f>VLOOKUP(Чек_позиція!C2647,Товар!A:G,7,FALSE)</f>
        <v>687.4</v>
      </c>
      <c r="F2647">
        <f t="shared" si="41"/>
        <v>687.4</v>
      </c>
    </row>
    <row r="2648" spans="1:6">
      <c r="A2648" s="4">
        <v>2647</v>
      </c>
      <c r="B2648" s="5">
        <v>1</v>
      </c>
      <c r="C2648" s="6">
        <v>2549</v>
      </c>
      <c r="D2648" s="6">
        <v>1880</v>
      </c>
      <c r="E2648">
        <f>VLOOKUP(Чек_позиція!C2648,Товар!A:G,7,FALSE)</f>
        <v>666.88</v>
      </c>
      <c r="F2648">
        <f t="shared" si="41"/>
        <v>666.88</v>
      </c>
    </row>
    <row r="2649" spans="1:6">
      <c r="A2649" s="4">
        <v>2648</v>
      </c>
      <c r="B2649" s="5">
        <v>4</v>
      </c>
      <c r="C2649" s="6">
        <v>2575</v>
      </c>
      <c r="D2649" s="6">
        <v>1881</v>
      </c>
      <c r="E2649">
        <f>VLOOKUP(Чек_позиція!C2649,Товар!A:G,7,FALSE)</f>
        <v>936.36</v>
      </c>
      <c r="F2649">
        <f t="shared" si="41"/>
        <v>3745.44</v>
      </c>
    </row>
    <row r="2650" spans="1:6">
      <c r="A2650" s="4">
        <v>2649</v>
      </c>
      <c r="B2650" s="5">
        <v>3</v>
      </c>
      <c r="C2650" s="6">
        <v>7599</v>
      </c>
      <c r="D2650" s="6">
        <v>1881</v>
      </c>
      <c r="E2650">
        <f>VLOOKUP(Чек_позиція!C2650,Товар!A:G,7,FALSE)</f>
        <v>165.47</v>
      </c>
      <c r="F2650">
        <f t="shared" si="41"/>
        <v>496.40999999999997</v>
      </c>
    </row>
    <row r="2651" spans="1:6">
      <c r="A2651" s="4">
        <v>2650</v>
      </c>
      <c r="B2651" s="5">
        <v>3</v>
      </c>
      <c r="C2651" s="6">
        <v>1527</v>
      </c>
      <c r="D2651" s="6">
        <v>1881</v>
      </c>
      <c r="E2651">
        <f>VLOOKUP(Чек_позиція!C2651,Товар!A:G,7,FALSE)</f>
        <v>153.97</v>
      </c>
      <c r="F2651">
        <f t="shared" si="41"/>
        <v>461.90999999999997</v>
      </c>
    </row>
    <row r="2652" spans="1:6">
      <c r="A2652" s="4">
        <v>2651</v>
      </c>
      <c r="B2652" s="5">
        <v>1</v>
      </c>
      <c r="C2652" s="6">
        <v>8349</v>
      </c>
      <c r="D2652" s="6">
        <v>1881</v>
      </c>
      <c r="E2652">
        <f>VLOOKUP(Чек_позиція!C2652,Товар!A:G,7,FALSE)</f>
        <v>921.46</v>
      </c>
      <c r="F2652">
        <f t="shared" si="41"/>
        <v>921.46</v>
      </c>
    </row>
    <row r="2653" spans="1:6">
      <c r="A2653" s="4">
        <v>2652</v>
      </c>
      <c r="B2653" s="5">
        <v>3</v>
      </c>
      <c r="C2653" s="6">
        <v>9514</v>
      </c>
      <c r="D2653" s="6">
        <v>1882</v>
      </c>
      <c r="E2653">
        <f>VLOOKUP(Чек_позиція!C2653,Товар!A:G,7,FALSE)</f>
        <v>650</v>
      </c>
      <c r="F2653">
        <f t="shared" si="41"/>
        <v>1950</v>
      </c>
    </row>
    <row r="2654" spans="1:6">
      <c r="A2654" s="4">
        <v>2653</v>
      </c>
      <c r="B2654" s="5">
        <v>1</v>
      </c>
      <c r="C2654" s="6">
        <v>8060</v>
      </c>
      <c r="D2654" s="6">
        <v>1882</v>
      </c>
      <c r="E2654">
        <f>VLOOKUP(Чек_позиція!C2654,Товар!A:G,7,FALSE)</f>
        <v>596.99</v>
      </c>
      <c r="F2654">
        <f t="shared" si="41"/>
        <v>596.99</v>
      </c>
    </row>
    <row r="2655" spans="1:6">
      <c r="A2655" s="4">
        <v>2654</v>
      </c>
      <c r="B2655" s="5">
        <v>4</v>
      </c>
      <c r="C2655" s="6">
        <v>9143</v>
      </c>
      <c r="D2655" s="6">
        <v>1882</v>
      </c>
      <c r="E2655">
        <f>VLOOKUP(Чек_позиція!C2655,Товар!A:G,7,FALSE)</f>
        <v>713.17</v>
      </c>
      <c r="F2655">
        <f t="shared" si="41"/>
        <v>2852.68</v>
      </c>
    </row>
    <row r="2656" spans="1:6">
      <c r="A2656" s="4">
        <v>2655</v>
      </c>
      <c r="B2656" s="5">
        <v>3</v>
      </c>
      <c r="C2656" s="6">
        <v>7230</v>
      </c>
      <c r="D2656" s="6">
        <v>1882</v>
      </c>
      <c r="E2656">
        <f>VLOOKUP(Чек_позиція!C2656,Товар!A:G,7,FALSE)</f>
        <v>672.1</v>
      </c>
      <c r="F2656">
        <f t="shared" si="41"/>
        <v>2016.3000000000002</v>
      </c>
    </row>
    <row r="2657" spans="1:6">
      <c r="A2657" s="4">
        <v>2656</v>
      </c>
      <c r="B2657" s="5">
        <v>4</v>
      </c>
      <c r="C2657" s="6">
        <v>285</v>
      </c>
      <c r="D2657" s="6">
        <v>1883</v>
      </c>
      <c r="E2657">
        <f>VLOOKUP(Чек_позиція!C2657,Товар!A:G,7,FALSE)</f>
        <v>578.63</v>
      </c>
      <c r="F2657">
        <f t="shared" si="41"/>
        <v>2314.52</v>
      </c>
    </row>
    <row r="2658" spans="1:6">
      <c r="A2658" s="4">
        <v>2657</v>
      </c>
      <c r="B2658" s="5">
        <v>3</v>
      </c>
      <c r="C2658" s="6">
        <v>6767</v>
      </c>
      <c r="D2658" s="6">
        <v>1883</v>
      </c>
      <c r="E2658">
        <f>VLOOKUP(Чек_позиція!C2658,Товар!A:G,7,FALSE)</f>
        <v>280.35000000000002</v>
      </c>
      <c r="F2658">
        <f t="shared" si="41"/>
        <v>841.05000000000007</v>
      </c>
    </row>
    <row r="2659" spans="1:6">
      <c r="A2659" s="4">
        <v>2658</v>
      </c>
      <c r="B2659" s="5">
        <v>4</v>
      </c>
      <c r="C2659" s="6">
        <v>2509</v>
      </c>
      <c r="D2659" s="6">
        <v>1884</v>
      </c>
      <c r="E2659">
        <f>VLOOKUP(Чек_позиція!C2659,Товар!A:G,7,FALSE)</f>
        <v>131.41999999999999</v>
      </c>
      <c r="F2659">
        <f t="shared" si="41"/>
        <v>525.67999999999995</v>
      </c>
    </row>
    <row r="2660" spans="1:6">
      <c r="A2660" s="4">
        <v>2659</v>
      </c>
      <c r="B2660" s="5">
        <v>4</v>
      </c>
      <c r="C2660" s="6">
        <v>7838</v>
      </c>
      <c r="D2660" s="6">
        <v>1884</v>
      </c>
      <c r="E2660">
        <f>VLOOKUP(Чек_позиція!C2660,Товар!A:G,7,FALSE)</f>
        <v>836.53</v>
      </c>
      <c r="F2660">
        <f t="shared" si="41"/>
        <v>3346.12</v>
      </c>
    </row>
    <row r="2661" spans="1:6">
      <c r="A2661" s="4">
        <v>2660</v>
      </c>
      <c r="B2661" s="5">
        <v>3</v>
      </c>
      <c r="C2661" s="6">
        <v>5174</v>
      </c>
      <c r="D2661" s="6">
        <v>1884</v>
      </c>
      <c r="E2661">
        <f>VLOOKUP(Чек_позиція!C2661,Товар!A:G,7,FALSE)</f>
        <v>680.42</v>
      </c>
      <c r="F2661">
        <f t="shared" si="41"/>
        <v>2041.2599999999998</v>
      </c>
    </row>
    <row r="2662" spans="1:6">
      <c r="A2662" s="4">
        <v>2661</v>
      </c>
      <c r="B2662" s="5">
        <v>1</v>
      </c>
      <c r="C2662" s="6">
        <v>9723</v>
      </c>
      <c r="D2662" s="6">
        <v>1884</v>
      </c>
      <c r="E2662">
        <f>VLOOKUP(Чек_позиція!C2662,Товар!A:G,7,FALSE)</f>
        <v>264.81</v>
      </c>
      <c r="F2662">
        <f t="shared" si="41"/>
        <v>264.81</v>
      </c>
    </row>
    <row r="2663" spans="1:6">
      <c r="A2663" s="4">
        <v>2662</v>
      </c>
      <c r="B2663" s="5">
        <v>3</v>
      </c>
      <c r="C2663" s="6">
        <v>9000</v>
      </c>
      <c r="D2663" s="6">
        <v>1884</v>
      </c>
      <c r="E2663">
        <f>VLOOKUP(Чек_позиція!C2663,Товар!A:G,7,FALSE)</f>
        <v>534.16999999999996</v>
      </c>
      <c r="F2663">
        <f t="shared" si="41"/>
        <v>1602.5099999999998</v>
      </c>
    </row>
    <row r="2664" spans="1:6">
      <c r="A2664" s="4">
        <v>2663</v>
      </c>
      <c r="B2664" s="5">
        <v>1</v>
      </c>
      <c r="C2664" s="6">
        <v>9854</v>
      </c>
      <c r="D2664" s="6">
        <v>1885</v>
      </c>
      <c r="E2664">
        <f>VLOOKUP(Чек_позиція!C2664,Товар!A:G,7,FALSE)</f>
        <v>694.74</v>
      </c>
      <c r="F2664">
        <f t="shared" si="41"/>
        <v>694.74</v>
      </c>
    </row>
    <row r="2665" spans="1:6">
      <c r="A2665" s="4">
        <v>2664</v>
      </c>
      <c r="B2665" s="5">
        <v>4</v>
      </c>
      <c r="C2665" s="6">
        <v>3608</v>
      </c>
      <c r="D2665" s="6">
        <v>1885</v>
      </c>
      <c r="E2665">
        <f>VLOOKUP(Чек_позиція!C2665,Товар!A:G,7,FALSE)</f>
        <v>403.39</v>
      </c>
      <c r="F2665">
        <f t="shared" si="41"/>
        <v>1613.56</v>
      </c>
    </row>
    <row r="2666" spans="1:6">
      <c r="A2666" s="4">
        <v>2665</v>
      </c>
      <c r="B2666" s="5">
        <v>1</v>
      </c>
      <c r="C2666" s="6">
        <v>5112</v>
      </c>
      <c r="D2666" s="6">
        <v>1885</v>
      </c>
      <c r="E2666">
        <f>VLOOKUP(Чек_позиція!C2666,Товар!A:G,7,FALSE)</f>
        <v>743.36</v>
      </c>
      <c r="F2666">
        <f t="shared" si="41"/>
        <v>743.36</v>
      </c>
    </row>
    <row r="2667" spans="1:6">
      <c r="A2667" s="4">
        <v>2666</v>
      </c>
      <c r="B2667" s="5">
        <v>4</v>
      </c>
      <c r="C2667" s="6">
        <v>8722</v>
      </c>
      <c r="D2667" s="6">
        <v>1885</v>
      </c>
      <c r="E2667">
        <f>VLOOKUP(Чек_позиція!C2667,Товар!A:G,7,FALSE)</f>
        <v>896.49</v>
      </c>
      <c r="F2667">
        <f t="shared" si="41"/>
        <v>3585.96</v>
      </c>
    </row>
    <row r="2668" spans="1:6">
      <c r="A2668" s="4">
        <v>2667</v>
      </c>
      <c r="B2668" s="5">
        <v>1</v>
      </c>
      <c r="C2668" s="6">
        <v>6021</v>
      </c>
      <c r="D2668" s="6">
        <v>1885</v>
      </c>
      <c r="E2668">
        <f>VLOOKUP(Чек_позиція!C2668,Товар!A:G,7,FALSE)</f>
        <v>757.98</v>
      </c>
      <c r="F2668">
        <f t="shared" si="41"/>
        <v>757.98</v>
      </c>
    </row>
    <row r="2669" spans="1:6">
      <c r="A2669" s="4">
        <v>2668</v>
      </c>
      <c r="B2669" s="5">
        <v>2</v>
      </c>
      <c r="C2669" s="6">
        <v>4155</v>
      </c>
      <c r="D2669" s="6">
        <v>1886</v>
      </c>
      <c r="E2669">
        <f>VLOOKUP(Чек_позиція!C2669,Товар!A:G,7,FALSE)</f>
        <v>519.52</v>
      </c>
      <c r="F2669">
        <f t="shared" si="41"/>
        <v>1039.04</v>
      </c>
    </row>
    <row r="2670" spans="1:6">
      <c r="A2670" s="4">
        <v>2669</v>
      </c>
      <c r="B2670" s="5">
        <v>4</v>
      </c>
      <c r="C2670" s="6">
        <v>5176</v>
      </c>
      <c r="D2670" s="6">
        <v>1886</v>
      </c>
      <c r="E2670">
        <f>VLOOKUP(Чек_позиція!C2670,Товар!A:G,7,FALSE)</f>
        <v>384.52</v>
      </c>
      <c r="F2670">
        <f t="shared" si="41"/>
        <v>1538.08</v>
      </c>
    </row>
    <row r="2671" spans="1:6">
      <c r="A2671" s="4">
        <v>2670</v>
      </c>
      <c r="B2671" s="5">
        <v>2</v>
      </c>
      <c r="C2671" s="6">
        <v>1215</v>
      </c>
      <c r="D2671" s="6">
        <v>1887</v>
      </c>
      <c r="E2671">
        <f>VLOOKUP(Чек_позиція!C2671,Товар!A:G,7,FALSE)</f>
        <v>657.27</v>
      </c>
      <c r="F2671">
        <f t="shared" si="41"/>
        <v>1314.54</v>
      </c>
    </row>
    <row r="2672" spans="1:6">
      <c r="A2672" s="4">
        <v>2671</v>
      </c>
      <c r="B2672" s="5">
        <v>1</v>
      </c>
      <c r="C2672" s="6">
        <v>3853</v>
      </c>
      <c r="D2672" s="6">
        <v>1888</v>
      </c>
      <c r="E2672">
        <f>VLOOKUP(Чек_позиція!C2672,Товар!A:G,7,FALSE)</f>
        <v>331.44</v>
      </c>
      <c r="F2672">
        <f t="shared" si="41"/>
        <v>331.44</v>
      </c>
    </row>
    <row r="2673" spans="1:6">
      <c r="A2673" s="4">
        <v>2672</v>
      </c>
      <c r="B2673" s="5">
        <v>1</v>
      </c>
      <c r="C2673" s="6">
        <v>1546</v>
      </c>
      <c r="D2673" s="6">
        <v>1888</v>
      </c>
      <c r="E2673">
        <f>VLOOKUP(Чек_позиція!C2673,Товар!A:G,7,FALSE)</f>
        <v>943.28</v>
      </c>
      <c r="F2673">
        <f t="shared" si="41"/>
        <v>943.28</v>
      </c>
    </row>
    <row r="2674" spans="1:6">
      <c r="A2674" s="4">
        <v>2673</v>
      </c>
      <c r="B2674" s="5">
        <v>2</v>
      </c>
      <c r="C2674" s="6">
        <v>4224</v>
      </c>
      <c r="D2674" s="6">
        <v>1888</v>
      </c>
      <c r="E2674">
        <f>VLOOKUP(Чек_позиція!C2674,Товар!A:G,7,FALSE)</f>
        <v>744.5</v>
      </c>
      <c r="F2674">
        <f t="shared" si="41"/>
        <v>1489</v>
      </c>
    </row>
    <row r="2675" spans="1:6">
      <c r="A2675" s="4">
        <v>2674</v>
      </c>
      <c r="B2675" s="5">
        <v>4</v>
      </c>
      <c r="C2675" s="6">
        <v>9621</v>
      </c>
      <c r="D2675" s="6">
        <v>1889</v>
      </c>
      <c r="E2675">
        <f>VLOOKUP(Чек_позиція!C2675,Товар!A:G,7,FALSE)</f>
        <v>938.84</v>
      </c>
      <c r="F2675">
        <f t="shared" si="41"/>
        <v>3755.36</v>
      </c>
    </row>
    <row r="2676" spans="1:6">
      <c r="A2676" s="4">
        <v>2675</v>
      </c>
      <c r="B2676" s="5">
        <v>3</v>
      </c>
      <c r="C2676" s="6">
        <v>8870</v>
      </c>
      <c r="D2676" s="6">
        <v>1889</v>
      </c>
      <c r="E2676">
        <f>VLOOKUP(Чек_позиція!C2676,Товар!A:G,7,FALSE)</f>
        <v>687.31</v>
      </c>
      <c r="F2676">
        <f t="shared" si="41"/>
        <v>2061.9299999999998</v>
      </c>
    </row>
    <row r="2677" spans="1:6">
      <c r="A2677" s="4">
        <v>2676</v>
      </c>
      <c r="B2677" s="5">
        <v>4</v>
      </c>
      <c r="C2677" s="6">
        <v>1022</v>
      </c>
      <c r="D2677" s="6">
        <v>1889</v>
      </c>
      <c r="E2677">
        <f>VLOOKUP(Чек_позиція!C2677,Товар!A:G,7,FALSE)</f>
        <v>532.29999999999995</v>
      </c>
      <c r="F2677">
        <f t="shared" si="41"/>
        <v>2129.1999999999998</v>
      </c>
    </row>
    <row r="2678" spans="1:6">
      <c r="A2678" s="4">
        <v>2677</v>
      </c>
      <c r="B2678" s="5">
        <v>2</v>
      </c>
      <c r="C2678" s="6">
        <v>8238</v>
      </c>
      <c r="D2678" s="6">
        <v>1889</v>
      </c>
      <c r="E2678">
        <f>VLOOKUP(Чек_позиція!C2678,Товар!A:G,7,FALSE)</f>
        <v>98.77</v>
      </c>
      <c r="F2678">
        <f t="shared" si="41"/>
        <v>197.54</v>
      </c>
    </row>
    <row r="2679" spans="1:6">
      <c r="A2679" s="4">
        <v>2678</v>
      </c>
      <c r="B2679" s="5">
        <v>1</v>
      </c>
      <c r="C2679" s="6">
        <v>5027</v>
      </c>
      <c r="D2679" s="6">
        <v>1889</v>
      </c>
      <c r="E2679">
        <f>VLOOKUP(Чек_позиція!C2679,Товар!A:G,7,FALSE)</f>
        <v>524.21</v>
      </c>
      <c r="F2679">
        <f t="shared" si="41"/>
        <v>524.21</v>
      </c>
    </row>
    <row r="2680" spans="1:6">
      <c r="A2680" s="4">
        <v>2679</v>
      </c>
      <c r="B2680" s="5">
        <v>4</v>
      </c>
      <c r="C2680" s="6">
        <v>7140</v>
      </c>
      <c r="D2680" s="6">
        <v>1890</v>
      </c>
      <c r="E2680">
        <f>VLOOKUP(Чек_позиція!C2680,Товар!A:G,7,FALSE)</f>
        <v>889.31</v>
      </c>
      <c r="F2680">
        <f t="shared" si="41"/>
        <v>3557.24</v>
      </c>
    </row>
    <row r="2681" spans="1:6">
      <c r="A2681" s="4">
        <v>2680</v>
      </c>
      <c r="B2681" s="5">
        <v>3</v>
      </c>
      <c r="C2681" s="6">
        <v>8591</v>
      </c>
      <c r="D2681" s="6">
        <v>1891</v>
      </c>
      <c r="E2681">
        <f>VLOOKUP(Чек_позиція!C2681,Товар!A:G,7,FALSE)</f>
        <v>566.99</v>
      </c>
      <c r="F2681">
        <f t="shared" si="41"/>
        <v>1700.97</v>
      </c>
    </row>
    <row r="2682" spans="1:6">
      <c r="A2682" s="4">
        <v>2681</v>
      </c>
      <c r="B2682" s="5">
        <v>3</v>
      </c>
      <c r="C2682" s="6">
        <v>1534</v>
      </c>
      <c r="D2682" s="6">
        <v>1892</v>
      </c>
      <c r="E2682">
        <f>VLOOKUP(Чек_позиція!C2682,Товар!A:G,7,FALSE)</f>
        <v>749.99</v>
      </c>
      <c r="F2682">
        <f t="shared" si="41"/>
        <v>2249.9700000000003</v>
      </c>
    </row>
    <row r="2683" spans="1:6">
      <c r="A2683" s="4">
        <v>2682</v>
      </c>
      <c r="B2683" s="5">
        <v>3</v>
      </c>
      <c r="C2683" s="6">
        <v>4376</v>
      </c>
      <c r="D2683" s="6">
        <v>1892</v>
      </c>
      <c r="E2683">
        <f>VLOOKUP(Чек_позиція!C2683,Товар!A:G,7,FALSE)</f>
        <v>804.3</v>
      </c>
      <c r="F2683">
        <f t="shared" si="41"/>
        <v>2412.8999999999996</v>
      </c>
    </row>
    <row r="2684" spans="1:6">
      <c r="A2684" s="4">
        <v>2683</v>
      </c>
      <c r="B2684" s="5">
        <v>4</v>
      </c>
      <c r="C2684" s="6">
        <v>9476</v>
      </c>
      <c r="D2684" s="6">
        <v>1892</v>
      </c>
      <c r="E2684">
        <f>VLOOKUP(Чек_позиція!C2684,Товар!A:G,7,FALSE)</f>
        <v>327.87</v>
      </c>
      <c r="F2684">
        <f t="shared" si="41"/>
        <v>1311.48</v>
      </c>
    </row>
    <row r="2685" spans="1:6">
      <c r="A2685" s="4">
        <v>2684</v>
      </c>
      <c r="B2685" s="5">
        <v>1</v>
      </c>
      <c r="C2685" s="6">
        <v>7084</v>
      </c>
      <c r="D2685" s="6">
        <v>1892</v>
      </c>
      <c r="E2685">
        <f>VLOOKUP(Чек_позиція!C2685,Товар!A:G,7,FALSE)</f>
        <v>723.33</v>
      </c>
      <c r="F2685">
        <f t="shared" si="41"/>
        <v>723.33</v>
      </c>
    </row>
    <row r="2686" spans="1:6">
      <c r="A2686" s="4">
        <v>2685</v>
      </c>
      <c r="B2686" s="5">
        <v>2</v>
      </c>
      <c r="C2686" s="6">
        <v>187</v>
      </c>
      <c r="D2686" s="6">
        <v>1893</v>
      </c>
      <c r="E2686">
        <f>VLOOKUP(Чек_позиція!C2686,Товар!A:G,7,FALSE)</f>
        <v>288.73</v>
      </c>
      <c r="F2686">
        <f t="shared" si="41"/>
        <v>577.46</v>
      </c>
    </row>
    <row r="2687" spans="1:6">
      <c r="A2687" s="4">
        <v>2686</v>
      </c>
      <c r="B2687" s="5">
        <v>4</v>
      </c>
      <c r="C2687" s="6">
        <v>2986</v>
      </c>
      <c r="D2687" s="6">
        <v>1893</v>
      </c>
      <c r="E2687">
        <f>VLOOKUP(Чек_позиція!C2687,Товар!A:G,7,FALSE)</f>
        <v>904.22</v>
      </c>
      <c r="F2687">
        <f t="shared" si="41"/>
        <v>3616.88</v>
      </c>
    </row>
    <row r="2688" spans="1:6">
      <c r="A2688" s="4">
        <v>2687</v>
      </c>
      <c r="B2688" s="5">
        <v>2</v>
      </c>
      <c r="C2688" s="6">
        <v>9155</v>
      </c>
      <c r="D2688" s="6">
        <v>1894</v>
      </c>
      <c r="E2688">
        <f>VLOOKUP(Чек_позиція!C2688,Товар!A:G,7,FALSE)</f>
        <v>151.06</v>
      </c>
      <c r="F2688">
        <f t="shared" si="41"/>
        <v>302.12</v>
      </c>
    </row>
    <row r="2689" spans="1:6">
      <c r="A2689" s="4">
        <v>2688</v>
      </c>
      <c r="B2689" s="5">
        <v>3</v>
      </c>
      <c r="C2689" s="6">
        <v>3565</v>
      </c>
      <c r="D2689" s="6">
        <v>1894</v>
      </c>
      <c r="E2689">
        <f>VLOOKUP(Чек_позиція!C2689,Товар!A:G,7,FALSE)</f>
        <v>857.91</v>
      </c>
      <c r="F2689">
        <f t="shared" si="41"/>
        <v>2573.73</v>
      </c>
    </row>
    <row r="2690" spans="1:6">
      <c r="A2690" s="4">
        <v>2689</v>
      </c>
      <c r="B2690" s="5">
        <v>1</v>
      </c>
      <c r="C2690" s="6">
        <v>1256</v>
      </c>
      <c r="D2690" s="6">
        <v>1894</v>
      </c>
      <c r="E2690">
        <f>VLOOKUP(Чек_позиція!C2690,Товар!A:G,7,FALSE)</f>
        <v>886.47</v>
      </c>
      <c r="F2690">
        <f t="shared" si="41"/>
        <v>886.47</v>
      </c>
    </row>
    <row r="2691" spans="1:6">
      <c r="A2691" s="4">
        <v>2690</v>
      </c>
      <c r="B2691" s="5">
        <v>3</v>
      </c>
      <c r="C2691" s="6">
        <v>3956</v>
      </c>
      <c r="D2691" s="6">
        <v>1895</v>
      </c>
      <c r="E2691">
        <f>VLOOKUP(Чек_позиція!C2691,Товар!A:G,7,FALSE)</f>
        <v>68.69</v>
      </c>
      <c r="F2691">
        <f t="shared" ref="F2691:F2754" si="42">B2691*E2691</f>
        <v>206.07</v>
      </c>
    </row>
    <row r="2692" spans="1:6">
      <c r="A2692" s="4">
        <v>2691</v>
      </c>
      <c r="B2692" s="5">
        <v>2</v>
      </c>
      <c r="C2692" s="6">
        <v>7474</v>
      </c>
      <c r="D2692" s="6">
        <v>1895</v>
      </c>
      <c r="E2692">
        <f>VLOOKUP(Чек_позиція!C2692,Товар!A:G,7,FALSE)</f>
        <v>761.34</v>
      </c>
      <c r="F2692">
        <f t="shared" si="42"/>
        <v>1522.68</v>
      </c>
    </row>
    <row r="2693" spans="1:6">
      <c r="A2693" s="4">
        <v>2692</v>
      </c>
      <c r="B2693" s="5">
        <v>2</v>
      </c>
      <c r="C2693" s="6">
        <v>544</v>
      </c>
      <c r="D2693" s="6">
        <v>1895</v>
      </c>
      <c r="E2693">
        <f>VLOOKUP(Чек_позиція!C2693,Товар!A:G,7,FALSE)</f>
        <v>269</v>
      </c>
      <c r="F2693">
        <f t="shared" si="42"/>
        <v>538</v>
      </c>
    </row>
    <row r="2694" spans="1:6">
      <c r="A2694" s="4">
        <v>2693</v>
      </c>
      <c r="B2694" s="5">
        <v>3</v>
      </c>
      <c r="C2694" s="6">
        <v>9177</v>
      </c>
      <c r="D2694" s="6">
        <v>1896</v>
      </c>
      <c r="E2694">
        <f>VLOOKUP(Чек_позиція!C2694,Товар!A:G,7,FALSE)</f>
        <v>142.13999999999999</v>
      </c>
      <c r="F2694">
        <f t="shared" si="42"/>
        <v>426.41999999999996</v>
      </c>
    </row>
    <row r="2695" spans="1:6">
      <c r="A2695" s="4">
        <v>2694</v>
      </c>
      <c r="B2695" s="5">
        <v>2</v>
      </c>
      <c r="C2695" s="6">
        <v>312</v>
      </c>
      <c r="D2695" s="6">
        <v>1896</v>
      </c>
      <c r="E2695">
        <f>VLOOKUP(Чек_позиція!C2695,Товар!A:G,7,FALSE)</f>
        <v>914.2</v>
      </c>
      <c r="F2695">
        <f t="shared" si="42"/>
        <v>1828.4</v>
      </c>
    </row>
    <row r="2696" spans="1:6">
      <c r="A2696" s="4">
        <v>2695</v>
      </c>
      <c r="B2696" s="5">
        <v>4</v>
      </c>
      <c r="C2696" s="6">
        <v>8</v>
      </c>
      <c r="D2696" s="6">
        <v>1897</v>
      </c>
      <c r="E2696">
        <f>VLOOKUP(Чек_позиція!C2696,Товар!A:G,7,FALSE)</f>
        <v>718.96</v>
      </c>
      <c r="F2696">
        <f t="shared" si="42"/>
        <v>2875.84</v>
      </c>
    </row>
    <row r="2697" spans="1:6">
      <c r="A2697" s="4">
        <v>2696</v>
      </c>
      <c r="B2697" s="5">
        <v>3</v>
      </c>
      <c r="C2697" s="6">
        <v>936</v>
      </c>
      <c r="D2697" s="6">
        <v>1897</v>
      </c>
      <c r="E2697">
        <f>VLOOKUP(Чек_позиція!C2697,Товар!A:G,7,FALSE)</f>
        <v>211.92</v>
      </c>
      <c r="F2697">
        <f t="shared" si="42"/>
        <v>635.76</v>
      </c>
    </row>
    <row r="2698" spans="1:6">
      <c r="A2698" s="4">
        <v>2697</v>
      </c>
      <c r="B2698" s="5">
        <v>1</v>
      </c>
      <c r="C2698" s="6">
        <v>6750</v>
      </c>
      <c r="D2698" s="6">
        <v>1897</v>
      </c>
      <c r="E2698">
        <f>VLOOKUP(Чек_позиція!C2698,Товар!A:G,7,FALSE)</f>
        <v>822.92</v>
      </c>
      <c r="F2698">
        <f t="shared" si="42"/>
        <v>822.92</v>
      </c>
    </row>
    <row r="2699" spans="1:6">
      <c r="A2699" s="4">
        <v>2698</v>
      </c>
      <c r="B2699" s="5">
        <v>2</v>
      </c>
      <c r="C2699" s="6">
        <v>6815</v>
      </c>
      <c r="D2699" s="6">
        <v>1897</v>
      </c>
      <c r="E2699">
        <f>VLOOKUP(Чек_позиція!C2699,Товар!A:G,7,FALSE)</f>
        <v>278.7</v>
      </c>
      <c r="F2699">
        <f t="shared" si="42"/>
        <v>557.4</v>
      </c>
    </row>
    <row r="2700" spans="1:6">
      <c r="A2700" s="4">
        <v>2699</v>
      </c>
      <c r="B2700" s="5">
        <v>1</v>
      </c>
      <c r="C2700" s="6">
        <v>521</v>
      </c>
      <c r="D2700" s="6">
        <v>1898</v>
      </c>
      <c r="E2700">
        <f>VLOOKUP(Чек_позиція!C2700,Товар!A:G,7,FALSE)</f>
        <v>181.96</v>
      </c>
      <c r="F2700">
        <f t="shared" si="42"/>
        <v>181.96</v>
      </c>
    </row>
    <row r="2701" spans="1:6">
      <c r="A2701" s="4">
        <v>2700</v>
      </c>
      <c r="B2701" s="5">
        <v>4</v>
      </c>
      <c r="C2701" s="6">
        <v>1885</v>
      </c>
      <c r="D2701" s="6">
        <v>1898</v>
      </c>
      <c r="E2701">
        <f>VLOOKUP(Чек_позиція!C2701,Товар!A:G,7,FALSE)</f>
        <v>247.32</v>
      </c>
      <c r="F2701">
        <f t="shared" si="42"/>
        <v>989.28</v>
      </c>
    </row>
    <row r="2702" spans="1:6">
      <c r="A2702" s="4">
        <v>2701</v>
      </c>
      <c r="B2702" s="5">
        <v>2</v>
      </c>
      <c r="C2702" s="6">
        <v>7822</v>
      </c>
      <c r="D2702" s="6">
        <v>1899</v>
      </c>
      <c r="E2702">
        <f>VLOOKUP(Чек_позиція!C2702,Товар!A:G,7,FALSE)</f>
        <v>665.96</v>
      </c>
      <c r="F2702">
        <f t="shared" si="42"/>
        <v>1331.92</v>
      </c>
    </row>
    <row r="2703" spans="1:6">
      <c r="A2703" s="4">
        <v>2702</v>
      </c>
      <c r="B2703" s="5">
        <v>4</v>
      </c>
      <c r="C2703" s="6">
        <v>8503</v>
      </c>
      <c r="D2703" s="6">
        <v>1899</v>
      </c>
      <c r="E2703">
        <f>VLOOKUP(Чек_позиція!C2703,Товар!A:G,7,FALSE)</f>
        <v>629.54</v>
      </c>
      <c r="F2703">
        <f t="shared" si="42"/>
        <v>2518.16</v>
      </c>
    </row>
    <row r="2704" spans="1:6">
      <c r="A2704" s="4">
        <v>2703</v>
      </c>
      <c r="B2704" s="5">
        <v>1</v>
      </c>
      <c r="C2704" s="6">
        <v>2710</v>
      </c>
      <c r="D2704" s="6">
        <v>1900</v>
      </c>
      <c r="E2704">
        <f>VLOOKUP(Чек_позиція!C2704,Товар!A:G,7,FALSE)</f>
        <v>723.41</v>
      </c>
      <c r="F2704">
        <f t="shared" si="42"/>
        <v>723.41</v>
      </c>
    </row>
    <row r="2705" spans="1:6">
      <c r="A2705" s="4">
        <v>2704</v>
      </c>
      <c r="B2705" s="5">
        <v>2</v>
      </c>
      <c r="C2705" s="6">
        <v>8442</v>
      </c>
      <c r="D2705" s="6">
        <v>1901</v>
      </c>
      <c r="E2705">
        <f>VLOOKUP(Чек_позиція!C2705,Товар!A:G,7,FALSE)</f>
        <v>791.86</v>
      </c>
      <c r="F2705">
        <f t="shared" si="42"/>
        <v>1583.72</v>
      </c>
    </row>
    <row r="2706" spans="1:6">
      <c r="A2706" s="4">
        <v>2705</v>
      </c>
      <c r="B2706" s="5">
        <v>1</v>
      </c>
      <c r="C2706" s="6">
        <v>8359</v>
      </c>
      <c r="D2706" s="6">
        <v>1901</v>
      </c>
      <c r="E2706">
        <f>VLOOKUP(Чек_позиція!C2706,Товар!A:G,7,FALSE)</f>
        <v>392.77</v>
      </c>
      <c r="F2706">
        <f t="shared" si="42"/>
        <v>392.77</v>
      </c>
    </row>
    <row r="2707" spans="1:6">
      <c r="A2707" s="4">
        <v>2706</v>
      </c>
      <c r="B2707" s="5">
        <v>1</v>
      </c>
      <c r="C2707" s="6">
        <v>5423</v>
      </c>
      <c r="D2707" s="6">
        <v>1901</v>
      </c>
      <c r="E2707">
        <f>VLOOKUP(Чек_позиція!C2707,Товар!A:G,7,FALSE)</f>
        <v>53.28</v>
      </c>
      <c r="F2707">
        <f t="shared" si="42"/>
        <v>53.28</v>
      </c>
    </row>
    <row r="2708" spans="1:6">
      <c r="A2708" s="4">
        <v>2707</v>
      </c>
      <c r="B2708" s="5">
        <v>3</v>
      </c>
      <c r="C2708" s="6">
        <v>6222</v>
      </c>
      <c r="D2708" s="6">
        <v>1901</v>
      </c>
      <c r="E2708">
        <f>VLOOKUP(Чек_позиція!C2708,Товар!A:G,7,FALSE)</f>
        <v>495.29</v>
      </c>
      <c r="F2708">
        <f t="shared" si="42"/>
        <v>1485.8700000000001</v>
      </c>
    </row>
    <row r="2709" spans="1:6">
      <c r="A2709" s="4">
        <v>2708</v>
      </c>
      <c r="B2709" s="5">
        <v>2</v>
      </c>
      <c r="C2709" s="6">
        <v>2786</v>
      </c>
      <c r="D2709" s="6">
        <v>1901</v>
      </c>
      <c r="E2709">
        <f>VLOOKUP(Чек_позиція!C2709,Товар!A:G,7,FALSE)</f>
        <v>535.46</v>
      </c>
      <c r="F2709">
        <f t="shared" si="42"/>
        <v>1070.92</v>
      </c>
    </row>
    <row r="2710" spans="1:6">
      <c r="A2710" s="4">
        <v>2709</v>
      </c>
      <c r="B2710" s="5">
        <v>1</v>
      </c>
      <c r="C2710" s="6">
        <v>9977</v>
      </c>
      <c r="D2710" s="6">
        <v>1902</v>
      </c>
      <c r="E2710">
        <f>VLOOKUP(Чек_позиція!C2710,Товар!A:G,7,FALSE)</f>
        <v>924.18</v>
      </c>
      <c r="F2710">
        <f t="shared" si="42"/>
        <v>924.18</v>
      </c>
    </row>
    <row r="2711" spans="1:6">
      <c r="A2711" s="4">
        <v>2710</v>
      </c>
      <c r="B2711" s="5">
        <v>1</v>
      </c>
      <c r="C2711" s="6">
        <v>9361</v>
      </c>
      <c r="D2711" s="6">
        <v>1902</v>
      </c>
      <c r="E2711">
        <f>VLOOKUP(Чек_позиція!C2711,Товар!A:G,7,FALSE)</f>
        <v>924.44</v>
      </c>
      <c r="F2711">
        <f t="shared" si="42"/>
        <v>924.44</v>
      </c>
    </row>
    <row r="2712" spans="1:6">
      <c r="A2712" s="4">
        <v>2711</v>
      </c>
      <c r="B2712" s="5">
        <v>4</v>
      </c>
      <c r="C2712" s="6">
        <v>3459</v>
      </c>
      <c r="D2712" s="6">
        <v>1902</v>
      </c>
      <c r="E2712">
        <f>VLOOKUP(Чек_позиція!C2712,Товар!A:G,7,FALSE)</f>
        <v>91.52</v>
      </c>
      <c r="F2712">
        <f t="shared" si="42"/>
        <v>366.08</v>
      </c>
    </row>
    <row r="2713" spans="1:6">
      <c r="A2713" s="4">
        <v>2712</v>
      </c>
      <c r="B2713" s="5">
        <v>1</v>
      </c>
      <c r="C2713" s="6">
        <v>2150</v>
      </c>
      <c r="D2713" s="6">
        <v>1902</v>
      </c>
      <c r="E2713">
        <f>VLOOKUP(Чек_позиція!C2713,Товар!A:G,7,FALSE)</f>
        <v>818.42</v>
      </c>
      <c r="F2713">
        <f t="shared" si="42"/>
        <v>818.42</v>
      </c>
    </row>
    <row r="2714" spans="1:6">
      <c r="A2714" s="4">
        <v>2713</v>
      </c>
      <c r="B2714" s="5">
        <v>2</v>
      </c>
      <c r="C2714" s="6">
        <v>4535</v>
      </c>
      <c r="D2714" s="6">
        <v>1902</v>
      </c>
      <c r="E2714">
        <f>VLOOKUP(Чек_позиція!C2714,Товар!A:G,7,FALSE)</f>
        <v>935.54</v>
      </c>
      <c r="F2714">
        <f t="shared" si="42"/>
        <v>1871.08</v>
      </c>
    </row>
    <row r="2715" spans="1:6">
      <c r="A2715" s="4">
        <v>2714</v>
      </c>
      <c r="B2715" s="5">
        <v>2</v>
      </c>
      <c r="C2715" s="6">
        <v>7738</v>
      </c>
      <c r="D2715" s="6">
        <v>1903</v>
      </c>
      <c r="E2715">
        <f>VLOOKUP(Чек_позиція!C2715,Товар!A:G,7,FALSE)</f>
        <v>868.75</v>
      </c>
      <c r="F2715">
        <f t="shared" si="42"/>
        <v>1737.5</v>
      </c>
    </row>
    <row r="2716" spans="1:6">
      <c r="A2716" s="4">
        <v>2715</v>
      </c>
      <c r="B2716" s="5">
        <v>1</v>
      </c>
      <c r="C2716" s="6">
        <v>4779</v>
      </c>
      <c r="D2716" s="6">
        <v>1903</v>
      </c>
      <c r="E2716">
        <f>VLOOKUP(Чек_позиція!C2716,Товар!A:G,7,FALSE)</f>
        <v>931.27</v>
      </c>
      <c r="F2716">
        <f t="shared" si="42"/>
        <v>931.27</v>
      </c>
    </row>
    <row r="2717" spans="1:6">
      <c r="A2717" s="4">
        <v>2716</v>
      </c>
      <c r="B2717" s="5">
        <v>1</v>
      </c>
      <c r="C2717" s="6">
        <v>5679</v>
      </c>
      <c r="D2717" s="6">
        <v>1903</v>
      </c>
      <c r="E2717">
        <f>VLOOKUP(Чек_позиція!C2717,Товар!A:G,7,FALSE)</f>
        <v>481.83</v>
      </c>
      <c r="F2717">
        <f t="shared" si="42"/>
        <v>481.83</v>
      </c>
    </row>
    <row r="2718" spans="1:6">
      <c r="A2718" s="4">
        <v>2717</v>
      </c>
      <c r="B2718" s="5">
        <v>3</v>
      </c>
      <c r="C2718" s="6">
        <v>2039</v>
      </c>
      <c r="D2718" s="6">
        <v>1903</v>
      </c>
      <c r="E2718">
        <f>VLOOKUP(Чек_позиція!C2718,Товар!A:G,7,FALSE)</f>
        <v>772.22</v>
      </c>
      <c r="F2718">
        <f t="shared" si="42"/>
        <v>2316.66</v>
      </c>
    </row>
    <row r="2719" spans="1:6">
      <c r="A2719" s="4">
        <v>2718</v>
      </c>
      <c r="B2719" s="5">
        <v>2</v>
      </c>
      <c r="C2719" s="6">
        <v>3166</v>
      </c>
      <c r="D2719" s="6">
        <v>1904</v>
      </c>
      <c r="E2719">
        <f>VLOOKUP(Чек_позиція!C2719,Товар!A:G,7,FALSE)</f>
        <v>322.97000000000003</v>
      </c>
      <c r="F2719">
        <f t="shared" si="42"/>
        <v>645.94000000000005</v>
      </c>
    </row>
    <row r="2720" spans="1:6">
      <c r="A2720" s="4">
        <v>2719</v>
      </c>
      <c r="B2720" s="5">
        <v>1</v>
      </c>
      <c r="C2720" s="6">
        <v>6822</v>
      </c>
      <c r="D2720" s="6">
        <v>1904</v>
      </c>
      <c r="E2720">
        <f>VLOOKUP(Чек_позиція!C2720,Товар!A:G,7,FALSE)</f>
        <v>186.84</v>
      </c>
      <c r="F2720">
        <f t="shared" si="42"/>
        <v>186.84</v>
      </c>
    </row>
    <row r="2721" spans="1:6">
      <c r="A2721" s="4">
        <v>2720</v>
      </c>
      <c r="B2721" s="5">
        <v>4</v>
      </c>
      <c r="C2721" s="6">
        <v>1084</v>
      </c>
      <c r="D2721" s="6">
        <v>1904</v>
      </c>
      <c r="E2721">
        <f>VLOOKUP(Чек_позиція!C2721,Товар!A:G,7,FALSE)</f>
        <v>807.02</v>
      </c>
      <c r="F2721">
        <f t="shared" si="42"/>
        <v>3228.08</v>
      </c>
    </row>
    <row r="2722" spans="1:6">
      <c r="A2722" s="4">
        <v>2721</v>
      </c>
      <c r="B2722" s="5">
        <v>3</v>
      </c>
      <c r="C2722" s="6">
        <v>9177</v>
      </c>
      <c r="D2722" s="6">
        <v>1904</v>
      </c>
      <c r="E2722">
        <f>VLOOKUP(Чек_позиція!C2722,Товар!A:G,7,FALSE)</f>
        <v>142.13999999999999</v>
      </c>
      <c r="F2722">
        <f t="shared" si="42"/>
        <v>426.41999999999996</v>
      </c>
    </row>
    <row r="2723" spans="1:6">
      <c r="A2723" s="4">
        <v>2722</v>
      </c>
      <c r="B2723" s="5">
        <v>1</v>
      </c>
      <c r="C2723" s="6">
        <v>98</v>
      </c>
      <c r="D2723" s="6">
        <v>1904</v>
      </c>
      <c r="E2723">
        <f>VLOOKUP(Чек_позиція!C2723,Товар!A:G,7,FALSE)</f>
        <v>432.14</v>
      </c>
      <c r="F2723">
        <f t="shared" si="42"/>
        <v>432.14</v>
      </c>
    </row>
    <row r="2724" spans="1:6">
      <c r="A2724" s="4">
        <v>2723</v>
      </c>
      <c r="B2724" s="5">
        <v>1</v>
      </c>
      <c r="C2724" s="6">
        <v>5027</v>
      </c>
      <c r="D2724" s="6">
        <v>1905</v>
      </c>
      <c r="E2724">
        <f>VLOOKUP(Чек_позиція!C2724,Товар!A:G,7,FALSE)</f>
        <v>524.21</v>
      </c>
      <c r="F2724">
        <f t="shared" si="42"/>
        <v>524.21</v>
      </c>
    </row>
    <row r="2725" spans="1:6">
      <c r="A2725" s="4">
        <v>2724</v>
      </c>
      <c r="B2725" s="5">
        <v>2</v>
      </c>
      <c r="C2725" s="6">
        <v>2126</v>
      </c>
      <c r="D2725" s="6">
        <v>1905</v>
      </c>
      <c r="E2725">
        <f>VLOOKUP(Чек_позиція!C2725,Товар!A:G,7,FALSE)</f>
        <v>571.54999999999995</v>
      </c>
      <c r="F2725">
        <f t="shared" si="42"/>
        <v>1143.0999999999999</v>
      </c>
    </row>
    <row r="2726" spans="1:6">
      <c r="A2726" s="4">
        <v>2725</v>
      </c>
      <c r="B2726" s="5">
        <v>3</v>
      </c>
      <c r="C2726" s="6">
        <v>9625</v>
      </c>
      <c r="D2726" s="6">
        <v>1905</v>
      </c>
      <c r="E2726">
        <f>VLOOKUP(Чек_позиція!C2726,Товар!A:G,7,FALSE)</f>
        <v>286.52</v>
      </c>
      <c r="F2726">
        <f t="shared" si="42"/>
        <v>859.56</v>
      </c>
    </row>
    <row r="2727" spans="1:6">
      <c r="A2727" s="4">
        <v>2726</v>
      </c>
      <c r="B2727" s="5">
        <v>3</v>
      </c>
      <c r="C2727" s="6">
        <v>8257</v>
      </c>
      <c r="D2727" s="6">
        <v>1905</v>
      </c>
      <c r="E2727">
        <f>VLOOKUP(Чек_позиція!C2727,Товар!A:G,7,FALSE)</f>
        <v>374.55</v>
      </c>
      <c r="F2727">
        <f t="shared" si="42"/>
        <v>1123.6500000000001</v>
      </c>
    </row>
    <row r="2728" spans="1:6">
      <c r="A2728" s="4">
        <v>2727</v>
      </c>
      <c r="B2728" s="5">
        <v>2</v>
      </c>
      <c r="C2728" s="6">
        <v>7277</v>
      </c>
      <c r="D2728" s="6">
        <v>1906</v>
      </c>
      <c r="E2728">
        <f>VLOOKUP(Чек_позиція!C2728,Товар!A:G,7,FALSE)</f>
        <v>727.5</v>
      </c>
      <c r="F2728">
        <f t="shared" si="42"/>
        <v>1455</v>
      </c>
    </row>
    <row r="2729" spans="1:6">
      <c r="A2729" s="4">
        <v>2728</v>
      </c>
      <c r="B2729" s="5">
        <v>1</v>
      </c>
      <c r="C2729" s="6">
        <v>4206</v>
      </c>
      <c r="D2729" s="6">
        <v>1907</v>
      </c>
      <c r="E2729">
        <f>VLOOKUP(Чек_позиція!C2729,Товар!A:G,7,FALSE)</f>
        <v>463.16</v>
      </c>
      <c r="F2729">
        <f t="shared" si="42"/>
        <v>463.16</v>
      </c>
    </row>
    <row r="2730" spans="1:6">
      <c r="A2730" s="4">
        <v>2729</v>
      </c>
      <c r="B2730" s="5">
        <v>1</v>
      </c>
      <c r="C2730" s="6">
        <v>39</v>
      </c>
      <c r="D2730" s="6">
        <v>1907</v>
      </c>
      <c r="E2730">
        <f>VLOOKUP(Чек_позиція!C2730,Товар!A:G,7,FALSE)</f>
        <v>583.49</v>
      </c>
      <c r="F2730">
        <f t="shared" si="42"/>
        <v>583.49</v>
      </c>
    </row>
    <row r="2731" spans="1:6">
      <c r="A2731" s="4">
        <v>2730</v>
      </c>
      <c r="B2731" s="5">
        <v>3</v>
      </c>
      <c r="C2731" s="6">
        <v>3443</v>
      </c>
      <c r="D2731" s="6">
        <v>1907</v>
      </c>
      <c r="E2731">
        <f>VLOOKUP(Чек_позиція!C2731,Товар!A:G,7,FALSE)</f>
        <v>465.42</v>
      </c>
      <c r="F2731">
        <f t="shared" si="42"/>
        <v>1396.26</v>
      </c>
    </row>
    <row r="2732" spans="1:6">
      <c r="A2732" s="4">
        <v>2731</v>
      </c>
      <c r="B2732" s="5">
        <v>2</v>
      </c>
      <c r="C2732" s="6">
        <v>8287</v>
      </c>
      <c r="D2732" s="6">
        <v>1908</v>
      </c>
      <c r="E2732">
        <f>VLOOKUP(Чек_позиція!C2732,Товар!A:G,7,FALSE)</f>
        <v>399.49</v>
      </c>
      <c r="F2732">
        <f t="shared" si="42"/>
        <v>798.98</v>
      </c>
    </row>
    <row r="2733" spans="1:6">
      <c r="A2733" s="4">
        <v>2732</v>
      </c>
      <c r="B2733" s="5">
        <v>3</v>
      </c>
      <c r="C2733" s="6">
        <v>5652</v>
      </c>
      <c r="D2733" s="6">
        <v>1908</v>
      </c>
      <c r="E2733">
        <f>VLOOKUP(Чек_позиція!C2733,Товар!A:G,7,FALSE)</f>
        <v>421.42</v>
      </c>
      <c r="F2733">
        <f t="shared" si="42"/>
        <v>1264.26</v>
      </c>
    </row>
    <row r="2734" spans="1:6">
      <c r="A2734" s="4">
        <v>2733</v>
      </c>
      <c r="B2734" s="5">
        <v>4</v>
      </c>
      <c r="C2734" s="6">
        <v>3407</v>
      </c>
      <c r="D2734" s="6">
        <v>1908</v>
      </c>
      <c r="E2734">
        <f>VLOOKUP(Чек_позиція!C2734,Товар!A:G,7,FALSE)</f>
        <v>547.20000000000005</v>
      </c>
      <c r="F2734">
        <f t="shared" si="42"/>
        <v>2188.8000000000002</v>
      </c>
    </row>
    <row r="2735" spans="1:6">
      <c r="A2735" s="4">
        <v>2734</v>
      </c>
      <c r="B2735" s="5">
        <v>4</v>
      </c>
      <c r="C2735" s="6">
        <v>8916</v>
      </c>
      <c r="D2735" s="6">
        <v>1909</v>
      </c>
      <c r="E2735">
        <f>VLOOKUP(Чек_позиція!C2735,Товар!A:G,7,FALSE)</f>
        <v>298.82</v>
      </c>
      <c r="F2735">
        <f t="shared" si="42"/>
        <v>1195.28</v>
      </c>
    </row>
    <row r="2736" spans="1:6">
      <c r="A2736" s="4">
        <v>2735</v>
      </c>
      <c r="B2736" s="5">
        <v>1</v>
      </c>
      <c r="C2736" s="6">
        <v>2623</v>
      </c>
      <c r="D2736" s="6">
        <v>1909</v>
      </c>
      <c r="E2736">
        <f>VLOOKUP(Чек_позиція!C2736,Товар!A:G,7,FALSE)</f>
        <v>829.52</v>
      </c>
      <c r="F2736">
        <f t="shared" si="42"/>
        <v>829.52</v>
      </c>
    </row>
    <row r="2737" spans="1:6">
      <c r="A2737" s="4">
        <v>2736</v>
      </c>
      <c r="B2737" s="5">
        <v>4</v>
      </c>
      <c r="C2737" s="6">
        <v>4490</v>
      </c>
      <c r="D2737" s="6">
        <v>1909</v>
      </c>
      <c r="E2737">
        <f>VLOOKUP(Чек_позиція!C2737,Товар!A:G,7,FALSE)</f>
        <v>845.82</v>
      </c>
      <c r="F2737">
        <f t="shared" si="42"/>
        <v>3383.28</v>
      </c>
    </row>
    <row r="2738" spans="1:6">
      <c r="A2738" s="4">
        <v>2737</v>
      </c>
      <c r="B2738" s="5">
        <v>1</v>
      </c>
      <c r="C2738" s="6">
        <v>6767</v>
      </c>
      <c r="D2738" s="6">
        <v>1910</v>
      </c>
      <c r="E2738">
        <f>VLOOKUP(Чек_позиція!C2738,Товар!A:G,7,FALSE)</f>
        <v>280.35000000000002</v>
      </c>
      <c r="F2738">
        <f t="shared" si="42"/>
        <v>280.35000000000002</v>
      </c>
    </row>
    <row r="2739" spans="1:6">
      <c r="A2739" s="4">
        <v>2738</v>
      </c>
      <c r="B2739" s="5">
        <v>3</v>
      </c>
      <c r="C2739" s="6">
        <v>607</v>
      </c>
      <c r="D2739" s="6">
        <v>1910</v>
      </c>
      <c r="E2739">
        <f>VLOOKUP(Чек_позиція!C2739,Товар!A:G,7,FALSE)</f>
        <v>403.26</v>
      </c>
      <c r="F2739">
        <f t="shared" si="42"/>
        <v>1209.78</v>
      </c>
    </row>
    <row r="2740" spans="1:6">
      <c r="A2740" s="4">
        <v>2739</v>
      </c>
      <c r="B2740" s="5">
        <v>1</v>
      </c>
      <c r="C2740" s="6">
        <v>8217</v>
      </c>
      <c r="D2740" s="6">
        <v>1910</v>
      </c>
      <c r="E2740">
        <f>VLOOKUP(Чек_позиція!C2740,Товар!A:G,7,FALSE)</f>
        <v>195.62</v>
      </c>
      <c r="F2740">
        <f t="shared" si="42"/>
        <v>195.62</v>
      </c>
    </row>
    <row r="2741" spans="1:6">
      <c r="A2741" s="4">
        <v>2740</v>
      </c>
      <c r="B2741" s="5">
        <v>3</v>
      </c>
      <c r="C2741" s="6">
        <v>9027</v>
      </c>
      <c r="D2741" s="6">
        <v>1910</v>
      </c>
      <c r="E2741">
        <f>VLOOKUP(Чек_позиція!C2741,Товар!A:G,7,FALSE)</f>
        <v>91.76</v>
      </c>
      <c r="F2741">
        <f t="shared" si="42"/>
        <v>275.28000000000003</v>
      </c>
    </row>
    <row r="2742" spans="1:6">
      <c r="A2742" s="4">
        <v>2741</v>
      </c>
      <c r="B2742" s="5">
        <v>1</v>
      </c>
      <c r="C2742" s="6">
        <v>9977</v>
      </c>
      <c r="D2742" s="6">
        <v>1911</v>
      </c>
      <c r="E2742">
        <f>VLOOKUP(Чек_позиція!C2742,Товар!A:G,7,FALSE)</f>
        <v>924.18</v>
      </c>
      <c r="F2742">
        <f t="shared" si="42"/>
        <v>924.18</v>
      </c>
    </row>
    <row r="2743" spans="1:6">
      <c r="A2743" s="4">
        <v>2742</v>
      </c>
      <c r="B2743" s="5">
        <v>4</v>
      </c>
      <c r="C2743" s="6">
        <v>2840</v>
      </c>
      <c r="D2743" s="6">
        <v>1911</v>
      </c>
      <c r="E2743">
        <f>VLOOKUP(Чек_позиція!C2743,Товар!A:G,7,FALSE)</f>
        <v>320.98</v>
      </c>
      <c r="F2743">
        <f t="shared" si="42"/>
        <v>1283.92</v>
      </c>
    </row>
    <row r="2744" spans="1:6">
      <c r="A2744" s="4">
        <v>2743</v>
      </c>
      <c r="B2744" s="5">
        <v>3</v>
      </c>
      <c r="C2744" s="6">
        <v>1017</v>
      </c>
      <c r="D2744" s="6">
        <v>1911</v>
      </c>
      <c r="E2744">
        <f>VLOOKUP(Чек_позиція!C2744,Товар!A:G,7,FALSE)</f>
        <v>84.27</v>
      </c>
      <c r="F2744">
        <f t="shared" si="42"/>
        <v>252.81</v>
      </c>
    </row>
    <row r="2745" spans="1:6">
      <c r="A2745" s="4">
        <v>2744</v>
      </c>
      <c r="B2745" s="5">
        <v>3</v>
      </c>
      <c r="C2745" s="6">
        <v>698</v>
      </c>
      <c r="D2745" s="6">
        <v>1912</v>
      </c>
      <c r="E2745">
        <f>VLOOKUP(Чек_позиція!C2745,Товар!A:G,7,FALSE)</f>
        <v>229.5</v>
      </c>
      <c r="F2745">
        <f t="shared" si="42"/>
        <v>688.5</v>
      </c>
    </row>
    <row r="2746" spans="1:6">
      <c r="A2746" s="4">
        <v>2745</v>
      </c>
      <c r="B2746" s="5">
        <v>2</v>
      </c>
      <c r="C2746" s="6">
        <v>3904</v>
      </c>
      <c r="D2746" s="6">
        <v>1912</v>
      </c>
      <c r="E2746">
        <f>VLOOKUP(Чек_позиція!C2746,Товар!A:G,7,FALSE)</f>
        <v>404.81</v>
      </c>
      <c r="F2746">
        <f t="shared" si="42"/>
        <v>809.62</v>
      </c>
    </row>
    <row r="2747" spans="1:6">
      <c r="A2747" s="4">
        <v>2746</v>
      </c>
      <c r="B2747" s="5">
        <v>1</v>
      </c>
      <c r="C2747" s="6">
        <v>71</v>
      </c>
      <c r="D2747" s="6">
        <v>1912</v>
      </c>
      <c r="E2747">
        <f>VLOOKUP(Чек_позиція!C2747,Товар!A:G,7,FALSE)</f>
        <v>657.95</v>
      </c>
      <c r="F2747">
        <f t="shared" si="42"/>
        <v>657.95</v>
      </c>
    </row>
    <row r="2748" spans="1:6">
      <c r="A2748" s="4">
        <v>2747</v>
      </c>
      <c r="B2748" s="5">
        <v>3</v>
      </c>
      <c r="C2748" s="6">
        <v>2971</v>
      </c>
      <c r="D2748" s="6">
        <v>1912</v>
      </c>
      <c r="E2748">
        <f>VLOOKUP(Чек_позиція!C2748,Товар!A:G,7,FALSE)</f>
        <v>65.44</v>
      </c>
      <c r="F2748">
        <f t="shared" si="42"/>
        <v>196.32</v>
      </c>
    </row>
    <row r="2749" spans="1:6">
      <c r="A2749" s="4">
        <v>2748</v>
      </c>
      <c r="B2749" s="5">
        <v>4</v>
      </c>
      <c r="C2749" s="6">
        <v>2706</v>
      </c>
      <c r="D2749" s="6">
        <v>1912</v>
      </c>
      <c r="E2749">
        <f>VLOOKUP(Чек_позиція!C2749,Товар!A:G,7,FALSE)</f>
        <v>235.28</v>
      </c>
      <c r="F2749">
        <f t="shared" si="42"/>
        <v>941.12</v>
      </c>
    </row>
    <row r="2750" spans="1:6">
      <c r="A2750" s="4">
        <v>2749</v>
      </c>
      <c r="B2750" s="5">
        <v>1</v>
      </c>
      <c r="C2750" s="6">
        <v>3756</v>
      </c>
      <c r="D2750" s="6">
        <v>1913</v>
      </c>
      <c r="E2750">
        <f>VLOOKUP(Чек_позиція!C2750,Товар!A:G,7,FALSE)</f>
        <v>921.97</v>
      </c>
      <c r="F2750">
        <f t="shared" si="42"/>
        <v>921.97</v>
      </c>
    </row>
    <row r="2751" spans="1:6">
      <c r="A2751" s="4">
        <v>2750</v>
      </c>
      <c r="B2751" s="5">
        <v>4</v>
      </c>
      <c r="C2751" s="6">
        <v>2245</v>
      </c>
      <c r="D2751" s="6">
        <v>1913</v>
      </c>
      <c r="E2751">
        <f>VLOOKUP(Чек_позиція!C2751,Товар!A:G,7,FALSE)</f>
        <v>870.81</v>
      </c>
      <c r="F2751">
        <f t="shared" si="42"/>
        <v>3483.24</v>
      </c>
    </row>
    <row r="2752" spans="1:6">
      <c r="A2752" s="4">
        <v>2751</v>
      </c>
      <c r="B2752" s="5">
        <v>2</v>
      </c>
      <c r="C2752" s="6">
        <v>5921</v>
      </c>
      <c r="D2752" s="6">
        <v>1913</v>
      </c>
      <c r="E2752">
        <f>VLOOKUP(Чек_позиція!C2752,Товар!A:G,7,FALSE)</f>
        <v>764.45</v>
      </c>
      <c r="F2752">
        <f t="shared" si="42"/>
        <v>1528.9</v>
      </c>
    </row>
    <row r="2753" spans="1:6">
      <c r="A2753" s="4">
        <v>2752</v>
      </c>
      <c r="B2753" s="5">
        <v>4</v>
      </c>
      <c r="C2753" s="6">
        <v>7910</v>
      </c>
      <c r="D2753" s="6">
        <v>1913</v>
      </c>
      <c r="E2753">
        <f>VLOOKUP(Чек_позиція!C2753,Товар!A:G,7,FALSE)</f>
        <v>351.84</v>
      </c>
      <c r="F2753">
        <f t="shared" si="42"/>
        <v>1407.36</v>
      </c>
    </row>
    <row r="2754" spans="1:6">
      <c r="A2754" s="4">
        <v>2753</v>
      </c>
      <c r="B2754" s="5">
        <v>2</v>
      </c>
      <c r="C2754" s="6">
        <v>4994</v>
      </c>
      <c r="D2754" s="6">
        <v>1913</v>
      </c>
      <c r="E2754">
        <f>VLOOKUP(Чек_позиція!C2754,Товар!A:G,7,FALSE)</f>
        <v>867.73</v>
      </c>
      <c r="F2754">
        <f t="shared" si="42"/>
        <v>1735.46</v>
      </c>
    </row>
    <row r="2755" spans="1:6">
      <c r="A2755" s="4">
        <v>2754</v>
      </c>
      <c r="B2755" s="5">
        <v>4</v>
      </c>
      <c r="C2755" s="6">
        <v>7912</v>
      </c>
      <c r="D2755" s="6">
        <v>1914</v>
      </c>
      <c r="E2755">
        <f>VLOOKUP(Чек_позиція!C2755,Товар!A:G,7,FALSE)</f>
        <v>388.87</v>
      </c>
      <c r="F2755">
        <f t="shared" ref="F2755:F2818" si="43">B2755*E2755</f>
        <v>1555.48</v>
      </c>
    </row>
    <row r="2756" spans="1:6">
      <c r="A2756" s="4">
        <v>2755</v>
      </c>
      <c r="B2756" s="5">
        <v>1</v>
      </c>
      <c r="C2756" s="6">
        <v>6409</v>
      </c>
      <c r="D2756" s="6">
        <v>1914</v>
      </c>
      <c r="E2756">
        <f>VLOOKUP(Чек_позиція!C2756,Товар!A:G,7,FALSE)</f>
        <v>500.85</v>
      </c>
      <c r="F2756">
        <f t="shared" si="43"/>
        <v>500.85</v>
      </c>
    </row>
    <row r="2757" spans="1:6">
      <c r="A2757" s="4">
        <v>2756</v>
      </c>
      <c r="B2757" s="5">
        <v>4</v>
      </c>
      <c r="C2757" s="6">
        <v>9921</v>
      </c>
      <c r="D2757" s="6">
        <v>1915</v>
      </c>
      <c r="E2757">
        <f>VLOOKUP(Чек_позиція!C2757,Товар!A:G,7,FALSE)</f>
        <v>719.17</v>
      </c>
      <c r="F2757">
        <f t="shared" si="43"/>
        <v>2876.68</v>
      </c>
    </row>
    <row r="2758" spans="1:6">
      <c r="A2758" s="4">
        <v>2757</v>
      </c>
      <c r="B2758" s="5">
        <v>1</v>
      </c>
      <c r="C2758" s="6">
        <v>7605</v>
      </c>
      <c r="D2758" s="6">
        <v>1915</v>
      </c>
      <c r="E2758">
        <f>VLOOKUP(Чек_позиція!C2758,Товар!A:G,7,FALSE)</f>
        <v>645.29</v>
      </c>
      <c r="F2758">
        <f t="shared" si="43"/>
        <v>645.29</v>
      </c>
    </row>
    <row r="2759" spans="1:6">
      <c r="A2759" s="4">
        <v>2758</v>
      </c>
      <c r="B2759" s="5">
        <v>1</v>
      </c>
      <c r="C2759" s="6">
        <v>7937</v>
      </c>
      <c r="D2759" s="6">
        <v>1915</v>
      </c>
      <c r="E2759">
        <f>VLOOKUP(Чек_позиція!C2759,Товар!A:G,7,FALSE)</f>
        <v>358.19</v>
      </c>
      <c r="F2759">
        <f t="shared" si="43"/>
        <v>358.19</v>
      </c>
    </row>
    <row r="2760" spans="1:6">
      <c r="A2760" s="4">
        <v>2759</v>
      </c>
      <c r="B2760" s="5">
        <v>2</v>
      </c>
      <c r="C2760" s="6">
        <v>3619</v>
      </c>
      <c r="D2760" s="6">
        <v>1915</v>
      </c>
      <c r="E2760">
        <f>VLOOKUP(Чек_позиція!C2760,Товар!A:G,7,FALSE)</f>
        <v>314.08</v>
      </c>
      <c r="F2760">
        <f t="shared" si="43"/>
        <v>628.16</v>
      </c>
    </row>
    <row r="2761" spans="1:6">
      <c r="A2761" s="4">
        <v>2760</v>
      </c>
      <c r="B2761" s="5">
        <v>1</v>
      </c>
      <c r="C2761" s="6">
        <v>6556</v>
      </c>
      <c r="D2761" s="6">
        <v>1916</v>
      </c>
      <c r="E2761">
        <f>VLOOKUP(Чек_позиція!C2761,Товар!A:G,7,FALSE)</f>
        <v>635.62</v>
      </c>
      <c r="F2761">
        <f t="shared" si="43"/>
        <v>635.62</v>
      </c>
    </row>
    <row r="2762" spans="1:6">
      <c r="A2762" s="4">
        <v>2761</v>
      </c>
      <c r="B2762" s="5">
        <v>3</v>
      </c>
      <c r="C2762" s="6">
        <v>7920</v>
      </c>
      <c r="D2762" s="6">
        <v>1916</v>
      </c>
      <c r="E2762">
        <f>VLOOKUP(Чек_позиція!C2762,Товар!A:G,7,FALSE)</f>
        <v>912.15</v>
      </c>
      <c r="F2762">
        <f t="shared" si="43"/>
        <v>2736.45</v>
      </c>
    </row>
    <row r="2763" spans="1:6">
      <c r="A2763" s="4">
        <v>2762</v>
      </c>
      <c r="B2763" s="5">
        <v>2</v>
      </c>
      <c r="C2763" s="6">
        <v>1424</v>
      </c>
      <c r="D2763" s="6">
        <v>1917</v>
      </c>
      <c r="E2763">
        <f>VLOOKUP(Чек_позиція!C2763,Товар!A:G,7,FALSE)</f>
        <v>337.46</v>
      </c>
      <c r="F2763">
        <f t="shared" si="43"/>
        <v>674.92</v>
      </c>
    </row>
    <row r="2764" spans="1:6">
      <c r="A2764" s="4">
        <v>2763</v>
      </c>
      <c r="B2764" s="5">
        <v>3</v>
      </c>
      <c r="C2764" s="6">
        <v>389</v>
      </c>
      <c r="D2764" s="6">
        <v>1917</v>
      </c>
      <c r="E2764">
        <f>VLOOKUP(Чек_позиція!C2764,Товар!A:G,7,FALSE)</f>
        <v>42.49</v>
      </c>
      <c r="F2764">
        <f t="shared" si="43"/>
        <v>127.47</v>
      </c>
    </row>
    <row r="2765" spans="1:6">
      <c r="A2765" s="4">
        <v>2764</v>
      </c>
      <c r="B2765" s="5">
        <v>1</v>
      </c>
      <c r="C2765" s="6">
        <v>5095</v>
      </c>
      <c r="D2765" s="6">
        <v>1917</v>
      </c>
      <c r="E2765">
        <f>VLOOKUP(Чек_позиція!C2765,Товар!A:G,7,FALSE)</f>
        <v>133.93</v>
      </c>
      <c r="F2765">
        <f t="shared" si="43"/>
        <v>133.93</v>
      </c>
    </row>
    <row r="2766" spans="1:6">
      <c r="A2766" s="4">
        <v>2765</v>
      </c>
      <c r="B2766" s="5">
        <v>4</v>
      </c>
      <c r="C2766" s="6">
        <v>1152</v>
      </c>
      <c r="D2766" s="6">
        <v>1918</v>
      </c>
      <c r="E2766">
        <f>VLOOKUP(Чек_позиція!C2766,Товар!A:G,7,FALSE)</f>
        <v>810.71</v>
      </c>
      <c r="F2766">
        <f t="shared" si="43"/>
        <v>3242.84</v>
      </c>
    </row>
    <row r="2767" spans="1:6">
      <c r="A2767" s="4">
        <v>2766</v>
      </c>
      <c r="B2767" s="5">
        <v>4</v>
      </c>
      <c r="C2767" s="6">
        <v>4364</v>
      </c>
      <c r="D2767" s="6">
        <v>1918</v>
      </c>
      <c r="E2767">
        <f>VLOOKUP(Чек_позиція!C2767,Товар!A:G,7,FALSE)</f>
        <v>322.31</v>
      </c>
      <c r="F2767">
        <f t="shared" si="43"/>
        <v>1289.24</v>
      </c>
    </row>
    <row r="2768" spans="1:6">
      <c r="A2768" s="4">
        <v>2767</v>
      </c>
      <c r="B2768" s="5">
        <v>2</v>
      </c>
      <c r="C2768" s="6">
        <v>6004</v>
      </c>
      <c r="D2768" s="6">
        <v>1919</v>
      </c>
      <c r="E2768">
        <f>VLOOKUP(Чек_позиція!C2768,Товар!A:G,7,FALSE)</f>
        <v>772.12</v>
      </c>
      <c r="F2768">
        <f t="shared" si="43"/>
        <v>1544.24</v>
      </c>
    </row>
    <row r="2769" spans="1:6">
      <c r="A2769" s="4">
        <v>2768</v>
      </c>
      <c r="B2769" s="5">
        <v>1</v>
      </c>
      <c r="C2769" s="6">
        <v>5521</v>
      </c>
      <c r="D2769" s="6">
        <v>1919</v>
      </c>
      <c r="E2769">
        <f>VLOOKUP(Чек_позиція!C2769,Товар!A:G,7,FALSE)</f>
        <v>239.22</v>
      </c>
      <c r="F2769">
        <f t="shared" si="43"/>
        <v>239.22</v>
      </c>
    </row>
    <row r="2770" spans="1:6">
      <c r="A2770" s="4">
        <v>2769</v>
      </c>
      <c r="B2770" s="5">
        <v>4</v>
      </c>
      <c r="C2770" s="6">
        <v>6935</v>
      </c>
      <c r="D2770" s="6">
        <v>1919</v>
      </c>
      <c r="E2770">
        <f>VLOOKUP(Чек_позиція!C2770,Товар!A:G,7,FALSE)</f>
        <v>651.16999999999996</v>
      </c>
      <c r="F2770">
        <f t="shared" si="43"/>
        <v>2604.6799999999998</v>
      </c>
    </row>
    <row r="2771" spans="1:6">
      <c r="A2771" s="4">
        <v>2770</v>
      </c>
      <c r="B2771" s="5">
        <v>4</v>
      </c>
      <c r="C2771" s="6">
        <v>6661</v>
      </c>
      <c r="D2771" s="6">
        <v>1919</v>
      </c>
      <c r="E2771">
        <f>VLOOKUP(Чек_позиція!C2771,Товар!A:G,7,FALSE)</f>
        <v>929.43</v>
      </c>
      <c r="F2771">
        <f t="shared" si="43"/>
        <v>3717.72</v>
      </c>
    </row>
    <row r="2772" spans="1:6">
      <c r="A2772" s="4">
        <v>2771</v>
      </c>
      <c r="B2772" s="5">
        <v>4</v>
      </c>
      <c r="C2772" s="6">
        <v>9358</v>
      </c>
      <c r="D2772" s="6">
        <v>1919</v>
      </c>
      <c r="E2772">
        <f>VLOOKUP(Чек_позиція!C2772,Товар!A:G,7,FALSE)</f>
        <v>705.98</v>
      </c>
      <c r="F2772">
        <f t="shared" si="43"/>
        <v>2823.92</v>
      </c>
    </row>
    <row r="2773" spans="1:6">
      <c r="A2773" s="4">
        <v>2772</v>
      </c>
      <c r="B2773" s="5">
        <v>1</v>
      </c>
      <c r="C2773" s="6">
        <v>678</v>
      </c>
      <c r="D2773" s="6">
        <v>1920</v>
      </c>
      <c r="E2773">
        <f>VLOOKUP(Чек_позиція!C2773,Товар!A:G,7,FALSE)</f>
        <v>747.79</v>
      </c>
      <c r="F2773">
        <f t="shared" si="43"/>
        <v>747.79</v>
      </c>
    </row>
    <row r="2774" spans="1:6">
      <c r="A2774" s="4">
        <v>2773</v>
      </c>
      <c r="B2774" s="5">
        <v>2</v>
      </c>
      <c r="C2774" s="6">
        <v>379</v>
      </c>
      <c r="D2774" s="6">
        <v>1920</v>
      </c>
      <c r="E2774">
        <f>VLOOKUP(Чек_позиція!C2774,Товар!A:G,7,FALSE)</f>
        <v>946.49</v>
      </c>
      <c r="F2774">
        <f t="shared" si="43"/>
        <v>1892.98</v>
      </c>
    </row>
    <row r="2775" spans="1:6">
      <c r="A2775" s="4">
        <v>2774</v>
      </c>
      <c r="B2775" s="5">
        <v>1</v>
      </c>
      <c r="C2775" s="6">
        <v>6497</v>
      </c>
      <c r="D2775" s="6">
        <v>1920</v>
      </c>
      <c r="E2775">
        <f>VLOOKUP(Чек_позиція!C2775,Товар!A:G,7,FALSE)</f>
        <v>439.43</v>
      </c>
      <c r="F2775">
        <f t="shared" si="43"/>
        <v>439.43</v>
      </c>
    </row>
    <row r="2776" spans="1:6">
      <c r="A2776" s="4">
        <v>2775</v>
      </c>
      <c r="B2776" s="5">
        <v>1</v>
      </c>
      <c r="C2776" s="6">
        <v>673</v>
      </c>
      <c r="D2776" s="6">
        <v>1920</v>
      </c>
      <c r="E2776">
        <f>VLOOKUP(Чек_позиція!C2776,Товар!A:G,7,FALSE)</f>
        <v>527.66</v>
      </c>
      <c r="F2776">
        <f t="shared" si="43"/>
        <v>527.66</v>
      </c>
    </row>
    <row r="2777" spans="1:6">
      <c r="A2777" s="4">
        <v>2776</v>
      </c>
      <c r="B2777" s="5">
        <v>3</v>
      </c>
      <c r="C2777" s="6">
        <v>9427</v>
      </c>
      <c r="D2777" s="6">
        <v>1920</v>
      </c>
      <c r="E2777">
        <f>VLOOKUP(Чек_позиція!C2777,Товар!A:G,7,FALSE)</f>
        <v>479.21</v>
      </c>
      <c r="F2777">
        <f t="shared" si="43"/>
        <v>1437.6299999999999</v>
      </c>
    </row>
    <row r="2778" spans="1:6">
      <c r="A2778" s="4">
        <v>2777</v>
      </c>
      <c r="B2778" s="5">
        <v>2</v>
      </c>
      <c r="C2778" s="6">
        <v>8360</v>
      </c>
      <c r="D2778" s="6">
        <v>1921</v>
      </c>
      <c r="E2778">
        <f>VLOOKUP(Чек_позиція!C2778,Товар!A:G,7,FALSE)</f>
        <v>180.3</v>
      </c>
      <c r="F2778">
        <f t="shared" si="43"/>
        <v>360.6</v>
      </c>
    </row>
    <row r="2779" spans="1:6">
      <c r="A2779" s="4">
        <v>2778</v>
      </c>
      <c r="B2779" s="5">
        <v>4</v>
      </c>
      <c r="C2779" s="6">
        <v>4874</v>
      </c>
      <c r="D2779" s="6">
        <v>1922</v>
      </c>
      <c r="E2779">
        <f>VLOOKUP(Чек_позиція!C2779,Товар!A:G,7,FALSE)</f>
        <v>871.89</v>
      </c>
      <c r="F2779">
        <f t="shared" si="43"/>
        <v>3487.56</v>
      </c>
    </row>
    <row r="2780" spans="1:6">
      <c r="A2780" s="4">
        <v>2779</v>
      </c>
      <c r="B2780" s="5">
        <v>1</v>
      </c>
      <c r="C2780" s="6">
        <v>6425</v>
      </c>
      <c r="D2780" s="6">
        <v>1922</v>
      </c>
      <c r="E2780">
        <f>VLOOKUP(Чек_позиція!C2780,Товар!A:G,7,FALSE)</f>
        <v>934.37</v>
      </c>
      <c r="F2780">
        <f t="shared" si="43"/>
        <v>934.37</v>
      </c>
    </row>
    <row r="2781" spans="1:6">
      <c r="A2781" s="4">
        <v>2780</v>
      </c>
      <c r="B2781" s="5">
        <v>1</v>
      </c>
      <c r="C2781" s="6">
        <v>8606</v>
      </c>
      <c r="D2781" s="6">
        <v>1922</v>
      </c>
      <c r="E2781">
        <f>VLOOKUP(Чек_позиція!C2781,Товар!A:G,7,FALSE)</f>
        <v>462.56</v>
      </c>
      <c r="F2781">
        <f t="shared" si="43"/>
        <v>462.56</v>
      </c>
    </row>
    <row r="2782" spans="1:6">
      <c r="A2782" s="4">
        <v>2781</v>
      </c>
      <c r="B2782" s="5">
        <v>1</v>
      </c>
      <c r="C2782" s="6">
        <v>4209</v>
      </c>
      <c r="D2782" s="6">
        <v>1922</v>
      </c>
      <c r="E2782">
        <f>VLOOKUP(Чек_позиція!C2782,Товар!A:G,7,FALSE)</f>
        <v>688.71</v>
      </c>
      <c r="F2782">
        <f t="shared" si="43"/>
        <v>688.71</v>
      </c>
    </row>
    <row r="2783" spans="1:6">
      <c r="A2783" s="4">
        <v>2782</v>
      </c>
      <c r="B2783" s="5">
        <v>4</v>
      </c>
      <c r="C2783" s="6">
        <v>8012</v>
      </c>
      <c r="D2783" s="6">
        <v>1923</v>
      </c>
      <c r="E2783">
        <f>VLOOKUP(Чек_позиція!C2783,Товар!A:G,7,FALSE)</f>
        <v>543.01</v>
      </c>
      <c r="F2783">
        <f t="shared" si="43"/>
        <v>2172.04</v>
      </c>
    </row>
    <row r="2784" spans="1:6">
      <c r="A2784" s="4">
        <v>2783</v>
      </c>
      <c r="B2784" s="5">
        <v>1</v>
      </c>
      <c r="C2784" s="6">
        <v>1562</v>
      </c>
      <c r="D2784" s="6">
        <v>1923</v>
      </c>
      <c r="E2784">
        <f>VLOOKUP(Чек_позиція!C2784,Товар!A:G,7,FALSE)</f>
        <v>637.91999999999996</v>
      </c>
      <c r="F2784">
        <f t="shared" si="43"/>
        <v>637.91999999999996</v>
      </c>
    </row>
    <row r="2785" spans="1:6">
      <c r="A2785" s="4">
        <v>2784</v>
      </c>
      <c r="B2785" s="5">
        <v>1</v>
      </c>
      <c r="C2785" s="6">
        <v>7039</v>
      </c>
      <c r="D2785" s="6">
        <v>1923</v>
      </c>
      <c r="E2785">
        <f>VLOOKUP(Чек_позиція!C2785,Товар!A:G,7,FALSE)</f>
        <v>163.27000000000001</v>
      </c>
      <c r="F2785">
        <f t="shared" si="43"/>
        <v>163.27000000000001</v>
      </c>
    </row>
    <row r="2786" spans="1:6">
      <c r="A2786" s="4">
        <v>2785</v>
      </c>
      <c r="B2786" s="5">
        <v>1</v>
      </c>
      <c r="C2786" s="6">
        <v>6545</v>
      </c>
      <c r="D2786" s="6">
        <v>1924</v>
      </c>
      <c r="E2786">
        <f>VLOOKUP(Чек_позиція!C2786,Товар!A:G,7,FALSE)</f>
        <v>238.95</v>
      </c>
      <c r="F2786">
        <f t="shared" si="43"/>
        <v>238.95</v>
      </c>
    </row>
    <row r="2787" spans="1:6">
      <c r="A2787" s="4">
        <v>2786</v>
      </c>
      <c r="B2787" s="5">
        <v>2</v>
      </c>
      <c r="C2787" s="6">
        <v>2919</v>
      </c>
      <c r="D2787" s="6">
        <v>1924</v>
      </c>
      <c r="E2787">
        <f>VLOOKUP(Чек_позиція!C2787,Товар!A:G,7,FALSE)</f>
        <v>238.71</v>
      </c>
      <c r="F2787">
        <f t="shared" si="43"/>
        <v>477.42</v>
      </c>
    </row>
    <row r="2788" spans="1:6">
      <c r="A2788" s="4">
        <v>2787</v>
      </c>
      <c r="B2788" s="5">
        <v>2</v>
      </c>
      <c r="C2788" s="6">
        <v>8924</v>
      </c>
      <c r="D2788" s="6">
        <v>1924</v>
      </c>
      <c r="E2788">
        <f>VLOOKUP(Чек_позиція!C2788,Товар!A:G,7,FALSE)</f>
        <v>316.79000000000002</v>
      </c>
      <c r="F2788">
        <f t="shared" si="43"/>
        <v>633.58000000000004</v>
      </c>
    </row>
    <row r="2789" spans="1:6">
      <c r="A2789" s="4">
        <v>2788</v>
      </c>
      <c r="B2789" s="5">
        <v>3</v>
      </c>
      <c r="C2789" s="6">
        <v>257</v>
      </c>
      <c r="D2789" s="6">
        <v>1924</v>
      </c>
      <c r="E2789">
        <f>VLOOKUP(Чек_позиція!C2789,Товар!A:G,7,FALSE)</f>
        <v>592.91</v>
      </c>
      <c r="F2789">
        <f t="shared" si="43"/>
        <v>1778.73</v>
      </c>
    </row>
    <row r="2790" spans="1:6">
      <c r="A2790" s="4">
        <v>2789</v>
      </c>
      <c r="B2790" s="5">
        <v>4</v>
      </c>
      <c r="C2790" s="6">
        <v>1109</v>
      </c>
      <c r="D2790" s="6">
        <v>1925</v>
      </c>
      <c r="E2790">
        <f>VLOOKUP(Чек_позиція!C2790,Товар!A:G,7,FALSE)</f>
        <v>777.47</v>
      </c>
      <c r="F2790">
        <f t="shared" si="43"/>
        <v>3109.88</v>
      </c>
    </row>
    <row r="2791" spans="1:6">
      <c r="A2791" s="4">
        <v>2790</v>
      </c>
      <c r="B2791" s="5">
        <v>3</v>
      </c>
      <c r="C2791" s="6">
        <v>8244</v>
      </c>
      <c r="D2791" s="6">
        <v>1925</v>
      </c>
      <c r="E2791">
        <f>VLOOKUP(Чек_позиція!C2791,Товар!A:G,7,FALSE)</f>
        <v>88.05</v>
      </c>
      <c r="F2791">
        <f t="shared" si="43"/>
        <v>264.14999999999998</v>
      </c>
    </row>
    <row r="2792" spans="1:6">
      <c r="A2792" s="4">
        <v>2791</v>
      </c>
      <c r="B2792" s="5">
        <v>4</v>
      </c>
      <c r="C2792" s="6">
        <v>937</v>
      </c>
      <c r="D2792" s="6">
        <v>1925</v>
      </c>
      <c r="E2792">
        <f>VLOOKUP(Чек_позиція!C2792,Товар!A:G,7,FALSE)</f>
        <v>682.43</v>
      </c>
      <c r="F2792">
        <f t="shared" si="43"/>
        <v>2729.72</v>
      </c>
    </row>
    <row r="2793" spans="1:6">
      <c r="A2793" s="4">
        <v>2792</v>
      </c>
      <c r="B2793" s="5">
        <v>1</v>
      </c>
      <c r="C2793" s="6">
        <v>5582</v>
      </c>
      <c r="D2793" s="6">
        <v>1925</v>
      </c>
      <c r="E2793">
        <f>VLOOKUP(Чек_позиція!C2793,Товар!A:G,7,FALSE)</f>
        <v>636.1</v>
      </c>
      <c r="F2793">
        <f t="shared" si="43"/>
        <v>636.1</v>
      </c>
    </row>
    <row r="2794" spans="1:6">
      <c r="A2794" s="4">
        <v>2793</v>
      </c>
      <c r="B2794" s="5">
        <v>2</v>
      </c>
      <c r="C2794" s="6">
        <v>3739</v>
      </c>
      <c r="D2794" s="6">
        <v>1926</v>
      </c>
      <c r="E2794">
        <f>VLOOKUP(Чек_позиція!C2794,Товар!A:G,7,FALSE)</f>
        <v>122.49</v>
      </c>
      <c r="F2794">
        <f t="shared" si="43"/>
        <v>244.98</v>
      </c>
    </row>
    <row r="2795" spans="1:6">
      <c r="A2795" s="4">
        <v>2794</v>
      </c>
      <c r="B2795" s="5">
        <v>2</v>
      </c>
      <c r="C2795" s="6">
        <v>287</v>
      </c>
      <c r="D2795" s="6">
        <v>1926</v>
      </c>
      <c r="E2795">
        <f>VLOOKUP(Чек_позиція!C2795,Товар!A:G,7,FALSE)</f>
        <v>107.97</v>
      </c>
      <c r="F2795">
        <f t="shared" si="43"/>
        <v>215.94</v>
      </c>
    </row>
    <row r="2796" spans="1:6">
      <c r="A2796" s="4">
        <v>2795</v>
      </c>
      <c r="B2796" s="5">
        <v>3</v>
      </c>
      <c r="C2796" s="6">
        <v>125</v>
      </c>
      <c r="D2796" s="6">
        <v>1927</v>
      </c>
      <c r="E2796">
        <f>VLOOKUP(Чек_позиція!C2796,Товар!A:G,7,FALSE)</f>
        <v>48.43</v>
      </c>
      <c r="F2796">
        <f t="shared" si="43"/>
        <v>145.29</v>
      </c>
    </row>
    <row r="2797" spans="1:6">
      <c r="A2797" s="4">
        <v>2796</v>
      </c>
      <c r="B2797" s="5">
        <v>3</v>
      </c>
      <c r="C2797" s="6">
        <v>2782</v>
      </c>
      <c r="D2797" s="6">
        <v>1927</v>
      </c>
      <c r="E2797">
        <f>VLOOKUP(Чек_позиція!C2797,Товар!A:G,7,FALSE)</f>
        <v>781.44</v>
      </c>
      <c r="F2797">
        <f t="shared" si="43"/>
        <v>2344.3200000000002</v>
      </c>
    </row>
    <row r="2798" spans="1:6">
      <c r="A2798" s="4">
        <v>2797</v>
      </c>
      <c r="B2798" s="5">
        <v>2</v>
      </c>
      <c r="C2798" s="6">
        <v>1159</v>
      </c>
      <c r="D2798" s="6">
        <v>1927</v>
      </c>
      <c r="E2798">
        <f>VLOOKUP(Чек_позиція!C2798,Товар!A:G,7,FALSE)</f>
        <v>905.42</v>
      </c>
      <c r="F2798">
        <f t="shared" si="43"/>
        <v>1810.84</v>
      </c>
    </row>
    <row r="2799" spans="1:6">
      <c r="A2799" s="4">
        <v>2798</v>
      </c>
      <c r="B2799" s="5">
        <v>1</v>
      </c>
      <c r="C2799" s="6">
        <v>337</v>
      </c>
      <c r="D2799" s="6">
        <v>1927</v>
      </c>
      <c r="E2799">
        <f>VLOOKUP(Чек_позиція!C2799,Товар!A:G,7,FALSE)</f>
        <v>871.9</v>
      </c>
      <c r="F2799">
        <f t="shared" si="43"/>
        <v>871.9</v>
      </c>
    </row>
    <row r="2800" spans="1:6">
      <c r="A2800" s="4">
        <v>2799</v>
      </c>
      <c r="B2800" s="5">
        <v>2</v>
      </c>
      <c r="C2800" s="6">
        <v>847</v>
      </c>
      <c r="D2800" s="6">
        <v>1928</v>
      </c>
      <c r="E2800">
        <f>VLOOKUP(Чек_позиція!C2800,Товар!A:G,7,FALSE)</f>
        <v>57.11</v>
      </c>
      <c r="F2800">
        <f t="shared" si="43"/>
        <v>114.22</v>
      </c>
    </row>
    <row r="2801" spans="1:6">
      <c r="A2801" s="4">
        <v>2800</v>
      </c>
      <c r="B2801" s="5">
        <v>1</v>
      </c>
      <c r="C2801" s="6">
        <v>1800</v>
      </c>
      <c r="D2801" s="6">
        <v>1929</v>
      </c>
      <c r="E2801">
        <f>VLOOKUP(Чек_позиція!C2801,Товар!A:G,7,FALSE)</f>
        <v>45.78</v>
      </c>
      <c r="F2801">
        <f t="shared" si="43"/>
        <v>45.78</v>
      </c>
    </row>
    <row r="2802" spans="1:6">
      <c r="A2802" s="4">
        <v>2801</v>
      </c>
      <c r="B2802" s="5">
        <v>3</v>
      </c>
      <c r="C2802" s="6">
        <v>8703</v>
      </c>
      <c r="D2802" s="6">
        <v>1929</v>
      </c>
      <c r="E2802">
        <f>VLOOKUP(Чек_позиція!C2802,Товар!A:G,7,FALSE)</f>
        <v>311.58</v>
      </c>
      <c r="F2802">
        <f t="shared" si="43"/>
        <v>934.74</v>
      </c>
    </row>
    <row r="2803" spans="1:6">
      <c r="A2803" s="4">
        <v>2802</v>
      </c>
      <c r="B2803" s="5">
        <v>3</v>
      </c>
      <c r="C2803" s="6">
        <v>9827</v>
      </c>
      <c r="D2803" s="6">
        <v>1930</v>
      </c>
      <c r="E2803">
        <f>VLOOKUP(Чек_позиція!C2803,Товар!A:G,7,FALSE)</f>
        <v>269.08999999999997</v>
      </c>
      <c r="F2803">
        <f t="shared" si="43"/>
        <v>807.27</v>
      </c>
    </row>
    <row r="2804" spans="1:6">
      <c r="A2804" s="4">
        <v>2803</v>
      </c>
      <c r="B2804" s="5">
        <v>1</v>
      </c>
      <c r="C2804" s="6">
        <v>9219</v>
      </c>
      <c r="D2804" s="6">
        <v>1930</v>
      </c>
      <c r="E2804">
        <f>VLOOKUP(Чек_позиція!C2804,Товар!A:G,7,FALSE)</f>
        <v>110.69</v>
      </c>
      <c r="F2804">
        <f t="shared" si="43"/>
        <v>110.69</v>
      </c>
    </row>
    <row r="2805" spans="1:6">
      <c r="A2805" s="4">
        <v>2804</v>
      </c>
      <c r="B2805" s="5">
        <v>4</v>
      </c>
      <c r="C2805" s="6">
        <v>4358</v>
      </c>
      <c r="D2805" s="6">
        <v>1930</v>
      </c>
      <c r="E2805">
        <f>VLOOKUP(Чек_позиція!C2805,Товар!A:G,7,FALSE)</f>
        <v>778.4</v>
      </c>
      <c r="F2805">
        <f t="shared" si="43"/>
        <v>3113.6</v>
      </c>
    </row>
    <row r="2806" spans="1:6">
      <c r="A2806" s="4">
        <v>2805</v>
      </c>
      <c r="B2806" s="5">
        <v>1</v>
      </c>
      <c r="C2806" s="6">
        <v>5096</v>
      </c>
      <c r="D2806" s="6">
        <v>1931</v>
      </c>
      <c r="E2806">
        <f>VLOOKUP(Чек_позиція!C2806,Товар!A:G,7,FALSE)</f>
        <v>346.11</v>
      </c>
      <c r="F2806">
        <f t="shared" si="43"/>
        <v>346.11</v>
      </c>
    </row>
    <row r="2807" spans="1:6">
      <c r="A2807" s="4">
        <v>2806</v>
      </c>
      <c r="B2807" s="5">
        <v>2</v>
      </c>
      <c r="C2807" s="6">
        <v>1714</v>
      </c>
      <c r="D2807" s="6">
        <v>1932</v>
      </c>
      <c r="E2807">
        <f>VLOOKUP(Чек_позиція!C2807,Товар!A:G,7,FALSE)</f>
        <v>496.42</v>
      </c>
      <c r="F2807">
        <f t="shared" si="43"/>
        <v>992.84</v>
      </c>
    </row>
    <row r="2808" spans="1:6">
      <c r="A2808" s="4">
        <v>2807</v>
      </c>
      <c r="B2808" s="5">
        <v>1</v>
      </c>
      <c r="C2808" s="6">
        <v>1233</v>
      </c>
      <c r="D2808" s="6">
        <v>1933</v>
      </c>
      <c r="E2808">
        <f>VLOOKUP(Чек_позиція!C2808,Товар!A:G,7,FALSE)</f>
        <v>211.15</v>
      </c>
      <c r="F2808">
        <f t="shared" si="43"/>
        <v>211.15</v>
      </c>
    </row>
    <row r="2809" spans="1:6">
      <c r="A2809" s="4">
        <v>2808</v>
      </c>
      <c r="B2809" s="5">
        <v>3</v>
      </c>
      <c r="C2809" s="6">
        <v>2389</v>
      </c>
      <c r="D2809" s="6">
        <v>1934</v>
      </c>
      <c r="E2809">
        <f>VLOOKUP(Чек_позиція!C2809,Товар!A:G,7,FALSE)</f>
        <v>411.09</v>
      </c>
      <c r="F2809">
        <f t="shared" si="43"/>
        <v>1233.27</v>
      </c>
    </row>
    <row r="2810" spans="1:6">
      <c r="A2810" s="4">
        <v>2809</v>
      </c>
      <c r="B2810" s="5">
        <v>3</v>
      </c>
      <c r="C2810" s="6">
        <v>7336</v>
      </c>
      <c r="D2810" s="6">
        <v>1935</v>
      </c>
      <c r="E2810">
        <f>VLOOKUP(Чек_позиція!C2810,Товар!A:G,7,FALSE)</f>
        <v>306.01</v>
      </c>
      <c r="F2810">
        <f t="shared" si="43"/>
        <v>918.03</v>
      </c>
    </row>
    <row r="2811" spans="1:6">
      <c r="A2811" s="4">
        <v>2810</v>
      </c>
      <c r="B2811" s="5">
        <v>3</v>
      </c>
      <c r="C2811" s="6">
        <v>3267</v>
      </c>
      <c r="D2811" s="6">
        <v>1935</v>
      </c>
      <c r="E2811">
        <f>VLOOKUP(Чек_позиція!C2811,Товар!A:G,7,FALSE)</f>
        <v>213.86</v>
      </c>
      <c r="F2811">
        <f t="shared" si="43"/>
        <v>641.58000000000004</v>
      </c>
    </row>
    <row r="2812" spans="1:6">
      <c r="A2812" s="4">
        <v>2811</v>
      </c>
      <c r="B2812" s="5">
        <v>3</v>
      </c>
      <c r="C2812" s="6">
        <v>3542</v>
      </c>
      <c r="D2812" s="6">
        <v>1935</v>
      </c>
      <c r="E2812">
        <f>VLOOKUP(Чек_позиція!C2812,Товар!A:G,7,FALSE)</f>
        <v>466.55</v>
      </c>
      <c r="F2812">
        <f t="shared" si="43"/>
        <v>1399.65</v>
      </c>
    </row>
    <row r="2813" spans="1:6">
      <c r="A2813" s="4">
        <v>2812</v>
      </c>
      <c r="B2813" s="5">
        <v>4</v>
      </c>
      <c r="C2813" s="6">
        <v>2214</v>
      </c>
      <c r="D2813" s="6">
        <v>1936</v>
      </c>
      <c r="E2813">
        <f>VLOOKUP(Чек_позиція!C2813,Товар!A:G,7,FALSE)</f>
        <v>560.42999999999995</v>
      </c>
      <c r="F2813">
        <f t="shared" si="43"/>
        <v>2241.7199999999998</v>
      </c>
    </row>
    <row r="2814" spans="1:6">
      <c r="A2814" s="4">
        <v>2813</v>
      </c>
      <c r="B2814" s="5">
        <v>2</v>
      </c>
      <c r="C2814" s="6">
        <v>270</v>
      </c>
      <c r="D2814" s="6">
        <v>1937</v>
      </c>
      <c r="E2814">
        <f>VLOOKUP(Чек_позиція!C2814,Товар!A:G,7,FALSE)</f>
        <v>750.82</v>
      </c>
      <c r="F2814">
        <f t="shared" si="43"/>
        <v>1501.64</v>
      </c>
    </row>
    <row r="2815" spans="1:6">
      <c r="A2815" s="4">
        <v>2814</v>
      </c>
      <c r="B2815" s="5">
        <v>2</v>
      </c>
      <c r="C2815" s="6">
        <v>941</v>
      </c>
      <c r="D2815" s="6">
        <v>1937</v>
      </c>
      <c r="E2815">
        <f>VLOOKUP(Чек_позиція!C2815,Товар!A:G,7,FALSE)</f>
        <v>418.94</v>
      </c>
      <c r="F2815">
        <f t="shared" si="43"/>
        <v>837.88</v>
      </c>
    </row>
    <row r="2816" spans="1:6">
      <c r="A2816" s="4">
        <v>2815</v>
      </c>
      <c r="B2816" s="5">
        <v>3</v>
      </c>
      <c r="C2816" s="6">
        <v>3897</v>
      </c>
      <c r="D2816" s="6">
        <v>1937</v>
      </c>
      <c r="E2816">
        <f>VLOOKUP(Чек_позиція!C2816,Товар!A:G,7,FALSE)</f>
        <v>819.1</v>
      </c>
      <c r="F2816">
        <f t="shared" si="43"/>
        <v>2457.3000000000002</v>
      </c>
    </row>
    <row r="2817" spans="1:6">
      <c r="A2817" s="4">
        <v>2816</v>
      </c>
      <c r="B2817" s="5">
        <v>4</v>
      </c>
      <c r="C2817" s="6">
        <v>4286</v>
      </c>
      <c r="D2817" s="6">
        <v>1938</v>
      </c>
      <c r="E2817">
        <f>VLOOKUP(Чек_позиція!C2817,Товар!A:G,7,FALSE)</f>
        <v>850.24</v>
      </c>
      <c r="F2817">
        <f t="shared" si="43"/>
        <v>3400.96</v>
      </c>
    </row>
    <row r="2818" spans="1:6">
      <c r="A2818" s="4">
        <v>2817</v>
      </c>
      <c r="B2818" s="5">
        <v>2</v>
      </c>
      <c r="C2818" s="6">
        <v>7574</v>
      </c>
      <c r="D2818" s="6">
        <v>1938</v>
      </c>
      <c r="E2818">
        <f>VLOOKUP(Чек_позиція!C2818,Товар!A:G,7,FALSE)</f>
        <v>423.05</v>
      </c>
      <c r="F2818">
        <f t="shared" si="43"/>
        <v>846.1</v>
      </c>
    </row>
    <row r="2819" spans="1:6">
      <c r="A2819" s="4">
        <v>2818</v>
      </c>
      <c r="B2819" s="5">
        <v>2</v>
      </c>
      <c r="C2819" s="6">
        <v>191</v>
      </c>
      <c r="D2819" s="6">
        <v>1938</v>
      </c>
      <c r="E2819">
        <f>VLOOKUP(Чек_позиція!C2819,Товар!A:G,7,FALSE)</f>
        <v>44.73</v>
      </c>
      <c r="F2819">
        <f t="shared" ref="F2819:F2882" si="44">B2819*E2819</f>
        <v>89.46</v>
      </c>
    </row>
    <row r="2820" spans="1:6">
      <c r="A2820" s="4">
        <v>2819</v>
      </c>
      <c r="B2820" s="5">
        <v>3</v>
      </c>
      <c r="C2820" s="6">
        <v>2138</v>
      </c>
      <c r="D2820" s="6">
        <v>1938</v>
      </c>
      <c r="E2820">
        <f>VLOOKUP(Чек_позиція!C2820,Товар!A:G,7,FALSE)</f>
        <v>688.89</v>
      </c>
      <c r="F2820">
        <f t="shared" si="44"/>
        <v>2066.67</v>
      </c>
    </row>
    <row r="2821" spans="1:6">
      <c r="A2821" s="4">
        <v>2820</v>
      </c>
      <c r="B2821" s="5">
        <v>3</v>
      </c>
      <c r="C2821" s="6">
        <v>3950</v>
      </c>
      <c r="D2821" s="6">
        <v>1938</v>
      </c>
      <c r="E2821">
        <f>VLOOKUP(Чек_позиція!C2821,Товар!A:G,7,FALSE)</f>
        <v>47.74</v>
      </c>
      <c r="F2821">
        <f t="shared" si="44"/>
        <v>143.22</v>
      </c>
    </row>
    <row r="2822" spans="1:6">
      <c r="A2822" s="4">
        <v>2821</v>
      </c>
      <c r="B2822" s="5">
        <v>4</v>
      </c>
      <c r="C2822" s="6">
        <v>86</v>
      </c>
      <c r="D2822" s="6">
        <v>1939</v>
      </c>
      <c r="E2822">
        <f>VLOOKUP(Чек_позиція!C2822,Товар!A:G,7,FALSE)</f>
        <v>639.45000000000005</v>
      </c>
      <c r="F2822">
        <f t="shared" si="44"/>
        <v>2557.8000000000002</v>
      </c>
    </row>
    <row r="2823" spans="1:6">
      <c r="A2823" s="4">
        <v>2822</v>
      </c>
      <c r="B2823" s="5">
        <v>2</v>
      </c>
      <c r="C2823" s="6">
        <v>7754</v>
      </c>
      <c r="D2823" s="6">
        <v>1939</v>
      </c>
      <c r="E2823">
        <f>VLOOKUP(Чек_позиція!C2823,Товар!A:G,7,FALSE)</f>
        <v>180.35</v>
      </c>
      <c r="F2823">
        <f t="shared" si="44"/>
        <v>360.7</v>
      </c>
    </row>
    <row r="2824" spans="1:6">
      <c r="A2824" s="4">
        <v>2823</v>
      </c>
      <c r="B2824" s="5">
        <v>3</v>
      </c>
      <c r="C2824" s="6">
        <v>3864</v>
      </c>
      <c r="D2824" s="6">
        <v>1939</v>
      </c>
      <c r="E2824">
        <f>VLOOKUP(Чек_позиція!C2824,Товар!A:G,7,FALSE)</f>
        <v>886.18</v>
      </c>
      <c r="F2824">
        <f t="shared" si="44"/>
        <v>2658.54</v>
      </c>
    </row>
    <row r="2825" spans="1:6">
      <c r="A2825" s="4">
        <v>2824</v>
      </c>
      <c r="B2825" s="5">
        <v>4</v>
      </c>
      <c r="C2825" s="6">
        <v>453</v>
      </c>
      <c r="D2825" s="6">
        <v>1939</v>
      </c>
      <c r="E2825">
        <f>VLOOKUP(Чек_позиція!C2825,Товар!A:G,7,FALSE)</f>
        <v>182.25</v>
      </c>
      <c r="F2825">
        <f t="shared" si="44"/>
        <v>729</v>
      </c>
    </row>
    <row r="2826" spans="1:6">
      <c r="A2826" s="4">
        <v>2825</v>
      </c>
      <c r="B2826" s="5">
        <v>1</v>
      </c>
      <c r="C2826" s="6">
        <v>8890</v>
      </c>
      <c r="D2826" s="6">
        <v>1939</v>
      </c>
      <c r="E2826">
        <f>VLOOKUP(Чек_позиція!C2826,Товар!A:G,7,FALSE)</f>
        <v>608.70000000000005</v>
      </c>
      <c r="F2826">
        <f t="shared" si="44"/>
        <v>608.70000000000005</v>
      </c>
    </row>
    <row r="2827" spans="1:6">
      <c r="A2827" s="4">
        <v>2826</v>
      </c>
      <c r="B2827" s="5">
        <v>4</v>
      </c>
      <c r="C2827" s="6">
        <v>6307</v>
      </c>
      <c r="D2827" s="6">
        <v>1940</v>
      </c>
      <c r="E2827">
        <f>VLOOKUP(Чек_позиція!C2827,Товар!A:G,7,FALSE)</f>
        <v>761.6</v>
      </c>
      <c r="F2827">
        <f t="shared" si="44"/>
        <v>3046.4</v>
      </c>
    </row>
    <row r="2828" spans="1:6">
      <c r="A2828" s="4">
        <v>2827</v>
      </c>
      <c r="B2828" s="5">
        <v>4</v>
      </c>
      <c r="C2828" s="6">
        <v>3231</v>
      </c>
      <c r="D2828" s="6">
        <v>1941</v>
      </c>
      <c r="E2828">
        <f>VLOOKUP(Чек_позиція!C2828,Товар!A:G,7,FALSE)</f>
        <v>490.86</v>
      </c>
      <c r="F2828">
        <f t="shared" si="44"/>
        <v>1963.44</v>
      </c>
    </row>
    <row r="2829" spans="1:6">
      <c r="A2829" s="4">
        <v>2828</v>
      </c>
      <c r="B2829" s="5">
        <v>1</v>
      </c>
      <c r="C2829" s="6">
        <v>5127</v>
      </c>
      <c r="D2829" s="6">
        <v>1941</v>
      </c>
      <c r="E2829">
        <f>VLOOKUP(Чек_позиція!C2829,Товар!A:G,7,FALSE)</f>
        <v>547.78</v>
      </c>
      <c r="F2829">
        <f t="shared" si="44"/>
        <v>547.78</v>
      </c>
    </row>
    <row r="2830" spans="1:6">
      <c r="A2830" s="4">
        <v>2829</v>
      </c>
      <c r="B2830" s="5">
        <v>1</v>
      </c>
      <c r="C2830" s="6">
        <v>6674</v>
      </c>
      <c r="D2830" s="6">
        <v>1941</v>
      </c>
      <c r="E2830">
        <f>VLOOKUP(Чек_позиція!C2830,Товар!A:G,7,FALSE)</f>
        <v>278.75</v>
      </c>
      <c r="F2830">
        <f t="shared" si="44"/>
        <v>278.75</v>
      </c>
    </row>
    <row r="2831" spans="1:6">
      <c r="A2831" s="4">
        <v>2830</v>
      </c>
      <c r="B2831" s="5">
        <v>4</v>
      </c>
      <c r="C2831" s="6">
        <v>7729</v>
      </c>
      <c r="D2831" s="6">
        <v>1941</v>
      </c>
      <c r="E2831">
        <f>VLOOKUP(Чек_позиція!C2831,Товар!A:G,7,FALSE)</f>
        <v>299.63</v>
      </c>
      <c r="F2831">
        <f t="shared" si="44"/>
        <v>1198.52</v>
      </c>
    </row>
    <row r="2832" spans="1:6">
      <c r="A2832" s="4">
        <v>2831</v>
      </c>
      <c r="B2832" s="5">
        <v>1</v>
      </c>
      <c r="C2832" s="6">
        <v>1301</v>
      </c>
      <c r="D2832" s="6">
        <v>1941</v>
      </c>
      <c r="E2832">
        <f>VLOOKUP(Чек_позиція!C2832,Товар!A:G,7,FALSE)</f>
        <v>697.57</v>
      </c>
      <c r="F2832">
        <f t="shared" si="44"/>
        <v>697.57</v>
      </c>
    </row>
    <row r="2833" spans="1:6">
      <c r="A2833" s="4">
        <v>2832</v>
      </c>
      <c r="B2833" s="5">
        <v>1</v>
      </c>
      <c r="C2833" s="6">
        <v>6942</v>
      </c>
      <c r="D2833" s="6">
        <v>1942</v>
      </c>
      <c r="E2833">
        <f>VLOOKUP(Чек_позиція!C2833,Товар!A:G,7,FALSE)</f>
        <v>261.07</v>
      </c>
      <c r="F2833">
        <f t="shared" si="44"/>
        <v>261.07</v>
      </c>
    </row>
    <row r="2834" spans="1:6">
      <c r="A2834" s="4">
        <v>2833</v>
      </c>
      <c r="B2834" s="5">
        <v>4</v>
      </c>
      <c r="C2834" s="6">
        <v>6802</v>
      </c>
      <c r="D2834" s="6">
        <v>1942</v>
      </c>
      <c r="E2834">
        <f>VLOOKUP(Чек_позиція!C2834,Товар!A:G,7,FALSE)</f>
        <v>267.82</v>
      </c>
      <c r="F2834">
        <f t="shared" si="44"/>
        <v>1071.28</v>
      </c>
    </row>
    <row r="2835" spans="1:6">
      <c r="A2835" s="4">
        <v>2834</v>
      </c>
      <c r="B2835" s="5">
        <v>3</v>
      </c>
      <c r="C2835" s="6">
        <v>6615</v>
      </c>
      <c r="D2835" s="6">
        <v>1942</v>
      </c>
      <c r="E2835">
        <f>VLOOKUP(Чек_позиція!C2835,Товар!A:G,7,FALSE)</f>
        <v>596.03</v>
      </c>
      <c r="F2835">
        <f t="shared" si="44"/>
        <v>1788.09</v>
      </c>
    </row>
    <row r="2836" spans="1:6">
      <c r="A2836" s="4">
        <v>2835</v>
      </c>
      <c r="B2836" s="5">
        <v>1</v>
      </c>
      <c r="C2836" s="6">
        <v>6727</v>
      </c>
      <c r="D2836" s="6">
        <v>1942</v>
      </c>
      <c r="E2836">
        <f>VLOOKUP(Чек_позиція!C2836,Товар!A:G,7,FALSE)</f>
        <v>489.48</v>
      </c>
      <c r="F2836">
        <f t="shared" si="44"/>
        <v>489.48</v>
      </c>
    </row>
    <row r="2837" spans="1:6">
      <c r="A2837" s="4">
        <v>2836</v>
      </c>
      <c r="B2837" s="5">
        <v>4</v>
      </c>
      <c r="C2837" s="6">
        <v>5178</v>
      </c>
      <c r="D2837" s="6">
        <v>1942</v>
      </c>
      <c r="E2837">
        <f>VLOOKUP(Чек_позиція!C2837,Товар!A:G,7,FALSE)</f>
        <v>663.92</v>
      </c>
      <c r="F2837">
        <f t="shared" si="44"/>
        <v>2655.68</v>
      </c>
    </row>
    <row r="2838" spans="1:6">
      <c r="A2838" s="4">
        <v>2837</v>
      </c>
      <c r="B2838" s="5">
        <v>1</v>
      </c>
      <c r="C2838" s="6">
        <v>8548</v>
      </c>
      <c r="D2838" s="6">
        <v>1943</v>
      </c>
      <c r="E2838">
        <f>VLOOKUP(Чек_позиція!C2838,Товар!A:G,7,FALSE)</f>
        <v>425.4</v>
      </c>
      <c r="F2838">
        <f t="shared" si="44"/>
        <v>425.4</v>
      </c>
    </row>
    <row r="2839" spans="1:6">
      <c r="A2839" s="4">
        <v>2838</v>
      </c>
      <c r="B2839" s="5">
        <v>2</v>
      </c>
      <c r="C2839" s="6">
        <v>2740</v>
      </c>
      <c r="D2839" s="6">
        <v>1944</v>
      </c>
      <c r="E2839">
        <f>VLOOKUP(Чек_позиція!C2839,Товар!A:G,7,FALSE)</f>
        <v>540.72</v>
      </c>
      <c r="F2839">
        <f t="shared" si="44"/>
        <v>1081.44</v>
      </c>
    </row>
    <row r="2840" spans="1:6">
      <c r="A2840" s="4">
        <v>2839</v>
      </c>
      <c r="B2840" s="5">
        <v>3</v>
      </c>
      <c r="C2840" s="6">
        <v>8913</v>
      </c>
      <c r="D2840" s="6">
        <v>1944</v>
      </c>
      <c r="E2840">
        <f>VLOOKUP(Чек_позиція!C2840,Товар!A:G,7,FALSE)</f>
        <v>614.74</v>
      </c>
      <c r="F2840">
        <f t="shared" si="44"/>
        <v>1844.22</v>
      </c>
    </row>
    <row r="2841" spans="1:6">
      <c r="A2841" s="4">
        <v>2840</v>
      </c>
      <c r="B2841" s="5">
        <v>4</v>
      </c>
      <c r="C2841" s="6">
        <v>2891</v>
      </c>
      <c r="D2841" s="6">
        <v>1944</v>
      </c>
      <c r="E2841">
        <f>VLOOKUP(Чек_позиція!C2841,Товар!A:G,7,FALSE)</f>
        <v>642.34</v>
      </c>
      <c r="F2841">
        <f t="shared" si="44"/>
        <v>2569.36</v>
      </c>
    </row>
    <row r="2842" spans="1:6">
      <c r="A2842" s="4">
        <v>2841</v>
      </c>
      <c r="B2842" s="5">
        <v>4</v>
      </c>
      <c r="C2842" s="6">
        <v>9718</v>
      </c>
      <c r="D2842" s="6">
        <v>1944</v>
      </c>
      <c r="E2842">
        <f>VLOOKUP(Чек_позиція!C2842,Товар!A:G,7,FALSE)</f>
        <v>923.22</v>
      </c>
      <c r="F2842">
        <f t="shared" si="44"/>
        <v>3692.88</v>
      </c>
    </row>
    <row r="2843" spans="1:6">
      <c r="A2843" s="4">
        <v>2842</v>
      </c>
      <c r="B2843" s="5">
        <v>4</v>
      </c>
      <c r="C2843" s="6">
        <v>3134</v>
      </c>
      <c r="D2843" s="6">
        <v>1944</v>
      </c>
      <c r="E2843">
        <f>VLOOKUP(Чек_позиція!C2843,Товар!A:G,7,FALSE)</f>
        <v>126.18</v>
      </c>
      <c r="F2843">
        <f t="shared" si="44"/>
        <v>504.72</v>
      </c>
    </row>
    <row r="2844" spans="1:6">
      <c r="A2844" s="4">
        <v>2843</v>
      </c>
      <c r="B2844" s="5">
        <v>3</v>
      </c>
      <c r="C2844" s="6">
        <v>5952</v>
      </c>
      <c r="D2844" s="6">
        <v>1945</v>
      </c>
      <c r="E2844">
        <f>VLOOKUP(Чек_позиція!C2844,Товар!A:G,7,FALSE)</f>
        <v>770.38</v>
      </c>
      <c r="F2844">
        <f t="shared" si="44"/>
        <v>2311.14</v>
      </c>
    </row>
    <row r="2845" spans="1:6">
      <c r="A2845" s="4">
        <v>2844</v>
      </c>
      <c r="B2845" s="5">
        <v>3</v>
      </c>
      <c r="C2845" s="6">
        <v>2388</v>
      </c>
      <c r="D2845" s="6">
        <v>1945</v>
      </c>
      <c r="E2845">
        <f>VLOOKUP(Чек_позиція!C2845,Товар!A:G,7,FALSE)</f>
        <v>629.94000000000005</v>
      </c>
      <c r="F2845">
        <f t="shared" si="44"/>
        <v>1889.8200000000002</v>
      </c>
    </row>
    <row r="2846" spans="1:6">
      <c r="A2846" s="4">
        <v>2845</v>
      </c>
      <c r="B2846" s="5">
        <v>3</v>
      </c>
      <c r="C2846" s="6">
        <v>7870</v>
      </c>
      <c r="D2846" s="6">
        <v>1945</v>
      </c>
      <c r="E2846">
        <f>VLOOKUP(Чек_позиція!C2846,Товар!A:G,7,FALSE)</f>
        <v>855.4</v>
      </c>
      <c r="F2846">
        <f t="shared" si="44"/>
        <v>2566.1999999999998</v>
      </c>
    </row>
    <row r="2847" spans="1:6">
      <c r="A2847" s="4">
        <v>2846</v>
      </c>
      <c r="B2847" s="5">
        <v>3</v>
      </c>
      <c r="C2847" s="6">
        <v>8385</v>
      </c>
      <c r="D2847" s="6">
        <v>1946</v>
      </c>
      <c r="E2847">
        <f>VLOOKUP(Чек_позиція!C2847,Товар!A:G,7,FALSE)</f>
        <v>186.3</v>
      </c>
      <c r="F2847">
        <f t="shared" si="44"/>
        <v>558.90000000000009</v>
      </c>
    </row>
    <row r="2848" spans="1:6">
      <c r="A2848" s="4">
        <v>2847</v>
      </c>
      <c r="B2848" s="5">
        <v>2</v>
      </c>
      <c r="C2848" s="6">
        <v>3712</v>
      </c>
      <c r="D2848" s="6">
        <v>1946</v>
      </c>
      <c r="E2848">
        <f>VLOOKUP(Чек_позиція!C2848,Товар!A:G,7,FALSE)</f>
        <v>301.81</v>
      </c>
      <c r="F2848">
        <f t="shared" si="44"/>
        <v>603.62</v>
      </c>
    </row>
    <row r="2849" spans="1:6">
      <c r="A2849" s="4">
        <v>2848</v>
      </c>
      <c r="B2849" s="5">
        <v>4</v>
      </c>
      <c r="C2849" s="6">
        <v>7403</v>
      </c>
      <c r="D2849" s="6">
        <v>1946</v>
      </c>
      <c r="E2849">
        <f>VLOOKUP(Чек_позиція!C2849,Товар!A:G,7,FALSE)</f>
        <v>421.99</v>
      </c>
      <c r="F2849">
        <f t="shared" si="44"/>
        <v>1687.96</v>
      </c>
    </row>
    <row r="2850" spans="1:6">
      <c r="A2850" s="4">
        <v>2849</v>
      </c>
      <c r="B2850" s="5">
        <v>3</v>
      </c>
      <c r="C2850" s="6">
        <v>9775</v>
      </c>
      <c r="D2850" s="6">
        <v>1946</v>
      </c>
      <c r="E2850">
        <f>VLOOKUP(Чек_позиція!C2850,Товар!A:G,7,FALSE)</f>
        <v>827.72</v>
      </c>
      <c r="F2850">
        <f t="shared" si="44"/>
        <v>2483.16</v>
      </c>
    </row>
    <row r="2851" spans="1:6">
      <c r="A2851" s="4">
        <v>2850</v>
      </c>
      <c r="B2851" s="5">
        <v>4</v>
      </c>
      <c r="C2851" s="6">
        <v>5044</v>
      </c>
      <c r="D2851" s="6">
        <v>1946</v>
      </c>
      <c r="E2851">
        <f>VLOOKUP(Чек_позиція!C2851,Товар!A:G,7,FALSE)</f>
        <v>344.05</v>
      </c>
      <c r="F2851">
        <f t="shared" si="44"/>
        <v>1376.2</v>
      </c>
    </row>
    <row r="2852" spans="1:6">
      <c r="A2852" s="4">
        <v>2851</v>
      </c>
      <c r="B2852" s="5">
        <v>3</v>
      </c>
      <c r="C2852" s="6">
        <v>9864</v>
      </c>
      <c r="D2852" s="6">
        <v>1947</v>
      </c>
      <c r="E2852">
        <f>VLOOKUP(Чек_позиція!C2852,Товар!A:G,7,FALSE)</f>
        <v>761.6</v>
      </c>
      <c r="F2852">
        <f t="shared" si="44"/>
        <v>2284.8000000000002</v>
      </c>
    </row>
    <row r="2853" spans="1:6">
      <c r="A2853" s="4">
        <v>2852</v>
      </c>
      <c r="B2853" s="5">
        <v>4</v>
      </c>
      <c r="C2853" s="6">
        <v>4417</v>
      </c>
      <c r="D2853" s="6">
        <v>1947</v>
      </c>
      <c r="E2853">
        <f>VLOOKUP(Чек_позиція!C2853,Товар!A:G,7,FALSE)</f>
        <v>843.13</v>
      </c>
      <c r="F2853">
        <f t="shared" si="44"/>
        <v>3372.52</v>
      </c>
    </row>
    <row r="2854" spans="1:6">
      <c r="A2854" s="4">
        <v>2853</v>
      </c>
      <c r="B2854" s="5">
        <v>2</v>
      </c>
      <c r="C2854" s="6">
        <v>1441</v>
      </c>
      <c r="D2854" s="6">
        <v>1947</v>
      </c>
      <c r="E2854">
        <f>VLOOKUP(Чек_позиція!C2854,Товар!A:G,7,FALSE)</f>
        <v>829.75</v>
      </c>
      <c r="F2854">
        <f t="shared" si="44"/>
        <v>1659.5</v>
      </c>
    </row>
    <row r="2855" spans="1:6">
      <c r="A2855" s="4">
        <v>2854</v>
      </c>
      <c r="B2855" s="5">
        <v>2</v>
      </c>
      <c r="C2855" s="6">
        <v>8682</v>
      </c>
      <c r="D2855" s="6">
        <v>1948</v>
      </c>
      <c r="E2855">
        <f>VLOOKUP(Чек_позиція!C2855,Товар!A:G,7,FALSE)</f>
        <v>254.97</v>
      </c>
      <c r="F2855">
        <f t="shared" si="44"/>
        <v>509.94</v>
      </c>
    </row>
    <row r="2856" spans="1:6">
      <c r="A2856" s="4">
        <v>2855</v>
      </c>
      <c r="B2856" s="5">
        <v>3</v>
      </c>
      <c r="C2856" s="6">
        <v>1263</v>
      </c>
      <c r="D2856" s="6">
        <v>1949</v>
      </c>
      <c r="E2856">
        <f>VLOOKUP(Чек_позиція!C2856,Товар!A:G,7,FALSE)</f>
        <v>857.64</v>
      </c>
      <c r="F2856">
        <f t="shared" si="44"/>
        <v>2572.92</v>
      </c>
    </row>
    <row r="2857" spans="1:6">
      <c r="A2857" s="4">
        <v>2856</v>
      </c>
      <c r="B2857" s="5">
        <v>3</v>
      </c>
      <c r="C2857" s="6">
        <v>6197</v>
      </c>
      <c r="D2857" s="6">
        <v>1950</v>
      </c>
      <c r="E2857">
        <f>VLOOKUP(Чек_позиція!C2857,Товар!A:G,7,FALSE)</f>
        <v>870.69</v>
      </c>
      <c r="F2857">
        <f t="shared" si="44"/>
        <v>2612.0700000000002</v>
      </c>
    </row>
    <row r="2858" spans="1:6">
      <c r="A2858" s="4">
        <v>2857</v>
      </c>
      <c r="B2858" s="5">
        <v>2</v>
      </c>
      <c r="C2858" s="6">
        <v>4106</v>
      </c>
      <c r="D2858" s="6">
        <v>1951</v>
      </c>
      <c r="E2858">
        <f>VLOOKUP(Чек_позиція!C2858,Товар!A:G,7,FALSE)</f>
        <v>620.29999999999995</v>
      </c>
      <c r="F2858">
        <f t="shared" si="44"/>
        <v>1240.5999999999999</v>
      </c>
    </row>
    <row r="2859" spans="1:6">
      <c r="A2859" s="4">
        <v>2858</v>
      </c>
      <c r="B2859" s="5">
        <v>3</v>
      </c>
      <c r="C2859" s="6">
        <v>8582</v>
      </c>
      <c r="D2859" s="6">
        <v>1951</v>
      </c>
      <c r="E2859">
        <f>VLOOKUP(Чек_позиція!C2859,Товар!A:G,7,FALSE)</f>
        <v>604.80999999999995</v>
      </c>
      <c r="F2859">
        <f t="shared" si="44"/>
        <v>1814.4299999999998</v>
      </c>
    </row>
    <row r="2860" spans="1:6">
      <c r="A2860" s="4">
        <v>2859</v>
      </c>
      <c r="B2860" s="5">
        <v>1</v>
      </c>
      <c r="C2860" s="6">
        <v>5570</v>
      </c>
      <c r="D2860" s="6">
        <v>1951</v>
      </c>
      <c r="E2860">
        <f>VLOOKUP(Чек_позиція!C2860,Товар!A:G,7,FALSE)</f>
        <v>120.31</v>
      </c>
      <c r="F2860">
        <f t="shared" si="44"/>
        <v>120.31</v>
      </c>
    </row>
    <row r="2861" spans="1:6">
      <c r="A2861" s="4">
        <v>2860</v>
      </c>
      <c r="B2861" s="5">
        <v>1</v>
      </c>
      <c r="C2861" s="6">
        <v>8340</v>
      </c>
      <c r="D2861" s="6">
        <v>1952</v>
      </c>
      <c r="E2861">
        <f>VLOOKUP(Чек_позиція!C2861,Товар!A:G,7,FALSE)</f>
        <v>830.08</v>
      </c>
      <c r="F2861">
        <f t="shared" si="44"/>
        <v>830.08</v>
      </c>
    </row>
    <row r="2862" spans="1:6">
      <c r="A2862" s="4">
        <v>2861</v>
      </c>
      <c r="B2862" s="5">
        <v>2</v>
      </c>
      <c r="C2862" s="6">
        <v>2589</v>
      </c>
      <c r="D2862" s="6">
        <v>1952</v>
      </c>
      <c r="E2862">
        <f>VLOOKUP(Чек_позиція!C2862,Товар!A:G,7,FALSE)</f>
        <v>602.88</v>
      </c>
      <c r="F2862">
        <f t="shared" si="44"/>
        <v>1205.76</v>
      </c>
    </row>
    <row r="2863" spans="1:6">
      <c r="A2863" s="4">
        <v>2862</v>
      </c>
      <c r="B2863" s="5">
        <v>1</v>
      </c>
      <c r="C2863" s="6">
        <v>1404</v>
      </c>
      <c r="D2863" s="6">
        <v>1952</v>
      </c>
      <c r="E2863">
        <f>VLOOKUP(Чек_позиція!C2863,Товар!A:G,7,FALSE)</f>
        <v>422.12</v>
      </c>
      <c r="F2863">
        <f t="shared" si="44"/>
        <v>422.12</v>
      </c>
    </row>
    <row r="2864" spans="1:6">
      <c r="A2864" s="4">
        <v>2863</v>
      </c>
      <c r="B2864" s="5">
        <v>3</v>
      </c>
      <c r="C2864" s="6">
        <v>9237</v>
      </c>
      <c r="D2864" s="6">
        <v>1952</v>
      </c>
      <c r="E2864">
        <f>VLOOKUP(Чек_позиція!C2864,Товар!A:G,7,FALSE)</f>
        <v>858.38</v>
      </c>
      <c r="F2864">
        <f t="shared" si="44"/>
        <v>2575.14</v>
      </c>
    </row>
    <row r="2865" spans="1:6">
      <c r="A2865" s="4">
        <v>2864</v>
      </c>
      <c r="B2865" s="5">
        <v>2</v>
      </c>
      <c r="C2865" s="6">
        <v>9901</v>
      </c>
      <c r="D2865" s="6">
        <v>1953</v>
      </c>
      <c r="E2865">
        <f>VLOOKUP(Чек_позиція!C2865,Товар!A:G,7,FALSE)</f>
        <v>345.64</v>
      </c>
      <c r="F2865">
        <f t="shared" si="44"/>
        <v>691.28</v>
      </c>
    </row>
    <row r="2866" spans="1:6">
      <c r="A2866" s="4">
        <v>2865</v>
      </c>
      <c r="B2866" s="5">
        <v>4</v>
      </c>
      <c r="C2866" s="6">
        <v>2697</v>
      </c>
      <c r="D2866" s="6">
        <v>1953</v>
      </c>
      <c r="E2866">
        <f>VLOOKUP(Чек_позиція!C2866,Товар!A:G,7,FALSE)</f>
        <v>227.45</v>
      </c>
      <c r="F2866">
        <f t="shared" si="44"/>
        <v>909.8</v>
      </c>
    </row>
    <row r="2867" spans="1:6">
      <c r="A2867" s="4">
        <v>2866</v>
      </c>
      <c r="B2867" s="5">
        <v>1</v>
      </c>
      <c r="C2867" s="6">
        <v>2103</v>
      </c>
      <c r="D2867" s="6">
        <v>1953</v>
      </c>
      <c r="E2867">
        <f>VLOOKUP(Чек_позиція!C2867,Товар!A:G,7,FALSE)</f>
        <v>599.55999999999995</v>
      </c>
      <c r="F2867">
        <f t="shared" si="44"/>
        <v>599.55999999999995</v>
      </c>
    </row>
    <row r="2868" spans="1:6">
      <c r="A2868" s="4">
        <v>2867</v>
      </c>
      <c r="B2868" s="5">
        <v>2</v>
      </c>
      <c r="C2868" s="6">
        <v>9914</v>
      </c>
      <c r="D2868" s="6">
        <v>1953</v>
      </c>
      <c r="E2868">
        <f>VLOOKUP(Чек_позиція!C2868,Товар!A:G,7,FALSE)</f>
        <v>139.5</v>
      </c>
      <c r="F2868">
        <f t="shared" si="44"/>
        <v>279</v>
      </c>
    </row>
    <row r="2869" spans="1:6">
      <c r="A2869" s="4">
        <v>2868</v>
      </c>
      <c r="B2869" s="5">
        <v>4</v>
      </c>
      <c r="C2869" s="6">
        <v>4280</v>
      </c>
      <c r="D2869" s="6">
        <v>1954</v>
      </c>
      <c r="E2869">
        <f>VLOOKUP(Чек_позиція!C2869,Товар!A:G,7,FALSE)</f>
        <v>350.69</v>
      </c>
      <c r="F2869">
        <f t="shared" si="44"/>
        <v>1402.76</v>
      </c>
    </row>
    <row r="2870" spans="1:6">
      <c r="A2870" s="4">
        <v>2869</v>
      </c>
      <c r="B2870" s="5">
        <v>3</v>
      </c>
      <c r="C2870" s="6">
        <v>9368</v>
      </c>
      <c r="D2870" s="6">
        <v>1954</v>
      </c>
      <c r="E2870">
        <f>VLOOKUP(Чек_позиція!C2870,Товар!A:G,7,FALSE)</f>
        <v>666.63</v>
      </c>
      <c r="F2870">
        <f t="shared" si="44"/>
        <v>1999.8899999999999</v>
      </c>
    </row>
    <row r="2871" spans="1:6">
      <c r="A2871" s="4">
        <v>2870</v>
      </c>
      <c r="B2871" s="5">
        <v>4</v>
      </c>
      <c r="C2871" s="6">
        <v>8389</v>
      </c>
      <c r="D2871" s="6">
        <v>1954</v>
      </c>
      <c r="E2871">
        <f>VLOOKUP(Чек_позиція!C2871,Товар!A:G,7,FALSE)</f>
        <v>913.39</v>
      </c>
      <c r="F2871">
        <f t="shared" si="44"/>
        <v>3653.56</v>
      </c>
    </row>
    <row r="2872" spans="1:6">
      <c r="A2872" s="4">
        <v>2871</v>
      </c>
      <c r="B2872" s="5">
        <v>1</v>
      </c>
      <c r="C2872" s="6">
        <v>1395</v>
      </c>
      <c r="D2872" s="6">
        <v>1954</v>
      </c>
      <c r="E2872">
        <f>VLOOKUP(Чек_позиція!C2872,Товар!A:G,7,FALSE)</f>
        <v>807.16</v>
      </c>
      <c r="F2872">
        <f t="shared" si="44"/>
        <v>807.16</v>
      </c>
    </row>
    <row r="2873" spans="1:6">
      <c r="A2873" s="4">
        <v>2872</v>
      </c>
      <c r="B2873" s="5">
        <v>2</v>
      </c>
      <c r="C2873" s="6">
        <v>4539</v>
      </c>
      <c r="D2873" s="6">
        <v>1955</v>
      </c>
      <c r="E2873">
        <f>VLOOKUP(Чек_позиція!C2873,Товар!A:G,7,FALSE)</f>
        <v>436.22</v>
      </c>
      <c r="F2873">
        <f t="shared" si="44"/>
        <v>872.44</v>
      </c>
    </row>
    <row r="2874" spans="1:6">
      <c r="A2874" s="4">
        <v>2873</v>
      </c>
      <c r="B2874" s="5">
        <v>3</v>
      </c>
      <c r="C2874" s="6">
        <v>8946</v>
      </c>
      <c r="D2874" s="6">
        <v>1956</v>
      </c>
      <c r="E2874">
        <f>VLOOKUP(Чек_позиція!C2874,Товар!A:G,7,FALSE)</f>
        <v>240.57</v>
      </c>
      <c r="F2874">
        <f t="shared" si="44"/>
        <v>721.71</v>
      </c>
    </row>
    <row r="2875" spans="1:6">
      <c r="A2875" s="4">
        <v>2874</v>
      </c>
      <c r="B2875" s="5">
        <v>4</v>
      </c>
      <c r="C2875" s="6">
        <v>4950</v>
      </c>
      <c r="D2875" s="6">
        <v>1956</v>
      </c>
      <c r="E2875">
        <f>VLOOKUP(Чек_позиція!C2875,Товар!A:G,7,FALSE)</f>
        <v>943.98</v>
      </c>
      <c r="F2875">
        <f t="shared" si="44"/>
        <v>3775.92</v>
      </c>
    </row>
    <row r="2876" spans="1:6">
      <c r="A2876" s="4">
        <v>2875</v>
      </c>
      <c r="B2876" s="5">
        <v>1</v>
      </c>
      <c r="C2876" s="6">
        <v>5179</v>
      </c>
      <c r="D2876" s="6">
        <v>1957</v>
      </c>
      <c r="E2876">
        <f>VLOOKUP(Чек_позиція!C2876,Товар!A:G,7,FALSE)</f>
        <v>212.18</v>
      </c>
      <c r="F2876">
        <f t="shared" si="44"/>
        <v>212.18</v>
      </c>
    </row>
    <row r="2877" spans="1:6">
      <c r="A2877" s="4">
        <v>2876</v>
      </c>
      <c r="B2877" s="5">
        <v>2</v>
      </c>
      <c r="C2877" s="6">
        <v>9259</v>
      </c>
      <c r="D2877" s="6">
        <v>1958</v>
      </c>
      <c r="E2877">
        <f>VLOOKUP(Чек_позиція!C2877,Товар!A:G,7,FALSE)</f>
        <v>74.06</v>
      </c>
      <c r="F2877">
        <f t="shared" si="44"/>
        <v>148.12</v>
      </c>
    </row>
    <row r="2878" spans="1:6">
      <c r="A2878" s="4">
        <v>2877</v>
      </c>
      <c r="B2878" s="5">
        <v>3</v>
      </c>
      <c r="C2878" s="6">
        <v>9444</v>
      </c>
      <c r="D2878" s="6">
        <v>1958</v>
      </c>
      <c r="E2878">
        <f>VLOOKUP(Чек_позиція!C2878,Товар!A:G,7,FALSE)</f>
        <v>168.04</v>
      </c>
      <c r="F2878">
        <f t="shared" si="44"/>
        <v>504.12</v>
      </c>
    </row>
    <row r="2879" spans="1:6">
      <c r="A2879" s="4">
        <v>2878</v>
      </c>
      <c r="B2879" s="5">
        <v>1</v>
      </c>
      <c r="C2879" s="6">
        <v>5923</v>
      </c>
      <c r="D2879" s="6">
        <v>1958</v>
      </c>
      <c r="E2879">
        <f>VLOOKUP(Чек_позиція!C2879,Товар!A:G,7,FALSE)</f>
        <v>58.22</v>
      </c>
      <c r="F2879">
        <f t="shared" si="44"/>
        <v>58.22</v>
      </c>
    </row>
    <row r="2880" spans="1:6">
      <c r="A2880" s="4">
        <v>2879</v>
      </c>
      <c r="B2880" s="5">
        <v>4</v>
      </c>
      <c r="C2880" s="6">
        <v>1223</v>
      </c>
      <c r="D2880" s="6">
        <v>1958</v>
      </c>
      <c r="E2880">
        <f>VLOOKUP(Чек_позиція!C2880,Товар!A:G,7,FALSE)</f>
        <v>480.61</v>
      </c>
      <c r="F2880">
        <f t="shared" si="44"/>
        <v>1922.44</v>
      </c>
    </row>
    <row r="2881" spans="1:6">
      <c r="A2881" s="4">
        <v>2880</v>
      </c>
      <c r="B2881" s="5">
        <v>2</v>
      </c>
      <c r="C2881" s="6">
        <v>1063</v>
      </c>
      <c r="D2881" s="6">
        <v>1958</v>
      </c>
      <c r="E2881">
        <f>VLOOKUP(Чек_позиція!C2881,Товар!A:G,7,FALSE)</f>
        <v>745.93</v>
      </c>
      <c r="F2881">
        <f t="shared" si="44"/>
        <v>1491.86</v>
      </c>
    </row>
    <row r="2882" spans="1:6">
      <c r="A2882" s="4">
        <v>2881</v>
      </c>
      <c r="B2882" s="5">
        <v>3</v>
      </c>
      <c r="C2882" s="6">
        <v>8533</v>
      </c>
      <c r="D2882" s="6">
        <v>1959</v>
      </c>
      <c r="E2882">
        <f>VLOOKUP(Чек_позиція!C2882,Товар!A:G,7,FALSE)</f>
        <v>270.85000000000002</v>
      </c>
      <c r="F2882">
        <f t="shared" si="44"/>
        <v>812.55000000000007</v>
      </c>
    </row>
    <row r="2883" spans="1:6">
      <c r="A2883" s="4">
        <v>2882</v>
      </c>
      <c r="B2883" s="5">
        <v>3</v>
      </c>
      <c r="C2883" s="6">
        <v>4158</v>
      </c>
      <c r="D2883" s="6">
        <v>1959</v>
      </c>
      <c r="E2883">
        <f>VLOOKUP(Чек_позиція!C2883,Товар!A:G,7,FALSE)</f>
        <v>476.46</v>
      </c>
      <c r="F2883">
        <f t="shared" ref="F2883:F2946" si="45">B2883*E2883</f>
        <v>1429.3799999999999</v>
      </c>
    </row>
    <row r="2884" spans="1:6">
      <c r="A2884" s="4">
        <v>2883</v>
      </c>
      <c r="B2884" s="5">
        <v>2</v>
      </c>
      <c r="C2884" s="6">
        <v>6328</v>
      </c>
      <c r="D2884" s="6">
        <v>1959</v>
      </c>
      <c r="E2884">
        <f>VLOOKUP(Чек_позиція!C2884,Товар!A:G,7,FALSE)</f>
        <v>864.94</v>
      </c>
      <c r="F2884">
        <f t="shared" si="45"/>
        <v>1729.88</v>
      </c>
    </row>
    <row r="2885" spans="1:6">
      <c r="A2885" s="4">
        <v>2884</v>
      </c>
      <c r="B2885" s="5">
        <v>3</v>
      </c>
      <c r="C2885" s="6">
        <v>3322</v>
      </c>
      <c r="D2885" s="6">
        <v>1959</v>
      </c>
      <c r="E2885">
        <f>VLOOKUP(Чек_позиція!C2885,Товар!A:G,7,FALSE)</f>
        <v>807.24</v>
      </c>
      <c r="F2885">
        <f t="shared" si="45"/>
        <v>2421.7200000000003</v>
      </c>
    </row>
    <row r="2886" spans="1:6">
      <c r="A2886" s="4">
        <v>2885</v>
      </c>
      <c r="B2886" s="5">
        <v>1</v>
      </c>
      <c r="C2886" s="6">
        <v>9932</v>
      </c>
      <c r="D2886" s="6">
        <v>1960</v>
      </c>
      <c r="E2886">
        <f>VLOOKUP(Чек_позиція!C2886,Товар!A:G,7,FALSE)</f>
        <v>286.26</v>
      </c>
      <c r="F2886">
        <f t="shared" si="45"/>
        <v>286.26</v>
      </c>
    </row>
    <row r="2887" spans="1:6">
      <c r="A2887" s="4">
        <v>2886</v>
      </c>
      <c r="B2887" s="5">
        <v>4</v>
      </c>
      <c r="C2887" s="6">
        <v>8668</v>
      </c>
      <c r="D2887" s="6">
        <v>1960</v>
      </c>
      <c r="E2887">
        <f>VLOOKUP(Чек_позиція!C2887,Товар!A:G,7,FALSE)</f>
        <v>689.44</v>
      </c>
      <c r="F2887">
        <f t="shared" si="45"/>
        <v>2757.76</v>
      </c>
    </row>
    <row r="2888" spans="1:6">
      <c r="A2888" s="4">
        <v>2887</v>
      </c>
      <c r="B2888" s="5">
        <v>3</v>
      </c>
      <c r="C2888" s="6">
        <v>7873</v>
      </c>
      <c r="D2888" s="6">
        <v>1960</v>
      </c>
      <c r="E2888">
        <f>VLOOKUP(Чек_позиція!C2888,Товар!A:G,7,FALSE)</f>
        <v>40.18</v>
      </c>
      <c r="F2888">
        <f t="shared" si="45"/>
        <v>120.53999999999999</v>
      </c>
    </row>
    <row r="2889" spans="1:6">
      <c r="A2889" s="4">
        <v>2888</v>
      </c>
      <c r="B2889" s="5">
        <v>4</v>
      </c>
      <c r="C2889" s="6">
        <v>706</v>
      </c>
      <c r="D2889" s="6">
        <v>1960</v>
      </c>
      <c r="E2889">
        <f>VLOOKUP(Чек_позиція!C2889,Товар!A:G,7,FALSE)</f>
        <v>47.39</v>
      </c>
      <c r="F2889">
        <f t="shared" si="45"/>
        <v>189.56</v>
      </c>
    </row>
    <row r="2890" spans="1:6">
      <c r="A2890" s="4">
        <v>2889</v>
      </c>
      <c r="B2890" s="5">
        <v>2</v>
      </c>
      <c r="C2890" s="6">
        <v>490</v>
      </c>
      <c r="D2890" s="6">
        <v>1961</v>
      </c>
      <c r="E2890">
        <f>VLOOKUP(Чек_позиція!C2890,Товар!A:G,7,FALSE)</f>
        <v>75.52</v>
      </c>
      <c r="F2890">
        <f t="shared" si="45"/>
        <v>151.04</v>
      </c>
    </row>
    <row r="2891" spans="1:6">
      <c r="A2891" s="4">
        <v>2890</v>
      </c>
      <c r="B2891" s="5">
        <v>1</v>
      </c>
      <c r="C2891" s="6">
        <v>8355</v>
      </c>
      <c r="D2891" s="6">
        <v>1961</v>
      </c>
      <c r="E2891">
        <f>VLOOKUP(Чек_позиція!C2891,Товар!A:G,7,FALSE)</f>
        <v>796.07</v>
      </c>
      <c r="F2891">
        <f t="shared" si="45"/>
        <v>796.07</v>
      </c>
    </row>
    <row r="2892" spans="1:6">
      <c r="A2892" s="4">
        <v>2891</v>
      </c>
      <c r="B2892" s="5">
        <v>2</v>
      </c>
      <c r="C2892" s="6">
        <v>5588</v>
      </c>
      <c r="D2892" s="6">
        <v>1962</v>
      </c>
      <c r="E2892">
        <f>VLOOKUP(Чек_позиція!C2892,Товар!A:G,7,FALSE)</f>
        <v>68.239999999999995</v>
      </c>
      <c r="F2892">
        <f t="shared" si="45"/>
        <v>136.47999999999999</v>
      </c>
    </row>
    <row r="2893" spans="1:6">
      <c r="A2893" s="4">
        <v>2892</v>
      </c>
      <c r="B2893" s="5">
        <v>4</v>
      </c>
      <c r="C2893" s="6">
        <v>4122</v>
      </c>
      <c r="D2893" s="6">
        <v>1963</v>
      </c>
      <c r="E2893">
        <f>VLOOKUP(Чек_позиція!C2893,Товар!A:G,7,FALSE)</f>
        <v>282.88</v>
      </c>
      <c r="F2893">
        <f t="shared" si="45"/>
        <v>1131.52</v>
      </c>
    </row>
    <row r="2894" spans="1:6">
      <c r="A2894" s="4">
        <v>2893</v>
      </c>
      <c r="B2894" s="5">
        <v>3</v>
      </c>
      <c r="C2894" s="6">
        <v>1784</v>
      </c>
      <c r="D2894" s="6">
        <v>1963</v>
      </c>
      <c r="E2894">
        <f>VLOOKUP(Чек_позиція!C2894,Товар!A:G,7,FALSE)</f>
        <v>913.36</v>
      </c>
      <c r="F2894">
        <f t="shared" si="45"/>
        <v>2740.08</v>
      </c>
    </row>
    <row r="2895" spans="1:6">
      <c r="A2895" s="4">
        <v>2894</v>
      </c>
      <c r="B2895" s="5">
        <v>1</v>
      </c>
      <c r="C2895" s="6">
        <v>2484</v>
      </c>
      <c r="D2895" s="6">
        <v>1963</v>
      </c>
      <c r="E2895">
        <f>VLOOKUP(Чек_позиція!C2895,Товар!A:G,7,FALSE)</f>
        <v>187.02</v>
      </c>
      <c r="F2895">
        <f t="shared" si="45"/>
        <v>187.02</v>
      </c>
    </row>
    <row r="2896" spans="1:6">
      <c r="A2896" s="4">
        <v>2895</v>
      </c>
      <c r="B2896" s="5">
        <v>2</v>
      </c>
      <c r="C2896" s="6">
        <v>8463</v>
      </c>
      <c r="D2896" s="6">
        <v>1963</v>
      </c>
      <c r="E2896">
        <f>VLOOKUP(Чек_позиція!C2896,Товар!A:G,7,FALSE)</f>
        <v>610.23</v>
      </c>
      <c r="F2896">
        <f t="shared" si="45"/>
        <v>1220.46</v>
      </c>
    </row>
    <row r="2897" spans="1:6">
      <c r="A2897" s="4">
        <v>2896</v>
      </c>
      <c r="B2897" s="5">
        <v>1</v>
      </c>
      <c r="C2897" s="6">
        <v>2535</v>
      </c>
      <c r="D2897" s="6">
        <v>1964</v>
      </c>
      <c r="E2897">
        <f>VLOOKUP(Чек_позиція!C2897,Товар!A:G,7,FALSE)</f>
        <v>550.74</v>
      </c>
      <c r="F2897">
        <f t="shared" si="45"/>
        <v>550.74</v>
      </c>
    </row>
    <row r="2898" spans="1:6">
      <c r="A2898" s="4">
        <v>2897</v>
      </c>
      <c r="B2898" s="5">
        <v>4</v>
      </c>
      <c r="C2898" s="6">
        <v>5786</v>
      </c>
      <c r="D2898" s="6">
        <v>1965</v>
      </c>
      <c r="E2898">
        <f>VLOOKUP(Чек_позиція!C2898,Товар!A:G,7,FALSE)</f>
        <v>313.20999999999998</v>
      </c>
      <c r="F2898">
        <f t="shared" si="45"/>
        <v>1252.8399999999999</v>
      </c>
    </row>
    <row r="2899" spans="1:6">
      <c r="A2899" s="4">
        <v>2898</v>
      </c>
      <c r="B2899" s="5">
        <v>2</v>
      </c>
      <c r="C2899" s="6">
        <v>6207</v>
      </c>
      <c r="D2899" s="6">
        <v>1965</v>
      </c>
      <c r="E2899">
        <f>VLOOKUP(Чек_позиція!C2899,Товар!A:G,7,FALSE)</f>
        <v>217.46</v>
      </c>
      <c r="F2899">
        <f t="shared" si="45"/>
        <v>434.92</v>
      </c>
    </row>
    <row r="2900" spans="1:6">
      <c r="A2900" s="4">
        <v>2899</v>
      </c>
      <c r="B2900" s="5">
        <v>1</v>
      </c>
      <c r="C2900" s="6">
        <v>7866</v>
      </c>
      <c r="D2900" s="6">
        <v>1966</v>
      </c>
      <c r="E2900">
        <f>VLOOKUP(Чек_позиція!C2900,Товар!A:G,7,FALSE)</f>
        <v>486.39</v>
      </c>
      <c r="F2900">
        <f t="shared" si="45"/>
        <v>486.39</v>
      </c>
    </row>
    <row r="2901" spans="1:6">
      <c r="A2901" s="4">
        <v>2900</v>
      </c>
      <c r="B2901" s="5">
        <v>4</v>
      </c>
      <c r="C2901" s="6">
        <v>5123</v>
      </c>
      <c r="D2901" s="6">
        <v>1967</v>
      </c>
      <c r="E2901">
        <f>VLOOKUP(Чек_позиція!C2901,Товар!A:G,7,FALSE)</f>
        <v>736.76</v>
      </c>
      <c r="F2901">
        <f t="shared" si="45"/>
        <v>2947.04</v>
      </c>
    </row>
    <row r="2902" spans="1:6">
      <c r="A2902" s="4">
        <v>2901</v>
      </c>
      <c r="B2902" s="5">
        <v>3</v>
      </c>
      <c r="C2902" s="6">
        <v>974</v>
      </c>
      <c r="D2902" s="6">
        <v>1967</v>
      </c>
      <c r="E2902">
        <f>VLOOKUP(Чек_позиція!C2902,Товар!A:G,7,FALSE)</f>
        <v>146.41999999999999</v>
      </c>
      <c r="F2902">
        <f t="shared" si="45"/>
        <v>439.26</v>
      </c>
    </row>
    <row r="2903" spans="1:6">
      <c r="A2903" s="4">
        <v>2902</v>
      </c>
      <c r="B2903" s="5">
        <v>2</v>
      </c>
      <c r="C2903" s="6">
        <v>4384</v>
      </c>
      <c r="D2903" s="6">
        <v>1968</v>
      </c>
      <c r="E2903">
        <f>VLOOKUP(Чек_позиція!C2903,Товар!A:G,7,FALSE)</f>
        <v>295.75</v>
      </c>
      <c r="F2903">
        <f t="shared" si="45"/>
        <v>591.5</v>
      </c>
    </row>
    <row r="2904" spans="1:6">
      <c r="A2904" s="4">
        <v>2903</v>
      </c>
      <c r="B2904" s="5">
        <v>3</v>
      </c>
      <c r="C2904" s="6">
        <v>6871</v>
      </c>
      <c r="D2904" s="6">
        <v>1968</v>
      </c>
      <c r="E2904">
        <f>VLOOKUP(Чек_позиція!C2904,Товар!A:G,7,FALSE)</f>
        <v>832.68</v>
      </c>
      <c r="F2904">
        <f t="shared" si="45"/>
        <v>2498.04</v>
      </c>
    </row>
    <row r="2905" spans="1:6">
      <c r="A2905" s="4">
        <v>2904</v>
      </c>
      <c r="B2905" s="5">
        <v>2</v>
      </c>
      <c r="C2905" s="6">
        <v>3586</v>
      </c>
      <c r="D2905" s="6">
        <v>1968</v>
      </c>
      <c r="E2905">
        <f>VLOOKUP(Чек_позиція!C2905,Товар!A:G,7,FALSE)</f>
        <v>346.37</v>
      </c>
      <c r="F2905">
        <f t="shared" si="45"/>
        <v>692.74</v>
      </c>
    </row>
    <row r="2906" spans="1:6">
      <c r="A2906" s="4">
        <v>2905</v>
      </c>
      <c r="B2906" s="5">
        <v>1</v>
      </c>
      <c r="C2906" s="6">
        <v>5792</v>
      </c>
      <c r="D2906" s="6">
        <v>1968</v>
      </c>
      <c r="E2906">
        <f>VLOOKUP(Чек_позиція!C2906,Товар!A:G,7,FALSE)</f>
        <v>300.95999999999998</v>
      </c>
      <c r="F2906">
        <f t="shared" si="45"/>
        <v>300.95999999999998</v>
      </c>
    </row>
    <row r="2907" spans="1:6">
      <c r="A2907" s="4">
        <v>2906</v>
      </c>
      <c r="B2907" s="5">
        <v>4</v>
      </c>
      <c r="C2907" s="6">
        <v>1140</v>
      </c>
      <c r="D2907" s="6">
        <v>1968</v>
      </c>
      <c r="E2907">
        <f>VLOOKUP(Чек_позиція!C2907,Товар!A:G,7,FALSE)</f>
        <v>212.49</v>
      </c>
      <c r="F2907">
        <f t="shared" si="45"/>
        <v>849.96</v>
      </c>
    </row>
    <row r="2908" spans="1:6">
      <c r="A2908" s="4">
        <v>2907</v>
      </c>
      <c r="B2908" s="5">
        <v>3</v>
      </c>
      <c r="C2908" s="6">
        <v>1140</v>
      </c>
      <c r="D2908" s="6">
        <v>1969</v>
      </c>
      <c r="E2908">
        <f>VLOOKUP(Чек_позиція!C2908,Товар!A:G,7,FALSE)</f>
        <v>212.49</v>
      </c>
      <c r="F2908">
        <f t="shared" si="45"/>
        <v>637.47</v>
      </c>
    </row>
    <row r="2909" spans="1:6">
      <c r="A2909" s="4">
        <v>2908</v>
      </c>
      <c r="B2909" s="5">
        <v>2</v>
      </c>
      <c r="C2909" s="6">
        <v>5325</v>
      </c>
      <c r="D2909" s="6">
        <v>1969</v>
      </c>
      <c r="E2909">
        <f>VLOOKUP(Чек_позиція!C2909,Товар!A:G,7,FALSE)</f>
        <v>730.55</v>
      </c>
      <c r="F2909">
        <f t="shared" si="45"/>
        <v>1461.1</v>
      </c>
    </row>
    <row r="2910" spans="1:6">
      <c r="A2910" s="4">
        <v>2909</v>
      </c>
      <c r="B2910" s="5">
        <v>1</v>
      </c>
      <c r="C2910" s="6">
        <v>5639</v>
      </c>
      <c r="D2910" s="6">
        <v>1970</v>
      </c>
      <c r="E2910">
        <f>VLOOKUP(Чек_позиція!C2910,Товар!A:G,7,FALSE)</f>
        <v>590.1</v>
      </c>
      <c r="F2910">
        <f t="shared" si="45"/>
        <v>590.1</v>
      </c>
    </row>
    <row r="2911" spans="1:6">
      <c r="A2911" s="4">
        <v>2910</v>
      </c>
      <c r="B2911" s="5">
        <v>4</v>
      </c>
      <c r="C2911" s="6">
        <v>3857</v>
      </c>
      <c r="D2911" s="6">
        <v>1970</v>
      </c>
      <c r="E2911">
        <f>VLOOKUP(Чек_позиція!C2911,Товар!A:G,7,FALSE)</f>
        <v>676.11</v>
      </c>
      <c r="F2911">
        <f t="shared" si="45"/>
        <v>2704.44</v>
      </c>
    </row>
    <row r="2912" spans="1:6">
      <c r="A2912" s="4">
        <v>2911</v>
      </c>
      <c r="B2912" s="5">
        <v>2</v>
      </c>
      <c r="C2912" s="6">
        <v>8464</v>
      </c>
      <c r="D2912" s="6">
        <v>1970</v>
      </c>
      <c r="E2912">
        <f>VLOOKUP(Чек_позиція!C2912,Товар!A:G,7,FALSE)</f>
        <v>761.08</v>
      </c>
      <c r="F2912">
        <f t="shared" si="45"/>
        <v>1522.16</v>
      </c>
    </row>
    <row r="2913" spans="1:6">
      <c r="A2913" s="4">
        <v>2912</v>
      </c>
      <c r="B2913" s="5">
        <v>3</v>
      </c>
      <c r="C2913" s="6">
        <v>2365</v>
      </c>
      <c r="D2913" s="6">
        <v>1970</v>
      </c>
      <c r="E2913">
        <f>VLOOKUP(Чек_позиція!C2913,Товар!A:G,7,FALSE)</f>
        <v>627.07000000000005</v>
      </c>
      <c r="F2913">
        <f t="shared" si="45"/>
        <v>1881.21</v>
      </c>
    </row>
    <row r="2914" spans="1:6">
      <c r="A2914" s="4">
        <v>2913</v>
      </c>
      <c r="B2914" s="5">
        <v>4</v>
      </c>
      <c r="C2914" s="6">
        <v>4190</v>
      </c>
      <c r="D2914" s="6">
        <v>1971</v>
      </c>
      <c r="E2914">
        <f>VLOOKUP(Чек_позиція!C2914,Товар!A:G,7,FALSE)</f>
        <v>358.96</v>
      </c>
      <c r="F2914">
        <f t="shared" si="45"/>
        <v>1435.84</v>
      </c>
    </row>
    <row r="2915" spans="1:6">
      <c r="A2915" s="4">
        <v>2914</v>
      </c>
      <c r="B2915" s="5">
        <v>3</v>
      </c>
      <c r="C2915" s="6">
        <v>3977</v>
      </c>
      <c r="D2915" s="6">
        <v>1972</v>
      </c>
      <c r="E2915">
        <f>VLOOKUP(Чек_позиція!C2915,Товар!A:G,7,FALSE)</f>
        <v>423.56</v>
      </c>
      <c r="F2915">
        <f t="shared" si="45"/>
        <v>1270.68</v>
      </c>
    </row>
    <row r="2916" spans="1:6">
      <c r="A2916" s="4">
        <v>2915</v>
      </c>
      <c r="B2916" s="5">
        <v>4</v>
      </c>
      <c r="C2916" s="6">
        <v>4650</v>
      </c>
      <c r="D2916" s="6">
        <v>1972</v>
      </c>
      <c r="E2916">
        <f>VLOOKUP(Чек_позиція!C2916,Товар!A:G,7,FALSE)</f>
        <v>544.04999999999995</v>
      </c>
      <c r="F2916">
        <f t="shared" si="45"/>
        <v>2176.1999999999998</v>
      </c>
    </row>
    <row r="2917" spans="1:6">
      <c r="A2917" s="4">
        <v>2916</v>
      </c>
      <c r="B2917" s="5">
        <v>3</v>
      </c>
      <c r="C2917" s="6">
        <v>7326</v>
      </c>
      <c r="D2917" s="6">
        <v>1972</v>
      </c>
      <c r="E2917">
        <f>VLOOKUP(Чек_позиція!C2917,Товар!A:G,7,FALSE)</f>
        <v>99.13</v>
      </c>
      <c r="F2917">
        <f t="shared" si="45"/>
        <v>297.39</v>
      </c>
    </row>
    <row r="2918" spans="1:6">
      <c r="A2918" s="4">
        <v>2917</v>
      </c>
      <c r="B2918" s="5">
        <v>3</v>
      </c>
      <c r="C2918" s="6">
        <v>7186</v>
      </c>
      <c r="D2918" s="6">
        <v>1972</v>
      </c>
      <c r="E2918">
        <f>VLOOKUP(Чек_позиція!C2918,Товар!A:G,7,FALSE)</f>
        <v>930.27</v>
      </c>
      <c r="F2918">
        <f t="shared" si="45"/>
        <v>2790.81</v>
      </c>
    </row>
    <row r="2919" spans="1:6">
      <c r="A2919" s="4">
        <v>2918</v>
      </c>
      <c r="B2919" s="5">
        <v>3</v>
      </c>
      <c r="C2919" s="6">
        <v>5868</v>
      </c>
      <c r="D2919" s="6">
        <v>1972</v>
      </c>
      <c r="E2919">
        <f>VLOOKUP(Чек_позиція!C2919,Товар!A:G,7,FALSE)</f>
        <v>711.01</v>
      </c>
      <c r="F2919">
        <f t="shared" si="45"/>
        <v>2133.0299999999997</v>
      </c>
    </row>
    <row r="2920" spans="1:6">
      <c r="A2920" s="4">
        <v>2919</v>
      </c>
      <c r="B2920" s="5">
        <v>1</v>
      </c>
      <c r="C2920" s="6">
        <v>7611</v>
      </c>
      <c r="D2920" s="6">
        <v>1973</v>
      </c>
      <c r="E2920">
        <f>VLOOKUP(Чек_позиція!C2920,Товар!A:G,7,FALSE)</f>
        <v>305.7</v>
      </c>
      <c r="F2920">
        <f t="shared" si="45"/>
        <v>305.7</v>
      </c>
    </row>
    <row r="2921" spans="1:6">
      <c r="A2921" s="4">
        <v>2920</v>
      </c>
      <c r="B2921" s="5">
        <v>2</v>
      </c>
      <c r="C2921" s="6">
        <v>9960</v>
      </c>
      <c r="D2921" s="6">
        <v>1973</v>
      </c>
      <c r="E2921">
        <f>VLOOKUP(Чек_позиція!C2921,Товар!A:G,7,FALSE)</f>
        <v>498.01</v>
      </c>
      <c r="F2921">
        <f t="shared" si="45"/>
        <v>996.02</v>
      </c>
    </row>
    <row r="2922" spans="1:6">
      <c r="A2922" s="4">
        <v>2921</v>
      </c>
      <c r="B2922" s="5">
        <v>4</v>
      </c>
      <c r="C2922" s="6">
        <v>2682</v>
      </c>
      <c r="D2922" s="6">
        <v>1973</v>
      </c>
      <c r="E2922">
        <f>VLOOKUP(Чек_позиція!C2922,Товар!A:G,7,FALSE)</f>
        <v>104.5</v>
      </c>
      <c r="F2922">
        <f t="shared" si="45"/>
        <v>418</v>
      </c>
    </row>
    <row r="2923" spans="1:6">
      <c r="A2923" s="4">
        <v>2922</v>
      </c>
      <c r="B2923" s="5">
        <v>2</v>
      </c>
      <c r="C2923" s="6">
        <v>2906</v>
      </c>
      <c r="D2923" s="6">
        <v>1974</v>
      </c>
      <c r="E2923">
        <f>VLOOKUP(Чек_позиція!C2923,Товар!A:G,7,FALSE)</f>
        <v>240.48</v>
      </c>
      <c r="F2923">
        <f t="shared" si="45"/>
        <v>480.96</v>
      </c>
    </row>
    <row r="2924" spans="1:6">
      <c r="A2924" s="4">
        <v>2923</v>
      </c>
      <c r="B2924" s="5">
        <v>1</v>
      </c>
      <c r="C2924" s="6">
        <v>7134</v>
      </c>
      <c r="D2924" s="6">
        <v>1974</v>
      </c>
      <c r="E2924">
        <f>VLOOKUP(Чек_позиція!C2924,Товар!A:G,7,FALSE)</f>
        <v>550.1</v>
      </c>
      <c r="F2924">
        <f t="shared" si="45"/>
        <v>550.1</v>
      </c>
    </row>
    <row r="2925" spans="1:6">
      <c r="A2925" s="4">
        <v>2924</v>
      </c>
      <c r="B2925" s="5">
        <v>2</v>
      </c>
      <c r="C2925" s="6">
        <v>5752</v>
      </c>
      <c r="D2925" s="6">
        <v>1974</v>
      </c>
      <c r="E2925">
        <f>VLOOKUP(Чек_позиція!C2925,Товар!A:G,7,FALSE)</f>
        <v>121.22</v>
      </c>
      <c r="F2925">
        <f t="shared" si="45"/>
        <v>242.44</v>
      </c>
    </row>
    <row r="2926" spans="1:6">
      <c r="A2926" s="4">
        <v>2925</v>
      </c>
      <c r="B2926" s="5">
        <v>3</v>
      </c>
      <c r="C2926" s="6">
        <v>884</v>
      </c>
      <c r="D2926" s="6">
        <v>1975</v>
      </c>
      <c r="E2926">
        <f>VLOOKUP(Чек_позиція!C2926,Товар!A:G,7,FALSE)</f>
        <v>654.35</v>
      </c>
      <c r="F2926">
        <f t="shared" si="45"/>
        <v>1963.0500000000002</v>
      </c>
    </row>
    <row r="2927" spans="1:6">
      <c r="A2927" s="4">
        <v>2926</v>
      </c>
      <c r="B2927" s="5">
        <v>2</v>
      </c>
      <c r="C2927" s="6">
        <v>980</v>
      </c>
      <c r="D2927" s="6">
        <v>1975</v>
      </c>
      <c r="E2927">
        <f>VLOOKUP(Чек_позиція!C2927,Товар!A:G,7,FALSE)</f>
        <v>253.59</v>
      </c>
      <c r="F2927">
        <f t="shared" si="45"/>
        <v>507.18</v>
      </c>
    </row>
    <row r="2928" spans="1:6">
      <c r="A2928" s="4">
        <v>2927</v>
      </c>
      <c r="B2928" s="5">
        <v>4</v>
      </c>
      <c r="C2928" s="6">
        <v>2040</v>
      </c>
      <c r="D2928" s="6">
        <v>1975</v>
      </c>
      <c r="E2928">
        <f>VLOOKUP(Чек_позиція!C2928,Товар!A:G,7,FALSE)</f>
        <v>720.02</v>
      </c>
      <c r="F2928">
        <f t="shared" si="45"/>
        <v>2880.08</v>
      </c>
    </row>
    <row r="2929" spans="1:6">
      <c r="A2929" s="4">
        <v>2928</v>
      </c>
      <c r="B2929" s="5">
        <v>4</v>
      </c>
      <c r="C2929" s="6">
        <v>5653</v>
      </c>
      <c r="D2929" s="6">
        <v>1975</v>
      </c>
      <c r="E2929">
        <f>VLOOKUP(Чек_позиція!C2929,Товар!A:G,7,FALSE)</f>
        <v>809.19</v>
      </c>
      <c r="F2929">
        <f t="shared" si="45"/>
        <v>3236.76</v>
      </c>
    </row>
    <row r="2930" spans="1:6">
      <c r="A2930" s="4">
        <v>2929</v>
      </c>
      <c r="B2930" s="5">
        <v>4</v>
      </c>
      <c r="C2930" s="6">
        <v>4751</v>
      </c>
      <c r="D2930" s="6">
        <v>1975</v>
      </c>
      <c r="E2930">
        <f>VLOOKUP(Чек_позиція!C2930,Товар!A:G,7,FALSE)</f>
        <v>406.36</v>
      </c>
      <c r="F2930">
        <f t="shared" si="45"/>
        <v>1625.44</v>
      </c>
    </row>
    <row r="2931" spans="1:6">
      <c r="A2931" s="4">
        <v>2930</v>
      </c>
      <c r="B2931" s="5">
        <v>1</v>
      </c>
      <c r="C2931" s="6">
        <v>3817</v>
      </c>
      <c r="D2931" s="6">
        <v>1976</v>
      </c>
      <c r="E2931">
        <f>VLOOKUP(Чек_позиція!C2931,Товар!A:G,7,FALSE)</f>
        <v>660</v>
      </c>
      <c r="F2931">
        <f t="shared" si="45"/>
        <v>660</v>
      </c>
    </row>
    <row r="2932" spans="1:6">
      <c r="A2932" s="4">
        <v>2931</v>
      </c>
      <c r="B2932" s="5">
        <v>1</v>
      </c>
      <c r="C2932" s="6">
        <v>4744</v>
      </c>
      <c r="D2932" s="6">
        <v>1977</v>
      </c>
      <c r="E2932">
        <f>VLOOKUP(Чек_позиція!C2932,Товар!A:G,7,FALSE)</f>
        <v>911.92</v>
      </c>
      <c r="F2932">
        <f t="shared" si="45"/>
        <v>911.92</v>
      </c>
    </row>
    <row r="2933" spans="1:6">
      <c r="A2933" s="4">
        <v>2932</v>
      </c>
      <c r="B2933" s="5">
        <v>2</v>
      </c>
      <c r="C2933" s="6">
        <v>3229</v>
      </c>
      <c r="D2933" s="6">
        <v>1978</v>
      </c>
      <c r="E2933">
        <f>VLOOKUP(Чек_позиція!C2933,Товар!A:G,7,FALSE)</f>
        <v>819.39</v>
      </c>
      <c r="F2933">
        <f t="shared" si="45"/>
        <v>1638.78</v>
      </c>
    </row>
    <row r="2934" spans="1:6">
      <c r="A2934" s="4">
        <v>2933</v>
      </c>
      <c r="B2934" s="5">
        <v>4</v>
      </c>
      <c r="C2934" s="6">
        <v>5410</v>
      </c>
      <c r="D2934" s="6">
        <v>1978</v>
      </c>
      <c r="E2934">
        <f>VLOOKUP(Чек_позиція!C2934,Товар!A:G,7,FALSE)</f>
        <v>574.80999999999995</v>
      </c>
      <c r="F2934">
        <f t="shared" si="45"/>
        <v>2299.2399999999998</v>
      </c>
    </row>
    <row r="2935" spans="1:6">
      <c r="A2935" s="4">
        <v>2934</v>
      </c>
      <c r="B2935" s="5">
        <v>3</v>
      </c>
      <c r="C2935" s="6">
        <v>4647</v>
      </c>
      <c r="D2935" s="6">
        <v>1978</v>
      </c>
      <c r="E2935">
        <f>VLOOKUP(Чек_позиція!C2935,Товар!A:G,7,FALSE)</f>
        <v>736.02</v>
      </c>
      <c r="F2935">
        <f t="shared" si="45"/>
        <v>2208.06</v>
      </c>
    </row>
    <row r="2936" spans="1:6">
      <c r="A2936" s="4">
        <v>2935</v>
      </c>
      <c r="B2936" s="5">
        <v>1</v>
      </c>
      <c r="C2936" s="6">
        <v>9872</v>
      </c>
      <c r="D2936" s="6">
        <v>1978</v>
      </c>
      <c r="E2936">
        <f>VLOOKUP(Чек_позиція!C2936,Товар!A:G,7,FALSE)</f>
        <v>391.54</v>
      </c>
      <c r="F2936">
        <f t="shared" si="45"/>
        <v>391.54</v>
      </c>
    </row>
    <row r="2937" spans="1:6">
      <c r="A2937" s="4">
        <v>2936</v>
      </c>
      <c r="B2937" s="5">
        <v>4</v>
      </c>
      <c r="C2937" s="6">
        <v>3828</v>
      </c>
      <c r="D2937" s="6">
        <v>1978</v>
      </c>
      <c r="E2937">
        <f>VLOOKUP(Чек_позиція!C2937,Товар!A:G,7,FALSE)</f>
        <v>216.05</v>
      </c>
      <c r="F2937">
        <f t="shared" si="45"/>
        <v>864.2</v>
      </c>
    </row>
    <row r="2938" spans="1:6">
      <c r="A2938" s="4">
        <v>2937</v>
      </c>
      <c r="B2938" s="5">
        <v>3</v>
      </c>
      <c r="C2938" s="6">
        <v>9528</v>
      </c>
      <c r="D2938" s="6">
        <v>1979</v>
      </c>
      <c r="E2938">
        <f>VLOOKUP(Чек_позиція!C2938,Товар!A:G,7,FALSE)</f>
        <v>155.71</v>
      </c>
      <c r="F2938">
        <f t="shared" si="45"/>
        <v>467.13</v>
      </c>
    </row>
    <row r="2939" spans="1:6">
      <c r="A2939" s="4">
        <v>2938</v>
      </c>
      <c r="B2939" s="5">
        <v>1</v>
      </c>
      <c r="C2939" s="6">
        <v>7927</v>
      </c>
      <c r="D2939" s="6">
        <v>1980</v>
      </c>
      <c r="E2939">
        <f>VLOOKUP(Чек_позиція!C2939,Товар!A:G,7,FALSE)</f>
        <v>423.64</v>
      </c>
      <c r="F2939">
        <f t="shared" si="45"/>
        <v>423.64</v>
      </c>
    </row>
    <row r="2940" spans="1:6">
      <c r="A2940" s="4">
        <v>2939</v>
      </c>
      <c r="B2940" s="5">
        <v>2</v>
      </c>
      <c r="C2940" s="6">
        <v>1580</v>
      </c>
      <c r="D2940" s="6">
        <v>1980</v>
      </c>
      <c r="E2940">
        <f>VLOOKUP(Чек_позиція!C2940,Товар!A:G,7,FALSE)</f>
        <v>83.94</v>
      </c>
      <c r="F2940">
        <f t="shared" si="45"/>
        <v>167.88</v>
      </c>
    </row>
    <row r="2941" spans="1:6">
      <c r="A2941" s="4">
        <v>2940</v>
      </c>
      <c r="B2941" s="5">
        <v>3</v>
      </c>
      <c r="C2941" s="6">
        <v>9227</v>
      </c>
      <c r="D2941" s="6">
        <v>1980</v>
      </c>
      <c r="E2941">
        <f>VLOOKUP(Чек_позиція!C2941,Товар!A:G,7,FALSE)</f>
        <v>202.81</v>
      </c>
      <c r="F2941">
        <f t="shared" si="45"/>
        <v>608.43000000000006</v>
      </c>
    </row>
    <row r="2942" spans="1:6">
      <c r="A2942" s="4">
        <v>2941</v>
      </c>
      <c r="B2942" s="5">
        <v>4</v>
      </c>
      <c r="C2942" s="6">
        <v>3212</v>
      </c>
      <c r="D2942" s="6">
        <v>1980</v>
      </c>
      <c r="E2942">
        <f>VLOOKUP(Чек_позиція!C2942,Товар!A:G,7,FALSE)</f>
        <v>633.96</v>
      </c>
      <c r="F2942">
        <f t="shared" si="45"/>
        <v>2535.84</v>
      </c>
    </row>
    <row r="2943" spans="1:6">
      <c r="A2943" s="4">
        <v>2942</v>
      </c>
      <c r="B2943" s="5">
        <v>2</v>
      </c>
      <c r="C2943" s="6">
        <v>3063</v>
      </c>
      <c r="D2943" s="6">
        <v>1980</v>
      </c>
      <c r="E2943">
        <f>VLOOKUP(Чек_позиція!C2943,Товар!A:G,7,FALSE)</f>
        <v>809.73</v>
      </c>
      <c r="F2943">
        <f t="shared" si="45"/>
        <v>1619.46</v>
      </c>
    </row>
    <row r="2944" spans="1:6">
      <c r="A2944" s="4">
        <v>2943</v>
      </c>
      <c r="B2944" s="5">
        <v>4</v>
      </c>
      <c r="C2944" s="6">
        <v>7995</v>
      </c>
      <c r="D2944" s="6">
        <v>1981</v>
      </c>
      <c r="E2944">
        <f>VLOOKUP(Чек_позиція!C2944,Товар!A:G,7,FALSE)</f>
        <v>133.27000000000001</v>
      </c>
      <c r="F2944">
        <f t="shared" si="45"/>
        <v>533.08000000000004</v>
      </c>
    </row>
    <row r="2945" spans="1:6">
      <c r="A2945" s="4">
        <v>2944</v>
      </c>
      <c r="B2945" s="5">
        <v>2</v>
      </c>
      <c r="C2945" s="6">
        <v>5096</v>
      </c>
      <c r="D2945" s="6">
        <v>1982</v>
      </c>
      <c r="E2945">
        <f>VLOOKUP(Чек_позиція!C2945,Товар!A:G,7,FALSE)</f>
        <v>346.11</v>
      </c>
      <c r="F2945">
        <f t="shared" si="45"/>
        <v>692.22</v>
      </c>
    </row>
    <row r="2946" spans="1:6">
      <c r="A2946" s="4">
        <v>2945</v>
      </c>
      <c r="B2946" s="5">
        <v>4</v>
      </c>
      <c r="C2946" s="6">
        <v>5538</v>
      </c>
      <c r="D2946" s="6">
        <v>1982</v>
      </c>
      <c r="E2946">
        <f>VLOOKUP(Чек_позиція!C2946,Товар!A:G,7,FALSE)</f>
        <v>383.07</v>
      </c>
      <c r="F2946">
        <f t="shared" si="45"/>
        <v>1532.28</v>
      </c>
    </row>
    <row r="2947" spans="1:6">
      <c r="A2947" s="4">
        <v>2946</v>
      </c>
      <c r="B2947" s="5">
        <v>2</v>
      </c>
      <c r="C2947" s="6">
        <v>4096</v>
      </c>
      <c r="D2947" s="6">
        <v>1982</v>
      </c>
      <c r="E2947">
        <f>VLOOKUP(Чек_позиція!C2947,Товар!A:G,7,FALSE)</f>
        <v>872.31</v>
      </c>
      <c r="F2947">
        <f t="shared" ref="F2947:F3010" si="46">B2947*E2947</f>
        <v>1744.62</v>
      </c>
    </row>
    <row r="2948" spans="1:6">
      <c r="A2948" s="4">
        <v>2947</v>
      </c>
      <c r="B2948" s="5">
        <v>1</v>
      </c>
      <c r="C2948" s="6">
        <v>1290</v>
      </c>
      <c r="D2948" s="6">
        <v>1982</v>
      </c>
      <c r="E2948">
        <f>VLOOKUP(Чек_позиція!C2948,Товар!A:G,7,FALSE)</f>
        <v>101.61</v>
      </c>
      <c r="F2948">
        <f t="shared" si="46"/>
        <v>101.61</v>
      </c>
    </row>
    <row r="2949" spans="1:6">
      <c r="A2949" s="4">
        <v>2948</v>
      </c>
      <c r="B2949" s="5">
        <v>4</v>
      </c>
      <c r="C2949" s="6">
        <v>3428</v>
      </c>
      <c r="D2949" s="6">
        <v>1983</v>
      </c>
      <c r="E2949">
        <f>VLOOKUP(Чек_позиція!C2949,Товар!A:G,7,FALSE)</f>
        <v>308.69</v>
      </c>
      <c r="F2949">
        <f t="shared" si="46"/>
        <v>1234.76</v>
      </c>
    </row>
    <row r="2950" spans="1:6">
      <c r="A2950" s="4">
        <v>2949</v>
      </c>
      <c r="B2950" s="5">
        <v>1</v>
      </c>
      <c r="C2950" s="6">
        <v>5454</v>
      </c>
      <c r="D2950" s="6">
        <v>1983</v>
      </c>
      <c r="E2950">
        <f>VLOOKUP(Чек_позиція!C2950,Товар!A:G,7,FALSE)</f>
        <v>47.66</v>
      </c>
      <c r="F2950">
        <f t="shared" si="46"/>
        <v>47.66</v>
      </c>
    </row>
    <row r="2951" spans="1:6">
      <c r="A2951" s="4">
        <v>2950</v>
      </c>
      <c r="B2951" s="5">
        <v>1</v>
      </c>
      <c r="C2951" s="6">
        <v>2184</v>
      </c>
      <c r="D2951" s="6">
        <v>1983</v>
      </c>
      <c r="E2951">
        <f>VLOOKUP(Чек_позиція!C2951,Товар!A:G,7,FALSE)</f>
        <v>436.42</v>
      </c>
      <c r="F2951">
        <f t="shared" si="46"/>
        <v>436.42</v>
      </c>
    </row>
    <row r="2952" spans="1:6">
      <c r="A2952" s="4">
        <v>2951</v>
      </c>
      <c r="B2952" s="5">
        <v>1</v>
      </c>
      <c r="C2952" s="6">
        <v>2377</v>
      </c>
      <c r="D2952" s="6">
        <v>1983</v>
      </c>
      <c r="E2952">
        <f>VLOOKUP(Чек_позиція!C2952,Товар!A:G,7,FALSE)</f>
        <v>631.66999999999996</v>
      </c>
      <c r="F2952">
        <f t="shared" si="46"/>
        <v>631.66999999999996</v>
      </c>
    </row>
    <row r="2953" spans="1:6">
      <c r="A2953" s="4">
        <v>2952</v>
      </c>
      <c r="B2953" s="5">
        <v>3</v>
      </c>
      <c r="C2953" s="6">
        <v>2437</v>
      </c>
      <c r="D2953" s="6">
        <v>1983</v>
      </c>
      <c r="E2953">
        <f>VLOOKUP(Чек_позиція!C2953,Товар!A:G,7,FALSE)</f>
        <v>537.03</v>
      </c>
      <c r="F2953">
        <f t="shared" si="46"/>
        <v>1611.09</v>
      </c>
    </row>
    <row r="2954" spans="1:6">
      <c r="A2954" s="4">
        <v>2953</v>
      </c>
      <c r="B2954" s="5">
        <v>2</v>
      </c>
      <c r="C2954" s="6">
        <v>8374</v>
      </c>
      <c r="D2954" s="6">
        <v>1984</v>
      </c>
      <c r="E2954">
        <f>VLOOKUP(Чек_позиція!C2954,Товар!A:G,7,FALSE)</f>
        <v>782.9</v>
      </c>
      <c r="F2954">
        <f t="shared" si="46"/>
        <v>1565.8</v>
      </c>
    </row>
    <row r="2955" spans="1:6">
      <c r="A2955" s="4">
        <v>2954</v>
      </c>
      <c r="B2955" s="5">
        <v>1</v>
      </c>
      <c r="C2955" s="6">
        <v>6566</v>
      </c>
      <c r="D2955" s="6">
        <v>1985</v>
      </c>
      <c r="E2955">
        <f>VLOOKUP(Чек_позиція!C2955,Товар!A:G,7,FALSE)</f>
        <v>114.34</v>
      </c>
      <c r="F2955">
        <f t="shared" si="46"/>
        <v>114.34</v>
      </c>
    </row>
    <row r="2956" spans="1:6">
      <c r="A2956" s="4">
        <v>2955</v>
      </c>
      <c r="B2956" s="5">
        <v>1</v>
      </c>
      <c r="C2956" s="6">
        <v>6619</v>
      </c>
      <c r="D2956" s="6">
        <v>1985</v>
      </c>
      <c r="E2956">
        <f>VLOOKUP(Чек_позиція!C2956,Товар!A:G,7,FALSE)</f>
        <v>682.9</v>
      </c>
      <c r="F2956">
        <f t="shared" si="46"/>
        <v>682.9</v>
      </c>
    </row>
    <row r="2957" spans="1:6">
      <c r="A2957" s="4">
        <v>2956</v>
      </c>
      <c r="B2957" s="5">
        <v>2</v>
      </c>
      <c r="C2957" s="6">
        <v>3249</v>
      </c>
      <c r="D2957" s="6">
        <v>1985</v>
      </c>
      <c r="E2957">
        <f>VLOOKUP(Чек_позиція!C2957,Товар!A:G,7,FALSE)</f>
        <v>357.13</v>
      </c>
      <c r="F2957">
        <f t="shared" si="46"/>
        <v>714.26</v>
      </c>
    </row>
    <row r="2958" spans="1:6">
      <c r="A2958" s="4">
        <v>2957</v>
      </c>
      <c r="B2958" s="5">
        <v>4</v>
      </c>
      <c r="C2958" s="6">
        <v>7906</v>
      </c>
      <c r="D2958" s="6">
        <v>1986</v>
      </c>
      <c r="E2958">
        <f>VLOOKUP(Чек_позиція!C2958,Товар!A:G,7,FALSE)</f>
        <v>752.24</v>
      </c>
      <c r="F2958">
        <f t="shared" si="46"/>
        <v>3008.96</v>
      </c>
    </row>
    <row r="2959" spans="1:6">
      <c r="A2959" s="4">
        <v>2958</v>
      </c>
      <c r="B2959" s="5">
        <v>1</v>
      </c>
      <c r="C2959" s="6">
        <v>2550</v>
      </c>
      <c r="D2959" s="6">
        <v>1987</v>
      </c>
      <c r="E2959">
        <f>VLOOKUP(Чек_позиція!C2959,Товар!A:G,7,FALSE)</f>
        <v>445.92</v>
      </c>
      <c r="F2959">
        <f t="shared" si="46"/>
        <v>445.92</v>
      </c>
    </row>
    <row r="2960" spans="1:6">
      <c r="A2960" s="4">
        <v>2959</v>
      </c>
      <c r="B2960" s="5">
        <v>3</v>
      </c>
      <c r="C2960" s="6">
        <v>537</v>
      </c>
      <c r="D2960" s="6">
        <v>1987</v>
      </c>
      <c r="E2960">
        <f>VLOOKUP(Чек_позиція!C2960,Товар!A:G,7,FALSE)</f>
        <v>359.49</v>
      </c>
      <c r="F2960">
        <f t="shared" si="46"/>
        <v>1078.47</v>
      </c>
    </row>
    <row r="2961" spans="1:6">
      <c r="A2961" s="4">
        <v>2960</v>
      </c>
      <c r="B2961" s="5">
        <v>4</v>
      </c>
      <c r="C2961" s="6">
        <v>9934</v>
      </c>
      <c r="D2961" s="6">
        <v>1987</v>
      </c>
      <c r="E2961">
        <f>VLOOKUP(Чек_позиція!C2961,Товар!A:G,7,FALSE)</f>
        <v>135.03</v>
      </c>
      <c r="F2961">
        <f t="shared" si="46"/>
        <v>540.12</v>
      </c>
    </row>
    <row r="2962" spans="1:6">
      <c r="A2962" s="4">
        <v>2961</v>
      </c>
      <c r="B2962" s="5">
        <v>1</v>
      </c>
      <c r="C2962" s="6">
        <v>3504</v>
      </c>
      <c r="D2962" s="6">
        <v>1987</v>
      </c>
      <c r="E2962">
        <f>VLOOKUP(Чек_позиція!C2962,Товар!A:G,7,FALSE)</f>
        <v>389.82</v>
      </c>
      <c r="F2962">
        <f t="shared" si="46"/>
        <v>389.82</v>
      </c>
    </row>
    <row r="2963" spans="1:6">
      <c r="A2963" s="4">
        <v>2962</v>
      </c>
      <c r="B2963" s="5">
        <v>3</v>
      </c>
      <c r="C2963" s="6">
        <v>719</v>
      </c>
      <c r="D2963" s="6">
        <v>1987</v>
      </c>
      <c r="E2963">
        <f>VLOOKUP(Чек_позиція!C2963,Товар!A:G,7,FALSE)</f>
        <v>616.66</v>
      </c>
      <c r="F2963">
        <f t="shared" si="46"/>
        <v>1849.98</v>
      </c>
    </row>
    <row r="2964" spans="1:6">
      <c r="A2964" s="4">
        <v>2963</v>
      </c>
      <c r="B2964" s="5">
        <v>1</v>
      </c>
      <c r="C2964" s="6">
        <v>7180</v>
      </c>
      <c r="D2964" s="6">
        <v>1988</v>
      </c>
      <c r="E2964">
        <f>VLOOKUP(Чек_позиція!C2964,Товар!A:G,7,FALSE)</f>
        <v>647.87</v>
      </c>
      <c r="F2964">
        <f t="shared" si="46"/>
        <v>647.87</v>
      </c>
    </row>
    <row r="2965" spans="1:6">
      <c r="A2965" s="4">
        <v>2964</v>
      </c>
      <c r="B2965" s="5">
        <v>3</v>
      </c>
      <c r="C2965" s="6">
        <v>2828</v>
      </c>
      <c r="D2965" s="6">
        <v>1988</v>
      </c>
      <c r="E2965">
        <f>VLOOKUP(Чек_позиція!C2965,Товар!A:G,7,FALSE)</f>
        <v>283.58</v>
      </c>
      <c r="F2965">
        <f t="shared" si="46"/>
        <v>850.74</v>
      </c>
    </row>
    <row r="2966" spans="1:6">
      <c r="A2966" s="4">
        <v>2965</v>
      </c>
      <c r="B2966" s="5">
        <v>1</v>
      </c>
      <c r="C2966" s="6">
        <v>9531</v>
      </c>
      <c r="D2966" s="6">
        <v>1988</v>
      </c>
      <c r="E2966">
        <f>VLOOKUP(Чек_позиція!C2966,Товар!A:G,7,FALSE)</f>
        <v>214.82</v>
      </c>
      <c r="F2966">
        <f t="shared" si="46"/>
        <v>214.82</v>
      </c>
    </row>
    <row r="2967" spans="1:6">
      <c r="A2967" s="4">
        <v>2966</v>
      </c>
      <c r="B2967" s="5">
        <v>2</v>
      </c>
      <c r="C2967" s="6">
        <v>9202</v>
      </c>
      <c r="D2967" s="6">
        <v>1988</v>
      </c>
      <c r="E2967">
        <f>VLOOKUP(Чек_позиція!C2967,Товар!A:G,7,FALSE)</f>
        <v>729.44</v>
      </c>
      <c r="F2967">
        <f t="shared" si="46"/>
        <v>1458.88</v>
      </c>
    </row>
    <row r="2968" spans="1:6">
      <c r="A2968" s="4">
        <v>2967</v>
      </c>
      <c r="B2968" s="5">
        <v>1</v>
      </c>
      <c r="C2968" s="6">
        <v>3568</v>
      </c>
      <c r="D2968" s="6">
        <v>1988</v>
      </c>
      <c r="E2968">
        <f>VLOOKUP(Чек_позиція!C2968,Товар!A:G,7,FALSE)</f>
        <v>80.69</v>
      </c>
      <c r="F2968">
        <f t="shared" si="46"/>
        <v>80.69</v>
      </c>
    </row>
    <row r="2969" spans="1:6">
      <c r="A2969" s="4">
        <v>2968</v>
      </c>
      <c r="B2969" s="5">
        <v>3</v>
      </c>
      <c r="C2969" s="6">
        <v>2323</v>
      </c>
      <c r="D2969" s="6">
        <v>1989</v>
      </c>
      <c r="E2969">
        <f>VLOOKUP(Чек_позиція!C2969,Товар!A:G,7,FALSE)</f>
        <v>884.61</v>
      </c>
      <c r="F2969">
        <f t="shared" si="46"/>
        <v>2653.83</v>
      </c>
    </row>
    <row r="2970" spans="1:6">
      <c r="A2970" s="4">
        <v>2969</v>
      </c>
      <c r="B2970" s="5">
        <v>3</v>
      </c>
      <c r="C2970" s="6">
        <v>323</v>
      </c>
      <c r="D2970" s="6">
        <v>1989</v>
      </c>
      <c r="E2970">
        <f>VLOOKUP(Чек_позиція!C2970,Товар!A:G,7,FALSE)</f>
        <v>849.68</v>
      </c>
      <c r="F2970">
        <f t="shared" si="46"/>
        <v>2549.04</v>
      </c>
    </row>
    <row r="2971" spans="1:6">
      <c r="A2971" s="4">
        <v>2970</v>
      </c>
      <c r="B2971" s="5">
        <v>4</v>
      </c>
      <c r="C2971" s="6">
        <v>5695</v>
      </c>
      <c r="D2971" s="6">
        <v>1989</v>
      </c>
      <c r="E2971">
        <f>VLOOKUP(Чек_позиція!C2971,Товар!A:G,7,FALSE)</f>
        <v>522.96</v>
      </c>
      <c r="F2971">
        <f t="shared" si="46"/>
        <v>2091.84</v>
      </c>
    </row>
    <row r="2972" spans="1:6">
      <c r="A2972" s="4">
        <v>2971</v>
      </c>
      <c r="B2972" s="5">
        <v>1</v>
      </c>
      <c r="C2972" s="6">
        <v>3327</v>
      </c>
      <c r="D2972" s="6">
        <v>1990</v>
      </c>
      <c r="E2972">
        <f>VLOOKUP(Чек_позиція!C2972,Товар!A:G,7,FALSE)</f>
        <v>889.04</v>
      </c>
      <c r="F2972">
        <f t="shared" si="46"/>
        <v>889.04</v>
      </c>
    </row>
    <row r="2973" spans="1:6">
      <c r="A2973" s="4">
        <v>2972</v>
      </c>
      <c r="B2973" s="5">
        <v>2</v>
      </c>
      <c r="C2973" s="6">
        <v>7019</v>
      </c>
      <c r="D2973" s="6">
        <v>1990</v>
      </c>
      <c r="E2973">
        <f>VLOOKUP(Чек_позиція!C2973,Товар!A:G,7,FALSE)</f>
        <v>685.7</v>
      </c>
      <c r="F2973">
        <f t="shared" si="46"/>
        <v>1371.4</v>
      </c>
    </row>
    <row r="2974" spans="1:6">
      <c r="A2974" s="4">
        <v>2973</v>
      </c>
      <c r="B2974" s="5">
        <v>4</v>
      </c>
      <c r="C2974" s="6">
        <v>4222</v>
      </c>
      <c r="D2974" s="6">
        <v>1990</v>
      </c>
      <c r="E2974">
        <f>VLOOKUP(Чек_позиція!C2974,Товар!A:G,7,FALSE)</f>
        <v>441.88</v>
      </c>
      <c r="F2974">
        <f t="shared" si="46"/>
        <v>1767.52</v>
      </c>
    </row>
    <row r="2975" spans="1:6">
      <c r="A2975" s="4">
        <v>2974</v>
      </c>
      <c r="B2975" s="5">
        <v>2</v>
      </c>
      <c r="C2975" s="6">
        <v>9749</v>
      </c>
      <c r="D2975" s="6">
        <v>1991</v>
      </c>
      <c r="E2975">
        <f>VLOOKUP(Чек_позиція!C2975,Товар!A:G,7,FALSE)</f>
        <v>886.05</v>
      </c>
      <c r="F2975">
        <f t="shared" si="46"/>
        <v>1772.1</v>
      </c>
    </row>
    <row r="2976" spans="1:6">
      <c r="A2976" s="4">
        <v>2975</v>
      </c>
      <c r="B2976" s="5">
        <v>2</v>
      </c>
      <c r="C2976" s="6">
        <v>2239</v>
      </c>
      <c r="D2976" s="6">
        <v>1991</v>
      </c>
      <c r="E2976">
        <f>VLOOKUP(Чек_позиція!C2976,Товар!A:G,7,FALSE)</f>
        <v>917.31</v>
      </c>
      <c r="F2976">
        <f t="shared" si="46"/>
        <v>1834.62</v>
      </c>
    </row>
    <row r="2977" spans="1:6">
      <c r="A2977" s="4">
        <v>2976</v>
      </c>
      <c r="B2977" s="5">
        <v>4</v>
      </c>
      <c r="C2977" s="6">
        <v>1906</v>
      </c>
      <c r="D2977" s="6">
        <v>1991</v>
      </c>
      <c r="E2977">
        <f>VLOOKUP(Чек_позиція!C2977,Товар!A:G,7,FALSE)</f>
        <v>181.28</v>
      </c>
      <c r="F2977">
        <f t="shared" si="46"/>
        <v>725.12</v>
      </c>
    </row>
    <row r="2978" spans="1:6">
      <c r="A2978" s="4">
        <v>2977</v>
      </c>
      <c r="B2978" s="5">
        <v>3</v>
      </c>
      <c r="C2978" s="6">
        <v>5634</v>
      </c>
      <c r="D2978" s="6">
        <v>1992</v>
      </c>
      <c r="E2978">
        <f>VLOOKUP(Чек_позиція!C2978,Товар!A:G,7,FALSE)</f>
        <v>133.16</v>
      </c>
      <c r="F2978">
        <f t="shared" si="46"/>
        <v>399.48</v>
      </c>
    </row>
    <row r="2979" spans="1:6">
      <c r="A2979" s="4">
        <v>2978</v>
      </c>
      <c r="B2979" s="5">
        <v>2</v>
      </c>
      <c r="C2979" s="6">
        <v>9445</v>
      </c>
      <c r="D2979" s="6">
        <v>1993</v>
      </c>
      <c r="E2979">
        <f>VLOOKUP(Чек_позиція!C2979,Товар!A:G,7,FALSE)</f>
        <v>714.84</v>
      </c>
      <c r="F2979">
        <f t="shared" si="46"/>
        <v>1429.68</v>
      </c>
    </row>
    <row r="2980" spans="1:6">
      <c r="A2980" s="4">
        <v>2979</v>
      </c>
      <c r="B2980" s="5">
        <v>2</v>
      </c>
      <c r="C2980" s="6">
        <v>2926</v>
      </c>
      <c r="D2980" s="6">
        <v>1993</v>
      </c>
      <c r="E2980">
        <f>VLOOKUP(Чек_позиція!C2980,Товар!A:G,7,FALSE)</f>
        <v>309.43</v>
      </c>
      <c r="F2980">
        <f t="shared" si="46"/>
        <v>618.86</v>
      </c>
    </row>
    <row r="2981" spans="1:6">
      <c r="A2981" s="4">
        <v>2980</v>
      </c>
      <c r="B2981" s="5">
        <v>3</v>
      </c>
      <c r="C2981" s="6">
        <v>3424</v>
      </c>
      <c r="D2981" s="6">
        <v>1994</v>
      </c>
      <c r="E2981">
        <f>VLOOKUP(Чек_позиція!C2981,Товар!A:G,7,FALSE)</f>
        <v>691.23</v>
      </c>
      <c r="F2981">
        <f t="shared" si="46"/>
        <v>2073.69</v>
      </c>
    </row>
    <row r="2982" spans="1:6">
      <c r="A2982" s="4">
        <v>2981</v>
      </c>
      <c r="B2982" s="5">
        <v>3</v>
      </c>
      <c r="C2982" s="6">
        <v>2109</v>
      </c>
      <c r="D2982" s="6">
        <v>1994</v>
      </c>
      <c r="E2982">
        <f>VLOOKUP(Чек_позиція!C2982,Товар!A:G,7,FALSE)</f>
        <v>485.6</v>
      </c>
      <c r="F2982">
        <f t="shared" si="46"/>
        <v>1456.8000000000002</v>
      </c>
    </row>
    <row r="2983" spans="1:6">
      <c r="A2983" s="4">
        <v>2982</v>
      </c>
      <c r="B2983" s="5">
        <v>3</v>
      </c>
      <c r="C2983" s="6">
        <v>4943</v>
      </c>
      <c r="D2983" s="6">
        <v>1994</v>
      </c>
      <c r="E2983">
        <f>VLOOKUP(Чек_позиція!C2983,Товар!A:G,7,FALSE)</f>
        <v>590.12</v>
      </c>
      <c r="F2983">
        <f t="shared" si="46"/>
        <v>1770.3600000000001</v>
      </c>
    </row>
    <row r="2984" spans="1:6">
      <c r="A2984" s="4">
        <v>2983</v>
      </c>
      <c r="B2984" s="5">
        <v>2</v>
      </c>
      <c r="C2984" s="6">
        <v>8659</v>
      </c>
      <c r="D2984" s="6">
        <v>1995</v>
      </c>
      <c r="E2984">
        <f>VLOOKUP(Чек_позиція!C2984,Товар!A:G,7,FALSE)</f>
        <v>469.68</v>
      </c>
      <c r="F2984">
        <f t="shared" si="46"/>
        <v>939.36</v>
      </c>
    </row>
    <row r="2985" spans="1:6">
      <c r="A2985" s="4">
        <v>2984</v>
      </c>
      <c r="B2985" s="5">
        <v>1</v>
      </c>
      <c r="C2985" s="6">
        <v>7155</v>
      </c>
      <c r="D2985" s="6">
        <v>1995</v>
      </c>
      <c r="E2985">
        <f>VLOOKUP(Чек_позиція!C2985,Товар!A:G,7,FALSE)</f>
        <v>382.13</v>
      </c>
      <c r="F2985">
        <f t="shared" si="46"/>
        <v>382.13</v>
      </c>
    </row>
    <row r="2986" spans="1:6">
      <c r="A2986" s="4">
        <v>2985</v>
      </c>
      <c r="B2986" s="5">
        <v>3</v>
      </c>
      <c r="C2986" s="6">
        <v>5887</v>
      </c>
      <c r="D2986" s="6">
        <v>1995</v>
      </c>
      <c r="E2986">
        <f>VLOOKUP(Чек_позиція!C2986,Товар!A:G,7,FALSE)</f>
        <v>390.78</v>
      </c>
      <c r="F2986">
        <f t="shared" si="46"/>
        <v>1172.3399999999999</v>
      </c>
    </row>
    <row r="2987" spans="1:6">
      <c r="A2987" s="4">
        <v>2986</v>
      </c>
      <c r="B2987" s="5">
        <v>4</v>
      </c>
      <c r="C2987" s="6">
        <v>6853</v>
      </c>
      <c r="D2987" s="6">
        <v>1996</v>
      </c>
      <c r="E2987">
        <f>VLOOKUP(Чек_позиція!C2987,Товар!A:G,7,FALSE)</f>
        <v>438.72</v>
      </c>
      <c r="F2987">
        <f t="shared" si="46"/>
        <v>1754.88</v>
      </c>
    </row>
    <row r="2988" spans="1:6">
      <c r="A2988" s="4">
        <v>2987</v>
      </c>
      <c r="B2988" s="5">
        <v>3</v>
      </c>
      <c r="C2988" s="6">
        <v>358</v>
      </c>
      <c r="D2988" s="6">
        <v>1996</v>
      </c>
      <c r="E2988">
        <f>VLOOKUP(Чек_позиція!C2988,Товар!A:G,7,FALSE)</f>
        <v>269.32</v>
      </c>
      <c r="F2988">
        <f t="shared" si="46"/>
        <v>807.96</v>
      </c>
    </row>
    <row r="2989" spans="1:6">
      <c r="A2989" s="4">
        <v>2988</v>
      </c>
      <c r="B2989" s="5">
        <v>1</v>
      </c>
      <c r="C2989" s="6">
        <v>8723</v>
      </c>
      <c r="D2989" s="6">
        <v>1996</v>
      </c>
      <c r="E2989">
        <f>VLOOKUP(Чек_позиція!C2989,Товар!A:G,7,FALSE)</f>
        <v>221.57</v>
      </c>
      <c r="F2989">
        <f t="shared" si="46"/>
        <v>221.57</v>
      </c>
    </row>
    <row r="2990" spans="1:6">
      <c r="A2990" s="4">
        <v>2989</v>
      </c>
      <c r="B2990" s="5">
        <v>3</v>
      </c>
      <c r="C2990" s="6">
        <v>9277</v>
      </c>
      <c r="D2990" s="6">
        <v>1997</v>
      </c>
      <c r="E2990">
        <f>VLOOKUP(Чек_позиція!C2990,Товар!A:G,7,FALSE)</f>
        <v>650.02</v>
      </c>
      <c r="F2990">
        <f t="shared" si="46"/>
        <v>1950.06</v>
      </c>
    </row>
    <row r="2991" spans="1:6">
      <c r="A2991" s="4">
        <v>2990</v>
      </c>
      <c r="B2991" s="5">
        <v>4</v>
      </c>
      <c r="C2991" s="6">
        <v>9414</v>
      </c>
      <c r="D2991" s="6">
        <v>1997</v>
      </c>
      <c r="E2991">
        <f>VLOOKUP(Чек_позиція!C2991,Товар!A:G,7,FALSE)</f>
        <v>244.18</v>
      </c>
      <c r="F2991">
        <f t="shared" si="46"/>
        <v>976.72</v>
      </c>
    </row>
    <row r="2992" spans="1:6">
      <c r="A2992" s="4">
        <v>2991</v>
      </c>
      <c r="B2992" s="5">
        <v>1</v>
      </c>
      <c r="C2992" s="6">
        <v>4899</v>
      </c>
      <c r="D2992" s="6">
        <v>1997</v>
      </c>
      <c r="E2992">
        <f>VLOOKUP(Чек_позиція!C2992,Товар!A:G,7,FALSE)</f>
        <v>798.32</v>
      </c>
      <c r="F2992">
        <f t="shared" si="46"/>
        <v>798.32</v>
      </c>
    </row>
    <row r="2993" spans="1:6">
      <c r="A2993" s="4">
        <v>2992</v>
      </c>
      <c r="B2993" s="5">
        <v>4</v>
      </c>
      <c r="C2993" s="6">
        <v>4643</v>
      </c>
      <c r="D2993" s="6">
        <v>1997</v>
      </c>
      <c r="E2993">
        <f>VLOOKUP(Чек_позиція!C2993,Товар!A:G,7,FALSE)</f>
        <v>599.99</v>
      </c>
      <c r="F2993">
        <f t="shared" si="46"/>
        <v>2399.96</v>
      </c>
    </row>
    <row r="2994" spans="1:6">
      <c r="A2994" s="4">
        <v>2993</v>
      </c>
      <c r="B2994" s="5">
        <v>4</v>
      </c>
      <c r="C2994" s="6">
        <v>3140</v>
      </c>
      <c r="D2994" s="6">
        <v>1998</v>
      </c>
      <c r="E2994">
        <f>VLOOKUP(Чек_позиція!C2994,Товар!A:G,7,FALSE)</f>
        <v>941.09</v>
      </c>
      <c r="F2994">
        <f t="shared" si="46"/>
        <v>3764.36</v>
      </c>
    </row>
    <row r="2995" spans="1:6">
      <c r="A2995" s="4">
        <v>2994</v>
      </c>
      <c r="B2995" s="5">
        <v>2</v>
      </c>
      <c r="C2995" s="6">
        <v>2670</v>
      </c>
      <c r="D2995" s="6">
        <v>1999</v>
      </c>
      <c r="E2995">
        <f>VLOOKUP(Чек_позиція!C2995,Товар!A:G,7,FALSE)</f>
        <v>307.22000000000003</v>
      </c>
      <c r="F2995">
        <f t="shared" si="46"/>
        <v>614.44000000000005</v>
      </c>
    </row>
    <row r="2996" spans="1:6">
      <c r="A2996" s="4">
        <v>2995</v>
      </c>
      <c r="B2996" s="5">
        <v>4</v>
      </c>
      <c r="C2996" s="6">
        <v>8679</v>
      </c>
      <c r="D2996" s="6">
        <v>1999</v>
      </c>
      <c r="E2996">
        <f>VLOOKUP(Чек_позиція!C2996,Товар!A:G,7,FALSE)</f>
        <v>186.42</v>
      </c>
      <c r="F2996">
        <f t="shared" si="46"/>
        <v>745.68</v>
      </c>
    </row>
    <row r="2997" spans="1:6">
      <c r="A2997" s="4">
        <v>2996</v>
      </c>
      <c r="B2997" s="5">
        <v>1</v>
      </c>
      <c r="C2997" s="6">
        <v>2319</v>
      </c>
      <c r="D2997" s="6">
        <v>1999</v>
      </c>
      <c r="E2997">
        <f>VLOOKUP(Чек_позиція!C2997,Товар!A:G,7,FALSE)</f>
        <v>641.79999999999995</v>
      </c>
      <c r="F2997">
        <f t="shared" si="46"/>
        <v>641.79999999999995</v>
      </c>
    </row>
    <row r="2998" spans="1:6">
      <c r="A2998" s="4">
        <v>2997</v>
      </c>
      <c r="B2998" s="5">
        <v>1</v>
      </c>
      <c r="C2998" s="6">
        <v>6853</v>
      </c>
      <c r="D2998" s="6">
        <v>1999</v>
      </c>
      <c r="E2998">
        <f>VLOOKUP(Чек_позиція!C2998,Товар!A:G,7,FALSE)</f>
        <v>438.72</v>
      </c>
      <c r="F2998">
        <f t="shared" si="46"/>
        <v>438.72</v>
      </c>
    </row>
    <row r="2999" spans="1:6">
      <c r="A2999" s="4">
        <v>2998</v>
      </c>
      <c r="B2999" s="5">
        <v>3</v>
      </c>
      <c r="C2999" s="6">
        <v>8961</v>
      </c>
      <c r="D2999" s="6">
        <v>1999</v>
      </c>
      <c r="E2999">
        <f>VLOOKUP(Чек_позиція!C2999,Товар!A:G,7,FALSE)</f>
        <v>501.38</v>
      </c>
      <c r="F2999">
        <f t="shared" si="46"/>
        <v>1504.1399999999999</v>
      </c>
    </row>
    <row r="3000" spans="1:6">
      <c r="A3000" s="4">
        <v>2999</v>
      </c>
      <c r="B3000" s="5">
        <v>4</v>
      </c>
      <c r="C3000" s="6">
        <v>5682</v>
      </c>
      <c r="D3000" s="6">
        <v>2000</v>
      </c>
      <c r="E3000">
        <f>VLOOKUP(Чек_позиція!C3000,Товар!A:G,7,FALSE)</f>
        <v>598.17999999999995</v>
      </c>
      <c r="F3000">
        <f t="shared" si="46"/>
        <v>2392.7199999999998</v>
      </c>
    </row>
    <row r="3001" spans="1:6">
      <c r="A3001" s="4">
        <v>3000</v>
      </c>
      <c r="B3001" s="5">
        <v>1</v>
      </c>
      <c r="C3001" s="6">
        <v>1298</v>
      </c>
      <c r="D3001" s="6">
        <v>2000</v>
      </c>
      <c r="E3001">
        <f>VLOOKUP(Чек_позиція!C3001,Товар!A:G,7,FALSE)</f>
        <v>145.72999999999999</v>
      </c>
      <c r="F3001">
        <f t="shared" si="46"/>
        <v>145.72999999999999</v>
      </c>
    </row>
    <row r="3002" spans="1:6">
      <c r="A3002" s="4">
        <v>3001</v>
      </c>
      <c r="B3002" s="5">
        <v>2</v>
      </c>
      <c r="C3002" s="6">
        <v>2698</v>
      </c>
      <c r="D3002" s="6">
        <v>2000</v>
      </c>
      <c r="E3002">
        <f>VLOOKUP(Чек_позиція!C3002,Товар!A:G,7,FALSE)</f>
        <v>861.11</v>
      </c>
      <c r="F3002">
        <f t="shared" si="46"/>
        <v>1722.22</v>
      </c>
    </row>
    <row r="3003" spans="1:6">
      <c r="A3003" s="4">
        <v>3002</v>
      </c>
      <c r="B3003" s="5">
        <v>1</v>
      </c>
      <c r="C3003" s="6">
        <v>7303</v>
      </c>
      <c r="D3003" s="6">
        <v>2001</v>
      </c>
      <c r="E3003">
        <f>VLOOKUP(Чек_позиція!C3003,Товар!A:G,7,FALSE)</f>
        <v>857.32</v>
      </c>
      <c r="F3003">
        <f t="shared" si="46"/>
        <v>857.32</v>
      </c>
    </row>
    <row r="3004" spans="1:6">
      <c r="A3004" s="4">
        <v>3003</v>
      </c>
      <c r="B3004" s="5">
        <v>2</v>
      </c>
      <c r="C3004" s="6">
        <v>7399</v>
      </c>
      <c r="D3004" s="6">
        <v>2001</v>
      </c>
      <c r="E3004">
        <f>VLOOKUP(Чек_позиція!C3004,Товар!A:G,7,FALSE)</f>
        <v>183.37</v>
      </c>
      <c r="F3004">
        <f t="shared" si="46"/>
        <v>366.74</v>
      </c>
    </row>
    <row r="3005" spans="1:6">
      <c r="A3005" s="4">
        <v>3004</v>
      </c>
      <c r="B3005" s="5">
        <v>4</v>
      </c>
      <c r="C3005" s="6">
        <v>9111</v>
      </c>
      <c r="D3005" s="6">
        <v>2002</v>
      </c>
      <c r="E3005">
        <f>VLOOKUP(Чек_позиція!C3005,Товар!A:G,7,FALSE)</f>
        <v>501.83</v>
      </c>
      <c r="F3005">
        <f t="shared" si="46"/>
        <v>2007.32</v>
      </c>
    </row>
    <row r="3006" spans="1:6">
      <c r="A3006" s="4">
        <v>3005</v>
      </c>
      <c r="B3006" s="5">
        <v>1</v>
      </c>
      <c r="C3006" s="6">
        <v>792</v>
      </c>
      <c r="D3006" s="6">
        <v>2003</v>
      </c>
      <c r="E3006">
        <f>VLOOKUP(Чек_позиція!C3006,Товар!A:G,7,FALSE)</f>
        <v>610.4</v>
      </c>
      <c r="F3006">
        <f t="shared" si="46"/>
        <v>610.4</v>
      </c>
    </row>
    <row r="3007" spans="1:6">
      <c r="A3007" s="4">
        <v>3006</v>
      </c>
      <c r="B3007" s="5">
        <v>2</v>
      </c>
      <c r="C3007" s="6">
        <v>2638</v>
      </c>
      <c r="D3007" s="6">
        <v>2004</v>
      </c>
      <c r="E3007">
        <f>VLOOKUP(Чек_позиція!C3007,Товар!A:G,7,FALSE)</f>
        <v>630.30999999999995</v>
      </c>
      <c r="F3007">
        <f t="shared" si="46"/>
        <v>1260.6199999999999</v>
      </c>
    </row>
    <row r="3008" spans="1:6">
      <c r="A3008" s="4">
        <v>3007</v>
      </c>
      <c r="B3008" s="5">
        <v>4</v>
      </c>
      <c r="C3008" s="6">
        <v>5283</v>
      </c>
      <c r="D3008" s="6">
        <v>2005</v>
      </c>
      <c r="E3008">
        <f>VLOOKUP(Чек_позиція!C3008,Товар!A:G,7,FALSE)</f>
        <v>218.49</v>
      </c>
      <c r="F3008">
        <f t="shared" si="46"/>
        <v>873.96</v>
      </c>
    </row>
    <row r="3009" spans="1:6">
      <c r="A3009" s="4">
        <v>3008</v>
      </c>
      <c r="B3009" s="5">
        <v>1</v>
      </c>
      <c r="C3009" s="6">
        <v>9436</v>
      </c>
      <c r="D3009" s="6">
        <v>2005</v>
      </c>
      <c r="E3009">
        <f>VLOOKUP(Чек_позиція!C3009,Товар!A:G,7,FALSE)</f>
        <v>104.91</v>
      </c>
      <c r="F3009">
        <f t="shared" si="46"/>
        <v>104.91</v>
      </c>
    </row>
    <row r="3010" spans="1:6">
      <c r="A3010" s="4">
        <v>3009</v>
      </c>
      <c r="B3010" s="5">
        <v>4</v>
      </c>
      <c r="C3010" s="6">
        <v>6840</v>
      </c>
      <c r="D3010" s="6">
        <v>2005</v>
      </c>
      <c r="E3010">
        <f>VLOOKUP(Чек_позиція!C3010,Товар!A:G,7,FALSE)</f>
        <v>535.53</v>
      </c>
      <c r="F3010">
        <f t="shared" si="46"/>
        <v>2142.12</v>
      </c>
    </row>
    <row r="3011" spans="1:6">
      <c r="A3011" s="4">
        <v>3010</v>
      </c>
      <c r="B3011" s="5">
        <v>1</v>
      </c>
      <c r="C3011" s="6">
        <v>554</v>
      </c>
      <c r="D3011" s="6">
        <v>2005</v>
      </c>
      <c r="E3011">
        <f>VLOOKUP(Чек_позиція!C3011,Товар!A:G,7,FALSE)</f>
        <v>47.57</v>
      </c>
      <c r="F3011">
        <f t="shared" ref="F3011:F3074" si="47">B3011*E3011</f>
        <v>47.57</v>
      </c>
    </row>
    <row r="3012" spans="1:6">
      <c r="A3012" s="4">
        <v>3011</v>
      </c>
      <c r="B3012" s="5">
        <v>1</v>
      </c>
      <c r="C3012" s="6">
        <v>5506</v>
      </c>
      <c r="D3012" s="6">
        <v>2005</v>
      </c>
      <c r="E3012">
        <f>VLOOKUP(Чек_позиція!C3012,Товар!A:G,7,FALSE)</f>
        <v>303.99</v>
      </c>
      <c r="F3012">
        <f t="shared" si="47"/>
        <v>303.99</v>
      </c>
    </row>
    <row r="3013" spans="1:6">
      <c r="A3013" s="4">
        <v>3012</v>
      </c>
      <c r="B3013" s="5">
        <v>2</v>
      </c>
      <c r="C3013" s="6">
        <v>9344</v>
      </c>
      <c r="D3013" s="6">
        <v>2006</v>
      </c>
      <c r="E3013">
        <f>VLOOKUP(Чек_позиція!C3013,Товар!A:G,7,FALSE)</f>
        <v>239.34</v>
      </c>
      <c r="F3013">
        <f t="shared" si="47"/>
        <v>478.68</v>
      </c>
    </row>
    <row r="3014" spans="1:6">
      <c r="A3014" s="4">
        <v>3013</v>
      </c>
      <c r="B3014" s="5">
        <v>3</v>
      </c>
      <c r="C3014" s="6">
        <v>1842</v>
      </c>
      <c r="D3014" s="6">
        <v>2007</v>
      </c>
      <c r="E3014">
        <f>VLOOKUP(Чек_позиція!C3014,Товар!A:G,7,FALSE)</f>
        <v>249.69</v>
      </c>
      <c r="F3014">
        <f t="shared" si="47"/>
        <v>749.06999999999994</v>
      </c>
    </row>
    <row r="3015" spans="1:6">
      <c r="A3015" s="4">
        <v>3014</v>
      </c>
      <c r="B3015" s="5">
        <v>1</v>
      </c>
      <c r="C3015" s="6">
        <v>8511</v>
      </c>
      <c r="D3015" s="6">
        <v>2007</v>
      </c>
      <c r="E3015">
        <f>VLOOKUP(Чек_позиція!C3015,Товар!A:G,7,FALSE)</f>
        <v>41.31</v>
      </c>
      <c r="F3015">
        <f t="shared" si="47"/>
        <v>41.31</v>
      </c>
    </row>
    <row r="3016" spans="1:6">
      <c r="A3016" s="4">
        <v>3015</v>
      </c>
      <c r="B3016" s="5">
        <v>3</v>
      </c>
      <c r="C3016" s="6">
        <v>5987</v>
      </c>
      <c r="D3016" s="6">
        <v>2007</v>
      </c>
      <c r="E3016">
        <f>VLOOKUP(Чек_позиція!C3016,Товар!A:G,7,FALSE)</f>
        <v>254.72</v>
      </c>
      <c r="F3016">
        <f t="shared" si="47"/>
        <v>764.16</v>
      </c>
    </row>
    <row r="3017" spans="1:6">
      <c r="A3017" s="4">
        <v>3016</v>
      </c>
      <c r="B3017" s="5">
        <v>3</v>
      </c>
      <c r="C3017" s="6">
        <v>5884</v>
      </c>
      <c r="D3017" s="6">
        <v>2007</v>
      </c>
      <c r="E3017">
        <f>VLOOKUP(Чек_позиція!C3017,Товар!A:G,7,FALSE)</f>
        <v>667.85</v>
      </c>
      <c r="F3017">
        <f t="shared" si="47"/>
        <v>2003.5500000000002</v>
      </c>
    </row>
    <row r="3018" spans="1:6">
      <c r="A3018" s="4">
        <v>3017</v>
      </c>
      <c r="B3018" s="5">
        <v>3</v>
      </c>
      <c r="C3018" s="6">
        <v>7471</v>
      </c>
      <c r="D3018" s="6">
        <v>2007</v>
      </c>
      <c r="E3018">
        <f>VLOOKUP(Чек_позиція!C3018,Товар!A:G,7,FALSE)</f>
        <v>195.28</v>
      </c>
      <c r="F3018">
        <f t="shared" si="47"/>
        <v>585.84</v>
      </c>
    </row>
    <row r="3019" spans="1:6">
      <c r="A3019" s="4">
        <v>3018</v>
      </c>
      <c r="B3019" s="5">
        <v>3</v>
      </c>
      <c r="C3019" s="6">
        <v>1511</v>
      </c>
      <c r="D3019" s="6">
        <v>2008</v>
      </c>
      <c r="E3019">
        <f>VLOOKUP(Чек_позиція!C3019,Товар!A:G,7,FALSE)</f>
        <v>569.72</v>
      </c>
      <c r="F3019">
        <f t="shared" si="47"/>
        <v>1709.16</v>
      </c>
    </row>
    <row r="3020" spans="1:6">
      <c r="A3020" s="4">
        <v>3019</v>
      </c>
      <c r="B3020" s="5">
        <v>2</v>
      </c>
      <c r="C3020" s="6">
        <v>4502</v>
      </c>
      <c r="D3020" s="6">
        <v>2008</v>
      </c>
      <c r="E3020">
        <f>VLOOKUP(Чек_позиція!C3020,Товар!A:G,7,FALSE)</f>
        <v>606.46</v>
      </c>
      <c r="F3020">
        <f t="shared" si="47"/>
        <v>1212.92</v>
      </c>
    </row>
    <row r="3021" spans="1:6">
      <c r="A3021" s="4">
        <v>3020</v>
      </c>
      <c r="B3021" s="5">
        <v>1</v>
      </c>
      <c r="C3021" s="6">
        <v>1387</v>
      </c>
      <c r="D3021" s="6">
        <v>2008</v>
      </c>
      <c r="E3021">
        <f>VLOOKUP(Чек_позиція!C3021,Товар!A:G,7,FALSE)</f>
        <v>386.78</v>
      </c>
      <c r="F3021">
        <f t="shared" si="47"/>
        <v>386.78</v>
      </c>
    </row>
    <row r="3022" spans="1:6">
      <c r="A3022" s="4">
        <v>3021</v>
      </c>
      <c r="B3022" s="5">
        <v>1</v>
      </c>
      <c r="C3022" s="6">
        <v>7267</v>
      </c>
      <c r="D3022" s="6">
        <v>2009</v>
      </c>
      <c r="E3022">
        <f>VLOOKUP(Чек_позиція!C3022,Товар!A:G,7,FALSE)</f>
        <v>522.66999999999996</v>
      </c>
      <c r="F3022">
        <f t="shared" si="47"/>
        <v>522.66999999999996</v>
      </c>
    </row>
    <row r="3023" spans="1:6">
      <c r="A3023" s="4">
        <v>3022</v>
      </c>
      <c r="B3023" s="5">
        <v>1</v>
      </c>
      <c r="C3023" s="6">
        <v>8590</v>
      </c>
      <c r="D3023" s="6">
        <v>2009</v>
      </c>
      <c r="E3023">
        <f>VLOOKUP(Чек_позиція!C3023,Товар!A:G,7,FALSE)</f>
        <v>99.2</v>
      </c>
      <c r="F3023">
        <f t="shared" si="47"/>
        <v>99.2</v>
      </c>
    </row>
    <row r="3024" spans="1:6">
      <c r="A3024" s="4">
        <v>3023</v>
      </c>
      <c r="B3024" s="5">
        <v>1</v>
      </c>
      <c r="C3024" s="6">
        <v>291</v>
      </c>
      <c r="D3024" s="6">
        <v>2009</v>
      </c>
      <c r="E3024">
        <f>VLOOKUP(Чек_позиція!C3024,Товар!A:G,7,FALSE)</f>
        <v>400.58</v>
      </c>
      <c r="F3024">
        <f t="shared" si="47"/>
        <v>400.58</v>
      </c>
    </row>
    <row r="3025" spans="1:6">
      <c r="A3025" s="4">
        <v>3024</v>
      </c>
      <c r="B3025" s="5">
        <v>4</v>
      </c>
      <c r="C3025" s="6">
        <v>3304</v>
      </c>
      <c r="D3025" s="6">
        <v>2010</v>
      </c>
      <c r="E3025">
        <f>VLOOKUP(Чек_позиція!C3025,Товар!A:G,7,FALSE)</f>
        <v>821.1</v>
      </c>
      <c r="F3025">
        <f t="shared" si="47"/>
        <v>3284.4</v>
      </c>
    </row>
    <row r="3026" spans="1:6">
      <c r="A3026" s="4">
        <v>3025</v>
      </c>
      <c r="B3026" s="5">
        <v>3</v>
      </c>
      <c r="C3026" s="6">
        <v>8364</v>
      </c>
      <c r="D3026" s="6">
        <v>2010</v>
      </c>
      <c r="E3026">
        <f>VLOOKUP(Чек_позиція!C3026,Товар!A:G,7,FALSE)</f>
        <v>512.14</v>
      </c>
      <c r="F3026">
        <f t="shared" si="47"/>
        <v>1536.42</v>
      </c>
    </row>
    <row r="3027" spans="1:6">
      <c r="A3027" s="4">
        <v>3026</v>
      </c>
      <c r="B3027" s="5">
        <v>2</v>
      </c>
      <c r="C3027" s="6">
        <v>8521</v>
      </c>
      <c r="D3027" s="6">
        <v>2011</v>
      </c>
      <c r="E3027">
        <f>VLOOKUP(Чек_позиція!C3027,Товар!A:G,7,FALSE)</f>
        <v>129.19</v>
      </c>
      <c r="F3027">
        <f t="shared" si="47"/>
        <v>258.38</v>
      </c>
    </row>
    <row r="3028" spans="1:6">
      <c r="A3028" s="4">
        <v>3027</v>
      </c>
      <c r="B3028" s="5">
        <v>3</v>
      </c>
      <c r="C3028" s="6">
        <v>138</v>
      </c>
      <c r="D3028" s="6">
        <v>2011</v>
      </c>
      <c r="E3028">
        <f>VLOOKUP(Чек_позиція!C3028,Товар!A:G,7,FALSE)</f>
        <v>528.36</v>
      </c>
      <c r="F3028">
        <f t="shared" si="47"/>
        <v>1585.08</v>
      </c>
    </row>
    <row r="3029" spans="1:6">
      <c r="A3029" s="4">
        <v>3028</v>
      </c>
      <c r="B3029" s="5">
        <v>1</v>
      </c>
      <c r="C3029" s="6">
        <v>645</v>
      </c>
      <c r="D3029" s="6">
        <v>2011</v>
      </c>
      <c r="E3029">
        <f>VLOOKUP(Чек_позиція!C3029,Товар!A:G,7,FALSE)</f>
        <v>697.61</v>
      </c>
      <c r="F3029">
        <f t="shared" si="47"/>
        <v>697.61</v>
      </c>
    </row>
    <row r="3030" spans="1:6">
      <c r="A3030" s="4">
        <v>3029</v>
      </c>
      <c r="B3030" s="5">
        <v>2</v>
      </c>
      <c r="C3030" s="6">
        <v>4028</v>
      </c>
      <c r="D3030" s="6">
        <v>2011</v>
      </c>
      <c r="E3030">
        <f>VLOOKUP(Чек_позиція!C3030,Товар!A:G,7,FALSE)</f>
        <v>647.33000000000004</v>
      </c>
      <c r="F3030">
        <f t="shared" si="47"/>
        <v>1294.6600000000001</v>
      </c>
    </row>
    <row r="3031" spans="1:6">
      <c r="A3031" s="4">
        <v>3030</v>
      </c>
      <c r="B3031" s="5">
        <v>1</v>
      </c>
      <c r="C3031" s="6">
        <v>3700</v>
      </c>
      <c r="D3031" s="6">
        <v>2011</v>
      </c>
      <c r="E3031">
        <f>VLOOKUP(Чек_позиція!C3031,Товар!A:G,7,FALSE)</f>
        <v>43.12</v>
      </c>
      <c r="F3031">
        <f t="shared" si="47"/>
        <v>43.12</v>
      </c>
    </row>
    <row r="3032" spans="1:6">
      <c r="A3032" s="4">
        <v>3031</v>
      </c>
      <c r="B3032" s="5">
        <v>1</v>
      </c>
      <c r="C3032" s="6">
        <v>5251</v>
      </c>
      <c r="D3032" s="6">
        <v>2012</v>
      </c>
      <c r="E3032">
        <f>VLOOKUP(Чек_позиція!C3032,Товар!A:G,7,FALSE)</f>
        <v>319.57</v>
      </c>
      <c r="F3032">
        <f t="shared" si="47"/>
        <v>319.57</v>
      </c>
    </row>
    <row r="3033" spans="1:6">
      <c r="A3033" s="4">
        <v>3032</v>
      </c>
      <c r="B3033" s="5">
        <v>3</v>
      </c>
      <c r="C3033" s="6">
        <v>2865</v>
      </c>
      <c r="D3033" s="6">
        <v>2013</v>
      </c>
      <c r="E3033">
        <f>VLOOKUP(Чек_позиція!C3033,Товар!A:G,7,FALSE)</f>
        <v>293.11</v>
      </c>
      <c r="F3033">
        <f t="shared" si="47"/>
        <v>879.33</v>
      </c>
    </row>
    <row r="3034" spans="1:6">
      <c r="A3034" s="4">
        <v>3033</v>
      </c>
      <c r="B3034" s="5">
        <v>1</v>
      </c>
      <c r="C3034" s="6">
        <v>8917</v>
      </c>
      <c r="D3034" s="6">
        <v>2013</v>
      </c>
      <c r="E3034">
        <f>VLOOKUP(Чек_позиція!C3034,Товар!A:G,7,FALSE)</f>
        <v>434.45</v>
      </c>
      <c r="F3034">
        <f t="shared" si="47"/>
        <v>434.45</v>
      </c>
    </row>
    <row r="3035" spans="1:6">
      <c r="A3035" s="4">
        <v>3034</v>
      </c>
      <c r="B3035" s="5">
        <v>1</v>
      </c>
      <c r="C3035" s="6">
        <v>8575</v>
      </c>
      <c r="D3035" s="6">
        <v>2013</v>
      </c>
      <c r="E3035">
        <f>VLOOKUP(Чек_позиція!C3035,Товар!A:G,7,FALSE)</f>
        <v>314.83999999999997</v>
      </c>
      <c r="F3035">
        <f t="shared" si="47"/>
        <v>314.83999999999997</v>
      </c>
    </row>
    <row r="3036" spans="1:6">
      <c r="A3036" s="4">
        <v>3035</v>
      </c>
      <c r="B3036" s="5">
        <v>1</v>
      </c>
      <c r="C3036" s="6">
        <v>8549</v>
      </c>
      <c r="D3036" s="6">
        <v>2013</v>
      </c>
      <c r="E3036">
        <f>VLOOKUP(Чек_позиція!C3036,Товар!A:G,7,FALSE)</f>
        <v>210.35</v>
      </c>
      <c r="F3036">
        <f t="shared" si="47"/>
        <v>210.35</v>
      </c>
    </row>
    <row r="3037" spans="1:6">
      <c r="A3037" s="4">
        <v>3036</v>
      </c>
      <c r="B3037" s="5">
        <v>3</v>
      </c>
      <c r="C3037" s="6">
        <v>2787</v>
      </c>
      <c r="D3037" s="6">
        <v>2014</v>
      </c>
      <c r="E3037">
        <f>VLOOKUP(Чек_позиція!C3037,Товар!A:G,7,FALSE)</f>
        <v>846.38</v>
      </c>
      <c r="F3037">
        <f t="shared" si="47"/>
        <v>2539.14</v>
      </c>
    </row>
    <row r="3038" spans="1:6">
      <c r="A3038" s="4">
        <v>3037</v>
      </c>
      <c r="B3038" s="5">
        <v>1</v>
      </c>
      <c r="C3038" s="6">
        <v>1593</v>
      </c>
      <c r="D3038" s="6">
        <v>2014</v>
      </c>
      <c r="E3038">
        <f>VLOOKUP(Чек_позиція!C3038,Товар!A:G,7,FALSE)</f>
        <v>467.81</v>
      </c>
      <c r="F3038">
        <f t="shared" si="47"/>
        <v>467.81</v>
      </c>
    </row>
    <row r="3039" spans="1:6">
      <c r="A3039" s="4">
        <v>3038</v>
      </c>
      <c r="B3039" s="5">
        <v>1</v>
      </c>
      <c r="C3039" s="6">
        <v>7907</v>
      </c>
      <c r="D3039" s="6">
        <v>2015</v>
      </c>
      <c r="E3039">
        <f>VLOOKUP(Чек_позиція!C3039,Товар!A:G,7,FALSE)</f>
        <v>833.8</v>
      </c>
      <c r="F3039">
        <f t="shared" si="47"/>
        <v>833.8</v>
      </c>
    </row>
    <row r="3040" spans="1:6">
      <c r="A3040" s="4">
        <v>3039</v>
      </c>
      <c r="B3040" s="5">
        <v>3</v>
      </c>
      <c r="C3040" s="6">
        <v>2220</v>
      </c>
      <c r="D3040" s="6">
        <v>2015</v>
      </c>
      <c r="E3040">
        <f>VLOOKUP(Чек_позиція!C3040,Товар!A:G,7,FALSE)</f>
        <v>550.29</v>
      </c>
      <c r="F3040">
        <f t="shared" si="47"/>
        <v>1650.87</v>
      </c>
    </row>
    <row r="3041" spans="1:6">
      <c r="A3041" s="4">
        <v>3040</v>
      </c>
      <c r="B3041" s="5">
        <v>4</v>
      </c>
      <c r="C3041" s="6">
        <v>7431</v>
      </c>
      <c r="D3041" s="6">
        <v>2015</v>
      </c>
      <c r="E3041">
        <f>VLOOKUP(Чек_позиція!C3041,Товар!A:G,7,FALSE)</f>
        <v>825.86</v>
      </c>
      <c r="F3041">
        <f t="shared" si="47"/>
        <v>3303.44</v>
      </c>
    </row>
    <row r="3042" spans="1:6">
      <c r="A3042" s="4">
        <v>3041</v>
      </c>
      <c r="B3042" s="5">
        <v>1</v>
      </c>
      <c r="C3042" s="6">
        <v>1059</v>
      </c>
      <c r="D3042" s="6">
        <v>2015</v>
      </c>
      <c r="E3042">
        <f>VLOOKUP(Чек_позиція!C3042,Товар!A:G,7,FALSE)</f>
        <v>396.59</v>
      </c>
      <c r="F3042">
        <f t="shared" si="47"/>
        <v>396.59</v>
      </c>
    </row>
    <row r="3043" spans="1:6">
      <c r="A3043" s="4">
        <v>3042</v>
      </c>
      <c r="B3043" s="5">
        <v>2</v>
      </c>
      <c r="C3043" s="6">
        <v>819</v>
      </c>
      <c r="D3043" s="6">
        <v>2016</v>
      </c>
      <c r="E3043">
        <f>VLOOKUP(Чек_позиція!C3043,Товар!A:G,7,FALSE)</f>
        <v>217.59</v>
      </c>
      <c r="F3043">
        <f t="shared" si="47"/>
        <v>435.18</v>
      </c>
    </row>
    <row r="3044" spans="1:6">
      <c r="A3044" s="4">
        <v>3043</v>
      </c>
      <c r="B3044" s="5">
        <v>4</v>
      </c>
      <c r="C3044" s="6">
        <v>2775</v>
      </c>
      <c r="D3044" s="6">
        <v>2016</v>
      </c>
      <c r="E3044">
        <f>VLOOKUP(Чек_позиція!C3044,Товар!A:G,7,FALSE)</f>
        <v>111.6</v>
      </c>
      <c r="F3044">
        <f t="shared" si="47"/>
        <v>446.4</v>
      </c>
    </row>
    <row r="3045" spans="1:6">
      <c r="A3045" s="4">
        <v>3044</v>
      </c>
      <c r="B3045" s="5">
        <v>4</v>
      </c>
      <c r="C3045" s="6">
        <v>5526</v>
      </c>
      <c r="D3045" s="6">
        <v>2016</v>
      </c>
      <c r="E3045">
        <f>VLOOKUP(Чек_позиція!C3045,Товар!A:G,7,FALSE)</f>
        <v>170.97</v>
      </c>
      <c r="F3045">
        <f t="shared" si="47"/>
        <v>683.88</v>
      </c>
    </row>
    <row r="3046" spans="1:6">
      <c r="A3046" s="4">
        <v>3045</v>
      </c>
      <c r="B3046" s="5">
        <v>1</v>
      </c>
      <c r="C3046" s="6">
        <v>1902</v>
      </c>
      <c r="D3046" s="6">
        <v>2016</v>
      </c>
      <c r="E3046">
        <f>VLOOKUP(Чек_позиція!C3046,Товар!A:G,7,FALSE)</f>
        <v>527.04</v>
      </c>
      <c r="F3046">
        <f t="shared" si="47"/>
        <v>527.04</v>
      </c>
    </row>
    <row r="3047" spans="1:6">
      <c r="A3047" s="4">
        <v>3046</v>
      </c>
      <c r="B3047" s="5">
        <v>4</v>
      </c>
      <c r="C3047" s="6">
        <v>481</v>
      </c>
      <c r="D3047" s="6">
        <v>2017</v>
      </c>
      <c r="E3047">
        <f>VLOOKUP(Чек_позиція!C3047,Товар!A:G,7,FALSE)</f>
        <v>695.43</v>
      </c>
      <c r="F3047">
        <f t="shared" si="47"/>
        <v>2781.72</v>
      </c>
    </row>
    <row r="3048" spans="1:6">
      <c r="A3048" s="4">
        <v>3047</v>
      </c>
      <c r="B3048" s="5">
        <v>4</v>
      </c>
      <c r="C3048" s="6">
        <v>656</v>
      </c>
      <c r="D3048" s="6">
        <v>2017</v>
      </c>
      <c r="E3048">
        <f>VLOOKUP(Чек_позиція!C3048,Товар!A:G,7,FALSE)</f>
        <v>634.48</v>
      </c>
      <c r="F3048">
        <f t="shared" si="47"/>
        <v>2537.92</v>
      </c>
    </row>
    <row r="3049" spans="1:6">
      <c r="A3049" s="4">
        <v>3048</v>
      </c>
      <c r="B3049" s="5">
        <v>4</v>
      </c>
      <c r="C3049" s="6">
        <v>7178</v>
      </c>
      <c r="D3049" s="6">
        <v>2017</v>
      </c>
      <c r="E3049">
        <f>VLOOKUP(Чек_позиція!C3049,Товар!A:G,7,FALSE)</f>
        <v>77.62</v>
      </c>
      <c r="F3049">
        <f t="shared" si="47"/>
        <v>310.48</v>
      </c>
    </row>
    <row r="3050" spans="1:6">
      <c r="A3050" s="4">
        <v>3049</v>
      </c>
      <c r="B3050" s="5">
        <v>2</v>
      </c>
      <c r="C3050" s="6">
        <v>5150</v>
      </c>
      <c r="D3050" s="6">
        <v>2017</v>
      </c>
      <c r="E3050">
        <f>VLOOKUP(Чек_позиція!C3050,Товар!A:G,7,FALSE)</f>
        <v>109.9</v>
      </c>
      <c r="F3050">
        <f t="shared" si="47"/>
        <v>219.8</v>
      </c>
    </row>
    <row r="3051" spans="1:6">
      <c r="A3051" s="4">
        <v>3050</v>
      </c>
      <c r="B3051" s="5">
        <v>4</v>
      </c>
      <c r="C3051" s="6">
        <v>3608</v>
      </c>
      <c r="D3051" s="6">
        <v>2018</v>
      </c>
      <c r="E3051">
        <f>VLOOKUP(Чек_позиція!C3051,Товар!A:G,7,FALSE)</f>
        <v>403.39</v>
      </c>
      <c r="F3051">
        <f t="shared" si="47"/>
        <v>1613.56</v>
      </c>
    </row>
    <row r="3052" spans="1:6">
      <c r="A3052" s="4">
        <v>3051</v>
      </c>
      <c r="B3052" s="5">
        <v>4</v>
      </c>
      <c r="C3052" s="6">
        <v>4064</v>
      </c>
      <c r="D3052" s="6">
        <v>2018</v>
      </c>
      <c r="E3052">
        <f>VLOOKUP(Чек_позиція!C3052,Товар!A:G,7,FALSE)</f>
        <v>630.16</v>
      </c>
      <c r="F3052">
        <f t="shared" si="47"/>
        <v>2520.64</v>
      </c>
    </row>
    <row r="3053" spans="1:6">
      <c r="A3053" s="4">
        <v>3052</v>
      </c>
      <c r="B3053" s="5">
        <v>3</v>
      </c>
      <c r="C3053" s="6">
        <v>2464</v>
      </c>
      <c r="D3053" s="6">
        <v>2018</v>
      </c>
      <c r="E3053">
        <f>VLOOKUP(Чек_позиція!C3053,Товар!A:G,7,FALSE)</f>
        <v>711.72</v>
      </c>
      <c r="F3053">
        <f t="shared" si="47"/>
        <v>2135.16</v>
      </c>
    </row>
    <row r="3054" spans="1:6">
      <c r="A3054" s="4">
        <v>3053</v>
      </c>
      <c r="B3054" s="5">
        <v>1</v>
      </c>
      <c r="C3054" s="6">
        <v>271</v>
      </c>
      <c r="D3054" s="6">
        <v>2018</v>
      </c>
      <c r="E3054">
        <f>VLOOKUP(Чек_позиція!C3054,Товар!A:G,7,FALSE)</f>
        <v>287.5</v>
      </c>
      <c r="F3054">
        <f t="shared" si="47"/>
        <v>287.5</v>
      </c>
    </row>
    <row r="3055" spans="1:6">
      <c r="A3055" s="4">
        <v>3054</v>
      </c>
      <c r="B3055" s="5">
        <v>4</v>
      </c>
      <c r="C3055" s="6">
        <v>9157</v>
      </c>
      <c r="D3055" s="6">
        <v>2018</v>
      </c>
      <c r="E3055">
        <f>VLOOKUP(Чек_позиція!C3055,Товар!A:G,7,FALSE)</f>
        <v>201.26</v>
      </c>
      <c r="F3055">
        <f t="shared" si="47"/>
        <v>805.04</v>
      </c>
    </row>
    <row r="3056" spans="1:6">
      <c r="A3056" s="4">
        <v>3055</v>
      </c>
      <c r="B3056" s="5">
        <v>1</v>
      </c>
      <c r="C3056" s="6">
        <v>7550</v>
      </c>
      <c r="D3056" s="6">
        <v>2019</v>
      </c>
      <c r="E3056">
        <f>VLOOKUP(Чек_позиція!C3056,Товар!A:G,7,FALSE)</f>
        <v>546.55999999999995</v>
      </c>
      <c r="F3056">
        <f t="shared" si="47"/>
        <v>546.55999999999995</v>
      </c>
    </row>
    <row r="3057" spans="1:6">
      <c r="A3057" s="4">
        <v>3056</v>
      </c>
      <c r="B3057" s="5">
        <v>3</v>
      </c>
      <c r="C3057" s="6">
        <v>1893</v>
      </c>
      <c r="D3057" s="6">
        <v>2019</v>
      </c>
      <c r="E3057">
        <f>VLOOKUP(Чек_позиція!C3057,Товар!A:G,7,FALSE)</f>
        <v>704.65</v>
      </c>
      <c r="F3057">
        <f t="shared" si="47"/>
        <v>2113.9499999999998</v>
      </c>
    </row>
    <row r="3058" spans="1:6">
      <c r="A3058" s="4">
        <v>3057</v>
      </c>
      <c r="B3058" s="5">
        <v>2</v>
      </c>
      <c r="C3058" s="6">
        <v>920</v>
      </c>
      <c r="D3058" s="6">
        <v>2020</v>
      </c>
      <c r="E3058">
        <f>VLOOKUP(Чек_позиція!C3058,Товар!A:G,7,FALSE)</f>
        <v>248.12</v>
      </c>
      <c r="F3058">
        <f t="shared" si="47"/>
        <v>496.24</v>
      </c>
    </row>
    <row r="3059" spans="1:6">
      <c r="A3059" s="4">
        <v>3058</v>
      </c>
      <c r="B3059" s="5">
        <v>1</v>
      </c>
      <c r="C3059" s="6">
        <v>6689</v>
      </c>
      <c r="D3059" s="6">
        <v>2020</v>
      </c>
      <c r="E3059">
        <f>VLOOKUP(Чек_позиція!C3059,Товар!A:G,7,FALSE)</f>
        <v>212.24</v>
      </c>
      <c r="F3059">
        <f t="shared" si="47"/>
        <v>212.24</v>
      </c>
    </row>
    <row r="3060" spans="1:6">
      <c r="A3060" s="4">
        <v>3059</v>
      </c>
      <c r="B3060" s="5">
        <v>1</v>
      </c>
      <c r="C3060" s="6">
        <v>9488</v>
      </c>
      <c r="D3060" s="6">
        <v>2021</v>
      </c>
      <c r="E3060">
        <f>VLOOKUP(Чек_позиція!C3060,Товар!A:G,7,FALSE)</f>
        <v>254.36</v>
      </c>
      <c r="F3060">
        <f t="shared" si="47"/>
        <v>254.36</v>
      </c>
    </row>
    <row r="3061" spans="1:6">
      <c r="A3061" s="4">
        <v>3060</v>
      </c>
      <c r="B3061" s="5">
        <v>4</v>
      </c>
      <c r="C3061" s="6">
        <v>6488</v>
      </c>
      <c r="D3061" s="6">
        <v>2022</v>
      </c>
      <c r="E3061">
        <f>VLOOKUP(Чек_позиція!C3061,Товар!A:G,7,FALSE)</f>
        <v>471.32</v>
      </c>
      <c r="F3061">
        <f t="shared" si="47"/>
        <v>1885.28</v>
      </c>
    </row>
    <row r="3062" spans="1:6">
      <c r="A3062" s="4">
        <v>3061</v>
      </c>
      <c r="B3062" s="5">
        <v>3</v>
      </c>
      <c r="C3062" s="6">
        <v>9994</v>
      </c>
      <c r="D3062" s="6">
        <v>2023</v>
      </c>
      <c r="E3062">
        <f>VLOOKUP(Чек_позиція!C3062,Товар!A:G,7,FALSE)</f>
        <v>771.55</v>
      </c>
      <c r="F3062">
        <f t="shared" si="47"/>
        <v>2314.6499999999996</v>
      </c>
    </row>
    <row r="3063" spans="1:6">
      <c r="A3063" s="4">
        <v>3062</v>
      </c>
      <c r="B3063" s="5">
        <v>2</v>
      </c>
      <c r="C3063" s="6">
        <v>2761</v>
      </c>
      <c r="D3063" s="6">
        <v>2023</v>
      </c>
      <c r="E3063">
        <f>VLOOKUP(Чек_позиція!C3063,Товар!A:G,7,FALSE)</f>
        <v>495.99</v>
      </c>
      <c r="F3063">
        <f t="shared" si="47"/>
        <v>991.98</v>
      </c>
    </row>
    <row r="3064" spans="1:6">
      <c r="A3064" s="4">
        <v>3063</v>
      </c>
      <c r="B3064" s="5">
        <v>1</v>
      </c>
      <c r="C3064" s="6">
        <v>9168</v>
      </c>
      <c r="D3064" s="6">
        <v>2023</v>
      </c>
      <c r="E3064">
        <f>VLOOKUP(Чек_позиція!C3064,Товар!A:G,7,FALSE)</f>
        <v>93.52</v>
      </c>
      <c r="F3064">
        <f t="shared" si="47"/>
        <v>93.52</v>
      </c>
    </row>
    <row r="3065" spans="1:6">
      <c r="A3065" s="4">
        <v>3064</v>
      </c>
      <c r="B3065" s="5">
        <v>2</v>
      </c>
      <c r="C3065" s="6">
        <v>9751</v>
      </c>
      <c r="D3065" s="6">
        <v>2023</v>
      </c>
      <c r="E3065">
        <f>VLOOKUP(Чек_позиція!C3065,Товар!A:G,7,FALSE)</f>
        <v>189.27</v>
      </c>
      <c r="F3065">
        <f t="shared" si="47"/>
        <v>378.54</v>
      </c>
    </row>
    <row r="3066" spans="1:6">
      <c r="A3066" s="4">
        <v>3065</v>
      </c>
      <c r="B3066" s="5">
        <v>3</v>
      </c>
      <c r="C3066" s="6">
        <v>3012</v>
      </c>
      <c r="D3066" s="6">
        <v>2024</v>
      </c>
      <c r="E3066">
        <f>VLOOKUP(Чек_позиція!C3066,Товар!A:G,7,FALSE)</f>
        <v>662.69</v>
      </c>
      <c r="F3066">
        <f t="shared" si="47"/>
        <v>1988.0700000000002</v>
      </c>
    </row>
    <row r="3067" spans="1:6">
      <c r="A3067" s="4">
        <v>3066</v>
      </c>
      <c r="B3067" s="5">
        <v>2</v>
      </c>
      <c r="C3067" s="6">
        <v>4183</v>
      </c>
      <c r="D3067" s="6">
        <v>2024</v>
      </c>
      <c r="E3067">
        <f>VLOOKUP(Чек_позиція!C3067,Товар!A:G,7,FALSE)</f>
        <v>377.41</v>
      </c>
      <c r="F3067">
        <f t="shared" si="47"/>
        <v>754.82</v>
      </c>
    </row>
    <row r="3068" spans="1:6">
      <c r="A3068" s="4">
        <v>3067</v>
      </c>
      <c r="B3068" s="5">
        <v>4</v>
      </c>
      <c r="C3068" s="6">
        <v>1928</v>
      </c>
      <c r="D3068" s="6">
        <v>2025</v>
      </c>
      <c r="E3068">
        <f>VLOOKUP(Чек_позиція!C3068,Товар!A:G,7,FALSE)</f>
        <v>528</v>
      </c>
      <c r="F3068">
        <f t="shared" si="47"/>
        <v>2112</v>
      </c>
    </row>
    <row r="3069" spans="1:6">
      <c r="A3069" s="4">
        <v>3068</v>
      </c>
      <c r="B3069" s="5">
        <v>3</v>
      </c>
      <c r="C3069" s="6">
        <v>6390</v>
      </c>
      <c r="D3069" s="6">
        <v>2025</v>
      </c>
      <c r="E3069">
        <f>VLOOKUP(Чек_позиція!C3069,Товар!A:G,7,FALSE)</f>
        <v>97.61</v>
      </c>
      <c r="F3069">
        <f t="shared" si="47"/>
        <v>292.83</v>
      </c>
    </row>
    <row r="3070" spans="1:6">
      <c r="A3070" s="4">
        <v>3069</v>
      </c>
      <c r="B3070" s="5">
        <v>3</v>
      </c>
      <c r="C3070" s="6">
        <v>6277</v>
      </c>
      <c r="D3070" s="6">
        <v>2025</v>
      </c>
      <c r="E3070">
        <f>VLOOKUP(Чек_позиція!C3070,Товар!A:G,7,FALSE)</f>
        <v>851.48</v>
      </c>
      <c r="F3070">
        <f t="shared" si="47"/>
        <v>2554.44</v>
      </c>
    </row>
    <row r="3071" spans="1:6">
      <c r="A3071" s="4">
        <v>3070</v>
      </c>
      <c r="B3071" s="5">
        <v>3</v>
      </c>
      <c r="C3071" s="6">
        <v>231</v>
      </c>
      <c r="D3071" s="6">
        <v>2025</v>
      </c>
      <c r="E3071">
        <f>VLOOKUP(Чек_позиція!C3071,Товар!A:G,7,FALSE)</f>
        <v>143.93</v>
      </c>
      <c r="F3071">
        <f t="shared" si="47"/>
        <v>431.79</v>
      </c>
    </row>
    <row r="3072" spans="1:6">
      <c r="A3072" s="4">
        <v>3071</v>
      </c>
      <c r="B3072" s="5">
        <v>4</v>
      </c>
      <c r="C3072" s="6">
        <v>833</v>
      </c>
      <c r="D3072" s="6">
        <v>2025</v>
      </c>
      <c r="E3072">
        <f>VLOOKUP(Чек_позиція!C3072,Товар!A:G,7,FALSE)</f>
        <v>369.2</v>
      </c>
      <c r="F3072">
        <f t="shared" si="47"/>
        <v>1476.8</v>
      </c>
    </row>
    <row r="3073" spans="1:6">
      <c r="A3073" s="4">
        <v>3072</v>
      </c>
      <c r="B3073" s="5">
        <v>4</v>
      </c>
      <c r="C3073" s="6">
        <v>8082</v>
      </c>
      <c r="D3073" s="6">
        <v>2026</v>
      </c>
      <c r="E3073">
        <f>VLOOKUP(Чек_позиція!C3073,Товар!A:G,7,FALSE)</f>
        <v>310.36</v>
      </c>
      <c r="F3073">
        <f t="shared" si="47"/>
        <v>1241.44</v>
      </c>
    </row>
    <row r="3074" spans="1:6">
      <c r="A3074" s="4">
        <v>3073</v>
      </c>
      <c r="B3074" s="5">
        <v>2</v>
      </c>
      <c r="C3074" s="6">
        <v>9994</v>
      </c>
      <c r="D3074" s="6">
        <v>2026</v>
      </c>
      <c r="E3074">
        <f>VLOOKUP(Чек_позиція!C3074,Товар!A:G,7,FALSE)</f>
        <v>771.55</v>
      </c>
      <c r="F3074">
        <f t="shared" si="47"/>
        <v>1543.1</v>
      </c>
    </row>
    <row r="3075" spans="1:6">
      <c r="A3075" s="4">
        <v>3074</v>
      </c>
      <c r="B3075" s="5">
        <v>1</v>
      </c>
      <c r="C3075" s="6">
        <v>6908</v>
      </c>
      <c r="D3075" s="6">
        <v>2026</v>
      </c>
      <c r="E3075">
        <f>VLOOKUP(Чек_позиція!C3075,Товар!A:G,7,FALSE)</f>
        <v>406.18</v>
      </c>
      <c r="F3075">
        <f t="shared" ref="F3075:F3138" si="48">B3075*E3075</f>
        <v>406.18</v>
      </c>
    </row>
    <row r="3076" spans="1:6">
      <c r="A3076" s="4">
        <v>3075</v>
      </c>
      <c r="B3076" s="5">
        <v>4</v>
      </c>
      <c r="C3076" s="6">
        <v>3236</v>
      </c>
      <c r="D3076" s="6">
        <v>2026</v>
      </c>
      <c r="E3076">
        <f>VLOOKUP(Чек_позиція!C3076,Товар!A:G,7,FALSE)</f>
        <v>293.56</v>
      </c>
      <c r="F3076">
        <f t="shared" si="48"/>
        <v>1174.24</v>
      </c>
    </row>
    <row r="3077" spans="1:6">
      <c r="A3077" s="4">
        <v>3076</v>
      </c>
      <c r="B3077" s="5">
        <v>2</v>
      </c>
      <c r="C3077" s="6">
        <v>3810</v>
      </c>
      <c r="D3077" s="6">
        <v>2026</v>
      </c>
      <c r="E3077">
        <f>VLOOKUP(Чек_позиція!C3077,Товар!A:G,7,FALSE)</f>
        <v>142.66999999999999</v>
      </c>
      <c r="F3077">
        <f t="shared" si="48"/>
        <v>285.33999999999997</v>
      </c>
    </row>
    <row r="3078" spans="1:6">
      <c r="A3078" s="4">
        <v>3077</v>
      </c>
      <c r="B3078" s="5">
        <v>4</v>
      </c>
      <c r="C3078" s="6">
        <v>2878</v>
      </c>
      <c r="D3078" s="6">
        <v>2027</v>
      </c>
      <c r="E3078">
        <f>VLOOKUP(Чек_позиція!C3078,Товар!A:G,7,FALSE)</f>
        <v>849.23</v>
      </c>
      <c r="F3078">
        <f t="shared" si="48"/>
        <v>3396.92</v>
      </c>
    </row>
    <row r="3079" spans="1:6">
      <c r="A3079" s="4">
        <v>3078</v>
      </c>
      <c r="B3079" s="5">
        <v>1</v>
      </c>
      <c r="C3079" s="6">
        <v>2152</v>
      </c>
      <c r="D3079" s="6">
        <v>2027</v>
      </c>
      <c r="E3079">
        <f>VLOOKUP(Чек_позиція!C3079,Товар!A:G,7,FALSE)</f>
        <v>562.22</v>
      </c>
      <c r="F3079">
        <f t="shared" si="48"/>
        <v>562.22</v>
      </c>
    </row>
    <row r="3080" spans="1:6">
      <c r="A3080" s="4">
        <v>3079</v>
      </c>
      <c r="B3080" s="5">
        <v>2</v>
      </c>
      <c r="C3080" s="6">
        <v>917</v>
      </c>
      <c r="D3080" s="6">
        <v>2027</v>
      </c>
      <c r="E3080">
        <f>VLOOKUP(Чек_позиція!C3080,Товар!A:G,7,FALSE)</f>
        <v>450.86</v>
      </c>
      <c r="F3080">
        <f t="shared" si="48"/>
        <v>901.72</v>
      </c>
    </row>
    <row r="3081" spans="1:6">
      <c r="A3081" s="4">
        <v>3080</v>
      </c>
      <c r="B3081" s="5">
        <v>3</v>
      </c>
      <c r="C3081" s="6">
        <v>2094</v>
      </c>
      <c r="D3081" s="6">
        <v>2028</v>
      </c>
      <c r="E3081">
        <f>VLOOKUP(Чек_позиція!C3081,Товар!A:G,7,FALSE)</f>
        <v>76.180000000000007</v>
      </c>
      <c r="F3081">
        <f t="shared" si="48"/>
        <v>228.54000000000002</v>
      </c>
    </row>
    <row r="3082" spans="1:6">
      <c r="A3082" s="4">
        <v>3081</v>
      </c>
      <c r="B3082" s="5">
        <v>1</v>
      </c>
      <c r="C3082" s="6">
        <v>3684</v>
      </c>
      <c r="D3082" s="6">
        <v>2028</v>
      </c>
      <c r="E3082">
        <f>VLOOKUP(Чек_позиція!C3082,Товар!A:G,7,FALSE)</f>
        <v>875.35</v>
      </c>
      <c r="F3082">
        <f t="shared" si="48"/>
        <v>875.35</v>
      </c>
    </row>
    <row r="3083" spans="1:6">
      <c r="A3083" s="4">
        <v>3082</v>
      </c>
      <c r="B3083" s="5">
        <v>2</v>
      </c>
      <c r="C3083" s="6">
        <v>9578</v>
      </c>
      <c r="D3083" s="6">
        <v>2028</v>
      </c>
      <c r="E3083">
        <f>VLOOKUP(Чек_позиція!C3083,Товар!A:G,7,FALSE)</f>
        <v>118.48</v>
      </c>
      <c r="F3083">
        <f t="shared" si="48"/>
        <v>236.96</v>
      </c>
    </row>
    <row r="3084" spans="1:6">
      <c r="A3084" s="4">
        <v>3083</v>
      </c>
      <c r="B3084" s="5">
        <v>3</v>
      </c>
      <c r="C3084" s="6">
        <v>3702</v>
      </c>
      <c r="D3084" s="6">
        <v>2028</v>
      </c>
      <c r="E3084">
        <f>VLOOKUP(Чек_позиція!C3084,Товар!A:G,7,FALSE)</f>
        <v>469.26</v>
      </c>
      <c r="F3084">
        <f t="shared" si="48"/>
        <v>1407.78</v>
      </c>
    </row>
    <row r="3085" spans="1:6">
      <c r="A3085" s="4">
        <v>3084</v>
      </c>
      <c r="B3085" s="5">
        <v>3</v>
      </c>
      <c r="C3085" s="6">
        <v>92</v>
      </c>
      <c r="D3085" s="6">
        <v>2028</v>
      </c>
      <c r="E3085">
        <f>VLOOKUP(Чек_позиція!C3085,Товар!A:G,7,FALSE)</f>
        <v>551.1</v>
      </c>
      <c r="F3085">
        <f t="shared" si="48"/>
        <v>1653.3000000000002</v>
      </c>
    </row>
    <row r="3086" spans="1:6">
      <c r="A3086" s="4">
        <v>3085</v>
      </c>
      <c r="B3086" s="5">
        <v>1</v>
      </c>
      <c r="C3086" s="6">
        <v>5608</v>
      </c>
      <c r="D3086" s="6">
        <v>2029</v>
      </c>
      <c r="E3086">
        <f>VLOOKUP(Чек_позиція!C3086,Товар!A:G,7,FALSE)</f>
        <v>110.47</v>
      </c>
      <c r="F3086">
        <f t="shared" si="48"/>
        <v>110.47</v>
      </c>
    </row>
    <row r="3087" spans="1:6">
      <c r="A3087" s="4">
        <v>3086</v>
      </c>
      <c r="B3087" s="5">
        <v>1</v>
      </c>
      <c r="C3087" s="6">
        <v>344</v>
      </c>
      <c r="D3087" s="6">
        <v>2029</v>
      </c>
      <c r="E3087">
        <f>VLOOKUP(Чек_позиція!C3087,Товар!A:G,7,FALSE)</f>
        <v>718.63</v>
      </c>
      <c r="F3087">
        <f t="shared" si="48"/>
        <v>718.63</v>
      </c>
    </row>
    <row r="3088" spans="1:6">
      <c r="A3088" s="4">
        <v>3087</v>
      </c>
      <c r="B3088" s="5">
        <v>3</v>
      </c>
      <c r="C3088" s="6">
        <v>6947</v>
      </c>
      <c r="D3088" s="6">
        <v>2029</v>
      </c>
      <c r="E3088">
        <f>VLOOKUP(Чек_позиція!C3088,Товар!A:G,7,FALSE)</f>
        <v>580.80999999999995</v>
      </c>
      <c r="F3088">
        <f t="shared" si="48"/>
        <v>1742.4299999999998</v>
      </c>
    </row>
    <row r="3089" spans="1:6">
      <c r="A3089" s="4">
        <v>3088</v>
      </c>
      <c r="B3089" s="5">
        <v>3</v>
      </c>
      <c r="C3089" s="6">
        <v>9692</v>
      </c>
      <c r="D3089" s="6">
        <v>2029</v>
      </c>
      <c r="E3089">
        <f>VLOOKUP(Чек_позиція!C3089,Товар!A:G,7,FALSE)</f>
        <v>861.63</v>
      </c>
      <c r="F3089">
        <f t="shared" si="48"/>
        <v>2584.89</v>
      </c>
    </row>
    <row r="3090" spans="1:6">
      <c r="A3090" s="4">
        <v>3089</v>
      </c>
      <c r="B3090" s="5">
        <v>1</v>
      </c>
      <c r="C3090" s="6">
        <v>4051</v>
      </c>
      <c r="D3090" s="6">
        <v>2030</v>
      </c>
      <c r="E3090">
        <f>VLOOKUP(Чек_позиція!C3090,Товар!A:G,7,FALSE)</f>
        <v>794.64</v>
      </c>
      <c r="F3090">
        <f t="shared" si="48"/>
        <v>794.64</v>
      </c>
    </row>
    <row r="3091" spans="1:6">
      <c r="A3091" s="4">
        <v>3090</v>
      </c>
      <c r="B3091" s="5">
        <v>2</v>
      </c>
      <c r="C3091" s="6">
        <v>5683</v>
      </c>
      <c r="D3091" s="6">
        <v>2030</v>
      </c>
      <c r="E3091">
        <f>VLOOKUP(Чек_позиція!C3091,Товар!A:G,7,FALSE)</f>
        <v>860.59</v>
      </c>
      <c r="F3091">
        <f t="shared" si="48"/>
        <v>1721.18</v>
      </c>
    </row>
    <row r="3092" spans="1:6">
      <c r="A3092" s="4">
        <v>3091</v>
      </c>
      <c r="B3092" s="5">
        <v>2</v>
      </c>
      <c r="C3092" s="6">
        <v>7571</v>
      </c>
      <c r="D3092" s="6">
        <v>2030</v>
      </c>
      <c r="E3092">
        <f>VLOOKUP(Чек_позиція!C3092,Товар!A:G,7,FALSE)</f>
        <v>676.34</v>
      </c>
      <c r="F3092">
        <f t="shared" si="48"/>
        <v>1352.68</v>
      </c>
    </row>
    <row r="3093" spans="1:6">
      <c r="A3093" s="4">
        <v>3092</v>
      </c>
      <c r="B3093" s="5">
        <v>1</v>
      </c>
      <c r="C3093" s="6">
        <v>964</v>
      </c>
      <c r="D3093" s="6">
        <v>2030</v>
      </c>
      <c r="E3093">
        <f>VLOOKUP(Чек_позиція!C3093,Товар!A:G,7,FALSE)</f>
        <v>668.5</v>
      </c>
      <c r="F3093">
        <f t="shared" si="48"/>
        <v>668.5</v>
      </c>
    </row>
    <row r="3094" spans="1:6">
      <c r="A3094" s="4">
        <v>3093</v>
      </c>
      <c r="B3094" s="5">
        <v>1</v>
      </c>
      <c r="C3094" s="6">
        <v>4982</v>
      </c>
      <c r="D3094" s="6">
        <v>2031</v>
      </c>
      <c r="E3094">
        <f>VLOOKUP(Чек_позиція!C3094,Товар!A:G,7,FALSE)</f>
        <v>759.02</v>
      </c>
      <c r="F3094">
        <f t="shared" si="48"/>
        <v>759.02</v>
      </c>
    </row>
    <row r="3095" spans="1:6">
      <c r="A3095" s="4">
        <v>3094</v>
      </c>
      <c r="B3095" s="5">
        <v>3</v>
      </c>
      <c r="C3095" s="6">
        <v>777</v>
      </c>
      <c r="D3095" s="6">
        <v>2031</v>
      </c>
      <c r="E3095">
        <f>VLOOKUP(Чек_позиція!C3095,Товар!A:G,7,FALSE)</f>
        <v>567.58000000000004</v>
      </c>
      <c r="F3095">
        <f t="shared" si="48"/>
        <v>1702.7400000000002</v>
      </c>
    </row>
    <row r="3096" spans="1:6">
      <c r="A3096" s="4">
        <v>3095</v>
      </c>
      <c r="B3096" s="5">
        <v>1</v>
      </c>
      <c r="C3096" s="6">
        <v>5525</v>
      </c>
      <c r="D3096" s="6">
        <v>2032</v>
      </c>
      <c r="E3096">
        <f>VLOOKUP(Чек_позиція!C3096,Товар!A:G,7,FALSE)</f>
        <v>158.72</v>
      </c>
      <c r="F3096">
        <f t="shared" si="48"/>
        <v>158.72</v>
      </c>
    </row>
    <row r="3097" spans="1:6">
      <c r="A3097" s="4">
        <v>3096</v>
      </c>
      <c r="B3097" s="5">
        <v>4</v>
      </c>
      <c r="C3097" s="6">
        <v>1573</v>
      </c>
      <c r="D3097" s="6">
        <v>2032</v>
      </c>
      <c r="E3097">
        <f>VLOOKUP(Чек_позиція!C3097,Товар!A:G,7,FALSE)</f>
        <v>191.91</v>
      </c>
      <c r="F3097">
        <f t="shared" si="48"/>
        <v>767.64</v>
      </c>
    </row>
    <row r="3098" spans="1:6">
      <c r="A3098" s="4">
        <v>3097</v>
      </c>
      <c r="B3098" s="5">
        <v>2</v>
      </c>
      <c r="C3098" s="6">
        <v>7909</v>
      </c>
      <c r="D3098" s="6">
        <v>2032</v>
      </c>
      <c r="E3098">
        <f>VLOOKUP(Чек_позиція!C3098,Товар!A:G,7,FALSE)</f>
        <v>257.75</v>
      </c>
      <c r="F3098">
        <f t="shared" si="48"/>
        <v>515.5</v>
      </c>
    </row>
    <row r="3099" spans="1:6">
      <c r="A3099" s="4">
        <v>3098</v>
      </c>
      <c r="B3099" s="5">
        <v>4</v>
      </c>
      <c r="C3099" s="6">
        <v>8816</v>
      </c>
      <c r="D3099" s="6">
        <v>2032</v>
      </c>
      <c r="E3099">
        <f>VLOOKUP(Чек_позиція!C3099,Товар!A:G,7,FALSE)</f>
        <v>868.06</v>
      </c>
      <c r="F3099">
        <f t="shared" si="48"/>
        <v>3472.24</v>
      </c>
    </row>
    <row r="3100" spans="1:6">
      <c r="A3100" s="4">
        <v>3099</v>
      </c>
      <c r="B3100" s="5">
        <v>1</v>
      </c>
      <c r="C3100" s="6">
        <v>978</v>
      </c>
      <c r="D3100" s="6">
        <v>2033</v>
      </c>
      <c r="E3100">
        <f>VLOOKUP(Чек_позиція!C3100,Товар!A:G,7,FALSE)</f>
        <v>228.56</v>
      </c>
      <c r="F3100">
        <f t="shared" si="48"/>
        <v>228.56</v>
      </c>
    </row>
    <row r="3101" spans="1:6">
      <c r="A3101" s="4">
        <v>3100</v>
      </c>
      <c r="B3101" s="5">
        <v>4</v>
      </c>
      <c r="C3101" s="6">
        <v>7786</v>
      </c>
      <c r="D3101" s="6">
        <v>2033</v>
      </c>
      <c r="E3101">
        <f>VLOOKUP(Чек_позиція!C3101,Товар!A:G,7,FALSE)</f>
        <v>288.97000000000003</v>
      </c>
      <c r="F3101">
        <f t="shared" si="48"/>
        <v>1155.8800000000001</v>
      </c>
    </row>
    <row r="3102" spans="1:6">
      <c r="A3102" s="4">
        <v>3101</v>
      </c>
      <c r="B3102" s="5">
        <v>4</v>
      </c>
      <c r="C3102" s="6">
        <v>8945</v>
      </c>
      <c r="D3102" s="6">
        <v>2033</v>
      </c>
      <c r="E3102">
        <f>VLOOKUP(Чек_позиція!C3102,Товар!A:G,7,FALSE)</f>
        <v>873.17</v>
      </c>
      <c r="F3102">
        <f t="shared" si="48"/>
        <v>3492.68</v>
      </c>
    </row>
    <row r="3103" spans="1:6">
      <c r="A3103" s="4">
        <v>3102</v>
      </c>
      <c r="B3103" s="5">
        <v>1</v>
      </c>
      <c r="C3103" s="6">
        <v>7851</v>
      </c>
      <c r="D3103" s="6">
        <v>2033</v>
      </c>
      <c r="E3103">
        <f>VLOOKUP(Чек_позиція!C3103,Товар!A:G,7,FALSE)</f>
        <v>500.7</v>
      </c>
      <c r="F3103">
        <f t="shared" si="48"/>
        <v>500.7</v>
      </c>
    </row>
    <row r="3104" spans="1:6">
      <c r="A3104" s="4">
        <v>3103</v>
      </c>
      <c r="B3104" s="5">
        <v>4</v>
      </c>
      <c r="C3104" s="6">
        <v>8379</v>
      </c>
      <c r="D3104" s="6">
        <v>2033</v>
      </c>
      <c r="E3104">
        <f>VLOOKUP(Чек_позиція!C3104,Товар!A:G,7,FALSE)</f>
        <v>74.64</v>
      </c>
      <c r="F3104">
        <f t="shared" si="48"/>
        <v>298.56</v>
      </c>
    </row>
    <row r="3105" spans="1:6">
      <c r="A3105" s="4">
        <v>3104</v>
      </c>
      <c r="B3105" s="5">
        <v>1</v>
      </c>
      <c r="C3105" s="6">
        <v>6383</v>
      </c>
      <c r="D3105" s="6">
        <v>2034</v>
      </c>
      <c r="E3105">
        <f>VLOOKUP(Чек_позиція!C3105,Товар!A:G,7,FALSE)</f>
        <v>218.86</v>
      </c>
      <c r="F3105">
        <f t="shared" si="48"/>
        <v>218.86</v>
      </c>
    </row>
    <row r="3106" spans="1:6">
      <c r="A3106" s="4">
        <v>3105</v>
      </c>
      <c r="B3106" s="5">
        <v>1</v>
      </c>
      <c r="C3106" s="6">
        <v>5100</v>
      </c>
      <c r="D3106" s="6">
        <v>2034</v>
      </c>
      <c r="E3106">
        <f>VLOOKUP(Чек_позиція!C3106,Товар!A:G,7,FALSE)</f>
        <v>364.07</v>
      </c>
      <c r="F3106">
        <f t="shared" si="48"/>
        <v>364.07</v>
      </c>
    </row>
    <row r="3107" spans="1:6">
      <c r="A3107" s="4">
        <v>3106</v>
      </c>
      <c r="B3107" s="5">
        <v>1</v>
      </c>
      <c r="C3107" s="6">
        <v>7654</v>
      </c>
      <c r="D3107" s="6">
        <v>2035</v>
      </c>
      <c r="E3107">
        <f>VLOOKUP(Чек_позиція!C3107,Товар!A:G,7,FALSE)</f>
        <v>258.76</v>
      </c>
      <c r="F3107">
        <f t="shared" si="48"/>
        <v>258.76</v>
      </c>
    </row>
    <row r="3108" spans="1:6">
      <c r="A3108" s="4">
        <v>3107</v>
      </c>
      <c r="B3108" s="5">
        <v>1</v>
      </c>
      <c r="C3108" s="6">
        <v>5848</v>
      </c>
      <c r="D3108" s="6">
        <v>2036</v>
      </c>
      <c r="E3108">
        <f>VLOOKUP(Чек_позиція!C3108,Товар!A:G,7,FALSE)</f>
        <v>278.27999999999997</v>
      </c>
      <c r="F3108">
        <f t="shared" si="48"/>
        <v>278.27999999999997</v>
      </c>
    </row>
    <row r="3109" spans="1:6">
      <c r="A3109" s="4">
        <v>3108</v>
      </c>
      <c r="B3109" s="5">
        <v>1</v>
      </c>
      <c r="C3109" s="6">
        <v>7739</v>
      </c>
      <c r="D3109" s="6">
        <v>2036</v>
      </c>
      <c r="E3109">
        <f>VLOOKUP(Чек_позиція!C3109,Товар!A:G,7,FALSE)</f>
        <v>432.82</v>
      </c>
      <c r="F3109">
        <f t="shared" si="48"/>
        <v>432.82</v>
      </c>
    </row>
    <row r="3110" spans="1:6">
      <c r="A3110" s="4">
        <v>3109</v>
      </c>
      <c r="B3110" s="5">
        <v>4</v>
      </c>
      <c r="C3110" s="6">
        <v>9911</v>
      </c>
      <c r="D3110" s="6">
        <v>2036</v>
      </c>
      <c r="E3110">
        <f>VLOOKUP(Чек_позиція!C3110,Товар!A:G,7,FALSE)</f>
        <v>201.76</v>
      </c>
      <c r="F3110">
        <f t="shared" si="48"/>
        <v>807.04</v>
      </c>
    </row>
    <row r="3111" spans="1:6">
      <c r="A3111" s="4">
        <v>3110</v>
      </c>
      <c r="B3111" s="5">
        <v>1</v>
      </c>
      <c r="C3111" s="6">
        <v>1595</v>
      </c>
      <c r="D3111" s="6">
        <v>2037</v>
      </c>
      <c r="E3111">
        <f>VLOOKUP(Чек_позиція!C3111,Товар!A:G,7,FALSE)</f>
        <v>547.54</v>
      </c>
      <c r="F3111">
        <f t="shared" si="48"/>
        <v>547.54</v>
      </c>
    </row>
    <row r="3112" spans="1:6">
      <c r="A3112" s="4">
        <v>3111</v>
      </c>
      <c r="B3112" s="5">
        <v>2</v>
      </c>
      <c r="C3112" s="6">
        <v>1807</v>
      </c>
      <c r="D3112" s="6">
        <v>2037</v>
      </c>
      <c r="E3112">
        <f>VLOOKUP(Чек_позиція!C3112,Товар!A:G,7,FALSE)</f>
        <v>84.79</v>
      </c>
      <c r="F3112">
        <f t="shared" si="48"/>
        <v>169.58</v>
      </c>
    </row>
    <row r="3113" spans="1:6">
      <c r="A3113" s="4">
        <v>3112</v>
      </c>
      <c r="B3113" s="5">
        <v>4</v>
      </c>
      <c r="C3113" s="6">
        <v>2083</v>
      </c>
      <c r="D3113" s="6">
        <v>2038</v>
      </c>
      <c r="E3113">
        <f>VLOOKUP(Чек_позиція!C3113,Товар!A:G,7,FALSE)</f>
        <v>510.23</v>
      </c>
      <c r="F3113">
        <f t="shared" si="48"/>
        <v>2040.92</v>
      </c>
    </row>
    <row r="3114" spans="1:6">
      <c r="A3114" s="4">
        <v>3113</v>
      </c>
      <c r="B3114" s="5">
        <v>4</v>
      </c>
      <c r="C3114" s="6">
        <v>5074</v>
      </c>
      <c r="D3114" s="6">
        <v>2038</v>
      </c>
      <c r="E3114">
        <f>VLOOKUP(Чек_позиція!C3114,Товар!A:G,7,FALSE)</f>
        <v>482.28</v>
      </c>
      <c r="F3114">
        <f t="shared" si="48"/>
        <v>1929.12</v>
      </c>
    </row>
    <row r="3115" spans="1:6">
      <c r="A3115" s="4">
        <v>3114</v>
      </c>
      <c r="B3115" s="5">
        <v>4</v>
      </c>
      <c r="C3115" s="6">
        <v>7607</v>
      </c>
      <c r="D3115" s="6">
        <v>2038</v>
      </c>
      <c r="E3115">
        <f>VLOOKUP(Чек_позиція!C3115,Товар!A:G,7,FALSE)</f>
        <v>770.2</v>
      </c>
      <c r="F3115">
        <f t="shared" si="48"/>
        <v>3080.8</v>
      </c>
    </row>
    <row r="3116" spans="1:6">
      <c r="A3116" s="4">
        <v>3115</v>
      </c>
      <c r="B3116" s="5">
        <v>3</v>
      </c>
      <c r="C3116" s="6">
        <v>8556</v>
      </c>
      <c r="D3116" s="6">
        <v>2039</v>
      </c>
      <c r="E3116">
        <f>VLOOKUP(Чек_позиція!C3116,Товар!A:G,7,FALSE)</f>
        <v>628.54</v>
      </c>
      <c r="F3116">
        <f t="shared" si="48"/>
        <v>1885.62</v>
      </c>
    </row>
    <row r="3117" spans="1:6">
      <c r="A3117" s="4">
        <v>3116</v>
      </c>
      <c r="B3117" s="5">
        <v>3</v>
      </c>
      <c r="C3117" s="6">
        <v>2499</v>
      </c>
      <c r="D3117" s="6">
        <v>2039</v>
      </c>
      <c r="E3117">
        <f>VLOOKUP(Чек_позиція!C3117,Товар!A:G,7,FALSE)</f>
        <v>829.75</v>
      </c>
      <c r="F3117">
        <f t="shared" si="48"/>
        <v>2489.25</v>
      </c>
    </row>
    <row r="3118" spans="1:6">
      <c r="A3118" s="4">
        <v>3117</v>
      </c>
      <c r="B3118" s="5">
        <v>4</v>
      </c>
      <c r="C3118" s="6">
        <v>2097</v>
      </c>
      <c r="D3118" s="6">
        <v>2039</v>
      </c>
      <c r="E3118">
        <f>VLOOKUP(Чек_позиція!C3118,Товар!A:G,7,FALSE)</f>
        <v>211.69</v>
      </c>
      <c r="F3118">
        <f t="shared" si="48"/>
        <v>846.76</v>
      </c>
    </row>
    <row r="3119" spans="1:6">
      <c r="A3119" s="4">
        <v>3118</v>
      </c>
      <c r="B3119" s="5">
        <v>3</v>
      </c>
      <c r="C3119" s="6">
        <v>274</v>
      </c>
      <c r="D3119" s="6">
        <v>2039</v>
      </c>
      <c r="E3119">
        <f>VLOOKUP(Чек_позиція!C3119,Товар!A:G,7,FALSE)</f>
        <v>469.31</v>
      </c>
      <c r="F3119">
        <f t="shared" si="48"/>
        <v>1407.93</v>
      </c>
    </row>
    <row r="3120" spans="1:6">
      <c r="A3120" s="4">
        <v>3119</v>
      </c>
      <c r="B3120" s="5">
        <v>2</v>
      </c>
      <c r="C3120" s="6">
        <v>4881</v>
      </c>
      <c r="D3120" s="6">
        <v>2040</v>
      </c>
      <c r="E3120">
        <f>VLOOKUP(Чек_позиція!C3120,Товар!A:G,7,FALSE)</f>
        <v>505.47</v>
      </c>
      <c r="F3120">
        <f t="shared" si="48"/>
        <v>1010.94</v>
      </c>
    </row>
    <row r="3121" spans="1:6">
      <c r="A3121" s="4">
        <v>3120</v>
      </c>
      <c r="B3121" s="5">
        <v>2</v>
      </c>
      <c r="C3121" s="6">
        <v>5624</v>
      </c>
      <c r="D3121" s="6">
        <v>2040</v>
      </c>
      <c r="E3121">
        <f>VLOOKUP(Чек_позиція!C3121,Товар!A:G,7,FALSE)</f>
        <v>375.41</v>
      </c>
      <c r="F3121">
        <f t="shared" si="48"/>
        <v>750.82</v>
      </c>
    </row>
    <row r="3122" spans="1:6">
      <c r="A3122" s="4">
        <v>3121</v>
      </c>
      <c r="B3122" s="5">
        <v>2</v>
      </c>
      <c r="C3122" s="6">
        <v>6348</v>
      </c>
      <c r="D3122" s="6">
        <v>2040</v>
      </c>
      <c r="E3122">
        <f>VLOOKUP(Чек_позиція!C3122,Товар!A:G,7,FALSE)</f>
        <v>289.82</v>
      </c>
      <c r="F3122">
        <f t="shared" si="48"/>
        <v>579.64</v>
      </c>
    </row>
    <row r="3123" spans="1:6">
      <c r="A3123" s="4">
        <v>3122</v>
      </c>
      <c r="B3123" s="5">
        <v>2</v>
      </c>
      <c r="C3123" s="6">
        <v>9011</v>
      </c>
      <c r="D3123" s="6">
        <v>2040</v>
      </c>
      <c r="E3123">
        <f>VLOOKUP(Чек_позиція!C3123,Товар!A:G,7,FALSE)</f>
        <v>401.03</v>
      </c>
      <c r="F3123">
        <f t="shared" si="48"/>
        <v>802.06</v>
      </c>
    </row>
    <row r="3124" spans="1:6">
      <c r="A3124" s="4">
        <v>3123</v>
      </c>
      <c r="B3124" s="5">
        <v>3</v>
      </c>
      <c r="C3124" s="6">
        <v>9111</v>
      </c>
      <c r="D3124" s="6">
        <v>2041</v>
      </c>
      <c r="E3124">
        <f>VLOOKUP(Чек_позиція!C3124,Товар!A:G,7,FALSE)</f>
        <v>501.83</v>
      </c>
      <c r="F3124">
        <f t="shared" si="48"/>
        <v>1505.49</v>
      </c>
    </row>
    <row r="3125" spans="1:6">
      <c r="A3125" s="4">
        <v>3124</v>
      </c>
      <c r="B3125" s="5">
        <v>2</v>
      </c>
      <c r="C3125" s="6">
        <v>6279</v>
      </c>
      <c r="D3125" s="6">
        <v>2041</v>
      </c>
      <c r="E3125">
        <f>VLOOKUP(Чек_позиція!C3125,Товар!A:G,7,FALSE)</f>
        <v>627.92999999999995</v>
      </c>
      <c r="F3125">
        <f t="shared" si="48"/>
        <v>1255.8599999999999</v>
      </c>
    </row>
    <row r="3126" spans="1:6">
      <c r="A3126" s="4">
        <v>3125</v>
      </c>
      <c r="B3126" s="5">
        <v>3</v>
      </c>
      <c r="C3126" s="6">
        <v>5326</v>
      </c>
      <c r="D3126" s="6">
        <v>2041</v>
      </c>
      <c r="E3126">
        <f>VLOOKUP(Чек_позиція!C3126,Товар!A:G,7,FALSE)</f>
        <v>529.62</v>
      </c>
      <c r="F3126">
        <f t="shared" si="48"/>
        <v>1588.8600000000001</v>
      </c>
    </row>
    <row r="3127" spans="1:6">
      <c r="A3127" s="4">
        <v>3126</v>
      </c>
      <c r="B3127" s="5">
        <v>1</v>
      </c>
      <c r="C3127" s="6">
        <v>1854</v>
      </c>
      <c r="D3127" s="6">
        <v>2042</v>
      </c>
      <c r="E3127">
        <f>VLOOKUP(Чек_позиція!C3127,Товар!A:G,7,FALSE)</f>
        <v>572.33000000000004</v>
      </c>
      <c r="F3127">
        <f t="shared" si="48"/>
        <v>572.33000000000004</v>
      </c>
    </row>
    <row r="3128" spans="1:6">
      <c r="A3128" s="4">
        <v>3127</v>
      </c>
      <c r="B3128" s="5">
        <v>4</v>
      </c>
      <c r="C3128" s="6">
        <v>7669</v>
      </c>
      <c r="D3128" s="6">
        <v>2042</v>
      </c>
      <c r="E3128">
        <f>VLOOKUP(Чек_позиція!C3128,Товар!A:G,7,FALSE)</f>
        <v>799.77</v>
      </c>
      <c r="F3128">
        <f t="shared" si="48"/>
        <v>3199.08</v>
      </c>
    </row>
    <row r="3129" spans="1:6">
      <c r="A3129" s="4">
        <v>3128</v>
      </c>
      <c r="B3129" s="5">
        <v>1</v>
      </c>
      <c r="C3129" s="6">
        <v>7350</v>
      </c>
      <c r="D3129" s="6">
        <v>2042</v>
      </c>
      <c r="E3129">
        <f>VLOOKUP(Чек_позиція!C3129,Товар!A:G,7,FALSE)</f>
        <v>421.61</v>
      </c>
      <c r="F3129">
        <f t="shared" si="48"/>
        <v>421.61</v>
      </c>
    </row>
    <row r="3130" spans="1:6">
      <c r="A3130" s="4">
        <v>3129</v>
      </c>
      <c r="B3130" s="5">
        <v>3</v>
      </c>
      <c r="C3130" s="6">
        <v>1590</v>
      </c>
      <c r="D3130" s="6">
        <v>2043</v>
      </c>
      <c r="E3130">
        <f>VLOOKUP(Чек_позиція!C3130,Товар!A:G,7,FALSE)</f>
        <v>501.42</v>
      </c>
      <c r="F3130">
        <f t="shared" si="48"/>
        <v>1504.26</v>
      </c>
    </row>
    <row r="3131" spans="1:6">
      <c r="A3131" s="4">
        <v>3130</v>
      </c>
      <c r="B3131" s="5">
        <v>1</v>
      </c>
      <c r="C3131" s="6">
        <v>913</v>
      </c>
      <c r="D3131" s="6">
        <v>2043</v>
      </c>
      <c r="E3131">
        <f>VLOOKUP(Чек_позиція!C3131,Товар!A:G,7,FALSE)</f>
        <v>360.19</v>
      </c>
      <c r="F3131">
        <f t="shared" si="48"/>
        <v>360.19</v>
      </c>
    </row>
    <row r="3132" spans="1:6">
      <c r="A3132" s="4">
        <v>3131</v>
      </c>
      <c r="B3132" s="5">
        <v>1</v>
      </c>
      <c r="C3132" s="6">
        <v>6319</v>
      </c>
      <c r="D3132" s="6">
        <v>2044</v>
      </c>
      <c r="E3132">
        <f>VLOOKUP(Чек_позиція!C3132,Товар!A:G,7,FALSE)</f>
        <v>581.41999999999996</v>
      </c>
      <c r="F3132">
        <f t="shared" si="48"/>
        <v>581.41999999999996</v>
      </c>
    </row>
    <row r="3133" spans="1:6">
      <c r="A3133" s="4">
        <v>3132</v>
      </c>
      <c r="B3133" s="5">
        <v>1</v>
      </c>
      <c r="C3133" s="6">
        <v>5771</v>
      </c>
      <c r="D3133" s="6">
        <v>2045</v>
      </c>
      <c r="E3133">
        <f>VLOOKUP(Чек_позиція!C3133,Товар!A:G,7,FALSE)</f>
        <v>109.06</v>
      </c>
      <c r="F3133">
        <f t="shared" si="48"/>
        <v>109.06</v>
      </c>
    </row>
    <row r="3134" spans="1:6">
      <c r="A3134" s="4">
        <v>3133</v>
      </c>
      <c r="B3134" s="5">
        <v>2</v>
      </c>
      <c r="C3134" s="6">
        <v>3402</v>
      </c>
      <c r="D3134" s="6">
        <v>2046</v>
      </c>
      <c r="E3134">
        <f>VLOOKUP(Чек_позиція!C3134,Товар!A:G,7,FALSE)</f>
        <v>215.97</v>
      </c>
      <c r="F3134">
        <f t="shared" si="48"/>
        <v>431.94</v>
      </c>
    </row>
    <row r="3135" spans="1:6">
      <c r="A3135" s="4">
        <v>3134</v>
      </c>
      <c r="B3135" s="5">
        <v>3</v>
      </c>
      <c r="C3135" s="6">
        <v>9612</v>
      </c>
      <c r="D3135" s="6">
        <v>2046</v>
      </c>
      <c r="E3135">
        <f>VLOOKUP(Чек_позиція!C3135,Товар!A:G,7,FALSE)</f>
        <v>654.72</v>
      </c>
      <c r="F3135">
        <f t="shared" si="48"/>
        <v>1964.16</v>
      </c>
    </row>
    <row r="3136" spans="1:6">
      <c r="A3136" s="4">
        <v>3135</v>
      </c>
      <c r="B3136" s="5">
        <v>4</v>
      </c>
      <c r="C3136" s="6">
        <v>7310</v>
      </c>
      <c r="D3136" s="6">
        <v>2047</v>
      </c>
      <c r="E3136">
        <f>VLOOKUP(Чек_позиція!C3136,Товар!A:G,7,FALSE)</f>
        <v>453.39</v>
      </c>
      <c r="F3136">
        <f t="shared" si="48"/>
        <v>1813.56</v>
      </c>
    </row>
    <row r="3137" spans="1:6">
      <c r="A3137" s="4">
        <v>3136</v>
      </c>
      <c r="B3137" s="5">
        <v>4</v>
      </c>
      <c r="C3137" s="6">
        <v>4601</v>
      </c>
      <c r="D3137" s="6">
        <v>2047</v>
      </c>
      <c r="E3137">
        <f>VLOOKUP(Чек_позиція!C3137,Товар!A:G,7,FALSE)</f>
        <v>708.57</v>
      </c>
      <c r="F3137">
        <f t="shared" si="48"/>
        <v>2834.28</v>
      </c>
    </row>
    <row r="3138" spans="1:6">
      <c r="A3138" s="4">
        <v>3137</v>
      </c>
      <c r="B3138" s="5">
        <v>3</v>
      </c>
      <c r="C3138" s="6">
        <v>813</v>
      </c>
      <c r="D3138" s="6">
        <v>2047</v>
      </c>
      <c r="E3138">
        <f>VLOOKUP(Чек_позиція!C3138,Товар!A:G,7,FALSE)</f>
        <v>531.28</v>
      </c>
      <c r="F3138">
        <f t="shared" si="48"/>
        <v>1593.84</v>
      </c>
    </row>
    <row r="3139" spans="1:6">
      <c r="A3139" s="4">
        <v>3138</v>
      </c>
      <c r="B3139" s="5">
        <v>3</v>
      </c>
      <c r="C3139" s="6">
        <v>8340</v>
      </c>
      <c r="D3139" s="6">
        <v>2047</v>
      </c>
      <c r="E3139">
        <f>VLOOKUP(Чек_позиція!C3139,Товар!A:G,7,FALSE)</f>
        <v>830.08</v>
      </c>
      <c r="F3139">
        <f t="shared" ref="F3139:F3202" si="49">B3139*E3139</f>
        <v>2490.2400000000002</v>
      </c>
    </row>
    <row r="3140" spans="1:6">
      <c r="A3140" s="4">
        <v>3139</v>
      </c>
      <c r="B3140" s="5">
        <v>1</v>
      </c>
      <c r="C3140" s="6">
        <v>314</v>
      </c>
      <c r="D3140" s="6">
        <v>2047</v>
      </c>
      <c r="E3140">
        <f>VLOOKUP(Чек_позиція!C3140,Товар!A:G,7,FALSE)</f>
        <v>201.71</v>
      </c>
      <c r="F3140">
        <f t="shared" si="49"/>
        <v>201.71</v>
      </c>
    </row>
    <row r="3141" spans="1:6">
      <c r="A3141" s="4">
        <v>3140</v>
      </c>
      <c r="B3141" s="5">
        <v>1</v>
      </c>
      <c r="C3141" s="6">
        <v>1264</v>
      </c>
      <c r="D3141" s="6">
        <v>2048</v>
      </c>
      <c r="E3141">
        <f>VLOOKUP(Чек_позиція!C3141,Товар!A:G,7,FALSE)</f>
        <v>468.34</v>
      </c>
      <c r="F3141">
        <f t="shared" si="49"/>
        <v>468.34</v>
      </c>
    </row>
    <row r="3142" spans="1:6">
      <c r="A3142" s="4">
        <v>3141</v>
      </c>
      <c r="B3142" s="5">
        <v>1</v>
      </c>
      <c r="C3142" s="6">
        <v>2535</v>
      </c>
      <c r="D3142" s="6">
        <v>2049</v>
      </c>
      <c r="E3142">
        <f>VLOOKUP(Чек_позиція!C3142,Товар!A:G,7,FALSE)</f>
        <v>550.74</v>
      </c>
      <c r="F3142">
        <f t="shared" si="49"/>
        <v>550.74</v>
      </c>
    </row>
    <row r="3143" spans="1:6">
      <c r="A3143" s="4">
        <v>3142</v>
      </c>
      <c r="B3143" s="5">
        <v>4</v>
      </c>
      <c r="C3143" s="6">
        <v>2438</v>
      </c>
      <c r="D3143" s="6">
        <v>2049</v>
      </c>
      <c r="E3143">
        <f>VLOOKUP(Чек_позиція!C3143,Товар!A:G,7,FALSE)</f>
        <v>112.44</v>
      </c>
      <c r="F3143">
        <f t="shared" si="49"/>
        <v>449.76</v>
      </c>
    </row>
    <row r="3144" spans="1:6">
      <c r="A3144" s="4">
        <v>3143</v>
      </c>
      <c r="B3144" s="5">
        <v>2</v>
      </c>
      <c r="C3144" s="6">
        <v>2229</v>
      </c>
      <c r="D3144" s="6">
        <v>2050</v>
      </c>
      <c r="E3144">
        <f>VLOOKUP(Чек_позиція!C3144,Товар!A:G,7,FALSE)</f>
        <v>515.1</v>
      </c>
      <c r="F3144">
        <f t="shared" si="49"/>
        <v>1030.2</v>
      </c>
    </row>
    <row r="3145" spans="1:6">
      <c r="A3145" s="4">
        <v>3144</v>
      </c>
      <c r="B3145" s="5">
        <v>2</v>
      </c>
      <c r="C3145" s="6">
        <v>5952</v>
      </c>
      <c r="D3145" s="6">
        <v>2050</v>
      </c>
      <c r="E3145">
        <f>VLOOKUP(Чек_позиція!C3145,Товар!A:G,7,FALSE)</f>
        <v>770.38</v>
      </c>
      <c r="F3145">
        <f t="shared" si="49"/>
        <v>1540.76</v>
      </c>
    </row>
    <row r="3146" spans="1:6">
      <c r="A3146" s="4">
        <v>3145</v>
      </c>
      <c r="B3146" s="5">
        <v>3</v>
      </c>
      <c r="C3146" s="6">
        <v>2292</v>
      </c>
      <c r="D3146" s="6">
        <v>2050</v>
      </c>
      <c r="E3146">
        <f>VLOOKUP(Чек_позиція!C3146,Товар!A:G,7,FALSE)</f>
        <v>162.41</v>
      </c>
      <c r="F3146">
        <f t="shared" si="49"/>
        <v>487.23</v>
      </c>
    </row>
    <row r="3147" spans="1:6">
      <c r="A3147" s="4">
        <v>3146</v>
      </c>
      <c r="B3147" s="5">
        <v>1</v>
      </c>
      <c r="C3147" s="6">
        <v>7552</v>
      </c>
      <c r="D3147" s="6">
        <v>2050</v>
      </c>
      <c r="E3147">
        <f>VLOOKUP(Чек_позиція!C3147,Товар!A:G,7,FALSE)</f>
        <v>877.46</v>
      </c>
      <c r="F3147">
        <f t="shared" si="49"/>
        <v>877.46</v>
      </c>
    </row>
    <row r="3148" spans="1:6">
      <c r="A3148" s="4">
        <v>3147</v>
      </c>
      <c r="B3148" s="5">
        <v>4</v>
      </c>
      <c r="C3148" s="6">
        <v>8977</v>
      </c>
      <c r="D3148" s="6">
        <v>2050</v>
      </c>
      <c r="E3148">
        <f>VLOOKUP(Чек_позиція!C3148,Товар!A:G,7,FALSE)</f>
        <v>857.56</v>
      </c>
      <c r="F3148">
        <f t="shared" si="49"/>
        <v>3430.24</v>
      </c>
    </row>
    <row r="3149" spans="1:6">
      <c r="A3149" s="4">
        <v>3148</v>
      </c>
      <c r="B3149" s="5">
        <v>1</v>
      </c>
      <c r="C3149" s="6">
        <v>2334</v>
      </c>
      <c r="D3149" s="6">
        <v>2051</v>
      </c>
      <c r="E3149">
        <f>VLOOKUP(Чек_позиція!C3149,Товар!A:G,7,FALSE)</f>
        <v>499.75</v>
      </c>
      <c r="F3149">
        <f t="shared" si="49"/>
        <v>499.75</v>
      </c>
    </row>
    <row r="3150" spans="1:6">
      <c r="A3150" s="4">
        <v>3149</v>
      </c>
      <c r="B3150" s="5">
        <v>1</v>
      </c>
      <c r="C3150" s="6">
        <v>7245</v>
      </c>
      <c r="D3150" s="6">
        <v>2052</v>
      </c>
      <c r="E3150">
        <f>VLOOKUP(Чек_позиція!C3150,Товар!A:G,7,FALSE)</f>
        <v>723.95</v>
      </c>
      <c r="F3150">
        <f t="shared" si="49"/>
        <v>723.95</v>
      </c>
    </row>
    <row r="3151" spans="1:6">
      <c r="A3151" s="4">
        <v>3150</v>
      </c>
      <c r="B3151" s="5">
        <v>4</v>
      </c>
      <c r="C3151" s="6">
        <v>459</v>
      </c>
      <c r="D3151" s="6">
        <v>2052</v>
      </c>
      <c r="E3151">
        <f>VLOOKUP(Чек_позиція!C3151,Товар!A:G,7,FALSE)</f>
        <v>651.23</v>
      </c>
      <c r="F3151">
        <f t="shared" si="49"/>
        <v>2604.92</v>
      </c>
    </row>
    <row r="3152" spans="1:6">
      <c r="A3152" s="4">
        <v>3151</v>
      </c>
      <c r="B3152" s="5">
        <v>4</v>
      </c>
      <c r="C3152" s="6">
        <v>5042</v>
      </c>
      <c r="D3152" s="6">
        <v>2052</v>
      </c>
      <c r="E3152">
        <f>VLOOKUP(Чек_позиція!C3152,Товар!A:G,7,FALSE)</f>
        <v>231.44</v>
      </c>
      <c r="F3152">
        <f t="shared" si="49"/>
        <v>925.76</v>
      </c>
    </row>
    <row r="3153" spans="1:6">
      <c r="A3153" s="4">
        <v>3152</v>
      </c>
      <c r="B3153" s="5">
        <v>3</v>
      </c>
      <c r="C3153" s="6">
        <v>4145</v>
      </c>
      <c r="D3153" s="6">
        <v>2053</v>
      </c>
      <c r="E3153">
        <f>VLOOKUP(Чек_позиція!C3153,Товар!A:G,7,FALSE)</f>
        <v>478.61</v>
      </c>
      <c r="F3153">
        <f t="shared" si="49"/>
        <v>1435.83</v>
      </c>
    </row>
    <row r="3154" spans="1:6">
      <c r="A3154" s="4">
        <v>3153</v>
      </c>
      <c r="B3154" s="5">
        <v>3</v>
      </c>
      <c r="C3154" s="6">
        <v>9862</v>
      </c>
      <c r="D3154" s="6">
        <v>2053</v>
      </c>
      <c r="E3154">
        <f>VLOOKUP(Чек_позиція!C3154,Товар!A:G,7,FALSE)</f>
        <v>875.55</v>
      </c>
      <c r="F3154">
        <f t="shared" si="49"/>
        <v>2626.6499999999996</v>
      </c>
    </row>
    <row r="3155" spans="1:6">
      <c r="A3155" s="4">
        <v>3154</v>
      </c>
      <c r="B3155" s="5">
        <v>3</v>
      </c>
      <c r="C3155" s="6">
        <v>262</v>
      </c>
      <c r="D3155" s="6">
        <v>2053</v>
      </c>
      <c r="E3155">
        <f>VLOOKUP(Чек_позиція!C3155,Товар!A:G,7,FALSE)</f>
        <v>101.45</v>
      </c>
      <c r="F3155">
        <f t="shared" si="49"/>
        <v>304.35000000000002</v>
      </c>
    </row>
    <row r="3156" spans="1:6">
      <c r="A3156" s="4">
        <v>3155</v>
      </c>
      <c r="B3156" s="5">
        <v>2</v>
      </c>
      <c r="C3156" s="6">
        <v>9213</v>
      </c>
      <c r="D3156" s="6">
        <v>2053</v>
      </c>
      <c r="E3156">
        <f>VLOOKUP(Чек_позиція!C3156,Товар!A:G,7,FALSE)</f>
        <v>623.12</v>
      </c>
      <c r="F3156">
        <f t="shared" si="49"/>
        <v>1246.24</v>
      </c>
    </row>
    <row r="3157" spans="1:6">
      <c r="A3157" s="4">
        <v>3156</v>
      </c>
      <c r="B3157" s="5">
        <v>2</v>
      </c>
      <c r="C3157" s="6">
        <v>397</v>
      </c>
      <c r="D3157" s="6">
        <v>2053</v>
      </c>
      <c r="E3157">
        <f>VLOOKUP(Чек_позиція!C3157,Товар!A:G,7,FALSE)</f>
        <v>134.38</v>
      </c>
      <c r="F3157">
        <f t="shared" si="49"/>
        <v>268.76</v>
      </c>
    </row>
    <row r="3158" spans="1:6">
      <c r="A3158" s="4">
        <v>3157</v>
      </c>
      <c r="B3158" s="5">
        <v>3</v>
      </c>
      <c r="C3158" s="6">
        <v>1385</v>
      </c>
      <c r="D3158" s="6">
        <v>2054</v>
      </c>
      <c r="E3158">
        <f>VLOOKUP(Чек_позиція!C3158,Товар!A:G,7,FALSE)</f>
        <v>722.45</v>
      </c>
      <c r="F3158">
        <f t="shared" si="49"/>
        <v>2167.3500000000004</v>
      </c>
    </row>
    <row r="3159" spans="1:6">
      <c r="A3159" s="4">
        <v>3158</v>
      </c>
      <c r="B3159" s="5">
        <v>4</v>
      </c>
      <c r="C3159" s="6">
        <v>6969</v>
      </c>
      <c r="D3159" s="6">
        <v>2054</v>
      </c>
      <c r="E3159">
        <f>VLOOKUP(Чек_позиція!C3159,Товар!A:G,7,FALSE)</f>
        <v>687.32</v>
      </c>
      <c r="F3159">
        <f t="shared" si="49"/>
        <v>2749.28</v>
      </c>
    </row>
    <row r="3160" spans="1:6">
      <c r="A3160" s="4">
        <v>3159</v>
      </c>
      <c r="B3160" s="5">
        <v>3</v>
      </c>
      <c r="C3160" s="6">
        <v>5694</v>
      </c>
      <c r="D3160" s="6">
        <v>2055</v>
      </c>
      <c r="E3160">
        <f>VLOOKUP(Чек_позиція!C3160,Товар!A:G,7,FALSE)</f>
        <v>460.51</v>
      </c>
      <c r="F3160">
        <f t="shared" si="49"/>
        <v>1381.53</v>
      </c>
    </row>
    <row r="3161" spans="1:6">
      <c r="A3161" s="4">
        <v>3160</v>
      </c>
      <c r="B3161" s="5">
        <v>3</v>
      </c>
      <c r="C3161" s="6">
        <v>8880</v>
      </c>
      <c r="D3161" s="6">
        <v>2055</v>
      </c>
      <c r="E3161">
        <f>VLOOKUP(Чек_позиція!C3161,Товар!A:G,7,FALSE)</f>
        <v>402.22</v>
      </c>
      <c r="F3161">
        <f t="shared" si="49"/>
        <v>1206.6600000000001</v>
      </c>
    </row>
    <row r="3162" spans="1:6">
      <c r="A3162" s="4">
        <v>3161</v>
      </c>
      <c r="B3162" s="5">
        <v>1</v>
      </c>
      <c r="C3162" s="6">
        <v>5237</v>
      </c>
      <c r="D3162" s="6">
        <v>2055</v>
      </c>
      <c r="E3162">
        <f>VLOOKUP(Чек_позиція!C3162,Товар!A:G,7,FALSE)</f>
        <v>395.98</v>
      </c>
      <c r="F3162">
        <f t="shared" si="49"/>
        <v>395.98</v>
      </c>
    </row>
    <row r="3163" spans="1:6">
      <c r="A3163" s="4">
        <v>3162</v>
      </c>
      <c r="B3163" s="5">
        <v>4</v>
      </c>
      <c r="C3163" s="6">
        <v>9282</v>
      </c>
      <c r="D3163" s="6">
        <v>2055</v>
      </c>
      <c r="E3163">
        <f>VLOOKUP(Чек_позиція!C3163,Товар!A:G,7,FALSE)</f>
        <v>75.290000000000006</v>
      </c>
      <c r="F3163">
        <f t="shared" si="49"/>
        <v>301.16000000000003</v>
      </c>
    </row>
    <row r="3164" spans="1:6">
      <c r="A3164" s="4">
        <v>3163</v>
      </c>
      <c r="B3164" s="5">
        <v>4</v>
      </c>
      <c r="C3164" s="6">
        <v>8320</v>
      </c>
      <c r="D3164" s="6">
        <v>2055</v>
      </c>
      <c r="E3164">
        <f>VLOOKUP(Чек_позиція!C3164,Товар!A:G,7,FALSE)</f>
        <v>559.13</v>
      </c>
      <c r="F3164">
        <f t="shared" si="49"/>
        <v>2236.52</v>
      </c>
    </row>
    <row r="3165" spans="1:6">
      <c r="A3165" s="4">
        <v>3164</v>
      </c>
      <c r="B3165" s="5">
        <v>2</v>
      </c>
      <c r="C3165" s="6">
        <v>7127</v>
      </c>
      <c r="D3165" s="6">
        <v>2056</v>
      </c>
      <c r="E3165">
        <f>VLOOKUP(Чек_позиція!C3165,Товар!A:G,7,FALSE)</f>
        <v>838.29</v>
      </c>
      <c r="F3165">
        <f t="shared" si="49"/>
        <v>1676.58</v>
      </c>
    </row>
    <row r="3166" spans="1:6">
      <c r="A3166" s="4">
        <v>3165</v>
      </c>
      <c r="B3166" s="5">
        <v>3</v>
      </c>
      <c r="C3166" s="6">
        <v>5146</v>
      </c>
      <c r="D3166" s="6">
        <v>2056</v>
      </c>
      <c r="E3166">
        <f>VLOOKUP(Чек_позиція!C3166,Товар!A:G,7,FALSE)</f>
        <v>797.01</v>
      </c>
      <c r="F3166">
        <f t="shared" si="49"/>
        <v>2391.0299999999997</v>
      </c>
    </row>
    <row r="3167" spans="1:6">
      <c r="A3167" s="4">
        <v>3166</v>
      </c>
      <c r="B3167" s="5">
        <v>3</v>
      </c>
      <c r="C3167" s="6">
        <v>3596</v>
      </c>
      <c r="D3167" s="6">
        <v>2056</v>
      </c>
      <c r="E3167">
        <f>VLOOKUP(Чек_позиція!C3167,Товар!A:G,7,FALSE)</f>
        <v>161.61000000000001</v>
      </c>
      <c r="F3167">
        <f t="shared" si="49"/>
        <v>484.83000000000004</v>
      </c>
    </row>
    <row r="3168" spans="1:6">
      <c r="A3168" s="4">
        <v>3167</v>
      </c>
      <c r="B3168" s="5">
        <v>4</v>
      </c>
      <c r="C3168" s="6">
        <v>8171</v>
      </c>
      <c r="D3168" s="6">
        <v>2056</v>
      </c>
      <c r="E3168">
        <f>VLOOKUP(Чек_позиція!C3168,Товар!A:G,7,FALSE)</f>
        <v>130.84</v>
      </c>
      <c r="F3168">
        <f t="shared" si="49"/>
        <v>523.36</v>
      </c>
    </row>
    <row r="3169" spans="1:6">
      <c r="A3169" s="4">
        <v>3168</v>
      </c>
      <c r="B3169" s="5">
        <v>1</v>
      </c>
      <c r="C3169" s="6">
        <v>3069</v>
      </c>
      <c r="D3169" s="6">
        <v>2056</v>
      </c>
      <c r="E3169">
        <f>VLOOKUP(Чек_позиція!C3169,Товар!A:G,7,FALSE)</f>
        <v>606.65</v>
      </c>
      <c r="F3169">
        <f t="shared" si="49"/>
        <v>606.65</v>
      </c>
    </row>
    <row r="3170" spans="1:6">
      <c r="A3170" s="4">
        <v>3169</v>
      </c>
      <c r="B3170" s="5">
        <v>2</v>
      </c>
      <c r="C3170" s="6">
        <v>2455</v>
      </c>
      <c r="D3170" s="6">
        <v>2057</v>
      </c>
      <c r="E3170">
        <f>VLOOKUP(Чек_позиція!C3170,Товар!A:G,7,FALSE)</f>
        <v>93.12</v>
      </c>
      <c r="F3170">
        <f t="shared" si="49"/>
        <v>186.24</v>
      </c>
    </row>
    <row r="3171" spans="1:6">
      <c r="A3171" s="4">
        <v>3170</v>
      </c>
      <c r="B3171" s="5">
        <v>4</v>
      </c>
      <c r="C3171" s="6">
        <v>5127</v>
      </c>
      <c r="D3171" s="6">
        <v>2057</v>
      </c>
      <c r="E3171">
        <f>VLOOKUP(Чек_позиція!C3171,Товар!A:G,7,FALSE)</f>
        <v>547.78</v>
      </c>
      <c r="F3171">
        <f t="shared" si="49"/>
        <v>2191.12</v>
      </c>
    </row>
    <row r="3172" spans="1:6">
      <c r="A3172" s="4">
        <v>3171</v>
      </c>
      <c r="B3172" s="5">
        <v>3</v>
      </c>
      <c r="C3172" s="6">
        <v>2855</v>
      </c>
      <c r="D3172" s="6">
        <v>2057</v>
      </c>
      <c r="E3172">
        <f>VLOOKUP(Чек_позиція!C3172,Товар!A:G,7,FALSE)</f>
        <v>718.25</v>
      </c>
      <c r="F3172">
        <f t="shared" si="49"/>
        <v>2154.75</v>
      </c>
    </row>
    <row r="3173" spans="1:6">
      <c r="A3173" s="4">
        <v>3172</v>
      </c>
      <c r="B3173" s="5">
        <v>4</v>
      </c>
      <c r="C3173" s="6">
        <v>669</v>
      </c>
      <c r="D3173" s="6">
        <v>2057</v>
      </c>
      <c r="E3173">
        <f>VLOOKUP(Чек_позиція!C3173,Товар!A:G,7,FALSE)</f>
        <v>143.59</v>
      </c>
      <c r="F3173">
        <f t="shared" si="49"/>
        <v>574.36</v>
      </c>
    </row>
    <row r="3174" spans="1:6">
      <c r="A3174" s="4">
        <v>3173</v>
      </c>
      <c r="B3174" s="5">
        <v>4</v>
      </c>
      <c r="C3174" s="6">
        <v>6282</v>
      </c>
      <c r="D3174" s="6">
        <v>2058</v>
      </c>
      <c r="E3174">
        <f>VLOOKUP(Чек_позиція!C3174,Товар!A:G,7,FALSE)</f>
        <v>339.68</v>
      </c>
      <c r="F3174">
        <f t="shared" si="49"/>
        <v>1358.72</v>
      </c>
    </row>
    <row r="3175" spans="1:6">
      <c r="A3175" s="4">
        <v>3174</v>
      </c>
      <c r="B3175" s="5">
        <v>2</v>
      </c>
      <c r="C3175" s="6">
        <v>772</v>
      </c>
      <c r="D3175" s="6">
        <v>2058</v>
      </c>
      <c r="E3175">
        <f>VLOOKUP(Чек_позиція!C3175,Товар!A:G,7,FALSE)</f>
        <v>239.54</v>
      </c>
      <c r="F3175">
        <f t="shared" si="49"/>
        <v>479.08</v>
      </c>
    </row>
    <row r="3176" spans="1:6">
      <c r="A3176" s="4">
        <v>3175</v>
      </c>
      <c r="B3176" s="5">
        <v>4</v>
      </c>
      <c r="C3176" s="6">
        <v>5531</v>
      </c>
      <c r="D3176" s="6">
        <v>2059</v>
      </c>
      <c r="E3176">
        <f>VLOOKUP(Чек_позиція!C3176,Товар!A:G,7,FALSE)</f>
        <v>276.87</v>
      </c>
      <c r="F3176">
        <f t="shared" si="49"/>
        <v>1107.48</v>
      </c>
    </row>
    <row r="3177" spans="1:6">
      <c r="A3177" s="4">
        <v>3176</v>
      </c>
      <c r="B3177" s="5">
        <v>4</v>
      </c>
      <c r="C3177" s="6">
        <v>4498</v>
      </c>
      <c r="D3177" s="6">
        <v>2059</v>
      </c>
      <c r="E3177">
        <f>VLOOKUP(Чек_позиція!C3177,Товар!A:G,7,FALSE)</f>
        <v>475.81</v>
      </c>
      <c r="F3177">
        <f t="shared" si="49"/>
        <v>1903.24</v>
      </c>
    </row>
    <row r="3178" spans="1:6">
      <c r="A3178" s="4">
        <v>3177</v>
      </c>
      <c r="B3178" s="5">
        <v>3</v>
      </c>
      <c r="C3178" s="6">
        <v>8379</v>
      </c>
      <c r="D3178" s="6">
        <v>2059</v>
      </c>
      <c r="E3178">
        <f>VLOOKUP(Чек_позиція!C3178,Товар!A:G,7,FALSE)</f>
        <v>74.64</v>
      </c>
      <c r="F3178">
        <f t="shared" si="49"/>
        <v>223.92000000000002</v>
      </c>
    </row>
    <row r="3179" spans="1:6">
      <c r="A3179" s="4">
        <v>3178</v>
      </c>
      <c r="B3179" s="5">
        <v>4</v>
      </c>
      <c r="C3179" s="6">
        <v>9755</v>
      </c>
      <c r="D3179" s="6">
        <v>2059</v>
      </c>
      <c r="E3179">
        <f>VLOOKUP(Чек_позиція!C3179,Товар!A:G,7,FALSE)</f>
        <v>205.64</v>
      </c>
      <c r="F3179">
        <f t="shared" si="49"/>
        <v>822.56</v>
      </c>
    </row>
    <row r="3180" spans="1:6">
      <c r="A3180" s="4">
        <v>3179</v>
      </c>
      <c r="B3180" s="5">
        <v>4</v>
      </c>
      <c r="C3180" s="6">
        <v>4378</v>
      </c>
      <c r="D3180" s="6">
        <v>2059</v>
      </c>
      <c r="E3180">
        <f>VLOOKUP(Чек_позиція!C3180,Товар!A:G,7,FALSE)</f>
        <v>456.96</v>
      </c>
      <c r="F3180">
        <f t="shared" si="49"/>
        <v>1827.84</v>
      </c>
    </row>
    <row r="3181" spans="1:6">
      <c r="A3181" s="4">
        <v>3180</v>
      </c>
      <c r="B3181" s="5">
        <v>2</v>
      </c>
      <c r="C3181" s="6">
        <v>6117</v>
      </c>
      <c r="D3181" s="6">
        <v>2060</v>
      </c>
      <c r="E3181">
        <f>VLOOKUP(Чек_позиція!C3181,Товар!A:G,7,FALSE)</f>
        <v>714.09</v>
      </c>
      <c r="F3181">
        <f t="shared" si="49"/>
        <v>1428.18</v>
      </c>
    </row>
    <row r="3182" spans="1:6">
      <c r="A3182" s="4">
        <v>3181</v>
      </c>
      <c r="B3182" s="5">
        <v>4</v>
      </c>
      <c r="C3182" s="6">
        <v>3169</v>
      </c>
      <c r="D3182" s="6">
        <v>2060</v>
      </c>
      <c r="E3182">
        <f>VLOOKUP(Чек_позиція!C3182,Товар!A:G,7,FALSE)</f>
        <v>606.84</v>
      </c>
      <c r="F3182">
        <f t="shared" si="49"/>
        <v>2427.36</v>
      </c>
    </row>
    <row r="3183" spans="1:6">
      <c r="A3183" s="4">
        <v>3182</v>
      </c>
      <c r="B3183" s="5">
        <v>3</v>
      </c>
      <c r="C3183" s="6">
        <v>4302</v>
      </c>
      <c r="D3183" s="6">
        <v>2060</v>
      </c>
      <c r="E3183">
        <f>VLOOKUP(Чек_позиція!C3183,Товар!A:G,7,FALSE)</f>
        <v>204.19</v>
      </c>
      <c r="F3183">
        <f t="shared" si="49"/>
        <v>612.56999999999994</v>
      </c>
    </row>
    <row r="3184" spans="1:6">
      <c r="A3184" s="4">
        <v>3183</v>
      </c>
      <c r="B3184" s="5">
        <v>3</v>
      </c>
      <c r="C3184" s="6">
        <v>9718</v>
      </c>
      <c r="D3184" s="6">
        <v>2061</v>
      </c>
      <c r="E3184">
        <f>VLOOKUP(Чек_позиція!C3184,Товар!A:G,7,FALSE)</f>
        <v>923.22</v>
      </c>
      <c r="F3184">
        <f t="shared" si="49"/>
        <v>2769.66</v>
      </c>
    </row>
    <row r="3185" spans="1:6">
      <c r="A3185" s="4">
        <v>3184</v>
      </c>
      <c r="B3185" s="5">
        <v>2</v>
      </c>
      <c r="C3185" s="6">
        <v>2517</v>
      </c>
      <c r="D3185" s="6">
        <v>2061</v>
      </c>
      <c r="E3185">
        <f>VLOOKUP(Чек_позиція!C3185,Товар!A:G,7,FALSE)</f>
        <v>424.44</v>
      </c>
      <c r="F3185">
        <f t="shared" si="49"/>
        <v>848.88</v>
      </c>
    </row>
    <row r="3186" spans="1:6">
      <c r="A3186" s="4">
        <v>3185</v>
      </c>
      <c r="B3186" s="5">
        <v>2</v>
      </c>
      <c r="C3186" s="6">
        <v>5796</v>
      </c>
      <c r="D3186" s="6">
        <v>2061</v>
      </c>
      <c r="E3186">
        <f>VLOOKUP(Чек_позиція!C3186,Товар!A:G,7,FALSE)</f>
        <v>146.66999999999999</v>
      </c>
      <c r="F3186">
        <f t="shared" si="49"/>
        <v>293.33999999999997</v>
      </c>
    </row>
    <row r="3187" spans="1:6">
      <c r="A3187" s="4">
        <v>3186</v>
      </c>
      <c r="B3187" s="5">
        <v>2</v>
      </c>
      <c r="C3187" s="6">
        <v>5056</v>
      </c>
      <c r="D3187" s="6">
        <v>2062</v>
      </c>
      <c r="E3187">
        <f>VLOOKUP(Чек_позиція!C3187,Товар!A:G,7,FALSE)</f>
        <v>755.15</v>
      </c>
      <c r="F3187">
        <f t="shared" si="49"/>
        <v>1510.3</v>
      </c>
    </row>
    <row r="3188" spans="1:6">
      <c r="A3188" s="4">
        <v>3187</v>
      </c>
      <c r="B3188" s="5">
        <v>2</v>
      </c>
      <c r="C3188" s="6">
        <v>7526</v>
      </c>
      <c r="D3188" s="6">
        <v>2062</v>
      </c>
      <c r="E3188">
        <f>VLOOKUP(Чек_позиція!C3188,Товар!A:G,7,FALSE)</f>
        <v>334.57</v>
      </c>
      <c r="F3188">
        <f t="shared" si="49"/>
        <v>669.14</v>
      </c>
    </row>
    <row r="3189" spans="1:6">
      <c r="A3189" s="4">
        <v>3188</v>
      </c>
      <c r="B3189" s="5">
        <v>2</v>
      </c>
      <c r="C3189" s="6">
        <v>8977</v>
      </c>
      <c r="D3189" s="6">
        <v>2062</v>
      </c>
      <c r="E3189">
        <f>VLOOKUP(Чек_позиція!C3189,Товар!A:G,7,FALSE)</f>
        <v>857.56</v>
      </c>
      <c r="F3189">
        <f t="shared" si="49"/>
        <v>1715.12</v>
      </c>
    </row>
    <row r="3190" spans="1:6">
      <c r="A3190" s="4">
        <v>3189</v>
      </c>
      <c r="B3190" s="5">
        <v>3</v>
      </c>
      <c r="C3190" s="6">
        <v>6910</v>
      </c>
      <c r="D3190" s="6">
        <v>2063</v>
      </c>
      <c r="E3190">
        <f>VLOOKUP(Чек_позиція!C3190,Товар!A:G,7,FALSE)</f>
        <v>918.89</v>
      </c>
      <c r="F3190">
        <f t="shared" si="49"/>
        <v>2756.67</v>
      </c>
    </row>
    <row r="3191" spans="1:6">
      <c r="A3191" s="4">
        <v>3190</v>
      </c>
      <c r="B3191" s="5">
        <v>1</v>
      </c>
      <c r="C3191" s="6">
        <v>192</v>
      </c>
      <c r="D3191" s="6">
        <v>2063</v>
      </c>
      <c r="E3191">
        <f>VLOOKUP(Чек_позиція!C3191,Товар!A:G,7,FALSE)</f>
        <v>119.44</v>
      </c>
      <c r="F3191">
        <f t="shared" si="49"/>
        <v>119.44</v>
      </c>
    </row>
    <row r="3192" spans="1:6">
      <c r="A3192" s="4">
        <v>3191</v>
      </c>
      <c r="B3192" s="5">
        <v>4</v>
      </c>
      <c r="C3192" s="6">
        <v>2907</v>
      </c>
      <c r="D3192" s="6">
        <v>2063</v>
      </c>
      <c r="E3192">
        <f>VLOOKUP(Чек_позиція!C3192,Товар!A:G,7,FALSE)</f>
        <v>171.35</v>
      </c>
      <c r="F3192">
        <f t="shared" si="49"/>
        <v>685.4</v>
      </c>
    </row>
    <row r="3193" spans="1:6">
      <c r="A3193" s="4">
        <v>3192</v>
      </c>
      <c r="B3193" s="5">
        <v>4</v>
      </c>
      <c r="C3193" s="6">
        <v>2053</v>
      </c>
      <c r="D3193" s="6">
        <v>2063</v>
      </c>
      <c r="E3193">
        <f>VLOOKUP(Чек_позиція!C3193,Товар!A:G,7,FALSE)</f>
        <v>856.64</v>
      </c>
      <c r="F3193">
        <f t="shared" si="49"/>
        <v>3426.56</v>
      </c>
    </row>
    <row r="3194" spans="1:6">
      <c r="A3194" s="4">
        <v>3193</v>
      </c>
      <c r="B3194" s="5">
        <v>3</v>
      </c>
      <c r="C3194" s="6">
        <v>7526</v>
      </c>
      <c r="D3194" s="6">
        <v>2064</v>
      </c>
      <c r="E3194">
        <f>VLOOKUP(Чек_позиція!C3194,Товар!A:G,7,FALSE)</f>
        <v>334.57</v>
      </c>
      <c r="F3194">
        <f t="shared" si="49"/>
        <v>1003.71</v>
      </c>
    </row>
    <row r="3195" spans="1:6">
      <c r="A3195" s="4">
        <v>3194</v>
      </c>
      <c r="B3195" s="5">
        <v>1</v>
      </c>
      <c r="C3195" s="6">
        <v>1621</v>
      </c>
      <c r="D3195" s="6">
        <v>2064</v>
      </c>
      <c r="E3195">
        <f>VLOOKUP(Чек_позиція!C3195,Товар!A:G,7,FALSE)</f>
        <v>376.54</v>
      </c>
      <c r="F3195">
        <f t="shared" si="49"/>
        <v>376.54</v>
      </c>
    </row>
    <row r="3196" spans="1:6">
      <c r="A3196" s="4">
        <v>3195</v>
      </c>
      <c r="B3196" s="5">
        <v>2</v>
      </c>
      <c r="C3196" s="6">
        <v>8687</v>
      </c>
      <c r="D3196" s="6">
        <v>2064</v>
      </c>
      <c r="E3196">
        <f>VLOOKUP(Чек_позиція!C3196,Товар!A:G,7,FALSE)</f>
        <v>830.33</v>
      </c>
      <c r="F3196">
        <f t="shared" si="49"/>
        <v>1660.66</v>
      </c>
    </row>
    <row r="3197" spans="1:6">
      <c r="A3197" s="4">
        <v>3196</v>
      </c>
      <c r="B3197" s="5">
        <v>2</v>
      </c>
      <c r="C3197" s="6">
        <v>4616</v>
      </c>
      <c r="D3197" s="6">
        <v>2064</v>
      </c>
      <c r="E3197">
        <f>VLOOKUP(Чек_позиція!C3197,Товар!A:G,7,FALSE)</f>
        <v>763.96</v>
      </c>
      <c r="F3197">
        <f t="shared" si="49"/>
        <v>1527.92</v>
      </c>
    </row>
    <row r="3198" spans="1:6">
      <c r="A3198" s="4">
        <v>3197</v>
      </c>
      <c r="B3198" s="5">
        <v>1</v>
      </c>
      <c r="C3198" s="6">
        <v>5159</v>
      </c>
      <c r="D3198" s="6">
        <v>2065</v>
      </c>
      <c r="E3198">
        <f>VLOOKUP(Чек_позиція!C3198,Товар!A:G,7,FALSE)</f>
        <v>483.56</v>
      </c>
      <c r="F3198">
        <f t="shared" si="49"/>
        <v>483.56</v>
      </c>
    </row>
    <row r="3199" spans="1:6">
      <c r="A3199" s="4">
        <v>3198</v>
      </c>
      <c r="B3199" s="5">
        <v>1</v>
      </c>
      <c r="C3199" s="6">
        <v>1878</v>
      </c>
      <c r="D3199" s="6">
        <v>2065</v>
      </c>
      <c r="E3199">
        <f>VLOOKUP(Чек_позиція!C3199,Товар!A:G,7,FALSE)</f>
        <v>181.06</v>
      </c>
      <c r="F3199">
        <f t="shared" si="49"/>
        <v>181.06</v>
      </c>
    </row>
    <row r="3200" spans="1:6">
      <c r="A3200" s="4">
        <v>3199</v>
      </c>
      <c r="B3200" s="5">
        <v>2</v>
      </c>
      <c r="C3200" s="6">
        <v>8736</v>
      </c>
      <c r="D3200" s="6">
        <v>2066</v>
      </c>
      <c r="E3200">
        <f>VLOOKUP(Чек_позиція!C3200,Товар!A:G,7,FALSE)</f>
        <v>109.67</v>
      </c>
      <c r="F3200">
        <f t="shared" si="49"/>
        <v>219.34</v>
      </c>
    </row>
    <row r="3201" spans="1:6">
      <c r="A3201" s="4">
        <v>3200</v>
      </c>
      <c r="B3201" s="5">
        <v>3</v>
      </c>
      <c r="C3201" s="6">
        <v>5748</v>
      </c>
      <c r="D3201" s="6">
        <v>2066</v>
      </c>
      <c r="E3201">
        <f>VLOOKUP(Чек_позиція!C3201,Товар!A:G,7,FALSE)</f>
        <v>677.92</v>
      </c>
      <c r="F3201">
        <f t="shared" si="49"/>
        <v>2033.7599999999998</v>
      </c>
    </row>
    <row r="3202" spans="1:6">
      <c r="A3202" s="4">
        <v>3201</v>
      </c>
      <c r="B3202" s="5">
        <v>3</v>
      </c>
      <c r="C3202" s="6">
        <v>6468</v>
      </c>
      <c r="D3202" s="6">
        <v>2066</v>
      </c>
      <c r="E3202">
        <f>VLOOKUP(Чек_позиція!C3202,Товар!A:G,7,FALSE)</f>
        <v>818.85</v>
      </c>
      <c r="F3202">
        <f t="shared" si="49"/>
        <v>2456.5500000000002</v>
      </c>
    </row>
    <row r="3203" spans="1:6">
      <c r="A3203" s="4">
        <v>3202</v>
      </c>
      <c r="B3203" s="5">
        <v>1</v>
      </c>
      <c r="C3203" s="6">
        <v>1734</v>
      </c>
      <c r="D3203" s="6">
        <v>2067</v>
      </c>
      <c r="E3203">
        <f>VLOOKUP(Чек_позиція!C3203,Товар!A:G,7,FALSE)</f>
        <v>716.1</v>
      </c>
      <c r="F3203">
        <f t="shared" ref="F3203:F3266" si="50">B3203*E3203</f>
        <v>716.1</v>
      </c>
    </row>
    <row r="3204" spans="1:6">
      <c r="A3204" s="4">
        <v>3203</v>
      </c>
      <c r="B3204" s="5">
        <v>4</v>
      </c>
      <c r="C3204" s="6">
        <v>6201</v>
      </c>
      <c r="D3204" s="6">
        <v>2067</v>
      </c>
      <c r="E3204">
        <f>VLOOKUP(Чек_позиція!C3204,Товар!A:G,7,FALSE)</f>
        <v>110.42</v>
      </c>
      <c r="F3204">
        <f t="shared" si="50"/>
        <v>441.68</v>
      </c>
    </row>
    <row r="3205" spans="1:6">
      <c r="A3205" s="4">
        <v>3204</v>
      </c>
      <c r="B3205" s="5">
        <v>2</v>
      </c>
      <c r="C3205" s="6">
        <v>7737</v>
      </c>
      <c r="D3205" s="6">
        <v>2067</v>
      </c>
      <c r="E3205">
        <f>VLOOKUP(Чек_позиція!C3205,Товар!A:G,7,FALSE)</f>
        <v>257.60000000000002</v>
      </c>
      <c r="F3205">
        <f t="shared" si="50"/>
        <v>515.20000000000005</v>
      </c>
    </row>
    <row r="3206" spans="1:6">
      <c r="A3206" s="4">
        <v>3205</v>
      </c>
      <c r="B3206" s="5">
        <v>3</v>
      </c>
      <c r="C3206" s="6">
        <v>235</v>
      </c>
      <c r="D3206" s="6">
        <v>2067</v>
      </c>
      <c r="E3206">
        <f>VLOOKUP(Чек_позиція!C3206,Товар!A:G,7,FALSE)</f>
        <v>600.70000000000005</v>
      </c>
      <c r="F3206">
        <f t="shared" si="50"/>
        <v>1802.1000000000001</v>
      </c>
    </row>
    <row r="3207" spans="1:6">
      <c r="A3207" s="4">
        <v>3206</v>
      </c>
      <c r="B3207" s="5">
        <v>2</v>
      </c>
      <c r="C3207" s="6">
        <v>3385</v>
      </c>
      <c r="D3207" s="6">
        <v>2067</v>
      </c>
      <c r="E3207">
        <f>VLOOKUP(Чек_позиція!C3207,Товар!A:G,7,FALSE)</f>
        <v>719.76</v>
      </c>
      <c r="F3207">
        <f t="shared" si="50"/>
        <v>1439.52</v>
      </c>
    </row>
    <row r="3208" spans="1:6">
      <c r="A3208" s="4">
        <v>3207</v>
      </c>
      <c r="B3208" s="5">
        <v>4</v>
      </c>
      <c r="C3208" s="6">
        <v>3350</v>
      </c>
      <c r="D3208" s="6">
        <v>2068</v>
      </c>
      <c r="E3208">
        <f>VLOOKUP(Чек_позиція!C3208,Товар!A:G,7,FALSE)</f>
        <v>878.12</v>
      </c>
      <c r="F3208">
        <f t="shared" si="50"/>
        <v>3512.48</v>
      </c>
    </row>
    <row r="3209" spans="1:6">
      <c r="A3209" s="4">
        <v>3208</v>
      </c>
      <c r="B3209" s="5">
        <v>4</v>
      </c>
      <c r="C3209" s="6">
        <v>1214</v>
      </c>
      <c r="D3209" s="6">
        <v>2068</v>
      </c>
      <c r="E3209">
        <f>VLOOKUP(Чек_позиція!C3209,Товар!A:G,7,FALSE)</f>
        <v>771.97</v>
      </c>
      <c r="F3209">
        <f t="shared" si="50"/>
        <v>3087.88</v>
      </c>
    </row>
    <row r="3210" spans="1:6">
      <c r="A3210" s="4">
        <v>3209</v>
      </c>
      <c r="B3210" s="5">
        <v>2</v>
      </c>
      <c r="C3210" s="6">
        <v>5265</v>
      </c>
      <c r="D3210" s="6">
        <v>2068</v>
      </c>
      <c r="E3210">
        <f>VLOOKUP(Чек_позиція!C3210,Товар!A:G,7,FALSE)</f>
        <v>448.43</v>
      </c>
      <c r="F3210">
        <f t="shared" si="50"/>
        <v>896.86</v>
      </c>
    </row>
    <row r="3211" spans="1:6">
      <c r="A3211" s="4">
        <v>3210</v>
      </c>
      <c r="B3211" s="5">
        <v>2</v>
      </c>
      <c r="C3211" s="6">
        <v>7988</v>
      </c>
      <c r="D3211" s="6">
        <v>2068</v>
      </c>
      <c r="E3211">
        <f>VLOOKUP(Чек_позиція!C3211,Товар!A:G,7,FALSE)</f>
        <v>477.97</v>
      </c>
      <c r="F3211">
        <f t="shared" si="50"/>
        <v>955.94</v>
      </c>
    </row>
    <row r="3212" spans="1:6">
      <c r="A3212" s="4">
        <v>3211</v>
      </c>
      <c r="B3212" s="5">
        <v>1</v>
      </c>
      <c r="C3212" s="6">
        <v>9523</v>
      </c>
      <c r="D3212" s="6">
        <v>2069</v>
      </c>
      <c r="E3212">
        <f>VLOOKUP(Чек_позиція!C3212,Товар!A:G,7,FALSE)</f>
        <v>327</v>
      </c>
      <c r="F3212">
        <f t="shared" si="50"/>
        <v>327</v>
      </c>
    </row>
    <row r="3213" spans="1:6">
      <c r="A3213" s="4">
        <v>3212</v>
      </c>
      <c r="B3213" s="5">
        <v>3</v>
      </c>
      <c r="C3213" s="6">
        <v>6160</v>
      </c>
      <c r="D3213" s="6">
        <v>2069</v>
      </c>
      <c r="E3213">
        <f>VLOOKUP(Чек_позиція!C3213,Товар!A:G,7,FALSE)</f>
        <v>744.35</v>
      </c>
      <c r="F3213">
        <f t="shared" si="50"/>
        <v>2233.0500000000002</v>
      </c>
    </row>
    <row r="3214" spans="1:6">
      <c r="A3214" s="4">
        <v>3213</v>
      </c>
      <c r="B3214" s="5">
        <v>1</v>
      </c>
      <c r="C3214" s="6">
        <v>7619</v>
      </c>
      <c r="D3214" s="6">
        <v>2069</v>
      </c>
      <c r="E3214">
        <f>VLOOKUP(Чек_позиція!C3214,Товар!A:G,7,FALSE)</f>
        <v>531.62</v>
      </c>
      <c r="F3214">
        <f t="shared" si="50"/>
        <v>531.62</v>
      </c>
    </row>
    <row r="3215" spans="1:6">
      <c r="A3215" s="4">
        <v>3214</v>
      </c>
      <c r="B3215" s="5">
        <v>3</v>
      </c>
      <c r="C3215" s="6">
        <v>6511</v>
      </c>
      <c r="D3215" s="6">
        <v>2069</v>
      </c>
      <c r="E3215">
        <f>VLOOKUP(Чек_позиція!C3215,Товар!A:G,7,FALSE)</f>
        <v>66.34</v>
      </c>
      <c r="F3215">
        <f t="shared" si="50"/>
        <v>199.02</v>
      </c>
    </row>
    <row r="3216" spans="1:6">
      <c r="A3216" s="4">
        <v>3215</v>
      </c>
      <c r="B3216" s="5">
        <v>2</v>
      </c>
      <c r="C3216" s="6">
        <v>7100</v>
      </c>
      <c r="D3216" s="6">
        <v>2069</v>
      </c>
      <c r="E3216">
        <f>VLOOKUP(Чек_позиція!C3216,Товар!A:G,7,FALSE)</f>
        <v>828.12</v>
      </c>
      <c r="F3216">
        <f t="shared" si="50"/>
        <v>1656.24</v>
      </c>
    </row>
    <row r="3217" spans="1:6">
      <c r="A3217" s="4">
        <v>3216</v>
      </c>
      <c r="B3217" s="5">
        <v>4</v>
      </c>
      <c r="C3217" s="6">
        <v>6725</v>
      </c>
      <c r="D3217" s="6">
        <v>2070</v>
      </c>
      <c r="E3217">
        <f>VLOOKUP(Чек_позиція!C3217,Товар!A:G,7,FALSE)</f>
        <v>159.34</v>
      </c>
      <c r="F3217">
        <f t="shared" si="50"/>
        <v>637.36</v>
      </c>
    </row>
    <row r="3218" spans="1:6">
      <c r="A3218" s="4">
        <v>3217</v>
      </c>
      <c r="B3218" s="5">
        <v>1</v>
      </c>
      <c r="C3218" s="6">
        <v>1443</v>
      </c>
      <c r="D3218" s="6">
        <v>2071</v>
      </c>
      <c r="E3218">
        <f>VLOOKUP(Чек_позиція!C3218,Товар!A:G,7,FALSE)</f>
        <v>140.28</v>
      </c>
      <c r="F3218">
        <f t="shared" si="50"/>
        <v>140.28</v>
      </c>
    </row>
    <row r="3219" spans="1:6">
      <c r="A3219" s="4">
        <v>3218</v>
      </c>
      <c r="B3219" s="5">
        <v>4</v>
      </c>
      <c r="C3219" s="6">
        <v>4275</v>
      </c>
      <c r="D3219" s="6">
        <v>2071</v>
      </c>
      <c r="E3219">
        <f>VLOOKUP(Чек_позиція!C3219,Товар!A:G,7,FALSE)</f>
        <v>821.49</v>
      </c>
      <c r="F3219">
        <f t="shared" si="50"/>
        <v>3285.96</v>
      </c>
    </row>
    <row r="3220" spans="1:6">
      <c r="A3220" s="4">
        <v>3219</v>
      </c>
      <c r="B3220" s="5">
        <v>1</v>
      </c>
      <c r="C3220" s="6">
        <v>9289</v>
      </c>
      <c r="D3220" s="6">
        <v>2071</v>
      </c>
      <c r="E3220">
        <f>VLOOKUP(Чек_позиція!C3220,Товар!A:G,7,FALSE)</f>
        <v>134.6</v>
      </c>
      <c r="F3220">
        <f t="shared" si="50"/>
        <v>134.6</v>
      </c>
    </row>
    <row r="3221" spans="1:6">
      <c r="A3221" s="4">
        <v>3220</v>
      </c>
      <c r="B3221" s="5">
        <v>3</v>
      </c>
      <c r="C3221" s="6">
        <v>6351</v>
      </c>
      <c r="D3221" s="6">
        <v>2071</v>
      </c>
      <c r="E3221">
        <f>VLOOKUP(Чек_позиція!C3221,Товар!A:G,7,FALSE)</f>
        <v>416.1</v>
      </c>
      <c r="F3221">
        <f t="shared" si="50"/>
        <v>1248.3000000000002</v>
      </c>
    </row>
    <row r="3222" spans="1:6">
      <c r="A3222" s="4">
        <v>3221</v>
      </c>
      <c r="B3222" s="5">
        <v>4</v>
      </c>
      <c r="C3222" s="6">
        <v>9470</v>
      </c>
      <c r="D3222" s="6">
        <v>2071</v>
      </c>
      <c r="E3222">
        <f>VLOOKUP(Чек_позиція!C3222,Товар!A:G,7,FALSE)</f>
        <v>102.95</v>
      </c>
      <c r="F3222">
        <f t="shared" si="50"/>
        <v>411.8</v>
      </c>
    </row>
    <row r="3223" spans="1:6">
      <c r="A3223" s="4">
        <v>3222</v>
      </c>
      <c r="B3223" s="5">
        <v>2</v>
      </c>
      <c r="C3223" s="6">
        <v>1278</v>
      </c>
      <c r="D3223" s="6">
        <v>2072</v>
      </c>
      <c r="E3223">
        <f>VLOOKUP(Чек_позиція!C3223,Товар!A:G,7,FALSE)</f>
        <v>677.14</v>
      </c>
      <c r="F3223">
        <f t="shared" si="50"/>
        <v>1354.28</v>
      </c>
    </row>
    <row r="3224" spans="1:6">
      <c r="A3224" s="4">
        <v>3223</v>
      </c>
      <c r="B3224" s="5">
        <v>1</v>
      </c>
      <c r="C3224" s="6">
        <v>9454</v>
      </c>
      <c r="D3224" s="6">
        <v>2073</v>
      </c>
      <c r="E3224">
        <f>VLOOKUP(Чек_позиція!C3224,Товар!A:G,7,FALSE)</f>
        <v>112.98</v>
      </c>
      <c r="F3224">
        <f t="shared" si="50"/>
        <v>112.98</v>
      </c>
    </row>
    <row r="3225" spans="1:6">
      <c r="A3225" s="4">
        <v>3224</v>
      </c>
      <c r="B3225" s="5">
        <v>3</v>
      </c>
      <c r="C3225" s="6">
        <v>4074</v>
      </c>
      <c r="D3225" s="6">
        <v>2073</v>
      </c>
      <c r="E3225">
        <f>VLOOKUP(Чек_позиція!C3225,Товар!A:G,7,FALSE)</f>
        <v>598.08000000000004</v>
      </c>
      <c r="F3225">
        <f t="shared" si="50"/>
        <v>1794.2400000000002</v>
      </c>
    </row>
    <row r="3226" spans="1:6">
      <c r="A3226" s="4">
        <v>3225</v>
      </c>
      <c r="B3226" s="5">
        <v>3</v>
      </c>
      <c r="C3226" s="6">
        <v>7254</v>
      </c>
      <c r="D3226" s="6">
        <v>2073</v>
      </c>
      <c r="E3226">
        <f>VLOOKUP(Чек_позиція!C3226,Товар!A:G,7,FALSE)</f>
        <v>905.88</v>
      </c>
      <c r="F3226">
        <f t="shared" si="50"/>
        <v>2717.64</v>
      </c>
    </row>
    <row r="3227" spans="1:6">
      <c r="A3227" s="4">
        <v>3226</v>
      </c>
      <c r="B3227" s="5">
        <v>3</v>
      </c>
      <c r="C3227" s="6">
        <v>2006</v>
      </c>
      <c r="D3227" s="6">
        <v>2074</v>
      </c>
      <c r="E3227">
        <f>VLOOKUP(Чек_позиція!C3227,Товар!A:G,7,FALSE)</f>
        <v>826.33</v>
      </c>
      <c r="F3227">
        <f t="shared" si="50"/>
        <v>2478.9900000000002</v>
      </c>
    </row>
    <row r="3228" spans="1:6">
      <c r="A3228" s="4">
        <v>3227</v>
      </c>
      <c r="B3228" s="5">
        <v>1</v>
      </c>
      <c r="C3228" s="6">
        <v>609</v>
      </c>
      <c r="D3228" s="6">
        <v>2074</v>
      </c>
      <c r="E3228">
        <f>VLOOKUP(Чек_позиція!C3228,Товар!A:G,7,FALSE)</f>
        <v>600.55999999999995</v>
      </c>
      <c r="F3228">
        <f t="shared" si="50"/>
        <v>600.55999999999995</v>
      </c>
    </row>
    <row r="3229" spans="1:6">
      <c r="A3229" s="4">
        <v>3228</v>
      </c>
      <c r="B3229" s="5">
        <v>1</v>
      </c>
      <c r="C3229" s="6">
        <v>9518</v>
      </c>
      <c r="D3229" s="6">
        <v>2074</v>
      </c>
      <c r="E3229">
        <f>VLOOKUP(Чек_позиція!C3229,Товар!A:G,7,FALSE)</f>
        <v>190.15</v>
      </c>
      <c r="F3229">
        <f t="shared" si="50"/>
        <v>190.15</v>
      </c>
    </row>
    <row r="3230" spans="1:6">
      <c r="A3230" s="4">
        <v>3229</v>
      </c>
      <c r="B3230" s="5">
        <v>2</v>
      </c>
      <c r="C3230" s="6">
        <v>9795</v>
      </c>
      <c r="D3230" s="6">
        <v>2074</v>
      </c>
      <c r="E3230">
        <f>VLOOKUP(Чек_позиція!C3230,Товар!A:G,7,FALSE)</f>
        <v>161.25</v>
      </c>
      <c r="F3230">
        <f t="shared" si="50"/>
        <v>322.5</v>
      </c>
    </row>
    <row r="3231" spans="1:6">
      <c r="A3231" s="4">
        <v>3230</v>
      </c>
      <c r="B3231" s="5">
        <v>3</v>
      </c>
      <c r="C3231" s="6">
        <v>6386</v>
      </c>
      <c r="D3231" s="6">
        <v>2075</v>
      </c>
      <c r="E3231">
        <f>VLOOKUP(Чек_позиція!C3231,Товар!A:G,7,FALSE)</f>
        <v>141.63999999999999</v>
      </c>
      <c r="F3231">
        <f t="shared" si="50"/>
        <v>424.91999999999996</v>
      </c>
    </row>
    <row r="3232" spans="1:6">
      <c r="A3232" s="4">
        <v>3231</v>
      </c>
      <c r="B3232" s="5">
        <v>1</v>
      </c>
      <c r="C3232" s="6">
        <v>5883</v>
      </c>
      <c r="D3232" s="6">
        <v>2076</v>
      </c>
      <c r="E3232">
        <f>VLOOKUP(Чек_позиція!C3232,Товар!A:G,7,FALSE)</f>
        <v>56.58</v>
      </c>
      <c r="F3232">
        <f t="shared" si="50"/>
        <v>56.58</v>
      </c>
    </row>
    <row r="3233" spans="1:6">
      <c r="A3233" s="4">
        <v>3232</v>
      </c>
      <c r="B3233" s="5">
        <v>4</v>
      </c>
      <c r="C3233" s="6">
        <v>6301</v>
      </c>
      <c r="D3233" s="6">
        <v>2077</v>
      </c>
      <c r="E3233">
        <f>VLOOKUP(Чек_позиція!C3233,Товар!A:G,7,FALSE)</f>
        <v>476.83</v>
      </c>
      <c r="F3233">
        <f t="shared" si="50"/>
        <v>1907.32</v>
      </c>
    </row>
    <row r="3234" spans="1:6">
      <c r="A3234" s="4">
        <v>3233</v>
      </c>
      <c r="B3234" s="5">
        <v>4</v>
      </c>
      <c r="C3234" s="6">
        <v>5204</v>
      </c>
      <c r="D3234" s="6">
        <v>2078</v>
      </c>
      <c r="E3234">
        <f>VLOOKUP(Чек_позиція!C3234,Товар!A:G,7,FALSE)</f>
        <v>565.37</v>
      </c>
      <c r="F3234">
        <f t="shared" si="50"/>
        <v>2261.48</v>
      </c>
    </row>
    <row r="3235" spans="1:6">
      <c r="A3235" s="4">
        <v>3234</v>
      </c>
      <c r="B3235" s="5">
        <v>1</v>
      </c>
      <c r="C3235" s="6">
        <v>2927</v>
      </c>
      <c r="D3235" s="6">
        <v>2079</v>
      </c>
      <c r="E3235">
        <f>VLOOKUP(Чек_позиція!C3235,Товар!A:G,7,FALSE)</f>
        <v>831.45</v>
      </c>
      <c r="F3235">
        <f t="shared" si="50"/>
        <v>831.45</v>
      </c>
    </row>
    <row r="3236" spans="1:6">
      <c r="A3236" s="4">
        <v>3235</v>
      </c>
      <c r="B3236" s="5">
        <v>1</v>
      </c>
      <c r="C3236" s="6">
        <v>5185</v>
      </c>
      <c r="D3236" s="6">
        <v>2079</v>
      </c>
      <c r="E3236">
        <f>VLOOKUP(Чек_позиція!C3236,Товар!A:G,7,FALSE)</f>
        <v>785.09</v>
      </c>
      <c r="F3236">
        <f t="shared" si="50"/>
        <v>785.09</v>
      </c>
    </row>
    <row r="3237" spans="1:6">
      <c r="A3237" s="4">
        <v>3236</v>
      </c>
      <c r="B3237" s="5">
        <v>4</v>
      </c>
      <c r="C3237" s="6">
        <v>7777</v>
      </c>
      <c r="D3237" s="6">
        <v>2079</v>
      </c>
      <c r="E3237">
        <f>VLOOKUP(Чек_позиція!C3237,Товар!A:G,7,FALSE)</f>
        <v>824.28</v>
      </c>
      <c r="F3237">
        <f t="shared" si="50"/>
        <v>3297.12</v>
      </c>
    </row>
    <row r="3238" spans="1:6">
      <c r="A3238" s="4">
        <v>3237</v>
      </c>
      <c r="B3238" s="5">
        <v>4</v>
      </c>
      <c r="C3238" s="6">
        <v>3685</v>
      </c>
      <c r="D3238" s="6">
        <v>2080</v>
      </c>
      <c r="E3238">
        <f>VLOOKUP(Чек_позиція!C3238,Товар!A:G,7,FALSE)</f>
        <v>948.87</v>
      </c>
      <c r="F3238">
        <f t="shared" si="50"/>
        <v>3795.48</v>
      </c>
    </row>
    <row r="3239" spans="1:6">
      <c r="A3239" s="4">
        <v>3238</v>
      </c>
      <c r="B3239" s="5">
        <v>3</v>
      </c>
      <c r="C3239" s="6">
        <v>8708</v>
      </c>
      <c r="D3239" s="6">
        <v>2080</v>
      </c>
      <c r="E3239">
        <f>VLOOKUP(Чек_позиція!C3239,Товар!A:G,7,FALSE)</f>
        <v>701.81</v>
      </c>
      <c r="F3239">
        <f t="shared" si="50"/>
        <v>2105.4299999999998</v>
      </c>
    </row>
    <row r="3240" spans="1:6">
      <c r="A3240" s="4">
        <v>3239</v>
      </c>
      <c r="B3240" s="5">
        <v>4</v>
      </c>
      <c r="C3240" s="6">
        <v>6565</v>
      </c>
      <c r="D3240" s="6">
        <v>2080</v>
      </c>
      <c r="E3240">
        <f>VLOOKUP(Чек_позиція!C3240,Товар!A:G,7,FALSE)</f>
        <v>811.1</v>
      </c>
      <c r="F3240">
        <f t="shared" si="50"/>
        <v>3244.4</v>
      </c>
    </row>
    <row r="3241" spans="1:6">
      <c r="A3241" s="4">
        <v>3240</v>
      </c>
      <c r="B3241" s="5">
        <v>3</v>
      </c>
      <c r="C3241" s="6">
        <v>2547</v>
      </c>
      <c r="D3241" s="6">
        <v>2080</v>
      </c>
      <c r="E3241">
        <f>VLOOKUP(Чек_позиція!C3241,Товар!A:G,7,FALSE)</f>
        <v>175.08</v>
      </c>
      <c r="F3241">
        <f t="shared" si="50"/>
        <v>525.24</v>
      </c>
    </row>
    <row r="3242" spans="1:6">
      <c r="A3242" s="4">
        <v>3241</v>
      </c>
      <c r="B3242" s="5">
        <v>2</v>
      </c>
      <c r="C3242" s="6">
        <v>2553</v>
      </c>
      <c r="D3242" s="6">
        <v>2080</v>
      </c>
      <c r="E3242">
        <f>VLOOKUP(Чек_позиція!C3242,Товар!A:G,7,FALSE)</f>
        <v>813.15</v>
      </c>
      <c r="F3242">
        <f t="shared" si="50"/>
        <v>1626.3</v>
      </c>
    </row>
    <row r="3243" spans="1:6">
      <c r="A3243" s="4">
        <v>3242</v>
      </c>
      <c r="B3243" s="5">
        <v>2</v>
      </c>
      <c r="C3243" s="6">
        <v>6419</v>
      </c>
      <c r="D3243" s="6">
        <v>2081</v>
      </c>
      <c r="E3243">
        <f>VLOOKUP(Чек_позиція!C3243,Товар!A:G,7,FALSE)</f>
        <v>779.48</v>
      </c>
      <c r="F3243">
        <f t="shared" si="50"/>
        <v>1558.96</v>
      </c>
    </row>
    <row r="3244" spans="1:6">
      <c r="A3244" s="4">
        <v>3243</v>
      </c>
      <c r="B3244" s="5">
        <v>2</v>
      </c>
      <c r="C3244" s="6">
        <v>3062</v>
      </c>
      <c r="D3244" s="6">
        <v>2081</v>
      </c>
      <c r="E3244">
        <f>VLOOKUP(Чек_позиція!C3244,Товар!A:G,7,FALSE)</f>
        <v>818.67</v>
      </c>
      <c r="F3244">
        <f t="shared" si="50"/>
        <v>1637.34</v>
      </c>
    </row>
    <row r="3245" spans="1:6">
      <c r="A3245" s="4">
        <v>3244</v>
      </c>
      <c r="B3245" s="5">
        <v>3</v>
      </c>
      <c r="C3245" s="6">
        <v>3734</v>
      </c>
      <c r="D3245" s="6">
        <v>2081</v>
      </c>
      <c r="E3245">
        <f>VLOOKUP(Чек_позиція!C3245,Товар!A:G,7,FALSE)</f>
        <v>799.03</v>
      </c>
      <c r="F3245">
        <f t="shared" si="50"/>
        <v>2397.09</v>
      </c>
    </row>
    <row r="3246" spans="1:6">
      <c r="A3246" s="4">
        <v>3245</v>
      </c>
      <c r="B3246" s="5">
        <v>1</v>
      </c>
      <c r="C3246" s="6">
        <v>4920</v>
      </c>
      <c r="D3246" s="6">
        <v>2081</v>
      </c>
      <c r="E3246">
        <f>VLOOKUP(Чек_позиція!C3246,Товар!A:G,7,FALSE)</f>
        <v>288.58999999999997</v>
      </c>
      <c r="F3246">
        <f t="shared" si="50"/>
        <v>288.58999999999997</v>
      </c>
    </row>
    <row r="3247" spans="1:6">
      <c r="A3247" s="4">
        <v>3246</v>
      </c>
      <c r="B3247" s="5">
        <v>4</v>
      </c>
      <c r="C3247" s="6">
        <v>7384</v>
      </c>
      <c r="D3247" s="6">
        <v>2081</v>
      </c>
      <c r="E3247">
        <f>VLOOKUP(Чек_позиція!C3247,Товар!A:G,7,FALSE)</f>
        <v>938.25</v>
      </c>
      <c r="F3247">
        <f t="shared" si="50"/>
        <v>3753</v>
      </c>
    </row>
    <row r="3248" spans="1:6">
      <c r="A3248" s="4">
        <v>3247</v>
      </c>
      <c r="B3248" s="5">
        <v>4</v>
      </c>
      <c r="C3248" s="6">
        <v>7997</v>
      </c>
      <c r="D3248" s="6">
        <v>2082</v>
      </c>
      <c r="E3248">
        <f>VLOOKUP(Чек_позиція!C3248,Товар!A:G,7,FALSE)</f>
        <v>706.81</v>
      </c>
      <c r="F3248">
        <f t="shared" si="50"/>
        <v>2827.24</v>
      </c>
    </row>
    <row r="3249" spans="1:6">
      <c r="A3249" s="4">
        <v>3248</v>
      </c>
      <c r="B3249" s="5">
        <v>1</v>
      </c>
      <c r="C3249" s="6">
        <v>2927</v>
      </c>
      <c r="D3249" s="6">
        <v>2082</v>
      </c>
      <c r="E3249">
        <f>VLOOKUP(Чек_позиція!C3249,Товар!A:G,7,FALSE)</f>
        <v>831.45</v>
      </c>
      <c r="F3249">
        <f t="shared" si="50"/>
        <v>831.45</v>
      </c>
    </row>
    <row r="3250" spans="1:6">
      <c r="A3250" s="4">
        <v>3249</v>
      </c>
      <c r="B3250" s="5">
        <v>4</v>
      </c>
      <c r="C3250" s="6">
        <v>1044</v>
      </c>
      <c r="D3250" s="6">
        <v>2082</v>
      </c>
      <c r="E3250">
        <f>VLOOKUP(Чек_позиція!C3250,Товар!A:G,7,FALSE)</f>
        <v>263.79000000000002</v>
      </c>
      <c r="F3250">
        <f t="shared" si="50"/>
        <v>1055.1600000000001</v>
      </c>
    </row>
    <row r="3251" spans="1:6">
      <c r="A3251" s="4">
        <v>3250</v>
      </c>
      <c r="B3251" s="5">
        <v>3</v>
      </c>
      <c r="C3251" s="6">
        <v>9607</v>
      </c>
      <c r="D3251" s="6">
        <v>2082</v>
      </c>
      <c r="E3251">
        <f>VLOOKUP(Чек_позиція!C3251,Товар!A:G,7,FALSE)</f>
        <v>137.38</v>
      </c>
      <c r="F3251">
        <f t="shared" si="50"/>
        <v>412.14</v>
      </c>
    </row>
    <row r="3252" spans="1:6">
      <c r="A3252" s="4">
        <v>3251</v>
      </c>
      <c r="B3252" s="5">
        <v>3</v>
      </c>
      <c r="C3252" s="6">
        <v>3916</v>
      </c>
      <c r="D3252" s="6">
        <v>2083</v>
      </c>
      <c r="E3252">
        <f>VLOOKUP(Чек_позиція!C3252,Товар!A:G,7,FALSE)</f>
        <v>370.76</v>
      </c>
      <c r="F3252">
        <f t="shared" si="50"/>
        <v>1112.28</v>
      </c>
    </row>
    <row r="3253" spans="1:6">
      <c r="A3253" s="4">
        <v>3252</v>
      </c>
      <c r="B3253" s="5">
        <v>2</v>
      </c>
      <c r="C3253" s="6">
        <v>3271</v>
      </c>
      <c r="D3253" s="6">
        <v>2083</v>
      </c>
      <c r="E3253">
        <f>VLOOKUP(Чек_позиція!C3253,Товар!A:G,7,FALSE)</f>
        <v>380.67</v>
      </c>
      <c r="F3253">
        <f t="shared" si="50"/>
        <v>761.34</v>
      </c>
    </row>
    <row r="3254" spans="1:6">
      <c r="A3254" s="4">
        <v>3253</v>
      </c>
      <c r="B3254" s="5">
        <v>2</v>
      </c>
      <c r="C3254" s="6">
        <v>2110</v>
      </c>
      <c r="D3254" s="6">
        <v>2083</v>
      </c>
      <c r="E3254">
        <f>VLOOKUP(Чек_позиція!C3254,Товар!A:G,7,FALSE)</f>
        <v>836.02</v>
      </c>
      <c r="F3254">
        <f t="shared" si="50"/>
        <v>1672.04</v>
      </c>
    </row>
    <row r="3255" spans="1:6">
      <c r="A3255" s="4">
        <v>3254</v>
      </c>
      <c r="B3255" s="5">
        <v>1</v>
      </c>
      <c r="C3255" s="6">
        <v>3845</v>
      </c>
      <c r="D3255" s="6">
        <v>2083</v>
      </c>
      <c r="E3255">
        <f>VLOOKUP(Чек_позиція!C3255,Товар!A:G,7,FALSE)</f>
        <v>499.88</v>
      </c>
      <c r="F3255">
        <f t="shared" si="50"/>
        <v>499.88</v>
      </c>
    </row>
    <row r="3256" spans="1:6">
      <c r="A3256" s="4">
        <v>3255</v>
      </c>
      <c r="B3256" s="5">
        <v>2</v>
      </c>
      <c r="C3256" s="6">
        <v>5574</v>
      </c>
      <c r="D3256" s="6">
        <v>2084</v>
      </c>
      <c r="E3256">
        <f>VLOOKUP(Чек_позиція!C3256,Товар!A:G,7,FALSE)</f>
        <v>710.54</v>
      </c>
      <c r="F3256">
        <f t="shared" si="50"/>
        <v>1421.08</v>
      </c>
    </row>
    <row r="3257" spans="1:6">
      <c r="A3257" s="4">
        <v>3256</v>
      </c>
      <c r="B3257" s="5">
        <v>4</v>
      </c>
      <c r="C3257" s="6">
        <v>3979</v>
      </c>
      <c r="D3257" s="6">
        <v>2085</v>
      </c>
      <c r="E3257">
        <f>VLOOKUP(Чек_позиція!C3257,Товар!A:G,7,FALSE)</f>
        <v>548.45000000000005</v>
      </c>
      <c r="F3257">
        <f t="shared" si="50"/>
        <v>2193.8000000000002</v>
      </c>
    </row>
    <row r="3258" spans="1:6">
      <c r="A3258" s="4">
        <v>3257</v>
      </c>
      <c r="B3258" s="5">
        <v>1</v>
      </c>
      <c r="C3258" s="6">
        <v>2139</v>
      </c>
      <c r="D3258" s="6">
        <v>2085</v>
      </c>
      <c r="E3258">
        <f>VLOOKUP(Чек_позиція!C3258,Товар!A:G,7,FALSE)</f>
        <v>437.03</v>
      </c>
      <c r="F3258">
        <f t="shared" si="50"/>
        <v>437.03</v>
      </c>
    </row>
    <row r="3259" spans="1:6">
      <c r="A3259" s="4">
        <v>3258</v>
      </c>
      <c r="B3259" s="5">
        <v>1</v>
      </c>
      <c r="C3259" s="6">
        <v>5738</v>
      </c>
      <c r="D3259" s="6">
        <v>2085</v>
      </c>
      <c r="E3259">
        <f>VLOOKUP(Чек_позиція!C3259,Товар!A:G,7,FALSE)</f>
        <v>133.71</v>
      </c>
      <c r="F3259">
        <f t="shared" si="50"/>
        <v>133.71</v>
      </c>
    </row>
    <row r="3260" spans="1:6">
      <c r="A3260" s="4">
        <v>3259</v>
      </c>
      <c r="B3260" s="5">
        <v>3</v>
      </c>
      <c r="C3260" s="6">
        <v>654</v>
      </c>
      <c r="D3260" s="6">
        <v>2086</v>
      </c>
      <c r="E3260">
        <f>VLOOKUP(Чек_позиція!C3260,Товар!A:G,7,FALSE)</f>
        <v>472.9</v>
      </c>
      <c r="F3260">
        <f t="shared" si="50"/>
        <v>1418.6999999999998</v>
      </c>
    </row>
    <row r="3261" spans="1:6">
      <c r="A3261" s="4">
        <v>3260</v>
      </c>
      <c r="B3261" s="5">
        <v>3</v>
      </c>
      <c r="C3261" s="6">
        <v>4652</v>
      </c>
      <c r="D3261" s="6">
        <v>2086</v>
      </c>
      <c r="E3261">
        <f>VLOOKUP(Чек_позиція!C3261,Товар!A:G,7,FALSE)</f>
        <v>671.95</v>
      </c>
      <c r="F3261">
        <f t="shared" si="50"/>
        <v>2015.8500000000001</v>
      </c>
    </row>
    <row r="3262" spans="1:6">
      <c r="A3262" s="4">
        <v>3261</v>
      </c>
      <c r="B3262" s="5">
        <v>3</v>
      </c>
      <c r="C3262" s="6">
        <v>613</v>
      </c>
      <c r="D3262" s="6">
        <v>2086</v>
      </c>
      <c r="E3262">
        <f>VLOOKUP(Чек_позиція!C3262,Товар!A:G,7,FALSE)</f>
        <v>663.68</v>
      </c>
      <c r="F3262">
        <f t="shared" si="50"/>
        <v>1991.04</v>
      </c>
    </row>
    <row r="3263" spans="1:6">
      <c r="A3263" s="4">
        <v>3262</v>
      </c>
      <c r="B3263" s="5">
        <v>1</v>
      </c>
      <c r="C3263" s="6">
        <v>6652</v>
      </c>
      <c r="D3263" s="6">
        <v>2086</v>
      </c>
      <c r="E3263">
        <f>VLOOKUP(Чек_позиція!C3263,Товар!A:G,7,FALSE)</f>
        <v>206.08</v>
      </c>
      <c r="F3263">
        <f t="shared" si="50"/>
        <v>206.08</v>
      </c>
    </row>
    <row r="3264" spans="1:6">
      <c r="A3264" s="4">
        <v>3263</v>
      </c>
      <c r="B3264" s="5">
        <v>3</v>
      </c>
      <c r="C3264" s="6">
        <v>2100</v>
      </c>
      <c r="D3264" s="6">
        <v>2086</v>
      </c>
      <c r="E3264">
        <f>VLOOKUP(Чек_позиція!C3264,Товар!A:G,7,FALSE)</f>
        <v>264.83</v>
      </c>
      <c r="F3264">
        <f t="shared" si="50"/>
        <v>794.49</v>
      </c>
    </row>
    <row r="3265" spans="1:6">
      <c r="A3265" s="4">
        <v>3264</v>
      </c>
      <c r="B3265" s="5">
        <v>4</v>
      </c>
      <c r="C3265" s="6">
        <v>8595</v>
      </c>
      <c r="D3265" s="6">
        <v>2087</v>
      </c>
      <c r="E3265">
        <f>VLOOKUP(Чек_позиція!C3265,Товар!A:G,7,FALSE)</f>
        <v>890.33</v>
      </c>
      <c r="F3265">
        <f t="shared" si="50"/>
        <v>3561.32</v>
      </c>
    </row>
    <row r="3266" spans="1:6">
      <c r="A3266" s="4">
        <v>3265</v>
      </c>
      <c r="B3266" s="5">
        <v>2</v>
      </c>
      <c r="C3266" s="6">
        <v>8180</v>
      </c>
      <c r="D3266" s="6">
        <v>2088</v>
      </c>
      <c r="E3266">
        <f>VLOOKUP(Чек_позиція!C3266,Товар!A:G,7,FALSE)</f>
        <v>884.65</v>
      </c>
      <c r="F3266">
        <f t="shared" si="50"/>
        <v>1769.3</v>
      </c>
    </row>
    <row r="3267" spans="1:6">
      <c r="A3267" s="4">
        <v>3266</v>
      </c>
      <c r="B3267" s="5">
        <v>2</v>
      </c>
      <c r="C3267" s="6">
        <v>8080</v>
      </c>
      <c r="D3267" s="6">
        <v>2088</v>
      </c>
      <c r="E3267">
        <f>VLOOKUP(Чек_позиція!C3267,Товар!A:G,7,FALSE)</f>
        <v>613.25</v>
      </c>
      <c r="F3267">
        <f t="shared" ref="F3267:F3330" si="51">B3267*E3267</f>
        <v>1226.5</v>
      </c>
    </row>
    <row r="3268" spans="1:6">
      <c r="A3268" s="4">
        <v>3267</v>
      </c>
      <c r="B3268" s="5">
        <v>2</v>
      </c>
      <c r="C3268" s="6">
        <v>6773</v>
      </c>
      <c r="D3268" s="6">
        <v>2088</v>
      </c>
      <c r="E3268">
        <f>VLOOKUP(Чек_позиція!C3268,Товар!A:G,7,FALSE)</f>
        <v>284.02999999999997</v>
      </c>
      <c r="F3268">
        <f t="shared" si="51"/>
        <v>568.05999999999995</v>
      </c>
    </row>
    <row r="3269" spans="1:6">
      <c r="A3269" s="4">
        <v>3268</v>
      </c>
      <c r="B3269" s="5">
        <v>2</v>
      </c>
      <c r="C3269" s="6">
        <v>1798</v>
      </c>
      <c r="D3269" s="6">
        <v>2089</v>
      </c>
      <c r="E3269">
        <f>VLOOKUP(Чек_позиція!C3269,Товар!A:G,7,FALSE)</f>
        <v>178.51</v>
      </c>
      <c r="F3269">
        <f t="shared" si="51"/>
        <v>357.02</v>
      </c>
    </row>
    <row r="3270" spans="1:6">
      <c r="A3270" s="4">
        <v>3269</v>
      </c>
      <c r="B3270" s="5">
        <v>3</v>
      </c>
      <c r="C3270" s="6">
        <v>3415</v>
      </c>
      <c r="D3270" s="6">
        <v>2089</v>
      </c>
      <c r="E3270">
        <f>VLOOKUP(Чек_позиція!C3270,Товар!A:G,7,FALSE)</f>
        <v>880.04</v>
      </c>
      <c r="F3270">
        <f t="shared" si="51"/>
        <v>2640.12</v>
      </c>
    </row>
    <row r="3271" spans="1:6">
      <c r="A3271" s="4">
        <v>3270</v>
      </c>
      <c r="B3271" s="5">
        <v>4</v>
      </c>
      <c r="C3271" s="6">
        <v>1814</v>
      </c>
      <c r="D3271" s="6">
        <v>2089</v>
      </c>
      <c r="E3271">
        <f>VLOOKUP(Чек_позиція!C3271,Товар!A:G,7,FALSE)</f>
        <v>629.1</v>
      </c>
      <c r="F3271">
        <f t="shared" si="51"/>
        <v>2516.4</v>
      </c>
    </row>
    <row r="3272" spans="1:6">
      <c r="A3272" s="4">
        <v>3271</v>
      </c>
      <c r="B3272" s="5">
        <v>4</v>
      </c>
      <c r="C3272" s="6">
        <v>7567</v>
      </c>
      <c r="D3272" s="6">
        <v>2089</v>
      </c>
      <c r="E3272">
        <f>VLOOKUP(Чек_позиція!C3272,Товар!A:G,7,FALSE)</f>
        <v>307.79000000000002</v>
      </c>
      <c r="F3272">
        <f t="shared" si="51"/>
        <v>1231.1600000000001</v>
      </c>
    </row>
    <row r="3273" spans="1:6">
      <c r="A3273" s="4">
        <v>3272</v>
      </c>
      <c r="B3273" s="5">
        <v>2</v>
      </c>
      <c r="C3273" s="6">
        <v>6454</v>
      </c>
      <c r="D3273" s="6">
        <v>2090</v>
      </c>
      <c r="E3273">
        <f>VLOOKUP(Чек_позиція!C3273,Товар!A:G,7,FALSE)</f>
        <v>429.38</v>
      </c>
      <c r="F3273">
        <f t="shared" si="51"/>
        <v>858.76</v>
      </c>
    </row>
    <row r="3274" spans="1:6">
      <c r="A3274" s="4">
        <v>3273</v>
      </c>
      <c r="B3274" s="5">
        <v>4</v>
      </c>
      <c r="C3274" s="6">
        <v>4208</v>
      </c>
      <c r="D3274" s="6">
        <v>2090</v>
      </c>
      <c r="E3274">
        <f>VLOOKUP(Чек_позиція!C3274,Товар!A:G,7,FALSE)</f>
        <v>153.28</v>
      </c>
      <c r="F3274">
        <f t="shared" si="51"/>
        <v>613.12</v>
      </c>
    </row>
    <row r="3275" spans="1:6">
      <c r="A3275" s="4">
        <v>3274</v>
      </c>
      <c r="B3275" s="5">
        <v>4</v>
      </c>
      <c r="C3275" s="6">
        <v>8636</v>
      </c>
      <c r="D3275" s="6">
        <v>2090</v>
      </c>
      <c r="E3275">
        <f>VLOOKUP(Чек_позиція!C3275,Товар!A:G,7,FALSE)</f>
        <v>353.61</v>
      </c>
      <c r="F3275">
        <f t="shared" si="51"/>
        <v>1414.44</v>
      </c>
    </row>
    <row r="3276" spans="1:6">
      <c r="A3276" s="4">
        <v>3275</v>
      </c>
      <c r="B3276" s="5">
        <v>1</v>
      </c>
      <c r="C3276" s="6">
        <v>4308</v>
      </c>
      <c r="D3276" s="6">
        <v>2090</v>
      </c>
      <c r="E3276">
        <f>VLOOKUP(Чек_позиція!C3276,Товар!A:G,7,FALSE)</f>
        <v>321.83999999999997</v>
      </c>
      <c r="F3276">
        <f t="shared" si="51"/>
        <v>321.83999999999997</v>
      </c>
    </row>
    <row r="3277" spans="1:6">
      <c r="A3277" s="4">
        <v>3276</v>
      </c>
      <c r="B3277" s="5">
        <v>3</v>
      </c>
      <c r="C3277" s="6">
        <v>9674</v>
      </c>
      <c r="D3277" s="6">
        <v>2091</v>
      </c>
      <c r="E3277">
        <f>VLOOKUP(Чек_позиція!C3277,Товар!A:G,7,FALSE)</f>
        <v>423.26</v>
      </c>
      <c r="F3277">
        <f t="shared" si="51"/>
        <v>1269.78</v>
      </c>
    </row>
    <row r="3278" spans="1:6">
      <c r="A3278" s="4">
        <v>3277</v>
      </c>
      <c r="B3278" s="5">
        <v>3</v>
      </c>
      <c r="C3278" s="6">
        <v>2947</v>
      </c>
      <c r="D3278" s="6">
        <v>2092</v>
      </c>
      <c r="E3278">
        <f>VLOOKUP(Чек_позиція!C3278,Товар!A:G,7,FALSE)</f>
        <v>201.35</v>
      </c>
      <c r="F3278">
        <f t="shared" si="51"/>
        <v>604.04999999999995</v>
      </c>
    </row>
    <row r="3279" spans="1:6">
      <c r="A3279" s="4">
        <v>3278</v>
      </c>
      <c r="B3279" s="5">
        <v>3</v>
      </c>
      <c r="C3279" s="6">
        <v>3501</v>
      </c>
      <c r="D3279" s="6">
        <v>2093</v>
      </c>
      <c r="E3279">
        <f>VLOOKUP(Чек_позиція!C3279,Товар!A:G,7,FALSE)</f>
        <v>401.9</v>
      </c>
      <c r="F3279">
        <f t="shared" si="51"/>
        <v>1205.6999999999998</v>
      </c>
    </row>
    <row r="3280" spans="1:6">
      <c r="A3280" s="4">
        <v>3279</v>
      </c>
      <c r="B3280" s="5">
        <v>4</v>
      </c>
      <c r="C3280" s="6">
        <v>1806</v>
      </c>
      <c r="D3280" s="6">
        <v>2093</v>
      </c>
      <c r="E3280">
        <f>VLOOKUP(Чек_позиція!C3280,Товар!A:G,7,FALSE)</f>
        <v>164.95</v>
      </c>
      <c r="F3280">
        <f t="shared" si="51"/>
        <v>659.8</v>
      </c>
    </row>
    <row r="3281" spans="1:6">
      <c r="A3281" s="4">
        <v>3280</v>
      </c>
      <c r="B3281" s="5">
        <v>2</v>
      </c>
      <c r="C3281" s="6">
        <v>6511</v>
      </c>
      <c r="D3281" s="6">
        <v>2093</v>
      </c>
      <c r="E3281">
        <f>VLOOKUP(Чек_позиція!C3281,Товар!A:G,7,FALSE)</f>
        <v>66.34</v>
      </c>
      <c r="F3281">
        <f t="shared" si="51"/>
        <v>132.68</v>
      </c>
    </row>
    <row r="3282" spans="1:6">
      <c r="A3282" s="4">
        <v>3281</v>
      </c>
      <c r="B3282" s="5">
        <v>1</v>
      </c>
      <c r="C3282" s="6">
        <v>62</v>
      </c>
      <c r="D3282" s="6">
        <v>2093</v>
      </c>
      <c r="E3282">
        <f>VLOOKUP(Чек_позиція!C3282,Товар!A:G,7,FALSE)</f>
        <v>364.85</v>
      </c>
      <c r="F3282">
        <f t="shared" si="51"/>
        <v>364.85</v>
      </c>
    </row>
    <row r="3283" spans="1:6">
      <c r="A3283" s="4">
        <v>3282</v>
      </c>
      <c r="B3283" s="5">
        <v>1</v>
      </c>
      <c r="C3283" s="6">
        <v>6926</v>
      </c>
      <c r="D3283" s="6">
        <v>2094</v>
      </c>
      <c r="E3283">
        <f>VLOOKUP(Чек_позиція!C3283,Товар!A:G,7,FALSE)</f>
        <v>784.57</v>
      </c>
      <c r="F3283">
        <f t="shared" si="51"/>
        <v>784.57</v>
      </c>
    </row>
    <row r="3284" spans="1:6">
      <c r="A3284" s="4">
        <v>3283</v>
      </c>
      <c r="B3284" s="5">
        <v>1</v>
      </c>
      <c r="C3284" s="6">
        <v>2660</v>
      </c>
      <c r="D3284" s="6">
        <v>2094</v>
      </c>
      <c r="E3284">
        <f>VLOOKUP(Чек_позиція!C3284,Товар!A:G,7,FALSE)</f>
        <v>453.57</v>
      </c>
      <c r="F3284">
        <f t="shared" si="51"/>
        <v>453.57</v>
      </c>
    </row>
    <row r="3285" spans="1:6">
      <c r="A3285" s="4">
        <v>3284</v>
      </c>
      <c r="B3285" s="5">
        <v>4</v>
      </c>
      <c r="C3285" s="6">
        <v>278</v>
      </c>
      <c r="D3285" s="6">
        <v>2094</v>
      </c>
      <c r="E3285">
        <f>VLOOKUP(Чек_позиція!C3285,Товар!A:G,7,FALSE)</f>
        <v>337.84</v>
      </c>
      <c r="F3285">
        <f t="shared" si="51"/>
        <v>1351.36</v>
      </c>
    </row>
    <row r="3286" spans="1:6">
      <c r="A3286" s="4">
        <v>3285</v>
      </c>
      <c r="B3286" s="5">
        <v>1</v>
      </c>
      <c r="C3286" s="6">
        <v>3952</v>
      </c>
      <c r="D3286" s="6">
        <v>2094</v>
      </c>
      <c r="E3286">
        <f>VLOOKUP(Чек_позиція!C3286,Товар!A:G,7,FALSE)</f>
        <v>499.54</v>
      </c>
      <c r="F3286">
        <f t="shared" si="51"/>
        <v>499.54</v>
      </c>
    </row>
    <row r="3287" spans="1:6">
      <c r="A3287" s="4">
        <v>3286</v>
      </c>
      <c r="B3287" s="5">
        <v>1</v>
      </c>
      <c r="C3287" s="6">
        <v>4383</v>
      </c>
      <c r="D3287" s="6">
        <v>2095</v>
      </c>
      <c r="E3287">
        <f>VLOOKUP(Чек_позиція!C3287,Товар!A:G,7,FALSE)</f>
        <v>175.41</v>
      </c>
      <c r="F3287">
        <f t="shared" si="51"/>
        <v>175.41</v>
      </c>
    </row>
    <row r="3288" spans="1:6">
      <c r="A3288" s="4">
        <v>3287</v>
      </c>
      <c r="B3288" s="5">
        <v>4</v>
      </c>
      <c r="C3288" s="6">
        <v>1157</v>
      </c>
      <c r="D3288" s="6">
        <v>2095</v>
      </c>
      <c r="E3288">
        <f>VLOOKUP(Чек_позиція!C3288,Товар!A:G,7,FALSE)</f>
        <v>189.38</v>
      </c>
      <c r="F3288">
        <f t="shared" si="51"/>
        <v>757.52</v>
      </c>
    </row>
    <row r="3289" spans="1:6">
      <c r="A3289" s="4">
        <v>3288</v>
      </c>
      <c r="B3289" s="5">
        <v>4</v>
      </c>
      <c r="C3289" s="6">
        <v>6632</v>
      </c>
      <c r="D3289" s="6">
        <v>2095</v>
      </c>
      <c r="E3289">
        <f>VLOOKUP(Чек_позиція!C3289,Товар!A:G,7,FALSE)</f>
        <v>347.18</v>
      </c>
      <c r="F3289">
        <f t="shared" si="51"/>
        <v>1388.72</v>
      </c>
    </row>
    <row r="3290" spans="1:6">
      <c r="A3290" s="4">
        <v>3289</v>
      </c>
      <c r="B3290" s="5">
        <v>3</v>
      </c>
      <c r="C3290" s="6">
        <v>1424</v>
      </c>
      <c r="D3290" s="6">
        <v>2095</v>
      </c>
      <c r="E3290">
        <f>VLOOKUP(Чек_позиція!C3290,Товар!A:G,7,FALSE)</f>
        <v>337.46</v>
      </c>
      <c r="F3290">
        <f t="shared" si="51"/>
        <v>1012.3799999999999</v>
      </c>
    </row>
    <row r="3291" spans="1:6">
      <c r="A3291" s="4">
        <v>3290</v>
      </c>
      <c r="B3291" s="5">
        <v>4</v>
      </c>
      <c r="C3291" s="6">
        <v>5061</v>
      </c>
      <c r="D3291" s="6">
        <v>2095</v>
      </c>
      <c r="E3291">
        <f>VLOOKUP(Чек_позиція!C3291,Товар!A:G,7,FALSE)</f>
        <v>750.93</v>
      </c>
      <c r="F3291">
        <f t="shared" si="51"/>
        <v>3003.72</v>
      </c>
    </row>
    <row r="3292" spans="1:6">
      <c r="A3292" s="4">
        <v>3291</v>
      </c>
      <c r="B3292" s="5">
        <v>1</v>
      </c>
      <c r="C3292" s="6">
        <v>8005</v>
      </c>
      <c r="D3292" s="6">
        <v>2096</v>
      </c>
      <c r="E3292">
        <f>VLOOKUP(Чек_позиція!C3292,Товар!A:G,7,FALSE)</f>
        <v>669.86</v>
      </c>
      <c r="F3292">
        <f t="shared" si="51"/>
        <v>669.86</v>
      </c>
    </row>
    <row r="3293" spans="1:6">
      <c r="A3293" s="4">
        <v>3292</v>
      </c>
      <c r="B3293" s="5">
        <v>1</v>
      </c>
      <c r="C3293" s="6">
        <v>3756</v>
      </c>
      <c r="D3293" s="6">
        <v>2096</v>
      </c>
      <c r="E3293">
        <f>VLOOKUP(Чек_позиція!C3293,Товар!A:G,7,FALSE)</f>
        <v>921.97</v>
      </c>
      <c r="F3293">
        <f t="shared" si="51"/>
        <v>921.97</v>
      </c>
    </row>
    <row r="3294" spans="1:6">
      <c r="A3294" s="4">
        <v>3293</v>
      </c>
      <c r="B3294" s="5">
        <v>2</v>
      </c>
      <c r="C3294" s="6">
        <v>8789</v>
      </c>
      <c r="D3294" s="6">
        <v>2097</v>
      </c>
      <c r="E3294">
        <f>VLOOKUP(Чек_позиція!C3294,Товар!A:G,7,FALSE)</f>
        <v>253.89</v>
      </c>
      <c r="F3294">
        <f t="shared" si="51"/>
        <v>507.78</v>
      </c>
    </row>
    <row r="3295" spans="1:6">
      <c r="A3295" s="4">
        <v>3294</v>
      </c>
      <c r="B3295" s="5">
        <v>4</v>
      </c>
      <c r="C3295" s="6">
        <v>52</v>
      </c>
      <c r="D3295" s="6">
        <v>2097</v>
      </c>
      <c r="E3295">
        <f>VLOOKUP(Чек_позиція!C3295,Товар!A:G,7,FALSE)</f>
        <v>256.98</v>
      </c>
      <c r="F3295">
        <f t="shared" si="51"/>
        <v>1027.92</v>
      </c>
    </row>
    <row r="3296" spans="1:6">
      <c r="A3296" s="4">
        <v>3295</v>
      </c>
      <c r="B3296" s="5">
        <v>3</v>
      </c>
      <c r="C3296" s="6">
        <v>7091</v>
      </c>
      <c r="D3296" s="6">
        <v>2098</v>
      </c>
      <c r="E3296">
        <f>VLOOKUP(Чек_позиція!C3296,Товар!A:G,7,FALSE)</f>
        <v>301.92</v>
      </c>
      <c r="F3296">
        <f t="shared" si="51"/>
        <v>905.76</v>
      </c>
    </row>
    <row r="3297" spans="1:6">
      <c r="A3297" s="4">
        <v>3296</v>
      </c>
      <c r="B3297" s="5">
        <v>2</v>
      </c>
      <c r="C3297" s="6">
        <v>1032</v>
      </c>
      <c r="D3297" s="6">
        <v>2099</v>
      </c>
      <c r="E3297">
        <f>VLOOKUP(Чек_позиція!C3297,Товар!A:G,7,FALSE)</f>
        <v>852.64</v>
      </c>
      <c r="F3297">
        <f t="shared" si="51"/>
        <v>1705.28</v>
      </c>
    </row>
    <row r="3298" spans="1:6">
      <c r="A3298" s="4">
        <v>3297</v>
      </c>
      <c r="B3298" s="5">
        <v>4</v>
      </c>
      <c r="C3298" s="6">
        <v>9070</v>
      </c>
      <c r="D3298" s="6">
        <v>2099</v>
      </c>
      <c r="E3298">
        <f>VLOOKUP(Чек_позиція!C3298,Товар!A:G,7,FALSE)</f>
        <v>46.41</v>
      </c>
      <c r="F3298">
        <f t="shared" si="51"/>
        <v>185.64</v>
      </c>
    </row>
    <row r="3299" spans="1:6">
      <c r="A3299" s="4">
        <v>3298</v>
      </c>
      <c r="B3299" s="5">
        <v>1</v>
      </c>
      <c r="C3299" s="6">
        <v>4406</v>
      </c>
      <c r="D3299" s="6">
        <v>2099</v>
      </c>
      <c r="E3299">
        <f>VLOOKUP(Чек_позиція!C3299,Товар!A:G,7,FALSE)</f>
        <v>457.01</v>
      </c>
      <c r="F3299">
        <f t="shared" si="51"/>
        <v>457.01</v>
      </c>
    </row>
    <row r="3300" spans="1:6">
      <c r="A3300" s="4">
        <v>3299</v>
      </c>
      <c r="B3300" s="5">
        <v>2</v>
      </c>
      <c r="C3300" s="6">
        <v>4275</v>
      </c>
      <c r="D3300" s="6">
        <v>2100</v>
      </c>
      <c r="E3300">
        <f>VLOOKUP(Чек_позиція!C3300,Товар!A:G,7,FALSE)</f>
        <v>821.49</v>
      </c>
      <c r="F3300">
        <f t="shared" si="51"/>
        <v>1642.98</v>
      </c>
    </row>
    <row r="3301" spans="1:6">
      <c r="A3301" s="4">
        <v>3300</v>
      </c>
      <c r="B3301" s="5">
        <v>3</v>
      </c>
      <c r="C3301" s="6">
        <v>5552</v>
      </c>
      <c r="D3301" s="6">
        <v>2100</v>
      </c>
      <c r="E3301">
        <f>VLOOKUP(Чек_позиція!C3301,Товар!A:G,7,FALSE)</f>
        <v>390.86</v>
      </c>
      <c r="F3301">
        <f t="shared" si="51"/>
        <v>1172.58</v>
      </c>
    </row>
    <row r="3302" spans="1:6">
      <c r="A3302" s="4">
        <v>3301</v>
      </c>
      <c r="B3302" s="5">
        <v>4</v>
      </c>
      <c r="C3302" s="6">
        <v>1647</v>
      </c>
      <c r="D3302" s="6">
        <v>2100</v>
      </c>
      <c r="E3302">
        <f>VLOOKUP(Чек_позиція!C3302,Товар!A:G,7,FALSE)</f>
        <v>909.38</v>
      </c>
      <c r="F3302">
        <f t="shared" si="51"/>
        <v>3637.52</v>
      </c>
    </row>
    <row r="3303" spans="1:6">
      <c r="A3303" s="4">
        <v>3302</v>
      </c>
      <c r="B3303" s="5">
        <v>1</v>
      </c>
      <c r="C3303" s="6">
        <v>9602</v>
      </c>
      <c r="D3303" s="6">
        <v>2100</v>
      </c>
      <c r="E3303">
        <f>VLOOKUP(Чек_позиція!C3303,Товар!A:G,7,FALSE)</f>
        <v>916.14</v>
      </c>
      <c r="F3303">
        <f t="shared" si="51"/>
        <v>916.14</v>
      </c>
    </row>
    <row r="3304" spans="1:6">
      <c r="A3304" s="4">
        <v>3303</v>
      </c>
      <c r="B3304" s="5">
        <v>4</v>
      </c>
      <c r="C3304" s="6">
        <v>9417</v>
      </c>
      <c r="D3304" s="6">
        <v>2101</v>
      </c>
      <c r="E3304">
        <f>VLOOKUP(Чек_позиція!C3304,Товар!A:G,7,FALSE)</f>
        <v>119.65</v>
      </c>
      <c r="F3304">
        <f t="shared" si="51"/>
        <v>478.6</v>
      </c>
    </row>
    <row r="3305" spans="1:6">
      <c r="A3305" s="4">
        <v>3304</v>
      </c>
      <c r="B3305" s="5">
        <v>2</v>
      </c>
      <c r="C3305" s="6">
        <v>1902</v>
      </c>
      <c r="D3305" s="6">
        <v>2101</v>
      </c>
      <c r="E3305">
        <f>VLOOKUP(Чек_позиція!C3305,Товар!A:G,7,FALSE)</f>
        <v>527.04</v>
      </c>
      <c r="F3305">
        <f t="shared" si="51"/>
        <v>1054.08</v>
      </c>
    </row>
    <row r="3306" spans="1:6">
      <c r="A3306" s="4">
        <v>3305</v>
      </c>
      <c r="B3306" s="5">
        <v>1</v>
      </c>
      <c r="C3306" s="6">
        <v>6186</v>
      </c>
      <c r="D3306" s="6">
        <v>2102</v>
      </c>
      <c r="E3306">
        <f>VLOOKUP(Чек_позиція!C3306,Товар!A:G,7,FALSE)</f>
        <v>628.01</v>
      </c>
      <c r="F3306">
        <f t="shared" si="51"/>
        <v>628.01</v>
      </c>
    </row>
    <row r="3307" spans="1:6">
      <c r="A3307" s="4">
        <v>3306</v>
      </c>
      <c r="B3307" s="5">
        <v>1</v>
      </c>
      <c r="C3307" s="6">
        <v>3343</v>
      </c>
      <c r="D3307" s="6">
        <v>2102</v>
      </c>
      <c r="E3307">
        <f>VLOOKUP(Чек_позиція!C3307,Товар!A:G,7,FALSE)</f>
        <v>595.54999999999995</v>
      </c>
      <c r="F3307">
        <f t="shared" si="51"/>
        <v>595.54999999999995</v>
      </c>
    </row>
    <row r="3308" spans="1:6">
      <c r="A3308" s="4">
        <v>3307</v>
      </c>
      <c r="B3308" s="5">
        <v>2</v>
      </c>
      <c r="C3308" s="6">
        <v>6799</v>
      </c>
      <c r="D3308" s="6">
        <v>2103</v>
      </c>
      <c r="E3308">
        <f>VLOOKUP(Чек_позиція!C3308,Товар!A:G,7,FALSE)</f>
        <v>390.03</v>
      </c>
      <c r="F3308">
        <f t="shared" si="51"/>
        <v>780.06</v>
      </c>
    </row>
    <row r="3309" spans="1:6">
      <c r="A3309" s="4">
        <v>3308</v>
      </c>
      <c r="B3309" s="5">
        <v>3</v>
      </c>
      <c r="C3309" s="6">
        <v>6069</v>
      </c>
      <c r="D3309" s="6">
        <v>2103</v>
      </c>
      <c r="E3309">
        <f>VLOOKUP(Чек_позиція!C3309,Товар!A:G,7,FALSE)</f>
        <v>177.31</v>
      </c>
      <c r="F3309">
        <f t="shared" si="51"/>
        <v>531.93000000000006</v>
      </c>
    </row>
    <row r="3310" spans="1:6">
      <c r="A3310" s="4">
        <v>3309</v>
      </c>
      <c r="B3310" s="5">
        <v>1</v>
      </c>
      <c r="C3310" s="6">
        <v>6682</v>
      </c>
      <c r="D3310" s="6">
        <v>2103</v>
      </c>
      <c r="E3310">
        <f>VLOOKUP(Чек_позиція!C3310,Товар!A:G,7,FALSE)</f>
        <v>782.39</v>
      </c>
      <c r="F3310">
        <f t="shared" si="51"/>
        <v>782.39</v>
      </c>
    </row>
    <row r="3311" spans="1:6">
      <c r="A3311" s="4">
        <v>3310</v>
      </c>
      <c r="B3311" s="5">
        <v>3</v>
      </c>
      <c r="C3311" s="6">
        <v>7866</v>
      </c>
      <c r="D3311" s="6">
        <v>2103</v>
      </c>
      <c r="E3311">
        <f>VLOOKUP(Чек_позиція!C3311,Товар!A:G,7,FALSE)</f>
        <v>486.39</v>
      </c>
      <c r="F3311">
        <f t="shared" si="51"/>
        <v>1459.17</v>
      </c>
    </row>
    <row r="3312" spans="1:6">
      <c r="A3312" s="4">
        <v>3311</v>
      </c>
      <c r="B3312" s="5">
        <v>2</v>
      </c>
      <c r="C3312" s="6">
        <v>683</v>
      </c>
      <c r="D3312" s="6">
        <v>2104</v>
      </c>
      <c r="E3312">
        <f>VLOOKUP(Чек_позиція!C3312,Товар!A:G,7,FALSE)</f>
        <v>851.84</v>
      </c>
      <c r="F3312">
        <f t="shared" si="51"/>
        <v>1703.68</v>
      </c>
    </row>
    <row r="3313" spans="1:6">
      <c r="A3313" s="4">
        <v>3312</v>
      </c>
      <c r="B3313" s="5">
        <v>1</v>
      </c>
      <c r="C3313" s="6">
        <v>8175</v>
      </c>
      <c r="D3313" s="6">
        <v>2104</v>
      </c>
      <c r="E3313">
        <f>VLOOKUP(Чек_позиція!C3313,Товар!A:G,7,FALSE)</f>
        <v>134.47999999999999</v>
      </c>
      <c r="F3313">
        <f t="shared" si="51"/>
        <v>134.47999999999999</v>
      </c>
    </row>
    <row r="3314" spans="1:6">
      <c r="A3314" s="4">
        <v>3313</v>
      </c>
      <c r="B3314" s="5">
        <v>3</v>
      </c>
      <c r="C3314" s="6">
        <v>106</v>
      </c>
      <c r="D3314" s="6">
        <v>2104</v>
      </c>
      <c r="E3314">
        <f>VLOOKUP(Чек_позиція!C3314,Товар!A:G,7,FALSE)</f>
        <v>782.33</v>
      </c>
      <c r="F3314">
        <f t="shared" si="51"/>
        <v>2346.9900000000002</v>
      </c>
    </row>
    <row r="3315" spans="1:6">
      <c r="A3315" s="4">
        <v>3314</v>
      </c>
      <c r="B3315" s="5">
        <v>2</v>
      </c>
      <c r="C3315" s="6">
        <v>2118</v>
      </c>
      <c r="D3315" s="6">
        <v>2104</v>
      </c>
      <c r="E3315">
        <f>VLOOKUP(Чек_позиція!C3315,Товар!A:G,7,FALSE)</f>
        <v>42.97</v>
      </c>
      <c r="F3315">
        <f t="shared" si="51"/>
        <v>85.94</v>
      </c>
    </row>
    <row r="3316" spans="1:6">
      <c r="A3316" s="4">
        <v>3315</v>
      </c>
      <c r="B3316" s="5">
        <v>2</v>
      </c>
      <c r="C3316" s="6">
        <v>9843</v>
      </c>
      <c r="D3316" s="6">
        <v>2105</v>
      </c>
      <c r="E3316">
        <f>VLOOKUP(Чек_позиція!C3316,Товар!A:G,7,FALSE)</f>
        <v>274.10000000000002</v>
      </c>
      <c r="F3316">
        <f t="shared" si="51"/>
        <v>548.20000000000005</v>
      </c>
    </row>
    <row r="3317" spans="1:6">
      <c r="A3317" s="4">
        <v>3316</v>
      </c>
      <c r="B3317" s="5">
        <v>3</v>
      </c>
      <c r="C3317" s="6">
        <v>4704</v>
      </c>
      <c r="D3317" s="6">
        <v>2105</v>
      </c>
      <c r="E3317">
        <f>VLOOKUP(Чек_позиція!C3317,Товар!A:G,7,FALSE)</f>
        <v>895.42</v>
      </c>
      <c r="F3317">
        <f t="shared" si="51"/>
        <v>2686.2599999999998</v>
      </c>
    </row>
    <row r="3318" spans="1:6">
      <c r="A3318" s="4">
        <v>3317</v>
      </c>
      <c r="B3318" s="5">
        <v>1</v>
      </c>
      <c r="C3318" s="6">
        <v>7086</v>
      </c>
      <c r="D3318" s="6">
        <v>2105</v>
      </c>
      <c r="E3318">
        <f>VLOOKUP(Чек_позиція!C3318,Товар!A:G,7,FALSE)</f>
        <v>896.06</v>
      </c>
      <c r="F3318">
        <f t="shared" si="51"/>
        <v>896.06</v>
      </c>
    </row>
    <row r="3319" spans="1:6">
      <c r="A3319" s="4">
        <v>3318</v>
      </c>
      <c r="B3319" s="5">
        <v>3</v>
      </c>
      <c r="C3319" s="6">
        <v>4390</v>
      </c>
      <c r="D3319" s="6">
        <v>2105</v>
      </c>
      <c r="E3319">
        <f>VLOOKUP(Чек_позиція!C3319,Товар!A:G,7,FALSE)</f>
        <v>360.05</v>
      </c>
      <c r="F3319">
        <f t="shared" si="51"/>
        <v>1080.1500000000001</v>
      </c>
    </row>
    <row r="3320" spans="1:6">
      <c r="A3320" s="4">
        <v>3319</v>
      </c>
      <c r="B3320" s="5">
        <v>2</v>
      </c>
      <c r="C3320" s="6">
        <v>7867</v>
      </c>
      <c r="D3320" s="6">
        <v>2106</v>
      </c>
      <c r="E3320">
        <f>VLOOKUP(Чек_позиція!C3320,Товар!A:G,7,FALSE)</f>
        <v>851.37</v>
      </c>
      <c r="F3320">
        <f t="shared" si="51"/>
        <v>1702.74</v>
      </c>
    </row>
    <row r="3321" spans="1:6">
      <c r="A3321" s="4">
        <v>3320</v>
      </c>
      <c r="B3321" s="5">
        <v>1</v>
      </c>
      <c r="C3321" s="6">
        <v>7531</v>
      </c>
      <c r="D3321" s="6">
        <v>2106</v>
      </c>
      <c r="E3321">
        <f>VLOOKUP(Чек_позиція!C3321,Товар!A:G,7,FALSE)</f>
        <v>842.84</v>
      </c>
      <c r="F3321">
        <f t="shared" si="51"/>
        <v>842.84</v>
      </c>
    </row>
    <row r="3322" spans="1:6">
      <c r="A3322" s="4">
        <v>3321</v>
      </c>
      <c r="B3322" s="5">
        <v>1</v>
      </c>
      <c r="C3322" s="6">
        <v>8785</v>
      </c>
      <c r="D3322" s="6">
        <v>2106</v>
      </c>
      <c r="E3322">
        <f>VLOOKUP(Чек_позиція!C3322,Товар!A:G,7,FALSE)</f>
        <v>620.64</v>
      </c>
      <c r="F3322">
        <f t="shared" si="51"/>
        <v>620.64</v>
      </c>
    </row>
    <row r="3323" spans="1:6">
      <c r="A3323" s="4">
        <v>3322</v>
      </c>
      <c r="B3323" s="5">
        <v>1</v>
      </c>
      <c r="C3323" s="6">
        <v>8851</v>
      </c>
      <c r="D3323" s="6">
        <v>2107</v>
      </c>
      <c r="E3323">
        <f>VLOOKUP(Чек_позиція!C3323,Товар!A:G,7,FALSE)</f>
        <v>328.65</v>
      </c>
      <c r="F3323">
        <f t="shared" si="51"/>
        <v>328.65</v>
      </c>
    </row>
    <row r="3324" spans="1:6">
      <c r="A3324" s="4">
        <v>3323</v>
      </c>
      <c r="B3324" s="5">
        <v>2</v>
      </c>
      <c r="C3324" s="6">
        <v>6960</v>
      </c>
      <c r="D3324" s="6">
        <v>2107</v>
      </c>
      <c r="E3324">
        <f>VLOOKUP(Чек_позиція!C3324,Товар!A:G,7,FALSE)</f>
        <v>51.86</v>
      </c>
      <c r="F3324">
        <f t="shared" si="51"/>
        <v>103.72</v>
      </c>
    </row>
    <row r="3325" spans="1:6">
      <c r="A3325" s="4">
        <v>3324</v>
      </c>
      <c r="B3325" s="5">
        <v>1</v>
      </c>
      <c r="C3325" s="6">
        <v>4946</v>
      </c>
      <c r="D3325" s="6">
        <v>2107</v>
      </c>
      <c r="E3325">
        <f>VLOOKUP(Чек_позиція!C3325,Товар!A:G,7,FALSE)</f>
        <v>578.48</v>
      </c>
      <c r="F3325">
        <f t="shared" si="51"/>
        <v>578.48</v>
      </c>
    </row>
    <row r="3326" spans="1:6">
      <c r="A3326" s="4">
        <v>3325</v>
      </c>
      <c r="B3326" s="5">
        <v>3</v>
      </c>
      <c r="C3326" s="6">
        <v>4407</v>
      </c>
      <c r="D3326" s="6">
        <v>2107</v>
      </c>
      <c r="E3326">
        <f>VLOOKUP(Чек_позиція!C3326,Товар!A:G,7,FALSE)</f>
        <v>396.47</v>
      </c>
      <c r="F3326">
        <f t="shared" si="51"/>
        <v>1189.4100000000001</v>
      </c>
    </row>
    <row r="3327" spans="1:6">
      <c r="A3327" s="4">
        <v>3326</v>
      </c>
      <c r="B3327" s="5">
        <v>1</v>
      </c>
      <c r="C3327" s="6">
        <v>8296</v>
      </c>
      <c r="D3327" s="6">
        <v>2108</v>
      </c>
      <c r="E3327">
        <f>VLOOKUP(Чек_позиція!C3327,Товар!A:G,7,FALSE)</f>
        <v>791.83</v>
      </c>
      <c r="F3327">
        <f t="shared" si="51"/>
        <v>791.83</v>
      </c>
    </row>
    <row r="3328" spans="1:6">
      <c r="A3328" s="4">
        <v>3327</v>
      </c>
      <c r="B3328" s="5">
        <v>1</v>
      </c>
      <c r="C3328" s="6">
        <v>977</v>
      </c>
      <c r="D3328" s="6">
        <v>2109</v>
      </c>
      <c r="E3328">
        <f>VLOOKUP(Чек_позиція!C3328,Товар!A:G,7,FALSE)</f>
        <v>798.1</v>
      </c>
      <c r="F3328">
        <f t="shared" si="51"/>
        <v>798.1</v>
      </c>
    </row>
    <row r="3329" spans="1:6">
      <c r="A3329" s="4">
        <v>3328</v>
      </c>
      <c r="B3329" s="5">
        <v>2</v>
      </c>
      <c r="C3329" s="6">
        <v>4121</v>
      </c>
      <c r="D3329" s="6">
        <v>2110</v>
      </c>
      <c r="E3329">
        <f>VLOOKUP(Чек_позиція!C3329,Товар!A:G,7,FALSE)</f>
        <v>715.2</v>
      </c>
      <c r="F3329">
        <f t="shared" si="51"/>
        <v>1430.4</v>
      </c>
    </row>
    <row r="3330" spans="1:6">
      <c r="A3330" s="4">
        <v>3329</v>
      </c>
      <c r="B3330" s="5">
        <v>2</v>
      </c>
      <c r="C3330" s="6">
        <v>5278</v>
      </c>
      <c r="D3330" s="6">
        <v>2111</v>
      </c>
      <c r="E3330">
        <f>VLOOKUP(Чек_позиція!C3330,Товар!A:G,7,FALSE)</f>
        <v>476.33</v>
      </c>
      <c r="F3330">
        <f t="shared" si="51"/>
        <v>952.66</v>
      </c>
    </row>
    <row r="3331" spans="1:6">
      <c r="A3331" s="4">
        <v>3330</v>
      </c>
      <c r="B3331" s="5">
        <v>2</v>
      </c>
      <c r="C3331" s="6">
        <v>4113</v>
      </c>
      <c r="D3331" s="6">
        <v>2112</v>
      </c>
      <c r="E3331">
        <f>VLOOKUP(Чек_позиція!C3331,Товар!A:G,7,FALSE)</f>
        <v>593.52</v>
      </c>
      <c r="F3331">
        <f t="shared" ref="F3331:F3394" si="52">B3331*E3331</f>
        <v>1187.04</v>
      </c>
    </row>
    <row r="3332" spans="1:6">
      <c r="A3332" s="4">
        <v>3331</v>
      </c>
      <c r="B3332" s="5">
        <v>2</v>
      </c>
      <c r="C3332" s="6">
        <v>1216</v>
      </c>
      <c r="D3332" s="6">
        <v>2112</v>
      </c>
      <c r="E3332">
        <f>VLOOKUP(Чек_позиція!C3332,Товар!A:G,7,FALSE)</f>
        <v>363.58</v>
      </c>
      <c r="F3332">
        <f t="shared" si="52"/>
        <v>727.16</v>
      </c>
    </row>
    <row r="3333" spans="1:6">
      <c r="A3333" s="4">
        <v>3332</v>
      </c>
      <c r="B3333" s="5">
        <v>1</v>
      </c>
      <c r="C3333" s="6">
        <v>4156</v>
      </c>
      <c r="D3333" s="6">
        <v>2112</v>
      </c>
      <c r="E3333">
        <f>VLOOKUP(Чек_позиція!C3333,Товар!A:G,7,FALSE)</f>
        <v>507.96</v>
      </c>
      <c r="F3333">
        <f t="shared" si="52"/>
        <v>507.96</v>
      </c>
    </row>
    <row r="3334" spans="1:6">
      <c r="A3334" s="4">
        <v>3333</v>
      </c>
      <c r="B3334" s="5">
        <v>1</v>
      </c>
      <c r="C3334" s="6">
        <v>1528</v>
      </c>
      <c r="D3334" s="6">
        <v>2113</v>
      </c>
      <c r="E3334">
        <f>VLOOKUP(Чек_позиція!C3334,Товар!A:G,7,FALSE)</f>
        <v>934.11</v>
      </c>
      <c r="F3334">
        <f t="shared" si="52"/>
        <v>934.11</v>
      </c>
    </row>
    <row r="3335" spans="1:6">
      <c r="A3335" s="4">
        <v>3334</v>
      </c>
      <c r="B3335" s="5">
        <v>1</v>
      </c>
      <c r="C3335" s="6">
        <v>6217</v>
      </c>
      <c r="D3335" s="6">
        <v>2113</v>
      </c>
      <c r="E3335">
        <f>VLOOKUP(Чек_позиція!C3335,Товар!A:G,7,FALSE)</f>
        <v>403.8</v>
      </c>
      <c r="F3335">
        <f t="shared" si="52"/>
        <v>403.8</v>
      </c>
    </row>
    <row r="3336" spans="1:6">
      <c r="A3336" s="4">
        <v>3335</v>
      </c>
      <c r="B3336" s="5">
        <v>2</v>
      </c>
      <c r="C3336" s="6">
        <v>9181</v>
      </c>
      <c r="D3336" s="6">
        <v>2114</v>
      </c>
      <c r="E3336">
        <f>VLOOKUP(Чек_позиція!C3336,Товар!A:G,7,FALSE)</f>
        <v>661.51</v>
      </c>
      <c r="F3336">
        <f t="shared" si="52"/>
        <v>1323.02</v>
      </c>
    </row>
    <row r="3337" spans="1:6">
      <c r="A3337" s="4">
        <v>3336</v>
      </c>
      <c r="B3337" s="5">
        <v>1</v>
      </c>
      <c r="C3337" s="6">
        <v>9872</v>
      </c>
      <c r="D3337" s="6">
        <v>2114</v>
      </c>
      <c r="E3337">
        <f>VLOOKUP(Чек_позиція!C3337,Товар!A:G,7,FALSE)</f>
        <v>391.54</v>
      </c>
      <c r="F3337">
        <f t="shared" si="52"/>
        <v>391.54</v>
      </c>
    </row>
    <row r="3338" spans="1:6">
      <c r="A3338" s="4">
        <v>3337</v>
      </c>
      <c r="B3338" s="5">
        <v>3</v>
      </c>
      <c r="C3338" s="6">
        <v>6501</v>
      </c>
      <c r="D3338" s="6">
        <v>2114</v>
      </c>
      <c r="E3338">
        <f>VLOOKUP(Чек_позиція!C3338,Товар!A:G,7,FALSE)</f>
        <v>921.54</v>
      </c>
      <c r="F3338">
        <f t="shared" si="52"/>
        <v>2764.62</v>
      </c>
    </row>
    <row r="3339" spans="1:6">
      <c r="A3339" s="4">
        <v>3338</v>
      </c>
      <c r="B3339" s="5">
        <v>3</v>
      </c>
      <c r="C3339" s="6">
        <v>9017</v>
      </c>
      <c r="D3339" s="6">
        <v>2114</v>
      </c>
      <c r="E3339">
        <f>VLOOKUP(Чек_позиція!C3339,Товар!A:G,7,FALSE)</f>
        <v>734.13</v>
      </c>
      <c r="F3339">
        <f t="shared" si="52"/>
        <v>2202.39</v>
      </c>
    </row>
    <row r="3340" spans="1:6">
      <c r="A3340" s="4">
        <v>3339</v>
      </c>
      <c r="B3340" s="5">
        <v>4</v>
      </c>
      <c r="C3340" s="6">
        <v>5153</v>
      </c>
      <c r="D3340" s="6">
        <v>2115</v>
      </c>
      <c r="E3340">
        <f>VLOOKUP(Чек_позиція!C3340,Товар!A:G,7,FALSE)</f>
        <v>443.56</v>
      </c>
      <c r="F3340">
        <f t="shared" si="52"/>
        <v>1774.24</v>
      </c>
    </row>
    <row r="3341" spans="1:6">
      <c r="A3341" s="4">
        <v>3340</v>
      </c>
      <c r="B3341" s="5">
        <v>2</v>
      </c>
      <c r="C3341" s="6">
        <v>8591</v>
      </c>
      <c r="D3341" s="6">
        <v>2115</v>
      </c>
      <c r="E3341">
        <f>VLOOKUP(Чек_позиція!C3341,Товар!A:G,7,FALSE)</f>
        <v>566.99</v>
      </c>
      <c r="F3341">
        <f t="shared" si="52"/>
        <v>1133.98</v>
      </c>
    </row>
    <row r="3342" spans="1:6">
      <c r="A3342" s="4">
        <v>3341</v>
      </c>
      <c r="B3342" s="5">
        <v>4</v>
      </c>
      <c r="C3342" s="6">
        <v>7768</v>
      </c>
      <c r="D3342" s="6">
        <v>2115</v>
      </c>
      <c r="E3342">
        <f>VLOOKUP(Чек_позиція!C3342,Товар!A:G,7,FALSE)</f>
        <v>208.47</v>
      </c>
      <c r="F3342">
        <f t="shared" si="52"/>
        <v>833.88</v>
      </c>
    </row>
    <row r="3343" spans="1:6">
      <c r="A3343" s="4">
        <v>3342</v>
      </c>
      <c r="B3343" s="5">
        <v>2</v>
      </c>
      <c r="C3343" s="6">
        <v>3310</v>
      </c>
      <c r="D3343" s="6">
        <v>2115</v>
      </c>
      <c r="E3343">
        <f>VLOOKUP(Чек_позиція!C3343,Товар!A:G,7,FALSE)</f>
        <v>420.4</v>
      </c>
      <c r="F3343">
        <f t="shared" si="52"/>
        <v>840.8</v>
      </c>
    </row>
    <row r="3344" spans="1:6">
      <c r="A3344" s="4">
        <v>3343</v>
      </c>
      <c r="B3344" s="5">
        <v>1</v>
      </c>
      <c r="C3344" s="6">
        <v>887</v>
      </c>
      <c r="D3344" s="6">
        <v>2116</v>
      </c>
      <c r="E3344">
        <f>VLOOKUP(Чек_позиція!C3344,Товар!A:G,7,FALSE)</f>
        <v>808.21</v>
      </c>
      <c r="F3344">
        <f t="shared" si="52"/>
        <v>808.21</v>
      </c>
    </row>
    <row r="3345" spans="1:6">
      <c r="A3345" s="4">
        <v>3344</v>
      </c>
      <c r="B3345" s="5">
        <v>3</v>
      </c>
      <c r="C3345" s="6">
        <v>8202</v>
      </c>
      <c r="D3345" s="6">
        <v>2117</v>
      </c>
      <c r="E3345">
        <f>VLOOKUP(Чек_позиція!C3345,Товар!A:G,7,FALSE)</f>
        <v>236.87</v>
      </c>
      <c r="F3345">
        <f t="shared" si="52"/>
        <v>710.61</v>
      </c>
    </row>
    <row r="3346" spans="1:6">
      <c r="A3346" s="4">
        <v>3345</v>
      </c>
      <c r="B3346" s="5">
        <v>3</v>
      </c>
      <c r="C3346" s="6">
        <v>4039</v>
      </c>
      <c r="D3346" s="6">
        <v>2117</v>
      </c>
      <c r="E3346">
        <f>VLOOKUP(Чек_позиція!C3346,Товар!A:G,7,FALSE)</f>
        <v>266.67</v>
      </c>
      <c r="F3346">
        <f t="shared" si="52"/>
        <v>800.01</v>
      </c>
    </row>
    <row r="3347" spans="1:6">
      <c r="A3347" s="4">
        <v>3346</v>
      </c>
      <c r="B3347" s="5">
        <v>3</v>
      </c>
      <c r="C3347" s="6">
        <v>4131</v>
      </c>
      <c r="D3347" s="6">
        <v>2117</v>
      </c>
      <c r="E3347">
        <f>VLOOKUP(Чек_позиція!C3347,Товар!A:G,7,FALSE)</f>
        <v>610.84</v>
      </c>
      <c r="F3347">
        <f t="shared" si="52"/>
        <v>1832.52</v>
      </c>
    </row>
    <row r="3348" spans="1:6">
      <c r="A3348" s="4">
        <v>3347</v>
      </c>
      <c r="B3348" s="5">
        <v>4</v>
      </c>
      <c r="C3348" s="6">
        <v>5262</v>
      </c>
      <c r="D3348" s="6">
        <v>2117</v>
      </c>
      <c r="E3348">
        <f>VLOOKUP(Чек_позиція!C3348,Товар!A:G,7,FALSE)</f>
        <v>743.21</v>
      </c>
      <c r="F3348">
        <f t="shared" si="52"/>
        <v>2972.84</v>
      </c>
    </row>
    <row r="3349" spans="1:6">
      <c r="A3349" s="4">
        <v>3348</v>
      </c>
      <c r="B3349" s="5">
        <v>3</v>
      </c>
      <c r="C3349" s="6">
        <v>8781</v>
      </c>
      <c r="D3349" s="6">
        <v>2118</v>
      </c>
      <c r="E3349">
        <f>VLOOKUP(Чек_позиція!C3349,Товар!A:G,7,FALSE)</f>
        <v>846.4</v>
      </c>
      <c r="F3349">
        <f t="shared" si="52"/>
        <v>2539.1999999999998</v>
      </c>
    </row>
    <row r="3350" spans="1:6">
      <c r="A3350" s="4">
        <v>3349</v>
      </c>
      <c r="B3350" s="5">
        <v>4</v>
      </c>
      <c r="C3350" s="6">
        <v>3494</v>
      </c>
      <c r="D3350" s="6">
        <v>2119</v>
      </c>
      <c r="E3350">
        <f>VLOOKUP(Чек_позиція!C3350,Товар!A:G,7,FALSE)</f>
        <v>71.290000000000006</v>
      </c>
      <c r="F3350">
        <f t="shared" si="52"/>
        <v>285.16000000000003</v>
      </c>
    </row>
    <row r="3351" spans="1:6">
      <c r="A3351" s="4">
        <v>3350</v>
      </c>
      <c r="B3351" s="5">
        <v>3</v>
      </c>
      <c r="C3351" s="6">
        <v>6951</v>
      </c>
      <c r="D3351" s="6">
        <v>2119</v>
      </c>
      <c r="E3351">
        <f>VLOOKUP(Чек_позиція!C3351,Товар!A:G,7,FALSE)</f>
        <v>817.08</v>
      </c>
      <c r="F3351">
        <f t="shared" si="52"/>
        <v>2451.2400000000002</v>
      </c>
    </row>
    <row r="3352" spans="1:6">
      <c r="A3352" s="4">
        <v>3351</v>
      </c>
      <c r="B3352" s="5">
        <v>2</v>
      </c>
      <c r="C3352" s="6">
        <v>8768</v>
      </c>
      <c r="D3352" s="6">
        <v>2119</v>
      </c>
      <c r="E3352">
        <f>VLOOKUP(Чек_позиція!C3352,Товар!A:G,7,FALSE)</f>
        <v>892.46</v>
      </c>
      <c r="F3352">
        <f t="shared" si="52"/>
        <v>1784.92</v>
      </c>
    </row>
    <row r="3353" spans="1:6">
      <c r="A3353" s="4">
        <v>3352</v>
      </c>
      <c r="B3353" s="5">
        <v>2</v>
      </c>
      <c r="C3353" s="6">
        <v>6539</v>
      </c>
      <c r="D3353" s="6">
        <v>2119</v>
      </c>
      <c r="E3353">
        <f>VLOOKUP(Чек_позиція!C3353,Товар!A:G,7,FALSE)</f>
        <v>923.18</v>
      </c>
      <c r="F3353">
        <f t="shared" si="52"/>
        <v>1846.36</v>
      </c>
    </row>
    <row r="3354" spans="1:6">
      <c r="A3354" s="4">
        <v>3353</v>
      </c>
      <c r="B3354" s="5">
        <v>3</v>
      </c>
      <c r="C3354" s="6">
        <v>8748</v>
      </c>
      <c r="D3354" s="6">
        <v>2119</v>
      </c>
      <c r="E3354">
        <f>VLOOKUP(Чек_позиція!C3354,Товар!A:G,7,FALSE)</f>
        <v>726.96</v>
      </c>
      <c r="F3354">
        <f t="shared" si="52"/>
        <v>2180.88</v>
      </c>
    </row>
    <row r="3355" spans="1:6">
      <c r="A3355" s="4">
        <v>3354</v>
      </c>
      <c r="B3355" s="5">
        <v>1</v>
      </c>
      <c r="C3355" s="6">
        <v>4342</v>
      </c>
      <c r="D3355" s="6">
        <v>2120</v>
      </c>
      <c r="E3355">
        <f>VLOOKUP(Чек_позиція!C3355,Товар!A:G,7,FALSE)</f>
        <v>373.03</v>
      </c>
      <c r="F3355">
        <f t="shared" si="52"/>
        <v>373.03</v>
      </c>
    </row>
    <row r="3356" spans="1:6">
      <c r="A3356" s="4">
        <v>3355</v>
      </c>
      <c r="B3356" s="5">
        <v>4</v>
      </c>
      <c r="C3356" s="6">
        <v>73</v>
      </c>
      <c r="D3356" s="6">
        <v>2121</v>
      </c>
      <c r="E3356">
        <f>VLOOKUP(Чек_позиція!C3356,Товар!A:G,7,FALSE)</f>
        <v>209.3</v>
      </c>
      <c r="F3356">
        <f t="shared" si="52"/>
        <v>837.2</v>
      </c>
    </row>
    <row r="3357" spans="1:6">
      <c r="A3357" s="4">
        <v>3356</v>
      </c>
      <c r="B3357" s="5">
        <v>1</v>
      </c>
      <c r="C3357" s="6">
        <v>9039</v>
      </c>
      <c r="D3357" s="6">
        <v>2121</v>
      </c>
      <c r="E3357">
        <f>VLOOKUP(Чек_позиція!C3357,Товар!A:G,7,FALSE)</f>
        <v>442.55</v>
      </c>
      <c r="F3357">
        <f t="shared" si="52"/>
        <v>442.55</v>
      </c>
    </row>
    <row r="3358" spans="1:6">
      <c r="A3358" s="4">
        <v>3357</v>
      </c>
      <c r="B3358" s="5">
        <v>3</v>
      </c>
      <c r="C3358" s="6">
        <v>5635</v>
      </c>
      <c r="D3358" s="6">
        <v>2122</v>
      </c>
      <c r="E3358">
        <f>VLOOKUP(Чек_позиція!C3358,Товар!A:G,7,FALSE)</f>
        <v>417.94</v>
      </c>
      <c r="F3358">
        <f t="shared" si="52"/>
        <v>1253.82</v>
      </c>
    </row>
    <row r="3359" spans="1:6">
      <c r="A3359" s="4">
        <v>3358</v>
      </c>
      <c r="B3359" s="5">
        <v>1</v>
      </c>
      <c r="C3359" s="6">
        <v>9829</v>
      </c>
      <c r="D3359" s="6">
        <v>2122</v>
      </c>
      <c r="E3359">
        <f>VLOOKUP(Чек_позиція!C3359,Товар!A:G,7,FALSE)</f>
        <v>397.03</v>
      </c>
      <c r="F3359">
        <f t="shared" si="52"/>
        <v>397.03</v>
      </c>
    </row>
    <row r="3360" spans="1:6">
      <c r="A3360" s="4">
        <v>3359</v>
      </c>
      <c r="B3360" s="5">
        <v>4</v>
      </c>
      <c r="C3360" s="6">
        <v>5579</v>
      </c>
      <c r="D3360" s="6">
        <v>2123</v>
      </c>
      <c r="E3360">
        <f>VLOOKUP(Чек_позиція!C3360,Товар!A:G,7,FALSE)</f>
        <v>447.1</v>
      </c>
      <c r="F3360">
        <f t="shared" si="52"/>
        <v>1788.4</v>
      </c>
    </row>
    <row r="3361" spans="1:6">
      <c r="A3361" s="4">
        <v>3360</v>
      </c>
      <c r="B3361" s="5">
        <v>3</v>
      </c>
      <c r="C3361" s="6">
        <v>8528</v>
      </c>
      <c r="D3361" s="6">
        <v>2123</v>
      </c>
      <c r="E3361">
        <f>VLOOKUP(Чек_позиція!C3361,Товар!A:G,7,FALSE)</f>
        <v>403.98</v>
      </c>
      <c r="F3361">
        <f t="shared" si="52"/>
        <v>1211.94</v>
      </c>
    </row>
    <row r="3362" spans="1:6">
      <c r="A3362" s="4">
        <v>3361</v>
      </c>
      <c r="B3362" s="5">
        <v>3</v>
      </c>
      <c r="C3362" s="6">
        <v>5770</v>
      </c>
      <c r="D3362" s="6">
        <v>2124</v>
      </c>
      <c r="E3362">
        <f>VLOOKUP(Чек_позиція!C3362,Товар!A:G,7,FALSE)</f>
        <v>475.27</v>
      </c>
      <c r="F3362">
        <f t="shared" si="52"/>
        <v>1425.81</v>
      </c>
    </row>
    <row r="3363" spans="1:6">
      <c r="A3363" s="4">
        <v>3362</v>
      </c>
      <c r="B3363" s="5">
        <v>4</v>
      </c>
      <c r="C3363" s="6">
        <v>9836</v>
      </c>
      <c r="D3363" s="6">
        <v>2124</v>
      </c>
      <c r="E3363">
        <f>VLOOKUP(Чек_позиція!C3363,Товар!A:G,7,FALSE)</f>
        <v>893.05</v>
      </c>
      <c r="F3363">
        <f t="shared" si="52"/>
        <v>3572.2</v>
      </c>
    </row>
    <row r="3364" spans="1:6">
      <c r="A3364" s="4">
        <v>3363</v>
      </c>
      <c r="B3364" s="5">
        <v>1</v>
      </c>
      <c r="C3364" s="6">
        <v>5475</v>
      </c>
      <c r="D3364" s="6">
        <v>2124</v>
      </c>
      <c r="E3364">
        <f>VLOOKUP(Чек_позиція!C3364,Товар!A:G,7,FALSE)</f>
        <v>919.15</v>
      </c>
      <c r="F3364">
        <f t="shared" si="52"/>
        <v>919.15</v>
      </c>
    </row>
    <row r="3365" spans="1:6">
      <c r="A3365" s="4">
        <v>3364</v>
      </c>
      <c r="B3365" s="5">
        <v>1</v>
      </c>
      <c r="C3365" s="6">
        <v>4579</v>
      </c>
      <c r="D3365" s="6">
        <v>2124</v>
      </c>
      <c r="E3365">
        <f>VLOOKUP(Чек_позиція!C3365,Товар!A:G,7,FALSE)</f>
        <v>278.86</v>
      </c>
      <c r="F3365">
        <f t="shared" si="52"/>
        <v>278.86</v>
      </c>
    </row>
    <row r="3366" spans="1:6">
      <c r="A3366" s="4">
        <v>3365</v>
      </c>
      <c r="B3366" s="5">
        <v>2</v>
      </c>
      <c r="C3366" s="6">
        <v>6499</v>
      </c>
      <c r="D3366" s="6">
        <v>2124</v>
      </c>
      <c r="E3366">
        <f>VLOOKUP(Чек_позиція!C3366,Товар!A:G,7,FALSE)</f>
        <v>556.41999999999996</v>
      </c>
      <c r="F3366">
        <f t="shared" si="52"/>
        <v>1112.8399999999999</v>
      </c>
    </row>
    <row r="3367" spans="1:6">
      <c r="A3367" s="4">
        <v>3366</v>
      </c>
      <c r="B3367" s="5">
        <v>2</v>
      </c>
      <c r="C3367" s="6">
        <v>9227</v>
      </c>
      <c r="D3367" s="6">
        <v>2125</v>
      </c>
      <c r="E3367">
        <f>VLOOKUP(Чек_позиція!C3367,Товар!A:G,7,FALSE)</f>
        <v>202.81</v>
      </c>
      <c r="F3367">
        <f t="shared" si="52"/>
        <v>405.62</v>
      </c>
    </row>
    <row r="3368" spans="1:6">
      <c r="A3368" s="4">
        <v>3367</v>
      </c>
      <c r="B3368" s="5">
        <v>2</v>
      </c>
      <c r="C3368" s="6">
        <v>9053</v>
      </c>
      <c r="D3368" s="6">
        <v>2125</v>
      </c>
      <c r="E3368">
        <f>VLOOKUP(Чек_позиція!C3368,Товар!A:G,7,FALSE)</f>
        <v>342.97</v>
      </c>
      <c r="F3368">
        <f t="shared" si="52"/>
        <v>685.94</v>
      </c>
    </row>
    <row r="3369" spans="1:6">
      <c r="A3369" s="4">
        <v>3368</v>
      </c>
      <c r="B3369" s="5">
        <v>3</v>
      </c>
      <c r="C3369" s="6">
        <v>8596</v>
      </c>
      <c r="D3369" s="6">
        <v>2125</v>
      </c>
      <c r="E3369">
        <f>VLOOKUP(Чек_позиція!C3369,Товар!A:G,7,FALSE)</f>
        <v>767.3</v>
      </c>
      <c r="F3369">
        <f t="shared" si="52"/>
        <v>2301.8999999999996</v>
      </c>
    </row>
    <row r="3370" spans="1:6">
      <c r="A3370" s="4">
        <v>3369</v>
      </c>
      <c r="B3370" s="5">
        <v>1</v>
      </c>
      <c r="C3370" s="6">
        <v>4657</v>
      </c>
      <c r="D3370" s="6">
        <v>2125</v>
      </c>
      <c r="E3370">
        <f>VLOOKUP(Чек_позиція!C3370,Товар!A:G,7,FALSE)</f>
        <v>446.64</v>
      </c>
      <c r="F3370">
        <f t="shared" si="52"/>
        <v>446.64</v>
      </c>
    </row>
    <row r="3371" spans="1:6">
      <c r="A3371" s="4">
        <v>3370</v>
      </c>
      <c r="B3371" s="5">
        <v>2</v>
      </c>
      <c r="C3371" s="6">
        <v>6329</v>
      </c>
      <c r="D3371" s="6">
        <v>2125</v>
      </c>
      <c r="E3371">
        <f>VLOOKUP(Чек_позиція!C3371,Товар!A:G,7,FALSE)</f>
        <v>779.56</v>
      </c>
      <c r="F3371">
        <f t="shared" si="52"/>
        <v>1559.12</v>
      </c>
    </row>
    <row r="3372" spans="1:6">
      <c r="A3372" s="4">
        <v>3371</v>
      </c>
      <c r="B3372" s="5">
        <v>1</v>
      </c>
      <c r="C3372" s="6">
        <v>5018</v>
      </c>
      <c r="D3372" s="6">
        <v>2126</v>
      </c>
      <c r="E3372">
        <f>VLOOKUP(Чек_позиція!C3372,Товар!A:G,7,FALSE)</f>
        <v>400.01</v>
      </c>
      <c r="F3372">
        <f t="shared" si="52"/>
        <v>400.01</v>
      </c>
    </row>
    <row r="3373" spans="1:6">
      <c r="A3373" s="4">
        <v>3372</v>
      </c>
      <c r="B3373" s="5">
        <v>2</v>
      </c>
      <c r="C3373" s="6">
        <v>434</v>
      </c>
      <c r="D3373" s="6">
        <v>2126</v>
      </c>
      <c r="E3373">
        <f>VLOOKUP(Чек_позиція!C3373,Товар!A:G,7,FALSE)</f>
        <v>107.77</v>
      </c>
      <c r="F3373">
        <f t="shared" si="52"/>
        <v>215.54</v>
      </c>
    </row>
    <row r="3374" spans="1:6">
      <c r="A3374" s="4">
        <v>3373</v>
      </c>
      <c r="B3374" s="5">
        <v>2</v>
      </c>
      <c r="C3374" s="6">
        <v>3288</v>
      </c>
      <c r="D3374" s="6">
        <v>2126</v>
      </c>
      <c r="E3374">
        <f>VLOOKUP(Чек_позиція!C3374,Товар!A:G,7,FALSE)</f>
        <v>40.22</v>
      </c>
      <c r="F3374">
        <f t="shared" si="52"/>
        <v>80.44</v>
      </c>
    </row>
    <row r="3375" spans="1:6">
      <c r="A3375" s="4">
        <v>3374</v>
      </c>
      <c r="B3375" s="5">
        <v>4</v>
      </c>
      <c r="C3375" s="6">
        <v>2912</v>
      </c>
      <c r="D3375" s="6">
        <v>2126</v>
      </c>
      <c r="E3375">
        <f>VLOOKUP(Чек_позиція!C3375,Товар!A:G,7,FALSE)</f>
        <v>662.76</v>
      </c>
      <c r="F3375">
        <f t="shared" si="52"/>
        <v>2651.04</v>
      </c>
    </row>
    <row r="3376" spans="1:6">
      <c r="A3376" s="4">
        <v>3375</v>
      </c>
      <c r="B3376" s="5">
        <v>1</v>
      </c>
      <c r="C3376" s="6">
        <v>8820</v>
      </c>
      <c r="D3376" s="6">
        <v>2126</v>
      </c>
      <c r="E3376">
        <f>VLOOKUP(Чек_позиція!C3376,Товар!A:G,7,FALSE)</f>
        <v>220.97</v>
      </c>
      <c r="F3376">
        <f t="shared" si="52"/>
        <v>220.97</v>
      </c>
    </row>
    <row r="3377" spans="1:6">
      <c r="A3377" s="4">
        <v>3376</v>
      </c>
      <c r="B3377" s="5">
        <v>3</v>
      </c>
      <c r="C3377" s="6">
        <v>5761</v>
      </c>
      <c r="D3377" s="6">
        <v>2127</v>
      </c>
      <c r="E3377">
        <f>VLOOKUP(Чек_позиція!C3377,Товар!A:G,7,FALSE)</f>
        <v>728.52</v>
      </c>
      <c r="F3377">
        <f t="shared" si="52"/>
        <v>2185.56</v>
      </c>
    </row>
    <row r="3378" spans="1:6">
      <c r="A3378" s="4">
        <v>3377</v>
      </c>
      <c r="B3378" s="5">
        <v>4</v>
      </c>
      <c r="C3378" s="6">
        <v>8258</v>
      </c>
      <c r="D3378" s="6">
        <v>2127</v>
      </c>
      <c r="E3378">
        <f>VLOOKUP(Чек_позиція!C3378,Товар!A:G,7,FALSE)</f>
        <v>81.53</v>
      </c>
      <c r="F3378">
        <f t="shared" si="52"/>
        <v>326.12</v>
      </c>
    </row>
    <row r="3379" spans="1:6">
      <c r="A3379" s="4">
        <v>3378</v>
      </c>
      <c r="B3379" s="5">
        <v>2</v>
      </c>
      <c r="C3379" s="6">
        <v>9435</v>
      </c>
      <c r="D3379" s="6">
        <v>2127</v>
      </c>
      <c r="E3379">
        <f>VLOOKUP(Чек_позиція!C3379,Товар!A:G,7,FALSE)</f>
        <v>871.9</v>
      </c>
      <c r="F3379">
        <f t="shared" si="52"/>
        <v>1743.8</v>
      </c>
    </row>
    <row r="3380" spans="1:6">
      <c r="A3380" s="4">
        <v>3379</v>
      </c>
      <c r="B3380" s="5">
        <v>2</v>
      </c>
      <c r="C3380" s="6">
        <v>5743</v>
      </c>
      <c r="D3380" s="6">
        <v>2127</v>
      </c>
      <c r="E3380">
        <f>VLOOKUP(Чек_позиція!C3380,Товар!A:G,7,FALSE)</f>
        <v>644.26</v>
      </c>
      <c r="F3380">
        <f t="shared" si="52"/>
        <v>1288.52</v>
      </c>
    </row>
    <row r="3381" spans="1:6">
      <c r="A3381" s="4">
        <v>3380</v>
      </c>
      <c r="B3381" s="5">
        <v>1</v>
      </c>
      <c r="C3381" s="6">
        <v>9433</v>
      </c>
      <c r="D3381" s="6">
        <v>2128</v>
      </c>
      <c r="E3381">
        <f>VLOOKUP(Чек_позиція!C3381,Товар!A:G,7,FALSE)</f>
        <v>702.24</v>
      </c>
      <c r="F3381">
        <f t="shared" si="52"/>
        <v>702.24</v>
      </c>
    </row>
    <row r="3382" spans="1:6">
      <c r="A3382" s="4">
        <v>3381</v>
      </c>
      <c r="B3382" s="5">
        <v>1</v>
      </c>
      <c r="C3382" s="6">
        <v>7467</v>
      </c>
      <c r="D3382" s="6">
        <v>2128</v>
      </c>
      <c r="E3382">
        <f>VLOOKUP(Чек_позиція!C3382,Товар!A:G,7,FALSE)</f>
        <v>394.65</v>
      </c>
      <c r="F3382">
        <f t="shared" si="52"/>
        <v>394.65</v>
      </c>
    </row>
    <row r="3383" spans="1:6">
      <c r="A3383" s="4">
        <v>3382</v>
      </c>
      <c r="B3383" s="5">
        <v>2</v>
      </c>
      <c r="C3383" s="6">
        <v>1848</v>
      </c>
      <c r="D3383" s="6">
        <v>2129</v>
      </c>
      <c r="E3383">
        <f>VLOOKUP(Чек_позиція!C3383,Товар!A:G,7,FALSE)</f>
        <v>421.3</v>
      </c>
      <c r="F3383">
        <f t="shared" si="52"/>
        <v>842.6</v>
      </c>
    </row>
    <row r="3384" spans="1:6">
      <c r="A3384" s="4">
        <v>3383</v>
      </c>
      <c r="B3384" s="5">
        <v>4</v>
      </c>
      <c r="C3384" s="6">
        <v>3614</v>
      </c>
      <c r="D3384" s="6">
        <v>2130</v>
      </c>
      <c r="E3384">
        <f>VLOOKUP(Чек_позиція!C3384,Товар!A:G,7,FALSE)</f>
        <v>126.23</v>
      </c>
      <c r="F3384">
        <f t="shared" si="52"/>
        <v>504.92</v>
      </c>
    </row>
    <row r="3385" spans="1:6">
      <c r="A3385" s="4">
        <v>3384</v>
      </c>
      <c r="B3385" s="5">
        <v>2</v>
      </c>
      <c r="C3385" s="6">
        <v>5434</v>
      </c>
      <c r="D3385" s="6">
        <v>2130</v>
      </c>
      <c r="E3385">
        <f>VLOOKUP(Чек_позиція!C3385,Товар!A:G,7,FALSE)</f>
        <v>575.36</v>
      </c>
      <c r="F3385">
        <f t="shared" si="52"/>
        <v>1150.72</v>
      </c>
    </row>
    <row r="3386" spans="1:6">
      <c r="A3386" s="4">
        <v>3385</v>
      </c>
      <c r="B3386" s="5">
        <v>4</v>
      </c>
      <c r="C3386" s="6">
        <v>7705</v>
      </c>
      <c r="D3386" s="6">
        <v>2131</v>
      </c>
      <c r="E3386">
        <f>VLOOKUP(Чек_позиція!C3386,Товар!A:G,7,FALSE)</f>
        <v>876.35</v>
      </c>
      <c r="F3386">
        <f t="shared" si="52"/>
        <v>3505.4</v>
      </c>
    </row>
    <row r="3387" spans="1:6">
      <c r="A3387" s="4">
        <v>3386</v>
      </c>
      <c r="B3387" s="5">
        <v>4</v>
      </c>
      <c r="C3387" s="6">
        <v>2375</v>
      </c>
      <c r="D3387" s="6">
        <v>2131</v>
      </c>
      <c r="E3387">
        <f>VLOOKUP(Чек_позиція!C3387,Товар!A:G,7,FALSE)</f>
        <v>735.05</v>
      </c>
      <c r="F3387">
        <f t="shared" si="52"/>
        <v>2940.2</v>
      </c>
    </row>
    <row r="3388" spans="1:6">
      <c r="A3388" s="4">
        <v>3387</v>
      </c>
      <c r="B3388" s="5">
        <v>3</v>
      </c>
      <c r="C3388" s="6">
        <v>3790</v>
      </c>
      <c r="D3388" s="6">
        <v>2131</v>
      </c>
      <c r="E3388">
        <f>VLOOKUP(Чек_позиція!C3388,Товар!A:G,7,FALSE)</f>
        <v>222.42</v>
      </c>
      <c r="F3388">
        <f t="shared" si="52"/>
        <v>667.26</v>
      </c>
    </row>
    <row r="3389" spans="1:6">
      <c r="A3389" s="4">
        <v>3388</v>
      </c>
      <c r="B3389" s="5">
        <v>1</v>
      </c>
      <c r="C3389" s="6">
        <v>8233</v>
      </c>
      <c r="D3389" s="6">
        <v>2131</v>
      </c>
      <c r="E3389">
        <f>VLOOKUP(Чек_позиція!C3389,Товар!A:G,7,FALSE)</f>
        <v>532.38</v>
      </c>
      <c r="F3389">
        <f t="shared" si="52"/>
        <v>532.38</v>
      </c>
    </row>
    <row r="3390" spans="1:6">
      <c r="A3390" s="4">
        <v>3389</v>
      </c>
      <c r="B3390" s="5">
        <v>3</v>
      </c>
      <c r="C3390" s="6">
        <v>6224</v>
      </c>
      <c r="D3390" s="6">
        <v>2132</v>
      </c>
      <c r="E3390">
        <f>VLOOKUP(Чек_позиція!C3390,Товар!A:G,7,FALSE)</f>
        <v>409.19</v>
      </c>
      <c r="F3390">
        <f t="shared" si="52"/>
        <v>1227.57</v>
      </c>
    </row>
    <row r="3391" spans="1:6">
      <c r="A3391" s="4">
        <v>3390</v>
      </c>
      <c r="B3391" s="5">
        <v>2</v>
      </c>
      <c r="C3391" s="6">
        <v>2124</v>
      </c>
      <c r="D3391" s="6">
        <v>2132</v>
      </c>
      <c r="E3391">
        <f>VLOOKUP(Чек_позиція!C3391,Товар!A:G,7,FALSE)</f>
        <v>694.81</v>
      </c>
      <c r="F3391">
        <f t="shared" si="52"/>
        <v>1389.62</v>
      </c>
    </row>
    <row r="3392" spans="1:6">
      <c r="A3392" s="4">
        <v>3391</v>
      </c>
      <c r="B3392" s="5">
        <v>4</v>
      </c>
      <c r="C3392" s="6">
        <v>9700</v>
      </c>
      <c r="D3392" s="6">
        <v>2132</v>
      </c>
      <c r="E3392">
        <f>VLOOKUP(Чек_позиція!C3392,Товар!A:G,7,FALSE)</f>
        <v>528.94000000000005</v>
      </c>
      <c r="F3392">
        <f t="shared" si="52"/>
        <v>2115.7600000000002</v>
      </c>
    </row>
    <row r="3393" spans="1:6">
      <c r="A3393" s="4">
        <v>3392</v>
      </c>
      <c r="B3393" s="5">
        <v>1</v>
      </c>
      <c r="C3393" s="6">
        <v>4087</v>
      </c>
      <c r="D3393" s="6">
        <v>2132</v>
      </c>
      <c r="E3393">
        <f>VLOOKUP(Чек_позиція!C3393,Товар!A:G,7,FALSE)</f>
        <v>132.63999999999999</v>
      </c>
      <c r="F3393">
        <f t="shared" si="52"/>
        <v>132.63999999999999</v>
      </c>
    </row>
    <row r="3394" spans="1:6">
      <c r="A3394" s="4">
        <v>3393</v>
      </c>
      <c r="B3394" s="5">
        <v>4</v>
      </c>
      <c r="C3394" s="6">
        <v>4094</v>
      </c>
      <c r="D3394" s="6">
        <v>2133</v>
      </c>
      <c r="E3394">
        <f>VLOOKUP(Чек_позиція!C3394,Товар!A:G,7,FALSE)</f>
        <v>204.24</v>
      </c>
      <c r="F3394">
        <f t="shared" si="52"/>
        <v>816.96</v>
      </c>
    </row>
    <row r="3395" spans="1:6">
      <c r="A3395" s="4">
        <v>3394</v>
      </c>
      <c r="B3395" s="5">
        <v>1</v>
      </c>
      <c r="C3395" s="6">
        <v>2131</v>
      </c>
      <c r="D3395" s="6">
        <v>2133</v>
      </c>
      <c r="E3395">
        <f>VLOOKUP(Чек_позиція!C3395,Товар!A:G,7,FALSE)</f>
        <v>811.03</v>
      </c>
      <c r="F3395">
        <f t="shared" ref="F3395:F3458" si="53">B3395*E3395</f>
        <v>811.03</v>
      </c>
    </row>
    <row r="3396" spans="1:6">
      <c r="A3396" s="4">
        <v>3395</v>
      </c>
      <c r="B3396" s="5">
        <v>4</v>
      </c>
      <c r="C3396" s="6">
        <v>3340</v>
      </c>
      <c r="D3396" s="6">
        <v>2133</v>
      </c>
      <c r="E3396">
        <f>VLOOKUP(Чек_позиція!C3396,Товар!A:G,7,FALSE)</f>
        <v>278.8</v>
      </c>
      <c r="F3396">
        <f t="shared" si="53"/>
        <v>1115.2</v>
      </c>
    </row>
    <row r="3397" spans="1:6">
      <c r="A3397" s="4">
        <v>3396</v>
      </c>
      <c r="B3397" s="5">
        <v>4</v>
      </c>
      <c r="C3397" s="6">
        <v>5502</v>
      </c>
      <c r="D3397" s="6">
        <v>2133</v>
      </c>
      <c r="E3397">
        <f>VLOOKUP(Чек_позиція!C3397,Товар!A:G,7,FALSE)</f>
        <v>260.60000000000002</v>
      </c>
      <c r="F3397">
        <f t="shared" si="53"/>
        <v>1042.4000000000001</v>
      </c>
    </row>
    <row r="3398" spans="1:6">
      <c r="A3398" s="4">
        <v>3397</v>
      </c>
      <c r="B3398" s="5">
        <v>4</v>
      </c>
      <c r="C3398" s="6">
        <v>589</v>
      </c>
      <c r="D3398" s="6">
        <v>2134</v>
      </c>
      <c r="E3398">
        <f>VLOOKUP(Чек_позиція!C3398,Товар!A:G,7,FALSE)</f>
        <v>266.37</v>
      </c>
      <c r="F3398">
        <f t="shared" si="53"/>
        <v>1065.48</v>
      </c>
    </row>
    <row r="3399" spans="1:6">
      <c r="A3399" s="4">
        <v>3398</v>
      </c>
      <c r="B3399" s="5">
        <v>1</v>
      </c>
      <c r="C3399" s="6">
        <v>5960</v>
      </c>
      <c r="D3399" s="6">
        <v>2134</v>
      </c>
      <c r="E3399">
        <f>VLOOKUP(Чек_позиція!C3399,Товар!A:G,7,FALSE)</f>
        <v>646.08000000000004</v>
      </c>
      <c r="F3399">
        <f t="shared" si="53"/>
        <v>646.08000000000004</v>
      </c>
    </row>
    <row r="3400" spans="1:6">
      <c r="A3400" s="4">
        <v>3399</v>
      </c>
      <c r="B3400" s="5">
        <v>1</v>
      </c>
      <c r="C3400" s="6">
        <v>308</v>
      </c>
      <c r="D3400" s="6">
        <v>2134</v>
      </c>
      <c r="E3400">
        <f>VLOOKUP(Чек_позиція!C3400,Товар!A:G,7,FALSE)</f>
        <v>58.13</v>
      </c>
      <c r="F3400">
        <f t="shared" si="53"/>
        <v>58.13</v>
      </c>
    </row>
    <row r="3401" spans="1:6">
      <c r="A3401" s="4">
        <v>3400</v>
      </c>
      <c r="B3401" s="5">
        <v>3</v>
      </c>
      <c r="C3401" s="6">
        <v>6392</v>
      </c>
      <c r="D3401" s="6">
        <v>2134</v>
      </c>
      <c r="E3401">
        <f>VLOOKUP(Чек_позиція!C3401,Товар!A:G,7,FALSE)</f>
        <v>823.02</v>
      </c>
      <c r="F3401">
        <f t="shared" si="53"/>
        <v>2469.06</v>
      </c>
    </row>
    <row r="3402" spans="1:6">
      <c r="A3402" s="4">
        <v>3401</v>
      </c>
      <c r="B3402" s="5">
        <v>3</v>
      </c>
      <c r="C3402" s="6">
        <v>196</v>
      </c>
      <c r="D3402" s="6">
        <v>2134</v>
      </c>
      <c r="E3402">
        <f>VLOOKUP(Чек_позиція!C3402,Товар!A:G,7,FALSE)</f>
        <v>192.16</v>
      </c>
      <c r="F3402">
        <f t="shared" si="53"/>
        <v>576.48</v>
      </c>
    </row>
    <row r="3403" spans="1:6">
      <c r="A3403" s="4">
        <v>3402</v>
      </c>
      <c r="B3403" s="5">
        <v>4</v>
      </c>
      <c r="C3403" s="6">
        <v>4773</v>
      </c>
      <c r="D3403" s="6">
        <v>2135</v>
      </c>
      <c r="E3403">
        <f>VLOOKUP(Чек_позиція!C3403,Товар!A:G,7,FALSE)</f>
        <v>721.15</v>
      </c>
      <c r="F3403">
        <f t="shared" si="53"/>
        <v>2884.6</v>
      </c>
    </row>
    <row r="3404" spans="1:6">
      <c r="A3404" s="4">
        <v>3403</v>
      </c>
      <c r="B3404" s="5">
        <v>3</v>
      </c>
      <c r="C3404" s="6">
        <v>4292</v>
      </c>
      <c r="D3404" s="6">
        <v>2135</v>
      </c>
      <c r="E3404">
        <f>VLOOKUP(Чек_позиція!C3404,Товар!A:G,7,FALSE)</f>
        <v>601.27</v>
      </c>
      <c r="F3404">
        <f t="shared" si="53"/>
        <v>1803.81</v>
      </c>
    </row>
    <row r="3405" spans="1:6">
      <c r="A3405" s="4">
        <v>3404</v>
      </c>
      <c r="B3405" s="5">
        <v>2</v>
      </c>
      <c r="C3405" s="6">
        <v>4888</v>
      </c>
      <c r="D3405" s="6">
        <v>2136</v>
      </c>
      <c r="E3405">
        <f>VLOOKUP(Чек_позиція!C3405,Товар!A:G,7,FALSE)</f>
        <v>113.77</v>
      </c>
      <c r="F3405">
        <f t="shared" si="53"/>
        <v>227.54</v>
      </c>
    </row>
    <row r="3406" spans="1:6">
      <c r="A3406" s="4">
        <v>3405</v>
      </c>
      <c r="B3406" s="5">
        <v>3</v>
      </c>
      <c r="C3406" s="6">
        <v>8635</v>
      </c>
      <c r="D3406" s="6">
        <v>2136</v>
      </c>
      <c r="E3406">
        <f>VLOOKUP(Чек_позиція!C3406,Товар!A:G,7,FALSE)</f>
        <v>275.36</v>
      </c>
      <c r="F3406">
        <f t="shared" si="53"/>
        <v>826.08</v>
      </c>
    </row>
    <row r="3407" spans="1:6">
      <c r="A3407" s="4">
        <v>3406</v>
      </c>
      <c r="B3407" s="5">
        <v>1</v>
      </c>
      <c r="C3407" s="6">
        <v>2246</v>
      </c>
      <c r="D3407" s="6">
        <v>2136</v>
      </c>
      <c r="E3407">
        <f>VLOOKUP(Чек_позиція!C3407,Товар!A:G,7,FALSE)</f>
        <v>854.75</v>
      </c>
      <c r="F3407">
        <f t="shared" si="53"/>
        <v>854.75</v>
      </c>
    </row>
    <row r="3408" spans="1:6">
      <c r="A3408" s="4">
        <v>3407</v>
      </c>
      <c r="B3408" s="5">
        <v>1</v>
      </c>
      <c r="C3408" s="6">
        <v>6071</v>
      </c>
      <c r="D3408" s="6">
        <v>2137</v>
      </c>
      <c r="E3408">
        <f>VLOOKUP(Чек_позиція!C3408,Товар!A:G,7,FALSE)</f>
        <v>476.97</v>
      </c>
      <c r="F3408">
        <f t="shared" si="53"/>
        <v>476.97</v>
      </c>
    </row>
    <row r="3409" spans="1:6">
      <c r="A3409" s="4">
        <v>3408</v>
      </c>
      <c r="B3409" s="5">
        <v>2</v>
      </c>
      <c r="C3409" s="6">
        <v>3940</v>
      </c>
      <c r="D3409" s="6">
        <v>2137</v>
      </c>
      <c r="E3409">
        <f>VLOOKUP(Чек_позиція!C3409,Товар!A:G,7,FALSE)</f>
        <v>663.63</v>
      </c>
      <c r="F3409">
        <f t="shared" si="53"/>
        <v>1327.26</v>
      </c>
    </row>
    <row r="3410" spans="1:6">
      <c r="A3410" s="4">
        <v>3409</v>
      </c>
      <c r="B3410" s="5">
        <v>4</v>
      </c>
      <c r="C3410" s="6">
        <v>588</v>
      </c>
      <c r="D3410" s="6">
        <v>2138</v>
      </c>
      <c r="E3410">
        <f>VLOOKUP(Чек_позиція!C3410,Товар!A:G,7,FALSE)</f>
        <v>128.38</v>
      </c>
      <c r="F3410">
        <f t="shared" si="53"/>
        <v>513.52</v>
      </c>
    </row>
    <row r="3411" spans="1:6">
      <c r="A3411" s="4">
        <v>3410</v>
      </c>
      <c r="B3411" s="5">
        <v>4</v>
      </c>
      <c r="C3411" s="6">
        <v>6280</v>
      </c>
      <c r="D3411" s="6">
        <v>2138</v>
      </c>
      <c r="E3411">
        <f>VLOOKUP(Чек_позиція!C3411,Товар!A:G,7,FALSE)</f>
        <v>733.55</v>
      </c>
      <c r="F3411">
        <f t="shared" si="53"/>
        <v>2934.2</v>
      </c>
    </row>
    <row r="3412" spans="1:6">
      <c r="A3412" s="4">
        <v>3411</v>
      </c>
      <c r="B3412" s="5">
        <v>2</v>
      </c>
      <c r="C3412" s="6">
        <v>167</v>
      </c>
      <c r="D3412" s="6">
        <v>2138</v>
      </c>
      <c r="E3412">
        <f>VLOOKUP(Чек_позиція!C3412,Товар!A:G,7,FALSE)</f>
        <v>543.51</v>
      </c>
      <c r="F3412">
        <f t="shared" si="53"/>
        <v>1087.02</v>
      </c>
    </row>
    <row r="3413" spans="1:6">
      <c r="A3413" s="4">
        <v>3412</v>
      </c>
      <c r="B3413" s="5">
        <v>3</v>
      </c>
      <c r="C3413" s="6">
        <v>4526</v>
      </c>
      <c r="D3413" s="6">
        <v>2138</v>
      </c>
      <c r="E3413">
        <f>VLOOKUP(Чек_позиція!C3413,Товар!A:G,7,FALSE)</f>
        <v>266.33999999999997</v>
      </c>
      <c r="F3413">
        <f t="shared" si="53"/>
        <v>799.02</v>
      </c>
    </row>
    <row r="3414" spans="1:6">
      <c r="A3414" s="4">
        <v>3413</v>
      </c>
      <c r="B3414" s="5">
        <v>2</v>
      </c>
      <c r="C3414" s="6">
        <v>1295</v>
      </c>
      <c r="D3414" s="6">
        <v>2139</v>
      </c>
      <c r="E3414">
        <f>VLOOKUP(Чек_позиція!C3414,Товар!A:G,7,FALSE)</f>
        <v>684.06</v>
      </c>
      <c r="F3414">
        <f t="shared" si="53"/>
        <v>1368.12</v>
      </c>
    </row>
    <row r="3415" spans="1:6">
      <c r="A3415" s="4">
        <v>3414</v>
      </c>
      <c r="B3415" s="5">
        <v>4</v>
      </c>
      <c r="C3415" s="6">
        <v>8051</v>
      </c>
      <c r="D3415" s="6">
        <v>2139</v>
      </c>
      <c r="E3415">
        <f>VLOOKUP(Чек_позиція!C3415,Товар!A:G,7,FALSE)</f>
        <v>58.95</v>
      </c>
      <c r="F3415">
        <f t="shared" si="53"/>
        <v>235.8</v>
      </c>
    </row>
    <row r="3416" spans="1:6">
      <c r="A3416" s="4">
        <v>3415</v>
      </c>
      <c r="B3416" s="5">
        <v>3</v>
      </c>
      <c r="C3416" s="6">
        <v>3593</v>
      </c>
      <c r="D3416" s="6">
        <v>2139</v>
      </c>
      <c r="E3416">
        <f>VLOOKUP(Чек_позиція!C3416,Товар!A:G,7,FALSE)</f>
        <v>850.53</v>
      </c>
      <c r="F3416">
        <f t="shared" si="53"/>
        <v>2551.59</v>
      </c>
    </row>
    <row r="3417" spans="1:6">
      <c r="A3417" s="4">
        <v>3416</v>
      </c>
      <c r="B3417" s="5">
        <v>2</v>
      </c>
      <c r="C3417" s="6">
        <v>9075</v>
      </c>
      <c r="D3417" s="6">
        <v>2140</v>
      </c>
      <c r="E3417">
        <f>VLOOKUP(Чек_позиція!C3417,Товар!A:G,7,FALSE)</f>
        <v>875.22</v>
      </c>
      <c r="F3417">
        <f t="shared" si="53"/>
        <v>1750.44</v>
      </c>
    </row>
    <row r="3418" spans="1:6">
      <c r="A3418" s="4">
        <v>3417</v>
      </c>
      <c r="B3418" s="5">
        <v>2</v>
      </c>
      <c r="C3418" s="6">
        <v>4096</v>
      </c>
      <c r="D3418" s="6">
        <v>2140</v>
      </c>
      <c r="E3418">
        <f>VLOOKUP(Чек_позиція!C3418,Товар!A:G,7,FALSE)</f>
        <v>872.31</v>
      </c>
      <c r="F3418">
        <f t="shared" si="53"/>
        <v>1744.62</v>
      </c>
    </row>
    <row r="3419" spans="1:6">
      <c r="A3419" s="4">
        <v>3418</v>
      </c>
      <c r="B3419" s="5">
        <v>1</v>
      </c>
      <c r="C3419" s="6">
        <v>1027</v>
      </c>
      <c r="D3419" s="6">
        <v>2140</v>
      </c>
      <c r="E3419">
        <f>VLOOKUP(Чек_позиція!C3419,Товар!A:G,7,FALSE)</f>
        <v>405.64</v>
      </c>
      <c r="F3419">
        <f t="shared" si="53"/>
        <v>405.64</v>
      </c>
    </row>
    <row r="3420" spans="1:6">
      <c r="A3420" s="4">
        <v>3419</v>
      </c>
      <c r="B3420" s="5">
        <v>3</v>
      </c>
      <c r="C3420" s="6">
        <v>2253</v>
      </c>
      <c r="D3420" s="6">
        <v>2141</v>
      </c>
      <c r="E3420">
        <f>VLOOKUP(Чек_позиція!C3420,Товар!A:G,7,FALSE)</f>
        <v>538.28</v>
      </c>
      <c r="F3420">
        <f t="shared" si="53"/>
        <v>1614.84</v>
      </c>
    </row>
    <row r="3421" spans="1:6">
      <c r="A3421" s="4">
        <v>3420</v>
      </c>
      <c r="B3421" s="5">
        <v>3</v>
      </c>
      <c r="C3421" s="6">
        <v>3213</v>
      </c>
      <c r="D3421" s="6">
        <v>2141</v>
      </c>
      <c r="E3421">
        <f>VLOOKUP(Чек_позиція!C3421,Товар!A:G,7,FALSE)</f>
        <v>227.94</v>
      </c>
      <c r="F3421">
        <f t="shared" si="53"/>
        <v>683.81999999999994</v>
      </c>
    </row>
    <row r="3422" spans="1:6">
      <c r="A3422" s="4">
        <v>3421</v>
      </c>
      <c r="B3422" s="5">
        <v>2</v>
      </c>
      <c r="C3422" s="6">
        <v>1155</v>
      </c>
      <c r="D3422" s="6">
        <v>2141</v>
      </c>
      <c r="E3422">
        <f>VLOOKUP(Чек_позиція!C3422,Товар!A:G,7,FALSE)</f>
        <v>617.27</v>
      </c>
      <c r="F3422">
        <f t="shared" si="53"/>
        <v>1234.54</v>
      </c>
    </row>
    <row r="3423" spans="1:6">
      <c r="A3423" s="4">
        <v>3422</v>
      </c>
      <c r="B3423" s="5">
        <v>2</v>
      </c>
      <c r="C3423" s="6">
        <v>3569</v>
      </c>
      <c r="D3423" s="6">
        <v>2141</v>
      </c>
      <c r="E3423">
        <f>VLOOKUP(Чек_позиція!C3423,Товар!A:G,7,FALSE)</f>
        <v>320.8</v>
      </c>
      <c r="F3423">
        <f t="shared" si="53"/>
        <v>641.6</v>
      </c>
    </row>
    <row r="3424" spans="1:6">
      <c r="A3424" s="4">
        <v>3423</v>
      </c>
      <c r="B3424" s="5">
        <v>3</v>
      </c>
      <c r="C3424" s="6">
        <v>9983</v>
      </c>
      <c r="D3424" s="6">
        <v>2141</v>
      </c>
      <c r="E3424">
        <f>VLOOKUP(Чек_позиція!C3424,Товар!A:G,7,FALSE)</f>
        <v>633.85</v>
      </c>
      <c r="F3424">
        <f t="shared" si="53"/>
        <v>1901.5500000000002</v>
      </c>
    </row>
    <row r="3425" spans="1:6">
      <c r="A3425" s="4">
        <v>3424</v>
      </c>
      <c r="B3425" s="5">
        <v>3</v>
      </c>
      <c r="C3425" s="6">
        <v>5401</v>
      </c>
      <c r="D3425" s="6">
        <v>2142</v>
      </c>
      <c r="E3425">
        <f>VLOOKUP(Чек_позиція!C3425,Товар!A:G,7,FALSE)</f>
        <v>177.18</v>
      </c>
      <c r="F3425">
        <f t="shared" si="53"/>
        <v>531.54</v>
      </c>
    </row>
    <row r="3426" spans="1:6">
      <c r="A3426" s="4">
        <v>3425</v>
      </c>
      <c r="B3426" s="5">
        <v>4</v>
      </c>
      <c r="C3426" s="6">
        <v>5703</v>
      </c>
      <c r="D3426" s="6">
        <v>2142</v>
      </c>
      <c r="E3426">
        <f>VLOOKUP(Чек_позиція!C3426,Товар!A:G,7,FALSE)</f>
        <v>907.28</v>
      </c>
      <c r="F3426">
        <f t="shared" si="53"/>
        <v>3629.12</v>
      </c>
    </row>
    <row r="3427" spans="1:6">
      <c r="A3427" s="4">
        <v>3426</v>
      </c>
      <c r="B3427" s="5">
        <v>4</v>
      </c>
      <c r="C3427" s="6">
        <v>1524</v>
      </c>
      <c r="D3427" s="6">
        <v>2142</v>
      </c>
      <c r="E3427">
        <f>VLOOKUP(Чек_позиція!C3427,Товар!A:G,7,FALSE)</f>
        <v>72.400000000000006</v>
      </c>
      <c r="F3427">
        <f t="shared" si="53"/>
        <v>289.60000000000002</v>
      </c>
    </row>
    <row r="3428" spans="1:6">
      <c r="A3428" s="4">
        <v>3427</v>
      </c>
      <c r="B3428" s="5">
        <v>2</v>
      </c>
      <c r="C3428" s="6">
        <v>1678</v>
      </c>
      <c r="D3428" s="6">
        <v>2142</v>
      </c>
      <c r="E3428">
        <f>VLOOKUP(Чек_позиція!C3428,Товар!A:G,7,FALSE)</f>
        <v>209.41</v>
      </c>
      <c r="F3428">
        <f t="shared" si="53"/>
        <v>418.82</v>
      </c>
    </row>
    <row r="3429" spans="1:6">
      <c r="A3429" s="4">
        <v>3428</v>
      </c>
      <c r="B3429" s="5">
        <v>2</v>
      </c>
      <c r="C3429" s="6">
        <v>7824</v>
      </c>
      <c r="D3429" s="6">
        <v>2143</v>
      </c>
      <c r="E3429">
        <f>VLOOKUP(Чек_позиція!C3429,Товар!A:G,7,FALSE)</f>
        <v>740.48</v>
      </c>
      <c r="F3429">
        <f t="shared" si="53"/>
        <v>1480.96</v>
      </c>
    </row>
    <row r="3430" spans="1:6">
      <c r="A3430" s="4">
        <v>3429</v>
      </c>
      <c r="B3430" s="5">
        <v>3</v>
      </c>
      <c r="C3430" s="6">
        <v>6066</v>
      </c>
      <c r="D3430" s="6">
        <v>2143</v>
      </c>
      <c r="E3430">
        <f>VLOOKUP(Чек_позиція!C3430,Товар!A:G,7,FALSE)</f>
        <v>493.05</v>
      </c>
      <c r="F3430">
        <f t="shared" si="53"/>
        <v>1479.15</v>
      </c>
    </row>
    <row r="3431" spans="1:6">
      <c r="A3431" s="4">
        <v>3430</v>
      </c>
      <c r="B3431" s="5">
        <v>2</v>
      </c>
      <c r="C3431" s="6">
        <v>5340</v>
      </c>
      <c r="D3431" s="6">
        <v>2144</v>
      </c>
      <c r="E3431">
        <f>VLOOKUP(Чек_позиція!C3431,Товар!A:G,7,FALSE)</f>
        <v>298.10000000000002</v>
      </c>
      <c r="F3431">
        <f t="shared" si="53"/>
        <v>596.20000000000005</v>
      </c>
    </row>
    <row r="3432" spans="1:6">
      <c r="A3432" s="4">
        <v>3431</v>
      </c>
      <c r="B3432" s="5">
        <v>3</v>
      </c>
      <c r="C3432" s="6">
        <v>1928</v>
      </c>
      <c r="D3432" s="6">
        <v>2144</v>
      </c>
      <c r="E3432">
        <f>VLOOKUP(Чек_позиція!C3432,Товар!A:G,7,FALSE)</f>
        <v>528</v>
      </c>
      <c r="F3432">
        <f t="shared" si="53"/>
        <v>1584</v>
      </c>
    </row>
    <row r="3433" spans="1:6">
      <c r="A3433" s="4">
        <v>3432</v>
      </c>
      <c r="B3433" s="5">
        <v>4</v>
      </c>
      <c r="C3433" s="6">
        <v>1170</v>
      </c>
      <c r="D3433" s="6">
        <v>2144</v>
      </c>
      <c r="E3433">
        <f>VLOOKUP(Чек_позиція!C3433,Товар!A:G,7,FALSE)</f>
        <v>590.95000000000005</v>
      </c>
      <c r="F3433">
        <f t="shared" si="53"/>
        <v>2363.8000000000002</v>
      </c>
    </row>
    <row r="3434" spans="1:6">
      <c r="A3434" s="4">
        <v>3433</v>
      </c>
      <c r="B3434" s="5">
        <v>4</v>
      </c>
      <c r="C3434" s="6">
        <v>4382</v>
      </c>
      <c r="D3434" s="6">
        <v>2144</v>
      </c>
      <c r="E3434">
        <f>VLOOKUP(Чек_позиція!C3434,Товар!A:G,7,FALSE)</f>
        <v>736.41</v>
      </c>
      <c r="F3434">
        <f t="shared" si="53"/>
        <v>2945.64</v>
      </c>
    </row>
    <row r="3435" spans="1:6">
      <c r="A3435" s="4">
        <v>3434</v>
      </c>
      <c r="B3435" s="5">
        <v>1</v>
      </c>
      <c r="C3435" s="6">
        <v>9802</v>
      </c>
      <c r="D3435" s="6">
        <v>2144</v>
      </c>
      <c r="E3435">
        <f>VLOOKUP(Чек_позиція!C3435,Товар!A:G,7,FALSE)</f>
        <v>267.91000000000003</v>
      </c>
      <c r="F3435">
        <f t="shared" si="53"/>
        <v>267.91000000000003</v>
      </c>
    </row>
    <row r="3436" spans="1:6">
      <c r="A3436" s="4">
        <v>3435</v>
      </c>
      <c r="B3436" s="5">
        <v>1</v>
      </c>
      <c r="C3436" s="6">
        <v>3524</v>
      </c>
      <c r="D3436" s="6">
        <v>2145</v>
      </c>
      <c r="E3436">
        <f>VLOOKUP(Чек_позиція!C3436,Товар!A:G,7,FALSE)</f>
        <v>582.70000000000005</v>
      </c>
      <c r="F3436">
        <f t="shared" si="53"/>
        <v>582.70000000000005</v>
      </c>
    </row>
    <row r="3437" spans="1:6">
      <c r="A3437" s="4">
        <v>3436</v>
      </c>
      <c r="B3437" s="5">
        <v>1</v>
      </c>
      <c r="C3437" s="6">
        <v>2698</v>
      </c>
      <c r="D3437" s="6">
        <v>2145</v>
      </c>
      <c r="E3437">
        <f>VLOOKUP(Чек_позиція!C3437,Товар!A:G,7,FALSE)</f>
        <v>861.11</v>
      </c>
      <c r="F3437">
        <f t="shared" si="53"/>
        <v>861.11</v>
      </c>
    </row>
    <row r="3438" spans="1:6">
      <c r="A3438" s="4">
        <v>3437</v>
      </c>
      <c r="B3438" s="5">
        <v>2</v>
      </c>
      <c r="C3438" s="6">
        <v>4600</v>
      </c>
      <c r="D3438" s="6">
        <v>2146</v>
      </c>
      <c r="E3438">
        <f>VLOOKUP(Чек_позиція!C3438,Товар!A:G,7,FALSE)</f>
        <v>107.24</v>
      </c>
      <c r="F3438">
        <f t="shared" si="53"/>
        <v>214.48</v>
      </c>
    </row>
    <row r="3439" spans="1:6">
      <c r="A3439" s="4">
        <v>3438</v>
      </c>
      <c r="B3439" s="5">
        <v>4</v>
      </c>
      <c r="C3439" s="6">
        <v>2791</v>
      </c>
      <c r="D3439" s="6">
        <v>2146</v>
      </c>
      <c r="E3439">
        <f>VLOOKUP(Чек_позиція!C3439,Товар!A:G,7,FALSE)</f>
        <v>182.34</v>
      </c>
      <c r="F3439">
        <f t="shared" si="53"/>
        <v>729.36</v>
      </c>
    </row>
    <row r="3440" spans="1:6">
      <c r="A3440" s="4">
        <v>3439</v>
      </c>
      <c r="B3440" s="5">
        <v>4</v>
      </c>
      <c r="C3440" s="6">
        <v>5632</v>
      </c>
      <c r="D3440" s="6">
        <v>2146</v>
      </c>
      <c r="E3440">
        <f>VLOOKUP(Чек_позиція!C3440,Товар!A:G,7,FALSE)</f>
        <v>512.16999999999996</v>
      </c>
      <c r="F3440">
        <f t="shared" si="53"/>
        <v>2048.6799999999998</v>
      </c>
    </row>
    <row r="3441" spans="1:6">
      <c r="A3441" s="4">
        <v>3440</v>
      </c>
      <c r="B3441" s="5">
        <v>4</v>
      </c>
      <c r="C3441" s="6">
        <v>4189</v>
      </c>
      <c r="D3441" s="6">
        <v>2146</v>
      </c>
      <c r="E3441">
        <f>VLOOKUP(Чек_позиція!C3441,Товар!A:G,7,FALSE)</f>
        <v>750.37</v>
      </c>
      <c r="F3441">
        <f t="shared" si="53"/>
        <v>3001.48</v>
      </c>
    </row>
    <row r="3442" spans="1:6">
      <c r="A3442" s="4">
        <v>3441</v>
      </c>
      <c r="B3442" s="5">
        <v>1</v>
      </c>
      <c r="C3442" s="6">
        <v>5881</v>
      </c>
      <c r="D3442" s="6">
        <v>2146</v>
      </c>
      <c r="E3442">
        <f>VLOOKUP(Чек_позиція!C3442,Товар!A:G,7,FALSE)</f>
        <v>495.97</v>
      </c>
      <c r="F3442">
        <f t="shared" si="53"/>
        <v>495.97</v>
      </c>
    </row>
    <row r="3443" spans="1:6">
      <c r="A3443" s="4">
        <v>3442</v>
      </c>
      <c r="B3443" s="5">
        <v>1</v>
      </c>
      <c r="C3443" s="6">
        <v>80</v>
      </c>
      <c r="D3443" s="6">
        <v>2147</v>
      </c>
      <c r="E3443">
        <f>VLOOKUP(Чек_позиція!C3443,Товар!A:G,7,FALSE)</f>
        <v>413.82</v>
      </c>
      <c r="F3443">
        <f t="shared" si="53"/>
        <v>413.82</v>
      </c>
    </row>
    <row r="3444" spans="1:6">
      <c r="A3444" s="4">
        <v>3443</v>
      </c>
      <c r="B3444" s="5">
        <v>2</v>
      </c>
      <c r="C3444" s="6">
        <v>2901</v>
      </c>
      <c r="D3444" s="6">
        <v>2147</v>
      </c>
      <c r="E3444">
        <f>VLOOKUP(Чек_позиція!C3444,Товар!A:G,7,FALSE)</f>
        <v>355.46</v>
      </c>
      <c r="F3444">
        <f t="shared" si="53"/>
        <v>710.92</v>
      </c>
    </row>
    <row r="3445" spans="1:6">
      <c r="A3445" s="4">
        <v>3444</v>
      </c>
      <c r="B3445" s="5">
        <v>3</v>
      </c>
      <c r="C3445" s="6">
        <v>4823</v>
      </c>
      <c r="D3445" s="6">
        <v>2147</v>
      </c>
      <c r="E3445">
        <f>VLOOKUP(Чек_позиція!C3445,Товар!A:G,7,FALSE)</f>
        <v>441.89</v>
      </c>
      <c r="F3445">
        <f t="shared" si="53"/>
        <v>1325.67</v>
      </c>
    </row>
    <row r="3446" spans="1:6">
      <c r="A3446" s="4">
        <v>3445</v>
      </c>
      <c r="B3446" s="5">
        <v>4</v>
      </c>
      <c r="C3446" s="6">
        <v>7593</v>
      </c>
      <c r="D3446" s="6">
        <v>2147</v>
      </c>
      <c r="E3446">
        <f>VLOOKUP(Чек_позиція!C3446,Товар!A:G,7,FALSE)</f>
        <v>441.5</v>
      </c>
      <c r="F3446">
        <f t="shared" si="53"/>
        <v>1766</v>
      </c>
    </row>
    <row r="3447" spans="1:6">
      <c r="A3447" s="4">
        <v>3446</v>
      </c>
      <c r="B3447" s="5">
        <v>2</v>
      </c>
      <c r="C3447" s="6">
        <v>9783</v>
      </c>
      <c r="D3447" s="6">
        <v>2147</v>
      </c>
      <c r="E3447">
        <f>VLOOKUP(Чек_позиція!C3447,Товар!A:G,7,FALSE)</f>
        <v>359.18</v>
      </c>
      <c r="F3447">
        <f t="shared" si="53"/>
        <v>718.36</v>
      </c>
    </row>
    <row r="3448" spans="1:6">
      <c r="A3448" s="4">
        <v>3447</v>
      </c>
      <c r="B3448" s="5">
        <v>1</v>
      </c>
      <c r="C3448" s="6">
        <v>5797</v>
      </c>
      <c r="D3448" s="6">
        <v>2148</v>
      </c>
      <c r="E3448">
        <f>VLOOKUP(Чек_позиція!C3448,Товар!A:G,7,FALSE)</f>
        <v>91.4</v>
      </c>
      <c r="F3448">
        <f t="shared" si="53"/>
        <v>91.4</v>
      </c>
    </row>
    <row r="3449" spans="1:6">
      <c r="A3449" s="4">
        <v>3448</v>
      </c>
      <c r="B3449" s="5">
        <v>3</v>
      </c>
      <c r="C3449" s="6">
        <v>8631</v>
      </c>
      <c r="D3449" s="6">
        <v>2149</v>
      </c>
      <c r="E3449">
        <f>VLOOKUP(Чек_позиція!C3449,Товар!A:G,7,FALSE)</f>
        <v>191.12</v>
      </c>
      <c r="F3449">
        <f t="shared" si="53"/>
        <v>573.36</v>
      </c>
    </row>
    <row r="3450" spans="1:6">
      <c r="A3450" s="4">
        <v>3449</v>
      </c>
      <c r="B3450" s="5">
        <v>1</v>
      </c>
      <c r="C3450" s="6">
        <v>5004</v>
      </c>
      <c r="D3450" s="6">
        <v>2149</v>
      </c>
      <c r="E3450">
        <f>VLOOKUP(Чек_позиція!C3450,Товар!A:G,7,FALSE)</f>
        <v>791.22</v>
      </c>
      <c r="F3450">
        <f t="shared" si="53"/>
        <v>791.22</v>
      </c>
    </row>
    <row r="3451" spans="1:6">
      <c r="A3451" s="4">
        <v>3450</v>
      </c>
      <c r="B3451" s="5">
        <v>1</v>
      </c>
      <c r="C3451" s="6">
        <v>3245</v>
      </c>
      <c r="D3451" s="6">
        <v>2149</v>
      </c>
      <c r="E3451">
        <f>VLOOKUP(Чек_позиція!C3451,Товар!A:G,7,FALSE)</f>
        <v>490.6</v>
      </c>
      <c r="F3451">
        <f t="shared" si="53"/>
        <v>490.6</v>
      </c>
    </row>
    <row r="3452" spans="1:6">
      <c r="A3452" s="4">
        <v>3451</v>
      </c>
      <c r="B3452" s="5">
        <v>3</v>
      </c>
      <c r="C3452" s="6">
        <v>7507</v>
      </c>
      <c r="D3452" s="6">
        <v>2150</v>
      </c>
      <c r="E3452">
        <f>VLOOKUP(Чек_позиція!C3452,Товар!A:G,7,FALSE)</f>
        <v>345.67</v>
      </c>
      <c r="F3452">
        <f t="shared" si="53"/>
        <v>1037.01</v>
      </c>
    </row>
    <row r="3453" spans="1:6">
      <c r="A3453" s="4">
        <v>3452</v>
      </c>
      <c r="B3453" s="5">
        <v>3</v>
      </c>
      <c r="C3453" s="6">
        <v>5981</v>
      </c>
      <c r="D3453" s="6">
        <v>2150</v>
      </c>
      <c r="E3453">
        <f>VLOOKUP(Чек_позиція!C3453,Товар!A:G,7,FALSE)</f>
        <v>331.74</v>
      </c>
      <c r="F3453">
        <f t="shared" si="53"/>
        <v>995.22</v>
      </c>
    </row>
    <row r="3454" spans="1:6">
      <c r="A3454" s="4">
        <v>3453</v>
      </c>
      <c r="B3454" s="5">
        <v>2</v>
      </c>
      <c r="C3454" s="6">
        <v>5162</v>
      </c>
      <c r="D3454" s="6">
        <v>2150</v>
      </c>
      <c r="E3454">
        <f>VLOOKUP(Чек_позиція!C3454,Товар!A:G,7,FALSE)</f>
        <v>876.33</v>
      </c>
      <c r="F3454">
        <f t="shared" si="53"/>
        <v>1752.66</v>
      </c>
    </row>
    <row r="3455" spans="1:6">
      <c r="A3455" s="4">
        <v>3454</v>
      </c>
      <c r="B3455" s="5">
        <v>1</v>
      </c>
      <c r="C3455" s="6">
        <v>6757</v>
      </c>
      <c r="D3455" s="6">
        <v>2150</v>
      </c>
      <c r="E3455">
        <f>VLOOKUP(Чек_позиція!C3455,Товар!A:G,7,FALSE)</f>
        <v>432.47</v>
      </c>
      <c r="F3455">
        <f t="shared" si="53"/>
        <v>432.47</v>
      </c>
    </row>
    <row r="3456" spans="1:6">
      <c r="A3456" s="4">
        <v>3455</v>
      </c>
      <c r="B3456" s="5">
        <v>1</v>
      </c>
      <c r="C3456" s="6">
        <v>6173</v>
      </c>
      <c r="D3456" s="6">
        <v>2150</v>
      </c>
      <c r="E3456">
        <f>VLOOKUP(Чек_позиція!C3456,Товар!A:G,7,FALSE)</f>
        <v>894.36</v>
      </c>
      <c r="F3456">
        <f t="shared" si="53"/>
        <v>894.36</v>
      </c>
    </row>
    <row r="3457" spans="1:6">
      <c r="A3457" s="4">
        <v>3456</v>
      </c>
      <c r="B3457" s="5">
        <v>3</v>
      </c>
      <c r="C3457" s="6">
        <v>4670</v>
      </c>
      <c r="D3457" s="6">
        <v>2151</v>
      </c>
      <c r="E3457">
        <f>VLOOKUP(Чек_позиція!C3457,Товар!A:G,7,FALSE)</f>
        <v>638.08000000000004</v>
      </c>
      <c r="F3457">
        <f t="shared" si="53"/>
        <v>1914.2400000000002</v>
      </c>
    </row>
    <row r="3458" spans="1:6">
      <c r="A3458" s="4">
        <v>3457</v>
      </c>
      <c r="B3458" s="5">
        <v>4</v>
      </c>
      <c r="C3458" s="6">
        <v>7017</v>
      </c>
      <c r="D3458" s="6">
        <v>2151</v>
      </c>
      <c r="E3458">
        <f>VLOOKUP(Чек_позиція!C3458,Товар!A:G,7,FALSE)</f>
        <v>395.66</v>
      </c>
      <c r="F3458">
        <f t="shared" si="53"/>
        <v>1582.64</v>
      </c>
    </row>
    <row r="3459" spans="1:6">
      <c r="A3459" s="4">
        <v>3458</v>
      </c>
      <c r="B3459" s="5">
        <v>1</v>
      </c>
      <c r="C3459" s="6">
        <v>8206</v>
      </c>
      <c r="D3459" s="6">
        <v>2151</v>
      </c>
      <c r="E3459">
        <f>VLOOKUP(Чек_позиція!C3459,Товар!A:G,7,FALSE)</f>
        <v>120.38</v>
      </c>
      <c r="F3459">
        <f t="shared" ref="F3459:F3522" si="54">B3459*E3459</f>
        <v>120.38</v>
      </c>
    </row>
    <row r="3460" spans="1:6">
      <c r="A3460" s="4">
        <v>3459</v>
      </c>
      <c r="B3460" s="5">
        <v>2</v>
      </c>
      <c r="C3460" s="6">
        <v>891</v>
      </c>
      <c r="D3460" s="6">
        <v>2151</v>
      </c>
      <c r="E3460">
        <f>VLOOKUP(Чек_позиція!C3460,Товар!A:G,7,FALSE)</f>
        <v>564.92999999999995</v>
      </c>
      <c r="F3460">
        <f t="shared" si="54"/>
        <v>1129.8599999999999</v>
      </c>
    </row>
    <row r="3461" spans="1:6">
      <c r="A3461" s="4">
        <v>3460</v>
      </c>
      <c r="B3461" s="5">
        <v>1</v>
      </c>
      <c r="C3461" s="6">
        <v>9664</v>
      </c>
      <c r="D3461" s="6">
        <v>2152</v>
      </c>
      <c r="E3461">
        <f>VLOOKUP(Чек_позиція!C3461,Товар!A:G,7,FALSE)</f>
        <v>865.77</v>
      </c>
      <c r="F3461">
        <f t="shared" si="54"/>
        <v>865.77</v>
      </c>
    </row>
    <row r="3462" spans="1:6">
      <c r="A3462" s="4">
        <v>3461</v>
      </c>
      <c r="B3462" s="5">
        <v>4</v>
      </c>
      <c r="C3462" s="6">
        <v>4760</v>
      </c>
      <c r="D3462" s="6">
        <v>2153</v>
      </c>
      <c r="E3462">
        <f>VLOOKUP(Чек_позиція!C3462,Товар!A:G,7,FALSE)</f>
        <v>327.89</v>
      </c>
      <c r="F3462">
        <f t="shared" si="54"/>
        <v>1311.56</v>
      </c>
    </row>
    <row r="3463" spans="1:6">
      <c r="A3463" s="4">
        <v>3462</v>
      </c>
      <c r="B3463" s="5">
        <v>4</v>
      </c>
      <c r="C3463" s="6">
        <v>1414</v>
      </c>
      <c r="D3463" s="6">
        <v>2153</v>
      </c>
      <c r="E3463">
        <f>VLOOKUP(Чек_позиція!C3463,Товар!A:G,7,FALSE)</f>
        <v>719.84</v>
      </c>
      <c r="F3463">
        <f t="shared" si="54"/>
        <v>2879.36</v>
      </c>
    </row>
    <row r="3464" spans="1:6">
      <c r="A3464" s="4">
        <v>3463</v>
      </c>
      <c r="B3464" s="5">
        <v>3</v>
      </c>
      <c r="C3464" s="6">
        <v>7297</v>
      </c>
      <c r="D3464" s="6">
        <v>2153</v>
      </c>
      <c r="E3464">
        <f>VLOOKUP(Чек_позиція!C3464,Товар!A:G,7,FALSE)</f>
        <v>116.93</v>
      </c>
      <c r="F3464">
        <f t="shared" si="54"/>
        <v>350.79</v>
      </c>
    </row>
    <row r="3465" spans="1:6">
      <c r="A3465" s="4">
        <v>3464</v>
      </c>
      <c r="B3465" s="5">
        <v>2</v>
      </c>
      <c r="C3465" s="6">
        <v>9977</v>
      </c>
      <c r="D3465" s="6">
        <v>2153</v>
      </c>
      <c r="E3465">
        <f>VLOOKUP(Чек_позиція!C3465,Товар!A:G,7,FALSE)</f>
        <v>924.18</v>
      </c>
      <c r="F3465">
        <f t="shared" si="54"/>
        <v>1848.36</v>
      </c>
    </row>
    <row r="3466" spans="1:6">
      <c r="A3466" s="4">
        <v>3465</v>
      </c>
      <c r="B3466" s="5">
        <v>1</v>
      </c>
      <c r="C3466" s="6">
        <v>8125</v>
      </c>
      <c r="D3466" s="6">
        <v>2153</v>
      </c>
      <c r="E3466">
        <f>VLOOKUP(Чек_позиція!C3466,Товар!A:G,7,FALSE)</f>
        <v>554.36</v>
      </c>
      <c r="F3466">
        <f t="shared" si="54"/>
        <v>554.36</v>
      </c>
    </row>
    <row r="3467" spans="1:6">
      <c r="A3467" s="4">
        <v>3466</v>
      </c>
      <c r="B3467" s="5">
        <v>2</v>
      </c>
      <c r="C3467" s="6">
        <v>8146</v>
      </c>
      <c r="D3467" s="6">
        <v>2154</v>
      </c>
      <c r="E3467">
        <f>VLOOKUP(Чек_позиція!C3467,Товар!A:G,7,FALSE)</f>
        <v>495.04</v>
      </c>
      <c r="F3467">
        <f t="shared" si="54"/>
        <v>990.08</v>
      </c>
    </row>
    <row r="3468" spans="1:6">
      <c r="A3468" s="4">
        <v>3467</v>
      </c>
      <c r="B3468" s="5">
        <v>3</v>
      </c>
      <c r="C3468" s="6">
        <v>3841</v>
      </c>
      <c r="D3468" s="6">
        <v>2154</v>
      </c>
      <c r="E3468">
        <f>VLOOKUP(Чек_позиція!C3468,Товар!A:G,7,FALSE)</f>
        <v>230.13</v>
      </c>
      <c r="F3468">
        <f t="shared" si="54"/>
        <v>690.39</v>
      </c>
    </row>
    <row r="3469" spans="1:6">
      <c r="A3469" s="4">
        <v>3468</v>
      </c>
      <c r="B3469" s="5">
        <v>4</v>
      </c>
      <c r="C3469" s="6">
        <v>2444</v>
      </c>
      <c r="D3469" s="6">
        <v>2155</v>
      </c>
      <c r="E3469">
        <f>VLOOKUP(Чек_позиція!C3469,Товар!A:G,7,FALSE)</f>
        <v>319.02</v>
      </c>
      <c r="F3469">
        <f t="shared" si="54"/>
        <v>1276.08</v>
      </c>
    </row>
    <row r="3470" spans="1:6">
      <c r="A3470" s="4">
        <v>3469</v>
      </c>
      <c r="B3470" s="5">
        <v>1</v>
      </c>
      <c r="C3470" s="6">
        <v>9039</v>
      </c>
      <c r="D3470" s="6">
        <v>2156</v>
      </c>
      <c r="E3470">
        <f>VLOOKUP(Чек_позиція!C3470,Товар!A:G,7,FALSE)</f>
        <v>442.55</v>
      </c>
      <c r="F3470">
        <f t="shared" si="54"/>
        <v>442.55</v>
      </c>
    </row>
    <row r="3471" spans="1:6">
      <c r="A3471" s="4">
        <v>3470</v>
      </c>
      <c r="B3471" s="5">
        <v>3</v>
      </c>
      <c r="C3471" s="6">
        <v>4206</v>
      </c>
      <c r="D3471" s="6">
        <v>2156</v>
      </c>
      <c r="E3471">
        <f>VLOOKUP(Чек_позиція!C3471,Товар!A:G,7,FALSE)</f>
        <v>463.16</v>
      </c>
      <c r="F3471">
        <f t="shared" si="54"/>
        <v>1389.48</v>
      </c>
    </row>
    <row r="3472" spans="1:6">
      <c r="A3472" s="4">
        <v>3471</v>
      </c>
      <c r="B3472" s="5">
        <v>1</v>
      </c>
      <c r="C3472" s="6">
        <v>5834</v>
      </c>
      <c r="D3472" s="6">
        <v>2156</v>
      </c>
      <c r="E3472">
        <f>VLOOKUP(Чек_позиція!C3472,Товар!A:G,7,FALSE)</f>
        <v>438.81</v>
      </c>
      <c r="F3472">
        <f t="shared" si="54"/>
        <v>438.81</v>
      </c>
    </row>
    <row r="3473" spans="1:6">
      <c r="A3473" s="4">
        <v>3472</v>
      </c>
      <c r="B3473" s="5">
        <v>2</v>
      </c>
      <c r="C3473" s="6">
        <v>8795</v>
      </c>
      <c r="D3473" s="6">
        <v>2157</v>
      </c>
      <c r="E3473">
        <f>VLOOKUP(Чек_позиція!C3473,Товар!A:G,7,FALSE)</f>
        <v>741.75</v>
      </c>
      <c r="F3473">
        <f t="shared" si="54"/>
        <v>1483.5</v>
      </c>
    </row>
    <row r="3474" spans="1:6">
      <c r="A3474" s="4">
        <v>3473</v>
      </c>
      <c r="B3474" s="5">
        <v>1</v>
      </c>
      <c r="C3474" s="6">
        <v>20</v>
      </c>
      <c r="D3474" s="6">
        <v>2158</v>
      </c>
      <c r="E3474">
        <f>VLOOKUP(Чек_позиція!C3474,Товар!A:G,7,FALSE)</f>
        <v>343.09</v>
      </c>
      <c r="F3474">
        <f t="shared" si="54"/>
        <v>343.09</v>
      </c>
    </row>
    <row r="3475" spans="1:6">
      <c r="A3475" s="4">
        <v>3474</v>
      </c>
      <c r="B3475" s="5">
        <v>3</v>
      </c>
      <c r="C3475" s="6">
        <v>9343</v>
      </c>
      <c r="D3475" s="6">
        <v>2158</v>
      </c>
      <c r="E3475">
        <f>VLOOKUP(Чек_позиція!C3475,Товар!A:G,7,FALSE)</f>
        <v>575.42999999999995</v>
      </c>
      <c r="F3475">
        <f t="shared" si="54"/>
        <v>1726.29</v>
      </c>
    </row>
    <row r="3476" spans="1:6">
      <c r="A3476" s="4">
        <v>3475</v>
      </c>
      <c r="B3476" s="5">
        <v>4</v>
      </c>
      <c r="C3476" s="6">
        <v>6302</v>
      </c>
      <c r="D3476" s="6">
        <v>2158</v>
      </c>
      <c r="E3476">
        <f>VLOOKUP(Чек_позиція!C3476,Товар!A:G,7,FALSE)</f>
        <v>194.2</v>
      </c>
      <c r="F3476">
        <f t="shared" si="54"/>
        <v>776.8</v>
      </c>
    </row>
    <row r="3477" spans="1:6">
      <c r="A3477" s="4">
        <v>3476</v>
      </c>
      <c r="B3477" s="5">
        <v>2</v>
      </c>
      <c r="C3477" s="6">
        <v>8056</v>
      </c>
      <c r="D3477" s="6">
        <v>2158</v>
      </c>
      <c r="E3477">
        <f>VLOOKUP(Чек_позиція!C3477,Товар!A:G,7,FALSE)</f>
        <v>64.48</v>
      </c>
      <c r="F3477">
        <f t="shared" si="54"/>
        <v>128.96</v>
      </c>
    </row>
    <row r="3478" spans="1:6">
      <c r="A3478" s="4">
        <v>3477</v>
      </c>
      <c r="B3478" s="5">
        <v>4</v>
      </c>
      <c r="C3478" s="6">
        <v>5424</v>
      </c>
      <c r="D3478" s="6">
        <v>2158</v>
      </c>
      <c r="E3478">
        <f>VLOOKUP(Чек_позиція!C3478,Товар!A:G,7,FALSE)</f>
        <v>393.97</v>
      </c>
      <c r="F3478">
        <f t="shared" si="54"/>
        <v>1575.88</v>
      </c>
    </row>
    <row r="3479" spans="1:6">
      <c r="A3479" s="4">
        <v>3478</v>
      </c>
      <c r="B3479" s="5">
        <v>3</v>
      </c>
      <c r="C3479" s="6">
        <v>8868</v>
      </c>
      <c r="D3479" s="6">
        <v>2159</v>
      </c>
      <c r="E3479">
        <f>VLOOKUP(Чек_позиція!C3479,Товар!A:G,7,FALSE)</f>
        <v>85.63</v>
      </c>
      <c r="F3479">
        <f t="shared" si="54"/>
        <v>256.89</v>
      </c>
    </row>
    <row r="3480" spans="1:6">
      <c r="A3480" s="4">
        <v>3479</v>
      </c>
      <c r="B3480" s="5">
        <v>4</v>
      </c>
      <c r="C3480" s="6">
        <v>9086</v>
      </c>
      <c r="D3480" s="6">
        <v>2159</v>
      </c>
      <c r="E3480">
        <f>VLOOKUP(Чек_позиція!C3480,Товар!A:G,7,FALSE)</f>
        <v>482.04</v>
      </c>
      <c r="F3480">
        <f t="shared" si="54"/>
        <v>1928.16</v>
      </c>
    </row>
    <row r="3481" spans="1:6">
      <c r="A3481" s="4">
        <v>3480</v>
      </c>
      <c r="B3481" s="5">
        <v>2</v>
      </c>
      <c r="C3481" s="6">
        <v>1181</v>
      </c>
      <c r="D3481" s="6">
        <v>2159</v>
      </c>
      <c r="E3481">
        <f>VLOOKUP(Чек_позиція!C3481,Товар!A:G,7,FALSE)</f>
        <v>98.48</v>
      </c>
      <c r="F3481">
        <f t="shared" si="54"/>
        <v>196.96</v>
      </c>
    </row>
    <row r="3482" spans="1:6">
      <c r="A3482" s="4">
        <v>3481</v>
      </c>
      <c r="B3482" s="5">
        <v>4</v>
      </c>
      <c r="C3482" s="6">
        <v>5262</v>
      </c>
      <c r="D3482" s="6">
        <v>2160</v>
      </c>
      <c r="E3482">
        <f>VLOOKUP(Чек_позиція!C3482,Товар!A:G,7,FALSE)</f>
        <v>743.21</v>
      </c>
      <c r="F3482">
        <f t="shared" si="54"/>
        <v>2972.84</v>
      </c>
    </row>
    <row r="3483" spans="1:6">
      <c r="A3483" s="4">
        <v>3482</v>
      </c>
      <c r="B3483" s="5">
        <v>3</v>
      </c>
      <c r="C3483" s="6">
        <v>2076</v>
      </c>
      <c r="D3483" s="6">
        <v>2161</v>
      </c>
      <c r="E3483">
        <f>VLOOKUP(Чек_позиція!C3483,Товар!A:G,7,FALSE)</f>
        <v>666.62</v>
      </c>
      <c r="F3483">
        <f t="shared" si="54"/>
        <v>1999.8600000000001</v>
      </c>
    </row>
    <row r="3484" spans="1:6">
      <c r="A3484" s="4">
        <v>3483</v>
      </c>
      <c r="B3484" s="5">
        <v>2</v>
      </c>
      <c r="C3484" s="6">
        <v>767</v>
      </c>
      <c r="D3484" s="6">
        <v>2162</v>
      </c>
      <c r="E3484">
        <f>VLOOKUP(Чек_позиція!C3484,Товар!A:G,7,FALSE)</f>
        <v>113.46</v>
      </c>
      <c r="F3484">
        <f t="shared" si="54"/>
        <v>226.92</v>
      </c>
    </row>
    <row r="3485" spans="1:6">
      <c r="A3485" s="4">
        <v>3484</v>
      </c>
      <c r="B3485" s="5">
        <v>2</v>
      </c>
      <c r="C3485" s="6">
        <v>6820</v>
      </c>
      <c r="D3485" s="6">
        <v>2162</v>
      </c>
      <c r="E3485">
        <f>VLOOKUP(Чек_позиція!C3485,Товар!A:G,7,FALSE)</f>
        <v>272.12</v>
      </c>
      <c r="F3485">
        <f t="shared" si="54"/>
        <v>544.24</v>
      </c>
    </row>
    <row r="3486" spans="1:6">
      <c r="A3486" s="4">
        <v>3485</v>
      </c>
      <c r="B3486" s="5">
        <v>3</v>
      </c>
      <c r="C3486" s="6">
        <v>4428</v>
      </c>
      <c r="D3486" s="6">
        <v>2162</v>
      </c>
      <c r="E3486">
        <f>VLOOKUP(Чек_позиція!C3486,Товар!A:G,7,FALSE)</f>
        <v>707.61</v>
      </c>
      <c r="F3486">
        <f t="shared" si="54"/>
        <v>2122.83</v>
      </c>
    </row>
    <row r="3487" spans="1:6">
      <c r="A3487" s="4">
        <v>3486</v>
      </c>
      <c r="B3487" s="5">
        <v>4</v>
      </c>
      <c r="C3487" s="6">
        <v>7895</v>
      </c>
      <c r="D3487" s="6">
        <v>2163</v>
      </c>
      <c r="E3487">
        <f>VLOOKUP(Чек_позиція!C3487,Товар!A:G,7,FALSE)</f>
        <v>354.99</v>
      </c>
      <c r="F3487">
        <f t="shared" si="54"/>
        <v>1419.96</v>
      </c>
    </row>
    <row r="3488" spans="1:6">
      <c r="A3488" s="4">
        <v>3487</v>
      </c>
      <c r="B3488" s="5">
        <v>1</v>
      </c>
      <c r="C3488" s="6">
        <v>5081</v>
      </c>
      <c r="D3488" s="6">
        <v>2164</v>
      </c>
      <c r="E3488">
        <f>VLOOKUP(Чек_позиція!C3488,Товар!A:G,7,FALSE)</f>
        <v>687.78</v>
      </c>
      <c r="F3488">
        <f t="shared" si="54"/>
        <v>687.78</v>
      </c>
    </row>
    <row r="3489" spans="1:6">
      <c r="A3489" s="4">
        <v>3488</v>
      </c>
      <c r="B3489" s="5">
        <v>4</v>
      </c>
      <c r="C3489" s="6">
        <v>1015</v>
      </c>
      <c r="D3489" s="6">
        <v>2164</v>
      </c>
      <c r="E3489">
        <f>VLOOKUP(Чек_позиція!C3489,Товар!A:G,7,FALSE)</f>
        <v>303.52999999999997</v>
      </c>
      <c r="F3489">
        <f t="shared" si="54"/>
        <v>1214.1199999999999</v>
      </c>
    </row>
    <row r="3490" spans="1:6">
      <c r="A3490" s="4">
        <v>3489</v>
      </c>
      <c r="B3490" s="5">
        <v>3</v>
      </c>
      <c r="C3490" s="6">
        <v>5268</v>
      </c>
      <c r="D3490" s="6">
        <v>2164</v>
      </c>
      <c r="E3490">
        <f>VLOOKUP(Чек_позиція!C3490,Товар!A:G,7,FALSE)</f>
        <v>206.39</v>
      </c>
      <c r="F3490">
        <f t="shared" si="54"/>
        <v>619.16999999999996</v>
      </c>
    </row>
    <row r="3491" spans="1:6">
      <c r="A3491" s="4">
        <v>3490</v>
      </c>
      <c r="B3491" s="5">
        <v>1</v>
      </c>
      <c r="C3491" s="6">
        <v>3893</v>
      </c>
      <c r="D3491" s="6">
        <v>2165</v>
      </c>
      <c r="E3491">
        <f>VLOOKUP(Чек_позиція!C3491,Товар!A:G,7,FALSE)</f>
        <v>85.23</v>
      </c>
      <c r="F3491">
        <f t="shared" si="54"/>
        <v>85.23</v>
      </c>
    </row>
    <row r="3492" spans="1:6">
      <c r="A3492" s="4">
        <v>3491</v>
      </c>
      <c r="B3492" s="5">
        <v>3</v>
      </c>
      <c r="C3492" s="6">
        <v>9648</v>
      </c>
      <c r="D3492" s="6">
        <v>2165</v>
      </c>
      <c r="E3492">
        <f>VLOOKUP(Чек_позиція!C3492,Товар!A:G,7,FALSE)</f>
        <v>758.76</v>
      </c>
      <c r="F3492">
        <f t="shared" si="54"/>
        <v>2276.2799999999997</v>
      </c>
    </row>
    <row r="3493" spans="1:6">
      <c r="A3493" s="4">
        <v>3492</v>
      </c>
      <c r="B3493" s="5">
        <v>4</v>
      </c>
      <c r="C3493" s="6">
        <v>7987</v>
      </c>
      <c r="D3493" s="6">
        <v>2165</v>
      </c>
      <c r="E3493">
        <f>VLOOKUP(Чек_позиція!C3493,Товар!A:G,7,FALSE)</f>
        <v>438.94</v>
      </c>
      <c r="F3493">
        <f t="shared" si="54"/>
        <v>1755.76</v>
      </c>
    </row>
    <row r="3494" spans="1:6">
      <c r="A3494" s="4">
        <v>3493</v>
      </c>
      <c r="B3494" s="5">
        <v>3</v>
      </c>
      <c r="C3494" s="6">
        <v>378</v>
      </c>
      <c r="D3494" s="6">
        <v>2165</v>
      </c>
      <c r="E3494">
        <f>VLOOKUP(Чек_позиція!C3494,Товар!A:G,7,FALSE)</f>
        <v>903.1</v>
      </c>
      <c r="F3494">
        <f t="shared" si="54"/>
        <v>2709.3</v>
      </c>
    </row>
    <row r="3495" spans="1:6">
      <c r="A3495" s="4">
        <v>3494</v>
      </c>
      <c r="B3495" s="5">
        <v>4</v>
      </c>
      <c r="C3495" s="6">
        <v>3772</v>
      </c>
      <c r="D3495" s="6">
        <v>2165</v>
      </c>
      <c r="E3495">
        <f>VLOOKUP(Чек_позиція!C3495,Товар!A:G,7,FALSE)</f>
        <v>306.48</v>
      </c>
      <c r="F3495">
        <f t="shared" si="54"/>
        <v>1225.92</v>
      </c>
    </row>
    <row r="3496" spans="1:6">
      <c r="A3496" s="4">
        <v>3495</v>
      </c>
      <c r="B3496" s="5">
        <v>4</v>
      </c>
      <c r="C3496" s="6">
        <v>383</v>
      </c>
      <c r="D3496" s="6">
        <v>2166</v>
      </c>
      <c r="E3496">
        <f>VLOOKUP(Чек_позиція!C3496,Товар!A:G,7,FALSE)</f>
        <v>145.37</v>
      </c>
      <c r="F3496">
        <f t="shared" si="54"/>
        <v>581.48</v>
      </c>
    </row>
    <row r="3497" spans="1:6">
      <c r="A3497" s="4">
        <v>3496</v>
      </c>
      <c r="B3497" s="5">
        <v>4</v>
      </c>
      <c r="C3497" s="6">
        <v>5225</v>
      </c>
      <c r="D3497" s="6">
        <v>2166</v>
      </c>
      <c r="E3497">
        <f>VLOOKUP(Чек_позиція!C3497,Товар!A:G,7,FALSE)</f>
        <v>137.19</v>
      </c>
      <c r="F3497">
        <f t="shared" si="54"/>
        <v>548.76</v>
      </c>
    </row>
    <row r="3498" spans="1:6">
      <c r="A3498" s="4">
        <v>3497</v>
      </c>
      <c r="B3498" s="5">
        <v>4</v>
      </c>
      <c r="C3498" s="6">
        <v>5504</v>
      </c>
      <c r="D3498" s="6">
        <v>2166</v>
      </c>
      <c r="E3498">
        <f>VLOOKUP(Чек_позиція!C3498,Товар!A:G,7,FALSE)</f>
        <v>70.569999999999993</v>
      </c>
      <c r="F3498">
        <f t="shared" si="54"/>
        <v>282.27999999999997</v>
      </c>
    </row>
    <row r="3499" spans="1:6">
      <c r="A3499" s="4">
        <v>3498</v>
      </c>
      <c r="B3499" s="5">
        <v>1</v>
      </c>
      <c r="C3499" s="6">
        <v>1356</v>
      </c>
      <c r="D3499" s="6">
        <v>2167</v>
      </c>
      <c r="E3499">
        <f>VLOOKUP(Чек_позиція!C3499,Товар!A:G,7,FALSE)</f>
        <v>370.63</v>
      </c>
      <c r="F3499">
        <f t="shared" si="54"/>
        <v>370.63</v>
      </c>
    </row>
    <row r="3500" spans="1:6">
      <c r="A3500" s="4">
        <v>3499</v>
      </c>
      <c r="B3500" s="5">
        <v>4</v>
      </c>
      <c r="C3500" s="6">
        <v>1645</v>
      </c>
      <c r="D3500" s="6">
        <v>2168</v>
      </c>
      <c r="E3500">
        <f>VLOOKUP(Чек_позиція!C3500,Товар!A:G,7,FALSE)</f>
        <v>315.33</v>
      </c>
      <c r="F3500">
        <f t="shared" si="54"/>
        <v>1261.32</v>
      </c>
    </row>
    <row r="3501" spans="1:6">
      <c r="A3501" s="4">
        <v>3500</v>
      </c>
      <c r="B3501" s="5">
        <v>1</v>
      </c>
      <c r="C3501" s="6">
        <v>1176</v>
      </c>
      <c r="D3501" s="6">
        <v>2168</v>
      </c>
      <c r="E3501">
        <f>VLOOKUP(Чек_позиція!C3501,Товар!A:G,7,FALSE)</f>
        <v>744.11</v>
      </c>
      <c r="F3501">
        <f t="shared" si="54"/>
        <v>744.11</v>
      </c>
    </row>
    <row r="3502" spans="1:6">
      <c r="A3502" s="4">
        <v>3501</v>
      </c>
      <c r="B3502" s="5">
        <v>4</v>
      </c>
      <c r="C3502" s="6">
        <v>4498</v>
      </c>
      <c r="D3502" s="6">
        <v>2169</v>
      </c>
      <c r="E3502">
        <f>VLOOKUP(Чек_позиція!C3502,Товар!A:G,7,FALSE)</f>
        <v>475.81</v>
      </c>
      <c r="F3502">
        <f t="shared" si="54"/>
        <v>1903.24</v>
      </c>
    </row>
    <row r="3503" spans="1:6">
      <c r="A3503" s="4">
        <v>3502</v>
      </c>
      <c r="B3503" s="5">
        <v>3</v>
      </c>
      <c r="C3503" s="6">
        <v>51</v>
      </c>
      <c r="D3503" s="6">
        <v>2169</v>
      </c>
      <c r="E3503">
        <f>VLOOKUP(Чек_позиція!C3503,Товар!A:G,7,FALSE)</f>
        <v>594.08000000000004</v>
      </c>
      <c r="F3503">
        <f t="shared" si="54"/>
        <v>1782.2400000000002</v>
      </c>
    </row>
    <row r="3504" spans="1:6">
      <c r="A3504" s="4">
        <v>3503</v>
      </c>
      <c r="B3504" s="5">
        <v>4</v>
      </c>
      <c r="C3504" s="6">
        <v>6253</v>
      </c>
      <c r="D3504" s="6">
        <v>2169</v>
      </c>
      <c r="E3504">
        <f>VLOOKUP(Чек_позиція!C3504,Товар!A:G,7,FALSE)</f>
        <v>815.14</v>
      </c>
      <c r="F3504">
        <f t="shared" si="54"/>
        <v>3260.56</v>
      </c>
    </row>
    <row r="3505" spans="1:6">
      <c r="A3505" s="4">
        <v>3504</v>
      </c>
      <c r="B3505" s="5">
        <v>2</v>
      </c>
      <c r="C3505" s="6">
        <v>6918</v>
      </c>
      <c r="D3505" s="6">
        <v>2170</v>
      </c>
      <c r="E3505">
        <f>VLOOKUP(Чек_позиція!C3505,Товар!A:G,7,FALSE)</f>
        <v>928.21</v>
      </c>
      <c r="F3505">
        <f t="shared" si="54"/>
        <v>1856.42</v>
      </c>
    </row>
    <row r="3506" spans="1:6">
      <c r="A3506" s="4">
        <v>3505</v>
      </c>
      <c r="B3506" s="5">
        <v>2</v>
      </c>
      <c r="C3506" s="6">
        <v>6317</v>
      </c>
      <c r="D3506" s="6">
        <v>2170</v>
      </c>
      <c r="E3506">
        <f>VLOOKUP(Чек_позиція!C3506,Товар!A:G,7,FALSE)</f>
        <v>736.65</v>
      </c>
      <c r="F3506">
        <f t="shared" si="54"/>
        <v>1473.3</v>
      </c>
    </row>
    <row r="3507" spans="1:6">
      <c r="A3507" s="4">
        <v>3506</v>
      </c>
      <c r="B3507" s="5">
        <v>1</v>
      </c>
      <c r="C3507" s="6">
        <v>7215</v>
      </c>
      <c r="D3507" s="6">
        <v>2171</v>
      </c>
      <c r="E3507">
        <f>VLOOKUP(Чек_позиція!C3507,Товар!A:G,7,FALSE)</f>
        <v>437.63</v>
      </c>
      <c r="F3507">
        <f t="shared" si="54"/>
        <v>437.63</v>
      </c>
    </row>
    <row r="3508" spans="1:6">
      <c r="A3508" s="4">
        <v>3507</v>
      </c>
      <c r="B3508" s="5">
        <v>2</v>
      </c>
      <c r="C3508" s="6">
        <v>8686</v>
      </c>
      <c r="D3508" s="6">
        <v>2171</v>
      </c>
      <c r="E3508">
        <f>VLOOKUP(Чек_позиція!C3508,Товар!A:G,7,FALSE)</f>
        <v>201.21</v>
      </c>
      <c r="F3508">
        <f t="shared" si="54"/>
        <v>402.42</v>
      </c>
    </row>
    <row r="3509" spans="1:6">
      <c r="A3509" s="4">
        <v>3508</v>
      </c>
      <c r="B3509" s="5">
        <v>3</v>
      </c>
      <c r="C3509" s="6">
        <v>6658</v>
      </c>
      <c r="D3509" s="6">
        <v>2171</v>
      </c>
      <c r="E3509">
        <f>VLOOKUP(Чек_позиція!C3509,Товар!A:G,7,FALSE)</f>
        <v>83.82</v>
      </c>
      <c r="F3509">
        <f t="shared" si="54"/>
        <v>251.45999999999998</v>
      </c>
    </row>
    <row r="3510" spans="1:6">
      <c r="A3510" s="4">
        <v>3509</v>
      </c>
      <c r="B3510" s="5">
        <v>2</v>
      </c>
      <c r="C3510" s="6">
        <v>4600</v>
      </c>
      <c r="D3510" s="6">
        <v>2171</v>
      </c>
      <c r="E3510">
        <f>VLOOKUP(Чек_позиція!C3510,Товар!A:G,7,FALSE)</f>
        <v>107.24</v>
      </c>
      <c r="F3510">
        <f t="shared" si="54"/>
        <v>214.48</v>
      </c>
    </row>
    <row r="3511" spans="1:6">
      <c r="A3511" s="4">
        <v>3510</v>
      </c>
      <c r="B3511" s="5">
        <v>3</v>
      </c>
      <c r="C3511" s="6">
        <v>510</v>
      </c>
      <c r="D3511" s="6">
        <v>2171</v>
      </c>
      <c r="E3511">
        <f>VLOOKUP(Чек_позиція!C3511,Товар!A:G,7,FALSE)</f>
        <v>540.13</v>
      </c>
      <c r="F3511">
        <f t="shared" si="54"/>
        <v>1620.3899999999999</v>
      </c>
    </row>
    <row r="3512" spans="1:6">
      <c r="A3512" s="4">
        <v>3511</v>
      </c>
      <c r="B3512" s="5">
        <v>3</v>
      </c>
      <c r="C3512" s="6">
        <v>6715</v>
      </c>
      <c r="D3512" s="6">
        <v>2172</v>
      </c>
      <c r="E3512">
        <f>VLOOKUP(Чек_позиція!C3512,Товар!A:G,7,FALSE)</f>
        <v>749.76</v>
      </c>
      <c r="F3512">
        <f t="shared" si="54"/>
        <v>2249.2799999999997</v>
      </c>
    </row>
    <row r="3513" spans="1:6">
      <c r="A3513" s="4">
        <v>3512</v>
      </c>
      <c r="B3513" s="5">
        <v>2</v>
      </c>
      <c r="C3513" s="6">
        <v>1761</v>
      </c>
      <c r="D3513" s="6">
        <v>2173</v>
      </c>
      <c r="E3513">
        <f>VLOOKUP(Чек_позиція!C3513,Товар!A:G,7,FALSE)</f>
        <v>667.57</v>
      </c>
      <c r="F3513">
        <f t="shared" si="54"/>
        <v>1335.14</v>
      </c>
    </row>
    <row r="3514" spans="1:6">
      <c r="A3514" s="4">
        <v>3513</v>
      </c>
      <c r="B3514" s="5">
        <v>2</v>
      </c>
      <c r="C3514" s="6">
        <v>4064</v>
      </c>
      <c r="D3514" s="6">
        <v>2173</v>
      </c>
      <c r="E3514">
        <f>VLOOKUP(Чек_позиція!C3514,Товар!A:G,7,FALSE)</f>
        <v>630.16</v>
      </c>
      <c r="F3514">
        <f t="shared" si="54"/>
        <v>1260.32</v>
      </c>
    </row>
    <row r="3515" spans="1:6">
      <c r="A3515" s="4">
        <v>3514</v>
      </c>
      <c r="B3515" s="5">
        <v>4</v>
      </c>
      <c r="C3515" s="6">
        <v>6395</v>
      </c>
      <c r="D3515" s="6">
        <v>2174</v>
      </c>
      <c r="E3515">
        <f>VLOOKUP(Чек_позиція!C3515,Товар!A:G,7,FALSE)</f>
        <v>102.04</v>
      </c>
      <c r="F3515">
        <f t="shared" si="54"/>
        <v>408.16</v>
      </c>
    </row>
    <row r="3516" spans="1:6">
      <c r="A3516" s="4">
        <v>3515</v>
      </c>
      <c r="B3516" s="5">
        <v>3</v>
      </c>
      <c r="C3516" s="6">
        <v>4302</v>
      </c>
      <c r="D3516" s="6">
        <v>2174</v>
      </c>
      <c r="E3516">
        <f>VLOOKUP(Чек_позиція!C3516,Товар!A:G,7,FALSE)</f>
        <v>204.19</v>
      </c>
      <c r="F3516">
        <f t="shared" si="54"/>
        <v>612.56999999999994</v>
      </c>
    </row>
    <row r="3517" spans="1:6">
      <c r="A3517" s="4">
        <v>3516</v>
      </c>
      <c r="B3517" s="5">
        <v>1</v>
      </c>
      <c r="C3517" s="6">
        <v>5319</v>
      </c>
      <c r="D3517" s="6">
        <v>2174</v>
      </c>
      <c r="E3517">
        <f>VLOOKUP(Чек_позиція!C3517,Товар!A:G,7,FALSE)</f>
        <v>167.59</v>
      </c>
      <c r="F3517">
        <f t="shared" si="54"/>
        <v>167.59</v>
      </c>
    </row>
    <row r="3518" spans="1:6">
      <c r="A3518" s="4">
        <v>3517</v>
      </c>
      <c r="B3518" s="5">
        <v>2</v>
      </c>
      <c r="C3518" s="6">
        <v>3067</v>
      </c>
      <c r="D3518" s="6">
        <v>2174</v>
      </c>
      <c r="E3518">
        <f>VLOOKUP(Чек_позиція!C3518,Товар!A:G,7,FALSE)</f>
        <v>720.15</v>
      </c>
      <c r="F3518">
        <f t="shared" si="54"/>
        <v>1440.3</v>
      </c>
    </row>
    <row r="3519" spans="1:6">
      <c r="A3519" s="4">
        <v>3518</v>
      </c>
      <c r="B3519" s="5">
        <v>3</v>
      </c>
      <c r="C3519" s="6">
        <v>5666</v>
      </c>
      <c r="D3519" s="6">
        <v>2175</v>
      </c>
      <c r="E3519">
        <f>VLOOKUP(Чек_позиція!C3519,Товар!A:G,7,FALSE)</f>
        <v>731.24</v>
      </c>
      <c r="F3519">
        <f t="shared" si="54"/>
        <v>2193.7200000000003</v>
      </c>
    </row>
    <row r="3520" spans="1:6">
      <c r="A3520" s="4">
        <v>3519</v>
      </c>
      <c r="B3520" s="5">
        <v>3</v>
      </c>
      <c r="C3520" s="6">
        <v>4189</v>
      </c>
      <c r="D3520" s="6">
        <v>2176</v>
      </c>
      <c r="E3520">
        <f>VLOOKUP(Чек_позиція!C3520,Товар!A:G,7,FALSE)</f>
        <v>750.37</v>
      </c>
      <c r="F3520">
        <f t="shared" si="54"/>
        <v>2251.11</v>
      </c>
    </row>
    <row r="3521" spans="1:6">
      <c r="A3521" s="4">
        <v>3520</v>
      </c>
      <c r="B3521" s="5">
        <v>1</v>
      </c>
      <c r="C3521" s="6">
        <v>4309</v>
      </c>
      <c r="D3521" s="6">
        <v>2176</v>
      </c>
      <c r="E3521">
        <f>VLOOKUP(Чек_позиція!C3521,Товар!A:G,7,FALSE)</f>
        <v>546.6</v>
      </c>
      <c r="F3521">
        <f t="shared" si="54"/>
        <v>546.6</v>
      </c>
    </row>
    <row r="3522" spans="1:6">
      <c r="A3522" s="4">
        <v>3521</v>
      </c>
      <c r="B3522" s="5">
        <v>2</v>
      </c>
      <c r="C3522" s="6">
        <v>6014</v>
      </c>
      <c r="D3522" s="6">
        <v>2176</v>
      </c>
      <c r="E3522">
        <f>VLOOKUP(Чек_позиція!C3522,Товар!A:G,7,FALSE)</f>
        <v>336.27</v>
      </c>
      <c r="F3522">
        <f t="shared" si="54"/>
        <v>672.54</v>
      </c>
    </row>
    <row r="3523" spans="1:6">
      <c r="A3523" s="4">
        <v>3522</v>
      </c>
      <c r="B3523" s="5">
        <v>1</v>
      </c>
      <c r="C3523" s="6">
        <v>7881</v>
      </c>
      <c r="D3523" s="6">
        <v>2177</v>
      </c>
      <c r="E3523">
        <f>VLOOKUP(Чек_позиція!C3523,Товар!A:G,7,FALSE)</f>
        <v>721.15</v>
      </c>
      <c r="F3523">
        <f t="shared" ref="F3523:F3586" si="55">B3523*E3523</f>
        <v>721.15</v>
      </c>
    </row>
    <row r="3524" spans="1:6">
      <c r="A3524" s="4">
        <v>3523</v>
      </c>
      <c r="B3524" s="5">
        <v>1</v>
      </c>
      <c r="C3524" s="6">
        <v>1971</v>
      </c>
      <c r="D3524" s="6">
        <v>2177</v>
      </c>
      <c r="E3524">
        <f>VLOOKUP(Чек_позиція!C3524,Товар!A:G,7,FALSE)</f>
        <v>630.96</v>
      </c>
      <c r="F3524">
        <f t="shared" si="55"/>
        <v>630.96</v>
      </c>
    </row>
    <row r="3525" spans="1:6">
      <c r="A3525" s="4">
        <v>3524</v>
      </c>
      <c r="B3525" s="5">
        <v>4</v>
      </c>
      <c r="C3525" s="6">
        <v>7278</v>
      </c>
      <c r="D3525" s="6">
        <v>2177</v>
      </c>
      <c r="E3525">
        <f>VLOOKUP(Чек_позиція!C3525,Товар!A:G,7,FALSE)</f>
        <v>412.1</v>
      </c>
      <c r="F3525">
        <f t="shared" si="55"/>
        <v>1648.4</v>
      </c>
    </row>
    <row r="3526" spans="1:6">
      <c r="A3526" s="4">
        <v>3525</v>
      </c>
      <c r="B3526" s="5">
        <v>2</v>
      </c>
      <c r="C3526" s="6">
        <v>8419</v>
      </c>
      <c r="D3526" s="6">
        <v>2177</v>
      </c>
      <c r="E3526">
        <f>VLOOKUP(Чек_позиція!C3526,Товар!A:G,7,FALSE)</f>
        <v>923.21</v>
      </c>
      <c r="F3526">
        <f t="shared" si="55"/>
        <v>1846.42</v>
      </c>
    </row>
    <row r="3527" spans="1:6">
      <c r="A3527" s="4">
        <v>3526</v>
      </c>
      <c r="B3527" s="5">
        <v>3</v>
      </c>
      <c r="C3527" s="6">
        <v>1401</v>
      </c>
      <c r="D3527" s="6">
        <v>2178</v>
      </c>
      <c r="E3527">
        <f>VLOOKUP(Чек_позиція!C3527,Товар!A:G,7,FALSE)</f>
        <v>457.81</v>
      </c>
      <c r="F3527">
        <f t="shared" si="55"/>
        <v>1373.43</v>
      </c>
    </row>
    <row r="3528" spans="1:6">
      <c r="A3528" s="4">
        <v>3527</v>
      </c>
      <c r="B3528" s="5">
        <v>2</v>
      </c>
      <c r="C3528" s="6">
        <v>5192</v>
      </c>
      <c r="D3528" s="6">
        <v>2179</v>
      </c>
      <c r="E3528">
        <f>VLOOKUP(Чек_позиція!C3528,Товар!A:G,7,FALSE)</f>
        <v>157.79</v>
      </c>
      <c r="F3528">
        <f t="shared" si="55"/>
        <v>315.58</v>
      </c>
    </row>
    <row r="3529" spans="1:6">
      <c r="A3529" s="4">
        <v>3528</v>
      </c>
      <c r="B3529" s="5">
        <v>2</v>
      </c>
      <c r="C3529" s="6">
        <v>5407</v>
      </c>
      <c r="D3529" s="6">
        <v>2180</v>
      </c>
      <c r="E3529">
        <f>VLOOKUP(Чек_позиція!C3529,Товар!A:G,7,FALSE)</f>
        <v>463.02</v>
      </c>
      <c r="F3529">
        <f t="shared" si="55"/>
        <v>926.04</v>
      </c>
    </row>
    <row r="3530" spans="1:6">
      <c r="A3530" s="4">
        <v>3529</v>
      </c>
      <c r="B3530" s="5">
        <v>4</v>
      </c>
      <c r="C3530" s="6">
        <v>8490</v>
      </c>
      <c r="D3530" s="6">
        <v>2180</v>
      </c>
      <c r="E3530">
        <f>VLOOKUP(Чек_позиція!C3530,Товар!A:G,7,FALSE)</f>
        <v>706.05</v>
      </c>
      <c r="F3530">
        <f t="shared" si="55"/>
        <v>2824.2</v>
      </c>
    </row>
    <row r="3531" spans="1:6">
      <c r="A3531" s="4">
        <v>3530</v>
      </c>
      <c r="B3531" s="5">
        <v>1</v>
      </c>
      <c r="C3531" s="6">
        <v>1938</v>
      </c>
      <c r="D3531" s="6">
        <v>2180</v>
      </c>
      <c r="E3531">
        <f>VLOOKUP(Чек_позиція!C3531,Товар!A:G,7,FALSE)</f>
        <v>511.42</v>
      </c>
      <c r="F3531">
        <f t="shared" si="55"/>
        <v>511.42</v>
      </c>
    </row>
    <row r="3532" spans="1:6">
      <c r="A3532" s="4">
        <v>3531</v>
      </c>
      <c r="B3532" s="5">
        <v>2</v>
      </c>
      <c r="C3532" s="6">
        <v>4415</v>
      </c>
      <c r="D3532" s="6">
        <v>2181</v>
      </c>
      <c r="E3532">
        <f>VLOOKUP(Чек_позиція!C3532,Товар!A:G,7,FALSE)</f>
        <v>816.34</v>
      </c>
      <c r="F3532">
        <f t="shared" si="55"/>
        <v>1632.68</v>
      </c>
    </row>
    <row r="3533" spans="1:6">
      <c r="A3533" s="4">
        <v>3532</v>
      </c>
      <c r="B3533" s="5">
        <v>3</v>
      </c>
      <c r="C3533" s="6">
        <v>1480</v>
      </c>
      <c r="D3533" s="6">
        <v>2181</v>
      </c>
      <c r="E3533">
        <f>VLOOKUP(Чек_позиція!C3533,Товар!A:G,7,FALSE)</f>
        <v>362.32</v>
      </c>
      <c r="F3533">
        <f t="shared" si="55"/>
        <v>1086.96</v>
      </c>
    </row>
    <row r="3534" spans="1:6">
      <c r="A3534" s="4">
        <v>3533</v>
      </c>
      <c r="B3534" s="5">
        <v>3</v>
      </c>
      <c r="C3534" s="6">
        <v>8965</v>
      </c>
      <c r="D3534" s="6">
        <v>2181</v>
      </c>
      <c r="E3534">
        <f>VLOOKUP(Чек_позиція!C3534,Товар!A:G,7,FALSE)</f>
        <v>893.83</v>
      </c>
      <c r="F3534">
        <f t="shared" si="55"/>
        <v>2681.4900000000002</v>
      </c>
    </row>
    <row r="3535" spans="1:6">
      <c r="A3535" s="4">
        <v>3534</v>
      </c>
      <c r="B3535" s="5">
        <v>4</v>
      </c>
      <c r="C3535" s="6">
        <v>2336</v>
      </c>
      <c r="D3535" s="6">
        <v>2181</v>
      </c>
      <c r="E3535">
        <f>VLOOKUP(Чек_позиція!C3535,Товар!A:G,7,FALSE)</f>
        <v>595.19000000000005</v>
      </c>
      <c r="F3535">
        <f t="shared" si="55"/>
        <v>2380.7600000000002</v>
      </c>
    </row>
    <row r="3536" spans="1:6">
      <c r="A3536" s="4">
        <v>3535</v>
      </c>
      <c r="B3536" s="5">
        <v>2</v>
      </c>
      <c r="C3536" s="6">
        <v>5200</v>
      </c>
      <c r="D3536" s="6">
        <v>2182</v>
      </c>
      <c r="E3536">
        <f>VLOOKUP(Чек_позиція!C3536,Товар!A:G,7,FALSE)</f>
        <v>257.27</v>
      </c>
      <c r="F3536">
        <f t="shared" si="55"/>
        <v>514.54</v>
      </c>
    </row>
    <row r="3537" spans="1:6">
      <c r="A3537" s="4">
        <v>3536</v>
      </c>
      <c r="B3537" s="5">
        <v>4</v>
      </c>
      <c r="C3537" s="6">
        <v>4321</v>
      </c>
      <c r="D3537" s="6">
        <v>2182</v>
      </c>
      <c r="E3537">
        <f>VLOOKUP(Чек_позиція!C3537,Товар!A:G,7,FALSE)</f>
        <v>283.77999999999997</v>
      </c>
      <c r="F3537">
        <f t="shared" si="55"/>
        <v>1135.1199999999999</v>
      </c>
    </row>
    <row r="3538" spans="1:6">
      <c r="A3538" s="4">
        <v>3537</v>
      </c>
      <c r="B3538" s="5">
        <v>4</v>
      </c>
      <c r="C3538" s="6">
        <v>60</v>
      </c>
      <c r="D3538" s="6">
        <v>2182</v>
      </c>
      <c r="E3538">
        <f>VLOOKUP(Чек_позиція!C3538,Товар!A:G,7,FALSE)</f>
        <v>307.02999999999997</v>
      </c>
      <c r="F3538">
        <f t="shared" si="55"/>
        <v>1228.1199999999999</v>
      </c>
    </row>
    <row r="3539" spans="1:6">
      <c r="A3539" s="4">
        <v>3538</v>
      </c>
      <c r="B3539" s="5">
        <v>1</v>
      </c>
      <c r="C3539" s="6">
        <v>9576</v>
      </c>
      <c r="D3539" s="6">
        <v>2182</v>
      </c>
      <c r="E3539">
        <f>VLOOKUP(Чек_позиція!C3539,Товар!A:G,7,FALSE)</f>
        <v>199.63</v>
      </c>
      <c r="F3539">
        <f t="shared" si="55"/>
        <v>199.63</v>
      </c>
    </row>
    <row r="3540" spans="1:6">
      <c r="A3540" s="4">
        <v>3539</v>
      </c>
      <c r="B3540" s="5">
        <v>2</v>
      </c>
      <c r="C3540" s="6">
        <v>3054</v>
      </c>
      <c r="D3540" s="6">
        <v>2182</v>
      </c>
      <c r="E3540">
        <f>VLOOKUP(Чек_позиція!C3540,Товар!A:G,7,FALSE)</f>
        <v>527.23</v>
      </c>
      <c r="F3540">
        <f t="shared" si="55"/>
        <v>1054.46</v>
      </c>
    </row>
    <row r="3541" spans="1:6">
      <c r="A3541" s="4">
        <v>3540</v>
      </c>
      <c r="B3541" s="5">
        <v>1</v>
      </c>
      <c r="C3541" s="6">
        <v>2909</v>
      </c>
      <c r="D3541" s="6">
        <v>2183</v>
      </c>
      <c r="E3541">
        <f>VLOOKUP(Чек_позиція!C3541,Товар!A:G,7,FALSE)</f>
        <v>531.02</v>
      </c>
      <c r="F3541">
        <f t="shared" si="55"/>
        <v>531.02</v>
      </c>
    </row>
    <row r="3542" spans="1:6">
      <c r="A3542" s="4">
        <v>3541</v>
      </c>
      <c r="B3542" s="5">
        <v>3</v>
      </c>
      <c r="C3542" s="6">
        <v>9592</v>
      </c>
      <c r="D3542" s="6">
        <v>2183</v>
      </c>
      <c r="E3542">
        <f>VLOOKUP(Чек_позиція!C3542,Товар!A:G,7,FALSE)</f>
        <v>660.94</v>
      </c>
      <c r="F3542">
        <f t="shared" si="55"/>
        <v>1982.8200000000002</v>
      </c>
    </row>
    <row r="3543" spans="1:6">
      <c r="A3543" s="4">
        <v>3542</v>
      </c>
      <c r="B3543" s="5">
        <v>1</v>
      </c>
      <c r="C3543" s="6">
        <v>3026</v>
      </c>
      <c r="D3543" s="6">
        <v>2183</v>
      </c>
      <c r="E3543">
        <f>VLOOKUP(Чек_позиція!C3543,Товар!A:G,7,FALSE)</f>
        <v>530.32000000000005</v>
      </c>
      <c r="F3543">
        <f t="shared" si="55"/>
        <v>530.32000000000005</v>
      </c>
    </row>
    <row r="3544" spans="1:6">
      <c r="A3544" s="4">
        <v>3543</v>
      </c>
      <c r="B3544" s="5">
        <v>1</v>
      </c>
      <c r="C3544" s="6">
        <v>7663</v>
      </c>
      <c r="D3544" s="6">
        <v>2183</v>
      </c>
      <c r="E3544">
        <f>VLOOKUP(Чек_позиція!C3544,Товар!A:G,7,FALSE)</f>
        <v>486.58</v>
      </c>
      <c r="F3544">
        <f t="shared" si="55"/>
        <v>486.58</v>
      </c>
    </row>
    <row r="3545" spans="1:6">
      <c r="A3545" s="4">
        <v>3544</v>
      </c>
      <c r="B3545" s="5">
        <v>4</v>
      </c>
      <c r="C3545" s="6">
        <v>1725</v>
      </c>
      <c r="D3545" s="6">
        <v>2183</v>
      </c>
      <c r="E3545">
        <f>VLOOKUP(Чек_позиція!C3545,Товар!A:G,7,FALSE)</f>
        <v>381.51</v>
      </c>
      <c r="F3545">
        <f t="shared" si="55"/>
        <v>1526.04</v>
      </c>
    </row>
    <row r="3546" spans="1:6">
      <c r="A3546" s="4">
        <v>3545</v>
      </c>
      <c r="B3546" s="5">
        <v>4</v>
      </c>
      <c r="C3546" s="6">
        <v>9467</v>
      </c>
      <c r="D3546" s="6">
        <v>2184</v>
      </c>
      <c r="E3546">
        <f>VLOOKUP(Чек_позиція!C3546,Товар!A:G,7,FALSE)</f>
        <v>870.25</v>
      </c>
      <c r="F3546">
        <f t="shared" si="55"/>
        <v>3481</v>
      </c>
    </row>
    <row r="3547" spans="1:6">
      <c r="A3547" s="4">
        <v>3546</v>
      </c>
      <c r="B3547" s="5">
        <v>2</v>
      </c>
      <c r="C3547" s="6">
        <v>2460</v>
      </c>
      <c r="D3547" s="6">
        <v>2184</v>
      </c>
      <c r="E3547">
        <f>VLOOKUP(Чек_позиція!C3547,Товар!A:G,7,FALSE)</f>
        <v>63.11</v>
      </c>
      <c r="F3547">
        <f t="shared" si="55"/>
        <v>126.22</v>
      </c>
    </row>
    <row r="3548" spans="1:6">
      <c r="A3548" s="4">
        <v>3547</v>
      </c>
      <c r="B3548" s="5">
        <v>4</v>
      </c>
      <c r="C3548" s="6">
        <v>6975</v>
      </c>
      <c r="D3548" s="6">
        <v>2185</v>
      </c>
      <c r="E3548">
        <f>VLOOKUP(Чек_позиція!C3548,Товар!A:G,7,FALSE)</f>
        <v>641.24</v>
      </c>
      <c r="F3548">
        <f t="shared" si="55"/>
        <v>2564.96</v>
      </c>
    </row>
    <row r="3549" spans="1:6">
      <c r="A3549" s="4">
        <v>3548</v>
      </c>
      <c r="B3549" s="5">
        <v>1</v>
      </c>
      <c r="C3549" s="6">
        <v>7</v>
      </c>
      <c r="D3549" s="6">
        <v>2185</v>
      </c>
      <c r="E3549">
        <f>VLOOKUP(Чек_позиція!C3549,Товар!A:G,7,FALSE)</f>
        <v>831.58</v>
      </c>
      <c r="F3549">
        <f t="shared" si="55"/>
        <v>831.58</v>
      </c>
    </row>
    <row r="3550" spans="1:6">
      <c r="A3550" s="4">
        <v>3549</v>
      </c>
      <c r="B3550" s="5">
        <v>1</v>
      </c>
      <c r="C3550" s="6">
        <v>1752</v>
      </c>
      <c r="D3550" s="6">
        <v>2185</v>
      </c>
      <c r="E3550">
        <f>VLOOKUP(Чек_позиція!C3550,Товар!A:G,7,FALSE)</f>
        <v>696.24</v>
      </c>
      <c r="F3550">
        <f t="shared" si="55"/>
        <v>696.24</v>
      </c>
    </row>
    <row r="3551" spans="1:6">
      <c r="A3551" s="4">
        <v>3550</v>
      </c>
      <c r="B3551" s="5">
        <v>1</v>
      </c>
      <c r="C3551" s="6">
        <v>8175</v>
      </c>
      <c r="D3551" s="6">
        <v>2185</v>
      </c>
      <c r="E3551">
        <f>VLOOKUP(Чек_позиція!C3551,Товар!A:G,7,FALSE)</f>
        <v>134.47999999999999</v>
      </c>
      <c r="F3551">
        <f t="shared" si="55"/>
        <v>134.47999999999999</v>
      </c>
    </row>
    <row r="3552" spans="1:6">
      <c r="A3552" s="4">
        <v>3551</v>
      </c>
      <c r="B3552" s="5">
        <v>3</v>
      </c>
      <c r="C3552" s="6">
        <v>3386</v>
      </c>
      <c r="D3552" s="6">
        <v>2186</v>
      </c>
      <c r="E3552">
        <f>VLOOKUP(Чек_позиція!C3552,Товар!A:G,7,FALSE)</f>
        <v>832.35</v>
      </c>
      <c r="F3552">
        <f t="shared" si="55"/>
        <v>2497.0500000000002</v>
      </c>
    </row>
    <row r="3553" spans="1:6">
      <c r="A3553" s="4">
        <v>3552</v>
      </c>
      <c r="B3553" s="5">
        <v>1</v>
      </c>
      <c r="C3553" s="6">
        <v>5642</v>
      </c>
      <c r="D3553" s="6">
        <v>2186</v>
      </c>
      <c r="E3553">
        <f>VLOOKUP(Чек_позиція!C3553,Товар!A:G,7,FALSE)</f>
        <v>682.06</v>
      </c>
      <c r="F3553">
        <f t="shared" si="55"/>
        <v>682.06</v>
      </c>
    </row>
    <row r="3554" spans="1:6">
      <c r="A3554" s="4">
        <v>3553</v>
      </c>
      <c r="B3554" s="5">
        <v>3</v>
      </c>
      <c r="C3554" s="6">
        <v>4280</v>
      </c>
      <c r="D3554" s="6">
        <v>2186</v>
      </c>
      <c r="E3554">
        <f>VLOOKUP(Чек_позиція!C3554,Товар!A:G,7,FALSE)</f>
        <v>350.69</v>
      </c>
      <c r="F3554">
        <f t="shared" si="55"/>
        <v>1052.07</v>
      </c>
    </row>
    <row r="3555" spans="1:6">
      <c r="A3555" s="4">
        <v>3554</v>
      </c>
      <c r="B3555" s="5">
        <v>3</v>
      </c>
      <c r="C3555" s="6">
        <v>9769</v>
      </c>
      <c r="D3555" s="6">
        <v>2186</v>
      </c>
      <c r="E3555">
        <f>VLOOKUP(Чек_позиція!C3555,Товар!A:G,7,FALSE)</f>
        <v>416.57</v>
      </c>
      <c r="F3555">
        <f t="shared" si="55"/>
        <v>1249.71</v>
      </c>
    </row>
    <row r="3556" spans="1:6">
      <c r="A3556" s="4">
        <v>3555</v>
      </c>
      <c r="B3556" s="5">
        <v>4</v>
      </c>
      <c r="C3556" s="6">
        <v>6749</v>
      </c>
      <c r="D3556" s="6">
        <v>2186</v>
      </c>
      <c r="E3556">
        <f>VLOOKUP(Чек_позиція!C3556,Товар!A:G,7,FALSE)</f>
        <v>565.57000000000005</v>
      </c>
      <c r="F3556">
        <f t="shared" si="55"/>
        <v>2262.2800000000002</v>
      </c>
    </row>
    <row r="3557" spans="1:6">
      <c r="A3557" s="4">
        <v>3556</v>
      </c>
      <c r="B3557" s="5">
        <v>2</v>
      </c>
      <c r="C3557" s="6">
        <v>5720</v>
      </c>
      <c r="D3557" s="6">
        <v>2187</v>
      </c>
      <c r="E3557">
        <f>VLOOKUP(Чек_позиція!C3557,Товар!A:G,7,FALSE)</f>
        <v>482.34</v>
      </c>
      <c r="F3557">
        <f t="shared" si="55"/>
        <v>964.68</v>
      </c>
    </row>
    <row r="3558" spans="1:6">
      <c r="A3558" s="4">
        <v>3557</v>
      </c>
      <c r="B3558" s="5">
        <v>4</v>
      </c>
      <c r="C3558" s="6">
        <v>3037</v>
      </c>
      <c r="D3558" s="6">
        <v>2187</v>
      </c>
      <c r="E3558">
        <f>VLOOKUP(Чек_позиція!C3558,Товар!A:G,7,FALSE)</f>
        <v>155.15</v>
      </c>
      <c r="F3558">
        <f t="shared" si="55"/>
        <v>620.6</v>
      </c>
    </row>
    <row r="3559" spans="1:6">
      <c r="A3559" s="4">
        <v>3558</v>
      </c>
      <c r="B3559" s="5">
        <v>2</v>
      </c>
      <c r="C3559" s="6">
        <v>9795</v>
      </c>
      <c r="D3559" s="6">
        <v>2187</v>
      </c>
      <c r="E3559">
        <f>VLOOKUP(Чек_позиція!C3559,Товар!A:G,7,FALSE)</f>
        <v>161.25</v>
      </c>
      <c r="F3559">
        <f t="shared" si="55"/>
        <v>322.5</v>
      </c>
    </row>
    <row r="3560" spans="1:6">
      <c r="A3560" s="4">
        <v>3559</v>
      </c>
      <c r="B3560" s="5">
        <v>4</v>
      </c>
      <c r="C3560" s="6">
        <v>3163</v>
      </c>
      <c r="D3560" s="6">
        <v>2187</v>
      </c>
      <c r="E3560">
        <f>VLOOKUP(Чек_позиція!C3560,Товар!A:G,7,FALSE)</f>
        <v>356.06</v>
      </c>
      <c r="F3560">
        <f t="shared" si="55"/>
        <v>1424.24</v>
      </c>
    </row>
    <row r="3561" spans="1:6">
      <c r="A3561" s="4">
        <v>3560</v>
      </c>
      <c r="B3561" s="5">
        <v>2</v>
      </c>
      <c r="C3561" s="6">
        <v>3198</v>
      </c>
      <c r="D3561" s="6">
        <v>2187</v>
      </c>
      <c r="E3561">
        <f>VLOOKUP(Чек_позиція!C3561,Товар!A:G,7,FALSE)</f>
        <v>500.06</v>
      </c>
      <c r="F3561">
        <f t="shared" si="55"/>
        <v>1000.12</v>
      </c>
    </row>
    <row r="3562" spans="1:6">
      <c r="A3562" s="4">
        <v>3561</v>
      </c>
      <c r="B3562" s="5">
        <v>1</v>
      </c>
      <c r="C3562" s="6">
        <v>9895</v>
      </c>
      <c r="D3562" s="6">
        <v>2188</v>
      </c>
      <c r="E3562">
        <f>VLOOKUP(Чек_позиція!C3562,Товар!A:G,7,FALSE)</f>
        <v>557.66999999999996</v>
      </c>
      <c r="F3562">
        <f t="shared" si="55"/>
        <v>557.66999999999996</v>
      </c>
    </row>
    <row r="3563" spans="1:6">
      <c r="A3563" s="4">
        <v>3562</v>
      </c>
      <c r="B3563" s="5">
        <v>2</v>
      </c>
      <c r="C3563" s="6">
        <v>214</v>
      </c>
      <c r="D3563" s="6">
        <v>2188</v>
      </c>
      <c r="E3563">
        <f>VLOOKUP(Чек_позиція!C3563,Товар!A:G,7,FALSE)</f>
        <v>674.05</v>
      </c>
      <c r="F3563">
        <f t="shared" si="55"/>
        <v>1348.1</v>
      </c>
    </row>
    <row r="3564" spans="1:6">
      <c r="A3564" s="4">
        <v>3563</v>
      </c>
      <c r="B3564" s="5">
        <v>3</v>
      </c>
      <c r="C3564" s="6">
        <v>8122</v>
      </c>
      <c r="D3564" s="6">
        <v>2188</v>
      </c>
      <c r="E3564">
        <f>VLOOKUP(Чек_позиція!C3564,Товар!A:G,7,FALSE)</f>
        <v>429.5</v>
      </c>
      <c r="F3564">
        <f t="shared" si="55"/>
        <v>1288.5</v>
      </c>
    </row>
    <row r="3565" spans="1:6">
      <c r="A3565" s="4">
        <v>3564</v>
      </c>
      <c r="B3565" s="5">
        <v>1</v>
      </c>
      <c r="C3565" s="6">
        <v>5608</v>
      </c>
      <c r="D3565" s="6">
        <v>2189</v>
      </c>
      <c r="E3565">
        <f>VLOOKUP(Чек_позиція!C3565,Товар!A:G,7,FALSE)</f>
        <v>110.47</v>
      </c>
      <c r="F3565">
        <f t="shared" si="55"/>
        <v>110.47</v>
      </c>
    </row>
    <row r="3566" spans="1:6">
      <c r="A3566" s="4">
        <v>3565</v>
      </c>
      <c r="B3566" s="5">
        <v>1</v>
      </c>
      <c r="C3566" s="6">
        <v>4085</v>
      </c>
      <c r="D3566" s="6">
        <v>2189</v>
      </c>
      <c r="E3566">
        <f>VLOOKUP(Чек_позиція!C3566,Товар!A:G,7,FALSE)</f>
        <v>572.27</v>
      </c>
      <c r="F3566">
        <f t="shared" si="55"/>
        <v>572.27</v>
      </c>
    </row>
    <row r="3567" spans="1:6">
      <c r="A3567" s="4">
        <v>3566</v>
      </c>
      <c r="B3567" s="5">
        <v>2</v>
      </c>
      <c r="C3567" s="6">
        <v>2644</v>
      </c>
      <c r="D3567" s="6">
        <v>2190</v>
      </c>
      <c r="E3567">
        <f>VLOOKUP(Чек_позиція!C3567,Товар!A:G,7,FALSE)</f>
        <v>538.44000000000005</v>
      </c>
      <c r="F3567">
        <f t="shared" si="55"/>
        <v>1076.8800000000001</v>
      </c>
    </row>
    <row r="3568" spans="1:6">
      <c r="A3568" s="4">
        <v>3567</v>
      </c>
      <c r="B3568" s="5">
        <v>3</v>
      </c>
      <c r="C3568" s="6">
        <v>1233</v>
      </c>
      <c r="D3568" s="6">
        <v>2191</v>
      </c>
      <c r="E3568">
        <f>VLOOKUP(Чек_позиція!C3568,Товар!A:G,7,FALSE)</f>
        <v>211.15</v>
      </c>
      <c r="F3568">
        <f t="shared" si="55"/>
        <v>633.45000000000005</v>
      </c>
    </row>
    <row r="3569" spans="1:6">
      <c r="A3569" s="4">
        <v>3568</v>
      </c>
      <c r="B3569" s="5">
        <v>2</v>
      </c>
      <c r="C3569" s="6">
        <v>9094</v>
      </c>
      <c r="D3569" s="6">
        <v>2192</v>
      </c>
      <c r="E3569">
        <f>VLOOKUP(Чек_позиція!C3569,Товар!A:G,7,FALSE)</f>
        <v>798.87</v>
      </c>
      <c r="F3569">
        <f t="shared" si="55"/>
        <v>1597.74</v>
      </c>
    </row>
    <row r="3570" spans="1:6">
      <c r="A3570" s="4">
        <v>3569</v>
      </c>
      <c r="B3570" s="5">
        <v>2</v>
      </c>
      <c r="C3570" s="6">
        <v>8432</v>
      </c>
      <c r="D3570" s="6">
        <v>2192</v>
      </c>
      <c r="E3570">
        <f>VLOOKUP(Чек_позиція!C3570,Товар!A:G,7,FALSE)</f>
        <v>624.35</v>
      </c>
      <c r="F3570">
        <f t="shared" si="55"/>
        <v>1248.7</v>
      </c>
    </row>
    <row r="3571" spans="1:6">
      <c r="A3571" s="4">
        <v>3570</v>
      </c>
      <c r="B3571" s="5">
        <v>3</v>
      </c>
      <c r="C3571" s="6">
        <v>2773</v>
      </c>
      <c r="D3571" s="6">
        <v>2192</v>
      </c>
      <c r="E3571">
        <f>VLOOKUP(Чек_позиція!C3571,Товар!A:G,7,FALSE)</f>
        <v>848.96</v>
      </c>
      <c r="F3571">
        <f t="shared" si="55"/>
        <v>2546.88</v>
      </c>
    </row>
    <row r="3572" spans="1:6">
      <c r="A3572" s="4">
        <v>3571</v>
      </c>
      <c r="B3572" s="5">
        <v>2</v>
      </c>
      <c r="C3572" s="6">
        <v>4436</v>
      </c>
      <c r="D3572" s="6">
        <v>2192</v>
      </c>
      <c r="E3572">
        <f>VLOOKUP(Чек_позиція!C3572,Товар!A:G,7,FALSE)</f>
        <v>279.04000000000002</v>
      </c>
      <c r="F3572">
        <f t="shared" si="55"/>
        <v>558.08000000000004</v>
      </c>
    </row>
    <row r="3573" spans="1:6">
      <c r="A3573" s="4">
        <v>3572</v>
      </c>
      <c r="B3573" s="5">
        <v>3</v>
      </c>
      <c r="C3573" s="6">
        <v>1283</v>
      </c>
      <c r="D3573" s="6">
        <v>2193</v>
      </c>
      <c r="E3573">
        <f>VLOOKUP(Чек_позиція!C3573,Товар!A:G,7,FALSE)</f>
        <v>648.74</v>
      </c>
      <c r="F3573">
        <f t="shared" si="55"/>
        <v>1946.22</v>
      </c>
    </row>
    <row r="3574" spans="1:6">
      <c r="A3574" s="4">
        <v>3573</v>
      </c>
      <c r="B3574" s="5">
        <v>2</v>
      </c>
      <c r="C3574" s="6">
        <v>2467</v>
      </c>
      <c r="D3574" s="6">
        <v>2193</v>
      </c>
      <c r="E3574">
        <f>VLOOKUP(Чек_позиція!C3574,Товар!A:G,7,FALSE)</f>
        <v>719.68</v>
      </c>
      <c r="F3574">
        <f t="shared" si="55"/>
        <v>1439.36</v>
      </c>
    </row>
    <row r="3575" spans="1:6">
      <c r="A3575" s="4">
        <v>3574</v>
      </c>
      <c r="B3575" s="5">
        <v>4</v>
      </c>
      <c r="C3575" s="6">
        <v>2500</v>
      </c>
      <c r="D3575" s="6">
        <v>2194</v>
      </c>
      <c r="E3575">
        <f>VLOOKUP(Чек_позиція!C3575,Товар!A:G,7,FALSE)</f>
        <v>418.18</v>
      </c>
      <c r="F3575">
        <f t="shared" si="55"/>
        <v>1672.72</v>
      </c>
    </row>
    <row r="3576" spans="1:6">
      <c r="A3576" s="4">
        <v>3575</v>
      </c>
      <c r="B3576" s="5">
        <v>3</v>
      </c>
      <c r="C3576" s="6">
        <v>244</v>
      </c>
      <c r="D3576" s="6">
        <v>2194</v>
      </c>
      <c r="E3576">
        <f>VLOOKUP(Чек_позиція!C3576,Товар!A:G,7,FALSE)</f>
        <v>347.36</v>
      </c>
      <c r="F3576">
        <f t="shared" si="55"/>
        <v>1042.08</v>
      </c>
    </row>
    <row r="3577" spans="1:6">
      <c r="A3577" s="4">
        <v>3576</v>
      </c>
      <c r="B3577" s="5">
        <v>4</v>
      </c>
      <c r="C3577" s="6">
        <v>561</v>
      </c>
      <c r="D3577" s="6">
        <v>2194</v>
      </c>
      <c r="E3577">
        <f>VLOOKUP(Чек_позиція!C3577,Товар!A:G,7,FALSE)</f>
        <v>690.83</v>
      </c>
      <c r="F3577">
        <f t="shared" si="55"/>
        <v>2763.32</v>
      </c>
    </row>
    <row r="3578" spans="1:6">
      <c r="A3578" s="4">
        <v>3577</v>
      </c>
      <c r="B3578" s="5">
        <v>3</v>
      </c>
      <c r="C3578" s="6">
        <v>2274</v>
      </c>
      <c r="D3578" s="6">
        <v>2194</v>
      </c>
      <c r="E3578">
        <f>VLOOKUP(Чек_позиція!C3578,Товар!A:G,7,FALSE)</f>
        <v>175.68</v>
      </c>
      <c r="F3578">
        <f t="shared" si="55"/>
        <v>527.04</v>
      </c>
    </row>
    <row r="3579" spans="1:6">
      <c r="A3579" s="4">
        <v>3578</v>
      </c>
      <c r="B3579" s="5">
        <v>3</v>
      </c>
      <c r="C3579" s="6">
        <v>9316</v>
      </c>
      <c r="D3579" s="6">
        <v>2195</v>
      </c>
      <c r="E3579">
        <f>VLOOKUP(Чек_позиція!C3579,Товар!A:G,7,FALSE)</f>
        <v>869.42</v>
      </c>
      <c r="F3579">
        <f t="shared" si="55"/>
        <v>2608.2599999999998</v>
      </c>
    </row>
    <row r="3580" spans="1:6">
      <c r="A3580" s="4">
        <v>3579</v>
      </c>
      <c r="B3580" s="5">
        <v>1</v>
      </c>
      <c r="C3580" s="6">
        <v>478</v>
      </c>
      <c r="D3580" s="6">
        <v>2196</v>
      </c>
      <c r="E3580">
        <f>VLOOKUP(Чек_позиція!C3580,Товар!A:G,7,FALSE)</f>
        <v>361.14</v>
      </c>
      <c r="F3580">
        <f t="shared" si="55"/>
        <v>361.14</v>
      </c>
    </row>
    <row r="3581" spans="1:6">
      <c r="A3581" s="4">
        <v>3580</v>
      </c>
      <c r="B3581" s="5">
        <v>2</v>
      </c>
      <c r="C3581" s="6">
        <v>5878</v>
      </c>
      <c r="D3581" s="6">
        <v>2196</v>
      </c>
      <c r="E3581">
        <f>VLOOKUP(Чек_позиція!C3581,Товар!A:G,7,FALSE)</f>
        <v>384.31</v>
      </c>
      <c r="F3581">
        <f t="shared" si="55"/>
        <v>768.62</v>
      </c>
    </row>
    <row r="3582" spans="1:6">
      <c r="A3582" s="4">
        <v>3581</v>
      </c>
      <c r="B3582" s="5">
        <v>3</v>
      </c>
      <c r="C3582" s="6">
        <v>8369</v>
      </c>
      <c r="D3582" s="6">
        <v>2196</v>
      </c>
      <c r="E3582">
        <f>VLOOKUP(Чек_позиція!C3582,Товар!A:G,7,FALSE)</f>
        <v>509.51</v>
      </c>
      <c r="F3582">
        <f t="shared" si="55"/>
        <v>1528.53</v>
      </c>
    </row>
    <row r="3583" spans="1:6">
      <c r="A3583" s="4">
        <v>3582</v>
      </c>
      <c r="B3583" s="5">
        <v>3</v>
      </c>
      <c r="C3583" s="6">
        <v>7075</v>
      </c>
      <c r="D3583" s="6">
        <v>2196</v>
      </c>
      <c r="E3583">
        <f>VLOOKUP(Чек_позиція!C3583,Товар!A:G,7,FALSE)</f>
        <v>657.33</v>
      </c>
      <c r="F3583">
        <f t="shared" si="55"/>
        <v>1971.9900000000002</v>
      </c>
    </row>
    <row r="3584" spans="1:6">
      <c r="A3584" s="4">
        <v>3583</v>
      </c>
      <c r="B3584" s="5">
        <v>1</v>
      </c>
      <c r="C3584" s="6">
        <v>2467</v>
      </c>
      <c r="D3584" s="6">
        <v>2197</v>
      </c>
      <c r="E3584">
        <f>VLOOKUP(Чек_позиція!C3584,Товар!A:G,7,FALSE)</f>
        <v>719.68</v>
      </c>
      <c r="F3584">
        <f t="shared" si="55"/>
        <v>719.68</v>
      </c>
    </row>
    <row r="3585" spans="1:6">
      <c r="A3585" s="4">
        <v>3584</v>
      </c>
      <c r="B3585" s="5">
        <v>2</v>
      </c>
      <c r="C3585" s="6">
        <v>1197</v>
      </c>
      <c r="D3585" s="6">
        <v>2197</v>
      </c>
      <c r="E3585">
        <f>VLOOKUP(Чек_позиція!C3585,Товар!A:G,7,FALSE)</f>
        <v>700.13</v>
      </c>
      <c r="F3585">
        <f t="shared" si="55"/>
        <v>1400.26</v>
      </c>
    </row>
    <row r="3586" spans="1:6">
      <c r="A3586" s="4">
        <v>3585</v>
      </c>
      <c r="B3586" s="5">
        <v>4</v>
      </c>
      <c r="C3586" s="6">
        <v>9805</v>
      </c>
      <c r="D3586" s="6">
        <v>2197</v>
      </c>
      <c r="E3586">
        <f>VLOOKUP(Чек_позиція!C3586,Товар!A:G,7,FALSE)</f>
        <v>948.67</v>
      </c>
      <c r="F3586">
        <f t="shared" si="55"/>
        <v>3794.68</v>
      </c>
    </row>
    <row r="3587" spans="1:6">
      <c r="A3587" s="4">
        <v>3586</v>
      </c>
      <c r="B3587" s="5">
        <v>4</v>
      </c>
      <c r="C3587" s="6">
        <v>1367</v>
      </c>
      <c r="D3587" s="6">
        <v>2198</v>
      </c>
      <c r="E3587">
        <f>VLOOKUP(Чек_позиція!C3587,Товар!A:G,7,FALSE)</f>
        <v>557.07000000000005</v>
      </c>
      <c r="F3587">
        <f t="shared" ref="F3587:F3650" si="56">B3587*E3587</f>
        <v>2228.2800000000002</v>
      </c>
    </row>
    <row r="3588" spans="1:6">
      <c r="A3588" s="4">
        <v>3587</v>
      </c>
      <c r="B3588" s="5">
        <v>3</v>
      </c>
      <c r="C3588" s="6">
        <v>285</v>
      </c>
      <c r="D3588" s="6">
        <v>2198</v>
      </c>
      <c r="E3588">
        <f>VLOOKUP(Чек_позиція!C3588,Товар!A:G,7,FALSE)</f>
        <v>578.63</v>
      </c>
      <c r="F3588">
        <f t="shared" si="56"/>
        <v>1735.8899999999999</v>
      </c>
    </row>
    <row r="3589" spans="1:6">
      <c r="A3589" s="4">
        <v>3588</v>
      </c>
      <c r="B3589" s="5">
        <v>2</v>
      </c>
      <c r="C3589" s="6">
        <v>1574</v>
      </c>
      <c r="D3589" s="6">
        <v>2199</v>
      </c>
      <c r="E3589">
        <f>VLOOKUP(Чек_позиція!C3589,Товар!A:G,7,FALSE)</f>
        <v>674.21</v>
      </c>
      <c r="F3589">
        <f t="shared" si="56"/>
        <v>1348.42</v>
      </c>
    </row>
    <row r="3590" spans="1:6">
      <c r="A3590" s="4">
        <v>3589</v>
      </c>
      <c r="B3590" s="5">
        <v>1</v>
      </c>
      <c r="C3590" s="6">
        <v>9947</v>
      </c>
      <c r="D3590" s="6">
        <v>2199</v>
      </c>
      <c r="E3590">
        <f>VLOOKUP(Чек_позиція!C3590,Товар!A:G,7,FALSE)</f>
        <v>692.03</v>
      </c>
      <c r="F3590">
        <f t="shared" si="56"/>
        <v>692.03</v>
      </c>
    </row>
    <row r="3591" spans="1:6">
      <c r="A3591" s="4">
        <v>3590</v>
      </c>
      <c r="B3591" s="5">
        <v>2</v>
      </c>
      <c r="C3591" s="6">
        <v>4068</v>
      </c>
      <c r="D3591" s="6">
        <v>2199</v>
      </c>
      <c r="E3591">
        <f>VLOOKUP(Чек_позиція!C3591,Товар!A:G,7,FALSE)</f>
        <v>581.57000000000005</v>
      </c>
      <c r="F3591">
        <f t="shared" si="56"/>
        <v>1163.1400000000001</v>
      </c>
    </row>
    <row r="3592" spans="1:6">
      <c r="A3592" s="4">
        <v>3591</v>
      </c>
      <c r="B3592" s="5">
        <v>2</v>
      </c>
      <c r="C3592" s="6">
        <v>8296</v>
      </c>
      <c r="D3592" s="6">
        <v>2199</v>
      </c>
      <c r="E3592">
        <f>VLOOKUP(Чек_позиція!C3592,Товар!A:G,7,FALSE)</f>
        <v>791.83</v>
      </c>
      <c r="F3592">
        <f t="shared" si="56"/>
        <v>1583.66</v>
      </c>
    </row>
    <row r="3593" spans="1:6">
      <c r="A3593" s="4">
        <v>3592</v>
      </c>
      <c r="B3593" s="5">
        <v>2</v>
      </c>
      <c r="C3593" s="6">
        <v>171</v>
      </c>
      <c r="D3593" s="6">
        <v>2200</v>
      </c>
      <c r="E3593">
        <f>VLOOKUP(Чек_позиція!C3593,Товар!A:G,7,FALSE)</f>
        <v>70.78</v>
      </c>
      <c r="F3593">
        <f t="shared" si="56"/>
        <v>141.56</v>
      </c>
    </row>
    <row r="3594" spans="1:6">
      <c r="A3594" s="4">
        <v>3593</v>
      </c>
      <c r="B3594" s="5">
        <v>2</v>
      </c>
      <c r="C3594" s="6">
        <v>5045</v>
      </c>
      <c r="D3594" s="6">
        <v>2200</v>
      </c>
      <c r="E3594">
        <f>VLOOKUP(Чек_позиція!C3594,Товар!A:G,7,FALSE)</f>
        <v>897.52</v>
      </c>
      <c r="F3594">
        <f t="shared" si="56"/>
        <v>1795.04</v>
      </c>
    </row>
    <row r="3595" spans="1:6">
      <c r="A3595" s="4">
        <v>3594</v>
      </c>
      <c r="B3595" s="5">
        <v>2</v>
      </c>
      <c r="C3595" s="6">
        <v>1046</v>
      </c>
      <c r="D3595" s="6">
        <v>2200</v>
      </c>
      <c r="E3595">
        <f>VLOOKUP(Чек_позиція!C3595,Товар!A:G,7,FALSE)</f>
        <v>652.16</v>
      </c>
      <c r="F3595">
        <f t="shared" si="56"/>
        <v>1304.32</v>
      </c>
    </row>
    <row r="3596" spans="1:6">
      <c r="A3596" s="4">
        <v>3595</v>
      </c>
      <c r="B3596" s="5">
        <v>1</v>
      </c>
      <c r="C3596" s="6">
        <v>2496</v>
      </c>
      <c r="D3596" s="6">
        <v>2200</v>
      </c>
      <c r="E3596">
        <f>VLOOKUP(Чек_позиція!C3596,Товар!A:G,7,FALSE)</f>
        <v>331.87</v>
      </c>
      <c r="F3596">
        <f t="shared" si="56"/>
        <v>331.87</v>
      </c>
    </row>
    <row r="3597" spans="1:6">
      <c r="A3597" s="4">
        <v>3596</v>
      </c>
      <c r="B3597" s="5">
        <v>1</v>
      </c>
      <c r="C3597" s="6">
        <v>4729</v>
      </c>
      <c r="D3597" s="6">
        <v>2200</v>
      </c>
      <c r="E3597">
        <f>VLOOKUP(Чек_позиція!C3597,Товар!A:G,7,FALSE)</f>
        <v>768.43</v>
      </c>
      <c r="F3597">
        <f t="shared" si="56"/>
        <v>768.43</v>
      </c>
    </row>
    <row r="3598" spans="1:6">
      <c r="A3598" s="4">
        <v>3597</v>
      </c>
      <c r="B3598" s="5">
        <v>2</v>
      </c>
      <c r="C3598" s="6">
        <v>6989</v>
      </c>
      <c r="D3598" s="6">
        <v>2201</v>
      </c>
      <c r="E3598">
        <f>VLOOKUP(Чек_позиція!C3598,Товар!A:G,7,FALSE)</f>
        <v>737.67</v>
      </c>
      <c r="F3598">
        <f t="shared" si="56"/>
        <v>1475.34</v>
      </c>
    </row>
    <row r="3599" spans="1:6">
      <c r="A3599" s="4">
        <v>3598</v>
      </c>
      <c r="B3599" s="5">
        <v>1</v>
      </c>
      <c r="C3599" s="6">
        <v>3713</v>
      </c>
      <c r="D3599" s="6">
        <v>2201</v>
      </c>
      <c r="E3599">
        <f>VLOOKUP(Чек_позиція!C3599,Товар!A:G,7,FALSE)</f>
        <v>833.14</v>
      </c>
      <c r="F3599">
        <f t="shared" si="56"/>
        <v>833.14</v>
      </c>
    </row>
    <row r="3600" spans="1:6">
      <c r="A3600" s="4">
        <v>3599</v>
      </c>
      <c r="B3600" s="5">
        <v>4</v>
      </c>
      <c r="C3600" s="6">
        <v>3284</v>
      </c>
      <c r="D3600" s="6">
        <v>2201</v>
      </c>
      <c r="E3600">
        <f>VLOOKUP(Чек_позиція!C3600,Товар!A:G,7,FALSE)</f>
        <v>542.75</v>
      </c>
      <c r="F3600">
        <f t="shared" si="56"/>
        <v>2171</v>
      </c>
    </row>
    <row r="3601" spans="1:6">
      <c r="A3601" s="4">
        <v>3600</v>
      </c>
      <c r="B3601" s="5">
        <v>1</v>
      </c>
      <c r="C3601" s="6">
        <v>5214</v>
      </c>
      <c r="D3601" s="6">
        <v>2201</v>
      </c>
      <c r="E3601">
        <f>VLOOKUP(Чек_позиція!C3601,Товар!A:G,7,FALSE)</f>
        <v>336.35</v>
      </c>
      <c r="F3601">
        <f t="shared" si="56"/>
        <v>336.35</v>
      </c>
    </row>
    <row r="3602" spans="1:6">
      <c r="A3602" s="4">
        <v>3601</v>
      </c>
      <c r="B3602" s="5">
        <v>2</v>
      </c>
      <c r="C3602" s="6">
        <v>6073</v>
      </c>
      <c r="D3602" s="6">
        <v>2202</v>
      </c>
      <c r="E3602">
        <f>VLOOKUP(Чек_позиція!C3602,Товар!A:G,7,FALSE)</f>
        <v>41.37</v>
      </c>
      <c r="F3602">
        <f t="shared" si="56"/>
        <v>82.74</v>
      </c>
    </row>
    <row r="3603" spans="1:6">
      <c r="A3603" s="4">
        <v>3602</v>
      </c>
      <c r="B3603" s="5">
        <v>4</v>
      </c>
      <c r="C3603" s="6">
        <v>9027</v>
      </c>
      <c r="D3603" s="6">
        <v>2202</v>
      </c>
      <c r="E3603">
        <f>VLOOKUP(Чек_позиція!C3603,Товар!A:G,7,FALSE)</f>
        <v>91.76</v>
      </c>
      <c r="F3603">
        <f t="shared" si="56"/>
        <v>367.04</v>
      </c>
    </row>
    <row r="3604" spans="1:6">
      <c r="A3604" s="4">
        <v>3603</v>
      </c>
      <c r="B3604" s="5">
        <v>4</v>
      </c>
      <c r="C3604" s="6">
        <v>8804</v>
      </c>
      <c r="D3604" s="6">
        <v>2202</v>
      </c>
      <c r="E3604">
        <f>VLOOKUP(Чек_позиція!C3604,Товар!A:G,7,FALSE)</f>
        <v>53.41</v>
      </c>
      <c r="F3604">
        <f t="shared" si="56"/>
        <v>213.64</v>
      </c>
    </row>
    <row r="3605" spans="1:6">
      <c r="A3605" s="4">
        <v>3604</v>
      </c>
      <c r="B3605" s="5">
        <v>1</v>
      </c>
      <c r="C3605" s="6">
        <v>3545</v>
      </c>
      <c r="D3605" s="6">
        <v>2202</v>
      </c>
      <c r="E3605">
        <f>VLOOKUP(Чек_позиція!C3605,Товар!A:G,7,FALSE)</f>
        <v>634.91999999999996</v>
      </c>
      <c r="F3605">
        <f t="shared" si="56"/>
        <v>634.91999999999996</v>
      </c>
    </row>
    <row r="3606" spans="1:6">
      <c r="A3606" s="4">
        <v>3605</v>
      </c>
      <c r="B3606" s="5">
        <v>2</v>
      </c>
      <c r="C3606" s="6">
        <v>3727</v>
      </c>
      <c r="D3606" s="6">
        <v>2202</v>
      </c>
      <c r="E3606">
        <f>VLOOKUP(Чек_позиція!C3606,Товар!A:G,7,FALSE)</f>
        <v>58.65</v>
      </c>
      <c r="F3606">
        <f t="shared" si="56"/>
        <v>117.3</v>
      </c>
    </row>
    <row r="3607" spans="1:6">
      <c r="A3607" s="4">
        <v>3606</v>
      </c>
      <c r="B3607" s="5">
        <v>3</v>
      </c>
      <c r="C3607" s="6">
        <v>2604</v>
      </c>
      <c r="D3607" s="6">
        <v>2203</v>
      </c>
      <c r="E3607">
        <f>VLOOKUP(Чек_позиція!C3607,Товар!A:G,7,FALSE)</f>
        <v>138.63999999999999</v>
      </c>
      <c r="F3607">
        <f t="shared" si="56"/>
        <v>415.91999999999996</v>
      </c>
    </row>
    <row r="3608" spans="1:6">
      <c r="A3608" s="4">
        <v>3607</v>
      </c>
      <c r="B3608" s="5">
        <v>4</v>
      </c>
      <c r="C3608" s="6">
        <v>8037</v>
      </c>
      <c r="D3608" s="6">
        <v>2203</v>
      </c>
      <c r="E3608">
        <f>VLOOKUP(Чек_позиція!C3608,Товар!A:G,7,FALSE)</f>
        <v>763.28</v>
      </c>
      <c r="F3608">
        <f t="shared" si="56"/>
        <v>3053.12</v>
      </c>
    </row>
    <row r="3609" spans="1:6">
      <c r="A3609" s="4">
        <v>3608</v>
      </c>
      <c r="B3609" s="5">
        <v>3</v>
      </c>
      <c r="C3609" s="6">
        <v>3721</v>
      </c>
      <c r="D3609" s="6">
        <v>2204</v>
      </c>
      <c r="E3609">
        <f>VLOOKUP(Чек_позиція!C3609,Товар!A:G,7,FALSE)</f>
        <v>564.08000000000004</v>
      </c>
      <c r="F3609">
        <f t="shared" si="56"/>
        <v>1692.2400000000002</v>
      </c>
    </row>
    <row r="3610" spans="1:6">
      <c r="A3610" s="4">
        <v>3609</v>
      </c>
      <c r="B3610" s="5">
        <v>2</v>
      </c>
      <c r="C3610" s="6">
        <v>7492</v>
      </c>
      <c r="D3610" s="6">
        <v>2204</v>
      </c>
      <c r="E3610">
        <f>VLOOKUP(Чек_позиція!C3610,Товар!A:G,7,FALSE)</f>
        <v>640.80999999999995</v>
      </c>
      <c r="F3610">
        <f t="shared" si="56"/>
        <v>1281.6199999999999</v>
      </c>
    </row>
    <row r="3611" spans="1:6">
      <c r="A3611" s="4">
        <v>3610</v>
      </c>
      <c r="B3611" s="5">
        <v>4</v>
      </c>
      <c r="C3611" s="6">
        <v>6767</v>
      </c>
      <c r="D3611" s="6">
        <v>2204</v>
      </c>
      <c r="E3611">
        <f>VLOOKUP(Чек_позиція!C3611,Товар!A:G,7,FALSE)</f>
        <v>280.35000000000002</v>
      </c>
      <c r="F3611">
        <f t="shared" si="56"/>
        <v>1121.4000000000001</v>
      </c>
    </row>
    <row r="3612" spans="1:6">
      <c r="A3612" s="4">
        <v>3611</v>
      </c>
      <c r="B3612" s="5">
        <v>3</v>
      </c>
      <c r="C3612" s="6">
        <v>2732</v>
      </c>
      <c r="D3612" s="6">
        <v>2204</v>
      </c>
      <c r="E3612">
        <f>VLOOKUP(Чек_позиція!C3612,Товар!A:G,7,FALSE)</f>
        <v>580.01</v>
      </c>
      <c r="F3612">
        <f t="shared" si="56"/>
        <v>1740.03</v>
      </c>
    </row>
    <row r="3613" spans="1:6">
      <c r="A3613" s="4">
        <v>3612</v>
      </c>
      <c r="B3613" s="5">
        <v>1</v>
      </c>
      <c r="C3613" s="6">
        <v>7095</v>
      </c>
      <c r="D3613" s="6">
        <v>2204</v>
      </c>
      <c r="E3613">
        <f>VLOOKUP(Чек_позиція!C3613,Товар!A:G,7,FALSE)</f>
        <v>636.01</v>
      </c>
      <c r="F3613">
        <f t="shared" si="56"/>
        <v>636.01</v>
      </c>
    </row>
    <row r="3614" spans="1:6">
      <c r="A3614" s="4">
        <v>3613</v>
      </c>
      <c r="B3614" s="5">
        <v>4</v>
      </c>
      <c r="C3614" s="6">
        <v>6652</v>
      </c>
      <c r="D3614" s="6">
        <v>2205</v>
      </c>
      <c r="E3614">
        <f>VLOOKUP(Чек_позиція!C3614,Товар!A:G,7,FALSE)</f>
        <v>206.08</v>
      </c>
      <c r="F3614">
        <f t="shared" si="56"/>
        <v>824.32</v>
      </c>
    </row>
    <row r="3615" spans="1:6">
      <c r="A3615" s="4">
        <v>3614</v>
      </c>
      <c r="B3615" s="5">
        <v>1</v>
      </c>
      <c r="C3615" s="6">
        <v>3684</v>
      </c>
      <c r="D3615" s="6">
        <v>2206</v>
      </c>
      <c r="E3615">
        <f>VLOOKUP(Чек_позиція!C3615,Товар!A:G,7,FALSE)</f>
        <v>875.35</v>
      </c>
      <c r="F3615">
        <f t="shared" si="56"/>
        <v>875.35</v>
      </c>
    </row>
    <row r="3616" spans="1:6">
      <c r="A3616" s="4">
        <v>3615</v>
      </c>
      <c r="B3616" s="5">
        <v>4</v>
      </c>
      <c r="C3616" s="6">
        <v>4658</v>
      </c>
      <c r="D3616" s="6">
        <v>2206</v>
      </c>
      <c r="E3616">
        <f>VLOOKUP(Чек_позиція!C3616,Товар!A:G,7,FALSE)</f>
        <v>912.15</v>
      </c>
      <c r="F3616">
        <f t="shared" si="56"/>
        <v>3648.6</v>
      </c>
    </row>
    <row r="3617" spans="1:6">
      <c r="A3617" s="4">
        <v>3616</v>
      </c>
      <c r="B3617" s="5">
        <v>1</v>
      </c>
      <c r="C3617" s="6">
        <v>5307</v>
      </c>
      <c r="D3617" s="6">
        <v>2207</v>
      </c>
      <c r="E3617">
        <f>VLOOKUP(Чек_позиція!C3617,Товар!A:G,7,FALSE)</f>
        <v>316.14999999999998</v>
      </c>
      <c r="F3617">
        <f t="shared" si="56"/>
        <v>316.14999999999998</v>
      </c>
    </row>
    <row r="3618" spans="1:6">
      <c r="A3618" s="4">
        <v>3617</v>
      </c>
      <c r="B3618" s="5">
        <v>3</v>
      </c>
      <c r="C3618" s="6">
        <v>9160</v>
      </c>
      <c r="D3618" s="6">
        <v>2207</v>
      </c>
      <c r="E3618">
        <f>VLOOKUP(Чек_позиція!C3618,Товар!A:G,7,FALSE)</f>
        <v>540.16999999999996</v>
      </c>
      <c r="F3618">
        <f t="shared" si="56"/>
        <v>1620.5099999999998</v>
      </c>
    </row>
    <row r="3619" spans="1:6">
      <c r="A3619" s="4">
        <v>3618</v>
      </c>
      <c r="B3619" s="5">
        <v>1</v>
      </c>
      <c r="C3619" s="6">
        <v>8998</v>
      </c>
      <c r="D3619" s="6">
        <v>2207</v>
      </c>
      <c r="E3619">
        <f>VLOOKUP(Чек_позиція!C3619,Товар!A:G,7,FALSE)</f>
        <v>622.94000000000005</v>
      </c>
      <c r="F3619">
        <f t="shared" si="56"/>
        <v>622.94000000000005</v>
      </c>
    </row>
    <row r="3620" spans="1:6">
      <c r="A3620" s="4">
        <v>3619</v>
      </c>
      <c r="B3620" s="5">
        <v>1</v>
      </c>
      <c r="C3620" s="6">
        <v>2572</v>
      </c>
      <c r="D3620" s="6">
        <v>2207</v>
      </c>
      <c r="E3620">
        <f>VLOOKUP(Чек_позиція!C3620,Товар!A:G,7,FALSE)</f>
        <v>391.2</v>
      </c>
      <c r="F3620">
        <f t="shared" si="56"/>
        <v>391.2</v>
      </c>
    </row>
    <row r="3621" spans="1:6">
      <c r="A3621" s="4">
        <v>3620</v>
      </c>
      <c r="B3621" s="5">
        <v>1</v>
      </c>
      <c r="C3621" s="6">
        <v>5268</v>
      </c>
      <c r="D3621" s="6">
        <v>2207</v>
      </c>
      <c r="E3621">
        <f>VLOOKUP(Чек_позиція!C3621,Товар!A:G,7,FALSE)</f>
        <v>206.39</v>
      </c>
      <c r="F3621">
        <f t="shared" si="56"/>
        <v>206.39</v>
      </c>
    </row>
    <row r="3622" spans="1:6">
      <c r="A3622" s="4">
        <v>3621</v>
      </c>
      <c r="B3622" s="5">
        <v>3</v>
      </c>
      <c r="C3622" s="6">
        <v>3827</v>
      </c>
      <c r="D3622" s="6">
        <v>2208</v>
      </c>
      <c r="E3622">
        <f>VLOOKUP(Чек_позиція!C3622,Товар!A:G,7,FALSE)</f>
        <v>442.75</v>
      </c>
      <c r="F3622">
        <f t="shared" si="56"/>
        <v>1328.25</v>
      </c>
    </row>
    <row r="3623" spans="1:6">
      <c r="A3623" s="4">
        <v>3622</v>
      </c>
      <c r="B3623" s="5">
        <v>3</v>
      </c>
      <c r="C3623" s="6">
        <v>5813</v>
      </c>
      <c r="D3623" s="6">
        <v>2208</v>
      </c>
      <c r="E3623">
        <f>VLOOKUP(Чек_позиція!C3623,Товар!A:G,7,FALSE)</f>
        <v>731.06</v>
      </c>
      <c r="F3623">
        <f t="shared" si="56"/>
        <v>2193.1799999999998</v>
      </c>
    </row>
    <row r="3624" spans="1:6">
      <c r="A3624" s="4">
        <v>3623</v>
      </c>
      <c r="B3624" s="5">
        <v>4</v>
      </c>
      <c r="C3624" s="6">
        <v>7068</v>
      </c>
      <c r="D3624" s="6">
        <v>2209</v>
      </c>
      <c r="E3624">
        <f>VLOOKUP(Чек_позиція!C3624,Товар!A:G,7,FALSE)</f>
        <v>922.84</v>
      </c>
      <c r="F3624">
        <f t="shared" si="56"/>
        <v>3691.36</v>
      </c>
    </row>
    <row r="3625" spans="1:6">
      <c r="A3625" s="4">
        <v>3624</v>
      </c>
      <c r="B3625" s="5">
        <v>3</v>
      </c>
      <c r="C3625" s="6">
        <v>5419</v>
      </c>
      <c r="D3625" s="6">
        <v>2209</v>
      </c>
      <c r="E3625">
        <f>VLOOKUP(Чек_позиція!C3625,Товар!A:G,7,FALSE)</f>
        <v>627.52</v>
      </c>
      <c r="F3625">
        <f t="shared" si="56"/>
        <v>1882.56</v>
      </c>
    </row>
    <row r="3626" spans="1:6">
      <c r="A3626" s="4">
        <v>3625</v>
      </c>
      <c r="B3626" s="5">
        <v>1</v>
      </c>
      <c r="C3626" s="6">
        <v>3733</v>
      </c>
      <c r="D3626" s="6">
        <v>2210</v>
      </c>
      <c r="E3626">
        <f>VLOOKUP(Чек_позиція!C3626,Товар!A:G,7,FALSE)</f>
        <v>526.47</v>
      </c>
      <c r="F3626">
        <f t="shared" si="56"/>
        <v>526.47</v>
      </c>
    </row>
    <row r="3627" spans="1:6">
      <c r="A3627" s="4">
        <v>3626</v>
      </c>
      <c r="B3627" s="5">
        <v>4</v>
      </c>
      <c r="C3627" s="6">
        <v>6650</v>
      </c>
      <c r="D3627" s="6">
        <v>2210</v>
      </c>
      <c r="E3627">
        <f>VLOOKUP(Чек_позиція!C3627,Товар!A:G,7,FALSE)</f>
        <v>451.62</v>
      </c>
      <c r="F3627">
        <f t="shared" si="56"/>
        <v>1806.48</v>
      </c>
    </row>
    <row r="3628" spans="1:6">
      <c r="A3628" s="4">
        <v>3627</v>
      </c>
      <c r="B3628" s="5">
        <v>2</v>
      </c>
      <c r="C3628" s="6">
        <v>4963</v>
      </c>
      <c r="D3628" s="6">
        <v>2211</v>
      </c>
      <c r="E3628">
        <f>VLOOKUP(Чек_позиція!C3628,Товар!A:G,7,FALSE)</f>
        <v>240.08</v>
      </c>
      <c r="F3628">
        <f t="shared" si="56"/>
        <v>480.16</v>
      </c>
    </row>
    <row r="3629" spans="1:6">
      <c r="A3629" s="4">
        <v>3628</v>
      </c>
      <c r="B3629" s="5">
        <v>3</v>
      </c>
      <c r="C3629" s="6">
        <v>4921</v>
      </c>
      <c r="D3629" s="6">
        <v>2212</v>
      </c>
      <c r="E3629">
        <f>VLOOKUP(Чек_позиція!C3629,Товар!A:G,7,FALSE)</f>
        <v>786.41</v>
      </c>
      <c r="F3629">
        <f t="shared" si="56"/>
        <v>2359.23</v>
      </c>
    </row>
    <row r="3630" spans="1:6">
      <c r="A3630" s="4">
        <v>3629</v>
      </c>
      <c r="B3630" s="5">
        <v>3</v>
      </c>
      <c r="C3630" s="6">
        <v>2867</v>
      </c>
      <c r="D3630" s="6">
        <v>2212</v>
      </c>
      <c r="E3630">
        <f>VLOOKUP(Чек_позиція!C3630,Товар!A:G,7,FALSE)</f>
        <v>164.09</v>
      </c>
      <c r="F3630">
        <f t="shared" si="56"/>
        <v>492.27</v>
      </c>
    </row>
    <row r="3631" spans="1:6">
      <c r="A3631" s="4">
        <v>3630</v>
      </c>
      <c r="B3631" s="5">
        <v>3</v>
      </c>
      <c r="C3631" s="6">
        <v>4243</v>
      </c>
      <c r="D3631" s="6">
        <v>2212</v>
      </c>
      <c r="E3631">
        <f>VLOOKUP(Чек_позиція!C3631,Товар!A:G,7,FALSE)</f>
        <v>138.65</v>
      </c>
      <c r="F3631">
        <f t="shared" si="56"/>
        <v>415.95000000000005</v>
      </c>
    </row>
    <row r="3632" spans="1:6">
      <c r="A3632" s="4">
        <v>3631</v>
      </c>
      <c r="B3632" s="5">
        <v>2</v>
      </c>
      <c r="C3632" s="6">
        <v>5130</v>
      </c>
      <c r="D3632" s="6">
        <v>2212</v>
      </c>
      <c r="E3632">
        <f>VLOOKUP(Чек_позиція!C3632,Товар!A:G,7,FALSE)</f>
        <v>390.39</v>
      </c>
      <c r="F3632">
        <f t="shared" si="56"/>
        <v>780.78</v>
      </c>
    </row>
    <row r="3633" spans="1:6">
      <c r="A3633" s="4">
        <v>3632</v>
      </c>
      <c r="B3633" s="5">
        <v>1</v>
      </c>
      <c r="C3633" s="6">
        <v>4531</v>
      </c>
      <c r="D3633" s="6">
        <v>2213</v>
      </c>
      <c r="E3633">
        <f>VLOOKUP(Чек_позиція!C3633,Товар!A:G,7,FALSE)</f>
        <v>148.30000000000001</v>
      </c>
      <c r="F3633">
        <f t="shared" si="56"/>
        <v>148.30000000000001</v>
      </c>
    </row>
    <row r="3634" spans="1:6">
      <c r="A3634" s="4">
        <v>3633</v>
      </c>
      <c r="B3634" s="5">
        <v>1</v>
      </c>
      <c r="C3634" s="6">
        <v>2041</v>
      </c>
      <c r="D3634" s="6">
        <v>2213</v>
      </c>
      <c r="E3634">
        <f>VLOOKUP(Чек_позиція!C3634,Товар!A:G,7,FALSE)</f>
        <v>89.47</v>
      </c>
      <c r="F3634">
        <f t="shared" si="56"/>
        <v>89.47</v>
      </c>
    </row>
    <row r="3635" spans="1:6">
      <c r="A3635" s="4">
        <v>3634</v>
      </c>
      <c r="B3635" s="5">
        <v>1</v>
      </c>
      <c r="C3635" s="6">
        <v>9205</v>
      </c>
      <c r="D3635" s="6">
        <v>2213</v>
      </c>
      <c r="E3635">
        <f>VLOOKUP(Чек_позиція!C3635,Товар!A:G,7,FALSE)</f>
        <v>251.42</v>
      </c>
      <c r="F3635">
        <f t="shared" si="56"/>
        <v>251.42</v>
      </c>
    </row>
    <row r="3636" spans="1:6">
      <c r="A3636" s="4">
        <v>3635</v>
      </c>
      <c r="B3636" s="5">
        <v>4</v>
      </c>
      <c r="C3636" s="6">
        <v>3120</v>
      </c>
      <c r="D3636" s="6">
        <v>2213</v>
      </c>
      <c r="E3636">
        <f>VLOOKUP(Чек_позиція!C3636,Товар!A:G,7,FALSE)</f>
        <v>393.54</v>
      </c>
      <c r="F3636">
        <f t="shared" si="56"/>
        <v>1574.16</v>
      </c>
    </row>
    <row r="3637" spans="1:6">
      <c r="A3637" s="4">
        <v>3636</v>
      </c>
      <c r="B3637" s="5">
        <v>2</v>
      </c>
      <c r="C3637" s="6">
        <v>9817</v>
      </c>
      <c r="D3637" s="6">
        <v>2213</v>
      </c>
      <c r="E3637">
        <f>VLOOKUP(Чек_позиція!C3637,Товар!A:G,7,FALSE)</f>
        <v>250.8</v>
      </c>
      <c r="F3637">
        <f t="shared" si="56"/>
        <v>501.6</v>
      </c>
    </row>
    <row r="3638" spans="1:6">
      <c r="A3638" s="4">
        <v>3637</v>
      </c>
      <c r="B3638" s="5">
        <v>4</v>
      </c>
      <c r="C3638" s="6">
        <v>4562</v>
      </c>
      <c r="D3638" s="6">
        <v>2214</v>
      </c>
      <c r="E3638">
        <f>VLOOKUP(Чек_позиція!C3638,Товар!A:G,7,FALSE)</f>
        <v>662.43</v>
      </c>
      <c r="F3638">
        <f t="shared" si="56"/>
        <v>2649.72</v>
      </c>
    </row>
    <row r="3639" spans="1:6">
      <c r="A3639" s="4">
        <v>3638</v>
      </c>
      <c r="B3639" s="5">
        <v>1</v>
      </c>
      <c r="C3639" s="6">
        <v>6309</v>
      </c>
      <c r="D3639" s="6">
        <v>2214</v>
      </c>
      <c r="E3639">
        <f>VLOOKUP(Чек_позиція!C3639,Товар!A:G,7,FALSE)</f>
        <v>54.12</v>
      </c>
      <c r="F3639">
        <f t="shared" si="56"/>
        <v>54.12</v>
      </c>
    </row>
    <row r="3640" spans="1:6">
      <c r="A3640" s="4">
        <v>3639</v>
      </c>
      <c r="B3640" s="5">
        <v>4</v>
      </c>
      <c r="C3640" s="6">
        <v>1775</v>
      </c>
      <c r="D3640" s="6">
        <v>2214</v>
      </c>
      <c r="E3640">
        <f>VLOOKUP(Чек_позиція!C3640,Товар!A:G,7,FALSE)</f>
        <v>755.09</v>
      </c>
      <c r="F3640">
        <f t="shared" si="56"/>
        <v>3020.36</v>
      </c>
    </row>
    <row r="3641" spans="1:6">
      <c r="A3641" s="4">
        <v>3640</v>
      </c>
      <c r="B3641" s="5">
        <v>1</v>
      </c>
      <c r="C3641" s="6">
        <v>2476</v>
      </c>
      <c r="D3641" s="6">
        <v>2214</v>
      </c>
      <c r="E3641">
        <f>VLOOKUP(Чек_позиція!C3641,Товар!A:G,7,FALSE)</f>
        <v>703.9</v>
      </c>
      <c r="F3641">
        <f t="shared" si="56"/>
        <v>703.9</v>
      </c>
    </row>
    <row r="3642" spans="1:6">
      <c r="A3642" s="4">
        <v>3641</v>
      </c>
      <c r="B3642" s="5">
        <v>3</v>
      </c>
      <c r="C3642" s="6">
        <v>5254</v>
      </c>
      <c r="D3642" s="6">
        <v>2215</v>
      </c>
      <c r="E3642">
        <f>VLOOKUP(Чек_позиція!C3642,Товар!A:G,7,FALSE)</f>
        <v>910.5</v>
      </c>
      <c r="F3642">
        <f t="shared" si="56"/>
        <v>2731.5</v>
      </c>
    </row>
    <row r="3643" spans="1:6">
      <c r="A3643" s="4">
        <v>3642</v>
      </c>
      <c r="B3643" s="5">
        <v>2</v>
      </c>
      <c r="C3643" s="6">
        <v>4789</v>
      </c>
      <c r="D3643" s="6">
        <v>2215</v>
      </c>
      <c r="E3643">
        <f>VLOOKUP(Чек_позиція!C3643,Товар!A:G,7,FALSE)</f>
        <v>564.23</v>
      </c>
      <c r="F3643">
        <f t="shared" si="56"/>
        <v>1128.46</v>
      </c>
    </row>
    <row r="3644" spans="1:6">
      <c r="A3644" s="4">
        <v>3643</v>
      </c>
      <c r="B3644" s="5">
        <v>1</v>
      </c>
      <c r="C3644" s="6">
        <v>7301</v>
      </c>
      <c r="D3644" s="6">
        <v>2215</v>
      </c>
      <c r="E3644">
        <f>VLOOKUP(Чек_позиція!C3644,Товар!A:G,7,FALSE)</f>
        <v>224.7</v>
      </c>
      <c r="F3644">
        <f t="shared" si="56"/>
        <v>224.7</v>
      </c>
    </row>
    <row r="3645" spans="1:6">
      <c r="A3645" s="4">
        <v>3644</v>
      </c>
      <c r="B3645" s="5">
        <v>1</v>
      </c>
      <c r="C3645" s="6">
        <v>1365</v>
      </c>
      <c r="D3645" s="6">
        <v>2215</v>
      </c>
      <c r="E3645">
        <f>VLOOKUP(Чек_позиція!C3645,Товар!A:G,7,FALSE)</f>
        <v>328.73</v>
      </c>
      <c r="F3645">
        <f t="shared" si="56"/>
        <v>328.73</v>
      </c>
    </row>
    <row r="3646" spans="1:6">
      <c r="A3646" s="4">
        <v>3645</v>
      </c>
      <c r="B3646" s="5">
        <v>4</v>
      </c>
      <c r="C3646" s="6">
        <v>3452</v>
      </c>
      <c r="D3646" s="6">
        <v>2216</v>
      </c>
      <c r="E3646">
        <f>VLOOKUP(Чек_позиція!C3646,Товар!A:G,7,FALSE)</f>
        <v>50.99</v>
      </c>
      <c r="F3646">
        <f t="shared" si="56"/>
        <v>203.96</v>
      </c>
    </row>
    <row r="3647" spans="1:6">
      <c r="A3647" s="4">
        <v>3646</v>
      </c>
      <c r="B3647" s="5">
        <v>4</v>
      </c>
      <c r="C3647" s="6">
        <v>2864</v>
      </c>
      <c r="D3647" s="6">
        <v>2216</v>
      </c>
      <c r="E3647">
        <f>VLOOKUP(Чек_позиція!C3647,Товар!A:G,7,FALSE)</f>
        <v>160.04</v>
      </c>
      <c r="F3647">
        <f t="shared" si="56"/>
        <v>640.16</v>
      </c>
    </row>
    <row r="3648" spans="1:6">
      <c r="A3648" s="4">
        <v>3647</v>
      </c>
      <c r="B3648" s="5">
        <v>1</v>
      </c>
      <c r="C3648" s="6">
        <v>5390</v>
      </c>
      <c r="D3648" s="6">
        <v>2216</v>
      </c>
      <c r="E3648">
        <f>VLOOKUP(Чек_позиція!C3648,Товар!A:G,7,FALSE)</f>
        <v>593.20000000000005</v>
      </c>
      <c r="F3648">
        <f t="shared" si="56"/>
        <v>593.20000000000005</v>
      </c>
    </row>
    <row r="3649" spans="1:6">
      <c r="A3649" s="4">
        <v>3648</v>
      </c>
      <c r="B3649" s="5">
        <v>3</v>
      </c>
      <c r="C3649" s="6">
        <v>8136</v>
      </c>
      <c r="D3649" s="6">
        <v>2216</v>
      </c>
      <c r="E3649">
        <f>VLOOKUP(Чек_позиція!C3649,Товар!A:G,7,FALSE)</f>
        <v>360.29</v>
      </c>
      <c r="F3649">
        <f t="shared" si="56"/>
        <v>1080.8700000000001</v>
      </c>
    </row>
    <row r="3650" spans="1:6">
      <c r="A3650" s="4">
        <v>3649</v>
      </c>
      <c r="B3650" s="5">
        <v>4</v>
      </c>
      <c r="C3650" s="6">
        <v>77</v>
      </c>
      <c r="D3650" s="6">
        <v>2217</v>
      </c>
      <c r="E3650">
        <f>VLOOKUP(Чек_позиція!C3650,Товар!A:G,7,FALSE)</f>
        <v>502.97</v>
      </c>
      <c r="F3650">
        <f t="shared" si="56"/>
        <v>2011.88</v>
      </c>
    </row>
    <row r="3651" spans="1:6">
      <c r="A3651" s="4">
        <v>3650</v>
      </c>
      <c r="B3651" s="5">
        <v>1</v>
      </c>
      <c r="C3651" s="6">
        <v>5013</v>
      </c>
      <c r="D3651" s="6">
        <v>2217</v>
      </c>
      <c r="E3651">
        <f>VLOOKUP(Чек_позиція!C3651,Товар!A:G,7,FALSE)</f>
        <v>609.07000000000005</v>
      </c>
      <c r="F3651">
        <f t="shared" ref="F3651:F3714" si="57">B3651*E3651</f>
        <v>609.07000000000005</v>
      </c>
    </row>
    <row r="3652" spans="1:6">
      <c r="A3652" s="4">
        <v>3651</v>
      </c>
      <c r="B3652" s="5">
        <v>2</v>
      </c>
      <c r="C3652" s="6">
        <v>2639</v>
      </c>
      <c r="D3652" s="6">
        <v>2217</v>
      </c>
      <c r="E3652">
        <f>VLOOKUP(Чек_позиція!C3652,Товар!A:G,7,FALSE)</f>
        <v>761.04</v>
      </c>
      <c r="F3652">
        <f t="shared" si="57"/>
        <v>1522.08</v>
      </c>
    </row>
    <row r="3653" spans="1:6">
      <c r="A3653" s="4">
        <v>3652</v>
      </c>
      <c r="B3653" s="5">
        <v>3</v>
      </c>
      <c r="C3653" s="6">
        <v>923</v>
      </c>
      <c r="D3653" s="6">
        <v>2217</v>
      </c>
      <c r="E3653">
        <f>VLOOKUP(Чек_позиція!C3653,Товар!A:G,7,FALSE)</f>
        <v>244.28</v>
      </c>
      <c r="F3653">
        <f t="shared" si="57"/>
        <v>732.84</v>
      </c>
    </row>
    <row r="3654" spans="1:6">
      <c r="A3654" s="4">
        <v>3653</v>
      </c>
      <c r="B3654" s="5">
        <v>4</v>
      </c>
      <c r="C3654" s="6">
        <v>7990</v>
      </c>
      <c r="D3654" s="6">
        <v>2217</v>
      </c>
      <c r="E3654">
        <f>VLOOKUP(Чек_позиція!C3654,Товар!A:G,7,FALSE)</f>
        <v>574.66</v>
      </c>
      <c r="F3654">
        <f t="shared" si="57"/>
        <v>2298.64</v>
      </c>
    </row>
    <row r="3655" spans="1:6">
      <c r="A3655" s="4">
        <v>3654</v>
      </c>
      <c r="B3655" s="5">
        <v>1</v>
      </c>
      <c r="C3655" s="6">
        <v>6428</v>
      </c>
      <c r="D3655" s="6">
        <v>2218</v>
      </c>
      <c r="E3655">
        <f>VLOOKUP(Чек_позиція!C3655,Товар!A:G,7,FALSE)</f>
        <v>794.09</v>
      </c>
      <c r="F3655">
        <f t="shared" si="57"/>
        <v>794.09</v>
      </c>
    </row>
    <row r="3656" spans="1:6">
      <c r="A3656" s="4">
        <v>3655</v>
      </c>
      <c r="B3656" s="5">
        <v>2</v>
      </c>
      <c r="C3656" s="6">
        <v>4338</v>
      </c>
      <c r="D3656" s="6">
        <v>2218</v>
      </c>
      <c r="E3656">
        <f>VLOOKUP(Чек_позиція!C3656,Товар!A:G,7,FALSE)</f>
        <v>734.24</v>
      </c>
      <c r="F3656">
        <f t="shared" si="57"/>
        <v>1468.48</v>
      </c>
    </row>
    <row r="3657" spans="1:6">
      <c r="A3657" s="4">
        <v>3656</v>
      </c>
      <c r="B3657" s="5">
        <v>4</v>
      </c>
      <c r="C3657" s="6">
        <v>2202</v>
      </c>
      <c r="D3657" s="6">
        <v>2218</v>
      </c>
      <c r="E3657">
        <f>VLOOKUP(Чек_позиція!C3657,Товар!A:G,7,FALSE)</f>
        <v>70.790000000000006</v>
      </c>
      <c r="F3657">
        <f t="shared" si="57"/>
        <v>283.16000000000003</v>
      </c>
    </row>
    <row r="3658" spans="1:6">
      <c r="A3658" s="4">
        <v>3657</v>
      </c>
      <c r="B3658" s="5">
        <v>2</v>
      </c>
      <c r="C3658" s="6">
        <v>8047</v>
      </c>
      <c r="D3658" s="6">
        <v>2218</v>
      </c>
      <c r="E3658">
        <f>VLOOKUP(Чек_позиція!C3658,Товар!A:G,7,FALSE)</f>
        <v>820.69</v>
      </c>
      <c r="F3658">
        <f t="shared" si="57"/>
        <v>1641.38</v>
      </c>
    </row>
    <row r="3659" spans="1:6">
      <c r="A3659" s="4">
        <v>3658</v>
      </c>
      <c r="B3659" s="5">
        <v>4</v>
      </c>
      <c r="C3659" s="6">
        <v>6443</v>
      </c>
      <c r="D3659" s="6">
        <v>2219</v>
      </c>
      <c r="E3659">
        <f>VLOOKUP(Чек_позиція!C3659,Товар!A:G,7,FALSE)</f>
        <v>338.85</v>
      </c>
      <c r="F3659">
        <f t="shared" si="57"/>
        <v>1355.4</v>
      </c>
    </row>
    <row r="3660" spans="1:6">
      <c r="A3660" s="4">
        <v>3659</v>
      </c>
      <c r="B3660" s="5">
        <v>3</v>
      </c>
      <c r="C3660" s="6">
        <v>1843</v>
      </c>
      <c r="D3660" s="6">
        <v>2219</v>
      </c>
      <c r="E3660">
        <f>VLOOKUP(Чек_позиція!C3660,Товар!A:G,7,FALSE)</f>
        <v>617.22</v>
      </c>
      <c r="F3660">
        <f t="shared" si="57"/>
        <v>1851.66</v>
      </c>
    </row>
    <row r="3661" spans="1:6">
      <c r="A3661" s="4">
        <v>3660</v>
      </c>
      <c r="B3661" s="5">
        <v>1</v>
      </c>
      <c r="C3661" s="6">
        <v>5254</v>
      </c>
      <c r="D3661" s="6">
        <v>2219</v>
      </c>
      <c r="E3661">
        <f>VLOOKUP(Чек_позиція!C3661,Товар!A:G,7,FALSE)</f>
        <v>910.5</v>
      </c>
      <c r="F3661">
        <f t="shared" si="57"/>
        <v>910.5</v>
      </c>
    </row>
    <row r="3662" spans="1:6">
      <c r="A3662" s="4">
        <v>3661</v>
      </c>
      <c r="B3662" s="5">
        <v>1</v>
      </c>
      <c r="C3662" s="6">
        <v>7240</v>
      </c>
      <c r="D3662" s="6">
        <v>2220</v>
      </c>
      <c r="E3662">
        <f>VLOOKUP(Чек_позиція!C3662,Товар!A:G,7,FALSE)</f>
        <v>64.12</v>
      </c>
      <c r="F3662">
        <f t="shared" si="57"/>
        <v>64.12</v>
      </c>
    </row>
    <row r="3663" spans="1:6">
      <c r="A3663" s="4">
        <v>3662</v>
      </c>
      <c r="B3663" s="5">
        <v>3</v>
      </c>
      <c r="C3663" s="6">
        <v>554</v>
      </c>
      <c r="D3663" s="6">
        <v>2220</v>
      </c>
      <c r="E3663">
        <f>VLOOKUP(Чек_позиція!C3663,Товар!A:G,7,FALSE)</f>
        <v>47.57</v>
      </c>
      <c r="F3663">
        <f t="shared" si="57"/>
        <v>142.71</v>
      </c>
    </row>
    <row r="3664" spans="1:6">
      <c r="A3664" s="4">
        <v>3663</v>
      </c>
      <c r="B3664" s="5">
        <v>3</v>
      </c>
      <c r="C3664" s="6">
        <v>8364</v>
      </c>
      <c r="D3664" s="6">
        <v>2220</v>
      </c>
      <c r="E3664">
        <f>VLOOKUP(Чек_позиція!C3664,Товар!A:G,7,FALSE)</f>
        <v>512.14</v>
      </c>
      <c r="F3664">
        <f t="shared" si="57"/>
        <v>1536.42</v>
      </c>
    </row>
    <row r="3665" spans="1:6">
      <c r="A3665" s="4">
        <v>3664</v>
      </c>
      <c r="B3665" s="5">
        <v>4</v>
      </c>
      <c r="C3665" s="6">
        <v>9011</v>
      </c>
      <c r="D3665" s="6">
        <v>2221</v>
      </c>
      <c r="E3665">
        <f>VLOOKUP(Чек_позиція!C3665,Товар!A:G,7,FALSE)</f>
        <v>401.03</v>
      </c>
      <c r="F3665">
        <f t="shared" si="57"/>
        <v>1604.12</v>
      </c>
    </row>
    <row r="3666" spans="1:6">
      <c r="A3666" s="4">
        <v>3665</v>
      </c>
      <c r="B3666" s="5">
        <v>4</v>
      </c>
      <c r="C3666" s="6">
        <v>2466</v>
      </c>
      <c r="D3666" s="6">
        <v>2221</v>
      </c>
      <c r="E3666">
        <f>VLOOKUP(Чек_позиція!C3666,Товар!A:G,7,FALSE)</f>
        <v>448.59</v>
      </c>
      <c r="F3666">
        <f t="shared" si="57"/>
        <v>1794.36</v>
      </c>
    </row>
    <row r="3667" spans="1:6">
      <c r="A3667" s="4">
        <v>3666</v>
      </c>
      <c r="B3667" s="5">
        <v>3</v>
      </c>
      <c r="C3667" s="6">
        <v>6759</v>
      </c>
      <c r="D3667" s="6">
        <v>2222</v>
      </c>
      <c r="E3667">
        <f>VLOOKUP(Чек_позиція!C3667,Товар!A:G,7,FALSE)</f>
        <v>752.53</v>
      </c>
      <c r="F3667">
        <f t="shared" si="57"/>
        <v>2257.59</v>
      </c>
    </row>
    <row r="3668" spans="1:6">
      <c r="A3668" s="4">
        <v>3667</v>
      </c>
      <c r="B3668" s="5">
        <v>2</v>
      </c>
      <c r="C3668" s="6">
        <v>2599</v>
      </c>
      <c r="D3668" s="6">
        <v>2222</v>
      </c>
      <c r="E3668">
        <f>VLOOKUP(Чек_позиція!C3668,Товар!A:G,7,FALSE)</f>
        <v>337.46</v>
      </c>
      <c r="F3668">
        <f t="shared" si="57"/>
        <v>674.92</v>
      </c>
    </row>
    <row r="3669" spans="1:6">
      <c r="A3669" s="4">
        <v>3668</v>
      </c>
      <c r="B3669" s="5">
        <v>4</v>
      </c>
      <c r="C3669" s="6">
        <v>904</v>
      </c>
      <c r="D3669" s="6">
        <v>2222</v>
      </c>
      <c r="E3669">
        <f>VLOOKUP(Чек_позиція!C3669,Товар!A:G,7,FALSE)</f>
        <v>825.24</v>
      </c>
      <c r="F3669">
        <f t="shared" si="57"/>
        <v>3300.96</v>
      </c>
    </row>
    <row r="3670" spans="1:6">
      <c r="A3670" s="4">
        <v>3669</v>
      </c>
      <c r="B3670" s="5">
        <v>4</v>
      </c>
      <c r="C3670" s="6">
        <v>2024</v>
      </c>
      <c r="D3670" s="6">
        <v>2222</v>
      </c>
      <c r="E3670">
        <f>VLOOKUP(Чек_позиція!C3670,Товар!A:G,7,FALSE)</f>
        <v>728.41</v>
      </c>
      <c r="F3670">
        <f t="shared" si="57"/>
        <v>2913.64</v>
      </c>
    </row>
    <row r="3671" spans="1:6">
      <c r="A3671" s="4">
        <v>3670</v>
      </c>
      <c r="B3671" s="5">
        <v>3</v>
      </c>
      <c r="C3671" s="6">
        <v>3590</v>
      </c>
      <c r="D3671" s="6">
        <v>2223</v>
      </c>
      <c r="E3671">
        <f>VLOOKUP(Чек_позиція!C3671,Товар!A:G,7,FALSE)</f>
        <v>777.43</v>
      </c>
      <c r="F3671">
        <f t="shared" si="57"/>
        <v>2332.29</v>
      </c>
    </row>
    <row r="3672" spans="1:6">
      <c r="A3672" s="4">
        <v>3671</v>
      </c>
      <c r="B3672" s="5">
        <v>4</v>
      </c>
      <c r="C3672" s="6">
        <v>3235</v>
      </c>
      <c r="D3672" s="6">
        <v>2223</v>
      </c>
      <c r="E3672">
        <f>VLOOKUP(Чек_позиція!C3672,Товар!A:G,7,FALSE)</f>
        <v>382.83</v>
      </c>
      <c r="F3672">
        <f t="shared" si="57"/>
        <v>1531.32</v>
      </c>
    </row>
    <row r="3673" spans="1:6">
      <c r="A3673" s="4">
        <v>3672</v>
      </c>
      <c r="B3673" s="5">
        <v>1</v>
      </c>
      <c r="C3673" s="6">
        <v>2735</v>
      </c>
      <c r="D3673" s="6">
        <v>2224</v>
      </c>
      <c r="E3673">
        <f>VLOOKUP(Чек_позиція!C3673,Товар!A:G,7,FALSE)</f>
        <v>672.36</v>
      </c>
      <c r="F3673">
        <f t="shared" si="57"/>
        <v>672.36</v>
      </c>
    </row>
    <row r="3674" spans="1:6">
      <c r="A3674" s="4">
        <v>3673</v>
      </c>
      <c r="B3674" s="5">
        <v>2</v>
      </c>
      <c r="C3674" s="6">
        <v>4734</v>
      </c>
      <c r="D3674" s="6">
        <v>2224</v>
      </c>
      <c r="E3674">
        <f>VLOOKUP(Чек_позиція!C3674,Товар!A:G,7,FALSE)</f>
        <v>738.88</v>
      </c>
      <c r="F3674">
        <f t="shared" si="57"/>
        <v>1477.76</v>
      </c>
    </row>
    <row r="3675" spans="1:6">
      <c r="A3675" s="4">
        <v>3674</v>
      </c>
      <c r="B3675" s="5">
        <v>2</v>
      </c>
      <c r="C3675" s="6">
        <v>7453</v>
      </c>
      <c r="D3675" s="6">
        <v>2224</v>
      </c>
      <c r="E3675">
        <f>VLOOKUP(Чек_позиція!C3675,Товар!A:G,7,FALSE)</f>
        <v>738.41</v>
      </c>
      <c r="F3675">
        <f t="shared" si="57"/>
        <v>1476.82</v>
      </c>
    </row>
    <row r="3676" spans="1:6">
      <c r="A3676" s="4">
        <v>3675</v>
      </c>
      <c r="B3676" s="5">
        <v>1</v>
      </c>
      <c r="C3676" s="6">
        <v>1047</v>
      </c>
      <c r="D3676" s="6">
        <v>2225</v>
      </c>
      <c r="E3676">
        <f>VLOOKUP(Чек_позиція!C3676,Товар!A:G,7,FALSE)</f>
        <v>756.45</v>
      </c>
      <c r="F3676">
        <f t="shared" si="57"/>
        <v>756.45</v>
      </c>
    </row>
    <row r="3677" spans="1:6">
      <c r="A3677" s="4">
        <v>3676</v>
      </c>
      <c r="B3677" s="5">
        <v>1</v>
      </c>
      <c r="C3677" s="6">
        <v>349</v>
      </c>
      <c r="D3677" s="6">
        <v>2225</v>
      </c>
      <c r="E3677">
        <f>VLOOKUP(Чек_позиція!C3677,Товар!A:G,7,FALSE)</f>
        <v>750.27</v>
      </c>
      <c r="F3677">
        <f t="shared" si="57"/>
        <v>750.27</v>
      </c>
    </row>
    <row r="3678" spans="1:6">
      <c r="A3678" s="4">
        <v>3677</v>
      </c>
      <c r="B3678" s="5">
        <v>2</v>
      </c>
      <c r="C3678" s="6">
        <v>6276</v>
      </c>
      <c r="D3678" s="6">
        <v>2225</v>
      </c>
      <c r="E3678">
        <f>VLOOKUP(Чек_позиція!C3678,Товар!A:G,7,FALSE)</f>
        <v>402.38</v>
      </c>
      <c r="F3678">
        <f t="shared" si="57"/>
        <v>804.76</v>
      </c>
    </row>
    <row r="3679" spans="1:6">
      <c r="A3679" s="4">
        <v>3678</v>
      </c>
      <c r="B3679" s="5">
        <v>4</v>
      </c>
      <c r="C3679" s="6">
        <v>4649</v>
      </c>
      <c r="D3679" s="6">
        <v>2225</v>
      </c>
      <c r="E3679">
        <f>VLOOKUP(Чек_позиція!C3679,Товар!A:G,7,FALSE)</f>
        <v>824.06</v>
      </c>
      <c r="F3679">
        <f t="shared" si="57"/>
        <v>3296.24</v>
      </c>
    </row>
    <row r="3680" spans="1:6">
      <c r="A3680" s="4">
        <v>3679</v>
      </c>
      <c r="B3680" s="5">
        <v>1</v>
      </c>
      <c r="C3680" s="6">
        <v>8182</v>
      </c>
      <c r="D3680" s="6">
        <v>2225</v>
      </c>
      <c r="E3680">
        <f>VLOOKUP(Чек_позиція!C3680,Товар!A:G,7,FALSE)</f>
        <v>676.36</v>
      </c>
      <c r="F3680">
        <f t="shared" si="57"/>
        <v>676.36</v>
      </c>
    </row>
    <row r="3681" spans="1:6">
      <c r="A3681" s="4">
        <v>3680</v>
      </c>
      <c r="B3681" s="5">
        <v>4</v>
      </c>
      <c r="C3681" s="6">
        <v>8972</v>
      </c>
      <c r="D3681" s="6">
        <v>2226</v>
      </c>
      <c r="E3681">
        <f>VLOOKUP(Чек_позиція!C3681,Товар!A:G,7,FALSE)</f>
        <v>391.52</v>
      </c>
      <c r="F3681">
        <f t="shared" si="57"/>
        <v>1566.08</v>
      </c>
    </row>
    <row r="3682" spans="1:6">
      <c r="A3682" s="4">
        <v>3681</v>
      </c>
      <c r="B3682" s="5">
        <v>2</v>
      </c>
      <c r="C3682" s="6">
        <v>4502</v>
      </c>
      <c r="D3682" s="6">
        <v>2226</v>
      </c>
      <c r="E3682">
        <f>VLOOKUP(Чек_позиція!C3682,Товар!A:G,7,FALSE)</f>
        <v>606.46</v>
      </c>
      <c r="F3682">
        <f t="shared" si="57"/>
        <v>1212.92</v>
      </c>
    </row>
    <row r="3683" spans="1:6">
      <c r="A3683" s="4">
        <v>3682</v>
      </c>
      <c r="B3683" s="5">
        <v>1</v>
      </c>
      <c r="C3683" s="6">
        <v>3248</v>
      </c>
      <c r="D3683" s="6">
        <v>2226</v>
      </c>
      <c r="E3683">
        <f>VLOOKUP(Чек_позиція!C3683,Товар!A:G,7,FALSE)</f>
        <v>69.64</v>
      </c>
      <c r="F3683">
        <f t="shared" si="57"/>
        <v>69.64</v>
      </c>
    </row>
    <row r="3684" spans="1:6">
      <c r="A3684" s="4">
        <v>3683</v>
      </c>
      <c r="B3684" s="5">
        <v>3</v>
      </c>
      <c r="C3684" s="6">
        <v>4332</v>
      </c>
      <c r="D3684" s="6">
        <v>2227</v>
      </c>
      <c r="E3684">
        <f>VLOOKUP(Чек_позиція!C3684,Товар!A:G,7,FALSE)</f>
        <v>882.37</v>
      </c>
      <c r="F3684">
        <f t="shared" si="57"/>
        <v>2647.11</v>
      </c>
    </row>
    <row r="3685" spans="1:6">
      <c r="A3685" s="4">
        <v>3684</v>
      </c>
      <c r="B3685" s="5">
        <v>1</v>
      </c>
      <c r="C3685" s="6">
        <v>6393</v>
      </c>
      <c r="D3685" s="6">
        <v>2227</v>
      </c>
      <c r="E3685">
        <f>VLOOKUP(Чек_позиція!C3685,Товар!A:G,7,FALSE)</f>
        <v>43.44</v>
      </c>
      <c r="F3685">
        <f t="shared" si="57"/>
        <v>43.44</v>
      </c>
    </row>
    <row r="3686" spans="1:6">
      <c r="A3686" s="4">
        <v>3685</v>
      </c>
      <c r="B3686" s="5">
        <v>1</v>
      </c>
      <c r="C3686" s="6">
        <v>8885</v>
      </c>
      <c r="D3686" s="6">
        <v>2227</v>
      </c>
      <c r="E3686">
        <f>VLOOKUP(Чек_позиція!C3686,Товар!A:G,7,FALSE)</f>
        <v>769.05</v>
      </c>
      <c r="F3686">
        <f t="shared" si="57"/>
        <v>769.05</v>
      </c>
    </row>
    <row r="3687" spans="1:6">
      <c r="A3687" s="4">
        <v>3686</v>
      </c>
      <c r="B3687" s="5">
        <v>1</v>
      </c>
      <c r="C3687" s="6">
        <v>265</v>
      </c>
      <c r="D3687" s="6">
        <v>2228</v>
      </c>
      <c r="E3687">
        <f>VLOOKUP(Чек_позиція!C3687,Товар!A:G,7,FALSE)</f>
        <v>505.29</v>
      </c>
      <c r="F3687">
        <f t="shared" si="57"/>
        <v>505.29</v>
      </c>
    </row>
    <row r="3688" spans="1:6">
      <c r="A3688" s="4">
        <v>3687</v>
      </c>
      <c r="B3688" s="5">
        <v>3</v>
      </c>
      <c r="C3688" s="6">
        <v>6781</v>
      </c>
      <c r="D3688" s="6">
        <v>2228</v>
      </c>
      <c r="E3688">
        <f>VLOOKUP(Чек_позиція!C3688,Товар!A:G,7,FALSE)</f>
        <v>508.32</v>
      </c>
      <c r="F3688">
        <f t="shared" si="57"/>
        <v>1524.96</v>
      </c>
    </row>
    <row r="3689" spans="1:6">
      <c r="A3689" s="4">
        <v>3688</v>
      </c>
      <c r="B3689" s="5">
        <v>4</v>
      </c>
      <c r="C3689" s="6">
        <v>7479</v>
      </c>
      <c r="D3689" s="6">
        <v>2228</v>
      </c>
      <c r="E3689">
        <f>VLOOKUP(Чек_позиція!C3689,Товар!A:G,7,FALSE)</f>
        <v>702.14</v>
      </c>
      <c r="F3689">
        <f t="shared" si="57"/>
        <v>2808.56</v>
      </c>
    </row>
    <row r="3690" spans="1:6">
      <c r="A3690" s="4">
        <v>3689</v>
      </c>
      <c r="B3690" s="5">
        <v>1</v>
      </c>
      <c r="C3690" s="6">
        <v>270</v>
      </c>
      <c r="D3690" s="6">
        <v>2228</v>
      </c>
      <c r="E3690">
        <f>VLOOKUP(Чек_позиція!C3690,Товар!A:G,7,FALSE)</f>
        <v>750.82</v>
      </c>
      <c r="F3690">
        <f t="shared" si="57"/>
        <v>750.82</v>
      </c>
    </row>
    <row r="3691" spans="1:6">
      <c r="A3691" s="4">
        <v>3690</v>
      </c>
      <c r="B3691" s="5">
        <v>3</v>
      </c>
      <c r="C3691" s="6">
        <v>7652</v>
      </c>
      <c r="D3691" s="6">
        <v>2228</v>
      </c>
      <c r="E3691">
        <f>VLOOKUP(Чек_позиція!C3691,Товар!A:G,7,FALSE)</f>
        <v>462.27</v>
      </c>
      <c r="F3691">
        <f t="shared" si="57"/>
        <v>1386.81</v>
      </c>
    </row>
    <row r="3692" spans="1:6">
      <c r="A3692" s="4">
        <v>3691</v>
      </c>
      <c r="B3692" s="5">
        <v>4</v>
      </c>
      <c r="C3692" s="6">
        <v>584</v>
      </c>
      <c r="D3692" s="6">
        <v>2229</v>
      </c>
      <c r="E3692">
        <f>VLOOKUP(Чек_позиція!C3692,Товар!A:G,7,FALSE)</f>
        <v>678.2</v>
      </c>
      <c r="F3692">
        <f t="shared" si="57"/>
        <v>2712.8</v>
      </c>
    </row>
    <row r="3693" spans="1:6">
      <c r="A3693" s="4">
        <v>3692</v>
      </c>
      <c r="B3693" s="5">
        <v>2</v>
      </c>
      <c r="C3693" s="6">
        <v>5115</v>
      </c>
      <c r="D3693" s="6">
        <v>2229</v>
      </c>
      <c r="E3693">
        <f>VLOOKUP(Чек_позиція!C3693,Товар!A:G,7,FALSE)</f>
        <v>290.08</v>
      </c>
      <c r="F3693">
        <f t="shared" si="57"/>
        <v>580.16</v>
      </c>
    </row>
    <row r="3694" spans="1:6">
      <c r="A3694" s="4">
        <v>3693</v>
      </c>
      <c r="B3694" s="5">
        <v>4</v>
      </c>
      <c r="C3694" s="6">
        <v>1360</v>
      </c>
      <c r="D3694" s="6">
        <v>2229</v>
      </c>
      <c r="E3694">
        <f>VLOOKUP(Чек_позиція!C3694,Товар!A:G,7,FALSE)</f>
        <v>449.58</v>
      </c>
      <c r="F3694">
        <f t="shared" si="57"/>
        <v>1798.32</v>
      </c>
    </row>
    <row r="3695" spans="1:6">
      <c r="A3695" s="4">
        <v>3694</v>
      </c>
      <c r="B3695" s="5">
        <v>2</v>
      </c>
      <c r="C3695" s="6">
        <v>6836</v>
      </c>
      <c r="D3695" s="6">
        <v>2229</v>
      </c>
      <c r="E3695">
        <f>VLOOKUP(Чек_позиція!C3695,Товар!A:G,7,FALSE)</f>
        <v>542.80999999999995</v>
      </c>
      <c r="F3695">
        <f t="shared" si="57"/>
        <v>1085.6199999999999</v>
      </c>
    </row>
    <row r="3696" spans="1:6">
      <c r="A3696" s="4">
        <v>3695</v>
      </c>
      <c r="B3696" s="5">
        <v>4</v>
      </c>
      <c r="C3696" s="6">
        <v>5805</v>
      </c>
      <c r="D3696" s="6">
        <v>2229</v>
      </c>
      <c r="E3696">
        <f>VLOOKUP(Чек_позиція!C3696,Товар!A:G,7,FALSE)</f>
        <v>248.28</v>
      </c>
      <c r="F3696">
        <f t="shared" si="57"/>
        <v>993.12</v>
      </c>
    </row>
    <row r="3697" spans="1:6">
      <c r="A3697" s="4">
        <v>3696</v>
      </c>
      <c r="B3697" s="5">
        <v>2</v>
      </c>
      <c r="C3697" s="6">
        <v>8423</v>
      </c>
      <c r="D3697" s="6">
        <v>2230</v>
      </c>
      <c r="E3697">
        <f>VLOOKUP(Чек_позиція!C3697,Товар!A:G,7,FALSE)</f>
        <v>139.86000000000001</v>
      </c>
      <c r="F3697">
        <f t="shared" si="57"/>
        <v>279.72000000000003</v>
      </c>
    </row>
    <row r="3698" spans="1:6">
      <c r="A3698" s="4">
        <v>3697</v>
      </c>
      <c r="B3698" s="5">
        <v>3</v>
      </c>
      <c r="C3698" s="6">
        <v>1072</v>
      </c>
      <c r="D3698" s="6">
        <v>2230</v>
      </c>
      <c r="E3698">
        <f>VLOOKUP(Чек_позиція!C3698,Товар!A:G,7,FALSE)</f>
        <v>95.05</v>
      </c>
      <c r="F3698">
        <f t="shared" si="57"/>
        <v>285.14999999999998</v>
      </c>
    </row>
    <row r="3699" spans="1:6">
      <c r="A3699" s="4">
        <v>3698</v>
      </c>
      <c r="B3699" s="5">
        <v>4</v>
      </c>
      <c r="C3699" s="6">
        <v>4668</v>
      </c>
      <c r="D3699" s="6">
        <v>2230</v>
      </c>
      <c r="E3699">
        <f>VLOOKUP(Чек_позиція!C3699,Товар!A:G,7,FALSE)</f>
        <v>148.13</v>
      </c>
      <c r="F3699">
        <f t="shared" si="57"/>
        <v>592.52</v>
      </c>
    </row>
    <row r="3700" spans="1:6">
      <c r="A3700" s="4">
        <v>3699</v>
      </c>
      <c r="B3700" s="5">
        <v>4</v>
      </c>
      <c r="C3700" s="6">
        <v>2769</v>
      </c>
      <c r="D3700" s="6">
        <v>2230</v>
      </c>
      <c r="E3700">
        <f>VLOOKUP(Чек_позиція!C3700,Товар!A:G,7,FALSE)</f>
        <v>658.05</v>
      </c>
      <c r="F3700">
        <f t="shared" si="57"/>
        <v>2632.2</v>
      </c>
    </row>
    <row r="3701" spans="1:6">
      <c r="A3701" s="4">
        <v>3700</v>
      </c>
      <c r="B3701" s="5">
        <v>2</v>
      </c>
      <c r="C3701" s="6">
        <v>3864</v>
      </c>
      <c r="D3701" s="6">
        <v>2231</v>
      </c>
      <c r="E3701">
        <f>VLOOKUP(Чек_позиція!C3701,Товар!A:G,7,FALSE)</f>
        <v>886.18</v>
      </c>
      <c r="F3701">
        <f t="shared" si="57"/>
        <v>1772.36</v>
      </c>
    </row>
    <row r="3702" spans="1:6">
      <c r="A3702" s="4">
        <v>3701</v>
      </c>
      <c r="B3702" s="5">
        <v>4</v>
      </c>
      <c r="C3702" s="6">
        <v>4203</v>
      </c>
      <c r="D3702" s="6">
        <v>2231</v>
      </c>
      <c r="E3702">
        <f>VLOOKUP(Чек_позиція!C3702,Товар!A:G,7,FALSE)</f>
        <v>797.91</v>
      </c>
      <c r="F3702">
        <f t="shared" si="57"/>
        <v>3191.64</v>
      </c>
    </row>
    <row r="3703" spans="1:6">
      <c r="A3703" s="4">
        <v>3702</v>
      </c>
      <c r="B3703" s="5">
        <v>2</v>
      </c>
      <c r="C3703" s="6">
        <v>4729</v>
      </c>
      <c r="D3703" s="6">
        <v>2232</v>
      </c>
      <c r="E3703">
        <f>VLOOKUP(Чек_позиція!C3703,Товар!A:G,7,FALSE)</f>
        <v>768.43</v>
      </c>
      <c r="F3703">
        <f t="shared" si="57"/>
        <v>1536.86</v>
      </c>
    </row>
    <row r="3704" spans="1:6">
      <c r="A3704" s="4">
        <v>3703</v>
      </c>
      <c r="B3704" s="5">
        <v>4</v>
      </c>
      <c r="C3704" s="6">
        <v>9768</v>
      </c>
      <c r="D3704" s="6">
        <v>2232</v>
      </c>
      <c r="E3704">
        <f>VLOOKUP(Чек_позиція!C3704,Товар!A:G,7,FALSE)</f>
        <v>382.56</v>
      </c>
      <c r="F3704">
        <f t="shared" si="57"/>
        <v>1530.24</v>
      </c>
    </row>
    <row r="3705" spans="1:6">
      <c r="A3705" s="4">
        <v>3704</v>
      </c>
      <c r="B3705" s="5">
        <v>4</v>
      </c>
      <c r="C3705" s="6">
        <v>9874</v>
      </c>
      <c r="D3705" s="6">
        <v>2232</v>
      </c>
      <c r="E3705">
        <f>VLOOKUP(Чек_позиція!C3705,Товар!A:G,7,FALSE)</f>
        <v>436.45</v>
      </c>
      <c r="F3705">
        <f t="shared" si="57"/>
        <v>1745.8</v>
      </c>
    </row>
    <row r="3706" spans="1:6">
      <c r="A3706" s="4">
        <v>3705</v>
      </c>
      <c r="B3706" s="5">
        <v>2</v>
      </c>
      <c r="C3706" s="6">
        <v>3730</v>
      </c>
      <c r="D3706" s="6">
        <v>2232</v>
      </c>
      <c r="E3706">
        <f>VLOOKUP(Чек_позиція!C3706,Товар!A:G,7,FALSE)</f>
        <v>296.61</v>
      </c>
      <c r="F3706">
        <f t="shared" si="57"/>
        <v>593.22</v>
      </c>
    </row>
    <row r="3707" spans="1:6">
      <c r="A3707" s="4">
        <v>3706</v>
      </c>
      <c r="B3707" s="5">
        <v>1</v>
      </c>
      <c r="C3707" s="6">
        <v>9429</v>
      </c>
      <c r="D3707" s="6">
        <v>2232</v>
      </c>
      <c r="E3707">
        <f>VLOOKUP(Чек_позиція!C3707,Товар!A:G,7,FALSE)</f>
        <v>895.18</v>
      </c>
      <c r="F3707">
        <f t="shared" si="57"/>
        <v>895.18</v>
      </c>
    </row>
    <row r="3708" spans="1:6">
      <c r="A3708" s="4">
        <v>3707</v>
      </c>
      <c r="B3708" s="5">
        <v>1</v>
      </c>
      <c r="C3708" s="6">
        <v>1428</v>
      </c>
      <c r="D3708" s="6">
        <v>2233</v>
      </c>
      <c r="E3708">
        <f>VLOOKUP(Чек_позиція!C3708,Товар!A:G,7,FALSE)</f>
        <v>489.37</v>
      </c>
      <c r="F3708">
        <f t="shared" si="57"/>
        <v>489.37</v>
      </c>
    </row>
    <row r="3709" spans="1:6">
      <c r="A3709" s="4">
        <v>3708</v>
      </c>
      <c r="B3709" s="5">
        <v>4</v>
      </c>
      <c r="C3709" s="6">
        <v>4072</v>
      </c>
      <c r="D3709" s="6">
        <v>2233</v>
      </c>
      <c r="E3709">
        <f>VLOOKUP(Чек_позиція!C3709,Товар!A:G,7,FALSE)</f>
        <v>393.19</v>
      </c>
      <c r="F3709">
        <f t="shared" si="57"/>
        <v>1572.76</v>
      </c>
    </row>
    <row r="3710" spans="1:6">
      <c r="A3710" s="4">
        <v>3709</v>
      </c>
      <c r="B3710" s="5">
        <v>3</v>
      </c>
      <c r="C3710" s="6">
        <v>9183</v>
      </c>
      <c r="D3710" s="6">
        <v>2234</v>
      </c>
      <c r="E3710">
        <f>VLOOKUP(Чек_позиція!C3710,Товар!A:G,7,FALSE)</f>
        <v>191.96</v>
      </c>
      <c r="F3710">
        <f t="shared" si="57"/>
        <v>575.88</v>
      </c>
    </row>
    <row r="3711" spans="1:6">
      <c r="A3711" s="4">
        <v>3710</v>
      </c>
      <c r="B3711" s="5">
        <v>2</v>
      </c>
      <c r="C3711" s="6">
        <v>9009</v>
      </c>
      <c r="D3711" s="6">
        <v>2234</v>
      </c>
      <c r="E3711">
        <f>VLOOKUP(Чек_позиція!C3711,Товар!A:G,7,FALSE)</f>
        <v>45.18</v>
      </c>
      <c r="F3711">
        <f t="shared" si="57"/>
        <v>90.36</v>
      </c>
    </row>
    <row r="3712" spans="1:6">
      <c r="A3712" s="4">
        <v>3711</v>
      </c>
      <c r="B3712" s="5">
        <v>3</v>
      </c>
      <c r="C3712" s="6">
        <v>5488</v>
      </c>
      <c r="D3712" s="6">
        <v>2234</v>
      </c>
      <c r="E3712">
        <f>VLOOKUP(Чек_позиція!C3712,Товар!A:G,7,FALSE)</f>
        <v>89.24</v>
      </c>
      <c r="F3712">
        <f t="shared" si="57"/>
        <v>267.71999999999997</v>
      </c>
    </row>
    <row r="3713" spans="1:6">
      <c r="A3713" s="4">
        <v>3712</v>
      </c>
      <c r="B3713" s="5">
        <v>1</v>
      </c>
      <c r="C3713" s="6">
        <v>2483</v>
      </c>
      <c r="D3713" s="6">
        <v>2235</v>
      </c>
      <c r="E3713">
        <f>VLOOKUP(Чек_позиція!C3713,Товар!A:G,7,FALSE)</f>
        <v>420.27</v>
      </c>
      <c r="F3713">
        <f t="shared" si="57"/>
        <v>420.27</v>
      </c>
    </row>
    <row r="3714" spans="1:6">
      <c r="A3714" s="4">
        <v>3713</v>
      </c>
      <c r="B3714" s="5">
        <v>1</v>
      </c>
      <c r="C3714" s="6">
        <v>6013</v>
      </c>
      <c r="D3714" s="6">
        <v>2236</v>
      </c>
      <c r="E3714">
        <f>VLOOKUP(Чек_позиція!C3714,Товар!A:G,7,FALSE)</f>
        <v>756.53</v>
      </c>
      <c r="F3714">
        <f t="shared" si="57"/>
        <v>756.53</v>
      </c>
    </row>
    <row r="3715" spans="1:6">
      <c r="A3715" s="4">
        <v>3714</v>
      </c>
      <c r="B3715" s="5">
        <v>1</v>
      </c>
      <c r="C3715" s="6">
        <v>5436</v>
      </c>
      <c r="D3715" s="6">
        <v>2237</v>
      </c>
      <c r="E3715">
        <f>VLOOKUP(Чек_позиція!C3715,Товар!A:G,7,FALSE)</f>
        <v>80.02</v>
      </c>
      <c r="F3715">
        <f t="shared" ref="F3715:F3778" si="58">B3715*E3715</f>
        <v>80.02</v>
      </c>
    </row>
    <row r="3716" spans="1:6">
      <c r="A3716" s="4">
        <v>3715</v>
      </c>
      <c r="B3716" s="5">
        <v>2</v>
      </c>
      <c r="C3716" s="6">
        <v>3150</v>
      </c>
      <c r="D3716" s="6">
        <v>2237</v>
      </c>
      <c r="E3716">
        <f>VLOOKUP(Чек_позиція!C3716,Товар!A:G,7,FALSE)</f>
        <v>818.89</v>
      </c>
      <c r="F3716">
        <f t="shared" si="58"/>
        <v>1637.78</v>
      </c>
    </row>
    <row r="3717" spans="1:6">
      <c r="A3717" s="4">
        <v>3716</v>
      </c>
      <c r="B3717" s="5">
        <v>2</v>
      </c>
      <c r="C3717" s="6">
        <v>1091</v>
      </c>
      <c r="D3717" s="6">
        <v>2238</v>
      </c>
      <c r="E3717">
        <f>VLOOKUP(Чек_позиція!C3717,Товар!A:G,7,FALSE)</f>
        <v>759.81</v>
      </c>
      <c r="F3717">
        <f t="shared" si="58"/>
        <v>1519.62</v>
      </c>
    </row>
    <row r="3718" spans="1:6">
      <c r="A3718" s="4">
        <v>3717</v>
      </c>
      <c r="B3718" s="5">
        <v>3</v>
      </c>
      <c r="C3718" s="6">
        <v>6465</v>
      </c>
      <c r="D3718" s="6">
        <v>2238</v>
      </c>
      <c r="E3718">
        <f>VLOOKUP(Чек_позиція!C3718,Товар!A:G,7,FALSE)</f>
        <v>246.1</v>
      </c>
      <c r="F3718">
        <f t="shared" si="58"/>
        <v>738.3</v>
      </c>
    </row>
    <row r="3719" spans="1:6">
      <c r="A3719" s="4">
        <v>3718</v>
      </c>
      <c r="B3719" s="5">
        <v>4</v>
      </c>
      <c r="C3719" s="6">
        <v>5023</v>
      </c>
      <c r="D3719" s="6">
        <v>2239</v>
      </c>
      <c r="E3719">
        <f>VLOOKUP(Чек_позиція!C3719,Товар!A:G,7,FALSE)</f>
        <v>442.84</v>
      </c>
      <c r="F3719">
        <f t="shared" si="58"/>
        <v>1771.36</v>
      </c>
    </row>
    <row r="3720" spans="1:6">
      <c r="A3720" s="4">
        <v>3719</v>
      </c>
      <c r="B3720" s="5">
        <v>1</v>
      </c>
      <c r="C3720" s="6">
        <v>6161</v>
      </c>
      <c r="D3720" s="6">
        <v>2239</v>
      </c>
      <c r="E3720">
        <f>VLOOKUP(Чек_позиція!C3720,Товар!A:G,7,FALSE)</f>
        <v>893.42</v>
      </c>
      <c r="F3720">
        <f t="shared" si="58"/>
        <v>893.42</v>
      </c>
    </row>
    <row r="3721" spans="1:6">
      <c r="A3721" s="4">
        <v>3720</v>
      </c>
      <c r="B3721" s="5">
        <v>1</v>
      </c>
      <c r="C3721" s="6">
        <v>6116</v>
      </c>
      <c r="D3721" s="6">
        <v>2239</v>
      </c>
      <c r="E3721">
        <f>VLOOKUP(Чек_позиція!C3721,Товар!A:G,7,FALSE)</f>
        <v>610.26</v>
      </c>
      <c r="F3721">
        <f t="shared" si="58"/>
        <v>610.26</v>
      </c>
    </row>
    <row r="3722" spans="1:6">
      <c r="A3722" s="4">
        <v>3721</v>
      </c>
      <c r="B3722" s="5">
        <v>4</v>
      </c>
      <c r="C3722" s="6">
        <v>6356</v>
      </c>
      <c r="D3722" s="6">
        <v>2239</v>
      </c>
      <c r="E3722">
        <f>VLOOKUP(Чек_позиція!C3722,Товар!A:G,7,FALSE)</f>
        <v>456.38</v>
      </c>
      <c r="F3722">
        <f t="shared" si="58"/>
        <v>1825.52</v>
      </c>
    </row>
    <row r="3723" spans="1:6">
      <c r="A3723" s="4">
        <v>3722</v>
      </c>
      <c r="B3723" s="5">
        <v>2</v>
      </c>
      <c r="C3723" s="6">
        <v>4883</v>
      </c>
      <c r="D3723" s="6">
        <v>2239</v>
      </c>
      <c r="E3723">
        <f>VLOOKUP(Чек_позиція!C3723,Товар!A:G,7,FALSE)</f>
        <v>581.33000000000004</v>
      </c>
      <c r="F3723">
        <f t="shared" si="58"/>
        <v>1162.6600000000001</v>
      </c>
    </row>
    <row r="3724" spans="1:6">
      <c r="A3724" s="4">
        <v>3723</v>
      </c>
      <c r="B3724" s="5">
        <v>2</v>
      </c>
      <c r="C3724" s="6">
        <v>9327</v>
      </c>
      <c r="D3724" s="6">
        <v>2240</v>
      </c>
      <c r="E3724">
        <f>VLOOKUP(Чек_позиція!C3724,Товар!A:G,7,FALSE)</f>
        <v>317.67</v>
      </c>
      <c r="F3724">
        <f t="shared" si="58"/>
        <v>635.34</v>
      </c>
    </row>
    <row r="3725" spans="1:6">
      <c r="A3725" s="4">
        <v>3724</v>
      </c>
      <c r="B3725" s="5">
        <v>3</v>
      </c>
      <c r="C3725" s="6">
        <v>879</v>
      </c>
      <c r="D3725" s="6">
        <v>2241</v>
      </c>
      <c r="E3725">
        <f>VLOOKUP(Чек_позиція!C3725,Товар!A:G,7,FALSE)</f>
        <v>942.67</v>
      </c>
      <c r="F3725">
        <f t="shared" si="58"/>
        <v>2828.0099999999998</v>
      </c>
    </row>
    <row r="3726" spans="1:6">
      <c r="A3726" s="4">
        <v>3725</v>
      </c>
      <c r="B3726" s="5">
        <v>2</v>
      </c>
      <c r="C3726" s="6">
        <v>5003</v>
      </c>
      <c r="D3726" s="6">
        <v>2241</v>
      </c>
      <c r="E3726">
        <f>VLOOKUP(Чек_позиція!C3726,Товар!A:G,7,FALSE)</f>
        <v>589.38</v>
      </c>
      <c r="F3726">
        <f t="shared" si="58"/>
        <v>1178.76</v>
      </c>
    </row>
    <row r="3727" spans="1:6">
      <c r="A3727" s="4">
        <v>3726</v>
      </c>
      <c r="B3727" s="5">
        <v>2</v>
      </c>
      <c r="C3727" s="6">
        <v>6029</v>
      </c>
      <c r="D3727" s="6">
        <v>2241</v>
      </c>
      <c r="E3727">
        <f>VLOOKUP(Чек_позиція!C3727,Товар!A:G,7,FALSE)</f>
        <v>716.08</v>
      </c>
      <c r="F3727">
        <f t="shared" si="58"/>
        <v>1432.16</v>
      </c>
    </row>
    <row r="3728" spans="1:6">
      <c r="A3728" s="4">
        <v>3727</v>
      </c>
      <c r="B3728" s="5">
        <v>4</v>
      </c>
      <c r="C3728" s="6">
        <v>7825</v>
      </c>
      <c r="D3728" s="6">
        <v>2241</v>
      </c>
      <c r="E3728">
        <f>VLOOKUP(Чек_позиція!C3728,Товар!A:G,7,FALSE)</f>
        <v>914.39</v>
      </c>
      <c r="F3728">
        <f t="shared" si="58"/>
        <v>3657.56</v>
      </c>
    </row>
    <row r="3729" spans="1:6">
      <c r="A3729" s="4">
        <v>3728</v>
      </c>
      <c r="B3729" s="5">
        <v>1</v>
      </c>
      <c r="C3729" s="6">
        <v>3431</v>
      </c>
      <c r="D3729" s="6">
        <v>2241</v>
      </c>
      <c r="E3729">
        <f>VLOOKUP(Чек_позиція!C3729,Товар!A:G,7,FALSE)</f>
        <v>854.81</v>
      </c>
      <c r="F3729">
        <f t="shared" si="58"/>
        <v>854.81</v>
      </c>
    </row>
    <row r="3730" spans="1:6">
      <c r="A3730" s="4">
        <v>3729</v>
      </c>
      <c r="B3730" s="5">
        <v>4</v>
      </c>
      <c r="C3730" s="6">
        <v>693</v>
      </c>
      <c r="D3730" s="6">
        <v>2242</v>
      </c>
      <c r="E3730">
        <f>VLOOKUP(Чек_позиція!C3730,Товар!A:G,7,FALSE)</f>
        <v>874.71</v>
      </c>
      <c r="F3730">
        <f t="shared" si="58"/>
        <v>3498.84</v>
      </c>
    </row>
    <row r="3731" spans="1:6">
      <c r="A3731" s="4">
        <v>3730</v>
      </c>
      <c r="B3731" s="5">
        <v>3</v>
      </c>
      <c r="C3731" s="6">
        <v>9151</v>
      </c>
      <c r="D3731" s="6">
        <v>2242</v>
      </c>
      <c r="E3731">
        <f>VLOOKUP(Чек_позиція!C3731,Товар!A:G,7,FALSE)</f>
        <v>883.18</v>
      </c>
      <c r="F3731">
        <f t="shared" si="58"/>
        <v>2649.54</v>
      </c>
    </row>
    <row r="3732" spans="1:6">
      <c r="A3732" s="4">
        <v>3731</v>
      </c>
      <c r="B3732" s="5">
        <v>2</v>
      </c>
      <c r="C3732" s="6">
        <v>7230</v>
      </c>
      <c r="D3732" s="6">
        <v>2242</v>
      </c>
      <c r="E3732">
        <f>VLOOKUP(Чек_позиція!C3732,Товар!A:G,7,FALSE)</f>
        <v>672.1</v>
      </c>
      <c r="F3732">
        <f t="shared" si="58"/>
        <v>1344.2</v>
      </c>
    </row>
    <row r="3733" spans="1:6">
      <c r="A3733" s="4">
        <v>3732</v>
      </c>
      <c r="B3733" s="5">
        <v>4</v>
      </c>
      <c r="C3733" s="6">
        <v>7599</v>
      </c>
      <c r="D3733" s="6">
        <v>2243</v>
      </c>
      <c r="E3733">
        <f>VLOOKUP(Чек_позиція!C3733,Товар!A:G,7,FALSE)</f>
        <v>165.47</v>
      </c>
      <c r="F3733">
        <f t="shared" si="58"/>
        <v>661.88</v>
      </c>
    </row>
    <row r="3734" spans="1:6">
      <c r="A3734" s="4">
        <v>3733</v>
      </c>
      <c r="B3734" s="5">
        <v>3</v>
      </c>
      <c r="C3734" s="6">
        <v>1955</v>
      </c>
      <c r="D3734" s="6">
        <v>2243</v>
      </c>
      <c r="E3734">
        <f>VLOOKUP(Чек_позиція!C3734,Товар!A:G,7,FALSE)</f>
        <v>623.53</v>
      </c>
      <c r="F3734">
        <f t="shared" si="58"/>
        <v>1870.59</v>
      </c>
    </row>
    <row r="3735" spans="1:6">
      <c r="A3735" s="4">
        <v>3734</v>
      </c>
      <c r="B3735" s="5">
        <v>1</v>
      </c>
      <c r="C3735" s="6">
        <v>909</v>
      </c>
      <c r="D3735" s="6">
        <v>2243</v>
      </c>
      <c r="E3735">
        <f>VLOOKUP(Чек_позиція!C3735,Товар!A:G,7,FALSE)</f>
        <v>47.16</v>
      </c>
      <c r="F3735">
        <f t="shared" si="58"/>
        <v>47.16</v>
      </c>
    </row>
    <row r="3736" spans="1:6">
      <c r="A3736" s="4">
        <v>3735</v>
      </c>
      <c r="B3736" s="5">
        <v>3</v>
      </c>
      <c r="C3736" s="6">
        <v>8114</v>
      </c>
      <c r="D3736" s="6">
        <v>2243</v>
      </c>
      <c r="E3736">
        <f>VLOOKUP(Чек_позиція!C3736,Товар!A:G,7,FALSE)</f>
        <v>729.43</v>
      </c>
      <c r="F3736">
        <f t="shared" si="58"/>
        <v>2188.29</v>
      </c>
    </row>
    <row r="3737" spans="1:6">
      <c r="A3737" s="4">
        <v>3736</v>
      </c>
      <c r="B3737" s="5">
        <v>3</v>
      </c>
      <c r="C3737" s="6">
        <v>8081</v>
      </c>
      <c r="D3737" s="6">
        <v>2243</v>
      </c>
      <c r="E3737">
        <f>VLOOKUP(Чек_позиція!C3737,Товар!A:G,7,FALSE)</f>
        <v>901.08</v>
      </c>
      <c r="F3737">
        <f t="shared" si="58"/>
        <v>2703.2400000000002</v>
      </c>
    </row>
    <row r="3738" spans="1:6">
      <c r="A3738" s="4">
        <v>3737</v>
      </c>
      <c r="B3738" s="5">
        <v>2</v>
      </c>
      <c r="C3738" s="6">
        <v>9788</v>
      </c>
      <c r="D3738" s="6">
        <v>2244</v>
      </c>
      <c r="E3738">
        <f>VLOOKUP(Чек_позиція!C3738,Товар!A:G,7,FALSE)</f>
        <v>88.23</v>
      </c>
      <c r="F3738">
        <f t="shared" si="58"/>
        <v>176.46</v>
      </c>
    </row>
    <row r="3739" spans="1:6">
      <c r="A3739" s="4">
        <v>3738</v>
      </c>
      <c r="B3739" s="5">
        <v>4</v>
      </c>
      <c r="C3739" s="6">
        <v>7031</v>
      </c>
      <c r="D3739" s="6">
        <v>2244</v>
      </c>
      <c r="E3739">
        <f>VLOOKUP(Чек_позиція!C3739,Товар!A:G,7,FALSE)</f>
        <v>532</v>
      </c>
      <c r="F3739">
        <f t="shared" si="58"/>
        <v>2128</v>
      </c>
    </row>
    <row r="3740" spans="1:6">
      <c r="A3740" s="4">
        <v>3739</v>
      </c>
      <c r="B3740" s="5">
        <v>1</v>
      </c>
      <c r="C3740" s="6">
        <v>4068</v>
      </c>
      <c r="D3740" s="6">
        <v>2244</v>
      </c>
      <c r="E3740">
        <f>VLOOKUP(Чек_позиція!C3740,Товар!A:G,7,FALSE)</f>
        <v>581.57000000000005</v>
      </c>
      <c r="F3740">
        <f t="shared" si="58"/>
        <v>581.57000000000005</v>
      </c>
    </row>
    <row r="3741" spans="1:6">
      <c r="A3741" s="4">
        <v>3740</v>
      </c>
      <c r="B3741" s="5">
        <v>3</v>
      </c>
      <c r="C3741" s="6">
        <v>8016</v>
      </c>
      <c r="D3741" s="6">
        <v>2244</v>
      </c>
      <c r="E3741">
        <f>VLOOKUP(Чек_позиція!C3741,Товар!A:G,7,FALSE)</f>
        <v>243.37</v>
      </c>
      <c r="F3741">
        <f t="shared" si="58"/>
        <v>730.11</v>
      </c>
    </row>
    <row r="3742" spans="1:6">
      <c r="A3742" s="4">
        <v>3741</v>
      </c>
      <c r="B3742" s="5">
        <v>4</v>
      </c>
      <c r="C3742" s="6">
        <v>5077</v>
      </c>
      <c r="D3742" s="6">
        <v>2244</v>
      </c>
      <c r="E3742">
        <f>VLOOKUP(Чек_позиція!C3742,Товар!A:G,7,FALSE)</f>
        <v>261.75</v>
      </c>
      <c r="F3742">
        <f t="shared" si="58"/>
        <v>1047</v>
      </c>
    </row>
    <row r="3743" spans="1:6">
      <c r="A3743" s="4">
        <v>3742</v>
      </c>
      <c r="B3743" s="5">
        <v>4</v>
      </c>
      <c r="C3743" s="6">
        <v>3308</v>
      </c>
      <c r="D3743" s="6">
        <v>2245</v>
      </c>
      <c r="E3743">
        <f>VLOOKUP(Чек_позиція!C3743,Товар!A:G,7,FALSE)</f>
        <v>495.89</v>
      </c>
      <c r="F3743">
        <f t="shared" si="58"/>
        <v>1983.56</v>
      </c>
    </row>
    <row r="3744" spans="1:6">
      <c r="A3744" s="4">
        <v>3743</v>
      </c>
      <c r="B3744" s="5">
        <v>1</v>
      </c>
      <c r="C3744" s="6">
        <v>5161</v>
      </c>
      <c r="D3744" s="6">
        <v>2245</v>
      </c>
      <c r="E3744">
        <f>VLOOKUP(Чек_позиція!C3744,Товар!A:G,7,FALSE)</f>
        <v>777.28</v>
      </c>
      <c r="F3744">
        <f t="shared" si="58"/>
        <v>777.28</v>
      </c>
    </row>
    <row r="3745" spans="1:6">
      <c r="A3745" s="4">
        <v>3744</v>
      </c>
      <c r="B3745" s="5">
        <v>3</v>
      </c>
      <c r="C3745" s="6">
        <v>8165</v>
      </c>
      <c r="D3745" s="6">
        <v>2245</v>
      </c>
      <c r="E3745">
        <f>VLOOKUP(Чек_позиція!C3745,Товар!A:G,7,FALSE)</f>
        <v>677.7</v>
      </c>
      <c r="F3745">
        <f t="shared" si="58"/>
        <v>2033.1000000000001</v>
      </c>
    </row>
    <row r="3746" spans="1:6">
      <c r="A3746" s="4">
        <v>3745</v>
      </c>
      <c r="B3746" s="5">
        <v>2</v>
      </c>
      <c r="C3746" s="6">
        <v>7003</v>
      </c>
      <c r="D3746" s="6">
        <v>2246</v>
      </c>
      <c r="E3746">
        <f>VLOOKUP(Чек_позиція!C3746,Товар!A:G,7,FALSE)</f>
        <v>281.18</v>
      </c>
      <c r="F3746">
        <f t="shared" si="58"/>
        <v>562.36</v>
      </c>
    </row>
    <row r="3747" spans="1:6">
      <c r="A3747" s="4">
        <v>3746</v>
      </c>
      <c r="B3747" s="5">
        <v>4</v>
      </c>
      <c r="C3747" s="6">
        <v>2810</v>
      </c>
      <c r="D3747" s="6">
        <v>2247</v>
      </c>
      <c r="E3747">
        <f>VLOOKUP(Чек_позиція!C3747,Товар!A:G,7,FALSE)</f>
        <v>541.62</v>
      </c>
      <c r="F3747">
        <f t="shared" si="58"/>
        <v>2166.48</v>
      </c>
    </row>
    <row r="3748" spans="1:6">
      <c r="A3748" s="4">
        <v>3747</v>
      </c>
      <c r="B3748" s="5">
        <v>1</v>
      </c>
      <c r="C3748" s="6">
        <v>882</v>
      </c>
      <c r="D3748" s="6">
        <v>2247</v>
      </c>
      <c r="E3748">
        <f>VLOOKUP(Чек_позиція!C3748,Товар!A:G,7,FALSE)</f>
        <v>860.28</v>
      </c>
      <c r="F3748">
        <f t="shared" si="58"/>
        <v>860.28</v>
      </c>
    </row>
    <row r="3749" spans="1:6">
      <c r="A3749" s="4">
        <v>3748</v>
      </c>
      <c r="B3749" s="5">
        <v>4</v>
      </c>
      <c r="C3749" s="6">
        <v>6415</v>
      </c>
      <c r="D3749" s="6">
        <v>2248</v>
      </c>
      <c r="E3749">
        <f>VLOOKUP(Чек_позиція!C3749,Товар!A:G,7,FALSE)</f>
        <v>91.17</v>
      </c>
      <c r="F3749">
        <f t="shared" si="58"/>
        <v>364.68</v>
      </c>
    </row>
    <row r="3750" spans="1:6">
      <c r="A3750" s="4">
        <v>3749</v>
      </c>
      <c r="B3750" s="5">
        <v>4</v>
      </c>
      <c r="C3750" s="6">
        <v>3679</v>
      </c>
      <c r="D3750" s="6">
        <v>2248</v>
      </c>
      <c r="E3750">
        <f>VLOOKUP(Чек_позиція!C3750,Товар!A:G,7,FALSE)</f>
        <v>837.98</v>
      </c>
      <c r="F3750">
        <f t="shared" si="58"/>
        <v>3351.92</v>
      </c>
    </row>
    <row r="3751" spans="1:6">
      <c r="A3751" s="4">
        <v>3750</v>
      </c>
      <c r="B3751" s="5">
        <v>3</v>
      </c>
      <c r="C3751" s="6">
        <v>2043</v>
      </c>
      <c r="D3751" s="6">
        <v>2248</v>
      </c>
      <c r="E3751">
        <f>VLOOKUP(Чек_позиція!C3751,Товар!A:G,7,FALSE)</f>
        <v>337.9</v>
      </c>
      <c r="F3751">
        <f t="shared" si="58"/>
        <v>1013.6999999999999</v>
      </c>
    </row>
    <row r="3752" spans="1:6">
      <c r="A3752" s="4">
        <v>3751</v>
      </c>
      <c r="B3752" s="5">
        <v>4</v>
      </c>
      <c r="C3752" s="6">
        <v>3473</v>
      </c>
      <c r="D3752" s="6">
        <v>2248</v>
      </c>
      <c r="E3752">
        <f>VLOOKUP(Чек_позиція!C3752,Товар!A:G,7,FALSE)</f>
        <v>168.03</v>
      </c>
      <c r="F3752">
        <f t="shared" si="58"/>
        <v>672.12</v>
      </c>
    </row>
    <row r="3753" spans="1:6">
      <c r="A3753" s="4">
        <v>3752</v>
      </c>
      <c r="B3753" s="5">
        <v>4</v>
      </c>
      <c r="C3753" s="6">
        <v>7970</v>
      </c>
      <c r="D3753" s="6">
        <v>2248</v>
      </c>
      <c r="E3753">
        <f>VLOOKUP(Чек_позиція!C3753,Товар!A:G,7,FALSE)</f>
        <v>920.35</v>
      </c>
      <c r="F3753">
        <f t="shared" si="58"/>
        <v>3681.4</v>
      </c>
    </row>
    <row r="3754" spans="1:6">
      <c r="A3754" s="4">
        <v>3753</v>
      </c>
      <c r="B3754" s="5">
        <v>4</v>
      </c>
      <c r="C3754" s="6">
        <v>4270</v>
      </c>
      <c r="D3754" s="6">
        <v>2249</v>
      </c>
      <c r="E3754">
        <f>VLOOKUP(Чек_позиція!C3754,Товар!A:G,7,FALSE)</f>
        <v>827.76</v>
      </c>
      <c r="F3754">
        <f t="shared" si="58"/>
        <v>3311.04</v>
      </c>
    </row>
    <row r="3755" spans="1:6">
      <c r="A3755" s="4">
        <v>3754</v>
      </c>
      <c r="B3755" s="5">
        <v>3</v>
      </c>
      <c r="C3755" s="6">
        <v>2321</v>
      </c>
      <c r="D3755" s="6">
        <v>2249</v>
      </c>
      <c r="E3755">
        <f>VLOOKUP(Чек_позиція!C3755,Товар!A:G,7,FALSE)</f>
        <v>413.27</v>
      </c>
      <c r="F3755">
        <f t="shared" si="58"/>
        <v>1239.81</v>
      </c>
    </row>
    <row r="3756" spans="1:6">
      <c r="A3756" s="4">
        <v>3755</v>
      </c>
      <c r="B3756" s="5">
        <v>3</v>
      </c>
      <c r="C3756" s="6">
        <v>1700</v>
      </c>
      <c r="D3756" s="6">
        <v>2250</v>
      </c>
      <c r="E3756">
        <f>VLOOKUP(Чек_позиція!C3756,Товар!A:G,7,FALSE)</f>
        <v>344.91</v>
      </c>
      <c r="F3756">
        <f t="shared" si="58"/>
        <v>1034.73</v>
      </c>
    </row>
    <row r="3757" spans="1:6">
      <c r="A3757" s="4">
        <v>3756</v>
      </c>
      <c r="B3757" s="5">
        <v>3</v>
      </c>
      <c r="C3757" s="6">
        <v>7768</v>
      </c>
      <c r="D3757" s="6">
        <v>2250</v>
      </c>
      <c r="E3757">
        <f>VLOOKUP(Чек_позиція!C3757,Товар!A:G,7,FALSE)</f>
        <v>208.47</v>
      </c>
      <c r="F3757">
        <f t="shared" si="58"/>
        <v>625.41</v>
      </c>
    </row>
    <row r="3758" spans="1:6">
      <c r="A3758" s="4">
        <v>3757</v>
      </c>
      <c r="B3758" s="5">
        <v>1</v>
      </c>
      <c r="C3758" s="6">
        <v>1470</v>
      </c>
      <c r="D3758" s="6">
        <v>2250</v>
      </c>
      <c r="E3758">
        <f>VLOOKUP(Чек_позиція!C3758,Товар!A:G,7,FALSE)</f>
        <v>767.8</v>
      </c>
      <c r="F3758">
        <f t="shared" si="58"/>
        <v>767.8</v>
      </c>
    </row>
    <row r="3759" spans="1:6">
      <c r="A3759" s="4">
        <v>3758</v>
      </c>
      <c r="B3759" s="5">
        <v>4</v>
      </c>
      <c r="C3759" s="6">
        <v>9138</v>
      </c>
      <c r="D3759" s="6">
        <v>2251</v>
      </c>
      <c r="E3759">
        <f>VLOOKUP(Чек_позиція!C3759,Товар!A:G,7,FALSE)</f>
        <v>140.6</v>
      </c>
      <c r="F3759">
        <f t="shared" si="58"/>
        <v>562.4</v>
      </c>
    </row>
    <row r="3760" spans="1:6">
      <c r="A3760" s="4">
        <v>3759</v>
      </c>
      <c r="B3760" s="5">
        <v>2</v>
      </c>
      <c r="C3760" s="6">
        <v>2686</v>
      </c>
      <c r="D3760" s="6">
        <v>2251</v>
      </c>
      <c r="E3760">
        <f>VLOOKUP(Чек_позиція!C3760,Товар!A:G,7,FALSE)</f>
        <v>273.95</v>
      </c>
      <c r="F3760">
        <f t="shared" si="58"/>
        <v>547.9</v>
      </c>
    </row>
    <row r="3761" spans="1:6">
      <c r="A3761" s="4">
        <v>3760</v>
      </c>
      <c r="B3761" s="5">
        <v>4</v>
      </c>
      <c r="C3761" s="6">
        <v>3103</v>
      </c>
      <c r="D3761" s="6">
        <v>2251</v>
      </c>
      <c r="E3761">
        <f>VLOOKUP(Чек_позиція!C3761,Товар!A:G,7,FALSE)</f>
        <v>272.32</v>
      </c>
      <c r="F3761">
        <f t="shared" si="58"/>
        <v>1089.28</v>
      </c>
    </row>
    <row r="3762" spans="1:6">
      <c r="A3762" s="4">
        <v>3761</v>
      </c>
      <c r="B3762" s="5">
        <v>2</v>
      </c>
      <c r="C3762" s="6">
        <v>1523</v>
      </c>
      <c r="D3762" s="6">
        <v>2252</v>
      </c>
      <c r="E3762">
        <f>VLOOKUP(Чек_позиція!C3762,Товар!A:G,7,FALSE)</f>
        <v>712.75</v>
      </c>
      <c r="F3762">
        <f t="shared" si="58"/>
        <v>1425.5</v>
      </c>
    </row>
    <row r="3763" spans="1:6">
      <c r="A3763" s="4">
        <v>3762</v>
      </c>
      <c r="B3763" s="5">
        <v>4</v>
      </c>
      <c r="C3763" s="6">
        <v>1143</v>
      </c>
      <c r="D3763" s="6">
        <v>2252</v>
      </c>
      <c r="E3763">
        <f>VLOOKUP(Чек_позиція!C3763,Товар!A:G,7,FALSE)</f>
        <v>79.98</v>
      </c>
      <c r="F3763">
        <f t="shared" si="58"/>
        <v>319.92</v>
      </c>
    </row>
    <row r="3764" spans="1:6">
      <c r="A3764" s="4">
        <v>3763</v>
      </c>
      <c r="B3764" s="5">
        <v>3</v>
      </c>
      <c r="C3764" s="6">
        <v>6954</v>
      </c>
      <c r="D3764" s="6">
        <v>2252</v>
      </c>
      <c r="E3764">
        <f>VLOOKUP(Чек_позиція!C3764,Товар!A:G,7,FALSE)</f>
        <v>465.66</v>
      </c>
      <c r="F3764">
        <f t="shared" si="58"/>
        <v>1396.98</v>
      </c>
    </row>
    <row r="3765" spans="1:6">
      <c r="A3765" s="4">
        <v>3764</v>
      </c>
      <c r="B3765" s="5">
        <v>4</v>
      </c>
      <c r="C3765" s="6">
        <v>3507</v>
      </c>
      <c r="D3765" s="6">
        <v>2252</v>
      </c>
      <c r="E3765">
        <f>VLOOKUP(Чек_позиція!C3765,Товар!A:G,7,FALSE)</f>
        <v>429.83</v>
      </c>
      <c r="F3765">
        <f t="shared" si="58"/>
        <v>1719.32</v>
      </c>
    </row>
    <row r="3766" spans="1:6">
      <c r="A3766" s="4">
        <v>3765</v>
      </c>
      <c r="B3766" s="5">
        <v>2</v>
      </c>
      <c r="C3766" s="6">
        <v>3794</v>
      </c>
      <c r="D3766" s="6">
        <v>2252</v>
      </c>
      <c r="E3766">
        <f>VLOOKUP(Чек_позиція!C3766,Товар!A:G,7,FALSE)</f>
        <v>894.04</v>
      </c>
      <c r="F3766">
        <f t="shared" si="58"/>
        <v>1788.08</v>
      </c>
    </row>
    <row r="3767" spans="1:6">
      <c r="A3767" s="4">
        <v>3766</v>
      </c>
      <c r="B3767" s="5">
        <v>3</v>
      </c>
      <c r="C3767" s="6">
        <v>740</v>
      </c>
      <c r="D3767" s="6">
        <v>2253</v>
      </c>
      <c r="E3767">
        <f>VLOOKUP(Чек_позиція!C3767,Товар!A:G,7,FALSE)</f>
        <v>735.11</v>
      </c>
      <c r="F3767">
        <f t="shared" si="58"/>
        <v>2205.33</v>
      </c>
    </row>
    <row r="3768" spans="1:6">
      <c r="A3768" s="4">
        <v>3767</v>
      </c>
      <c r="B3768" s="5">
        <v>2</v>
      </c>
      <c r="C3768" s="6">
        <v>5330</v>
      </c>
      <c r="D3768" s="6">
        <v>2254</v>
      </c>
      <c r="E3768">
        <f>VLOOKUP(Чек_позиція!C3768,Товар!A:G,7,FALSE)</f>
        <v>487.52</v>
      </c>
      <c r="F3768">
        <f t="shared" si="58"/>
        <v>975.04</v>
      </c>
    </row>
    <row r="3769" spans="1:6">
      <c r="A3769" s="4">
        <v>3768</v>
      </c>
      <c r="B3769" s="5">
        <v>4</v>
      </c>
      <c r="C3769" s="6">
        <v>4554</v>
      </c>
      <c r="D3769" s="6">
        <v>2254</v>
      </c>
      <c r="E3769">
        <f>VLOOKUP(Чек_позиція!C3769,Товар!A:G,7,FALSE)</f>
        <v>395.28</v>
      </c>
      <c r="F3769">
        <f t="shared" si="58"/>
        <v>1581.12</v>
      </c>
    </row>
    <row r="3770" spans="1:6">
      <c r="A3770" s="4">
        <v>3769</v>
      </c>
      <c r="B3770" s="5">
        <v>2</v>
      </c>
      <c r="C3770" s="6">
        <v>3039</v>
      </c>
      <c r="D3770" s="6">
        <v>2255</v>
      </c>
      <c r="E3770">
        <f>VLOOKUP(Чек_позиція!C3770,Товар!A:G,7,FALSE)</f>
        <v>628.15</v>
      </c>
      <c r="F3770">
        <f t="shared" si="58"/>
        <v>1256.3</v>
      </c>
    </row>
    <row r="3771" spans="1:6">
      <c r="A3771" s="4">
        <v>3770</v>
      </c>
      <c r="B3771" s="5">
        <v>3</v>
      </c>
      <c r="C3771" s="6">
        <v>2916</v>
      </c>
      <c r="D3771" s="6">
        <v>2255</v>
      </c>
      <c r="E3771">
        <f>VLOOKUP(Чек_позиція!C3771,Товар!A:G,7,FALSE)</f>
        <v>556.19000000000005</v>
      </c>
      <c r="F3771">
        <f t="shared" si="58"/>
        <v>1668.5700000000002</v>
      </c>
    </row>
    <row r="3772" spans="1:6">
      <c r="A3772" s="4">
        <v>3771</v>
      </c>
      <c r="B3772" s="5">
        <v>1</v>
      </c>
      <c r="C3772" s="6">
        <v>941</v>
      </c>
      <c r="D3772" s="6">
        <v>2255</v>
      </c>
      <c r="E3772">
        <f>VLOOKUP(Чек_позиція!C3772,Товар!A:G,7,FALSE)</f>
        <v>418.94</v>
      </c>
      <c r="F3772">
        <f t="shared" si="58"/>
        <v>418.94</v>
      </c>
    </row>
    <row r="3773" spans="1:6">
      <c r="A3773" s="4">
        <v>3772</v>
      </c>
      <c r="B3773" s="5">
        <v>3</v>
      </c>
      <c r="C3773" s="6">
        <v>3972</v>
      </c>
      <c r="D3773" s="6">
        <v>2255</v>
      </c>
      <c r="E3773">
        <f>VLOOKUP(Чек_позиція!C3773,Товар!A:G,7,FALSE)</f>
        <v>665.53</v>
      </c>
      <c r="F3773">
        <f t="shared" si="58"/>
        <v>1996.59</v>
      </c>
    </row>
    <row r="3774" spans="1:6">
      <c r="A3774" s="4">
        <v>3773</v>
      </c>
      <c r="B3774" s="5">
        <v>2</v>
      </c>
      <c r="C3774" s="6">
        <v>2988</v>
      </c>
      <c r="D3774" s="6">
        <v>2256</v>
      </c>
      <c r="E3774">
        <f>VLOOKUP(Чек_позиція!C3774,Товар!A:G,7,FALSE)</f>
        <v>383.83</v>
      </c>
      <c r="F3774">
        <f t="shared" si="58"/>
        <v>767.66</v>
      </c>
    </row>
    <row r="3775" spans="1:6">
      <c r="A3775" s="4">
        <v>3774</v>
      </c>
      <c r="B3775" s="5">
        <v>3</v>
      </c>
      <c r="C3775" s="6">
        <v>3005</v>
      </c>
      <c r="D3775" s="6">
        <v>2256</v>
      </c>
      <c r="E3775">
        <f>VLOOKUP(Чек_позиція!C3775,Товар!A:G,7,FALSE)</f>
        <v>438.91</v>
      </c>
      <c r="F3775">
        <f t="shared" si="58"/>
        <v>1316.73</v>
      </c>
    </row>
    <row r="3776" spans="1:6">
      <c r="A3776" s="4">
        <v>3775</v>
      </c>
      <c r="B3776" s="5">
        <v>4</v>
      </c>
      <c r="C3776" s="6">
        <v>9856</v>
      </c>
      <c r="D3776" s="6">
        <v>2256</v>
      </c>
      <c r="E3776">
        <f>VLOOKUP(Чек_позиція!C3776,Товар!A:G,7,FALSE)</f>
        <v>842.64</v>
      </c>
      <c r="F3776">
        <f t="shared" si="58"/>
        <v>3370.56</v>
      </c>
    </row>
    <row r="3777" spans="1:6">
      <c r="A3777" s="4">
        <v>3776</v>
      </c>
      <c r="B3777" s="5">
        <v>1</v>
      </c>
      <c r="C3777" s="6">
        <v>3716</v>
      </c>
      <c r="D3777" s="6">
        <v>2257</v>
      </c>
      <c r="E3777">
        <f>VLOOKUP(Чек_позиція!C3777,Товар!A:G,7,FALSE)</f>
        <v>492.93</v>
      </c>
      <c r="F3777">
        <f t="shared" si="58"/>
        <v>492.93</v>
      </c>
    </row>
    <row r="3778" spans="1:6">
      <c r="A3778" s="4">
        <v>3777</v>
      </c>
      <c r="B3778" s="5">
        <v>3</v>
      </c>
      <c r="C3778" s="6">
        <v>9204</v>
      </c>
      <c r="D3778" s="6">
        <v>2257</v>
      </c>
      <c r="E3778">
        <f>VLOOKUP(Чек_позиція!C3778,Товар!A:G,7,FALSE)</f>
        <v>535.61</v>
      </c>
      <c r="F3778">
        <f t="shared" si="58"/>
        <v>1606.83</v>
      </c>
    </row>
    <row r="3779" spans="1:6">
      <c r="A3779" s="4">
        <v>3778</v>
      </c>
      <c r="B3779" s="5">
        <v>1</v>
      </c>
      <c r="C3779" s="6">
        <v>2926</v>
      </c>
      <c r="D3779" s="6">
        <v>2258</v>
      </c>
      <c r="E3779">
        <f>VLOOKUP(Чек_позиція!C3779,Товар!A:G,7,FALSE)</f>
        <v>309.43</v>
      </c>
      <c r="F3779">
        <f t="shared" ref="F3779:F3842" si="59">B3779*E3779</f>
        <v>309.43</v>
      </c>
    </row>
    <row r="3780" spans="1:6">
      <c r="A3780" s="4">
        <v>3779</v>
      </c>
      <c r="B3780" s="5">
        <v>3</v>
      </c>
      <c r="C3780" s="6">
        <v>2558</v>
      </c>
      <c r="D3780" s="6">
        <v>2259</v>
      </c>
      <c r="E3780">
        <f>VLOOKUP(Чек_позиція!C3780,Товар!A:G,7,FALSE)</f>
        <v>934.4</v>
      </c>
      <c r="F3780">
        <f t="shared" si="59"/>
        <v>2803.2</v>
      </c>
    </row>
    <row r="3781" spans="1:6">
      <c r="A3781" s="4">
        <v>3780</v>
      </c>
      <c r="B3781" s="5">
        <v>3</v>
      </c>
      <c r="C3781" s="6">
        <v>4003</v>
      </c>
      <c r="D3781" s="6">
        <v>2259</v>
      </c>
      <c r="E3781">
        <f>VLOOKUP(Чек_позиція!C3781,Товар!A:G,7,FALSE)</f>
        <v>238.22</v>
      </c>
      <c r="F3781">
        <f t="shared" si="59"/>
        <v>714.66</v>
      </c>
    </row>
    <row r="3782" spans="1:6">
      <c r="A3782" s="4">
        <v>3781</v>
      </c>
      <c r="B3782" s="5">
        <v>3</v>
      </c>
      <c r="C3782" s="6">
        <v>5972</v>
      </c>
      <c r="D3782" s="6">
        <v>2259</v>
      </c>
      <c r="E3782">
        <f>VLOOKUP(Чек_позиція!C3782,Товар!A:G,7,FALSE)</f>
        <v>44.09</v>
      </c>
      <c r="F3782">
        <f t="shared" si="59"/>
        <v>132.27000000000001</v>
      </c>
    </row>
    <row r="3783" spans="1:6">
      <c r="A3783" s="4">
        <v>3782</v>
      </c>
      <c r="B3783" s="5">
        <v>4</v>
      </c>
      <c r="C3783" s="6">
        <v>2031</v>
      </c>
      <c r="D3783" s="6">
        <v>2259</v>
      </c>
      <c r="E3783">
        <f>VLOOKUP(Чек_позиція!C3783,Товар!A:G,7,FALSE)</f>
        <v>333.88</v>
      </c>
      <c r="F3783">
        <f t="shared" si="59"/>
        <v>1335.52</v>
      </c>
    </row>
    <row r="3784" spans="1:6">
      <c r="A3784" s="4">
        <v>3783</v>
      </c>
      <c r="B3784" s="5">
        <v>1</v>
      </c>
      <c r="C3784" s="6">
        <v>5755</v>
      </c>
      <c r="D3784" s="6">
        <v>2259</v>
      </c>
      <c r="E3784">
        <f>VLOOKUP(Чек_позиція!C3784,Товар!A:G,7,FALSE)</f>
        <v>552.08000000000004</v>
      </c>
      <c r="F3784">
        <f t="shared" si="59"/>
        <v>552.08000000000004</v>
      </c>
    </row>
    <row r="3785" spans="1:6">
      <c r="A3785" s="4">
        <v>3784</v>
      </c>
      <c r="B3785" s="5">
        <v>3</v>
      </c>
      <c r="C3785" s="6">
        <v>6146</v>
      </c>
      <c r="D3785" s="6">
        <v>2260</v>
      </c>
      <c r="E3785">
        <f>VLOOKUP(Чек_позиція!C3785,Товар!A:G,7,FALSE)</f>
        <v>287.64999999999998</v>
      </c>
      <c r="F3785">
        <f t="shared" si="59"/>
        <v>862.94999999999993</v>
      </c>
    </row>
    <row r="3786" spans="1:6">
      <c r="A3786" s="4">
        <v>3785</v>
      </c>
      <c r="B3786" s="5">
        <v>4</v>
      </c>
      <c r="C3786" s="6">
        <v>7485</v>
      </c>
      <c r="D3786" s="6">
        <v>2261</v>
      </c>
      <c r="E3786">
        <f>VLOOKUP(Чек_позиція!C3786,Товар!A:G,7,FALSE)</f>
        <v>293.64999999999998</v>
      </c>
      <c r="F3786">
        <f t="shared" si="59"/>
        <v>1174.5999999999999</v>
      </c>
    </row>
    <row r="3787" spans="1:6">
      <c r="A3787" s="4">
        <v>3786</v>
      </c>
      <c r="B3787" s="5">
        <v>2</v>
      </c>
      <c r="C3787" s="6">
        <v>9219</v>
      </c>
      <c r="D3787" s="6">
        <v>2261</v>
      </c>
      <c r="E3787">
        <f>VLOOKUP(Чек_позиція!C3787,Товар!A:G,7,FALSE)</f>
        <v>110.69</v>
      </c>
      <c r="F3787">
        <f t="shared" si="59"/>
        <v>221.38</v>
      </c>
    </row>
    <row r="3788" spans="1:6">
      <c r="A3788" s="4">
        <v>3787</v>
      </c>
      <c r="B3788" s="5">
        <v>2</v>
      </c>
      <c r="C3788" s="6">
        <v>9951</v>
      </c>
      <c r="D3788" s="6">
        <v>2262</v>
      </c>
      <c r="E3788">
        <f>VLOOKUP(Чек_позиція!C3788,Товар!A:G,7,FALSE)</f>
        <v>939.08</v>
      </c>
      <c r="F3788">
        <f t="shared" si="59"/>
        <v>1878.16</v>
      </c>
    </row>
    <row r="3789" spans="1:6">
      <c r="A3789" s="4">
        <v>3788</v>
      </c>
      <c r="B3789" s="5">
        <v>3</v>
      </c>
      <c r="C3789" s="6">
        <v>6426</v>
      </c>
      <c r="D3789" s="6">
        <v>2262</v>
      </c>
      <c r="E3789">
        <f>VLOOKUP(Чек_позиція!C3789,Товар!A:G,7,FALSE)</f>
        <v>810.29</v>
      </c>
      <c r="F3789">
        <f t="shared" si="59"/>
        <v>2430.87</v>
      </c>
    </row>
    <row r="3790" spans="1:6">
      <c r="A3790" s="4">
        <v>3789</v>
      </c>
      <c r="B3790" s="5">
        <v>3</v>
      </c>
      <c r="C3790" s="6">
        <v>6262</v>
      </c>
      <c r="D3790" s="6">
        <v>2262</v>
      </c>
      <c r="E3790">
        <f>VLOOKUP(Чек_позиція!C3790,Товар!A:G,7,FALSE)</f>
        <v>127.48</v>
      </c>
      <c r="F3790">
        <f t="shared" si="59"/>
        <v>382.44</v>
      </c>
    </row>
    <row r="3791" spans="1:6">
      <c r="A3791" s="4">
        <v>3790</v>
      </c>
      <c r="B3791" s="5">
        <v>3</v>
      </c>
      <c r="C3791" s="6">
        <v>1595</v>
      </c>
      <c r="D3791" s="6">
        <v>2262</v>
      </c>
      <c r="E3791">
        <f>VLOOKUP(Чек_позиція!C3791,Товар!A:G,7,FALSE)</f>
        <v>547.54</v>
      </c>
      <c r="F3791">
        <f t="shared" si="59"/>
        <v>1642.62</v>
      </c>
    </row>
    <row r="3792" spans="1:6">
      <c r="A3792" s="4">
        <v>3791</v>
      </c>
      <c r="B3792" s="5">
        <v>1</v>
      </c>
      <c r="C3792" s="6">
        <v>7807</v>
      </c>
      <c r="D3792" s="6">
        <v>2262</v>
      </c>
      <c r="E3792">
        <f>VLOOKUP(Чек_позиція!C3792,Товар!A:G,7,FALSE)</f>
        <v>395.33</v>
      </c>
      <c r="F3792">
        <f t="shared" si="59"/>
        <v>395.33</v>
      </c>
    </row>
    <row r="3793" spans="1:6">
      <c r="A3793" s="4">
        <v>3792</v>
      </c>
      <c r="B3793" s="5">
        <v>4</v>
      </c>
      <c r="C3793" s="6">
        <v>6972</v>
      </c>
      <c r="D3793" s="6">
        <v>2263</v>
      </c>
      <c r="E3793">
        <f>VLOOKUP(Чек_позиція!C3793,Товар!A:G,7,FALSE)</f>
        <v>386.51</v>
      </c>
      <c r="F3793">
        <f t="shared" si="59"/>
        <v>1546.04</v>
      </c>
    </row>
    <row r="3794" spans="1:6">
      <c r="A3794" s="4">
        <v>3793</v>
      </c>
      <c r="B3794" s="5">
        <v>2</v>
      </c>
      <c r="C3794" s="6">
        <v>6636</v>
      </c>
      <c r="D3794" s="6">
        <v>2263</v>
      </c>
      <c r="E3794">
        <f>VLOOKUP(Чек_позиція!C3794,Товар!A:G,7,FALSE)</f>
        <v>534.29</v>
      </c>
      <c r="F3794">
        <f t="shared" si="59"/>
        <v>1068.58</v>
      </c>
    </row>
    <row r="3795" spans="1:6">
      <c r="A3795" s="4">
        <v>3794</v>
      </c>
      <c r="B3795" s="5">
        <v>1</v>
      </c>
      <c r="C3795" s="6">
        <v>8525</v>
      </c>
      <c r="D3795" s="6">
        <v>2263</v>
      </c>
      <c r="E3795">
        <f>VLOOKUP(Чек_позиція!C3795,Товар!A:G,7,FALSE)</f>
        <v>504.89</v>
      </c>
      <c r="F3795">
        <f t="shared" si="59"/>
        <v>504.89</v>
      </c>
    </row>
    <row r="3796" spans="1:6">
      <c r="A3796" s="4">
        <v>3795</v>
      </c>
      <c r="B3796" s="5">
        <v>3</v>
      </c>
      <c r="C3796" s="6">
        <v>7729</v>
      </c>
      <c r="D3796" s="6">
        <v>2263</v>
      </c>
      <c r="E3796">
        <f>VLOOKUP(Чек_позиція!C3796,Товар!A:G,7,FALSE)</f>
        <v>299.63</v>
      </c>
      <c r="F3796">
        <f t="shared" si="59"/>
        <v>898.89</v>
      </c>
    </row>
    <row r="3797" spans="1:6">
      <c r="A3797" s="4">
        <v>3796</v>
      </c>
      <c r="B3797" s="5">
        <v>1</v>
      </c>
      <c r="C3797" s="6">
        <v>3283</v>
      </c>
      <c r="D3797" s="6">
        <v>2264</v>
      </c>
      <c r="E3797">
        <f>VLOOKUP(Чек_позиція!C3797,Товар!A:G,7,FALSE)</f>
        <v>764.19</v>
      </c>
      <c r="F3797">
        <f t="shared" si="59"/>
        <v>764.19</v>
      </c>
    </row>
    <row r="3798" spans="1:6">
      <c r="A3798" s="4">
        <v>3797</v>
      </c>
      <c r="B3798" s="5">
        <v>2</v>
      </c>
      <c r="C3798" s="6">
        <v>7667</v>
      </c>
      <c r="D3798" s="6">
        <v>2264</v>
      </c>
      <c r="E3798">
        <f>VLOOKUP(Чек_позиція!C3798,Товар!A:G,7,FALSE)</f>
        <v>443.08</v>
      </c>
      <c r="F3798">
        <f t="shared" si="59"/>
        <v>886.16</v>
      </c>
    </row>
    <row r="3799" spans="1:6">
      <c r="A3799" s="4">
        <v>3798</v>
      </c>
      <c r="B3799" s="5">
        <v>1</v>
      </c>
      <c r="C3799" s="6">
        <v>5879</v>
      </c>
      <c r="D3799" s="6">
        <v>2265</v>
      </c>
      <c r="E3799">
        <f>VLOOKUP(Чек_позиція!C3799,Товар!A:G,7,FALSE)</f>
        <v>703.95</v>
      </c>
      <c r="F3799">
        <f t="shared" si="59"/>
        <v>703.95</v>
      </c>
    </row>
    <row r="3800" spans="1:6">
      <c r="A3800" s="4">
        <v>3799</v>
      </c>
      <c r="B3800" s="5">
        <v>1</v>
      </c>
      <c r="C3800" s="6">
        <v>2278</v>
      </c>
      <c r="D3800" s="6">
        <v>2265</v>
      </c>
      <c r="E3800">
        <f>VLOOKUP(Чек_позиція!C3800,Товар!A:G,7,FALSE)</f>
        <v>81.680000000000007</v>
      </c>
      <c r="F3800">
        <f t="shared" si="59"/>
        <v>81.680000000000007</v>
      </c>
    </row>
    <row r="3801" spans="1:6">
      <c r="A3801" s="4">
        <v>3800</v>
      </c>
      <c r="B3801" s="5">
        <v>1</v>
      </c>
      <c r="C3801" s="6">
        <v>453</v>
      </c>
      <c r="D3801" s="6">
        <v>2266</v>
      </c>
      <c r="E3801">
        <f>VLOOKUP(Чек_позиція!C3801,Товар!A:G,7,FALSE)</f>
        <v>182.25</v>
      </c>
      <c r="F3801">
        <f t="shared" si="59"/>
        <v>182.25</v>
      </c>
    </row>
    <row r="3802" spans="1:6">
      <c r="A3802" s="4">
        <v>3801</v>
      </c>
      <c r="B3802" s="5">
        <v>4</v>
      </c>
      <c r="C3802" s="6">
        <v>9999</v>
      </c>
      <c r="D3802" s="6">
        <v>2266</v>
      </c>
      <c r="E3802">
        <f>VLOOKUP(Чек_позиція!C3802,Товар!A:G,7,FALSE)</f>
        <v>353.62</v>
      </c>
      <c r="F3802">
        <f t="shared" si="59"/>
        <v>1414.48</v>
      </c>
    </row>
    <row r="3803" spans="1:6">
      <c r="A3803" s="4">
        <v>3802</v>
      </c>
      <c r="B3803" s="5">
        <v>2</v>
      </c>
      <c r="C3803" s="6">
        <v>3398</v>
      </c>
      <c r="D3803" s="6">
        <v>2266</v>
      </c>
      <c r="E3803">
        <f>VLOOKUP(Чек_позиція!C3803,Товар!A:G,7,FALSE)</f>
        <v>813.88</v>
      </c>
      <c r="F3803">
        <f t="shared" si="59"/>
        <v>1627.76</v>
      </c>
    </row>
    <row r="3804" spans="1:6">
      <c r="A3804" s="4">
        <v>3803</v>
      </c>
      <c r="B3804" s="5">
        <v>2</v>
      </c>
      <c r="C3804" s="6">
        <v>8154</v>
      </c>
      <c r="D3804" s="6">
        <v>2267</v>
      </c>
      <c r="E3804">
        <f>VLOOKUP(Чек_позиція!C3804,Товар!A:G,7,FALSE)</f>
        <v>938.58</v>
      </c>
      <c r="F3804">
        <f t="shared" si="59"/>
        <v>1877.16</v>
      </c>
    </row>
    <row r="3805" spans="1:6">
      <c r="A3805" s="4">
        <v>3804</v>
      </c>
      <c r="B3805" s="5">
        <v>4</v>
      </c>
      <c r="C3805" s="6">
        <v>3349</v>
      </c>
      <c r="D3805" s="6">
        <v>2268</v>
      </c>
      <c r="E3805">
        <f>VLOOKUP(Чек_позиція!C3805,Товар!A:G,7,FALSE)</f>
        <v>825.96</v>
      </c>
      <c r="F3805">
        <f t="shared" si="59"/>
        <v>3303.84</v>
      </c>
    </row>
    <row r="3806" spans="1:6">
      <c r="A3806" s="4">
        <v>3805</v>
      </c>
      <c r="B3806" s="5">
        <v>2</v>
      </c>
      <c r="C3806" s="6">
        <v>3749</v>
      </c>
      <c r="D3806" s="6">
        <v>2268</v>
      </c>
      <c r="E3806">
        <f>VLOOKUP(Чек_позиція!C3806,Товар!A:G,7,FALSE)</f>
        <v>693.33</v>
      </c>
      <c r="F3806">
        <f t="shared" si="59"/>
        <v>1386.66</v>
      </c>
    </row>
    <row r="3807" spans="1:6">
      <c r="A3807" s="4">
        <v>3806</v>
      </c>
      <c r="B3807" s="5">
        <v>3</v>
      </c>
      <c r="C3807" s="6">
        <v>6377</v>
      </c>
      <c r="D3807" s="6">
        <v>2268</v>
      </c>
      <c r="E3807">
        <f>VLOOKUP(Чек_позиція!C3807,Товар!A:G,7,FALSE)</f>
        <v>949.72</v>
      </c>
      <c r="F3807">
        <f t="shared" si="59"/>
        <v>2849.16</v>
      </c>
    </row>
    <row r="3808" spans="1:6">
      <c r="A3808" s="4">
        <v>3807</v>
      </c>
      <c r="B3808" s="5">
        <v>2</v>
      </c>
      <c r="C3808" s="6">
        <v>1989</v>
      </c>
      <c r="D3808" s="6">
        <v>2269</v>
      </c>
      <c r="E3808">
        <f>VLOOKUP(Чек_позиція!C3808,Товар!A:G,7,FALSE)</f>
        <v>709.25</v>
      </c>
      <c r="F3808">
        <f t="shared" si="59"/>
        <v>1418.5</v>
      </c>
    </row>
    <row r="3809" spans="1:6">
      <c r="A3809" s="4">
        <v>3808</v>
      </c>
      <c r="B3809" s="5">
        <v>2</v>
      </c>
      <c r="C3809" s="6">
        <v>9811</v>
      </c>
      <c r="D3809" s="6">
        <v>2269</v>
      </c>
      <c r="E3809">
        <f>VLOOKUP(Чек_позиція!C3809,Товар!A:G,7,FALSE)</f>
        <v>701.06</v>
      </c>
      <c r="F3809">
        <f t="shared" si="59"/>
        <v>1402.12</v>
      </c>
    </row>
    <row r="3810" spans="1:6">
      <c r="A3810" s="4">
        <v>3809</v>
      </c>
      <c r="B3810" s="5">
        <v>4</v>
      </c>
      <c r="C3810" s="6">
        <v>722</v>
      </c>
      <c r="D3810" s="6">
        <v>2269</v>
      </c>
      <c r="E3810">
        <f>VLOOKUP(Чек_позиція!C3810,Товар!A:G,7,FALSE)</f>
        <v>95.89</v>
      </c>
      <c r="F3810">
        <f t="shared" si="59"/>
        <v>383.56</v>
      </c>
    </row>
    <row r="3811" spans="1:6">
      <c r="A3811" s="4">
        <v>3810</v>
      </c>
      <c r="B3811" s="5">
        <v>2</v>
      </c>
      <c r="C3811" s="6">
        <v>308</v>
      </c>
      <c r="D3811" s="6">
        <v>2269</v>
      </c>
      <c r="E3811">
        <f>VLOOKUP(Чек_позиція!C3811,Товар!A:G,7,FALSE)</f>
        <v>58.13</v>
      </c>
      <c r="F3811">
        <f t="shared" si="59"/>
        <v>116.26</v>
      </c>
    </row>
    <row r="3812" spans="1:6">
      <c r="A3812" s="4">
        <v>3811</v>
      </c>
      <c r="B3812" s="5">
        <v>3</v>
      </c>
      <c r="C3812" s="6">
        <v>7589</v>
      </c>
      <c r="D3812" s="6">
        <v>2270</v>
      </c>
      <c r="E3812">
        <f>VLOOKUP(Чек_позиція!C3812,Товар!A:G,7,FALSE)</f>
        <v>194.32</v>
      </c>
      <c r="F3812">
        <f t="shared" si="59"/>
        <v>582.96</v>
      </c>
    </row>
    <row r="3813" spans="1:6">
      <c r="A3813" s="4">
        <v>3812</v>
      </c>
      <c r="B3813" s="5">
        <v>1</v>
      </c>
      <c r="C3813" s="6">
        <v>469</v>
      </c>
      <c r="D3813" s="6">
        <v>2271</v>
      </c>
      <c r="E3813">
        <f>VLOOKUP(Чек_позиція!C3813,Товар!A:G,7,FALSE)</f>
        <v>745.43</v>
      </c>
      <c r="F3813">
        <f t="shared" si="59"/>
        <v>745.43</v>
      </c>
    </row>
    <row r="3814" spans="1:6">
      <c r="A3814" s="4">
        <v>3813</v>
      </c>
      <c r="B3814" s="5">
        <v>1</v>
      </c>
      <c r="C3814" s="6">
        <v>5170</v>
      </c>
      <c r="D3814" s="6">
        <v>2271</v>
      </c>
      <c r="E3814">
        <f>VLOOKUP(Чек_позиція!C3814,Товар!A:G,7,FALSE)</f>
        <v>45.93</v>
      </c>
      <c r="F3814">
        <f t="shared" si="59"/>
        <v>45.93</v>
      </c>
    </row>
    <row r="3815" spans="1:6">
      <c r="A3815" s="4">
        <v>3814</v>
      </c>
      <c r="B3815" s="5">
        <v>4</v>
      </c>
      <c r="C3815" s="6">
        <v>5679</v>
      </c>
      <c r="D3815" s="6">
        <v>2271</v>
      </c>
      <c r="E3815">
        <f>VLOOKUP(Чек_позиція!C3815,Товар!A:G,7,FALSE)</f>
        <v>481.83</v>
      </c>
      <c r="F3815">
        <f t="shared" si="59"/>
        <v>1927.32</v>
      </c>
    </row>
    <row r="3816" spans="1:6">
      <c r="A3816" s="4">
        <v>3815</v>
      </c>
      <c r="B3816" s="5">
        <v>4</v>
      </c>
      <c r="C3816" s="6">
        <v>2180</v>
      </c>
      <c r="D3816" s="6">
        <v>2271</v>
      </c>
      <c r="E3816">
        <f>VLOOKUP(Чек_позиція!C3816,Товар!A:G,7,FALSE)</f>
        <v>925.21</v>
      </c>
      <c r="F3816">
        <f t="shared" si="59"/>
        <v>3700.84</v>
      </c>
    </row>
    <row r="3817" spans="1:6">
      <c r="A3817" s="4">
        <v>3816</v>
      </c>
      <c r="B3817" s="5">
        <v>3</v>
      </c>
      <c r="C3817" s="6">
        <v>2984</v>
      </c>
      <c r="D3817" s="6">
        <v>2271</v>
      </c>
      <c r="E3817">
        <f>VLOOKUP(Чек_позиція!C3817,Товар!A:G,7,FALSE)</f>
        <v>187.42</v>
      </c>
      <c r="F3817">
        <f t="shared" si="59"/>
        <v>562.26</v>
      </c>
    </row>
    <row r="3818" spans="1:6">
      <c r="A3818" s="4">
        <v>3817</v>
      </c>
      <c r="B3818" s="5">
        <v>3</v>
      </c>
      <c r="C3818" s="6">
        <v>1971</v>
      </c>
      <c r="D3818" s="6">
        <v>2272</v>
      </c>
      <c r="E3818">
        <f>VLOOKUP(Чек_позиція!C3818,Товар!A:G,7,FALSE)</f>
        <v>630.96</v>
      </c>
      <c r="F3818">
        <f t="shared" si="59"/>
        <v>1892.88</v>
      </c>
    </row>
    <row r="3819" spans="1:6">
      <c r="A3819" s="4">
        <v>3818</v>
      </c>
      <c r="B3819" s="5">
        <v>2</v>
      </c>
      <c r="C3819" s="6">
        <v>1866</v>
      </c>
      <c r="D3819" s="6">
        <v>2272</v>
      </c>
      <c r="E3819">
        <f>VLOOKUP(Чек_позиція!C3819,Товар!A:G,7,FALSE)</f>
        <v>455.53</v>
      </c>
      <c r="F3819">
        <f t="shared" si="59"/>
        <v>911.06</v>
      </c>
    </row>
    <row r="3820" spans="1:6">
      <c r="A3820" s="4">
        <v>3819</v>
      </c>
      <c r="B3820" s="5">
        <v>1</v>
      </c>
      <c r="C3820" s="6">
        <v>7275</v>
      </c>
      <c r="D3820" s="6">
        <v>2272</v>
      </c>
      <c r="E3820">
        <f>VLOOKUP(Чек_позиція!C3820,Товар!A:G,7,FALSE)</f>
        <v>184.19</v>
      </c>
      <c r="F3820">
        <f t="shared" si="59"/>
        <v>184.19</v>
      </c>
    </row>
    <row r="3821" spans="1:6">
      <c r="A3821" s="4">
        <v>3820</v>
      </c>
      <c r="B3821" s="5">
        <v>1</v>
      </c>
      <c r="C3821" s="6">
        <v>2073</v>
      </c>
      <c r="D3821" s="6">
        <v>2273</v>
      </c>
      <c r="E3821">
        <f>VLOOKUP(Чек_позиція!C3821,Товар!A:G,7,FALSE)</f>
        <v>352.28</v>
      </c>
      <c r="F3821">
        <f t="shared" si="59"/>
        <v>352.28</v>
      </c>
    </row>
    <row r="3822" spans="1:6">
      <c r="A3822" s="4">
        <v>3821</v>
      </c>
      <c r="B3822" s="5">
        <v>4</v>
      </c>
      <c r="C3822" s="6">
        <v>4738</v>
      </c>
      <c r="D3822" s="6">
        <v>2273</v>
      </c>
      <c r="E3822">
        <f>VLOOKUP(Чек_позиція!C3822,Товар!A:G,7,FALSE)</f>
        <v>211.31</v>
      </c>
      <c r="F3822">
        <f t="shared" si="59"/>
        <v>845.24</v>
      </c>
    </row>
    <row r="3823" spans="1:6">
      <c r="A3823" s="4">
        <v>3822</v>
      </c>
      <c r="B3823" s="5">
        <v>3</v>
      </c>
      <c r="C3823" s="6">
        <v>499</v>
      </c>
      <c r="D3823" s="6">
        <v>2273</v>
      </c>
      <c r="E3823">
        <f>VLOOKUP(Чек_позиція!C3823,Товар!A:G,7,FALSE)</f>
        <v>202.63</v>
      </c>
      <c r="F3823">
        <f t="shared" si="59"/>
        <v>607.89</v>
      </c>
    </row>
    <row r="3824" spans="1:6">
      <c r="A3824" s="4">
        <v>3823</v>
      </c>
      <c r="B3824" s="5">
        <v>2</v>
      </c>
      <c r="C3824" s="6">
        <v>1569</v>
      </c>
      <c r="D3824" s="6">
        <v>2273</v>
      </c>
      <c r="E3824">
        <f>VLOOKUP(Чек_позиція!C3824,Товар!A:G,7,FALSE)</f>
        <v>572.13</v>
      </c>
      <c r="F3824">
        <f t="shared" si="59"/>
        <v>1144.26</v>
      </c>
    </row>
    <row r="3825" spans="1:6">
      <c r="A3825" s="4">
        <v>3824</v>
      </c>
      <c r="B3825" s="5">
        <v>2</v>
      </c>
      <c r="C3825" s="6">
        <v>6879</v>
      </c>
      <c r="D3825" s="6">
        <v>2274</v>
      </c>
      <c r="E3825">
        <f>VLOOKUP(Чек_позиція!C3825,Товар!A:G,7,FALSE)</f>
        <v>67.8</v>
      </c>
      <c r="F3825">
        <f t="shared" si="59"/>
        <v>135.6</v>
      </c>
    </row>
    <row r="3826" spans="1:6">
      <c r="A3826" s="4">
        <v>3825</v>
      </c>
      <c r="B3826" s="5">
        <v>4</v>
      </c>
      <c r="C3826" s="6">
        <v>6251</v>
      </c>
      <c r="D3826" s="6">
        <v>2275</v>
      </c>
      <c r="E3826">
        <f>VLOOKUP(Чек_позиція!C3826,Товар!A:G,7,FALSE)</f>
        <v>276.17</v>
      </c>
      <c r="F3826">
        <f t="shared" si="59"/>
        <v>1104.68</v>
      </c>
    </row>
    <row r="3827" spans="1:6">
      <c r="A3827" s="4">
        <v>3826</v>
      </c>
      <c r="B3827" s="5">
        <v>3</v>
      </c>
      <c r="C3827" s="6">
        <v>2052</v>
      </c>
      <c r="D3827" s="6">
        <v>2275</v>
      </c>
      <c r="E3827">
        <f>VLOOKUP(Чек_позиція!C3827,Товар!A:G,7,FALSE)</f>
        <v>73.819999999999993</v>
      </c>
      <c r="F3827">
        <f t="shared" si="59"/>
        <v>221.45999999999998</v>
      </c>
    </row>
    <row r="3828" spans="1:6">
      <c r="A3828" s="4">
        <v>3827</v>
      </c>
      <c r="B3828" s="5">
        <v>3</v>
      </c>
      <c r="C3828" s="6">
        <v>7884</v>
      </c>
      <c r="D3828" s="6">
        <v>2275</v>
      </c>
      <c r="E3828">
        <f>VLOOKUP(Чек_позиція!C3828,Товар!A:G,7,FALSE)</f>
        <v>785.43</v>
      </c>
      <c r="F3828">
        <f t="shared" si="59"/>
        <v>2356.29</v>
      </c>
    </row>
    <row r="3829" spans="1:6">
      <c r="A3829" s="4">
        <v>3828</v>
      </c>
      <c r="B3829" s="5">
        <v>3</v>
      </c>
      <c r="C3829" s="6">
        <v>2512</v>
      </c>
      <c r="D3829" s="6">
        <v>2275</v>
      </c>
      <c r="E3829">
        <f>VLOOKUP(Чек_позиція!C3829,Товар!A:G,7,FALSE)</f>
        <v>386.25</v>
      </c>
      <c r="F3829">
        <f t="shared" si="59"/>
        <v>1158.75</v>
      </c>
    </row>
    <row r="3830" spans="1:6">
      <c r="A3830" s="4">
        <v>3829</v>
      </c>
      <c r="B3830" s="5">
        <v>3</v>
      </c>
      <c r="C3830" s="6">
        <v>7842</v>
      </c>
      <c r="D3830" s="6">
        <v>2275</v>
      </c>
      <c r="E3830">
        <f>VLOOKUP(Чек_позиція!C3830,Товар!A:G,7,FALSE)</f>
        <v>308.36</v>
      </c>
      <c r="F3830">
        <f t="shared" si="59"/>
        <v>925.08</v>
      </c>
    </row>
    <row r="3831" spans="1:6">
      <c r="A3831" s="4">
        <v>3830</v>
      </c>
      <c r="B3831" s="5">
        <v>3</v>
      </c>
      <c r="C3831" s="6">
        <v>8895</v>
      </c>
      <c r="D3831" s="6">
        <v>2276</v>
      </c>
      <c r="E3831">
        <f>VLOOKUP(Чек_позиція!C3831,Товар!A:G,7,FALSE)</f>
        <v>826.52</v>
      </c>
      <c r="F3831">
        <f t="shared" si="59"/>
        <v>2479.56</v>
      </c>
    </row>
    <row r="3832" spans="1:6">
      <c r="A3832" s="4">
        <v>3831</v>
      </c>
      <c r="B3832" s="5">
        <v>1</v>
      </c>
      <c r="C3832" s="6">
        <v>5293</v>
      </c>
      <c r="D3832" s="6">
        <v>2276</v>
      </c>
      <c r="E3832">
        <f>VLOOKUP(Чек_позиція!C3832,Товар!A:G,7,FALSE)</f>
        <v>721.78</v>
      </c>
      <c r="F3832">
        <f t="shared" si="59"/>
        <v>721.78</v>
      </c>
    </row>
    <row r="3833" spans="1:6">
      <c r="A3833" s="4">
        <v>3832</v>
      </c>
      <c r="B3833" s="5">
        <v>3</v>
      </c>
      <c r="C3833" s="6">
        <v>5903</v>
      </c>
      <c r="D3833" s="6">
        <v>2276</v>
      </c>
      <c r="E3833">
        <f>VLOOKUP(Чек_позиція!C3833,Товар!A:G,7,FALSE)</f>
        <v>338.2</v>
      </c>
      <c r="F3833">
        <f t="shared" si="59"/>
        <v>1014.5999999999999</v>
      </c>
    </row>
    <row r="3834" spans="1:6">
      <c r="A3834" s="4">
        <v>3833</v>
      </c>
      <c r="B3834" s="5">
        <v>2</v>
      </c>
      <c r="C3834" s="6">
        <v>7499</v>
      </c>
      <c r="D3834" s="6">
        <v>2276</v>
      </c>
      <c r="E3834">
        <f>VLOOKUP(Чек_позиція!C3834,Товар!A:G,7,FALSE)</f>
        <v>583.14</v>
      </c>
      <c r="F3834">
        <f t="shared" si="59"/>
        <v>1166.28</v>
      </c>
    </row>
    <row r="3835" spans="1:6">
      <c r="A3835" s="4">
        <v>3834</v>
      </c>
      <c r="B3835" s="5">
        <v>1</v>
      </c>
      <c r="C3835" s="6">
        <v>340</v>
      </c>
      <c r="D3835" s="6">
        <v>2277</v>
      </c>
      <c r="E3835">
        <f>VLOOKUP(Чек_позиція!C3835,Товар!A:G,7,FALSE)</f>
        <v>570.24</v>
      </c>
      <c r="F3835">
        <f t="shared" si="59"/>
        <v>570.24</v>
      </c>
    </row>
    <row r="3836" spans="1:6">
      <c r="A3836" s="4">
        <v>3835</v>
      </c>
      <c r="B3836" s="5">
        <v>1</v>
      </c>
      <c r="C3836" s="6">
        <v>4866</v>
      </c>
      <c r="D3836" s="6">
        <v>2277</v>
      </c>
      <c r="E3836">
        <f>VLOOKUP(Чек_позиція!C3836,Товар!A:G,7,FALSE)</f>
        <v>553.5</v>
      </c>
      <c r="F3836">
        <f t="shared" si="59"/>
        <v>553.5</v>
      </c>
    </row>
    <row r="3837" spans="1:6">
      <c r="A3837" s="4">
        <v>3836</v>
      </c>
      <c r="B3837" s="5">
        <v>2</v>
      </c>
      <c r="C3837" s="6">
        <v>7712</v>
      </c>
      <c r="D3837" s="6">
        <v>2277</v>
      </c>
      <c r="E3837">
        <f>VLOOKUP(Чек_позиція!C3837,Товар!A:G,7,FALSE)</f>
        <v>766.37</v>
      </c>
      <c r="F3837">
        <f t="shared" si="59"/>
        <v>1532.74</v>
      </c>
    </row>
    <row r="3838" spans="1:6">
      <c r="A3838" s="4">
        <v>3837</v>
      </c>
      <c r="B3838" s="5">
        <v>1</v>
      </c>
      <c r="C3838" s="6">
        <v>9657</v>
      </c>
      <c r="D3838" s="6">
        <v>2277</v>
      </c>
      <c r="E3838">
        <f>VLOOKUP(Чек_позиція!C3838,Товар!A:G,7,FALSE)</f>
        <v>132.12</v>
      </c>
      <c r="F3838">
        <f t="shared" si="59"/>
        <v>132.12</v>
      </c>
    </row>
    <row r="3839" spans="1:6">
      <c r="A3839" s="4">
        <v>3838</v>
      </c>
      <c r="B3839" s="5">
        <v>2</v>
      </c>
      <c r="C3839" s="6">
        <v>5971</v>
      </c>
      <c r="D3839" s="6">
        <v>2278</v>
      </c>
      <c r="E3839">
        <f>VLOOKUP(Чек_позиція!C3839,Товар!A:G,7,FALSE)</f>
        <v>572.16</v>
      </c>
      <c r="F3839">
        <f t="shared" si="59"/>
        <v>1144.32</v>
      </c>
    </row>
    <row r="3840" spans="1:6">
      <c r="A3840" s="4">
        <v>3839</v>
      </c>
      <c r="B3840" s="5">
        <v>3</v>
      </c>
      <c r="C3840" s="6">
        <v>9517</v>
      </c>
      <c r="D3840" s="6">
        <v>2279</v>
      </c>
      <c r="E3840">
        <f>VLOOKUP(Чек_позиція!C3840,Товар!A:G,7,FALSE)</f>
        <v>842.91</v>
      </c>
      <c r="F3840">
        <f t="shared" si="59"/>
        <v>2528.73</v>
      </c>
    </row>
    <row r="3841" spans="1:6">
      <c r="A3841" s="4">
        <v>3840</v>
      </c>
      <c r="B3841" s="5">
        <v>2</v>
      </c>
      <c r="C3841" s="6">
        <v>5334</v>
      </c>
      <c r="D3841" s="6">
        <v>2279</v>
      </c>
      <c r="E3841">
        <f>VLOOKUP(Чек_позиція!C3841,Товар!A:G,7,FALSE)</f>
        <v>461.5</v>
      </c>
      <c r="F3841">
        <f t="shared" si="59"/>
        <v>923</v>
      </c>
    </row>
    <row r="3842" spans="1:6">
      <c r="A3842" s="4">
        <v>3841</v>
      </c>
      <c r="B3842" s="5">
        <v>3</v>
      </c>
      <c r="C3842" s="6">
        <v>9488</v>
      </c>
      <c r="D3842" s="6">
        <v>2279</v>
      </c>
      <c r="E3842">
        <f>VLOOKUP(Чек_позиція!C3842,Товар!A:G,7,FALSE)</f>
        <v>254.36</v>
      </c>
      <c r="F3842">
        <f t="shared" si="59"/>
        <v>763.08</v>
      </c>
    </row>
    <row r="3843" spans="1:6">
      <c r="A3843" s="4">
        <v>3842</v>
      </c>
      <c r="B3843" s="5">
        <v>2</v>
      </c>
      <c r="C3843" s="6">
        <v>4263</v>
      </c>
      <c r="D3843" s="6">
        <v>2279</v>
      </c>
      <c r="E3843">
        <f>VLOOKUP(Чек_позиція!C3843,Товар!A:G,7,FALSE)</f>
        <v>118.97</v>
      </c>
      <c r="F3843">
        <f t="shared" ref="F3843:F3906" si="60">B3843*E3843</f>
        <v>237.94</v>
      </c>
    </row>
    <row r="3844" spans="1:6">
      <c r="A3844" s="4">
        <v>3843</v>
      </c>
      <c r="B3844" s="5">
        <v>4</v>
      </c>
      <c r="C3844" s="6">
        <v>75</v>
      </c>
      <c r="D3844" s="6">
        <v>2280</v>
      </c>
      <c r="E3844">
        <f>VLOOKUP(Чек_позиція!C3844,Товар!A:G,7,FALSE)</f>
        <v>451.36</v>
      </c>
      <c r="F3844">
        <f t="shared" si="60"/>
        <v>1805.44</v>
      </c>
    </row>
    <row r="3845" spans="1:6">
      <c r="A3845" s="4">
        <v>3844</v>
      </c>
      <c r="B3845" s="5">
        <v>4</v>
      </c>
      <c r="C3845" s="6">
        <v>9903</v>
      </c>
      <c r="D3845" s="6">
        <v>2280</v>
      </c>
      <c r="E3845">
        <f>VLOOKUP(Чек_позиція!C3845,Товар!A:G,7,FALSE)</f>
        <v>530.29</v>
      </c>
      <c r="F3845">
        <f t="shared" si="60"/>
        <v>2121.16</v>
      </c>
    </row>
    <row r="3846" spans="1:6">
      <c r="A3846" s="4">
        <v>3845</v>
      </c>
      <c r="B3846" s="5">
        <v>4</v>
      </c>
      <c r="C3846" s="6">
        <v>6140</v>
      </c>
      <c r="D3846" s="6">
        <v>2280</v>
      </c>
      <c r="E3846">
        <f>VLOOKUP(Чек_позиція!C3846,Товар!A:G,7,FALSE)</f>
        <v>73.8</v>
      </c>
      <c r="F3846">
        <f t="shared" si="60"/>
        <v>295.2</v>
      </c>
    </row>
    <row r="3847" spans="1:6">
      <c r="A3847" s="4">
        <v>3846</v>
      </c>
      <c r="B3847" s="5">
        <v>2</v>
      </c>
      <c r="C3847" s="6">
        <v>6269</v>
      </c>
      <c r="D3847" s="6">
        <v>2280</v>
      </c>
      <c r="E3847">
        <f>VLOOKUP(Чек_позиція!C3847,Товар!A:G,7,FALSE)</f>
        <v>266.23</v>
      </c>
      <c r="F3847">
        <f t="shared" si="60"/>
        <v>532.46</v>
      </c>
    </row>
    <row r="3848" spans="1:6">
      <c r="A3848" s="4">
        <v>3847</v>
      </c>
      <c r="B3848" s="5">
        <v>1</v>
      </c>
      <c r="C3848" s="6">
        <v>9368</v>
      </c>
      <c r="D3848" s="6">
        <v>2281</v>
      </c>
      <c r="E3848">
        <f>VLOOKUP(Чек_позиція!C3848,Товар!A:G,7,FALSE)</f>
        <v>666.63</v>
      </c>
      <c r="F3848">
        <f t="shared" si="60"/>
        <v>666.63</v>
      </c>
    </row>
    <row r="3849" spans="1:6">
      <c r="A3849" s="4">
        <v>3848</v>
      </c>
      <c r="B3849" s="5">
        <v>4</v>
      </c>
      <c r="C3849" s="6">
        <v>9515</v>
      </c>
      <c r="D3849" s="6">
        <v>2281</v>
      </c>
      <c r="E3849">
        <f>VLOOKUP(Чек_позиція!C3849,Товар!A:G,7,FALSE)</f>
        <v>911.37</v>
      </c>
      <c r="F3849">
        <f t="shared" si="60"/>
        <v>3645.48</v>
      </c>
    </row>
    <row r="3850" spans="1:6">
      <c r="A3850" s="4">
        <v>3849</v>
      </c>
      <c r="B3850" s="5">
        <v>3</v>
      </c>
      <c r="C3850" s="6">
        <v>6609</v>
      </c>
      <c r="D3850" s="6">
        <v>2281</v>
      </c>
      <c r="E3850">
        <f>VLOOKUP(Чек_позиція!C3850,Товар!A:G,7,FALSE)</f>
        <v>493.83</v>
      </c>
      <c r="F3850">
        <f t="shared" si="60"/>
        <v>1481.49</v>
      </c>
    </row>
    <row r="3851" spans="1:6">
      <c r="A3851" s="4">
        <v>3850</v>
      </c>
      <c r="B3851" s="5">
        <v>1</v>
      </c>
      <c r="C3851" s="6">
        <v>381</v>
      </c>
      <c r="D3851" s="6">
        <v>2281</v>
      </c>
      <c r="E3851">
        <f>VLOOKUP(Чек_позиція!C3851,Товар!A:G,7,FALSE)</f>
        <v>193.78</v>
      </c>
      <c r="F3851">
        <f t="shared" si="60"/>
        <v>193.78</v>
      </c>
    </row>
    <row r="3852" spans="1:6">
      <c r="A3852" s="4">
        <v>3851</v>
      </c>
      <c r="B3852" s="5">
        <v>1</v>
      </c>
      <c r="C3852" s="6">
        <v>3751</v>
      </c>
      <c r="D3852" s="6">
        <v>2281</v>
      </c>
      <c r="E3852">
        <f>VLOOKUP(Чек_позиція!C3852,Товар!A:G,7,FALSE)</f>
        <v>40.43</v>
      </c>
      <c r="F3852">
        <f t="shared" si="60"/>
        <v>40.43</v>
      </c>
    </row>
    <row r="3853" spans="1:6">
      <c r="A3853" s="4">
        <v>3852</v>
      </c>
      <c r="B3853" s="5">
        <v>2</v>
      </c>
      <c r="C3853" s="6">
        <v>7742</v>
      </c>
      <c r="D3853" s="6">
        <v>2282</v>
      </c>
      <c r="E3853">
        <f>VLOOKUP(Чек_позиція!C3853,Товар!A:G,7,FALSE)</f>
        <v>611.94000000000005</v>
      </c>
      <c r="F3853">
        <f t="shared" si="60"/>
        <v>1223.8800000000001</v>
      </c>
    </row>
    <row r="3854" spans="1:6">
      <c r="A3854" s="4">
        <v>3853</v>
      </c>
      <c r="B3854" s="5">
        <v>3</v>
      </c>
      <c r="C3854" s="6">
        <v>1949</v>
      </c>
      <c r="D3854" s="6">
        <v>2282</v>
      </c>
      <c r="E3854">
        <f>VLOOKUP(Чек_позиція!C3854,Товар!A:G,7,FALSE)</f>
        <v>698.21</v>
      </c>
      <c r="F3854">
        <f t="shared" si="60"/>
        <v>2094.63</v>
      </c>
    </row>
    <row r="3855" spans="1:6">
      <c r="A3855" s="4">
        <v>3854</v>
      </c>
      <c r="B3855" s="5">
        <v>4</v>
      </c>
      <c r="C3855" s="6">
        <v>6172</v>
      </c>
      <c r="D3855" s="6">
        <v>2283</v>
      </c>
      <c r="E3855">
        <f>VLOOKUP(Чек_позиція!C3855,Товар!A:G,7,FALSE)</f>
        <v>783.7</v>
      </c>
      <c r="F3855">
        <f t="shared" si="60"/>
        <v>3134.8</v>
      </c>
    </row>
    <row r="3856" spans="1:6">
      <c r="A3856" s="4">
        <v>3855</v>
      </c>
      <c r="B3856" s="5">
        <v>1</v>
      </c>
      <c r="C3856" s="6">
        <v>1099</v>
      </c>
      <c r="D3856" s="6">
        <v>2283</v>
      </c>
      <c r="E3856">
        <f>VLOOKUP(Чек_позиція!C3856,Товар!A:G,7,FALSE)</f>
        <v>252.75</v>
      </c>
      <c r="F3856">
        <f t="shared" si="60"/>
        <v>252.75</v>
      </c>
    </row>
    <row r="3857" spans="1:6">
      <c r="A3857" s="4">
        <v>3856</v>
      </c>
      <c r="B3857" s="5">
        <v>2</v>
      </c>
      <c r="C3857" s="6">
        <v>7213</v>
      </c>
      <c r="D3857" s="6">
        <v>2283</v>
      </c>
      <c r="E3857">
        <f>VLOOKUP(Чек_позиція!C3857,Товар!A:G,7,FALSE)</f>
        <v>172.52</v>
      </c>
      <c r="F3857">
        <f t="shared" si="60"/>
        <v>345.04</v>
      </c>
    </row>
    <row r="3858" spans="1:6">
      <c r="A3858" s="4">
        <v>3857</v>
      </c>
      <c r="B3858" s="5">
        <v>4</v>
      </c>
      <c r="C3858" s="6">
        <v>7061</v>
      </c>
      <c r="D3858" s="6">
        <v>2284</v>
      </c>
      <c r="E3858">
        <f>VLOOKUP(Чек_позиція!C3858,Товар!A:G,7,FALSE)</f>
        <v>358.63</v>
      </c>
      <c r="F3858">
        <f t="shared" si="60"/>
        <v>1434.52</v>
      </c>
    </row>
    <row r="3859" spans="1:6">
      <c r="A3859" s="4">
        <v>3858</v>
      </c>
      <c r="B3859" s="5">
        <v>1</v>
      </c>
      <c r="C3859" s="6">
        <v>4335</v>
      </c>
      <c r="D3859" s="6">
        <v>2284</v>
      </c>
      <c r="E3859">
        <f>VLOOKUP(Чек_позиція!C3859,Товар!A:G,7,FALSE)</f>
        <v>612.99</v>
      </c>
      <c r="F3859">
        <f t="shared" si="60"/>
        <v>612.99</v>
      </c>
    </row>
    <row r="3860" spans="1:6">
      <c r="A3860" s="4">
        <v>3859</v>
      </c>
      <c r="B3860" s="5">
        <v>4</v>
      </c>
      <c r="C3860" s="6">
        <v>8496</v>
      </c>
      <c r="D3860" s="6">
        <v>2284</v>
      </c>
      <c r="E3860">
        <f>VLOOKUP(Чек_позиція!C3860,Товар!A:G,7,FALSE)</f>
        <v>268.06</v>
      </c>
      <c r="F3860">
        <f t="shared" si="60"/>
        <v>1072.24</v>
      </c>
    </row>
    <row r="3861" spans="1:6">
      <c r="A3861" s="4">
        <v>3860</v>
      </c>
      <c r="B3861" s="5">
        <v>2</v>
      </c>
      <c r="C3861" s="6">
        <v>9108</v>
      </c>
      <c r="D3861" s="6">
        <v>2284</v>
      </c>
      <c r="E3861">
        <f>VLOOKUP(Чек_позиція!C3861,Товар!A:G,7,FALSE)</f>
        <v>65.569999999999993</v>
      </c>
      <c r="F3861">
        <f t="shared" si="60"/>
        <v>131.13999999999999</v>
      </c>
    </row>
    <row r="3862" spans="1:6">
      <c r="A3862" s="4">
        <v>3861</v>
      </c>
      <c r="B3862" s="5">
        <v>4</v>
      </c>
      <c r="C3862" s="6">
        <v>3379</v>
      </c>
      <c r="D3862" s="6">
        <v>2284</v>
      </c>
      <c r="E3862">
        <f>VLOOKUP(Чек_позиція!C3862,Товар!A:G,7,FALSE)</f>
        <v>474.49</v>
      </c>
      <c r="F3862">
        <f t="shared" si="60"/>
        <v>1897.96</v>
      </c>
    </row>
    <row r="3863" spans="1:6">
      <c r="A3863" s="4">
        <v>3862</v>
      </c>
      <c r="B3863" s="5">
        <v>4</v>
      </c>
      <c r="C3863" s="6">
        <v>8405</v>
      </c>
      <c r="D3863" s="6">
        <v>2285</v>
      </c>
      <c r="E3863">
        <f>VLOOKUP(Чек_позиція!C3863,Товар!A:G,7,FALSE)</f>
        <v>630.28</v>
      </c>
      <c r="F3863">
        <f t="shared" si="60"/>
        <v>2521.12</v>
      </c>
    </row>
    <row r="3864" spans="1:6">
      <c r="A3864" s="4">
        <v>3863</v>
      </c>
      <c r="B3864" s="5">
        <v>2</v>
      </c>
      <c r="C3864" s="6">
        <v>2556</v>
      </c>
      <c r="D3864" s="6">
        <v>2286</v>
      </c>
      <c r="E3864">
        <f>VLOOKUP(Чек_позиція!C3864,Товар!A:G,7,FALSE)</f>
        <v>923.16</v>
      </c>
      <c r="F3864">
        <f t="shared" si="60"/>
        <v>1846.32</v>
      </c>
    </row>
    <row r="3865" spans="1:6">
      <c r="A3865" s="4">
        <v>3864</v>
      </c>
      <c r="B3865" s="5">
        <v>4</v>
      </c>
      <c r="C3865" s="6">
        <v>2299</v>
      </c>
      <c r="D3865" s="6">
        <v>2287</v>
      </c>
      <c r="E3865">
        <f>VLOOKUP(Чек_позиція!C3865,Товар!A:G,7,FALSE)</f>
        <v>743.03</v>
      </c>
      <c r="F3865">
        <f t="shared" si="60"/>
        <v>2972.12</v>
      </c>
    </row>
    <row r="3866" spans="1:6">
      <c r="A3866" s="4">
        <v>3865</v>
      </c>
      <c r="B3866" s="5">
        <v>4</v>
      </c>
      <c r="C3866" s="6">
        <v>4611</v>
      </c>
      <c r="D3866" s="6">
        <v>2287</v>
      </c>
      <c r="E3866">
        <f>VLOOKUP(Чек_позиція!C3866,Товар!A:G,7,FALSE)</f>
        <v>181.62</v>
      </c>
      <c r="F3866">
        <f t="shared" si="60"/>
        <v>726.48</v>
      </c>
    </row>
    <row r="3867" spans="1:6">
      <c r="A3867" s="4">
        <v>3866</v>
      </c>
      <c r="B3867" s="5">
        <v>4</v>
      </c>
      <c r="C3867" s="6">
        <v>1773</v>
      </c>
      <c r="D3867" s="6">
        <v>2287</v>
      </c>
      <c r="E3867">
        <f>VLOOKUP(Чек_позиція!C3867,Товар!A:G,7,FALSE)</f>
        <v>234.03</v>
      </c>
      <c r="F3867">
        <f t="shared" si="60"/>
        <v>936.12</v>
      </c>
    </row>
    <row r="3868" spans="1:6">
      <c r="A3868" s="4">
        <v>3867</v>
      </c>
      <c r="B3868" s="5">
        <v>4</v>
      </c>
      <c r="C3868" s="6">
        <v>5739</v>
      </c>
      <c r="D3868" s="6">
        <v>2287</v>
      </c>
      <c r="E3868">
        <f>VLOOKUP(Чек_позиція!C3868,Товар!A:G,7,FALSE)</f>
        <v>480.83</v>
      </c>
      <c r="F3868">
        <f t="shared" si="60"/>
        <v>1923.32</v>
      </c>
    </row>
    <row r="3869" spans="1:6">
      <c r="A3869" s="4">
        <v>3868</v>
      </c>
      <c r="B3869" s="5">
        <v>4</v>
      </c>
      <c r="C3869" s="6">
        <v>6606</v>
      </c>
      <c r="D3869" s="6">
        <v>2288</v>
      </c>
      <c r="E3869">
        <f>VLOOKUP(Чек_позиція!C3869,Товар!A:G,7,FALSE)</f>
        <v>761.61</v>
      </c>
      <c r="F3869">
        <f t="shared" si="60"/>
        <v>3046.44</v>
      </c>
    </row>
    <row r="3870" spans="1:6">
      <c r="A3870" s="4">
        <v>3869</v>
      </c>
      <c r="B3870" s="5">
        <v>1</v>
      </c>
      <c r="C3870" s="6">
        <v>2168</v>
      </c>
      <c r="D3870" s="6">
        <v>2288</v>
      </c>
      <c r="E3870">
        <f>VLOOKUP(Чек_позиція!C3870,Товар!A:G,7,FALSE)</f>
        <v>766.65</v>
      </c>
      <c r="F3870">
        <f t="shared" si="60"/>
        <v>766.65</v>
      </c>
    </row>
    <row r="3871" spans="1:6">
      <c r="A3871" s="4">
        <v>3870</v>
      </c>
      <c r="B3871" s="5">
        <v>3</v>
      </c>
      <c r="C3871" s="6">
        <v>9864</v>
      </c>
      <c r="D3871" s="6">
        <v>2289</v>
      </c>
      <c r="E3871">
        <f>VLOOKUP(Чек_позиція!C3871,Товар!A:G,7,FALSE)</f>
        <v>761.6</v>
      </c>
      <c r="F3871">
        <f t="shared" si="60"/>
        <v>2284.8000000000002</v>
      </c>
    </row>
    <row r="3872" spans="1:6">
      <c r="A3872" s="4">
        <v>3871</v>
      </c>
      <c r="B3872" s="5">
        <v>2</v>
      </c>
      <c r="C3872" s="6">
        <v>2117</v>
      </c>
      <c r="D3872" s="6">
        <v>2289</v>
      </c>
      <c r="E3872">
        <f>VLOOKUP(Чек_позиція!C3872,Товар!A:G,7,FALSE)</f>
        <v>173.17</v>
      </c>
      <c r="F3872">
        <f t="shared" si="60"/>
        <v>346.34</v>
      </c>
    </row>
    <row r="3873" spans="1:6">
      <c r="A3873" s="4">
        <v>3872</v>
      </c>
      <c r="B3873" s="5">
        <v>4</v>
      </c>
      <c r="C3873" s="6">
        <v>2530</v>
      </c>
      <c r="D3873" s="6">
        <v>2289</v>
      </c>
      <c r="E3873">
        <f>VLOOKUP(Чек_позиція!C3873,Товар!A:G,7,FALSE)</f>
        <v>217.89</v>
      </c>
      <c r="F3873">
        <f t="shared" si="60"/>
        <v>871.56</v>
      </c>
    </row>
    <row r="3874" spans="1:6">
      <c r="A3874" s="4">
        <v>3873</v>
      </c>
      <c r="B3874" s="5">
        <v>2</v>
      </c>
      <c r="C3874" s="6">
        <v>1334</v>
      </c>
      <c r="D3874" s="6">
        <v>2289</v>
      </c>
      <c r="E3874">
        <f>VLOOKUP(Чек_позиція!C3874,Товар!A:G,7,FALSE)</f>
        <v>176.24</v>
      </c>
      <c r="F3874">
        <f t="shared" si="60"/>
        <v>352.48</v>
      </c>
    </row>
    <row r="3875" spans="1:6">
      <c r="A3875" s="4">
        <v>3874</v>
      </c>
      <c r="B3875" s="5">
        <v>2</v>
      </c>
      <c r="C3875" s="6">
        <v>278</v>
      </c>
      <c r="D3875" s="6">
        <v>2289</v>
      </c>
      <c r="E3875">
        <f>VLOOKUP(Чек_позиція!C3875,Товар!A:G,7,FALSE)</f>
        <v>337.84</v>
      </c>
      <c r="F3875">
        <f t="shared" si="60"/>
        <v>675.68</v>
      </c>
    </row>
    <row r="3876" spans="1:6">
      <c r="A3876" s="4">
        <v>3875</v>
      </c>
      <c r="B3876" s="5">
        <v>4</v>
      </c>
      <c r="C3876" s="6">
        <v>5594</v>
      </c>
      <c r="D3876" s="6">
        <v>2290</v>
      </c>
      <c r="E3876">
        <f>VLOOKUP(Чек_позиція!C3876,Товар!A:G,7,FALSE)</f>
        <v>565.57000000000005</v>
      </c>
      <c r="F3876">
        <f t="shared" si="60"/>
        <v>2262.2800000000002</v>
      </c>
    </row>
    <row r="3877" spans="1:6">
      <c r="A3877" s="4">
        <v>3876</v>
      </c>
      <c r="B3877" s="5">
        <v>1</v>
      </c>
      <c r="C3877" s="6">
        <v>7727</v>
      </c>
      <c r="D3877" s="6">
        <v>2291</v>
      </c>
      <c r="E3877">
        <f>VLOOKUP(Чек_позиція!C3877,Товар!A:G,7,FALSE)</f>
        <v>516.22</v>
      </c>
      <c r="F3877">
        <f t="shared" si="60"/>
        <v>516.22</v>
      </c>
    </row>
    <row r="3878" spans="1:6">
      <c r="A3878" s="4">
        <v>3877</v>
      </c>
      <c r="B3878" s="5">
        <v>4</v>
      </c>
      <c r="C3878" s="6">
        <v>9027</v>
      </c>
      <c r="D3878" s="6">
        <v>2291</v>
      </c>
      <c r="E3878">
        <f>VLOOKUP(Чек_позиція!C3878,Товар!A:G,7,FALSE)</f>
        <v>91.76</v>
      </c>
      <c r="F3878">
        <f t="shared" si="60"/>
        <v>367.04</v>
      </c>
    </row>
    <row r="3879" spans="1:6">
      <c r="A3879" s="4">
        <v>3878</v>
      </c>
      <c r="B3879" s="5">
        <v>3</v>
      </c>
      <c r="C3879" s="6">
        <v>5729</v>
      </c>
      <c r="D3879" s="6">
        <v>2292</v>
      </c>
      <c r="E3879">
        <f>VLOOKUP(Чек_позиція!C3879,Товар!A:G,7,FALSE)</f>
        <v>211.59</v>
      </c>
      <c r="F3879">
        <f t="shared" si="60"/>
        <v>634.77</v>
      </c>
    </row>
    <row r="3880" spans="1:6">
      <c r="A3880" s="4">
        <v>3879</v>
      </c>
      <c r="B3880" s="5">
        <v>2</v>
      </c>
      <c r="C3880" s="6">
        <v>3102</v>
      </c>
      <c r="D3880" s="6">
        <v>2292</v>
      </c>
      <c r="E3880">
        <f>VLOOKUP(Чек_позиція!C3880,Товар!A:G,7,FALSE)</f>
        <v>841.57</v>
      </c>
      <c r="F3880">
        <f t="shared" si="60"/>
        <v>1683.14</v>
      </c>
    </row>
    <row r="3881" spans="1:6">
      <c r="A3881" s="4">
        <v>3880</v>
      </c>
      <c r="B3881" s="5">
        <v>4</v>
      </c>
      <c r="C3881" s="6">
        <v>3297</v>
      </c>
      <c r="D3881" s="6">
        <v>2293</v>
      </c>
      <c r="E3881">
        <f>VLOOKUP(Чек_позиція!C3881,Товар!A:G,7,FALSE)</f>
        <v>639.72</v>
      </c>
      <c r="F3881">
        <f t="shared" si="60"/>
        <v>2558.88</v>
      </c>
    </row>
    <row r="3882" spans="1:6">
      <c r="A3882" s="4">
        <v>3881</v>
      </c>
      <c r="B3882" s="5">
        <v>3</v>
      </c>
      <c r="C3882" s="6">
        <v>998</v>
      </c>
      <c r="D3882" s="6">
        <v>2293</v>
      </c>
      <c r="E3882">
        <f>VLOOKUP(Чек_позиція!C3882,Товар!A:G,7,FALSE)</f>
        <v>757.39</v>
      </c>
      <c r="F3882">
        <f t="shared" si="60"/>
        <v>2272.17</v>
      </c>
    </row>
    <row r="3883" spans="1:6">
      <c r="A3883" s="4">
        <v>3882</v>
      </c>
      <c r="B3883" s="5">
        <v>2</v>
      </c>
      <c r="C3883" s="6">
        <v>9742</v>
      </c>
      <c r="D3883" s="6">
        <v>2293</v>
      </c>
      <c r="E3883">
        <f>VLOOKUP(Чек_позиція!C3883,Товар!A:G,7,FALSE)</f>
        <v>445.33</v>
      </c>
      <c r="F3883">
        <f t="shared" si="60"/>
        <v>890.66</v>
      </c>
    </row>
    <row r="3884" spans="1:6">
      <c r="A3884" s="4">
        <v>3883</v>
      </c>
      <c r="B3884" s="5">
        <v>4</v>
      </c>
      <c r="C3884" s="6">
        <v>7077</v>
      </c>
      <c r="D3884" s="6">
        <v>2294</v>
      </c>
      <c r="E3884">
        <f>VLOOKUP(Чек_позиція!C3884,Товар!A:G,7,FALSE)</f>
        <v>86.06</v>
      </c>
      <c r="F3884">
        <f t="shared" si="60"/>
        <v>344.24</v>
      </c>
    </row>
    <row r="3885" spans="1:6">
      <c r="A3885" s="4">
        <v>3884</v>
      </c>
      <c r="B3885" s="5">
        <v>1</v>
      </c>
      <c r="C3885" s="6">
        <v>5581</v>
      </c>
      <c r="D3885" s="6">
        <v>2294</v>
      </c>
      <c r="E3885">
        <f>VLOOKUP(Чек_позиція!C3885,Товар!A:G,7,FALSE)</f>
        <v>267.95999999999998</v>
      </c>
      <c r="F3885">
        <f t="shared" si="60"/>
        <v>267.95999999999998</v>
      </c>
    </row>
    <row r="3886" spans="1:6">
      <c r="A3886" s="4">
        <v>3885</v>
      </c>
      <c r="B3886" s="5">
        <v>4</v>
      </c>
      <c r="C3886" s="6">
        <v>1203</v>
      </c>
      <c r="D3886" s="6">
        <v>2295</v>
      </c>
      <c r="E3886">
        <f>VLOOKUP(Чек_позиція!C3886,Товар!A:G,7,FALSE)</f>
        <v>644.01</v>
      </c>
      <c r="F3886">
        <f t="shared" si="60"/>
        <v>2576.04</v>
      </c>
    </row>
    <row r="3887" spans="1:6">
      <c r="A3887" s="4">
        <v>3886</v>
      </c>
      <c r="B3887" s="5">
        <v>1</v>
      </c>
      <c r="C3887" s="6">
        <v>1247</v>
      </c>
      <c r="D3887" s="6">
        <v>2295</v>
      </c>
      <c r="E3887">
        <f>VLOOKUP(Чек_позиція!C3887,Товар!A:G,7,FALSE)</f>
        <v>875.78</v>
      </c>
      <c r="F3887">
        <f t="shared" si="60"/>
        <v>875.78</v>
      </c>
    </row>
    <row r="3888" spans="1:6">
      <c r="A3888" s="4">
        <v>3887</v>
      </c>
      <c r="B3888" s="5">
        <v>3</v>
      </c>
      <c r="C3888" s="6">
        <v>2566</v>
      </c>
      <c r="D3888" s="6">
        <v>2295</v>
      </c>
      <c r="E3888">
        <f>VLOOKUP(Чек_позиція!C3888,Товар!A:G,7,FALSE)</f>
        <v>489.86</v>
      </c>
      <c r="F3888">
        <f t="shared" si="60"/>
        <v>1469.58</v>
      </c>
    </row>
    <row r="3889" spans="1:6">
      <c r="A3889" s="4">
        <v>3888</v>
      </c>
      <c r="B3889" s="5">
        <v>2</v>
      </c>
      <c r="C3889" s="6">
        <v>3163</v>
      </c>
      <c r="D3889" s="6">
        <v>2295</v>
      </c>
      <c r="E3889">
        <f>VLOOKUP(Чек_позиція!C3889,Товар!A:G,7,FALSE)</f>
        <v>356.06</v>
      </c>
      <c r="F3889">
        <f t="shared" si="60"/>
        <v>712.12</v>
      </c>
    </row>
    <row r="3890" spans="1:6">
      <c r="A3890" s="4">
        <v>3889</v>
      </c>
      <c r="B3890" s="5">
        <v>2</v>
      </c>
      <c r="C3890" s="6">
        <v>3933</v>
      </c>
      <c r="D3890" s="6">
        <v>2296</v>
      </c>
      <c r="E3890">
        <f>VLOOKUP(Чек_позиція!C3890,Товар!A:G,7,FALSE)</f>
        <v>464.57</v>
      </c>
      <c r="F3890">
        <f t="shared" si="60"/>
        <v>929.14</v>
      </c>
    </row>
    <row r="3891" spans="1:6">
      <c r="A3891" s="4">
        <v>3890</v>
      </c>
      <c r="B3891" s="5">
        <v>4</v>
      </c>
      <c r="C3891" s="6">
        <v>704</v>
      </c>
      <c r="D3891" s="6">
        <v>2296</v>
      </c>
      <c r="E3891">
        <f>VLOOKUP(Чек_позиція!C3891,Товар!A:G,7,FALSE)</f>
        <v>600.16999999999996</v>
      </c>
      <c r="F3891">
        <f t="shared" si="60"/>
        <v>2400.6799999999998</v>
      </c>
    </row>
    <row r="3892" spans="1:6">
      <c r="A3892" s="4">
        <v>3891</v>
      </c>
      <c r="B3892" s="5">
        <v>3</v>
      </c>
      <c r="C3892" s="6">
        <v>5306</v>
      </c>
      <c r="D3892" s="6">
        <v>2296</v>
      </c>
      <c r="E3892">
        <f>VLOOKUP(Чек_позиція!C3892,Товар!A:G,7,FALSE)</f>
        <v>221.34</v>
      </c>
      <c r="F3892">
        <f t="shared" si="60"/>
        <v>664.02</v>
      </c>
    </row>
    <row r="3893" spans="1:6">
      <c r="A3893" s="4">
        <v>3892</v>
      </c>
      <c r="B3893" s="5">
        <v>1</v>
      </c>
      <c r="C3893" s="6">
        <v>7049</v>
      </c>
      <c r="D3893" s="6">
        <v>2296</v>
      </c>
      <c r="E3893">
        <f>VLOOKUP(Чек_позиція!C3893,Товар!A:G,7,FALSE)</f>
        <v>529.65</v>
      </c>
      <c r="F3893">
        <f t="shared" si="60"/>
        <v>529.65</v>
      </c>
    </row>
    <row r="3894" spans="1:6">
      <c r="A3894" s="4">
        <v>3893</v>
      </c>
      <c r="B3894" s="5">
        <v>2</v>
      </c>
      <c r="C3894" s="6">
        <v>7950</v>
      </c>
      <c r="D3894" s="6">
        <v>2296</v>
      </c>
      <c r="E3894">
        <f>VLOOKUP(Чек_позиція!C3894,Товар!A:G,7,FALSE)</f>
        <v>402.57</v>
      </c>
      <c r="F3894">
        <f t="shared" si="60"/>
        <v>805.14</v>
      </c>
    </row>
    <row r="3895" spans="1:6">
      <c r="A3895" s="4">
        <v>3894</v>
      </c>
      <c r="B3895" s="5">
        <v>3</v>
      </c>
      <c r="C3895" s="6">
        <v>403</v>
      </c>
      <c r="D3895" s="6">
        <v>2297</v>
      </c>
      <c r="E3895">
        <f>VLOOKUP(Чек_позиція!C3895,Товар!A:G,7,FALSE)</f>
        <v>812.45</v>
      </c>
      <c r="F3895">
        <f t="shared" si="60"/>
        <v>2437.3500000000004</v>
      </c>
    </row>
    <row r="3896" spans="1:6">
      <c r="A3896" s="4">
        <v>3895</v>
      </c>
      <c r="B3896" s="5">
        <v>4</v>
      </c>
      <c r="C3896" s="6">
        <v>2648</v>
      </c>
      <c r="D3896" s="6">
        <v>2297</v>
      </c>
      <c r="E3896">
        <f>VLOOKUP(Чек_позиція!C3896,Товар!A:G,7,FALSE)</f>
        <v>828.38</v>
      </c>
      <c r="F3896">
        <f t="shared" si="60"/>
        <v>3313.52</v>
      </c>
    </row>
    <row r="3897" spans="1:6">
      <c r="A3897" s="4">
        <v>3896</v>
      </c>
      <c r="B3897" s="5">
        <v>1</v>
      </c>
      <c r="C3897" s="6">
        <v>2549</v>
      </c>
      <c r="D3897" s="6">
        <v>2297</v>
      </c>
      <c r="E3897">
        <f>VLOOKUP(Чек_позиція!C3897,Товар!A:G,7,FALSE)</f>
        <v>666.88</v>
      </c>
      <c r="F3897">
        <f t="shared" si="60"/>
        <v>666.88</v>
      </c>
    </row>
    <row r="3898" spans="1:6">
      <c r="A3898" s="4">
        <v>3897</v>
      </c>
      <c r="B3898" s="5">
        <v>2</v>
      </c>
      <c r="C3898" s="6">
        <v>3871</v>
      </c>
      <c r="D3898" s="6">
        <v>2298</v>
      </c>
      <c r="E3898">
        <f>VLOOKUP(Чек_позиція!C3898,Товар!A:G,7,FALSE)</f>
        <v>443.91</v>
      </c>
      <c r="F3898">
        <f t="shared" si="60"/>
        <v>887.82</v>
      </c>
    </row>
    <row r="3899" spans="1:6">
      <c r="A3899" s="4">
        <v>3898</v>
      </c>
      <c r="B3899" s="5">
        <v>4</v>
      </c>
      <c r="C3899" s="6">
        <v>1266</v>
      </c>
      <c r="D3899" s="6">
        <v>2298</v>
      </c>
      <c r="E3899">
        <f>VLOOKUP(Чек_позиція!C3899,Товар!A:G,7,FALSE)</f>
        <v>434.9</v>
      </c>
      <c r="F3899">
        <f t="shared" si="60"/>
        <v>1739.6</v>
      </c>
    </row>
    <row r="3900" spans="1:6">
      <c r="A3900" s="4">
        <v>3899</v>
      </c>
      <c r="B3900" s="5">
        <v>4</v>
      </c>
      <c r="C3900" s="6">
        <v>7082</v>
      </c>
      <c r="D3900" s="6">
        <v>2298</v>
      </c>
      <c r="E3900">
        <f>VLOOKUP(Чек_позиція!C3900,Товар!A:G,7,FALSE)</f>
        <v>81.459999999999994</v>
      </c>
      <c r="F3900">
        <f t="shared" si="60"/>
        <v>325.83999999999997</v>
      </c>
    </row>
    <row r="3901" spans="1:6">
      <c r="A3901" s="4">
        <v>3900</v>
      </c>
      <c r="B3901" s="5">
        <v>4</v>
      </c>
      <c r="C3901" s="6">
        <v>6810</v>
      </c>
      <c r="D3901" s="6">
        <v>2299</v>
      </c>
      <c r="E3901">
        <f>VLOOKUP(Чек_позиція!C3901,Товар!A:G,7,FALSE)</f>
        <v>536.35</v>
      </c>
      <c r="F3901">
        <f t="shared" si="60"/>
        <v>2145.4</v>
      </c>
    </row>
    <row r="3902" spans="1:6">
      <c r="A3902" s="4">
        <v>3901</v>
      </c>
      <c r="B3902" s="5">
        <v>2</v>
      </c>
      <c r="C3902" s="6">
        <v>1162</v>
      </c>
      <c r="D3902" s="6">
        <v>2300</v>
      </c>
      <c r="E3902">
        <f>VLOOKUP(Чек_позиція!C3902,Товар!A:G,7,FALSE)</f>
        <v>701.25</v>
      </c>
      <c r="F3902">
        <f t="shared" si="60"/>
        <v>1402.5</v>
      </c>
    </row>
    <row r="3903" spans="1:6">
      <c r="A3903" s="4">
        <v>3902</v>
      </c>
      <c r="B3903" s="5">
        <v>3</v>
      </c>
      <c r="C3903" s="6">
        <v>7675</v>
      </c>
      <c r="D3903" s="6">
        <v>2300</v>
      </c>
      <c r="E3903">
        <f>VLOOKUP(Чек_позиція!C3903,Товар!A:G,7,FALSE)</f>
        <v>140.47999999999999</v>
      </c>
      <c r="F3903">
        <f t="shared" si="60"/>
        <v>421.43999999999994</v>
      </c>
    </row>
    <row r="3904" spans="1:6">
      <c r="A3904" s="4">
        <v>3903</v>
      </c>
      <c r="B3904" s="5">
        <v>2</v>
      </c>
      <c r="C3904" s="6">
        <v>1344</v>
      </c>
      <c r="D3904" s="6">
        <v>2301</v>
      </c>
      <c r="E3904">
        <f>VLOOKUP(Чек_позиція!C3904,Товар!A:G,7,FALSE)</f>
        <v>728.43</v>
      </c>
      <c r="F3904">
        <f t="shared" si="60"/>
        <v>1456.86</v>
      </c>
    </row>
    <row r="3905" spans="1:6">
      <c r="A3905" s="4">
        <v>3904</v>
      </c>
      <c r="B3905" s="5">
        <v>3</v>
      </c>
      <c r="C3905" s="6">
        <v>2550</v>
      </c>
      <c r="D3905" s="6">
        <v>2301</v>
      </c>
      <c r="E3905">
        <f>VLOOKUP(Чек_позиція!C3905,Товар!A:G,7,FALSE)</f>
        <v>445.92</v>
      </c>
      <c r="F3905">
        <f t="shared" si="60"/>
        <v>1337.76</v>
      </c>
    </row>
    <row r="3906" spans="1:6">
      <c r="A3906" s="4">
        <v>3905</v>
      </c>
      <c r="B3906" s="5">
        <v>4</v>
      </c>
      <c r="C3906" s="6">
        <v>5429</v>
      </c>
      <c r="D3906" s="6">
        <v>2301</v>
      </c>
      <c r="E3906">
        <f>VLOOKUP(Чек_позиція!C3906,Товар!A:G,7,FALSE)</f>
        <v>357.52</v>
      </c>
      <c r="F3906">
        <f t="shared" si="60"/>
        <v>1430.08</v>
      </c>
    </row>
    <row r="3907" spans="1:6">
      <c r="A3907" s="4">
        <v>3906</v>
      </c>
      <c r="B3907" s="5">
        <v>2</v>
      </c>
      <c r="C3907" s="6">
        <v>2243</v>
      </c>
      <c r="D3907" s="6">
        <v>2301</v>
      </c>
      <c r="E3907">
        <f>VLOOKUP(Чек_позиція!C3907,Товар!A:G,7,FALSE)</f>
        <v>738.88</v>
      </c>
      <c r="F3907">
        <f t="shared" ref="F3907:F3970" si="61">B3907*E3907</f>
        <v>1477.76</v>
      </c>
    </row>
    <row r="3908" spans="1:6">
      <c r="A3908" s="4">
        <v>3907</v>
      </c>
      <c r="B3908" s="5">
        <v>4</v>
      </c>
      <c r="C3908" s="6">
        <v>2828</v>
      </c>
      <c r="D3908" s="6">
        <v>2302</v>
      </c>
      <c r="E3908">
        <f>VLOOKUP(Чек_позиція!C3908,Товар!A:G,7,FALSE)</f>
        <v>283.58</v>
      </c>
      <c r="F3908">
        <f t="shared" si="61"/>
        <v>1134.32</v>
      </c>
    </row>
    <row r="3909" spans="1:6">
      <c r="A3909" s="4">
        <v>3908</v>
      </c>
      <c r="B3909" s="5">
        <v>1</v>
      </c>
      <c r="C3909" s="6">
        <v>9221</v>
      </c>
      <c r="D3909" s="6">
        <v>2302</v>
      </c>
      <c r="E3909">
        <f>VLOOKUP(Чек_позиція!C3909,Товар!A:G,7,FALSE)</f>
        <v>909.09</v>
      </c>
      <c r="F3909">
        <f t="shared" si="61"/>
        <v>909.09</v>
      </c>
    </row>
    <row r="3910" spans="1:6">
      <c r="A3910" s="4">
        <v>3909</v>
      </c>
      <c r="B3910" s="5">
        <v>4</v>
      </c>
      <c r="C3910" s="6">
        <v>4312</v>
      </c>
      <c r="D3910" s="6">
        <v>2303</v>
      </c>
      <c r="E3910">
        <f>VLOOKUP(Чек_позиція!C3910,Товар!A:G,7,FALSE)</f>
        <v>698.07</v>
      </c>
      <c r="F3910">
        <f t="shared" si="61"/>
        <v>2792.28</v>
      </c>
    </row>
    <row r="3911" spans="1:6">
      <c r="A3911" s="4">
        <v>3910</v>
      </c>
      <c r="B3911" s="5">
        <v>1</v>
      </c>
      <c r="C3911" s="6">
        <v>255</v>
      </c>
      <c r="D3911" s="6">
        <v>2304</v>
      </c>
      <c r="E3911">
        <f>VLOOKUP(Чек_позиція!C3911,Товар!A:G,7,FALSE)</f>
        <v>724.73</v>
      </c>
      <c r="F3911">
        <f t="shared" si="61"/>
        <v>724.73</v>
      </c>
    </row>
    <row r="3912" spans="1:6">
      <c r="A3912" s="4">
        <v>3911</v>
      </c>
      <c r="B3912" s="5">
        <v>3</v>
      </c>
      <c r="C3912" s="6">
        <v>2168</v>
      </c>
      <c r="D3912" s="6">
        <v>2304</v>
      </c>
      <c r="E3912">
        <f>VLOOKUP(Чек_позиція!C3912,Товар!A:G,7,FALSE)</f>
        <v>766.65</v>
      </c>
      <c r="F3912">
        <f t="shared" si="61"/>
        <v>2299.9499999999998</v>
      </c>
    </row>
    <row r="3913" spans="1:6">
      <c r="A3913" s="4">
        <v>3912</v>
      </c>
      <c r="B3913" s="5">
        <v>2</v>
      </c>
      <c r="C3913" s="6">
        <v>4430</v>
      </c>
      <c r="D3913" s="6">
        <v>2304</v>
      </c>
      <c r="E3913">
        <f>VLOOKUP(Чек_позиція!C3913,Товар!A:G,7,FALSE)</f>
        <v>278.27</v>
      </c>
      <c r="F3913">
        <f t="shared" si="61"/>
        <v>556.54</v>
      </c>
    </row>
    <row r="3914" spans="1:6">
      <c r="A3914" s="4">
        <v>3913</v>
      </c>
      <c r="B3914" s="5">
        <v>3</v>
      </c>
      <c r="C3914" s="6">
        <v>8847</v>
      </c>
      <c r="D3914" s="6">
        <v>2304</v>
      </c>
      <c r="E3914">
        <f>VLOOKUP(Чек_позиція!C3914,Товар!A:G,7,FALSE)</f>
        <v>754.71</v>
      </c>
      <c r="F3914">
        <f t="shared" si="61"/>
        <v>2264.13</v>
      </c>
    </row>
    <row r="3915" spans="1:6">
      <c r="A3915" s="4">
        <v>3914</v>
      </c>
      <c r="B3915" s="5">
        <v>3</v>
      </c>
      <c r="C3915" s="6">
        <v>9239</v>
      </c>
      <c r="D3915" s="6">
        <v>2304</v>
      </c>
      <c r="E3915">
        <f>VLOOKUP(Чек_позиція!C3915,Товар!A:G,7,FALSE)</f>
        <v>452.05</v>
      </c>
      <c r="F3915">
        <f t="shared" si="61"/>
        <v>1356.15</v>
      </c>
    </row>
    <row r="3916" spans="1:6">
      <c r="A3916" s="4">
        <v>3915</v>
      </c>
      <c r="B3916" s="5">
        <v>3</v>
      </c>
      <c r="C3916" s="6">
        <v>6286</v>
      </c>
      <c r="D3916" s="6">
        <v>2305</v>
      </c>
      <c r="E3916">
        <f>VLOOKUP(Чек_позиція!C3916,Товар!A:G,7,FALSE)</f>
        <v>676.58</v>
      </c>
      <c r="F3916">
        <f t="shared" si="61"/>
        <v>2029.7400000000002</v>
      </c>
    </row>
    <row r="3917" spans="1:6">
      <c r="A3917" s="4">
        <v>3916</v>
      </c>
      <c r="B3917" s="5">
        <v>4</v>
      </c>
      <c r="C3917" s="6">
        <v>3806</v>
      </c>
      <c r="D3917" s="6">
        <v>2305</v>
      </c>
      <c r="E3917">
        <f>VLOOKUP(Чек_позиція!C3917,Товар!A:G,7,FALSE)</f>
        <v>387.1</v>
      </c>
      <c r="F3917">
        <f t="shared" si="61"/>
        <v>1548.4</v>
      </c>
    </row>
    <row r="3918" spans="1:6">
      <c r="A3918" s="4">
        <v>3917</v>
      </c>
      <c r="B3918" s="5">
        <v>4</v>
      </c>
      <c r="C3918" s="6">
        <v>7982</v>
      </c>
      <c r="D3918" s="6">
        <v>2305</v>
      </c>
      <c r="E3918">
        <f>VLOOKUP(Чек_позиція!C3918,Товар!A:G,7,FALSE)</f>
        <v>56.44</v>
      </c>
      <c r="F3918">
        <f t="shared" si="61"/>
        <v>225.76</v>
      </c>
    </row>
    <row r="3919" spans="1:6">
      <c r="A3919" s="4">
        <v>3918</v>
      </c>
      <c r="B3919" s="5">
        <v>3</v>
      </c>
      <c r="C3919" s="6">
        <v>4972</v>
      </c>
      <c r="D3919" s="6">
        <v>2305</v>
      </c>
      <c r="E3919">
        <f>VLOOKUP(Чек_позиція!C3919,Товар!A:G,7,FALSE)</f>
        <v>902.71</v>
      </c>
      <c r="F3919">
        <f t="shared" si="61"/>
        <v>2708.13</v>
      </c>
    </row>
    <row r="3920" spans="1:6">
      <c r="A3920" s="4">
        <v>3919</v>
      </c>
      <c r="B3920" s="5">
        <v>2</v>
      </c>
      <c r="C3920" s="6">
        <v>6421</v>
      </c>
      <c r="D3920" s="6">
        <v>2306</v>
      </c>
      <c r="E3920">
        <f>VLOOKUP(Чек_позиція!C3920,Товар!A:G,7,FALSE)</f>
        <v>905.93</v>
      </c>
      <c r="F3920">
        <f t="shared" si="61"/>
        <v>1811.86</v>
      </c>
    </row>
    <row r="3921" spans="1:6">
      <c r="A3921" s="4">
        <v>3920</v>
      </c>
      <c r="B3921" s="5">
        <v>3</v>
      </c>
      <c r="C3921" s="6">
        <v>8730</v>
      </c>
      <c r="D3921" s="6">
        <v>2307</v>
      </c>
      <c r="E3921">
        <f>VLOOKUP(Чек_позиція!C3921,Товар!A:G,7,FALSE)</f>
        <v>401.33</v>
      </c>
      <c r="F3921">
        <f t="shared" si="61"/>
        <v>1203.99</v>
      </c>
    </row>
    <row r="3922" spans="1:6">
      <c r="A3922" s="4">
        <v>3921</v>
      </c>
      <c r="B3922" s="5">
        <v>1</v>
      </c>
      <c r="C3922" s="6">
        <v>7602</v>
      </c>
      <c r="D3922" s="6">
        <v>2308</v>
      </c>
      <c r="E3922">
        <f>VLOOKUP(Чек_позиція!C3922,Товар!A:G,7,FALSE)</f>
        <v>480.47</v>
      </c>
      <c r="F3922">
        <f t="shared" si="61"/>
        <v>480.47</v>
      </c>
    </row>
    <row r="3923" spans="1:6">
      <c r="A3923" s="4">
        <v>3922</v>
      </c>
      <c r="B3923" s="5">
        <v>3</v>
      </c>
      <c r="C3923" s="6">
        <v>6231</v>
      </c>
      <c r="D3923" s="6">
        <v>2308</v>
      </c>
      <c r="E3923">
        <f>VLOOKUP(Чек_позиція!C3923,Товар!A:G,7,FALSE)</f>
        <v>855.35</v>
      </c>
      <c r="F3923">
        <f t="shared" si="61"/>
        <v>2566.0500000000002</v>
      </c>
    </row>
    <row r="3924" spans="1:6">
      <c r="A3924" s="4">
        <v>3923</v>
      </c>
      <c r="B3924" s="5">
        <v>2</v>
      </c>
      <c r="C3924" s="6">
        <v>6749</v>
      </c>
      <c r="D3924" s="6">
        <v>2308</v>
      </c>
      <c r="E3924">
        <f>VLOOKUP(Чек_позиція!C3924,Товар!A:G,7,FALSE)</f>
        <v>565.57000000000005</v>
      </c>
      <c r="F3924">
        <f t="shared" si="61"/>
        <v>1131.1400000000001</v>
      </c>
    </row>
    <row r="3925" spans="1:6">
      <c r="A3925" s="4">
        <v>3924</v>
      </c>
      <c r="B3925" s="5">
        <v>4</v>
      </c>
      <c r="C3925" s="6">
        <v>3249</v>
      </c>
      <c r="D3925" s="6">
        <v>2308</v>
      </c>
      <c r="E3925">
        <f>VLOOKUP(Чек_позиція!C3925,Товар!A:G,7,FALSE)</f>
        <v>357.13</v>
      </c>
      <c r="F3925">
        <f t="shared" si="61"/>
        <v>1428.52</v>
      </c>
    </row>
    <row r="3926" spans="1:6">
      <c r="A3926" s="4">
        <v>3925</v>
      </c>
      <c r="B3926" s="5">
        <v>4</v>
      </c>
      <c r="C3926" s="6">
        <v>2814</v>
      </c>
      <c r="D3926" s="6">
        <v>2308</v>
      </c>
      <c r="E3926">
        <f>VLOOKUP(Чек_позиція!C3926,Товар!A:G,7,FALSE)</f>
        <v>762.32</v>
      </c>
      <c r="F3926">
        <f t="shared" si="61"/>
        <v>3049.28</v>
      </c>
    </row>
    <row r="3927" spans="1:6">
      <c r="A3927" s="4">
        <v>3926</v>
      </c>
      <c r="B3927" s="5">
        <v>2</v>
      </c>
      <c r="C3927" s="6">
        <v>992</v>
      </c>
      <c r="D3927" s="6">
        <v>2309</v>
      </c>
      <c r="E3927">
        <f>VLOOKUP(Чек_позиція!C3927,Товар!A:G,7,FALSE)</f>
        <v>875.4</v>
      </c>
      <c r="F3927">
        <f t="shared" si="61"/>
        <v>1750.8</v>
      </c>
    </row>
    <row r="3928" spans="1:6">
      <c r="A3928" s="4">
        <v>3927</v>
      </c>
      <c r="B3928" s="5">
        <v>4</v>
      </c>
      <c r="C3928" s="6">
        <v>9835</v>
      </c>
      <c r="D3928" s="6">
        <v>2309</v>
      </c>
      <c r="E3928">
        <f>VLOOKUP(Чек_позиція!C3928,Товар!A:G,7,FALSE)</f>
        <v>635.46</v>
      </c>
      <c r="F3928">
        <f t="shared" si="61"/>
        <v>2541.84</v>
      </c>
    </row>
    <row r="3929" spans="1:6">
      <c r="A3929" s="4">
        <v>3928</v>
      </c>
      <c r="B3929" s="5">
        <v>1</v>
      </c>
      <c r="C3929" s="6">
        <v>6685</v>
      </c>
      <c r="D3929" s="6">
        <v>2309</v>
      </c>
      <c r="E3929">
        <f>VLOOKUP(Чек_позиція!C3929,Товар!A:G,7,FALSE)</f>
        <v>846.7</v>
      </c>
      <c r="F3929">
        <f t="shared" si="61"/>
        <v>846.7</v>
      </c>
    </row>
    <row r="3930" spans="1:6">
      <c r="A3930" s="4">
        <v>3929</v>
      </c>
      <c r="B3930" s="5">
        <v>1</v>
      </c>
      <c r="C3930" s="6">
        <v>1896</v>
      </c>
      <c r="D3930" s="6">
        <v>2309</v>
      </c>
      <c r="E3930">
        <f>VLOOKUP(Чек_позиція!C3930,Товар!A:G,7,FALSE)</f>
        <v>811.01</v>
      </c>
      <c r="F3930">
        <f t="shared" si="61"/>
        <v>811.01</v>
      </c>
    </row>
    <row r="3931" spans="1:6">
      <c r="A3931" s="4">
        <v>3930</v>
      </c>
      <c r="B3931" s="5">
        <v>3</v>
      </c>
      <c r="C3931" s="6">
        <v>9799</v>
      </c>
      <c r="D3931" s="6">
        <v>2309</v>
      </c>
      <c r="E3931">
        <f>VLOOKUP(Чек_позиція!C3931,Товар!A:G,7,FALSE)</f>
        <v>381.07</v>
      </c>
      <c r="F3931">
        <f t="shared" si="61"/>
        <v>1143.21</v>
      </c>
    </row>
    <row r="3932" spans="1:6">
      <c r="A3932" s="4">
        <v>3931</v>
      </c>
      <c r="B3932" s="5">
        <v>1</v>
      </c>
      <c r="C3932" s="6">
        <v>4467</v>
      </c>
      <c r="D3932" s="6">
        <v>2310</v>
      </c>
      <c r="E3932">
        <f>VLOOKUP(Чек_позиція!C3932,Товар!A:G,7,FALSE)</f>
        <v>592.85</v>
      </c>
      <c r="F3932">
        <f t="shared" si="61"/>
        <v>592.85</v>
      </c>
    </row>
    <row r="3933" spans="1:6">
      <c r="A3933" s="4">
        <v>3932</v>
      </c>
      <c r="B3933" s="5">
        <v>2</v>
      </c>
      <c r="C3933" s="6">
        <v>404</v>
      </c>
      <c r="D3933" s="6">
        <v>2310</v>
      </c>
      <c r="E3933">
        <f>VLOOKUP(Чек_позиція!C3933,Товар!A:G,7,FALSE)</f>
        <v>259.20999999999998</v>
      </c>
      <c r="F3933">
        <f t="shared" si="61"/>
        <v>518.41999999999996</v>
      </c>
    </row>
    <row r="3934" spans="1:6">
      <c r="A3934" s="4">
        <v>3933</v>
      </c>
      <c r="B3934" s="5">
        <v>2</v>
      </c>
      <c r="C3934" s="6">
        <v>4670</v>
      </c>
      <c r="D3934" s="6">
        <v>2310</v>
      </c>
      <c r="E3934">
        <f>VLOOKUP(Чек_позиція!C3934,Товар!A:G,7,FALSE)</f>
        <v>638.08000000000004</v>
      </c>
      <c r="F3934">
        <f t="shared" si="61"/>
        <v>1276.1600000000001</v>
      </c>
    </row>
    <row r="3935" spans="1:6">
      <c r="A3935" s="4">
        <v>3934</v>
      </c>
      <c r="B3935" s="5">
        <v>3</v>
      </c>
      <c r="C3935" s="6">
        <v>2414</v>
      </c>
      <c r="D3935" s="6">
        <v>2311</v>
      </c>
      <c r="E3935">
        <f>VLOOKUP(Чек_позиція!C3935,Товар!A:G,7,FALSE)</f>
        <v>639.61</v>
      </c>
      <c r="F3935">
        <f t="shared" si="61"/>
        <v>1918.83</v>
      </c>
    </row>
    <row r="3936" spans="1:6">
      <c r="A3936" s="4">
        <v>3935</v>
      </c>
      <c r="B3936" s="5">
        <v>3</v>
      </c>
      <c r="C3936" s="6">
        <v>8999</v>
      </c>
      <c r="D3936" s="6">
        <v>2311</v>
      </c>
      <c r="E3936">
        <f>VLOOKUP(Чек_позиція!C3936,Товар!A:G,7,FALSE)</f>
        <v>762.39</v>
      </c>
      <c r="F3936">
        <f t="shared" si="61"/>
        <v>2287.17</v>
      </c>
    </row>
    <row r="3937" spans="1:6">
      <c r="A3937" s="4">
        <v>3936</v>
      </c>
      <c r="B3937" s="5">
        <v>1</v>
      </c>
      <c r="C3937" s="6">
        <v>1186</v>
      </c>
      <c r="D3937" s="6">
        <v>2311</v>
      </c>
      <c r="E3937">
        <f>VLOOKUP(Чек_позиція!C3937,Товар!A:G,7,FALSE)</f>
        <v>455.8</v>
      </c>
      <c r="F3937">
        <f t="shared" si="61"/>
        <v>455.8</v>
      </c>
    </row>
    <row r="3938" spans="1:6">
      <c r="A3938" s="4">
        <v>3937</v>
      </c>
      <c r="B3938" s="5">
        <v>1</v>
      </c>
      <c r="C3938" s="6">
        <v>1510</v>
      </c>
      <c r="D3938" s="6">
        <v>2311</v>
      </c>
      <c r="E3938">
        <f>VLOOKUP(Чек_позиція!C3938,Товар!A:G,7,FALSE)</f>
        <v>657.75</v>
      </c>
      <c r="F3938">
        <f t="shared" si="61"/>
        <v>657.75</v>
      </c>
    </row>
    <row r="3939" spans="1:6">
      <c r="A3939" s="4">
        <v>3938</v>
      </c>
      <c r="B3939" s="5">
        <v>4</v>
      </c>
      <c r="C3939" s="6">
        <v>3341</v>
      </c>
      <c r="D3939" s="6">
        <v>2312</v>
      </c>
      <c r="E3939">
        <f>VLOOKUP(Чек_позиція!C3939,Товар!A:G,7,FALSE)</f>
        <v>672.86</v>
      </c>
      <c r="F3939">
        <f t="shared" si="61"/>
        <v>2691.44</v>
      </c>
    </row>
    <row r="3940" spans="1:6">
      <c r="A3940" s="4">
        <v>3939</v>
      </c>
      <c r="B3940" s="5">
        <v>1</v>
      </c>
      <c r="C3940" s="6">
        <v>2263</v>
      </c>
      <c r="D3940" s="6">
        <v>2312</v>
      </c>
      <c r="E3940">
        <f>VLOOKUP(Чек_позиція!C3940,Товар!A:G,7,FALSE)</f>
        <v>361.39</v>
      </c>
      <c r="F3940">
        <f t="shared" si="61"/>
        <v>361.39</v>
      </c>
    </row>
    <row r="3941" spans="1:6">
      <c r="A3941" s="4">
        <v>3940</v>
      </c>
      <c r="B3941" s="5">
        <v>1</v>
      </c>
      <c r="C3941" s="6">
        <v>369</v>
      </c>
      <c r="D3941" s="6">
        <v>2313</v>
      </c>
      <c r="E3941">
        <f>VLOOKUP(Чек_позиція!C3941,Товар!A:G,7,FALSE)</f>
        <v>899.31</v>
      </c>
      <c r="F3941">
        <f t="shared" si="61"/>
        <v>899.31</v>
      </c>
    </row>
    <row r="3942" spans="1:6">
      <c r="A3942" s="4">
        <v>3941</v>
      </c>
      <c r="B3942" s="5">
        <v>4</v>
      </c>
      <c r="C3942" s="6">
        <v>9450</v>
      </c>
      <c r="D3942" s="6">
        <v>2313</v>
      </c>
      <c r="E3942">
        <f>VLOOKUP(Чек_позиція!C3942,Товар!A:G,7,FALSE)</f>
        <v>150.52000000000001</v>
      </c>
      <c r="F3942">
        <f t="shared" si="61"/>
        <v>602.08000000000004</v>
      </c>
    </row>
    <row r="3943" spans="1:6">
      <c r="A3943" s="4">
        <v>3942</v>
      </c>
      <c r="B3943" s="5">
        <v>3</v>
      </c>
      <c r="C3943" s="6">
        <v>6359</v>
      </c>
      <c r="D3943" s="6">
        <v>2313</v>
      </c>
      <c r="E3943">
        <f>VLOOKUP(Чек_позиція!C3943,Товар!A:G,7,FALSE)</f>
        <v>626.37</v>
      </c>
      <c r="F3943">
        <f t="shared" si="61"/>
        <v>1879.1100000000001</v>
      </c>
    </row>
    <row r="3944" spans="1:6">
      <c r="A3944" s="4">
        <v>3943</v>
      </c>
      <c r="B3944" s="5">
        <v>4</v>
      </c>
      <c r="C3944" s="6">
        <v>2866</v>
      </c>
      <c r="D3944" s="6">
        <v>2313</v>
      </c>
      <c r="E3944">
        <f>VLOOKUP(Чек_позиція!C3944,Товар!A:G,7,FALSE)</f>
        <v>595.95000000000005</v>
      </c>
      <c r="F3944">
        <f t="shared" si="61"/>
        <v>2383.8000000000002</v>
      </c>
    </row>
    <row r="3945" spans="1:6">
      <c r="A3945" s="4">
        <v>3944</v>
      </c>
      <c r="B3945" s="5">
        <v>1</v>
      </c>
      <c r="C3945" s="6">
        <v>2111</v>
      </c>
      <c r="D3945" s="6">
        <v>2314</v>
      </c>
      <c r="E3945">
        <f>VLOOKUP(Чек_позиція!C3945,Товар!A:G,7,FALSE)</f>
        <v>214.05</v>
      </c>
      <c r="F3945">
        <f t="shared" si="61"/>
        <v>214.05</v>
      </c>
    </row>
    <row r="3946" spans="1:6">
      <c r="A3946" s="4">
        <v>3945</v>
      </c>
      <c r="B3946" s="5">
        <v>1</v>
      </c>
      <c r="C3946" s="6">
        <v>8475</v>
      </c>
      <c r="D3946" s="6">
        <v>2314</v>
      </c>
      <c r="E3946">
        <f>VLOOKUP(Чек_позиція!C3946,Товар!A:G,7,FALSE)</f>
        <v>406.88</v>
      </c>
      <c r="F3946">
        <f t="shared" si="61"/>
        <v>406.88</v>
      </c>
    </row>
    <row r="3947" spans="1:6">
      <c r="A3947" s="4">
        <v>3946</v>
      </c>
      <c r="B3947" s="5">
        <v>4</v>
      </c>
      <c r="C3947" s="6">
        <v>4886</v>
      </c>
      <c r="D3947" s="6">
        <v>2314</v>
      </c>
      <c r="E3947">
        <f>VLOOKUP(Чек_позиція!C3947,Товар!A:G,7,FALSE)</f>
        <v>428.72</v>
      </c>
      <c r="F3947">
        <f t="shared" si="61"/>
        <v>1714.88</v>
      </c>
    </row>
    <row r="3948" spans="1:6">
      <c r="A3948" s="4">
        <v>3947</v>
      </c>
      <c r="B3948" s="5">
        <v>2</v>
      </c>
      <c r="C3948" s="6">
        <v>6544</v>
      </c>
      <c r="D3948" s="6">
        <v>2314</v>
      </c>
      <c r="E3948">
        <f>VLOOKUP(Чек_позиція!C3948,Товар!A:G,7,FALSE)</f>
        <v>247.17</v>
      </c>
      <c r="F3948">
        <f t="shared" si="61"/>
        <v>494.34</v>
      </c>
    </row>
    <row r="3949" spans="1:6">
      <c r="A3949" s="4">
        <v>3948</v>
      </c>
      <c r="B3949" s="5">
        <v>3</v>
      </c>
      <c r="C3949" s="6">
        <v>1999</v>
      </c>
      <c r="D3949" s="6">
        <v>2315</v>
      </c>
      <c r="E3949">
        <f>VLOOKUP(Чек_позиція!C3949,Товар!A:G,7,FALSE)</f>
        <v>126.31</v>
      </c>
      <c r="F3949">
        <f t="shared" si="61"/>
        <v>378.93</v>
      </c>
    </row>
    <row r="3950" spans="1:6">
      <c r="A3950" s="4">
        <v>3949</v>
      </c>
      <c r="B3950" s="5">
        <v>1</v>
      </c>
      <c r="C3950" s="6">
        <v>1823</v>
      </c>
      <c r="D3950" s="6">
        <v>2315</v>
      </c>
      <c r="E3950">
        <f>VLOOKUP(Чек_позиція!C3950,Товар!A:G,7,FALSE)</f>
        <v>819.09</v>
      </c>
      <c r="F3950">
        <f t="shared" si="61"/>
        <v>819.09</v>
      </c>
    </row>
    <row r="3951" spans="1:6">
      <c r="A3951" s="4">
        <v>3950</v>
      </c>
      <c r="B3951" s="5">
        <v>2</v>
      </c>
      <c r="C3951" s="6">
        <v>2026</v>
      </c>
      <c r="D3951" s="6">
        <v>2316</v>
      </c>
      <c r="E3951">
        <f>VLOOKUP(Чек_позиція!C3951,Товар!A:G,7,FALSE)</f>
        <v>253.86</v>
      </c>
      <c r="F3951">
        <f t="shared" si="61"/>
        <v>507.72</v>
      </c>
    </row>
    <row r="3952" spans="1:6">
      <c r="A3952" s="4">
        <v>3951</v>
      </c>
      <c r="B3952" s="5">
        <v>2</v>
      </c>
      <c r="C3952" s="6">
        <v>8772</v>
      </c>
      <c r="D3952" s="6">
        <v>2316</v>
      </c>
      <c r="E3952">
        <f>VLOOKUP(Чек_позиція!C3952,Товар!A:G,7,FALSE)</f>
        <v>270.29000000000002</v>
      </c>
      <c r="F3952">
        <f t="shared" si="61"/>
        <v>540.58000000000004</v>
      </c>
    </row>
    <row r="3953" spans="1:6">
      <c r="A3953" s="4">
        <v>3952</v>
      </c>
      <c r="B3953" s="5">
        <v>3</v>
      </c>
      <c r="C3953" s="6">
        <v>5952</v>
      </c>
      <c r="D3953" s="6">
        <v>2316</v>
      </c>
      <c r="E3953">
        <f>VLOOKUP(Чек_позиція!C3953,Товар!A:G,7,FALSE)</f>
        <v>770.38</v>
      </c>
      <c r="F3953">
        <f t="shared" si="61"/>
        <v>2311.14</v>
      </c>
    </row>
    <row r="3954" spans="1:6">
      <c r="A3954" s="4">
        <v>3953</v>
      </c>
      <c r="B3954" s="5">
        <v>3</v>
      </c>
      <c r="C3954" s="6">
        <v>718</v>
      </c>
      <c r="D3954" s="6">
        <v>2316</v>
      </c>
      <c r="E3954">
        <f>VLOOKUP(Чек_позиція!C3954,Товар!A:G,7,FALSE)</f>
        <v>849.82</v>
      </c>
      <c r="F3954">
        <f t="shared" si="61"/>
        <v>2549.46</v>
      </c>
    </row>
    <row r="3955" spans="1:6">
      <c r="A3955" s="4">
        <v>3954</v>
      </c>
      <c r="B3955" s="5">
        <v>3</v>
      </c>
      <c r="C3955" s="6">
        <v>4129</v>
      </c>
      <c r="D3955" s="6">
        <v>2316</v>
      </c>
      <c r="E3955">
        <f>VLOOKUP(Чек_позиція!C3955,Товар!A:G,7,FALSE)</f>
        <v>561.37</v>
      </c>
      <c r="F3955">
        <f t="shared" si="61"/>
        <v>1684.1100000000001</v>
      </c>
    </row>
    <row r="3956" spans="1:6">
      <c r="A3956" s="4">
        <v>3955</v>
      </c>
      <c r="B3956" s="5">
        <v>1</v>
      </c>
      <c r="C3956" s="6">
        <v>2969</v>
      </c>
      <c r="D3956" s="6">
        <v>2317</v>
      </c>
      <c r="E3956">
        <f>VLOOKUP(Чек_позиція!C3956,Товар!A:G,7,FALSE)</f>
        <v>142.41999999999999</v>
      </c>
      <c r="F3956">
        <f t="shared" si="61"/>
        <v>142.41999999999999</v>
      </c>
    </row>
    <row r="3957" spans="1:6">
      <c r="A3957" s="4">
        <v>3956</v>
      </c>
      <c r="B3957" s="5">
        <v>3</v>
      </c>
      <c r="C3957" s="6">
        <v>3097</v>
      </c>
      <c r="D3957" s="6">
        <v>2317</v>
      </c>
      <c r="E3957">
        <f>VLOOKUP(Чек_позиція!C3957,Товар!A:G,7,FALSE)</f>
        <v>653.71</v>
      </c>
      <c r="F3957">
        <f t="shared" si="61"/>
        <v>1961.13</v>
      </c>
    </row>
    <row r="3958" spans="1:6">
      <c r="A3958" s="4">
        <v>3957</v>
      </c>
      <c r="B3958" s="5">
        <v>1</v>
      </c>
      <c r="C3958" s="6">
        <v>2313</v>
      </c>
      <c r="D3958" s="6">
        <v>2318</v>
      </c>
      <c r="E3958">
        <f>VLOOKUP(Чек_позиція!C3958,Товар!A:G,7,FALSE)</f>
        <v>648.01</v>
      </c>
      <c r="F3958">
        <f t="shared" si="61"/>
        <v>648.01</v>
      </c>
    </row>
    <row r="3959" spans="1:6">
      <c r="A3959" s="4">
        <v>3958</v>
      </c>
      <c r="B3959" s="5">
        <v>4</v>
      </c>
      <c r="C3959" s="6">
        <v>2818</v>
      </c>
      <c r="D3959" s="6">
        <v>2318</v>
      </c>
      <c r="E3959">
        <f>VLOOKUP(Чек_позиція!C3959,Товар!A:G,7,FALSE)</f>
        <v>820.84</v>
      </c>
      <c r="F3959">
        <f t="shared" si="61"/>
        <v>3283.36</v>
      </c>
    </row>
    <row r="3960" spans="1:6">
      <c r="A3960" s="4">
        <v>3959</v>
      </c>
      <c r="B3960" s="5">
        <v>1</v>
      </c>
      <c r="C3960" s="6">
        <v>9678</v>
      </c>
      <c r="D3960" s="6">
        <v>2318</v>
      </c>
      <c r="E3960">
        <f>VLOOKUP(Чек_позиція!C3960,Товар!A:G,7,FALSE)</f>
        <v>228.69</v>
      </c>
      <c r="F3960">
        <f t="shared" si="61"/>
        <v>228.69</v>
      </c>
    </row>
    <row r="3961" spans="1:6">
      <c r="A3961" s="4">
        <v>3960</v>
      </c>
      <c r="B3961" s="5">
        <v>4</v>
      </c>
      <c r="C3961" s="6">
        <v>3939</v>
      </c>
      <c r="D3961" s="6">
        <v>2318</v>
      </c>
      <c r="E3961">
        <f>VLOOKUP(Чек_позиція!C3961,Товар!A:G,7,FALSE)</f>
        <v>776.1</v>
      </c>
      <c r="F3961">
        <f t="shared" si="61"/>
        <v>3104.4</v>
      </c>
    </row>
    <row r="3962" spans="1:6">
      <c r="A3962" s="4">
        <v>3961</v>
      </c>
      <c r="B3962" s="5">
        <v>2</v>
      </c>
      <c r="C3962" s="6">
        <v>9390</v>
      </c>
      <c r="D3962" s="6">
        <v>2319</v>
      </c>
      <c r="E3962">
        <f>VLOOKUP(Чек_позиція!C3962,Товар!A:G,7,FALSE)</f>
        <v>85.57</v>
      </c>
      <c r="F3962">
        <f t="shared" si="61"/>
        <v>171.14</v>
      </c>
    </row>
    <row r="3963" spans="1:6">
      <c r="A3963" s="4">
        <v>3962</v>
      </c>
      <c r="B3963" s="5">
        <v>2</v>
      </c>
      <c r="C3963" s="6">
        <v>6926</v>
      </c>
      <c r="D3963" s="6">
        <v>2319</v>
      </c>
      <c r="E3963">
        <f>VLOOKUP(Чек_позиція!C3963,Товар!A:G,7,FALSE)</f>
        <v>784.57</v>
      </c>
      <c r="F3963">
        <f t="shared" si="61"/>
        <v>1569.14</v>
      </c>
    </row>
    <row r="3964" spans="1:6">
      <c r="A3964" s="4">
        <v>3963</v>
      </c>
      <c r="B3964" s="5">
        <v>3</v>
      </c>
      <c r="C3964" s="6">
        <v>399</v>
      </c>
      <c r="D3964" s="6">
        <v>2319</v>
      </c>
      <c r="E3964">
        <f>VLOOKUP(Чек_позиція!C3964,Товар!A:G,7,FALSE)</f>
        <v>441.03</v>
      </c>
      <c r="F3964">
        <f t="shared" si="61"/>
        <v>1323.09</v>
      </c>
    </row>
    <row r="3965" spans="1:6">
      <c r="A3965" s="4">
        <v>3964</v>
      </c>
      <c r="B3965" s="5">
        <v>2</v>
      </c>
      <c r="C3965" s="6">
        <v>5124</v>
      </c>
      <c r="D3965" s="6">
        <v>2319</v>
      </c>
      <c r="E3965">
        <f>VLOOKUP(Чек_позиція!C3965,Товар!A:G,7,FALSE)</f>
        <v>912.45</v>
      </c>
      <c r="F3965">
        <f t="shared" si="61"/>
        <v>1824.9</v>
      </c>
    </row>
    <row r="3966" spans="1:6">
      <c r="A3966" s="4">
        <v>3965</v>
      </c>
      <c r="B3966" s="5">
        <v>1</v>
      </c>
      <c r="C3966" s="6">
        <v>2771</v>
      </c>
      <c r="D3966" s="6">
        <v>2320</v>
      </c>
      <c r="E3966">
        <f>VLOOKUP(Чек_позиція!C3966,Товар!A:G,7,FALSE)</f>
        <v>323.13</v>
      </c>
      <c r="F3966">
        <f t="shared" si="61"/>
        <v>323.13</v>
      </c>
    </row>
    <row r="3967" spans="1:6">
      <c r="A3967" s="4">
        <v>3966</v>
      </c>
      <c r="B3967" s="5">
        <v>1</v>
      </c>
      <c r="C3967" s="6">
        <v>8067</v>
      </c>
      <c r="D3967" s="6">
        <v>2320</v>
      </c>
      <c r="E3967">
        <f>VLOOKUP(Чек_позиція!C3967,Товар!A:G,7,FALSE)</f>
        <v>240.99</v>
      </c>
      <c r="F3967">
        <f t="shared" si="61"/>
        <v>240.99</v>
      </c>
    </row>
    <row r="3968" spans="1:6">
      <c r="A3968" s="4">
        <v>3967</v>
      </c>
      <c r="B3968" s="5">
        <v>2</v>
      </c>
      <c r="C3968" s="6">
        <v>4204</v>
      </c>
      <c r="D3968" s="6">
        <v>2320</v>
      </c>
      <c r="E3968">
        <f>VLOOKUP(Чек_позиція!C3968,Товар!A:G,7,FALSE)</f>
        <v>181.4</v>
      </c>
      <c r="F3968">
        <f t="shared" si="61"/>
        <v>362.8</v>
      </c>
    </row>
    <row r="3969" spans="1:6">
      <c r="A3969" s="4">
        <v>3968</v>
      </c>
      <c r="B3969" s="5">
        <v>4</v>
      </c>
      <c r="C3969" s="6">
        <v>6981</v>
      </c>
      <c r="D3969" s="6">
        <v>2320</v>
      </c>
      <c r="E3969">
        <f>VLOOKUP(Чек_позиція!C3969,Товар!A:G,7,FALSE)</f>
        <v>531.34</v>
      </c>
      <c r="F3969">
        <f t="shared" si="61"/>
        <v>2125.36</v>
      </c>
    </row>
    <row r="3970" spans="1:6">
      <c r="A3970" s="4">
        <v>3969</v>
      </c>
      <c r="B3970" s="5">
        <v>4</v>
      </c>
      <c r="C3970" s="6">
        <v>7584</v>
      </c>
      <c r="D3970" s="6">
        <v>2321</v>
      </c>
      <c r="E3970">
        <f>VLOOKUP(Чек_позиція!C3970,Товар!A:G,7,FALSE)</f>
        <v>903.11</v>
      </c>
      <c r="F3970">
        <f t="shared" si="61"/>
        <v>3612.44</v>
      </c>
    </row>
    <row r="3971" spans="1:6">
      <c r="A3971" s="4">
        <v>3970</v>
      </c>
      <c r="B3971" s="5">
        <v>4</v>
      </c>
      <c r="C3971" s="6">
        <v>9349</v>
      </c>
      <c r="D3971" s="6">
        <v>2321</v>
      </c>
      <c r="E3971">
        <f>VLOOKUP(Чек_позиція!C3971,Товар!A:G,7,FALSE)</f>
        <v>188.4</v>
      </c>
      <c r="F3971">
        <f t="shared" ref="F3971:F4034" si="62">B3971*E3971</f>
        <v>753.6</v>
      </c>
    </row>
    <row r="3972" spans="1:6">
      <c r="A3972" s="4">
        <v>3971</v>
      </c>
      <c r="B3972" s="5">
        <v>2</v>
      </c>
      <c r="C3972" s="6">
        <v>2011</v>
      </c>
      <c r="D3972" s="6">
        <v>2321</v>
      </c>
      <c r="E3972">
        <f>VLOOKUP(Чек_позиція!C3972,Товар!A:G,7,FALSE)</f>
        <v>389.57</v>
      </c>
      <c r="F3972">
        <f t="shared" si="62"/>
        <v>779.14</v>
      </c>
    </row>
    <row r="3973" spans="1:6">
      <c r="A3973" s="4">
        <v>3972</v>
      </c>
      <c r="B3973" s="5">
        <v>3</v>
      </c>
      <c r="C3973" s="6">
        <v>1777</v>
      </c>
      <c r="D3973" s="6">
        <v>2322</v>
      </c>
      <c r="E3973">
        <f>VLOOKUP(Чек_позиція!C3973,Товар!A:G,7,FALSE)</f>
        <v>377.42</v>
      </c>
      <c r="F3973">
        <f t="shared" si="62"/>
        <v>1132.26</v>
      </c>
    </row>
    <row r="3974" spans="1:6">
      <c r="A3974" s="4">
        <v>3973</v>
      </c>
      <c r="B3974" s="5">
        <v>3</v>
      </c>
      <c r="C3974" s="6">
        <v>5147</v>
      </c>
      <c r="D3974" s="6">
        <v>2322</v>
      </c>
      <c r="E3974">
        <f>VLOOKUP(Чек_позиція!C3974,Товар!A:G,7,FALSE)</f>
        <v>679.99</v>
      </c>
      <c r="F3974">
        <f t="shared" si="62"/>
        <v>2039.97</v>
      </c>
    </row>
    <row r="3975" spans="1:6">
      <c r="A3975" s="4">
        <v>3974</v>
      </c>
      <c r="B3975" s="5">
        <v>3</v>
      </c>
      <c r="C3975" s="6">
        <v>4740</v>
      </c>
      <c r="D3975" s="6">
        <v>2322</v>
      </c>
      <c r="E3975">
        <f>VLOOKUP(Чек_позиція!C3975,Товар!A:G,7,FALSE)</f>
        <v>731.94</v>
      </c>
      <c r="F3975">
        <f t="shared" si="62"/>
        <v>2195.8200000000002</v>
      </c>
    </row>
    <row r="3976" spans="1:6">
      <c r="A3976" s="4">
        <v>3975</v>
      </c>
      <c r="B3976" s="5">
        <v>2</v>
      </c>
      <c r="C3976" s="6">
        <v>192</v>
      </c>
      <c r="D3976" s="6">
        <v>2322</v>
      </c>
      <c r="E3976">
        <f>VLOOKUP(Чек_позиція!C3976,Товар!A:G,7,FALSE)</f>
        <v>119.44</v>
      </c>
      <c r="F3976">
        <f t="shared" si="62"/>
        <v>238.88</v>
      </c>
    </row>
    <row r="3977" spans="1:6">
      <c r="A3977" s="4">
        <v>3976</v>
      </c>
      <c r="B3977" s="5">
        <v>3</v>
      </c>
      <c r="C3977" s="6">
        <v>8763</v>
      </c>
      <c r="D3977" s="6">
        <v>2322</v>
      </c>
      <c r="E3977">
        <f>VLOOKUP(Чек_позиція!C3977,Товар!A:G,7,FALSE)</f>
        <v>517.79</v>
      </c>
      <c r="F3977">
        <f t="shared" si="62"/>
        <v>1553.37</v>
      </c>
    </row>
    <row r="3978" spans="1:6">
      <c r="A3978" s="4">
        <v>3977</v>
      </c>
      <c r="B3978" s="5">
        <v>2</v>
      </c>
      <c r="C3978" s="6">
        <v>8668</v>
      </c>
      <c r="D3978" s="6">
        <v>2323</v>
      </c>
      <c r="E3978">
        <f>VLOOKUP(Чек_позиція!C3978,Товар!A:G,7,FALSE)</f>
        <v>689.44</v>
      </c>
      <c r="F3978">
        <f t="shared" si="62"/>
        <v>1378.88</v>
      </c>
    </row>
    <row r="3979" spans="1:6">
      <c r="A3979" s="4">
        <v>3978</v>
      </c>
      <c r="B3979" s="5">
        <v>2</v>
      </c>
      <c r="C3979" s="6">
        <v>1264</v>
      </c>
      <c r="D3979" s="6">
        <v>2323</v>
      </c>
      <c r="E3979">
        <f>VLOOKUP(Чек_позиція!C3979,Товар!A:G,7,FALSE)</f>
        <v>468.34</v>
      </c>
      <c r="F3979">
        <f t="shared" si="62"/>
        <v>936.68</v>
      </c>
    </row>
    <row r="3980" spans="1:6">
      <c r="A3980" s="4">
        <v>3979</v>
      </c>
      <c r="B3980" s="5">
        <v>3</v>
      </c>
      <c r="C3980" s="6">
        <v>3603</v>
      </c>
      <c r="D3980" s="6">
        <v>2323</v>
      </c>
      <c r="E3980">
        <f>VLOOKUP(Чек_позиція!C3980,Товар!A:G,7,FALSE)</f>
        <v>238.55</v>
      </c>
      <c r="F3980">
        <f t="shared" si="62"/>
        <v>715.65000000000009</v>
      </c>
    </row>
    <row r="3981" spans="1:6">
      <c r="A3981" s="4">
        <v>3980</v>
      </c>
      <c r="B3981" s="5">
        <v>4</v>
      </c>
      <c r="C3981" s="6">
        <v>1080</v>
      </c>
      <c r="D3981" s="6">
        <v>2323</v>
      </c>
      <c r="E3981">
        <f>VLOOKUP(Чек_позиція!C3981,Товар!A:G,7,FALSE)</f>
        <v>382.08</v>
      </c>
      <c r="F3981">
        <f t="shared" si="62"/>
        <v>1528.32</v>
      </c>
    </row>
    <row r="3982" spans="1:6">
      <c r="A3982" s="4">
        <v>3981</v>
      </c>
      <c r="B3982" s="5">
        <v>2</v>
      </c>
      <c r="C3982" s="6">
        <v>2584</v>
      </c>
      <c r="D3982" s="6">
        <v>2323</v>
      </c>
      <c r="E3982">
        <f>VLOOKUP(Чек_позиція!C3982,Товар!A:G,7,FALSE)</f>
        <v>99.45</v>
      </c>
      <c r="F3982">
        <f t="shared" si="62"/>
        <v>198.9</v>
      </c>
    </row>
    <row r="3983" spans="1:6">
      <c r="A3983" s="4">
        <v>3982</v>
      </c>
      <c r="B3983" s="5">
        <v>1</v>
      </c>
      <c r="C3983" s="6">
        <v>6523</v>
      </c>
      <c r="D3983" s="6">
        <v>2324</v>
      </c>
      <c r="E3983">
        <f>VLOOKUP(Чек_позиція!C3983,Товар!A:G,7,FALSE)</f>
        <v>536.91999999999996</v>
      </c>
      <c r="F3983">
        <f t="shared" si="62"/>
        <v>536.91999999999996</v>
      </c>
    </row>
    <row r="3984" spans="1:6">
      <c r="A3984" s="4">
        <v>3983</v>
      </c>
      <c r="B3984" s="5">
        <v>3</v>
      </c>
      <c r="C3984" s="6">
        <v>9168</v>
      </c>
      <c r="D3984" s="6">
        <v>2324</v>
      </c>
      <c r="E3984">
        <f>VLOOKUP(Чек_позиція!C3984,Товар!A:G,7,FALSE)</f>
        <v>93.52</v>
      </c>
      <c r="F3984">
        <f t="shared" si="62"/>
        <v>280.56</v>
      </c>
    </row>
    <row r="3985" spans="1:6">
      <c r="A3985" s="4">
        <v>3984</v>
      </c>
      <c r="B3985" s="5">
        <v>4</v>
      </c>
      <c r="C3985" s="6">
        <v>9243</v>
      </c>
      <c r="D3985" s="6">
        <v>2324</v>
      </c>
      <c r="E3985">
        <f>VLOOKUP(Чек_позиція!C3985,Товар!A:G,7,FALSE)</f>
        <v>465</v>
      </c>
      <c r="F3985">
        <f t="shared" si="62"/>
        <v>1860</v>
      </c>
    </row>
    <row r="3986" spans="1:6">
      <c r="A3986" s="4">
        <v>3985</v>
      </c>
      <c r="B3986" s="5">
        <v>4</v>
      </c>
      <c r="C3986" s="6">
        <v>28</v>
      </c>
      <c r="D3986" s="6">
        <v>2325</v>
      </c>
      <c r="E3986">
        <f>VLOOKUP(Чек_позиція!C3986,Товар!A:G,7,FALSE)</f>
        <v>211.3</v>
      </c>
      <c r="F3986">
        <f t="shared" si="62"/>
        <v>845.2</v>
      </c>
    </row>
    <row r="3987" spans="1:6">
      <c r="A3987" s="4">
        <v>3986</v>
      </c>
      <c r="B3987" s="5">
        <v>2</v>
      </c>
      <c r="C3987" s="6">
        <v>5632</v>
      </c>
      <c r="D3987" s="6">
        <v>2325</v>
      </c>
      <c r="E3987">
        <f>VLOOKUP(Чек_позиція!C3987,Товар!A:G,7,FALSE)</f>
        <v>512.16999999999996</v>
      </c>
      <c r="F3987">
        <f t="shared" si="62"/>
        <v>1024.3399999999999</v>
      </c>
    </row>
    <row r="3988" spans="1:6">
      <c r="A3988" s="4">
        <v>3987</v>
      </c>
      <c r="B3988" s="5">
        <v>4</v>
      </c>
      <c r="C3988" s="6">
        <v>8511</v>
      </c>
      <c r="D3988" s="6">
        <v>2325</v>
      </c>
      <c r="E3988">
        <f>VLOOKUP(Чек_позиція!C3988,Товар!A:G,7,FALSE)</f>
        <v>41.31</v>
      </c>
      <c r="F3988">
        <f t="shared" si="62"/>
        <v>165.24</v>
      </c>
    </row>
    <row r="3989" spans="1:6">
      <c r="A3989" s="4">
        <v>3988</v>
      </c>
      <c r="B3989" s="5">
        <v>4</v>
      </c>
      <c r="C3989" s="6">
        <v>9814</v>
      </c>
      <c r="D3989" s="6">
        <v>2325</v>
      </c>
      <c r="E3989">
        <f>VLOOKUP(Чек_позиція!C3989,Товар!A:G,7,FALSE)</f>
        <v>721.3</v>
      </c>
      <c r="F3989">
        <f t="shared" si="62"/>
        <v>2885.2</v>
      </c>
    </row>
    <row r="3990" spans="1:6">
      <c r="A3990" s="4">
        <v>3989</v>
      </c>
      <c r="B3990" s="5">
        <v>3</v>
      </c>
      <c r="C3990" s="6">
        <v>6065</v>
      </c>
      <c r="D3990" s="6">
        <v>2326</v>
      </c>
      <c r="E3990">
        <f>VLOOKUP(Чек_позиція!C3990,Товар!A:G,7,FALSE)</f>
        <v>884.83</v>
      </c>
      <c r="F3990">
        <f t="shared" si="62"/>
        <v>2654.4900000000002</v>
      </c>
    </row>
    <row r="3991" spans="1:6">
      <c r="A3991" s="4">
        <v>3990</v>
      </c>
      <c r="B3991" s="5">
        <v>1</v>
      </c>
      <c r="C3991" s="6">
        <v>689</v>
      </c>
      <c r="D3991" s="6">
        <v>2326</v>
      </c>
      <c r="E3991">
        <f>VLOOKUP(Чек_позиція!C3991,Товар!A:G,7,FALSE)</f>
        <v>202.87</v>
      </c>
      <c r="F3991">
        <f t="shared" si="62"/>
        <v>202.87</v>
      </c>
    </row>
    <row r="3992" spans="1:6">
      <c r="A3992" s="4">
        <v>3991</v>
      </c>
      <c r="B3992" s="5">
        <v>1</v>
      </c>
      <c r="C3992" s="6">
        <v>634</v>
      </c>
      <c r="D3992" s="6">
        <v>2326</v>
      </c>
      <c r="E3992">
        <f>VLOOKUP(Чек_позиція!C3992,Товар!A:G,7,FALSE)</f>
        <v>63.74</v>
      </c>
      <c r="F3992">
        <f t="shared" si="62"/>
        <v>63.74</v>
      </c>
    </row>
    <row r="3993" spans="1:6">
      <c r="A3993" s="4">
        <v>3992</v>
      </c>
      <c r="B3993" s="5">
        <v>2</v>
      </c>
      <c r="C3993" s="6">
        <v>4767</v>
      </c>
      <c r="D3993" s="6">
        <v>2326</v>
      </c>
      <c r="E3993">
        <f>VLOOKUP(Чек_позиція!C3993,Товар!A:G,7,FALSE)</f>
        <v>404.3</v>
      </c>
      <c r="F3993">
        <f t="shared" si="62"/>
        <v>808.6</v>
      </c>
    </row>
    <row r="3994" spans="1:6">
      <c r="A3994" s="4">
        <v>3993</v>
      </c>
      <c r="B3994" s="5">
        <v>2</v>
      </c>
      <c r="C3994" s="6">
        <v>4023</v>
      </c>
      <c r="D3994" s="6">
        <v>2326</v>
      </c>
      <c r="E3994">
        <f>VLOOKUP(Чек_позиція!C3994,Товар!A:G,7,FALSE)</f>
        <v>439.69</v>
      </c>
      <c r="F3994">
        <f t="shared" si="62"/>
        <v>879.38</v>
      </c>
    </row>
    <row r="3995" spans="1:6">
      <c r="A3995" s="4">
        <v>3994</v>
      </c>
      <c r="B3995" s="5">
        <v>1</v>
      </c>
      <c r="C3995" s="6">
        <v>7997</v>
      </c>
      <c r="D3995" s="6">
        <v>2327</v>
      </c>
      <c r="E3995">
        <f>VLOOKUP(Чек_позиція!C3995,Товар!A:G,7,FALSE)</f>
        <v>706.81</v>
      </c>
      <c r="F3995">
        <f t="shared" si="62"/>
        <v>706.81</v>
      </c>
    </row>
    <row r="3996" spans="1:6">
      <c r="A3996" s="4">
        <v>3995</v>
      </c>
      <c r="B3996" s="5">
        <v>1</v>
      </c>
      <c r="C3996" s="6">
        <v>3847</v>
      </c>
      <c r="D3996" s="6">
        <v>2327</v>
      </c>
      <c r="E3996">
        <f>VLOOKUP(Чек_позиція!C3996,Товар!A:G,7,FALSE)</f>
        <v>372.03</v>
      </c>
      <c r="F3996">
        <f t="shared" si="62"/>
        <v>372.03</v>
      </c>
    </row>
    <row r="3997" spans="1:6">
      <c r="A3997" s="4">
        <v>3996</v>
      </c>
      <c r="B3997" s="5">
        <v>3</v>
      </c>
      <c r="C3997" s="6">
        <v>8327</v>
      </c>
      <c r="D3997" s="6">
        <v>2328</v>
      </c>
      <c r="E3997">
        <f>VLOOKUP(Чек_позиція!C3997,Товар!A:G,7,FALSE)</f>
        <v>690.42</v>
      </c>
      <c r="F3997">
        <f t="shared" si="62"/>
        <v>2071.2599999999998</v>
      </c>
    </row>
    <row r="3998" spans="1:6">
      <c r="A3998" s="4">
        <v>3997</v>
      </c>
      <c r="B3998" s="5">
        <v>3</v>
      </c>
      <c r="C3998" s="6">
        <v>737</v>
      </c>
      <c r="D3998" s="6">
        <v>2328</v>
      </c>
      <c r="E3998">
        <f>VLOOKUP(Чек_позиція!C3998,Товар!A:G,7,FALSE)</f>
        <v>134.56</v>
      </c>
      <c r="F3998">
        <f t="shared" si="62"/>
        <v>403.68</v>
      </c>
    </row>
    <row r="3999" spans="1:6">
      <c r="A3999" s="4">
        <v>3998</v>
      </c>
      <c r="B3999" s="5">
        <v>2</v>
      </c>
      <c r="C3999" s="6">
        <v>3099</v>
      </c>
      <c r="D3999" s="6">
        <v>2328</v>
      </c>
      <c r="E3999">
        <f>VLOOKUP(Чек_позиція!C3999,Товар!A:G,7,FALSE)</f>
        <v>923.17</v>
      </c>
      <c r="F3999">
        <f t="shared" si="62"/>
        <v>1846.34</v>
      </c>
    </row>
    <row r="4000" spans="1:6">
      <c r="A4000" s="4">
        <v>3999</v>
      </c>
      <c r="B4000" s="5">
        <v>3</v>
      </c>
      <c r="C4000" s="6">
        <v>3945</v>
      </c>
      <c r="D4000" s="6">
        <v>2328</v>
      </c>
      <c r="E4000">
        <f>VLOOKUP(Чек_позиція!C4000,Товар!A:G,7,FALSE)</f>
        <v>713.84</v>
      </c>
      <c r="F4000">
        <f t="shared" si="62"/>
        <v>2141.52</v>
      </c>
    </row>
    <row r="4001" spans="1:6">
      <c r="A4001" s="4">
        <v>4000</v>
      </c>
      <c r="B4001" s="5">
        <v>2</v>
      </c>
      <c r="C4001" s="6">
        <v>2332</v>
      </c>
      <c r="D4001" s="6">
        <v>2328</v>
      </c>
      <c r="E4001">
        <f>VLOOKUP(Чек_позиція!C4001,Товар!A:G,7,FALSE)</f>
        <v>534.55999999999995</v>
      </c>
      <c r="F4001">
        <f t="shared" si="62"/>
        <v>1069.1199999999999</v>
      </c>
    </row>
    <row r="4002" spans="1:6">
      <c r="A4002" s="4">
        <v>4001</v>
      </c>
      <c r="B4002" s="5">
        <v>1</v>
      </c>
      <c r="C4002" s="6">
        <v>6541</v>
      </c>
      <c r="D4002" s="6">
        <v>2329</v>
      </c>
      <c r="E4002">
        <f>VLOOKUP(Чек_позиція!C4002,Товар!A:G,7,FALSE)</f>
        <v>344.03</v>
      </c>
      <c r="F4002">
        <f t="shared" si="62"/>
        <v>344.03</v>
      </c>
    </row>
    <row r="4003" spans="1:6">
      <c r="A4003" s="4">
        <v>4002</v>
      </c>
      <c r="B4003" s="5">
        <v>4</v>
      </c>
      <c r="C4003" s="6">
        <v>8211</v>
      </c>
      <c r="D4003" s="6">
        <v>2330</v>
      </c>
      <c r="E4003">
        <f>VLOOKUP(Чек_позиція!C4003,Товар!A:G,7,FALSE)</f>
        <v>462.66</v>
      </c>
      <c r="F4003">
        <f t="shared" si="62"/>
        <v>1850.64</v>
      </c>
    </row>
    <row r="4004" spans="1:6">
      <c r="A4004" s="4">
        <v>4003</v>
      </c>
      <c r="B4004" s="5">
        <v>3</v>
      </c>
      <c r="C4004" s="6">
        <v>8179</v>
      </c>
      <c r="D4004" s="6">
        <v>2330</v>
      </c>
      <c r="E4004">
        <f>VLOOKUP(Чек_позиція!C4004,Товар!A:G,7,FALSE)</f>
        <v>669.8</v>
      </c>
      <c r="F4004">
        <f t="shared" si="62"/>
        <v>2009.3999999999999</v>
      </c>
    </row>
    <row r="4005" spans="1:6">
      <c r="A4005" s="4">
        <v>4004</v>
      </c>
      <c r="B4005" s="5">
        <v>4</v>
      </c>
      <c r="C4005" s="6">
        <v>1037</v>
      </c>
      <c r="D4005" s="6">
        <v>2330</v>
      </c>
      <c r="E4005">
        <f>VLOOKUP(Чек_позиція!C4005,Товар!A:G,7,FALSE)</f>
        <v>752.42</v>
      </c>
      <c r="F4005">
        <f t="shared" si="62"/>
        <v>3009.68</v>
      </c>
    </row>
    <row r="4006" spans="1:6">
      <c r="A4006" s="4">
        <v>4005</v>
      </c>
      <c r="B4006" s="5">
        <v>1</v>
      </c>
      <c r="C4006" s="6">
        <v>9844</v>
      </c>
      <c r="D4006" s="6">
        <v>2330</v>
      </c>
      <c r="E4006">
        <f>VLOOKUP(Чек_позиція!C4006,Товар!A:G,7,FALSE)</f>
        <v>771.25</v>
      </c>
      <c r="F4006">
        <f t="shared" si="62"/>
        <v>771.25</v>
      </c>
    </row>
    <row r="4007" spans="1:6">
      <c r="A4007" s="4">
        <v>4006</v>
      </c>
      <c r="B4007" s="5">
        <v>1</v>
      </c>
      <c r="C4007" s="6">
        <v>9734</v>
      </c>
      <c r="D4007" s="6">
        <v>2330</v>
      </c>
      <c r="E4007">
        <f>VLOOKUP(Чек_позиція!C4007,Товар!A:G,7,FALSE)</f>
        <v>604.37</v>
      </c>
      <c r="F4007">
        <f t="shared" si="62"/>
        <v>604.37</v>
      </c>
    </row>
    <row r="4008" spans="1:6">
      <c r="A4008" s="4">
        <v>4007</v>
      </c>
      <c r="B4008" s="5">
        <v>4</v>
      </c>
      <c r="C4008" s="6">
        <v>7040</v>
      </c>
      <c r="D4008" s="6">
        <v>2331</v>
      </c>
      <c r="E4008">
        <f>VLOOKUP(Чек_позиція!C4008,Товар!A:G,7,FALSE)</f>
        <v>217.12</v>
      </c>
      <c r="F4008">
        <f t="shared" si="62"/>
        <v>868.48</v>
      </c>
    </row>
    <row r="4009" spans="1:6">
      <c r="A4009" s="4">
        <v>4008</v>
      </c>
      <c r="B4009" s="5">
        <v>4</v>
      </c>
      <c r="C4009" s="6">
        <v>9825</v>
      </c>
      <c r="D4009" s="6">
        <v>2332</v>
      </c>
      <c r="E4009">
        <f>VLOOKUP(Чек_позиція!C4009,Товар!A:G,7,FALSE)</f>
        <v>127.59</v>
      </c>
      <c r="F4009">
        <f t="shared" si="62"/>
        <v>510.36</v>
      </c>
    </row>
    <row r="4010" spans="1:6">
      <c r="A4010" s="4">
        <v>4009</v>
      </c>
      <c r="B4010" s="5">
        <v>4</v>
      </c>
      <c r="C4010" s="6">
        <v>9511</v>
      </c>
      <c r="D4010" s="6">
        <v>2332</v>
      </c>
      <c r="E4010">
        <f>VLOOKUP(Чек_позиція!C4010,Товар!A:G,7,FALSE)</f>
        <v>379.91</v>
      </c>
      <c r="F4010">
        <f t="shared" si="62"/>
        <v>1519.64</v>
      </c>
    </row>
    <row r="4011" spans="1:6">
      <c r="A4011" s="4">
        <v>4010</v>
      </c>
      <c r="B4011" s="5">
        <v>1</v>
      </c>
      <c r="C4011" s="6">
        <v>7892</v>
      </c>
      <c r="D4011" s="6">
        <v>2332</v>
      </c>
      <c r="E4011">
        <f>VLOOKUP(Чек_позиція!C4011,Товар!A:G,7,FALSE)</f>
        <v>210.02</v>
      </c>
      <c r="F4011">
        <f t="shared" si="62"/>
        <v>210.02</v>
      </c>
    </row>
    <row r="4012" spans="1:6">
      <c r="A4012" s="4">
        <v>4011</v>
      </c>
      <c r="B4012" s="5">
        <v>1</v>
      </c>
      <c r="C4012" s="6">
        <v>6171</v>
      </c>
      <c r="D4012" s="6">
        <v>2332</v>
      </c>
      <c r="E4012">
        <f>VLOOKUP(Чек_позиція!C4012,Товар!A:G,7,FALSE)</f>
        <v>180.98</v>
      </c>
      <c r="F4012">
        <f t="shared" si="62"/>
        <v>180.98</v>
      </c>
    </row>
    <row r="4013" spans="1:6">
      <c r="A4013" s="4">
        <v>4012</v>
      </c>
      <c r="B4013" s="5">
        <v>1</v>
      </c>
      <c r="C4013" s="6">
        <v>8570</v>
      </c>
      <c r="D4013" s="6">
        <v>2333</v>
      </c>
      <c r="E4013">
        <f>VLOOKUP(Чек_позиція!C4013,Товар!A:G,7,FALSE)</f>
        <v>352.96</v>
      </c>
      <c r="F4013">
        <f t="shared" si="62"/>
        <v>352.96</v>
      </c>
    </row>
    <row r="4014" spans="1:6">
      <c r="A4014" s="4">
        <v>4013</v>
      </c>
      <c r="B4014" s="5">
        <v>4</v>
      </c>
      <c r="C4014" s="6">
        <v>6663</v>
      </c>
      <c r="D4014" s="6">
        <v>2333</v>
      </c>
      <c r="E4014">
        <f>VLOOKUP(Чек_позиція!C4014,Товар!A:G,7,FALSE)</f>
        <v>822.72</v>
      </c>
      <c r="F4014">
        <f t="shared" si="62"/>
        <v>3290.88</v>
      </c>
    </row>
    <row r="4015" spans="1:6">
      <c r="A4015" s="4">
        <v>4014</v>
      </c>
      <c r="B4015" s="5">
        <v>4</v>
      </c>
      <c r="C4015" s="6">
        <v>1957</v>
      </c>
      <c r="D4015" s="6">
        <v>2334</v>
      </c>
      <c r="E4015">
        <f>VLOOKUP(Чек_позиція!C4015,Товар!A:G,7,FALSE)</f>
        <v>709.14</v>
      </c>
      <c r="F4015">
        <f t="shared" si="62"/>
        <v>2836.56</v>
      </c>
    </row>
    <row r="4016" spans="1:6">
      <c r="A4016" s="4">
        <v>4015</v>
      </c>
      <c r="B4016" s="5">
        <v>3</v>
      </c>
      <c r="C4016" s="6">
        <v>3383</v>
      </c>
      <c r="D4016" s="6">
        <v>2334</v>
      </c>
      <c r="E4016">
        <f>VLOOKUP(Чек_позиція!C4016,Товар!A:G,7,FALSE)</f>
        <v>941.85</v>
      </c>
      <c r="F4016">
        <f t="shared" si="62"/>
        <v>2825.55</v>
      </c>
    </row>
    <row r="4017" spans="1:6">
      <c r="A4017" s="4">
        <v>4016</v>
      </c>
      <c r="B4017" s="5">
        <v>3</v>
      </c>
      <c r="C4017" s="6">
        <v>550</v>
      </c>
      <c r="D4017" s="6">
        <v>2335</v>
      </c>
      <c r="E4017">
        <f>VLOOKUP(Чек_позиція!C4017,Товар!A:G,7,FALSE)</f>
        <v>530.75</v>
      </c>
      <c r="F4017">
        <f t="shared" si="62"/>
        <v>1592.25</v>
      </c>
    </row>
    <row r="4018" spans="1:6">
      <c r="A4018" s="4">
        <v>4017</v>
      </c>
      <c r="B4018" s="5">
        <v>2</v>
      </c>
      <c r="C4018" s="6">
        <v>8470</v>
      </c>
      <c r="D4018" s="6">
        <v>2335</v>
      </c>
      <c r="E4018">
        <f>VLOOKUP(Чек_позиція!C4018,Товар!A:G,7,FALSE)</f>
        <v>379.71</v>
      </c>
      <c r="F4018">
        <f t="shared" si="62"/>
        <v>759.42</v>
      </c>
    </row>
    <row r="4019" spans="1:6">
      <c r="A4019" s="4">
        <v>4018</v>
      </c>
      <c r="B4019" s="5">
        <v>4</v>
      </c>
      <c r="C4019" s="6">
        <v>3343</v>
      </c>
      <c r="D4019" s="6">
        <v>2336</v>
      </c>
      <c r="E4019">
        <f>VLOOKUP(Чек_позиція!C4019,Товар!A:G,7,FALSE)</f>
        <v>595.54999999999995</v>
      </c>
      <c r="F4019">
        <f t="shared" si="62"/>
        <v>2382.1999999999998</v>
      </c>
    </row>
    <row r="4020" spans="1:6">
      <c r="A4020" s="4">
        <v>4019</v>
      </c>
      <c r="B4020" s="5">
        <v>4</v>
      </c>
      <c r="C4020" s="6">
        <v>4175</v>
      </c>
      <c r="D4020" s="6">
        <v>2336</v>
      </c>
      <c r="E4020">
        <f>VLOOKUP(Чек_позиція!C4020,Товар!A:G,7,FALSE)</f>
        <v>336.93</v>
      </c>
      <c r="F4020">
        <f t="shared" si="62"/>
        <v>1347.72</v>
      </c>
    </row>
    <row r="4021" spans="1:6">
      <c r="A4021" s="4">
        <v>4020</v>
      </c>
      <c r="B4021" s="5">
        <v>1</v>
      </c>
      <c r="C4021" s="6">
        <v>2540</v>
      </c>
      <c r="D4021" s="6">
        <v>2336</v>
      </c>
      <c r="E4021">
        <f>VLOOKUP(Чек_позиція!C4021,Товар!A:G,7,FALSE)</f>
        <v>575.54999999999995</v>
      </c>
      <c r="F4021">
        <f t="shared" si="62"/>
        <v>575.54999999999995</v>
      </c>
    </row>
    <row r="4022" spans="1:6">
      <c r="A4022" s="4">
        <v>4021</v>
      </c>
      <c r="B4022" s="5">
        <v>4</v>
      </c>
      <c r="C4022" s="6">
        <v>7075</v>
      </c>
      <c r="D4022" s="6">
        <v>2336</v>
      </c>
      <c r="E4022">
        <f>VLOOKUP(Чек_позиція!C4022,Товар!A:G,7,FALSE)</f>
        <v>657.33</v>
      </c>
      <c r="F4022">
        <f t="shared" si="62"/>
        <v>2629.32</v>
      </c>
    </row>
    <row r="4023" spans="1:6">
      <c r="A4023" s="4">
        <v>4022</v>
      </c>
      <c r="B4023" s="5">
        <v>1</v>
      </c>
      <c r="C4023" s="6">
        <v>3057</v>
      </c>
      <c r="D4023" s="6">
        <v>2337</v>
      </c>
      <c r="E4023">
        <f>VLOOKUP(Чек_позиція!C4023,Товар!A:G,7,FALSE)</f>
        <v>279.60000000000002</v>
      </c>
      <c r="F4023">
        <f t="shared" si="62"/>
        <v>279.60000000000002</v>
      </c>
    </row>
    <row r="4024" spans="1:6">
      <c r="A4024" s="4">
        <v>4023</v>
      </c>
      <c r="B4024" s="5">
        <v>4</v>
      </c>
      <c r="C4024" s="6">
        <v>48</v>
      </c>
      <c r="D4024" s="6">
        <v>2337</v>
      </c>
      <c r="E4024">
        <f>VLOOKUP(Чек_позиція!C4024,Товар!A:G,7,FALSE)</f>
        <v>945.02</v>
      </c>
      <c r="F4024">
        <f t="shared" si="62"/>
        <v>3780.08</v>
      </c>
    </row>
    <row r="4025" spans="1:6">
      <c r="A4025" s="4">
        <v>4024</v>
      </c>
      <c r="B4025" s="5">
        <v>1</v>
      </c>
      <c r="C4025" s="6">
        <v>9192</v>
      </c>
      <c r="D4025" s="6">
        <v>2337</v>
      </c>
      <c r="E4025">
        <f>VLOOKUP(Чек_позиція!C4025,Товар!A:G,7,FALSE)</f>
        <v>738.92</v>
      </c>
      <c r="F4025">
        <f t="shared" si="62"/>
        <v>738.92</v>
      </c>
    </row>
    <row r="4026" spans="1:6">
      <c r="A4026" s="4">
        <v>4025</v>
      </c>
      <c r="B4026" s="5">
        <v>2</v>
      </c>
      <c r="C4026" s="6">
        <v>7187</v>
      </c>
      <c r="D4026" s="6">
        <v>2338</v>
      </c>
      <c r="E4026">
        <f>VLOOKUP(Чек_позиція!C4026,Товар!A:G,7,FALSE)</f>
        <v>645.83000000000004</v>
      </c>
      <c r="F4026">
        <f t="shared" si="62"/>
        <v>1291.6600000000001</v>
      </c>
    </row>
    <row r="4027" spans="1:6">
      <c r="A4027" s="4">
        <v>4026</v>
      </c>
      <c r="B4027" s="5">
        <v>1</v>
      </c>
      <c r="C4027" s="6">
        <v>1616</v>
      </c>
      <c r="D4027" s="6">
        <v>2338</v>
      </c>
      <c r="E4027">
        <f>VLOOKUP(Чек_позиція!C4027,Товар!A:G,7,FALSE)</f>
        <v>426.89</v>
      </c>
      <c r="F4027">
        <f t="shared" si="62"/>
        <v>426.89</v>
      </c>
    </row>
    <row r="4028" spans="1:6">
      <c r="A4028" s="4">
        <v>4027</v>
      </c>
      <c r="B4028" s="5">
        <v>2</v>
      </c>
      <c r="C4028" s="6">
        <v>8155</v>
      </c>
      <c r="D4028" s="6">
        <v>2338</v>
      </c>
      <c r="E4028">
        <f>VLOOKUP(Чек_позиція!C4028,Товар!A:G,7,FALSE)</f>
        <v>434.57</v>
      </c>
      <c r="F4028">
        <f t="shared" si="62"/>
        <v>869.14</v>
      </c>
    </row>
    <row r="4029" spans="1:6">
      <c r="A4029" s="4">
        <v>4028</v>
      </c>
      <c r="B4029" s="5">
        <v>1</v>
      </c>
      <c r="C4029" s="6">
        <v>9903</v>
      </c>
      <c r="D4029" s="6">
        <v>2339</v>
      </c>
      <c r="E4029">
        <f>VLOOKUP(Чек_позиція!C4029,Товар!A:G,7,FALSE)</f>
        <v>530.29</v>
      </c>
      <c r="F4029">
        <f t="shared" si="62"/>
        <v>530.29</v>
      </c>
    </row>
    <row r="4030" spans="1:6">
      <c r="A4030" s="4">
        <v>4029</v>
      </c>
      <c r="B4030" s="5">
        <v>2</v>
      </c>
      <c r="C4030" s="6">
        <v>3676</v>
      </c>
      <c r="D4030" s="6">
        <v>2340</v>
      </c>
      <c r="E4030">
        <f>VLOOKUP(Чек_позиція!C4030,Товар!A:G,7,FALSE)</f>
        <v>219.71</v>
      </c>
      <c r="F4030">
        <f t="shared" si="62"/>
        <v>439.42</v>
      </c>
    </row>
    <row r="4031" spans="1:6">
      <c r="A4031" s="4">
        <v>4030</v>
      </c>
      <c r="B4031" s="5">
        <v>4</v>
      </c>
      <c r="C4031" s="6">
        <v>1682</v>
      </c>
      <c r="D4031" s="6">
        <v>2340</v>
      </c>
      <c r="E4031">
        <f>VLOOKUP(Чек_позиція!C4031,Товар!A:G,7,FALSE)</f>
        <v>191.41</v>
      </c>
      <c r="F4031">
        <f t="shared" si="62"/>
        <v>765.64</v>
      </c>
    </row>
    <row r="4032" spans="1:6">
      <c r="A4032" s="4">
        <v>4031</v>
      </c>
      <c r="B4032" s="5">
        <v>1</v>
      </c>
      <c r="C4032" s="6">
        <v>8902</v>
      </c>
      <c r="D4032" s="6">
        <v>2340</v>
      </c>
      <c r="E4032">
        <f>VLOOKUP(Чек_позиція!C4032,Товар!A:G,7,FALSE)</f>
        <v>67.14</v>
      </c>
      <c r="F4032">
        <f t="shared" si="62"/>
        <v>67.14</v>
      </c>
    </row>
    <row r="4033" spans="1:6">
      <c r="A4033" s="4">
        <v>4032</v>
      </c>
      <c r="B4033" s="5">
        <v>2</v>
      </c>
      <c r="C4033" s="6">
        <v>835</v>
      </c>
      <c r="D4033" s="6">
        <v>2341</v>
      </c>
      <c r="E4033">
        <f>VLOOKUP(Чек_позиція!C4033,Товар!A:G,7,FALSE)</f>
        <v>172.98</v>
      </c>
      <c r="F4033">
        <f t="shared" si="62"/>
        <v>345.96</v>
      </c>
    </row>
    <row r="4034" spans="1:6">
      <c r="A4034" s="4">
        <v>4033</v>
      </c>
      <c r="B4034" s="5">
        <v>3</v>
      </c>
      <c r="C4034" s="6">
        <v>2348</v>
      </c>
      <c r="D4034" s="6">
        <v>2341</v>
      </c>
      <c r="E4034">
        <f>VLOOKUP(Чек_позиція!C4034,Товар!A:G,7,FALSE)</f>
        <v>374.79</v>
      </c>
      <c r="F4034">
        <f t="shared" si="62"/>
        <v>1124.3700000000001</v>
      </c>
    </row>
    <row r="4035" spans="1:6">
      <c r="A4035" s="4">
        <v>4034</v>
      </c>
      <c r="B4035" s="5">
        <v>2</v>
      </c>
      <c r="C4035" s="6">
        <v>1535</v>
      </c>
      <c r="D4035" s="6">
        <v>2342</v>
      </c>
      <c r="E4035">
        <f>VLOOKUP(Чек_позиція!C4035,Товар!A:G,7,FALSE)</f>
        <v>532.69000000000005</v>
      </c>
      <c r="F4035">
        <f t="shared" ref="F4035:F4098" si="63">B4035*E4035</f>
        <v>1065.3800000000001</v>
      </c>
    </row>
    <row r="4036" spans="1:6">
      <c r="A4036" s="4">
        <v>4035</v>
      </c>
      <c r="B4036" s="5">
        <v>3</v>
      </c>
      <c r="C4036" s="6">
        <v>7193</v>
      </c>
      <c r="D4036" s="6">
        <v>2343</v>
      </c>
      <c r="E4036">
        <f>VLOOKUP(Чек_позиція!C4036,Товар!A:G,7,FALSE)</f>
        <v>296.45</v>
      </c>
      <c r="F4036">
        <f t="shared" si="63"/>
        <v>889.34999999999991</v>
      </c>
    </row>
    <row r="4037" spans="1:6">
      <c r="A4037" s="4">
        <v>4036</v>
      </c>
      <c r="B4037" s="5">
        <v>2</v>
      </c>
      <c r="C4037" s="6">
        <v>3626</v>
      </c>
      <c r="D4037" s="6">
        <v>2343</v>
      </c>
      <c r="E4037">
        <f>VLOOKUP(Чек_позиція!C4037,Товар!A:G,7,FALSE)</f>
        <v>712.07</v>
      </c>
      <c r="F4037">
        <f t="shared" si="63"/>
        <v>1424.14</v>
      </c>
    </row>
    <row r="4038" spans="1:6">
      <c r="A4038" s="4">
        <v>4037</v>
      </c>
      <c r="B4038" s="5">
        <v>1</v>
      </c>
      <c r="C4038" s="6">
        <v>4872</v>
      </c>
      <c r="D4038" s="6">
        <v>2343</v>
      </c>
      <c r="E4038">
        <f>VLOOKUP(Чек_позиція!C4038,Товар!A:G,7,FALSE)</f>
        <v>637.80999999999995</v>
      </c>
      <c r="F4038">
        <f t="shared" si="63"/>
        <v>637.80999999999995</v>
      </c>
    </row>
    <row r="4039" spans="1:6">
      <c r="A4039" s="4">
        <v>4038</v>
      </c>
      <c r="B4039" s="5">
        <v>2</v>
      </c>
      <c r="C4039" s="6">
        <v>152</v>
      </c>
      <c r="D4039" s="6">
        <v>2343</v>
      </c>
      <c r="E4039">
        <f>VLOOKUP(Чек_позиція!C4039,Товар!A:G,7,FALSE)</f>
        <v>782.37</v>
      </c>
      <c r="F4039">
        <f t="shared" si="63"/>
        <v>1564.74</v>
      </c>
    </row>
    <row r="4040" spans="1:6">
      <c r="A4040" s="4">
        <v>4039</v>
      </c>
      <c r="B4040" s="5">
        <v>2</v>
      </c>
      <c r="C4040" s="6">
        <v>881</v>
      </c>
      <c r="D4040" s="6">
        <v>2344</v>
      </c>
      <c r="E4040">
        <f>VLOOKUP(Чек_позиція!C4040,Товар!A:G,7,FALSE)</f>
        <v>57.94</v>
      </c>
      <c r="F4040">
        <f t="shared" si="63"/>
        <v>115.88</v>
      </c>
    </row>
    <row r="4041" spans="1:6">
      <c r="A4041" s="4">
        <v>4040</v>
      </c>
      <c r="B4041" s="5">
        <v>2</v>
      </c>
      <c r="C4041" s="6">
        <v>7738</v>
      </c>
      <c r="D4041" s="6">
        <v>2345</v>
      </c>
      <c r="E4041">
        <f>VLOOKUP(Чек_позиція!C4041,Товар!A:G,7,FALSE)</f>
        <v>868.75</v>
      </c>
      <c r="F4041">
        <f t="shared" si="63"/>
        <v>1737.5</v>
      </c>
    </row>
    <row r="4042" spans="1:6">
      <c r="A4042" s="4">
        <v>4041</v>
      </c>
      <c r="B4042" s="5">
        <v>1</v>
      </c>
      <c r="C4042" s="6">
        <v>6208</v>
      </c>
      <c r="D4042" s="6">
        <v>2345</v>
      </c>
      <c r="E4042">
        <f>VLOOKUP(Чек_позиція!C4042,Товар!A:G,7,FALSE)</f>
        <v>645.12</v>
      </c>
      <c r="F4042">
        <f t="shared" si="63"/>
        <v>645.12</v>
      </c>
    </row>
    <row r="4043" spans="1:6">
      <c r="A4043" s="4">
        <v>4042</v>
      </c>
      <c r="B4043" s="5">
        <v>2</v>
      </c>
      <c r="C4043" s="6">
        <v>2737</v>
      </c>
      <c r="D4043" s="6">
        <v>2345</v>
      </c>
      <c r="E4043">
        <f>VLOOKUP(Чек_позиція!C4043,Товар!A:G,7,FALSE)</f>
        <v>911.27</v>
      </c>
      <c r="F4043">
        <f t="shared" si="63"/>
        <v>1822.54</v>
      </c>
    </row>
    <row r="4044" spans="1:6">
      <c r="A4044" s="4">
        <v>4043</v>
      </c>
      <c r="B4044" s="5">
        <v>1</v>
      </c>
      <c r="C4044" s="6">
        <v>3012</v>
      </c>
      <c r="D4044" s="6">
        <v>2346</v>
      </c>
      <c r="E4044">
        <f>VLOOKUP(Чек_позиція!C4044,Товар!A:G,7,FALSE)</f>
        <v>662.69</v>
      </c>
      <c r="F4044">
        <f t="shared" si="63"/>
        <v>662.69</v>
      </c>
    </row>
    <row r="4045" spans="1:6">
      <c r="A4045" s="4">
        <v>4044</v>
      </c>
      <c r="B4045" s="5">
        <v>1</v>
      </c>
      <c r="C4045" s="6">
        <v>9651</v>
      </c>
      <c r="D4045" s="6">
        <v>2347</v>
      </c>
      <c r="E4045">
        <f>VLOOKUP(Чек_позиція!C4045,Товар!A:G,7,FALSE)</f>
        <v>537.54999999999995</v>
      </c>
      <c r="F4045">
        <f t="shared" si="63"/>
        <v>537.54999999999995</v>
      </c>
    </row>
    <row r="4046" spans="1:6">
      <c r="A4046" s="4">
        <v>4045</v>
      </c>
      <c r="B4046" s="5">
        <v>4</v>
      </c>
      <c r="C4046" s="6">
        <v>6676</v>
      </c>
      <c r="D4046" s="6">
        <v>2348</v>
      </c>
      <c r="E4046">
        <f>VLOOKUP(Чек_позиція!C4046,Товар!A:G,7,FALSE)</f>
        <v>500.6</v>
      </c>
      <c r="F4046">
        <f t="shared" si="63"/>
        <v>2002.4</v>
      </c>
    </row>
    <row r="4047" spans="1:6">
      <c r="A4047" s="4">
        <v>4046</v>
      </c>
      <c r="B4047" s="5">
        <v>2</v>
      </c>
      <c r="C4047" s="6">
        <v>3598</v>
      </c>
      <c r="D4047" s="6">
        <v>2348</v>
      </c>
      <c r="E4047">
        <f>VLOOKUP(Чек_позиція!C4047,Товар!A:G,7,FALSE)</f>
        <v>484.28</v>
      </c>
      <c r="F4047">
        <f t="shared" si="63"/>
        <v>968.56</v>
      </c>
    </row>
    <row r="4048" spans="1:6">
      <c r="A4048" s="4">
        <v>4047</v>
      </c>
      <c r="B4048" s="5">
        <v>2</v>
      </c>
      <c r="C4048" s="6">
        <v>1033</v>
      </c>
      <c r="D4048" s="6">
        <v>2348</v>
      </c>
      <c r="E4048">
        <f>VLOOKUP(Чек_позиція!C4048,Товар!A:G,7,FALSE)</f>
        <v>573.29</v>
      </c>
      <c r="F4048">
        <f t="shared" si="63"/>
        <v>1146.58</v>
      </c>
    </row>
    <row r="4049" spans="1:6">
      <c r="A4049" s="4">
        <v>4048</v>
      </c>
      <c r="B4049" s="5">
        <v>2</v>
      </c>
      <c r="C4049" s="6">
        <v>7062</v>
      </c>
      <c r="D4049" s="6">
        <v>2349</v>
      </c>
      <c r="E4049">
        <f>VLOOKUP(Чек_позиція!C4049,Товар!A:G,7,FALSE)</f>
        <v>412.54</v>
      </c>
      <c r="F4049">
        <f t="shared" si="63"/>
        <v>825.08</v>
      </c>
    </row>
    <row r="4050" spans="1:6">
      <c r="A4050" s="4">
        <v>4049</v>
      </c>
      <c r="B4050" s="5">
        <v>2</v>
      </c>
      <c r="C4050" s="6">
        <v>1683</v>
      </c>
      <c r="D4050" s="6">
        <v>2349</v>
      </c>
      <c r="E4050">
        <f>VLOOKUP(Чек_позиція!C4050,Товар!A:G,7,FALSE)</f>
        <v>643.70000000000005</v>
      </c>
      <c r="F4050">
        <f t="shared" si="63"/>
        <v>1287.4000000000001</v>
      </c>
    </row>
    <row r="4051" spans="1:6">
      <c r="A4051" s="4">
        <v>4050</v>
      </c>
      <c r="B4051" s="5">
        <v>2</v>
      </c>
      <c r="C4051" s="6">
        <v>8083</v>
      </c>
      <c r="D4051" s="6">
        <v>2349</v>
      </c>
      <c r="E4051">
        <f>VLOOKUP(Чек_позиція!C4051,Товар!A:G,7,FALSE)</f>
        <v>740.53</v>
      </c>
      <c r="F4051">
        <f t="shared" si="63"/>
        <v>1481.06</v>
      </c>
    </row>
    <row r="4052" spans="1:6">
      <c r="A4052" s="4">
        <v>4051</v>
      </c>
      <c r="B4052" s="5">
        <v>2</v>
      </c>
      <c r="C4052" s="6">
        <v>6270</v>
      </c>
      <c r="D4052" s="6">
        <v>2349</v>
      </c>
      <c r="E4052">
        <f>VLOOKUP(Чек_позиція!C4052,Товар!A:G,7,FALSE)</f>
        <v>742.31</v>
      </c>
      <c r="F4052">
        <f t="shared" si="63"/>
        <v>1484.62</v>
      </c>
    </row>
    <row r="4053" spans="1:6">
      <c r="A4053" s="4">
        <v>4052</v>
      </c>
      <c r="B4053" s="5">
        <v>3</v>
      </c>
      <c r="C4053" s="6">
        <v>6543</v>
      </c>
      <c r="D4053" s="6">
        <v>2350</v>
      </c>
      <c r="E4053">
        <f>VLOOKUP(Чек_позиція!C4053,Товар!A:G,7,FALSE)</f>
        <v>286.89</v>
      </c>
      <c r="F4053">
        <f t="shared" si="63"/>
        <v>860.67</v>
      </c>
    </row>
    <row r="4054" spans="1:6">
      <c r="A4054" s="4">
        <v>4053</v>
      </c>
      <c r="B4054" s="5">
        <v>3</v>
      </c>
      <c r="C4054" s="6">
        <v>4346</v>
      </c>
      <c r="D4054" s="6">
        <v>2350</v>
      </c>
      <c r="E4054">
        <f>VLOOKUP(Чек_позиція!C4054,Товар!A:G,7,FALSE)</f>
        <v>560.14</v>
      </c>
      <c r="F4054">
        <f t="shared" si="63"/>
        <v>1680.42</v>
      </c>
    </row>
    <row r="4055" spans="1:6">
      <c r="A4055" s="4">
        <v>4054</v>
      </c>
      <c r="B4055" s="5">
        <v>3</v>
      </c>
      <c r="C4055" s="6">
        <v>8576</v>
      </c>
      <c r="D4055" s="6">
        <v>2350</v>
      </c>
      <c r="E4055">
        <f>VLOOKUP(Чек_позиція!C4055,Товар!A:G,7,FALSE)</f>
        <v>586.16999999999996</v>
      </c>
      <c r="F4055">
        <f t="shared" si="63"/>
        <v>1758.5099999999998</v>
      </c>
    </row>
    <row r="4056" spans="1:6">
      <c r="A4056" s="4">
        <v>4055</v>
      </c>
      <c r="B4056" s="5">
        <v>1</v>
      </c>
      <c r="C4056" s="6">
        <v>190</v>
      </c>
      <c r="D4056" s="6">
        <v>2350</v>
      </c>
      <c r="E4056">
        <f>VLOOKUP(Чек_позиція!C4056,Товар!A:G,7,FALSE)</f>
        <v>753.34</v>
      </c>
      <c r="F4056">
        <f t="shared" si="63"/>
        <v>753.34</v>
      </c>
    </row>
    <row r="4057" spans="1:6">
      <c r="A4057" s="4">
        <v>4056</v>
      </c>
      <c r="B4057" s="5">
        <v>3</v>
      </c>
      <c r="C4057" s="6">
        <v>2122</v>
      </c>
      <c r="D4057" s="6">
        <v>2350</v>
      </c>
      <c r="E4057">
        <f>VLOOKUP(Чек_позиція!C4057,Товар!A:G,7,FALSE)</f>
        <v>810.93</v>
      </c>
      <c r="F4057">
        <f t="shared" si="63"/>
        <v>2432.79</v>
      </c>
    </row>
    <row r="4058" spans="1:6">
      <c r="A4058" s="4">
        <v>4057</v>
      </c>
      <c r="B4058" s="5">
        <v>1</v>
      </c>
      <c r="C4058" s="6">
        <v>4031</v>
      </c>
      <c r="D4058" s="6">
        <v>2351</v>
      </c>
      <c r="E4058">
        <f>VLOOKUP(Чек_позиція!C4058,Товар!A:G,7,FALSE)</f>
        <v>197.67</v>
      </c>
      <c r="F4058">
        <f t="shared" si="63"/>
        <v>197.67</v>
      </c>
    </row>
    <row r="4059" spans="1:6">
      <c r="A4059" s="4">
        <v>4058</v>
      </c>
      <c r="B4059" s="5">
        <v>3</v>
      </c>
      <c r="C4059" s="6">
        <v>4707</v>
      </c>
      <c r="D4059" s="6">
        <v>2351</v>
      </c>
      <c r="E4059">
        <f>VLOOKUP(Чек_позиція!C4059,Товар!A:G,7,FALSE)</f>
        <v>146.77000000000001</v>
      </c>
      <c r="F4059">
        <f t="shared" si="63"/>
        <v>440.31000000000006</v>
      </c>
    </row>
    <row r="4060" spans="1:6">
      <c r="A4060" s="4">
        <v>4059</v>
      </c>
      <c r="B4060" s="5">
        <v>3</v>
      </c>
      <c r="C4060" s="6">
        <v>4492</v>
      </c>
      <c r="D4060" s="6">
        <v>2351</v>
      </c>
      <c r="E4060">
        <f>VLOOKUP(Чек_позиція!C4060,Товар!A:G,7,FALSE)</f>
        <v>556.58000000000004</v>
      </c>
      <c r="F4060">
        <f t="shared" si="63"/>
        <v>1669.7400000000002</v>
      </c>
    </row>
    <row r="4061" spans="1:6">
      <c r="A4061" s="4">
        <v>4060</v>
      </c>
      <c r="B4061" s="5">
        <v>4</v>
      </c>
      <c r="C4061" s="6">
        <v>3583</v>
      </c>
      <c r="D4061" s="6">
        <v>2352</v>
      </c>
      <c r="E4061">
        <f>VLOOKUP(Чек_позиція!C4061,Товар!A:G,7,FALSE)</f>
        <v>868.45</v>
      </c>
      <c r="F4061">
        <f t="shared" si="63"/>
        <v>3473.8</v>
      </c>
    </row>
    <row r="4062" spans="1:6">
      <c r="A4062" s="4">
        <v>4061</v>
      </c>
      <c r="B4062" s="5">
        <v>4</v>
      </c>
      <c r="C4062" s="6">
        <v>7001</v>
      </c>
      <c r="D4062" s="6">
        <v>2352</v>
      </c>
      <c r="E4062">
        <f>VLOOKUP(Чек_позиція!C4062,Товар!A:G,7,FALSE)</f>
        <v>794.96</v>
      </c>
      <c r="F4062">
        <f t="shared" si="63"/>
        <v>3179.84</v>
      </c>
    </row>
    <row r="4063" spans="1:6">
      <c r="A4063" s="4">
        <v>4062</v>
      </c>
      <c r="B4063" s="5">
        <v>2</v>
      </c>
      <c r="C4063" s="6">
        <v>2461</v>
      </c>
      <c r="D4063" s="6">
        <v>2352</v>
      </c>
      <c r="E4063">
        <f>VLOOKUP(Чек_позиція!C4063,Товар!A:G,7,FALSE)</f>
        <v>621.64</v>
      </c>
      <c r="F4063">
        <f t="shared" si="63"/>
        <v>1243.28</v>
      </c>
    </row>
    <row r="4064" spans="1:6">
      <c r="A4064" s="4">
        <v>4063</v>
      </c>
      <c r="B4064" s="5">
        <v>4</v>
      </c>
      <c r="C4064" s="6">
        <v>671</v>
      </c>
      <c r="D4064" s="6">
        <v>2352</v>
      </c>
      <c r="E4064">
        <f>VLOOKUP(Чек_позиція!C4064,Товар!A:G,7,FALSE)</f>
        <v>627.54</v>
      </c>
      <c r="F4064">
        <f t="shared" si="63"/>
        <v>2510.16</v>
      </c>
    </row>
    <row r="4065" spans="1:6">
      <c r="A4065" s="4">
        <v>4064</v>
      </c>
      <c r="B4065" s="5">
        <v>1</v>
      </c>
      <c r="C4065" s="6">
        <v>9347</v>
      </c>
      <c r="D4065" s="6">
        <v>2353</v>
      </c>
      <c r="E4065">
        <f>VLOOKUP(Чек_позиція!C4065,Товар!A:G,7,FALSE)</f>
        <v>80.290000000000006</v>
      </c>
      <c r="F4065">
        <f t="shared" si="63"/>
        <v>80.290000000000006</v>
      </c>
    </row>
    <row r="4066" spans="1:6">
      <c r="A4066" s="4">
        <v>4065</v>
      </c>
      <c r="B4066" s="5">
        <v>3</v>
      </c>
      <c r="C4066" s="6">
        <v>3920</v>
      </c>
      <c r="D4066" s="6">
        <v>2353</v>
      </c>
      <c r="E4066">
        <f>VLOOKUP(Чек_позиція!C4066,Товар!A:G,7,FALSE)</f>
        <v>163.5</v>
      </c>
      <c r="F4066">
        <f t="shared" si="63"/>
        <v>490.5</v>
      </c>
    </row>
    <row r="4067" spans="1:6">
      <c r="A4067" s="4">
        <v>4066</v>
      </c>
      <c r="B4067" s="5">
        <v>2</v>
      </c>
      <c r="C4067" s="6">
        <v>8532</v>
      </c>
      <c r="D4067" s="6">
        <v>2353</v>
      </c>
      <c r="E4067">
        <f>VLOOKUP(Чек_позиція!C4067,Товар!A:G,7,FALSE)</f>
        <v>675.23</v>
      </c>
      <c r="F4067">
        <f t="shared" si="63"/>
        <v>1350.46</v>
      </c>
    </row>
    <row r="4068" spans="1:6">
      <c r="A4068" s="4">
        <v>4067</v>
      </c>
      <c r="B4068" s="5">
        <v>2</v>
      </c>
      <c r="C4068" s="6">
        <v>3295</v>
      </c>
      <c r="D4068" s="6">
        <v>2353</v>
      </c>
      <c r="E4068">
        <f>VLOOKUP(Чек_позиція!C4068,Товар!A:G,7,FALSE)</f>
        <v>395.74</v>
      </c>
      <c r="F4068">
        <f t="shared" si="63"/>
        <v>791.48</v>
      </c>
    </row>
    <row r="4069" spans="1:6">
      <c r="A4069" s="4">
        <v>4068</v>
      </c>
      <c r="B4069" s="5">
        <v>3</v>
      </c>
      <c r="C4069" s="6">
        <v>3985</v>
      </c>
      <c r="D4069" s="6">
        <v>2354</v>
      </c>
      <c r="E4069">
        <f>VLOOKUP(Чек_позиція!C4069,Товар!A:G,7,FALSE)</f>
        <v>476.63</v>
      </c>
      <c r="F4069">
        <f t="shared" si="63"/>
        <v>1429.8899999999999</v>
      </c>
    </row>
    <row r="4070" spans="1:6">
      <c r="A4070" s="4">
        <v>4069</v>
      </c>
      <c r="B4070" s="5">
        <v>4</v>
      </c>
      <c r="C4070" s="6">
        <v>7459</v>
      </c>
      <c r="D4070" s="6">
        <v>2354</v>
      </c>
      <c r="E4070">
        <f>VLOOKUP(Чек_позиція!C4070,Товар!A:G,7,FALSE)</f>
        <v>87.56</v>
      </c>
      <c r="F4070">
        <f t="shared" si="63"/>
        <v>350.24</v>
      </c>
    </row>
    <row r="4071" spans="1:6">
      <c r="A4071" s="4">
        <v>4070</v>
      </c>
      <c r="B4071" s="5">
        <v>4</v>
      </c>
      <c r="C4071" s="6">
        <v>5370</v>
      </c>
      <c r="D4071" s="6">
        <v>2354</v>
      </c>
      <c r="E4071">
        <f>VLOOKUP(Чек_позиція!C4071,Товар!A:G,7,FALSE)</f>
        <v>806.59</v>
      </c>
      <c r="F4071">
        <f t="shared" si="63"/>
        <v>3226.36</v>
      </c>
    </row>
    <row r="4072" spans="1:6">
      <c r="A4072" s="4">
        <v>4071</v>
      </c>
      <c r="B4072" s="5">
        <v>3</v>
      </c>
      <c r="C4072" s="6">
        <v>6420</v>
      </c>
      <c r="D4072" s="6">
        <v>2354</v>
      </c>
      <c r="E4072">
        <f>VLOOKUP(Чек_позиція!C4072,Товар!A:G,7,FALSE)</f>
        <v>670.68</v>
      </c>
      <c r="F4072">
        <f t="shared" si="63"/>
        <v>2012.04</v>
      </c>
    </row>
    <row r="4073" spans="1:6">
      <c r="A4073" s="4">
        <v>4072</v>
      </c>
      <c r="B4073" s="5">
        <v>2</v>
      </c>
      <c r="C4073" s="6">
        <v>9481</v>
      </c>
      <c r="D4073" s="6">
        <v>2354</v>
      </c>
      <c r="E4073">
        <f>VLOOKUP(Чек_позиція!C4073,Товар!A:G,7,FALSE)</f>
        <v>106.83</v>
      </c>
      <c r="F4073">
        <f t="shared" si="63"/>
        <v>213.66</v>
      </c>
    </row>
    <row r="4074" spans="1:6">
      <c r="A4074" s="4">
        <v>4073</v>
      </c>
      <c r="B4074" s="5">
        <v>4</v>
      </c>
      <c r="C4074" s="6">
        <v>5904</v>
      </c>
      <c r="D4074" s="6">
        <v>2355</v>
      </c>
      <c r="E4074">
        <f>VLOOKUP(Чек_позиція!C4074,Товар!A:G,7,FALSE)</f>
        <v>805.33</v>
      </c>
      <c r="F4074">
        <f t="shared" si="63"/>
        <v>3221.32</v>
      </c>
    </row>
    <row r="4075" spans="1:6">
      <c r="A4075" s="4">
        <v>4074</v>
      </c>
      <c r="B4075" s="5">
        <v>3</v>
      </c>
      <c r="C4075" s="6">
        <v>2990</v>
      </c>
      <c r="D4075" s="6">
        <v>2355</v>
      </c>
      <c r="E4075">
        <f>VLOOKUP(Чек_позиція!C4075,Товар!A:G,7,FALSE)</f>
        <v>894.44</v>
      </c>
      <c r="F4075">
        <f t="shared" si="63"/>
        <v>2683.32</v>
      </c>
    </row>
    <row r="4076" spans="1:6">
      <c r="A4076" s="4">
        <v>4075</v>
      </c>
      <c r="B4076" s="5">
        <v>2</v>
      </c>
      <c r="C4076" s="6">
        <v>3211</v>
      </c>
      <c r="D4076" s="6">
        <v>2355</v>
      </c>
      <c r="E4076">
        <f>VLOOKUP(Чек_позиція!C4076,Товар!A:G,7,FALSE)</f>
        <v>947.3</v>
      </c>
      <c r="F4076">
        <f t="shared" si="63"/>
        <v>1894.6</v>
      </c>
    </row>
    <row r="4077" spans="1:6">
      <c r="A4077" s="4">
        <v>4076</v>
      </c>
      <c r="B4077" s="5">
        <v>4</v>
      </c>
      <c r="C4077" s="6">
        <v>3647</v>
      </c>
      <c r="D4077" s="6">
        <v>2355</v>
      </c>
      <c r="E4077">
        <f>VLOOKUP(Чек_позиція!C4077,Товар!A:G,7,FALSE)</f>
        <v>133.96</v>
      </c>
      <c r="F4077">
        <f t="shared" si="63"/>
        <v>535.84</v>
      </c>
    </row>
    <row r="4078" spans="1:6">
      <c r="A4078" s="4">
        <v>4077</v>
      </c>
      <c r="B4078" s="5">
        <v>4</v>
      </c>
      <c r="C4078" s="6">
        <v>4630</v>
      </c>
      <c r="D4078" s="6">
        <v>2356</v>
      </c>
      <c r="E4078">
        <f>VLOOKUP(Чек_позиція!C4078,Товар!A:G,7,FALSE)</f>
        <v>781.87</v>
      </c>
      <c r="F4078">
        <f t="shared" si="63"/>
        <v>3127.48</v>
      </c>
    </row>
    <row r="4079" spans="1:6">
      <c r="A4079" s="4">
        <v>4078</v>
      </c>
      <c r="B4079" s="5">
        <v>3</v>
      </c>
      <c r="C4079" s="6">
        <v>5995</v>
      </c>
      <c r="D4079" s="6">
        <v>2357</v>
      </c>
      <c r="E4079">
        <f>VLOOKUP(Чек_позиція!C4079,Товар!A:G,7,FALSE)</f>
        <v>432.38</v>
      </c>
      <c r="F4079">
        <f t="shared" si="63"/>
        <v>1297.1399999999999</v>
      </c>
    </row>
    <row r="4080" spans="1:6">
      <c r="A4080" s="4">
        <v>4079</v>
      </c>
      <c r="B4080" s="5">
        <v>3</v>
      </c>
      <c r="C4080" s="6">
        <v>747</v>
      </c>
      <c r="D4080" s="6">
        <v>2358</v>
      </c>
      <c r="E4080">
        <f>VLOOKUP(Чек_позиція!C4080,Товар!A:G,7,FALSE)</f>
        <v>57.08</v>
      </c>
      <c r="F4080">
        <f t="shared" si="63"/>
        <v>171.24</v>
      </c>
    </row>
    <row r="4081" spans="1:6">
      <c r="A4081" s="4">
        <v>4080</v>
      </c>
      <c r="B4081" s="5">
        <v>4</v>
      </c>
      <c r="C4081" s="6">
        <v>9147</v>
      </c>
      <c r="D4081" s="6">
        <v>2359</v>
      </c>
      <c r="E4081">
        <f>VLOOKUP(Чек_позиція!C4081,Товар!A:G,7,FALSE)</f>
        <v>136.71</v>
      </c>
      <c r="F4081">
        <f t="shared" si="63"/>
        <v>546.84</v>
      </c>
    </row>
    <row r="4082" spans="1:6">
      <c r="A4082" s="4">
        <v>4081</v>
      </c>
      <c r="B4082" s="5">
        <v>2</v>
      </c>
      <c r="C4082" s="6">
        <v>5133</v>
      </c>
      <c r="D4082" s="6">
        <v>2359</v>
      </c>
      <c r="E4082">
        <f>VLOOKUP(Чек_позиція!C4082,Товар!A:G,7,FALSE)</f>
        <v>426.16</v>
      </c>
      <c r="F4082">
        <f t="shared" si="63"/>
        <v>852.32</v>
      </c>
    </row>
    <row r="4083" spans="1:6">
      <c r="A4083" s="4">
        <v>4082</v>
      </c>
      <c r="B4083" s="5">
        <v>4</v>
      </c>
      <c r="C4083" s="6">
        <v>6008</v>
      </c>
      <c r="D4083" s="6">
        <v>2360</v>
      </c>
      <c r="E4083">
        <f>VLOOKUP(Чек_позиція!C4083,Товар!A:G,7,FALSE)</f>
        <v>264.39</v>
      </c>
      <c r="F4083">
        <f t="shared" si="63"/>
        <v>1057.56</v>
      </c>
    </row>
    <row r="4084" spans="1:6">
      <c r="A4084" s="4">
        <v>4083</v>
      </c>
      <c r="B4084" s="5">
        <v>1</v>
      </c>
      <c r="C4084" s="6">
        <v>8660</v>
      </c>
      <c r="D4084" s="6">
        <v>2360</v>
      </c>
      <c r="E4084">
        <f>VLOOKUP(Чек_позиція!C4084,Товар!A:G,7,FALSE)</f>
        <v>791.68</v>
      </c>
      <c r="F4084">
        <f t="shared" si="63"/>
        <v>791.68</v>
      </c>
    </row>
    <row r="4085" spans="1:6">
      <c r="A4085" s="4">
        <v>4084</v>
      </c>
      <c r="B4085" s="5">
        <v>2</v>
      </c>
      <c r="C4085" s="6">
        <v>9</v>
      </c>
      <c r="D4085" s="6">
        <v>2360</v>
      </c>
      <c r="E4085">
        <f>VLOOKUP(Чек_позиція!C4085,Товар!A:G,7,FALSE)</f>
        <v>323.58999999999997</v>
      </c>
      <c r="F4085">
        <f t="shared" si="63"/>
        <v>647.17999999999995</v>
      </c>
    </row>
    <row r="4086" spans="1:6">
      <c r="A4086" s="4">
        <v>4085</v>
      </c>
      <c r="B4086" s="5">
        <v>2</v>
      </c>
      <c r="C4086" s="6">
        <v>1270</v>
      </c>
      <c r="D4086" s="6">
        <v>2360</v>
      </c>
      <c r="E4086">
        <f>VLOOKUP(Чек_позиція!C4086,Товар!A:G,7,FALSE)</f>
        <v>139.86000000000001</v>
      </c>
      <c r="F4086">
        <f t="shared" si="63"/>
        <v>279.72000000000003</v>
      </c>
    </row>
    <row r="4087" spans="1:6">
      <c r="A4087" s="4">
        <v>4086</v>
      </c>
      <c r="B4087" s="5">
        <v>4</v>
      </c>
      <c r="C4087" s="6">
        <v>7804</v>
      </c>
      <c r="D4087" s="6">
        <v>2360</v>
      </c>
      <c r="E4087">
        <f>VLOOKUP(Чек_позиція!C4087,Товар!A:G,7,FALSE)</f>
        <v>716.75</v>
      </c>
      <c r="F4087">
        <f t="shared" si="63"/>
        <v>2867</v>
      </c>
    </row>
    <row r="4088" spans="1:6">
      <c r="A4088" s="4">
        <v>4087</v>
      </c>
      <c r="B4088" s="5">
        <v>4</v>
      </c>
      <c r="C4088" s="6">
        <v>335</v>
      </c>
      <c r="D4088" s="6">
        <v>2361</v>
      </c>
      <c r="E4088">
        <f>VLOOKUP(Чек_позиція!C4088,Товар!A:G,7,FALSE)</f>
        <v>903.65</v>
      </c>
      <c r="F4088">
        <f t="shared" si="63"/>
        <v>3614.6</v>
      </c>
    </row>
    <row r="4089" spans="1:6">
      <c r="A4089" s="4">
        <v>4088</v>
      </c>
      <c r="B4089" s="5">
        <v>4</v>
      </c>
      <c r="C4089" s="6">
        <v>5203</v>
      </c>
      <c r="D4089" s="6">
        <v>2361</v>
      </c>
      <c r="E4089">
        <f>VLOOKUP(Чек_позиція!C4089,Товар!A:G,7,FALSE)</f>
        <v>385.77</v>
      </c>
      <c r="F4089">
        <f t="shared" si="63"/>
        <v>1543.08</v>
      </c>
    </row>
    <row r="4090" spans="1:6">
      <c r="A4090" s="4">
        <v>4089</v>
      </c>
      <c r="B4090" s="5">
        <v>2</v>
      </c>
      <c r="C4090" s="6">
        <v>6726</v>
      </c>
      <c r="D4090" s="6">
        <v>2361</v>
      </c>
      <c r="E4090">
        <f>VLOOKUP(Чек_позиція!C4090,Товар!A:G,7,FALSE)</f>
        <v>447.47</v>
      </c>
      <c r="F4090">
        <f t="shared" si="63"/>
        <v>894.94</v>
      </c>
    </row>
    <row r="4091" spans="1:6">
      <c r="A4091" s="4">
        <v>4090</v>
      </c>
      <c r="B4091" s="5">
        <v>1</v>
      </c>
      <c r="C4091" s="6">
        <v>4612</v>
      </c>
      <c r="D4091" s="6">
        <v>2361</v>
      </c>
      <c r="E4091">
        <f>VLOOKUP(Чек_позиція!C4091,Товар!A:G,7,FALSE)</f>
        <v>452.27</v>
      </c>
      <c r="F4091">
        <f t="shared" si="63"/>
        <v>452.27</v>
      </c>
    </row>
    <row r="4092" spans="1:6">
      <c r="A4092" s="4">
        <v>4091</v>
      </c>
      <c r="B4092" s="5">
        <v>3</v>
      </c>
      <c r="C4092" s="6">
        <v>4664</v>
      </c>
      <c r="D4092" s="6">
        <v>2362</v>
      </c>
      <c r="E4092">
        <f>VLOOKUP(Чек_позиція!C4092,Товар!A:G,7,FALSE)</f>
        <v>697.06</v>
      </c>
      <c r="F4092">
        <f t="shared" si="63"/>
        <v>2091.1799999999998</v>
      </c>
    </row>
    <row r="4093" spans="1:6">
      <c r="A4093" s="4">
        <v>4092</v>
      </c>
      <c r="B4093" s="5">
        <v>2</v>
      </c>
      <c r="C4093" s="6">
        <v>6775</v>
      </c>
      <c r="D4093" s="6">
        <v>2363</v>
      </c>
      <c r="E4093">
        <f>VLOOKUP(Чек_позиція!C4093,Товар!A:G,7,FALSE)</f>
        <v>732.36</v>
      </c>
      <c r="F4093">
        <f t="shared" si="63"/>
        <v>1464.72</v>
      </c>
    </row>
    <row r="4094" spans="1:6">
      <c r="A4094" s="4">
        <v>4093</v>
      </c>
      <c r="B4094" s="5">
        <v>1</v>
      </c>
      <c r="C4094" s="6">
        <v>4442</v>
      </c>
      <c r="D4094" s="6">
        <v>2363</v>
      </c>
      <c r="E4094">
        <f>VLOOKUP(Чек_позиція!C4094,Товар!A:G,7,FALSE)</f>
        <v>243.97</v>
      </c>
      <c r="F4094">
        <f t="shared" si="63"/>
        <v>243.97</v>
      </c>
    </row>
    <row r="4095" spans="1:6">
      <c r="A4095" s="4">
        <v>4094</v>
      </c>
      <c r="B4095" s="5">
        <v>1</v>
      </c>
      <c r="C4095" s="6">
        <v>374</v>
      </c>
      <c r="D4095" s="6">
        <v>2363</v>
      </c>
      <c r="E4095">
        <f>VLOOKUP(Чек_позиція!C4095,Товар!A:G,7,FALSE)</f>
        <v>599.17999999999995</v>
      </c>
      <c r="F4095">
        <f t="shared" si="63"/>
        <v>599.17999999999995</v>
      </c>
    </row>
    <row r="4096" spans="1:6">
      <c r="A4096" s="4">
        <v>4095</v>
      </c>
      <c r="B4096" s="5">
        <v>2</v>
      </c>
      <c r="C4096" s="6">
        <v>8344</v>
      </c>
      <c r="D4096" s="6">
        <v>2363</v>
      </c>
      <c r="E4096">
        <f>VLOOKUP(Чек_позиція!C4096,Товар!A:G,7,FALSE)</f>
        <v>207.07</v>
      </c>
      <c r="F4096">
        <f t="shared" si="63"/>
        <v>414.14</v>
      </c>
    </row>
    <row r="4097" spans="1:6">
      <c r="A4097" s="4">
        <v>4096</v>
      </c>
      <c r="B4097" s="5">
        <v>1</v>
      </c>
      <c r="C4097" s="6">
        <v>878</v>
      </c>
      <c r="D4097" s="6">
        <v>2364</v>
      </c>
      <c r="E4097">
        <f>VLOOKUP(Чек_позиція!C4097,Товар!A:G,7,FALSE)</f>
        <v>571.41</v>
      </c>
      <c r="F4097">
        <f t="shared" si="63"/>
        <v>571.41</v>
      </c>
    </row>
    <row r="4098" spans="1:6">
      <c r="A4098" s="4">
        <v>4097</v>
      </c>
      <c r="B4098" s="5">
        <v>2</v>
      </c>
      <c r="C4098" s="6">
        <v>7491</v>
      </c>
      <c r="D4098" s="6">
        <v>2365</v>
      </c>
      <c r="E4098">
        <f>VLOOKUP(Чек_позиція!C4098,Товар!A:G,7,FALSE)</f>
        <v>80.489999999999995</v>
      </c>
      <c r="F4098">
        <f t="shared" si="63"/>
        <v>160.97999999999999</v>
      </c>
    </row>
    <row r="4099" spans="1:6">
      <c r="A4099" s="4">
        <v>4098</v>
      </c>
      <c r="B4099" s="5">
        <v>4</v>
      </c>
      <c r="C4099" s="6">
        <v>7707</v>
      </c>
      <c r="D4099" s="6">
        <v>2365</v>
      </c>
      <c r="E4099">
        <f>VLOOKUP(Чек_позиція!C4099,Товар!A:G,7,FALSE)</f>
        <v>709.11</v>
      </c>
      <c r="F4099">
        <f t="shared" ref="F4099:F4162" si="64">B4099*E4099</f>
        <v>2836.44</v>
      </c>
    </row>
    <row r="4100" spans="1:6">
      <c r="A4100" s="4">
        <v>4099</v>
      </c>
      <c r="B4100" s="5">
        <v>4</v>
      </c>
      <c r="C4100" s="6">
        <v>3879</v>
      </c>
      <c r="D4100" s="6">
        <v>2366</v>
      </c>
      <c r="E4100">
        <f>VLOOKUP(Чек_позиція!C4100,Товар!A:G,7,FALSE)</f>
        <v>560.21</v>
      </c>
      <c r="F4100">
        <f t="shared" si="64"/>
        <v>2240.84</v>
      </c>
    </row>
    <row r="4101" spans="1:6">
      <c r="A4101" s="4">
        <v>4100</v>
      </c>
      <c r="B4101" s="5">
        <v>1</v>
      </c>
      <c r="C4101" s="6">
        <v>5357</v>
      </c>
      <c r="D4101" s="6">
        <v>2366</v>
      </c>
      <c r="E4101">
        <f>VLOOKUP(Чек_позиція!C4101,Товар!A:G,7,FALSE)</f>
        <v>217.32</v>
      </c>
      <c r="F4101">
        <f t="shared" si="64"/>
        <v>217.32</v>
      </c>
    </row>
    <row r="4102" spans="1:6">
      <c r="A4102" s="4">
        <v>4101</v>
      </c>
      <c r="B4102" s="5">
        <v>4</v>
      </c>
      <c r="C4102" s="6">
        <v>1710</v>
      </c>
      <c r="D4102" s="6">
        <v>2366</v>
      </c>
      <c r="E4102">
        <f>VLOOKUP(Чек_позиція!C4102,Товар!A:G,7,FALSE)</f>
        <v>883.97</v>
      </c>
      <c r="F4102">
        <f t="shared" si="64"/>
        <v>3535.88</v>
      </c>
    </row>
    <row r="4103" spans="1:6">
      <c r="A4103" s="4">
        <v>4102</v>
      </c>
      <c r="B4103" s="5">
        <v>4</v>
      </c>
      <c r="C4103" s="6">
        <v>5517</v>
      </c>
      <c r="D4103" s="6">
        <v>2366</v>
      </c>
      <c r="E4103">
        <f>VLOOKUP(Чек_позиція!C4103,Товар!A:G,7,FALSE)</f>
        <v>309.98</v>
      </c>
      <c r="F4103">
        <f t="shared" si="64"/>
        <v>1239.92</v>
      </c>
    </row>
    <row r="4104" spans="1:6">
      <c r="A4104" s="4">
        <v>4103</v>
      </c>
      <c r="B4104" s="5">
        <v>4</v>
      </c>
      <c r="C4104" s="6">
        <v>6593</v>
      </c>
      <c r="D4104" s="6">
        <v>2366</v>
      </c>
      <c r="E4104">
        <f>VLOOKUP(Чек_позиція!C4104,Товар!A:G,7,FALSE)</f>
        <v>483.71</v>
      </c>
      <c r="F4104">
        <f t="shared" si="64"/>
        <v>1934.84</v>
      </c>
    </row>
    <row r="4105" spans="1:6">
      <c r="A4105" s="4">
        <v>4104</v>
      </c>
      <c r="B4105" s="5">
        <v>4</v>
      </c>
      <c r="C4105" s="6">
        <v>8341</v>
      </c>
      <c r="D4105" s="6">
        <v>2367</v>
      </c>
      <c r="E4105">
        <f>VLOOKUP(Чек_позиція!C4105,Товар!A:G,7,FALSE)</f>
        <v>378.26</v>
      </c>
      <c r="F4105">
        <f t="shared" si="64"/>
        <v>1513.04</v>
      </c>
    </row>
    <row r="4106" spans="1:6">
      <c r="A4106" s="4">
        <v>4105</v>
      </c>
      <c r="B4106" s="5">
        <v>3</v>
      </c>
      <c r="C4106" s="6">
        <v>7207</v>
      </c>
      <c r="D4106" s="6">
        <v>2367</v>
      </c>
      <c r="E4106">
        <f>VLOOKUP(Чек_позиція!C4106,Товар!A:G,7,FALSE)</f>
        <v>182.03</v>
      </c>
      <c r="F4106">
        <f t="shared" si="64"/>
        <v>546.09</v>
      </c>
    </row>
    <row r="4107" spans="1:6">
      <c r="A4107" s="4">
        <v>4106</v>
      </c>
      <c r="B4107" s="5">
        <v>2</v>
      </c>
      <c r="C4107" s="6">
        <v>5485</v>
      </c>
      <c r="D4107" s="6">
        <v>2367</v>
      </c>
      <c r="E4107">
        <f>VLOOKUP(Чек_позиція!C4107,Товар!A:G,7,FALSE)</f>
        <v>899.4</v>
      </c>
      <c r="F4107">
        <f t="shared" si="64"/>
        <v>1798.8</v>
      </c>
    </row>
    <row r="4108" spans="1:6">
      <c r="A4108" s="4">
        <v>4107</v>
      </c>
      <c r="B4108" s="5">
        <v>1</v>
      </c>
      <c r="C4108" s="6">
        <v>2125</v>
      </c>
      <c r="D4108" s="6">
        <v>2367</v>
      </c>
      <c r="E4108">
        <f>VLOOKUP(Чек_позиція!C4108,Товар!A:G,7,FALSE)</f>
        <v>559.26</v>
      </c>
      <c r="F4108">
        <f t="shared" si="64"/>
        <v>559.26</v>
      </c>
    </row>
    <row r="4109" spans="1:6">
      <c r="A4109" s="4">
        <v>4108</v>
      </c>
      <c r="B4109" s="5">
        <v>2</v>
      </c>
      <c r="C4109" s="6">
        <v>5362</v>
      </c>
      <c r="D4109" s="6">
        <v>2368</v>
      </c>
      <c r="E4109">
        <f>VLOOKUP(Чек_позиція!C4109,Товар!A:G,7,FALSE)</f>
        <v>678.12</v>
      </c>
      <c r="F4109">
        <f t="shared" si="64"/>
        <v>1356.24</v>
      </c>
    </row>
    <row r="4110" spans="1:6">
      <c r="A4110" s="4">
        <v>4109</v>
      </c>
      <c r="B4110" s="5">
        <v>3</v>
      </c>
      <c r="C4110" s="6">
        <v>6040</v>
      </c>
      <c r="D4110" s="6">
        <v>2368</v>
      </c>
      <c r="E4110">
        <f>VLOOKUP(Чек_позиція!C4110,Товар!A:G,7,FALSE)</f>
        <v>171.41</v>
      </c>
      <c r="F4110">
        <f t="shared" si="64"/>
        <v>514.23</v>
      </c>
    </row>
    <row r="4111" spans="1:6">
      <c r="A4111" s="4">
        <v>4110</v>
      </c>
      <c r="B4111" s="5">
        <v>1</v>
      </c>
      <c r="C4111" s="6">
        <v>9506</v>
      </c>
      <c r="D4111" s="6">
        <v>2368</v>
      </c>
      <c r="E4111">
        <f>VLOOKUP(Чек_позиція!C4111,Товар!A:G,7,FALSE)</f>
        <v>736.57</v>
      </c>
      <c r="F4111">
        <f t="shared" si="64"/>
        <v>736.57</v>
      </c>
    </row>
    <row r="4112" spans="1:6">
      <c r="A4112" s="4">
        <v>4111</v>
      </c>
      <c r="B4112" s="5">
        <v>3</v>
      </c>
      <c r="C4112" s="6">
        <v>4963</v>
      </c>
      <c r="D4112" s="6">
        <v>2368</v>
      </c>
      <c r="E4112">
        <f>VLOOKUP(Чек_позиція!C4112,Товар!A:G,7,FALSE)</f>
        <v>240.08</v>
      </c>
      <c r="F4112">
        <f t="shared" si="64"/>
        <v>720.24</v>
      </c>
    </row>
    <row r="4113" spans="1:6">
      <c r="A4113" s="4">
        <v>4112</v>
      </c>
      <c r="B4113" s="5">
        <v>3</v>
      </c>
      <c r="C4113" s="6">
        <v>3586</v>
      </c>
      <c r="D4113" s="6">
        <v>2368</v>
      </c>
      <c r="E4113">
        <f>VLOOKUP(Чек_позиція!C4113,Товар!A:G,7,FALSE)</f>
        <v>346.37</v>
      </c>
      <c r="F4113">
        <f t="shared" si="64"/>
        <v>1039.1100000000001</v>
      </c>
    </row>
    <row r="4114" spans="1:6">
      <c r="A4114" s="4">
        <v>4113</v>
      </c>
      <c r="B4114" s="5">
        <v>3</v>
      </c>
      <c r="C4114" s="6">
        <v>5259</v>
      </c>
      <c r="D4114" s="6">
        <v>2369</v>
      </c>
      <c r="E4114">
        <f>VLOOKUP(Чек_позиція!C4114,Товар!A:G,7,FALSE)</f>
        <v>798.6</v>
      </c>
      <c r="F4114">
        <f t="shared" si="64"/>
        <v>2395.8000000000002</v>
      </c>
    </row>
    <row r="4115" spans="1:6">
      <c r="A4115" s="4">
        <v>4114</v>
      </c>
      <c r="B4115" s="5">
        <v>4</v>
      </c>
      <c r="C4115" s="6">
        <v>3333</v>
      </c>
      <c r="D4115" s="6">
        <v>2369</v>
      </c>
      <c r="E4115">
        <f>VLOOKUP(Чек_позиція!C4115,Товар!A:G,7,FALSE)</f>
        <v>807.9</v>
      </c>
      <c r="F4115">
        <f t="shared" si="64"/>
        <v>3231.6</v>
      </c>
    </row>
    <row r="4116" spans="1:6">
      <c r="A4116" s="4">
        <v>4115</v>
      </c>
      <c r="B4116" s="5">
        <v>1</v>
      </c>
      <c r="C4116" s="6">
        <v>8576</v>
      </c>
      <c r="D4116" s="6">
        <v>2369</v>
      </c>
      <c r="E4116">
        <f>VLOOKUP(Чек_позиція!C4116,Товар!A:G,7,FALSE)</f>
        <v>586.16999999999996</v>
      </c>
      <c r="F4116">
        <f t="shared" si="64"/>
        <v>586.16999999999996</v>
      </c>
    </row>
    <row r="4117" spans="1:6">
      <c r="A4117" s="4">
        <v>4116</v>
      </c>
      <c r="B4117" s="5">
        <v>1</v>
      </c>
      <c r="C4117" s="6">
        <v>2818</v>
      </c>
      <c r="D4117" s="6">
        <v>2369</v>
      </c>
      <c r="E4117">
        <f>VLOOKUP(Чек_позиція!C4117,Товар!A:G,7,FALSE)</f>
        <v>820.84</v>
      </c>
      <c r="F4117">
        <f t="shared" si="64"/>
        <v>820.84</v>
      </c>
    </row>
    <row r="4118" spans="1:6">
      <c r="A4118" s="4">
        <v>4117</v>
      </c>
      <c r="B4118" s="5">
        <v>2</v>
      </c>
      <c r="C4118" s="6">
        <v>2778</v>
      </c>
      <c r="D4118" s="6">
        <v>2370</v>
      </c>
      <c r="E4118">
        <f>VLOOKUP(Чек_позиція!C4118,Товар!A:G,7,FALSE)</f>
        <v>368.05</v>
      </c>
      <c r="F4118">
        <f t="shared" si="64"/>
        <v>736.1</v>
      </c>
    </row>
    <row r="4119" spans="1:6">
      <c r="A4119" s="4">
        <v>4118</v>
      </c>
      <c r="B4119" s="5">
        <v>1</v>
      </c>
      <c r="C4119" s="6">
        <v>1841</v>
      </c>
      <c r="D4119" s="6">
        <v>2371</v>
      </c>
      <c r="E4119">
        <f>VLOOKUP(Чек_позиція!C4119,Товар!A:G,7,FALSE)</f>
        <v>586.85</v>
      </c>
      <c r="F4119">
        <f t="shared" si="64"/>
        <v>586.85</v>
      </c>
    </row>
    <row r="4120" spans="1:6">
      <c r="A4120" s="4">
        <v>4119</v>
      </c>
      <c r="B4120" s="5">
        <v>4</v>
      </c>
      <c r="C4120" s="6">
        <v>5237</v>
      </c>
      <c r="D4120" s="6">
        <v>2371</v>
      </c>
      <c r="E4120">
        <f>VLOOKUP(Чек_позиція!C4120,Товар!A:G,7,FALSE)</f>
        <v>395.98</v>
      </c>
      <c r="F4120">
        <f t="shared" si="64"/>
        <v>1583.92</v>
      </c>
    </row>
    <row r="4121" spans="1:6">
      <c r="A4121" s="4">
        <v>4120</v>
      </c>
      <c r="B4121" s="5">
        <v>2</v>
      </c>
      <c r="C4121" s="6">
        <v>1991</v>
      </c>
      <c r="D4121" s="6">
        <v>2371</v>
      </c>
      <c r="E4121">
        <f>VLOOKUP(Чек_позиція!C4121,Товар!A:G,7,FALSE)</f>
        <v>653.37</v>
      </c>
      <c r="F4121">
        <f t="shared" si="64"/>
        <v>1306.74</v>
      </c>
    </row>
    <row r="4122" spans="1:6">
      <c r="A4122" s="4">
        <v>4121</v>
      </c>
      <c r="B4122" s="5">
        <v>1</v>
      </c>
      <c r="C4122" s="6">
        <v>4481</v>
      </c>
      <c r="D4122" s="6">
        <v>2371</v>
      </c>
      <c r="E4122">
        <f>VLOOKUP(Чек_позиція!C4122,Товар!A:G,7,FALSE)</f>
        <v>489.35</v>
      </c>
      <c r="F4122">
        <f t="shared" si="64"/>
        <v>489.35</v>
      </c>
    </row>
    <row r="4123" spans="1:6">
      <c r="A4123" s="4">
        <v>4122</v>
      </c>
      <c r="B4123" s="5">
        <v>2</v>
      </c>
      <c r="C4123" s="6">
        <v>9335</v>
      </c>
      <c r="D4123" s="6">
        <v>2371</v>
      </c>
      <c r="E4123">
        <f>VLOOKUP(Чек_позиція!C4123,Товар!A:G,7,FALSE)</f>
        <v>814.23</v>
      </c>
      <c r="F4123">
        <f t="shared" si="64"/>
        <v>1628.46</v>
      </c>
    </row>
    <row r="4124" spans="1:6">
      <c r="A4124" s="4">
        <v>4123</v>
      </c>
      <c r="B4124" s="5">
        <v>4</v>
      </c>
      <c r="C4124" s="6">
        <v>285</v>
      </c>
      <c r="D4124" s="6">
        <v>2372</v>
      </c>
      <c r="E4124">
        <f>VLOOKUP(Чек_позиція!C4124,Товар!A:G,7,FALSE)</f>
        <v>578.63</v>
      </c>
      <c r="F4124">
        <f t="shared" si="64"/>
        <v>2314.52</v>
      </c>
    </row>
    <row r="4125" spans="1:6">
      <c r="A4125" s="4">
        <v>4124</v>
      </c>
      <c r="B4125" s="5">
        <v>3</v>
      </c>
      <c r="C4125" s="6">
        <v>335</v>
      </c>
      <c r="D4125" s="6">
        <v>2372</v>
      </c>
      <c r="E4125">
        <f>VLOOKUP(Чек_позиція!C4125,Товар!A:G,7,FALSE)</f>
        <v>903.65</v>
      </c>
      <c r="F4125">
        <f t="shared" si="64"/>
        <v>2710.95</v>
      </c>
    </row>
    <row r="4126" spans="1:6">
      <c r="A4126" s="4">
        <v>4125</v>
      </c>
      <c r="B4126" s="5">
        <v>4</v>
      </c>
      <c r="C4126" s="6">
        <v>2071</v>
      </c>
      <c r="D4126" s="6">
        <v>2372</v>
      </c>
      <c r="E4126">
        <f>VLOOKUP(Чек_позиція!C4126,Товар!A:G,7,FALSE)</f>
        <v>309.16000000000003</v>
      </c>
      <c r="F4126">
        <f t="shared" si="64"/>
        <v>1236.6400000000001</v>
      </c>
    </row>
    <row r="4127" spans="1:6">
      <c r="A4127" s="4">
        <v>4126</v>
      </c>
      <c r="B4127" s="5">
        <v>2</v>
      </c>
      <c r="C4127" s="6">
        <v>9000</v>
      </c>
      <c r="D4127" s="6">
        <v>2372</v>
      </c>
      <c r="E4127">
        <f>VLOOKUP(Чек_позиція!C4127,Товар!A:G,7,FALSE)</f>
        <v>534.16999999999996</v>
      </c>
      <c r="F4127">
        <f t="shared" si="64"/>
        <v>1068.3399999999999</v>
      </c>
    </row>
    <row r="4128" spans="1:6">
      <c r="A4128" s="4">
        <v>4127</v>
      </c>
      <c r="B4128" s="5">
        <v>3</v>
      </c>
      <c r="C4128" s="6">
        <v>875</v>
      </c>
      <c r="D4128" s="6">
        <v>2373</v>
      </c>
      <c r="E4128">
        <f>VLOOKUP(Чек_позиція!C4128,Товар!A:G,7,FALSE)</f>
        <v>543.94000000000005</v>
      </c>
      <c r="F4128">
        <f t="shared" si="64"/>
        <v>1631.8200000000002</v>
      </c>
    </row>
    <row r="4129" spans="1:6">
      <c r="A4129" s="4">
        <v>4128</v>
      </c>
      <c r="B4129" s="5">
        <v>4</v>
      </c>
      <c r="C4129" s="6">
        <v>5878</v>
      </c>
      <c r="D4129" s="6">
        <v>2373</v>
      </c>
      <c r="E4129">
        <f>VLOOKUP(Чек_позиція!C4129,Товар!A:G,7,FALSE)</f>
        <v>384.31</v>
      </c>
      <c r="F4129">
        <f t="shared" si="64"/>
        <v>1537.24</v>
      </c>
    </row>
    <row r="4130" spans="1:6">
      <c r="A4130" s="4">
        <v>4129</v>
      </c>
      <c r="B4130" s="5">
        <v>3</v>
      </c>
      <c r="C4130" s="6">
        <v>4143</v>
      </c>
      <c r="D4130" s="6">
        <v>2373</v>
      </c>
      <c r="E4130">
        <f>VLOOKUP(Чек_позиція!C4130,Товар!A:G,7,FALSE)</f>
        <v>912.67</v>
      </c>
      <c r="F4130">
        <f t="shared" si="64"/>
        <v>2738.0099999999998</v>
      </c>
    </row>
    <row r="4131" spans="1:6">
      <c r="A4131" s="4">
        <v>4130</v>
      </c>
      <c r="B4131" s="5">
        <v>4</v>
      </c>
      <c r="C4131" s="6">
        <v>3440</v>
      </c>
      <c r="D4131" s="6">
        <v>2373</v>
      </c>
      <c r="E4131">
        <f>VLOOKUP(Чек_позиція!C4131,Товар!A:G,7,FALSE)</f>
        <v>149.82</v>
      </c>
      <c r="F4131">
        <f t="shared" si="64"/>
        <v>599.28</v>
      </c>
    </row>
    <row r="4132" spans="1:6">
      <c r="A4132" s="4">
        <v>4131</v>
      </c>
      <c r="B4132" s="5">
        <v>1</v>
      </c>
      <c r="C4132" s="6">
        <v>1451</v>
      </c>
      <c r="D4132" s="6">
        <v>2373</v>
      </c>
      <c r="E4132">
        <f>VLOOKUP(Чек_позиція!C4132,Товар!A:G,7,FALSE)</f>
        <v>707.87</v>
      </c>
      <c r="F4132">
        <f t="shared" si="64"/>
        <v>707.87</v>
      </c>
    </row>
    <row r="4133" spans="1:6">
      <c r="A4133" s="4">
        <v>4132</v>
      </c>
      <c r="B4133" s="5">
        <v>2</v>
      </c>
      <c r="C4133" s="6">
        <v>9920</v>
      </c>
      <c r="D4133" s="6">
        <v>2374</v>
      </c>
      <c r="E4133">
        <f>VLOOKUP(Чек_позиція!C4133,Товар!A:G,7,FALSE)</f>
        <v>672.4</v>
      </c>
      <c r="F4133">
        <f t="shared" si="64"/>
        <v>1344.8</v>
      </c>
    </row>
    <row r="4134" spans="1:6">
      <c r="A4134" s="4">
        <v>4133</v>
      </c>
      <c r="B4134" s="5">
        <v>4</v>
      </c>
      <c r="C4134" s="6">
        <v>8839</v>
      </c>
      <c r="D4134" s="6">
        <v>2374</v>
      </c>
      <c r="E4134">
        <f>VLOOKUP(Чек_позиція!C4134,Товар!A:G,7,FALSE)</f>
        <v>836.75</v>
      </c>
      <c r="F4134">
        <f t="shared" si="64"/>
        <v>3347</v>
      </c>
    </row>
    <row r="4135" spans="1:6">
      <c r="A4135" s="4">
        <v>4134</v>
      </c>
      <c r="B4135" s="5">
        <v>4</v>
      </c>
      <c r="C4135" s="6">
        <v>596</v>
      </c>
      <c r="D4135" s="6">
        <v>2375</v>
      </c>
      <c r="E4135">
        <f>VLOOKUP(Чек_позиція!C4135,Товар!A:G,7,FALSE)</f>
        <v>818.71</v>
      </c>
      <c r="F4135">
        <f t="shared" si="64"/>
        <v>3274.84</v>
      </c>
    </row>
    <row r="4136" spans="1:6">
      <c r="A4136" s="4">
        <v>4135</v>
      </c>
      <c r="B4136" s="5">
        <v>2</v>
      </c>
      <c r="C4136" s="6">
        <v>8166</v>
      </c>
      <c r="D4136" s="6">
        <v>2375</v>
      </c>
      <c r="E4136">
        <f>VLOOKUP(Чек_позиція!C4136,Товар!A:G,7,FALSE)</f>
        <v>707.99</v>
      </c>
      <c r="F4136">
        <f t="shared" si="64"/>
        <v>1415.98</v>
      </c>
    </row>
    <row r="4137" spans="1:6">
      <c r="A4137" s="4">
        <v>4136</v>
      </c>
      <c r="B4137" s="5">
        <v>2</v>
      </c>
      <c r="C4137" s="6">
        <v>1843</v>
      </c>
      <c r="D4137" s="6">
        <v>2375</v>
      </c>
      <c r="E4137">
        <f>VLOOKUP(Чек_позиція!C4137,Товар!A:G,7,FALSE)</f>
        <v>617.22</v>
      </c>
      <c r="F4137">
        <f t="shared" si="64"/>
        <v>1234.44</v>
      </c>
    </row>
    <row r="4138" spans="1:6">
      <c r="A4138" s="4">
        <v>4137</v>
      </c>
      <c r="B4138" s="5">
        <v>3</v>
      </c>
      <c r="C4138" s="6">
        <v>5401</v>
      </c>
      <c r="D4138" s="6">
        <v>2376</v>
      </c>
      <c r="E4138">
        <f>VLOOKUP(Чек_позиція!C4138,Товар!A:G,7,FALSE)</f>
        <v>177.18</v>
      </c>
      <c r="F4138">
        <f t="shared" si="64"/>
        <v>531.54</v>
      </c>
    </row>
    <row r="4139" spans="1:6">
      <c r="A4139" s="4">
        <v>4138</v>
      </c>
      <c r="B4139" s="5">
        <v>3</v>
      </c>
      <c r="C4139" s="6">
        <v>7338</v>
      </c>
      <c r="D4139" s="6">
        <v>2376</v>
      </c>
      <c r="E4139">
        <f>VLOOKUP(Чек_позиція!C4139,Товар!A:G,7,FALSE)</f>
        <v>942.6</v>
      </c>
      <c r="F4139">
        <f t="shared" si="64"/>
        <v>2827.8</v>
      </c>
    </row>
    <row r="4140" spans="1:6">
      <c r="A4140" s="4">
        <v>4139</v>
      </c>
      <c r="B4140" s="5">
        <v>1</v>
      </c>
      <c r="C4140" s="6">
        <v>7825</v>
      </c>
      <c r="D4140" s="6">
        <v>2377</v>
      </c>
      <c r="E4140">
        <f>VLOOKUP(Чек_позиція!C4140,Товар!A:G,7,FALSE)</f>
        <v>914.39</v>
      </c>
      <c r="F4140">
        <f t="shared" si="64"/>
        <v>914.39</v>
      </c>
    </row>
    <row r="4141" spans="1:6">
      <c r="A4141" s="4">
        <v>4140</v>
      </c>
      <c r="B4141" s="5">
        <v>3</v>
      </c>
      <c r="C4141" s="6">
        <v>9274</v>
      </c>
      <c r="D4141" s="6">
        <v>2378</v>
      </c>
      <c r="E4141">
        <f>VLOOKUP(Чек_позиція!C4141,Товар!A:G,7,FALSE)</f>
        <v>344.11</v>
      </c>
      <c r="F4141">
        <f t="shared" si="64"/>
        <v>1032.33</v>
      </c>
    </row>
    <row r="4142" spans="1:6">
      <c r="A4142" s="4">
        <v>4141</v>
      </c>
      <c r="B4142" s="5">
        <v>2</v>
      </c>
      <c r="C4142" s="6">
        <v>8727</v>
      </c>
      <c r="D4142" s="6">
        <v>2378</v>
      </c>
      <c r="E4142">
        <f>VLOOKUP(Чек_позиція!C4142,Товар!A:G,7,FALSE)</f>
        <v>465.21</v>
      </c>
      <c r="F4142">
        <f t="shared" si="64"/>
        <v>930.42</v>
      </c>
    </row>
    <row r="4143" spans="1:6">
      <c r="A4143" s="4">
        <v>4142</v>
      </c>
      <c r="B4143" s="5">
        <v>4</v>
      </c>
      <c r="C4143" s="6">
        <v>4123</v>
      </c>
      <c r="D4143" s="6">
        <v>2379</v>
      </c>
      <c r="E4143">
        <f>VLOOKUP(Чек_позиція!C4143,Товар!A:G,7,FALSE)</f>
        <v>874.8</v>
      </c>
      <c r="F4143">
        <f t="shared" si="64"/>
        <v>3499.2</v>
      </c>
    </row>
    <row r="4144" spans="1:6">
      <c r="A4144" s="4">
        <v>4143</v>
      </c>
      <c r="B4144" s="5">
        <v>1</v>
      </c>
      <c r="C4144" s="6">
        <v>9017</v>
      </c>
      <c r="D4144" s="6">
        <v>2379</v>
      </c>
      <c r="E4144">
        <f>VLOOKUP(Чек_позиція!C4144,Товар!A:G,7,FALSE)</f>
        <v>734.13</v>
      </c>
      <c r="F4144">
        <f t="shared" si="64"/>
        <v>734.13</v>
      </c>
    </row>
    <row r="4145" spans="1:6">
      <c r="A4145" s="4">
        <v>4144</v>
      </c>
      <c r="B4145" s="5">
        <v>3</v>
      </c>
      <c r="C4145" s="6">
        <v>3383</v>
      </c>
      <c r="D4145" s="6">
        <v>2379</v>
      </c>
      <c r="E4145">
        <f>VLOOKUP(Чек_позиція!C4145,Товар!A:G,7,FALSE)</f>
        <v>941.85</v>
      </c>
      <c r="F4145">
        <f t="shared" si="64"/>
        <v>2825.55</v>
      </c>
    </row>
    <row r="4146" spans="1:6">
      <c r="A4146" s="4">
        <v>4145</v>
      </c>
      <c r="B4146" s="5">
        <v>4</v>
      </c>
      <c r="C4146" s="6">
        <v>5513</v>
      </c>
      <c r="D4146" s="6">
        <v>2379</v>
      </c>
      <c r="E4146">
        <f>VLOOKUP(Чек_позиція!C4146,Товар!A:G,7,FALSE)</f>
        <v>911.18</v>
      </c>
      <c r="F4146">
        <f t="shared" si="64"/>
        <v>3644.72</v>
      </c>
    </row>
    <row r="4147" spans="1:6">
      <c r="A4147" s="4">
        <v>4146</v>
      </c>
      <c r="B4147" s="5">
        <v>1</v>
      </c>
      <c r="C4147" s="6">
        <v>8534</v>
      </c>
      <c r="D4147" s="6">
        <v>2380</v>
      </c>
      <c r="E4147">
        <f>VLOOKUP(Чек_позиція!C4147,Товар!A:G,7,FALSE)</f>
        <v>541.05999999999995</v>
      </c>
      <c r="F4147">
        <f t="shared" si="64"/>
        <v>541.05999999999995</v>
      </c>
    </row>
    <row r="4148" spans="1:6">
      <c r="A4148" s="4">
        <v>4147</v>
      </c>
      <c r="B4148" s="5">
        <v>2</v>
      </c>
      <c r="C4148" s="6">
        <v>1915</v>
      </c>
      <c r="D4148" s="6">
        <v>2380</v>
      </c>
      <c r="E4148">
        <f>VLOOKUP(Чек_позиція!C4148,Товар!A:G,7,FALSE)</f>
        <v>720.54</v>
      </c>
      <c r="F4148">
        <f t="shared" si="64"/>
        <v>1441.08</v>
      </c>
    </row>
    <row r="4149" spans="1:6">
      <c r="A4149" s="4">
        <v>4148</v>
      </c>
      <c r="B4149" s="5">
        <v>3</v>
      </c>
      <c r="C4149" s="6">
        <v>3406</v>
      </c>
      <c r="D4149" s="6">
        <v>2380</v>
      </c>
      <c r="E4149">
        <f>VLOOKUP(Чек_позиція!C4149,Товар!A:G,7,FALSE)</f>
        <v>332.43</v>
      </c>
      <c r="F4149">
        <f t="shared" si="64"/>
        <v>997.29</v>
      </c>
    </row>
    <row r="4150" spans="1:6">
      <c r="A4150" s="4">
        <v>4149</v>
      </c>
      <c r="B4150" s="5">
        <v>4</v>
      </c>
      <c r="C4150" s="6">
        <v>4665</v>
      </c>
      <c r="D4150" s="6">
        <v>2380</v>
      </c>
      <c r="E4150">
        <f>VLOOKUP(Чек_позиція!C4150,Товар!A:G,7,FALSE)</f>
        <v>435.82</v>
      </c>
      <c r="F4150">
        <f t="shared" si="64"/>
        <v>1743.28</v>
      </c>
    </row>
    <row r="4151" spans="1:6">
      <c r="A4151" s="4">
        <v>4150</v>
      </c>
      <c r="B4151" s="5">
        <v>4</v>
      </c>
      <c r="C4151" s="6">
        <v>3494</v>
      </c>
      <c r="D4151" s="6">
        <v>2381</v>
      </c>
      <c r="E4151">
        <f>VLOOKUP(Чек_позиція!C4151,Товар!A:G,7,FALSE)</f>
        <v>71.290000000000006</v>
      </c>
      <c r="F4151">
        <f t="shared" si="64"/>
        <v>285.16000000000003</v>
      </c>
    </row>
    <row r="4152" spans="1:6">
      <c r="A4152" s="4">
        <v>4151</v>
      </c>
      <c r="B4152" s="5">
        <v>4</v>
      </c>
      <c r="C4152" s="6">
        <v>9136</v>
      </c>
      <c r="D4152" s="6">
        <v>2381</v>
      </c>
      <c r="E4152">
        <f>VLOOKUP(Чек_позиція!C4152,Товар!A:G,7,FALSE)</f>
        <v>510.29</v>
      </c>
      <c r="F4152">
        <f t="shared" si="64"/>
        <v>2041.16</v>
      </c>
    </row>
    <row r="4153" spans="1:6">
      <c r="A4153" s="4">
        <v>4152</v>
      </c>
      <c r="B4153" s="5">
        <v>1</v>
      </c>
      <c r="C4153" s="6">
        <v>4774</v>
      </c>
      <c r="D4153" s="6">
        <v>2382</v>
      </c>
      <c r="E4153">
        <f>VLOOKUP(Чек_позиція!C4153,Товар!A:G,7,FALSE)</f>
        <v>923.93</v>
      </c>
      <c r="F4153">
        <f t="shared" si="64"/>
        <v>923.93</v>
      </c>
    </row>
    <row r="4154" spans="1:6">
      <c r="A4154" s="4">
        <v>4153</v>
      </c>
      <c r="B4154" s="5">
        <v>1</v>
      </c>
      <c r="C4154" s="6">
        <v>2532</v>
      </c>
      <c r="D4154" s="6">
        <v>2383</v>
      </c>
      <c r="E4154">
        <f>VLOOKUP(Чек_позиція!C4154,Товар!A:G,7,FALSE)</f>
        <v>487.75</v>
      </c>
      <c r="F4154">
        <f t="shared" si="64"/>
        <v>487.75</v>
      </c>
    </row>
    <row r="4155" spans="1:6">
      <c r="A4155" s="4">
        <v>4154</v>
      </c>
      <c r="B4155" s="5">
        <v>3</v>
      </c>
      <c r="C4155" s="6">
        <v>3828</v>
      </c>
      <c r="D4155" s="6">
        <v>2383</v>
      </c>
      <c r="E4155">
        <f>VLOOKUP(Чек_позиція!C4155,Товар!A:G,7,FALSE)</f>
        <v>216.05</v>
      </c>
      <c r="F4155">
        <f t="shared" si="64"/>
        <v>648.15000000000009</v>
      </c>
    </row>
    <row r="4156" spans="1:6">
      <c r="A4156" s="4">
        <v>4155</v>
      </c>
      <c r="B4156" s="5">
        <v>1</v>
      </c>
      <c r="C4156" s="6">
        <v>2011</v>
      </c>
      <c r="D4156" s="6">
        <v>2384</v>
      </c>
      <c r="E4156">
        <f>VLOOKUP(Чек_позиція!C4156,Товар!A:G,7,FALSE)</f>
        <v>389.57</v>
      </c>
      <c r="F4156">
        <f t="shared" si="64"/>
        <v>389.57</v>
      </c>
    </row>
    <row r="4157" spans="1:6">
      <c r="A4157" s="4">
        <v>4156</v>
      </c>
      <c r="B4157" s="5">
        <v>2</v>
      </c>
      <c r="C4157" s="6">
        <v>424</v>
      </c>
      <c r="D4157" s="6">
        <v>2384</v>
      </c>
      <c r="E4157">
        <f>VLOOKUP(Чек_позиція!C4157,Товар!A:G,7,FALSE)</f>
        <v>570.35</v>
      </c>
      <c r="F4157">
        <f t="shared" si="64"/>
        <v>1140.7</v>
      </c>
    </row>
    <row r="4158" spans="1:6">
      <c r="A4158" s="4">
        <v>4157</v>
      </c>
      <c r="B4158" s="5">
        <v>2</v>
      </c>
      <c r="C4158" s="6">
        <v>4092</v>
      </c>
      <c r="D4158" s="6">
        <v>2384</v>
      </c>
      <c r="E4158">
        <f>VLOOKUP(Чек_позиція!C4158,Товар!A:G,7,FALSE)</f>
        <v>407.75</v>
      </c>
      <c r="F4158">
        <f t="shared" si="64"/>
        <v>815.5</v>
      </c>
    </row>
    <row r="4159" spans="1:6">
      <c r="A4159" s="4">
        <v>4158</v>
      </c>
      <c r="B4159" s="5">
        <v>2</v>
      </c>
      <c r="C4159" s="6">
        <v>9552</v>
      </c>
      <c r="D4159" s="6">
        <v>2384</v>
      </c>
      <c r="E4159">
        <f>VLOOKUP(Чек_позиція!C4159,Товар!A:G,7,FALSE)</f>
        <v>887.16</v>
      </c>
      <c r="F4159">
        <f t="shared" si="64"/>
        <v>1774.32</v>
      </c>
    </row>
    <row r="4160" spans="1:6">
      <c r="A4160" s="4">
        <v>4159</v>
      </c>
      <c r="B4160" s="5">
        <v>1</v>
      </c>
      <c r="C4160" s="6">
        <v>6805</v>
      </c>
      <c r="D4160" s="6">
        <v>2384</v>
      </c>
      <c r="E4160">
        <f>VLOOKUP(Чек_позиція!C4160,Товар!A:G,7,FALSE)</f>
        <v>416.79</v>
      </c>
      <c r="F4160">
        <f t="shared" si="64"/>
        <v>416.79</v>
      </c>
    </row>
    <row r="4161" spans="1:6">
      <c r="A4161" s="4">
        <v>4160</v>
      </c>
      <c r="B4161" s="5">
        <v>4</v>
      </c>
      <c r="C4161" s="6">
        <v>8477</v>
      </c>
      <c r="D4161" s="6">
        <v>2385</v>
      </c>
      <c r="E4161">
        <f>VLOOKUP(Чек_позиція!C4161,Товар!A:G,7,FALSE)</f>
        <v>803.15</v>
      </c>
      <c r="F4161">
        <f t="shared" si="64"/>
        <v>3212.6</v>
      </c>
    </row>
    <row r="4162" spans="1:6">
      <c r="A4162" s="4">
        <v>4161</v>
      </c>
      <c r="B4162" s="5">
        <v>1</v>
      </c>
      <c r="C4162" s="6">
        <v>247</v>
      </c>
      <c r="D4162" s="6">
        <v>2385</v>
      </c>
      <c r="E4162">
        <f>VLOOKUP(Чек_позиція!C4162,Товар!A:G,7,FALSE)</f>
        <v>124.94</v>
      </c>
      <c r="F4162">
        <f t="shared" si="64"/>
        <v>124.94</v>
      </c>
    </row>
    <row r="4163" spans="1:6">
      <c r="A4163" s="4">
        <v>4162</v>
      </c>
      <c r="B4163" s="5">
        <v>4</v>
      </c>
      <c r="C4163" s="6">
        <v>8621</v>
      </c>
      <c r="D4163" s="6">
        <v>2385</v>
      </c>
      <c r="E4163">
        <f>VLOOKUP(Чек_позиція!C4163,Товар!A:G,7,FALSE)</f>
        <v>576.19000000000005</v>
      </c>
      <c r="F4163">
        <f t="shared" ref="F4163:F4226" si="65">B4163*E4163</f>
        <v>2304.7600000000002</v>
      </c>
    </row>
    <row r="4164" spans="1:6">
      <c r="A4164" s="4">
        <v>4163</v>
      </c>
      <c r="B4164" s="5">
        <v>1</v>
      </c>
      <c r="C4164" s="6">
        <v>6241</v>
      </c>
      <c r="D4164" s="6">
        <v>2385</v>
      </c>
      <c r="E4164">
        <f>VLOOKUP(Чек_позиція!C4164,Товар!A:G,7,FALSE)</f>
        <v>129.76</v>
      </c>
      <c r="F4164">
        <f t="shared" si="65"/>
        <v>129.76</v>
      </c>
    </row>
    <row r="4165" spans="1:6">
      <c r="A4165" s="4">
        <v>4164</v>
      </c>
      <c r="B4165" s="5">
        <v>2</v>
      </c>
      <c r="C4165" s="6">
        <v>1666</v>
      </c>
      <c r="D4165" s="6">
        <v>2386</v>
      </c>
      <c r="E4165">
        <f>VLOOKUP(Чек_позиція!C4165,Товар!A:G,7,FALSE)</f>
        <v>113.96</v>
      </c>
      <c r="F4165">
        <f t="shared" si="65"/>
        <v>227.92</v>
      </c>
    </row>
    <row r="4166" spans="1:6">
      <c r="A4166" s="4">
        <v>4165</v>
      </c>
      <c r="B4166" s="5">
        <v>4</v>
      </c>
      <c r="C4166" s="6">
        <v>3492</v>
      </c>
      <c r="D4166" s="6">
        <v>2386</v>
      </c>
      <c r="E4166">
        <f>VLOOKUP(Чек_позиція!C4166,Товар!A:G,7,FALSE)</f>
        <v>676.07</v>
      </c>
      <c r="F4166">
        <f t="shared" si="65"/>
        <v>2704.28</v>
      </c>
    </row>
    <row r="4167" spans="1:6">
      <c r="A4167" s="4">
        <v>4166</v>
      </c>
      <c r="B4167" s="5">
        <v>4</v>
      </c>
      <c r="C4167" s="6">
        <v>1280</v>
      </c>
      <c r="D4167" s="6">
        <v>2387</v>
      </c>
      <c r="E4167">
        <f>VLOOKUP(Чек_позиція!C4167,Товар!A:G,7,FALSE)</f>
        <v>687.54</v>
      </c>
      <c r="F4167">
        <f t="shared" si="65"/>
        <v>2750.16</v>
      </c>
    </row>
    <row r="4168" spans="1:6">
      <c r="A4168" s="4">
        <v>4167</v>
      </c>
      <c r="B4168" s="5">
        <v>2</v>
      </c>
      <c r="C4168" s="6">
        <v>8828</v>
      </c>
      <c r="D4168" s="6">
        <v>2387</v>
      </c>
      <c r="E4168">
        <f>VLOOKUP(Чек_позиція!C4168,Товар!A:G,7,FALSE)</f>
        <v>822.19</v>
      </c>
      <c r="F4168">
        <f t="shared" si="65"/>
        <v>1644.38</v>
      </c>
    </row>
    <row r="4169" spans="1:6">
      <c r="A4169" s="4">
        <v>4168</v>
      </c>
      <c r="B4169" s="5">
        <v>2</v>
      </c>
      <c r="C4169" s="6">
        <v>7461</v>
      </c>
      <c r="D4169" s="6">
        <v>2387</v>
      </c>
      <c r="E4169">
        <f>VLOOKUP(Чек_позиція!C4169,Товар!A:G,7,FALSE)</f>
        <v>870.41</v>
      </c>
      <c r="F4169">
        <f t="shared" si="65"/>
        <v>1740.82</v>
      </c>
    </row>
    <row r="4170" spans="1:6">
      <c r="A4170" s="4">
        <v>4169</v>
      </c>
      <c r="B4170" s="5">
        <v>2</v>
      </c>
      <c r="C4170" s="6">
        <v>8529</v>
      </c>
      <c r="D4170" s="6">
        <v>2387</v>
      </c>
      <c r="E4170">
        <f>VLOOKUP(Чек_позиція!C4170,Товар!A:G,7,FALSE)</f>
        <v>126.35</v>
      </c>
      <c r="F4170">
        <f t="shared" si="65"/>
        <v>252.7</v>
      </c>
    </row>
    <row r="4171" spans="1:6">
      <c r="A4171" s="4">
        <v>4170</v>
      </c>
      <c r="B4171" s="5">
        <v>1</v>
      </c>
      <c r="C4171" s="6">
        <v>9936</v>
      </c>
      <c r="D4171" s="6">
        <v>2387</v>
      </c>
      <c r="E4171">
        <f>VLOOKUP(Чек_позиція!C4171,Товар!A:G,7,FALSE)</f>
        <v>323.22000000000003</v>
      </c>
      <c r="F4171">
        <f t="shared" si="65"/>
        <v>323.22000000000003</v>
      </c>
    </row>
    <row r="4172" spans="1:6">
      <c r="A4172" s="4">
        <v>4171</v>
      </c>
      <c r="B4172" s="5">
        <v>1</v>
      </c>
      <c r="C4172" s="6">
        <v>5309</v>
      </c>
      <c r="D4172" s="6">
        <v>2388</v>
      </c>
      <c r="E4172">
        <f>VLOOKUP(Чек_позиція!C4172,Товар!A:G,7,FALSE)</f>
        <v>383.77</v>
      </c>
      <c r="F4172">
        <f t="shared" si="65"/>
        <v>383.77</v>
      </c>
    </row>
    <row r="4173" spans="1:6">
      <c r="A4173" s="4">
        <v>4172</v>
      </c>
      <c r="B4173" s="5">
        <v>4</v>
      </c>
      <c r="C4173" s="6">
        <v>558</v>
      </c>
      <c r="D4173" s="6">
        <v>2389</v>
      </c>
      <c r="E4173">
        <f>VLOOKUP(Чек_позиція!C4173,Товар!A:G,7,FALSE)</f>
        <v>415.74</v>
      </c>
      <c r="F4173">
        <f t="shared" si="65"/>
        <v>1662.96</v>
      </c>
    </row>
    <row r="4174" spans="1:6">
      <c r="A4174" s="4">
        <v>4173</v>
      </c>
      <c r="B4174" s="5">
        <v>4</v>
      </c>
      <c r="C4174" s="6">
        <v>9265</v>
      </c>
      <c r="D4174" s="6">
        <v>2389</v>
      </c>
      <c r="E4174">
        <f>VLOOKUP(Чек_позиція!C4174,Товар!A:G,7,FALSE)</f>
        <v>77.78</v>
      </c>
      <c r="F4174">
        <f t="shared" si="65"/>
        <v>311.12</v>
      </c>
    </row>
    <row r="4175" spans="1:6">
      <c r="A4175" s="4">
        <v>4174</v>
      </c>
      <c r="B4175" s="5">
        <v>4</v>
      </c>
      <c r="C4175" s="6">
        <v>7919</v>
      </c>
      <c r="D4175" s="6">
        <v>2390</v>
      </c>
      <c r="E4175">
        <f>VLOOKUP(Чек_позиція!C4175,Товар!A:G,7,FALSE)</f>
        <v>200.97</v>
      </c>
      <c r="F4175">
        <f t="shared" si="65"/>
        <v>803.88</v>
      </c>
    </row>
    <row r="4176" spans="1:6">
      <c r="A4176" s="4">
        <v>4175</v>
      </c>
      <c r="B4176" s="5">
        <v>4</v>
      </c>
      <c r="C4176" s="6">
        <v>8274</v>
      </c>
      <c r="D4176" s="6">
        <v>2390</v>
      </c>
      <c r="E4176">
        <f>VLOOKUP(Чек_позиція!C4176,Товар!A:G,7,FALSE)</f>
        <v>707.68</v>
      </c>
      <c r="F4176">
        <f t="shared" si="65"/>
        <v>2830.72</v>
      </c>
    </row>
    <row r="4177" spans="1:6">
      <c r="A4177" s="4">
        <v>4176</v>
      </c>
      <c r="B4177" s="5">
        <v>4</v>
      </c>
      <c r="C4177" s="6">
        <v>7243</v>
      </c>
      <c r="D4177" s="6">
        <v>2390</v>
      </c>
      <c r="E4177">
        <f>VLOOKUP(Чек_позиція!C4177,Товар!A:G,7,FALSE)</f>
        <v>562.26</v>
      </c>
      <c r="F4177">
        <f t="shared" si="65"/>
        <v>2249.04</v>
      </c>
    </row>
    <row r="4178" spans="1:6">
      <c r="A4178" s="4">
        <v>4177</v>
      </c>
      <c r="B4178" s="5">
        <v>4</v>
      </c>
      <c r="C4178" s="6">
        <v>5717</v>
      </c>
      <c r="D4178" s="6">
        <v>2390</v>
      </c>
      <c r="E4178">
        <f>VLOOKUP(Чек_позиція!C4178,Товар!A:G,7,FALSE)</f>
        <v>864.73</v>
      </c>
      <c r="F4178">
        <f t="shared" si="65"/>
        <v>3458.92</v>
      </c>
    </row>
    <row r="4179" spans="1:6">
      <c r="A4179" s="4">
        <v>4178</v>
      </c>
      <c r="B4179" s="5">
        <v>3</v>
      </c>
      <c r="C4179" s="6">
        <v>3826</v>
      </c>
      <c r="D4179" s="6">
        <v>2391</v>
      </c>
      <c r="E4179">
        <f>VLOOKUP(Чек_позиція!C4179,Товар!A:G,7,FALSE)</f>
        <v>498.6</v>
      </c>
      <c r="F4179">
        <f t="shared" si="65"/>
        <v>1495.8000000000002</v>
      </c>
    </row>
    <row r="4180" spans="1:6">
      <c r="A4180" s="4">
        <v>4179</v>
      </c>
      <c r="B4180" s="5">
        <v>1</v>
      </c>
      <c r="C4180" s="6">
        <v>7733</v>
      </c>
      <c r="D4180" s="6">
        <v>2391</v>
      </c>
      <c r="E4180">
        <f>VLOOKUP(Чек_позиція!C4180,Товар!A:G,7,FALSE)</f>
        <v>304.85000000000002</v>
      </c>
      <c r="F4180">
        <f t="shared" si="65"/>
        <v>304.85000000000002</v>
      </c>
    </row>
    <row r="4181" spans="1:6">
      <c r="A4181" s="4">
        <v>4180</v>
      </c>
      <c r="B4181" s="5">
        <v>3</v>
      </c>
      <c r="C4181" s="6">
        <v>3723</v>
      </c>
      <c r="D4181" s="6">
        <v>2391</v>
      </c>
      <c r="E4181">
        <f>VLOOKUP(Чек_позиція!C4181,Товар!A:G,7,FALSE)</f>
        <v>53.44</v>
      </c>
      <c r="F4181">
        <f t="shared" si="65"/>
        <v>160.32</v>
      </c>
    </row>
    <row r="4182" spans="1:6">
      <c r="A4182" s="4">
        <v>4181</v>
      </c>
      <c r="B4182" s="5">
        <v>3</v>
      </c>
      <c r="C4182" s="6">
        <v>1575</v>
      </c>
      <c r="D4182" s="6">
        <v>2391</v>
      </c>
      <c r="E4182">
        <f>VLOOKUP(Чек_позиція!C4182,Товар!A:G,7,FALSE)</f>
        <v>593.97</v>
      </c>
      <c r="F4182">
        <f t="shared" si="65"/>
        <v>1781.91</v>
      </c>
    </row>
    <row r="4183" spans="1:6">
      <c r="A4183" s="4">
        <v>4182</v>
      </c>
      <c r="B4183" s="5">
        <v>1</v>
      </c>
      <c r="C4183" s="6">
        <v>7869</v>
      </c>
      <c r="D4183" s="6">
        <v>2392</v>
      </c>
      <c r="E4183">
        <f>VLOOKUP(Чек_позиція!C4183,Товар!A:G,7,FALSE)</f>
        <v>103.62</v>
      </c>
      <c r="F4183">
        <f t="shared" si="65"/>
        <v>103.62</v>
      </c>
    </row>
    <row r="4184" spans="1:6">
      <c r="A4184" s="4">
        <v>4183</v>
      </c>
      <c r="B4184" s="5">
        <v>4</v>
      </c>
      <c r="C4184" s="6">
        <v>7024</v>
      </c>
      <c r="D4184" s="6">
        <v>2393</v>
      </c>
      <c r="E4184">
        <f>VLOOKUP(Чек_позиція!C4184,Товар!A:G,7,FALSE)</f>
        <v>509.6</v>
      </c>
      <c r="F4184">
        <f t="shared" si="65"/>
        <v>2038.4</v>
      </c>
    </row>
    <row r="4185" spans="1:6">
      <c r="A4185" s="4">
        <v>4184</v>
      </c>
      <c r="B4185" s="5">
        <v>2</v>
      </c>
      <c r="C4185" s="6">
        <v>4971</v>
      </c>
      <c r="D4185" s="6">
        <v>2394</v>
      </c>
      <c r="E4185">
        <f>VLOOKUP(Чек_позиція!C4185,Товар!A:G,7,FALSE)</f>
        <v>102.63</v>
      </c>
      <c r="F4185">
        <f t="shared" si="65"/>
        <v>205.26</v>
      </c>
    </row>
    <row r="4186" spans="1:6">
      <c r="A4186" s="4">
        <v>4185</v>
      </c>
      <c r="B4186" s="5">
        <v>2</v>
      </c>
      <c r="C4186" s="6">
        <v>4928</v>
      </c>
      <c r="D4186" s="6">
        <v>2394</v>
      </c>
      <c r="E4186">
        <f>VLOOKUP(Чек_позиція!C4186,Товар!A:G,7,FALSE)</f>
        <v>893.72</v>
      </c>
      <c r="F4186">
        <f t="shared" si="65"/>
        <v>1787.44</v>
      </c>
    </row>
    <row r="4187" spans="1:6">
      <c r="A4187" s="4">
        <v>4186</v>
      </c>
      <c r="B4187" s="5">
        <v>4</v>
      </c>
      <c r="C4187" s="6">
        <v>3646</v>
      </c>
      <c r="D4187" s="6">
        <v>2394</v>
      </c>
      <c r="E4187">
        <f>VLOOKUP(Чек_позиція!C4187,Товар!A:G,7,FALSE)</f>
        <v>224.32</v>
      </c>
      <c r="F4187">
        <f t="shared" si="65"/>
        <v>897.28</v>
      </c>
    </row>
    <row r="4188" spans="1:6">
      <c r="A4188" s="4">
        <v>4187</v>
      </c>
      <c r="B4188" s="5">
        <v>1</v>
      </c>
      <c r="C4188" s="6">
        <v>9874</v>
      </c>
      <c r="D4188" s="6">
        <v>2395</v>
      </c>
      <c r="E4188">
        <f>VLOOKUP(Чек_позиція!C4188,Товар!A:G,7,FALSE)</f>
        <v>436.45</v>
      </c>
      <c r="F4188">
        <f t="shared" si="65"/>
        <v>436.45</v>
      </c>
    </row>
    <row r="4189" spans="1:6">
      <c r="A4189" s="4">
        <v>4188</v>
      </c>
      <c r="B4189" s="5">
        <v>4</v>
      </c>
      <c r="C4189" s="6">
        <v>2556</v>
      </c>
      <c r="D4189" s="6">
        <v>2395</v>
      </c>
      <c r="E4189">
        <f>VLOOKUP(Чек_позиція!C4189,Товар!A:G,7,FALSE)</f>
        <v>923.16</v>
      </c>
      <c r="F4189">
        <f t="shared" si="65"/>
        <v>3692.64</v>
      </c>
    </row>
    <row r="4190" spans="1:6">
      <c r="A4190" s="4">
        <v>4189</v>
      </c>
      <c r="B4190" s="5">
        <v>3</v>
      </c>
      <c r="C4190" s="6">
        <v>6020</v>
      </c>
      <c r="D4190" s="6">
        <v>2395</v>
      </c>
      <c r="E4190">
        <f>VLOOKUP(Чек_позиція!C4190,Товар!A:G,7,FALSE)</f>
        <v>614.80999999999995</v>
      </c>
      <c r="F4190">
        <f t="shared" si="65"/>
        <v>1844.4299999999998</v>
      </c>
    </row>
    <row r="4191" spans="1:6">
      <c r="A4191" s="4">
        <v>4190</v>
      </c>
      <c r="B4191" s="5">
        <v>1</v>
      </c>
      <c r="C4191" s="6">
        <v>3931</v>
      </c>
      <c r="D4191" s="6">
        <v>2395</v>
      </c>
      <c r="E4191">
        <f>VLOOKUP(Чек_позиція!C4191,Товар!A:G,7,FALSE)</f>
        <v>310.98</v>
      </c>
      <c r="F4191">
        <f t="shared" si="65"/>
        <v>310.98</v>
      </c>
    </row>
    <row r="4192" spans="1:6">
      <c r="A4192" s="4">
        <v>4191</v>
      </c>
      <c r="B4192" s="5">
        <v>4</v>
      </c>
      <c r="C4192" s="6">
        <v>6854</v>
      </c>
      <c r="D4192" s="6">
        <v>2395</v>
      </c>
      <c r="E4192">
        <f>VLOOKUP(Чек_позиція!C4192,Товар!A:G,7,FALSE)</f>
        <v>798.97</v>
      </c>
      <c r="F4192">
        <f t="shared" si="65"/>
        <v>3195.88</v>
      </c>
    </row>
    <row r="4193" spans="1:6">
      <c r="A4193" s="4">
        <v>4192</v>
      </c>
      <c r="B4193" s="5">
        <v>3</v>
      </c>
      <c r="C4193" s="6">
        <v>2044</v>
      </c>
      <c r="D4193" s="6">
        <v>2396</v>
      </c>
      <c r="E4193">
        <f>VLOOKUP(Чек_позиція!C4193,Товар!A:G,7,FALSE)</f>
        <v>299.66000000000003</v>
      </c>
      <c r="F4193">
        <f t="shared" si="65"/>
        <v>898.98</v>
      </c>
    </row>
    <row r="4194" spans="1:6">
      <c r="A4194" s="4">
        <v>4193</v>
      </c>
      <c r="B4194" s="5">
        <v>1</v>
      </c>
      <c r="C4194" s="6">
        <v>9153</v>
      </c>
      <c r="D4194" s="6">
        <v>2396</v>
      </c>
      <c r="E4194">
        <f>VLOOKUP(Чек_позиція!C4194,Товар!A:G,7,FALSE)</f>
        <v>128.69999999999999</v>
      </c>
      <c r="F4194">
        <f t="shared" si="65"/>
        <v>128.69999999999999</v>
      </c>
    </row>
    <row r="4195" spans="1:6">
      <c r="A4195" s="4">
        <v>4194</v>
      </c>
      <c r="B4195" s="5">
        <v>2</v>
      </c>
      <c r="C4195" s="6">
        <v>5519</v>
      </c>
      <c r="D4195" s="6">
        <v>2397</v>
      </c>
      <c r="E4195">
        <f>VLOOKUP(Чек_позиція!C4195,Товар!A:G,7,FALSE)</f>
        <v>807.25</v>
      </c>
      <c r="F4195">
        <f t="shared" si="65"/>
        <v>1614.5</v>
      </c>
    </row>
    <row r="4196" spans="1:6">
      <c r="A4196" s="4">
        <v>4195</v>
      </c>
      <c r="B4196" s="5">
        <v>4</v>
      </c>
      <c r="C4196" s="6">
        <v>1809</v>
      </c>
      <c r="D4196" s="6">
        <v>2397</v>
      </c>
      <c r="E4196">
        <f>VLOOKUP(Чек_позиція!C4196,Товар!A:G,7,FALSE)</f>
        <v>896.03</v>
      </c>
      <c r="F4196">
        <f t="shared" si="65"/>
        <v>3584.12</v>
      </c>
    </row>
    <row r="4197" spans="1:6">
      <c r="A4197" s="4">
        <v>4196</v>
      </c>
      <c r="B4197" s="5">
        <v>4</v>
      </c>
      <c r="C4197" s="6">
        <v>8759</v>
      </c>
      <c r="D4197" s="6">
        <v>2398</v>
      </c>
      <c r="E4197">
        <f>VLOOKUP(Чек_позиція!C4197,Товар!A:G,7,FALSE)</f>
        <v>175.8</v>
      </c>
      <c r="F4197">
        <f t="shared" si="65"/>
        <v>703.2</v>
      </c>
    </row>
    <row r="4198" spans="1:6">
      <c r="A4198" s="4">
        <v>4197</v>
      </c>
      <c r="B4198" s="5">
        <v>3</v>
      </c>
      <c r="C4198" s="6">
        <v>9319</v>
      </c>
      <c r="D4198" s="6">
        <v>2398</v>
      </c>
      <c r="E4198">
        <f>VLOOKUP(Чек_позиція!C4198,Товар!A:G,7,FALSE)</f>
        <v>887</v>
      </c>
      <c r="F4198">
        <f t="shared" si="65"/>
        <v>2661</v>
      </c>
    </row>
    <row r="4199" spans="1:6">
      <c r="A4199" s="4">
        <v>4198</v>
      </c>
      <c r="B4199" s="5">
        <v>2</v>
      </c>
      <c r="C4199" s="6">
        <v>4504</v>
      </c>
      <c r="D4199" s="6">
        <v>2398</v>
      </c>
      <c r="E4199">
        <f>VLOOKUP(Чек_позиція!C4199,Товар!A:G,7,FALSE)</f>
        <v>101.38</v>
      </c>
      <c r="F4199">
        <f t="shared" si="65"/>
        <v>202.76</v>
      </c>
    </row>
    <row r="4200" spans="1:6">
      <c r="A4200" s="4">
        <v>4199</v>
      </c>
      <c r="B4200" s="5">
        <v>1</v>
      </c>
      <c r="C4200" s="6">
        <v>1386</v>
      </c>
      <c r="D4200" s="6">
        <v>2398</v>
      </c>
      <c r="E4200">
        <f>VLOOKUP(Чек_позиція!C4200,Товар!A:G,7,FALSE)</f>
        <v>773.34</v>
      </c>
      <c r="F4200">
        <f t="shared" si="65"/>
        <v>773.34</v>
      </c>
    </row>
    <row r="4201" spans="1:6">
      <c r="A4201" s="4">
        <v>4200</v>
      </c>
      <c r="B4201" s="5">
        <v>3</v>
      </c>
      <c r="C4201" s="6">
        <v>2664</v>
      </c>
      <c r="D4201" s="6">
        <v>2399</v>
      </c>
      <c r="E4201">
        <f>VLOOKUP(Чек_позиція!C4201,Товар!A:G,7,FALSE)</f>
        <v>345.41</v>
      </c>
      <c r="F4201">
        <f t="shared" si="65"/>
        <v>1036.23</v>
      </c>
    </row>
    <row r="4202" spans="1:6">
      <c r="A4202" s="4">
        <v>4201</v>
      </c>
      <c r="B4202" s="5">
        <v>4</v>
      </c>
      <c r="C4202" s="6">
        <v>7751</v>
      </c>
      <c r="D4202" s="6">
        <v>2400</v>
      </c>
      <c r="E4202">
        <f>VLOOKUP(Чек_позиція!C4202,Товар!A:G,7,FALSE)</f>
        <v>137.51</v>
      </c>
      <c r="F4202">
        <f t="shared" si="65"/>
        <v>550.04</v>
      </c>
    </row>
    <row r="4203" spans="1:6">
      <c r="A4203" s="4">
        <v>4202</v>
      </c>
      <c r="B4203" s="5">
        <v>2</v>
      </c>
      <c r="C4203" s="6">
        <v>7375</v>
      </c>
      <c r="D4203" s="6">
        <v>2400</v>
      </c>
      <c r="E4203">
        <f>VLOOKUP(Чек_позиція!C4203,Товар!A:G,7,FALSE)</f>
        <v>939.67</v>
      </c>
      <c r="F4203">
        <f t="shared" si="65"/>
        <v>1879.34</v>
      </c>
    </row>
    <row r="4204" spans="1:6">
      <c r="A4204" s="4">
        <v>4203</v>
      </c>
      <c r="B4204" s="5">
        <v>4</v>
      </c>
      <c r="C4204" s="6">
        <v>6320</v>
      </c>
      <c r="D4204" s="6">
        <v>2400</v>
      </c>
      <c r="E4204">
        <f>VLOOKUP(Чек_позиція!C4204,Товар!A:G,7,FALSE)</f>
        <v>483.78</v>
      </c>
      <c r="F4204">
        <f t="shared" si="65"/>
        <v>1935.12</v>
      </c>
    </row>
    <row r="4205" spans="1:6">
      <c r="A4205" s="4">
        <v>4204</v>
      </c>
      <c r="B4205" s="5">
        <v>3</v>
      </c>
      <c r="C4205" s="6">
        <v>2802</v>
      </c>
      <c r="D4205" s="6">
        <v>2400</v>
      </c>
      <c r="E4205">
        <f>VLOOKUP(Чек_позиція!C4205,Товар!A:G,7,FALSE)</f>
        <v>150.68</v>
      </c>
      <c r="F4205">
        <f t="shared" si="65"/>
        <v>452.04</v>
      </c>
    </row>
    <row r="4206" spans="1:6">
      <c r="A4206" s="4">
        <v>4205</v>
      </c>
      <c r="B4206" s="5">
        <v>1</v>
      </c>
      <c r="C4206" s="6">
        <v>931</v>
      </c>
      <c r="D4206" s="6">
        <v>2400</v>
      </c>
      <c r="E4206">
        <f>VLOOKUP(Чек_позиція!C4206,Товар!A:G,7,FALSE)</f>
        <v>203.23</v>
      </c>
      <c r="F4206">
        <f t="shared" si="65"/>
        <v>203.23</v>
      </c>
    </row>
    <row r="4207" spans="1:6">
      <c r="A4207" s="4">
        <v>4206</v>
      </c>
      <c r="B4207" s="5">
        <v>4</v>
      </c>
      <c r="C4207" s="6">
        <v>9150</v>
      </c>
      <c r="D4207" s="6">
        <v>2401</v>
      </c>
      <c r="E4207">
        <f>VLOOKUP(Чек_позиція!C4207,Товар!A:G,7,FALSE)</f>
        <v>318.14999999999998</v>
      </c>
      <c r="F4207">
        <f t="shared" si="65"/>
        <v>1272.5999999999999</v>
      </c>
    </row>
    <row r="4208" spans="1:6">
      <c r="A4208" s="4">
        <v>4207</v>
      </c>
      <c r="B4208" s="5">
        <v>4</v>
      </c>
      <c r="C4208" s="6">
        <v>7892</v>
      </c>
      <c r="D4208" s="6">
        <v>2401</v>
      </c>
      <c r="E4208">
        <f>VLOOKUP(Чек_позиція!C4208,Товар!A:G,7,FALSE)</f>
        <v>210.02</v>
      </c>
      <c r="F4208">
        <f t="shared" si="65"/>
        <v>840.08</v>
      </c>
    </row>
    <row r="4209" spans="1:6">
      <c r="A4209" s="4">
        <v>4208</v>
      </c>
      <c r="B4209" s="5">
        <v>2</v>
      </c>
      <c r="C4209" s="6">
        <v>7073</v>
      </c>
      <c r="D4209" s="6">
        <v>2402</v>
      </c>
      <c r="E4209">
        <f>VLOOKUP(Чек_позиція!C4209,Товар!A:G,7,FALSE)</f>
        <v>134.59</v>
      </c>
      <c r="F4209">
        <f t="shared" si="65"/>
        <v>269.18</v>
      </c>
    </row>
    <row r="4210" spans="1:6">
      <c r="A4210" s="4">
        <v>4209</v>
      </c>
      <c r="B4210" s="5">
        <v>3</v>
      </c>
      <c r="C4210" s="6">
        <v>6446</v>
      </c>
      <c r="D4210" s="6">
        <v>2403</v>
      </c>
      <c r="E4210">
        <f>VLOOKUP(Чек_позиція!C4210,Товар!A:G,7,FALSE)</f>
        <v>928.02</v>
      </c>
      <c r="F4210">
        <f t="shared" si="65"/>
        <v>2784.06</v>
      </c>
    </row>
    <row r="4211" spans="1:6">
      <c r="A4211" s="4">
        <v>4210</v>
      </c>
      <c r="B4211" s="5">
        <v>3</v>
      </c>
      <c r="C4211" s="6">
        <v>3799</v>
      </c>
      <c r="D4211" s="6">
        <v>2404</v>
      </c>
      <c r="E4211">
        <f>VLOOKUP(Чек_позиція!C4211,Товар!A:G,7,FALSE)</f>
        <v>790.63</v>
      </c>
      <c r="F4211">
        <f t="shared" si="65"/>
        <v>2371.89</v>
      </c>
    </row>
    <row r="4212" spans="1:6">
      <c r="A4212" s="4">
        <v>4211</v>
      </c>
      <c r="B4212" s="5">
        <v>1</v>
      </c>
      <c r="C4212" s="6">
        <v>5152</v>
      </c>
      <c r="D4212" s="6">
        <v>2404</v>
      </c>
      <c r="E4212">
        <f>VLOOKUP(Чек_позиція!C4212,Товар!A:G,7,FALSE)</f>
        <v>257.68</v>
      </c>
      <c r="F4212">
        <f t="shared" si="65"/>
        <v>257.68</v>
      </c>
    </row>
    <row r="4213" spans="1:6">
      <c r="A4213" s="4">
        <v>4212</v>
      </c>
      <c r="B4213" s="5">
        <v>3</v>
      </c>
      <c r="C4213" s="6">
        <v>1982</v>
      </c>
      <c r="D4213" s="6">
        <v>2405</v>
      </c>
      <c r="E4213">
        <f>VLOOKUP(Чек_позиція!C4213,Товар!A:G,7,FALSE)</f>
        <v>693.61</v>
      </c>
      <c r="F4213">
        <f t="shared" si="65"/>
        <v>2080.83</v>
      </c>
    </row>
    <row r="4214" spans="1:6">
      <c r="A4214" s="4">
        <v>4213</v>
      </c>
      <c r="B4214" s="5">
        <v>3</v>
      </c>
      <c r="C4214" s="6">
        <v>2031</v>
      </c>
      <c r="D4214" s="6">
        <v>2406</v>
      </c>
      <c r="E4214">
        <f>VLOOKUP(Чек_позиція!C4214,Товар!A:G,7,FALSE)</f>
        <v>333.88</v>
      </c>
      <c r="F4214">
        <f t="shared" si="65"/>
        <v>1001.64</v>
      </c>
    </row>
    <row r="4215" spans="1:6">
      <c r="A4215" s="4">
        <v>4214</v>
      </c>
      <c r="B4215" s="5">
        <v>1</v>
      </c>
      <c r="C4215" s="6">
        <v>6613</v>
      </c>
      <c r="D4215" s="6">
        <v>2406</v>
      </c>
      <c r="E4215">
        <f>VLOOKUP(Чек_позиція!C4215,Товар!A:G,7,FALSE)</f>
        <v>704.47</v>
      </c>
      <c r="F4215">
        <f t="shared" si="65"/>
        <v>704.47</v>
      </c>
    </row>
    <row r="4216" spans="1:6">
      <c r="A4216" s="4">
        <v>4215</v>
      </c>
      <c r="B4216" s="5">
        <v>2</v>
      </c>
      <c r="C4216" s="6">
        <v>2875</v>
      </c>
      <c r="D4216" s="6">
        <v>2407</v>
      </c>
      <c r="E4216">
        <f>VLOOKUP(Чек_позиція!C4216,Товар!A:G,7,FALSE)</f>
        <v>450.19</v>
      </c>
      <c r="F4216">
        <f t="shared" si="65"/>
        <v>900.38</v>
      </c>
    </row>
    <row r="4217" spans="1:6">
      <c r="A4217" s="4">
        <v>4216</v>
      </c>
      <c r="B4217" s="5">
        <v>1</v>
      </c>
      <c r="C4217" s="6">
        <v>6355</v>
      </c>
      <c r="D4217" s="6">
        <v>2408</v>
      </c>
      <c r="E4217">
        <f>VLOOKUP(Чек_позиція!C4217,Товар!A:G,7,FALSE)</f>
        <v>661.39</v>
      </c>
      <c r="F4217">
        <f t="shared" si="65"/>
        <v>661.39</v>
      </c>
    </row>
    <row r="4218" spans="1:6">
      <c r="A4218" s="4">
        <v>4217</v>
      </c>
      <c r="B4218" s="5">
        <v>3</v>
      </c>
      <c r="C4218" s="6">
        <v>2322</v>
      </c>
      <c r="D4218" s="6">
        <v>2409</v>
      </c>
      <c r="E4218">
        <f>VLOOKUP(Чек_позиція!C4218,Товар!A:G,7,FALSE)</f>
        <v>748.54</v>
      </c>
      <c r="F4218">
        <f t="shared" si="65"/>
        <v>2245.62</v>
      </c>
    </row>
    <row r="4219" spans="1:6">
      <c r="A4219" s="4">
        <v>4218</v>
      </c>
      <c r="B4219" s="5">
        <v>3</v>
      </c>
      <c r="C4219" s="6">
        <v>8507</v>
      </c>
      <c r="D4219" s="6">
        <v>2409</v>
      </c>
      <c r="E4219">
        <f>VLOOKUP(Чек_позиція!C4219,Товар!A:G,7,FALSE)</f>
        <v>574.17999999999995</v>
      </c>
      <c r="F4219">
        <f t="shared" si="65"/>
        <v>1722.54</v>
      </c>
    </row>
    <row r="4220" spans="1:6">
      <c r="A4220" s="4">
        <v>4219</v>
      </c>
      <c r="B4220" s="5">
        <v>1</v>
      </c>
      <c r="C4220" s="6">
        <v>7087</v>
      </c>
      <c r="D4220" s="6">
        <v>2409</v>
      </c>
      <c r="E4220">
        <f>VLOOKUP(Чек_позиція!C4220,Товар!A:G,7,FALSE)</f>
        <v>937.04</v>
      </c>
      <c r="F4220">
        <f t="shared" si="65"/>
        <v>937.04</v>
      </c>
    </row>
    <row r="4221" spans="1:6">
      <c r="A4221" s="4">
        <v>4220</v>
      </c>
      <c r="B4221" s="5">
        <v>1</v>
      </c>
      <c r="C4221" s="6">
        <v>6176</v>
      </c>
      <c r="D4221" s="6">
        <v>2409</v>
      </c>
      <c r="E4221">
        <f>VLOOKUP(Чек_позиція!C4221,Товар!A:G,7,FALSE)</f>
        <v>674.38</v>
      </c>
      <c r="F4221">
        <f t="shared" si="65"/>
        <v>674.38</v>
      </c>
    </row>
    <row r="4222" spans="1:6">
      <c r="A4222" s="4">
        <v>4221</v>
      </c>
      <c r="B4222" s="5">
        <v>2</v>
      </c>
      <c r="C4222" s="6">
        <v>3691</v>
      </c>
      <c r="D4222" s="6">
        <v>2410</v>
      </c>
      <c r="E4222">
        <f>VLOOKUP(Чек_позиція!C4222,Товар!A:G,7,FALSE)</f>
        <v>598.36</v>
      </c>
      <c r="F4222">
        <f t="shared" si="65"/>
        <v>1196.72</v>
      </c>
    </row>
    <row r="4223" spans="1:6">
      <c r="A4223" s="4">
        <v>4222</v>
      </c>
      <c r="B4223" s="5">
        <v>4</v>
      </c>
      <c r="C4223" s="6">
        <v>9672</v>
      </c>
      <c r="D4223" s="6">
        <v>2410</v>
      </c>
      <c r="E4223">
        <f>VLOOKUP(Чек_позиція!C4223,Товар!A:G,7,FALSE)</f>
        <v>281.14999999999998</v>
      </c>
      <c r="F4223">
        <f t="shared" si="65"/>
        <v>1124.5999999999999</v>
      </c>
    </row>
    <row r="4224" spans="1:6">
      <c r="A4224" s="4">
        <v>4223</v>
      </c>
      <c r="B4224" s="5">
        <v>1</v>
      </c>
      <c r="C4224" s="6">
        <v>8873</v>
      </c>
      <c r="D4224" s="6">
        <v>2410</v>
      </c>
      <c r="E4224">
        <f>VLOOKUP(Чек_позиція!C4224,Товар!A:G,7,FALSE)</f>
        <v>306.97000000000003</v>
      </c>
      <c r="F4224">
        <f t="shared" si="65"/>
        <v>306.97000000000003</v>
      </c>
    </row>
    <row r="4225" spans="1:6">
      <c r="A4225" s="4">
        <v>4224</v>
      </c>
      <c r="B4225" s="5">
        <v>3</v>
      </c>
      <c r="C4225" s="6">
        <v>6014</v>
      </c>
      <c r="D4225" s="6">
        <v>2410</v>
      </c>
      <c r="E4225">
        <f>VLOOKUP(Чек_позиція!C4225,Товар!A:G,7,FALSE)</f>
        <v>336.27</v>
      </c>
      <c r="F4225">
        <f t="shared" si="65"/>
        <v>1008.81</v>
      </c>
    </row>
    <row r="4226" spans="1:6">
      <c r="A4226" s="4">
        <v>4225</v>
      </c>
      <c r="B4226" s="5">
        <v>1</v>
      </c>
      <c r="C4226" s="6">
        <v>2149</v>
      </c>
      <c r="D4226" s="6">
        <v>2410</v>
      </c>
      <c r="E4226">
        <f>VLOOKUP(Чек_позиція!C4226,Товар!A:G,7,FALSE)</f>
        <v>698.12</v>
      </c>
      <c r="F4226">
        <f t="shared" si="65"/>
        <v>698.12</v>
      </c>
    </row>
    <row r="4227" spans="1:6">
      <c r="A4227" s="4">
        <v>4226</v>
      </c>
      <c r="B4227" s="5">
        <v>3</v>
      </c>
      <c r="C4227" s="6">
        <v>724</v>
      </c>
      <c r="D4227" s="6">
        <v>2411</v>
      </c>
      <c r="E4227">
        <f>VLOOKUP(Чек_позиція!C4227,Товар!A:G,7,FALSE)</f>
        <v>269.37</v>
      </c>
      <c r="F4227">
        <f t="shared" ref="F4227:F4290" si="66">B4227*E4227</f>
        <v>808.11</v>
      </c>
    </row>
    <row r="4228" spans="1:6">
      <c r="A4228" s="4">
        <v>4227</v>
      </c>
      <c r="B4228" s="5">
        <v>1</v>
      </c>
      <c r="C4228" s="6">
        <v>9666</v>
      </c>
      <c r="D4228" s="6">
        <v>2412</v>
      </c>
      <c r="E4228">
        <f>VLOOKUP(Чек_позиція!C4228,Товар!A:G,7,FALSE)</f>
        <v>394.27</v>
      </c>
      <c r="F4228">
        <f t="shared" si="66"/>
        <v>394.27</v>
      </c>
    </row>
    <row r="4229" spans="1:6">
      <c r="A4229" s="4">
        <v>4228</v>
      </c>
      <c r="B4229" s="5">
        <v>2</v>
      </c>
      <c r="C4229" s="6">
        <v>8408</v>
      </c>
      <c r="D4229" s="6">
        <v>2412</v>
      </c>
      <c r="E4229">
        <f>VLOOKUP(Чек_позиція!C4229,Товар!A:G,7,FALSE)</f>
        <v>849.63</v>
      </c>
      <c r="F4229">
        <f t="shared" si="66"/>
        <v>1699.26</v>
      </c>
    </row>
    <row r="4230" spans="1:6">
      <c r="A4230" s="4">
        <v>4229</v>
      </c>
      <c r="B4230" s="5">
        <v>3</v>
      </c>
      <c r="C4230" s="6">
        <v>9855</v>
      </c>
      <c r="D4230" s="6">
        <v>2412</v>
      </c>
      <c r="E4230">
        <f>VLOOKUP(Чек_позиція!C4230,Товар!A:G,7,FALSE)</f>
        <v>421.25</v>
      </c>
      <c r="F4230">
        <f t="shared" si="66"/>
        <v>1263.75</v>
      </c>
    </row>
    <row r="4231" spans="1:6">
      <c r="A4231" s="4">
        <v>4230</v>
      </c>
      <c r="B4231" s="5">
        <v>2</v>
      </c>
      <c r="C4231" s="6">
        <v>2655</v>
      </c>
      <c r="D4231" s="6">
        <v>2413</v>
      </c>
      <c r="E4231">
        <f>VLOOKUP(Чек_позиція!C4231,Товар!A:G,7,FALSE)</f>
        <v>515.74</v>
      </c>
      <c r="F4231">
        <f t="shared" si="66"/>
        <v>1031.48</v>
      </c>
    </row>
    <row r="4232" spans="1:6">
      <c r="A4232" s="4">
        <v>4231</v>
      </c>
      <c r="B4232" s="5">
        <v>1</v>
      </c>
      <c r="C4232" s="6">
        <v>5470</v>
      </c>
      <c r="D4232" s="6">
        <v>2413</v>
      </c>
      <c r="E4232">
        <f>VLOOKUP(Чек_позиція!C4232,Товар!A:G,7,FALSE)</f>
        <v>687.96</v>
      </c>
      <c r="F4232">
        <f t="shared" si="66"/>
        <v>687.96</v>
      </c>
    </row>
    <row r="4233" spans="1:6">
      <c r="A4233" s="4">
        <v>4232</v>
      </c>
      <c r="B4233" s="5">
        <v>4</v>
      </c>
      <c r="C4233" s="6">
        <v>596</v>
      </c>
      <c r="D4233" s="6">
        <v>2413</v>
      </c>
      <c r="E4233">
        <f>VLOOKUP(Чек_позиція!C4233,Товар!A:G,7,FALSE)</f>
        <v>818.71</v>
      </c>
      <c r="F4233">
        <f t="shared" si="66"/>
        <v>3274.84</v>
      </c>
    </row>
    <row r="4234" spans="1:6">
      <c r="A4234" s="4">
        <v>4233</v>
      </c>
      <c r="B4234" s="5">
        <v>1</v>
      </c>
      <c r="C4234" s="6">
        <v>8113</v>
      </c>
      <c r="D4234" s="6">
        <v>2414</v>
      </c>
      <c r="E4234">
        <f>VLOOKUP(Чек_позиція!C4234,Товар!A:G,7,FALSE)</f>
        <v>276.93</v>
      </c>
      <c r="F4234">
        <f t="shared" si="66"/>
        <v>276.93</v>
      </c>
    </row>
    <row r="4235" spans="1:6">
      <c r="A4235" s="4">
        <v>4234</v>
      </c>
      <c r="B4235" s="5">
        <v>3</v>
      </c>
      <c r="C4235" s="6">
        <v>1407</v>
      </c>
      <c r="D4235" s="6">
        <v>2414</v>
      </c>
      <c r="E4235">
        <f>VLOOKUP(Чек_позиція!C4235,Товар!A:G,7,FALSE)</f>
        <v>215.49</v>
      </c>
      <c r="F4235">
        <f t="shared" si="66"/>
        <v>646.47</v>
      </c>
    </row>
    <row r="4236" spans="1:6">
      <c r="A4236" s="4">
        <v>4235</v>
      </c>
      <c r="B4236" s="5">
        <v>2</v>
      </c>
      <c r="C4236" s="6">
        <v>5377</v>
      </c>
      <c r="D4236" s="6">
        <v>2415</v>
      </c>
      <c r="E4236">
        <f>VLOOKUP(Чек_позиція!C4236,Товар!A:G,7,FALSE)</f>
        <v>721.1</v>
      </c>
      <c r="F4236">
        <f t="shared" si="66"/>
        <v>1442.2</v>
      </c>
    </row>
    <row r="4237" spans="1:6">
      <c r="A4237" s="4">
        <v>4236</v>
      </c>
      <c r="B4237" s="5">
        <v>4</v>
      </c>
      <c r="C4237" s="6">
        <v>7873</v>
      </c>
      <c r="D4237" s="6">
        <v>2415</v>
      </c>
      <c r="E4237">
        <f>VLOOKUP(Чек_позиція!C4237,Товар!A:G,7,FALSE)</f>
        <v>40.18</v>
      </c>
      <c r="F4237">
        <f t="shared" si="66"/>
        <v>160.72</v>
      </c>
    </row>
    <row r="4238" spans="1:6">
      <c r="A4238" s="4">
        <v>4237</v>
      </c>
      <c r="B4238" s="5">
        <v>4</v>
      </c>
      <c r="C4238" s="6">
        <v>7352</v>
      </c>
      <c r="D4238" s="6">
        <v>2415</v>
      </c>
      <c r="E4238">
        <f>VLOOKUP(Чек_позиція!C4238,Товар!A:G,7,FALSE)</f>
        <v>822.09</v>
      </c>
      <c r="F4238">
        <f t="shared" si="66"/>
        <v>3288.36</v>
      </c>
    </row>
    <row r="4239" spans="1:6">
      <c r="A4239" s="4">
        <v>4238</v>
      </c>
      <c r="B4239" s="5">
        <v>3</v>
      </c>
      <c r="C4239" s="6">
        <v>4579</v>
      </c>
      <c r="D4239" s="6">
        <v>2415</v>
      </c>
      <c r="E4239">
        <f>VLOOKUP(Чек_позиція!C4239,Товар!A:G,7,FALSE)</f>
        <v>278.86</v>
      </c>
      <c r="F4239">
        <f t="shared" si="66"/>
        <v>836.58</v>
      </c>
    </row>
    <row r="4240" spans="1:6">
      <c r="A4240" s="4">
        <v>4239</v>
      </c>
      <c r="B4240" s="5">
        <v>4</v>
      </c>
      <c r="C4240" s="6">
        <v>3129</v>
      </c>
      <c r="D4240" s="6">
        <v>2415</v>
      </c>
      <c r="E4240">
        <f>VLOOKUP(Чек_позиція!C4240,Товар!A:G,7,FALSE)</f>
        <v>666.73</v>
      </c>
      <c r="F4240">
        <f t="shared" si="66"/>
        <v>2666.92</v>
      </c>
    </row>
    <row r="4241" spans="1:6">
      <c r="A4241" s="4">
        <v>4240</v>
      </c>
      <c r="B4241" s="5">
        <v>2</v>
      </c>
      <c r="C4241" s="6">
        <v>6987</v>
      </c>
      <c r="D4241" s="6">
        <v>2416</v>
      </c>
      <c r="E4241">
        <f>VLOOKUP(Чек_позиція!C4241,Товар!A:G,7,FALSE)</f>
        <v>224.11</v>
      </c>
      <c r="F4241">
        <f t="shared" si="66"/>
        <v>448.22</v>
      </c>
    </row>
    <row r="4242" spans="1:6">
      <c r="A4242" s="4">
        <v>4241</v>
      </c>
      <c r="B4242" s="5">
        <v>3</v>
      </c>
      <c r="C4242" s="6">
        <v>6351</v>
      </c>
      <c r="D4242" s="6">
        <v>2417</v>
      </c>
      <c r="E4242">
        <f>VLOOKUP(Чек_позиція!C4242,Товар!A:G,7,FALSE)</f>
        <v>416.1</v>
      </c>
      <c r="F4242">
        <f t="shared" si="66"/>
        <v>1248.3000000000002</v>
      </c>
    </row>
    <row r="4243" spans="1:6">
      <c r="A4243" s="4">
        <v>4242</v>
      </c>
      <c r="B4243" s="5">
        <v>2</v>
      </c>
      <c r="C4243" s="6">
        <v>7478</v>
      </c>
      <c r="D4243" s="6">
        <v>2418</v>
      </c>
      <c r="E4243">
        <f>VLOOKUP(Чек_позиція!C4243,Товар!A:G,7,FALSE)</f>
        <v>870.41</v>
      </c>
      <c r="F4243">
        <f t="shared" si="66"/>
        <v>1740.82</v>
      </c>
    </row>
    <row r="4244" spans="1:6">
      <c r="A4244" s="4">
        <v>4243</v>
      </c>
      <c r="B4244" s="5">
        <v>4</v>
      </c>
      <c r="C4244" s="6">
        <v>7840</v>
      </c>
      <c r="D4244" s="6">
        <v>2419</v>
      </c>
      <c r="E4244">
        <f>VLOOKUP(Чек_позиція!C4244,Товар!A:G,7,FALSE)</f>
        <v>591.01</v>
      </c>
      <c r="F4244">
        <f t="shared" si="66"/>
        <v>2364.04</v>
      </c>
    </row>
    <row r="4245" spans="1:6">
      <c r="A4245" s="4">
        <v>4244</v>
      </c>
      <c r="B4245" s="5">
        <v>3</v>
      </c>
      <c r="C4245" s="6">
        <v>2877</v>
      </c>
      <c r="D4245" s="6">
        <v>2419</v>
      </c>
      <c r="E4245">
        <f>VLOOKUP(Чек_позиція!C4245,Товар!A:G,7,FALSE)</f>
        <v>912.93</v>
      </c>
      <c r="F4245">
        <f t="shared" si="66"/>
        <v>2738.79</v>
      </c>
    </row>
    <row r="4246" spans="1:6">
      <c r="A4246" s="4">
        <v>4245</v>
      </c>
      <c r="B4246" s="5">
        <v>1</v>
      </c>
      <c r="C4246" s="6">
        <v>9814</v>
      </c>
      <c r="D4246" s="6">
        <v>2419</v>
      </c>
      <c r="E4246">
        <f>VLOOKUP(Чек_позиція!C4246,Товар!A:G,7,FALSE)</f>
        <v>721.3</v>
      </c>
      <c r="F4246">
        <f t="shared" si="66"/>
        <v>721.3</v>
      </c>
    </row>
    <row r="4247" spans="1:6">
      <c r="A4247" s="4">
        <v>4246</v>
      </c>
      <c r="B4247" s="5">
        <v>3</v>
      </c>
      <c r="C4247" s="6">
        <v>717</v>
      </c>
      <c r="D4247" s="6">
        <v>2420</v>
      </c>
      <c r="E4247">
        <f>VLOOKUP(Чек_позиція!C4247,Товар!A:G,7,FALSE)</f>
        <v>705.48</v>
      </c>
      <c r="F4247">
        <f t="shared" si="66"/>
        <v>2116.44</v>
      </c>
    </row>
    <row r="4248" spans="1:6">
      <c r="A4248" s="4">
        <v>4247</v>
      </c>
      <c r="B4248" s="5">
        <v>1</v>
      </c>
      <c r="C4248" s="6">
        <v>7305</v>
      </c>
      <c r="D4248" s="6">
        <v>2420</v>
      </c>
      <c r="E4248">
        <f>VLOOKUP(Чек_позиція!C4248,Товар!A:G,7,FALSE)</f>
        <v>609.54</v>
      </c>
      <c r="F4248">
        <f t="shared" si="66"/>
        <v>609.54</v>
      </c>
    </row>
    <row r="4249" spans="1:6">
      <c r="A4249" s="4">
        <v>4248</v>
      </c>
      <c r="B4249" s="5">
        <v>2</v>
      </c>
      <c r="C4249" s="6">
        <v>537</v>
      </c>
      <c r="D4249" s="6">
        <v>2420</v>
      </c>
      <c r="E4249">
        <f>VLOOKUP(Чек_позиція!C4249,Товар!A:G,7,FALSE)</f>
        <v>359.49</v>
      </c>
      <c r="F4249">
        <f t="shared" si="66"/>
        <v>718.98</v>
      </c>
    </row>
    <row r="4250" spans="1:6">
      <c r="A4250" s="4">
        <v>4249</v>
      </c>
      <c r="B4250" s="5">
        <v>4</v>
      </c>
      <c r="C4250" s="6">
        <v>1883</v>
      </c>
      <c r="D4250" s="6">
        <v>2420</v>
      </c>
      <c r="E4250">
        <f>VLOOKUP(Чек_позиція!C4250,Товар!A:G,7,FALSE)</f>
        <v>331.34</v>
      </c>
      <c r="F4250">
        <f t="shared" si="66"/>
        <v>1325.36</v>
      </c>
    </row>
    <row r="4251" spans="1:6">
      <c r="A4251" s="4">
        <v>4250</v>
      </c>
      <c r="B4251" s="5">
        <v>2</v>
      </c>
      <c r="C4251" s="6">
        <v>4189</v>
      </c>
      <c r="D4251" s="6">
        <v>2420</v>
      </c>
      <c r="E4251">
        <f>VLOOKUP(Чек_позиція!C4251,Товар!A:G,7,FALSE)</f>
        <v>750.37</v>
      </c>
      <c r="F4251">
        <f t="shared" si="66"/>
        <v>1500.74</v>
      </c>
    </row>
    <row r="4252" spans="1:6">
      <c r="A4252" s="4">
        <v>4251</v>
      </c>
      <c r="B4252" s="5">
        <v>1</v>
      </c>
      <c r="C4252" s="6">
        <v>9850</v>
      </c>
      <c r="D4252" s="6">
        <v>2421</v>
      </c>
      <c r="E4252">
        <f>VLOOKUP(Чек_позиція!C4252,Товар!A:G,7,FALSE)</f>
        <v>886.95</v>
      </c>
      <c r="F4252">
        <f t="shared" si="66"/>
        <v>886.95</v>
      </c>
    </row>
    <row r="4253" spans="1:6">
      <c r="A4253" s="4">
        <v>4252</v>
      </c>
      <c r="B4253" s="5">
        <v>2</v>
      </c>
      <c r="C4253" s="6">
        <v>2669</v>
      </c>
      <c r="D4253" s="6">
        <v>2421</v>
      </c>
      <c r="E4253">
        <f>VLOOKUP(Чек_позиція!C4253,Товар!A:G,7,FALSE)</f>
        <v>705.58</v>
      </c>
      <c r="F4253">
        <f t="shared" si="66"/>
        <v>1411.16</v>
      </c>
    </row>
    <row r="4254" spans="1:6">
      <c r="A4254" s="4">
        <v>4253</v>
      </c>
      <c r="B4254" s="5">
        <v>1</v>
      </c>
      <c r="C4254" s="6">
        <v>8071</v>
      </c>
      <c r="D4254" s="6">
        <v>2422</v>
      </c>
      <c r="E4254">
        <f>VLOOKUP(Чек_позиція!C4254,Товар!A:G,7,FALSE)</f>
        <v>72.34</v>
      </c>
      <c r="F4254">
        <f t="shared" si="66"/>
        <v>72.34</v>
      </c>
    </row>
    <row r="4255" spans="1:6">
      <c r="A4255" s="4">
        <v>4254</v>
      </c>
      <c r="B4255" s="5">
        <v>4</v>
      </c>
      <c r="C4255" s="6">
        <v>5072</v>
      </c>
      <c r="D4255" s="6">
        <v>2422</v>
      </c>
      <c r="E4255">
        <f>VLOOKUP(Чек_позиція!C4255,Товар!A:G,7,FALSE)</f>
        <v>845.33</v>
      </c>
      <c r="F4255">
        <f t="shared" si="66"/>
        <v>3381.32</v>
      </c>
    </row>
    <row r="4256" spans="1:6">
      <c r="A4256" s="4">
        <v>4255</v>
      </c>
      <c r="B4256" s="5">
        <v>2</v>
      </c>
      <c r="C4256" s="6">
        <v>5753</v>
      </c>
      <c r="D4256" s="6">
        <v>2422</v>
      </c>
      <c r="E4256">
        <f>VLOOKUP(Чек_позиція!C4256,Товар!A:G,7,FALSE)</f>
        <v>803.62</v>
      </c>
      <c r="F4256">
        <f t="shared" si="66"/>
        <v>1607.24</v>
      </c>
    </row>
    <row r="4257" spans="1:6">
      <c r="A4257" s="4">
        <v>4256</v>
      </c>
      <c r="B4257" s="5">
        <v>1</v>
      </c>
      <c r="C4257" s="6">
        <v>4729</v>
      </c>
      <c r="D4257" s="6">
        <v>2422</v>
      </c>
      <c r="E4257">
        <f>VLOOKUP(Чек_позиція!C4257,Товар!A:G,7,FALSE)</f>
        <v>768.43</v>
      </c>
      <c r="F4257">
        <f t="shared" si="66"/>
        <v>768.43</v>
      </c>
    </row>
    <row r="4258" spans="1:6">
      <c r="A4258" s="4">
        <v>4257</v>
      </c>
      <c r="B4258" s="5">
        <v>4</v>
      </c>
      <c r="C4258" s="6">
        <v>5574</v>
      </c>
      <c r="D4258" s="6">
        <v>2422</v>
      </c>
      <c r="E4258">
        <f>VLOOKUP(Чек_позиція!C4258,Товар!A:G,7,FALSE)</f>
        <v>710.54</v>
      </c>
      <c r="F4258">
        <f t="shared" si="66"/>
        <v>2842.16</v>
      </c>
    </row>
    <row r="4259" spans="1:6">
      <c r="A4259" s="4">
        <v>4258</v>
      </c>
      <c r="B4259" s="5">
        <v>2</v>
      </c>
      <c r="C4259" s="6">
        <v>9987</v>
      </c>
      <c r="D4259" s="6">
        <v>2423</v>
      </c>
      <c r="E4259">
        <f>VLOOKUP(Чек_позиція!C4259,Товар!A:G,7,FALSE)</f>
        <v>898.64</v>
      </c>
      <c r="F4259">
        <f t="shared" si="66"/>
        <v>1797.28</v>
      </c>
    </row>
    <row r="4260" spans="1:6">
      <c r="A4260" s="4">
        <v>4259</v>
      </c>
      <c r="B4260" s="5">
        <v>1</v>
      </c>
      <c r="C4260" s="6">
        <v>863</v>
      </c>
      <c r="D4260" s="6">
        <v>2423</v>
      </c>
      <c r="E4260">
        <f>VLOOKUP(Чек_позиція!C4260,Товар!A:G,7,FALSE)</f>
        <v>808.07</v>
      </c>
      <c r="F4260">
        <f t="shared" si="66"/>
        <v>808.07</v>
      </c>
    </row>
    <row r="4261" spans="1:6">
      <c r="A4261" s="4">
        <v>4260</v>
      </c>
      <c r="B4261" s="5">
        <v>2</v>
      </c>
      <c r="C4261" s="6">
        <v>3194</v>
      </c>
      <c r="D4261" s="6">
        <v>2423</v>
      </c>
      <c r="E4261">
        <f>VLOOKUP(Чек_позиція!C4261,Товар!A:G,7,FALSE)</f>
        <v>131.85</v>
      </c>
      <c r="F4261">
        <f t="shared" si="66"/>
        <v>263.7</v>
      </c>
    </row>
    <row r="4262" spans="1:6">
      <c r="A4262" s="4">
        <v>4261</v>
      </c>
      <c r="B4262" s="5">
        <v>2</v>
      </c>
      <c r="C4262" s="6">
        <v>3592</v>
      </c>
      <c r="D4262" s="6">
        <v>2423</v>
      </c>
      <c r="E4262">
        <f>VLOOKUP(Чек_позиція!C4262,Товар!A:G,7,FALSE)</f>
        <v>66.91</v>
      </c>
      <c r="F4262">
        <f t="shared" si="66"/>
        <v>133.82</v>
      </c>
    </row>
    <row r="4263" spans="1:6">
      <c r="A4263" s="4">
        <v>4262</v>
      </c>
      <c r="B4263" s="5">
        <v>2</v>
      </c>
      <c r="C4263" s="6">
        <v>2416</v>
      </c>
      <c r="D4263" s="6">
        <v>2424</v>
      </c>
      <c r="E4263">
        <f>VLOOKUP(Чек_позиція!C4263,Товар!A:G,7,FALSE)</f>
        <v>939.87</v>
      </c>
      <c r="F4263">
        <f t="shared" si="66"/>
        <v>1879.74</v>
      </c>
    </row>
    <row r="4264" spans="1:6">
      <c r="A4264" s="4">
        <v>4263</v>
      </c>
      <c r="B4264" s="5">
        <v>3</v>
      </c>
      <c r="C4264" s="6">
        <v>8265</v>
      </c>
      <c r="D4264" s="6">
        <v>2424</v>
      </c>
      <c r="E4264">
        <f>VLOOKUP(Чек_позиція!C4264,Товар!A:G,7,FALSE)</f>
        <v>544.82000000000005</v>
      </c>
      <c r="F4264">
        <f t="shared" si="66"/>
        <v>1634.46</v>
      </c>
    </row>
    <row r="4265" spans="1:6">
      <c r="A4265" s="4">
        <v>4264</v>
      </c>
      <c r="B4265" s="5">
        <v>2</v>
      </c>
      <c r="C4265" s="6">
        <v>6495</v>
      </c>
      <c r="D4265" s="6">
        <v>2424</v>
      </c>
      <c r="E4265">
        <f>VLOOKUP(Чек_позиція!C4265,Товар!A:G,7,FALSE)</f>
        <v>224.79</v>
      </c>
      <c r="F4265">
        <f t="shared" si="66"/>
        <v>449.58</v>
      </c>
    </row>
    <row r="4266" spans="1:6">
      <c r="A4266" s="4">
        <v>4265</v>
      </c>
      <c r="B4266" s="5">
        <v>3</v>
      </c>
      <c r="C4266" s="6">
        <v>188</v>
      </c>
      <c r="D4266" s="6">
        <v>2424</v>
      </c>
      <c r="E4266">
        <f>VLOOKUP(Чек_позиція!C4266,Товар!A:G,7,FALSE)</f>
        <v>209.02</v>
      </c>
      <c r="F4266">
        <f t="shared" si="66"/>
        <v>627.06000000000006</v>
      </c>
    </row>
    <row r="4267" spans="1:6">
      <c r="A4267" s="4">
        <v>4266</v>
      </c>
      <c r="B4267" s="5">
        <v>1</v>
      </c>
      <c r="C4267" s="6">
        <v>551</v>
      </c>
      <c r="D4267" s="6">
        <v>2424</v>
      </c>
      <c r="E4267">
        <f>VLOOKUP(Чек_позиція!C4267,Товар!A:G,7,FALSE)</f>
        <v>516.35</v>
      </c>
      <c r="F4267">
        <f t="shared" si="66"/>
        <v>516.35</v>
      </c>
    </row>
    <row r="4268" spans="1:6">
      <c r="A4268" s="4">
        <v>4267</v>
      </c>
      <c r="B4268" s="5">
        <v>3</v>
      </c>
      <c r="C4268" s="6">
        <v>8999</v>
      </c>
      <c r="D4268" s="6">
        <v>2425</v>
      </c>
      <c r="E4268">
        <f>VLOOKUP(Чек_позиція!C4268,Товар!A:G,7,FALSE)</f>
        <v>762.39</v>
      </c>
      <c r="F4268">
        <f t="shared" si="66"/>
        <v>2287.17</v>
      </c>
    </row>
    <row r="4269" spans="1:6">
      <c r="A4269" s="4">
        <v>4268</v>
      </c>
      <c r="B4269" s="5">
        <v>1</v>
      </c>
      <c r="C4269" s="6">
        <v>6067</v>
      </c>
      <c r="D4269" s="6">
        <v>2425</v>
      </c>
      <c r="E4269">
        <f>VLOOKUP(Чек_позиція!C4269,Товар!A:G,7,FALSE)</f>
        <v>413.05</v>
      </c>
      <c r="F4269">
        <f t="shared" si="66"/>
        <v>413.05</v>
      </c>
    </row>
    <row r="4270" spans="1:6">
      <c r="A4270" s="4">
        <v>4269</v>
      </c>
      <c r="B4270" s="5">
        <v>1</v>
      </c>
      <c r="C4270" s="6">
        <v>8734</v>
      </c>
      <c r="D4270" s="6">
        <v>2426</v>
      </c>
      <c r="E4270">
        <f>VLOOKUP(Чек_позиція!C4270,Товар!A:G,7,FALSE)</f>
        <v>151.53</v>
      </c>
      <c r="F4270">
        <f t="shared" si="66"/>
        <v>151.53</v>
      </c>
    </row>
    <row r="4271" spans="1:6">
      <c r="A4271" s="4">
        <v>4270</v>
      </c>
      <c r="B4271" s="5">
        <v>4</v>
      </c>
      <c r="C4271" s="6">
        <v>5940</v>
      </c>
      <c r="D4271" s="6">
        <v>2426</v>
      </c>
      <c r="E4271">
        <f>VLOOKUP(Чек_позиція!C4271,Товар!A:G,7,FALSE)</f>
        <v>243.53</v>
      </c>
      <c r="F4271">
        <f t="shared" si="66"/>
        <v>974.12</v>
      </c>
    </row>
    <row r="4272" spans="1:6">
      <c r="A4272" s="4">
        <v>4271</v>
      </c>
      <c r="B4272" s="5">
        <v>1</v>
      </c>
      <c r="C4272" s="6">
        <v>8116</v>
      </c>
      <c r="D4272" s="6">
        <v>2426</v>
      </c>
      <c r="E4272">
        <f>VLOOKUP(Чек_позиція!C4272,Товар!A:G,7,FALSE)</f>
        <v>807.56</v>
      </c>
      <c r="F4272">
        <f t="shared" si="66"/>
        <v>807.56</v>
      </c>
    </row>
    <row r="4273" spans="1:6">
      <c r="A4273" s="4">
        <v>4272</v>
      </c>
      <c r="B4273" s="5">
        <v>3</v>
      </c>
      <c r="C4273" s="6">
        <v>1849</v>
      </c>
      <c r="D4273" s="6">
        <v>2426</v>
      </c>
      <c r="E4273">
        <f>VLOOKUP(Чек_позиція!C4273,Товар!A:G,7,FALSE)</f>
        <v>167.8</v>
      </c>
      <c r="F4273">
        <f t="shared" si="66"/>
        <v>503.40000000000003</v>
      </c>
    </row>
    <row r="4274" spans="1:6">
      <c r="A4274" s="4">
        <v>4273</v>
      </c>
      <c r="B4274" s="5">
        <v>2</v>
      </c>
      <c r="C4274" s="6">
        <v>6949</v>
      </c>
      <c r="D4274" s="6">
        <v>2427</v>
      </c>
      <c r="E4274">
        <f>VLOOKUP(Чек_позиція!C4274,Товар!A:G,7,FALSE)</f>
        <v>522.99</v>
      </c>
      <c r="F4274">
        <f t="shared" si="66"/>
        <v>1045.98</v>
      </c>
    </row>
    <row r="4275" spans="1:6">
      <c r="A4275" s="4">
        <v>4274</v>
      </c>
      <c r="B4275" s="5">
        <v>4</v>
      </c>
      <c r="C4275" s="6">
        <v>127</v>
      </c>
      <c r="D4275" s="6">
        <v>2427</v>
      </c>
      <c r="E4275">
        <f>VLOOKUP(Чек_позиція!C4275,Товар!A:G,7,FALSE)</f>
        <v>776.02</v>
      </c>
      <c r="F4275">
        <f t="shared" si="66"/>
        <v>3104.08</v>
      </c>
    </row>
    <row r="4276" spans="1:6">
      <c r="A4276" s="4">
        <v>4275</v>
      </c>
      <c r="B4276" s="5">
        <v>3</v>
      </c>
      <c r="C4276" s="6">
        <v>718</v>
      </c>
      <c r="D4276" s="6">
        <v>2428</v>
      </c>
      <c r="E4276">
        <f>VLOOKUP(Чек_позиція!C4276,Товар!A:G,7,FALSE)</f>
        <v>849.82</v>
      </c>
      <c r="F4276">
        <f t="shared" si="66"/>
        <v>2549.46</v>
      </c>
    </row>
    <row r="4277" spans="1:6">
      <c r="A4277" s="4">
        <v>4276</v>
      </c>
      <c r="B4277" s="5">
        <v>4</v>
      </c>
      <c r="C4277" s="6">
        <v>7241</v>
      </c>
      <c r="D4277" s="6">
        <v>2428</v>
      </c>
      <c r="E4277">
        <f>VLOOKUP(Чек_позиція!C4277,Товар!A:G,7,FALSE)</f>
        <v>238.48</v>
      </c>
      <c r="F4277">
        <f t="shared" si="66"/>
        <v>953.92</v>
      </c>
    </row>
    <row r="4278" spans="1:6">
      <c r="A4278" s="4">
        <v>4277</v>
      </c>
      <c r="B4278" s="5">
        <v>3</v>
      </c>
      <c r="C4278" s="6">
        <v>628</v>
      </c>
      <c r="D4278" s="6">
        <v>2428</v>
      </c>
      <c r="E4278">
        <f>VLOOKUP(Чек_позиція!C4278,Товар!A:G,7,FALSE)</f>
        <v>633.75</v>
      </c>
      <c r="F4278">
        <f t="shared" si="66"/>
        <v>1901.25</v>
      </c>
    </row>
    <row r="4279" spans="1:6">
      <c r="A4279" s="4">
        <v>4278</v>
      </c>
      <c r="B4279" s="5">
        <v>1</v>
      </c>
      <c r="C4279" s="6">
        <v>8404</v>
      </c>
      <c r="D4279" s="6">
        <v>2429</v>
      </c>
      <c r="E4279">
        <f>VLOOKUP(Чек_позиція!C4279,Товар!A:G,7,FALSE)</f>
        <v>484.64</v>
      </c>
      <c r="F4279">
        <f t="shared" si="66"/>
        <v>484.64</v>
      </c>
    </row>
    <row r="4280" spans="1:6">
      <c r="A4280" s="4">
        <v>4279</v>
      </c>
      <c r="B4280" s="5">
        <v>4</v>
      </c>
      <c r="C4280" s="6">
        <v>7944</v>
      </c>
      <c r="D4280" s="6">
        <v>2429</v>
      </c>
      <c r="E4280">
        <f>VLOOKUP(Чек_позиція!C4280,Товар!A:G,7,FALSE)</f>
        <v>95.03</v>
      </c>
      <c r="F4280">
        <f t="shared" si="66"/>
        <v>380.12</v>
      </c>
    </row>
    <row r="4281" spans="1:6">
      <c r="A4281" s="4">
        <v>4280</v>
      </c>
      <c r="B4281" s="5">
        <v>1</v>
      </c>
      <c r="C4281" s="6">
        <v>5233</v>
      </c>
      <c r="D4281" s="6">
        <v>2429</v>
      </c>
      <c r="E4281">
        <f>VLOOKUP(Чек_позиція!C4281,Товар!A:G,7,FALSE)</f>
        <v>43.61</v>
      </c>
      <c r="F4281">
        <f t="shared" si="66"/>
        <v>43.61</v>
      </c>
    </row>
    <row r="4282" spans="1:6">
      <c r="A4282" s="4">
        <v>4281</v>
      </c>
      <c r="B4282" s="5">
        <v>3</v>
      </c>
      <c r="C4282" s="6">
        <v>5873</v>
      </c>
      <c r="D4282" s="6">
        <v>2429</v>
      </c>
      <c r="E4282">
        <f>VLOOKUP(Чек_позиція!C4282,Товар!A:G,7,FALSE)</f>
        <v>94.01</v>
      </c>
      <c r="F4282">
        <f t="shared" si="66"/>
        <v>282.03000000000003</v>
      </c>
    </row>
    <row r="4283" spans="1:6">
      <c r="A4283" s="4">
        <v>4282</v>
      </c>
      <c r="B4283" s="5">
        <v>1</v>
      </c>
      <c r="C4283" s="6">
        <v>8047</v>
      </c>
      <c r="D4283" s="6">
        <v>2429</v>
      </c>
      <c r="E4283">
        <f>VLOOKUP(Чек_позиція!C4283,Товар!A:G,7,FALSE)</f>
        <v>820.69</v>
      </c>
      <c r="F4283">
        <f t="shared" si="66"/>
        <v>820.69</v>
      </c>
    </row>
    <row r="4284" spans="1:6">
      <c r="A4284" s="4">
        <v>4283</v>
      </c>
      <c r="B4284" s="5">
        <v>3</v>
      </c>
      <c r="C4284" s="6">
        <v>8581</v>
      </c>
      <c r="D4284" s="6">
        <v>2430</v>
      </c>
      <c r="E4284">
        <f>VLOOKUP(Чек_позиція!C4284,Товар!A:G,7,FALSE)</f>
        <v>351.99</v>
      </c>
      <c r="F4284">
        <f t="shared" si="66"/>
        <v>1055.97</v>
      </c>
    </row>
    <row r="4285" spans="1:6">
      <c r="A4285" s="4">
        <v>4284</v>
      </c>
      <c r="B4285" s="5">
        <v>1</v>
      </c>
      <c r="C4285" s="6">
        <v>9897</v>
      </c>
      <c r="D4285" s="6">
        <v>2430</v>
      </c>
      <c r="E4285">
        <f>VLOOKUP(Чек_позиція!C4285,Товар!A:G,7,FALSE)</f>
        <v>668.41</v>
      </c>
      <c r="F4285">
        <f t="shared" si="66"/>
        <v>668.41</v>
      </c>
    </row>
    <row r="4286" spans="1:6">
      <c r="A4286" s="4">
        <v>4285</v>
      </c>
      <c r="B4286" s="5">
        <v>2</v>
      </c>
      <c r="C4286" s="6">
        <v>2184</v>
      </c>
      <c r="D4286" s="6">
        <v>2431</v>
      </c>
      <c r="E4286">
        <f>VLOOKUP(Чек_позиція!C4286,Товар!A:G,7,FALSE)</f>
        <v>436.42</v>
      </c>
      <c r="F4286">
        <f t="shared" si="66"/>
        <v>872.84</v>
      </c>
    </row>
    <row r="4287" spans="1:6">
      <c r="A4287" s="4">
        <v>4286</v>
      </c>
      <c r="B4287" s="5">
        <v>3</v>
      </c>
      <c r="C4287" s="6">
        <v>768</v>
      </c>
      <c r="D4287" s="6">
        <v>2431</v>
      </c>
      <c r="E4287">
        <f>VLOOKUP(Чек_позиція!C4287,Товар!A:G,7,FALSE)</f>
        <v>418.76</v>
      </c>
      <c r="F4287">
        <f t="shared" si="66"/>
        <v>1256.28</v>
      </c>
    </row>
    <row r="4288" spans="1:6">
      <c r="A4288" s="4">
        <v>4287</v>
      </c>
      <c r="B4288" s="5">
        <v>4</v>
      </c>
      <c r="C4288" s="6">
        <v>7990</v>
      </c>
      <c r="D4288" s="6">
        <v>2431</v>
      </c>
      <c r="E4288">
        <f>VLOOKUP(Чек_позиція!C4288,Товар!A:G,7,FALSE)</f>
        <v>574.66</v>
      </c>
      <c r="F4288">
        <f t="shared" si="66"/>
        <v>2298.64</v>
      </c>
    </row>
    <row r="4289" spans="1:6">
      <c r="A4289" s="4">
        <v>4288</v>
      </c>
      <c r="B4289" s="5">
        <v>2</v>
      </c>
      <c r="C4289" s="6">
        <v>5756</v>
      </c>
      <c r="D4289" s="6">
        <v>2432</v>
      </c>
      <c r="E4289">
        <f>VLOOKUP(Чек_позиція!C4289,Товар!A:G,7,FALSE)</f>
        <v>650.52</v>
      </c>
      <c r="F4289">
        <f t="shared" si="66"/>
        <v>1301.04</v>
      </c>
    </row>
    <row r="4290" spans="1:6">
      <c r="A4290" s="4">
        <v>4289</v>
      </c>
      <c r="B4290" s="5">
        <v>4</v>
      </c>
      <c r="C4290" s="6">
        <v>1683</v>
      </c>
      <c r="D4290" s="6">
        <v>2432</v>
      </c>
      <c r="E4290">
        <f>VLOOKUP(Чек_позиція!C4290,Товар!A:G,7,FALSE)</f>
        <v>643.70000000000005</v>
      </c>
      <c r="F4290">
        <f t="shared" si="66"/>
        <v>2574.8000000000002</v>
      </c>
    </row>
    <row r="4291" spans="1:6">
      <c r="A4291" s="4">
        <v>4290</v>
      </c>
      <c r="B4291" s="5">
        <v>2</v>
      </c>
      <c r="C4291" s="6">
        <v>8179</v>
      </c>
      <c r="D4291" s="6">
        <v>2432</v>
      </c>
      <c r="E4291">
        <f>VLOOKUP(Чек_позиція!C4291,Товар!A:G,7,FALSE)</f>
        <v>669.8</v>
      </c>
      <c r="F4291">
        <f t="shared" ref="F4291:F4354" si="67">B4291*E4291</f>
        <v>1339.6</v>
      </c>
    </row>
    <row r="4292" spans="1:6">
      <c r="A4292" s="4">
        <v>4291</v>
      </c>
      <c r="B4292" s="5">
        <v>4</v>
      </c>
      <c r="C4292" s="6">
        <v>7180</v>
      </c>
      <c r="D4292" s="6">
        <v>2433</v>
      </c>
      <c r="E4292">
        <f>VLOOKUP(Чек_позиція!C4292,Товар!A:G,7,FALSE)</f>
        <v>647.87</v>
      </c>
      <c r="F4292">
        <f t="shared" si="67"/>
        <v>2591.48</v>
      </c>
    </row>
    <row r="4293" spans="1:6">
      <c r="A4293" s="4">
        <v>4292</v>
      </c>
      <c r="B4293" s="5">
        <v>1</v>
      </c>
      <c r="C4293" s="6">
        <v>461</v>
      </c>
      <c r="D4293" s="6">
        <v>2433</v>
      </c>
      <c r="E4293">
        <f>VLOOKUP(Чек_позиція!C4293,Товар!A:G,7,FALSE)</f>
        <v>859.11</v>
      </c>
      <c r="F4293">
        <f t="shared" si="67"/>
        <v>859.11</v>
      </c>
    </row>
    <row r="4294" spans="1:6">
      <c r="A4294" s="4">
        <v>4293</v>
      </c>
      <c r="B4294" s="5">
        <v>2</v>
      </c>
      <c r="C4294" s="6">
        <v>9971</v>
      </c>
      <c r="D4294" s="6">
        <v>2434</v>
      </c>
      <c r="E4294">
        <f>VLOOKUP(Чек_позиція!C4294,Товар!A:G,7,FALSE)</f>
        <v>660.08</v>
      </c>
      <c r="F4294">
        <f t="shared" si="67"/>
        <v>1320.16</v>
      </c>
    </row>
    <row r="4295" spans="1:6">
      <c r="A4295" s="4">
        <v>4294</v>
      </c>
      <c r="B4295" s="5">
        <v>1</v>
      </c>
      <c r="C4295" s="6">
        <v>4994</v>
      </c>
      <c r="D4295" s="6">
        <v>2435</v>
      </c>
      <c r="E4295">
        <f>VLOOKUP(Чек_позиція!C4295,Товар!A:G,7,FALSE)</f>
        <v>867.73</v>
      </c>
      <c r="F4295">
        <f t="shared" si="67"/>
        <v>867.73</v>
      </c>
    </row>
    <row r="4296" spans="1:6">
      <c r="A4296" s="4">
        <v>4295</v>
      </c>
      <c r="B4296" s="5">
        <v>2</v>
      </c>
      <c r="C4296" s="6">
        <v>7607</v>
      </c>
      <c r="D4296" s="6">
        <v>2435</v>
      </c>
      <c r="E4296">
        <f>VLOOKUP(Чек_позиція!C4296,Товар!A:G,7,FALSE)</f>
        <v>770.2</v>
      </c>
      <c r="F4296">
        <f t="shared" si="67"/>
        <v>1540.4</v>
      </c>
    </row>
    <row r="4297" spans="1:6">
      <c r="A4297" s="4">
        <v>4296</v>
      </c>
      <c r="B4297" s="5">
        <v>3</v>
      </c>
      <c r="C4297" s="6">
        <v>2817</v>
      </c>
      <c r="D4297" s="6">
        <v>2435</v>
      </c>
      <c r="E4297">
        <f>VLOOKUP(Чек_позиція!C4297,Товар!A:G,7,FALSE)</f>
        <v>136.58000000000001</v>
      </c>
      <c r="F4297">
        <f t="shared" si="67"/>
        <v>409.74</v>
      </c>
    </row>
    <row r="4298" spans="1:6">
      <c r="A4298" s="4">
        <v>4297</v>
      </c>
      <c r="B4298" s="5">
        <v>2</v>
      </c>
      <c r="C4298" s="6">
        <v>6571</v>
      </c>
      <c r="D4298" s="6">
        <v>2435</v>
      </c>
      <c r="E4298">
        <f>VLOOKUP(Чек_позиція!C4298,Товар!A:G,7,FALSE)</f>
        <v>880.5</v>
      </c>
      <c r="F4298">
        <f t="shared" si="67"/>
        <v>1761</v>
      </c>
    </row>
    <row r="4299" spans="1:6">
      <c r="A4299" s="4">
        <v>4298</v>
      </c>
      <c r="B4299" s="5">
        <v>2</v>
      </c>
      <c r="C4299" s="6">
        <v>7553</v>
      </c>
      <c r="D4299" s="6">
        <v>2436</v>
      </c>
      <c r="E4299">
        <f>VLOOKUP(Чек_позиція!C4299,Товар!A:G,7,FALSE)</f>
        <v>877.79</v>
      </c>
      <c r="F4299">
        <f t="shared" si="67"/>
        <v>1755.58</v>
      </c>
    </row>
    <row r="4300" spans="1:6">
      <c r="A4300" s="4">
        <v>4299</v>
      </c>
      <c r="B4300" s="5">
        <v>1</v>
      </c>
      <c r="C4300" s="6">
        <v>710</v>
      </c>
      <c r="D4300" s="6">
        <v>2436</v>
      </c>
      <c r="E4300">
        <f>VLOOKUP(Чек_позиція!C4300,Товар!A:G,7,FALSE)</f>
        <v>389.98</v>
      </c>
      <c r="F4300">
        <f t="shared" si="67"/>
        <v>389.98</v>
      </c>
    </row>
    <row r="4301" spans="1:6">
      <c r="A4301" s="4">
        <v>4300</v>
      </c>
      <c r="B4301" s="5">
        <v>2</v>
      </c>
      <c r="C4301" s="6">
        <v>5633</v>
      </c>
      <c r="D4301" s="6">
        <v>2436</v>
      </c>
      <c r="E4301">
        <f>VLOOKUP(Чек_позиція!C4301,Товар!A:G,7,FALSE)</f>
        <v>110.55</v>
      </c>
      <c r="F4301">
        <f t="shared" si="67"/>
        <v>221.1</v>
      </c>
    </row>
    <row r="4302" spans="1:6">
      <c r="A4302" s="4">
        <v>4301</v>
      </c>
      <c r="B4302" s="5">
        <v>3</v>
      </c>
      <c r="C4302" s="6">
        <v>9135</v>
      </c>
      <c r="D4302" s="6">
        <v>2436</v>
      </c>
      <c r="E4302">
        <f>VLOOKUP(Чек_позиція!C4302,Товар!A:G,7,FALSE)</f>
        <v>907.35</v>
      </c>
      <c r="F4302">
        <f t="shared" si="67"/>
        <v>2722.05</v>
      </c>
    </row>
    <row r="4303" spans="1:6">
      <c r="A4303" s="4">
        <v>4302</v>
      </c>
      <c r="B4303" s="5">
        <v>2</v>
      </c>
      <c r="C4303" s="6">
        <v>3253</v>
      </c>
      <c r="D4303" s="6">
        <v>2436</v>
      </c>
      <c r="E4303">
        <f>VLOOKUP(Чек_позиція!C4303,Товар!A:G,7,FALSE)</f>
        <v>299.2</v>
      </c>
      <c r="F4303">
        <f t="shared" si="67"/>
        <v>598.4</v>
      </c>
    </row>
    <row r="4304" spans="1:6">
      <c r="A4304" s="4">
        <v>4303</v>
      </c>
      <c r="B4304" s="5">
        <v>1</v>
      </c>
      <c r="C4304" s="6">
        <v>1926</v>
      </c>
      <c r="D4304" s="6">
        <v>2437</v>
      </c>
      <c r="E4304">
        <f>VLOOKUP(Чек_позиція!C4304,Товар!A:G,7,FALSE)</f>
        <v>643.29999999999995</v>
      </c>
      <c r="F4304">
        <f t="shared" si="67"/>
        <v>643.29999999999995</v>
      </c>
    </row>
    <row r="4305" spans="1:6">
      <c r="A4305" s="4">
        <v>4304</v>
      </c>
      <c r="B4305" s="5">
        <v>4</v>
      </c>
      <c r="C4305" s="6">
        <v>6754</v>
      </c>
      <c r="D4305" s="6">
        <v>2437</v>
      </c>
      <c r="E4305">
        <f>VLOOKUP(Чек_позиція!C4305,Товар!A:G,7,FALSE)</f>
        <v>876.42</v>
      </c>
      <c r="F4305">
        <f t="shared" si="67"/>
        <v>3505.68</v>
      </c>
    </row>
    <row r="4306" spans="1:6">
      <c r="A4306" s="4">
        <v>4305</v>
      </c>
      <c r="B4306" s="5">
        <v>4</v>
      </c>
      <c r="C4306" s="6">
        <v>1351</v>
      </c>
      <c r="D4306" s="6">
        <v>2437</v>
      </c>
      <c r="E4306">
        <f>VLOOKUP(Чек_позиція!C4306,Товар!A:G,7,FALSE)</f>
        <v>186.55</v>
      </c>
      <c r="F4306">
        <f t="shared" si="67"/>
        <v>746.2</v>
      </c>
    </row>
    <row r="4307" spans="1:6">
      <c r="A4307" s="4">
        <v>4306</v>
      </c>
      <c r="B4307" s="5">
        <v>1</v>
      </c>
      <c r="C4307" s="6">
        <v>592</v>
      </c>
      <c r="D4307" s="6">
        <v>2438</v>
      </c>
      <c r="E4307">
        <f>VLOOKUP(Чек_позиція!C4307,Товар!A:G,7,FALSE)</f>
        <v>861.26</v>
      </c>
      <c r="F4307">
        <f t="shared" si="67"/>
        <v>861.26</v>
      </c>
    </row>
    <row r="4308" spans="1:6">
      <c r="A4308" s="4">
        <v>4307</v>
      </c>
      <c r="B4308" s="5">
        <v>1</v>
      </c>
      <c r="C4308" s="6">
        <v>2787</v>
      </c>
      <c r="D4308" s="6">
        <v>2438</v>
      </c>
      <c r="E4308">
        <f>VLOOKUP(Чек_позиція!C4308,Товар!A:G,7,FALSE)</f>
        <v>846.38</v>
      </c>
      <c r="F4308">
        <f t="shared" si="67"/>
        <v>846.38</v>
      </c>
    </row>
    <row r="4309" spans="1:6">
      <c r="A4309" s="4">
        <v>4308</v>
      </c>
      <c r="B4309" s="5">
        <v>3</v>
      </c>
      <c r="C4309" s="6">
        <v>3474</v>
      </c>
      <c r="D4309" s="6">
        <v>2438</v>
      </c>
      <c r="E4309">
        <f>VLOOKUP(Чек_позиція!C4309,Товар!A:G,7,FALSE)</f>
        <v>666.75</v>
      </c>
      <c r="F4309">
        <f t="shared" si="67"/>
        <v>2000.25</v>
      </c>
    </row>
    <row r="4310" spans="1:6">
      <c r="A4310" s="4">
        <v>4309</v>
      </c>
      <c r="B4310" s="5">
        <v>1</v>
      </c>
      <c r="C4310" s="6">
        <v>1684</v>
      </c>
      <c r="D4310" s="6">
        <v>2438</v>
      </c>
      <c r="E4310">
        <f>VLOOKUP(Чек_позиція!C4310,Товар!A:G,7,FALSE)</f>
        <v>457.43</v>
      </c>
      <c r="F4310">
        <f t="shared" si="67"/>
        <v>457.43</v>
      </c>
    </row>
    <row r="4311" spans="1:6">
      <c r="A4311" s="4">
        <v>4310</v>
      </c>
      <c r="B4311" s="5">
        <v>1</v>
      </c>
      <c r="C4311" s="6">
        <v>7297</v>
      </c>
      <c r="D4311" s="6">
        <v>2439</v>
      </c>
      <c r="E4311">
        <f>VLOOKUP(Чек_позиція!C4311,Товар!A:G,7,FALSE)</f>
        <v>116.93</v>
      </c>
      <c r="F4311">
        <f t="shared" si="67"/>
        <v>116.93</v>
      </c>
    </row>
    <row r="4312" spans="1:6">
      <c r="A4312" s="4">
        <v>4311</v>
      </c>
      <c r="B4312" s="5">
        <v>1</v>
      </c>
      <c r="C4312" s="6">
        <v>2806</v>
      </c>
      <c r="D4312" s="6">
        <v>2439</v>
      </c>
      <c r="E4312">
        <f>VLOOKUP(Чек_позиція!C4312,Товар!A:G,7,FALSE)</f>
        <v>622.34</v>
      </c>
      <c r="F4312">
        <f t="shared" si="67"/>
        <v>622.34</v>
      </c>
    </row>
    <row r="4313" spans="1:6">
      <c r="A4313" s="4">
        <v>4312</v>
      </c>
      <c r="B4313" s="5">
        <v>2</v>
      </c>
      <c r="C4313" s="6">
        <v>1472</v>
      </c>
      <c r="D4313" s="6">
        <v>2439</v>
      </c>
      <c r="E4313">
        <f>VLOOKUP(Чек_позиція!C4313,Товар!A:G,7,FALSE)</f>
        <v>268.8</v>
      </c>
      <c r="F4313">
        <f t="shared" si="67"/>
        <v>537.6</v>
      </c>
    </row>
    <row r="4314" spans="1:6">
      <c r="A4314" s="4">
        <v>4313</v>
      </c>
      <c r="B4314" s="5">
        <v>4</v>
      </c>
      <c r="C4314" s="6">
        <v>4766</v>
      </c>
      <c r="D4314" s="6">
        <v>2439</v>
      </c>
      <c r="E4314">
        <f>VLOOKUP(Чек_позиція!C4314,Товар!A:G,7,FALSE)</f>
        <v>281.83</v>
      </c>
      <c r="F4314">
        <f t="shared" si="67"/>
        <v>1127.32</v>
      </c>
    </row>
    <row r="4315" spans="1:6">
      <c r="A4315" s="4">
        <v>4314</v>
      </c>
      <c r="B4315" s="5">
        <v>4</v>
      </c>
      <c r="C4315" s="6">
        <v>8335</v>
      </c>
      <c r="D4315" s="6">
        <v>2439</v>
      </c>
      <c r="E4315">
        <f>VLOOKUP(Чек_позиція!C4315,Товар!A:G,7,FALSE)</f>
        <v>455.32</v>
      </c>
      <c r="F4315">
        <f t="shared" si="67"/>
        <v>1821.28</v>
      </c>
    </row>
    <row r="4316" spans="1:6">
      <c r="A4316" s="4">
        <v>4315</v>
      </c>
      <c r="B4316" s="5">
        <v>4</v>
      </c>
      <c r="C4316" s="6">
        <v>3427</v>
      </c>
      <c r="D4316" s="6">
        <v>2440</v>
      </c>
      <c r="E4316">
        <f>VLOOKUP(Чек_позиція!C4316,Товар!A:G,7,FALSE)</f>
        <v>768.31</v>
      </c>
      <c r="F4316">
        <f t="shared" si="67"/>
        <v>3073.24</v>
      </c>
    </row>
    <row r="4317" spans="1:6">
      <c r="A4317" s="4">
        <v>4316</v>
      </c>
      <c r="B4317" s="5">
        <v>4</v>
      </c>
      <c r="C4317" s="6">
        <v>6865</v>
      </c>
      <c r="D4317" s="6">
        <v>2440</v>
      </c>
      <c r="E4317">
        <f>VLOOKUP(Чек_позиція!C4317,Товар!A:G,7,FALSE)</f>
        <v>411.3</v>
      </c>
      <c r="F4317">
        <f t="shared" si="67"/>
        <v>1645.2</v>
      </c>
    </row>
    <row r="4318" spans="1:6">
      <c r="A4318" s="4">
        <v>4317</v>
      </c>
      <c r="B4318" s="5">
        <v>1</v>
      </c>
      <c r="C4318" s="6">
        <v>6105</v>
      </c>
      <c r="D4318" s="6">
        <v>2440</v>
      </c>
      <c r="E4318">
        <f>VLOOKUP(Чек_позиція!C4318,Товар!A:G,7,FALSE)</f>
        <v>557.99</v>
      </c>
      <c r="F4318">
        <f t="shared" si="67"/>
        <v>557.99</v>
      </c>
    </row>
    <row r="4319" spans="1:6">
      <c r="A4319" s="4">
        <v>4318</v>
      </c>
      <c r="B4319" s="5">
        <v>3</v>
      </c>
      <c r="C4319" s="6">
        <v>8147</v>
      </c>
      <c r="D4319" s="6">
        <v>2440</v>
      </c>
      <c r="E4319">
        <f>VLOOKUP(Чек_позиція!C4319,Товар!A:G,7,FALSE)</f>
        <v>131.38</v>
      </c>
      <c r="F4319">
        <f t="shared" si="67"/>
        <v>394.14</v>
      </c>
    </row>
    <row r="4320" spans="1:6">
      <c r="A4320" s="4">
        <v>4319</v>
      </c>
      <c r="B4320" s="5">
        <v>4</v>
      </c>
      <c r="C4320" s="6">
        <v>750</v>
      </c>
      <c r="D4320" s="6">
        <v>2440</v>
      </c>
      <c r="E4320">
        <f>VLOOKUP(Чек_позиція!C4320,Товар!A:G,7,FALSE)</f>
        <v>245.52</v>
      </c>
      <c r="F4320">
        <f t="shared" si="67"/>
        <v>982.08</v>
      </c>
    </row>
    <row r="4321" spans="1:6">
      <c r="A4321" s="4">
        <v>4320</v>
      </c>
      <c r="B4321" s="5">
        <v>1</v>
      </c>
      <c r="C4321" s="6">
        <v>2201</v>
      </c>
      <c r="D4321" s="6">
        <v>2441</v>
      </c>
      <c r="E4321">
        <f>VLOOKUP(Чек_позиція!C4321,Товар!A:G,7,FALSE)</f>
        <v>648.13</v>
      </c>
      <c r="F4321">
        <f t="shared" si="67"/>
        <v>648.13</v>
      </c>
    </row>
    <row r="4322" spans="1:6">
      <c r="A4322" s="4">
        <v>4321</v>
      </c>
      <c r="B4322" s="5">
        <v>3</v>
      </c>
      <c r="C4322" s="6">
        <v>7536</v>
      </c>
      <c r="D4322" s="6">
        <v>2442</v>
      </c>
      <c r="E4322">
        <f>VLOOKUP(Чек_позиція!C4322,Товар!A:G,7,FALSE)</f>
        <v>814.92</v>
      </c>
      <c r="F4322">
        <f t="shared" si="67"/>
        <v>2444.7599999999998</v>
      </c>
    </row>
    <row r="4323" spans="1:6">
      <c r="A4323" s="4">
        <v>4322</v>
      </c>
      <c r="B4323" s="5">
        <v>2</v>
      </c>
      <c r="C4323" s="6">
        <v>1541</v>
      </c>
      <c r="D4323" s="6">
        <v>2442</v>
      </c>
      <c r="E4323">
        <f>VLOOKUP(Чек_позиція!C4323,Товар!A:G,7,FALSE)</f>
        <v>640.53</v>
      </c>
      <c r="F4323">
        <f t="shared" si="67"/>
        <v>1281.06</v>
      </c>
    </row>
    <row r="4324" spans="1:6">
      <c r="A4324" s="4">
        <v>4323</v>
      </c>
      <c r="B4324" s="5">
        <v>4</v>
      </c>
      <c r="C4324" s="6">
        <v>1509</v>
      </c>
      <c r="D4324" s="6">
        <v>2442</v>
      </c>
      <c r="E4324">
        <f>VLOOKUP(Чек_позиція!C4324,Товар!A:G,7,FALSE)</f>
        <v>161.22999999999999</v>
      </c>
      <c r="F4324">
        <f t="shared" si="67"/>
        <v>644.91999999999996</v>
      </c>
    </row>
    <row r="4325" spans="1:6">
      <c r="A4325" s="4">
        <v>4324</v>
      </c>
      <c r="B4325" s="5">
        <v>1</v>
      </c>
      <c r="C4325" s="6">
        <v>4190</v>
      </c>
      <c r="D4325" s="6">
        <v>2442</v>
      </c>
      <c r="E4325">
        <f>VLOOKUP(Чек_позиція!C4325,Товар!A:G,7,FALSE)</f>
        <v>358.96</v>
      </c>
      <c r="F4325">
        <f t="shared" si="67"/>
        <v>358.96</v>
      </c>
    </row>
    <row r="4326" spans="1:6">
      <c r="A4326" s="4">
        <v>4325</v>
      </c>
      <c r="B4326" s="5">
        <v>1</v>
      </c>
      <c r="C4326" s="6">
        <v>3889</v>
      </c>
      <c r="D4326" s="6">
        <v>2443</v>
      </c>
      <c r="E4326">
        <f>VLOOKUP(Чек_позиція!C4326,Товар!A:G,7,FALSE)</f>
        <v>779.27</v>
      </c>
      <c r="F4326">
        <f t="shared" si="67"/>
        <v>779.27</v>
      </c>
    </row>
    <row r="4327" spans="1:6">
      <c r="A4327" s="4">
        <v>4326</v>
      </c>
      <c r="B4327" s="5">
        <v>4</v>
      </c>
      <c r="C4327" s="6">
        <v>9721</v>
      </c>
      <c r="D4327" s="6">
        <v>2444</v>
      </c>
      <c r="E4327">
        <f>VLOOKUP(Чек_позиція!C4327,Товар!A:G,7,FALSE)</f>
        <v>652.28</v>
      </c>
      <c r="F4327">
        <f t="shared" si="67"/>
        <v>2609.12</v>
      </c>
    </row>
    <row r="4328" spans="1:6">
      <c r="A4328" s="4">
        <v>4327</v>
      </c>
      <c r="B4328" s="5">
        <v>2</v>
      </c>
      <c r="C4328" s="6">
        <v>3083</v>
      </c>
      <c r="D4328" s="6">
        <v>2444</v>
      </c>
      <c r="E4328">
        <f>VLOOKUP(Чек_позиція!C4328,Товар!A:G,7,FALSE)</f>
        <v>581.04999999999995</v>
      </c>
      <c r="F4328">
        <f t="shared" si="67"/>
        <v>1162.0999999999999</v>
      </c>
    </row>
    <row r="4329" spans="1:6">
      <c r="A4329" s="4">
        <v>4328</v>
      </c>
      <c r="B4329" s="5">
        <v>4</v>
      </c>
      <c r="C4329" s="6">
        <v>7456</v>
      </c>
      <c r="D4329" s="6">
        <v>2444</v>
      </c>
      <c r="E4329">
        <f>VLOOKUP(Чек_позиція!C4329,Товар!A:G,7,FALSE)</f>
        <v>921.53</v>
      </c>
      <c r="F4329">
        <f t="shared" si="67"/>
        <v>3686.12</v>
      </c>
    </row>
    <row r="4330" spans="1:6">
      <c r="A4330" s="4">
        <v>4329</v>
      </c>
      <c r="B4330" s="5">
        <v>3</v>
      </c>
      <c r="C4330" s="6">
        <v>3195</v>
      </c>
      <c r="D4330" s="6">
        <v>2444</v>
      </c>
      <c r="E4330">
        <f>VLOOKUP(Чек_позиція!C4330,Товар!A:G,7,FALSE)</f>
        <v>675.44</v>
      </c>
      <c r="F4330">
        <f t="shared" si="67"/>
        <v>2026.3200000000002</v>
      </c>
    </row>
    <row r="4331" spans="1:6">
      <c r="A4331" s="4">
        <v>4330</v>
      </c>
      <c r="B4331" s="5">
        <v>4</v>
      </c>
      <c r="C4331" s="6">
        <v>9188</v>
      </c>
      <c r="D4331" s="6">
        <v>2445</v>
      </c>
      <c r="E4331">
        <f>VLOOKUP(Чек_позиція!C4331,Товар!A:G,7,FALSE)</f>
        <v>908.87</v>
      </c>
      <c r="F4331">
        <f t="shared" si="67"/>
        <v>3635.48</v>
      </c>
    </row>
    <row r="4332" spans="1:6">
      <c r="A4332" s="4">
        <v>4331</v>
      </c>
      <c r="B4332" s="5">
        <v>4</v>
      </c>
      <c r="C4332" s="6">
        <v>9831</v>
      </c>
      <c r="D4332" s="6">
        <v>2445</v>
      </c>
      <c r="E4332">
        <f>VLOOKUP(Чек_позиція!C4332,Товар!A:G,7,FALSE)</f>
        <v>368.3</v>
      </c>
      <c r="F4332">
        <f t="shared" si="67"/>
        <v>1473.2</v>
      </c>
    </row>
    <row r="4333" spans="1:6">
      <c r="A4333" s="4">
        <v>4332</v>
      </c>
      <c r="B4333" s="5">
        <v>2</v>
      </c>
      <c r="C4333" s="6">
        <v>4396</v>
      </c>
      <c r="D4333" s="6">
        <v>2445</v>
      </c>
      <c r="E4333">
        <f>VLOOKUP(Чек_позиція!C4333,Товар!A:G,7,FALSE)</f>
        <v>362.43</v>
      </c>
      <c r="F4333">
        <f t="shared" si="67"/>
        <v>724.86</v>
      </c>
    </row>
    <row r="4334" spans="1:6">
      <c r="A4334" s="4">
        <v>4333</v>
      </c>
      <c r="B4334" s="5">
        <v>1</v>
      </c>
      <c r="C4334" s="6">
        <v>5932</v>
      </c>
      <c r="D4334" s="6">
        <v>2446</v>
      </c>
      <c r="E4334">
        <f>VLOOKUP(Чек_позиція!C4334,Товар!A:G,7,FALSE)</f>
        <v>321.17</v>
      </c>
      <c r="F4334">
        <f t="shared" si="67"/>
        <v>321.17</v>
      </c>
    </row>
    <row r="4335" spans="1:6">
      <c r="A4335" s="4">
        <v>4334</v>
      </c>
      <c r="B4335" s="5">
        <v>3</v>
      </c>
      <c r="C4335" s="6">
        <v>8644</v>
      </c>
      <c r="D4335" s="6">
        <v>2446</v>
      </c>
      <c r="E4335">
        <f>VLOOKUP(Чек_позиція!C4335,Товар!A:G,7,FALSE)</f>
        <v>372.79</v>
      </c>
      <c r="F4335">
        <f t="shared" si="67"/>
        <v>1118.3700000000001</v>
      </c>
    </row>
    <row r="4336" spans="1:6">
      <c r="A4336" s="4">
        <v>4335</v>
      </c>
      <c r="B4336" s="5">
        <v>4</v>
      </c>
      <c r="C4336" s="6">
        <v>3199</v>
      </c>
      <c r="D4336" s="6">
        <v>2447</v>
      </c>
      <c r="E4336">
        <f>VLOOKUP(Чек_позиція!C4336,Товар!A:G,7,FALSE)</f>
        <v>542.15</v>
      </c>
      <c r="F4336">
        <f t="shared" si="67"/>
        <v>2168.6</v>
      </c>
    </row>
    <row r="4337" spans="1:6">
      <c r="A4337" s="4">
        <v>4336</v>
      </c>
      <c r="B4337" s="5">
        <v>4</v>
      </c>
      <c r="C4337" s="6">
        <v>2708</v>
      </c>
      <c r="D4337" s="6">
        <v>2447</v>
      </c>
      <c r="E4337">
        <f>VLOOKUP(Чек_позиція!C4337,Товар!A:G,7,FALSE)</f>
        <v>130.9</v>
      </c>
      <c r="F4337">
        <f t="shared" si="67"/>
        <v>523.6</v>
      </c>
    </row>
    <row r="4338" spans="1:6">
      <c r="A4338" s="4">
        <v>4337</v>
      </c>
      <c r="B4338" s="5">
        <v>4</v>
      </c>
      <c r="C4338" s="6">
        <v>5395</v>
      </c>
      <c r="D4338" s="6">
        <v>2447</v>
      </c>
      <c r="E4338">
        <f>VLOOKUP(Чек_позиція!C4338,Товар!A:G,7,FALSE)</f>
        <v>549.89</v>
      </c>
      <c r="F4338">
        <f t="shared" si="67"/>
        <v>2199.56</v>
      </c>
    </row>
    <row r="4339" spans="1:6">
      <c r="A4339" s="4">
        <v>4338</v>
      </c>
      <c r="B4339" s="5">
        <v>1</v>
      </c>
      <c r="C4339" s="6">
        <v>2325</v>
      </c>
      <c r="D4339" s="6">
        <v>2448</v>
      </c>
      <c r="E4339">
        <f>VLOOKUP(Чек_позиція!C4339,Товар!A:G,7,FALSE)</f>
        <v>509.25</v>
      </c>
      <c r="F4339">
        <f t="shared" si="67"/>
        <v>509.25</v>
      </c>
    </row>
    <row r="4340" spans="1:6">
      <c r="A4340" s="4">
        <v>4339</v>
      </c>
      <c r="B4340" s="5">
        <v>4</v>
      </c>
      <c r="C4340" s="6">
        <v>4778</v>
      </c>
      <c r="D4340" s="6">
        <v>2448</v>
      </c>
      <c r="E4340">
        <f>VLOOKUP(Чек_позиція!C4340,Товар!A:G,7,FALSE)</f>
        <v>250.09</v>
      </c>
      <c r="F4340">
        <f t="shared" si="67"/>
        <v>1000.36</v>
      </c>
    </row>
    <row r="4341" spans="1:6">
      <c r="A4341" s="4">
        <v>4340</v>
      </c>
      <c r="B4341" s="5">
        <v>1</v>
      </c>
      <c r="C4341" s="6">
        <v>1014</v>
      </c>
      <c r="D4341" s="6">
        <v>2449</v>
      </c>
      <c r="E4341">
        <f>VLOOKUP(Чек_позиція!C4341,Товар!A:G,7,FALSE)</f>
        <v>376.09</v>
      </c>
      <c r="F4341">
        <f t="shared" si="67"/>
        <v>376.09</v>
      </c>
    </row>
    <row r="4342" spans="1:6">
      <c r="A4342" s="4">
        <v>4341</v>
      </c>
      <c r="B4342" s="5">
        <v>1</v>
      </c>
      <c r="C4342" s="6">
        <v>2500</v>
      </c>
      <c r="D4342" s="6">
        <v>2449</v>
      </c>
      <c r="E4342">
        <f>VLOOKUP(Чек_позиція!C4342,Товар!A:G,7,FALSE)</f>
        <v>418.18</v>
      </c>
      <c r="F4342">
        <f t="shared" si="67"/>
        <v>418.18</v>
      </c>
    </row>
    <row r="4343" spans="1:6">
      <c r="A4343" s="4">
        <v>4342</v>
      </c>
      <c r="B4343" s="5">
        <v>2</v>
      </c>
      <c r="C4343" s="6">
        <v>6219</v>
      </c>
      <c r="D4343" s="6">
        <v>2449</v>
      </c>
      <c r="E4343">
        <f>VLOOKUP(Чек_позиція!C4343,Товар!A:G,7,FALSE)</f>
        <v>488.48</v>
      </c>
      <c r="F4343">
        <f t="shared" si="67"/>
        <v>976.96</v>
      </c>
    </row>
    <row r="4344" spans="1:6">
      <c r="A4344" s="4">
        <v>4343</v>
      </c>
      <c r="B4344" s="5">
        <v>1</v>
      </c>
      <c r="C4344" s="6">
        <v>5302</v>
      </c>
      <c r="D4344" s="6">
        <v>2449</v>
      </c>
      <c r="E4344">
        <f>VLOOKUP(Чек_позиція!C4344,Товар!A:G,7,FALSE)</f>
        <v>556.76</v>
      </c>
      <c r="F4344">
        <f t="shared" si="67"/>
        <v>556.76</v>
      </c>
    </row>
    <row r="4345" spans="1:6">
      <c r="A4345" s="4">
        <v>4344</v>
      </c>
      <c r="B4345" s="5">
        <v>3</v>
      </c>
      <c r="C4345" s="6">
        <v>4875</v>
      </c>
      <c r="D4345" s="6">
        <v>2449</v>
      </c>
      <c r="E4345">
        <f>VLOOKUP(Чек_позиція!C4345,Товар!A:G,7,FALSE)</f>
        <v>717.22</v>
      </c>
      <c r="F4345">
        <f t="shared" si="67"/>
        <v>2151.66</v>
      </c>
    </row>
    <row r="4346" spans="1:6">
      <c r="A4346" s="4">
        <v>4345</v>
      </c>
      <c r="B4346" s="5">
        <v>4</v>
      </c>
      <c r="C4346" s="6">
        <v>353</v>
      </c>
      <c r="D4346" s="6">
        <v>2450</v>
      </c>
      <c r="E4346">
        <f>VLOOKUP(Чек_позиція!C4346,Товар!A:G,7,FALSE)</f>
        <v>188.8</v>
      </c>
      <c r="F4346">
        <f t="shared" si="67"/>
        <v>755.2</v>
      </c>
    </row>
    <row r="4347" spans="1:6">
      <c r="A4347" s="4">
        <v>4346</v>
      </c>
      <c r="B4347" s="5">
        <v>2</v>
      </c>
      <c r="C4347" s="6">
        <v>3552</v>
      </c>
      <c r="D4347" s="6">
        <v>2450</v>
      </c>
      <c r="E4347">
        <f>VLOOKUP(Чек_позиція!C4347,Товар!A:G,7,FALSE)</f>
        <v>547.62</v>
      </c>
      <c r="F4347">
        <f t="shared" si="67"/>
        <v>1095.24</v>
      </c>
    </row>
    <row r="4348" spans="1:6">
      <c r="A4348" s="4">
        <v>4347</v>
      </c>
      <c r="B4348" s="5">
        <v>1</v>
      </c>
      <c r="C4348" s="6">
        <v>1926</v>
      </c>
      <c r="D4348" s="6">
        <v>2450</v>
      </c>
      <c r="E4348">
        <f>VLOOKUP(Чек_позиція!C4348,Товар!A:G,7,FALSE)</f>
        <v>643.29999999999995</v>
      </c>
      <c r="F4348">
        <f t="shared" si="67"/>
        <v>643.29999999999995</v>
      </c>
    </row>
    <row r="4349" spans="1:6">
      <c r="A4349" s="4">
        <v>4348</v>
      </c>
      <c r="B4349" s="5">
        <v>1</v>
      </c>
      <c r="C4349" s="6">
        <v>955</v>
      </c>
      <c r="D4349" s="6">
        <v>2450</v>
      </c>
      <c r="E4349">
        <f>VLOOKUP(Чек_позиція!C4349,Товар!A:G,7,FALSE)</f>
        <v>861.64</v>
      </c>
      <c r="F4349">
        <f t="shared" si="67"/>
        <v>861.64</v>
      </c>
    </row>
    <row r="4350" spans="1:6">
      <c r="A4350" s="4">
        <v>4349</v>
      </c>
      <c r="B4350" s="5">
        <v>1</v>
      </c>
      <c r="C4350" s="6">
        <v>4595</v>
      </c>
      <c r="D4350" s="6">
        <v>2450</v>
      </c>
      <c r="E4350">
        <f>VLOOKUP(Чек_позиція!C4350,Товар!A:G,7,FALSE)</f>
        <v>901.72</v>
      </c>
      <c r="F4350">
        <f t="shared" si="67"/>
        <v>901.72</v>
      </c>
    </row>
    <row r="4351" spans="1:6">
      <c r="A4351" s="4">
        <v>4350</v>
      </c>
      <c r="B4351" s="5">
        <v>1</v>
      </c>
      <c r="C4351" s="6">
        <v>946</v>
      </c>
      <c r="D4351" s="6">
        <v>2451</v>
      </c>
      <c r="E4351">
        <f>VLOOKUP(Чек_позиція!C4351,Товар!A:G,7,FALSE)</f>
        <v>104.36</v>
      </c>
      <c r="F4351">
        <f t="shared" si="67"/>
        <v>104.36</v>
      </c>
    </row>
    <row r="4352" spans="1:6">
      <c r="A4352" s="4">
        <v>4351</v>
      </c>
      <c r="B4352" s="5">
        <v>3</v>
      </c>
      <c r="C4352" s="6">
        <v>8718</v>
      </c>
      <c r="D4352" s="6">
        <v>2451</v>
      </c>
      <c r="E4352">
        <f>VLOOKUP(Чек_позиція!C4352,Товар!A:G,7,FALSE)</f>
        <v>572.99</v>
      </c>
      <c r="F4352">
        <f t="shared" si="67"/>
        <v>1718.97</v>
      </c>
    </row>
    <row r="4353" spans="1:6">
      <c r="A4353" s="4">
        <v>4352</v>
      </c>
      <c r="B4353" s="5">
        <v>4</v>
      </c>
      <c r="C4353" s="6">
        <v>1134</v>
      </c>
      <c r="D4353" s="6">
        <v>2451</v>
      </c>
      <c r="E4353">
        <f>VLOOKUP(Чек_позиція!C4353,Товар!A:G,7,FALSE)</f>
        <v>524.39</v>
      </c>
      <c r="F4353">
        <f t="shared" si="67"/>
        <v>2097.56</v>
      </c>
    </row>
    <row r="4354" spans="1:6">
      <c r="A4354" s="4">
        <v>4353</v>
      </c>
      <c r="B4354" s="5">
        <v>2</v>
      </c>
      <c r="C4354" s="6">
        <v>9962</v>
      </c>
      <c r="D4354" s="6">
        <v>2452</v>
      </c>
      <c r="E4354">
        <f>VLOOKUP(Чек_позиція!C4354,Товар!A:G,7,FALSE)</f>
        <v>592.29999999999995</v>
      </c>
      <c r="F4354">
        <f t="shared" si="67"/>
        <v>1184.5999999999999</v>
      </c>
    </row>
    <row r="4355" spans="1:6">
      <c r="A4355" s="4">
        <v>4354</v>
      </c>
      <c r="B4355" s="5">
        <v>2</v>
      </c>
      <c r="C4355" s="6">
        <v>9610</v>
      </c>
      <c r="D4355" s="6">
        <v>2452</v>
      </c>
      <c r="E4355">
        <f>VLOOKUP(Чек_позиція!C4355,Товар!A:G,7,FALSE)</f>
        <v>512.58000000000004</v>
      </c>
      <c r="F4355">
        <f t="shared" ref="F4355:F4418" si="68">B4355*E4355</f>
        <v>1025.1600000000001</v>
      </c>
    </row>
    <row r="4356" spans="1:6">
      <c r="A4356" s="4">
        <v>4355</v>
      </c>
      <c r="B4356" s="5">
        <v>4</v>
      </c>
      <c r="C4356" s="6">
        <v>359</v>
      </c>
      <c r="D4356" s="6">
        <v>2452</v>
      </c>
      <c r="E4356">
        <f>VLOOKUP(Чек_позиція!C4356,Товар!A:G,7,FALSE)</f>
        <v>949.48</v>
      </c>
      <c r="F4356">
        <f t="shared" si="68"/>
        <v>3797.92</v>
      </c>
    </row>
    <row r="4357" spans="1:6">
      <c r="A4357" s="4">
        <v>4356</v>
      </c>
      <c r="B4357" s="5">
        <v>3</v>
      </c>
      <c r="C4357" s="6">
        <v>3181</v>
      </c>
      <c r="D4357" s="6">
        <v>2452</v>
      </c>
      <c r="E4357">
        <f>VLOOKUP(Чек_позиція!C4357,Товар!A:G,7,FALSE)</f>
        <v>825.59</v>
      </c>
      <c r="F4357">
        <f t="shared" si="68"/>
        <v>2476.77</v>
      </c>
    </row>
    <row r="4358" spans="1:6">
      <c r="A4358" s="4">
        <v>4357</v>
      </c>
      <c r="B4358" s="5">
        <v>4</v>
      </c>
      <c r="C4358" s="6">
        <v>5251</v>
      </c>
      <c r="D4358" s="6">
        <v>2453</v>
      </c>
      <c r="E4358">
        <f>VLOOKUP(Чек_позиція!C4358,Товар!A:G,7,FALSE)</f>
        <v>319.57</v>
      </c>
      <c r="F4358">
        <f t="shared" si="68"/>
        <v>1278.28</v>
      </c>
    </row>
    <row r="4359" spans="1:6">
      <c r="A4359" s="4">
        <v>4358</v>
      </c>
      <c r="B4359" s="5">
        <v>2</v>
      </c>
      <c r="C4359" s="6">
        <v>4796</v>
      </c>
      <c r="D4359" s="6">
        <v>2454</v>
      </c>
      <c r="E4359">
        <f>VLOOKUP(Чек_позиція!C4359,Товар!A:G,7,FALSE)</f>
        <v>463.26</v>
      </c>
      <c r="F4359">
        <f t="shared" si="68"/>
        <v>926.52</v>
      </c>
    </row>
    <row r="4360" spans="1:6">
      <c r="A4360" s="4">
        <v>4359</v>
      </c>
      <c r="B4360" s="5">
        <v>1</v>
      </c>
      <c r="C4360" s="6">
        <v>214</v>
      </c>
      <c r="D4360" s="6">
        <v>2454</v>
      </c>
      <c r="E4360">
        <f>VLOOKUP(Чек_позиція!C4360,Товар!A:G,7,FALSE)</f>
        <v>674.05</v>
      </c>
      <c r="F4360">
        <f t="shared" si="68"/>
        <v>674.05</v>
      </c>
    </row>
    <row r="4361" spans="1:6">
      <c r="A4361" s="4">
        <v>4360</v>
      </c>
      <c r="B4361" s="5">
        <v>1</v>
      </c>
      <c r="C4361" s="6">
        <v>9211</v>
      </c>
      <c r="D4361" s="6">
        <v>2454</v>
      </c>
      <c r="E4361">
        <f>VLOOKUP(Чек_позиція!C4361,Товар!A:G,7,FALSE)</f>
        <v>497.3</v>
      </c>
      <c r="F4361">
        <f t="shared" si="68"/>
        <v>497.3</v>
      </c>
    </row>
    <row r="4362" spans="1:6">
      <c r="A4362" s="4">
        <v>4361</v>
      </c>
      <c r="B4362" s="5">
        <v>4</v>
      </c>
      <c r="C4362" s="6">
        <v>4182</v>
      </c>
      <c r="D4362" s="6">
        <v>2455</v>
      </c>
      <c r="E4362">
        <f>VLOOKUP(Чек_позиція!C4362,Товар!A:G,7,FALSE)</f>
        <v>166.27</v>
      </c>
      <c r="F4362">
        <f t="shared" si="68"/>
        <v>665.08</v>
      </c>
    </row>
    <row r="4363" spans="1:6">
      <c r="A4363" s="4">
        <v>4362</v>
      </c>
      <c r="B4363" s="5">
        <v>4</v>
      </c>
      <c r="C4363" s="6">
        <v>7477</v>
      </c>
      <c r="D4363" s="6">
        <v>2455</v>
      </c>
      <c r="E4363">
        <f>VLOOKUP(Чек_позиція!C4363,Товар!A:G,7,FALSE)</f>
        <v>456.25</v>
      </c>
      <c r="F4363">
        <f t="shared" si="68"/>
        <v>1825</v>
      </c>
    </row>
    <row r="4364" spans="1:6">
      <c r="A4364" s="4">
        <v>4363</v>
      </c>
      <c r="B4364" s="5">
        <v>2</v>
      </c>
      <c r="C4364" s="6">
        <v>4529</v>
      </c>
      <c r="D4364" s="6">
        <v>2455</v>
      </c>
      <c r="E4364">
        <f>VLOOKUP(Чек_позиція!C4364,Товар!A:G,7,FALSE)</f>
        <v>703.27</v>
      </c>
      <c r="F4364">
        <f t="shared" si="68"/>
        <v>1406.54</v>
      </c>
    </row>
    <row r="4365" spans="1:6">
      <c r="A4365" s="4">
        <v>4364</v>
      </c>
      <c r="B4365" s="5">
        <v>1</v>
      </c>
      <c r="C4365" s="6">
        <v>1212</v>
      </c>
      <c r="D4365" s="6">
        <v>2456</v>
      </c>
      <c r="E4365">
        <f>VLOOKUP(Чек_позиція!C4365,Товар!A:G,7,FALSE)</f>
        <v>159.12</v>
      </c>
      <c r="F4365">
        <f t="shared" si="68"/>
        <v>159.12</v>
      </c>
    </row>
    <row r="4366" spans="1:6">
      <c r="A4366" s="4">
        <v>4365</v>
      </c>
      <c r="B4366" s="5">
        <v>1</v>
      </c>
      <c r="C4366" s="6">
        <v>6099</v>
      </c>
      <c r="D4366" s="6">
        <v>2456</v>
      </c>
      <c r="E4366">
        <f>VLOOKUP(Чек_позиція!C4366,Товар!A:G,7,FALSE)</f>
        <v>255.44</v>
      </c>
      <c r="F4366">
        <f t="shared" si="68"/>
        <v>255.44</v>
      </c>
    </row>
    <row r="4367" spans="1:6">
      <c r="A4367" s="4">
        <v>4366</v>
      </c>
      <c r="B4367" s="5">
        <v>1</v>
      </c>
      <c r="C4367" s="6">
        <v>7113</v>
      </c>
      <c r="D4367" s="6">
        <v>2456</v>
      </c>
      <c r="E4367">
        <f>VLOOKUP(Чек_позиція!C4367,Товар!A:G,7,FALSE)</f>
        <v>195.65</v>
      </c>
      <c r="F4367">
        <f t="shared" si="68"/>
        <v>195.65</v>
      </c>
    </row>
    <row r="4368" spans="1:6">
      <c r="A4368" s="4">
        <v>4367</v>
      </c>
      <c r="B4368" s="5">
        <v>3</v>
      </c>
      <c r="C4368" s="6">
        <v>1985</v>
      </c>
      <c r="D4368" s="6">
        <v>2457</v>
      </c>
      <c r="E4368">
        <f>VLOOKUP(Чек_позиція!C4368,Товар!A:G,7,FALSE)</f>
        <v>442.69</v>
      </c>
      <c r="F4368">
        <f t="shared" si="68"/>
        <v>1328.07</v>
      </c>
    </row>
    <row r="4369" spans="1:6">
      <c r="A4369" s="4">
        <v>4368</v>
      </c>
      <c r="B4369" s="5">
        <v>2</v>
      </c>
      <c r="C4369" s="6">
        <v>3699</v>
      </c>
      <c r="D4369" s="6">
        <v>2457</v>
      </c>
      <c r="E4369">
        <f>VLOOKUP(Чек_позиція!C4369,Товар!A:G,7,FALSE)</f>
        <v>277.22000000000003</v>
      </c>
      <c r="F4369">
        <f t="shared" si="68"/>
        <v>554.44000000000005</v>
      </c>
    </row>
    <row r="4370" spans="1:6">
      <c r="A4370" s="4">
        <v>4369</v>
      </c>
      <c r="B4370" s="5">
        <v>1</v>
      </c>
      <c r="C4370" s="6">
        <v>4224</v>
      </c>
      <c r="D4370" s="6">
        <v>2457</v>
      </c>
      <c r="E4370">
        <f>VLOOKUP(Чек_позиція!C4370,Товар!A:G,7,FALSE)</f>
        <v>744.5</v>
      </c>
      <c r="F4370">
        <f t="shared" si="68"/>
        <v>744.5</v>
      </c>
    </row>
    <row r="4371" spans="1:6">
      <c r="A4371" s="4">
        <v>4370</v>
      </c>
      <c r="B4371" s="5">
        <v>3</v>
      </c>
      <c r="C4371" s="6">
        <v>2156</v>
      </c>
      <c r="D4371" s="6">
        <v>2457</v>
      </c>
      <c r="E4371">
        <f>VLOOKUP(Чек_позиція!C4371,Товар!A:G,7,FALSE)</f>
        <v>565.5</v>
      </c>
      <c r="F4371">
        <f t="shared" si="68"/>
        <v>1696.5</v>
      </c>
    </row>
    <row r="4372" spans="1:6">
      <c r="A4372" s="4">
        <v>4371</v>
      </c>
      <c r="B4372" s="5">
        <v>1</v>
      </c>
      <c r="C4372" s="6">
        <v>9799</v>
      </c>
      <c r="D4372" s="6">
        <v>2458</v>
      </c>
      <c r="E4372">
        <f>VLOOKUP(Чек_позиція!C4372,Товар!A:G,7,FALSE)</f>
        <v>381.07</v>
      </c>
      <c r="F4372">
        <f t="shared" si="68"/>
        <v>381.07</v>
      </c>
    </row>
    <row r="4373" spans="1:6">
      <c r="A4373" s="4">
        <v>4372</v>
      </c>
      <c r="B4373" s="5">
        <v>4</v>
      </c>
      <c r="C4373" s="6">
        <v>6045</v>
      </c>
      <c r="D4373" s="6">
        <v>2458</v>
      </c>
      <c r="E4373">
        <f>VLOOKUP(Чек_позиція!C4373,Товар!A:G,7,FALSE)</f>
        <v>741.55</v>
      </c>
      <c r="F4373">
        <f t="shared" si="68"/>
        <v>2966.2</v>
      </c>
    </row>
    <row r="4374" spans="1:6">
      <c r="A4374" s="4">
        <v>4373</v>
      </c>
      <c r="B4374" s="5">
        <v>2</v>
      </c>
      <c r="C4374" s="6">
        <v>5680</v>
      </c>
      <c r="D4374" s="6">
        <v>2458</v>
      </c>
      <c r="E4374">
        <f>VLOOKUP(Чек_позиція!C4374,Товар!A:G,7,FALSE)</f>
        <v>258.55</v>
      </c>
      <c r="F4374">
        <f t="shared" si="68"/>
        <v>517.1</v>
      </c>
    </row>
    <row r="4375" spans="1:6">
      <c r="A4375" s="4">
        <v>4374</v>
      </c>
      <c r="B4375" s="5">
        <v>2</v>
      </c>
      <c r="C4375" s="6">
        <v>1184</v>
      </c>
      <c r="D4375" s="6">
        <v>2458</v>
      </c>
      <c r="E4375">
        <f>VLOOKUP(Чек_позиція!C4375,Товар!A:G,7,FALSE)</f>
        <v>430.8</v>
      </c>
      <c r="F4375">
        <f t="shared" si="68"/>
        <v>861.6</v>
      </c>
    </row>
    <row r="4376" spans="1:6">
      <c r="A4376" s="4">
        <v>4375</v>
      </c>
      <c r="B4376" s="5">
        <v>3</v>
      </c>
      <c r="C4376" s="6">
        <v>1052</v>
      </c>
      <c r="D4376" s="6">
        <v>2458</v>
      </c>
      <c r="E4376">
        <f>VLOOKUP(Чек_позиція!C4376,Товар!A:G,7,FALSE)</f>
        <v>46.49</v>
      </c>
      <c r="F4376">
        <f t="shared" si="68"/>
        <v>139.47</v>
      </c>
    </row>
    <row r="4377" spans="1:6">
      <c r="A4377" s="4">
        <v>4376</v>
      </c>
      <c r="B4377" s="5">
        <v>3</v>
      </c>
      <c r="C4377" s="6">
        <v>8325</v>
      </c>
      <c r="D4377" s="6">
        <v>2459</v>
      </c>
      <c r="E4377">
        <f>VLOOKUP(Чек_позиція!C4377,Товар!A:G,7,FALSE)</f>
        <v>623.32000000000005</v>
      </c>
      <c r="F4377">
        <f t="shared" si="68"/>
        <v>1869.96</v>
      </c>
    </row>
    <row r="4378" spans="1:6">
      <c r="A4378" s="4">
        <v>4377</v>
      </c>
      <c r="B4378" s="5">
        <v>4</v>
      </c>
      <c r="C4378" s="6">
        <v>5372</v>
      </c>
      <c r="D4378" s="6">
        <v>2459</v>
      </c>
      <c r="E4378">
        <f>VLOOKUP(Чек_позиція!C4378,Товар!A:G,7,FALSE)</f>
        <v>153.18</v>
      </c>
      <c r="F4378">
        <f t="shared" si="68"/>
        <v>612.72</v>
      </c>
    </row>
    <row r="4379" spans="1:6">
      <c r="A4379" s="4">
        <v>4378</v>
      </c>
      <c r="B4379" s="5">
        <v>3</v>
      </c>
      <c r="C4379" s="6">
        <v>6526</v>
      </c>
      <c r="D4379" s="6">
        <v>2459</v>
      </c>
      <c r="E4379">
        <f>VLOOKUP(Чек_позиція!C4379,Товар!A:G,7,FALSE)</f>
        <v>237.06</v>
      </c>
      <c r="F4379">
        <f t="shared" si="68"/>
        <v>711.18000000000006</v>
      </c>
    </row>
    <row r="4380" spans="1:6">
      <c r="A4380" s="4">
        <v>4379</v>
      </c>
      <c r="B4380" s="5">
        <v>2</v>
      </c>
      <c r="C4380" s="6">
        <v>9619</v>
      </c>
      <c r="D4380" s="6">
        <v>2460</v>
      </c>
      <c r="E4380">
        <f>VLOOKUP(Чек_позиція!C4380,Товар!A:G,7,FALSE)</f>
        <v>854.8</v>
      </c>
      <c r="F4380">
        <f t="shared" si="68"/>
        <v>1709.6</v>
      </c>
    </row>
    <row r="4381" spans="1:6">
      <c r="A4381" s="4">
        <v>4380</v>
      </c>
      <c r="B4381" s="5">
        <v>4</v>
      </c>
      <c r="C4381" s="6">
        <v>264</v>
      </c>
      <c r="D4381" s="6">
        <v>2460</v>
      </c>
      <c r="E4381">
        <f>VLOOKUP(Чек_позиція!C4381,Товар!A:G,7,FALSE)</f>
        <v>622.89</v>
      </c>
      <c r="F4381">
        <f t="shared" si="68"/>
        <v>2491.56</v>
      </c>
    </row>
    <row r="4382" spans="1:6">
      <c r="A4382" s="4">
        <v>4381</v>
      </c>
      <c r="B4382" s="5">
        <v>4</v>
      </c>
      <c r="C4382" s="6">
        <v>7266</v>
      </c>
      <c r="D4382" s="6">
        <v>2461</v>
      </c>
      <c r="E4382">
        <f>VLOOKUP(Чек_позиція!C4382,Товар!A:G,7,FALSE)</f>
        <v>631.22</v>
      </c>
      <c r="F4382">
        <f t="shared" si="68"/>
        <v>2524.88</v>
      </c>
    </row>
    <row r="4383" spans="1:6">
      <c r="A4383" s="4">
        <v>4382</v>
      </c>
      <c r="B4383" s="5">
        <v>2</v>
      </c>
      <c r="C4383" s="6">
        <v>4074</v>
      </c>
      <c r="D4383" s="6">
        <v>2461</v>
      </c>
      <c r="E4383">
        <f>VLOOKUP(Чек_позиція!C4383,Товар!A:G,7,FALSE)</f>
        <v>598.08000000000004</v>
      </c>
      <c r="F4383">
        <f t="shared" si="68"/>
        <v>1196.1600000000001</v>
      </c>
    </row>
    <row r="4384" spans="1:6">
      <c r="A4384" s="4">
        <v>4383</v>
      </c>
      <c r="B4384" s="5">
        <v>1</v>
      </c>
      <c r="C4384" s="6">
        <v>9490</v>
      </c>
      <c r="D4384" s="6">
        <v>2461</v>
      </c>
      <c r="E4384">
        <f>VLOOKUP(Чек_позиція!C4384,Товар!A:G,7,FALSE)</f>
        <v>424.37</v>
      </c>
      <c r="F4384">
        <f t="shared" si="68"/>
        <v>424.37</v>
      </c>
    </row>
    <row r="4385" spans="1:6">
      <c r="A4385" s="4">
        <v>4384</v>
      </c>
      <c r="B4385" s="5">
        <v>2</v>
      </c>
      <c r="C4385" s="6">
        <v>2214</v>
      </c>
      <c r="D4385" s="6">
        <v>2461</v>
      </c>
      <c r="E4385">
        <f>VLOOKUP(Чек_позиція!C4385,Товар!A:G,7,FALSE)</f>
        <v>560.42999999999995</v>
      </c>
      <c r="F4385">
        <f t="shared" si="68"/>
        <v>1120.8599999999999</v>
      </c>
    </row>
    <row r="4386" spans="1:6">
      <c r="A4386" s="4">
        <v>4385</v>
      </c>
      <c r="B4386" s="5">
        <v>4</v>
      </c>
      <c r="C4386" s="6">
        <v>8860</v>
      </c>
      <c r="D4386" s="6">
        <v>2461</v>
      </c>
      <c r="E4386">
        <f>VLOOKUP(Чек_позиція!C4386,Товар!A:G,7,FALSE)</f>
        <v>286.87</v>
      </c>
      <c r="F4386">
        <f t="shared" si="68"/>
        <v>1147.48</v>
      </c>
    </row>
    <row r="4387" spans="1:6">
      <c r="A4387" s="4">
        <v>4386</v>
      </c>
      <c r="B4387" s="5">
        <v>3</v>
      </c>
      <c r="C4387" s="6">
        <v>9085</v>
      </c>
      <c r="D4387" s="6">
        <v>2462</v>
      </c>
      <c r="E4387">
        <f>VLOOKUP(Чек_позиція!C4387,Товар!A:G,7,FALSE)</f>
        <v>901.33</v>
      </c>
      <c r="F4387">
        <f t="shared" si="68"/>
        <v>2703.9900000000002</v>
      </c>
    </row>
    <row r="4388" spans="1:6">
      <c r="A4388" s="4">
        <v>4387</v>
      </c>
      <c r="B4388" s="5">
        <v>3</v>
      </c>
      <c r="C4388" s="6">
        <v>8321</v>
      </c>
      <c r="D4388" s="6">
        <v>2462</v>
      </c>
      <c r="E4388">
        <f>VLOOKUP(Чек_позиція!C4388,Товар!A:G,7,FALSE)</f>
        <v>636.33000000000004</v>
      </c>
      <c r="F4388">
        <f t="shared" si="68"/>
        <v>1908.9900000000002</v>
      </c>
    </row>
    <row r="4389" spans="1:6">
      <c r="A4389" s="4">
        <v>4388</v>
      </c>
      <c r="B4389" s="5">
        <v>2</v>
      </c>
      <c r="C4389" s="6">
        <v>7272</v>
      </c>
      <c r="D4389" s="6">
        <v>2462</v>
      </c>
      <c r="E4389">
        <f>VLOOKUP(Чек_позиція!C4389,Товар!A:G,7,FALSE)</f>
        <v>921.94</v>
      </c>
      <c r="F4389">
        <f t="shared" si="68"/>
        <v>1843.88</v>
      </c>
    </row>
    <row r="4390" spans="1:6">
      <c r="A4390" s="4">
        <v>4389</v>
      </c>
      <c r="B4390" s="5">
        <v>4</v>
      </c>
      <c r="C4390" s="6">
        <v>9128</v>
      </c>
      <c r="D4390" s="6">
        <v>2463</v>
      </c>
      <c r="E4390">
        <f>VLOOKUP(Чек_позиція!C4390,Товар!A:G,7,FALSE)</f>
        <v>68.37</v>
      </c>
      <c r="F4390">
        <f t="shared" si="68"/>
        <v>273.48</v>
      </c>
    </row>
    <row r="4391" spans="1:6">
      <c r="A4391" s="4">
        <v>4390</v>
      </c>
      <c r="B4391" s="5">
        <v>4</v>
      </c>
      <c r="C4391" s="6">
        <v>8663</v>
      </c>
      <c r="D4391" s="6">
        <v>2463</v>
      </c>
      <c r="E4391">
        <f>VLOOKUP(Чек_позиція!C4391,Товар!A:G,7,FALSE)</f>
        <v>323.8</v>
      </c>
      <c r="F4391">
        <f t="shared" si="68"/>
        <v>1295.2</v>
      </c>
    </row>
    <row r="4392" spans="1:6">
      <c r="A4392" s="4">
        <v>4391</v>
      </c>
      <c r="B4392" s="5">
        <v>1</v>
      </c>
      <c r="C4392" s="6">
        <v>693</v>
      </c>
      <c r="D4392" s="6">
        <v>2463</v>
      </c>
      <c r="E4392">
        <f>VLOOKUP(Чек_позиція!C4392,Товар!A:G,7,FALSE)</f>
        <v>874.71</v>
      </c>
      <c r="F4392">
        <f t="shared" si="68"/>
        <v>874.71</v>
      </c>
    </row>
    <row r="4393" spans="1:6">
      <c r="A4393" s="4">
        <v>4392</v>
      </c>
      <c r="B4393" s="5">
        <v>4</v>
      </c>
      <c r="C4393" s="6">
        <v>8312</v>
      </c>
      <c r="D4393" s="6">
        <v>2463</v>
      </c>
      <c r="E4393">
        <f>VLOOKUP(Чек_позиція!C4393,Товар!A:G,7,FALSE)</f>
        <v>431.26</v>
      </c>
      <c r="F4393">
        <f t="shared" si="68"/>
        <v>1725.04</v>
      </c>
    </row>
    <row r="4394" spans="1:6">
      <c r="A4394" s="4">
        <v>4393</v>
      </c>
      <c r="B4394" s="5">
        <v>2</v>
      </c>
      <c r="C4394" s="6">
        <v>3534</v>
      </c>
      <c r="D4394" s="6">
        <v>2463</v>
      </c>
      <c r="E4394">
        <f>VLOOKUP(Чек_позиція!C4394,Товар!A:G,7,FALSE)</f>
        <v>458.85</v>
      </c>
      <c r="F4394">
        <f t="shared" si="68"/>
        <v>917.7</v>
      </c>
    </row>
    <row r="4395" spans="1:6">
      <c r="A4395" s="4">
        <v>4394</v>
      </c>
      <c r="B4395" s="5">
        <v>1</v>
      </c>
      <c r="C4395" s="6">
        <v>2020</v>
      </c>
      <c r="D4395" s="6">
        <v>2464</v>
      </c>
      <c r="E4395">
        <f>VLOOKUP(Чек_позиція!C4395,Товар!A:G,7,FALSE)</f>
        <v>892.58</v>
      </c>
      <c r="F4395">
        <f t="shared" si="68"/>
        <v>892.58</v>
      </c>
    </row>
    <row r="4396" spans="1:6">
      <c r="A4396" s="4">
        <v>4395</v>
      </c>
      <c r="B4396" s="5">
        <v>3</v>
      </c>
      <c r="C4396" s="6">
        <v>9663</v>
      </c>
      <c r="D4396" s="6">
        <v>2464</v>
      </c>
      <c r="E4396">
        <f>VLOOKUP(Чек_позиція!C4396,Товар!A:G,7,FALSE)</f>
        <v>718.03</v>
      </c>
      <c r="F4396">
        <f t="shared" si="68"/>
        <v>2154.09</v>
      </c>
    </row>
    <row r="4397" spans="1:6">
      <c r="A4397" s="4">
        <v>4396</v>
      </c>
      <c r="B4397" s="5">
        <v>2</v>
      </c>
      <c r="C4397" s="6">
        <v>4378</v>
      </c>
      <c r="D4397" s="6">
        <v>2464</v>
      </c>
      <c r="E4397">
        <f>VLOOKUP(Чек_позиція!C4397,Товар!A:G,7,FALSE)</f>
        <v>456.96</v>
      </c>
      <c r="F4397">
        <f t="shared" si="68"/>
        <v>913.92</v>
      </c>
    </row>
    <row r="4398" spans="1:6">
      <c r="A4398" s="4">
        <v>4397</v>
      </c>
      <c r="B4398" s="5">
        <v>1</v>
      </c>
      <c r="C4398" s="6">
        <v>1570</v>
      </c>
      <c r="D4398" s="6">
        <v>2464</v>
      </c>
      <c r="E4398">
        <f>VLOOKUP(Чек_позиція!C4398,Товар!A:G,7,FALSE)</f>
        <v>147.35</v>
      </c>
      <c r="F4398">
        <f t="shared" si="68"/>
        <v>147.35</v>
      </c>
    </row>
    <row r="4399" spans="1:6">
      <c r="A4399" s="4">
        <v>4398</v>
      </c>
      <c r="B4399" s="5">
        <v>4</v>
      </c>
      <c r="C4399" s="6">
        <v>7217</v>
      </c>
      <c r="D4399" s="6">
        <v>2465</v>
      </c>
      <c r="E4399">
        <f>VLOOKUP(Чек_позиція!C4399,Товар!A:G,7,FALSE)</f>
        <v>53.59</v>
      </c>
      <c r="F4399">
        <f t="shared" si="68"/>
        <v>214.36</v>
      </c>
    </row>
    <row r="4400" spans="1:6">
      <c r="A4400" s="4">
        <v>4399</v>
      </c>
      <c r="B4400" s="5">
        <v>2</v>
      </c>
      <c r="C4400" s="6">
        <v>3785</v>
      </c>
      <c r="D4400" s="6">
        <v>2466</v>
      </c>
      <c r="E4400">
        <f>VLOOKUP(Чек_позиція!C4400,Товар!A:G,7,FALSE)</f>
        <v>305.08999999999997</v>
      </c>
      <c r="F4400">
        <f t="shared" si="68"/>
        <v>610.17999999999995</v>
      </c>
    </row>
    <row r="4401" spans="1:6">
      <c r="A4401" s="4">
        <v>4400</v>
      </c>
      <c r="B4401" s="5">
        <v>3</v>
      </c>
      <c r="C4401" s="6">
        <v>655</v>
      </c>
      <c r="D4401" s="6">
        <v>2467</v>
      </c>
      <c r="E4401">
        <f>VLOOKUP(Чек_позиція!C4401,Товар!A:G,7,FALSE)</f>
        <v>842.77</v>
      </c>
      <c r="F4401">
        <f t="shared" si="68"/>
        <v>2528.31</v>
      </c>
    </row>
    <row r="4402" spans="1:6">
      <c r="A4402" s="4">
        <v>4401</v>
      </c>
      <c r="B4402" s="5">
        <v>3</v>
      </c>
      <c r="C4402" s="6">
        <v>8354</v>
      </c>
      <c r="D4402" s="6">
        <v>2467</v>
      </c>
      <c r="E4402">
        <f>VLOOKUP(Чек_позиція!C4402,Товар!A:G,7,FALSE)</f>
        <v>514.35</v>
      </c>
      <c r="F4402">
        <f t="shared" si="68"/>
        <v>1543.0500000000002</v>
      </c>
    </row>
    <row r="4403" spans="1:6">
      <c r="A4403" s="4">
        <v>4402</v>
      </c>
      <c r="B4403" s="5">
        <v>4</v>
      </c>
      <c r="C4403" s="6">
        <v>4857</v>
      </c>
      <c r="D4403" s="6">
        <v>2468</v>
      </c>
      <c r="E4403">
        <f>VLOOKUP(Чек_позиція!C4403,Товар!A:G,7,FALSE)</f>
        <v>322.48</v>
      </c>
      <c r="F4403">
        <f t="shared" si="68"/>
        <v>1289.92</v>
      </c>
    </row>
    <row r="4404" spans="1:6">
      <c r="A4404" s="4">
        <v>4403</v>
      </c>
      <c r="B4404" s="5">
        <v>4</v>
      </c>
      <c r="C4404" s="6">
        <v>7211</v>
      </c>
      <c r="D4404" s="6">
        <v>2469</v>
      </c>
      <c r="E4404">
        <f>VLOOKUP(Чек_позиція!C4404,Товар!A:G,7,FALSE)</f>
        <v>614.94000000000005</v>
      </c>
      <c r="F4404">
        <f t="shared" si="68"/>
        <v>2459.7600000000002</v>
      </c>
    </row>
    <row r="4405" spans="1:6">
      <c r="A4405" s="4">
        <v>4404</v>
      </c>
      <c r="B4405" s="5">
        <v>2</v>
      </c>
      <c r="C4405" s="6">
        <v>5132</v>
      </c>
      <c r="D4405" s="6">
        <v>2469</v>
      </c>
      <c r="E4405">
        <f>VLOOKUP(Чек_позиція!C4405,Товар!A:G,7,FALSE)</f>
        <v>813.25</v>
      </c>
      <c r="F4405">
        <f t="shared" si="68"/>
        <v>1626.5</v>
      </c>
    </row>
    <row r="4406" spans="1:6">
      <c r="A4406" s="4">
        <v>4405</v>
      </c>
      <c r="B4406" s="5">
        <v>1</v>
      </c>
      <c r="C4406" s="6">
        <v>3614</v>
      </c>
      <c r="D4406" s="6">
        <v>2470</v>
      </c>
      <c r="E4406">
        <f>VLOOKUP(Чек_позиція!C4406,Товар!A:G,7,FALSE)</f>
        <v>126.23</v>
      </c>
      <c r="F4406">
        <f t="shared" si="68"/>
        <v>126.23</v>
      </c>
    </row>
    <row r="4407" spans="1:6">
      <c r="A4407" s="4">
        <v>4406</v>
      </c>
      <c r="B4407" s="5">
        <v>3</v>
      </c>
      <c r="C4407" s="6">
        <v>2058</v>
      </c>
      <c r="D4407" s="6">
        <v>2470</v>
      </c>
      <c r="E4407">
        <f>VLOOKUP(Чек_позиція!C4407,Товар!A:G,7,FALSE)</f>
        <v>541.42999999999995</v>
      </c>
      <c r="F4407">
        <f t="shared" si="68"/>
        <v>1624.29</v>
      </c>
    </row>
    <row r="4408" spans="1:6">
      <c r="A4408" s="4">
        <v>4407</v>
      </c>
      <c r="B4408" s="5">
        <v>1</v>
      </c>
      <c r="C4408" s="6">
        <v>8753</v>
      </c>
      <c r="D4408" s="6">
        <v>2470</v>
      </c>
      <c r="E4408">
        <f>VLOOKUP(Чек_позиція!C4408,Товар!A:G,7,FALSE)</f>
        <v>836.59</v>
      </c>
      <c r="F4408">
        <f t="shared" si="68"/>
        <v>836.59</v>
      </c>
    </row>
    <row r="4409" spans="1:6">
      <c r="A4409" s="4">
        <v>4408</v>
      </c>
      <c r="B4409" s="5">
        <v>2</v>
      </c>
      <c r="C4409" s="6">
        <v>3695</v>
      </c>
      <c r="D4409" s="6">
        <v>2470</v>
      </c>
      <c r="E4409">
        <f>VLOOKUP(Чек_позиція!C4409,Товар!A:G,7,FALSE)</f>
        <v>815.08</v>
      </c>
      <c r="F4409">
        <f t="shared" si="68"/>
        <v>1630.16</v>
      </c>
    </row>
    <row r="4410" spans="1:6">
      <c r="A4410" s="4">
        <v>4409</v>
      </c>
      <c r="B4410" s="5">
        <v>2</v>
      </c>
      <c r="C4410" s="6">
        <v>435</v>
      </c>
      <c r="D4410" s="6">
        <v>2471</v>
      </c>
      <c r="E4410">
        <f>VLOOKUP(Чек_позиція!C4410,Товар!A:G,7,FALSE)</f>
        <v>546.5</v>
      </c>
      <c r="F4410">
        <f t="shared" si="68"/>
        <v>1093</v>
      </c>
    </row>
    <row r="4411" spans="1:6">
      <c r="A4411" s="4">
        <v>4410</v>
      </c>
      <c r="B4411" s="5">
        <v>4</v>
      </c>
      <c r="C4411" s="6">
        <v>8087</v>
      </c>
      <c r="D4411" s="6">
        <v>2471</v>
      </c>
      <c r="E4411">
        <f>VLOOKUP(Чек_позиція!C4411,Товар!A:G,7,FALSE)</f>
        <v>319.77</v>
      </c>
      <c r="F4411">
        <f t="shared" si="68"/>
        <v>1279.08</v>
      </c>
    </row>
    <row r="4412" spans="1:6">
      <c r="A4412" s="4">
        <v>4411</v>
      </c>
      <c r="B4412" s="5">
        <v>1</v>
      </c>
      <c r="C4412" s="6">
        <v>3569</v>
      </c>
      <c r="D4412" s="6">
        <v>2472</v>
      </c>
      <c r="E4412">
        <f>VLOOKUP(Чек_позиція!C4412,Товар!A:G,7,FALSE)</f>
        <v>320.8</v>
      </c>
      <c r="F4412">
        <f t="shared" si="68"/>
        <v>320.8</v>
      </c>
    </row>
    <row r="4413" spans="1:6">
      <c r="A4413" s="4">
        <v>4412</v>
      </c>
      <c r="B4413" s="5">
        <v>1</v>
      </c>
      <c r="C4413" s="6">
        <v>5870</v>
      </c>
      <c r="D4413" s="6">
        <v>2472</v>
      </c>
      <c r="E4413">
        <f>VLOOKUP(Чек_позиція!C4413,Товар!A:G,7,FALSE)</f>
        <v>630.45000000000005</v>
      </c>
      <c r="F4413">
        <f t="shared" si="68"/>
        <v>630.45000000000005</v>
      </c>
    </row>
    <row r="4414" spans="1:6">
      <c r="A4414" s="4">
        <v>4413</v>
      </c>
      <c r="B4414" s="5">
        <v>2</v>
      </c>
      <c r="C4414" s="6">
        <v>5890</v>
      </c>
      <c r="D4414" s="6">
        <v>2472</v>
      </c>
      <c r="E4414">
        <f>VLOOKUP(Чек_позиція!C4414,Товар!A:G,7,FALSE)</f>
        <v>801.38</v>
      </c>
      <c r="F4414">
        <f t="shared" si="68"/>
        <v>1602.76</v>
      </c>
    </row>
    <row r="4415" spans="1:6">
      <c r="A4415" s="4">
        <v>4414</v>
      </c>
      <c r="B4415" s="5">
        <v>1</v>
      </c>
      <c r="C4415" s="6">
        <v>447</v>
      </c>
      <c r="D4415" s="6">
        <v>2472</v>
      </c>
      <c r="E4415">
        <f>VLOOKUP(Чек_позиція!C4415,Товар!A:G,7,FALSE)</f>
        <v>457.89</v>
      </c>
      <c r="F4415">
        <f t="shared" si="68"/>
        <v>457.89</v>
      </c>
    </row>
    <row r="4416" spans="1:6">
      <c r="A4416" s="4">
        <v>4415</v>
      </c>
      <c r="B4416" s="5">
        <v>2</v>
      </c>
      <c r="C4416" s="6">
        <v>796</v>
      </c>
      <c r="D4416" s="6">
        <v>2472</v>
      </c>
      <c r="E4416">
        <f>VLOOKUP(Чек_позиція!C4416,Товар!A:G,7,FALSE)</f>
        <v>603.41</v>
      </c>
      <c r="F4416">
        <f t="shared" si="68"/>
        <v>1206.82</v>
      </c>
    </row>
    <row r="4417" spans="1:6">
      <c r="A4417" s="4">
        <v>4416</v>
      </c>
      <c r="B4417" s="5">
        <v>4</v>
      </c>
      <c r="C4417" s="6">
        <v>3763</v>
      </c>
      <c r="D4417" s="6">
        <v>2473</v>
      </c>
      <c r="E4417">
        <f>VLOOKUP(Чек_позиція!C4417,Товар!A:G,7,FALSE)</f>
        <v>298.88</v>
      </c>
      <c r="F4417">
        <f t="shared" si="68"/>
        <v>1195.52</v>
      </c>
    </row>
    <row r="4418" spans="1:6">
      <c r="A4418" s="4">
        <v>4417</v>
      </c>
      <c r="B4418" s="5">
        <v>3</v>
      </c>
      <c r="C4418" s="6">
        <v>1260</v>
      </c>
      <c r="D4418" s="6">
        <v>2474</v>
      </c>
      <c r="E4418">
        <f>VLOOKUP(Чек_позиція!C4418,Товар!A:G,7,FALSE)</f>
        <v>891.23</v>
      </c>
      <c r="F4418">
        <f t="shared" si="68"/>
        <v>2673.69</v>
      </c>
    </row>
    <row r="4419" spans="1:6">
      <c r="A4419" s="4">
        <v>4418</v>
      </c>
      <c r="B4419" s="5">
        <v>2</v>
      </c>
      <c r="C4419" s="6">
        <v>4935</v>
      </c>
      <c r="D4419" s="6">
        <v>2474</v>
      </c>
      <c r="E4419">
        <f>VLOOKUP(Чек_позиція!C4419,Товар!A:G,7,FALSE)</f>
        <v>183.9</v>
      </c>
      <c r="F4419">
        <f t="shared" ref="F4419:F4482" si="69">B4419*E4419</f>
        <v>367.8</v>
      </c>
    </row>
    <row r="4420" spans="1:6">
      <c r="A4420" s="4">
        <v>4419</v>
      </c>
      <c r="B4420" s="5">
        <v>4</v>
      </c>
      <c r="C4420" s="6">
        <v>7899</v>
      </c>
      <c r="D4420" s="6">
        <v>2474</v>
      </c>
      <c r="E4420">
        <f>VLOOKUP(Чек_позиція!C4420,Товар!A:G,7,FALSE)</f>
        <v>640.67999999999995</v>
      </c>
      <c r="F4420">
        <f t="shared" si="69"/>
        <v>2562.7199999999998</v>
      </c>
    </row>
    <row r="4421" spans="1:6">
      <c r="A4421" s="4">
        <v>4420</v>
      </c>
      <c r="B4421" s="5">
        <v>3</v>
      </c>
      <c r="C4421" s="6">
        <v>8772</v>
      </c>
      <c r="D4421" s="6">
        <v>2475</v>
      </c>
      <c r="E4421">
        <f>VLOOKUP(Чек_позиція!C4421,Товар!A:G,7,FALSE)</f>
        <v>270.29000000000002</v>
      </c>
      <c r="F4421">
        <f t="shared" si="69"/>
        <v>810.87000000000012</v>
      </c>
    </row>
    <row r="4422" spans="1:6">
      <c r="A4422" s="4">
        <v>4421</v>
      </c>
      <c r="B4422" s="5">
        <v>4</v>
      </c>
      <c r="C4422" s="6">
        <v>5280</v>
      </c>
      <c r="D4422" s="6">
        <v>2475</v>
      </c>
      <c r="E4422">
        <f>VLOOKUP(Чек_позиція!C4422,Товар!A:G,7,FALSE)</f>
        <v>680.96</v>
      </c>
      <c r="F4422">
        <f t="shared" si="69"/>
        <v>2723.84</v>
      </c>
    </row>
    <row r="4423" spans="1:6">
      <c r="A4423" s="4">
        <v>4422</v>
      </c>
      <c r="B4423" s="5">
        <v>3</v>
      </c>
      <c r="C4423" s="6">
        <v>730</v>
      </c>
      <c r="D4423" s="6">
        <v>2475</v>
      </c>
      <c r="E4423">
        <f>VLOOKUP(Чек_позиція!C4423,Товар!A:G,7,FALSE)</f>
        <v>473.37</v>
      </c>
      <c r="F4423">
        <f t="shared" si="69"/>
        <v>1420.1100000000001</v>
      </c>
    </row>
    <row r="4424" spans="1:6">
      <c r="A4424" s="4">
        <v>4423</v>
      </c>
      <c r="B4424" s="5">
        <v>4</v>
      </c>
      <c r="C4424" s="6">
        <v>6748</v>
      </c>
      <c r="D4424" s="6">
        <v>2475</v>
      </c>
      <c r="E4424">
        <f>VLOOKUP(Чек_позиція!C4424,Товар!A:G,7,FALSE)</f>
        <v>259.45999999999998</v>
      </c>
      <c r="F4424">
        <f t="shared" si="69"/>
        <v>1037.8399999999999</v>
      </c>
    </row>
    <row r="4425" spans="1:6">
      <c r="A4425" s="4">
        <v>4424</v>
      </c>
      <c r="B4425" s="5">
        <v>1</v>
      </c>
      <c r="C4425" s="6">
        <v>9480</v>
      </c>
      <c r="D4425" s="6">
        <v>2475</v>
      </c>
      <c r="E4425">
        <f>VLOOKUP(Чек_позиція!C4425,Товар!A:G,7,FALSE)</f>
        <v>508.83</v>
      </c>
      <c r="F4425">
        <f t="shared" si="69"/>
        <v>508.83</v>
      </c>
    </row>
    <row r="4426" spans="1:6">
      <c r="A4426" s="4">
        <v>4425</v>
      </c>
      <c r="B4426" s="5">
        <v>3</v>
      </c>
      <c r="C4426" s="6">
        <v>1411</v>
      </c>
      <c r="D4426" s="6">
        <v>2476</v>
      </c>
      <c r="E4426">
        <f>VLOOKUP(Чек_позиція!C4426,Товар!A:G,7,FALSE)</f>
        <v>506.52</v>
      </c>
      <c r="F4426">
        <f t="shared" si="69"/>
        <v>1519.56</v>
      </c>
    </row>
    <row r="4427" spans="1:6">
      <c r="A4427" s="4">
        <v>4426</v>
      </c>
      <c r="B4427" s="5">
        <v>3</v>
      </c>
      <c r="C4427" s="6">
        <v>7597</v>
      </c>
      <c r="D4427" s="6">
        <v>2476</v>
      </c>
      <c r="E4427">
        <f>VLOOKUP(Чек_позиція!C4427,Товар!A:G,7,FALSE)</f>
        <v>231.77</v>
      </c>
      <c r="F4427">
        <f t="shared" si="69"/>
        <v>695.31000000000006</v>
      </c>
    </row>
    <row r="4428" spans="1:6">
      <c r="A4428" s="4">
        <v>4427</v>
      </c>
      <c r="B4428" s="5">
        <v>4</v>
      </c>
      <c r="C4428" s="6">
        <v>1205</v>
      </c>
      <c r="D4428" s="6">
        <v>2476</v>
      </c>
      <c r="E4428">
        <f>VLOOKUP(Чек_позиція!C4428,Товар!A:G,7,FALSE)</f>
        <v>587.33000000000004</v>
      </c>
      <c r="F4428">
        <f t="shared" si="69"/>
        <v>2349.3200000000002</v>
      </c>
    </row>
    <row r="4429" spans="1:6">
      <c r="A4429" s="4">
        <v>4428</v>
      </c>
      <c r="B4429" s="5">
        <v>4</v>
      </c>
      <c r="C4429" s="6">
        <v>3557</v>
      </c>
      <c r="D4429" s="6">
        <v>2476</v>
      </c>
      <c r="E4429">
        <f>VLOOKUP(Чек_позиція!C4429,Товар!A:G,7,FALSE)</f>
        <v>180.76</v>
      </c>
      <c r="F4429">
        <f t="shared" si="69"/>
        <v>723.04</v>
      </c>
    </row>
    <row r="4430" spans="1:6">
      <c r="A4430" s="4">
        <v>4429</v>
      </c>
      <c r="B4430" s="5">
        <v>4</v>
      </c>
      <c r="C4430" s="6">
        <v>7385</v>
      </c>
      <c r="D4430" s="6">
        <v>2477</v>
      </c>
      <c r="E4430">
        <f>VLOOKUP(Чек_позиція!C4430,Товар!A:G,7,FALSE)</f>
        <v>690.7</v>
      </c>
      <c r="F4430">
        <f t="shared" si="69"/>
        <v>2762.8</v>
      </c>
    </row>
    <row r="4431" spans="1:6">
      <c r="A4431" s="4">
        <v>4430</v>
      </c>
      <c r="B4431" s="5">
        <v>2</v>
      </c>
      <c r="C4431" s="6">
        <v>8995</v>
      </c>
      <c r="D4431" s="6">
        <v>2477</v>
      </c>
      <c r="E4431">
        <f>VLOOKUP(Чек_позиція!C4431,Товар!A:G,7,FALSE)</f>
        <v>344.82</v>
      </c>
      <c r="F4431">
        <f t="shared" si="69"/>
        <v>689.64</v>
      </c>
    </row>
    <row r="4432" spans="1:6">
      <c r="A4432" s="4">
        <v>4431</v>
      </c>
      <c r="B4432" s="5">
        <v>2</v>
      </c>
      <c r="C4432" s="6">
        <v>3117</v>
      </c>
      <c r="D4432" s="6">
        <v>2477</v>
      </c>
      <c r="E4432">
        <f>VLOOKUP(Чек_позиція!C4432,Товар!A:G,7,FALSE)</f>
        <v>166.37</v>
      </c>
      <c r="F4432">
        <f t="shared" si="69"/>
        <v>332.74</v>
      </c>
    </row>
    <row r="4433" spans="1:6">
      <c r="A4433" s="4">
        <v>4432</v>
      </c>
      <c r="B4433" s="5">
        <v>4</v>
      </c>
      <c r="C4433" s="6">
        <v>434</v>
      </c>
      <c r="D4433" s="6">
        <v>2477</v>
      </c>
      <c r="E4433">
        <f>VLOOKUP(Чек_позиція!C4433,Товар!A:G,7,FALSE)</f>
        <v>107.77</v>
      </c>
      <c r="F4433">
        <f t="shared" si="69"/>
        <v>431.08</v>
      </c>
    </row>
    <row r="4434" spans="1:6">
      <c r="A4434" s="4">
        <v>4433</v>
      </c>
      <c r="B4434" s="5">
        <v>1</v>
      </c>
      <c r="C4434" s="6">
        <v>9634</v>
      </c>
      <c r="D4434" s="6">
        <v>2478</v>
      </c>
      <c r="E4434">
        <f>VLOOKUP(Чек_позиція!C4434,Товар!A:G,7,FALSE)</f>
        <v>738.86</v>
      </c>
      <c r="F4434">
        <f t="shared" si="69"/>
        <v>738.86</v>
      </c>
    </row>
    <row r="4435" spans="1:6">
      <c r="A4435" s="4">
        <v>4434</v>
      </c>
      <c r="B4435" s="5">
        <v>4</v>
      </c>
      <c r="C4435" s="6">
        <v>9133</v>
      </c>
      <c r="D4435" s="6">
        <v>2478</v>
      </c>
      <c r="E4435">
        <f>VLOOKUP(Чек_позиція!C4435,Товар!A:G,7,FALSE)</f>
        <v>162.6</v>
      </c>
      <c r="F4435">
        <f t="shared" si="69"/>
        <v>650.4</v>
      </c>
    </row>
    <row r="4436" spans="1:6">
      <c r="A4436" s="4">
        <v>4435</v>
      </c>
      <c r="B4436" s="5">
        <v>3</v>
      </c>
      <c r="C4436" s="6">
        <v>3184</v>
      </c>
      <c r="D4436" s="6">
        <v>2478</v>
      </c>
      <c r="E4436">
        <f>VLOOKUP(Чек_позиція!C4436,Товар!A:G,7,FALSE)</f>
        <v>922.95</v>
      </c>
      <c r="F4436">
        <f t="shared" si="69"/>
        <v>2768.8500000000004</v>
      </c>
    </row>
    <row r="4437" spans="1:6">
      <c r="A4437" s="4">
        <v>4436</v>
      </c>
      <c r="B4437" s="5">
        <v>4</v>
      </c>
      <c r="C4437" s="6">
        <v>9190</v>
      </c>
      <c r="D4437" s="6">
        <v>2478</v>
      </c>
      <c r="E4437">
        <f>VLOOKUP(Чек_позиція!C4437,Товар!A:G,7,FALSE)</f>
        <v>209.6</v>
      </c>
      <c r="F4437">
        <f t="shared" si="69"/>
        <v>838.4</v>
      </c>
    </row>
    <row r="4438" spans="1:6">
      <c r="A4438" s="4">
        <v>4437</v>
      </c>
      <c r="B4438" s="5">
        <v>2</v>
      </c>
      <c r="C4438" s="6">
        <v>2443</v>
      </c>
      <c r="D4438" s="6">
        <v>2479</v>
      </c>
      <c r="E4438">
        <f>VLOOKUP(Чек_позиція!C4438,Товар!A:G,7,FALSE)</f>
        <v>594.99</v>
      </c>
      <c r="F4438">
        <f t="shared" si="69"/>
        <v>1189.98</v>
      </c>
    </row>
    <row r="4439" spans="1:6">
      <c r="A4439" s="4">
        <v>4438</v>
      </c>
      <c r="B4439" s="5">
        <v>2</v>
      </c>
      <c r="C4439" s="6">
        <v>3849</v>
      </c>
      <c r="D4439" s="6">
        <v>2479</v>
      </c>
      <c r="E4439">
        <f>VLOOKUP(Чек_позиція!C4439,Товар!A:G,7,FALSE)</f>
        <v>42.38</v>
      </c>
      <c r="F4439">
        <f t="shared" si="69"/>
        <v>84.76</v>
      </c>
    </row>
    <row r="4440" spans="1:6">
      <c r="A4440" s="4">
        <v>4439</v>
      </c>
      <c r="B4440" s="5">
        <v>2</v>
      </c>
      <c r="C4440" s="6">
        <v>821</v>
      </c>
      <c r="D4440" s="6">
        <v>2479</v>
      </c>
      <c r="E4440">
        <f>VLOOKUP(Чек_позиція!C4440,Товар!A:G,7,FALSE)</f>
        <v>329.16</v>
      </c>
      <c r="F4440">
        <f t="shared" si="69"/>
        <v>658.32</v>
      </c>
    </row>
    <row r="4441" spans="1:6">
      <c r="A4441" s="4">
        <v>4440</v>
      </c>
      <c r="B4441" s="5">
        <v>2</v>
      </c>
      <c r="C4441" s="6">
        <v>7034</v>
      </c>
      <c r="D4441" s="6">
        <v>2479</v>
      </c>
      <c r="E4441">
        <f>VLOOKUP(Чек_позиція!C4441,Товар!A:G,7,FALSE)</f>
        <v>410.72</v>
      </c>
      <c r="F4441">
        <f t="shared" si="69"/>
        <v>821.44</v>
      </c>
    </row>
    <row r="4442" spans="1:6">
      <c r="A4442" s="4">
        <v>4441</v>
      </c>
      <c r="B4442" s="5">
        <v>3</v>
      </c>
      <c r="C4442" s="6">
        <v>5705</v>
      </c>
      <c r="D4442" s="6">
        <v>2480</v>
      </c>
      <c r="E4442">
        <f>VLOOKUP(Чек_позиція!C4442,Товар!A:G,7,FALSE)</f>
        <v>490.71</v>
      </c>
      <c r="F4442">
        <f t="shared" si="69"/>
        <v>1472.1299999999999</v>
      </c>
    </row>
    <row r="4443" spans="1:6">
      <c r="A4443" s="4">
        <v>4442</v>
      </c>
      <c r="B4443" s="5">
        <v>3</v>
      </c>
      <c r="C4443" s="6">
        <v>7997</v>
      </c>
      <c r="D4443" s="6">
        <v>2480</v>
      </c>
      <c r="E4443">
        <f>VLOOKUP(Чек_позиція!C4443,Товар!A:G,7,FALSE)</f>
        <v>706.81</v>
      </c>
      <c r="F4443">
        <f t="shared" si="69"/>
        <v>2120.4299999999998</v>
      </c>
    </row>
    <row r="4444" spans="1:6">
      <c r="A4444" s="4">
        <v>4443</v>
      </c>
      <c r="B4444" s="5">
        <v>1</v>
      </c>
      <c r="C4444" s="6">
        <v>8818</v>
      </c>
      <c r="D4444" s="6">
        <v>2480</v>
      </c>
      <c r="E4444">
        <f>VLOOKUP(Чек_позиція!C4444,Товар!A:G,7,FALSE)</f>
        <v>473.71</v>
      </c>
      <c r="F4444">
        <f t="shared" si="69"/>
        <v>473.71</v>
      </c>
    </row>
    <row r="4445" spans="1:6">
      <c r="A4445" s="4">
        <v>4444</v>
      </c>
      <c r="B4445" s="5">
        <v>1</v>
      </c>
      <c r="C4445" s="6">
        <v>5533</v>
      </c>
      <c r="D4445" s="6">
        <v>2480</v>
      </c>
      <c r="E4445">
        <f>VLOOKUP(Чек_позиція!C4445,Товар!A:G,7,FALSE)</f>
        <v>406.62</v>
      </c>
      <c r="F4445">
        <f t="shared" si="69"/>
        <v>406.62</v>
      </c>
    </row>
    <row r="4446" spans="1:6">
      <c r="A4446" s="4">
        <v>4445</v>
      </c>
      <c r="B4446" s="5">
        <v>1</v>
      </c>
      <c r="C4446" s="6">
        <v>8183</v>
      </c>
      <c r="D4446" s="6">
        <v>2481</v>
      </c>
      <c r="E4446">
        <f>VLOOKUP(Чек_позиція!C4446,Товар!A:G,7,FALSE)</f>
        <v>209.03</v>
      </c>
      <c r="F4446">
        <f t="shared" si="69"/>
        <v>209.03</v>
      </c>
    </row>
    <row r="4447" spans="1:6">
      <c r="A4447" s="4">
        <v>4446</v>
      </c>
      <c r="B4447" s="5">
        <v>4</v>
      </c>
      <c r="C4447" s="6">
        <v>2459</v>
      </c>
      <c r="D4447" s="6">
        <v>2481</v>
      </c>
      <c r="E4447">
        <f>VLOOKUP(Чек_позиція!C4447,Товар!A:G,7,FALSE)</f>
        <v>201.78</v>
      </c>
      <c r="F4447">
        <f t="shared" si="69"/>
        <v>807.12</v>
      </c>
    </row>
    <row r="4448" spans="1:6">
      <c r="A4448" s="4">
        <v>4447</v>
      </c>
      <c r="B4448" s="5">
        <v>3</v>
      </c>
      <c r="C4448" s="6">
        <v>6131</v>
      </c>
      <c r="D4448" s="6">
        <v>2481</v>
      </c>
      <c r="E4448">
        <f>VLOOKUP(Чек_позиція!C4448,Товар!A:G,7,FALSE)</f>
        <v>773.39</v>
      </c>
      <c r="F4448">
        <f t="shared" si="69"/>
        <v>2320.17</v>
      </c>
    </row>
    <row r="4449" spans="1:6">
      <c r="A4449" s="4">
        <v>4448</v>
      </c>
      <c r="B4449" s="5">
        <v>3</v>
      </c>
      <c r="C4449" s="6">
        <v>3470</v>
      </c>
      <c r="D4449" s="6">
        <v>2482</v>
      </c>
      <c r="E4449">
        <f>VLOOKUP(Чек_позиція!C4449,Товар!A:G,7,FALSE)</f>
        <v>333.17</v>
      </c>
      <c r="F4449">
        <f t="shared" si="69"/>
        <v>999.51</v>
      </c>
    </row>
    <row r="4450" spans="1:6">
      <c r="A4450" s="4">
        <v>4449</v>
      </c>
      <c r="B4450" s="5">
        <v>2</v>
      </c>
      <c r="C4450" s="6">
        <v>8099</v>
      </c>
      <c r="D4450" s="6">
        <v>2482</v>
      </c>
      <c r="E4450">
        <f>VLOOKUP(Чек_позиція!C4450,Товар!A:G,7,FALSE)</f>
        <v>283.08999999999997</v>
      </c>
      <c r="F4450">
        <f t="shared" si="69"/>
        <v>566.17999999999995</v>
      </c>
    </row>
    <row r="4451" spans="1:6">
      <c r="A4451" s="4">
        <v>4450</v>
      </c>
      <c r="B4451" s="5">
        <v>2</v>
      </c>
      <c r="C4451" s="6">
        <v>551</v>
      </c>
      <c r="D4451" s="6">
        <v>2482</v>
      </c>
      <c r="E4451">
        <f>VLOOKUP(Чек_позиція!C4451,Товар!A:G,7,FALSE)</f>
        <v>516.35</v>
      </c>
      <c r="F4451">
        <f t="shared" si="69"/>
        <v>1032.7</v>
      </c>
    </row>
    <row r="4452" spans="1:6">
      <c r="A4452" s="4">
        <v>4451</v>
      </c>
      <c r="B4452" s="5">
        <v>3</v>
      </c>
      <c r="C4452" s="6">
        <v>1855</v>
      </c>
      <c r="D4452" s="6">
        <v>2483</v>
      </c>
      <c r="E4452">
        <f>VLOOKUP(Чек_позиція!C4452,Товар!A:G,7,FALSE)</f>
        <v>133.78</v>
      </c>
      <c r="F4452">
        <f t="shared" si="69"/>
        <v>401.34000000000003</v>
      </c>
    </row>
    <row r="4453" spans="1:6">
      <c r="A4453" s="4">
        <v>4452</v>
      </c>
      <c r="B4453" s="5">
        <v>1</v>
      </c>
      <c r="C4453" s="6">
        <v>9322</v>
      </c>
      <c r="D4453" s="6">
        <v>2483</v>
      </c>
      <c r="E4453">
        <f>VLOOKUP(Чек_позиція!C4453,Товар!A:G,7,FALSE)</f>
        <v>381.44</v>
      </c>
      <c r="F4453">
        <f t="shared" si="69"/>
        <v>381.44</v>
      </c>
    </row>
    <row r="4454" spans="1:6">
      <c r="A4454" s="4">
        <v>4453</v>
      </c>
      <c r="B4454" s="5">
        <v>1</v>
      </c>
      <c r="C4454" s="6">
        <v>8357</v>
      </c>
      <c r="D4454" s="6">
        <v>2483</v>
      </c>
      <c r="E4454">
        <f>VLOOKUP(Чек_позиція!C4454,Товар!A:G,7,FALSE)</f>
        <v>52.81</v>
      </c>
      <c r="F4454">
        <f t="shared" si="69"/>
        <v>52.81</v>
      </c>
    </row>
    <row r="4455" spans="1:6">
      <c r="A4455" s="4">
        <v>4454</v>
      </c>
      <c r="B4455" s="5">
        <v>3</v>
      </c>
      <c r="C4455" s="6">
        <v>3130</v>
      </c>
      <c r="D4455" s="6">
        <v>2483</v>
      </c>
      <c r="E4455">
        <f>VLOOKUP(Чек_позиція!C4455,Товар!A:G,7,FALSE)</f>
        <v>582.78</v>
      </c>
      <c r="F4455">
        <f t="shared" si="69"/>
        <v>1748.34</v>
      </c>
    </row>
    <row r="4456" spans="1:6">
      <c r="A4456" s="4">
        <v>4455</v>
      </c>
      <c r="B4456" s="5">
        <v>1</v>
      </c>
      <c r="C4456" s="6">
        <v>1917</v>
      </c>
      <c r="D4456" s="6">
        <v>2483</v>
      </c>
      <c r="E4456">
        <f>VLOOKUP(Чек_позиція!C4456,Товар!A:G,7,FALSE)</f>
        <v>835.07</v>
      </c>
      <c r="F4456">
        <f t="shared" si="69"/>
        <v>835.07</v>
      </c>
    </row>
    <row r="4457" spans="1:6">
      <c r="A4457" s="4">
        <v>4456</v>
      </c>
      <c r="B4457" s="5">
        <v>1</v>
      </c>
      <c r="C4457" s="6">
        <v>1729</v>
      </c>
      <c r="D4457" s="6">
        <v>2484</v>
      </c>
      <c r="E4457">
        <f>VLOOKUP(Чек_позиція!C4457,Товар!A:G,7,FALSE)</f>
        <v>244.84</v>
      </c>
      <c r="F4457">
        <f t="shared" si="69"/>
        <v>244.84</v>
      </c>
    </row>
    <row r="4458" spans="1:6">
      <c r="A4458" s="4">
        <v>4457</v>
      </c>
      <c r="B4458" s="5">
        <v>1</v>
      </c>
      <c r="C4458" s="6">
        <v>3738</v>
      </c>
      <c r="D4458" s="6">
        <v>2484</v>
      </c>
      <c r="E4458">
        <f>VLOOKUP(Чек_позиція!C4458,Товар!A:G,7,FALSE)</f>
        <v>294.38</v>
      </c>
      <c r="F4458">
        <f t="shared" si="69"/>
        <v>294.38</v>
      </c>
    </row>
    <row r="4459" spans="1:6">
      <c r="A4459" s="4">
        <v>4458</v>
      </c>
      <c r="B4459" s="5">
        <v>1</v>
      </c>
      <c r="C4459" s="6">
        <v>1711</v>
      </c>
      <c r="D4459" s="6">
        <v>2484</v>
      </c>
      <c r="E4459">
        <f>VLOOKUP(Чек_позиція!C4459,Товар!A:G,7,FALSE)</f>
        <v>273.74</v>
      </c>
      <c r="F4459">
        <f t="shared" si="69"/>
        <v>273.74</v>
      </c>
    </row>
    <row r="4460" spans="1:6">
      <c r="A4460" s="4">
        <v>4459</v>
      </c>
      <c r="B4460" s="5">
        <v>3</v>
      </c>
      <c r="C4460" s="6">
        <v>2147</v>
      </c>
      <c r="D4460" s="6">
        <v>2484</v>
      </c>
      <c r="E4460">
        <f>VLOOKUP(Чек_позиція!C4460,Товар!A:G,7,FALSE)</f>
        <v>254.98</v>
      </c>
      <c r="F4460">
        <f t="shared" si="69"/>
        <v>764.93999999999994</v>
      </c>
    </row>
    <row r="4461" spans="1:6">
      <c r="A4461" s="4">
        <v>4460</v>
      </c>
      <c r="B4461" s="5">
        <v>1</v>
      </c>
      <c r="C4461" s="6">
        <v>5073</v>
      </c>
      <c r="D4461" s="6">
        <v>2485</v>
      </c>
      <c r="E4461">
        <f>VLOOKUP(Чек_позиція!C4461,Товар!A:G,7,FALSE)</f>
        <v>658.72</v>
      </c>
      <c r="F4461">
        <f t="shared" si="69"/>
        <v>658.72</v>
      </c>
    </row>
    <row r="4462" spans="1:6">
      <c r="A4462" s="4">
        <v>4461</v>
      </c>
      <c r="B4462" s="5">
        <v>2</v>
      </c>
      <c r="C4462" s="6">
        <v>7915</v>
      </c>
      <c r="D4462" s="6">
        <v>2485</v>
      </c>
      <c r="E4462">
        <f>VLOOKUP(Чек_позиція!C4462,Товар!A:G,7,FALSE)</f>
        <v>210.92</v>
      </c>
      <c r="F4462">
        <f t="shared" si="69"/>
        <v>421.84</v>
      </c>
    </row>
    <row r="4463" spans="1:6">
      <c r="A4463" s="4">
        <v>4462</v>
      </c>
      <c r="B4463" s="5">
        <v>2</v>
      </c>
      <c r="C4463" s="6">
        <v>8429</v>
      </c>
      <c r="D4463" s="6">
        <v>2486</v>
      </c>
      <c r="E4463">
        <f>VLOOKUP(Чек_позиція!C4463,Товар!A:G,7,FALSE)</f>
        <v>57.29</v>
      </c>
      <c r="F4463">
        <f t="shared" si="69"/>
        <v>114.58</v>
      </c>
    </row>
    <row r="4464" spans="1:6">
      <c r="A4464" s="4">
        <v>4463</v>
      </c>
      <c r="B4464" s="5">
        <v>2</v>
      </c>
      <c r="C4464" s="6">
        <v>5565</v>
      </c>
      <c r="D4464" s="6">
        <v>2486</v>
      </c>
      <c r="E4464">
        <f>VLOOKUP(Чек_позиція!C4464,Товар!A:G,7,FALSE)</f>
        <v>256.05</v>
      </c>
      <c r="F4464">
        <f t="shared" si="69"/>
        <v>512.1</v>
      </c>
    </row>
    <row r="4465" spans="1:6">
      <c r="A4465" s="4">
        <v>4464</v>
      </c>
      <c r="B4465" s="5">
        <v>3</v>
      </c>
      <c r="C4465" s="6">
        <v>57</v>
      </c>
      <c r="D4465" s="6">
        <v>2486</v>
      </c>
      <c r="E4465">
        <f>VLOOKUP(Чек_позиція!C4465,Товар!A:G,7,FALSE)</f>
        <v>259.42</v>
      </c>
      <c r="F4465">
        <f t="shared" si="69"/>
        <v>778.26</v>
      </c>
    </row>
    <row r="4466" spans="1:6">
      <c r="A4466" s="4">
        <v>4465</v>
      </c>
      <c r="B4466" s="5">
        <v>4</v>
      </c>
      <c r="C4466" s="6">
        <v>2462</v>
      </c>
      <c r="D4466" s="6">
        <v>2486</v>
      </c>
      <c r="E4466">
        <f>VLOOKUP(Чек_позиція!C4466,Товар!A:G,7,FALSE)</f>
        <v>838.41</v>
      </c>
      <c r="F4466">
        <f t="shared" si="69"/>
        <v>3353.64</v>
      </c>
    </row>
    <row r="4467" spans="1:6">
      <c r="A4467" s="4">
        <v>4466</v>
      </c>
      <c r="B4467" s="5">
        <v>3</v>
      </c>
      <c r="C4467" s="6">
        <v>1502</v>
      </c>
      <c r="D4467" s="6">
        <v>2486</v>
      </c>
      <c r="E4467">
        <f>VLOOKUP(Чек_позиція!C4467,Товар!A:G,7,FALSE)</f>
        <v>915.93</v>
      </c>
      <c r="F4467">
        <f t="shared" si="69"/>
        <v>2747.79</v>
      </c>
    </row>
    <row r="4468" spans="1:6">
      <c r="A4468" s="4">
        <v>4467</v>
      </c>
      <c r="B4468" s="5">
        <v>4</v>
      </c>
      <c r="C4468" s="6">
        <v>7782</v>
      </c>
      <c r="D4468" s="6">
        <v>2487</v>
      </c>
      <c r="E4468">
        <f>VLOOKUP(Чек_позиція!C4468,Товар!A:G,7,FALSE)</f>
        <v>439.59</v>
      </c>
      <c r="F4468">
        <f t="shared" si="69"/>
        <v>1758.36</v>
      </c>
    </row>
    <row r="4469" spans="1:6">
      <c r="A4469" s="4">
        <v>4468</v>
      </c>
      <c r="B4469" s="5">
        <v>2</v>
      </c>
      <c r="C4469" s="6">
        <v>1442</v>
      </c>
      <c r="D4469" s="6">
        <v>2487</v>
      </c>
      <c r="E4469">
        <f>VLOOKUP(Чек_позиція!C4469,Товар!A:G,7,FALSE)</f>
        <v>189.42</v>
      </c>
      <c r="F4469">
        <f t="shared" si="69"/>
        <v>378.84</v>
      </c>
    </row>
    <row r="4470" spans="1:6">
      <c r="A4470" s="4">
        <v>4469</v>
      </c>
      <c r="B4470" s="5">
        <v>4</v>
      </c>
      <c r="C4470" s="6">
        <v>904</v>
      </c>
      <c r="D4470" s="6">
        <v>2487</v>
      </c>
      <c r="E4470">
        <f>VLOOKUP(Чек_позиція!C4470,Товар!A:G,7,FALSE)</f>
        <v>825.24</v>
      </c>
      <c r="F4470">
        <f t="shared" si="69"/>
        <v>3300.96</v>
      </c>
    </row>
    <row r="4471" spans="1:6">
      <c r="A4471" s="4">
        <v>4470</v>
      </c>
      <c r="B4471" s="5">
        <v>4</v>
      </c>
      <c r="C4471" s="6">
        <v>4416</v>
      </c>
      <c r="D4471" s="6">
        <v>2487</v>
      </c>
      <c r="E4471">
        <f>VLOOKUP(Чек_позиція!C4471,Товар!A:G,7,FALSE)</f>
        <v>553.11</v>
      </c>
      <c r="F4471">
        <f t="shared" si="69"/>
        <v>2212.44</v>
      </c>
    </row>
    <row r="4472" spans="1:6">
      <c r="A4472" s="4">
        <v>4471</v>
      </c>
      <c r="B4472" s="5">
        <v>3</v>
      </c>
      <c r="C4472" s="6">
        <v>7879</v>
      </c>
      <c r="D4472" s="6">
        <v>2487</v>
      </c>
      <c r="E4472">
        <f>VLOOKUP(Чек_позиція!C4472,Товар!A:G,7,FALSE)</f>
        <v>787.66</v>
      </c>
      <c r="F4472">
        <f t="shared" si="69"/>
        <v>2362.98</v>
      </c>
    </row>
    <row r="4473" spans="1:6">
      <c r="A4473" s="4">
        <v>4472</v>
      </c>
      <c r="B4473" s="5">
        <v>2</v>
      </c>
      <c r="C4473" s="6">
        <v>4616</v>
      </c>
      <c r="D4473" s="6">
        <v>2488</v>
      </c>
      <c r="E4473">
        <f>VLOOKUP(Чек_позиція!C4473,Товар!A:G,7,FALSE)</f>
        <v>763.96</v>
      </c>
      <c r="F4473">
        <f t="shared" si="69"/>
        <v>1527.92</v>
      </c>
    </row>
    <row r="4474" spans="1:6">
      <c r="A4474" s="4">
        <v>4473</v>
      </c>
      <c r="B4474" s="5">
        <v>1</v>
      </c>
      <c r="C4474" s="6">
        <v>8752</v>
      </c>
      <c r="D4474" s="6">
        <v>2489</v>
      </c>
      <c r="E4474">
        <f>VLOOKUP(Чек_позиція!C4474,Товар!A:G,7,FALSE)</f>
        <v>384.47</v>
      </c>
      <c r="F4474">
        <f t="shared" si="69"/>
        <v>384.47</v>
      </c>
    </row>
    <row r="4475" spans="1:6">
      <c r="A4475" s="4">
        <v>4474</v>
      </c>
      <c r="B4475" s="5">
        <v>4</v>
      </c>
      <c r="C4475" s="6">
        <v>2121</v>
      </c>
      <c r="D4475" s="6">
        <v>2489</v>
      </c>
      <c r="E4475">
        <f>VLOOKUP(Чек_позиція!C4475,Товар!A:G,7,FALSE)</f>
        <v>148.69</v>
      </c>
      <c r="F4475">
        <f t="shared" si="69"/>
        <v>594.76</v>
      </c>
    </row>
    <row r="4476" spans="1:6">
      <c r="A4476" s="4">
        <v>4475</v>
      </c>
      <c r="B4476" s="5">
        <v>1</v>
      </c>
      <c r="C4476" s="6">
        <v>1434</v>
      </c>
      <c r="D4476" s="6">
        <v>2490</v>
      </c>
      <c r="E4476">
        <f>VLOOKUP(Чек_позиція!C4476,Товар!A:G,7,FALSE)</f>
        <v>154.91999999999999</v>
      </c>
      <c r="F4476">
        <f t="shared" si="69"/>
        <v>154.91999999999999</v>
      </c>
    </row>
    <row r="4477" spans="1:6">
      <c r="A4477" s="4">
        <v>4476</v>
      </c>
      <c r="B4477" s="5">
        <v>2</v>
      </c>
      <c r="C4477" s="6">
        <v>4329</v>
      </c>
      <c r="D4477" s="6">
        <v>2490</v>
      </c>
      <c r="E4477">
        <f>VLOOKUP(Чек_позиція!C4477,Товар!A:G,7,FALSE)</f>
        <v>297</v>
      </c>
      <c r="F4477">
        <f t="shared" si="69"/>
        <v>594</v>
      </c>
    </row>
    <row r="4478" spans="1:6">
      <c r="A4478" s="4">
        <v>4477</v>
      </c>
      <c r="B4478" s="5">
        <v>2</v>
      </c>
      <c r="C4478" s="6">
        <v>7165</v>
      </c>
      <c r="D4478" s="6">
        <v>2490</v>
      </c>
      <c r="E4478">
        <f>VLOOKUP(Чек_позиція!C4478,Товар!A:G,7,FALSE)</f>
        <v>312.36</v>
      </c>
      <c r="F4478">
        <f t="shared" si="69"/>
        <v>624.72</v>
      </c>
    </row>
    <row r="4479" spans="1:6">
      <c r="A4479" s="4">
        <v>4478</v>
      </c>
      <c r="B4479" s="5">
        <v>2</v>
      </c>
      <c r="C4479" s="6">
        <v>8787</v>
      </c>
      <c r="D4479" s="6">
        <v>2490</v>
      </c>
      <c r="E4479">
        <f>VLOOKUP(Чек_позиція!C4479,Товар!A:G,7,FALSE)</f>
        <v>276.98</v>
      </c>
      <c r="F4479">
        <f t="shared" si="69"/>
        <v>553.96</v>
      </c>
    </row>
    <row r="4480" spans="1:6">
      <c r="A4480" s="4">
        <v>4479</v>
      </c>
      <c r="B4480" s="5">
        <v>3</v>
      </c>
      <c r="C4480" s="6">
        <v>9544</v>
      </c>
      <c r="D4480" s="6">
        <v>2491</v>
      </c>
      <c r="E4480">
        <f>VLOOKUP(Чек_позиція!C4480,Товар!A:G,7,FALSE)</f>
        <v>417.88</v>
      </c>
      <c r="F4480">
        <f t="shared" si="69"/>
        <v>1253.6399999999999</v>
      </c>
    </row>
    <row r="4481" spans="1:6">
      <c r="A4481" s="4">
        <v>4480</v>
      </c>
      <c r="B4481" s="5">
        <v>1</v>
      </c>
      <c r="C4481" s="6">
        <v>830</v>
      </c>
      <c r="D4481" s="6">
        <v>2492</v>
      </c>
      <c r="E4481">
        <f>VLOOKUP(Чек_позиція!C4481,Товар!A:G,7,FALSE)</f>
        <v>713.27</v>
      </c>
      <c r="F4481">
        <f t="shared" si="69"/>
        <v>713.27</v>
      </c>
    </row>
    <row r="4482" spans="1:6">
      <c r="A4482" s="4">
        <v>4481</v>
      </c>
      <c r="B4482" s="5">
        <v>3</v>
      </c>
      <c r="C4482" s="6">
        <v>496</v>
      </c>
      <c r="D4482" s="6">
        <v>2492</v>
      </c>
      <c r="E4482">
        <f>VLOOKUP(Чек_позиція!C4482,Товар!A:G,7,FALSE)</f>
        <v>226.93</v>
      </c>
      <c r="F4482">
        <f t="shared" si="69"/>
        <v>680.79</v>
      </c>
    </row>
    <row r="4483" spans="1:6">
      <c r="A4483" s="4">
        <v>4482</v>
      </c>
      <c r="B4483" s="5">
        <v>2</v>
      </c>
      <c r="C4483" s="6">
        <v>8163</v>
      </c>
      <c r="D4483" s="6">
        <v>2492</v>
      </c>
      <c r="E4483">
        <f>VLOOKUP(Чек_позиція!C4483,Товар!A:G,7,FALSE)</f>
        <v>798.33</v>
      </c>
      <c r="F4483">
        <f t="shared" ref="F4483:F4546" si="70">B4483*E4483</f>
        <v>1596.66</v>
      </c>
    </row>
    <row r="4484" spans="1:6">
      <c r="A4484" s="4">
        <v>4483</v>
      </c>
      <c r="B4484" s="5">
        <v>4</v>
      </c>
      <c r="C4484" s="6">
        <v>5991</v>
      </c>
      <c r="D4484" s="6">
        <v>2492</v>
      </c>
      <c r="E4484">
        <f>VLOOKUP(Чек_позиція!C4484,Товар!A:G,7,FALSE)</f>
        <v>553.27</v>
      </c>
      <c r="F4484">
        <f t="shared" si="70"/>
        <v>2213.08</v>
      </c>
    </row>
    <row r="4485" spans="1:6">
      <c r="A4485" s="4">
        <v>4484</v>
      </c>
      <c r="B4485" s="5">
        <v>1</v>
      </c>
      <c r="C4485" s="6">
        <v>2683</v>
      </c>
      <c r="D4485" s="6">
        <v>2492</v>
      </c>
      <c r="E4485">
        <f>VLOOKUP(Чек_позиція!C4485,Товар!A:G,7,FALSE)</f>
        <v>273.35000000000002</v>
      </c>
      <c r="F4485">
        <f t="shared" si="70"/>
        <v>273.35000000000002</v>
      </c>
    </row>
    <row r="4486" spans="1:6">
      <c r="A4486" s="4">
        <v>4485</v>
      </c>
      <c r="B4486" s="5">
        <v>3</v>
      </c>
      <c r="C4486" s="6">
        <v>8612</v>
      </c>
      <c r="D4486" s="6">
        <v>2493</v>
      </c>
      <c r="E4486">
        <f>VLOOKUP(Чек_позиція!C4486,Товар!A:G,7,FALSE)</f>
        <v>593.52</v>
      </c>
      <c r="F4486">
        <f t="shared" si="70"/>
        <v>1780.56</v>
      </c>
    </row>
    <row r="4487" spans="1:6">
      <c r="A4487" s="4">
        <v>4486</v>
      </c>
      <c r="B4487" s="5">
        <v>3</v>
      </c>
      <c r="C4487" s="6">
        <v>4904</v>
      </c>
      <c r="D4487" s="6">
        <v>2493</v>
      </c>
      <c r="E4487">
        <f>VLOOKUP(Чек_позиція!C4487,Товар!A:G,7,FALSE)</f>
        <v>915.17</v>
      </c>
      <c r="F4487">
        <f t="shared" si="70"/>
        <v>2745.5099999999998</v>
      </c>
    </row>
    <row r="4488" spans="1:6">
      <c r="A4488" s="4">
        <v>4487</v>
      </c>
      <c r="B4488" s="5">
        <v>4</v>
      </c>
      <c r="C4488" s="6">
        <v>9203</v>
      </c>
      <c r="D4488" s="6">
        <v>2493</v>
      </c>
      <c r="E4488">
        <f>VLOOKUP(Чек_позиція!C4488,Товар!A:G,7,FALSE)</f>
        <v>130.25</v>
      </c>
      <c r="F4488">
        <f t="shared" si="70"/>
        <v>521</v>
      </c>
    </row>
    <row r="4489" spans="1:6">
      <c r="A4489" s="4">
        <v>4488</v>
      </c>
      <c r="B4489" s="5">
        <v>3</v>
      </c>
      <c r="C4489" s="6">
        <v>8839</v>
      </c>
      <c r="D4489" s="6">
        <v>2493</v>
      </c>
      <c r="E4489">
        <f>VLOOKUP(Чек_позиція!C4489,Товар!A:G,7,FALSE)</f>
        <v>836.75</v>
      </c>
      <c r="F4489">
        <f t="shared" si="70"/>
        <v>2510.25</v>
      </c>
    </row>
    <row r="4490" spans="1:6">
      <c r="A4490" s="4">
        <v>4489</v>
      </c>
      <c r="B4490" s="5">
        <v>2</v>
      </c>
      <c r="C4490" s="6">
        <v>992</v>
      </c>
      <c r="D4490" s="6">
        <v>2494</v>
      </c>
      <c r="E4490">
        <f>VLOOKUP(Чек_позиція!C4490,Товар!A:G,7,FALSE)</f>
        <v>875.4</v>
      </c>
      <c r="F4490">
        <f t="shared" si="70"/>
        <v>1750.8</v>
      </c>
    </row>
    <row r="4491" spans="1:6">
      <c r="A4491" s="4">
        <v>4490</v>
      </c>
      <c r="B4491" s="5">
        <v>4</v>
      </c>
      <c r="C4491" s="6">
        <v>941</v>
      </c>
      <c r="D4491" s="6">
        <v>2494</v>
      </c>
      <c r="E4491">
        <f>VLOOKUP(Чек_позиція!C4491,Товар!A:G,7,FALSE)</f>
        <v>418.94</v>
      </c>
      <c r="F4491">
        <f t="shared" si="70"/>
        <v>1675.76</v>
      </c>
    </row>
    <row r="4492" spans="1:6">
      <c r="A4492" s="4">
        <v>4491</v>
      </c>
      <c r="B4492" s="5">
        <v>2</v>
      </c>
      <c r="C4492" s="6">
        <v>3083</v>
      </c>
      <c r="D4492" s="6">
        <v>2495</v>
      </c>
      <c r="E4492">
        <f>VLOOKUP(Чек_позиція!C4492,Товар!A:G,7,FALSE)</f>
        <v>581.04999999999995</v>
      </c>
      <c r="F4492">
        <f t="shared" si="70"/>
        <v>1162.0999999999999</v>
      </c>
    </row>
    <row r="4493" spans="1:6">
      <c r="A4493" s="4">
        <v>4492</v>
      </c>
      <c r="B4493" s="5">
        <v>4</v>
      </c>
      <c r="C4493" s="6">
        <v>2706</v>
      </c>
      <c r="D4493" s="6">
        <v>2496</v>
      </c>
      <c r="E4493">
        <f>VLOOKUP(Чек_позиція!C4493,Товар!A:G,7,FALSE)</f>
        <v>235.28</v>
      </c>
      <c r="F4493">
        <f t="shared" si="70"/>
        <v>941.12</v>
      </c>
    </row>
    <row r="4494" spans="1:6">
      <c r="A4494" s="4">
        <v>4493</v>
      </c>
      <c r="B4494" s="5">
        <v>3</v>
      </c>
      <c r="C4494" s="6">
        <v>6578</v>
      </c>
      <c r="D4494" s="6">
        <v>2496</v>
      </c>
      <c r="E4494">
        <f>VLOOKUP(Чек_позиція!C4494,Товар!A:G,7,FALSE)</f>
        <v>552.26</v>
      </c>
      <c r="F4494">
        <f t="shared" si="70"/>
        <v>1656.78</v>
      </c>
    </row>
    <row r="4495" spans="1:6">
      <c r="A4495" s="4">
        <v>4494</v>
      </c>
      <c r="B4495" s="5">
        <v>4</v>
      </c>
      <c r="C4495" s="6">
        <v>8893</v>
      </c>
      <c r="D4495" s="6">
        <v>2496</v>
      </c>
      <c r="E4495">
        <f>VLOOKUP(Чек_позиція!C4495,Товар!A:G,7,FALSE)</f>
        <v>779.82</v>
      </c>
      <c r="F4495">
        <f t="shared" si="70"/>
        <v>3119.28</v>
      </c>
    </row>
    <row r="4496" spans="1:6">
      <c r="A4496" s="4">
        <v>4495</v>
      </c>
      <c r="B4496" s="5">
        <v>1</v>
      </c>
      <c r="C4496" s="6">
        <v>2799</v>
      </c>
      <c r="D4496" s="6">
        <v>2496</v>
      </c>
      <c r="E4496">
        <f>VLOOKUP(Чек_позиція!C4496,Товар!A:G,7,FALSE)</f>
        <v>156.5</v>
      </c>
      <c r="F4496">
        <f t="shared" si="70"/>
        <v>156.5</v>
      </c>
    </row>
    <row r="4497" spans="1:6">
      <c r="A4497" s="4">
        <v>4496</v>
      </c>
      <c r="B4497" s="5">
        <v>3</v>
      </c>
      <c r="C4497" s="6">
        <v>4762</v>
      </c>
      <c r="D4497" s="6">
        <v>2497</v>
      </c>
      <c r="E4497">
        <f>VLOOKUP(Чек_позиція!C4497,Товар!A:G,7,FALSE)</f>
        <v>491</v>
      </c>
      <c r="F4497">
        <f t="shared" si="70"/>
        <v>1473</v>
      </c>
    </row>
    <row r="4498" spans="1:6">
      <c r="A4498" s="4">
        <v>4497</v>
      </c>
      <c r="B4498" s="5">
        <v>1</v>
      </c>
      <c r="C4498" s="6">
        <v>959</v>
      </c>
      <c r="D4498" s="6">
        <v>2497</v>
      </c>
      <c r="E4498">
        <f>VLOOKUP(Чек_позиція!C4498,Товар!A:G,7,FALSE)</f>
        <v>81.19</v>
      </c>
      <c r="F4498">
        <f t="shared" si="70"/>
        <v>81.19</v>
      </c>
    </row>
    <row r="4499" spans="1:6">
      <c r="A4499" s="4">
        <v>4498</v>
      </c>
      <c r="B4499" s="5">
        <v>4</v>
      </c>
      <c r="C4499" s="6">
        <v>3915</v>
      </c>
      <c r="D4499" s="6">
        <v>2498</v>
      </c>
      <c r="E4499">
        <f>VLOOKUP(Чек_позиція!C4499,Товар!A:G,7,FALSE)</f>
        <v>386.08</v>
      </c>
      <c r="F4499">
        <f t="shared" si="70"/>
        <v>1544.32</v>
      </c>
    </row>
    <row r="4500" spans="1:6">
      <c r="A4500" s="4">
        <v>4499</v>
      </c>
      <c r="B4500" s="5">
        <v>3</v>
      </c>
      <c r="C4500" s="6">
        <v>3647</v>
      </c>
      <c r="D4500" s="6">
        <v>2498</v>
      </c>
      <c r="E4500">
        <f>VLOOKUP(Чек_позиція!C4500,Товар!A:G,7,FALSE)</f>
        <v>133.96</v>
      </c>
      <c r="F4500">
        <f t="shared" si="70"/>
        <v>401.88</v>
      </c>
    </row>
    <row r="4501" spans="1:6">
      <c r="A4501" s="4">
        <v>4500</v>
      </c>
      <c r="B4501" s="5">
        <v>4</v>
      </c>
      <c r="C4501" s="6">
        <v>4412</v>
      </c>
      <c r="D4501" s="6">
        <v>2498</v>
      </c>
      <c r="E4501">
        <f>VLOOKUP(Чек_позиція!C4501,Товар!A:G,7,FALSE)</f>
        <v>766.59</v>
      </c>
      <c r="F4501">
        <f t="shared" si="70"/>
        <v>3066.36</v>
      </c>
    </row>
    <row r="4502" spans="1:6">
      <c r="A4502" s="4">
        <v>4501</v>
      </c>
      <c r="B4502" s="5">
        <v>2</v>
      </c>
      <c r="C4502" s="6">
        <v>4271</v>
      </c>
      <c r="D4502" s="6">
        <v>2499</v>
      </c>
      <c r="E4502">
        <f>VLOOKUP(Чек_позиція!C4502,Товар!A:G,7,FALSE)</f>
        <v>322.25</v>
      </c>
      <c r="F4502">
        <f t="shared" si="70"/>
        <v>644.5</v>
      </c>
    </row>
    <row r="4503" spans="1:6">
      <c r="A4503" s="4">
        <v>4502</v>
      </c>
      <c r="B4503" s="5">
        <v>1</v>
      </c>
      <c r="C4503" s="6">
        <v>4884</v>
      </c>
      <c r="D4503" s="6">
        <v>2500</v>
      </c>
      <c r="E4503">
        <f>VLOOKUP(Чек_позиція!C4503,Товар!A:G,7,FALSE)</f>
        <v>69.3</v>
      </c>
      <c r="F4503">
        <f t="shared" si="70"/>
        <v>69.3</v>
      </c>
    </row>
    <row r="4504" spans="1:6">
      <c r="A4504" s="4">
        <v>4503</v>
      </c>
      <c r="B4504" s="5">
        <v>1</v>
      </c>
      <c r="C4504" s="6">
        <v>9190</v>
      </c>
      <c r="D4504" s="6">
        <v>2500</v>
      </c>
      <c r="E4504">
        <f>VLOOKUP(Чек_позиція!C4504,Товар!A:G,7,FALSE)</f>
        <v>209.6</v>
      </c>
      <c r="F4504">
        <f t="shared" si="70"/>
        <v>209.6</v>
      </c>
    </row>
    <row r="4505" spans="1:6">
      <c r="A4505" s="4">
        <v>4504</v>
      </c>
      <c r="B4505" s="5">
        <v>1</v>
      </c>
      <c r="C4505" s="6">
        <v>2807</v>
      </c>
      <c r="D4505" s="6">
        <v>2500</v>
      </c>
      <c r="E4505">
        <f>VLOOKUP(Чек_позиція!C4505,Товар!A:G,7,FALSE)</f>
        <v>853.2</v>
      </c>
      <c r="F4505">
        <f t="shared" si="70"/>
        <v>853.2</v>
      </c>
    </row>
    <row r="4506" spans="1:6">
      <c r="A4506" s="4">
        <v>4505</v>
      </c>
      <c r="B4506" s="5">
        <v>4</v>
      </c>
      <c r="C4506" s="6">
        <v>9438</v>
      </c>
      <c r="D4506" s="6">
        <v>2500</v>
      </c>
      <c r="E4506">
        <f>VLOOKUP(Чек_позиція!C4506,Товар!A:G,7,FALSE)</f>
        <v>187.44</v>
      </c>
      <c r="F4506">
        <f t="shared" si="70"/>
        <v>749.76</v>
      </c>
    </row>
    <row r="4507" spans="1:6">
      <c r="A4507" s="4">
        <v>4506</v>
      </c>
      <c r="B4507" s="5">
        <v>1</v>
      </c>
      <c r="C4507" s="6">
        <v>377</v>
      </c>
      <c r="D4507" s="6">
        <v>2501</v>
      </c>
      <c r="E4507">
        <f>VLOOKUP(Чек_позиція!C4507,Товар!A:G,7,FALSE)</f>
        <v>157.33000000000001</v>
      </c>
      <c r="F4507">
        <f t="shared" si="70"/>
        <v>157.33000000000001</v>
      </c>
    </row>
    <row r="4508" spans="1:6">
      <c r="A4508" s="4">
        <v>4507</v>
      </c>
      <c r="B4508" s="5">
        <v>3</v>
      </c>
      <c r="C4508" s="6">
        <v>6424</v>
      </c>
      <c r="D4508" s="6">
        <v>2501</v>
      </c>
      <c r="E4508">
        <f>VLOOKUP(Чек_позиція!C4508,Товар!A:G,7,FALSE)</f>
        <v>109.84</v>
      </c>
      <c r="F4508">
        <f t="shared" si="70"/>
        <v>329.52</v>
      </c>
    </row>
    <row r="4509" spans="1:6">
      <c r="A4509" s="4">
        <v>4508</v>
      </c>
      <c r="B4509" s="5">
        <v>3</v>
      </c>
      <c r="C4509" s="6">
        <v>5777</v>
      </c>
      <c r="D4509" s="6">
        <v>2501</v>
      </c>
      <c r="E4509">
        <f>VLOOKUP(Чек_позиція!C4509,Товар!A:G,7,FALSE)</f>
        <v>797.1</v>
      </c>
      <c r="F4509">
        <f t="shared" si="70"/>
        <v>2391.3000000000002</v>
      </c>
    </row>
    <row r="4510" spans="1:6">
      <c r="A4510" s="4">
        <v>4509</v>
      </c>
      <c r="B4510" s="5">
        <v>1</v>
      </c>
      <c r="C4510" s="6">
        <v>6106</v>
      </c>
      <c r="D4510" s="6">
        <v>2502</v>
      </c>
      <c r="E4510">
        <f>VLOOKUP(Чек_позиція!C4510,Товар!A:G,7,FALSE)</f>
        <v>928.23</v>
      </c>
      <c r="F4510">
        <f t="shared" si="70"/>
        <v>928.23</v>
      </c>
    </row>
    <row r="4511" spans="1:6">
      <c r="A4511" s="4">
        <v>4510</v>
      </c>
      <c r="B4511" s="5">
        <v>2</v>
      </c>
      <c r="C4511" s="6">
        <v>911</v>
      </c>
      <c r="D4511" s="6">
        <v>2502</v>
      </c>
      <c r="E4511">
        <f>VLOOKUP(Чек_позиція!C4511,Товар!A:G,7,FALSE)</f>
        <v>289.37</v>
      </c>
      <c r="F4511">
        <f t="shared" si="70"/>
        <v>578.74</v>
      </c>
    </row>
    <row r="4512" spans="1:6">
      <c r="A4512" s="4">
        <v>4511</v>
      </c>
      <c r="B4512" s="5">
        <v>3</v>
      </c>
      <c r="C4512" s="6">
        <v>3490</v>
      </c>
      <c r="D4512" s="6">
        <v>2503</v>
      </c>
      <c r="E4512">
        <f>VLOOKUP(Чек_позиція!C4512,Товар!A:G,7,FALSE)</f>
        <v>900.74</v>
      </c>
      <c r="F4512">
        <f t="shared" si="70"/>
        <v>2702.2200000000003</v>
      </c>
    </row>
    <row r="4513" spans="1:6">
      <c r="A4513" s="4">
        <v>4512</v>
      </c>
      <c r="B4513" s="5">
        <v>2</v>
      </c>
      <c r="C4513" s="6">
        <v>6998</v>
      </c>
      <c r="D4513" s="6">
        <v>2503</v>
      </c>
      <c r="E4513">
        <f>VLOOKUP(Чек_позиція!C4513,Товар!A:G,7,FALSE)</f>
        <v>358.43</v>
      </c>
      <c r="F4513">
        <f t="shared" si="70"/>
        <v>716.86</v>
      </c>
    </row>
    <row r="4514" spans="1:6">
      <c r="A4514" s="4">
        <v>4513</v>
      </c>
      <c r="B4514" s="5">
        <v>2</v>
      </c>
      <c r="C4514" s="6">
        <v>9235</v>
      </c>
      <c r="D4514" s="6">
        <v>2503</v>
      </c>
      <c r="E4514">
        <f>VLOOKUP(Чек_позиція!C4514,Товар!A:G,7,FALSE)</f>
        <v>793.96</v>
      </c>
      <c r="F4514">
        <f t="shared" si="70"/>
        <v>1587.92</v>
      </c>
    </row>
    <row r="4515" spans="1:6">
      <c r="A4515" s="4">
        <v>4514</v>
      </c>
      <c r="B4515" s="5">
        <v>2</v>
      </c>
      <c r="C4515" s="6">
        <v>5555</v>
      </c>
      <c r="D4515" s="6">
        <v>2503</v>
      </c>
      <c r="E4515">
        <f>VLOOKUP(Чек_позиція!C4515,Товар!A:G,7,FALSE)</f>
        <v>580.22</v>
      </c>
      <c r="F4515">
        <f t="shared" si="70"/>
        <v>1160.44</v>
      </c>
    </row>
    <row r="4516" spans="1:6">
      <c r="A4516" s="4">
        <v>4515</v>
      </c>
      <c r="B4516" s="5">
        <v>3</v>
      </c>
      <c r="C4516" s="6">
        <v>8310</v>
      </c>
      <c r="D4516" s="6">
        <v>2504</v>
      </c>
      <c r="E4516">
        <f>VLOOKUP(Чек_позиція!C4516,Товар!A:G,7,FALSE)</f>
        <v>668.04</v>
      </c>
      <c r="F4516">
        <f t="shared" si="70"/>
        <v>2004.12</v>
      </c>
    </row>
    <row r="4517" spans="1:6">
      <c r="A4517" s="4">
        <v>4516</v>
      </c>
      <c r="B4517" s="5">
        <v>3</v>
      </c>
      <c r="C4517" s="6">
        <v>8559</v>
      </c>
      <c r="D4517" s="6">
        <v>2504</v>
      </c>
      <c r="E4517">
        <f>VLOOKUP(Чек_позиція!C4517,Товар!A:G,7,FALSE)</f>
        <v>54.07</v>
      </c>
      <c r="F4517">
        <f t="shared" si="70"/>
        <v>162.21</v>
      </c>
    </row>
    <row r="4518" spans="1:6">
      <c r="A4518" s="4">
        <v>4517</v>
      </c>
      <c r="B4518" s="5">
        <v>3</v>
      </c>
      <c r="C4518" s="6">
        <v>6743</v>
      </c>
      <c r="D4518" s="6">
        <v>2504</v>
      </c>
      <c r="E4518">
        <f>VLOOKUP(Чек_позиція!C4518,Товар!A:G,7,FALSE)</f>
        <v>124.96</v>
      </c>
      <c r="F4518">
        <f t="shared" si="70"/>
        <v>374.88</v>
      </c>
    </row>
    <row r="4519" spans="1:6">
      <c r="A4519" s="4">
        <v>4518</v>
      </c>
      <c r="B4519" s="5">
        <v>1</v>
      </c>
      <c r="C4519" s="6">
        <v>3784</v>
      </c>
      <c r="D4519" s="6">
        <v>2505</v>
      </c>
      <c r="E4519">
        <f>VLOOKUP(Чек_позиція!C4519,Товар!A:G,7,FALSE)</f>
        <v>868.74</v>
      </c>
      <c r="F4519">
        <f t="shared" si="70"/>
        <v>868.74</v>
      </c>
    </row>
    <row r="4520" spans="1:6">
      <c r="A4520" s="4">
        <v>4519</v>
      </c>
      <c r="B4520" s="5">
        <v>2</v>
      </c>
      <c r="C4520" s="6">
        <v>8725</v>
      </c>
      <c r="D4520" s="6">
        <v>2505</v>
      </c>
      <c r="E4520">
        <f>VLOOKUP(Чек_позиція!C4520,Товар!A:G,7,FALSE)</f>
        <v>254.43</v>
      </c>
      <c r="F4520">
        <f t="shared" si="70"/>
        <v>508.86</v>
      </c>
    </row>
    <row r="4521" spans="1:6">
      <c r="A4521" s="4">
        <v>4520</v>
      </c>
      <c r="B4521" s="5">
        <v>1</v>
      </c>
      <c r="C4521" s="6">
        <v>8244</v>
      </c>
      <c r="D4521" s="6">
        <v>2506</v>
      </c>
      <c r="E4521">
        <f>VLOOKUP(Чек_позиція!C4521,Товар!A:G,7,FALSE)</f>
        <v>88.05</v>
      </c>
      <c r="F4521">
        <f t="shared" si="70"/>
        <v>88.05</v>
      </c>
    </row>
    <row r="4522" spans="1:6">
      <c r="A4522" s="4">
        <v>4521</v>
      </c>
      <c r="B4522" s="5">
        <v>3</v>
      </c>
      <c r="C4522" s="6">
        <v>9406</v>
      </c>
      <c r="D4522" s="6">
        <v>2507</v>
      </c>
      <c r="E4522">
        <f>VLOOKUP(Чек_позиція!C4522,Товар!A:G,7,FALSE)</f>
        <v>729.06</v>
      </c>
      <c r="F4522">
        <f t="shared" si="70"/>
        <v>2187.1799999999998</v>
      </c>
    </row>
    <row r="4523" spans="1:6">
      <c r="A4523" s="4">
        <v>4522</v>
      </c>
      <c r="B4523" s="5">
        <v>3</v>
      </c>
      <c r="C4523" s="6">
        <v>187</v>
      </c>
      <c r="D4523" s="6">
        <v>2507</v>
      </c>
      <c r="E4523">
        <f>VLOOKUP(Чек_позиція!C4523,Товар!A:G,7,FALSE)</f>
        <v>288.73</v>
      </c>
      <c r="F4523">
        <f t="shared" si="70"/>
        <v>866.19</v>
      </c>
    </row>
    <row r="4524" spans="1:6">
      <c r="A4524" s="4">
        <v>4523</v>
      </c>
      <c r="B4524" s="5">
        <v>1</v>
      </c>
      <c r="C4524" s="6">
        <v>9519</v>
      </c>
      <c r="D4524" s="6">
        <v>2507</v>
      </c>
      <c r="E4524">
        <f>VLOOKUP(Чек_позиція!C4524,Товар!A:G,7,FALSE)</f>
        <v>718.36</v>
      </c>
      <c r="F4524">
        <f t="shared" si="70"/>
        <v>718.36</v>
      </c>
    </row>
    <row r="4525" spans="1:6">
      <c r="A4525" s="4">
        <v>4524</v>
      </c>
      <c r="B4525" s="5">
        <v>1</v>
      </c>
      <c r="C4525" s="6">
        <v>1828</v>
      </c>
      <c r="D4525" s="6">
        <v>2508</v>
      </c>
      <c r="E4525">
        <f>VLOOKUP(Чек_позиція!C4525,Товар!A:G,7,FALSE)</f>
        <v>704.33</v>
      </c>
      <c r="F4525">
        <f t="shared" si="70"/>
        <v>704.33</v>
      </c>
    </row>
    <row r="4526" spans="1:6">
      <c r="A4526" s="4">
        <v>4525</v>
      </c>
      <c r="B4526" s="5">
        <v>4</v>
      </c>
      <c r="C4526" s="6">
        <v>6619</v>
      </c>
      <c r="D4526" s="6">
        <v>2508</v>
      </c>
      <c r="E4526">
        <f>VLOOKUP(Чек_позиція!C4526,Товар!A:G,7,FALSE)</f>
        <v>682.9</v>
      </c>
      <c r="F4526">
        <f t="shared" si="70"/>
        <v>2731.6</v>
      </c>
    </row>
    <row r="4527" spans="1:6">
      <c r="A4527" s="4">
        <v>4526</v>
      </c>
      <c r="B4527" s="5">
        <v>4</v>
      </c>
      <c r="C4527" s="6">
        <v>9789</v>
      </c>
      <c r="D4527" s="6">
        <v>2508</v>
      </c>
      <c r="E4527">
        <f>VLOOKUP(Чек_позиція!C4527,Товар!A:G,7,FALSE)</f>
        <v>362.87</v>
      </c>
      <c r="F4527">
        <f t="shared" si="70"/>
        <v>1451.48</v>
      </c>
    </row>
    <row r="4528" spans="1:6">
      <c r="A4528" s="4">
        <v>4527</v>
      </c>
      <c r="B4528" s="5">
        <v>1</v>
      </c>
      <c r="C4528" s="6">
        <v>9121</v>
      </c>
      <c r="D4528" s="6">
        <v>2508</v>
      </c>
      <c r="E4528">
        <f>VLOOKUP(Чек_позиція!C4528,Товар!A:G,7,FALSE)</f>
        <v>829.5</v>
      </c>
      <c r="F4528">
        <f t="shared" si="70"/>
        <v>829.5</v>
      </c>
    </row>
    <row r="4529" spans="1:6">
      <c r="A4529" s="4">
        <v>4528</v>
      </c>
      <c r="B4529" s="5">
        <v>1</v>
      </c>
      <c r="C4529" s="6">
        <v>4857</v>
      </c>
      <c r="D4529" s="6">
        <v>2508</v>
      </c>
      <c r="E4529">
        <f>VLOOKUP(Чек_позиція!C4529,Товар!A:G,7,FALSE)</f>
        <v>322.48</v>
      </c>
      <c r="F4529">
        <f t="shared" si="70"/>
        <v>322.48</v>
      </c>
    </row>
    <row r="4530" spans="1:6">
      <c r="A4530" s="4">
        <v>4529</v>
      </c>
      <c r="B4530" s="5">
        <v>3</v>
      </c>
      <c r="C4530" s="6">
        <v>698</v>
      </c>
      <c r="D4530" s="6">
        <v>2509</v>
      </c>
      <c r="E4530">
        <f>VLOOKUP(Чек_позиція!C4530,Товар!A:G,7,FALSE)</f>
        <v>229.5</v>
      </c>
      <c r="F4530">
        <f t="shared" si="70"/>
        <v>688.5</v>
      </c>
    </row>
    <row r="4531" spans="1:6">
      <c r="A4531" s="4">
        <v>4530</v>
      </c>
      <c r="B4531" s="5">
        <v>2</v>
      </c>
      <c r="C4531" s="6">
        <v>8116</v>
      </c>
      <c r="D4531" s="6">
        <v>2509</v>
      </c>
      <c r="E4531">
        <f>VLOOKUP(Чек_позиція!C4531,Товар!A:G,7,FALSE)</f>
        <v>807.56</v>
      </c>
      <c r="F4531">
        <f t="shared" si="70"/>
        <v>1615.12</v>
      </c>
    </row>
    <row r="4532" spans="1:6">
      <c r="A4532" s="4">
        <v>4531</v>
      </c>
      <c r="B4532" s="5">
        <v>3</v>
      </c>
      <c r="C4532" s="6">
        <v>6609</v>
      </c>
      <c r="D4532" s="6">
        <v>2509</v>
      </c>
      <c r="E4532">
        <f>VLOOKUP(Чек_позиція!C4532,Товар!A:G,7,FALSE)</f>
        <v>493.83</v>
      </c>
      <c r="F4532">
        <f t="shared" si="70"/>
        <v>1481.49</v>
      </c>
    </row>
    <row r="4533" spans="1:6">
      <c r="A4533" s="4">
        <v>4532</v>
      </c>
      <c r="B4533" s="5">
        <v>4</v>
      </c>
      <c r="C4533" s="6">
        <v>2197</v>
      </c>
      <c r="D4533" s="6">
        <v>2509</v>
      </c>
      <c r="E4533">
        <f>VLOOKUP(Чек_позиція!C4533,Товар!A:G,7,FALSE)</f>
        <v>774.34</v>
      </c>
      <c r="F4533">
        <f t="shared" si="70"/>
        <v>3097.36</v>
      </c>
    </row>
    <row r="4534" spans="1:6">
      <c r="A4534" s="4">
        <v>4533</v>
      </c>
      <c r="B4534" s="5">
        <v>3</v>
      </c>
      <c r="C4534" s="6">
        <v>5259</v>
      </c>
      <c r="D4534" s="6">
        <v>2510</v>
      </c>
      <c r="E4534">
        <f>VLOOKUP(Чек_позиція!C4534,Товар!A:G,7,FALSE)</f>
        <v>798.6</v>
      </c>
      <c r="F4534">
        <f t="shared" si="70"/>
        <v>2395.8000000000002</v>
      </c>
    </row>
    <row r="4535" spans="1:6">
      <c r="A4535" s="4">
        <v>4534</v>
      </c>
      <c r="B4535" s="5">
        <v>1</v>
      </c>
      <c r="C4535" s="6">
        <v>7964</v>
      </c>
      <c r="D4535" s="6">
        <v>2510</v>
      </c>
      <c r="E4535">
        <f>VLOOKUP(Чек_позиція!C4535,Товар!A:G,7,FALSE)</f>
        <v>289.20999999999998</v>
      </c>
      <c r="F4535">
        <f t="shared" si="70"/>
        <v>289.20999999999998</v>
      </c>
    </row>
    <row r="4536" spans="1:6">
      <c r="A4536" s="4">
        <v>4535</v>
      </c>
      <c r="B4536" s="5">
        <v>4</v>
      </c>
      <c r="C4536" s="6">
        <v>2540</v>
      </c>
      <c r="D4536" s="6">
        <v>2510</v>
      </c>
      <c r="E4536">
        <f>VLOOKUP(Чек_позиція!C4536,Товар!A:G,7,FALSE)</f>
        <v>575.54999999999995</v>
      </c>
      <c r="F4536">
        <f t="shared" si="70"/>
        <v>2302.1999999999998</v>
      </c>
    </row>
    <row r="4537" spans="1:6">
      <c r="A4537" s="4">
        <v>4536</v>
      </c>
      <c r="B4537" s="5">
        <v>3</v>
      </c>
      <c r="C4537" s="6">
        <v>1997</v>
      </c>
      <c r="D4537" s="6">
        <v>2510</v>
      </c>
      <c r="E4537">
        <f>VLOOKUP(Чек_позиція!C4537,Товар!A:G,7,FALSE)</f>
        <v>904.17</v>
      </c>
      <c r="F4537">
        <f t="shared" si="70"/>
        <v>2712.5099999999998</v>
      </c>
    </row>
    <row r="4538" spans="1:6">
      <c r="A4538" s="4">
        <v>4537</v>
      </c>
      <c r="B4538" s="5">
        <v>4</v>
      </c>
      <c r="C4538" s="6">
        <v>2153</v>
      </c>
      <c r="D4538" s="6">
        <v>2510</v>
      </c>
      <c r="E4538">
        <f>VLOOKUP(Чек_позиція!C4538,Товар!A:G,7,FALSE)</f>
        <v>265.88</v>
      </c>
      <c r="F4538">
        <f t="shared" si="70"/>
        <v>1063.52</v>
      </c>
    </row>
    <row r="4539" spans="1:6">
      <c r="A4539" s="4">
        <v>4538</v>
      </c>
      <c r="B4539" s="5">
        <v>4</v>
      </c>
      <c r="C4539" s="6">
        <v>2863</v>
      </c>
      <c r="D4539" s="6">
        <v>2511</v>
      </c>
      <c r="E4539">
        <f>VLOOKUP(Чек_позиція!C4539,Товар!A:G,7,FALSE)</f>
        <v>215.37</v>
      </c>
      <c r="F4539">
        <f t="shared" si="70"/>
        <v>861.48</v>
      </c>
    </row>
    <row r="4540" spans="1:6">
      <c r="A4540" s="4">
        <v>4539</v>
      </c>
      <c r="B4540" s="5">
        <v>1</v>
      </c>
      <c r="C4540" s="6">
        <v>2221</v>
      </c>
      <c r="D4540" s="6">
        <v>2511</v>
      </c>
      <c r="E4540">
        <f>VLOOKUP(Чек_позиція!C4540,Товар!A:G,7,FALSE)</f>
        <v>339.19</v>
      </c>
      <c r="F4540">
        <f t="shared" si="70"/>
        <v>339.19</v>
      </c>
    </row>
    <row r="4541" spans="1:6">
      <c r="A4541" s="4">
        <v>4540</v>
      </c>
      <c r="B4541" s="5">
        <v>1</v>
      </c>
      <c r="C4541" s="6">
        <v>5668</v>
      </c>
      <c r="D4541" s="6">
        <v>2511</v>
      </c>
      <c r="E4541">
        <f>VLOOKUP(Чек_позиція!C4541,Товар!A:G,7,FALSE)</f>
        <v>102.96</v>
      </c>
      <c r="F4541">
        <f t="shared" si="70"/>
        <v>102.96</v>
      </c>
    </row>
    <row r="4542" spans="1:6">
      <c r="A4542" s="4">
        <v>4541</v>
      </c>
      <c r="B4542" s="5">
        <v>1</v>
      </c>
      <c r="C4542" s="6">
        <v>5071</v>
      </c>
      <c r="D4542" s="6">
        <v>2511</v>
      </c>
      <c r="E4542">
        <f>VLOOKUP(Чек_позиція!C4542,Товар!A:G,7,FALSE)</f>
        <v>447.94</v>
      </c>
      <c r="F4542">
        <f t="shared" si="70"/>
        <v>447.94</v>
      </c>
    </row>
    <row r="4543" spans="1:6">
      <c r="A4543" s="4">
        <v>4542</v>
      </c>
      <c r="B4543" s="5">
        <v>3</v>
      </c>
      <c r="C4543" s="6">
        <v>4818</v>
      </c>
      <c r="D4543" s="6">
        <v>2511</v>
      </c>
      <c r="E4543">
        <f>VLOOKUP(Чек_позиція!C4543,Товар!A:G,7,FALSE)</f>
        <v>513.37</v>
      </c>
      <c r="F4543">
        <f t="shared" si="70"/>
        <v>1540.1100000000001</v>
      </c>
    </row>
    <row r="4544" spans="1:6">
      <c r="A4544" s="4">
        <v>4543</v>
      </c>
      <c r="B4544" s="5">
        <v>3</v>
      </c>
      <c r="C4544" s="6">
        <v>4620</v>
      </c>
      <c r="D4544" s="6">
        <v>2512</v>
      </c>
      <c r="E4544">
        <f>VLOOKUP(Чек_позиція!C4544,Товар!A:G,7,FALSE)</f>
        <v>803.79</v>
      </c>
      <c r="F4544">
        <f t="shared" si="70"/>
        <v>2411.37</v>
      </c>
    </row>
    <row r="4545" spans="1:6">
      <c r="A4545" s="4">
        <v>4544</v>
      </c>
      <c r="B4545" s="5">
        <v>2</v>
      </c>
      <c r="C4545" s="6">
        <v>2627</v>
      </c>
      <c r="D4545" s="6">
        <v>2512</v>
      </c>
      <c r="E4545">
        <f>VLOOKUP(Чек_позиція!C4545,Товар!A:G,7,FALSE)</f>
        <v>811.47</v>
      </c>
      <c r="F4545">
        <f t="shared" si="70"/>
        <v>1622.94</v>
      </c>
    </row>
    <row r="4546" spans="1:6">
      <c r="A4546" s="4">
        <v>4545</v>
      </c>
      <c r="B4546" s="5">
        <v>2</v>
      </c>
      <c r="C4546" s="6">
        <v>717</v>
      </c>
      <c r="D4546" s="6">
        <v>2512</v>
      </c>
      <c r="E4546">
        <f>VLOOKUP(Чек_позиція!C4546,Товар!A:G,7,FALSE)</f>
        <v>705.48</v>
      </c>
      <c r="F4546">
        <f t="shared" si="70"/>
        <v>1410.96</v>
      </c>
    </row>
    <row r="4547" spans="1:6">
      <c r="A4547" s="4">
        <v>4546</v>
      </c>
      <c r="B4547" s="5">
        <v>1</v>
      </c>
      <c r="C4547" s="6">
        <v>468</v>
      </c>
      <c r="D4547" s="6">
        <v>2513</v>
      </c>
      <c r="E4547">
        <f>VLOOKUP(Чек_позиція!C4547,Товар!A:G,7,FALSE)</f>
        <v>233.61</v>
      </c>
      <c r="F4547">
        <f t="shared" ref="F4547:F4610" si="71">B4547*E4547</f>
        <v>233.61</v>
      </c>
    </row>
    <row r="4548" spans="1:6">
      <c r="A4548" s="4">
        <v>4547</v>
      </c>
      <c r="B4548" s="5">
        <v>3</v>
      </c>
      <c r="C4548" s="6">
        <v>3141</v>
      </c>
      <c r="D4548" s="6">
        <v>2513</v>
      </c>
      <c r="E4548">
        <f>VLOOKUP(Чек_позиція!C4548,Товар!A:G,7,FALSE)</f>
        <v>635.92999999999995</v>
      </c>
      <c r="F4548">
        <f t="shared" si="71"/>
        <v>1907.79</v>
      </c>
    </row>
    <row r="4549" spans="1:6">
      <c r="A4549" s="4">
        <v>4548</v>
      </c>
      <c r="B4549" s="5">
        <v>2</v>
      </c>
      <c r="C4549" s="6">
        <v>7661</v>
      </c>
      <c r="D4549" s="6">
        <v>2513</v>
      </c>
      <c r="E4549">
        <f>VLOOKUP(Чек_позиція!C4549,Товар!A:G,7,FALSE)</f>
        <v>652.03</v>
      </c>
      <c r="F4549">
        <f t="shared" si="71"/>
        <v>1304.06</v>
      </c>
    </row>
    <row r="4550" spans="1:6">
      <c r="A4550" s="4">
        <v>4549</v>
      </c>
      <c r="B4550" s="5">
        <v>4</v>
      </c>
      <c r="C4550" s="6">
        <v>9043</v>
      </c>
      <c r="D4550" s="6">
        <v>2513</v>
      </c>
      <c r="E4550">
        <f>VLOOKUP(Чек_позиція!C4550,Товар!A:G,7,FALSE)</f>
        <v>693.44</v>
      </c>
      <c r="F4550">
        <f t="shared" si="71"/>
        <v>2773.76</v>
      </c>
    </row>
    <row r="4551" spans="1:6">
      <c r="A4551" s="4">
        <v>4550</v>
      </c>
      <c r="B4551" s="5">
        <v>3</v>
      </c>
      <c r="C4551" s="6">
        <v>7745</v>
      </c>
      <c r="D4551" s="6">
        <v>2513</v>
      </c>
      <c r="E4551">
        <f>VLOOKUP(Чек_позиція!C4551,Товар!A:G,7,FALSE)</f>
        <v>378.92</v>
      </c>
      <c r="F4551">
        <f t="shared" si="71"/>
        <v>1136.76</v>
      </c>
    </row>
    <row r="4552" spans="1:6">
      <c r="A4552" s="4">
        <v>4551</v>
      </c>
      <c r="B4552" s="5">
        <v>2</v>
      </c>
      <c r="C4552" s="6">
        <v>8471</v>
      </c>
      <c r="D4552" s="6">
        <v>2514</v>
      </c>
      <c r="E4552">
        <f>VLOOKUP(Чек_позиція!C4552,Товар!A:G,7,FALSE)</f>
        <v>731.77</v>
      </c>
      <c r="F4552">
        <f t="shared" si="71"/>
        <v>1463.54</v>
      </c>
    </row>
    <row r="4553" spans="1:6">
      <c r="A4553" s="4">
        <v>4552</v>
      </c>
      <c r="B4553" s="5">
        <v>3</v>
      </c>
      <c r="C4553" s="6">
        <v>9082</v>
      </c>
      <c r="D4553" s="6">
        <v>2514</v>
      </c>
      <c r="E4553">
        <f>VLOOKUP(Чек_позиція!C4553,Товар!A:G,7,FALSE)</f>
        <v>549.17999999999995</v>
      </c>
      <c r="F4553">
        <f t="shared" si="71"/>
        <v>1647.54</v>
      </c>
    </row>
    <row r="4554" spans="1:6">
      <c r="A4554" s="4">
        <v>4553</v>
      </c>
      <c r="B4554" s="5">
        <v>1</v>
      </c>
      <c r="C4554" s="6">
        <v>3642</v>
      </c>
      <c r="D4554" s="6">
        <v>2514</v>
      </c>
      <c r="E4554">
        <f>VLOOKUP(Чек_позиція!C4554,Товар!A:G,7,FALSE)</f>
        <v>470.19</v>
      </c>
      <c r="F4554">
        <f t="shared" si="71"/>
        <v>470.19</v>
      </c>
    </row>
    <row r="4555" spans="1:6">
      <c r="A4555" s="4">
        <v>4554</v>
      </c>
      <c r="B4555" s="5">
        <v>4</v>
      </c>
      <c r="C4555" s="6">
        <v>7141</v>
      </c>
      <c r="D4555" s="6">
        <v>2515</v>
      </c>
      <c r="E4555">
        <f>VLOOKUP(Чек_позиція!C4555,Товар!A:G,7,FALSE)</f>
        <v>205.33</v>
      </c>
      <c r="F4555">
        <f t="shared" si="71"/>
        <v>821.32</v>
      </c>
    </row>
    <row r="4556" spans="1:6">
      <c r="A4556" s="4">
        <v>4555</v>
      </c>
      <c r="B4556" s="5">
        <v>2</v>
      </c>
      <c r="C4556" s="6">
        <v>7554</v>
      </c>
      <c r="D4556" s="6">
        <v>2515</v>
      </c>
      <c r="E4556">
        <f>VLOOKUP(Чек_позиція!C4556,Товар!A:G,7,FALSE)</f>
        <v>114.38</v>
      </c>
      <c r="F4556">
        <f t="shared" si="71"/>
        <v>228.76</v>
      </c>
    </row>
    <row r="4557" spans="1:6">
      <c r="A4557" s="4">
        <v>4556</v>
      </c>
      <c r="B4557" s="5">
        <v>4</v>
      </c>
      <c r="C4557" s="6">
        <v>8821</v>
      </c>
      <c r="D4557" s="6">
        <v>2515</v>
      </c>
      <c r="E4557">
        <f>VLOOKUP(Чек_позиція!C4557,Товар!A:G,7,FALSE)</f>
        <v>304.89999999999998</v>
      </c>
      <c r="F4557">
        <f t="shared" si="71"/>
        <v>1219.5999999999999</v>
      </c>
    </row>
    <row r="4558" spans="1:6">
      <c r="A4558" s="4">
        <v>4557</v>
      </c>
      <c r="B4558" s="5">
        <v>1</v>
      </c>
      <c r="C4558" s="6">
        <v>1038</v>
      </c>
      <c r="D4558" s="6">
        <v>2515</v>
      </c>
      <c r="E4558">
        <f>VLOOKUP(Чек_позиція!C4558,Товар!A:G,7,FALSE)</f>
        <v>914.83</v>
      </c>
      <c r="F4558">
        <f t="shared" si="71"/>
        <v>914.83</v>
      </c>
    </row>
    <row r="4559" spans="1:6">
      <c r="A4559" s="4">
        <v>4558</v>
      </c>
      <c r="B4559" s="5">
        <v>2</v>
      </c>
      <c r="C4559" s="6">
        <v>2282</v>
      </c>
      <c r="D4559" s="6">
        <v>2516</v>
      </c>
      <c r="E4559">
        <f>VLOOKUP(Чек_позиція!C4559,Товар!A:G,7,FALSE)</f>
        <v>235.23</v>
      </c>
      <c r="F4559">
        <f t="shared" si="71"/>
        <v>470.46</v>
      </c>
    </row>
    <row r="4560" spans="1:6">
      <c r="A4560" s="4">
        <v>4559</v>
      </c>
      <c r="B4560" s="5">
        <v>3</v>
      </c>
      <c r="C4560" s="6">
        <v>5170</v>
      </c>
      <c r="D4560" s="6">
        <v>2516</v>
      </c>
      <c r="E4560">
        <f>VLOOKUP(Чек_позиція!C4560,Товар!A:G,7,FALSE)</f>
        <v>45.93</v>
      </c>
      <c r="F4560">
        <f t="shared" si="71"/>
        <v>137.79</v>
      </c>
    </row>
    <row r="4561" spans="1:6">
      <c r="A4561" s="4">
        <v>4560</v>
      </c>
      <c r="B4561" s="5">
        <v>2</v>
      </c>
      <c r="C4561" s="6">
        <v>5689</v>
      </c>
      <c r="D4561" s="6">
        <v>2516</v>
      </c>
      <c r="E4561">
        <f>VLOOKUP(Чек_позиція!C4561,Товар!A:G,7,FALSE)</f>
        <v>790.66</v>
      </c>
      <c r="F4561">
        <f t="shared" si="71"/>
        <v>1581.32</v>
      </c>
    </row>
    <row r="4562" spans="1:6">
      <c r="A4562" s="4">
        <v>4561</v>
      </c>
      <c r="B4562" s="5">
        <v>1</v>
      </c>
      <c r="C4562" s="6">
        <v>1505</v>
      </c>
      <c r="D4562" s="6">
        <v>2517</v>
      </c>
      <c r="E4562">
        <f>VLOOKUP(Чек_позиція!C4562,Товар!A:G,7,FALSE)</f>
        <v>127.85</v>
      </c>
      <c r="F4562">
        <f t="shared" si="71"/>
        <v>127.85</v>
      </c>
    </row>
    <row r="4563" spans="1:6">
      <c r="A4563" s="4">
        <v>4562</v>
      </c>
      <c r="B4563" s="5">
        <v>4</v>
      </c>
      <c r="C4563" s="6">
        <v>1873</v>
      </c>
      <c r="D4563" s="6">
        <v>2518</v>
      </c>
      <c r="E4563">
        <f>VLOOKUP(Чек_позиція!C4563,Товар!A:G,7,FALSE)</f>
        <v>54.49</v>
      </c>
      <c r="F4563">
        <f t="shared" si="71"/>
        <v>217.96</v>
      </c>
    </row>
    <row r="4564" spans="1:6">
      <c r="A4564" s="4">
        <v>4563</v>
      </c>
      <c r="B4564" s="5">
        <v>2</v>
      </c>
      <c r="C4564" s="6">
        <v>8270</v>
      </c>
      <c r="D4564" s="6">
        <v>2518</v>
      </c>
      <c r="E4564">
        <f>VLOOKUP(Чек_позиція!C4564,Товар!A:G,7,FALSE)</f>
        <v>450.95</v>
      </c>
      <c r="F4564">
        <f t="shared" si="71"/>
        <v>901.9</v>
      </c>
    </row>
    <row r="4565" spans="1:6">
      <c r="A4565" s="4">
        <v>4564</v>
      </c>
      <c r="B4565" s="5">
        <v>2</v>
      </c>
      <c r="C4565" s="6">
        <v>1576</v>
      </c>
      <c r="D4565" s="6">
        <v>2518</v>
      </c>
      <c r="E4565">
        <f>VLOOKUP(Чек_позиція!C4565,Товар!A:G,7,FALSE)</f>
        <v>868.71</v>
      </c>
      <c r="F4565">
        <f t="shared" si="71"/>
        <v>1737.42</v>
      </c>
    </row>
    <row r="4566" spans="1:6">
      <c r="A4566" s="4">
        <v>4565</v>
      </c>
      <c r="B4566" s="5">
        <v>2</v>
      </c>
      <c r="C4566" s="6">
        <v>2997</v>
      </c>
      <c r="D4566" s="6">
        <v>2518</v>
      </c>
      <c r="E4566">
        <f>VLOOKUP(Чек_позиція!C4566,Товар!A:G,7,FALSE)</f>
        <v>880.05</v>
      </c>
      <c r="F4566">
        <f t="shared" si="71"/>
        <v>1760.1</v>
      </c>
    </row>
    <row r="4567" spans="1:6">
      <c r="A4567" s="4">
        <v>4566</v>
      </c>
      <c r="B4567" s="5">
        <v>3</v>
      </c>
      <c r="C4567" s="6">
        <v>8127</v>
      </c>
      <c r="D4567" s="6">
        <v>2519</v>
      </c>
      <c r="E4567">
        <f>VLOOKUP(Чек_позиція!C4567,Товар!A:G,7,FALSE)</f>
        <v>326.36</v>
      </c>
      <c r="F4567">
        <f t="shared" si="71"/>
        <v>979.08</v>
      </c>
    </row>
    <row r="4568" spans="1:6">
      <c r="A4568" s="4">
        <v>4567</v>
      </c>
      <c r="B4568" s="5">
        <v>4</v>
      </c>
      <c r="C4568" s="6">
        <v>6839</v>
      </c>
      <c r="D4568" s="6">
        <v>2519</v>
      </c>
      <c r="E4568">
        <f>VLOOKUP(Чек_позиція!C4568,Товар!A:G,7,FALSE)</f>
        <v>539.13</v>
      </c>
      <c r="F4568">
        <f t="shared" si="71"/>
        <v>2156.52</v>
      </c>
    </row>
    <row r="4569" spans="1:6">
      <c r="A4569" s="4">
        <v>4568</v>
      </c>
      <c r="B4569" s="5">
        <v>1</v>
      </c>
      <c r="C4569" s="6">
        <v>1722</v>
      </c>
      <c r="D4569" s="6">
        <v>2519</v>
      </c>
      <c r="E4569">
        <f>VLOOKUP(Чек_позиція!C4569,Товар!A:G,7,FALSE)</f>
        <v>720.69</v>
      </c>
      <c r="F4569">
        <f t="shared" si="71"/>
        <v>720.69</v>
      </c>
    </row>
    <row r="4570" spans="1:6">
      <c r="A4570" s="4">
        <v>4569</v>
      </c>
      <c r="B4570" s="5">
        <v>3</v>
      </c>
      <c r="C4570" s="6">
        <v>5239</v>
      </c>
      <c r="D4570" s="6">
        <v>2519</v>
      </c>
      <c r="E4570">
        <f>VLOOKUP(Чек_позиція!C4570,Товар!A:G,7,FALSE)</f>
        <v>403.42</v>
      </c>
      <c r="F4570">
        <f t="shared" si="71"/>
        <v>1210.26</v>
      </c>
    </row>
    <row r="4571" spans="1:6">
      <c r="A4571" s="4">
        <v>4570</v>
      </c>
      <c r="B4571" s="5">
        <v>2</v>
      </c>
      <c r="C4571" s="6">
        <v>1459</v>
      </c>
      <c r="D4571" s="6">
        <v>2520</v>
      </c>
      <c r="E4571">
        <f>VLOOKUP(Чек_позиція!C4571,Товар!A:G,7,FALSE)</f>
        <v>771.54</v>
      </c>
      <c r="F4571">
        <f t="shared" si="71"/>
        <v>1543.08</v>
      </c>
    </row>
    <row r="4572" spans="1:6">
      <c r="A4572" s="4">
        <v>4571</v>
      </c>
      <c r="B4572" s="5">
        <v>1</v>
      </c>
      <c r="C4572" s="6">
        <v>7449</v>
      </c>
      <c r="D4572" s="6">
        <v>2520</v>
      </c>
      <c r="E4572">
        <f>VLOOKUP(Чек_позиція!C4572,Товар!A:G,7,FALSE)</f>
        <v>240.44</v>
      </c>
      <c r="F4572">
        <f t="shared" si="71"/>
        <v>240.44</v>
      </c>
    </row>
    <row r="4573" spans="1:6">
      <c r="A4573" s="4">
        <v>4572</v>
      </c>
      <c r="B4573" s="5">
        <v>2</v>
      </c>
      <c r="C4573" s="6">
        <v>2325</v>
      </c>
      <c r="D4573" s="6">
        <v>2520</v>
      </c>
      <c r="E4573">
        <f>VLOOKUP(Чек_позиція!C4573,Товар!A:G,7,FALSE)</f>
        <v>509.25</v>
      </c>
      <c r="F4573">
        <f t="shared" si="71"/>
        <v>1018.5</v>
      </c>
    </row>
    <row r="4574" spans="1:6">
      <c r="A4574" s="4">
        <v>4573</v>
      </c>
      <c r="B4574" s="5">
        <v>3</v>
      </c>
      <c r="C4574" s="6">
        <v>6174</v>
      </c>
      <c r="D4574" s="6">
        <v>2520</v>
      </c>
      <c r="E4574">
        <f>VLOOKUP(Чек_позиція!C4574,Товар!A:G,7,FALSE)</f>
        <v>359.93</v>
      </c>
      <c r="F4574">
        <f t="shared" si="71"/>
        <v>1079.79</v>
      </c>
    </row>
    <row r="4575" spans="1:6">
      <c r="A4575" s="4">
        <v>4574</v>
      </c>
      <c r="B4575" s="5">
        <v>3</v>
      </c>
      <c r="C4575" s="6">
        <v>4820</v>
      </c>
      <c r="D4575" s="6">
        <v>2520</v>
      </c>
      <c r="E4575">
        <f>VLOOKUP(Чек_позиція!C4575,Товар!A:G,7,FALSE)</f>
        <v>499.19</v>
      </c>
      <c r="F4575">
        <f t="shared" si="71"/>
        <v>1497.57</v>
      </c>
    </row>
    <row r="4576" spans="1:6">
      <c r="A4576" s="4">
        <v>4575</v>
      </c>
      <c r="B4576" s="5">
        <v>1</v>
      </c>
      <c r="C4576" s="6">
        <v>3879</v>
      </c>
      <c r="D4576" s="6">
        <v>2521</v>
      </c>
      <c r="E4576">
        <f>VLOOKUP(Чек_позиція!C4576,Товар!A:G,7,FALSE)</f>
        <v>560.21</v>
      </c>
      <c r="F4576">
        <f t="shared" si="71"/>
        <v>560.21</v>
      </c>
    </row>
    <row r="4577" spans="1:6">
      <c r="A4577" s="4">
        <v>4576</v>
      </c>
      <c r="B4577" s="5">
        <v>1</v>
      </c>
      <c r="C4577" s="6">
        <v>9319</v>
      </c>
      <c r="D4577" s="6">
        <v>2521</v>
      </c>
      <c r="E4577">
        <f>VLOOKUP(Чек_позиція!C4577,Товар!A:G,7,FALSE)</f>
        <v>887</v>
      </c>
      <c r="F4577">
        <f t="shared" si="71"/>
        <v>887</v>
      </c>
    </row>
    <row r="4578" spans="1:6">
      <c r="A4578" s="4">
        <v>4577</v>
      </c>
      <c r="B4578" s="5">
        <v>3</v>
      </c>
      <c r="C4578" s="6">
        <v>1358</v>
      </c>
      <c r="D4578" s="6">
        <v>2521</v>
      </c>
      <c r="E4578">
        <f>VLOOKUP(Чек_позиція!C4578,Товар!A:G,7,FALSE)</f>
        <v>484.32</v>
      </c>
      <c r="F4578">
        <f t="shared" si="71"/>
        <v>1452.96</v>
      </c>
    </row>
    <row r="4579" spans="1:6">
      <c r="A4579" s="4">
        <v>4578</v>
      </c>
      <c r="B4579" s="5">
        <v>1</v>
      </c>
      <c r="C4579" s="6">
        <v>2614</v>
      </c>
      <c r="D4579" s="6">
        <v>2522</v>
      </c>
      <c r="E4579">
        <f>VLOOKUP(Чек_позиція!C4579,Товар!A:G,7,FALSE)</f>
        <v>248.21</v>
      </c>
      <c r="F4579">
        <f t="shared" si="71"/>
        <v>248.21</v>
      </c>
    </row>
    <row r="4580" spans="1:6">
      <c r="A4580" s="4">
        <v>4579</v>
      </c>
      <c r="B4580" s="5">
        <v>2</v>
      </c>
      <c r="C4580" s="6">
        <v>895</v>
      </c>
      <c r="D4580" s="6">
        <v>2522</v>
      </c>
      <c r="E4580">
        <f>VLOOKUP(Чек_позиція!C4580,Товар!A:G,7,FALSE)</f>
        <v>587.12</v>
      </c>
      <c r="F4580">
        <f t="shared" si="71"/>
        <v>1174.24</v>
      </c>
    </row>
    <row r="4581" spans="1:6">
      <c r="A4581" s="4">
        <v>4580</v>
      </c>
      <c r="B4581" s="5">
        <v>3</v>
      </c>
      <c r="C4581" s="6">
        <v>629</v>
      </c>
      <c r="D4581" s="6">
        <v>2522</v>
      </c>
      <c r="E4581">
        <f>VLOOKUP(Чек_позиція!C4581,Товар!A:G,7,FALSE)</f>
        <v>431.36</v>
      </c>
      <c r="F4581">
        <f t="shared" si="71"/>
        <v>1294.08</v>
      </c>
    </row>
    <row r="4582" spans="1:6">
      <c r="A4582" s="4">
        <v>4581</v>
      </c>
      <c r="B4582" s="5">
        <v>2</v>
      </c>
      <c r="C4582" s="6">
        <v>3781</v>
      </c>
      <c r="D4582" s="6">
        <v>2522</v>
      </c>
      <c r="E4582">
        <f>VLOOKUP(Чек_позиція!C4582,Товар!A:G,7,FALSE)</f>
        <v>441.17</v>
      </c>
      <c r="F4582">
        <f t="shared" si="71"/>
        <v>882.34</v>
      </c>
    </row>
    <row r="4583" spans="1:6">
      <c r="A4583" s="4">
        <v>4582</v>
      </c>
      <c r="B4583" s="5">
        <v>4</v>
      </c>
      <c r="C4583" s="6">
        <v>1819</v>
      </c>
      <c r="D4583" s="6">
        <v>2523</v>
      </c>
      <c r="E4583">
        <f>VLOOKUP(Чек_позиція!C4583,Товар!A:G,7,FALSE)</f>
        <v>407.33</v>
      </c>
      <c r="F4583">
        <f t="shared" si="71"/>
        <v>1629.32</v>
      </c>
    </row>
    <row r="4584" spans="1:6">
      <c r="A4584" s="4">
        <v>4583</v>
      </c>
      <c r="B4584" s="5">
        <v>1</v>
      </c>
      <c r="C4584" s="6">
        <v>556</v>
      </c>
      <c r="D4584" s="6">
        <v>2523</v>
      </c>
      <c r="E4584">
        <f>VLOOKUP(Чек_позиція!C4584,Товар!A:G,7,FALSE)</f>
        <v>399.22</v>
      </c>
      <c r="F4584">
        <f t="shared" si="71"/>
        <v>399.22</v>
      </c>
    </row>
    <row r="4585" spans="1:6">
      <c r="A4585" s="4">
        <v>4584</v>
      </c>
      <c r="B4585" s="5">
        <v>3</v>
      </c>
      <c r="C4585" s="6">
        <v>6972</v>
      </c>
      <c r="D4585" s="6">
        <v>2524</v>
      </c>
      <c r="E4585">
        <f>VLOOKUP(Чек_позиція!C4585,Товар!A:G,7,FALSE)</f>
        <v>386.51</v>
      </c>
      <c r="F4585">
        <f t="shared" si="71"/>
        <v>1159.53</v>
      </c>
    </row>
    <row r="4586" spans="1:6">
      <c r="A4586" s="4">
        <v>4585</v>
      </c>
      <c r="B4586" s="5">
        <v>3</v>
      </c>
      <c r="C4586" s="6">
        <v>5475</v>
      </c>
      <c r="D4586" s="6">
        <v>2524</v>
      </c>
      <c r="E4586">
        <f>VLOOKUP(Чек_позиція!C4586,Товар!A:G,7,FALSE)</f>
        <v>919.15</v>
      </c>
      <c r="F4586">
        <f t="shared" si="71"/>
        <v>2757.45</v>
      </c>
    </row>
    <row r="4587" spans="1:6">
      <c r="A4587" s="4">
        <v>4586</v>
      </c>
      <c r="B4587" s="5">
        <v>2</v>
      </c>
      <c r="C4587" s="6">
        <v>6466</v>
      </c>
      <c r="D4587" s="6">
        <v>2525</v>
      </c>
      <c r="E4587">
        <f>VLOOKUP(Чек_позиція!C4587,Товар!A:G,7,FALSE)</f>
        <v>329.42</v>
      </c>
      <c r="F4587">
        <f t="shared" si="71"/>
        <v>658.84</v>
      </c>
    </row>
    <row r="4588" spans="1:6">
      <c r="A4588" s="4">
        <v>4587</v>
      </c>
      <c r="B4588" s="5">
        <v>2</v>
      </c>
      <c r="C4588" s="6">
        <v>1965</v>
      </c>
      <c r="D4588" s="6">
        <v>2526</v>
      </c>
      <c r="E4588">
        <f>VLOOKUP(Чек_позиція!C4588,Товар!A:G,7,FALSE)</f>
        <v>666.19</v>
      </c>
      <c r="F4588">
        <f t="shared" si="71"/>
        <v>1332.38</v>
      </c>
    </row>
    <row r="4589" spans="1:6">
      <c r="A4589" s="4">
        <v>4588</v>
      </c>
      <c r="B4589" s="5">
        <v>1</v>
      </c>
      <c r="C4589" s="6">
        <v>1061</v>
      </c>
      <c r="D4589" s="6">
        <v>2526</v>
      </c>
      <c r="E4589">
        <f>VLOOKUP(Чек_позиція!C4589,Товар!A:G,7,FALSE)</f>
        <v>476.77</v>
      </c>
      <c r="F4589">
        <f t="shared" si="71"/>
        <v>476.77</v>
      </c>
    </row>
    <row r="4590" spans="1:6">
      <c r="A4590" s="4">
        <v>4589</v>
      </c>
      <c r="B4590" s="5">
        <v>1</v>
      </c>
      <c r="C4590" s="6">
        <v>78</v>
      </c>
      <c r="D4590" s="6">
        <v>2526</v>
      </c>
      <c r="E4590">
        <f>VLOOKUP(Чек_позиція!C4590,Товар!A:G,7,FALSE)</f>
        <v>368.42</v>
      </c>
      <c r="F4590">
        <f t="shared" si="71"/>
        <v>368.42</v>
      </c>
    </row>
    <row r="4591" spans="1:6">
      <c r="A4591" s="4">
        <v>4590</v>
      </c>
      <c r="B4591" s="5">
        <v>2</v>
      </c>
      <c r="C4591" s="6">
        <v>4141</v>
      </c>
      <c r="D4591" s="6">
        <v>2527</v>
      </c>
      <c r="E4591">
        <f>VLOOKUP(Чек_позиція!C4591,Товар!A:G,7,FALSE)</f>
        <v>508.49</v>
      </c>
      <c r="F4591">
        <f t="shared" si="71"/>
        <v>1016.98</v>
      </c>
    </row>
    <row r="4592" spans="1:6">
      <c r="A4592" s="4">
        <v>4591</v>
      </c>
      <c r="B4592" s="5">
        <v>2</v>
      </c>
      <c r="C4592" s="6">
        <v>6377</v>
      </c>
      <c r="D4592" s="6">
        <v>2528</v>
      </c>
      <c r="E4592">
        <f>VLOOKUP(Чек_позиція!C4592,Товар!A:G,7,FALSE)</f>
        <v>949.72</v>
      </c>
      <c r="F4592">
        <f t="shared" si="71"/>
        <v>1899.44</v>
      </c>
    </row>
    <row r="4593" spans="1:6">
      <c r="A4593" s="4">
        <v>4592</v>
      </c>
      <c r="B4593" s="5">
        <v>1</v>
      </c>
      <c r="C4593" s="6">
        <v>8819</v>
      </c>
      <c r="D4593" s="6">
        <v>2528</v>
      </c>
      <c r="E4593">
        <f>VLOOKUP(Чек_позиція!C4593,Товар!A:G,7,FALSE)</f>
        <v>869.51</v>
      </c>
      <c r="F4593">
        <f t="shared" si="71"/>
        <v>869.51</v>
      </c>
    </row>
    <row r="4594" spans="1:6">
      <c r="A4594" s="4">
        <v>4593</v>
      </c>
      <c r="B4594" s="5">
        <v>3</v>
      </c>
      <c r="C4594" s="6">
        <v>6493</v>
      </c>
      <c r="D4594" s="6">
        <v>2529</v>
      </c>
      <c r="E4594">
        <f>VLOOKUP(Чек_позиція!C4594,Товар!A:G,7,FALSE)</f>
        <v>770.02</v>
      </c>
      <c r="F4594">
        <f t="shared" si="71"/>
        <v>2310.06</v>
      </c>
    </row>
    <row r="4595" spans="1:6">
      <c r="A4595" s="4">
        <v>4594</v>
      </c>
      <c r="B4595" s="5">
        <v>4</v>
      </c>
      <c r="C4595" s="6">
        <v>3043</v>
      </c>
      <c r="D4595" s="6">
        <v>2530</v>
      </c>
      <c r="E4595">
        <f>VLOOKUP(Чек_позиція!C4595,Товар!A:G,7,FALSE)</f>
        <v>227.13</v>
      </c>
      <c r="F4595">
        <f t="shared" si="71"/>
        <v>908.52</v>
      </c>
    </row>
    <row r="4596" spans="1:6">
      <c r="A4596" s="4">
        <v>4595</v>
      </c>
      <c r="B4596" s="5">
        <v>3</v>
      </c>
      <c r="C4596" s="6">
        <v>5192</v>
      </c>
      <c r="D4596" s="6">
        <v>2531</v>
      </c>
      <c r="E4596">
        <f>VLOOKUP(Чек_позиція!C4596,Товар!A:G,7,FALSE)</f>
        <v>157.79</v>
      </c>
      <c r="F4596">
        <f t="shared" si="71"/>
        <v>473.37</v>
      </c>
    </row>
    <row r="4597" spans="1:6">
      <c r="A4597" s="4">
        <v>4596</v>
      </c>
      <c r="B4597" s="5">
        <v>1</v>
      </c>
      <c r="C4597" s="6">
        <v>8864</v>
      </c>
      <c r="D4597" s="6">
        <v>2531</v>
      </c>
      <c r="E4597">
        <f>VLOOKUP(Чек_позиція!C4597,Товар!A:G,7,FALSE)</f>
        <v>916.87</v>
      </c>
      <c r="F4597">
        <f t="shared" si="71"/>
        <v>916.87</v>
      </c>
    </row>
    <row r="4598" spans="1:6">
      <c r="A4598" s="4">
        <v>4597</v>
      </c>
      <c r="B4598" s="5">
        <v>4</v>
      </c>
      <c r="C4598" s="6">
        <v>6556</v>
      </c>
      <c r="D4598" s="6">
        <v>2531</v>
      </c>
      <c r="E4598">
        <f>VLOOKUP(Чек_позиція!C4598,Товар!A:G,7,FALSE)</f>
        <v>635.62</v>
      </c>
      <c r="F4598">
        <f t="shared" si="71"/>
        <v>2542.48</v>
      </c>
    </row>
    <row r="4599" spans="1:6">
      <c r="A4599" s="4">
        <v>4598</v>
      </c>
      <c r="B4599" s="5">
        <v>2</v>
      </c>
      <c r="C4599" s="6">
        <v>4178</v>
      </c>
      <c r="D4599" s="6">
        <v>2532</v>
      </c>
      <c r="E4599">
        <f>VLOOKUP(Чек_позиція!C4599,Товар!A:G,7,FALSE)</f>
        <v>881.91</v>
      </c>
      <c r="F4599">
        <f t="shared" si="71"/>
        <v>1763.82</v>
      </c>
    </row>
    <row r="4600" spans="1:6">
      <c r="A4600" s="4">
        <v>4599</v>
      </c>
      <c r="B4600" s="5">
        <v>4</v>
      </c>
      <c r="C4600" s="6">
        <v>823</v>
      </c>
      <c r="D4600" s="6">
        <v>2532</v>
      </c>
      <c r="E4600">
        <f>VLOOKUP(Чек_позиція!C4600,Товар!A:G,7,FALSE)</f>
        <v>359.73</v>
      </c>
      <c r="F4600">
        <f t="shared" si="71"/>
        <v>1438.92</v>
      </c>
    </row>
    <row r="4601" spans="1:6">
      <c r="A4601" s="4">
        <v>4600</v>
      </c>
      <c r="B4601" s="5">
        <v>1</v>
      </c>
      <c r="C4601" s="6">
        <v>6265</v>
      </c>
      <c r="D4601" s="6">
        <v>2532</v>
      </c>
      <c r="E4601">
        <f>VLOOKUP(Чек_позиція!C4601,Товар!A:G,7,FALSE)</f>
        <v>721.96</v>
      </c>
      <c r="F4601">
        <f t="shared" si="71"/>
        <v>721.96</v>
      </c>
    </row>
    <row r="4602" spans="1:6">
      <c r="A4602" s="4">
        <v>4601</v>
      </c>
      <c r="B4602" s="5">
        <v>2</v>
      </c>
      <c r="C4602" s="6">
        <v>4093</v>
      </c>
      <c r="D4602" s="6">
        <v>2533</v>
      </c>
      <c r="E4602">
        <f>VLOOKUP(Чек_позиція!C4602,Товар!A:G,7,FALSE)</f>
        <v>291.37</v>
      </c>
      <c r="F4602">
        <f t="shared" si="71"/>
        <v>582.74</v>
      </c>
    </row>
    <row r="4603" spans="1:6">
      <c r="A4603" s="4">
        <v>4602</v>
      </c>
      <c r="B4603" s="5">
        <v>4</v>
      </c>
      <c r="C4603" s="6">
        <v>3016</v>
      </c>
      <c r="D4603" s="6">
        <v>2533</v>
      </c>
      <c r="E4603">
        <f>VLOOKUP(Чек_позиція!C4603,Товар!A:G,7,FALSE)</f>
        <v>384.8</v>
      </c>
      <c r="F4603">
        <f t="shared" si="71"/>
        <v>1539.2</v>
      </c>
    </row>
    <row r="4604" spans="1:6">
      <c r="A4604" s="4">
        <v>4603</v>
      </c>
      <c r="B4604" s="5">
        <v>1</v>
      </c>
      <c r="C4604" s="6">
        <v>5329</v>
      </c>
      <c r="D4604" s="6">
        <v>2533</v>
      </c>
      <c r="E4604">
        <f>VLOOKUP(Чек_позиція!C4604,Товар!A:G,7,FALSE)</f>
        <v>751.88</v>
      </c>
      <c r="F4604">
        <f t="shared" si="71"/>
        <v>751.88</v>
      </c>
    </row>
    <row r="4605" spans="1:6">
      <c r="A4605" s="4">
        <v>4604</v>
      </c>
      <c r="B4605" s="5">
        <v>4</v>
      </c>
      <c r="C4605" s="6">
        <v>4679</v>
      </c>
      <c r="D4605" s="6">
        <v>2533</v>
      </c>
      <c r="E4605">
        <f>VLOOKUP(Чек_позиція!C4605,Товар!A:G,7,FALSE)</f>
        <v>515.25</v>
      </c>
      <c r="F4605">
        <f t="shared" si="71"/>
        <v>2061</v>
      </c>
    </row>
    <row r="4606" spans="1:6">
      <c r="A4606" s="4">
        <v>4605</v>
      </c>
      <c r="B4606" s="5">
        <v>4</v>
      </c>
      <c r="C4606" s="6">
        <v>8445</v>
      </c>
      <c r="D4606" s="6">
        <v>2534</v>
      </c>
      <c r="E4606">
        <f>VLOOKUP(Чек_позиція!C4606,Товар!A:G,7,FALSE)</f>
        <v>145.4</v>
      </c>
      <c r="F4606">
        <f t="shared" si="71"/>
        <v>581.6</v>
      </c>
    </row>
    <row r="4607" spans="1:6">
      <c r="A4607" s="4">
        <v>4606</v>
      </c>
      <c r="B4607" s="5">
        <v>1</v>
      </c>
      <c r="C4607" s="6">
        <v>8047</v>
      </c>
      <c r="D4607" s="6">
        <v>2534</v>
      </c>
      <c r="E4607">
        <f>VLOOKUP(Чек_позиція!C4607,Товар!A:G,7,FALSE)</f>
        <v>820.69</v>
      </c>
      <c r="F4607">
        <f t="shared" si="71"/>
        <v>820.69</v>
      </c>
    </row>
    <row r="4608" spans="1:6">
      <c r="A4608" s="4">
        <v>4607</v>
      </c>
      <c r="B4608" s="5">
        <v>2</v>
      </c>
      <c r="C4608" s="6">
        <v>8331</v>
      </c>
      <c r="D4608" s="6">
        <v>2534</v>
      </c>
      <c r="E4608">
        <f>VLOOKUP(Чек_позиція!C4608,Товар!A:G,7,FALSE)</f>
        <v>256.8</v>
      </c>
      <c r="F4608">
        <f t="shared" si="71"/>
        <v>513.6</v>
      </c>
    </row>
    <row r="4609" spans="1:6">
      <c r="A4609" s="4">
        <v>4608</v>
      </c>
      <c r="B4609" s="5">
        <v>3</v>
      </c>
      <c r="C4609" s="6">
        <v>8438</v>
      </c>
      <c r="D4609" s="6">
        <v>2535</v>
      </c>
      <c r="E4609">
        <f>VLOOKUP(Чек_позиція!C4609,Товар!A:G,7,FALSE)</f>
        <v>939.06</v>
      </c>
      <c r="F4609">
        <f t="shared" si="71"/>
        <v>2817.18</v>
      </c>
    </row>
    <row r="4610" spans="1:6">
      <c r="A4610" s="4">
        <v>4609</v>
      </c>
      <c r="B4610" s="5">
        <v>3</v>
      </c>
      <c r="C4610" s="6">
        <v>165</v>
      </c>
      <c r="D4610" s="6">
        <v>2535</v>
      </c>
      <c r="E4610">
        <f>VLOOKUP(Чек_позиція!C4610,Товар!A:G,7,FALSE)</f>
        <v>843.36</v>
      </c>
      <c r="F4610">
        <f t="shared" si="71"/>
        <v>2530.08</v>
      </c>
    </row>
    <row r="4611" spans="1:6">
      <c r="A4611" s="4">
        <v>4610</v>
      </c>
      <c r="B4611" s="5">
        <v>2</v>
      </c>
      <c r="C4611" s="6">
        <v>977</v>
      </c>
      <c r="D4611" s="6">
        <v>2535</v>
      </c>
      <c r="E4611">
        <f>VLOOKUP(Чек_позиція!C4611,Товар!A:G,7,FALSE)</f>
        <v>798.1</v>
      </c>
      <c r="F4611">
        <f t="shared" ref="F4611:F4674" si="72">B4611*E4611</f>
        <v>1596.2</v>
      </c>
    </row>
    <row r="4612" spans="1:6">
      <c r="A4612" s="4">
        <v>4611</v>
      </c>
      <c r="B4612" s="5">
        <v>2</v>
      </c>
      <c r="C4612" s="6">
        <v>6590</v>
      </c>
      <c r="D4612" s="6">
        <v>2535</v>
      </c>
      <c r="E4612">
        <f>VLOOKUP(Чек_позиція!C4612,Товар!A:G,7,FALSE)</f>
        <v>515.97</v>
      </c>
      <c r="F4612">
        <f t="shared" si="72"/>
        <v>1031.94</v>
      </c>
    </row>
    <row r="4613" spans="1:6">
      <c r="A4613" s="4">
        <v>4612</v>
      </c>
      <c r="B4613" s="5">
        <v>1</v>
      </c>
      <c r="C4613" s="6">
        <v>8373</v>
      </c>
      <c r="D4613" s="6">
        <v>2536</v>
      </c>
      <c r="E4613">
        <f>VLOOKUP(Чек_позиція!C4613,Товар!A:G,7,FALSE)</f>
        <v>886.29</v>
      </c>
      <c r="F4613">
        <f t="shared" si="72"/>
        <v>886.29</v>
      </c>
    </row>
    <row r="4614" spans="1:6">
      <c r="A4614" s="4">
        <v>4613</v>
      </c>
      <c r="B4614" s="5">
        <v>4</v>
      </c>
      <c r="C4614" s="6">
        <v>7330</v>
      </c>
      <c r="D4614" s="6">
        <v>2536</v>
      </c>
      <c r="E4614">
        <f>VLOOKUP(Чек_позиція!C4614,Товар!A:G,7,FALSE)</f>
        <v>697.91</v>
      </c>
      <c r="F4614">
        <f t="shared" si="72"/>
        <v>2791.64</v>
      </c>
    </row>
    <row r="4615" spans="1:6">
      <c r="A4615" s="4">
        <v>4614</v>
      </c>
      <c r="B4615" s="5">
        <v>1</v>
      </c>
      <c r="C4615" s="6">
        <v>9202</v>
      </c>
      <c r="D4615" s="6">
        <v>2536</v>
      </c>
      <c r="E4615">
        <f>VLOOKUP(Чек_позиція!C4615,Товар!A:G,7,FALSE)</f>
        <v>729.44</v>
      </c>
      <c r="F4615">
        <f t="shared" si="72"/>
        <v>729.44</v>
      </c>
    </row>
    <row r="4616" spans="1:6">
      <c r="A4616" s="4">
        <v>4615</v>
      </c>
      <c r="B4616" s="5">
        <v>4</v>
      </c>
      <c r="C4616" s="6">
        <v>7262</v>
      </c>
      <c r="D4616" s="6">
        <v>2537</v>
      </c>
      <c r="E4616">
        <f>VLOOKUP(Чек_позиція!C4616,Товар!A:G,7,FALSE)</f>
        <v>83.66</v>
      </c>
      <c r="F4616">
        <f t="shared" si="72"/>
        <v>334.64</v>
      </c>
    </row>
    <row r="4617" spans="1:6">
      <c r="A4617" s="4">
        <v>4616</v>
      </c>
      <c r="B4617" s="5">
        <v>4</v>
      </c>
      <c r="C4617" s="6">
        <v>339</v>
      </c>
      <c r="D4617" s="6">
        <v>2538</v>
      </c>
      <c r="E4617">
        <f>VLOOKUP(Чек_позиція!C4617,Товар!A:G,7,FALSE)</f>
        <v>515.53</v>
      </c>
      <c r="F4617">
        <f t="shared" si="72"/>
        <v>2062.12</v>
      </c>
    </row>
    <row r="4618" spans="1:6">
      <c r="A4618" s="4">
        <v>4617</v>
      </c>
      <c r="B4618" s="5">
        <v>2</v>
      </c>
      <c r="C4618" s="6">
        <v>8101</v>
      </c>
      <c r="D4618" s="6">
        <v>2538</v>
      </c>
      <c r="E4618">
        <f>VLOOKUP(Чек_позиція!C4618,Товар!A:G,7,FALSE)</f>
        <v>323.58</v>
      </c>
      <c r="F4618">
        <f t="shared" si="72"/>
        <v>647.16</v>
      </c>
    </row>
    <row r="4619" spans="1:6">
      <c r="A4619" s="4">
        <v>4618</v>
      </c>
      <c r="B4619" s="5">
        <v>2</v>
      </c>
      <c r="C4619" s="6">
        <v>9704</v>
      </c>
      <c r="D4619" s="6">
        <v>2538</v>
      </c>
      <c r="E4619">
        <f>VLOOKUP(Чек_позиція!C4619,Товар!A:G,7,FALSE)</f>
        <v>53.18</v>
      </c>
      <c r="F4619">
        <f t="shared" si="72"/>
        <v>106.36</v>
      </c>
    </row>
    <row r="4620" spans="1:6">
      <c r="A4620" s="4">
        <v>4619</v>
      </c>
      <c r="B4620" s="5">
        <v>3</v>
      </c>
      <c r="C4620" s="6">
        <v>2464</v>
      </c>
      <c r="D4620" s="6">
        <v>2539</v>
      </c>
      <c r="E4620">
        <f>VLOOKUP(Чек_позиція!C4620,Товар!A:G,7,FALSE)</f>
        <v>711.72</v>
      </c>
      <c r="F4620">
        <f t="shared" si="72"/>
        <v>2135.16</v>
      </c>
    </row>
    <row r="4621" spans="1:6">
      <c r="A4621" s="4">
        <v>4620</v>
      </c>
      <c r="B4621" s="5">
        <v>1</v>
      </c>
      <c r="C4621" s="6">
        <v>7767</v>
      </c>
      <c r="D4621" s="6">
        <v>2539</v>
      </c>
      <c r="E4621">
        <f>VLOOKUP(Чек_позиція!C4621,Товар!A:G,7,FALSE)</f>
        <v>82.21</v>
      </c>
      <c r="F4621">
        <f t="shared" si="72"/>
        <v>82.21</v>
      </c>
    </row>
    <row r="4622" spans="1:6">
      <c r="A4622" s="4">
        <v>4621</v>
      </c>
      <c r="B4622" s="5">
        <v>4</v>
      </c>
      <c r="C4622" s="6">
        <v>9342</v>
      </c>
      <c r="D4622" s="6">
        <v>2539</v>
      </c>
      <c r="E4622">
        <f>VLOOKUP(Чек_позиція!C4622,Товар!A:G,7,FALSE)</f>
        <v>667.49</v>
      </c>
      <c r="F4622">
        <f t="shared" si="72"/>
        <v>2669.96</v>
      </c>
    </row>
    <row r="4623" spans="1:6">
      <c r="A4623" s="4">
        <v>4622</v>
      </c>
      <c r="B4623" s="5">
        <v>4</v>
      </c>
      <c r="C4623" s="6">
        <v>6492</v>
      </c>
      <c r="D4623" s="6">
        <v>2539</v>
      </c>
      <c r="E4623">
        <f>VLOOKUP(Чек_позиція!C4623,Товар!A:G,7,FALSE)</f>
        <v>929.45</v>
      </c>
      <c r="F4623">
        <f t="shared" si="72"/>
        <v>3717.8</v>
      </c>
    </row>
    <row r="4624" spans="1:6">
      <c r="A4624" s="4">
        <v>4623</v>
      </c>
      <c r="B4624" s="5">
        <v>4</v>
      </c>
      <c r="C4624" s="6">
        <v>1530</v>
      </c>
      <c r="D4624" s="6">
        <v>2540</v>
      </c>
      <c r="E4624">
        <f>VLOOKUP(Чек_позиція!C4624,Товар!A:G,7,FALSE)</f>
        <v>81.66</v>
      </c>
      <c r="F4624">
        <f t="shared" si="72"/>
        <v>326.64</v>
      </c>
    </row>
    <row r="4625" spans="1:6">
      <c r="A4625" s="4">
        <v>4624</v>
      </c>
      <c r="B4625" s="5">
        <v>3</v>
      </c>
      <c r="C4625" s="6">
        <v>6096</v>
      </c>
      <c r="D4625" s="6">
        <v>2541</v>
      </c>
      <c r="E4625">
        <f>VLOOKUP(Чек_позиція!C4625,Товар!A:G,7,FALSE)</f>
        <v>371.53</v>
      </c>
      <c r="F4625">
        <f t="shared" si="72"/>
        <v>1114.5899999999999</v>
      </c>
    </row>
    <row r="4626" spans="1:6">
      <c r="A4626" s="4">
        <v>4625</v>
      </c>
      <c r="B4626" s="5">
        <v>2</v>
      </c>
      <c r="C4626" s="6">
        <v>6277</v>
      </c>
      <c r="D4626" s="6">
        <v>2541</v>
      </c>
      <c r="E4626">
        <f>VLOOKUP(Чек_позиція!C4626,Товар!A:G,7,FALSE)</f>
        <v>851.48</v>
      </c>
      <c r="F4626">
        <f t="shared" si="72"/>
        <v>1702.96</v>
      </c>
    </row>
    <row r="4627" spans="1:6">
      <c r="A4627" s="4">
        <v>4626</v>
      </c>
      <c r="B4627" s="5">
        <v>3</v>
      </c>
      <c r="C4627" s="6">
        <v>5981</v>
      </c>
      <c r="D4627" s="6">
        <v>2541</v>
      </c>
      <c r="E4627">
        <f>VLOOKUP(Чек_позиція!C4627,Товар!A:G,7,FALSE)</f>
        <v>331.74</v>
      </c>
      <c r="F4627">
        <f t="shared" si="72"/>
        <v>995.22</v>
      </c>
    </row>
    <row r="4628" spans="1:6">
      <c r="A4628" s="4">
        <v>4627</v>
      </c>
      <c r="B4628" s="5">
        <v>1</v>
      </c>
      <c r="C4628" s="6">
        <v>565</v>
      </c>
      <c r="D4628" s="6">
        <v>2541</v>
      </c>
      <c r="E4628">
        <f>VLOOKUP(Чек_позиція!C4628,Товар!A:G,7,FALSE)</f>
        <v>266.56</v>
      </c>
      <c r="F4628">
        <f t="shared" si="72"/>
        <v>266.56</v>
      </c>
    </row>
    <row r="4629" spans="1:6">
      <c r="A4629" s="4">
        <v>4628</v>
      </c>
      <c r="B4629" s="5">
        <v>4</v>
      </c>
      <c r="C4629" s="6">
        <v>2797</v>
      </c>
      <c r="D4629" s="6">
        <v>2541</v>
      </c>
      <c r="E4629">
        <f>VLOOKUP(Чек_позиція!C4629,Товар!A:G,7,FALSE)</f>
        <v>780.44</v>
      </c>
      <c r="F4629">
        <f t="shared" si="72"/>
        <v>3121.76</v>
      </c>
    </row>
    <row r="4630" spans="1:6">
      <c r="A4630" s="4">
        <v>4629</v>
      </c>
      <c r="B4630" s="5">
        <v>4</v>
      </c>
      <c r="C4630" s="6">
        <v>7812</v>
      </c>
      <c r="D4630" s="6">
        <v>2542</v>
      </c>
      <c r="E4630">
        <f>VLOOKUP(Чек_позиція!C4630,Товар!A:G,7,FALSE)</f>
        <v>331.51</v>
      </c>
      <c r="F4630">
        <f t="shared" si="72"/>
        <v>1326.04</v>
      </c>
    </row>
    <row r="4631" spans="1:6">
      <c r="A4631" s="4">
        <v>4630</v>
      </c>
      <c r="B4631" s="5">
        <v>3</v>
      </c>
      <c r="C4631" s="6">
        <v>8787</v>
      </c>
      <c r="D4631" s="6">
        <v>2543</v>
      </c>
      <c r="E4631">
        <f>VLOOKUP(Чек_позиція!C4631,Товар!A:G,7,FALSE)</f>
        <v>276.98</v>
      </c>
      <c r="F4631">
        <f t="shared" si="72"/>
        <v>830.94</v>
      </c>
    </row>
    <row r="4632" spans="1:6">
      <c r="A4632" s="4">
        <v>4631</v>
      </c>
      <c r="B4632" s="5">
        <v>2</v>
      </c>
      <c r="C4632" s="6">
        <v>6924</v>
      </c>
      <c r="D4632" s="6">
        <v>2543</v>
      </c>
      <c r="E4632">
        <f>VLOOKUP(Чек_позиція!C4632,Товар!A:G,7,FALSE)</f>
        <v>648.21</v>
      </c>
      <c r="F4632">
        <f t="shared" si="72"/>
        <v>1296.42</v>
      </c>
    </row>
    <row r="4633" spans="1:6">
      <c r="A4633" s="4">
        <v>4632</v>
      </c>
      <c r="B4633" s="5">
        <v>2</v>
      </c>
      <c r="C4633" s="6">
        <v>674</v>
      </c>
      <c r="D4633" s="6">
        <v>2543</v>
      </c>
      <c r="E4633">
        <f>VLOOKUP(Чек_позиція!C4633,Товар!A:G,7,FALSE)</f>
        <v>922.35</v>
      </c>
      <c r="F4633">
        <f t="shared" si="72"/>
        <v>1844.7</v>
      </c>
    </row>
    <row r="4634" spans="1:6">
      <c r="A4634" s="4">
        <v>4633</v>
      </c>
      <c r="B4634" s="5">
        <v>3</v>
      </c>
      <c r="C4634" s="6">
        <v>8960</v>
      </c>
      <c r="D4634" s="6">
        <v>2544</v>
      </c>
      <c r="E4634">
        <f>VLOOKUP(Чек_позиція!C4634,Товар!A:G,7,FALSE)</f>
        <v>497.54</v>
      </c>
      <c r="F4634">
        <f t="shared" si="72"/>
        <v>1492.6200000000001</v>
      </c>
    </row>
    <row r="4635" spans="1:6">
      <c r="A4635" s="4">
        <v>4634</v>
      </c>
      <c r="B4635" s="5">
        <v>4</v>
      </c>
      <c r="C4635" s="6">
        <v>6505</v>
      </c>
      <c r="D4635" s="6">
        <v>2544</v>
      </c>
      <c r="E4635">
        <f>VLOOKUP(Чек_позиція!C4635,Товар!A:G,7,FALSE)</f>
        <v>220.61</v>
      </c>
      <c r="F4635">
        <f t="shared" si="72"/>
        <v>882.44</v>
      </c>
    </row>
    <row r="4636" spans="1:6">
      <c r="A4636" s="4">
        <v>4635</v>
      </c>
      <c r="B4636" s="5">
        <v>4</v>
      </c>
      <c r="C4636" s="6">
        <v>3113</v>
      </c>
      <c r="D4636" s="6">
        <v>2544</v>
      </c>
      <c r="E4636">
        <f>VLOOKUP(Чек_позиція!C4636,Товар!A:G,7,FALSE)</f>
        <v>58.77</v>
      </c>
      <c r="F4636">
        <f t="shared" si="72"/>
        <v>235.08</v>
      </c>
    </row>
    <row r="4637" spans="1:6">
      <c r="A4637" s="4">
        <v>4636</v>
      </c>
      <c r="B4637" s="5">
        <v>4</v>
      </c>
      <c r="C4637" s="6">
        <v>9655</v>
      </c>
      <c r="D4637" s="6">
        <v>2544</v>
      </c>
      <c r="E4637">
        <f>VLOOKUP(Чек_позиція!C4637,Товар!A:G,7,FALSE)</f>
        <v>870.19</v>
      </c>
      <c r="F4637">
        <f t="shared" si="72"/>
        <v>3480.76</v>
      </c>
    </row>
    <row r="4638" spans="1:6">
      <c r="A4638" s="4">
        <v>4637</v>
      </c>
      <c r="B4638" s="5">
        <v>2</v>
      </c>
      <c r="C4638" s="6">
        <v>8960</v>
      </c>
      <c r="D4638" s="6">
        <v>2545</v>
      </c>
      <c r="E4638">
        <f>VLOOKUP(Чек_позиція!C4638,Товар!A:G,7,FALSE)</f>
        <v>497.54</v>
      </c>
      <c r="F4638">
        <f t="shared" si="72"/>
        <v>995.08</v>
      </c>
    </row>
    <row r="4639" spans="1:6">
      <c r="A4639" s="4">
        <v>4638</v>
      </c>
      <c r="B4639" s="5">
        <v>1</v>
      </c>
      <c r="C4639" s="6">
        <v>8855</v>
      </c>
      <c r="D4639" s="6">
        <v>2546</v>
      </c>
      <c r="E4639">
        <f>VLOOKUP(Чек_позиція!C4639,Товар!A:G,7,FALSE)</f>
        <v>672.02</v>
      </c>
      <c r="F4639">
        <f t="shared" si="72"/>
        <v>672.02</v>
      </c>
    </row>
    <row r="4640" spans="1:6">
      <c r="A4640" s="4">
        <v>4639</v>
      </c>
      <c r="B4640" s="5">
        <v>1</v>
      </c>
      <c r="C4640" s="6">
        <v>253</v>
      </c>
      <c r="D4640" s="6">
        <v>2546</v>
      </c>
      <c r="E4640">
        <f>VLOOKUP(Чек_позиція!C4640,Товар!A:G,7,FALSE)</f>
        <v>522.76</v>
      </c>
      <c r="F4640">
        <f t="shared" si="72"/>
        <v>522.76</v>
      </c>
    </row>
    <row r="4641" spans="1:6">
      <c r="A4641" s="4">
        <v>4640</v>
      </c>
      <c r="B4641" s="5">
        <v>1</v>
      </c>
      <c r="C4641" s="6">
        <v>8572</v>
      </c>
      <c r="D4641" s="6">
        <v>2546</v>
      </c>
      <c r="E4641">
        <f>VLOOKUP(Чек_позиція!C4641,Товар!A:G,7,FALSE)</f>
        <v>731.67</v>
      </c>
      <c r="F4641">
        <f t="shared" si="72"/>
        <v>731.67</v>
      </c>
    </row>
    <row r="4642" spans="1:6">
      <c r="A4642" s="4">
        <v>4641</v>
      </c>
      <c r="B4642" s="5">
        <v>4</v>
      </c>
      <c r="C4642" s="6">
        <v>3630</v>
      </c>
      <c r="D4642" s="6">
        <v>2546</v>
      </c>
      <c r="E4642">
        <f>VLOOKUP(Чек_позиція!C4642,Товар!A:G,7,FALSE)</f>
        <v>813.81</v>
      </c>
      <c r="F4642">
        <f t="shared" si="72"/>
        <v>3255.24</v>
      </c>
    </row>
    <row r="4643" spans="1:6">
      <c r="A4643" s="4">
        <v>4642</v>
      </c>
      <c r="B4643" s="5">
        <v>1</v>
      </c>
      <c r="C4643" s="6">
        <v>4647</v>
      </c>
      <c r="D4643" s="6">
        <v>2546</v>
      </c>
      <c r="E4643">
        <f>VLOOKUP(Чек_позиція!C4643,Товар!A:G,7,FALSE)</f>
        <v>736.02</v>
      </c>
      <c r="F4643">
        <f t="shared" si="72"/>
        <v>736.02</v>
      </c>
    </row>
    <row r="4644" spans="1:6">
      <c r="A4644" s="4">
        <v>4643</v>
      </c>
      <c r="B4644" s="5">
        <v>3</v>
      </c>
      <c r="C4644" s="6">
        <v>5501</v>
      </c>
      <c r="D4644" s="6">
        <v>2547</v>
      </c>
      <c r="E4644">
        <f>VLOOKUP(Чек_позиція!C4644,Товар!A:G,7,FALSE)</f>
        <v>241.15</v>
      </c>
      <c r="F4644">
        <f t="shared" si="72"/>
        <v>723.45</v>
      </c>
    </row>
    <row r="4645" spans="1:6">
      <c r="A4645" s="4">
        <v>4644</v>
      </c>
      <c r="B4645" s="5">
        <v>3</v>
      </c>
      <c r="C4645" s="6">
        <v>5857</v>
      </c>
      <c r="D4645" s="6">
        <v>2547</v>
      </c>
      <c r="E4645">
        <f>VLOOKUP(Чек_позиція!C4645,Товар!A:G,7,FALSE)</f>
        <v>735.2</v>
      </c>
      <c r="F4645">
        <f t="shared" si="72"/>
        <v>2205.6000000000004</v>
      </c>
    </row>
    <row r="4646" spans="1:6">
      <c r="A4646" s="4">
        <v>4645</v>
      </c>
      <c r="B4646" s="5">
        <v>1</v>
      </c>
      <c r="C4646" s="6">
        <v>1370</v>
      </c>
      <c r="D4646" s="6">
        <v>2548</v>
      </c>
      <c r="E4646">
        <f>VLOOKUP(Чек_позиція!C4646,Товар!A:G,7,FALSE)</f>
        <v>311.49</v>
      </c>
      <c r="F4646">
        <f t="shared" si="72"/>
        <v>311.49</v>
      </c>
    </row>
    <row r="4647" spans="1:6">
      <c r="A4647" s="4">
        <v>4646</v>
      </c>
      <c r="B4647" s="5">
        <v>3</v>
      </c>
      <c r="C4647" s="6">
        <v>6273</v>
      </c>
      <c r="D4647" s="6">
        <v>2548</v>
      </c>
      <c r="E4647">
        <f>VLOOKUP(Чек_позиція!C4647,Товар!A:G,7,FALSE)</f>
        <v>626.28</v>
      </c>
      <c r="F4647">
        <f t="shared" si="72"/>
        <v>1878.84</v>
      </c>
    </row>
    <row r="4648" spans="1:6">
      <c r="A4648" s="4">
        <v>4647</v>
      </c>
      <c r="B4648" s="5">
        <v>4</v>
      </c>
      <c r="C4648" s="6">
        <v>8122</v>
      </c>
      <c r="D4648" s="6">
        <v>2549</v>
      </c>
      <c r="E4648">
        <f>VLOOKUP(Чек_позиція!C4648,Товар!A:G,7,FALSE)</f>
        <v>429.5</v>
      </c>
      <c r="F4648">
        <f t="shared" si="72"/>
        <v>1718</v>
      </c>
    </row>
    <row r="4649" spans="1:6">
      <c r="A4649" s="4">
        <v>4648</v>
      </c>
      <c r="B4649" s="5">
        <v>4</v>
      </c>
      <c r="C4649" s="6">
        <v>2010</v>
      </c>
      <c r="D4649" s="6">
        <v>2549</v>
      </c>
      <c r="E4649">
        <f>VLOOKUP(Чек_позиція!C4649,Товар!A:G,7,FALSE)</f>
        <v>780.12</v>
      </c>
      <c r="F4649">
        <f t="shared" si="72"/>
        <v>3120.48</v>
      </c>
    </row>
    <row r="4650" spans="1:6">
      <c r="A4650" s="4">
        <v>4649</v>
      </c>
      <c r="B4650" s="5">
        <v>4</v>
      </c>
      <c r="C4650" s="6">
        <v>5202</v>
      </c>
      <c r="D4650" s="6">
        <v>2549</v>
      </c>
      <c r="E4650">
        <f>VLOOKUP(Чек_позиція!C4650,Товар!A:G,7,FALSE)</f>
        <v>171.58</v>
      </c>
      <c r="F4650">
        <f t="shared" si="72"/>
        <v>686.32</v>
      </c>
    </row>
    <row r="4651" spans="1:6">
      <c r="A4651" s="4">
        <v>4650</v>
      </c>
      <c r="B4651" s="5">
        <v>1</v>
      </c>
      <c r="C4651" s="6">
        <v>2380</v>
      </c>
      <c r="D4651" s="6">
        <v>2549</v>
      </c>
      <c r="E4651">
        <f>VLOOKUP(Чек_позиція!C4651,Товар!A:G,7,FALSE)</f>
        <v>753.08</v>
      </c>
      <c r="F4651">
        <f t="shared" si="72"/>
        <v>753.08</v>
      </c>
    </row>
    <row r="4652" spans="1:6">
      <c r="A4652" s="4">
        <v>4651</v>
      </c>
      <c r="B4652" s="5">
        <v>1</v>
      </c>
      <c r="C4652" s="6">
        <v>2861</v>
      </c>
      <c r="D4652" s="6">
        <v>2549</v>
      </c>
      <c r="E4652">
        <f>VLOOKUP(Чек_позиція!C4652,Товар!A:G,7,FALSE)</f>
        <v>920.28</v>
      </c>
      <c r="F4652">
        <f t="shared" si="72"/>
        <v>920.28</v>
      </c>
    </row>
    <row r="4653" spans="1:6">
      <c r="A4653" s="4">
        <v>4652</v>
      </c>
      <c r="B4653" s="5">
        <v>4</v>
      </c>
      <c r="C4653" s="6">
        <v>4323</v>
      </c>
      <c r="D4653" s="6">
        <v>2550</v>
      </c>
      <c r="E4653">
        <f>VLOOKUP(Чек_позиція!C4653,Товар!A:G,7,FALSE)</f>
        <v>433.38</v>
      </c>
      <c r="F4653">
        <f t="shared" si="72"/>
        <v>1733.52</v>
      </c>
    </row>
    <row r="4654" spans="1:6">
      <c r="A4654" s="4">
        <v>4653</v>
      </c>
      <c r="B4654" s="5">
        <v>1</v>
      </c>
      <c r="C4654" s="6">
        <v>3140</v>
      </c>
      <c r="D4654" s="6">
        <v>2550</v>
      </c>
      <c r="E4654">
        <f>VLOOKUP(Чек_позиція!C4654,Товар!A:G,7,FALSE)</f>
        <v>941.09</v>
      </c>
      <c r="F4654">
        <f t="shared" si="72"/>
        <v>941.09</v>
      </c>
    </row>
    <row r="4655" spans="1:6">
      <c r="A4655" s="4">
        <v>4654</v>
      </c>
      <c r="B4655" s="5">
        <v>4</v>
      </c>
      <c r="C4655" s="6">
        <v>1169</v>
      </c>
      <c r="D4655" s="6">
        <v>2550</v>
      </c>
      <c r="E4655">
        <f>VLOOKUP(Чек_позиція!C4655,Товар!A:G,7,FALSE)</f>
        <v>474.73</v>
      </c>
      <c r="F4655">
        <f t="shared" si="72"/>
        <v>1898.92</v>
      </c>
    </row>
    <row r="4656" spans="1:6">
      <c r="A4656" s="4">
        <v>4655</v>
      </c>
      <c r="B4656" s="5">
        <v>2</v>
      </c>
      <c r="C4656" s="6">
        <v>1770</v>
      </c>
      <c r="D4656" s="6">
        <v>2550</v>
      </c>
      <c r="E4656">
        <f>VLOOKUP(Чек_позиція!C4656,Товар!A:G,7,FALSE)</f>
        <v>321.01</v>
      </c>
      <c r="F4656">
        <f t="shared" si="72"/>
        <v>642.02</v>
      </c>
    </row>
    <row r="4657" spans="1:6">
      <c r="A4657" s="4">
        <v>4656</v>
      </c>
      <c r="B4657" s="5">
        <v>1</v>
      </c>
      <c r="C4657" s="6">
        <v>3024</v>
      </c>
      <c r="D4657" s="6">
        <v>2551</v>
      </c>
      <c r="E4657">
        <f>VLOOKUP(Чек_позиція!C4657,Товар!A:G,7,FALSE)</f>
        <v>617.95000000000005</v>
      </c>
      <c r="F4657">
        <f t="shared" si="72"/>
        <v>617.95000000000005</v>
      </c>
    </row>
    <row r="4658" spans="1:6">
      <c r="A4658" s="4">
        <v>4657</v>
      </c>
      <c r="B4658" s="5">
        <v>4</v>
      </c>
      <c r="C4658" s="6">
        <v>8948</v>
      </c>
      <c r="D4658" s="6">
        <v>2552</v>
      </c>
      <c r="E4658">
        <f>VLOOKUP(Чек_позиція!C4658,Товар!A:G,7,FALSE)</f>
        <v>347.52</v>
      </c>
      <c r="F4658">
        <f t="shared" si="72"/>
        <v>1390.08</v>
      </c>
    </row>
    <row r="4659" spans="1:6">
      <c r="A4659" s="4">
        <v>4658</v>
      </c>
      <c r="B4659" s="5">
        <v>4</v>
      </c>
      <c r="C4659" s="6">
        <v>6713</v>
      </c>
      <c r="D4659" s="6">
        <v>2552</v>
      </c>
      <c r="E4659">
        <f>VLOOKUP(Чек_позиція!C4659,Товар!A:G,7,FALSE)</f>
        <v>891.74</v>
      </c>
      <c r="F4659">
        <f t="shared" si="72"/>
        <v>3566.96</v>
      </c>
    </row>
    <row r="4660" spans="1:6">
      <c r="A4660" s="4">
        <v>4659</v>
      </c>
      <c r="B4660" s="5">
        <v>1</v>
      </c>
      <c r="C4660" s="6">
        <v>7134</v>
      </c>
      <c r="D4660" s="6">
        <v>2552</v>
      </c>
      <c r="E4660">
        <f>VLOOKUP(Чек_позиція!C4660,Товар!A:G,7,FALSE)</f>
        <v>550.1</v>
      </c>
      <c r="F4660">
        <f t="shared" si="72"/>
        <v>550.1</v>
      </c>
    </row>
    <row r="4661" spans="1:6">
      <c r="A4661" s="4">
        <v>4660</v>
      </c>
      <c r="B4661" s="5">
        <v>3</v>
      </c>
      <c r="C4661" s="6">
        <v>2043</v>
      </c>
      <c r="D4661" s="6">
        <v>2553</v>
      </c>
      <c r="E4661">
        <f>VLOOKUP(Чек_позиція!C4661,Товар!A:G,7,FALSE)</f>
        <v>337.9</v>
      </c>
      <c r="F4661">
        <f t="shared" si="72"/>
        <v>1013.6999999999999</v>
      </c>
    </row>
    <row r="4662" spans="1:6">
      <c r="A4662" s="4">
        <v>4661</v>
      </c>
      <c r="B4662" s="5">
        <v>1</v>
      </c>
      <c r="C4662" s="6">
        <v>4359</v>
      </c>
      <c r="D4662" s="6">
        <v>2554</v>
      </c>
      <c r="E4662">
        <f>VLOOKUP(Чек_позиція!C4662,Товар!A:G,7,FALSE)</f>
        <v>662.36</v>
      </c>
      <c r="F4662">
        <f t="shared" si="72"/>
        <v>662.36</v>
      </c>
    </row>
    <row r="4663" spans="1:6">
      <c r="A4663" s="4">
        <v>4662</v>
      </c>
      <c r="B4663" s="5">
        <v>3</v>
      </c>
      <c r="C4663" s="6">
        <v>429</v>
      </c>
      <c r="D4663" s="6">
        <v>2554</v>
      </c>
      <c r="E4663">
        <f>VLOOKUP(Чек_позиція!C4663,Товар!A:G,7,FALSE)</f>
        <v>715.6</v>
      </c>
      <c r="F4663">
        <f t="shared" si="72"/>
        <v>2146.8000000000002</v>
      </c>
    </row>
    <row r="4664" spans="1:6">
      <c r="A4664" s="4">
        <v>4663</v>
      </c>
      <c r="B4664" s="5">
        <v>1</v>
      </c>
      <c r="C4664" s="6">
        <v>69</v>
      </c>
      <c r="D4664" s="6">
        <v>2554</v>
      </c>
      <c r="E4664">
        <f>VLOOKUP(Чек_позиція!C4664,Товар!A:G,7,FALSE)</f>
        <v>169.93</v>
      </c>
      <c r="F4664">
        <f t="shared" si="72"/>
        <v>169.93</v>
      </c>
    </row>
    <row r="4665" spans="1:6">
      <c r="A4665" s="4">
        <v>4664</v>
      </c>
      <c r="B4665" s="5">
        <v>3</v>
      </c>
      <c r="C4665" s="6">
        <v>274</v>
      </c>
      <c r="D4665" s="6">
        <v>2555</v>
      </c>
      <c r="E4665">
        <f>VLOOKUP(Чек_позиція!C4665,Товар!A:G,7,FALSE)</f>
        <v>469.31</v>
      </c>
      <c r="F4665">
        <f t="shared" si="72"/>
        <v>1407.93</v>
      </c>
    </row>
    <row r="4666" spans="1:6">
      <c r="A4666" s="4">
        <v>4665</v>
      </c>
      <c r="B4666" s="5">
        <v>1</v>
      </c>
      <c r="C4666" s="6">
        <v>6661</v>
      </c>
      <c r="D4666" s="6">
        <v>2555</v>
      </c>
      <c r="E4666">
        <f>VLOOKUP(Чек_позиція!C4666,Товар!A:G,7,FALSE)</f>
        <v>929.43</v>
      </c>
      <c r="F4666">
        <f t="shared" si="72"/>
        <v>929.43</v>
      </c>
    </row>
    <row r="4667" spans="1:6">
      <c r="A4667" s="4">
        <v>4666</v>
      </c>
      <c r="B4667" s="5">
        <v>3</v>
      </c>
      <c r="C4667" s="6">
        <v>477</v>
      </c>
      <c r="D4667" s="6">
        <v>2555</v>
      </c>
      <c r="E4667">
        <f>VLOOKUP(Чек_позиція!C4667,Товар!A:G,7,FALSE)</f>
        <v>574.79</v>
      </c>
      <c r="F4667">
        <f t="shared" si="72"/>
        <v>1724.37</v>
      </c>
    </row>
    <row r="4668" spans="1:6">
      <c r="A4668" s="4">
        <v>4667</v>
      </c>
      <c r="B4668" s="5">
        <v>1</v>
      </c>
      <c r="C4668" s="6">
        <v>4774</v>
      </c>
      <c r="D4668" s="6">
        <v>2555</v>
      </c>
      <c r="E4668">
        <f>VLOOKUP(Чек_позиція!C4668,Товар!A:G,7,FALSE)</f>
        <v>923.93</v>
      </c>
      <c r="F4668">
        <f t="shared" si="72"/>
        <v>923.93</v>
      </c>
    </row>
    <row r="4669" spans="1:6">
      <c r="A4669" s="4">
        <v>4668</v>
      </c>
      <c r="B4669" s="5">
        <v>1</v>
      </c>
      <c r="C4669" s="6">
        <v>1021</v>
      </c>
      <c r="D4669" s="6">
        <v>2555</v>
      </c>
      <c r="E4669">
        <f>VLOOKUP(Чек_позиція!C4669,Товар!A:G,7,FALSE)</f>
        <v>828.37</v>
      </c>
      <c r="F4669">
        <f t="shared" si="72"/>
        <v>828.37</v>
      </c>
    </row>
    <row r="4670" spans="1:6">
      <c r="A4670" s="4">
        <v>4669</v>
      </c>
      <c r="B4670" s="5">
        <v>2</v>
      </c>
      <c r="C4670" s="6">
        <v>789</v>
      </c>
      <c r="D4670" s="6">
        <v>2556</v>
      </c>
      <c r="E4670">
        <f>VLOOKUP(Чек_позиція!C4670,Товар!A:G,7,FALSE)</f>
        <v>705.93</v>
      </c>
      <c r="F4670">
        <f t="shared" si="72"/>
        <v>1411.86</v>
      </c>
    </row>
    <row r="4671" spans="1:6">
      <c r="A4671" s="4">
        <v>4670</v>
      </c>
      <c r="B4671" s="5">
        <v>3</v>
      </c>
      <c r="C4671" s="6">
        <v>4517</v>
      </c>
      <c r="D4671" s="6">
        <v>2557</v>
      </c>
      <c r="E4671">
        <f>VLOOKUP(Чек_позиція!C4671,Товар!A:G,7,FALSE)</f>
        <v>182.88</v>
      </c>
      <c r="F4671">
        <f t="shared" si="72"/>
        <v>548.64</v>
      </c>
    </row>
    <row r="4672" spans="1:6">
      <c r="A4672" s="4">
        <v>4671</v>
      </c>
      <c r="B4672" s="5">
        <v>2</v>
      </c>
      <c r="C4672" s="6">
        <v>3432</v>
      </c>
      <c r="D4672" s="6">
        <v>2557</v>
      </c>
      <c r="E4672">
        <f>VLOOKUP(Чек_позиція!C4672,Товар!A:G,7,FALSE)</f>
        <v>560.79</v>
      </c>
      <c r="F4672">
        <f t="shared" si="72"/>
        <v>1121.58</v>
      </c>
    </row>
    <row r="4673" spans="1:6">
      <c r="A4673" s="4">
        <v>4672</v>
      </c>
      <c r="B4673" s="5">
        <v>1</v>
      </c>
      <c r="C4673" s="6">
        <v>5338</v>
      </c>
      <c r="D4673" s="6">
        <v>2557</v>
      </c>
      <c r="E4673">
        <f>VLOOKUP(Чек_позиція!C4673,Товар!A:G,7,FALSE)</f>
        <v>621.57000000000005</v>
      </c>
      <c r="F4673">
        <f t="shared" si="72"/>
        <v>621.57000000000005</v>
      </c>
    </row>
    <row r="4674" spans="1:6">
      <c r="A4674" s="4">
        <v>4673</v>
      </c>
      <c r="B4674" s="5">
        <v>3</v>
      </c>
      <c r="C4674" s="6">
        <v>3350</v>
      </c>
      <c r="D4674" s="6">
        <v>2558</v>
      </c>
      <c r="E4674">
        <f>VLOOKUP(Чек_позиція!C4674,Товар!A:G,7,FALSE)</f>
        <v>878.12</v>
      </c>
      <c r="F4674">
        <f t="shared" si="72"/>
        <v>2634.36</v>
      </c>
    </row>
    <row r="4675" spans="1:6">
      <c r="A4675" s="4">
        <v>4674</v>
      </c>
      <c r="B4675" s="5">
        <v>4</v>
      </c>
      <c r="C4675" s="6">
        <v>9066</v>
      </c>
      <c r="D4675" s="6">
        <v>2558</v>
      </c>
      <c r="E4675">
        <f>VLOOKUP(Чек_позиція!C4675,Товар!A:G,7,FALSE)</f>
        <v>198.73</v>
      </c>
      <c r="F4675">
        <f t="shared" ref="F4675:F4738" si="73">B4675*E4675</f>
        <v>794.92</v>
      </c>
    </row>
    <row r="4676" spans="1:6">
      <c r="A4676" s="4">
        <v>4675</v>
      </c>
      <c r="B4676" s="5">
        <v>2</v>
      </c>
      <c r="C4676" s="6">
        <v>5500</v>
      </c>
      <c r="D4676" s="6">
        <v>2559</v>
      </c>
      <c r="E4676">
        <f>VLOOKUP(Чек_позиція!C4676,Товар!A:G,7,FALSE)</f>
        <v>211.94</v>
      </c>
      <c r="F4676">
        <f t="shared" si="73"/>
        <v>423.88</v>
      </c>
    </row>
    <row r="4677" spans="1:6">
      <c r="A4677" s="4">
        <v>4676</v>
      </c>
      <c r="B4677" s="5">
        <v>4</v>
      </c>
      <c r="C4677" s="6">
        <v>7580</v>
      </c>
      <c r="D4677" s="6">
        <v>2559</v>
      </c>
      <c r="E4677">
        <f>VLOOKUP(Чек_позиція!C4677,Товар!A:G,7,FALSE)</f>
        <v>677.74</v>
      </c>
      <c r="F4677">
        <f t="shared" si="73"/>
        <v>2710.96</v>
      </c>
    </row>
    <row r="4678" spans="1:6">
      <c r="A4678" s="4">
        <v>4677</v>
      </c>
      <c r="B4678" s="5">
        <v>1</v>
      </c>
      <c r="C4678" s="6">
        <v>8443</v>
      </c>
      <c r="D4678" s="6">
        <v>2559</v>
      </c>
      <c r="E4678">
        <f>VLOOKUP(Чек_позиція!C4678,Товар!A:G,7,FALSE)</f>
        <v>610.59</v>
      </c>
      <c r="F4678">
        <f t="shared" si="73"/>
        <v>610.59</v>
      </c>
    </row>
    <row r="4679" spans="1:6">
      <c r="A4679" s="4">
        <v>4678</v>
      </c>
      <c r="B4679" s="5">
        <v>3</v>
      </c>
      <c r="C4679" s="6">
        <v>1422</v>
      </c>
      <c r="D4679" s="6">
        <v>2559</v>
      </c>
      <c r="E4679">
        <f>VLOOKUP(Чек_позиція!C4679,Товар!A:G,7,FALSE)</f>
        <v>728.14</v>
      </c>
      <c r="F4679">
        <f t="shared" si="73"/>
        <v>2184.42</v>
      </c>
    </row>
    <row r="4680" spans="1:6">
      <c r="A4680" s="4">
        <v>4679</v>
      </c>
      <c r="B4680" s="5">
        <v>2</v>
      </c>
      <c r="C4680" s="6">
        <v>967</v>
      </c>
      <c r="D4680" s="6">
        <v>2559</v>
      </c>
      <c r="E4680">
        <f>VLOOKUP(Чек_позиція!C4680,Товар!A:G,7,FALSE)</f>
        <v>118.35</v>
      </c>
      <c r="F4680">
        <f t="shared" si="73"/>
        <v>236.7</v>
      </c>
    </row>
    <row r="4681" spans="1:6">
      <c r="A4681" s="4">
        <v>4680</v>
      </c>
      <c r="B4681" s="5">
        <v>4</v>
      </c>
      <c r="C4681" s="6">
        <v>3047</v>
      </c>
      <c r="D4681" s="6">
        <v>2560</v>
      </c>
      <c r="E4681">
        <f>VLOOKUP(Чек_позиція!C4681,Товар!A:G,7,FALSE)</f>
        <v>645.75</v>
      </c>
      <c r="F4681">
        <f t="shared" si="73"/>
        <v>2583</v>
      </c>
    </row>
    <row r="4682" spans="1:6">
      <c r="A4682" s="4">
        <v>4681</v>
      </c>
      <c r="B4682" s="5">
        <v>1</v>
      </c>
      <c r="C4682" s="6">
        <v>1630</v>
      </c>
      <c r="D4682" s="6">
        <v>2560</v>
      </c>
      <c r="E4682">
        <f>VLOOKUP(Чек_позиція!C4682,Товар!A:G,7,FALSE)</f>
        <v>167.28</v>
      </c>
      <c r="F4682">
        <f t="shared" si="73"/>
        <v>167.28</v>
      </c>
    </row>
    <row r="4683" spans="1:6">
      <c r="A4683" s="4">
        <v>4682</v>
      </c>
      <c r="B4683" s="5">
        <v>4</v>
      </c>
      <c r="C4683" s="6">
        <v>9219</v>
      </c>
      <c r="D4683" s="6">
        <v>2560</v>
      </c>
      <c r="E4683">
        <f>VLOOKUP(Чек_позиція!C4683,Товар!A:G,7,FALSE)</f>
        <v>110.69</v>
      </c>
      <c r="F4683">
        <f t="shared" si="73"/>
        <v>442.76</v>
      </c>
    </row>
    <row r="4684" spans="1:6">
      <c r="A4684" s="4">
        <v>4683</v>
      </c>
      <c r="B4684" s="5">
        <v>1</v>
      </c>
      <c r="C4684" s="6">
        <v>7848</v>
      </c>
      <c r="D4684" s="6">
        <v>2560</v>
      </c>
      <c r="E4684">
        <f>VLOOKUP(Чек_позиція!C4684,Товар!A:G,7,FALSE)</f>
        <v>291.45</v>
      </c>
      <c r="F4684">
        <f t="shared" si="73"/>
        <v>291.45</v>
      </c>
    </row>
    <row r="4685" spans="1:6">
      <c r="A4685" s="4">
        <v>4684</v>
      </c>
      <c r="B4685" s="5">
        <v>4</v>
      </c>
      <c r="C4685" s="6">
        <v>7395</v>
      </c>
      <c r="D4685" s="6">
        <v>2561</v>
      </c>
      <c r="E4685">
        <f>VLOOKUP(Чек_позиція!C4685,Товар!A:G,7,FALSE)</f>
        <v>172.96</v>
      </c>
      <c r="F4685">
        <f t="shared" si="73"/>
        <v>691.84</v>
      </c>
    </row>
    <row r="4686" spans="1:6">
      <c r="A4686" s="4">
        <v>4685</v>
      </c>
      <c r="B4686" s="5">
        <v>2</v>
      </c>
      <c r="C4686" s="6">
        <v>3221</v>
      </c>
      <c r="D4686" s="6">
        <v>2561</v>
      </c>
      <c r="E4686">
        <f>VLOOKUP(Чек_позиція!C4686,Товар!A:G,7,FALSE)</f>
        <v>271.77</v>
      </c>
      <c r="F4686">
        <f t="shared" si="73"/>
        <v>543.54</v>
      </c>
    </row>
    <row r="4687" spans="1:6">
      <c r="A4687" s="4">
        <v>4686</v>
      </c>
      <c r="B4687" s="5">
        <v>2</v>
      </c>
      <c r="C4687" s="6">
        <v>848</v>
      </c>
      <c r="D4687" s="6">
        <v>2561</v>
      </c>
      <c r="E4687">
        <f>VLOOKUP(Чек_позиція!C4687,Товар!A:G,7,FALSE)</f>
        <v>761.68</v>
      </c>
      <c r="F4687">
        <f t="shared" si="73"/>
        <v>1523.36</v>
      </c>
    </row>
    <row r="4688" spans="1:6">
      <c r="A4688" s="4">
        <v>4687</v>
      </c>
      <c r="B4688" s="5">
        <v>4</v>
      </c>
      <c r="C4688" s="6">
        <v>2601</v>
      </c>
      <c r="D4688" s="6">
        <v>2562</v>
      </c>
      <c r="E4688">
        <f>VLOOKUP(Чек_позиція!C4688,Товар!A:G,7,FALSE)</f>
        <v>450.07</v>
      </c>
      <c r="F4688">
        <f t="shared" si="73"/>
        <v>1800.28</v>
      </c>
    </row>
    <row r="4689" spans="1:6">
      <c r="A4689" s="4">
        <v>4688</v>
      </c>
      <c r="B4689" s="5">
        <v>1</v>
      </c>
      <c r="C4689" s="6">
        <v>3872</v>
      </c>
      <c r="D4689" s="6">
        <v>2562</v>
      </c>
      <c r="E4689">
        <f>VLOOKUP(Чек_позиція!C4689,Товар!A:G,7,FALSE)</f>
        <v>625.66</v>
      </c>
      <c r="F4689">
        <f t="shared" si="73"/>
        <v>625.66</v>
      </c>
    </row>
    <row r="4690" spans="1:6">
      <c r="A4690" s="4">
        <v>4689</v>
      </c>
      <c r="B4690" s="5">
        <v>4</v>
      </c>
      <c r="C4690" s="6">
        <v>7871</v>
      </c>
      <c r="D4690" s="6">
        <v>2563</v>
      </c>
      <c r="E4690">
        <f>VLOOKUP(Чек_позиція!C4690,Товар!A:G,7,FALSE)</f>
        <v>855.91</v>
      </c>
      <c r="F4690">
        <f t="shared" si="73"/>
        <v>3423.64</v>
      </c>
    </row>
    <row r="4691" spans="1:6">
      <c r="A4691" s="4">
        <v>4690</v>
      </c>
      <c r="B4691" s="5">
        <v>4</v>
      </c>
      <c r="C4691" s="6">
        <v>3638</v>
      </c>
      <c r="D4691" s="6">
        <v>2563</v>
      </c>
      <c r="E4691">
        <f>VLOOKUP(Чек_позиція!C4691,Товар!A:G,7,FALSE)</f>
        <v>619.65</v>
      </c>
      <c r="F4691">
        <f t="shared" si="73"/>
        <v>2478.6</v>
      </c>
    </row>
    <row r="4692" spans="1:6">
      <c r="A4692" s="4">
        <v>4691</v>
      </c>
      <c r="B4692" s="5">
        <v>1</v>
      </c>
      <c r="C4692" s="6">
        <v>1545</v>
      </c>
      <c r="D4692" s="6">
        <v>2564</v>
      </c>
      <c r="E4692">
        <f>VLOOKUP(Чек_позиція!C4692,Товар!A:G,7,FALSE)</f>
        <v>694.49</v>
      </c>
      <c r="F4692">
        <f t="shared" si="73"/>
        <v>694.49</v>
      </c>
    </row>
    <row r="4693" spans="1:6">
      <c r="A4693" s="4">
        <v>4692</v>
      </c>
      <c r="B4693" s="5">
        <v>1</v>
      </c>
      <c r="C4693" s="6">
        <v>8177</v>
      </c>
      <c r="D4693" s="6">
        <v>2564</v>
      </c>
      <c r="E4693">
        <f>VLOOKUP(Чек_позиція!C4693,Товар!A:G,7,FALSE)</f>
        <v>187.01</v>
      </c>
      <c r="F4693">
        <f t="shared" si="73"/>
        <v>187.01</v>
      </c>
    </row>
    <row r="4694" spans="1:6">
      <c r="A4694" s="4">
        <v>4693</v>
      </c>
      <c r="B4694" s="5">
        <v>1</v>
      </c>
      <c r="C4694" s="6">
        <v>4645</v>
      </c>
      <c r="D4694" s="6">
        <v>2565</v>
      </c>
      <c r="E4694">
        <f>VLOOKUP(Чек_позиція!C4694,Товар!A:G,7,FALSE)</f>
        <v>708.37</v>
      </c>
      <c r="F4694">
        <f t="shared" si="73"/>
        <v>708.37</v>
      </c>
    </row>
    <row r="4695" spans="1:6">
      <c r="A4695" s="4">
        <v>4694</v>
      </c>
      <c r="B4695" s="5">
        <v>4</v>
      </c>
      <c r="C4695" s="6">
        <v>8502</v>
      </c>
      <c r="D4695" s="6">
        <v>2566</v>
      </c>
      <c r="E4695">
        <f>VLOOKUP(Чек_позиція!C4695,Товар!A:G,7,FALSE)</f>
        <v>929.35</v>
      </c>
      <c r="F4695">
        <f t="shared" si="73"/>
        <v>3717.4</v>
      </c>
    </row>
    <row r="4696" spans="1:6">
      <c r="A4696" s="4">
        <v>4695</v>
      </c>
      <c r="B4696" s="5">
        <v>2</v>
      </c>
      <c r="C4696" s="6">
        <v>1857</v>
      </c>
      <c r="D4696" s="6">
        <v>2566</v>
      </c>
      <c r="E4696">
        <f>VLOOKUP(Чек_позиція!C4696,Товар!A:G,7,FALSE)</f>
        <v>622.64</v>
      </c>
      <c r="F4696">
        <f t="shared" si="73"/>
        <v>1245.28</v>
      </c>
    </row>
    <row r="4697" spans="1:6">
      <c r="A4697" s="4">
        <v>4696</v>
      </c>
      <c r="B4697" s="5">
        <v>1</v>
      </c>
      <c r="C4697" s="6">
        <v>4182</v>
      </c>
      <c r="D4697" s="6">
        <v>2566</v>
      </c>
      <c r="E4697">
        <f>VLOOKUP(Чек_позиція!C4697,Товар!A:G,7,FALSE)</f>
        <v>166.27</v>
      </c>
      <c r="F4697">
        <f t="shared" si="73"/>
        <v>166.27</v>
      </c>
    </row>
    <row r="4698" spans="1:6">
      <c r="A4698" s="4">
        <v>4697</v>
      </c>
      <c r="B4698" s="5">
        <v>3</v>
      </c>
      <c r="C4698" s="6">
        <v>2537</v>
      </c>
      <c r="D4698" s="6">
        <v>2566</v>
      </c>
      <c r="E4698">
        <f>VLOOKUP(Чек_позиція!C4698,Товар!A:G,7,FALSE)</f>
        <v>572.48</v>
      </c>
      <c r="F4698">
        <f t="shared" si="73"/>
        <v>1717.44</v>
      </c>
    </row>
    <row r="4699" spans="1:6">
      <c r="A4699" s="4">
        <v>4698</v>
      </c>
      <c r="B4699" s="5">
        <v>2</v>
      </c>
      <c r="C4699" s="6">
        <v>6858</v>
      </c>
      <c r="D4699" s="6">
        <v>2567</v>
      </c>
      <c r="E4699">
        <f>VLOOKUP(Чек_позиція!C4699,Товар!A:G,7,FALSE)</f>
        <v>608.42999999999995</v>
      </c>
      <c r="F4699">
        <f t="shared" si="73"/>
        <v>1216.8599999999999</v>
      </c>
    </row>
    <row r="4700" spans="1:6">
      <c r="A4700" s="4">
        <v>4699</v>
      </c>
      <c r="B4700" s="5">
        <v>1</v>
      </c>
      <c r="C4700" s="6">
        <v>4472</v>
      </c>
      <c r="D4700" s="6">
        <v>2567</v>
      </c>
      <c r="E4700">
        <f>VLOOKUP(Чек_позиція!C4700,Товар!A:G,7,FALSE)</f>
        <v>532.32000000000005</v>
      </c>
      <c r="F4700">
        <f t="shared" si="73"/>
        <v>532.32000000000005</v>
      </c>
    </row>
    <row r="4701" spans="1:6">
      <c r="A4701" s="4">
        <v>4700</v>
      </c>
      <c r="B4701" s="5">
        <v>4</v>
      </c>
      <c r="C4701" s="6">
        <v>157</v>
      </c>
      <c r="D4701" s="6">
        <v>2567</v>
      </c>
      <c r="E4701">
        <f>VLOOKUP(Чек_позиція!C4701,Товар!A:G,7,FALSE)</f>
        <v>259.27999999999997</v>
      </c>
      <c r="F4701">
        <f t="shared" si="73"/>
        <v>1037.1199999999999</v>
      </c>
    </row>
    <row r="4702" spans="1:6">
      <c r="A4702" s="4">
        <v>4701</v>
      </c>
      <c r="B4702" s="5">
        <v>2</v>
      </c>
      <c r="C4702" s="6">
        <v>7755</v>
      </c>
      <c r="D4702" s="6">
        <v>2567</v>
      </c>
      <c r="E4702">
        <f>VLOOKUP(Чек_позиція!C4702,Товар!A:G,7,FALSE)</f>
        <v>751.92</v>
      </c>
      <c r="F4702">
        <f t="shared" si="73"/>
        <v>1503.84</v>
      </c>
    </row>
    <row r="4703" spans="1:6">
      <c r="A4703" s="4">
        <v>4702</v>
      </c>
      <c r="B4703" s="5">
        <v>2</v>
      </c>
      <c r="C4703" s="6">
        <v>1692</v>
      </c>
      <c r="D4703" s="6">
        <v>2568</v>
      </c>
      <c r="E4703">
        <f>VLOOKUP(Чек_позиція!C4703,Товар!A:G,7,FALSE)</f>
        <v>789.15</v>
      </c>
      <c r="F4703">
        <f t="shared" si="73"/>
        <v>1578.3</v>
      </c>
    </row>
    <row r="4704" spans="1:6">
      <c r="A4704" s="4">
        <v>4703</v>
      </c>
      <c r="B4704" s="5">
        <v>1</v>
      </c>
      <c r="C4704" s="6">
        <v>2542</v>
      </c>
      <c r="D4704" s="6">
        <v>2568</v>
      </c>
      <c r="E4704">
        <f>VLOOKUP(Чек_позиція!C4704,Товар!A:G,7,FALSE)</f>
        <v>42.75</v>
      </c>
      <c r="F4704">
        <f t="shared" si="73"/>
        <v>42.75</v>
      </c>
    </row>
    <row r="4705" spans="1:6">
      <c r="A4705" s="4">
        <v>4704</v>
      </c>
      <c r="B4705" s="5">
        <v>1</v>
      </c>
      <c r="C4705" s="6">
        <v>1822</v>
      </c>
      <c r="D4705" s="6">
        <v>2569</v>
      </c>
      <c r="E4705">
        <f>VLOOKUP(Чек_позиція!C4705,Товар!A:G,7,FALSE)</f>
        <v>856.44</v>
      </c>
      <c r="F4705">
        <f t="shared" si="73"/>
        <v>856.44</v>
      </c>
    </row>
    <row r="4706" spans="1:6">
      <c r="A4706" s="4">
        <v>4705</v>
      </c>
      <c r="B4706" s="5">
        <v>3</v>
      </c>
      <c r="C4706" s="6">
        <v>9088</v>
      </c>
      <c r="D4706" s="6">
        <v>2569</v>
      </c>
      <c r="E4706">
        <f>VLOOKUP(Чек_позиція!C4706,Товар!A:G,7,FALSE)</f>
        <v>158.84</v>
      </c>
      <c r="F4706">
        <f t="shared" si="73"/>
        <v>476.52</v>
      </c>
    </row>
    <row r="4707" spans="1:6">
      <c r="A4707" s="4">
        <v>4706</v>
      </c>
      <c r="B4707" s="5">
        <v>2</v>
      </c>
      <c r="C4707" s="6">
        <v>9957</v>
      </c>
      <c r="D4707" s="6">
        <v>2570</v>
      </c>
      <c r="E4707">
        <f>VLOOKUP(Чек_позиція!C4707,Товар!A:G,7,FALSE)</f>
        <v>566.09</v>
      </c>
      <c r="F4707">
        <f t="shared" si="73"/>
        <v>1132.18</v>
      </c>
    </row>
    <row r="4708" spans="1:6">
      <c r="A4708" s="4">
        <v>4707</v>
      </c>
      <c r="B4708" s="5">
        <v>4</v>
      </c>
      <c r="C4708" s="6">
        <v>3972</v>
      </c>
      <c r="D4708" s="6">
        <v>2570</v>
      </c>
      <c r="E4708">
        <f>VLOOKUP(Чек_позиція!C4708,Товар!A:G,7,FALSE)</f>
        <v>665.53</v>
      </c>
      <c r="F4708">
        <f t="shared" si="73"/>
        <v>2662.12</v>
      </c>
    </row>
    <row r="4709" spans="1:6">
      <c r="A4709" s="4">
        <v>4708</v>
      </c>
      <c r="B4709" s="5">
        <v>3</v>
      </c>
      <c r="C4709" s="6">
        <v>3813</v>
      </c>
      <c r="D4709" s="6">
        <v>2570</v>
      </c>
      <c r="E4709">
        <f>VLOOKUP(Чек_позиція!C4709,Товар!A:G,7,FALSE)</f>
        <v>212.53</v>
      </c>
      <c r="F4709">
        <f t="shared" si="73"/>
        <v>637.59</v>
      </c>
    </row>
    <row r="4710" spans="1:6">
      <c r="A4710" s="4">
        <v>4709</v>
      </c>
      <c r="B4710" s="5">
        <v>1</v>
      </c>
      <c r="C4710" s="6">
        <v>938</v>
      </c>
      <c r="D4710" s="6">
        <v>2571</v>
      </c>
      <c r="E4710">
        <f>VLOOKUP(Чек_позиція!C4710,Товар!A:G,7,FALSE)</f>
        <v>550.38</v>
      </c>
      <c r="F4710">
        <f t="shared" si="73"/>
        <v>550.38</v>
      </c>
    </row>
    <row r="4711" spans="1:6">
      <c r="A4711" s="4">
        <v>4710</v>
      </c>
      <c r="B4711" s="5">
        <v>2</v>
      </c>
      <c r="C4711" s="6">
        <v>5834</v>
      </c>
      <c r="D4711" s="6">
        <v>2571</v>
      </c>
      <c r="E4711">
        <f>VLOOKUP(Чек_позиція!C4711,Товар!A:G,7,FALSE)</f>
        <v>438.81</v>
      </c>
      <c r="F4711">
        <f t="shared" si="73"/>
        <v>877.62</v>
      </c>
    </row>
    <row r="4712" spans="1:6">
      <c r="A4712" s="4">
        <v>4711</v>
      </c>
      <c r="B4712" s="5">
        <v>4</v>
      </c>
      <c r="C4712" s="6">
        <v>8293</v>
      </c>
      <c r="D4712" s="6">
        <v>2571</v>
      </c>
      <c r="E4712">
        <f>VLOOKUP(Чек_позиція!C4712,Товар!A:G,7,FALSE)</f>
        <v>507.07</v>
      </c>
      <c r="F4712">
        <f t="shared" si="73"/>
        <v>2028.28</v>
      </c>
    </row>
    <row r="4713" spans="1:6">
      <c r="A4713" s="4">
        <v>4712</v>
      </c>
      <c r="B4713" s="5">
        <v>2</v>
      </c>
      <c r="C4713" s="6">
        <v>1209</v>
      </c>
      <c r="D4713" s="6">
        <v>2572</v>
      </c>
      <c r="E4713">
        <f>VLOOKUP(Чек_позиція!C4713,Товар!A:G,7,FALSE)</f>
        <v>396.55</v>
      </c>
      <c r="F4713">
        <f t="shared" si="73"/>
        <v>793.1</v>
      </c>
    </row>
    <row r="4714" spans="1:6">
      <c r="A4714" s="4">
        <v>4713</v>
      </c>
      <c r="B4714" s="5">
        <v>4</v>
      </c>
      <c r="C4714" s="6">
        <v>3167</v>
      </c>
      <c r="D4714" s="6">
        <v>2572</v>
      </c>
      <c r="E4714">
        <f>VLOOKUP(Чек_позиція!C4714,Товар!A:G,7,FALSE)</f>
        <v>131.44</v>
      </c>
      <c r="F4714">
        <f t="shared" si="73"/>
        <v>525.76</v>
      </c>
    </row>
    <row r="4715" spans="1:6">
      <c r="A4715" s="4">
        <v>4714</v>
      </c>
      <c r="B4715" s="5">
        <v>1</v>
      </c>
      <c r="C4715" s="6">
        <v>5706</v>
      </c>
      <c r="D4715" s="6">
        <v>2572</v>
      </c>
      <c r="E4715">
        <f>VLOOKUP(Чек_позиція!C4715,Товар!A:G,7,FALSE)</f>
        <v>416.38</v>
      </c>
      <c r="F4715">
        <f t="shared" si="73"/>
        <v>416.38</v>
      </c>
    </row>
    <row r="4716" spans="1:6">
      <c r="A4716" s="4">
        <v>4715</v>
      </c>
      <c r="B4716" s="5">
        <v>3</v>
      </c>
      <c r="C4716" s="6">
        <v>7231</v>
      </c>
      <c r="D4716" s="6">
        <v>2572</v>
      </c>
      <c r="E4716">
        <f>VLOOKUP(Чек_позиція!C4716,Товар!A:G,7,FALSE)</f>
        <v>89.83</v>
      </c>
      <c r="F4716">
        <f t="shared" si="73"/>
        <v>269.49</v>
      </c>
    </row>
    <row r="4717" spans="1:6">
      <c r="A4717" s="4">
        <v>4716</v>
      </c>
      <c r="B4717" s="5">
        <v>2</v>
      </c>
      <c r="C4717" s="6">
        <v>8373</v>
      </c>
      <c r="D4717" s="6">
        <v>2572</v>
      </c>
      <c r="E4717">
        <f>VLOOKUP(Чек_позиція!C4717,Товар!A:G,7,FALSE)</f>
        <v>886.29</v>
      </c>
      <c r="F4717">
        <f t="shared" si="73"/>
        <v>1772.58</v>
      </c>
    </row>
    <row r="4718" spans="1:6">
      <c r="A4718" s="4">
        <v>4717</v>
      </c>
      <c r="B4718" s="5">
        <v>2</v>
      </c>
      <c r="C4718" s="6">
        <v>6013</v>
      </c>
      <c r="D4718" s="6">
        <v>2573</v>
      </c>
      <c r="E4718">
        <f>VLOOKUP(Чек_позиція!C4718,Товар!A:G,7,FALSE)</f>
        <v>756.53</v>
      </c>
      <c r="F4718">
        <f t="shared" si="73"/>
        <v>1513.06</v>
      </c>
    </row>
    <row r="4719" spans="1:6">
      <c r="A4719" s="4">
        <v>4718</v>
      </c>
      <c r="B4719" s="5">
        <v>2</v>
      </c>
      <c r="C4719" s="6">
        <v>1759</v>
      </c>
      <c r="D4719" s="6">
        <v>2574</v>
      </c>
      <c r="E4719">
        <f>VLOOKUP(Чек_позиція!C4719,Товар!A:G,7,FALSE)</f>
        <v>501.75</v>
      </c>
      <c r="F4719">
        <f t="shared" si="73"/>
        <v>1003.5</v>
      </c>
    </row>
    <row r="4720" spans="1:6">
      <c r="A4720" s="4">
        <v>4719</v>
      </c>
      <c r="B4720" s="5">
        <v>1</v>
      </c>
      <c r="C4720" s="6">
        <v>3408</v>
      </c>
      <c r="D4720" s="6">
        <v>2574</v>
      </c>
      <c r="E4720">
        <f>VLOOKUP(Чек_позиція!C4720,Товар!A:G,7,FALSE)</f>
        <v>191.48</v>
      </c>
      <c r="F4720">
        <f t="shared" si="73"/>
        <v>191.48</v>
      </c>
    </row>
    <row r="4721" spans="1:6">
      <c r="A4721" s="4">
        <v>4720</v>
      </c>
      <c r="B4721" s="5">
        <v>4</v>
      </c>
      <c r="C4721" s="6">
        <v>872</v>
      </c>
      <c r="D4721" s="6">
        <v>2575</v>
      </c>
      <c r="E4721">
        <f>VLOOKUP(Чек_позиція!C4721,Товар!A:G,7,FALSE)</f>
        <v>816.12</v>
      </c>
      <c r="F4721">
        <f t="shared" si="73"/>
        <v>3264.48</v>
      </c>
    </row>
    <row r="4722" spans="1:6">
      <c r="A4722" s="4">
        <v>4721</v>
      </c>
      <c r="B4722" s="5">
        <v>2</v>
      </c>
      <c r="C4722" s="6">
        <v>428</v>
      </c>
      <c r="D4722" s="6">
        <v>2575</v>
      </c>
      <c r="E4722">
        <f>VLOOKUP(Чек_позиція!C4722,Товар!A:G,7,FALSE)</f>
        <v>725.77</v>
      </c>
      <c r="F4722">
        <f t="shared" si="73"/>
        <v>1451.54</v>
      </c>
    </row>
    <row r="4723" spans="1:6">
      <c r="A4723" s="4">
        <v>4722</v>
      </c>
      <c r="B4723" s="5">
        <v>2</v>
      </c>
      <c r="C4723" s="6">
        <v>3880</v>
      </c>
      <c r="D4723" s="6">
        <v>2575</v>
      </c>
      <c r="E4723">
        <f>VLOOKUP(Чек_позиція!C4723,Товар!A:G,7,FALSE)</f>
        <v>524.91999999999996</v>
      </c>
      <c r="F4723">
        <f t="shared" si="73"/>
        <v>1049.8399999999999</v>
      </c>
    </row>
    <row r="4724" spans="1:6">
      <c r="A4724" s="4">
        <v>4723</v>
      </c>
      <c r="B4724" s="5">
        <v>3</v>
      </c>
      <c r="C4724" s="6">
        <v>3479</v>
      </c>
      <c r="D4724" s="6">
        <v>2575</v>
      </c>
      <c r="E4724">
        <f>VLOOKUP(Чек_позиція!C4724,Товар!A:G,7,FALSE)</f>
        <v>103.19</v>
      </c>
      <c r="F4724">
        <f t="shared" si="73"/>
        <v>309.57</v>
      </c>
    </row>
    <row r="4725" spans="1:6">
      <c r="A4725" s="4">
        <v>4724</v>
      </c>
      <c r="B4725" s="5">
        <v>2</v>
      </c>
      <c r="C4725" s="6">
        <v>4212</v>
      </c>
      <c r="D4725" s="6">
        <v>2576</v>
      </c>
      <c r="E4725">
        <f>VLOOKUP(Чек_позиція!C4725,Товар!A:G,7,FALSE)</f>
        <v>72.09</v>
      </c>
      <c r="F4725">
        <f t="shared" si="73"/>
        <v>144.18</v>
      </c>
    </row>
    <row r="4726" spans="1:6">
      <c r="A4726" s="4">
        <v>4725</v>
      </c>
      <c r="B4726" s="5">
        <v>1</v>
      </c>
      <c r="C4726" s="6">
        <v>6529</v>
      </c>
      <c r="D4726" s="6">
        <v>2576</v>
      </c>
      <c r="E4726">
        <f>VLOOKUP(Чек_позиція!C4726,Товар!A:G,7,FALSE)</f>
        <v>806.1</v>
      </c>
      <c r="F4726">
        <f t="shared" si="73"/>
        <v>806.1</v>
      </c>
    </row>
    <row r="4727" spans="1:6">
      <c r="A4727" s="4">
        <v>4726</v>
      </c>
      <c r="B4727" s="5">
        <v>1</v>
      </c>
      <c r="C4727" s="6">
        <v>4738</v>
      </c>
      <c r="D4727" s="6">
        <v>2576</v>
      </c>
      <c r="E4727">
        <f>VLOOKUP(Чек_позиція!C4727,Товар!A:G,7,FALSE)</f>
        <v>211.31</v>
      </c>
      <c r="F4727">
        <f t="shared" si="73"/>
        <v>211.31</v>
      </c>
    </row>
    <row r="4728" spans="1:6">
      <c r="A4728" s="4">
        <v>4727</v>
      </c>
      <c r="B4728" s="5">
        <v>1</v>
      </c>
      <c r="C4728" s="6">
        <v>6868</v>
      </c>
      <c r="D4728" s="6">
        <v>2576</v>
      </c>
      <c r="E4728">
        <f>VLOOKUP(Чек_позиція!C4728,Товар!A:G,7,FALSE)</f>
        <v>249.43</v>
      </c>
      <c r="F4728">
        <f t="shared" si="73"/>
        <v>249.43</v>
      </c>
    </row>
    <row r="4729" spans="1:6">
      <c r="A4729" s="4">
        <v>4728</v>
      </c>
      <c r="B4729" s="5">
        <v>3</v>
      </c>
      <c r="C4729" s="6">
        <v>6240</v>
      </c>
      <c r="D4729" s="6">
        <v>2576</v>
      </c>
      <c r="E4729">
        <f>VLOOKUP(Чек_позиція!C4729,Товар!A:G,7,FALSE)</f>
        <v>519.5</v>
      </c>
      <c r="F4729">
        <f t="shared" si="73"/>
        <v>1558.5</v>
      </c>
    </row>
    <row r="4730" spans="1:6">
      <c r="A4730" s="4">
        <v>4729</v>
      </c>
      <c r="B4730" s="5">
        <v>1</v>
      </c>
      <c r="C4730" s="6">
        <v>8275</v>
      </c>
      <c r="D4730" s="6">
        <v>2577</v>
      </c>
      <c r="E4730">
        <f>VLOOKUP(Чек_позиція!C4730,Товар!A:G,7,FALSE)</f>
        <v>515.21</v>
      </c>
      <c r="F4730">
        <f t="shared" si="73"/>
        <v>515.21</v>
      </c>
    </row>
    <row r="4731" spans="1:6">
      <c r="A4731" s="4">
        <v>4730</v>
      </c>
      <c r="B4731" s="5">
        <v>4</v>
      </c>
      <c r="C4731" s="6">
        <v>8189</v>
      </c>
      <c r="D4731" s="6">
        <v>2578</v>
      </c>
      <c r="E4731">
        <f>VLOOKUP(Чек_позиція!C4731,Товар!A:G,7,FALSE)</f>
        <v>163.1</v>
      </c>
      <c r="F4731">
        <f t="shared" si="73"/>
        <v>652.4</v>
      </c>
    </row>
    <row r="4732" spans="1:6">
      <c r="A4732" s="4">
        <v>4731</v>
      </c>
      <c r="B4732" s="5">
        <v>3</v>
      </c>
      <c r="C4732" s="6">
        <v>2170</v>
      </c>
      <c r="D4732" s="6">
        <v>2578</v>
      </c>
      <c r="E4732">
        <f>VLOOKUP(Чек_позиція!C4732,Товар!A:G,7,FALSE)</f>
        <v>646.35</v>
      </c>
      <c r="F4732">
        <f t="shared" si="73"/>
        <v>1939.0500000000002</v>
      </c>
    </row>
    <row r="4733" spans="1:6">
      <c r="A4733" s="4">
        <v>4732</v>
      </c>
      <c r="B4733" s="5">
        <v>1</v>
      </c>
      <c r="C4733" s="6">
        <v>7065</v>
      </c>
      <c r="D4733" s="6">
        <v>2578</v>
      </c>
      <c r="E4733">
        <f>VLOOKUP(Чек_позиція!C4733,Товар!A:G,7,FALSE)</f>
        <v>113.6</v>
      </c>
      <c r="F4733">
        <f t="shared" si="73"/>
        <v>113.6</v>
      </c>
    </row>
    <row r="4734" spans="1:6">
      <c r="A4734" s="4">
        <v>4733</v>
      </c>
      <c r="B4734" s="5">
        <v>3</v>
      </c>
      <c r="C4734" s="6">
        <v>4555</v>
      </c>
      <c r="D4734" s="6">
        <v>2579</v>
      </c>
      <c r="E4734">
        <f>VLOOKUP(Чек_позиція!C4734,Товар!A:G,7,FALSE)</f>
        <v>727.14</v>
      </c>
      <c r="F4734">
        <f t="shared" si="73"/>
        <v>2181.42</v>
      </c>
    </row>
    <row r="4735" spans="1:6">
      <c r="A4735" s="4">
        <v>4734</v>
      </c>
      <c r="B4735" s="5">
        <v>2</v>
      </c>
      <c r="C4735" s="6">
        <v>2847</v>
      </c>
      <c r="D4735" s="6">
        <v>2579</v>
      </c>
      <c r="E4735">
        <f>VLOOKUP(Чек_позиція!C4735,Товар!A:G,7,FALSE)</f>
        <v>410.1</v>
      </c>
      <c r="F4735">
        <f t="shared" si="73"/>
        <v>820.2</v>
      </c>
    </row>
    <row r="4736" spans="1:6">
      <c r="A4736" s="4">
        <v>4735</v>
      </c>
      <c r="B4736" s="5">
        <v>4</v>
      </c>
      <c r="C4736" s="6">
        <v>5024</v>
      </c>
      <c r="D4736" s="6">
        <v>2579</v>
      </c>
      <c r="E4736">
        <f>VLOOKUP(Чек_позиція!C4736,Товар!A:G,7,FALSE)</f>
        <v>796.89</v>
      </c>
      <c r="F4736">
        <f t="shared" si="73"/>
        <v>3187.56</v>
      </c>
    </row>
    <row r="4737" spans="1:6">
      <c r="A4737" s="4">
        <v>4736</v>
      </c>
      <c r="B4737" s="5">
        <v>3</v>
      </c>
      <c r="C4737" s="6">
        <v>7259</v>
      </c>
      <c r="D4737" s="6">
        <v>2579</v>
      </c>
      <c r="E4737">
        <f>VLOOKUP(Чек_позиція!C4737,Товар!A:G,7,FALSE)</f>
        <v>48.76</v>
      </c>
      <c r="F4737">
        <f t="shared" si="73"/>
        <v>146.28</v>
      </c>
    </row>
    <row r="4738" spans="1:6">
      <c r="A4738" s="4">
        <v>4737</v>
      </c>
      <c r="B4738" s="5">
        <v>1</v>
      </c>
      <c r="C4738" s="6">
        <v>9214</v>
      </c>
      <c r="D4738" s="6">
        <v>2579</v>
      </c>
      <c r="E4738">
        <f>VLOOKUP(Чек_позиція!C4738,Товар!A:G,7,FALSE)</f>
        <v>313.82</v>
      </c>
      <c r="F4738">
        <f t="shared" si="73"/>
        <v>313.82</v>
      </c>
    </row>
    <row r="4739" spans="1:6">
      <c r="A4739" s="4">
        <v>4738</v>
      </c>
      <c r="B4739" s="5">
        <v>1</v>
      </c>
      <c r="C4739" s="6">
        <v>8876</v>
      </c>
      <c r="D4739" s="6">
        <v>2580</v>
      </c>
      <c r="E4739">
        <f>VLOOKUP(Чек_позиція!C4739,Товар!A:G,7,FALSE)</f>
        <v>816.72</v>
      </c>
      <c r="F4739">
        <f t="shared" ref="F4739:F4802" si="74">B4739*E4739</f>
        <v>816.72</v>
      </c>
    </row>
    <row r="4740" spans="1:6">
      <c r="A4740" s="4">
        <v>4739</v>
      </c>
      <c r="B4740" s="5">
        <v>4</v>
      </c>
      <c r="C4740" s="6">
        <v>8391</v>
      </c>
      <c r="D4740" s="6">
        <v>2581</v>
      </c>
      <c r="E4740">
        <f>VLOOKUP(Чек_позиція!C4740,Товар!A:G,7,FALSE)</f>
        <v>496.66</v>
      </c>
      <c r="F4740">
        <f t="shared" si="74"/>
        <v>1986.64</v>
      </c>
    </row>
    <row r="4741" spans="1:6">
      <c r="A4741" s="4">
        <v>4740</v>
      </c>
      <c r="B4741" s="5">
        <v>4</v>
      </c>
      <c r="C4741" s="6">
        <v>6278</v>
      </c>
      <c r="D4741" s="6">
        <v>2581</v>
      </c>
      <c r="E4741">
        <f>VLOOKUP(Чек_позиція!C4741,Товар!A:G,7,FALSE)</f>
        <v>355.16</v>
      </c>
      <c r="F4741">
        <f t="shared" si="74"/>
        <v>1420.64</v>
      </c>
    </row>
    <row r="4742" spans="1:6">
      <c r="A4742" s="4">
        <v>4741</v>
      </c>
      <c r="B4742" s="5">
        <v>2</v>
      </c>
      <c r="C4742" s="6">
        <v>2153</v>
      </c>
      <c r="D4742" s="6">
        <v>2581</v>
      </c>
      <c r="E4742">
        <f>VLOOKUP(Чек_позиція!C4742,Товар!A:G,7,FALSE)</f>
        <v>265.88</v>
      </c>
      <c r="F4742">
        <f t="shared" si="74"/>
        <v>531.76</v>
      </c>
    </row>
    <row r="4743" spans="1:6">
      <c r="A4743" s="4">
        <v>4742</v>
      </c>
      <c r="B4743" s="5">
        <v>2</v>
      </c>
      <c r="C4743" s="6">
        <v>9392</v>
      </c>
      <c r="D4743" s="6">
        <v>2581</v>
      </c>
      <c r="E4743">
        <f>VLOOKUP(Чек_позиція!C4743,Товар!A:G,7,FALSE)</f>
        <v>928.54</v>
      </c>
      <c r="F4743">
        <f t="shared" si="74"/>
        <v>1857.08</v>
      </c>
    </row>
    <row r="4744" spans="1:6">
      <c r="A4744" s="4">
        <v>4743</v>
      </c>
      <c r="B4744" s="5">
        <v>4</v>
      </c>
      <c r="C4744" s="6">
        <v>4264</v>
      </c>
      <c r="D4744" s="6">
        <v>2582</v>
      </c>
      <c r="E4744">
        <f>VLOOKUP(Чек_позиція!C4744,Товар!A:G,7,FALSE)</f>
        <v>348.38</v>
      </c>
      <c r="F4744">
        <f t="shared" si="74"/>
        <v>1393.52</v>
      </c>
    </row>
    <row r="4745" spans="1:6">
      <c r="A4745" s="4">
        <v>4744</v>
      </c>
      <c r="B4745" s="5">
        <v>2</v>
      </c>
      <c r="C4745" s="6">
        <v>867</v>
      </c>
      <c r="D4745" s="6">
        <v>2582</v>
      </c>
      <c r="E4745">
        <f>VLOOKUP(Чек_позиція!C4745,Товар!A:G,7,FALSE)</f>
        <v>130.63999999999999</v>
      </c>
      <c r="F4745">
        <f t="shared" si="74"/>
        <v>261.27999999999997</v>
      </c>
    </row>
    <row r="4746" spans="1:6">
      <c r="A4746" s="4">
        <v>4745</v>
      </c>
      <c r="B4746" s="5">
        <v>2</v>
      </c>
      <c r="C4746" s="6">
        <v>3749</v>
      </c>
      <c r="D4746" s="6">
        <v>2582</v>
      </c>
      <c r="E4746">
        <f>VLOOKUP(Чек_позиція!C4746,Товар!A:G,7,FALSE)</f>
        <v>693.33</v>
      </c>
      <c r="F4746">
        <f t="shared" si="74"/>
        <v>1386.66</v>
      </c>
    </row>
    <row r="4747" spans="1:6">
      <c r="A4747" s="4">
        <v>4746</v>
      </c>
      <c r="B4747" s="5">
        <v>2</v>
      </c>
      <c r="C4747" s="6">
        <v>2606</v>
      </c>
      <c r="D4747" s="6">
        <v>2582</v>
      </c>
      <c r="E4747">
        <f>VLOOKUP(Чек_позиція!C4747,Товар!A:G,7,FALSE)</f>
        <v>204.75</v>
      </c>
      <c r="F4747">
        <f t="shared" si="74"/>
        <v>409.5</v>
      </c>
    </row>
    <row r="4748" spans="1:6">
      <c r="A4748" s="4">
        <v>4747</v>
      </c>
      <c r="B4748" s="5">
        <v>2</v>
      </c>
      <c r="C4748" s="6">
        <v>9752</v>
      </c>
      <c r="D4748" s="6">
        <v>2583</v>
      </c>
      <c r="E4748">
        <f>VLOOKUP(Чек_позиція!C4748,Товар!A:G,7,FALSE)</f>
        <v>60.59</v>
      </c>
      <c r="F4748">
        <f t="shared" si="74"/>
        <v>121.18</v>
      </c>
    </row>
    <row r="4749" spans="1:6">
      <c r="A4749" s="4">
        <v>4748</v>
      </c>
      <c r="B4749" s="5">
        <v>3</v>
      </c>
      <c r="C4749" s="6">
        <v>6036</v>
      </c>
      <c r="D4749" s="6">
        <v>2583</v>
      </c>
      <c r="E4749">
        <f>VLOOKUP(Чек_позиція!C4749,Товар!A:G,7,FALSE)</f>
        <v>847.52</v>
      </c>
      <c r="F4749">
        <f t="shared" si="74"/>
        <v>2542.56</v>
      </c>
    </row>
    <row r="4750" spans="1:6">
      <c r="A4750" s="4">
        <v>4749</v>
      </c>
      <c r="B4750" s="5">
        <v>1</v>
      </c>
      <c r="C4750" s="6">
        <v>5099</v>
      </c>
      <c r="D4750" s="6">
        <v>2583</v>
      </c>
      <c r="E4750">
        <f>VLOOKUP(Чек_позиція!C4750,Товар!A:G,7,FALSE)</f>
        <v>923.19</v>
      </c>
      <c r="F4750">
        <f t="shared" si="74"/>
        <v>923.19</v>
      </c>
    </row>
    <row r="4751" spans="1:6">
      <c r="A4751" s="4">
        <v>4750</v>
      </c>
      <c r="B4751" s="5">
        <v>4</v>
      </c>
      <c r="C4751" s="6">
        <v>7666</v>
      </c>
      <c r="D4751" s="6">
        <v>2583</v>
      </c>
      <c r="E4751">
        <f>VLOOKUP(Чек_позиція!C4751,Товар!A:G,7,FALSE)</f>
        <v>610.74</v>
      </c>
      <c r="F4751">
        <f t="shared" si="74"/>
        <v>2442.96</v>
      </c>
    </row>
    <row r="4752" spans="1:6">
      <c r="A4752" s="4">
        <v>4751</v>
      </c>
      <c r="B4752" s="5">
        <v>4</v>
      </c>
      <c r="C4752" s="6">
        <v>6187</v>
      </c>
      <c r="D4752" s="6">
        <v>2583</v>
      </c>
      <c r="E4752">
        <f>VLOOKUP(Чек_позиція!C4752,Товар!A:G,7,FALSE)</f>
        <v>152.33000000000001</v>
      </c>
      <c r="F4752">
        <f t="shared" si="74"/>
        <v>609.32000000000005</v>
      </c>
    </row>
    <row r="4753" spans="1:6">
      <c r="A4753" s="4">
        <v>4752</v>
      </c>
      <c r="B4753" s="5">
        <v>3</v>
      </c>
      <c r="C4753" s="6">
        <v>6737</v>
      </c>
      <c r="D4753" s="6">
        <v>2584</v>
      </c>
      <c r="E4753">
        <f>VLOOKUP(Чек_позиція!C4753,Товар!A:G,7,FALSE)</f>
        <v>46.55</v>
      </c>
      <c r="F4753">
        <f t="shared" si="74"/>
        <v>139.64999999999998</v>
      </c>
    </row>
    <row r="4754" spans="1:6">
      <c r="A4754" s="4">
        <v>4753</v>
      </c>
      <c r="B4754" s="5">
        <v>1</v>
      </c>
      <c r="C4754" s="6">
        <v>810</v>
      </c>
      <c r="D4754" s="6">
        <v>2584</v>
      </c>
      <c r="E4754">
        <f>VLOOKUP(Чек_позиція!C4754,Товар!A:G,7,FALSE)</f>
        <v>880.96</v>
      </c>
      <c r="F4754">
        <f t="shared" si="74"/>
        <v>880.96</v>
      </c>
    </row>
    <row r="4755" spans="1:6">
      <c r="A4755" s="4">
        <v>4754</v>
      </c>
      <c r="B4755" s="5">
        <v>3</v>
      </c>
      <c r="C4755" s="6">
        <v>6774</v>
      </c>
      <c r="D4755" s="6">
        <v>2584</v>
      </c>
      <c r="E4755">
        <f>VLOOKUP(Чек_позиція!C4755,Товар!A:G,7,FALSE)</f>
        <v>232.27</v>
      </c>
      <c r="F4755">
        <f t="shared" si="74"/>
        <v>696.81000000000006</v>
      </c>
    </row>
    <row r="4756" spans="1:6">
      <c r="A4756" s="4">
        <v>4755</v>
      </c>
      <c r="B4756" s="5">
        <v>2</v>
      </c>
      <c r="C4756" s="6">
        <v>7862</v>
      </c>
      <c r="D4756" s="6">
        <v>2585</v>
      </c>
      <c r="E4756">
        <f>VLOOKUP(Чек_позиція!C4756,Товар!A:G,7,FALSE)</f>
        <v>581.30999999999995</v>
      </c>
      <c r="F4756">
        <f t="shared" si="74"/>
        <v>1162.6199999999999</v>
      </c>
    </row>
    <row r="4757" spans="1:6">
      <c r="A4757" s="4">
        <v>4756</v>
      </c>
      <c r="B4757" s="5">
        <v>4</v>
      </c>
      <c r="C4757" s="6">
        <v>9544</v>
      </c>
      <c r="D4757" s="6">
        <v>2585</v>
      </c>
      <c r="E4757">
        <f>VLOOKUP(Чек_позиція!C4757,Товар!A:G,7,FALSE)</f>
        <v>417.88</v>
      </c>
      <c r="F4757">
        <f t="shared" si="74"/>
        <v>1671.52</v>
      </c>
    </row>
    <row r="4758" spans="1:6">
      <c r="A4758" s="4">
        <v>4757</v>
      </c>
      <c r="B4758" s="5">
        <v>1</v>
      </c>
      <c r="C4758" s="6">
        <v>6177</v>
      </c>
      <c r="D4758" s="6">
        <v>2586</v>
      </c>
      <c r="E4758">
        <f>VLOOKUP(Чек_позиція!C4758,Товар!A:G,7,FALSE)</f>
        <v>227.03</v>
      </c>
      <c r="F4758">
        <f t="shared" si="74"/>
        <v>227.03</v>
      </c>
    </row>
    <row r="4759" spans="1:6">
      <c r="A4759" s="4">
        <v>4758</v>
      </c>
      <c r="B4759" s="5">
        <v>3</v>
      </c>
      <c r="C4759" s="6">
        <v>5611</v>
      </c>
      <c r="D4759" s="6">
        <v>2586</v>
      </c>
      <c r="E4759">
        <f>VLOOKUP(Чек_позиція!C4759,Товар!A:G,7,FALSE)</f>
        <v>216.93</v>
      </c>
      <c r="F4759">
        <f t="shared" si="74"/>
        <v>650.79</v>
      </c>
    </row>
    <row r="4760" spans="1:6">
      <c r="A4760" s="4">
        <v>4759</v>
      </c>
      <c r="B4760" s="5">
        <v>4</v>
      </c>
      <c r="C4760" s="6">
        <v>5322</v>
      </c>
      <c r="D4760" s="6">
        <v>2586</v>
      </c>
      <c r="E4760">
        <f>VLOOKUP(Чек_позиція!C4760,Товар!A:G,7,FALSE)</f>
        <v>466.12</v>
      </c>
      <c r="F4760">
        <f t="shared" si="74"/>
        <v>1864.48</v>
      </c>
    </row>
    <row r="4761" spans="1:6">
      <c r="A4761" s="4">
        <v>4760</v>
      </c>
      <c r="B4761" s="5">
        <v>3</v>
      </c>
      <c r="C4761" s="6">
        <v>3787</v>
      </c>
      <c r="D4761" s="6">
        <v>2587</v>
      </c>
      <c r="E4761">
        <f>VLOOKUP(Чек_позиція!C4761,Товар!A:G,7,FALSE)</f>
        <v>215.69</v>
      </c>
      <c r="F4761">
        <f t="shared" si="74"/>
        <v>647.06999999999994</v>
      </c>
    </row>
    <row r="4762" spans="1:6">
      <c r="A4762" s="4">
        <v>4761</v>
      </c>
      <c r="B4762" s="5">
        <v>1</v>
      </c>
      <c r="C4762" s="6">
        <v>1639</v>
      </c>
      <c r="D4762" s="6">
        <v>2588</v>
      </c>
      <c r="E4762">
        <f>VLOOKUP(Чек_позиція!C4762,Товар!A:G,7,FALSE)</f>
        <v>608.29999999999995</v>
      </c>
      <c r="F4762">
        <f t="shared" si="74"/>
        <v>608.29999999999995</v>
      </c>
    </row>
    <row r="4763" spans="1:6">
      <c r="A4763" s="4">
        <v>4762</v>
      </c>
      <c r="B4763" s="5">
        <v>1</v>
      </c>
      <c r="C4763" s="6">
        <v>415</v>
      </c>
      <c r="D4763" s="6">
        <v>2588</v>
      </c>
      <c r="E4763">
        <f>VLOOKUP(Чек_позиція!C4763,Товар!A:G,7,FALSE)</f>
        <v>729.01</v>
      </c>
      <c r="F4763">
        <f t="shared" si="74"/>
        <v>729.01</v>
      </c>
    </row>
    <row r="4764" spans="1:6">
      <c r="A4764" s="4">
        <v>4763</v>
      </c>
      <c r="B4764" s="5">
        <v>1</v>
      </c>
      <c r="C4764" s="6">
        <v>7602</v>
      </c>
      <c r="D4764" s="6">
        <v>2588</v>
      </c>
      <c r="E4764">
        <f>VLOOKUP(Чек_позиція!C4764,Товар!A:G,7,FALSE)</f>
        <v>480.47</v>
      </c>
      <c r="F4764">
        <f t="shared" si="74"/>
        <v>480.47</v>
      </c>
    </row>
    <row r="4765" spans="1:6">
      <c r="A4765" s="4">
        <v>4764</v>
      </c>
      <c r="B4765" s="5">
        <v>2</v>
      </c>
      <c r="C4765" s="6">
        <v>1364</v>
      </c>
      <c r="D4765" s="6">
        <v>2588</v>
      </c>
      <c r="E4765">
        <f>VLOOKUP(Чек_позиція!C4765,Товар!A:G,7,FALSE)</f>
        <v>138.6</v>
      </c>
      <c r="F4765">
        <f t="shared" si="74"/>
        <v>277.2</v>
      </c>
    </row>
    <row r="4766" spans="1:6">
      <c r="A4766" s="4">
        <v>4765</v>
      </c>
      <c r="B4766" s="5">
        <v>1</v>
      </c>
      <c r="C4766" s="6">
        <v>4293</v>
      </c>
      <c r="D4766" s="6">
        <v>2589</v>
      </c>
      <c r="E4766">
        <f>VLOOKUP(Чек_позиція!C4766,Товар!A:G,7,FALSE)</f>
        <v>849.53</v>
      </c>
      <c r="F4766">
        <f t="shared" si="74"/>
        <v>849.53</v>
      </c>
    </row>
    <row r="4767" spans="1:6">
      <c r="A4767" s="4">
        <v>4766</v>
      </c>
      <c r="B4767" s="5">
        <v>4</v>
      </c>
      <c r="C4767" s="6">
        <v>9036</v>
      </c>
      <c r="D4767" s="6">
        <v>2589</v>
      </c>
      <c r="E4767">
        <f>VLOOKUP(Чек_позиція!C4767,Товар!A:G,7,FALSE)</f>
        <v>830.15</v>
      </c>
      <c r="F4767">
        <f t="shared" si="74"/>
        <v>3320.6</v>
      </c>
    </row>
    <row r="4768" spans="1:6">
      <c r="A4768" s="4">
        <v>4767</v>
      </c>
      <c r="B4768" s="5">
        <v>2</v>
      </c>
      <c r="C4768" s="6">
        <v>3995</v>
      </c>
      <c r="D4768" s="6">
        <v>2589</v>
      </c>
      <c r="E4768">
        <f>VLOOKUP(Чек_позиція!C4768,Товар!A:G,7,FALSE)</f>
        <v>816.18</v>
      </c>
      <c r="F4768">
        <f t="shared" si="74"/>
        <v>1632.36</v>
      </c>
    </row>
    <row r="4769" spans="1:6">
      <c r="A4769" s="4">
        <v>4768</v>
      </c>
      <c r="B4769" s="5">
        <v>1</v>
      </c>
      <c r="C4769" s="6">
        <v>9904</v>
      </c>
      <c r="D4769" s="6">
        <v>2589</v>
      </c>
      <c r="E4769">
        <f>VLOOKUP(Чек_позиція!C4769,Товар!A:G,7,FALSE)</f>
        <v>453.76</v>
      </c>
      <c r="F4769">
        <f t="shared" si="74"/>
        <v>453.76</v>
      </c>
    </row>
    <row r="4770" spans="1:6">
      <c r="A4770" s="4">
        <v>4769</v>
      </c>
      <c r="B4770" s="5">
        <v>4</v>
      </c>
      <c r="C4770" s="6">
        <v>4038</v>
      </c>
      <c r="D4770" s="6">
        <v>2590</v>
      </c>
      <c r="E4770">
        <f>VLOOKUP(Чек_позиція!C4770,Товар!A:G,7,FALSE)</f>
        <v>73.930000000000007</v>
      </c>
      <c r="F4770">
        <f t="shared" si="74"/>
        <v>295.72000000000003</v>
      </c>
    </row>
    <row r="4771" spans="1:6">
      <c r="A4771" s="4">
        <v>4770</v>
      </c>
      <c r="B4771" s="5">
        <v>1</v>
      </c>
      <c r="C4771" s="6">
        <v>8430</v>
      </c>
      <c r="D4771" s="6">
        <v>2591</v>
      </c>
      <c r="E4771">
        <f>VLOOKUP(Чек_позиція!C4771,Товар!A:G,7,FALSE)</f>
        <v>626.15</v>
      </c>
      <c r="F4771">
        <f t="shared" si="74"/>
        <v>626.15</v>
      </c>
    </row>
    <row r="4772" spans="1:6">
      <c r="A4772" s="4">
        <v>4771</v>
      </c>
      <c r="B4772" s="5">
        <v>4</v>
      </c>
      <c r="C4772" s="6">
        <v>1093</v>
      </c>
      <c r="D4772" s="6">
        <v>2591</v>
      </c>
      <c r="E4772">
        <f>VLOOKUP(Чек_позиція!C4772,Товар!A:G,7,FALSE)</f>
        <v>479.8</v>
      </c>
      <c r="F4772">
        <f t="shared" si="74"/>
        <v>1919.2</v>
      </c>
    </row>
    <row r="4773" spans="1:6">
      <c r="A4773" s="4">
        <v>4772</v>
      </c>
      <c r="B4773" s="5">
        <v>4</v>
      </c>
      <c r="C4773" s="6">
        <v>4724</v>
      </c>
      <c r="D4773" s="6">
        <v>2592</v>
      </c>
      <c r="E4773">
        <f>VLOOKUP(Чек_позиція!C4773,Товар!A:G,7,FALSE)</f>
        <v>892.84</v>
      </c>
      <c r="F4773">
        <f t="shared" si="74"/>
        <v>3571.36</v>
      </c>
    </row>
    <row r="4774" spans="1:6">
      <c r="A4774" s="4">
        <v>4773</v>
      </c>
      <c r="B4774" s="5">
        <v>1</v>
      </c>
      <c r="C4774" s="6">
        <v>1056</v>
      </c>
      <c r="D4774" s="6">
        <v>2592</v>
      </c>
      <c r="E4774">
        <f>VLOOKUP(Чек_позиція!C4774,Товар!A:G,7,FALSE)</f>
        <v>893.48</v>
      </c>
      <c r="F4774">
        <f t="shared" si="74"/>
        <v>893.48</v>
      </c>
    </row>
    <row r="4775" spans="1:6">
      <c r="A4775" s="4">
        <v>4774</v>
      </c>
      <c r="B4775" s="5">
        <v>4</v>
      </c>
      <c r="C4775" s="6">
        <v>8629</v>
      </c>
      <c r="D4775" s="6">
        <v>2592</v>
      </c>
      <c r="E4775">
        <f>VLOOKUP(Чек_позиція!C4775,Товар!A:G,7,FALSE)</f>
        <v>762.71</v>
      </c>
      <c r="F4775">
        <f t="shared" si="74"/>
        <v>3050.84</v>
      </c>
    </row>
    <row r="4776" spans="1:6">
      <c r="A4776" s="4">
        <v>4775</v>
      </c>
      <c r="B4776" s="5">
        <v>4</v>
      </c>
      <c r="C4776" s="6">
        <v>2032</v>
      </c>
      <c r="D4776" s="6">
        <v>2592</v>
      </c>
      <c r="E4776">
        <f>VLOOKUP(Чек_позиція!C4776,Товар!A:G,7,FALSE)</f>
        <v>61.4</v>
      </c>
      <c r="F4776">
        <f t="shared" si="74"/>
        <v>245.6</v>
      </c>
    </row>
    <row r="4777" spans="1:6">
      <c r="A4777" s="4">
        <v>4776</v>
      </c>
      <c r="B4777" s="5">
        <v>3</v>
      </c>
      <c r="C4777" s="6">
        <v>2216</v>
      </c>
      <c r="D4777" s="6">
        <v>2592</v>
      </c>
      <c r="E4777">
        <f>VLOOKUP(Чек_позиція!C4777,Товар!A:G,7,FALSE)</f>
        <v>248.59</v>
      </c>
      <c r="F4777">
        <f t="shared" si="74"/>
        <v>745.77</v>
      </c>
    </row>
    <row r="4778" spans="1:6">
      <c r="A4778" s="4">
        <v>4777</v>
      </c>
      <c r="B4778" s="5">
        <v>2</v>
      </c>
      <c r="C4778" s="6">
        <v>7172</v>
      </c>
      <c r="D4778" s="6">
        <v>2593</v>
      </c>
      <c r="E4778">
        <f>VLOOKUP(Чек_позиція!C4778,Товар!A:G,7,FALSE)</f>
        <v>621.5</v>
      </c>
      <c r="F4778">
        <f t="shared" si="74"/>
        <v>1243</v>
      </c>
    </row>
    <row r="4779" spans="1:6">
      <c r="A4779" s="4">
        <v>4778</v>
      </c>
      <c r="B4779" s="5">
        <v>3</v>
      </c>
      <c r="C4779" s="6">
        <v>1214</v>
      </c>
      <c r="D4779" s="6">
        <v>2594</v>
      </c>
      <c r="E4779">
        <f>VLOOKUP(Чек_позиція!C4779,Товар!A:G,7,FALSE)</f>
        <v>771.97</v>
      </c>
      <c r="F4779">
        <f t="shared" si="74"/>
        <v>2315.91</v>
      </c>
    </row>
    <row r="4780" spans="1:6">
      <c r="A4780" s="4">
        <v>4779</v>
      </c>
      <c r="B4780" s="5">
        <v>4</v>
      </c>
      <c r="C4780" s="6">
        <v>7207</v>
      </c>
      <c r="D4780" s="6">
        <v>2594</v>
      </c>
      <c r="E4780">
        <f>VLOOKUP(Чек_позиція!C4780,Товар!A:G,7,FALSE)</f>
        <v>182.03</v>
      </c>
      <c r="F4780">
        <f t="shared" si="74"/>
        <v>728.12</v>
      </c>
    </row>
    <row r="4781" spans="1:6">
      <c r="A4781" s="4">
        <v>4780</v>
      </c>
      <c r="B4781" s="5">
        <v>1</v>
      </c>
      <c r="C4781" s="6">
        <v>4083</v>
      </c>
      <c r="D4781" s="6">
        <v>2594</v>
      </c>
      <c r="E4781">
        <f>VLOOKUP(Чек_позиція!C4781,Товар!A:G,7,FALSE)</f>
        <v>871.55</v>
      </c>
      <c r="F4781">
        <f t="shared" si="74"/>
        <v>871.55</v>
      </c>
    </row>
    <row r="4782" spans="1:6">
      <c r="A4782" s="4">
        <v>4781</v>
      </c>
      <c r="B4782" s="5">
        <v>2</v>
      </c>
      <c r="C4782" s="6">
        <v>2455</v>
      </c>
      <c r="D4782" s="6">
        <v>2594</v>
      </c>
      <c r="E4782">
        <f>VLOOKUP(Чек_позиція!C4782,Товар!A:G,7,FALSE)</f>
        <v>93.12</v>
      </c>
      <c r="F4782">
        <f t="shared" si="74"/>
        <v>186.24</v>
      </c>
    </row>
    <row r="4783" spans="1:6">
      <c r="A4783" s="4">
        <v>4782</v>
      </c>
      <c r="B4783" s="5">
        <v>1</v>
      </c>
      <c r="C4783" s="6">
        <v>2451</v>
      </c>
      <c r="D4783" s="6">
        <v>2595</v>
      </c>
      <c r="E4783">
        <f>VLOOKUP(Чек_позиція!C4783,Товар!A:G,7,FALSE)</f>
        <v>746.46</v>
      </c>
      <c r="F4783">
        <f t="shared" si="74"/>
        <v>746.46</v>
      </c>
    </row>
    <row r="4784" spans="1:6">
      <c r="A4784" s="4">
        <v>4783</v>
      </c>
      <c r="B4784" s="5">
        <v>2</v>
      </c>
      <c r="C4784" s="6">
        <v>1076</v>
      </c>
      <c r="D4784" s="6">
        <v>2595</v>
      </c>
      <c r="E4784">
        <f>VLOOKUP(Чек_позиція!C4784,Товар!A:G,7,FALSE)</f>
        <v>350.81</v>
      </c>
      <c r="F4784">
        <f t="shared" si="74"/>
        <v>701.62</v>
      </c>
    </row>
    <row r="4785" spans="1:6">
      <c r="A4785" s="4">
        <v>4784</v>
      </c>
      <c r="B4785" s="5">
        <v>2</v>
      </c>
      <c r="C4785" s="6">
        <v>3896</v>
      </c>
      <c r="D4785" s="6">
        <v>2596</v>
      </c>
      <c r="E4785">
        <f>VLOOKUP(Чек_позиція!C4785,Товар!A:G,7,FALSE)</f>
        <v>720.26</v>
      </c>
      <c r="F4785">
        <f t="shared" si="74"/>
        <v>1440.52</v>
      </c>
    </row>
    <row r="4786" spans="1:6">
      <c r="A4786" s="4">
        <v>4785</v>
      </c>
      <c r="B4786" s="5">
        <v>2</v>
      </c>
      <c r="C4786" s="6">
        <v>8153</v>
      </c>
      <c r="D4786" s="6">
        <v>2596</v>
      </c>
      <c r="E4786">
        <f>VLOOKUP(Чек_позиція!C4786,Товар!A:G,7,FALSE)</f>
        <v>386.67</v>
      </c>
      <c r="F4786">
        <f t="shared" si="74"/>
        <v>773.34</v>
      </c>
    </row>
    <row r="4787" spans="1:6">
      <c r="A4787" s="4">
        <v>4786</v>
      </c>
      <c r="B4787" s="5">
        <v>1</v>
      </c>
      <c r="C4787" s="6">
        <v>5256</v>
      </c>
      <c r="D4787" s="6">
        <v>2596</v>
      </c>
      <c r="E4787">
        <f>VLOOKUP(Чек_позиція!C4787,Товар!A:G,7,FALSE)</f>
        <v>326.33</v>
      </c>
      <c r="F4787">
        <f t="shared" si="74"/>
        <v>326.33</v>
      </c>
    </row>
    <row r="4788" spans="1:6">
      <c r="A4788" s="4">
        <v>4787</v>
      </c>
      <c r="B4788" s="5">
        <v>4</v>
      </c>
      <c r="C4788" s="6">
        <v>5428</v>
      </c>
      <c r="D4788" s="6">
        <v>2596</v>
      </c>
      <c r="E4788">
        <f>VLOOKUP(Чек_позиція!C4788,Товар!A:G,7,FALSE)</f>
        <v>44.42</v>
      </c>
      <c r="F4788">
        <f t="shared" si="74"/>
        <v>177.68</v>
      </c>
    </row>
    <row r="4789" spans="1:6">
      <c r="A4789" s="4">
        <v>4788</v>
      </c>
      <c r="B4789" s="5">
        <v>2</v>
      </c>
      <c r="C4789" s="6">
        <v>1715</v>
      </c>
      <c r="D4789" s="6">
        <v>2597</v>
      </c>
      <c r="E4789">
        <f>VLOOKUP(Чек_позиція!C4789,Товар!A:G,7,FALSE)</f>
        <v>44.6</v>
      </c>
      <c r="F4789">
        <f t="shared" si="74"/>
        <v>89.2</v>
      </c>
    </row>
    <row r="4790" spans="1:6">
      <c r="A4790" s="4">
        <v>4789</v>
      </c>
      <c r="B4790" s="5">
        <v>1</v>
      </c>
      <c r="C4790" s="6">
        <v>1407</v>
      </c>
      <c r="D4790" s="6">
        <v>2597</v>
      </c>
      <c r="E4790">
        <f>VLOOKUP(Чек_позиція!C4790,Товар!A:G,7,FALSE)</f>
        <v>215.49</v>
      </c>
      <c r="F4790">
        <f t="shared" si="74"/>
        <v>215.49</v>
      </c>
    </row>
    <row r="4791" spans="1:6">
      <c r="A4791" s="4">
        <v>4790</v>
      </c>
      <c r="B4791" s="5">
        <v>2</v>
      </c>
      <c r="C4791" s="6">
        <v>7228</v>
      </c>
      <c r="D4791" s="6">
        <v>2597</v>
      </c>
      <c r="E4791">
        <f>VLOOKUP(Чек_позиція!C4791,Товар!A:G,7,FALSE)</f>
        <v>501.91</v>
      </c>
      <c r="F4791">
        <f t="shared" si="74"/>
        <v>1003.82</v>
      </c>
    </row>
    <row r="4792" spans="1:6">
      <c r="A4792" s="4">
        <v>4791</v>
      </c>
      <c r="B4792" s="5">
        <v>1</v>
      </c>
      <c r="C4792" s="6">
        <v>3443</v>
      </c>
      <c r="D4792" s="6">
        <v>2597</v>
      </c>
      <c r="E4792">
        <f>VLOOKUP(Чек_позиція!C4792,Товар!A:G,7,FALSE)</f>
        <v>465.42</v>
      </c>
      <c r="F4792">
        <f t="shared" si="74"/>
        <v>465.42</v>
      </c>
    </row>
    <row r="4793" spans="1:6">
      <c r="A4793" s="4">
        <v>4792</v>
      </c>
      <c r="B4793" s="5">
        <v>3</v>
      </c>
      <c r="C4793" s="6">
        <v>4237</v>
      </c>
      <c r="D4793" s="6">
        <v>2597</v>
      </c>
      <c r="E4793">
        <f>VLOOKUP(Чек_позиція!C4793,Товар!A:G,7,FALSE)</f>
        <v>802.13</v>
      </c>
      <c r="F4793">
        <f t="shared" si="74"/>
        <v>2406.39</v>
      </c>
    </row>
    <row r="4794" spans="1:6">
      <c r="A4794" s="4">
        <v>4793</v>
      </c>
      <c r="B4794" s="5">
        <v>1</v>
      </c>
      <c r="C4794" s="6">
        <v>1853</v>
      </c>
      <c r="D4794" s="6">
        <v>2598</v>
      </c>
      <c r="E4794">
        <f>VLOOKUP(Чек_позиція!C4794,Товар!A:G,7,FALSE)</f>
        <v>904.03</v>
      </c>
      <c r="F4794">
        <f t="shared" si="74"/>
        <v>904.03</v>
      </c>
    </row>
    <row r="4795" spans="1:6">
      <c r="A4795" s="4">
        <v>4794</v>
      </c>
      <c r="B4795" s="5">
        <v>4</v>
      </c>
      <c r="C4795" s="6">
        <v>6496</v>
      </c>
      <c r="D4795" s="6">
        <v>2598</v>
      </c>
      <c r="E4795">
        <f>VLOOKUP(Чек_позиція!C4795,Товар!A:G,7,FALSE)</f>
        <v>588.48</v>
      </c>
      <c r="F4795">
        <f t="shared" si="74"/>
        <v>2353.92</v>
      </c>
    </row>
    <row r="4796" spans="1:6">
      <c r="A4796" s="4">
        <v>4795</v>
      </c>
      <c r="B4796" s="5">
        <v>2</v>
      </c>
      <c r="C4796" s="6">
        <v>7730</v>
      </c>
      <c r="D4796" s="6">
        <v>2599</v>
      </c>
      <c r="E4796">
        <f>VLOOKUP(Чек_позиція!C4796,Товар!A:G,7,FALSE)</f>
        <v>638.79999999999995</v>
      </c>
      <c r="F4796">
        <f t="shared" si="74"/>
        <v>1277.5999999999999</v>
      </c>
    </row>
    <row r="4797" spans="1:6">
      <c r="A4797" s="4">
        <v>4796</v>
      </c>
      <c r="B4797" s="5">
        <v>4</v>
      </c>
      <c r="C4797" s="6">
        <v>8447</v>
      </c>
      <c r="D4797" s="6">
        <v>2599</v>
      </c>
      <c r="E4797">
        <f>VLOOKUP(Чек_позиція!C4797,Товар!A:G,7,FALSE)</f>
        <v>682.59</v>
      </c>
      <c r="F4797">
        <f t="shared" si="74"/>
        <v>2730.36</v>
      </c>
    </row>
    <row r="4798" spans="1:6">
      <c r="A4798" s="4">
        <v>4797</v>
      </c>
      <c r="B4798" s="5">
        <v>2</v>
      </c>
      <c r="C4798" s="6">
        <v>9219</v>
      </c>
      <c r="D4798" s="6">
        <v>2599</v>
      </c>
      <c r="E4798">
        <f>VLOOKUP(Чек_позиція!C4798,Товар!A:G,7,FALSE)</f>
        <v>110.69</v>
      </c>
      <c r="F4798">
        <f t="shared" si="74"/>
        <v>221.38</v>
      </c>
    </row>
    <row r="4799" spans="1:6">
      <c r="A4799" s="4">
        <v>4798</v>
      </c>
      <c r="B4799" s="5">
        <v>4</v>
      </c>
      <c r="C4799" s="6">
        <v>3897</v>
      </c>
      <c r="D4799" s="6">
        <v>2599</v>
      </c>
      <c r="E4799">
        <f>VLOOKUP(Чек_позиція!C4799,Товар!A:G,7,FALSE)</f>
        <v>819.1</v>
      </c>
      <c r="F4799">
        <f t="shared" si="74"/>
        <v>3276.4</v>
      </c>
    </row>
    <row r="4800" spans="1:6">
      <c r="A4800" s="4">
        <v>4799</v>
      </c>
      <c r="B4800" s="5">
        <v>2</v>
      </c>
      <c r="C4800" s="6">
        <v>4906</v>
      </c>
      <c r="D4800" s="6">
        <v>2599</v>
      </c>
      <c r="E4800">
        <f>VLOOKUP(Чек_позиція!C4800,Товар!A:G,7,FALSE)</f>
        <v>357.37</v>
      </c>
      <c r="F4800">
        <f t="shared" si="74"/>
        <v>714.74</v>
      </c>
    </row>
    <row r="4801" spans="1:6">
      <c r="A4801" s="4">
        <v>4800</v>
      </c>
      <c r="B4801" s="5">
        <v>3</v>
      </c>
      <c r="C4801" s="6">
        <v>3518</v>
      </c>
      <c r="D4801" s="6">
        <v>2600</v>
      </c>
      <c r="E4801">
        <f>VLOOKUP(Чек_позиція!C4801,Товар!A:G,7,FALSE)</f>
        <v>223.45</v>
      </c>
      <c r="F4801">
        <f t="shared" si="74"/>
        <v>670.34999999999991</v>
      </c>
    </row>
    <row r="4802" spans="1:6">
      <c r="A4802" s="4">
        <v>4801</v>
      </c>
      <c r="B4802" s="5">
        <v>1</v>
      </c>
      <c r="C4802" s="6">
        <v>9906</v>
      </c>
      <c r="D4802" s="6">
        <v>2600</v>
      </c>
      <c r="E4802">
        <f>VLOOKUP(Чек_позиція!C4802,Товар!A:G,7,FALSE)</f>
        <v>383.8</v>
      </c>
      <c r="F4802">
        <f t="shared" si="74"/>
        <v>383.8</v>
      </c>
    </row>
    <row r="4803" spans="1:6">
      <c r="A4803" s="4">
        <v>4802</v>
      </c>
      <c r="B4803" s="5">
        <v>1</v>
      </c>
      <c r="C4803" s="6">
        <v>5046</v>
      </c>
      <c r="D4803" s="6">
        <v>2600</v>
      </c>
      <c r="E4803">
        <f>VLOOKUP(Чек_позиція!C4803,Товар!A:G,7,FALSE)</f>
        <v>825.05</v>
      </c>
      <c r="F4803">
        <f t="shared" ref="F4803:F4866" si="75">B4803*E4803</f>
        <v>825.05</v>
      </c>
    </row>
    <row r="4804" spans="1:6">
      <c r="A4804" s="4">
        <v>4803</v>
      </c>
      <c r="B4804" s="5">
        <v>1</v>
      </c>
      <c r="C4804" s="6">
        <v>8785</v>
      </c>
      <c r="D4804" s="6">
        <v>2601</v>
      </c>
      <c r="E4804">
        <f>VLOOKUP(Чек_позиція!C4804,Товар!A:G,7,FALSE)</f>
        <v>620.64</v>
      </c>
      <c r="F4804">
        <f t="shared" si="75"/>
        <v>620.64</v>
      </c>
    </row>
    <row r="4805" spans="1:6">
      <c r="A4805" s="4">
        <v>4804</v>
      </c>
      <c r="B4805" s="5">
        <v>3</v>
      </c>
      <c r="C4805" s="6">
        <v>7556</v>
      </c>
      <c r="D4805" s="6">
        <v>2601</v>
      </c>
      <c r="E4805">
        <f>VLOOKUP(Чек_позиція!C4805,Товар!A:G,7,FALSE)</f>
        <v>493.32</v>
      </c>
      <c r="F4805">
        <f t="shared" si="75"/>
        <v>1479.96</v>
      </c>
    </row>
    <row r="4806" spans="1:6">
      <c r="A4806" s="4">
        <v>4805</v>
      </c>
      <c r="B4806" s="5">
        <v>4</v>
      </c>
      <c r="C4806" s="6">
        <v>2013</v>
      </c>
      <c r="D4806" s="6">
        <v>2602</v>
      </c>
      <c r="E4806">
        <f>VLOOKUP(Чек_позиція!C4806,Товар!A:G,7,FALSE)</f>
        <v>687.84</v>
      </c>
      <c r="F4806">
        <f t="shared" si="75"/>
        <v>2751.36</v>
      </c>
    </row>
    <row r="4807" spans="1:6">
      <c r="A4807" s="4">
        <v>4806</v>
      </c>
      <c r="B4807" s="5">
        <v>4</v>
      </c>
      <c r="C4807" s="6">
        <v>2875</v>
      </c>
      <c r="D4807" s="6">
        <v>2602</v>
      </c>
      <c r="E4807">
        <f>VLOOKUP(Чек_позиція!C4807,Товар!A:G,7,FALSE)</f>
        <v>450.19</v>
      </c>
      <c r="F4807">
        <f t="shared" si="75"/>
        <v>1800.76</v>
      </c>
    </row>
    <row r="4808" spans="1:6">
      <c r="A4808" s="4">
        <v>4807</v>
      </c>
      <c r="B4808" s="5">
        <v>4</v>
      </c>
      <c r="C4808" s="6">
        <v>8542</v>
      </c>
      <c r="D4808" s="6">
        <v>2602</v>
      </c>
      <c r="E4808">
        <f>VLOOKUP(Чек_позиція!C4808,Товар!A:G,7,FALSE)</f>
        <v>43.18</v>
      </c>
      <c r="F4808">
        <f t="shared" si="75"/>
        <v>172.72</v>
      </c>
    </row>
    <row r="4809" spans="1:6">
      <c r="A4809" s="4">
        <v>4808</v>
      </c>
      <c r="B4809" s="5">
        <v>3</v>
      </c>
      <c r="C4809" s="6">
        <v>1414</v>
      </c>
      <c r="D4809" s="6">
        <v>2603</v>
      </c>
      <c r="E4809">
        <f>VLOOKUP(Чек_позиція!C4809,Товар!A:G,7,FALSE)</f>
        <v>719.84</v>
      </c>
      <c r="F4809">
        <f t="shared" si="75"/>
        <v>2159.52</v>
      </c>
    </row>
    <row r="4810" spans="1:6">
      <c r="A4810" s="4">
        <v>4809</v>
      </c>
      <c r="B4810" s="5">
        <v>4</v>
      </c>
      <c r="C4810" s="6">
        <v>2812</v>
      </c>
      <c r="D4810" s="6">
        <v>2603</v>
      </c>
      <c r="E4810">
        <f>VLOOKUP(Чек_позиція!C4810,Товар!A:G,7,FALSE)</f>
        <v>487.17</v>
      </c>
      <c r="F4810">
        <f t="shared" si="75"/>
        <v>1948.68</v>
      </c>
    </row>
    <row r="4811" spans="1:6">
      <c r="A4811" s="4">
        <v>4810</v>
      </c>
      <c r="B4811" s="5">
        <v>1</v>
      </c>
      <c r="C4811" s="6">
        <v>5394</v>
      </c>
      <c r="D4811" s="6">
        <v>2603</v>
      </c>
      <c r="E4811">
        <f>VLOOKUP(Чек_позиція!C4811,Товар!A:G,7,FALSE)</f>
        <v>861.37</v>
      </c>
      <c r="F4811">
        <f t="shared" si="75"/>
        <v>861.37</v>
      </c>
    </row>
    <row r="4812" spans="1:6">
      <c r="A4812" s="4">
        <v>4811</v>
      </c>
      <c r="B4812" s="5">
        <v>4</v>
      </c>
      <c r="C4812" s="6">
        <v>7065</v>
      </c>
      <c r="D4812" s="6">
        <v>2604</v>
      </c>
      <c r="E4812">
        <f>VLOOKUP(Чек_позиція!C4812,Товар!A:G,7,FALSE)</f>
        <v>113.6</v>
      </c>
      <c r="F4812">
        <f t="shared" si="75"/>
        <v>454.4</v>
      </c>
    </row>
    <row r="4813" spans="1:6">
      <c r="A4813" s="4">
        <v>4812</v>
      </c>
      <c r="B4813" s="5">
        <v>1</v>
      </c>
      <c r="C4813" s="6">
        <v>9858</v>
      </c>
      <c r="D4813" s="6">
        <v>2605</v>
      </c>
      <c r="E4813">
        <f>VLOOKUP(Чек_позиція!C4813,Товар!A:G,7,FALSE)</f>
        <v>677.87</v>
      </c>
      <c r="F4813">
        <f t="shared" si="75"/>
        <v>677.87</v>
      </c>
    </row>
    <row r="4814" spans="1:6">
      <c r="A4814" s="4">
        <v>4813</v>
      </c>
      <c r="B4814" s="5">
        <v>3</v>
      </c>
      <c r="C4814" s="6">
        <v>2604</v>
      </c>
      <c r="D4814" s="6">
        <v>2605</v>
      </c>
      <c r="E4814">
        <f>VLOOKUP(Чек_позиція!C4814,Товар!A:G,7,FALSE)</f>
        <v>138.63999999999999</v>
      </c>
      <c r="F4814">
        <f t="shared" si="75"/>
        <v>415.91999999999996</v>
      </c>
    </row>
    <row r="4815" spans="1:6">
      <c r="A4815" s="4">
        <v>4814</v>
      </c>
      <c r="B4815" s="5">
        <v>3</v>
      </c>
      <c r="C4815" s="6">
        <v>4130</v>
      </c>
      <c r="D4815" s="6">
        <v>2606</v>
      </c>
      <c r="E4815">
        <f>VLOOKUP(Чек_позиція!C4815,Товар!A:G,7,FALSE)</f>
        <v>166.63</v>
      </c>
      <c r="F4815">
        <f t="shared" si="75"/>
        <v>499.89</v>
      </c>
    </row>
    <row r="4816" spans="1:6">
      <c r="A4816" s="4">
        <v>4815</v>
      </c>
      <c r="B4816" s="5">
        <v>1</v>
      </c>
      <c r="C4816" s="6">
        <v>9261</v>
      </c>
      <c r="D4816" s="6">
        <v>2606</v>
      </c>
      <c r="E4816">
        <f>VLOOKUP(Чек_позиція!C4816,Товар!A:G,7,FALSE)</f>
        <v>279.07</v>
      </c>
      <c r="F4816">
        <f t="shared" si="75"/>
        <v>279.07</v>
      </c>
    </row>
    <row r="4817" spans="1:6">
      <c r="A4817" s="4">
        <v>4816</v>
      </c>
      <c r="B4817" s="5">
        <v>4</v>
      </c>
      <c r="C4817" s="6">
        <v>569</v>
      </c>
      <c r="D4817" s="6">
        <v>2606</v>
      </c>
      <c r="E4817">
        <f>VLOOKUP(Чек_позиція!C4817,Товар!A:G,7,FALSE)</f>
        <v>53.71</v>
      </c>
      <c r="F4817">
        <f t="shared" si="75"/>
        <v>214.84</v>
      </c>
    </row>
    <row r="4818" spans="1:6">
      <c r="A4818" s="4">
        <v>4817</v>
      </c>
      <c r="B4818" s="5">
        <v>3</v>
      </c>
      <c r="C4818" s="6">
        <v>9446</v>
      </c>
      <c r="D4818" s="6">
        <v>2607</v>
      </c>
      <c r="E4818">
        <f>VLOOKUP(Чек_позиція!C4818,Товар!A:G,7,FALSE)</f>
        <v>428.48</v>
      </c>
      <c r="F4818">
        <f t="shared" si="75"/>
        <v>1285.44</v>
      </c>
    </row>
    <row r="4819" spans="1:6">
      <c r="A4819" s="4">
        <v>4818</v>
      </c>
      <c r="B4819" s="5">
        <v>4</v>
      </c>
      <c r="C4819" s="6">
        <v>6009</v>
      </c>
      <c r="D4819" s="6">
        <v>2607</v>
      </c>
      <c r="E4819">
        <f>VLOOKUP(Чек_позиція!C4819,Товар!A:G,7,FALSE)</f>
        <v>841.22</v>
      </c>
      <c r="F4819">
        <f t="shared" si="75"/>
        <v>3364.88</v>
      </c>
    </row>
    <row r="4820" spans="1:6">
      <c r="A4820" s="4">
        <v>4819</v>
      </c>
      <c r="B4820" s="5">
        <v>2</v>
      </c>
      <c r="C4820" s="6">
        <v>6868</v>
      </c>
      <c r="D4820" s="6">
        <v>2608</v>
      </c>
      <c r="E4820">
        <f>VLOOKUP(Чек_позиція!C4820,Товар!A:G,7,FALSE)</f>
        <v>249.43</v>
      </c>
      <c r="F4820">
        <f t="shared" si="75"/>
        <v>498.86</v>
      </c>
    </row>
    <row r="4821" spans="1:6">
      <c r="A4821" s="4">
        <v>4820</v>
      </c>
      <c r="B4821" s="5">
        <v>3</v>
      </c>
      <c r="C4821" s="6">
        <v>9967</v>
      </c>
      <c r="D4821" s="6">
        <v>2609</v>
      </c>
      <c r="E4821">
        <f>VLOOKUP(Чек_позиція!C4821,Товар!A:G,7,FALSE)</f>
        <v>526.37</v>
      </c>
      <c r="F4821">
        <f t="shared" si="75"/>
        <v>1579.1100000000001</v>
      </c>
    </row>
    <row r="4822" spans="1:6">
      <c r="A4822" s="4">
        <v>4821</v>
      </c>
      <c r="B4822" s="5">
        <v>1</v>
      </c>
      <c r="C4822" s="6">
        <v>3968</v>
      </c>
      <c r="D4822" s="6">
        <v>2609</v>
      </c>
      <c r="E4822">
        <f>VLOOKUP(Чек_позиція!C4822,Товар!A:G,7,FALSE)</f>
        <v>662.76</v>
      </c>
      <c r="F4822">
        <f t="shared" si="75"/>
        <v>662.76</v>
      </c>
    </row>
    <row r="4823" spans="1:6">
      <c r="A4823" s="4">
        <v>4822</v>
      </c>
      <c r="B4823" s="5">
        <v>3</v>
      </c>
      <c r="C4823" s="6">
        <v>6914</v>
      </c>
      <c r="D4823" s="6">
        <v>2610</v>
      </c>
      <c r="E4823">
        <f>VLOOKUP(Чек_позиція!C4823,Товар!A:G,7,FALSE)</f>
        <v>616.02</v>
      </c>
      <c r="F4823">
        <f t="shared" si="75"/>
        <v>1848.06</v>
      </c>
    </row>
    <row r="4824" spans="1:6">
      <c r="A4824" s="4">
        <v>4823</v>
      </c>
      <c r="B4824" s="5">
        <v>3</v>
      </c>
      <c r="C4824" s="6">
        <v>2537</v>
      </c>
      <c r="D4824" s="6">
        <v>2610</v>
      </c>
      <c r="E4824">
        <f>VLOOKUP(Чек_позиція!C4824,Товар!A:G,7,FALSE)</f>
        <v>572.48</v>
      </c>
      <c r="F4824">
        <f t="shared" si="75"/>
        <v>1717.44</v>
      </c>
    </row>
    <row r="4825" spans="1:6">
      <c r="A4825" s="4">
        <v>4824</v>
      </c>
      <c r="B4825" s="5">
        <v>4</v>
      </c>
      <c r="C4825" s="6">
        <v>8310</v>
      </c>
      <c r="D4825" s="6">
        <v>2610</v>
      </c>
      <c r="E4825">
        <f>VLOOKUP(Чек_позиція!C4825,Товар!A:G,7,FALSE)</f>
        <v>668.04</v>
      </c>
      <c r="F4825">
        <f t="shared" si="75"/>
        <v>2672.16</v>
      </c>
    </row>
    <row r="4826" spans="1:6">
      <c r="A4826" s="4">
        <v>4825</v>
      </c>
      <c r="B4826" s="5">
        <v>1</v>
      </c>
      <c r="C4826" s="6">
        <v>5187</v>
      </c>
      <c r="D4826" s="6">
        <v>2610</v>
      </c>
      <c r="E4826">
        <f>VLOOKUP(Чек_позиція!C4826,Товар!A:G,7,FALSE)</f>
        <v>940.77</v>
      </c>
      <c r="F4826">
        <f t="shared" si="75"/>
        <v>940.77</v>
      </c>
    </row>
    <row r="4827" spans="1:6">
      <c r="A4827" s="4">
        <v>4826</v>
      </c>
      <c r="B4827" s="5">
        <v>3</v>
      </c>
      <c r="C4827" s="6">
        <v>7096</v>
      </c>
      <c r="D4827" s="6">
        <v>2610</v>
      </c>
      <c r="E4827">
        <f>VLOOKUP(Чек_позиція!C4827,Товар!A:G,7,FALSE)</f>
        <v>894.68</v>
      </c>
      <c r="F4827">
        <f t="shared" si="75"/>
        <v>2684.04</v>
      </c>
    </row>
    <row r="4828" spans="1:6">
      <c r="A4828" s="4">
        <v>4827</v>
      </c>
      <c r="B4828" s="5">
        <v>2</v>
      </c>
      <c r="C4828" s="6">
        <v>8803</v>
      </c>
      <c r="D4828" s="6">
        <v>2611</v>
      </c>
      <c r="E4828">
        <f>VLOOKUP(Чек_позиція!C4828,Товар!A:G,7,FALSE)</f>
        <v>648.70000000000005</v>
      </c>
      <c r="F4828">
        <f t="shared" si="75"/>
        <v>1297.4000000000001</v>
      </c>
    </row>
    <row r="4829" spans="1:6">
      <c r="A4829" s="4">
        <v>4828</v>
      </c>
      <c r="B4829" s="5">
        <v>1</v>
      </c>
      <c r="C4829" s="6">
        <v>8446</v>
      </c>
      <c r="D4829" s="6">
        <v>2611</v>
      </c>
      <c r="E4829">
        <f>VLOOKUP(Чек_позиція!C4829,Товар!A:G,7,FALSE)</f>
        <v>406.66</v>
      </c>
      <c r="F4829">
        <f t="shared" si="75"/>
        <v>406.66</v>
      </c>
    </row>
    <row r="4830" spans="1:6">
      <c r="A4830" s="4">
        <v>4829</v>
      </c>
      <c r="B4830" s="5">
        <v>4</v>
      </c>
      <c r="C4830" s="6">
        <v>7566</v>
      </c>
      <c r="D4830" s="6">
        <v>2611</v>
      </c>
      <c r="E4830">
        <f>VLOOKUP(Чек_позиція!C4830,Товар!A:G,7,FALSE)</f>
        <v>473.86</v>
      </c>
      <c r="F4830">
        <f t="shared" si="75"/>
        <v>1895.44</v>
      </c>
    </row>
    <row r="4831" spans="1:6">
      <c r="A4831" s="4">
        <v>4830</v>
      </c>
      <c r="B4831" s="5">
        <v>2</v>
      </c>
      <c r="C4831" s="6">
        <v>568</v>
      </c>
      <c r="D4831" s="6">
        <v>2611</v>
      </c>
      <c r="E4831">
        <f>VLOOKUP(Чек_позиція!C4831,Товар!A:G,7,FALSE)</f>
        <v>367.99</v>
      </c>
      <c r="F4831">
        <f t="shared" si="75"/>
        <v>735.98</v>
      </c>
    </row>
    <row r="4832" spans="1:6">
      <c r="A4832" s="4">
        <v>4831</v>
      </c>
      <c r="B4832" s="5">
        <v>4</v>
      </c>
      <c r="C4832" s="6">
        <v>2833</v>
      </c>
      <c r="D4832" s="6">
        <v>2611</v>
      </c>
      <c r="E4832">
        <f>VLOOKUP(Чек_позиція!C4832,Товар!A:G,7,FALSE)</f>
        <v>319.81</v>
      </c>
      <c r="F4832">
        <f t="shared" si="75"/>
        <v>1279.24</v>
      </c>
    </row>
    <row r="4833" spans="1:6">
      <c r="A4833" s="4">
        <v>4832</v>
      </c>
      <c r="B4833" s="5">
        <v>1</v>
      </c>
      <c r="C4833" s="6">
        <v>3317</v>
      </c>
      <c r="D4833" s="6">
        <v>2612</v>
      </c>
      <c r="E4833">
        <f>VLOOKUP(Чек_позиція!C4833,Товар!A:G,7,FALSE)</f>
        <v>278.35000000000002</v>
      </c>
      <c r="F4833">
        <f t="shared" si="75"/>
        <v>278.35000000000002</v>
      </c>
    </row>
    <row r="4834" spans="1:6">
      <c r="A4834" s="4">
        <v>4833</v>
      </c>
      <c r="B4834" s="5">
        <v>2</v>
      </c>
      <c r="C4834" s="6">
        <v>266</v>
      </c>
      <c r="D4834" s="6">
        <v>2612</v>
      </c>
      <c r="E4834">
        <f>VLOOKUP(Чек_позиція!C4834,Товар!A:G,7,FALSE)</f>
        <v>617.21</v>
      </c>
      <c r="F4834">
        <f t="shared" si="75"/>
        <v>1234.42</v>
      </c>
    </row>
    <row r="4835" spans="1:6">
      <c r="A4835" s="4">
        <v>4834</v>
      </c>
      <c r="B4835" s="5">
        <v>2</v>
      </c>
      <c r="C4835" s="6">
        <v>2501</v>
      </c>
      <c r="D4835" s="6">
        <v>2612</v>
      </c>
      <c r="E4835">
        <f>VLOOKUP(Чек_позиція!C4835,Товар!A:G,7,FALSE)</f>
        <v>593.91</v>
      </c>
      <c r="F4835">
        <f t="shared" si="75"/>
        <v>1187.82</v>
      </c>
    </row>
    <row r="4836" spans="1:6">
      <c r="A4836" s="4">
        <v>4835</v>
      </c>
      <c r="B4836" s="5">
        <v>1</v>
      </c>
      <c r="C4836" s="6">
        <v>4545</v>
      </c>
      <c r="D4836" s="6">
        <v>2612</v>
      </c>
      <c r="E4836">
        <f>VLOOKUP(Чек_позиція!C4836,Товар!A:G,7,FALSE)</f>
        <v>840.15</v>
      </c>
      <c r="F4836">
        <f t="shared" si="75"/>
        <v>840.15</v>
      </c>
    </row>
    <row r="4837" spans="1:6">
      <c r="A4837" s="4">
        <v>4836</v>
      </c>
      <c r="B4837" s="5">
        <v>1</v>
      </c>
      <c r="C4837" s="6">
        <v>6497</v>
      </c>
      <c r="D4837" s="6">
        <v>2612</v>
      </c>
      <c r="E4837">
        <f>VLOOKUP(Чек_позиція!C4837,Товар!A:G,7,FALSE)</f>
        <v>439.43</v>
      </c>
      <c r="F4837">
        <f t="shared" si="75"/>
        <v>439.43</v>
      </c>
    </row>
    <row r="4838" spans="1:6">
      <c r="A4838" s="4">
        <v>4837</v>
      </c>
      <c r="B4838" s="5">
        <v>4</v>
      </c>
      <c r="C4838" s="6">
        <v>3197</v>
      </c>
      <c r="D4838" s="6">
        <v>2613</v>
      </c>
      <c r="E4838">
        <f>VLOOKUP(Чек_позиція!C4838,Товар!A:G,7,FALSE)</f>
        <v>841.22</v>
      </c>
      <c r="F4838">
        <f t="shared" si="75"/>
        <v>3364.88</v>
      </c>
    </row>
    <row r="4839" spans="1:6">
      <c r="A4839" s="4">
        <v>4838</v>
      </c>
      <c r="B4839" s="5">
        <v>1</v>
      </c>
      <c r="C4839" s="6">
        <v>1708</v>
      </c>
      <c r="D4839" s="6">
        <v>2613</v>
      </c>
      <c r="E4839">
        <f>VLOOKUP(Чек_позиція!C4839,Товар!A:G,7,FALSE)</f>
        <v>666.98</v>
      </c>
      <c r="F4839">
        <f t="shared" si="75"/>
        <v>666.98</v>
      </c>
    </row>
    <row r="4840" spans="1:6">
      <c r="A4840" s="4">
        <v>4839</v>
      </c>
      <c r="B4840" s="5">
        <v>3</v>
      </c>
      <c r="C4840" s="6">
        <v>5519</v>
      </c>
      <c r="D4840" s="6">
        <v>2613</v>
      </c>
      <c r="E4840">
        <f>VLOOKUP(Чек_позиція!C4840,Товар!A:G,7,FALSE)</f>
        <v>807.25</v>
      </c>
      <c r="F4840">
        <f t="shared" si="75"/>
        <v>2421.75</v>
      </c>
    </row>
    <row r="4841" spans="1:6">
      <c r="A4841" s="4">
        <v>4840</v>
      </c>
      <c r="B4841" s="5">
        <v>3</v>
      </c>
      <c r="C4841" s="6">
        <v>6555</v>
      </c>
      <c r="D4841" s="6">
        <v>2613</v>
      </c>
      <c r="E4841">
        <f>VLOOKUP(Чек_позиція!C4841,Товар!A:G,7,FALSE)</f>
        <v>266.24</v>
      </c>
      <c r="F4841">
        <f t="shared" si="75"/>
        <v>798.72</v>
      </c>
    </row>
    <row r="4842" spans="1:6">
      <c r="A4842" s="4">
        <v>4841</v>
      </c>
      <c r="B4842" s="5">
        <v>3</v>
      </c>
      <c r="C4842" s="6">
        <v>4951</v>
      </c>
      <c r="D4842" s="6">
        <v>2613</v>
      </c>
      <c r="E4842">
        <f>VLOOKUP(Чек_позиція!C4842,Товар!A:G,7,FALSE)</f>
        <v>498.58</v>
      </c>
      <c r="F4842">
        <f t="shared" si="75"/>
        <v>1495.74</v>
      </c>
    </row>
    <row r="4843" spans="1:6">
      <c r="A4843" s="4">
        <v>4842</v>
      </c>
      <c r="B4843" s="5">
        <v>1</v>
      </c>
      <c r="C4843" s="6">
        <v>9298</v>
      </c>
      <c r="D4843" s="6">
        <v>2614</v>
      </c>
      <c r="E4843">
        <f>VLOOKUP(Чек_позиція!C4843,Товар!A:G,7,FALSE)</f>
        <v>319.97000000000003</v>
      </c>
      <c r="F4843">
        <f t="shared" si="75"/>
        <v>319.97000000000003</v>
      </c>
    </row>
    <row r="4844" spans="1:6">
      <c r="A4844" s="4">
        <v>4843</v>
      </c>
      <c r="B4844" s="5">
        <v>1</v>
      </c>
      <c r="C4844" s="6">
        <v>4577</v>
      </c>
      <c r="D4844" s="6">
        <v>2614</v>
      </c>
      <c r="E4844">
        <f>VLOOKUP(Чек_позиція!C4844,Товар!A:G,7,FALSE)</f>
        <v>769.06</v>
      </c>
      <c r="F4844">
        <f t="shared" si="75"/>
        <v>769.06</v>
      </c>
    </row>
    <row r="4845" spans="1:6">
      <c r="A4845" s="4">
        <v>4844</v>
      </c>
      <c r="B4845" s="5">
        <v>4</v>
      </c>
      <c r="C4845" s="6">
        <v>2956</v>
      </c>
      <c r="D4845" s="6">
        <v>2614</v>
      </c>
      <c r="E4845">
        <f>VLOOKUP(Чек_позиція!C4845,Товар!A:G,7,FALSE)</f>
        <v>131.41</v>
      </c>
      <c r="F4845">
        <f t="shared" si="75"/>
        <v>525.64</v>
      </c>
    </row>
    <row r="4846" spans="1:6">
      <c r="A4846" s="4">
        <v>4845</v>
      </c>
      <c r="B4846" s="5">
        <v>2</v>
      </c>
      <c r="C4846" s="6">
        <v>7192</v>
      </c>
      <c r="D4846" s="6">
        <v>2615</v>
      </c>
      <c r="E4846">
        <f>VLOOKUP(Чек_позиція!C4846,Товар!A:G,7,FALSE)</f>
        <v>438.6</v>
      </c>
      <c r="F4846">
        <f t="shared" si="75"/>
        <v>877.2</v>
      </c>
    </row>
    <row r="4847" spans="1:6">
      <c r="A4847" s="4">
        <v>4846</v>
      </c>
      <c r="B4847" s="5">
        <v>2</v>
      </c>
      <c r="C4847" s="6">
        <v>3780</v>
      </c>
      <c r="D4847" s="6">
        <v>2615</v>
      </c>
      <c r="E4847">
        <f>VLOOKUP(Чек_позиція!C4847,Товар!A:G,7,FALSE)</f>
        <v>686.98</v>
      </c>
      <c r="F4847">
        <f t="shared" si="75"/>
        <v>1373.96</v>
      </c>
    </row>
    <row r="4848" spans="1:6">
      <c r="A4848" s="4">
        <v>4847</v>
      </c>
      <c r="B4848" s="5">
        <v>4</v>
      </c>
      <c r="C4848" s="6">
        <v>7859</v>
      </c>
      <c r="D4848" s="6">
        <v>2615</v>
      </c>
      <c r="E4848">
        <f>VLOOKUP(Чек_позиція!C4848,Товар!A:G,7,FALSE)</f>
        <v>355.22</v>
      </c>
      <c r="F4848">
        <f t="shared" si="75"/>
        <v>1420.88</v>
      </c>
    </row>
    <row r="4849" spans="1:6">
      <c r="A4849" s="4">
        <v>4848</v>
      </c>
      <c r="B4849" s="5">
        <v>3</v>
      </c>
      <c r="C4849" s="6">
        <v>8199</v>
      </c>
      <c r="D4849" s="6">
        <v>2615</v>
      </c>
      <c r="E4849">
        <f>VLOOKUP(Чек_позиція!C4849,Товар!A:G,7,FALSE)</f>
        <v>821.57</v>
      </c>
      <c r="F4849">
        <f t="shared" si="75"/>
        <v>2464.71</v>
      </c>
    </row>
    <row r="4850" spans="1:6">
      <c r="A4850" s="4">
        <v>4849</v>
      </c>
      <c r="B4850" s="5">
        <v>4</v>
      </c>
      <c r="C4850" s="6">
        <v>3617</v>
      </c>
      <c r="D4850" s="6">
        <v>2615</v>
      </c>
      <c r="E4850">
        <f>VLOOKUP(Чек_позиція!C4850,Товар!A:G,7,FALSE)</f>
        <v>415.42</v>
      </c>
      <c r="F4850">
        <f t="shared" si="75"/>
        <v>1661.68</v>
      </c>
    </row>
    <row r="4851" spans="1:6">
      <c r="A4851" s="4">
        <v>4850</v>
      </c>
      <c r="B4851" s="5">
        <v>1</v>
      </c>
      <c r="C4851" s="6">
        <v>4025</v>
      </c>
      <c r="D4851" s="6">
        <v>2616</v>
      </c>
      <c r="E4851">
        <f>VLOOKUP(Чек_позиція!C4851,Товар!A:G,7,FALSE)</f>
        <v>133.78</v>
      </c>
      <c r="F4851">
        <f t="shared" si="75"/>
        <v>133.78</v>
      </c>
    </row>
    <row r="4852" spans="1:6">
      <c r="A4852" s="4">
        <v>4851</v>
      </c>
      <c r="B4852" s="5">
        <v>2</v>
      </c>
      <c r="C4852" s="6">
        <v>3699</v>
      </c>
      <c r="D4852" s="6">
        <v>2617</v>
      </c>
      <c r="E4852">
        <f>VLOOKUP(Чек_позиція!C4852,Товар!A:G,7,FALSE)</f>
        <v>277.22000000000003</v>
      </c>
      <c r="F4852">
        <f t="shared" si="75"/>
        <v>554.44000000000005</v>
      </c>
    </row>
    <row r="4853" spans="1:6">
      <c r="A4853" s="4">
        <v>4852</v>
      </c>
      <c r="B4853" s="5">
        <v>2</v>
      </c>
      <c r="C4853" s="6">
        <v>9624</v>
      </c>
      <c r="D4853" s="6">
        <v>2618</v>
      </c>
      <c r="E4853">
        <f>VLOOKUP(Чек_позиція!C4853,Товар!A:G,7,FALSE)</f>
        <v>424.41</v>
      </c>
      <c r="F4853">
        <f t="shared" si="75"/>
        <v>848.82</v>
      </c>
    </row>
    <row r="4854" spans="1:6">
      <c r="A4854" s="4">
        <v>4853</v>
      </c>
      <c r="B4854" s="5">
        <v>3</v>
      </c>
      <c r="C4854" s="6">
        <v>6443</v>
      </c>
      <c r="D4854" s="6">
        <v>2619</v>
      </c>
      <c r="E4854">
        <f>VLOOKUP(Чек_позиція!C4854,Товар!A:G,7,FALSE)</f>
        <v>338.85</v>
      </c>
      <c r="F4854">
        <f t="shared" si="75"/>
        <v>1016.5500000000001</v>
      </c>
    </row>
    <row r="4855" spans="1:6">
      <c r="A4855" s="4">
        <v>4854</v>
      </c>
      <c r="B4855" s="5">
        <v>2</v>
      </c>
      <c r="C4855" s="6">
        <v>1889</v>
      </c>
      <c r="D4855" s="6">
        <v>2619</v>
      </c>
      <c r="E4855">
        <f>VLOOKUP(Чек_позиція!C4855,Товар!A:G,7,FALSE)</f>
        <v>583.94000000000005</v>
      </c>
      <c r="F4855">
        <f t="shared" si="75"/>
        <v>1167.8800000000001</v>
      </c>
    </row>
    <row r="4856" spans="1:6">
      <c r="A4856" s="4">
        <v>4855</v>
      </c>
      <c r="B4856" s="5">
        <v>3</v>
      </c>
      <c r="C4856" s="6">
        <v>9231</v>
      </c>
      <c r="D4856" s="6">
        <v>2619</v>
      </c>
      <c r="E4856">
        <f>VLOOKUP(Чек_позиція!C4856,Товар!A:G,7,FALSE)</f>
        <v>368.55</v>
      </c>
      <c r="F4856">
        <f t="shared" si="75"/>
        <v>1105.6500000000001</v>
      </c>
    </row>
    <row r="4857" spans="1:6">
      <c r="A4857" s="4">
        <v>4856</v>
      </c>
      <c r="B4857" s="5">
        <v>2</v>
      </c>
      <c r="C4857" s="6">
        <v>2336</v>
      </c>
      <c r="D4857" s="6">
        <v>2619</v>
      </c>
      <c r="E4857">
        <f>VLOOKUP(Чек_позиція!C4857,Товар!A:G,7,FALSE)</f>
        <v>595.19000000000005</v>
      </c>
      <c r="F4857">
        <f t="shared" si="75"/>
        <v>1190.3800000000001</v>
      </c>
    </row>
    <row r="4858" spans="1:6">
      <c r="A4858" s="4">
        <v>4857</v>
      </c>
      <c r="B4858" s="5">
        <v>2</v>
      </c>
      <c r="C4858" s="6">
        <v>2785</v>
      </c>
      <c r="D4858" s="6">
        <v>2619</v>
      </c>
      <c r="E4858">
        <f>VLOOKUP(Чек_позиція!C4858,Товар!A:G,7,FALSE)</f>
        <v>281.77999999999997</v>
      </c>
      <c r="F4858">
        <f t="shared" si="75"/>
        <v>563.55999999999995</v>
      </c>
    </row>
    <row r="4859" spans="1:6">
      <c r="A4859" s="4">
        <v>4858</v>
      </c>
      <c r="B4859" s="5">
        <v>2</v>
      </c>
      <c r="C4859" s="6">
        <v>614</v>
      </c>
      <c r="D4859" s="6">
        <v>2620</v>
      </c>
      <c r="E4859">
        <f>VLOOKUP(Чек_позиція!C4859,Товар!A:G,7,FALSE)</f>
        <v>903.54</v>
      </c>
      <c r="F4859">
        <f t="shared" si="75"/>
        <v>1807.08</v>
      </c>
    </row>
    <row r="4860" spans="1:6">
      <c r="A4860" s="4">
        <v>4859</v>
      </c>
      <c r="B4860" s="5">
        <v>3</v>
      </c>
      <c r="C4860" s="6">
        <v>8398</v>
      </c>
      <c r="D4860" s="6">
        <v>2621</v>
      </c>
      <c r="E4860">
        <f>VLOOKUP(Чек_позиція!C4860,Товар!A:G,7,FALSE)</f>
        <v>587.26</v>
      </c>
      <c r="F4860">
        <f t="shared" si="75"/>
        <v>1761.78</v>
      </c>
    </row>
    <row r="4861" spans="1:6">
      <c r="A4861" s="4">
        <v>4860</v>
      </c>
      <c r="B4861" s="5">
        <v>1</v>
      </c>
      <c r="C4861" s="6">
        <v>5736</v>
      </c>
      <c r="D4861" s="6">
        <v>2621</v>
      </c>
      <c r="E4861">
        <f>VLOOKUP(Чек_позиція!C4861,Товар!A:G,7,FALSE)</f>
        <v>664.93</v>
      </c>
      <c r="F4861">
        <f t="shared" si="75"/>
        <v>664.93</v>
      </c>
    </row>
    <row r="4862" spans="1:6">
      <c r="A4862" s="4">
        <v>4861</v>
      </c>
      <c r="B4862" s="5">
        <v>2</v>
      </c>
      <c r="C4862" s="6">
        <v>9402</v>
      </c>
      <c r="D4862" s="6">
        <v>2621</v>
      </c>
      <c r="E4862">
        <f>VLOOKUP(Чек_позиція!C4862,Товар!A:G,7,FALSE)</f>
        <v>188.96</v>
      </c>
      <c r="F4862">
        <f t="shared" si="75"/>
        <v>377.92</v>
      </c>
    </row>
    <row r="4863" spans="1:6">
      <c r="A4863" s="4">
        <v>4862</v>
      </c>
      <c r="B4863" s="5">
        <v>4</v>
      </c>
      <c r="C4863" s="6">
        <v>5415</v>
      </c>
      <c r="D4863" s="6">
        <v>2622</v>
      </c>
      <c r="E4863">
        <f>VLOOKUP(Чек_позиція!C4863,Товар!A:G,7,FALSE)</f>
        <v>173.08</v>
      </c>
      <c r="F4863">
        <f t="shared" si="75"/>
        <v>692.32</v>
      </c>
    </row>
    <row r="4864" spans="1:6">
      <c r="A4864" s="4">
        <v>4863</v>
      </c>
      <c r="B4864" s="5">
        <v>2</v>
      </c>
      <c r="C4864" s="6">
        <v>6406</v>
      </c>
      <c r="D4864" s="6">
        <v>2622</v>
      </c>
      <c r="E4864">
        <f>VLOOKUP(Чек_позиція!C4864,Товар!A:G,7,FALSE)</f>
        <v>744.36</v>
      </c>
      <c r="F4864">
        <f t="shared" si="75"/>
        <v>1488.72</v>
      </c>
    </row>
    <row r="4865" spans="1:6">
      <c r="A4865" s="4">
        <v>4864</v>
      </c>
      <c r="B4865" s="5">
        <v>2</v>
      </c>
      <c r="C4865" s="6">
        <v>8222</v>
      </c>
      <c r="D4865" s="6">
        <v>2622</v>
      </c>
      <c r="E4865">
        <f>VLOOKUP(Чек_позиція!C4865,Товар!A:G,7,FALSE)</f>
        <v>319.23</v>
      </c>
      <c r="F4865">
        <f t="shared" si="75"/>
        <v>638.46</v>
      </c>
    </row>
    <row r="4866" spans="1:6">
      <c r="A4866" s="4">
        <v>4865</v>
      </c>
      <c r="B4866" s="5">
        <v>3</v>
      </c>
      <c r="C4866" s="6">
        <v>9843</v>
      </c>
      <c r="D4866" s="6">
        <v>2622</v>
      </c>
      <c r="E4866">
        <f>VLOOKUP(Чек_позиція!C4866,Товар!A:G,7,FALSE)</f>
        <v>274.10000000000002</v>
      </c>
      <c r="F4866">
        <f t="shared" si="75"/>
        <v>822.30000000000007</v>
      </c>
    </row>
    <row r="4867" spans="1:6">
      <c r="A4867" s="4">
        <v>4866</v>
      </c>
      <c r="B4867" s="5">
        <v>4</v>
      </c>
      <c r="C4867" s="6">
        <v>4019</v>
      </c>
      <c r="D4867" s="6">
        <v>2623</v>
      </c>
      <c r="E4867">
        <f>VLOOKUP(Чек_позиція!C4867,Товар!A:G,7,FALSE)</f>
        <v>653.08000000000004</v>
      </c>
      <c r="F4867">
        <f t="shared" ref="F4867:F4930" si="76">B4867*E4867</f>
        <v>2612.3200000000002</v>
      </c>
    </row>
    <row r="4868" spans="1:6">
      <c r="A4868" s="4">
        <v>4867</v>
      </c>
      <c r="B4868" s="5">
        <v>4</v>
      </c>
      <c r="C4868" s="6">
        <v>7874</v>
      </c>
      <c r="D4868" s="6">
        <v>2623</v>
      </c>
      <c r="E4868">
        <f>VLOOKUP(Чек_позиція!C4868,Товар!A:G,7,FALSE)</f>
        <v>697.34</v>
      </c>
      <c r="F4868">
        <f t="shared" si="76"/>
        <v>2789.36</v>
      </c>
    </row>
    <row r="4869" spans="1:6">
      <c r="A4869" s="4">
        <v>4868</v>
      </c>
      <c r="B4869" s="5">
        <v>1</v>
      </c>
      <c r="C4869" s="6">
        <v>6919</v>
      </c>
      <c r="D4869" s="6">
        <v>2623</v>
      </c>
      <c r="E4869">
        <f>VLOOKUP(Чек_позиція!C4869,Товар!A:G,7,FALSE)</f>
        <v>813.52</v>
      </c>
      <c r="F4869">
        <f t="shared" si="76"/>
        <v>813.52</v>
      </c>
    </row>
    <row r="4870" spans="1:6">
      <c r="A4870" s="4">
        <v>4869</v>
      </c>
      <c r="B4870" s="5">
        <v>4</v>
      </c>
      <c r="C4870" s="6">
        <v>1018</v>
      </c>
      <c r="D4870" s="6">
        <v>2624</v>
      </c>
      <c r="E4870">
        <f>VLOOKUP(Чек_позиція!C4870,Товар!A:G,7,FALSE)</f>
        <v>151.32</v>
      </c>
      <c r="F4870">
        <f t="shared" si="76"/>
        <v>605.28</v>
      </c>
    </row>
    <row r="4871" spans="1:6">
      <c r="A4871" s="4">
        <v>4870</v>
      </c>
      <c r="B4871" s="5">
        <v>4</v>
      </c>
      <c r="C4871" s="6">
        <v>9460</v>
      </c>
      <c r="D4871" s="6">
        <v>2624</v>
      </c>
      <c r="E4871">
        <f>VLOOKUP(Чек_позиція!C4871,Товар!A:G,7,FALSE)</f>
        <v>568.39</v>
      </c>
      <c r="F4871">
        <f t="shared" si="76"/>
        <v>2273.56</v>
      </c>
    </row>
    <row r="4872" spans="1:6">
      <c r="A4872" s="4">
        <v>4871</v>
      </c>
      <c r="B4872" s="5">
        <v>1</v>
      </c>
      <c r="C4872" s="6">
        <v>8196</v>
      </c>
      <c r="D4872" s="6">
        <v>2624</v>
      </c>
      <c r="E4872">
        <f>VLOOKUP(Чек_позиція!C4872,Товар!A:G,7,FALSE)</f>
        <v>314.02999999999997</v>
      </c>
      <c r="F4872">
        <f t="shared" si="76"/>
        <v>314.02999999999997</v>
      </c>
    </row>
    <row r="4873" spans="1:6">
      <c r="A4873" s="4">
        <v>4872</v>
      </c>
      <c r="B4873" s="5">
        <v>4</v>
      </c>
      <c r="C4873" s="6">
        <v>3468</v>
      </c>
      <c r="D4873" s="6">
        <v>2624</v>
      </c>
      <c r="E4873">
        <f>VLOOKUP(Чек_позиція!C4873,Товар!A:G,7,FALSE)</f>
        <v>682.89</v>
      </c>
      <c r="F4873">
        <f t="shared" si="76"/>
        <v>2731.56</v>
      </c>
    </row>
    <row r="4874" spans="1:6">
      <c r="A4874" s="4">
        <v>4873</v>
      </c>
      <c r="B4874" s="5">
        <v>2</v>
      </c>
      <c r="C4874" s="6">
        <v>9017</v>
      </c>
      <c r="D4874" s="6">
        <v>2624</v>
      </c>
      <c r="E4874">
        <f>VLOOKUP(Чек_позиція!C4874,Товар!A:G,7,FALSE)</f>
        <v>734.13</v>
      </c>
      <c r="F4874">
        <f t="shared" si="76"/>
        <v>1468.26</v>
      </c>
    </row>
    <row r="4875" spans="1:6">
      <c r="A4875" s="4">
        <v>4874</v>
      </c>
      <c r="B4875" s="5">
        <v>3</v>
      </c>
      <c r="C4875" s="6">
        <v>8351</v>
      </c>
      <c r="D4875" s="6">
        <v>2625</v>
      </c>
      <c r="E4875">
        <f>VLOOKUP(Чек_позиція!C4875,Товар!A:G,7,FALSE)</f>
        <v>920.79</v>
      </c>
      <c r="F4875">
        <f t="shared" si="76"/>
        <v>2762.37</v>
      </c>
    </row>
    <row r="4876" spans="1:6">
      <c r="A4876" s="4">
        <v>4875</v>
      </c>
      <c r="B4876" s="5">
        <v>4</v>
      </c>
      <c r="C4876" s="6">
        <v>85</v>
      </c>
      <c r="D4876" s="6">
        <v>2625</v>
      </c>
      <c r="E4876">
        <f>VLOOKUP(Чек_позиція!C4876,Товар!A:G,7,FALSE)</f>
        <v>525.47</v>
      </c>
      <c r="F4876">
        <f t="shared" si="76"/>
        <v>2101.88</v>
      </c>
    </row>
    <row r="4877" spans="1:6">
      <c r="A4877" s="4">
        <v>4876</v>
      </c>
      <c r="B4877" s="5">
        <v>3</v>
      </c>
      <c r="C4877" s="6">
        <v>3998</v>
      </c>
      <c r="D4877" s="6">
        <v>2625</v>
      </c>
      <c r="E4877">
        <f>VLOOKUP(Чек_позиція!C4877,Товар!A:G,7,FALSE)</f>
        <v>216.97</v>
      </c>
      <c r="F4877">
        <f t="shared" si="76"/>
        <v>650.91</v>
      </c>
    </row>
    <row r="4878" spans="1:6">
      <c r="A4878" s="4">
        <v>4877</v>
      </c>
      <c r="B4878" s="5">
        <v>3</v>
      </c>
      <c r="C4878" s="6">
        <v>806</v>
      </c>
      <c r="D4878" s="6">
        <v>2625</v>
      </c>
      <c r="E4878">
        <f>VLOOKUP(Чек_позиція!C4878,Товар!A:G,7,FALSE)</f>
        <v>833.33</v>
      </c>
      <c r="F4878">
        <f t="shared" si="76"/>
        <v>2499.9900000000002</v>
      </c>
    </row>
    <row r="4879" spans="1:6">
      <c r="A4879" s="4">
        <v>4878</v>
      </c>
      <c r="B4879" s="5">
        <v>3</v>
      </c>
      <c r="C4879" s="6">
        <v>6410</v>
      </c>
      <c r="D4879" s="6">
        <v>2625</v>
      </c>
      <c r="E4879">
        <f>VLOOKUP(Чек_позиція!C4879,Товар!A:G,7,FALSE)</f>
        <v>115.95</v>
      </c>
      <c r="F4879">
        <f t="shared" si="76"/>
        <v>347.85</v>
      </c>
    </row>
    <row r="4880" spans="1:6">
      <c r="A4880" s="4">
        <v>4879</v>
      </c>
      <c r="B4880" s="5">
        <v>3</v>
      </c>
      <c r="C4880" s="6">
        <v>9744</v>
      </c>
      <c r="D4880" s="6">
        <v>2626</v>
      </c>
      <c r="E4880">
        <f>VLOOKUP(Чек_позиція!C4880,Товар!A:G,7,FALSE)</f>
        <v>41.76</v>
      </c>
      <c r="F4880">
        <f t="shared" si="76"/>
        <v>125.28</v>
      </c>
    </row>
    <row r="4881" spans="1:6">
      <c r="A4881" s="4">
        <v>4880</v>
      </c>
      <c r="B4881" s="5">
        <v>1</v>
      </c>
      <c r="C4881" s="6">
        <v>8199</v>
      </c>
      <c r="D4881" s="6">
        <v>2627</v>
      </c>
      <c r="E4881">
        <f>VLOOKUP(Чек_позиція!C4881,Товар!A:G,7,FALSE)</f>
        <v>821.57</v>
      </c>
      <c r="F4881">
        <f t="shared" si="76"/>
        <v>821.57</v>
      </c>
    </row>
    <row r="4882" spans="1:6">
      <c r="A4882" s="4">
        <v>4881</v>
      </c>
      <c r="B4882" s="5">
        <v>1</v>
      </c>
      <c r="C4882" s="6">
        <v>7109</v>
      </c>
      <c r="D4882" s="6">
        <v>2627</v>
      </c>
      <c r="E4882">
        <f>VLOOKUP(Чек_позиція!C4882,Товар!A:G,7,FALSE)</f>
        <v>167.35</v>
      </c>
      <c r="F4882">
        <f t="shared" si="76"/>
        <v>167.35</v>
      </c>
    </row>
    <row r="4883" spans="1:6">
      <c r="A4883" s="4">
        <v>4882</v>
      </c>
      <c r="B4883" s="5">
        <v>4</v>
      </c>
      <c r="C4883" s="6">
        <v>3461</v>
      </c>
      <c r="D4883" s="6">
        <v>2627</v>
      </c>
      <c r="E4883">
        <f>VLOOKUP(Чек_позиція!C4883,Товар!A:G,7,FALSE)</f>
        <v>561.13</v>
      </c>
      <c r="F4883">
        <f t="shared" si="76"/>
        <v>2244.52</v>
      </c>
    </row>
    <row r="4884" spans="1:6">
      <c r="A4884" s="4">
        <v>4883</v>
      </c>
      <c r="B4884" s="5">
        <v>2</v>
      </c>
      <c r="C4884" s="6">
        <v>8389</v>
      </c>
      <c r="D4884" s="6">
        <v>2627</v>
      </c>
      <c r="E4884">
        <f>VLOOKUP(Чек_позиція!C4884,Товар!A:G,7,FALSE)</f>
        <v>913.39</v>
      </c>
      <c r="F4884">
        <f t="shared" si="76"/>
        <v>1826.78</v>
      </c>
    </row>
    <row r="4885" spans="1:6">
      <c r="A4885" s="4">
        <v>4884</v>
      </c>
      <c r="B4885" s="5">
        <v>4</v>
      </c>
      <c r="C4885" s="6">
        <v>8100</v>
      </c>
      <c r="D4885" s="6">
        <v>2627</v>
      </c>
      <c r="E4885">
        <f>VLOOKUP(Чек_позиція!C4885,Товар!A:G,7,FALSE)</f>
        <v>141.26</v>
      </c>
      <c r="F4885">
        <f t="shared" si="76"/>
        <v>565.04</v>
      </c>
    </row>
    <row r="4886" spans="1:6">
      <c r="A4886" s="4">
        <v>4885</v>
      </c>
      <c r="B4886" s="5">
        <v>2</v>
      </c>
      <c r="C4886" s="6">
        <v>1019</v>
      </c>
      <c r="D4886" s="6">
        <v>2628</v>
      </c>
      <c r="E4886">
        <f>VLOOKUP(Чек_позиція!C4886,Товар!A:G,7,FALSE)</f>
        <v>554.85</v>
      </c>
      <c r="F4886">
        <f t="shared" si="76"/>
        <v>1109.7</v>
      </c>
    </row>
    <row r="4887" spans="1:6">
      <c r="A4887" s="4">
        <v>4886</v>
      </c>
      <c r="B4887" s="5">
        <v>2</v>
      </c>
      <c r="C4887" s="6">
        <v>5165</v>
      </c>
      <c r="D4887" s="6">
        <v>2628</v>
      </c>
      <c r="E4887">
        <f>VLOOKUP(Чек_позиція!C4887,Товар!A:G,7,FALSE)</f>
        <v>174.59</v>
      </c>
      <c r="F4887">
        <f t="shared" si="76"/>
        <v>349.18</v>
      </c>
    </row>
    <row r="4888" spans="1:6">
      <c r="A4888" s="4">
        <v>4887</v>
      </c>
      <c r="B4888" s="5">
        <v>1</v>
      </c>
      <c r="C4888" s="6">
        <v>4924</v>
      </c>
      <c r="D4888" s="6">
        <v>2628</v>
      </c>
      <c r="E4888">
        <f>VLOOKUP(Чек_позиція!C4888,Товар!A:G,7,FALSE)</f>
        <v>274.68</v>
      </c>
      <c r="F4888">
        <f t="shared" si="76"/>
        <v>274.68</v>
      </c>
    </row>
    <row r="4889" spans="1:6">
      <c r="A4889" s="4">
        <v>4888</v>
      </c>
      <c r="B4889" s="5">
        <v>2</v>
      </c>
      <c r="C4889" s="6">
        <v>5352</v>
      </c>
      <c r="D4889" s="6">
        <v>2628</v>
      </c>
      <c r="E4889">
        <f>VLOOKUP(Чек_позиція!C4889,Товар!A:G,7,FALSE)</f>
        <v>797.59</v>
      </c>
      <c r="F4889">
        <f t="shared" si="76"/>
        <v>1595.18</v>
      </c>
    </row>
    <row r="4890" spans="1:6">
      <c r="A4890" s="4">
        <v>4889</v>
      </c>
      <c r="B4890" s="5">
        <v>3</v>
      </c>
      <c r="C4890" s="6">
        <v>5102</v>
      </c>
      <c r="D4890" s="6">
        <v>2629</v>
      </c>
      <c r="E4890">
        <f>VLOOKUP(Чек_позиція!C4890,Товар!A:G,7,FALSE)</f>
        <v>469.11</v>
      </c>
      <c r="F4890">
        <f t="shared" si="76"/>
        <v>1407.33</v>
      </c>
    </row>
    <row r="4891" spans="1:6">
      <c r="A4891" s="4">
        <v>4890</v>
      </c>
      <c r="B4891" s="5">
        <v>1</v>
      </c>
      <c r="C4891" s="6">
        <v>3850</v>
      </c>
      <c r="D4891" s="6">
        <v>2629</v>
      </c>
      <c r="E4891">
        <f>VLOOKUP(Чек_позиція!C4891,Товар!A:G,7,FALSE)</f>
        <v>85.16</v>
      </c>
      <c r="F4891">
        <f t="shared" si="76"/>
        <v>85.16</v>
      </c>
    </row>
    <row r="4892" spans="1:6">
      <c r="A4892" s="4">
        <v>4891</v>
      </c>
      <c r="B4892" s="5">
        <v>2</v>
      </c>
      <c r="C4892" s="6">
        <v>6052</v>
      </c>
      <c r="D4892" s="6">
        <v>2629</v>
      </c>
      <c r="E4892">
        <f>VLOOKUP(Чек_позиція!C4892,Товар!A:G,7,FALSE)</f>
        <v>418.21</v>
      </c>
      <c r="F4892">
        <f t="shared" si="76"/>
        <v>836.42</v>
      </c>
    </row>
    <row r="4893" spans="1:6">
      <c r="A4893" s="4">
        <v>4892</v>
      </c>
      <c r="B4893" s="5">
        <v>1</v>
      </c>
      <c r="C4893" s="6">
        <v>2548</v>
      </c>
      <c r="D4893" s="6">
        <v>2629</v>
      </c>
      <c r="E4893">
        <f>VLOOKUP(Чек_позиція!C4893,Товар!A:G,7,FALSE)</f>
        <v>265.89999999999998</v>
      </c>
      <c r="F4893">
        <f t="shared" si="76"/>
        <v>265.89999999999998</v>
      </c>
    </row>
    <row r="4894" spans="1:6">
      <c r="A4894" s="4">
        <v>4893</v>
      </c>
      <c r="B4894" s="5">
        <v>1</v>
      </c>
      <c r="C4894" s="6">
        <v>3952</v>
      </c>
      <c r="D4894" s="6">
        <v>2630</v>
      </c>
      <c r="E4894">
        <f>VLOOKUP(Чек_позиція!C4894,Товар!A:G,7,FALSE)</f>
        <v>499.54</v>
      </c>
      <c r="F4894">
        <f t="shared" si="76"/>
        <v>499.54</v>
      </c>
    </row>
    <row r="4895" spans="1:6">
      <c r="A4895" s="4">
        <v>4894</v>
      </c>
      <c r="B4895" s="5">
        <v>2</v>
      </c>
      <c r="C4895" s="6">
        <v>218</v>
      </c>
      <c r="D4895" s="6">
        <v>2630</v>
      </c>
      <c r="E4895">
        <f>VLOOKUP(Чек_позиція!C4895,Товар!A:G,7,FALSE)</f>
        <v>449.11</v>
      </c>
      <c r="F4895">
        <f t="shared" si="76"/>
        <v>898.22</v>
      </c>
    </row>
    <row r="4896" spans="1:6">
      <c r="A4896" s="4">
        <v>4895</v>
      </c>
      <c r="B4896" s="5">
        <v>3</v>
      </c>
      <c r="C4896" s="6">
        <v>3466</v>
      </c>
      <c r="D4896" s="6">
        <v>2630</v>
      </c>
      <c r="E4896">
        <f>VLOOKUP(Чек_позиція!C4896,Товар!A:G,7,FALSE)</f>
        <v>281.48</v>
      </c>
      <c r="F4896">
        <f t="shared" si="76"/>
        <v>844.44</v>
      </c>
    </row>
    <row r="4897" spans="1:6">
      <c r="A4897" s="4">
        <v>4896</v>
      </c>
      <c r="B4897" s="5">
        <v>4</v>
      </c>
      <c r="C4897" s="6">
        <v>7428</v>
      </c>
      <c r="D4897" s="6">
        <v>2630</v>
      </c>
      <c r="E4897">
        <f>VLOOKUP(Чек_позиція!C4897,Товар!A:G,7,FALSE)</f>
        <v>54.03</v>
      </c>
      <c r="F4897">
        <f t="shared" si="76"/>
        <v>216.12</v>
      </c>
    </row>
    <row r="4898" spans="1:6">
      <c r="A4898" s="4">
        <v>4897</v>
      </c>
      <c r="B4898" s="5">
        <v>4</v>
      </c>
      <c r="C4898" s="6">
        <v>1270</v>
      </c>
      <c r="D4898" s="6">
        <v>2630</v>
      </c>
      <c r="E4898">
        <f>VLOOKUP(Чек_позиція!C4898,Товар!A:G,7,FALSE)</f>
        <v>139.86000000000001</v>
      </c>
      <c r="F4898">
        <f t="shared" si="76"/>
        <v>559.44000000000005</v>
      </c>
    </row>
    <row r="4899" spans="1:6">
      <c r="A4899" s="4">
        <v>4898</v>
      </c>
      <c r="B4899" s="5">
        <v>1</v>
      </c>
      <c r="C4899" s="6">
        <v>3046</v>
      </c>
      <c r="D4899" s="6">
        <v>2631</v>
      </c>
      <c r="E4899">
        <f>VLOOKUP(Чек_позиція!C4899,Товар!A:G,7,FALSE)</f>
        <v>927.64</v>
      </c>
      <c r="F4899">
        <f t="shared" si="76"/>
        <v>927.64</v>
      </c>
    </row>
    <row r="4900" spans="1:6">
      <c r="A4900" s="4">
        <v>4899</v>
      </c>
      <c r="B4900" s="5">
        <v>4</v>
      </c>
      <c r="C4900" s="6">
        <v>3657</v>
      </c>
      <c r="D4900" s="6">
        <v>2631</v>
      </c>
      <c r="E4900">
        <f>VLOOKUP(Чек_позиція!C4900,Товар!A:G,7,FALSE)</f>
        <v>931.08</v>
      </c>
      <c r="F4900">
        <f t="shared" si="76"/>
        <v>3724.32</v>
      </c>
    </row>
    <row r="4901" spans="1:6">
      <c r="A4901" s="4">
        <v>4900</v>
      </c>
      <c r="B4901" s="5">
        <v>4</v>
      </c>
      <c r="C4901" s="6">
        <v>6234</v>
      </c>
      <c r="D4901" s="6">
        <v>2631</v>
      </c>
      <c r="E4901">
        <f>VLOOKUP(Чек_позиція!C4901,Товар!A:G,7,FALSE)</f>
        <v>633.47</v>
      </c>
      <c r="F4901">
        <f t="shared" si="76"/>
        <v>2533.88</v>
      </c>
    </row>
    <row r="4902" spans="1:6">
      <c r="A4902" s="4">
        <v>4901</v>
      </c>
      <c r="B4902" s="5">
        <v>3</v>
      </c>
      <c r="C4902" s="6">
        <v>7748</v>
      </c>
      <c r="D4902" s="6">
        <v>2632</v>
      </c>
      <c r="E4902">
        <f>VLOOKUP(Чек_позиція!C4902,Товар!A:G,7,FALSE)</f>
        <v>357.42</v>
      </c>
      <c r="F4902">
        <f t="shared" si="76"/>
        <v>1072.26</v>
      </c>
    </row>
    <row r="4903" spans="1:6">
      <c r="A4903" s="4">
        <v>4902</v>
      </c>
      <c r="B4903" s="5">
        <v>2</v>
      </c>
      <c r="C4903" s="6">
        <v>5778</v>
      </c>
      <c r="D4903" s="6">
        <v>2632</v>
      </c>
      <c r="E4903">
        <f>VLOOKUP(Чек_позиція!C4903,Товар!A:G,7,FALSE)</f>
        <v>63.27</v>
      </c>
      <c r="F4903">
        <f t="shared" si="76"/>
        <v>126.54</v>
      </c>
    </row>
    <row r="4904" spans="1:6">
      <c r="A4904" s="4">
        <v>4903</v>
      </c>
      <c r="B4904" s="5">
        <v>4</v>
      </c>
      <c r="C4904" s="6">
        <v>5468</v>
      </c>
      <c r="D4904" s="6">
        <v>2633</v>
      </c>
      <c r="E4904">
        <f>VLOOKUP(Чек_позиція!C4904,Товар!A:G,7,FALSE)</f>
        <v>221.74</v>
      </c>
      <c r="F4904">
        <f t="shared" si="76"/>
        <v>886.96</v>
      </c>
    </row>
    <row r="4905" spans="1:6">
      <c r="A4905" s="4">
        <v>4904</v>
      </c>
      <c r="B4905" s="5">
        <v>1</v>
      </c>
      <c r="C4905" s="6">
        <v>4538</v>
      </c>
      <c r="D4905" s="6">
        <v>2633</v>
      </c>
      <c r="E4905">
        <f>VLOOKUP(Чек_позиція!C4905,Товар!A:G,7,FALSE)</f>
        <v>145.38999999999999</v>
      </c>
      <c r="F4905">
        <f t="shared" si="76"/>
        <v>145.38999999999999</v>
      </c>
    </row>
    <row r="4906" spans="1:6">
      <c r="A4906" s="4">
        <v>4905</v>
      </c>
      <c r="B4906" s="5">
        <v>3</v>
      </c>
      <c r="C4906" s="6">
        <v>6385</v>
      </c>
      <c r="D4906" s="6">
        <v>2634</v>
      </c>
      <c r="E4906">
        <f>VLOOKUP(Чек_позиція!C4906,Товар!A:G,7,FALSE)</f>
        <v>167.01</v>
      </c>
      <c r="F4906">
        <f t="shared" si="76"/>
        <v>501.03</v>
      </c>
    </row>
    <row r="4907" spans="1:6">
      <c r="A4907" s="4">
        <v>4906</v>
      </c>
      <c r="B4907" s="5">
        <v>4</v>
      </c>
      <c r="C4907" s="6">
        <v>7672</v>
      </c>
      <c r="D4907" s="6">
        <v>2634</v>
      </c>
      <c r="E4907">
        <f>VLOOKUP(Чек_позиція!C4907,Товар!A:G,7,FALSE)</f>
        <v>757.24</v>
      </c>
      <c r="F4907">
        <f t="shared" si="76"/>
        <v>3028.96</v>
      </c>
    </row>
    <row r="4908" spans="1:6">
      <c r="A4908" s="4">
        <v>4907</v>
      </c>
      <c r="B4908" s="5">
        <v>4</v>
      </c>
      <c r="C4908" s="6">
        <v>1846</v>
      </c>
      <c r="D4908" s="6">
        <v>2634</v>
      </c>
      <c r="E4908">
        <f>VLOOKUP(Чек_позиція!C4908,Товар!A:G,7,FALSE)</f>
        <v>323.56</v>
      </c>
      <c r="F4908">
        <f t="shared" si="76"/>
        <v>1294.24</v>
      </c>
    </row>
    <row r="4909" spans="1:6">
      <c r="A4909" s="4">
        <v>4908</v>
      </c>
      <c r="B4909" s="5">
        <v>2</v>
      </c>
      <c r="C4909" s="6">
        <v>6200</v>
      </c>
      <c r="D4909" s="6">
        <v>2635</v>
      </c>
      <c r="E4909">
        <f>VLOOKUP(Чек_позиція!C4909,Товар!A:G,7,FALSE)</f>
        <v>79.23</v>
      </c>
      <c r="F4909">
        <f t="shared" si="76"/>
        <v>158.46</v>
      </c>
    </row>
    <row r="4910" spans="1:6">
      <c r="A4910" s="4">
        <v>4909</v>
      </c>
      <c r="B4910" s="5">
        <v>2</v>
      </c>
      <c r="C4910" s="6">
        <v>2990</v>
      </c>
      <c r="D4910" s="6">
        <v>2635</v>
      </c>
      <c r="E4910">
        <f>VLOOKUP(Чек_позиція!C4910,Товар!A:G,7,FALSE)</f>
        <v>894.44</v>
      </c>
      <c r="F4910">
        <f t="shared" si="76"/>
        <v>1788.88</v>
      </c>
    </row>
    <row r="4911" spans="1:6">
      <c r="A4911" s="4">
        <v>4910</v>
      </c>
      <c r="B4911" s="5">
        <v>4</v>
      </c>
      <c r="C4911" s="6">
        <v>4965</v>
      </c>
      <c r="D4911" s="6">
        <v>2636</v>
      </c>
      <c r="E4911">
        <f>VLOOKUP(Чек_позиція!C4911,Товар!A:G,7,FALSE)</f>
        <v>887.55</v>
      </c>
      <c r="F4911">
        <f t="shared" si="76"/>
        <v>3550.2</v>
      </c>
    </row>
    <row r="4912" spans="1:6">
      <c r="A4912" s="4">
        <v>4911</v>
      </c>
      <c r="B4912" s="5">
        <v>4</v>
      </c>
      <c r="C4912" s="6">
        <v>1949</v>
      </c>
      <c r="D4912" s="6">
        <v>2636</v>
      </c>
      <c r="E4912">
        <f>VLOOKUP(Чек_позиція!C4912,Товар!A:G,7,FALSE)</f>
        <v>698.21</v>
      </c>
      <c r="F4912">
        <f t="shared" si="76"/>
        <v>2792.84</v>
      </c>
    </row>
    <row r="4913" spans="1:6">
      <c r="A4913" s="4">
        <v>4912</v>
      </c>
      <c r="B4913" s="5">
        <v>1</v>
      </c>
      <c r="C4913" s="6">
        <v>5956</v>
      </c>
      <c r="D4913" s="6">
        <v>2637</v>
      </c>
      <c r="E4913">
        <f>VLOOKUP(Чек_позиція!C4913,Товар!A:G,7,FALSE)</f>
        <v>779.29</v>
      </c>
      <c r="F4913">
        <f t="shared" si="76"/>
        <v>779.29</v>
      </c>
    </row>
    <row r="4914" spans="1:6">
      <c r="A4914" s="4">
        <v>4913</v>
      </c>
      <c r="B4914" s="5">
        <v>2</v>
      </c>
      <c r="C4914" s="6">
        <v>3511</v>
      </c>
      <c r="D4914" s="6">
        <v>2637</v>
      </c>
      <c r="E4914">
        <f>VLOOKUP(Чек_позиція!C4914,Товар!A:G,7,FALSE)</f>
        <v>706.53</v>
      </c>
      <c r="F4914">
        <f t="shared" si="76"/>
        <v>1413.06</v>
      </c>
    </row>
    <row r="4915" spans="1:6">
      <c r="A4915" s="4">
        <v>4914</v>
      </c>
      <c r="B4915" s="5">
        <v>4</v>
      </c>
      <c r="C4915" s="6">
        <v>9359</v>
      </c>
      <c r="D4915" s="6">
        <v>2637</v>
      </c>
      <c r="E4915">
        <f>VLOOKUP(Чек_позиція!C4915,Товар!A:G,7,FALSE)</f>
        <v>110.18</v>
      </c>
      <c r="F4915">
        <f t="shared" si="76"/>
        <v>440.72</v>
      </c>
    </row>
    <row r="4916" spans="1:6">
      <c r="A4916" s="4">
        <v>4915</v>
      </c>
      <c r="B4916" s="5">
        <v>2</v>
      </c>
      <c r="C4916" s="6">
        <v>3695</v>
      </c>
      <c r="D4916" s="6">
        <v>2638</v>
      </c>
      <c r="E4916">
        <f>VLOOKUP(Чек_позиція!C4916,Товар!A:G,7,FALSE)</f>
        <v>815.08</v>
      </c>
      <c r="F4916">
        <f t="shared" si="76"/>
        <v>1630.16</v>
      </c>
    </row>
    <row r="4917" spans="1:6">
      <c r="A4917" s="4">
        <v>4916</v>
      </c>
      <c r="B4917" s="5">
        <v>3</v>
      </c>
      <c r="C4917" s="6">
        <v>3182</v>
      </c>
      <c r="D4917" s="6">
        <v>2638</v>
      </c>
      <c r="E4917">
        <f>VLOOKUP(Чек_позиція!C4917,Товар!A:G,7,FALSE)</f>
        <v>753.78</v>
      </c>
      <c r="F4917">
        <f t="shared" si="76"/>
        <v>2261.34</v>
      </c>
    </row>
    <row r="4918" spans="1:6">
      <c r="A4918" s="4">
        <v>4917</v>
      </c>
      <c r="B4918" s="5">
        <v>3</v>
      </c>
      <c r="C4918" s="6">
        <v>5954</v>
      </c>
      <c r="D4918" s="6">
        <v>2639</v>
      </c>
      <c r="E4918">
        <f>VLOOKUP(Чек_позиція!C4918,Товар!A:G,7,FALSE)</f>
        <v>219.6</v>
      </c>
      <c r="F4918">
        <f t="shared" si="76"/>
        <v>658.8</v>
      </c>
    </row>
    <row r="4919" spans="1:6">
      <c r="A4919" s="4">
        <v>4918</v>
      </c>
      <c r="B4919" s="5">
        <v>1</v>
      </c>
      <c r="C4919" s="6">
        <v>7941</v>
      </c>
      <c r="D4919" s="6">
        <v>2639</v>
      </c>
      <c r="E4919">
        <f>VLOOKUP(Чек_позиція!C4919,Товар!A:G,7,FALSE)</f>
        <v>127.75</v>
      </c>
      <c r="F4919">
        <f t="shared" si="76"/>
        <v>127.75</v>
      </c>
    </row>
    <row r="4920" spans="1:6">
      <c r="A4920" s="4">
        <v>4919</v>
      </c>
      <c r="B4920" s="5">
        <v>1</v>
      </c>
      <c r="C4920" s="6">
        <v>6333</v>
      </c>
      <c r="D4920" s="6">
        <v>2640</v>
      </c>
      <c r="E4920">
        <f>VLOOKUP(Чек_позиція!C4920,Товар!A:G,7,FALSE)</f>
        <v>90.53</v>
      </c>
      <c r="F4920">
        <f t="shared" si="76"/>
        <v>90.53</v>
      </c>
    </row>
    <row r="4921" spans="1:6">
      <c r="A4921" s="4">
        <v>4920</v>
      </c>
      <c r="B4921" s="5">
        <v>1</v>
      </c>
      <c r="C4921" s="6">
        <v>8754</v>
      </c>
      <c r="D4921" s="6">
        <v>2641</v>
      </c>
      <c r="E4921">
        <f>VLOOKUP(Чек_позиція!C4921,Товар!A:G,7,FALSE)</f>
        <v>454.68</v>
      </c>
      <c r="F4921">
        <f t="shared" si="76"/>
        <v>454.68</v>
      </c>
    </row>
    <row r="4922" spans="1:6">
      <c r="A4922" s="4">
        <v>4921</v>
      </c>
      <c r="B4922" s="5">
        <v>4</v>
      </c>
      <c r="C4922" s="6">
        <v>5493</v>
      </c>
      <c r="D4922" s="6">
        <v>2641</v>
      </c>
      <c r="E4922">
        <f>VLOOKUP(Чек_позиція!C4922,Товар!A:G,7,FALSE)</f>
        <v>901.78</v>
      </c>
      <c r="F4922">
        <f t="shared" si="76"/>
        <v>3607.12</v>
      </c>
    </row>
    <row r="4923" spans="1:6">
      <c r="A4923" s="4">
        <v>4922</v>
      </c>
      <c r="B4923" s="5">
        <v>3</v>
      </c>
      <c r="C4923" s="6">
        <v>8125</v>
      </c>
      <c r="D4923" s="6">
        <v>2641</v>
      </c>
      <c r="E4923">
        <f>VLOOKUP(Чек_позиція!C4923,Товар!A:G,7,FALSE)</f>
        <v>554.36</v>
      </c>
      <c r="F4923">
        <f t="shared" si="76"/>
        <v>1663.08</v>
      </c>
    </row>
    <row r="4924" spans="1:6">
      <c r="A4924" s="4">
        <v>4923</v>
      </c>
      <c r="B4924" s="5">
        <v>3</v>
      </c>
      <c r="C4924" s="6">
        <v>777</v>
      </c>
      <c r="D4924" s="6">
        <v>2641</v>
      </c>
      <c r="E4924">
        <f>VLOOKUP(Чек_позиція!C4924,Товар!A:G,7,FALSE)</f>
        <v>567.58000000000004</v>
      </c>
      <c r="F4924">
        <f t="shared" si="76"/>
        <v>1702.7400000000002</v>
      </c>
    </row>
    <row r="4925" spans="1:6">
      <c r="A4925" s="4">
        <v>4924</v>
      </c>
      <c r="B4925" s="5">
        <v>4</v>
      </c>
      <c r="C4925" s="6">
        <v>1520</v>
      </c>
      <c r="D4925" s="6">
        <v>2642</v>
      </c>
      <c r="E4925">
        <f>VLOOKUP(Чек_позиція!C4925,Товар!A:G,7,FALSE)</f>
        <v>347.62</v>
      </c>
      <c r="F4925">
        <f t="shared" si="76"/>
        <v>1390.48</v>
      </c>
    </row>
    <row r="4926" spans="1:6">
      <c r="A4926" s="4">
        <v>4925</v>
      </c>
      <c r="B4926" s="5">
        <v>1</v>
      </c>
      <c r="C4926" s="6">
        <v>7802</v>
      </c>
      <c r="D4926" s="6">
        <v>2642</v>
      </c>
      <c r="E4926">
        <f>VLOOKUP(Чек_позиція!C4926,Товар!A:G,7,FALSE)</f>
        <v>752.44</v>
      </c>
      <c r="F4926">
        <f t="shared" si="76"/>
        <v>752.44</v>
      </c>
    </row>
    <row r="4927" spans="1:6">
      <c r="A4927" s="4">
        <v>4926</v>
      </c>
      <c r="B4927" s="5">
        <v>3</v>
      </c>
      <c r="C4927" s="6">
        <v>1501</v>
      </c>
      <c r="D4927" s="6">
        <v>2642</v>
      </c>
      <c r="E4927">
        <f>VLOOKUP(Чек_позиція!C4927,Товар!A:G,7,FALSE)</f>
        <v>754.31</v>
      </c>
      <c r="F4927">
        <f t="shared" si="76"/>
        <v>2262.9299999999998</v>
      </c>
    </row>
    <row r="4928" spans="1:6">
      <c r="A4928" s="4">
        <v>4927</v>
      </c>
      <c r="B4928" s="5">
        <v>1</v>
      </c>
      <c r="C4928" s="6">
        <v>624</v>
      </c>
      <c r="D4928" s="6">
        <v>2643</v>
      </c>
      <c r="E4928">
        <f>VLOOKUP(Чек_позиція!C4928,Товар!A:G,7,FALSE)</f>
        <v>609.47</v>
      </c>
      <c r="F4928">
        <f t="shared" si="76"/>
        <v>609.47</v>
      </c>
    </row>
    <row r="4929" spans="1:6">
      <c r="A4929" s="4">
        <v>4928</v>
      </c>
      <c r="B4929" s="5">
        <v>3</v>
      </c>
      <c r="C4929" s="6">
        <v>7483</v>
      </c>
      <c r="D4929" s="6">
        <v>2644</v>
      </c>
      <c r="E4929">
        <f>VLOOKUP(Чек_позиція!C4929,Товар!A:G,7,FALSE)</f>
        <v>285.48</v>
      </c>
      <c r="F4929">
        <f t="shared" si="76"/>
        <v>856.44</v>
      </c>
    </row>
    <row r="4930" spans="1:6">
      <c r="A4930" s="4">
        <v>4929</v>
      </c>
      <c r="B4930" s="5">
        <v>1</v>
      </c>
      <c r="C4930" s="6">
        <v>7272</v>
      </c>
      <c r="D4930" s="6">
        <v>2645</v>
      </c>
      <c r="E4930">
        <f>VLOOKUP(Чек_позиція!C4930,Товар!A:G,7,FALSE)</f>
        <v>921.94</v>
      </c>
      <c r="F4930">
        <f t="shared" si="76"/>
        <v>921.94</v>
      </c>
    </row>
    <row r="4931" spans="1:6">
      <c r="A4931" s="4">
        <v>4930</v>
      </c>
      <c r="B4931" s="5">
        <v>3</v>
      </c>
      <c r="C4931" s="6">
        <v>385</v>
      </c>
      <c r="D4931" s="6">
        <v>2645</v>
      </c>
      <c r="E4931">
        <f>VLOOKUP(Чек_позиція!C4931,Товар!A:G,7,FALSE)</f>
        <v>513.48</v>
      </c>
      <c r="F4931">
        <f t="shared" ref="F4931:F4994" si="77">B4931*E4931</f>
        <v>1540.44</v>
      </c>
    </row>
    <row r="4932" spans="1:6">
      <c r="A4932" s="4">
        <v>4931</v>
      </c>
      <c r="B4932" s="5">
        <v>2</v>
      </c>
      <c r="C4932" s="6">
        <v>1115</v>
      </c>
      <c r="D4932" s="6">
        <v>2646</v>
      </c>
      <c r="E4932">
        <f>VLOOKUP(Чек_позиція!C4932,Товар!A:G,7,FALSE)</f>
        <v>298.27</v>
      </c>
      <c r="F4932">
        <f t="shared" si="77"/>
        <v>596.54</v>
      </c>
    </row>
    <row r="4933" spans="1:6">
      <c r="A4933" s="4">
        <v>4932</v>
      </c>
      <c r="B4933" s="5">
        <v>3</v>
      </c>
      <c r="C4933" s="6">
        <v>4134</v>
      </c>
      <c r="D4933" s="6">
        <v>2646</v>
      </c>
      <c r="E4933">
        <f>VLOOKUP(Чек_позиція!C4933,Товар!A:G,7,FALSE)</f>
        <v>595.15</v>
      </c>
      <c r="F4933">
        <f t="shared" si="77"/>
        <v>1785.4499999999998</v>
      </c>
    </row>
    <row r="4934" spans="1:6">
      <c r="A4934" s="4">
        <v>4933</v>
      </c>
      <c r="B4934" s="5">
        <v>1</v>
      </c>
      <c r="C4934" s="6">
        <v>1396</v>
      </c>
      <c r="D4934" s="6">
        <v>2646</v>
      </c>
      <c r="E4934">
        <f>VLOOKUP(Чек_позиція!C4934,Товар!A:G,7,FALSE)</f>
        <v>124.86</v>
      </c>
      <c r="F4934">
        <f t="shared" si="77"/>
        <v>124.86</v>
      </c>
    </row>
    <row r="4935" spans="1:6">
      <c r="A4935" s="4">
        <v>4934</v>
      </c>
      <c r="B4935" s="5">
        <v>4</v>
      </c>
      <c r="C4935" s="6">
        <v>5402</v>
      </c>
      <c r="D4935" s="6">
        <v>2646</v>
      </c>
      <c r="E4935">
        <f>VLOOKUP(Чек_позиція!C4935,Товар!A:G,7,FALSE)</f>
        <v>571.75</v>
      </c>
      <c r="F4935">
        <f t="shared" si="77"/>
        <v>2287</v>
      </c>
    </row>
    <row r="4936" spans="1:6">
      <c r="A4936" s="4">
        <v>4935</v>
      </c>
      <c r="B4936" s="5">
        <v>2</v>
      </c>
      <c r="C4936" s="6">
        <v>6510</v>
      </c>
      <c r="D4936" s="6">
        <v>2647</v>
      </c>
      <c r="E4936">
        <f>VLOOKUP(Чек_позиція!C4936,Товар!A:G,7,FALSE)</f>
        <v>326.18</v>
      </c>
      <c r="F4936">
        <f t="shared" si="77"/>
        <v>652.36</v>
      </c>
    </row>
    <row r="4937" spans="1:6">
      <c r="A4937" s="4">
        <v>4936</v>
      </c>
      <c r="B4937" s="5">
        <v>1</v>
      </c>
      <c r="C4937" s="6">
        <v>2979</v>
      </c>
      <c r="D4937" s="6">
        <v>2648</v>
      </c>
      <c r="E4937">
        <f>VLOOKUP(Чек_позиція!C4937,Товар!A:G,7,FALSE)</f>
        <v>82.99</v>
      </c>
      <c r="F4937">
        <f t="shared" si="77"/>
        <v>82.99</v>
      </c>
    </row>
    <row r="4938" spans="1:6">
      <c r="A4938" s="4">
        <v>4937</v>
      </c>
      <c r="B4938" s="5">
        <v>1</v>
      </c>
      <c r="C4938" s="6">
        <v>4376</v>
      </c>
      <c r="D4938" s="6">
        <v>2648</v>
      </c>
      <c r="E4938">
        <f>VLOOKUP(Чек_позиція!C4938,Товар!A:G,7,FALSE)</f>
        <v>804.3</v>
      </c>
      <c r="F4938">
        <f t="shared" si="77"/>
        <v>804.3</v>
      </c>
    </row>
    <row r="4939" spans="1:6">
      <c r="A4939" s="4">
        <v>4938</v>
      </c>
      <c r="B4939" s="5">
        <v>4</v>
      </c>
      <c r="C4939" s="6">
        <v>9390</v>
      </c>
      <c r="D4939" s="6">
        <v>2648</v>
      </c>
      <c r="E4939">
        <f>VLOOKUP(Чек_позиція!C4939,Товар!A:G,7,FALSE)</f>
        <v>85.57</v>
      </c>
      <c r="F4939">
        <f t="shared" si="77"/>
        <v>342.28</v>
      </c>
    </row>
    <row r="4940" spans="1:6">
      <c r="A4940" s="4">
        <v>4939</v>
      </c>
      <c r="B4940" s="5">
        <v>3</v>
      </c>
      <c r="C4940" s="6">
        <v>8956</v>
      </c>
      <c r="D4940" s="6">
        <v>2648</v>
      </c>
      <c r="E4940">
        <f>VLOOKUP(Чек_позиція!C4940,Товар!A:G,7,FALSE)</f>
        <v>458.59</v>
      </c>
      <c r="F4940">
        <f t="shared" si="77"/>
        <v>1375.77</v>
      </c>
    </row>
    <row r="4941" spans="1:6">
      <c r="A4941" s="4">
        <v>4940</v>
      </c>
      <c r="B4941" s="5">
        <v>2</v>
      </c>
      <c r="C4941" s="6">
        <v>3257</v>
      </c>
      <c r="D4941" s="6">
        <v>2649</v>
      </c>
      <c r="E4941">
        <f>VLOOKUP(Чек_позиція!C4941,Товар!A:G,7,FALSE)</f>
        <v>840.53</v>
      </c>
      <c r="F4941">
        <f t="shared" si="77"/>
        <v>1681.06</v>
      </c>
    </row>
    <row r="4942" spans="1:6">
      <c r="A4942" s="4">
        <v>4941</v>
      </c>
      <c r="B4942" s="5">
        <v>2</v>
      </c>
      <c r="C4942" s="6">
        <v>8859</v>
      </c>
      <c r="D4942" s="6">
        <v>2650</v>
      </c>
      <c r="E4942">
        <f>VLOOKUP(Чек_позиція!C4942,Товар!A:G,7,FALSE)</f>
        <v>794.17</v>
      </c>
      <c r="F4942">
        <f t="shared" si="77"/>
        <v>1588.34</v>
      </c>
    </row>
    <row r="4943" spans="1:6">
      <c r="A4943" s="4">
        <v>4942</v>
      </c>
      <c r="B4943" s="5">
        <v>2</v>
      </c>
      <c r="C4943" s="6">
        <v>8214</v>
      </c>
      <c r="D4943" s="6">
        <v>2651</v>
      </c>
      <c r="E4943">
        <f>VLOOKUP(Чек_позиція!C4943,Товар!A:G,7,FALSE)</f>
        <v>476.2</v>
      </c>
      <c r="F4943">
        <f t="shared" si="77"/>
        <v>952.4</v>
      </c>
    </row>
    <row r="4944" spans="1:6">
      <c r="A4944" s="4">
        <v>4943</v>
      </c>
      <c r="B4944" s="5">
        <v>1</v>
      </c>
      <c r="C4944" s="6">
        <v>1586</v>
      </c>
      <c r="D4944" s="6">
        <v>2652</v>
      </c>
      <c r="E4944">
        <f>VLOOKUP(Чек_позиція!C4944,Товар!A:G,7,FALSE)</f>
        <v>484.41</v>
      </c>
      <c r="F4944">
        <f t="shared" si="77"/>
        <v>484.41</v>
      </c>
    </row>
    <row r="4945" spans="1:6">
      <c r="A4945" s="4">
        <v>4944</v>
      </c>
      <c r="B4945" s="5">
        <v>4</v>
      </c>
      <c r="C4945" s="6">
        <v>6874</v>
      </c>
      <c r="D4945" s="6">
        <v>2653</v>
      </c>
      <c r="E4945">
        <f>VLOOKUP(Чек_позиція!C4945,Товар!A:G,7,FALSE)</f>
        <v>57.88</v>
      </c>
      <c r="F4945">
        <f t="shared" si="77"/>
        <v>231.52</v>
      </c>
    </row>
    <row r="4946" spans="1:6">
      <c r="A4946" s="4">
        <v>4945</v>
      </c>
      <c r="B4946" s="5">
        <v>1</v>
      </c>
      <c r="C4946" s="6">
        <v>295</v>
      </c>
      <c r="D4946" s="6">
        <v>2653</v>
      </c>
      <c r="E4946">
        <f>VLOOKUP(Чек_позиція!C4946,Товар!A:G,7,FALSE)</f>
        <v>861.27</v>
      </c>
      <c r="F4946">
        <f t="shared" si="77"/>
        <v>861.27</v>
      </c>
    </row>
    <row r="4947" spans="1:6">
      <c r="A4947" s="4">
        <v>4946</v>
      </c>
      <c r="B4947" s="5">
        <v>1</v>
      </c>
      <c r="C4947" s="6">
        <v>6474</v>
      </c>
      <c r="D4947" s="6">
        <v>2654</v>
      </c>
      <c r="E4947">
        <f>VLOOKUP(Чек_позиція!C4947,Товар!A:G,7,FALSE)</f>
        <v>508.9</v>
      </c>
      <c r="F4947">
        <f t="shared" si="77"/>
        <v>508.9</v>
      </c>
    </row>
    <row r="4948" spans="1:6">
      <c r="A4948" s="4">
        <v>4947</v>
      </c>
      <c r="B4948" s="5">
        <v>2</v>
      </c>
      <c r="C4948" s="6">
        <v>7108</v>
      </c>
      <c r="D4948" s="6">
        <v>2654</v>
      </c>
      <c r="E4948">
        <f>VLOOKUP(Чек_позиція!C4948,Товар!A:G,7,FALSE)</f>
        <v>943.47</v>
      </c>
      <c r="F4948">
        <f t="shared" si="77"/>
        <v>1886.94</v>
      </c>
    </row>
    <row r="4949" spans="1:6">
      <c r="A4949" s="4">
        <v>4948</v>
      </c>
      <c r="B4949" s="5">
        <v>3</v>
      </c>
      <c r="C4949" s="6">
        <v>3933</v>
      </c>
      <c r="D4949" s="6">
        <v>2655</v>
      </c>
      <c r="E4949">
        <f>VLOOKUP(Чек_позиція!C4949,Товар!A:G,7,FALSE)</f>
        <v>464.57</v>
      </c>
      <c r="F4949">
        <f t="shared" si="77"/>
        <v>1393.71</v>
      </c>
    </row>
    <row r="4950" spans="1:6">
      <c r="A4950" s="4">
        <v>4949</v>
      </c>
      <c r="B4950" s="5">
        <v>2</v>
      </c>
      <c r="C4950" s="6">
        <v>7807</v>
      </c>
      <c r="D4950" s="6">
        <v>2655</v>
      </c>
      <c r="E4950">
        <f>VLOOKUP(Чек_позиція!C4950,Товар!A:G,7,FALSE)</f>
        <v>395.33</v>
      </c>
      <c r="F4950">
        <f t="shared" si="77"/>
        <v>790.66</v>
      </c>
    </row>
    <row r="4951" spans="1:6">
      <c r="A4951" s="4">
        <v>4950</v>
      </c>
      <c r="B4951" s="5">
        <v>2</v>
      </c>
      <c r="C4951" s="6">
        <v>3157</v>
      </c>
      <c r="D4951" s="6">
        <v>2655</v>
      </c>
      <c r="E4951">
        <f>VLOOKUP(Чек_позиція!C4951,Товар!A:G,7,FALSE)</f>
        <v>364.79</v>
      </c>
      <c r="F4951">
        <f t="shared" si="77"/>
        <v>729.58</v>
      </c>
    </row>
    <row r="4952" spans="1:6">
      <c r="A4952" s="4">
        <v>4951</v>
      </c>
      <c r="B4952" s="5">
        <v>3</v>
      </c>
      <c r="C4952" s="6">
        <v>9727</v>
      </c>
      <c r="D4952" s="6">
        <v>2656</v>
      </c>
      <c r="E4952">
        <f>VLOOKUP(Чек_позиція!C4952,Товар!A:G,7,FALSE)</f>
        <v>739.29</v>
      </c>
      <c r="F4952">
        <f t="shared" si="77"/>
        <v>2217.87</v>
      </c>
    </row>
    <row r="4953" spans="1:6">
      <c r="A4953" s="4">
        <v>4952</v>
      </c>
      <c r="B4953" s="5">
        <v>3</v>
      </c>
      <c r="C4953" s="6">
        <v>402</v>
      </c>
      <c r="D4953" s="6">
        <v>2656</v>
      </c>
      <c r="E4953">
        <f>VLOOKUP(Чек_позиція!C4953,Товар!A:G,7,FALSE)</f>
        <v>803.52</v>
      </c>
      <c r="F4953">
        <f t="shared" si="77"/>
        <v>2410.56</v>
      </c>
    </row>
    <row r="4954" spans="1:6">
      <c r="A4954" s="4">
        <v>4953</v>
      </c>
      <c r="B4954" s="5">
        <v>1</v>
      </c>
      <c r="C4954" s="6">
        <v>7167</v>
      </c>
      <c r="D4954" s="6">
        <v>2656</v>
      </c>
      <c r="E4954">
        <f>VLOOKUP(Чек_позиція!C4954,Товар!A:G,7,FALSE)</f>
        <v>789.97</v>
      </c>
      <c r="F4954">
        <f t="shared" si="77"/>
        <v>789.97</v>
      </c>
    </row>
    <row r="4955" spans="1:6">
      <c r="A4955" s="4">
        <v>4954</v>
      </c>
      <c r="B4955" s="5">
        <v>2</v>
      </c>
      <c r="C4955" s="6">
        <v>6852</v>
      </c>
      <c r="D4955" s="6">
        <v>2656</v>
      </c>
      <c r="E4955">
        <f>VLOOKUP(Чек_позиція!C4955,Товар!A:G,7,FALSE)</f>
        <v>537.37</v>
      </c>
      <c r="F4955">
        <f t="shared" si="77"/>
        <v>1074.74</v>
      </c>
    </row>
    <row r="4956" spans="1:6">
      <c r="A4956" s="4">
        <v>4955</v>
      </c>
      <c r="B4956" s="5">
        <v>4</v>
      </c>
      <c r="C4956" s="6">
        <v>8769</v>
      </c>
      <c r="D4956" s="6">
        <v>2657</v>
      </c>
      <c r="E4956">
        <f>VLOOKUP(Чек_позиція!C4956,Товар!A:G,7,FALSE)</f>
        <v>642.42999999999995</v>
      </c>
      <c r="F4956">
        <f t="shared" si="77"/>
        <v>2569.7199999999998</v>
      </c>
    </row>
    <row r="4957" spans="1:6">
      <c r="A4957" s="4">
        <v>4956</v>
      </c>
      <c r="B4957" s="5">
        <v>3</v>
      </c>
      <c r="C4957" s="6">
        <v>6</v>
      </c>
      <c r="D4957" s="6">
        <v>2657</v>
      </c>
      <c r="E4957">
        <f>VLOOKUP(Чек_позиція!C4957,Товар!A:G,7,FALSE)</f>
        <v>204.18</v>
      </c>
      <c r="F4957">
        <f t="shared" si="77"/>
        <v>612.54</v>
      </c>
    </row>
    <row r="4958" spans="1:6">
      <c r="A4958" s="4">
        <v>4957</v>
      </c>
      <c r="B4958" s="5">
        <v>3</v>
      </c>
      <c r="C4958" s="6">
        <v>363</v>
      </c>
      <c r="D4958" s="6">
        <v>2658</v>
      </c>
      <c r="E4958">
        <f>VLOOKUP(Чек_позиція!C4958,Товар!A:G,7,FALSE)</f>
        <v>865.29</v>
      </c>
      <c r="F4958">
        <f t="shared" si="77"/>
        <v>2595.87</v>
      </c>
    </row>
    <row r="4959" spans="1:6">
      <c r="A4959" s="4">
        <v>4958</v>
      </c>
      <c r="B4959" s="5">
        <v>3</v>
      </c>
      <c r="C4959" s="6">
        <v>2321</v>
      </c>
      <c r="D4959" s="6">
        <v>2658</v>
      </c>
      <c r="E4959">
        <f>VLOOKUP(Чек_позиція!C4959,Товар!A:G,7,FALSE)</f>
        <v>413.27</v>
      </c>
      <c r="F4959">
        <f t="shared" si="77"/>
        <v>1239.81</v>
      </c>
    </row>
    <row r="4960" spans="1:6">
      <c r="A4960" s="4">
        <v>4959</v>
      </c>
      <c r="B4960" s="5">
        <v>1</v>
      </c>
      <c r="C4960" s="6">
        <v>404</v>
      </c>
      <c r="D4960" s="6">
        <v>2659</v>
      </c>
      <c r="E4960">
        <f>VLOOKUP(Чек_позиція!C4960,Товар!A:G,7,FALSE)</f>
        <v>259.20999999999998</v>
      </c>
      <c r="F4960">
        <f t="shared" si="77"/>
        <v>259.20999999999998</v>
      </c>
    </row>
    <row r="4961" spans="1:6">
      <c r="A4961" s="4">
        <v>4960</v>
      </c>
      <c r="B4961" s="5">
        <v>4</v>
      </c>
      <c r="C4961" s="6">
        <v>29</v>
      </c>
      <c r="D4961" s="6">
        <v>2660</v>
      </c>
      <c r="E4961">
        <f>VLOOKUP(Чек_позиція!C4961,Товар!A:G,7,FALSE)</f>
        <v>933.97</v>
      </c>
      <c r="F4961">
        <f t="shared" si="77"/>
        <v>3735.88</v>
      </c>
    </row>
    <row r="4962" spans="1:6">
      <c r="A4962" s="4">
        <v>4961</v>
      </c>
      <c r="B4962" s="5">
        <v>3</v>
      </c>
      <c r="C4962" s="6">
        <v>5990</v>
      </c>
      <c r="D4962" s="6">
        <v>2660</v>
      </c>
      <c r="E4962">
        <f>VLOOKUP(Чек_позиція!C4962,Товар!A:G,7,FALSE)</f>
        <v>120.02</v>
      </c>
      <c r="F4962">
        <f t="shared" si="77"/>
        <v>360.06</v>
      </c>
    </row>
    <row r="4963" spans="1:6">
      <c r="A4963" s="4">
        <v>4962</v>
      </c>
      <c r="B4963" s="5">
        <v>2</v>
      </c>
      <c r="C4963" s="6">
        <v>9572</v>
      </c>
      <c r="D4963" s="6">
        <v>2660</v>
      </c>
      <c r="E4963">
        <f>VLOOKUP(Чек_позиція!C4963,Товар!A:G,7,FALSE)</f>
        <v>60.19</v>
      </c>
      <c r="F4963">
        <f t="shared" si="77"/>
        <v>120.38</v>
      </c>
    </row>
    <row r="4964" spans="1:6">
      <c r="A4964" s="4">
        <v>4963</v>
      </c>
      <c r="B4964" s="5">
        <v>4</v>
      </c>
      <c r="C4964" s="6">
        <v>7011</v>
      </c>
      <c r="D4964" s="6">
        <v>2661</v>
      </c>
      <c r="E4964">
        <f>VLOOKUP(Чек_позиція!C4964,Товар!A:G,7,FALSE)</f>
        <v>923.05</v>
      </c>
      <c r="F4964">
        <f t="shared" si="77"/>
        <v>3692.2</v>
      </c>
    </row>
    <row r="4965" spans="1:6">
      <c r="A4965" s="4">
        <v>4964</v>
      </c>
      <c r="B4965" s="5">
        <v>2</v>
      </c>
      <c r="C4965" s="6">
        <v>8799</v>
      </c>
      <c r="D4965" s="6">
        <v>2661</v>
      </c>
      <c r="E4965">
        <f>VLOOKUP(Чек_позиція!C4965,Товар!A:G,7,FALSE)</f>
        <v>868.69</v>
      </c>
      <c r="F4965">
        <f t="shared" si="77"/>
        <v>1737.38</v>
      </c>
    </row>
    <row r="4966" spans="1:6">
      <c r="A4966" s="4">
        <v>4965</v>
      </c>
      <c r="B4966" s="5">
        <v>4</v>
      </c>
      <c r="C4966" s="6">
        <v>6534</v>
      </c>
      <c r="D4966" s="6">
        <v>2661</v>
      </c>
      <c r="E4966">
        <f>VLOOKUP(Чек_позиція!C4966,Товар!A:G,7,FALSE)</f>
        <v>933.79</v>
      </c>
      <c r="F4966">
        <f t="shared" si="77"/>
        <v>3735.16</v>
      </c>
    </row>
    <row r="4967" spans="1:6">
      <c r="A4967" s="4">
        <v>4966</v>
      </c>
      <c r="B4967" s="5">
        <v>3</v>
      </c>
      <c r="C4967" s="6">
        <v>631</v>
      </c>
      <c r="D4967" s="6">
        <v>2661</v>
      </c>
      <c r="E4967">
        <f>VLOOKUP(Чек_позиція!C4967,Товар!A:G,7,FALSE)</f>
        <v>840.92</v>
      </c>
      <c r="F4967">
        <f t="shared" si="77"/>
        <v>2522.7599999999998</v>
      </c>
    </row>
    <row r="4968" spans="1:6">
      <c r="A4968" s="4">
        <v>4967</v>
      </c>
      <c r="B4968" s="5">
        <v>1</v>
      </c>
      <c r="C4968" s="6">
        <v>7395</v>
      </c>
      <c r="D4968" s="6">
        <v>2661</v>
      </c>
      <c r="E4968">
        <f>VLOOKUP(Чек_позиція!C4968,Товар!A:G,7,FALSE)</f>
        <v>172.96</v>
      </c>
      <c r="F4968">
        <f t="shared" si="77"/>
        <v>172.96</v>
      </c>
    </row>
    <row r="4969" spans="1:6">
      <c r="A4969" s="4">
        <v>4968</v>
      </c>
      <c r="B4969" s="5">
        <v>4</v>
      </c>
      <c r="C4969" s="6">
        <v>826</v>
      </c>
      <c r="D4969" s="6">
        <v>2662</v>
      </c>
      <c r="E4969">
        <f>VLOOKUP(Чек_позиція!C4969,Товар!A:G,7,FALSE)</f>
        <v>939.43</v>
      </c>
      <c r="F4969">
        <f t="shared" si="77"/>
        <v>3757.72</v>
      </c>
    </row>
    <row r="4970" spans="1:6">
      <c r="A4970" s="4">
        <v>4969</v>
      </c>
      <c r="B4970" s="5">
        <v>2</v>
      </c>
      <c r="C4970" s="6">
        <v>7078</v>
      </c>
      <c r="D4970" s="6">
        <v>2662</v>
      </c>
      <c r="E4970">
        <f>VLOOKUP(Чек_позиція!C4970,Товар!A:G,7,FALSE)</f>
        <v>524.72</v>
      </c>
      <c r="F4970">
        <f t="shared" si="77"/>
        <v>1049.44</v>
      </c>
    </row>
    <row r="4971" spans="1:6">
      <c r="A4971" s="4">
        <v>4970</v>
      </c>
      <c r="B4971" s="5">
        <v>3</v>
      </c>
      <c r="C4971" s="6">
        <v>6266</v>
      </c>
      <c r="D4971" s="6">
        <v>2662</v>
      </c>
      <c r="E4971">
        <f>VLOOKUP(Чек_позиція!C4971,Товар!A:G,7,FALSE)</f>
        <v>246.95</v>
      </c>
      <c r="F4971">
        <f t="shared" si="77"/>
        <v>740.84999999999991</v>
      </c>
    </row>
    <row r="4972" spans="1:6">
      <c r="A4972" s="4">
        <v>4971</v>
      </c>
      <c r="B4972" s="5">
        <v>4</v>
      </c>
      <c r="C4972" s="6">
        <v>7143</v>
      </c>
      <c r="D4972" s="6">
        <v>2662</v>
      </c>
      <c r="E4972">
        <f>VLOOKUP(Чек_позиція!C4972,Товар!A:G,7,FALSE)</f>
        <v>712.48</v>
      </c>
      <c r="F4972">
        <f t="shared" si="77"/>
        <v>2849.92</v>
      </c>
    </row>
    <row r="4973" spans="1:6">
      <c r="A4973" s="4">
        <v>4972</v>
      </c>
      <c r="B4973" s="5">
        <v>2</v>
      </c>
      <c r="C4973" s="6">
        <v>7897</v>
      </c>
      <c r="D4973" s="6">
        <v>2663</v>
      </c>
      <c r="E4973">
        <f>VLOOKUP(Чек_позиція!C4973,Товар!A:G,7,FALSE)</f>
        <v>653.67999999999995</v>
      </c>
      <c r="F4973">
        <f t="shared" si="77"/>
        <v>1307.3599999999999</v>
      </c>
    </row>
    <row r="4974" spans="1:6">
      <c r="A4974" s="4">
        <v>4973</v>
      </c>
      <c r="B4974" s="5">
        <v>3</v>
      </c>
      <c r="C4974" s="6">
        <v>4319</v>
      </c>
      <c r="D4974" s="6">
        <v>2663</v>
      </c>
      <c r="E4974">
        <f>VLOOKUP(Чек_позиція!C4974,Товар!A:G,7,FALSE)</f>
        <v>402.09</v>
      </c>
      <c r="F4974">
        <f t="shared" si="77"/>
        <v>1206.27</v>
      </c>
    </row>
    <row r="4975" spans="1:6">
      <c r="A4975" s="4">
        <v>4974</v>
      </c>
      <c r="B4975" s="5">
        <v>1</v>
      </c>
      <c r="C4975" s="6">
        <v>6375</v>
      </c>
      <c r="D4975" s="6">
        <v>2664</v>
      </c>
      <c r="E4975">
        <f>VLOOKUP(Чек_позиція!C4975,Товар!A:G,7,FALSE)</f>
        <v>364.81</v>
      </c>
      <c r="F4975">
        <f t="shared" si="77"/>
        <v>364.81</v>
      </c>
    </row>
    <row r="4976" spans="1:6">
      <c r="A4976" s="4">
        <v>4975</v>
      </c>
      <c r="B4976" s="5">
        <v>2</v>
      </c>
      <c r="C4976" s="6">
        <v>7212</v>
      </c>
      <c r="D4976" s="6">
        <v>2664</v>
      </c>
      <c r="E4976">
        <f>VLOOKUP(Чек_позиція!C4976,Товар!A:G,7,FALSE)</f>
        <v>150.55000000000001</v>
      </c>
      <c r="F4976">
        <f t="shared" si="77"/>
        <v>301.10000000000002</v>
      </c>
    </row>
    <row r="4977" spans="1:6">
      <c r="A4977" s="4">
        <v>4976</v>
      </c>
      <c r="B4977" s="5">
        <v>4</v>
      </c>
      <c r="C4977" s="6">
        <v>2800</v>
      </c>
      <c r="D4977" s="6">
        <v>2664</v>
      </c>
      <c r="E4977">
        <f>VLOOKUP(Чек_позиція!C4977,Товар!A:G,7,FALSE)</f>
        <v>427.13</v>
      </c>
      <c r="F4977">
        <f t="shared" si="77"/>
        <v>1708.52</v>
      </c>
    </row>
    <row r="4978" spans="1:6">
      <c r="A4978" s="4">
        <v>4977</v>
      </c>
      <c r="B4978" s="5">
        <v>3</v>
      </c>
      <c r="C4978" s="6">
        <v>8673</v>
      </c>
      <c r="D4978" s="6">
        <v>2664</v>
      </c>
      <c r="E4978">
        <f>VLOOKUP(Чек_позиція!C4978,Товар!A:G,7,FALSE)</f>
        <v>253.22</v>
      </c>
      <c r="F4978">
        <f t="shared" si="77"/>
        <v>759.66</v>
      </c>
    </row>
    <row r="4979" spans="1:6">
      <c r="A4979" s="4">
        <v>4978</v>
      </c>
      <c r="B4979" s="5">
        <v>3</v>
      </c>
      <c r="C4979" s="6">
        <v>8453</v>
      </c>
      <c r="D4979" s="6">
        <v>2664</v>
      </c>
      <c r="E4979">
        <f>VLOOKUP(Чек_позиція!C4979,Товар!A:G,7,FALSE)</f>
        <v>850.69</v>
      </c>
      <c r="F4979">
        <f t="shared" si="77"/>
        <v>2552.0700000000002</v>
      </c>
    </row>
    <row r="4980" spans="1:6">
      <c r="A4980" s="4">
        <v>4979</v>
      </c>
      <c r="B4980" s="5">
        <v>3</v>
      </c>
      <c r="C4980" s="6">
        <v>1732</v>
      </c>
      <c r="D4980" s="6">
        <v>2665</v>
      </c>
      <c r="E4980">
        <f>VLOOKUP(Чек_позиція!C4980,Товар!A:G,7,FALSE)</f>
        <v>66.430000000000007</v>
      </c>
      <c r="F4980">
        <f t="shared" si="77"/>
        <v>199.29000000000002</v>
      </c>
    </row>
    <row r="4981" spans="1:6">
      <c r="A4981" s="4">
        <v>4980</v>
      </c>
      <c r="B4981" s="5">
        <v>4</v>
      </c>
      <c r="C4981" s="6">
        <v>17</v>
      </c>
      <c r="D4981" s="6">
        <v>2666</v>
      </c>
      <c r="E4981">
        <f>VLOOKUP(Чек_позиція!C4981,Товар!A:G,7,FALSE)</f>
        <v>685.64</v>
      </c>
      <c r="F4981">
        <f t="shared" si="77"/>
        <v>2742.56</v>
      </c>
    </row>
    <row r="4982" spans="1:6">
      <c r="A4982" s="4">
        <v>4981</v>
      </c>
      <c r="B4982" s="5">
        <v>3</v>
      </c>
      <c r="C4982" s="6">
        <v>8534</v>
      </c>
      <c r="D4982" s="6">
        <v>2666</v>
      </c>
      <c r="E4982">
        <f>VLOOKUP(Чек_позиція!C4982,Товар!A:G,7,FALSE)</f>
        <v>541.05999999999995</v>
      </c>
      <c r="F4982">
        <f t="shared" si="77"/>
        <v>1623.1799999999998</v>
      </c>
    </row>
    <row r="4983" spans="1:6">
      <c r="A4983" s="4">
        <v>4982</v>
      </c>
      <c r="B4983" s="5">
        <v>4</v>
      </c>
      <c r="C4983" s="6">
        <v>1333</v>
      </c>
      <c r="D4983" s="6">
        <v>2666</v>
      </c>
      <c r="E4983">
        <f>VLOOKUP(Чек_позиція!C4983,Товар!A:G,7,FALSE)</f>
        <v>173.67</v>
      </c>
      <c r="F4983">
        <f t="shared" si="77"/>
        <v>694.68</v>
      </c>
    </row>
    <row r="4984" spans="1:6">
      <c r="A4984" s="4">
        <v>4983</v>
      </c>
      <c r="B4984" s="5">
        <v>3</v>
      </c>
      <c r="C4984" s="6">
        <v>1226</v>
      </c>
      <c r="D4984" s="6">
        <v>2666</v>
      </c>
      <c r="E4984">
        <f>VLOOKUP(Чек_позиція!C4984,Товар!A:G,7,FALSE)</f>
        <v>689.51</v>
      </c>
      <c r="F4984">
        <f t="shared" si="77"/>
        <v>2068.5299999999997</v>
      </c>
    </row>
    <row r="4985" spans="1:6">
      <c r="A4985" s="4">
        <v>4984</v>
      </c>
      <c r="B4985" s="5">
        <v>1</v>
      </c>
      <c r="C4985" s="6">
        <v>7660</v>
      </c>
      <c r="D4985" s="6">
        <v>2667</v>
      </c>
      <c r="E4985">
        <f>VLOOKUP(Чек_позиція!C4985,Товар!A:G,7,FALSE)</f>
        <v>231.05</v>
      </c>
      <c r="F4985">
        <f t="shared" si="77"/>
        <v>231.05</v>
      </c>
    </row>
    <row r="4986" spans="1:6">
      <c r="A4986" s="4">
        <v>4985</v>
      </c>
      <c r="B4986" s="5">
        <v>4</v>
      </c>
      <c r="C4986" s="6">
        <v>8467</v>
      </c>
      <c r="D4986" s="6">
        <v>2667</v>
      </c>
      <c r="E4986">
        <f>VLOOKUP(Чек_позиція!C4986,Товар!A:G,7,FALSE)</f>
        <v>559.35</v>
      </c>
      <c r="F4986">
        <f t="shared" si="77"/>
        <v>2237.4</v>
      </c>
    </row>
    <row r="4987" spans="1:6">
      <c r="A4987" s="4">
        <v>4986</v>
      </c>
      <c r="B4987" s="5">
        <v>2</v>
      </c>
      <c r="C4987" s="6">
        <v>2564</v>
      </c>
      <c r="D4987" s="6">
        <v>2667</v>
      </c>
      <c r="E4987">
        <f>VLOOKUP(Чек_позиція!C4987,Товар!A:G,7,FALSE)</f>
        <v>618.20000000000005</v>
      </c>
      <c r="F4987">
        <f t="shared" si="77"/>
        <v>1236.4000000000001</v>
      </c>
    </row>
    <row r="4988" spans="1:6">
      <c r="A4988" s="4">
        <v>4987</v>
      </c>
      <c r="B4988" s="5">
        <v>2</v>
      </c>
      <c r="C4988" s="6">
        <v>7511</v>
      </c>
      <c r="D4988" s="6">
        <v>2667</v>
      </c>
      <c r="E4988">
        <f>VLOOKUP(Чек_позиція!C4988,Товар!A:G,7,FALSE)</f>
        <v>302.7</v>
      </c>
      <c r="F4988">
        <f t="shared" si="77"/>
        <v>605.4</v>
      </c>
    </row>
    <row r="4989" spans="1:6">
      <c r="A4989" s="4">
        <v>4988</v>
      </c>
      <c r="B4989" s="5">
        <v>1</v>
      </c>
      <c r="C4989" s="6">
        <v>6719</v>
      </c>
      <c r="D4989" s="6">
        <v>2668</v>
      </c>
      <c r="E4989">
        <f>VLOOKUP(Чек_позиція!C4989,Товар!A:G,7,FALSE)</f>
        <v>662.39</v>
      </c>
      <c r="F4989">
        <f t="shared" si="77"/>
        <v>662.39</v>
      </c>
    </row>
    <row r="4990" spans="1:6">
      <c r="A4990" s="4">
        <v>4989</v>
      </c>
      <c r="B4990" s="5">
        <v>1</v>
      </c>
      <c r="C4990" s="6">
        <v>4871</v>
      </c>
      <c r="D4990" s="6">
        <v>2668</v>
      </c>
      <c r="E4990">
        <f>VLOOKUP(Чек_позиція!C4990,Товар!A:G,7,FALSE)</f>
        <v>650.51</v>
      </c>
      <c r="F4990">
        <f t="shared" si="77"/>
        <v>650.51</v>
      </c>
    </row>
    <row r="4991" spans="1:6">
      <c r="A4991" s="4">
        <v>4990</v>
      </c>
      <c r="B4991" s="5">
        <v>1</v>
      </c>
      <c r="C4991" s="6">
        <v>2361</v>
      </c>
      <c r="D4991" s="6">
        <v>2668</v>
      </c>
      <c r="E4991">
        <f>VLOOKUP(Чек_позиція!C4991,Товар!A:G,7,FALSE)</f>
        <v>560.55999999999995</v>
      </c>
      <c r="F4991">
        <f t="shared" si="77"/>
        <v>560.55999999999995</v>
      </c>
    </row>
    <row r="4992" spans="1:6">
      <c r="A4992" s="4">
        <v>4991</v>
      </c>
      <c r="B4992" s="5">
        <v>2</v>
      </c>
      <c r="C4992" s="6">
        <v>1259</v>
      </c>
      <c r="D4992" s="6">
        <v>2668</v>
      </c>
      <c r="E4992">
        <f>VLOOKUP(Чек_позиція!C4992,Товар!A:G,7,FALSE)</f>
        <v>280.92</v>
      </c>
      <c r="F4992">
        <f t="shared" si="77"/>
        <v>561.84</v>
      </c>
    </row>
    <row r="4993" spans="1:6">
      <c r="A4993" s="4">
        <v>4992</v>
      </c>
      <c r="B4993" s="5">
        <v>3</v>
      </c>
      <c r="C4993" s="6">
        <v>9182</v>
      </c>
      <c r="D4993" s="6">
        <v>2668</v>
      </c>
      <c r="E4993">
        <f>VLOOKUP(Чек_позиція!C4993,Товар!A:G,7,FALSE)</f>
        <v>900.52</v>
      </c>
      <c r="F4993">
        <f t="shared" si="77"/>
        <v>2701.56</v>
      </c>
    </row>
    <row r="4994" spans="1:6">
      <c r="A4994" s="4">
        <v>4993</v>
      </c>
      <c r="B4994" s="5">
        <v>3</v>
      </c>
      <c r="C4994" s="6">
        <v>7129</v>
      </c>
      <c r="D4994" s="6">
        <v>2669</v>
      </c>
      <c r="E4994">
        <f>VLOOKUP(Чек_позиція!C4994,Товар!A:G,7,FALSE)</f>
        <v>372.67</v>
      </c>
      <c r="F4994">
        <f t="shared" si="77"/>
        <v>1118.01</v>
      </c>
    </row>
    <row r="4995" spans="1:6">
      <c r="A4995" s="4">
        <v>4994</v>
      </c>
      <c r="B4995" s="5">
        <v>4</v>
      </c>
      <c r="C4995" s="6">
        <v>263</v>
      </c>
      <c r="D4995" s="6">
        <v>2669</v>
      </c>
      <c r="E4995">
        <f>VLOOKUP(Чек_позиція!C4995,Товар!A:G,7,FALSE)</f>
        <v>300.7</v>
      </c>
      <c r="F4995">
        <f t="shared" ref="F4995:F5058" si="78">B4995*E4995</f>
        <v>1202.8</v>
      </c>
    </row>
    <row r="4996" spans="1:6">
      <c r="A4996" s="4">
        <v>4995</v>
      </c>
      <c r="B4996" s="5">
        <v>1</v>
      </c>
      <c r="C4996" s="6">
        <v>828</v>
      </c>
      <c r="D4996" s="6">
        <v>2669</v>
      </c>
      <c r="E4996">
        <f>VLOOKUP(Чек_позиція!C4996,Товар!A:G,7,FALSE)</f>
        <v>686.32</v>
      </c>
      <c r="F4996">
        <f t="shared" si="78"/>
        <v>686.32</v>
      </c>
    </row>
    <row r="4997" spans="1:6">
      <c r="A4997" s="4">
        <v>4996</v>
      </c>
      <c r="B4997" s="5">
        <v>1</v>
      </c>
      <c r="C4997" s="6">
        <v>3076</v>
      </c>
      <c r="D4997" s="6">
        <v>2669</v>
      </c>
      <c r="E4997">
        <f>VLOOKUP(Чек_позиція!C4997,Товар!A:G,7,FALSE)</f>
        <v>723.09</v>
      </c>
      <c r="F4997">
        <f t="shared" si="78"/>
        <v>723.09</v>
      </c>
    </row>
    <row r="4998" spans="1:6">
      <c r="A4998" s="4">
        <v>4997</v>
      </c>
      <c r="B4998" s="5">
        <v>4</v>
      </c>
      <c r="C4998" s="6">
        <v>9549</v>
      </c>
      <c r="D4998" s="6">
        <v>2669</v>
      </c>
      <c r="E4998">
        <f>VLOOKUP(Чек_позиція!C4998,Товар!A:G,7,FALSE)</f>
        <v>848.25</v>
      </c>
      <c r="F4998">
        <f t="shared" si="78"/>
        <v>3393</v>
      </c>
    </row>
    <row r="4999" spans="1:6">
      <c r="A4999" s="4">
        <v>4998</v>
      </c>
      <c r="B4999" s="5">
        <v>1</v>
      </c>
      <c r="C4999" s="6">
        <v>4945</v>
      </c>
      <c r="D4999" s="6">
        <v>2670</v>
      </c>
      <c r="E4999">
        <f>VLOOKUP(Чек_позиція!C4999,Товар!A:G,7,FALSE)</f>
        <v>505.91</v>
      </c>
      <c r="F4999">
        <f t="shared" si="78"/>
        <v>505.91</v>
      </c>
    </row>
    <row r="5000" spans="1:6">
      <c r="A5000" s="4">
        <v>4999</v>
      </c>
      <c r="B5000" s="5">
        <v>4</v>
      </c>
      <c r="C5000" s="6">
        <v>6959</v>
      </c>
      <c r="D5000" s="6">
        <v>2670</v>
      </c>
      <c r="E5000">
        <f>VLOOKUP(Чек_позиція!C5000,Товар!A:G,7,FALSE)</f>
        <v>213.03</v>
      </c>
      <c r="F5000">
        <f t="shared" si="78"/>
        <v>852.12</v>
      </c>
    </row>
    <row r="5001" spans="1:6">
      <c r="A5001" s="4">
        <v>5000</v>
      </c>
      <c r="B5001" s="5">
        <v>1</v>
      </c>
      <c r="C5001" s="6">
        <v>2850</v>
      </c>
      <c r="D5001" s="6">
        <v>2670</v>
      </c>
      <c r="E5001">
        <f>VLOOKUP(Чек_позиція!C5001,Товар!A:G,7,FALSE)</f>
        <v>332.2</v>
      </c>
      <c r="F5001">
        <f t="shared" si="78"/>
        <v>332.2</v>
      </c>
    </row>
    <row r="5002" spans="1:6">
      <c r="A5002" s="4">
        <v>5001</v>
      </c>
      <c r="B5002" s="5">
        <v>3</v>
      </c>
      <c r="C5002" s="6">
        <v>6960</v>
      </c>
      <c r="D5002" s="6">
        <v>2670</v>
      </c>
      <c r="E5002">
        <f>VLOOKUP(Чек_позиція!C5002,Товар!A:G,7,FALSE)</f>
        <v>51.86</v>
      </c>
      <c r="F5002">
        <f t="shared" si="78"/>
        <v>155.57999999999998</v>
      </c>
    </row>
    <row r="5003" spans="1:6">
      <c r="A5003" s="4">
        <v>5002</v>
      </c>
      <c r="B5003" s="5">
        <v>1</v>
      </c>
      <c r="C5003" s="6">
        <v>4080</v>
      </c>
      <c r="D5003" s="6">
        <v>2671</v>
      </c>
      <c r="E5003">
        <f>VLOOKUP(Чек_позиція!C5003,Товар!A:G,7,FALSE)</f>
        <v>814.51</v>
      </c>
      <c r="F5003">
        <f t="shared" si="78"/>
        <v>814.51</v>
      </c>
    </row>
    <row r="5004" spans="1:6">
      <c r="A5004" s="4">
        <v>5003</v>
      </c>
      <c r="B5004" s="5">
        <v>1</v>
      </c>
      <c r="C5004" s="6">
        <v>1591</v>
      </c>
      <c r="D5004" s="6">
        <v>2671</v>
      </c>
      <c r="E5004">
        <f>VLOOKUP(Чек_позиція!C5004,Товар!A:G,7,FALSE)</f>
        <v>434.37</v>
      </c>
      <c r="F5004">
        <f t="shared" si="78"/>
        <v>434.37</v>
      </c>
    </row>
    <row r="5005" spans="1:6">
      <c r="A5005" s="4">
        <v>5004</v>
      </c>
      <c r="B5005" s="5">
        <v>3</v>
      </c>
      <c r="C5005" s="6">
        <v>8074</v>
      </c>
      <c r="D5005" s="6">
        <v>2672</v>
      </c>
      <c r="E5005">
        <f>VLOOKUP(Чек_позиція!C5005,Товар!A:G,7,FALSE)</f>
        <v>434.54</v>
      </c>
      <c r="F5005">
        <f t="shared" si="78"/>
        <v>1303.6200000000001</v>
      </c>
    </row>
    <row r="5006" spans="1:6">
      <c r="A5006" s="4">
        <v>5005</v>
      </c>
      <c r="B5006" s="5">
        <v>4</v>
      </c>
      <c r="C5006" s="6">
        <v>7461</v>
      </c>
      <c r="D5006" s="6">
        <v>2672</v>
      </c>
      <c r="E5006">
        <f>VLOOKUP(Чек_позиція!C5006,Товар!A:G,7,FALSE)</f>
        <v>870.41</v>
      </c>
      <c r="F5006">
        <f t="shared" si="78"/>
        <v>3481.64</v>
      </c>
    </row>
    <row r="5007" spans="1:6">
      <c r="A5007" s="4">
        <v>5006</v>
      </c>
      <c r="B5007" s="5">
        <v>2</v>
      </c>
      <c r="C5007" s="6">
        <v>1161</v>
      </c>
      <c r="D5007" s="6">
        <v>2673</v>
      </c>
      <c r="E5007">
        <f>VLOOKUP(Чек_позиція!C5007,Товар!A:G,7,FALSE)</f>
        <v>428.93</v>
      </c>
      <c r="F5007">
        <f t="shared" si="78"/>
        <v>857.86</v>
      </c>
    </row>
    <row r="5008" spans="1:6">
      <c r="A5008" s="4">
        <v>5007</v>
      </c>
      <c r="B5008" s="5">
        <v>1</v>
      </c>
      <c r="C5008" s="6">
        <v>8666</v>
      </c>
      <c r="D5008" s="6">
        <v>2673</v>
      </c>
      <c r="E5008">
        <f>VLOOKUP(Чек_позиція!C5008,Товар!A:G,7,FALSE)</f>
        <v>409.65</v>
      </c>
      <c r="F5008">
        <f t="shared" si="78"/>
        <v>409.65</v>
      </c>
    </row>
    <row r="5009" spans="1:6">
      <c r="A5009" s="4">
        <v>5008</v>
      </c>
      <c r="B5009" s="5">
        <v>4</v>
      </c>
      <c r="C5009" s="6">
        <v>8970</v>
      </c>
      <c r="D5009" s="6">
        <v>2674</v>
      </c>
      <c r="E5009">
        <f>VLOOKUP(Чек_позиція!C5009,Товар!A:G,7,FALSE)</f>
        <v>944.52</v>
      </c>
      <c r="F5009">
        <f t="shared" si="78"/>
        <v>3778.08</v>
      </c>
    </row>
    <row r="5010" spans="1:6">
      <c r="A5010" s="4">
        <v>5009</v>
      </c>
      <c r="B5010" s="5">
        <v>3</v>
      </c>
      <c r="C5010" s="6">
        <v>2897</v>
      </c>
      <c r="D5010" s="6">
        <v>2675</v>
      </c>
      <c r="E5010">
        <f>VLOOKUP(Чек_позиція!C5010,Товар!A:G,7,FALSE)</f>
        <v>76.489999999999995</v>
      </c>
      <c r="F5010">
        <f t="shared" si="78"/>
        <v>229.46999999999997</v>
      </c>
    </row>
    <row r="5011" spans="1:6">
      <c r="A5011" s="4">
        <v>5010</v>
      </c>
      <c r="B5011" s="5">
        <v>1</v>
      </c>
      <c r="C5011" s="6">
        <v>6192</v>
      </c>
      <c r="D5011" s="6">
        <v>2675</v>
      </c>
      <c r="E5011">
        <f>VLOOKUP(Чек_позиція!C5011,Товар!A:G,7,FALSE)</f>
        <v>801.26</v>
      </c>
      <c r="F5011">
        <f t="shared" si="78"/>
        <v>801.26</v>
      </c>
    </row>
    <row r="5012" spans="1:6">
      <c r="A5012" s="4">
        <v>5011</v>
      </c>
      <c r="B5012" s="5">
        <v>2</v>
      </c>
      <c r="C5012" s="6">
        <v>868</v>
      </c>
      <c r="D5012" s="6">
        <v>2675</v>
      </c>
      <c r="E5012">
        <f>VLOOKUP(Чек_позиція!C5012,Товар!A:G,7,FALSE)</f>
        <v>388.2</v>
      </c>
      <c r="F5012">
        <f t="shared" si="78"/>
        <v>776.4</v>
      </c>
    </row>
    <row r="5013" spans="1:6">
      <c r="A5013" s="4">
        <v>5012</v>
      </c>
      <c r="B5013" s="5">
        <v>4</v>
      </c>
      <c r="C5013" s="6">
        <v>5372</v>
      </c>
      <c r="D5013" s="6">
        <v>2676</v>
      </c>
      <c r="E5013">
        <f>VLOOKUP(Чек_позиція!C5013,Товар!A:G,7,FALSE)</f>
        <v>153.18</v>
      </c>
      <c r="F5013">
        <f t="shared" si="78"/>
        <v>612.72</v>
      </c>
    </row>
    <row r="5014" spans="1:6">
      <c r="A5014" s="4">
        <v>5013</v>
      </c>
      <c r="B5014" s="5">
        <v>1</v>
      </c>
      <c r="C5014" s="6">
        <v>5215</v>
      </c>
      <c r="D5014" s="6">
        <v>2676</v>
      </c>
      <c r="E5014">
        <f>VLOOKUP(Чек_позиція!C5014,Товар!A:G,7,FALSE)</f>
        <v>457.4</v>
      </c>
      <c r="F5014">
        <f t="shared" si="78"/>
        <v>457.4</v>
      </c>
    </row>
    <row r="5015" spans="1:6">
      <c r="A5015" s="4">
        <v>5014</v>
      </c>
      <c r="B5015" s="5">
        <v>1</v>
      </c>
      <c r="C5015" s="6">
        <v>3391</v>
      </c>
      <c r="D5015" s="6">
        <v>2676</v>
      </c>
      <c r="E5015">
        <f>VLOOKUP(Чек_позиція!C5015,Товар!A:G,7,FALSE)</f>
        <v>796.8</v>
      </c>
      <c r="F5015">
        <f t="shared" si="78"/>
        <v>796.8</v>
      </c>
    </row>
    <row r="5016" spans="1:6">
      <c r="A5016" s="4">
        <v>5015</v>
      </c>
      <c r="B5016" s="5">
        <v>2</v>
      </c>
      <c r="C5016" s="6">
        <v>2610</v>
      </c>
      <c r="D5016" s="6">
        <v>2676</v>
      </c>
      <c r="E5016">
        <f>VLOOKUP(Чек_позиція!C5016,Товар!A:G,7,FALSE)</f>
        <v>138.6</v>
      </c>
      <c r="F5016">
        <f t="shared" si="78"/>
        <v>277.2</v>
      </c>
    </row>
    <row r="5017" spans="1:6">
      <c r="A5017" s="4">
        <v>5016</v>
      </c>
      <c r="B5017" s="5">
        <v>1</v>
      </c>
      <c r="C5017" s="6">
        <v>8776</v>
      </c>
      <c r="D5017" s="6">
        <v>2677</v>
      </c>
      <c r="E5017">
        <f>VLOOKUP(Чек_позиція!C5017,Товар!A:G,7,FALSE)</f>
        <v>363.71</v>
      </c>
      <c r="F5017">
        <f t="shared" si="78"/>
        <v>363.71</v>
      </c>
    </row>
    <row r="5018" spans="1:6">
      <c r="A5018" s="4">
        <v>5017</v>
      </c>
      <c r="B5018" s="5">
        <v>1</v>
      </c>
      <c r="C5018" s="6">
        <v>4104</v>
      </c>
      <c r="D5018" s="6">
        <v>2677</v>
      </c>
      <c r="E5018">
        <f>VLOOKUP(Чек_позиція!C5018,Товар!A:G,7,FALSE)</f>
        <v>210.99</v>
      </c>
      <c r="F5018">
        <f t="shared" si="78"/>
        <v>210.99</v>
      </c>
    </row>
    <row r="5019" spans="1:6">
      <c r="A5019" s="4">
        <v>5018</v>
      </c>
      <c r="B5019" s="5">
        <v>1</v>
      </c>
      <c r="C5019" s="6">
        <v>9073</v>
      </c>
      <c r="D5019" s="6">
        <v>2677</v>
      </c>
      <c r="E5019">
        <f>VLOOKUP(Чек_позиція!C5019,Товар!A:G,7,FALSE)</f>
        <v>536.89</v>
      </c>
      <c r="F5019">
        <f t="shared" si="78"/>
        <v>536.89</v>
      </c>
    </row>
    <row r="5020" spans="1:6">
      <c r="A5020" s="4">
        <v>5019</v>
      </c>
      <c r="B5020" s="5">
        <v>2</v>
      </c>
      <c r="C5020" s="6">
        <v>8268</v>
      </c>
      <c r="D5020" s="6">
        <v>2677</v>
      </c>
      <c r="E5020">
        <f>VLOOKUP(Чек_позиція!C5020,Товар!A:G,7,FALSE)</f>
        <v>556.04999999999995</v>
      </c>
      <c r="F5020">
        <f t="shared" si="78"/>
        <v>1112.0999999999999</v>
      </c>
    </row>
    <row r="5021" spans="1:6">
      <c r="A5021" s="4">
        <v>5020</v>
      </c>
      <c r="B5021" s="5">
        <v>4</v>
      </c>
      <c r="C5021" s="6">
        <v>43</v>
      </c>
      <c r="D5021" s="6">
        <v>2678</v>
      </c>
      <c r="E5021">
        <f>VLOOKUP(Чек_позиція!C5021,Товар!A:G,7,FALSE)</f>
        <v>460.13</v>
      </c>
      <c r="F5021">
        <f t="shared" si="78"/>
        <v>1840.52</v>
      </c>
    </row>
    <row r="5022" spans="1:6">
      <c r="A5022" s="4">
        <v>5021</v>
      </c>
      <c r="B5022" s="5">
        <v>4</v>
      </c>
      <c r="C5022" s="6">
        <v>3683</v>
      </c>
      <c r="D5022" s="6">
        <v>2678</v>
      </c>
      <c r="E5022">
        <f>VLOOKUP(Чек_позиція!C5022,Товар!A:G,7,FALSE)</f>
        <v>386.31</v>
      </c>
      <c r="F5022">
        <f t="shared" si="78"/>
        <v>1545.24</v>
      </c>
    </row>
    <row r="5023" spans="1:6">
      <c r="A5023" s="4">
        <v>5022</v>
      </c>
      <c r="B5023" s="5">
        <v>1</v>
      </c>
      <c r="C5023" s="6">
        <v>9932</v>
      </c>
      <c r="D5023" s="6">
        <v>2678</v>
      </c>
      <c r="E5023">
        <f>VLOOKUP(Чек_позиція!C5023,Товар!A:G,7,FALSE)</f>
        <v>286.26</v>
      </c>
      <c r="F5023">
        <f t="shared" si="78"/>
        <v>286.26</v>
      </c>
    </row>
    <row r="5024" spans="1:6">
      <c r="A5024" s="4">
        <v>5023</v>
      </c>
      <c r="B5024" s="5">
        <v>3</v>
      </c>
      <c r="C5024" s="6">
        <v>4599</v>
      </c>
      <c r="D5024" s="6">
        <v>2678</v>
      </c>
      <c r="E5024">
        <f>VLOOKUP(Чек_позиція!C5024,Товар!A:G,7,FALSE)</f>
        <v>455.96</v>
      </c>
      <c r="F5024">
        <f t="shared" si="78"/>
        <v>1367.8799999999999</v>
      </c>
    </row>
    <row r="5025" spans="1:6">
      <c r="A5025" s="4">
        <v>5024</v>
      </c>
      <c r="B5025" s="5">
        <v>4</v>
      </c>
      <c r="C5025" s="6">
        <v>9383</v>
      </c>
      <c r="D5025" s="6">
        <v>2678</v>
      </c>
      <c r="E5025">
        <f>VLOOKUP(Чек_позиція!C5025,Товар!A:G,7,FALSE)</f>
        <v>317.17</v>
      </c>
      <c r="F5025">
        <f t="shared" si="78"/>
        <v>1268.68</v>
      </c>
    </row>
    <row r="5026" spans="1:6">
      <c r="A5026" s="4">
        <v>5025</v>
      </c>
      <c r="B5026" s="5">
        <v>3</v>
      </c>
      <c r="C5026" s="6">
        <v>8906</v>
      </c>
      <c r="D5026" s="6">
        <v>2679</v>
      </c>
      <c r="E5026">
        <f>VLOOKUP(Чек_позиція!C5026,Товар!A:G,7,FALSE)</f>
        <v>185.02</v>
      </c>
      <c r="F5026">
        <f t="shared" si="78"/>
        <v>555.06000000000006</v>
      </c>
    </row>
    <row r="5027" spans="1:6">
      <c r="A5027" s="4">
        <v>5026</v>
      </c>
      <c r="B5027" s="5">
        <v>2</v>
      </c>
      <c r="C5027" s="6">
        <v>3441</v>
      </c>
      <c r="D5027" s="6">
        <v>2680</v>
      </c>
      <c r="E5027">
        <f>VLOOKUP(Чек_позиція!C5027,Товар!A:G,7,FALSE)</f>
        <v>773</v>
      </c>
      <c r="F5027">
        <f t="shared" si="78"/>
        <v>1546</v>
      </c>
    </row>
    <row r="5028" spans="1:6">
      <c r="A5028" s="4">
        <v>5027</v>
      </c>
      <c r="B5028" s="5">
        <v>1</v>
      </c>
      <c r="C5028" s="6">
        <v>1289</v>
      </c>
      <c r="D5028" s="6">
        <v>2680</v>
      </c>
      <c r="E5028">
        <f>VLOOKUP(Чек_позиція!C5028,Товар!A:G,7,FALSE)</f>
        <v>269.8</v>
      </c>
      <c r="F5028">
        <f t="shared" si="78"/>
        <v>269.8</v>
      </c>
    </row>
    <row r="5029" spans="1:6">
      <c r="A5029" s="4">
        <v>5028</v>
      </c>
      <c r="B5029" s="5">
        <v>4</v>
      </c>
      <c r="C5029" s="6">
        <v>4539</v>
      </c>
      <c r="D5029" s="6">
        <v>2681</v>
      </c>
      <c r="E5029">
        <f>VLOOKUP(Чек_позиція!C5029,Товар!A:G,7,FALSE)</f>
        <v>436.22</v>
      </c>
      <c r="F5029">
        <f t="shared" si="78"/>
        <v>1744.88</v>
      </c>
    </row>
    <row r="5030" spans="1:6">
      <c r="A5030" s="4">
        <v>5029</v>
      </c>
      <c r="B5030" s="5">
        <v>4</v>
      </c>
      <c r="C5030" s="6">
        <v>3521</v>
      </c>
      <c r="D5030" s="6">
        <v>2681</v>
      </c>
      <c r="E5030">
        <f>VLOOKUP(Чек_позиція!C5030,Товар!A:G,7,FALSE)</f>
        <v>414.2</v>
      </c>
      <c r="F5030">
        <f t="shared" si="78"/>
        <v>1656.8</v>
      </c>
    </row>
    <row r="5031" spans="1:6">
      <c r="A5031" s="4">
        <v>5030</v>
      </c>
      <c r="B5031" s="5">
        <v>2</v>
      </c>
      <c r="C5031" s="6">
        <v>3517</v>
      </c>
      <c r="D5031" s="6">
        <v>2681</v>
      </c>
      <c r="E5031">
        <f>VLOOKUP(Чек_позиція!C5031,Товар!A:G,7,FALSE)</f>
        <v>102.53</v>
      </c>
      <c r="F5031">
        <f t="shared" si="78"/>
        <v>205.06</v>
      </c>
    </row>
    <row r="5032" spans="1:6">
      <c r="A5032" s="4">
        <v>5031</v>
      </c>
      <c r="B5032" s="5">
        <v>4</v>
      </c>
      <c r="C5032" s="6">
        <v>64</v>
      </c>
      <c r="D5032" s="6">
        <v>2681</v>
      </c>
      <c r="E5032">
        <f>VLOOKUP(Чек_позиція!C5032,Товар!A:G,7,FALSE)</f>
        <v>492.75</v>
      </c>
      <c r="F5032">
        <f t="shared" si="78"/>
        <v>1971</v>
      </c>
    </row>
    <row r="5033" spans="1:6">
      <c r="A5033" s="4">
        <v>5032</v>
      </c>
      <c r="B5033" s="5">
        <v>1</v>
      </c>
      <c r="C5033" s="6">
        <v>8969</v>
      </c>
      <c r="D5033" s="6">
        <v>2682</v>
      </c>
      <c r="E5033">
        <f>VLOOKUP(Чек_позиція!C5033,Товар!A:G,7,FALSE)</f>
        <v>823.14</v>
      </c>
      <c r="F5033">
        <f t="shared" si="78"/>
        <v>823.14</v>
      </c>
    </row>
    <row r="5034" spans="1:6">
      <c r="A5034" s="4">
        <v>5033</v>
      </c>
      <c r="B5034" s="5">
        <v>2</v>
      </c>
      <c r="C5034" s="6">
        <v>7577</v>
      </c>
      <c r="D5034" s="6">
        <v>2683</v>
      </c>
      <c r="E5034">
        <f>VLOOKUP(Чек_позиція!C5034,Товар!A:G,7,FALSE)</f>
        <v>645.59</v>
      </c>
      <c r="F5034">
        <f t="shared" si="78"/>
        <v>1291.18</v>
      </c>
    </row>
    <row r="5035" spans="1:6">
      <c r="A5035" s="4">
        <v>5034</v>
      </c>
      <c r="B5035" s="5">
        <v>4</v>
      </c>
      <c r="C5035" s="6">
        <v>9206</v>
      </c>
      <c r="D5035" s="6">
        <v>2683</v>
      </c>
      <c r="E5035">
        <f>VLOOKUP(Чек_позиція!C5035,Товар!A:G,7,FALSE)</f>
        <v>381.4</v>
      </c>
      <c r="F5035">
        <f t="shared" si="78"/>
        <v>1525.6</v>
      </c>
    </row>
    <row r="5036" spans="1:6">
      <c r="A5036" s="4">
        <v>5035</v>
      </c>
      <c r="B5036" s="5">
        <v>3</v>
      </c>
      <c r="C5036" s="6">
        <v>2772</v>
      </c>
      <c r="D5036" s="6">
        <v>2683</v>
      </c>
      <c r="E5036">
        <f>VLOOKUP(Чек_позиція!C5036,Товар!A:G,7,FALSE)</f>
        <v>348.34</v>
      </c>
      <c r="F5036">
        <f t="shared" si="78"/>
        <v>1045.02</v>
      </c>
    </row>
    <row r="5037" spans="1:6">
      <c r="A5037" s="4">
        <v>5036</v>
      </c>
      <c r="B5037" s="5">
        <v>2</v>
      </c>
      <c r="C5037" s="6">
        <v>3273</v>
      </c>
      <c r="D5037" s="6">
        <v>2683</v>
      </c>
      <c r="E5037">
        <f>VLOOKUP(Чек_позиція!C5037,Товар!A:G,7,FALSE)</f>
        <v>204.1</v>
      </c>
      <c r="F5037">
        <f t="shared" si="78"/>
        <v>408.2</v>
      </c>
    </row>
    <row r="5038" spans="1:6">
      <c r="A5038" s="4">
        <v>5037</v>
      </c>
      <c r="B5038" s="5">
        <v>2</v>
      </c>
      <c r="C5038" s="6">
        <v>728</v>
      </c>
      <c r="D5038" s="6">
        <v>2684</v>
      </c>
      <c r="E5038">
        <f>VLOOKUP(Чек_позиція!C5038,Товар!A:G,7,FALSE)</f>
        <v>256.52999999999997</v>
      </c>
      <c r="F5038">
        <f t="shared" si="78"/>
        <v>513.05999999999995</v>
      </c>
    </row>
    <row r="5039" spans="1:6">
      <c r="A5039" s="4">
        <v>5038</v>
      </c>
      <c r="B5039" s="5">
        <v>3</v>
      </c>
      <c r="C5039" s="6">
        <v>1252</v>
      </c>
      <c r="D5039" s="6">
        <v>2684</v>
      </c>
      <c r="E5039">
        <f>VLOOKUP(Чек_позиція!C5039,Товар!A:G,7,FALSE)</f>
        <v>885.93</v>
      </c>
      <c r="F5039">
        <f t="shared" si="78"/>
        <v>2657.79</v>
      </c>
    </row>
    <row r="5040" spans="1:6">
      <c r="A5040" s="4">
        <v>5039</v>
      </c>
      <c r="B5040" s="5">
        <v>1</v>
      </c>
      <c r="C5040" s="6">
        <v>6229</v>
      </c>
      <c r="D5040" s="6">
        <v>2684</v>
      </c>
      <c r="E5040">
        <f>VLOOKUP(Чек_позиція!C5040,Товар!A:G,7,FALSE)</f>
        <v>668.9</v>
      </c>
      <c r="F5040">
        <f t="shared" si="78"/>
        <v>668.9</v>
      </c>
    </row>
    <row r="5041" spans="1:6">
      <c r="A5041" s="4">
        <v>5040</v>
      </c>
      <c r="B5041" s="5">
        <v>4</v>
      </c>
      <c r="C5041" s="6">
        <v>8827</v>
      </c>
      <c r="D5041" s="6">
        <v>2684</v>
      </c>
      <c r="E5041">
        <f>VLOOKUP(Чек_позиція!C5041,Товар!A:G,7,FALSE)</f>
        <v>788.19</v>
      </c>
      <c r="F5041">
        <f t="shared" si="78"/>
        <v>3152.76</v>
      </c>
    </row>
    <row r="5042" spans="1:6">
      <c r="A5042" s="4">
        <v>5041</v>
      </c>
      <c r="B5042" s="5">
        <v>3</v>
      </c>
      <c r="C5042" s="6">
        <v>7006</v>
      </c>
      <c r="D5042" s="6">
        <v>2684</v>
      </c>
      <c r="E5042">
        <f>VLOOKUP(Чек_позиція!C5042,Товар!A:G,7,FALSE)</f>
        <v>319.33</v>
      </c>
      <c r="F5042">
        <f t="shared" si="78"/>
        <v>957.99</v>
      </c>
    </row>
    <row r="5043" spans="1:6">
      <c r="A5043" s="4">
        <v>5042</v>
      </c>
      <c r="B5043" s="5">
        <v>4</v>
      </c>
      <c r="C5043" s="6">
        <v>2652</v>
      </c>
      <c r="D5043" s="6">
        <v>2685</v>
      </c>
      <c r="E5043">
        <f>VLOOKUP(Чек_позиція!C5043,Товар!A:G,7,FALSE)</f>
        <v>123.75</v>
      </c>
      <c r="F5043">
        <f t="shared" si="78"/>
        <v>495</v>
      </c>
    </row>
    <row r="5044" spans="1:6">
      <c r="A5044" s="4">
        <v>5043</v>
      </c>
      <c r="B5044" s="5">
        <v>3</v>
      </c>
      <c r="C5044" s="6">
        <v>1606</v>
      </c>
      <c r="D5044" s="6">
        <v>2685</v>
      </c>
      <c r="E5044">
        <f>VLOOKUP(Чек_позиція!C5044,Товар!A:G,7,FALSE)</f>
        <v>595.78</v>
      </c>
      <c r="F5044">
        <f t="shared" si="78"/>
        <v>1787.34</v>
      </c>
    </row>
    <row r="5045" spans="1:6">
      <c r="A5045" s="4">
        <v>5044</v>
      </c>
      <c r="B5045" s="5">
        <v>4</v>
      </c>
      <c r="C5045" s="6">
        <v>5110</v>
      </c>
      <c r="D5045" s="6">
        <v>2686</v>
      </c>
      <c r="E5045">
        <f>VLOOKUP(Чек_позиція!C5045,Товар!A:G,7,FALSE)</f>
        <v>550.07000000000005</v>
      </c>
      <c r="F5045">
        <f t="shared" si="78"/>
        <v>2200.2800000000002</v>
      </c>
    </row>
    <row r="5046" spans="1:6">
      <c r="A5046" s="4">
        <v>5045</v>
      </c>
      <c r="B5046" s="5">
        <v>4</v>
      </c>
      <c r="C5046" s="6">
        <v>8170</v>
      </c>
      <c r="D5046" s="6">
        <v>2686</v>
      </c>
      <c r="E5046">
        <f>VLOOKUP(Чек_позиція!C5046,Товар!A:G,7,FALSE)</f>
        <v>593.19000000000005</v>
      </c>
      <c r="F5046">
        <f t="shared" si="78"/>
        <v>2372.7600000000002</v>
      </c>
    </row>
    <row r="5047" spans="1:6">
      <c r="A5047" s="4">
        <v>5046</v>
      </c>
      <c r="B5047" s="5">
        <v>4</v>
      </c>
      <c r="C5047" s="6">
        <v>9806</v>
      </c>
      <c r="D5047" s="6">
        <v>2686</v>
      </c>
      <c r="E5047">
        <f>VLOOKUP(Чек_позиція!C5047,Товар!A:G,7,FALSE)</f>
        <v>504.72</v>
      </c>
      <c r="F5047">
        <f t="shared" si="78"/>
        <v>2018.88</v>
      </c>
    </row>
    <row r="5048" spans="1:6">
      <c r="A5048" s="4">
        <v>5047</v>
      </c>
      <c r="B5048" s="5">
        <v>4</v>
      </c>
      <c r="C5048" s="6">
        <v>1186</v>
      </c>
      <c r="D5048" s="6">
        <v>2687</v>
      </c>
      <c r="E5048">
        <f>VLOOKUP(Чек_позиція!C5048,Товар!A:G,7,FALSE)</f>
        <v>455.8</v>
      </c>
      <c r="F5048">
        <f t="shared" si="78"/>
        <v>1823.2</v>
      </c>
    </row>
    <row r="5049" spans="1:6">
      <c r="A5049" s="4">
        <v>5048</v>
      </c>
      <c r="B5049" s="5">
        <v>2</v>
      </c>
      <c r="C5049" s="6">
        <v>6444</v>
      </c>
      <c r="D5049" s="6">
        <v>2687</v>
      </c>
      <c r="E5049">
        <f>VLOOKUP(Чек_позиція!C5049,Товар!A:G,7,FALSE)</f>
        <v>413.74</v>
      </c>
      <c r="F5049">
        <f t="shared" si="78"/>
        <v>827.48</v>
      </c>
    </row>
    <row r="5050" spans="1:6">
      <c r="A5050" s="4">
        <v>5049</v>
      </c>
      <c r="B5050" s="5">
        <v>3</v>
      </c>
      <c r="C5050" s="6">
        <v>3179</v>
      </c>
      <c r="D5050" s="6">
        <v>2687</v>
      </c>
      <c r="E5050">
        <f>VLOOKUP(Чек_позиція!C5050,Товар!A:G,7,FALSE)</f>
        <v>158.1</v>
      </c>
      <c r="F5050">
        <f t="shared" si="78"/>
        <v>474.29999999999995</v>
      </c>
    </row>
    <row r="5051" spans="1:6">
      <c r="A5051" s="4">
        <v>5050</v>
      </c>
      <c r="B5051" s="5">
        <v>3</v>
      </c>
      <c r="C5051" s="6">
        <v>7467</v>
      </c>
      <c r="D5051" s="6">
        <v>2688</v>
      </c>
      <c r="E5051">
        <f>VLOOKUP(Чек_позиція!C5051,Товар!A:G,7,FALSE)</f>
        <v>394.65</v>
      </c>
      <c r="F5051">
        <f t="shared" si="78"/>
        <v>1183.9499999999998</v>
      </c>
    </row>
    <row r="5052" spans="1:6">
      <c r="A5052" s="4">
        <v>5051</v>
      </c>
      <c r="B5052" s="5">
        <v>4</v>
      </c>
      <c r="C5052" s="6">
        <v>2907</v>
      </c>
      <c r="D5052" s="6">
        <v>2688</v>
      </c>
      <c r="E5052">
        <f>VLOOKUP(Чек_позиція!C5052,Товар!A:G,7,FALSE)</f>
        <v>171.35</v>
      </c>
      <c r="F5052">
        <f t="shared" si="78"/>
        <v>685.4</v>
      </c>
    </row>
    <row r="5053" spans="1:6">
      <c r="A5053" s="4">
        <v>5052</v>
      </c>
      <c r="B5053" s="5">
        <v>4</v>
      </c>
      <c r="C5053" s="6">
        <v>1076</v>
      </c>
      <c r="D5053" s="6">
        <v>2689</v>
      </c>
      <c r="E5053">
        <f>VLOOKUP(Чек_позиція!C5053,Товар!A:G,7,FALSE)</f>
        <v>350.81</v>
      </c>
      <c r="F5053">
        <f t="shared" si="78"/>
        <v>1403.24</v>
      </c>
    </row>
    <row r="5054" spans="1:6">
      <c r="A5054" s="4">
        <v>5053</v>
      </c>
      <c r="B5054" s="5">
        <v>3</v>
      </c>
      <c r="C5054" s="6">
        <v>9838</v>
      </c>
      <c r="D5054" s="6">
        <v>2690</v>
      </c>
      <c r="E5054">
        <f>VLOOKUP(Чек_позиція!C5054,Товар!A:G,7,FALSE)</f>
        <v>155.09</v>
      </c>
      <c r="F5054">
        <f t="shared" si="78"/>
        <v>465.27</v>
      </c>
    </row>
    <row r="5055" spans="1:6">
      <c r="A5055" s="4">
        <v>5054</v>
      </c>
      <c r="B5055" s="5">
        <v>4</v>
      </c>
      <c r="C5055" s="6">
        <v>4898</v>
      </c>
      <c r="D5055" s="6">
        <v>2690</v>
      </c>
      <c r="E5055">
        <f>VLOOKUP(Чек_позиція!C5055,Товар!A:G,7,FALSE)</f>
        <v>838.15</v>
      </c>
      <c r="F5055">
        <f t="shared" si="78"/>
        <v>3352.6</v>
      </c>
    </row>
    <row r="5056" spans="1:6">
      <c r="A5056" s="4">
        <v>5055</v>
      </c>
      <c r="B5056" s="5">
        <v>2</v>
      </c>
      <c r="C5056" s="6">
        <v>1837</v>
      </c>
      <c r="D5056" s="6">
        <v>2691</v>
      </c>
      <c r="E5056">
        <f>VLOOKUP(Чек_позиція!C5056,Товар!A:G,7,FALSE)</f>
        <v>751.58</v>
      </c>
      <c r="F5056">
        <f t="shared" si="78"/>
        <v>1503.16</v>
      </c>
    </row>
    <row r="5057" spans="1:6">
      <c r="A5057" s="4">
        <v>5056</v>
      </c>
      <c r="B5057" s="5">
        <v>3</v>
      </c>
      <c r="C5057" s="6">
        <v>60</v>
      </c>
      <c r="D5057" s="6">
        <v>2691</v>
      </c>
      <c r="E5057">
        <f>VLOOKUP(Чек_позиція!C5057,Товар!A:G,7,FALSE)</f>
        <v>307.02999999999997</v>
      </c>
      <c r="F5057">
        <f t="shared" si="78"/>
        <v>921.08999999999992</v>
      </c>
    </row>
    <row r="5058" spans="1:6">
      <c r="A5058" s="4">
        <v>5057</v>
      </c>
      <c r="B5058" s="5">
        <v>2</v>
      </c>
      <c r="C5058" s="6">
        <v>120</v>
      </c>
      <c r="D5058" s="6">
        <v>2692</v>
      </c>
      <c r="E5058">
        <f>VLOOKUP(Чек_позиція!C5058,Товар!A:G,7,FALSE)</f>
        <v>620.53</v>
      </c>
      <c r="F5058">
        <f t="shared" si="78"/>
        <v>1241.06</v>
      </c>
    </row>
    <row r="5059" spans="1:6">
      <c r="A5059" s="4">
        <v>5058</v>
      </c>
      <c r="B5059" s="5">
        <v>1</v>
      </c>
      <c r="C5059" s="6">
        <v>790</v>
      </c>
      <c r="D5059" s="6">
        <v>2692</v>
      </c>
      <c r="E5059">
        <f>VLOOKUP(Чек_позиція!C5059,Товар!A:G,7,FALSE)</f>
        <v>476.6</v>
      </c>
      <c r="F5059">
        <f t="shared" ref="F5059:F5122" si="79">B5059*E5059</f>
        <v>476.6</v>
      </c>
    </row>
    <row r="5060" spans="1:6">
      <c r="A5060" s="4">
        <v>5059</v>
      </c>
      <c r="B5060" s="5">
        <v>3</v>
      </c>
      <c r="C5060" s="6">
        <v>5079</v>
      </c>
      <c r="D5060" s="6">
        <v>2692</v>
      </c>
      <c r="E5060">
        <f>VLOOKUP(Чек_позиція!C5060,Товар!A:G,7,FALSE)</f>
        <v>790.35</v>
      </c>
      <c r="F5060">
        <f t="shared" si="79"/>
        <v>2371.0500000000002</v>
      </c>
    </row>
    <row r="5061" spans="1:6">
      <c r="A5061" s="4">
        <v>5060</v>
      </c>
      <c r="B5061" s="5">
        <v>4</v>
      </c>
      <c r="C5061" s="6">
        <v>5522</v>
      </c>
      <c r="D5061" s="6">
        <v>2692</v>
      </c>
      <c r="E5061">
        <f>VLOOKUP(Чек_позиція!C5061,Товар!A:G,7,FALSE)</f>
        <v>287.56</v>
      </c>
      <c r="F5061">
        <f t="shared" si="79"/>
        <v>1150.24</v>
      </c>
    </row>
    <row r="5062" spans="1:6">
      <c r="A5062" s="4">
        <v>5061</v>
      </c>
      <c r="B5062" s="5">
        <v>3</v>
      </c>
      <c r="C5062" s="6">
        <v>8030</v>
      </c>
      <c r="D5062" s="6">
        <v>2693</v>
      </c>
      <c r="E5062">
        <f>VLOOKUP(Чек_позиція!C5062,Товар!A:G,7,FALSE)</f>
        <v>605.92999999999995</v>
      </c>
      <c r="F5062">
        <f t="shared" si="79"/>
        <v>1817.79</v>
      </c>
    </row>
    <row r="5063" spans="1:6">
      <c r="A5063" s="4">
        <v>5062</v>
      </c>
      <c r="B5063" s="5">
        <v>2</v>
      </c>
      <c r="C5063" s="6">
        <v>3217</v>
      </c>
      <c r="D5063" s="6">
        <v>2693</v>
      </c>
      <c r="E5063">
        <f>VLOOKUP(Чек_позиція!C5063,Товар!A:G,7,FALSE)</f>
        <v>747.45</v>
      </c>
      <c r="F5063">
        <f t="shared" si="79"/>
        <v>1494.9</v>
      </c>
    </row>
    <row r="5064" spans="1:6">
      <c r="A5064" s="4">
        <v>5063</v>
      </c>
      <c r="B5064" s="5">
        <v>3</v>
      </c>
      <c r="C5064" s="6">
        <v>2227</v>
      </c>
      <c r="D5064" s="6">
        <v>2693</v>
      </c>
      <c r="E5064">
        <f>VLOOKUP(Чек_позиція!C5064,Товар!A:G,7,FALSE)</f>
        <v>361.45</v>
      </c>
      <c r="F5064">
        <f t="shared" si="79"/>
        <v>1084.3499999999999</v>
      </c>
    </row>
    <row r="5065" spans="1:6">
      <c r="A5065" s="4">
        <v>5064</v>
      </c>
      <c r="B5065" s="5">
        <v>3</v>
      </c>
      <c r="C5065" s="6">
        <v>9509</v>
      </c>
      <c r="D5065" s="6">
        <v>2693</v>
      </c>
      <c r="E5065">
        <f>VLOOKUP(Чек_позиція!C5065,Товар!A:G,7,FALSE)</f>
        <v>72.38</v>
      </c>
      <c r="F5065">
        <f t="shared" si="79"/>
        <v>217.14</v>
      </c>
    </row>
    <row r="5066" spans="1:6">
      <c r="A5066" s="4">
        <v>5065</v>
      </c>
      <c r="B5066" s="5">
        <v>1</v>
      </c>
      <c r="C5066" s="6">
        <v>2664</v>
      </c>
      <c r="D5066" s="6">
        <v>2693</v>
      </c>
      <c r="E5066">
        <f>VLOOKUP(Чек_позиція!C5066,Товар!A:G,7,FALSE)</f>
        <v>345.41</v>
      </c>
      <c r="F5066">
        <f t="shared" si="79"/>
        <v>345.41</v>
      </c>
    </row>
    <row r="5067" spans="1:6">
      <c r="A5067" s="4">
        <v>5066</v>
      </c>
      <c r="B5067" s="5">
        <v>3</v>
      </c>
      <c r="C5067" s="6">
        <v>6197</v>
      </c>
      <c r="D5067" s="6">
        <v>2694</v>
      </c>
      <c r="E5067">
        <f>VLOOKUP(Чек_позиція!C5067,Товар!A:G,7,FALSE)</f>
        <v>870.69</v>
      </c>
      <c r="F5067">
        <f t="shared" si="79"/>
        <v>2612.0700000000002</v>
      </c>
    </row>
    <row r="5068" spans="1:6">
      <c r="A5068" s="4">
        <v>5067</v>
      </c>
      <c r="B5068" s="5">
        <v>3</v>
      </c>
      <c r="C5068" s="6">
        <v>1219</v>
      </c>
      <c r="D5068" s="6">
        <v>2694</v>
      </c>
      <c r="E5068">
        <f>VLOOKUP(Чек_позиція!C5068,Товар!A:G,7,FALSE)</f>
        <v>941.96</v>
      </c>
      <c r="F5068">
        <f t="shared" si="79"/>
        <v>2825.88</v>
      </c>
    </row>
    <row r="5069" spans="1:6">
      <c r="A5069" s="4">
        <v>5068</v>
      </c>
      <c r="B5069" s="5">
        <v>4</v>
      </c>
      <c r="C5069" s="6">
        <v>1534</v>
      </c>
      <c r="D5069" s="6">
        <v>2695</v>
      </c>
      <c r="E5069">
        <f>VLOOKUP(Чек_позиція!C5069,Товар!A:G,7,FALSE)</f>
        <v>749.99</v>
      </c>
      <c r="F5069">
        <f t="shared" si="79"/>
        <v>2999.96</v>
      </c>
    </row>
    <row r="5070" spans="1:6">
      <c r="A5070" s="4">
        <v>5069</v>
      </c>
      <c r="B5070" s="5">
        <v>4</v>
      </c>
      <c r="C5070" s="6">
        <v>3376</v>
      </c>
      <c r="D5070" s="6">
        <v>2695</v>
      </c>
      <c r="E5070">
        <f>VLOOKUP(Чек_позиція!C5070,Товар!A:G,7,FALSE)</f>
        <v>157.22</v>
      </c>
      <c r="F5070">
        <f t="shared" si="79"/>
        <v>628.88</v>
      </c>
    </row>
    <row r="5071" spans="1:6">
      <c r="A5071" s="4">
        <v>5070</v>
      </c>
      <c r="B5071" s="5">
        <v>3</v>
      </c>
      <c r="C5071" s="6">
        <v>1555</v>
      </c>
      <c r="D5071" s="6">
        <v>2695</v>
      </c>
      <c r="E5071">
        <f>VLOOKUP(Чек_позиція!C5071,Товар!A:G,7,FALSE)</f>
        <v>906.05</v>
      </c>
      <c r="F5071">
        <f t="shared" si="79"/>
        <v>2718.1499999999996</v>
      </c>
    </row>
    <row r="5072" spans="1:6">
      <c r="A5072" s="4">
        <v>5071</v>
      </c>
      <c r="B5072" s="5">
        <v>4</v>
      </c>
      <c r="C5072" s="6">
        <v>4382</v>
      </c>
      <c r="D5072" s="6">
        <v>2695</v>
      </c>
      <c r="E5072">
        <f>VLOOKUP(Чек_позиція!C5072,Товар!A:G,7,FALSE)</f>
        <v>736.41</v>
      </c>
      <c r="F5072">
        <f t="shared" si="79"/>
        <v>2945.64</v>
      </c>
    </row>
    <row r="5073" spans="1:6">
      <c r="A5073" s="4">
        <v>5072</v>
      </c>
      <c r="B5073" s="5">
        <v>3</v>
      </c>
      <c r="C5073" s="6">
        <v>2098</v>
      </c>
      <c r="D5073" s="6">
        <v>2696</v>
      </c>
      <c r="E5073">
        <f>VLOOKUP(Чек_позиція!C5073,Товар!A:G,7,FALSE)</f>
        <v>543.26</v>
      </c>
      <c r="F5073">
        <f t="shared" si="79"/>
        <v>1629.78</v>
      </c>
    </row>
    <row r="5074" spans="1:6">
      <c r="A5074" s="4">
        <v>5073</v>
      </c>
      <c r="B5074" s="5">
        <v>2</v>
      </c>
      <c r="C5074" s="6">
        <v>3933</v>
      </c>
      <c r="D5074" s="6">
        <v>2696</v>
      </c>
      <c r="E5074">
        <f>VLOOKUP(Чек_позиція!C5074,Товар!A:G,7,FALSE)</f>
        <v>464.57</v>
      </c>
      <c r="F5074">
        <f t="shared" si="79"/>
        <v>929.14</v>
      </c>
    </row>
    <row r="5075" spans="1:6">
      <c r="A5075" s="4">
        <v>5074</v>
      </c>
      <c r="B5075" s="5">
        <v>3</v>
      </c>
      <c r="C5075" s="6">
        <v>3005</v>
      </c>
      <c r="D5075" s="6">
        <v>2697</v>
      </c>
      <c r="E5075">
        <f>VLOOKUP(Чек_позиція!C5075,Товар!A:G,7,FALSE)</f>
        <v>438.91</v>
      </c>
      <c r="F5075">
        <f t="shared" si="79"/>
        <v>1316.73</v>
      </c>
    </row>
    <row r="5076" spans="1:6">
      <c r="A5076" s="4">
        <v>5075</v>
      </c>
      <c r="B5076" s="5">
        <v>4</v>
      </c>
      <c r="C5076" s="6">
        <v>5148</v>
      </c>
      <c r="D5076" s="6">
        <v>2698</v>
      </c>
      <c r="E5076">
        <f>VLOOKUP(Чек_позиція!C5076,Товар!A:G,7,FALSE)</f>
        <v>328.04</v>
      </c>
      <c r="F5076">
        <f t="shared" si="79"/>
        <v>1312.16</v>
      </c>
    </row>
    <row r="5077" spans="1:6">
      <c r="A5077" s="4">
        <v>5076</v>
      </c>
      <c r="B5077" s="5">
        <v>2</v>
      </c>
      <c r="C5077" s="6">
        <v>6316</v>
      </c>
      <c r="D5077" s="6">
        <v>2698</v>
      </c>
      <c r="E5077">
        <f>VLOOKUP(Чек_позиція!C5077,Товар!A:G,7,FALSE)</f>
        <v>413.98</v>
      </c>
      <c r="F5077">
        <f t="shared" si="79"/>
        <v>827.96</v>
      </c>
    </row>
    <row r="5078" spans="1:6">
      <c r="A5078" s="4">
        <v>5077</v>
      </c>
      <c r="B5078" s="5">
        <v>4</v>
      </c>
      <c r="C5078" s="6">
        <v>4058</v>
      </c>
      <c r="D5078" s="6">
        <v>2698</v>
      </c>
      <c r="E5078">
        <f>VLOOKUP(Чек_позиція!C5078,Товар!A:G,7,FALSE)</f>
        <v>313.60000000000002</v>
      </c>
      <c r="F5078">
        <f t="shared" si="79"/>
        <v>1254.4000000000001</v>
      </c>
    </row>
    <row r="5079" spans="1:6">
      <c r="A5079" s="4">
        <v>5078</v>
      </c>
      <c r="B5079" s="5">
        <v>2</v>
      </c>
      <c r="C5079" s="6">
        <v>8</v>
      </c>
      <c r="D5079" s="6">
        <v>2698</v>
      </c>
      <c r="E5079">
        <f>VLOOKUP(Чек_позиція!C5079,Товар!A:G,7,FALSE)</f>
        <v>718.96</v>
      </c>
      <c r="F5079">
        <f t="shared" si="79"/>
        <v>1437.92</v>
      </c>
    </row>
    <row r="5080" spans="1:6">
      <c r="A5080" s="4">
        <v>5079</v>
      </c>
      <c r="B5080" s="5">
        <v>1</v>
      </c>
      <c r="C5080" s="6">
        <v>4536</v>
      </c>
      <c r="D5080" s="6">
        <v>2698</v>
      </c>
      <c r="E5080">
        <f>VLOOKUP(Чек_позиція!C5080,Товар!A:G,7,FALSE)</f>
        <v>92.11</v>
      </c>
      <c r="F5080">
        <f t="shared" si="79"/>
        <v>92.11</v>
      </c>
    </row>
    <row r="5081" spans="1:6">
      <c r="A5081" s="4">
        <v>5080</v>
      </c>
      <c r="B5081" s="5">
        <v>3</v>
      </c>
      <c r="C5081" s="6">
        <v>567</v>
      </c>
      <c r="D5081" s="6">
        <v>2699</v>
      </c>
      <c r="E5081">
        <f>VLOOKUP(Чек_позиція!C5081,Товар!A:G,7,FALSE)</f>
        <v>184.34</v>
      </c>
      <c r="F5081">
        <f t="shared" si="79"/>
        <v>553.02</v>
      </c>
    </row>
    <row r="5082" spans="1:6">
      <c r="A5082" s="4">
        <v>5081</v>
      </c>
      <c r="B5082" s="5">
        <v>4</v>
      </c>
      <c r="C5082" s="6">
        <v>1745</v>
      </c>
      <c r="D5082" s="6">
        <v>2699</v>
      </c>
      <c r="E5082">
        <f>VLOOKUP(Чек_позиція!C5082,Товар!A:G,7,FALSE)</f>
        <v>858.27</v>
      </c>
      <c r="F5082">
        <f t="shared" si="79"/>
        <v>3433.08</v>
      </c>
    </row>
    <row r="5083" spans="1:6">
      <c r="A5083" s="4">
        <v>5082</v>
      </c>
      <c r="B5083" s="5">
        <v>1</v>
      </c>
      <c r="C5083" s="6">
        <v>7994</v>
      </c>
      <c r="D5083" s="6">
        <v>2699</v>
      </c>
      <c r="E5083">
        <f>VLOOKUP(Чек_позиція!C5083,Товар!A:G,7,FALSE)</f>
        <v>354.4</v>
      </c>
      <c r="F5083">
        <f t="shared" si="79"/>
        <v>354.4</v>
      </c>
    </row>
    <row r="5084" spans="1:6">
      <c r="A5084" s="4">
        <v>5083</v>
      </c>
      <c r="B5084" s="5">
        <v>1</v>
      </c>
      <c r="C5084" s="6">
        <v>415</v>
      </c>
      <c r="D5084" s="6">
        <v>2699</v>
      </c>
      <c r="E5084">
        <f>VLOOKUP(Чек_позиція!C5084,Товар!A:G,7,FALSE)</f>
        <v>729.01</v>
      </c>
      <c r="F5084">
        <f t="shared" si="79"/>
        <v>729.01</v>
      </c>
    </row>
    <row r="5085" spans="1:6">
      <c r="A5085" s="4">
        <v>5084</v>
      </c>
      <c r="B5085" s="5">
        <v>3</v>
      </c>
      <c r="C5085" s="6">
        <v>8186</v>
      </c>
      <c r="D5085" s="6">
        <v>2699</v>
      </c>
      <c r="E5085">
        <f>VLOOKUP(Чек_позиція!C5085,Товар!A:G,7,FALSE)</f>
        <v>590.95000000000005</v>
      </c>
      <c r="F5085">
        <f t="shared" si="79"/>
        <v>1772.8500000000001</v>
      </c>
    </row>
    <row r="5086" spans="1:6">
      <c r="A5086" s="4">
        <v>5085</v>
      </c>
      <c r="B5086" s="5">
        <v>4</v>
      </c>
      <c r="C5086" s="6">
        <v>4893</v>
      </c>
      <c r="D5086" s="6">
        <v>2700</v>
      </c>
      <c r="E5086">
        <f>VLOOKUP(Чек_позиція!C5086,Товар!A:G,7,FALSE)</f>
        <v>325.55</v>
      </c>
      <c r="F5086">
        <f t="shared" si="79"/>
        <v>1302.2</v>
      </c>
    </row>
    <row r="5087" spans="1:6">
      <c r="A5087" s="4">
        <v>5086</v>
      </c>
      <c r="B5087" s="5">
        <v>1</v>
      </c>
      <c r="C5087" s="6">
        <v>3772</v>
      </c>
      <c r="D5087" s="6">
        <v>2700</v>
      </c>
      <c r="E5087">
        <f>VLOOKUP(Чек_позиція!C5087,Товар!A:G,7,FALSE)</f>
        <v>306.48</v>
      </c>
      <c r="F5087">
        <f t="shared" si="79"/>
        <v>306.48</v>
      </c>
    </row>
    <row r="5088" spans="1:6">
      <c r="A5088" s="4">
        <v>5087</v>
      </c>
      <c r="B5088" s="5">
        <v>2</v>
      </c>
      <c r="C5088" s="6">
        <v>9227</v>
      </c>
      <c r="D5088" s="6">
        <v>2701</v>
      </c>
      <c r="E5088">
        <f>VLOOKUP(Чек_позиція!C5088,Товар!A:G,7,FALSE)</f>
        <v>202.81</v>
      </c>
      <c r="F5088">
        <f t="shared" si="79"/>
        <v>405.62</v>
      </c>
    </row>
    <row r="5089" spans="1:6">
      <c r="A5089" s="4">
        <v>5088</v>
      </c>
      <c r="B5089" s="5">
        <v>1</v>
      </c>
      <c r="C5089" s="6">
        <v>5493</v>
      </c>
      <c r="D5089" s="6">
        <v>2701</v>
      </c>
      <c r="E5089">
        <f>VLOOKUP(Чек_позиція!C5089,Товар!A:G,7,FALSE)</f>
        <v>901.78</v>
      </c>
      <c r="F5089">
        <f t="shared" si="79"/>
        <v>901.78</v>
      </c>
    </row>
    <row r="5090" spans="1:6">
      <c r="A5090" s="4">
        <v>5089</v>
      </c>
      <c r="B5090" s="5">
        <v>4</v>
      </c>
      <c r="C5090" s="6">
        <v>4542</v>
      </c>
      <c r="D5090" s="6">
        <v>2701</v>
      </c>
      <c r="E5090">
        <f>VLOOKUP(Чек_позиція!C5090,Товар!A:G,7,FALSE)</f>
        <v>46.36</v>
      </c>
      <c r="F5090">
        <f t="shared" si="79"/>
        <v>185.44</v>
      </c>
    </row>
    <row r="5091" spans="1:6">
      <c r="A5091" s="4">
        <v>5090</v>
      </c>
      <c r="B5091" s="5">
        <v>3</v>
      </c>
      <c r="C5091" s="6">
        <v>6598</v>
      </c>
      <c r="D5091" s="6">
        <v>2702</v>
      </c>
      <c r="E5091">
        <f>VLOOKUP(Чек_позиція!C5091,Товар!A:G,7,FALSE)</f>
        <v>811.42</v>
      </c>
      <c r="F5091">
        <f t="shared" si="79"/>
        <v>2434.2599999999998</v>
      </c>
    </row>
    <row r="5092" spans="1:6">
      <c r="A5092" s="4">
        <v>5091</v>
      </c>
      <c r="B5092" s="5">
        <v>3</v>
      </c>
      <c r="C5092" s="6">
        <v>846</v>
      </c>
      <c r="D5092" s="6">
        <v>2703</v>
      </c>
      <c r="E5092">
        <f>VLOOKUP(Чек_позиція!C5092,Товар!A:G,7,FALSE)</f>
        <v>154.06</v>
      </c>
      <c r="F5092">
        <f t="shared" si="79"/>
        <v>462.18</v>
      </c>
    </row>
    <row r="5093" spans="1:6">
      <c r="A5093" s="4">
        <v>5092</v>
      </c>
      <c r="B5093" s="5">
        <v>1</v>
      </c>
      <c r="C5093" s="6">
        <v>8240</v>
      </c>
      <c r="D5093" s="6">
        <v>2703</v>
      </c>
      <c r="E5093">
        <f>VLOOKUP(Чек_позиція!C5093,Товар!A:G,7,FALSE)</f>
        <v>507.68</v>
      </c>
      <c r="F5093">
        <f t="shared" si="79"/>
        <v>507.68</v>
      </c>
    </row>
    <row r="5094" spans="1:6">
      <c r="A5094" s="4">
        <v>5093</v>
      </c>
      <c r="B5094" s="5">
        <v>3</v>
      </c>
      <c r="C5094" s="6">
        <v>3108</v>
      </c>
      <c r="D5094" s="6">
        <v>2704</v>
      </c>
      <c r="E5094">
        <f>VLOOKUP(Чек_позиція!C5094,Товар!A:G,7,FALSE)</f>
        <v>754.73</v>
      </c>
      <c r="F5094">
        <f t="shared" si="79"/>
        <v>2264.19</v>
      </c>
    </row>
    <row r="5095" spans="1:6">
      <c r="A5095" s="4">
        <v>5094</v>
      </c>
      <c r="B5095" s="5">
        <v>3</v>
      </c>
      <c r="C5095" s="6">
        <v>8341</v>
      </c>
      <c r="D5095" s="6">
        <v>2705</v>
      </c>
      <c r="E5095">
        <f>VLOOKUP(Чек_позиція!C5095,Товар!A:G,7,FALSE)</f>
        <v>378.26</v>
      </c>
      <c r="F5095">
        <f t="shared" si="79"/>
        <v>1134.78</v>
      </c>
    </row>
    <row r="5096" spans="1:6">
      <c r="A5096" s="4">
        <v>5095</v>
      </c>
      <c r="B5096" s="5">
        <v>4</v>
      </c>
      <c r="C5096" s="6">
        <v>2182</v>
      </c>
      <c r="D5096" s="6">
        <v>2705</v>
      </c>
      <c r="E5096">
        <f>VLOOKUP(Чек_позиція!C5096,Товар!A:G,7,FALSE)</f>
        <v>533.41</v>
      </c>
      <c r="F5096">
        <f t="shared" si="79"/>
        <v>2133.64</v>
      </c>
    </row>
    <row r="5097" spans="1:6">
      <c r="A5097" s="4">
        <v>5096</v>
      </c>
      <c r="B5097" s="5">
        <v>3</v>
      </c>
      <c r="C5097" s="6">
        <v>3235</v>
      </c>
      <c r="D5097" s="6">
        <v>2706</v>
      </c>
      <c r="E5097">
        <f>VLOOKUP(Чек_позиція!C5097,Товар!A:G,7,FALSE)</f>
        <v>382.83</v>
      </c>
      <c r="F5097">
        <f t="shared" si="79"/>
        <v>1148.49</v>
      </c>
    </row>
    <row r="5098" spans="1:6">
      <c r="A5098" s="4">
        <v>5097</v>
      </c>
      <c r="B5098" s="5">
        <v>2</v>
      </c>
      <c r="C5098" s="6">
        <v>3241</v>
      </c>
      <c r="D5098" s="6">
        <v>2706</v>
      </c>
      <c r="E5098">
        <f>VLOOKUP(Чек_позиція!C5098,Товар!A:G,7,FALSE)</f>
        <v>83.46</v>
      </c>
      <c r="F5098">
        <f t="shared" si="79"/>
        <v>166.92</v>
      </c>
    </row>
    <row r="5099" spans="1:6">
      <c r="A5099" s="4">
        <v>5098</v>
      </c>
      <c r="B5099" s="5">
        <v>3</v>
      </c>
      <c r="C5099" s="6">
        <v>5194</v>
      </c>
      <c r="D5099" s="6">
        <v>2706</v>
      </c>
      <c r="E5099">
        <f>VLOOKUP(Чек_позиція!C5099,Товар!A:G,7,FALSE)</f>
        <v>369.44</v>
      </c>
      <c r="F5099">
        <f t="shared" si="79"/>
        <v>1108.32</v>
      </c>
    </row>
    <row r="5100" spans="1:6">
      <c r="A5100" s="4">
        <v>5099</v>
      </c>
      <c r="B5100" s="5">
        <v>2</v>
      </c>
      <c r="C5100" s="6">
        <v>4865</v>
      </c>
      <c r="D5100" s="6">
        <v>2707</v>
      </c>
      <c r="E5100">
        <f>VLOOKUP(Чек_позиція!C5100,Товар!A:G,7,FALSE)</f>
        <v>695.03</v>
      </c>
      <c r="F5100">
        <f t="shared" si="79"/>
        <v>1390.06</v>
      </c>
    </row>
    <row r="5101" spans="1:6">
      <c r="A5101" s="4">
        <v>5100</v>
      </c>
      <c r="B5101" s="5">
        <v>3</v>
      </c>
      <c r="C5101" s="6">
        <v>8336</v>
      </c>
      <c r="D5101" s="6">
        <v>2708</v>
      </c>
      <c r="E5101">
        <f>VLOOKUP(Чек_позиція!C5101,Товар!A:G,7,FALSE)</f>
        <v>932.14</v>
      </c>
      <c r="F5101">
        <f t="shared" si="79"/>
        <v>2796.42</v>
      </c>
    </row>
    <row r="5102" spans="1:6">
      <c r="A5102" s="4">
        <v>5101</v>
      </c>
      <c r="B5102" s="5">
        <v>3</v>
      </c>
      <c r="C5102" s="6">
        <v>6704</v>
      </c>
      <c r="D5102" s="6">
        <v>2709</v>
      </c>
      <c r="E5102">
        <f>VLOOKUP(Чек_позиція!C5102,Товар!A:G,7,FALSE)</f>
        <v>447.29</v>
      </c>
      <c r="F5102">
        <f t="shared" si="79"/>
        <v>1341.8700000000001</v>
      </c>
    </row>
    <row r="5103" spans="1:6">
      <c r="A5103" s="4">
        <v>5102</v>
      </c>
      <c r="B5103" s="5">
        <v>3</v>
      </c>
      <c r="C5103" s="6">
        <v>7954</v>
      </c>
      <c r="D5103" s="6">
        <v>2709</v>
      </c>
      <c r="E5103">
        <f>VLOOKUP(Чек_позиція!C5103,Товар!A:G,7,FALSE)</f>
        <v>689.03</v>
      </c>
      <c r="F5103">
        <f t="shared" si="79"/>
        <v>2067.09</v>
      </c>
    </row>
    <row r="5104" spans="1:6">
      <c r="A5104" s="4">
        <v>5103</v>
      </c>
      <c r="B5104" s="5">
        <v>1</v>
      </c>
      <c r="C5104" s="6">
        <v>5998</v>
      </c>
      <c r="D5104" s="6">
        <v>2709</v>
      </c>
      <c r="E5104">
        <f>VLOOKUP(Чек_позиція!C5104,Товар!A:G,7,FALSE)</f>
        <v>503.46</v>
      </c>
      <c r="F5104">
        <f t="shared" si="79"/>
        <v>503.46</v>
      </c>
    </row>
    <row r="5105" spans="1:6">
      <c r="A5105" s="4">
        <v>5104</v>
      </c>
      <c r="B5105" s="5">
        <v>3</v>
      </c>
      <c r="C5105" s="6">
        <v>4511</v>
      </c>
      <c r="D5105" s="6">
        <v>2709</v>
      </c>
      <c r="E5105">
        <f>VLOOKUP(Чек_позиція!C5105,Товар!A:G,7,FALSE)</f>
        <v>767.43</v>
      </c>
      <c r="F5105">
        <f t="shared" si="79"/>
        <v>2302.29</v>
      </c>
    </row>
    <row r="5106" spans="1:6">
      <c r="A5106" s="4">
        <v>5105</v>
      </c>
      <c r="B5106" s="5">
        <v>4</v>
      </c>
      <c r="C5106" s="6">
        <v>8873</v>
      </c>
      <c r="D5106" s="6">
        <v>2710</v>
      </c>
      <c r="E5106">
        <f>VLOOKUP(Чек_позиція!C5106,Товар!A:G,7,FALSE)</f>
        <v>306.97000000000003</v>
      </c>
      <c r="F5106">
        <f t="shared" si="79"/>
        <v>1227.8800000000001</v>
      </c>
    </row>
    <row r="5107" spans="1:6">
      <c r="A5107" s="4">
        <v>5106</v>
      </c>
      <c r="B5107" s="5">
        <v>1</v>
      </c>
      <c r="C5107" s="6">
        <v>8821</v>
      </c>
      <c r="D5107" s="6">
        <v>2711</v>
      </c>
      <c r="E5107">
        <f>VLOOKUP(Чек_позиція!C5107,Товар!A:G,7,FALSE)</f>
        <v>304.89999999999998</v>
      </c>
      <c r="F5107">
        <f t="shared" si="79"/>
        <v>304.89999999999998</v>
      </c>
    </row>
    <row r="5108" spans="1:6">
      <c r="A5108" s="4">
        <v>5107</v>
      </c>
      <c r="B5108" s="5">
        <v>1</v>
      </c>
      <c r="C5108" s="6">
        <v>1262</v>
      </c>
      <c r="D5108" s="6">
        <v>2711</v>
      </c>
      <c r="E5108">
        <f>VLOOKUP(Чек_позиція!C5108,Товар!A:G,7,FALSE)</f>
        <v>362.62</v>
      </c>
      <c r="F5108">
        <f t="shared" si="79"/>
        <v>362.62</v>
      </c>
    </row>
    <row r="5109" spans="1:6">
      <c r="A5109" s="4">
        <v>5108</v>
      </c>
      <c r="B5109" s="5">
        <v>3</v>
      </c>
      <c r="C5109" s="6">
        <v>2016</v>
      </c>
      <c r="D5109" s="6">
        <v>2711</v>
      </c>
      <c r="E5109">
        <f>VLOOKUP(Чек_позиція!C5109,Товар!A:G,7,FALSE)</f>
        <v>590.62</v>
      </c>
      <c r="F5109">
        <f t="shared" si="79"/>
        <v>1771.8600000000001</v>
      </c>
    </row>
    <row r="5110" spans="1:6">
      <c r="A5110" s="4">
        <v>5109</v>
      </c>
      <c r="B5110" s="5">
        <v>3</v>
      </c>
      <c r="C5110" s="6">
        <v>1158</v>
      </c>
      <c r="D5110" s="6">
        <v>2711</v>
      </c>
      <c r="E5110">
        <f>VLOOKUP(Чек_позиція!C5110,Товар!A:G,7,FALSE)</f>
        <v>299.67</v>
      </c>
      <c r="F5110">
        <f t="shared" si="79"/>
        <v>899.01</v>
      </c>
    </row>
    <row r="5111" spans="1:6">
      <c r="A5111" s="4">
        <v>5110</v>
      </c>
      <c r="B5111" s="5">
        <v>2</v>
      </c>
      <c r="C5111" s="6">
        <v>979</v>
      </c>
      <c r="D5111" s="6">
        <v>2711</v>
      </c>
      <c r="E5111">
        <f>VLOOKUP(Чек_позиція!C5111,Товар!A:G,7,FALSE)</f>
        <v>221.53</v>
      </c>
      <c r="F5111">
        <f t="shared" si="79"/>
        <v>443.06</v>
      </c>
    </row>
    <row r="5112" spans="1:6">
      <c r="A5112" s="4">
        <v>5111</v>
      </c>
      <c r="B5112" s="5">
        <v>4</v>
      </c>
      <c r="C5112" s="6">
        <v>1763</v>
      </c>
      <c r="D5112" s="6">
        <v>2712</v>
      </c>
      <c r="E5112">
        <f>VLOOKUP(Чек_позиція!C5112,Товар!A:G,7,FALSE)</f>
        <v>229.04</v>
      </c>
      <c r="F5112">
        <f t="shared" si="79"/>
        <v>916.16</v>
      </c>
    </row>
    <row r="5113" spans="1:6">
      <c r="A5113" s="4">
        <v>5112</v>
      </c>
      <c r="B5113" s="5">
        <v>1</v>
      </c>
      <c r="C5113" s="6">
        <v>1989</v>
      </c>
      <c r="D5113" s="6">
        <v>2712</v>
      </c>
      <c r="E5113">
        <f>VLOOKUP(Чек_позиція!C5113,Товар!A:G,7,FALSE)</f>
        <v>709.25</v>
      </c>
      <c r="F5113">
        <f t="shared" si="79"/>
        <v>709.25</v>
      </c>
    </row>
    <row r="5114" spans="1:6">
      <c r="A5114" s="4">
        <v>5113</v>
      </c>
      <c r="B5114" s="5">
        <v>1</v>
      </c>
      <c r="C5114" s="6">
        <v>5511</v>
      </c>
      <c r="D5114" s="6">
        <v>2712</v>
      </c>
      <c r="E5114">
        <f>VLOOKUP(Чек_позиція!C5114,Товар!A:G,7,FALSE)</f>
        <v>723.05</v>
      </c>
      <c r="F5114">
        <f t="shared" si="79"/>
        <v>723.05</v>
      </c>
    </row>
    <row r="5115" spans="1:6">
      <c r="A5115" s="4">
        <v>5114</v>
      </c>
      <c r="B5115" s="5">
        <v>4</v>
      </c>
      <c r="C5115" s="6">
        <v>4100</v>
      </c>
      <c r="D5115" s="6">
        <v>2712</v>
      </c>
      <c r="E5115">
        <f>VLOOKUP(Чек_позиція!C5115,Товар!A:G,7,FALSE)</f>
        <v>591.19000000000005</v>
      </c>
      <c r="F5115">
        <f t="shared" si="79"/>
        <v>2364.7600000000002</v>
      </c>
    </row>
    <row r="5116" spans="1:6">
      <c r="A5116" s="4">
        <v>5115</v>
      </c>
      <c r="B5116" s="5">
        <v>3</v>
      </c>
      <c r="C5116" s="6">
        <v>6700</v>
      </c>
      <c r="D5116" s="6">
        <v>2713</v>
      </c>
      <c r="E5116">
        <f>VLOOKUP(Чек_позиція!C5116,Товар!A:G,7,FALSE)</f>
        <v>731.11</v>
      </c>
      <c r="F5116">
        <f t="shared" si="79"/>
        <v>2193.33</v>
      </c>
    </row>
    <row r="5117" spans="1:6">
      <c r="A5117" s="4">
        <v>5116</v>
      </c>
      <c r="B5117" s="5">
        <v>1</v>
      </c>
      <c r="C5117" s="6">
        <v>8331</v>
      </c>
      <c r="D5117" s="6">
        <v>2713</v>
      </c>
      <c r="E5117">
        <f>VLOOKUP(Чек_позиція!C5117,Товар!A:G,7,FALSE)</f>
        <v>256.8</v>
      </c>
      <c r="F5117">
        <f t="shared" si="79"/>
        <v>256.8</v>
      </c>
    </row>
    <row r="5118" spans="1:6">
      <c r="A5118" s="4">
        <v>5117</v>
      </c>
      <c r="B5118" s="5">
        <v>2</v>
      </c>
      <c r="C5118" s="6">
        <v>4484</v>
      </c>
      <c r="D5118" s="6">
        <v>2713</v>
      </c>
      <c r="E5118">
        <f>VLOOKUP(Чек_позиція!C5118,Товар!A:G,7,FALSE)</f>
        <v>701.78</v>
      </c>
      <c r="F5118">
        <f t="shared" si="79"/>
        <v>1403.56</v>
      </c>
    </row>
    <row r="5119" spans="1:6">
      <c r="A5119" s="4">
        <v>5118</v>
      </c>
      <c r="B5119" s="5">
        <v>2</v>
      </c>
      <c r="C5119" s="6">
        <v>8717</v>
      </c>
      <c r="D5119" s="6">
        <v>2714</v>
      </c>
      <c r="E5119">
        <f>VLOOKUP(Чек_позиція!C5119,Товар!A:G,7,FALSE)</f>
        <v>867.84</v>
      </c>
      <c r="F5119">
        <f t="shared" si="79"/>
        <v>1735.68</v>
      </c>
    </row>
    <row r="5120" spans="1:6">
      <c r="A5120" s="4">
        <v>5119</v>
      </c>
      <c r="B5120" s="5">
        <v>2</v>
      </c>
      <c r="C5120" s="6">
        <v>5226</v>
      </c>
      <c r="D5120" s="6">
        <v>2714</v>
      </c>
      <c r="E5120">
        <f>VLOOKUP(Чек_позиція!C5120,Товар!A:G,7,FALSE)</f>
        <v>596.28</v>
      </c>
      <c r="F5120">
        <f t="shared" si="79"/>
        <v>1192.56</v>
      </c>
    </row>
    <row r="5121" spans="1:6">
      <c r="A5121" s="4">
        <v>5120</v>
      </c>
      <c r="B5121" s="5">
        <v>1</v>
      </c>
      <c r="C5121" s="6">
        <v>2454</v>
      </c>
      <c r="D5121" s="6">
        <v>2714</v>
      </c>
      <c r="E5121">
        <f>VLOOKUP(Чек_позиція!C5121,Товар!A:G,7,FALSE)</f>
        <v>406</v>
      </c>
      <c r="F5121">
        <f t="shared" si="79"/>
        <v>406</v>
      </c>
    </row>
    <row r="5122" spans="1:6">
      <c r="A5122" s="4">
        <v>5121</v>
      </c>
      <c r="B5122" s="5">
        <v>4</v>
      </c>
      <c r="C5122" s="6">
        <v>4622</v>
      </c>
      <c r="D5122" s="6">
        <v>2714</v>
      </c>
      <c r="E5122">
        <f>VLOOKUP(Чек_позиція!C5122,Товар!A:G,7,FALSE)</f>
        <v>546.54999999999995</v>
      </c>
      <c r="F5122">
        <f t="shared" si="79"/>
        <v>2186.1999999999998</v>
      </c>
    </row>
    <row r="5123" spans="1:6">
      <c r="A5123" s="4">
        <v>5122</v>
      </c>
      <c r="B5123" s="5">
        <v>3</v>
      </c>
      <c r="C5123" s="6">
        <v>7122</v>
      </c>
      <c r="D5123" s="6">
        <v>2714</v>
      </c>
      <c r="E5123">
        <f>VLOOKUP(Чек_позиція!C5123,Товар!A:G,7,FALSE)</f>
        <v>203.1</v>
      </c>
      <c r="F5123">
        <f t="shared" ref="F5123:F5186" si="80">B5123*E5123</f>
        <v>609.29999999999995</v>
      </c>
    </row>
    <row r="5124" spans="1:6">
      <c r="A5124" s="4">
        <v>5123</v>
      </c>
      <c r="B5124" s="5">
        <v>1</v>
      </c>
      <c r="C5124" s="6">
        <v>7274</v>
      </c>
      <c r="D5124" s="6">
        <v>2715</v>
      </c>
      <c r="E5124">
        <f>VLOOKUP(Чек_позиція!C5124,Товар!A:G,7,FALSE)</f>
        <v>690.95</v>
      </c>
      <c r="F5124">
        <f t="shared" si="80"/>
        <v>690.95</v>
      </c>
    </row>
    <row r="5125" spans="1:6">
      <c r="A5125" s="4">
        <v>5124</v>
      </c>
      <c r="B5125" s="5">
        <v>3</v>
      </c>
      <c r="C5125" s="6">
        <v>7404</v>
      </c>
      <c r="D5125" s="6">
        <v>2715</v>
      </c>
      <c r="E5125">
        <f>VLOOKUP(Чек_позиція!C5125,Товар!A:G,7,FALSE)</f>
        <v>462.88</v>
      </c>
      <c r="F5125">
        <f t="shared" si="80"/>
        <v>1388.6399999999999</v>
      </c>
    </row>
    <row r="5126" spans="1:6">
      <c r="A5126" s="4">
        <v>5125</v>
      </c>
      <c r="B5126" s="5">
        <v>2</v>
      </c>
      <c r="C5126" s="6">
        <v>7760</v>
      </c>
      <c r="D5126" s="6">
        <v>2715</v>
      </c>
      <c r="E5126">
        <f>VLOOKUP(Чек_позиція!C5126,Товар!A:G,7,FALSE)</f>
        <v>425.97</v>
      </c>
      <c r="F5126">
        <f t="shared" si="80"/>
        <v>851.94</v>
      </c>
    </row>
    <row r="5127" spans="1:6">
      <c r="A5127" s="4">
        <v>5126</v>
      </c>
      <c r="B5127" s="5">
        <v>4</v>
      </c>
      <c r="C5127" s="6">
        <v>2847</v>
      </c>
      <c r="D5127" s="6">
        <v>2716</v>
      </c>
      <c r="E5127">
        <f>VLOOKUP(Чек_позиція!C5127,Товар!A:G,7,FALSE)</f>
        <v>410.1</v>
      </c>
      <c r="F5127">
        <f t="shared" si="80"/>
        <v>1640.4</v>
      </c>
    </row>
    <row r="5128" spans="1:6">
      <c r="A5128" s="4">
        <v>5127</v>
      </c>
      <c r="B5128" s="5">
        <v>2</v>
      </c>
      <c r="C5128" s="6">
        <v>4643</v>
      </c>
      <c r="D5128" s="6">
        <v>2716</v>
      </c>
      <c r="E5128">
        <f>VLOOKUP(Чек_позиція!C5128,Товар!A:G,7,FALSE)</f>
        <v>599.99</v>
      </c>
      <c r="F5128">
        <f t="shared" si="80"/>
        <v>1199.98</v>
      </c>
    </row>
    <row r="5129" spans="1:6">
      <c r="A5129" s="4">
        <v>5128</v>
      </c>
      <c r="B5129" s="5">
        <v>4</v>
      </c>
      <c r="C5129" s="6">
        <v>9158</v>
      </c>
      <c r="D5129" s="6">
        <v>2716</v>
      </c>
      <c r="E5129">
        <f>VLOOKUP(Чек_позиція!C5129,Товар!A:G,7,FALSE)</f>
        <v>724.41</v>
      </c>
      <c r="F5129">
        <f t="shared" si="80"/>
        <v>2897.64</v>
      </c>
    </row>
    <row r="5130" spans="1:6">
      <c r="A5130" s="4">
        <v>5129</v>
      </c>
      <c r="B5130" s="5">
        <v>4</v>
      </c>
      <c r="C5130" s="6">
        <v>3058</v>
      </c>
      <c r="D5130" s="6">
        <v>2716</v>
      </c>
      <c r="E5130">
        <f>VLOOKUP(Чек_позиція!C5130,Товар!A:G,7,FALSE)</f>
        <v>249.22</v>
      </c>
      <c r="F5130">
        <f t="shared" si="80"/>
        <v>996.88</v>
      </c>
    </row>
    <row r="5131" spans="1:6">
      <c r="A5131" s="4">
        <v>5130</v>
      </c>
      <c r="B5131" s="5">
        <v>3</v>
      </c>
      <c r="C5131" s="6">
        <v>4456</v>
      </c>
      <c r="D5131" s="6">
        <v>2717</v>
      </c>
      <c r="E5131">
        <f>VLOOKUP(Чек_позиція!C5131,Товар!A:G,7,FALSE)</f>
        <v>882.31</v>
      </c>
      <c r="F5131">
        <f t="shared" si="80"/>
        <v>2646.93</v>
      </c>
    </row>
    <row r="5132" spans="1:6">
      <c r="A5132" s="4">
        <v>5131</v>
      </c>
      <c r="B5132" s="5">
        <v>1</v>
      </c>
      <c r="C5132" s="6">
        <v>751</v>
      </c>
      <c r="D5132" s="6">
        <v>2717</v>
      </c>
      <c r="E5132">
        <f>VLOOKUP(Чек_позиція!C5132,Товар!A:G,7,FALSE)</f>
        <v>343.43</v>
      </c>
      <c r="F5132">
        <f t="shared" si="80"/>
        <v>343.43</v>
      </c>
    </row>
    <row r="5133" spans="1:6">
      <c r="A5133" s="4">
        <v>5132</v>
      </c>
      <c r="B5133" s="5">
        <v>2</v>
      </c>
      <c r="C5133" s="6">
        <v>9350</v>
      </c>
      <c r="D5133" s="6">
        <v>2717</v>
      </c>
      <c r="E5133">
        <f>VLOOKUP(Чек_позиція!C5133,Товар!A:G,7,FALSE)</f>
        <v>414.65</v>
      </c>
      <c r="F5133">
        <f t="shared" si="80"/>
        <v>829.3</v>
      </c>
    </row>
    <row r="5134" spans="1:6">
      <c r="A5134" s="4">
        <v>5133</v>
      </c>
      <c r="B5134" s="5">
        <v>2</v>
      </c>
      <c r="C5134" s="6">
        <v>5997</v>
      </c>
      <c r="D5134" s="6">
        <v>2718</v>
      </c>
      <c r="E5134">
        <f>VLOOKUP(Чек_позиція!C5134,Товар!A:G,7,FALSE)</f>
        <v>688.31</v>
      </c>
      <c r="F5134">
        <f t="shared" si="80"/>
        <v>1376.62</v>
      </c>
    </row>
    <row r="5135" spans="1:6">
      <c r="A5135" s="4">
        <v>5134</v>
      </c>
      <c r="B5135" s="5">
        <v>2</v>
      </c>
      <c r="C5135" s="6">
        <v>4177</v>
      </c>
      <c r="D5135" s="6">
        <v>2719</v>
      </c>
      <c r="E5135">
        <f>VLOOKUP(Чек_позиція!C5135,Товар!A:G,7,FALSE)</f>
        <v>677.47</v>
      </c>
      <c r="F5135">
        <f t="shared" si="80"/>
        <v>1354.94</v>
      </c>
    </row>
    <row r="5136" spans="1:6">
      <c r="A5136" s="4">
        <v>5135</v>
      </c>
      <c r="B5136" s="5">
        <v>1</v>
      </c>
      <c r="C5136" s="6">
        <v>5982</v>
      </c>
      <c r="D5136" s="6">
        <v>2719</v>
      </c>
      <c r="E5136">
        <f>VLOOKUP(Чек_позиція!C5136,Товар!A:G,7,FALSE)</f>
        <v>564.71</v>
      </c>
      <c r="F5136">
        <f t="shared" si="80"/>
        <v>564.71</v>
      </c>
    </row>
    <row r="5137" spans="1:6">
      <c r="A5137" s="4">
        <v>5136</v>
      </c>
      <c r="B5137" s="5">
        <v>3</v>
      </c>
      <c r="C5137" s="6">
        <v>6642</v>
      </c>
      <c r="D5137" s="6">
        <v>2719</v>
      </c>
      <c r="E5137">
        <f>VLOOKUP(Чек_позиція!C5137,Товар!A:G,7,FALSE)</f>
        <v>886.38</v>
      </c>
      <c r="F5137">
        <f t="shared" si="80"/>
        <v>2659.14</v>
      </c>
    </row>
    <row r="5138" spans="1:6">
      <c r="A5138" s="4">
        <v>5137</v>
      </c>
      <c r="B5138" s="5">
        <v>2</v>
      </c>
      <c r="C5138" s="6">
        <v>7220</v>
      </c>
      <c r="D5138" s="6">
        <v>2719</v>
      </c>
      <c r="E5138">
        <f>VLOOKUP(Чек_позиція!C5138,Товар!A:G,7,FALSE)</f>
        <v>140.63999999999999</v>
      </c>
      <c r="F5138">
        <f t="shared" si="80"/>
        <v>281.27999999999997</v>
      </c>
    </row>
    <row r="5139" spans="1:6">
      <c r="A5139" s="4">
        <v>5138</v>
      </c>
      <c r="B5139" s="5">
        <v>4</v>
      </c>
      <c r="C5139" s="6">
        <v>8914</v>
      </c>
      <c r="D5139" s="6">
        <v>2719</v>
      </c>
      <c r="E5139">
        <f>VLOOKUP(Чек_позиція!C5139,Товар!A:G,7,FALSE)</f>
        <v>168.48</v>
      </c>
      <c r="F5139">
        <f t="shared" si="80"/>
        <v>673.92</v>
      </c>
    </row>
    <row r="5140" spans="1:6">
      <c r="A5140" s="4">
        <v>5139</v>
      </c>
      <c r="B5140" s="5">
        <v>4</v>
      </c>
      <c r="C5140" s="6">
        <v>3229</v>
      </c>
      <c r="D5140" s="6">
        <v>2720</v>
      </c>
      <c r="E5140">
        <f>VLOOKUP(Чек_позиція!C5140,Товар!A:G,7,FALSE)</f>
        <v>819.39</v>
      </c>
      <c r="F5140">
        <f t="shared" si="80"/>
        <v>3277.56</v>
      </c>
    </row>
    <row r="5141" spans="1:6">
      <c r="A5141" s="4">
        <v>5140</v>
      </c>
      <c r="B5141" s="5">
        <v>3</v>
      </c>
      <c r="C5141" s="6">
        <v>9677</v>
      </c>
      <c r="D5141" s="6">
        <v>2720</v>
      </c>
      <c r="E5141">
        <f>VLOOKUP(Чек_позиція!C5141,Товар!A:G,7,FALSE)</f>
        <v>477.79</v>
      </c>
      <c r="F5141">
        <f t="shared" si="80"/>
        <v>1433.3700000000001</v>
      </c>
    </row>
    <row r="5142" spans="1:6">
      <c r="A5142" s="4">
        <v>5141</v>
      </c>
      <c r="B5142" s="5">
        <v>1</v>
      </c>
      <c r="C5142" s="6">
        <v>1828</v>
      </c>
      <c r="D5142" s="6">
        <v>2720</v>
      </c>
      <c r="E5142">
        <f>VLOOKUP(Чек_позиція!C5142,Товар!A:G,7,FALSE)</f>
        <v>704.33</v>
      </c>
      <c r="F5142">
        <f t="shared" si="80"/>
        <v>704.33</v>
      </c>
    </row>
    <row r="5143" spans="1:6">
      <c r="A5143" s="4">
        <v>5142</v>
      </c>
      <c r="B5143" s="5">
        <v>3</v>
      </c>
      <c r="C5143" s="6">
        <v>4886</v>
      </c>
      <c r="D5143" s="6">
        <v>2721</v>
      </c>
      <c r="E5143">
        <f>VLOOKUP(Чек_позиція!C5143,Товар!A:G,7,FALSE)</f>
        <v>428.72</v>
      </c>
      <c r="F5143">
        <f t="shared" si="80"/>
        <v>1286.1600000000001</v>
      </c>
    </row>
    <row r="5144" spans="1:6">
      <c r="A5144" s="4">
        <v>5143</v>
      </c>
      <c r="B5144" s="5">
        <v>4</v>
      </c>
      <c r="C5144" s="6">
        <v>1486</v>
      </c>
      <c r="D5144" s="6">
        <v>2721</v>
      </c>
      <c r="E5144">
        <f>VLOOKUP(Чек_позиція!C5144,Товар!A:G,7,FALSE)</f>
        <v>504.85</v>
      </c>
      <c r="F5144">
        <f t="shared" si="80"/>
        <v>2019.4</v>
      </c>
    </row>
    <row r="5145" spans="1:6">
      <c r="A5145" s="4">
        <v>5144</v>
      </c>
      <c r="B5145" s="5">
        <v>4</v>
      </c>
      <c r="C5145" s="6">
        <v>5678</v>
      </c>
      <c r="D5145" s="6">
        <v>2721</v>
      </c>
      <c r="E5145">
        <f>VLOOKUP(Чек_позиція!C5145,Товар!A:G,7,FALSE)</f>
        <v>531.66</v>
      </c>
      <c r="F5145">
        <f t="shared" si="80"/>
        <v>2126.64</v>
      </c>
    </row>
    <row r="5146" spans="1:6">
      <c r="A5146" s="4">
        <v>5145</v>
      </c>
      <c r="B5146" s="5">
        <v>2</v>
      </c>
      <c r="C5146" s="6">
        <v>8193</v>
      </c>
      <c r="D5146" s="6">
        <v>2721</v>
      </c>
      <c r="E5146">
        <f>VLOOKUP(Чек_позиція!C5146,Товар!A:G,7,FALSE)</f>
        <v>62.58</v>
      </c>
      <c r="F5146">
        <f t="shared" si="80"/>
        <v>125.16</v>
      </c>
    </row>
    <row r="5147" spans="1:6">
      <c r="A5147" s="4">
        <v>5146</v>
      </c>
      <c r="B5147" s="5">
        <v>4</v>
      </c>
      <c r="C5147" s="6">
        <v>4932</v>
      </c>
      <c r="D5147" s="6">
        <v>2721</v>
      </c>
      <c r="E5147">
        <f>VLOOKUP(Чек_позиція!C5147,Товар!A:G,7,FALSE)</f>
        <v>436.2</v>
      </c>
      <c r="F5147">
        <f t="shared" si="80"/>
        <v>1744.8</v>
      </c>
    </row>
    <row r="5148" spans="1:6">
      <c r="A5148" s="4">
        <v>5147</v>
      </c>
      <c r="B5148" s="5">
        <v>3</v>
      </c>
      <c r="C5148" s="6">
        <v>7963</v>
      </c>
      <c r="D5148" s="6">
        <v>2722</v>
      </c>
      <c r="E5148">
        <f>VLOOKUP(Чек_позиція!C5148,Товар!A:G,7,FALSE)</f>
        <v>706.16</v>
      </c>
      <c r="F5148">
        <f t="shared" si="80"/>
        <v>2118.48</v>
      </c>
    </row>
    <row r="5149" spans="1:6">
      <c r="A5149" s="4">
        <v>5148</v>
      </c>
      <c r="B5149" s="5">
        <v>2</v>
      </c>
      <c r="C5149" s="6">
        <v>2403</v>
      </c>
      <c r="D5149" s="6">
        <v>2723</v>
      </c>
      <c r="E5149">
        <f>VLOOKUP(Чек_позиція!C5149,Товар!A:G,7,FALSE)</f>
        <v>504.34</v>
      </c>
      <c r="F5149">
        <f t="shared" si="80"/>
        <v>1008.68</v>
      </c>
    </row>
    <row r="5150" spans="1:6">
      <c r="A5150" s="4">
        <v>5149</v>
      </c>
      <c r="B5150" s="5">
        <v>2</v>
      </c>
      <c r="C5150" s="6">
        <v>9228</v>
      </c>
      <c r="D5150" s="6">
        <v>2723</v>
      </c>
      <c r="E5150">
        <f>VLOOKUP(Чек_позиція!C5150,Товар!A:G,7,FALSE)</f>
        <v>743.4</v>
      </c>
      <c r="F5150">
        <f t="shared" si="80"/>
        <v>1486.8</v>
      </c>
    </row>
    <row r="5151" spans="1:6">
      <c r="A5151" s="4">
        <v>5150</v>
      </c>
      <c r="B5151" s="5">
        <v>3</v>
      </c>
      <c r="C5151" s="6">
        <v>4644</v>
      </c>
      <c r="D5151" s="6">
        <v>2723</v>
      </c>
      <c r="E5151">
        <f>VLOOKUP(Чек_позиція!C5151,Товар!A:G,7,FALSE)</f>
        <v>71.72</v>
      </c>
      <c r="F5151">
        <f t="shared" si="80"/>
        <v>215.16</v>
      </c>
    </row>
    <row r="5152" spans="1:6">
      <c r="A5152" s="4">
        <v>5151</v>
      </c>
      <c r="B5152" s="5">
        <v>1</v>
      </c>
      <c r="C5152" s="6">
        <v>3083</v>
      </c>
      <c r="D5152" s="6">
        <v>2724</v>
      </c>
      <c r="E5152">
        <f>VLOOKUP(Чек_позиція!C5152,Товар!A:G,7,FALSE)</f>
        <v>581.04999999999995</v>
      </c>
      <c r="F5152">
        <f t="shared" si="80"/>
        <v>581.04999999999995</v>
      </c>
    </row>
    <row r="5153" spans="1:6">
      <c r="A5153" s="4">
        <v>5152</v>
      </c>
      <c r="B5153" s="5">
        <v>3</v>
      </c>
      <c r="C5153" s="6">
        <v>267</v>
      </c>
      <c r="D5153" s="6">
        <v>2724</v>
      </c>
      <c r="E5153">
        <f>VLOOKUP(Чек_позиція!C5153,Товар!A:G,7,FALSE)</f>
        <v>907.62</v>
      </c>
      <c r="F5153">
        <f t="shared" si="80"/>
        <v>2722.86</v>
      </c>
    </row>
    <row r="5154" spans="1:6">
      <c r="A5154" s="4">
        <v>5153</v>
      </c>
      <c r="B5154" s="5">
        <v>1</v>
      </c>
      <c r="C5154" s="6">
        <v>2961</v>
      </c>
      <c r="D5154" s="6">
        <v>2724</v>
      </c>
      <c r="E5154">
        <f>VLOOKUP(Чек_позиція!C5154,Товар!A:G,7,FALSE)</f>
        <v>831.59</v>
      </c>
      <c r="F5154">
        <f t="shared" si="80"/>
        <v>831.59</v>
      </c>
    </row>
    <row r="5155" spans="1:6">
      <c r="A5155" s="4">
        <v>5154</v>
      </c>
      <c r="B5155" s="5">
        <v>2</v>
      </c>
      <c r="C5155" s="6">
        <v>6975</v>
      </c>
      <c r="D5155" s="6">
        <v>2724</v>
      </c>
      <c r="E5155">
        <f>VLOOKUP(Чек_позиція!C5155,Товар!A:G,7,FALSE)</f>
        <v>641.24</v>
      </c>
      <c r="F5155">
        <f t="shared" si="80"/>
        <v>1282.48</v>
      </c>
    </row>
    <row r="5156" spans="1:6">
      <c r="A5156" s="4">
        <v>5155</v>
      </c>
      <c r="B5156" s="5">
        <v>1</v>
      </c>
      <c r="C5156" s="6">
        <v>3581</v>
      </c>
      <c r="D5156" s="6">
        <v>2724</v>
      </c>
      <c r="E5156">
        <f>VLOOKUP(Чек_позиція!C5156,Товар!A:G,7,FALSE)</f>
        <v>199.3</v>
      </c>
      <c r="F5156">
        <f t="shared" si="80"/>
        <v>199.3</v>
      </c>
    </row>
    <row r="5157" spans="1:6">
      <c r="A5157" s="4">
        <v>5156</v>
      </c>
      <c r="B5157" s="5">
        <v>4</v>
      </c>
      <c r="C5157" s="6">
        <v>2616</v>
      </c>
      <c r="D5157" s="6">
        <v>2725</v>
      </c>
      <c r="E5157">
        <f>VLOOKUP(Чек_позиція!C5157,Товар!A:G,7,FALSE)</f>
        <v>193.61</v>
      </c>
      <c r="F5157">
        <f t="shared" si="80"/>
        <v>774.44</v>
      </c>
    </row>
    <row r="5158" spans="1:6">
      <c r="A5158" s="4">
        <v>5157</v>
      </c>
      <c r="B5158" s="5">
        <v>4</v>
      </c>
      <c r="C5158" s="6">
        <v>874</v>
      </c>
      <c r="D5158" s="6">
        <v>2726</v>
      </c>
      <c r="E5158">
        <f>VLOOKUP(Чек_позиція!C5158,Товар!A:G,7,FALSE)</f>
        <v>691.31</v>
      </c>
      <c r="F5158">
        <f t="shared" si="80"/>
        <v>2765.24</v>
      </c>
    </row>
    <row r="5159" spans="1:6">
      <c r="A5159" s="4">
        <v>5158</v>
      </c>
      <c r="B5159" s="5">
        <v>3</v>
      </c>
      <c r="C5159" s="6">
        <v>5406</v>
      </c>
      <c r="D5159" s="6">
        <v>2726</v>
      </c>
      <c r="E5159">
        <f>VLOOKUP(Чек_позиція!C5159,Товар!A:G,7,FALSE)</f>
        <v>518.46</v>
      </c>
      <c r="F5159">
        <f t="shared" si="80"/>
        <v>1555.38</v>
      </c>
    </row>
    <row r="5160" spans="1:6">
      <c r="A5160" s="4">
        <v>5159</v>
      </c>
      <c r="B5160" s="5">
        <v>2</v>
      </c>
      <c r="C5160" s="6">
        <v>9795</v>
      </c>
      <c r="D5160" s="6">
        <v>2727</v>
      </c>
      <c r="E5160">
        <f>VLOOKUP(Чек_позиція!C5160,Товар!A:G,7,FALSE)</f>
        <v>161.25</v>
      </c>
      <c r="F5160">
        <f t="shared" si="80"/>
        <v>322.5</v>
      </c>
    </row>
    <row r="5161" spans="1:6">
      <c r="A5161" s="4">
        <v>5160</v>
      </c>
      <c r="B5161" s="5">
        <v>2</v>
      </c>
      <c r="C5161" s="6">
        <v>7527</v>
      </c>
      <c r="D5161" s="6">
        <v>2727</v>
      </c>
      <c r="E5161">
        <f>VLOOKUP(Чек_позиція!C5161,Товар!A:G,7,FALSE)</f>
        <v>99.78</v>
      </c>
      <c r="F5161">
        <f t="shared" si="80"/>
        <v>199.56</v>
      </c>
    </row>
    <row r="5162" spans="1:6">
      <c r="A5162" s="4">
        <v>5161</v>
      </c>
      <c r="B5162" s="5">
        <v>2</v>
      </c>
      <c r="C5162" s="6">
        <v>5680</v>
      </c>
      <c r="D5162" s="6">
        <v>2728</v>
      </c>
      <c r="E5162">
        <f>VLOOKUP(Чек_позиція!C5162,Товар!A:G,7,FALSE)</f>
        <v>258.55</v>
      </c>
      <c r="F5162">
        <f t="shared" si="80"/>
        <v>517.1</v>
      </c>
    </row>
    <row r="5163" spans="1:6">
      <c r="A5163" s="4">
        <v>5162</v>
      </c>
      <c r="B5163" s="5">
        <v>4</v>
      </c>
      <c r="C5163" s="6">
        <v>1217</v>
      </c>
      <c r="D5163" s="6">
        <v>2728</v>
      </c>
      <c r="E5163">
        <f>VLOOKUP(Чек_позиція!C5163,Товар!A:G,7,FALSE)</f>
        <v>434.78</v>
      </c>
      <c r="F5163">
        <f t="shared" si="80"/>
        <v>1739.12</v>
      </c>
    </row>
    <row r="5164" spans="1:6">
      <c r="A5164" s="4">
        <v>5163</v>
      </c>
      <c r="B5164" s="5">
        <v>1</v>
      </c>
      <c r="C5164" s="6">
        <v>7046</v>
      </c>
      <c r="D5164" s="6">
        <v>2729</v>
      </c>
      <c r="E5164">
        <f>VLOOKUP(Чек_позиція!C5164,Товар!A:G,7,FALSE)</f>
        <v>331.42</v>
      </c>
      <c r="F5164">
        <f t="shared" si="80"/>
        <v>331.42</v>
      </c>
    </row>
    <row r="5165" spans="1:6">
      <c r="A5165" s="4">
        <v>5164</v>
      </c>
      <c r="B5165" s="5">
        <v>1</v>
      </c>
      <c r="C5165" s="6">
        <v>1028</v>
      </c>
      <c r="D5165" s="6">
        <v>2729</v>
      </c>
      <c r="E5165">
        <f>VLOOKUP(Чек_позиція!C5165,Товар!A:G,7,FALSE)</f>
        <v>61.89</v>
      </c>
      <c r="F5165">
        <f t="shared" si="80"/>
        <v>61.89</v>
      </c>
    </row>
    <row r="5166" spans="1:6">
      <c r="A5166" s="4">
        <v>5165</v>
      </c>
      <c r="B5166" s="5">
        <v>2</v>
      </c>
      <c r="C5166" s="6">
        <v>4668</v>
      </c>
      <c r="D5166" s="6">
        <v>2730</v>
      </c>
      <c r="E5166">
        <f>VLOOKUP(Чек_позиція!C5166,Товар!A:G,7,FALSE)</f>
        <v>148.13</v>
      </c>
      <c r="F5166">
        <f t="shared" si="80"/>
        <v>296.26</v>
      </c>
    </row>
    <row r="5167" spans="1:6">
      <c r="A5167" s="4">
        <v>5166</v>
      </c>
      <c r="B5167" s="5">
        <v>2</v>
      </c>
      <c r="C5167" s="6">
        <v>9901</v>
      </c>
      <c r="D5167" s="6">
        <v>2730</v>
      </c>
      <c r="E5167">
        <f>VLOOKUP(Чек_позиція!C5167,Товар!A:G,7,FALSE)</f>
        <v>345.64</v>
      </c>
      <c r="F5167">
        <f t="shared" si="80"/>
        <v>691.28</v>
      </c>
    </row>
    <row r="5168" spans="1:6">
      <c r="A5168" s="4">
        <v>5167</v>
      </c>
      <c r="B5168" s="5">
        <v>2</v>
      </c>
      <c r="C5168" s="6">
        <v>1636</v>
      </c>
      <c r="D5168" s="6">
        <v>2730</v>
      </c>
      <c r="E5168">
        <f>VLOOKUP(Чек_позиція!C5168,Товар!A:G,7,FALSE)</f>
        <v>210.78</v>
      </c>
      <c r="F5168">
        <f t="shared" si="80"/>
        <v>421.56</v>
      </c>
    </row>
    <row r="5169" spans="1:6">
      <c r="A5169" s="4">
        <v>5168</v>
      </c>
      <c r="B5169" s="5">
        <v>2</v>
      </c>
      <c r="C5169" s="6">
        <v>7241</v>
      </c>
      <c r="D5169" s="6">
        <v>2730</v>
      </c>
      <c r="E5169">
        <f>VLOOKUP(Чек_позиція!C5169,Товар!A:G,7,FALSE)</f>
        <v>238.48</v>
      </c>
      <c r="F5169">
        <f t="shared" si="80"/>
        <v>476.96</v>
      </c>
    </row>
    <row r="5170" spans="1:6">
      <c r="A5170" s="4">
        <v>5169</v>
      </c>
      <c r="B5170" s="5">
        <v>1</v>
      </c>
      <c r="C5170" s="6">
        <v>9393</v>
      </c>
      <c r="D5170" s="6">
        <v>2731</v>
      </c>
      <c r="E5170">
        <f>VLOOKUP(Чек_позиція!C5170,Товар!A:G,7,FALSE)</f>
        <v>628.51</v>
      </c>
      <c r="F5170">
        <f t="shared" si="80"/>
        <v>628.51</v>
      </c>
    </row>
    <row r="5171" spans="1:6">
      <c r="A5171" s="4">
        <v>5170</v>
      </c>
      <c r="B5171" s="5">
        <v>3</v>
      </c>
      <c r="C5171" s="6">
        <v>390</v>
      </c>
      <c r="D5171" s="6">
        <v>2732</v>
      </c>
      <c r="E5171">
        <f>VLOOKUP(Чек_позиція!C5171,Товар!A:G,7,FALSE)</f>
        <v>904</v>
      </c>
      <c r="F5171">
        <f t="shared" si="80"/>
        <v>2712</v>
      </c>
    </row>
    <row r="5172" spans="1:6">
      <c r="A5172" s="4">
        <v>5171</v>
      </c>
      <c r="B5172" s="5">
        <v>3</v>
      </c>
      <c r="C5172" s="6">
        <v>2548</v>
      </c>
      <c r="D5172" s="6">
        <v>2732</v>
      </c>
      <c r="E5172">
        <f>VLOOKUP(Чек_позиція!C5172,Товар!A:G,7,FALSE)</f>
        <v>265.89999999999998</v>
      </c>
      <c r="F5172">
        <f t="shared" si="80"/>
        <v>797.69999999999993</v>
      </c>
    </row>
    <row r="5173" spans="1:6">
      <c r="A5173" s="4">
        <v>5172</v>
      </c>
      <c r="B5173" s="5">
        <v>2</v>
      </c>
      <c r="C5173" s="6">
        <v>2524</v>
      </c>
      <c r="D5173" s="6">
        <v>2732</v>
      </c>
      <c r="E5173">
        <f>VLOOKUP(Чек_позиція!C5173,Товар!A:G,7,FALSE)</f>
        <v>900.65</v>
      </c>
      <c r="F5173">
        <f t="shared" si="80"/>
        <v>1801.3</v>
      </c>
    </row>
    <row r="5174" spans="1:6">
      <c r="A5174" s="4">
        <v>5173</v>
      </c>
      <c r="B5174" s="5">
        <v>1</v>
      </c>
      <c r="C5174" s="6">
        <v>7109</v>
      </c>
      <c r="D5174" s="6">
        <v>2732</v>
      </c>
      <c r="E5174">
        <f>VLOOKUP(Чек_позиція!C5174,Товар!A:G,7,FALSE)</f>
        <v>167.35</v>
      </c>
      <c r="F5174">
        <f t="shared" si="80"/>
        <v>167.35</v>
      </c>
    </row>
    <row r="5175" spans="1:6">
      <c r="A5175" s="4">
        <v>5174</v>
      </c>
      <c r="B5175" s="5">
        <v>3</v>
      </c>
      <c r="C5175" s="6">
        <v>4623</v>
      </c>
      <c r="D5175" s="6">
        <v>2733</v>
      </c>
      <c r="E5175">
        <f>VLOOKUP(Чек_позиція!C5175,Товар!A:G,7,FALSE)</f>
        <v>802.99</v>
      </c>
      <c r="F5175">
        <f t="shared" si="80"/>
        <v>2408.9700000000003</v>
      </c>
    </row>
    <row r="5176" spans="1:6">
      <c r="A5176" s="4">
        <v>5175</v>
      </c>
      <c r="B5176" s="5">
        <v>2</v>
      </c>
      <c r="C5176" s="6">
        <v>2056</v>
      </c>
      <c r="D5176" s="6">
        <v>2734</v>
      </c>
      <c r="E5176">
        <f>VLOOKUP(Чек_позиція!C5176,Товар!A:G,7,FALSE)</f>
        <v>691.17</v>
      </c>
      <c r="F5176">
        <f t="shared" si="80"/>
        <v>1382.34</v>
      </c>
    </row>
    <row r="5177" spans="1:6">
      <c r="A5177" s="4">
        <v>5176</v>
      </c>
      <c r="B5177" s="5">
        <v>2</v>
      </c>
      <c r="C5177" s="6">
        <v>2374</v>
      </c>
      <c r="D5177" s="6">
        <v>2734</v>
      </c>
      <c r="E5177">
        <f>VLOOKUP(Чек_позиція!C5177,Товар!A:G,7,FALSE)</f>
        <v>606.22</v>
      </c>
      <c r="F5177">
        <f t="shared" si="80"/>
        <v>1212.44</v>
      </c>
    </row>
    <row r="5178" spans="1:6">
      <c r="A5178" s="4">
        <v>5177</v>
      </c>
      <c r="B5178" s="5">
        <v>3</v>
      </c>
      <c r="C5178" s="6">
        <v>4378</v>
      </c>
      <c r="D5178" s="6">
        <v>2734</v>
      </c>
      <c r="E5178">
        <f>VLOOKUP(Чек_позиція!C5178,Товар!A:G,7,FALSE)</f>
        <v>456.96</v>
      </c>
      <c r="F5178">
        <f t="shared" si="80"/>
        <v>1370.8799999999999</v>
      </c>
    </row>
    <row r="5179" spans="1:6">
      <c r="A5179" s="4">
        <v>5178</v>
      </c>
      <c r="B5179" s="5">
        <v>3</v>
      </c>
      <c r="C5179" s="6">
        <v>3036</v>
      </c>
      <c r="D5179" s="6">
        <v>2734</v>
      </c>
      <c r="E5179">
        <f>VLOOKUP(Чек_позиція!C5179,Товар!A:G,7,FALSE)</f>
        <v>726.64</v>
      </c>
      <c r="F5179">
        <f t="shared" si="80"/>
        <v>2179.92</v>
      </c>
    </row>
    <row r="5180" spans="1:6">
      <c r="A5180" s="4">
        <v>5179</v>
      </c>
      <c r="B5180" s="5">
        <v>4</v>
      </c>
      <c r="C5180" s="6">
        <v>9861</v>
      </c>
      <c r="D5180" s="6">
        <v>2734</v>
      </c>
      <c r="E5180">
        <f>VLOOKUP(Чек_позиція!C5180,Товар!A:G,7,FALSE)</f>
        <v>258.01</v>
      </c>
      <c r="F5180">
        <f t="shared" si="80"/>
        <v>1032.04</v>
      </c>
    </row>
    <row r="5181" spans="1:6">
      <c r="A5181" s="4">
        <v>5180</v>
      </c>
      <c r="B5181" s="5">
        <v>3</v>
      </c>
      <c r="C5181" s="6">
        <v>3128</v>
      </c>
      <c r="D5181" s="6">
        <v>2735</v>
      </c>
      <c r="E5181">
        <f>VLOOKUP(Чек_позиція!C5181,Товар!A:G,7,FALSE)</f>
        <v>282.97000000000003</v>
      </c>
      <c r="F5181">
        <f t="shared" si="80"/>
        <v>848.91000000000008</v>
      </c>
    </row>
    <row r="5182" spans="1:6">
      <c r="A5182" s="4">
        <v>5181</v>
      </c>
      <c r="B5182" s="5">
        <v>1</v>
      </c>
      <c r="C5182" s="6">
        <v>2340</v>
      </c>
      <c r="D5182" s="6">
        <v>2735</v>
      </c>
      <c r="E5182">
        <f>VLOOKUP(Чек_позиція!C5182,Товар!A:G,7,FALSE)</f>
        <v>83.98</v>
      </c>
      <c r="F5182">
        <f t="shared" si="80"/>
        <v>83.98</v>
      </c>
    </row>
    <row r="5183" spans="1:6">
      <c r="A5183" s="4">
        <v>5182</v>
      </c>
      <c r="B5183" s="5">
        <v>2</v>
      </c>
      <c r="C5183" s="6">
        <v>5706</v>
      </c>
      <c r="D5183" s="6">
        <v>2736</v>
      </c>
      <c r="E5183">
        <f>VLOOKUP(Чек_позиція!C5183,Товар!A:G,7,FALSE)</f>
        <v>416.38</v>
      </c>
      <c r="F5183">
        <f t="shared" si="80"/>
        <v>832.76</v>
      </c>
    </row>
    <row r="5184" spans="1:6">
      <c r="A5184" s="4">
        <v>5183</v>
      </c>
      <c r="B5184" s="5">
        <v>1</v>
      </c>
      <c r="C5184" s="6">
        <v>8237</v>
      </c>
      <c r="D5184" s="6">
        <v>2736</v>
      </c>
      <c r="E5184">
        <f>VLOOKUP(Чек_позиція!C5184,Товар!A:G,7,FALSE)</f>
        <v>458.15</v>
      </c>
      <c r="F5184">
        <f t="shared" si="80"/>
        <v>458.15</v>
      </c>
    </row>
    <row r="5185" spans="1:6">
      <c r="A5185" s="4">
        <v>5184</v>
      </c>
      <c r="B5185" s="5">
        <v>3</v>
      </c>
      <c r="C5185" s="6">
        <v>485</v>
      </c>
      <c r="D5185" s="6">
        <v>2736</v>
      </c>
      <c r="E5185">
        <f>VLOOKUP(Чек_позиція!C5185,Товар!A:G,7,FALSE)</f>
        <v>702.46</v>
      </c>
      <c r="F5185">
        <f t="shared" si="80"/>
        <v>2107.38</v>
      </c>
    </row>
    <row r="5186" spans="1:6">
      <c r="A5186" s="4">
        <v>5185</v>
      </c>
      <c r="B5186" s="5">
        <v>4</v>
      </c>
      <c r="C5186" s="6">
        <v>8499</v>
      </c>
      <c r="D5186" s="6">
        <v>2737</v>
      </c>
      <c r="E5186">
        <f>VLOOKUP(Чек_позиція!C5186,Товар!A:G,7,FALSE)</f>
        <v>448.43</v>
      </c>
      <c r="F5186">
        <f t="shared" si="80"/>
        <v>1793.72</v>
      </c>
    </row>
    <row r="5187" spans="1:6">
      <c r="A5187" s="4">
        <v>5186</v>
      </c>
      <c r="B5187" s="5">
        <v>4</v>
      </c>
      <c r="C5187" s="6">
        <v>7327</v>
      </c>
      <c r="D5187" s="6">
        <v>2737</v>
      </c>
      <c r="E5187">
        <f>VLOOKUP(Чек_позиція!C5187,Товар!A:G,7,FALSE)</f>
        <v>520.05999999999995</v>
      </c>
      <c r="F5187">
        <f t="shared" ref="F5187:F5250" si="81">B5187*E5187</f>
        <v>2080.2399999999998</v>
      </c>
    </row>
    <row r="5188" spans="1:6">
      <c r="A5188" s="4">
        <v>5187</v>
      </c>
      <c r="B5188" s="5">
        <v>2</v>
      </c>
      <c r="C5188" s="6">
        <v>89</v>
      </c>
      <c r="D5188" s="6">
        <v>2737</v>
      </c>
      <c r="E5188">
        <f>VLOOKUP(Чек_позиція!C5188,Товар!A:G,7,FALSE)</f>
        <v>772.27</v>
      </c>
      <c r="F5188">
        <f t="shared" si="81"/>
        <v>1544.54</v>
      </c>
    </row>
    <row r="5189" spans="1:6">
      <c r="A5189" s="4">
        <v>5188</v>
      </c>
      <c r="B5189" s="5">
        <v>4</v>
      </c>
      <c r="C5189" s="6">
        <v>1117</v>
      </c>
      <c r="D5189" s="6">
        <v>2737</v>
      </c>
      <c r="E5189">
        <f>VLOOKUP(Чек_позиція!C5189,Товар!A:G,7,FALSE)</f>
        <v>528.16999999999996</v>
      </c>
      <c r="F5189">
        <f t="shared" si="81"/>
        <v>2112.6799999999998</v>
      </c>
    </row>
    <row r="5190" spans="1:6">
      <c r="A5190" s="4">
        <v>5189</v>
      </c>
      <c r="B5190" s="5">
        <v>2</v>
      </c>
      <c r="C5190" s="6">
        <v>1934</v>
      </c>
      <c r="D5190" s="6">
        <v>2737</v>
      </c>
      <c r="E5190">
        <f>VLOOKUP(Чек_позиція!C5190,Товар!A:G,7,FALSE)</f>
        <v>358.61</v>
      </c>
      <c r="F5190">
        <f t="shared" si="81"/>
        <v>717.22</v>
      </c>
    </row>
    <row r="5191" spans="1:6">
      <c r="A5191" s="4">
        <v>5190</v>
      </c>
      <c r="B5191" s="5">
        <v>4</v>
      </c>
      <c r="C5191" s="6">
        <v>3896</v>
      </c>
      <c r="D5191" s="6">
        <v>2738</v>
      </c>
      <c r="E5191">
        <f>VLOOKUP(Чек_позиція!C5191,Товар!A:G,7,FALSE)</f>
        <v>720.26</v>
      </c>
      <c r="F5191">
        <f t="shared" si="81"/>
        <v>2881.04</v>
      </c>
    </row>
    <row r="5192" spans="1:6">
      <c r="A5192" s="4">
        <v>5191</v>
      </c>
      <c r="B5192" s="5">
        <v>3</v>
      </c>
      <c r="C5192" s="6">
        <v>997</v>
      </c>
      <c r="D5192" s="6">
        <v>2738</v>
      </c>
      <c r="E5192">
        <f>VLOOKUP(Чек_позиція!C5192,Товар!A:G,7,FALSE)</f>
        <v>877.61</v>
      </c>
      <c r="F5192">
        <f t="shared" si="81"/>
        <v>2632.83</v>
      </c>
    </row>
    <row r="5193" spans="1:6">
      <c r="A5193" s="4">
        <v>5192</v>
      </c>
      <c r="B5193" s="5">
        <v>2</v>
      </c>
      <c r="C5193" s="6">
        <v>993</v>
      </c>
      <c r="D5193" s="6">
        <v>2738</v>
      </c>
      <c r="E5193">
        <f>VLOOKUP(Чек_позиція!C5193,Товар!A:G,7,FALSE)</f>
        <v>693.04</v>
      </c>
      <c r="F5193">
        <f t="shared" si="81"/>
        <v>1386.08</v>
      </c>
    </row>
    <row r="5194" spans="1:6">
      <c r="A5194" s="4">
        <v>5193</v>
      </c>
      <c r="B5194" s="5">
        <v>1</v>
      </c>
      <c r="C5194" s="6">
        <v>5356</v>
      </c>
      <c r="D5194" s="6">
        <v>2739</v>
      </c>
      <c r="E5194">
        <f>VLOOKUP(Чек_позиція!C5194,Товар!A:G,7,FALSE)</f>
        <v>94.62</v>
      </c>
      <c r="F5194">
        <f t="shared" si="81"/>
        <v>94.62</v>
      </c>
    </row>
    <row r="5195" spans="1:6">
      <c r="A5195" s="4">
        <v>5194</v>
      </c>
      <c r="B5195" s="5">
        <v>2</v>
      </c>
      <c r="C5195" s="6">
        <v>6655</v>
      </c>
      <c r="D5195" s="6">
        <v>2740</v>
      </c>
      <c r="E5195">
        <f>VLOOKUP(Чек_позиція!C5195,Товар!A:G,7,FALSE)</f>
        <v>411.56</v>
      </c>
      <c r="F5195">
        <f t="shared" si="81"/>
        <v>823.12</v>
      </c>
    </row>
    <row r="5196" spans="1:6">
      <c r="A5196" s="4">
        <v>5195</v>
      </c>
      <c r="B5196" s="5">
        <v>3</v>
      </c>
      <c r="C5196" s="6">
        <v>3611</v>
      </c>
      <c r="D5196" s="6">
        <v>2740</v>
      </c>
      <c r="E5196">
        <f>VLOOKUP(Чек_позиція!C5196,Товар!A:G,7,FALSE)</f>
        <v>365.41</v>
      </c>
      <c r="F5196">
        <f t="shared" si="81"/>
        <v>1096.23</v>
      </c>
    </row>
    <row r="5197" spans="1:6">
      <c r="A5197" s="4">
        <v>5196</v>
      </c>
      <c r="B5197" s="5">
        <v>3</v>
      </c>
      <c r="C5197" s="6">
        <v>9944</v>
      </c>
      <c r="D5197" s="6">
        <v>2740</v>
      </c>
      <c r="E5197">
        <f>VLOOKUP(Чек_позиція!C5197,Товар!A:G,7,FALSE)</f>
        <v>694.91</v>
      </c>
      <c r="F5197">
        <f t="shared" si="81"/>
        <v>2084.73</v>
      </c>
    </row>
    <row r="5198" spans="1:6">
      <c r="A5198" s="4">
        <v>5197</v>
      </c>
      <c r="B5198" s="5">
        <v>1</v>
      </c>
      <c r="C5198" s="6">
        <v>8528</v>
      </c>
      <c r="D5198" s="6">
        <v>2740</v>
      </c>
      <c r="E5198">
        <f>VLOOKUP(Чек_позиція!C5198,Товар!A:G,7,FALSE)</f>
        <v>403.98</v>
      </c>
      <c r="F5198">
        <f t="shared" si="81"/>
        <v>403.98</v>
      </c>
    </row>
    <row r="5199" spans="1:6">
      <c r="A5199" s="4">
        <v>5198</v>
      </c>
      <c r="B5199" s="5">
        <v>3</v>
      </c>
      <c r="C5199" s="6">
        <v>9543</v>
      </c>
      <c r="D5199" s="6">
        <v>2741</v>
      </c>
      <c r="E5199">
        <f>VLOOKUP(Чек_позиція!C5199,Товар!A:G,7,FALSE)</f>
        <v>604.41</v>
      </c>
      <c r="F5199">
        <f t="shared" si="81"/>
        <v>1813.23</v>
      </c>
    </row>
    <row r="5200" spans="1:6">
      <c r="A5200" s="4">
        <v>5199</v>
      </c>
      <c r="B5200" s="5">
        <v>2</v>
      </c>
      <c r="C5200" s="6">
        <v>4749</v>
      </c>
      <c r="D5200" s="6">
        <v>2741</v>
      </c>
      <c r="E5200">
        <f>VLOOKUP(Чек_позиція!C5200,Товар!A:G,7,FALSE)</f>
        <v>908.24</v>
      </c>
      <c r="F5200">
        <f t="shared" si="81"/>
        <v>1816.48</v>
      </c>
    </row>
    <row r="5201" spans="1:6">
      <c r="A5201" s="4">
        <v>5200</v>
      </c>
      <c r="B5201" s="5">
        <v>1</v>
      </c>
      <c r="C5201" s="6">
        <v>5724</v>
      </c>
      <c r="D5201" s="6">
        <v>2742</v>
      </c>
      <c r="E5201">
        <f>VLOOKUP(Чек_позиція!C5201,Товар!A:G,7,FALSE)</f>
        <v>267.89999999999998</v>
      </c>
      <c r="F5201">
        <f t="shared" si="81"/>
        <v>267.89999999999998</v>
      </c>
    </row>
    <row r="5202" spans="1:6">
      <c r="A5202" s="4">
        <v>5201</v>
      </c>
      <c r="B5202" s="5">
        <v>3</v>
      </c>
      <c r="C5202" s="6">
        <v>6799</v>
      </c>
      <c r="D5202" s="6">
        <v>2742</v>
      </c>
      <c r="E5202">
        <f>VLOOKUP(Чек_позиція!C5202,Товар!A:G,7,FALSE)</f>
        <v>390.03</v>
      </c>
      <c r="F5202">
        <f t="shared" si="81"/>
        <v>1170.0899999999999</v>
      </c>
    </row>
    <row r="5203" spans="1:6">
      <c r="A5203" s="4">
        <v>5202</v>
      </c>
      <c r="B5203" s="5">
        <v>3</v>
      </c>
      <c r="C5203" s="6">
        <v>1864</v>
      </c>
      <c r="D5203" s="6">
        <v>2742</v>
      </c>
      <c r="E5203">
        <f>VLOOKUP(Чек_позиція!C5203,Товар!A:G,7,FALSE)</f>
        <v>779.98</v>
      </c>
      <c r="F5203">
        <f t="shared" si="81"/>
        <v>2339.94</v>
      </c>
    </row>
    <row r="5204" spans="1:6">
      <c r="A5204" s="4">
        <v>5203</v>
      </c>
      <c r="B5204" s="5">
        <v>1</v>
      </c>
      <c r="C5204" s="6">
        <v>7493</v>
      </c>
      <c r="D5204" s="6">
        <v>2742</v>
      </c>
      <c r="E5204">
        <f>VLOOKUP(Чек_позиція!C5204,Товар!A:G,7,FALSE)</f>
        <v>416.33</v>
      </c>
      <c r="F5204">
        <f t="shared" si="81"/>
        <v>416.33</v>
      </c>
    </row>
    <row r="5205" spans="1:6">
      <c r="A5205" s="4">
        <v>5204</v>
      </c>
      <c r="B5205" s="5">
        <v>2</v>
      </c>
      <c r="C5205" s="6">
        <v>437</v>
      </c>
      <c r="D5205" s="6">
        <v>2742</v>
      </c>
      <c r="E5205">
        <f>VLOOKUP(Чек_позиція!C5205,Товар!A:G,7,FALSE)</f>
        <v>314.05</v>
      </c>
      <c r="F5205">
        <f t="shared" si="81"/>
        <v>628.1</v>
      </c>
    </row>
    <row r="5206" spans="1:6">
      <c r="A5206" s="4">
        <v>5205</v>
      </c>
      <c r="B5206" s="5">
        <v>4</v>
      </c>
      <c r="C5206" s="6">
        <v>1631</v>
      </c>
      <c r="D5206" s="6">
        <v>2743</v>
      </c>
      <c r="E5206">
        <f>VLOOKUP(Чек_позиція!C5206,Товар!A:G,7,FALSE)</f>
        <v>946.13</v>
      </c>
      <c r="F5206">
        <f t="shared" si="81"/>
        <v>3784.52</v>
      </c>
    </row>
    <row r="5207" spans="1:6">
      <c r="A5207" s="4">
        <v>5206</v>
      </c>
      <c r="B5207" s="5">
        <v>3</v>
      </c>
      <c r="C5207" s="6">
        <v>7681</v>
      </c>
      <c r="D5207" s="6">
        <v>2743</v>
      </c>
      <c r="E5207">
        <f>VLOOKUP(Чек_позиція!C5207,Товар!A:G,7,FALSE)</f>
        <v>696.25</v>
      </c>
      <c r="F5207">
        <f t="shared" si="81"/>
        <v>2088.75</v>
      </c>
    </row>
    <row r="5208" spans="1:6">
      <c r="A5208" s="4">
        <v>5207</v>
      </c>
      <c r="B5208" s="5">
        <v>2</v>
      </c>
      <c r="C5208" s="6">
        <v>4127</v>
      </c>
      <c r="D5208" s="6">
        <v>2743</v>
      </c>
      <c r="E5208">
        <f>VLOOKUP(Чек_позиція!C5208,Товар!A:G,7,FALSE)</f>
        <v>777.6</v>
      </c>
      <c r="F5208">
        <f t="shared" si="81"/>
        <v>1555.2</v>
      </c>
    </row>
    <row r="5209" spans="1:6">
      <c r="A5209" s="4">
        <v>5208</v>
      </c>
      <c r="B5209" s="5">
        <v>2</v>
      </c>
      <c r="C5209" s="6">
        <v>6903</v>
      </c>
      <c r="D5209" s="6">
        <v>2743</v>
      </c>
      <c r="E5209">
        <f>VLOOKUP(Чек_позиція!C5209,Товар!A:G,7,FALSE)</f>
        <v>777.02</v>
      </c>
      <c r="F5209">
        <f t="shared" si="81"/>
        <v>1554.04</v>
      </c>
    </row>
    <row r="5210" spans="1:6">
      <c r="A5210" s="4">
        <v>5209</v>
      </c>
      <c r="B5210" s="5">
        <v>1</v>
      </c>
      <c r="C5210" s="6">
        <v>5070</v>
      </c>
      <c r="D5210" s="6">
        <v>2744</v>
      </c>
      <c r="E5210">
        <f>VLOOKUP(Чек_позиція!C5210,Товар!A:G,7,FALSE)</f>
        <v>256.14</v>
      </c>
      <c r="F5210">
        <f t="shared" si="81"/>
        <v>256.14</v>
      </c>
    </row>
    <row r="5211" spans="1:6">
      <c r="A5211" s="4">
        <v>5210</v>
      </c>
      <c r="B5211" s="5">
        <v>3</v>
      </c>
      <c r="C5211" s="6">
        <v>9658</v>
      </c>
      <c r="D5211" s="6">
        <v>2744</v>
      </c>
      <c r="E5211">
        <f>VLOOKUP(Чек_позиція!C5211,Товар!A:G,7,FALSE)</f>
        <v>571.87</v>
      </c>
      <c r="F5211">
        <f t="shared" si="81"/>
        <v>1715.6100000000001</v>
      </c>
    </row>
    <row r="5212" spans="1:6">
      <c r="A5212" s="4">
        <v>5211</v>
      </c>
      <c r="B5212" s="5">
        <v>1</v>
      </c>
      <c r="C5212" s="6">
        <v>2139</v>
      </c>
      <c r="D5212" s="6">
        <v>2744</v>
      </c>
      <c r="E5212">
        <f>VLOOKUP(Чек_позиція!C5212,Товар!A:G,7,FALSE)</f>
        <v>437.03</v>
      </c>
      <c r="F5212">
        <f t="shared" si="81"/>
        <v>437.03</v>
      </c>
    </row>
    <row r="5213" spans="1:6">
      <c r="A5213" s="4">
        <v>5212</v>
      </c>
      <c r="B5213" s="5">
        <v>1</v>
      </c>
      <c r="C5213" s="6">
        <v>2592</v>
      </c>
      <c r="D5213" s="6">
        <v>2745</v>
      </c>
      <c r="E5213">
        <f>VLOOKUP(Чек_позиція!C5213,Товар!A:G,7,FALSE)</f>
        <v>264.22000000000003</v>
      </c>
      <c r="F5213">
        <f t="shared" si="81"/>
        <v>264.22000000000003</v>
      </c>
    </row>
    <row r="5214" spans="1:6">
      <c r="A5214" s="4">
        <v>5213</v>
      </c>
      <c r="B5214" s="5">
        <v>1</v>
      </c>
      <c r="C5214" s="6">
        <v>1776</v>
      </c>
      <c r="D5214" s="6">
        <v>2745</v>
      </c>
      <c r="E5214">
        <f>VLOOKUP(Чек_позиція!C5214,Товар!A:G,7,FALSE)</f>
        <v>581.66</v>
      </c>
      <c r="F5214">
        <f t="shared" si="81"/>
        <v>581.66</v>
      </c>
    </row>
    <row r="5215" spans="1:6">
      <c r="A5215" s="4">
        <v>5214</v>
      </c>
      <c r="B5215" s="5">
        <v>1</v>
      </c>
      <c r="C5215" s="6">
        <v>3399</v>
      </c>
      <c r="D5215" s="6">
        <v>2746</v>
      </c>
      <c r="E5215">
        <f>VLOOKUP(Чек_позиція!C5215,Товар!A:G,7,FALSE)</f>
        <v>624.54999999999995</v>
      </c>
      <c r="F5215">
        <f t="shared" si="81"/>
        <v>624.54999999999995</v>
      </c>
    </row>
    <row r="5216" spans="1:6">
      <c r="A5216" s="4">
        <v>5215</v>
      </c>
      <c r="B5216" s="5">
        <v>1</v>
      </c>
      <c r="C5216" s="6">
        <v>6556</v>
      </c>
      <c r="D5216" s="6">
        <v>2746</v>
      </c>
      <c r="E5216">
        <f>VLOOKUP(Чек_позиція!C5216,Товар!A:G,7,FALSE)</f>
        <v>635.62</v>
      </c>
      <c r="F5216">
        <f t="shared" si="81"/>
        <v>635.62</v>
      </c>
    </row>
    <row r="5217" spans="1:6">
      <c r="A5217" s="4">
        <v>5216</v>
      </c>
      <c r="B5217" s="5">
        <v>3</v>
      </c>
      <c r="C5217" s="6">
        <v>5614</v>
      </c>
      <c r="D5217" s="6">
        <v>2747</v>
      </c>
      <c r="E5217">
        <f>VLOOKUP(Чек_позиція!C5217,Товар!A:G,7,FALSE)</f>
        <v>458.03</v>
      </c>
      <c r="F5217">
        <f t="shared" si="81"/>
        <v>1374.09</v>
      </c>
    </row>
    <row r="5218" spans="1:6">
      <c r="A5218" s="4">
        <v>5217</v>
      </c>
      <c r="B5218" s="5">
        <v>3</v>
      </c>
      <c r="C5218" s="6">
        <v>8368</v>
      </c>
      <c r="D5218" s="6">
        <v>2747</v>
      </c>
      <c r="E5218">
        <f>VLOOKUP(Чек_позиція!C5218,Товар!A:G,7,FALSE)</f>
        <v>510.95</v>
      </c>
      <c r="F5218">
        <f t="shared" si="81"/>
        <v>1532.85</v>
      </c>
    </row>
    <row r="5219" spans="1:6">
      <c r="A5219" s="4">
        <v>5218</v>
      </c>
      <c r="B5219" s="5">
        <v>4</v>
      </c>
      <c r="C5219" s="6">
        <v>2463</v>
      </c>
      <c r="D5219" s="6">
        <v>2747</v>
      </c>
      <c r="E5219">
        <f>VLOOKUP(Чек_позиція!C5219,Товар!A:G,7,FALSE)</f>
        <v>334.82</v>
      </c>
      <c r="F5219">
        <f t="shared" si="81"/>
        <v>1339.28</v>
      </c>
    </row>
    <row r="5220" spans="1:6">
      <c r="A5220" s="4">
        <v>5219</v>
      </c>
      <c r="B5220" s="5">
        <v>4</v>
      </c>
      <c r="C5220" s="6">
        <v>2277</v>
      </c>
      <c r="D5220" s="6">
        <v>2747</v>
      </c>
      <c r="E5220">
        <f>VLOOKUP(Чек_позиція!C5220,Товар!A:G,7,FALSE)</f>
        <v>553.26</v>
      </c>
      <c r="F5220">
        <f t="shared" si="81"/>
        <v>2213.04</v>
      </c>
    </row>
    <row r="5221" spans="1:6">
      <c r="A5221" s="4">
        <v>5220</v>
      </c>
      <c r="B5221" s="5">
        <v>2</v>
      </c>
      <c r="C5221" s="6">
        <v>6798</v>
      </c>
      <c r="D5221" s="6">
        <v>2748</v>
      </c>
      <c r="E5221">
        <f>VLOOKUP(Чек_позиція!C5221,Товар!A:G,7,FALSE)</f>
        <v>213.99</v>
      </c>
      <c r="F5221">
        <f t="shared" si="81"/>
        <v>427.98</v>
      </c>
    </row>
    <row r="5222" spans="1:6">
      <c r="A5222" s="4">
        <v>5221</v>
      </c>
      <c r="B5222" s="5">
        <v>3</v>
      </c>
      <c r="C5222" s="6">
        <v>4330</v>
      </c>
      <c r="D5222" s="6">
        <v>2748</v>
      </c>
      <c r="E5222">
        <f>VLOOKUP(Чек_позиція!C5222,Товар!A:G,7,FALSE)</f>
        <v>821.88</v>
      </c>
      <c r="F5222">
        <f t="shared" si="81"/>
        <v>2465.64</v>
      </c>
    </row>
    <row r="5223" spans="1:6">
      <c r="A5223" s="4">
        <v>5222</v>
      </c>
      <c r="B5223" s="5">
        <v>1</v>
      </c>
      <c r="C5223" s="6">
        <v>9804</v>
      </c>
      <c r="D5223" s="6">
        <v>2748</v>
      </c>
      <c r="E5223">
        <f>VLOOKUP(Чек_позиція!C5223,Товар!A:G,7,FALSE)</f>
        <v>68.77</v>
      </c>
      <c r="F5223">
        <f t="shared" si="81"/>
        <v>68.77</v>
      </c>
    </row>
    <row r="5224" spans="1:6">
      <c r="A5224" s="4">
        <v>5223</v>
      </c>
      <c r="B5224" s="5">
        <v>1</v>
      </c>
      <c r="C5224" s="6">
        <v>854</v>
      </c>
      <c r="D5224" s="6">
        <v>2748</v>
      </c>
      <c r="E5224">
        <f>VLOOKUP(Чек_позиція!C5224,Товар!A:G,7,FALSE)</f>
        <v>814.68</v>
      </c>
      <c r="F5224">
        <f t="shared" si="81"/>
        <v>814.68</v>
      </c>
    </row>
    <row r="5225" spans="1:6">
      <c r="A5225" s="4">
        <v>5224</v>
      </c>
      <c r="B5225" s="5">
        <v>2</v>
      </c>
      <c r="C5225" s="6">
        <v>9650</v>
      </c>
      <c r="D5225" s="6">
        <v>2748</v>
      </c>
      <c r="E5225">
        <f>VLOOKUP(Чек_позиція!C5225,Товар!A:G,7,FALSE)</f>
        <v>294.93</v>
      </c>
      <c r="F5225">
        <f t="shared" si="81"/>
        <v>589.86</v>
      </c>
    </row>
    <row r="5226" spans="1:6">
      <c r="A5226" s="4">
        <v>5225</v>
      </c>
      <c r="B5226" s="5">
        <v>2</v>
      </c>
      <c r="C5226" s="6">
        <v>3148</v>
      </c>
      <c r="D5226" s="6">
        <v>2749</v>
      </c>
      <c r="E5226">
        <f>VLOOKUP(Чек_позиція!C5226,Товар!A:G,7,FALSE)</f>
        <v>648.04</v>
      </c>
      <c r="F5226">
        <f t="shared" si="81"/>
        <v>1296.08</v>
      </c>
    </row>
    <row r="5227" spans="1:6">
      <c r="A5227" s="4">
        <v>5226</v>
      </c>
      <c r="B5227" s="5">
        <v>4</v>
      </c>
      <c r="C5227" s="6">
        <v>1390</v>
      </c>
      <c r="D5227" s="6">
        <v>2749</v>
      </c>
      <c r="E5227">
        <f>VLOOKUP(Чек_позиція!C5227,Товар!A:G,7,FALSE)</f>
        <v>859.17</v>
      </c>
      <c r="F5227">
        <f t="shared" si="81"/>
        <v>3436.68</v>
      </c>
    </row>
    <row r="5228" spans="1:6">
      <c r="A5228" s="4">
        <v>5227</v>
      </c>
      <c r="B5228" s="5">
        <v>1</v>
      </c>
      <c r="C5228" s="6">
        <v>4827</v>
      </c>
      <c r="D5228" s="6">
        <v>2749</v>
      </c>
      <c r="E5228">
        <f>VLOOKUP(Чек_позиція!C5228,Товар!A:G,7,FALSE)</f>
        <v>93.1</v>
      </c>
      <c r="F5228">
        <f t="shared" si="81"/>
        <v>93.1</v>
      </c>
    </row>
    <row r="5229" spans="1:6">
      <c r="A5229" s="4">
        <v>5228</v>
      </c>
      <c r="B5229" s="5">
        <v>1</v>
      </c>
      <c r="C5229" s="6">
        <v>2897</v>
      </c>
      <c r="D5229" s="6">
        <v>2749</v>
      </c>
      <c r="E5229">
        <f>VLOOKUP(Чек_позиція!C5229,Товар!A:G,7,FALSE)</f>
        <v>76.489999999999995</v>
      </c>
      <c r="F5229">
        <f t="shared" si="81"/>
        <v>76.489999999999995</v>
      </c>
    </row>
    <row r="5230" spans="1:6">
      <c r="A5230" s="4">
        <v>5229</v>
      </c>
      <c r="B5230" s="5">
        <v>4</v>
      </c>
      <c r="C5230" s="6">
        <v>6631</v>
      </c>
      <c r="D5230" s="6">
        <v>2749</v>
      </c>
      <c r="E5230">
        <f>VLOOKUP(Чек_позиція!C5230,Товар!A:G,7,FALSE)</f>
        <v>699.86</v>
      </c>
      <c r="F5230">
        <f t="shared" si="81"/>
        <v>2799.44</v>
      </c>
    </row>
    <row r="5231" spans="1:6">
      <c r="A5231" s="4">
        <v>5230</v>
      </c>
      <c r="B5231" s="5">
        <v>4</v>
      </c>
      <c r="C5231" s="6">
        <v>1544</v>
      </c>
      <c r="D5231" s="6">
        <v>2750</v>
      </c>
      <c r="E5231">
        <f>VLOOKUP(Чек_позиція!C5231,Товар!A:G,7,FALSE)</f>
        <v>543.5</v>
      </c>
      <c r="F5231">
        <f t="shared" si="81"/>
        <v>2174</v>
      </c>
    </row>
    <row r="5232" spans="1:6">
      <c r="A5232" s="4">
        <v>5231</v>
      </c>
      <c r="B5232" s="5">
        <v>4</v>
      </c>
      <c r="C5232" s="6">
        <v>3790</v>
      </c>
      <c r="D5232" s="6">
        <v>2751</v>
      </c>
      <c r="E5232">
        <f>VLOOKUP(Чек_позиція!C5232,Товар!A:G,7,FALSE)</f>
        <v>222.42</v>
      </c>
      <c r="F5232">
        <f t="shared" si="81"/>
        <v>889.68</v>
      </c>
    </row>
    <row r="5233" spans="1:6">
      <c r="A5233" s="4">
        <v>5232</v>
      </c>
      <c r="B5233" s="5">
        <v>3</v>
      </c>
      <c r="C5233" s="6">
        <v>7189</v>
      </c>
      <c r="D5233" s="6">
        <v>2752</v>
      </c>
      <c r="E5233">
        <f>VLOOKUP(Чек_позиція!C5233,Товар!A:G,7,FALSE)</f>
        <v>99.11</v>
      </c>
      <c r="F5233">
        <f t="shared" si="81"/>
        <v>297.33</v>
      </c>
    </row>
    <row r="5234" spans="1:6">
      <c r="A5234" s="4">
        <v>5233</v>
      </c>
      <c r="B5234" s="5">
        <v>3</v>
      </c>
      <c r="C5234" s="6">
        <v>1175</v>
      </c>
      <c r="D5234" s="6">
        <v>2752</v>
      </c>
      <c r="E5234">
        <f>VLOOKUP(Чек_позиція!C5234,Товар!A:G,7,FALSE)</f>
        <v>402.15</v>
      </c>
      <c r="F5234">
        <f t="shared" si="81"/>
        <v>1206.4499999999998</v>
      </c>
    </row>
    <row r="5235" spans="1:6">
      <c r="A5235" s="4">
        <v>5234</v>
      </c>
      <c r="B5235" s="5">
        <v>2</v>
      </c>
      <c r="C5235" s="6">
        <v>627</v>
      </c>
      <c r="D5235" s="6">
        <v>2752</v>
      </c>
      <c r="E5235">
        <f>VLOOKUP(Чек_позиція!C5235,Товар!A:G,7,FALSE)</f>
        <v>428.08</v>
      </c>
      <c r="F5235">
        <f t="shared" si="81"/>
        <v>856.16</v>
      </c>
    </row>
    <row r="5236" spans="1:6">
      <c r="A5236" s="4">
        <v>5235</v>
      </c>
      <c r="B5236" s="5">
        <v>1</v>
      </c>
      <c r="C5236" s="6">
        <v>3667</v>
      </c>
      <c r="D5236" s="6">
        <v>2753</v>
      </c>
      <c r="E5236">
        <f>VLOOKUP(Чек_позиція!C5236,Товар!A:G,7,FALSE)</f>
        <v>924.58</v>
      </c>
      <c r="F5236">
        <f t="shared" si="81"/>
        <v>924.58</v>
      </c>
    </row>
    <row r="5237" spans="1:6">
      <c r="A5237" s="4">
        <v>5236</v>
      </c>
      <c r="B5237" s="5">
        <v>1</v>
      </c>
      <c r="C5237" s="6">
        <v>5982</v>
      </c>
      <c r="D5237" s="6">
        <v>2753</v>
      </c>
      <c r="E5237">
        <f>VLOOKUP(Чек_позиція!C5237,Товар!A:G,7,FALSE)</f>
        <v>564.71</v>
      </c>
      <c r="F5237">
        <f t="shared" si="81"/>
        <v>564.71</v>
      </c>
    </row>
    <row r="5238" spans="1:6">
      <c r="A5238" s="4">
        <v>5237</v>
      </c>
      <c r="B5238" s="5">
        <v>4</v>
      </c>
      <c r="C5238" s="6">
        <v>8305</v>
      </c>
      <c r="D5238" s="6">
        <v>2754</v>
      </c>
      <c r="E5238">
        <f>VLOOKUP(Чек_позиція!C5238,Товар!A:G,7,FALSE)</f>
        <v>867.54</v>
      </c>
      <c r="F5238">
        <f t="shared" si="81"/>
        <v>3470.16</v>
      </c>
    </row>
    <row r="5239" spans="1:6">
      <c r="A5239" s="4">
        <v>5238</v>
      </c>
      <c r="B5239" s="5">
        <v>4</v>
      </c>
      <c r="C5239" s="6">
        <v>6186</v>
      </c>
      <c r="D5239" s="6">
        <v>2754</v>
      </c>
      <c r="E5239">
        <f>VLOOKUP(Чек_позиція!C5239,Товар!A:G,7,FALSE)</f>
        <v>628.01</v>
      </c>
      <c r="F5239">
        <f t="shared" si="81"/>
        <v>2512.04</v>
      </c>
    </row>
    <row r="5240" spans="1:6">
      <c r="A5240" s="4">
        <v>5239</v>
      </c>
      <c r="B5240" s="5">
        <v>1</v>
      </c>
      <c r="C5240" s="6">
        <v>9189</v>
      </c>
      <c r="D5240" s="6">
        <v>2754</v>
      </c>
      <c r="E5240">
        <f>VLOOKUP(Чек_позиція!C5240,Товар!A:G,7,FALSE)</f>
        <v>121.73</v>
      </c>
      <c r="F5240">
        <f t="shared" si="81"/>
        <v>121.73</v>
      </c>
    </row>
    <row r="5241" spans="1:6">
      <c r="A5241" s="4">
        <v>5240</v>
      </c>
      <c r="B5241" s="5">
        <v>3</v>
      </c>
      <c r="C5241" s="6">
        <v>1171</v>
      </c>
      <c r="D5241" s="6">
        <v>2754</v>
      </c>
      <c r="E5241">
        <f>VLOOKUP(Чек_позиція!C5241,Товар!A:G,7,FALSE)</f>
        <v>805.78</v>
      </c>
      <c r="F5241">
        <f t="shared" si="81"/>
        <v>2417.34</v>
      </c>
    </row>
    <row r="5242" spans="1:6">
      <c r="A5242" s="4">
        <v>5241</v>
      </c>
      <c r="B5242" s="5">
        <v>3</v>
      </c>
      <c r="C5242" s="6">
        <v>1310</v>
      </c>
      <c r="D5242" s="6">
        <v>2755</v>
      </c>
      <c r="E5242">
        <f>VLOOKUP(Чек_позиція!C5242,Товар!A:G,7,FALSE)</f>
        <v>169.8</v>
      </c>
      <c r="F5242">
        <f t="shared" si="81"/>
        <v>509.40000000000003</v>
      </c>
    </row>
    <row r="5243" spans="1:6">
      <c r="A5243" s="4">
        <v>5242</v>
      </c>
      <c r="B5243" s="5">
        <v>2</v>
      </c>
      <c r="C5243" s="6">
        <v>6440</v>
      </c>
      <c r="D5243" s="6">
        <v>2755</v>
      </c>
      <c r="E5243">
        <f>VLOOKUP(Чек_позиція!C5243,Товар!A:G,7,FALSE)</f>
        <v>813.75</v>
      </c>
      <c r="F5243">
        <f t="shared" si="81"/>
        <v>1627.5</v>
      </c>
    </row>
    <row r="5244" spans="1:6">
      <c r="A5244" s="4">
        <v>5243</v>
      </c>
      <c r="B5244" s="5">
        <v>2</v>
      </c>
      <c r="C5244" s="6">
        <v>2632</v>
      </c>
      <c r="D5244" s="6">
        <v>2755</v>
      </c>
      <c r="E5244">
        <f>VLOOKUP(Чек_позиція!C5244,Товар!A:G,7,FALSE)</f>
        <v>625.72</v>
      </c>
      <c r="F5244">
        <f t="shared" si="81"/>
        <v>1251.44</v>
      </c>
    </row>
    <row r="5245" spans="1:6">
      <c r="A5245" s="4">
        <v>5244</v>
      </c>
      <c r="B5245" s="5">
        <v>4</v>
      </c>
      <c r="C5245" s="6">
        <v>4969</v>
      </c>
      <c r="D5245" s="6">
        <v>2755</v>
      </c>
      <c r="E5245">
        <f>VLOOKUP(Чек_позиція!C5245,Товар!A:G,7,FALSE)</f>
        <v>719.14</v>
      </c>
      <c r="F5245">
        <f t="shared" si="81"/>
        <v>2876.56</v>
      </c>
    </row>
    <row r="5246" spans="1:6">
      <c r="A5246" s="4">
        <v>5245</v>
      </c>
      <c r="B5246" s="5">
        <v>4</v>
      </c>
      <c r="C5246" s="6">
        <v>8641</v>
      </c>
      <c r="D5246" s="6">
        <v>2756</v>
      </c>
      <c r="E5246">
        <f>VLOOKUP(Чек_позиція!C5246,Товар!A:G,7,FALSE)</f>
        <v>902.61</v>
      </c>
      <c r="F5246">
        <f t="shared" si="81"/>
        <v>3610.44</v>
      </c>
    </row>
    <row r="5247" spans="1:6">
      <c r="A5247" s="4">
        <v>5246</v>
      </c>
      <c r="B5247" s="5">
        <v>4</v>
      </c>
      <c r="C5247" s="6">
        <v>4094</v>
      </c>
      <c r="D5247" s="6">
        <v>2756</v>
      </c>
      <c r="E5247">
        <f>VLOOKUP(Чек_позиція!C5247,Товар!A:G,7,FALSE)</f>
        <v>204.24</v>
      </c>
      <c r="F5247">
        <f t="shared" si="81"/>
        <v>816.96</v>
      </c>
    </row>
    <row r="5248" spans="1:6">
      <c r="A5248" s="4">
        <v>5247</v>
      </c>
      <c r="B5248" s="5">
        <v>2</v>
      </c>
      <c r="C5248" s="6">
        <v>6691</v>
      </c>
      <c r="D5248" s="6">
        <v>2756</v>
      </c>
      <c r="E5248">
        <f>VLOOKUP(Чек_позиція!C5248,Товар!A:G,7,FALSE)</f>
        <v>516.45000000000005</v>
      </c>
      <c r="F5248">
        <f t="shared" si="81"/>
        <v>1032.9000000000001</v>
      </c>
    </row>
    <row r="5249" spans="1:6">
      <c r="A5249" s="4">
        <v>5248</v>
      </c>
      <c r="B5249" s="5">
        <v>1</v>
      </c>
      <c r="C5249" s="6">
        <v>4298</v>
      </c>
      <c r="D5249" s="6">
        <v>2756</v>
      </c>
      <c r="E5249">
        <f>VLOOKUP(Чек_позиція!C5249,Товар!A:G,7,FALSE)</f>
        <v>137.04</v>
      </c>
      <c r="F5249">
        <f t="shared" si="81"/>
        <v>137.04</v>
      </c>
    </row>
    <row r="5250" spans="1:6">
      <c r="A5250" s="4">
        <v>5249</v>
      </c>
      <c r="B5250" s="5">
        <v>3</v>
      </c>
      <c r="C5250" s="6">
        <v>40</v>
      </c>
      <c r="D5250" s="6">
        <v>2757</v>
      </c>
      <c r="E5250">
        <f>VLOOKUP(Чек_позиція!C5250,Товар!A:G,7,FALSE)</f>
        <v>696.28</v>
      </c>
      <c r="F5250">
        <f t="shared" si="81"/>
        <v>2088.84</v>
      </c>
    </row>
    <row r="5251" spans="1:6">
      <c r="A5251" s="4">
        <v>5250</v>
      </c>
      <c r="B5251" s="5">
        <v>4</v>
      </c>
      <c r="C5251" s="6">
        <v>6664</v>
      </c>
      <c r="D5251" s="6">
        <v>2757</v>
      </c>
      <c r="E5251">
        <f>VLOOKUP(Чек_позиція!C5251,Товар!A:G,7,FALSE)</f>
        <v>473.99</v>
      </c>
      <c r="F5251">
        <f t="shared" ref="F5251:F5314" si="82">B5251*E5251</f>
        <v>1895.96</v>
      </c>
    </row>
    <row r="5252" spans="1:6">
      <c r="A5252" s="4">
        <v>5251</v>
      </c>
      <c r="B5252" s="5">
        <v>3</v>
      </c>
      <c r="C5252" s="6">
        <v>9037</v>
      </c>
      <c r="D5252" s="6">
        <v>2758</v>
      </c>
      <c r="E5252">
        <f>VLOOKUP(Чек_позиція!C5252,Товар!A:G,7,FALSE)</f>
        <v>533.29</v>
      </c>
      <c r="F5252">
        <f t="shared" si="82"/>
        <v>1599.87</v>
      </c>
    </row>
    <row r="5253" spans="1:6">
      <c r="A5253" s="4">
        <v>5252</v>
      </c>
      <c r="B5253" s="5">
        <v>4</v>
      </c>
      <c r="C5253" s="6">
        <v>485</v>
      </c>
      <c r="D5253" s="6">
        <v>2759</v>
      </c>
      <c r="E5253">
        <f>VLOOKUP(Чек_позиція!C5253,Товар!A:G,7,FALSE)</f>
        <v>702.46</v>
      </c>
      <c r="F5253">
        <f t="shared" si="82"/>
        <v>2809.84</v>
      </c>
    </row>
    <row r="5254" spans="1:6">
      <c r="A5254" s="4">
        <v>5253</v>
      </c>
      <c r="B5254" s="5">
        <v>4</v>
      </c>
      <c r="C5254" s="6">
        <v>6123</v>
      </c>
      <c r="D5254" s="6">
        <v>2759</v>
      </c>
      <c r="E5254">
        <f>VLOOKUP(Чек_позиція!C5254,Товар!A:G,7,FALSE)</f>
        <v>794.28</v>
      </c>
      <c r="F5254">
        <f t="shared" si="82"/>
        <v>3177.12</v>
      </c>
    </row>
    <row r="5255" spans="1:6">
      <c r="A5255" s="4">
        <v>5254</v>
      </c>
      <c r="B5255" s="5">
        <v>2</v>
      </c>
      <c r="C5255" s="6">
        <v>7380</v>
      </c>
      <c r="D5255" s="6">
        <v>2759</v>
      </c>
      <c r="E5255">
        <f>VLOOKUP(Чек_позиція!C5255,Товар!A:G,7,FALSE)</f>
        <v>610.36</v>
      </c>
      <c r="F5255">
        <f t="shared" si="82"/>
        <v>1220.72</v>
      </c>
    </row>
    <row r="5256" spans="1:6">
      <c r="A5256" s="4">
        <v>5255</v>
      </c>
      <c r="B5256" s="5">
        <v>4</v>
      </c>
      <c r="C5256" s="6">
        <v>8315</v>
      </c>
      <c r="D5256" s="6">
        <v>2759</v>
      </c>
      <c r="E5256">
        <f>VLOOKUP(Чек_позиція!C5256,Товар!A:G,7,FALSE)</f>
        <v>113.43</v>
      </c>
      <c r="F5256">
        <f t="shared" si="82"/>
        <v>453.72</v>
      </c>
    </row>
    <row r="5257" spans="1:6">
      <c r="A5257" s="4">
        <v>5256</v>
      </c>
      <c r="B5257" s="5">
        <v>2</v>
      </c>
      <c r="C5257" s="6">
        <v>2582</v>
      </c>
      <c r="D5257" s="6">
        <v>2759</v>
      </c>
      <c r="E5257">
        <f>VLOOKUP(Чек_позиція!C5257,Товар!A:G,7,FALSE)</f>
        <v>600.80999999999995</v>
      </c>
      <c r="F5257">
        <f t="shared" si="82"/>
        <v>1201.6199999999999</v>
      </c>
    </row>
    <row r="5258" spans="1:6">
      <c r="A5258" s="4">
        <v>5257</v>
      </c>
      <c r="B5258" s="5">
        <v>4</v>
      </c>
      <c r="C5258" s="6">
        <v>7911</v>
      </c>
      <c r="D5258" s="6">
        <v>2760</v>
      </c>
      <c r="E5258">
        <f>VLOOKUP(Чек_позиція!C5258,Товар!A:G,7,FALSE)</f>
        <v>823.84</v>
      </c>
      <c r="F5258">
        <f t="shared" si="82"/>
        <v>3295.36</v>
      </c>
    </row>
    <row r="5259" spans="1:6">
      <c r="A5259" s="4">
        <v>5258</v>
      </c>
      <c r="B5259" s="5">
        <v>1</v>
      </c>
      <c r="C5259" s="6">
        <v>3756</v>
      </c>
      <c r="D5259" s="6">
        <v>2761</v>
      </c>
      <c r="E5259">
        <f>VLOOKUP(Чек_позиція!C5259,Товар!A:G,7,FALSE)</f>
        <v>921.97</v>
      </c>
      <c r="F5259">
        <f t="shared" si="82"/>
        <v>921.97</v>
      </c>
    </row>
    <row r="5260" spans="1:6">
      <c r="A5260" s="4">
        <v>5259</v>
      </c>
      <c r="B5260" s="5">
        <v>3</v>
      </c>
      <c r="C5260" s="6">
        <v>9121</v>
      </c>
      <c r="D5260" s="6">
        <v>2761</v>
      </c>
      <c r="E5260">
        <f>VLOOKUP(Чек_позиція!C5260,Товар!A:G,7,FALSE)</f>
        <v>829.5</v>
      </c>
      <c r="F5260">
        <f t="shared" si="82"/>
        <v>2488.5</v>
      </c>
    </row>
    <row r="5261" spans="1:6">
      <c r="A5261" s="4">
        <v>5260</v>
      </c>
      <c r="B5261" s="5">
        <v>1</v>
      </c>
      <c r="C5261" s="6">
        <v>5004</v>
      </c>
      <c r="D5261" s="6">
        <v>2761</v>
      </c>
      <c r="E5261">
        <f>VLOOKUP(Чек_позиція!C5261,Товар!A:G,7,FALSE)</f>
        <v>791.22</v>
      </c>
      <c r="F5261">
        <f t="shared" si="82"/>
        <v>791.22</v>
      </c>
    </row>
    <row r="5262" spans="1:6">
      <c r="A5262" s="4">
        <v>5261</v>
      </c>
      <c r="B5262" s="5">
        <v>3</v>
      </c>
      <c r="C5262" s="6">
        <v>2702</v>
      </c>
      <c r="D5262" s="6">
        <v>2761</v>
      </c>
      <c r="E5262">
        <f>VLOOKUP(Чек_позиція!C5262,Товар!A:G,7,FALSE)</f>
        <v>616.79999999999995</v>
      </c>
      <c r="F5262">
        <f t="shared" si="82"/>
        <v>1850.3999999999999</v>
      </c>
    </row>
    <row r="5263" spans="1:6">
      <c r="A5263" s="4">
        <v>5262</v>
      </c>
      <c r="B5263" s="5">
        <v>3</v>
      </c>
      <c r="C5263" s="6">
        <v>5030</v>
      </c>
      <c r="D5263" s="6">
        <v>2761</v>
      </c>
      <c r="E5263">
        <f>VLOOKUP(Чек_позиція!C5263,Товар!A:G,7,FALSE)</f>
        <v>241.48</v>
      </c>
      <c r="F5263">
        <f t="shared" si="82"/>
        <v>724.43999999999994</v>
      </c>
    </row>
    <row r="5264" spans="1:6">
      <c r="A5264" s="4">
        <v>5263</v>
      </c>
      <c r="B5264" s="5">
        <v>1</v>
      </c>
      <c r="C5264" s="6">
        <v>6058</v>
      </c>
      <c r="D5264" s="6">
        <v>2762</v>
      </c>
      <c r="E5264">
        <f>VLOOKUP(Чек_позиція!C5264,Товар!A:G,7,FALSE)</f>
        <v>560.45000000000005</v>
      </c>
      <c r="F5264">
        <f t="shared" si="82"/>
        <v>560.45000000000005</v>
      </c>
    </row>
    <row r="5265" spans="1:6">
      <c r="A5265" s="4">
        <v>5264</v>
      </c>
      <c r="B5265" s="5">
        <v>1</v>
      </c>
      <c r="C5265" s="6">
        <v>192</v>
      </c>
      <c r="D5265" s="6">
        <v>2762</v>
      </c>
      <c r="E5265">
        <f>VLOOKUP(Чек_позиція!C5265,Товар!A:G,7,FALSE)</f>
        <v>119.44</v>
      </c>
      <c r="F5265">
        <f t="shared" si="82"/>
        <v>119.44</v>
      </c>
    </row>
    <row r="5266" spans="1:6">
      <c r="A5266" s="4">
        <v>5265</v>
      </c>
      <c r="B5266" s="5">
        <v>1</v>
      </c>
      <c r="C5266" s="6">
        <v>1121</v>
      </c>
      <c r="D5266" s="6">
        <v>2762</v>
      </c>
      <c r="E5266">
        <f>VLOOKUP(Чек_позиція!C5266,Товар!A:G,7,FALSE)</f>
        <v>458.79</v>
      </c>
      <c r="F5266">
        <f t="shared" si="82"/>
        <v>458.79</v>
      </c>
    </row>
    <row r="5267" spans="1:6">
      <c r="A5267" s="4">
        <v>5266</v>
      </c>
      <c r="B5267" s="5">
        <v>4</v>
      </c>
      <c r="C5267" s="6">
        <v>4814</v>
      </c>
      <c r="D5267" s="6">
        <v>2762</v>
      </c>
      <c r="E5267">
        <f>VLOOKUP(Чек_позиція!C5267,Товар!A:G,7,FALSE)</f>
        <v>532.44000000000005</v>
      </c>
      <c r="F5267">
        <f t="shared" si="82"/>
        <v>2129.7600000000002</v>
      </c>
    </row>
    <row r="5268" spans="1:6">
      <c r="A5268" s="4">
        <v>5267</v>
      </c>
      <c r="B5268" s="5">
        <v>4</v>
      </c>
      <c r="C5268" s="6">
        <v>2068</v>
      </c>
      <c r="D5268" s="6">
        <v>2762</v>
      </c>
      <c r="E5268">
        <f>VLOOKUP(Чек_позиція!C5268,Товар!A:G,7,FALSE)</f>
        <v>799.26</v>
      </c>
      <c r="F5268">
        <f t="shared" si="82"/>
        <v>3197.04</v>
      </c>
    </row>
    <row r="5269" spans="1:6">
      <c r="A5269" s="4">
        <v>5268</v>
      </c>
      <c r="B5269" s="5">
        <v>3</v>
      </c>
      <c r="C5269" s="6">
        <v>7708</v>
      </c>
      <c r="D5269" s="6">
        <v>2763</v>
      </c>
      <c r="E5269">
        <f>VLOOKUP(Чек_позиція!C5269,Товар!A:G,7,FALSE)</f>
        <v>858.35</v>
      </c>
      <c r="F5269">
        <f t="shared" si="82"/>
        <v>2575.0500000000002</v>
      </c>
    </row>
    <row r="5270" spans="1:6">
      <c r="A5270" s="4">
        <v>5269</v>
      </c>
      <c r="B5270" s="5">
        <v>1</v>
      </c>
      <c r="C5270" s="6">
        <v>6910</v>
      </c>
      <c r="D5270" s="6">
        <v>2764</v>
      </c>
      <c r="E5270">
        <f>VLOOKUP(Чек_позиція!C5270,Товар!A:G,7,FALSE)</f>
        <v>918.89</v>
      </c>
      <c r="F5270">
        <f t="shared" si="82"/>
        <v>918.89</v>
      </c>
    </row>
    <row r="5271" spans="1:6">
      <c r="A5271" s="4">
        <v>5270</v>
      </c>
      <c r="B5271" s="5">
        <v>4</v>
      </c>
      <c r="C5271" s="6">
        <v>6855</v>
      </c>
      <c r="D5271" s="6">
        <v>2764</v>
      </c>
      <c r="E5271">
        <f>VLOOKUP(Чек_позиція!C5271,Товар!A:G,7,FALSE)</f>
        <v>121.92</v>
      </c>
      <c r="F5271">
        <f t="shared" si="82"/>
        <v>487.68</v>
      </c>
    </row>
    <row r="5272" spans="1:6">
      <c r="A5272" s="4">
        <v>5271</v>
      </c>
      <c r="B5272" s="5">
        <v>2</v>
      </c>
      <c r="C5272" s="6">
        <v>6140</v>
      </c>
      <c r="D5272" s="6">
        <v>2765</v>
      </c>
      <c r="E5272">
        <f>VLOOKUP(Чек_позиція!C5272,Товар!A:G,7,FALSE)</f>
        <v>73.8</v>
      </c>
      <c r="F5272">
        <f t="shared" si="82"/>
        <v>147.6</v>
      </c>
    </row>
    <row r="5273" spans="1:6">
      <c r="A5273" s="4">
        <v>5272</v>
      </c>
      <c r="B5273" s="5">
        <v>2</v>
      </c>
      <c r="C5273" s="6">
        <v>7418</v>
      </c>
      <c r="D5273" s="6">
        <v>2765</v>
      </c>
      <c r="E5273">
        <f>VLOOKUP(Чек_позиція!C5273,Товар!A:G,7,FALSE)</f>
        <v>279.05</v>
      </c>
      <c r="F5273">
        <f t="shared" si="82"/>
        <v>558.1</v>
      </c>
    </row>
    <row r="5274" spans="1:6">
      <c r="A5274" s="4">
        <v>5273</v>
      </c>
      <c r="B5274" s="5">
        <v>1</v>
      </c>
      <c r="C5274" s="6">
        <v>8274</v>
      </c>
      <c r="D5274" s="6">
        <v>2765</v>
      </c>
      <c r="E5274">
        <f>VLOOKUP(Чек_позиція!C5274,Товар!A:G,7,FALSE)</f>
        <v>707.68</v>
      </c>
      <c r="F5274">
        <f t="shared" si="82"/>
        <v>707.68</v>
      </c>
    </row>
    <row r="5275" spans="1:6">
      <c r="A5275" s="4">
        <v>5274</v>
      </c>
      <c r="B5275" s="5">
        <v>3</v>
      </c>
      <c r="C5275" s="6">
        <v>6663</v>
      </c>
      <c r="D5275" s="6">
        <v>2765</v>
      </c>
      <c r="E5275">
        <f>VLOOKUP(Чек_позиція!C5275,Товар!A:G,7,FALSE)</f>
        <v>822.72</v>
      </c>
      <c r="F5275">
        <f t="shared" si="82"/>
        <v>2468.16</v>
      </c>
    </row>
    <row r="5276" spans="1:6">
      <c r="A5276" s="4">
        <v>5275</v>
      </c>
      <c r="B5276" s="5">
        <v>4</v>
      </c>
      <c r="C5276" s="6">
        <v>71</v>
      </c>
      <c r="D5276" s="6">
        <v>2765</v>
      </c>
      <c r="E5276">
        <f>VLOOKUP(Чек_позиція!C5276,Товар!A:G,7,FALSE)</f>
        <v>657.95</v>
      </c>
      <c r="F5276">
        <f t="shared" si="82"/>
        <v>2631.8</v>
      </c>
    </row>
    <row r="5277" spans="1:6">
      <c r="A5277" s="4">
        <v>5276</v>
      </c>
      <c r="B5277" s="5">
        <v>3</v>
      </c>
      <c r="C5277" s="6">
        <v>9908</v>
      </c>
      <c r="D5277" s="6">
        <v>2766</v>
      </c>
      <c r="E5277">
        <f>VLOOKUP(Чек_позиція!C5277,Товар!A:G,7,FALSE)</f>
        <v>358.85</v>
      </c>
      <c r="F5277">
        <f t="shared" si="82"/>
        <v>1076.5500000000002</v>
      </c>
    </row>
    <row r="5278" spans="1:6">
      <c r="A5278" s="4">
        <v>5277</v>
      </c>
      <c r="B5278" s="5">
        <v>1</v>
      </c>
      <c r="C5278" s="6">
        <v>7155</v>
      </c>
      <c r="D5278" s="6">
        <v>2766</v>
      </c>
      <c r="E5278">
        <f>VLOOKUP(Чек_позиція!C5278,Товар!A:G,7,FALSE)</f>
        <v>382.13</v>
      </c>
      <c r="F5278">
        <f t="shared" si="82"/>
        <v>382.13</v>
      </c>
    </row>
    <row r="5279" spans="1:6">
      <c r="A5279" s="4">
        <v>5278</v>
      </c>
      <c r="B5279" s="5">
        <v>3</v>
      </c>
      <c r="C5279" s="6">
        <v>5333</v>
      </c>
      <c r="D5279" s="6">
        <v>2767</v>
      </c>
      <c r="E5279">
        <f>VLOOKUP(Чек_позиція!C5279,Товар!A:G,7,FALSE)</f>
        <v>539.24</v>
      </c>
      <c r="F5279">
        <f t="shared" si="82"/>
        <v>1617.72</v>
      </c>
    </row>
    <row r="5280" spans="1:6">
      <c r="A5280" s="4">
        <v>5279</v>
      </c>
      <c r="B5280" s="5">
        <v>4</v>
      </c>
      <c r="C5280" s="6">
        <v>775</v>
      </c>
      <c r="D5280" s="6">
        <v>2767</v>
      </c>
      <c r="E5280">
        <f>VLOOKUP(Чек_позиція!C5280,Товар!A:G,7,FALSE)</f>
        <v>344.21</v>
      </c>
      <c r="F5280">
        <f t="shared" si="82"/>
        <v>1376.84</v>
      </c>
    </row>
    <row r="5281" spans="1:6">
      <c r="A5281" s="4">
        <v>5280</v>
      </c>
      <c r="B5281" s="5">
        <v>2</v>
      </c>
      <c r="C5281" s="6">
        <v>8815</v>
      </c>
      <c r="D5281" s="6">
        <v>2767</v>
      </c>
      <c r="E5281">
        <f>VLOOKUP(Чек_позиція!C5281,Товар!A:G,7,FALSE)</f>
        <v>394.53</v>
      </c>
      <c r="F5281">
        <f t="shared" si="82"/>
        <v>789.06</v>
      </c>
    </row>
    <row r="5282" spans="1:6">
      <c r="A5282" s="4">
        <v>5281</v>
      </c>
      <c r="B5282" s="5">
        <v>2</v>
      </c>
      <c r="C5282" s="6">
        <v>2299</v>
      </c>
      <c r="D5282" s="6">
        <v>2767</v>
      </c>
      <c r="E5282">
        <f>VLOOKUP(Чек_позиція!C5282,Товар!A:G,7,FALSE)</f>
        <v>743.03</v>
      </c>
      <c r="F5282">
        <f t="shared" si="82"/>
        <v>1486.06</v>
      </c>
    </row>
    <row r="5283" spans="1:6">
      <c r="A5283" s="4">
        <v>5282</v>
      </c>
      <c r="B5283" s="5">
        <v>2</v>
      </c>
      <c r="C5283" s="6">
        <v>585</v>
      </c>
      <c r="D5283" s="6">
        <v>2768</v>
      </c>
      <c r="E5283">
        <f>VLOOKUP(Чек_позиція!C5283,Товар!A:G,7,FALSE)</f>
        <v>886.49</v>
      </c>
      <c r="F5283">
        <f t="shared" si="82"/>
        <v>1772.98</v>
      </c>
    </row>
    <row r="5284" spans="1:6">
      <c r="A5284" s="4">
        <v>5283</v>
      </c>
      <c r="B5284" s="5">
        <v>2</v>
      </c>
      <c r="C5284" s="6">
        <v>6625</v>
      </c>
      <c r="D5284" s="6">
        <v>2769</v>
      </c>
      <c r="E5284">
        <f>VLOOKUP(Чек_позиція!C5284,Товар!A:G,7,FALSE)</f>
        <v>634.26</v>
      </c>
      <c r="F5284">
        <f t="shared" si="82"/>
        <v>1268.52</v>
      </c>
    </row>
    <row r="5285" spans="1:6">
      <c r="A5285" s="4">
        <v>5284</v>
      </c>
      <c r="B5285" s="5">
        <v>2</v>
      </c>
      <c r="C5285" s="6">
        <v>361</v>
      </c>
      <c r="D5285" s="6">
        <v>2769</v>
      </c>
      <c r="E5285">
        <f>VLOOKUP(Чек_позиція!C5285,Товар!A:G,7,FALSE)</f>
        <v>176.44</v>
      </c>
      <c r="F5285">
        <f t="shared" si="82"/>
        <v>352.88</v>
      </c>
    </row>
    <row r="5286" spans="1:6">
      <c r="A5286" s="4">
        <v>5285</v>
      </c>
      <c r="B5286" s="5">
        <v>1</v>
      </c>
      <c r="C5286" s="6">
        <v>3346</v>
      </c>
      <c r="D5286" s="6">
        <v>2770</v>
      </c>
      <c r="E5286">
        <f>VLOOKUP(Чек_позиція!C5286,Товар!A:G,7,FALSE)</f>
        <v>674.61</v>
      </c>
      <c r="F5286">
        <f t="shared" si="82"/>
        <v>674.61</v>
      </c>
    </row>
    <row r="5287" spans="1:6">
      <c r="A5287" s="4">
        <v>5286</v>
      </c>
      <c r="B5287" s="5">
        <v>3</v>
      </c>
      <c r="C5287" s="6">
        <v>3257</v>
      </c>
      <c r="D5287" s="6">
        <v>2770</v>
      </c>
      <c r="E5287">
        <f>VLOOKUP(Чек_позиція!C5287,Товар!A:G,7,FALSE)</f>
        <v>840.53</v>
      </c>
      <c r="F5287">
        <f t="shared" si="82"/>
        <v>2521.59</v>
      </c>
    </row>
    <row r="5288" spans="1:6">
      <c r="A5288" s="4">
        <v>5287</v>
      </c>
      <c r="B5288" s="5">
        <v>4</v>
      </c>
      <c r="C5288" s="6">
        <v>8751</v>
      </c>
      <c r="D5288" s="6">
        <v>2771</v>
      </c>
      <c r="E5288">
        <f>VLOOKUP(Чек_позиція!C5288,Товар!A:G,7,FALSE)</f>
        <v>41.75</v>
      </c>
      <c r="F5288">
        <f t="shared" si="82"/>
        <v>167</v>
      </c>
    </row>
    <row r="5289" spans="1:6">
      <c r="A5289" s="4">
        <v>5288</v>
      </c>
      <c r="B5289" s="5">
        <v>1</v>
      </c>
      <c r="C5289" s="6">
        <v>559</v>
      </c>
      <c r="D5289" s="6">
        <v>2771</v>
      </c>
      <c r="E5289">
        <f>VLOOKUP(Чек_позиція!C5289,Товар!A:G,7,FALSE)</f>
        <v>452.02</v>
      </c>
      <c r="F5289">
        <f t="shared" si="82"/>
        <v>452.02</v>
      </c>
    </row>
    <row r="5290" spans="1:6">
      <c r="A5290" s="4">
        <v>5289</v>
      </c>
      <c r="B5290" s="5">
        <v>2</v>
      </c>
      <c r="C5290" s="6">
        <v>8199</v>
      </c>
      <c r="D5290" s="6">
        <v>2771</v>
      </c>
      <c r="E5290">
        <f>VLOOKUP(Чек_позиція!C5290,Товар!A:G,7,FALSE)</f>
        <v>821.57</v>
      </c>
      <c r="F5290">
        <f t="shared" si="82"/>
        <v>1643.14</v>
      </c>
    </row>
    <row r="5291" spans="1:6">
      <c r="A5291" s="4">
        <v>5290</v>
      </c>
      <c r="B5291" s="5">
        <v>3</v>
      </c>
      <c r="C5291" s="6">
        <v>2778</v>
      </c>
      <c r="D5291" s="6">
        <v>2771</v>
      </c>
      <c r="E5291">
        <f>VLOOKUP(Чек_позиція!C5291,Товар!A:G,7,FALSE)</f>
        <v>368.05</v>
      </c>
      <c r="F5291">
        <f t="shared" si="82"/>
        <v>1104.1500000000001</v>
      </c>
    </row>
    <row r="5292" spans="1:6">
      <c r="A5292" s="4">
        <v>5291</v>
      </c>
      <c r="B5292" s="5">
        <v>1</v>
      </c>
      <c r="C5292" s="6">
        <v>997</v>
      </c>
      <c r="D5292" s="6">
        <v>2772</v>
      </c>
      <c r="E5292">
        <f>VLOOKUP(Чек_позиція!C5292,Товар!A:G,7,FALSE)</f>
        <v>877.61</v>
      </c>
      <c r="F5292">
        <f t="shared" si="82"/>
        <v>877.61</v>
      </c>
    </row>
    <row r="5293" spans="1:6">
      <c r="A5293" s="4">
        <v>5292</v>
      </c>
      <c r="B5293" s="5">
        <v>4</v>
      </c>
      <c r="C5293" s="6">
        <v>203</v>
      </c>
      <c r="D5293" s="6">
        <v>2772</v>
      </c>
      <c r="E5293">
        <f>VLOOKUP(Чек_позиція!C5293,Товар!A:G,7,FALSE)</f>
        <v>907.23</v>
      </c>
      <c r="F5293">
        <f t="shared" si="82"/>
        <v>3628.92</v>
      </c>
    </row>
    <row r="5294" spans="1:6">
      <c r="A5294" s="4">
        <v>5293</v>
      </c>
      <c r="B5294" s="5">
        <v>4</v>
      </c>
      <c r="C5294" s="6">
        <v>2663</v>
      </c>
      <c r="D5294" s="6">
        <v>2772</v>
      </c>
      <c r="E5294">
        <f>VLOOKUP(Чек_позиція!C5294,Товар!A:G,7,FALSE)</f>
        <v>732.56</v>
      </c>
      <c r="F5294">
        <f t="shared" si="82"/>
        <v>2930.24</v>
      </c>
    </row>
    <row r="5295" spans="1:6">
      <c r="A5295" s="4">
        <v>5294</v>
      </c>
      <c r="B5295" s="5">
        <v>1</v>
      </c>
      <c r="C5295" s="6">
        <v>9212</v>
      </c>
      <c r="D5295" s="6">
        <v>2772</v>
      </c>
      <c r="E5295">
        <f>VLOOKUP(Чек_позиція!C5295,Товар!A:G,7,FALSE)</f>
        <v>416.97</v>
      </c>
      <c r="F5295">
        <f t="shared" si="82"/>
        <v>416.97</v>
      </c>
    </row>
    <row r="5296" spans="1:6">
      <c r="A5296" s="4">
        <v>5295</v>
      </c>
      <c r="B5296" s="5">
        <v>1</v>
      </c>
      <c r="C5296" s="6">
        <v>6399</v>
      </c>
      <c r="D5296" s="6">
        <v>2772</v>
      </c>
      <c r="E5296">
        <f>VLOOKUP(Чек_позиція!C5296,Товар!A:G,7,FALSE)</f>
        <v>792.65</v>
      </c>
      <c r="F5296">
        <f t="shared" si="82"/>
        <v>792.65</v>
      </c>
    </row>
    <row r="5297" spans="1:6">
      <c r="A5297" s="4">
        <v>5296</v>
      </c>
      <c r="B5297" s="5">
        <v>2</v>
      </c>
      <c r="C5297" s="6">
        <v>7626</v>
      </c>
      <c r="D5297" s="6">
        <v>2773</v>
      </c>
      <c r="E5297">
        <f>VLOOKUP(Чек_позиція!C5297,Товар!A:G,7,FALSE)</f>
        <v>161.88999999999999</v>
      </c>
      <c r="F5297">
        <f t="shared" si="82"/>
        <v>323.77999999999997</v>
      </c>
    </row>
    <row r="5298" spans="1:6">
      <c r="A5298" s="4">
        <v>5297</v>
      </c>
      <c r="B5298" s="5">
        <v>1</v>
      </c>
      <c r="C5298" s="6">
        <v>1475</v>
      </c>
      <c r="D5298" s="6">
        <v>2773</v>
      </c>
      <c r="E5298">
        <f>VLOOKUP(Чек_позиція!C5298,Товар!A:G,7,FALSE)</f>
        <v>619.71</v>
      </c>
      <c r="F5298">
        <f t="shared" si="82"/>
        <v>619.71</v>
      </c>
    </row>
    <row r="5299" spans="1:6">
      <c r="A5299" s="4">
        <v>5298</v>
      </c>
      <c r="B5299" s="5">
        <v>2</v>
      </c>
      <c r="C5299" s="6">
        <v>4139</v>
      </c>
      <c r="D5299" s="6">
        <v>2773</v>
      </c>
      <c r="E5299">
        <f>VLOOKUP(Чек_позиція!C5299,Товар!A:G,7,FALSE)</f>
        <v>274.02999999999997</v>
      </c>
      <c r="F5299">
        <f t="shared" si="82"/>
        <v>548.05999999999995</v>
      </c>
    </row>
    <row r="5300" spans="1:6">
      <c r="A5300" s="4">
        <v>5299</v>
      </c>
      <c r="B5300" s="5">
        <v>2</v>
      </c>
      <c r="C5300" s="6">
        <v>1909</v>
      </c>
      <c r="D5300" s="6">
        <v>2774</v>
      </c>
      <c r="E5300">
        <f>VLOOKUP(Чек_позиція!C5300,Товар!A:G,7,FALSE)</f>
        <v>777.93</v>
      </c>
      <c r="F5300">
        <f t="shared" si="82"/>
        <v>1555.86</v>
      </c>
    </row>
    <row r="5301" spans="1:6">
      <c r="A5301" s="4">
        <v>5300</v>
      </c>
      <c r="B5301" s="5">
        <v>1</v>
      </c>
      <c r="C5301" s="6">
        <v>8542</v>
      </c>
      <c r="D5301" s="6">
        <v>2775</v>
      </c>
      <c r="E5301">
        <f>VLOOKUP(Чек_позиція!C5301,Товар!A:G,7,FALSE)</f>
        <v>43.18</v>
      </c>
      <c r="F5301">
        <f t="shared" si="82"/>
        <v>43.18</v>
      </c>
    </row>
    <row r="5302" spans="1:6">
      <c r="A5302" s="4">
        <v>5301</v>
      </c>
      <c r="B5302" s="5">
        <v>2</v>
      </c>
      <c r="C5302" s="6">
        <v>3264</v>
      </c>
      <c r="D5302" s="6">
        <v>2776</v>
      </c>
      <c r="E5302">
        <f>VLOOKUP(Чек_позиція!C5302,Товар!A:G,7,FALSE)</f>
        <v>177.54</v>
      </c>
      <c r="F5302">
        <f t="shared" si="82"/>
        <v>355.08</v>
      </c>
    </row>
    <row r="5303" spans="1:6">
      <c r="A5303" s="4">
        <v>5302</v>
      </c>
      <c r="B5303" s="5">
        <v>3</v>
      </c>
      <c r="C5303" s="6">
        <v>4342</v>
      </c>
      <c r="D5303" s="6">
        <v>2776</v>
      </c>
      <c r="E5303">
        <f>VLOOKUP(Чек_позиція!C5303,Товар!A:G,7,FALSE)</f>
        <v>373.03</v>
      </c>
      <c r="F5303">
        <f t="shared" si="82"/>
        <v>1119.0899999999999</v>
      </c>
    </row>
    <row r="5304" spans="1:6">
      <c r="A5304" s="4">
        <v>5303</v>
      </c>
      <c r="B5304" s="5">
        <v>3</v>
      </c>
      <c r="C5304" s="6">
        <v>2008</v>
      </c>
      <c r="D5304" s="6">
        <v>2776</v>
      </c>
      <c r="E5304">
        <f>VLOOKUP(Чек_позиція!C5304,Товар!A:G,7,FALSE)</f>
        <v>545.04999999999995</v>
      </c>
      <c r="F5304">
        <f t="shared" si="82"/>
        <v>1635.1499999999999</v>
      </c>
    </row>
    <row r="5305" spans="1:6">
      <c r="A5305" s="4">
        <v>5304</v>
      </c>
      <c r="B5305" s="5">
        <v>2</v>
      </c>
      <c r="C5305" s="6">
        <v>1439</v>
      </c>
      <c r="D5305" s="6">
        <v>2777</v>
      </c>
      <c r="E5305">
        <f>VLOOKUP(Чек_позиція!C5305,Товар!A:G,7,FALSE)</f>
        <v>229.88</v>
      </c>
      <c r="F5305">
        <f t="shared" si="82"/>
        <v>459.76</v>
      </c>
    </row>
    <row r="5306" spans="1:6">
      <c r="A5306" s="4">
        <v>5305</v>
      </c>
      <c r="B5306" s="5">
        <v>4</v>
      </c>
      <c r="C5306" s="6">
        <v>8652</v>
      </c>
      <c r="D5306" s="6">
        <v>2778</v>
      </c>
      <c r="E5306">
        <f>VLOOKUP(Чек_позиція!C5306,Товар!A:G,7,FALSE)</f>
        <v>161.47</v>
      </c>
      <c r="F5306">
        <f t="shared" si="82"/>
        <v>645.88</v>
      </c>
    </row>
    <row r="5307" spans="1:6">
      <c r="A5307" s="4">
        <v>5306</v>
      </c>
      <c r="B5307" s="5">
        <v>1</v>
      </c>
      <c r="C5307" s="6">
        <v>9901</v>
      </c>
      <c r="D5307" s="6">
        <v>2778</v>
      </c>
      <c r="E5307">
        <f>VLOOKUP(Чек_позиція!C5307,Товар!A:G,7,FALSE)</f>
        <v>345.64</v>
      </c>
      <c r="F5307">
        <f t="shared" si="82"/>
        <v>345.64</v>
      </c>
    </row>
    <row r="5308" spans="1:6">
      <c r="A5308" s="4">
        <v>5307</v>
      </c>
      <c r="B5308" s="5">
        <v>1</v>
      </c>
      <c r="C5308" s="6">
        <v>8145</v>
      </c>
      <c r="D5308" s="6">
        <v>2778</v>
      </c>
      <c r="E5308">
        <f>VLOOKUP(Чек_позиція!C5308,Товар!A:G,7,FALSE)</f>
        <v>153.41999999999999</v>
      </c>
      <c r="F5308">
        <f t="shared" si="82"/>
        <v>153.41999999999999</v>
      </c>
    </row>
    <row r="5309" spans="1:6">
      <c r="A5309" s="4">
        <v>5308</v>
      </c>
      <c r="B5309" s="5">
        <v>1</v>
      </c>
      <c r="C5309" s="6">
        <v>6869</v>
      </c>
      <c r="D5309" s="6">
        <v>2778</v>
      </c>
      <c r="E5309">
        <f>VLOOKUP(Чек_позиція!C5309,Товар!A:G,7,FALSE)</f>
        <v>342.48</v>
      </c>
      <c r="F5309">
        <f t="shared" si="82"/>
        <v>342.48</v>
      </c>
    </row>
    <row r="5310" spans="1:6">
      <c r="A5310" s="4">
        <v>5309</v>
      </c>
      <c r="B5310" s="5">
        <v>2</v>
      </c>
      <c r="C5310" s="6">
        <v>1811</v>
      </c>
      <c r="D5310" s="6">
        <v>2778</v>
      </c>
      <c r="E5310">
        <f>VLOOKUP(Чек_позиція!C5310,Товар!A:G,7,FALSE)</f>
        <v>899.86</v>
      </c>
      <c r="F5310">
        <f t="shared" si="82"/>
        <v>1799.72</v>
      </c>
    </row>
    <row r="5311" spans="1:6">
      <c r="A5311" s="4">
        <v>5310</v>
      </c>
      <c r="B5311" s="5">
        <v>3</v>
      </c>
      <c r="C5311" s="6">
        <v>4390</v>
      </c>
      <c r="D5311" s="6">
        <v>2779</v>
      </c>
      <c r="E5311">
        <f>VLOOKUP(Чек_позиція!C5311,Товар!A:G,7,FALSE)</f>
        <v>360.05</v>
      </c>
      <c r="F5311">
        <f t="shared" si="82"/>
        <v>1080.1500000000001</v>
      </c>
    </row>
    <row r="5312" spans="1:6">
      <c r="A5312" s="4">
        <v>5311</v>
      </c>
      <c r="B5312" s="5">
        <v>3</v>
      </c>
      <c r="C5312" s="6">
        <v>5404</v>
      </c>
      <c r="D5312" s="6">
        <v>2779</v>
      </c>
      <c r="E5312">
        <f>VLOOKUP(Чек_позиція!C5312,Товар!A:G,7,FALSE)</f>
        <v>779.7</v>
      </c>
      <c r="F5312">
        <f t="shared" si="82"/>
        <v>2339.1000000000004</v>
      </c>
    </row>
    <row r="5313" spans="1:6">
      <c r="A5313" s="4">
        <v>5312</v>
      </c>
      <c r="B5313" s="5">
        <v>2</v>
      </c>
      <c r="C5313" s="6">
        <v>4404</v>
      </c>
      <c r="D5313" s="6">
        <v>2780</v>
      </c>
      <c r="E5313">
        <f>VLOOKUP(Чек_позиція!C5313,Товар!A:G,7,FALSE)</f>
        <v>92.6</v>
      </c>
      <c r="F5313">
        <f t="shared" si="82"/>
        <v>185.2</v>
      </c>
    </row>
    <row r="5314" spans="1:6">
      <c r="A5314" s="4">
        <v>5313</v>
      </c>
      <c r="B5314" s="5">
        <v>3</v>
      </c>
      <c r="C5314" s="6">
        <v>4613</v>
      </c>
      <c r="D5314" s="6">
        <v>2780</v>
      </c>
      <c r="E5314">
        <f>VLOOKUP(Чек_позиція!C5314,Товар!A:G,7,FALSE)</f>
        <v>277.39</v>
      </c>
      <c r="F5314">
        <f t="shared" si="82"/>
        <v>832.17</v>
      </c>
    </row>
    <row r="5315" spans="1:6">
      <c r="A5315" s="4">
        <v>5314</v>
      </c>
      <c r="B5315" s="5">
        <v>2</v>
      </c>
      <c r="C5315" s="6">
        <v>693</v>
      </c>
      <c r="D5315" s="6">
        <v>2780</v>
      </c>
      <c r="E5315">
        <f>VLOOKUP(Чек_позиція!C5315,Товар!A:G,7,FALSE)</f>
        <v>874.71</v>
      </c>
      <c r="F5315">
        <f t="shared" ref="F5315:F5378" si="83">B5315*E5315</f>
        <v>1749.42</v>
      </c>
    </row>
    <row r="5316" spans="1:6">
      <c r="A5316" s="4">
        <v>5315</v>
      </c>
      <c r="B5316" s="5">
        <v>1</v>
      </c>
      <c r="C5316" s="6">
        <v>2793</v>
      </c>
      <c r="D5316" s="6">
        <v>2781</v>
      </c>
      <c r="E5316">
        <f>VLOOKUP(Чек_позиція!C5316,Товар!A:G,7,FALSE)</f>
        <v>624.96</v>
      </c>
      <c r="F5316">
        <f t="shared" si="83"/>
        <v>624.96</v>
      </c>
    </row>
    <row r="5317" spans="1:6">
      <c r="A5317" s="4">
        <v>5316</v>
      </c>
      <c r="B5317" s="5">
        <v>4</v>
      </c>
      <c r="C5317" s="6">
        <v>7722</v>
      </c>
      <c r="D5317" s="6">
        <v>2781</v>
      </c>
      <c r="E5317">
        <f>VLOOKUP(Чек_позиція!C5317,Товар!A:G,7,FALSE)</f>
        <v>585.27</v>
      </c>
      <c r="F5317">
        <f t="shared" si="83"/>
        <v>2341.08</v>
      </c>
    </row>
    <row r="5318" spans="1:6">
      <c r="A5318" s="4">
        <v>5317</v>
      </c>
      <c r="B5318" s="5">
        <v>3</v>
      </c>
      <c r="C5318" s="6">
        <v>4854</v>
      </c>
      <c r="D5318" s="6">
        <v>2781</v>
      </c>
      <c r="E5318">
        <f>VLOOKUP(Чек_позиція!C5318,Товар!A:G,7,FALSE)</f>
        <v>628.07000000000005</v>
      </c>
      <c r="F5318">
        <f t="shared" si="83"/>
        <v>1884.21</v>
      </c>
    </row>
    <row r="5319" spans="1:6">
      <c r="A5319" s="4">
        <v>5318</v>
      </c>
      <c r="B5319" s="5">
        <v>1</v>
      </c>
      <c r="C5319" s="6">
        <v>690</v>
      </c>
      <c r="D5319" s="6">
        <v>2781</v>
      </c>
      <c r="E5319">
        <f>VLOOKUP(Чек_позиція!C5319,Товар!A:G,7,FALSE)</f>
        <v>783.87</v>
      </c>
      <c r="F5319">
        <f t="shared" si="83"/>
        <v>783.87</v>
      </c>
    </row>
    <row r="5320" spans="1:6">
      <c r="A5320" s="4">
        <v>5319</v>
      </c>
      <c r="B5320" s="5">
        <v>2</v>
      </c>
      <c r="C5320" s="6">
        <v>7261</v>
      </c>
      <c r="D5320" s="6">
        <v>2781</v>
      </c>
      <c r="E5320">
        <f>VLOOKUP(Чек_позиція!C5320,Товар!A:G,7,FALSE)</f>
        <v>551.88</v>
      </c>
      <c r="F5320">
        <f t="shared" si="83"/>
        <v>1103.76</v>
      </c>
    </row>
    <row r="5321" spans="1:6">
      <c r="A5321" s="4">
        <v>5320</v>
      </c>
      <c r="B5321" s="5">
        <v>4</v>
      </c>
      <c r="C5321" s="6">
        <v>4152</v>
      </c>
      <c r="D5321" s="6">
        <v>2782</v>
      </c>
      <c r="E5321">
        <f>VLOOKUP(Чек_позиція!C5321,Товар!A:G,7,FALSE)</f>
        <v>826.72</v>
      </c>
      <c r="F5321">
        <f t="shared" si="83"/>
        <v>3306.88</v>
      </c>
    </row>
    <row r="5322" spans="1:6">
      <c r="A5322" s="4">
        <v>5321</v>
      </c>
      <c r="B5322" s="5">
        <v>3</v>
      </c>
      <c r="C5322" s="6">
        <v>204</v>
      </c>
      <c r="D5322" s="6">
        <v>2783</v>
      </c>
      <c r="E5322">
        <f>VLOOKUP(Чек_позиція!C5322,Товар!A:G,7,FALSE)</f>
        <v>102.93</v>
      </c>
      <c r="F5322">
        <f t="shared" si="83"/>
        <v>308.79000000000002</v>
      </c>
    </row>
    <row r="5323" spans="1:6">
      <c r="A5323" s="4">
        <v>5322</v>
      </c>
      <c r="B5323" s="5">
        <v>1</v>
      </c>
      <c r="C5323" s="6">
        <v>1904</v>
      </c>
      <c r="D5323" s="6">
        <v>2783</v>
      </c>
      <c r="E5323">
        <f>VLOOKUP(Чек_позиція!C5323,Товар!A:G,7,FALSE)</f>
        <v>606.1</v>
      </c>
      <c r="F5323">
        <f t="shared" si="83"/>
        <v>606.1</v>
      </c>
    </row>
    <row r="5324" spans="1:6">
      <c r="A5324" s="4">
        <v>5323</v>
      </c>
      <c r="B5324" s="5">
        <v>1</v>
      </c>
      <c r="C5324" s="6">
        <v>9387</v>
      </c>
      <c r="D5324" s="6">
        <v>2783</v>
      </c>
      <c r="E5324">
        <f>VLOOKUP(Чек_позиція!C5324,Товар!A:G,7,FALSE)</f>
        <v>739.75</v>
      </c>
      <c r="F5324">
        <f t="shared" si="83"/>
        <v>739.75</v>
      </c>
    </row>
    <row r="5325" spans="1:6">
      <c r="A5325" s="4">
        <v>5324</v>
      </c>
      <c r="B5325" s="5">
        <v>3</v>
      </c>
      <c r="C5325" s="6">
        <v>9543</v>
      </c>
      <c r="D5325" s="6">
        <v>2783</v>
      </c>
      <c r="E5325">
        <f>VLOOKUP(Чек_позиція!C5325,Товар!A:G,7,FALSE)</f>
        <v>604.41</v>
      </c>
      <c r="F5325">
        <f t="shared" si="83"/>
        <v>1813.23</v>
      </c>
    </row>
    <row r="5326" spans="1:6">
      <c r="A5326" s="4">
        <v>5325</v>
      </c>
      <c r="B5326" s="5">
        <v>1</v>
      </c>
      <c r="C5326" s="6">
        <v>8525</v>
      </c>
      <c r="D5326" s="6">
        <v>2784</v>
      </c>
      <c r="E5326">
        <f>VLOOKUP(Чек_позиція!C5326,Товар!A:G,7,FALSE)</f>
        <v>504.89</v>
      </c>
      <c r="F5326">
        <f t="shared" si="83"/>
        <v>504.89</v>
      </c>
    </row>
    <row r="5327" spans="1:6">
      <c r="A5327" s="4">
        <v>5326</v>
      </c>
      <c r="B5327" s="5">
        <v>3</v>
      </c>
      <c r="C5327" s="6">
        <v>5279</v>
      </c>
      <c r="D5327" s="6">
        <v>2785</v>
      </c>
      <c r="E5327">
        <f>VLOOKUP(Чек_позиція!C5327,Товар!A:G,7,FALSE)</f>
        <v>596.88</v>
      </c>
      <c r="F5327">
        <f t="shared" si="83"/>
        <v>1790.6399999999999</v>
      </c>
    </row>
    <row r="5328" spans="1:6">
      <c r="A5328" s="4">
        <v>5327</v>
      </c>
      <c r="B5328" s="5">
        <v>2</v>
      </c>
      <c r="C5328" s="6">
        <v>4881</v>
      </c>
      <c r="D5328" s="6">
        <v>2785</v>
      </c>
      <c r="E5328">
        <f>VLOOKUP(Чек_позиція!C5328,Товар!A:G,7,FALSE)</f>
        <v>505.47</v>
      </c>
      <c r="F5328">
        <f t="shared" si="83"/>
        <v>1010.94</v>
      </c>
    </row>
    <row r="5329" spans="1:6">
      <c r="A5329" s="4">
        <v>5328</v>
      </c>
      <c r="B5329" s="5">
        <v>2</v>
      </c>
      <c r="C5329" s="6">
        <v>6045</v>
      </c>
      <c r="D5329" s="6">
        <v>2785</v>
      </c>
      <c r="E5329">
        <f>VLOOKUP(Чек_позиція!C5329,Товар!A:G,7,FALSE)</f>
        <v>741.55</v>
      </c>
      <c r="F5329">
        <f t="shared" si="83"/>
        <v>1483.1</v>
      </c>
    </row>
    <row r="5330" spans="1:6">
      <c r="A5330" s="4">
        <v>5329</v>
      </c>
      <c r="B5330" s="5">
        <v>2</v>
      </c>
      <c r="C5330" s="6">
        <v>1452</v>
      </c>
      <c r="D5330" s="6">
        <v>2785</v>
      </c>
      <c r="E5330">
        <f>VLOOKUP(Чек_позиція!C5330,Товар!A:G,7,FALSE)</f>
        <v>619.58000000000004</v>
      </c>
      <c r="F5330">
        <f t="shared" si="83"/>
        <v>1239.1600000000001</v>
      </c>
    </row>
    <row r="5331" spans="1:6">
      <c r="A5331" s="4">
        <v>5330</v>
      </c>
      <c r="B5331" s="5">
        <v>4</v>
      </c>
      <c r="C5331" s="6">
        <v>9528</v>
      </c>
      <c r="D5331" s="6">
        <v>2785</v>
      </c>
      <c r="E5331">
        <f>VLOOKUP(Чек_позиція!C5331,Товар!A:G,7,FALSE)</f>
        <v>155.71</v>
      </c>
      <c r="F5331">
        <f t="shared" si="83"/>
        <v>622.84</v>
      </c>
    </row>
    <row r="5332" spans="1:6">
      <c r="A5332" s="4">
        <v>5331</v>
      </c>
      <c r="B5332" s="5">
        <v>4</v>
      </c>
      <c r="C5332" s="6">
        <v>8188</v>
      </c>
      <c r="D5332" s="6">
        <v>2786</v>
      </c>
      <c r="E5332">
        <f>VLOOKUP(Чек_позиція!C5332,Товар!A:G,7,FALSE)</f>
        <v>110.44</v>
      </c>
      <c r="F5332">
        <f t="shared" si="83"/>
        <v>441.76</v>
      </c>
    </row>
    <row r="5333" spans="1:6">
      <c r="A5333" s="4">
        <v>5332</v>
      </c>
      <c r="B5333" s="5">
        <v>4</v>
      </c>
      <c r="C5333" s="6">
        <v>6462</v>
      </c>
      <c r="D5333" s="6">
        <v>2786</v>
      </c>
      <c r="E5333">
        <f>VLOOKUP(Чек_позиція!C5333,Товар!A:G,7,FALSE)</f>
        <v>95.35</v>
      </c>
      <c r="F5333">
        <f t="shared" si="83"/>
        <v>381.4</v>
      </c>
    </row>
    <row r="5334" spans="1:6">
      <c r="A5334" s="4">
        <v>5333</v>
      </c>
      <c r="B5334" s="5">
        <v>3</v>
      </c>
      <c r="C5334" s="6">
        <v>5976</v>
      </c>
      <c r="D5334" s="6">
        <v>2786</v>
      </c>
      <c r="E5334">
        <f>VLOOKUP(Чек_позиція!C5334,Товар!A:G,7,FALSE)</f>
        <v>315.92</v>
      </c>
      <c r="F5334">
        <f t="shared" si="83"/>
        <v>947.76</v>
      </c>
    </row>
    <row r="5335" spans="1:6">
      <c r="A5335" s="4">
        <v>5334</v>
      </c>
      <c r="B5335" s="5">
        <v>1</v>
      </c>
      <c r="C5335" s="6">
        <v>7410</v>
      </c>
      <c r="D5335" s="6">
        <v>2786</v>
      </c>
      <c r="E5335">
        <f>VLOOKUP(Чек_позиція!C5335,Товар!A:G,7,FALSE)</f>
        <v>63.91</v>
      </c>
      <c r="F5335">
        <f t="shared" si="83"/>
        <v>63.91</v>
      </c>
    </row>
    <row r="5336" spans="1:6">
      <c r="A5336" s="4">
        <v>5335</v>
      </c>
      <c r="B5336" s="5">
        <v>2</v>
      </c>
      <c r="C5336" s="6">
        <v>8503</v>
      </c>
      <c r="D5336" s="6">
        <v>2786</v>
      </c>
      <c r="E5336">
        <f>VLOOKUP(Чек_позиція!C5336,Товар!A:G,7,FALSE)</f>
        <v>629.54</v>
      </c>
      <c r="F5336">
        <f t="shared" si="83"/>
        <v>1259.08</v>
      </c>
    </row>
    <row r="5337" spans="1:6">
      <c r="A5337" s="4">
        <v>5336</v>
      </c>
      <c r="B5337" s="5">
        <v>1</v>
      </c>
      <c r="C5337" s="6">
        <v>2142</v>
      </c>
      <c r="D5337" s="6">
        <v>2787</v>
      </c>
      <c r="E5337">
        <f>VLOOKUP(Чек_позиція!C5337,Товар!A:G,7,FALSE)</f>
        <v>732.25</v>
      </c>
      <c r="F5337">
        <f t="shared" si="83"/>
        <v>732.25</v>
      </c>
    </row>
    <row r="5338" spans="1:6">
      <c r="A5338" s="4">
        <v>5337</v>
      </c>
      <c r="B5338" s="5">
        <v>1</v>
      </c>
      <c r="C5338" s="6">
        <v>9124</v>
      </c>
      <c r="D5338" s="6">
        <v>2788</v>
      </c>
      <c r="E5338">
        <f>VLOOKUP(Чек_позиція!C5338,Товар!A:G,7,FALSE)</f>
        <v>336.02</v>
      </c>
      <c r="F5338">
        <f t="shared" si="83"/>
        <v>336.02</v>
      </c>
    </row>
    <row r="5339" spans="1:6">
      <c r="A5339" s="4">
        <v>5338</v>
      </c>
      <c r="B5339" s="5">
        <v>3</v>
      </c>
      <c r="C5339" s="6">
        <v>6215</v>
      </c>
      <c r="D5339" s="6">
        <v>2788</v>
      </c>
      <c r="E5339">
        <f>VLOOKUP(Чек_позиція!C5339,Товар!A:G,7,FALSE)</f>
        <v>405.65</v>
      </c>
      <c r="F5339">
        <f t="shared" si="83"/>
        <v>1216.9499999999998</v>
      </c>
    </row>
    <row r="5340" spans="1:6">
      <c r="A5340" s="4">
        <v>5339</v>
      </c>
      <c r="B5340" s="5">
        <v>3</v>
      </c>
      <c r="C5340" s="6">
        <v>4354</v>
      </c>
      <c r="D5340" s="6">
        <v>2788</v>
      </c>
      <c r="E5340">
        <f>VLOOKUP(Чек_позиція!C5340,Товар!A:G,7,FALSE)</f>
        <v>313.56</v>
      </c>
      <c r="F5340">
        <f t="shared" si="83"/>
        <v>940.68000000000006</v>
      </c>
    </row>
    <row r="5341" spans="1:6">
      <c r="A5341" s="4">
        <v>5340</v>
      </c>
      <c r="B5341" s="5">
        <v>2</v>
      </c>
      <c r="C5341" s="6">
        <v>5206</v>
      </c>
      <c r="D5341" s="6">
        <v>2788</v>
      </c>
      <c r="E5341">
        <f>VLOOKUP(Чек_позиція!C5341,Товар!A:G,7,FALSE)</f>
        <v>237.24</v>
      </c>
      <c r="F5341">
        <f t="shared" si="83"/>
        <v>474.48</v>
      </c>
    </row>
    <row r="5342" spans="1:6">
      <c r="A5342" s="4">
        <v>5341</v>
      </c>
      <c r="B5342" s="5">
        <v>2</v>
      </c>
      <c r="C5342" s="6">
        <v>1228</v>
      </c>
      <c r="D5342" s="6">
        <v>2789</v>
      </c>
      <c r="E5342">
        <f>VLOOKUP(Чек_позиція!C5342,Товар!A:G,7,FALSE)</f>
        <v>157.22</v>
      </c>
      <c r="F5342">
        <f t="shared" si="83"/>
        <v>314.44</v>
      </c>
    </row>
    <row r="5343" spans="1:6">
      <c r="A5343" s="4">
        <v>5342</v>
      </c>
      <c r="B5343" s="5">
        <v>3</v>
      </c>
      <c r="C5343" s="6">
        <v>5377</v>
      </c>
      <c r="D5343" s="6">
        <v>2789</v>
      </c>
      <c r="E5343">
        <f>VLOOKUP(Чек_позиція!C5343,Товар!A:G,7,FALSE)</f>
        <v>721.1</v>
      </c>
      <c r="F5343">
        <f t="shared" si="83"/>
        <v>2163.3000000000002</v>
      </c>
    </row>
    <row r="5344" spans="1:6">
      <c r="A5344" s="4">
        <v>5343</v>
      </c>
      <c r="B5344" s="5">
        <v>2</v>
      </c>
      <c r="C5344" s="6">
        <v>4450</v>
      </c>
      <c r="D5344" s="6">
        <v>2789</v>
      </c>
      <c r="E5344">
        <f>VLOOKUP(Чек_позиція!C5344,Товар!A:G,7,FALSE)</f>
        <v>482.52</v>
      </c>
      <c r="F5344">
        <f t="shared" si="83"/>
        <v>965.04</v>
      </c>
    </row>
    <row r="5345" spans="1:6">
      <c r="A5345" s="4">
        <v>5344</v>
      </c>
      <c r="B5345" s="5">
        <v>2</v>
      </c>
      <c r="C5345" s="6">
        <v>4433</v>
      </c>
      <c r="D5345" s="6">
        <v>2789</v>
      </c>
      <c r="E5345">
        <f>VLOOKUP(Чек_позиція!C5345,Товар!A:G,7,FALSE)</f>
        <v>648.35</v>
      </c>
      <c r="F5345">
        <f t="shared" si="83"/>
        <v>1296.7</v>
      </c>
    </row>
    <row r="5346" spans="1:6">
      <c r="A5346" s="4">
        <v>5345</v>
      </c>
      <c r="B5346" s="5">
        <v>4</v>
      </c>
      <c r="C5346" s="6">
        <v>4845</v>
      </c>
      <c r="D5346" s="6">
        <v>2789</v>
      </c>
      <c r="E5346">
        <f>VLOOKUP(Чек_позиція!C5346,Товар!A:G,7,FALSE)</f>
        <v>374.56</v>
      </c>
      <c r="F5346">
        <f t="shared" si="83"/>
        <v>1498.24</v>
      </c>
    </row>
    <row r="5347" spans="1:6">
      <c r="A5347" s="4">
        <v>5346</v>
      </c>
      <c r="B5347" s="5">
        <v>1</v>
      </c>
      <c r="C5347" s="6">
        <v>1950</v>
      </c>
      <c r="D5347" s="6">
        <v>2790</v>
      </c>
      <c r="E5347">
        <f>VLOOKUP(Чек_позиція!C5347,Товар!A:G,7,FALSE)</f>
        <v>902.68</v>
      </c>
      <c r="F5347">
        <f t="shared" si="83"/>
        <v>902.68</v>
      </c>
    </row>
    <row r="5348" spans="1:6">
      <c r="A5348" s="4">
        <v>5347</v>
      </c>
      <c r="B5348" s="5">
        <v>3</v>
      </c>
      <c r="C5348" s="6">
        <v>6169</v>
      </c>
      <c r="D5348" s="6">
        <v>2790</v>
      </c>
      <c r="E5348">
        <f>VLOOKUP(Чек_позиція!C5348,Товар!A:G,7,FALSE)</f>
        <v>640.51</v>
      </c>
      <c r="F5348">
        <f t="shared" si="83"/>
        <v>1921.53</v>
      </c>
    </row>
    <row r="5349" spans="1:6">
      <c r="A5349" s="4">
        <v>5348</v>
      </c>
      <c r="B5349" s="5">
        <v>3</v>
      </c>
      <c r="C5349" s="6">
        <v>6706</v>
      </c>
      <c r="D5349" s="6">
        <v>2790</v>
      </c>
      <c r="E5349">
        <f>VLOOKUP(Чек_позиція!C5349,Товар!A:G,7,FALSE)</f>
        <v>638.79999999999995</v>
      </c>
      <c r="F5349">
        <f t="shared" si="83"/>
        <v>1916.3999999999999</v>
      </c>
    </row>
    <row r="5350" spans="1:6">
      <c r="A5350" s="4">
        <v>5349</v>
      </c>
      <c r="B5350" s="5">
        <v>3</v>
      </c>
      <c r="C5350" s="6">
        <v>7474</v>
      </c>
      <c r="D5350" s="6">
        <v>2790</v>
      </c>
      <c r="E5350">
        <f>VLOOKUP(Чек_позиція!C5350,Товар!A:G,7,FALSE)</f>
        <v>761.34</v>
      </c>
      <c r="F5350">
        <f t="shared" si="83"/>
        <v>2284.02</v>
      </c>
    </row>
    <row r="5351" spans="1:6">
      <c r="A5351" s="4">
        <v>5350</v>
      </c>
      <c r="B5351" s="5">
        <v>1</v>
      </c>
      <c r="C5351" s="6">
        <v>6529</v>
      </c>
      <c r="D5351" s="6">
        <v>2790</v>
      </c>
      <c r="E5351">
        <f>VLOOKUP(Чек_позиція!C5351,Товар!A:G,7,FALSE)</f>
        <v>806.1</v>
      </c>
      <c r="F5351">
        <f t="shared" si="83"/>
        <v>806.1</v>
      </c>
    </row>
    <row r="5352" spans="1:6">
      <c r="A5352" s="4">
        <v>5351</v>
      </c>
      <c r="B5352" s="5">
        <v>3</v>
      </c>
      <c r="C5352" s="6">
        <v>7332</v>
      </c>
      <c r="D5352" s="6">
        <v>2791</v>
      </c>
      <c r="E5352">
        <f>VLOOKUP(Чек_позиція!C5352,Товар!A:G,7,FALSE)</f>
        <v>274.45</v>
      </c>
      <c r="F5352">
        <f t="shared" si="83"/>
        <v>823.34999999999991</v>
      </c>
    </row>
    <row r="5353" spans="1:6">
      <c r="A5353" s="4">
        <v>5352</v>
      </c>
      <c r="B5353" s="5">
        <v>3</v>
      </c>
      <c r="C5353" s="6">
        <v>2361</v>
      </c>
      <c r="D5353" s="6">
        <v>2791</v>
      </c>
      <c r="E5353">
        <f>VLOOKUP(Чек_позиція!C5353,Товар!A:G,7,FALSE)</f>
        <v>560.55999999999995</v>
      </c>
      <c r="F5353">
        <f t="shared" si="83"/>
        <v>1681.6799999999998</v>
      </c>
    </row>
    <row r="5354" spans="1:6">
      <c r="A5354" s="4">
        <v>5353</v>
      </c>
      <c r="B5354" s="5">
        <v>3</v>
      </c>
      <c r="C5354" s="6">
        <v>5587</v>
      </c>
      <c r="D5354" s="6">
        <v>2792</v>
      </c>
      <c r="E5354">
        <f>VLOOKUP(Чек_позиція!C5354,Товар!A:G,7,FALSE)</f>
        <v>97.52</v>
      </c>
      <c r="F5354">
        <f t="shared" si="83"/>
        <v>292.56</v>
      </c>
    </row>
    <row r="5355" spans="1:6">
      <c r="A5355" s="4">
        <v>5354</v>
      </c>
      <c r="B5355" s="5">
        <v>4</v>
      </c>
      <c r="C5355" s="6">
        <v>8721</v>
      </c>
      <c r="D5355" s="6">
        <v>2792</v>
      </c>
      <c r="E5355">
        <f>VLOOKUP(Чек_позиція!C5355,Товар!A:G,7,FALSE)</f>
        <v>461.28</v>
      </c>
      <c r="F5355">
        <f t="shared" si="83"/>
        <v>1845.12</v>
      </c>
    </row>
    <row r="5356" spans="1:6">
      <c r="A5356" s="4">
        <v>5355</v>
      </c>
      <c r="B5356" s="5">
        <v>2</v>
      </c>
      <c r="C5356" s="6">
        <v>1851</v>
      </c>
      <c r="D5356" s="6">
        <v>2793</v>
      </c>
      <c r="E5356">
        <f>VLOOKUP(Чек_позиція!C5356,Товар!A:G,7,FALSE)</f>
        <v>742.21</v>
      </c>
      <c r="F5356">
        <f t="shared" si="83"/>
        <v>1484.42</v>
      </c>
    </row>
    <row r="5357" spans="1:6">
      <c r="A5357" s="4">
        <v>5356</v>
      </c>
      <c r="B5357" s="5">
        <v>3</v>
      </c>
      <c r="C5357" s="6">
        <v>9826</v>
      </c>
      <c r="D5357" s="6">
        <v>2793</v>
      </c>
      <c r="E5357">
        <f>VLOOKUP(Чек_позиція!C5357,Товар!A:G,7,FALSE)</f>
        <v>646.16999999999996</v>
      </c>
      <c r="F5357">
        <f t="shared" si="83"/>
        <v>1938.5099999999998</v>
      </c>
    </row>
    <row r="5358" spans="1:6">
      <c r="A5358" s="4">
        <v>5357</v>
      </c>
      <c r="B5358" s="5">
        <v>4</v>
      </c>
      <c r="C5358" s="6">
        <v>5380</v>
      </c>
      <c r="D5358" s="6">
        <v>2793</v>
      </c>
      <c r="E5358">
        <f>VLOOKUP(Чек_позиція!C5358,Товар!A:G,7,FALSE)</f>
        <v>248.01</v>
      </c>
      <c r="F5358">
        <f t="shared" si="83"/>
        <v>992.04</v>
      </c>
    </row>
    <row r="5359" spans="1:6">
      <c r="A5359" s="4">
        <v>5358</v>
      </c>
      <c r="B5359" s="5">
        <v>4</v>
      </c>
      <c r="C5359" s="6">
        <v>7021</v>
      </c>
      <c r="D5359" s="6">
        <v>2793</v>
      </c>
      <c r="E5359">
        <f>VLOOKUP(Чек_позиція!C5359,Товар!A:G,7,FALSE)</f>
        <v>514.29999999999995</v>
      </c>
      <c r="F5359">
        <f t="shared" si="83"/>
        <v>2057.1999999999998</v>
      </c>
    </row>
    <row r="5360" spans="1:6">
      <c r="A5360" s="4">
        <v>5359</v>
      </c>
      <c r="B5360" s="5">
        <v>4</v>
      </c>
      <c r="C5360" s="6">
        <v>7944</v>
      </c>
      <c r="D5360" s="6">
        <v>2794</v>
      </c>
      <c r="E5360">
        <f>VLOOKUP(Чек_позиція!C5360,Товар!A:G,7,FALSE)</f>
        <v>95.03</v>
      </c>
      <c r="F5360">
        <f t="shared" si="83"/>
        <v>380.12</v>
      </c>
    </row>
    <row r="5361" spans="1:6">
      <c r="A5361" s="4">
        <v>5360</v>
      </c>
      <c r="B5361" s="5">
        <v>2</v>
      </c>
      <c r="C5361" s="6">
        <v>3186</v>
      </c>
      <c r="D5361" s="6">
        <v>2794</v>
      </c>
      <c r="E5361">
        <f>VLOOKUP(Чек_позиція!C5361,Товар!A:G,7,FALSE)</f>
        <v>393.93</v>
      </c>
      <c r="F5361">
        <f t="shared" si="83"/>
        <v>787.86</v>
      </c>
    </row>
    <row r="5362" spans="1:6">
      <c r="A5362" s="4">
        <v>5361</v>
      </c>
      <c r="B5362" s="5">
        <v>4</v>
      </c>
      <c r="C5362" s="6">
        <v>8243</v>
      </c>
      <c r="D5362" s="6">
        <v>2794</v>
      </c>
      <c r="E5362">
        <f>VLOOKUP(Чек_позиція!C5362,Товар!A:G,7,FALSE)</f>
        <v>59.24</v>
      </c>
      <c r="F5362">
        <f t="shared" si="83"/>
        <v>236.96</v>
      </c>
    </row>
    <row r="5363" spans="1:6">
      <c r="A5363" s="4">
        <v>5362</v>
      </c>
      <c r="B5363" s="5">
        <v>4</v>
      </c>
      <c r="C5363" s="6">
        <v>4971</v>
      </c>
      <c r="D5363" s="6">
        <v>2794</v>
      </c>
      <c r="E5363">
        <f>VLOOKUP(Чек_позиція!C5363,Товар!A:G,7,FALSE)</f>
        <v>102.63</v>
      </c>
      <c r="F5363">
        <f t="shared" si="83"/>
        <v>410.52</v>
      </c>
    </row>
    <row r="5364" spans="1:6">
      <c r="A5364" s="4">
        <v>5363</v>
      </c>
      <c r="B5364" s="5">
        <v>2</v>
      </c>
      <c r="C5364" s="6">
        <v>5158</v>
      </c>
      <c r="D5364" s="6">
        <v>2794</v>
      </c>
      <c r="E5364">
        <f>VLOOKUP(Чек_позиція!C5364,Товар!A:G,7,FALSE)</f>
        <v>698.86</v>
      </c>
      <c r="F5364">
        <f t="shared" si="83"/>
        <v>1397.72</v>
      </c>
    </row>
    <row r="5365" spans="1:6">
      <c r="A5365" s="4">
        <v>5364</v>
      </c>
      <c r="B5365" s="5">
        <v>3</v>
      </c>
      <c r="C5365" s="6">
        <v>6808</v>
      </c>
      <c r="D5365" s="6">
        <v>2795</v>
      </c>
      <c r="E5365">
        <f>VLOOKUP(Чек_позиція!C5365,Товар!A:G,7,FALSE)</f>
        <v>451.38</v>
      </c>
      <c r="F5365">
        <f t="shared" si="83"/>
        <v>1354.1399999999999</v>
      </c>
    </row>
    <row r="5366" spans="1:6">
      <c r="A5366" s="4">
        <v>5365</v>
      </c>
      <c r="B5366" s="5">
        <v>4</v>
      </c>
      <c r="C5366" s="6">
        <v>1291</v>
      </c>
      <c r="D5366" s="6">
        <v>2796</v>
      </c>
      <c r="E5366">
        <f>VLOOKUP(Чек_позиція!C5366,Товар!A:G,7,FALSE)</f>
        <v>920.41</v>
      </c>
      <c r="F5366">
        <f t="shared" si="83"/>
        <v>3681.64</v>
      </c>
    </row>
    <row r="5367" spans="1:6">
      <c r="A5367" s="4">
        <v>5366</v>
      </c>
      <c r="B5367" s="5">
        <v>3</v>
      </c>
      <c r="C5367" s="6">
        <v>8486</v>
      </c>
      <c r="D5367" s="6">
        <v>2796</v>
      </c>
      <c r="E5367">
        <f>VLOOKUP(Чек_позиція!C5367,Товар!A:G,7,FALSE)</f>
        <v>266.18</v>
      </c>
      <c r="F5367">
        <f t="shared" si="83"/>
        <v>798.54</v>
      </c>
    </row>
    <row r="5368" spans="1:6">
      <c r="A5368" s="4">
        <v>5367</v>
      </c>
      <c r="B5368" s="5">
        <v>2</v>
      </c>
      <c r="C5368" s="6">
        <v>7198</v>
      </c>
      <c r="D5368" s="6">
        <v>2796</v>
      </c>
      <c r="E5368">
        <f>VLOOKUP(Чек_позиція!C5368,Товар!A:G,7,FALSE)</f>
        <v>792.23</v>
      </c>
      <c r="F5368">
        <f t="shared" si="83"/>
        <v>1584.46</v>
      </c>
    </row>
    <row r="5369" spans="1:6">
      <c r="A5369" s="4">
        <v>5368</v>
      </c>
      <c r="B5369" s="5">
        <v>4</v>
      </c>
      <c r="C5369" s="6">
        <v>5788</v>
      </c>
      <c r="D5369" s="6">
        <v>2797</v>
      </c>
      <c r="E5369">
        <f>VLOOKUP(Чек_позиція!C5369,Товар!A:G,7,FALSE)</f>
        <v>703.12</v>
      </c>
      <c r="F5369">
        <f t="shared" si="83"/>
        <v>2812.48</v>
      </c>
    </row>
    <row r="5370" spans="1:6">
      <c r="A5370" s="4">
        <v>5369</v>
      </c>
      <c r="B5370" s="5">
        <v>3</v>
      </c>
      <c r="C5370" s="6">
        <v>491</v>
      </c>
      <c r="D5370" s="6">
        <v>2797</v>
      </c>
      <c r="E5370">
        <f>VLOOKUP(Чек_позиція!C5370,Товар!A:G,7,FALSE)</f>
        <v>530.75</v>
      </c>
      <c r="F5370">
        <f t="shared" si="83"/>
        <v>1592.25</v>
      </c>
    </row>
    <row r="5371" spans="1:6">
      <c r="A5371" s="4">
        <v>5370</v>
      </c>
      <c r="B5371" s="5">
        <v>1</v>
      </c>
      <c r="C5371" s="6">
        <v>2466</v>
      </c>
      <c r="D5371" s="6">
        <v>2798</v>
      </c>
      <c r="E5371">
        <f>VLOOKUP(Чек_позиція!C5371,Товар!A:G,7,FALSE)</f>
        <v>448.59</v>
      </c>
      <c r="F5371">
        <f t="shared" si="83"/>
        <v>448.59</v>
      </c>
    </row>
    <row r="5372" spans="1:6">
      <c r="A5372" s="4">
        <v>5371</v>
      </c>
      <c r="B5372" s="5">
        <v>1</v>
      </c>
      <c r="C5372" s="6">
        <v>9878</v>
      </c>
      <c r="D5372" s="6">
        <v>2798</v>
      </c>
      <c r="E5372">
        <f>VLOOKUP(Чек_позиція!C5372,Товар!A:G,7,FALSE)</f>
        <v>826.69</v>
      </c>
      <c r="F5372">
        <f t="shared" si="83"/>
        <v>826.69</v>
      </c>
    </row>
    <row r="5373" spans="1:6">
      <c r="A5373" s="4">
        <v>5372</v>
      </c>
      <c r="B5373" s="5">
        <v>3</v>
      </c>
      <c r="C5373" s="6">
        <v>3778</v>
      </c>
      <c r="D5373" s="6">
        <v>2799</v>
      </c>
      <c r="E5373">
        <f>VLOOKUP(Чек_позиція!C5373,Товар!A:G,7,FALSE)</f>
        <v>923.33</v>
      </c>
      <c r="F5373">
        <f t="shared" si="83"/>
        <v>2769.9900000000002</v>
      </c>
    </row>
    <row r="5374" spans="1:6">
      <c r="A5374" s="4">
        <v>5373</v>
      </c>
      <c r="B5374" s="5">
        <v>4</v>
      </c>
      <c r="C5374" s="6">
        <v>4859</v>
      </c>
      <c r="D5374" s="6">
        <v>2799</v>
      </c>
      <c r="E5374">
        <f>VLOOKUP(Чек_позиція!C5374,Товар!A:G,7,FALSE)</f>
        <v>937.07</v>
      </c>
      <c r="F5374">
        <f t="shared" si="83"/>
        <v>3748.28</v>
      </c>
    </row>
    <row r="5375" spans="1:6">
      <c r="A5375" s="4">
        <v>5374</v>
      </c>
      <c r="B5375" s="5">
        <v>3</v>
      </c>
      <c r="C5375" s="6">
        <v>6516</v>
      </c>
      <c r="D5375" s="6">
        <v>2800</v>
      </c>
      <c r="E5375">
        <f>VLOOKUP(Чек_позиція!C5375,Товар!A:G,7,FALSE)</f>
        <v>890.4</v>
      </c>
      <c r="F5375">
        <f t="shared" si="83"/>
        <v>2671.2</v>
      </c>
    </row>
    <row r="5376" spans="1:6">
      <c r="A5376" s="4">
        <v>5375</v>
      </c>
      <c r="B5376" s="5">
        <v>4</v>
      </c>
      <c r="C5376" s="6">
        <v>2982</v>
      </c>
      <c r="D5376" s="6">
        <v>2801</v>
      </c>
      <c r="E5376">
        <f>VLOOKUP(Чек_позиція!C5376,Товар!A:G,7,FALSE)</f>
        <v>930.66</v>
      </c>
      <c r="F5376">
        <f t="shared" si="83"/>
        <v>3722.64</v>
      </c>
    </row>
    <row r="5377" spans="1:6">
      <c r="A5377" s="4">
        <v>5376</v>
      </c>
      <c r="B5377" s="5">
        <v>1</v>
      </c>
      <c r="C5377" s="6">
        <v>5284</v>
      </c>
      <c r="D5377" s="6">
        <v>2801</v>
      </c>
      <c r="E5377">
        <f>VLOOKUP(Чек_позиція!C5377,Товар!A:G,7,FALSE)</f>
        <v>359.43</v>
      </c>
      <c r="F5377">
        <f t="shared" si="83"/>
        <v>359.43</v>
      </c>
    </row>
    <row r="5378" spans="1:6">
      <c r="A5378" s="4">
        <v>5377</v>
      </c>
      <c r="B5378" s="5">
        <v>1</v>
      </c>
      <c r="C5378" s="6">
        <v>5318</v>
      </c>
      <c r="D5378" s="6">
        <v>2802</v>
      </c>
      <c r="E5378">
        <f>VLOOKUP(Чек_позиція!C5378,Товар!A:G,7,FALSE)</f>
        <v>604.03</v>
      </c>
      <c r="F5378">
        <f t="shared" si="83"/>
        <v>604.03</v>
      </c>
    </row>
    <row r="5379" spans="1:6">
      <c r="A5379" s="4">
        <v>5378</v>
      </c>
      <c r="B5379" s="5">
        <v>4</v>
      </c>
      <c r="C5379" s="6">
        <v>6074</v>
      </c>
      <c r="D5379" s="6">
        <v>2802</v>
      </c>
      <c r="E5379">
        <f>VLOOKUP(Чек_позиція!C5379,Товар!A:G,7,FALSE)</f>
        <v>270.81</v>
      </c>
      <c r="F5379">
        <f t="shared" ref="F5379:F5442" si="84">B5379*E5379</f>
        <v>1083.24</v>
      </c>
    </row>
    <row r="5380" spans="1:6">
      <c r="A5380" s="4">
        <v>5379</v>
      </c>
      <c r="B5380" s="5">
        <v>2</v>
      </c>
      <c r="C5380" s="6">
        <v>9900</v>
      </c>
      <c r="D5380" s="6">
        <v>2802</v>
      </c>
      <c r="E5380">
        <f>VLOOKUP(Чек_позиція!C5380,Товар!A:G,7,FALSE)</f>
        <v>532.20000000000005</v>
      </c>
      <c r="F5380">
        <f t="shared" si="84"/>
        <v>1064.4000000000001</v>
      </c>
    </row>
    <row r="5381" spans="1:6">
      <c r="A5381" s="4">
        <v>5380</v>
      </c>
      <c r="B5381" s="5">
        <v>1</v>
      </c>
      <c r="C5381" s="6">
        <v>1056</v>
      </c>
      <c r="D5381" s="6">
        <v>2802</v>
      </c>
      <c r="E5381">
        <f>VLOOKUP(Чек_позиція!C5381,Товар!A:G,7,FALSE)</f>
        <v>893.48</v>
      </c>
      <c r="F5381">
        <f t="shared" si="84"/>
        <v>893.48</v>
      </c>
    </row>
    <row r="5382" spans="1:6">
      <c r="A5382" s="4">
        <v>5381</v>
      </c>
      <c r="B5382" s="5">
        <v>1</v>
      </c>
      <c r="C5382" s="6">
        <v>291</v>
      </c>
      <c r="D5382" s="6">
        <v>2803</v>
      </c>
      <c r="E5382">
        <f>VLOOKUP(Чек_позиція!C5382,Товар!A:G,7,FALSE)</f>
        <v>400.58</v>
      </c>
      <c r="F5382">
        <f t="shared" si="84"/>
        <v>400.58</v>
      </c>
    </row>
    <row r="5383" spans="1:6">
      <c r="A5383" s="4">
        <v>5382</v>
      </c>
      <c r="B5383" s="5">
        <v>1</v>
      </c>
      <c r="C5383" s="6">
        <v>5313</v>
      </c>
      <c r="D5383" s="6">
        <v>2804</v>
      </c>
      <c r="E5383">
        <f>VLOOKUP(Чек_позиція!C5383,Товар!A:G,7,FALSE)</f>
        <v>292.74</v>
      </c>
      <c r="F5383">
        <f t="shared" si="84"/>
        <v>292.74</v>
      </c>
    </row>
    <row r="5384" spans="1:6">
      <c r="A5384" s="4">
        <v>5383</v>
      </c>
      <c r="B5384" s="5">
        <v>2</v>
      </c>
      <c r="C5384" s="6">
        <v>7634</v>
      </c>
      <c r="D5384" s="6">
        <v>2804</v>
      </c>
      <c r="E5384">
        <f>VLOOKUP(Чек_позиція!C5384,Товар!A:G,7,FALSE)</f>
        <v>129.78</v>
      </c>
      <c r="F5384">
        <f t="shared" si="84"/>
        <v>259.56</v>
      </c>
    </row>
    <row r="5385" spans="1:6">
      <c r="A5385" s="4">
        <v>5384</v>
      </c>
      <c r="B5385" s="5">
        <v>3</v>
      </c>
      <c r="C5385" s="6">
        <v>8804</v>
      </c>
      <c r="D5385" s="6">
        <v>2804</v>
      </c>
      <c r="E5385">
        <f>VLOOKUP(Чек_позиція!C5385,Товар!A:G,7,FALSE)</f>
        <v>53.41</v>
      </c>
      <c r="F5385">
        <f t="shared" si="84"/>
        <v>160.22999999999999</v>
      </c>
    </row>
    <row r="5386" spans="1:6">
      <c r="A5386" s="4">
        <v>5385</v>
      </c>
      <c r="B5386" s="5">
        <v>1</v>
      </c>
      <c r="C5386" s="6">
        <v>4345</v>
      </c>
      <c r="D5386" s="6">
        <v>2805</v>
      </c>
      <c r="E5386">
        <f>VLOOKUP(Чек_позиція!C5386,Товар!A:G,7,FALSE)</f>
        <v>785.83</v>
      </c>
      <c r="F5386">
        <f t="shared" si="84"/>
        <v>785.83</v>
      </c>
    </row>
    <row r="5387" spans="1:6">
      <c r="A5387" s="4">
        <v>5386</v>
      </c>
      <c r="B5387" s="5">
        <v>2</v>
      </c>
      <c r="C5387" s="6">
        <v>9676</v>
      </c>
      <c r="D5387" s="6">
        <v>2805</v>
      </c>
      <c r="E5387">
        <f>VLOOKUP(Чек_позиція!C5387,Товар!A:G,7,FALSE)</f>
        <v>689.8</v>
      </c>
      <c r="F5387">
        <f t="shared" si="84"/>
        <v>1379.6</v>
      </c>
    </row>
    <row r="5388" spans="1:6">
      <c r="A5388" s="4">
        <v>5387</v>
      </c>
      <c r="B5388" s="5">
        <v>2</v>
      </c>
      <c r="C5388" s="6">
        <v>656</v>
      </c>
      <c r="D5388" s="6">
        <v>2806</v>
      </c>
      <c r="E5388">
        <f>VLOOKUP(Чек_позиція!C5388,Товар!A:G,7,FALSE)</f>
        <v>634.48</v>
      </c>
      <c r="F5388">
        <f t="shared" si="84"/>
        <v>1268.96</v>
      </c>
    </row>
    <row r="5389" spans="1:6">
      <c r="A5389" s="4">
        <v>5388</v>
      </c>
      <c r="B5389" s="5">
        <v>1</v>
      </c>
      <c r="C5389" s="6">
        <v>365</v>
      </c>
      <c r="D5389" s="6">
        <v>2806</v>
      </c>
      <c r="E5389">
        <f>VLOOKUP(Чек_позиція!C5389,Товар!A:G,7,FALSE)</f>
        <v>809.33</v>
      </c>
      <c r="F5389">
        <f t="shared" si="84"/>
        <v>809.33</v>
      </c>
    </row>
    <row r="5390" spans="1:6">
      <c r="A5390" s="4">
        <v>5389</v>
      </c>
      <c r="B5390" s="5">
        <v>3</v>
      </c>
      <c r="C5390" s="6">
        <v>1639</v>
      </c>
      <c r="D5390" s="6">
        <v>2806</v>
      </c>
      <c r="E5390">
        <f>VLOOKUP(Чек_позиція!C5390,Товар!A:G,7,FALSE)</f>
        <v>608.29999999999995</v>
      </c>
      <c r="F5390">
        <f t="shared" si="84"/>
        <v>1824.8999999999999</v>
      </c>
    </row>
    <row r="5391" spans="1:6">
      <c r="A5391" s="4">
        <v>5390</v>
      </c>
      <c r="B5391" s="5">
        <v>3</v>
      </c>
      <c r="C5391" s="6">
        <v>6920</v>
      </c>
      <c r="D5391" s="6">
        <v>2806</v>
      </c>
      <c r="E5391">
        <f>VLOOKUP(Чек_позиція!C5391,Товар!A:G,7,FALSE)</f>
        <v>863.1</v>
      </c>
      <c r="F5391">
        <f t="shared" si="84"/>
        <v>2589.3000000000002</v>
      </c>
    </row>
    <row r="5392" spans="1:6">
      <c r="A5392" s="4">
        <v>5391</v>
      </c>
      <c r="B5392" s="5">
        <v>2</v>
      </c>
      <c r="C5392" s="6">
        <v>7950</v>
      </c>
      <c r="D5392" s="6">
        <v>2806</v>
      </c>
      <c r="E5392">
        <f>VLOOKUP(Чек_позиція!C5392,Товар!A:G,7,FALSE)</f>
        <v>402.57</v>
      </c>
      <c r="F5392">
        <f t="shared" si="84"/>
        <v>805.14</v>
      </c>
    </row>
    <row r="5393" spans="1:6">
      <c r="A5393" s="4">
        <v>5392</v>
      </c>
      <c r="B5393" s="5">
        <v>2</v>
      </c>
      <c r="C5393" s="6">
        <v>4491</v>
      </c>
      <c r="D5393" s="6">
        <v>2807</v>
      </c>
      <c r="E5393">
        <f>VLOOKUP(Чек_позиція!C5393,Товар!A:G,7,FALSE)</f>
        <v>386.29</v>
      </c>
      <c r="F5393">
        <f t="shared" si="84"/>
        <v>772.58</v>
      </c>
    </row>
    <row r="5394" spans="1:6">
      <c r="A5394" s="4">
        <v>5393</v>
      </c>
      <c r="B5394" s="5">
        <v>2</v>
      </c>
      <c r="C5394" s="6">
        <v>8838</v>
      </c>
      <c r="D5394" s="6">
        <v>2807</v>
      </c>
      <c r="E5394">
        <f>VLOOKUP(Чек_позиція!C5394,Товар!A:G,7,FALSE)</f>
        <v>924.09</v>
      </c>
      <c r="F5394">
        <f t="shared" si="84"/>
        <v>1848.18</v>
      </c>
    </row>
    <row r="5395" spans="1:6">
      <c r="A5395" s="4">
        <v>5394</v>
      </c>
      <c r="B5395" s="5">
        <v>4</v>
      </c>
      <c r="C5395" s="6">
        <v>5453</v>
      </c>
      <c r="D5395" s="6">
        <v>2807</v>
      </c>
      <c r="E5395">
        <f>VLOOKUP(Чек_позиція!C5395,Товар!A:G,7,FALSE)</f>
        <v>404.79</v>
      </c>
      <c r="F5395">
        <f t="shared" si="84"/>
        <v>1619.16</v>
      </c>
    </row>
    <row r="5396" spans="1:6">
      <c r="A5396" s="4">
        <v>5395</v>
      </c>
      <c r="B5396" s="5">
        <v>3</v>
      </c>
      <c r="C5396" s="6">
        <v>982</v>
      </c>
      <c r="D5396" s="6">
        <v>2808</v>
      </c>
      <c r="E5396">
        <f>VLOOKUP(Чек_позиція!C5396,Товар!A:G,7,FALSE)</f>
        <v>246.29</v>
      </c>
      <c r="F5396">
        <f t="shared" si="84"/>
        <v>738.87</v>
      </c>
    </row>
    <row r="5397" spans="1:6">
      <c r="A5397" s="4">
        <v>5396</v>
      </c>
      <c r="B5397" s="5">
        <v>1</v>
      </c>
      <c r="C5397" s="6">
        <v>1835</v>
      </c>
      <c r="D5397" s="6">
        <v>2808</v>
      </c>
      <c r="E5397">
        <f>VLOOKUP(Чек_позиція!C5397,Товар!A:G,7,FALSE)</f>
        <v>346.9</v>
      </c>
      <c r="F5397">
        <f t="shared" si="84"/>
        <v>346.9</v>
      </c>
    </row>
    <row r="5398" spans="1:6">
      <c r="A5398" s="4">
        <v>5397</v>
      </c>
      <c r="B5398" s="5">
        <v>3</v>
      </c>
      <c r="C5398" s="6">
        <v>4178</v>
      </c>
      <c r="D5398" s="6">
        <v>2808</v>
      </c>
      <c r="E5398">
        <f>VLOOKUP(Чек_позиція!C5398,Товар!A:G,7,FALSE)</f>
        <v>881.91</v>
      </c>
      <c r="F5398">
        <f t="shared" si="84"/>
        <v>2645.73</v>
      </c>
    </row>
    <row r="5399" spans="1:6">
      <c r="A5399" s="4">
        <v>5398</v>
      </c>
      <c r="B5399" s="5">
        <v>1</v>
      </c>
      <c r="C5399" s="6">
        <v>7248</v>
      </c>
      <c r="D5399" s="6">
        <v>2808</v>
      </c>
      <c r="E5399">
        <f>VLOOKUP(Чек_позиція!C5399,Товар!A:G,7,FALSE)</f>
        <v>802.2</v>
      </c>
      <c r="F5399">
        <f t="shared" si="84"/>
        <v>802.2</v>
      </c>
    </row>
    <row r="5400" spans="1:6">
      <c r="A5400" s="4">
        <v>5399</v>
      </c>
      <c r="B5400" s="5">
        <v>4</v>
      </c>
      <c r="C5400" s="6">
        <v>2548</v>
      </c>
      <c r="D5400" s="6">
        <v>2808</v>
      </c>
      <c r="E5400">
        <f>VLOOKUP(Чек_позиція!C5400,Товар!A:G,7,FALSE)</f>
        <v>265.89999999999998</v>
      </c>
      <c r="F5400">
        <f t="shared" si="84"/>
        <v>1063.5999999999999</v>
      </c>
    </row>
    <row r="5401" spans="1:6">
      <c r="A5401" s="4">
        <v>5400</v>
      </c>
      <c r="B5401" s="5">
        <v>4</v>
      </c>
      <c r="C5401" s="6">
        <v>9205</v>
      </c>
      <c r="D5401" s="6">
        <v>2809</v>
      </c>
      <c r="E5401">
        <f>VLOOKUP(Чек_позиція!C5401,Товар!A:G,7,FALSE)</f>
        <v>251.42</v>
      </c>
      <c r="F5401">
        <f t="shared" si="84"/>
        <v>1005.68</v>
      </c>
    </row>
    <row r="5402" spans="1:6">
      <c r="A5402" s="4">
        <v>5401</v>
      </c>
      <c r="B5402" s="5">
        <v>3</v>
      </c>
      <c r="C5402" s="6">
        <v>3706</v>
      </c>
      <c r="D5402" s="6">
        <v>2809</v>
      </c>
      <c r="E5402">
        <f>VLOOKUP(Чек_позиція!C5402,Товар!A:G,7,FALSE)</f>
        <v>75.5</v>
      </c>
      <c r="F5402">
        <f t="shared" si="84"/>
        <v>226.5</v>
      </c>
    </row>
    <row r="5403" spans="1:6">
      <c r="A5403" s="4">
        <v>5402</v>
      </c>
      <c r="B5403" s="5">
        <v>1</v>
      </c>
      <c r="C5403" s="6">
        <v>2508</v>
      </c>
      <c r="D5403" s="6">
        <v>2809</v>
      </c>
      <c r="E5403">
        <f>VLOOKUP(Чек_позиція!C5403,Товар!A:G,7,FALSE)</f>
        <v>837.95</v>
      </c>
      <c r="F5403">
        <f t="shared" si="84"/>
        <v>837.95</v>
      </c>
    </row>
    <row r="5404" spans="1:6">
      <c r="A5404" s="4">
        <v>5403</v>
      </c>
      <c r="B5404" s="5">
        <v>4</v>
      </c>
      <c r="C5404" s="6">
        <v>68</v>
      </c>
      <c r="D5404" s="6">
        <v>2810</v>
      </c>
      <c r="E5404">
        <f>VLOOKUP(Чек_позиція!C5404,Товар!A:G,7,FALSE)</f>
        <v>931.82</v>
      </c>
      <c r="F5404">
        <f t="shared" si="84"/>
        <v>3727.28</v>
      </c>
    </row>
    <row r="5405" spans="1:6">
      <c r="A5405" s="4">
        <v>5404</v>
      </c>
      <c r="B5405" s="5">
        <v>4</v>
      </c>
      <c r="C5405" s="6">
        <v>6596</v>
      </c>
      <c r="D5405" s="6">
        <v>2810</v>
      </c>
      <c r="E5405">
        <f>VLOOKUP(Чек_позиція!C5405,Товар!A:G,7,FALSE)</f>
        <v>428.95</v>
      </c>
      <c r="F5405">
        <f t="shared" si="84"/>
        <v>1715.8</v>
      </c>
    </row>
    <row r="5406" spans="1:6">
      <c r="A5406" s="4">
        <v>5405</v>
      </c>
      <c r="B5406" s="5">
        <v>3</v>
      </c>
      <c r="C5406" s="6">
        <v>2987</v>
      </c>
      <c r="D5406" s="6">
        <v>2810</v>
      </c>
      <c r="E5406">
        <f>VLOOKUP(Чек_позиція!C5406,Товар!A:G,7,FALSE)</f>
        <v>352.08</v>
      </c>
      <c r="F5406">
        <f t="shared" si="84"/>
        <v>1056.24</v>
      </c>
    </row>
    <row r="5407" spans="1:6">
      <c r="A5407" s="4">
        <v>5406</v>
      </c>
      <c r="B5407" s="5">
        <v>1</v>
      </c>
      <c r="C5407" s="6">
        <v>8390</v>
      </c>
      <c r="D5407" s="6">
        <v>2810</v>
      </c>
      <c r="E5407">
        <f>VLOOKUP(Чек_позиція!C5407,Товар!A:G,7,FALSE)</f>
        <v>869.49</v>
      </c>
      <c r="F5407">
        <f t="shared" si="84"/>
        <v>869.49</v>
      </c>
    </row>
    <row r="5408" spans="1:6">
      <c r="A5408" s="4">
        <v>5407</v>
      </c>
      <c r="B5408" s="5">
        <v>3</v>
      </c>
      <c r="C5408" s="6">
        <v>9955</v>
      </c>
      <c r="D5408" s="6">
        <v>2810</v>
      </c>
      <c r="E5408">
        <f>VLOOKUP(Чек_позиція!C5408,Товар!A:G,7,FALSE)</f>
        <v>891.45</v>
      </c>
      <c r="F5408">
        <f t="shared" si="84"/>
        <v>2674.3500000000004</v>
      </c>
    </row>
    <row r="5409" spans="1:6">
      <c r="A5409" s="4">
        <v>5408</v>
      </c>
      <c r="B5409" s="5">
        <v>3</v>
      </c>
      <c r="C5409" s="6">
        <v>2132</v>
      </c>
      <c r="D5409" s="6">
        <v>2811</v>
      </c>
      <c r="E5409">
        <f>VLOOKUP(Чек_позиція!C5409,Товар!A:G,7,FALSE)</f>
        <v>723.13</v>
      </c>
      <c r="F5409">
        <f t="shared" si="84"/>
        <v>2169.39</v>
      </c>
    </row>
    <row r="5410" spans="1:6">
      <c r="A5410" s="4">
        <v>5409</v>
      </c>
      <c r="B5410" s="5">
        <v>1</v>
      </c>
      <c r="C5410" s="6">
        <v>4639</v>
      </c>
      <c r="D5410" s="6">
        <v>2811</v>
      </c>
      <c r="E5410">
        <f>VLOOKUP(Чек_позиція!C5410,Товар!A:G,7,FALSE)</f>
        <v>893.06</v>
      </c>
      <c r="F5410">
        <f t="shared" si="84"/>
        <v>893.06</v>
      </c>
    </row>
    <row r="5411" spans="1:6">
      <c r="A5411" s="4">
        <v>5410</v>
      </c>
      <c r="B5411" s="5">
        <v>1</v>
      </c>
      <c r="C5411" s="6">
        <v>5541</v>
      </c>
      <c r="D5411" s="6">
        <v>2811</v>
      </c>
      <c r="E5411">
        <f>VLOOKUP(Чек_позиція!C5411,Товар!A:G,7,FALSE)</f>
        <v>200.92</v>
      </c>
      <c r="F5411">
        <f t="shared" si="84"/>
        <v>200.92</v>
      </c>
    </row>
    <row r="5412" spans="1:6">
      <c r="A5412" s="4">
        <v>5411</v>
      </c>
      <c r="B5412" s="5">
        <v>1</v>
      </c>
      <c r="C5412" s="6">
        <v>7962</v>
      </c>
      <c r="D5412" s="6">
        <v>2811</v>
      </c>
      <c r="E5412">
        <f>VLOOKUP(Чек_позиція!C5412,Товар!A:G,7,FALSE)</f>
        <v>113.63</v>
      </c>
      <c r="F5412">
        <f t="shared" si="84"/>
        <v>113.63</v>
      </c>
    </row>
    <row r="5413" spans="1:6">
      <c r="A5413" s="4">
        <v>5412</v>
      </c>
      <c r="B5413" s="5">
        <v>4</v>
      </c>
      <c r="C5413" s="6">
        <v>249</v>
      </c>
      <c r="D5413" s="6">
        <v>2812</v>
      </c>
      <c r="E5413">
        <f>VLOOKUP(Чек_позиція!C5413,Товар!A:G,7,FALSE)</f>
        <v>126.62</v>
      </c>
      <c r="F5413">
        <f t="shared" si="84"/>
        <v>506.48</v>
      </c>
    </row>
    <row r="5414" spans="1:6">
      <c r="A5414" s="4">
        <v>5413</v>
      </c>
      <c r="B5414" s="5">
        <v>1</v>
      </c>
      <c r="C5414" s="6">
        <v>3709</v>
      </c>
      <c r="D5414" s="6">
        <v>2813</v>
      </c>
      <c r="E5414">
        <f>VLOOKUP(Чек_позиція!C5414,Товар!A:G,7,FALSE)</f>
        <v>159.44</v>
      </c>
      <c r="F5414">
        <f t="shared" si="84"/>
        <v>159.44</v>
      </c>
    </row>
    <row r="5415" spans="1:6">
      <c r="A5415" s="4">
        <v>5414</v>
      </c>
      <c r="B5415" s="5">
        <v>4</v>
      </c>
      <c r="C5415" s="6">
        <v>7680</v>
      </c>
      <c r="D5415" s="6">
        <v>2813</v>
      </c>
      <c r="E5415">
        <f>VLOOKUP(Чек_позиція!C5415,Товар!A:G,7,FALSE)</f>
        <v>641.01</v>
      </c>
      <c r="F5415">
        <f t="shared" si="84"/>
        <v>2564.04</v>
      </c>
    </row>
    <row r="5416" spans="1:6">
      <c r="A5416" s="4">
        <v>5415</v>
      </c>
      <c r="B5416" s="5">
        <v>1</v>
      </c>
      <c r="C5416" s="6">
        <v>5972</v>
      </c>
      <c r="D5416" s="6">
        <v>2814</v>
      </c>
      <c r="E5416">
        <f>VLOOKUP(Чек_позиція!C5416,Товар!A:G,7,FALSE)</f>
        <v>44.09</v>
      </c>
      <c r="F5416">
        <f t="shared" si="84"/>
        <v>44.09</v>
      </c>
    </row>
    <row r="5417" spans="1:6">
      <c r="A5417" s="4">
        <v>5416</v>
      </c>
      <c r="B5417" s="5">
        <v>1</v>
      </c>
      <c r="C5417" s="6">
        <v>3632</v>
      </c>
      <c r="D5417" s="6">
        <v>2814</v>
      </c>
      <c r="E5417">
        <f>VLOOKUP(Чек_позиція!C5417,Товар!A:G,7,FALSE)</f>
        <v>510.49</v>
      </c>
      <c r="F5417">
        <f t="shared" si="84"/>
        <v>510.49</v>
      </c>
    </row>
    <row r="5418" spans="1:6">
      <c r="A5418" s="4">
        <v>5417</v>
      </c>
      <c r="B5418" s="5">
        <v>2</v>
      </c>
      <c r="C5418" s="6">
        <v>5232</v>
      </c>
      <c r="D5418" s="6">
        <v>2814</v>
      </c>
      <c r="E5418">
        <f>VLOOKUP(Чек_позиція!C5418,Товар!A:G,7,FALSE)</f>
        <v>606.91999999999996</v>
      </c>
      <c r="F5418">
        <f t="shared" si="84"/>
        <v>1213.8399999999999</v>
      </c>
    </row>
    <row r="5419" spans="1:6">
      <c r="A5419" s="4">
        <v>5418</v>
      </c>
      <c r="B5419" s="5">
        <v>4</v>
      </c>
      <c r="C5419" s="6">
        <v>459</v>
      </c>
      <c r="D5419" s="6">
        <v>2815</v>
      </c>
      <c r="E5419">
        <f>VLOOKUP(Чек_позиція!C5419,Товар!A:G,7,FALSE)</f>
        <v>651.23</v>
      </c>
      <c r="F5419">
        <f t="shared" si="84"/>
        <v>2604.92</v>
      </c>
    </row>
    <row r="5420" spans="1:6">
      <c r="A5420" s="4">
        <v>5419</v>
      </c>
      <c r="B5420" s="5">
        <v>3</v>
      </c>
      <c r="C5420" s="6">
        <v>4678</v>
      </c>
      <c r="D5420" s="6">
        <v>2815</v>
      </c>
      <c r="E5420">
        <f>VLOOKUP(Чек_позиція!C5420,Товар!A:G,7,FALSE)</f>
        <v>336.75</v>
      </c>
      <c r="F5420">
        <f t="shared" si="84"/>
        <v>1010.25</v>
      </c>
    </row>
    <row r="5421" spans="1:6">
      <c r="A5421" s="4">
        <v>5420</v>
      </c>
      <c r="B5421" s="5">
        <v>3</v>
      </c>
      <c r="C5421" s="6">
        <v>2643</v>
      </c>
      <c r="D5421" s="6">
        <v>2816</v>
      </c>
      <c r="E5421">
        <f>VLOOKUP(Чек_позиція!C5421,Товар!A:G,7,FALSE)</f>
        <v>81.23</v>
      </c>
      <c r="F5421">
        <f t="shared" si="84"/>
        <v>243.69</v>
      </c>
    </row>
    <row r="5422" spans="1:6">
      <c r="A5422" s="4">
        <v>5421</v>
      </c>
      <c r="B5422" s="5">
        <v>4</v>
      </c>
      <c r="C5422" s="6">
        <v>4892</v>
      </c>
      <c r="D5422" s="6">
        <v>2817</v>
      </c>
      <c r="E5422">
        <f>VLOOKUP(Чек_позиція!C5422,Товар!A:G,7,FALSE)</f>
        <v>418.55</v>
      </c>
      <c r="F5422">
        <f t="shared" si="84"/>
        <v>1674.2</v>
      </c>
    </row>
    <row r="5423" spans="1:6">
      <c r="A5423" s="4">
        <v>5422</v>
      </c>
      <c r="B5423" s="5">
        <v>1</v>
      </c>
      <c r="C5423" s="6">
        <v>5762</v>
      </c>
      <c r="D5423" s="6">
        <v>2818</v>
      </c>
      <c r="E5423">
        <f>VLOOKUP(Чек_позиція!C5423,Товар!A:G,7,FALSE)</f>
        <v>180.35</v>
      </c>
      <c r="F5423">
        <f t="shared" si="84"/>
        <v>180.35</v>
      </c>
    </row>
    <row r="5424" spans="1:6">
      <c r="A5424" s="4">
        <v>5423</v>
      </c>
      <c r="B5424" s="5">
        <v>2</v>
      </c>
      <c r="C5424" s="6">
        <v>3590</v>
      </c>
      <c r="D5424" s="6">
        <v>2819</v>
      </c>
      <c r="E5424">
        <f>VLOOKUP(Чек_позиція!C5424,Товар!A:G,7,FALSE)</f>
        <v>777.43</v>
      </c>
      <c r="F5424">
        <f t="shared" si="84"/>
        <v>1554.86</v>
      </c>
    </row>
    <row r="5425" spans="1:6">
      <c r="A5425" s="4">
        <v>5424</v>
      </c>
      <c r="B5425" s="5">
        <v>2</v>
      </c>
      <c r="C5425" s="6">
        <v>9123</v>
      </c>
      <c r="D5425" s="6">
        <v>2819</v>
      </c>
      <c r="E5425">
        <f>VLOOKUP(Чек_позиція!C5425,Товар!A:G,7,FALSE)</f>
        <v>179.21</v>
      </c>
      <c r="F5425">
        <f t="shared" si="84"/>
        <v>358.42</v>
      </c>
    </row>
    <row r="5426" spans="1:6">
      <c r="A5426" s="4">
        <v>5425</v>
      </c>
      <c r="B5426" s="5">
        <v>2</v>
      </c>
      <c r="C5426" s="6">
        <v>6444</v>
      </c>
      <c r="D5426" s="6">
        <v>2819</v>
      </c>
      <c r="E5426">
        <f>VLOOKUP(Чек_позиція!C5426,Товар!A:G,7,FALSE)</f>
        <v>413.74</v>
      </c>
      <c r="F5426">
        <f t="shared" si="84"/>
        <v>827.48</v>
      </c>
    </row>
    <row r="5427" spans="1:6">
      <c r="A5427" s="4">
        <v>5426</v>
      </c>
      <c r="B5427" s="5">
        <v>1</v>
      </c>
      <c r="C5427" s="6">
        <v>3988</v>
      </c>
      <c r="D5427" s="6">
        <v>2820</v>
      </c>
      <c r="E5427">
        <f>VLOOKUP(Чек_позиція!C5427,Товар!A:G,7,FALSE)</f>
        <v>599.01</v>
      </c>
      <c r="F5427">
        <f t="shared" si="84"/>
        <v>599.01</v>
      </c>
    </row>
    <row r="5428" spans="1:6">
      <c r="A5428" s="4">
        <v>5427</v>
      </c>
      <c r="B5428" s="5">
        <v>2</v>
      </c>
      <c r="C5428" s="6">
        <v>5471</v>
      </c>
      <c r="D5428" s="6">
        <v>2821</v>
      </c>
      <c r="E5428">
        <f>VLOOKUP(Чек_позиція!C5428,Товар!A:G,7,FALSE)</f>
        <v>634.53</v>
      </c>
      <c r="F5428">
        <f t="shared" si="84"/>
        <v>1269.06</v>
      </c>
    </row>
    <row r="5429" spans="1:6">
      <c r="A5429" s="4">
        <v>5428</v>
      </c>
      <c r="B5429" s="5">
        <v>3</v>
      </c>
      <c r="C5429" s="6">
        <v>3091</v>
      </c>
      <c r="D5429" s="6">
        <v>2821</v>
      </c>
      <c r="E5429">
        <f>VLOOKUP(Чек_позиція!C5429,Товар!A:G,7,FALSE)</f>
        <v>140.97</v>
      </c>
      <c r="F5429">
        <f t="shared" si="84"/>
        <v>422.90999999999997</v>
      </c>
    </row>
    <row r="5430" spans="1:6">
      <c r="A5430" s="4">
        <v>5429</v>
      </c>
      <c r="B5430" s="5">
        <v>1</v>
      </c>
      <c r="C5430" s="6">
        <v>8146</v>
      </c>
      <c r="D5430" s="6">
        <v>2821</v>
      </c>
      <c r="E5430">
        <f>VLOOKUP(Чек_позиція!C5430,Товар!A:G,7,FALSE)</f>
        <v>495.04</v>
      </c>
      <c r="F5430">
        <f t="shared" si="84"/>
        <v>495.04</v>
      </c>
    </row>
    <row r="5431" spans="1:6">
      <c r="A5431" s="4">
        <v>5430</v>
      </c>
      <c r="B5431" s="5">
        <v>4</v>
      </c>
      <c r="C5431" s="6">
        <v>1121</v>
      </c>
      <c r="D5431" s="6">
        <v>2821</v>
      </c>
      <c r="E5431">
        <f>VLOOKUP(Чек_позиція!C5431,Товар!A:G,7,FALSE)</f>
        <v>458.79</v>
      </c>
      <c r="F5431">
        <f t="shared" si="84"/>
        <v>1835.16</v>
      </c>
    </row>
    <row r="5432" spans="1:6">
      <c r="A5432" s="4">
        <v>5431</v>
      </c>
      <c r="B5432" s="5">
        <v>2</v>
      </c>
      <c r="C5432" s="6">
        <v>3761</v>
      </c>
      <c r="D5432" s="6">
        <v>2822</v>
      </c>
      <c r="E5432">
        <f>VLOOKUP(Чек_позиція!C5432,Товар!A:G,7,FALSE)</f>
        <v>429.1</v>
      </c>
      <c r="F5432">
        <f t="shared" si="84"/>
        <v>858.2</v>
      </c>
    </row>
    <row r="5433" spans="1:6">
      <c r="A5433" s="4">
        <v>5432</v>
      </c>
      <c r="B5433" s="5">
        <v>4</v>
      </c>
      <c r="C5433" s="6">
        <v>3283</v>
      </c>
      <c r="D5433" s="6">
        <v>2822</v>
      </c>
      <c r="E5433">
        <f>VLOOKUP(Чек_позиція!C5433,Товар!A:G,7,FALSE)</f>
        <v>764.19</v>
      </c>
      <c r="F5433">
        <f t="shared" si="84"/>
        <v>3056.76</v>
      </c>
    </row>
    <row r="5434" spans="1:6">
      <c r="A5434" s="4">
        <v>5433</v>
      </c>
      <c r="B5434" s="5">
        <v>3</v>
      </c>
      <c r="C5434" s="6">
        <v>4154</v>
      </c>
      <c r="D5434" s="6">
        <v>2822</v>
      </c>
      <c r="E5434">
        <f>VLOOKUP(Чек_позиція!C5434,Товар!A:G,7,FALSE)</f>
        <v>208.87</v>
      </c>
      <c r="F5434">
        <f t="shared" si="84"/>
        <v>626.61</v>
      </c>
    </row>
    <row r="5435" spans="1:6">
      <c r="A5435" s="4">
        <v>5434</v>
      </c>
      <c r="B5435" s="5">
        <v>2</v>
      </c>
      <c r="C5435" s="6">
        <v>5362</v>
      </c>
      <c r="D5435" s="6">
        <v>2823</v>
      </c>
      <c r="E5435">
        <f>VLOOKUP(Чек_позиція!C5435,Товар!A:G,7,FALSE)</f>
        <v>678.12</v>
      </c>
      <c r="F5435">
        <f t="shared" si="84"/>
        <v>1356.24</v>
      </c>
    </row>
    <row r="5436" spans="1:6">
      <c r="A5436" s="4">
        <v>5435</v>
      </c>
      <c r="B5436" s="5">
        <v>3</v>
      </c>
      <c r="C5436" s="6">
        <v>7659</v>
      </c>
      <c r="D5436" s="6">
        <v>2824</v>
      </c>
      <c r="E5436">
        <f>VLOOKUP(Чек_позиція!C5436,Товар!A:G,7,FALSE)</f>
        <v>266.98</v>
      </c>
      <c r="F5436">
        <f t="shared" si="84"/>
        <v>800.94</v>
      </c>
    </row>
    <row r="5437" spans="1:6">
      <c r="A5437" s="4">
        <v>5436</v>
      </c>
      <c r="B5437" s="5">
        <v>1</v>
      </c>
      <c r="C5437" s="6">
        <v>7588</v>
      </c>
      <c r="D5437" s="6">
        <v>2824</v>
      </c>
      <c r="E5437">
        <f>VLOOKUP(Чек_позиція!C5437,Товар!A:G,7,FALSE)</f>
        <v>636.59</v>
      </c>
      <c r="F5437">
        <f t="shared" si="84"/>
        <v>636.59</v>
      </c>
    </row>
    <row r="5438" spans="1:6">
      <c r="A5438" s="4">
        <v>5437</v>
      </c>
      <c r="B5438" s="5">
        <v>2</v>
      </c>
      <c r="C5438" s="6">
        <v>2086</v>
      </c>
      <c r="D5438" s="6">
        <v>2824</v>
      </c>
      <c r="E5438">
        <f>VLOOKUP(Чек_позиція!C5438,Товар!A:G,7,FALSE)</f>
        <v>206.24</v>
      </c>
      <c r="F5438">
        <f t="shared" si="84"/>
        <v>412.48</v>
      </c>
    </row>
    <row r="5439" spans="1:6">
      <c r="A5439" s="4">
        <v>5438</v>
      </c>
      <c r="B5439" s="5">
        <v>3</v>
      </c>
      <c r="C5439" s="6">
        <v>30</v>
      </c>
      <c r="D5439" s="6">
        <v>2825</v>
      </c>
      <c r="E5439">
        <f>VLOOKUP(Чек_позиція!C5439,Товар!A:G,7,FALSE)</f>
        <v>516.9</v>
      </c>
      <c r="F5439">
        <f t="shared" si="84"/>
        <v>1550.6999999999998</v>
      </c>
    </row>
    <row r="5440" spans="1:6">
      <c r="A5440" s="4">
        <v>5439</v>
      </c>
      <c r="B5440" s="5">
        <v>4</v>
      </c>
      <c r="C5440" s="6">
        <v>8898</v>
      </c>
      <c r="D5440" s="6">
        <v>2826</v>
      </c>
      <c r="E5440">
        <f>VLOOKUP(Чек_позиція!C5440,Товар!A:G,7,FALSE)</f>
        <v>400.58</v>
      </c>
      <c r="F5440">
        <f t="shared" si="84"/>
        <v>1602.32</v>
      </c>
    </row>
    <row r="5441" spans="1:6">
      <c r="A5441" s="4">
        <v>5440</v>
      </c>
      <c r="B5441" s="5">
        <v>1</v>
      </c>
      <c r="C5441" s="6">
        <v>5426</v>
      </c>
      <c r="D5441" s="6">
        <v>2826</v>
      </c>
      <c r="E5441">
        <f>VLOOKUP(Чек_позиція!C5441,Товар!A:G,7,FALSE)</f>
        <v>921.82</v>
      </c>
      <c r="F5441">
        <f t="shared" si="84"/>
        <v>921.82</v>
      </c>
    </row>
    <row r="5442" spans="1:6">
      <c r="A5442" s="4">
        <v>5441</v>
      </c>
      <c r="B5442" s="5">
        <v>4</v>
      </c>
      <c r="C5442" s="6">
        <v>8028</v>
      </c>
      <c r="D5442" s="6">
        <v>2826</v>
      </c>
      <c r="E5442">
        <f>VLOOKUP(Чек_позиція!C5442,Товар!A:G,7,FALSE)</f>
        <v>363.89</v>
      </c>
      <c r="F5442">
        <f t="shared" si="84"/>
        <v>1455.56</v>
      </c>
    </row>
    <row r="5443" spans="1:6">
      <c r="A5443" s="4">
        <v>5442</v>
      </c>
      <c r="B5443" s="5">
        <v>1</v>
      </c>
      <c r="C5443" s="6">
        <v>529</v>
      </c>
      <c r="D5443" s="6">
        <v>2827</v>
      </c>
      <c r="E5443">
        <f>VLOOKUP(Чек_позиція!C5443,Товар!A:G,7,FALSE)</f>
        <v>207.36</v>
      </c>
      <c r="F5443">
        <f t="shared" ref="F5443:F5506" si="85">B5443*E5443</f>
        <v>207.36</v>
      </c>
    </row>
    <row r="5444" spans="1:6">
      <c r="A5444" s="4">
        <v>5443</v>
      </c>
      <c r="B5444" s="5">
        <v>3</v>
      </c>
      <c r="C5444" s="6">
        <v>9685</v>
      </c>
      <c r="D5444" s="6">
        <v>2827</v>
      </c>
      <c r="E5444">
        <f>VLOOKUP(Чек_позиція!C5444,Товар!A:G,7,FALSE)</f>
        <v>318.61</v>
      </c>
      <c r="F5444">
        <f t="shared" si="85"/>
        <v>955.83</v>
      </c>
    </row>
    <row r="5445" spans="1:6">
      <c r="A5445" s="4">
        <v>5444</v>
      </c>
      <c r="B5445" s="5">
        <v>1</v>
      </c>
      <c r="C5445" s="6">
        <v>1876</v>
      </c>
      <c r="D5445" s="6">
        <v>2827</v>
      </c>
      <c r="E5445">
        <f>VLOOKUP(Чек_позиція!C5445,Товар!A:G,7,FALSE)</f>
        <v>361.96</v>
      </c>
      <c r="F5445">
        <f t="shared" si="85"/>
        <v>361.96</v>
      </c>
    </row>
    <row r="5446" spans="1:6">
      <c r="A5446" s="4">
        <v>5445</v>
      </c>
      <c r="B5446" s="5">
        <v>1</v>
      </c>
      <c r="C5446" s="6">
        <v>838</v>
      </c>
      <c r="D5446" s="6">
        <v>2828</v>
      </c>
      <c r="E5446">
        <f>VLOOKUP(Чек_позиція!C5446,Товар!A:G,7,FALSE)</f>
        <v>584.87</v>
      </c>
      <c r="F5446">
        <f t="shared" si="85"/>
        <v>584.87</v>
      </c>
    </row>
    <row r="5447" spans="1:6">
      <c r="A5447" s="4">
        <v>5446</v>
      </c>
      <c r="B5447" s="5">
        <v>1</v>
      </c>
      <c r="C5447" s="6">
        <v>5742</v>
      </c>
      <c r="D5447" s="6">
        <v>2828</v>
      </c>
      <c r="E5447">
        <f>VLOOKUP(Чек_позиція!C5447,Товар!A:G,7,FALSE)</f>
        <v>49.26</v>
      </c>
      <c r="F5447">
        <f t="shared" si="85"/>
        <v>49.26</v>
      </c>
    </row>
    <row r="5448" spans="1:6">
      <c r="A5448" s="4">
        <v>5447</v>
      </c>
      <c r="B5448" s="5">
        <v>3</v>
      </c>
      <c r="C5448" s="6">
        <v>3676</v>
      </c>
      <c r="D5448" s="6">
        <v>2829</v>
      </c>
      <c r="E5448">
        <f>VLOOKUP(Чек_позиція!C5448,Товар!A:G,7,FALSE)</f>
        <v>219.71</v>
      </c>
      <c r="F5448">
        <f t="shared" si="85"/>
        <v>659.13</v>
      </c>
    </row>
    <row r="5449" spans="1:6">
      <c r="A5449" s="4">
        <v>5448</v>
      </c>
      <c r="B5449" s="5">
        <v>1</v>
      </c>
      <c r="C5449" s="6">
        <v>1112</v>
      </c>
      <c r="D5449" s="6">
        <v>2829</v>
      </c>
      <c r="E5449">
        <f>VLOOKUP(Чек_позиція!C5449,Товар!A:G,7,FALSE)</f>
        <v>526.39</v>
      </c>
      <c r="F5449">
        <f t="shared" si="85"/>
        <v>526.39</v>
      </c>
    </row>
    <row r="5450" spans="1:6">
      <c r="A5450" s="4">
        <v>5449</v>
      </c>
      <c r="B5450" s="5">
        <v>3</v>
      </c>
      <c r="C5450" s="6">
        <v>7934</v>
      </c>
      <c r="D5450" s="6">
        <v>2829</v>
      </c>
      <c r="E5450">
        <f>VLOOKUP(Чек_позиція!C5450,Товар!A:G,7,FALSE)</f>
        <v>232.16</v>
      </c>
      <c r="F5450">
        <f t="shared" si="85"/>
        <v>696.48</v>
      </c>
    </row>
    <row r="5451" spans="1:6">
      <c r="A5451" s="4">
        <v>5450</v>
      </c>
      <c r="B5451" s="5">
        <v>1</v>
      </c>
      <c r="C5451" s="6">
        <v>4681</v>
      </c>
      <c r="D5451" s="6">
        <v>2829</v>
      </c>
      <c r="E5451">
        <f>VLOOKUP(Чек_позиція!C5451,Товар!A:G,7,FALSE)</f>
        <v>576.29</v>
      </c>
      <c r="F5451">
        <f t="shared" si="85"/>
        <v>576.29</v>
      </c>
    </row>
    <row r="5452" spans="1:6">
      <c r="A5452" s="4">
        <v>5451</v>
      </c>
      <c r="B5452" s="5">
        <v>3</v>
      </c>
      <c r="C5452" s="6">
        <v>6095</v>
      </c>
      <c r="D5452" s="6">
        <v>2829</v>
      </c>
      <c r="E5452">
        <f>VLOOKUP(Чек_позиція!C5452,Товар!A:G,7,FALSE)</f>
        <v>300.85000000000002</v>
      </c>
      <c r="F5452">
        <f t="shared" si="85"/>
        <v>902.55000000000007</v>
      </c>
    </row>
    <row r="5453" spans="1:6">
      <c r="A5453" s="4">
        <v>5452</v>
      </c>
      <c r="B5453" s="5">
        <v>2</v>
      </c>
      <c r="C5453" s="6">
        <v>7140</v>
      </c>
      <c r="D5453" s="6">
        <v>2830</v>
      </c>
      <c r="E5453">
        <f>VLOOKUP(Чек_позиція!C5453,Товар!A:G,7,FALSE)</f>
        <v>889.31</v>
      </c>
      <c r="F5453">
        <f t="shared" si="85"/>
        <v>1778.62</v>
      </c>
    </row>
    <row r="5454" spans="1:6">
      <c r="A5454" s="4">
        <v>5453</v>
      </c>
      <c r="B5454" s="5">
        <v>1</v>
      </c>
      <c r="C5454" s="6">
        <v>8916</v>
      </c>
      <c r="D5454" s="6">
        <v>2830</v>
      </c>
      <c r="E5454">
        <f>VLOOKUP(Чек_позиція!C5454,Товар!A:G,7,FALSE)</f>
        <v>298.82</v>
      </c>
      <c r="F5454">
        <f t="shared" si="85"/>
        <v>298.82</v>
      </c>
    </row>
    <row r="5455" spans="1:6">
      <c r="A5455" s="4">
        <v>5454</v>
      </c>
      <c r="B5455" s="5">
        <v>1</v>
      </c>
      <c r="C5455" s="6">
        <v>4480</v>
      </c>
      <c r="D5455" s="6">
        <v>2830</v>
      </c>
      <c r="E5455">
        <f>VLOOKUP(Чек_позиція!C5455,Товар!A:G,7,FALSE)</f>
        <v>888.27</v>
      </c>
      <c r="F5455">
        <f t="shared" si="85"/>
        <v>888.27</v>
      </c>
    </row>
    <row r="5456" spans="1:6">
      <c r="A5456" s="4">
        <v>5455</v>
      </c>
      <c r="B5456" s="5">
        <v>4</v>
      </c>
      <c r="C5456" s="6">
        <v>5246</v>
      </c>
      <c r="D5456" s="6">
        <v>2830</v>
      </c>
      <c r="E5456">
        <f>VLOOKUP(Чек_позиція!C5456,Товар!A:G,7,FALSE)</f>
        <v>297.66000000000003</v>
      </c>
      <c r="F5456">
        <f t="shared" si="85"/>
        <v>1190.6400000000001</v>
      </c>
    </row>
    <row r="5457" spans="1:6">
      <c r="A5457" s="4">
        <v>5456</v>
      </c>
      <c r="B5457" s="5">
        <v>2</v>
      </c>
      <c r="C5457" s="6">
        <v>6504</v>
      </c>
      <c r="D5457" s="6">
        <v>2831</v>
      </c>
      <c r="E5457">
        <f>VLOOKUP(Чек_позиція!C5457,Товар!A:G,7,FALSE)</f>
        <v>566.83000000000004</v>
      </c>
      <c r="F5457">
        <f t="shared" si="85"/>
        <v>1133.6600000000001</v>
      </c>
    </row>
    <row r="5458" spans="1:6">
      <c r="A5458" s="4">
        <v>5457</v>
      </c>
      <c r="B5458" s="5">
        <v>2</v>
      </c>
      <c r="C5458" s="6">
        <v>2274</v>
      </c>
      <c r="D5458" s="6">
        <v>2831</v>
      </c>
      <c r="E5458">
        <f>VLOOKUP(Чек_позиція!C5458,Товар!A:G,7,FALSE)</f>
        <v>175.68</v>
      </c>
      <c r="F5458">
        <f t="shared" si="85"/>
        <v>351.36</v>
      </c>
    </row>
    <row r="5459" spans="1:6">
      <c r="A5459" s="4">
        <v>5458</v>
      </c>
      <c r="B5459" s="5">
        <v>4</v>
      </c>
      <c r="C5459" s="6">
        <v>7497</v>
      </c>
      <c r="D5459" s="6">
        <v>2831</v>
      </c>
      <c r="E5459">
        <f>VLOOKUP(Чек_позиція!C5459,Товар!A:G,7,FALSE)</f>
        <v>110.01</v>
      </c>
      <c r="F5459">
        <f t="shared" si="85"/>
        <v>440.04</v>
      </c>
    </row>
    <row r="5460" spans="1:6">
      <c r="A5460" s="4">
        <v>5459</v>
      </c>
      <c r="B5460" s="5">
        <v>2</v>
      </c>
      <c r="C5460" s="6">
        <v>9672</v>
      </c>
      <c r="D5460" s="6">
        <v>2831</v>
      </c>
      <c r="E5460">
        <f>VLOOKUP(Чек_позиція!C5460,Товар!A:G,7,FALSE)</f>
        <v>281.14999999999998</v>
      </c>
      <c r="F5460">
        <f t="shared" si="85"/>
        <v>562.29999999999995</v>
      </c>
    </row>
    <row r="5461" spans="1:6">
      <c r="A5461" s="4">
        <v>5460</v>
      </c>
      <c r="B5461" s="5">
        <v>2</v>
      </c>
      <c r="C5461" s="6">
        <v>8979</v>
      </c>
      <c r="D5461" s="6">
        <v>2832</v>
      </c>
      <c r="E5461">
        <f>VLOOKUP(Чек_позиція!C5461,Товар!A:G,7,FALSE)</f>
        <v>140.69</v>
      </c>
      <c r="F5461">
        <f t="shared" si="85"/>
        <v>281.38</v>
      </c>
    </row>
    <row r="5462" spans="1:6">
      <c r="A5462" s="4">
        <v>5461</v>
      </c>
      <c r="B5462" s="5">
        <v>1</v>
      </c>
      <c r="C5462" s="6">
        <v>2777</v>
      </c>
      <c r="D5462" s="6">
        <v>2832</v>
      </c>
      <c r="E5462">
        <f>VLOOKUP(Чек_позиція!C5462,Товар!A:G,7,FALSE)</f>
        <v>341.05</v>
      </c>
      <c r="F5462">
        <f t="shared" si="85"/>
        <v>341.05</v>
      </c>
    </row>
    <row r="5463" spans="1:6">
      <c r="A5463" s="4">
        <v>5462</v>
      </c>
      <c r="B5463" s="5">
        <v>3</v>
      </c>
      <c r="C5463" s="6">
        <v>5507</v>
      </c>
      <c r="D5463" s="6">
        <v>2833</v>
      </c>
      <c r="E5463">
        <f>VLOOKUP(Чек_позиція!C5463,Товар!A:G,7,FALSE)</f>
        <v>575.29999999999995</v>
      </c>
      <c r="F5463">
        <f t="shared" si="85"/>
        <v>1725.8999999999999</v>
      </c>
    </row>
    <row r="5464" spans="1:6">
      <c r="A5464" s="4">
        <v>5463</v>
      </c>
      <c r="B5464" s="5">
        <v>3</v>
      </c>
      <c r="C5464" s="6">
        <v>5186</v>
      </c>
      <c r="D5464" s="6">
        <v>2833</v>
      </c>
      <c r="E5464">
        <f>VLOOKUP(Чек_позиція!C5464,Товар!A:G,7,FALSE)</f>
        <v>785.36</v>
      </c>
      <c r="F5464">
        <f t="shared" si="85"/>
        <v>2356.08</v>
      </c>
    </row>
    <row r="5465" spans="1:6">
      <c r="A5465" s="4">
        <v>5464</v>
      </c>
      <c r="B5465" s="5">
        <v>3</v>
      </c>
      <c r="C5465" s="6">
        <v>6735</v>
      </c>
      <c r="D5465" s="6">
        <v>2833</v>
      </c>
      <c r="E5465">
        <f>VLOOKUP(Чек_позиція!C5465,Товар!A:G,7,FALSE)</f>
        <v>254.96</v>
      </c>
      <c r="F5465">
        <f t="shared" si="85"/>
        <v>764.88</v>
      </c>
    </row>
    <row r="5466" spans="1:6">
      <c r="A5466" s="4">
        <v>5465</v>
      </c>
      <c r="B5466" s="5">
        <v>3</v>
      </c>
      <c r="C5466" s="6">
        <v>574</v>
      </c>
      <c r="D5466" s="6">
        <v>2834</v>
      </c>
      <c r="E5466">
        <f>VLOOKUP(Чек_позиція!C5466,Товар!A:G,7,FALSE)</f>
        <v>728.59</v>
      </c>
      <c r="F5466">
        <f t="shared" si="85"/>
        <v>2185.77</v>
      </c>
    </row>
    <row r="5467" spans="1:6">
      <c r="A5467" s="4">
        <v>5466</v>
      </c>
      <c r="B5467" s="5">
        <v>2</v>
      </c>
      <c r="C5467" s="6">
        <v>9378</v>
      </c>
      <c r="D5467" s="6">
        <v>2834</v>
      </c>
      <c r="E5467">
        <f>VLOOKUP(Чек_позиція!C5467,Товар!A:G,7,FALSE)</f>
        <v>119.21</v>
      </c>
      <c r="F5467">
        <f t="shared" si="85"/>
        <v>238.42</v>
      </c>
    </row>
    <row r="5468" spans="1:6">
      <c r="A5468" s="4">
        <v>5467</v>
      </c>
      <c r="B5468" s="5">
        <v>3</v>
      </c>
      <c r="C5468" s="6">
        <v>8683</v>
      </c>
      <c r="D5468" s="6">
        <v>2834</v>
      </c>
      <c r="E5468">
        <f>VLOOKUP(Чек_позиція!C5468,Товар!A:G,7,FALSE)</f>
        <v>396</v>
      </c>
      <c r="F5468">
        <f t="shared" si="85"/>
        <v>1188</v>
      </c>
    </row>
    <row r="5469" spans="1:6">
      <c r="A5469" s="4">
        <v>5468</v>
      </c>
      <c r="B5469" s="5">
        <v>3</v>
      </c>
      <c r="C5469" s="6">
        <v>3343</v>
      </c>
      <c r="D5469" s="6">
        <v>2834</v>
      </c>
      <c r="E5469">
        <f>VLOOKUP(Чек_позиція!C5469,Товар!A:G,7,FALSE)</f>
        <v>595.54999999999995</v>
      </c>
      <c r="F5469">
        <f t="shared" si="85"/>
        <v>1786.6499999999999</v>
      </c>
    </row>
    <row r="5470" spans="1:6">
      <c r="A5470" s="4">
        <v>5469</v>
      </c>
      <c r="B5470" s="5">
        <v>4</v>
      </c>
      <c r="C5470" s="6">
        <v>5755</v>
      </c>
      <c r="D5470" s="6">
        <v>2834</v>
      </c>
      <c r="E5470">
        <f>VLOOKUP(Чек_позиція!C5470,Товар!A:G,7,FALSE)</f>
        <v>552.08000000000004</v>
      </c>
      <c r="F5470">
        <f t="shared" si="85"/>
        <v>2208.3200000000002</v>
      </c>
    </row>
    <row r="5471" spans="1:6">
      <c r="A5471" s="4">
        <v>5470</v>
      </c>
      <c r="B5471" s="5">
        <v>3</v>
      </c>
      <c r="C5471" s="6">
        <v>7619</v>
      </c>
      <c r="D5471" s="6">
        <v>2835</v>
      </c>
      <c r="E5471">
        <f>VLOOKUP(Чек_позиція!C5471,Товар!A:G,7,FALSE)</f>
        <v>531.62</v>
      </c>
      <c r="F5471">
        <f t="shared" si="85"/>
        <v>1594.8600000000001</v>
      </c>
    </row>
    <row r="5472" spans="1:6">
      <c r="A5472" s="4">
        <v>5471</v>
      </c>
      <c r="B5472" s="5">
        <v>1</v>
      </c>
      <c r="C5472" s="6">
        <v>2325</v>
      </c>
      <c r="D5472" s="6">
        <v>2835</v>
      </c>
      <c r="E5472">
        <f>VLOOKUP(Чек_позиція!C5472,Товар!A:G,7,FALSE)</f>
        <v>509.25</v>
      </c>
      <c r="F5472">
        <f t="shared" si="85"/>
        <v>509.25</v>
      </c>
    </row>
    <row r="5473" spans="1:6">
      <c r="A5473" s="4">
        <v>5472</v>
      </c>
      <c r="B5473" s="5">
        <v>1</v>
      </c>
      <c r="C5473" s="6">
        <v>901</v>
      </c>
      <c r="D5473" s="6">
        <v>2835</v>
      </c>
      <c r="E5473">
        <f>VLOOKUP(Чек_позиція!C5473,Товар!A:G,7,FALSE)</f>
        <v>495.23</v>
      </c>
      <c r="F5473">
        <f t="shared" si="85"/>
        <v>495.23</v>
      </c>
    </row>
    <row r="5474" spans="1:6">
      <c r="A5474" s="4">
        <v>5473</v>
      </c>
      <c r="B5474" s="5">
        <v>3</v>
      </c>
      <c r="C5474" s="6">
        <v>280</v>
      </c>
      <c r="D5474" s="6">
        <v>2835</v>
      </c>
      <c r="E5474">
        <f>VLOOKUP(Чек_позиція!C5474,Товар!A:G,7,FALSE)</f>
        <v>947.99</v>
      </c>
      <c r="F5474">
        <f t="shared" si="85"/>
        <v>2843.9700000000003</v>
      </c>
    </row>
    <row r="5475" spans="1:6">
      <c r="A5475" s="4">
        <v>5474</v>
      </c>
      <c r="B5475" s="5">
        <v>3</v>
      </c>
      <c r="C5475" s="6">
        <v>2698</v>
      </c>
      <c r="D5475" s="6">
        <v>2835</v>
      </c>
      <c r="E5475">
        <f>VLOOKUP(Чек_позиція!C5475,Товар!A:G,7,FALSE)</f>
        <v>861.11</v>
      </c>
      <c r="F5475">
        <f t="shared" si="85"/>
        <v>2583.33</v>
      </c>
    </row>
    <row r="5476" spans="1:6">
      <c r="A5476" s="4">
        <v>5475</v>
      </c>
      <c r="B5476" s="5">
        <v>3</v>
      </c>
      <c r="C5476" s="6">
        <v>877</v>
      </c>
      <c r="D5476" s="6">
        <v>2836</v>
      </c>
      <c r="E5476">
        <f>VLOOKUP(Чек_позиція!C5476,Товар!A:G,7,FALSE)</f>
        <v>331.64</v>
      </c>
      <c r="F5476">
        <f t="shared" si="85"/>
        <v>994.92</v>
      </c>
    </row>
    <row r="5477" spans="1:6">
      <c r="A5477" s="4">
        <v>5476</v>
      </c>
      <c r="B5477" s="5">
        <v>2</v>
      </c>
      <c r="C5477" s="6">
        <v>6012</v>
      </c>
      <c r="D5477" s="6">
        <v>2836</v>
      </c>
      <c r="E5477">
        <f>VLOOKUP(Чек_позиція!C5477,Товар!A:G,7,FALSE)</f>
        <v>938.31</v>
      </c>
      <c r="F5477">
        <f t="shared" si="85"/>
        <v>1876.62</v>
      </c>
    </row>
    <row r="5478" spans="1:6">
      <c r="A5478" s="4">
        <v>5477</v>
      </c>
      <c r="B5478" s="5">
        <v>3</v>
      </c>
      <c r="C5478" s="6">
        <v>6636</v>
      </c>
      <c r="D5478" s="6">
        <v>2836</v>
      </c>
      <c r="E5478">
        <f>VLOOKUP(Чек_позиція!C5478,Товар!A:G,7,FALSE)</f>
        <v>534.29</v>
      </c>
      <c r="F5478">
        <f t="shared" si="85"/>
        <v>1602.87</v>
      </c>
    </row>
    <row r="5479" spans="1:6">
      <c r="A5479" s="4">
        <v>5478</v>
      </c>
      <c r="B5479" s="5">
        <v>4</v>
      </c>
      <c r="C5479" s="6">
        <v>4132</v>
      </c>
      <c r="D5479" s="6">
        <v>2836</v>
      </c>
      <c r="E5479">
        <f>VLOOKUP(Чек_позиція!C5479,Товар!A:G,7,FALSE)</f>
        <v>913.75</v>
      </c>
      <c r="F5479">
        <f t="shared" si="85"/>
        <v>3655</v>
      </c>
    </row>
    <row r="5480" spans="1:6">
      <c r="A5480" s="4">
        <v>5479</v>
      </c>
      <c r="B5480" s="5">
        <v>4</v>
      </c>
      <c r="C5480" s="6">
        <v>6136</v>
      </c>
      <c r="D5480" s="6">
        <v>2836</v>
      </c>
      <c r="E5480">
        <f>VLOOKUP(Чек_позиція!C5480,Товар!A:G,7,FALSE)</f>
        <v>352.38</v>
      </c>
      <c r="F5480">
        <f t="shared" si="85"/>
        <v>1409.52</v>
      </c>
    </row>
    <row r="5481" spans="1:6">
      <c r="A5481" s="4">
        <v>5480</v>
      </c>
      <c r="B5481" s="5">
        <v>4</v>
      </c>
      <c r="C5481" s="6">
        <v>1792</v>
      </c>
      <c r="D5481" s="6">
        <v>2837</v>
      </c>
      <c r="E5481">
        <f>VLOOKUP(Чек_позиція!C5481,Товар!A:G,7,FALSE)</f>
        <v>589.29</v>
      </c>
      <c r="F5481">
        <f t="shared" si="85"/>
        <v>2357.16</v>
      </c>
    </row>
    <row r="5482" spans="1:6">
      <c r="A5482" s="4">
        <v>5481</v>
      </c>
      <c r="B5482" s="5">
        <v>4</v>
      </c>
      <c r="C5482" s="6">
        <v>3110</v>
      </c>
      <c r="D5482" s="6">
        <v>2837</v>
      </c>
      <c r="E5482">
        <f>VLOOKUP(Чек_позиція!C5482,Товар!A:G,7,FALSE)</f>
        <v>413.3</v>
      </c>
      <c r="F5482">
        <f t="shared" si="85"/>
        <v>1653.2</v>
      </c>
    </row>
    <row r="5483" spans="1:6">
      <c r="A5483" s="4">
        <v>5482</v>
      </c>
      <c r="B5483" s="5">
        <v>1</v>
      </c>
      <c r="C5483" s="6">
        <v>6953</v>
      </c>
      <c r="D5483" s="6">
        <v>2837</v>
      </c>
      <c r="E5483">
        <f>VLOOKUP(Чек_позиція!C5483,Товар!A:G,7,FALSE)</f>
        <v>830.89</v>
      </c>
      <c r="F5483">
        <f t="shared" si="85"/>
        <v>830.89</v>
      </c>
    </row>
    <row r="5484" spans="1:6">
      <c r="A5484" s="4">
        <v>5483</v>
      </c>
      <c r="B5484" s="5">
        <v>4</v>
      </c>
      <c r="C5484" s="6">
        <v>1903</v>
      </c>
      <c r="D5484" s="6">
        <v>2837</v>
      </c>
      <c r="E5484">
        <f>VLOOKUP(Чек_позиція!C5484,Товар!A:G,7,FALSE)</f>
        <v>851.21</v>
      </c>
      <c r="F5484">
        <f t="shared" si="85"/>
        <v>3404.84</v>
      </c>
    </row>
    <row r="5485" spans="1:6">
      <c r="A5485" s="4">
        <v>5484</v>
      </c>
      <c r="B5485" s="5">
        <v>4</v>
      </c>
      <c r="C5485" s="6">
        <v>1191</v>
      </c>
      <c r="D5485" s="6">
        <v>2837</v>
      </c>
      <c r="E5485">
        <f>VLOOKUP(Чек_позиція!C5485,Товар!A:G,7,FALSE)</f>
        <v>429.4</v>
      </c>
      <c r="F5485">
        <f t="shared" si="85"/>
        <v>1717.6</v>
      </c>
    </row>
    <row r="5486" spans="1:6">
      <c r="A5486" s="4">
        <v>5485</v>
      </c>
      <c r="B5486" s="5">
        <v>4</v>
      </c>
      <c r="C5486" s="6">
        <v>3691</v>
      </c>
      <c r="D5486" s="6">
        <v>2838</v>
      </c>
      <c r="E5486">
        <f>VLOOKUP(Чек_позиція!C5486,Товар!A:G,7,FALSE)</f>
        <v>598.36</v>
      </c>
      <c r="F5486">
        <f t="shared" si="85"/>
        <v>2393.44</v>
      </c>
    </row>
    <row r="5487" spans="1:6">
      <c r="A5487" s="4">
        <v>5486</v>
      </c>
      <c r="B5487" s="5">
        <v>4</v>
      </c>
      <c r="C5487" s="6">
        <v>6994</v>
      </c>
      <c r="D5487" s="6">
        <v>2838</v>
      </c>
      <c r="E5487">
        <f>VLOOKUP(Чек_позиція!C5487,Товар!A:G,7,FALSE)</f>
        <v>523.03</v>
      </c>
      <c r="F5487">
        <f t="shared" si="85"/>
        <v>2092.12</v>
      </c>
    </row>
    <row r="5488" spans="1:6">
      <c r="A5488" s="4">
        <v>5487</v>
      </c>
      <c r="B5488" s="5">
        <v>4</v>
      </c>
      <c r="C5488" s="6">
        <v>1336</v>
      </c>
      <c r="D5488" s="6">
        <v>2838</v>
      </c>
      <c r="E5488">
        <f>VLOOKUP(Чек_позиція!C5488,Товар!A:G,7,FALSE)</f>
        <v>841.85</v>
      </c>
      <c r="F5488">
        <f t="shared" si="85"/>
        <v>3367.4</v>
      </c>
    </row>
    <row r="5489" spans="1:6">
      <c r="A5489" s="4">
        <v>5488</v>
      </c>
      <c r="B5489" s="5">
        <v>4</v>
      </c>
      <c r="C5489" s="6">
        <v>5885</v>
      </c>
      <c r="D5489" s="6">
        <v>2838</v>
      </c>
      <c r="E5489">
        <f>VLOOKUP(Чек_позиція!C5489,Товар!A:G,7,FALSE)</f>
        <v>713.91</v>
      </c>
      <c r="F5489">
        <f t="shared" si="85"/>
        <v>2855.64</v>
      </c>
    </row>
    <row r="5490" spans="1:6">
      <c r="A5490" s="4">
        <v>5489</v>
      </c>
      <c r="B5490" s="5">
        <v>3</v>
      </c>
      <c r="C5490" s="6">
        <v>630</v>
      </c>
      <c r="D5490" s="6">
        <v>2838</v>
      </c>
      <c r="E5490">
        <f>VLOOKUP(Чек_позиція!C5490,Товар!A:G,7,FALSE)</f>
        <v>903.23</v>
      </c>
      <c r="F5490">
        <f t="shared" si="85"/>
        <v>2709.69</v>
      </c>
    </row>
    <row r="5491" spans="1:6">
      <c r="A5491" s="4">
        <v>5490</v>
      </c>
      <c r="B5491" s="5">
        <v>1</v>
      </c>
      <c r="C5491" s="6">
        <v>8195</v>
      </c>
      <c r="D5491" s="6">
        <v>2839</v>
      </c>
      <c r="E5491">
        <f>VLOOKUP(Чек_позиція!C5491,Товар!A:G,7,FALSE)</f>
        <v>364.67</v>
      </c>
      <c r="F5491">
        <f t="shared" si="85"/>
        <v>364.67</v>
      </c>
    </row>
    <row r="5492" spans="1:6">
      <c r="A5492" s="4">
        <v>5491</v>
      </c>
      <c r="B5492" s="5">
        <v>4</v>
      </c>
      <c r="C5492" s="6">
        <v>1561</v>
      </c>
      <c r="D5492" s="6">
        <v>2839</v>
      </c>
      <c r="E5492">
        <f>VLOOKUP(Чек_позиція!C5492,Товар!A:G,7,FALSE)</f>
        <v>232.45</v>
      </c>
      <c r="F5492">
        <f t="shared" si="85"/>
        <v>929.8</v>
      </c>
    </row>
    <row r="5493" spans="1:6">
      <c r="A5493" s="4">
        <v>5492</v>
      </c>
      <c r="B5493" s="5">
        <v>3</v>
      </c>
      <c r="C5493" s="6">
        <v>5252</v>
      </c>
      <c r="D5493" s="6">
        <v>2839</v>
      </c>
      <c r="E5493">
        <f>VLOOKUP(Чек_позиція!C5493,Товар!A:G,7,FALSE)</f>
        <v>534.82000000000005</v>
      </c>
      <c r="F5493">
        <f t="shared" si="85"/>
        <v>1604.46</v>
      </c>
    </row>
    <row r="5494" spans="1:6">
      <c r="A5494" s="4">
        <v>5493</v>
      </c>
      <c r="B5494" s="5">
        <v>2</v>
      </c>
      <c r="C5494" s="6">
        <v>4302</v>
      </c>
      <c r="D5494" s="6">
        <v>2839</v>
      </c>
      <c r="E5494">
        <f>VLOOKUP(Чек_позиція!C5494,Товар!A:G,7,FALSE)</f>
        <v>204.19</v>
      </c>
      <c r="F5494">
        <f t="shared" si="85"/>
        <v>408.38</v>
      </c>
    </row>
    <row r="5495" spans="1:6">
      <c r="A5495" s="4">
        <v>5494</v>
      </c>
      <c r="B5495" s="5">
        <v>4</v>
      </c>
      <c r="C5495" s="6">
        <v>1707</v>
      </c>
      <c r="D5495" s="6">
        <v>2839</v>
      </c>
      <c r="E5495">
        <f>VLOOKUP(Чек_позиція!C5495,Товар!A:G,7,FALSE)</f>
        <v>126.06</v>
      </c>
      <c r="F5495">
        <f t="shared" si="85"/>
        <v>504.24</v>
      </c>
    </row>
    <row r="5496" spans="1:6">
      <c r="A5496" s="4">
        <v>5495</v>
      </c>
      <c r="B5496" s="5">
        <v>4</v>
      </c>
      <c r="C5496" s="6">
        <v>8897</v>
      </c>
      <c r="D5496" s="6">
        <v>2840</v>
      </c>
      <c r="E5496">
        <f>VLOOKUP(Чек_позиція!C5496,Товар!A:G,7,FALSE)</f>
        <v>843.27</v>
      </c>
      <c r="F5496">
        <f t="shared" si="85"/>
        <v>3373.08</v>
      </c>
    </row>
    <row r="5497" spans="1:6">
      <c r="A5497" s="4">
        <v>5496</v>
      </c>
      <c r="B5497" s="5">
        <v>4</v>
      </c>
      <c r="C5497" s="6">
        <v>2240</v>
      </c>
      <c r="D5497" s="6">
        <v>2840</v>
      </c>
      <c r="E5497">
        <f>VLOOKUP(Чек_позиція!C5497,Товар!A:G,7,FALSE)</f>
        <v>813.26</v>
      </c>
      <c r="F5497">
        <f t="shared" si="85"/>
        <v>3253.04</v>
      </c>
    </row>
    <row r="5498" spans="1:6">
      <c r="A5498" s="4">
        <v>5497</v>
      </c>
      <c r="B5498" s="5">
        <v>1</v>
      </c>
      <c r="C5498" s="6">
        <v>8317</v>
      </c>
      <c r="D5498" s="6">
        <v>2840</v>
      </c>
      <c r="E5498">
        <f>VLOOKUP(Чек_позиція!C5498,Товар!A:G,7,FALSE)</f>
        <v>55.15</v>
      </c>
      <c r="F5498">
        <f t="shared" si="85"/>
        <v>55.15</v>
      </c>
    </row>
    <row r="5499" spans="1:6">
      <c r="A5499" s="4">
        <v>5498</v>
      </c>
      <c r="B5499" s="5">
        <v>2</v>
      </c>
      <c r="C5499" s="6">
        <v>3877</v>
      </c>
      <c r="D5499" s="6">
        <v>2840</v>
      </c>
      <c r="E5499">
        <f>VLOOKUP(Чек_позиція!C5499,Товар!A:G,7,FALSE)</f>
        <v>328.55</v>
      </c>
      <c r="F5499">
        <f t="shared" si="85"/>
        <v>657.1</v>
      </c>
    </row>
    <row r="5500" spans="1:6">
      <c r="A5500" s="4">
        <v>5499</v>
      </c>
      <c r="B5500" s="5">
        <v>4</v>
      </c>
      <c r="C5500" s="6">
        <v>2339</v>
      </c>
      <c r="D5500" s="6">
        <v>2840</v>
      </c>
      <c r="E5500">
        <f>VLOOKUP(Чек_позиція!C5500,Товар!A:G,7,FALSE)</f>
        <v>121.95</v>
      </c>
      <c r="F5500">
        <f t="shared" si="85"/>
        <v>487.8</v>
      </c>
    </row>
    <row r="5501" spans="1:6">
      <c r="A5501" s="4">
        <v>5500</v>
      </c>
      <c r="B5501" s="5">
        <v>1</v>
      </c>
      <c r="C5501" s="6">
        <v>7770</v>
      </c>
      <c r="D5501" s="6">
        <v>2841</v>
      </c>
      <c r="E5501">
        <f>VLOOKUP(Чек_позиція!C5501,Товар!A:G,7,FALSE)</f>
        <v>927.91</v>
      </c>
      <c r="F5501">
        <f t="shared" si="85"/>
        <v>927.91</v>
      </c>
    </row>
    <row r="5502" spans="1:6">
      <c r="A5502" s="4">
        <v>5501</v>
      </c>
      <c r="B5502" s="5">
        <v>3</v>
      </c>
      <c r="C5502" s="6">
        <v>7096</v>
      </c>
      <c r="D5502" s="6">
        <v>2841</v>
      </c>
      <c r="E5502">
        <f>VLOOKUP(Чек_позиція!C5502,Товар!A:G,7,FALSE)</f>
        <v>894.68</v>
      </c>
      <c r="F5502">
        <f t="shared" si="85"/>
        <v>2684.04</v>
      </c>
    </row>
    <row r="5503" spans="1:6">
      <c r="A5503" s="4">
        <v>5502</v>
      </c>
      <c r="B5503" s="5">
        <v>1</v>
      </c>
      <c r="C5503" s="6">
        <v>5337</v>
      </c>
      <c r="D5503" s="6">
        <v>2842</v>
      </c>
      <c r="E5503">
        <f>VLOOKUP(Чек_позиція!C5503,Товар!A:G,7,FALSE)</f>
        <v>942.61</v>
      </c>
      <c r="F5503">
        <f t="shared" si="85"/>
        <v>942.61</v>
      </c>
    </row>
    <row r="5504" spans="1:6">
      <c r="A5504" s="4">
        <v>5503</v>
      </c>
      <c r="B5504" s="5">
        <v>3</v>
      </c>
      <c r="C5504" s="6">
        <v>1086</v>
      </c>
      <c r="D5504" s="6">
        <v>2842</v>
      </c>
      <c r="E5504">
        <f>VLOOKUP(Чек_позиція!C5504,Товар!A:G,7,FALSE)</f>
        <v>195.94</v>
      </c>
      <c r="F5504">
        <f t="shared" si="85"/>
        <v>587.81999999999994</v>
      </c>
    </row>
    <row r="5505" spans="1:6">
      <c r="A5505" s="4">
        <v>5504</v>
      </c>
      <c r="B5505" s="5">
        <v>3</v>
      </c>
      <c r="C5505" s="6">
        <v>160</v>
      </c>
      <c r="D5505" s="6">
        <v>2842</v>
      </c>
      <c r="E5505">
        <f>VLOOKUP(Чек_позиція!C5505,Товар!A:G,7,FALSE)</f>
        <v>794.76</v>
      </c>
      <c r="F5505">
        <f t="shared" si="85"/>
        <v>2384.2799999999997</v>
      </c>
    </row>
    <row r="5506" spans="1:6">
      <c r="A5506" s="4">
        <v>5505</v>
      </c>
      <c r="B5506" s="5">
        <v>3</v>
      </c>
      <c r="C5506" s="6">
        <v>4675</v>
      </c>
      <c r="D5506" s="6">
        <v>2842</v>
      </c>
      <c r="E5506">
        <f>VLOOKUP(Чек_позиція!C5506,Товар!A:G,7,FALSE)</f>
        <v>534.67999999999995</v>
      </c>
      <c r="F5506">
        <f t="shared" si="85"/>
        <v>1604.04</v>
      </c>
    </row>
    <row r="5507" spans="1:6">
      <c r="A5507" s="4">
        <v>5506</v>
      </c>
      <c r="B5507" s="5">
        <v>2</v>
      </c>
      <c r="C5507" s="6">
        <v>5701</v>
      </c>
      <c r="D5507" s="6">
        <v>2843</v>
      </c>
      <c r="E5507">
        <f>VLOOKUP(Чек_позиція!C5507,Товар!A:G,7,FALSE)</f>
        <v>575.01</v>
      </c>
      <c r="F5507">
        <f t="shared" ref="F5507:F5570" si="86">B5507*E5507</f>
        <v>1150.02</v>
      </c>
    </row>
    <row r="5508" spans="1:6">
      <c r="A5508" s="4">
        <v>5507</v>
      </c>
      <c r="B5508" s="5">
        <v>4</v>
      </c>
      <c r="C5508" s="6">
        <v>371</v>
      </c>
      <c r="D5508" s="6">
        <v>2844</v>
      </c>
      <c r="E5508">
        <f>VLOOKUP(Чек_позиція!C5508,Товар!A:G,7,FALSE)</f>
        <v>938.34</v>
      </c>
      <c r="F5508">
        <f t="shared" si="86"/>
        <v>3753.36</v>
      </c>
    </row>
    <row r="5509" spans="1:6">
      <c r="A5509" s="4">
        <v>5508</v>
      </c>
      <c r="B5509" s="5">
        <v>3</v>
      </c>
      <c r="C5509" s="6">
        <v>3807</v>
      </c>
      <c r="D5509" s="6">
        <v>2844</v>
      </c>
      <c r="E5509">
        <f>VLOOKUP(Чек_позиція!C5509,Товар!A:G,7,FALSE)</f>
        <v>123</v>
      </c>
      <c r="F5509">
        <f t="shared" si="86"/>
        <v>369</v>
      </c>
    </row>
    <row r="5510" spans="1:6">
      <c r="A5510" s="4">
        <v>5509</v>
      </c>
      <c r="B5510" s="5">
        <v>3</v>
      </c>
      <c r="C5510" s="6">
        <v>4795</v>
      </c>
      <c r="D5510" s="6">
        <v>2844</v>
      </c>
      <c r="E5510">
        <f>VLOOKUP(Чек_позиція!C5510,Товар!A:G,7,FALSE)</f>
        <v>482.64</v>
      </c>
      <c r="F5510">
        <f t="shared" si="86"/>
        <v>1447.92</v>
      </c>
    </row>
    <row r="5511" spans="1:6">
      <c r="A5511" s="4">
        <v>5510</v>
      </c>
      <c r="B5511" s="5">
        <v>2</v>
      </c>
      <c r="C5511" s="6">
        <v>6670</v>
      </c>
      <c r="D5511" s="6">
        <v>2844</v>
      </c>
      <c r="E5511">
        <f>VLOOKUP(Чек_позиція!C5511,Товар!A:G,7,FALSE)</f>
        <v>548.13</v>
      </c>
      <c r="F5511">
        <f t="shared" si="86"/>
        <v>1096.26</v>
      </c>
    </row>
    <row r="5512" spans="1:6">
      <c r="A5512" s="4">
        <v>5511</v>
      </c>
      <c r="B5512" s="5">
        <v>1</v>
      </c>
      <c r="C5512" s="6">
        <v>3244</v>
      </c>
      <c r="D5512" s="6">
        <v>2845</v>
      </c>
      <c r="E5512">
        <f>VLOOKUP(Чек_позиція!C5512,Товар!A:G,7,FALSE)</f>
        <v>61.29</v>
      </c>
      <c r="F5512">
        <f t="shared" si="86"/>
        <v>61.29</v>
      </c>
    </row>
    <row r="5513" spans="1:6">
      <c r="A5513" s="4">
        <v>5512</v>
      </c>
      <c r="B5513" s="5">
        <v>4</v>
      </c>
      <c r="C5513" s="6">
        <v>4982</v>
      </c>
      <c r="D5513" s="6">
        <v>2845</v>
      </c>
      <c r="E5513">
        <f>VLOOKUP(Чек_позиція!C5513,Товар!A:G,7,FALSE)</f>
        <v>759.02</v>
      </c>
      <c r="F5513">
        <f t="shared" si="86"/>
        <v>3036.08</v>
      </c>
    </row>
    <row r="5514" spans="1:6">
      <c r="A5514" s="4">
        <v>5513</v>
      </c>
      <c r="B5514" s="5">
        <v>2</v>
      </c>
      <c r="C5514" s="6">
        <v>7893</v>
      </c>
      <c r="D5514" s="6">
        <v>2845</v>
      </c>
      <c r="E5514">
        <f>VLOOKUP(Чек_позиція!C5514,Товар!A:G,7,FALSE)</f>
        <v>80.599999999999994</v>
      </c>
      <c r="F5514">
        <f t="shared" si="86"/>
        <v>161.19999999999999</v>
      </c>
    </row>
    <row r="5515" spans="1:6">
      <c r="A5515" s="4">
        <v>5514</v>
      </c>
      <c r="B5515" s="5">
        <v>2</v>
      </c>
      <c r="C5515" s="6">
        <v>3461</v>
      </c>
      <c r="D5515" s="6">
        <v>2845</v>
      </c>
      <c r="E5515">
        <f>VLOOKUP(Чек_позиція!C5515,Товар!A:G,7,FALSE)</f>
        <v>561.13</v>
      </c>
      <c r="F5515">
        <f t="shared" si="86"/>
        <v>1122.26</v>
      </c>
    </row>
    <row r="5516" spans="1:6">
      <c r="A5516" s="4">
        <v>5515</v>
      </c>
      <c r="B5516" s="5">
        <v>4</v>
      </c>
      <c r="C5516" s="6">
        <v>8793</v>
      </c>
      <c r="D5516" s="6">
        <v>2846</v>
      </c>
      <c r="E5516">
        <f>VLOOKUP(Чек_позиція!C5516,Товар!A:G,7,FALSE)</f>
        <v>227.28</v>
      </c>
      <c r="F5516">
        <f t="shared" si="86"/>
        <v>909.12</v>
      </c>
    </row>
    <row r="5517" spans="1:6">
      <c r="A5517" s="4">
        <v>5516</v>
      </c>
      <c r="B5517" s="5">
        <v>1</v>
      </c>
      <c r="C5517" s="6">
        <v>4498</v>
      </c>
      <c r="D5517" s="6">
        <v>2846</v>
      </c>
      <c r="E5517">
        <f>VLOOKUP(Чек_позиція!C5517,Товар!A:G,7,FALSE)</f>
        <v>475.81</v>
      </c>
      <c r="F5517">
        <f t="shared" si="86"/>
        <v>475.81</v>
      </c>
    </row>
    <row r="5518" spans="1:6">
      <c r="A5518" s="4">
        <v>5517</v>
      </c>
      <c r="B5518" s="5">
        <v>1</v>
      </c>
      <c r="C5518" s="6">
        <v>8554</v>
      </c>
      <c r="D5518" s="6">
        <v>2846</v>
      </c>
      <c r="E5518">
        <f>VLOOKUP(Чек_позиція!C5518,Товар!A:G,7,FALSE)</f>
        <v>471.28</v>
      </c>
      <c r="F5518">
        <f t="shared" si="86"/>
        <v>471.28</v>
      </c>
    </row>
    <row r="5519" spans="1:6">
      <c r="A5519" s="4">
        <v>5518</v>
      </c>
      <c r="B5519" s="5">
        <v>4</v>
      </c>
      <c r="C5519" s="6">
        <v>9952</v>
      </c>
      <c r="D5519" s="6">
        <v>2846</v>
      </c>
      <c r="E5519">
        <f>VLOOKUP(Чек_позиція!C5519,Товар!A:G,7,FALSE)</f>
        <v>840.18</v>
      </c>
      <c r="F5519">
        <f t="shared" si="86"/>
        <v>3360.72</v>
      </c>
    </row>
    <row r="5520" spans="1:6">
      <c r="A5520" s="4">
        <v>5519</v>
      </c>
      <c r="B5520" s="5">
        <v>4</v>
      </c>
      <c r="C5520" s="6">
        <v>9241</v>
      </c>
      <c r="D5520" s="6">
        <v>2846</v>
      </c>
      <c r="E5520">
        <f>VLOOKUP(Чек_позиція!C5520,Товар!A:G,7,FALSE)</f>
        <v>94.48</v>
      </c>
      <c r="F5520">
        <f t="shared" si="86"/>
        <v>377.92</v>
      </c>
    </row>
    <row r="5521" spans="1:6">
      <c r="A5521" s="4">
        <v>5520</v>
      </c>
      <c r="B5521" s="5">
        <v>3</v>
      </c>
      <c r="C5521" s="6">
        <v>2350</v>
      </c>
      <c r="D5521" s="6">
        <v>2847</v>
      </c>
      <c r="E5521">
        <f>VLOOKUP(Чек_позиція!C5521,Товар!A:G,7,FALSE)</f>
        <v>250.53</v>
      </c>
      <c r="F5521">
        <f t="shared" si="86"/>
        <v>751.59</v>
      </c>
    </row>
    <row r="5522" spans="1:6">
      <c r="A5522" s="4">
        <v>5521</v>
      </c>
      <c r="B5522" s="5">
        <v>2</v>
      </c>
      <c r="C5522" s="6">
        <v>1649</v>
      </c>
      <c r="D5522" s="6">
        <v>2847</v>
      </c>
      <c r="E5522">
        <f>VLOOKUP(Чек_позиція!C5522,Товар!A:G,7,FALSE)</f>
        <v>633.4</v>
      </c>
      <c r="F5522">
        <f t="shared" si="86"/>
        <v>1266.8</v>
      </c>
    </row>
    <row r="5523" spans="1:6">
      <c r="A5523" s="4">
        <v>5522</v>
      </c>
      <c r="B5523" s="5">
        <v>3</v>
      </c>
      <c r="C5523" s="6">
        <v>3669</v>
      </c>
      <c r="D5523" s="6">
        <v>2847</v>
      </c>
      <c r="E5523">
        <f>VLOOKUP(Чек_позиція!C5523,Товар!A:G,7,FALSE)</f>
        <v>702.82</v>
      </c>
      <c r="F5523">
        <f t="shared" si="86"/>
        <v>2108.46</v>
      </c>
    </row>
    <row r="5524" spans="1:6">
      <c r="A5524" s="4">
        <v>5523</v>
      </c>
      <c r="B5524" s="5">
        <v>3</v>
      </c>
      <c r="C5524" s="6">
        <v>4099</v>
      </c>
      <c r="D5524" s="6">
        <v>2848</v>
      </c>
      <c r="E5524">
        <f>VLOOKUP(Чек_позиція!C5524,Товар!A:G,7,FALSE)</f>
        <v>192.57</v>
      </c>
      <c r="F5524">
        <f t="shared" si="86"/>
        <v>577.71</v>
      </c>
    </row>
    <row r="5525" spans="1:6">
      <c r="A5525" s="4">
        <v>5524</v>
      </c>
      <c r="B5525" s="5">
        <v>1</v>
      </c>
      <c r="C5525" s="6">
        <v>6844</v>
      </c>
      <c r="D5525" s="6">
        <v>2849</v>
      </c>
      <c r="E5525">
        <f>VLOOKUP(Чек_позиція!C5525,Товар!A:G,7,FALSE)</f>
        <v>539.39</v>
      </c>
      <c r="F5525">
        <f t="shared" si="86"/>
        <v>539.39</v>
      </c>
    </row>
    <row r="5526" spans="1:6">
      <c r="A5526" s="4">
        <v>5525</v>
      </c>
      <c r="B5526" s="5">
        <v>4</v>
      </c>
      <c r="C5526" s="6">
        <v>6419</v>
      </c>
      <c r="D5526" s="6">
        <v>2850</v>
      </c>
      <c r="E5526">
        <f>VLOOKUP(Чек_позиція!C5526,Товар!A:G,7,FALSE)</f>
        <v>779.48</v>
      </c>
      <c r="F5526">
        <f t="shared" si="86"/>
        <v>3117.92</v>
      </c>
    </row>
    <row r="5527" spans="1:6">
      <c r="A5527" s="4">
        <v>5526</v>
      </c>
      <c r="B5527" s="5">
        <v>4</v>
      </c>
      <c r="C5527" s="6">
        <v>1612</v>
      </c>
      <c r="D5527" s="6">
        <v>2850</v>
      </c>
      <c r="E5527">
        <f>VLOOKUP(Чек_позиція!C5527,Товар!A:G,7,FALSE)</f>
        <v>62.06</v>
      </c>
      <c r="F5527">
        <f t="shared" si="86"/>
        <v>248.24</v>
      </c>
    </row>
    <row r="5528" spans="1:6">
      <c r="A5528" s="4">
        <v>5527</v>
      </c>
      <c r="B5528" s="5">
        <v>2</v>
      </c>
      <c r="C5528" s="6">
        <v>741</v>
      </c>
      <c r="D5528" s="6">
        <v>2850</v>
      </c>
      <c r="E5528">
        <f>VLOOKUP(Чек_позиція!C5528,Товар!A:G,7,FALSE)</f>
        <v>308.06</v>
      </c>
      <c r="F5528">
        <f t="shared" si="86"/>
        <v>616.12</v>
      </c>
    </row>
    <row r="5529" spans="1:6">
      <c r="A5529" s="4">
        <v>5528</v>
      </c>
      <c r="B5529" s="5">
        <v>1</v>
      </c>
      <c r="C5529" s="6">
        <v>8183</v>
      </c>
      <c r="D5529" s="6">
        <v>2850</v>
      </c>
      <c r="E5529">
        <f>VLOOKUP(Чек_позиція!C5529,Товар!A:G,7,FALSE)</f>
        <v>209.03</v>
      </c>
      <c r="F5529">
        <f t="shared" si="86"/>
        <v>209.03</v>
      </c>
    </row>
    <row r="5530" spans="1:6">
      <c r="A5530" s="4">
        <v>5529</v>
      </c>
      <c r="B5530" s="5">
        <v>1</v>
      </c>
      <c r="C5530" s="6">
        <v>4126</v>
      </c>
      <c r="D5530" s="6">
        <v>2851</v>
      </c>
      <c r="E5530">
        <f>VLOOKUP(Чек_позиція!C5530,Товар!A:G,7,FALSE)</f>
        <v>527.35</v>
      </c>
      <c r="F5530">
        <f t="shared" si="86"/>
        <v>527.35</v>
      </c>
    </row>
    <row r="5531" spans="1:6">
      <c r="A5531" s="4">
        <v>5530</v>
      </c>
      <c r="B5531" s="5">
        <v>2</v>
      </c>
      <c r="C5531" s="6">
        <v>2473</v>
      </c>
      <c r="D5531" s="6">
        <v>2851</v>
      </c>
      <c r="E5531">
        <f>VLOOKUP(Чек_позиція!C5531,Товар!A:G,7,FALSE)</f>
        <v>858.86</v>
      </c>
      <c r="F5531">
        <f t="shared" si="86"/>
        <v>1717.72</v>
      </c>
    </row>
    <row r="5532" spans="1:6">
      <c r="A5532" s="4">
        <v>5531</v>
      </c>
      <c r="B5532" s="5">
        <v>4</v>
      </c>
      <c r="C5532" s="6">
        <v>6489</v>
      </c>
      <c r="D5532" s="6">
        <v>2851</v>
      </c>
      <c r="E5532">
        <f>VLOOKUP(Чек_позиція!C5532,Товар!A:G,7,FALSE)</f>
        <v>229.52</v>
      </c>
      <c r="F5532">
        <f t="shared" si="86"/>
        <v>918.08</v>
      </c>
    </row>
    <row r="5533" spans="1:6">
      <c r="A5533" s="4">
        <v>5532</v>
      </c>
      <c r="B5533" s="5">
        <v>2</v>
      </c>
      <c r="C5533" s="6">
        <v>8597</v>
      </c>
      <c r="D5533" s="6">
        <v>2852</v>
      </c>
      <c r="E5533">
        <f>VLOOKUP(Чек_позиція!C5533,Товар!A:G,7,FALSE)</f>
        <v>42.65</v>
      </c>
      <c r="F5533">
        <f t="shared" si="86"/>
        <v>85.3</v>
      </c>
    </row>
    <row r="5534" spans="1:6">
      <c r="A5534" s="4">
        <v>5533</v>
      </c>
      <c r="B5534" s="5">
        <v>1</v>
      </c>
      <c r="C5534" s="6">
        <v>9079</v>
      </c>
      <c r="D5534" s="6">
        <v>2853</v>
      </c>
      <c r="E5534">
        <f>VLOOKUP(Чек_позиція!C5534,Товар!A:G,7,FALSE)</f>
        <v>302.5</v>
      </c>
      <c r="F5534">
        <f t="shared" si="86"/>
        <v>302.5</v>
      </c>
    </row>
    <row r="5535" spans="1:6">
      <c r="A5535" s="4">
        <v>5534</v>
      </c>
      <c r="B5535" s="5">
        <v>4</v>
      </c>
      <c r="C5535" s="6">
        <v>3804</v>
      </c>
      <c r="D5535" s="6">
        <v>2853</v>
      </c>
      <c r="E5535">
        <f>VLOOKUP(Чек_позиція!C5535,Товар!A:G,7,FALSE)</f>
        <v>508.7</v>
      </c>
      <c r="F5535">
        <f t="shared" si="86"/>
        <v>2034.8</v>
      </c>
    </row>
    <row r="5536" spans="1:6">
      <c r="A5536" s="4">
        <v>5535</v>
      </c>
      <c r="B5536" s="5">
        <v>4</v>
      </c>
      <c r="C5536" s="6">
        <v>9138</v>
      </c>
      <c r="D5536" s="6">
        <v>2853</v>
      </c>
      <c r="E5536">
        <f>VLOOKUP(Чек_позиція!C5536,Товар!A:G,7,FALSE)</f>
        <v>140.6</v>
      </c>
      <c r="F5536">
        <f t="shared" si="86"/>
        <v>562.4</v>
      </c>
    </row>
    <row r="5537" spans="1:6">
      <c r="A5537" s="4">
        <v>5536</v>
      </c>
      <c r="B5537" s="5">
        <v>1</v>
      </c>
      <c r="C5537" s="6">
        <v>3759</v>
      </c>
      <c r="D5537" s="6">
        <v>2853</v>
      </c>
      <c r="E5537">
        <f>VLOOKUP(Чек_позиція!C5537,Товар!A:G,7,FALSE)</f>
        <v>642.58000000000004</v>
      </c>
      <c r="F5537">
        <f t="shared" si="86"/>
        <v>642.58000000000004</v>
      </c>
    </row>
    <row r="5538" spans="1:6">
      <c r="A5538" s="4">
        <v>5537</v>
      </c>
      <c r="B5538" s="5">
        <v>2</v>
      </c>
      <c r="C5538" s="6">
        <v>2597</v>
      </c>
      <c r="D5538" s="6">
        <v>2853</v>
      </c>
      <c r="E5538">
        <f>VLOOKUP(Чек_позиція!C5538,Товар!A:G,7,FALSE)</f>
        <v>923.86</v>
      </c>
      <c r="F5538">
        <f t="shared" si="86"/>
        <v>1847.72</v>
      </c>
    </row>
    <row r="5539" spans="1:6">
      <c r="A5539" s="4">
        <v>5538</v>
      </c>
      <c r="B5539" s="5">
        <v>4</v>
      </c>
      <c r="C5539" s="6">
        <v>8872</v>
      </c>
      <c r="D5539" s="6">
        <v>2854</v>
      </c>
      <c r="E5539">
        <f>VLOOKUP(Чек_позиція!C5539,Товар!A:G,7,FALSE)</f>
        <v>472.04</v>
      </c>
      <c r="F5539">
        <f t="shared" si="86"/>
        <v>1888.16</v>
      </c>
    </row>
    <row r="5540" spans="1:6">
      <c r="A5540" s="4">
        <v>5539</v>
      </c>
      <c r="B5540" s="5">
        <v>4</v>
      </c>
      <c r="C5540" s="6">
        <v>6161</v>
      </c>
      <c r="D5540" s="6">
        <v>2854</v>
      </c>
      <c r="E5540">
        <f>VLOOKUP(Чек_позиція!C5540,Товар!A:G,7,FALSE)</f>
        <v>893.42</v>
      </c>
      <c r="F5540">
        <f t="shared" si="86"/>
        <v>3573.68</v>
      </c>
    </row>
    <row r="5541" spans="1:6">
      <c r="A5541" s="4">
        <v>5540</v>
      </c>
      <c r="B5541" s="5">
        <v>2</v>
      </c>
      <c r="C5541" s="6">
        <v>4927</v>
      </c>
      <c r="D5541" s="6">
        <v>2855</v>
      </c>
      <c r="E5541">
        <f>VLOOKUP(Чек_позиція!C5541,Товар!A:G,7,FALSE)</f>
        <v>117.87</v>
      </c>
      <c r="F5541">
        <f t="shared" si="86"/>
        <v>235.74</v>
      </c>
    </row>
    <row r="5542" spans="1:6">
      <c r="A5542" s="4">
        <v>5541</v>
      </c>
      <c r="B5542" s="5">
        <v>1</v>
      </c>
      <c r="C5542" s="6">
        <v>7113</v>
      </c>
      <c r="D5542" s="6">
        <v>2855</v>
      </c>
      <c r="E5542">
        <f>VLOOKUP(Чек_позиція!C5542,Товар!A:G,7,FALSE)</f>
        <v>195.65</v>
      </c>
      <c r="F5542">
        <f t="shared" si="86"/>
        <v>195.65</v>
      </c>
    </row>
    <row r="5543" spans="1:6">
      <c r="A5543" s="4">
        <v>5542</v>
      </c>
      <c r="B5543" s="5">
        <v>1</v>
      </c>
      <c r="C5543" s="6">
        <v>2521</v>
      </c>
      <c r="D5543" s="6">
        <v>2855</v>
      </c>
      <c r="E5543">
        <f>VLOOKUP(Чек_позиція!C5543,Товар!A:G,7,FALSE)</f>
        <v>678.09</v>
      </c>
      <c r="F5543">
        <f t="shared" si="86"/>
        <v>678.09</v>
      </c>
    </row>
    <row r="5544" spans="1:6">
      <c r="A5544" s="4">
        <v>5543</v>
      </c>
      <c r="B5544" s="5">
        <v>3</v>
      </c>
      <c r="C5544" s="6">
        <v>9459</v>
      </c>
      <c r="D5544" s="6">
        <v>2856</v>
      </c>
      <c r="E5544">
        <f>VLOOKUP(Чек_позиція!C5544,Товар!A:G,7,FALSE)</f>
        <v>926.8</v>
      </c>
      <c r="F5544">
        <f t="shared" si="86"/>
        <v>2780.3999999999996</v>
      </c>
    </row>
    <row r="5545" spans="1:6">
      <c r="A5545" s="4">
        <v>5544</v>
      </c>
      <c r="B5545" s="5">
        <v>2</v>
      </c>
      <c r="C5545" s="6">
        <v>5727</v>
      </c>
      <c r="D5545" s="6">
        <v>2856</v>
      </c>
      <c r="E5545">
        <f>VLOOKUP(Чек_позиція!C5545,Товар!A:G,7,FALSE)</f>
        <v>464.69</v>
      </c>
      <c r="F5545">
        <f t="shared" si="86"/>
        <v>929.38</v>
      </c>
    </row>
    <row r="5546" spans="1:6">
      <c r="A5546" s="4">
        <v>5545</v>
      </c>
      <c r="B5546" s="5">
        <v>4</v>
      </c>
      <c r="C5546" s="6">
        <v>7652</v>
      </c>
      <c r="D5546" s="6">
        <v>2856</v>
      </c>
      <c r="E5546">
        <f>VLOOKUP(Чек_позиція!C5546,Товар!A:G,7,FALSE)</f>
        <v>462.27</v>
      </c>
      <c r="F5546">
        <f t="shared" si="86"/>
        <v>1849.08</v>
      </c>
    </row>
    <row r="5547" spans="1:6">
      <c r="A5547" s="4">
        <v>5546</v>
      </c>
      <c r="B5547" s="5">
        <v>1</v>
      </c>
      <c r="C5547" s="6">
        <v>3712</v>
      </c>
      <c r="D5547" s="6">
        <v>2857</v>
      </c>
      <c r="E5547">
        <f>VLOOKUP(Чек_позиція!C5547,Товар!A:G,7,FALSE)</f>
        <v>301.81</v>
      </c>
      <c r="F5547">
        <f t="shared" si="86"/>
        <v>301.81</v>
      </c>
    </row>
    <row r="5548" spans="1:6">
      <c r="A5548" s="4">
        <v>5547</v>
      </c>
      <c r="B5548" s="5">
        <v>3</v>
      </c>
      <c r="C5548" s="6">
        <v>9564</v>
      </c>
      <c r="D5548" s="6">
        <v>2857</v>
      </c>
      <c r="E5548">
        <f>VLOOKUP(Чек_позиція!C5548,Товар!A:G,7,FALSE)</f>
        <v>474.5</v>
      </c>
      <c r="F5548">
        <f t="shared" si="86"/>
        <v>1423.5</v>
      </c>
    </row>
    <row r="5549" spans="1:6">
      <c r="A5549" s="4">
        <v>5548</v>
      </c>
      <c r="B5549" s="5">
        <v>1</v>
      </c>
      <c r="C5549" s="6">
        <v>6270</v>
      </c>
      <c r="D5549" s="6">
        <v>2857</v>
      </c>
      <c r="E5549">
        <f>VLOOKUP(Чек_позиція!C5549,Товар!A:G,7,FALSE)</f>
        <v>742.31</v>
      </c>
      <c r="F5549">
        <f t="shared" si="86"/>
        <v>742.31</v>
      </c>
    </row>
    <row r="5550" spans="1:6">
      <c r="A5550" s="4">
        <v>5549</v>
      </c>
      <c r="B5550" s="5">
        <v>1</v>
      </c>
      <c r="C5550" s="6">
        <v>7214</v>
      </c>
      <c r="D5550" s="6">
        <v>2857</v>
      </c>
      <c r="E5550">
        <f>VLOOKUP(Чек_позиція!C5550,Товар!A:G,7,FALSE)</f>
        <v>939.49</v>
      </c>
      <c r="F5550">
        <f t="shared" si="86"/>
        <v>939.49</v>
      </c>
    </row>
    <row r="5551" spans="1:6">
      <c r="A5551" s="4">
        <v>5550</v>
      </c>
      <c r="B5551" s="5">
        <v>4</v>
      </c>
      <c r="C5551" s="6">
        <v>8602</v>
      </c>
      <c r="D5551" s="6">
        <v>2857</v>
      </c>
      <c r="E5551">
        <f>VLOOKUP(Чек_позиція!C5551,Товар!A:G,7,FALSE)</f>
        <v>211.27</v>
      </c>
      <c r="F5551">
        <f t="shared" si="86"/>
        <v>845.08</v>
      </c>
    </row>
    <row r="5552" spans="1:6">
      <c r="A5552" s="4">
        <v>5551</v>
      </c>
      <c r="B5552" s="5">
        <v>2</v>
      </c>
      <c r="C5552" s="6">
        <v>8867</v>
      </c>
      <c r="D5552" s="6">
        <v>2858</v>
      </c>
      <c r="E5552">
        <f>VLOOKUP(Чек_позиція!C5552,Товар!A:G,7,FALSE)</f>
        <v>446.64</v>
      </c>
      <c r="F5552">
        <f t="shared" si="86"/>
        <v>893.28</v>
      </c>
    </row>
    <row r="5553" spans="1:6">
      <c r="A5553" s="4">
        <v>5552</v>
      </c>
      <c r="B5553" s="5">
        <v>4</v>
      </c>
      <c r="C5553" s="6">
        <v>3515</v>
      </c>
      <c r="D5553" s="6">
        <v>2858</v>
      </c>
      <c r="E5553">
        <f>VLOOKUP(Чек_позиція!C5553,Товар!A:G,7,FALSE)</f>
        <v>818.81</v>
      </c>
      <c r="F5553">
        <f t="shared" si="86"/>
        <v>3275.24</v>
      </c>
    </row>
    <row r="5554" spans="1:6">
      <c r="A5554" s="4">
        <v>5553</v>
      </c>
      <c r="B5554" s="5">
        <v>2</v>
      </c>
      <c r="C5554" s="6">
        <v>6642</v>
      </c>
      <c r="D5554" s="6">
        <v>2858</v>
      </c>
      <c r="E5554">
        <f>VLOOKUP(Чек_позиція!C5554,Товар!A:G,7,FALSE)</f>
        <v>886.38</v>
      </c>
      <c r="F5554">
        <f t="shared" si="86"/>
        <v>1772.76</v>
      </c>
    </row>
    <row r="5555" spans="1:6">
      <c r="A5555" s="4">
        <v>5554</v>
      </c>
      <c r="B5555" s="5">
        <v>1</v>
      </c>
      <c r="C5555" s="6">
        <v>7431</v>
      </c>
      <c r="D5555" s="6">
        <v>2858</v>
      </c>
      <c r="E5555">
        <f>VLOOKUP(Чек_позиція!C5555,Товар!A:G,7,FALSE)</f>
        <v>825.86</v>
      </c>
      <c r="F5555">
        <f t="shared" si="86"/>
        <v>825.86</v>
      </c>
    </row>
    <row r="5556" spans="1:6">
      <c r="A5556" s="4">
        <v>5555</v>
      </c>
      <c r="B5556" s="5">
        <v>4</v>
      </c>
      <c r="C5556" s="6">
        <v>7329</v>
      </c>
      <c r="D5556" s="6">
        <v>2858</v>
      </c>
      <c r="E5556">
        <f>VLOOKUP(Чек_позиція!C5556,Товар!A:G,7,FALSE)</f>
        <v>194.35</v>
      </c>
      <c r="F5556">
        <f t="shared" si="86"/>
        <v>777.4</v>
      </c>
    </row>
    <row r="5557" spans="1:6">
      <c r="A5557" s="4">
        <v>5556</v>
      </c>
      <c r="B5557" s="5">
        <v>2</v>
      </c>
      <c r="C5557" s="6">
        <v>9082</v>
      </c>
      <c r="D5557" s="6">
        <v>2859</v>
      </c>
      <c r="E5557">
        <f>VLOOKUP(Чек_позиція!C5557,Товар!A:G,7,FALSE)</f>
        <v>549.17999999999995</v>
      </c>
      <c r="F5557">
        <f t="shared" si="86"/>
        <v>1098.3599999999999</v>
      </c>
    </row>
    <row r="5558" spans="1:6">
      <c r="A5558" s="4">
        <v>5557</v>
      </c>
      <c r="B5558" s="5">
        <v>1</v>
      </c>
      <c r="C5558" s="6">
        <v>3276</v>
      </c>
      <c r="D5558" s="6">
        <v>2859</v>
      </c>
      <c r="E5558">
        <f>VLOOKUP(Чек_позиція!C5558,Товар!A:G,7,FALSE)</f>
        <v>191</v>
      </c>
      <c r="F5558">
        <f t="shared" si="86"/>
        <v>191</v>
      </c>
    </row>
    <row r="5559" spans="1:6">
      <c r="A5559" s="4">
        <v>5558</v>
      </c>
      <c r="B5559" s="5">
        <v>4</v>
      </c>
      <c r="C5559" s="6">
        <v>977</v>
      </c>
      <c r="D5559" s="6">
        <v>2860</v>
      </c>
      <c r="E5559">
        <f>VLOOKUP(Чек_позиція!C5559,Товар!A:G,7,FALSE)</f>
        <v>798.1</v>
      </c>
      <c r="F5559">
        <f t="shared" si="86"/>
        <v>3192.4</v>
      </c>
    </row>
    <row r="5560" spans="1:6">
      <c r="A5560" s="4">
        <v>5559</v>
      </c>
      <c r="B5560" s="5">
        <v>1</v>
      </c>
      <c r="C5560" s="6">
        <v>4581</v>
      </c>
      <c r="D5560" s="6">
        <v>2860</v>
      </c>
      <c r="E5560">
        <f>VLOOKUP(Чек_позиція!C5560,Товар!A:G,7,FALSE)</f>
        <v>572.5</v>
      </c>
      <c r="F5560">
        <f t="shared" si="86"/>
        <v>572.5</v>
      </c>
    </row>
    <row r="5561" spans="1:6">
      <c r="A5561" s="4">
        <v>5560</v>
      </c>
      <c r="B5561" s="5">
        <v>1</v>
      </c>
      <c r="C5561" s="6">
        <v>9352</v>
      </c>
      <c r="D5561" s="6">
        <v>2861</v>
      </c>
      <c r="E5561">
        <f>VLOOKUP(Чек_позиція!C5561,Товар!A:G,7,FALSE)</f>
        <v>398.41</v>
      </c>
      <c r="F5561">
        <f t="shared" si="86"/>
        <v>398.41</v>
      </c>
    </row>
    <row r="5562" spans="1:6">
      <c r="A5562" s="4">
        <v>5561</v>
      </c>
      <c r="B5562" s="5">
        <v>4</v>
      </c>
      <c r="C5562" s="6">
        <v>4198</v>
      </c>
      <c r="D5562" s="6">
        <v>2861</v>
      </c>
      <c r="E5562">
        <f>VLOOKUP(Чек_позиція!C5562,Товар!A:G,7,FALSE)</f>
        <v>161.47999999999999</v>
      </c>
      <c r="F5562">
        <f t="shared" si="86"/>
        <v>645.91999999999996</v>
      </c>
    </row>
    <row r="5563" spans="1:6">
      <c r="A5563" s="4">
        <v>5562</v>
      </c>
      <c r="B5563" s="5">
        <v>1</v>
      </c>
      <c r="C5563" s="6">
        <v>4807</v>
      </c>
      <c r="D5563" s="6">
        <v>2861</v>
      </c>
      <c r="E5563">
        <f>VLOOKUP(Чек_позиція!C5563,Товар!A:G,7,FALSE)</f>
        <v>94.92</v>
      </c>
      <c r="F5563">
        <f t="shared" si="86"/>
        <v>94.92</v>
      </c>
    </row>
    <row r="5564" spans="1:6">
      <c r="A5564" s="4">
        <v>5563</v>
      </c>
      <c r="B5564" s="5">
        <v>2</v>
      </c>
      <c r="C5564" s="6">
        <v>9420</v>
      </c>
      <c r="D5564" s="6">
        <v>2861</v>
      </c>
      <c r="E5564">
        <f>VLOOKUP(Чек_позиція!C5564,Товар!A:G,7,FALSE)</f>
        <v>702.08</v>
      </c>
      <c r="F5564">
        <f t="shared" si="86"/>
        <v>1404.16</v>
      </c>
    </row>
    <row r="5565" spans="1:6">
      <c r="A5565" s="4">
        <v>5564</v>
      </c>
      <c r="B5565" s="5">
        <v>2</v>
      </c>
      <c r="C5565" s="6">
        <v>9697</v>
      </c>
      <c r="D5565" s="6">
        <v>2862</v>
      </c>
      <c r="E5565">
        <f>VLOOKUP(Чек_позиція!C5565,Товар!A:G,7,FALSE)</f>
        <v>439.88</v>
      </c>
      <c r="F5565">
        <f t="shared" si="86"/>
        <v>879.76</v>
      </c>
    </row>
    <row r="5566" spans="1:6">
      <c r="A5566" s="4">
        <v>5565</v>
      </c>
      <c r="B5566" s="5">
        <v>2</v>
      </c>
      <c r="C5566" s="6">
        <v>9230</v>
      </c>
      <c r="D5566" s="6">
        <v>2862</v>
      </c>
      <c r="E5566">
        <f>VLOOKUP(Чек_позиція!C5566,Товар!A:G,7,FALSE)</f>
        <v>635.71</v>
      </c>
      <c r="F5566">
        <f t="shared" si="86"/>
        <v>1271.42</v>
      </c>
    </row>
    <row r="5567" spans="1:6">
      <c r="A5567" s="4">
        <v>5566</v>
      </c>
      <c r="B5567" s="5">
        <v>2</v>
      </c>
      <c r="C5567" s="6">
        <v>1187</v>
      </c>
      <c r="D5567" s="6">
        <v>2862</v>
      </c>
      <c r="E5567">
        <f>VLOOKUP(Чек_позиція!C5567,Товар!A:G,7,FALSE)</f>
        <v>294.32</v>
      </c>
      <c r="F5567">
        <f t="shared" si="86"/>
        <v>588.64</v>
      </c>
    </row>
    <row r="5568" spans="1:6">
      <c r="A5568" s="4">
        <v>5567</v>
      </c>
      <c r="B5568" s="5">
        <v>2</v>
      </c>
      <c r="C5568" s="6">
        <v>3364</v>
      </c>
      <c r="D5568" s="6">
        <v>2862</v>
      </c>
      <c r="E5568">
        <f>VLOOKUP(Чек_позиція!C5568,Товар!A:G,7,FALSE)</f>
        <v>411.12</v>
      </c>
      <c r="F5568">
        <f t="shared" si="86"/>
        <v>822.24</v>
      </c>
    </row>
    <row r="5569" spans="1:6">
      <c r="A5569" s="4">
        <v>5568</v>
      </c>
      <c r="B5569" s="5">
        <v>3</v>
      </c>
      <c r="C5569" s="6">
        <v>6178</v>
      </c>
      <c r="D5569" s="6">
        <v>2862</v>
      </c>
      <c r="E5569">
        <f>VLOOKUP(Чек_позиція!C5569,Товар!A:G,7,FALSE)</f>
        <v>521.84</v>
      </c>
      <c r="F5569">
        <f t="shared" si="86"/>
        <v>1565.52</v>
      </c>
    </row>
    <row r="5570" spans="1:6">
      <c r="A5570" s="4">
        <v>5569</v>
      </c>
      <c r="B5570" s="5">
        <v>3</v>
      </c>
      <c r="C5570" s="6">
        <v>6308</v>
      </c>
      <c r="D5570" s="6">
        <v>2863</v>
      </c>
      <c r="E5570">
        <f>VLOOKUP(Чек_позиція!C5570,Товар!A:G,7,FALSE)</f>
        <v>318.64</v>
      </c>
      <c r="F5570">
        <f t="shared" si="86"/>
        <v>955.92</v>
      </c>
    </row>
    <row r="5571" spans="1:6">
      <c r="A5571" s="4">
        <v>5570</v>
      </c>
      <c r="B5571" s="5">
        <v>2</v>
      </c>
      <c r="C5571" s="6">
        <v>1852</v>
      </c>
      <c r="D5571" s="6">
        <v>2864</v>
      </c>
      <c r="E5571">
        <f>VLOOKUP(Чек_позиція!C5571,Товар!A:G,7,FALSE)</f>
        <v>532.54999999999995</v>
      </c>
      <c r="F5571">
        <f t="shared" ref="F5571:F5634" si="87">B5571*E5571</f>
        <v>1065.0999999999999</v>
      </c>
    </row>
    <row r="5572" spans="1:6">
      <c r="A5572" s="4">
        <v>5571</v>
      </c>
      <c r="B5572" s="5">
        <v>4</v>
      </c>
      <c r="C5572" s="6">
        <v>1929</v>
      </c>
      <c r="D5572" s="6">
        <v>2864</v>
      </c>
      <c r="E5572">
        <f>VLOOKUP(Чек_позиція!C5572,Товар!A:G,7,FALSE)</f>
        <v>788.82</v>
      </c>
      <c r="F5572">
        <f t="shared" si="87"/>
        <v>3155.28</v>
      </c>
    </row>
    <row r="5573" spans="1:6">
      <c r="A5573" s="4">
        <v>5572</v>
      </c>
      <c r="B5573" s="5">
        <v>3</v>
      </c>
      <c r="C5573" s="6">
        <v>5574</v>
      </c>
      <c r="D5573" s="6">
        <v>2864</v>
      </c>
      <c r="E5573">
        <f>VLOOKUP(Чек_позиція!C5573,Товар!A:G,7,FALSE)</f>
        <v>710.54</v>
      </c>
      <c r="F5573">
        <f t="shared" si="87"/>
        <v>2131.62</v>
      </c>
    </row>
    <row r="5574" spans="1:6">
      <c r="A5574" s="4">
        <v>5573</v>
      </c>
      <c r="B5574" s="5">
        <v>4</v>
      </c>
      <c r="C5574" s="6">
        <v>3838</v>
      </c>
      <c r="D5574" s="6">
        <v>2864</v>
      </c>
      <c r="E5574">
        <f>VLOOKUP(Чек_позиція!C5574,Товар!A:G,7,FALSE)</f>
        <v>488.49</v>
      </c>
      <c r="F5574">
        <f t="shared" si="87"/>
        <v>1953.96</v>
      </c>
    </row>
    <row r="5575" spans="1:6">
      <c r="A5575" s="4">
        <v>5574</v>
      </c>
      <c r="B5575" s="5">
        <v>1</v>
      </c>
      <c r="C5575" s="6">
        <v>1988</v>
      </c>
      <c r="D5575" s="6">
        <v>2864</v>
      </c>
      <c r="E5575">
        <f>VLOOKUP(Чек_позиція!C5575,Товар!A:G,7,FALSE)</f>
        <v>587.41</v>
      </c>
      <c r="F5575">
        <f t="shared" si="87"/>
        <v>587.41</v>
      </c>
    </row>
    <row r="5576" spans="1:6">
      <c r="A5576" s="4">
        <v>5575</v>
      </c>
      <c r="B5576" s="5">
        <v>1</v>
      </c>
      <c r="C5576" s="6">
        <v>721</v>
      </c>
      <c r="D5576" s="6">
        <v>2865</v>
      </c>
      <c r="E5576">
        <f>VLOOKUP(Чек_позиція!C5576,Товар!A:G,7,FALSE)</f>
        <v>192.43</v>
      </c>
      <c r="F5576">
        <f t="shared" si="87"/>
        <v>192.43</v>
      </c>
    </row>
    <row r="5577" spans="1:6">
      <c r="A5577" s="4">
        <v>5576</v>
      </c>
      <c r="B5577" s="5">
        <v>4</v>
      </c>
      <c r="C5577" s="6">
        <v>1928</v>
      </c>
      <c r="D5577" s="6">
        <v>2866</v>
      </c>
      <c r="E5577">
        <f>VLOOKUP(Чек_позиція!C5577,Товар!A:G,7,FALSE)</f>
        <v>528</v>
      </c>
      <c r="F5577">
        <f t="shared" si="87"/>
        <v>2112</v>
      </c>
    </row>
    <row r="5578" spans="1:6">
      <c r="A5578" s="4">
        <v>5577</v>
      </c>
      <c r="B5578" s="5">
        <v>2</v>
      </c>
      <c r="C5578" s="6">
        <v>7698</v>
      </c>
      <c r="D5578" s="6">
        <v>2866</v>
      </c>
      <c r="E5578">
        <f>VLOOKUP(Чек_позиція!C5578,Товар!A:G,7,FALSE)</f>
        <v>82.66</v>
      </c>
      <c r="F5578">
        <f t="shared" si="87"/>
        <v>165.32</v>
      </c>
    </row>
    <row r="5579" spans="1:6">
      <c r="A5579" s="4">
        <v>5578</v>
      </c>
      <c r="B5579" s="5">
        <v>2</v>
      </c>
      <c r="C5579" s="6">
        <v>3031</v>
      </c>
      <c r="D5579" s="6">
        <v>2866</v>
      </c>
      <c r="E5579">
        <f>VLOOKUP(Чек_позиція!C5579,Товар!A:G,7,FALSE)</f>
        <v>520.63</v>
      </c>
      <c r="F5579">
        <f t="shared" si="87"/>
        <v>1041.26</v>
      </c>
    </row>
    <row r="5580" spans="1:6">
      <c r="A5580" s="4">
        <v>5579</v>
      </c>
      <c r="B5580" s="5">
        <v>3</v>
      </c>
      <c r="C5580" s="6">
        <v>6437</v>
      </c>
      <c r="D5580" s="6">
        <v>2866</v>
      </c>
      <c r="E5580">
        <f>VLOOKUP(Чек_позиція!C5580,Товар!A:G,7,FALSE)</f>
        <v>761.93</v>
      </c>
      <c r="F5580">
        <f t="shared" si="87"/>
        <v>2285.79</v>
      </c>
    </row>
    <row r="5581" spans="1:6">
      <c r="A5581" s="4">
        <v>5580</v>
      </c>
      <c r="B5581" s="5">
        <v>2</v>
      </c>
      <c r="C5581" s="6">
        <v>4240</v>
      </c>
      <c r="D5581" s="6">
        <v>2866</v>
      </c>
      <c r="E5581">
        <f>VLOOKUP(Чек_позиція!C5581,Товар!A:G,7,FALSE)</f>
        <v>927.05</v>
      </c>
      <c r="F5581">
        <f t="shared" si="87"/>
        <v>1854.1</v>
      </c>
    </row>
    <row r="5582" spans="1:6">
      <c r="A5582" s="4">
        <v>5581</v>
      </c>
      <c r="B5582" s="5">
        <v>3</v>
      </c>
      <c r="C5582" s="6">
        <v>5985</v>
      </c>
      <c r="D5582" s="6">
        <v>2867</v>
      </c>
      <c r="E5582">
        <f>VLOOKUP(Чек_позиція!C5582,Товар!A:G,7,FALSE)</f>
        <v>596.84</v>
      </c>
      <c r="F5582">
        <f t="shared" si="87"/>
        <v>1790.52</v>
      </c>
    </row>
    <row r="5583" spans="1:6">
      <c r="A5583" s="4">
        <v>5582</v>
      </c>
      <c r="B5583" s="5">
        <v>3</v>
      </c>
      <c r="C5583" s="6">
        <v>4229</v>
      </c>
      <c r="D5583" s="6">
        <v>2867</v>
      </c>
      <c r="E5583">
        <f>VLOOKUP(Чек_позиція!C5583,Товар!A:G,7,FALSE)</f>
        <v>828.73</v>
      </c>
      <c r="F5583">
        <f t="shared" si="87"/>
        <v>2486.19</v>
      </c>
    </row>
    <row r="5584" spans="1:6">
      <c r="A5584" s="4">
        <v>5583</v>
      </c>
      <c r="B5584" s="5">
        <v>3</v>
      </c>
      <c r="C5584" s="6">
        <v>8717</v>
      </c>
      <c r="D5584" s="6">
        <v>2867</v>
      </c>
      <c r="E5584">
        <f>VLOOKUP(Чек_позиція!C5584,Товар!A:G,7,FALSE)</f>
        <v>867.84</v>
      </c>
      <c r="F5584">
        <f t="shared" si="87"/>
        <v>2603.52</v>
      </c>
    </row>
    <row r="5585" spans="1:6">
      <c r="A5585" s="4">
        <v>5584</v>
      </c>
      <c r="B5585" s="5">
        <v>3</v>
      </c>
      <c r="C5585" s="6">
        <v>4796</v>
      </c>
      <c r="D5585" s="6">
        <v>2867</v>
      </c>
      <c r="E5585">
        <f>VLOOKUP(Чек_позиція!C5585,Товар!A:G,7,FALSE)</f>
        <v>463.26</v>
      </c>
      <c r="F5585">
        <f t="shared" si="87"/>
        <v>1389.78</v>
      </c>
    </row>
    <row r="5586" spans="1:6">
      <c r="A5586" s="4">
        <v>5585</v>
      </c>
      <c r="B5586" s="5">
        <v>1</v>
      </c>
      <c r="C5586" s="6">
        <v>339</v>
      </c>
      <c r="D5586" s="6">
        <v>2867</v>
      </c>
      <c r="E5586">
        <f>VLOOKUP(Чек_позиція!C5586,Товар!A:G,7,FALSE)</f>
        <v>515.53</v>
      </c>
      <c r="F5586">
        <f t="shared" si="87"/>
        <v>515.53</v>
      </c>
    </row>
    <row r="5587" spans="1:6">
      <c r="A5587" s="4">
        <v>5586</v>
      </c>
      <c r="B5587" s="5">
        <v>1</v>
      </c>
      <c r="C5587" s="6">
        <v>1357</v>
      </c>
      <c r="D5587" s="6">
        <v>2868</v>
      </c>
      <c r="E5587">
        <f>VLOOKUP(Чек_позиція!C5587,Товар!A:G,7,FALSE)</f>
        <v>937.39</v>
      </c>
      <c r="F5587">
        <f t="shared" si="87"/>
        <v>937.39</v>
      </c>
    </row>
    <row r="5588" spans="1:6">
      <c r="A5588" s="4">
        <v>5587</v>
      </c>
      <c r="B5588" s="5">
        <v>2</v>
      </c>
      <c r="C5588" s="6">
        <v>528</v>
      </c>
      <c r="D5588" s="6">
        <v>2868</v>
      </c>
      <c r="E5588">
        <f>VLOOKUP(Чек_позиція!C5588,Товар!A:G,7,FALSE)</f>
        <v>210.31</v>
      </c>
      <c r="F5588">
        <f t="shared" si="87"/>
        <v>420.62</v>
      </c>
    </row>
    <row r="5589" spans="1:6">
      <c r="A5589" s="4">
        <v>5588</v>
      </c>
      <c r="B5589" s="5">
        <v>2</v>
      </c>
      <c r="C5589" s="6">
        <v>429</v>
      </c>
      <c r="D5589" s="6">
        <v>2868</v>
      </c>
      <c r="E5589">
        <f>VLOOKUP(Чек_позиція!C5589,Товар!A:G,7,FALSE)</f>
        <v>715.6</v>
      </c>
      <c r="F5589">
        <f t="shared" si="87"/>
        <v>1431.2</v>
      </c>
    </row>
    <row r="5590" spans="1:6">
      <c r="A5590" s="4">
        <v>5589</v>
      </c>
      <c r="B5590" s="5">
        <v>2</v>
      </c>
      <c r="C5590" s="6">
        <v>2249</v>
      </c>
      <c r="D5590" s="6">
        <v>2868</v>
      </c>
      <c r="E5590">
        <f>VLOOKUP(Чек_позиція!C5590,Товар!A:G,7,FALSE)</f>
        <v>137.27000000000001</v>
      </c>
      <c r="F5590">
        <f t="shared" si="87"/>
        <v>274.54000000000002</v>
      </c>
    </row>
    <row r="5591" spans="1:6">
      <c r="A5591" s="4">
        <v>5590</v>
      </c>
      <c r="B5591" s="5">
        <v>3</v>
      </c>
      <c r="C5591" s="6">
        <v>9234</v>
      </c>
      <c r="D5591" s="6">
        <v>2868</v>
      </c>
      <c r="E5591">
        <f>VLOOKUP(Чек_позиція!C5591,Товар!A:G,7,FALSE)</f>
        <v>691.95</v>
      </c>
      <c r="F5591">
        <f t="shared" si="87"/>
        <v>2075.8500000000004</v>
      </c>
    </row>
    <row r="5592" spans="1:6">
      <c r="A5592" s="4">
        <v>5591</v>
      </c>
      <c r="B5592" s="5">
        <v>4</v>
      </c>
      <c r="C5592" s="6">
        <v>8440</v>
      </c>
      <c r="D5592" s="6">
        <v>2869</v>
      </c>
      <c r="E5592">
        <f>VLOOKUP(Чек_позиція!C5592,Товар!A:G,7,FALSE)</f>
        <v>467.64</v>
      </c>
      <c r="F5592">
        <f t="shared" si="87"/>
        <v>1870.56</v>
      </c>
    </row>
    <row r="5593" spans="1:6">
      <c r="A5593" s="4">
        <v>5592</v>
      </c>
      <c r="B5593" s="5">
        <v>4</v>
      </c>
      <c r="C5593" s="6">
        <v>5497</v>
      </c>
      <c r="D5593" s="6">
        <v>2869</v>
      </c>
      <c r="E5593">
        <f>VLOOKUP(Чек_позиція!C5593,Товар!A:G,7,FALSE)</f>
        <v>915.16</v>
      </c>
      <c r="F5593">
        <f t="shared" si="87"/>
        <v>3660.64</v>
      </c>
    </row>
    <row r="5594" spans="1:6">
      <c r="A5594" s="4">
        <v>5593</v>
      </c>
      <c r="B5594" s="5">
        <v>1</v>
      </c>
      <c r="C5594" s="6">
        <v>6716</v>
      </c>
      <c r="D5594" s="6">
        <v>2869</v>
      </c>
      <c r="E5594">
        <f>VLOOKUP(Чек_позиція!C5594,Товар!A:G,7,FALSE)</f>
        <v>642.73</v>
      </c>
      <c r="F5594">
        <f t="shared" si="87"/>
        <v>642.73</v>
      </c>
    </row>
    <row r="5595" spans="1:6">
      <c r="A5595" s="4">
        <v>5594</v>
      </c>
      <c r="B5595" s="5">
        <v>1</v>
      </c>
      <c r="C5595" s="6">
        <v>786</v>
      </c>
      <c r="D5595" s="6">
        <v>2869</v>
      </c>
      <c r="E5595">
        <f>VLOOKUP(Чек_позиція!C5595,Товар!A:G,7,FALSE)</f>
        <v>242.39</v>
      </c>
      <c r="F5595">
        <f t="shared" si="87"/>
        <v>242.39</v>
      </c>
    </row>
    <row r="5596" spans="1:6">
      <c r="A5596" s="4">
        <v>5595</v>
      </c>
      <c r="B5596" s="5">
        <v>1</v>
      </c>
      <c r="C5596" s="6">
        <v>2153</v>
      </c>
      <c r="D5596" s="6">
        <v>2870</v>
      </c>
      <c r="E5596">
        <f>VLOOKUP(Чек_позиція!C5596,Товар!A:G,7,FALSE)</f>
        <v>265.88</v>
      </c>
      <c r="F5596">
        <f t="shared" si="87"/>
        <v>265.88</v>
      </c>
    </row>
    <row r="5597" spans="1:6">
      <c r="A5597" s="4">
        <v>5596</v>
      </c>
      <c r="B5597" s="5">
        <v>3</v>
      </c>
      <c r="C5597" s="6">
        <v>1625</v>
      </c>
      <c r="D5597" s="6">
        <v>2870</v>
      </c>
      <c r="E5597">
        <f>VLOOKUP(Чек_позиція!C5597,Товар!A:G,7,FALSE)</f>
        <v>409.95</v>
      </c>
      <c r="F5597">
        <f t="shared" si="87"/>
        <v>1229.8499999999999</v>
      </c>
    </row>
    <row r="5598" spans="1:6">
      <c r="A5598" s="4">
        <v>5597</v>
      </c>
      <c r="B5598" s="5">
        <v>4</v>
      </c>
      <c r="C5598" s="6">
        <v>7474</v>
      </c>
      <c r="D5598" s="6">
        <v>2870</v>
      </c>
      <c r="E5598">
        <f>VLOOKUP(Чек_позиція!C5598,Товар!A:G,7,FALSE)</f>
        <v>761.34</v>
      </c>
      <c r="F5598">
        <f t="shared" si="87"/>
        <v>3045.36</v>
      </c>
    </row>
    <row r="5599" spans="1:6">
      <c r="A5599" s="4">
        <v>5598</v>
      </c>
      <c r="B5599" s="5">
        <v>1</v>
      </c>
      <c r="C5599" s="6">
        <v>6437</v>
      </c>
      <c r="D5599" s="6">
        <v>2871</v>
      </c>
      <c r="E5599">
        <f>VLOOKUP(Чек_позиція!C5599,Товар!A:G,7,FALSE)</f>
        <v>761.93</v>
      </c>
      <c r="F5599">
        <f t="shared" si="87"/>
        <v>761.93</v>
      </c>
    </row>
    <row r="5600" spans="1:6">
      <c r="A5600" s="4">
        <v>5599</v>
      </c>
      <c r="B5600" s="5">
        <v>1</v>
      </c>
      <c r="C5600" s="6">
        <v>6925</v>
      </c>
      <c r="D5600" s="6">
        <v>2872</v>
      </c>
      <c r="E5600">
        <f>VLOOKUP(Чек_позиція!C5600,Товар!A:G,7,FALSE)</f>
        <v>949.24</v>
      </c>
      <c r="F5600">
        <f t="shared" si="87"/>
        <v>949.24</v>
      </c>
    </row>
    <row r="5601" spans="1:6">
      <c r="A5601" s="4">
        <v>5600</v>
      </c>
      <c r="B5601" s="5">
        <v>4</v>
      </c>
      <c r="C5601" s="6">
        <v>5849</v>
      </c>
      <c r="D5601" s="6">
        <v>2872</v>
      </c>
      <c r="E5601">
        <f>VLOOKUP(Чек_позиція!C5601,Товар!A:G,7,FALSE)</f>
        <v>867.2</v>
      </c>
      <c r="F5601">
        <f t="shared" si="87"/>
        <v>3468.8</v>
      </c>
    </row>
    <row r="5602" spans="1:6">
      <c r="A5602" s="4">
        <v>5601</v>
      </c>
      <c r="B5602" s="5">
        <v>2</v>
      </c>
      <c r="C5602" s="6">
        <v>5535</v>
      </c>
      <c r="D5602" s="6">
        <v>2873</v>
      </c>
      <c r="E5602">
        <f>VLOOKUP(Чек_позиція!C5602,Товар!A:G,7,FALSE)</f>
        <v>551.42999999999995</v>
      </c>
      <c r="F5602">
        <f t="shared" si="87"/>
        <v>1102.8599999999999</v>
      </c>
    </row>
    <row r="5603" spans="1:6">
      <c r="A5603" s="4">
        <v>5602</v>
      </c>
      <c r="B5603" s="5">
        <v>2</v>
      </c>
      <c r="C5603" s="6">
        <v>3526</v>
      </c>
      <c r="D5603" s="6">
        <v>2874</v>
      </c>
      <c r="E5603">
        <f>VLOOKUP(Чек_позиція!C5603,Товар!A:G,7,FALSE)</f>
        <v>52</v>
      </c>
      <c r="F5603">
        <f t="shared" si="87"/>
        <v>104</v>
      </c>
    </row>
    <row r="5604" spans="1:6">
      <c r="A5604" s="4">
        <v>5603</v>
      </c>
      <c r="B5604" s="5">
        <v>1</v>
      </c>
      <c r="C5604" s="6">
        <v>6402</v>
      </c>
      <c r="D5604" s="6">
        <v>2875</v>
      </c>
      <c r="E5604">
        <f>VLOOKUP(Чек_позиція!C5604,Товар!A:G,7,FALSE)</f>
        <v>747.96</v>
      </c>
      <c r="F5604">
        <f t="shared" si="87"/>
        <v>747.96</v>
      </c>
    </row>
    <row r="5605" spans="1:6">
      <c r="A5605" s="4">
        <v>5604</v>
      </c>
      <c r="B5605" s="5">
        <v>4</v>
      </c>
      <c r="C5605" s="6">
        <v>9889</v>
      </c>
      <c r="D5605" s="6">
        <v>2875</v>
      </c>
      <c r="E5605">
        <f>VLOOKUP(Чек_позиція!C5605,Товар!A:G,7,FALSE)</f>
        <v>633.85</v>
      </c>
      <c r="F5605">
        <f t="shared" si="87"/>
        <v>2535.4</v>
      </c>
    </row>
    <row r="5606" spans="1:6">
      <c r="A5606" s="4">
        <v>5605</v>
      </c>
      <c r="B5606" s="5">
        <v>1</v>
      </c>
      <c r="C5606" s="6">
        <v>9223</v>
      </c>
      <c r="D5606" s="6">
        <v>2875</v>
      </c>
      <c r="E5606">
        <f>VLOOKUP(Чек_позиція!C5606,Товар!A:G,7,FALSE)</f>
        <v>337.92</v>
      </c>
      <c r="F5606">
        <f t="shared" si="87"/>
        <v>337.92</v>
      </c>
    </row>
    <row r="5607" spans="1:6">
      <c r="A5607" s="4">
        <v>5606</v>
      </c>
      <c r="B5607" s="5">
        <v>4</v>
      </c>
      <c r="C5607" s="6">
        <v>7646</v>
      </c>
      <c r="D5607" s="6">
        <v>2875</v>
      </c>
      <c r="E5607">
        <f>VLOOKUP(Чек_позиція!C5607,Товар!A:G,7,FALSE)</f>
        <v>401.66</v>
      </c>
      <c r="F5607">
        <f t="shared" si="87"/>
        <v>1606.64</v>
      </c>
    </row>
    <row r="5608" spans="1:6">
      <c r="A5608" s="4">
        <v>5607</v>
      </c>
      <c r="B5608" s="5">
        <v>1</v>
      </c>
      <c r="C5608" s="6">
        <v>2594</v>
      </c>
      <c r="D5608" s="6">
        <v>2876</v>
      </c>
      <c r="E5608">
        <f>VLOOKUP(Чек_позиція!C5608,Товар!A:G,7,FALSE)</f>
        <v>774.83</v>
      </c>
      <c r="F5608">
        <f t="shared" si="87"/>
        <v>774.83</v>
      </c>
    </row>
    <row r="5609" spans="1:6">
      <c r="A5609" s="4">
        <v>5608</v>
      </c>
      <c r="B5609" s="5">
        <v>3</v>
      </c>
      <c r="C5609" s="6">
        <v>725</v>
      </c>
      <c r="D5609" s="6">
        <v>2876</v>
      </c>
      <c r="E5609">
        <f>VLOOKUP(Чек_позиція!C5609,Товар!A:G,7,FALSE)</f>
        <v>198.9</v>
      </c>
      <c r="F5609">
        <f t="shared" si="87"/>
        <v>596.70000000000005</v>
      </c>
    </row>
    <row r="5610" spans="1:6">
      <c r="A5610" s="4">
        <v>5609</v>
      </c>
      <c r="B5610" s="5">
        <v>2</v>
      </c>
      <c r="C5610" s="6">
        <v>2916</v>
      </c>
      <c r="D5610" s="6">
        <v>2876</v>
      </c>
      <c r="E5610">
        <f>VLOOKUP(Чек_позиція!C5610,Товар!A:G,7,FALSE)</f>
        <v>556.19000000000005</v>
      </c>
      <c r="F5610">
        <f t="shared" si="87"/>
        <v>1112.3800000000001</v>
      </c>
    </row>
    <row r="5611" spans="1:6">
      <c r="A5611" s="4">
        <v>5610</v>
      </c>
      <c r="B5611" s="5">
        <v>4</v>
      </c>
      <c r="C5611" s="6">
        <v>6072</v>
      </c>
      <c r="D5611" s="6">
        <v>2877</v>
      </c>
      <c r="E5611">
        <f>VLOOKUP(Чек_позиція!C5611,Товар!A:G,7,FALSE)</f>
        <v>656.66</v>
      </c>
      <c r="F5611">
        <f t="shared" si="87"/>
        <v>2626.64</v>
      </c>
    </row>
    <row r="5612" spans="1:6">
      <c r="A5612" s="4">
        <v>5611</v>
      </c>
      <c r="B5612" s="5">
        <v>4</v>
      </c>
      <c r="C5612" s="6">
        <v>2805</v>
      </c>
      <c r="D5612" s="6">
        <v>2877</v>
      </c>
      <c r="E5612">
        <f>VLOOKUP(Чек_позиція!C5612,Товар!A:G,7,FALSE)</f>
        <v>360.55</v>
      </c>
      <c r="F5612">
        <f t="shared" si="87"/>
        <v>1442.2</v>
      </c>
    </row>
    <row r="5613" spans="1:6">
      <c r="A5613" s="4">
        <v>5612</v>
      </c>
      <c r="B5613" s="5">
        <v>3</v>
      </c>
      <c r="C5613" s="6">
        <v>758</v>
      </c>
      <c r="D5613" s="6">
        <v>2877</v>
      </c>
      <c r="E5613">
        <f>VLOOKUP(Чек_позиція!C5613,Товар!A:G,7,FALSE)</f>
        <v>647.26</v>
      </c>
      <c r="F5613">
        <f t="shared" si="87"/>
        <v>1941.78</v>
      </c>
    </row>
    <row r="5614" spans="1:6">
      <c r="A5614" s="4">
        <v>5613</v>
      </c>
      <c r="B5614" s="5">
        <v>2</v>
      </c>
      <c r="C5614" s="6">
        <v>2219</v>
      </c>
      <c r="D5614" s="6">
        <v>2878</v>
      </c>
      <c r="E5614">
        <f>VLOOKUP(Чек_позиція!C5614,Товар!A:G,7,FALSE)</f>
        <v>939.87</v>
      </c>
      <c r="F5614">
        <f t="shared" si="87"/>
        <v>1879.74</v>
      </c>
    </row>
    <row r="5615" spans="1:6">
      <c r="A5615" s="4">
        <v>5614</v>
      </c>
      <c r="B5615" s="5">
        <v>3</v>
      </c>
      <c r="C5615" s="6">
        <v>3441</v>
      </c>
      <c r="D5615" s="6">
        <v>2879</v>
      </c>
      <c r="E5615">
        <f>VLOOKUP(Чек_позиція!C5615,Товар!A:G,7,FALSE)</f>
        <v>773</v>
      </c>
      <c r="F5615">
        <f t="shared" si="87"/>
        <v>2319</v>
      </c>
    </row>
    <row r="5616" spans="1:6">
      <c r="A5616" s="4">
        <v>5615</v>
      </c>
      <c r="B5616" s="5">
        <v>1</v>
      </c>
      <c r="C5616" s="6">
        <v>6972</v>
      </c>
      <c r="D5616" s="6">
        <v>2879</v>
      </c>
      <c r="E5616">
        <f>VLOOKUP(Чек_позиція!C5616,Товар!A:G,7,FALSE)</f>
        <v>386.51</v>
      </c>
      <c r="F5616">
        <f t="shared" si="87"/>
        <v>386.51</v>
      </c>
    </row>
    <row r="5617" spans="1:6">
      <c r="A5617" s="4">
        <v>5616</v>
      </c>
      <c r="B5617" s="5">
        <v>1</v>
      </c>
      <c r="C5617" s="6">
        <v>5101</v>
      </c>
      <c r="D5617" s="6">
        <v>2879</v>
      </c>
      <c r="E5617">
        <f>VLOOKUP(Чек_позиція!C5617,Товар!A:G,7,FALSE)</f>
        <v>86.24</v>
      </c>
      <c r="F5617">
        <f t="shared" si="87"/>
        <v>86.24</v>
      </c>
    </row>
    <row r="5618" spans="1:6">
      <c r="A5618" s="4">
        <v>5617</v>
      </c>
      <c r="B5618" s="5">
        <v>3</v>
      </c>
      <c r="C5618" s="6">
        <v>4057</v>
      </c>
      <c r="D5618" s="6">
        <v>2879</v>
      </c>
      <c r="E5618">
        <f>VLOOKUP(Чек_позиція!C5618,Товар!A:G,7,FALSE)</f>
        <v>105.61</v>
      </c>
      <c r="F5618">
        <f t="shared" si="87"/>
        <v>316.83</v>
      </c>
    </row>
    <row r="5619" spans="1:6">
      <c r="A5619" s="4">
        <v>5618</v>
      </c>
      <c r="B5619" s="5">
        <v>3</v>
      </c>
      <c r="C5619" s="6">
        <v>6726</v>
      </c>
      <c r="D5619" s="6">
        <v>2879</v>
      </c>
      <c r="E5619">
        <f>VLOOKUP(Чек_позиція!C5619,Товар!A:G,7,FALSE)</f>
        <v>447.47</v>
      </c>
      <c r="F5619">
        <f t="shared" si="87"/>
        <v>1342.41</v>
      </c>
    </row>
    <row r="5620" spans="1:6">
      <c r="A5620" s="4">
        <v>5619</v>
      </c>
      <c r="B5620" s="5">
        <v>2</v>
      </c>
      <c r="C5620" s="6">
        <v>888</v>
      </c>
      <c r="D5620" s="6">
        <v>2880</v>
      </c>
      <c r="E5620">
        <f>VLOOKUP(Чек_позиція!C5620,Товар!A:G,7,FALSE)</f>
        <v>472.49</v>
      </c>
      <c r="F5620">
        <f t="shared" si="87"/>
        <v>944.98</v>
      </c>
    </row>
    <row r="5621" spans="1:6">
      <c r="A5621" s="4">
        <v>5620</v>
      </c>
      <c r="B5621" s="5">
        <v>3</v>
      </c>
      <c r="C5621" s="6">
        <v>8743</v>
      </c>
      <c r="D5621" s="6">
        <v>2880</v>
      </c>
      <c r="E5621">
        <f>VLOOKUP(Чек_позиція!C5621,Товар!A:G,7,FALSE)</f>
        <v>302.17</v>
      </c>
      <c r="F5621">
        <f t="shared" si="87"/>
        <v>906.51</v>
      </c>
    </row>
    <row r="5622" spans="1:6">
      <c r="A5622" s="4">
        <v>5621</v>
      </c>
      <c r="B5622" s="5">
        <v>2</v>
      </c>
      <c r="C5622" s="6">
        <v>6573</v>
      </c>
      <c r="D5622" s="6">
        <v>2880</v>
      </c>
      <c r="E5622">
        <f>VLOOKUP(Чек_позиція!C5622,Товар!A:G,7,FALSE)</f>
        <v>625.46</v>
      </c>
      <c r="F5622">
        <f t="shared" si="87"/>
        <v>1250.92</v>
      </c>
    </row>
    <row r="5623" spans="1:6">
      <c r="A5623" s="4">
        <v>5622</v>
      </c>
      <c r="B5623" s="5">
        <v>2</v>
      </c>
      <c r="C5623" s="6">
        <v>7726</v>
      </c>
      <c r="D5623" s="6">
        <v>2880</v>
      </c>
      <c r="E5623">
        <f>VLOOKUP(Чек_позиція!C5623,Товар!A:G,7,FALSE)</f>
        <v>519.98</v>
      </c>
      <c r="F5623">
        <f t="shared" si="87"/>
        <v>1039.96</v>
      </c>
    </row>
    <row r="5624" spans="1:6">
      <c r="A5624" s="4">
        <v>5623</v>
      </c>
      <c r="B5624" s="5">
        <v>4</v>
      </c>
      <c r="C5624" s="6">
        <v>2045</v>
      </c>
      <c r="D5624" s="6">
        <v>2880</v>
      </c>
      <c r="E5624">
        <f>VLOOKUP(Чек_позиція!C5624,Товар!A:G,7,FALSE)</f>
        <v>815.94</v>
      </c>
      <c r="F5624">
        <f t="shared" si="87"/>
        <v>3263.76</v>
      </c>
    </row>
    <row r="5625" spans="1:6">
      <c r="A5625" s="4">
        <v>5624</v>
      </c>
      <c r="B5625" s="5">
        <v>4</v>
      </c>
      <c r="C5625" s="6">
        <v>69</v>
      </c>
      <c r="D5625" s="6">
        <v>2881</v>
      </c>
      <c r="E5625">
        <f>VLOOKUP(Чек_позиція!C5625,Товар!A:G,7,FALSE)</f>
        <v>169.93</v>
      </c>
      <c r="F5625">
        <f t="shared" si="87"/>
        <v>679.72</v>
      </c>
    </row>
    <row r="5626" spans="1:6">
      <c r="A5626" s="4">
        <v>5625</v>
      </c>
      <c r="B5626" s="5">
        <v>4</v>
      </c>
      <c r="C5626" s="6">
        <v>1294</v>
      </c>
      <c r="D5626" s="6">
        <v>2881</v>
      </c>
      <c r="E5626">
        <f>VLOOKUP(Чек_позиція!C5626,Товар!A:G,7,FALSE)</f>
        <v>560.42999999999995</v>
      </c>
      <c r="F5626">
        <f t="shared" si="87"/>
        <v>2241.7199999999998</v>
      </c>
    </row>
    <row r="5627" spans="1:6">
      <c r="A5627" s="4">
        <v>5626</v>
      </c>
      <c r="B5627" s="5">
        <v>2</v>
      </c>
      <c r="C5627" s="6">
        <v>8680</v>
      </c>
      <c r="D5627" s="6">
        <v>2881</v>
      </c>
      <c r="E5627">
        <f>VLOOKUP(Чек_позиція!C5627,Товар!A:G,7,FALSE)</f>
        <v>119.36</v>
      </c>
      <c r="F5627">
        <f t="shared" si="87"/>
        <v>238.72</v>
      </c>
    </row>
    <row r="5628" spans="1:6">
      <c r="A5628" s="4">
        <v>5627</v>
      </c>
      <c r="B5628" s="5">
        <v>1</v>
      </c>
      <c r="C5628" s="6">
        <v>8726</v>
      </c>
      <c r="D5628" s="6">
        <v>2881</v>
      </c>
      <c r="E5628">
        <f>VLOOKUP(Чек_позиція!C5628,Товар!A:G,7,FALSE)</f>
        <v>317.33999999999997</v>
      </c>
      <c r="F5628">
        <f t="shared" si="87"/>
        <v>317.33999999999997</v>
      </c>
    </row>
    <row r="5629" spans="1:6">
      <c r="A5629" s="4">
        <v>5628</v>
      </c>
      <c r="B5629" s="5">
        <v>4</v>
      </c>
      <c r="C5629" s="6">
        <v>8572</v>
      </c>
      <c r="D5629" s="6">
        <v>2881</v>
      </c>
      <c r="E5629">
        <f>VLOOKUP(Чек_позиція!C5629,Товар!A:G,7,FALSE)</f>
        <v>731.67</v>
      </c>
      <c r="F5629">
        <f t="shared" si="87"/>
        <v>2926.68</v>
      </c>
    </row>
    <row r="5630" spans="1:6">
      <c r="A5630" s="4">
        <v>5629</v>
      </c>
      <c r="B5630" s="5">
        <v>2</v>
      </c>
      <c r="C5630" s="6">
        <v>8605</v>
      </c>
      <c r="D5630" s="6">
        <v>2882</v>
      </c>
      <c r="E5630">
        <f>VLOOKUP(Чек_позиція!C5630,Товар!A:G,7,FALSE)</f>
        <v>943.86</v>
      </c>
      <c r="F5630">
        <f t="shared" si="87"/>
        <v>1887.72</v>
      </c>
    </row>
    <row r="5631" spans="1:6">
      <c r="A5631" s="4">
        <v>5630</v>
      </c>
      <c r="B5631" s="5">
        <v>2</v>
      </c>
      <c r="C5631" s="6">
        <v>315</v>
      </c>
      <c r="D5631" s="6">
        <v>2882</v>
      </c>
      <c r="E5631">
        <f>VLOOKUP(Чек_позиція!C5631,Товар!A:G,7,FALSE)</f>
        <v>588.16999999999996</v>
      </c>
      <c r="F5631">
        <f t="shared" si="87"/>
        <v>1176.3399999999999</v>
      </c>
    </row>
    <row r="5632" spans="1:6">
      <c r="A5632" s="4">
        <v>5631</v>
      </c>
      <c r="B5632" s="5">
        <v>1</v>
      </c>
      <c r="C5632" s="6">
        <v>5770</v>
      </c>
      <c r="D5632" s="6">
        <v>2882</v>
      </c>
      <c r="E5632">
        <f>VLOOKUP(Чек_позиція!C5632,Товар!A:G,7,FALSE)</f>
        <v>475.27</v>
      </c>
      <c r="F5632">
        <f t="shared" si="87"/>
        <v>475.27</v>
      </c>
    </row>
    <row r="5633" spans="1:6">
      <c r="A5633" s="4">
        <v>5632</v>
      </c>
      <c r="B5633" s="5">
        <v>1</v>
      </c>
      <c r="C5633" s="6">
        <v>9481</v>
      </c>
      <c r="D5633" s="6">
        <v>2883</v>
      </c>
      <c r="E5633">
        <f>VLOOKUP(Чек_позиція!C5633,Товар!A:G,7,FALSE)</f>
        <v>106.83</v>
      </c>
      <c r="F5633">
        <f t="shared" si="87"/>
        <v>106.83</v>
      </c>
    </row>
    <row r="5634" spans="1:6">
      <c r="A5634" s="4">
        <v>5633</v>
      </c>
      <c r="B5634" s="5">
        <v>2</v>
      </c>
      <c r="C5634" s="6">
        <v>2643</v>
      </c>
      <c r="D5634" s="6">
        <v>2883</v>
      </c>
      <c r="E5634">
        <f>VLOOKUP(Чек_позиція!C5634,Товар!A:G,7,FALSE)</f>
        <v>81.23</v>
      </c>
      <c r="F5634">
        <f t="shared" si="87"/>
        <v>162.46</v>
      </c>
    </row>
    <row r="5635" spans="1:6">
      <c r="A5635" s="4">
        <v>5634</v>
      </c>
      <c r="B5635" s="5">
        <v>3</v>
      </c>
      <c r="C5635" s="6">
        <v>1325</v>
      </c>
      <c r="D5635" s="6">
        <v>2883</v>
      </c>
      <c r="E5635">
        <f>VLOOKUP(Чек_позиція!C5635,Товар!A:G,7,FALSE)</f>
        <v>925.29</v>
      </c>
      <c r="F5635">
        <f t="shared" ref="F5635:F5698" si="88">B5635*E5635</f>
        <v>2775.87</v>
      </c>
    </row>
    <row r="5636" spans="1:6">
      <c r="A5636" s="4">
        <v>5635</v>
      </c>
      <c r="B5636" s="5">
        <v>3</v>
      </c>
      <c r="C5636" s="6">
        <v>1213</v>
      </c>
      <c r="D5636" s="6">
        <v>2884</v>
      </c>
      <c r="E5636">
        <f>VLOOKUP(Чек_позиція!C5636,Товар!A:G,7,FALSE)</f>
        <v>188.96</v>
      </c>
      <c r="F5636">
        <f t="shared" si="88"/>
        <v>566.88</v>
      </c>
    </row>
    <row r="5637" spans="1:6">
      <c r="A5637" s="4">
        <v>5636</v>
      </c>
      <c r="B5637" s="5">
        <v>3</v>
      </c>
      <c r="C5637" s="6">
        <v>4640</v>
      </c>
      <c r="D5637" s="6">
        <v>2884</v>
      </c>
      <c r="E5637">
        <f>VLOOKUP(Чек_позиція!C5637,Товар!A:G,7,FALSE)</f>
        <v>714.82</v>
      </c>
      <c r="F5637">
        <f t="shared" si="88"/>
        <v>2144.46</v>
      </c>
    </row>
    <row r="5638" spans="1:6">
      <c r="A5638" s="4">
        <v>5637</v>
      </c>
      <c r="B5638" s="5">
        <v>2</v>
      </c>
      <c r="C5638" s="6">
        <v>132</v>
      </c>
      <c r="D5638" s="6">
        <v>2885</v>
      </c>
      <c r="E5638">
        <f>VLOOKUP(Чек_позиція!C5638,Товар!A:G,7,FALSE)</f>
        <v>255.04</v>
      </c>
      <c r="F5638">
        <f t="shared" si="88"/>
        <v>510.08</v>
      </c>
    </row>
    <row r="5639" spans="1:6">
      <c r="A5639" s="4">
        <v>5638</v>
      </c>
      <c r="B5639" s="5">
        <v>4</v>
      </c>
      <c r="C5639" s="6">
        <v>7621</v>
      </c>
      <c r="D5639" s="6">
        <v>2885</v>
      </c>
      <c r="E5639">
        <f>VLOOKUP(Чек_позиція!C5639,Товар!A:G,7,FALSE)</f>
        <v>354.03</v>
      </c>
      <c r="F5639">
        <f t="shared" si="88"/>
        <v>1416.12</v>
      </c>
    </row>
    <row r="5640" spans="1:6">
      <c r="A5640" s="4">
        <v>5639</v>
      </c>
      <c r="B5640" s="5">
        <v>2</v>
      </c>
      <c r="C5640" s="6">
        <v>6470</v>
      </c>
      <c r="D5640" s="6">
        <v>2885</v>
      </c>
      <c r="E5640">
        <f>VLOOKUP(Чек_позиція!C5640,Товар!A:G,7,FALSE)</f>
        <v>834.51</v>
      </c>
      <c r="F5640">
        <f t="shared" si="88"/>
        <v>1669.02</v>
      </c>
    </row>
    <row r="5641" spans="1:6">
      <c r="A5641" s="4">
        <v>5640</v>
      </c>
      <c r="B5641" s="5">
        <v>2</v>
      </c>
      <c r="C5641" s="6">
        <v>2177</v>
      </c>
      <c r="D5641" s="6">
        <v>2886</v>
      </c>
      <c r="E5641">
        <f>VLOOKUP(Чек_позиція!C5641,Товар!A:G,7,FALSE)</f>
        <v>931.31</v>
      </c>
      <c r="F5641">
        <f t="shared" si="88"/>
        <v>1862.62</v>
      </c>
    </row>
    <row r="5642" spans="1:6">
      <c r="A5642" s="4">
        <v>5641</v>
      </c>
      <c r="B5642" s="5">
        <v>2</v>
      </c>
      <c r="C5642" s="6">
        <v>2490</v>
      </c>
      <c r="D5642" s="6">
        <v>2886</v>
      </c>
      <c r="E5642">
        <f>VLOOKUP(Чек_позиція!C5642,Товар!A:G,7,FALSE)</f>
        <v>725</v>
      </c>
      <c r="F5642">
        <f t="shared" si="88"/>
        <v>1450</v>
      </c>
    </row>
    <row r="5643" spans="1:6">
      <c r="A5643" s="4">
        <v>5642</v>
      </c>
      <c r="B5643" s="5">
        <v>1</v>
      </c>
      <c r="C5643" s="6">
        <v>3565</v>
      </c>
      <c r="D5643" s="6">
        <v>2886</v>
      </c>
      <c r="E5643">
        <f>VLOOKUP(Чек_позиція!C5643,Товар!A:G,7,FALSE)</f>
        <v>857.91</v>
      </c>
      <c r="F5643">
        <f t="shared" si="88"/>
        <v>857.91</v>
      </c>
    </row>
    <row r="5644" spans="1:6">
      <c r="A5644" s="4">
        <v>5643</v>
      </c>
      <c r="B5644" s="5">
        <v>1</v>
      </c>
      <c r="C5644" s="6">
        <v>7948</v>
      </c>
      <c r="D5644" s="6">
        <v>2887</v>
      </c>
      <c r="E5644">
        <f>VLOOKUP(Чек_позиція!C5644,Товар!A:G,7,FALSE)</f>
        <v>286.13</v>
      </c>
      <c r="F5644">
        <f t="shared" si="88"/>
        <v>286.13</v>
      </c>
    </row>
    <row r="5645" spans="1:6">
      <c r="A5645" s="4">
        <v>5644</v>
      </c>
      <c r="B5645" s="5">
        <v>1</v>
      </c>
      <c r="C5645" s="6">
        <v>2569</v>
      </c>
      <c r="D5645" s="6">
        <v>2888</v>
      </c>
      <c r="E5645">
        <f>VLOOKUP(Чек_позиція!C5645,Товар!A:G,7,FALSE)</f>
        <v>882.87</v>
      </c>
      <c r="F5645">
        <f t="shared" si="88"/>
        <v>882.87</v>
      </c>
    </row>
    <row r="5646" spans="1:6">
      <c r="A5646" s="4">
        <v>5645</v>
      </c>
      <c r="B5646" s="5">
        <v>2</v>
      </c>
      <c r="C5646" s="6">
        <v>1293</v>
      </c>
      <c r="D5646" s="6">
        <v>2889</v>
      </c>
      <c r="E5646">
        <f>VLOOKUP(Чек_позиція!C5646,Товар!A:G,7,FALSE)</f>
        <v>551.87</v>
      </c>
      <c r="F5646">
        <f t="shared" si="88"/>
        <v>1103.74</v>
      </c>
    </row>
    <row r="5647" spans="1:6">
      <c r="A5647" s="4">
        <v>5646</v>
      </c>
      <c r="B5647" s="5">
        <v>4</v>
      </c>
      <c r="C5647" s="6">
        <v>5420</v>
      </c>
      <c r="D5647" s="6">
        <v>2889</v>
      </c>
      <c r="E5647">
        <f>VLOOKUP(Чек_позиція!C5647,Товар!A:G,7,FALSE)</f>
        <v>447.32</v>
      </c>
      <c r="F5647">
        <f t="shared" si="88"/>
        <v>1789.28</v>
      </c>
    </row>
    <row r="5648" spans="1:6">
      <c r="A5648" s="4">
        <v>5647</v>
      </c>
      <c r="B5648" s="5">
        <v>2</v>
      </c>
      <c r="C5648" s="6">
        <v>9189</v>
      </c>
      <c r="D5648" s="6">
        <v>2889</v>
      </c>
      <c r="E5648">
        <f>VLOOKUP(Чек_позиція!C5648,Товар!A:G,7,FALSE)</f>
        <v>121.73</v>
      </c>
      <c r="F5648">
        <f t="shared" si="88"/>
        <v>243.46</v>
      </c>
    </row>
    <row r="5649" spans="1:6">
      <c r="A5649" s="4">
        <v>5648</v>
      </c>
      <c r="B5649" s="5">
        <v>4</v>
      </c>
      <c r="C5649" s="6">
        <v>8982</v>
      </c>
      <c r="D5649" s="6">
        <v>2889</v>
      </c>
      <c r="E5649">
        <f>VLOOKUP(Чек_позиція!C5649,Товар!A:G,7,FALSE)</f>
        <v>527.48</v>
      </c>
      <c r="F5649">
        <f t="shared" si="88"/>
        <v>2109.92</v>
      </c>
    </row>
    <row r="5650" spans="1:6">
      <c r="A5650" s="4">
        <v>5649</v>
      </c>
      <c r="B5650" s="5">
        <v>1</v>
      </c>
      <c r="C5650" s="6">
        <v>777</v>
      </c>
      <c r="D5650" s="6">
        <v>2889</v>
      </c>
      <c r="E5650">
        <f>VLOOKUP(Чек_позиція!C5650,Товар!A:G,7,FALSE)</f>
        <v>567.58000000000004</v>
      </c>
      <c r="F5650">
        <f t="shared" si="88"/>
        <v>567.58000000000004</v>
      </c>
    </row>
    <row r="5651" spans="1:6">
      <c r="A5651" s="4">
        <v>5650</v>
      </c>
      <c r="B5651" s="5">
        <v>3</v>
      </c>
      <c r="C5651" s="6">
        <v>1938</v>
      </c>
      <c r="D5651" s="6">
        <v>2890</v>
      </c>
      <c r="E5651">
        <f>VLOOKUP(Чек_позиція!C5651,Товар!A:G,7,FALSE)</f>
        <v>511.42</v>
      </c>
      <c r="F5651">
        <f t="shared" si="88"/>
        <v>1534.26</v>
      </c>
    </row>
    <row r="5652" spans="1:6">
      <c r="A5652" s="4">
        <v>5651</v>
      </c>
      <c r="B5652" s="5">
        <v>1</v>
      </c>
      <c r="C5652" s="6">
        <v>3061</v>
      </c>
      <c r="D5652" s="6">
        <v>2890</v>
      </c>
      <c r="E5652">
        <f>VLOOKUP(Чек_позиція!C5652,Товар!A:G,7,FALSE)</f>
        <v>894.02</v>
      </c>
      <c r="F5652">
        <f t="shared" si="88"/>
        <v>894.02</v>
      </c>
    </row>
    <row r="5653" spans="1:6">
      <c r="A5653" s="4">
        <v>5652</v>
      </c>
      <c r="B5653" s="5">
        <v>4</v>
      </c>
      <c r="C5653" s="6">
        <v>2862</v>
      </c>
      <c r="D5653" s="6">
        <v>2891</v>
      </c>
      <c r="E5653">
        <f>VLOOKUP(Чек_позиція!C5653,Товар!A:G,7,FALSE)</f>
        <v>822.98</v>
      </c>
      <c r="F5653">
        <f t="shared" si="88"/>
        <v>3291.92</v>
      </c>
    </row>
    <row r="5654" spans="1:6">
      <c r="A5654" s="4">
        <v>5653</v>
      </c>
      <c r="B5654" s="5">
        <v>4</v>
      </c>
      <c r="C5654" s="6">
        <v>8533</v>
      </c>
      <c r="D5654" s="6">
        <v>2891</v>
      </c>
      <c r="E5654">
        <f>VLOOKUP(Чек_позиція!C5654,Товар!A:G,7,FALSE)</f>
        <v>270.85000000000002</v>
      </c>
      <c r="F5654">
        <f t="shared" si="88"/>
        <v>1083.4000000000001</v>
      </c>
    </row>
    <row r="5655" spans="1:6">
      <c r="A5655" s="4">
        <v>5654</v>
      </c>
      <c r="B5655" s="5">
        <v>3</v>
      </c>
      <c r="C5655" s="6">
        <v>4966</v>
      </c>
      <c r="D5655" s="6">
        <v>2891</v>
      </c>
      <c r="E5655">
        <f>VLOOKUP(Чек_позиція!C5655,Товар!A:G,7,FALSE)</f>
        <v>102.91</v>
      </c>
      <c r="F5655">
        <f t="shared" si="88"/>
        <v>308.73</v>
      </c>
    </row>
    <row r="5656" spans="1:6">
      <c r="A5656" s="4">
        <v>5655</v>
      </c>
      <c r="B5656" s="5">
        <v>1</v>
      </c>
      <c r="C5656" s="6">
        <v>6351</v>
      </c>
      <c r="D5656" s="6">
        <v>2891</v>
      </c>
      <c r="E5656">
        <f>VLOOKUP(Чек_позиція!C5656,Товар!A:G,7,FALSE)</f>
        <v>416.1</v>
      </c>
      <c r="F5656">
        <f t="shared" si="88"/>
        <v>416.1</v>
      </c>
    </row>
    <row r="5657" spans="1:6">
      <c r="A5657" s="4">
        <v>5656</v>
      </c>
      <c r="B5657" s="5">
        <v>3</v>
      </c>
      <c r="C5657" s="6">
        <v>7506</v>
      </c>
      <c r="D5657" s="6">
        <v>2892</v>
      </c>
      <c r="E5657">
        <f>VLOOKUP(Чек_позиція!C5657,Товар!A:G,7,FALSE)</f>
        <v>626.45000000000005</v>
      </c>
      <c r="F5657">
        <f t="shared" si="88"/>
        <v>1879.3500000000001</v>
      </c>
    </row>
    <row r="5658" spans="1:6">
      <c r="A5658" s="4">
        <v>5657</v>
      </c>
      <c r="B5658" s="5">
        <v>1</v>
      </c>
      <c r="C5658" s="6">
        <v>6088</v>
      </c>
      <c r="D5658" s="6">
        <v>2892</v>
      </c>
      <c r="E5658">
        <f>VLOOKUP(Чек_позиція!C5658,Товар!A:G,7,FALSE)</f>
        <v>767.81</v>
      </c>
      <c r="F5658">
        <f t="shared" si="88"/>
        <v>767.81</v>
      </c>
    </row>
    <row r="5659" spans="1:6">
      <c r="A5659" s="4">
        <v>5658</v>
      </c>
      <c r="B5659" s="5">
        <v>3</v>
      </c>
      <c r="C5659" s="6">
        <v>4616</v>
      </c>
      <c r="D5659" s="6">
        <v>2892</v>
      </c>
      <c r="E5659">
        <f>VLOOKUP(Чек_позиція!C5659,Товар!A:G,7,FALSE)</f>
        <v>763.96</v>
      </c>
      <c r="F5659">
        <f t="shared" si="88"/>
        <v>2291.88</v>
      </c>
    </row>
    <row r="5660" spans="1:6">
      <c r="A5660" s="4">
        <v>5659</v>
      </c>
      <c r="B5660" s="5">
        <v>4</v>
      </c>
      <c r="C5660" s="6">
        <v>6827</v>
      </c>
      <c r="D5660" s="6">
        <v>2893</v>
      </c>
      <c r="E5660">
        <f>VLOOKUP(Чек_позиція!C5660,Товар!A:G,7,FALSE)</f>
        <v>185.48</v>
      </c>
      <c r="F5660">
        <f t="shared" si="88"/>
        <v>741.92</v>
      </c>
    </row>
    <row r="5661" spans="1:6">
      <c r="A5661" s="4">
        <v>5660</v>
      </c>
      <c r="B5661" s="5">
        <v>4</v>
      </c>
      <c r="C5661" s="6">
        <v>9688</v>
      </c>
      <c r="D5661" s="6">
        <v>2893</v>
      </c>
      <c r="E5661">
        <f>VLOOKUP(Чек_позиція!C5661,Товар!A:G,7,FALSE)</f>
        <v>568.94000000000005</v>
      </c>
      <c r="F5661">
        <f t="shared" si="88"/>
        <v>2275.7600000000002</v>
      </c>
    </row>
    <row r="5662" spans="1:6">
      <c r="A5662" s="4">
        <v>5661</v>
      </c>
      <c r="B5662" s="5">
        <v>3</v>
      </c>
      <c r="C5662" s="6">
        <v>6913</v>
      </c>
      <c r="D5662" s="6">
        <v>2893</v>
      </c>
      <c r="E5662">
        <f>VLOOKUP(Чек_позиція!C5662,Товар!A:G,7,FALSE)</f>
        <v>576.19000000000005</v>
      </c>
      <c r="F5662">
        <f t="shared" si="88"/>
        <v>1728.5700000000002</v>
      </c>
    </row>
    <row r="5663" spans="1:6">
      <c r="A5663" s="4">
        <v>5662</v>
      </c>
      <c r="B5663" s="5">
        <v>2</v>
      </c>
      <c r="C5663" s="6">
        <v>2153</v>
      </c>
      <c r="D5663" s="6">
        <v>2893</v>
      </c>
      <c r="E5663">
        <f>VLOOKUP(Чек_позиція!C5663,Товар!A:G,7,FALSE)</f>
        <v>265.88</v>
      </c>
      <c r="F5663">
        <f t="shared" si="88"/>
        <v>531.76</v>
      </c>
    </row>
    <row r="5664" spans="1:6">
      <c r="A5664" s="4">
        <v>5663</v>
      </c>
      <c r="B5664" s="5">
        <v>3</v>
      </c>
      <c r="C5664" s="6">
        <v>8288</v>
      </c>
      <c r="D5664" s="6">
        <v>2893</v>
      </c>
      <c r="E5664">
        <f>VLOOKUP(Чек_позиція!C5664,Товар!A:G,7,FALSE)</f>
        <v>788.18</v>
      </c>
      <c r="F5664">
        <f t="shared" si="88"/>
        <v>2364.54</v>
      </c>
    </row>
    <row r="5665" spans="1:6">
      <c r="A5665" s="4">
        <v>5664</v>
      </c>
      <c r="B5665" s="5">
        <v>4</v>
      </c>
      <c r="C5665" s="6">
        <v>463</v>
      </c>
      <c r="D5665" s="6">
        <v>2894</v>
      </c>
      <c r="E5665">
        <f>VLOOKUP(Чек_позиція!C5665,Товар!A:G,7,FALSE)</f>
        <v>44.4</v>
      </c>
      <c r="F5665">
        <f t="shared" si="88"/>
        <v>177.6</v>
      </c>
    </row>
    <row r="5666" spans="1:6">
      <c r="A5666" s="4">
        <v>5665</v>
      </c>
      <c r="B5666" s="5">
        <v>1</v>
      </c>
      <c r="C5666" s="6">
        <v>2070</v>
      </c>
      <c r="D5666" s="6">
        <v>2894</v>
      </c>
      <c r="E5666">
        <f>VLOOKUP(Чек_позиція!C5666,Товар!A:G,7,FALSE)</f>
        <v>790.96</v>
      </c>
      <c r="F5666">
        <f t="shared" si="88"/>
        <v>790.96</v>
      </c>
    </row>
    <row r="5667" spans="1:6">
      <c r="A5667" s="4">
        <v>5666</v>
      </c>
      <c r="B5667" s="5">
        <v>4</v>
      </c>
      <c r="C5667" s="6">
        <v>3633</v>
      </c>
      <c r="D5667" s="6">
        <v>2894</v>
      </c>
      <c r="E5667">
        <f>VLOOKUP(Чек_позиція!C5667,Товар!A:G,7,FALSE)</f>
        <v>345.34</v>
      </c>
      <c r="F5667">
        <f t="shared" si="88"/>
        <v>1381.36</v>
      </c>
    </row>
    <row r="5668" spans="1:6">
      <c r="A5668" s="4">
        <v>5667</v>
      </c>
      <c r="B5668" s="5">
        <v>4</v>
      </c>
      <c r="C5668" s="6">
        <v>4711</v>
      </c>
      <c r="D5668" s="6">
        <v>2895</v>
      </c>
      <c r="E5668">
        <f>VLOOKUP(Чек_позиція!C5668,Товар!A:G,7,FALSE)</f>
        <v>407.37</v>
      </c>
      <c r="F5668">
        <f t="shared" si="88"/>
        <v>1629.48</v>
      </c>
    </row>
    <row r="5669" spans="1:6">
      <c r="A5669" s="4">
        <v>5668</v>
      </c>
      <c r="B5669" s="5">
        <v>1</v>
      </c>
      <c r="C5669" s="6">
        <v>7754</v>
      </c>
      <c r="D5669" s="6">
        <v>2895</v>
      </c>
      <c r="E5669">
        <f>VLOOKUP(Чек_позиція!C5669,Товар!A:G,7,FALSE)</f>
        <v>180.35</v>
      </c>
      <c r="F5669">
        <f t="shared" si="88"/>
        <v>180.35</v>
      </c>
    </row>
    <row r="5670" spans="1:6">
      <c r="A5670" s="4">
        <v>5669</v>
      </c>
      <c r="B5670" s="5">
        <v>1</v>
      </c>
      <c r="C5670" s="6">
        <v>9983</v>
      </c>
      <c r="D5670" s="6">
        <v>2896</v>
      </c>
      <c r="E5670">
        <f>VLOOKUP(Чек_позиція!C5670,Товар!A:G,7,FALSE)</f>
        <v>633.85</v>
      </c>
      <c r="F5670">
        <f t="shared" si="88"/>
        <v>633.85</v>
      </c>
    </row>
    <row r="5671" spans="1:6">
      <c r="A5671" s="4">
        <v>5670</v>
      </c>
      <c r="B5671" s="5">
        <v>4</v>
      </c>
      <c r="C5671" s="6">
        <v>8323</v>
      </c>
      <c r="D5671" s="6">
        <v>2896</v>
      </c>
      <c r="E5671">
        <f>VLOOKUP(Чек_позиція!C5671,Товар!A:G,7,FALSE)</f>
        <v>420.92</v>
      </c>
      <c r="F5671">
        <f t="shared" si="88"/>
        <v>1683.68</v>
      </c>
    </row>
    <row r="5672" spans="1:6">
      <c r="A5672" s="4">
        <v>5671</v>
      </c>
      <c r="B5672" s="5">
        <v>4</v>
      </c>
      <c r="C5672" s="6">
        <v>4009</v>
      </c>
      <c r="D5672" s="6">
        <v>2896</v>
      </c>
      <c r="E5672">
        <f>VLOOKUP(Чек_позиція!C5672,Товар!A:G,7,FALSE)</f>
        <v>238.04</v>
      </c>
      <c r="F5672">
        <f t="shared" si="88"/>
        <v>952.16</v>
      </c>
    </row>
    <row r="5673" spans="1:6">
      <c r="A5673" s="4">
        <v>5672</v>
      </c>
      <c r="B5673" s="5">
        <v>2</v>
      </c>
      <c r="C5673" s="6">
        <v>4871</v>
      </c>
      <c r="D5673" s="6">
        <v>2897</v>
      </c>
      <c r="E5673">
        <f>VLOOKUP(Чек_позиція!C5673,Товар!A:G,7,FALSE)</f>
        <v>650.51</v>
      </c>
      <c r="F5673">
        <f t="shared" si="88"/>
        <v>1301.02</v>
      </c>
    </row>
    <row r="5674" spans="1:6">
      <c r="A5674" s="4">
        <v>5673</v>
      </c>
      <c r="B5674" s="5">
        <v>2</v>
      </c>
      <c r="C5674" s="6">
        <v>3536</v>
      </c>
      <c r="D5674" s="6">
        <v>2897</v>
      </c>
      <c r="E5674">
        <f>VLOOKUP(Чек_позиція!C5674,Товар!A:G,7,FALSE)</f>
        <v>726.7</v>
      </c>
      <c r="F5674">
        <f t="shared" si="88"/>
        <v>1453.4</v>
      </c>
    </row>
    <row r="5675" spans="1:6">
      <c r="A5675" s="4">
        <v>5674</v>
      </c>
      <c r="B5675" s="5">
        <v>3</v>
      </c>
      <c r="C5675" s="6">
        <v>8639</v>
      </c>
      <c r="D5675" s="6">
        <v>2897</v>
      </c>
      <c r="E5675">
        <f>VLOOKUP(Чек_позиція!C5675,Товар!A:G,7,FALSE)</f>
        <v>751.13</v>
      </c>
      <c r="F5675">
        <f t="shared" si="88"/>
        <v>2253.39</v>
      </c>
    </row>
    <row r="5676" spans="1:6">
      <c r="A5676" s="4">
        <v>5675</v>
      </c>
      <c r="B5676" s="5">
        <v>1</v>
      </c>
      <c r="C5676" s="6">
        <v>4298</v>
      </c>
      <c r="D5676" s="6">
        <v>2898</v>
      </c>
      <c r="E5676">
        <f>VLOOKUP(Чек_позиція!C5676,Товар!A:G,7,FALSE)</f>
        <v>137.04</v>
      </c>
      <c r="F5676">
        <f t="shared" si="88"/>
        <v>137.04</v>
      </c>
    </row>
    <row r="5677" spans="1:6">
      <c r="A5677" s="4">
        <v>5676</v>
      </c>
      <c r="B5677" s="5">
        <v>1</v>
      </c>
      <c r="C5677" s="6">
        <v>6081</v>
      </c>
      <c r="D5677" s="6">
        <v>2898</v>
      </c>
      <c r="E5677">
        <f>VLOOKUP(Чек_позиція!C5677,Товар!A:G,7,FALSE)</f>
        <v>470.65</v>
      </c>
      <c r="F5677">
        <f t="shared" si="88"/>
        <v>470.65</v>
      </c>
    </row>
    <row r="5678" spans="1:6">
      <c r="A5678" s="4">
        <v>5677</v>
      </c>
      <c r="B5678" s="5">
        <v>4</v>
      </c>
      <c r="C5678" s="6">
        <v>1793</v>
      </c>
      <c r="D5678" s="6">
        <v>2898</v>
      </c>
      <c r="E5678">
        <f>VLOOKUP(Чек_позиція!C5678,Товар!A:G,7,FALSE)</f>
        <v>773.52</v>
      </c>
      <c r="F5678">
        <f t="shared" si="88"/>
        <v>3094.08</v>
      </c>
    </row>
    <row r="5679" spans="1:6">
      <c r="A5679" s="4">
        <v>5678</v>
      </c>
      <c r="B5679" s="5">
        <v>4</v>
      </c>
      <c r="C5679" s="6">
        <v>5310</v>
      </c>
      <c r="D5679" s="6">
        <v>2898</v>
      </c>
      <c r="E5679">
        <f>VLOOKUP(Чек_позиція!C5679,Товар!A:G,7,FALSE)</f>
        <v>425.4</v>
      </c>
      <c r="F5679">
        <f t="shared" si="88"/>
        <v>1701.6</v>
      </c>
    </row>
    <row r="5680" spans="1:6">
      <c r="A5680" s="4">
        <v>5679</v>
      </c>
      <c r="B5680" s="5">
        <v>1</v>
      </c>
      <c r="C5680" s="6">
        <v>7851</v>
      </c>
      <c r="D5680" s="6">
        <v>2899</v>
      </c>
      <c r="E5680">
        <f>VLOOKUP(Чек_позиція!C5680,Товар!A:G,7,FALSE)</f>
        <v>500.7</v>
      </c>
      <c r="F5680">
        <f t="shared" si="88"/>
        <v>500.7</v>
      </c>
    </row>
    <row r="5681" spans="1:6">
      <c r="A5681" s="4">
        <v>5680</v>
      </c>
      <c r="B5681" s="5">
        <v>2</v>
      </c>
      <c r="C5681" s="6">
        <v>7566</v>
      </c>
      <c r="D5681" s="6">
        <v>2899</v>
      </c>
      <c r="E5681">
        <f>VLOOKUP(Чек_позиція!C5681,Товар!A:G,7,FALSE)</f>
        <v>473.86</v>
      </c>
      <c r="F5681">
        <f t="shared" si="88"/>
        <v>947.72</v>
      </c>
    </row>
    <row r="5682" spans="1:6">
      <c r="A5682" s="4">
        <v>5681</v>
      </c>
      <c r="B5682" s="5">
        <v>4</v>
      </c>
      <c r="C5682" s="6">
        <v>8598</v>
      </c>
      <c r="D5682" s="6">
        <v>2899</v>
      </c>
      <c r="E5682">
        <f>VLOOKUP(Чек_позиція!C5682,Товар!A:G,7,FALSE)</f>
        <v>509.46</v>
      </c>
      <c r="F5682">
        <f t="shared" si="88"/>
        <v>2037.84</v>
      </c>
    </row>
    <row r="5683" spans="1:6">
      <c r="A5683" s="4">
        <v>5682</v>
      </c>
      <c r="B5683" s="5">
        <v>3</v>
      </c>
      <c r="C5683" s="6">
        <v>8306</v>
      </c>
      <c r="D5683" s="6">
        <v>2899</v>
      </c>
      <c r="E5683">
        <f>VLOOKUP(Чек_позиція!C5683,Товар!A:G,7,FALSE)</f>
        <v>651.30999999999995</v>
      </c>
      <c r="F5683">
        <f t="shared" si="88"/>
        <v>1953.9299999999998</v>
      </c>
    </row>
    <row r="5684" spans="1:6">
      <c r="A5684" s="4">
        <v>5683</v>
      </c>
      <c r="B5684" s="5">
        <v>3</v>
      </c>
      <c r="C5684" s="6">
        <v>857</v>
      </c>
      <c r="D5684" s="6">
        <v>2899</v>
      </c>
      <c r="E5684">
        <f>VLOOKUP(Чек_позиція!C5684,Товар!A:G,7,FALSE)</f>
        <v>733.67</v>
      </c>
      <c r="F5684">
        <f t="shared" si="88"/>
        <v>2201.0099999999998</v>
      </c>
    </row>
    <row r="5685" spans="1:6">
      <c r="A5685" s="4">
        <v>5684</v>
      </c>
      <c r="B5685" s="5">
        <v>2</v>
      </c>
      <c r="C5685" s="6">
        <v>8744</v>
      </c>
      <c r="D5685" s="6">
        <v>2900</v>
      </c>
      <c r="E5685">
        <f>VLOOKUP(Чек_позиція!C5685,Товар!A:G,7,FALSE)</f>
        <v>902.07</v>
      </c>
      <c r="F5685">
        <f t="shared" si="88"/>
        <v>1804.14</v>
      </c>
    </row>
    <row r="5686" spans="1:6">
      <c r="A5686" s="4">
        <v>5685</v>
      </c>
      <c r="B5686" s="5">
        <v>3</v>
      </c>
      <c r="C5686" s="6">
        <v>9813</v>
      </c>
      <c r="D5686" s="6">
        <v>2900</v>
      </c>
      <c r="E5686">
        <f>VLOOKUP(Чек_позиція!C5686,Товар!A:G,7,FALSE)</f>
        <v>197.09</v>
      </c>
      <c r="F5686">
        <f t="shared" si="88"/>
        <v>591.27</v>
      </c>
    </row>
    <row r="5687" spans="1:6">
      <c r="A5687" s="4">
        <v>5686</v>
      </c>
      <c r="B5687" s="5">
        <v>2</v>
      </c>
      <c r="C5687" s="6">
        <v>5464</v>
      </c>
      <c r="D5687" s="6">
        <v>2900</v>
      </c>
      <c r="E5687">
        <f>VLOOKUP(Чек_позиція!C5687,Товар!A:G,7,FALSE)</f>
        <v>59.52</v>
      </c>
      <c r="F5687">
        <f t="shared" si="88"/>
        <v>119.04</v>
      </c>
    </row>
    <row r="5688" spans="1:6">
      <c r="A5688" s="4">
        <v>5687</v>
      </c>
      <c r="B5688" s="5">
        <v>4</v>
      </c>
      <c r="C5688" s="6">
        <v>6962</v>
      </c>
      <c r="D5688" s="6">
        <v>2900</v>
      </c>
      <c r="E5688">
        <f>VLOOKUP(Чек_позиція!C5688,Товар!A:G,7,FALSE)</f>
        <v>729.13</v>
      </c>
      <c r="F5688">
        <f t="shared" si="88"/>
        <v>2916.52</v>
      </c>
    </row>
    <row r="5689" spans="1:6">
      <c r="A5689" s="4">
        <v>5688</v>
      </c>
      <c r="B5689" s="5">
        <v>4</v>
      </c>
      <c r="C5689" s="6">
        <v>8880</v>
      </c>
      <c r="D5689" s="6">
        <v>2900</v>
      </c>
      <c r="E5689">
        <f>VLOOKUP(Чек_позиція!C5689,Товар!A:G,7,FALSE)</f>
        <v>402.22</v>
      </c>
      <c r="F5689">
        <f t="shared" si="88"/>
        <v>1608.88</v>
      </c>
    </row>
    <row r="5690" spans="1:6">
      <c r="A5690" s="4">
        <v>5689</v>
      </c>
      <c r="B5690" s="5">
        <v>1</v>
      </c>
      <c r="C5690" s="6">
        <v>1363</v>
      </c>
      <c r="D5690" s="6">
        <v>2901</v>
      </c>
      <c r="E5690">
        <f>VLOOKUP(Чек_позиція!C5690,Товар!A:G,7,FALSE)</f>
        <v>463.95</v>
      </c>
      <c r="F5690">
        <f t="shared" si="88"/>
        <v>463.95</v>
      </c>
    </row>
    <row r="5691" spans="1:6">
      <c r="A5691" s="4">
        <v>5690</v>
      </c>
      <c r="B5691" s="5">
        <v>2</v>
      </c>
      <c r="C5691" s="6">
        <v>3972</v>
      </c>
      <c r="D5691" s="6">
        <v>2901</v>
      </c>
      <c r="E5691">
        <f>VLOOKUP(Чек_позиція!C5691,Товар!A:G,7,FALSE)</f>
        <v>665.53</v>
      </c>
      <c r="F5691">
        <f t="shared" si="88"/>
        <v>1331.06</v>
      </c>
    </row>
    <row r="5692" spans="1:6">
      <c r="A5692" s="4">
        <v>5691</v>
      </c>
      <c r="B5692" s="5">
        <v>4</v>
      </c>
      <c r="C5692" s="6">
        <v>857</v>
      </c>
      <c r="D5692" s="6">
        <v>2902</v>
      </c>
      <c r="E5692">
        <f>VLOOKUP(Чек_позиція!C5692,Товар!A:G,7,FALSE)</f>
        <v>733.67</v>
      </c>
      <c r="F5692">
        <f t="shared" si="88"/>
        <v>2934.68</v>
      </c>
    </row>
    <row r="5693" spans="1:6">
      <c r="A5693" s="4">
        <v>5692</v>
      </c>
      <c r="B5693" s="5">
        <v>2</v>
      </c>
      <c r="C5693" s="6">
        <v>1428</v>
      </c>
      <c r="D5693" s="6">
        <v>2902</v>
      </c>
      <c r="E5693">
        <f>VLOOKUP(Чек_позиція!C5693,Товар!A:G,7,FALSE)</f>
        <v>489.37</v>
      </c>
      <c r="F5693">
        <f t="shared" si="88"/>
        <v>978.74</v>
      </c>
    </row>
    <row r="5694" spans="1:6">
      <c r="A5694" s="4">
        <v>5693</v>
      </c>
      <c r="B5694" s="5">
        <v>1</v>
      </c>
      <c r="C5694" s="6">
        <v>1103</v>
      </c>
      <c r="D5694" s="6">
        <v>2902</v>
      </c>
      <c r="E5694">
        <f>VLOOKUP(Чек_позиція!C5694,Товар!A:G,7,FALSE)</f>
        <v>948.55</v>
      </c>
      <c r="F5694">
        <f t="shared" si="88"/>
        <v>948.55</v>
      </c>
    </row>
    <row r="5695" spans="1:6">
      <c r="A5695" s="4">
        <v>5694</v>
      </c>
      <c r="B5695" s="5">
        <v>1</v>
      </c>
      <c r="C5695" s="6">
        <v>1559</v>
      </c>
      <c r="D5695" s="6">
        <v>2903</v>
      </c>
      <c r="E5695">
        <f>VLOOKUP(Чек_позиція!C5695,Товар!A:G,7,FALSE)</f>
        <v>927.34</v>
      </c>
      <c r="F5695">
        <f t="shared" si="88"/>
        <v>927.34</v>
      </c>
    </row>
    <row r="5696" spans="1:6">
      <c r="A5696" s="4">
        <v>5695</v>
      </c>
      <c r="B5696" s="5">
        <v>1</v>
      </c>
      <c r="C5696" s="6">
        <v>3079</v>
      </c>
      <c r="D5696" s="6">
        <v>2903</v>
      </c>
      <c r="E5696">
        <f>VLOOKUP(Чек_позиція!C5696,Товар!A:G,7,FALSE)</f>
        <v>52.73</v>
      </c>
      <c r="F5696">
        <f t="shared" si="88"/>
        <v>52.73</v>
      </c>
    </row>
    <row r="5697" spans="1:6">
      <c r="A5697" s="4">
        <v>5696</v>
      </c>
      <c r="B5697" s="5">
        <v>3</v>
      </c>
      <c r="C5697" s="6">
        <v>6079</v>
      </c>
      <c r="D5697" s="6">
        <v>2903</v>
      </c>
      <c r="E5697">
        <f>VLOOKUP(Чек_позиція!C5697,Товар!A:G,7,FALSE)</f>
        <v>481.28</v>
      </c>
      <c r="F5697">
        <f t="shared" si="88"/>
        <v>1443.84</v>
      </c>
    </row>
    <row r="5698" spans="1:6">
      <c r="A5698" s="4">
        <v>5697</v>
      </c>
      <c r="B5698" s="5">
        <v>2</v>
      </c>
      <c r="C5698" s="6">
        <v>5564</v>
      </c>
      <c r="D5698" s="6">
        <v>2903</v>
      </c>
      <c r="E5698">
        <f>VLOOKUP(Чек_позиція!C5698,Товар!A:G,7,FALSE)</f>
        <v>525.07000000000005</v>
      </c>
      <c r="F5698">
        <f t="shared" si="88"/>
        <v>1050.1400000000001</v>
      </c>
    </row>
    <row r="5699" spans="1:6">
      <c r="A5699" s="4">
        <v>5698</v>
      </c>
      <c r="B5699" s="5">
        <v>4</v>
      </c>
      <c r="C5699" s="6">
        <v>8850</v>
      </c>
      <c r="D5699" s="6">
        <v>2903</v>
      </c>
      <c r="E5699">
        <f>VLOOKUP(Чек_позиція!C5699,Товар!A:G,7,FALSE)</f>
        <v>885.63</v>
      </c>
      <c r="F5699">
        <f t="shared" ref="F5699:F5762" si="89">B5699*E5699</f>
        <v>3542.52</v>
      </c>
    </row>
    <row r="5700" spans="1:6">
      <c r="A5700" s="4">
        <v>5699</v>
      </c>
      <c r="B5700" s="5">
        <v>4</v>
      </c>
      <c r="C5700" s="6">
        <v>7326</v>
      </c>
      <c r="D5700" s="6">
        <v>2904</v>
      </c>
      <c r="E5700">
        <f>VLOOKUP(Чек_позиція!C5700,Товар!A:G,7,FALSE)</f>
        <v>99.13</v>
      </c>
      <c r="F5700">
        <f t="shared" si="89"/>
        <v>396.52</v>
      </c>
    </row>
    <row r="5701" spans="1:6">
      <c r="A5701" s="4">
        <v>5700</v>
      </c>
      <c r="B5701" s="5">
        <v>4</v>
      </c>
      <c r="C5701" s="6">
        <v>8809</v>
      </c>
      <c r="D5701" s="6">
        <v>2904</v>
      </c>
      <c r="E5701">
        <f>VLOOKUP(Чек_позиція!C5701,Товар!A:G,7,FALSE)</f>
        <v>420.33</v>
      </c>
      <c r="F5701">
        <f t="shared" si="89"/>
        <v>1681.32</v>
      </c>
    </row>
    <row r="5702" spans="1:6">
      <c r="A5702" s="4">
        <v>5701</v>
      </c>
      <c r="B5702" s="5">
        <v>2</v>
      </c>
      <c r="C5702" s="6">
        <v>3271</v>
      </c>
      <c r="D5702" s="6">
        <v>2904</v>
      </c>
      <c r="E5702">
        <f>VLOOKUP(Чек_позиція!C5702,Товар!A:G,7,FALSE)</f>
        <v>380.67</v>
      </c>
      <c r="F5702">
        <f t="shared" si="89"/>
        <v>761.34</v>
      </c>
    </row>
    <row r="5703" spans="1:6">
      <c r="A5703" s="4">
        <v>5702</v>
      </c>
      <c r="B5703" s="5">
        <v>4</v>
      </c>
      <c r="C5703" s="6">
        <v>1125</v>
      </c>
      <c r="D5703" s="6">
        <v>2905</v>
      </c>
      <c r="E5703">
        <f>VLOOKUP(Чек_позиція!C5703,Товар!A:G,7,FALSE)</f>
        <v>529.34</v>
      </c>
      <c r="F5703">
        <f t="shared" si="89"/>
        <v>2117.36</v>
      </c>
    </row>
    <row r="5704" spans="1:6">
      <c r="A5704" s="4">
        <v>5703</v>
      </c>
      <c r="B5704" s="5">
        <v>1</v>
      </c>
      <c r="C5704" s="6">
        <v>5384</v>
      </c>
      <c r="D5704" s="6">
        <v>2906</v>
      </c>
      <c r="E5704">
        <f>VLOOKUP(Чек_позиція!C5704,Товар!A:G,7,FALSE)</f>
        <v>383.77</v>
      </c>
      <c r="F5704">
        <f t="shared" si="89"/>
        <v>383.77</v>
      </c>
    </row>
    <row r="5705" spans="1:6">
      <c r="A5705" s="4">
        <v>5704</v>
      </c>
      <c r="B5705" s="5">
        <v>1</v>
      </c>
      <c r="C5705" s="6">
        <v>4754</v>
      </c>
      <c r="D5705" s="6">
        <v>2906</v>
      </c>
      <c r="E5705">
        <f>VLOOKUP(Чек_позиція!C5705,Товар!A:G,7,FALSE)</f>
        <v>490.88</v>
      </c>
      <c r="F5705">
        <f t="shared" si="89"/>
        <v>490.88</v>
      </c>
    </row>
    <row r="5706" spans="1:6">
      <c r="A5706" s="4">
        <v>5705</v>
      </c>
      <c r="B5706" s="5">
        <v>2</v>
      </c>
      <c r="C5706" s="6">
        <v>7952</v>
      </c>
      <c r="D5706" s="6">
        <v>2907</v>
      </c>
      <c r="E5706">
        <f>VLOOKUP(Чек_позиція!C5706,Товар!A:G,7,FALSE)</f>
        <v>723.06</v>
      </c>
      <c r="F5706">
        <f t="shared" si="89"/>
        <v>1446.12</v>
      </c>
    </row>
    <row r="5707" spans="1:6">
      <c r="A5707" s="4">
        <v>5706</v>
      </c>
      <c r="B5707" s="5">
        <v>4</v>
      </c>
      <c r="C5707" s="6">
        <v>6933</v>
      </c>
      <c r="D5707" s="6">
        <v>2908</v>
      </c>
      <c r="E5707">
        <f>VLOOKUP(Чек_позиція!C5707,Товар!A:G,7,FALSE)</f>
        <v>461.51</v>
      </c>
      <c r="F5707">
        <f t="shared" si="89"/>
        <v>1846.04</v>
      </c>
    </row>
    <row r="5708" spans="1:6">
      <c r="A5708" s="4">
        <v>5707</v>
      </c>
      <c r="B5708" s="5">
        <v>3</v>
      </c>
      <c r="C5708" s="6">
        <v>3893</v>
      </c>
      <c r="D5708" s="6">
        <v>2909</v>
      </c>
      <c r="E5708">
        <f>VLOOKUP(Чек_позиція!C5708,Товар!A:G,7,FALSE)</f>
        <v>85.23</v>
      </c>
      <c r="F5708">
        <f t="shared" si="89"/>
        <v>255.69</v>
      </c>
    </row>
    <row r="5709" spans="1:6">
      <c r="A5709" s="4">
        <v>5708</v>
      </c>
      <c r="B5709" s="5">
        <v>3</v>
      </c>
      <c r="C5709" s="6">
        <v>9104</v>
      </c>
      <c r="D5709" s="6">
        <v>2909</v>
      </c>
      <c r="E5709">
        <f>VLOOKUP(Чек_позиція!C5709,Товар!A:G,7,FALSE)</f>
        <v>804.12</v>
      </c>
      <c r="F5709">
        <f t="shared" si="89"/>
        <v>2412.36</v>
      </c>
    </row>
    <row r="5710" spans="1:6">
      <c r="A5710" s="4">
        <v>5709</v>
      </c>
      <c r="B5710" s="5">
        <v>3</v>
      </c>
      <c r="C5710" s="6">
        <v>1730</v>
      </c>
      <c r="D5710" s="6">
        <v>2910</v>
      </c>
      <c r="E5710">
        <f>VLOOKUP(Чек_позиція!C5710,Товар!A:G,7,FALSE)</f>
        <v>404.05</v>
      </c>
      <c r="F5710">
        <f t="shared" si="89"/>
        <v>1212.1500000000001</v>
      </c>
    </row>
    <row r="5711" spans="1:6">
      <c r="A5711" s="4">
        <v>5710</v>
      </c>
      <c r="B5711" s="5">
        <v>2</v>
      </c>
      <c r="C5711" s="6">
        <v>2396</v>
      </c>
      <c r="D5711" s="6">
        <v>2910</v>
      </c>
      <c r="E5711">
        <f>VLOOKUP(Чек_позиція!C5711,Товар!A:G,7,FALSE)</f>
        <v>453.02</v>
      </c>
      <c r="F5711">
        <f t="shared" si="89"/>
        <v>906.04</v>
      </c>
    </row>
    <row r="5712" spans="1:6">
      <c r="A5712" s="4">
        <v>5711</v>
      </c>
      <c r="B5712" s="5">
        <v>1</v>
      </c>
      <c r="C5712" s="6">
        <v>4149</v>
      </c>
      <c r="D5712" s="6">
        <v>2910</v>
      </c>
      <c r="E5712">
        <f>VLOOKUP(Чек_позиція!C5712,Товар!A:G,7,FALSE)</f>
        <v>83.48</v>
      </c>
      <c r="F5712">
        <f t="shared" si="89"/>
        <v>83.48</v>
      </c>
    </row>
    <row r="5713" spans="1:6">
      <c r="A5713" s="4">
        <v>5712</v>
      </c>
      <c r="B5713" s="5">
        <v>3</v>
      </c>
      <c r="C5713" s="6">
        <v>1421</v>
      </c>
      <c r="D5713" s="6">
        <v>2910</v>
      </c>
      <c r="E5713">
        <f>VLOOKUP(Чек_позиція!C5713,Товар!A:G,7,FALSE)</f>
        <v>293.02</v>
      </c>
      <c r="F5713">
        <f t="shared" si="89"/>
        <v>879.06</v>
      </c>
    </row>
    <row r="5714" spans="1:6">
      <c r="A5714" s="4">
        <v>5713</v>
      </c>
      <c r="B5714" s="5">
        <v>3</v>
      </c>
      <c r="C5714" s="6">
        <v>2943</v>
      </c>
      <c r="D5714" s="6">
        <v>2911</v>
      </c>
      <c r="E5714">
        <f>VLOOKUP(Чек_позиція!C5714,Товар!A:G,7,FALSE)</f>
        <v>285.83999999999997</v>
      </c>
      <c r="F5714">
        <f t="shared" si="89"/>
        <v>857.52</v>
      </c>
    </row>
    <row r="5715" spans="1:6">
      <c r="A5715" s="4">
        <v>5714</v>
      </c>
      <c r="B5715" s="5">
        <v>3</v>
      </c>
      <c r="C5715" s="6">
        <v>3437</v>
      </c>
      <c r="D5715" s="6">
        <v>2911</v>
      </c>
      <c r="E5715">
        <f>VLOOKUP(Чек_позиція!C5715,Товар!A:G,7,FALSE)</f>
        <v>340.89</v>
      </c>
      <c r="F5715">
        <f t="shared" si="89"/>
        <v>1022.67</v>
      </c>
    </row>
    <row r="5716" spans="1:6">
      <c r="A5716" s="4">
        <v>5715</v>
      </c>
      <c r="B5716" s="5">
        <v>4</v>
      </c>
      <c r="C5716" s="6">
        <v>2639</v>
      </c>
      <c r="D5716" s="6">
        <v>2911</v>
      </c>
      <c r="E5716">
        <f>VLOOKUP(Чек_позиція!C5716,Товар!A:G,7,FALSE)</f>
        <v>761.04</v>
      </c>
      <c r="F5716">
        <f t="shared" si="89"/>
        <v>3044.16</v>
      </c>
    </row>
    <row r="5717" spans="1:6">
      <c r="A5717" s="4">
        <v>5716</v>
      </c>
      <c r="B5717" s="5">
        <v>4</v>
      </c>
      <c r="C5717" s="6">
        <v>9831</v>
      </c>
      <c r="D5717" s="6">
        <v>2912</v>
      </c>
      <c r="E5717">
        <f>VLOOKUP(Чек_позиція!C5717,Товар!A:G,7,FALSE)</f>
        <v>368.3</v>
      </c>
      <c r="F5717">
        <f t="shared" si="89"/>
        <v>1473.2</v>
      </c>
    </row>
    <row r="5718" spans="1:6">
      <c r="A5718" s="4">
        <v>5717</v>
      </c>
      <c r="B5718" s="5">
        <v>3</v>
      </c>
      <c r="C5718" s="6">
        <v>1801</v>
      </c>
      <c r="D5718" s="6">
        <v>2912</v>
      </c>
      <c r="E5718">
        <f>VLOOKUP(Чек_позиція!C5718,Товар!A:G,7,FALSE)</f>
        <v>275.56</v>
      </c>
      <c r="F5718">
        <f t="shared" si="89"/>
        <v>826.68000000000006</v>
      </c>
    </row>
    <row r="5719" spans="1:6">
      <c r="A5719" s="4">
        <v>5718</v>
      </c>
      <c r="B5719" s="5">
        <v>3</v>
      </c>
      <c r="C5719" s="6">
        <v>6394</v>
      </c>
      <c r="D5719" s="6">
        <v>2912</v>
      </c>
      <c r="E5719">
        <f>VLOOKUP(Чек_позиція!C5719,Товар!A:G,7,FALSE)</f>
        <v>626.82000000000005</v>
      </c>
      <c r="F5719">
        <f t="shared" si="89"/>
        <v>1880.46</v>
      </c>
    </row>
    <row r="5720" spans="1:6">
      <c r="A5720" s="4">
        <v>5719</v>
      </c>
      <c r="B5720" s="5">
        <v>2</v>
      </c>
      <c r="C5720" s="6">
        <v>6556</v>
      </c>
      <c r="D5720" s="6">
        <v>2913</v>
      </c>
      <c r="E5720">
        <f>VLOOKUP(Чек_позиція!C5720,Товар!A:G,7,FALSE)</f>
        <v>635.62</v>
      </c>
      <c r="F5720">
        <f t="shared" si="89"/>
        <v>1271.24</v>
      </c>
    </row>
    <row r="5721" spans="1:6">
      <c r="A5721" s="4">
        <v>5720</v>
      </c>
      <c r="B5721" s="5">
        <v>1</v>
      </c>
      <c r="C5721" s="6">
        <v>5711</v>
      </c>
      <c r="D5721" s="6">
        <v>2913</v>
      </c>
      <c r="E5721">
        <f>VLOOKUP(Чек_позиція!C5721,Товар!A:G,7,FALSE)</f>
        <v>865.62</v>
      </c>
      <c r="F5721">
        <f t="shared" si="89"/>
        <v>865.62</v>
      </c>
    </row>
    <row r="5722" spans="1:6">
      <c r="A5722" s="4">
        <v>5721</v>
      </c>
      <c r="B5722" s="5">
        <v>4</v>
      </c>
      <c r="C5722" s="6">
        <v>167</v>
      </c>
      <c r="D5722" s="6">
        <v>2914</v>
      </c>
      <c r="E5722">
        <f>VLOOKUP(Чек_позиція!C5722,Товар!A:G,7,FALSE)</f>
        <v>543.51</v>
      </c>
      <c r="F5722">
        <f t="shared" si="89"/>
        <v>2174.04</v>
      </c>
    </row>
    <row r="5723" spans="1:6">
      <c r="A5723" s="4">
        <v>5722</v>
      </c>
      <c r="B5723" s="5">
        <v>2</v>
      </c>
      <c r="C5723" s="6">
        <v>3580</v>
      </c>
      <c r="D5723" s="6">
        <v>2915</v>
      </c>
      <c r="E5723">
        <f>VLOOKUP(Чек_позиція!C5723,Товар!A:G,7,FALSE)</f>
        <v>548.88</v>
      </c>
      <c r="F5723">
        <f t="shared" si="89"/>
        <v>1097.76</v>
      </c>
    </row>
    <row r="5724" spans="1:6">
      <c r="A5724" s="4">
        <v>5723</v>
      </c>
      <c r="B5724" s="5">
        <v>1</v>
      </c>
      <c r="C5724" s="6">
        <v>367</v>
      </c>
      <c r="D5724" s="6">
        <v>2916</v>
      </c>
      <c r="E5724">
        <f>VLOOKUP(Чек_позиція!C5724,Товар!A:G,7,FALSE)</f>
        <v>363.31</v>
      </c>
      <c r="F5724">
        <f t="shared" si="89"/>
        <v>363.31</v>
      </c>
    </row>
    <row r="5725" spans="1:6">
      <c r="A5725" s="4">
        <v>5724</v>
      </c>
      <c r="B5725" s="5">
        <v>2</v>
      </c>
      <c r="C5725" s="6">
        <v>246</v>
      </c>
      <c r="D5725" s="6">
        <v>2916</v>
      </c>
      <c r="E5725">
        <f>VLOOKUP(Чек_позиція!C5725,Товар!A:G,7,FALSE)</f>
        <v>942.57</v>
      </c>
      <c r="F5725">
        <f t="shared" si="89"/>
        <v>1885.14</v>
      </c>
    </row>
    <row r="5726" spans="1:6">
      <c r="A5726" s="4">
        <v>5725</v>
      </c>
      <c r="B5726" s="5">
        <v>2</v>
      </c>
      <c r="C5726" s="6">
        <v>8493</v>
      </c>
      <c r="D5726" s="6">
        <v>2916</v>
      </c>
      <c r="E5726">
        <f>VLOOKUP(Чек_позиція!C5726,Товар!A:G,7,FALSE)</f>
        <v>536.82000000000005</v>
      </c>
      <c r="F5726">
        <f t="shared" si="89"/>
        <v>1073.6400000000001</v>
      </c>
    </row>
    <row r="5727" spans="1:6">
      <c r="A5727" s="4">
        <v>5726</v>
      </c>
      <c r="B5727" s="5">
        <v>4</v>
      </c>
      <c r="C5727" s="6">
        <v>1694</v>
      </c>
      <c r="D5727" s="6">
        <v>2917</v>
      </c>
      <c r="E5727">
        <f>VLOOKUP(Чек_позиція!C5727,Товар!A:G,7,FALSE)</f>
        <v>635.17999999999995</v>
      </c>
      <c r="F5727">
        <f t="shared" si="89"/>
        <v>2540.7199999999998</v>
      </c>
    </row>
    <row r="5728" spans="1:6">
      <c r="A5728" s="4">
        <v>5727</v>
      </c>
      <c r="B5728" s="5">
        <v>1</v>
      </c>
      <c r="C5728" s="6">
        <v>599</v>
      </c>
      <c r="D5728" s="6">
        <v>2917</v>
      </c>
      <c r="E5728">
        <f>VLOOKUP(Чек_позиція!C5728,Товар!A:G,7,FALSE)</f>
        <v>559.14</v>
      </c>
      <c r="F5728">
        <f t="shared" si="89"/>
        <v>559.14</v>
      </c>
    </row>
    <row r="5729" spans="1:6">
      <c r="A5729" s="4">
        <v>5728</v>
      </c>
      <c r="B5729" s="5">
        <v>3</v>
      </c>
      <c r="C5729" s="6">
        <v>2443</v>
      </c>
      <c r="D5729" s="6">
        <v>2917</v>
      </c>
      <c r="E5729">
        <f>VLOOKUP(Чек_позиція!C5729,Товар!A:G,7,FALSE)</f>
        <v>594.99</v>
      </c>
      <c r="F5729">
        <f t="shared" si="89"/>
        <v>1784.97</v>
      </c>
    </row>
    <row r="5730" spans="1:6">
      <c r="A5730" s="4">
        <v>5729</v>
      </c>
      <c r="B5730" s="5">
        <v>2</v>
      </c>
      <c r="C5730" s="6">
        <v>5362</v>
      </c>
      <c r="D5730" s="6">
        <v>2917</v>
      </c>
      <c r="E5730">
        <f>VLOOKUP(Чек_позиція!C5730,Товар!A:G,7,FALSE)</f>
        <v>678.12</v>
      </c>
      <c r="F5730">
        <f t="shared" si="89"/>
        <v>1356.24</v>
      </c>
    </row>
    <row r="5731" spans="1:6">
      <c r="A5731" s="4">
        <v>5730</v>
      </c>
      <c r="B5731" s="5">
        <v>1</v>
      </c>
      <c r="C5731" s="6">
        <v>6697</v>
      </c>
      <c r="D5731" s="6">
        <v>2918</v>
      </c>
      <c r="E5731">
        <f>VLOOKUP(Чек_позиція!C5731,Товар!A:G,7,FALSE)</f>
        <v>923.69</v>
      </c>
      <c r="F5731">
        <f t="shared" si="89"/>
        <v>923.69</v>
      </c>
    </row>
    <row r="5732" spans="1:6">
      <c r="A5732" s="4">
        <v>5731</v>
      </c>
      <c r="B5732" s="5">
        <v>2</v>
      </c>
      <c r="C5732" s="6">
        <v>7378</v>
      </c>
      <c r="D5732" s="6">
        <v>2918</v>
      </c>
      <c r="E5732">
        <f>VLOOKUP(Чек_позиція!C5732,Товар!A:G,7,FALSE)</f>
        <v>851.96</v>
      </c>
      <c r="F5732">
        <f t="shared" si="89"/>
        <v>1703.92</v>
      </c>
    </row>
    <row r="5733" spans="1:6">
      <c r="A5733" s="4">
        <v>5732</v>
      </c>
      <c r="B5733" s="5">
        <v>4</v>
      </c>
      <c r="C5733" s="6">
        <v>1908</v>
      </c>
      <c r="D5733" s="6">
        <v>2918</v>
      </c>
      <c r="E5733">
        <f>VLOOKUP(Чек_позиція!C5733,Товар!A:G,7,FALSE)</f>
        <v>257.89999999999998</v>
      </c>
      <c r="F5733">
        <f t="shared" si="89"/>
        <v>1031.5999999999999</v>
      </c>
    </row>
    <row r="5734" spans="1:6">
      <c r="A5734" s="4">
        <v>5733</v>
      </c>
      <c r="B5734" s="5">
        <v>4</v>
      </c>
      <c r="C5734" s="6">
        <v>2557</v>
      </c>
      <c r="D5734" s="6">
        <v>2918</v>
      </c>
      <c r="E5734">
        <f>VLOOKUP(Чек_позиція!C5734,Товар!A:G,7,FALSE)</f>
        <v>729.63</v>
      </c>
      <c r="F5734">
        <f t="shared" si="89"/>
        <v>2918.52</v>
      </c>
    </row>
    <row r="5735" spans="1:6">
      <c r="A5735" s="4">
        <v>5734</v>
      </c>
      <c r="B5735" s="5">
        <v>3</v>
      </c>
      <c r="C5735" s="6">
        <v>1167</v>
      </c>
      <c r="D5735" s="6">
        <v>2919</v>
      </c>
      <c r="E5735">
        <f>VLOOKUP(Чек_позиція!C5735,Товар!A:G,7,FALSE)</f>
        <v>216.75</v>
      </c>
      <c r="F5735">
        <f t="shared" si="89"/>
        <v>650.25</v>
      </c>
    </row>
    <row r="5736" spans="1:6">
      <c r="A5736" s="4">
        <v>5735</v>
      </c>
      <c r="B5736" s="5">
        <v>2</v>
      </c>
      <c r="C5736" s="6">
        <v>253</v>
      </c>
      <c r="D5736" s="6">
        <v>2919</v>
      </c>
      <c r="E5736">
        <f>VLOOKUP(Чек_позиція!C5736,Товар!A:G,7,FALSE)</f>
        <v>522.76</v>
      </c>
      <c r="F5736">
        <f t="shared" si="89"/>
        <v>1045.52</v>
      </c>
    </row>
    <row r="5737" spans="1:6">
      <c r="A5737" s="4">
        <v>5736</v>
      </c>
      <c r="B5737" s="5">
        <v>4</v>
      </c>
      <c r="C5737" s="6">
        <v>8440</v>
      </c>
      <c r="D5737" s="6">
        <v>2919</v>
      </c>
      <c r="E5737">
        <f>VLOOKUP(Чек_позиція!C5737,Товар!A:G,7,FALSE)</f>
        <v>467.64</v>
      </c>
      <c r="F5737">
        <f t="shared" si="89"/>
        <v>1870.56</v>
      </c>
    </row>
    <row r="5738" spans="1:6">
      <c r="A5738" s="4">
        <v>5737</v>
      </c>
      <c r="B5738" s="5">
        <v>4</v>
      </c>
      <c r="C5738" s="6">
        <v>7949</v>
      </c>
      <c r="D5738" s="6">
        <v>2919</v>
      </c>
      <c r="E5738">
        <f>VLOOKUP(Чек_позиція!C5738,Товар!A:G,7,FALSE)</f>
        <v>88.9</v>
      </c>
      <c r="F5738">
        <f t="shared" si="89"/>
        <v>355.6</v>
      </c>
    </row>
    <row r="5739" spans="1:6">
      <c r="A5739" s="4">
        <v>5738</v>
      </c>
      <c r="B5739" s="5">
        <v>4</v>
      </c>
      <c r="C5739" s="6">
        <v>9739</v>
      </c>
      <c r="D5739" s="6">
        <v>2920</v>
      </c>
      <c r="E5739">
        <f>VLOOKUP(Чек_позиція!C5739,Товар!A:G,7,FALSE)</f>
        <v>333.16</v>
      </c>
      <c r="F5739">
        <f t="shared" si="89"/>
        <v>1332.64</v>
      </c>
    </row>
    <row r="5740" spans="1:6">
      <c r="A5740" s="4">
        <v>5739</v>
      </c>
      <c r="B5740" s="5">
        <v>4</v>
      </c>
      <c r="C5740" s="6">
        <v>4342</v>
      </c>
      <c r="D5740" s="6">
        <v>2920</v>
      </c>
      <c r="E5740">
        <f>VLOOKUP(Чек_позиція!C5740,Товар!A:G,7,FALSE)</f>
        <v>373.03</v>
      </c>
      <c r="F5740">
        <f t="shared" si="89"/>
        <v>1492.12</v>
      </c>
    </row>
    <row r="5741" spans="1:6">
      <c r="A5741" s="4">
        <v>5740</v>
      </c>
      <c r="B5741" s="5">
        <v>1</v>
      </c>
      <c r="C5741" s="6">
        <v>7159</v>
      </c>
      <c r="D5741" s="6">
        <v>2920</v>
      </c>
      <c r="E5741">
        <f>VLOOKUP(Чек_позиція!C5741,Товар!A:G,7,FALSE)</f>
        <v>305.25</v>
      </c>
      <c r="F5741">
        <f t="shared" si="89"/>
        <v>305.25</v>
      </c>
    </row>
    <row r="5742" spans="1:6">
      <c r="A5742" s="4">
        <v>5741</v>
      </c>
      <c r="B5742" s="5">
        <v>2</v>
      </c>
      <c r="C5742" s="6">
        <v>2732</v>
      </c>
      <c r="D5742" s="6">
        <v>2920</v>
      </c>
      <c r="E5742">
        <f>VLOOKUP(Чек_позиція!C5742,Товар!A:G,7,FALSE)</f>
        <v>580.01</v>
      </c>
      <c r="F5742">
        <f t="shared" si="89"/>
        <v>1160.02</v>
      </c>
    </row>
    <row r="5743" spans="1:6">
      <c r="A5743" s="4">
        <v>5742</v>
      </c>
      <c r="B5743" s="5">
        <v>4</v>
      </c>
      <c r="C5743" s="6">
        <v>1536</v>
      </c>
      <c r="D5743" s="6">
        <v>2920</v>
      </c>
      <c r="E5743">
        <f>VLOOKUP(Чек_позиція!C5743,Товар!A:G,7,FALSE)</f>
        <v>294.60000000000002</v>
      </c>
      <c r="F5743">
        <f t="shared" si="89"/>
        <v>1178.4000000000001</v>
      </c>
    </row>
    <row r="5744" spans="1:6">
      <c r="A5744" s="4">
        <v>5743</v>
      </c>
      <c r="B5744" s="5">
        <v>3</v>
      </c>
      <c r="C5744" s="6">
        <v>5592</v>
      </c>
      <c r="D5744" s="6">
        <v>2921</v>
      </c>
      <c r="E5744">
        <f>VLOOKUP(Чек_позиція!C5744,Товар!A:G,7,FALSE)</f>
        <v>613.99</v>
      </c>
      <c r="F5744">
        <f t="shared" si="89"/>
        <v>1841.97</v>
      </c>
    </row>
    <row r="5745" spans="1:6">
      <c r="A5745" s="4">
        <v>5744</v>
      </c>
      <c r="B5745" s="5">
        <v>2</v>
      </c>
      <c r="C5745" s="6">
        <v>9371</v>
      </c>
      <c r="D5745" s="6">
        <v>2921</v>
      </c>
      <c r="E5745">
        <f>VLOOKUP(Чек_позиція!C5745,Товар!A:G,7,FALSE)</f>
        <v>940.82</v>
      </c>
      <c r="F5745">
        <f t="shared" si="89"/>
        <v>1881.64</v>
      </c>
    </row>
    <row r="5746" spans="1:6">
      <c r="A5746" s="4">
        <v>5745</v>
      </c>
      <c r="B5746" s="5">
        <v>4</v>
      </c>
      <c r="C5746" s="6">
        <v>5455</v>
      </c>
      <c r="D5746" s="6">
        <v>2921</v>
      </c>
      <c r="E5746">
        <f>VLOOKUP(Чек_позиція!C5746,Товар!A:G,7,FALSE)</f>
        <v>322.87</v>
      </c>
      <c r="F5746">
        <f t="shared" si="89"/>
        <v>1291.48</v>
      </c>
    </row>
    <row r="5747" spans="1:6">
      <c r="A5747" s="4">
        <v>5746</v>
      </c>
      <c r="B5747" s="5">
        <v>4</v>
      </c>
      <c r="C5747" s="6">
        <v>4822</v>
      </c>
      <c r="D5747" s="6">
        <v>2921</v>
      </c>
      <c r="E5747">
        <f>VLOOKUP(Чек_позиція!C5747,Товар!A:G,7,FALSE)</f>
        <v>815.7</v>
      </c>
      <c r="F5747">
        <f t="shared" si="89"/>
        <v>3262.8</v>
      </c>
    </row>
    <row r="5748" spans="1:6">
      <c r="A5748" s="4">
        <v>5747</v>
      </c>
      <c r="B5748" s="5">
        <v>1</v>
      </c>
      <c r="C5748" s="6">
        <v>5505</v>
      </c>
      <c r="D5748" s="6">
        <v>2921</v>
      </c>
      <c r="E5748">
        <f>VLOOKUP(Чек_позиція!C5748,Товар!A:G,7,FALSE)</f>
        <v>692.6</v>
      </c>
      <c r="F5748">
        <f t="shared" si="89"/>
        <v>692.6</v>
      </c>
    </row>
    <row r="5749" spans="1:6">
      <c r="A5749" s="4">
        <v>5748</v>
      </c>
      <c r="B5749" s="5">
        <v>1</v>
      </c>
      <c r="C5749" s="6">
        <v>2906</v>
      </c>
      <c r="D5749" s="6">
        <v>2922</v>
      </c>
      <c r="E5749">
        <f>VLOOKUP(Чек_позиція!C5749,Товар!A:G,7,FALSE)</f>
        <v>240.48</v>
      </c>
      <c r="F5749">
        <f t="shared" si="89"/>
        <v>240.48</v>
      </c>
    </row>
    <row r="5750" spans="1:6">
      <c r="A5750" s="4">
        <v>5749</v>
      </c>
      <c r="B5750" s="5">
        <v>3</v>
      </c>
      <c r="C5750" s="6">
        <v>7348</v>
      </c>
      <c r="D5750" s="6">
        <v>2923</v>
      </c>
      <c r="E5750">
        <f>VLOOKUP(Чек_позиція!C5750,Товар!A:G,7,FALSE)</f>
        <v>769.47</v>
      </c>
      <c r="F5750">
        <f t="shared" si="89"/>
        <v>2308.41</v>
      </c>
    </row>
    <row r="5751" spans="1:6">
      <c r="A5751" s="4">
        <v>5750</v>
      </c>
      <c r="B5751" s="5">
        <v>3</v>
      </c>
      <c r="C5751" s="6">
        <v>8358</v>
      </c>
      <c r="D5751" s="6">
        <v>2923</v>
      </c>
      <c r="E5751">
        <f>VLOOKUP(Чек_позиція!C5751,Товар!A:G,7,FALSE)</f>
        <v>461.43</v>
      </c>
      <c r="F5751">
        <f t="shared" si="89"/>
        <v>1384.29</v>
      </c>
    </row>
    <row r="5752" spans="1:6">
      <c r="A5752" s="4">
        <v>5751</v>
      </c>
      <c r="B5752" s="5">
        <v>3</v>
      </c>
      <c r="C5752" s="6">
        <v>5562</v>
      </c>
      <c r="D5752" s="6">
        <v>2924</v>
      </c>
      <c r="E5752">
        <f>VLOOKUP(Чек_позиція!C5752,Товар!A:G,7,FALSE)</f>
        <v>299.06</v>
      </c>
      <c r="F5752">
        <f t="shared" si="89"/>
        <v>897.18000000000006</v>
      </c>
    </row>
    <row r="5753" spans="1:6">
      <c r="A5753" s="4">
        <v>5752</v>
      </c>
      <c r="B5753" s="5">
        <v>4</v>
      </c>
      <c r="C5753" s="6">
        <v>9631</v>
      </c>
      <c r="D5753" s="6">
        <v>2925</v>
      </c>
      <c r="E5753">
        <f>VLOOKUP(Чек_позиція!C5753,Товар!A:G,7,FALSE)</f>
        <v>433.57</v>
      </c>
      <c r="F5753">
        <f t="shared" si="89"/>
        <v>1734.28</v>
      </c>
    </row>
    <row r="5754" spans="1:6">
      <c r="A5754" s="4">
        <v>5753</v>
      </c>
      <c r="B5754" s="5">
        <v>1</v>
      </c>
      <c r="C5754" s="6">
        <v>5233</v>
      </c>
      <c r="D5754" s="6">
        <v>2925</v>
      </c>
      <c r="E5754">
        <f>VLOOKUP(Чек_позиція!C5754,Товар!A:G,7,FALSE)</f>
        <v>43.61</v>
      </c>
      <c r="F5754">
        <f t="shared" si="89"/>
        <v>43.61</v>
      </c>
    </row>
    <row r="5755" spans="1:6">
      <c r="A5755" s="4">
        <v>5754</v>
      </c>
      <c r="B5755" s="5">
        <v>3</v>
      </c>
      <c r="C5755" s="6">
        <v>1555</v>
      </c>
      <c r="D5755" s="6">
        <v>2925</v>
      </c>
      <c r="E5755">
        <f>VLOOKUP(Чек_позиція!C5755,Товар!A:G,7,FALSE)</f>
        <v>906.05</v>
      </c>
      <c r="F5755">
        <f t="shared" si="89"/>
        <v>2718.1499999999996</v>
      </c>
    </row>
    <row r="5756" spans="1:6">
      <c r="A5756" s="4">
        <v>5755</v>
      </c>
      <c r="B5756" s="5">
        <v>1</v>
      </c>
      <c r="C5756" s="6">
        <v>5287</v>
      </c>
      <c r="D5756" s="6">
        <v>2925</v>
      </c>
      <c r="E5756">
        <f>VLOOKUP(Чек_позиція!C5756,Товар!A:G,7,FALSE)</f>
        <v>728.24</v>
      </c>
      <c r="F5756">
        <f t="shared" si="89"/>
        <v>728.24</v>
      </c>
    </row>
    <row r="5757" spans="1:6">
      <c r="A5757" s="4">
        <v>5756</v>
      </c>
      <c r="B5757" s="5">
        <v>3</v>
      </c>
      <c r="C5757" s="6">
        <v>3350</v>
      </c>
      <c r="D5757" s="6">
        <v>2926</v>
      </c>
      <c r="E5757">
        <f>VLOOKUP(Чек_позиція!C5757,Товар!A:G,7,FALSE)</f>
        <v>878.12</v>
      </c>
      <c r="F5757">
        <f t="shared" si="89"/>
        <v>2634.36</v>
      </c>
    </row>
    <row r="5758" spans="1:6">
      <c r="A5758" s="4">
        <v>5757</v>
      </c>
      <c r="B5758" s="5">
        <v>3</v>
      </c>
      <c r="C5758" s="6">
        <v>4149</v>
      </c>
      <c r="D5758" s="6">
        <v>2927</v>
      </c>
      <c r="E5758">
        <f>VLOOKUP(Чек_позиція!C5758,Товар!A:G,7,FALSE)</f>
        <v>83.48</v>
      </c>
      <c r="F5758">
        <f t="shared" si="89"/>
        <v>250.44</v>
      </c>
    </row>
    <row r="5759" spans="1:6">
      <c r="A5759" s="4">
        <v>5758</v>
      </c>
      <c r="B5759" s="5">
        <v>4</v>
      </c>
      <c r="C5759" s="6">
        <v>3606</v>
      </c>
      <c r="D5759" s="6">
        <v>2927</v>
      </c>
      <c r="E5759">
        <f>VLOOKUP(Чек_позиція!C5759,Товар!A:G,7,FALSE)</f>
        <v>236.86</v>
      </c>
      <c r="F5759">
        <f t="shared" si="89"/>
        <v>947.44</v>
      </c>
    </row>
    <row r="5760" spans="1:6">
      <c r="A5760" s="4">
        <v>5759</v>
      </c>
      <c r="B5760" s="5">
        <v>4</v>
      </c>
      <c r="C5760" s="6">
        <v>4359</v>
      </c>
      <c r="D5760" s="6">
        <v>2927</v>
      </c>
      <c r="E5760">
        <f>VLOOKUP(Чек_позиція!C5760,Товар!A:G,7,FALSE)</f>
        <v>662.36</v>
      </c>
      <c r="F5760">
        <f t="shared" si="89"/>
        <v>2649.44</v>
      </c>
    </row>
    <row r="5761" spans="1:6">
      <c r="A5761" s="4">
        <v>5760</v>
      </c>
      <c r="B5761" s="5">
        <v>1</v>
      </c>
      <c r="C5761" s="6">
        <v>7473</v>
      </c>
      <c r="D5761" s="6">
        <v>2927</v>
      </c>
      <c r="E5761">
        <f>VLOOKUP(Чек_позиція!C5761,Товар!A:G,7,FALSE)</f>
        <v>673.84</v>
      </c>
      <c r="F5761">
        <f t="shared" si="89"/>
        <v>673.84</v>
      </c>
    </row>
    <row r="5762" spans="1:6">
      <c r="A5762" s="4">
        <v>5761</v>
      </c>
      <c r="B5762" s="5">
        <v>3</v>
      </c>
      <c r="C5762" s="6">
        <v>9788</v>
      </c>
      <c r="D5762" s="6">
        <v>2928</v>
      </c>
      <c r="E5762">
        <f>VLOOKUP(Чек_позиція!C5762,Товар!A:G,7,FALSE)</f>
        <v>88.23</v>
      </c>
      <c r="F5762">
        <f t="shared" si="89"/>
        <v>264.69</v>
      </c>
    </row>
    <row r="5763" spans="1:6">
      <c r="A5763" s="4">
        <v>5762</v>
      </c>
      <c r="B5763" s="5">
        <v>3</v>
      </c>
      <c r="C5763" s="6">
        <v>9878</v>
      </c>
      <c r="D5763" s="6">
        <v>2928</v>
      </c>
      <c r="E5763">
        <f>VLOOKUP(Чек_позиція!C5763,Товар!A:G,7,FALSE)</f>
        <v>826.69</v>
      </c>
      <c r="F5763">
        <f t="shared" ref="F5763:F5826" si="90">B5763*E5763</f>
        <v>2480.0700000000002</v>
      </c>
    </row>
    <row r="5764" spans="1:6">
      <c r="A5764" s="4">
        <v>5763</v>
      </c>
      <c r="B5764" s="5">
        <v>4</v>
      </c>
      <c r="C5764" s="6">
        <v>4516</v>
      </c>
      <c r="D5764" s="6">
        <v>2929</v>
      </c>
      <c r="E5764">
        <f>VLOOKUP(Чек_позиція!C5764,Товар!A:G,7,FALSE)</f>
        <v>597.9</v>
      </c>
      <c r="F5764">
        <f t="shared" si="90"/>
        <v>2391.6</v>
      </c>
    </row>
    <row r="5765" spans="1:6">
      <c r="A5765" s="4">
        <v>5764</v>
      </c>
      <c r="B5765" s="5">
        <v>3</v>
      </c>
      <c r="C5765" s="6">
        <v>4676</v>
      </c>
      <c r="D5765" s="6">
        <v>2929</v>
      </c>
      <c r="E5765">
        <f>VLOOKUP(Чек_позиція!C5765,Товар!A:G,7,FALSE)</f>
        <v>864.62</v>
      </c>
      <c r="F5765">
        <f t="shared" si="90"/>
        <v>2593.86</v>
      </c>
    </row>
    <row r="5766" spans="1:6">
      <c r="A5766" s="4">
        <v>5765</v>
      </c>
      <c r="B5766" s="5">
        <v>3</v>
      </c>
      <c r="C5766" s="6">
        <v>9465</v>
      </c>
      <c r="D5766" s="6">
        <v>2929</v>
      </c>
      <c r="E5766">
        <f>VLOOKUP(Чек_позиція!C5766,Товар!A:G,7,FALSE)</f>
        <v>911.91</v>
      </c>
      <c r="F5766">
        <f t="shared" si="90"/>
        <v>2735.73</v>
      </c>
    </row>
    <row r="5767" spans="1:6">
      <c r="A5767" s="4">
        <v>5766</v>
      </c>
      <c r="B5767" s="5">
        <v>1</v>
      </c>
      <c r="C5767" s="6">
        <v>600</v>
      </c>
      <c r="D5767" s="6">
        <v>2929</v>
      </c>
      <c r="E5767">
        <f>VLOOKUP(Чек_позиція!C5767,Товар!A:G,7,FALSE)</f>
        <v>197.34</v>
      </c>
      <c r="F5767">
        <f t="shared" si="90"/>
        <v>197.34</v>
      </c>
    </row>
    <row r="5768" spans="1:6">
      <c r="A5768" s="4">
        <v>5767</v>
      </c>
      <c r="B5768" s="5">
        <v>1</v>
      </c>
      <c r="C5768" s="6">
        <v>9403</v>
      </c>
      <c r="D5768" s="6">
        <v>2930</v>
      </c>
      <c r="E5768">
        <f>VLOOKUP(Чек_позиція!C5768,Товар!A:G,7,FALSE)</f>
        <v>65.09</v>
      </c>
      <c r="F5768">
        <f t="shared" si="90"/>
        <v>65.09</v>
      </c>
    </row>
    <row r="5769" spans="1:6">
      <c r="A5769" s="4">
        <v>5768</v>
      </c>
      <c r="B5769" s="5">
        <v>2</v>
      </c>
      <c r="C5769" s="6">
        <v>2433</v>
      </c>
      <c r="D5769" s="6">
        <v>2930</v>
      </c>
      <c r="E5769">
        <f>VLOOKUP(Чек_позиція!C5769,Товар!A:G,7,FALSE)</f>
        <v>153.59</v>
      </c>
      <c r="F5769">
        <f t="shared" si="90"/>
        <v>307.18</v>
      </c>
    </row>
    <row r="5770" spans="1:6">
      <c r="A5770" s="4">
        <v>5769</v>
      </c>
      <c r="B5770" s="5">
        <v>4</v>
      </c>
      <c r="C5770" s="6">
        <v>3894</v>
      </c>
      <c r="D5770" s="6">
        <v>2930</v>
      </c>
      <c r="E5770">
        <f>VLOOKUP(Чек_позиція!C5770,Товар!A:G,7,FALSE)</f>
        <v>316.58</v>
      </c>
      <c r="F5770">
        <f t="shared" si="90"/>
        <v>1266.32</v>
      </c>
    </row>
    <row r="5771" spans="1:6">
      <c r="A5771" s="4">
        <v>5770</v>
      </c>
      <c r="B5771" s="5">
        <v>3</v>
      </c>
      <c r="C5771" s="6">
        <v>4693</v>
      </c>
      <c r="D5771" s="6">
        <v>2931</v>
      </c>
      <c r="E5771">
        <f>VLOOKUP(Чек_позиція!C5771,Товар!A:G,7,FALSE)</f>
        <v>240.77</v>
      </c>
      <c r="F5771">
        <f t="shared" si="90"/>
        <v>722.31000000000006</v>
      </c>
    </row>
    <row r="5772" spans="1:6">
      <c r="A5772" s="4">
        <v>5771</v>
      </c>
      <c r="B5772" s="5">
        <v>1</v>
      </c>
      <c r="C5772" s="6">
        <v>6624</v>
      </c>
      <c r="D5772" s="6">
        <v>2931</v>
      </c>
      <c r="E5772">
        <f>VLOOKUP(Чек_позиція!C5772,Товар!A:G,7,FALSE)</f>
        <v>182.01</v>
      </c>
      <c r="F5772">
        <f t="shared" si="90"/>
        <v>182.01</v>
      </c>
    </row>
    <row r="5773" spans="1:6">
      <c r="A5773" s="4">
        <v>5772</v>
      </c>
      <c r="B5773" s="5">
        <v>4</v>
      </c>
      <c r="C5773" s="6">
        <v>8430</v>
      </c>
      <c r="D5773" s="6">
        <v>2932</v>
      </c>
      <c r="E5773">
        <f>VLOOKUP(Чек_позиція!C5773,Товар!A:G,7,FALSE)</f>
        <v>626.15</v>
      </c>
      <c r="F5773">
        <f t="shared" si="90"/>
        <v>2504.6</v>
      </c>
    </row>
    <row r="5774" spans="1:6">
      <c r="A5774" s="4">
        <v>5773</v>
      </c>
      <c r="B5774" s="5">
        <v>4</v>
      </c>
      <c r="C5774" s="6">
        <v>4313</v>
      </c>
      <c r="D5774" s="6">
        <v>2932</v>
      </c>
      <c r="E5774">
        <f>VLOOKUP(Чек_позиція!C5774,Товар!A:G,7,FALSE)</f>
        <v>290.64</v>
      </c>
      <c r="F5774">
        <f t="shared" si="90"/>
        <v>1162.56</v>
      </c>
    </row>
    <row r="5775" spans="1:6">
      <c r="A5775" s="4">
        <v>5774</v>
      </c>
      <c r="B5775" s="5">
        <v>4</v>
      </c>
      <c r="C5775" s="6">
        <v>5544</v>
      </c>
      <c r="D5775" s="6">
        <v>2933</v>
      </c>
      <c r="E5775">
        <f>VLOOKUP(Чек_позиція!C5775,Товар!A:G,7,FALSE)</f>
        <v>496.96</v>
      </c>
      <c r="F5775">
        <f t="shared" si="90"/>
        <v>1987.84</v>
      </c>
    </row>
    <row r="5776" spans="1:6">
      <c r="A5776" s="4">
        <v>5775</v>
      </c>
      <c r="B5776" s="5">
        <v>4</v>
      </c>
      <c r="C5776" s="6">
        <v>5741</v>
      </c>
      <c r="D5776" s="6">
        <v>2933</v>
      </c>
      <c r="E5776">
        <f>VLOOKUP(Чек_позиція!C5776,Товар!A:G,7,FALSE)</f>
        <v>631.54</v>
      </c>
      <c r="F5776">
        <f t="shared" si="90"/>
        <v>2526.16</v>
      </c>
    </row>
    <row r="5777" spans="1:6">
      <c r="A5777" s="4">
        <v>5776</v>
      </c>
      <c r="B5777" s="5">
        <v>1</v>
      </c>
      <c r="C5777" s="6">
        <v>7402</v>
      </c>
      <c r="D5777" s="6">
        <v>2934</v>
      </c>
      <c r="E5777">
        <f>VLOOKUP(Чек_позиція!C5777,Товар!A:G,7,FALSE)</f>
        <v>110.08</v>
      </c>
      <c r="F5777">
        <f t="shared" si="90"/>
        <v>110.08</v>
      </c>
    </row>
    <row r="5778" spans="1:6">
      <c r="A5778" s="4">
        <v>5777</v>
      </c>
      <c r="B5778" s="5">
        <v>3</v>
      </c>
      <c r="C5778" s="6">
        <v>7241</v>
      </c>
      <c r="D5778" s="6">
        <v>2935</v>
      </c>
      <c r="E5778">
        <f>VLOOKUP(Чек_позиція!C5778,Товар!A:G,7,FALSE)</f>
        <v>238.48</v>
      </c>
      <c r="F5778">
        <f t="shared" si="90"/>
        <v>715.43999999999994</v>
      </c>
    </row>
    <row r="5779" spans="1:6">
      <c r="A5779" s="4">
        <v>5778</v>
      </c>
      <c r="B5779" s="5">
        <v>4</v>
      </c>
      <c r="C5779" s="6">
        <v>4144</v>
      </c>
      <c r="D5779" s="6">
        <v>2935</v>
      </c>
      <c r="E5779">
        <f>VLOOKUP(Чек_позиція!C5779,Товар!A:G,7,FALSE)</f>
        <v>942.98</v>
      </c>
      <c r="F5779">
        <f t="shared" si="90"/>
        <v>3771.92</v>
      </c>
    </row>
    <row r="5780" spans="1:6">
      <c r="A5780" s="4">
        <v>5779</v>
      </c>
      <c r="B5780" s="5">
        <v>3</v>
      </c>
      <c r="C5780" s="6">
        <v>1826</v>
      </c>
      <c r="D5780" s="6">
        <v>2935</v>
      </c>
      <c r="E5780">
        <f>VLOOKUP(Чек_позиція!C5780,Товар!A:G,7,FALSE)</f>
        <v>239.57</v>
      </c>
      <c r="F5780">
        <f t="shared" si="90"/>
        <v>718.71</v>
      </c>
    </row>
    <row r="5781" spans="1:6">
      <c r="A5781" s="4">
        <v>5780</v>
      </c>
      <c r="B5781" s="5">
        <v>4</v>
      </c>
      <c r="C5781" s="6">
        <v>3251</v>
      </c>
      <c r="D5781" s="6">
        <v>2935</v>
      </c>
      <c r="E5781">
        <f>VLOOKUP(Чек_позиція!C5781,Товар!A:G,7,FALSE)</f>
        <v>816.69</v>
      </c>
      <c r="F5781">
        <f t="shared" si="90"/>
        <v>3266.76</v>
      </c>
    </row>
    <row r="5782" spans="1:6">
      <c r="A5782" s="4">
        <v>5781</v>
      </c>
      <c r="B5782" s="5">
        <v>2</v>
      </c>
      <c r="C5782" s="6">
        <v>6214</v>
      </c>
      <c r="D5782" s="6">
        <v>2936</v>
      </c>
      <c r="E5782">
        <f>VLOOKUP(Чек_позиція!C5782,Товар!A:G,7,FALSE)</f>
        <v>741.48</v>
      </c>
      <c r="F5782">
        <f t="shared" si="90"/>
        <v>1482.96</v>
      </c>
    </row>
    <row r="5783" spans="1:6">
      <c r="A5783" s="4">
        <v>5782</v>
      </c>
      <c r="B5783" s="5">
        <v>4</v>
      </c>
      <c r="C5783" s="6">
        <v>2938</v>
      </c>
      <c r="D5783" s="6">
        <v>2937</v>
      </c>
      <c r="E5783">
        <f>VLOOKUP(Чек_позиція!C5783,Товар!A:G,7,FALSE)</f>
        <v>580.6</v>
      </c>
      <c r="F5783">
        <f t="shared" si="90"/>
        <v>2322.4</v>
      </c>
    </row>
    <row r="5784" spans="1:6">
      <c r="A5784" s="4">
        <v>5783</v>
      </c>
      <c r="B5784" s="5">
        <v>1</v>
      </c>
      <c r="C5784" s="6">
        <v>2743</v>
      </c>
      <c r="D5784" s="6">
        <v>2938</v>
      </c>
      <c r="E5784">
        <f>VLOOKUP(Чек_позиція!C5784,Товар!A:G,7,FALSE)</f>
        <v>589.53</v>
      </c>
      <c r="F5784">
        <f t="shared" si="90"/>
        <v>589.53</v>
      </c>
    </row>
    <row r="5785" spans="1:6">
      <c r="A5785" s="4">
        <v>5784</v>
      </c>
      <c r="B5785" s="5">
        <v>3</v>
      </c>
      <c r="C5785" s="6">
        <v>8876</v>
      </c>
      <c r="D5785" s="6">
        <v>2938</v>
      </c>
      <c r="E5785">
        <f>VLOOKUP(Чек_позиція!C5785,Товар!A:G,7,FALSE)</f>
        <v>816.72</v>
      </c>
      <c r="F5785">
        <f t="shared" si="90"/>
        <v>2450.16</v>
      </c>
    </row>
    <row r="5786" spans="1:6">
      <c r="A5786" s="4">
        <v>5785</v>
      </c>
      <c r="B5786" s="5">
        <v>4</v>
      </c>
      <c r="C5786" s="6">
        <v>1529</v>
      </c>
      <c r="D5786" s="6">
        <v>2938</v>
      </c>
      <c r="E5786">
        <f>VLOOKUP(Чек_позиція!C5786,Товар!A:G,7,FALSE)</f>
        <v>251.15</v>
      </c>
      <c r="F5786">
        <f t="shared" si="90"/>
        <v>1004.6</v>
      </c>
    </row>
    <row r="5787" spans="1:6">
      <c r="A5787" s="4">
        <v>5786</v>
      </c>
      <c r="B5787" s="5">
        <v>2</v>
      </c>
      <c r="C5787" s="6">
        <v>5694</v>
      </c>
      <c r="D5787" s="6">
        <v>2938</v>
      </c>
      <c r="E5787">
        <f>VLOOKUP(Чек_позиція!C5787,Товар!A:G,7,FALSE)</f>
        <v>460.51</v>
      </c>
      <c r="F5787">
        <f t="shared" si="90"/>
        <v>921.02</v>
      </c>
    </row>
    <row r="5788" spans="1:6">
      <c r="A5788" s="4">
        <v>5787</v>
      </c>
      <c r="B5788" s="5">
        <v>1</v>
      </c>
      <c r="C5788" s="6">
        <v>6115</v>
      </c>
      <c r="D5788" s="6">
        <v>2938</v>
      </c>
      <c r="E5788">
        <f>VLOOKUP(Чек_позиція!C5788,Товар!A:G,7,FALSE)</f>
        <v>541.05999999999995</v>
      </c>
      <c r="F5788">
        <f t="shared" si="90"/>
        <v>541.05999999999995</v>
      </c>
    </row>
    <row r="5789" spans="1:6">
      <c r="A5789" s="4">
        <v>5788</v>
      </c>
      <c r="B5789" s="5">
        <v>1</v>
      </c>
      <c r="C5789" s="6">
        <v>6383</v>
      </c>
      <c r="D5789" s="6">
        <v>2939</v>
      </c>
      <c r="E5789">
        <f>VLOOKUP(Чек_позиція!C5789,Товар!A:G,7,FALSE)</f>
        <v>218.86</v>
      </c>
      <c r="F5789">
        <f t="shared" si="90"/>
        <v>218.86</v>
      </c>
    </row>
    <row r="5790" spans="1:6">
      <c r="A5790" s="4">
        <v>5789</v>
      </c>
      <c r="B5790" s="5">
        <v>3</v>
      </c>
      <c r="C5790" s="6">
        <v>1868</v>
      </c>
      <c r="D5790" s="6">
        <v>2939</v>
      </c>
      <c r="E5790">
        <f>VLOOKUP(Чек_позиція!C5790,Товар!A:G,7,FALSE)</f>
        <v>548.21</v>
      </c>
      <c r="F5790">
        <f t="shared" si="90"/>
        <v>1644.63</v>
      </c>
    </row>
    <row r="5791" spans="1:6">
      <c r="A5791" s="4">
        <v>5790</v>
      </c>
      <c r="B5791" s="5">
        <v>2</v>
      </c>
      <c r="C5791" s="6">
        <v>738</v>
      </c>
      <c r="D5791" s="6">
        <v>2940</v>
      </c>
      <c r="E5791">
        <f>VLOOKUP(Чек_позиція!C5791,Товар!A:G,7,FALSE)</f>
        <v>70.98</v>
      </c>
      <c r="F5791">
        <f t="shared" si="90"/>
        <v>141.96</v>
      </c>
    </row>
    <row r="5792" spans="1:6">
      <c r="A5792" s="4">
        <v>5791</v>
      </c>
      <c r="B5792" s="5">
        <v>3</v>
      </c>
      <c r="C5792" s="6">
        <v>5764</v>
      </c>
      <c r="D5792" s="6">
        <v>2940</v>
      </c>
      <c r="E5792">
        <f>VLOOKUP(Чек_позиція!C5792,Товар!A:G,7,FALSE)</f>
        <v>40.65</v>
      </c>
      <c r="F5792">
        <f t="shared" si="90"/>
        <v>121.94999999999999</v>
      </c>
    </row>
    <row r="5793" spans="1:6">
      <c r="A5793" s="4">
        <v>5792</v>
      </c>
      <c r="B5793" s="5">
        <v>3</v>
      </c>
      <c r="C5793" s="6">
        <v>4449</v>
      </c>
      <c r="D5793" s="6">
        <v>2940</v>
      </c>
      <c r="E5793">
        <f>VLOOKUP(Чек_позиція!C5793,Товар!A:G,7,FALSE)</f>
        <v>878.43</v>
      </c>
      <c r="F5793">
        <f t="shared" si="90"/>
        <v>2635.29</v>
      </c>
    </row>
    <row r="5794" spans="1:6">
      <c r="A5794" s="4">
        <v>5793</v>
      </c>
      <c r="B5794" s="5">
        <v>1</v>
      </c>
      <c r="C5794" s="6">
        <v>3743</v>
      </c>
      <c r="D5794" s="6">
        <v>2941</v>
      </c>
      <c r="E5794">
        <f>VLOOKUP(Чек_позиція!C5794,Товар!A:G,7,FALSE)</f>
        <v>723.89</v>
      </c>
      <c r="F5794">
        <f t="shared" si="90"/>
        <v>723.89</v>
      </c>
    </row>
    <row r="5795" spans="1:6">
      <c r="A5795" s="4">
        <v>5794</v>
      </c>
      <c r="B5795" s="5">
        <v>2</v>
      </c>
      <c r="C5795" s="6">
        <v>4638</v>
      </c>
      <c r="D5795" s="6">
        <v>2941</v>
      </c>
      <c r="E5795">
        <f>VLOOKUP(Чек_позиція!C5795,Товар!A:G,7,FALSE)</f>
        <v>305.47000000000003</v>
      </c>
      <c r="F5795">
        <f t="shared" si="90"/>
        <v>610.94000000000005</v>
      </c>
    </row>
    <row r="5796" spans="1:6">
      <c r="A5796" s="4">
        <v>5795</v>
      </c>
      <c r="B5796" s="5">
        <v>2</v>
      </c>
      <c r="C5796" s="6">
        <v>7238</v>
      </c>
      <c r="D5796" s="6">
        <v>2941</v>
      </c>
      <c r="E5796">
        <f>VLOOKUP(Чек_позиція!C5796,Товар!A:G,7,FALSE)</f>
        <v>581.92999999999995</v>
      </c>
      <c r="F5796">
        <f t="shared" si="90"/>
        <v>1163.8599999999999</v>
      </c>
    </row>
    <row r="5797" spans="1:6">
      <c r="A5797" s="4">
        <v>5796</v>
      </c>
      <c r="B5797" s="5">
        <v>2</v>
      </c>
      <c r="C5797" s="6">
        <v>1926</v>
      </c>
      <c r="D5797" s="6">
        <v>2942</v>
      </c>
      <c r="E5797">
        <f>VLOOKUP(Чек_позиція!C5797,Товар!A:G,7,FALSE)</f>
        <v>643.29999999999995</v>
      </c>
      <c r="F5797">
        <f t="shared" si="90"/>
        <v>1286.5999999999999</v>
      </c>
    </row>
    <row r="5798" spans="1:6">
      <c r="A5798" s="4">
        <v>5797</v>
      </c>
      <c r="B5798" s="5">
        <v>3</v>
      </c>
      <c r="C5798" s="6">
        <v>9039</v>
      </c>
      <c r="D5798" s="6">
        <v>2942</v>
      </c>
      <c r="E5798">
        <f>VLOOKUP(Чек_позиція!C5798,Товар!A:G,7,FALSE)</f>
        <v>442.55</v>
      </c>
      <c r="F5798">
        <f t="shared" si="90"/>
        <v>1327.65</v>
      </c>
    </row>
    <row r="5799" spans="1:6">
      <c r="A5799" s="4">
        <v>5798</v>
      </c>
      <c r="B5799" s="5">
        <v>3</v>
      </c>
      <c r="C5799" s="6">
        <v>9639</v>
      </c>
      <c r="D5799" s="6">
        <v>2943</v>
      </c>
      <c r="E5799">
        <f>VLOOKUP(Чек_позиція!C5799,Товар!A:G,7,FALSE)</f>
        <v>191.61</v>
      </c>
      <c r="F5799">
        <f t="shared" si="90"/>
        <v>574.83000000000004</v>
      </c>
    </row>
    <row r="5800" spans="1:6">
      <c r="A5800" s="4">
        <v>5799</v>
      </c>
      <c r="B5800" s="5">
        <v>1</v>
      </c>
      <c r="C5800" s="6">
        <v>1121</v>
      </c>
      <c r="D5800" s="6">
        <v>2944</v>
      </c>
      <c r="E5800">
        <f>VLOOKUP(Чек_позиція!C5800,Товар!A:G,7,FALSE)</f>
        <v>458.79</v>
      </c>
      <c r="F5800">
        <f t="shared" si="90"/>
        <v>458.79</v>
      </c>
    </row>
    <row r="5801" spans="1:6">
      <c r="A5801" s="4">
        <v>5800</v>
      </c>
      <c r="B5801" s="5">
        <v>3</v>
      </c>
      <c r="C5801" s="6">
        <v>9326</v>
      </c>
      <c r="D5801" s="6">
        <v>2944</v>
      </c>
      <c r="E5801">
        <f>VLOOKUP(Чек_позиція!C5801,Товар!A:G,7,FALSE)</f>
        <v>298.35000000000002</v>
      </c>
      <c r="F5801">
        <f t="shared" si="90"/>
        <v>895.05000000000007</v>
      </c>
    </row>
    <row r="5802" spans="1:6">
      <c r="A5802" s="4">
        <v>5801</v>
      </c>
      <c r="B5802" s="5">
        <v>3</v>
      </c>
      <c r="C5802" s="6">
        <v>9179</v>
      </c>
      <c r="D5802" s="6">
        <v>2944</v>
      </c>
      <c r="E5802">
        <f>VLOOKUP(Чек_позиція!C5802,Товар!A:G,7,FALSE)</f>
        <v>196.26</v>
      </c>
      <c r="F5802">
        <f t="shared" si="90"/>
        <v>588.78</v>
      </c>
    </row>
    <row r="5803" spans="1:6">
      <c r="A5803" s="4">
        <v>5802</v>
      </c>
      <c r="B5803" s="5">
        <v>3</v>
      </c>
      <c r="C5803" s="6">
        <v>8485</v>
      </c>
      <c r="D5803" s="6">
        <v>2945</v>
      </c>
      <c r="E5803">
        <f>VLOOKUP(Чек_позиція!C5803,Товар!A:G,7,FALSE)</f>
        <v>716.52</v>
      </c>
      <c r="F5803">
        <f t="shared" si="90"/>
        <v>2149.56</v>
      </c>
    </row>
    <row r="5804" spans="1:6">
      <c r="A5804" s="4">
        <v>5803</v>
      </c>
      <c r="B5804" s="5">
        <v>4</v>
      </c>
      <c r="C5804" s="6">
        <v>7465</v>
      </c>
      <c r="D5804" s="6">
        <v>2945</v>
      </c>
      <c r="E5804">
        <f>VLOOKUP(Чек_позиція!C5804,Товар!A:G,7,FALSE)</f>
        <v>459.81</v>
      </c>
      <c r="F5804">
        <f t="shared" si="90"/>
        <v>1839.24</v>
      </c>
    </row>
    <row r="5805" spans="1:6">
      <c r="A5805" s="4">
        <v>5804</v>
      </c>
      <c r="B5805" s="5">
        <v>1</v>
      </c>
      <c r="C5805" s="6">
        <v>6085</v>
      </c>
      <c r="D5805" s="6">
        <v>2945</v>
      </c>
      <c r="E5805">
        <f>VLOOKUP(Чек_позиція!C5805,Товар!A:G,7,FALSE)</f>
        <v>250.98</v>
      </c>
      <c r="F5805">
        <f t="shared" si="90"/>
        <v>250.98</v>
      </c>
    </row>
    <row r="5806" spans="1:6">
      <c r="A5806" s="4">
        <v>5805</v>
      </c>
      <c r="B5806" s="5">
        <v>2</v>
      </c>
      <c r="C5806" s="6">
        <v>578</v>
      </c>
      <c r="D5806" s="6">
        <v>2945</v>
      </c>
      <c r="E5806">
        <f>VLOOKUP(Чек_позиція!C5806,Товар!A:G,7,FALSE)</f>
        <v>309.06</v>
      </c>
      <c r="F5806">
        <f t="shared" si="90"/>
        <v>618.12</v>
      </c>
    </row>
    <row r="5807" spans="1:6">
      <c r="A5807" s="4">
        <v>5806</v>
      </c>
      <c r="B5807" s="5">
        <v>2</v>
      </c>
      <c r="C5807" s="6">
        <v>9742</v>
      </c>
      <c r="D5807" s="6">
        <v>2945</v>
      </c>
      <c r="E5807">
        <f>VLOOKUP(Чек_позиція!C5807,Товар!A:G,7,FALSE)</f>
        <v>445.33</v>
      </c>
      <c r="F5807">
        <f t="shared" si="90"/>
        <v>890.66</v>
      </c>
    </row>
    <row r="5808" spans="1:6">
      <c r="A5808" s="4">
        <v>5807</v>
      </c>
      <c r="B5808" s="5">
        <v>2</v>
      </c>
      <c r="C5808" s="6">
        <v>2028</v>
      </c>
      <c r="D5808" s="6">
        <v>2946</v>
      </c>
      <c r="E5808">
        <f>VLOOKUP(Чек_позиція!C5808,Товар!A:G,7,FALSE)</f>
        <v>181.04</v>
      </c>
      <c r="F5808">
        <f t="shared" si="90"/>
        <v>362.08</v>
      </c>
    </row>
    <row r="5809" spans="1:6">
      <c r="A5809" s="4">
        <v>5808</v>
      </c>
      <c r="B5809" s="5">
        <v>2</v>
      </c>
      <c r="C5809" s="6">
        <v>3670</v>
      </c>
      <c r="D5809" s="6">
        <v>2947</v>
      </c>
      <c r="E5809">
        <f>VLOOKUP(Чек_позиція!C5809,Товар!A:G,7,FALSE)</f>
        <v>107.26</v>
      </c>
      <c r="F5809">
        <f t="shared" si="90"/>
        <v>214.52</v>
      </c>
    </row>
    <row r="5810" spans="1:6">
      <c r="A5810" s="4">
        <v>5809</v>
      </c>
      <c r="B5810" s="5">
        <v>4</v>
      </c>
      <c r="C5810" s="6">
        <v>3561</v>
      </c>
      <c r="D5810" s="6">
        <v>2947</v>
      </c>
      <c r="E5810">
        <f>VLOOKUP(Чек_позиція!C5810,Товар!A:G,7,FALSE)</f>
        <v>243.75</v>
      </c>
      <c r="F5810">
        <f t="shared" si="90"/>
        <v>975</v>
      </c>
    </row>
    <row r="5811" spans="1:6">
      <c r="A5811" s="4">
        <v>5810</v>
      </c>
      <c r="B5811" s="5">
        <v>2</v>
      </c>
      <c r="C5811" s="6">
        <v>5330</v>
      </c>
      <c r="D5811" s="6">
        <v>2947</v>
      </c>
      <c r="E5811">
        <f>VLOOKUP(Чек_позиція!C5811,Товар!A:G,7,FALSE)</f>
        <v>487.52</v>
      </c>
      <c r="F5811">
        <f t="shared" si="90"/>
        <v>975.04</v>
      </c>
    </row>
    <row r="5812" spans="1:6">
      <c r="A5812" s="4">
        <v>5811</v>
      </c>
      <c r="B5812" s="5">
        <v>1</v>
      </c>
      <c r="C5812" s="6">
        <v>6820</v>
      </c>
      <c r="D5812" s="6">
        <v>2948</v>
      </c>
      <c r="E5812">
        <f>VLOOKUP(Чек_позиція!C5812,Товар!A:G,7,FALSE)</f>
        <v>272.12</v>
      </c>
      <c r="F5812">
        <f t="shared" si="90"/>
        <v>272.12</v>
      </c>
    </row>
    <row r="5813" spans="1:6">
      <c r="A5813" s="4">
        <v>5812</v>
      </c>
      <c r="B5813" s="5">
        <v>2</v>
      </c>
      <c r="C5813" s="6">
        <v>7637</v>
      </c>
      <c r="D5813" s="6">
        <v>2948</v>
      </c>
      <c r="E5813">
        <f>VLOOKUP(Чек_позиція!C5813,Товар!A:G,7,FALSE)</f>
        <v>555.80999999999995</v>
      </c>
      <c r="F5813">
        <f t="shared" si="90"/>
        <v>1111.6199999999999</v>
      </c>
    </row>
    <row r="5814" spans="1:6">
      <c r="A5814" s="4">
        <v>5813</v>
      </c>
      <c r="B5814" s="5">
        <v>3</v>
      </c>
      <c r="C5814" s="6">
        <v>3047</v>
      </c>
      <c r="D5814" s="6">
        <v>2949</v>
      </c>
      <c r="E5814">
        <f>VLOOKUP(Чек_позиція!C5814,Товар!A:G,7,FALSE)</f>
        <v>645.75</v>
      </c>
      <c r="F5814">
        <f t="shared" si="90"/>
        <v>1937.25</v>
      </c>
    </row>
    <row r="5815" spans="1:6">
      <c r="A5815" s="4">
        <v>5814</v>
      </c>
      <c r="B5815" s="5">
        <v>4</v>
      </c>
      <c r="C5815" s="6">
        <v>4401</v>
      </c>
      <c r="D5815" s="6">
        <v>2949</v>
      </c>
      <c r="E5815">
        <f>VLOOKUP(Чек_позиція!C5815,Товар!A:G,7,FALSE)</f>
        <v>547.05999999999995</v>
      </c>
      <c r="F5815">
        <f t="shared" si="90"/>
        <v>2188.2399999999998</v>
      </c>
    </row>
    <row r="5816" spans="1:6">
      <c r="A5816" s="4">
        <v>5815</v>
      </c>
      <c r="B5816" s="5">
        <v>2</v>
      </c>
      <c r="C5816" s="6">
        <v>5624</v>
      </c>
      <c r="D5816" s="6">
        <v>2949</v>
      </c>
      <c r="E5816">
        <f>VLOOKUP(Чек_позиція!C5816,Товар!A:G,7,FALSE)</f>
        <v>375.41</v>
      </c>
      <c r="F5816">
        <f t="shared" si="90"/>
        <v>750.82</v>
      </c>
    </row>
    <row r="5817" spans="1:6">
      <c r="A5817" s="4">
        <v>5816</v>
      </c>
      <c r="B5817" s="5">
        <v>4</v>
      </c>
      <c r="C5817" s="6">
        <v>2478</v>
      </c>
      <c r="D5817" s="6">
        <v>2949</v>
      </c>
      <c r="E5817">
        <f>VLOOKUP(Чек_позиція!C5817,Товар!A:G,7,FALSE)</f>
        <v>636.41</v>
      </c>
      <c r="F5817">
        <f t="shared" si="90"/>
        <v>2545.64</v>
      </c>
    </row>
    <row r="5818" spans="1:6">
      <c r="A5818" s="4">
        <v>5817</v>
      </c>
      <c r="B5818" s="5">
        <v>1</v>
      </c>
      <c r="C5818" s="6">
        <v>339</v>
      </c>
      <c r="D5818" s="6">
        <v>2949</v>
      </c>
      <c r="E5818">
        <f>VLOOKUP(Чек_позиція!C5818,Товар!A:G,7,FALSE)</f>
        <v>515.53</v>
      </c>
      <c r="F5818">
        <f t="shared" si="90"/>
        <v>515.53</v>
      </c>
    </row>
    <row r="5819" spans="1:6">
      <c r="A5819" s="4">
        <v>5818</v>
      </c>
      <c r="B5819" s="5">
        <v>3</v>
      </c>
      <c r="C5819" s="6">
        <v>6933</v>
      </c>
      <c r="D5819" s="6">
        <v>2950</v>
      </c>
      <c r="E5819">
        <f>VLOOKUP(Чек_позиція!C5819,Товар!A:G,7,FALSE)</f>
        <v>461.51</v>
      </c>
      <c r="F5819">
        <f t="shared" si="90"/>
        <v>1384.53</v>
      </c>
    </row>
    <row r="5820" spans="1:6">
      <c r="A5820" s="4">
        <v>5819</v>
      </c>
      <c r="B5820" s="5">
        <v>4</v>
      </c>
      <c r="C5820" s="6">
        <v>9965</v>
      </c>
      <c r="D5820" s="6">
        <v>2950</v>
      </c>
      <c r="E5820">
        <f>VLOOKUP(Чек_позиція!C5820,Товар!A:G,7,FALSE)</f>
        <v>872.21</v>
      </c>
      <c r="F5820">
        <f t="shared" si="90"/>
        <v>3488.84</v>
      </c>
    </row>
    <row r="5821" spans="1:6">
      <c r="A5821" s="4">
        <v>5820</v>
      </c>
      <c r="B5821" s="5">
        <v>1</v>
      </c>
      <c r="C5821" s="6">
        <v>3924</v>
      </c>
      <c r="D5821" s="6">
        <v>2950</v>
      </c>
      <c r="E5821">
        <f>VLOOKUP(Чек_позиція!C5821,Товар!A:G,7,FALSE)</f>
        <v>442.29</v>
      </c>
      <c r="F5821">
        <f t="shared" si="90"/>
        <v>442.29</v>
      </c>
    </row>
    <row r="5822" spans="1:6">
      <c r="A5822" s="4">
        <v>5821</v>
      </c>
      <c r="B5822" s="5">
        <v>2</v>
      </c>
      <c r="C5822" s="6">
        <v>8325</v>
      </c>
      <c r="D5822" s="6">
        <v>2951</v>
      </c>
      <c r="E5822">
        <f>VLOOKUP(Чек_позиція!C5822,Товар!A:G,7,FALSE)</f>
        <v>623.32000000000005</v>
      </c>
      <c r="F5822">
        <f t="shared" si="90"/>
        <v>1246.6400000000001</v>
      </c>
    </row>
    <row r="5823" spans="1:6">
      <c r="A5823" s="4">
        <v>5822</v>
      </c>
      <c r="B5823" s="5">
        <v>2</v>
      </c>
      <c r="C5823" s="6">
        <v>2696</v>
      </c>
      <c r="D5823" s="6">
        <v>2951</v>
      </c>
      <c r="E5823">
        <f>VLOOKUP(Чек_позиція!C5823,Товар!A:G,7,FALSE)</f>
        <v>367.7</v>
      </c>
      <c r="F5823">
        <f t="shared" si="90"/>
        <v>735.4</v>
      </c>
    </row>
    <row r="5824" spans="1:6">
      <c r="A5824" s="4">
        <v>5823</v>
      </c>
      <c r="B5824" s="5">
        <v>3</v>
      </c>
      <c r="C5824" s="6">
        <v>8887</v>
      </c>
      <c r="D5824" s="6">
        <v>2951</v>
      </c>
      <c r="E5824">
        <f>VLOOKUP(Чек_позиція!C5824,Товар!A:G,7,FALSE)</f>
        <v>556.33000000000004</v>
      </c>
      <c r="F5824">
        <f t="shared" si="90"/>
        <v>1668.9900000000002</v>
      </c>
    </row>
    <row r="5825" spans="1:6">
      <c r="A5825" s="4">
        <v>5824</v>
      </c>
      <c r="B5825" s="5">
        <v>2</v>
      </c>
      <c r="C5825" s="6">
        <v>4549</v>
      </c>
      <c r="D5825" s="6">
        <v>2951</v>
      </c>
      <c r="E5825">
        <f>VLOOKUP(Чек_позиція!C5825,Товар!A:G,7,FALSE)</f>
        <v>947.56</v>
      </c>
      <c r="F5825">
        <f t="shared" si="90"/>
        <v>1895.12</v>
      </c>
    </row>
    <row r="5826" spans="1:6">
      <c r="A5826" s="4">
        <v>5825</v>
      </c>
      <c r="B5826" s="5">
        <v>4</v>
      </c>
      <c r="C5826" s="6">
        <v>9002</v>
      </c>
      <c r="D5826" s="6">
        <v>2952</v>
      </c>
      <c r="E5826">
        <f>VLOOKUP(Чек_позиція!C5826,Товар!A:G,7,FALSE)</f>
        <v>476.46</v>
      </c>
      <c r="F5826">
        <f t="shared" si="90"/>
        <v>1905.84</v>
      </c>
    </row>
    <row r="5827" spans="1:6">
      <c r="A5827" s="4">
        <v>5826</v>
      </c>
      <c r="B5827" s="5">
        <v>4</v>
      </c>
      <c r="C5827" s="6">
        <v>584</v>
      </c>
      <c r="D5827" s="6">
        <v>2952</v>
      </c>
      <c r="E5827">
        <f>VLOOKUP(Чек_позиція!C5827,Товар!A:G,7,FALSE)</f>
        <v>678.2</v>
      </c>
      <c r="F5827">
        <f t="shared" ref="F5827:F5890" si="91">B5827*E5827</f>
        <v>2712.8</v>
      </c>
    </row>
    <row r="5828" spans="1:6">
      <c r="A5828" s="4">
        <v>5827</v>
      </c>
      <c r="B5828" s="5">
        <v>2</v>
      </c>
      <c r="C5828" s="6">
        <v>6325</v>
      </c>
      <c r="D5828" s="6">
        <v>2952</v>
      </c>
      <c r="E5828">
        <f>VLOOKUP(Чек_позиція!C5828,Товар!A:G,7,FALSE)</f>
        <v>261.89</v>
      </c>
      <c r="F5828">
        <f t="shared" si="91"/>
        <v>523.78</v>
      </c>
    </row>
    <row r="5829" spans="1:6">
      <c r="A5829" s="4">
        <v>5828</v>
      </c>
      <c r="B5829" s="5">
        <v>3</v>
      </c>
      <c r="C5829" s="6">
        <v>1082</v>
      </c>
      <c r="D5829" s="6">
        <v>2953</v>
      </c>
      <c r="E5829">
        <f>VLOOKUP(Чек_позиція!C5829,Товар!A:G,7,FALSE)</f>
        <v>79.95</v>
      </c>
      <c r="F5829">
        <f t="shared" si="91"/>
        <v>239.85000000000002</v>
      </c>
    </row>
    <row r="5830" spans="1:6">
      <c r="A5830" s="4">
        <v>5829</v>
      </c>
      <c r="B5830" s="5">
        <v>1</v>
      </c>
      <c r="C5830" s="6">
        <v>2076</v>
      </c>
      <c r="D5830" s="6">
        <v>2953</v>
      </c>
      <c r="E5830">
        <f>VLOOKUP(Чек_позиція!C5830,Товар!A:G,7,FALSE)</f>
        <v>666.62</v>
      </c>
      <c r="F5830">
        <f t="shared" si="91"/>
        <v>666.62</v>
      </c>
    </row>
    <row r="5831" spans="1:6">
      <c r="A5831" s="4">
        <v>5830</v>
      </c>
      <c r="B5831" s="5">
        <v>3</v>
      </c>
      <c r="C5831" s="6">
        <v>8968</v>
      </c>
      <c r="D5831" s="6">
        <v>2954</v>
      </c>
      <c r="E5831">
        <f>VLOOKUP(Чек_позиція!C5831,Товар!A:G,7,FALSE)</f>
        <v>607.34</v>
      </c>
      <c r="F5831">
        <f t="shared" si="91"/>
        <v>1822.02</v>
      </c>
    </row>
    <row r="5832" spans="1:6">
      <c r="A5832" s="4">
        <v>5831</v>
      </c>
      <c r="B5832" s="5">
        <v>1</v>
      </c>
      <c r="C5832" s="6">
        <v>7593</v>
      </c>
      <c r="D5832" s="6">
        <v>2955</v>
      </c>
      <c r="E5832">
        <f>VLOOKUP(Чек_позиція!C5832,Товар!A:G,7,FALSE)</f>
        <v>441.5</v>
      </c>
      <c r="F5832">
        <f t="shared" si="91"/>
        <v>441.5</v>
      </c>
    </row>
    <row r="5833" spans="1:6">
      <c r="A5833" s="4">
        <v>5832</v>
      </c>
      <c r="B5833" s="5">
        <v>3</v>
      </c>
      <c r="C5833" s="6">
        <v>307</v>
      </c>
      <c r="D5833" s="6">
        <v>2955</v>
      </c>
      <c r="E5833">
        <f>VLOOKUP(Чек_позиція!C5833,Товар!A:G,7,FALSE)</f>
        <v>321.24</v>
      </c>
      <c r="F5833">
        <f t="shared" si="91"/>
        <v>963.72</v>
      </c>
    </row>
    <row r="5834" spans="1:6">
      <c r="A5834" s="4">
        <v>5833</v>
      </c>
      <c r="B5834" s="5">
        <v>3</v>
      </c>
      <c r="C5834" s="6">
        <v>2012</v>
      </c>
      <c r="D5834" s="6">
        <v>2956</v>
      </c>
      <c r="E5834">
        <f>VLOOKUP(Чек_позиція!C5834,Товар!A:G,7,FALSE)</f>
        <v>588.37</v>
      </c>
      <c r="F5834">
        <f t="shared" si="91"/>
        <v>1765.1100000000001</v>
      </c>
    </row>
    <row r="5835" spans="1:6">
      <c r="A5835" s="4">
        <v>5834</v>
      </c>
      <c r="B5835" s="5">
        <v>1</v>
      </c>
      <c r="C5835" s="6">
        <v>4709</v>
      </c>
      <c r="D5835" s="6">
        <v>2956</v>
      </c>
      <c r="E5835">
        <f>VLOOKUP(Чек_позиція!C5835,Товар!A:G,7,FALSE)</f>
        <v>850.89</v>
      </c>
      <c r="F5835">
        <f t="shared" si="91"/>
        <v>850.89</v>
      </c>
    </row>
    <row r="5836" spans="1:6">
      <c r="A5836" s="4">
        <v>5835</v>
      </c>
      <c r="B5836" s="5">
        <v>2</v>
      </c>
      <c r="C5836" s="6">
        <v>3507</v>
      </c>
      <c r="D5836" s="6">
        <v>2957</v>
      </c>
      <c r="E5836">
        <f>VLOOKUP(Чек_позиція!C5836,Товар!A:G,7,FALSE)</f>
        <v>429.83</v>
      </c>
      <c r="F5836">
        <f t="shared" si="91"/>
        <v>859.66</v>
      </c>
    </row>
    <row r="5837" spans="1:6">
      <c r="A5837" s="4">
        <v>5836</v>
      </c>
      <c r="B5837" s="5">
        <v>1</v>
      </c>
      <c r="C5837" s="6">
        <v>2941</v>
      </c>
      <c r="D5837" s="6">
        <v>2957</v>
      </c>
      <c r="E5837">
        <f>VLOOKUP(Чек_позиція!C5837,Товар!A:G,7,FALSE)</f>
        <v>356.53</v>
      </c>
      <c r="F5837">
        <f t="shared" si="91"/>
        <v>356.53</v>
      </c>
    </row>
    <row r="5838" spans="1:6">
      <c r="A5838" s="4">
        <v>5837</v>
      </c>
      <c r="B5838" s="5">
        <v>1</v>
      </c>
      <c r="C5838" s="6">
        <v>9964</v>
      </c>
      <c r="D5838" s="6">
        <v>2957</v>
      </c>
      <c r="E5838">
        <f>VLOOKUP(Чек_позиція!C5838,Товар!A:G,7,FALSE)</f>
        <v>164.8</v>
      </c>
      <c r="F5838">
        <f t="shared" si="91"/>
        <v>164.8</v>
      </c>
    </row>
    <row r="5839" spans="1:6">
      <c r="A5839" s="4">
        <v>5838</v>
      </c>
      <c r="B5839" s="5">
        <v>3</v>
      </c>
      <c r="C5839" s="6">
        <v>7692</v>
      </c>
      <c r="D5839" s="6">
        <v>2957</v>
      </c>
      <c r="E5839">
        <f>VLOOKUP(Чек_позиція!C5839,Товар!A:G,7,FALSE)</f>
        <v>578</v>
      </c>
      <c r="F5839">
        <f t="shared" si="91"/>
        <v>1734</v>
      </c>
    </row>
    <row r="5840" spans="1:6">
      <c r="A5840" s="4">
        <v>5839</v>
      </c>
      <c r="B5840" s="5">
        <v>2</v>
      </c>
      <c r="C5840" s="6">
        <v>8246</v>
      </c>
      <c r="D5840" s="6">
        <v>2957</v>
      </c>
      <c r="E5840">
        <f>VLOOKUP(Чек_позиція!C5840,Товар!A:G,7,FALSE)</f>
        <v>928.58</v>
      </c>
      <c r="F5840">
        <f t="shared" si="91"/>
        <v>1857.16</v>
      </c>
    </row>
    <row r="5841" spans="1:6">
      <c r="A5841" s="4">
        <v>5840</v>
      </c>
      <c r="B5841" s="5">
        <v>1</v>
      </c>
      <c r="C5841" s="6">
        <v>9970</v>
      </c>
      <c r="D5841" s="6">
        <v>2958</v>
      </c>
      <c r="E5841">
        <f>VLOOKUP(Чек_позиція!C5841,Товар!A:G,7,FALSE)</f>
        <v>666.83</v>
      </c>
      <c r="F5841">
        <f t="shared" si="91"/>
        <v>666.83</v>
      </c>
    </row>
    <row r="5842" spans="1:6">
      <c r="A5842" s="4">
        <v>5841</v>
      </c>
      <c r="B5842" s="5">
        <v>1</v>
      </c>
      <c r="C5842" s="6">
        <v>543</v>
      </c>
      <c r="D5842" s="6">
        <v>2959</v>
      </c>
      <c r="E5842">
        <f>VLOOKUP(Чек_позиція!C5842,Товар!A:G,7,FALSE)</f>
        <v>416.73</v>
      </c>
      <c r="F5842">
        <f t="shared" si="91"/>
        <v>416.73</v>
      </c>
    </row>
    <row r="5843" spans="1:6">
      <c r="A5843" s="4">
        <v>5842</v>
      </c>
      <c r="B5843" s="5">
        <v>3</v>
      </c>
      <c r="C5843" s="6">
        <v>2835</v>
      </c>
      <c r="D5843" s="6">
        <v>2960</v>
      </c>
      <c r="E5843">
        <f>VLOOKUP(Чек_позиція!C5843,Товар!A:G,7,FALSE)</f>
        <v>471.86</v>
      </c>
      <c r="F5843">
        <f t="shared" si="91"/>
        <v>1415.58</v>
      </c>
    </row>
    <row r="5844" spans="1:6">
      <c r="A5844" s="4">
        <v>5843</v>
      </c>
      <c r="B5844" s="5">
        <v>1</v>
      </c>
      <c r="C5844" s="6">
        <v>174</v>
      </c>
      <c r="D5844" s="6">
        <v>2960</v>
      </c>
      <c r="E5844">
        <f>VLOOKUP(Чек_позиція!C5844,Товар!A:G,7,FALSE)</f>
        <v>524.30999999999995</v>
      </c>
      <c r="F5844">
        <f t="shared" si="91"/>
        <v>524.30999999999995</v>
      </c>
    </row>
    <row r="5845" spans="1:6">
      <c r="A5845" s="4">
        <v>5844</v>
      </c>
      <c r="B5845" s="5">
        <v>2</v>
      </c>
      <c r="C5845" s="6">
        <v>675</v>
      </c>
      <c r="D5845" s="6">
        <v>2961</v>
      </c>
      <c r="E5845">
        <f>VLOOKUP(Чек_позиція!C5845,Товар!A:G,7,FALSE)</f>
        <v>559.59</v>
      </c>
      <c r="F5845">
        <f t="shared" si="91"/>
        <v>1119.18</v>
      </c>
    </row>
    <row r="5846" spans="1:6">
      <c r="A5846" s="4">
        <v>5845</v>
      </c>
      <c r="B5846" s="5">
        <v>3</v>
      </c>
      <c r="C5846" s="6">
        <v>2215</v>
      </c>
      <c r="D5846" s="6">
        <v>2961</v>
      </c>
      <c r="E5846">
        <f>VLOOKUP(Чек_позиція!C5846,Товар!A:G,7,FALSE)</f>
        <v>815.47</v>
      </c>
      <c r="F5846">
        <f t="shared" si="91"/>
        <v>2446.41</v>
      </c>
    </row>
    <row r="5847" spans="1:6">
      <c r="A5847" s="4">
        <v>5846</v>
      </c>
      <c r="B5847" s="5">
        <v>1</v>
      </c>
      <c r="C5847" s="6">
        <v>3372</v>
      </c>
      <c r="D5847" s="6">
        <v>2962</v>
      </c>
      <c r="E5847">
        <f>VLOOKUP(Чек_позиція!C5847,Товар!A:G,7,FALSE)</f>
        <v>429.38</v>
      </c>
      <c r="F5847">
        <f t="shared" si="91"/>
        <v>429.38</v>
      </c>
    </row>
    <row r="5848" spans="1:6">
      <c r="A5848" s="4">
        <v>5847</v>
      </c>
      <c r="B5848" s="5">
        <v>2</v>
      </c>
      <c r="C5848" s="6">
        <v>2295</v>
      </c>
      <c r="D5848" s="6">
        <v>2963</v>
      </c>
      <c r="E5848">
        <f>VLOOKUP(Чек_позиція!C5848,Товар!A:G,7,FALSE)</f>
        <v>106.62</v>
      </c>
      <c r="F5848">
        <f t="shared" si="91"/>
        <v>213.24</v>
      </c>
    </row>
    <row r="5849" spans="1:6">
      <c r="A5849" s="4">
        <v>5848</v>
      </c>
      <c r="B5849" s="5">
        <v>2</v>
      </c>
      <c r="C5849" s="6">
        <v>4882</v>
      </c>
      <c r="D5849" s="6">
        <v>2963</v>
      </c>
      <c r="E5849">
        <f>VLOOKUP(Чек_позиція!C5849,Товар!A:G,7,FALSE)</f>
        <v>190.51</v>
      </c>
      <c r="F5849">
        <f t="shared" si="91"/>
        <v>381.02</v>
      </c>
    </row>
    <row r="5850" spans="1:6">
      <c r="A5850" s="4">
        <v>5849</v>
      </c>
      <c r="B5850" s="5">
        <v>2</v>
      </c>
      <c r="C5850" s="6">
        <v>3071</v>
      </c>
      <c r="D5850" s="6">
        <v>2963</v>
      </c>
      <c r="E5850">
        <f>VLOOKUP(Чек_позиція!C5850,Товар!A:G,7,FALSE)</f>
        <v>880.69</v>
      </c>
      <c r="F5850">
        <f t="shared" si="91"/>
        <v>1761.38</v>
      </c>
    </row>
    <row r="5851" spans="1:6">
      <c r="A5851" s="4">
        <v>5850</v>
      </c>
      <c r="B5851" s="5">
        <v>1</v>
      </c>
      <c r="C5851" s="6">
        <v>8279</v>
      </c>
      <c r="D5851" s="6">
        <v>2964</v>
      </c>
      <c r="E5851">
        <f>VLOOKUP(Чек_позиція!C5851,Товар!A:G,7,FALSE)</f>
        <v>816.65</v>
      </c>
      <c r="F5851">
        <f t="shared" si="91"/>
        <v>816.65</v>
      </c>
    </row>
    <row r="5852" spans="1:6">
      <c r="A5852" s="4">
        <v>5851</v>
      </c>
      <c r="B5852" s="5">
        <v>2</v>
      </c>
      <c r="C5852" s="6">
        <v>2166</v>
      </c>
      <c r="D5852" s="6">
        <v>2964</v>
      </c>
      <c r="E5852">
        <f>VLOOKUP(Чек_позиція!C5852,Товар!A:G,7,FALSE)</f>
        <v>216.07</v>
      </c>
      <c r="F5852">
        <f t="shared" si="91"/>
        <v>432.14</v>
      </c>
    </row>
    <row r="5853" spans="1:6">
      <c r="A5853" s="4">
        <v>5852</v>
      </c>
      <c r="B5853" s="5">
        <v>2</v>
      </c>
      <c r="C5853" s="6">
        <v>6340</v>
      </c>
      <c r="D5853" s="6">
        <v>2965</v>
      </c>
      <c r="E5853">
        <f>VLOOKUP(Чек_позиція!C5853,Товар!A:G,7,FALSE)</f>
        <v>460.39</v>
      </c>
      <c r="F5853">
        <f t="shared" si="91"/>
        <v>920.78</v>
      </c>
    </row>
    <row r="5854" spans="1:6">
      <c r="A5854" s="4">
        <v>5853</v>
      </c>
      <c r="B5854" s="5">
        <v>4</v>
      </c>
      <c r="C5854" s="6">
        <v>9240</v>
      </c>
      <c r="D5854" s="6">
        <v>2965</v>
      </c>
      <c r="E5854">
        <f>VLOOKUP(Чек_позиція!C5854,Товар!A:G,7,FALSE)</f>
        <v>715.07</v>
      </c>
      <c r="F5854">
        <f t="shared" si="91"/>
        <v>2860.28</v>
      </c>
    </row>
    <row r="5855" spans="1:6">
      <c r="A5855" s="4">
        <v>5854</v>
      </c>
      <c r="B5855" s="5">
        <v>2</v>
      </c>
      <c r="C5855" s="6">
        <v>5039</v>
      </c>
      <c r="D5855" s="6">
        <v>2965</v>
      </c>
      <c r="E5855">
        <f>VLOOKUP(Чек_позиція!C5855,Товар!A:G,7,FALSE)</f>
        <v>278.76</v>
      </c>
      <c r="F5855">
        <f t="shared" si="91"/>
        <v>557.52</v>
      </c>
    </row>
    <row r="5856" spans="1:6">
      <c r="A5856" s="4">
        <v>5855</v>
      </c>
      <c r="B5856" s="5">
        <v>4</v>
      </c>
      <c r="C5856" s="6">
        <v>5508</v>
      </c>
      <c r="D5856" s="6">
        <v>2965</v>
      </c>
      <c r="E5856">
        <f>VLOOKUP(Чек_позиція!C5856,Товар!A:G,7,FALSE)</f>
        <v>91.3</v>
      </c>
      <c r="F5856">
        <f t="shared" si="91"/>
        <v>365.2</v>
      </c>
    </row>
    <row r="5857" spans="1:6">
      <c r="A5857" s="4">
        <v>5856</v>
      </c>
      <c r="B5857" s="5">
        <v>2</v>
      </c>
      <c r="C5857" s="6">
        <v>5156</v>
      </c>
      <c r="D5857" s="6">
        <v>2966</v>
      </c>
      <c r="E5857">
        <f>VLOOKUP(Чек_позиція!C5857,Товар!A:G,7,FALSE)</f>
        <v>452.86</v>
      </c>
      <c r="F5857">
        <f t="shared" si="91"/>
        <v>905.72</v>
      </c>
    </row>
    <row r="5858" spans="1:6">
      <c r="A5858" s="4">
        <v>5857</v>
      </c>
      <c r="B5858" s="5">
        <v>4</v>
      </c>
      <c r="C5858" s="6">
        <v>5682</v>
      </c>
      <c r="D5858" s="6">
        <v>2966</v>
      </c>
      <c r="E5858">
        <f>VLOOKUP(Чек_позиція!C5858,Товар!A:G,7,FALSE)</f>
        <v>598.17999999999995</v>
      </c>
      <c r="F5858">
        <f t="shared" si="91"/>
        <v>2392.7199999999998</v>
      </c>
    </row>
    <row r="5859" spans="1:6">
      <c r="A5859" s="4">
        <v>5858</v>
      </c>
      <c r="B5859" s="5">
        <v>3</v>
      </c>
      <c r="C5859" s="6">
        <v>8541</v>
      </c>
      <c r="D5859" s="6">
        <v>2966</v>
      </c>
      <c r="E5859">
        <f>VLOOKUP(Чек_позиція!C5859,Товар!A:G,7,FALSE)</f>
        <v>673.9</v>
      </c>
      <c r="F5859">
        <f t="shared" si="91"/>
        <v>2021.6999999999998</v>
      </c>
    </row>
    <row r="5860" spans="1:6">
      <c r="A5860" s="4">
        <v>5859</v>
      </c>
      <c r="B5860" s="5">
        <v>4</v>
      </c>
      <c r="C5860" s="6">
        <v>8878</v>
      </c>
      <c r="D5860" s="6">
        <v>2966</v>
      </c>
      <c r="E5860">
        <f>VLOOKUP(Чек_позиція!C5860,Товар!A:G,7,FALSE)</f>
        <v>187.29</v>
      </c>
      <c r="F5860">
        <f t="shared" si="91"/>
        <v>749.16</v>
      </c>
    </row>
    <row r="5861" spans="1:6">
      <c r="A5861" s="4">
        <v>5860</v>
      </c>
      <c r="B5861" s="5">
        <v>2</v>
      </c>
      <c r="C5861" s="6">
        <v>3802</v>
      </c>
      <c r="D5861" s="6">
        <v>2966</v>
      </c>
      <c r="E5861">
        <f>VLOOKUP(Чек_позиція!C5861,Товар!A:G,7,FALSE)</f>
        <v>296.48</v>
      </c>
      <c r="F5861">
        <f t="shared" si="91"/>
        <v>592.96</v>
      </c>
    </row>
    <row r="5862" spans="1:6">
      <c r="A5862" s="4">
        <v>5861</v>
      </c>
      <c r="B5862" s="5">
        <v>3</v>
      </c>
      <c r="C5862" s="6">
        <v>8727</v>
      </c>
      <c r="D5862" s="6">
        <v>2967</v>
      </c>
      <c r="E5862">
        <f>VLOOKUP(Чек_позиція!C5862,Товар!A:G,7,FALSE)</f>
        <v>465.21</v>
      </c>
      <c r="F5862">
        <f t="shared" si="91"/>
        <v>1395.6299999999999</v>
      </c>
    </row>
    <row r="5863" spans="1:6">
      <c r="A5863" s="4">
        <v>5862</v>
      </c>
      <c r="B5863" s="5">
        <v>1</v>
      </c>
      <c r="C5863" s="6">
        <v>258</v>
      </c>
      <c r="D5863" s="6">
        <v>2967</v>
      </c>
      <c r="E5863">
        <f>VLOOKUP(Чек_позиція!C5863,Товар!A:G,7,FALSE)</f>
        <v>592.29999999999995</v>
      </c>
      <c r="F5863">
        <f t="shared" si="91"/>
        <v>592.29999999999995</v>
      </c>
    </row>
    <row r="5864" spans="1:6">
      <c r="A5864" s="4">
        <v>5863</v>
      </c>
      <c r="B5864" s="5">
        <v>4</v>
      </c>
      <c r="C5864" s="6">
        <v>4470</v>
      </c>
      <c r="D5864" s="6">
        <v>2967</v>
      </c>
      <c r="E5864">
        <f>VLOOKUP(Чек_позиція!C5864,Товар!A:G,7,FALSE)</f>
        <v>929.23</v>
      </c>
      <c r="F5864">
        <f t="shared" si="91"/>
        <v>3716.92</v>
      </c>
    </row>
    <row r="5865" spans="1:6">
      <c r="A5865" s="4">
        <v>5864</v>
      </c>
      <c r="B5865" s="5">
        <v>2</v>
      </c>
      <c r="C5865" s="6">
        <v>9653</v>
      </c>
      <c r="D5865" s="6">
        <v>2968</v>
      </c>
      <c r="E5865">
        <f>VLOOKUP(Чек_позиція!C5865,Товар!A:G,7,FALSE)</f>
        <v>913.43</v>
      </c>
      <c r="F5865">
        <f t="shared" si="91"/>
        <v>1826.86</v>
      </c>
    </row>
    <row r="5866" spans="1:6">
      <c r="A5866" s="4">
        <v>5865</v>
      </c>
      <c r="B5866" s="5">
        <v>3</v>
      </c>
      <c r="C5866" s="6">
        <v>7005</v>
      </c>
      <c r="D5866" s="6">
        <v>2968</v>
      </c>
      <c r="E5866">
        <f>VLOOKUP(Чек_позиція!C5866,Товар!A:G,7,FALSE)</f>
        <v>595.03</v>
      </c>
      <c r="F5866">
        <f t="shared" si="91"/>
        <v>1785.09</v>
      </c>
    </row>
    <row r="5867" spans="1:6">
      <c r="A5867" s="4">
        <v>5866</v>
      </c>
      <c r="B5867" s="5">
        <v>3</v>
      </c>
      <c r="C5867" s="6">
        <v>4605</v>
      </c>
      <c r="D5867" s="6">
        <v>2968</v>
      </c>
      <c r="E5867">
        <f>VLOOKUP(Чек_позиція!C5867,Товар!A:G,7,FALSE)</f>
        <v>300.33</v>
      </c>
      <c r="F5867">
        <f t="shared" si="91"/>
        <v>900.99</v>
      </c>
    </row>
    <row r="5868" spans="1:6">
      <c r="A5868" s="4">
        <v>5867</v>
      </c>
      <c r="B5868" s="5">
        <v>2</v>
      </c>
      <c r="C5868" s="6">
        <v>9847</v>
      </c>
      <c r="D5868" s="6">
        <v>2968</v>
      </c>
      <c r="E5868">
        <f>VLOOKUP(Чек_позиція!C5868,Товар!A:G,7,FALSE)</f>
        <v>841.01</v>
      </c>
      <c r="F5868">
        <f t="shared" si="91"/>
        <v>1682.02</v>
      </c>
    </row>
    <row r="5869" spans="1:6">
      <c r="A5869" s="4">
        <v>5868</v>
      </c>
      <c r="B5869" s="5">
        <v>3</v>
      </c>
      <c r="C5869" s="6">
        <v>8945</v>
      </c>
      <c r="D5869" s="6">
        <v>2969</v>
      </c>
      <c r="E5869">
        <f>VLOOKUP(Чек_позиція!C5869,Товар!A:G,7,FALSE)</f>
        <v>873.17</v>
      </c>
      <c r="F5869">
        <f t="shared" si="91"/>
        <v>2619.5099999999998</v>
      </c>
    </row>
    <row r="5870" spans="1:6">
      <c r="A5870" s="4">
        <v>5869</v>
      </c>
      <c r="B5870" s="5">
        <v>2</v>
      </c>
      <c r="C5870" s="6">
        <v>2766</v>
      </c>
      <c r="D5870" s="6">
        <v>2969</v>
      </c>
      <c r="E5870">
        <f>VLOOKUP(Чек_позиція!C5870,Товар!A:G,7,FALSE)</f>
        <v>590.11</v>
      </c>
      <c r="F5870">
        <f t="shared" si="91"/>
        <v>1180.22</v>
      </c>
    </row>
    <row r="5871" spans="1:6">
      <c r="A5871" s="4">
        <v>5870</v>
      </c>
      <c r="B5871" s="5">
        <v>2</v>
      </c>
      <c r="C5871" s="6">
        <v>2811</v>
      </c>
      <c r="D5871" s="6">
        <v>2970</v>
      </c>
      <c r="E5871">
        <f>VLOOKUP(Чек_позиція!C5871,Товар!A:G,7,FALSE)</f>
        <v>735.69</v>
      </c>
      <c r="F5871">
        <f t="shared" si="91"/>
        <v>1471.38</v>
      </c>
    </row>
    <row r="5872" spans="1:6">
      <c r="A5872" s="4">
        <v>5871</v>
      </c>
      <c r="B5872" s="5">
        <v>4</v>
      </c>
      <c r="C5872" s="6">
        <v>7912</v>
      </c>
      <c r="D5872" s="6">
        <v>2970</v>
      </c>
      <c r="E5872">
        <f>VLOOKUP(Чек_позиція!C5872,Товар!A:G,7,FALSE)</f>
        <v>388.87</v>
      </c>
      <c r="F5872">
        <f t="shared" si="91"/>
        <v>1555.48</v>
      </c>
    </row>
    <row r="5873" spans="1:6">
      <c r="A5873" s="4">
        <v>5872</v>
      </c>
      <c r="B5873" s="5">
        <v>4</v>
      </c>
      <c r="C5873" s="6">
        <v>4227</v>
      </c>
      <c r="D5873" s="6">
        <v>2970</v>
      </c>
      <c r="E5873">
        <f>VLOOKUP(Чек_позиція!C5873,Товар!A:G,7,FALSE)</f>
        <v>430.54</v>
      </c>
      <c r="F5873">
        <f t="shared" si="91"/>
        <v>1722.16</v>
      </c>
    </row>
    <row r="5874" spans="1:6">
      <c r="A5874" s="4">
        <v>5873</v>
      </c>
      <c r="B5874" s="5">
        <v>2</v>
      </c>
      <c r="C5874" s="6">
        <v>2239</v>
      </c>
      <c r="D5874" s="6">
        <v>2970</v>
      </c>
      <c r="E5874">
        <f>VLOOKUP(Чек_позиція!C5874,Товар!A:G,7,FALSE)</f>
        <v>917.31</v>
      </c>
      <c r="F5874">
        <f t="shared" si="91"/>
        <v>1834.62</v>
      </c>
    </row>
    <row r="5875" spans="1:6">
      <c r="A5875" s="4">
        <v>5874</v>
      </c>
      <c r="B5875" s="5">
        <v>3</v>
      </c>
      <c r="C5875" s="6">
        <v>8531</v>
      </c>
      <c r="D5875" s="6">
        <v>2971</v>
      </c>
      <c r="E5875">
        <f>VLOOKUP(Чек_позиція!C5875,Товар!A:G,7,FALSE)</f>
        <v>360.52</v>
      </c>
      <c r="F5875">
        <f t="shared" si="91"/>
        <v>1081.56</v>
      </c>
    </row>
    <row r="5876" spans="1:6">
      <c r="A5876" s="4">
        <v>5875</v>
      </c>
      <c r="B5876" s="5">
        <v>3</v>
      </c>
      <c r="C5876" s="6">
        <v>312</v>
      </c>
      <c r="D5876" s="6">
        <v>2971</v>
      </c>
      <c r="E5876">
        <f>VLOOKUP(Чек_позиція!C5876,Товар!A:G,7,FALSE)</f>
        <v>914.2</v>
      </c>
      <c r="F5876">
        <f t="shared" si="91"/>
        <v>2742.6000000000004</v>
      </c>
    </row>
    <row r="5877" spans="1:6">
      <c r="A5877" s="4">
        <v>5876</v>
      </c>
      <c r="B5877" s="5">
        <v>2</v>
      </c>
      <c r="C5877" s="6">
        <v>5450</v>
      </c>
      <c r="D5877" s="6">
        <v>2971</v>
      </c>
      <c r="E5877">
        <f>VLOOKUP(Чек_позиція!C5877,Товар!A:G,7,FALSE)</f>
        <v>46.43</v>
      </c>
      <c r="F5877">
        <f t="shared" si="91"/>
        <v>92.86</v>
      </c>
    </row>
    <row r="5878" spans="1:6">
      <c r="A5878" s="4">
        <v>5877</v>
      </c>
      <c r="B5878" s="5">
        <v>2</v>
      </c>
      <c r="C5878" s="6">
        <v>3479</v>
      </c>
      <c r="D5878" s="6">
        <v>2971</v>
      </c>
      <c r="E5878">
        <f>VLOOKUP(Чек_позиція!C5878,Товар!A:G,7,FALSE)</f>
        <v>103.19</v>
      </c>
      <c r="F5878">
        <f t="shared" si="91"/>
        <v>206.38</v>
      </c>
    </row>
    <row r="5879" spans="1:6">
      <c r="A5879" s="4">
        <v>5878</v>
      </c>
      <c r="B5879" s="5">
        <v>2</v>
      </c>
      <c r="C5879" s="6">
        <v>5773</v>
      </c>
      <c r="D5879" s="6">
        <v>2972</v>
      </c>
      <c r="E5879">
        <f>VLOOKUP(Чек_позиція!C5879,Товар!A:G,7,FALSE)</f>
        <v>510.91</v>
      </c>
      <c r="F5879">
        <f t="shared" si="91"/>
        <v>1021.82</v>
      </c>
    </row>
    <row r="5880" spans="1:6">
      <c r="A5880" s="4">
        <v>5879</v>
      </c>
      <c r="B5880" s="5">
        <v>2</v>
      </c>
      <c r="C5880" s="6">
        <v>611</v>
      </c>
      <c r="D5880" s="6">
        <v>2972</v>
      </c>
      <c r="E5880">
        <f>VLOOKUP(Чек_позиція!C5880,Товар!A:G,7,FALSE)</f>
        <v>356.96</v>
      </c>
      <c r="F5880">
        <f t="shared" si="91"/>
        <v>713.92</v>
      </c>
    </row>
    <row r="5881" spans="1:6">
      <c r="A5881" s="4">
        <v>5880</v>
      </c>
      <c r="B5881" s="5">
        <v>3</v>
      </c>
      <c r="C5881" s="6">
        <v>7595</v>
      </c>
      <c r="D5881" s="6">
        <v>2973</v>
      </c>
      <c r="E5881">
        <f>VLOOKUP(Чек_позиція!C5881,Товар!A:G,7,FALSE)</f>
        <v>671.74</v>
      </c>
      <c r="F5881">
        <f t="shared" si="91"/>
        <v>2015.22</v>
      </c>
    </row>
    <row r="5882" spans="1:6">
      <c r="A5882" s="4">
        <v>5881</v>
      </c>
      <c r="B5882" s="5">
        <v>1</v>
      </c>
      <c r="C5882" s="6">
        <v>7462</v>
      </c>
      <c r="D5882" s="6">
        <v>2973</v>
      </c>
      <c r="E5882">
        <f>VLOOKUP(Чек_позиція!C5882,Товар!A:G,7,FALSE)</f>
        <v>499.81</v>
      </c>
      <c r="F5882">
        <f t="shared" si="91"/>
        <v>499.81</v>
      </c>
    </row>
    <row r="5883" spans="1:6">
      <c r="A5883" s="4">
        <v>5882</v>
      </c>
      <c r="B5883" s="5">
        <v>4</v>
      </c>
      <c r="C5883" s="6">
        <v>5364</v>
      </c>
      <c r="D5883" s="6">
        <v>2973</v>
      </c>
      <c r="E5883">
        <f>VLOOKUP(Чек_позиція!C5883,Товар!A:G,7,FALSE)</f>
        <v>84.42</v>
      </c>
      <c r="F5883">
        <f t="shared" si="91"/>
        <v>337.68</v>
      </c>
    </row>
    <row r="5884" spans="1:6">
      <c r="A5884" s="4">
        <v>5883</v>
      </c>
      <c r="B5884" s="5">
        <v>3</v>
      </c>
      <c r="C5884" s="6">
        <v>9289</v>
      </c>
      <c r="D5884" s="6">
        <v>2973</v>
      </c>
      <c r="E5884">
        <f>VLOOKUP(Чек_позиція!C5884,Товар!A:G,7,FALSE)</f>
        <v>134.6</v>
      </c>
      <c r="F5884">
        <f t="shared" si="91"/>
        <v>403.79999999999995</v>
      </c>
    </row>
    <row r="5885" spans="1:6">
      <c r="A5885" s="4">
        <v>5884</v>
      </c>
      <c r="B5885" s="5">
        <v>2</v>
      </c>
      <c r="C5885" s="6">
        <v>9825</v>
      </c>
      <c r="D5885" s="6">
        <v>2973</v>
      </c>
      <c r="E5885">
        <f>VLOOKUP(Чек_позиція!C5885,Товар!A:G,7,FALSE)</f>
        <v>127.59</v>
      </c>
      <c r="F5885">
        <f t="shared" si="91"/>
        <v>255.18</v>
      </c>
    </row>
    <row r="5886" spans="1:6">
      <c r="A5886" s="4">
        <v>5885</v>
      </c>
      <c r="B5886" s="5">
        <v>3</v>
      </c>
      <c r="C5886" s="6">
        <v>5445</v>
      </c>
      <c r="D5886" s="6">
        <v>2974</v>
      </c>
      <c r="E5886">
        <f>VLOOKUP(Чек_позиція!C5886,Товар!A:G,7,FALSE)</f>
        <v>275</v>
      </c>
      <c r="F5886">
        <f t="shared" si="91"/>
        <v>825</v>
      </c>
    </row>
    <row r="5887" spans="1:6">
      <c r="A5887" s="4">
        <v>5886</v>
      </c>
      <c r="B5887" s="5">
        <v>1</v>
      </c>
      <c r="C5887" s="6">
        <v>1719</v>
      </c>
      <c r="D5887" s="6">
        <v>2974</v>
      </c>
      <c r="E5887">
        <f>VLOOKUP(Чек_позиція!C5887,Товар!A:G,7,FALSE)</f>
        <v>51.44</v>
      </c>
      <c r="F5887">
        <f t="shared" si="91"/>
        <v>51.44</v>
      </c>
    </row>
    <row r="5888" spans="1:6">
      <c r="A5888" s="4">
        <v>5887</v>
      </c>
      <c r="B5888" s="5">
        <v>4</v>
      </c>
      <c r="C5888" s="6">
        <v>7249</v>
      </c>
      <c r="D5888" s="6">
        <v>2974</v>
      </c>
      <c r="E5888">
        <f>VLOOKUP(Чек_позиція!C5888,Товар!A:G,7,FALSE)</f>
        <v>737.81</v>
      </c>
      <c r="F5888">
        <f t="shared" si="91"/>
        <v>2951.24</v>
      </c>
    </row>
    <row r="5889" spans="1:6">
      <c r="A5889" s="4">
        <v>5888</v>
      </c>
      <c r="B5889" s="5">
        <v>3</v>
      </c>
      <c r="C5889" s="6">
        <v>9032</v>
      </c>
      <c r="D5889" s="6">
        <v>2974</v>
      </c>
      <c r="E5889">
        <f>VLOOKUP(Чек_позиція!C5889,Товар!A:G,7,FALSE)</f>
        <v>365.67</v>
      </c>
      <c r="F5889">
        <f t="shared" si="91"/>
        <v>1097.01</v>
      </c>
    </row>
    <row r="5890" spans="1:6">
      <c r="A5890" s="4">
        <v>5889</v>
      </c>
      <c r="B5890" s="5">
        <v>4</v>
      </c>
      <c r="C5890" s="6">
        <v>6622</v>
      </c>
      <c r="D5890" s="6">
        <v>2975</v>
      </c>
      <c r="E5890">
        <f>VLOOKUP(Чек_позиція!C5890,Товар!A:G,7,FALSE)</f>
        <v>107.76</v>
      </c>
      <c r="F5890">
        <f t="shared" si="91"/>
        <v>431.04</v>
      </c>
    </row>
    <row r="5891" spans="1:6">
      <c r="A5891" s="4">
        <v>5890</v>
      </c>
      <c r="B5891" s="5">
        <v>1</v>
      </c>
      <c r="C5891" s="6">
        <v>8019</v>
      </c>
      <c r="D5891" s="6">
        <v>2976</v>
      </c>
      <c r="E5891">
        <f>VLOOKUP(Чек_позиція!C5891,Товар!A:G,7,FALSE)</f>
        <v>444.61</v>
      </c>
      <c r="F5891">
        <f t="shared" ref="F5891:F5954" si="92">B5891*E5891</f>
        <v>444.61</v>
      </c>
    </row>
    <row r="5892" spans="1:6">
      <c r="A5892" s="4">
        <v>5891</v>
      </c>
      <c r="B5892" s="5">
        <v>3</v>
      </c>
      <c r="C5892" s="6">
        <v>1507</v>
      </c>
      <c r="D5892" s="6">
        <v>2976</v>
      </c>
      <c r="E5892">
        <f>VLOOKUP(Чек_позиція!C5892,Товар!A:G,7,FALSE)</f>
        <v>96.35</v>
      </c>
      <c r="F5892">
        <f t="shared" si="92"/>
        <v>289.04999999999995</v>
      </c>
    </row>
    <row r="5893" spans="1:6">
      <c r="A5893" s="4">
        <v>5892</v>
      </c>
      <c r="B5893" s="5">
        <v>2</v>
      </c>
      <c r="C5893" s="6">
        <v>588</v>
      </c>
      <c r="D5893" s="6">
        <v>2976</v>
      </c>
      <c r="E5893">
        <f>VLOOKUP(Чек_позиція!C5893,Товар!A:G,7,FALSE)</f>
        <v>128.38</v>
      </c>
      <c r="F5893">
        <f t="shared" si="92"/>
        <v>256.76</v>
      </c>
    </row>
    <row r="5894" spans="1:6">
      <c r="A5894" s="4">
        <v>5893</v>
      </c>
      <c r="B5894" s="5">
        <v>3</v>
      </c>
      <c r="C5894" s="6">
        <v>3876</v>
      </c>
      <c r="D5894" s="6">
        <v>2976</v>
      </c>
      <c r="E5894">
        <f>VLOOKUP(Чек_позиція!C5894,Товар!A:G,7,FALSE)</f>
        <v>309.70999999999998</v>
      </c>
      <c r="F5894">
        <f t="shared" si="92"/>
        <v>929.12999999999988</v>
      </c>
    </row>
    <row r="5895" spans="1:6">
      <c r="A5895" s="4">
        <v>5894</v>
      </c>
      <c r="B5895" s="5">
        <v>4</v>
      </c>
      <c r="C5895" s="6">
        <v>9141</v>
      </c>
      <c r="D5895" s="6">
        <v>2976</v>
      </c>
      <c r="E5895">
        <f>VLOOKUP(Чек_позиція!C5895,Товар!A:G,7,FALSE)</f>
        <v>651.28</v>
      </c>
      <c r="F5895">
        <f t="shared" si="92"/>
        <v>2605.12</v>
      </c>
    </row>
    <row r="5896" spans="1:6">
      <c r="A5896" s="4">
        <v>5895</v>
      </c>
      <c r="B5896" s="5">
        <v>2</v>
      </c>
      <c r="C5896" s="6">
        <v>8630</v>
      </c>
      <c r="D5896" s="6">
        <v>2977</v>
      </c>
      <c r="E5896">
        <f>VLOOKUP(Чек_позиція!C5896,Товар!A:G,7,FALSE)</f>
        <v>234.59</v>
      </c>
      <c r="F5896">
        <f t="shared" si="92"/>
        <v>469.18</v>
      </c>
    </row>
    <row r="5897" spans="1:6">
      <c r="A5897" s="4">
        <v>5896</v>
      </c>
      <c r="B5897" s="5">
        <v>4</v>
      </c>
      <c r="C5897" s="6">
        <v>9208</v>
      </c>
      <c r="D5897" s="6">
        <v>2978</v>
      </c>
      <c r="E5897">
        <f>VLOOKUP(Чек_позиція!C5897,Товар!A:G,7,FALSE)</f>
        <v>548.59</v>
      </c>
      <c r="F5897">
        <f t="shared" si="92"/>
        <v>2194.36</v>
      </c>
    </row>
    <row r="5898" spans="1:6">
      <c r="A5898" s="4">
        <v>5897</v>
      </c>
      <c r="B5898" s="5">
        <v>4</v>
      </c>
      <c r="C5898" s="6">
        <v>5743</v>
      </c>
      <c r="D5898" s="6">
        <v>2978</v>
      </c>
      <c r="E5898">
        <f>VLOOKUP(Чек_позиція!C5898,Товар!A:G,7,FALSE)</f>
        <v>644.26</v>
      </c>
      <c r="F5898">
        <f t="shared" si="92"/>
        <v>2577.04</v>
      </c>
    </row>
    <row r="5899" spans="1:6">
      <c r="A5899" s="4">
        <v>5898</v>
      </c>
      <c r="B5899" s="5">
        <v>1</v>
      </c>
      <c r="C5899" s="6">
        <v>5733</v>
      </c>
      <c r="D5899" s="6">
        <v>2978</v>
      </c>
      <c r="E5899">
        <f>VLOOKUP(Чек_позиція!C5899,Товар!A:G,7,FALSE)</f>
        <v>737.96</v>
      </c>
      <c r="F5899">
        <f t="shared" si="92"/>
        <v>737.96</v>
      </c>
    </row>
    <row r="5900" spans="1:6">
      <c r="A5900" s="4">
        <v>5899</v>
      </c>
      <c r="B5900" s="5">
        <v>1</v>
      </c>
      <c r="C5900" s="6">
        <v>3203</v>
      </c>
      <c r="D5900" s="6">
        <v>2978</v>
      </c>
      <c r="E5900">
        <f>VLOOKUP(Чек_позиція!C5900,Товар!A:G,7,FALSE)</f>
        <v>179.69</v>
      </c>
      <c r="F5900">
        <f t="shared" si="92"/>
        <v>179.69</v>
      </c>
    </row>
    <row r="5901" spans="1:6">
      <c r="A5901" s="4">
        <v>5900</v>
      </c>
      <c r="B5901" s="5">
        <v>2</v>
      </c>
      <c r="C5901" s="6">
        <v>1363</v>
      </c>
      <c r="D5901" s="6">
        <v>2978</v>
      </c>
      <c r="E5901">
        <f>VLOOKUP(Чек_позиція!C5901,Товар!A:G,7,FALSE)</f>
        <v>463.95</v>
      </c>
      <c r="F5901">
        <f t="shared" si="92"/>
        <v>927.9</v>
      </c>
    </row>
    <row r="5902" spans="1:6">
      <c r="A5902" s="4">
        <v>5901</v>
      </c>
      <c r="B5902" s="5">
        <v>2</v>
      </c>
      <c r="C5902" s="6">
        <v>260</v>
      </c>
      <c r="D5902" s="6">
        <v>2979</v>
      </c>
      <c r="E5902">
        <f>VLOOKUP(Чек_позиція!C5902,Товар!A:G,7,FALSE)</f>
        <v>848.74</v>
      </c>
      <c r="F5902">
        <f t="shared" si="92"/>
        <v>1697.48</v>
      </c>
    </row>
    <row r="5903" spans="1:6">
      <c r="A5903" s="4">
        <v>5902</v>
      </c>
      <c r="B5903" s="5">
        <v>4</v>
      </c>
      <c r="C5903" s="6">
        <v>4809</v>
      </c>
      <c r="D5903" s="6">
        <v>2980</v>
      </c>
      <c r="E5903">
        <f>VLOOKUP(Чек_позиція!C5903,Товар!A:G,7,FALSE)</f>
        <v>949.99</v>
      </c>
      <c r="F5903">
        <f t="shared" si="92"/>
        <v>3799.96</v>
      </c>
    </row>
    <row r="5904" spans="1:6">
      <c r="A5904" s="4">
        <v>5903</v>
      </c>
      <c r="B5904" s="5">
        <v>4</v>
      </c>
      <c r="C5904" s="6">
        <v>6901</v>
      </c>
      <c r="D5904" s="6">
        <v>2980</v>
      </c>
      <c r="E5904">
        <f>VLOOKUP(Чек_позиція!C5904,Товар!A:G,7,FALSE)</f>
        <v>563.9</v>
      </c>
      <c r="F5904">
        <f t="shared" si="92"/>
        <v>2255.6</v>
      </c>
    </row>
    <row r="5905" spans="1:6">
      <c r="A5905" s="4">
        <v>5904</v>
      </c>
      <c r="B5905" s="5">
        <v>2</v>
      </c>
      <c r="C5905" s="6">
        <v>3730</v>
      </c>
      <c r="D5905" s="6">
        <v>2980</v>
      </c>
      <c r="E5905">
        <f>VLOOKUP(Чек_позиція!C5905,Товар!A:G,7,FALSE)</f>
        <v>296.61</v>
      </c>
      <c r="F5905">
        <f t="shared" si="92"/>
        <v>593.22</v>
      </c>
    </row>
    <row r="5906" spans="1:6">
      <c r="A5906" s="4">
        <v>5905</v>
      </c>
      <c r="B5906" s="5">
        <v>2</v>
      </c>
      <c r="C5906" s="6">
        <v>9243</v>
      </c>
      <c r="D5906" s="6">
        <v>2980</v>
      </c>
      <c r="E5906">
        <f>VLOOKUP(Чек_позиція!C5906,Товар!A:G,7,FALSE)</f>
        <v>465</v>
      </c>
      <c r="F5906">
        <f t="shared" si="92"/>
        <v>930</v>
      </c>
    </row>
    <row r="5907" spans="1:6">
      <c r="A5907" s="4">
        <v>5906</v>
      </c>
      <c r="B5907" s="5">
        <v>3</v>
      </c>
      <c r="C5907" s="6">
        <v>2832</v>
      </c>
      <c r="D5907" s="6">
        <v>2981</v>
      </c>
      <c r="E5907">
        <f>VLOOKUP(Чек_позиція!C5907,Товар!A:G,7,FALSE)</f>
        <v>828.86</v>
      </c>
      <c r="F5907">
        <f t="shared" si="92"/>
        <v>2486.58</v>
      </c>
    </row>
    <row r="5908" spans="1:6">
      <c r="A5908" s="4">
        <v>5907</v>
      </c>
      <c r="B5908" s="5">
        <v>1</v>
      </c>
      <c r="C5908" s="6">
        <v>8163</v>
      </c>
      <c r="D5908" s="6">
        <v>2982</v>
      </c>
      <c r="E5908">
        <f>VLOOKUP(Чек_позиція!C5908,Товар!A:G,7,FALSE)</f>
        <v>798.33</v>
      </c>
      <c r="F5908">
        <f t="shared" si="92"/>
        <v>798.33</v>
      </c>
    </row>
    <row r="5909" spans="1:6">
      <c r="A5909" s="4">
        <v>5908</v>
      </c>
      <c r="B5909" s="5">
        <v>3</v>
      </c>
      <c r="C5909" s="6">
        <v>435</v>
      </c>
      <c r="D5909" s="6">
        <v>2983</v>
      </c>
      <c r="E5909">
        <f>VLOOKUP(Чек_позиція!C5909,Товар!A:G,7,FALSE)</f>
        <v>546.5</v>
      </c>
      <c r="F5909">
        <f t="shared" si="92"/>
        <v>1639.5</v>
      </c>
    </row>
    <row r="5910" spans="1:6">
      <c r="A5910" s="4">
        <v>5909</v>
      </c>
      <c r="B5910" s="5">
        <v>3</v>
      </c>
      <c r="C5910" s="6">
        <v>5330</v>
      </c>
      <c r="D5910" s="6">
        <v>2983</v>
      </c>
      <c r="E5910">
        <f>VLOOKUP(Чек_позиція!C5910,Товар!A:G,7,FALSE)</f>
        <v>487.52</v>
      </c>
      <c r="F5910">
        <f t="shared" si="92"/>
        <v>1462.56</v>
      </c>
    </row>
    <row r="5911" spans="1:6">
      <c r="A5911" s="4">
        <v>5910</v>
      </c>
      <c r="B5911" s="5">
        <v>2</v>
      </c>
      <c r="C5911" s="6">
        <v>4096</v>
      </c>
      <c r="D5911" s="6">
        <v>2984</v>
      </c>
      <c r="E5911">
        <f>VLOOKUP(Чек_позиція!C5911,Товар!A:G,7,FALSE)</f>
        <v>872.31</v>
      </c>
      <c r="F5911">
        <f t="shared" si="92"/>
        <v>1744.62</v>
      </c>
    </row>
    <row r="5912" spans="1:6">
      <c r="A5912" s="4">
        <v>5911</v>
      </c>
      <c r="B5912" s="5">
        <v>4</v>
      </c>
      <c r="C5912" s="6">
        <v>1933</v>
      </c>
      <c r="D5912" s="6">
        <v>2984</v>
      </c>
      <c r="E5912">
        <f>VLOOKUP(Чек_позиція!C5912,Товар!A:G,7,FALSE)</f>
        <v>699.67</v>
      </c>
      <c r="F5912">
        <f t="shared" si="92"/>
        <v>2798.68</v>
      </c>
    </row>
    <row r="5913" spans="1:6">
      <c r="A5913" s="4">
        <v>5912</v>
      </c>
      <c r="B5913" s="5">
        <v>4</v>
      </c>
      <c r="C5913" s="6">
        <v>1710</v>
      </c>
      <c r="D5913" s="6">
        <v>2985</v>
      </c>
      <c r="E5913">
        <f>VLOOKUP(Чек_позиція!C5913,Товар!A:G,7,FALSE)</f>
        <v>883.97</v>
      </c>
      <c r="F5913">
        <f t="shared" si="92"/>
        <v>3535.88</v>
      </c>
    </row>
    <row r="5914" spans="1:6">
      <c r="A5914" s="4">
        <v>5913</v>
      </c>
      <c r="B5914" s="5">
        <v>4</v>
      </c>
      <c r="C5914" s="6">
        <v>4475</v>
      </c>
      <c r="D5914" s="6">
        <v>2985</v>
      </c>
      <c r="E5914">
        <f>VLOOKUP(Чек_позиція!C5914,Товар!A:G,7,FALSE)</f>
        <v>741.35</v>
      </c>
      <c r="F5914">
        <f t="shared" si="92"/>
        <v>2965.4</v>
      </c>
    </row>
    <row r="5915" spans="1:6">
      <c r="A5915" s="4">
        <v>5914</v>
      </c>
      <c r="B5915" s="5">
        <v>1</v>
      </c>
      <c r="C5915" s="6">
        <v>8924</v>
      </c>
      <c r="D5915" s="6">
        <v>2986</v>
      </c>
      <c r="E5915">
        <f>VLOOKUP(Чек_позиція!C5915,Товар!A:G,7,FALSE)</f>
        <v>316.79000000000002</v>
      </c>
      <c r="F5915">
        <f t="shared" si="92"/>
        <v>316.79000000000002</v>
      </c>
    </row>
    <row r="5916" spans="1:6">
      <c r="A5916" s="4">
        <v>5915</v>
      </c>
      <c r="B5916" s="5">
        <v>1</v>
      </c>
      <c r="C5916" s="6">
        <v>6698</v>
      </c>
      <c r="D5916" s="6">
        <v>2986</v>
      </c>
      <c r="E5916">
        <f>VLOOKUP(Чек_позиція!C5916,Товар!A:G,7,FALSE)</f>
        <v>946.61</v>
      </c>
      <c r="F5916">
        <f t="shared" si="92"/>
        <v>946.61</v>
      </c>
    </row>
    <row r="5917" spans="1:6">
      <c r="A5917" s="4">
        <v>5916</v>
      </c>
      <c r="B5917" s="5">
        <v>1</v>
      </c>
      <c r="C5917" s="6">
        <v>9924</v>
      </c>
      <c r="D5917" s="6">
        <v>2986</v>
      </c>
      <c r="E5917">
        <f>VLOOKUP(Чек_позиція!C5917,Товар!A:G,7,FALSE)</f>
        <v>341.84</v>
      </c>
      <c r="F5917">
        <f t="shared" si="92"/>
        <v>341.84</v>
      </c>
    </row>
    <row r="5918" spans="1:6">
      <c r="A5918" s="4">
        <v>5917</v>
      </c>
      <c r="B5918" s="5">
        <v>2</v>
      </c>
      <c r="C5918" s="6">
        <v>4831</v>
      </c>
      <c r="D5918" s="6">
        <v>2987</v>
      </c>
      <c r="E5918">
        <f>VLOOKUP(Чек_позиція!C5918,Товар!A:G,7,FALSE)</f>
        <v>175.12</v>
      </c>
      <c r="F5918">
        <f t="shared" si="92"/>
        <v>350.24</v>
      </c>
    </row>
    <row r="5919" spans="1:6">
      <c r="A5919" s="4">
        <v>5918</v>
      </c>
      <c r="B5919" s="5">
        <v>1</v>
      </c>
      <c r="C5919" s="6">
        <v>2199</v>
      </c>
      <c r="D5919" s="6">
        <v>2987</v>
      </c>
      <c r="E5919">
        <f>VLOOKUP(Чек_позиція!C5919,Товар!A:G,7,FALSE)</f>
        <v>174.39</v>
      </c>
      <c r="F5919">
        <f t="shared" si="92"/>
        <v>174.39</v>
      </c>
    </row>
    <row r="5920" spans="1:6">
      <c r="A5920" s="4">
        <v>5919</v>
      </c>
      <c r="B5920" s="5">
        <v>1</v>
      </c>
      <c r="C5920" s="6">
        <v>1399</v>
      </c>
      <c r="D5920" s="6">
        <v>2987</v>
      </c>
      <c r="E5920">
        <f>VLOOKUP(Чек_позиція!C5920,Товар!A:G,7,FALSE)</f>
        <v>216.38</v>
      </c>
      <c r="F5920">
        <f t="shared" si="92"/>
        <v>216.38</v>
      </c>
    </row>
    <row r="5921" spans="1:6">
      <c r="A5921" s="4">
        <v>5920</v>
      </c>
      <c r="B5921" s="5">
        <v>3</v>
      </c>
      <c r="C5921" s="6">
        <v>2212</v>
      </c>
      <c r="D5921" s="6">
        <v>2987</v>
      </c>
      <c r="E5921">
        <f>VLOOKUP(Чек_позиція!C5921,Товар!A:G,7,FALSE)</f>
        <v>917.37</v>
      </c>
      <c r="F5921">
        <f t="shared" si="92"/>
        <v>2752.11</v>
      </c>
    </row>
    <row r="5922" spans="1:6">
      <c r="A5922" s="4">
        <v>5921</v>
      </c>
      <c r="B5922" s="5">
        <v>2</v>
      </c>
      <c r="C5922" s="6">
        <v>6948</v>
      </c>
      <c r="D5922" s="6">
        <v>2988</v>
      </c>
      <c r="E5922">
        <f>VLOOKUP(Чек_позиція!C5922,Товар!A:G,7,FALSE)</f>
        <v>660.66</v>
      </c>
      <c r="F5922">
        <f t="shared" si="92"/>
        <v>1321.32</v>
      </c>
    </row>
    <row r="5923" spans="1:6">
      <c r="A5923" s="4">
        <v>5922</v>
      </c>
      <c r="B5923" s="5">
        <v>4</v>
      </c>
      <c r="C5923" s="6">
        <v>6540</v>
      </c>
      <c r="D5923" s="6">
        <v>2988</v>
      </c>
      <c r="E5923">
        <f>VLOOKUP(Чек_позиція!C5923,Товар!A:G,7,FALSE)</f>
        <v>352.08</v>
      </c>
      <c r="F5923">
        <f t="shared" si="92"/>
        <v>1408.32</v>
      </c>
    </row>
    <row r="5924" spans="1:6">
      <c r="A5924" s="4">
        <v>5923</v>
      </c>
      <c r="B5924" s="5">
        <v>1</v>
      </c>
      <c r="C5924" s="6">
        <v>8621</v>
      </c>
      <c r="D5924" s="6">
        <v>2988</v>
      </c>
      <c r="E5924">
        <f>VLOOKUP(Чек_позиція!C5924,Товар!A:G,7,FALSE)</f>
        <v>576.19000000000005</v>
      </c>
      <c r="F5924">
        <f t="shared" si="92"/>
        <v>576.19000000000005</v>
      </c>
    </row>
    <row r="5925" spans="1:6">
      <c r="A5925" s="4">
        <v>5924</v>
      </c>
      <c r="B5925" s="5">
        <v>2</v>
      </c>
      <c r="C5925" s="6">
        <v>6197</v>
      </c>
      <c r="D5925" s="6">
        <v>2988</v>
      </c>
      <c r="E5925">
        <f>VLOOKUP(Чек_позиція!C5925,Товар!A:G,7,FALSE)</f>
        <v>870.69</v>
      </c>
      <c r="F5925">
        <f t="shared" si="92"/>
        <v>1741.38</v>
      </c>
    </row>
    <row r="5926" spans="1:6">
      <c r="A5926" s="4">
        <v>5925</v>
      </c>
      <c r="B5926" s="5">
        <v>3</v>
      </c>
      <c r="C5926" s="6">
        <v>2920</v>
      </c>
      <c r="D5926" s="6">
        <v>2988</v>
      </c>
      <c r="E5926">
        <f>VLOOKUP(Чек_позиція!C5926,Товар!A:G,7,FALSE)</f>
        <v>251.66</v>
      </c>
      <c r="F5926">
        <f t="shared" si="92"/>
        <v>754.98</v>
      </c>
    </row>
    <row r="5927" spans="1:6">
      <c r="A5927" s="4">
        <v>5926</v>
      </c>
      <c r="B5927" s="5">
        <v>4</v>
      </c>
      <c r="C5927" s="6">
        <v>8019</v>
      </c>
      <c r="D5927" s="6">
        <v>2989</v>
      </c>
      <c r="E5927">
        <f>VLOOKUP(Чек_позиція!C5927,Товар!A:G,7,FALSE)</f>
        <v>444.61</v>
      </c>
      <c r="F5927">
        <f t="shared" si="92"/>
        <v>1778.44</v>
      </c>
    </row>
    <row r="5928" spans="1:6">
      <c r="A5928" s="4">
        <v>5927</v>
      </c>
      <c r="B5928" s="5">
        <v>1</v>
      </c>
      <c r="C5928" s="6">
        <v>1609</v>
      </c>
      <c r="D5928" s="6">
        <v>2989</v>
      </c>
      <c r="E5928">
        <f>VLOOKUP(Чек_позиція!C5928,Товар!A:G,7,FALSE)</f>
        <v>399.93</v>
      </c>
      <c r="F5928">
        <f t="shared" si="92"/>
        <v>399.93</v>
      </c>
    </row>
    <row r="5929" spans="1:6">
      <c r="A5929" s="4">
        <v>5928</v>
      </c>
      <c r="B5929" s="5">
        <v>3</v>
      </c>
      <c r="C5929" s="6">
        <v>984</v>
      </c>
      <c r="D5929" s="6">
        <v>2990</v>
      </c>
      <c r="E5929">
        <f>VLOOKUP(Чек_позиція!C5929,Товар!A:G,7,FALSE)</f>
        <v>134.77000000000001</v>
      </c>
      <c r="F5929">
        <f t="shared" si="92"/>
        <v>404.31000000000006</v>
      </c>
    </row>
    <row r="5930" spans="1:6">
      <c r="A5930" s="4">
        <v>5929</v>
      </c>
      <c r="B5930" s="5">
        <v>4</v>
      </c>
      <c r="C5930" s="6">
        <v>562</v>
      </c>
      <c r="D5930" s="6">
        <v>2990</v>
      </c>
      <c r="E5930">
        <f>VLOOKUP(Чек_позиція!C5930,Товар!A:G,7,FALSE)</f>
        <v>237.64</v>
      </c>
      <c r="F5930">
        <f t="shared" si="92"/>
        <v>950.56</v>
      </c>
    </row>
    <row r="5931" spans="1:6">
      <c r="A5931" s="4">
        <v>5930</v>
      </c>
      <c r="B5931" s="5">
        <v>2</v>
      </c>
      <c r="C5931" s="6">
        <v>3673</v>
      </c>
      <c r="D5931" s="6">
        <v>2990</v>
      </c>
      <c r="E5931">
        <f>VLOOKUP(Чек_позиція!C5931,Товар!A:G,7,FALSE)</f>
        <v>816.43</v>
      </c>
      <c r="F5931">
        <f t="shared" si="92"/>
        <v>1632.86</v>
      </c>
    </row>
    <row r="5932" spans="1:6">
      <c r="A5932" s="4">
        <v>5931</v>
      </c>
      <c r="B5932" s="5">
        <v>4</v>
      </c>
      <c r="C5932" s="6">
        <v>1345</v>
      </c>
      <c r="D5932" s="6">
        <v>2990</v>
      </c>
      <c r="E5932">
        <f>VLOOKUP(Чек_позиція!C5932,Товар!A:G,7,FALSE)</f>
        <v>117.39</v>
      </c>
      <c r="F5932">
        <f t="shared" si="92"/>
        <v>469.56</v>
      </c>
    </row>
    <row r="5933" spans="1:6">
      <c r="A5933" s="4">
        <v>5932</v>
      </c>
      <c r="B5933" s="5">
        <v>2</v>
      </c>
      <c r="C5933" s="6">
        <v>2774</v>
      </c>
      <c r="D5933" s="6">
        <v>2990</v>
      </c>
      <c r="E5933">
        <f>VLOOKUP(Чек_позиція!C5933,Товар!A:G,7,FALSE)</f>
        <v>277.27999999999997</v>
      </c>
      <c r="F5933">
        <f t="shared" si="92"/>
        <v>554.55999999999995</v>
      </c>
    </row>
    <row r="5934" spans="1:6">
      <c r="A5934" s="4">
        <v>5933</v>
      </c>
      <c r="B5934" s="5">
        <v>1</v>
      </c>
      <c r="C5934" s="6">
        <v>6342</v>
      </c>
      <c r="D5934" s="6">
        <v>2991</v>
      </c>
      <c r="E5934">
        <f>VLOOKUP(Чек_позиція!C5934,Товар!A:G,7,FALSE)</f>
        <v>169.19</v>
      </c>
      <c r="F5934">
        <f t="shared" si="92"/>
        <v>169.19</v>
      </c>
    </row>
    <row r="5935" spans="1:6">
      <c r="A5935" s="4">
        <v>5934</v>
      </c>
      <c r="B5935" s="5">
        <v>1</v>
      </c>
      <c r="C5935" s="6">
        <v>4227</v>
      </c>
      <c r="D5935" s="6">
        <v>2992</v>
      </c>
      <c r="E5935">
        <f>VLOOKUP(Чек_позиція!C5935,Товар!A:G,7,FALSE)</f>
        <v>430.54</v>
      </c>
      <c r="F5935">
        <f t="shared" si="92"/>
        <v>430.54</v>
      </c>
    </row>
    <row r="5936" spans="1:6">
      <c r="A5936" s="4">
        <v>5935</v>
      </c>
      <c r="B5936" s="5">
        <v>1</v>
      </c>
      <c r="C5936" s="6">
        <v>6834</v>
      </c>
      <c r="D5936" s="6">
        <v>2992</v>
      </c>
      <c r="E5936">
        <f>VLOOKUP(Чек_позиція!C5936,Товар!A:G,7,FALSE)</f>
        <v>313.47000000000003</v>
      </c>
      <c r="F5936">
        <f t="shared" si="92"/>
        <v>313.47000000000003</v>
      </c>
    </row>
    <row r="5937" spans="1:6">
      <c r="A5937" s="4">
        <v>5936</v>
      </c>
      <c r="B5937" s="5">
        <v>1</v>
      </c>
      <c r="C5937" s="6">
        <v>2360</v>
      </c>
      <c r="D5937" s="6">
        <v>2992</v>
      </c>
      <c r="E5937">
        <f>VLOOKUP(Чек_позиція!C5937,Товар!A:G,7,FALSE)</f>
        <v>856.72</v>
      </c>
      <c r="F5937">
        <f t="shared" si="92"/>
        <v>856.72</v>
      </c>
    </row>
    <row r="5938" spans="1:6">
      <c r="A5938" s="4">
        <v>5937</v>
      </c>
      <c r="B5938" s="5">
        <v>4</v>
      </c>
      <c r="C5938" s="6">
        <v>5216</v>
      </c>
      <c r="D5938" s="6">
        <v>2992</v>
      </c>
      <c r="E5938">
        <f>VLOOKUP(Чек_позиція!C5938,Товар!A:G,7,FALSE)</f>
        <v>623.07000000000005</v>
      </c>
      <c r="F5938">
        <f t="shared" si="92"/>
        <v>2492.2800000000002</v>
      </c>
    </row>
    <row r="5939" spans="1:6">
      <c r="A5939" s="4">
        <v>5938</v>
      </c>
      <c r="B5939" s="5">
        <v>4</v>
      </c>
      <c r="C5939" s="6">
        <v>7815</v>
      </c>
      <c r="D5939" s="6">
        <v>2992</v>
      </c>
      <c r="E5939">
        <f>VLOOKUP(Чек_позиція!C5939,Товар!A:G,7,FALSE)</f>
        <v>319.57</v>
      </c>
      <c r="F5939">
        <f t="shared" si="92"/>
        <v>1278.28</v>
      </c>
    </row>
    <row r="5940" spans="1:6">
      <c r="A5940" s="4">
        <v>5939</v>
      </c>
      <c r="B5940" s="5">
        <v>3</v>
      </c>
      <c r="C5940" s="6">
        <v>1329</v>
      </c>
      <c r="D5940" s="6">
        <v>2993</v>
      </c>
      <c r="E5940">
        <f>VLOOKUP(Чек_позиція!C5940,Товар!A:G,7,FALSE)</f>
        <v>368.38</v>
      </c>
      <c r="F5940">
        <f t="shared" si="92"/>
        <v>1105.1399999999999</v>
      </c>
    </row>
    <row r="5941" spans="1:6">
      <c r="A5941" s="4">
        <v>5940</v>
      </c>
      <c r="B5941" s="5">
        <v>1</v>
      </c>
      <c r="C5941" s="6">
        <v>3366</v>
      </c>
      <c r="D5941" s="6">
        <v>2994</v>
      </c>
      <c r="E5941">
        <f>VLOOKUP(Чек_позиція!C5941,Товар!A:G,7,FALSE)</f>
        <v>93.51</v>
      </c>
      <c r="F5941">
        <f t="shared" si="92"/>
        <v>93.51</v>
      </c>
    </row>
    <row r="5942" spans="1:6">
      <c r="A5942" s="4">
        <v>5941</v>
      </c>
      <c r="B5942" s="5">
        <v>1</v>
      </c>
      <c r="C5942" s="6">
        <v>4533</v>
      </c>
      <c r="D5942" s="6">
        <v>2994</v>
      </c>
      <c r="E5942">
        <f>VLOOKUP(Чек_позиція!C5942,Товар!A:G,7,FALSE)</f>
        <v>340.21</v>
      </c>
      <c r="F5942">
        <f t="shared" si="92"/>
        <v>340.21</v>
      </c>
    </row>
    <row r="5943" spans="1:6">
      <c r="A5943" s="4">
        <v>5942</v>
      </c>
      <c r="B5943" s="5">
        <v>4</v>
      </c>
      <c r="C5943" s="6">
        <v>8024</v>
      </c>
      <c r="D5943" s="6">
        <v>2994</v>
      </c>
      <c r="E5943">
        <f>VLOOKUP(Чек_позиція!C5943,Товар!A:G,7,FALSE)</f>
        <v>258.69</v>
      </c>
      <c r="F5943">
        <f t="shared" si="92"/>
        <v>1034.76</v>
      </c>
    </row>
    <row r="5944" spans="1:6">
      <c r="A5944" s="4">
        <v>5943</v>
      </c>
      <c r="B5944" s="5">
        <v>4</v>
      </c>
      <c r="C5944" s="6">
        <v>8079</v>
      </c>
      <c r="D5944" s="6">
        <v>2994</v>
      </c>
      <c r="E5944">
        <f>VLOOKUP(Чек_позиція!C5944,Товар!A:G,7,FALSE)</f>
        <v>639.88</v>
      </c>
      <c r="F5944">
        <f t="shared" si="92"/>
        <v>2559.52</v>
      </c>
    </row>
    <row r="5945" spans="1:6">
      <c r="A5945" s="4">
        <v>5944</v>
      </c>
      <c r="B5945" s="5">
        <v>2</v>
      </c>
      <c r="C5945" s="6">
        <v>2848</v>
      </c>
      <c r="D5945" s="6">
        <v>2995</v>
      </c>
      <c r="E5945">
        <f>VLOOKUP(Чек_позиція!C5945,Товар!A:G,7,FALSE)</f>
        <v>712.59</v>
      </c>
      <c r="F5945">
        <f t="shared" si="92"/>
        <v>1425.18</v>
      </c>
    </row>
    <row r="5946" spans="1:6">
      <c r="A5946" s="4">
        <v>5945</v>
      </c>
      <c r="B5946" s="5">
        <v>4</v>
      </c>
      <c r="C5946" s="6">
        <v>3497</v>
      </c>
      <c r="D5946" s="6">
        <v>2995</v>
      </c>
      <c r="E5946">
        <f>VLOOKUP(Чек_позиція!C5946,Товар!A:G,7,FALSE)</f>
        <v>158.99</v>
      </c>
      <c r="F5946">
        <f t="shared" si="92"/>
        <v>635.96</v>
      </c>
    </row>
    <row r="5947" spans="1:6">
      <c r="A5947" s="4">
        <v>5946</v>
      </c>
      <c r="B5947" s="5">
        <v>2</v>
      </c>
      <c r="C5947" s="6">
        <v>9621</v>
      </c>
      <c r="D5947" s="6">
        <v>2995</v>
      </c>
      <c r="E5947">
        <f>VLOOKUP(Чек_позиція!C5947,Товар!A:G,7,FALSE)</f>
        <v>938.84</v>
      </c>
      <c r="F5947">
        <f t="shared" si="92"/>
        <v>1877.68</v>
      </c>
    </row>
    <row r="5948" spans="1:6">
      <c r="A5948" s="4">
        <v>5947</v>
      </c>
      <c r="B5948" s="5">
        <v>1</v>
      </c>
      <c r="C5948" s="6">
        <v>5525</v>
      </c>
      <c r="D5948" s="6">
        <v>2995</v>
      </c>
      <c r="E5948">
        <f>VLOOKUP(Чек_позиція!C5948,Товар!A:G,7,FALSE)</f>
        <v>158.72</v>
      </c>
      <c r="F5948">
        <f t="shared" si="92"/>
        <v>158.72</v>
      </c>
    </row>
    <row r="5949" spans="1:6">
      <c r="A5949" s="4">
        <v>5948</v>
      </c>
      <c r="B5949" s="5">
        <v>2</v>
      </c>
      <c r="C5949" s="6">
        <v>8425</v>
      </c>
      <c r="D5949" s="6">
        <v>2995</v>
      </c>
      <c r="E5949">
        <f>VLOOKUP(Чек_позиція!C5949,Товар!A:G,7,FALSE)</f>
        <v>912.54</v>
      </c>
      <c r="F5949">
        <f t="shared" si="92"/>
        <v>1825.08</v>
      </c>
    </row>
    <row r="5950" spans="1:6">
      <c r="A5950" s="4">
        <v>5949</v>
      </c>
      <c r="B5950" s="5">
        <v>1</v>
      </c>
      <c r="C5950" s="6">
        <v>1041</v>
      </c>
      <c r="D5950" s="6">
        <v>2996</v>
      </c>
      <c r="E5950">
        <f>VLOOKUP(Чек_позиція!C5950,Товар!A:G,7,FALSE)</f>
        <v>186.89</v>
      </c>
      <c r="F5950">
        <f t="shared" si="92"/>
        <v>186.89</v>
      </c>
    </row>
    <row r="5951" spans="1:6">
      <c r="A5951" s="4">
        <v>5950</v>
      </c>
      <c r="B5951" s="5">
        <v>1</v>
      </c>
      <c r="C5951" s="6">
        <v>9629</v>
      </c>
      <c r="D5951" s="6">
        <v>2996</v>
      </c>
      <c r="E5951">
        <f>VLOOKUP(Чек_позиція!C5951,Товар!A:G,7,FALSE)</f>
        <v>364.83</v>
      </c>
      <c r="F5951">
        <f t="shared" si="92"/>
        <v>364.83</v>
      </c>
    </row>
    <row r="5952" spans="1:6">
      <c r="A5952" s="4">
        <v>5951</v>
      </c>
      <c r="B5952" s="5">
        <v>4</v>
      </c>
      <c r="C5952" s="6">
        <v>6631</v>
      </c>
      <c r="D5952" s="6">
        <v>2996</v>
      </c>
      <c r="E5952">
        <f>VLOOKUP(Чек_позиція!C5952,Товар!A:G,7,FALSE)</f>
        <v>699.86</v>
      </c>
      <c r="F5952">
        <f t="shared" si="92"/>
        <v>2799.44</v>
      </c>
    </row>
    <row r="5953" spans="1:6">
      <c r="A5953" s="4">
        <v>5952</v>
      </c>
      <c r="B5953" s="5">
        <v>3</v>
      </c>
      <c r="C5953" s="6">
        <v>3623</v>
      </c>
      <c r="D5953" s="6">
        <v>2997</v>
      </c>
      <c r="E5953">
        <f>VLOOKUP(Чек_позиція!C5953,Товар!A:G,7,FALSE)</f>
        <v>835.59</v>
      </c>
      <c r="F5953">
        <f t="shared" si="92"/>
        <v>2506.77</v>
      </c>
    </row>
    <row r="5954" spans="1:6">
      <c r="A5954" s="4">
        <v>5953</v>
      </c>
      <c r="B5954" s="5">
        <v>1</v>
      </c>
      <c r="C5954" s="6">
        <v>9383</v>
      </c>
      <c r="D5954" s="6">
        <v>2998</v>
      </c>
      <c r="E5954">
        <f>VLOOKUP(Чек_позиція!C5954,Товар!A:G,7,FALSE)</f>
        <v>317.17</v>
      </c>
      <c r="F5954">
        <f t="shared" si="92"/>
        <v>317.17</v>
      </c>
    </row>
    <row r="5955" spans="1:6">
      <c r="A5955" s="4">
        <v>5954</v>
      </c>
      <c r="B5955" s="5">
        <v>1</v>
      </c>
      <c r="C5955" s="6">
        <v>9298</v>
      </c>
      <c r="D5955" s="6">
        <v>2998</v>
      </c>
      <c r="E5955">
        <f>VLOOKUP(Чек_позиція!C5955,Товар!A:G,7,FALSE)</f>
        <v>319.97000000000003</v>
      </c>
      <c r="F5955">
        <f t="shared" ref="F5955:F6018" si="93">B5955*E5955</f>
        <v>319.97000000000003</v>
      </c>
    </row>
    <row r="5956" spans="1:6">
      <c r="A5956" s="4">
        <v>5955</v>
      </c>
      <c r="B5956" s="5">
        <v>4</v>
      </c>
      <c r="C5956" s="6">
        <v>1664</v>
      </c>
      <c r="D5956" s="6">
        <v>2998</v>
      </c>
      <c r="E5956">
        <f>VLOOKUP(Чек_позиція!C5956,Товар!A:G,7,FALSE)</f>
        <v>875.39</v>
      </c>
      <c r="F5956">
        <f t="shared" si="93"/>
        <v>3501.56</v>
      </c>
    </row>
    <row r="5957" spans="1:6">
      <c r="A5957" s="4">
        <v>5956</v>
      </c>
      <c r="B5957" s="5">
        <v>3</v>
      </c>
      <c r="C5957" s="6">
        <v>2654</v>
      </c>
      <c r="D5957" s="6">
        <v>2998</v>
      </c>
      <c r="E5957">
        <f>VLOOKUP(Чек_позиція!C5957,Товар!A:G,7,FALSE)</f>
        <v>131.52000000000001</v>
      </c>
      <c r="F5957">
        <f t="shared" si="93"/>
        <v>394.56000000000006</v>
      </c>
    </row>
    <row r="5958" spans="1:6">
      <c r="A5958" s="4">
        <v>5957</v>
      </c>
      <c r="B5958" s="5">
        <v>3</v>
      </c>
      <c r="C5958" s="6">
        <v>6992</v>
      </c>
      <c r="D5958" s="6">
        <v>2999</v>
      </c>
      <c r="E5958">
        <f>VLOOKUP(Чек_позиція!C5958,Товар!A:G,7,FALSE)</f>
        <v>402.01</v>
      </c>
      <c r="F5958">
        <f t="shared" si="93"/>
        <v>1206.03</v>
      </c>
    </row>
    <row r="5959" spans="1:6">
      <c r="A5959" s="4">
        <v>5958</v>
      </c>
      <c r="B5959" s="5">
        <v>2</v>
      </c>
      <c r="C5959" s="6">
        <v>1891</v>
      </c>
      <c r="D5959" s="6">
        <v>3000</v>
      </c>
      <c r="E5959">
        <f>VLOOKUP(Чек_позиція!C5959,Товар!A:G,7,FALSE)</f>
        <v>171.25</v>
      </c>
      <c r="F5959">
        <f t="shared" si="93"/>
        <v>342.5</v>
      </c>
    </row>
    <row r="5960" spans="1:6">
      <c r="A5960" s="4">
        <v>5959</v>
      </c>
      <c r="B5960" s="5">
        <v>4</v>
      </c>
      <c r="C5960" s="6">
        <v>2082</v>
      </c>
      <c r="D5960" s="6">
        <v>3000</v>
      </c>
      <c r="E5960">
        <f>VLOOKUP(Чек_позиція!C5960,Товар!A:G,7,FALSE)</f>
        <v>769.19</v>
      </c>
      <c r="F5960">
        <f t="shared" si="93"/>
        <v>3076.76</v>
      </c>
    </row>
    <row r="5961" spans="1:6">
      <c r="A5961" s="4">
        <v>5960</v>
      </c>
      <c r="B5961" s="5">
        <v>2</v>
      </c>
      <c r="C5961" s="6">
        <v>5345</v>
      </c>
      <c r="D5961" s="6">
        <v>3000</v>
      </c>
      <c r="E5961">
        <f>VLOOKUP(Чек_позиція!C5961,Товар!A:G,7,FALSE)</f>
        <v>848.35</v>
      </c>
      <c r="F5961">
        <f t="shared" si="93"/>
        <v>1696.7</v>
      </c>
    </row>
    <row r="5962" spans="1:6">
      <c r="A5962" s="4">
        <v>5961</v>
      </c>
      <c r="B5962" s="5">
        <v>3</v>
      </c>
      <c r="C5962" s="6">
        <v>3253</v>
      </c>
      <c r="D5962" s="6">
        <v>3000</v>
      </c>
      <c r="E5962">
        <f>VLOOKUP(Чек_позиція!C5962,Товар!A:G,7,FALSE)</f>
        <v>299.2</v>
      </c>
      <c r="F5962">
        <f t="shared" si="93"/>
        <v>897.59999999999991</v>
      </c>
    </row>
    <row r="5963" spans="1:6">
      <c r="A5963" s="4">
        <v>5962</v>
      </c>
      <c r="B5963" s="5">
        <v>1</v>
      </c>
      <c r="C5963" s="6">
        <v>843</v>
      </c>
      <c r="D5963" s="6">
        <v>3000</v>
      </c>
      <c r="E5963">
        <f>VLOOKUP(Чек_позиція!C5963,Товар!A:G,7,FALSE)</f>
        <v>785.15</v>
      </c>
      <c r="F5963">
        <f t="shared" si="93"/>
        <v>785.15</v>
      </c>
    </row>
    <row r="5964" spans="1:6">
      <c r="A5964" s="4">
        <v>5963</v>
      </c>
      <c r="B5964" s="5">
        <v>2</v>
      </c>
      <c r="C5964" s="6">
        <v>660</v>
      </c>
      <c r="D5964" s="6">
        <v>3001</v>
      </c>
      <c r="E5964">
        <f>VLOOKUP(Чек_позиція!C5964,Товар!A:G,7,FALSE)</f>
        <v>730.18</v>
      </c>
      <c r="F5964">
        <f t="shared" si="93"/>
        <v>1460.36</v>
      </c>
    </row>
    <row r="5965" spans="1:6">
      <c r="A5965" s="4">
        <v>5964</v>
      </c>
      <c r="B5965" s="5">
        <v>1</v>
      </c>
      <c r="C5965" s="6">
        <v>4946</v>
      </c>
      <c r="D5965" s="6">
        <v>3001</v>
      </c>
      <c r="E5965">
        <f>VLOOKUP(Чек_позиція!C5965,Товар!A:G,7,FALSE)</f>
        <v>578.48</v>
      </c>
      <c r="F5965">
        <f t="shared" si="93"/>
        <v>578.48</v>
      </c>
    </row>
    <row r="5966" spans="1:6">
      <c r="A5966" s="4">
        <v>5965</v>
      </c>
      <c r="B5966" s="5">
        <v>1</v>
      </c>
      <c r="C5966" s="6">
        <v>6720</v>
      </c>
      <c r="D5966" s="6">
        <v>3001</v>
      </c>
      <c r="E5966">
        <f>VLOOKUP(Чек_позиція!C5966,Товар!A:G,7,FALSE)</f>
        <v>259.02999999999997</v>
      </c>
      <c r="F5966">
        <f t="shared" si="93"/>
        <v>259.02999999999997</v>
      </c>
    </row>
    <row r="5967" spans="1:6">
      <c r="A5967" s="4">
        <v>5966</v>
      </c>
      <c r="B5967" s="5">
        <v>2</v>
      </c>
      <c r="C5967" s="6">
        <v>3728</v>
      </c>
      <c r="D5967" s="6">
        <v>3001</v>
      </c>
      <c r="E5967">
        <f>VLOOKUP(Чек_позиція!C5967,Товар!A:G,7,FALSE)</f>
        <v>186.26</v>
      </c>
      <c r="F5967">
        <f t="shared" si="93"/>
        <v>372.52</v>
      </c>
    </row>
    <row r="5968" spans="1:6">
      <c r="A5968" s="4">
        <v>5967</v>
      </c>
      <c r="B5968" s="5">
        <v>2</v>
      </c>
      <c r="C5968" s="6">
        <v>2911</v>
      </c>
      <c r="D5968" s="6">
        <v>3002</v>
      </c>
      <c r="E5968">
        <f>VLOOKUP(Чек_позиція!C5968,Товар!A:G,7,FALSE)</f>
        <v>772.04</v>
      </c>
      <c r="F5968">
        <f t="shared" si="93"/>
        <v>1544.08</v>
      </c>
    </row>
    <row r="5969" spans="1:6">
      <c r="A5969" s="4">
        <v>5968</v>
      </c>
      <c r="B5969" s="5">
        <v>1</v>
      </c>
      <c r="C5969" s="6">
        <v>5879</v>
      </c>
      <c r="D5969" s="6">
        <v>3002</v>
      </c>
      <c r="E5969">
        <f>VLOOKUP(Чек_позиція!C5969,Товар!A:G,7,FALSE)</f>
        <v>703.95</v>
      </c>
      <c r="F5969">
        <f t="shared" si="93"/>
        <v>703.95</v>
      </c>
    </row>
    <row r="5970" spans="1:6">
      <c r="A5970" s="4">
        <v>5969</v>
      </c>
      <c r="B5970" s="5">
        <v>1</v>
      </c>
      <c r="C5970" s="6">
        <v>7184</v>
      </c>
      <c r="D5970" s="6">
        <v>3002</v>
      </c>
      <c r="E5970">
        <f>VLOOKUP(Чек_позиція!C5970,Товар!A:G,7,FALSE)</f>
        <v>222.34</v>
      </c>
      <c r="F5970">
        <f t="shared" si="93"/>
        <v>222.34</v>
      </c>
    </row>
    <row r="5971" spans="1:6">
      <c r="A5971" s="4">
        <v>5970</v>
      </c>
      <c r="B5971" s="5">
        <v>3</v>
      </c>
      <c r="C5971" s="6">
        <v>169</v>
      </c>
      <c r="D5971" s="6">
        <v>3002</v>
      </c>
      <c r="E5971">
        <f>VLOOKUP(Чек_позиція!C5971,Товар!A:G,7,FALSE)</f>
        <v>734.66</v>
      </c>
      <c r="F5971">
        <f t="shared" si="93"/>
        <v>2203.98</v>
      </c>
    </row>
    <row r="5972" spans="1:6">
      <c r="A5972" s="4">
        <v>5971</v>
      </c>
      <c r="B5972" s="5">
        <v>4</v>
      </c>
      <c r="C5972" s="6">
        <v>9358</v>
      </c>
      <c r="D5972" s="6">
        <v>3003</v>
      </c>
      <c r="E5972">
        <f>VLOOKUP(Чек_позиція!C5972,Товар!A:G,7,FALSE)</f>
        <v>705.98</v>
      </c>
      <c r="F5972">
        <f t="shared" si="93"/>
        <v>2823.92</v>
      </c>
    </row>
    <row r="5973" spans="1:6">
      <c r="A5973" s="4">
        <v>5972</v>
      </c>
      <c r="B5973" s="5">
        <v>4</v>
      </c>
      <c r="C5973" s="6">
        <v>6419</v>
      </c>
      <c r="D5973" s="6">
        <v>3003</v>
      </c>
      <c r="E5973">
        <f>VLOOKUP(Чек_позиція!C5973,Товар!A:G,7,FALSE)</f>
        <v>779.48</v>
      </c>
      <c r="F5973">
        <f t="shared" si="93"/>
        <v>3117.92</v>
      </c>
    </row>
    <row r="5974" spans="1:6">
      <c r="A5974" s="4">
        <v>5973</v>
      </c>
      <c r="B5974" s="5">
        <v>2</v>
      </c>
      <c r="C5974" s="6">
        <v>7662</v>
      </c>
      <c r="D5974" s="6">
        <v>3003</v>
      </c>
      <c r="E5974">
        <f>VLOOKUP(Чек_позиція!C5974,Товар!A:G,7,FALSE)</f>
        <v>451.58</v>
      </c>
      <c r="F5974">
        <f t="shared" si="93"/>
        <v>903.16</v>
      </c>
    </row>
    <row r="5975" spans="1:6">
      <c r="A5975" s="4">
        <v>5974</v>
      </c>
      <c r="B5975" s="5">
        <v>2</v>
      </c>
      <c r="C5975" s="6">
        <v>4212</v>
      </c>
      <c r="D5975" s="6">
        <v>3004</v>
      </c>
      <c r="E5975">
        <f>VLOOKUP(Чек_позиція!C5975,Товар!A:G,7,FALSE)</f>
        <v>72.09</v>
      </c>
      <c r="F5975">
        <f t="shared" si="93"/>
        <v>144.18</v>
      </c>
    </row>
    <row r="5976" spans="1:6">
      <c r="A5976" s="4">
        <v>5975</v>
      </c>
      <c r="B5976" s="5">
        <v>1</v>
      </c>
      <c r="C5976" s="6">
        <v>389</v>
      </c>
      <c r="D5976" s="6">
        <v>3004</v>
      </c>
      <c r="E5976">
        <f>VLOOKUP(Чек_позиція!C5976,Товар!A:G,7,FALSE)</f>
        <v>42.49</v>
      </c>
      <c r="F5976">
        <f t="shared" si="93"/>
        <v>42.49</v>
      </c>
    </row>
    <row r="5977" spans="1:6">
      <c r="A5977" s="4">
        <v>5976</v>
      </c>
      <c r="B5977" s="5">
        <v>3</v>
      </c>
      <c r="C5977" s="6">
        <v>1134</v>
      </c>
      <c r="D5977" s="6">
        <v>3005</v>
      </c>
      <c r="E5977">
        <f>VLOOKUP(Чек_позиція!C5977,Товар!A:G,7,FALSE)</f>
        <v>524.39</v>
      </c>
      <c r="F5977">
        <f t="shared" si="93"/>
        <v>1573.17</v>
      </c>
    </row>
    <row r="5978" spans="1:6">
      <c r="A5978" s="4">
        <v>5977</v>
      </c>
      <c r="B5978" s="5">
        <v>1</v>
      </c>
      <c r="C5978" s="6">
        <v>6207</v>
      </c>
      <c r="D5978" s="6">
        <v>3005</v>
      </c>
      <c r="E5978">
        <f>VLOOKUP(Чек_позиція!C5978,Товар!A:G,7,FALSE)</f>
        <v>217.46</v>
      </c>
      <c r="F5978">
        <f t="shared" si="93"/>
        <v>217.46</v>
      </c>
    </row>
    <row r="5979" spans="1:6">
      <c r="A5979" s="4">
        <v>5978</v>
      </c>
      <c r="B5979" s="5">
        <v>1</v>
      </c>
      <c r="C5979" s="6">
        <v>7303</v>
      </c>
      <c r="D5979" s="6">
        <v>3005</v>
      </c>
      <c r="E5979">
        <f>VLOOKUP(Чек_позиція!C5979,Товар!A:G,7,FALSE)</f>
        <v>857.32</v>
      </c>
      <c r="F5979">
        <f t="shared" si="93"/>
        <v>857.32</v>
      </c>
    </row>
    <row r="5980" spans="1:6">
      <c r="A5980" s="4">
        <v>5979</v>
      </c>
      <c r="B5980" s="5">
        <v>2</v>
      </c>
      <c r="C5980" s="6">
        <v>9569</v>
      </c>
      <c r="D5980" s="6">
        <v>3006</v>
      </c>
      <c r="E5980">
        <f>VLOOKUP(Чек_позиція!C5980,Товар!A:G,7,FALSE)</f>
        <v>199.17</v>
      </c>
      <c r="F5980">
        <f t="shared" si="93"/>
        <v>398.34</v>
      </c>
    </row>
    <row r="5981" spans="1:6">
      <c r="A5981" s="4">
        <v>5980</v>
      </c>
      <c r="B5981" s="5">
        <v>2</v>
      </c>
      <c r="C5981" s="6">
        <v>5190</v>
      </c>
      <c r="D5981" s="6">
        <v>3007</v>
      </c>
      <c r="E5981">
        <f>VLOOKUP(Чек_позиція!C5981,Товар!A:G,7,FALSE)</f>
        <v>353.7</v>
      </c>
      <c r="F5981">
        <f t="shared" si="93"/>
        <v>707.4</v>
      </c>
    </row>
    <row r="5982" spans="1:6">
      <c r="A5982" s="4">
        <v>5981</v>
      </c>
      <c r="B5982" s="5">
        <v>1</v>
      </c>
      <c r="C5982" s="6">
        <v>8329</v>
      </c>
      <c r="D5982" s="6">
        <v>3007</v>
      </c>
      <c r="E5982">
        <f>VLOOKUP(Чек_позиція!C5982,Товар!A:G,7,FALSE)</f>
        <v>452.81</v>
      </c>
      <c r="F5982">
        <f t="shared" si="93"/>
        <v>452.81</v>
      </c>
    </row>
    <row r="5983" spans="1:6">
      <c r="A5983" s="4">
        <v>5982</v>
      </c>
      <c r="B5983" s="5">
        <v>4</v>
      </c>
      <c r="C5983" s="6">
        <v>1506</v>
      </c>
      <c r="D5983" s="6">
        <v>3008</v>
      </c>
      <c r="E5983">
        <f>VLOOKUP(Чек_позиція!C5983,Товар!A:G,7,FALSE)</f>
        <v>764</v>
      </c>
      <c r="F5983">
        <f t="shared" si="93"/>
        <v>3056</v>
      </c>
    </row>
    <row r="5984" spans="1:6">
      <c r="A5984" s="4">
        <v>5983</v>
      </c>
      <c r="B5984" s="5">
        <v>2</v>
      </c>
      <c r="C5984" s="6">
        <v>3187</v>
      </c>
      <c r="D5984" s="6">
        <v>3008</v>
      </c>
      <c r="E5984">
        <f>VLOOKUP(Чек_позиція!C5984,Товар!A:G,7,FALSE)</f>
        <v>147.74</v>
      </c>
      <c r="F5984">
        <f t="shared" si="93"/>
        <v>295.48</v>
      </c>
    </row>
    <row r="5985" spans="1:6">
      <c r="A5985" s="4">
        <v>5984</v>
      </c>
      <c r="B5985" s="5">
        <v>1</v>
      </c>
      <c r="C5985" s="6">
        <v>7618</v>
      </c>
      <c r="D5985" s="6">
        <v>3008</v>
      </c>
      <c r="E5985">
        <f>VLOOKUP(Чек_позиція!C5985,Товар!A:G,7,FALSE)</f>
        <v>233.89</v>
      </c>
      <c r="F5985">
        <f t="shared" si="93"/>
        <v>233.89</v>
      </c>
    </row>
    <row r="5986" spans="1:6">
      <c r="A5986" s="4">
        <v>5985</v>
      </c>
      <c r="B5986" s="5">
        <v>3</v>
      </c>
      <c r="C5986" s="6">
        <v>1157</v>
      </c>
      <c r="D5986" s="6">
        <v>3008</v>
      </c>
      <c r="E5986">
        <f>VLOOKUP(Чек_позиція!C5986,Товар!A:G,7,FALSE)</f>
        <v>189.38</v>
      </c>
      <c r="F5986">
        <f t="shared" si="93"/>
        <v>568.14</v>
      </c>
    </row>
    <row r="5987" spans="1:6">
      <c r="A5987" s="4">
        <v>5986</v>
      </c>
      <c r="B5987" s="5">
        <v>1</v>
      </c>
      <c r="C5987" s="6">
        <v>9123</v>
      </c>
      <c r="D5987" s="6">
        <v>3009</v>
      </c>
      <c r="E5987">
        <f>VLOOKUP(Чек_позиція!C5987,Товар!A:G,7,FALSE)</f>
        <v>179.21</v>
      </c>
      <c r="F5987">
        <f t="shared" si="93"/>
        <v>179.21</v>
      </c>
    </row>
    <row r="5988" spans="1:6">
      <c r="A5988" s="4">
        <v>5987</v>
      </c>
      <c r="B5988" s="5">
        <v>1</v>
      </c>
      <c r="C5988" s="6">
        <v>2161</v>
      </c>
      <c r="D5988" s="6">
        <v>3009</v>
      </c>
      <c r="E5988">
        <f>VLOOKUP(Чек_позиція!C5988,Товар!A:G,7,FALSE)</f>
        <v>262.49</v>
      </c>
      <c r="F5988">
        <f t="shared" si="93"/>
        <v>262.49</v>
      </c>
    </row>
    <row r="5989" spans="1:6">
      <c r="A5989" s="4">
        <v>5988</v>
      </c>
      <c r="B5989" s="5">
        <v>2</v>
      </c>
      <c r="C5989" s="6">
        <v>6884</v>
      </c>
      <c r="D5989" s="6">
        <v>3009</v>
      </c>
      <c r="E5989">
        <f>VLOOKUP(Чек_позиція!C5989,Товар!A:G,7,FALSE)</f>
        <v>157.04</v>
      </c>
      <c r="F5989">
        <f t="shared" si="93"/>
        <v>314.08</v>
      </c>
    </row>
    <row r="5990" spans="1:6">
      <c r="A5990" s="4">
        <v>5989</v>
      </c>
      <c r="B5990" s="5">
        <v>4</v>
      </c>
      <c r="C5990" s="6">
        <v>6248</v>
      </c>
      <c r="D5990" s="6">
        <v>3010</v>
      </c>
      <c r="E5990">
        <f>VLOOKUP(Чек_позиція!C5990,Товар!A:G,7,FALSE)</f>
        <v>392.13</v>
      </c>
      <c r="F5990">
        <f t="shared" si="93"/>
        <v>1568.52</v>
      </c>
    </row>
    <row r="5991" spans="1:6">
      <c r="A5991" s="4">
        <v>5990</v>
      </c>
      <c r="B5991" s="5">
        <v>2</v>
      </c>
      <c r="C5991" s="6">
        <v>7940</v>
      </c>
      <c r="D5991" s="6">
        <v>3010</v>
      </c>
      <c r="E5991">
        <f>VLOOKUP(Чек_позиція!C5991,Товар!A:G,7,FALSE)</f>
        <v>887.23</v>
      </c>
      <c r="F5991">
        <f t="shared" si="93"/>
        <v>1774.46</v>
      </c>
    </row>
    <row r="5992" spans="1:6">
      <c r="A5992" s="4">
        <v>5991</v>
      </c>
      <c r="B5992" s="5">
        <v>1</v>
      </c>
      <c r="C5992" s="6">
        <v>3803</v>
      </c>
      <c r="D5992" s="6">
        <v>3010</v>
      </c>
      <c r="E5992">
        <f>VLOOKUP(Чек_позиція!C5992,Товар!A:G,7,FALSE)</f>
        <v>349.34</v>
      </c>
      <c r="F5992">
        <f t="shared" si="93"/>
        <v>349.34</v>
      </c>
    </row>
    <row r="5993" spans="1:6">
      <c r="A5993" s="4">
        <v>5992</v>
      </c>
      <c r="B5993" s="5">
        <v>1</v>
      </c>
      <c r="C5993" s="6">
        <v>7789</v>
      </c>
      <c r="D5993" s="6">
        <v>3011</v>
      </c>
      <c r="E5993">
        <f>VLOOKUP(Чек_позиція!C5993,Товар!A:G,7,FALSE)</f>
        <v>282.20999999999998</v>
      </c>
      <c r="F5993">
        <f t="shared" si="93"/>
        <v>282.20999999999998</v>
      </c>
    </row>
    <row r="5994" spans="1:6">
      <c r="A5994" s="4">
        <v>5993</v>
      </c>
      <c r="B5994" s="5">
        <v>3</v>
      </c>
      <c r="C5994" s="6">
        <v>7409</v>
      </c>
      <c r="D5994" s="6">
        <v>3011</v>
      </c>
      <c r="E5994">
        <f>VLOOKUP(Чек_позиція!C5994,Товар!A:G,7,FALSE)</f>
        <v>534.49</v>
      </c>
      <c r="F5994">
        <f t="shared" si="93"/>
        <v>1603.47</v>
      </c>
    </row>
    <row r="5995" spans="1:6">
      <c r="A5995" s="4">
        <v>5994</v>
      </c>
      <c r="B5995" s="5">
        <v>1</v>
      </c>
      <c r="C5995" s="6">
        <v>1927</v>
      </c>
      <c r="D5995" s="6">
        <v>3011</v>
      </c>
      <c r="E5995">
        <f>VLOOKUP(Чек_позиція!C5995,Товар!A:G,7,FALSE)</f>
        <v>206.86</v>
      </c>
      <c r="F5995">
        <f t="shared" si="93"/>
        <v>206.86</v>
      </c>
    </row>
    <row r="5996" spans="1:6">
      <c r="A5996" s="4">
        <v>5995</v>
      </c>
      <c r="B5996" s="5">
        <v>3</v>
      </c>
      <c r="C5996" s="6">
        <v>7090</v>
      </c>
      <c r="D5996" s="6">
        <v>3011</v>
      </c>
      <c r="E5996">
        <f>VLOOKUP(Чек_позиція!C5996,Товар!A:G,7,FALSE)</f>
        <v>605.75</v>
      </c>
      <c r="F5996">
        <f t="shared" si="93"/>
        <v>1817.25</v>
      </c>
    </row>
    <row r="5997" spans="1:6">
      <c r="A5997" s="4">
        <v>5996</v>
      </c>
      <c r="B5997" s="5">
        <v>4</v>
      </c>
      <c r="C5997" s="6">
        <v>9816</v>
      </c>
      <c r="D5997" s="6">
        <v>3012</v>
      </c>
      <c r="E5997">
        <f>VLOOKUP(Чек_позиція!C5997,Товар!A:G,7,FALSE)</f>
        <v>501.44</v>
      </c>
      <c r="F5997">
        <f t="shared" si="93"/>
        <v>2005.76</v>
      </c>
    </row>
    <row r="5998" spans="1:6">
      <c r="A5998" s="4">
        <v>5997</v>
      </c>
      <c r="B5998" s="5">
        <v>1</v>
      </c>
      <c r="C5998" s="6">
        <v>7483</v>
      </c>
      <c r="D5998" s="6">
        <v>3012</v>
      </c>
      <c r="E5998">
        <f>VLOOKUP(Чек_позиція!C5998,Товар!A:G,7,FALSE)</f>
        <v>285.48</v>
      </c>
      <c r="F5998">
        <f t="shared" si="93"/>
        <v>285.48</v>
      </c>
    </row>
    <row r="5999" spans="1:6">
      <c r="A5999" s="4">
        <v>5998</v>
      </c>
      <c r="B5999" s="5">
        <v>2</v>
      </c>
      <c r="C5999" s="6">
        <v>1980</v>
      </c>
      <c r="D5999" s="6">
        <v>3013</v>
      </c>
      <c r="E5999">
        <f>VLOOKUP(Чек_позиція!C5999,Товар!A:G,7,FALSE)</f>
        <v>104.05</v>
      </c>
      <c r="F5999">
        <f t="shared" si="93"/>
        <v>208.1</v>
      </c>
    </row>
    <row r="6000" spans="1:6">
      <c r="A6000" s="4">
        <v>5999</v>
      </c>
      <c r="B6000" s="5">
        <v>1</v>
      </c>
      <c r="C6000" s="6">
        <v>2772</v>
      </c>
      <c r="D6000" s="6">
        <v>3013</v>
      </c>
      <c r="E6000">
        <f>VLOOKUP(Чек_позиція!C6000,Товар!A:G,7,FALSE)</f>
        <v>348.34</v>
      </c>
      <c r="F6000">
        <f t="shared" si="93"/>
        <v>348.34</v>
      </c>
    </row>
    <row r="6001" spans="1:6">
      <c r="A6001" s="4">
        <v>6000</v>
      </c>
      <c r="B6001" s="5">
        <v>2</v>
      </c>
      <c r="C6001" s="6">
        <v>3590</v>
      </c>
      <c r="D6001" s="6">
        <v>3013</v>
      </c>
      <c r="E6001">
        <f>VLOOKUP(Чек_позиція!C6001,Товар!A:G,7,FALSE)</f>
        <v>777.43</v>
      </c>
      <c r="F6001">
        <f t="shared" si="93"/>
        <v>1554.86</v>
      </c>
    </row>
    <row r="6002" spans="1:6">
      <c r="A6002" s="4">
        <v>6001</v>
      </c>
      <c r="B6002" s="5">
        <v>2</v>
      </c>
      <c r="C6002" s="6">
        <v>7493</v>
      </c>
      <c r="D6002" s="6">
        <v>3014</v>
      </c>
      <c r="E6002">
        <f>VLOOKUP(Чек_позиція!C6002,Товар!A:G,7,FALSE)</f>
        <v>416.33</v>
      </c>
      <c r="F6002">
        <f t="shared" si="93"/>
        <v>832.66</v>
      </c>
    </row>
    <row r="6003" spans="1:6">
      <c r="A6003" s="4">
        <v>6002</v>
      </c>
      <c r="B6003" s="5">
        <v>1</v>
      </c>
      <c r="C6003" s="6">
        <v>9306</v>
      </c>
      <c r="D6003" s="6">
        <v>3014</v>
      </c>
      <c r="E6003">
        <f>VLOOKUP(Чек_позиція!C6003,Товар!A:G,7,FALSE)</f>
        <v>117.71</v>
      </c>
      <c r="F6003">
        <f t="shared" si="93"/>
        <v>117.71</v>
      </c>
    </row>
    <row r="6004" spans="1:6">
      <c r="A6004" s="4">
        <v>6003</v>
      </c>
      <c r="B6004" s="5">
        <v>3</v>
      </c>
      <c r="C6004" s="6">
        <v>8750</v>
      </c>
      <c r="D6004" s="6">
        <v>3014</v>
      </c>
      <c r="E6004">
        <f>VLOOKUP(Чек_позиція!C6004,Товар!A:G,7,FALSE)</f>
        <v>947.55</v>
      </c>
      <c r="F6004">
        <f t="shared" si="93"/>
        <v>2842.6499999999996</v>
      </c>
    </row>
    <row r="6005" spans="1:6">
      <c r="A6005" s="4">
        <v>6004</v>
      </c>
      <c r="B6005" s="5">
        <v>4</v>
      </c>
      <c r="C6005" s="6">
        <v>6270</v>
      </c>
      <c r="D6005" s="6">
        <v>3014</v>
      </c>
      <c r="E6005">
        <f>VLOOKUP(Чек_позиція!C6005,Товар!A:G,7,FALSE)</f>
        <v>742.31</v>
      </c>
      <c r="F6005">
        <f t="shared" si="93"/>
        <v>2969.24</v>
      </c>
    </row>
    <row r="6006" spans="1:6">
      <c r="A6006" s="4">
        <v>6005</v>
      </c>
      <c r="B6006" s="5">
        <v>2</v>
      </c>
      <c r="C6006" s="6">
        <v>9200</v>
      </c>
      <c r="D6006" s="6">
        <v>3015</v>
      </c>
      <c r="E6006">
        <f>VLOOKUP(Чек_позиція!C6006,Товар!A:G,7,FALSE)</f>
        <v>651.71</v>
      </c>
      <c r="F6006">
        <f t="shared" si="93"/>
        <v>1303.42</v>
      </c>
    </row>
    <row r="6007" spans="1:6">
      <c r="A6007" s="4">
        <v>6006</v>
      </c>
      <c r="B6007" s="5">
        <v>1</v>
      </c>
      <c r="C6007" s="6">
        <v>9059</v>
      </c>
      <c r="D6007" s="6">
        <v>3015</v>
      </c>
      <c r="E6007">
        <f>VLOOKUP(Чек_позиція!C6007,Товар!A:G,7,FALSE)</f>
        <v>434.31</v>
      </c>
      <c r="F6007">
        <f t="shared" si="93"/>
        <v>434.31</v>
      </c>
    </row>
    <row r="6008" spans="1:6">
      <c r="A6008" s="4">
        <v>6007</v>
      </c>
      <c r="B6008" s="5">
        <v>4</v>
      </c>
      <c r="C6008" s="6">
        <v>6028</v>
      </c>
      <c r="D6008" s="6">
        <v>3015</v>
      </c>
      <c r="E6008">
        <f>VLOOKUP(Чек_позиція!C6008,Товар!A:G,7,FALSE)</f>
        <v>816.67</v>
      </c>
      <c r="F6008">
        <f t="shared" si="93"/>
        <v>3266.68</v>
      </c>
    </row>
    <row r="6009" spans="1:6">
      <c r="A6009" s="4">
        <v>6008</v>
      </c>
      <c r="B6009" s="5">
        <v>3</v>
      </c>
      <c r="C6009" s="6">
        <v>3807</v>
      </c>
      <c r="D6009" s="6">
        <v>3016</v>
      </c>
      <c r="E6009">
        <f>VLOOKUP(Чек_позиція!C6009,Товар!A:G,7,FALSE)</f>
        <v>123</v>
      </c>
      <c r="F6009">
        <f t="shared" si="93"/>
        <v>369</v>
      </c>
    </row>
    <row r="6010" spans="1:6">
      <c r="A6010" s="4">
        <v>6009</v>
      </c>
      <c r="B6010" s="5">
        <v>1</v>
      </c>
      <c r="C6010" s="6">
        <v>3687</v>
      </c>
      <c r="D6010" s="6">
        <v>3017</v>
      </c>
      <c r="E6010">
        <f>VLOOKUP(Чек_позиція!C6010,Товар!A:G,7,FALSE)</f>
        <v>583.1</v>
      </c>
      <c r="F6010">
        <f t="shared" si="93"/>
        <v>583.1</v>
      </c>
    </row>
    <row r="6011" spans="1:6">
      <c r="A6011" s="4">
        <v>6010</v>
      </c>
      <c r="B6011" s="5">
        <v>4</v>
      </c>
      <c r="C6011" s="6">
        <v>6917</v>
      </c>
      <c r="D6011" s="6">
        <v>3017</v>
      </c>
      <c r="E6011">
        <f>VLOOKUP(Чек_позиція!C6011,Товар!A:G,7,FALSE)</f>
        <v>507.77</v>
      </c>
      <c r="F6011">
        <f t="shared" si="93"/>
        <v>2031.08</v>
      </c>
    </row>
    <row r="6012" spans="1:6">
      <c r="A6012" s="4">
        <v>6011</v>
      </c>
      <c r="B6012" s="5">
        <v>1</v>
      </c>
      <c r="C6012" s="6">
        <v>85</v>
      </c>
      <c r="D6012" s="6">
        <v>3017</v>
      </c>
      <c r="E6012">
        <f>VLOOKUP(Чек_позиція!C6012,Товар!A:G,7,FALSE)</f>
        <v>525.47</v>
      </c>
      <c r="F6012">
        <f t="shared" si="93"/>
        <v>525.47</v>
      </c>
    </row>
    <row r="6013" spans="1:6">
      <c r="A6013" s="4">
        <v>6012</v>
      </c>
      <c r="B6013" s="5">
        <v>2</v>
      </c>
      <c r="C6013" s="6">
        <v>6703</v>
      </c>
      <c r="D6013" s="6">
        <v>3018</v>
      </c>
      <c r="E6013">
        <f>VLOOKUP(Чек_позиція!C6013,Товар!A:G,7,FALSE)</f>
        <v>284.63</v>
      </c>
      <c r="F6013">
        <f t="shared" si="93"/>
        <v>569.26</v>
      </c>
    </row>
    <row r="6014" spans="1:6">
      <c r="A6014" s="4">
        <v>6013</v>
      </c>
      <c r="B6014" s="5">
        <v>2</v>
      </c>
      <c r="C6014" s="6">
        <v>7961</v>
      </c>
      <c r="D6014" s="6">
        <v>3018</v>
      </c>
      <c r="E6014">
        <f>VLOOKUP(Чек_позиція!C6014,Товар!A:G,7,FALSE)</f>
        <v>129.68</v>
      </c>
      <c r="F6014">
        <f t="shared" si="93"/>
        <v>259.36</v>
      </c>
    </row>
    <row r="6015" spans="1:6">
      <c r="A6015" s="4">
        <v>6014</v>
      </c>
      <c r="B6015" s="5">
        <v>2</v>
      </c>
      <c r="C6015" s="6">
        <v>3351</v>
      </c>
      <c r="D6015" s="6">
        <v>3018</v>
      </c>
      <c r="E6015">
        <f>VLOOKUP(Чек_позиція!C6015,Товар!A:G,7,FALSE)</f>
        <v>744.99</v>
      </c>
      <c r="F6015">
        <f t="shared" si="93"/>
        <v>1489.98</v>
      </c>
    </row>
    <row r="6016" spans="1:6">
      <c r="A6016" s="4">
        <v>6015</v>
      </c>
      <c r="B6016" s="5">
        <v>2</v>
      </c>
      <c r="C6016" s="6">
        <v>9900</v>
      </c>
      <c r="D6016" s="6">
        <v>3019</v>
      </c>
      <c r="E6016">
        <f>VLOOKUP(Чек_позиція!C6016,Товар!A:G,7,FALSE)</f>
        <v>532.20000000000005</v>
      </c>
      <c r="F6016">
        <f t="shared" si="93"/>
        <v>1064.4000000000001</v>
      </c>
    </row>
    <row r="6017" spans="1:6">
      <c r="A6017" s="4">
        <v>6016</v>
      </c>
      <c r="B6017" s="5">
        <v>4</v>
      </c>
      <c r="C6017" s="6">
        <v>1411</v>
      </c>
      <c r="D6017" s="6">
        <v>3019</v>
      </c>
      <c r="E6017">
        <f>VLOOKUP(Чек_позиція!C6017,Товар!A:G,7,FALSE)</f>
        <v>506.52</v>
      </c>
      <c r="F6017">
        <f t="shared" si="93"/>
        <v>2026.08</v>
      </c>
    </row>
    <row r="6018" spans="1:6">
      <c r="A6018" s="4">
        <v>6017</v>
      </c>
      <c r="B6018" s="5">
        <v>4</v>
      </c>
      <c r="C6018" s="6">
        <v>5434</v>
      </c>
      <c r="D6018" s="6">
        <v>3019</v>
      </c>
      <c r="E6018">
        <f>VLOOKUP(Чек_позиція!C6018,Товар!A:G,7,FALSE)</f>
        <v>575.36</v>
      </c>
      <c r="F6018">
        <f t="shared" si="93"/>
        <v>2301.44</v>
      </c>
    </row>
    <row r="6019" spans="1:6">
      <c r="A6019" s="4">
        <v>6018</v>
      </c>
      <c r="B6019" s="5">
        <v>2</v>
      </c>
      <c r="C6019" s="6">
        <v>4337</v>
      </c>
      <c r="D6019" s="6">
        <v>3019</v>
      </c>
      <c r="E6019">
        <f>VLOOKUP(Чек_позиція!C6019,Товар!A:G,7,FALSE)</f>
        <v>814.78</v>
      </c>
      <c r="F6019">
        <f t="shared" ref="F6019:F6082" si="94">B6019*E6019</f>
        <v>1629.56</v>
      </c>
    </row>
    <row r="6020" spans="1:6">
      <c r="A6020" s="4">
        <v>6019</v>
      </c>
      <c r="B6020" s="5">
        <v>1</v>
      </c>
      <c r="C6020" s="6">
        <v>2499</v>
      </c>
      <c r="D6020" s="6">
        <v>3019</v>
      </c>
      <c r="E6020">
        <f>VLOOKUP(Чек_позиція!C6020,Товар!A:G,7,FALSE)</f>
        <v>829.75</v>
      </c>
      <c r="F6020">
        <f t="shared" si="94"/>
        <v>829.75</v>
      </c>
    </row>
    <row r="6021" spans="1:6">
      <c r="A6021" s="4">
        <v>6020</v>
      </c>
      <c r="B6021" s="5">
        <v>3</v>
      </c>
      <c r="C6021" s="6">
        <v>8557</v>
      </c>
      <c r="D6021" s="6">
        <v>3020</v>
      </c>
      <c r="E6021">
        <f>VLOOKUP(Чек_позиція!C6021,Товар!A:G,7,FALSE)</f>
        <v>275.89</v>
      </c>
      <c r="F6021">
        <f t="shared" si="94"/>
        <v>827.67</v>
      </c>
    </row>
    <row r="6022" spans="1:6">
      <c r="A6022" s="4">
        <v>6021</v>
      </c>
      <c r="B6022" s="5">
        <v>1</v>
      </c>
      <c r="C6022" s="6">
        <v>1657</v>
      </c>
      <c r="D6022" s="6">
        <v>3020</v>
      </c>
      <c r="E6022">
        <f>VLOOKUP(Чек_позиція!C6022,Товар!A:G,7,FALSE)</f>
        <v>91</v>
      </c>
      <c r="F6022">
        <f t="shared" si="94"/>
        <v>91</v>
      </c>
    </row>
    <row r="6023" spans="1:6">
      <c r="A6023" s="4">
        <v>6022</v>
      </c>
      <c r="B6023" s="5">
        <v>2</v>
      </c>
      <c r="C6023" s="6">
        <v>3202</v>
      </c>
      <c r="D6023" s="6">
        <v>3020</v>
      </c>
      <c r="E6023">
        <f>VLOOKUP(Чек_позиція!C6023,Товар!A:G,7,FALSE)</f>
        <v>382.51</v>
      </c>
      <c r="F6023">
        <f t="shared" si="94"/>
        <v>765.02</v>
      </c>
    </row>
    <row r="6024" spans="1:6">
      <c r="A6024" s="4">
        <v>6023</v>
      </c>
      <c r="B6024" s="5">
        <v>3</v>
      </c>
      <c r="C6024" s="6">
        <v>2473</v>
      </c>
      <c r="D6024" s="6">
        <v>3020</v>
      </c>
      <c r="E6024">
        <f>VLOOKUP(Чек_позиція!C6024,Товар!A:G,7,FALSE)</f>
        <v>858.86</v>
      </c>
      <c r="F6024">
        <f t="shared" si="94"/>
        <v>2576.58</v>
      </c>
    </row>
    <row r="6025" spans="1:6">
      <c r="A6025" s="4">
        <v>6024</v>
      </c>
      <c r="B6025" s="5">
        <v>4</v>
      </c>
      <c r="C6025" s="6">
        <v>1624</v>
      </c>
      <c r="D6025" s="6">
        <v>3021</v>
      </c>
      <c r="E6025">
        <f>VLOOKUP(Чек_позиція!C6025,Товар!A:G,7,FALSE)</f>
        <v>414.79</v>
      </c>
      <c r="F6025">
        <f t="shared" si="94"/>
        <v>1659.16</v>
      </c>
    </row>
    <row r="6026" spans="1:6">
      <c r="A6026" s="4">
        <v>6025</v>
      </c>
      <c r="B6026" s="5">
        <v>2</v>
      </c>
      <c r="C6026" s="6">
        <v>4251</v>
      </c>
      <c r="D6026" s="6">
        <v>3021</v>
      </c>
      <c r="E6026">
        <f>VLOOKUP(Чек_позиція!C6026,Товар!A:G,7,FALSE)</f>
        <v>54.07</v>
      </c>
      <c r="F6026">
        <f t="shared" si="94"/>
        <v>108.14</v>
      </c>
    </row>
    <row r="6027" spans="1:6">
      <c r="A6027" s="4">
        <v>6026</v>
      </c>
      <c r="B6027" s="5">
        <v>4</v>
      </c>
      <c r="C6027" s="6">
        <v>6611</v>
      </c>
      <c r="D6027" s="6">
        <v>3021</v>
      </c>
      <c r="E6027">
        <f>VLOOKUP(Чек_позиція!C6027,Товар!A:G,7,FALSE)</f>
        <v>88.6</v>
      </c>
      <c r="F6027">
        <f t="shared" si="94"/>
        <v>354.4</v>
      </c>
    </row>
    <row r="6028" spans="1:6">
      <c r="A6028" s="4">
        <v>6027</v>
      </c>
      <c r="B6028" s="5">
        <v>3</v>
      </c>
      <c r="C6028" s="6">
        <v>3938</v>
      </c>
      <c r="D6028" s="6">
        <v>3021</v>
      </c>
      <c r="E6028">
        <f>VLOOKUP(Чек_позиція!C6028,Товар!A:G,7,FALSE)</f>
        <v>571.94000000000005</v>
      </c>
      <c r="F6028">
        <f t="shared" si="94"/>
        <v>1715.8200000000002</v>
      </c>
    </row>
    <row r="6029" spans="1:6">
      <c r="A6029" s="4">
        <v>6028</v>
      </c>
      <c r="B6029" s="5">
        <v>3</v>
      </c>
      <c r="C6029" s="6">
        <v>1825</v>
      </c>
      <c r="D6029" s="6">
        <v>3022</v>
      </c>
      <c r="E6029">
        <f>VLOOKUP(Чек_позиція!C6029,Товар!A:G,7,FALSE)</f>
        <v>648.27</v>
      </c>
      <c r="F6029">
        <f t="shared" si="94"/>
        <v>1944.81</v>
      </c>
    </row>
    <row r="6030" spans="1:6">
      <c r="A6030" s="4">
        <v>6029</v>
      </c>
      <c r="B6030" s="5">
        <v>3</v>
      </c>
      <c r="C6030" s="6">
        <v>7213</v>
      </c>
      <c r="D6030" s="6">
        <v>3022</v>
      </c>
      <c r="E6030">
        <f>VLOOKUP(Чек_позиція!C6030,Товар!A:G,7,FALSE)</f>
        <v>172.52</v>
      </c>
      <c r="F6030">
        <f t="shared" si="94"/>
        <v>517.56000000000006</v>
      </c>
    </row>
    <row r="6031" spans="1:6">
      <c r="A6031" s="4">
        <v>6030</v>
      </c>
      <c r="B6031" s="5">
        <v>3</v>
      </c>
      <c r="C6031" s="6">
        <v>1417</v>
      </c>
      <c r="D6031" s="6">
        <v>3022</v>
      </c>
      <c r="E6031">
        <f>VLOOKUP(Чек_позиція!C6031,Товар!A:G,7,FALSE)</f>
        <v>776.23</v>
      </c>
      <c r="F6031">
        <f t="shared" si="94"/>
        <v>2328.69</v>
      </c>
    </row>
    <row r="6032" spans="1:6">
      <c r="A6032" s="4">
        <v>6031</v>
      </c>
      <c r="B6032" s="5">
        <v>3</v>
      </c>
      <c r="C6032" s="6">
        <v>703</v>
      </c>
      <c r="D6032" s="6">
        <v>3022</v>
      </c>
      <c r="E6032">
        <f>VLOOKUP(Чек_позиція!C6032,Товар!A:G,7,FALSE)</f>
        <v>776.95</v>
      </c>
      <c r="F6032">
        <f t="shared" si="94"/>
        <v>2330.8500000000004</v>
      </c>
    </row>
    <row r="6033" spans="1:6">
      <c r="A6033" s="4">
        <v>6032</v>
      </c>
      <c r="B6033" s="5">
        <v>2</v>
      </c>
      <c r="C6033" s="6">
        <v>8275</v>
      </c>
      <c r="D6033" s="6">
        <v>3023</v>
      </c>
      <c r="E6033">
        <f>VLOOKUP(Чек_позиція!C6033,Товар!A:G,7,FALSE)</f>
        <v>515.21</v>
      </c>
      <c r="F6033">
        <f t="shared" si="94"/>
        <v>1030.42</v>
      </c>
    </row>
    <row r="6034" spans="1:6">
      <c r="A6034" s="4">
        <v>6033</v>
      </c>
      <c r="B6034" s="5">
        <v>1</v>
      </c>
      <c r="C6034" s="6">
        <v>6625</v>
      </c>
      <c r="D6034" s="6">
        <v>3023</v>
      </c>
      <c r="E6034">
        <f>VLOOKUP(Чек_позиція!C6034,Товар!A:G,7,FALSE)</f>
        <v>634.26</v>
      </c>
      <c r="F6034">
        <f t="shared" si="94"/>
        <v>634.26</v>
      </c>
    </row>
    <row r="6035" spans="1:6">
      <c r="A6035" s="4">
        <v>6034</v>
      </c>
      <c r="B6035" s="5">
        <v>3</v>
      </c>
      <c r="C6035" s="6">
        <v>9368</v>
      </c>
      <c r="D6035" s="6">
        <v>3023</v>
      </c>
      <c r="E6035">
        <f>VLOOKUP(Чек_позиція!C6035,Товар!A:G,7,FALSE)</f>
        <v>666.63</v>
      </c>
      <c r="F6035">
        <f t="shared" si="94"/>
        <v>1999.8899999999999</v>
      </c>
    </row>
    <row r="6036" spans="1:6">
      <c r="A6036" s="4">
        <v>6035</v>
      </c>
      <c r="B6036" s="5">
        <v>1</v>
      </c>
      <c r="C6036" s="6">
        <v>4369</v>
      </c>
      <c r="D6036" s="6">
        <v>3023</v>
      </c>
      <c r="E6036">
        <f>VLOOKUP(Чек_позиція!C6036,Товар!A:G,7,FALSE)</f>
        <v>616.99</v>
      </c>
      <c r="F6036">
        <f t="shared" si="94"/>
        <v>616.99</v>
      </c>
    </row>
    <row r="6037" spans="1:6">
      <c r="A6037" s="4">
        <v>6036</v>
      </c>
      <c r="B6037" s="5">
        <v>3</v>
      </c>
      <c r="C6037" s="6">
        <v>8467</v>
      </c>
      <c r="D6037" s="6">
        <v>3024</v>
      </c>
      <c r="E6037">
        <f>VLOOKUP(Чек_позиція!C6037,Товар!A:G,7,FALSE)</f>
        <v>559.35</v>
      </c>
      <c r="F6037">
        <f t="shared" si="94"/>
        <v>1678.0500000000002</v>
      </c>
    </row>
    <row r="6038" spans="1:6">
      <c r="A6038" s="4">
        <v>6037</v>
      </c>
      <c r="B6038" s="5">
        <v>2</v>
      </c>
      <c r="C6038" s="6">
        <v>2203</v>
      </c>
      <c r="D6038" s="6">
        <v>3024</v>
      </c>
      <c r="E6038">
        <f>VLOOKUP(Чек_позиція!C6038,Товар!A:G,7,FALSE)</f>
        <v>805.42</v>
      </c>
      <c r="F6038">
        <f t="shared" si="94"/>
        <v>1610.84</v>
      </c>
    </row>
    <row r="6039" spans="1:6">
      <c r="A6039" s="4">
        <v>6038</v>
      </c>
      <c r="B6039" s="5">
        <v>3</v>
      </c>
      <c r="C6039" s="6">
        <v>4895</v>
      </c>
      <c r="D6039" s="6">
        <v>3024</v>
      </c>
      <c r="E6039">
        <f>VLOOKUP(Чек_позиція!C6039,Товар!A:G,7,FALSE)</f>
        <v>777.69</v>
      </c>
      <c r="F6039">
        <f t="shared" si="94"/>
        <v>2333.0700000000002</v>
      </c>
    </row>
    <row r="6040" spans="1:6">
      <c r="A6040" s="4">
        <v>6039</v>
      </c>
      <c r="B6040" s="5">
        <v>1</v>
      </c>
      <c r="C6040" s="6">
        <v>8920</v>
      </c>
      <c r="D6040" s="6">
        <v>3025</v>
      </c>
      <c r="E6040">
        <f>VLOOKUP(Чек_позиція!C6040,Товар!A:G,7,FALSE)</f>
        <v>170.64</v>
      </c>
      <c r="F6040">
        <f t="shared" si="94"/>
        <v>170.64</v>
      </c>
    </row>
    <row r="6041" spans="1:6">
      <c r="A6041" s="4">
        <v>6040</v>
      </c>
      <c r="B6041" s="5">
        <v>1</v>
      </c>
      <c r="C6041" s="6">
        <v>1539</v>
      </c>
      <c r="D6041" s="6">
        <v>3026</v>
      </c>
      <c r="E6041">
        <f>VLOOKUP(Чек_позиція!C6041,Товар!A:G,7,FALSE)</f>
        <v>389.6</v>
      </c>
      <c r="F6041">
        <f t="shared" si="94"/>
        <v>389.6</v>
      </c>
    </row>
    <row r="6042" spans="1:6">
      <c r="A6042" s="4">
        <v>6041</v>
      </c>
      <c r="B6042" s="5">
        <v>1</v>
      </c>
      <c r="C6042" s="6">
        <v>7700</v>
      </c>
      <c r="D6042" s="6">
        <v>3026</v>
      </c>
      <c r="E6042">
        <f>VLOOKUP(Чек_позиція!C6042,Товар!A:G,7,FALSE)</f>
        <v>907.29</v>
      </c>
      <c r="F6042">
        <f t="shared" si="94"/>
        <v>907.29</v>
      </c>
    </row>
    <row r="6043" spans="1:6">
      <c r="A6043" s="4">
        <v>6042</v>
      </c>
      <c r="B6043" s="5">
        <v>2</v>
      </c>
      <c r="C6043" s="6">
        <v>5529</v>
      </c>
      <c r="D6043" s="6">
        <v>3027</v>
      </c>
      <c r="E6043">
        <f>VLOOKUP(Чек_позиція!C6043,Товар!A:G,7,FALSE)</f>
        <v>852.17</v>
      </c>
      <c r="F6043">
        <f t="shared" si="94"/>
        <v>1704.34</v>
      </c>
    </row>
    <row r="6044" spans="1:6">
      <c r="A6044" s="4">
        <v>6043</v>
      </c>
      <c r="B6044" s="5">
        <v>3</v>
      </c>
      <c r="C6044" s="6">
        <v>5368</v>
      </c>
      <c r="D6044" s="6">
        <v>3027</v>
      </c>
      <c r="E6044">
        <f>VLOOKUP(Чек_позиція!C6044,Товар!A:G,7,FALSE)</f>
        <v>822.33</v>
      </c>
      <c r="F6044">
        <f t="shared" si="94"/>
        <v>2466.9900000000002</v>
      </c>
    </row>
    <row r="6045" spans="1:6">
      <c r="A6045" s="4">
        <v>6044</v>
      </c>
      <c r="B6045" s="5">
        <v>4</v>
      </c>
      <c r="C6045" s="6">
        <v>6320</v>
      </c>
      <c r="D6045" s="6">
        <v>3027</v>
      </c>
      <c r="E6045">
        <f>VLOOKUP(Чек_позиція!C6045,Товар!A:G,7,FALSE)</f>
        <v>483.78</v>
      </c>
      <c r="F6045">
        <f t="shared" si="94"/>
        <v>1935.12</v>
      </c>
    </row>
    <row r="6046" spans="1:6">
      <c r="A6046" s="4">
        <v>6045</v>
      </c>
      <c r="B6046" s="5">
        <v>4</v>
      </c>
      <c r="C6046" s="6">
        <v>8750</v>
      </c>
      <c r="D6046" s="6">
        <v>3027</v>
      </c>
      <c r="E6046">
        <f>VLOOKUP(Чек_позиція!C6046,Товар!A:G,7,FALSE)</f>
        <v>947.55</v>
      </c>
      <c r="F6046">
        <f t="shared" si="94"/>
        <v>3790.2</v>
      </c>
    </row>
    <row r="6047" spans="1:6">
      <c r="A6047" s="4">
        <v>6046</v>
      </c>
      <c r="B6047" s="5">
        <v>1</v>
      </c>
      <c r="C6047" s="6">
        <v>572</v>
      </c>
      <c r="D6047" s="6">
        <v>3028</v>
      </c>
      <c r="E6047">
        <f>VLOOKUP(Чек_позиція!C6047,Товар!A:G,7,FALSE)</f>
        <v>887.07</v>
      </c>
      <c r="F6047">
        <f t="shared" si="94"/>
        <v>887.07</v>
      </c>
    </row>
    <row r="6048" spans="1:6">
      <c r="A6048" s="4">
        <v>6047</v>
      </c>
      <c r="B6048" s="5">
        <v>1</v>
      </c>
      <c r="C6048" s="6">
        <v>1502</v>
      </c>
      <c r="D6048" s="6">
        <v>3028</v>
      </c>
      <c r="E6048">
        <f>VLOOKUP(Чек_позиція!C6048,Товар!A:G,7,FALSE)</f>
        <v>915.93</v>
      </c>
      <c r="F6048">
        <f t="shared" si="94"/>
        <v>915.93</v>
      </c>
    </row>
    <row r="6049" spans="1:6">
      <c r="A6049" s="4">
        <v>6048</v>
      </c>
      <c r="B6049" s="5">
        <v>3</v>
      </c>
      <c r="C6049" s="6">
        <v>3704</v>
      </c>
      <c r="D6049" s="6">
        <v>3028</v>
      </c>
      <c r="E6049">
        <f>VLOOKUP(Чек_позиція!C6049,Товар!A:G,7,FALSE)</f>
        <v>51.99</v>
      </c>
      <c r="F6049">
        <f t="shared" si="94"/>
        <v>155.97</v>
      </c>
    </row>
    <row r="6050" spans="1:6">
      <c r="A6050" s="4">
        <v>6049</v>
      </c>
      <c r="B6050" s="5">
        <v>3</v>
      </c>
      <c r="C6050" s="6">
        <v>6577</v>
      </c>
      <c r="D6050" s="6">
        <v>3029</v>
      </c>
      <c r="E6050">
        <f>VLOOKUP(Чек_позиція!C6050,Товар!A:G,7,FALSE)</f>
        <v>176.81</v>
      </c>
      <c r="F6050">
        <f t="shared" si="94"/>
        <v>530.43000000000006</v>
      </c>
    </row>
    <row r="6051" spans="1:6">
      <c r="A6051" s="4">
        <v>6050</v>
      </c>
      <c r="B6051" s="5">
        <v>2</v>
      </c>
      <c r="C6051" s="6">
        <v>9640</v>
      </c>
      <c r="D6051" s="6">
        <v>3030</v>
      </c>
      <c r="E6051">
        <f>VLOOKUP(Чек_позиція!C6051,Товар!A:G,7,FALSE)</f>
        <v>876.26</v>
      </c>
      <c r="F6051">
        <f t="shared" si="94"/>
        <v>1752.52</v>
      </c>
    </row>
    <row r="6052" spans="1:6">
      <c r="A6052" s="4">
        <v>6051</v>
      </c>
      <c r="B6052" s="5">
        <v>3</v>
      </c>
      <c r="C6052" s="6">
        <v>2458</v>
      </c>
      <c r="D6052" s="6">
        <v>3030</v>
      </c>
      <c r="E6052">
        <f>VLOOKUP(Чек_позиція!C6052,Товар!A:G,7,FALSE)</f>
        <v>575.37</v>
      </c>
      <c r="F6052">
        <f t="shared" si="94"/>
        <v>1726.1100000000001</v>
      </c>
    </row>
    <row r="6053" spans="1:6">
      <c r="A6053" s="4">
        <v>6052</v>
      </c>
      <c r="B6053" s="5">
        <v>4</v>
      </c>
      <c r="C6053" s="6">
        <v>5459</v>
      </c>
      <c r="D6053" s="6">
        <v>3031</v>
      </c>
      <c r="E6053">
        <f>VLOOKUP(Чек_позиція!C6053,Товар!A:G,7,FALSE)</f>
        <v>194.85</v>
      </c>
      <c r="F6053">
        <f t="shared" si="94"/>
        <v>779.4</v>
      </c>
    </row>
    <row r="6054" spans="1:6">
      <c r="A6054" s="4">
        <v>6053</v>
      </c>
      <c r="B6054" s="5">
        <v>3</v>
      </c>
      <c r="C6054" s="6">
        <v>7976</v>
      </c>
      <c r="D6054" s="6">
        <v>3031</v>
      </c>
      <c r="E6054">
        <f>VLOOKUP(Чек_позиція!C6054,Товар!A:G,7,FALSE)</f>
        <v>734.14</v>
      </c>
      <c r="F6054">
        <f t="shared" si="94"/>
        <v>2202.42</v>
      </c>
    </row>
    <row r="6055" spans="1:6">
      <c r="A6055" s="4">
        <v>6054</v>
      </c>
      <c r="B6055" s="5">
        <v>1</v>
      </c>
      <c r="C6055" s="6">
        <v>4828</v>
      </c>
      <c r="D6055" s="6">
        <v>3031</v>
      </c>
      <c r="E6055">
        <f>VLOOKUP(Чек_позиція!C6055,Товар!A:G,7,FALSE)</f>
        <v>907.26</v>
      </c>
      <c r="F6055">
        <f t="shared" si="94"/>
        <v>907.26</v>
      </c>
    </row>
    <row r="6056" spans="1:6">
      <c r="A6056" s="4">
        <v>6055</v>
      </c>
      <c r="B6056" s="5">
        <v>1</v>
      </c>
      <c r="C6056" s="6">
        <v>8041</v>
      </c>
      <c r="D6056" s="6">
        <v>3031</v>
      </c>
      <c r="E6056">
        <f>VLOOKUP(Чек_позиція!C6056,Товар!A:G,7,FALSE)</f>
        <v>137.22</v>
      </c>
      <c r="F6056">
        <f t="shared" si="94"/>
        <v>137.22</v>
      </c>
    </row>
    <row r="6057" spans="1:6">
      <c r="A6057" s="4">
        <v>6056</v>
      </c>
      <c r="B6057" s="5">
        <v>1</v>
      </c>
      <c r="C6057" s="6">
        <v>6419</v>
      </c>
      <c r="D6057" s="6">
        <v>3031</v>
      </c>
      <c r="E6057">
        <f>VLOOKUP(Чек_позиція!C6057,Товар!A:G,7,FALSE)</f>
        <v>779.48</v>
      </c>
      <c r="F6057">
        <f t="shared" si="94"/>
        <v>779.48</v>
      </c>
    </row>
    <row r="6058" spans="1:6">
      <c r="A6058" s="4">
        <v>6057</v>
      </c>
      <c r="B6058" s="5">
        <v>4</v>
      </c>
      <c r="C6058" s="6">
        <v>6303</v>
      </c>
      <c r="D6058" s="6">
        <v>3032</v>
      </c>
      <c r="E6058">
        <f>VLOOKUP(Чек_позиція!C6058,Товар!A:G,7,FALSE)</f>
        <v>381.96</v>
      </c>
      <c r="F6058">
        <f t="shared" si="94"/>
        <v>1527.84</v>
      </c>
    </row>
    <row r="6059" spans="1:6">
      <c r="A6059" s="4">
        <v>6058</v>
      </c>
      <c r="B6059" s="5">
        <v>3</v>
      </c>
      <c r="C6059" s="6">
        <v>6439</v>
      </c>
      <c r="D6059" s="6">
        <v>3032</v>
      </c>
      <c r="E6059">
        <f>VLOOKUP(Чек_позиція!C6059,Товар!A:G,7,FALSE)</f>
        <v>868.54</v>
      </c>
      <c r="F6059">
        <f t="shared" si="94"/>
        <v>2605.62</v>
      </c>
    </row>
    <row r="6060" spans="1:6">
      <c r="A6060" s="4">
        <v>6059</v>
      </c>
      <c r="B6060" s="5">
        <v>2</v>
      </c>
      <c r="C6060" s="6">
        <v>4386</v>
      </c>
      <c r="D6060" s="6">
        <v>3033</v>
      </c>
      <c r="E6060">
        <f>VLOOKUP(Чек_позиція!C6060,Товар!A:G,7,FALSE)</f>
        <v>887.18</v>
      </c>
      <c r="F6060">
        <f t="shared" si="94"/>
        <v>1774.36</v>
      </c>
    </row>
    <row r="6061" spans="1:6">
      <c r="A6061" s="4">
        <v>6060</v>
      </c>
      <c r="B6061" s="5">
        <v>4</v>
      </c>
      <c r="C6061" s="6">
        <v>2212</v>
      </c>
      <c r="D6061" s="6">
        <v>3033</v>
      </c>
      <c r="E6061">
        <f>VLOOKUP(Чек_позиція!C6061,Товар!A:G,7,FALSE)</f>
        <v>917.37</v>
      </c>
      <c r="F6061">
        <f t="shared" si="94"/>
        <v>3669.48</v>
      </c>
    </row>
    <row r="6062" spans="1:6">
      <c r="A6062" s="4">
        <v>6061</v>
      </c>
      <c r="B6062" s="5">
        <v>3</v>
      </c>
      <c r="C6062" s="6">
        <v>3009</v>
      </c>
      <c r="D6062" s="6">
        <v>3033</v>
      </c>
      <c r="E6062">
        <f>VLOOKUP(Чек_позиція!C6062,Товар!A:G,7,FALSE)</f>
        <v>222.95</v>
      </c>
      <c r="F6062">
        <f t="shared" si="94"/>
        <v>668.84999999999991</v>
      </c>
    </row>
    <row r="6063" spans="1:6">
      <c r="A6063" s="4">
        <v>6062</v>
      </c>
      <c r="B6063" s="5">
        <v>2</v>
      </c>
      <c r="C6063" s="6">
        <v>8999</v>
      </c>
      <c r="D6063" s="6">
        <v>3033</v>
      </c>
      <c r="E6063">
        <f>VLOOKUP(Чек_позиція!C6063,Товар!A:G,7,FALSE)</f>
        <v>762.39</v>
      </c>
      <c r="F6063">
        <f t="shared" si="94"/>
        <v>1524.78</v>
      </c>
    </row>
    <row r="6064" spans="1:6">
      <c r="A6064" s="4">
        <v>6063</v>
      </c>
      <c r="B6064" s="5">
        <v>3</v>
      </c>
      <c r="C6064" s="6">
        <v>7673</v>
      </c>
      <c r="D6064" s="6">
        <v>3033</v>
      </c>
      <c r="E6064">
        <f>VLOOKUP(Чек_позиція!C6064,Товар!A:G,7,FALSE)</f>
        <v>795.09</v>
      </c>
      <c r="F6064">
        <f t="shared" si="94"/>
        <v>2385.27</v>
      </c>
    </row>
    <row r="6065" spans="1:6">
      <c r="A6065" s="4">
        <v>6064</v>
      </c>
      <c r="B6065" s="5">
        <v>3</v>
      </c>
      <c r="C6065" s="6">
        <v>3138</v>
      </c>
      <c r="D6065" s="6">
        <v>3034</v>
      </c>
      <c r="E6065">
        <f>VLOOKUP(Чек_позиція!C6065,Товар!A:G,7,FALSE)</f>
        <v>117.58</v>
      </c>
      <c r="F6065">
        <f t="shared" si="94"/>
        <v>352.74</v>
      </c>
    </row>
    <row r="6066" spans="1:6">
      <c r="A6066" s="4">
        <v>6065</v>
      </c>
      <c r="B6066" s="5">
        <v>3</v>
      </c>
      <c r="C6066" s="6">
        <v>8298</v>
      </c>
      <c r="D6066" s="6">
        <v>3035</v>
      </c>
      <c r="E6066">
        <f>VLOOKUP(Чек_позиція!C6066,Товар!A:G,7,FALSE)</f>
        <v>46.7</v>
      </c>
      <c r="F6066">
        <f t="shared" si="94"/>
        <v>140.10000000000002</v>
      </c>
    </row>
    <row r="6067" spans="1:6">
      <c r="A6067" s="4">
        <v>6066</v>
      </c>
      <c r="B6067" s="5">
        <v>1</v>
      </c>
      <c r="C6067" s="6">
        <v>1089</v>
      </c>
      <c r="D6067" s="6">
        <v>3035</v>
      </c>
      <c r="E6067">
        <f>VLOOKUP(Чек_позиція!C6067,Товар!A:G,7,FALSE)</f>
        <v>212.08</v>
      </c>
      <c r="F6067">
        <f t="shared" si="94"/>
        <v>212.08</v>
      </c>
    </row>
    <row r="6068" spans="1:6">
      <c r="A6068" s="4">
        <v>6067</v>
      </c>
      <c r="B6068" s="5">
        <v>1</v>
      </c>
      <c r="C6068" s="6">
        <v>1525</v>
      </c>
      <c r="D6068" s="6">
        <v>3036</v>
      </c>
      <c r="E6068">
        <f>VLOOKUP(Чек_позиція!C6068,Товар!A:G,7,FALSE)</f>
        <v>59.51</v>
      </c>
      <c r="F6068">
        <f t="shared" si="94"/>
        <v>59.51</v>
      </c>
    </row>
    <row r="6069" spans="1:6">
      <c r="A6069" s="4">
        <v>6068</v>
      </c>
      <c r="B6069" s="5">
        <v>4</v>
      </c>
      <c r="C6069" s="6">
        <v>2464</v>
      </c>
      <c r="D6069" s="6">
        <v>3036</v>
      </c>
      <c r="E6069">
        <f>VLOOKUP(Чек_позиція!C6069,Товар!A:G,7,FALSE)</f>
        <v>711.72</v>
      </c>
      <c r="F6069">
        <f t="shared" si="94"/>
        <v>2846.88</v>
      </c>
    </row>
    <row r="6070" spans="1:6">
      <c r="A6070" s="4">
        <v>6069</v>
      </c>
      <c r="B6070" s="5">
        <v>2</v>
      </c>
      <c r="C6070" s="6">
        <v>2014</v>
      </c>
      <c r="D6070" s="6">
        <v>3036</v>
      </c>
      <c r="E6070">
        <f>VLOOKUP(Чек_позиція!C6070,Товар!A:G,7,FALSE)</f>
        <v>42.78</v>
      </c>
      <c r="F6070">
        <f t="shared" si="94"/>
        <v>85.56</v>
      </c>
    </row>
    <row r="6071" spans="1:6">
      <c r="A6071" s="4">
        <v>6070</v>
      </c>
      <c r="B6071" s="5">
        <v>3</v>
      </c>
      <c r="C6071" s="6">
        <v>9145</v>
      </c>
      <c r="D6071" s="6">
        <v>3037</v>
      </c>
      <c r="E6071">
        <f>VLOOKUP(Чек_позиція!C6071,Товар!A:G,7,FALSE)</f>
        <v>306.38</v>
      </c>
      <c r="F6071">
        <f t="shared" si="94"/>
        <v>919.14</v>
      </c>
    </row>
    <row r="6072" spans="1:6">
      <c r="A6072" s="4">
        <v>6071</v>
      </c>
      <c r="B6072" s="5">
        <v>2</v>
      </c>
      <c r="C6072" s="6">
        <v>15</v>
      </c>
      <c r="D6072" s="6">
        <v>3037</v>
      </c>
      <c r="E6072">
        <f>VLOOKUP(Чек_позиція!C6072,Товар!A:G,7,FALSE)</f>
        <v>680.34</v>
      </c>
      <c r="F6072">
        <f t="shared" si="94"/>
        <v>1360.68</v>
      </c>
    </row>
    <row r="6073" spans="1:6">
      <c r="A6073" s="4">
        <v>6072</v>
      </c>
      <c r="B6073" s="5">
        <v>1</v>
      </c>
      <c r="C6073" s="6">
        <v>4607</v>
      </c>
      <c r="D6073" s="6">
        <v>3037</v>
      </c>
      <c r="E6073">
        <f>VLOOKUP(Чек_позиція!C6073,Товар!A:G,7,FALSE)</f>
        <v>184.49</v>
      </c>
      <c r="F6073">
        <f t="shared" si="94"/>
        <v>184.49</v>
      </c>
    </row>
    <row r="6074" spans="1:6">
      <c r="A6074" s="4">
        <v>6073</v>
      </c>
      <c r="B6074" s="5">
        <v>2</v>
      </c>
      <c r="C6074" s="6">
        <v>8258</v>
      </c>
      <c r="D6074" s="6">
        <v>3038</v>
      </c>
      <c r="E6074">
        <f>VLOOKUP(Чек_позиція!C6074,Товар!A:G,7,FALSE)</f>
        <v>81.53</v>
      </c>
      <c r="F6074">
        <f t="shared" si="94"/>
        <v>163.06</v>
      </c>
    </row>
    <row r="6075" spans="1:6">
      <c r="A6075" s="4">
        <v>6074</v>
      </c>
      <c r="B6075" s="5">
        <v>2</v>
      </c>
      <c r="C6075" s="6">
        <v>4788</v>
      </c>
      <c r="D6075" s="6">
        <v>3038</v>
      </c>
      <c r="E6075">
        <f>VLOOKUP(Чек_позиція!C6075,Товар!A:G,7,FALSE)</f>
        <v>580.47</v>
      </c>
      <c r="F6075">
        <f t="shared" si="94"/>
        <v>1160.94</v>
      </c>
    </row>
    <row r="6076" spans="1:6">
      <c r="A6076" s="4">
        <v>6075</v>
      </c>
      <c r="B6076" s="5">
        <v>1</v>
      </c>
      <c r="C6076" s="6">
        <v>9424</v>
      </c>
      <c r="D6076" s="6">
        <v>3038</v>
      </c>
      <c r="E6076">
        <f>VLOOKUP(Чек_позиція!C6076,Товар!A:G,7,FALSE)</f>
        <v>156.44</v>
      </c>
      <c r="F6076">
        <f t="shared" si="94"/>
        <v>156.44</v>
      </c>
    </row>
    <row r="6077" spans="1:6">
      <c r="A6077" s="4">
        <v>6076</v>
      </c>
      <c r="B6077" s="5">
        <v>4</v>
      </c>
      <c r="C6077" s="6">
        <v>6758</v>
      </c>
      <c r="D6077" s="6">
        <v>3038</v>
      </c>
      <c r="E6077">
        <f>VLOOKUP(Чек_позиція!C6077,Товар!A:G,7,FALSE)</f>
        <v>848.32</v>
      </c>
      <c r="F6077">
        <f t="shared" si="94"/>
        <v>3393.28</v>
      </c>
    </row>
    <row r="6078" spans="1:6">
      <c r="A6078" s="4">
        <v>6077</v>
      </c>
      <c r="B6078" s="5">
        <v>1</v>
      </c>
      <c r="C6078" s="6">
        <v>1122</v>
      </c>
      <c r="D6078" s="6">
        <v>3038</v>
      </c>
      <c r="E6078">
        <f>VLOOKUP(Чек_позиція!C6078,Товар!A:G,7,FALSE)</f>
        <v>677.29</v>
      </c>
      <c r="F6078">
        <f t="shared" si="94"/>
        <v>677.29</v>
      </c>
    </row>
    <row r="6079" spans="1:6">
      <c r="A6079" s="4">
        <v>6078</v>
      </c>
      <c r="B6079" s="5">
        <v>3</v>
      </c>
      <c r="C6079" s="6">
        <v>5306</v>
      </c>
      <c r="D6079" s="6">
        <v>3039</v>
      </c>
      <c r="E6079">
        <f>VLOOKUP(Чек_позиція!C6079,Товар!A:G,7,FALSE)</f>
        <v>221.34</v>
      </c>
      <c r="F6079">
        <f t="shared" si="94"/>
        <v>664.02</v>
      </c>
    </row>
    <row r="6080" spans="1:6">
      <c r="A6080" s="4">
        <v>6079</v>
      </c>
      <c r="B6080" s="5">
        <v>2</v>
      </c>
      <c r="C6080" s="6">
        <v>7369</v>
      </c>
      <c r="D6080" s="6">
        <v>3039</v>
      </c>
      <c r="E6080">
        <f>VLOOKUP(Чек_позиція!C6080,Товар!A:G,7,FALSE)</f>
        <v>617.38</v>
      </c>
      <c r="F6080">
        <f t="shared" si="94"/>
        <v>1234.76</v>
      </c>
    </row>
    <row r="6081" spans="1:6">
      <c r="A6081" s="4">
        <v>6080</v>
      </c>
      <c r="B6081" s="5">
        <v>2</v>
      </c>
      <c r="C6081" s="6">
        <v>2808</v>
      </c>
      <c r="D6081" s="6">
        <v>3039</v>
      </c>
      <c r="E6081">
        <f>VLOOKUP(Чек_позиція!C6081,Товар!A:G,7,FALSE)</f>
        <v>668.98</v>
      </c>
      <c r="F6081">
        <f t="shared" si="94"/>
        <v>1337.96</v>
      </c>
    </row>
    <row r="6082" spans="1:6">
      <c r="A6082" s="4">
        <v>6081</v>
      </c>
      <c r="B6082" s="5">
        <v>1</v>
      </c>
      <c r="C6082" s="6">
        <v>4632</v>
      </c>
      <c r="D6082" s="6">
        <v>3039</v>
      </c>
      <c r="E6082">
        <f>VLOOKUP(Чек_позиція!C6082,Товар!A:G,7,FALSE)</f>
        <v>733.97</v>
      </c>
      <c r="F6082">
        <f t="shared" si="94"/>
        <v>733.97</v>
      </c>
    </row>
    <row r="6083" spans="1:6">
      <c r="A6083" s="4">
        <v>6082</v>
      </c>
      <c r="B6083" s="5">
        <v>4</v>
      </c>
      <c r="C6083" s="6">
        <v>713</v>
      </c>
      <c r="D6083" s="6">
        <v>3040</v>
      </c>
      <c r="E6083">
        <f>VLOOKUP(Чек_позиція!C6083,Товар!A:G,7,FALSE)</f>
        <v>607.16</v>
      </c>
      <c r="F6083">
        <f t="shared" ref="F6083:F6146" si="95">B6083*E6083</f>
        <v>2428.64</v>
      </c>
    </row>
    <row r="6084" spans="1:6">
      <c r="A6084" s="4">
        <v>6083</v>
      </c>
      <c r="B6084" s="5">
        <v>1</v>
      </c>
      <c r="C6084" s="6">
        <v>100</v>
      </c>
      <c r="D6084" s="6">
        <v>3040</v>
      </c>
      <c r="E6084">
        <f>VLOOKUP(Чек_позиція!C6084,Товар!A:G,7,FALSE)</f>
        <v>391.58</v>
      </c>
      <c r="F6084">
        <f t="shared" si="95"/>
        <v>391.58</v>
      </c>
    </row>
    <row r="6085" spans="1:6">
      <c r="A6085" s="4">
        <v>6084</v>
      </c>
      <c r="B6085" s="5">
        <v>4</v>
      </c>
      <c r="C6085" s="6">
        <v>642</v>
      </c>
      <c r="D6085" s="6">
        <v>3040</v>
      </c>
      <c r="E6085">
        <f>VLOOKUP(Чек_позиція!C6085,Товар!A:G,7,FALSE)</f>
        <v>75.72</v>
      </c>
      <c r="F6085">
        <f t="shared" si="95"/>
        <v>302.88</v>
      </c>
    </row>
    <row r="6086" spans="1:6">
      <c r="A6086" s="4">
        <v>6085</v>
      </c>
      <c r="B6086" s="5">
        <v>2</v>
      </c>
      <c r="C6086" s="6">
        <v>4548</v>
      </c>
      <c r="D6086" s="6">
        <v>3040</v>
      </c>
      <c r="E6086">
        <f>VLOOKUP(Чек_позиція!C6086,Товар!A:G,7,FALSE)</f>
        <v>414.63</v>
      </c>
      <c r="F6086">
        <f t="shared" si="95"/>
        <v>829.26</v>
      </c>
    </row>
    <row r="6087" spans="1:6">
      <c r="A6087" s="4">
        <v>6086</v>
      </c>
      <c r="B6087" s="5">
        <v>3</v>
      </c>
      <c r="C6087" s="6">
        <v>9156</v>
      </c>
      <c r="D6087" s="6">
        <v>3041</v>
      </c>
      <c r="E6087">
        <f>VLOOKUP(Чек_позиція!C6087,Товар!A:G,7,FALSE)</f>
        <v>317.97000000000003</v>
      </c>
      <c r="F6087">
        <f t="shared" si="95"/>
        <v>953.91000000000008</v>
      </c>
    </row>
    <row r="6088" spans="1:6">
      <c r="A6088" s="4">
        <v>6087</v>
      </c>
      <c r="B6088" s="5">
        <v>1</v>
      </c>
      <c r="C6088" s="6">
        <v>4523</v>
      </c>
      <c r="D6088" s="6">
        <v>3041</v>
      </c>
      <c r="E6088">
        <f>VLOOKUP(Чек_позиція!C6088,Товар!A:G,7,FALSE)</f>
        <v>289.94</v>
      </c>
      <c r="F6088">
        <f t="shared" si="95"/>
        <v>289.94</v>
      </c>
    </row>
    <row r="6089" spans="1:6">
      <c r="A6089" s="4">
        <v>6088</v>
      </c>
      <c r="B6089" s="5">
        <v>4</v>
      </c>
      <c r="C6089" s="6">
        <v>4788</v>
      </c>
      <c r="D6089" s="6">
        <v>3041</v>
      </c>
      <c r="E6089">
        <f>VLOOKUP(Чек_позиція!C6089,Товар!A:G,7,FALSE)</f>
        <v>580.47</v>
      </c>
      <c r="F6089">
        <f t="shared" si="95"/>
        <v>2321.88</v>
      </c>
    </row>
    <row r="6090" spans="1:6">
      <c r="A6090" s="4">
        <v>6089</v>
      </c>
      <c r="B6090" s="5">
        <v>4</v>
      </c>
      <c r="C6090" s="6">
        <v>9654</v>
      </c>
      <c r="D6090" s="6">
        <v>3041</v>
      </c>
      <c r="E6090">
        <f>VLOOKUP(Чек_позиція!C6090,Товар!A:G,7,FALSE)</f>
        <v>781.61</v>
      </c>
      <c r="F6090">
        <f t="shared" si="95"/>
        <v>3126.44</v>
      </c>
    </row>
    <row r="6091" spans="1:6">
      <c r="A6091" s="4">
        <v>6090</v>
      </c>
      <c r="B6091" s="5">
        <v>2</v>
      </c>
      <c r="C6091" s="6">
        <v>4950</v>
      </c>
      <c r="D6091" s="6">
        <v>3042</v>
      </c>
      <c r="E6091">
        <f>VLOOKUP(Чек_позиція!C6091,Товар!A:G,7,FALSE)</f>
        <v>943.98</v>
      </c>
      <c r="F6091">
        <f t="shared" si="95"/>
        <v>1887.96</v>
      </c>
    </row>
    <row r="6092" spans="1:6">
      <c r="A6092" s="4">
        <v>6091</v>
      </c>
      <c r="B6092" s="5">
        <v>2</v>
      </c>
      <c r="C6092" s="6">
        <v>1876</v>
      </c>
      <c r="D6092" s="6">
        <v>3042</v>
      </c>
      <c r="E6092">
        <f>VLOOKUP(Чек_позиція!C6092,Товар!A:G,7,FALSE)</f>
        <v>361.96</v>
      </c>
      <c r="F6092">
        <f t="shared" si="95"/>
        <v>723.92</v>
      </c>
    </row>
    <row r="6093" spans="1:6">
      <c r="A6093" s="4">
        <v>6092</v>
      </c>
      <c r="B6093" s="5">
        <v>3</v>
      </c>
      <c r="C6093" s="6">
        <v>6748</v>
      </c>
      <c r="D6093" s="6">
        <v>3042</v>
      </c>
      <c r="E6093">
        <f>VLOOKUP(Чек_позиція!C6093,Товар!A:G,7,FALSE)</f>
        <v>259.45999999999998</v>
      </c>
      <c r="F6093">
        <f t="shared" si="95"/>
        <v>778.37999999999988</v>
      </c>
    </row>
    <row r="6094" spans="1:6">
      <c r="A6094" s="4">
        <v>6093</v>
      </c>
      <c r="B6094" s="5">
        <v>4</v>
      </c>
      <c r="C6094" s="6">
        <v>8933</v>
      </c>
      <c r="D6094" s="6">
        <v>3042</v>
      </c>
      <c r="E6094">
        <f>VLOOKUP(Чек_позиція!C6094,Товар!A:G,7,FALSE)</f>
        <v>887.38</v>
      </c>
      <c r="F6094">
        <f t="shared" si="95"/>
        <v>3549.52</v>
      </c>
    </row>
    <row r="6095" spans="1:6">
      <c r="A6095" s="4">
        <v>6094</v>
      </c>
      <c r="B6095" s="5">
        <v>3</v>
      </c>
      <c r="C6095" s="6">
        <v>3769</v>
      </c>
      <c r="D6095" s="6">
        <v>3043</v>
      </c>
      <c r="E6095">
        <f>VLOOKUP(Чек_позиція!C6095,Товар!A:G,7,FALSE)</f>
        <v>769.32</v>
      </c>
      <c r="F6095">
        <f t="shared" si="95"/>
        <v>2307.96</v>
      </c>
    </row>
    <row r="6096" spans="1:6">
      <c r="A6096" s="4">
        <v>6095</v>
      </c>
      <c r="B6096" s="5">
        <v>1</v>
      </c>
      <c r="C6096" s="6">
        <v>8341</v>
      </c>
      <c r="D6096" s="6">
        <v>3043</v>
      </c>
      <c r="E6096">
        <f>VLOOKUP(Чек_позиція!C6096,Товар!A:G,7,FALSE)</f>
        <v>378.26</v>
      </c>
      <c r="F6096">
        <f t="shared" si="95"/>
        <v>378.26</v>
      </c>
    </row>
    <row r="6097" spans="1:6">
      <c r="A6097" s="4">
        <v>6096</v>
      </c>
      <c r="B6097" s="5">
        <v>4</v>
      </c>
      <c r="C6097" s="6">
        <v>968</v>
      </c>
      <c r="D6097" s="6">
        <v>3044</v>
      </c>
      <c r="E6097">
        <f>VLOOKUP(Чек_позиція!C6097,Товар!A:G,7,FALSE)</f>
        <v>191.16</v>
      </c>
      <c r="F6097">
        <f t="shared" si="95"/>
        <v>764.64</v>
      </c>
    </row>
    <row r="6098" spans="1:6">
      <c r="A6098" s="4">
        <v>6097</v>
      </c>
      <c r="B6098" s="5">
        <v>2</v>
      </c>
      <c r="C6098" s="6">
        <v>4154</v>
      </c>
      <c r="D6098" s="6">
        <v>3045</v>
      </c>
      <c r="E6098">
        <f>VLOOKUP(Чек_позиція!C6098,Товар!A:G,7,FALSE)</f>
        <v>208.87</v>
      </c>
      <c r="F6098">
        <f t="shared" si="95"/>
        <v>417.74</v>
      </c>
    </row>
    <row r="6099" spans="1:6">
      <c r="A6099" s="4">
        <v>6098</v>
      </c>
      <c r="B6099" s="5">
        <v>4</v>
      </c>
      <c r="C6099" s="6">
        <v>5469</v>
      </c>
      <c r="D6099" s="6">
        <v>3045</v>
      </c>
      <c r="E6099">
        <f>VLOOKUP(Чек_позиція!C6099,Товар!A:G,7,FALSE)</f>
        <v>921.68</v>
      </c>
      <c r="F6099">
        <f t="shared" si="95"/>
        <v>3686.72</v>
      </c>
    </row>
    <row r="6100" spans="1:6">
      <c r="A6100" s="4">
        <v>6099</v>
      </c>
      <c r="B6100" s="5">
        <v>2</v>
      </c>
      <c r="C6100" s="6">
        <v>2372</v>
      </c>
      <c r="D6100" s="6">
        <v>3045</v>
      </c>
      <c r="E6100">
        <f>VLOOKUP(Чек_позиція!C6100,Товар!A:G,7,FALSE)</f>
        <v>603.09</v>
      </c>
      <c r="F6100">
        <f t="shared" si="95"/>
        <v>1206.18</v>
      </c>
    </row>
    <row r="6101" spans="1:6">
      <c r="A6101" s="4">
        <v>6100</v>
      </c>
      <c r="B6101" s="5">
        <v>4</v>
      </c>
      <c r="C6101" s="6">
        <v>3703</v>
      </c>
      <c r="D6101" s="6">
        <v>3045</v>
      </c>
      <c r="E6101">
        <f>VLOOKUP(Чек_позиція!C6101,Товар!A:G,7,FALSE)</f>
        <v>248.73</v>
      </c>
      <c r="F6101">
        <f t="shared" si="95"/>
        <v>994.92</v>
      </c>
    </row>
    <row r="6102" spans="1:6">
      <c r="A6102" s="4">
        <v>6101</v>
      </c>
      <c r="B6102" s="5">
        <v>2</v>
      </c>
      <c r="C6102" s="6">
        <v>725</v>
      </c>
      <c r="D6102" s="6">
        <v>3045</v>
      </c>
      <c r="E6102">
        <f>VLOOKUP(Чек_позиція!C6102,Товар!A:G,7,FALSE)</f>
        <v>198.9</v>
      </c>
      <c r="F6102">
        <f t="shared" si="95"/>
        <v>397.8</v>
      </c>
    </row>
    <row r="6103" spans="1:6">
      <c r="A6103" s="4">
        <v>6102</v>
      </c>
      <c r="B6103" s="5">
        <v>1</v>
      </c>
      <c r="C6103" s="6">
        <v>6752</v>
      </c>
      <c r="D6103" s="6">
        <v>3046</v>
      </c>
      <c r="E6103">
        <f>VLOOKUP(Чек_позиція!C6103,Товар!A:G,7,FALSE)</f>
        <v>381.53</v>
      </c>
      <c r="F6103">
        <f t="shared" si="95"/>
        <v>381.53</v>
      </c>
    </row>
    <row r="6104" spans="1:6">
      <c r="A6104" s="4">
        <v>6103</v>
      </c>
      <c r="B6104" s="5">
        <v>4</v>
      </c>
      <c r="C6104" s="6">
        <v>1948</v>
      </c>
      <c r="D6104" s="6">
        <v>3047</v>
      </c>
      <c r="E6104">
        <f>VLOOKUP(Чек_позиція!C6104,Товар!A:G,7,FALSE)</f>
        <v>906.66</v>
      </c>
      <c r="F6104">
        <f t="shared" si="95"/>
        <v>3626.64</v>
      </c>
    </row>
    <row r="6105" spans="1:6">
      <c r="A6105" s="4">
        <v>6104</v>
      </c>
      <c r="B6105" s="5">
        <v>3</v>
      </c>
      <c r="C6105" s="6">
        <v>7452</v>
      </c>
      <c r="D6105" s="6">
        <v>3048</v>
      </c>
      <c r="E6105">
        <f>VLOOKUP(Чек_позиція!C6105,Товар!A:G,7,FALSE)</f>
        <v>818.02</v>
      </c>
      <c r="F6105">
        <f t="shared" si="95"/>
        <v>2454.06</v>
      </c>
    </row>
    <row r="6106" spans="1:6">
      <c r="A6106" s="4">
        <v>6105</v>
      </c>
      <c r="B6106" s="5">
        <v>1</v>
      </c>
      <c r="C6106" s="6">
        <v>8383</v>
      </c>
      <c r="D6106" s="6">
        <v>3048</v>
      </c>
      <c r="E6106">
        <f>VLOOKUP(Чек_позиція!C6106,Товар!A:G,7,FALSE)</f>
        <v>599.19000000000005</v>
      </c>
      <c r="F6106">
        <f t="shared" si="95"/>
        <v>599.19000000000005</v>
      </c>
    </row>
    <row r="6107" spans="1:6">
      <c r="A6107" s="4">
        <v>6106</v>
      </c>
      <c r="B6107" s="5">
        <v>2</v>
      </c>
      <c r="C6107" s="6">
        <v>1950</v>
      </c>
      <c r="D6107" s="6">
        <v>3048</v>
      </c>
      <c r="E6107">
        <f>VLOOKUP(Чек_позиція!C6107,Товар!A:G,7,FALSE)</f>
        <v>902.68</v>
      </c>
      <c r="F6107">
        <f t="shared" si="95"/>
        <v>1805.36</v>
      </c>
    </row>
    <row r="6108" spans="1:6">
      <c r="A6108" s="4">
        <v>6107</v>
      </c>
      <c r="B6108" s="5">
        <v>1</v>
      </c>
      <c r="C6108" s="6">
        <v>5548</v>
      </c>
      <c r="D6108" s="6">
        <v>3048</v>
      </c>
      <c r="E6108">
        <f>VLOOKUP(Чек_позиція!C6108,Товар!A:G,7,FALSE)</f>
        <v>535.46</v>
      </c>
      <c r="F6108">
        <f t="shared" si="95"/>
        <v>535.46</v>
      </c>
    </row>
    <row r="6109" spans="1:6">
      <c r="A6109" s="4">
        <v>6108</v>
      </c>
      <c r="B6109" s="5">
        <v>1</v>
      </c>
      <c r="C6109" s="6">
        <v>3520</v>
      </c>
      <c r="D6109" s="6">
        <v>3049</v>
      </c>
      <c r="E6109">
        <f>VLOOKUP(Чек_позиція!C6109,Товар!A:G,7,FALSE)</f>
        <v>216.53</v>
      </c>
      <c r="F6109">
        <f t="shared" si="95"/>
        <v>216.53</v>
      </c>
    </row>
    <row r="6110" spans="1:6">
      <c r="A6110" s="4">
        <v>6109</v>
      </c>
      <c r="B6110" s="5">
        <v>2</v>
      </c>
      <c r="C6110" s="6">
        <v>7028</v>
      </c>
      <c r="D6110" s="6">
        <v>3049</v>
      </c>
      <c r="E6110">
        <f>VLOOKUP(Чек_позиція!C6110,Товар!A:G,7,FALSE)</f>
        <v>519.16</v>
      </c>
      <c r="F6110">
        <f t="shared" si="95"/>
        <v>1038.32</v>
      </c>
    </row>
    <row r="6111" spans="1:6">
      <c r="A6111" s="4">
        <v>6110</v>
      </c>
      <c r="B6111" s="5">
        <v>2</v>
      </c>
      <c r="C6111" s="6">
        <v>8656</v>
      </c>
      <c r="D6111" s="6">
        <v>3049</v>
      </c>
      <c r="E6111">
        <f>VLOOKUP(Чек_позиція!C6111,Товар!A:G,7,FALSE)</f>
        <v>597.41999999999996</v>
      </c>
      <c r="F6111">
        <f t="shared" si="95"/>
        <v>1194.8399999999999</v>
      </c>
    </row>
    <row r="6112" spans="1:6">
      <c r="A6112" s="4">
        <v>6111</v>
      </c>
      <c r="B6112" s="5">
        <v>2</v>
      </c>
      <c r="C6112" s="6">
        <v>490</v>
      </c>
      <c r="D6112" s="6">
        <v>3049</v>
      </c>
      <c r="E6112">
        <f>VLOOKUP(Чек_позиція!C6112,Товар!A:G,7,FALSE)</f>
        <v>75.52</v>
      </c>
      <c r="F6112">
        <f t="shared" si="95"/>
        <v>151.04</v>
      </c>
    </row>
    <row r="6113" spans="1:6">
      <c r="A6113" s="4">
        <v>6112</v>
      </c>
      <c r="B6113" s="5">
        <v>1</v>
      </c>
      <c r="C6113" s="6">
        <v>446</v>
      </c>
      <c r="D6113" s="6">
        <v>3050</v>
      </c>
      <c r="E6113">
        <f>VLOOKUP(Чек_позиція!C6113,Товар!A:G,7,FALSE)</f>
        <v>529.36</v>
      </c>
      <c r="F6113">
        <f t="shared" si="95"/>
        <v>529.36</v>
      </c>
    </row>
    <row r="6114" spans="1:6">
      <c r="A6114" s="4">
        <v>6113</v>
      </c>
      <c r="B6114" s="5">
        <v>3</v>
      </c>
      <c r="C6114" s="6">
        <v>2994</v>
      </c>
      <c r="D6114" s="6">
        <v>3051</v>
      </c>
      <c r="E6114">
        <f>VLOOKUP(Чек_позиція!C6114,Товар!A:G,7,FALSE)</f>
        <v>244.95</v>
      </c>
      <c r="F6114">
        <f t="shared" si="95"/>
        <v>734.84999999999991</v>
      </c>
    </row>
    <row r="6115" spans="1:6">
      <c r="A6115" s="4">
        <v>6114</v>
      </c>
      <c r="B6115" s="5">
        <v>1</v>
      </c>
      <c r="C6115" s="6">
        <v>2381</v>
      </c>
      <c r="D6115" s="6">
        <v>3051</v>
      </c>
      <c r="E6115">
        <f>VLOOKUP(Чек_позиція!C6115,Товар!A:G,7,FALSE)</f>
        <v>53.59</v>
      </c>
      <c r="F6115">
        <f t="shared" si="95"/>
        <v>53.59</v>
      </c>
    </row>
    <row r="6116" spans="1:6">
      <c r="A6116" s="4">
        <v>6115</v>
      </c>
      <c r="B6116" s="5">
        <v>1</v>
      </c>
      <c r="C6116" s="6">
        <v>9039</v>
      </c>
      <c r="D6116" s="6">
        <v>3051</v>
      </c>
      <c r="E6116">
        <f>VLOOKUP(Чек_позиція!C6116,Товар!A:G,7,FALSE)</f>
        <v>442.55</v>
      </c>
      <c r="F6116">
        <f t="shared" si="95"/>
        <v>442.55</v>
      </c>
    </row>
    <row r="6117" spans="1:6">
      <c r="A6117" s="4">
        <v>6116</v>
      </c>
      <c r="B6117" s="5">
        <v>4</v>
      </c>
      <c r="C6117" s="6">
        <v>2751</v>
      </c>
      <c r="D6117" s="6">
        <v>3051</v>
      </c>
      <c r="E6117">
        <f>VLOOKUP(Чек_позиція!C6117,Товар!A:G,7,FALSE)</f>
        <v>892.77</v>
      </c>
      <c r="F6117">
        <f t="shared" si="95"/>
        <v>3571.08</v>
      </c>
    </row>
    <row r="6118" spans="1:6">
      <c r="A6118" s="4">
        <v>6117</v>
      </c>
      <c r="B6118" s="5">
        <v>2</v>
      </c>
      <c r="C6118" s="6">
        <v>2160</v>
      </c>
      <c r="D6118" s="6">
        <v>3051</v>
      </c>
      <c r="E6118">
        <f>VLOOKUP(Чек_позиція!C6118,Товар!A:G,7,FALSE)</f>
        <v>827.33</v>
      </c>
      <c r="F6118">
        <f t="shared" si="95"/>
        <v>1654.66</v>
      </c>
    </row>
    <row r="6119" spans="1:6">
      <c r="A6119" s="4">
        <v>6118</v>
      </c>
      <c r="B6119" s="5">
        <v>2</v>
      </c>
      <c r="C6119" s="6">
        <v>6793</v>
      </c>
      <c r="D6119" s="6">
        <v>3052</v>
      </c>
      <c r="E6119">
        <f>VLOOKUP(Чек_позиція!C6119,Товар!A:G,7,FALSE)</f>
        <v>768.9</v>
      </c>
      <c r="F6119">
        <f t="shared" si="95"/>
        <v>1537.8</v>
      </c>
    </row>
    <row r="6120" spans="1:6">
      <c r="A6120" s="4">
        <v>6119</v>
      </c>
      <c r="B6120" s="5">
        <v>1</v>
      </c>
      <c r="C6120" s="6">
        <v>3257</v>
      </c>
      <c r="D6120" s="6">
        <v>3053</v>
      </c>
      <c r="E6120">
        <f>VLOOKUP(Чек_позиція!C6120,Товар!A:G,7,FALSE)</f>
        <v>840.53</v>
      </c>
      <c r="F6120">
        <f t="shared" si="95"/>
        <v>840.53</v>
      </c>
    </row>
    <row r="6121" spans="1:6">
      <c r="A6121" s="4">
        <v>6120</v>
      </c>
      <c r="B6121" s="5">
        <v>2</v>
      </c>
      <c r="C6121" s="6">
        <v>7540</v>
      </c>
      <c r="D6121" s="6">
        <v>3054</v>
      </c>
      <c r="E6121">
        <f>VLOOKUP(Чек_позиція!C6121,Товар!A:G,7,FALSE)</f>
        <v>134.6</v>
      </c>
      <c r="F6121">
        <f t="shared" si="95"/>
        <v>269.2</v>
      </c>
    </row>
    <row r="6122" spans="1:6">
      <c r="A6122" s="4">
        <v>6121</v>
      </c>
      <c r="B6122" s="5">
        <v>4</v>
      </c>
      <c r="C6122" s="6">
        <v>1186</v>
      </c>
      <c r="D6122" s="6">
        <v>3054</v>
      </c>
      <c r="E6122">
        <f>VLOOKUP(Чек_позиція!C6122,Товар!A:G,7,FALSE)</f>
        <v>455.8</v>
      </c>
      <c r="F6122">
        <f t="shared" si="95"/>
        <v>1823.2</v>
      </c>
    </row>
    <row r="6123" spans="1:6">
      <c r="A6123" s="4">
        <v>6122</v>
      </c>
      <c r="B6123" s="5">
        <v>4</v>
      </c>
      <c r="C6123" s="6">
        <v>5734</v>
      </c>
      <c r="D6123" s="6">
        <v>3054</v>
      </c>
      <c r="E6123">
        <f>VLOOKUP(Чек_позиція!C6123,Товар!A:G,7,FALSE)</f>
        <v>720.82</v>
      </c>
      <c r="F6123">
        <f t="shared" si="95"/>
        <v>2883.28</v>
      </c>
    </row>
    <row r="6124" spans="1:6">
      <c r="A6124" s="4">
        <v>6123</v>
      </c>
      <c r="B6124" s="5">
        <v>4</v>
      </c>
      <c r="C6124" s="6">
        <v>432</v>
      </c>
      <c r="D6124" s="6">
        <v>3054</v>
      </c>
      <c r="E6124">
        <f>VLOOKUP(Чек_позиція!C6124,Товар!A:G,7,FALSE)</f>
        <v>869.45</v>
      </c>
      <c r="F6124">
        <f t="shared" si="95"/>
        <v>3477.8</v>
      </c>
    </row>
    <row r="6125" spans="1:6">
      <c r="A6125" s="4">
        <v>6124</v>
      </c>
      <c r="B6125" s="5">
        <v>3</v>
      </c>
      <c r="C6125" s="6">
        <v>5666</v>
      </c>
      <c r="D6125" s="6">
        <v>3054</v>
      </c>
      <c r="E6125">
        <f>VLOOKUP(Чек_позиція!C6125,Товар!A:G,7,FALSE)</f>
        <v>731.24</v>
      </c>
      <c r="F6125">
        <f t="shared" si="95"/>
        <v>2193.7200000000003</v>
      </c>
    </row>
    <row r="6126" spans="1:6">
      <c r="A6126" s="4">
        <v>6125</v>
      </c>
      <c r="B6126" s="5">
        <v>4</v>
      </c>
      <c r="C6126" s="6">
        <v>4491</v>
      </c>
      <c r="D6126" s="6">
        <v>3055</v>
      </c>
      <c r="E6126">
        <f>VLOOKUP(Чек_позиція!C6126,Товар!A:G,7,FALSE)</f>
        <v>386.29</v>
      </c>
      <c r="F6126">
        <f t="shared" si="95"/>
        <v>1545.16</v>
      </c>
    </row>
    <row r="6127" spans="1:6">
      <c r="A6127" s="4">
        <v>6126</v>
      </c>
      <c r="B6127" s="5">
        <v>2</v>
      </c>
      <c r="C6127" s="6">
        <v>2291</v>
      </c>
      <c r="D6127" s="6">
        <v>3056</v>
      </c>
      <c r="E6127">
        <f>VLOOKUP(Чек_позиція!C6127,Товар!A:G,7,FALSE)</f>
        <v>219.86</v>
      </c>
      <c r="F6127">
        <f t="shared" si="95"/>
        <v>439.72</v>
      </c>
    </row>
    <row r="6128" spans="1:6">
      <c r="A6128" s="4">
        <v>6127</v>
      </c>
      <c r="B6128" s="5">
        <v>2</v>
      </c>
      <c r="C6128" s="6">
        <v>4667</v>
      </c>
      <c r="D6128" s="6">
        <v>3056</v>
      </c>
      <c r="E6128">
        <f>VLOOKUP(Чек_позиція!C6128,Товар!A:G,7,FALSE)</f>
        <v>300.57</v>
      </c>
      <c r="F6128">
        <f t="shared" si="95"/>
        <v>601.14</v>
      </c>
    </row>
    <row r="6129" spans="1:6">
      <c r="A6129" s="4">
        <v>6128</v>
      </c>
      <c r="B6129" s="5">
        <v>4</v>
      </c>
      <c r="C6129" s="6">
        <v>396</v>
      </c>
      <c r="D6129" s="6">
        <v>3056</v>
      </c>
      <c r="E6129">
        <f>VLOOKUP(Чек_позиція!C6129,Товар!A:G,7,FALSE)</f>
        <v>630.45000000000005</v>
      </c>
      <c r="F6129">
        <f t="shared" si="95"/>
        <v>2521.8000000000002</v>
      </c>
    </row>
    <row r="6130" spans="1:6">
      <c r="A6130" s="4">
        <v>6129</v>
      </c>
      <c r="B6130" s="5">
        <v>4</v>
      </c>
      <c r="C6130" s="6">
        <v>9169</v>
      </c>
      <c r="D6130" s="6">
        <v>3057</v>
      </c>
      <c r="E6130">
        <f>VLOOKUP(Чек_позиція!C6130,Товар!A:G,7,FALSE)</f>
        <v>304.62</v>
      </c>
      <c r="F6130">
        <f t="shared" si="95"/>
        <v>1218.48</v>
      </c>
    </row>
    <row r="6131" spans="1:6">
      <c r="A6131" s="4">
        <v>6130</v>
      </c>
      <c r="B6131" s="5">
        <v>2</v>
      </c>
      <c r="C6131" s="6">
        <v>7519</v>
      </c>
      <c r="D6131" s="6">
        <v>3057</v>
      </c>
      <c r="E6131">
        <f>VLOOKUP(Чек_позиція!C6131,Товар!A:G,7,FALSE)</f>
        <v>794.45</v>
      </c>
      <c r="F6131">
        <f t="shared" si="95"/>
        <v>1588.9</v>
      </c>
    </row>
    <row r="6132" spans="1:6">
      <c r="A6132" s="4">
        <v>6131</v>
      </c>
      <c r="B6132" s="5">
        <v>3</v>
      </c>
      <c r="C6132" s="6">
        <v>3836</v>
      </c>
      <c r="D6132" s="6">
        <v>3057</v>
      </c>
      <c r="E6132">
        <f>VLOOKUP(Чек_позиція!C6132,Товар!A:G,7,FALSE)</f>
        <v>261.93</v>
      </c>
      <c r="F6132">
        <f t="shared" si="95"/>
        <v>785.79</v>
      </c>
    </row>
    <row r="6133" spans="1:6">
      <c r="A6133" s="4">
        <v>6132</v>
      </c>
      <c r="B6133" s="5">
        <v>1</v>
      </c>
      <c r="C6133" s="6">
        <v>9305</v>
      </c>
      <c r="D6133" s="6">
        <v>3058</v>
      </c>
      <c r="E6133">
        <f>VLOOKUP(Чек_позиція!C6133,Товар!A:G,7,FALSE)</f>
        <v>557.42999999999995</v>
      </c>
      <c r="F6133">
        <f t="shared" si="95"/>
        <v>557.42999999999995</v>
      </c>
    </row>
    <row r="6134" spans="1:6">
      <c r="A6134" s="4">
        <v>6133</v>
      </c>
      <c r="B6134" s="5">
        <v>4</v>
      </c>
      <c r="C6134" s="6">
        <v>8268</v>
      </c>
      <c r="D6134" s="6">
        <v>3058</v>
      </c>
      <c r="E6134">
        <f>VLOOKUP(Чек_позиція!C6134,Товар!A:G,7,FALSE)</f>
        <v>556.04999999999995</v>
      </c>
      <c r="F6134">
        <f t="shared" si="95"/>
        <v>2224.1999999999998</v>
      </c>
    </row>
    <row r="6135" spans="1:6">
      <c r="A6135" s="4">
        <v>6134</v>
      </c>
      <c r="B6135" s="5">
        <v>2</v>
      </c>
      <c r="C6135" s="6">
        <v>9343</v>
      </c>
      <c r="D6135" s="6">
        <v>3058</v>
      </c>
      <c r="E6135">
        <f>VLOOKUP(Чек_позиція!C6135,Товар!A:G,7,FALSE)</f>
        <v>575.42999999999995</v>
      </c>
      <c r="F6135">
        <f t="shared" si="95"/>
        <v>1150.8599999999999</v>
      </c>
    </row>
    <row r="6136" spans="1:6">
      <c r="A6136" s="4">
        <v>6135</v>
      </c>
      <c r="B6136" s="5">
        <v>2</v>
      </c>
      <c r="C6136" s="6">
        <v>7436</v>
      </c>
      <c r="D6136" s="6">
        <v>3058</v>
      </c>
      <c r="E6136">
        <f>VLOOKUP(Чек_позиція!C6136,Товар!A:G,7,FALSE)</f>
        <v>657.17</v>
      </c>
      <c r="F6136">
        <f t="shared" si="95"/>
        <v>1314.34</v>
      </c>
    </row>
    <row r="6137" spans="1:6">
      <c r="A6137" s="4">
        <v>6136</v>
      </c>
      <c r="B6137" s="5">
        <v>1</v>
      </c>
      <c r="C6137" s="6">
        <v>7497</v>
      </c>
      <c r="D6137" s="6">
        <v>3058</v>
      </c>
      <c r="E6137">
        <f>VLOOKUP(Чек_позиція!C6137,Товар!A:G,7,FALSE)</f>
        <v>110.01</v>
      </c>
      <c r="F6137">
        <f t="shared" si="95"/>
        <v>110.01</v>
      </c>
    </row>
    <row r="6138" spans="1:6">
      <c r="A6138" s="4">
        <v>6137</v>
      </c>
      <c r="B6138" s="5">
        <v>4</v>
      </c>
      <c r="C6138" s="6">
        <v>5275</v>
      </c>
      <c r="D6138" s="6">
        <v>3059</v>
      </c>
      <c r="E6138">
        <f>VLOOKUP(Чек_позиція!C6138,Товар!A:G,7,FALSE)</f>
        <v>374.17</v>
      </c>
      <c r="F6138">
        <f t="shared" si="95"/>
        <v>1496.68</v>
      </c>
    </row>
    <row r="6139" spans="1:6">
      <c r="A6139" s="4">
        <v>6138</v>
      </c>
      <c r="B6139" s="5">
        <v>1</v>
      </c>
      <c r="C6139" s="6">
        <v>5288</v>
      </c>
      <c r="D6139" s="6">
        <v>3059</v>
      </c>
      <c r="E6139">
        <f>VLOOKUP(Чек_позиція!C6139,Товар!A:G,7,FALSE)</f>
        <v>99.05</v>
      </c>
      <c r="F6139">
        <f t="shared" si="95"/>
        <v>99.05</v>
      </c>
    </row>
    <row r="6140" spans="1:6">
      <c r="A6140" s="4">
        <v>6139</v>
      </c>
      <c r="B6140" s="5">
        <v>1</v>
      </c>
      <c r="C6140" s="6">
        <v>28</v>
      </c>
      <c r="D6140" s="6">
        <v>3059</v>
      </c>
      <c r="E6140">
        <f>VLOOKUP(Чек_позиція!C6140,Товар!A:G,7,FALSE)</f>
        <v>211.3</v>
      </c>
      <c r="F6140">
        <f t="shared" si="95"/>
        <v>211.3</v>
      </c>
    </row>
    <row r="6141" spans="1:6">
      <c r="A6141" s="4">
        <v>6140</v>
      </c>
      <c r="B6141" s="5">
        <v>3</v>
      </c>
      <c r="C6141" s="6">
        <v>4001</v>
      </c>
      <c r="D6141" s="6">
        <v>3060</v>
      </c>
      <c r="E6141">
        <f>VLOOKUP(Чек_позиція!C6141,Товар!A:G,7,FALSE)</f>
        <v>746.64</v>
      </c>
      <c r="F6141">
        <f t="shared" si="95"/>
        <v>2239.92</v>
      </c>
    </row>
    <row r="6142" spans="1:6">
      <c r="A6142" s="4">
        <v>6141</v>
      </c>
      <c r="B6142" s="5">
        <v>3</v>
      </c>
      <c r="C6142" s="6">
        <v>372</v>
      </c>
      <c r="D6142" s="6">
        <v>3060</v>
      </c>
      <c r="E6142">
        <f>VLOOKUP(Чек_позиція!C6142,Товар!A:G,7,FALSE)</f>
        <v>342.69</v>
      </c>
      <c r="F6142">
        <f t="shared" si="95"/>
        <v>1028.07</v>
      </c>
    </row>
    <row r="6143" spans="1:6">
      <c r="A6143" s="4">
        <v>6142</v>
      </c>
      <c r="B6143" s="5">
        <v>2</v>
      </c>
      <c r="C6143" s="6">
        <v>3463</v>
      </c>
      <c r="D6143" s="6">
        <v>3060</v>
      </c>
      <c r="E6143">
        <f>VLOOKUP(Чек_позиція!C6143,Товар!A:G,7,FALSE)</f>
        <v>217.28</v>
      </c>
      <c r="F6143">
        <f t="shared" si="95"/>
        <v>434.56</v>
      </c>
    </row>
    <row r="6144" spans="1:6">
      <c r="A6144" s="4">
        <v>6143</v>
      </c>
      <c r="B6144" s="5">
        <v>2</v>
      </c>
      <c r="C6144" s="6">
        <v>63</v>
      </c>
      <c r="D6144" s="6">
        <v>3060</v>
      </c>
      <c r="E6144">
        <f>VLOOKUP(Чек_позиція!C6144,Товар!A:G,7,FALSE)</f>
        <v>849.43</v>
      </c>
      <c r="F6144">
        <f t="shared" si="95"/>
        <v>1698.86</v>
      </c>
    </row>
    <row r="6145" spans="1:6">
      <c r="A6145" s="4">
        <v>6144</v>
      </c>
      <c r="B6145" s="5">
        <v>4</v>
      </c>
      <c r="C6145" s="6">
        <v>7039</v>
      </c>
      <c r="D6145" s="6">
        <v>3061</v>
      </c>
      <c r="E6145">
        <f>VLOOKUP(Чек_позиція!C6145,Товар!A:G,7,FALSE)</f>
        <v>163.27000000000001</v>
      </c>
      <c r="F6145">
        <f t="shared" si="95"/>
        <v>653.08000000000004</v>
      </c>
    </row>
    <row r="6146" spans="1:6">
      <c r="A6146" s="4">
        <v>6145</v>
      </c>
      <c r="B6146" s="5">
        <v>3</v>
      </c>
      <c r="C6146" s="6">
        <v>6358</v>
      </c>
      <c r="D6146" s="6">
        <v>3062</v>
      </c>
      <c r="E6146">
        <f>VLOOKUP(Чек_позиція!C6146,Товар!A:G,7,FALSE)</f>
        <v>349.18</v>
      </c>
      <c r="F6146">
        <f t="shared" si="95"/>
        <v>1047.54</v>
      </c>
    </row>
    <row r="6147" spans="1:6">
      <c r="A6147" s="4">
        <v>6146</v>
      </c>
      <c r="B6147" s="5">
        <v>4</v>
      </c>
      <c r="C6147" s="6">
        <v>7101</v>
      </c>
      <c r="D6147" s="6">
        <v>3063</v>
      </c>
      <c r="E6147">
        <f>VLOOKUP(Чек_позиція!C6147,Товар!A:G,7,FALSE)</f>
        <v>662.85</v>
      </c>
      <c r="F6147">
        <f t="shared" ref="F6147:F6210" si="96">B6147*E6147</f>
        <v>2651.4</v>
      </c>
    </row>
    <row r="6148" spans="1:6">
      <c r="A6148" s="4">
        <v>6147</v>
      </c>
      <c r="B6148" s="5">
        <v>2</v>
      </c>
      <c r="C6148" s="6">
        <v>4214</v>
      </c>
      <c r="D6148" s="6">
        <v>3063</v>
      </c>
      <c r="E6148">
        <f>VLOOKUP(Чек_позиція!C6148,Товар!A:G,7,FALSE)</f>
        <v>862.52</v>
      </c>
      <c r="F6148">
        <f t="shared" si="96"/>
        <v>1725.04</v>
      </c>
    </row>
    <row r="6149" spans="1:6">
      <c r="A6149" s="4">
        <v>6148</v>
      </c>
      <c r="B6149" s="5">
        <v>4</v>
      </c>
      <c r="C6149" s="6">
        <v>30</v>
      </c>
      <c r="D6149" s="6">
        <v>3064</v>
      </c>
      <c r="E6149">
        <f>VLOOKUP(Чек_позиція!C6149,Товар!A:G,7,FALSE)</f>
        <v>516.9</v>
      </c>
      <c r="F6149">
        <f t="shared" si="96"/>
        <v>2067.6</v>
      </c>
    </row>
    <row r="6150" spans="1:6">
      <c r="A6150" s="4">
        <v>6149</v>
      </c>
      <c r="B6150" s="5">
        <v>4</v>
      </c>
      <c r="C6150" s="6">
        <v>3322</v>
      </c>
      <c r="D6150" s="6">
        <v>3064</v>
      </c>
      <c r="E6150">
        <f>VLOOKUP(Чек_позиція!C6150,Товар!A:G,7,FALSE)</f>
        <v>807.24</v>
      </c>
      <c r="F6150">
        <f t="shared" si="96"/>
        <v>3228.96</v>
      </c>
    </row>
    <row r="6151" spans="1:6">
      <c r="A6151" s="4">
        <v>6150</v>
      </c>
      <c r="B6151" s="5">
        <v>4</v>
      </c>
      <c r="C6151" s="6">
        <v>8884</v>
      </c>
      <c r="D6151" s="6">
        <v>3064</v>
      </c>
      <c r="E6151">
        <f>VLOOKUP(Чек_позиція!C6151,Товар!A:G,7,FALSE)</f>
        <v>180.75</v>
      </c>
      <c r="F6151">
        <f t="shared" si="96"/>
        <v>723</v>
      </c>
    </row>
    <row r="6152" spans="1:6">
      <c r="A6152" s="4">
        <v>6151</v>
      </c>
      <c r="B6152" s="5">
        <v>2</v>
      </c>
      <c r="C6152" s="6">
        <v>7043</v>
      </c>
      <c r="D6152" s="6">
        <v>3064</v>
      </c>
      <c r="E6152">
        <f>VLOOKUP(Чек_позиція!C6152,Товар!A:G,7,FALSE)</f>
        <v>602.12</v>
      </c>
      <c r="F6152">
        <f t="shared" si="96"/>
        <v>1204.24</v>
      </c>
    </row>
    <row r="6153" spans="1:6">
      <c r="A6153" s="4">
        <v>6152</v>
      </c>
      <c r="B6153" s="5">
        <v>2</v>
      </c>
      <c r="C6153" s="6">
        <v>4800</v>
      </c>
      <c r="D6153" s="6">
        <v>3065</v>
      </c>
      <c r="E6153">
        <f>VLOOKUP(Чек_позиція!C6153,Товар!A:G,7,FALSE)</f>
        <v>653.79999999999995</v>
      </c>
      <c r="F6153">
        <f t="shared" si="96"/>
        <v>1307.5999999999999</v>
      </c>
    </row>
    <row r="6154" spans="1:6">
      <c r="A6154" s="4">
        <v>6153</v>
      </c>
      <c r="B6154" s="5">
        <v>3</v>
      </c>
      <c r="C6154" s="6">
        <v>9005</v>
      </c>
      <c r="D6154" s="6">
        <v>3066</v>
      </c>
      <c r="E6154">
        <f>VLOOKUP(Чек_позиція!C6154,Товар!A:G,7,FALSE)</f>
        <v>323.57</v>
      </c>
      <c r="F6154">
        <f t="shared" si="96"/>
        <v>970.71</v>
      </c>
    </row>
    <row r="6155" spans="1:6">
      <c r="A6155" s="4">
        <v>6154</v>
      </c>
      <c r="B6155" s="5">
        <v>2</v>
      </c>
      <c r="C6155" s="6">
        <v>9263</v>
      </c>
      <c r="D6155" s="6">
        <v>3066</v>
      </c>
      <c r="E6155">
        <f>VLOOKUP(Чек_позиція!C6155,Товар!A:G,7,FALSE)</f>
        <v>159.66</v>
      </c>
      <c r="F6155">
        <f t="shared" si="96"/>
        <v>319.32</v>
      </c>
    </row>
    <row r="6156" spans="1:6">
      <c r="A6156" s="4">
        <v>6155</v>
      </c>
      <c r="B6156" s="5">
        <v>1</v>
      </c>
      <c r="C6156" s="6">
        <v>6020</v>
      </c>
      <c r="D6156" s="6">
        <v>3066</v>
      </c>
      <c r="E6156">
        <f>VLOOKUP(Чек_позиція!C6156,Товар!A:G,7,FALSE)</f>
        <v>614.80999999999995</v>
      </c>
      <c r="F6156">
        <f t="shared" si="96"/>
        <v>614.80999999999995</v>
      </c>
    </row>
    <row r="6157" spans="1:6">
      <c r="A6157" s="4">
        <v>6156</v>
      </c>
      <c r="B6157" s="5">
        <v>3</v>
      </c>
      <c r="C6157" s="6">
        <v>4464</v>
      </c>
      <c r="D6157" s="6">
        <v>3066</v>
      </c>
      <c r="E6157">
        <f>VLOOKUP(Чек_позиція!C6157,Товар!A:G,7,FALSE)</f>
        <v>452.44</v>
      </c>
      <c r="F6157">
        <f t="shared" si="96"/>
        <v>1357.32</v>
      </c>
    </row>
    <row r="6158" spans="1:6">
      <c r="A6158" s="4">
        <v>6157</v>
      </c>
      <c r="B6158" s="5">
        <v>4</v>
      </c>
      <c r="C6158" s="6">
        <v>5037</v>
      </c>
      <c r="D6158" s="6">
        <v>3066</v>
      </c>
      <c r="E6158">
        <f>VLOOKUP(Чек_позиція!C6158,Товар!A:G,7,FALSE)</f>
        <v>784.53</v>
      </c>
      <c r="F6158">
        <f t="shared" si="96"/>
        <v>3138.12</v>
      </c>
    </row>
    <row r="6159" spans="1:6">
      <c r="A6159" s="4">
        <v>6158</v>
      </c>
      <c r="B6159" s="5">
        <v>1</v>
      </c>
      <c r="C6159" s="6">
        <v>655</v>
      </c>
      <c r="D6159" s="6">
        <v>3067</v>
      </c>
      <c r="E6159">
        <f>VLOOKUP(Чек_позиція!C6159,Товар!A:G,7,FALSE)</f>
        <v>842.77</v>
      </c>
      <c r="F6159">
        <f t="shared" si="96"/>
        <v>842.77</v>
      </c>
    </row>
    <row r="6160" spans="1:6">
      <c r="A6160" s="4">
        <v>6159</v>
      </c>
      <c r="B6160" s="5">
        <v>1</v>
      </c>
      <c r="C6160" s="6">
        <v>8703</v>
      </c>
      <c r="D6160" s="6">
        <v>3068</v>
      </c>
      <c r="E6160">
        <f>VLOOKUP(Чек_позиція!C6160,Товар!A:G,7,FALSE)</f>
        <v>311.58</v>
      </c>
      <c r="F6160">
        <f t="shared" si="96"/>
        <v>311.58</v>
      </c>
    </row>
    <row r="6161" spans="1:6">
      <c r="A6161" s="4">
        <v>6160</v>
      </c>
      <c r="B6161" s="5">
        <v>1</v>
      </c>
      <c r="C6161" s="6">
        <v>7519</v>
      </c>
      <c r="D6161" s="6">
        <v>3069</v>
      </c>
      <c r="E6161">
        <f>VLOOKUP(Чек_позиція!C6161,Товар!A:G,7,FALSE)</f>
        <v>794.45</v>
      </c>
      <c r="F6161">
        <f t="shared" si="96"/>
        <v>794.45</v>
      </c>
    </row>
    <row r="6162" spans="1:6">
      <c r="A6162" s="4">
        <v>6161</v>
      </c>
      <c r="B6162" s="5">
        <v>2</v>
      </c>
      <c r="C6162" s="6">
        <v>7987</v>
      </c>
      <c r="D6162" s="6">
        <v>3069</v>
      </c>
      <c r="E6162">
        <f>VLOOKUP(Чек_позиція!C6162,Товар!A:G,7,FALSE)</f>
        <v>438.94</v>
      </c>
      <c r="F6162">
        <f t="shared" si="96"/>
        <v>877.88</v>
      </c>
    </row>
    <row r="6163" spans="1:6">
      <c r="A6163" s="4">
        <v>6162</v>
      </c>
      <c r="B6163" s="5">
        <v>4</v>
      </c>
      <c r="C6163" s="6">
        <v>66</v>
      </c>
      <c r="D6163" s="6">
        <v>3069</v>
      </c>
      <c r="E6163">
        <f>VLOOKUP(Чек_позиція!C6163,Товар!A:G,7,FALSE)</f>
        <v>641.44000000000005</v>
      </c>
      <c r="F6163">
        <f t="shared" si="96"/>
        <v>2565.7600000000002</v>
      </c>
    </row>
    <row r="6164" spans="1:6">
      <c r="A6164" s="4">
        <v>6163</v>
      </c>
      <c r="B6164" s="5">
        <v>2</v>
      </c>
      <c r="C6164" s="6">
        <v>7565</v>
      </c>
      <c r="D6164" s="6">
        <v>3069</v>
      </c>
      <c r="E6164">
        <f>VLOOKUP(Чек_позиція!C6164,Товар!A:G,7,FALSE)</f>
        <v>809.57</v>
      </c>
      <c r="F6164">
        <f t="shared" si="96"/>
        <v>1619.14</v>
      </c>
    </row>
    <row r="6165" spans="1:6">
      <c r="A6165" s="4">
        <v>6164</v>
      </c>
      <c r="B6165" s="5">
        <v>3</v>
      </c>
      <c r="C6165" s="6">
        <v>3674</v>
      </c>
      <c r="D6165" s="6">
        <v>3069</v>
      </c>
      <c r="E6165">
        <f>VLOOKUP(Чек_позиція!C6165,Товар!A:G,7,FALSE)</f>
        <v>76</v>
      </c>
      <c r="F6165">
        <f t="shared" si="96"/>
        <v>228</v>
      </c>
    </row>
    <row r="6166" spans="1:6">
      <c r="A6166" s="4">
        <v>6165</v>
      </c>
      <c r="B6166" s="5">
        <v>3</v>
      </c>
      <c r="C6166" s="6">
        <v>7987</v>
      </c>
      <c r="D6166" s="6">
        <v>3070</v>
      </c>
      <c r="E6166">
        <f>VLOOKUP(Чек_позиція!C6166,Товар!A:G,7,FALSE)</f>
        <v>438.94</v>
      </c>
      <c r="F6166">
        <f t="shared" si="96"/>
        <v>1316.82</v>
      </c>
    </row>
    <row r="6167" spans="1:6">
      <c r="A6167" s="4">
        <v>6166</v>
      </c>
      <c r="B6167" s="5">
        <v>4</v>
      </c>
      <c r="C6167" s="6">
        <v>7725</v>
      </c>
      <c r="D6167" s="6">
        <v>3070</v>
      </c>
      <c r="E6167">
        <f>VLOOKUP(Чек_позиція!C6167,Товар!A:G,7,FALSE)</f>
        <v>364.3</v>
      </c>
      <c r="F6167">
        <f t="shared" si="96"/>
        <v>1457.2</v>
      </c>
    </row>
    <row r="6168" spans="1:6">
      <c r="A6168" s="4">
        <v>6167</v>
      </c>
      <c r="B6168" s="5">
        <v>2</v>
      </c>
      <c r="C6168" s="6">
        <v>2635</v>
      </c>
      <c r="D6168" s="6">
        <v>3070</v>
      </c>
      <c r="E6168">
        <f>VLOOKUP(Чек_позиція!C6168,Товар!A:G,7,FALSE)</f>
        <v>679.8</v>
      </c>
      <c r="F6168">
        <f t="shared" si="96"/>
        <v>1359.6</v>
      </c>
    </row>
    <row r="6169" spans="1:6">
      <c r="A6169" s="4">
        <v>6168</v>
      </c>
      <c r="B6169" s="5">
        <v>4</v>
      </c>
      <c r="C6169" s="6">
        <v>4291</v>
      </c>
      <c r="D6169" s="6">
        <v>3071</v>
      </c>
      <c r="E6169">
        <f>VLOOKUP(Чек_позиція!C6169,Товар!A:G,7,FALSE)</f>
        <v>223.56</v>
      </c>
      <c r="F6169">
        <f t="shared" si="96"/>
        <v>894.24</v>
      </c>
    </row>
    <row r="6170" spans="1:6">
      <c r="A6170" s="4">
        <v>6169</v>
      </c>
      <c r="B6170" s="5">
        <v>4</v>
      </c>
      <c r="C6170" s="6">
        <v>7719</v>
      </c>
      <c r="D6170" s="6">
        <v>3071</v>
      </c>
      <c r="E6170">
        <f>VLOOKUP(Чек_позиція!C6170,Товар!A:G,7,FALSE)</f>
        <v>945.94</v>
      </c>
      <c r="F6170">
        <f t="shared" si="96"/>
        <v>3783.76</v>
      </c>
    </row>
    <row r="6171" spans="1:6">
      <c r="A6171" s="4">
        <v>6170</v>
      </c>
      <c r="B6171" s="5">
        <v>3</v>
      </c>
      <c r="C6171" s="6">
        <v>5425</v>
      </c>
      <c r="D6171" s="6">
        <v>3072</v>
      </c>
      <c r="E6171">
        <f>VLOOKUP(Чек_позиція!C6171,Товар!A:G,7,FALSE)</f>
        <v>937.03</v>
      </c>
      <c r="F6171">
        <f t="shared" si="96"/>
        <v>2811.09</v>
      </c>
    </row>
    <row r="6172" spans="1:6">
      <c r="A6172" s="4">
        <v>6171</v>
      </c>
      <c r="B6172" s="5">
        <v>3</v>
      </c>
      <c r="C6172" s="6">
        <v>5844</v>
      </c>
      <c r="D6172" s="6">
        <v>3072</v>
      </c>
      <c r="E6172">
        <f>VLOOKUP(Чек_позиція!C6172,Товар!A:G,7,FALSE)</f>
        <v>618.45000000000005</v>
      </c>
      <c r="F6172">
        <f t="shared" si="96"/>
        <v>1855.3500000000001</v>
      </c>
    </row>
    <row r="6173" spans="1:6">
      <c r="A6173" s="4">
        <v>6172</v>
      </c>
      <c r="B6173" s="5">
        <v>1</v>
      </c>
      <c r="C6173" s="6">
        <v>624</v>
      </c>
      <c r="D6173" s="6">
        <v>3073</v>
      </c>
      <c r="E6173">
        <f>VLOOKUP(Чек_позиція!C6173,Товар!A:G,7,FALSE)</f>
        <v>609.47</v>
      </c>
      <c r="F6173">
        <f t="shared" si="96"/>
        <v>609.47</v>
      </c>
    </row>
    <row r="6174" spans="1:6">
      <c r="A6174" s="4">
        <v>6173</v>
      </c>
      <c r="B6174" s="5">
        <v>2</v>
      </c>
      <c r="C6174" s="6">
        <v>9520</v>
      </c>
      <c r="D6174" s="6">
        <v>3074</v>
      </c>
      <c r="E6174">
        <f>VLOOKUP(Чек_позиція!C6174,Товар!A:G,7,FALSE)</f>
        <v>272.74</v>
      </c>
      <c r="F6174">
        <f t="shared" si="96"/>
        <v>545.48</v>
      </c>
    </row>
    <row r="6175" spans="1:6">
      <c r="A6175" s="4">
        <v>6174</v>
      </c>
      <c r="B6175" s="5">
        <v>4</v>
      </c>
      <c r="C6175" s="6">
        <v>4932</v>
      </c>
      <c r="D6175" s="6">
        <v>3074</v>
      </c>
      <c r="E6175">
        <f>VLOOKUP(Чек_позиція!C6175,Товар!A:G,7,FALSE)</f>
        <v>436.2</v>
      </c>
      <c r="F6175">
        <f t="shared" si="96"/>
        <v>1744.8</v>
      </c>
    </row>
    <row r="6176" spans="1:6">
      <c r="A6176" s="4">
        <v>6175</v>
      </c>
      <c r="B6176" s="5">
        <v>3</v>
      </c>
      <c r="C6176" s="6">
        <v>6881</v>
      </c>
      <c r="D6176" s="6">
        <v>3074</v>
      </c>
      <c r="E6176">
        <f>VLOOKUP(Чек_позиція!C6176,Товар!A:G,7,FALSE)</f>
        <v>446.54</v>
      </c>
      <c r="F6176">
        <f t="shared" si="96"/>
        <v>1339.6200000000001</v>
      </c>
    </row>
    <row r="6177" spans="1:6">
      <c r="A6177" s="4">
        <v>6176</v>
      </c>
      <c r="B6177" s="5">
        <v>1</v>
      </c>
      <c r="C6177" s="6">
        <v>8116</v>
      </c>
      <c r="D6177" s="6">
        <v>3074</v>
      </c>
      <c r="E6177">
        <f>VLOOKUP(Чек_позиція!C6177,Товар!A:G,7,FALSE)</f>
        <v>807.56</v>
      </c>
      <c r="F6177">
        <f t="shared" si="96"/>
        <v>807.56</v>
      </c>
    </row>
    <row r="6178" spans="1:6">
      <c r="A6178" s="4">
        <v>6177</v>
      </c>
      <c r="B6178" s="5">
        <v>3</v>
      </c>
      <c r="C6178" s="6">
        <v>7466</v>
      </c>
      <c r="D6178" s="6">
        <v>3074</v>
      </c>
      <c r="E6178">
        <f>VLOOKUP(Чек_позиція!C6178,Товар!A:G,7,FALSE)</f>
        <v>380.28</v>
      </c>
      <c r="F6178">
        <f t="shared" si="96"/>
        <v>1140.8399999999999</v>
      </c>
    </row>
    <row r="6179" spans="1:6">
      <c r="A6179" s="4">
        <v>6178</v>
      </c>
      <c r="B6179" s="5">
        <v>1</v>
      </c>
      <c r="C6179" s="6">
        <v>1474</v>
      </c>
      <c r="D6179" s="6">
        <v>3075</v>
      </c>
      <c r="E6179">
        <f>VLOOKUP(Чек_позиція!C6179,Товар!A:G,7,FALSE)</f>
        <v>875.62</v>
      </c>
      <c r="F6179">
        <f t="shared" si="96"/>
        <v>875.62</v>
      </c>
    </row>
    <row r="6180" spans="1:6">
      <c r="A6180" s="4">
        <v>6179</v>
      </c>
      <c r="B6180" s="5">
        <v>2</v>
      </c>
      <c r="C6180" s="6">
        <v>8411</v>
      </c>
      <c r="D6180" s="6">
        <v>3075</v>
      </c>
      <c r="E6180">
        <f>VLOOKUP(Чек_позиція!C6180,Товар!A:G,7,FALSE)</f>
        <v>937.16</v>
      </c>
      <c r="F6180">
        <f t="shared" si="96"/>
        <v>1874.32</v>
      </c>
    </row>
    <row r="6181" spans="1:6">
      <c r="A6181" s="4">
        <v>6180</v>
      </c>
      <c r="B6181" s="5">
        <v>4</v>
      </c>
      <c r="C6181" s="6">
        <v>4401</v>
      </c>
      <c r="D6181" s="6">
        <v>3076</v>
      </c>
      <c r="E6181">
        <f>VLOOKUP(Чек_позиція!C6181,Товар!A:G,7,FALSE)</f>
        <v>547.05999999999995</v>
      </c>
      <c r="F6181">
        <f t="shared" si="96"/>
        <v>2188.2399999999998</v>
      </c>
    </row>
    <row r="6182" spans="1:6">
      <c r="A6182" s="4">
        <v>6181</v>
      </c>
      <c r="B6182" s="5">
        <v>2</v>
      </c>
      <c r="C6182" s="6">
        <v>1185</v>
      </c>
      <c r="D6182" s="6">
        <v>3076</v>
      </c>
      <c r="E6182">
        <f>VLOOKUP(Чек_позиція!C6182,Товар!A:G,7,FALSE)</f>
        <v>402.61</v>
      </c>
      <c r="F6182">
        <f t="shared" si="96"/>
        <v>805.22</v>
      </c>
    </row>
    <row r="6183" spans="1:6">
      <c r="A6183" s="4">
        <v>6182</v>
      </c>
      <c r="B6183" s="5">
        <v>1</v>
      </c>
      <c r="C6183" s="6">
        <v>237</v>
      </c>
      <c r="D6183" s="6">
        <v>3076</v>
      </c>
      <c r="E6183">
        <f>VLOOKUP(Чек_позиція!C6183,Товар!A:G,7,FALSE)</f>
        <v>561.19000000000005</v>
      </c>
      <c r="F6183">
        <f t="shared" si="96"/>
        <v>561.19000000000005</v>
      </c>
    </row>
    <row r="6184" spans="1:6">
      <c r="A6184" s="4">
        <v>6183</v>
      </c>
      <c r="B6184" s="5">
        <v>3</v>
      </c>
      <c r="C6184" s="6">
        <v>8476</v>
      </c>
      <c r="D6184" s="6">
        <v>3077</v>
      </c>
      <c r="E6184">
        <f>VLOOKUP(Чек_позиція!C6184,Товар!A:G,7,FALSE)</f>
        <v>833.8</v>
      </c>
      <c r="F6184">
        <f t="shared" si="96"/>
        <v>2501.3999999999996</v>
      </c>
    </row>
    <row r="6185" spans="1:6">
      <c r="A6185" s="4">
        <v>6184</v>
      </c>
      <c r="B6185" s="5">
        <v>2</v>
      </c>
      <c r="C6185" s="6">
        <v>3170</v>
      </c>
      <c r="D6185" s="6">
        <v>3078</v>
      </c>
      <c r="E6185">
        <f>VLOOKUP(Чек_позиція!C6185,Товар!A:G,7,FALSE)</f>
        <v>230.97</v>
      </c>
      <c r="F6185">
        <f t="shared" si="96"/>
        <v>461.94</v>
      </c>
    </row>
    <row r="6186" spans="1:6">
      <c r="A6186" s="4">
        <v>6185</v>
      </c>
      <c r="B6186" s="5">
        <v>1</v>
      </c>
      <c r="C6186" s="6">
        <v>5538</v>
      </c>
      <c r="D6186" s="6">
        <v>3078</v>
      </c>
      <c r="E6186">
        <f>VLOOKUP(Чек_позиція!C6186,Товар!A:G,7,FALSE)</f>
        <v>383.07</v>
      </c>
      <c r="F6186">
        <f t="shared" si="96"/>
        <v>383.07</v>
      </c>
    </row>
    <row r="6187" spans="1:6">
      <c r="A6187" s="4">
        <v>6186</v>
      </c>
      <c r="B6187" s="5">
        <v>1</v>
      </c>
      <c r="C6187" s="6">
        <v>7077</v>
      </c>
      <c r="D6187" s="6">
        <v>3078</v>
      </c>
      <c r="E6187">
        <f>VLOOKUP(Чек_позиція!C6187,Товар!A:G,7,FALSE)</f>
        <v>86.06</v>
      </c>
      <c r="F6187">
        <f t="shared" si="96"/>
        <v>86.06</v>
      </c>
    </row>
    <row r="6188" spans="1:6">
      <c r="A6188" s="4">
        <v>6187</v>
      </c>
      <c r="B6188" s="5">
        <v>2</v>
      </c>
      <c r="C6188" s="6">
        <v>6171</v>
      </c>
      <c r="D6188" s="6">
        <v>3078</v>
      </c>
      <c r="E6188">
        <f>VLOOKUP(Чек_позиція!C6188,Товар!A:G,7,FALSE)</f>
        <v>180.98</v>
      </c>
      <c r="F6188">
        <f t="shared" si="96"/>
        <v>361.96</v>
      </c>
    </row>
    <row r="6189" spans="1:6">
      <c r="A6189" s="4">
        <v>6188</v>
      </c>
      <c r="B6189" s="5">
        <v>3</v>
      </c>
      <c r="C6189" s="6">
        <v>7392</v>
      </c>
      <c r="D6189" s="6">
        <v>3079</v>
      </c>
      <c r="E6189">
        <f>VLOOKUP(Чек_позиція!C6189,Товар!A:G,7,FALSE)</f>
        <v>508.38</v>
      </c>
      <c r="F6189">
        <f t="shared" si="96"/>
        <v>1525.1399999999999</v>
      </c>
    </row>
    <row r="6190" spans="1:6">
      <c r="A6190" s="4">
        <v>6189</v>
      </c>
      <c r="B6190" s="5">
        <v>1</v>
      </c>
      <c r="C6190" s="6">
        <v>2452</v>
      </c>
      <c r="D6190" s="6">
        <v>3079</v>
      </c>
      <c r="E6190">
        <f>VLOOKUP(Чек_позиція!C6190,Товар!A:G,7,FALSE)</f>
        <v>578.48</v>
      </c>
      <c r="F6190">
        <f t="shared" si="96"/>
        <v>578.48</v>
      </c>
    </row>
    <row r="6191" spans="1:6">
      <c r="A6191" s="4">
        <v>6190</v>
      </c>
      <c r="B6191" s="5">
        <v>1</v>
      </c>
      <c r="C6191" s="6">
        <v>7688</v>
      </c>
      <c r="D6191" s="6">
        <v>3079</v>
      </c>
      <c r="E6191">
        <f>VLOOKUP(Чек_позиція!C6191,Товар!A:G,7,FALSE)</f>
        <v>654.30999999999995</v>
      </c>
      <c r="F6191">
        <f t="shared" si="96"/>
        <v>654.30999999999995</v>
      </c>
    </row>
    <row r="6192" spans="1:6">
      <c r="A6192" s="4">
        <v>6191</v>
      </c>
      <c r="B6192" s="5">
        <v>2</v>
      </c>
      <c r="C6192" s="6">
        <v>9920</v>
      </c>
      <c r="D6192" s="6">
        <v>3080</v>
      </c>
      <c r="E6192">
        <f>VLOOKUP(Чек_позиція!C6192,Товар!A:G,7,FALSE)</f>
        <v>672.4</v>
      </c>
      <c r="F6192">
        <f t="shared" si="96"/>
        <v>1344.8</v>
      </c>
    </row>
    <row r="6193" spans="1:6">
      <c r="A6193" s="4">
        <v>6192</v>
      </c>
      <c r="B6193" s="5">
        <v>3</v>
      </c>
      <c r="C6193" s="6">
        <v>4968</v>
      </c>
      <c r="D6193" s="6">
        <v>3080</v>
      </c>
      <c r="E6193">
        <f>VLOOKUP(Чек_позиція!C6193,Товар!A:G,7,FALSE)</f>
        <v>189.81</v>
      </c>
      <c r="F6193">
        <f t="shared" si="96"/>
        <v>569.43000000000006</v>
      </c>
    </row>
    <row r="6194" spans="1:6">
      <c r="A6194" s="4">
        <v>6193</v>
      </c>
      <c r="B6194" s="5">
        <v>1</v>
      </c>
      <c r="C6194" s="6">
        <v>100</v>
      </c>
      <c r="D6194" s="6">
        <v>3080</v>
      </c>
      <c r="E6194">
        <f>VLOOKUP(Чек_позиція!C6194,Товар!A:G,7,FALSE)</f>
        <v>391.58</v>
      </c>
      <c r="F6194">
        <f t="shared" si="96"/>
        <v>391.58</v>
      </c>
    </row>
    <row r="6195" spans="1:6">
      <c r="A6195" s="4">
        <v>6194</v>
      </c>
      <c r="B6195" s="5">
        <v>4</v>
      </c>
      <c r="C6195" s="6">
        <v>90</v>
      </c>
      <c r="D6195" s="6">
        <v>3081</v>
      </c>
      <c r="E6195">
        <f>VLOOKUP(Чек_позиція!C6195,Товар!A:G,7,FALSE)</f>
        <v>440.04</v>
      </c>
      <c r="F6195">
        <f t="shared" si="96"/>
        <v>1760.16</v>
      </c>
    </row>
    <row r="6196" spans="1:6">
      <c r="A6196" s="4">
        <v>6195</v>
      </c>
      <c r="B6196" s="5">
        <v>1</v>
      </c>
      <c r="C6196" s="6">
        <v>5502</v>
      </c>
      <c r="D6196" s="6">
        <v>3081</v>
      </c>
      <c r="E6196">
        <f>VLOOKUP(Чек_позиція!C6196,Товар!A:G,7,FALSE)</f>
        <v>260.60000000000002</v>
      </c>
      <c r="F6196">
        <f t="shared" si="96"/>
        <v>260.60000000000002</v>
      </c>
    </row>
    <row r="6197" spans="1:6">
      <c r="A6197" s="4">
        <v>6196</v>
      </c>
      <c r="B6197" s="5">
        <v>2</v>
      </c>
      <c r="C6197" s="6">
        <v>4495</v>
      </c>
      <c r="D6197" s="6">
        <v>3082</v>
      </c>
      <c r="E6197">
        <f>VLOOKUP(Чек_позиція!C6197,Товар!A:G,7,FALSE)</f>
        <v>240.92</v>
      </c>
      <c r="F6197">
        <f t="shared" si="96"/>
        <v>481.84</v>
      </c>
    </row>
    <row r="6198" spans="1:6">
      <c r="A6198" s="4">
        <v>6197</v>
      </c>
      <c r="B6198" s="5">
        <v>2</v>
      </c>
      <c r="C6198" s="6">
        <v>7918</v>
      </c>
      <c r="D6198" s="6">
        <v>3082</v>
      </c>
      <c r="E6198">
        <f>VLOOKUP(Чек_позиція!C6198,Товар!A:G,7,FALSE)</f>
        <v>169.59</v>
      </c>
      <c r="F6198">
        <f t="shared" si="96"/>
        <v>339.18</v>
      </c>
    </row>
    <row r="6199" spans="1:6">
      <c r="A6199" s="4">
        <v>6198</v>
      </c>
      <c r="B6199" s="5">
        <v>2</v>
      </c>
      <c r="C6199" s="6">
        <v>9551</v>
      </c>
      <c r="D6199" s="6">
        <v>3082</v>
      </c>
      <c r="E6199">
        <f>VLOOKUP(Чек_позиція!C6199,Товар!A:G,7,FALSE)</f>
        <v>671.16</v>
      </c>
      <c r="F6199">
        <f t="shared" si="96"/>
        <v>1342.32</v>
      </c>
    </row>
    <row r="6200" spans="1:6">
      <c r="A6200" s="4">
        <v>6199</v>
      </c>
      <c r="B6200" s="5">
        <v>4</v>
      </c>
      <c r="C6200" s="6">
        <v>88</v>
      </c>
      <c r="D6200" s="6">
        <v>3082</v>
      </c>
      <c r="E6200">
        <f>VLOOKUP(Чек_позиція!C6200,Товар!A:G,7,FALSE)</f>
        <v>602.48</v>
      </c>
      <c r="F6200">
        <f t="shared" si="96"/>
        <v>2409.92</v>
      </c>
    </row>
    <row r="6201" spans="1:6">
      <c r="A6201" s="4">
        <v>6200</v>
      </c>
      <c r="B6201" s="5">
        <v>3</v>
      </c>
      <c r="C6201" s="6">
        <v>6996</v>
      </c>
      <c r="D6201" s="6">
        <v>3082</v>
      </c>
      <c r="E6201">
        <f>VLOOKUP(Чек_позиція!C6201,Товар!A:G,7,FALSE)</f>
        <v>106.15</v>
      </c>
      <c r="F6201">
        <f t="shared" si="96"/>
        <v>318.45000000000005</v>
      </c>
    </row>
    <row r="6202" spans="1:6">
      <c r="A6202" s="4">
        <v>6201</v>
      </c>
      <c r="B6202" s="5">
        <v>3</v>
      </c>
      <c r="C6202" s="6">
        <v>3253</v>
      </c>
      <c r="D6202" s="6">
        <v>3083</v>
      </c>
      <c r="E6202">
        <f>VLOOKUP(Чек_позиція!C6202,Товар!A:G,7,FALSE)</f>
        <v>299.2</v>
      </c>
      <c r="F6202">
        <f t="shared" si="96"/>
        <v>897.59999999999991</v>
      </c>
    </row>
    <row r="6203" spans="1:6">
      <c r="A6203" s="4">
        <v>6202</v>
      </c>
      <c r="B6203" s="5">
        <v>2</v>
      </c>
      <c r="C6203" s="6">
        <v>6819</v>
      </c>
      <c r="D6203" s="6">
        <v>3083</v>
      </c>
      <c r="E6203">
        <f>VLOOKUP(Чек_позиція!C6203,Товар!A:G,7,FALSE)</f>
        <v>249.17</v>
      </c>
      <c r="F6203">
        <f t="shared" si="96"/>
        <v>498.34</v>
      </c>
    </row>
    <row r="6204" spans="1:6">
      <c r="A6204" s="4">
        <v>6203</v>
      </c>
      <c r="B6204" s="5">
        <v>3</v>
      </c>
      <c r="C6204" s="6">
        <v>1105</v>
      </c>
      <c r="D6204" s="6">
        <v>3083</v>
      </c>
      <c r="E6204">
        <f>VLOOKUP(Чек_позиція!C6204,Товар!A:G,7,FALSE)</f>
        <v>827.57</v>
      </c>
      <c r="F6204">
        <f t="shared" si="96"/>
        <v>2482.71</v>
      </c>
    </row>
    <row r="6205" spans="1:6">
      <c r="A6205" s="4">
        <v>6204</v>
      </c>
      <c r="B6205" s="5">
        <v>4</v>
      </c>
      <c r="C6205" s="6">
        <v>9958</v>
      </c>
      <c r="D6205" s="6">
        <v>3083</v>
      </c>
      <c r="E6205">
        <f>VLOOKUP(Чек_позиція!C6205,Товар!A:G,7,FALSE)</f>
        <v>525.19000000000005</v>
      </c>
      <c r="F6205">
        <f t="shared" si="96"/>
        <v>2100.7600000000002</v>
      </c>
    </row>
    <row r="6206" spans="1:6">
      <c r="A6206" s="4">
        <v>6205</v>
      </c>
      <c r="B6206" s="5">
        <v>3</v>
      </c>
      <c r="C6206" s="6">
        <v>1206</v>
      </c>
      <c r="D6206" s="6">
        <v>3083</v>
      </c>
      <c r="E6206">
        <f>VLOOKUP(Чек_позиція!C6206,Товар!A:G,7,FALSE)</f>
        <v>941.2</v>
      </c>
      <c r="F6206">
        <f t="shared" si="96"/>
        <v>2823.6000000000004</v>
      </c>
    </row>
    <row r="6207" spans="1:6">
      <c r="A6207" s="4">
        <v>6206</v>
      </c>
      <c r="B6207" s="5">
        <v>3</v>
      </c>
      <c r="C6207" s="6">
        <v>9242</v>
      </c>
      <c r="D6207" s="6">
        <v>3084</v>
      </c>
      <c r="E6207">
        <f>VLOOKUP(Чек_позиція!C6207,Товар!A:G,7,FALSE)</f>
        <v>640.21</v>
      </c>
      <c r="F6207">
        <f t="shared" si="96"/>
        <v>1920.63</v>
      </c>
    </row>
    <row r="6208" spans="1:6">
      <c r="A6208" s="4">
        <v>6207</v>
      </c>
      <c r="B6208" s="5">
        <v>4</v>
      </c>
      <c r="C6208" s="6">
        <v>3104</v>
      </c>
      <c r="D6208" s="6">
        <v>3085</v>
      </c>
      <c r="E6208">
        <f>VLOOKUP(Чек_позиція!C6208,Товар!A:G,7,FALSE)</f>
        <v>949.21</v>
      </c>
      <c r="F6208">
        <f t="shared" si="96"/>
        <v>3796.84</v>
      </c>
    </row>
    <row r="6209" spans="1:6">
      <c r="A6209" s="4">
        <v>6208</v>
      </c>
      <c r="B6209" s="5">
        <v>3</v>
      </c>
      <c r="C6209" s="6">
        <v>3589</v>
      </c>
      <c r="D6209" s="6">
        <v>3085</v>
      </c>
      <c r="E6209">
        <f>VLOOKUP(Чек_позиція!C6209,Товар!A:G,7,FALSE)</f>
        <v>225.09</v>
      </c>
      <c r="F6209">
        <f t="shared" si="96"/>
        <v>675.27</v>
      </c>
    </row>
    <row r="6210" spans="1:6">
      <c r="A6210" s="4">
        <v>6209</v>
      </c>
      <c r="B6210" s="5">
        <v>2</v>
      </c>
      <c r="C6210" s="6">
        <v>2725</v>
      </c>
      <c r="D6210" s="6">
        <v>3085</v>
      </c>
      <c r="E6210">
        <f>VLOOKUP(Чек_позиція!C6210,Товар!A:G,7,FALSE)</f>
        <v>528.89</v>
      </c>
      <c r="F6210">
        <f t="shared" si="96"/>
        <v>1057.78</v>
      </c>
    </row>
    <row r="6211" spans="1:6">
      <c r="A6211" s="4">
        <v>6210</v>
      </c>
      <c r="B6211" s="5">
        <v>4</v>
      </c>
      <c r="C6211" s="6">
        <v>7560</v>
      </c>
      <c r="D6211" s="6">
        <v>3085</v>
      </c>
      <c r="E6211">
        <f>VLOOKUP(Чек_позиція!C6211,Товар!A:G,7,FALSE)</f>
        <v>431.33</v>
      </c>
      <c r="F6211">
        <f t="shared" ref="F6211:F6274" si="97">B6211*E6211</f>
        <v>1725.32</v>
      </c>
    </row>
    <row r="6212" spans="1:6">
      <c r="A6212" s="4">
        <v>6211</v>
      </c>
      <c r="B6212" s="5">
        <v>1</v>
      </c>
      <c r="C6212" s="6">
        <v>2417</v>
      </c>
      <c r="D6212" s="6">
        <v>3085</v>
      </c>
      <c r="E6212">
        <f>VLOOKUP(Чек_позиція!C6212,Товар!A:G,7,FALSE)</f>
        <v>106.3</v>
      </c>
      <c r="F6212">
        <f t="shared" si="97"/>
        <v>106.3</v>
      </c>
    </row>
    <row r="6213" spans="1:6">
      <c r="A6213" s="4">
        <v>6212</v>
      </c>
      <c r="B6213" s="5">
        <v>1</v>
      </c>
      <c r="C6213" s="6">
        <v>5880</v>
      </c>
      <c r="D6213" s="6">
        <v>3086</v>
      </c>
      <c r="E6213">
        <f>VLOOKUP(Чек_позиція!C6213,Товар!A:G,7,FALSE)</f>
        <v>548.08000000000004</v>
      </c>
      <c r="F6213">
        <f t="shared" si="97"/>
        <v>548.08000000000004</v>
      </c>
    </row>
    <row r="6214" spans="1:6">
      <c r="A6214" s="4">
        <v>6213</v>
      </c>
      <c r="B6214" s="5">
        <v>2</v>
      </c>
      <c r="C6214" s="6">
        <v>9989</v>
      </c>
      <c r="D6214" s="6">
        <v>3086</v>
      </c>
      <c r="E6214">
        <f>VLOOKUP(Чек_позиція!C6214,Товар!A:G,7,FALSE)</f>
        <v>63.33</v>
      </c>
      <c r="F6214">
        <f t="shared" si="97"/>
        <v>126.66</v>
      </c>
    </row>
    <row r="6215" spans="1:6">
      <c r="A6215" s="4">
        <v>6214</v>
      </c>
      <c r="B6215" s="5">
        <v>4</v>
      </c>
      <c r="C6215" s="6">
        <v>5085</v>
      </c>
      <c r="D6215" s="6">
        <v>3086</v>
      </c>
      <c r="E6215">
        <f>VLOOKUP(Чек_позиція!C6215,Товар!A:G,7,FALSE)</f>
        <v>491.95</v>
      </c>
      <c r="F6215">
        <f t="shared" si="97"/>
        <v>1967.8</v>
      </c>
    </row>
    <row r="6216" spans="1:6">
      <c r="A6216" s="4">
        <v>6215</v>
      </c>
      <c r="B6216" s="5">
        <v>1</v>
      </c>
      <c r="C6216" s="6">
        <v>953</v>
      </c>
      <c r="D6216" s="6">
        <v>3086</v>
      </c>
      <c r="E6216">
        <f>VLOOKUP(Чек_позиція!C6216,Товар!A:G,7,FALSE)</f>
        <v>664.48</v>
      </c>
      <c r="F6216">
        <f t="shared" si="97"/>
        <v>664.48</v>
      </c>
    </row>
    <row r="6217" spans="1:6">
      <c r="A6217" s="4">
        <v>6216</v>
      </c>
      <c r="B6217" s="5">
        <v>1</v>
      </c>
      <c r="C6217" s="6">
        <v>3157</v>
      </c>
      <c r="D6217" s="6">
        <v>3086</v>
      </c>
      <c r="E6217">
        <f>VLOOKUP(Чек_позиція!C6217,Товар!A:G,7,FALSE)</f>
        <v>364.79</v>
      </c>
      <c r="F6217">
        <f t="shared" si="97"/>
        <v>364.79</v>
      </c>
    </row>
    <row r="6218" spans="1:6">
      <c r="A6218" s="4">
        <v>6217</v>
      </c>
      <c r="B6218" s="5">
        <v>1</v>
      </c>
      <c r="C6218" s="6">
        <v>1898</v>
      </c>
      <c r="D6218" s="6">
        <v>3087</v>
      </c>
      <c r="E6218">
        <f>VLOOKUP(Чек_позиція!C6218,Товар!A:G,7,FALSE)</f>
        <v>616.04</v>
      </c>
      <c r="F6218">
        <f t="shared" si="97"/>
        <v>616.04</v>
      </c>
    </row>
    <row r="6219" spans="1:6">
      <c r="A6219" s="4">
        <v>6218</v>
      </c>
      <c r="B6219" s="5">
        <v>3</v>
      </c>
      <c r="C6219" s="6">
        <v>2131</v>
      </c>
      <c r="D6219" s="6">
        <v>3087</v>
      </c>
      <c r="E6219">
        <f>VLOOKUP(Чек_позиція!C6219,Товар!A:G,7,FALSE)</f>
        <v>811.03</v>
      </c>
      <c r="F6219">
        <f t="shared" si="97"/>
        <v>2433.09</v>
      </c>
    </row>
    <row r="6220" spans="1:6">
      <c r="A6220" s="4">
        <v>6219</v>
      </c>
      <c r="B6220" s="5">
        <v>3</v>
      </c>
      <c r="C6220" s="6">
        <v>6031</v>
      </c>
      <c r="D6220" s="6">
        <v>3087</v>
      </c>
      <c r="E6220">
        <f>VLOOKUP(Чек_позиція!C6220,Товар!A:G,7,FALSE)</f>
        <v>444.29</v>
      </c>
      <c r="F6220">
        <f t="shared" si="97"/>
        <v>1332.8700000000001</v>
      </c>
    </row>
    <row r="6221" spans="1:6">
      <c r="A6221" s="4">
        <v>6220</v>
      </c>
      <c r="B6221" s="5">
        <v>1</v>
      </c>
      <c r="C6221" s="6">
        <v>4735</v>
      </c>
      <c r="D6221" s="6">
        <v>3087</v>
      </c>
      <c r="E6221">
        <f>VLOOKUP(Чек_позиція!C6221,Товар!A:G,7,FALSE)</f>
        <v>116.06</v>
      </c>
      <c r="F6221">
        <f t="shared" si="97"/>
        <v>116.06</v>
      </c>
    </row>
    <row r="6222" spans="1:6">
      <c r="A6222" s="4">
        <v>6221</v>
      </c>
      <c r="B6222" s="5">
        <v>3</v>
      </c>
      <c r="C6222" s="6">
        <v>8495</v>
      </c>
      <c r="D6222" s="6">
        <v>3088</v>
      </c>
      <c r="E6222">
        <f>VLOOKUP(Чек_позиція!C6222,Товар!A:G,7,FALSE)</f>
        <v>383.19</v>
      </c>
      <c r="F6222">
        <f t="shared" si="97"/>
        <v>1149.57</v>
      </c>
    </row>
    <row r="6223" spans="1:6">
      <c r="A6223" s="4">
        <v>6222</v>
      </c>
      <c r="B6223" s="5">
        <v>4</v>
      </c>
      <c r="C6223" s="6">
        <v>9890</v>
      </c>
      <c r="D6223" s="6">
        <v>3088</v>
      </c>
      <c r="E6223">
        <f>VLOOKUP(Чек_позиція!C6223,Товар!A:G,7,FALSE)</f>
        <v>896.76</v>
      </c>
      <c r="F6223">
        <f t="shared" si="97"/>
        <v>3587.04</v>
      </c>
    </row>
    <row r="6224" spans="1:6">
      <c r="A6224" s="4">
        <v>6223</v>
      </c>
      <c r="B6224" s="5">
        <v>3</v>
      </c>
      <c r="C6224" s="6">
        <v>2799</v>
      </c>
      <c r="D6224" s="6">
        <v>3088</v>
      </c>
      <c r="E6224">
        <f>VLOOKUP(Чек_позиція!C6224,Товар!A:G,7,FALSE)</f>
        <v>156.5</v>
      </c>
      <c r="F6224">
        <f t="shared" si="97"/>
        <v>469.5</v>
      </c>
    </row>
    <row r="6225" spans="1:6">
      <c r="A6225" s="4">
        <v>6224</v>
      </c>
      <c r="B6225" s="5">
        <v>1</v>
      </c>
      <c r="C6225" s="6">
        <v>2908</v>
      </c>
      <c r="D6225" s="6">
        <v>3088</v>
      </c>
      <c r="E6225">
        <f>VLOOKUP(Чек_позиція!C6225,Товар!A:G,7,FALSE)</f>
        <v>839.95</v>
      </c>
      <c r="F6225">
        <f t="shared" si="97"/>
        <v>839.95</v>
      </c>
    </row>
    <row r="6226" spans="1:6">
      <c r="A6226" s="4">
        <v>6225</v>
      </c>
      <c r="B6226" s="5">
        <v>3</v>
      </c>
      <c r="C6226" s="6">
        <v>7025</v>
      </c>
      <c r="D6226" s="6">
        <v>3088</v>
      </c>
      <c r="E6226">
        <f>VLOOKUP(Чек_позиція!C6226,Товар!A:G,7,FALSE)</f>
        <v>473.76</v>
      </c>
      <c r="F6226">
        <f t="shared" si="97"/>
        <v>1421.28</v>
      </c>
    </row>
    <row r="6227" spans="1:6">
      <c r="A6227" s="4">
        <v>6226</v>
      </c>
      <c r="B6227" s="5">
        <v>3</v>
      </c>
      <c r="C6227" s="6">
        <v>937</v>
      </c>
      <c r="D6227" s="6">
        <v>3089</v>
      </c>
      <c r="E6227">
        <f>VLOOKUP(Чек_позиція!C6227,Товар!A:G,7,FALSE)</f>
        <v>682.43</v>
      </c>
      <c r="F6227">
        <f t="shared" si="97"/>
        <v>2047.29</v>
      </c>
    </row>
    <row r="6228" spans="1:6">
      <c r="A6228" s="4">
        <v>6227</v>
      </c>
      <c r="B6228" s="5">
        <v>4</v>
      </c>
      <c r="C6228" s="6">
        <v>9959</v>
      </c>
      <c r="D6228" s="6">
        <v>3089</v>
      </c>
      <c r="E6228">
        <f>VLOOKUP(Чек_позиція!C6228,Товар!A:G,7,FALSE)</f>
        <v>452.01</v>
      </c>
      <c r="F6228">
        <f t="shared" si="97"/>
        <v>1808.04</v>
      </c>
    </row>
    <row r="6229" spans="1:6">
      <c r="A6229" s="4">
        <v>6228</v>
      </c>
      <c r="B6229" s="5">
        <v>2</v>
      </c>
      <c r="C6229" s="6">
        <v>7965</v>
      </c>
      <c r="D6229" s="6">
        <v>3089</v>
      </c>
      <c r="E6229">
        <f>VLOOKUP(Чек_позиція!C6229,Товар!A:G,7,FALSE)</f>
        <v>859.3</v>
      </c>
      <c r="F6229">
        <f t="shared" si="97"/>
        <v>1718.6</v>
      </c>
    </row>
    <row r="6230" spans="1:6">
      <c r="A6230" s="4">
        <v>6229</v>
      </c>
      <c r="B6230" s="5">
        <v>1</v>
      </c>
      <c r="C6230" s="6">
        <v>258</v>
      </c>
      <c r="D6230" s="6">
        <v>3090</v>
      </c>
      <c r="E6230">
        <f>VLOOKUP(Чек_позиція!C6230,Товар!A:G,7,FALSE)</f>
        <v>592.29999999999995</v>
      </c>
      <c r="F6230">
        <f t="shared" si="97"/>
        <v>592.29999999999995</v>
      </c>
    </row>
    <row r="6231" spans="1:6">
      <c r="A6231" s="4">
        <v>6230</v>
      </c>
      <c r="B6231" s="5">
        <v>1</v>
      </c>
      <c r="C6231" s="6">
        <v>7915</v>
      </c>
      <c r="D6231" s="6">
        <v>3090</v>
      </c>
      <c r="E6231">
        <f>VLOOKUP(Чек_позиція!C6231,Товар!A:G,7,FALSE)</f>
        <v>210.92</v>
      </c>
      <c r="F6231">
        <f t="shared" si="97"/>
        <v>210.92</v>
      </c>
    </row>
    <row r="6232" spans="1:6">
      <c r="A6232" s="4">
        <v>6231</v>
      </c>
      <c r="B6232" s="5">
        <v>1</v>
      </c>
      <c r="C6232" s="6">
        <v>5755</v>
      </c>
      <c r="D6232" s="6">
        <v>3090</v>
      </c>
      <c r="E6232">
        <f>VLOOKUP(Чек_позиція!C6232,Товар!A:G,7,FALSE)</f>
        <v>552.08000000000004</v>
      </c>
      <c r="F6232">
        <f t="shared" si="97"/>
        <v>552.08000000000004</v>
      </c>
    </row>
    <row r="6233" spans="1:6">
      <c r="A6233" s="4">
        <v>6232</v>
      </c>
      <c r="B6233" s="5">
        <v>2</v>
      </c>
      <c r="C6233" s="6">
        <v>4281</v>
      </c>
      <c r="D6233" s="6">
        <v>3090</v>
      </c>
      <c r="E6233">
        <f>VLOOKUP(Чек_позиція!C6233,Товар!A:G,7,FALSE)</f>
        <v>564.72</v>
      </c>
      <c r="F6233">
        <f t="shared" si="97"/>
        <v>1129.44</v>
      </c>
    </row>
    <row r="6234" spans="1:6">
      <c r="A6234" s="4">
        <v>6233</v>
      </c>
      <c r="B6234" s="5">
        <v>1</v>
      </c>
      <c r="C6234" s="6">
        <v>4620</v>
      </c>
      <c r="D6234" s="6">
        <v>3091</v>
      </c>
      <c r="E6234">
        <f>VLOOKUP(Чек_позиція!C6234,Товар!A:G,7,FALSE)</f>
        <v>803.79</v>
      </c>
      <c r="F6234">
        <f t="shared" si="97"/>
        <v>803.79</v>
      </c>
    </row>
    <row r="6235" spans="1:6">
      <c r="A6235" s="4">
        <v>6234</v>
      </c>
      <c r="B6235" s="5">
        <v>2</v>
      </c>
      <c r="C6235" s="6">
        <v>3498</v>
      </c>
      <c r="D6235" s="6">
        <v>3091</v>
      </c>
      <c r="E6235">
        <f>VLOOKUP(Чек_позиція!C6235,Товар!A:G,7,FALSE)</f>
        <v>302.37</v>
      </c>
      <c r="F6235">
        <f t="shared" si="97"/>
        <v>604.74</v>
      </c>
    </row>
    <row r="6236" spans="1:6">
      <c r="A6236" s="4">
        <v>6235</v>
      </c>
      <c r="B6236" s="5">
        <v>4</v>
      </c>
      <c r="C6236" s="6">
        <v>9239</v>
      </c>
      <c r="D6236" s="6">
        <v>3092</v>
      </c>
      <c r="E6236">
        <f>VLOOKUP(Чек_позиція!C6236,Товар!A:G,7,FALSE)</f>
        <v>452.05</v>
      </c>
      <c r="F6236">
        <f t="shared" si="97"/>
        <v>1808.2</v>
      </c>
    </row>
    <row r="6237" spans="1:6">
      <c r="A6237" s="4">
        <v>6236</v>
      </c>
      <c r="B6237" s="5">
        <v>1</v>
      </c>
      <c r="C6237" s="6">
        <v>626</v>
      </c>
      <c r="D6237" s="6">
        <v>3092</v>
      </c>
      <c r="E6237">
        <f>VLOOKUP(Чек_позиція!C6237,Товар!A:G,7,FALSE)</f>
        <v>914.15</v>
      </c>
      <c r="F6237">
        <f t="shared" si="97"/>
        <v>914.15</v>
      </c>
    </row>
    <row r="6238" spans="1:6">
      <c r="A6238" s="4">
        <v>6237</v>
      </c>
      <c r="B6238" s="5">
        <v>1</v>
      </c>
      <c r="C6238" s="6">
        <v>559</v>
      </c>
      <c r="D6238" s="6">
        <v>3092</v>
      </c>
      <c r="E6238">
        <f>VLOOKUP(Чек_позиція!C6238,Товар!A:G,7,FALSE)</f>
        <v>452.02</v>
      </c>
      <c r="F6238">
        <f t="shared" si="97"/>
        <v>452.02</v>
      </c>
    </row>
    <row r="6239" spans="1:6">
      <c r="A6239" s="4">
        <v>6238</v>
      </c>
      <c r="B6239" s="5">
        <v>1</v>
      </c>
      <c r="C6239" s="6">
        <v>2824</v>
      </c>
      <c r="D6239" s="6">
        <v>3092</v>
      </c>
      <c r="E6239">
        <f>VLOOKUP(Чек_позиція!C6239,Товар!A:G,7,FALSE)</f>
        <v>745.04</v>
      </c>
      <c r="F6239">
        <f t="shared" si="97"/>
        <v>745.04</v>
      </c>
    </row>
    <row r="6240" spans="1:6">
      <c r="A6240" s="4">
        <v>6239</v>
      </c>
      <c r="B6240" s="5">
        <v>3</v>
      </c>
      <c r="C6240" s="6">
        <v>1257</v>
      </c>
      <c r="D6240" s="6">
        <v>3093</v>
      </c>
      <c r="E6240">
        <f>VLOOKUP(Чек_позиція!C6240,Товар!A:G,7,FALSE)</f>
        <v>507.45</v>
      </c>
      <c r="F6240">
        <f t="shared" si="97"/>
        <v>1522.35</v>
      </c>
    </row>
    <row r="6241" spans="1:6">
      <c r="A6241" s="4">
        <v>6240</v>
      </c>
      <c r="B6241" s="5">
        <v>4</v>
      </c>
      <c r="C6241" s="6">
        <v>2476</v>
      </c>
      <c r="D6241" s="6">
        <v>3094</v>
      </c>
      <c r="E6241">
        <f>VLOOKUP(Чек_позиція!C6241,Товар!A:G,7,FALSE)</f>
        <v>703.9</v>
      </c>
      <c r="F6241">
        <f t="shared" si="97"/>
        <v>2815.6</v>
      </c>
    </row>
    <row r="6242" spans="1:6">
      <c r="A6242" s="4">
        <v>6241</v>
      </c>
      <c r="B6242" s="5">
        <v>2</v>
      </c>
      <c r="C6242" s="6">
        <v>9026</v>
      </c>
      <c r="D6242" s="6">
        <v>3094</v>
      </c>
      <c r="E6242">
        <f>VLOOKUP(Чек_позиція!C6242,Товар!A:G,7,FALSE)</f>
        <v>398.44</v>
      </c>
      <c r="F6242">
        <f t="shared" si="97"/>
        <v>796.88</v>
      </c>
    </row>
    <row r="6243" spans="1:6">
      <c r="A6243" s="4">
        <v>6242</v>
      </c>
      <c r="B6243" s="5">
        <v>4</v>
      </c>
      <c r="C6243" s="6">
        <v>3526</v>
      </c>
      <c r="D6243" s="6">
        <v>3094</v>
      </c>
      <c r="E6243">
        <f>VLOOKUP(Чек_позиція!C6243,Товар!A:G,7,FALSE)</f>
        <v>52</v>
      </c>
      <c r="F6243">
        <f t="shared" si="97"/>
        <v>208</v>
      </c>
    </row>
    <row r="6244" spans="1:6">
      <c r="A6244" s="4">
        <v>6243</v>
      </c>
      <c r="B6244" s="5">
        <v>3</v>
      </c>
      <c r="C6244" s="6">
        <v>4855</v>
      </c>
      <c r="D6244" s="6">
        <v>3094</v>
      </c>
      <c r="E6244">
        <f>VLOOKUP(Чек_позиція!C6244,Товар!A:G,7,FALSE)</f>
        <v>794.24</v>
      </c>
      <c r="F6244">
        <f t="shared" si="97"/>
        <v>2382.7200000000003</v>
      </c>
    </row>
    <row r="6245" spans="1:6">
      <c r="A6245" s="4">
        <v>6244</v>
      </c>
      <c r="B6245" s="5">
        <v>4</v>
      </c>
      <c r="C6245" s="6">
        <v>2033</v>
      </c>
      <c r="D6245" s="6">
        <v>3095</v>
      </c>
      <c r="E6245">
        <f>VLOOKUP(Чек_позиція!C6245,Товар!A:G,7,FALSE)</f>
        <v>576.6</v>
      </c>
      <c r="F6245">
        <f t="shared" si="97"/>
        <v>2306.4</v>
      </c>
    </row>
    <row r="6246" spans="1:6">
      <c r="A6246" s="4">
        <v>6245</v>
      </c>
      <c r="B6246" s="5">
        <v>4</v>
      </c>
      <c r="C6246" s="6">
        <v>1448</v>
      </c>
      <c r="D6246" s="6">
        <v>3095</v>
      </c>
      <c r="E6246">
        <f>VLOOKUP(Чек_позиція!C6246,Товар!A:G,7,FALSE)</f>
        <v>434.54</v>
      </c>
      <c r="F6246">
        <f t="shared" si="97"/>
        <v>1738.16</v>
      </c>
    </row>
    <row r="6247" spans="1:6">
      <c r="A6247" s="4">
        <v>6246</v>
      </c>
      <c r="B6247" s="5">
        <v>2</v>
      </c>
      <c r="C6247" s="6">
        <v>8303</v>
      </c>
      <c r="D6247" s="6">
        <v>3095</v>
      </c>
      <c r="E6247">
        <f>VLOOKUP(Чек_позиція!C6247,Товар!A:G,7,FALSE)</f>
        <v>590.22</v>
      </c>
      <c r="F6247">
        <f t="shared" si="97"/>
        <v>1180.44</v>
      </c>
    </row>
    <row r="6248" spans="1:6">
      <c r="A6248" s="4">
        <v>6247</v>
      </c>
      <c r="B6248" s="5">
        <v>2</v>
      </c>
      <c r="C6248" s="6">
        <v>8386</v>
      </c>
      <c r="D6248" s="6">
        <v>3096</v>
      </c>
      <c r="E6248">
        <f>VLOOKUP(Чек_позиція!C6248,Товар!A:G,7,FALSE)</f>
        <v>746.57</v>
      </c>
      <c r="F6248">
        <f t="shared" si="97"/>
        <v>1493.14</v>
      </c>
    </row>
    <row r="6249" spans="1:6">
      <c r="A6249" s="4">
        <v>6248</v>
      </c>
      <c r="B6249" s="5">
        <v>4</v>
      </c>
      <c r="C6249" s="6">
        <v>5472</v>
      </c>
      <c r="D6249" s="6">
        <v>3097</v>
      </c>
      <c r="E6249">
        <f>VLOOKUP(Чек_позиція!C6249,Товар!A:G,7,FALSE)</f>
        <v>599.4</v>
      </c>
      <c r="F6249">
        <f t="shared" si="97"/>
        <v>2397.6</v>
      </c>
    </row>
    <row r="6250" spans="1:6">
      <c r="A6250" s="4">
        <v>6249</v>
      </c>
      <c r="B6250" s="5">
        <v>1</v>
      </c>
      <c r="C6250" s="6">
        <v>2361</v>
      </c>
      <c r="D6250" s="6">
        <v>3097</v>
      </c>
      <c r="E6250">
        <f>VLOOKUP(Чек_позиція!C6250,Товар!A:G,7,FALSE)</f>
        <v>560.55999999999995</v>
      </c>
      <c r="F6250">
        <f t="shared" si="97"/>
        <v>560.55999999999995</v>
      </c>
    </row>
    <row r="6251" spans="1:6">
      <c r="A6251" s="4">
        <v>6250</v>
      </c>
      <c r="B6251" s="5">
        <v>2</v>
      </c>
      <c r="C6251" s="6">
        <v>6171</v>
      </c>
      <c r="D6251" s="6">
        <v>3097</v>
      </c>
      <c r="E6251">
        <f>VLOOKUP(Чек_позиція!C6251,Товар!A:G,7,FALSE)</f>
        <v>180.98</v>
      </c>
      <c r="F6251">
        <f t="shared" si="97"/>
        <v>361.96</v>
      </c>
    </row>
    <row r="6252" spans="1:6">
      <c r="A6252" s="4">
        <v>6251</v>
      </c>
      <c r="B6252" s="5">
        <v>2</v>
      </c>
      <c r="C6252" s="6">
        <v>1988</v>
      </c>
      <c r="D6252" s="6">
        <v>3097</v>
      </c>
      <c r="E6252">
        <f>VLOOKUP(Чек_позиція!C6252,Товар!A:G,7,FALSE)</f>
        <v>587.41</v>
      </c>
      <c r="F6252">
        <f t="shared" si="97"/>
        <v>1174.82</v>
      </c>
    </row>
    <row r="6253" spans="1:6">
      <c r="A6253" s="4">
        <v>6252</v>
      </c>
      <c r="B6253" s="5">
        <v>3</v>
      </c>
      <c r="C6253" s="6">
        <v>5234</v>
      </c>
      <c r="D6253" s="6">
        <v>3097</v>
      </c>
      <c r="E6253">
        <f>VLOOKUP(Чек_позиція!C6253,Товар!A:G,7,FALSE)</f>
        <v>291.33999999999997</v>
      </c>
      <c r="F6253">
        <f t="shared" si="97"/>
        <v>874.02</v>
      </c>
    </row>
    <row r="6254" spans="1:6">
      <c r="A6254" s="4">
        <v>6253</v>
      </c>
      <c r="B6254" s="5">
        <v>2</v>
      </c>
      <c r="C6254" s="6">
        <v>9929</v>
      </c>
      <c r="D6254" s="6">
        <v>3098</v>
      </c>
      <c r="E6254">
        <f>VLOOKUP(Чек_позиція!C6254,Товар!A:G,7,FALSE)</f>
        <v>716.23</v>
      </c>
      <c r="F6254">
        <f t="shared" si="97"/>
        <v>1432.46</v>
      </c>
    </row>
    <row r="6255" spans="1:6">
      <c r="A6255" s="4">
        <v>6254</v>
      </c>
      <c r="B6255" s="5">
        <v>2</v>
      </c>
      <c r="C6255" s="6">
        <v>259</v>
      </c>
      <c r="D6255" s="6">
        <v>3098</v>
      </c>
      <c r="E6255">
        <f>VLOOKUP(Чек_позиція!C6255,Товар!A:G,7,FALSE)</f>
        <v>490.35</v>
      </c>
      <c r="F6255">
        <f t="shared" si="97"/>
        <v>980.7</v>
      </c>
    </row>
    <row r="6256" spans="1:6">
      <c r="A6256" s="4">
        <v>6255</v>
      </c>
      <c r="B6256" s="5">
        <v>3</v>
      </c>
      <c r="C6256" s="6">
        <v>7968</v>
      </c>
      <c r="D6256" s="6">
        <v>3099</v>
      </c>
      <c r="E6256">
        <f>VLOOKUP(Чек_позиція!C6256,Товар!A:G,7,FALSE)</f>
        <v>800.66</v>
      </c>
      <c r="F6256">
        <f t="shared" si="97"/>
        <v>2401.98</v>
      </c>
    </row>
    <row r="6257" spans="1:6">
      <c r="A6257" s="4">
        <v>6256</v>
      </c>
      <c r="B6257" s="5">
        <v>4</v>
      </c>
      <c r="C6257" s="6">
        <v>8635</v>
      </c>
      <c r="D6257" s="6">
        <v>3099</v>
      </c>
      <c r="E6257">
        <f>VLOOKUP(Чек_позиція!C6257,Товар!A:G,7,FALSE)</f>
        <v>275.36</v>
      </c>
      <c r="F6257">
        <f t="shared" si="97"/>
        <v>1101.44</v>
      </c>
    </row>
    <row r="6258" spans="1:6">
      <c r="A6258" s="4">
        <v>6257</v>
      </c>
      <c r="B6258" s="5">
        <v>2</v>
      </c>
      <c r="C6258" s="6">
        <v>7531</v>
      </c>
      <c r="D6258" s="6">
        <v>3100</v>
      </c>
      <c r="E6258">
        <f>VLOOKUP(Чек_позиція!C6258,Товар!A:G,7,FALSE)</f>
        <v>842.84</v>
      </c>
      <c r="F6258">
        <f t="shared" si="97"/>
        <v>1685.68</v>
      </c>
    </row>
    <row r="6259" spans="1:6">
      <c r="A6259" s="4">
        <v>6258</v>
      </c>
      <c r="B6259" s="5">
        <v>3</v>
      </c>
      <c r="C6259" s="6">
        <v>9867</v>
      </c>
      <c r="D6259" s="6">
        <v>3100</v>
      </c>
      <c r="E6259">
        <f>VLOOKUP(Чек_позиція!C6259,Товар!A:G,7,FALSE)</f>
        <v>836.1</v>
      </c>
      <c r="F6259">
        <f t="shared" si="97"/>
        <v>2508.3000000000002</v>
      </c>
    </row>
    <row r="6260" spans="1:6">
      <c r="A6260" s="4">
        <v>6259</v>
      </c>
      <c r="B6260" s="5">
        <v>1</v>
      </c>
      <c r="C6260" s="6">
        <v>5687</v>
      </c>
      <c r="D6260" s="6">
        <v>3100</v>
      </c>
      <c r="E6260">
        <f>VLOOKUP(Чек_позиція!C6260,Товар!A:G,7,FALSE)</f>
        <v>60.78</v>
      </c>
      <c r="F6260">
        <f t="shared" si="97"/>
        <v>60.78</v>
      </c>
    </row>
    <row r="6261" spans="1:6">
      <c r="A6261" s="4">
        <v>6260</v>
      </c>
      <c r="B6261" s="5">
        <v>1</v>
      </c>
      <c r="C6261" s="6">
        <v>2871</v>
      </c>
      <c r="D6261" s="6">
        <v>3100</v>
      </c>
      <c r="E6261">
        <f>VLOOKUP(Чек_позиція!C6261,Товар!A:G,7,FALSE)</f>
        <v>392.98</v>
      </c>
      <c r="F6261">
        <f t="shared" si="97"/>
        <v>392.98</v>
      </c>
    </row>
    <row r="6262" spans="1:6">
      <c r="A6262" s="4">
        <v>6261</v>
      </c>
      <c r="B6262" s="5">
        <v>1</v>
      </c>
      <c r="C6262" s="6">
        <v>9193</v>
      </c>
      <c r="D6262" s="6">
        <v>3100</v>
      </c>
      <c r="E6262">
        <f>VLOOKUP(Чек_позиція!C6262,Товар!A:G,7,FALSE)</f>
        <v>754.12</v>
      </c>
      <c r="F6262">
        <f t="shared" si="97"/>
        <v>754.12</v>
      </c>
    </row>
    <row r="6263" spans="1:6">
      <c r="A6263" s="4">
        <v>6262</v>
      </c>
      <c r="B6263" s="5">
        <v>4</v>
      </c>
      <c r="C6263" s="6">
        <v>9191</v>
      </c>
      <c r="D6263" s="6">
        <v>3101</v>
      </c>
      <c r="E6263">
        <f>VLOOKUP(Чек_позиція!C6263,Товар!A:G,7,FALSE)</f>
        <v>576.64</v>
      </c>
      <c r="F6263">
        <f t="shared" si="97"/>
        <v>2306.56</v>
      </c>
    </row>
    <row r="6264" spans="1:6">
      <c r="A6264" s="4">
        <v>6263</v>
      </c>
      <c r="B6264" s="5">
        <v>3</v>
      </c>
      <c r="C6264" s="6">
        <v>8276</v>
      </c>
      <c r="D6264" s="6">
        <v>3101</v>
      </c>
      <c r="E6264">
        <f>VLOOKUP(Чек_позиція!C6264,Товар!A:G,7,FALSE)</f>
        <v>136.09</v>
      </c>
      <c r="F6264">
        <f t="shared" si="97"/>
        <v>408.27</v>
      </c>
    </row>
    <row r="6265" spans="1:6">
      <c r="A6265" s="4">
        <v>6264</v>
      </c>
      <c r="B6265" s="5">
        <v>4</v>
      </c>
      <c r="C6265" s="6">
        <v>8229</v>
      </c>
      <c r="D6265" s="6">
        <v>3101</v>
      </c>
      <c r="E6265">
        <f>VLOOKUP(Чек_позиція!C6265,Товар!A:G,7,FALSE)</f>
        <v>609.78</v>
      </c>
      <c r="F6265">
        <f t="shared" si="97"/>
        <v>2439.12</v>
      </c>
    </row>
    <row r="6266" spans="1:6">
      <c r="A6266" s="4">
        <v>6265</v>
      </c>
      <c r="B6266" s="5">
        <v>2</v>
      </c>
      <c r="C6266" s="6">
        <v>7455</v>
      </c>
      <c r="D6266" s="6">
        <v>3102</v>
      </c>
      <c r="E6266">
        <f>VLOOKUP(Чек_позиція!C6266,Товар!A:G,7,FALSE)</f>
        <v>853.03</v>
      </c>
      <c r="F6266">
        <f t="shared" si="97"/>
        <v>1706.06</v>
      </c>
    </row>
    <row r="6267" spans="1:6">
      <c r="A6267" s="4">
        <v>6266</v>
      </c>
      <c r="B6267" s="5">
        <v>3</v>
      </c>
      <c r="C6267" s="6">
        <v>8024</v>
      </c>
      <c r="D6267" s="6">
        <v>3102</v>
      </c>
      <c r="E6267">
        <f>VLOOKUP(Чек_позиція!C6267,Товар!A:G,7,FALSE)</f>
        <v>258.69</v>
      </c>
      <c r="F6267">
        <f t="shared" si="97"/>
        <v>776.06999999999994</v>
      </c>
    </row>
    <row r="6268" spans="1:6">
      <c r="A6268" s="4">
        <v>6267</v>
      </c>
      <c r="B6268" s="5">
        <v>2</v>
      </c>
      <c r="C6268" s="6">
        <v>9210</v>
      </c>
      <c r="D6268" s="6">
        <v>3102</v>
      </c>
      <c r="E6268">
        <f>VLOOKUP(Чек_позиція!C6268,Товар!A:G,7,FALSE)</f>
        <v>159.26</v>
      </c>
      <c r="F6268">
        <f t="shared" si="97"/>
        <v>318.52</v>
      </c>
    </row>
    <row r="6269" spans="1:6">
      <c r="A6269" s="4">
        <v>6268</v>
      </c>
      <c r="B6269" s="5">
        <v>4</v>
      </c>
      <c r="C6269" s="6">
        <v>690</v>
      </c>
      <c r="D6269" s="6">
        <v>3102</v>
      </c>
      <c r="E6269">
        <f>VLOOKUP(Чек_позиція!C6269,Товар!A:G,7,FALSE)</f>
        <v>783.87</v>
      </c>
      <c r="F6269">
        <f t="shared" si="97"/>
        <v>3135.48</v>
      </c>
    </row>
    <row r="6270" spans="1:6">
      <c r="A6270" s="4">
        <v>6269</v>
      </c>
      <c r="B6270" s="5">
        <v>3</v>
      </c>
      <c r="C6270" s="6">
        <v>8110</v>
      </c>
      <c r="D6270" s="6">
        <v>3102</v>
      </c>
      <c r="E6270">
        <f>VLOOKUP(Чек_позиція!C6270,Товар!A:G,7,FALSE)</f>
        <v>488.61</v>
      </c>
      <c r="F6270">
        <f t="shared" si="97"/>
        <v>1465.83</v>
      </c>
    </row>
    <row r="6271" spans="1:6">
      <c r="A6271" s="4">
        <v>6270</v>
      </c>
      <c r="B6271" s="5">
        <v>3</v>
      </c>
      <c r="C6271" s="6">
        <v>2012</v>
      </c>
      <c r="D6271" s="6">
        <v>3103</v>
      </c>
      <c r="E6271">
        <f>VLOOKUP(Чек_позиція!C6271,Товар!A:G,7,FALSE)</f>
        <v>588.37</v>
      </c>
      <c r="F6271">
        <f t="shared" si="97"/>
        <v>1765.1100000000001</v>
      </c>
    </row>
    <row r="6272" spans="1:6">
      <c r="A6272" s="4">
        <v>6271</v>
      </c>
      <c r="B6272" s="5">
        <v>1</v>
      </c>
      <c r="C6272" s="6">
        <v>6256</v>
      </c>
      <c r="D6272" s="6">
        <v>3103</v>
      </c>
      <c r="E6272">
        <f>VLOOKUP(Чек_позиція!C6272,Товар!A:G,7,FALSE)</f>
        <v>155.51</v>
      </c>
      <c r="F6272">
        <f t="shared" si="97"/>
        <v>155.51</v>
      </c>
    </row>
    <row r="6273" spans="1:6">
      <c r="A6273" s="4">
        <v>6272</v>
      </c>
      <c r="B6273" s="5">
        <v>1</v>
      </c>
      <c r="C6273" s="6">
        <v>7477</v>
      </c>
      <c r="D6273" s="6">
        <v>3103</v>
      </c>
      <c r="E6273">
        <f>VLOOKUP(Чек_позиція!C6273,Товар!A:G,7,FALSE)</f>
        <v>456.25</v>
      </c>
      <c r="F6273">
        <f t="shared" si="97"/>
        <v>456.25</v>
      </c>
    </row>
    <row r="6274" spans="1:6">
      <c r="A6274" s="4">
        <v>6273</v>
      </c>
      <c r="B6274" s="5">
        <v>4</v>
      </c>
      <c r="C6274" s="6">
        <v>10</v>
      </c>
      <c r="D6274" s="6">
        <v>3104</v>
      </c>
      <c r="E6274">
        <f>VLOOKUP(Чек_позиція!C6274,Товар!A:G,7,FALSE)</f>
        <v>85.28</v>
      </c>
      <c r="F6274">
        <f t="shared" si="97"/>
        <v>341.12</v>
      </c>
    </row>
    <row r="6275" spans="1:6">
      <c r="A6275" s="4">
        <v>6274</v>
      </c>
      <c r="B6275" s="5">
        <v>1</v>
      </c>
      <c r="C6275" s="6">
        <v>596</v>
      </c>
      <c r="D6275" s="6">
        <v>3104</v>
      </c>
      <c r="E6275">
        <f>VLOOKUP(Чек_позиція!C6275,Товар!A:G,7,FALSE)</f>
        <v>818.71</v>
      </c>
      <c r="F6275">
        <f t="shared" ref="F6275:F6338" si="98">B6275*E6275</f>
        <v>818.71</v>
      </c>
    </row>
    <row r="6276" spans="1:6">
      <c r="A6276" s="4">
        <v>6275</v>
      </c>
      <c r="B6276" s="5">
        <v>3</v>
      </c>
      <c r="C6276" s="6">
        <v>1134</v>
      </c>
      <c r="D6276" s="6">
        <v>3104</v>
      </c>
      <c r="E6276">
        <f>VLOOKUP(Чек_позиція!C6276,Товар!A:G,7,FALSE)</f>
        <v>524.39</v>
      </c>
      <c r="F6276">
        <f t="shared" si="98"/>
        <v>1573.17</v>
      </c>
    </row>
    <row r="6277" spans="1:6">
      <c r="A6277" s="4">
        <v>6276</v>
      </c>
      <c r="B6277" s="5">
        <v>4</v>
      </c>
      <c r="C6277" s="6">
        <v>457</v>
      </c>
      <c r="D6277" s="6">
        <v>3104</v>
      </c>
      <c r="E6277">
        <f>VLOOKUP(Чек_позиція!C6277,Товар!A:G,7,FALSE)</f>
        <v>186.47</v>
      </c>
      <c r="F6277">
        <f t="shared" si="98"/>
        <v>745.88</v>
      </c>
    </row>
    <row r="6278" spans="1:6">
      <c r="A6278" s="4">
        <v>6277</v>
      </c>
      <c r="B6278" s="5">
        <v>3</v>
      </c>
      <c r="C6278" s="6">
        <v>1033</v>
      </c>
      <c r="D6278" s="6">
        <v>3105</v>
      </c>
      <c r="E6278">
        <f>VLOOKUP(Чек_позиція!C6278,Товар!A:G,7,FALSE)</f>
        <v>573.29</v>
      </c>
      <c r="F6278">
        <f t="shared" si="98"/>
        <v>1719.87</v>
      </c>
    </row>
    <row r="6279" spans="1:6">
      <c r="A6279" s="4">
        <v>6278</v>
      </c>
      <c r="B6279" s="5">
        <v>4</v>
      </c>
      <c r="C6279" s="6">
        <v>7121</v>
      </c>
      <c r="D6279" s="6">
        <v>3105</v>
      </c>
      <c r="E6279">
        <f>VLOOKUP(Чек_позиція!C6279,Товар!A:G,7,FALSE)</f>
        <v>263.52999999999997</v>
      </c>
      <c r="F6279">
        <f t="shared" si="98"/>
        <v>1054.1199999999999</v>
      </c>
    </row>
    <row r="6280" spans="1:6">
      <c r="A6280" s="4">
        <v>6279</v>
      </c>
      <c r="B6280" s="5">
        <v>2</v>
      </c>
      <c r="C6280" s="6">
        <v>7441</v>
      </c>
      <c r="D6280" s="6">
        <v>3105</v>
      </c>
      <c r="E6280">
        <f>VLOOKUP(Чек_позиція!C6280,Товар!A:G,7,FALSE)</f>
        <v>804.88</v>
      </c>
      <c r="F6280">
        <f t="shared" si="98"/>
        <v>1609.76</v>
      </c>
    </row>
    <row r="6281" spans="1:6">
      <c r="A6281" s="4">
        <v>6280</v>
      </c>
      <c r="B6281" s="5">
        <v>2</v>
      </c>
      <c r="C6281" s="6">
        <v>9037</v>
      </c>
      <c r="D6281" s="6">
        <v>3105</v>
      </c>
      <c r="E6281">
        <f>VLOOKUP(Чек_позиція!C6281,Товар!A:G,7,FALSE)</f>
        <v>533.29</v>
      </c>
      <c r="F6281">
        <f t="shared" si="98"/>
        <v>1066.58</v>
      </c>
    </row>
    <row r="6282" spans="1:6">
      <c r="A6282" s="4">
        <v>6281</v>
      </c>
      <c r="B6282" s="5">
        <v>3</v>
      </c>
      <c r="C6282" s="6">
        <v>4864</v>
      </c>
      <c r="D6282" s="6">
        <v>3106</v>
      </c>
      <c r="E6282">
        <f>VLOOKUP(Чек_позиція!C6282,Товар!A:G,7,FALSE)</f>
        <v>661.44</v>
      </c>
      <c r="F6282">
        <f t="shared" si="98"/>
        <v>1984.3200000000002</v>
      </c>
    </row>
    <row r="6283" spans="1:6">
      <c r="A6283" s="4">
        <v>6282</v>
      </c>
      <c r="B6283" s="5">
        <v>3</v>
      </c>
      <c r="C6283" s="6">
        <v>9459</v>
      </c>
      <c r="D6283" s="6">
        <v>3106</v>
      </c>
      <c r="E6283">
        <f>VLOOKUP(Чек_позиція!C6283,Товар!A:G,7,FALSE)</f>
        <v>926.8</v>
      </c>
      <c r="F6283">
        <f t="shared" si="98"/>
        <v>2780.3999999999996</v>
      </c>
    </row>
    <row r="6284" spans="1:6">
      <c r="A6284" s="4">
        <v>6283</v>
      </c>
      <c r="B6284" s="5">
        <v>2</v>
      </c>
      <c r="C6284" s="6">
        <v>853</v>
      </c>
      <c r="D6284" s="6">
        <v>3106</v>
      </c>
      <c r="E6284">
        <f>VLOOKUP(Чек_позиція!C6284,Товар!A:G,7,FALSE)</f>
        <v>196.31</v>
      </c>
      <c r="F6284">
        <f t="shared" si="98"/>
        <v>392.62</v>
      </c>
    </row>
    <row r="6285" spans="1:6">
      <c r="A6285" s="4">
        <v>6284</v>
      </c>
      <c r="B6285" s="5">
        <v>3</v>
      </c>
      <c r="C6285" s="6">
        <v>7506</v>
      </c>
      <c r="D6285" s="6">
        <v>3106</v>
      </c>
      <c r="E6285">
        <f>VLOOKUP(Чек_позиція!C6285,Товар!A:G,7,FALSE)</f>
        <v>626.45000000000005</v>
      </c>
      <c r="F6285">
        <f t="shared" si="98"/>
        <v>1879.3500000000001</v>
      </c>
    </row>
    <row r="6286" spans="1:6">
      <c r="A6286" s="4">
        <v>6285</v>
      </c>
      <c r="B6286" s="5">
        <v>1</v>
      </c>
      <c r="C6286" s="6">
        <v>2597</v>
      </c>
      <c r="D6286" s="6">
        <v>3107</v>
      </c>
      <c r="E6286">
        <f>VLOOKUP(Чек_позиція!C6286,Товар!A:G,7,FALSE)</f>
        <v>923.86</v>
      </c>
      <c r="F6286">
        <f t="shared" si="98"/>
        <v>923.86</v>
      </c>
    </row>
    <row r="6287" spans="1:6">
      <c r="A6287" s="4">
        <v>6286</v>
      </c>
      <c r="B6287" s="5">
        <v>1</v>
      </c>
      <c r="C6287" s="6">
        <v>3365</v>
      </c>
      <c r="D6287" s="6">
        <v>3107</v>
      </c>
      <c r="E6287">
        <f>VLOOKUP(Чек_позиція!C6287,Товар!A:G,7,FALSE)</f>
        <v>266.27</v>
      </c>
      <c r="F6287">
        <f t="shared" si="98"/>
        <v>266.27</v>
      </c>
    </row>
    <row r="6288" spans="1:6">
      <c r="A6288" s="4">
        <v>6287</v>
      </c>
      <c r="B6288" s="5">
        <v>1</v>
      </c>
      <c r="C6288" s="6">
        <v>3771</v>
      </c>
      <c r="D6288" s="6">
        <v>3107</v>
      </c>
      <c r="E6288">
        <f>VLOOKUP(Чек_позиція!C6288,Товар!A:G,7,FALSE)</f>
        <v>832.43</v>
      </c>
      <c r="F6288">
        <f t="shared" si="98"/>
        <v>832.43</v>
      </c>
    </row>
    <row r="6289" spans="1:6">
      <c r="A6289" s="4">
        <v>6288</v>
      </c>
      <c r="B6289" s="5">
        <v>3</v>
      </c>
      <c r="C6289" s="6">
        <v>5392</v>
      </c>
      <c r="D6289" s="6">
        <v>3108</v>
      </c>
      <c r="E6289">
        <f>VLOOKUP(Чек_позиція!C6289,Товар!A:G,7,FALSE)</f>
        <v>274.29000000000002</v>
      </c>
      <c r="F6289">
        <f t="shared" si="98"/>
        <v>822.87000000000012</v>
      </c>
    </row>
    <row r="6290" spans="1:6">
      <c r="A6290" s="4">
        <v>6289</v>
      </c>
      <c r="B6290" s="5">
        <v>3</v>
      </c>
      <c r="C6290" s="6">
        <v>2342</v>
      </c>
      <c r="D6290" s="6">
        <v>3108</v>
      </c>
      <c r="E6290">
        <f>VLOOKUP(Чек_позиція!C6290,Товар!A:G,7,FALSE)</f>
        <v>698.26</v>
      </c>
      <c r="F6290">
        <f t="shared" si="98"/>
        <v>2094.7799999999997</v>
      </c>
    </row>
    <row r="6291" spans="1:6">
      <c r="A6291" s="4">
        <v>6290</v>
      </c>
      <c r="B6291" s="5">
        <v>4</v>
      </c>
      <c r="C6291" s="6">
        <v>6172</v>
      </c>
      <c r="D6291" s="6">
        <v>3108</v>
      </c>
      <c r="E6291">
        <f>VLOOKUP(Чек_позиція!C6291,Товар!A:G,7,FALSE)</f>
        <v>783.7</v>
      </c>
      <c r="F6291">
        <f t="shared" si="98"/>
        <v>3134.8</v>
      </c>
    </row>
    <row r="6292" spans="1:6">
      <c r="A6292" s="4">
        <v>6291</v>
      </c>
      <c r="B6292" s="5">
        <v>3</v>
      </c>
      <c r="C6292" s="6">
        <v>5911</v>
      </c>
      <c r="D6292" s="6">
        <v>3109</v>
      </c>
      <c r="E6292">
        <f>VLOOKUP(Чек_позиція!C6292,Товар!A:G,7,FALSE)</f>
        <v>722.26</v>
      </c>
      <c r="F6292">
        <f t="shared" si="98"/>
        <v>2166.7799999999997</v>
      </c>
    </row>
    <row r="6293" spans="1:6">
      <c r="A6293" s="4">
        <v>6292</v>
      </c>
      <c r="B6293" s="5">
        <v>3</v>
      </c>
      <c r="C6293" s="6">
        <v>4245</v>
      </c>
      <c r="D6293" s="6">
        <v>3109</v>
      </c>
      <c r="E6293">
        <f>VLOOKUP(Чек_позиція!C6293,Товар!A:G,7,FALSE)</f>
        <v>912.2</v>
      </c>
      <c r="F6293">
        <f t="shared" si="98"/>
        <v>2736.6000000000004</v>
      </c>
    </row>
    <row r="6294" spans="1:6">
      <c r="A6294" s="4">
        <v>6293</v>
      </c>
      <c r="B6294" s="5">
        <v>2</v>
      </c>
      <c r="C6294" s="6">
        <v>4657</v>
      </c>
      <c r="D6294" s="6">
        <v>3109</v>
      </c>
      <c r="E6294">
        <f>VLOOKUP(Чек_позиція!C6294,Товар!A:G,7,FALSE)</f>
        <v>446.64</v>
      </c>
      <c r="F6294">
        <f t="shared" si="98"/>
        <v>893.28</v>
      </c>
    </row>
    <row r="6295" spans="1:6">
      <c r="A6295" s="4">
        <v>6294</v>
      </c>
      <c r="B6295" s="5">
        <v>3</v>
      </c>
      <c r="C6295" s="6">
        <v>8088</v>
      </c>
      <c r="D6295" s="6">
        <v>3110</v>
      </c>
      <c r="E6295">
        <f>VLOOKUP(Чек_позиція!C6295,Товар!A:G,7,FALSE)</f>
        <v>562.98</v>
      </c>
      <c r="F6295">
        <f t="shared" si="98"/>
        <v>1688.94</v>
      </c>
    </row>
    <row r="6296" spans="1:6">
      <c r="A6296" s="4">
        <v>6295</v>
      </c>
      <c r="B6296" s="5">
        <v>2</v>
      </c>
      <c r="C6296" s="6">
        <v>3907</v>
      </c>
      <c r="D6296" s="6">
        <v>3110</v>
      </c>
      <c r="E6296">
        <f>VLOOKUP(Чек_позиція!C6296,Товар!A:G,7,FALSE)</f>
        <v>757.51</v>
      </c>
      <c r="F6296">
        <f t="shared" si="98"/>
        <v>1515.02</v>
      </c>
    </row>
    <row r="6297" spans="1:6">
      <c r="A6297" s="4">
        <v>6296</v>
      </c>
      <c r="B6297" s="5">
        <v>1</v>
      </c>
      <c r="C6297" s="6">
        <v>5453</v>
      </c>
      <c r="D6297" s="6">
        <v>3111</v>
      </c>
      <c r="E6297">
        <f>VLOOKUP(Чек_позиція!C6297,Товар!A:G,7,FALSE)</f>
        <v>404.79</v>
      </c>
      <c r="F6297">
        <f t="shared" si="98"/>
        <v>404.79</v>
      </c>
    </row>
    <row r="6298" spans="1:6">
      <c r="A6298" s="4">
        <v>6297</v>
      </c>
      <c r="B6298" s="5">
        <v>3</v>
      </c>
      <c r="C6298" s="6">
        <v>6455</v>
      </c>
      <c r="D6298" s="6">
        <v>3111</v>
      </c>
      <c r="E6298">
        <f>VLOOKUP(Чек_позиція!C6298,Товар!A:G,7,FALSE)</f>
        <v>666.13</v>
      </c>
      <c r="F6298">
        <f t="shared" si="98"/>
        <v>1998.3899999999999</v>
      </c>
    </row>
    <row r="6299" spans="1:6">
      <c r="A6299" s="4">
        <v>6298</v>
      </c>
      <c r="B6299" s="5">
        <v>3</v>
      </c>
      <c r="C6299" s="6">
        <v>5661</v>
      </c>
      <c r="D6299" s="6">
        <v>3111</v>
      </c>
      <c r="E6299">
        <f>VLOOKUP(Чек_позиція!C6299,Товар!A:G,7,FALSE)</f>
        <v>541.24</v>
      </c>
      <c r="F6299">
        <f t="shared" si="98"/>
        <v>1623.72</v>
      </c>
    </row>
    <row r="6300" spans="1:6">
      <c r="A6300" s="4">
        <v>6299</v>
      </c>
      <c r="B6300" s="5">
        <v>1</v>
      </c>
      <c r="C6300" s="6">
        <v>7228</v>
      </c>
      <c r="D6300" s="6">
        <v>3111</v>
      </c>
      <c r="E6300">
        <f>VLOOKUP(Чек_позиція!C6300,Товар!A:G,7,FALSE)</f>
        <v>501.91</v>
      </c>
      <c r="F6300">
        <f t="shared" si="98"/>
        <v>501.91</v>
      </c>
    </row>
    <row r="6301" spans="1:6">
      <c r="A6301" s="4">
        <v>6300</v>
      </c>
      <c r="B6301" s="5">
        <v>1</v>
      </c>
      <c r="C6301" s="6">
        <v>6671</v>
      </c>
      <c r="D6301" s="6">
        <v>3112</v>
      </c>
      <c r="E6301">
        <f>VLOOKUP(Чек_позиція!C6301,Товар!A:G,7,FALSE)</f>
        <v>616.64</v>
      </c>
      <c r="F6301">
        <f t="shared" si="98"/>
        <v>616.64</v>
      </c>
    </row>
    <row r="6302" spans="1:6">
      <c r="A6302" s="4">
        <v>6301</v>
      </c>
      <c r="B6302" s="5">
        <v>3</v>
      </c>
      <c r="C6302" s="6">
        <v>8414</v>
      </c>
      <c r="D6302" s="6">
        <v>3112</v>
      </c>
      <c r="E6302">
        <f>VLOOKUP(Чек_позиція!C6302,Товар!A:G,7,FALSE)</f>
        <v>863.15</v>
      </c>
      <c r="F6302">
        <f t="shared" si="98"/>
        <v>2589.4499999999998</v>
      </c>
    </row>
    <row r="6303" spans="1:6">
      <c r="A6303" s="4">
        <v>6302</v>
      </c>
      <c r="B6303" s="5">
        <v>2</v>
      </c>
      <c r="C6303" s="6">
        <v>3473</v>
      </c>
      <c r="D6303" s="6">
        <v>3113</v>
      </c>
      <c r="E6303">
        <f>VLOOKUP(Чек_позиція!C6303,Товар!A:G,7,FALSE)</f>
        <v>168.03</v>
      </c>
      <c r="F6303">
        <f t="shared" si="98"/>
        <v>336.06</v>
      </c>
    </row>
    <row r="6304" spans="1:6">
      <c r="A6304" s="4">
        <v>6303</v>
      </c>
      <c r="B6304" s="5">
        <v>2</v>
      </c>
      <c r="C6304" s="6">
        <v>7348</v>
      </c>
      <c r="D6304" s="6">
        <v>3113</v>
      </c>
      <c r="E6304">
        <f>VLOOKUP(Чек_позиція!C6304,Товар!A:G,7,FALSE)</f>
        <v>769.47</v>
      </c>
      <c r="F6304">
        <f t="shared" si="98"/>
        <v>1538.94</v>
      </c>
    </row>
    <row r="6305" spans="1:6">
      <c r="A6305" s="4">
        <v>6304</v>
      </c>
      <c r="B6305" s="5">
        <v>3</v>
      </c>
      <c r="C6305" s="6">
        <v>907</v>
      </c>
      <c r="D6305" s="6">
        <v>3114</v>
      </c>
      <c r="E6305">
        <f>VLOOKUP(Чек_позиція!C6305,Товар!A:G,7,FALSE)</f>
        <v>874.89</v>
      </c>
      <c r="F6305">
        <f t="shared" si="98"/>
        <v>2624.67</v>
      </c>
    </row>
    <row r="6306" spans="1:6">
      <c r="A6306" s="4">
        <v>6305</v>
      </c>
      <c r="B6306" s="5">
        <v>3</v>
      </c>
      <c r="C6306" s="6">
        <v>7778</v>
      </c>
      <c r="D6306" s="6">
        <v>3114</v>
      </c>
      <c r="E6306">
        <f>VLOOKUP(Чек_позиція!C6306,Товар!A:G,7,FALSE)</f>
        <v>91.62</v>
      </c>
      <c r="F6306">
        <f t="shared" si="98"/>
        <v>274.86</v>
      </c>
    </row>
    <row r="6307" spans="1:6">
      <c r="A6307" s="4">
        <v>6306</v>
      </c>
      <c r="B6307" s="5">
        <v>2</v>
      </c>
      <c r="C6307" s="6">
        <v>6797</v>
      </c>
      <c r="D6307" s="6">
        <v>3114</v>
      </c>
      <c r="E6307">
        <f>VLOOKUP(Чек_позиція!C6307,Товар!A:G,7,FALSE)</f>
        <v>412.25</v>
      </c>
      <c r="F6307">
        <f t="shared" si="98"/>
        <v>824.5</v>
      </c>
    </row>
    <row r="6308" spans="1:6">
      <c r="A6308" s="4">
        <v>6307</v>
      </c>
      <c r="B6308" s="5">
        <v>2</v>
      </c>
      <c r="C6308" s="6">
        <v>659</v>
      </c>
      <c r="D6308" s="6">
        <v>3114</v>
      </c>
      <c r="E6308">
        <f>VLOOKUP(Чек_позиція!C6308,Товар!A:G,7,FALSE)</f>
        <v>887.65</v>
      </c>
      <c r="F6308">
        <f t="shared" si="98"/>
        <v>1775.3</v>
      </c>
    </row>
    <row r="6309" spans="1:6">
      <c r="A6309" s="4">
        <v>6308</v>
      </c>
      <c r="B6309" s="5">
        <v>4</v>
      </c>
      <c r="C6309" s="6">
        <v>5941</v>
      </c>
      <c r="D6309" s="6">
        <v>3115</v>
      </c>
      <c r="E6309">
        <f>VLOOKUP(Чек_позиція!C6309,Товар!A:G,7,FALSE)</f>
        <v>50.94</v>
      </c>
      <c r="F6309">
        <f t="shared" si="98"/>
        <v>203.76</v>
      </c>
    </row>
    <row r="6310" spans="1:6">
      <c r="A6310" s="4">
        <v>6309</v>
      </c>
      <c r="B6310" s="5">
        <v>4</v>
      </c>
      <c r="C6310" s="6">
        <v>6335</v>
      </c>
      <c r="D6310" s="6">
        <v>3115</v>
      </c>
      <c r="E6310">
        <f>VLOOKUP(Чек_позиція!C6310,Товар!A:G,7,FALSE)</f>
        <v>493.56</v>
      </c>
      <c r="F6310">
        <f t="shared" si="98"/>
        <v>1974.24</v>
      </c>
    </row>
    <row r="6311" spans="1:6">
      <c r="A6311" s="4">
        <v>6310</v>
      </c>
      <c r="B6311" s="5">
        <v>3</v>
      </c>
      <c r="C6311" s="6">
        <v>2552</v>
      </c>
      <c r="D6311" s="6">
        <v>3115</v>
      </c>
      <c r="E6311">
        <f>VLOOKUP(Чек_позиція!C6311,Товар!A:G,7,FALSE)</f>
        <v>413.78</v>
      </c>
      <c r="F6311">
        <f t="shared" si="98"/>
        <v>1241.3399999999999</v>
      </c>
    </row>
    <row r="6312" spans="1:6">
      <c r="A6312" s="4">
        <v>6311</v>
      </c>
      <c r="B6312" s="5">
        <v>4</v>
      </c>
      <c r="C6312" s="6">
        <v>4786</v>
      </c>
      <c r="D6312" s="6">
        <v>3115</v>
      </c>
      <c r="E6312">
        <f>VLOOKUP(Чек_позиція!C6312,Товар!A:G,7,FALSE)</f>
        <v>914.7</v>
      </c>
      <c r="F6312">
        <f t="shared" si="98"/>
        <v>3658.8</v>
      </c>
    </row>
    <row r="6313" spans="1:6">
      <c r="A6313" s="4">
        <v>6312</v>
      </c>
      <c r="B6313" s="5">
        <v>1</v>
      </c>
      <c r="C6313" s="6">
        <v>5019</v>
      </c>
      <c r="D6313" s="6">
        <v>3115</v>
      </c>
      <c r="E6313">
        <f>VLOOKUP(Чек_позиція!C6313,Товар!A:G,7,FALSE)</f>
        <v>398.27</v>
      </c>
      <c r="F6313">
        <f t="shared" si="98"/>
        <v>398.27</v>
      </c>
    </row>
    <row r="6314" spans="1:6">
      <c r="A6314" s="4">
        <v>6313</v>
      </c>
      <c r="B6314" s="5">
        <v>1</v>
      </c>
      <c r="C6314" s="6">
        <v>4020</v>
      </c>
      <c r="D6314" s="6">
        <v>3116</v>
      </c>
      <c r="E6314">
        <f>VLOOKUP(Чек_позиція!C6314,Товар!A:G,7,FALSE)</f>
        <v>125.67</v>
      </c>
      <c r="F6314">
        <f t="shared" si="98"/>
        <v>125.67</v>
      </c>
    </row>
    <row r="6315" spans="1:6">
      <c r="A6315" s="4">
        <v>6314</v>
      </c>
      <c r="B6315" s="5">
        <v>3</v>
      </c>
      <c r="C6315" s="6">
        <v>5039</v>
      </c>
      <c r="D6315" s="6">
        <v>3116</v>
      </c>
      <c r="E6315">
        <f>VLOOKUP(Чек_позиція!C6315,Товар!A:G,7,FALSE)</f>
        <v>278.76</v>
      </c>
      <c r="F6315">
        <f t="shared" si="98"/>
        <v>836.28</v>
      </c>
    </row>
    <row r="6316" spans="1:6">
      <c r="A6316" s="4">
        <v>6315</v>
      </c>
      <c r="B6316" s="5">
        <v>3</v>
      </c>
      <c r="C6316" s="6">
        <v>8025</v>
      </c>
      <c r="D6316" s="6">
        <v>3116</v>
      </c>
      <c r="E6316">
        <f>VLOOKUP(Чек_позиція!C6316,Товар!A:G,7,FALSE)</f>
        <v>181</v>
      </c>
      <c r="F6316">
        <f t="shared" si="98"/>
        <v>543</v>
      </c>
    </row>
    <row r="6317" spans="1:6">
      <c r="A6317" s="4">
        <v>6316</v>
      </c>
      <c r="B6317" s="5">
        <v>2</v>
      </c>
      <c r="C6317" s="6">
        <v>7536</v>
      </c>
      <c r="D6317" s="6">
        <v>3117</v>
      </c>
      <c r="E6317">
        <f>VLOOKUP(Чек_позиція!C6317,Товар!A:G,7,FALSE)</f>
        <v>814.92</v>
      </c>
      <c r="F6317">
        <f t="shared" si="98"/>
        <v>1629.84</v>
      </c>
    </row>
    <row r="6318" spans="1:6">
      <c r="A6318" s="4">
        <v>6317</v>
      </c>
      <c r="B6318" s="5">
        <v>2</v>
      </c>
      <c r="C6318" s="6">
        <v>9839</v>
      </c>
      <c r="D6318" s="6">
        <v>3117</v>
      </c>
      <c r="E6318">
        <f>VLOOKUP(Чек_позиція!C6318,Товар!A:G,7,FALSE)</f>
        <v>418.83</v>
      </c>
      <c r="F6318">
        <f t="shared" si="98"/>
        <v>837.66</v>
      </c>
    </row>
    <row r="6319" spans="1:6">
      <c r="A6319" s="4">
        <v>6318</v>
      </c>
      <c r="B6319" s="5">
        <v>4</v>
      </c>
      <c r="C6319" s="6">
        <v>5879</v>
      </c>
      <c r="D6319" s="6">
        <v>3117</v>
      </c>
      <c r="E6319">
        <f>VLOOKUP(Чек_позиція!C6319,Товар!A:G,7,FALSE)</f>
        <v>703.95</v>
      </c>
      <c r="F6319">
        <f t="shared" si="98"/>
        <v>2815.8</v>
      </c>
    </row>
    <row r="6320" spans="1:6">
      <c r="A6320" s="4">
        <v>6319</v>
      </c>
      <c r="B6320" s="5">
        <v>1</v>
      </c>
      <c r="C6320" s="6">
        <v>3324</v>
      </c>
      <c r="D6320" s="6">
        <v>3118</v>
      </c>
      <c r="E6320">
        <f>VLOOKUP(Чек_позиція!C6320,Товар!A:G,7,FALSE)</f>
        <v>725.14</v>
      </c>
      <c r="F6320">
        <f t="shared" si="98"/>
        <v>725.14</v>
      </c>
    </row>
    <row r="6321" spans="1:6">
      <c r="A6321" s="4">
        <v>6320</v>
      </c>
      <c r="B6321" s="5">
        <v>2</v>
      </c>
      <c r="C6321" s="6">
        <v>4111</v>
      </c>
      <c r="D6321" s="6">
        <v>3118</v>
      </c>
      <c r="E6321">
        <f>VLOOKUP(Чек_позиція!C6321,Товар!A:G,7,FALSE)</f>
        <v>90.49</v>
      </c>
      <c r="F6321">
        <f t="shared" si="98"/>
        <v>180.98</v>
      </c>
    </row>
    <row r="6322" spans="1:6">
      <c r="A6322" s="4">
        <v>6321</v>
      </c>
      <c r="B6322" s="5">
        <v>1</v>
      </c>
      <c r="C6322" s="6">
        <v>759</v>
      </c>
      <c r="D6322" s="6">
        <v>3119</v>
      </c>
      <c r="E6322">
        <f>VLOOKUP(Чек_позиція!C6322,Товар!A:G,7,FALSE)</f>
        <v>73.56</v>
      </c>
      <c r="F6322">
        <f t="shared" si="98"/>
        <v>73.56</v>
      </c>
    </row>
    <row r="6323" spans="1:6">
      <c r="A6323" s="4">
        <v>6322</v>
      </c>
      <c r="B6323" s="5">
        <v>1</v>
      </c>
      <c r="C6323" s="6">
        <v>1241</v>
      </c>
      <c r="D6323" s="6">
        <v>3120</v>
      </c>
      <c r="E6323">
        <f>VLOOKUP(Чек_позиція!C6323,Товар!A:G,7,FALSE)</f>
        <v>931.33</v>
      </c>
      <c r="F6323">
        <f t="shared" si="98"/>
        <v>931.33</v>
      </c>
    </row>
    <row r="6324" spans="1:6">
      <c r="A6324" s="4">
        <v>6323</v>
      </c>
      <c r="B6324" s="5">
        <v>1</v>
      </c>
      <c r="C6324" s="6">
        <v>6753</v>
      </c>
      <c r="D6324" s="6">
        <v>3120</v>
      </c>
      <c r="E6324">
        <f>VLOOKUP(Чек_позиція!C6324,Товар!A:G,7,FALSE)</f>
        <v>142</v>
      </c>
      <c r="F6324">
        <f t="shared" si="98"/>
        <v>142</v>
      </c>
    </row>
    <row r="6325" spans="1:6">
      <c r="A6325" s="4">
        <v>6324</v>
      </c>
      <c r="B6325" s="5">
        <v>2</v>
      </c>
      <c r="C6325" s="6">
        <v>1859</v>
      </c>
      <c r="D6325" s="6">
        <v>3120</v>
      </c>
      <c r="E6325">
        <f>VLOOKUP(Чек_позиція!C6325,Товар!A:G,7,FALSE)</f>
        <v>281.83999999999997</v>
      </c>
      <c r="F6325">
        <f t="shared" si="98"/>
        <v>563.67999999999995</v>
      </c>
    </row>
    <row r="6326" spans="1:6">
      <c r="A6326" s="4">
        <v>6325</v>
      </c>
      <c r="B6326" s="5">
        <v>4</v>
      </c>
      <c r="C6326" s="6">
        <v>7596</v>
      </c>
      <c r="D6326" s="6">
        <v>3120</v>
      </c>
      <c r="E6326">
        <f>VLOOKUP(Чек_позиція!C6326,Товар!A:G,7,FALSE)</f>
        <v>382.84</v>
      </c>
      <c r="F6326">
        <f t="shared" si="98"/>
        <v>1531.36</v>
      </c>
    </row>
    <row r="6327" spans="1:6">
      <c r="A6327" s="4">
        <v>6326</v>
      </c>
      <c r="B6327" s="5">
        <v>4</v>
      </c>
      <c r="C6327" s="6">
        <v>3475</v>
      </c>
      <c r="D6327" s="6">
        <v>3120</v>
      </c>
      <c r="E6327">
        <f>VLOOKUP(Чек_позиція!C6327,Товар!A:G,7,FALSE)</f>
        <v>509.8</v>
      </c>
      <c r="F6327">
        <f t="shared" si="98"/>
        <v>2039.2</v>
      </c>
    </row>
    <row r="6328" spans="1:6">
      <c r="A6328" s="4">
        <v>6327</v>
      </c>
      <c r="B6328" s="5">
        <v>3</v>
      </c>
      <c r="C6328" s="6">
        <v>8812</v>
      </c>
      <c r="D6328" s="6">
        <v>3121</v>
      </c>
      <c r="E6328">
        <f>VLOOKUP(Чек_позиція!C6328,Товар!A:G,7,FALSE)</f>
        <v>598.52</v>
      </c>
      <c r="F6328">
        <f t="shared" si="98"/>
        <v>1795.56</v>
      </c>
    </row>
    <row r="6329" spans="1:6">
      <c r="A6329" s="4">
        <v>6328</v>
      </c>
      <c r="B6329" s="5">
        <v>2</v>
      </c>
      <c r="C6329" s="6">
        <v>731</v>
      </c>
      <c r="D6329" s="6">
        <v>3121</v>
      </c>
      <c r="E6329">
        <f>VLOOKUP(Чек_позиція!C6329,Товар!A:G,7,FALSE)</f>
        <v>278.99</v>
      </c>
      <c r="F6329">
        <f t="shared" si="98"/>
        <v>557.98</v>
      </c>
    </row>
    <row r="6330" spans="1:6">
      <c r="A6330" s="4">
        <v>6329</v>
      </c>
      <c r="B6330" s="5">
        <v>1</v>
      </c>
      <c r="C6330" s="6">
        <v>7109</v>
      </c>
      <c r="D6330" s="6">
        <v>3121</v>
      </c>
      <c r="E6330">
        <f>VLOOKUP(Чек_позиція!C6330,Товар!A:G,7,FALSE)</f>
        <v>167.35</v>
      </c>
      <c r="F6330">
        <f t="shared" si="98"/>
        <v>167.35</v>
      </c>
    </row>
    <row r="6331" spans="1:6">
      <c r="A6331" s="4">
        <v>6330</v>
      </c>
      <c r="B6331" s="5">
        <v>1</v>
      </c>
      <c r="C6331" s="6">
        <v>9874</v>
      </c>
      <c r="D6331" s="6">
        <v>3121</v>
      </c>
      <c r="E6331">
        <f>VLOOKUP(Чек_позиція!C6331,Товар!A:G,7,FALSE)</f>
        <v>436.45</v>
      </c>
      <c r="F6331">
        <f t="shared" si="98"/>
        <v>436.45</v>
      </c>
    </row>
    <row r="6332" spans="1:6">
      <c r="A6332" s="4">
        <v>6331</v>
      </c>
      <c r="B6332" s="5">
        <v>2</v>
      </c>
      <c r="C6332" s="6">
        <v>4571</v>
      </c>
      <c r="D6332" s="6">
        <v>3121</v>
      </c>
      <c r="E6332">
        <f>VLOOKUP(Чек_позиція!C6332,Товар!A:G,7,FALSE)</f>
        <v>946.43</v>
      </c>
      <c r="F6332">
        <f t="shared" si="98"/>
        <v>1892.86</v>
      </c>
    </row>
    <row r="6333" spans="1:6">
      <c r="A6333" s="4">
        <v>6332</v>
      </c>
      <c r="B6333" s="5">
        <v>1</v>
      </c>
      <c r="C6333" s="6">
        <v>9045</v>
      </c>
      <c r="D6333" s="6">
        <v>3122</v>
      </c>
      <c r="E6333">
        <f>VLOOKUP(Чек_позиція!C6333,Товар!A:G,7,FALSE)</f>
        <v>78.540000000000006</v>
      </c>
      <c r="F6333">
        <f t="shared" si="98"/>
        <v>78.540000000000006</v>
      </c>
    </row>
    <row r="6334" spans="1:6">
      <c r="A6334" s="4">
        <v>6333</v>
      </c>
      <c r="B6334" s="5">
        <v>4</v>
      </c>
      <c r="C6334" s="6">
        <v>7773</v>
      </c>
      <c r="D6334" s="6">
        <v>3122</v>
      </c>
      <c r="E6334">
        <f>VLOOKUP(Чек_позиція!C6334,Товар!A:G,7,FALSE)</f>
        <v>562.76</v>
      </c>
      <c r="F6334">
        <f t="shared" si="98"/>
        <v>2251.04</v>
      </c>
    </row>
    <row r="6335" spans="1:6">
      <c r="A6335" s="4">
        <v>6334</v>
      </c>
      <c r="B6335" s="5">
        <v>1</v>
      </c>
      <c r="C6335" s="6">
        <v>7693</v>
      </c>
      <c r="D6335" s="6">
        <v>3123</v>
      </c>
      <c r="E6335">
        <f>VLOOKUP(Чек_позиція!C6335,Товар!A:G,7,FALSE)</f>
        <v>290.24</v>
      </c>
      <c r="F6335">
        <f t="shared" si="98"/>
        <v>290.24</v>
      </c>
    </row>
    <row r="6336" spans="1:6">
      <c r="A6336" s="4">
        <v>6335</v>
      </c>
      <c r="B6336" s="5">
        <v>3</v>
      </c>
      <c r="C6336" s="6">
        <v>3898</v>
      </c>
      <c r="D6336" s="6">
        <v>3123</v>
      </c>
      <c r="E6336">
        <f>VLOOKUP(Чек_позиція!C6336,Товар!A:G,7,FALSE)</f>
        <v>185.62</v>
      </c>
      <c r="F6336">
        <f t="shared" si="98"/>
        <v>556.86</v>
      </c>
    </row>
    <row r="6337" spans="1:6">
      <c r="A6337" s="4">
        <v>6336</v>
      </c>
      <c r="B6337" s="5">
        <v>2</v>
      </c>
      <c r="C6337" s="6">
        <v>7070</v>
      </c>
      <c r="D6337" s="6">
        <v>3123</v>
      </c>
      <c r="E6337">
        <f>VLOOKUP(Чек_позиція!C6337,Товар!A:G,7,FALSE)</f>
        <v>558.55999999999995</v>
      </c>
      <c r="F6337">
        <f t="shared" si="98"/>
        <v>1117.1199999999999</v>
      </c>
    </row>
    <row r="6338" spans="1:6">
      <c r="A6338" s="4">
        <v>6337</v>
      </c>
      <c r="B6338" s="5">
        <v>1</v>
      </c>
      <c r="C6338" s="6">
        <v>6604</v>
      </c>
      <c r="D6338" s="6">
        <v>3124</v>
      </c>
      <c r="E6338">
        <f>VLOOKUP(Чек_позиція!C6338,Товар!A:G,7,FALSE)</f>
        <v>191.01</v>
      </c>
      <c r="F6338">
        <f t="shared" si="98"/>
        <v>191.01</v>
      </c>
    </row>
    <row r="6339" spans="1:6">
      <c r="A6339" s="4">
        <v>6338</v>
      </c>
      <c r="B6339" s="5">
        <v>1</v>
      </c>
      <c r="C6339" s="6">
        <v>2091</v>
      </c>
      <c r="D6339" s="6">
        <v>3124</v>
      </c>
      <c r="E6339">
        <f>VLOOKUP(Чек_позиція!C6339,Товар!A:G,7,FALSE)</f>
        <v>405.21</v>
      </c>
      <c r="F6339">
        <f t="shared" ref="F6339:F6402" si="99">B6339*E6339</f>
        <v>405.21</v>
      </c>
    </row>
    <row r="6340" spans="1:6">
      <c r="A6340" s="4">
        <v>6339</v>
      </c>
      <c r="B6340" s="5">
        <v>2</v>
      </c>
      <c r="C6340" s="6">
        <v>2141</v>
      </c>
      <c r="D6340" s="6">
        <v>3124</v>
      </c>
      <c r="E6340">
        <f>VLOOKUP(Чек_позиція!C6340,Товар!A:G,7,FALSE)</f>
        <v>816.82</v>
      </c>
      <c r="F6340">
        <f t="shared" si="99"/>
        <v>1633.64</v>
      </c>
    </row>
    <row r="6341" spans="1:6">
      <c r="A6341" s="4">
        <v>6340</v>
      </c>
      <c r="B6341" s="5">
        <v>4</v>
      </c>
      <c r="C6341" s="6">
        <v>6969</v>
      </c>
      <c r="D6341" s="6">
        <v>3125</v>
      </c>
      <c r="E6341">
        <f>VLOOKUP(Чек_позиція!C6341,Товар!A:G,7,FALSE)</f>
        <v>687.32</v>
      </c>
      <c r="F6341">
        <f t="shared" si="99"/>
        <v>2749.28</v>
      </c>
    </row>
    <row r="6342" spans="1:6">
      <c r="A6342" s="4">
        <v>6341</v>
      </c>
      <c r="B6342" s="5">
        <v>3</v>
      </c>
      <c r="C6342" s="6">
        <v>2710</v>
      </c>
      <c r="D6342" s="6">
        <v>3125</v>
      </c>
      <c r="E6342">
        <f>VLOOKUP(Чек_позиція!C6342,Товар!A:G,7,FALSE)</f>
        <v>723.41</v>
      </c>
      <c r="F6342">
        <f t="shared" si="99"/>
        <v>2170.23</v>
      </c>
    </row>
    <row r="6343" spans="1:6">
      <c r="A6343" s="4">
        <v>6342</v>
      </c>
      <c r="B6343" s="5">
        <v>4</v>
      </c>
      <c r="C6343" s="6">
        <v>9014</v>
      </c>
      <c r="D6343" s="6">
        <v>3126</v>
      </c>
      <c r="E6343">
        <f>VLOOKUP(Чек_позиція!C6343,Товар!A:G,7,FALSE)</f>
        <v>646.71</v>
      </c>
      <c r="F6343">
        <f t="shared" si="99"/>
        <v>2586.84</v>
      </c>
    </row>
    <row r="6344" spans="1:6">
      <c r="A6344" s="4">
        <v>6343</v>
      </c>
      <c r="B6344" s="5">
        <v>3</v>
      </c>
      <c r="C6344" s="6">
        <v>1503</v>
      </c>
      <c r="D6344" s="6">
        <v>3126</v>
      </c>
      <c r="E6344">
        <f>VLOOKUP(Чек_позиція!C6344,Товар!A:G,7,FALSE)</f>
        <v>518.14</v>
      </c>
      <c r="F6344">
        <f t="shared" si="99"/>
        <v>1554.42</v>
      </c>
    </row>
    <row r="6345" spans="1:6">
      <c r="A6345" s="4">
        <v>6344</v>
      </c>
      <c r="B6345" s="5">
        <v>2</v>
      </c>
      <c r="C6345" s="6">
        <v>8882</v>
      </c>
      <c r="D6345" s="6">
        <v>3126</v>
      </c>
      <c r="E6345">
        <f>VLOOKUP(Чек_позиція!C6345,Товар!A:G,7,FALSE)</f>
        <v>257.27</v>
      </c>
      <c r="F6345">
        <f t="shared" si="99"/>
        <v>514.54</v>
      </c>
    </row>
    <row r="6346" spans="1:6">
      <c r="A6346" s="4">
        <v>6345</v>
      </c>
      <c r="B6346" s="5">
        <v>1</v>
      </c>
      <c r="C6346" s="6">
        <v>1819</v>
      </c>
      <c r="D6346" s="6">
        <v>3126</v>
      </c>
      <c r="E6346">
        <f>VLOOKUP(Чек_позиція!C6346,Товар!A:G,7,FALSE)</f>
        <v>407.33</v>
      </c>
      <c r="F6346">
        <f t="shared" si="99"/>
        <v>407.33</v>
      </c>
    </row>
    <row r="6347" spans="1:6">
      <c r="A6347" s="4">
        <v>6346</v>
      </c>
      <c r="B6347" s="5">
        <v>1</v>
      </c>
      <c r="C6347" s="6">
        <v>7426</v>
      </c>
      <c r="D6347" s="6">
        <v>3126</v>
      </c>
      <c r="E6347">
        <f>VLOOKUP(Чек_позиція!C6347,Товар!A:G,7,FALSE)</f>
        <v>571.16999999999996</v>
      </c>
      <c r="F6347">
        <f t="shared" si="99"/>
        <v>571.16999999999996</v>
      </c>
    </row>
    <row r="6348" spans="1:6">
      <c r="A6348" s="4">
        <v>6347</v>
      </c>
      <c r="B6348" s="5">
        <v>3</v>
      </c>
      <c r="C6348" s="6">
        <v>376</v>
      </c>
      <c r="D6348" s="6">
        <v>3127</v>
      </c>
      <c r="E6348">
        <f>VLOOKUP(Чек_позиція!C6348,Товар!A:G,7,FALSE)</f>
        <v>56.3</v>
      </c>
      <c r="F6348">
        <f t="shared" si="99"/>
        <v>168.89999999999998</v>
      </c>
    </row>
    <row r="6349" spans="1:6">
      <c r="A6349" s="4">
        <v>6348</v>
      </c>
      <c r="B6349" s="5">
        <v>3</v>
      </c>
      <c r="C6349" s="6">
        <v>4962</v>
      </c>
      <c r="D6349" s="6">
        <v>3127</v>
      </c>
      <c r="E6349">
        <f>VLOOKUP(Чек_позиція!C6349,Товар!A:G,7,FALSE)</f>
        <v>635.9</v>
      </c>
      <c r="F6349">
        <f t="shared" si="99"/>
        <v>1907.6999999999998</v>
      </c>
    </row>
    <row r="6350" spans="1:6">
      <c r="A6350" s="4">
        <v>6349</v>
      </c>
      <c r="B6350" s="5">
        <v>3</v>
      </c>
      <c r="C6350" s="6">
        <v>8873</v>
      </c>
      <c r="D6350" s="6">
        <v>3127</v>
      </c>
      <c r="E6350">
        <f>VLOOKUP(Чек_позиція!C6350,Товар!A:G,7,FALSE)</f>
        <v>306.97000000000003</v>
      </c>
      <c r="F6350">
        <f t="shared" si="99"/>
        <v>920.91000000000008</v>
      </c>
    </row>
    <row r="6351" spans="1:6">
      <c r="A6351" s="4">
        <v>6350</v>
      </c>
      <c r="B6351" s="5">
        <v>2</v>
      </c>
      <c r="C6351" s="6">
        <v>1053</v>
      </c>
      <c r="D6351" s="6">
        <v>3128</v>
      </c>
      <c r="E6351">
        <f>VLOOKUP(Чек_позиція!C6351,Товар!A:G,7,FALSE)</f>
        <v>195.13</v>
      </c>
      <c r="F6351">
        <f t="shared" si="99"/>
        <v>390.26</v>
      </c>
    </row>
    <row r="6352" spans="1:6">
      <c r="A6352" s="4">
        <v>6351</v>
      </c>
      <c r="B6352" s="5">
        <v>4</v>
      </c>
      <c r="C6352" s="6">
        <v>2075</v>
      </c>
      <c r="D6352" s="6">
        <v>3128</v>
      </c>
      <c r="E6352">
        <f>VLOOKUP(Чек_позиція!C6352,Товар!A:G,7,FALSE)</f>
        <v>68.25</v>
      </c>
      <c r="F6352">
        <f t="shared" si="99"/>
        <v>273</v>
      </c>
    </row>
    <row r="6353" spans="1:6">
      <c r="A6353" s="4">
        <v>6352</v>
      </c>
      <c r="B6353" s="5">
        <v>1</v>
      </c>
      <c r="C6353" s="6">
        <v>489</v>
      </c>
      <c r="D6353" s="6">
        <v>3128</v>
      </c>
      <c r="E6353">
        <f>VLOOKUP(Чек_позиція!C6353,Товар!A:G,7,FALSE)</f>
        <v>662.77</v>
      </c>
      <c r="F6353">
        <f t="shared" si="99"/>
        <v>662.77</v>
      </c>
    </row>
    <row r="6354" spans="1:6">
      <c r="A6354" s="4">
        <v>6353</v>
      </c>
      <c r="B6354" s="5">
        <v>4</v>
      </c>
      <c r="C6354" s="6">
        <v>5436</v>
      </c>
      <c r="D6354" s="6">
        <v>3128</v>
      </c>
      <c r="E6354">
        <f>VLOOKUP(Чек_позиція!C6354,Товар!A:G,7,FALSE)</f>
        <v>80.02</v>
      </c>
      <c r="F6354">
        <f t="shared" si="99"/>
        <v>320.08</v>
      </c>
    </row>
    <row r="6355" spans="1:6">
      <c r="A6355" s="4">
        <v>6354</v>
      </c>
      <c r="B6355" s="5">
        <v>1</v>
      </c>
      <c r="C6355" s="6">
        <v>5432</v>
      </c>
      <c r="D6355" s="6">
        <v>3128</v>
      </c>
      <c r="E6355">
        <f>VLOOKUP(Чек_позиція!C6355,Товар!A:G,7,FALSE)</f>
        <v>634.55999999999995</v>
      </c>
      <c r="F6355">
        <f t="shared" si="99"/>
        <v>634.55999999999995</v>
      </c>
    </row>
    <row r="6356" spans="1:6">
      <c r="A6356" s="4">
        <v>6355</v>
      </c>
      <c r="B6356" s="5">
        <v>1</v>
      </c>
      <c r="C6356" s="6">
        <v>2377</v>
      </c>
      <c r="D6356" s="6">
        <v>3129</v>
      </c>
      <c r="E6356">
        <f>VLOOKUP(Чек_позиція!C6356,Товар!A:G,7,FALSE)</f>
        <v>631.66999999999996</v>
      </c>
      <c r="F6356">
        <f t="shared" si="99"/>
        <v>631.66999999999996</v>
      </c>
    </row>
    <row r="6357" spans="1:6">
      <c r="A6357" s="4">
        <v>6356</v>
      </c>
      <c r="B6357" s="5">
        <v>1</v>
      </c>
      <c r="C6357" s="6">
        <v>5168</v>
      </c>
      <c r="D6357" s="6">
        <v>3130</v>
      </c>
      <c r="E6357">
        <f>VLOOKUP(Чек_позиція!C6357,Товар!A:G,7,FALSE)</f>
        <v>499.03</v>
      </c>
      <c r="F6357">
        <f t="shared" si="99"/>
        <v>499.03</v>
      </c>
    </row>
    <row r="6358" spans="1:6">
      <c r="A6358" s="4">
        <v>6357</v>
      </c>
      <c r="B6358" s="5">
        <v>2</v>
      </c>
      <c r="C6358" s="6">
        <v>4716</v>
      </c>
      <c r="D6358" s="6">
        <v>3130</v>
      </c>
      <c r="E6358">
        <f>VLOOKUP(Чек_позиція!C6358,Товар!A:G,7,FALSE)</f>
        <v>144.41</v>
      </c>
      <c r="F6358">
        <f t="shared" si="99"/>
        <v>288.82</v>
      </c>
    </row>
    <row r="6359" spans="1:6">
      <c r="A6359" s="4">
        <v>6358</v>
      </c>
      <c r="B6359" s="5">
        <v>1</v>
      </c>
      <c r="C6359" s="6">
        <v>6960</v>
      </c>
      <c r="D6359" s="6">
        <v>3130</v>
      </c>
      <c r="E6359">
        <f>VLOOKUP(Чек_позиція!C6359,Товар!A:G,7,FALSE)</f>
        <v>51.86</v>
      </c>
      <c r="F6359">
        <f t="shared" si="99"/>
        <v>51.86</v>
      </c>
    </row>
    <row r="6360" spans="1:6">
      <c r="A6360" s="4">
        <v>6359</v>
      </c>
      <c r="B6360" s="5">
        <v>3</v>
      </c>
      <c r="C6360" s="6">
        <v>5406</v>
      </c>
      <c r="D6360" s="6">
        <v>3130</v>
      </c>
      <c r="E6360">
        <f>VLOOKUP(Чек_позиція!C6360,Товар!A:G,7,FALSE)</f>
        <v>518.46</v>
      </c>
      <c r="F6360">
        <f t="shared" si="99"/>
        <v>1555.38</v>
      </c>
    </row>
    <row r="6361" spans="1:6">
      <c r="A6361" s="4">
        <v>6360</v>
      </c>
      <c r="B6361" s="5">
        <v>4</v>
      </c>
      <c r="C6361" s="6">
        <v>5379</v>
      </c>
      <c r="D6361" s="6">
        <v>3130</v>
      </c>
      <c r="E6361">
        <f>VLOOKUP(Чек_позиція!C6361,Товар!A:G,7,FALSE)</f>
        <v>702.37</v>
      </c>
      <c r="F6361">
        <f t="shared" si="99"/>
        <v>2809.48</v>
      </c>
    </row>
    <row r="6362" spans="1:6">
      <c r="A6362" s="4">
        <v>6361</v>
      </c>
      <c r="B6362" s="5">
        <v>3</v>
      </c>
      <c r="C6362" s="6">
        <v>5809</v>
      </c>
      <c r="D6362" s="6">
        <v>3131</v>
      </c>
      <c r="E6362">
        <f>VLOOKUP(Чек_позиція!C6362,Товар!A:G,7,FALSE)</f>
        <v>852.77</v>
      </c>
      <c r="F6362">
        <f t="shared" si="99"/>
        <v>2558.31</v>
      </c>
    </row>
    <row r="6363" spans="1:6">
      <c r="A6363" s="4">
        <v>6362</v>
      </c>
      <c r="B6363" s="5">
        <v>2</v>
      </c>
      <c r="C6363" s="6">
        <v>4075</v>
      </c>
      <c r="D6363" s="6">
        <v>3131</v>
      </c>
      <c r="E6363">
        <f>VLOOKUP(Чек_позиція!C6363,Товар!A:G,7,FALSE)</f>
        <v>574.55999999999995</v>
      </c>
      <c r="F6363">
        <f t="shared" si="99"/>
        <v>1149.1199999999999</v>
      </c>
    </row>
    <row r="6364" spans="1:6">
      <c r="A6364" s="4">
        <v>6363</v>
      </c>
      <c r="B6364" s="5">
        <v>4</v>
      </c>
      <c r="C6364" s="6">
        <v>2572</v>
      </c>
      <c r="D6364" s="6">
        <v>3131</v>
      </c>
      <c r="E6364">
        <f>VLOOKUP(Чек_позиція!C6364,Товар!A:G,7,FALSE)</f>
        <v>391.2</v>
      </c>
      <c r="F6364">
        <f t="shared" si="99"/>
        <v>1564.8</v>
      </c>
    </row>
    <row r="6365" spans="1:6">
      <c r="A6365" s="4">
        <v>6364</v>
      </c>
      <c r="B6365" s="5">
        <v>1</v>
      </c>
      <c r="C6365" s="6">
        <v>6093</v>
      </c>
      <c r="D6365" s="6">
        <v>3131</v>
      </c>
      <c r="E6365">
        <f>VLOOKUP(Чек_позиція!C6365,Товар!A:G,7,FALSE)</f>
        <v>832.13</v>
      </c>
      <c r="F6365">
        <f t="shared" si="99"/>
        <v>832.13</v>
      </c>
    </row>
    <row r="6366" spans="1:6">
      <c r="A6366" s="4">
        <v>6365</v>
      </c>
      <c r="B6366" s="5">
        <v>4</v>
      </c>
      <c r="C6366" s="6">
        <v>5552</v>
      </c>
      <c r="D6366" s="6">
        <v>3131</v>
      </c>
      <c r="E6366">
        <f>VLOOKUP(Чек_позиція!C6366,Товар!A:G,7,FALSE)</f>
        <v>390.86</v>
      </c>
      <c r="F6366">
        <f t="shared" si="99"/>
        <v>1563.44</v>
      </c>
    </row>
    <row r="6367" spans="1:6">
      <c r="A6367" s="4">
        <v>6366</v>
      </c>
      <c r="B6367" s="5">
        <v>1</v>
      </c>
      <c r="C6367" s="6">
        <v>3251</v>
      </c>
      <c r="D6367" s="6">
        <v>3132</v>
      </c>
      <c r="E6367">
        <f>VLOOKUP(Чек_позиція!C6367,Товар!A:G,7,FALSE)</f>
        <v>816.69</v>
      </c>
      <c r="F6367">
        <f t="shared" si="99"/>
        <v>816.69</v>
      </c>
    </row>
    <row r="6368" spans="1:6">
      <c r="A6368" s="4">
        <v>6367</v>
      </c>
      <c r="B6368" s="5">
        <v>4</v>
      </c>
      <c r="C6368" s="6">
        <v>8570</v>
      </c>
      <c r="D6368" s="6">
        <v>3133</v>
      </c>
      <c r="E6368">
        <f>VLOOKUP(Чек_позиція!C6368,Товар!A:G,7,FALSE)</f>
        <v>352.96</v>
      </c>
      <c r="F6368">
        <f t="shared" si="99"/>
        <v>1411.84</v>
      </c>
    </row>
    <row r="6369" spans="1:6">
      <c r="A6369" s="4">
        <v>6368</v>
      </c>
      <c r="B6369" s="5">
        <v>1</v>
      </c>
      <c r="C6369" s="6">
        <v>2129</v>
      </c>
      <c r="D6369" s="6">
        <v>3133</v>
      </c>
      <c r="E6369">
        <f>VLOOKUP(Чек_позиція!C6369,Товар!A:G,7,FALSE)</f>
        <v>875.04</v>
      </c>
      <c r="F6369">
        <f t="shared" si="99"/>
        <v>875.04</v>
      </c>
    </row>
    <row r="6370" spans="1:6">
      <c r="A6370" s="4">
        <v>6369</v>
      </c>
      <c r="B6370" s="5">
        <v>3</v>
      </c>
      <c r="C6370" s="6">
        <v>572</v>
      </c>
      <c r="D6370" s="6">
        <v>3133</v>
      </c>
      <c r="E6370">
        <f>VLOOKUP(Чек_позиція!C6370,Товар!A:G,7,FALSE)</f>
        <v>887.07</v>
      </c>
      <c r="F6370">
        <f t="shared" si="99"/>
        <v>2661.21</v>
      </c>
    </row>
    <row r="6371" spans="1:6">
      <c r="A6371" s="4">
        <v>6370</v>
      </c>
      <c r="B6371" s="5">
        <v>1</v>
      </c>
      <c r="C6371" s="6">
        <v>2180</v>
      </c>
      <c r="D6371" s="6">
        <v>3133</v>
      </c>
      <c r="E6371">
        <f>VLOOKUP(Чек_позиція!C6371,Товар!A:G,7,FALSE)</f>
        <v>925.21</v>
      </c>
      <c r="F6371">
        <f t="shared" si="99"/>
        <v>925.21</v>
      </c>
    </row>
    <row r="6372" spans="1:6">
      <c r="A6372" s="4">
        <v>6371</v>
      </c>
      <c r="B6372" s="5">
        <v>2</v>
      </c>
      <c r="C6372" s="6">
        <v>2724</v>
      </c>
      <c r="D6372" s="6">
        <v>3133</v>
      </c>
      <c r="E6372">
        <f>VLOOKUP(Чек_позиція!C6372,Товар!A:G,7,FALSE)</f>
        <v>324.92</v>
      </c>
      <c r="F6372">
        <f t="shared" si="99"/>
        <v>649.84</v>
      </c>
    </row>
    <row r="6373" spans="1:6">
      <c r="A6373" s="4">
        <v>6372</v>
      </c>
      <c r="B6373" s="5">
        <v>4</v>
      </c>
      <c r="C6373" s="6">
        <v>3259</v>
      </c>
      <c r="D6373" s="6">
        <v>3134</v>
      </c>
      <c r="E6373">
        <f>VLOOKUP(Чек_позиція!C6373,Товар!A:G,7,FALSE)</f>
        <v>919.95</v>
      </c>
      <c r="F6373">
        <f t="shared" si="99"/>
        <v>3679.8</v>
      </c>
    </row>
    <row r="6374" spans="1:6">
      <c r="A6374" s="4">
        <v>6373</v>
      </c>
      <c r="B6374" s="5">
        <v>1</v>
      </c>
      <c r="C6374" s="6">
        <v>3269</v>
      </c>
      <c r="D6374" s="6">
        <v>3135</v>
      </c>
      <c r="E6374">
        <f>VLOOKUP(Чек_позиція!C6374,Товар!A:G,7,FALSE)</f>
        <v>569.52</v>
      </c>
      <c r="F6374">
        <f t="shared" si="99"/>
        <v>569.52</v>
      </c>
    </row>
    <row r="6375" spans="1:6">
      <c r="A6375" s="4">
        <v>6374</v>
      </c>
      <c r="B6375" s="5">
        <v>1</v>
      </c>
      <c r="C6375" s="6">
        <v>925</v>
      </c>
      <c r="D6375" s="6">
        <v>3135</v>
      </c>
      <c r="E6375">
        <f>VLOOKUP(Чек_позиція!C6375,Товар!A:G,7,FALSE)</f>
        <v>204.14</v>
      </c>
      <c r="F6375">
        <f t="shared" si="99"/>
        <v>204.14</v>
      </c>
    </row>
    <row r="6376" spans="1:6">
      <c r="A6376" s="4">
        <v>6375</v>
      </c>
      <c r="B6376" s="5">
        <v>3</v>
      </c>
      <c r="C6376" s="6">
        <v>9720</v>
      </c>
      <c r="D6376" s="6">
        <v>3136</v>
      </c>
      <c r="E6376">
        <f>VLOOKUP(Чек_позиція!C6376,Товар!A:G,7,FALSE)</f>
        <v>679.22</v>
      </c>
      <c r="F6376">
        <f t="shared" si="99"/>
        <v>2037.66</v>
      </c>
    </row>
    <row r="6377" spans="1:6">
      <c r="A6377" s="4">
        <v>6376</v>
      </c>
      <c r="B6377" s="5">
        <v>1</v>
      </c>
      <c r="C6377" s="6">
        <v>222</v>
      </c>
      <c r="D6377" s="6">
        <v>3136</v>
      </c>
      <c r="E6377">
        <f>VLOOKUP(Чек_позиція!C6377,Товар!A:G,7,FALSE)</f>
        <v>809.42</v>
      </c>
      <c r="F6377">
        <f t="shared" si="99"/>
        <v>809.42</v>
      </c>
    </row>
    <row r="6378" spans="1:6">
      <c r="A6378" s="4">
        <v>6377</v>
      </c>
      <c r="B6378" s="5">
        <v>4</v>
      </c>
      <c r="C6378" s="6">
        <v>1949</v>
      </c>
      <c r="D6378" s="6">
        <v>3137</v>
      </c>
      <c r="E6378">
        <f>VLOOKUP(Чек_позиція!C6378,Товар!A:G,7,FALSE)</f>
        <v>698.21</v>
      </c>
      <c r="F6378">
        <f t="shared" si="99"/>
        <v>2792.84</v>
      </c>
    </row>
    <row r="6379" spans="1:6">
      <c r="A6379" s="4">
        <v>6378</v>
      </c>
      <c r="B6379" s="5">
        <v>1</v>
      </c>
      <c r="C6379" s="6">
        <v>97</v>
      </c>
      <c r="D6379" s="6">
        <v>3137</v>
      </c>
      <c r="E6379">
        <f>VLOOKUP(Чек_позиція!C6379,Товар!A:G,7,FALSE)</f>
        <v>583.74</v>
      </c>
      <c r="F6379">
        <f t="shared" si="99"/>
        <v>583.74</v>
      </c>
    </row>
    <row r="6380" spans="1:6">
      <c r="A6380" s="4">
        <v>6379</v>
      </c>
      <c r="B6380" s="5">
        <v>4</v>
      </c>
      <c r="C6380" s="6">
        <v>7197</v>
      </c>
      <c r="D6380" s="6">
        <v>3138</v>
      </c>
      <c r="E6380">
        <f>VLOOKUP(Чек_позиція!C6380,Товар!A:G,7,FALSE)</f>
        <v>691.98</v>
      </c>
      <c r="F6380">
        <f t="shared" si="99"/>
        <v>2767.92</v>
      </c>
    </row>
    <row r="6381" spans="1:6">
      <c r="A6381" s="4">
        <v>6380</v>
      </c>
      <c r="B6381" s="5">
        <v>1</v>
      </c>
      <c r="C6381" s="6">
        <v>2409</v>
      </c>
      <c r="D6381" s="6">
        <v>3139</v>
      </c>
      <c r="E6381">
        <f>VLOOKUP(Чек_позиція!C6381,Товар!A:G,7,FALSE)</f>
        <v>836.01</v>
      </c>
      <c r="F6381">
        <f t="shared" si="99"/>
        <v>836.01</v>
      </c>
    </row>
    <row r="6382" spans="1:6">
      <c r="A6382" s="4">
        <v>6381</v>
      </c>
      <c r="B6382" s="5">
        <v>1</v>
      </c>
      <c r="C6382" s="6">
        <v>1240</v>
      </c>
      <c r="D6382" s="6">
        <v>3140</v>
      </c>
      <c r="E6382">
        <f>VLOOKUP(Чек_позиція!C6382,Товар!A:G,7,FALSE)</f>
        <v>748.04</v>
      </c>
      <c r="F6382">
        <f t="shared" si="99"/>
        <v>748.04</v>
      </c>
    </row>
    <row r="6383" spans="1:6">
      <c r="A6383" s="4">
        <v>6382</v>
      </c>
      <c r="B6383" s="5">
        <v>2</v>
      </c>
      <c r="C6383" s="6">
        <v>8517</v>
      </c>
      <c r="D6383" s="6">
        <v>3141</v>
      </c>
      <c r="E6383">
        <f>VLOOKUP(Чек_позиція!C6383,Товар!A:G,7,FALSE)</f>
        <v>893.79</v>
      </c>
      <c r="F6383">
        <f t="shared" si="99"/>
        <v>1787.58</v>
      </c>
    </row>
    <row r="6384" spans="1:6">
      <c r="A6384" s="4">
        <v>6383</v>
      </c>
      <c r="B6384" s="5">
        <v>2</v>
      </c>
      <c r="C6384" s="6">
        <v>4181</v>
      </c>
      <c r="D6384" s="6">
        <v>3141</v>
      </c>
      <c r="E6384">
        <f>VLOOKUP(Чек_позиція!C6384,Товар!A:G,7,FALSE)</f>
        <v>263.77</v>
      </c>
      <c r="F6384">
        <f t="shared" si="99"/>
        <v>527.54</v>
      </c>
    </row>
    <row r="6385" spans="1:6">
      <c r="A6385" s="4">
        <v>6384</v>
      </c>
      <c r="B6385" s="5">
        <v>2</v>
      </c>
      <c r="C6385" s="6">
        <v>3258</v>
      </c>
      <c r="D6385" s="6">
        <v>3141</v>
      </c>
      <c r="E6385">
        <f>VLOOKUP(Чек_позиція!C6385,Товар!A:G,7,FALSE)</f>
        <v>865.98</v>
      </c>
      <c r="F6385">
        <f t="shared" si="99"/>
        <v>1731.96</v>
      </c>
    </row>
    <row r="6386" spans="1:6">
      <c r="A6386" s="4">
        <v>6385</v>
      </c>
      <c r="B6386" s="5">
        <v>3</v>
      </c>
      <c r="C6386" s="6">
        <v>7351</v>
      </c>
      <c r="D6386" s="6">
        <v>3141</v>
      </c>
      <c r="E6386">
        <f>VLOOKUP(Чек_позиція!C6386,Товар!A:G,7,FALSE)</f>
        <v>837.49</v>
      </c>
      <c r="F6386">
        <f t="shared" si="99"/>
        <v>2512.4700000000003</v>
      </c>
    </row>
    <row r="6387" spans="1:6">
      <c r="A6387" s="4">
        <v>6386</v>
      </c>
      <c r="B6387" s="5">
        <v>3</v>
      </c>
      <c r="C6387" s="6">
        <v>6492</v>
      </c>
      <c r="D6387" s="6">
        <v>3142</v>
      </c>
      <c r="E6387">
        <f>VLOOKUP(Чек_позиція!C6387,Товар!A:G,7,FALSE)</f>
        <v>929.45</v>
      </c>
      <c r="F6387">
        <f t="shared" si="99"/>
        <v>2788.3500000000004</v>
      </c>
    </row>
    <row r="6388" spans="1:6">
      <c r="A6388" s="4">
        <v>6387</v>
      </c>
      <c r="B6388" s="5">
        <v>2</v>
      </c>
      <c r="C6388" s="6">
        <v>8463</v>
      </c>
      <c r="D6388" s="6">
        <v>3142</v>
      </c>
      <c r="E6388">
        <f>VLOOKUP(Чек_позиція!C6388,Товар!A:G,7,FALSE)</f>
        <v>610.23</v>
      </c>
      <c r="F6388">
        <f t="shared" si="99"/>
        <v>1220.46</v>
      </c>
    </row>
    <row r="6389" spans="1:6">
      <c r="A6389" s="4">
        <v>6388</v>
      </c>
      <c r="B6389" s="5">
        <v>1</v>
      </c>
      <c r="C6389" s="6">
        <v>7439</v>
      </c>
      <c r="D6389" s="6">
        <v>3142</v>
      </c>
      <c r="E6389">
        <f>VLOOKUP(Чек_позиція!C6389,Товар!A:G,7,FALSE)</f>
        <v>871.29</v>
      </c>
      <c r="F6389">
        <f t="shared" si="99"/>
        <v>871.29</v>
      </c>
    </row>
    <row r="6390" spans="1:6">
      <c r="A6390" s="4">
        <v>6389</v>
      </c>
      <c r="B6390" s="5">
        <v>2</v>
      </c>
      <c r="C6390" s="6">
        <v>3472</v>
      </c>
      <c r="D6390" s="6">
        <v>3142</v>
      </c>
      <c r="E6390">
        <f>VLOOKUP(Чек_позиція!C6390,Товар!A:G,7,FALSE)</f>
        <v>605.97</v>
      </c>
      <c r="F6390">
        <f t="shared" si="99"/>
        <v>1211.94</v>
      </c>
    </row>
    <row r="6391" spans="1:6">
      <c r="A6391" s="4">
        <v>6390</v>
      </c>
      <c r="B6391" s="5">
        <v>3</v>
      </c>
      <c r="C6391" s="6">
        <v>7941</v>
      </c>
      <c r="D6391" s="6">
        <v>3142</v>
      </c>
      <c r="E6391">
        <f>VLOOKUP(Чек_позиція!C6391,Товар!A:G,7,FALSE)</f>
        <v>127.75</v>
      </c>
      <c r="F6391">
        <f t="shared" si="99"/>
        <v>383.25</v>
      </c>
    </row>
    <row r="6392" spans="1:6">
      <c r="A6392" s="4">
        <v>6391</v>
      </c>
      <c r="B6392" s="5">
        <v>2</v>
      </c>
      <c r="C6392" s="6">
        <v>6805</v>
      </c>
      <c r="D6392" s="6">
        <v>3143</v>
      </c>
      <c r="E6392">
        <f>VLOOKUP(Чек_позиція!C6392,Товар!A:G,7,FALSE)</f>
        <v>416.79</v>
      </c>
      <c r="F6392">
        <f t="shared" si="99"/>
        <v>833.58</v>
      </c>
    </row>
    <row r="6393" spans="1:6">
      <c r="A6393" s="4">
        <v>6392</v>
      </c>
      <c r="B6393" s="5">
        <v>4</v>
      </c>
      <c r="C6393" s="6">
        <v>693</v>
      </c>
      <c r="D6393" s="6">
        <v>3143</v>
      </c>
      <c r="E6393">
        <f>VLOOKUP(Чек_позиція!C6393,Товар!A:G,7,FALSE)</f>
        <v>874.71</v>
      </c>
      <c r="F6393">
        <f t="shared" si="99"/>
        <v>3498.84</v>
      </c>
    </row>
    <row r="6394" spans="1:6">
      <c r="A6394" s="4">
        <v>6393</v>
      </c>
      <c r="B6394" s="5">
        <v>1</v>
      </c>
      <c r="C6394" s="6">
        <v>8629</v>
      </c>
      <c r="D6394" s="6">
        <v>3144</v>
      </c>
      <c r="E6394">
        <f>VLOOKUP(Чек_позиція!C6394,Товар!A:G,7,FALSE)</f>
        <v>762.71</v>
      </c>
      <c r="F6394">
        <f t="shared" si="99"/>
        <v>762.71</v>
      </c>
    </row>
    <row r="6395" spans="1:6">
      <c r="A6395" s="4">
        <v>6394</v>
      </c>
      <c r="B6395" s="5">
        <v>1</v>
      </c>
      <c r="C6395" s="6">
        <v>449</v>
      </c>
      <c r="D6395" s="6">
        <v>3144</v>
      </c>
      <c r="E6395">
        <f>VLOOKUP(Чек_позиція!C6395,Товар!A:G,7,FALSE)</f>
        <v>613.5</v>
      </c>
      <c r="F6395">
        <f t="shared" si="99"/>
        <v>613.5</v>
      </c>
    </row>
    <row r="6396" spans="1:6">
      <c r="A6396" s="4">
        <v>6395</v>
      </c>
      <c r="B6396" s="5">
        <v>2</v>
      </c>
      <c r="C6396" s="6">
        <v>7734</v>
      </c>
      <c r="D6396" s="6">
        <v>3144</v>
      </c>
      <c r="E6396">
        <f>VLOOKUP(Чек_позиція!C6396,Товар!A:G,7,FALSE)</f>
        <v>597.75</v>
      </c>
      <c r="F6396">
        <f t="shared" si="99"/>
        <v>1195.5</v>
      </c>
    </row>
    <row r="6397" spans="1:6">
      <c r="A6397" s="4">
        <v>6396</v>
      </c>
      <c r="B6397" s="5">
        <v>3</v>
      </c>
      <c r="C6397" s="6">
        <v>2610</v>
      </c>
      <c r="D6397" s="6">
        <v>3144</v>
      </c>
      <c r="E6397">
        <f>VLOOKUP(Чек_позиція!C6397,Товар!A:G,7,FALSE)</f>
        <v>138.6</v>
      </c>
      <c r="F6397">
        <f t="shared" si="99"/>
        <v>415.79999999999995</v>
      </c>
    </row>
    <row r="6398" spans="1:6">
      <c r="A6398" s="4">
        <v>6397</v>
      </c>
      <c r="B6398" s="5">
        <v>4</v>
      </c>
      <c r="C6398" s="6">
        <v>7434</v>
      </c>
      <c r="D6398" s="6">
        <v>3144</v>
      </c>
      <c r="E6398">
        <f>VLOOKUP(Чек_позиція!C6398,Товар!A:G,7,FALSE)</f>
        <v>630.54</v>
      </c>
      <c r="F6398">
        <f t="shared" si="99"/>
        <v>2522.16</v>
      </c>
    </row>
    <row r="6399" spans="1:6">
      <c r="A6399" s="4">
        <v>6398</v>
      </c>
      <c r="B6399" s="5">
        <v>2</v>
      </c>
      <c r="C6399" s="6">
        <v>9879</v>
      </c>
      <c r="D6399" s="6">
        <v>3145</v>
      </c>
      <c r="E6399">
        <f>VLOOKUP(Чек_позиція!C6399,Товар!A:G,7,FALSE)</f>
        <v>334.6</v>
      </c>
      <c r="F6399">
        <f t="shared" si="99"/>
        <v>669.2</v>
      </c>
    </row>
    <row r="6400" spans="1:6">
      <c r="A6400" s="4">
        <v>6399</v>
      </c>
      <c r="B6400" s="5">
        <v>1</v>
      </c>
      <c r="C6400" s="6">
        <v>8252</v>
      </c>
      <c r="D6400" s="6">
        <v>3145</v>
      </c>
      <c r="E6400">
        <f>VLOOKUP(Чек_позиція!C6400,Товар!A:G,7,FALSE)</f>
        <v>367.71</v>
      </c>
      <c r="F6400">
        <f t="shared" si="99"/>
        <v>367.71</v>
      </c>
    </row>
    <row r="6401" spans="1:6">
      <c r="A6401" s="4">
        <v>6400</v>
      </c>
      <c r="B6401" s="5">
        <v>1</v>
      </c>
      <c r="C6401" s="6">
        <v>8996</v>
      </c>
      <c r="D6401" s="6">
        <v>3145</v>
      </c>
      <c r="E6401">
        <f>VLOOKUP(Чек_позиція!C6401,Товар!A:G,7,FALSE)</f>
        <v>865.86</v>
      </c>
      <c r="F6401">
        <f t="shared" si="99"/>
        <v>865.86</v>
      </c>
    </row>
    <row r="6402" spans="1:6">
      <c r="A6402" s="4">
        <v>6401</v>
      </c>
      <c r="B6402" s="5">
        <v>2</v>
      </c>
      <c r="C6402" s="6">
        <v>2780</v>
      </c>
      <c r="D6402" s="6">
        <v>3145</v>
      </c>
      <c r="E6402">
        <f>VLOOKUP(Чек_позиція!C6402,Товар!A:G,7,FALSE)</f>
        <v>864.41</v>
      </c>
      <c r="F6402">
        <f t="shared" si="99"/>
        <v>1728.82</v>
      </c>
    </row>
    <row r="6403" spans="1:6">
      <c r="A6403" s="4">
        <v>6402</v>
      </c>
      <c r="B6403" s="5">
        <v>4</v>
      </c>
      <c r="C6403" s="6">
        <v>2666</v>
      </c>
      <c r="D6403" s="6">
        <v>3146</v>
      </c>
      <c r="E6403">
        <f>VLOOKUP(Чек_позиція!C6403,Товар!A:G,7,FALSE)</f>
        <v>753.49</v>
      </c>
      <c r="F6403">
        <f t="shared" ref="F6403:F6466" si="100">B6403*E6403</f>
        <v>3013.96</v>
      </c>
    </row>
    <row r="6404" spans="1:6">
      <c r="A6404" s="4">
        <v>6403</v>
      </c>
      <c r="B6404" s="5">
        <v>4</v>
      </c>
      <c r="C6404" s="6">
        <v>6097</v>
      </c>
      <c r="D6404" s="6">
        <v>3146</v>
      </c>
      <c r="E6404">
        <f>VLOOKUP(Чек_позиція!C6404,Товар!A:G,7,FALSE)</f>
        <v>882.26</v>
      </c>
      <c r="F6404">
        <f t="shared" si="100"/>
        <v>3529.04</v>
      </c>
    </row>
    <row r="6405" spans="1:6">
      <c r="A6405" s="4">
        <v>6404</v>
      </c>
      <c r="B6405" s="5">
        <v>2</v>
      </c>
      <c r="C6405" s="6">
        <v>9477</v>
      </c>
      <c r="D6405" s="6">
        <v>3146</v>
      </c>
      <c r="E6405">
        <f>VLOOKUP(Чек_позиція!C6405,Товар!A:G,7,FALSE)</f>
        <v>821.56</v>
      </c>
      <c r="F6405">
        <f t="shared" si="100"/>
        <v>1643.12</v>
      </c>
    </row>
    <row r="6406" spans="1:6">
      <c r="A6406" s="4">
        <v>6405</v>
      </c>
      <c r="B6406" s="5">
        <v>4</v>
      </c>
      <c r="C6406" s="6">
        <v>5919</v>
      </c>
      <c r="D6406" s="6">
        <v>3146</v>
      </c>
      <c r="E6406">
        <f>VLOOKUP(Чек_позиція!C6406,Товар!A:G,7,FALSE)</f>
        <v>801.05</v>
      </c>
      <c r="F6406">
        <f t="shared" si="100"/>
        <v>3204.2</v>
      </c>
    </row>
    <row r="6407" spans="1:6">
      <c r="A6407" s="4">
        <v>6406</v>
      </c>
      <c r="B6407" s="5">
        <v>3</v>
      </c>
      <c r="C6407" s="6">
        <v>2931</v>
      </c>
      <c r="D6407" s="6">
        <v>3147</v>
      </c>
      <c r="E6407">
        <f>VLOOKUP(Чек_позиція!C6407,Товар!A:G,7,FALSE)</f>
        <v>262.54000000000002</v>
      </c>
      <c r="F6407">
        <f t="shared" si="100"/>
        <v>787.62000000000012</v>
      </c>
    </row>
    <row r="6408" spans="1:6">
      <c r="A6408" s="4">
        <v>6407</v>
      </c>
      <c r="B6408" s="5">
        <v>4</v>
      </c>
      <c r="C6408" s="6">
        <v>3585</v>
      </c>
      <c r="D6408" s="6">
        <v>3147</v>
      </c>
      <c r="E6408">
        <f>VLOOKUP(Чек_позиція!C6408,Товар!A:G,7,FALSE)</f>
        <v>483.22</v>
      </c>
      <c r="F6408">
        <f t="shared" si="100"/>
        <v>1932.88</v>
      </c>
    </row>
    <row r="6409" spans="1:6">
      <c r="A6409" s="4">
        <v>6408</v>
      </c>
      <c r="B6409" s="5">
        <v>3</v>
      </c>
      <c r="C6409" s="6">
        <v>5878</v>
      </c>
      <c r="D6409" s="6">
        <v>3147</v>
      </c>
      <c r="E6409">
        <f>VLOOKUP(Чек_позиція!C6409,Товар!A:G,7,FALSE)</f>
        <v>384.31</v>
      </c>
      <c r="F6409">
        <f t="shared" si="100"/>
        <v>1152.93</v>
      </c>
    </row>
    <row r="6410" spans="1:6">
      <c r="A6410" s="4">
        <v>6409</v>
      </c>
      <c r="B6410" s="5">
        <v>3</v>
      </c>
      <c r="C6410" s="6">
        <v>9547</v>
      </c>
      <c r="D6410" s="6">
        <v>3147</v>
      </c>
      <c r="E6410">
        <f>VLOOKUP(Чек_позиція!C6410,Товар!A:G,7,FALSE)</f>
        <v>675.23</v>
      </c>
      <c r="F6410">
        <f t="shared" si="100"/>
        <v>2025.69</v>
      </c>
    </row>
    <row r="6411" spans="1:6">
      <c r="A6411" s="4">
        <v>6410</v>
      </c>
      <c r="B6411" s="5">
        <v>3</v>
      </c>
      <c r="C6411" s="6">
        <v>6016</v>
      </c>
      <c r="D6411" s="6">
        <v>3147</v>
      </c>
      <c r="E6411">
        <f>VLOOKUP(Чек_позиція!C6411,Товар!A:G,7,FALSE)</f>
        <v>907.1</v>
      </c>
      <c r="F6411">
        <f t="shared" si="100"/>
        <v>2721.3</v>
      </c>
    </row>
    <row r="6412" spans="1:6">
      <c r="A6412" s="4">
        <v>6411</v>
      </c>
      <c r="B6412" s="5">
        <v>3</v>
      </c>
      <c r="C6412" s="6">
        <v>3403</v>
      </c>
      <c r="D6412" s="6">
        <v>3148</v>
      </c>
      <c r="E6412">
        <f>VLOOKUP(Чек_позиція!C6412,Товар!A:G,7,FALSE)</f>
        <v>815.12</v>
      </c>
      <c r="F6412">
        <f t="shared" si="100"/>
        <v>2445.36</v>
      </c>
    </row>
    <row r="6413" spans="1:6">
      <c r="A6413" s="4">
        <v>6412</v>
      </c>
      <c r="B6413" s="5">
        <v>3</v>
      </c>
      <c r="C6413" s="6">
        <v>5723</v>
      </c>
      <c r="D6413" s="6">
        <v>3148</v>
      </c>
      <c r="E6413">
        <f>VLOOKUP(Чек_позиція!C6413,Товар!A:G,7,FALSE)</f>
        <v>559.34</v>
      </c>
      <c r="F6413">
        <f t="shared" si="100"/>
        <v>1678.02</v>
      </c>
    </row>
    <row r="6414" spans="1:6">
      <c r="A6414" s="4">
        <v>6413</v>
      </c>
      <c r="B6414" s="5">
        <v>3</v>
      </c>
      <c r="C6414" s="6">
        <v>4515</v>
      </c>
      <c r="D6414" s="6">
        <v>3148</v>
      </c>
      <c r="E6414">
        <f>VLOOKUP(Чек_позиція!C6414,Товар!A:G,7,FALSE)</f>
        <v>535.74</v>
      </c>
      <c r="F6414">
        <f t="shared" si="100"/>
        <v>1607.22</v>
      </c>
    </row>
    <row r="6415" spans="1:6">
      <c r="A6415" s="4">
        <v>6414</v>
      </c>
      <c r="B6415" s="5">
        <v>3</v>
      </c>
      <c r="C6415" s="6">
        <v>1269</v>
      </c>
      <c r="D6415" s="6">
        <v>3148</v>
      </c>
      <c r="E6415">
        <f>VLOOKUP(Чек_позиція!C6415,Товар!A:G,7,FALSE)</f>
        <v>690.03</v>
      </c>
      <c r="F6415">
        <f t="shared" si="100"/>
        <v>2070.09</v>
      </c>
    </row>
    <row r="6416" spans="1:6">
      <c r="A6416" s="4">
        <v>6415</v>
      </c>
      <c r="B6416" s="5">
        <v>3</v>
      </c>
      <c r="C6416" s="6">
        <v>7880</v>
      </c>
      <c r="D6416" s="6">
        <v>3148</v>
      </c>
      <c r="E6416">
        <f>VLOOKUP(Чек_позиція!C6416,Товар!A:G,7,FALSE)</f>
        <v>387.18</v>
      </c>
      <c r="F6416">
        <f t="shared" si="100"/>
        <v>1161.54</v>
      </c>
    </row>
    <row r="6417" spans="1:6">
      <c r="A6417" s="4">
        <v>6416</v>
      </c>
      <c r="B6417" s="5">
        <v>4</v>
      </c>
      <c r="C6417" s="6">
        <v>1806</v>
      </c>
      <c r="D6417" s="6">
        <v>3149</v>
      </c>
      <c r="E6417">
        <f>VLOOKUP(Чек_позиція!C6417,Товар!A:G,7,FALSE)</f>
        <v>164.95</v>
      </c>
      <c r="F6417">
        <f t="shared" si="100"/>
        <v>659.8</v>
      </c>
    </row>
    <row r="6418" spans="1:6">
      <c r="A6418" s="4">
        <v>6417</v>
      </c>
      <c r="B6418" s="5">
        <v>1</v>
      </c>
      <c r="C6418" s="6">
        <v>1419</v>
      </c>
      <c r="D6418" s="6">
        <v>3149</v>
      </c>
      <c r="E6418">
        <f>VLOOKUP(Чек_позиція!C6418,Товар!A:G,7,FALSE)</f>
        <v>49.92</v>
      </c>
      <c r="F6418">
        <f t="shared" si="100"/>
        <v>49.92</v>
      </c>
    </row>
    <row r="6419" spans="1:6">
      <c r="A6419" s="4">
        <v>6418</v>
      </c>
      <c r="B6419" s="5">
        <v>3</v>
      </c>
      <c r="C6419" s="6">
        <v>4388</v>
      </c>
      <c r="D6419" s="6">
        <v>3149</v>
      </c>
      <c r="E6419">
        <f>VLOOKUP(Чек_позиція!C6419,Товар!A:G,7,FALSE)</f>
        <v>71.19</v>
      </c>
      <c r="F6419">
        <f t="shared" si="100"/>
        <v>213.57</v>
      </c>
    </row>
    <row r="6420" spans="1:6">
      <c r="A6420" s="4">
        <v>6419</v>
      </c>
      <c r="B6420" s="5">
        <v>1</v>
      </c>
      <c r="C6420" s="6">
        <v>1975</v>
      </c>
      <c r="D6420" s="6">
        <v>3149</v>
      </c>
      <c r="E6420">
        <f>VLOOKUP(Чек_позиція!C6420,Товар!A:G,7,FALSE)</f>
        <v>770.86</v>
      </c>
      <c r="F6420">
        <f t="shared" si="100"/>
        <v>770.86</v>
      </c>
    </row>
    <row r="6421" spans="1:6">
      <c r="A6421" s="4">
        <v>6420</v>
      </c>
      <c r="B6421" s="5">
        <v>4</v>
      </c>
      <c r="C6421" s="6">
        <v>4759</v>
      </c>
      <c r="D6421" s="6">
        <v>3150</v>
      </c>
      <c r="E6421">
        <f>VLOOKUP(Чек_позиція!C6421,Товар!A:G,7,FALSE)</f>
        <v>803.01</v>
      </c>
      <c r="F6421">
        <f t="shared" si="100"/>
        <v>3212.04</v>
      </c>
    </row>
    <row r="6422" spans="1:6">
      <c r="A6422" s="4">
        <v>6421</v>
      </c>
      <c r="B6422" s="5">
        <v>1</v>
      </c>
      <c r="C6422" s="6">
        <v>7444</v>
      </c>
      <c r="D6422" s="6">
        <v>3150</v>
      </c>
      <c r="E6422">
        <f>VLOOKUP(Чек_позиція!C6422,Товар!A:G,7,FALSE)</f>
        <v>521.04</v>
      </c>
      <c r="F6422">
        <f t="shared" si="100"/>
        <v>521.04</v>
      </c>
    </row>
    <row r="6423" spans="1:6">
      <c r="A6423" s="4">
        <v>6422</v>
      </c>
      <c r="B6423" s="5">
        <v>4</v>
      </c>
      <c r="C6423" s="6">
        <v>1693</v>
      </c>
      <c r="D6423" s="6">
        <v>3150</v>
      </c>
      <c r="E6423">
        <f>VLOOKUP(Чек_позиція!C6423,Товар!A:G,7,FALSE)</f>
        <v>494.95</v>
      </c>
      <c r="F6423">
        <f t="shared" si="100"/>
        <v>1979.8</v>
      </c>
    </row>
    <row r="6424" spans="1:6">
      <c r="A6424" s="4">
        <v>6423</v>
      </c>
      <c r="B6424" s="5">
        <v>4</v>
      </c>
      <c r="C6424" s="6">
        <v>5850</v>
      </c>
      <c r="D6424" s="6">
        <v>3150</v>
      </c>
      <c r="E6424">
        <f>VLOOKUP(Чек_позиція!C6424,Товар!A:G,7,FALSE)</f>
        <v>418.94</v>
      </c>
      <c r="F6424">
        <f t="shared" si="100"/>
        <v>1675.76</v>
      </c>
    </row>
    <row r="6425" spans="1:6">
      <c r="A6425" s="4">
        <v>6424</v>
      </c>
      <c r="B6425" s="5">
        <v>4</v>
      </c>
      <c r="C6425" s="6">
        <v>4285</v>
      </c>
      <c r="D6425" s="6">
        <v>3150</v>
      </c>
      <c r="E6425">
        <f>VLOOKUP(Чек_позиція!C6425,Товар!A:G,7,FALSE)</f>
        <v>887.65</v>
      </c>
      <c r="F6425">
        <f t="shared" si="100"/>
        <v>3550.6</v>
      </c>
    </row>
    <row r="6426" spans="1:6">
      <c r="A6426" s="4">
        <v>6425</v>
      </c>
      <c r="B6426" s="5">
        <v>2</v>
      </c>
      <c r="C6426" s="6">
        <v>816</v>
      </c>
      <c r="D6426" s="6">
        <v>3151</v>
      </c>
      <c r="E6426">
        <f>VLOOKUP(Чек_позиція!C6426,Товар!A:G,7,FALSE)</f>
        <v>173.85</v>
      </c>
      <c r="F6426">
        <f t="shared" si="100"/>
        <v>347.7</v>
      </c>
    </row>
    <row r="6427" spans="1:6">
      <c r="A6427" s="4">
        <v>6426</v>
      </c>
      <c r="B6427" s="5">
        <v>3</v>
      </c>
      <c r="C6427" s="6">
        <v>9871</v>
      </c>
      <c r="D6427" s="6">
        <v>3151</v>
      </c>
      <c r="E6427">
        <f>VLOOKUP(Чек_позиція!C6427,Товар!A:G,7,FALSE)</f>
        <v>759.27</v>
      </c>
      <c r="F6427">
        <f t="shared" si="100"/>
        <v>2277.81</v>
      </c>
    </row>
    <row r="6428" spans="1:6">
      <c r="A6428" s="4">
        <v>6427</v>
      </c>
      <c r="B6428" s="5">
        <v>3</v>
      </c>
      <c r="C6428" s="6">
        <v>1610</v>
      </c>
      <c r="D6428" s="6">
        <v>3151</v>
      </c>
      <c r="E6428">
        <f>VLOOKUP(Чек_позиція!C6428,Товар!A:G,7,FALSE)</f>
        <v>416.19</v>
      </c>
      <c r="F6428">
        <f t="shared" si="100"/>
        <v>1248.57</v>
      </c>
    </row>
    <row r="6429" spans="1:6">
      <c r="A6429" s="4">
        <v>6428</v>
      </c>
      <c r="B6429" s="5">
        <v>1</v>
      </c>
      <c r="C6429" s="6">
        <v>9826</v>
      </c>
      <c r="D6429" s="6">
        <v>3151</v>
      </c>
      <c r="E6429">
        <f>VLOOKUP(Чек_позиція!C6429,Товар!A:G,7,FALSE)</f>
        <v>646.16999999999996</v>
      </c>
      <c r="F6429">
        <f t="shared" si="100"/>
        <v>646.16999999999996</v>
      </c>
    </row>
    <row r="6430" spans="1:6">
      <c r="A6430" s="4">
        <v>6429</v>
      </c>
      <c r="B6430" s="5">
        <v>4</v>
      </c>
      <c r="C6430" s="6">
        <v>1186</v>
      </c>
      <c r="D6430" s="6">
        <v>3151</v>
      </c>
      <c r="E6430">
        <f>VLOOKUP(Чек_позиція!C6430,Товар!A:G,7,FALSE)</f>
        <v>455.8</v>
      </c>
      <c r="F6430">
        <f t="shared" si="100"/>
        <v>1823.2</v>
      </c>
    </row>
    <row r="6431" spans="1:6">
      <c r="A6431" s="4">
        <v>6430</v>
      </c>
      <c r="B6431" s="5">
        <v>2</v>
      </c>
      <c r="C6431" s="6">
        <v>6645</v>
      </c>
      <c r="D6431" s="6">
        <v>3152</v>
      </c>
      <c r="E6431">
        <f>VLOOKUP(Чек_позиція!C6431,Товар!A:G,7,FALSE)</f>
        <v>466.87</v>
      </c>
      <c r="F6431">
        <f t="shared" si="100"/>
        <v>933.74</v>
      </c>
    </row>
    <row r="6432" spans="1:6">
      <c r="A6432" s="4">
        <v>6431</v>
      </c>
      <c r="B6432" s="5">
        <v>1</v>
      </c>
      <c r="C6432" s="6">
        <v>2880</v>
      </c>
      <c r="D6432" s="6">
        <v>3152</v>
      </c>
      <c r="E6432">
        <f>VLOOKUP(Чек_позиція!C6432,Товар!A:G,7,FALSE)</f>
        <v>188.67</v>
      </c>
      <c r="F6432">
        <f t="shared" si="100"/>
        <v>188.67</v>
      </c>
    </row>
    <row r="6433" spans="1:6">
      <c r="A6433" s="4">
        <v>6432</v>
      </c>
      <c r="B6433" s="5">
        <v>3</v>
      </c>
      <c r="C6433" s="6">
        <v>4716</v>
      </c>
      <c r="D6433" s="6">
        <v>3153</v>
      </c>
      <c r="E6433">
        <f>VLOOKUP(Чек_позиція!C6433,Товар!A:G,7,FALSE)</f>
        <v>144.41</v>
      </c>
      <c r="F6433">
        <f t="shared" si="100"/>
        <v>433.23</v>
      </c>
    </row>
    <row r="6434" spans="1:6">
      <c r="A6434" s="4">
        <v>6433</v>
      </c>
      <c r="B6434" s="5">
        <v>3</v>
      </c>
      <c r="C6434" s="6">
        <v>4841</v>
      </c>
      <c r="D6434" s="6">
        <v>3153</v>
      </c>
      <c r="E6434">
        <f>VLOOKUP(Чек_позиція!C6434,Товар!A:G,7,FALSE)</f>
        <v>367.64</v>
      </c>
      <c r="F6434">
        <f t="shared" si="100"/>
        <v>1102.92</v>
      </c>
    </row>
    <row r="6435" spans="1:6">
      <c r="A6435" s="4">
        <v>6434</v>
      </c>
      <c r="B6435" s="5">
        <v>1</v>
      </c>
      <c r="C6435" s="6">
        <v>3142</v>
      </c>
      <c r="D6435" s="6">
        <v>3153</v>
      </c>
      <c r="E6435">
        <f>VLOOKUP(Чек_позиція!C6435,Товар!A:G,7,FALSE)</f>
        <v>723.8</v>
      </c>
      <c r="F6435">
        <f t="shared" si="100"/>
        <v>723.8</v>
      </c>
    </row>
    <row r="6436" spans="1:6">
      <c r="A6436" s="4">
        <v>6435</v>
      </c>
      <c r="B6436" s="5">
        <v>4</v>
      </c>
      <c r="C6436" s="6">
        <v>6644</v>
      </c>
      <c r="D6436" s="6">
        <v>3154</v>
      </c>
      <c r="E6436">
        <f>VLOOKUP(Чек_позиція!C6436,Товар!A:G,7,FALSE)</f>
        <v>56.74</v>
      </c>
      <c r="F6436">
        <f t="shared" si="100"/>
        <v>226.96</v>
      </c>
    </row>
    <row r="6437" spans="1:6">
      <c r="A6437" s="4">
        <v>6436</v>
      </c>
      <c r="B6437" s="5">
        <v>2</v>
      </c>
      <c r="C6437" s="6">
        <v>2444</v>
      </c>
      <c r="D6437" s="6">
        <v>3155</v>
      </c>
      <c r="E6437">
        <f>VLOOKUP(Чек_позиція!C6437,Товар!A:G,7,FALSE)</f>
        <v>319.02</v>
      </c>
      <c r="F6437">
        <f t="shared" si="100"/>
        <v>638.04</v>
      </c>
    </row>
    <row r="6438" spans="1:6">
      <c r="A6438" s="4">
        <v>6437</v>
      </c>
      <c r="B6438" s="5">
        <v>2</v>
      </c>
      <c r="C6438" s="6">
        <v>2948</v>
      </c>
      <c r="D6438" s="6">
        <v>3155</v>
      </c>
      <c r="E6438">
        <f>VLOOKUP(Чек_позиція!C6438,Товар!A:G,7,FALSE)</f>
        <v>758.54</v>
      </c>
      <c r="F6438">
        <f t="shared" si="100"/>
        <v>1517.08</v>
      </c>
    </row>
    <row r="6439" spans="1:6">
      <c r="A6439" s="4">
        <v>6438</v>
      </c>
      <c r="B6439" s="5">
        <v>2</v>
      </c>
      <c r="C6439" s="6">
        <v>9702</v>
      </c>
      <c r="D6439" s="6">
        <v>3155</v>
      </c>
      <c r="E6439">
        <f>VLOOKUP(Чек_позиція!C6439,Товар!A:G,7,FALSE)</f>
        <v>323.51</v>
      </c>
      <c r="F6439">
        <f t="shared" si="100"/>
        <v>647.02</v>
      </c>
    </row>
    <row r="6440" spans="1:6">
      <c r="A6440" s="4">
        <v>6439</v>
      </c>
      <c r="B6440" s="5">
        <v>4</v>
      </c>
      <c r="C6440" s="6">
        <v>220</v>
      </c>
      <c r="D6440" s="6">
        <v>3155</v>
      </c>
      <c r="E6440">
        <f>VLOOKUP(Чек_позиція!C6440,Товар!A:G,7,FALSE)</f>
        <v>336.65</v>
      </c>
      <c r="F6440">
        <f t="shared" si="100"/>
        <v>1346.6</v>
      </c>
    </row>
    <row r="6441" spans="1:6">
      <c r="A6441" s="4">
        <v>6440</v>
      </c>
      <c r="B6441" s="5">
        <v>1</v>
      </c>
      <c r="C6441" s="6">
        <v>5494</v>
      </c>
      <c r="D6441" s="6">
        <v>3156</v>
      </c>
      <c r="E6441">
        <f>VLOOKUP(Чек_позиція!C6441,Товар!A:G,7,FALSE)</f>
        <v>893.22</v>
      </c>
      <c r="F6441">
        <f t="shared" si="100"/>
        <v>893.22</v>
      </c>
    </row>
    <row r="6442" spans="1:6">
      <c r="A6442" s="4">
        <v>6441</v>
      </c>
      <c r="B6442" s="5">
        <v>3</v>
      </c>
      <c r="C6442" s="6">
        <v>1955</v>
      </c>
      <c r="D6442" s="6">
        <v>3156</v>
      </c>
      <c r="E6442">
        <f>VLOOKUP(Чек_позиція!C6442,Товар!A:G,7,FALSE)</f>
        <v>623.53</v>
      </c>
      <c r="F6442">
        <f t="shared" si="100"/>
        <v>1870.59</v>
      </c>
    </row>
    <row r="6443" spans="1:6">
      <c r="A6443" s="4">
        <v>6442</v>
      </c>
      <c r="B6443" s="5">
        <v>3</v>
      </c>
      <c r="C6443" s="6">
        <v>4447</v>
      </c>
      <c r="D6443" s="6">
        <v>3156</v>
      </c>
      <c r="E6443">
        <f>VLOOKUP(Чек_позиція!C6443,Товар!A:G,7,FALSE)</f>
        <v>313.29000000000002</v>
      </c>
      <c r="F6443">
        <f t="shared" si="100"/>
        <v>939.87000000000012</v>
      </c>
    </row>
    <row r="6444" spans="1:6">
      <c r="A6444" s="4">
        <v>6443</v>
      </c>
      <c r="B6444" s="5">
        <v>2</v>
      </c>
      <c r="C6444" s="6">
        <v>7056</v>
      </c>
      <c r="D6444" s="6">
        <v>3157</v>
      </c>
      <c r="E6444">
        <f>VLOOKUP(Чек_позиція!C6444,Товар!A:G,7,FALSE)</f>
        <v>571.21</v>
      </c>
      <c r="F6444">
        <f t="shared" si="100"/>
        <v>1142.42</v>
      </c>
    </row>
    <row r="6445" spans="1:6">
      <c r="A6445" s="4">
        <v>6444</v>
      </c>
      <c r="B6445" s="5">
        <v>4</v>
      </c>
      <c r="C6445" s="6">
        <v>369</v>
      </c>
      <c r="D6445" s="6">
        <v>3157</v>
      </c>
      <c r="E6445">
        <f>VLOOKUP(Чек_позиція!C6445,Товар!A:G,7,FALSE)</f>
        <v>899.31</v>
      </c>
      <c r="F6445">
        <f t="shared" si="100"/>
        <v>3597.24</v>
      </c>
    </row>
    <row r="6446" spans="1:6">
      <c r="A6446" s="4">
        <v>6445</v>
      </c>
      <c r="B6446" s="5">
        <v>3</v>
      </c>
      <c r="C6446" s="6">
        <v>8493</v>
      </c>
      <c r="D6446" s="6">
        <v>3157</v>
      </c>
      <c r="E6446">
        <f>VLOOKUP(Чек_позиція!C6446,Товар!A:G,7,FALSE)</f>
        <v>536.82000000000005</v>
      </c>
      <c r="F6446">
        <f t="shared" si="100"/>
        <v>1610.46</v>
      </c>
    </row>
    <row r="6447" spans="1:6">
      <c r="A6447" s="4">
        <v>6446</v>
      </c>
      <c r="B6447" s="5">
        <v>1</v>
      </c>
      <c r="C6447" s="6">
        <v>9470</v>
      </c>
      <c r="D6447" s="6">
        <v>3157</v>
      </c>
      <c r="E6447">
        <f>VLOOKUP(Чек_позиція!C6447,Товар!A:G,7,FALSE)</f>
        <v>102.95</v>
      </c>
      <c r="F6447">
        <f t="shared" si="100"/>
        <v>102.95</v>
      </c>
    </row>
    <row r="6448" spans="1:6">
      <c r="A6448" s="4">
        <v>6447</v>
      </c>
      <c r="B6448" s="5">
        <v>4</v>
      </c>
      <c r="C6448" s="6">
        <v>6927</v>
      </c>
      <c r="D6448" s="6">
        <v>3157</v>
      </c>
      <c r="E6448">
        <f>VLOOKUP(Чек_позиція!C6448,Товар!A:G,7,FALSE)</f>
        <v>197.91</v>
      </c>
      <c r="F6448">
        <f t="shared" si="100"/>
        <v>791.64</v>
      </c>
    </row>
    <row r="6449" spans="1:6">
      <c r="A6449" s="4">
        <v>6448</v>
      </c>
      <c r="B6449" s="5">
        <v>1</v>
      </c>
      <c r="C6449" s="6">
        <v>1496</v>
      </c>
      <c r="D6449" s="6">
        <v>3158</v>
      </c>
      <c r="E6449">
        <f>VLOOKUP(Чек_позиція!C6449,Товар!A:G,7,FALSE)</f>
        <v>65.45</v>
      </c>
      <c r="F6449">
        <f t="shared" si="100"/>
        <v>65.45</v>
      </c>
    </row>
    <row r="6450" spans="1:6">
      <c r="A6450" s="4">
        <v>6449</v>
      </c>
      <c r="B6450" s="5">
        <v>1</v>
      </c>
      <c r="C6450" s="6">
        <v>6277</v>
      </c>
      <c r="D6450" s="6">
        <v>3159</v>
      </c>
      <c r="E6450">
        <f>VLOOKUP(Чек_позиція!C6450,Товар!A:G,7,FALSE)</f>
        <v>851.48</v>
      </c>
      <c r="F6450">
        <f t="shared" si="100"/>
        <v>851.48</v>
      </c>
    </row>
    <row r="6451" spans="1:6">
      <c r="A6451" s="4">
        <v>6450</v>
      </c>
      <c r="B6451" s="5">
        <v>4</v>
      </c>
      <c r="C6451" s="6">
        <v>6663</v>
      </c>
      <c r="D6451" s="6">
        <v>3160</v>
      </c>
      <c r="E6451">
        <f>VLOOKUP(Чек_позиція!C6451,Товар!A:G,7,FALSE)</f>
        <v>822.72</v>
      </c>
      <c r="F6451">
        <f t="shared" si="100"/>
        <v>3290.88</v>
      </c>
    </row>
    <row r="6452" spans="1:6">
      <c r="A6452" s="4">
        <v>6451</v>
      </c>
      <c r="B6452" s="5">
        <v>4</v>
      </c>
      <c r="C6452" s="6">
        <v>930</v>
      </c>
      <c r="D6452" s="6">
        <v>3160</v>
      </c>
      <c r="E6452">
        <f>VLOOKUP(Чек_позиція!C6452,Товар!A:G,7,FALSE)</f>
        <v>386.65</v>
      </c>
      <c r="F6452">
        <f t="shared" si="100"/>
        <v>1546.6</v>
      </c>
    </row>
    <row r="6453" spans="1:6">
      <c r="A6453" s="4">
        <v>6452</v>
      </c>
      <c r="B6453" s="5">
        <v>3</v>
      </c>
      <c r="C6453" s="6">
        <v>4322</v>
      </c>
      <c r="D6453" s="6">
        <v>3160</v>
      </c>
      <c r="E6453">
        <f>VLOOKUP(Чек_позиція!C6453,Товар!A:G,7,FALSE)</f>
        <v>617.17999999999995</v>
      </c>
      <c r="F6453">
        <f t="shared" si="100"/>
        <v>1851.54</v>
      </c>
    </row>
    <row r="6454" spans="1:6">
      <c r="A6454" s="4">
        <v>6453</v>
      </c>
      <c r="B6454" s="5">
        <v>2</v>
      </c>
      <c r="C6454" s="6">
        <v>5749</v>
      </c>
      <c r="D6454" s="6">
        <v>3161</v>
      </c>
      <c r="E6454">
        <f>VLOOKUP(Чек_позиція!C6454,Товар!A:G,7,FALSE)</f>
        <v>763.89</v>
      </c>
      <c r="F6454">
        <f t="shared" si="100"/>
        <v>1527.78</v>
      </c>
    </row>
    <row r="6455" spans="1:6">
      <c r="A6455" s="4">
        <v>6454</v>
      </c>
      <c r="B6455" s="5">
        <v>4</v>
      </c>
      <c r="C6455" s="6">
        <v>8403</v>
      </c>
      <c r="D6455" s="6">
        <v>3161</v>
      </c>
      <c r="E6455">
        <f>VLOOKUP(Чек_позиція!C6455,Товар!A:G,7,FALSE)</f>
        <v>46.09</v>
      </c>
      <c r="F6455">
        <f t="shared" si="100"/>
        <v>184.36</v>
      </c>
    </row>
    <row r="6456" spans="1:6">
      <c r="A6456" s="4">
        <v>6455</v>
      </c>
      <c r="B6456" s="5">
        <v>1</v>
      </c>
      <c r="C6456" s="6">
        <v>3188</v>
      </c>
      <c r="D6456" s="6">
        <v>3161</v>
      </c>
      <c r="E6456">
        <f>VLOOKUP(Чек_позиція!C6456,Товар!A:G,7,FALSE)</f>
        <v>332.89</v>
      </c>
      <c r="F6456">
        <f t="shared" si="100"/>
        <v>332.89</v>
      </c>
    </row>
    <row r="6457" spans="1:6">
      <c r="A6457" s="4">
        <v>6456</v>
      </c>
      <c r="B6457" s="5">
        <v>3</v>
      </c>
      <c r="C6457" s="6">
        <v>1615</v>
      </c>
      <c r="D6457" s="6">
        <v>3161</v>
      </c>
      <c r="E6457">
        <f>VLOOKUP(Чек_позиція!C6457,Товар!A:G,7,FALSE)</f>
        <v>876.27</v>
      </c>
      <c r="F6457">
        <f t="shared" si="100"/>
        <v>2628.81</v>
      </c>
    </row>
    <row r="6458" spans="1:6">
      <c r="A6458" s="4">
        <v>6457</v>
      </c>
      <c r="B6458" s="5">
        <v>1</v>
      </c>
      <c r="C6458" s="6">
        <v>8542</v>
      </c>
      <c r="D6458" s="6">
        <v>3162</v>
      </c>
      <c r="E6458">
        <f>VLOOKUP(Чек_позиція!C6458,Товар!A:G,7,FALSE)</f>
        <v>43.18</v>
      </c>
      <c r="F6458">
        <f t="shared" si="100"/>
        <v>43.18</v>
      </c>
    </row>
    <row r="6459" spans="1:6">
      <c r="A6459" s="4">
        <v>6458</v>
      </c>
      <c r="B6459" s="5">
        <v>2</v>
      </c>
      <c r="C6459" s="6">
        <v>7285</v>
      </c>
      <c r="D6459" s="6">
        <v>3162</v>
      </c>
      <c r="E6459">
        <f>VLOOKUP(Чек_позиція!C6459,Товар!A:G,7,FALSE)</f>
        <v>939.27</v>
      </c>
      <c r="F6459">
        <f t="shared" si="100"/>
        <v>1878.54</v>
      </c>
    </row>
    <row r="6460" spans="1:6">
      <c r="A6460" s="4">
        <v>6459</v>
      </c>
      <c r="B6460" s="5">
        <v>4</v>
      </c>
      <c r="C6460" s="6">
        <v>9462</v>
      </c>
      <c r="D6460" s="6">
        <v>3162</v>
      </c>
      <c r="E6460">
        <f>VLOOKUP(Чек_позиція!C6460,Товар!A:G,7,FALSE)</f>
        <v>599.25</v>
      </c>
      <c r="F6460">
        <f t="shared" si="100"/>
        <v>2397</v>
      </c>
    </row>
    <row r="6461" spans="1:6">
      <c r="A6461" s="4">
        <v>6460</v>
      </c>
      <c r="B6461" s="5">
        <v>3</v>
      </c>
      <c r="C6461" s="6">
        <v>7106</v>
      </c>
      <c r="D6461" s="6">
        <v>3162</v>
      </c>
      <c r="E6461">
        <f>VLOOKUP(Чек_позиція!C6461,Товар!A:G,7,FALSE)</f>
        <v>617.38</v>
      </c>
      <c r="F6461">
        <f t="shared" si="100"/>
        <v>1852.1399999999999</v>
      </c>
    </row>
    <row r="6462" spans="1:6">
      <c r="A6462" s="4">
        <v>6461</v>
      </c>
      <c r="B6462" s="5">
        <v>2</v>
      </c>
      <c r="C6462" s="6">
        <v>1667</v>
      </c>
      <c r="D6462" s="6">
        <v>3163</v>
      </c>
      <c r="E6462">
        <f>VLOOKUP(Чек_позиція!C6462,Товар!A:G,7,FALSE)</f>
        <v>727.81</v>
      </c>
      <c r="F6462">
        <f t="shared" si="100"/>
        <v>1455.62</v>
      </c>
    </row>
    <row r="6463" spans="1:6">
      <c r="A6463" s="4">
        <v>6462</v>
      </c>
      <c r="B6463" s="5">
        <v>1</v>
      </c>
      <c r="C6463" s="6">
        <v>5376</v>
      </c>
      <c r="D6463" s="6">
        <v>3163</v>
      </c>
      <c r="E6463">
        <f>VLOOKUP(Чек_позиція!C6463,Товар!A:G,7,FALSE)</f>
        <v>558.62</v>
      </c>
      <c r="F6463">
        <f t="shared" si="100"/>
        <v>558.62</v>
      </c>
    </row>
    <row r="6464" spans="1:6">
      <c r="A6464" s="4">
        <v>6463</v>
      </c>
      <c r="B6464" s="5">
        <v>2</v>
      </c>
      <c r="C6464" s="6">
        <v>156</v>
      </c>
      <c r="D6464" s="6">
        <v>3163</v>
      </c>
      <c r="E6464">
        <f>VLOOKUP(Чек_позиція!C6464,Товар!A:G,7,FALSE)</f>
        <v>418.86</v>
      </c>
      <c r="F6464">
        <f t="shared" si="100"/>
        <v>837.72</v>
      </c>
    </row>
    <row r="6465" spans="1:6">
      <c r="A6465" s="4">
        <v>6464</v>
      </c>
      <c r="B6465" s="5">
        <v>2</v>
      </c>
      <c r="C6465" s="6">
        <v>5396</v>
      </c>
      <c r="D6465" s="6">
        <v>3164</v>
      </c>
      <c r="E6465">
        <f>VLOOKUP(Чек_позиція!C6465,Товар!A:G,7,FALSE)</f>
        <v>645.39</v>
      </c>
      <c r="F6465">
        <f t="shared" si="100"/>
        <v>1290.78</v>
      </c>
    </row>
    <row r="6466" spans="1:6">
      <c r="A6466" s="4">
        <v>6465</v>
      </c>
      <c r="B6466" s="5">
        <v>3</v>
      </c>
      <c r="C6466" s="6">
        <v>1324</v>
      </c>
      <c r="D6466" s="6">
        <v>3164</v>
      </c>
      <c r="E6466">
        <f>VLOOKUP(Чек_позиція!C6466,Товар!A:G,7,FALSE)</f>
        <v>205.5</v>
      </c>
      <c r="F6466">
        <f t="shared" si="100"/>
        <v>616.5</v>
      </c>
    </row>
    <row r="6467" spans="1:6">
      <c r="A6467" s="4">
        <v>6466</v>
      </c>
      <c r="B6467" s="5">
        <v>3</v>
      </c>
      <c r="C6467" s="6">
        <v>6237</v>
      </c>
      <c r="D6467" s="6">
        <v>3165</v>
      </c>
      <c r="E6467">
        <f>VLOOKUP(Чек_позиція!C6467,Товар!A:G,7,FALSE)</f>
        <v>301.67</v>
      </c>
      <c r="F6467">
        <f t="shared" ref="F6467:F6530" si="101">B6467*E6467</f>
        <v>905.01</v>
      </c>
    </row>
    <row r="6468" spans="1:6">
      <c r="A6468" s="4">
        <v>6467</v>
      </c>
      <c r="B6468" s="5">
        <v>1</v>
      </c>
      <c r="C6468" s="6">
        <v>8480</v>
      </c>
      <c r="D6468" s="6">
        <v>3165</v>
      </c>
      <c r="E6468">
        <f>VLOOKUP(Чек_позиція!C6468,Товар!A:G,7,FALSE)</f>
        <v>75.709999999999994</v>
      </c>
      <c r="F6468">
        <f t="shared" si="101"/>
        <v>75.709999999999994</v>
      </c>
    </row>
    <row r="6469" spans="1:6">
      <c r="A6469" s="4">
        <v>6468</v>
      </c>
      <c r="B6469" s="5">
        <v>2</v>
      </c>
      <c r="C6469" s="6">
        <v>3779</v>
      </c>
      <c r="D6469" s="6">
        <v>3165</v>
      </c>
      <c r="E6469">
        <f>VLOOKUP(Чек_позиція!C6469,Товар!A:G,7,FALSE)</f>
        <v>784.77</v>
      </c>
      <c r="F6469">
        <f t="shared" si="101"/>
        <v>1569.54</v>
      </c>
    </row>
    <row r="6470" spans="1:6">
      <c r="A6470" s="4">
        <v>6469</v>
      </c>
      <c r="B6470" s="5">
        <v>2</v>
      </c>
      <c r="C6470" s="6">
        <v>7285</v>
      </c>
      <c r="D6470" s="6">
        <v>3165</v>
      </c>
      <c r="E6470">
        <f>VLOOKUP(Чек_позиція!C6470,Товар!A:G,7,FALSE)</f>
        <v>939.27</v>
      </c>
      <c r="F6470">
        <f t="shared" si="101"/>
        <v>1878.54</v>
      </c>
    </row>
    <row r="6471" spans="1:6">
      <c r="A6471" s="4">
        <v>6470</v>
      </c>
      <c r="B6471" s="5">
        <v>4</v>
      </c>
      <c r="C6471" s="6">
        <v>4011</v>
      </c>
      <c r="D6471" s="6">
        <v>3166</v>
      </c>
      <c r="E6471">
        <f>VLOOKUP(Чек_позиція!C6471,Товар!A:G,7,FALSE)</f>
        <v>574.29999999999995</v>
      </c>
      <c r="F6471">
        <f t="shared" si="101"/>
        <v>2297.1999999999998</v>
      </c>
    </row>
    <row r="6472" spans="1:6">
      <c r="A6472" s="4">
        <v>6471</v>
      </c>
      <c r="B6472" s="5">
        <v>3</v>
      </c>
      <c r="C6472" s="6">
        <v>7336</v>
      </c>
      <c r="D6472" s="6">
        <v>3166</v>
      </c>
      <c r="E6472">
        <f>VLOOKUP(Чек_позиція!C6472,Товар!A:G,7,FALSE)</f>
        <v>306.01</v>
      </c>
      <c r="F6472">
        <f t="shared" si="101"/>
        <v>918.03</v>
      </c>
    </row>
    <row r="6473" spans="1:6">
      <c r="A6473" s="4">
        <v>6472</v>
      </c>
      <c r="B6473" s="5">
        <v>2</v>
      </c>
      <c r="C6473" s="6">
        <v>2990</v>
      </c>
      <c r="D6473" s="6">
        <v>3167</v>
      </c>
      <c r="E6473">
        <f>VLOOKUP(Чек_позиція!C6473,Товар!A:G,7,FALSE)</f>
        <v>894.44</v>
      </c>
      <c r="F6473">
        <f t="shared" si="101"/>
        <v>1788.88</v>
      </c>
    </row>
    <row r="6474" spans="1:6">
      <c r="A6474" s="4">
        <v>6473</v>
      </c>
      <c r="B6474" s="5">
        <v>4</v>
      </c>
      <c r="C6474" s="6">
        <v>3887</v>
      </c>
      <c r="D6474" s="6">
        <v>3167</v>
      </c>
      <c r="E6474">
        <f>VLOOKUP(Чек_позиція!C6474,Товар!A:G,7,FALSE)</f>
        <v>814.39</v>
      </c>
      <c r="F6474">
        <f t="shared" si="101"/>
        <v>3257.56</v>
      </c>
    </row>
    <row r="6475" spans="1:6">
      <c r="A6475" s="4">
        <v>6474</v>
      </c>
      <c r="B6475" s="5">
        <v>1</v>
      </c>
      <c r="C6475" s="6">
        <v>6850</v>
      </c>
      <c r="D6475" s="6">
        <v>3167</v>
      </c>
      <c r="E6475">
        <f>VLOOKUP(Чек_позиція!C6475,Товар!A:G,7,FALSE)</f>
        <v>282.95</v>
      </c>
      <c r="F6475">
        <f t="shared" si="101"/>
        <v>282.95</v>
      </c>
    </row>
    <row r="6476" spans="1:6">
      <c r="A6476" s="4">
        <v>6475</v>
      </c>
      <c r="B6476" s="5">
        <v>1</v>
      </c>
      <c r="C6476" s="6">
        <v>9339</v>
      </c>
      <c r="D6476" s="6">
        <v>3167</v>
      </c>
      <c r="E6476">
        <f>VLOOKUP(Чек_позиція!C6476,Товар!A:G,7,FALSE)</f>
        <v>422.5</v>
      </c>
      <c r="F6476">
        <f t="shared" si="101"/>
        <v>422.5</v>
      </c>
    </row>
    <row r="6477" spans="1:6">
      <c r="A6477" s="4">
        <v>6476</v>
      </c>
      <c r="B6477" s="5">
        <v>3</v>
      </c>
      <c r="C6477" s="6">
        <v>1876</v>
      </c>
      <c r="D6477" s="6">
        <v>3167</v>
      </c>
      <c r="E6477">
        <f>VLOOKUP(Чек_позиція!C6477,Товар!A:G,7,FALSE)</f>
        <v>361.96</v>
      </c>
      <c r="F6477">
        <f t="shared" si="101"/>
        <v>1085.8799999999999</v>
      </c>
    </row>
    <row r="6478" spans="1:6">
      <c r="A6478" s="4">
        <v>6477</v>
      </c>
      <c r="B6478" s="5">
        <v>1</v>
      </c>
      <c r="C6478" s="6">
        <v>5145</v>
      </c>
      <c r="D6478" s="6">
        <v>3168</v>
      </c>
      <c r="E6478">
        <f>VLOOKUP(Чек_позиція!C6478,Товар!A:G,7,FALSE)</f>
        <v>155.49</v>
      </c>
      <c r="F6478">
        <f t="shared" si="101"/>
        <v>155.49</v>
      </c>
    </row>
    <row r="6479" spans="1:6">
      <c r="A6479" s="4">
        <v>6478</v>
      </c>
      <c r="B6479" s="5">
        <v>4</v>
      </c>
      <c r="C6479" s="6">
        <v>2668</v>
      </c>
      <c r="D6479" s="6">
        <v>3169</v>
      </c>
      <c r="E6479">
        <f>VLOOKUP(Чек_позиція!C6479,Товар!A:G,7,FALSE)</f>
        <v>898.15</v>
      </c>
      <c r="F6479">
        <f t="shared" si="101"/>
        <v>3592.6</v>
      </c>
    </row>
    <row r="6480" spans="1:6">
      <c r="A6480" s="4">
        <v>6479</v>
      </c>
      <c r="B6480" s="5">
        <v>1</v>
      </c>
      <c r="C6480" s="6">
        <v>7999</v>
      </c>
      <c r="D6480" s="6">
        <v>3169</v>
      </c>
      <c r="E6480">
        <f>VLOOKUP(Чек_позиція!C6480,Товар!A:G,7,FALSE)</f>
        <v>885.54</v>
      </c>
      <c r="F6480">
        <f t="shared" si="101"/>
        <v>885.54</v>
      </c>
    </row>
    <row r="6481" spans="1:6">
      <c r="A6481" s="4">
        <v>6480</v>
      </c>
      <c r="B6481" s="5">
        <v>4</v>
      </c>
      <c r="C6481" s="6">
        <v>8212</v>
      </c>
      <c r="D6481" s="6">
        <v>3169</v>
      </c>
      <c r="E6481">
        <f>VLOOKUP(Чек_позиція!C6481,Товар!A:G,7,FALSE)</f>
        <v>325.10000000000002</v>
      </c>
      <c r="F6481">
        <f t="shared" si="101"/>
        <v>1300.4000000000001</v>
      </c>
    </row>
    <row r="6482" spans="1:6">
      <c r="A6482" s="4">
        <v>6481</v>
      </c>
      <c r="B6482" s="5">
        <v>3</v>
      </c>
      <c r="C6482" s="6">
        <v>4453</v>
      </c>
      <c r="D6482" s="6">
        <v>3170</v>
      </c>
      <c r="E6482">
        <f>VLOOKUP(Чек_позиція!C6482,Товар!A:G,7,FALSE)</f>
        <v>943.36</v>
      </c>
      <c r="F6482">
        <f t="shared" si="101"/>
        <v>2830.08</v>
      </c>
    </row>
    <row r="6483" spans="1:6">
      <c r="A6483" s="4">
        <v>6482</v>
      </c>
      <c r="B6483" s="5">
        <v>4</v>
      </c>
      <c r="C6483" s="6">
        <v>6630</v>
      </c>
      <c r="D6483" s="6">
        <v>3171</v>
      </c>
      <c r="E6483">
        <f>VLOOKUP(Чек_позиція!C6483,Товар!A:G,7,FALSE)</f>
        <v>316.73</v>
      </c>
      <c r="F6483">
        <f t="shared" si="101"/>
        <v>1266.92</v>
      </c>
    </row>
    <row r="6484" spans="1:6">
      <c r="A6484" s="4">
        <v>6483</v>
      </c>
      <c r="B6484" s="5">
        <v>2</v>
      </c>
      <c r="C6484" s="6">
        <v>2903</v>
      </c>
      <c r="D6484" s="6">
        <v>3171</v>
      </c>
      <c r="E6484">
        <f>VLOOKUP(Чек_позиція!C6484,Товар!A:G,7,FALSE)</f>
        <v>888.6</v>
      </c>
      <c r="F6484">
        <f t="shared" si="101"/>
        <v>1777.2</v>
      </c>
    </row>
    <row r="6485" spans="1:6">
      <c r="A6485" s="4">
        <v>6484</v>
      </c>
      <c r="B6485" s="5">
        <v>4</v>
      </c>
      <c r="C6485" s="6">
        <v>6224</v>
      </c>
      <c r="D6485" s="6">
        <v>3172</v>
      </c>
      <c r="E6485">
        <f>VLOOKUP(Чек_позиція!C6485,Товар!A:G,7,FALSE)</f>
        <v>409.19</v>
      </c>
      <c r="F6485">
        <f t="shared" si="101"/>
        <v>1636.76</v>
      </c>
    </row>
    <row r="6486" spans="1:6">
      <c r="A6486" s="4">
        <v>6485</v>
      </c>
      <c r="B6486" s="5">
        <v>4</v>
      </c>
      <c r="C6486" s="6">
        <v>1107</v>
      </c>
      <c r="D6486" s="6">
        <v>3172</v>
      </c>
      <c r="E6486">
        <f>VLOOKUP(Чек_позиція!C6486,Товар!A:G,7,FALSE)</f>
        <v>809.68</v>
      </c>
      <c r="F6486">
        <f t="shared" si="101"/>
        <v>3238.72</v>
      </c>
    </row>
    <row r="6487" spans="1:6">
      <c r="A6487" s="4">
        <v>6486</v>
      </c>
      <c r="B6487" s="5">
        <v>2</v>
      </c>
      <c r="C6487" s="6">
        <v>7079</v>
      </c>
      <c r="D6487" s="6">
        <v>3173</v>
      </c>
      <c r="E6487">
        <f>VLOOKUP(Чек_позиція!C6487,Товар!A:G,7,FALSE)</f>
        <v>523.6</v>
      </c>
      <c r="F6487">
        <f t="shared" si="101"/>
        <v>1047.2</v>
      </c>
    </row>
    <row r="6488" spans="1:6">
      <c r="A6488" s="4">
        <v>6487</v>
      </c>
      <c r="B6488" s="5">
        <v>2</v>
      </c>
      <c r="C6488" s="6">
        <v>4852</v>
      </c>
      <c r="D6488" s="6">
        <v>3173</v>
      </c>
      <c r="E6488">
        <f>VLOOKUP(Чек_позиція!C6488,Товар!A:G,7,FALSE)</f>
        <v>659.65</v>
      </c>
      <c r="F6488">
        <f t="shared" si="101"/>
        <v>1319.3</v>
      </c>
    </row>
    <row r="6489" spans="1:6">
      <c r="A6489" s="4">
        <v>6488</v>
      </c>
      <c r="B6489" s="5">
        <v>1</v>
      </c>
      <c r="C6489" s="6">
        <v>6289</v>
      </c>
      <c r="D6489" s="6">
        <v>3174</v>
      </c>
      <c r="E6489">
        <f>VLOOKUP(Чек_позиція!C6489,Товар!A:G,7,FALSE)</f>
        <v>170.56</v>
      </c>
      <c r="F6489">
        <f t="shared" si="101"/>
        <v>170.56</v>
      </c>
    </row>
    <row r="6490" spans="1:6">
      <c r="A6490" s="4">
        <v>6489</v>
      </c>
      <c r="B6490" s="5">
        <v>1</v>
      </c>
      <c r="C6490" s="6">
        <v>3</v>
      </c>
      <c r="D6490" s="6">
        <v>3174</v>
      </c>
      <c r="E6490">
        <f>VLOOKUP(Чек_позиція!C6490,Товар!A:G,7,FALSE)</f>
        <v>233.59</v>
      </c>
      <c r="F6490">
        <f t="shared" si="101"/>
        <v>233.59</v>
      </c>
    </row>
    <row r="6491" spans="1:6">
      <c r="A6491" s="4">
        <v>6490</v>
      </c>
      <c r="B6491" s="5">
        <v>3</v>
      </c>
      <c r="C6491" s="6">
        <v>6463</v>
      </c>
      <c r="D6491" s="6">
        <v>3174</v>
      </c>
      <c r="E6491">
        <f>VLOOKUP(Чек_позиція!C6491,Товар!A:G,7,FALSE)</f>
        <v>74.849999999999994</v>
      </c>
      <c r="F6491">
        <f t="shared" si="101"/>
        <v>224.54999999999998</v>
      </c>
    </row>
    <row r="6492" spans="1:6">
      <c r="A6492" s="4">
        <v>6491</v>
      </c>
      <c r="B6492" s="5">
        <v>3</v>
      </c>
      <c r="C6492" s="6">
        <v>8703</v>
      </c>
      <c r="D6492" s="6">
        <v>3174</v>
      </c>
      <c r="E6492">
        <f>VLOOKUP(Чек_позиція!C6492,Товар!A:G,7,FALSE)</f>
        <v>311.58</v>
      </c>
      <c r="F6492">
        <f t="shared" si="101"/>
        <v>934.74</v>
      </c>
    </row>
    <row r="6493" spans="1:6">
      <c r="A6493" s="4">
        <v>6492</v>
      </c>
      <c r="B6493" s="5">
        <v>3</v>
      </c>
      <c r="C6493" s="6">
        <v>156</v>
      </c>
      <c r="D6493" s="6">
        <v>3175</v>
      </c>
      <c r="E6493">
        <f>VLOOKUP(Чек_позиція!C6493,Товар!A:G,7,FALSE)</f>
        <v>418.86</v>
      </c>
      <c r="F6493">
        <f t="shared" si="101"/>
        <v>1256.58</v>
      </c>
    </row>
    <row r="6494" spans="1:6">
      <c r="A6494" s="4">
        <v>6493</v>
      </c>
      <c r="B6494" s="5">
        <v>1</v>
      </c>
      <c r="C6494" s="6">
        <v>7913</v>
      </c>
      <c r="D6494" s="6">
        <v>3175</v>
      </c>
      <c r="E6494">
        <f>VLOOKUP(Чек_позиція!C6494,Товар!A:G,7,FALSE)</f>
        <v>269.17</v>
      </c>
      <c r="F6494">
        <f t="shared" si="101"/>
        <v>269.17</v>
      </c>
    </row>
    <row r="6495" spans="1:6">
      <c r="A6495" s="4">
        <v>6494</v>
      </c>
      <c r="B6495" s="5">
        <v>2</v>
      </c>
      <c r="C6495" s="6">
        <v>8265</v>
      </c>
      <c r="D6495" s="6">
        <v>3175</v>
      </c>
      <c r="E6495">
        <f>VLOOKUP(Чек_позиція!C6495,Товар!A:G,7,FALSE)</f>
        <v>544.82000000000005</v>
      </c>
      <c r="F6495">
        <f t="shared" si="101"/>
        <v>1089.6400000000001</v>
      </c>
    </row>
    <row r="6496" spans="1:6">
      <c r="A6496" s="4">
        <v>6495</v>
      </c>
      <c r="B6496" s="5">
        <v>4</v>
      </c>
      <c r="C6496" s="6">
        <v>4736</v>
      </c>
      <c r="D6496" s="6">
        <v>3175</v>
      </c>
      <c r="E6496">
        <f>VLOOKUP(Чек_позиція!C6496,Товар!A:G,7,FALSE)</f>
        <v>71.28</v>
      </c>
      <c r="F6496">
        <f t="shared" si="101"/>
        <v>285.12</v>
      </c>
    </row>
    <row r="6497" spans="1:6">
      <c r="A6497" s="4">
        <v>6496</v>
      </c>
      <c r="B6497" s="5">
        <v>3</v>
      </c>
      <c r="C6497" s="6">
        <v>5153</v>
      </c>
      <c r="D6497" s="6">
        <v>3175</v>
      </c>
      <c r="E6497">
        <f>VLOOKUP(Чек_позиція!C6497,Товар!A:G,7,FALSE)</f>
        <v>443.56</v>
      </c>
      <c r="F6497">
        <f t="shared" si="101"/>
        <v>1330.68</v>
      </c>
    </row>
    <row r="6498" spans="1:6">
      <c r="A6498" s="4">
        <v>6497</v>
      </c>
      <c r="B6498" s="5">
        <v>1</v>
      </c>
      <c r="C6498" s="6">
        <v>5453</v>
      </c>
      <c r="D6498" s="6">
        <v>3176</v>
      </c>
      <c r="E6498">
        <f>VLOOKUP(Чек_позиція!C6498,Товар!A:G,7,FALSE)</f>
        <v>404.79</v>
      </c>
      <c r="F6498">
        <f t="shared" si="101"/>
        <v>404.79</v>
      </c>
    </row>
    <row r="6499" spans="1:6">
      <c r="A6499" s="4">
        <v>6498</v>
      </c>
      <c r="B6499" s="5">
        <v>3</v>
      </c>
      <c r="C6499" s="6">
        <v>7277</v>
      </c>
      <c r="D6499" s="6">
        <v>3176</v>
      </c>
      <c r="E6499">
        <f>VLOOKUP(Чек_позиція!C6499,Товар!A:G,7,FALSE)</f>
        <v>727.5</v>
      </c>
      <c r="F6499">
        <f t="shared" si="101"/>
        <v>2182.5</v>
      </c>
    </row>
    <row r="6500" spans="1:6">
      <c r="A6500" s="4">
        <v>6499</v>
      </c>
      <c r="B6500" s="5">
        <v>2</v>
      </c>
      <c r="C6500" s="6">
        <v>6853</v>
      </c>
      <c r="D6500" s="6">
        <v>3177</v>
      </c>
      <c r="E6500">
        <f>VLOOKUP(Чек_позиція!C6500,Товар!A:G,7,FALSE)</f>
        <v>438.72</v>
      </c>
      <c r="F6500">
        <f t="shared" si="101"/>
        <v>877.44</v>
      </c>
    </row>
    <row r="6501" spans="1:6">
      <c r="A6501" s="4">
        <v>6500</v>
      </c>
      <c r="B6501" s="5">
        <v>3</v>
      </c>
      <c r="C6501" s="6">
        <v>9194</v>
      </c>
      <c r="D6501" s="6">
        <v>3177</v>
      </c>
      <c r="E6501">
        <f>VLOOKUP(Чек_позиція!C6501,Товар!A:G,7,FALSE)</f>
        <v>402.89</v>
      </c>
      <c r="F6501">
        <f t="shared" si="101"/>
        <v>1208.67</v>
      </c>
    </row>
    <row r="6502" spans="1:6">
      <c r="A6502" s="4">
        <v>6501</v>
      </c>
      <c r="B6502" s="5">
        <v>1</v>
      </c>
      <c r="C6502" s="6">
        <v>725</v>
      </c>
      <c r="D6502" s="6">
        <v>3178</v>
      </c>
      <c r="E6502">
        <f>VLOOKUP(Чек_позиція!C6502,Товар!A:G,7,FALSE)</f>
        <v>198.9</v>
      </c>
      <c r="F6502">
        <f t="shared" si="101"/>
        <v>198.9</v>
      </c>
    </row>
    <row r="6503" spans="1:6">
      <c r="A6503" s="4">
        <v>6502</v>
      </c>
      <c r="B6503" s="5">
        <v>2</v>
      </c>
      <c r="C6503" s="6">
        <v>1846</v>
      </c>
      <c r="D6503" s="6">
        <v>3178</v>
      </c>
      <c r="E6503">
        <f>VLOOKUP(Чек_позиція!C6503,Товар!A:G,7,FALSE)</f>
        <v>323.56</v>
      </c>
      <c r="F6503">
        <f t="shared" si="101"/>
        <v>647.12</v>
      </c>
    </row>
    <row r="6504" spans="1:6">
      <c r="A6504" s="4">
        <v>6503</v>
      </c>
      <c r="B6504" s="5">
        <v>4</v>
      </c>
      <c r="C6504" s="6">
        <v>617</v>
      </c>
      <c r="D6504" s="6">
        <v>3178</v>
      </c>
      <c r="E6504">
        <f>VLOOKUP(Чек_позиція!C6504,Товар!A:G,7,FALSE)</f>
        <v>675.87</v>
      </c>
      <c r="F6504">
        <f t="shared" si="101"/>
        <v>2703.48</v>
      </c>
    </row>
    <row r="6505" spans="1:6">
      <c r="A6505" s="4">
        <v>6504</v>
      </c>
      <c r="B6505" s="5">
        <v>4</v>
      </c>
      <c r="C6505" s="6">
        <v>2792</v>
      </c>
      <c r="D6505" s="6">
        <v>3179</v>
      </c>
      <c r="E6505">
        <f>VLOOKUP(Чек_позиція!C6505,Товар!A:G,7,FALSE)</f>
        <v>765.73</v>
      </c>
      <c r="F6505">
        <f t="shared" si="101"/>
        <v>3062.92</v>
      </c>
    </row>
    <row r="6506" spans="1:6">
      <c r="A6506" s="4">
        <v>6505</v>
      </c>
      <c r="B6506" s="5">
        <v>3</v>
      </c>
      <c r="C6506" s="6">
        <v>4502</v>
      </c>
      <c r="D6506" s="6">
        <v>3179</v>
      </c>
      <c r="E6506">
        <f>VLOOKUP(Чек_позиція!C6506,Товар!A:G,7,FALSE)</f>
        <v>606.46</v>
      </c>
      <c r="F6506">
        <f t="shared" si="101"/>
        <v>1819.38</v>
      </c>
    </row>
    <row r="6507" spans="1:6">
      <c r="A6507" s="4">
        <v>6506</v>
      </c>
      <c r="B6507" s="5">
        <v>3</v>
      </c>
      <c r="C6507" s="6">
        <v>3177</v>
      </c>
      <c r="D6507" s="6">
        <v>3179</v>
      </c>
      <c r="E6507">
        <f>VLOOKUP(Чек_позиція!C6507,Товар!A:G,7,FALSE)</f>
        <v>732.01</v>
      </c>
      <c r="F6507">
        <f t="shared" si="101"/>
        <v>2196.0299999999997</v>
      </c>
    </row>
    <row r="6508" spans="1:6">
      <c r="A6508" s="4">
        <v>6507</v>
      </c>
      <c r="B6508" s="5">
        <v>2</v>
      </c>
      <c r="C6508" s="6">
        <v>4244</v>
      </c>
      <c r="D6508" s="6">
        <v>3180</v>
      </c>
      <c r="E6508">
        <f>VLOOKUP(Чек_позиція!C6508,Товар!A:G,7,FALSE)</f>
        <v>42.35</v>
      </c>
      <c r="F6508">
        <f t="shared" si="101"/>
        <v>84.7</v>
      </c>
    </row>
    <row r="6509" spans="1:6">
      <c r="A6509" s="4">
        <v>6508</v>
      </c>
      <c r="B6509" s="5">
        <v>4</v>
      </c>
      <c r="C6509" s="6">
        <v>6470</v>
      </c>
      <c r="D6509" s="6">
        <v>3180</v>
      </c>
      <c r="E6509">
        <f>VLOOKUP(Чек_позиція!C6509,Товар!A:G,7,FALSE)</f>
        <v>834.51</v>
      </c>
      <c r="F6509">
        <f t="shared" si="101"/>
        <v>3338.04</v>
      </c>
    </row>
    <row r="6510" spans="1:6">
      <c r="A6510" s="4">
        <v>6509</v>
      </c>
      <c r="B6510" s="5">
        <v>2</v>
      </c>
      <c r="C6510" s="6">
        <v>1790</v>
      </c>
      <c r="D6510" s="6">
        <v>3180</v>
      </c>
      <c r="E6510">
        <f>VLOOKUP(Чек_позиція!C6510,Товар!A:G,7,FALSE)</f>
        <v>687.38</v>
      </c>
      <c r="F6510">
        <f t="shared" si="101"/>
        <v>1374.76</v>
      </c>
    </row>
    <row r="6511" spans="1:6">
      <c r="A6511" s="4">
        <v>6510</v>
      </c>
      <c r="B6511" s="5">
        <v>3</v>
      </c>
      <c r="C6511" s="6">
        <v>9880</v>
      </c>
      <c r="D6511" s="6">
        <v>3181</v>
      </c>
      <c r="E6511">
        <f>VLOOKUP(Чек_позиція!C6511,Товар!A:G,7,FALSE)</f>
        <v>350.42</v>
      </c>
      <c r="F6511">
        <f t="shared" si="101"/>
        <v>1051.26</v>
      </c>
    </row>
    <row r="6512" spans="1:6">
      <c r="A6512" s="4">
        <v>6511</v>
      </c>
      <c r="B6512" s="5">
        <v>3</v>
      </c>
      <c r="C6512" s="6">
        <v>8106</v>
      </c>
      <c r="D6512" s="6">
        <v>3181</v>
      </c>
      <c r="E6512">
        <f>VLOOKUP(Чек_позиція!C6512,Товар!A:G,7,FALSE)</f>
        <v>589.77</v>
      </c>
      <c r="F6512">
        <f t="shared" si="101"/>
        <v>1769.31</v>
      </c>
    </row>
    <row r="6513" spans="1:6">
      <c r="A6513" s="4">
        <v>6512</v>
      </c>
      <c r="B6513" s="5">
        <v>3</v>
      </c>
      <c r="C6513" s="6">
        <v>9549</v>
      </c>
      <c r="D6513" s="6">
        <v>3181</v>
      </c>
      <c r="E6513">
        <f>VLOOKUP(Чек_позиція!C6513,Товар!A:G,7,FALSE)</f>
        <v>848.25</v>
      </c>
      <c r="F6513">
        <f t="shared" si="101"/>
        <v>2544.75</v>
      </c>
    </row>
    <row r="6514" spans="1:6">
      <c r="A6514" s="4">
        <v>6513</v>
      </c>
      <c r="B6514" s="5">
        <v>1</v>
      </c>
      <c r="C6514" s="6">
        <v>6956</v>
      </c>
      <c r="D6514" s="6">
        <v>3182</v>
      </c>
      <c r="E6514">
        <f>VLOOKUP(Чек_позиція!C6514,Товар!A:G,7,FALSE)</f>
        <v>832.32</v>
      </c>
      <c r="F6514">
        <f t="shared" si="101"/>
        <v>832.32</v>
      </c>
    </row>
    <row r="6515" spans="1:6">
      <c r="A6515" s="4">
        <v>6514</v>
      </c>
      <c r="B6515" s="5">
        <v>3</v>
      </c>
      <c r="C6515" s="6">
        <v>4835</v>
      </c>
      <c r="D6515" s="6">
        <v>3182</v>
      </c>
      <c r="E6515">
        <f>VLOOKUP(Чек_позиція!C6515,Товар!A:G,7,FALSE)</f>
        <v>743.73</v>
      </c>
      <c r="F6515">
        <f t="shared" si="101"/>
        <v>2231.19</v>
      </c>
    </row>
    <row r="6516" spans="1:6">
      <c r="A6516" s="4">
        <v>6515</v>
      </c>
      <c r="B6516" s="5">
        <v>3</v>
      </c>
      <c r="C6516" s="6">
        <v>7059</v>
      </c>
      <c r="D6516" s="6">
        <v>3182</v>
      </c>
      <c r="E6516">
        <f>VLOOKUP(Чек_позиція!C6516,Товар!A:G,7,FALSE)</f>
        <v>498.78</v>
      </c>
      <c r="F6516">
        <f t="shared" si="101"/>
        <v>1496.34</v>
      </c>
    </row>
    <row r="6517" spans="1:6">
      <c r="A6517" s="4">
        <v>6516</v>
      </c>
      <c r="B6517" s="5">
        <v>4</v>
      </c>
      <c r="C6517" s="6">
        <v>9354</v>
      </c>
      <c r="D6517" s="6">
        <v>3183</v>
      </c>
      <c r="E6517">
        <f>VLOOKUP(Чек_позиція!C6517,Товар!A:G,7,FALSE)</f>
        <v>211.12</v>
      </c>
      <c r="F6517">
        <f t="shared" si="101"/>
        <v>844.48</v>
      </c>
    </row>
    <row r="6518" spans="1:6">
      <c r="A6518" s="4">
        <v>6517</v>
      </c>
      <c r="B6518" s="5">
        <v>2</v>
      </c>
      <c r="C6518" s="6">
        <v>8641</v>
      </c>
      <c r="D6518" s="6">
        <v>3183</v>
      </c>
      <c r="E6518">
        <f>VLOOKUP(Чек_позиція!C6518,Товар!A:G,7,FALSE)</f>
        <v>902.61</v>
      </c>
      <c r="F6518">
        <f t="shared" si="101"/>
        <v>1805.22</v>
      </c>
    </row>
    <row r="6519" spans="1:6">
      <c r="A6519" s="4">
        <v>6518</v>
      </c>
      <c r="B6519" s="5">
        <v>1</v>
      </c>
      <c r="C6519" s="6">
        <v>8403</v>
      </c>
      <c r="D6519" s="6">
        <v>3183</v>
      </c>
      <c r="E6519">
        <f>VLOOKUP(Чек_позиція!C6519,Товар!A:G,7,FALSE)</f>
        <v>46.09</v>
      </c>
      <c r="F6519">
        <f t="shared" si="101"/>
        <v>46.09</v>
      </c>
    </row>
    <row r="6520" spans="1:6">
      <c r="A6520" s="4">
        <v>6519</v>
      </c>
      <c r="B6520" s="5">
        <v>2</v>
      </c>
      <c r="C6520" s="6">
        <v>6619</v>
      </c>
      <c r="D6520" s="6">
        <v>3183</v>
      </c>
      <c r="E6520">
        <f>VLOOKUP(Чек_позиція!C6520,Товар!A:G,7,FALSE)</f>
        <v>682.9</v>
      </c>
      <c r="F6520">
        <f t="shared" si="101"/>
        <v>1365.8</v>
      </c>
    </row>
    <row r="6521" spans="1:6">
      <c r="A6521" s="4">
        <v>6520</v>
      </c>
      <c r="B6521" s="5">
        <v>3</v>
      </c>
      <c r="C6521" s="6">
        <v>924</v>
      </c>
      <c r="D6521" s="6">
        <v>3184</v>
      </c>
      <c r="E6521">
        <f>VLOOKUP(Чек_позиція!C6521,Товар!A:G,7,FALSE)</f>
        <v>158.47999999999999</v>
      </c>
      <c r="F6521">
        <f t="shared" si="101"/>
        <v>475.43999999999994</v>
      </c>
    </row>
    <row r="6522" spans="1:6">
      <c r="A6522" s="4">
        <v>6521</v>
      </c>
      <c r="B6522" s="5">
        <v>2</v>
      </c>
      <c r="C6522" s="6">
        <v>7396</v>
      </c>
      <c r="D6522" s="6">
        <v>3184</v>
      </c>
      <c r="E6522">
        <f>VLOOKUP(Чек_позиція!C6522,Товар!A:G,7,FALSE)</f>
        <v>643.48</v>
      </c>
      <c r="F6522">
        <f t="shared" si="101"/>
        <v>1286.96</v>
      </c>
    </row>
    <row r="6523" spans="1:6">
      <c r="A6523" s="4">
        <v>6522</v>
      </c>
      <c r="B6523" s="5">
        <v>4</v>
      </c>
      <c r="C6523" s="6">
        <v>430</v>
      </c>
      <c r="D6523" s="6">
        <v>3184</v>
      </c>
      <c r="E6523">
        <f>VLOOKUP(Чек_позиція!C6523,Товар!A:G,7,FALSE)</f>
        <v>644.69000000000005</v>
      </c>
      <c r="F6523">
        <f t="shared" si="101"/>
        <v>2578.7600000000002</v>
      </c>
    </row>
    <row r="6524" spans="1:6">
      <c r="A6524" s="4">
        <v>6523</v>
      </c>
      <c r="B6524" s="5">
        <v>1</v>
      </c>
      <c r="C6524" s="6">
        <v>9916</v>
      </c>
      <c r="D6524" s="6">
        <v>3184</v>
      </c>
      <c r="E6524">
        <f>VLOOKUP(Чек_позиція!C6524,Товар!A:G,7,FALSE)</f>
        <v>658.12</v>
      </c>
      <c r="F6524">
        <f t="shared" si="101"/>
        <v>658.12</v>
      </c>
    </row>
    <row r="6525" spans="1:6">
      <c r="A6525" s="4">
        <v>6524</v>
      </c>
      <c r="B6525" s="5">
        <v>1</v>
      </c>
      <c r="C6525" s="6">
        <v>4284</v>
      </c>
      <c r="D6525" s="6">
        <v>3184</v>
      </c>
      <c r="E6525">
        <f>VLOOKUP(Чек_позиція!C6525,Товар!A:G,7,FALSE)</f>
        <v>583.69000000000005</v>
      </c>
      <c r="F6525">
        <f t="shared" si="101"/>
        <v>583.69000000000005</v>
      </c>
    </row>
    <row r="6526" spans="1:6">
      <c r="A6526" s="4">
        <v>6525</v>
      </c>
      <c r="B6526" s="5">
        <v>1</v>
      </c>
      <c r="C6526" s="6">
        <v>5636</v>
      </c>
      <c r="D6526" s="6">
        <v>3185</v>
      </c>
      <c r="E6526">
        <f>VLOOKUP(Чек_позиція!C6526,Товар!A:G,7,FALSE)</f>
        <v>190.2</v>
      </c>
      <c r="F6526">
        <f t="shared" si="101"/>
        <v>190.2</v>
      </c>
    </row>
    <row r="6527" spans="1:6">
      <c r="A6527" s="4">
        <v>6526</v>
      </c>
      <c r="B6527" s="5">
        <v>4</v>
      </c>
      <c r="C6527" s="6">
        <v>6933</v>
      </c>
      <c r="D6527" s="6">
        <v>3185</v>
      </c>
      <c r="E6527">
        <f>VLOOKUP(Чек_позиція!C6527,Товар!A:G,7,FALSE)</f>
        <v>461.51</v>
      </c>
      <c r="F6527">
        <f t="shared" si="101"/>
        <v>1846.04</v>
      </c>
    </row>
    <row r="6528" spans="1:6">
      <c r="A6528" s="4">
        <v>6527</v>
      </c>
      <c r="B6528" s="5">
        <v>2</v>
      </c>
      <c r="C6528" s="6">
        <v>9210</v>
      </c>
      <c r="D6528" s="6">
        <v>3186</v>
      </c>
      <c r="E6528">
        <f>VLOOKUP(Чек_позиція!C6528,Товар!A:G,7,FALSE)</f>
        <v>159.26</v>
      </c>
      <c r="F6528">
        <f t="shared" si="101"/>
        <v>318.52</v>
      </c>
    </row>
    <row r="6529" spans="1:6">
      <c r="A6529" s="4">
        <v>6528</v>
      </c>
      <c r="B6529" s="5">
        <v>2</v>
      </c>
      <c r="C6529" s="6">
        <v>2747</v>
      </c>
      <c r="D6529" s="6">
        <v>3186</v>
      </c>
      <c r="E6529">
        <f>VLOOKUP(Чек_позиція!C6529,Товар!A:G,7,FALSE)</f>
        <v>609</v>
      </c>
      <c r="F6529">
        <f t="shared" si="101"/>
        <v>1218</v>
      </c>
    </row>
    <row r="6530" spans="1:6">
      <c r="A6530" s="4">
        <v>6529</v>
      </c>
      <c r="B6530" s="5">
        <v>1</v>
      </c>
      <c r="C6530" s="6">
        <v>9296</v>
      </c>
      <c r="D6530" s="6">
        <v>3186</v>
      </c>
      <c r="E6530">
        <f>VLOOKUP(Чек_позиція!C6530,Товар!A:G,7,FALSE)</f>
        <v>485.65</v>
      </c>
      <c r="F6530">
        <f t="shared" si="101"/>
        <v>485.65</v>
      </c>
    </row>
    <row r="6531" spans="1:6">
      <c r="A6531" s="4">
        <v>6530</v>
      </c>
      <c r="B6531" s="5">
        <v>1</v>
      </c>
      <c r="C6531" s="6">
        <v>5093</v>
      </c>
      <c r="D6531" s="6">
        <v>3186</v>
      </c>
      <c r="E6531">
        <f>VLOOKUP(Чек_позиція!C6531,Товар!A:G,7,FALSE)</f>
        <v>869.25</v>
      </c>
      <c r="F6531">
        <f t="shared" ref="F6531:F6594" si="102">B6531*E6531</f>
        <v>869.25</v>
      </c>
    </row>
    <row r="6532" spans="1:6">
      <c r="A6532" s="4">
        <v>6531</v>
      </c>
      <c r="B6532" s="5">
        <v>1</v>
      </c>
      <c r="C6532" s="6">
        <v>7548</v>
      </c>
      <c r="D6532" s="6">
        <v>3186</v>
      </c>
      <c r="E6532">
        <f>VLOOKUP(Чек_позиція!C6532,Товар!A:G,7,FALSE)</f>
        <v>558.35</v>
      </c>
      <c r="F6532">
        <f t="shared" si="102"/>
        <v>558.35</v>
      </c>
    </row>
    <row r="6533" spans="1:6">
      <c r="A6533" s="4">
        <v>6532</v>
      </c>
      <c r="B6533" s="5">
        <v>1</v>
      </c>
      <c r="C6533" s="6">
        <v>3569</v>
      </c>
      <c r="D6533" s="6">
        <v>3187</v>
      </c>
      <c r="E6533">
        <f>VLOOKUP(Чек_позиція!C6533,Товар!A:G,7,FALSE)</f>
        <v>320.8</v>
      </c>
      <c r="F6533">
        <f t="shared" si="102"/>
        <v>320.8</v>
      </c>
    </row>
    <row r="6534" spans="1:6">
      <c r="A6534" s="4">
        <v>6533</v>
      </c>
      <c r="B6534" s="5">
        <v>3</v>
      </c>
      <c r="C6534" s="6">
        <v>589</v>
      </c>
      <c r="D6534" s="6">
        <v>3187</v>
      </c>
      <c r="E6534">
        <f>VLOOKUP(Чек_позиція!C6534,Товар!A:G,7,FALSE)</f>
        <v>266.37</v>
      </c>
      <c r="F6534">
        <f t="shared" si="102"/>
        <v>799.11</v>
      </c>
    </row>
    <row r="6535" spans="1:6">
      <c r="A6535" s="4">
        <v>6534</v>
      </c>
      <c r="B6535" s="5">
        <v>2</v>
      </c>
      <c r="C6535" s="6">
        <v>3316</v>
      </c>
      <c r="D6535" s="6">
        <v>3188</v>
      </c>
      <c r="E6535">
        <f>VLOOKUP(Чек_позиція!C6535,Товар!A:G,7,FALSE)</f>
        <v>617.92999999999995</v>
      </c>
      <c r="F6535">
        <f t="shared" si="102"/>
        <v>1235.8599999999999</v>
      </c>
    </row>
    <row r="6536" spans="1:6">
      <c r="A6536" s="4">
        <v>6535</v>
      </c>
      <c r="B6536" s="5">
        <v>3</v>
      </c>
      <c r="C6536" s="6">
        <v>153</v>
      </c>
      <c r="D6536" s="6">
        <v>3188</v>
      </c>
      <c r="E6536">
        <f>VLOOKUP(Чек_позиція!C6536,Товар!A:G,7,FALSE)</f>
        <v>314.61</v>
      </c>
      <c r="F6536">
        <f t="shared" si="102"/>
        <v>943.83</v>
      </c>
    </row>
    <row r="6537" spans="1:6">
      <c r="A6537" s="4">
        <v>6536</v>
      </c>
      <c r="B6537" s="5">
        <v>4</v>
      </c>
      <c r="C6537" s="6">
        <v>6160</v>
      </c>
      <c r="D6537" s="6">
        <v>3188</v>
      </c>
      <c r="E6537">
        <f>VLOOKUP(Чек_позиція!C6537,Товар!A:G,7,FALSE)</f>
        <v>744.35</v>
      </c>
      <c r="F6537">
        <f t="shared" si="102"/>
        <v>2977.4</v>
      </c>
    </row>
    <row r="6538" spans="1:6">
      <c r="A6538" s="4">
        <v>6537</v>
      </c>
      <c r="B6538" s="5">
        <v>4</v>
      </c>
      <c r="C6538" s="6">
        <v>887</v>
      </c>
      <c r="D6538" s="6">
        <v>3189</v>
      </c>
      <c r="E6538">
        <f>VLOOKUP(Чек_позиція!C6538,Товар!A:G,7,FALSE)</f>
        <v>808.21</v>
      </c>
      <c r="F6538">
        <f t="shared" si="102"/>
        <v>3232.84</v>
      </c>
    </row>
    <row r="6539" spans="1:6">
      <c r="A6539" s="4">
        <v>6538</v>
      </c>
      <c r="B6539" s="5">
        <v>2</v>
      </c>
      <c r="C6539" s="6">
        <v>4040</v>
      </c>
      <c r="D6539" s="6">
        <v>3189</v>
      </c>
      <c r="E6539">
        <f>VLOOKUP(Чек_позиція!C6539,Товар!A:G,7,FALSE)</f>
        <v>352.61</v>
      </c>
      <c r="F6539">
        <f t="shared" si="102"/>
        <v>705.22</v>
      </c>
    </row>
    <row r="6540" spans="1:6">
      <c r="A6540" s="4">
        <v>6539</v>
      </c>
      <c r="B6540" s="5">
        <v>2</v>
      </c>
      <c r="C6540" s="6">
        <v>6149</v>
      </c>
      <c r="D6540" s="6">
        <v>3189</v>
      </c>
      <c r="E6540">
        <f>VLOOKUP(Чек_позиція!C6540,Товар!A:G,7,FALSE)</f>
        <v>767.12</v>
      </c>
      <c r="F6540">
        <f t="shared" si="102"/>
        <v>1534.24</v>
      </c>
    </row>
    <row r="6541" spans="1:6">
      <c r="A6541" s="4">
        <v>6540</v>
      </c>
      <c r="B6541" s="5">
        <v>4</v>
      </c>
      <c r="C6541" s="6">
        <v>5378</v>
      </c>
      <c r="D6541" s="6">
        <v>3189</v>
      </c>
      <c r="E6541">
        <f>VLOOKUP(Чек_позиція!C6541,Товар!A:G,7,FALSE)</f>
        <v>197.7</v>
      </c>
      <c r="F6541">
        <f t="shared" si="102"/>
        <v>790.8</v>
      </c>
    </row>
    <row r="6542" spans="1:6">
      <c r="A6542" s="4">
        <v>6541</v>
      </c>
      <c r="B6542" s="5">
        <v>1</v>
      </c>
      <c r="C6542" s="6">
        <v>59</v>
      </c>
      <c r="D6542" s="6">
        <v>3190</v>
      </c>
      <c r="E6542">
        <f>VLOOKUP(Чек_позиція!C6542,Товар!A:G,7,FALSE)</f>
        <v>475.46</v>
      </c>
      <c r="F6542">
        <f t="shared" si="102"/>
        <v>475.46</v>
      </c>
    </row>
    <row r="6543" spans="1:6">
      <c r="A6543" s="4">
        <v>6542</v>
      </c>
      <c r="B6543" s="5">
        <v>2</v>
      </c>
      <c r="C6543" s="6">
        <v>5153</v>
      </c>
      <c r="D6543" s="6">
        <v>3190</v>
      </c>
      <c r="E6543">
        <f>VLOOKUP(Чек_позиція!C6543,Товар!A:G,7,FALSE)</f>
        <v>443.56</v>
      </c>
      <c r="F6543">
        <f t="shared" si="102"/>
        <v>887.12</v>
      </c>
    </row>
    <row r="6544" spans="1:6">
      <c r="A6544" s="4">
        <v>6543</v>
      </c>
      <c r="B6544" s="5">
        <v>2</v>
      </c>
      <c r="C6544" s="6">
        <v>5426</v>
      </c>
      <c r="D6544" s="6">
        <v>3191</v>
      </c>
      <c r="E6544">
        <f>VLOOKUP(Чек_позиція!C6544,Товар!A:G,7,FALSE)</f>
        <v>921.82</v>
      </c>
      <c r="F6544">
        <f t="shared" si="102"/>
        <v>1843.64</v>
      </c>
    </row>
    <row r="6545" spans="1:6">
      <c r="A6545" s="4">
        <v>6544</v>
      </c>
      <c r="B6545" s="5">
        <v>1</v>
      </c>
      <c r="C6545" s="6">
        <v>4288</v>
      </c>
      <c r="D6545" s="6">
        <v>3191</v>
      </c>
      <c r="E6545">
        <f>VLOOKUP(Чек_позиція!C6545,Товар!A:G,7,FALSE)</f>
        <v>207.2</v>
      </c>
      <c r="F6545">
        <f t="shared" si="102"/>
        <v>207.2</v>
      </c>
    </row>
    <row r="6546" spans="1:6">
      <c r="A6546" s="4">
        <v>6545</v>
      </c>
      <c r="B6546" s="5">
        <v>2</v>
      </c>
      <c r="C6546" s="6">
        <v>16</v>
      </c>
      <c r="D6546" s="6">
        <v>3191</v>
      </c>
      <c r="E6546">
        <f>VLOOKUP(Чек_позиція!C6546,Товар!A:G,7,FALSE)</f>
        <v>57.05</v>
      </c>
      <c r="F6546">
        <f t="shared" si="102"/>
        <v>114.1</v>
      </c>
    </row>
    <row r="6547" spans="1:6">
      <c r="A6547" s="4">
        <v>6546</v>
      </c>
      <c r="B6547" s="5">
        <v>3</v>
      </c>
      <c r="C6547" s="6">
        <v>8227</v>
      </c>
      <c r="D6547" s="6">
        <v>3191</v>
      </c>
      <c r="E6547">
        <f>VLOOKUP(Чек_позиція!C6547,Товар!A:G,7,FALSE)</f>
        <v>466.56</v>
      </c>
      <c r="F6547">
        <f t="shared" si="102"/>
        <v>1399.68</v>
      </c>
    </row>
    <row r="6548" spans="1:6">
      <c r="A6548" s="4">
        <v>6547</v>
      </c>
      <c r="B6548" s="5">
        <v>4</v>
      </c>
      <c r="C6548" s="6">
        <v>5666</v>
      </c>
      <c r="D6548" s="6">
        <v>3191</v>
      </c>
      <c r="E6548">
        <f>VLOOKUP(Чек_позиція!C6548,Товар!A:G,7,FALSE)</f>
        <v>731.24</v>
      </c>
      <c r="F6548">
        <f t="shared" si="102"/>
        <v>2924.96</v>
      </c>
    </row>
    <row r="6549" spans="1:6">
      <c r="A6549" s="4">
        <v>6548</v>
      </c>
      <c r="B6549" s="5">
        <v>4</v>
      </c>
      <c r="C6549" s="6">
        <v>8982</v>
      </c>
      <c r="D6549" s="6">
        <v>3192</v>
      </c>
      <c r="E6549">
        <f>VLOOKUP(Чек_позиція!C6549,Товар!A:G,7,FALSE)</f>
        <v>527.48</v>
      </c>
      <c r="F6549">
        <f t="shared" si="102"/>
        <v>2109.92</v>
      </c>
    </row>
    <row r="6550" spans="1:6">
      <c r="A6550" s="4">
        <v>6549</v>
      </c>
      <c r="B6550" s="5">
        <v>1</v>
      </c>
      <c r="C6550" s="6">
        <v>644</v>
      </c>
      <c r="D6550" s="6">
        <v>3192</v>
      </c>
      <c r="E6550">
        <f>VLOOKUP(Чек_позиція!C6550,Товар!A:G,7,FALSE)</f>
        <v>597.95000000000005</v>
      </c>
      <c r="F6550">
        <f t="shared" si="102"/>
        <v>597.95000000000005</v>
      </c>
    </row>
    <row r="6551" spans="1:6">
      <c r="A6551" s="4">
        <v>6550</v>
      </c>
      <c r="B6551" s="5">
        <v>1</v>
      </c>
      <c r="C6551" s="6">
        <v>3856</v>
      </c>
      <c r="D6551" s="6">
        <v>3193</v>
      </c>
      <c r="E6551">
        <f>VLOOKUP(Чек_позиція!C6551,Товар!A:G,7,FALSE)</f>
        <v>816.78</v>
      </c>
      <c r="F6551">
        <f t="shared" si="102"/>
        <v>816.78</v>
      </c>
    </row>
    <row r="6552" spans="1:6">
      <c r="A6552" s="4">
        <v>6551</v>
      </c>
      <c r="B6552" s="5">
        <v>4</v>
      </c>
      <c r="C6552" s="6">
        <v>3526</v>
      </c>
      <c r="D6552" s="6">
        <v>3193</v>
      </c>
      <c r="E6552">
        <f>VLOOKUP(Чек_позиція!C6552,Товар!A:G,7,FALSE)</f>
        <v>52</v>
      </c>
      <c r="F6552">
        <f t="shared" si="102"/>
        <v>208</v>
      </c>
    </row>
    <row r="6553" spans="1:6">
      <c r="A6553" s="4">
        <v>6552</v>
      </c>
      <c r="B6553" s="5">
        <v>2</v>
      </c>
      <c r="C6553" s="6">
        <v>3907</v>
      </c>
      <c r="D6553" s="6">
        <v>3193</v>
      </c>
      <c r="E6553">
        <f>VLOOKUP(Чек_позиція!C6553,Товар!A:G,7,FALSE)</f>
        <v>757.51</v>
      </c>
      <c r="F6553">
        <f t="shared" si="102"/>
        <v>1515.02</v>
      </c>
    </row>
    <row r="6554" spans="1:6">
      <c r="A6554" s="4">
        <v>6553</v>
      </c>
      <c r="B6554" s="5">
        <v>1</v>
      </c>
      <c r="C6554" s="6">
        <v>8085</v>
      </c>
      <c r="D6554" s="6">
        <v>3193</v>
      </c>
      <c r="E6554">
        <f>VLOOKUP(Чек_позиція!C6554,Товар!A:G,7,FALSE)</f>
        <v>350.42</v>
      </c>
      <c r="F6554">
        <f t="shared" si="102"/>
        <v>350.42</v>
      </c>
    </row>
    <row r="6555" spans="1:6">
      <c r="A6555" s="4">
        <v>6554</v>
      </c>
      <c r="B6555" s="5">
        <v>3</v>
      </c>
      <c r="C6555" s="6">
        <v>740</v>
      </c>
      <c r="D6555" s="6">
        <v>3194</v>
      </c>
      <c r="E6555">
        <f>VLOOKUP(Чек_позиція!C6555,Товар!A:G,7,FALSE)</f>
        <v>735.11</v>
      </c>
      <c r="F6555">
        <f t="shared" si="102"/>
        <v>2205.33</v>
      </c>
    </row>
    <row r="6556" spans="1:6">
      <c r="A6556" s="4">
        <v>6555</v>
      </c>
      <c r="B6556" s="5">
        <v>4</v>
      </c>
      <c r="C6556" s="6">
        <v>2106</v>
      </c>
      <c r="D6556" s="6">
        <v>3194</v>
      </c>
      <c r="E6556">
        <f>VLOOKUP(Чек_позиція!C6556,Товар!A:G,7,FALSE)</f>
        <v>292.42</v>
      </c>
      <c r="F6556">
        <f t="shared" si="102"/>
        <v>1169.68</v>
      </c>
    </row>
    <row r="6557" spans="1:6">
      <c r="A6557" s="4">
        <v>6556</v>
      </c>
      <c r="B6557" s="5">
        <v>1</v>
      </c>
      <c r="C6557" s="6">
        <v>4466</v>
      </c>
      <c r="D6557" s="6">
        <v>3194</v>
      </c>
      <c r="E6557">
        <f>VLOOKUP(Чек_позиція!C6557,Товар!A:G,7,FALSE)</f>
        <v>372.42</v>
      </c>
      <c r="F6557">
        <f t="shared" si="102"/>
        <v>372.42</v>
      </c>
    </row>
    <row r="6558" spans="1:6">
      <c r="A6558" s="4">
        <v>6557</v>
      </c>
      <c r="B6558" s="5">
        <v>2</v>
      </c>
      <c r="C6558" s="6">
        <v>5654</v>
      </c>
      <c r="D6558" s="6">
        <v>3194</v>
      </c>
      <c r="E6558">
        <f>VLOOKUP(Чек_позиція!C6558,Товар!A:G,7,FALSE)</f>
        <v>394.37</v>
      </c>
      <c r="F6558">
        <f t="shared" si="102"/>
        <v>788.74</v>
      </c>
    </row>
    <row r="6559" spans="1:6">
      <c r="A6559" s="4">
        <v>6558</v>
      </c>
      <c r="B6559" s="5">
        <v>3</v>
      </c>
      <c r="C6559" s="6">
        <v>7625</v>
      </c>
      <c r="D6559" s="6">
        <v>3195</v>
      </c>
      <c r="E6559">
        <f>VLOOKUP(Чек_позиція!C6559,Товар!A:G,7,FALSE)</f>
        <v>133.44</v>
      </c>
      <c r="F6559">
        <f t="shared" si="102"/>
        <v>400.32</v>
      </c>
    </row>
    <row r="6560" spans="1:6">
      <c r="A6560" s="4">
        <v>6559</v>
      </c>
      <c r="B6560" s="5">
        <v>2</v>
      </c>
      <c r="C6560" s="6">
        <v>9289</v>
      </c>
      <c r="D6560" s="6">
        <v>3195</v>
      </c>
      <c r="E6560">
        <f>VLOOKUP(Чек_позиція!C6560,Товар!A:G,7,FALSE)</f>
        <v>134.6</v>
      </c>
      <c r="F6560">
        <f t="shared" si="102"/>
        <v>269.2</v>
      </c>
    </row>
    <row r="6561" spans="1:6">
      <c r="A6561" s="4">
        <v>6560</v>
      </c>
      <c r="B6561" s="5">
        <v>2</v>
      </c>
      <c r="C6561" s="6">
        <v>1976</v>
      </c>
      <c r="D6561" s="6">
        <v>3195</v>
      </c>
      <c r="E6561">
        <f>VLOOKUP(Чек_позиція!C6561,Товар!A:G,7,FALSE)</f>
        <v>215.54</v>
      </c>
      <c r="F6561">
        <f t="shared" si="102"/>
        <v>431.08</v>
      </c>
    </row>
    <row r="6562" spans="1:6">
      <c r="A6562" s="4">
        <v>6561</v>
      </c>
      <c r="B6562" s="5">
        <v>3</v>
      </c>
      <c r="C6562" s="6">
        <v>4964</v>
      </c>
      <c r="D6562" s="6">
        <v>3195</v>
      </c>
      <c r="E6562">
        <f>VLOOKUP(Чек_позиція!C6562,Товар!A:G,7,FALSE)</f>
        <v>292.39999999999998</v>
      </c>
      <c r="F6562">
        <f t="shared" si="102"/>
        <v>877.19999999999993</v>
      </c>
    </row>
    <row r="6563" spans="1:6">
      <c r="A6563" s="4">
        <v>6562</v>
      </c>
      <c r="B6563" s="5">
        <v>4</v>
      </c>
      <c r="C6563" s="6">
        <v>8954</v>
      </c>
      <c r="D6563" s="6">
        <v>3196</v>
      </c>
      <c r="E6563">
        <f>VLOOKUP(Чек_позиція!C6563,Товар!A:G,7,FALSE)</f>
        <v>744.07</v>
      </c>
      <c r="F6563">
        <f t="shared" si="102"/>
        <v>2976.28</v>
      </c>
    </row>
    <row r="6564" spans="1:6">
      <c r="A6564" s="4">
        <v>6563</v>
      </c>
      <c r="B6564" s="5">
        <v>1</v>
      </c>
      <c r="C6564" s="6">
        <v>9322</v>
      </c>
      <c r="D6564" s="6">
        <v>3196</v>
      </c>
      <c r="E6564">
        <f>VLOOKUP(Чек_позиція!C6564,Товар!A:G,7,FALSE)</f>
        <v>381.44</v>
      </c>
      <c r="F6564">
        <f t="shared" si="102"/>
        <v>381.44</v>
      </c>
    </row>
    <row r="6565" spans="1:6">
      <c r="A6565" s="4">
        <v>6564</v>
      </c>
      <c r="B6565" s="5">
        <v>2</v>
      </c>
      <c r="C6565" s="6">
        <v>8324</v>
      </c>
      <c r="D6565" s="6">
        <v>3197</v>
      </c>
      <c r="E6565">
        <f>VLOOKUP(Чек_позиція!C6565,Товар!A:G,7,FALSE)</f>
        <v>888.08</v>
      </c>
      <c r="F6565">
        <f t="shared" si="102"/>
        <v>1776.16</v>
      </c>
    </row>
    <row r="6566" spans="1:6">
      <c r="A6566" s="4">
        <v>6565</v>
      </c>
      <c r="B6566" s="5">
        <v>2</v>
      </c>
      <c r="C6566" s="6">
        <v>6428</v>
      </c>
      <c r="D6566" s="6">
        <v>3197</v>
      </c>
      <c r="E6566">
        <f>VLOOKUP(Чек_позиція!C6566,Товар!A:G,7,FALSE)</f>
        <v>794.09</v>
      </c>
      <c r="F6566">
        <f t="shared" si="102"/>
        <v>1588.18</v>
      </c>
    </row>
    <row r="6567" spans="1:6">
      <c r="A6567" s="4">
        <v>6566</v>
      </c>
      <c r="B6567" s="5">
        <v>3</v>
      </c>
      <c r="C6567" s="6">
        <v>5080</v>
      </c>
      <c r="D6567" s="6">
        <v>3197</v>
      </c>
      <c r="E6567">
        <f>VLOOKUP(Чек_позиція!C6567,Товар!A:G,7,FALSE)</f>
        <v>809.23</v>
      </c>
      <c r="F6567">
        <f t="shared" si="102"/>
        <v>2427.69</v>
      </c>
    </row>
    <row r="6568" spans="1:6">
      <c r="A6568" s="4">
        <v>6567</v>
      </c>
      <c r="B6568" s="5">
        <v>1</v>
      </c>
      <c r="C6568" s="6">
        <v>7466</v>
      </c>
      <c r="D6568" s="6">
        <v>3197</v>
      </c>
      <c r="E6568">
        <f>VLOOKUP(Чек_позиція!C6568,Товар!A:G,7,FALSE)</f>
        <v>380.28</v>
      </c>
      <c r="F6568">
        <f t="shared" si="102"/>
        <v>380.28</v>
      </c>
    </row>
    <row r="6569" spans="1:6">
      <c r="A6569" s="4">
        <v>6568</v>
      </c>
      <c r="B6569" s="5">
        <v>1</v>
      </c>
      <c r="C6569" s="6">
        <v>4683</v>
      </c>
      <c r="D6569" s="6">
        <v>3198</v>
      </c>
      <c r="E6569">
        <f>VLOOKUP(Чек_позиція!C6569,Товар!A:G,7,FALSE)</f>
        <v>260.70999999999998</v>
      </c>
      <c r="F6569">
        <f t="shared" si="102"/>
        <v>260.70999999999998</v>
      </c>
    </row>
    <row r="6570" spans="1:6">
      <c r="A6570" s="4">
        <v>6569</v>
      </c>
      <c r="B6570" s="5">
        <v>2</v>
      </c>
      <c r="C6570" s="6">
        <v>938</v>
      </c>
      <c r="D6570" s="6">
        <v>3198</v>
      </c>
      <c r="E6570">
        <f>VLOOKUP(Чек_позиція!C6570,Товар!A:G,7,FALSE)</f>
        <v>550.38</v>
      </c>
      <c r="F6570">
        <f t="shared" si="102"/>
        <v>1100.76</v>
      </c>
    </row>
    <row r="6571" spans="1:6">
      <c r="A6571" s="4">
        <v>6570</v>
      </c>
      <c r="B6571" s="5">
        <v>2</v>
      </c>
      <c r="C6571" s="6">
        <v>1510</v>
      </c>
      <c r="D6571" s="6">
        <v>3198</v>
      </c>
      <c r="E6571">
        <f>VLOOKUP(Чек_позиція!C6571,Товар!A:G,7,FALSE)</f>
        <v>657.75</v>
      </c>
      <c r="F6571">
        <f t="shared" si="102"/>
        <v>1315.5</v>
      </c>
    </row>
    <row r="6572" spans="1:6">
      <c r="A6572" s="4">
        <v>6571</v>
      </c>
      <c r="B6572" s="5">
        <v>4</v>
      </c>
      <c r="C6572" s="6">
        <v>3555</v>
      </c>
      <c r="D6572" s="6">
        <v>3198</v>
      </c>
      <c r="E6572">
        <f>VLOOKUP(Чек_позиція!C6572,Товар!A:G,7,FALSE)</f>
        <v>580.25</v>
      </c>
      <c r="F6572">
        <f t="shared" si="102"/>
        <v>2321</v>
      </c>
    </row>
    <row r="6573" spans="1:6">
      <c r="A6573" s="4">
        <v>6572</v>
      </c>
      <c r="B6573" s="5">
        <v>4</v>
      </c>
      <c r="C6573" s="6">
        <v>3423</v>
      </c>
      <c r="D6573" s="6">
        <v>3199</v>
      </c>
      <c r="E6573">
        <f>VLOOKUP(Чек_позиція!C6573,Товар!A:G,7,FALSE)</f>
        <v>918.11</v>
      </c>
      <c r="F6573">
        <f t="shared" si="102"/>
        <v>3672.44</v>
      </c>
    </row>
    <row r="6574" spans="1:6">
      <c r="A6574" s="4">
        <v>6573</v>
      </c>
      <c r="B6574" s="5">
        <v>1</v>
      </c>
      <c r="C6574" s="6">
        <v>8715</v>
      </c>
      <c r="D6574" s="6">
        <v>3199</v>
      </c>
      <c r="E6574">
        <f>VLOOKUP(Чек_позиція!C6574,Товар!A:G,7,FALSE)</f>
        <v>81.02</v>
      </c>
      <c r="F6574">
        <f t="shared" si="102"/>
        <v>81.02</v>
      </c>
    </row>
    <row r="6575" spans="1:6">
      <c r="A6575" s="4">
        <v>6574</v>
      </c>
      <c r="B6575" s="5">
        <v>2</v>
      </c>
      <c r="C6575" s="6">
        <v>4111</v>
      </c>
      <c r="D6575" s="6">
        <v>3199</v>
      </c>
      <c r="E6575">
        <f>VLOOKUP(Чек_позиція!C6575,Товар!A:G,7,FALSE)</f>
        <v>90.49</v>
      </c>
      <c r="F6575">
        <f t="shared" si="102"/>
        <v>180.98</v>
      </c>
    </row>
    <row r="6576" spans="1:6">
      <c r="A6576" s="4">
        <v>6575</v>
      </c>
      <c r="B6576" s="5">
        <v>2</v>
      </c>
      <c r="C6576" s="6">
        <v>2783</v>
      </c>
      <c r="D6576" s="6">
        <v>3200</v>
      </c>
      <c r="E6576">
        <f>VLOOKUP(Чек_позиція!C6576,Товар!A:G,7,FALSE)</f>
        <v>563.9</v>
      </c>
      <c r="F6576">
        <f t="shared" si="102"/>
        <v>1127.8</v>
      </c>
    </row>
    <row r="6577" spans="1:6">
      <c r="A6577" s="4">
        <v>6576</v>
      </c>
      <c r="B6577" s="5">
        <v>3</v>
      </c>
      <c r="C6577" s="6">
        <v>9323</v>
      </c>
      <c r="D6577" s="6">
        <v>3200</v>
      </c>
      <c r="E6577">
        <f>VLOOKUP(Чек_позиція!C6577,Товар!A:G,7,FALSE)</f>
        <v>264.11</v>
      </c>
      <c r="F6577">
        <f t="shared" si="102"/>
        <v>792.33</v>
      </c>
    </row>
    <row r="6578" spans="1:6">
      <c r="A6578" s="4">
        <v>6577</v>
      </c>
      <c r="B6578" s="5">
        <v>3</v>
      </c>
      <c r="C6578" s="6">
        <v>2778</v>
      </c>
      <c r="D6578" s="6">
        <v>3200</v>
      </c>
      <c r="E6578">
        <f>VLOOKUP(Чек_позиція!C6578,Товар!A:G,7,FALSE)</f>
        <v>368.05</v>
      </c>
      <c r="F6578">
        <f t="shared" si="102"/>
        <v>1104.1500000000001</v>
      </c>
    </row>
    <row r="6579" spans="1:6">
      <c r="A6579" s="4">
        <v>6578</v>
      </c>
      <c r="B6579" s="5">
        <v>4</v>
      </c>
      <c r="C6579" s="6">
        <v>8094</v>
      </c>
      <c r="D6579" s="6">
        <v>3200</v>
      </c>
      <c r="E6579">
        <f>VLOOKUP(Чек_позиція!C6579,Товар!A:G,7,FALSE)</f>
        <v>647.41999999999996</v>
      </c>
      <c r="F6579">
        <f t="shared" si="102"/>
        <v>2589.6799999999998</v>
      </c>
    </row>
    <row r="6580" spans="1:6">
      <c r="A6580" s="4">
        <v>6579</v>
      </c>
      <c r="B6580" s="5">
        <v>2</v>
      </c>
      <c r="C6580" s="6">
        <v>2454</v>
      </c>
      <c r="D6580" s="6">
        <v>3201</v>
      </c>
      <c r="E6580">
        <f>VLOOKUP(Чек_позиція!C6580,Товар!A:G,7,FALSE)</f>
        <v>406</v>
      </c>
      <c r="F6580">
        <f t="shared" si="102"/>
        <v>812</v>
      </c>
    </row>
    <row r="6581" spans="1:6">
      <c r="A6581" s="4">
        <v>6580</v>
      </c>
      <c r="B6581" s="5">
        <v>2</v>
      </c>
      <c r="C6581" s="6">
        <v>6079</v>
      </c>
      <c r="D6581" s="6">
        <v>3201</v>
      </c>
      <c r="E6581">
        <f>VLOOKUP(Чек_позиція!C6581,Товар!A:G,7,FALSE)</f>
        <v>481.28</v>
      </c>
      <c r="F6581">
        <f t="shared" si="102"/>
        <v>962.56</v>
      </c>
    </row>
    <row r="6582" spans="1:6">
      <c r="A6582" s="4">
        <v>6581</v>
      </c>
      <c r="B6582" s="5">
        <v>2</v>
      </c>
      <c r="C6582" s="6">
        <v>1111</v>
      </c>
      <c r="D6582" s="6">
        <v>3202</v>
      </c>
      <c r="E6582">
        <f>VLOOKUP(Чек_позиція!C6582,Товар!A:G,7,FALSE)</f>
        <v>179.86</v>
      </c>
      <c r="F6582">
        <f t="shared" si="102"/>
        <v>359.72</v>
      </c>
    </row>
    <row r="6583" spans="1:6">
      <c r="A6583" s="4">
        <v>6582</v>
      </c>
      <c r="B6583" s="5">
        <v>3</v>
      </c>
      <c r="C6583" s="6">
        <v>8314</v>
      </c>
      <c r="D6583" s="6">
        <v>3202</v>
      </c>
      <c r="E6583">
        <f>VLOOKUP(Чек_позиція!C6583,Товар!A:G,7,FALSE)</f>
        <v>142.74</v>
      </c>
      <c r="F6583">
        <f t="shared" si="102"/>
        <v>428.22</v>
      </c>
    </row>
    <row r="6584" spans="1:6">
      <c r="A6584" s="4">
        <v>6583</v>
      </c>
      <c r="B6584" s="5">
        <v>3</v>
      </c>
      <c r="C6584" s="6">
        <v>756</v>
      </c>
      <c r="D6584" s="6">
        <v>3202</v>
      </c>
      <c r="E6584">
        <f>VLOOKUP(Чек_позиція!C6584,Товар!A:G,7,FALSE)</f>
        <v>393.78</v>
      </c>
      <c r="F6584">
        <f t="shared" si="102"/>
        <v>1181.3399999999999</v>
      </c>
    </row>
    <row r="6585" spans="1:6">
      <c r="A6585" s="4">
        <v>6584</v>
      </c>
      <c r="B6585" s="5">
        <v>1</v>
      </c>
      <c r="C6585" s="6">
        <v>135</v>
      </c>
      <c r="D6585" s="6">
        <v>3202</v>
      </c>
      <c r="E6585">
        <f>VLOOKUP(Чек_позиція!C6585,Товар!A:G,7,FALSE)</f>
        <v>418.42</v>
      </c>
      <c r="F6585">
        <f t="shared" si="102"/>
        <v>418.42</v>
      </c>
    </row>
    <row r="6586" spans="1:6">
      <c r="A6586" s="4">
        <v>6585</v>
      </c>
      <c r="B6586" s="5">
        <v>2</v>
      </c>
      <c r="C6586" s="6">
        <v>3858</v>
      </c>
      <c r="D6586" s="6">
        <v>3202</v>
      </c>
      <c r="E6586">
        <f>VLOOKUP(Чек_позиція!C6586,Товар!A:G,7,FALSE)</f>
        <v>661.48</v>
      </c>
      <c r="F6586">
        <f t="shared" si="102"/>
        <v>1322.96</v>
      </c>
    </row>
    <row r="6587" spans="1:6">
      <c r="A6587" s="4">
        <v>6586</v>
      </c>
      <c r="B6587" s="5">
        <v>1</v>
      </c>
      <c r="C6587" s="6">
        <v>5342</v>
      </c>
      <c r="D6587" s="6">
        <v>3203</v>
      </c>
      <c r="E6587">
        <f>VLOOKUP(Чек_позиція!C6587,Товар!A:G,7,FALSE)</f>
        <v>780.81</v>
      </c>
      <c r="F6587">
        <f t="shared" si="102"/>
        <v>780.81</v>
      </c>
    </row>
    <row r="6588" spans="1:6">
      <c r="A6588" s="4">
        <v>6587</v>
      </c>
      <c r="B6588" s="5">
        <v>4</v>
      </c>
      <c r="C6588" s="6">
        <v>864</v>
      </c>
      <c r="D6588" s="6">
        <v>3204</v>
      </c>
      <c r="E6588">
        <f>VLOOKUP(Чек_позиція!C6588,Товар!A:G,7,FALSE)</f>
        <v>735.98</v>
      </c>
      <c r="F6588">
        <f t="shared" si="102"/>
        <v>2943.92</v>
      </c>
    </row>
    <row r="6589" spans="1:6">
      <c r="A6589" s="4">
        <v>6588</v>
      </c>
      <c r="B6589" s="5">
        <v>1</v>
      </c>
      <c r="C6589" s="6">
        <v>1228</v>
      </c>
      <c r="D6589" s="6">
        <v>3204</v>
      </c>
      <c r="E6589">
        <f>VLOOKUP(Чек_позиція!C6589,Товар!A:G,7,FALSE)</f>
        <v>157.22</v>
      </c>
      <c r="F6589">
        <f t="shared" si="102"/>
        <v>157.22</v>
      </c>
    </row>
    <row r="6590" spans="1:6">
      <c r="A6590" s="4">
        <v>6589</v>
      </c>
      <c r="B6590" s="5">
        <v>3</v>
      </c>
      <c r="C6590" s="6">
        <v>3947</v>
      </c>
      <c r="D6590" s="6">
        <v>3204</v>
      </c>
      <c r="E6590">
        <f>VLOOKUP(Чек_позиція!C6590,Товар!A:G,7,FALSE)</f>
        <v>774.29</v>
      </c>
      <c r="F6590">
        <f t="shared" si="102"/>
        <v>2322.87</v>
      </c>
    </row>
    <row r="6591" spans="1:6">
      <c r="A6591" s="4">
        <v>6590</v>
      </c>
      <c r="B6591" s="5">
        <v>2</v>
      </c>
      <c r="C6591" s="6">
        <v>4398</v>
      </c>
      <c r="D6591" s="6">
        <v>3204</v>
      </c>
      <c r="E6591">
        <f>VLOOKUP(Чек_позиція!C6591,Товар!A:G,7,FALSE)</f>
        <v>575.6</v>
      </c>
      <c r="F6591">
        <f t="shared" si="102"/>
        <v>1151.2</v>
      </c>
    </row>
    <row r="6592" spans="1:6">
      <c r="A6592" s="4">
        <v>6591</v>
      </c>
      <c r="B6592" s="5">
        <v>4</v>
      </c>
      <c r="C6592" s="6">
        <v>2195</v>
      </c>
      <c r="D6592" s="6">
        <v>3205</v>
      </c>
      <c r="E6592">
        <f>VLOOKUP(Чек_позиція!C6592,Товар!A:G,7,FALSE)</f>
        <v>298.16000000000003</v>
      </c>
      <c r="F6592">
        <f t="shared" si="102"/>
        <v>1192.6400000000001</v>
      </c>
    </row>
    <row r="6593" spans="1:6">
      <c r="A6593" s="4">
        <v>6592</v>
      </c>
      <c r="B6593" s="5">
        <v>1</v>
      </c>
      <c r="C6593" s="6">
        <v>3951</v>
      </c>
      <c r="D6593" s="6">
        <v>3205</v>
      </c>
      <c r="E6593">
        <f>VLOOKUP(Чек_позиція!C6593,Товар!A:G,7,FALSE)</f>
        <v>356.67</v>
      </c>
      <c r="F6593">
        <f t="shared" si="102"/>
        <v>356.67</v>
      </c>
    </row>
    <row r="6594" spans="1:6">
      <c r="A6594" s="4">
        <v>6593</v>
      </c>
      <c r="B6594" s="5">
        <v>1</v>
      </c>
      <c r="C6594" s="6">
        <v>5528</v>
      </c>
      <c r="D6594" s="6">
        <v>3206</v>
      </c>
      <c r="E6594">
        <f>VLOOKUP(Чек_позиція!C6594,Товар!A:G,7,FALSE)</f>
        <v>169.9</v>
      </c>
      <c r="F6594">
        <f t="shared" si="102"/>
        <v>169.9</v>
      </c>
    </row>
    <row r="6595" spans="1:6">
      <c r="A6595" s="4">
        <v>6594</v>
      </c>
      <c r="B6595" s="5">
        <v>3</v>
      </c>
      <c r="C6595" s="6">
        <v>4268</v>
      </c>
      <c r="D6595" s="6">
        <v>3206</v>
      </c>
      <c r="E6595">
        <f>VLOOKUP(Чек_позиція!C6595,Товар!A:G,7,FALSE)</f>
        <v>614.39</v>
      </c>
      <c r="F6595">
        <f t="shared" ref="F6595:F6658" si="103">B6595*E6595</f>
        <v>1843.17</v>
      </c>
    </row>
    <row r="6596" spans="1:6">
      <c r="A6596" s="4">
        <v>6595</v>
      </c>
      <c r="B6596" s="5">
        <v>4</v>
      </c>
      <c r="C6596" s="6">
        <v>3231</v>
      </c>
      <c r="D6596" s="6">
        <v>3206</v>
      </c>
      <c r="E6596">
        <f>VLOOKUP(Чек_позиція!C6596,Товар!A:G,7,FALSE)</f>
        <v>490.86</v>
      </c>
      <c r="F6596">
        <f t="shared" si="103"/>
        <v>1963.44</v>
      </c>
    </row>
    <row r="6597" spans="1:6">
      <c r="A6597" s="4">
        <v>6596</v>
      </c>
      <c r="B6597" s="5">
        <v>3</v>
      </c>
      <c r="C6597" s="6">
        <v>2038</v>
      </c>
      <c r="D6597" s="6">
        <v>3207</v>
      </c>
      <c r="E6597">
        <f>VLOOKUP(Чек_позиція!C6597,Товар!A:G,7,FALSE)</f>
        <v>651.38</v>
      </c>
      <c r="F6597">
        <f t="shared" si="103"/>
        <v>1954.1399999999999</v>
      </c>
    </row>
    <row r="6598" spans="1:6">
      <c r="A6598" s="4">
        <v>6597</v>
      </c>
      <c r="B6598" s="5">
        <v>3</v>
      </c>
      <c r="C6598" s="6">
        <v>5298</v>
      </c>
      <c r="D6598" s="6">
        <v>3207</v>
      </c>
      <c r="E6598">
        <f>VLOOKUP(Чек_позиція!C6598,Товар!A:G,7,FALSE)</f>
        <v>124.34</v>
      </c>
      <c r="F6598">
        <f t="shared" si="103"/>
        <v>373.02</v>
      </c>
    </row>
    <row r="6599" spans="1:6">
      <c r="A6599" s="4">
        <v>6598</v>
      </c>
      <c r="B6599" s="5">
        <v>2</v>
      </c>
      <c r="C6599" s="6">
        <v>8846</v>
      </c>
      <c r="D6599" s="6">
        <v>3207</v>
      </c>
      <c r="E6599">
        <f>VLOOKUP(Чек_позиція!C6599,Товар!A:G,7,FALSE)</f>
        <v>539.41</v>
      </c>
      <c r="F6599">
        <f t="shared" si="103"/>
        <v>1078.82</v>
      </c>
    </row>
    <row r="6600" spans="1:6">
      <c r="A6600" s="4">
        <v>6599</v>
      </c>
      <c r="B6600" s="5">
        <v>3</v>
      </c>
      <c r="C6600" s="6">
        <v>6111</v>
      </c>
      <c r="D6600" s="6">
        <v>3207</v>
      </c>
      <c r="E6600">
        <f>VLOOKUP(Чек_позиція!C6600,Товар!A:G,7,FALSE)</f>
        <v>150.16999999999999</v>
      </c>
      <c r="F6600">
        <f t="shared" si="103"/>
        <v>450.51</v>
      </c>
    </row>
    <row r="6601" spans="1:6">
      <c r="A6601" s="4">
        <v>6600</v>
      </c>
      <c r="B6601" s="5">
        <v>3</v>
      </c>
      <c r="C6601" s="6">
        <v>5598</v>
      </c>
      <c r="D6601" s="6">
        <v>3208</v>
      </c>
      <c r="E6601">
        <f>VLOOKUP(Чек_позиція!C6601,Товар!A:G,7,FALSE)</f>
        <v>831.7</v>
      </c>
      <c r="F6601">
        <f t="shared" si="103"/>
        <v>2495.1000000000004</v>
      </c>
    </row>
    <row r="6602" spans="1:6">
      <c r="A6602" s="4">
        <v>6601</v>
      </c>
      <c r="B6602" s="5">
        <v>3</v>
      </c>
      <c r="C6602" s="6">
        <v>4556</v>
      </c>
      <c r="D6602" s="6">
        <v>3208</v>
      </c>
      <c r="E6602">
        <f>VLOOKUP(Чек_позиція!C6602,Товар!A:G,7,FALSE)</f>
        <v>398.49</v>
      </c>
      <c r="F6602">
        <f t="shared" si="103"/>
        <v>1195.47</v>
      </c>
    </row>
    <row r="6603" spans="1:6">
      <c r="A6603" s="4">
        <v>6602</v>
      </c>
      <c r="B6603" s="5">
        <v>4</v>
      </c>
      <c r="C6603" s="6">
        <v>4857</v>
      </c>
      <c r="D6603" s="6">
        <v>3209</v>
      </c>
      <c r="E6603">
        <f>VLOOKUP(Чек_позиція!C6603,Товар!A:G,7,FALSE)</f>
        <v>322.48</v>
      </c>
      <c r="F6603">
        <f t="shared" si="103"/>
        <v>1289.92</v>
      </c>
    </row>
    <row r="6604" spans="1:6">
      <c r="A6604" s="4">
        <v>6603</v>
      </c>
      <c r="B6604" s="5">
        <v>3</v>
      </c>
      <c r="C6604" s="6">
        <v>8489</v>
      </c>
      <c r="D6604" s="6">
        <v>3209</v>
      </c>
      <c r="E6604">
        <f>VLOOKUP(Чек_позиція!C6604,Товар!A:G,7,FALSE)</f>
        <v>505.98</v>
      </c>
      <c r="F6604">
        <f t="shared" si="103"/>
        <v>1517.94</v>
      </c>
    </row>
    <row r="6605" spans="1:6">
      <c r="A6605" s="4">
        <v>6604</v>
      </c>
      <c r="B6605" s="5">
        <v>4</v>
      </c>
      <c r="C6605" s="6">
        <v>6903</v>
      </c>
      <c r="D6605" s="6">
        <v>3209</v>
      </c>
      <c r="E6605">
        <f>VLOOKUP(Чек_позиція!C6605,Товар!A:G,7,FALSE)</f>
        <v>777.02</v>
      </c>
      <c r="F6605">
        <f t="shared" si="103"/>
        <v>3108.08</v>
      </c>
    </row>
    <row r="6606" spans="1:6">
      <c r="A6606" s="4">
        <v>6605</v>
      </c>
      <c r="B6606" s="5">
        <v>4</v>
      </c>
      <c r="C6606" s="6">
        <v>4646</v>
      </c>
      <c r="D6606" s="6">
        <v>3210</v>
      </c>
      <c r="E6606">
        <f>VLOOKUP(Чек_позиція!C6606,Товар!A:G,7,FALSE)</f>
        <v>554.09</v>
      </c>
      <c r="F6606">
        <f t="shared" si="103"/>
        <v>2216.36</v>
      </c>
    </row>
    <row r="6607" spans="1:6">
      <c r="A6607" s="4">
        <v>6606</v>
      </c>
      <c r="B6607" s="5">
        <v>2</v>
      </c>
      <c r="C6607" s="6">
        <v>3851</v>
      </c>
      <c r="D6607" s="6">
        <v>3210</v>
      </c>
      <c r="E6607">
        <f>VLOOKUP(Чек_позиція!C6607,Товар!A:G,7,FALSE)</f>
        <v>576.20000000000005</v>
      </c>
      <c r="F6607">
        <f t="shared" si="103"/>
        <v>1152.4000000000001</v>
      </c>
    </row>
    <row r="6608" spans="1:6">
      <c r="A6608" s="4">
        <v>6607</v>
      </c>
      <c r="B6608" s="5">
        <v>3</v>
      </c>
      <c r="C6608" s="6">
        <v>87</v>
      </c>
      <c r="D6608" s="6">
        <v>3210</v>
      </c>
      <c r="E6608">
        <f>VLOOKUP(Чек_позиція!C6608,Товар!A:G,7,FALSE)</f>
        <v>81.37</v>
      </c>
      <c r="F6608">
        <f t="shared" si="103"/>
        <v>244.11</v>
      </c>
    </row>
    <row r="6609" spans="1:6">
      <c r="A6609" s="4">
        <v>6608</v>
      </c>
      <c r="B6609" s="5">
        <v>4</v>
      </c>
      <c r="C6609" s="6">
        <v>7542</v>
      </c>
      <c r="D6609" s="6">
        <v>3210</v>
      </c>
      <c r="E6609">
        <f>VLOOKUP(Чек_позиція!C6609,Товар!A:G,7,FALSE)</f>
        <v>193.15</v>
      </c>
      <c r="F6609">
        <f t="shared" si="103"/>
        <v>772.6</v>
      </c>
    </row>
    <row r="6610" spans="1:6">
      <c r="A6610" s="4">
        <v>6609</v>
      </c>
      <c r="B6610" s="5">
        <v>2</v>
      </c>
      <c r="C6610" s="6">
        <v>6660</v>
      </c>
      <c r="D6610" s="6">
        <v>3211</v>
      </c>
      <c r="E6610">
        <f>VLOOKUP(Чек_позиція!C6610,Товар!A:G,7,FALSE)</f>
        <v>600.77</v>
      </c>
      <c r="F6610">
        <f t="shared" si="103"/>
        <v>1201.54</v>
      </c>
    </row>
    <row r="6611" spans="1:6">
      <c r="A6611" s="4">
        <v>6610</v>
      </c>
      <c r="B6611" s="5">
        <v>3</v>
      </c>
      <c r="C6611" s="6">
        <v>7801</v>
      </c>
      <c r="D6611" s="6">
        <v>3211</v>
      </c>
      <c r="E6611">
        <f>VLOOKUP(Чек_позиція!C6611,Товар!A:G,7,FALSE)</f>
        <v>707.88</v>
      </c>
      <c r="F6611">
        <f t="shared" si="103"/>
        <v>2123.64</v>
      </c>
    </row>
    <row r="6612" spans="1:6">
      <c r="A6612" s="4">
        <v>6611</v>
      </c>
      <c r="B6612" s="5">
        <v>3</v>
      </c>
      <c r="C6612" s="6">
        <v>9431</v>
      </c>
      <c r="D6612" s="6">
        <v>3211</v>
      </c>
      <c r="E6612">
        <f>VLOOKUP(Чек_позиція!C6612,Товар!A:G,7,FALSE)</f>
        <v>864.65</v>
      </c>
      <c r="F6612">
        <f t="shared" si="103"/>
        <v>2593.9499999999998</v>
      </c>
    </row>
    <row r="6613" spans="1:6">
      <c r="A6613" s="4">
        <v>6612</v>
      </c>
      <c r="B6613" s="5">
        <v>3</v>
      </c>
      <c r="C6613" s="6">
        <v>2817</v>
      </c>
      <c r="D6613" s="6">
        <v>3211</v>
      </c>
      <c r="E6613">
        <f>VLOOKUP(Чек_позиція!C6613,Товар!A:G,7,FALSE)</f>
        <v>136.58000000000001</v>
      </c>
      <c r="F6613">
        <f t="shared" si="103"/>
        <v>409.74</v>
      </c>
    </row>
    <row r="6614" spans="1:6">
      <c r="A6614" s="4">
        <v>6613</v>
      </c>
      <c r="B6614" s="5">
        <v>4</v>
      </c>
      <c r="C6614" s="6">
        <v>1961</v>
      </c>
      <c r="D6614" s="6">
        <v>3212</v>
      </c>
      <c r="E6614">
        <f>VLOOKUP(Чек_позиція!C6614,Товар!A:G,7,FALSE)</f>
        <v>132.36000000000001</v>
      </c>
      <c r="F6614">
        <f t="shared" si="103"/>
        <v>529.44000000000005</v>
      </c>
    </row>
    <row r="6615" spans="1:6">
      <c r="A6615" s="4">
        <v>6614</v>
      </c>
      <c r="B6615" s="5">
        <v>3</v>
      </c>
      <c r="C6615" s="6">
        <v>2701</v>
      </c>
      <c r="D6615" s="6">
        <v>3212</v>
      </c>
      <c r="E6615">
        <f>VLOOKUP(Чек_позиція!C6615,Товар!A:G,7,FALSE)</f>
        <v>897.61</v>
      </c>
      <c r="F6615">
        <f t="shared" si="103"/>
        <v>2692.83</v>
      </c>
    </row>
    <row r="6616" spans="1:6">
      <c r="A6616" s="4">
        <v>6615</v>
      </c>
      <c r="B6616" s="5">
        <v>1</v>
      </c>
      <c r="C6616" s="6">
        <v>1660</v>
      </c>
      <c r="D6616" s="6">
        <v>3213</v>
      </c>
      <c r="E6616">
        <f>VLOOKUP(Чек_позиція!C6616,Товар!A:G,7,FALSE)</f>
        <v>802.32</v>
      </c>
      <c r="F6616">
        <f t="shared" si="103"/>
        <v>802.32</v>
      </c>
    </row>
    <row r="6617" spans="1:6">
      <c r="A6617" s="4">
        <v>6616</v>
      </c>
      <c r="B6617" s="5">
        <v>4</v>
      </c>
      <c r="C6617" s="6">
        <v>2830</v>
      </c>
      <c r="D6617" s="6">
        <v>3214</v>
      </c>
      <c r="E6617">
        <f>VLOOKUP(Чек_позиція!C6617,Товар!A:G,7,FALSE)</f>
        <v>450.28</v>
      </c>
      <c r="F6617">
        <f t="shared" si="103"/>
        <v>1801.12</v>
      </c>
    </row>
    <row r="6618" spans="1:6">
      <c r="A6618" s="4">
        <v>6617</v>
      </c>
      <c r="B6618" s="5">
        <v>2</v>
      </c>
      <c r="C6618" s="6">
        <v>9957</v>
      </c>
      <c r="D6618" s="6">
        <v>3214</v>
      </c>
      <c r="E6618">
        <f>VLOOKUP(Чек_позиція!C6618,Товар!A:G,7,FALSE)</f>
        <v>566.09</v>
      </c>
      <c r="F6618">
        <f t="shared" si="103"/>
        <v>1132.18</v>
      </c>
    </row>
    <row r="6619" spans="1:6">
      <c r="A6619" s="4">
        <v>6618</v>
      </c>
      <c r="B6619" s="5">
        <v>1</v>
      </c>
      <c r="C6619" s="6">
        <v>408</v>
      </c>
      <c r="D6619" s="6">
        <v>3214</v>
      </c>
      <c r="E6619">
        <f>VLOOKUP(Чек_позиція!C6619,Товар!A:G,7,FALSE)</f>
        <v>620.16</v>
      </c>
      <c r="F6619">
        <f t="shared" si="103"/>
        <v>620.16</v>
      </c>
    </row>
    <row r="6620" spans="1:6">
      <c r="A6620" s="4">
        <v>6619</v>
      </c>
      <c r="B6620" s="5">
        <v>1</v>
      </c>
      <c r="C6620" s="6">
        <v>9051</v>
      </c>
      <c r="D6620" s="6">
        <v>3215</v>
      </c>
      <c r="E6620">
        <f>VLOOKUP(Чек_позиція!C6620,Товар!A:G,7,FALSE)</f>
        <v>360.74</v>
      </c>
      <c r="F6620">
        <f t="shared" si="103"/>
        <v>360.74</v>
      </c>
    </row>
    <row r="6621" spans="1:6">
      <c r="A6621" s="4">
        <v>6620</v>
      </c>
      <c r="B6621" s="5">
        <v>3</v>
      </c>
      <c r="C6621" s="6">
        <v>9760</v>
      </c>
      <c r="D6621" s="6">
        <v>3215</v>
      </c>
      <c r="E6621">
        <f>VLOOKUP(Чек_позиція!C6621,Товар!A:G,7,FALSE)</f>
        <v>806.27</v>
      </c>
      <c r="F6621">
        <f t="shared" si="103"/>
        <v>2418.81</v>
      </c>
    </row>
    <row r="6622" spans="1:6">
      <c r="A6622" s="4">
        <v>6621</v>
      </c>
      <c r="B6622" s="5">
        <v>4</v>
      </c>
      <c r="C6622" s="6">
        <v>5644</v>
      </c>
      <c r="D6622" s="6">
        <v>3216</v>
      </c>
      <c r="E6622">
        <f>VLOOKUP(Чек_позиція!C6622,Товар!A:G,7,FALSE)</f>
        <v>455.83</v>
      </c>
      <c r="F6622">
        <f t="shared" si="103"/>
        <v>1823.32</v>
      </c>
    </row>
    <row r="6623" spans="1:6">
      <c r="A6623" s="4">
        <v>6622</v>
      </c>
      <c r="B6623" s="5">
        <v>2</v>
      </c>
      <c r="C6623" s="6">
        <v>173</v>
      </c>
      <c r="D6623" s="6">
        <v>3216</v>
      </c>
      <c r="E6623">
        <f>VLOOKUP(Чек_позиція!C6623,Товар!A:G,7,FALSE)</f>
        <v>379.61</v>
      </c>
      <c r="F6623">
        <f t="shared" si="103"/>
        <v>759.22</v>
      </c>
    </row>
    <row r="6624" spans="1:6">
      <c r="A6624" s="4">
        <v>6623</v>
      </c>
      <c r="B6624" s="5">
        <v>2</v>
      </c>
      <c r="C6624" s="6">
        <v>7483</v>
      </c>
      <c r="D6624" s="6">
        <v>3216</v>
      </c>
      <c r="E6624">
        <f>VLOOKUP(Чек_позиція!C6624,Товар!A:G,7,FALSE)</f>
        <v>285.48</v>
      </c>
      <c r="F6624">
        <f t="shared" si="103"/>
        <v>570.96</v>
      </c>
    </row>
    <row r="6625" spans="1:6">
      <c r="A6625" s="4">
        <v>6624</v>
      </c>
      <c r="B6625" s="5">
        <v>3</v>
      </c>
      <c r="C6625" s="6">
        <v>4191</v>
      </c>
      <c r="D6625" s="6">
        <v>3217</v>
      </c>
      <c r="E6625">
        <f>VLOOKUP(Чек_позиція!C6625,Товар!A:G,7,FALSE)</f>
        <v>315.72000000000003</v>
      </c>
      <c r="F6625">
        <f t="shared" si="103"/>
        <v>947.16000000000008</v>
      </c>
    </row>
    <row r="6626" spans="1:6">
      <c r="A6626" s="4">
        <v>6625</v>
      </c>
      <c r="B6626" s="5">
        <v>1</v>
      </c>
      <c r="C6626" s="6">
        <v>5538</v>
      </c>
      <c r="D6626" s="6">
        <v>3217</v>
      </c>
      <c r="E6626">
        <f>VLOOKUP(Чек_позиція!C6626,Товар!A:G,7,FALSE)</f>
        <v>383.07</v>
      </c>
      <c r="F6626">
        <f t="shared" si="103"/>
        <v>383.07</v>
      </c>
    </row>
    <row r="6627" spans="1:6">
      <c r="A6627" s="4">
        <v>6626</v>
      </c>
      <c r="B6627" s="5">
        <v>3</v>
      </c>
      <c r="C6627" s="6">
        <v>826</v>
      </c>
      <c r="D6627" s="6">
        <v>3218</v>
      </c>
      <c r="E6627">
        <f>VLOOKUP(Чек_позиція!C6627,Товар!A:G,7,FALSE)</f>
        <v>939.43</v>
      </c>
      <c r="F6627">
        <f t="shared" si="103"/>
        <v>2818.29</v>
      </c>
    </row>
    <row r="6628" spans="1:6">
      <c r="A6628" s="4">
        <v>6627</v>
      </c>
      <c r="B6628" s="5">
        <v>4</v>
      </c>
      <c r="C6628" s="6">
        <v>7470</v>
      </c>
      <c r="D6628" s="6">
        <v>3218</v>
      </c>
      <c r="E6628">
        <f>VLOOKUP(Чек_позиція!C6628,Товар!A:G,7,FALSE)</f>
        <v>568.14</v>
      </c>
      <c r="F6628">
        <f t="shared" si="103"/>
        <v>2272.56</v>
      </c>
    </row>
    <row r="6629" spans="1:6">
      <c r="A6629" s="4">
        <v>6628</v>
      </c>
      <c r="B6629" s="5">
        <v>3</v>
      </c>
      <c r="C6629" s="6">
        <v>3216</v>
      </c>
      <c r="D6629" s="6">
        <v>3219</v>
      </c>
      <c r="E6629">
        <f>VLOOKUP(Чек_позиція!C6629,Товар!A:G,7,FALSE)</f>
        <v>944.22</v>
      </c>
      <c r="F6629">
        <f t="shared" si="103"/>
        <v>2832.66</v>
      </c>
    </row>
    <row r="6630" spans="1:6">
      <c r="A6630" s="4">
        <v>6629</v>
      </c>
      <c r="B6630" s="5">
        <v>1</v>
      </c>
      <c r="C6630" s="6">
        <v>482</v>
      </c>
      <c r="D6630" s="6">
        <v>3219</v>
      </c>
      <c r="E6630">
        <f>VLOOKUP(Чек_позиція!C6630,Товар!A:G,7,FALSE)</f>
        <v>629.01</v>
      </c>
      <c r="F6630">
        <f t="shared" si="103"/>
        <v>629.01</v>
      </c>
    </row>
    <row r="6631" spans="1:6">
      <c r="A6631" s="4">
        <v>6630</v>
      </c>
      <c r="B6631" s="5">
        <v>3</v>
      </c>
      <c r="C6631" s="6">
        <v>7902</v>
      </c>
      <c r="D6631" s="6">
        <v>3219</v>
      </c>
      <c r="E6631">
        <f>VLOOKUP(Чек_позиція!C6631,Товар!A:G,7,FALSE)</f>
        <v>548.72</v>
      </c>
      <c r="F6631">
        <f t="shared" si="103"/>
        <v>1646.16</v>
      </c>
    </row>
    <row r="6632" spans="1:6">
      <c r="A6632" s="4">
        <v>6631</v>
      </c>
      <c r="B6632" s="5">
        <v>2</v>
      </c>
      <c r="C6632" s="6">
        <v>4823</v>
      </c>
      <c r="D6632" s="6">
        <v>3219</v>
      </c>
      <c r="E6632">
        <f>VLOOKUP(Чек_позиція!C6632,Товар!A:G,7,FALSE)</f>
        <v>441.89</v>
      </c>
      <c r="F6632">
        <f t="shared" si="103"/>
        <v>883.78</v>
      </c>
    </row>
    <row r="6633" spans="1:6">
      <c r="A6633" s="4">
        <v>6632</v>
      </c>
      <c r="B6633" s="5">
        <v>2</v>
      </c>
      <c r="C6633" s="6">
        <v>2000</v>
      </c>
      <c r="D6633" s="6">
        <v>3220</v>
      </c>
      <c r="E6633">
        <f>VLOOKUP(Чек_позиція!C6633,Товар!A:G,7,FALSE)</f>
        <v>492.56</v>
      </c>
      <c r="F6633">
        <f t="shared" si="103"/>
        <v>985.12</v>
      </c>
    </row>
    <row r="6634" spans="1:6">
      <c r="A6634" s="4">
        <v>6633</v>
      </c>
      <c r="B6634" s="5">
        <v>4</v>
      </c>
      <c r="C6634" s="6">
        <v>6380</v>
      </c>
      <c r="D6634" s="6">
        <v>3220</v>
      </c>
      <c r="E6634">
        <f>VLOOKUP(Чек_позиція!C6634,Товар!A:G,7,FALSE)</f>
        <v>805.76</v>
      </c>
      <c r="F6634">
        <f t="shared" si="103"/>
        <v>3223.04</v>
      </c>
    </row>
    <row r="6635" spans="1:6">
      <c r="A6635" s="4">
        <v>6634</v>
      </c>
      <c r="B6635" s="5">
        <v>2</v>
      </c>
      <c r="C6635" s="6">
        <v>8334</v>
      </c>
      <c r="D6635" s="6">
        <v>3221</v>
      </c>
      <c r="E6635">
        <f>VLOOKUP(Чек_позиція!C6635,Товар!A:G,7,FALSE)</f>
        <v>146.94999999999999</v>
      </c>
      <c r="F6635">
        <f t="shared" si="103"/>
        <v>293.89999999999998</v>
      </c>
    </row>
    <row r="6636" spans="1:6">
      <c r="A6636" s="4">
        <v>6635</v>
      </c>
      <c r="B6636" s="5">
        <v>4</v>
      </c>
      <c r="C6636" s="6">
        <v>5540</v>
      </c>
      <c r="D6636" s="6">
        <v>3221</v>
      </c>
      <c r="E6636">
        <f>VLOOKUP(Чек_позиція!C6636,Товар!A:G,7,FALSE)</f>
        <v>786.23</v>
      </c>
      <c r="F6636">
        <f t="shared" si="103"/>
        <v>3144.92</v>
      </c>
    </row>
    <row r="6637" spans="1:6">
      <c r="A6637" s="4">
        <v>6636</v>
      </c>
      <c r="B6637" s="5">
        <v>1</v>
      </c>
      <c r="C6637" s="6">
        <v>7930</v>
      </c>
      <c r="D6637" s="6">
        <v>3221</v>
      </c>
      <c r="E6637">
        <f>VLOOKUP(Чек_позиція!C6637,Товар!A:G,7,FALSE)</f>
        <v>824.73</v>
      </c>
      <c r="F6637">
        <f t="shared" si="103"/>
        <v>824.73</v>
      </c>
    </row>
    <row r="6638" spans="1:6">
      <c r="A6638" s="4">
        <v>6637</v>
      </c>
      <c r="B6638" s="5">
        <v>2</v>
      </c>
      <c r="C6638" s="6">
        <v>1645</v>
      </c>
      <c r="D6638" s="6">
        <v>3221</v>
      </c>
      <c r="E6638">
        <f>VLOOKUP(Чек_позиція!C6638,Товар!A:G,7,FALSE)</f>
        <v>315.33</v>
      </c>
      <c r="F6638">
        <f t="shared" si="103"/>
        <v>630.66</v>
      </c>
    </row>
    <row r="6639" spans="1:6">
      <c r="A6639" s="4">
        <v>6638</v>
      </c>
      <c r="B6639" s="5">
        <v>1</v>
      </c>
      <c r="C6639" s="6">
        <v>9115</v>
      </c>
      <c r="D6639" s="6">
        <v>3221</v>
      </c>
      <c r="E6639">
        <f>VLOOKUP(Чек_позиція!C6639,Товар!A:G,7,FALSE)</f>
        <v>91.37</v>
      </c>
      <c r="F6639">
        <f t="shared" si="103"/>
        <v>91.37</v>
      </c>
    </row>
    <row r="6640" spans="1:6">
      <c r="A6640" s="4">
        <v>6639</v>
      </c>
      <c r="B6640" s="5">
        <v>4</v>
      </c>
      <c r="C6640" s="6">
        <v>4703</v>
      </c>
      <c r="D6640" s="6">
        <v>3222</v>
      </c>
      <c r="E6640">
        <f>VLOOKUP(Чек_позиція!C6640,Товар!A:G,7,FALSE)</f>
        <v>639.9</v>
      </c>
      <c r="F6640">
        <f t="shared" si="103"/>
        <v>2559.6</v>
      </c>
    </row>
    <row r="6641" spans="1:6">
      <c r="A6641" s="4">
        <v>6640</v>
      </c>
      <c r="B6641" s="5">
        <v>1</v>
      </c>
      <c r="C6641" s="6">
        <v>3673</v>
      </c>
      <c r="D6641" s="6">
        <v>3223</v>
      </c>
      <c r="E6641">
        <f>VLOOKUP(Чек_позиція!C6641,Товар!A:G,7,FALSE)</f>
        <v>816.43</v>
      </c>
      <c r="F6641">
        <f t="shared" si="103"/>
        <v>816.43</v>
      </c>
    </row>
    <row r="6642" spans="1:6">
      <c r="A6642" s="4">
        <v>6641</v>
      </c>
      <c r="B6642" s="5">
        <v>1</v>
      </c>
      <c r="C6642" s="6">
        <v>4492</v>
      </c>
      <c r="D6642" s="6">
        <v>3223</v>
      </c>
      <c r="E6642">
        <f>VLOOKUP(Чек_позиція!C6642,Товар!A:G,7,FALSE)</f>
        <v>556.58000000000004</v>
      </c>
      <c r="F6642">
        <f t="shared" si="103"/>
        <v>556.58000000000004</v>
      </c>
    </row>
    <row r="6643" spans="1:6">
      <c r="A6643" s="4">
        <v>6642</v>
      </c>
      <c r="B6643" s="5">
        <v>4</v>
      </c>
      <c r="C6643" s="6">
        <v>9683</v>
      </c>
      <c r="D6643" s="6">
        <v>3223</v>
      </c>
      <c r="E6643">
        <f>VLOOKUP(Чек_позиція!C6643,Товар!A:G,7,FALSE)</f>
        <v>748.67</v>
      </c>
      <c r="F6643">
        <f t="shared" si="103"/>
        <v>2994.68</v>
      </c>
    </row>
    <row r="6644" spans="1:6">
      <c r="A6644" s="4">
        <v>6643</v>
      </c>
      <c r="B6644" s="5">
        <v>4</v>
      </c>
      <c r="C6644" s="6">
        <v>6200</v>
      </c>
      <c r="D6644" s="6">
        <v>3223</v>
      </c>
      <c r="E6644">
        <f>VLOOKUP(Чек_позиція!C6644,Товар!A:G,7,FALSE)</f>
        <v>79.23</v>
      </c>
      <c r="F6644">
        <f t="shared" si="103"/>
        <v>316.92</v>
      </c>
    </row>
    <row r="6645" spans="1:6">
      <c r="A6645" s="4">
        <v>6644</v>
      </c>
      <c r="B6645" s="5">
        <v>2</v>
      </c>
      <c r="C6645" s="6">
        <v>6719</v>
      </c>
      <c r="D6645" s="6">
        <v>3224</v>
      </c>
      <c r="E6645">
        <f>VLOOKUP(Чек_позиція!C6645,Товар!A:G,7,FALSE)</f>
        <v>662.39</v>
      </c>
      <c r="F6645">
        <f t="shared" si="103"/>
        <v>1324.78</v>
      </c>
    </row>
    <row r="6646" spans="1:6">
      <c r="A6646" s="4">
        <v>6645</v>
      </c>
      <c r="B6646" s="5">
        <v>4</v>
      </c>
      <c r="C6646" s="6">
        <v>2976</v>
      </c>
      <c r="D6646" s="6">
        <v>3225</v>
      </c>
      <c r="E6646">
        <f>VLOOKUP(Чек_позиція!C6646,Товар!A:G,7,FALSE)</f>
        <v>212.86</v>
      </c>
      <c r="F6646">
        <f t="shared" si="103"/>
        <v>851.44</v>
      </c>
    </row>
    <row r="6647" spans="1:6">
      <c r="A6647" s="4">
        <v>6646</v>
      </c>
      <c r="B6647" s="5">
        <v>2</v>
      </c>
      <c r="C6647" s="6">
        <v>6090</v>
      </c>
      <c r="D6647" s="6">
        <v>3225</v>
      </c>
      <c r="E6647">
        <f>VLOOKUP(Чек_позиція!C6647,Товар!A:G,7,FALSE)</f>
        <v>474.5</v>
      </c>
      <c r="F6647">
        <f t="shared" si="103"/>
        <v>949</v>
      </c>
    </row>
    <row r="6648" spans="1:6">
      <c r="A6648" s="4">
        <v>6647</v>
      </c>
      <c r="B6648" s="5">
        <v>3</v>
      </c>
      <c r="C6648" s="6">
        <v>9071</v>
      </c>
      <c r="D6648" s="6">
        <v>3225</v>
      </c>
      <c r="E6648">
        <f>VLOOKUP(Чек_позиція!C6648,Товар!A:G,7,FALSE)</f>
        <v>310</v>
      </c>
      <c r="F6648">
        <f t="shared" si="103"/>
        <v>930</v>
      </c>
    </row>
    <row r="6649" spans="1:6">
      <c r="A6649" s="4">
        <v>6648</v>
      </c>
      <c r="B6649" s="5">
        <v>2</v>
      </c>
      <c r="C6649" s="6">
        <v>4224</v>
      </c>
      <c r="D6649" s="6">
        <v>3225</v>
      </c>
      <c r="E6649">
        <f>VLOOKUP(Чек_позиція!C6649,Товар!A:G,7,FALSE)</f>
        <v>744.5</v>
      </c>
      <c r="F6649">
        <f t="shared" si="103"/>
        <v>1489</v>
      </c>
    </row>
    <row r="6650" spans="1:6">
      <c r="A6650" s="4">
        <v>6649</v>
      </c>
      <c r="B6650" s="5">
        <v>4</v>
      </c>
      <c r="C6650" s="6">
        <v>2913</v>
      </c>
      <c r="D6650" s="6">
        <v>3226</v>
      </c>
      <c r="E6650">
        <f>VLOOKUP(Чек_позиція!C6650,Товар!A:G,7,FALSE)</f>
        <v>274.20999999999998</v>
      </c>
      <c r="F6650">
        <f t="shared" si="103"/>
        <v>1096.8399999999999</v>
      </c>
    </row>
    <row r="6651" spans="1:6">
      <c r="A6651" s="4">
        <v>6650</v>
      </c>
      <c r="B6651" s="5">
        <v>3</v>
      </c>
      <c r="C6651" s="6">
        <v>1844</v>
      </c>
      <c r="D6651" s="6">
        <v>3226</v>
      </c>
      <c r="E6651">
        <f>VLOOKUP(Чек_позиція!C6651,Товар!A:G,7,FALSE)</f>
        <v>293.36</v>
      </c>
      <c r="F6651">
        <f t="shared" si="103"/>
        <v>880.08</v>
      </c>
    </row>
    <row r="6652" spans="1:6">
      <c r="A6652" s="4">
        <v>6651</v>
      </c>
      <c r="B6652" s="5">
        <v>2</v>
      </c>
      <c r="C6652" s="6">
        <v>6095</v>
      </c>
      <c r="D6652" s="6">
        <v>3226</v>
      </c>
      <c r="E6652">
        <f>VLOOKUP(Чек_позиція!C6652,Товар!A:G,7,FALSE)</f>
        <v>300.85000000000002</v>
      </c>
      <c r="F6652">
        <f t="shared" si="103"/>
        <v>601.70000000000005</v>
      </c>
    </row>
    <row r="6653" spans="1:6">
      <c r="A6653" s="4">
        <v>6652</v>
      </c>
      <c r="B6653" s="5">
        <v>1</v>
      </c>
      <c r="C6653" s="6">
        <v>4776</v>
      </c>
      <c r="D6653" s="6">
        <v>3227</v>
      </c>
      <c r="E6653">
        <f>VLOOKUP(Чек_позиція!C6653,Товар!A:G,7,FALSE)</f>
        <v>774.33</v>
      </c>
      <c r="F6653">
        <f t="shared" si="103"/>
        <v>774.33</v>
      </c>
    </row>
    <row r="6654" spans="1:6">
      <c r="A6654" s="4">
        <v>6653</v>
      </c>
      <c r="B6654" s="5">
        <v>3</v>
      </c>
      <c r="C6654" s="6">
        <v>3739</v>
      </c>
      <c r="D6654" s="6">
        <v>3227</v>
      </c>
      <c r="E6654">
        <f>VLOOKUP(Чек_позиція!C6654,Товар!A:G,7,FALSE)</f>
        <v>122.49</v>
      </c>
      <c r="F6654">
        <f t="shared" si="103"/>
        <v>367.46999999999997</v>
      </c>
    </row>
    <row r="6655" spans="1:6">
      <c r="A6655" s="4">
        <v>6654</v>
      </c>
      <c r="B6655" s="5">
        <v>2</v>
      </c>
      <c r="C6655" s="6">
        <v>6806</v>
      </c>
      <c r="D6655" s="6">
        <v>3227</v>
      </c>
      <c r="E6655">
        <f>VLOOKUP(Чек_позиція!C6655,Товар!A:G,7,FALSE)</f>
        <v>445.16</v>
      </c>
      <c r="F6655">
        <f t="shared" si="103"/>
        <v>890.32</v>
      </c>
    </row>
    <row r="6656" spans="1:6">
      <c r="A6656" s="4">
        <v>6655</v>
      </c>
      <c r="B6656" s="5">
        <v>2</v>
      </c>
      <c r="C6656" s="6">
        <v>9101</v>
      </c>
      <c r="D6656" s="6">
        <v>3227</v>
      </c>
      <c r="E6656">
        <f>VLOOKUP(Чек_позиція!C6656,Товар!A:G,7,FALSE)</f>
        <v>896.89</v>
      </c>
      <c r="F6656">
        <f t="shared" si="103"/>
        <v>1793.78</v>
      </c>
    </row>
    <row r="6657" spans="1:6">
      <c r="A6657" s="4">
        <v>6656</v>
      </c>
      <c r="B6657" s="5">
        <v>4</v>
      </c>
      <c r="C6657" s="6">
        <v>5877</v>
      </c>
      <c r="D6657" s="6">
        <v>3228</v>
      </c>
      <c r="E6657">
        <f>VLOOKUP(Чек_позиція!C6657,Товар!A:G,7,FALSE)</f>
        <v>889.42</v>
      </c>
      <c r="F6657">
        <f t="shared" si="103"/>
        <v>3557.68</v>
      </c>
    </row>
    <row r="6658" spans="1:6">
      <c r="A6658" s="4">
        <v>6657</v>
      </c>
      <c r="B6658" s="5">
        <v>4</v>
      </c>
      <c r="C6658" s="6">
        <v>7173</v>
      </c>
      <c r="D6658" s="6">
        <v>3228</v>
      </c>
      <c r="E6658">
        <f>VLOOKUP(Чек_позиція!C6658,Товар!A:G,7,FALSE)</f>
        <v>502.98</v>
      </c>
      <c r="F6658">
        <f t="shared" si="103"/>
        <v>2011.92</v>
      </c>
    </row>
    <row r="6659" spans="1:6">
      <c r="A6659" s="4">
        <v>6658</v>
      </c>
      <c r="B6659" s="5">
        <v>2</v>
      </c>
      <c r="C6659" s="6">
        <v>6852</v>
      </c>
      <c r="D6659" s="6">
        <v>3228</v>
      </c>
      <c r="E6659">
        <f>VLOOKUP(Чек_позиція!C6659,Товар!A:G,7,FALSE)</f>
        <v>537.37</v>
      </c>
      <c r="F6659">
        <f t="shared" ref="F6659:F6722" si="104">B6659*E6659</f>
        <v>1074.74</v>
      </c>
    </row>
    <row r="6660" spans="1:6">
      <c r="A6660" s="4">
        <v>6659</v>
      </c>
      <c r="B6660" s="5">
        <v>1</v>
      </c>
      <c r="C6660" s="6">
        <v>3929</v>
      </c>
      <c r="D6660" s="6">
        <v>3229</v>
      </c>
      <c r="E6660">
        <f>VLOOKUP(Чек_позиція!C6660,Товар!A:G,7,FALSE)</f>
        <v>876.98</v>
      </c>
      <c r="F6660">
        <f t="shared" si="104"/>
        <v>876.98</v>
      </c>
    </row>
    <row r="6661" spans="1:6">
      <c r="A6661" s="4">
        <v>6660</v>
      </c>
      <c r="B6661" s="5">
        <v>4</v>
      </c>
      <c r="C6661" s="6">
        <v>5174</v>
      </c>
      <c r="D6661" s="6">
        <v>3229</v>
      </c>
      <c r="E6661">
        <f>VLOOKUP(Чек_позиція!C6661,Товар!A:G,7,FALSE)</f>
        <v>680.42</v>
      </c>
      <c r="F6661">
        <f t="shared" si="104"/>
        <v>2721.68</v>
      </c>
    </row>
    <row r="6662" spans="1:6">
      <c r="A6662" s="4">
        <v>6661</v>
      </c>
      <c r="B6662" s="5">
        <v>1</v>
      </c>
      <c r="C6662" s="6">
        <v>394</v>
      </c>
      <c r="D6662" s="6">
        <v>3229</v>
      </c>
      <c r="E6662">
        <f>VLOOKUP(Чек_позиція!C6662,Товар!A:G,7,FALSE)</f>
        <v>365.35</v>
      </c>
      <c r="F6662">
        <f t="shared" si="104"/>
        <v>365.35</v>
      </c>
    </row>
    <row r="6663" spans="1:6">
      <c r="A6663" s="4">
        <v>6662</v>
      </c>
      <c r="B6663" s="5">
        <v>1</v>
      </c>
      <c r="C6663" s="6">
        <v>6474</v>
      </c>
      <c r="D6663" s="6">
        <v>3230</v>
      </c>
      <c r="E6663">
        <f>VLOOKUP(Чек_позиція!C6663,Товар!A:G,7,FALSE)</f>
        <v>508.9</v>
      </c>
      <c r="F6663">
        <f t="shared" si="104"/>
        <v>508.9</v>
      </c>
    </row>
    <row r="6664" spans="1:6">
      <c r="A6664" s="4">
        <v>6663</v>
      </c>
      <c r="B6664" s="5">
        <v>1</v>
      </c>
      <c r="C6664" s="6">
        <v>5212</v>
      </c>
      <c r="D6664" s="6">
        <v>3231</v>
      </c>
      <c r="E6664">
        <f>VLOOKUP(Чек_позиція!C6664,Товар!A:G,7,FALSE)</f>
        <v>440.85</v>
      </c>
      <c r="F6664">
        <f t="shared" si="104"/>
        <v>440.85</v>
      </c>
    </row>
    <row r="6665" spans="1:6">
      <c r="A6665" s="4">
        <v>6664</v>
      </c>
      <c r="B6665" s="5">
        <v>2</v>
      </c>
      <c r="C6665" s="6">
        <v>9345</v>
      </c>
      <c r="D6665" s="6">
        <v>3231</v>
      </c>
      <c r="E6665">
        <f>VLOOKUP(Чек_позиція!C6665,Товар!A:G,7,FALSE)</f>
        <v>813.26</v>
      </c>
      <c r="F6665">
        <f t="shared" si="104"/>
        <v>1626.52</v>
      </c>
    </row>
    <row r="6666" spans="1:6">
      <c r="A6666" s="4">
        <v>6665</v>
      </c>
      <c r="B6666" s="5">
        <v>4</v>
      </c>
      <c r="C6666" s="6">
        <v>9244</v>
      </c>
      <c r="D6666" s="6">
        <v>3231</v>
      </c>
      <c r="E6666">
        <f>VLOOKUP(Чек_позиція!C6666,Товар!A:G,7,FALSE)</f>
        <v>626.45000000000005</v>
      </c>
      <c r="F6666">
        <f t="shared" si="104"/>
        <v>2505.8000000000002</v>
      </c>
    </row>
    <row r="6667" spans="1:6">
      <c r="A6667" s="4">
        <v>6666</v>
      </c>
      <c r="B6667" s="5">
        <v>3</v>
      </c>
      <c r="C6667" s="6">
        <v>4061</v>
      </c>
      <c r="D6667" s="6">
        <v>3232</v>
      </c>
      <c r="E6667">
        <f>VLOOKUP(Чек_позиція!C6667,Товар!A:G,7,FALSE)</f>
        <v>628.61</v>
      </c>
      <c r="F6667">
        <f t="shared" si="104"/>
        <v>1885.83</v>
      </c>
    </row>
    <row r="6668" spans="1:6">
      <c r="A6668" s="4">
        <v>6667</v>
      </c>
      <c r="B6668" s="5">
        <v>1</v>
      </c>
      <c r="C6668" s="6">
        <v>5599</v>
      </c>
      <c r="D6668" s="6">
        <v>3232</v>
      </c>
      <c r="E6668">
        <f>VLOOKUP(Чек_позиція!C6668,Товар!A:G,7,FALSE)</f>
        <v>43.82</v>
      </c>
      <c r="F6668">
        <f t="shared" si="104"/>
        <v>43.82</v>
      </c>
    </row>
    <row r="6669" spans="1:6">
      <c r="A6669" s="4">
        <v>6668</v>
      </c>
      <c r="B6669" s="5">
        <v>2</v>
      </c>
      <c r="C6669" s="6">
        <v>3687</v>
      </c>
      <c r="D6669" s="6">
        <v>3232</v>
      </c>
      <c r="E6669">
        <f>VLOOKUP(Чек_позиція!C6669,Товар!A:G,7,FALSE)</f>
        <v>583.1</v>
      </c>
      <c r="F6669">
        <f t="shared" si="104"/>
        <v>1166.2</v>
      </c>
    </row>
    <row r="6670" spans="1:6">
      <c r="A6670" s="4">
        <v>6669</v>
      </c>
      <c r="B6670" s="5">
        <v>4</v>
      </c>
      <c r="C6670" s="6">
        <v>6137</v>
      </c>
      <c r="D6670" s="6">
        <v>3233</v>
      </c>
      <c r="E6670">
        <f>VLOOKUP(Чек_позиція!C6670,Товар!A:G,7,FALSE)</f>
        <v>298.92</v>
      </c>
      <c r="F6670">
        <f t="shared" si="104"/>
        <v>1195.68</v>
      </c>
    </row>
    <row r="6671" spans="1:6">
      <c r="A6671" s="4">
        <v>6670</v>
      </c>
      <c r="B6671" s="5">
        <v>2</v>
      </c>
      <c r="C6671" s="6">
        <v>7955</v>
      </c>
      <c r="D6671" s="6">
        <v>3233</v>
      </c>
      <c r="E6671">
        <f>VLOOKUP(Чек_позиція!C6671,Товар!A:G,7,FALSE)</f>
        <v>737.03</v>
      </c>
      <c r="F6671">
        <f t="shared" si="104"/>
        <v>1474.06</v>
      </c>
    </row>
    <row r="6672" spans="1:6">
      <c r="A6672" s="4">
        <v>6671</v>
      </c>
      <c r="B6672" s="5">
        <v>2</v>
      </c>
      <c r="C6672" s="6">
        <v>3927</v>
      </c>
      <c r="D6672" s="6">
        <v>3233</v>
      </c>
      <c r="E6672">
        <f>VLOOKUP(Чек_позиція!C6672,Товар!A:G,7,FALSE)</f>
        <v>688.17</v>
      </c>
      <c r="F6672">
        <f t="shared" si="104"/>
        <v>1376.34</v>
      </c>
    </row>
    <row r="6673" spans="1:6">
      <c r="A6673" s="4">
        <v>6672</v>
      </c>
      <c r="B6673" s="5">
        <v>1</v>
      </c>
      <c r="C6673" s="6">
        <v>5657</v>
      </c>
      <c r="D6673" s="6">
        <v>3234</v>
      </c>
      <c r="E6673">
        <f>VLOOKUP(Чек_позиція!C6673,Товар!A:G,7,FALSE)</f>
        <v>346.09</v>
      </c>
      <c r="F6673">
        <f t="shared" si="104"/>
        <v>346.09</v>
      </c>
    </row>
    <row r="6674" spans="1:6">
      <c r="A6674" s="4">
        <v>6673</v>
      </c>
      <c r="B6674" s="5">
        <v>2</v>
      </c>
      <c r="C6674" s="6">
        <v>3521</v>
      </c>
      <c r="D6674" s="6">
        <v>3234</v>
      </c>
      <c r="E6674">
        <f>VLOOKUP(Чек_позиція!C6674,Товар!A:G,7,FALSE)</f>
        <v>414.2</v>
      </c>
      <c r="F6674">
        <f t="shared" si="104"/>
        <v>828.4</v>
      </c>
    </row>
    <row r="6675" spans="1:6">
      <c r="A6675" s="4">
        <v>6674</v>
      </c>
      <c r="B6675" s="5">
        <v>1</v>
      </c>
      <c r="C6675" s="6">
        <v>2954</v>
      </c>
      <c r="D6675" s="6">
        <v>3235</v>
      </c>
      <c r="E6675">
        <f>VLOOKUP(Чек_позиція!C6675,Товар!A:G,7,FALSE)</f>
        <v>906.93</v>
      </c>
      <c r="F6675">
        <f t="shared" si="104"/>
        <v>906.93</v>
      </c>
    </row>
    <row r="6676" spans="1:6">
      <c r="A6676" s="4">
        <v>6675</v>
      </c>
      <c r="B6676" s="5">
        <v>4</v>
      </c>
      <c r="C6676" s="6">
        <v>4865</v>
      </c>
      <c r="D6676" s="6">
        <v>3236</v>
      </c>
      <c r="E6676">
        <f>VLOOKUP(Чек_позиція!C6676,Товар!A:G,7,FALSE)</f>
        <v>695.03</v>
      </c>
      <c r="F6676">
        <f t="shared" si="104"/>
        <v>2780.12</v>
      </c>
    </row>
    <row r="6677" spans="1:6">
      <c r="A6677" s="4">
        <v>6676</v>
      </c>
      <c r="B6677" s="5">
        <v>3</v>
      </c>
      <c r="C6677" s="6">
        <v>2587</v>
      </c>
      <c r="D6677" s="6">
        <v>3237</v>
      </c>
      <c r="E6677">
        <f>VLOOKUP(Чек_позиція!C6677,Товар!A:G,7,FALSE)</f>
        <v>804.16</v>
      </c>
      <c r="F6677">
        <f t="shared" si="104"/>
        <v>2412.48</v>
      </c>
    </row>
    <row r="6678" spans="1:6">
      <c r="A6678" s="4">
        <v>6677</v>
      </c>
      <c r="B6678" s="5">
        <v>2</v>
      </c>
      <c r="C6678" s="6">
        <v>4573</v>
      </c>
      <c r="D6678" s="6">
        <v>3238</v>
      </c>
      <c r="E6678">
        <f>VLOOKUP(Чек_позиція!C6678,Товар!A:G,7,FALSE)</f>
        <v>610.04</v>
      </c>
      <c r="F6678">
        <f t="shared" si="104"/>
        <v>1220.08</v>
      </c>
    </row>
    <row r="6679" spans="1:6">
      <c r="A6679" s="4">
        <v>6678</v>
      </c>
      <c r="B6679" s="5">
        <v>2</v>
      </c>
      <c r="C6679" s="6">
        <v>1995</v>
      </c>
      <c r="D6679" s="6">
        <v>3238</v>
      </c>
      <c r="E6679">
        <f>VLOOKUP(Чек_позиція!C6679,Товар!A:G,7,FALSE)</f>
        <v>361.13</v>
      </c>
      <c r="F6679">
        <f t="shared" si="104"/>
        <v>722.26</v>
      </c>
    </row>
    <row r="6680" spans="1:6">
      <c r="A6680" s="4">
        <v>6679</v>
      </c>
      <c r="B6680" s="5">
        <v>4</v>
      </c>
      <c r="C6680" s="6">
        <v>9130</v>
      </c>
      <c r="D6680" s="6">
        <v>3239</v>
      </c>
      <c r="E6680">
        <f>VLOOKUP(Чек_позиція!C6680,Товар!A:G,7,FALSE)</f>
        <v>367.05</v>
      </c>
      <c r="F6680">
        <f t="shared" si="104"/>
        <v>1468.2</v>
      </c>
    </row>
    <row r="6681" spans="1:6">
      <c r="A6681" s="4">
        <v>6680</v>
      </c>
      <c r="B6681" s="5">
        <v>2</v>
      </c>
      <c r="C6681" s="6">
        <v>9491</v>
      </c>
      <c r="D6681" s="6">
        <v>3240</v>
      </c>
      <c r="E6681">
        <f>VLOOKUP(Чек_позиція!C6681,Товар!A:G,7,FALSE)</f>
        <v>756.72</v>
      </c>
      <c r="F6681">
        <f t="shared" si="104"/>
        <v>1513.44</v>
      </c>
    </row>
    <row r="6682" spans="1:6">
      <c r="A6682" s="4">
        <v>6681</v>
      </c>
      <c r="B6682" s="5">
        <v>4</v>
      </c>
      <c r="C6682" s="6">
        <v>9969</v>
      </c>
      <c r="D6682" s="6">
        <v>3240</v>
      </c>
      <c r="E6682">
        <f>VLOOKUP(Чек_позиція!C6682,Товар!A:G,7,FALSE)</f>
        <v>75.77</v>
      </c>
      <c r="F6682">
        <f t="shared" si="104"/>
        <v>303.08</v>
      </c>
    </row>
    <row r="6683" spans="1:6">
      <c r="A6683" s="4">
        <v>6682</v>
      </c>
      <c r="B6683" s="5">
        <v>3</v>
      </c>
      <c r="C6683" s="6">
        <v>1880</v>
      </c>
      <c r="D6683" s="6">
        <v>3241</v>
      </c>
      <c r="E6683">
        <f>VLOOKUP(Чек_позиція!C6683,Товар!A:G,7,FALSE)</f>
        <v>917.78</v>
      </c>
      <c r="F6683">
        <f t="shared" si="104"/>
        <v>2753.34</v>
      </c>
    </row>
    <row r="6684" spans="1:6">
      <c r="A6684" s="4">
        <v>6683</v>
      </c>
      <c r="B6684" s="5">
        <v>3</v>
      </c>
      <c r="C6684" s="6">
        <v>1591</v>
      </c>
      <c r="D6684" s="6">
        <v>3241</v>
      </c>
      <c r="E6684">
        <f>VLOOKUP(Чек_позиція!C6684,Товар!A:G,7,FALSE)</f>
        <v>434.37</v>
      </c>
      <c r="F6684">
        <f t="shared" si="104"/>
        <v>1303.1100000000001</v>
      </c>
    </row>
    <row r="6685" spans="1:6">
      <c r="A6685" s="4">
        <v>6684</v>
      </c>
      <c r="B6685" s="5">
        <v>4</v>
      </c>
      <c r="C6685" s="6">
        <v>5333</v>
      </c>
      <c r="D6685" s="6">
        <v>3242</v>
      </c>
      <c r="E6685">
        <f>VLOOKUP(Чек_позиція!C6685,Товар!A:G,7,FALSE)</f>
        <v>539.24</v>
      </c>
      <c r="F6685">
        <f t="shared" si="104"/>
        <v>2156.96</v>
      </c>
    </row>
    <row r="6686" spans="1:6">
      <c r="A6686" s="4">
        <v>6685</v>
      </c>
      <c r="B6686" s="5">
        <v>3</v>
      </c>
      <c r="C6686" s="6">
        <v>1604</v>
      </c>
      <c r="D6686" s="6">
        <v>3243</v>
      </c>
      <c r="E6686">
        <f>VLOOKUP(Чек_позиція!C6686,Товар!A:G,7,FALSE)</f>
        <v>702.65</v>
      </c>
      <c r="F6686">
        <f t="shared" si="104"/>
        <v>2107.9499999999998</v>
      </c>
    </row>
    <row r="6687" spans="1:6">
      <c r="A6687" s="4">
        <v>6686</v>
      </c>
      <c r="B6687" s="5">
        <v>2</v>
      </c>
      <c r="C6687" s="6">
        <v>6845</v>
      </c>
      <c r="D6687" s="6">
        <v>3243</v>
      </c>
      <c r="E6687">
        <f>VLOOKUP(Чек_позиція!C6687,Товар!A:G,7,FALSE)</f>
        <v>264.39999999999998</v>
      </c>
      <c r="F6687">
        <f t="shared" si="104"/>
        <v>528.79999999999995</v>
      </c>
    </row>
    <row r="6688" spans="1:6">
      <c r="A6688" s="4">
        <v>6687</v>
      </c>
      <c r="B6688" s="5">
        <v>3</v>
      </c>
      <c r="C6688" s="6">
        <v>6815</v>
      </c>
      <c r="D6688" s="6">
        <v>3243</v>
      </c>
      <c r="E6688">
        <f>VLOOKUP(Чек_позиція!C6688,Товар!A:G,7,FALSE)</f>
        <v>278.7</v>
      </c>
      <c r="F6688">
        <f t="shared" si="104"/>
        <v>836.09999999999991</v>
      </c>
    </row>
    <row r="6689" spans="1:6">
      <c r="A6689" s="4">
        <v>6688</v>
      </c>
      <c r="B6689" s="5">
        <v>4</v>
      </c>
      <c r="C6689" s="6">
        <v>1821</v>
      </c>
      <c r="D6689" s="6">
        <v>3243</v>
      </c>
      <c r="E6689">
        <f>VLOOKUP(Чек_позиція!C6689,Товар!A:G,7,FALSE)</f>
        <v>733.88</v>
      </c>
      <c r="F6689">
        <f t="shared" si="104"/>
        <v>2935.52</v>
      </c>
    </row>
    <row r="6690" spans="1:6">
      <c r="A6690" s="4">
        <v>6689</v>
      </c>
      <c r="B6690" s="5">
        <v>1</v>
      </c>
      <c r="C6690" s="6">
        <v>3098</v>
      </c>
      <c r="D6690" s="6">
        <v>3243</v>
      </c>
      <c r="E6690">
        <f>VLOOKUP(Чек_позиція!C6690,Товар!A:G,7,FALSE)</f>
        <v>468</v>
      </c>
      <c r="F6690">
        <f t="shared" si="104"/>
        <v>468</v>
      </c>
    </row>
    <row r="6691" spans="1:6">
      <c r="A6691" s="4">
        <v>6690</v>
      </c>
      <c r="B6691" s="5">
        <v>2</v>
      </c>
      <c r="C6691" s="6">
        <v>7524</v>
      </c>
      <c r="D6691" s="6">
        <v>3244</v>
      </c>
      <c r="E6691">
        <f>VLOOKUP(Чек_позиція!C6691,Товар!A:G,7,FALSE)</f>
        <v>43.84</v>
      </c>
      <c r="F6691">
        <f t="shared" si="104"/>
        <v>87.68</v>
      </c>
    </row>
    <row r="6692" spans="1:6">
      <c r="A6692" s="4">
        <v>6691</v>
      </c>
      <c r="B6692" s="5">
        <v>1</v>
      </c>
      <c r="C6692" s="6">
        <v>6980</v>
      </c>
      <c r="D6692" s="6">
        <v>3244</v>
      </c>
      <c r="E6692">
        <f>VLOOKUP(Чек_позиція!C6692,Товар!A:G,7,FALSE)</f>
        <v>798.45</v>
      </c>
      <c r="F6692">
        <f t="shared" si="104"/>
        <v>798.45</v>
      </c>
    </row>
    <row r="6693" spans="1:6">
      <c r="A6693" s="4">
        <v>6692</v>
      </c>
      <c r="B6693" s="5">
        <v>3</v>
      </c>
      <c r="C6693" s="6">
        <v>2276</v>
      </c>
      <c r="D6693" s="6">
        <v>3244</v>
      </c>
      <c r="E6693">
        <f>VLOOKUP(Чек_позиція!C6693,Товар!A:G,7,FALSE)</f>
        <v>673.38</v>
      </c>
      <c r="F6693">
        <f t="shared" si="104"/>
        <v>2020.1399999999999</v>
      </c>
    </row>
    <row r="6694" spans="1:6">
      <c r="A6694" s="4">
        <v>6693</v>
      </c>
      <c r="B6694" s="5">
        <v>3</v>
      </c>
      <c r="C6694" s="6">
        <v>2970</v>
      </c>
      <c r="D6694" s="6">
        <v>3245</v>
      </c>
      <c r="E6694">
        <f>VLOOKUP(Чек_позиція!C6694,Товар!A:G,7,FALSE)</f>
        <v>402.79</v>
      </c>
      <c r="F6694">
        <f t="shared" si="104"/>
        <v>1208.3700000000001</v>
      </c>
    </row>
    <row r="6695" spans="1:6">
      <c r="A6695" s="4">
        <v>6694</v>
      </c>
      <c r="B6695" s="5">
        <v>3</v>
      </c>
      <c r="C6695" s="6">
        <v>9534</v>
      </c>
      <c r="D6695" s="6">
        <v>3245</v>
      </c>
      <c r="E6695">
        <f>VLOOKUP(Чек_позиція!C6695,Товар!A:G,7,FALSE)</f>
        <v>610.97</v>
      </c>
      <c r="F6695">
        <f t="shared" si="104"/>
        <v>1832.91</v>
      </c>
    </row>
    <row r="6696" spans="1:6">
      <c r="A6696" s="4">
        <v>6695</v>
      </c>
      <c r="B6696" s="5">
        <v>3</v>
      </c>
      <c r="C6696" s="6">
        <v>2853</v>
      </c>
      <c r="D6696" s="6">
        <v>3245</v>
      </c>
      <c r="E6696">
        <f>VLOOKUP(Чек_позиція!C6696,Товар!A:G,7,FALSE)</f>
        <v>813.44</v>
      </c>
      <c r="F6696">
        <f t="shared" si="104"/>
        <v>2440.3200000000002</v>
      </c>
    </row>
    <row r="6697" spans="1:6">
      <c r="A6697" s="4">
        <v>6696</v>
      </c>
      <c r="B6697" s="5">
        <v>3</v>
      </c>
      <c r="C6697" s="6">
        <v>8686</v>
      </c>
      <c r="D6697" s="6">
        <v>3245</v>
      </c>
      <c r="E6697">
        <f>VLOOKUP(Чек_позиція!C6697,Товар!A:G,7,FALSE)</f>
        <v>201.21</v>
      </c>
      <c r="F6697">
        <f t="shared" si="104"/>
        <v>603.63</v>
      </c>
    </row>
    <row r="6698" spans="1:6">
      <c r="A6698" s="4">
        <v>6697</v>
      </c>
      <c r="B6698" s="5">
        <v>2</v>
      </c>
      <c r="C6698" s="6">
        <v>6566</v>
      </c>
      <c r="D6698" s="6">
        <v>3245</v>
      </c>
      <c r="E6698">
        <f>VLOOKUP(Чек_позиція!C6698,Товар!A:G,7,FALSE)</f>
        <v>114.34</v>
      </c>
      <c r="F6698">
        <f t="shared" si="104"/>
        <v>228.68</v>
      </c>
    </row>
    <row r="6699" spans="1:6">
      <c r="A6699" s="4">
        <v>6698</v>
      </c>
      <c r="B6699" s="5">
        <v>2</v>
      </c>
      <c r="C6699" s="6">
        <v>6022</v>
      </c>
      <c r="D6699" s="6">
        <v>3246</v>
      </c>
      <c r="E6699">
        <f>VLOOKUP(Чек_позиція!C6699,Товар!A:G,7,FALSE)</f>
        <v>418.76</v>
      </c>
      <c r="F6699">
        <f t="shared" si="104"/>
        <v>837.52</v>
      </c>
    </row>
    <row r="6700" spans="1:6">
      <c r="A6700" s="4">
        <v>6699</v>
      </c>
      <c r="B6700" s="5">
        <v>4</v>
      </c>
      <c r="C6700" s="6">
        <v>6476</v>
      </c>
      <c r="D6700" s="6">
        <v>3247</v>
      </c>
      <c r="E6700">
        <f>VLOOKUP(Чек_позиція!C6700,Товар!A:G,7,FALSE)</f>
        <v>685.12</v>
      </c>
      <c r="F6700">
        <f t="shared" si="104"/>
        <v>2740.48</v>
      </c>
    </row>
    <row r="6701" spans="1:6">
      <c r="A6701" s="4">
        <v>6700</v>
      </c>
      <c r="B6701" s="5">
        <v>2</v>
      </c>
      <c r="C6701" s="6">
        <v>3399</v>
      </c>
      <c r="D6701" s="6">
        <v>3247</v>
      </c>
      <c r="E6701">
        <f>VLOOKUP(Чек_позиція!C6701,Товар!A:G,7,FALSE)</f>
        <v>624.54999999999995</v>
      </c>
      <c r="F6701">
        <f t="shared" si="104"/>
        <v>1249.0999999999999</v>
      </c>
    </row>
    <row r="6702" spans="1:6">
      <c r="A6702" s="4">
        <v>6701</v>
      </c>
      <c r="B6702" s="5">
        <v>3</v>
      </c>
      <c r="C6702" s="6">
        <v>8827</v>
      </c>
      <c r="D6702" s="6">
        <v>3248</v>
      </c>
      <c r="E6702">
        <f>VLOOKUP(Чек_позиція!C6702,Товар!A:G,7,FALSE)</f>
        <v>788.19</v>
      </c>
      <c r="F6702">
        <f t="shared" si="104"/>
        <v>2364.5700000000002</v>
      </c>
    </row>
    <row r="6703" spans="1:6">
      <c r="A6703" s="4">
        <v>6702</v>
      </c>
      <c r="B6703" s="5">
        <v>3</v>
      </c>
      <c r="C6703" s="6">
        <v>8932</v>
      </c>
      <c r="D6703" s="6">
        <v>3248</v>
      </c>
      <c r="E6703">
        <f>VLOOKUP(Чек_позиція!C6703,Товар!A:G,7,FALSE)</f>
        <v>190.56</v>
      </c>
      <c r="F6703">
        <f t="shared" si="104"/>
        <v>571.68000000000006</v>
      </c>
    </row>
    <row r="6704" spans="1:6">
      <c r="A6704" s="4">
        <v>6703</v>
      </c>
      <c r="B6704" s="5">
        <v>2</v>
      </c>
      <c r="C6704" s="6">
        <v>7246</v>
      </c>
      <c r="D6704" s="6">
        <v>3249</v>
      </c>
      <c r="E6704">
        <f>VLOOKUP(Чек_позиція!C6704,Товар!A:G,7,FALSE)</f>
        <v>147.06</v>
      </c>
      <c r="F6704">
        <f t="shared" si="104"/>
        <v>294.12</v>
      </c>
    </row>
    <row r="6705" spans="1:6">
      <c r="A6705" s="4">
        <v>6704</v>
      </c>
      <c r="B6705" s="5">
        <v>1</v>
      </c>
      <c r="C6705" s="6">
        <v>2262</v>
      </c>
      <c r="D6705" s="6">
        <v>3249</v>
      </c>
      <c r="E6705">
        <f>VLOOKUP(Чек_позиція!C6705,Товар!A:G,7,FALSE)</f>
        <v>512.16999999999996</v>
      </c>
      <c r="F6705">
        <f t="shared" si="104"/>
        <v>512.16999999999996</v>
      </c>
    </row>
    <row r="6706" spans="1:6">
      <c r="A6706" s="4">
        <v>6705</v>
      </c>
      <c r="B6706" s="5">
        <v>4</v>
      </c>
      <c r="C6706" s="6">
        <v>7126</v>
      </c>
      <c r="D6706" s="6">
        <v>3249</v>
      </c>
      <c r="E6706">
        <f>VLOOKUP(Чек_позиція!C6706,Товар!A:G,7,FALSE)</f>
        <v>86.68</v>
      </c>
      <c r="F6706">
        <f t="shared" si="104"/>
        <v>346.72</v>
      </c>
    </row>
    <row r="6707" spans="1:6">
      <c r="A6707" s="4">
        <v>6706</v>
      </c>
      <c r="B6707" s="5">
        <v>2</v>
      </c>
      <c r="C6707" s="6">
        <v>4242</v>
      </c>
      <c r="D6707" s="6">
        <v>3249</v>
      </c>
      <c r="E6707">
        <f>VLOOKUP(Чек_позиція!C6707,Товар!A:G,7,FALSE)</f>
        <v>466.53</v>
      </c>
      <c r="F6707">
        <f t="shared" si="104"/>
        <v>933.06</v>
      </c>
    </row>
    <row r="6708" spans="1:6">
      <c r="A6708" s="4">
        <v>6707</v>
      </c>
      <c r="B6708" s="5">
        <v>4</v>
      </c>
      <c r="C6708" s="6">
        <v>6093</v>
      </c>
      <c r="D6708" s="6">
        <v>3250</v>
      </c>
      <c r="E6708">
        <f>VLOOKUP(Чек_позиція!C6708,Товар!A:G,7,FALSE)</f>
        <v>832.13</v>
      </c>
      <c r="F6708">
        <f t="shared" si="104"/>
        <v>3328.52</v>
      </c>
    </row>
    <row r="6709" spans="1:6">
      <c r="A6709" s="4">
        <v>6708</v>
      </c>
      <c r="B6709" s="5">
        <v>4</v>
      </c>
      <c r="C6709" s="6">
        <v>7125</v>
      </c>
      <c r="D6709" s="6">
        <v>3250</v>
      </c>
      <c r="E6709">
        <f>VLOOKUP(Чек_позиція!C6709,Товар!A:G,7,FALSE)</f>
        <v>372.93</v>
      </c>
      <c r="F6709">
        <f t="shared" si="104"/>
        <v>1491.72</v>
      </c>
    </row>
    <row r="6710" spans="1:6">
      <c r="A6710" s="4">
        <v>6709</v>
      </c>
      <c r="B6710" s="5">
        <v>3</v>
      </c>
      <c r="C6710" s="6">
        <v>6819</v>
      </c>
      <c r="D6710" s="6">
        <v>3250</v>
      </c>
      <c r="E6710">
        <f>VLOOKUP(Чек_позиція!C6710,Товар!A:G,7,FALSE)</f>
        <v>249.17</v>
      </c>
      <c r="F6710">
        <f t="shared" si="104"/>
        <v>747.51</v>
      </c>
    </row>
    <row r="6711" spans="1:6">
      <c r="A6711" s="4">
        <v>6710</v>
      </c>
      <c r="B6711" s="5">
        <v>2</v>
      </c>
      <c r="C6711" s="6">
        <v>4640</v>
      </c>
      <c r="D6711" s="6">
        <v>3250</v>
      </c>
      <c r="E6711">
        <f>VLOOKUP(Чек_позиція!C6711,Товар!A:G,7,FALSE)</f>
        <v>714.82</v>
      </c>
      <c r="F6711">
        <f t="shared" si="104"/>
        <v>1429.64</v>
      </c>
    </row>
    <row r="6712" spans="1:6">
      <c r="A6712" s="4">
        <v>6711</v>
      </c>
      <c r="B6712" s="5">
        <v>4</v>
      </c>
      <c r="C6712" s="6">
        <v>8276</v>
      </c>
      <c r="D6712" s="6">
        <v>3251</v>
      </c>
      <c r="E6712">
        <f>VLOOKUP(Чек_позиція!C6712,Товар!A:G,7,FALSE)</f>
        <v>136.09</v>
      </c>
      <c r="F6712">
        <f t="shared" si="104"/>
        <v>544.36</v>
      </c>
    </row>
    <row r="6713" spans="1:6">
      <c r="A6713" s="4">
        <v>6712</v>
      </c>
      <c r="B6713" s="5">
        <v>4</v>
      </c>
      <c r="C6713" s="6">
        <v>7545</v>
      </c>
      <c r="D6713" s="6">
        <v>3252</v>
      </c>
      <c r="E6713">
        <f>VLOOKUP(Чек_позиція!C6713,Товар!A:G,7,FALSE)</f>
        <v>277.68</v>
      </c>
      <c r="F6713">
        <f t="shared" si="104"/>
        <v>1110.72</v>
      </c>
    </row>
    <row r="6714" spans="1:6">
      <c r="A6714" s="4">
        <v>6713</v>
      </c>
      <c r="B6714" s="5">
        <v>4</v>
      </c>
      <c r="C6714" s="6">
        <v>6049</v>
      </c>
      <c r="D6714" s="6">
        <v>3252</v>
      </c>
      <c r="E6714">
        <f>VLOOKUP(Чек_позиція!C6714,Товар!A:G,7,FALSE)</f>
        <v>110.27</v>
      </c>
      <c r="F6714">
        <f t="shared" si="104"/>
        <v>441.08</v>
      </c>
    </row>
    <row r="6715" spans="1:6">
      <c r="A6715" s="4">
        <v>6714</v>
      </c>
      <c r="B6715" s="5">
        <v>1</v>
      </c>
      <c r="C6715" s="6">
        <v>5704</v>
      </c>
      <c r="D6715" s="6">
        <v>3252</v>
      </c>
      <c r="E6715">
        <f>VLOOKUP(Чек_позиція!C6715,Товар!A:G,7,FALSE)</f>
        <v>765.69</v>
      </c>
      <c r="F6715">
        <f t="shared" si="104"/>
        <v>765.69</v>
      </c>
    </row>
    <row r="6716" spans="1:6">
      <c r="A6716" s="4">
        <v>6715</v>
      </c>
      <c r="B6716" s="5">
        <v>1</v>
      </c>
      <c r="C6716" s="6">
        <v>3928</v>
      </c>
      <c r="D6716" s="6">
        <v>3253</v>
      </c>
      <c r="E6716">
        <f>VLOOKUP(Чек_позиція!C6716,Товар!A:G,7,FALSE)</f>
        <v>247.08</v>
      </c>
      <c r="F6716">
        <f t="shared" si="104"/>
        <v>247.08</v>
      </c>
    </row>
    <row r="6717" spans="1:6">
      <c r="A6717" s="4">
        <v>6716</v>
      </c>
      <c r="B6717" s="5">
        <v>4</v>
      </c>
      <c r="C6717" s="6">
        <v>8317</v>
      </c>
      <c r="D6717" s="6">
        <v>3253</v>
      </c>
      <c r="E6717">
        <f>VLOOKUP(Чек_позиція!C6717,Товар!A:G,7,FALSE)</f>
        <v>55.15</v>
      </c>
      <c r="F6717">
        <f t="shared" si="104"/>
        <v>220.6</v>
      </c>
    </row>
    <row r="6718" spans="1:6">
      <c r="A6718" s="4">
        <v>6717</v>
      </c>
      <c r="B6718" s="5">
        <v>1</v>
      </c>
      <c r="C6718" s="6">
        <v>9785</v>
      </c>
      <c r="D6718" s="6">
        <v>3253</v>
      </c>
      <c r="E6718">
        <f>VLOOKUP(Чек_позиція!C6718,Товар!A:G,7,FALSE)</f>
        <v>337.95</v>
      </c>
      <c r="F6718">
        <f t="shared" si="104"/>
        <v>337.95</v>
      </c>
    </row>
    <row r="6719" spans="1:6">
      <c r="A6719" s="4">
        <v>6718</v>
      </c>
      <c r="B6719" s="5">
        <v>2</v>
      </c>
      <c r="C6719" s="6">
        <v>4561</v>
      </c>
      <c r="D6719" s="6">
        <v>3254</v>
      </c>
      <c r="E6719">
        <f>VLOOKUP(Чек_позиція!C6719,Товар!A:G,7,FALSE)</f>
        <v>491.76</v>
      </c>
      <c r="F6719">
        <f t="shared" si="104"/>
        <v>983.52</v>
      </c>
    </row>
    <row r="6720" spans="1:6">
      <c r="A6720" s="4">
        <v>6719</v>
      </c>
      <c r="B6720" s="5">
        <v>3</v>
      </c>
      <c r="C6720" s="6">
        <v>1764</v>
      </c>
      <c r="D6720" s="6">
        <v>3254</v>
      </c>
      <c r="E6720">
        <f>VLOOKUP(Чек_позиція!C6720,Товар!A:G,7,FALSE)</f>
        <v>330.16</v>
      </c>
      <c r="F6720">
        <f t="shared" si="104"/>
        <v>990.48</v>
      </c>
    </row>
    <row r="6721" spans="1:6">
      <c r="A6721" s="4">
        <v>6720</v>
      </c>
      <c r="B6721" s="5">
        <v>1</v>
      </c>
      <c r="C6721" s="6">
        <v>7584</v>
      </c>
      <c r="D6721" s="6">
        <v>3255</v>
      </c>
      <c r="E6721">
        <f>VLOOKUP(Чек_позиція!C6721,Товар!A:G,7,FALSE)</f>
        <v>903.11</v>
      </c>
      <c r="F6721">
        <f t="shared" si="104"/>
        <v>903.11</v>
      </c>
    </row>
    <row r="6722" spans="1:6">
      <c r="A6722" s="4">
        <v>6721</v>
      </c>
      <c r="B6722" s="5">
        <v>4</v>
      </c>
      <c r="C6722" s="6">
        <v>7670</v>
      </c>
      <c r="D6722" s="6">
        <v>3255</v>
      </c>
      <c r="E6722">
        <f>VLOOKUP(Чек_позиція!C6722,Товар!A:G,7,FALSE)</f>
        <v>638.21</v>
      </c>
      <c r="F6722">
        <f t="shared" si="104"/>
        <v>2552.84</v>
      </c>
    </row>
    <row r="6723" spans="1:6">
      <c r="A6723" s="4">
        <v>6722</v>
      </c>
      <c r="B6723" s="5">
        <v>2</v>
      </c>
      <c r="C6723" s="6">
        <v>5692</v>
      </c>
      <c r="D6723" s="6">
        <v>3255</v>
      </c>
      <c r="E6723">
        <f>VLOOKUP(Чек_позиція!C6723,Товар!A:G,7,FALSE)</f>
        <v>88.85</v>
      </c>
      <c r="F6723">
        <f t="shared" ref="F6723:F6786" si="105">B6723*E6723</f>
        <v>177.7</v>
      </c>
    </row>
    <row r="6724" spans="1:6">
      <c r="A6724" s="4">
        <v>6723</v>
      </c>
      <c r="B6724" s="5">
        <v>2</v>
      </c>
      <c r="C6724" s="6">
        <v>5632</v>
      </c>
      <c r="D6724" s="6">
        <v>3255</v>
      </c>
      <c r="E6724">
        <f>VLOOKUP(Чек_позиція!C6724,Товар!A:G,7,FALSE)</f>
        <v>512.16999999999996</v>
      </c>
      <c r="F6724">
        <f t="shared" si="105"/>
        <v>1024.3399999999999</v>
      </c>
    </row>
    <row r="6725" spans="1:6">
      <c r="A6725" s="4">
        <v>6724</v>
      </c>
      <c r="B6725" s="5">
        <v>3</v>
      </c>
      <c r="C6725" s="6">
        <v>670</v>
      </c>
      <c r="D6725" s="6">
        <v>3255</v>
      </c>
      <c r="E6725">
        <f>VLOOKUP(Чек_позиція!C6725,Товар!A:G,7,FALSE)</f>
        <v>797.16</v>
      </c>
      <c r="F6725">
        <f t="shared" si="105"/>
        <v>2391.48</v>
      </c>
    </row>
    <row r="6726" spans="1:6">
      <c r="A6726" s="4">
        <v>6725</v>
      </c>
      <c r="B6726" s="5">
        <v>3</v>
      </c>
      <c r="C6726" s="6">
        <v>1390</v>
      </c>
      <c r="D6726" s="6">
        <v>3256</v>
      </c>
      <c r="E6726">
        <f>VLOOKUP(Чек_позиція!C6726,Товар!A:G,7,FALSE)</f>
        <v>859.17</v>
      </c>
      <c r="F6726">
        <f t="shared" si="105"/>
        <v>2577.5099999999998</v>
      </c>
    </row>
    <row r="6727" spans="1:6">
      <c r="A6727" s="4">
        <v>6726</v>
      </c>
      <c r="B6727" s="5">
        <v>3</v>
      </c>
      <c r="C6727" s="6">
        <v>9660</v>
      </c>
      <c r="D6727" s="6">
        <v>3256</v>
      </c>
      <c r="E6727">
        <f>VLOOKUP(Чек_позиція!C6727,Товар!A:G,7,FALSE)</f>
        <v>385.51</v>
      </c>
      <c r="F6727">
        <f t="shared" si="105"/>
        <v>1156.53</v>
      </c>
    </row>
    <row r="6728" spans="1:6">
      <c r="A6728" s="4">
        <v>6727</v>
      </c>
      <c r="B6728" s="5">
        <v>4</v>
      </c>
      <c r="C6728" s="6">
        <v>3930</v>
      </c>
      <c r="D6728" s="6">
        <v>3256</v>
      </c>
      <c r="E6728">
        <f>VLOOKUP(Чек_позиція!C6728,Товар!A:G,7,FALSE)</f>
        <v>305.49</v>
      </c>
      <c r="F6728">
        <f t="shared" si="105"/>
        <v>1221.96</v>
      </c>
    </row>
    <row r="6729" spans="1:6">
      <c r="A6729" s="4">
        <v>6728</v>
      </c>
      <c r="B6729" s="5">
        <v>1</v>
      </c>
      <c r="C6729" s="6">
        <v>9237</v>
      </c>
      <c r="D6729" s="6">
        <v>3257</v>
      </c>
      <c r="E6729">
        <f>VLOOKUP(Чек_позиція!C6729,Товар!A:G,7,FALSE)</f>
        <v>858.38</v>
      </c>
      <c r="F6729">
        <f t="shared" si="105"/>
        <v>858.38</v>
      </c>
    </row>
    <row r="6730" spans="1:6">
      <c r="A6730" s="4">
        <v>6729</v>
      </c>
      <c r="B6730" s="5">
        <v>1</v>
      </c>
      <c r="C6730" s="6">
        <v>2090</v>
      </c>
      <c r="D6730" s="6">
        <v>3257</v>
      </c>
      <c r="E6730">
        <f>VLOOKUP(Чек_позиція!C6730,Товар!A:G,7,FALSE)</f>
        <v>547.13</v>
      </c>
      <c r="F6730">
        <f t="shared" si="105"/>
        <v>547.13</v>
      </c>
    </row>
    <row r="6731" spans="1:6">
      <c r="A6731" s="4">
        <v>6730</v>
      </c>
      <c r="B6731" s="5">
        <v>3</v>
      </c>
      <c r="C6731" s="6">
        <v>7481</v>
      </c>
      <c r="D6731" s="6">
        <v>3258</v>
      </c>
      <c r="E6731">
        <f>VLOOKUP(Чек_позиція!C6731,Товар!A:G,7,FALSE)</f>
        <v>70.11</v>
      </c>
      <c r="F6731">
        <f t="shared" si="105"/>
        <v>210.32999999999998</v>
      </c>
    </row>
    <row r="6732" spans="1:6">
      <c r="A6732" s="4">
        <v>6731</v>
      </c>
      <c r="B6732" s="5">
        <v>4</v>
      </c>
      <c r="C6732" s="6">
        <v>6900</v>
      </c>
      <c r="D6732" s="6">
        <v>3258</v>
      </c>
      <c r="E6732">
        <f>VLOOKUP(Чек_позиція!C6732,Товар!A:G,7,FALSE)</f>
        <v>490.27</v>
      </c>
      <c r="F6732">
        <f t="shared" si="105"/>
        <v>1961.08</v>
      </c>
    </row>
    <row r="6733" spans="1:6">
      <c r="A6733" s="4">
        <v>6732</v>
      </c>
      <c r="B6733" s="5">
        <v>1</v>
      </c>
      <c r="C6733" s="6">
        <v>3925</v>
      </c>
      <c r="D6733" s="6">
        <v>3259</v>
      </c>
      <c r="E6733">
        <f>VLOOKUP(Чек_позиція!C6733,Товар!A:G,7,FALSE)</f>
        <v>589.19000000000005</v>
      </c>
      <c r="F6733">
        <f t="shared" si="105"/>
        <v>589.19000000000005</v>
      </c>
    </row>
    <row r="6734" spans="1:6">
      <c r="A6734" s="4">
        <v>6733</v>
      </c>
      <c r="B6734" s="5">
        <v>4</v>
      </c>
      <c r="C6734" s="6">
        <v>7179</v>
      </c>
      <c r="D6734" s="6">
        <v>3260</v>
      </c>
      <c r="E6734">
        <f>VLOOKUP(Чек_позиція!C6734,Товар!A:G,7,FALSE)</f>
        <v>808.44</v>
      </c>
      <c r="F6734">
        <f t="shared" si="105"/>
        <v>3233.76</v>
      </c>
    </row>
    <row r="6735" spans="1:6">
      <c r="A6735" s="4">
        <v>6734</v>
      </c>
      <c r="B6735" s="5">
        <v>2</v>
      </c>
      <c r="C6735" s="6">
        <v>9471</v>
      </c>
      <c r="D6735" s="6">
        <v>3261</v>
      </c>
      <c r="E6735">
        <f>VLOOKUP(Чек_позиція!C6735,Товар!A:G,7,FALSE)</f>
        <v>218.7</v>
      </c>
      <c r="F6735">
        <f t="shared" si="105"/>
        <v>437.4</v>
      </c>
    </row>
    <row r="6736" spans="1:6">
      <c r="A6736" s="4">
        <v>6735</v>
      </c>
      <c r="B6736" s="5">
        <v>3</v>
      </c>
      <c r="C6736" s="6">
        <v>521</v>
      </c>
      <c r="D6736" s="6">
        <v>3262</v>
      </c>
      <c r="E6736">
        <f>VLOOKUP(Чек_позиція!C6736,Товар!A:G,7,FALSE)</f>
        <v>181.96</v>
      </c>
      <c r="F6736">
        <f t="shared" si="105"/>
        <v>545.88</v>
      </c>
    </row>
    <row r="6737" spans="1:6">
      <c r="A6737" s="4">
        <v>6736</v>
      </c>
      <c r="B6737" s="5">
        <v>2</v>
      </c>
      <c r="C6737" s="6">
        <v>6164</v>
      </c>
      <c r="D6737" s="6">
        <v>3262</v>
      </c>
      <c r="E6737">
        <f>VLOOKUP(Чек_позиція!C6737,Товар!A:G,7,FALSE)</f>
        <v>582.41999999999996</v>
      </c>
      <c r="F6737">
        <f t="shared" si="105"/>
        <v>1164.8399999999999</v>
      </c>
    </row>
    <row r="6738" spans="1:6">
      <c r="A6738" s="4">
        <v>6737</v>
      </c>
      <c r="B6738" s="5">
        <v>1</v>
      </c>
      <c r="C6738" s="6">
        <v>6900</v>
      </c>
      <c r="D6738" s="6">
        <v>3262</v>
      </c>
      <c r="E6738">
        <f>VLOOKUP(Чек_позиція!C6738,Товар!A:G,7,FALSE)</f>
        <v>490.27</v>
      </c>
      <c r="F6738">
        <f t="shared" si="105"/>
        <v>490.27</v>
      </c>
    </row>
    <row r="6739" spans="1:6">
      <c r="A6739" s="4">
        <v>6738</v>
      </c>
      <c r="B6739" s="5">
        <v>1</v>
      </c>
      <c r="C6739" s="6">
        <v>25</v>
      </c>
      <c r="D6739" s="6">
        <v>3262</v>
      </c>
      <c r="E6739">
        <f>VLOOKUP(Чек_позиція!C6739,Товар!A:G,7,FALSE)</f>
        <v>614.55999999999995</v>
      </c>
      <c r="F6739">
        <f t="shared" si="105"/>
        <v>614.55999999999995</v>
      </c>
    </row>
    <row r="6740" spans="1:6">
      <c r="A6740" s="4">
        <v>6739</v>
      </c>
      <c r="B6740" s="5">
        <v>3</v>
      </c>
      <c r="C6740" s="6">
        <v>1280</v>
      </c>
      <c r="D6740" s="6">
        <v>3262</v>
      </c>
      <c r="E6740">
        <f>VLOOKUP(Чек_позиція!C6740,Товар!A:G,7,FALSE)</f>
        <v>687.54</v>
      </c>
      <c r="F6740">
        <f t="shared" si="105"/>
        <v>2062.62</v>
      </c>
    </row>
    <row r="6741" spans="1:6">
      <c r="A6741" s="4">
        <v>6740</v>
      </c>
      <c r="B6741" s="5">
        <v>4</v>
      </c>
      <c r="C6741" s="6">
        <v>747</v>
      </c>
      <c r="D6741" s="6">
        <v>3263</v>
      </c>
      <c r="E6741">
        <f>VLOOKUP(Чек_позиція!C6741,Товар!A:G,7,FALSE)</f>
        <v>57.08</v>
      </c>
      <c r="F6741">
        <f t="shared" si="105"/>
        <v>228.32</v>
      </c>
    </row>
    <row r="6742" spans="1:6">
      <c r="A6742" s="4">
        <v>6741</v>
      </c>
      <c r="B6742" s="5">
        <v>3</v>
      </c>
      <c r="C6742" s="6">
        <v>1073</v>
      </c>
      <c r="D6742" s="6">
        <v>3263</v>
      </c>
      <c r="E6742">
        <f>VLOOKUP(Чек_позиція!C6742,Товар!A:G,7,FALSE)</f>
        <v>571.14</v>
      </c>
      <c r="F6742">
        <f t="shared" si="105"/>
        <v>1713.42</v>
      </c>
    </row>
    <row r="6743" spans="1:6">
      <c r="A6743" s="4">
        <v>6742</v>
      </c>
      <c r="B6743" s="5">
        <v>2</v>
      </c>
      <c r="C6743" s="6">
        <v>1372</v>
      </c>
      <c r="D6743" s="6">
        <v>3263</v>
      </c>
      <c r="E6743">
        <f>VLOOKUP(Чек_позиція!C6743,Товар!A:G,7,FALSE)</f>
        <v>220.73</v>
      </c>
      <c r="F6743">
        <f t="shared" si="105"/>
        <v>441.46</v>
      </c>
    </row>
    <row r="6744" spans="1:6">
      <c r="A6744" s="4">
        <v>6743</v>
      </c>
      <c r="B6744" s="5">
        <v>3</v>
      </c>
      <c r="C6744" s="6">
        <v>2704</v>
      </c>
      <c r="D6744" s="6">
        <v>3263</v>
      </c>
      <c r="E6744">
        <f>VLOOKUP(Чек_позиція!C6744,Товар!A:G,7,FALSE)</f>
        <v>438.34</v>
      </c>
      <c r="F6744">
        <f t="shared" si="105"/>
        <v>1315.02</v>
      </c>
    </row>
    <row r="6745" spans="1:6">
      <c r="A6745" s="4">
        <v>6744</v>
      </c>
      <c r="B6745" s="5">
        <v>3</v>
      </c>
      <c r="C6745" s="6">
        <v>1306</v>
      </c>
      <c r="D6745" s="6">
        <v>3264</v>
      </c>
      <c r="E6745">
        <f>VLOOKUP(Чек_позиція!C6745,Товар!A:G,7,FALSE)</f>
        <v>188.26</v>
      </c>
      <c r="F6745">
        <f t="shared" si="105"/>
        <v>564.78</v>
      </c>
    </row>
    <row r="6746" spans="1:6">
      <c r="A6746" s="4">
        <v>6745</v>
      </c>
      <c r="B6746" s="5">
        <v>2</v>
      </c>
      <c r="C6746" s="6">
        <v>8541</v>
      </c>
      <c r="D6746" s="6">
        <v>3264</v>
      </c>
      <c r="E6746">
        <f>VLOOKUP(Чек_позиція!C6746,Товар!A:G,7,FALSE)</f>
        <v>673.9</v>
      </c>
      <c r="F6746">
        <f t="shared" si="105"/>
        <v>1347.8</v>
      </c>
    </row>
    <row r="6747" spans="1:6">
      <c r="A6747" s="4">
        <v>6746</v>
      </c>
      <c r="B6747" s="5">
        <v>1</v>
      </c>
      <c r="C6747" s="6">
        <v>2137</v>
      </c>
      <c r="D6747" s="6">
        <v>3264</v>
      </c>
      <c r="E6747">
        <f>VLOOKUP(Чек_позиція!C6747,Товар!A:G,7,FALSE)</f>
        <v>586.4</v>
      </c>
      <c r="F6747">
        <f t="shared" si="105"/>
        <v>586.4</v>
      </c>
    </row>
    <row r="6748" spans="1:6">
      <c r="A6748" s="4">
        <v>6747</v>
      </c>
      <c r="B6748" s="5">
        <v>1</v>
      </c>
      <c r="C6748" s="6">
        <v>6664</v>
      </c>
      <c r="D6748" s="6">
        <v>3264</v>
      </c>
      <c r="E6748">
        <f>VLOOKUP(Чек_позиція!C6748,Товар!A:G,7,FALSE)</f>
        <v>473.99</v>
      </c>
      <c r="F6748">
        <f t="shared" si="105"/>
        <v>473.99</v>
      </c>
    </row>
    <row r="6749" spans="1:6">
      <c r="A6749" s="4">
        <v>6748</v>
      </c>
      <c r="B6749" s="5">
        <v>4</v>
      </c>
      <c r="C6749" s="6">
        <v>2218</v>
      </c>
      <c r="D6749" s="6">
        <v>3265</v>
      </c>
      <c r="E6749">
        <f>VLOOKUP(Чек_позиція!C6749,Товар!A:G,7,FALSE)</f>
        <v>496.59</v>
      </c>
      <c r="F6749">
        <f t="shared" si="105"/>
        <v>1986.36</v>
      </c>
    </row>
    <row r="6750" spans="1:6">
      <c r="A6750" s="4">
        <v>6749</v>
      </c>
      <c r="B6750" s="5">
        <v>4</v>
      </c>
      <c r="C6750" s="6">
        <v>7468</v>
      </c>
      <c r="D6750" s="6">
        <v>3265</v>
      </c>
      <c r="E6750">
        <f>VLOOKUP(Чек_позиція!C6750,Товар!A:G,7,FALSE)</f>
        <v>702.74</v>
      </c>
      <c r="F6750">
        <f t="shared" si="105"/>
        <v>2810.96</v>
      </c>
    </row>
    <row r="6751" spans="1:6">
      <c r="A6751" s="4">
        <v>6750</v>
      </c>
      <c r="B6751" s="5">
        <v>2</v>
      </c>
      <c r="C6751" s="6">
        <v>9001</v>
      </c>
      <c r="D6751" s="6">
        <v>3266</v>
      </c>
      <c r="E6751">
        <f>VLOOKUP(Чек_позиція!C6751,Товар!A:G,7,FALSE)</f>
        <v>832.99</v>
      </c>
      <c r="F6751">
        <f t="shared" si="105"/>
        <v>1665.98</v>
      </c>
    </row>
    <row r="6752" spans="1:6">
      <c r="A6752" s="4">
        <v>6751</v>
      </c>
      <c r="B6752" s="5">
        <v>4</v>
      </c>
      <c r="C6752" s="6">
        <v>8935</v>
      </c>
      <c r="D6752" s="6">
        <v>3267</v>
      </c>
      <c r="E6752">
        <f>VLOOKUP(Чек_позиція!C6752,Товар!A:G,7,FALSE)</f>
        <v>77.33</v>
      </c>
      <c r="F6752">
        <f t="shared" si="105"/>
        <v>309.32</v>
      </c>
    </row>
    <row r="6753" spans="1:6">
      <c r="A6753" s="4">
        <v>6752</v>
      </c>
      <c r="B6753" s="5">
        <v>3</v>
      </c>
      <c r="C6753" s="6">
        <v>4863</v>
      </c>
      <c r="D6753" s="6">
        <v>3267</v>
      </c>
      <c r="E6753">
        <f>VLOOKUP(Чек_позиція!C6753,Товар!A:G,7,FALSE)</f>
        <v>642.59</v>
      </c>
      <c r="F6753">
        <f t="shared" si="105"/>
        <v>1927.77</v>
      </c>
    </row>
    <row r="6754" spans="1:6">
      <c r="A6754" s="4">
        <v>6753</v>
      </c>
      <c r="B6754" s="5">
        <v>1</v>
      </c>
      <c r="C6754" s="6">
        <v>5599</v>
      </c>
      <c r="D6754" s="6">
        <v>3268</v>
      </c>
      <c r="E6754">
        <f>VLOOKUP(Чек_позиція!C6754,Товар!A:G,7,FALSE)</f>
        <v>43.82</v>
      </c>
      <c r="F6754">
        <f t="shared" si="105"/>
        <v>43.82</v>
      </c>
    </row>
    <row r="6755" spans="1:6">
      <c r="A6755" s="4">
        <v>6754</v>
      </c>
      <c r="B6755" s="5">
        <v>1</v>
      </c>
      <c r="C6755" s="6">
        <v>3425</v>
      </c>
      <c r="D6755" s="6">
        <v>3268</v>
      </c>
      <c r="E6755">
        <f>VLOOKUP(Чек_позиція!C6755,Товар!A:G,7,FALSE)</f>
        <v>111.76</v>
      </c>
      <c r="F6755">
        <f t="shared" si="105"/>
        <v>111.76</v>
      </c>
    </row>
    <row r="6756" spans="1:6">
      <c r="A6756" s="4">
        <v>6755</v>
      </c>
      <c r="B6756" s="5">
        <v>4</v>
      </c>
      <c r="C6756" s="6">
        <v>6721</v>
      </c>
      <c r="D6756" s="6">
        <v>3268</v>
      </c>
      <c r="E6756">
        <f>VLOOKUP(Чек_позиція!C6756,Товар!A:G,7,FALSE)</f>
        <v>506.48</v>
      </c>
      <c r="F6756">
        <f t="shared" si="105"/>
        <v>2025.92</v>
      </c>
    </row>
    <row r="6757" spans="1:6">
      <c r="A6757" s="4">
        <v>6756</v>
      </c>
      <c r="B6757" s="5">
        <v>1</v>
      </c>
      <c r="C6757" s="6">
        <v>7211</v>
      </c>
      <c r="D6757" s="6">
        <v>3268</v>
      </c>
      <c r="E6757">
        <f>VLOOKUP(Чек_позиція!C6757,Товар!A:G,7,FALSE)</f>
        <v>614.94000000000005</v>
      </c>
      <c r="F6757">
        <f t="shared" si="105"/>
        <v>614.94000000000005</v>
      </c>
    </row>
    <row r="6758" spans="1:6">
      <c r="A6758" s="4">
        <v>6757</v>
      </c>
      <c r="B6758" s="5">
        <v>3</v>
      </c>
      <c r="C6758" s="6">
        <v>7887</v>
      </c>
      <c r="D6758" s="6">
        <v>3268</v>
      </c>
      <c r="E6758">
        <f>VLOOKUP(Чек_позиція!C6758,Товар!A:G,7,FALSE)</f>
        <v>627.62</v>
      </c>
      <c r="F6758">
        <f t="shared" si="105"/>
        <v>1882.8600000000001</v>
      </c>
    </row>
    <row r="6759" spans="1:6">
      <c r="A6759" s="4">
        <v>6758</v>
      </c>
      <c r="B6759" s="5">
        <v>1</v>
      </c>
      <c r="C6759" s="6">
        <v>2172</v>
      </c>
      <c r="D6759" s="6">
        <v>3269</v>
      </c>
      <c r="E6759">
        <f>VLOOKUP(Чек_позиція!C6759,Товар!A:G,7,FALSE)</f>
        <v>601.36</v>
      </c>
      <c r="F6759">
        <f t="shared" si="105"/>
        <v>601.36</v>
      </c>
    </row>
    <row r="6760" spans="1:6">
      <c r="A6760" s="4">
        <v>6759</v>
      </c>
      <c r="B6760" s="5">
        <v>3</v>
      </c>
      <c r="C6760" s="6">
        <v>3791</v>
      </c>
      <c r="D6760" s="6">
        <v>3270</v>
      </c>
      <c r="E6760">
        <f>VLOOKUP(Чек_позиція!C6760,Товар!A:G,7,FALSE)</f>
        <v>851.12</v>
      </c>
      <c r="F6760">
        <f t="shared" si="105"/>
        <v>2553.36</v>
      </c>
    </row>
    <row r="6761" spans="1:6">
      <c r="A6761" s="4">
        <v>6760</v>
      </c>
      <c r="B6761" s="5">
        <v>3</v>
      </c>
      <c r="C6761" s="6">
        <v>3984</v>
      </c>
      <c r="D6761" s="6">
        <v>3270</v>
      </c>
      <c r="E6761">
        <f>VLOOKUP(Чек_позиція!C6761,Товар!A:G,7,FALSE)</f>
        <v>125.71</v>
      </c>
      <c r="F6761">
        <f t="shared" si="105"/>
        <v>377.13</v>
      </c>
    </row>
    <row r="6762" spans="1:6">
      <c r="A6762" s="4">
        <v>6761</v>
      </c>
      <c r="B6762" s="5">
        <v>4</v>
      </c>
      <c r="C6762" s="6">
        <v>7440</v>
      </c>
      <c r="D6762" s="6">
        <v>3270</v>
      </c>
      <c r="E6762">
        <f>VLOOKUP(Чек_позиція!C6762,Товар!A:G,7,FALSE)</f>
        <v>49.52</v>
      </c>
      <c r="F6762">
        <f t="shared" si="105"/>
        <v>198.08</v>
      </c>
    </row>
    <row r="6763" spans="1:6">
      <c r="A6763" s="4">
        <v>6762</v>
      </c>
      <c r="B6763" s="5">
        <v>2</v>
      </c>
      <c r="C6763" s="6">
        <v>7169</v>
      </c>
      <c r="D6763" s="6">
        <v>3270</v>
      </c>
      <c r="E6763">
        <f>VLOOKUP(Чек_позиція!C6763,Товар!A:G,7,FALSE)</f>
        <v>142.77000000000001</v>
      </c>
      <c r="F6763">
        <f t="shared" si="105"/>
        <v>285.54000000000002</v>
      </c>
    </row>
    <row r="6764" spans="1:6">
      <c r="A6764" s="4">
        <v>6763</v>
      </c>
      <c r="B6764" s="5">
        <v>4</v>
      </c>
      <c r="C6764" s="6">
        <v>1004</v>
      </c>
      <c r="D6764" s="6">
        <v>3271</v>
      </c>
      <c r="E6764">
        <f>VLOOKUP(Чек_позиція!C6764,Товар!A:G,7,FALSE)</f>
        <v>311.14</v>
      </c>
      <c r="F6764">
        <f t="shared" si="105"/>
        <v>1244.56</v>
      </c>
    </row>
    <row r="6765" spans="1:6">
      <c r="A6765" s="4">
        <v>6764</v>
      </c>
      <c r="B6765" s="5">
        <v>4</v>
      </c>
      <c r="C6765" s="6">
        <v>6872</v>
      </c>
      <c r="D6765" s="6">
        <v>3271</v>
      </c>
      <c r="E6765">
        <f>VLOOKUP(Чек_позиція!C6765,Товар!A:G,7,FALSE)</f>
        <v>575.42999999999995</v>
      </c>
      <c r="F6765">
        <f t="shared" si="105"/>
        <v>2301.7199999999998</v>
      </c>
    </row>
    <row r="6766" spans="1:6">
      <c r="A6766" s="4">
        <v>6765</v>
      </c>
      <c r="B6766" s="5">
        <v>2</v>
      </c>
      <c r="C6766" s="6">
        <v>8026</v>
      </c>
      <c r="D6766" s="6">
        <v>3272</v>
      </c>
      <c r="E6766">
        <f>VLOOKUP(Чек_позиція!C6766,Товар!A:G,7,FALSE)</f>
        <v>596.79999999999995</v>
      </c>
      <c r="F6766">
        <f t="shared" si="105"/>
        <v>1193.5999999999999</v>
      </c>
    </row>
    <row r="6767" spans="1:6">
      <c r="A6767" s="4">
        <v>6766</v>
      </c>
      <c r="B6767" s="5">
        <v>4</v>
      </c>
      <c r="C6767" s="6">
        <v>7719</v>
      </c>
      <c r="D6767" s="6">
        <v>3272</v>
      </c>
      <c r="E6767">
        <f>VLOOKUP(Чек_позиція!C6767,Товар!A:G,7,FALSE)</f>
        <v>945.94</v>
      </c>
      <c r="F6767">
        <f t="shared" si="105"/>
        <v>3783.76</v>
      </c>
    </row>
    <row r="6768" spans="1:6">
      <c r="A6768" s="4">
        <v>6767</v>
      </c>
      <c r="B6768" s="5">
        <v>2</v>
      </c>
      <c r="C6768" s="6">
        <v>2987</v>
      </c>
      <c r="D6768" s="6">
        <v>3272</v>
      </c>
      <c r="E6768">
        <f>VLOOKUP(Чек_позиція!C6768,Товар!A:G,7,FALSE)</f>
        <v>352.08</v>
      </c>
      <c r="F6768">
        <f t="shared" si="105"/>
        <v>704.16</v>
      </c>
    </row>
    <row r="6769" spans="1:6">
      <c r="A6769" s="4">
        <v>6768</v>
      </c>
      <c r="B6769" s="5">
        <v>4</v>
      </c>
      <c r="C6769" s="6">
        <v>928</v>
      </c>
      <c r="D6769" s="6">
        <v>3272</v>
      </c>
      <c r="E6769">
        <f>VLOOKUP(Чек_позиція!C6769,Товар!A:G,7,FALSE)</f>
        <v>583.45000000000005</v>
      </c>
      <c r="F6769">
        <f t="shared" si="105"/>
        <v>2333.8000000000002</v>
      </c>
    </row>
    <row r="6770" spans="1:6">
      <c r="A6770" s="4">
        <v>6769</v>
      </c>
      <c r="B6770" s="5">
        <v>3</v>
      </c>
      <c r="C6770" s="6">
        <v>9350</v>
      </c>
      <c r="D6770" s="6">
        <v>3272</v>
      </c>
      <c r="E6770">
        <f>VLOOKUP(Чек_позиція!C6770,Товар!A:G,7,FALSE)</f>
        <v>414.65</v>
      </c>
      <c r="F6770">
        <f t="shared" si="105"/>
        <v>1243.9499999999998</v>
      </c>
    </row>
    <row r="6771" spans="1:6">
      <c r="A6771" s="4">
        <v>6770</v>
      </c>
      <c r="B6771" s="5">
        <v>4</v>
      </c>
      <c r="C6771" s="6">
        <v>1928</v>
      </c>
      <c r="D6771" s="6">
        <v>3273</v>
      </c>
      <c r="E6771">
        <f>VLOOKUP(Чек_позиція!C6771,Товар!A:G,7,FALSE)</f>
        <v>528</v>
      </c>
      <c r="F6771">
        <f t="shared" si="105"/>
        <v>2112</v>
      </c>
    </row>
    <row r="6772" spans="1:6">
      <c r="A6772" s="4">
        <v>6771</v>
      </c>
      <c r="B6772" s="5">
        <v>1</v>
      </c>
      <c r="C6772" s="6">
        <v>6550</v>
      </c>
      <c r="D6772" s="6">
        <v>3273</v>
      </c>
      <c r="E6772">
        <f>VLOOKUP(Чек_позиція!C6772,Товар!A:G,7,FALSE)</f>
        <v>186.45</v>
      </c>
      <c r="F6772">
        <f t="shared" si="105"/>
        <v>186.45</v>
      </c>
    </row>
    <row r="6773" spans="1:6">
      <c r="A6773" s="4">
        <v>6772</v>
      </c>
      <c r="B6773" s="5">
        <v>4</v>
      </c>
      <c r="C6773" s="6">
        <v>3671</v>
      </c>
      <c r="D6773" s="6">
        <v>3273</v>
      </c>
      <c r="E6773">
        <f>VLOOKUP(Чек_позиція!C6773,Товар!A:G,7,FALSE)</f>
        <v>566.29</v>
      </c>
      <c r="F6773">
        <f t="shared" si="105"/>
        <v>2265.16</v>
      </c>
    </row>
    <row r="6774" spans="1:6">
      <c r="A6774" s="4">
        <v>6773</v>
      </c>
      <c r="B6774" s="5">
        <v>2</v>
      </c>
      <c r="C6774" s="6">
        <v>3577</v>
      </c>
      <c r="D6774" s="6">
        <v>3273</v>
      </c>
      <c r="E6774">
        <f>VLOOKUP(Чек_позиція!C6774,Товар!A:G,7,FALSE)</f>
        <v>363.11</v>
      </c>
      <c r="F6774">
        <f t="shared" si="105"/>
        <v>726.22</v>
      </c>
    </row>
    <row r="6775" spans="1:6">
      <c r="A6775" s="4">
        <v>6774</v>
      </c>
      <c r="B6775" s="5">
        <v>4</v>
      </c>
      <c r="C6775" s="6">
        <v>1134</v>
      </c>
      <c r="D6775" s="6">
        <v>3274</v>
      </c>
      <c r="E6775">
        <f>VLOOKUP(Чек_позиція!C6775,Товар!A:G,7,FALSE)</f>
        <v>524.39</v>
      </c>
      <c r="F6775">
        <f t="shared" si="105"/>
        <v>2097.56</v>
      </c>
    </row>
    <row r="6776" spans="1:6">
      <c r="A6776" s="4">
        <v>6775</v>
      </c>
      <c r="B6776" s="5">
        <v>1</v>
      </c>
      <c r="C6776" s="6">
        <v>2138</v>
      </c>
      <c r="D6776" s="6">
        <v>3274</v>
      </c>
      <c r="E6776">
        <f>VLOOKUP(Чек_позиція!C6776,Товар!A:G,7,FALSE)</f>
        <v>688.89</v>
      </c>
      <c r="F6776">
        <f t="shared" si="105"/>
        <v>688.89</v>
      </c>
    </row>
    <row r="6777" spans="1:6">
      <c r="A6777" s="4">
        <v>6776</v>
      </c>
      <c r="B6777" s="5">
        <v>2</v>
      </c>
      <c r="C6777" s="6">
        <v>4388</v>
      </c>
      <c r="D6777" s="6">
        <v>3274</v>
      </c>
      <c r="E6777">
        <f>VLOOKUP(Чек_позиція!C6777,Товар!A:G,7,FALSE)</f>
        <v>71.19</v>
      </c>
      <c r="F6777">
        <f t="shared" si="105"/>
        <v>142.38</v>
      </c>
    </row>
    <row r="6778" spans="1:6">
      <c r="A6778" s="4">
        <v>6777</v>
      </c>
      <c r="B6778" s="5">
        <v>1</v>
      </c>
      <c r="C6778" s="6">
        <v>5184</v>
      </c>
      <c r="D6778" s="6">
        <v>3274</v>
      </c>
      <c r="E6778">
        <f>VLOOKUP(Чек_позиція!C6778,Товар!A:G,7,FALSE)</f>
        <v>331.51</v>
      </c>
      <c r="F6778">
        <f t="shared" si="105"/>
        <v>331.51</v>
      </c>
    </row>
    <row r="6779" spans="1:6">
      <c r="A6779" s="4">
        <v>6778</v>
      </c>
      <c r="B6779" s="5">
        <v>4</v>
      </c>
      <c r="C6779" s="6">
        <v>122</v>
      </c>
      <c r="D6779" s="6">
        <v>3275</v>
      </c>
      <c r="E6779">
        <f>VLOOKUP(Чек_позиція!C6779,Товар!A:G,7,FALSE)</f>
        <v>631.99</v>
      </c>
      <c r="F6779">
        <f t="shared" si="105"/>
        <v>2527.96</v>
      </c>
    </row>
    <row r="6780" spans="1:6">
      <c r="A6780" s="4">
        <v>6779</v>
      </c>
      <c r="B6780" s="5">
        <v>4</v>
      </c>
      <c r="C6780" s="6">
        <v>1052</v>
      </c>
      <c r="D6780" s="6">
        <v>3275</v>
      </c>
      <c r="E6780">
        <f>VLOOKUP(Чек_позиція!C6780,Товар!A:G,7,FALSE)</f>
        <v>46.49</v>
      </c>
      <c r="F6780">
        <f t="shared" si="105"/>
        <v>185.96</v>
      </c>
    </row>
    <row r="6781" spans="1:6">
      <c r="A6781" s="4">
        <v>6780</v>
      </c>
      <c r="B6781" s="5">
        <v>4</v>
      </c>
      <c r="C6781" s="6">
        <v>257</v>
      </c>
      <c r="D6781" s="6">
        <v>3275</v>
      </c>
      <c r="E6781">
        <f>VLOOKUP(Чек_позиція!C6781,Товар!A:G,7,FALSE)</f>
        <v>592.91</v>
      </c>
      <c r="F6781">
        <f t="shared" si="105"/>
        <v>2371.64</v>
      </c>
    </row>
    <row r="6782" spans="1:6">
      <c r="A6782" s="4">
        <v>6781</v>
      </c>
      <c r="B6782" s="5">
        <v>4</v>
      </c>
      <c r="C6782" s="6">
        <v>3003</v>
      </c>
      <c r="D6782" s="6">
        <v>3275</v>
      </c>
      <c r="E6782">
        <f>VLOOKUP(Чек_позиція!C6782,Товар!A:G,7,FALSE)</f>
        <v>320.75</v>
      </c>
      <c r="F6782">
        <f t="shared" si="105"/>
        <v>1283</v>
      </c>
    </row>
    <row r="6783" spans="1:6">
      <c r="A6783" s="4">
        <v>6782</v>
      </c>
      <c r="B6783" s="5">
        <v>1</v>
      </c>
      <c r="C6783" s="6">
        <v>7170</v>
      </c>
      <c r="D6783" s="6">
        <v>3276</v>
      </c>
      <c r="E6783">
        <f>VLOOKUP(Чек_позиція!C6783,Товар!A:G,7,FALSE)</f>
        <v>691.27</v>
      </c>
      <c r="F6783">
        <f t="shared" si="105"/>
        <v>691.27</v>
      </c>
    </row>
    <row r="6784" spans="1:6">
      <c r="A6784" s="4">
        <v>6783</v>
      </c>
      <c r="B6784" s="5">
        <v>3</v>
      </c>
      <c r="C6784" s="6">
        <v>8256</v>
      </c>
      <c r="D6784" s="6">
        <v>3276</v>
      </c>
      <c r="E6784">
        <f>VLOOKUP(Чек_позиція!C6784,Товар!A:G,7,FALSE)</f>
        <v>630.48</v>
      </c>
      <c r="F6784">
        <f t="shared" si="105"/>
        <v>1891.44</v>
      </c>
    </row>
    <row r="6785" spans="1:6">
      <c r="A6785" s="4">
        <v>6784</v>
      </c>
      <c r="B6785" s="5">
        <v>2</v>
      </c>
      <c r="C6785" s="6">
        <v>271</v>
      </c>
      <c r="D6785" s="6">
        <v>3276</v>
      </c>
      <c r="E6785">
        <f>VLOOKUP(Чек_позиція!C6785,Товар!A:G,7,FALSE)</f>
        <v>287.5</v>
      </c>
      <c r="F6785">
        <f t="shared" si="105"/>
        <v>575</v>
      </c>
    </row>
    <row r="6786" spans="1:6">
      <c r="A6786" s="4">
        <v>6785</v>
      </c>
      <c r="B6786" s="5">
        <v>1</v>
      </c>
      <c r="C6786" s="6">
        <v>3936</v>
      </c>
      <c r="D6786" s="6">
        <v>3277</v>
      </c>
      <c r="E6786">
        <f>VLOOKUP(Чек_позиція!C6786,Товар!A:G,7,FALSE)</f>
        <v>846.8</v>
      </c>
      <c r="F6786">
        <f t="shared" si="105"/>
        <v>846.8</v>
      </c>
    </row>
    <row r="6787" spans="1:6">
      <c r="A6787" s="4">
        <v>6786</v>
      </c>
      <c r="B6787" s="5">
        <v>3</v>
      </c>
      <c r="C6787" s="6">
        <v>7080</v>
      </c>
      <c r="D6787" s="6">
        <v>3277</v>
      </c>
      <c r="E6787">
        <f>VLOOKUP(Чек_позиція!C6787,Товар!A:G,7,FALSE)</f>
        <v>899.7</v>
      </c>
      <c r="F6787">
        <f t="shared" ref="F6787:F6850" si="106">B6787*E6787</f>
        <v>2699.1000000000004</v>
      </c>
    </row>
    <row r="6788" spans="1:6">
      <c r="A6788" s="4">
        <v>6787</v>
      </c>
      <c r="B6788" s="5">
        <v>1</v>
      </c>
      <c r="C6788" s="6">
        <v>2837</v>
      </c>
      <c r="D6788" s="6">
        <v>3278</v>
      </c>
      <c r="E6788">
        <f>VLOOKUP(Чек_позиція!C6788,Товар!A:G,7,FALSE)</f>
        <v>735.82</v>
      </c>
      <c r="F6788">
        <f t="shared" si="106"/>
        <v>735.82</v>
      </c>
    </row>
    <row r="6789" spans="1:6">
      <c r="A6789" s="4">
        <v>6788</v>
      </c>
      <c r="B6789" s="5">
        <v>4</v>
      </c>
      <c r="C6789" s="6">
        <v>7581</v>
      </c>
      <c r="D6789" s="6">
        <v>3278</v>
      </c>
      <c r="E6789">
        <f>VLOOKUP(Чек_позиція!C6789,Товар!A:G,7,FALSE)</f>
        <v>681.38</v>
      </c>
      <c r="F6789">
        <f t="shared" si="106"/>
        <v>2725.52</v>
      </c>
    </row>
    <row r="6790" spans="1:6">
      <c r="A6790" s="4">
        <v>6789</v>
      </c>
      <c r="B6790" s="5">
        <v>3</v>
      </c>
      <c r="C6790" s="6">
        <v>9469</v>
      </c>
      <c r="D6790" s="6">
        <v>3278</v>
      </c>
      <c r="E6790">
        <f>VLOOKUP(Чек_позиція!C6790,Товар!A:G,7,FALSE)</f>
        <v>339.77</v>
      </c>
      <c r="F6790">
        <f t="shared" si="106"/>
        <v>1019.31</v>
      </c>
    </row>
    <row r="6791" spans="1:6">
      <c r="A6791" s="4">
        <v>6790</v>
      </c>
      <c r="B6791" s="5">
        <v>3</v>
      </c>
      <c r="C6791" s="6">
        <v>6413</v>
      </c>
      <c r="D6791" s="6">
        <v>3278</v>
      </c>
      <c r="E6791">
        <f>VLOOKUP(Чек_позиція!C6791,Товар!A:G,7,FALSE)</f>
        <v>56.61</v>
      </c>
      <c r="F6791">
        <f t="shared" si="106"/>
        <v>169.82999999999998</v>
      </c>
    </row>
    <row r="6792" spans="1:6">
      <c r="A6792" s="4">
        <v>6791</v>
      </c>
      <c r="B6792" s="5">
        <v>2</v>
      </c>
      <c r="C6792" s="6">
        <v>6178</v>
      </c>
      <c r="D6792" s="6">
        <v>3279</v>
      </c>
      <c r="E6792">
        <f>VLOOKUP(Чек_позиція!C6792,Товар!A:G,7,FALSE)</f>
        <v>521.84</v>
      </c>
      <c r="F6792">
        <f t="shared" si="106"/>
        <v>1043.68</v>
      </c>
    </row>
    <row r="6793" spans="1:6">
      <c r="A6793" s="4">
        <v>6792</v>
      </c>
      <c r="B6793" s="5">
        <v>3</v>
      </c>
      <c r="C6793" s="6">
        <v>3798</v>
      </c>
      <c r="D6793" s="6">
        <v>3279</v>
      </c>
      <c r="E6793">
        <f>VLOOKUP(Чек_позиція!C6793,Товар!A:G,7,FALSE)</f>
        <v>605.67999999999995</v>
      </c>
      <c r="F6793">
        <f t="shared" si="106"/>
        <v>1817.04</v>
      </c>
    </row>
    <row r="6794" spans="1:6">
      <c r="A6794" s="4">
        <v>6793</v>
      </c>
      <c r="B6794" s="5">
        <v>4</v>
      </c>
      <c r="C6794" s="6">
        <v>103</v>
      </c>
      <c r="D6794" s="6">
        <v>3279</v>
      </c>
      <c r="E6794">
        <f>VLOOKUP(Чек_позиція!C6794,Товар!A:G,7,FALSE)</f>
        <v>164.7</v>
      </c>
      <c r="F6794">
        <f t="shared" si="106"/>
        <v>658.8</v>
      </c>
    </row>
    <row r="6795" spans="1:6">
      <c r="A6795" s="4">
        <v>6794</v>
      </c>
      <c r="B6795" s="5">
        <v>3</v>
      </c>
      <c r="C6795" s="6">
        <v>4623</v>
      </c>
      <c r="D6795" s="6">
        <v>3280</v>
      </c>
      <c r="E6795">
        <f>VLOOKUP(Чек_позиція!C6795,Товар!A:G,7,FALSE)</f>
        <v>802.99</v>
      </c>
      <c r="F6795">
        <f t="shared" si="106"/>
        <v>2408.9700000000003</v>
      </c>
    </row>
    <row r="6796" spans="1:6">
      <c r="A6796" s="4">
        <v>6795</v>
      </c>
      <c r="B6796" s="5">
        <v>1</v>
      </c>
      <c r="C6796" s="6">
        <v>91</v>
      </c>
      <c r="D6796" s="6">
        <v>3281</v>
      </c>
      <c r="E6796">
        <f>VLOOKUP(Чек_позиція!C6796,Товар!A:G,7,FALSE)</f>
        <v>823.95</v>
      </c>
      <c r="F6796">
        <f t="shared" si="106"/>
        <v>823.95</v>
      </c>
    </row>
    <row r="6797" spans="1:6">
      <c r="A6797" s="4">
        <v>6796</v>
      </c>
      <c r="B6797" s="5">
        <v>4</v>
      </c>
      <c r="C6797" s="6">
        <v>3355</v>
      </c>
      <c r="D6797" s="6">
        <v>3281</v>
      </c>
      <c r="E6797">
        <f>VLOOKUP(Чек_позиція!C6797,Товар!A:G,7,FALSE)</f>
        <v>806.63</v>
      </c>
      <c r="F6797">
        <f t="shared" si="106"/>
        <v>3226.52</v>
      </c>
    </row>
    <row r="6798" spans="1:6">
      <c r="A6798" s="4">
        <v>6797</v>
      </c>
      <c r="B6798" s="5">
        <v>4</v>
      </c>
      <c r="C6798" s="6">
        <v>4538</v>
      </c>
      <c r="D6798" s="6">
        <v>3281</v>
      </c>
      <c r="E6798">
        <f>VLOOKUP(Чек_позиція!C6798,Товар!A:G,7,FALSE)</f>
        <v>145.38999999999999</v>
      </c>
      <c r="F6798">
        <f t="shared" si="106"/>
        <v>581.55999999999995</v>
      </c>
    </row>
    <row r="6799" spans="1:6">
      <c r="A6799" s="4">
        <v>6798</v>
      </c>
      <c r="B6799" s="5">
        <v>2</v>
      </c>
      <c r="C6799" s="6">
        <v>6394</v>
      </c>
      <c r="D6799" s="6">
        <v>3282</v>
      </c>
      <c r="E6799">
        <f>VLOOKUP(Чек_позиція!C6799,Товар!A:G,7,FALSE)</f>
        <v>626.82000000000005</v>
      </c>
      <c r="F6799">
        <f t="shared" si="106"/>
        <v>1253.6400000000001</v>
      </c>
    </row>
    <row r="6800" spans="1:6">
      <c r="A6800" s="4">
        <v>6799</v>
      </c>
      <c r="B6800" s="5">
        <v>3</v>
      </c>
      <c r="C6800" s="6">
        <v>1657</v>
      </c>
      <c r="D6800" s="6">
        <v>3283</v>
      </c>
      <c r="E6800">
        <f>VLOOKUP(Чек_позиція!C6800,Товар!A:G,7,FALSE)</f>
        <v>91</v>
      </c>
      <c r="F6800">
        <f t="shared" si="106"/>
        <v>273</v>
      </c>
    </row>
    <row r="6801" spans="1:6">
      <c r="A6801" s="4">
        <v>6800</v>
      </c>
      <c r="B6801" s="5">
        <v>1</v>
      </c>
      <c r="C6801" s="6">
        <v>7963</v>
      </c>
      <c r="D6801" s="6">
        <v>3283</v>
      </c>
      <c r="E6801">
        <f>VLOOKUP(Чек_позиція!C6801,Товар!A:G,7,FALSE)</f>
        <v>706.16</v>
      </c>
      <c r="F6801">
        <f t="shared" si="106"/>
        <v>706.16</v>
      </c>
    </row>
    <row r="6802" spans="1:6">
      <c r="A6802" s="4">
        <v>6801</v>
      </c>
      <c r="B6802" s="5">
        <v>4</v>
      </c>
      <c r="C6802" s="6">
        <v>3103</v>
      </c>
      <c r="D6802" s="6">
        <v>3283</v>
      </c>
      <c r="E6802">
        <f>VLOOKUP(Чек_позиція!C6802,Товар!A:G,7,FALSE)</f>
        <v>272.32</v>
      </c>
      <c r="F6802">
        <f t="shared" si="106"/>
        <v>1089.28</v>
      </c>
    </row>
    <row r="6803" spans="1:6">
      <c r="A6803" s="4">
        <v>6802</v>
      </c>
      <c r="B6803" s="5">
        <v>4</v>
      </c>
      <c r="C6803" s="6">
        <v>1593</v>
      </c>
      <c r="D6803" s="6">
        <v>3284</v>
      </c>
      <c r="E6803">
        <f>VLOOKUP(Чек_позиція!C6803,Товар!A:G,7,FALSE)</f>
        <v>467.81</v>
      </c>
      <c r="F6803">
        <f t="shared" si="106"/>
        <v>1871.24</v>
      </c>
    </row>
    <row r="6804" spans="1:6">
      <c r="A6804" s="4">
        <v>6803</v>
      </c>
      <c r="B6804" s="5">
        <v>1</v>
      </c>
      <c r="C6804" s="6">
        <v>9161</v>
      </c>
      <c r="D6804" s="6">
        <v>3284</v>
      </c>
      <c r="E6804">
        <f>VLOOKUP(Чек_позиція!C6804,Товар!A:G,7,FALSE)</f>
        <v>254.42</v>
      </c>
      <c r="F6804">
        <f t="shared" si="106"/>
        <v>254.42</v>
      </c>
    </row>
    <row r="6805" spans="1:6">
      <c r="A6805" s="4">
        <v>6804</v>
      </c>
      <c r="B6805" s="5">
        <v>1</v>
      </c>
      <c r="C6805" s="6">
        <v>2923</v>
      </c>
      <c r="D6805" s="6">
        <v>3284</v>
      </c>
      <c r="E6805">
        <f>VLOOKUP(Чек_позиція!C6805,Товар!A:G,7,FALSE)</f>
        <v>128.36000000000001</v>
      </c>
      <c r="F6805">
        <f t="shared" si="106"/>
        <v>128.36000000000001</v>
      </c>
    </row>
    <row r="6806" spans="1:6">
      <c r="A6806" s="4">
        <v>6805</v>
      </c>
      <c r="B6806" s="5">
        <v>3</v>
      </c>
      <c r="C6806" s="6">
        <v>5342</v>
      </c>
      <c r="D6806" s="6">
        <v>3284</v>
      </c>
      <c r="E6806">
        <f>VLOOKUP(Чек_позиція!C6806,Товар!A:G,7,FALSE)</f>
        <v>780.81</v>
      </c>
      <c r="F6806">
        <f t="shared" si="106"/>
        <v>2342.4299999999998</v>
      </c>
    </row>
    <row r="6807" spans="1:6">
      <c r="A6807" s="4">
        <v>6806</v>
      </c>
      <c r="B6807" s="5">
        <v>3</v>
      </c>
      <c r="C6807" s="6">
        <v>7645</v>
      </c>
      <c r="D6807" s="6">
        <v>3285</v>
      </c>
      <c r="E6807">
        <f>VLOOKUP(Чек_позиція!C6807,Товар!A:G,7,FALSE)</f>
        <v>494.56</v>
      </c>
      <c r="F6807">
        <f t="shared" si="106"/>
        <v>1483.68</v>
      </c>
    </row>
    <row r="6808" spans="1:6">
      <c r="A6808" s="4">
        <v>6807</v>
      </c>
      <c r="B6808" s="5">
        <v>3</v>
      </c>
      <c r="C6808" s="6">
        <v>443</v>
      </c>
      <c r="D6808" s="6">
        <v>3285</v>
      </c>
      <c r="E6808">
        <f>VLOOKUP(Чек_позиція!C6808,Товар!A:G,7,FALSE)</f>
        <v>869.32</v>
      </c>
      <c r="F6808">
        <f t="shared" si="106"/>
        <v>2607.96</v>
      </c>
    </row>
    <row r="6809" spans="1:6">
      <c r="A6809" s="4">
        <v>6808</v>
      </c>
      <c r="B6809" s="5">
        <v>4</v>
      </c>
      <c r="C6809" s="6">
        <v>1393</v>
      </c>
      <c r="D6809" s="6">
        <v>3285</v>
      </c>
      <c r="E6809">
        <f>VLOOKUP(Чек_позиція!C6809,Товар!A:G,7,FALSE)</f>
        <v>157.27000000000001</v>
      </c>
      <c r="F6809">
        <f t="shared" si="106"/>
        <v>629.08000000000004</v>
      </c>
    </row>
    <row r="6810" spans="1:6">
      <c r="A6810" s="4">
        <v>6809</v>
      </c>
      <c r="B6810" s="5">
        <v>3</v>
      </c>
      <c r="C6810" s="6">
        <v>7545</v>
      </c>
      <c r="D6810" s="6">
        <v>3285</v>
      </c>
      <c r="E6810">
        <f>VLOOKUP(Чек_позиція!C6810,Товар!A:G,7,FALSE)</f>
        <v>277.68</v>
      </c>
      <c r="F6810">
        <f t="shared" si="106"/>
        <v>833.04</v>
      </c>
    </row>
    <row r="6811" spans="1:6">
      <c r="A6811" s="4">
        <v>6810</v>
      </c>
      <c r="B6811" s="5">
        <v>1</v>
      </c>
      <c r="C6811" s="6">
        <v>7062</v>
      </c>
      <c r="D6811" s="6">
        <v>3286</v>
      </c>
      <c r="E6811">
        <f>VLOOKUP(Чек_позиція!C6811,Товар!A:G,7,FALSE)</f>
        <v>412.54</v>
      </c>
      <c r="F6811">
        <f t="shared" si="106"/>
        <v>412.54</v>
      </c>
    </row>
    <row r="6812" spans="1:6">
      <c r="A6812" s="4">
        <v>6811</v>
      </c>
      <c r="B6812" s="5">
        <v>3</v>
      </c>
      <c r="C6812" s="6">
        <v>4807</v>
      </c>
      <c r="D6812" s="6">
        <v>3287</v>
      </c>
      <c r="E6812">
        <f>VLOOKUP(Чек_позиція!C6812,Товар!A:G,7,FALSE)</f>
        <v>94.92</v>
      </c>
      <c r="F6812">
        <f t="shared" si="106"/>
        <v>284.76</v>
      </c>
    </row>
    <row r="6813" spans="1:6">
      <c r="A6813" s="4">
        <v>6812</v>
      </c>
      <c r="B6813" s="5">
        <v>1</v>
      </c>
      <c r="C6813" s="6">
        <v>8532</v>
      </c>
      <c r="D6813" s="6">
        <v>3287</v>
      </c>
      <c r="E6813">
        <f>VLOOKUP(Чек_позиція!C6813,Товар!A:G,7,FALSE)</f>
        <v>675.23</v>
      </c>
      <c r="F6813">
        <f t="shared" si="106"/>
        <v>675.23</v>
      </c>
    </row>
    <row r="6814" spans="1:6">
      <c r="A6814" s="4">
        <v>6813</v>
      </c>
      <c r="B6814" s="5">
        <v>1</v>
      </c>
      <c r="C6814" s="6">
        <v>3852</v>
      </c>
      <c r="D6814" s="6">
        <v>3287</v>
      </c>
      <c r="E6814">
        <f>VLOOKUP(Чек_позиція!C6814,Товар!A:G,7,FALSE)</f>
        <v>838.44</v>
      </c>
      <c r="F6814">
        <f t="shared" si="106"/>
        <v>838.44</v>
      </c>
    </row>
    <row r="6815" spans="1:6">
      <c r="A6815" s="4">
        <v>6814</v>
      </c>
      <c r="B6815" s="5">
        <v>3</v>
      </c>
      <c r="C6815" s="6">
        <v>4460</v>
      </c>
      <c r="D6815" s="6">
        <v>3287</v>
      </c>
      <c r="E6815">
        <f>VLOOKUP(Чек_позиція!C6815,Товар!A:G,7,FALSE)</f>
        <v>796.64</v>
      </c>
      <c r="F6815">
        <f t="shared" si="106"/>
        <v>2389.92</v>
      </c>
    </row>
    <row r="6816" spans="1:6">
      <c r="A6816" s="4">
        <v>6815</v>
      </c>
      <c r="B6816" s="5">
        <v>1</v>
      </c>
      <c r="C6816" s="6">
        <v>442</v>
      </c>
      <c r="D6816" s="6">
        <v>3287</v>
      </c>
      <c r="E6816">
        <f>VLOOKUP(Чек_позиція!C6816,Товар!A:G,7,FALSE)</f>
        <v>873.5</v>
      </c>
      <c r="F6816">
        <f t="shared" si="106"/>
        <v>873.5</v>
      </c>
    </row>
    <row r="6817" spans="1:6">
      <c r="A6817" s="4">
        <v>6816</v>
      </c>
      <c r="B6817" s="5">
        <v>2</v>
      </c>
      <c r="C6817" s="6">
        <v>8760</v>
      </c>
      <c r="D6817" s="6">
        <v>3288</v>
      </c>
      <c r="E6817">
        <f>VLOOKUP(Чек_позиція!C6817,Товар!A:G,7,FALSE)</f>
        <v>607.32000000000005</v>
      </c>
      <c r="F6817">
        <f t="shared" si="106"/>
        <v>1214.6400000000001</v>
      </c>
    </row>
    <row r="6818" spans="1:6">
      <c r="A6818" s="4">
        <v>6817</v>
      </c>
      <c r="B6818" s="5">
        <v>1</v>
      </c>
      <c r="C6818" s="6">
        <v>2332</v>
      </c>
      <c r="D6818" s="6">
        <v>3288</v>
      </c>
      <c r="E6818">
        <f>VLOOKUP(Чек_позиція!C6818,Товар!A:G,7,FALSE)</f>
        <v>534.55999999999995</v>
      </c>
      <c r="F6818">
        <f t="shared" si="106"/>
        <v>534.55999999999995</v>
      </c>
    </row>
    <row r="6819" spans="1:6">
      <c r="A6819" s="4">
        <v>6818</v>
      </c>
      <c r="B6819" s="5">
        <v>3</v>
      </c>
      <c r="C6819" s="6">
        <v>9421</v>
      </c>
      <c r="D6819" s="6">
        <v>3288</v>
      </c>
      <c r="E6819">
        <f>VLOOKUP(Чек_позиція!C6819,Товар!A:G,7,FALSE)</f>
        <v>555.95000000000005</v>
      </c>
      <c r="F6819">
        <f t="shared" si="106"/>
        <v>1667.8500000000001</v>
      </c>
    </row>
    <row r="6820" spans="1:6">
      <c r="A6820" s="4">
        <v>6819</v>
      </c>
      <c r="B6820" s="5">
        <v>1</v>
      </c>
      <c r="C6820" s="6">
        <v>6833</v>
      </c>
      <c r="D6820" s="6">
        <v>3288</v>
      </c>
      <c r="E6820">
        <f>VLOOKUP(Чек_позиція!C6820,Товар!A:G,7,FALSE)</f>
        <v>510.09</v>
      </c>
      <c r="F6820">
        <f t="shared" si="106"/>
        <v>510.09</v>
      </c>
    </row>
    <row r="6821" spans="1:6">
      <c r="A6821" s="4">
        <v>6820</v>
      </c>
      <c r="B6821" s="5">
        <v>4</v>
      </c>
      <c r="C6821" s="6">
        <v>3938</v>
      </c>
      <c r="D6821" s="6">
        <v>3289</v>
      </c>
      <c r="E6821">
        <f>VLOOKUP(Чек_позиція!C6821,Товар!A:G,7,FALSE)</f>
        <v>571.94000000000005</v>
      </c>
      <c r="F6821">
        <f t="shared" si="106"/>
        <v>2287.7600000000002</v>
      </c>
    </row>
    <row r="6822" spans="1:6">
      <c r="A6822" s="4">
        <v>6821</v>
      </c>
      <c r="B6822" s="5">
        <v>3</v>
      </c>
      <c r="C6822" s="6">
        <v>5966</v>
      </c>
      <c r="D6822" s="6">
        <v>3289</v>
      </c>
      <c r="E6822">
        <f>VLOOKUP(Чек_позиція!C6822,Товар!A:G,7,FALSE)</f>
        <v>577.16999999999996</v>
      </c>
      <c r="F6822">
        <f t="shared" si="106"/>
        <v>1731.5099999999998</v>
      </c>
    </row>
    <row r="6823" spans="1:6">
      <c r="A6823" s="4">
        <v>6822</v>
      </c>
      <c r="B6823" s="5">
        <v>1</v>
      </c>
      <c r="C6823" s="6">
        <v>9574</v>
      </c>
      <c r="D6823" s="6">
        <v>3289</v>
      </c>
      <c r="E6823">
        <f>VLOOKUP(Чек_позиція!C6823,Товар!A:G,7,FALSE)</f>
        <v>928.57</v>
      </c>
      <c r="F6823">
        <f t="shared" si="106"/>
        <v>928.57</v>
      </c>
    </row>
    <row r="6824" spans="1:6">
      <c r="A6824" s="4">
        <v>6823</v>
      </c>
      <c r="B6824" s="5">
        <v>4</v>
      </c>
      <c r="C6824" s="6">
        <v>1104</v>
      </c>
      <c r="D6824" s="6">
        <v>3289</v>
      </c>
      <c r="E6824">
        <f>VLOOKUP(Чек_позиція!C6824,Товар!A:G,7,FALSE)</f>
        <v>788.3</v>
      </c>
      <c r="F6824">
        <f t="shared" si="106"/>
        <v>3153.2</v>
      </c>
    </row>
    <row r="6825" spans="1:6">
      <c r="A6825" s="4">
        <v>6824</v>
      </c>
      <c r="B6825" s="5">
        <v>4</v>
      </c>
      <c r="C6825" s="6">
        <v>8239</v>
      </c>
      <c r="D6825" s="6">
        <v>3289</v>
      </c>
      <c r="E6825">
        <f>VLOOKUP(Чек_позиція!C6825,Товар!A:G,7,FALSE)</f>
        <v>152.26</v>
      </c>
      <c r="F6825">
        <f t="shared" si="106"/>
        <v>609.04</v>
      </c>
    </row>
    <row r="6826" spans="1:6">
      <c r="A6826" s="4">
        <v>6825</v>
      </c>
      <c r="B6826" s="5">
        <v>3</v>
      </c>
      <c r="C6826" s="6">
        <v>5771</v>
      </c>
      <c r="D6826" s="6">
        <v>3290</v>
      </c>
      <c r="E6826">
        <f>VLOOKUP(Чек_позиція!C6826,Товар!A:G,7,FALSE)</f>
        <v>109.06</v>
      </c>
      <c r="F6826">
        <f t="shared" si="106"/>
        <v>327.18</v>
      </c>
    </row>
    <row r="6827" spans="1:6">
      <c r="A6827" s="4">
        <v>6826</v>
      </c>
      <c r="B6827" s="5">
        <v>2</v>
      </c>
      <c r="C6827" s="6">
        <v>6777</v>
      </c>
      <c r="D6827" s="6">
        <v>3290</v>
      </c>
      <c r="E6827">
        <f>VLOOKUP(Чек_позиція!C6827,Товар!A:G,7,FALSE)</f>
        <v>299.25</v>
      </c>
      <c r="F6827">
        <f t="shared" si="106"/>
        <v>598.5</v>
      </c>
    </row>
    <row r="6828" spans="1:6">
      <c r="A6828" s="4">
        <v>6827</v>
      </c>
      <c r="B6828" s="5">
        <v>4</v>
      </c>
      <c r="C6828" s="6">
        <v>6188</v>
      </c>
      <c r="D6828" s="6">
        <v>3291</v>
      </c>
      <c r="E6828">
        <f>VLOOKUP(Чек_позиція!C6828,Товар!A:G,7,FALSE)</f>
        <v>53.48</v>
      </c>
      <c r="F6828">
        <f t="shared" si="106"/>
        <v>213.92</v>
      </c>
    </row>
    <row r="6829" spans="1:6">
      <c r="A6829" s="4">
        <v>6828</v>
      </c>
      <c r="B6829" s="5">
        <v>3</v>
      </c>
      <c r="C6829" s="6">
        <v>7274</v>
      </c>
      <c r="D6829" s="6">
        <v>3291</v>
      </c>
      <c r="E6829">
        <f>VLOOKUP(Чек_позиція!C6829,Товар!A:G,7,FALSE)</f>
        <v>690.95</v>
      </c>
      <c r="F6829">
        <f t="shared" si="106"/>
        <v>2072.8500000000004</v>
      </c>
    </row>
    <row r="6830" spans="1:6">
      <c r="A6830" s="4">
        <v>6829</v>
      </c>
      <c r="B6830" s="5">
        <v>1</v>
      </c>
      <c r="C6830" s="6">
        <v>3817</v>
      </c>
      <c r="D6830" s="6">
        <v>3291</v>
      </c>
      <c r="E6830">
        <f>VLOOKUP(Чек_позиція!C6830,Товар!A:G,7,FALSE)</f>
        <v>660</v>
      </c>
      <c r="F6830">
        <f t="shared" si="106"/>
        <v>660</v>
      </c>
    </row>
    <row r="6831" spans="1:6">
      <c r="A6831" s="4">
        <v>6830</v>
      </c>
      <c r="B6831" s="5">
        <v>3</v>
      </c>
      <c r="C6831" s="6">
        <v>1313</v>
      </c>
      <c r="D6831" s="6">
        <v>3292</v>
      </c>
      <c r="E6831">
        <f>VLOOKUP(Чек_позиція!C6831,Товар!A:G,7,FALSE)</f>
        <v>534.61</v>
      </c>
      <c r="F6831">
        <f t="shared" si="106"/>
        <v>1603.83</v>
      </c>
    </row>
    <row r="6832" spans="1:6">
      <c r="A6832" s="4">
        <v>6831</v>
      </c>
      <c r="B6832" s="5">
        <v>4</v>
      </c>
      <c r="C6832" s="6">
        <v>6495</v>
      </c>
      <c r="D6832" s="6">
        <v>3292</v>
      </c>
      <c r="E6832">
        <f>VLOOKUP(Чек_позиція!C6832,Товар!A:G,7,FALSE)</f>
        <v>224.79</v>
      </c>
      <c r="F6832">
        <f t="shared" si="106"/>
        <v>899.16</v>
      </c>
    </row>
    <row r="6833" spans="1:6">
      <c r="A6833" s="4">
        <v>6832</v>
      </c>
      <c r="B6833" s="5">
        <v>1</v>
      </c>
      <c r="C6833" s="6">
        <v>4299</v>
      </c>
      <c r="D6833" s="6">
        <v>3292</v>
      </c>
      <c r="E6833">
        <f>VLOOKUP(Чек_позиція!C6833,Товар!A:G,7,FALSE)</f>
        <v>916.41</v>
      </c>
      <c r="F6833">
        <f t="shared" si="106"/>
        <v>916.41</v>
      </c>
    </row>
    <row r="6834" spans="1:6">
      <c r="A6834" s="4">
        <v>6833</v>
      </c>
      <c r="B6834" s="5">
        <v>2</v>
      </c>
      <c r="C6834" s="6">
        <v>521</v>
      </c>
      <c r="D6834" s="6">
        <v>3293</v>
      </c>
      <c r="E6834">
        <f>VLOOKUP(Чек_позиція!C6834,Товар!A:G,7,FALSE)</f>
        <v>181.96</v>
      </c>
      <c r="F6834">
        <f t="shared" si="106"/>
        <v>363.92</v>
      </c>
    </row>
    <row r="6835" spans="1:6">
      <c r="A6835" s="4">
        <v>6834</v>
      </c>
      <c r="B6835" s="5">
        <v>2</v>
      </c>
      <c r="C6835" s="6">
        <v>4444</v>
      </c>
      <c r="D6835" s="6">
        <v>3293</v>
      </c>
      <c r="E6835">
        <f>VLOOKUP(Чек_позиція!C6835,Товар!A:G,7,FALSE)</f>
        <v>801.23</v>
      </c>
      <c r="F6835">
        <f t="shared" si="106"/>
        <v>1602.46</v>
      </c>
    </row>
    <row r="6836" spans="1:6">
      <c r="A6836" s="4">
        <v>6835</v>
      </c>
      <c r="B6836" s="5">
        <v>2</v>
      </c>
      <c r="C6836" s="6">
        <v>9471</v>
      </c>
      <c r="D6836" s="6">
        <v>3294</v>
      </c>
      <c r="E6836">
        <f>VLOOKUP(Чек_позиція!C6836,Товар!A:G,7,FALSE)</f>
        <v>218.7</v>
      </c>
      <c r="F6836">
        <f t="shared" si="106"/>
        <v>437.4</v>
      </c>
    </row>
    <row r="6837" spans="1:6">
      <c r="A6837" s="4">
        <v>6836</v>
      </c>
      <c r="B6837" s="5">
        <v>3</v>
      </c>
      <c r="C6837" s="6">
        <v>6321</v>
      </c>
      <c r="D6837" s="6">
        <v>3294</v>
      </c>
      <c r="E6837">
        <f>VLOOKUP(Чек_позиція!C6837,Товар!A:G,7,FALSE)</f>
        <v>560.74</v>
      </c>
      <c r="F6837">
        <f t="shared" si="106"/>
        <v>1682.22</v>
      </c>
    </row>
    <row r="6838" spans="1:6">
      <c r="A6838" s="4">
        <v>6837</v>
      </c>
      <c r="B6838" s="5">
        <v>2</v>
      </c>
      <c r="C6838" s="6">
        <v>3028</v>
      </c>
      <c r="D6838" s="6">
        <v>3294</v>
      </c>
      <c r="E6838">
        <f>VLOOKUP(Чек_позиція!C6838,Товар!A:G,7,FALSE)</f>
        <v>723.06</v>
      </c>
      <c r="F6838">
        <f t="shared" si="106"/>
        <v>1446.12</v>
      </c>
    </row>
    <row r="6839" spans="1:6">
      <c r="A6839" s="4">
        <v>6838</v>
      </c>
      <c r="B6839" s="5">
        <v>1</v>
      </c>
      <c r="C6839" s="6">
        <v>9072</v>
      </c>
      <c r="D6839" s="6">
        <v>3295</v>
      </c>
      <c r="E6839">
        <f>VLOOKUP(Чек_позиція!C6839,Товар!A:G,7,FALSE)</f>
        <v>162.38999999999999</v>
      </c>
      <c r="F6839">
        <f t="shared" si="106"/>
        <v>162.38999999999999</v>
      </c>
    </row>
    <row r="6840" spans="1:6">
      <c r="A6840" s="4">
        <v>6839</v>
      </c>
      <c r="B6840" s="5">
        <v>4</v>
      </c>
      <c r="C6840" s="6">
        <v>2989</v>
      </c>
      <c r="D6840" s="6">
        <v>3295</v>
      </c>
      <c r="E6840">
        <f>VLOOKUP(Чек_позиція!C6840,Товар!A:G,7,FALSE)</f>
        <v>436.93</v>
      </c>
      <c r="F6840">
        <f t="shared" si="106"/>
        <v>1747.72</v>
      </c>
    </row>
    <row r="6841" spans="1:6">
      <c r="A6841" s="4">
        <v>6840</v>
      </c>
      <c r="B6841" s="5">
        <v>2</v>
      </c>
      <c r="C6841" s="6">
        <v>9635</v>
      </c>
      <c r="D6841" s="6">
        <v>3295</v>
      </c>
      <c r="E6841">
        <f>VLOOKUP(Чек_позиція!C6841,Товар!A:G,7,FALSE)</f>
        <v>552.94000000000005</v>
      </c>
      <c r="F6841">
        <f t="shared" si="106"/>
        <v>1105.8800000000001</v>
      </c>
    </row>
    <row r="6842" spans="1:6">
      <c r="A6842" s="4">
        <v>6841</v>
      </c>
      <c r="B6842" s="5">
        <v>4</v>
      </c>
      <c r="C6842" s="6">
        <v>4373</v>
      </c>
      <c r="D6842" s="6">
        <v>3295</v>
      </c>
      <c r="E6842">
        <f>VLOOKUP(Чек_позиція!C6842,Товар!A:G,7,FALSE)</f>
        <v>666.61</v>
      </c>
      <c r="F6842">
        <f t="shared" si="106"/>
        <v>2666.44</v>
      </c>
    </row>
    <row r="6843" spans="1:6">
      <c r="A6843" s="4">
        <v>6842</v>
      </c>
      <c r="B6843" s="5">
        <v>4</v>
      </c>
      <c r="C6843" s="6">
        <v>5231</v>
      </c>
      <c r="D6843" s="6">
        <v>3295</v>
      </c>
      <c r="E6843">
        <f>VLOOKUP(Чек_позиція!C6843,Товар!A:G,7,FALSE)</f>
        <v>869.95</v>
      </c>
      <c r="F6843">
        <f t="shared" si="106"/>
        <v>3479.8</v>
      </c>
    </row>
    <row r="6844" spans="1:6">
      <c r="A6844" s="4">
        <v>6843</v>
      </c>
      <c r="B6844" s="5">
        <v>3</v>
      </c>
      <c r="C6844" s="6">
        <v>3760</v>
      </c>
      <c r="D6844" s="6">
        <v>3296</v>
      </c>
      <c r="E6844">
        <f>VLOOKUP(Чек_позиція!C6844,Товар!A:G,7,FALSE)</f>
        <v>654.41</v>
      </c>
      <c r="F6844">
        <f t="shared" si="106"/>
        <v>1963.23</v>
      </c>
    </row>
    <row r="6845" spans="1:6">
      <c r="A6845" s="4">
        <v>6844</v>
      </c>
      <c r="B6845" s="5">
        <v>4</v>
      </c>
      <c r="C6845" s="6">
        <v>7370</v>
      </c>
      <c r="D6845" s="6">
        <v>3296</v>
      </c>
      <c r="E6845">
        <f>VLOOKUP(Чек_позиція!C6845,Товар!A:G,7,FALSE)</f>
        <v>137.75</v>
      </c>
      <c r="F6845">
        <f t="shared" si="106"/>
        <v>551</v>
      </c>
    </row>
    <row r="6846" spans="1:6">
      <c r="A6846" s="4">
        <v>6845</v>
      </c>
      <c r="B6846" s="5">
        <v>4</v>
      </c>
      <c r="C6846" s="6">
        <v>4267</v>
      </c>
      <c r="D6846" s="6">
        <v>3296</v>
      </c>
      <c r="E6846">
        <f>VLOOKUP(Чек_позиція!C6846,Товар!A:G,7,FALSE)</f>
        <v>387.61</v>
      </c>
      <c r="F6846">
        <f t="shared" si="106"/>
        <v>1550.44</v>
      </c>
    </row>
    <row r="6847" spans="1:6">
      <c r="A6847" s="4">
        <v>6846</v>
      </c>
      <c r="B6847" s="5">
        <v>4</v>
      </c>
      <c r="C6847" s="6">
        <v>2579</v>
      </c>
      <c r="D6847" s="6">
        <v>3297</v>
      </c>
      <c r="E6847">
        <f>VLOOKUP(Чек_позиція!C6847,Товар!A:G,7,FALSE)</f>
        <v>694.94</v>
      </c>
      <c r="F6847">
        <f t="shared" si="106"/>
        <v>2779.76</v>
      </c>
    </row>
    <row r="6848" spans="1:6">
      <c r="A6848" s="4">
        <v>6847</v>
      </c>
      <c r="B6848" s="5">
        <v>1</v>
      </c>
      <c r="C6848" s="6">
        <v>3779</v>
      </c>
      <c r="D6848" s="6">
        <v>3298</v>
      </c>
      <c r="E6848">
        <f>VLOOKUP(Чек_позиція!C6848,Товар!A:G,7,FALSE)</f>
        <v>784.77</v>
      </c>
      <c r="F6848">
        <f t="shared" si="106"/>
        <v>784.77</v>
      </c>
    </row>
    <row r="6849" spans="1:6">
      <c r="A6849" s="4">
        <v>6848</v>
      </c>
      <c r="B6849" s="5">
        <v>4</v>
      </c>
      <c r="C6849" s="6">
        <v>1280</v>
      </c>
      <c r="D6849" s="6">
        <v>3298</v>
      </c>
      <c r="E6849">
        <f>VLOOKUP(Чек_позиція!C6849,Товар!A:G,7,FALSE)</f>
        <v>687.54</v>
      </c>
      <c r="F6849">
        <f t="shared" si="106"/>
        <v>2750.16</v>
      </c>
    </row>
    <row r="6850" spans="1:6">
      <c r="A6850" s="4">
        <v>6849</v>
      </c>
      <c r="B6850" s="5">
        <v>3</v>
      </c>
      <c r="C6850" s="6">
        <v>3141</v>
      </c>
      <c r="D6850" s="6">
        <v>3298</v>
      </c>
      <c r="E6850">
        <f>VLOOKUP(Чек_позиція!C6850,Товар!A:G,7,FALSE)</f>
        <v>635.92999999999995</v>
      </c>
      <c r="F6850">
        <f t="shared" si="106"/>
        <v>1907.79</v>
      </c>
    </row>
    <row r="6851" spans="1:6">
      <c r="A6851" s="4">
        <v>6850</v>
      </c>
      <c r="B6851" s="5">
        <v>3</v>
      </c>
      <c r="C6851" s="6">
        <v>2166</v>
      </c>
      <c r="D6851" s="6">
        <v>3298</v>
      </c>
      <c r="E6851">
        <f>VLOOKUP(Чек_позиція!C6851,Товар!A:G,7,FALSE)</f>
        <v>216.07</v>
      </c>
      <c r="F6851">
        <f t="shared" ref="F6851:F6914" si="107">B6851*E6851</f>
        <v>648.21</v>
      </c>
    </row>
    <row r="6852" spans="1:6">
      <c r="A6852" s="4">
        <v>6851</v>
      </c>
      <c r="B6852" s="5">
        <v>2</v>
      </c>
      <c r="C6852" s="6">
        <v>6853</v>
      </c>
      <c r="D6852" s="6">
        <v>3299</v>
      </c>
      <c r="E6852">
        <f>VLOOKUP(Чек_позиція!C6852,Товар!A:G,7,FALSE)</f>
        <v>438.72</v>
      </c>
      <c r="F6852">
        <f t="shared" si="107"/>
        <v>877.44</v>
      </c>
    </row>
    <row r="6853" spans="1:6">
      <c r="A6853" s="4">
        <v>6852</v>
      </c>
      <c r="B6853" s="5">
        <v>1</v>
      </c>
      <c r="C6853" s="6">
        <v>7643</v>
      </c>
      <c r="D6853" s="6">
        <v>3299</v>
      </c>
      <c r="E6853">
        <f>VLOOKUP(Чек_позиція!C6853,Товар!A:G,7,FALSE)</f>
        <v>380.39</v>
      </c>
      <c r="F6853">
        <f t="shared" si="107"/>
        <v>380.39</v>
      </c>
    </row>
    <row r="6854" spans="1:6">
      <c r="A6854" s="4">
        <v>6853</v>
      </c>
      <c r="B6854" s="5">
        <v>2</v>
      </c>
      <c r="C6854" s="6">
        <v>6916</v>
      </c>
      <c r="D6854" s="6">
        <v>3299</v>
      </c>
      <c r="E6854">
        <f>VLOOKUP(Чек_позиція!C6854,Товар!A:G,7,FALSE)</f>
        <v>161.06</v>
      </c>
      <c r="F6854">
        <f t="shared" si="107"/>
        <v>322.12</v>
      </c>
    </row>
    <row r="6855" spans="1:6">
      <c r="A6855" s="4">
        <v>6854</v>
      </c>
      <c r="B6855" s="5">
        <v>1</v>
      </c>
      <c r="C6855" s="6">
        <v>6567</v>
      </c>
      <c r="D6855" s="6">
        <v>3299</v>
      </c>
      <c r="E6855">
        <f>VLOOKUP(Чек_позиція!C6855,Товар!A:G,7,FALSE)</f>
        <v>214.94</v>
      </c>
      <c r="F6855">
        <f t="shared" si="107"/>
        <v>214.94</v>
      </c>
    </row>
    <row r="6856" spans="1:6">
      <c r="A6856" s="4">
        <v>6855</v>
      </c>
      <c r="B6856" s="5">
        <v>3</v>
      </c>
      <c r="C6856" s="6">
        <v>2642</v>
      </c>
      <c r="D6856" s="6">
        <v>3299</v>
      </c>
      <c r="E6856">
        <f>VLOOKUP(Чек_позиція!C6856,Товар!A:G,7,FALSE)</f>
        <v>848.96</v>
      </c>
      <c r="F6856">
        <f t="shared" si="107"/>
        <v>2546.88</v>
      </c>
    </row>
    <row r="6857" spans="1:6">
      <c r="A6857" s="4">
        <v>6856</v>
      </c>
      <c r="B6857" s="5">
        <v>3</v>
      </c>
      <c r="C6857" s="6">
        <v>252</v>
      </c>
      <c r="D6857" s="6">
        <v>3300</v>
      </c>
      <c r="E6857">
        <f>VLOOKUP(Чек_позиція!C6857,Товар!A:G,7,FALSE)</f>
        <v>164.79</v>
      </c>
      <c r="F6857">
        <f t="shared" si="107"/>
        <v>494.37</v>
      </c>
    </row>
    <row r="6858" spans="1:6">
      <c r="A6858" s="4">
        <v>6857</v>
      </c>
      <c r="B6858" s="5">
        <v>4</v>
      </c>
      <c r="C6858" s="6">
        <v>6328</v>
      </c>
      <c r="D6858" s="6">
        <v>3300</v>
      </c>
      <c r="E6858">
        <f>VLOOKUP(Чек_позиція!C6858,Товар!A:G,7,FALSE)</f>
        <v>864.94</v>
      </c>
      <c r="F6858">
        <f t="shared" si="107"/>
        <v>3459.76</v>
      </c>
    </row>
    <row r="6859" spans="1:6">
      <c r="A6859" s="4">
        <v>6858</v>
      </c>
      <c r="B6859" s="5">
        <v>3</v>
      </c>
      <c r="C6859" s="6">
        <v>3427</v>
      </c>
      <c r="D6859" s="6">
        <v>3300</v>
      </c>
      <c r="E6859">
        <f>VLOOKUP(Чек_позиція!C6859,Товар!A:G,7,FALSE)</f>
        <v>768.31</v>
      </c>
      <c r="F6859">
        <f t="shared" si="107"/>
        <v>2304.9299999999998</v>
      </c>
    </row>
    <row r="6860" spans="1:6">
      <c r="A6860" s="4">
        <v>6859</v>
      </c>
      <c r="B6860" s="5">
        <v>4</v>
      </c>
      <c r="C6860" s="6">
        <v>1557</v>
      </c>
      <c r="D6860" s="6">
        <v>3300</v>
      </c>
      <c r="E6860">
        <f>VLOOKUP(Чек_позиція!C6860,Товар!A:G,7,FALSE)</f>
        <v>505.04</v>
      </c>
      <c r="F6860">
        <f t="shared" si="107"/>
        <v>2020.16</v>
      </c>
    </row>
    <row r="6861" spans="1:6">
      <c r="A6861" s="4">
        <v>6860</v>
      </c>
      <c r="B6861" s="5">
        <v>1</v>
      </c>
      <c r="C6861" s="6">
        <v>9297</v>
      </c>
      <c r="D6861" s="6">
        <v>3300</v>
      </c>
      <c r="E6861">
        <f>VLOOKUP(Чек_позиція!C6861,Товар!A:G,7,FALSE)</f>
        <v>904.39</v>
      </c>
      <c r="F6861">
        <f t="shared" si="107"/>
        <v>904.39</v>
      </c>
    </row>
    <row r="6862" spans="1:6">
      <c r="A6862" s="4">
        <v>6861</v>
      </c>
      <c r="B6862" s="5">
        <v>1</v>
      </c>
      <c r="C6862" s="6">
        <v>7909</v>
      </c>
      <c r="D6862" s="6">
        <v>3301</v>
      </c>
      <c r="E6862">
        <f>VLOOKUP(Чек_позиція!C6862,Товар!A:G,7,FALSE)</f>
        <v>257.75</v>
      </c>
      <c r="F6862">
        <f t="shared" si="107"/>
        <v>257.75</v>
      </c>
    </row>
    <row r="6863" spans="1:6">
      <c r="A6863" s="4">
        <v>6862</v>
      </c>
      <c r="B6863" s="5">
        <v>4</v>
      </c>
      <c r="C6863" s="6">
        <v>2539</v>
      </c>
      <c r="D6863" s="6">
        <v>3301</v>
      </c>
      <c r="E6863">
        <f>VLOOKUP(Чек_позиція!C6863,Товар!A:G,7,FALSE)</f>
        <v>610.41999999999996</v>
      </c>
      <c r="F6863">
        <f t="shared" si="107"/>
        <v>2441.6799999999998</v>
      </c>
    </row>
    <row r="6864" spans="1:6">
      <c r="A6864" s="4">
        <v>6863</v>
      </c>
      <c r="B6864" s="5">
        <v>1</v>
      </c>
      <c r="C6864" s="6">
        <v>5045</v>
      </c>
      <c r="D6864" s="6">
        <v>3301</v>
      </c>
      <c r="E6864">
        <f>VLOOKUP(Чек_позиція!C6864,Товар!A:G,7,FALSE)</f>
        <v>897.52</v>
      </c>
      <c r="F6864">
        <f t="shared" si="107"/>
        <v>897.52</v>
      </c>
    </row>
    <row r="6865" spans="1:6">
      <c r="A6865" s="4">
        <v>6864</v>
      </c>
      <c r="B6865" s="5">
        <v>1</v>
      </c>
      <c r="C6865" s="6">
        <v>8024</v>
      </c>
      <c r="D6865" s="6">
        <v>3301</v>
      </c>
      <c r="E6865">
        <f>VLOOKUP(Чек_позиція!C6865,Товар!A:G,7,FALSE)</f>
        <v>258.69</v>
      </c>
      <c r="F6865">
        <f t="shared" si="107"/>
        <v>258.69</v>
      </c>
    </row>
    <row r="6866" spans="1:6">
      <c r="A6866" s="4">
        <v>6865</v>
      </c>
      <c r="B6866" s="5">
        <v>4</v>
      </c>
      <c r="C6866" s="6">
        <v>8251</v>
      </c>
      <c r="D6866" s="6">
        <v>3301</v>
      </c>
      <c r="E6866">
        <f>VLOOKUP(Чек_позиція!C6866,Товар!A:G,7,FALSE)</f>
        <v>199.44</v>
      </c>
      <c r="F6866">
        <f t="shared" si="107"/>
        <v>797.76</v>
      </c>
    </row>
    <row r="6867" spans="1:6">
      <c r="A6867" s="4">
        <v>6866</v>
      </c>
      <c r="B6867" s="5">
        <v>4</v>
      </c>
      <c r="C6867" s="6">
        <v>6109</v>
      </c>
      <c r="D6867" s="6">
        <v>3302</v>
      </c>
      <c r="E6867">
        <f>VLOOKUP(Чек_позиція!C6867,Товар!A:G,7,FALSE)</f>
        <v>363.68</v>
      </c>
      <c r="F6867">
        <f t="shared" si="107"/>
        <v>1454.72</v>
      </c>
    </row>
    <row r="6868" spans="1:6">
      <c r="A6868" s="4">
        <v>6867</v>
      </c>
      <c r="B6868" s="5">
        <v>1</v>
      </c>
      <c r="C6868" s="6">
        <v>1693</v>
      </c>
      <c r="D6868" s="6">
        <v>3302</v>
      </c>
      <c r="E6868">
        <f>VLOOKUP(Чек_позиція!C6868,Товар!A:G,7,FALSE)</f>
        <v>494.95</v>
      </c>
      <c r="F6868">
        <f t="shared" si="107"/>
        <v>494.95</v>
      </c>
    </row>
    <row r="6869" spans="1:6">
      <c r="A6869" s="4">
        <v>6868</v>
      </c>
      <c r="B6869" s="5">
        <v>4</v>
      </c>
      <c r="C6869" s="6">
        <v>3620</v>
      </c>
      <c r="D6869" s="6">
        <v>3302</v>
      </c>
      <c r="E6869">
        <f>VLOOKUP(Чек_позиція!C6869,Товар!A:G,7,FALSE)</f>
        <v>802.45</v>
      </c>
      <c r="F6869">
        <f t="shared" si="107"/>
        <v>3209.8</v>
      </c>
    </row>
    <row r="6870" spans="1:6">
      <c r="A6870" s="4">
        <v>6869</v>
      </c>
      <c r="B6870" s="5">
        <v>2</v>
      </c>
      <c r="C6870" s="6">
        <v>3783</v>
      </c>
      <c r="D6870" s="6">
        <v>3302</v>
      </c>
      <c r="E6870">
        <f>VLOOKUP(Чек_позиція!C6870,Товар!A:G,7,FALSE)</f>
        <v>209.3</v>
      </c>
      <c r="F6870">
        <f t="shared" si="107"/>
        <v>418.6</v>
      </c>
    </row>
    <row r="6871" spans="1:6">
      <c r="A6871" s="4">
        <v>6870</v>
      </c>
      <c r="B6871" s="5">
        <v>3</v>
      </c>
      <c r="C6871" s="6">
        <v>378</v>
      </c>
      <c r="D6871" s="6">
        <v>3303</v>
      </c>
      <c r="E6871">
        <f>VLOOKUP(Чек_позиція!C6871,Товар!A:G,7,FALSE)</f>
        <v>903.1</v>
      </c>
      <c r="F6871">
        <f t="shared" si="107"/>
        <v>2709.3</v>
      </c>
    </row>
    <row r="6872" spans="1:6">
      <c r="A6872" s="4">
        <v>6871</v>
      </c>
      <c r="B6872" s="5">
        <v>3</v>
      </c>
      <c r="C6872" s="6">
        <v>7990</v>
      </c>
      <c r="D6872" s="6">
        <v>3303</v>
      </c>
      <c r="E6872">
        <f>VLOOKUP(Чек_позиція!C6872,Товар!A:G,7,FALSE)</f>
        <v>574.66</v>
      </c>
      <c r="F6872">
        <f t="shared" si="107"/>
        <v>1723.98</v>
      </c>
    </row>
    <row r="6873" spans="1:6">
      <c r="A6873" s="4">
        <v>6872</v>
      </c>
      <c r="B6873" s="5">
        <v>4</v>
      </c>
      <c r="C6873" s="6">
        <v>6943</v>
      </c>
      <c r="D6873" s="6">
        <v>3303</v>
      </c>
      <c r="E6873">
        <f>VLOOKUP(Чек_позиція!C6873,Товар!A:G,7,FALSE)</f>
        <v>730.7</v>
      </c>
      <c r="F6873">
        <f t="shared" si="107"/>
        <v>2922.8</v>
      </c>
    </row>
    <row r="6874" spans="1:6">
      <c r="A6874" s="4">
        <v>6873</v>
      </c>
      <c r="B6874" s="5">
        <v>4</v>
      </c>
      <c r="C6874" s="6">
        <v>1218</v>
      </c>
      <c r="D6874" s="6">
        <v>3303</v>
      </c>
      <c r="E6874">
        <f>VLOOKUP(Чек_позиція!C6874,Товар!A:G,7,FALSE)</f>
        <v>400.95</v>
      </c>
      <c r="F6874">
        <f t="shared" si="107"/>
        <v>1603.8</v>
      </c>
    </row>
    <row r="6875" spans="1:6">
      <c r="A6875" s="4">
        <v>6874</v>
      </c>
      <c r="B6875" s="5">
        <v>4</v>
      </c>
      <c r="C6875" s="6">
        <v>6392</v>
      </c>
      <c r="D6875" s="6">
        <v>3304</v>
      </c>
      <c r="E6875">
        <f>VLOOKUP(Чек_позиція!C6875,Товар!A:G,7,FALSE)</f>
        <v>823.02</v>
      </c>
      <c r="F6875">
        <f t="shared" si="107"/>
        <v>3292.08</v>
      </c>
    </row>
    <row r="6876" spans="1:6">
      <c r="A6876" s="4">
        <v>6875</v>
      </c>
      <c r="B6876" s="5">
        <v>4</v>
      </c>
      <c r="C6876" s="6">
        <v>1072</v>
      </c>
      <c r="D6876" s="6">
        <v>3304</v>
      </c>
      <c r="E6876">
        <f>VLOOKUP(Чек_позиція!C6876,Товар!A:G,7,FALSE)</f>
        <v>95.05</v>
      </c>
      <c r="F6876">
        <f t="shared" si="107"/>
        <v>380.2</v>
      </c>
    </row>
    <row r="6877" spans="1:6">
      <c r="A6877" s="4">
        <v>6876</v>
      </c>
      <c r="B6877" s="5">
        <v>1</v>
      </c>
      <c r="C6877" s="6">
        <v>4891</v>
      </c>
      <c r="D6877" s="6">
        <v>3305</v>
      </c>
      <c r="E6877">
        <f>VLOOKUP(Чек_позиція!C6877,Товар!A:G,7,FALSE)</f>
        <v>325.61</v>
      </c>
      <c r="F6877">
        <f t="shared" si="107"/>
        <v>325.61</v>
      </c>
    </row>
    <row r="6878" spans="1:6">
      <c r="A6878" s="4">
        <v>6877</v>
      </c>
      <c r="B6878" s="5">
        <v>4</v>
      </c>
      <c r="C6878" s="6">
        <v>4273</v>
      </c>
      <c r="D6878" s="6">
        <v>3306</v>
      </c>
      <c r="E6878">
        <f>VLOOKUP(Чек_позиція!C6878,Товар!A:G,7,FALSE)</f>
        <v>280.42</v>
      </c>
      <c r="F6878">
        <f t="shared" si="107"/>
        <v>1121.68</v>
      </c>
    </row>
    <row r="6879" spans="1:6">
      <c r="A6879" s="4">
        <v>6878</v>
      </c>
      <c r="B6879" s="5">
        <v>1</v>
      </c>
      <c r="C6879" s="6">
        <v>461</v>
      </c>
      <c r="D6879" s="6">
        <v>3307</v>
      </c>
      <c r="E6879">
        <f>VLOOKUP(Чек_позиція!C6879,Товар!A:G,7,FALSE)</f>
        <v>859.11</v>
      </c>
      <c r="F6879">
        <f t="shared" si="107"/>
        <v>859.11</v>
      </c>
    </row>
    <row r="6880" spans="1:6">
      <c r="A6880" s="4">
        <v>6879</v>
      </c>
      <c r="B6880" s="5">
        <v>4</v>
      </c>
      <c r="C6880" s="6">
        <v>4740</v>
      </c>
      <c r="D6880" s="6">
        <v>3307</v>
      </c>
      <c r="E6880">
        <f>VLOOKUP(Чек_позиція!C6880,Товар!A:G,7,FALSE)</f>
        <v>731.94</v>
      </c>
      <c r="F6880">
        <f t="shared" si="107"/>
        <v>2927.76</v>
      </c>
    </row>
    <row r="6881" spans="1:6">
      <c r="A6881" s="4">
        <v>6880</v>
      </c>
      <c r="B6881" s="5">
        <v>2</v>
      </c>
      <c r="C6881" s="6">
        <v>1088</v>
      </c>
      <c r="D6881" s="6">
        <v>3308</v>
      </c>
      <c r="E6881">
        <f>VLOOKUP(Чек_позиція!C6881,Товар!A:G,7,FALSE)</f>
        <v>380.57</v>
      </c>
      <c r="F6881">
        <f t="shared" si="107"/>
        <v>761.14</v>
      </c>
    </row>
    <row r="6882" spans="1:6">
      <c r="A6882" s="4">
        <v>6881</v>
      </c>
      <c r="B6882" s="5">
        <v>3</v>
      </c>
      <c r="C6882" s="6">
        <v>3855</v>
      </c>
      <c r="D6882" s="6">
        <v>3308</v>
      </c>
      <c r="E6882">
        <f>VLOOKUP(Чек_позиція!C6882,Товар!A:G,7,FALSE)</f>
        <v>575.66999999999996</v>
      </c>
      <c r="F6882">
        <f t="shared" si="107"/>
        <v>1727.0099999999998</v>
      </c>
    </row>
    <row r="6883" spans="1:6">
      <c r="A6883" s="4">
        <v>6882</v>
      </c>
      <c r="B6883" s="5">
        <v>4</v>
      </c>
      <c r="C6883" s="6">
        <v>2462</v>
      </c>
      <c r="D6883" s="6">
        <v>3308</v>
      </c>
      <c r="E6883">
        <f>VLOOKUP(Чек_позиція!C6883,Товар!A:G,7,FALSE)</f>
        <v>838.41</v>
      </c>
      <c r="F6883">
        <f t="shared" si="107"/>
        <v>3353.64</v>
      </c>
    </row>
    <row r="6884" spans="1:6">
      <c r="A6884" s="4">
        <v>6883</v>
      </c>
      <c r="B6884" s="5">
        <v>1</v>
      </c>
      <c r="C6884" s="6">
        <v>411</v>
      </c>
      <c r="D6884" s="6">
        <v>3308</v>
      </c>
      <c r="E6884">
        <f>VLOOKUP(Чек_позиція!C6884,Товар!A:G,7,FALSE)</f>
        <v>730.98</v>
      </c>
      <c r="F6884">
        <f t="shared" si="107"/>
        <v>730.98</v>
      </c>
    </row>
    <row r="6885" spans="1:6">
      <c r="A6885" s="4">
        <v>6884</v>
      </c>
      <c r="B6885" s="5">
        <v>3</v>
      </c>
      <c r="C6885" s="6">
        <v>9228</v>
      </c>
      <c r="D6885" s="6">
        <v>3308</v>
      </c>
      <c r="E6885">
        <f>VLOOKUP(Чек_позиція!C6885,Товар!A:G,7,FALSE)</f>
        <v>743.4</v>
      </c>
      <c r="F6885">
        <f t="shared" si="107"/>
        <v>2230.1999999999998</v>
      </c>
    </row>
    <row r="6886" spans="1:6">
      <c r="A6886" s="4">
        <v>6885</v>
      </c>
      <c r="B6886" s="5">
        <v>2</v>
      </c>
      <c r="C6886" s="6">
        <v>9410</v>
      </c>
      <c r="D6886" s="6">
        <v>3309</v>
      </c>
      <c r="E6886">
        <f>VLOOKUP(Чек_позиція!C6886,Товар!A:G,7,FALSE)</f>
        <v>571.16</v>
      </c>
      <c r="F6886">
        <f t="shared" si="107"/>
        <v>1142.32</v>
      </c>
    </row>
    <row r="6887" spans="1:6">
      <c r="A6887" s="4">
        <v>6886</v>
      </c>
      <c r="B6887" s="5">
        <v>4</v>
      </c>
      <c r="C6887" s="6">
        <v>8680</v>
      </c>
      <c r="D6887" s="6">
        <v>3309</v>
      </c>
      <c r="E6887">
        <f>VLOOKUP(Чек_позиція!C6887,Товар!A:G,7,FALSE)</f>
        <v>119.36</v>
      </c>
      <c r="F6887">
        <f t="shared" si="107"/>
        <v>477.44</v>
      </c>
    </row>
    <row r="6888" spans="1:6">
      <c r="A6888" s="4">
        <v>6887</v>
      </c>
      <c r="B6888" s="5">
        <v>2</v>
      </c>
      <c r="C6888" s="6">
        <v>2459</v>
      </c>
      <c r="D6888" s="6">
        <v>3309</v>
      </c>
      <c r="E6888">
        <f>VLOOKUP(Чек_позиція!C6888,Товар!A:G,7,FALSE)</f>
        <v>201.78</v>
      </c>
      <c r="F6888">
        <f t="shared" si="107"/>
        <v>403.56</v>
      </c>
    </row>
    <row r="6889" spans="1:6">
      <c r="A6889" s="4">
        <v>6888</v>
      </c>
      <c r="B6889" s="5">
        <v>4</v>
      </c>
      <c r="C6889" s="6">
        <v>7805</v>
      </c>
      <c r="D6889" s="6">
        <v>3309</v>
      </c>
      <c r="E6889">
        <f>VLOOKUP(Чек_позиція!C6889,Товар!A:G,7,FALSE)</f>
        <v>892.57</v>
      </c>
      <c r="F6889">
        <f t="shared" si="107"/>
        <v>3570.28</v>
      </c>
    </row>
    <row r="6890" spans="1:6">
      <c r="A6890" s="4">
        <v>6889</v>
      </c>
      <c r="B6890" s="5">
        <v>1</v>
      </c>
      <c r="C6890" s="6">
        <v>5062</v>
      </c>
      <c r="D6890" s="6">
        <v>3309</v>
      </c>
      <c r="E6890">
        <f>VLOOKUP(Чек_позиція!C6890,Товар!A:G,7,FALSE)</f>
        <v>592.41999999999996</v>
      </c>
      <c r="F6890">
        <f t="shared" si="107"/>
        <v>592.41999999999996</v>
      </c>
    </row>
    <row r="6891" spans="1:6">
      <c r="A6891" s="4">
        <v>6890</v>
      </c>
      <c r="B6891" s="5">
        <v>3</v>
      </c>
      <c r="C6891" s="6">
        <v>1292</v>
      </c>
      <c r="D6891" s="6">
        <v>3310</v>
      </c>
      <c r="E6891">
        <f>VLOOKUP(Чек_позиція!C6891,Товар!A:G,7,FALSE)</f>
        <v>781.23</v>
      </c>
      <c r="F6891">
        <f t="shared" si="107"/>
        <v>2343.69</v>
      </c>
    </row>
    <row r="6892" spans="1:6">
      <c r="A6892" s="4">
        <v>6891</v>
      </c>
      <c r="B6892" s="5">
        <v>4</v>
      </c>
      <c r="C6892" s="6">
        <v>6161</v>
      </c>
      <c r="D6892" s="6">
        <v>3310</v>
      </c>
      <c r="E6892">
        <f>VLOOKUP(Чек_позиція!C6892,Товар!A:G,7,FALSE)</f>
        <v>893.42</v>
      </c>
      <c r="F6892">
        <f t="shared" si="107"/>
        <v>3573.68</v>
      </c>
    </row>
    <row r="6893" spans="1:6">
      <c r="A6893" s="4">
        <v>6892</v>
      </c>
      <c r="B6893" s="5">
        <v>2</v>
      </c>
      <c r="C6893" s="6">
        <v>8554</v>
      </c>
      <c r="D6893" s="6">
        <v>3311</v>
      </c>
      <c r="E6893">
        <f>VLOOKUP(Чек_позиція!C6893,Товар!A:G,7,FALSE)</f>
        <v>471.28</v>
      </c>
      <c r="F6893">
        <f t="shared" si="107"/>
        <v>942.56</v>
      </c>
    </row>
    <row r="6894" spans="1:6">
      <c r="A6894" s="4">
        <v>6893</v>
      </c>
      <c r="B6894" s="5">
        <v>2</v>
      </c>
      <c r="C6894" s="6">
        <v>3454</v>
      </c>
      <c r="D6894" s="6">
        <v>3311</v>
      </c>
      <c r="E6894">
        <f>VLOOKUP(Чек_позиція!C6894,Товар!A:G,7,FALSE)</f>
        <v>54.59</v>
      </c>
      <c r="F6894">
        <f t="shared" si="107"/>
        <v>109.18</v>
      </c>
    </row>
    <row r="6895" spans="1:6">
      <c r="A6895" s="4">
        <v>6894</v>
      </c>
      <c r="B6895" s="5">
        <v>1</v>
      </c>
      <c r="C6895" s="6">
        <v>448</v>
      </c>
      <c r="D6895" s="6">
        <v>3311</v>
      </c>
      <c r="E6895">
        <f>VLOOKUP(Чек_позиція!C6895,Товар!A:G,7,FALSE)</f>
        <v>547.86</v>
      </c>
      <c r="F6895">
        <f t="shared" si="107"/>
        <v>547.86</v>
      </c>
    </row>
    <row r="6896" spans="1:6">
      <c r="A6896" s="4">
        <v>6895</v>
      </c>
      <c r="B6896" s="5">
        <v>3</v>
      </c>
      <c r="C6896" s="6">
        <v>5546</v>
      </c>
      <c r="D6896" s="6">
        <v>3312</v>
      </c>
      <c r="E6896">
        <f>VLOOKUP(Чек_позиція!C6896,Товар!A:G,7,FALSE)</f>
        <v>115.88</v>
      </c>
      <c r="F6896">
        <f t="shared" si="107"/>
        <v>347.64</v>
      </c>
    </row>
    <row r="6897" spans="1:6">
      <c r="A6897" s="4">
        <v>6896</v>
      </c>
      <c r="B6897" s="5">
        <v>2</v>
      </c>
      <c r="C6897" s="6">
        <v>6457</v>
      </c>
      <c r="D6897" s="6">
        <v>3312</v>
      </c>
      <c r="E6897">
        <f>VLOOKUP(Чек_позиція!C6897,Товар!A:G,7,FALSE)</f>
        <v>140.78</v>
      </c>
      <c r="F6897">
        <f t="shared" si="107"/>
        <v>281.56</v>
      </c>
    </row>
    <row r="6898" spans="1:6">
      <c r="A6898" s="4">
        <v>6897</v>
      </c>
      <c r="B6898" s="5">
        <v>1</v>
      </c>
      <c r="C6898" s="6">
        <v>8658</v>
      </c>
      <c r="D6898" s="6">
        <v>3312</v>
      </c>
      <c r="E6898">
        <f>VLOOKUP(Чек_позиція!C6898,Товар!A:G,7,FALSE)</f>
        <v>686.16</v>
      </c>
      <c r="F6898">
        <f t="shared" si="107"/>
        <v>686.16</v>
      </c>
    </row>
    <row r="6899" spans="1:6">
      <c r="A6899" s="4">
        <v>6898</v>
      </c>
      <c r="B6899" s="5">
        <v>3</v>
      </c>
      <c r="C6899" s="6">
        <v>7817</v>
      </c>
      <c r="D6899" s="6">
        <v>3312</v>
      </c>
      <c r="E6899">
        <f>VLOOKUP(Чек_позиція!C6899,Товар!A:G,7,FALSE)</f>
        <v>675.15</v>
      </c>
      <c r="F6899">
        <f t="shared" si="107"/>
        <v>2025.4499999999998</v>
      </c>
    </row>
    <row r="6900" spans="1:6">
      <c r="A6900" s="4">
        <v>6899</v>
      </c>
      <c r="B6900" s="5">
        <v>4</v>
      </c>
      <c r="C6900" s="6">
        <v>7790</v>
      </c>
      <c r="D6900" s="6">
        <v>3312</v>
      </c>
      <c r="E6900">
        <f>VLOOKUP(Чек_позиція!C6900,Товар!A:G,7,FALSE)</f>
        <v>904.14</v>
      </c>
      <c r="F6900">
        <f t="shared" si="107"/>
        <v>3616.56</v>
      </c>
    </row>
    <row r="6901" spans="1:6">
      <c r="A6901" s="4">
        <v>6900</v>
      </c>
      <c r="B6901" s="5">
        <v>3</v>
      </c>
      <c r="C6901" s="6">
        <v>6782</v>
      </c>
      <c r="D6901" s="6">
        <v>3313</v>
      </c>
      <c r="E6901">
        <f>VLOOKUP(Чек_позиція!C6901,Товар!A:G,7,FALSE)</f>
        <v>268.3</v>
      </c>
      <c r="F6901">
        <f t="shared" si="107"/>
        <v>804.90000000000009</v>
      </c>
    </row>
    <row r="6902" spans="1:6">
      <c r="A6902" s="4">
        <v>6901</v>
      </c>
      <c r="B6902" s="5">
        <v>2</v>
      </c>
      <c r="C6902" s="6">
        <v>9358</v>
      </c>
      <c r="D6902" s="6">
        <v>3313</v>
      </c>
      <c r="E6902">
        <f>VLOOKUP(Чек_позиція!C6902,Товар!A:G,7,FALSE)</f>
        <v>705.98</v>
      </c>
      <c r="F6902">
        <f t="shared" si="107"/>
        <v>1411.96</v>
      </c>
    </row>
    <row r="6903" spans="1:6">
      <c r="A6903" s="4">
        <v>6902</v>
      </c>
      <c r="B6903" s="5">
        <v>1</v>
      </c>
      <c r="C6903" s="6">
        <v>9386</v>
      </c>
      <c r="D6903" s="6">
        <v>3313</v>
      </c>
      <c r="E6903">
        <f>VLOOKUP(Чек_позиція!C6903,Товар!A:G,7,FALSE)</f>
        <v>106.34</v>
      </c>
      <c r="F6903">
        <f t="shared" si="107"/>
        <v>106.34</v>
      </c>
    </row>
    <row r="6904" spans="1:6">
      <c r="A6904" s="4">
        <v>6903</v>
      </c>
      <c r="B6904" s="5">
        <v>3</v>
      </c>
      <c r="C6904" s="6">
        <v>2160</v>
      </c>
      <c r="D6904" s="6">
        <v>3313</v>
      </c>
      <c r="E6904">
        <f>VLOOKUP(Чек_позиція!C6904,Товар!A:G,7,FALSE)</f>
        <v>827.33</v>
      </c>
      <c r="F6904">
        <f t="shared" si="107"/>
        <v>2481.9900000000002</v>
      </c>
    </row>
    <row r="6905" spans="1:6">
      <c r="A6905" s="4">
        <v>6904</v>
      </c>
      <c r="B6905" s="5">
        <v>4</v>
      </c>
      <c r="C6905" s="6">
        <v>407</v>
      </c>
      <c r="D6905" s="6">
        <v>3313</v>
      </c>
      <c r="E6905">
        <f>VLOOKUP(Чек_позиція!C6905,Товар!A:G,7,FALSE)</f>
        <v>407.13</v>
      </c>
      <c r="F6905">
        <f t="shared" si="107"/>
        <v>1628.52</v>
      </c>
    </row>
    <row r="6906" spans="1:6">
      <c r="A6906" s="4">
        <v>6905</v>
      </c>
      <c r="B6906" s="5">
        <v>2</v>
      </c>
      <c r="C6906" s="6">
        <v>8840</v>
      </c>
      <c r="D6906" s="6">
        <v>3314</v>
      </c>
      <c r="E6906">
        <f>VLOOKUP(Чек_позиція!C6906,Товар!A:G,7,FALSE)</f>
        <v>526.88</v>
      </c>
      <c r="F6906">
        <f t="shared" si="107"/>
        <v>1053.76</v>
      </c>
    </row>
    <row r="6907" spans="1:6">
      <c r="A6907" s="4">
        <v>6906</v>
      </c>
      <c r="B6907" s="5">
        <v>3</v>
      </c>
      <c r="C6907" s="6">
        <v>5060</v>
      </c>
      <c r="D6907" s="6">
        <v>3315</v>
      </c>
      <c r="E6907">
        <f>VLOOKUP(Чек_позиція!C6907,Товар!A:G,7,FALSE)</f>
        <v>44.62</v>
      </c>
      <c r="F6907">
        <f t="shared" si="107"/>
        <v>133.85999999999999</v>
      </c>
    </row>
    <row r="6908" spans="1:6">
      <c r="A6908" s="4">
        <v>6907</v>
      </c>
      <c r="B6908" s="5">
        <v>3</v>
      </c>
      <c r="C6908" s="6">
        <v>9075</v>
      </c>
      <c r="D6908" s="6">
        <v>3315</v>
      </c>
      <c r="E6908">
        <f>VLOOKUP(Чек_позиція!C6908,Товар!A:G,7,FALSE)</f>
        <v>875.22</v>
      </c>
      <c r="F6908">
        <f t="shared" si="107"/>
        <v>2625.66</v>
      </c>
    </row>
    <row r="6909" spans="1:6">
      <c r="A6909" s="4">
        <v>6908</v>
      </c>
      <c r="B6909" s="5">
        <v>4</v>
      </c>
      <c r="C6909" s="6">
        <v>9498</v>
      </c>
      <c r="D6909" s="6">
        <v>3315</v>
      </c>
      <c r="E6909">
        <f>VLOOKUP(Чек_позиція!C6909,Товар!A:G,7,FALSE)</f>
        <v>229.06</v>
      </c>
      <c r="F6909">
        <f t="shared" si="107"/>
        <v>916.24</v>
      </c>
    </row>
    <row r="6910" spans="1:6">
      <c r="A6910" s="4">
        <v>6909</v>
      </c>
      <c r="B6910" s="5">
        <v>2</v>
      </c>
      <c r="C6910" s="6">
        <v>9428</v>
      </c>
      <c r="D6910" s="6">
        <v>3315</v>
      </c>
      <c r="E6910">
        <f>VLOOKUP(Чек_позиція!C6910,Товар!A:G,7,FALSE)</f>
        <v>505.69</v>
      </c>
      <c r="F6910">
        <f t="shared" si="107"/>
        <v>1011.38</v>
      </c>
    </row>
    <row r="6911" spans="1:6">
      <c r="A6911" s="4">
        <v>6910</v>
      </c>
      <c r="B6911" s="5">
        <v>1</v>
      </c>
      <c r="C6911" s="6">
        <v>6596</v>
      </c>
      <c r="D6911" s="6">
        <v>3316</v>
      </c>
      <c r="E6911">
        <f>VLOOKUP(Чек_позиція!C6911,Товар!A:G,7,FALSE)</f>
        <v>428.95</v>
      </c>
      <c r="F6911">
        <f t="shared" si="107"/>
        <v>428.95</v>
      </c>
    </row>
    <row r="6912" spans="1:6">
      <c r="A6912" s="4">
        <v>6911</v>
      </c>
      <c r="B6912" s="5">
        <v>4</v>
      </c>
      <c r="C6912" s="6">
        <v>2798</v>
      </c>
      <c r="D6912" s="6">
        <v>3316</v>
      </c>
      <c r="E6912">
        <f>VLOOKUP(Чек_позиція!C6912,Товар!A:G,7,FALSE)</f>
        <v>935.52</v>
      </c>
      <c r="F6912">
        <f t="shared" si="107"/>
        <v>3742.08</v>
      </c>
    </row>
    <row r="6913" spans="1:6">
      <c r="A6913" s="4">
        <v>6912</v>
      </c>
      <c r="B6913" s="5">
        <v>4</v>
      </c>
      <c r="C6913" s="6">
        <v>4337</v>
      </c>
      <c r="D6913" s="6">
        <v>3316</v>
      </c>
      <c r="E6913">
        <f>VLOOKUP(Чек_позиція!C6913,Товар!A:G,7,FALSE)</f>
        <v>814.78</v>
      </c>
      <c r="F6913">
        <f t="shared" si="107"/>
        <v>3259.12</v>
      </c>
    </row>
    <row r="6914" spans="1:6">
      <c r="A6914" s="4">
        <v>6913</v>
      </c>
      <c r="B6914" s="5">
        <v>4</v>
      </c>
      <c r="C6914" s="6">
        <v>9945</v>
      </c>
      <c r="D6914" s="6">
        <v>3317</v>
      </c>
      <c r="E6914">
        <f>VLOOKUP(Чек_позиція!C6914,Товар!A:G,7,FALSE)</f>
        <v>772.86</v>
      </c>
      <c r="F6914">
        <f t="shared" si="107"/>
        <v>3091.44</v>
      </c>
    </row>
    <row r="6915" spans="1:6">
      <c r="A6915" s="4">
        <v>6914</v>
      </c>
      <c r="B6915" s="5">
        <v>3</v>
      </c>
      <c r="C6915" s="6">
        <v>5534</v>
      </c>
      <c r="D6915" s="6">
        <v>3317</v>
      </c>
      <c r="E6915">
        <f>VLOOKUP(Чек_позиція!C6915,Товар!A:G,7,FALSE)</f>
        <v>322.74</v>
      </c>
      <c r="F6915">
        <f t="shared" ref="F6915:F6978" si="108">B6915*E6915</f>
        <v>968.22</v>
      </c>
    </row>
    <row r="6916" spans="1:6">
      <c r="A6916" s="4">
        <v>6915</v>
      </c>
      <c r="B6916" s="5">
        <v>2</v>
      </c>
      <c r="C6916" s="6">
        <v>2936</v>
      </c>
      <c r="D6916" s="6">
        <v>3318</v>
      </c>
      <c r="E6916">
        <f>VLOOKUP(Чек_позиція!C6916,Товар!A:G,7,FALSE)</f>
        <v>524.03</v>
      </c>
      <c r="F6916">
        <f t="shared" si="108"/>
        <v>1048.06</v>
      </c>
    </row>
    <row r="6917" spans="1:6">
      <c r="A6917" s="4">
        <v>6916</v>
      </c>
      <c r="B6917" s="5">
        <v>2</v>
      </c>
      <c r="C6917" s="6">
        <v>6130</v>
      </c>
      <c r="D6917" s="6">
        <v>3319</v>
      </c>
      <c r="E6917">
        <f>VLOOKUP(Чек_позиція!C6917,Товар!A:G,7,FALSE)</f>
        <v>599.51</v>
      </c>
      <c r="F6917">
        <f t="shared" si="108"/>
        <v>1199.02</v>
      </c>
    </row>
    <row r="6918" spans="1:6">
      <c r="A6918" s="4">
        <v>6917</v>
      </c>
      <c r="B6918" s="5">
        <v>2</v>
      </c>
      <c r="C6918" s="6">
        <v>8063</v>
      </c>
      <c r="D6918" s="6">
        <v>3320</v>
      </c>
      <c r="E6918">
        <f>VLOOKUP(Чек_позиція!C6918,Товар!A:G,7,FALSE)</f>
        <v>179.6</v>
      </c>
      <c r="F6918">
        <f t="shared" si="108"/>
        <v>359.2</v>
      </c>
    </row>
    <row r="6919" spans="1:6">
      <c r="A6919" s="4">
        <v>6918</v>
      </c>
      <c r="B6919" s="5">
        <v>2</v>
      </c>
      <c r="C6919" s="6">
        <v>6991</v>
      </c>
      <c r="D6919" s="6">
        <v>3320</v>
      </c>
      <c r="E6919">
        <f>VLOOKUP(Чек_позиція!C6919,Товар!A:G,7,FALSE)</f>
        <v>742.31</v>
      </c>
      <c r="F6919">
        <f t="shared" si="108"/>
        <v>1484.62</v>
      </c>
    </row>
    <row r="6920" spans="1:6">
      <c r="A6920" s="4">
        <v>6919</v>
      </c>
      <c r="B6920" s="5">
        <v>4</v>
      </c>
      <c r="C6920" s="6">
        <v>4503</v>
      </c>
      <c r="D6920" s="6">
        <v>3320</v>
      </c>
      <c r="E6920">
        <f>VLOOKUP(Чек_позиція!C6920,Товар!A:G,7,FALSE)</f>
        <v>454.39</v>
      </c>
      <c r="F6920">
        <f t="shared" si="108"/>
        <v>1817.56</v>
      </c>
    </row>
    <row r="6921" spans="1:6">
      <c r="A6921" s="4">
        <v>6920</v>
      </c>
      <c r="B6921" s="5">
        <v>2</v>
      </c>
      <c r="C6921" s="6">
        <v>8859</v>
      </c>
      <c r="D6921" s="6">
        <v>3321</v>
      </c>
      <c r="E6921">
        <f>VLOOKUP(Чек_позиція!C6921,Товар!A:G,7,FALSE)</f>
        <v>794.17</v>
      </c>
      <c r="F6921">
        <f t="shared" si="108"/>
        <v>1588.34</v>
      </c>
    </row>
    <row r="6922" spans="1:6">
      <c r="A6922" s="4">
        <v>6921</v>
      </c>
      <c r="B6922" s="5">
        <v>3</v>
      </c>
      <c r="C6922" s="6">
        <v>3529</v>
      </c>
      <c r="D6922" s="6">
        <v>3322</v>
      </c>
      <c r="E6922">
        <f>VLOOKUP(Чек_позиція!C6922,Товар!A:G,7,FALSE)</f>
        <v>793.83</v>
      </c>
      <c r="F6922">
        <f t="shared" si="108"/>
        <v>2381.4900000000002</v>
      </c>
    </row>
    <row r="6923" spans="1:6">
      <c r="A6923" s="4">
        <v>6922</v>
      </c>
      <c r="B6923" s="5">
        <v>2</v>
      </c>
      <c r="C6923" s="6">
        <v>7257</v>
      </c>
      <c r="D6923" s="6">
        <v>3323</v>
      </c>
      <c r="E6923">
        <f>VLOOKUP(Чек_позиція!C6923,Товар!A:G,7,FALSE)</f>
        <v>488.25</v>
      </c>
      <c r="F6923">
        <f t="shared" si="108"/>
        <v>976.5</v>
      </c>
    </row>
    <row r="6924" spans="1:6">
      <c r="A6924" s="4">
        <v>6923</v>
      </c>
      <c r="B6924" s="5">
        <v>4</v>
      </c>
      <c r="C6924" s="6">
        <v>1107</v>
      </c>
      <c r="D6924" s="6">
        <v>3323</v>
      </c>
      <c r="E6924">
        <f>VLOOKUP(Чек_позиція!C6924,Товар!A:G,7,FALSE)</f>
        <v>809.68</v>
      </c>
      <c r="F6924">
        <f t="shared" si="108"/>
        <v>3238.72</v>
      </c>
    </row>
    <row r="6925" spans="1:6">
      <c r="A6925" s="4">
        <v>6924</v>
      </c>
      <c r="B6925" s="5">
        <v>1</v>
      </c>
      <c r="C6925" s="6">
        <v>1156</v>
      </c>
      <c r="D6925" s="6">
        <v>3324</v>
      </c>
      <c r="E6925">
        <f>VLOOKUP(Чек_позиція!C6925,Товар!A:G,7,FALSE)</f>
        <v>796.41</v>
      </c>
      <c r="F6925">
        <f t="shared" si="108"/>
        <v>796.41</v>
      </c>
    </row>
    <row r="6926" spans="1:6">
      <c r="A6926" s="4">
        <v>6925</v>
      </c>
      <c r="B6926" s="5">
        <v>4</v>
      </c>
      <c r="C6926" s="6">
        <v>1108</v>
      </c>
      <c r="D6926" s="6">
        <v>3324</v>
      </c>
      <c r="E6926">
        <f>VLOOKUP(Чек_позиція!C6926,Товар!A:G,7,FALSE)</f>
        <v>67.39</v>
      </c>
      <c r="F6926">
        <f t="shared" si="108"/>
        <v>269.56</v>
      </c>
    </row>
    <row r="6927" spans="1:6">
      <c r="A6927" s="4">
        <v>6926</v>
      </c>
      <c r="B6927" s="5">
        <v>2</v>
      </c>
      <c r="C6927" s="6">
        <v>7496</v>
      </c>
      <c r="D6927" s="6">
        <v>3324</v>
      </c>
      <c r="E6927">
        <f>VLOOKUP(Чек_позиція!C6927,Товар!A:G,7,FALSE)</f>
        <v>254.14</v>
      </c>
      <c r="F6927">
        <f t="shared" si="108"/>
        <v>508.28</v>
      </c>
    </row>
    <row r="6928" spans="1:6">
      <c r="A6928" s="4">
        <v>6927</v>
      </c>
      <c r="B6928" s="5">
        <v>3</v>
      </c>
      <c r="C6928" s="6">
        <v>9889</v>
      </c>
      <c r="D6928" s="6">
        <v>3324</v>
      </c>
      <c r="E6928">
        <f>VLOOKUP(Чек_позиція!C6928,Товар!A:G,7,FALSE)</f>
        <v>633.85</v>
      </c>
      <c r="F6928">
        <f t="shared" si="108"/>
        <v>1901.5500000000002</v>
      </c>
    </row>
    <row r="6929" spans="1:6">
      <c r="A6929" s="4">
        <v>6928</v>
      </c>
      <c r="B6929" s="5">
        <v>1</v>
      </c>
      <c r="C6929" s="6">
        <v>8108</v>
      </c>
      <c r="D6929" s="6">
        <v>3324</v>
      </c>
      <c r="E6929">
        <f>VLOOKUP(Чек_позиція!C6929,Товар!A:G,7,FALSE)</f>
        <v>42.35</v>
      </c>
      <c r="F6929">
        <f t="shared" si="108"/>
        <v>42.35</v>
      </c>
    </row>
    <row r="6930" spans="1:6">
      <c r="A6930" s="4">
        <v>6929</v>
      </c>
      <c r="B6930" s="5">
        <v>4</v>
      </c>
      <c r="C6930" s="6">
        <v>2045</v>
      </c>
      <c r="D6930" s="6">
        <v>3325</v>
      </c>
      <c r="E6930">
        <f>VLOOKUP(Чек_позиція!C6930,Товар!A:G,7,FALSE)</f>
        <v>815.94</v>
      </c>
      <c r="F6930">
        <f t="shared" si="108"/>
        <v>3263.76</v>
      </c>
    </row>
    <row r="6931" spans="1:6">
      <c r="A6931" s="4">
        <v>6930</v>
      </c>
      <c r="B6931" s="5">
        <v>4</v>
      </c>
      <c r="C6931" s="6">
        <v>7907</v>
      </c>
      <c r="D6931" s="6">
        <v>3325</v>
      </c>
      <c r="E6931">
        <f>VLOOKUP(Чек_позиція!C6931,Товар!A:G,7,FALSE)</f>
        <v>833.8</v>
      </c>
      <c r="F6931">
        <f t="shared" si="108"/>
        <v>3335.2</v>
      </c>
    </row>
    <row r="6932" spans="1:6">
      <c r="A6932" s="4">
        <v>6931</v>
      </c>
      <c r="B6932" s="5">
        <v>2</v>
      </c>
      <c r="C6932" s="6">
        <v>1253</v>
      </c>
      <c r="D6932" s="6">
        <v>3326</v>
      </c>
      <c r="E6932">
        <f>VLOOKUP(Чек_позиція!C6932,Товар!A:G,7,FALSE)</f>
        <v>948.14</v>
      </c>
      <c r="F6932">
        <f t="shared" si="108"/>
        <v>1896.28</v>
      </c>
    </row>
    <row r="6933" spans="1:6">
      <c r="A6933" s="4">
        <v>6932</v>
      </c>
      <c r="B6933" s="5">
        <v>2</v>
      </c>
      <c r="C6933" s="6">
        <v>5644</v>
      </c>
      <c r="D6933" s="6">
        <v>3326</v>
      </c>
      <c r="E6933">
        <f>VLOOKUP(Чек_позиція!C6933,Товар!A:G,7,FALSE)</f>
        <v>455.83</v>
      </c>
      <c r="F6933">
        <f t="shared" si="108"/>
        <v>911.66</v>
      </c>
    </row>
    <row r="6934" spans="1:6">
      <c r="A6934" s="4">
        <v>6933</v>
      </c>
      <c r="B6934" s="5">
        <v>2</v>
      </c>
      <c r="C6934" s="6">
        <v>2721</v>
      </c>
      <c r="D6934" s="6">
        <v>3326</v>
      </c>
      <c r="E6934">
        <f>VLOOKUP(Чек_позиція!C6934,Товар!A:G,7,FALSE)</f>
        <v>675.99</v>
      </c>
      <c r="F6934">
        <f t="shared" si="108"/>
        <v>1351.98</v>
      </c>
    </row>
    <row r="6935" spans="1:6">
      <c r="A6935" s="4">
        <v>6934</v>
      </c>
      <c r="B6935" s="5">
        <v>1</v>
      </c>
      <c r="C6935" s="6">
        <v>9906</v>
      </c>
      <c r="D6935" s="6">
        <v>3327</v>
      </c>
      <c r="E6935">
        <f>VLOOKUP(Чек_позиція!C6935,Товар!A:G,7,FALSE)</f>
        <v>383.8</v>
      </c>
      <c r="F6935">
        <f t="shared" si="108"/>
        <v>383.8</v>
      </c>
    </row>
    <row r="6936" spans="1:6">
      <c r="A6936" s="4">
        <v>6935</v>
      </c>
      <c r="B6936" s="5">
        <v>4</v>
      </c>
      <c r="C6936" s="6">
        <v>3894</v>
      </c>
      <c r="D6936" s="6">
        <v>3327</v>
      </c>
      <c r="E6936">
        <f>VLOOKUP(Чек_позиція!C6936,Товар!A:G,7,FALSE)</f>
        <v>316.58</v>
      </c>
      <c r="F6936">
        <f t="shared" si="108"/>
        <v>1266.32</v>
      </c>
    </row>
    <row r="6937" spans="1:6">
      <c r="A6937" s="4">
        <v>6936</v>
      </c>
      <c r="B6937" s="5">
        <v>4</v>
      </c>
      <c r="C6937" s="6">
        <v>3075</v>
      </c>
      <c r="D6937" s="6">
        <v>3327</v>
      </c>
      <c r="E6937">
        <f>VLOOKUP(Чек_позиція!C6937,Товар!A:G,7,FALSE)</f>
        <v>108.51</v>
      </c>
      <c r="F6937">
        <f t="shared" si="108"/>
        <v>434.04</v>
      </c>
    </row>
    <row r="6938" spans="1:6">
      <c r="A6938" s="4">
        <v>6937</v>
      </c>
      <c r="B6938" s="5">
        <v>1</v>
      </c>
      <c r="C6938" s="6">
        <v>1461</v>
      </c>
      <c r="D6938" s="6">
        <v>3328</v>
      </c>
      <c r="E6938">
        <f>VLOOKUP(Чек_позиція!C6938,Товар!A:G,7,FALSE)</f>
        <v>343.7</v>
      </c>
      <c r="F6938">
        <f t="shared" si="108"/>
        <v>343.7</v>
      </c>
    </row>
    <row r="6939" spans="1:6">
      <c r="A6939" s="4">
        <v>6938</v>
      </c>
      <c r="B6939" s="5">
        <v>2</v>
      </c>
      <c r="C6939" s="6">
        <v>4699</v>
      </c>
      <c r="D6939" s="6">
        <v>3329</v>
      </c>
      <c r="E6939">
        <f>VLOOKUP(Чек_позиція!C6939,Товар!A:G,7,FALSE)</f>
        <v>831.19</v>
      </c>
      <c r="F6939">
        <f t="shared" si="108"/>
        <v>1662.38</v>
      </c>
    </row>
    <row r="6940" spans="1:6">
      <c r="A6940" s="4">
        <v>6939</v>
      </c>
      <c r="B6940" s="5">
        <v>3</v>
      </c>
      <c r="C6940" s="6">
        <v>3644</v>
      </c>
      <c r="D6940" s="6">
        <v>3329</v>
      </c>
      <c r="E6940">
        <f>VLOOKUP(Чек_позиція!C6940,Товар!A:G,7,FALSE)</f>
        <v>329.18</v>
      </c>
      <c r="F6940">
        <f t="shared" si="108"/>
        <v>987.54</v>
      </c>
    </row>
    <row r="6941" spans="1:6">
      <c r="A6941" s="4">
        <v>6940</v>
      </c>
      <c r="B6941" s="5">
        <v>2</v>
      </c>
      <c r="C6941" s="6">
        <v>4154</v>
      </c>
      <c r="D6941" s="6">
        <v>3329</v>
      </c>
      <c r="E6941">
        <f>VLOOKUP(Чек_позиція!C6941,Товар!A:G,7,FALSE)</f>
        <v>208.87</v>
      </c>
      <c r="F6941">
        <f t="shared" si="108"/>
        <v>417.74</v>
      </c>
    </row>
    <row r="6942" spans="1:6">
      <c r="A6942" s="4">
        <v>6941</v>
      </c>
      <c r="B6942" s="5">
        <v>2</v>
      </c>
      <c r="C6942" s="6">
        <v>546</v>
      </c>
      <c r="D6942" s="6">
        <v>3329</v>
      </c>
      <c r="E6942">
        <f>VLOOKUP(Чек_позиція!C6942,Товар!A:G,7,FALSE)</f>
        <v>736.15</v>
      </c>
      <c r="F6942">
        <f t="shared" si="108"/>
        <v>1472.3</v>
      </c>
    </row>
    <row r="6943" spans="1:6">
      <c r="A6943" s="4">
        <v>6942</v>
      </c>
      <c r="B6943" s="5">
        <v>4</v>
      </c>
      <c r="C6943" s="6">
        <v>9375</v>
      </c>
      <c r="D6943" s="6">
        <v>3329</v>
      </c>
      <c r="E6943">
        <f>VLOOKUP(Чек_позиція!C6943,Товар!A:G,7,FALSE)</f>
        <v>570.83000000000004</v>
      </c>
      <c r="F6943">
        <f t="shared" si="108"/>
        <v>2283.3200000000002</v>
      </c>
    </row>
    <row r="6944" spans="1:6">
      <c r="A6944" s="4">
        <v>6943</v>
      </c>
      <c r="B6944" s="5">
        <v>4</v>
      </c>
      <c r="C6944" s="6">
        <v>870</v>
      </c>
      <c r="D6944" s="6">
        <v>3330</v>
      </c>
      <c r="E6944">
        <f>VLOOKUP(Чек_позиція!C6944,Товар!A:G,7,FALSE)</f>
        <v>642.5</v>
      </c>
      <c r="F6944">
        <f t="shared" si="108"/>
        <v>2570</v>
      </c>
    </row>
    <row r="6945" spans="1:6">
      <c r="A6945" s="4">
        <v>6944</v>
      </c>
      <c r="B6945" s="5">
        <v>1</v>
      </c>
      <c r="C6945" s="6">
        <v>3572</v>
      </c>
      <c r="D6945" s="6">
        <v>3330</v>
      </c>
      <c r="E6945">
        <f>VLOOKUP(Чек_позиція!C6945,Товар!A:G,7,FALSE)</f>
        <v>438.5</v>
      </c>
      <c r="F6945">
        <f t="shared" si="108"/>
        <v>438.5</v>
      </c>
    </row>
    <row r="6946" spans="1:6">
      <c r="A6946" s="4">
        <v>6945</v>
      </c>
      <c r="B6946" s="5">
        <v>2</v>
      </c>
      <c r="C6946" s="6">
        <v>831</v>
      </c>
      <c r="D6946" s="6">
        <v>3330</v>
      </c>
      <c r="E6946">
        <f>VLOOKUP(Чек_позиція!C6946,Товар!A:G,7,FALSE)</f>
        <v>799.16</v>
      </c>
      <c r="F6946">
        <f t="shared" si="108"/>
        <v>1598.32</v>
      </c>
    </row>
    <row r="6947" spans="1:6">
      <c r="A6947" s="4">
        <v>6946</v>
      </c>
      <c r="B6947" s="5">
        <v>3</v>
      </c>
      <c r="C6947" s="6">
        <v>5789</v>
      </c>
      <c r="D6947" s="6">
        <v>3330</v>
      </c>
      <c r="E6947">
        <f>VLOOKUP(Чек_позиція!C6947,Товар!A:G,7,FALSE)</f>
        <v>447.37</v>
      </c>
      <c r="F6947">
        <f t="shared" si="108"/>
        <v>1342.1100000000001</v>
      </c>
    </row>
    <row r="6948" spans="1:6">
      <c r="A6948" s="4">
        <v>6947</v>
      </c>
      <c r="B6948" s="5">
        <v>4</v>
      </c>
      <c r="C6948" s="6">
        <v>5666</v>
      </c>
      <c r="D6948" s="6">
        <v>3331</v>
      </c>
      <c r="E6948">
        <f>VLOOKUP(Чек_позиція!C6948,Товар!A:G,7,FALSE)</f>
        <v>731.24</v>
      </c>
      <c r="F6948">
        <f t="shared" si="108"/>
        <v>2924.96</v>
      </c>
    </row>
    <row r="6949" spans="1:6">
      <c r="A6949" s="4">
        <v>6948</v>
      </c>
      <c r="B6949" s="5">
        <v>4</v>
      </c>
      <c r="C6949" s="6">
        <v>6679</v>
      </c>
      <c r="D6949" s="6">
        <v>3331</v>
      </c>
      <c r="E6949">
        <f>VLOOKUP(Чек_позиція!C6949,Товар!A:G,7,FALSE)</f>
        <v>748.6</v>
      </c>
      <c r="F6949">
        <f t="shared" si="108"/>
        <v>2994.4</v>
      </c>
    </row>
    <row r="6950" spans="1:6">
      <c r="A6950" s="4">
        <v>6949</v>
      </c>
      <c r="B6950" s="5">
        <v>3</v>
      </c>
      <c r="C6950" s="6">
        <v>3288</v>
      </c>
      <c r="D6950" s="6">
        <v>3331</v>
      </c>
      <c r="E6950">
        <f>VLOOKUP(Чек_позиція!C6950,Товар!A:G,7,FALSE)</f>
        <v>40.22</v>
      </c>
      <c r="F6950">
        <f t="shared" si="108"/>
        <v>120.66</v>
      </c>
    </row>
    <row r="6951" spans="1:6">
      <c r="A6951" s="4">
        <v>6950</v>
      </c>
      <c r="B6951" s="5">
        <v>3</v>
      </c>
      <c r="C6951" s="6">
        <v>2272</v>
      </c>
      <c r="D6951" s="6">
        <v>3331</v>
      </c>
      <c r="E6951">
        <f>VLOOKUP(Чек_позиція!C6951,Товар!A:G,7,FALSE)</f>
        <v>556.11</v>
      </c>
      <c r="F6951">
        <f t="shared" si="108"/>
        <v>1668.33</v>
      </c>
    </row>
    <row r="6952" spans="1:6">
      <c r="A6952" s="4">
        <v>6951</v>
      </c>
      <c r="B6952" s="5">
        <v>4</v>
      </c>
      <c r="C6952" s="6">
        <v>4428</v>
      </c>
      <c r="D6952" s="6">
        <v>3331</v>
      </c>
      <c r="E6952">
        <f>VLOOKUP(Чек_позиція!C6952,Товар!A:G,7,FALSE)</f>
        <v>707.61</v>
      </c>
      <c r="F6952">
        <f t="shared" si="108"/>
        <v>2830.44</v>
      </c>
    </row>
    <row r="6953" spans="1:6">
      <c r="A6953" s="4">
        <v>6952</v>
      </c>
      <c r="B6953" s="5">
        <v>3</v>
      </c>
      <c r="C6953" s="6">
        <v>1113</v>
      </c>
      <c r="D6953" s="6">
        <v>3332</v>
      </c>
      <c r="E6953">
        <f>VLOOKUP(Чек_позиція!C6953,Товар!A:G,7,FALSE)</f>
        <v>854.22</v>
      </c>
      <c r="F6953">
        <f t="shared" si="108"/>
        <v>2562.66</v>
      </c>
    </row>
    <row r="6954" spans="1:6">
      <c r="A6954" s="4">
        <v>6953</v>
      </c>
      <c r="B6954" s="5">
        <v>3</v>
      </c>
      <c r="C6954" s="6">
        <v>9839</v>
      </c>
      <c r="D6954" s="6">
        <v>3332</v>
      </c>
      <c r="E6954">
        <f>VLOOKUP(Чек_позиція!C6954,Товар!A:G,7,FALSE)</f>
        <v>418.83</v>
      </c>
      <c r="F6954">
        <f t="shared" si="108"/>
        <v>1256.49</v>
      </c>
    </row>
    <row r="6955" spans="1:6">
      <c r="A6955" s="4">
        <v>6954</v>
      </c>
      <c r="B6955" s="5">
        <v>3</v>
      </c>
      <c r="C6955" s="6">
        <v>9276</v>
      </c>
      <c r="D6955" s="6">
        <v>3332</v>
      </c>
      <c r="E6955">
        <f>VLOOKUP(Чек_позиція!C6955,Товар!A:G,7,FALSE)</f>
        <v>806.17</v>
      </c>
      <c r="F6955">
        <f t="shared" si="108"/>
        <v>2418.5099999999998</v>
      </c>
    </row>
    <row r="6956" spans="1:6">
      <c r="A6956" s="4">
        <v>6955</v>
      </c>
      <c r="B6956" s="5">
        <v>4</v>
      </c>
      <c r="C6956" s="6">
        <v>370</v>
      </c>
      <c r="D6956" s="6">
        <v>3333</v>
      </c>
      <c r="E6956">
        <f>VLOOKUP(Чек_позиція!C6956,Товар!A:G,7,FALSE)</f>
        <v>311.5</v>
      </c>
      <c r="F6956">
        <f t="shared" si="108"/>
        <v>1246</v>
      </c>
    </row>
    <row r="6957" spans="1:6">
      <c r="A6957" s="4">
        <v>6956</v>
      </c>
      <c r="B6957" s="5">
        <v>1</v>
      </c>
      <c r="C6957" s="6">
        <v>9091</v>
      </c>
      <c r="D6957" s="6">
        <v>3334</v>
      </c>
      <c r="E6957">
        <f>VLOOKUP(Чек_позиція!C6957,Товар!A:G,7,FALSE)</f>
        <v>649.25</v>
      </c>
      <c r="F6957">
        <f t="shared" si="108"/>
        <v>649.25</v>
      </c>
    </row>
    <row r="6958" spans="1:6">
      <c r="A6958" s="4">
        <v>6957</v>
      </c>
      <c r="B6958" s="5">
        <v>2</v>
      </c>
      <c r="C6958" s="6">
        <v>4573</v>
      </c>
      <c r="D6958" s="6">
        <v>3334</v>
      </c>
      <c r="E6958">
        <f>VLOOKUP(Чек_позиція!C6958,Товар!A:G,7,FALSE)</f>
        <v>610.04</v>
      </c>
      <c r="F6958">
        <f t="shared" si="108"/>
        <v>1220.08</v>
      </c>
    </row>
    <row r="6959" spans="1:6">
      <c r="A6959" s="4">
        <v>6958</v>
      </c>
      <c r="B6959" s="5">
        <v>1</v>
      </c>
      <c r="C6959" s="6">
        <v>1324</v>
      </c>
      <c r="D6959" s="6">
        <v>3334</v>
      </c>
      <c r="E6959">
        <f>VLOOKUP(Чек_позиція!C6959,Товар!A:G,7,FALSE)</f>
        <v>205.5</v>
      </c>
      <c r="F6959">
        <f t="shared" si="108"/>
        <v>205.5</v>
      </c>
    </row>
    <row r="6960" spans="1:6">
      <c r="A6960" s="4">
        <v>6959</v>
      </c>
      <c r="B6960" s="5">
        <v>4</v>
      </c>
      <c r="C6960" s="6">
        <v>4333</v>
      </c>
      <c r="D6960" s="6">
        <v>3334</v>
      </c>
      <c r="E6960">
        <f>VLOOKUP(Чек_позиція!C6960,Товар!A:G,7,FALSE)</f>
        <v>702.13</v>
      </c>
      <c r="F6960">
        <f t="shared" si="108"/>
        <v>2808.52</v>
      </c>
    </row>
    <row r="6961" spans="1:6">
      <c r="A6961" s="4">
        <v>6960</v>
      </c>
      <c r="B6961" s="5">
        <v>3</v>
      </c>
      <c r="C6961" s="6">
        <v>9846</v>
      </c>
      <c r="D6961" s="6">
        <v>3335</v>
      </c>
      <c r="E6961">
        <f>VLOOKUP(Чек_позиція!C6961,Товар!A:G,7,FALSE)</f>
        <v>699.22</v>
      </c>
      <c r="F6961">
        <f t="shared" si="108"/>
        <v>2097.66</v>
      </c>
    </row>
    <row r="6962" spans="1:6">
      <c r="A6962" s="4">
        <v>6961</v>
      </c>
      <c r="B6962" s="5">
        <v>4</v>
      </c>
      <c r="C6962" s="6">
        <v>6602</v>
      </c>
      <c r="D6962" s="6">
        <v>3335</v>
      </c>
      <c r="E6962">
        <f>VLOOKUP(Чек_позиція!C6962,Товар!A:G,7,FALSE)</f>
        <v>519.85</v>
      </c>
      <c r="F6962">
        <f t="shared" si="108"/>
        <v>2079.4</v>
      </c>
    </row>
    <row r="6963" spans="1:6">
      <c r="A6963" s="4">
        <v>6962</v>
      </c>
      <c r="B6963" s="5">
        <v>2</v>
      </c>
      <c r="C6963" s="6">
        <v>8081</v>
      </c>
      <c r="D6963" s="6">
        <v>3336</v>
      </c>
      <c r="E6963">
        <f>VLOOKUP(Чек_позиція!C6963,Товар!A:G,7,FALSE)</f>
        <v>901.08</v>
      </c>
      <c r="F6963">
        <f t="shared" si="108"/>
        <v>1802.16</v>
      </c>
    </row>
    <row r="6964" spans="1:6">
      <c r="A6964" s="4">
        <v>6963</v>
      </c>
      <c r="B6964" s="5">
        <v>3</v>
      </c>
      <c r="C6964" s="6">
        <v>8160</v>
      </c>
      <c r="D6964" s="6">
        <v>3336</v>
      </c>
      <c r="E6964">
        <f>VLOOKUP(Чек_позиція!C6964,Товар!A:G,7,FALSE)</f>
        <v>732.08</v>
      </c>
      <c r="F6964">
        <f t="shared" si="108"/>
        <v>2196.2400000000002</v>
      </c>
    </row>
    <row r="6965" spans="1:6">
      <c r="A6965" s="4">
        <v>6964</v>
      </c>
      <c r="B6965" s="5">
        <v>1</v>
      </c>
      <c r="C6965" s="6">
        <v>4682</v>
      </c>
      <c r="D6965" s="6">
        <v>3337</v>
      </c>
      <c r="E6965">
        <f>VLOOKUP(Чек_позиція!C6965,Товар!A:G,7,FALSE)</f>
        <v>944.12</v>
      </c>
      <c r="F6965">
        <f t="shared" si="108"/>
        <v>944.12</v>
      </c>
    </row>
    <row r="6966" spans="1:6">
      <c r="A6966" s="4">
        <v>6965</v>
      </c>
      <c r="B6966" s="5">
        <v>3</v>
      </c>
      <c r="C6966" s="6">
        <v>5581</v>
      </c>
      <c r="D6966" s="6">
        <v>3337</v>
      </c>
      <c r="E6966">
        <f>VLOOKUP(Чек_позиція!C6966,Товар!A:G,7,FALSE)</f>
        <v>267.95999999999998</v>
      </c>
      <c r="F6966">
        <f t="shared" si="108"/>
        <v>803.87999999999988</v>
      </c>
    </row>
    <row r="6967" spans="1:6">
      <c r="A6967" s="4">
        <v>6966</v>
      </c>
      <c r="B6967" s="5">
        <v>2</v>
      </c>
      <c r="C6967" s="6">
        <v>8049</v>
      </c>
      <c r="D6967" s="6">
        <v>3337</v>
      </c>
      <c r="E6967">
        <f>VLOOKUP(Чек_позиція!C6967,Товар!A:G,7,FALSE)</f>
        <v>166.06</v>
      </c>
      <c r="F6967">
        <f t="shared" si="108"/>
        <v>332.12</v>
      </c>
    </row>
    <row r="6968" spans="1:6">
      <c r="A6968" s="4">
        <v>6967</v>
      </c>
      <c r="B6968" s="5">
        <v>4</v>
      </c>
      <c r="C6968" s="6">
        <v>7358</v>
      </c>
      <c r="D6968" s="6">
        <v>3337</v>
      </c>
      <c r="E6968">
        <f>VLOOKUP(Чек_позиція!C6968,Товар!A:G,7,FALSE)</f>
        <v>214.69</v>
      </c>
      <c r="F6968">
        <f t="shared" si="108"/>
        <v>858.76</v>
      </c>
    </row>
    <row r="6969" spans="1:6">
      <c r="A6969" s="4">
        <v>6968</v>
      </c>
      <c r="B6969" s="5">
        <v>2</v>
      </c>
      <c r="C6969" s="6">
        <v>8516</v>
      </c>
      <c r="D6969" s="6">
        <v>3337</v>
      </c>
      <c r="E6969">
        <f>VLOOKUP(Чек_позиція!C6969,Товар!A:G,7,FALSE)</f>
        <v>281.58999999999997</v>
      </c>
      <c r="F6969">
        <f t="shared" si="108"/>
        <v>563.17999999999995</v>
      </c>
    </row>
    <row r="6970" spans="1:6">
      <c r="A6970" s="4">
        <v>6969</v>
      </c>
      <c r="B6970" s="5">
        <v>2</v>
      </c>
      <c r="C6970" s="6">
        <v>6453</v>
      </c>
      <c r="D6970" s="6">
        <v>3338</v>
      </c>
      <c r="E6970">
        <f>VLOOKUP(Чек_позиція!C6970,Товар!A:G,7,FALSE)</f>
        <v>298.39</v>
      </c>
      <c r="F6970">
        <f t="shared" si="108"/>
        <v>596.78</v>
      </c>
    </row>
    <row r="6971" spans="1:6">
      <c r="A6971" s="4">
        <v>6970</v>
      </c>
      <c r="B6971" s="5">
        <v>3</v>
      </c>
      <c r="C6971" s="6">
        <v>4391</v>
      </c>
      <c r="D6971" s="6">
        <v>3338</v>
      </c>
      <c r="E6971">
        <f>VLOOKUP(Чек_позиція!C6971,Товар!A:G,7,FALSE)</f>
        <v>241.97</v>
      </c>
      <c r="F6971">
        <f t="shared" si="108"/>
        <v>725.91</v>
      </c>
    </row>
    <row r="6972" spans="1:6">
      <c r="A6972" s="4">
        <v>6971</v>
      </c>
      <c r="B6972" s="5">
        <v>3</v>
      </c>
      <c r="C6972" s="6">
        <v>3798</v>
      </c>
      <c r="D6972" s="6">
        <v>3339</v>
      </c>
      <c r="E6972">
        <f>VLOOKUP(Чек_позиція!C6972,Товар!A:G,7,FALSE)</f>
        <v>605.67999999999995</v>
      </c>
      <c r="F6972">
        <f t="shared" si="108"/>
        <v>1817.04</v>
      </c>
    </row>
    <row r="6973" spans="1:6">
      <c r="A6973" s="4">
        <v>6972</v>
      </c>
      <c r="B6973" s="5">
        <v>3</v>
      </c>
      <c r="C6973" s="6">
        <v>1391</v>
      </c>
      <c r="D6973" s="6">
        <v>3340</v>
      </c>
      <c r="E6973">
        <f>VLOOKUP(Чек_позиція!C6973,Товар!A:G,7,FALSE)</f>
        <v>786.23</v>
      </c>
      <c r="F6973">
        <f t="shared" si="108"/>
        <v>2358.69</v>
      </c>
    </row>
    <row r="6974" spans="1:6">
      <c r="A6974" s="4">
        <v>6973</v>
      </c>
      <c r="B6974" s="5">
        <v>1</v>
      </c>
      <c r="C6974" s="6">
        <v>7134</v>
      </c>
      <c r="D6974" s="6">
        <v>3341</v>
      </c>
      <c r="E6974">
        <f>VLOOKUP(Чек_позиція!C6974,Товар!A:G,7,FALSE)</f>
        <v>550.1</v>
      </c>
      <c r="F6974">
        <f t="shared" si="108"/>
        <v>550.1</v>
      </c>
    </row>
    <row r="6975" spans="1:6">
      <c r="A6975" s="4">
        <v>6974</v>
      </c>
      <c r="B6975" s="5">
        <v>2</v>
      </c>
      <c r="C6975" s="6">
        <v>3409</v>
      </c>
      <c r="D6975" s="6">
        <v>3341</v>
      </c>
      <c r="E6975">
        <f>VLOOKUP(Чек_позиція!C6975,Товар!A:G,7,FALSE)</f>
        <v>215.25</v>
      </c>
      <c r="F6975">
        <f t="shared" si="108"/>
        <v>430.5</v>
      </c>
    </row>
    <row r="6976" spans="1:6">
      <c r="A6976" s="4">
        <v>6975</v>
      </c>
      <c r="B6976" s="5">
        <v>4</v>
      </c>
      <c r="C6976" s="6">
        <v>7624</v>
      </c>
      <c r="D6976" s="6">
        <v>3341</v>
      </c>
      <c r="E6976">
        <f>VLOOKUP(Чек_позиція!C6976,Товар!A:G,7,FALSE)</f>
        <v>373.46</v>
      </c>
      <c r="F6976">
        <f t="shared" si="108"/>
        <v>1493.84</v>
      </c>
    </row>
    <row r="6977" spans="1:6">
      <c r="A6977" s="4">
        <v>6976</v>
      </c>
      <c r="B6977" s="5">
        <v>3</v>
      </c>
      <c r="C6977" s="6">
        <v>1085</v>
      </c>
      <c r="D6977" s="6">
        <v>3342</v>
      </c>
      <c r="E6977">
        <f>VLOOKUP(Чек_позиція!C6977,Товар!A:G,7,FALSE)</f>
        <v>891.86</v>
      </c>
      <c r="F6977">
        <f t="shared" si="108"/>
        <v>2675.58</v>
      </c>
    </row>
    <row r="6978" spans="1:6">
      <c r="A6978" s="4">
        <v>6977</v>
      </c>
      <c r="B6978" s="5">
        <v>2</v>
      </c>
      <c r="C6978" s="6">
        <v>7325</v>
      </c>
      <c r="D6978" s="6">
        <v>3342</v>
      </c>
      <c r="E6978">
        <f>VLOOKUP(Чек_позиція!C6978,Товар!A:G,7,FALSE)</f>
        <v>477.19</v>
      </c>
      <c r="F6978">
        <f t="shared" si="108"/>
        <v>954.38</v>
      </c>
    </row>
    <row r="6979" spans="1:6">
      <c r="A6979" s="4">
        <v>6978</v>
      </c>
      <c r="B6979" s="5">
        <v>4</v>
      </c>
      <c r="C6979" s="6">
        <v>1318</v>
      </c>
      <c r="D6979" s="6">
        <v>3343</v>
      </c>
      <c r="E6979">
        <f>VLOOKUP(Чек_позиція!C6979,Товар!A:G,7,FALSE)</f>
        <v>880.22</v>
      </c>
      <c r="F6979">
        <f t="shared" ref="F6979:F7042" si="109">B6979*E6979</f>
        <v>3520.88</v>
      </c>
    </row>
    <row r="6980" spans="1:6">
      <c r="A6980" s="4">
        <v>6979</v>
      </c>
      <c r="B6980" s="5">
        <v>4</v>
      </c>
      <c r="C6980" s="6">
        <v>2102</v>
      </c>
      <c r="D6980" s="6">
        <v>3343</v>
      </c>
      <c r="E6980">
        <f>VLOOKUP(Чек_позиція!C6980,Товар!A:G,7,FALSE)</f>
        <v>651.21</v>
      </c>
      <c r="F6980">
        <f t="shared" si="109"/>
        <v>2604.84</v>
      </c>
    </row>
    <row r="6981" spans="1:6">
      <c r="A6981" s="4">
        <v>6980</v>
      </c>
      <c r="B6981" s="5">
        <v>2</v>
      </c>
      <c r="C6981" s="6">
        <v>2876</v>
      </c>
      <c r="D6981" s="6">
        <v>3343</v>
      </c>
      <c r="E6981">
        <f>VLOOKUP(Чек_позиція!C6981,Товар!A:G,7,FALSE)</f>
        <v>542.47</v>
      </c>
      <c r="F6981">
        <f t="shared" si="109"/>
        <v>1084.94</v>
      </c>
    </row>
    <row r="6982" spans="1:6">
      <c r="A6982" s="4">
        <v>6981</v>
      </c>
      <c r="B6982" s="5">
        <v>4</v>
      </c>
      <c r="C6982" s="6">
        <v>5734</v>
      </c>
      <c r="D6982" s="6">
        <v>3344</v>
      </c>
      <c r="E6982">
        <f>VLOOKUP(Чек_позиція!C6982,Товар!A:G,7,FALSE)</f>
        <v>720.82</v>
      </c>
      <c r="F6982">
        <f t="shared" si="109"/>
        <v>2883.28</v>
      </c>
    </row>
    <row r="6983" spans="1:6">
      <c r="A6983" s="4">
        <v>6982</v>
      </c>
      <c r="B6983" s="5">
        <v>1</v>
      </c>
      <c r="C6983" s="6">
        <v>197</v>
      </c>
      <c r="D6983" s="6">
        <v>3344</v>
      </c>
      <c r="E6983">
        <f>VLOOKUP(Чек_позиція!C6983,Товар!A:G,7,FALSE)</f>
        <v>269.05</v>
      </c>
      <c r="F6983">
        <f t="shared" si="109"/>
        <v>269.05</v>
      </c>
    </row>
    <row r="6984" spans="1:6">
      <c r="A6984" s="4">
        <v>6983</v>
      </c>
      <c r="B6984" s="5">
        <v>2</v>
      </c>
      <c r="C6984" s="6">
        <v>6869</v>
      </c>
      <c r="D6984" s="6">
        <v>3344</v>
      </c>
      <c r="E6984">
        <f>VLOOKUP(Чек_позиція!C6984,Товар!A:G,7,FALSE)</f>
        <v>342.48</v>
      </c>
      <c r="F6984">
        <f t="shared" si="109"/>
        <v>684.96</v>
      </c>
    </row>
    <row r="6985" spans="1:6">
      <c r="A6985" s="4">
        <v>6984</v>
      </c>
      <c r="B6985" s="5">
        <v>1</v>
      </c>
      <c r="C6985" s="6">
        <v>9463</v>
      </c>
      <c r="D6985" s="6">
        <v>3345</v>
      </c>
      <c r="E6985">
        <f>VLOOKUP(Чек_позиція!C6985,Товар!A:G,7,FALSE)</f>
        <v>668.83</v>
      </c>
      <c r="F6985">
        <f t="shared" si="109"/>
        <v>668.83</v>
      </c>
    </row>
    <row r="6986" spans="1:6">
      <c r="A6986" s="4">
        <v>6985</v>
      </c>
      <c r="B6986" s="5">
        <v>2</v>
      </c>
      <c r="C6986" s="6">
        <v>4336</v>
      </c>
      <c r="D6986" s="6">
        <v>3345</v>
      </c>
      <c r="E6986">
        <f>VLOOKUP(Чек_позиція!C6986,Товар!A:G,7,FALSE)</f>
        <v>189.96</v>
      </c>
      <c r="F6986">
        <f t="shared" si="109"/>
        <v>379.92</v>
      </c>
    </row>
    <row r="6987" spans="1:6">
      <c r="A6987" s="4">
        <v>6986</v>
      </c>
      <c r="B6987" s="5">
        <v>1</v>
      </c>
      <c r="C6987" s="6">
        <v>5290</v>
      </c>
      <c r="D6987" s="6">
        <v>3345</v>
      </c>
      <c r="E6987">
        <f>VLOOKUP(Чек_позиція!C6987,Товар!A:G,7,FALSE)</f>
        <v>196.97</v>
      </c>
      <c r="F6987">
        <f t="shared" si="109"/>
        <v>196.97</v>
      </c>
    </row>
    <row r="6988" spans="1:6">
      <c r="A6988" s="4">
        <v>6987</v>
      </c>
      <c r="B6988" s="5">
        <v>3</v>
      </c>
      <c r="C6988" s="6">
        <v>512</v>
      </c>
      <c r="D6988" s="6">
        <v>3345</v>
      </c>
      <c r="E6988">
        <f>VLOOKUP(Чек_позиція!C6988,Товар!A:G,7,FALSE)</f>
        <v>410.49</v>
      </c>
      <c r="F6988">
        <f t="shared" si="109"/>
        <v>1231.47</v>
      </c>
    </row>
    <row r="6989" spans="1:6">
      <c r="A6989" s="4">
        <v>6988</v>
      </c>
      <c r="B6989" s="5">
        <v>4</v>
      </c>
      <c r="C6989" s="6">
        <v>7175</v>
      </c>
      <c r="D6989" s="6">
        <v>3345</v>
      </c>
      <c r="E6989">
        <f>VLOOKUP(Чек_позиція!C6989,Товар!A:G,7,FALSE)</f>
        <v>835.32</v>
      </c>
      <c r="F6989">
        <f t="shared" si="109"/>
        <v>3341.28</v>
      </c>
    </row>
    <row r="6990" spans="1:6">
      <c r="A6990" s="4">
        <v>6989</v>
      </c>
      <c r="B6990" s="5">
        <v>3</v>
      </c>
      <c r="C6990" s="6">
        <v>5831</v>
      </c>
      <c r="D6990" s="6">
        <v>3346</v>
      </c>
      <c r="E6990">
        <f>VLOOKUP(Чек_позиція!C6990,Товар!A:G,7,FALSE)</f>
        <v>367.86</v>
      </c>
      <c r="F6990">
        <f t="shared" si="109"/>
        <v>1103.58</v>
      </c>
    </row>
    <row r="6991" spans="1:6">
      <c r="A6991" s="4">
        <v>6990</v>
      </c>
      <c r="B6991" s="5">
        <v>2</v>
      </c>
      <c r="C6991" s="6">
        <v>6126</v>
      </c>
      <c r="D6991" s="6">
        <v>3346</v>
      </c>
      <c r="E6991">
        <f>VLOOKUP(Чек_позиція!C6991,Товар!A:G,7,FALSE)</f>
        <v>890.22</v>
      </c>
      <c r="F6991">
        <f t="shared" si="109"/>
        <v>1780.44</v>
      </c>
    </row>
    <row r="6992" spans="1:6">
      <c r="A6992" s="4">
        <v>6991</v>
      </c>
      <c r="B6992" s="5">
        <v>3</v>
      </c>
      <c r="C6992" s="6">
        <v>6365</v>
      </c>
      <c r="D6992" s="6">
        <v>3347</v>
      </c>
      <c r="E6992">
        <f>VLOOKUP(Чек_позиція!C6992,Товар!A:G,7,FALSE)</f>
        <v>149.65</v>
      </c>
      <c r="F6992">
        <f t="shared" si="109"/>
        <v>448.95000000000005</v>
      </c>
    </row>
    <row r="6993" spans="1:6">
      <c r="A6993" s="4">
        <v>6992</v>
      </c>
      <c r="B6993" s="5">
        <v>4</v>
      </c>
      <c r="C6993" s="6">
        <v>2707</v>
      </c>
      <c r="D6993" s="6">
        <v>3347</v>
      </c>
      <c r="E6993">
        <f>VLOOKUP(Чек_позиція!C6993,Товар!A:G,7,FALSE)</f>
        <v>440.54</v>
      </c>
      <c r="F6993">
        <f t="shared" si="109"/>
        <v>1762.16</v>
      </c>
    </row>
    <row r="6994" spans="1:6">
      <c r="A6994" s="4">
        <v>6993</v>
      </c>
      <c r="B6994" s="5">
        <v>2</v>
      </c>
      <c r="C6994" s="6">
        <v>9197</v>
      </c>
      <c r="D6994" s="6">
        <v>3348</v>
      </c>
      <c r="E6994">
        <f>VLOOKUP(Чек_позиція!C6994,Товар!A:G,7,FALSE)</f>
        <v>644.53</v>
      </c>
      <c r="F6994">
        <f t="shared" si="109"/>
        <v>1289.06</v>
      </c>
    </row>
    <row r="6995" spans="1:6">
      <c r="A6995" s="4">
        <v>6994</v>
      </c>
      <c r="B6995" s="5">
        <v>2</v>
      </c>
      <c r="C6995" s="6">
        <v>7986</v>
      </c>
      <c r="D6995" s="6">
        <v>3348</v>
      </c>
      <c r="E6995">
        <f>VLOOKUP(Чек_позиція!C6995,Товар!A:G,7,FALSE)</f>
        <v>177.13</v>
      </c>
      <c r="F6995">
        <f t="shared" si="109"/>
        <v>354.26</v>
      </c>
    </row>
    <row r="6996" spans="1:6">
      <c r="A6996" s="4">
        <v>6995</v>
      </c>
      <c r="B6996" s="5">
        <v>3</v>
      </c>
      <c r="C6996" s="6">
        <v>336</v>
      </c>
      <c r="D6996" s="6">
        <v>3349</v>
      </c>
      <c r="E6996">
        <f>VLOOKUP(Чек_позиція!C6996,Товар!A:G,7,FALSE)</f>
        <v>939.33</v>
      </c>
      <c r="F6996">
        <f t="shared" si="109"/>
        <v>2817.9900000000002</v>
      </c>
    </row>
    <row r="6997" spans="1:6">
      <c r="A6997" s="4">
        <v>6996</v>
      </c>
      <c r="B6997" s="5">
        <v>3</v>
      </c>
      <c r="C6997" s="6">
        <v>1029</v>
      </c>
      <c r="D6997" s="6">
        <v>3349</v>
      </c>
      <c r="E6997">
        <f>VLOOKUP(Чек_позиція!C6997,Товар!A:G,7,FALSE)</f>
        <v>533.02</v>
      </c>
      <c r="F6997">
        <f t="shared" si="109"/>
        <v>1599.06</v>
      </c>
    </row>
    <row r="6998" spans="1:6">
      <c r="A6998" s="4">
        <v>6997</v>
      </c>
      <c r="B6998" s="5">
        <v>1</v>
      </c>
      <c r="C6998" s="6">
        <v>6470</v>
      </c>
      <c r="D6998" s="6">
        <v>3349</v>
      </c>
      <c r="E6998">
        <f>VLOOKUP(Чек_позиція!C6998,Товар!A:G,7,FALSE)</f>
        <v>834.51</v>
      </c>
      <c r="F6998">
        <f t="shared" si="109"/>
        <v>834.51</v>
      </c>
    </row>
    <row r="6999" spans="1:6">
      <c r="A6999" s="4">
        <v>6998</v>
      </c>
      <c r="B6999" s="5">
        <v>3</v>
      </c>
      <c r="C6999" s="6">
        <v>291</v>
      </c>
      <c r="D6999" s="6">
        <v>3350</v>
      </c>
      <c r="E6999">
        <f>VLOOKUP(Чек_позиція!C6999,Товар!A:G,7,FALSE)</f>
        <v>400.58</v>
      </c>
      <c r="F6999">
        <f t="shared" si="109"/>
        <v>1201.74</v>
      </c>
    </row>
    <row r="7000" spans="1:6">
      <c r="A7000" s="4">
        <v>6999</v>
      </c>
      <c r="B7000" s="5">
        <v>3</v>
      </c>
      <c r="C7000" s="6">
        <v>782</v>
      </c>
      <c r="D7000" s="6">
        <v>3350</v>
      </c>
      <c r="E7000">
        <f>VLOOKUP(Чек_позиція!C7000,Товар!A:G,7,FALSE)</f>
        <v>457.31</v>
      </c>
      <c r="F7000">
        <f t="shared" si="109"/>
        <v>1371.93</v>
      </c>
    </row>
    <row r="7001" spans="1:6">
      <c r="A7001" s="4">
        <v>7000</v>
      </c>
      <c r="B7001" s="5">
        <v>1</v>
      </c>
      <c r="C7001" s="6">
        <v>7318</v>
      </c>
      <c r="D7001" s="6">
        <v>3351</v>
      </c>
      <c r="E7001">
        <f>VLOOKUP(Чек_позиція!C7001,Товар!A:G,7,FALSE)</f>
        <v>286.99</v>
      </c>
      <c r="F7001">
        <f t="shared" si="109"/>
        <v>286.99</v>
      </c>
    </row>
    <row r="7002" spans="1:6">
      <c r="A7002" s="4">
        <v>7001</v>
      </c>
      <c r="B7002" s="5">
        <v>1</v>
      </c>
      <c r="C7002" s="6">
        <v>9760</v>
      </c>
      <c r="D7002" s="6">
        <v>3351</v>
      </c>
      <c r="E7002">
        <f>VLOOKUP(Чек_позиція!C7002,Товар!A:G,7,FALSE)</f>
        <v>806.27</v>
      </c>
      <c r="F7002">
        <f t="shared" si="109"/>
        <v>806.27</v>
      </c>
    </row>
    <row r="7003" spans="1:6">
      <c r="A7003" s="4">
        <v>7002</v>
      </c>
      <c r="B7003" s="5">
        <v>3</v>
      </c>
      <c r="C7003" s="6">
        <v>3839</v>
      </c>
      <c r="D7003" s="6">
        <v>3351</v>
      </c>
      <c r="E7003">
        <f>VLOOKUP(Чек_позиція!C7003,Товар!A:G,7,FALSE)</f>
        <v>678.91</v>
      </c>
      <c r="F7003">
        <f t="shared" si="109"/>
        <v>2036.73</v>
      </c>
    </row>
    <row r="7004" spans="1:6">
      <c r="A7004" s="4">
        <v>7003</v>
      </c>
      <c r="B7004" s="5">
        <v>2</v>
      </c>
      <c r="C7004" s="6">
        <v>8045</v>
      </c>
      <c r="D7004" s="6">
        <v>3351</v>
      </c>
      <c r="E7004">
        <f>VLOOKUP(Чек_позиція!C7004,Товар!A:G,7,FALSE)</f>
        <v>623.73</v>
      </c>
      <c r="F7004">
        <f t="shared" si="109"/>
        <v>1247.46</v>
      </c>
    </row>
    <row r="7005" spans="1:6">
      <c r="A7005" s="4">
        <v>7004</v>
      </c>
      <c r="B7005" s="5">
        <v>2</v>
      </c>
      <c r="C7005" s="6">
        <v>2680</v>
      </c>
      <c r="D7005" s="6">
        <v>3351</v>
      </c>
      <c r="E7005">
        <f>VLOOKUP(Чек_позиція!C7005,Товар!A:G,7,FALSE)</f>
        <v>118.42</v>
      </c>
      <c r="F7005">
        <f t="shared" si="109"/>
        <v>236.84</v>
      </c>
    </row>
    <row r="7006" spans="1:6">
      <c r="A7006" s="4">
        <v>7005</v>
      </c>
      <c r="B7006" s="5">
        <v>1</v>
      </c>
      <c r="C7006" s="6">
        <v>2331</v>
      </c>
      <c r="D7006" s="6">
        <v>3352</v>
      </c>
      <c r="E7006">
        <f>VLOOKUP(Чек_позиція!C7006,Товар!A:G,7,FALSE)</f>
        <v>828.31</v>
      </c>
      <c r="F7006">
        <f t="shared" si="109"/>
        <v>828.31</v>
      </c>
    </row>
    <row r="7007" spans="1:6">
      <c r="A7007" s="4">
        <v>7006</v>
      </c>
      <c r="B7007" s="5">
        <v>3</v>
      </c>
      <c r="C7007" s="6">
        <v>3428</v>
      </c>
      <c r="D7007" s="6">
        <v>3352</v>
      </c>
      <c r="E7007">
        <f>VLOOKUP(Чек_позиція!C7007,Товар!A:G,7,FALSE)</f>
        <v>308.69</v>
      </c>
      <c r="F7007">
        <f t="shared" si="109"/>
        <v>926.06999999999994</v>
      </c>
    </row>
    <row r="7008" spans="1:6">
      <c r="A7008" s="4">
        <v>7007</v>
      </c>
      <c r="B7008" s="5">
        <v>4</v>
      </c>
      <c r="C7008" s="6">
        <v>4212</v>
      </c>
      <c r="D7008" s="6">
        <v>3352</v>
      </c>
      <c r="E7008">
        <f>VLOOKUP(Чек_позиція!C7008,Товар!A:G,7,FALSE)</f>
        <v>72.09</v>
      </c>
      <c r="F7008">
        <f t="shared" si="109"/>
        <v>288.36</v>
      </c>
    </row>
    <row r="7009" spans="1:6">
      <c r="A7009" s="4">
        <v>7008</v>
      </c>
      <c r="B7009" s="5">
        <v>1</v>
      </c>
      <c r="C7009" s="6">
        <v>714</v>
      </c>
      <c r="D7009" s="6">
        <v>3353</v>
      </c>
      <c r="E7009">
        <f>VLOOKUP(Чек_позиція!C7009,Товар!A:G,7,FALSE)</f>
        <v>245.42</v>
      </c>
      <c r="F7009">
        <f t="shared" si="109"/>
        <v>245.42</v>
      </c>
    </row>
    <row r="7010" spans="1:6">
      <c r="A7010" s="4">
        <v>7009</v>
      </c>
      <c r="B7010" s="5">
        <v>4</v>
      </c>
      <c r="C7010" s="6">
        <v>5504</v>
      </c>
      <c r="D7010" s="6">
        <v>3353</v>
      </c>
      <c r="E7010">
        <f>VLOOKUP(Чек_позиція!C7010,Товар!A:G,7,FALSE)</f>
        <v>70.569999999999993</v>
      </c>
      <c r="F7010">
        <f t="shared" si="109"/>
        <v>282.27999999999997</v>
      </c>
    </row>
    <row r="7011" spans="1:6">
      <c r="A7011" s="4">
        <v>7010</v>
      </c>
      <c r="B7011" s="5">
        <v>3</v>
      </c>
      <c r="C7011" s="6">
        <v>2932</v>
      </c>
      <c r="D7011" s="6">
        <v>3353</v>
      </c>
      <c r="E7011">
        <f>VLOOKUP(Чек_позиція!C7011,Товар!A:G,7,FALSE)</f>
        <v>405.57</v>
      </c>
      <c r="F7011">
        <f t="shared" si="109"/>
        <v>1216.71</v>
      </c>
    </row>
    <row r="7012" spans="1:6">
      <c r="A7012" s="4">
        <v>7011</v>
      </c>
      <c r="B7012" s="5">
        <v>1</v>
      </c>
      <c r="C7012" s="6">
        <v>6357</v>
      </c>
      <c r="D7012" s="6">
        <v>3353</v>
      </c>
      <c r="E7012">
        <f>VLOOKUP(Чек_позиція!C7012,Товар!A:G,7,FALSE)</f>
        <v>867.63</v>
      </c>
      <c r="F7012">
        <f t="shared" si="109"/>
        <v>867.63</v>
      </c>
    </row>
    <row r="7013" spans="1:6">
      <c r="A7013" s="4">
        <v>7012</v>
      </c>
      <c r="B7013" s="5">
        <v>3</v>
      </c>
      <c r="C7013" s="6">
        <v>1604</v>
      </c>
      <c r="D7013" s="6">
        <v>3354</v>
      </c>
      <c r="E7013">
        <f>VLOOKUP(Чек_позиція!C7013,Товар!A:G,7,FALSE)</f>
        <v>702.65</v>
      </c>
      <c r="F7013">
        <f t="shared" si="109"/>
        <v>2107.9499999999998</v>
      </c>
    </row>
    <row r="7014" spans="1:6">
      <c r="A7014" s="4">
        <v>7013</v>
      </c>
      <c r="B7014" s="5">
        <v>1</v>
      </c>
      <c r="C7014" s="6">
        <v>4046</v>
      </c>
      <c r="D7014" s="6">
        <v>3355</v>
      </c>
      <c r="E7014">
        <f>VLOOKUP(Чек_позиція!C7014,Товар!A:G,7,FALSE)</f>
        <v>704.05</v>
      </c>
      <c r="F7014">
        <f t="shared" si="109"/>
        <v>704.05</v>
      </c>
    </row>
    <row r="7015" spans="1:6">
      <c r="A7015" s="4">
        <v>7014</v>
      </c>
      <c r="B7015" s="5">
        <v>2</v>
      </c>
      <c r="C7015" s="6">
        <v>4397</v>
      </c>
      <c r="D7015" s="6">
        <v>3356</v>
      </c>
      <c r="E7015">
        <f>VLOOKUP(Чек_позиція!C7015,Товар!A:G,7,FALSE)</f>
        <v>882.78</v>
      </c>
      <c r="F7015">
        <f t="shared" si="109"/>
        <v>1765.56</v>
      </c>
    </row>
    <row r="7016" spans="1:6">
      <c r="A7016" s="4">
        <v>7015</v>
      </c>
      <c r="B7016" s="5">
        <v>4</v>
      </c>
      <c r="C7016" s="6">
        <v>6094</v>
      </c>
      <c r="D7016" s="6">
        <v>3356</v>
      </c>
      <c r="E7016">
        <f>VLOOKUP(Чек_позиція!C7016,Товар!A:G,7,FALSE)</f>
        <v>76.849999999999994</v>
      </c>
      <c r="F7016">
        <f t="shared" si="109"/>
        <v>307.39999999999998</v>
      </c>
    </row>
    <row r="7017" spans="1:6">
      <c r="A7017" s="4">
        <v>7016</v>
      </c>
      <c r="B7017" s="5">
        <v>3</v>
      </c>
      <c r="C7017" s="6">
        <v>5901</v>
      </c>
      <c r="D7017" s="6">
        <v>3356</v>
      </c>
      <c r="E7017">
        <f>VLOOKUP(Чек_позиція!C7017,Товар!A:G,7,FALSE)</f>
        <v>204.74</v>
      </c>
      <c r="F7017">
        <f t="shared" si="109"/>
        <v>614.22</v>
      </c>
    </row>
    <row r="7018" spans="1:6">
      <c r="A7018" s="4">
        <v>7017</v>
      </c>
      <c r="B7018" s="5">
        <v>4</v>
      </c>
      <c r="C7018" s="6">
        <v>836</v>
      </c>
      <c r="D7018" s="6">
        <v>3356</v>
      </c>
      <c r="E7018">
        <f>VLOOKUP(Чек_позиція!C7018,Товар!A:G,7,FALSE)</f>
        <v>368.66</v>
      </c>
      <c r="F7018">
        <f t="shared" si="109"/>
        <v>1474.64</v>
      </c>
    </row>
    <row r="7019" spans="1:6">
      <c r="A7019" s="4">
        <v>7018</v>
      </c>
      <c r="B7019" s="5">
        <v>2</v>
      </c>
      <c r="C7019" s="6">
        <v>9348</v>
      </c>
      <c r="D7019" s="6">
        <v>3356</v>
      </c>
      <c r="E7019">
        <f>VLOOKUP(Чек_позиція!C7019,Товар!A:G,7,FALSE)</f>
        <v>622.12</v>
      </c>
      <c r="F7019">
        <f t="shared" si="109"/>
        <v>1244.24</v>
      </c>
    </row>
    <row r="7020" spans="1:6">
      <c r="A7020" s="4">
        <v>7019</v>
      </c>
      <c r="B7020" s="5">
        <v>1</v>
      </c>
      <c r="C7020" s="6">
        <v>5732</v>
      </c>
      <c r="D7020" s="6">
        <v>3357</v>
      </c>
      <c r="E7020">
        <f>VLOOKUP(Чек_позиція!C7020,Товар!A:G,7,FALSE)</f>
        <v>818.18</v>
      </c>
      <c r="F7020">
        <f t="shared" si="109"/>
        <v>818.18</v>
      </c>
    </row>
    <row r="7021" spans="1:6">
      <c r="A7021" s="4">
        <v>7020</v>
      </c>
      <c r="B7021" s="5">
        <v>4</v>
      </c>
      <c r="C7021" s="6">
        <v>1183</v>
      </c>
      <c r="D7021" s="6">
        <v>3357</v>
      </c>
      <c r="E7021">
        <f>VLOOKUP(Чек_позиція!C7021,Товар!A:G,7,FALSE)</f>
        <v>381.86</v>
      </c>
      <c r="F7021">
        <f t="shared" si="109"/>
        <v>1527.44</v>
      </c>
    </row>
    <row r="7022" spans="1:6">
      <c r="A7022" s="4">
        <v>7021</v>
      </c>
      <c r="B7022" s="5">
        <v>4</v>
      </c>
      <c r="C7022" s="6">
        <v>9462</v>
      </c>
      <c r="D7022" s="6">
        <v>3357</v>
      </c>
      <c r="E7022">
        <f>VLOOKUP(Чек_позиція!C7022,Товар!A:G,7,FALSE)</f>
        <v>599.25</v>
      </c>
      <c r="F7022">
        <f t="shared" si="109"/>
        <v>2397</v>
      </c>
    </row>
    <row r="7023" spans="1:6">
      <c r="A7023" s="4">
        <v>7022</v>
      </c>
      <c r="B7023" s="5">
        <v>3</v>
      </c>
      <c r="C7023" s="6">
        <v>2710</v>
      </c>
      <c r="D7023" s="6">
        <v>3357</v>
      </c>
      <c r="E7023">
        <f>VLOOKUP(Чек_позиція!C7023,Товар!A:G,7,FALSE)</f>
        <v>723.41</v>
      </c>
      <c r="F7023">
        <f t="shared" si="109"/>
        <v>2170.23</v>
      </c>
    </row>
    <row r="7024" spans="1:6">
      <c r="A7024" s="4">
        <v>7023</v>
      </c>
      <c r="B7024" s="5">
        <v>1</v>
      </c>
      <c r="C7024" s="6">
        <v>503</v>
      </c>
      <c r="D7024" s="6">
        <v>3357</v>
      </c>
      <c r="E7024">
        <f>VLOOKUP(Чек_позиція!C7024,Товар!A:G,7,FALSE)</f>
        <v>789.16</v>
      </c>
      <c r="F7024">
        <f t="shared" si="109"/>
        <v>789.16</v>
      </c>
    </row>
    <row r="7025" spans="1:6">
      <c r="A7025" s="4">
        <v>7024</v>
      </c>
      <c r="B7025" s="5">
        <v>4</v>
      </c>
      <c r="C7025" s="6">
        <v>3780</v>
      </c>
      <c r="D7025" s="6">
        <v>3358</v>
      </c>
      <c r="E7025">
        <f>VLOOKUP(Чек_позиція!C7025,Товар!A:G,7,FALSE)</f>
        <v>686.98</v>
      </c>
      <c r="F7025">
        <f t="shared" si="109"/>
        <v>2747.92</v>
      </c>
    </row>
    <row r="7026" spans="1:6">
      <c r="A7026" s="4">
        <v>7025</v>
      </c>
      <c r="B7026" s="5">
        <v>1</v>
      </c>
      <c r="C7026" s="6">
        <v>1696</v>
      </c>
      <c r="D7026" s="6">
        <v>3359</v>
      </c>
      <c r="E7026">
        <f>VLOOKUP(Чек_позиція!C7026,Товар!A:G,7,FALSE)</f>
        <v>463.08</v>
      </c>
      <c r="F7026">
        <f t="shared" si="109"/>
        <v>463.08</v>
      </c>
    </row>
    <row r="7027" spans="1:6">
      <c r="A7027" s="4">
        <v>7026</v>
      </c>
      <c r="B7027" s="5">
        <v>2</v>
      </c>
      <c r="C7027" s="6">
        <v>8896</v>
      </c>
      <c r="D7027" s="6">
        <v>3359</v>
      </c>
      <c r="E7027">
        <f>VLOOKUP(Чек_позиція!C7027,Товар!A:G,7,FALSE)</f>
        <v>591.49</v>
      </c>
      <c r="F7027">
        <f t="shared" si="109"/>
        <v>1182.98</v>
      </c>
    </row>
    <row r="7028" spans="1:6">
      <c r="A7028" s="4">
        <v>7027</v>
      </c>
      <c r="B7028" s="5">
        <v>3</v>
      </c>
      <c r="C7028" s="6">
        <v>3010</v>
      </c>
      <c r="D7028" s="6">
        <v>3359</v>
      </c>
      <c r="E7028">
        <f>VLOOKUP(Чек_позиція!C7028,Товар!A:G,7,FALSE)</f>
        <v>500.49</v>
      </c>
      <c r="F7028">
        <f t="shared" si="109"/>
        <v>1501.47</v>
      </c>
    </row>
    <row r="7029" spans="1:6">
      <c r="A7029" s="4">
        <v>7028</v>
      </c>
      <c r="B7029" s="5">
        <v>3</v>
      </c>
      <c r="C7029" s="6">
        <v>626</v>
      </c>
      <c r="D7029" s="6">
        <v>3359</v>
      </c>
      <c r="E7029">
        <f>VLOOKUP(Чек_позиція!C7029,Товар!A:G,7,FALSE)</f>
        <v>914.15</v>
      </c>
      <c r="F7029">
        <f t="shared" si="109"/>
        <v>2742.45</v>
      </c>
    </row>
    <row r="7030" spans="1:6">
      <c r="A7030" s="4">
        <v>7029</v>
      </c>
      <c r="B7030" s="5">
        <v>2</v>
      </c>
      <c r="C7030" s="6">
        <v>7524</v>
      </c>
      <c r="D7030" s="6">
        <v>3359</v>
      </c>
      <c r="E7030">
        <f>VLOOKUP(Чек_позиція!C7030,Товар!A:G,7,FALSE)</f>
        <v>43.84</v>
      </c>
      <c r="F7030">
        <f t="shared" si="109"/>
        <v>87.68</v>
      </c>
    </row>
    <row r="7031" spans="1:6">
      <c r="A7031" s="4">
        <v>7030</v>
      </c>
      <c r="B7031" s="5">
        <v>1</v>
      </c>
      <c r="C7031" s="6">
        <v>1775</v>
      </c>
      <c r="D7031" s="6">
        <v>3360</v>
      </c>
      <c r="E7031">
        <f>VLOOKUP(Чек_позиція!C7031,Товар!A:G,7,FALSE)</f>
        <v>755.09</v>
      </c>
      <c r="F7031">
        <f t="shared" si="109"/>
        <v>755.09</v>
      </c>
    </row>
    <row r="7032" spans="1:6">
      <c r="A7032" s="4">
        <v>7031</v>
      </c>
      <c r="B7032" s="5">
        <v>1</v>
      </c>
      <c r="C7032" s="6">
        <v>6421</v>
      </c>
      <c r="D7032" s="6">
        <v>3361</v>
      </c>
      <c r="E7032">
        <f>VLOOKUP(Чек_позиція!C7032,Товар!A:G,7,FALSE)</f>
        <v>905.93</v>
      </c>
      <c r="F7032">
        <f t="shared" si="109"/>
        <v>905.93</v>
      </c>
    </row>
    <row r="7033" spans="1:6">
      <c r="A7033" s="4">
        <v>7032</v>
      </c>
      <c r="B7033" s="5">
        <v>3</v>
      </c>
      <c r="C7033" s="6">
        <v>5823</v>
      </c>
      <c r="D7033" s="6">
        <v>3361</v>
      </c>
      <c r="E7033">
        <f>VLOOKUP(Чек_позиція!C7033,Товар!A:G,7,FALSE)</f>
        <v>941.7</v>
      </c>
      <c r="F7033">
        <f t="shared" si="109"/>
        <v>2825.1000000000004</v>
      </c>
    </row>
    <row r="7034" spans="1:6">
      <c r="A7034" s="4">
        <v>7033</v>
      </c>
      <c r="B7034" s="5">
        <v>4</v>
      </c>
      <c r="C7034" s="6">
        <v>983</v>
      </c>
      <c r="D7034" s="6">
        <v>3361</v>
      </c>
      <c r="E7034">
        <f>VLOOKUP(Чек_позиція!C7034,Товар!A:G,7,FALSE)</f>
        <v>740.79</v>
      </c>
      <c r="F7034">
        <f t="shared" si="109"/>
        <v>2963.16</v>
      </c>
    </row>
    <row r="7035" spans="1:6">
      <c r="A7035" s="4">
        <v>7034</v>
      </c>
      <c r="B7035" s="5">
        <v>2</v>
      </c>
      <c r="C7035" s="6">
        <v>1045</v>
      </c>
      <c r="D7035" s="6">
        <v>3362</v>
      </c>
      <c r="E7035">
        <f>VLOOKUP(Чек_позиція!C7035,Товар!A:G,7,FALSE)</f>
        <v>871.76</v>
      </c>
      <c r="F7035">
        <f t="shared" si="109"/>
        <v>1743.52</v>
      </c>
    </row>
    <row r="7036" spans="1:6">
      <c r="A7036" s="4">
        <v>7035</v>
      </c>
      <c r="B7036" s="5">
        <v>2</v>
      </c>
      <c r="C7036" s="6">
        <v>9949</v>
      </c>
      <c r="D7036" s="6">
        <v>3362</v>
      </c>
      <c r="E7036">
        <f>VLOOKUP(Чек_позиція!C7036,Товар!A:G,7,FALSE)</f>
        <v>815.2</v>
      </c>
      <c r="F7036">
        <f t="shared" si="109"/>
        <v>1630.4</v>
      </c>
    </row>
    <row r="7037" spans="1:6">
      <c r="A7037" s="4">
        <v>7036</v>
      </c>
      <c r="B7037" s="5">
        <v>1</v>
      </c>
      <c r="C7037" s="6">
        <v>534</v>
      </c>
      <c r="D7037" s="6">
        <v>3362</v>
      </c>
      <c r="E7037">
        <f>VLOOKUP(Чек_позиція!C7037,Товар!A:G,7,FALSE)</f>
        <v>551.54999999999995</v>
      </c>
      <c r="F7037">
        <f t="shared" si="109"/>
        <v>551.54999999999995</v>
      </c>
    </row>
    <row r="7038" spans="1:6">
      <c r="A7038" s="4">
        <v>7037</v>
      </c>
      <c r="B7038" s="5">
        <v>4</v>
      </c>
      <c r="C7038" s="6">
        <v>4619</v>
      </c>
      <c r="D7038" s="6">
        <v>3362</v>
      </c>
      <c r="E7038">
        <f>VLOOKUP(Чек_позиція!C7038,Товар!A:G,7,FALSE)</f>
        <v>692.68</v>
      </c>
      <c r="F7038">
        <f t="shared" si="109"/>
        <v>2770.72</v>
      </c>
    </row>
    <row r="7039" spans="1:6">
      <c r="A7039" s="4">
        <v>7038</v>
      </c>
      <c r="B7039" s="5">
        <v>4</v>
      </c>
      <c r="C7039" s="6">
        <v>6696</v>
      </c>
      <c r="D7039" s="6">
        <v>3362</v>
      </c>
      <c r="E7039">
        <f>VLOOKUP(Чек_позиція!C7039,Товар!A:G,7,FALSE)</f>
        <v>255.1</v>
      </c>
      <c r="F7039">
        <f t="shared" si="109"/>
        <v>1020.4</v>
      </c>
    </row>
    <row r="7040" spans="1:6">
      <c r="A7040" s="4">
        <v>7039</v>
      </c>
      <c r="B7040" s="5">
        <v>3</v>
      </c>
      <c r="C7040" s="6">
        <v>2434</v>
      </c>
      <c r="D7040" s="6">
        <v>3363</v>
      </c>
      <c r="E7040">
        <f>VLOOKUP(Чек_позиція!C7040,Товар!A:G,7,FALSE)</f>
        <v>284.17</v>
      </c>
      <c r="F7040">
        <f t="shared" si="109"/>
        <v>852.51</v>
      </c>
    </row>
    <row r="7041" spans="1:6">
      <c r="A7041" s="4">
        <v>7040</v>
      </c>
      <c r="B7041" s="5">
        <v>2</v>
      </c>
      <c r="C7041" s="6">
        <v>4704</v>
      </c>
      <c r="D7041" s="6">
        <v>3363</v>
      </c>
      <c r="E7041">
        <f>VLOOKUP(Чек_позиція!C7041,Товар!A:G,7,FALSE)</f>
        <v>895.42</v>
      </c>
      <c r="F7041">
        <f t="shared" si="109"/>
        <v>1790.84</v>
      </c>
    </row>
    <row r="7042" spans="1:6">
      <c r="A7042" s="4">
        <v>7041</v>
      </c>
      <c r="B7042" s="5">
        <v>3</v>
      </c>
      <c r="C7042" s="6">
        <v>1418</v>
      </c>
      <c r="D7042" s="6">
        <v>3363</v>
      </c>
      <c r="E7042">
        <f>VLOOKUP(Чек_позиція!C7042,Товар!A:G,7,FALSE)</f>
        <v>637.83000000000004</v>
      </c>
      <c r="F7042">
        <f t="shared" si="109"/>
        <v>1913.4900000000002</v>
      </c>
    </row>
    <row r="7043" spans="1:6">
      <c r="A7043" s="4">
        <v>7042</v>
      </c>
      <c r="B7043" s="5">
        <v>1</v>
      </c>
      <c r="C7043" s="6">
        <v>9087</v>
      </c>
      <c r="D7043" s="6">
        <v>3363</v>
      </c>
      <c r="E7043">
        <f>VLOOKUP(Чек_позиція!C7043,Товар!A:G,7,FALSE)</f>
        <v>341.71</v>
      </c>
      <c r="F7043">
        <f t="shared" ref="F7043:F7106" si="110">B7043*E7043</f>
        <v>341.71</v>
      </c>
    </row>
    <row r="7044" spans="1:6">
      <c r="A7044" s="4">
        <v>7043</v>
      </c>
      <c r="B7044" s="5">
        <v>3</v>
      </c>
      <c r="C7044" s="6">
        <v>6238</v>
      </c>
      <c r="D7044" s="6">
        <v>3363</v>
      </c>
      <c r="E7044">
        <f>VLOOKUP(Чек_позиція!C7044,Товар!A:G,7,FALSE)</f>
        <v>346.79</v>
      </c>
      <c r="F7044">
        <f t="shared" si="110"/>
        <v>1040.3700000000001</v>
      </c>
    </row>
    <row r="7045" spans="1:6">
      <c r="A7045" s="4">
        <v>7044</v>
      </c>
      <c r="B7045" s="5">
        <v>1</v>
      </c>
      <c r="C7045" s="6">
        <v>517</v>
      </c>
      <c r="D7045" s="6">
        <v>3364</v>
      </c>
      <c r="E7045">
        <f>VLOOKUP(Чек_позиція!C7045,Товар!A:G,7,FALSE)</f>
        <v>797.28</v>
      </c>
      <c r="F7045">
        <f t="shared" si="110"/>
        <v>797.28</v>
      </c>
    </row>
    <row r="7046" spans="1:6">
      <c r="A7046" s="4">
        <v>7045</v>
      </c>
      <c r="B7046" s="5">
        <v>3</v>
      </c>
      <c r="C7046" s="6">
        <v>9682</v>
      </c>
      <c r="D7046" s="6">
        <v>3365</v>
      </c>
      <c r="E7046">
        <f>VLOOKUP(Чек_позиція!C7046,Товар!A:G,7,FALSE)</f>
        <v>397.63</v>
      </c>
      <c r="F7046">
        <f t="shared" si="110"/>
        <v>1192.8899999999999</v>
      </c>
    </row>
    <row r="7047" spans="1:6">
      <c r="A7047" s="4">
        <v>7046</v>
      </c>
      <c r="B7047" s="5">
        <v>2</v>
      </c>
      <c r="C7047" s="6">
        <v>3290</v>
      </c>
      <c r="D7047" s="6">
        <v>3365</v>
      </c>
      <c r="E7047">
        <f>VLOOKUP(Чек_позиція!C7047,Товар!A:G,7,FALSE)</f>
        <v>250.76</v>
      </c>
      <c r="F7047">
        <f t="shared" si="110"/>
        <v>501.52</v>
      </c>
    </row>
    <row r="7048" spans="1:6">
      <c r="A7048" s="4">
        <v>7047</v>
      </c>
      <c r="B7048" s="5">
        <v>1</v>
      </c>
      <c r="C7048" s="6">
        <v>3065</v>
      </c>
      <c r="D7048" s="6">
        <v>3365</v>
      </c>
      <c r="E7048">
        <f>VLOOKUP(Чек_позиція!C7048,Товар!A:G,7,FALSE)</f>
        <v>736.76</v>
      </c>
      <c r="F7048">
        <f t="shared" si="110"/>
        <v>736.76</v>
      </c>
    </row>
    <row r="7049" spans="1:6">
      <c r="A7049" s="4">
        <v>7048</v>
      </c>
      <c r="B7049" s="5">
        <v>3</v>
      </c>
      <c r="C7049" s="6">
        <v>177</v>
      </c>
      <c r="D7049" s="6">
        <v>3365</v>
      </c>
      <c r="E7049">
        <f>VLOOKUP(Чек_позиція!C7049,Товар!A:G,7,FALSE)</f>
        <v>379.48</v>
      </c>
      <c r="F7049">
        <f t="shared" si="110"/>
        <v>1138.44</v>
      </c>
    </row>
    <row r="7050" spans="1:6">
      <c r="A7050" s="4">
        <v>7049</v>
      </c>
      <c r="B7050" s="5">
        <v>2</v>
      </c>
      <c r="C7050" s="6">
        <v>1127</v>
      </c>
      <c r="D7050" s="6">
        <v>3366</v>
      </c>
      <c r="E7050">
        <f>VLOOKUP(Чек_позиція!C7050,Товар!A:G,7,FALSE)</f>
        <v>737.55</v>
      </c>
      <c r="F7050">
        <f t="shared" si="110"/>
        <v>1475.1</v>
      </c>
    </row>
    <row r="7051" spans="1:6">
      <c r="A7051" s="4">
        <v>7050</v>
      </c>
      <c r="B7051" s="5">
        <v>2</v>
      </c>
      <c r="C7051" s="6">
        <v>370</v>
      </c>
      <c r="D7051" s="6">
        <v>3366</v>
      </c>
      <c r="E7051">
        <f>VLOOKUP(Чек_позиція!C7051,Товар!A:G,7,FALSE)</f>
        <v>311.5</v>
      </c>
      <c r="F7051">
        <f t="shared" si="110"/>
        <v>623</v>
      </c>
    </row>
    <row r="7052" spans="1:6">
      <c r="A7052" s="4">
        <v>7051</v>
      </c>
      <c r="B7052" s="5">
        <v>2</v>
      </c>
      <c r="C7052" s="6">
        <v>8487</v>
      </c>
      <c r="D7052" s="6">
        <v>3366</v>
      </c>
      <c r="E7052">
        <f>VLOOKUP(Чек_позиція!C7052,Товар!A:G,7,FALSE)</f>
        <v>550.02</v>
      </c>
      <c r="F7052">
        <f t="shared" si="110"/>
        <v>1100.04</v>
      </c>
    </row>
    <row r="7053" spans="1:6">
      <c r="A7053" s="4">
        <v>7052</v>
      </c>
      <c r="B7053" s="5">
        <v>2</v>
      </c>
      <c r="C7053" s="6">
        <v>3327</v>
      </c>
      <c r="D7053" s="6">
        <v>3366</v>
      </c>
      <c r="E7053">
        <f>VLOOKUP(Чек_позиція!C7053,Товар!A:G,7,FALSE)</f>
        <v>889.04</v>
      </c>
      <c r="F7053">
        <f t="shared" si="110"/>
        <v>1778.08</v>
      </c>
    </row>
    <row r="7054" spans="1:6">
      <c r="A7054" s="4">
        <v>7053</v>
      </c>
      <c r="B7054" s="5">
        <v>4</v>
      </c>
      <c r="C7054" s="6">
        <v>5660</v>
      </c>
      <c r="D7054" s="6">
        <v>3367</v>
      </c>
      <c r="E7054">
        <f>VLOOKUP(Чек_позиція!C7054,Товар!A:G,7,FALSE)</f>
        <v>877.64</v>
      </c>
      <c r="F7054">
        <f t="shared" si="110"/>
        <v>3510.56</v>
      </c>
    </row>
    <row r="7055" spans="1:6">
      <c r="A7055" s="4">
        <v>7054</v>
      </c>
      <c r="B7055" s="5">
        <v>2</v>
      </c>
      <c r="C7055" s="6">
        <v>1339</v>
      </c>
      <c r="D7055" s="6">
        <v>3367</v>
      </c>
      <c r="E7055">
        <f>VLOOKUP(Чек_позиція!C7055,Товар!A:G,7,FALSE)</f>
        <v>383.58</v>
      </c>
      <c r="F7055">
        <f t="shared" si="110"/>
        <v>767.16</v>
      </c>
    </row>
    <row r="7056" spans="1:6">
      <c r="A7056" s="4">
        <v>7055</v>
      </c>
      <c r="B7056" s="5">
        <v>4</v>
      </c>
      <c r="C7056" s="6">
        <v>4441</v>
      </c>
      <c r="D7056" s="6">
        <v>3367</v>
      </c>
      <c r="E7056">
        <f>VLOOKUP(Чек_позиція!C7056,Товар!A:G,7,FALSE)</f>
        <v>209.1</v>
      </c>
      <c r="F7056">
        <f t="shared" si="110"/>
        <v>836.4</v>
      </c>
    </row>
    <row r="7057" spans="1:6">
      <c r="A7057" s="4">
        <v>7056</v>
      </c>
      <c r="B7057" s="5">
        <v>2</v>
      </c>
      <c r="C7057" s="6">
        <v>5669</v>
      </c>
      <c r="D7057" s="6">
        <v>3367</v>
      </c>
      <c r="E7057">
        <f>VLOOKUP(Чек_позиція!C7057,Товар!A:G,7,FALSE)</f>
        <v>186.53</v>
      </c>
      <c r="F7057">
        <f t="shared" si="110"/>
        <v>373.06</v>
      </c>
    </row>
    <row r="7058" spans="1:6">
      <c r="A7058" s="4">
        <v>7057</v>
      </c>
      <c r="B7058" s="5">
        <v>3</v>
      </c>
      <c r="C7058" s="6">
        <v>2714</v>
      </c>
      <c r="D7058" s="6">
        <v>3367</v>
      </c>
      <c r="E7058">
        <f>VLOOKUP(Чек_позиція!C7058,Товар!A:G,7,FALSE)</f>
        <v>598.22</v>
      </c>
      <c r="F7058">
        <f t="shared" si="110"/>
        <v>1794.66</v>
      </c>
    </row>
    <row r="7059" spans="1:6">
      <c r="A7059" s="4">
        <v>7058</v>
      </c>
      <c r="B7059" s="5">
        <v>3</v>
      </c>
      <c r="C7059" s="6">
        <v>6198</v>
      </c>
      <c r="D7059" s="6">
        <v>3368</v>
      </c>
      <c r="E7059">
        <f>VLOOKUP(Чек_позиція!C7059,Товар!A:G,7,FALSE)</f>
        <v>590.66</v>
      </c>
      <c r="F7059">
        <f t="shared" si="110"/>
        <v>1771.98</v>
      </c>
    </row>
    <row r="7060" spans="1:6">
      <c r="A7060" s="4">
        <v>7059</v>
      </c>
      <c r="B7060" s="5">
        <v>2</v>
      </c>
      <c r="C7060" s="6">
        <v>5376</v>
      </c>
      <c r="D7060" s="6">
        <v>3368</v>
      </c>
      <c r="E7060">
        <f>VLOOKUP(Чек_позиція!C7060,Товар!A:G,7,FALSE)</f>
        <v>558.62</v>
      </c>
      <c r="F7060">
        <f t="shared" si="110"/>
        <v>1117.24</v>
      </c>
    </row>
    <row r="7061" spans="1:6">
      <c r="A7061" s="4">
        <v>7060</v>
      </c>
      <c r="B7061" s="5">
        <v>2</v>
      </c>
      <c r="C7061" s="6">
        <v>3793</v>
      </c>
      <c r="D7061" s="6">
        <v>3368</v>
      </c>
      <c r="E7061">
        <f>VLOOKUP(Чек_позиція!C7061,Товар!A:G,7,FALSE)</f>
        <v>812.69</v>
      </c>
      <c r="F7061">
        <f t="shared" si="110"/>
        <v>1625.38</v>
      </c>
    </row>
    <row r="7062" spans="1:6">
      <c r="A7062" s="4">
        <v>7061</v>
      </c>
      <c r="B7062" s="5">
        <v>4</v>
      </c>
      <c r="C7062" s="6">
        <v>2598</v>
      </c>
      <c r="D7062" s="6">
        <v>3368</v>
      </c>
      <c r="E7062">
        <f>VLOOKUP(Чек_позиція!C7062,Товар!A:G,7,FALSE)</f>
        <v>827.32</v>
      </c>
      <c r="F7062">
        <f t="shared" si="110"/>
        <v>3309.28</v>
      </c>
    </row>
    <row r="7063" spans="1:6">
      <c r="A7063" s="4">
        <v>7062</v>
      </c>
      <c r="B7063" s="5">
        <v>4</v>
      </c>
      <c r="C7063" s="6">
        <v>6637</v>
      </c>
      <c r="D7063" s="6">
        <v>3368</v>
      </c>
      <c r="E7063">
        <f>VLOOKUP(Чек_позиція!C7063,Товар!A:G,7,FALSE)</f>
        <v>224.18</v>
      </c>
      <c r="F7063">
        <f t="shared" si="110"/>
        <v>896.72</v>
      </c>
    </row>
    <row r="7064" spans="1:6">
      <c r="A7064" s="4">
        <v>7063</v>
      </c>
      <c r="B7064" s="5">
        <v>1</v>
      </c>
      <c r="C7064" s="6">
        <v>1959</v>
      </c>
      <c r="D7064" s="6">
        <v>3369</v>
      </c>
      <c r="E7064">
        <f>VLOOKUP(Чек_позиція!C7064,Товар!A:G,7,FALSE)</f>
        <v>177.05</v>
      </c>
      <c r="F7064">
        <f t="shared" si="110"/>
        <v>177.05</v>
      </c>
    </row>
    <row r="7065" spans="1:6">
      <c r="A7065" s="4">
        <v>7064</v>
      </c>
      <c r="B7065" s="5">
        <v>3</v>
      </c>
      <c r="C7065" s="6">
        <v>8491</v>
      </c>
      <c r="D7065" s="6">
        <v>3369</v>
      </c>
      <c r="E7065">
        <f>VLOOKUP(Чек_позиція!C7065,Товар!A:G,7,FALSE)</f>
        <v>642.63</v>
      </c>
      <c r="F7065">
        <f t="shared" si="110"/>
        <v>1927.8899999999999</v>
      </c>
    </row>
    <row r="7066" spans="1:6">
      <c r="A7066" s="4">
        <v>7065</v>
      </c>
      <c r="B7066" s="5">
        <v>2</v>
      </c>
      <c r="C7066" s="6">
        <v>155</v>
      </c>
      <c r="D7066" s="6">
        <v>3369</v>
      </c>
      <c r="E7066">
        <f>VLOOKUP(Чек_позиція!C7066,Товар!A:G,7,FALSE)</f>
        <v>491.01</v>
      </c>
      <c r="F7066">
        <f t="shared" si="110"/>
        <v>982.02</v>
      </c>
    </row>
    <row r="7067" spans="1:6">
      <c r="A7067" s="4">
        <v>7066</v>
      </c>
      <c r="B7067" s="5">
        <v>3</v>
      </c>
      <c r="C7067" s="6">
        <v>362</v>
      </c>
      <c r="D7067" s="6">
        <v>3369</v>
      </c>
      <c r="E7067">
        <f>VLOOKUP(Чек_позиція!C7067,Товар!A:G,7,FALSE)</f>
        <v>641.08000000000004</v>
      </c>
      <c r="F7067">
        <f t="shared" si="110"/>
        <v>1923.2400000000002</v>
      </c>
    </row>
    <row r="7068" spans="1:6">
      <c r="A7068" s="4">
        <v>7067</v>
      </c>
      <c r="B7068" s="5">
        <v>3</v>
      </c>
      <c r="C7068" s="6">
        <v>4181</v>
      </c>
      <c r="D7068" s="6">
        <v>3370</v>
      </c>
      <c r="E7068">
        <f>VLOOKUP(Чек_позиція!C7068,Товар!A:G,7,FALSE)</f>
        <v>263.77</v>
      </c>
      <c r="F7068">
        <f t="shared" si="110"/>
        <v>791.31</v>
      </c>
    </row>
    <row r="7069" spans="1:6">
      <c r="A7069" s="4">
        <v>7068</v>
      </c>
      <c r="B7069" s="5">
        <v>4</v>
      </c>
      <c r="C7069" s="6">
        <v>2625</v>
      </c>
      <c r="D7069" s="6">
        <v>3370</v>
      </c>
      <c r="E7069">
        <f>VLOOKUP(Чек_позиція!C7069,Товар!A:G,7,FALSE)</f>
        <v>915.71</v>
      </c>
      <c r="F7069">
        <f t="shared" si="110"/>
        <v>3662.84</v>
      </c>
    </row>
    <row r="7070" spans="1:6">
      <c r="A7070" s="4">
        <v>7069</v>
      </c>
      <c r="B7070" s="5">
        <v>4</v>
      </c>
      <c r="C7070" s="6">
        <v>4490</v>
      </c>
      <c r="D7070" s="6">
        <v>3370</v>
      </c>
      <c r="E7070">
        <f>VLOOKUP(Чек_позиція!C7070,Товар!A:G,7,FALSE)</f>
        <v>845.82</v>
      </c>
      <c r="F7070">
        <f t="shared" si="110"/>
        <v>3383.28</v>
      </c>
    </row>
    <row r="7071" spans="1:6">
      <c r="A7071" s="4">
        <v>7070</v>
      </c>
      <c r="B7071" s="5">
        <v>4</v>
      </c>
      <c r="C7071" s="6">
        <v>7707</v>
      </c>
      <c r="D7071" s="6">
        <v>3371</v>
      </c>
      <c r="E7071">
        <f>VLOOKUP(Чек_позиція!C7071,Товар!A:G,7,FALSE)</f>
        <v>709.11</v>
      </c>
      <c r="F7071">
        <f t="shared" si="110"/>
        <v>2836.44</v>
      </c>
    </row>
    <row r="7072" spans="1:6">
      <c r="A7072" s="4">
        <v>7071</v>
      </c>
      <c r="B7072" s="5">
        <v>3</v>
      </c>
      <c r="C7072" s="6">
        <v>5458</v>
      </c>
      <c r="D7072" s="6">
        <v>3371</v>
      </c>
      <c r="E7072">
        <f>VLOOKUP(Чек_позиція!C7072,Товар!A:G,7,FALSE)</f>
        <v>191.62</v>
      </c>
      <c r="F7072">
        <f t="shared" si="110"/>
        <v>574.86</v>
      </c>
    </row>
    <row r="7073" spans="1:6">
      <c r="A7073" s="4">
        <v>7072</v>
      </c>
      <c r="B7073" s="5">
        <v>1</v>
      </c>
      <c r="C7073" s="6">
        <v>1037</v>
      </c>
      <c r="D7073" s="6">
        <v>3371</v>
      </c>
      <c r="E7073">
        <f>VLOOKUP(Чек_позиція!C7073,Товар!A:G,7,FALSE)</f>
        <v>752.42</v>
      </c>
      <c r="F7073">
        <f t="shared" si="110"/>
        <v>752.42</v>
      </c>
    </row>
    <row r="7074" spans="1:6">
      <c r="A7074" s="4">
        <v>7073</v>
      </c>
      <c r="B7074" s="5">
        <v>4</v>
      </c>
      <c r="C7074" s="6">
        <v>471</v>
      </c>
      <c r="D7074" s="6">
        <v>3371</v>
      </c>
      <c r="E7074">
        <f>VLOOKUP(Чек_позиція!C7074,Товар!A:G,7,FALSE)</f>
        <v>257.38</v>
      </c>
      <c r="F7074">
        <f t="shared" si="110"/>
        <v>1029.52</v>
      </c>
    </row>
    <row r="7075" spans="1:6">
      <c r="A7075" s="4">
        <v>7074</v>
      </c>
      <c r="B7075" s="5">
        <v>3</v>
      </c>
      <c r="C7075" s="6">
        <v>4322</v>
      </c>
      <c r="D7075" s="6">
        <v>3372</v>
      </c>
      <c r="E7075">
        <f>VLOOKUP(Чек_позиція!C7075,Товар!A:G,7,FALSE)</f>
        <v>617.17999999999995</v>
      </c>
      <c r="F7075">
        <f t="shared" si="110"/>
        <v>1851.54</v>
      </c>
    </row>
    <row r="7076" spans="1:6">
      <c r="A7076" s="4">
        <v>7075</v>
      </c>
      <c r="B7076" s="5">
        <v>1</v>
      </c>
      <c r="C7076" s="6">
        <v>4384</v>
      </c>
      <c r="D7076" s="6">
        <v>3372</v>
      </c>
      <c r="E7076">
        <f>VLOOKUP(Чек_позиція!C7076,Товар!A:G,7,FALSE)</f>
        <v>295.75</v>
      </c>
      <c r="F7076">
        <f t="shared" si="110"/>
        <v>295.75</v>
      </c>
    </row>
    <row r="7077" spans="1:6">
      <c r="A7077" s="4">
        <v>7076</v>
      </c>
      <c r="B7077" s="5">
        <v>4</v>
      </c>
      <c r="C7077" s="6">
        <v>6829</v>
      </c>
      <c r="D7077" s="6">
        <v>3372</v>
      </c>
      <c r="E7077">
        <f>VLOOKUP(Чек_позиція!C7077,Товар!A:G,7,FALSE)</f>
        <v>198.01</v>
      </c>
      <c r="F7077">
        <f t="shared" si="110"/>
        <v>792.04</v>
      </c>
    </row>
    <row r="7078" spans="1:6">
      <c r="A7078" s="4">
        <v>7077</v>
      </c>
      <c r="B7078" s="5">
        <v>2</v>
      </c>
      <c r="C7078" s="6">
        <v>9957</v>
      </c>
      <c r="D7078" s="6">
        <v>3373</v>
      </c>
      <c r="E7078">
        <f>VLOOKUP(Чек_позиція!C7078,Товар!A:G,7,FALSE)</f>
        <v>566.09</v>
      </c>
      <c r="F7078">
        <f t="shared" si="110"/>
        <v>1132.18</v>
      </c>
    </row>
    <row r="7079" spans="1:6">
      <c r="A7079" s="4">
        <v>7078</v>
      </c>
      <c r="B7079" s="5">
        <v>3</v>
      </c>
      <c r="C7079" s="6">
        <v>4237</v>
      </c>
      <c r="D7079" s="6">
        <v>3373</v>
      </c>
      <c r="E7079">
        <f>VLOOKUP(Чек_позиція!C7079,Товар!A:G,7,FALSE)</f>
        <v>802.13</v>
      </c>
      <c r="F7079">
        <f t="shared" si="110"/>
        <v>2406.39</v>
      </c>
    </row>
    <row r="7080" spans="1:6">
      <c r="A7080" s="4">
        <v>7079</v>
      </c>
      <c r="B7080" s="5">
        <v>4</v>
      </c>
      <c r="C7080" s="6">
        <v>659</v>
      </c>
      <c r="D7080" s="6">
        <v>3373</v>
      </c>
      <c r="E7080">
        <f>VLOOKUP(Чек_позиція!C7080,Товар!A:G,7,FALSE)</f>
        <v>887.65</v>
      </c>
      <c r="F7080">
        <f t="shared" si="110"/>
        <v>3550.6</v>
      </c>
    </row>
    <row r="7081" spans="1:6">
      <c r="A7081" s="4">
        <v>7080</v>
      </c>
      <c r="B7081" s="5">
        <v>1</v>
      </c>
      <c r="C7081" s="6">
        <v>3413</v>
      </c>
      <c r="D7081" s="6">
        <v>3373</v>
      </c>
      <c r="E7081">
        <f>VLOOKUP(Чек_позиція!C7081,Товар!A:G,7,FALSE)</f>
        <v>42.45</v>
      </c>
      <c r="F7081">
        <f t="shared" si="110"/>
        <v>42.45</v>
      </c>
    </row>
    <row r="7082" spans="1:6">
      <c r="A7082" s="4">
        <v>7081</v>
      </c>
      <c r="B7082" s="5">
        <v>2</v>
      </c>
      <c r="C7082" s="6">
        <v>9472</v>
      </c>
      <c r="D7082" s="6">
        <v>3373</v>
      </c>
      <c r="E7082">
        <f>VLOOKUP(Чек_позиція!C7082,Товар!A:G,7,FALSE)</f>
        <v>363.93</v>
      </c>
      <c r="F7082">
        <f t="shared" si="110"/>
        <v>727.86</v>
      </c>
    </row>
    <row r="7083" spans="1:6">
      <c r="A7083" s="4">
        <v>7082</v>
      </c>
      <c r="B7083" s="5">
        <v>4</v>
      </c>
      <c r="C7083" s="6">
        <v>4681</v>
      </c>
      <c r="D7083" s="6">
        <v>3374</v>
      </c>
      <c r="E7083">
        <f>VLOOKUP(Чек_позиція!C7083,Товар!A:G,7,FALSE)</f>
        <v>576.29</v>
      </c>
      <c r="F7083">
        <f t="shared" si="110"/>
        <v>2305.16</v>
      </c>
    </row>
    <row r="7084" spans="1:6">
      <c r="A7084" s="4">
        <v>7083</v>
      </c>
      <c r="B7084" s="5">
        <v>4</v>
      </c>
      <c r="C7084" s="6">
        <v>1659</v>
      </c>
      <c r="D7084" s="6">
        <v>3374</v>
      </c>
      <c r="E7084">
        <f>VLOOKUP(Чек_позиція!C7084,Товар!A:G,7,FALSE)</f>
        <v>193.98</v>
      </c>
      <c r="F7084">
        <f t="shared" si="110"/>
        <v>775.92</v>
      </c>
    </row>
    <row r="7085" spans="1:6">
      <c r="A7085" s="4">
        <v>7084</v>
      </c>
      <c r="B7085" s="5">
        <v>4</v>
      </c>
      <c r="C7085" s="6">
        <v>2818</v>
      </c>
      <c r="D7085" s="6">
        <v>3375</v>
      </c>
      <c r="E7085">
        <f>VLOOKUP(Чек_позиція!C7085,Товар!A:G,7,FALSE)</f>
        <v>820.84</v>
      </c>
      <c r="F7085">
        <f t="shared" si="110"/>
        <v>3283.36</v>
      </c>
    </row>
    <row r="7086" spans="1:6">
      <c r="A7086" s="4">
        <v>7085</v>
      </c>
      <c r="B7086" s="5">
        <v>3</v>
      </c>
      <c r="C7086" s="6">
        <v>2469</v>
      </c>
      <c r="D7086" s="6">
        <v>3375</v>
      </c>
      <c r="E7086">
        <f>VLOOKUP(Чек_позиція!C7086,Товар!A:G,7,FALSE)</f>
        <v>154.93</v>
      </c>
      <c r="F7086">
        <f t="shared" si="110"/>
        <v>464.79</v>
      </c>
    </row>
    <row r="7087" spans="1:6">
      <c r="A7087" s="4">
        <v>7086</v>
      </c>
      <c r="B7087" s="5">
        <v>3</v>
      </c>
      <c r="C7087" s="6">
        <v>1553</v>
      </c>
      <c r="D7087" s="6">
        <v>3375</v>
      </c>
      <c r="E7087">
        <f>VLOOKUP(Чек_позиція!C7087,Товар!A:G,7,FALSE)</f>
        <v>613.61</v>
      </c>
      <c r="F7087">
        <f t="shared" si="110"/>
        <v>1840.83</v>
      </c>
    </row>
    <row r="7088" spans="1:6">
      <c r="A7088" s="4">
        <v>7087</v>
      </c>
      <c r="B7088" s="5">
        <v>4</v>
      </c>
      <c r="C7088" s="6">
        <v>4804</v>
      </c>
      <c r="D7088" s="6">
        <v>3375</v>
      </c>
      <c r="E7088">
        <f>VLOOKUP(Чек_позиція!C7088,Товар!A:G,7,FALSE)</f>
        <v>850</v>
      </c>
      <c r="F7088">
        <f t="shared" si="110"/>
        <v>3400</v>
      </c>
    </row>
    <row r="7089" spans="1:6">
      <c r="A7089" s="4">
        <v>7088</v>
      </c>
      <c r="B7089" s="5">
        <v>2</v>
      </c>
      <c r="C7089" s="6">
        <v>5811</v>
      </c>
      <c r="D7089" s="6">
        <v>3376</v>
      </c>
      <c r="E7089">
        <f>VLOOKUP(Чек_позиція!C7089,Товар!A:G,7,FALSE)</f>
        <v>416.47</v>
      </c>
      <c r="F7089">
        <f t="shared" si="110"/>
        <v>832.94</v>
      </c>
    </row>
    <row r="7090" spans="1:6">
      <c r="A7090" s="4">
        <v>7089</v>
      </c>
      <c r="B7090" s="5">
        <v>4</v>
      </c>
      <c r="C7090" s="6">
        <v>8510</v>
      </c>
      <c r="D7090" s="6">
        <v>3376</v>
      </c>
      <c r="E7090">
        <f>VLOOKUP(Чек_позиція!C7090,Товар!A:G,7,FALSE)</f>
        <v>89.6</v>
      </c>
      <c r="F7090">
        <f t="shared" si="110"/>
        <v>358.4</v>
      </c>
    </row>
    <row r="7091" spans="1:6">
      <c r="A7091" s="4">
        <v>7090</v>
      </c>
      <c r="B7091" s="5">
        <v>3</v>
      </c>
      <c r="C7091" s="6">
        <v>6340</v>
      </c>
      <c r="D7091" s="6">
        <v>3376</v>
      </c>
      <c r="E7091">
        <f>VLOOKUP(Чек_позиція!C7091,Товар!A:G,7,FALSE)</f>
        <v>460.39</v>
      </c>
      <c r="F7091">
        <f t="shared" si="110"/>
        <v>1381.17</v>
      </c>
    </row>
    <row r="7092" spans="1:6">
      <c r="A7092" s="4">
        <v>7091</v>
      </c>
      <c r="B7092" s="5">
        <v>2</v>
      </c>
      <c r="C7092" s="6">
        <v>6286</v>
      </c>
      <c r="D7092" s="6">
        <v>3376</v>
      </c>
      <c r="E7092">
        <f>VLOOKUP(Чек_позиція!C7092,Товар!A:G,7,FALSE)</f>
        <v>676.58</v>
      </c>
      <c r="F7092">
        <f t="shared" si="110"/>
        <v>1353.16</v>
      </c>
    </row>
    <row r="7093" spans="1:6">
      <c r="A7093" s="4">
        <v>7092</v>
      </c>
      <c r="B7093" s="5">
        <v>3</v>
      </c>
      <c r="C7093" s="6">
        <v>6442</v>
      </c>
      <c r="D7093" s="6">
        <v>3376</v>
      </c>
      <c r="E7093">
        <f>VLOOKUP(Чек_позиція!C7093,Товар!A:G,7,FALSE)</f>
        <v>408.01</v>
      </c>
      <c r="F7093">
        <f t="shared" si="110"/>
        <v>1224.03</v>
      </c>
    </row>
    <row r="7094" spans="1:6">
      <c r="A7094" s="4">
        <v>7093</v>
      </c>
      <c r="B7094" s="5">
        <v>4</v>
      </c>
      <c r="C7094" s="6">
        <v>9108</v>
      </c>
      <c r="D7094" s="6">
        <v>3377</v>
      </c>
      <c r="E7094">
        <f>VLOOKUP(Чек_позиція!C7094,Товар!A:G,7,FALSE)</f>
        <v>65.569999999999993</v>
      </c>
      <c r="F7094">
        <f t="shared" si="110"/>
        <v>262.27999999999997</v>
      </c>
    </row>
    <row r="7095" spans="1:6">
      <c r="A7095" s="4">
        <v>7094</v>
      </c>
      <c r="B7095" s="5">
        <v>4</v>
      </c>
      <c r="C7095" s="6">
        <v>8047</v>
      </c>
      <c r="D7095" s="6">
        <v>3377</v>
      </c>
      <c r="E7095">
        <f>VLOOKUP(Чек_позиція!C7095,Товар!A:G,7,FALSE)</f>
        <v>820.69</v>
      </c>
      <c r="F7095">
        <f t="shared" si="110"/>
        <v>3282.76</v>
      </c>
    </row>
    <row r="7096" spans="1:6">
      <c r="A7096" s="4">
        <v>7095</v>
      </c>
      <c r="B7096" s="5">
        <v>4</v>
      </c>
      <c r="C7096" s="6">
        <v>8440</v>
      </c>
      <c r="D7096" s="6">
        <v>3377</v>
      </c>
      <c r="E7096">
        <f>VLOOKUP(Чек_позиція!C7096,Товар!A:G,7,FALSE)</f>
        <v>467.64</v>
      </c>
      <c r="F7096">
        <f t="shared" si="110"/>
        <v>1870.56</v>
      </c>
    </row>
    <row r="7097" spans="1:6">
      <c r="A7097" s="4">
        <v>7096</v>
      </c>
      <c r="B7097" s="5">
        <v>4</v>
      </c>
      <c r="C7097" s="6">
        <v>8767</v>
      </c>
      <c r="D7097" s="6">
        <v>3377</v>
      </c>
      <c r="E7097">
        <f>VLOOKUP(Чек_позиція!C7097,Товар!A:G,7,FALSE)</f>
        <v>404.02</v>
      </c>
      <c r="F7097">
        <f t="shared" si="110"/>
        <v>1616.08</v>
      </c>
    </row>
    <row r="7098" spans="1:6">
      <c r="A7098" s="4">
        <v>7097</v>
      </c>
      <c r="B7098" s="5">
        <v>4</v>
      </c>
      <c r="C7098" s="6">
        <v>5151</v>
      </c>
      <c r="D7098" s="6">
        <v>3377</v>
      </c>
      <c r="E7098">
        <f>VLOOKUP(Чек_позиція!C7098,Товар!A:G,7,FALSE)</f>
        <v>574.78</v>
      </c>
      <c r="F7098">
        <f t="shared" si="110"/>
        <v>2299.12</v>
      </c>
    </row>
    <row r="7099" spans="1:6">
      <c r="A7099" s="4">
        <v>7098</v>
      </c>
      <c r="B7099" s="5">
        <v>1</v>
      </c>
      <c r="C7099" s="6">
        <v>5045</v>
      </c>
      <c r="D7099" s="6">
        <v>3378</v>
      </c>
      <c r="E7099">
        <f>VLOOKUP(Чек_позиція!C7099,Товар!A:G,7,FALSE)</f>
        <v>897.52</v>
      </c>
      <c r="F7099">
        <f t="shared" si="110"/>
        <v>897.52</v>
      </c>
    </row>
    <row r="7100" spans="1:6">
      <c r="A7100" s="4">
        <v>7099</v>
      </c>
      <c r="B7100" s="5">
        <v>2</v>
      </c>
      <c r="C7100" s="6">
        <v>5049</v>
      </c>
      <c r="D7100" s="6">
        <v>3378</v>
      </c>
      <c r="E7100">
        <f>VLOOKUP(Чек_позиція!C7100,Товар!A:G,7,FALSE)</f>
        <v>485.24</v>
      </c>
      <c r="F7100">
        <f t="shared" si="110"/>
        <v>970.48</v>
      </c>
    </row>
    <row r="7101" spans="1:6">
      <c r="A7101" s="4">
        <v>7100</v>
      </c>
      <c r="B7101" s="5">
        <v>2</v>
      </c>
      <c r="C7101" s="6">
        <v>8708</v>
      </c>
      <c r="D7101" s="6">
        <v>3378</v>
      </c>
      <c r="E7101">
        <f>VLOOKUP(Чек_позиція!C7101,Товар!A:G,7,FALSE)</f>
        <v>701.81</v>
      </c>
      <c r="F7101">
        <f t="shared" si="110"/>
        <v>1403.62</v>
      </c>
    </row>
    <row r="7102" spans="1:6">
      <c r="A7102" s="4">
        <v>7101</v>
      </c>
      <c r="B7102" s="5">
        <v>3</v>
      </c>
      <c r="C7102" s="6">
        <v>3789</v>
      </c>
      <c r="D7102" s="6">
        <v>3378</v>
      </c>
      <c r="E7102">
        <f>VLOOKUP(Чек_позиція!C7102,Товар!A:G,7,FALSE)</f>
        <v>399.84</v>
      </c>
      <c r="F7102">
        <f t="shared" si="110"/>
        <v>1199.52</v>
      </c>
    </row>
    <row r="7103" spans="1:6">
      <c r="A7103" s="4">
        <v>7102</v>
      </c>
      <c r="B7103" s="5">
        <v>1</v>
      </c>
      <c r="C7103" s="6">
        <v>4621</v>
      </c>
      <c r="D7103" s="6">
        <v>3378</v>
      </c>
      <c r="E7103">
        <f>VLOOKUP(Чек_позиція!C7103,Товар!A:G,7,FALSE)</f>
        <v>618.74</v>
      </c>
      <c r="F7103">
        <f t="shared" si="110"/>
        <v>618.74</v>
      </c>
    </row>
    <row r="7104" spans="1:6">
      <c r="A7104" s="4">
        <v>7103</v>
      </c>
      <c r="B7104" s="5">
        <v>1</v>
      </c>
      <c r="C7104" s="6">
        <v>4368</v>
      </c>
      <c r="D7104" s="6">
        <v>3379</v>
      </c>
      <c r="E7104">
        <f>VLOOKUP(Чек_позиція!C7104,Товар!A:G,7,FALSE)</f>
        <v>901.96</v>
      </c>
      <c r="F7104">
        <f t="shared" si="110"/>
        <v>901.96</v>
      </c>
    </row>
    <row r="7105" spans="1:6">
      <c r="A7105" s="4">
        <v>7104</v>
      </c>
      <c r="B7105" s="5">
        <v>4</v>
      </c>
      <c r="C7105" s="6">
        <v>9795</v>
      </c>
      <c r="D7105" s="6">
        <v>3379</v>
      </c>
      <c r="E7105">
        <f>VLOOKUP(Чек_позиція!C7105,Товар!A:G,7,FALSE)</f>
        <v>161.25</v>
      </c>
      <c r="F7105">
        <f t="shared" si="110"/>
        <v>645</v>
      </c>
    </row>
    <row r="7106" spans="1:6">
      <c r="A7106" s="4">
        <v>7105</v>
      </c>
      <c r="B7106" s="5">
        <v>4</v>
      </c>
      <c r="C7106" s="6">
        <v>1551</v>
      </c>
      <c r="D7106" s="6">
        <v>3380</v>
      </c>
      <c r="E7106">
        <f>VLOOKUP(Чек_позиція!C7106,Товар!A:G,7,FALSE)</f>
        <v>411.84</v>
      </c>
      <c r="F7106">
        <f t="shared" si="110"/>
        <v>1647.36</v>
      </c>
    </row>
    <row r="7107" spans="1:6">
      <c r="A7107" s="4">
        <v>7106</v>
      </c>
      <c r="B7107" s="5">
        <v>4</v>
      </c>
      <c r="C7107" s="6">
        <v>4496</v>
      </c>
      <c r="D7107" s="6">
        <v>3380</v>
      </c>
      <c r="E7107">
        <f>VLOOKUP(Чек_позиція!C7107,Товар!A:G,7,FALSE)</f>
        <v>331.63</v>
      </c>
      <c r="F7107">
        <f t="shared" ref="F7107:F7170" si="111">B7107*E7107</f>
        <v>1326.52</v>
      </c>
    </row>
    <row r="7108" spans="1:6">
      <c r="A7108" s="4">
        <v>7107</v>
      </c>
      <c r="B7108" s="5">
        <v>3</v>
      </c>
      <c r="C7108" s="6">
        <v>3533</v>
      </c>
      <c r="D7108" s="6">
        <v>3381</v>
      </c>
      <c r="E7108">
        <f>VLOOKUP(Чек_позиція!C7108,Товар!A:G,7,FALSE)</f>
        <v>127.7</v>
      </c>
      <c r="F7108">
        <f t="shared" si="111"/>
        <v>383.1</v>
      </c>
    </row>
    <row r="7109" spans="1:6">
      <c r="A7109" s="4">
        <v>7108</v>
      </c>
      <c r="B7109" s="5">
        <v>3</v>
      </c>
      <c r="C7109" s="6">
        <v>8717</v>
      </c>
      <c r="D7109" s="6">
        <v>3381</v>
      </c>
      <c r="E7109">
        <f>VLOOKUP(Чек_позиція!C7109,Товар!A:G,7,FALSE)</f>
        <v>867.84</v>
      </c>
      <c r="F7109">
        <f t="shared" si="111"/>
        <v>2603.52</v>
      </c>
    </row>
    <row r="7110" spans="1:6">
      <c r="A7110" s="4">
        <v>7109</v>
      </c>
      <c r="B7110" s="5">
        <v>4</v>
      </c>
      <c r="C7110" s="6">
        <v>6980</v>
      </c>
      <c r="D7110" s="6">
        <v>3381</v>
      </c>
      <c r="E7110">
        <f>VLOOKUP(Чек_позиція!C7110,Товар!A:G,7,FALSE)</f>
        <v>798.45</v>
      </c>
      <c r="F7110">
        <f t="shared" si="111"/>
        <v>3193.8</v>
      </c>
    </row>
    <row r="7111" spans="1:6">
      <c r="A7111" s="4">
        <v>7110</v>
      </c>
      <c r="B7111" s="5">
        <v>1</v>
      </c>
      <c r="C7111" s="6">
        <v>1087</v>
      </c>
      <c r="D7111" s="6">
        <v>3382</v>
      </c>
      <c r="E7111">
        <f>VLOOKUP(Чек_позиція!C7111,Товар!A:G,7,FALSE)</f>
        <v>843.28</v>
      </c>
      <c r="F7111">
        <f t="shared" si="111"/>
        <v>843.28</v>
      </c>
    </row>
    <row r="7112" spans="1:6">
      <c r="A7112" s="4">
        <v>7111</v>
      </c>
      <c r="B7112" s="5">
        <v>4</v>
      </c>
      <c r="C7112" s="6">
        <v>6</v>
      </c>
      <c r="D7112" s="6">
        <v>3382</v>
      </c>
      <c r="E7112">
        <f>VLOOKUP(Чек_позиція!C7112,Товар!A:G,7,FALSE)</f>
        <v>204.18</v>
      </c>
      <c r="F7112">
        <f t="shared" si="111"/>
        <v>816.72</v>
      </c>
    </row>
    <row r="7113" spans="1:6">
      <c r="A7113" s="4">
        <v>7112</v>
      </c>
      <c r="B7113" s="5">
        <v>2</v>
      </c>
      <c r="C7113" s="6">
        <v>3748</v>
      </c>
      <c r="D7113" s="6">
        <v>3382</v>
      </c>
      <c r="E7113">
        <f>VLOOKUP(Чек_позиція!C7113,Товар!A:G,7,FALSE)</f>
        <v>350.85</v>
      </c>
      <c r="F7113">
        <f t="shared" si="111"/>
        <v>701.7</v>
      </c>
    </row>
    <row r="7114" spans="1:6">
      <c r="A7114" s="4">
        <v>7113</v>
      </c>
      <c r="B7114" s="5">
        <v>2</v>
      </c>
      <c r="C7114" s="6">
        <v>8943</v>
      </c>
      <c r="D7114" s="6">
        <v>3382</v>
      </c>
      <c r="E7114">
        <f>VLOOKUP(Чек_позиція!C7114,Товар!A:G,7,FALSE)</f>
        <v>597.92999999999995</v>
      </c>
      <c r="F7114">
        <f t="shared" si="111"/>
        <v>1195.8599999999999</v>
      </c>
    </row>
    <row r="7115" spans="1:6">
      <c r="A7115" s="4">
        <v>7114</v>
      </c>
      <c r="B7115" s="5">
        <v>1</v>
      </c>
      <c r="C7115" s="6">
        <v>7675</v>
      </c>
      <c r="D7115" s="6">
        <v>3383</v>
      </c>
      <c r="E7115">
        <f>VLOOKUP(Чек_позиція!C7115,Товар!A:G,7,FALSE)</f>
        <v>140.47999999999999</v>
      </c>
      <c r="F7115">
        <f t="shared" si="111"/>
        <v>140.47999999999999</v>
      </c>
    </row>
    <row r="7116" spans="1:6">
      <c r="A7116" s="4">
        <v>7115</v>
      </c>
      <c r="B7116" s="5">
        <v>2</v>
      </c>
      <c r="C7116" s="6">
        <v>2957</v>
      </c>
      <c r="D7116" s="6">
        <v>3383</v>
      </c>
      <c r="E7116">
        <f>VLOOKUP(Чек_позиція!C7116,Товар!A:G,7,FALSE)</f>
        <v>155.97</v>
      </c>
      <c r="F7116">
        <f t="shared" si="111"/>
        <v>311.94</v>
      </c>
    </row>
    <row r="7117" spans="1:6">
      <c r="A7117" s="4">
        <v>7116</v>
      </c>
      <c r="B7117" s="5">
        <v>3</v>
      </c>
      <c r="C7117" s="6">
        <v>7671</v>
      </c>
      <c r="D7117" s="6">
        <v>3383</v>
      </c>
      <c r="E7117">
        <f>VLOOKUP(Чек_позиція!C7117,Товар!A:G,7,FALSE)</f>
        <v>290.79000000000002</v>
      </c>
      <c r="F7117">
        <f t="shared" si="111"/>
        <v>872.37000000000012</v>
      </c>
    </row>
    <row r="7118" spans="1:6">
      <c r="A7118" s="4">
        <v>7117</v>
      </c>
      <c r="B7118" s="5">
        <v>4</v>
      </c>
      <c r="C7118" s="6">
        <v>4633</v>
      </c>
      <c r="D7118" s="6">
        <v>3384</v>
      </c>
      <c r="E7118">
        <f>VLOOKUP(Чек_позиція!C7118,Товар!A:G,7,FALSE)</f>
        <v>196.66</v>
      </c>
      <c r="F7118">
        <f t="shared" si="111"/>
        <v>786.64</v>
      </c>
    </row>
    <row r="7119" spans="1:6">
      <c r="A7119" s="4">
        <v>7118</v>
      </c>
      <c r="B7119" s="5">
        <v>1</v>
      </c>
      <c r="C7119" s="6">
        <v>9917</v>
      </c>
      <c r="D7119" s="6">
        <v>3384</v>
      </c>
      <c r="E7119">
        <f>VLOOKUP(Чек_позиція!C7119,Товар!A:G,7,FALSE)</f>
        <v>425.82</v>
      </c>
      <c r="F7119">
        <f t="shared" si="111"/>
        <v>425.82</v>
      </c>
    </row>
    <row r="7120" spans="1:6">
      <c r="A7120" s="4">
        <v>7119</v>
      </c>
      <c r="B7120" s="5">
        <v>3</v>
      </c>
      <c r="C7120" s="6">
        <v>444</v>
      </c>
      <c r="D7120" s="6">
        <v>3384</v>
      </c>
      <c r="E7120">
        <f>VLOOKUP(Чек_позиція!C7120,Товар!A:G,7,FALSE)</f>
        <v>215.19</v>
      </c>
      <c r="F7120">
        <f t="shared" si="111"/>
        <v>645.56999999999994</v>
      </c>
    </row>
    <row r="7121" spans="1:6">
      <c r="A7121" s="4">
        <v>7120</v>
      </c>
      <c r="B7121" s="5">
        <v>4</v>
      </c>
      <c r="C7121" s="6">
        <v>1428</v>
      </c>
      <c r="D7121" s="6">
        <v>3385</v>
      </c>
      <c r="E7121">
        <f>VLOOKUP(Чек_позиція!C7121,Товар!A:G,7,FALSE)</f>
        <v>489.37</v>
      </c>
      <c r="F7121">
        <f t="shared" si="111"/>
        <v>1957.48</v>
      </c>
    </row>
    <row r="7122" spans="1:6">
      <c r="A7122" s="4">
        <v>7121</v>
      </c>
      <c r="B7122" s="5">
        <v>1</v>
      </c>
      <c r="C7122" s="6">
        <v>9683</v>
      </c>
      <c r="D7122" s="6">
        <v>3385</v>
      </c>
      <c r="E7122">
        <f>VLOOKUP(Чек_позиція!C7122,Товар!A:G,7,FALSE)</f>
        <v>748.67</v>
      </c>
      <c r="F7122">
        <f t="shared" si="111"/>
        <v>748.67</v>
      </c>
    </row>
    <row r="7123" spans="1:6">
      <c r="A7123" s="4">
        <v>7122</v>
      </c>
      <c r="B7123" s="5">
        <v>3</v>
      </c>
      <c r="C7123" s="6">
        <v>2396</v>
      </c>
      <c r="D7123" s="6">
        <v>3385</v>
      </c>
      <c r="E7123">
        <f>VLOOKUP(Чек_позиція!C7123,Товар!A:G,7,FALSE)</f>
        <v>453.02</v>
      </c>
      <c r="F7123">
        <f t="shared" si="111"/>
        <v>1359.06</v>
      </c>
    </row>
    <row r="7124" spans="1:6">
      <c r="A7124" s="4">
        <v>7123</v>
      </c>
      <c r="B7124" s="5">
        <v>4</v>
      </c>
      <c r="C7124" s="6">
        <v>9281</v>
      </c>
      <c r="D7124" s="6">
        <v>3386</v>
      </c>
      <c r="E7124">
        <f>VLOOKUP(Чек_позиція!C7124,Товар!A:G,7,FALSE)</f>
        <v>566.45000000000005</v>
      </c>
      <c r="F7124">
        <f t="shared" si="111"/>
        <v>2265.8000000000002</v>
      </c>
    </row>
    <row r="7125" spans="1:6">
      <c r="A7125" s="4">
        <v>7124</v>
      </c>
      <c r="B7125" s="5">
        <v>4</v>
      </c>
      <c r="C7125" s="6">
        <v>4485</v>
      </c>
      <c r="D7125" s="6">
        <v>3386</v>
      </c>
      <c r="E7125">
        <f>VLOOKUP(Чек_позиція!C7125,Товар!A:G,7,FALSE)</f>
        <v>620.65</v>
      </c>
      <c r="F7125">
        <f t="shared" si="111"/>
        <v>2482.6</v>
      </c>
    </row>
    <row r="7126" spans="1:6">
      <c r="A7126" s="4">
        <v>7125</v>
      </c>
      <c r="B7126" s="5">
        <v>4</v>
      </c>
      <c r="C7126" s="6">
        <v>970</v>
      </c>
      <c r="D7126" s="6">
        <v>3386</v>
      </c>
      <c r="E7126">
        <f>VLOOKUP(Чек_позиція!C7126,Товар!A:G,7,FALSE)</f>
        <v>613.66999999999996</v>
      </c>
      <c r="F7126">
        <f t="shared" si="111"/>
        <v>2454.6799999999998</v>
      </c>
    </row>
    <row r="7127" spans="1:6">
      <c r="A7127" s="4">
        <v>7126</v>
      </c>
      <c r="B7127" s="5">
        <v>1</v>
      </c>
      <c r="C7127" s="6">
        <v>6685</v>
      </c>
      <c r="D7127" s="6">
        <v>3386</v>
      </c>
      <c r="E7127">
        <f>VLOOKUP(Чек_позиція!C7127,Товар!A:G,7,FALSE)</f>
        <v>846.7</v>
      </c>
      <c r="F7127">
        <f t="shared" si="111"/>
        <v>846.7</v>
      </c>
    </row>
    <row r="7128" spans="1:6">
      <c r="A7128" s="4">
        <v>7127</v>
      </c>
      <c r="B7128" s="5">
        <v>4</v>
      </c>
      <c r="C7128" s="6">
        <v>5309</v>
      </c>
      <c r="D7128" s="6">
        <v>3387</v>
      </c>
      <c r="E7128">
        <f>VLOOKUP(Чек_позиція!C7128,Товар!A:G,7,FALSE)</f>
        <v>383.77</v>
      </c>
      <c r="F7128">
        <f t="shared" si="111"/>
        <v>1535.08</v>
      </c>
    </row>
    <row r="7129" spans="1:6">
      <c r="A7129" s="4">
        <v>7128</v>
      </c>
      <c r="B7129" s="5">
        <v>1</v>
      </c>
      <c r="C7129" s="6">
        <v>6213</v>
      </c>
      <c r="D7129" s="6">
        <v>3387</v>
      </c>
      <c r="E7129">
        <f>VLOOKUP(Чек_позиція!C7129,Товар!A:G,7,FALSE)</f>
        <v>142.04</v>
      </c>
      <c r="F7129">
        <f t="shared" si="111"/>
        <v>142.04</v>
      </c>
    </row>
    <row r="7130" spans="1:6">
      <c r="A7130" s="4">
        <v>7129</v>
      </c>
      <c r="B7130" s="5">
        <v>4</v>
      </c>
      <c r="C7130" s="6">
        <v>7078</v>
      </c>
      <c r="D7130" s="6">
        <v>3388</v>
      </c>
      <c r="E7130">
        <f>VLOOKUP(Чек_позиція!C7130,Товар!A:G,7,FALSE)</f>
        <v>524.72</v>
      </c>
      <c r="F7130">
        <f t="shared" si="111"/>
        <v>2098.88</v>
      </c>
    </row>
    <row r="7131" spans="1:6">
      <c r="A7131" s="4">
        <v>7130</v>
      </c>
      <c r="B7131" s="5">
        <v>1</v>
      </c>
      <c r="C7131" s="6">
        <v>2370</v>
      </c>
      <c r="D7131" s="6">
        <v>3388</v>
      </c>
      <c r="E7131">
        <f>VLOOKUP(Чек_позиція!C7131,Товар!A:G,7,FALSE)</f>
        <v>527.09</v>
      </c>
      <c r="F7131">
        <f t="shared" si="111"/>
        <v>527.09</v>
      </c>
    </row>
    <row r="7132" spans="1:6">
      <c r="A7132" s="4">
        <v>7131</v>
      </c>
      <c r="B7132" s="5">
        <v>3</v>
      </c>
      <c r="C7132" s="6">
        <v>1939</v>
      </c>
      <c r="D7132" s="6">
        <v>3388</v>
      </c>
      <c r="E7132">
        <f>VLOOKUP(Чек_позиція!C7132,Товар!A:G,7,FALSE)</f>
        <v>170.57</v>
      </c>
      <c r="F7132">
        <f t="shared" si="111"/>
        <v>511.71</v>
      </c>
    </row>
    <row r="7133" spans="1:6">
      <c r="A7133" s="4">
        <v>7132</v>
      </c>
      <c r="B7133" s="5">
        <v>1</v>
      </c>
      <c r="C7133" s="6">
        <v>2986</v>
      </c>
      <c r="D7133" s="6">
        <v>3389</v>
      </c>
      <c r="E7133">
        <f>VLOOKUP(Чек_позиція!C7133,Товар!A:G,7,FALSE)</f>
        <v>904.22</v>
      </c>
      <c r="F7133">
        <f t="shared" si="111"/>
        <v>904.22</v>
      </c>
    </row>
    <row r="7134" spans="1:6">
      <c r="A7134" s="4">
        <v>7133</v>
      </c>
      <c r="B7134" s="5">
        <v>4</v>
      </c>
      <c r="C7134" s="6">
        <v>9797</v>
      </c>
      <c r="D7134" s="6">
        <v>3389</v>
      </c>
      <c r="E7134">
        <f>VLOOKUP(Чек_позиція!C7134,Товар!A:G,7,FALSE)</f>
        <v>411.17</v>
      </c>
      <c r="F7134">
        <f t="shared" si="111"/>
        <v>1644.68</v>
      </c>
    </row>
    <row r="7135" spans="1:6">
      <c r="A7135" s="4">
        <v>7134</v>
      </c>
      <c r="B7135" s="5">
        <v>2</v>
      </c>
      <c r="C7135" s="6">
        <v>4246</v>
      </c>
      <c r="D7135" s="6">
        <v>3390</v>
      </c>
      <c r="E7135">
        <f>VLOOKUP(Чек_позиція!C7135,Товар!A:G,7,FALSE)</f>
        <v>399.22</v>
      </c>
      <c r="F7135">
        <f t="shared" si="111"/>
        <v>798.44</v>
      </c>
    </row>
    <row r="7136" spans="1:6">
      <c r="A7136" s="4">
        <v>7135</v>
      </c>
      <c r="B7136" s="5">
        <v>2</v>
      </c>
      <c r="C7136" s="6">
        <v>4238</v>
      </c>
      <c r="D7136" s="6">
        <v>3390</v>
      </c>
      <c r="E7136">
        <f>VLOOKUP(Чек_позиція!C7136,Товар!A:G,7,FALSE)</f>
        <v>824.38</v>
      </c>
      <c r="F7136">
        <f t="shared" si="111"/>
        <v>1648.76</v>
      </c>
    </row>
    <row r="7137" spans="1:6">
      <c r="A7137" s="4">
        <v>7136</v>
      </c>
      <c r="B7137" s="5">
        <v>3</v>
      </c>
      <c r="C7137" s="6">
        <v>9128</v>
      </c>
      <c r="D7137" s="6">
        <v>3390</v>
      </c>
      <c r="E7137">
        <f>VLOOKUP(Чек_позиція!C7137,Товар!A:G,7,FALSE)</f>
        <v>68.37</v>
      </c>
      <c r="F7137">
        <f t="shared" si="111"/>
        <v>205.11</v>
      </c>
    </row>
    <row r="7138" spans="1:6">
      <c r="A7138" s="4">
        <v>7137</v>
      </c>
      <c r="B7138" s="5">
        <v>2</v>
      </c>
      <c r="C7138" s="6">
        <v>8808</v>
      </c>
      <c r="D7138" s="6">
        <v>3390</v>
      </c>
      <c r="E7138">
        <f>VLOOKUP(Чек_позиція!C7138,Товар!A:G,7,FALSE)</f>
        <v>282.43</v>
      </c>
      <c r="F7138">
        <f t="shared" si="111"/>
        <v>564.86</v>
      </c>
    </row>
    <row r="7139" spans="1:6">
      <c r="A7139" s="4">
        <v>7138</v>
      </c>
      <c r="B7139" s="5">
        <v>1</v>
      </c>
      <c r="C7139" s="6">
        <v>8662</v>
      </c>
      <c r="D7139" s="6">
        <v>3390</v>
      </c>
      <c r="E7139">
        <f>VLOOKUP(Чек_позиція!C7139,Товар!A:G,7,FALSE)</f>
        <v>783.56</v>
      </c>
      <c r="F7139">
        <f t="shared" si="111"/>
        <v>783.56</v>
      </c>
    </row>
    <row r="7140" spans="1:6">
      <c r="A7140" s="4">
        <v>7139</v>
      </c>
      <c r="B7140" s="5">
        <v>3</v>
      </c>
      <c r="C7140" s="6">
        <v>1036</v>
      </c>
      <c r="D7140" s="6">
        <v>3391</v>
      </c>
      <c r="E7140">
        <f>VLOOKUP(Чек_позиція!C7140,Товар!A:G,7,FALSE)</f>
        <v>754.54</v>
      </c>
      <c r="F7140">
        <f t="shared" si="111"/>
        <v>2263.62</v>
      </c>
    </row>
    <row r="7141" spans="1:6">
      <c r="A7141" s="4">
        <v>7140</v>
      </c>
      <c r="B7141" s="5">
        <v>2</v>
      </c>
      <c r="C7141" s="6">
        <v>2612</v>
      </c>
      <c r="D7141" s="6">
        <v>3391</v>
      </c>
      <c r="E7141">
        <f>VLOOKUP(Чек_позиція!C7141,Товар!A:G,7,FALSE)</f>
        <v>445.96</v>
      </c>
      <c r="F7141">
        <f t="shared" si="111"/>
        <v>891.92</v>
      </c>
    </row>
    <row r="7142" spans="1:6">
      <c r="A7142" s="4">
        <v>7141</v>
      </c>
      <c r="B7142" s="5">
        <v>2</v>
      </c>
      <c r="C7142" s="6">
        <v>481</v>
      </c>
      <c r="D7142" s="6">
        <v>3391</v>
      </c>
      <c r="E7142">
        <f>VLOOKUP(Чек_позиція!C7142,Товар!A:G,7,FALSE)</f>
        <v>695.43</v>
      </c>
      <c r="F7142">
        <f t="shared" si="111"/>
        <v>1390.86</v>
      </c>
    </row>
    <row r="7143" spans="1:6">
      <c r="A7143" s="4">
        <v>7142</v>
      </c>
      <c r="B7143" s="5">
        <v>1</v>
      </c>
      <c r="C7143" s="6">
        <v>2872</v>
      </c>
      <c r="D7143" s="6">
        <v>3391</v>
      </c>
      <c r="E7143">
        <f>VLOOKUP(Чек_позиція!C7143,Товар!A:G,7,FALSE)</f>
        <v>845.37</v>
      </c>
      <c r="F7143">
        <f t="shared" si="111"/>
        <v>845.37</v>
      </c>
    </row>
    <row r="7144" spans="1:6">
      <c r="A7144" s="4">
        <v>7143</v>
      </c>
      <c r="B7144" s="5">
        <v>3</v>
      </c>
      <c r="C7144" s="6">
        <v>7981</v>
      </c>
      <c r="D7144" s="6">
        <v>3392</v>
      </c>
      <c r="E7144">
        <f>VLOOKUP(Чек_позиція!C7144,Товар!A:G,7,FALSE)</f>
        <v>235.07</v>
      </c>
      <c r="F7144">
        <f t="shared" si="111"/>
        <v>705.21</v>
      </c>
    </row>
    <row r="7145" spans="1:6">
      <c r="A7145" s="4">
        <v>7144</v>
      </c>
      <c r="B7145" s="5">
        <v>4</v>
      </c>
      <c r="C7145" s="6">
        <v>8050</v>
      </c>
      <c r="D7145" s="6">
        <v>3392</v>
      </c>
      <c r="E7145">
        <f>VLOOKUP(Чек_позиція!C7145,Товар!A:G,7,FALSE)</f>
        <v>611.82000000000005</v>
      </c>
      <c r="F7145">
        <f t="shared" si="111"/>
        <v>2447.2800000000002</v>
      </c>
    </row>
    <row r="7146" spans="1:6">
      <c r="A7146" s="4">
        <v>7145</v>
      </c>
      <c r="B7146" s="5">
        <v>3</v>
      </c>
      <c r="C7146" s="6">
        <v>3021</v>
      </c>
      <c r="D7146" s="6">
        <v>3392</v>
      </c>
      <c r="E7146">
        <f>VLOOKUP(Чек_позиція!C7146,Товар!A:G,7,FALSE)</f>
        <v>580.95000000000005</v>
      </c>
      <c r="F7146">
        <f t="shared" si="111"/>
        <v>1742.8500000000001</v>
      </c>
    </row>
    <row r="7147" spans="1:6">
      <c r="A7147" s="4">
        <v>7146</v>
      </c>
      <c r="B7147" s="5">
        <v>1</v>
      </c>
      <c r="C7147" s="6">
        <v>1614</v>
      </c>
      <c r="D7147" s="6">
        <v>3392</v>
      </c>
      <c r="E7147">
        <f>VLOOKUP(Чек_позиція!C7147,Товар!A:G,7,FALSE)</f>
        <v>697.12</v>
      </c>
      <c r="F7147">
        <f t="shared" si="111"/>
        <v>697.12</v>
      </c>
    </row>
    <row r="7148" spans="1:6">
      <c r="A7148" s="4">
        <v>7147</v>
      </c>
      <c r="B7148" s="5">
        <v>2</v>
      </c>
      <c r="C7148" s="6">
        <v>4241</v>
      </c>
      <c r="D7148" s="6">
        <v>3393</v>
      </c>
      <c r="E7148">
        <f>VLOOKUP(Чек_позиція!C7148,Товар!A:G,7,FALSE)</f>
        <v>869.39</v>
      </c>
      <c r="F7148">
        <f t="shared" si="111"/>
        <v>1738.78</v>
      </c>
    </row>
    <row r="7149" spans="1:6">
      <c r="A7149" s="4">
        <v>7148</v>
      </c>
      <c r="B7149" s="5">
        <v>3</v>
      </c>
      <c r="C7149" s="6">
        <v>8498</v>
      </c>
      <c r="D7149" s="6">
        <v>3393</v>
      </c>
      <c r="E7149">
        <f>VLOOKUP(Чек_позиція!C7149,Товар!A:G,7,FALSE)</f>
        <v>115.87</v>
      </c>
      <c r="F7149">
        <f t="shared" si="111"/>
        <v>347.61</v>
      </c>
    </row>
    <row r="7150" spans="1:6">
      <c r="A7150" s="4">
        <v>7149</v>
      </c>
      <c r="B7150" s="5">
        <v>3</v>
      </c>
      <c r="C7150" s="6">
        <v>2418</v>
      </c>
      <c r="D7150" s="6">
        <v>3393</v>
      </c>
      <c r="E7150">
        <f>VLOOKUP(Чек_позиція!C7150,Товар!A:G,7,FALSE)</f>
        <v>556.76</v>
      </c>
      <c r="F7150">
        <f t="shared" si="111"/>
        <v>1670.28</v>
      </c>
    </row>
    <row r="7151" spans="1:6">
      <c r="A7151" s="4">
        <v>7150</v>
      </c>
      <c r="B7151" s="5">
        <v>3</v>
      </c>
      <c r="C7151" s="6">
        <v>471</v>
      </c>
      <c r="D7151" s="6">
        <v>3394</v>
      </c>
      <c r="E7151">
        <f>VLOOKUP(Чек_позиція!C7151,Товар!A:G,7,FALSE)</f>
        <v>257.38</v>
      </c>
      <c r="F7151">
        <f t="shared" si="111"/>
        <v>772.14</v>
      </c>
    </row>
    <row r="7152" spans="1:6">
      <c r="A7152" s="4">
        <v>7151</v>
      </c>
      <c r="B7152" s="5">
        <v>2</v>
      </c>
      <c r="C7152" s="6">
        <v>6611</v>
      </c>
      <c r="D7152" s="6">
        <v>3395</v>
      </c>
      <c r="E7152">
        <f>VLOOKUP(Чек_позиція!C7152,Товар!A:G,7,FALSE)</f>
        <v>88.6</v>
      </c>
      <c r="F7152">
        <f t="shared" si="111"/>
        <v>177.2</v>
      </c>
    </row>
    <row r="7153" spans="1:6">
      <c r="A7153" s="4">
        <v>7152</v>
      </c>
      <c r="B7153" s="5">
        <v>1</v>
      </c>
      <c r="C7153" s="6">
        <v>9183</v>
      </c>
      <c r="D7153" s="6">
        <v>3396</v>
      </c>
      <c r="E7153">
        <f>VLOOKUP(Чек_позиція!C7153,Товар!A:G,7,FALSE)</f>
        <v>191.96</v>
      </c>
      <c r="F7153">
        <f t="shared" si="111"/>
        <v>191.96</v>
      </c>
    </row>
    <row r="7154" spans="1:6">
      <c r="A7154" s="4">
        <v>7153</v>
      </c>
      <c r="B7154" s="5">
        <v>4</v>
      </c>
      <c r="C7154" s="6">
        <v>3396</v>
      </c>
      <c r="D7154" s="6">
        <v>3396</v>
      </c>
      <c r="E7154">
        <f>VLOOKUP(Чек_позиція!C7154,Товар!A:G,7,FALSE)</f>
        <v>321.75</v>
      </c>
      <c r="F7154">
        <f t="shared" si="111"/>
        <v>1287</v>
      </c>
    </row>
    <row r="7155" spans="1:6">
      <c r="A7155" s="4">
        <v>7154</v>
      </c>
      <c r="B7155" s="5">
        <v>1</v>
      </c>
      <c r="C7155" s="6">
        <v>6017</v>
      </c>
      <c r="D7155" s="6">
        <v>3396</v>
      </c>
      <c r="E7155">
        <f>VLOOKUP(Чек_позиція!C7155,Товар!A:G,7,FALSE)</f>
        <v>234.53</v>
      </c>
      <c r="F7155">
        <f t="shared" si="111"/>
        <v>234.53</v>
      </c>
    </row>
    <row r="7156" spans="1:6">
      <c r="A7156" s="4">
        <v>7155</v>
      </c>
      <c r="B7156" s="5">
        <v>2</v>
      </c>
      <c r="C7156" s="6">
        <v>9255</v>
      </c>
      <c r="D7156" s="6">
        <v>3396</v>
      </c>
      <c r="E7156">
        <f>VLOOKUP(Чек_позиція!C7156,Товар!A:G,7,FALSE)</f>
        <v>328.2</v>
      </c>
      <c r="F7156">
        <f t="shared" si="111"/>
        <v>656.4</v>
      </c>
    </row>
    <row r="7157" spans="1:6">
      <c r="A7157" s="4">
        <v>7156</v>
      </c>
      <c r="B7157" s="5">
        <v>4</v>
      </c>
      <c r="C7157" s="6">
        <v>5352</v>
      </c>
      <c r="D7157" s="6">
        <v>3396</v>
      </c>
      <c r="E7157">
        <f>VLOOKUP(Чек_позиція!C7157,Товар!A:G,7,FALSE)</f>
        <v>797.59</v>
      </c>
      <c r="F7157">
        <f t="shared" si="111"/>
        <v>3190.36</v>
      </c>
    </row>
    <row r="7158" spans="1:6">
      <c r="A7158" s="4">
        <v>7157</v>
      </c>
      <c r="B7158" s="5">
        <v>4</v>
      </c>
      <c r="C7158" s="6">
        <v>4015</v>
      </c>
      <c r="D7158" s="6">
        <v>3397</v>
      </c>
      <c r="E7158">
        <f>VLOOKUP(Чек_позиція!C7158,Товар!A:G,7,FALSE)</f>
        <v>100.55</v>
      </c>
      <c r="F7158">
        <f t="shared" si="111"/>
        <v>402.2</v>
      </c>
    </row>
    <row r="7159" spans="1:6">
      <c r="A7159" s="4">
        <v>7158</v>
      </c>
      <c r="B7159" s="5">
        <v>2</v>
      </c>
      <c r="C7159" s="6">
        <v>2323</v>
      </c>
      <c r="D7159" s="6">
        <v>3398</v>
      </c>
      <c r="E7159">
        <f>VLOOKUP(Чек_позиція!C7159,Товар!A:G,7,FALSE)</f>
        <v>884.61</v>
      </c>
      <c r="F7159">
        <f t="shared" si="111"/>
        <v>1769.22</v>
      </c>
    </row>
    <row r="7160" spans="1:6">
      <c r="A7160" s="4">
        <v>7159</v>
      </c>
      <c r="B7160" s="5">
        <v>2</v>
      </c>
      <c r="C7160" s="6">
        <v>3459</v>
      </c>
      <c r="D7160" s="6">
        <v>3398</v>
      </c>
      <c r="E7160">
        <f>VLOOKUP(Чек_позиція!C7160,Товар!A:G,7,FALSE)</f>
        <v>91.52</v>
      </c>
      <c r="F7160">
        <f t="shared" si="111"/>
        <v>183.04</v>
      </c>
    </row>
    <row r="7161" spans="1:6">
      <c r="A7161" s="4">
        <v>7160</v>
      </c>
      <c r="B7161" s="5">
        <v>4</v>
      </c>
      <c r="C7161" s="6">
        <v>6502</v>
      </c>
      <c r="D7161" s="6">
        <v>3399</v>
      </c>
      <c r="E7161">
        <f>VLOOKUP(Чек_позиція!C7161,Товар!A:G,7,FALSE)</f>
        <v>375.03</v>
      </c>
      <c r="F7161">
        <f t="shared" si="111"/>
        <v>1500.12</v>
      </c>
    </row>
    <row r="7162" spans="1:6">
      <c r="A7162" s="4">
        <v>7161</v>
      </c>
      <c r="B7162" s="5">
        <v>1</v>
      </c>
      <c r="C7162" s="6">
        <v>3810</v>
      </c>
      <c r="D7162" s="6">
        <v>3400</v>
      </c>
      <c r="E7162">
        <f>VLOOKUP(Чек_позиція!C7162,Товар!A:G,7,FALSE)</f>
        <v>142.66999999999999</v>
      </c>
      <c r="F7162">
        <f t="shared" si="111"/>
        <v>142.66999999999999</v>
      </c>
    </row>
    <row r="7163" spans="1:6">
      <c r="A7163" s="4">
        <v>7162</v>
      </c>
      <c r="B7163" s="5">
        <v>2</v>
      </c>
      <c r="C7163" s="6">
        <v>7704</v>
      </c>
      <c r="D7163" s="6">
        <v>3401</v>
      </c>
      <c r="E7163">
        <f>VLOOKUP(Чек_позиція!C7163,Товар!A:G,7,FALSE)</f>
        <v>816.85</v>
      </c>
      <c r="F7163">
        <f t="shared" si="111"/>
        <v>1633.7</v>
      </c>
    </row>
    <row r="7164" spans="1:6">
      <c r="A7164" s="4">
        <v>7163</v>
      </c>
      <c r="B7164" s="5">
        <v>1</v>
      </c>
      <c r="C7164" s="6">
        <v>184</v>
      </c>
      <c r="D7164" s="6">
        <v>3401</v>
      </c>
      <c r="E7164">
        <f>VLOOKUP(Чек_позиція!C7164,Товар!A:G,7,FALSE)</f>
        <v>258.83</v>
      </c>
      <c r="F7164">
        <f t="shared" si="111"/>
        <v>258.83</v>
      </c>
    </row>
    <row r="7165" spans="1:6">
      <c r="A7165" s="4">
        <v>7164</v>
      </c>
      <c r="B7165" s="5">
        <v>2</v>
      </c>
      <c r="C7165" s="6">
        <v>1705</v>
      </c>
      <c r="D7165" s="6">
        <v>3401</v>
      </c>
      <c r="E7165">
        <f>VLOOKUP(Чек_позиція!C7165,Товар!A:G,7,FALSE)</f>
        <v>364.77</v>
      </c>
      <c r="F7165">
        <f t="shared" si="111"/>
        <v>729.54</v>
      </c>
    </row>
    <row r="7166" spans="1:6">
      <c r="A7166" s="4">
        <v>7165</v>
      </c>
      <c r="B7166" s="5">
        <v>4</v>
      </c>
      <c r="C7166" s="6">
        <v>987</v>
      </c>
      <c r="D7166" s="6">
        <v>3402</v>
      </c>
      <c r="E7166">
        <f>VLOOKUP(Чек_позиція!C7166,Товар!A:G,7,FALSE)</f>
        <v>441.78</v>
      </c>
      <c r="F7166">
        <f t="shared" si="111"/>
        <v>1767.12</v>
      </c>
    </row>
    <row r="7167" spans="1:6">
      <c r="A7167" s="4">
        <v>7166</v>
      </c>
      <c r="B7167" s="5">
        <v>2</v>
      </c>
      <c r="C7167" s="6">
        <v>7307</v>
      </c>
      <c r="D7167" s="6">
        <v>3402</v>
      </c>
      <c r="E7167">
        <f>VLOOKUP(Чек_позиція!C7167,Товар!A:G,7,FALSE)</f>
        <v>144.18</v>
      </c>
      <c r="F7167">
        <f t="shared" si="111"/>
        <v>288.36</v>
      </c>
    </row>
    <row r="7168" spans="1:6">
      <c r="A7168" s="4">
        <v>7167</v>
      </c>
      <c r="B7168" s="5">
        <v>4</v>
      </c>
      <c r="C7168" s="6">
        <v>3641</v>
      </c>
      <c r="D7168" s="6">
        <v>3402</v>
      </c>
      <c r="E7168">
        <f>VLOOKUP(Чек_позиція!C7168,Товар!A:G,7,FALSE)</f>
        <v>504.92</v>
      </c>
      <c r="F7168">
        <f t="shared" si="111"/>
        <v>2019.68</v>
      </c>
    </row>
    <row r="7169" spans="1:6">
      <c r="A7169" s="4">
        <v>7168</v>
      </c>
      <c r="B7169" s="5">
        <v>2</v>
      </c>
      <c r="C7169" s="6">
        <v>789</v>
      </c>
      <c r="D7169" s="6">
        <v>3402</v>
      </c>
      <c r="E7169">
        <f>VLOOKUP(Чек_позиція!C7169,Товар!A:G,7,FALSE)</f>
        <v>705.93</v>
      </c>
      <c r="F7169">
        <f t="shared" si="111"/>
        <v>1411.86</v>
      </c>
    </row>
    <row r="7170" spans="1:6">
      <c r="A7170" s="4">
        <v>7169</v>
      </c>
      <c r="B7170" s="5">
        <v>2</v>
      </c>
      <c r="C7170" s="6">
        <v>7983</v>
      </c>
      <c r="D7170" s="6">
        <v>3402</v>
      </c>
      <c r="E7170">
        <f>VLOOKUP(Чек_позиція!C7170,Товар!A:G,7,FALSE)</f>
        <v>930.4</v>
      </c>
      <c r="F7170">
        <f t="shared" si="111"/>
        <v>1860.8</v>
      </c>
    </row>
    <row r="7171" spans="1:6">
      <c r="A7171" s="4">
        <v>7170</v>
      </c>
      <c r="B7171" s="5">
        <v>4</v>
      </c>
      <c r="C7171" s="6">
        <v>7290</v>
      </c>
      <c r="D7171" s="6">
        <v>3403</v>
      </c>
      <c r="E7171">
        <f>VLOOKUP(Чек_позиція!C7171,Товар!A:G,7,FALSE)</f>
        <v>229.95</v>
      </c>
      <c r="F7171">
        <f t="shared" ref="F7171:F7234" si="112">B7171*E7171</f>
        <v>919.8</v>
      </c>
    </row>
    <row r="7172" spans="1:6">
      <c r="A7172" s="4">
        <v>7171</v>
      </c>
      <c r="B7172" s="5">
        <v>1</v>
      </c>
      <c r="C7172" s="6">
        <v>7082</v>
      </c>
      <c r="D7172" s="6">
        <v>3403</v>
      </c>
      <c r="E7172">
        <f>VLOOKUP(Чек_позиція!C7172,Товар!A:G,7,FALSE)</f>
        <v>81.459999999999994</v>
      </c>
      <c r="F7172">
        <f t="shared" si="112"/>
        <v>81.459999999999994</v>
      </c>
    </row>
    <row r="7173" spans="1:6">
      <c r="A7173" s="4">
        <v>7172</v>
      </c>
      <c r="B7173" s="5">
        <v>2</v>
      </c>
      <c r="C7173" s="6">
        <v>7816</v>
      </c>
      <c r="D7173" s="6">
        <v>3403</v>
      </c>
      <c r="E7173">
        <f>VLOOKUP(Чек_позиція!C7173,Товар!A:G,7,FALSE)</f>
        <v>599.6</v>
      </c>
      <c r="F7173">
        <f t="shared" si="112"/>
        <v>1199.2</v>
      </c>
    </row>
    <row r="7174" spans="1:6">
      <c r="A7174" s="4">
        <v>7173</v>
      </c>
      <c r="B7174" s="5">
        <v>1</v>
      </c>
      <c r="C7174" s="6">
        <v>672</v>
      </c>
      <c r="D7174" s="6">
        <v>3404</v>
      </c>
      <c r="E7174">
        <f>VLOOKUP(Чек_позиція!C7174,Товар!A:G,7,FALSE)</f>
        <v>884.29</v>
      </c>
      <c r="F7174">
        <f t="shared" si="112"/>
        <v>884.29</v>
      </c>
    </row>
    <row r="7175" spans="1:6">
      <c r="A7175" s="4">
        <v>7174</v>
      </c>
      <c r="B7175" s="5">
        <v>2</v>
      </c>
      <c r="C7175" s="6">
        <v>3252</v>
      </c>
      <c r="D7175" s="6">
        <v>3405</v>
      </c>
      <c r="E7175">
        <f>VLOOKUP(Чек_позиція!C7175,Товар!A:G,7,FALSE)</f>
        <v>661.48</v>
      </c>
      <c r="F7175">
        <f t="shared" si="112"/>
        <v>1322.96</v>
      </c>
    </row>
    <row r="7176" spans="1:6">
      <c r="A7176" s="4">
        <v>7175</v>
      </c>
      <c r="B7176" s="5">
        <v>1</v>
      </c>
      <c r="C7176" s="6">
        <v>2850</v>
      </c>
      <c r="D7176" s="6">
        <v>3405</v>
      </c>
      <c r="E7176">
        <f>VLOOKUP(Чек_позиція!C7176,Товар!A:G,7,FALSE)</f>
        <v>332.2</v>
      </c>
      <c r="F7176">
        <f t="shared" si="112"/>
        <v>332.2</v>
      </c>
    </row>
    <row r="7177" spans="1:6">
      <c r="A7177" s="4">
        <v>7176</v>
      </c>
      <c r="B7177" s="5">
        <v>2</v>
      </c>
      <c r="C7177" s="6">
        <v>120</v>
      </c>
      <c r="D7177" s="6">
        <v>3405</v>
      </c>
      <c r="E7177">
        <f>VLOOKUP(Чек_позиція!C7177,Товар!A:G,7,FALSE)</f>
        <v>620.53</v>
      </c>
      <c r="F7177">
        <f t="shared" si="112"/>
        <v>1241.06</v>
      </c>
    </row>
    <row r="7178" spans="1:6">
      <c r="A7178" s="4">
        <v>7177</v>
      </c>
      <c r="B7178" s="5">
        <v>2</v>
      </c>
      <c r="C7178" s="6">
        <v>6137</v>
      </c>
      <c r="D7178" s="6">
        <v>3405</v>
      </c>
      <c r="E7178">
        <f>VLOOKUP(Чек_позиція!C7178,Товар!A:G,7,FALSE)</f>
        <v>298.92</v>
      </c>
      <c r="F7178">
        <f t="shared" si="112"/>
        <v>597.84</v>
      </c>
    </row>
    <row r="7179" spans="1:6">
      <c r="A7179" s="4">
        <v>7178</v>
      </c>
      <c r="B7179" s="5">
        <v>4</v>
      </c>
      <c r="C7179" s="6">
        <v>3215</v>
      </c>
      <c r="D7179" s="6">
        <v>3405</v>
      </c>
      <c r="E7179">
        <f>VLOOKUP(Чек_позиція!C7179,Товар!A:G,7,FALSE)</f>
        <v>87.43</v>
      </c>
      <c r="F7179">
        <f t="shared" si="112"/>
        <v>349.72</v>
      </c>
    </row>
    <row r="7180" spans="1:6">
      <c r="A7180" s="4">
        <v>7179</v>
      </c>
      <c r="B7180" s="5">
        <v>2</v>
      </c>
      <c r="C7180" s="6">
        <v>8674</v>
      </c>
      <c r="D7180" s="6">
        <v>3406</v>
      </c>
      <c r="E7180">
        <f>VLOOKUP(Чек_позиція!C7180,Товар!A:G,7,FALSE)</f>
        <v>400.87</v>
      </c>
      <c r="F7180">
        <f t="shared" si="112"/>
        <v>801.74</v>
      </c>
    </row>
    <row r="7181" spans="1:6">
      <c r="A7181" s="4">
        <v>7180</v>
      </c>
      <c r="B7181" s="5">
        <v>1</v>
      </c>
      <c r="C7181" s="6">
        <v>653</v>
      </c>
      <c r="D7181" s="6">
        <v>3406</v>
      </c>
      <c r="E7181">
        <f>VLOOKUP(Чек_позиція!C7181,Товар!A:G,7,FALSE)</f>
        <v>534.59</v>
      </c>
      <c r="F7181">
        <f t="shared" si="112"/>
        <v>534.59</v>
      </c>
    </row>
    <row r="7182" spans="1:6">
      <c r="A7182" s="4">
        <v>7181</v>
      </c>
      <c r="B7182" s="5">
        <v>1</v>
      </c>
      <c r="C7182" s="6">
        <v>4039</v>
      </c>
      <c r="D7182" s="6">
        <v>3407</v>
      </c>
      <c r="E7182">
        <f>VLOOKUP(Чек_позиція!C7182,Товар!A:G,7,FALSE)</f>
        <v>266.67</v>
      </c>
      <c r="F7182">
        <f t="shared" si="112"/>
        <v>266.67</v>
      </c>
    </row>
    <row r="7183" spans="1:6">
      <c r="A7183" s="4">
        <v>7182</v>
      </c>
      <c r="B7183" s="5">
        <v>3</v>
      </c>
      <c r="C7183" s="6">
        <v>1462</v>
      </c>
      <c r="D7183" s="6">
        <v>3407</v>
      </c>
      <c r="E7183">
        <f>VLOOKUP(Чек_позиція!C7183,Товар!A:G,7,FALSE)</f>
        <v>622.22</v>
      </c>
      <c r="F7183">
        <f t="shared" si="112"/>
        <v>1866.66</v>
      </c>
    </row>
    <row r="7184" spans="1:6">
      <c r="A7184" s="4">
        <v>7183</v>
      </c>
      <c r="B7184" s="5">
        <v>4</v>
      </c>
      <c r="C7184" s="6">
        <v>1507</v>
      </c>
      <c r="D7184" s="6">
        <v>3407</v>
      </c>
      <c r="E7184">
        <f>VLOOKUP(Чек_позиція!C7184,Товар!A:G,7,FALSE)</f>
        <v>96.35</v>
      </c>
      <c r="F7184">
        <f t="shared" si="112"/>
        <v>385.4</v>
      </c>
    </row>
    <row r="7185" spans="1:6">
      <c r="A7185" s="4">
        <v>7184</v>
      </c>
      <c r="B7185" s="5">
        <v>2</v>
      </c>
      <c r="C7185" s="6">
        <v>6776</v>
      </c>
      <c r="D7185" s="6">
        <v>3407</v>
      </c>
      <c r="E7185">
        <f>VLOOKUP(Чек_позиція!C7185,Товар!A:G,7,FALSE)</f>
        <v>641.47</v>
      </c>
      <c r="F7185">
        <f t="shared" si="112"/>
        <v>1282.94</v>
      </c>
    </row>
    <row r="7186" spans="1:6">
      <c r="A7186" s="4">
        <v>7185</v>
      </c>
      <c r="B7186" s="5">
        <v>2</v>
      </c>
      <c r="C7186" s="6">
        <v>2877</v>
      </c>
      <c r="D7186" s="6">
        <v>3407</v>
      </c>
      <c r="E7186">
        <f>VLOOKUP(Чек_позиція!C7186,Товар!A:G,7,FALSE)</f>
        <v>912.93</v>
      </c>
      <c r="F7186">
        <f t="shared" si="112"/>
        <v>1825.86</v>
      </c>
    </row>
    <row r="7187" spans="1:6">
      <c r="A7187" s="4">
        <v>7186</v>
      </c>
      <c r="B7187" s="5">
        <v>3</v>
      </c>
      <c r="C7187" s="6">
        <v>5453</v>
      </c>
      <c r="D7187" s="6">
        <v>3408</v>
      </c>
      <c r="E7187">
        <f>VLOOKUP(Чек_позиція!C7187,Товар!A:G,7,FALSE)</f>
        <v>404.79</v>
      </c>
      <c r="F7187">
        <f t="shared" si="112"/>
        <v>1214.3700000000001</v>
      </c>
    </row>
    <row r="7188" spans="1:6">
      <c r="A7188" s="4">
        <v>7187</v>
      </c>
      <c r="B7188" s="5">
        <v>2</v>
      </c>
      <c r="C7188" s="6">
        <v>5163</v>
      </c>
      <c r="D7188" s="6">
        <v>3408</v>
      </c>
      <c r="E7188">
        <f>VLOOKUP(Чек_позиція!C7188,Товар!A:G,7,FALSE)</f>
        <v>570.30999999999995</v>
      </c>
      <c r="F7188">
        <f t="shared" si="112"/>
        <v>1140.6199999999999</v>
      </c>
    </row>
    <row r="7189" spans="1:6">
      <c r="A7189" s="4">
        <v>7188</v>
      </c>
      <c r="B7189" s="5">
        <v>2</v>
      </c>
      <c r="C7189" s="6">
        <v>4615</v>
      </c>
      <c r="D7189" s="6">
        <v>3408</v>
      </c>
      <c r="E7189">
        <f>VLOOKUP(Чек_позиція!C7189,Товар!A:G,7,FALSE)</f>
        <v>592.05999999999995</v>
      </c>
      <c r="F7189">
        <f t="shared" si="112"/>
        <v>1184.1199999999999</v>
      </c>
    </row>
    <row r="7190" spans="1:6">
      <c r="A7190" s="4">
        <v>7189</v>
      </c>
      <c r="B7190" s="5">
        <v>4</v>
      </c>
      <c r="C7190" s="6">
        <v>2814</v>
      </c>
      <c r="D7190" s="6">
        <v>3408</v>
      </c>
      <c r="E7190">
        <f>VLOOKUP(Чек_позиція!C7190,Товар!A:G,7,FALSE)</f>
        <v>762.32</v>
      </c>
      <c r="F7190">
        <f t="shared" si="112"/>
        <v>3049.28</v>
      </c>
    </row>
    <row r="7191" spans="1:6">
      <c r="A7191" s="4">
        <v>7190</v>
      </c>
      <c r="B7191" s="5">
        <v>1</v>
      </c>
      <c r="C7191" s="6">
        <v>7286</v>
      </c>
      <c r="D7191" s="6">
        <v>3408</v>
      </c>
      <c r="E7191">
        <f>VLOOKUP(Чек_позиція!C7191,Товар!A:G,7,FALSE)</f>
        <v>476.23</v>
      </c>
      <c r="F7191">
        <f t="shared" si="112"/>
        <v>476.23</v>
      </c>
    </row>
    <row r="7192" spans="1:6">
      <c r="A7192" s="4">
        <v>7191</v>
      </c>
      <c r="B7192" s="5">
        <v>2</v>
      </c>
      <c r="C7192" s="6">
        <v>2379</v>
      </c>
      <c r="D7192" s="6">
        <v>3409</v>
      </c>
      <c r="E7192">
        <f>VLOOKUP(Чек_позиція!C7192,Товар!A:G,7,FALSE)</f>
        <v>409.67</v>
      </c>
      <c r="F7192">
        <f t="shared" si="112"/>
        <v>819.34</v>
      </c>
    </row>
    <row r="7193" spans="1:6">
      <c r="A7193" s="4">
        <v>7192</v>
      </c>
      <c r="B7193" s="5">
        <v>3</v>
      </c>
      <c r="C7193" s="6">
        <v>3041</v>
      </c>
      <c r="D7193" s="6">
        <v>3409</v>
      </c>
      <c r="E7193">
        <f>VLOOKUP(Чек_позиція!C7193,Товар!A:G,7,FALSE)</f>
        <v>692.63</v>
      </c>
      <c r="F7193">
        <f t="shared" si="112"/>
        <v>2077.89</v>
      </c>
    </row>
    <row r="7194" spans="1:6">
      <c r="A7194" s="4">
        <v>7193</v>
      </c>
      <c r="B7194" s="5">
        <v>2</v>
      </c>
      <c r="C7194" s="6">
        <v>6846</v>
      </c>
      <c r="D7194" s="6">
        <v>3409</v>
      </c>
      <c r="E7194">
        <f>VLOOKUP(Чек_позиція!C7194,Товар!A:G,7,FALSE)</f>
        <v>287.85000000000002</v>
      </c>
      <c r="F7194">
        <f t="shared" si="112"/>
        <v>575.70000000000005</v>
      </c>
    </row>
    <row r="7195" spans="1:6">
      <c r="A7195" s="4">
        <v>7194</v>
      </c>
      <c r="B7195" s="5">
        <v>2</v>
      </c>
      <c r="C7195" s="6">
        <v>2255</v>
      </c>
      <c r="D7195" s="6">
        <v>3410</v>
      </c>
      <c r="E7195">
        <f>VLOOKUP(Чек_позиція!C7195,Товар!A:G,7,FALSE)</f>
        <v>301.77</v>
      </c>
      <c r="F7195">
        <f t="shared" si="112"/>
        <v>603.54</v>
      </c>
    </row>
    <row r="7196" spans="1:6">
      <c r="A7196" s="4">
        <v>7195</v>
      </c>
      <c r="B7196" s="5">
        <v>3</v>
      </c>
      <c r="C7196" s="6">
        <v>9155</v>
      </c>
      <c r="D7196" s="6">
        <v>3410</v>
      </c>
      <c r="E7196">
        <f>VLOOKUP(Чек_позиція!C7196,Товар!A:G,7,FALSE)</f>
        <v>151.06</v>
      </c>
      <c r="F7196">
        <f t="shared" si="112"/>
        <v>453.18</v>
      </c>
    </row>
    <row r="7197" spans="1:6">
      <c r="A7197" s="4">
        <v>7196</v>
      </c>
      <c r="B7197" s="5">
        <v>4</v>
      </c>
      <c r="C7197" s="6">
        <v>7554</v>
      </c>
      <c r="D7197" s="6">
        <v>3410</v>
      </c>
      <c r="E7197">
        <f>VLOOKUP(Чек_позиція!C7197,Товар!A:G,7,FALSE)</f>
        <v>114.38</v>
      </c>
      <c r="F7197">
        <f t="shared" si="112"/>
        <v>457.52</v>
      </c>
    </row>
    <row r="7198" spans="1:6">
      <c r="A7198" s="4">
        <v>7197</v>
      </c>
      <c r="B7198" s="5">
        <v>4</v>
      </c>
      <c r="C7198" s="6">
        <v>2734</v>
      </c>
      <c r="D7198" s="6">
        <v>3410</v>
      </c>
      <c r="E7198">
        <f>VLOOKUP(Чек_позиція!C7198,Товар!A:G,7,FALSE)</f>
        <v>376.74</v>
      </c>
      <c r="F7198">
        <f t="shared" si="112"/>
        <v>1506.96</v>
      </c>
    </row>
    <row r="7199" spans="1:6">
      <c r="A7199" s="4">
        <v>7198</v>
      </c>
      <c r="B7199" s="5">
        <v>3</v>
      </c>
      <c r="C7199" s="6">
        <v>4214</v>
      </c>
      <c r="D7199" s="6">
        <v>3410</v>
      </c>
      <c r="E7199">
        <f>VLOOKUP(Чек_позиція!C7199,Товар!A:G,7,FALSE)</f>
        <v>862.52</v>
      </c>
      <c r="F7199">
        <f t="shared" si="112"/>
        <v>2587.56</v>
      </c>
    </row>
    <row r="7200" spans="1:6">
      <c r="A7200" s="4">
        <v>7199</v>
      </c>
      <c r="B7200" s="5">
        <v>4</v>
      </c>
      <c r="C7200" s="6">
        <v>1389</v>
      </c>
      <c r="D7200" s="6">
        <v>3411</v>
      </c>
      <c r="E7200">
        <f>VLOOKUP(Чек_позиція!C7200,Товар!A:G,7,FALSE)</f>
        <v>298.08</v>
      </c>
      <c r="F7200">
        <f t="shared" si="112"/>
        <v>1192.32</v>
      </c>
    </row>
    <row r="7201" spans="1:6">
      <c r="A7201" s="4">
        <v>7200</v>
      </c>
      <c r="B7201" s="5">
        <v>1</v>
      </c>
      <c r="C7201" s="6">
        <v>5820</v>
      </c>
      <c r="D7201" s="6">
        <v>3411</v>
      </c>
      <c r="E7201">
        <f>VLOOKUP(Чек_позиція!C7201,Товар!A:G,7,FALSE)</f>
        <v>383.83</v>
      </c>
      <c r="F7201">
        <f t="shared" si="112"/>
        <v>383.83</v>
      </c>
    </row>
    <row r="7202" spans="1:6">
      <c r="A7202" s="4">
        <v>7201</v>
      </c>
      <c r="B7202" s="5">
        <v>1</v>
      </c>
      <c r="C7202" s="6">
        <v>1096</v>
      </c>
      <c r="D7202" s="6">
        <v>3411</v>
      </c>
      <c r="E7202">
        <f>VLOOKUP(Чек_позиція!C7202,Товар!A:G,7,FALSE)</f>
        <v>162.24</v>
      </c>
      <c r="F7202">
        <f t="shared" si="112"/>
        <v>162.24</v>
      </c>
    </row>
    <row r="7203" spans="1:6">
      <c r="A7203" s="4">
        <v>7202</v>
      </c>
      <c r="B7203" s="5">
        <v>1</v>
      </c>
      <c r="C7203" s="6">
        <v>1256</v>
      </c>
      <c r="D7203" s="6">
        <v>3411</v>
      </c>
      <c r="E7203">
        <f>VLOOKUP(Чек_позиція!C7203,Товар!A:G,7,FALSE)</f>
        <v>886.47</v>
      </c>
      <c r="F7203">
        <f t="shared" si="112"/>
        <v>886.47</v>
      </c>
    </row>
    <row r="7204" spans="1:6">
      <c r="A7204" s="4">
        <v>7203</v>
      </c>
      <c r="B7204" s="5">
        <v>2</v>
      </c>
      <c r="C7204" s="6">
        <v>2262</v>
      </c>
      <c r="D7204" s="6">
        <v>3412</v>
      </c>
      <c r="E7204">
        <f>VLOOKUP(Чек_позиція!C7204,Товар!A:G,7,FALSE)</f>
        <v>512.16999999999996</v>
      </c>
      <c r="F7204">
        <f t="shared" si="112"/>
        <v>1024.3399999999999</v>
      </c>
    </row>
    <row r="7205" spans="1:6">
      <c r="A7205" s="4">
        <v>7204</v>
      </c>
      <c r="B7205" s="5">
        <v>4</v>
      </c>
      <c r="C7205" s="6">
        <v>8936</v>
      </c>
      <c r="D7205" s="6">
        <v>3412</v>
      </c>
      <c r="E7205">
        <f>VLOOKUP(Чек_позиція!C7205,Товар!A:G,7,FALSE)</f>
        <v>521.41</v>
      </c>
      <c r="F7205">
        <f t="shared" si="112"/>
        <v>2085.64</v>
      </c>
    </row>
    <row r="7206" spans="1:6">
      <c r="A7206" s="4">
        <v>7205</v>
      </c>
      <c r="B7206" s="5">
        <v>3</v>
      </c>
      <c r="C7206" s="6">
        <v>8776</v>
      </c>
      <c r="D7206" s="6">
        <v>3412</v>
      </c>
      <c r="E7206">
        <f>VLOOKUP(Чек_позиція!C7206,Товар!A:G,7,FALSE)</f>
        <v>363.71</v>
      </c>
      <c r="F7206">
        <f t="shared" si="112"/>
        <v>1091.1299999999999</v>
      </c>
    </row>
    <row r="7207" spans="1:6">
      <c r="A7207" s="4">
        <v>7206</v>
      </c>
      <c r="B7207" s="5">
        <v>1</v>
      </c>
      <c r="C7207" s="6">
        <v>2946</v>
      </c>
      <c r="D7207" s="6">
        <v>3413</v>
      </c>
      <c r="E7207">
        <f>VLOOKUP(Чек_позиція!C7207,Товар!A:G,7,FALSE)</f>
        <v>674.73</v>
      </c>
      <c r="F7207">
        <f t="shared" si="112"/>
        <v>674.73</v>
      </c>
    </row>
    <row r="7208" spans="1:6">
      <c r="A7208" s="4">
        <v>7207</v>
      </c>
      <c r="B7208" s="5">
        <v>3</v>
      </c>
      <c r="C7208" s="6">
        <v>3943</v>
      </c>
      <c r="D7208" s="6">
        <v>3413</v>
      </c>
      <c r="E7208">
        <f>VLOOKUP(Чек_позиція!C7208,Товар!A:G,7,FALSE)</f>
        <v>747.99</v>
      </c>
      <c r="F7208">
        <f t="shared" si="112"/>
        <v>2243.9700000000003</v>
      </c>
    </row>
    <row r="7209" spans="1:6">
      <c r="A7209" s="4">
        <v>7208</v>
      </c>
      <c r="B7209" s="5">
        <v>2</v>
      </c>
      <c r="C7209" s="6">
        <v>5017</v>
      </c>
      <c r="D7209" s="6">
        <v>3413</v>
      </c>
      <c r="E7209">
        <f>VLOOKUP(Чек_позиція!C7209,Товар!A:G,7,FALSE)</f>
        <v>287.10000000000002</v>
      </c>
      <c r="F7209">
        <f t="shared" si="112"/>
        <v>574.20000000000005</v>
      </c>
    </row>
    <row r="7210" spans="1:6">
      <c r="A7210" s="4">
        <v>7209</v>
      </c>
      <c r="B7210" s="5">
        <v>2</v>
      </c>
      <c r="C7210" s="6">
        <v>1999</v>
      </c>
      <c r="D7210" s="6">
        <v>3413</v>
      </c>
      <c r="E7210">
        <f>VLOOKUP(Чек_позиція!C7210,Товар!A:G,7,FALSE)</f>
        <v>126.31</v>
      </c>
      <c r="F7210">
        <f t="shared" si="112"/>
        <v>252.62</v>
      </c>
    </row>
    <row r="7211" spans="1:6">
      <c r="A7211" s="4">
        <v>7210</v>
      </c>
      <c r="B7211" s="5">
        <v>1</v>
      </c>
      <c r="C7211" s="6">
        <v>3150</v>
      </c>
      <c r="D7211" s="6">
        <v>3413</v>
      </c>
      <c r="E7211">
        <f>VLOOKUP(Чек_позиція!C7211,Товар!A:G,7,FALSE)</f>
        <v>818.89</v>
      </c>
      <c r="F7211">
        <f t="shared" si="112"/>
        <v>818.89</v>
      </c>
    </row>
    <row r="7212" spans="1:6">
      <c r="A7212" s="4">
        <v>7211</v>
      </c>
      <c r="B7212" s="5">
        <v>2</v>
      </c>
      <c r="C7212" s="6">
        <v>8490</v>
      </c>
      <c r="D7212" s="6">
        <v>3414</v>
      </c>
      <c r="E7212">
        <f>VLOOKUP(Чек_позиція!C7212,Товар!A:G,7,FALSE)</f>
        <v>706.05</v>
      </c>
      <c r="F7212">
        <f t="shared" si="112"/>
        <v>1412.1</v>
      </c>
    </row>
    <row r="7213" spans="1:6">
      <c r="A7213" s="4">
        <v>7212</v>
      </c>
      <c r="B7213" s="5">
        <v>2</v>
      </c>
      <c r="C7213" s="6">
        <v>4019</v>
      </c>
      <c r="D7213" s="6">
        <v>3415</v>
      </c>
      <c r="E7213">
        <f>VLOOKUP(Чек_позиція!C7213,Товар!A:G,7,FALSE)</f>
        <v>653.08000000000004</v>
      </c>
      <c r="F7213">
        <f t="shared" si="112"/>
        <v>1306.1600000000001</v>
      </c>
    </row>
    <row r="7214" spans="1:6">
      <c r="A7214" s="4">
        <v>7213</v>
      </c>
      <c r="B7214" s="5">
        <v>4</v>
      </c>
      <c r="C7214" s="6">
        <v>8440</v>
      </c>
      <c r="D7214" s="6">
        <v>3415</v>
      </c>
      <c r="E7214">
        <f>VLOOKUP(Чек_позиція!C7214,Товар!A:G,7,FALSE)</f>
        <v>467.64</v>
      </c>
      <c r="F7214">
        <f t="shared" si="112"/>
        <v>1870.56</v>
      </c>
    </row>
    <row r="7215" spans="1:6">
      <c r="A7215" s="4">
        <v>7214</v>
      </c>
      <c r="B7215" s="5">
        <v>2</v>
      </c>
      <c r="C7215" s="6">
        <v>7374</v>
      </c>
      <c r="D7215" s="6">
        <v>3415</v>
      </c>
      <c r="E7215">
        <f>VLOOKUP(Чек_позиція!C7215,Товар!A:G,7,FALSE)</f>
        <v>240.6</v>
      </c>
      <c r="F7215">
        <f t="shared" si="112"/>
        <v>481.2</v>
      </c>
    </row>
    <row r="7216" spans="1:6">
      <c r="A7216" s="4">
        <v>7215</v>
      </c>
      <c r="B7216" s="5">
        <v>4</v>
      </c>
      <c r="C7216" s="6">
        <v>9956</v>
      </c>
      <c r="D7216" s="6">
        <v>3416</v>
      </c>
      <c r="E7216">
        <f>VLOOKUP(Чек_позиція!C7216,Товар!A:G,7,FALSE)</f>
        <v>710.3</v>
      </c>
      <c r="F7216">
        <f t="shared" si="112"/>
        <v>2841.2</v>
      </c>
    </row>
    <row r="7217" spans="1:6">
      <c r="A7217" s="4">
        <v>7216</v>
      </c>
      <c r="B7217" s="5">
        <v>4</v>
      </c>
      <c r="C7217" s="6">
        <v>978</v>
      </c>
      <c r="D7217" s="6">
        <v>3416</v>
      </c>
      <c r="E7217">
        <f>VLOOKUP(Чек_позиція!C7217,Товар!A:G,7,FALSE)</f>
        <v>228.56</v>
      </c>
      <c r="F7217">
        <f t="shared" si="112"/>
        <v>914.24</v>
      </c>
    </row>
    <row r="7218" spans="1:6">
      <c r="A7218" s="4">
        <v>7217</v>
      </c>
      <c r="B7218" s="5">
        <v>2</v>
      </c>
      <c r="C7218" s="6">
        <v>8325</v>
      </c>
      <c r="D7218" s="6">
        <v>3416</v>
      </c>
      <c r="E7218">
        <f>VLOOKUP(Чек_позиція!C7218,Товар!A:G,7,FALSE)</f>
        <v>623.32000000000005</v>
      </c>
      <c r="F7218">
        <f t="shared" si="112"/>
        <v>1246.6400000000001</v>
      </c>
    </row>
    <row r="7219" spans="1:6">
      <c r="A7219" s="4">
        <v>7218</v>
      </c>
      <c r="B7219" s="5">
        <v>4</v>
      </c>
      <c r="C7219" s="6">
        <v>7134</v>
      </c>
      <c r="D7219" s="6">
        <v>3417</v>
      </c>
      <c r="E7219">
        <f>VLOOKUP(Чек_позиція!C7219,Товар!A:G,7,FALSE)</f>
        <v>550.1</v>
      </c>
      <c r="F7219">
        <f t="shared" si="112"/>
        <v>2200.4</v>
      </c>
    </row>
    <row r="7220" spans="1:6">
      <c r="A7220" s="4">
        <v>7219</v>
      </c>
      <c r="B7220" s="5">
        <v>3</v>
      </c>
      <c r="C7220" s="6">
        <v>7487</v>
      </c>
      <c r="D7220" s="6">
        <v>3417</v>
      </c>
      <c r="E7220">
        <f>VLOOKUP(Чек_позиція!C7220,Товар!A:G,7,FALSE)</f>
        <v>218.71</v>
      </c>
      <c r="F7220">
        <f t="shared" si="112"/>
        <v>656.13</v>
      </c>
    </row>
    <row r="7221" spans="1:6">
      <c r="A7221" s="4">
        <v>7220</v>
      </c>
      <c r="B7221" s="5">
        <v>1</v>
      </c>
      <c r="C7221" s="6">
        <v>7863</v>
      </c>
      <c r="D7221" s="6">
        <v>3417</v>
      </c>
      <c r="E7221">
        <f>VLOOKUP(Чек_позиція!C7221,Товар!A:G,7,FALSE)</f>
        <v>806.83</v>
      </c>
      <c r="F7221">
        <f t="shared" si="112"/>
        <v>806.83</v>
      </c>
    </row>
    <row r="7222" spans="1:6">
      <c r="A7222" s="4">
        <v>7221</v>
      </c>
      <c r="B7222" s="5">
        <v>1</v>
      </c>
      <c r="C7222" s="6">
        <v>4470</v>
      </c>
      <c r="D7222" s="6">
        <v>3417</v>
      </c>
      <c r="E7222">
        <f>VLOOKUP(Чек_позиція!C7222,Товар!A:G,7,FALSE)</f>
        <v>929.23</v>
      </c>
      <c r="F7222">
        <f t="shared" si="112"/>
        <v>929.23</v>
      </c>
    </row>
    <row r="7223" spans="1:6">
      <c r="A7223" s="4">
        <v>7222</v>
      </c>
      <c r="B7223" s="5">
        <v>3</v>
      </c>
      <c r="C7223" s="6">
        <v>2081</v>
      </c>
      <c r="D7223" s="6">
        <v>3417</v>
      </c>
      <c r="E7223">
        <f>VLOOKUP(Чек_позиція!C7223,Товар!A:G,7,FALSE)</f>
        <v>444.43</v>
      </c>
      <c r="F7223">
        <f t="shared" si="112"/>
        <v>1333.29</v>
      </c>
    </row>
    <row r="7224" spans="1:6">
      <c r="A7224" s="4">
        <v>7223</v>
      </c>
      <c r="B7224" s="5">
        <v>2</v>
      </c>
      <c r="C7224" s="6">
        <v>2379</v>
      </c>
      <c r="D7224" s="6">
        <v>3418</v>
      </c>
      <c r="E7224">
        <f>VLOOKUP(Чек_позиція!C7224,Товар!A:G,7,FALSE)</f>
        <v>409.67</v>
      </c>
      <c r="F7224">
        <f t="shared" si="112"/>
        <v>819.34</v>
      </c>
    </row>
    <row r="7225" spans="1:6">
      <c r="A7225" s="4">
        <v>7224</v>
      </c>
      <c r="B7225" s="5">
        <v>3</v>
      </c>
      <c r="C7225" s="6">
        <v>7066</v>
      </c>
      <c r="D7225" s="6">
        <v>3418</v>
      </c>
      <c r="E7225">
        <f>VLOOKUP(Чек_позиція!C7225,Товар!A:G,7,FALSE)</f>
        <v>294.39999999999998</v>
      </c>
      <c r="F7225">
        <f t="shared" si="112"/>
        <v>883.19999999999993</v>
      </c>
    </row>
    <row r="7226" spans="1:6">
      <c r="A7226" s="4">
        <v>7225</v>
      </c>
      <c r="B7226" s="5">
        <v>3</v>
      </c>
      <c r="C7226" s="6">
        <v>4806</v>
      </c>
      <c r="D7226" s="6">
        <v>3419</v>
      </c>
      <c r="E7226">
        <f>VLOOKUP(Чек_позиція!C7226,Товар!A:G,7,FALSE)</f>
        <v>271.67</v>
      </c>
      <c r="F7226">
        <f t="shared" si="112"/>
        <v>815.01</v>
      </c>
    </row>
    <row r="7227" spans="1:6">
      <c r="A7227" s="4">
        <v>7226</v>
      </c>
      <c r="B7227" s="5">
        <v>3</v>
      </c>
      <c r="C7227" s="6">
        <v>4004</v>
      </c>
      <c r="D7227" s="6">
        <v>3420</v>
      </c>
      <c r="E7227">
        <f>VLOOKUP(Чек_позиція!C7227,Товар!A:G,7,FALSE)</f>
        <v>438.53</v>
      </c>
      <c r="F7227">
        <f t="shared" si="112"/>
        <v>1315.59</v>
      </c>
    </row>
    <row r="7228" spans="1:6">
      <c r="A7228" s="4">
        <v>7227</v>
      </c>
      <c r="B7228" s="5">
        <v>4</v>
      </c>
      <c r="C7228" s="6">
        <v>7307</v>
      </c>
      <c r="D7228" s="6">
        <v>3420</v>
      </c>
      <c r="E7228">
        <f>VLOOKUP(Чек_позиція!C7228,Товар!A:G,7,FALSE)</f>
        <v>144.18</v>
      </c>
      <c r="F7228">
        <f t="shared" si="112"/>
        <v>576.72</v>
      </c>
    </row>
    <row r="7229" spans="1:6">
      <c r="A7229" s="4">
        <v>7228</v>
      </c>
      <c r="B7229" s="5">
        <v>1</v>
      </c>
      <c r="C7229" s="6">
        <v>9420</v>
      </c>
      <c r="D7229" s="6">
        <v>3420</v>
      </c>
      <c r="E7229">
        <f>VLOOKUP(Чек_позиція!C7229,Товар!A:G,7,FALSE)</f>
        <v>702.08</v>
      </c>
      <c r="F7229">
        <f t="shared" si="112"/>
        <v>702.08</v>
      </c>
    </row>
    <row r="7230" spans="1:6">
      <c r="A7230" s="4">
        <v>7229</v>
      </c>
      <c r="B7230" s="5">
        <v>3</v>
      </c>
      <c r="C7230" s="6">
        <v>8950</v>
      </c>
      <c r="D7230" s="6">
        <v>3421</v>
      </c>
      <c r="E7230">
        <f>VLOOKUP(Чек_позиція!C7230,Товар!A:G,7,FALSE)</f>
        <v>928.6</v>
      </c>
      <c r="F7230">
        <f t="shared" si="112"/>
        <v>2785.8</v>
      </c>
    </row>
    <row r="7231" spans="1:6">
      <c r="A7231" s="4">
        <v>7230</v>
      </c>
      <c r="B7231" s="5">
        <v>2</v>
      </c>
      <c r="C7231" s="6">
        <v>6420</v>
      </c>
      <c r="D7231" s="6">
        <v>3421</v>
      </c>
      <c r="E7231">
        <f>VLOOKUP(Чек_позиція!C7231,Товар!A:G,7,FALSE)</f>
        <v>670.68</v>
      </c>
      <c r="F7231">
        <f t="shared" si="112"/>
        <v>1341.36</v>
      </c>
    </row>
    <row r="7232" spans="1:6">
      <c r="A7232" s="4">
        <v>7231</v>
      </c>
      <c r="B7232" s="5">
        <v>4</v>
      </c>
      <c r="C7232" s="6">
        <v>9796</v>
      </c>
      <c r="D7232" s="6">
        <v>3421</v>
      </c>
      <c r="E7232">
        <f>VLOOKUP(Чек_позиція!C7232,Товар!A:G,7,FALSE)</f>
        <v>258.27999999999997</v>
      </c>
      <c r="F7232">
        <f t="shared" si="112"/>
        <v>1033.1199999999999</v>
      </c>
    </row>
    <row r="7233" spans="1:6">
      <c r="A7233" s="4">
        <v>7232</v>
      </c>
      <c r="B7233" s="5">
        <v>3</v>
      </c>
      <c r="C7233" s="6">
        <v>5798</v>
      </c>
      <c r="D7233" s="6">
        <v>3422</v>
      </c>
      <c r="E7233">
        <f>VLOOKUP(Чек_позиція!C7233,Товар!A:G,7,FALSE)</f>
        <v>579.54999999999995</v>
      </c>
      <c r="F7233">
        <f t="shared" si="112"/>
        <v>1738.6499999999999</v>
      </c>
    </row>
    <row r="7234" spans="1:6">
      <c r="A7234" s="4">
        <v>7233</v>
      </c>
      <c r="B7234" s="5">
        <v>4</v>
      </c>
      <c r="C7234" s="6">
        <v>9901</v>
      </c>
      <c r="D7234" s="6">
        <v>3422</v>
      </c>
      <c r="E7234">
        <f>VLOOKUP(Чек_позиція!C7234,Товар!A:G,7,FALSE)</f>
        <v>345.64</v>
      </c>
      <c r="F7234">
        <f t="shared" si="112"/>
        <v>1382.56</v>
      </c>
    </row>
    <row r="7235" spans="1:6">
      <c r="A7235" s="4">
        <v>7234</v>
      </c>
      <c r="B7235" s="5">
        <v>2</v>
      </c>
      <c r="C7235" s="6">
        <v>5136</v>
      </c>
      <c r="D7235" s="6">
        <v>3422</v>
      </c>
      <c r="E7235">
        <f>VLOOKUP(Чек_позиція!C7235,Товар!A:G,7,FALSE)</f>
        <v>932.42</v>
      </c>
      <c r="F7235">
        <f t="shared" ref="F7235:F7298" si="113">B7235*E7235</f>
        <v>1864.84</v>
      </c>
    </row>
    <row r="7236" spans="1:6">
      <c r="A7236" s="4">
        <v>7235</v>
      </c>
      <c r="B7236" s="5">
        <v>2</v>
      </c>
      <c r="C7236" s="6">
        <v>3457</v>
      </c>
      <c r="D7236" s="6">
        <v>3422</v>
      </c>
      <c r="E7236">
        <f>VLOOKUP(Чек_позиція!C7236,Товар!A:G,7,FALSE)</f>
        <v>89.11</v>
      </c>
      <c r="F7236">
        <f t="shared" si="113"/>
        <v>178.22</v>
      </c>
    </row>
    <row r="7237" spans="1:6">
      <c r="A7237" s="4">
        <v>7236</v>
      </c>
      <c r="B7237" s="5">
        <v>2</v>
      </c>
      <c r="C7237" s="6">
        <v>4170</v>
      </c>
      <c r="D7237" s="6">
        <v>3423</v>
      </c>
      <c r="E7237">
        <f>VLOOKUP(Чек_позиція!C7237,Товар!A:G,7,FALSE)</f>
        <v>742.79</v>
      </c>
      <c r="F7237">
        <f t="shared" si="113"/>
        <v>1485.58</v>
      </c>
    </row>
    <row r="7238" spans="1:6">
      <c r="A7238" s="4">
        <v>7237</v>
      </c>
      <c r="B7238" s="5">
        <v>4</v>
      </c>
      <c r="C7238" s="6">
        <v>7422</v>
      </c>
      <c r="D7238" s="6">
        <v>3423</v>
      </c>
      <c r="E7238">
        <f>VLOOKUP(Чек_позиція!C7238,Товар!A:G,7,FALSE)</f>
        <v>208.27</v>
      </c>
      <c r="F7238">
        <f t="shared" si="113"/>
        <v>833.08</v>
      </c>
    </row>
    <row r="7239" spans="1:6">
      <c r="A7239" s="4">
        <v>7238</v>
      </c>
      <c r="B7239" s="5">
        <v>3</v>
      </c>
      <c r="C7239" s="6">
        <v>9498</v>
      </c>
      <c r="D7239" s="6">
        <v>3423</v>
      </c>
      <c r="E7239">
        <f>VLOOKUP(Чек_позиція!C7239,Товар!A:G,7,FALSE)</f>
        <v>229.06</v>
      </c>
      <c r="F7239">
        <f t="shared" si="113"/>
        <v>687.18000000000006</v>
      </c>
    </row>
    <row r="7240" spans="1:6">
      <c r="A7240" s="4">
        <v>7239</v>
      </c>
      <c r="B7240" s="5">
        <v>2</v>
      </c>
      <c r="C7240" s="6">
        <v>9820</v>
      </c>
      <c r="D7240" s="6">
        <v>3423</v>
      </c>
      <c r="E7240">
        <f>VLOOKUP(Чек_позиція!C7240,Товар!A:G,7,FALSE)</f>
        <v>761.66</v>
      </c>
      <c r="F7240">
        <f t="shared" si="113"/>
        <v>1523.32</v>
      </c>
    </row>
    <row r="7241" spans="1:6">
      <c r="A7241" s="4">
        <v>7240</v>
      </c>
      <c r="B7241" s="5">
        <v>4</v>
      </c>
      <c r="C7241" s="6">
        <v>6058</v>
      </c>
      <c r="D7241" s="6">
        <v>3423</v>
      </c>
      <c r="E7241">
        <f>VLOOKUP(Чек_позиція!C7241,Товар!A:G,7,FALSE)</f>
        <v>560.45000000000005</v>
      </c>
      <c r="F7241">
        <f t="shared" si="113"/>
        <v>2241.8000000000002</v>
      </c>
    </row>
    <row r="7242" spans="1:6">
      <c r="A7242" s="4">
        <v>7241</v>
      </c>
      <c r="B7242" s="5">
        <v>4</v>
      </c>
      <c r="C7242" s="6">
        <v>502</v>
      </c>
      <c r="D7242" s="6">
        <v>3424</v>
      </c>
      <c r="E7242">
        <f>VLOOKUP(Чек_позиція!C7242,Товар!A:G,7,FALSE)</f>
        <v>598.76</v>
      </c>
      <c r="F7242">
        <f t="shared" si="113"/>
        <v>2395.04</v>
      </c>
    </row>
    <row r="7243" spans="1:6">
      <c r="A7243" s="4">
        <v>7242</v>
      </c>
      <c r="B7243" s="5">
        <v>4</v>
      </c>
      <c r="C7243" s="6">
        <v>2520</v>
      </c>
      <c r="D7243" s="6">
        <v>3424</v>
      </c>
      <c r="E7243">
        <f>VLOOKUP(Чек_позиція!C7243,Товар!A:G,7,FALSE)</f>
        <v>523.25</v>
      </c>
      <c r="F7243">
        <f t="shared" si="113"/>
        <v>2093</v>
      </c>
    </row>
    <row r="7244" spans="1:6">
      <c r="A7244" s="4">
        <v>7243</v>
      </c>
      <c r="B7244" s="5">
        <v>1</v>
      </c>
      <c r="C7244" s="6">
        <v>4812</v>
      </c>
      <c r="D7244" s="6">
        <v>3424</v>
      </c>
      <c r="E7244">
        <f>VLOOKUP(Чек_позиція!C7244,Товар!A:G,7,FALSE)</f>
        <v>541.04999999999995</v>
      </c>
      <c r="F7244">
        <f t="shared" si="113"/>
        <v>541.04999999999995</v>
      </c>
    </row>
    <row r="7245" spans="1:6">
      <c r="A7245" s="4">
        <v>7244</v>
      </c>
      <c r="B7245" s="5">
        <v>3</v>
      </c>
      <c r="C7245" s="6">
        <v>6115</v>
      </c>
      <c r="D7245" s="6">
        <v>3425</v>
      </c>
      <c r="E7245">
        <f>VLOOKUP(Чек_позиція!C7245,Товар!A:G,7,FALSE)</f>
        <v>541.05999999999995</v>
      </c>
      <c r="F7245">
        <f t="shared" si="113"/>
        <v>1623.1799999999998</v>
      </c>
    </row>
    <row r="7246" spans="1:6">
      <c r="A7246" s="4">
        <v>7245</v>
      </c>
      <c r="B7246" s="5">
        <v>1</v>
      </c>
      <c r="C7246" s="6">
        <v>5260</v>
      </c>
      <c r="D7246" s="6">
        <v>3425</v>
      </c>
      <c r="E7246">
        <f>VLOOKUP(Чек_позиція!C7246,Товар!A:G,7,FALSE)</f>
        <v>892.94</v>
      </c>
      <c r="F7246">
        <f t="shared" si="113"/>
        <v>892.94</v>
      </c>
    </row>
    <row r="7247" spans="1:6">
      <c r="A7247" s="4">
        <v>7246</v>
      </c>
      <c r="B7247" s="5">
        <v>3</v>
      </c>
      <c r="C7247" s="6">
        <v>9955</v>
      </c>
      <c r="D7247" s="6">
        <v>3425</v>
      </c>
      <c r="E7247">
        <f>VLOOKUP(Чек_позиція!C7247,Товар!A:G,7,FALSE)</f>
        <v>891.45</v>
      </c>
      <c r="F7247">
        <f t="shared" si="113"/>
        <v>2674.3500000000004</v>
      </c>
    </row>
    <row r="7248" spans="1:6">
      <c r="A7248" s="4">
        <v>7247</v>
      </c>
      <c r="B7248" s="5">
        <v>1</v>
      </c>
      <c r="C7248" s="6">
        <v>7864</v>
      </c>
      <c r="D7248" s="6">
        <v>3426</v>
      </c>
      <c r="E7248">
        <f>VLOOKUP(Чек_позиція!C7248,Товар!A:G,7,FALSE)</f>
        <v>323.42</v>
      </c>
      <c r="F7248">
        <f t="shared" si="113"/>
        <v>323.42</v>
      </c>
    </row>
    <row r="7249" spans="1:6">
      <c r="A7249" s="4">
        <v>7248</v>
      </c>
      <c r="B7249" s="5">
        <v>2</v>
      </c>
      <c r="C7249" s="6">
        <v>5191</v>
      </c>
      <c r="D7249" s="6">
        <v>3427</v>
      </c>
      <c r="E7249">
        <f>VLOOKUP(Чек_позиція!C7249,Товар!A:G,7,FALSE)</f>
        <v>117.01</v>
      </c>
      <c r="F7249">
        <f t="shared" si="113"/>
        <v>234.02</v>
      </c>
    </row>
    <row r="7250" spans="1:6">
      <c r="A7250" s="4">
        <v>7249</v>
      </c>
      <c r="B7250" s="5">
        <v>3</v>
      </c>
      <c r="C7250" s="6">
        <v>6802</v>
      </c>
      <c r="D7250" s="6">
        <v>3427</v>
      </c>
      <c r="E7250">
        <f>VLOOKUP(Чек_позиція!C7250,Товар!A:G,7,FALSE)</f>
        <v>267.82</v>
      </c>
      <c r="F7250">
        <f t="shared" si="113"/>
        <v>803.46</v>
      </c>
    </row>
    <row r="7251" spans="1:6">
      <c r="A7251" s="4">
        <v>7250</v>
      </c>
      <c r="B7251" s="5">
        <v>4</v>
      </c>
      <c r="C7251" s="6">
        <v>1943</v>
      </c>
      <c r="D7251" s="6">
        <v>3428</v>
      </c>
      <c r="E7251">
        <f>VLOOKUP(Чек_позиція!C7251,Товар!A:G,7,FALSE)</f>
        <v>354.08</v>
      </c>
      <c r="F7251">
        <f t="shared" si="113"/>
        <v>1416.32</v>
      </c>
    </row>
    <row r="7252" spans="1:6">
      <c r="A7252" s="4">
        <v>7251</v>
      </c>
      <c r="B7252" s="5">
        <v>2</v>
      </c>
      <c r="C7252" s="6">
        <v>7770</v>
      </c>
      <c r="D7252" s="6">
        <v>3428</v>
      </c>
      <c r="E7252">
        <f>VLOOKUP(Чек_позиція!C7252,Товар!A:G,7,FALSE)</f>
        <v>927.91</v>
      </c>
      <c r="F7252">
        <f t="shared" si="113"/>
        <v>1855.82</v>
      </c>
    </row>
    <row r="7253" spans="1:6">
      <c r="A7253" s="4">
        <v>7252</v>
      </c>
      <c r="B7253" s="5">
        <v>4</v>
      </c>
      <c r="C7253" s="6">
        <v>9738</v>
      </c>
      <c r="D7253" s="6">
        <v>3428</v>
      </c>
      <c r="E7253">
        <f>VLOOKUP(Чек_позиція!C7253,Товар!A:G,7,FALSE)</f>
        <v>882.78</v>
      </c>
      <c r="F7253">
        <f t="shared" si="113"/>
        <v>3531.12</v>
      </c>
    </row>
    <row r="7254" spans="1:6">
      <c r="A7254" s="4">
        <v>7253</v>
      </c>
      <c r="B7254" s="5">
        <v>2</v>
      </c>
      <c r="C7254" s="6">
        <v>431</v>
      </c>
      <c r="D7254" s="6">
        <v>3429</v>
      </c>
      <c r="E7254">
        <f>VLOOKUP(Чек_позиція!C7254,Товар!A:G,7,FALSE)</f>
        <v>88.96</v>
      </c>
      <c r="F7254">
        <f t="shared" si="113"/>
        <v>177.92</v>
      </c>
    </row>
    <row r="7255" spans="1:6">
      <c r="A7255" s="4">
        <v>7254</v>
      </c>
      <c r="B7255" s="5">
        <v>2</v>
      </c>
      <c r="C7255" s="6">
        <v>3725</v>
      </c>
      <c r="D7255" s="6">
        <v>3429</v>
      </c>
      <c r="E7255">
        <f>VLOOKUP(Чек_позиція!C7255,Товар!A:G,7,FALSE)</f>
        <v>403.16</v>
      </c>
      <c r="F7255">
        <f t="shared" si="113"/>
        <v>806.32</v>
      </c>
    </row>
    <row r="7256" spans="1:6">
      <c r="A7256" s="4">
        <v>7255</v>
      </c>
      <c r="B7256" s="5">
        <v>4</v>
      </c>
      <c r="C7256" s="6">
        <v>5249</v>
      </c>
      <c r="D7256" s="6">
        <v>3429</v>
      </c>
      <c r="E7256">
        <f>VLOOKUP(Чек_позиція!C7256,Товар!A:G,7,FALSE)</f>
        <v>45.21</v>
      </c>
      <c r="F7256">
        <f t="shared" si="113"/>
        <v>180.84</v>
      </c>
    </row>
    <row r="7257" spans="1:6">
      <c r="A7257" s="4">
        <v>7256</v>
      </c>
      <c r="B7257" s="5">
        <v>4</v>
      </c>
      <c r="C7257" s="6">
        <v>1286</v>
      </c>
      <c r="D7257" s="6">
        <v>3429</v>
      </c>
      <c r="E7257">
        <f>VLOOKUP(Чек_позиція!C7257,Товар!A:G,7,FALSE)</f>
        <v>77.349999999999994</v>
      </c>
      <c r="F7257">
        <f t="shared" si="113"/>
        <v>309.39999999999998</v>
      </c>
    </row>
    <row r="7258" spans="1:6">
      <c r="A7258" s="4">
        <v>7257</v>
      </c>
      <c r="B7258" s="5">
        <v>3</v>
      </c>
      <c r="C7258" s="6">
        <v>3569</v>
      </c>
      <c r="D7258" s="6">
        <v>3429</v>
      </c>
      <c r="E7258">
        <f>VLOOKUP(Чек_позиція!C7258,Товар!A:G,7,FALSE)</f>
        <v>320.8</v>
      </c>
      <c r="F7258">
        <f t="shared" si="113"/>
        <v>962.40000000000009</v>
      </c>
    </row>
    <row r="7259" spans="1:6">
      <c r="A7259" s="4">
        <v>7258</v>
      </c>
      <c r="B7259" s="5">
        <v>3</v>
      </c>
      <c r="C7259" s="6">
        <v>6399</v>
      </c>
      <c r="D7259" s="6">
        <v>3430</v>
      </c>
      <c r="E7259">
        <f>VLOOKUP(Чек_позиція!C7259,Товар!A:G,7,FALSE)</f>
        <v>792.65</v>
      </c>
      <c r="F7259">
        <f t="shared" si="113"/>
        <v>2377.9499999999998</v>
      </c>
    </row>
    <row r="7260" spans="1:6">
      <c r="A7260" s="4">
        <v>7259</v>
      </c>
      <c r="B7260" s="5">
        <v>2</v>
      </c>
      <c r="C7260" s="6">
        <v>3009</v>
      </c>
      <c r="D7260" s="6">
        <v>3430</v>
      </c>
      <c r="E7260">
        <f>VLOOKUP(Чек_позиція!C7260,Товар!A:G,7,FALSE)</f>
        <v>222.95</v>
      </c>
      <c r="F7260">
        <f t="shared" si="113"/>
        <v>445.9</v>
      </c>
    </row>
    <row r="7261" spans="1:6">
      <c r="A7261" s="4">
        <v>7260</v>
      </c>
      <c r="B7261" s="5">
        <v>2</v>
      </c>
      <c r="C7261" s="6">
        <v>8864</v>
      </c>
      <c r="D7261" s="6">
        <v>3431</v>
      </c>
      <c r="E7261">
        <f>VLOOKUP(Чек_позиція!C7261,Товар!A:G,7,FALSE)</f>
        <v>916.87</v>
      </c>
      <c r="F7261">
        <f t="shared" si="113"/>
        <v>1833.74</v>
      </c>
    </row>
    <row r="7262" spans="1:6">
      <c r="A7262" s="4">
        <v>7261</v>
      </c>
      <c r="B7262" s="5">
        <v>3</v>
      </c>
      <c r="C7262" s="6">
        <v>1245</v>
      </c>
      <c r="D7262" s="6">
        <v>3431</v>
      </c>
      <c r="E7262">
        <f>VLOOKUP(Чек_позиція!C7262,Товар!A:G,7,FALSE)</f>
        <v>581.1</v>
      </c>
      <c r="F7262">
        <f t="shared" si="113"/>
        <v>1743.3000000000002</v>
      </c>
    </row>
    <row r="7263" spans="1:6">
      <c r="A7263" s="4">
        <v>7262</v>
      </c>
      <c r="B7263" s="5">
        <v>3</v>
      </c>
      <c r="C7263" s="6">
        <v>4435</v>
      </c>
      <c r="D7263" s="6">
        <v>3431</v>
      </c>
      <c r="E7263">
        <f>VLOOKUP(Чек_позиція!C7263,Товар!A:G,7,FALSE)</f>
        <v>309.27999999999997</v>
      </c>
      <c r="F7263">
        <f t="shared" si="113"/>
        <v>927.83999999999992</v>
      </c>
    </row>
    <row r="7264" spans="1:6">
      <c r="A7264" s="4">
        <v>7263</v>
      </c>
      <c r="B7264" s="5">
        <v>3</v>
      </c>
      <c r="C7264" s="6">
        <v>3661</v>
      </c>
      <c r="D7264" s="6">
        <v>3432</v>
      </c>
      <c r="E7264">
        <f>VLOOKUP(Чек_позиція!C7264,Товар!A:G,7,FALSE)</f>
        <v>278.66000000000003</v>
      </c>
      <c r="F7264">
        <f t="shared" si="113"/>
        <v>835.98</v>
      </c>
    </row>
    <row r="7265" spans="1:6">
      <c r="A7265" s="4">
        <v>7264</v>
      </c>
      <c r="B7265" s="5">
        <v>3</v>
      </c>
      <c r="C7265" s="6">
        <v>1995</v>
      </c>
      <c r="D7265" s="6">
        <v>3432</v>
      </c>
      <c r="E7265">
        <f>VLOOKUP(Чек_позиція!C7265,Товар!A:G,7,FALSE)</f>
        <v>361.13</v>
      </c>
      <c r="F7265">
        <f t="shared" si="113"/>
        <v>1083.3899999999999</v>
      </c>
    </row>
    <row r="7266" spans="1:6">
      <c r="A7266" s="4">
        <v>7265</v>
      </c>
      <c r="B7266" s="5">
        <v>1</v>
      </c>
      <c r="C7266" s="6">
        <v>1477</v>
      </c>
      <c r="D7266" s="6">
        <v>3432</v>
      </c>
      <c r="E7266">
        <f>VLOOKUP(Чек_позиція!C7266,Товар!A:G,7,FALSE)</f>
        <v>738.57</v>
      </c>
      <c r="F7266">
        <f t="shared" si="113"/>
        <v>738.57</v>
      </c>
    </row>
    <row r="7267" spans="1:6">
      <c r="A7267" s="4">
        <v>7266</v>
      </c>
      <c r="B7267" s="5">
        <v>4</v>
      </c>
      <c r="C7267" s="6">
        <v>9125</v>
      </c>
      <c r="D7267" s="6">
        <v>3432</v>
      </c>
      <c r="E7267">
        <f>VLOOKUP(Чек_позиція!C7267,Товар!A:G,7,FALSE)</f>
        <v>143.1</v>
      </c>
      <c r="F7267">
        <f t="shared" si="113"/>
        <v>572.4</v>
      </c>
    </row>
    <row r="7268" spans="1:6">
      <c r="A7268" s="4">
        <v>7267</v>
      </c>
      <c r="B7268" s="5">
        <v>1</v>
      </c>
      <c r="C7268" s="6">
        <v>4622</v>
      </c>
      <c r="D7268" s="6">
        <v>3432</v>
      </c>
      <c r="E7268">
        <f>VLOOKUP(Чек_позиція!C7268,Товар!A:G,7,FALSE)</f>
        <v>546.54999999999995</v>
      </c>
      <c r="F7268">
        <f t="shared" si="113"/>
        <v>546.54999999999995</v>
      </c>
    </row>
    <row r="7269" spans="1:6">
      <c r="A7269" s="4">
        <v>7268</v>
      </c>
      <c r="B7269" s="5">
        <v>4</v>
      </c>
      <c r="C7269" s="6">
        <v>8021</v>
      </c>
      <c r="D7269" s="6">
        <v>3433</v>
      </c>
      <c r="E7269">
        <f>VLOOKUP(Чек_позиція!C7269,Товар!A:G,7,FALSE)</f>
        <v>904.32</v>
      </c>
      <c r="F7269">
        <f t="shared" si="113"/>
        <v>3617.28</v>
      </c>
    </row>
    <row r="7270" spans="1:6">
      <c r="A7270" s="4">
        <v>7269</v>
      </c>
      <c r="B7270" s="5">
        <v>4</v>
      </c>
      <c r="C7270" s="6">
        <v>2348</v>
      </c>
      <c r="D7270" s="6">
        <v>3433</v>
      </c>
      <c r="E7270">
        <f>VLOOKUP(Чек_позиція!C7270,Товар!A:G,7,FALSE)</f>
        <v>374.79</v>
      </c>
      <c r="F7270">
        <f t="shared" si="113"/>
        <v>1499.16</v>
      </c>
    </row>
    <row r="7271" spans="1:6">
      <c r="A7271" s="4">
        <v>7270</v>
      </c>
      <c r="B7271" s="5">
        <v>2</v>
      </c>
      <c r="C7271" s="6">
        <v>2762</v>
      </c>
      <c r="D7271" s="6">
        <v>3434</v>
      </c>
      <c r="E7271">
        <f>VLOOKUP(Чек_позиція!C7271,Товар!A:G,7,FALSE)</f>
        <v>388.68</v>
      </c>
      <c r="F7271">
        <f t="shared" si="113"/>
        <v>777.36</v>
      </c>
    </row>
    <row r="7272" spans="1:6">
      <c r="A7272" s="4">
        <v>7271</v>
      </c>
      <c r="B7272" s="5">
        <v>4</v>
      </c>
      <c r="C7272" s="6">
        <v>6057</v>
      </c>
      <c r="D7272" s="6">
        <v>3434</v>
      </c>
      <c r="E7272">
        <f>VLOOKUP(Чек_позиція!C7272,Товар!A:G,7,FALSE)</f>
        <v>237.37</v>
      </c>
      <c r="F7272">
        <f t="shared" si="113"/>
        <v>949.48</v>
      </c>
    </row>
    <row r="7273" spans="1:6">
      <c r="A7273" s="4">
        <v>7272</v>
      </c>
      <c r="B7273" s="5">
        <v>4</v>
      </c>
      <c r="C7273" s="6">
        <v>2344</v>
      </c>
      <c r="D7273" s="6">
        <v>3434</v>
      </c>
      <c r="E7273">
        <f>VLOOKUP(Чек_позиція!C7273,Товар!A:G,7,FALSE)</f>
        <v>49.71</v>
      </c>
      <c r="F7273">
        <f t="shared" si="113"/>
        <v>198.84</v>
      </c>
    </row>
    <row r="7274" spans="1:6">
      <c r="A7274" s="4">
        <v>7273</v>
      </c>
      <c r="B7274" s="5">
        <v>3</v>
      </c>
      <c r="C7274" s="6">
        <v>7769</v>
      </c>
      <c r="D7274" s="6">
        <v>3434</v>
      </c>
      <c r="E7274">
        <f>VLOOKUP(Чек_позиція!C7274,Товар!A:G,7,FALSE)</f>
        <v>44.4</v>
      </c>
      <c r="F7274">
        <f t="shared" si="113"/>
        <v>133.19999999999999</v>
      </c>
    </row>
    <row r="7275" spans="1:6">
      <c r="A7275" s="4">
        <v>7274</v>
      </c>
      <c r="B7275" s="5">
        <v>4</v>
      </c>
      <c r="C7275" s="6">
        <v>6005</v>
      </c>
      <c r="D7275" s="6">
        <v>3435</v>
      </c>
      <c r="E7275">
        <f>VLOOKUP(Чек_позиція!C7275,Товар!A:G,7,FALSE)</f>
        <v>518.96</v>
      </c>
      <c r="F7275">
        <f t="shared" si="113"/>
        <v>2075.84</v>
      </c>
    </row>
    <row r="7276" spans="1:6">
      <c r="A7276" s="4">
        <v>7275</v>
      </c>
      <c r="B7276" s="5">
        <v>4</v>
      </c>
      <c r="C7276" s="6">
        <v>9224</v>
      </c>
      <c r="D7276" s="6">
        <v>3435</v>
      </c>
      <c r="E7276">
        <f>VLOOKUP(Чек_позиція!C7276,Товар!A:G,7,FALSE)</f>
        <v>860.97</v>
      </c>
      <c r="F7276">
        <f t="shared" si="113"/>
        <v>3443.88</v>
      </c>
    </row>
    <row r="7277" spans="1:6">
      <c r="A7277" s="4">
        <v>7276</v>
      </c>
      <c r="B7277" s="5">
        <v>3</v>
      </c>
      <c r="C7277" s="6">
        <v>5740</v>
      </c>
      <c r="D7277" s="6">
        <v>3435</v>
      </c>
      <c r="E7277">
        <f>VLOOKUP(Чек_позиція!C7277,Товар!A:G,7,FALSE)</f>
        <v>397.85</v>
      </c>
      <c r="F7277">
        <f t="shared" si="113"/>
        <v>1193.5500000000002</v>
      </c>
    </row>
    <row r="7278" spans="1:6">
      <c r="A7278" s="4">
        <v>7277</v>
      </c>
      <c r="B7278" s="5">
        <v>1</v>
      </c>
      <c r="C7278" s="6">
        <v>4294</v>
      </c>
      <c r="D7278" s="6">
        <v>3436</v>
      </c>
      <c r="E7278">
        <f>VLOOKUP(Чек_позиція!C7278,Товар!A:G,7,FALSE)</f>
        <v>596.89</v>
      </c>
      <c r="F7278">
        <f t="shared" si="113"/>
        <v>596.89</v>
      </c>
    </row>
    <row r="7279" spans="1:6">
      <c r="A7279" s="4">
        <v>7278</v>
      </c>
      <c r="B7279" s="5">
        <v>3</v>
      </c>
      <c r="C7279" s="6">
        <v>2702</v>
      </c>
      <c r="D7279" s="6">
        <v>3436</v>
      </c>
      <c r="E7279">
        <f>VLOOKUP(Чек_позиція!C7279,Товар!A:G,7,FALSE)</f>
        <v>616.79999999999995</v>
      </c>
      <c r="F7279">
        <f t="shared" si="113"/>
        <v>1850.3999999999999</v>
      </c>
    </row>
    <row r="7280" spans="1:6">
      <c r="A7280" s="4">
        <v>7279</v>
      </c>
      <c r="B7280" s="5">
        <v>3</v>
      </c>
      <c r="C7280" s="6">
        <v>3200</v>
      </c>
      <c r="D7280" s="6">
        <v>3436</v>
      </c>
      <c r="E7280">
        <f>VLOOKUP(Чек_позиція!C7280,Товар!A:G,7,FALSE)</f>
        <v>865.92</v>
      </c>
      <c r="F7280">
        <f t="shared" si="113"/>
        <v>2597.7599999999998</v>
      </c>
    </row>
    <row r="7281" spans="1:6">
      <c r="A7281" s="4">
        <v>7280</v>
      </c>
      <c r="B7281" s="5">
        <v>3</v>
      </c>
      <c r="C7281" s="6">
        <v>4769</v>
      </c>
      <c r="D7281" s="6">
        <v>3436</v>
      </c>
      <c r="E7281">
        <f>VLOOKUP(Чек_позиція!C7281,Товар!A:G,7,FALSE)</f>
        <v>506.71</v>
      </c>
      <c r="F7281">
        <f t="shared" si="113"/>
        <v>1520.1299999999999</v>
      </c>
    </row>
    <row r="7282" spans="1:6">
      <c r="A7282" s="4">
        <v>7281</v>
      </c>
      <c r="B7282" s="5">
        <v>3</v>
      </c>
      <c r="C7282" s="6">
        <v>1795</v>
      </c>
      <c r="D7282" s="6">
        <v>3437</v>
      </c>
      <c r="E7282">
        <f>VLOOKUP(Чек_позиція!C7282,Товар!A:G,7,FALSE)</f>
        <v>563.08000000000004</v>
      </c>
      <c r="F7282">
        <f t="shared" si="113"/>
        <v>1689.2400000000002</v>
      </c>
    </row>
    <row r="7283" spans="1:6">
      <c r="A7283" s="4">
        <v>7282</v>
      </c>
      <c r="B7283" s="5">
        <v>1</v>
      </c>
      <c r="C7283" s="6">
        <v>3947</v>
      </c>
      <c r="D7283" s="6">
        <v>3437</v>
      </c>
      <c r="E7283">
        <f>VLOOKUP(Чек_позиція!C7283,Товар!A:G,7,FALSE)</f>
        <v>774.29</v>
      </c>
      <c r="F7283">
        <f t="shared" si="113"/>
        <v>774.29</v>
      </c>
    </row>
    <row r="7284" spans="1:6">
      <c r="A7284" s="4">
        <v>7283</v>
      </c>
      <c r="B7284" s="5">
        <v>4</v>
      </c>
      <c r="C7284" s="6">
        <v>1179</v>
      </c>
      <c r="D7284" s="6">
        <v>3437</v>
      </c>
      <c r="E7284">
        <f>VLOOKUP(Чек_позиція!C7284,Товар!A:G,7,FALSE)</f>
        <v>206.28</v>
      </c>
      <c r="F7284">
        <f t="shared" si="113"/>
        <v>825.12</v>
      </c>
    </row>
    <row r="7285" spans="1:6">
      <c r="A7285" s="4">
        <v>7284</v>
      </c>
      <c r="B7285" s="5">
        <v>1</v>
      </c>
      <c r="C7285" s="6">
        <v>4846</v>
      </c>
      <c r="D7285" s="6">
        <v>3437</v>
      </c>
      <c r="E7285">
        <f>VLOOKUP(Чек_позиція!C7285,Товар!A:G,7,FALSE)</f>
        <v>303.32</v>
      </c>
      <c r="F7285">
        <f t="shared" si="113"/>
        <v>303.32</v>
      </c>
    </row>
    <row r="7286" spans="1:6">
      <c r="A7286" s="4">
        <v>7285</v>
      </c>
      <c r="B7286" s="5">
        <v>4</v>
      </c>
      <c r="C7286" s="6">
        <v>5702</v>
      </c>
      <c r="D7286" s="6">
        <v>3438</v>
      </c>
      <c r="E7286">
        <f>VLOOKUP(Чек_позиція!C7286,Товар!A:G,7,FALSE)</f>
        <v>314.14999999999998</v>
      </c>
      <c r="F7286">
        <f t="shared" si="113"/>
        <v>1256.5999999999999</v>
      </c>
    </row>
    <row r="7287" spans="1:6">
      <c r="A7287" s="4">
        <v>7286</v>
      </c>
      <c r="B7287" s="5">
        <v>1</v>
      </c>
      <c r="C7287" s="6">
        <v>9575</v>
      </c>
      <c r="D7287" s="6">
        <v>3438</v>
      </c>
      <c r="E7287">
        <f>VLOOKUP(Чек_позиція!C7287,Товар!A:G,7,FALSE)</f>
        <v>157.69</v>
      </c>
      <c r="F7287">
        <f t="shared" si="113"/>
        <v>157.69</v>
      </c>
    </row>
    <row r="7288" spans="1:6">
      <c r="A7288" s="4">
        <v>7287</v>
      </c>
      <c r="B7288" s="5">
        <v>4</v>
      </c>
      <c r="C7288" s="6">
        <v>5286</v>
      </c>
      <c r="D7288" s="6">
        <v>3438</v>
      </c>
      <c r="E7288">
        <f>VLOOKUP(Чек_позиція!C7288,Товар!A:G,7,FALSE)</f>
        <v>320.85000000000002</v>
      </c>
      <c r="F7288">
        <f t="shared" si="113"/>
        <v>1283.4000000000001</v>
      </c>
    </row>
    <row r="7289" spans="1:6">
      <c r="A7289" s="4">
        <v>7288</v>
      </c>
      <c r="B7289" s="5">
        <v>2</v>
      </c>
      <c r="C7289" s="6">
        <v>8588</v>
      </c>
      <c r="D7289" s="6">
        <v>3438</v>
      </c>
      <c r="E7289">
        <f>VLOOKUP(Чек_позиція!C7289,Товар!A:G,7,FALSE)</f>
        <v>743.49</v>
      </c>
      <c r="F7289">
        <f t="shared" si="113"/>
        <v>1486.98</v>
      </c>
    </row>
    <row r="7290" spans="1:6">
      <c r="A7290" s="4">
        <v>7289</v>
      </c>
      <c r="B7290" s="5">
        <v>4</v>
      </c>
      <c r="C7290" s="6">
        <v>32</v>
      </c>
      <c r="D7290" s="6">
        <v>3439</v>
      </c>
      <c r="E7290">
        <f>VLOOKUP(Чек_позиція!C7290,Товар!A:G,7,FALSE)</f>
        <v>340.02</v>
      </c>
      <c r="F7290">
        <f t="shared" si="113"/>
        <v>1360.08</v>
      </c>
    </row>
    <row r="7291" spans="1:6">
      <c r="A7291" s="4">
        <v>7290</v>
      </c>
      <c r="B7291" s="5">
        <v>1</v>
      </c>
      <c r="C7291" s="6">
        <v>414</v>
      </c>
      <c r="D7291" s="6">
        <v>3439</v>
      </c>
      <c r="E7291">
        <f>VLOOKUP(Чек_позиція!C7291,Товар!A:G,7,FALSE)</f>
        <v>886.5</v>
      </c>
      <c r="F7291">
        <f t="shared" si="113"/>
        <v>886.5</v>
      </c>
    </row>
    <row r="7292" spans="1:6">
      <c r="A7292" s="4">
        <v>7291</v>
      </c>
      <c r="B7292" s="5">
        <v>1</v>
      </c>
      <c r="C7292" s="6">
        <v>7108</v>
      </c>
      <c r="D7292" s="6">
        <v>3439</v>
      </c>
      <c r="E7292">
        <f>VLOOKUP(Чек_позиція!C7292,Товар!A:G,7,FALSE)</f>
        <v>943.47</v>
      </c>
      <c r="F7292">
        <f t="shared" si="113"/>
        <v>943.47</v>
      </c>
    </row>
    <row r="7293" spans="1:6">
      <c r="A7293" s="4">
        <v>7292</v>
      </c>
      <c r="B7293" s="5">
        <v>1</v>
      </c>
      <c r="C7293" s="6">
        <v>8772</v>
      </c>
      <c r="D7293" s="6">
        <v>3440</v>
      </c>
      <c r="E7293">
        <f>VLOOKUP(Чек_позиція!C7293,Товар!A:G,7,FALSE)</f>
        <v>270.29000000000002</v>
      </c>
      <c r="F7293">
        <f t="shared" si="113"/>
        <v>270.29000000000002</v>
      </c>
    </row>
    <row r="7294" spans="1:6">
      <c r="A7294" s="4">
        <v>7293</v>
      </c>
      <c r="B7294" s="5">
        <v>1</v>
      </c>
      <c r="C7294" s="6">
        <v>2748</v>
      </c>
      <c r="D7294" s="6">
        <v>3440</v>
      </c>
      <c r="E7294">
        <f>VLOOKUP(Чек_позиція!C7294,Товар!A:G,7,FALSE)</f>
        <v>293.66000000000003</v>
      </c>
      <c r="F7294">
        <f t="shared" si="113"/>
        <v>293.66000000000003</v>
      </c>
    </row>
    <row r="7295" spans="1:6">
      <c r="A7295" s="4">
        <v>7294</v>
      </c>
      <c r="B7295" s="5">
        <v>1</v>
      </c>
      <c r="C7295" s="6">
        <v>119</v>
      </c>
      <c r="D7295" s="6">
        <v>3440</v>
      </c>
      <c r="E7295">
        <f>VLOOKUP(Чек_позиція!C7295,Товар!A:G,7,FALSE)</f>
        <v>139.4</v>
      </c>
      <c r="F7295">
        <f t="shared" si="113"/>
        <v>139.4</v>
      </c>
    </row>
    <row r="7296" spans="1:6">
      <c r="A7296" s="4">
        <v>7295</v>
      </c>
      <c r="B7296" s="5">
        <v>2</v>
      </c>
      <c r="C7296" s="6">
        <v>2929</v>
      </c>
      <c r="D7296" s="6">
        <v>3440</v>
      </c>
      <c r="E7296">
        <f>VLOOKUP(Чек_позиція!C7296,Товар!A:G,7,FALSE)</f>
        <v>394.41</v>
      </c>
      <c r="F7296">
        <f t="shared" si="113"/>
        <v>788.82</v>
      </c>
    </row>
    <row r="7297" spans="1:6">
      <c r="A7297" s="4">
        <v>7296</v>
      </c>
      <c r="B7297" s="5">
        <v>2</v>
      </c>
      <c r="C7297" s="6">
        <v>7046</v>
      </c>
      <c r="D7297" s="6">
        <v>3441</v>
      </c>
      <c r="E7297">
        <f>VLOOKUP(Чек_позиція!C7297,Товар!A:G,7,FALSE)</f>
        <v>331.42</v>
      </c>
      <c r="F7297">
        <f t="shared" si="113"/>
        <v>662.84</v>
      </c>
    </row>
    <row r="7298" spans="1:6">
      <c r="A7298" s="4">
        <v>7297</v>
      </c>
      <c r="B7298" s="5">
        <v>3</v>
      </c>
      <c r="C7298" s="6">
        <v>2513</v>
      </c>
      <c r="D7298" s="6">
        <v>3441</v>
      </c>
      <c r="E7298">
        <f>VLOOKUP(Чек_позиція!C7298,Товар!A:G,7,FALSE)</f>
        <v>354.17</v>
      </c>
      <c r="F7298">
        <f t="shared" si="113"/>
        <v>1062.51</v>
      </c>
    </row>
    <row r="7299" spans="1:6">
      <c r="A7299" s="4">
        <v>7298</v>
      </c>
      <c r="B7299" s="5">
        <v>2</v>
      </c>
      <c r="C7299" s="6">
        <v>2567</v>
      </c>
      <c r="D7299" s="6">
        <v>3442</v>
      </c>
      <c r="E7299">
        <f>VLOOKUP(Чек_позиція!C7299,Товар!A:G,7,FALSE)</f>
        <v>853.32</v>
      </c>
      <c r="F7299">
        <f t="shared" ref="F7299:F7362" si="114">B7299*E7299</f>
        <v>1706.64</v>
      </c>
    </row>
    <row r="7300" spans="1:6">
      <c r="A7300" s="4">
        <v>7299</v>
      </c>
      <c r="B7300" s="5">
        <v>3</v>
      </c>
      <c r="C7300" s="6">
        <v>5610</v>
      </c>
      <c r="D7300" s="6">
        <v>3442</v>
      </c>
      <c r="E7300">
        <f>VLOOKUP(Чек_позиція!C7300,Товар!A:G,7,FALSE)</f>
        <v>854.41</v>
      </c>
      <c r="F7300">
        <f t="shared" si="114"/>
        <v>2563.23</v>
      </c>
    </row>
    <row r="7301" spans="1:6">
      <c r="A7301" s="4">
        <v>7300</v>
      </c>
      <c r="B7301" s="5">
        <v>3</v>
      </c>
      <c r="C7301" s="6">
        <v>9408</v>
      </c>
      <c r="D7301" s="6">
        <v>3443</v>
      </c>
      <c r="E7301">
        <f>VLOOKUP(Чек_позиція!C7301,Товар!A:G,7,FALSE)</f>
        <v>766.35</v>
      </c>
      <c r="F7301">
        <f t="shared" si="114"/>
        <v>2299.0500000000002</v>
      </c>
    </row>
    <row r="7302" spans="1:6">
      <c r="A7302" s="4">
        <v>7301</v>
      </c>
      <c r="B7302" s="5">
        <v>3</v>
      </c>
      <c r="C7302" s="6">
        <v>8139</v>
      </c>
      <c r="D7302" s="6">
        <v>3443</v>
      </c>
      <c r="E7302">
        <f>VLOOKUP(Чек_позиція!C7302,Товар!A:G,7,FALSE)</f>
        <v>82.25</v>
      </c>
      <c r="F7302">
        <f t="shared" si="114"/>
        <v>246.75</v>
      </c>
    </row>
    <row r="7303" spans="1:6">
      <c r="A7303" s="4">
        <v>7302</v>
      </c>
      <c r="B7303" s="5">
        <v>2</v>
      </c>
      <c r="C7303" s="6">
        <v>1445</v>
      </c>
      <c r="D7303" s="6">
        <v>3443</v>
      </c>
      <c r="E7303">
        <f>VLOOKUP(Чек_позиція!C7303,Товар!A:G,7,FALSE)</f>
        <v>432.64</v>
      </c>
      <c r="F7303">
        <f t="shared" si="114"/>
        <v>865.28</v>
      </c>
    </row>
    <row r="7304" spans="1:6">
      <c r="A7304" s="4">
        <v>7303</v>
      </c>
      <c r="B7304" s="5">
        <v>3</v>
      </c>
      <c r="C7304" s="6">
        <v>4643</v>
      </c>
      <c r="D7304" s="6">
        <v>3444</v>
      </c>
      <c r="E7304">
        <f>VLOOKUP(Чек_позиція!C7304,Товар!A:G,7,FALSE)</f>
        <v>599.99</v>
      </c>
      <c r="F7304">
        <f t="shared" si="114"/>
        <v>1799.97</v>
      </c>
    </row>
    <row r="7305" spans="1:6">
      <c r="A7305" s="4">
        <v>7304</v>
      </c>
      <c r="B7305" s="5">
        <v>2</v>
      </c>
      <c r="C7305" s="6">
        <v>9586</v>
      </c>
      <c r="D7305" s="6">
        <v>3444</v>
      </c>
      <c r="E7305">
        <f>VLOOKUP(Чек_позиція!C7305,Товар!A:G,7,FALSE)</f>
        <v>277.41000000000003</v>
      </c>
      <c r="F7305">
        <f t="shared" si="114"/>
        <v>554.82000000000005</v>
      </c>
    </row>
    <row r="7306" spans="1:6">
      <c r="A7306" s="4">
        <v>7305</v>
      </c>
      <c r="B7306" s="5">
        <v>2</v>
      </c>
      <c r="C7306" s="6">
        <v>2559</v>
      </c>
      <c r="D7306" s="6">
        <v>3445</v>
      </c>
      <c r="E7306">
        <f>VLOOKUP(Чек_позиція!C7306,Товар!A:G,7,FALSE)</f>
        <v>778.8</v>
      </c>
      <c r="F7306">
        <f t="shared" si="114"/>
        <v>1557.6</v>
      </c>
    </row>
    <row r="7307" spans="1:6">
      <c r="A7307" s="4">
        <v>7306</v>
      </c>
      <c r="B7307" s="5">
        <v>3</v>
      </c>
      <c r="C7307" s="6">
        <v>1152</v>
      </c>
      <c r="D7307" s="6">
        <v>3445</v>
      </c>
      <c r="E7307">
        <f>VLOOKUP(Чек_позиція!C7307,Товар!A:G,7,FALSE)</f>
        <v>810.71</v>
      </c>
      <c r="F7307">
        <f t="shared" si="114"/>
        <v>2432.13</v>
      </c>
    </row>
    <row r="7308" spans="1:6">
      <c r="A7308" s="4">
        <v>7307</v>
      </c>
      <c r="B7308" s="5">
        <v>1</v>
      </c>
      <c r="C7308" s="6">
        <v>7032</v>
      </c>
      <c r="D7308" s="6">
        <v>3446</v>
      </c>
      <c r="E7308">
        <f>VLOOKUP(Чек_позиція!C7308,Товар!A:G,7,FALSE)</f>
        <v>791.76</v>
      </c>
      <c r="F7308">
        <f t="shared" si="114"/>
        <v>791.76</v>
      </c>
    </row>
    <row r="7309" spans="1:6">
      <c r="A7309" s="4">
        <v>7308</v>
      </c>
      <c r="B7309" s="5">
        <v>1</v>
      </c>
      <c r="C7309" s="6">
        <v>9200</v>
      </c>
      <c r="D7309" s="6">
        <v>3446</v>
      </c>
      <c r="E7309">
        <f>VLOOKUP(Чек_позиція!C7309,Товар!A:G,7,FALSE)</f>
        <v>651.71</v>
      </c>
      <c r="F7309">
        <f t="shared" si="114"/>
        <v>651.71</v>
      </c>
    </row>
    <row r="7310" spans="1:6">
      <c r="A7310" s="4">
        <v>7309</v>
      </c>
      <c r="B7310" s="5">
        <v>4</v>
      </c>
      <c r="C7310" s="6">
        <v>7978</v>
      </c>
      <c r="D7310" s="6">
        <v>3446</v>
      </c>
      <c r="E7310">
        <f>VLOOKUP(Чек_позиція!C7310,Товар!A:G,7,FALSE)</f>
        <v>696.75</v>
      </c>
      <c r="F7310">
        <f t="shared" si="114"/>
        <v>2787</v>
      </c>
    </row>
    <row r="7311" spans="1:6">
      <c r="A7311" s="4">
        <v>7310</v>
      </c>
      <c r="B7311" s="5">
        <v>4</v>
      </c>
      <c r="C7311" s="6">
        <v>5911</v>
      </c>
      <c r="D7311" s="6">
        <v>3446</v>
      </c>
      <c r="E7311">
        <f>VLOOKUP(Чек_позиція!C7311,Товар!A:G,7,FALSE)</f>
        <v>722.26</v>
      </c>
      <c r="F7311">
        <f t="shared" si="114"/>
        <v>2889.04</v>
      </c>
    </row>
    <row r="7312" spans="1:6">
      <c r="A7312" s="4">
        <v>7311</v>
      </c>
      <c r="B7312" s="5">
        <v>3</v>
      </c>
      <c r="C7312" s="6">
        <v>6208</v>
      </c>
      <c r="D7312" s="6">
        <v>3447</v>
      </c>
      <c r="E7312">
        <f>VLOOKUP(Чек_позиція!C7312,Товар!A:G,7,FALSE)</f>
        <v>645.12</v>
      </c>
      <c r="F7312">
        <f t="shared" si="114"/>
        <v>1935.3600000000001</v>
      </c>
    </row>
    <row r="7313" spans="1:6">
      <c r="A7313" s="4">
        <v>7312</v>
      </c>
      <c r="B7313" s="5">
        <v>2</v>
      </c>
      <c r="C7313" s="6">
        <v>4660</v>
      </c>
      <c r="D7313" s="6">
        <v>3447</v>
      </c>
      <c r="E7313">
        <f>VLOOKUP(Чек_позиція!C7313,Товар!A:G,7,FALSE)</f>
        <v>775.89</v>
      </c>
      <c r="F7313">
        <f t="shared" si="114"/>
        <v>1551.78</v>
      </c>
    </row>
    <row r="7314" spans="1:6">
      <c r="A7314" s="4">
        <v>7313</v>
      </c>
      <c r="B7314" s="5">
        <v>2</v>
      </c>
      <c r="C7314" s="6">
        <v>5251</v>
      </c>
      <c r="D7314" s="6">
        <v>3447</v>
      </c>
      <c r="E7314">
        <f>VLOOKUP(Чек_позиція!C7314,Товар!A:G,7,FALSE)</f>
        <v>319.57</v>
      </c>
      <c r="F7314">
        <f t="shared" si="114"/>
        <v>639.14</v>
      </c>
    </row>
    <row r="7315" spans="1:6">
      <c r="A7315" s="4">
        <v>7314</v>
      </c>
      <c r="B7315" s="5">
        <v>3</v>
      </c>
      <c r="C7315" s="6">
        <v>3258</v>
      </c>
      <c r="D7315" s="6">
        <v>3447</v>
      </c>
      <c r="E7315">
        <f>VLOOKUP(Чек_позиція!C7315,Товар!A:G,7,FALSE)</f>
        <v>865.98</v>
      </c>
      <c r="F7315">
        <f t="shared" si="114"/>
        <v>2597.94</v>
      </c>
    </row>
    <row r="7316" spans="1:6">
      <c r="A7316" s="4">
        <v>7315</v>
      </c>
      <c r="B7316" s="5">
        <v>2</v>
      </c>
      <c r="C7316" s="6">
        <v>9835</v>
      </c>
      <c r="D7316" s="6">
        <v>3447</v>
      </c>
      <c r="E7316">
        <f>VLOOKUP(Чек_позиція!C7316,Товар!A:G,7,FALSE)</f>
        <v>635.46</v>
      </c>
      <c r="F7316">
        <f t="shared" si="114"/>
        <v>1270.92</v>
      </c>
    </row>
    <row r="7317" spans="1:6">
      <c r="A7317" s="4">
        <v>7316</v>
      </c>
      <c r="B7317" s="5">
        <v>2</v>
      </c>
      <c r="C7317" s="6">
        <v>1948</v>
      </c>
      <c r="D7317" s="6">
        <v>3448</v>
      </c>
      <c r="E7317">
        <f>VLOOKUP(Чек_позиція!C7317,Товар!A:G,7,FALSE)</f>
        <v>906.66</v>
      </c>
      <c r="F7317">
        <f t="shared" si="114"/>
        <v>1813.32</v>
      </c>
    </row>
    <row r="7318" spans="1:6">
      <c r="A7318" s="4">
        <v>7317</v>
      </c>
      <c r="B7318" s="5">
        <v>2</v>
      </c>
      <c r="C7318" s="6">
        <v>8199</v>
      </c>
      <c r="D7318" s="6">
        <v>3448</v>
      </c>
      <c r="E7318">
        <f>VLOOKUP(Чек_позиція!C7318,Товар!A:G,7,FALSE)</f>
        <v>821.57</v>
      </c>
      <c r="F7318">
        <f t="shared" si="114"/>
        <v>1643.14</v>
      </c>
    </row>
    <row r="7319" spans="1:6">
      <c r="A7319" s="4">
        <v>7318</v>
      </c>
      <c r="B7319" s="5">
        <v>4</v>
      </c>
      <c r="C7319" s="6">
        <v>5944</v>
      </c>
      <c r="D7319" s="6">
        <v>3448</v>
      </c>
      <c r="E7319">
        <f>VLOOKUP(Чек_позиція!C7319,Товар!A:G,7,FALSE)</f>
        <v>161.38</v>
      </c>
      <c r="F7319">
        <f t="shared" si="114"/>
        <v>645.52</v>
      </c>
    </row>
    <row r="7320" spans="1:6">
      <c r="A7320" s="4">
        <v>7319</v>
      </c>
      <c r="B7320" s="5">
        <v>1</v>
      </c>
      <c r="C7320" s="6">
        <v>1745</v>
      </c>
      <c r="D7320" s="6">
        <v>3448</v>
      </c>
      <c r="E7320">
        <f>VLOOKUP(Чек_позиція!C7320,Товар!A:G,7,FALSE)</f>
        <v>858.27</v>
      </c>
      <c r="F7320">
        <f t="shared" si="114"/>
        <v>858.27</v>
      </c>
    </row>
    <row r="7321" spans="1:6">
      <c r="A7321" s="4">
        <v>7320</v>
      </c>
      <c r="B7321" s="5">
        <v>1</v>
      </c>
      <c r="C7321" s="6">
        <v>7965</v>
      </c>
      <c r="D7321" s="6">
        <v>3448</v>
      </c>
      <c r="E7321">
        <f>VLOOKUP(Чек_позиція!C7321,Товар!A:G,7,FALSE)</f>
        <v>859.3</v>
      </c>
      <c r="F7321">
        <f t="shared" si="114"/>
        <v>859.3</v>
      </c>
    </row>
    <row r="7322" spans="1:6">
      <c r="A7322" s="4">
        <v>7321</v>
      </c>
      <c r="B7322" s="5">
        <v>1</v>
      </c>
      <c r="C7322" s="6">
        <v>6385</v>
      </c>
      <c r="D7322" s="6">
        <v>3449</v>
      </c>
      <c r="E7322">
        <f>VLOOKUP(Чек_позиція!C7322,Товар!A:G,7,FALSE)</f>
        <v>167.01</v>
      </c>
      <c r="F7322">
        <f t="shared" si="114"/>
        <v>167.01</v>
      </c>
    </row>
    <row r="7323" spans="1:6">
      <c r="A7323" s="4">
        <v>7322</v>
      </c>
      <c r="B7323" s="5">
        <v>3</v>
      </c>
      <c r="C7323" s="6">
        <v>1619</v>
      </c>
      <c r="D7323" s="6">
        <v>3449</v>
      </c>
      <c r="E7323">
        <f>VLOOKUP(Чек_позиція!C7323,Товар!A:G,7,FALSE)</f>
        <v>262.60000000000002</v>
      </c>
      <c r="F7323">
        <f t="shared" si="114"/>
        <v>787.80000000000007</v>
      </c>
    </row>
    <row r="7324" spans="1:6">
      <c r="A7324" s="4">
        <v>7323</v>
      </c>
      <c r="B7324" s="5">
        <v>2</v>
      </c>
      <c r="C7324" s="6">
        <v>7067</v>
      </c>
      <c r="D7324" s="6">
        <v>3449</v>
      </c>
      <c r="E7324">
        <f>VLOOKUP(Чек_позиція!C7324,Товар!A:G,7,FALSE)</f>
        <v>805.92</v>
      </c>
      <c r="F7324">
        <f t="shared" si="114"/>
        <v>1611.84</v>
      </c>
    </row>
    <row r="7325" spans="1:6">
      <c r="A7325" s="4">
        <v>7324</v>
      </c>
      <c r="B7325" s="5">
        <v>4</v>
      </c>
      <c r="C7325" s="6">
        <v>4263</v>
      </c>
      <c r="D7325" s="6">
        <v>3449</v>
      </c>
      <c r="E7325">
        <f>VLOOKUP(Чек_позиція!C7325,Товар!A:G,7,FALSE)</f>
        <v>118.97</v>
      </c>
      <c r="F7325">
        <f t="shared" si="114"/>
        <v>475.88</v>
      </c>
    </row>
    <row r="7326" spans="1:6">
      <c r="A7326" s="4">
        <v>7325</v>
      </c>
      <c r="B7326" s="5">
        <v>1</v>
      </c>
      <c r="C7326" s="6">
        <v>741</v>
      </c>
      <c r="D7326" s="6">
        <v>3449</v>
      </c>
      <c r="E7326">
        <f>VLOOKUP(Чек_позиція!C7326,Товар!A:G,7,FALSE)</f>
        <v>308.06</v>
      </c>
      <c r="F7326">
        <f t="shared" si="114"/>
        <v>308.06</v>
      </c>
    </row>
    <row r="7327" spans="1:6">
      <c r="A7327" s="4">
        <v>7326</v>
      </c>
      <c r="B7327" s="5">
        <v>3</v>
      </c>
      <c r="C7327" s="6">
        <v>4566</v>
      </c>
      <c r="D7327" s="6">
        <v>3450</v>
      </c>
      <c r="E7327">
        <f>VLOOKUP(Чек_позиція!C7327,Товар!A:G,7,FALSE)</f>
        <v>275.8</v>
      </c>
      <c r="F7327">
        <f t="shared" si="114"/>
        <v>827.40000000000009</v>
      </c>
    </row>
    <row r="7328" spans="1:6">
      <c r="A7328" s="4">
        <v>7327</v>
      </c>
      <c r="B7328" s="5">
        <v>3</v>
      </c>
      <c r="C7328" s="6">
        <v>2378</v>
      </c>
      <c r="D7328" s="6">
        <v>3450</v>
      </c>
      <c r="E7328">
        <f>VLOOKUP(Чек_позиція!C7328,Товар!A:G,7,FALSE)</f>
        <v>847.43</v>
      </c>
      <c r="F7328">
        <f t="shared" si="114"/>
        <v>2542.29</v>
      </c>
    </row>
    <row r="7329" spans="1:6">
      <c r="A7329" s="4">
        <v>7328</v>
      </c>
      <c r="B7329" s="5">
        <v>2</v>
      </c>
      <c r="C7329" s="6">
        <v>301</v>
      </c>
      <c r="D7329" s="6">
        <v>3451</v>
      </c>
      <c r="E7329">
        <f>VLOOKUP(Чек_позиція!C7329,Товар!A:G,7,FALSE)</f>
        <v>535.51</v>
      </c>
      <c r="F7329">
        <f t="shared" si="114"/>
        <v>1071.02</v>
      </c>
    </row>
    <row r="7330" spans="1:6">
      <c r="A7330" s="4">
        <v>7329</v>
      </c>
      <c r="B7330" s="5">
        <v>2</v>
      </c>
      <c r="C7330" s="6">
        <v>8541</v>
      </c>
      <c r="D7330" s="6">
        <v>3451</v>
      </c>
      <c r="E7330">
        <f>VLOOKUP(Чек_позиція!C7330,Товар!A:G,7,FALSE)</f>
        <v>673.9</v>
      </c>
      <c r="F7330">
        <f t="shared" si="114"/>
        <v>1347.8</v>
      </c>
    </row>
    <row r="7331" spans="1:6">
      <c r="A7331" s="4">
        <v>7330</v>
      </c>
      <c r="B7331" s="5">
        <v>2</v>
      </c>
      <c r="C7331" s="6">
        <v>4498</v>
      </c>
      <c r="D7331" s="6">
        <v>3451</v>
      </c>
      <c r="E7331">
        <f>VLOOKUP(Чек_позиція!C7331,Товар!A:G,7,FALSE)</f>
        <v>475.81</v>
      </c>
      <c r="F7331">
        <f t="shared" si="114"/>
        <v>951.62</v>
      </c>
    </row>
    <row r="7332" spans="1:6">
      <c r="A7332" s="4">
        <v>7331</v>
      </c>
      <c r="B7332" s="5">
        <v>3</v>
      </c>
      <c r="C7332" s="6">
        <v>4369</v>
      </c>
      <c r="D7332" s="6">
        <v>3451</v>
      </c>
      <c r="E7332">
        <f>VLOOKUP(Чек_позиція!C7332,Товар!A:G,7,FALSE)</f>
        <v>616.99</v>
      </c>
      <c r="F7332">
        <f t="shared" si="114"/>
        <v>1850.97</v>
      </c>
    </row>
    <row r="7333" spans="1:6">
      <c r="A7333" s="4">
        <v>7332</v>
      </c>
      <c r="B7333" s="5">
        <v>1</v>
      </c>
      <c r="C7333" s="6">
        <v>2029</v>
      </c>
      <c r="D7333" s="6">
        <v>3451</v>
      </c>
      <c r="E7333">
        <f>VLOOKUP(Чек_позиція!C7333,Товар!A:G,7,FALSE)</f>
        <v>246.93</v>
      </c>
      <c r="F7333">
        <f t="shared" si="114"/>
        <v>246.93</v>
      </c>
    </row>
    <row r="7334" spans="1:6">
      <c r="A7334" s="4">
        <v>7333</v>
      </c>
      <c r="B7334" s="5">
        <v>4</v>
      </c>
      <c r="C7334" s="6">
        <v>723</v>
      </c>
      <c r="D7334" s="6">
        <v>3452</v>
      </c>
      <c r="E7334">
        <f>VLOOKUP(Чек_позиція!C7334,Товар!A:G,7,FALSE)</f>
        <v>608.13</v>
      </c>
      <c r="F7334">
        <f t="shared" si="114"/>
        <v>2432.52</v>
      </c>
    </row>
    <row r="7335" spans="1:6">
      <c r="A7335" s="4">
        <v>7334</v>
      </c>
      <c r="B7335" s="5">
        <v>3</v>
      </c>
      <c r="C7335" s="6">
        <v>19</v>
      </c>
      <c r="D7335" s="6">
        <v>3452</v>
      </c>
      <c r="E7335">
        <f>VLOOKUP(Чек_позиція!C7335,Товар!A:G,7,FALSE)</f>
        <v>436.47</v>
      </c>
      <c r="F7335">
        <f t="shared" si="114"/>
        <v>1309.4100000000001</v>
      </c>
    </row>
    <row r="7336" spans="1:6">
      <c r="A7336" s="4">
        <v>7335</v>
      </c>
      <c r="B7336" s="5">
        <v>4</v>
      </c>
      <c r="C7336" s="6">
        <v>396</v>
      </c>
      <c r="D7336" s="6">
        <v>3452</v>
      </c>
      <c r="E7336">
        <f>VLOOKUP(Чек_позиція!C7336,Товар!A:G,7,FALSE)</f>
        <v>630.45000000000005</v>
      </c>
      <c r="F7336">
        <f t="shared" si="114"/>
        <v>2521.8000000000002</v>
      </c>
    </row>
    <row r="7337" spans="1:6">
      <c r="A7337" s="4">
        <v>7336</v>
      </c>
      <c r="B7337" s="5">
        <v>4</v>
      </c>
      <c r="C7337" s="6">
        <v>2280</v>
      </c>
      <c r="D7337" s="6">
        <v>3452</v>
      </c>
      <c r="E7337">
        <f>VLOOKUP(Чек_позиція!C7337,Товар!A:G,7,FALSE)</f>
        <v>855.29</v>
      </c>
      <c r="F7337">
        <f t="shared" si="114"/>
        <v>3421.16</v>
      </c>
    </row>
    <row r="7338" spans="1:6">
      <c r="A7338" s="4">
        <v>7337</v>
      </c>
      <c r="B7338" s="5">
        <v>3</v>
      </c>
      <c r="C7338" s="6">
        <v>7039</v>
      </c>
      <c r="D7338" s="6">
        <v>3453</v>
      </c>
      <c r="E7338">
        <f>VLOOKUP(Чек_позиція!C7338,Товар!A:G,7,FALSE)</f>
        <v>163.27000000000001</v>
      </c>
      <c r="F7338">
        <f t="shared" si="114"/>
        <v>489.81000000000006</v>
      </c>
    </row>
    <row r="7339" spans="1:6">
      <c r="A7339" s="4">
        <v>7338</v>
      </c>
      <c r="B7339" s="5">
        <v>2</v>
      </c>
      <c r="C7339" s="6">
        <v>8921</v>
      </c>
      <c r="D7339" s="6">
        <v>3454</v>
      </c>
      <c r="E7339">
        <f>VLOOKUP(Чек_позиція!C7339,Товар!A:G,7,FALSE)</f>
        <v>940.33</v>
      </c>
      <c r="F7339">
        <f t="shared" si="114"/>
        <v>1880.66</v>
      </c>
    </row>
    <row r="7340" spans="1:6">
      <c r="A7340" s="4">
        <v>7339</v>
      </c>
      <c r="B7340" s="5">
        <v>4</v>
      </c>
      <c r="C7340" s="6">
        <v>1240</v>
      </c>
      <c r="D7340" s="6">
        <v>3455</v>
      </c>
      <c r="E7340">
        <f>VLOOKUP(Чек_позиція!C7340,Товар!A:G,7,FALSE)</f>
        <v>748.04</v>
      </c>
      <c r="F7340">
        <f t="shared" si="114"/>
        <v>2992.16</v>
      </c>
    </row>
    <row r="7341" spans="1:6">
      <c r="A7341" s="4">
        <v>7340</v>
      </c>
      <c r="B7341" s="5">
        <v>2</v>
      </c>
      <c r="C7341" s="6">
        <v>6693</v>
      </c>
      <c r="D7341" s="6">
        <v>3455</v>
      </c>
      <c r="E7341">
        <f>VLOOKUP(Чек_позиція!C7341,Товар!A:G,7,FALSE)</f>
        <v>97.8</v>
      </c>
      <c r="F7341">
        <f t="shared" si="114"/>
        <v>195.6</v>
      </c>
    </row>
    <row r="7342" spans="1:6">
      <c r="A7342" s="4">
        <v>7341</v>
      </c>
      <c r="B7342" s="5">
        <v>1</v>
      </c>
      <c r="C7342" s="6">
        <v>1735</v>
      </c>
      <c r="D7342" s="6">
        <v>3455</v>
      </c>
      <c r="E7342">
        <f>VLOOKUP(Чек_позиція!C7342,Товар!A:G,7,FALSE)</f>
        <v>835.93</v>
      </c>
      <c r="F7342">
        <f t="shared" si="114"/>
        <v>835.93</v>
      </c>
    </row>
    <row r="7343" spans="1:6">
      <c r="A7343" s="4">
        <v>7342</v>
      </c>
      <c r="B7343" s="5">
        <v>3</v>
      </c>
      <c r="C7343" s="6">
        <v>8001</v>
      </c>
      <c r="D7343" s="6">
        <v>3456</v>
      </c>
      <c r="E7343">
        <f>VLOOKUP(Чек_позиція!C7343,Товар!A:G,7,FALSE)</f>
        <v>526.49</v>
      </c>
      <c r="F7343">
        <f t="shared" si="114"/>
        <v>1579.47</v>
      </c>
    </row>
    <row r="7344" spans="1:6">
      <c r="A7344" s="4">
        <v>7343</v>
      </c>
      <c r="B7344" s="5">
        <v>4</v>
      </c>
      <c r="C7344" s="6">
        <v>1015</v>
      </c>
      <c r="D7344" s="6">
        <v>3456</v>
      </c>
      <c r="E7344">
        <f>VLOOKUP(Чек_позиція!C7344,Товар!A:G,7,FALSE)</f>
        <v>303.52999999999997</v>
      </c>
      <c r="F7344">
        <f t="shared" si="114"/>
        <v>1214.1199999999999</v>
      </c>
    </row>
    <row r="7345" spans="1:6">
      <c r="A7345" s="4">
        <v>7344</v>
      </c>
      <c r="B7345" s="5">
        <v>3</v>
      </c>
      <c r="C7345" s="6">
        <v>1126</v>
      </c>
      <c r="D7345" s="6">
        <v>3456</v>
      </c>
      <c r="E7345">
        <f>VLOOKUP(Чек_позиція!C7345,Товар!A:G,7,FALSE)</f>
        <v>414.26</v>
      </c>
      <c r="F7345">
        <f t="shared" si="114"/>
        <v>1242.78</v>
      </c>
    </row>
    <row r="7346" spans="1:6">
      <c r="A7346" s="4">
        <v>7345</v>
      </c>
      <c r="B7346" s="5">
        <v>3</v>
      </c>
      <c r="C7346" s="6">
        <v>6535</v>
      </c>
      <c r="D7346" s="6">
        <v>3456</v>
      </c>
      <c r="E7346">
        <f>VLOOKUP(Чек_позиція!C7346,Товар!A:G,7,FALSE)</f>
        <v>799.91</v>
      </c>
      <c r="F7346">
        <f t="shared" si="114"/>
        <v>2399.73</v>
      </c>
    </row>
    <row r="7347" spans="1:6">
      <c r="A7347" s="4">
        <v>7346</v>
      </c>
      <c r="B7347" s="5">
        <v>2</v>
      </c>
      <c r="C7347" s="6">
        <v>710</v>
      </c>
      <c r="D7347" s="6">
        <v>3456</v>
      </c>
      <c r="E7347">
        <f>VLOOKUP(Чек_позиція!C7347,Товар!A:G,7,FALSE)</f>
        <v>389.98</v>
      </c>
      <c r="F7347">
        <f t="shared" si="114"/>
        <v>779.96</v>
      </c>
    </row>
    <row r="7348" spans="1:6">
      <c r="A7348" s="4">
        <v>7347</v>
      </c>
      <c r="B7348" s="5">
        <v>4</v>
      </c>
      <c r="C7348" s="6">
        <v>601</v>
      </c>
      <c r="D7348" s="6">
        <v>3457</v>
      </c>
      <c r="E7348">
        <f>VLOOKUP(Чек_позиція!C7348,Товар!A:G,7,FALSE)</f>
        <v>705.02</v>
      </c>
      <c r="F7348">
        <f t="shared" si="114"/>
        <v>2820.08</v>
      </c>
    </row>
    <row r="7349" spans="1:6">
      <c r="A7349" s="4">
        <v>7348</v>
      </c>
      <c r="B7349" s="5">
        <v>1</v>
      </c>
      <c r="C7349" s="6">
        <v>2162</v>
      </c>
      <c r="D7349" s="6">
        <v>3458</v>
      </c>
      <c r="E7349">
        <f>VLOOKUP(Чек_позиція!C7349,Товар!A:G,7,FALSE)</f>
        <v>464.38</v>
      </c>
      <c r="F7349">
        <f t="shared" si="114"/>
        <v>464.38</v>
      </c>
    </row>
    <row r="7350" spans="1:6">
      <c r="A7350" s="4">
        <v>7349</v>
      </c>
      <c r="B7350" s="5">
        <v>4</v>
      </c>
      <c r="C7350" s="6">
        <v>8506</v>
      </c>
      <c r="D7350" s="6">
        <v>3458</v>
      </c>
      <c r="E7350">
        <f>VLOOKUP(Чек_позиція!C7350,Товар!A:G,7,FALSE)</f>
        <v>313.02999999999997</v>
      </c>
      <c r="F7350">
        <f t="shared" si="114"/>
        <v>1252.1199999999999</v>
      </c>
    </row>
    <row r="7351" spans="1:6">
      <c r="A7351" s="4">
        <v>7350</v>
      </c>
      <c r="B7351" s="5">
        <v>1</v>
      </c>
      <c r="C7351" s="6">
        <v>6913</v>
      </c>
      <c r="D7351" s="6">
        <v>3458</v>
      </c>
      <c r="E7351">
        <f>VLOOKUP(Чек_позиція!C7351,Товар!A:G,7,FALSE)</f>
        <v>576.19000000000005</v>
      </c>
      <c r="F7351">
        <f t="shared" si="114"/>
        <v>576.19000000000005</v>
      </c>
    </row>
    <row r="7352" spans="1:6">
      <c r="A7352" s="4">
        <v>7351</v>
      </c>
      <c r="B7352" s="5">
        <v>2</v>
      </c>
      <c r="C7352" s="6">
        <v>4230</v>
      </c>
      <c r="D7352" s="6">
        <v>3458</v>
      </c>
      <c r="E7352">
        <f>VLOOKUP(Чек_позиція!C7352,Товар!A:G,7,FALSE)</f>
        <v>773.49</v>
      </c>
      <c r="F7352">
        <f t="shared" si="114"/>
        <v>1546.98</v>
      </c>
    </row>
    <row r="7353" spans="1:6">
      <c r="A7353" s="4">
        <v>7352</v>
      </c>
      <c r="B7353" s="5">
        <v>3</v>
      </c>
      <c r="C7353" s="6">
        <v>5752</v>
      </c>
      <c r="D7353" s="6">
        <v>3458</v>
      </c>
      <c r="E7353">
        <f>VLOOKUP(Чек_позиція!C7353,Товар!A:G,7,FALSE)</f>
        <v>121.22</v>
      </c>
      <c r="F7353">
        <f t="shared" si="114"/>
        <v>363.65999999999997</v>
      </c>
    </row>
    <row r="7354" spans="1:6">
      <c r="A7354" s="4">
        <v>7353</v>
      </c>
      <c r="B7354" s="5">
        <v>2</v>
      </c>
      <c r="C7354" s="6">
        <v>3628</v>
      </c>
      <c r="D7354" s="6">
        <v>3459</v>
      </c>
      <c r="E7354">
        <f>VLOOKUP(Чек_позиція!C7354,Товар!A:G,7,FALSE)</f>
        <v>74</v>
      </c>
      <c r="F7354">
        <f t="shared" si="114"/>
        <v>148</v>
      </c>
    </row>
    <row r="7355" spans="1:6">
      <c r="A7355" s="4">
        <v>7354</v>
      </c>
      <c r="B7355" s="5">
        <v>3</v>
      </c>
      <c r="C7355" s="6">
        <v>4894</v>
      </c>
      <c r="D7355" s="6">
        <v>3460</v>
      </c>
      <c r="E7355">
        <f>VLOOKUP(Чек_позиція!C7355,Товар!A:G,7,FALSE)</f>
        <v>215.65</v>
      </c>
      <c r="F7355">
        <f t="shared" si="114"/>
        <v>646.95000000000005</v>
      </c>
    </row>
    <row r="7356" spans="1:6">
      <c r="A7356" s="4">
        <v>7355</v>
      </c>
      <c r="B7356" s="5">
        <v>2</v>
      </c>
      <c r="C7356" s="6">
        <v>3136</v>
      </c>
      <c r="D7356" s="6">
        <v>3460</v>
      </c>
      <c r="E7356">
        <f>VLOOKUP(Чек_позиція!C7356,Товар!A:G,7,FALSE)</f>
        <v>553.66</v>
      </c>
      <c r="F7356">
        <f t="shared" si="114"/>
        <v>1107.32</v>
      </c>
    </row>
    <row r="7357" spans="1:6">
      <c r="A7357" s="4">
        <v>7356</v>
      </c>
      <c r="B7357" s="5">
        <v>3</v>
      </c>
      <c r="C7357" s="6">
        <v>7335</v>
      </c>
      <c r="D7357" s="6">
        <v>3460</v>
      </c>
      <c r="E7357">
        <f>VLOOKUP(Чек_позиція!C7357,Товар!A:G,7,FALSE)</f>
        <v>910.51</v>
      </c>
      <c r="F7357">
        <f t="shared" si="114"/>
        <v>2731.5299999999997</v>
      </c>
    </row>
    <row r="7358" spans="1:6">
      <c r="A7358" s="4">
        <v>7357</v>
      </c>
      <c r="B7358" s="5">
        <v>2</v>
      </c>
      <c r="C7358" s="6">
        <v>1597</v>
      </c>
      <c r="D7358" s="6">
        <v>3461</v>
      </c>
      <c r="E7358">
        <f>VLOOKUP(Чек_позиція!C7358,Товар!A:G,7,FALSE)</f>
        <v>805.03</v>
      </c>
      <c r="F7358">
        <f t="shared" si="114"/>
        <v>1610.06</v>
      </c>
    </row>
    <row r="7359" spans="1:6">
      <c r="A7359" s="4">
        <v>7358</v>
      </c>
      <c r="B7359" s="5">
        <v>4</v>
      </c>
      <c r="C7359" s="6">
        <v>2726</v>
      </c>
      <c r="D7359" s="6">
        <v>3461</v>
      </c>
      <c r="E7359">
        <f>VLOOKUP(Чек_позиція!C7359,Товар!A:G,7,FALSE)</f>
        <v>748.98</v>
      </c>
      <c r="F7359">
        <f t="shared" si="114"/>
        <v>2995.92</v>
      </c>
    </row>
    <row r="7360" spans="1:6">
      <c r="A7360" s="4">
        <v>7359</v>
      </c>
      <c r="B7360" s="5">
        <v>3</v>
      </c>
      <c r="C7360" s="6">
        <v>7349</v>
      </c>
      <c r="D7360" s="6">
        <v>3462</v>
      </c>
      <c r="E7360">
        <f>VLOOKUP(Чек_позиція!C7360,Товар!A:G,7,FALSE)</f>
        <v>836.06</v>
      </c>
      <c r="F7360">
        <f t="shared" si="114"/>
        <v>2508.1799999999998</v>
      </c>
    </row>
    <row r="7361" spans="1:6">
      <c r="A7361" s="4">
        <v>7360</v>
      </c>
      <c r="B7361" s="5">
        <v>2</v>
      </c>
      <c r="C7361" s="6">
        <v>6739</v>
      </c>
      <c r="D7361" s="6">
        <v>3462</v>
      </c>
      <c r="E7361">
        <f>VLOOKUP(Чек_позиція!C7361,Товар!A:G,7,FALSE)</f>
        <v>160.16</v>
      </c>
      <c r="F7361">
        <f t="shared" si="114"/>
        <v>320.32</v>
      </c>
    </row>
    <row r="7362" spans="1:6">
      <c r="A7362" s="4">
        <v>7361</v>
      </c>
      <c r="B7362" s="5">
        <v>1</v>
      </c>
      <c r="C7362" s="6">
        <v>805</v>
      </c>
      <c r="D7362" s="6">
        <v>3462</v>
      </c>
      <c r="E7362">
        <f>VLOOKUP(Чек_позиція!C7362,Товар!A:G,7,FALSE)</f>
        <v>355.5</v>
      </c>
      <c r="F7362">
        <f t="shared" si="114"/>
        <v>355.5</v>
      </c>
    </row>
    <row r="7363" spans="1:6">
      <c r="A7363" s="4">
        <v>7362</v>
      </c>
      <c r="B7363" s="5">
        <v>2</v>
      </c>
      <c r="C7363" s="6">
        <v>5532</v>
      </c>
      <c r="D7363" s="6">
        <v>3463</v>
      </c>
      <c r="E7363">
        <f>VLOOKUP(Чек_позиція!C7363,Товар!A:G,7,FALSE)</f>
        <v>220.3</v>
      </c>
      <c r="F7363">
        <f t="shared" ref="F7363:F7426" si="115">B7363*E7363</f>
        <v>440.6</v>
      </c>
    </row>
    <row r="7364" spans="1:6">
      <c r="A7364" s="4">
        <v>7363</v>
      </c>
      <c r="B7364" s="5">
        <v>3</v>
      </c>
      <c r="C7364" s="6">
        <v>8201</v>
      </c>
      <c r="D7364" s="6">
        <v>3464</v>
      </c>
      <c r="E7364">
        <f>VLOOKUP(Чек_позиція!C7364,Товар!A:G,7,FALSE)</f>
        <v>193.58</v>
      </c>
      <c r="F7364">
        <f t="shared" si="115"/>
        <v>580.74</v>
      </c>
    </row>
    <row r="7365" spans="1:6">
      <c r="A7365" s="4">
        <v>7364</v>
      </c>
      <c r="B7365" s="5">
        <v>4</v>
      </c>
      <c r="C7365" s="6">
        <v>5780</v>
      </c>
      <c r="D7365" s="6">
        <v>3464</v>
      </c>
      <c r="E7365">
        <f>VLOOKUP(Чек_позиція!C7365,Товар!A:G,7,FALSE)</f>
        <v>321.22000000000003</v>
      </c>
      <c r="F7365">
        <f t="shared" si="115"/>
        <v>1284.8800000000001</v>
      </c>
    </row>
    <row r="7366" spans="1:6">
      <c r="A7366" s="4">
        <v>7365</v>
      </c>
      <c r="B7366" s="5">
        <v>4</v>
      </c>
      <c r="C7366" s="6">
        <v>7079</v>
      </c>
      <c r="D7366" s="6">
        <v>3464</v>
      </c>
      <c r="E7366">
        <f>VLOOKUP(Чек_позиція!C7366,Товар!A:G,7,FALSE)</f>
        <v>523.6</v>
      </c>
      <c r="F7366">
        <f t="shared" si="115"/>
        <v>2094.4</v>
      </c>
    </row>
    <row r="7367" spans="1:6">
      <c r="A7367" s="4">
        <v>7366</v>
      </c>
      <c r="B7367" s="5">
        <v>2</v>
      </c>
      <c r="C7367" s="6">
        <v>6019</v>
      </c>
      <c r="D7367" s="6">
        <v>3465</v>
      </c>
      <c r="E7367">
        <f>VLOOKUP(Чек_позиція!C7367,Товар!A:G,7,FALSE)</f>
        <v>838.85</v>
      </c>
      <c r="F7367">
        <f t="shared" si="115"/>
        <v>1677.7</v>
      </c>
    </row>
    <row r="7368" spans="1:6">
      <c r="A7368" s="4">
        <v>7367</v>
      </c>
      <c r="B7368" s="5">
        <v>4</v>
      </c>
      <c r="C7368" s="6">
        <v>7866</v>
      </c>
      <c r="D7368" s="6">
        <v>3465</v>
      </c>
      <c r="E7368">
        <f>VLOOKUP(Чек_позиція!C7368,Товар!A:G,7,FALSE)</f>
        <v>486.39</v>
      </c>
      <c r="F7368">
        <f t="shared" si="115"/>
        <v>1945.56</v>
      </c>
    </row>
    <row r="7369" spans="1:6">
      <c r="A7369" s="4">
        <v>7368</v>
      </c>
      <c r="B7369" s="5">
        <v>2</v>
      </c>
      <c r="C7369" s="6">
        <v>4834</v>
      </c>
      <c r="D7369" s="6">
        <v>3465</v>
      </c>
      <c r="E7369">
        <f>VLOOKUP(Чек_позиція!C7369,Товар!A:G,7,FALSE)</f>
        <v>249.8</v>
      </c>
      <c r="F7369">
        <f t="shared" si="115"/>
        <v>499.6</v>
      </c>
    </row>
    <row r="7370" spans="1:6">
      <c r="A7370" s="4">
        <v>7369</v>
      </c>
      <c r="B7370" s="5">
        <v>4</v>
      </c>
      <c r="C7370" s="6">
        <v>8275</v>
      </c>
      <c r="D7370" s="6">
        <v>3465</v>
      </c>
      <c r="E7370">
        <f>VLOOKUP(Чек_позиція!C7370,Товар!A:G,7,FALSE)</f>
        <v>515.21</v>
      </c>
      <c r="F7370">
        <f t="shared" si="115"/>
        <v>2060.84</v>
      </c>
    </row>
    <row r="7371" spans="1:6">
      <c r="A7371" s="4">
        <v>7370</v>
      </c>
      <c r="B7371" s="5">
        <v>4</v>
      </c>
      <c r="C7371" s="6">
        <v>3092</v>
      </c>
      <c r="D7371" s="6">
        <v>3466</v>
      </c>
      <c r="E7371">
        <f>VLOOKUP(Чек_позиція!C7371,Товар!A:G,7,FALSE)</f>
        <v>318.82</v>
      </c>
      <c r="F7371">
        <f t="shared" si="115"/>
        <v>1275.28</v>
      </c>
    </row>
    <row r="7372" spans="1:6">
      <c r="A7372" s="4">
        <v>7371</v>
      </c>
      <c r="B7372" s="5">
        <v>3</v>
      </c>
      <c r="C7372" s="6">
        <v>7909</v>
      </c>
      <c r="D7372" s="6">
        <v>3466</v>
      </c>
      <c r="E7372">
        <f>VLOOKUP(Чек_позиція!C7372,Товар!A:G,7,FALSE)</f>
        <v>257.75</v>
      </c>
      <c r="F7372">
        <f t="shared" si="115"/>
        <v>773.25</v>
      </c>
    </row>
    <row r="7373" spans="1:6">
      <c r="A7373" s="4">
        <v>7372</v>
      </c>
      <c r="B7373" s="5">
        <v>2</v>
      </c>
      <c r="C7373" s="6">
        <v>4348</v>
      </c>
      <c r="D7373" s="6">
        <v>3466</v>
      </c>
      <c r="E7373">
        <f>VLOOKUP(Чек_позиція!C7373,Товар!A:G,7,FALSE)</f>
        <v>936.4</v>
      </c>
      <c r="F7373">
        <f t="shared" si="115"/>
        <v>1872.8</v>
      </c>
    </row>
    <row r="7374" spans="1:6">
      <c r="A7374" s="4">
        <v>7373</v>
      </c>
      <c r="B7374" s="5">
        <v>1</v>
      </c>
      <c r="C7374" s="6">
        <v>5256</v>
      </c>
      <c r="D7374" s="6">
        <v>3467</v>
      </c>
      <c r="E7374">
        <f>VLOOKUP(Чек_позиція!C7374,Товар!A:G,7,FALSE)</f>
        <v>326.33</v>
      </c>
      <c r="F7374">
        <f t="shared" si="115"/>
        <v>326.33</v>
      </c>
    </row>
    <row r="7375" spans="1:6">
      <c r="A7375" s="4">
        <v>7374</v>
      </c>
      <c r="B7375" s="5">
        <v>2</v>
      </c>
      <c r="C7375" s="6">
        <v>4507</v>
      </c>
      <c r="D7375" s="6">
        <v>3467</v>
      </c>
      <c r="E7375">
        <f>VLOOKUP(Чек_позиція!C7375,Товар!A:G,7,FALSE)</f>
        <v>461.34</v>
      </c>
      <c r="F7375">
        <f t="shared" si="115"/>
        <v>922.68</v>
      </c>
    </row>
    <row r="7376" spans="1:6">
      <c r="A7376" s="4">
        <v>7375</v>
      </c>
      <c r="B7376" s="5">
        <v>4</v>
      </c>
      <c r="C7376" s="6">
        <v>8407</v>
      </c>
      <c r="D7376" s="6">
        <v>3467</v>
      </c>
      <c r="E7376">
        <f>VLOOKUP(Чек_позиція!C7376,Товар!A:G,7,FALSE)</f>
        <v>416.78</v>
      </c>
      <c r="F7376">
        <f t="shared" si="115"/>
        <v>1667.12</v>
      </c>
    </row>
    <row r="7377" spans="1:6">
      <c r="A7377" s="4">
        <v>7376</v>
      </c>
      <c r="B7377" s="5">
        <v>1</v>
      </c>
      <c r="C7377" s="6">
        <v>4565</v>
      </c>
      <c r="D7377" s="6">
        <v>3467</v>
      </c>
      <c r="E7377">
        <f>VLOOKUP(Чек_позиція!C7377,Товар!A:G,7,FALSE)</f>
        <v>739.42</v>
      </c>
      <c r="F7377">
        <f t="shared" si="115"/>
        <v>739.42</v>
      </c>
    </row>
    <row r="7378" spans="1:6">
      <c r="A7378" s="4">
        <v>7377</v>
      </c>
      <c r="B7378" s="5">
        <v>3</v>
      </c>
      <c r="C7378" s="6">
        <v>717</v>
      </c>
      <c r="D7378" s="6">
        <v>3468</v>
      </c>
      <c r="E7378">
        <f>VLOOKUP(Чек_позиція!C7378,Товар!A:G,7,FALSE)</f>
        <v>705.48</v>
      </c>
      <c r="F7378">
        <f t="shared" si="115"/>
        <v>2116.44</v>
      </c>
    </row>
    <row r="7379" spans="1:6">
      <c r="A7379" s="4">
        <v>7378</v>
      </c>
      <c r="B7379" s="5">
        <v>4</v>
      </c>
      <c r="C7379" s="6">
        <v>9858</v>
      </c>
      <c r="D7379" s="6">
        <v>3469</v>
      </c>
      <c r="E7379">
        <f>VLOOKUP(Чек_позиція!C7379,Товар!A:G,7,FALSE)</f>
        <v>677.87</v>
      </c>
      <c r="F7379">
        <f t="shared" si="115"/>
        <v>2711.48</v>
      </c>
    </row>
    <row r="7380" spans="1:6">
      <c r="A7380" s="4">
        <v>7379</v>
      </c>
      <c r="B7380" s="5">
        <v>1</v>
      </c>
      <c r="C7380" s="6">
        <v>6231</v>
      </c>
      <c r="D7380" s="6">
        <v>3469</v>
      </c>
      <c r="E7380">
        <f>VLOOKUP(Чек_позиція!C7380,Товар!A:G,7,FALSE)</f>
        <v>855.35</v>
      </c>
      <c r="F7380">
        <f t="shared" si="115"/>
        <v>855.35</v>
      </c>
    </row>
    <row r="7381" spans="1:6">
      <c r="A7381" s="4">
        <v>7380</v>
      </c>
      <c r="B7381" s="5">
        <v>3</v>
      </c>
      <c r="C7381" s="6">
        <v>3766</v>
      </c>
      <c r="D7381" s="6">
        <v>3469</v>
      </c>
      <c r="E7381">
        <f>VLOOKUP(Чек_позиція!C7381,Товар!A:G,7,FALSE)</f>
        <v>553.79</v>
      </c>
      <c r="F7381">
        <f t="shared" si="115"/>
        <v>1661.37</v>
      </c>
    </row>
    <row r="7382" spans="1:6">
      <c r="A7382" s="4">
        <v>7381</v>
      </c>
      <c r="B7382" s="5">
        <v>3</v>
      </c>
      <c r="C7382" s="6">
        <v>254</v>
      </c>
      <c r="D7382" s="6">
        <v>3469</v>
      </c>
      <c r="E7382">
        <f>VLOOKUP(Чек_позиція!C7382,Товар!A:G,7,FALSE)</f>
        <v>720.92</v>
      </c>
      <c r="F7382">
        <f t="shared" si="115"/>
        <v>2162.7599999999998</v>
      </c>
    </row>
    <row r="7383" spans="1:6">
      <c r="A7383" s="4">
        <v>7382</v>
      </c>
      <c r="B7383" s="5">
        <v>1</v>
      </c>
      <c r="C7383" s="6">
        <v>3936</v>
      </c>
      <c r="D7383" s="6">
        <v>3469</v>
      </c>
      <c r="E7383">
        <f>VLOOKUP(Чек_позиція!C7383,Товар!A:G,7,FALSE)</f>
        <v>846.8</v>
      </c>
      <c r="F7383">
        <f t="shared" si="115"/>
        <v>846.8</v>
      </c>
    </row>
    <row r="7384" spans="1:6">
      <c r="A7384" s="4">
        <v>7383</v>
      </c>
      <c r="B7384" s="5">
        <v>1</v>
      </c>
      <c r="C7384" s="6">
        <v>7593</v>
      </c>
      <c r="D7384" s="6">
        <v>3470</v>
      </c>
      <c r="E7384">
        <f>VLOOKUP(Чек_позиція!C7384,Товар!A:G,7,FALSE)</f>
        <v>441.5</v>
      </c>
      <c r="F7384">
        <f t="shared" si="115"/>
        <v>441.5</v>
      </c>
    </row>
    <row r="7385" spans="1:6">
      <c r="A7385" s="4">
        <v>7384</v>
      </c>
      <c r="B7385" s="5">
        <v>4</v>
      </c>
      <c r="C7385" s="6">
        <v>7690</v>
      </c>
      <c r="D7385" s="6">
        <v>3470</v>
      </c>
      <c r="E7385">
        <f>VLOOKUP(Чек_позиція!C7385,Товар!A:G,7,FALSE)</f>
        <v>508.57</v>
      </c>
      <c r="F7385">
        <f t="shared" si="115"/>
        <v>2034.28</v>
      </c>
    </row>
    <row r="7386" spans="1:6">
      <c r="A7386" s="4">
        <v>7385</v>
      </c>
      <c r="B7386" s="5">
        <v>2</v>
      </c>
      <c r="C7386" s="6">
        <v>8787</v>
      </c>
      <c r="D7386" s="6">
        <v>3471</v>
      </c>
      <c r="E7386">
        <f>VLOOKUP(Чек_позиція!C7386,Товар!A:G,7,FALSE)</f>
        <v>276.98</v>
      </c>
      <c r="F7386">
        <f t="shared" si="115"/>
        <v>553.96</v>
      </c>
    </row>
    <row r="7387" spans="1:6">
      <c r="A7387" s="4">
        <v>7386</v>
      </c>
      <c r="B7387" s="5">
        <v>4</v>
      </c>
      <c r="C7387" s="6">
        <v>8249</v>
      </c>
      <c r="D7387" s="6">
        <v>3471</v>
      </c>
      <c r="E7387">
        <f>VLOOKUP(Чек_позиція!C7387,Товар!A:G,7,FALSE)</f>
        <v>160.77000000000001</v>
      </c>
      <c r="F7387">
        <f t="shared" si="115"/>
        <v>643.08000000000004</v>
      </c>
    </row>
    <row r="7388" spans="1:6">
      <c r="A7388" s="4">
        <v>7387</v>
      </c>
      <c r="B7388" s="5">
        <v>2</v>
      </c>
      <c r="C7388" s="6">
        <v>9232</v>
      </c>
      <c r="D7388" s="6">
        <v>3471</v>
      </c>
      <c r="E7388">
        <f>VLOOKUP(Чек_позиція!C7388,Товар!A:G,7,FALSE)</f>
        <v>844.46</v>
      </c>
      <c r="F7388">
        <f t="shared" si="115"/>
        <v>1688.92</v>
      </c>
    </row>
    <row r="7389" spans="1:6">
      <c r="A7389" s="4">
        <v>7388</v>
      </c>
      <c r="B7389" s="5">
        <v>1</v>
      </c>
      <c r="C7389" s="6">
        <v>1631</v>
      </c>
      <c r="D7389" s="6">
        <v>3472</v>
      </c>
      <c r="E7389">
        <f>VLOOKUP(Чек_позиція!C7389,Товар!A:G,7,FALSE)</f>
        <v>946.13</v>
      </c>
      <c r="F7389">
        <f t="shared" si="115"/>
        <v>946.13</v>
      </c>
    </row>
    <row r="7390" spans="1:6">
      <c r="A7390" s="4">
        <v>7389</v>
      </c>
      <c r="B7390" s="5">
        <v>1</v>
      </c>
      <c r="C7390" s="6">
        <v>5659</v>
      </c>
      <c r="D7390" s="6">
        <v>3472</v>
      </c>
      <c r="E7390">
        <f>VLOOKUP(Чек_позиція!C7390,Товар!A:G,7,FALSE)</f>
        <v>457.46</v>
      </c>
      <c r="F7390">
        <f t="shared" si="115"/>
        <v>457.46</v>
      </c>
    </row>
    <row r="7391" spans="1:6">
      <c r="A7391" s="4">
        <v>7390</v>
      </c>
      <c r="B7391" s="5">
        <v>3</v>
      </c>
      <c r="C7391" s="6">
        <v>7786</v>
      </c>
      <c r="D7391" s="6">
        <v>3472</v>
      </c>
      <c r="E7391">
        <f>VLOOKUP(Чек_позиція!C7391,Товар!A:G,7,FALSE)</f>
        <v>288.97000000000003</v>
      </c>
      <c r="F7391">
        <f t="shared" si="115"/>
        <v>866.91000000000008</v>
      </c>
    </row>
    <row r="7392" spans="1:6">
      <c r="A7392" s="4">
        <v>7391</v>
      </c>
      <c r="B7392" s="5">
        <v>4</v>
      </c>
      <c r="C7392" s="6">
        <v>7735</v>
      </c>
      <c r="D7392" s="6">
        <v>3472</v>
      </c>
      <c r="E7392">
        <f>VLOOKUP(Чек_позиція!C7392,Товар!A:G,7,FALSE)</f>
        <v>241.61</v>
      </c>
      <c r="F7392">
        <f t="shared" si="115"/>
        <v>966.44</v>
      </c>
    </row>
    <row r="7393" spans="1:6">
      <c r="A7393" s="4">
        <v>7392</v>
      </c>
      <c r="B7393" s="5">
        <v>2</v>
      </c>
      <c r="C7393" s="6">
        <v>3514</v>
      </c>
      <c r="D7393" s="6">
        <v>3473</v>
      </c>
      <c r="E7393">
        <f>VLOOKUP(Чек_позиція!C7393,Товар!A:G,7,FALSE)</f>
        <v>87.6</v>
      </c>
      <c r="F7393">
        <f t="shared" si="115"/>
        <v>175.2</v>
      </c>
    </row>
    <row r="7394" spans="1:6">
      <c r="A7394" s="4">
        <v>7393</v>
      </c>
      <c r="B7394" s="5">
        <v>3</v>
      </c>
      <c r="C7394" s="6">
        <v>399</v>
      </c>
      <c r="D7394" s="6">
        <v>3473</v>
      </c>
      <c r="E7394">
        <f>VLOOKUP(Чек_позиція!C7394,Товар!A:G,7,FALSE)</f>
        <v>441.03</v>
      </c>
      <c r="F7394">
        <f t="shared" si="115"/>
        <v>1323.09</v>
      </c>
    </row>
    <row r="7395" spans="1:6">
      <c r="A7395" s="4">
        <v>7394</v>
      </c>
      <c r="B7395" s="5">
        <v>2</v>
      </c>
      <c r="C7395" s="6">
        <v>76</v>
      </c>
      <c r="D7395" s="6">
        <v>3474</v>
      </c>
      <c r="E7395">
        <f>VLOOKUP(Чек_позиція!C7395,Товар!A:G,7,FALSE)</f>
        <v>356.16</v>
      </c>
      <c r="F7395">
        <f t="shared" si="115"/>
        <v>712.32</v>
      </c>
    </row>
    <row r="7396" spans="1:6">
      <c r="A7396" s="4">
        <v>7395</v>
      </c>
      <c r="B7396" s="5">
        <v>1</v>
      </c>
      <c r="C7396" s="6">
        <v>4938</v>
      </c>
      <c r="D7396" s="6">
        <v>3474</v>
      </c>
      <c r="E7396">
        <f>VLOOKUP(Чек_позиція!C7396,Товар!A:G,7,FALSE)</f>
        <v>801.59</v>
      </c>
      <c r="F7396">
        <f t="shared" si="115"/>
        <v>801.59</v>
      </c>
    </row>
    <row r="7397" spans="1:6">
      <c r="A7397" s="4">
        <v>7396</v>
      </c>
      <c r="B7397" s="5">
        <v>2</v>
      </c>
      <c r="C7397" s="6">
        <v>513</v>
      </c>
      <c r="D7397" s="6">
        <v>3474</v>
      </c>
      <c r="E7397">
        <f>VLOOKUP(Чек_позиція!C7397,Товар!A:G,7,FALSE)</f>
        <v>770.68</v>
      </c>
      <c r="F7397">
        <f t="shared" si="115"/>
        <v>1541.36</v>
      </c>
    </row>
    <row r="7398" spans="1:6">
      <c r="A7398" s="4">
        <v>7397</v>
      </c>
      <c r="B7398" s="5">
        <v>4</v>
      </c>
      <c r="C7398" s="6">
        <v>8979</v>
      </c>
      <c r="D7398" s="6">
        <v>3474</v>
      </c>
      <c r="E7398">
        <f>VLOOKUP(Чек_позиція!C7398,Товар!A:G,7,FALSE)</f>
        <v>140.69</v>
      </c>
      <c r="F7398">
        <f t="shared" si="115"/>
        <v>562.76</v>
      </c>
    </row>
    <row r="7399" spans="1:6">
      <c r="A7399" s="4">
        <v>7398</v>
      </c>
      <c r="B7399" s="5">
        <v>3</v>
      </c>
      <c r="C7399" s="6">
        <v>6783</v>
      </c>
      <c r="D7399" s="6">
        <v>3474</v>
      </c>
      <c r="E7399">
        <f>VLOOKUP(Чек_позиція!C7399,Товар!A:G,7,FALSE)</f>
        <v>50.2</v>
      </c>
      <c r="F7399">
        <f t="shared" si="115"/>
        <v>150.60000000000002</v>
      </c>
    </row>
    <row r="7400" spans="1:6">
      <c r="A7400" s="4">
        <v>7399</v>
      </c>
      <c r="B7400" s="5">
        <v>1</v>
      </c>
      <c r="C7400" s="6">
        <v>7101</v>
      </c>
      <c r="D7400" s="6">
        <v>3475</v>
      </c>
      <c r="E7400">
        <f>VLOOKUP(Чек_позиція!C7400,Товар!A:G,7,FALSE)</f>
        <v>662.85</v>
      </c>
      <c r="F7400">
        <f t="shared" si="115"/>
        <v>662.85</v>
      </c>
    </row>
    <row r="7401" spans="1:6">
      <c r="A7401" s="4">
        <v>7400</v>
      </c>
      <c r="B7401" s="5">
        <v>1</v>
      </c>
      <c r="C7401" s="6">
        <v>9237</v>
      </c>
      <c r="D7401" s="6">
        <v>3475</v>
      </c>
      <c r="E7401">
        <f>VLOOKUP(Чек_позиція!C7401,Товар!A:G,7,FALSE)</f>
        <v>858.38</v>
      </c>
      <c r="F7401">
        <f t="shared" si="115"/>
        <v>858.38</v>
      </c>
    </row>
    <row r="7402" spans="1:6">
      <c r="A7402" s="4">
        <v>7401</v>
      </c>
      <c r="B7402" s="5">
        <v>4</v>
      </c>
      <c r="C7402" s="6">
        <v>4334</v>
      </c>
      <c r="D7402" s="6">
        <v>3475</v>
      </c>
      <c r="E7402">
        <f>VLOOKUP(Чек_позиція!C7402,Товар!A:G,7,FALSE)</f>
        <v>196.38</v>
      </c>
      <c r="F7402">
        <f t="shared" si="115"/>
        <v>785.52</v>
      </c>
    </row>
    <row r="7403" spans="1:6">
      <c r="A7403" s="4">
        <v>7402</v>
      </c>
      <c r="B7403" s="5">
        <v>2</v>
      </c>
      <c r="C7403" s="6">
        <v>2201</v>
      </c>
      <c r="D7403" s="6">
        <v>3475</v>
      </c>
      <c r="E7403">
        <f>VLOOKUP(Чек_позиція!C7403,Товар!A:G,7,FALSE)</f>
        <v>648.13</v>
      </c>
      <c r="F7403">
        <f t="shared" si="115"/>
        <v>1296.26</v>
      </c>
    </row>
    <row r="7404" spans="1:6">
      <c r="A7404" s="4">
        <v>7403</v>
      </c>
      <c r="B7404" s="5">
        <v>3</v>
      </c>
      <c r="C7404" s="6">
        <v>8637</v>
      </c>
      <c r="D7404" s="6">
        <v>3476</v>
      </c>
      <c r="E7404">
        <f>VLOOKUP(Чек_позиція!C7404,Товар!A:G,7,FALSE)</f>
        <v>724.02</v>
      </c>
      <c r="F7404">
        <f t="shared" si="115"/>
        <v>2172.06</v>
      </c>
    </row>
    <row r="7405" spans="1:6">
      <c r="A7405" s="4">
        <v>7404</v>
      </c>
      <c r="B7405" s="5">
        <v>3</v>
      </c>
      <c r="C7405" s="6">
        <v>4121</v>
      </c>
      <c r="D7405" s="6">
        <v>3476</v>
      </c>
      <c r="E7405">
        <f>VLOOKUP(Чек_позиція!C7405,Товар!A:G,7,FALSE)</f>
        <v>715.2</v>
      </c>
      <c r="F7405">
        <f t="shared" si="115"/>
        <v>2145.6000000000004</v>
      </c>
    </row>
    <row r="7406" spans="1:6">
      <c r="A7406" s="4">
        <v>7405</v>
      </c>
      <c r="B7406" s="5">
        <v>3</v>
      </c>
      <c r="C7406" s="6">
        <v>2511</v>
      </c>
      <c r="D7406" s="6">
        <v>3476</v>
      </c>
      <c r="E7406">
        <f>VLOOKUP(Чек_позиція!C7406,Товар!A:G,7,FALSE)</f>
        <v>381.78</v>
      </c>
      <c r="F7406">
        <f t="shared" si="115"/>
        <v>1145.3399999999999</v>
      </c>
    </row>
    <row r="7407" spans="1:6">
      <c r="A7407" s="4">
        <v>7406</v>
      </c>
      <c r="B7407" s="5">
        <v>1</v>
      </c>
      <c r="C7407" s="6">
        <v>2821</v>
      </c>
      <c r="D7407" s="6">
        <v>3476</v>
      </c>
      <c r="E7407">
        <f>VLOOKUP(Чек_позиція!C7407,Товар!A:G,7,FALSE)</f>
        <v>144.41</v>
      </c>
      <c r="F7407">
        <f t="shared" si="115"/>
        <v>144.41</v>
      </c>
    </row>
    <row r="7408" spans="1:6">
      <c r="A7408" s="4">
        <v>7407</v>
      </c>
      <c r="B7408" s="5">
        <v>1</v>
      </c>
      <c r="C7408" s="6">
        <v>6754</v>
      </c>
      <c r="D7408" s="6">
        <v>3477</v>
      </c>
      <c r="E7408">
        <f>VLOOKUP(Чек_позиція!C7408,Товар!A:G,7,FALSE)</f>
        <v>876.42</v>
      </c>
      <c r="F7408">
        <f t="shared" si="115"/>
        <v>876.42</v>
      </c>
    </row>
    <row r="7409" spans="1:6">
      <c r="A7409" s="4">
        <v>7408</v>
      </c>
      <c r="B7409" s="5">
        <v>2</v>
      </c>
      <c r="C7409" s="6">
        <v>2033</v>
      </c>
      <c r="D7409" s="6">
        <v>3478</v>
      </c>
      <c r="E7409">
        <f>VLOOKUP(Чек_позиція!C7409,Товар!A:G,7,FALSE)</f>
        <v>576.6</v>
      </c>
      <c r="F7409">
        <f t="shared" si="115"/>
        <v>1153.2</v>
      </c>
    </row>
    <row r="7410" spans="1:6">
      <c r="A7410" s="4">
        <v>7409</v>
      </c>
      <c r="B7410" s="5">
        <v>1</v>
      </c>
      <c r="C7410" s="6">
        <v>2192</v>
      </c>
      <c r="D7410" s="6">
        <v>3478</v>
      </c>
      <c r="E7410">
        <f>VLOOKUP(Чек_позиція!C7410,Товар!A:G,7,FALSE)</f>
        <v>790.01</v>
      </c>
      <c r="F7410">
        <f t="shared" si="115"/>
        <v>790.01</v>
      </c>
    </row>
    <row r="7411" spans="1:6">
      <c r="A7411" s="4">
        <v>7410</v>
      </c>
      <c r="B7411" s="5">
        <v>2</v>
      </c>
      <c r="C7411" s="6">
        <v>919</v>
      </c>
      <c r="D7411" s="6">
        <v>3478</v>
      </c>
      <c r="E7411">
        <f>VLOOKUP(Чек_позиція!C7411,Товар!A:G,7,FALSE)</f>
        <v>899.73</v>
      </c>
      <c r="F7411">
        <f t="shared" si="115"/>
        <v>1799.46</v>
      </c>
    </row>
    <row r="7412" spans="1:6">
      <c r="A7412" s="4">
        <v>7411</v>
      </c>
      <c r="B7412" s="5">
        <v>4</v>
      </c>
      <c r="C7412" s="6">
        <v>1100</v>
      </c>
      <c r="D7412" s="6">
        <v>3478</v>
      </c>
      <c r="E7412">
        <f>VLOOKUP(Чек_позиція!C7412,Товар!A:G,7,FALSE)</f>
        <v>537.45000000000005</v>
      </c>
      <c r="F7412">
        <f t="shared" si="115"/>
        <v>2149.8000000000002</v>
      </c>
    </row>
    <row r="7413" spans="1:6">
      <c r="A7413" s="4">
        <v>7412</v>
      </c>
      <c r="B7413" s="5">
        <v>4</v>
      </c>
      <c r="C7413" s="6">
        <v>2307</v>
      </c>
      <c r="D7413" s="6">
        <v>3479</v>
      </c>
      <c r="E7413">
        <f>VLOOKUP(Чек_позиція!C7413,Товар!A:G,7,FALSE)</f>
        <v>189.82</v>
      </c>
      <c r="F7413">
        <f t="shared" si="115"/>
        <v>759.28</v>
      </c>
    </row>
    <row r="7414" spans="1:6">
      <c r="A7414" s="4">
        <v>7413</v>
      </c>
      <c r="B7414" s="5">
        <v>4</v>
      </c>
      <c r="C7414" s="6">
        <v>781</v>
      </c>
      <c r="D7414" s="6">
        <v>3479</v>
      </c>
      <c r="E7414">
        <f>VLOOKUP(Чек_позиція!C7414,Товар!A:G,7,FALSE)</f>
        <v>224.01</v>
      </c>
      <c r="F7414">
        <f t="shared" si="115"/>
        <v>896.04</v>
      </c>
    </row>
    <row r="7415" spans="1:6">
      <c r="A7415" s="4">
        <v>7414</v>
      </c>
      <c r="B7415" s="5">
        <v>3</v>
      </c>
      <c r="C7415" s="6">
        <v>2418</v>
      </c>
      <c r="D7415" s="6">
        <v>3479</v>
      </c>
      <c r="E7415">
        <f>VLOOKUP(Чек_позиція!C7415,Товар!A:G,7,FALSE)</f>
        <v>556.76</v>
      </c>
      <c r="F7415">
        <f t="shared" si="115"/>
        <v>1670.28</v>
      </c>
    </row>
    <row r="7416" spans="1:6">
      <c r="A7416" s="4">
        <v>7415</v>
      </c>
      <c r="B7416" s="5">
        <v>2</v>
      </c>
      <c r="C7416" s="6">
        <v>6879</v>
      </c>
      <c r="D7416" s="6">
        <v>3480</v>
      </c>
      <c r="E7416">
        <f>VLOOKUP(Чек_позиція!C7416,Товар!A:G,7,FALSE)</f>
        <v>67.8</v>
      </c>
      <c r="F7416">
        <f t="shared" si="115"/>
        <v>135.6</v>
      </c>
    </row>
    <row r="7417" spans="1:6">
      <c r="A7417" s="4">
        <v>7416</v>
      </c>
      <c r="B7417" s="5">
        <v>2</v>
      </c>
      <c r="C7417" s="6">
        <v>2502</v>
      </c>
      <c r="D7417" s="6">
        <v>3481</v>
      </c>
      <c r="E7417">
        <f>VLOOKUP(Чек_позиція!C7417,Товар!A:G,7,FALSE)</f>
        <v>178.13</v>
      </c>
      <c r="F7417">
        <f t="shared" si="115"/>
        <v>356.26</v>
      </c>
    </row>
    <row r="7418" spans="1:6">
      <c r="A7418" s="4">
        <v>7417</v>
      </c>
      <c r="B7418" s="5">
        <v>1</v>
      </c>
      <c r="C7418" s="6">
        <v>3290</v>
      </c>
      <c r="D7418" s="6">
        <v>3482</v>
      </c>
      <c r="E7418">
        <f>VLOOKUP(Чек_позиція!C7418,Товар!A:G,7,FALSE)</f>
        <v>250.76</v>
      </c>
      <c r="F7418">
        <f t="shared" si="115"/>
        <v>250.76</v>
      </c>
    </row>
    <row r="7419" spans="1:6">
      <c r="A7419" s="4">
        <v>7418</v>
      </c>
      <c r="B7419" s="5">
        <v>3</v>
      </c>
      <c r="C7419" s="6">
        <v>2288</v>
      </c>
      <c r="D7419" s="6">
        <v>3482</v>
      </c>
      <c r="E7419">
        <f>VLOOKUP(Чек_позиція!C7419,Товар!A:G,7,FALSE)</f>
        <v>673.7</v>
      </c>
      <c r="F7419">
        <f t="shared" si="115"/>
        <v>2021.1000000000001</v>
      </c>
    </row>
    <row r="7420" spans="1:6">
      <c r="A7420" s="4">
        <v>7419</v>
      </c>
      <c r="B7420" s="5">
        <v>1</v>
      </c>
      <c r="C7420" s="6">
        <v>4428</v>
      </c>
      <c r="D7420" s="6">
        <v>3482</v>
      </c>
      <c r="E7420">
        <f>VLOOKUP(Чек_позиція!C7420,Товар!A:G,7,FALSE)</f>
        <v>707.61</v>
      </c>
      <c r="F7420">
        <f t="shared" si="115"/>
        <v>707.61</v>
      </c>
    </row>
    <row r="7421" spans="1:6">
      <c r="A7421" s="4">
        <v>7420</v>
      </c>
      <c r="B7421" s="5">
        <v>3</v>
      </c>
      <c r="C7421" s="6">
        <v>8782</v>
      </c>
      <c r="D7421" s="6">
        <v>3482</v>
      </c>
      <c r="E7421">
        <f>VLOOKUP(Чек_позиція!C7421,Товар!A:G,7,FALSE)</f>
        <v>294.68</v>
      </c>
      <c r="F7421">
        <f t="shared" si="115"/>
        <v>884.04</v>
      </c>
    </row>
    <row r="7422" spans="1:6">
      <c r="A7422" s="4">
        <v>7421</v>
      </c>
      <c r="B7422" s="5">
        <v>1</v>
      </c>
      <c r="C7422" s="6">
        <v>8926</v>
      </c>
      <c r="D7422" s="6">
        <v>3482</v>
      </c>
      <c r="E7422">
        <f>VLOOKUP(Чек_позиція!C7422,Товар!A:G,7,FALSE)</f>
        <v>352</v>
      </c>
      <c r="F7422">
        <f t="shared" si="115"/>
        <v>352</v>
      </c>
    </row>
    <row r="7423" spans="1:6">
      <c r="A7423" s="4">
        <v>7422</v>
      </c>
      <c r="B7423" s="5">
        <v>1</v>
      </c>
      <c r="C7423" s="6">
        <v>5173</v>
      </c>
      <c r="D7423" s="6">
        <v>3483</v>
      </c>
      <c r="E7423">
        <f>VLOOKUP(Чек_позиція!C7423,Товар!A:G,7,FALSE)</f>
        <v>793.89</v>
      </c>
      <c r="F7423">
        <f t="shared" si="115"/>
        <v>793.89</v>
      </c>
    </row>
    <row r="7424" spans="1:6">
      <c r="A7424" s="4">
        <v>7423</v>
      </c>
      <c r="B7424" s="5">
        <v>3</v>
      </c>
      <c r="C7424" s="6">
        <v>3805</v>
      </c>
      <c r="D7424" s="6">
        <v>3484</v>
      </c>
      <c r="E7424">
        <f>VLOOKUP(Чек_позиція!C7424,Товар!A:G,7,FALSE)</f>
        <v>85.44</v>
      </c>
      <c r="F7424">
        <f t="shared" si="115"/>
        <v>256.32</v>
      </c>
    </row>
    <row r="7425" spans="1:6">
      <c r="A7425" s="4">
        <v>7424</v>
      </c>
      <c r="B7425" s="5">
        <v>4</v>
      </c>
      <c r="C7425" s="6">
        <v>1577</v>
      </c>
      <c r="D7425" s="6">
        <v>3484</v>
      </c>
      <c r="E7425">
        <f>VLOOKUP(Чек_позиція!C7425,Товар!A:G,7,FALSE)</f>
        <v>162.49</v>
      </c>
      <c r="F7425">
        <f t="shared" si="115"/>
        <v>649.96</v>
      </c>
    </row>
    <row r="7426" spans="1:6">
      <c r="A7426" s="4">
        <v>7425</v>
      </c>
      <c r="B7426" s="5">
        <v>2</v>
      </c>
      <c r="C7426" s="6">
        <v>4182</v>
      </c>
      <c r="D7426" s="6">
        <v>3484</v>
      </c>
      <c r="E7426">
        <f>VLOOKUP(Чек_позиція!C7426,Товар!A:G,7,FALSE)</f>
        <v>166.27</v>
      </c>
      <c r="F7426">
        <f t="shared" si="115"/>
        <v>332.54</v>
      </c>
    </row>
    <row r="7427" spans="1:6">
      <c r="A7427" s="4">
        <v>7426</v>
      </c>
      <c r="B7427" s="5">
        <v>4</v>
      </c>
      <c r="C7427" s="6">
        <v>8252</v>
      </c>
      <c r="D7427" s="6">
        <v>3484</v>
      </c>
      <c r="E7427">
        <f>VLOOKUP(Чек_позиція!C7427,Товар!A:G,7,FALSE)</f>
        <v>367.71</v>
      </c>
      <c r="F7427">
        <f t="shared" ref="F7427:F7490" si="116">B7427*E7427</f>
        <v>1470.84</v>
      </c>
    </row>
    <row r="7428" spans="1:6">
      <c r="A7428" s="4">
        <v>7427</v>
      </c>
      <c r="B7428" s="5">
        <v>3</v>
      </c>
      <c r="C7428" s="6">
        <v>4791</v>
      </c>
      <c r="D7428" s="6">
        <v>3485</v>
      </c>
      <c r="E7428">
        <f>VLOOKUP(Чек_позиція!C7428,Товар!A:G,7,FALSE)</f>
        <v>495.45</v>
      </c>
      <c r="F7428">
        <f t="shared" si="116"/>
        <v>1486.35</v>
      </c>
    </row>
    <row r="7429" spans="1:6">
      <c r="A7429" s="4">
        <v>7428</v>
      </c>
      <c r="B7429" s="5">
        <v>3</v>
      </c>
      <c r="C7429" s="6">
        <v>2863</v>
      </c>
      <c r="D7429" s="6">
        <v>3485</v>
      </c>
      <c r="E7429">
        <f>VLOOKUP(Чек_позиція!C7429,Товар!A:G,7,FALSE)</f>
        <v>215.37</v>
      </c>
      <c r="F7429">
        <f t="shared" si="116"/>
        <v>646.11</v>
      </c>
    </row>
    <row r="7430" spans="1:6">
      <c r="A7430" s="4">
        <v>7429</v>
      </c>
      <c r="B7430" s="5">
        <v>1</v>
      </c>
      <c r="C7430" s="6">
        <v>3708</v>
      </c>
      <c r="D7430" s="6">
        <v>3486</v>
      </c>
      <c r="E7430">
        <f>VLOOKUP(Чек_позиція!C7430,Товар!A:G,7,FALSE)</f>
        <v>216.76</v>
      </c>
      <c r="F7430">
        <f t="shared" si="116"/>
        <v>216.76</v>
      </c>
    </row>
    <row r="7431" spans="1:6">
      <c r="A7431" s="4">
        <v>7430</v>
      </c>
      <c r="B7431" s="5">
        <v>3</v>
      </c>
      <c r="C7431" s="6">
        <v>780</v>
      </c>
      <c r="D7431" s="6">
        <v>3486</v>
      </c>
      <c r="E7431">
        <f>VLOOKUP(Чек_позиція!C7431,Товар!A:G,7,FALSE)</f>
        <v>202.04</v>
      </c>
      <c r="F7431">
        <f t="shared" si="116"/>
        <v>606.12</v>
      </c>
    </row>
    <row r="7432" spans="1:6">
      <c r="A7432" s="4">
        <v>7431</v>
      </c>
      <c r="B7432" s="5">
        <v>1</v>
      </c>
      <c r="C7432" s="6">
        <v>4695</v>
      </c>
      <c r="D7432" s="6">
        <v>3486</v>
      </c>
      <c r="E7432">
        <f>VLOOKUP(Чек_позиція!C7432,Товар!A:G,7,FALSE)</f>
        <v>923.57</v>
      </c>
      <c r="F7432">
        <f t="shared" si="116"/>
        <v>923.57</v>
      </c>
    </row>
    <row r="7433" spans="1:6">
      <c r="A7433" s="4">
        <v>7432</v>
      </c>
      <c r="B7433" s="5">
        <v>4</v>
      </c>
      <c r="C7433" s="6">
        <v>7587</v>
      </c>
      <c r="D7433" s="6">
        <v>3487</v>
      </c>
      <c r="E7433">
        <f>VLOOKUP(Чек_позиція!C7433,Товар!A:G,7,FALSE)</f>
        <v>331.63</v>
      </c>
      <c r="F7433">
        <f t="shared" si="116"/>
        <v>1326.52</v>
      </c>
    </row>
    <row r="7434" spans="1:6">
      <c r="A7434" s="4">
        <v>7433</v>
      </c>
      <c r="B7434" s="5">
        <v>2</v>
      </c>
      <c r="C7434" s="6">
        <v>8730</v>
      </c>
      <c r="D7434" s="6">
        <v>3487</v>
      </c>
      <c r="E7434">
        <f>VLOOKUP(Чек_позиція!C7434,Товар!A:G,7,FALSE)</f>
        <v>401.33</v>
      </c>
      <c r="F7434">
        <f t="shared" si="116"/>
        <v>802.66</v>
      </c>
    </row>
    <row r="7435" spans="1:6">
      <c r="A7435" s="4">
        <v>7434</v>
      </c>
      <c r="B7435" s="5">
        <v>3</v>
      </c>
      <c r="C7435" s="6">
        <v>2574</v>
      </c>
      <c r="D7435" s="6">
        <v>3487</v>
      </c>
      <c r="E7435">
        <f>VLOOKUP(Чек_позиція!C7435,Товар!A:G,7,FALSE)</f>
        <v>281.99</v>
      </c>
      <c r="F7435">
        <f t="shared" si="116"/>
        <v>845.97</v>
      </c>
    </row>
    <row r="7436" spans="1:6">
      <c r="A7436" s="4">
        <v>7435</v>
      </c>
      <c r="B7436" s="5">
        <v>2</v>
      </c>
      <c r="C7436" s="6">
        <v>4189</v>
      </c>
      <c r="D7436" s="6">
        <v>3487</v>
      </c>
      <c r="E7436">
        <f>VLOOKUP(Чек_позиція!C7436,Товар!A:G,7,FALSE)</f>
        <v>750.37</v>
      </c>
      <c r="F7436">
        <f t="shared" si="116"/>
        <v>1500.74</v>
      </c>
    </row>
    <row r="7437" spans="1:6">
      <c r="A7437" s="4">
        <v>7436</v>
      </c>
      <c r="B7437" s="5">
        <v>4</v>
      </c>
      <c r="C7437" s="6">
        <v>4932</v>
      </c>
      <c r="D7437" s="6">
        <v>3487</v>
      </c>
      <c r="E7437">
        <f>VLOOKUP(Чек_позиція!C7437,Товар!A:G,7,FALSE)</f>
        <v>436.2</v>
      </c>
      <c r="F7437">
        <f t="shared" si="116"/>
        <v>1744.8</v>
      </c>
    </row>
    <row r="7438" spans="1:6">
      <c r="A7438" s="4">
        <v>7437</v>
      </c>
      <c r="B7438" s="5">
        <v>1</v>
      </c>
      <c r="C7438" s="6">
        <v>1957</v>
      </c>
      <c r="D7438" s="6">
        <v>3488</v>
      </c>
      <c r="E7438">
        <f>VLOOKUP(Чек_позиція!C7438,Товар!A:G,7,FALSE)</f>
        <v>709.14</v>
      </c>
      <c r="F7438">
        <f t="shared" si="116"/>
        <v>709.14</v>
      </c>
    </row>
    <row r="7439" spans="1:6">
      <c r="A7439" s="4">
        <v>7438</v>
      </c>
      <c r="B7439" s="5">
        <v>4</v>
      </c>
      <c r="C7439" s="6">
        <v>2208</v>
      </c>
      <c r="D7439" s="6">
        <v>3489</v>
      </c>
      <c r="E7439">
        <f>VLOOKUP(Чек_позиція!C7439,Товар!A:G,7,FALSE)</f>
        <v>741.48</v>
      </c>
      <c r="F7439">
        <f t="shared" si="116"/>
        <v>2965.92</v>
      </c>
    </row>
    <row r="7440" spans="1:6">
      <c r="A7440" s="4">
        <v>7439</v>
      </c>
      <c r="B7440" s="5">
        <v>2</v>
      </c>
      <c r="C7440" s="6">
        <v>6553</v>
      </c>
      <c r="D7440" s="6">
        <v>3489</v>
      </c>
      <c r="E7440">
        <f>VLOOKUP(Чек_позиція!C7440,Товар!A:G,7,FALSE)</f>
        <v>299.12</v>
      </c>
      <c r="F7440">
        <f t="shared" si="116"/>
        <v>598.24</v>
      </c>
    </row>
    <row r="7441" spans="1:6">
      <c r="A7441" s="4">
        <v>7440</v>
      </c>
      <c r="B7441" s="5">
        <v>2</v>
      </c>
      <c r="C7441" s="6">
        <v>4697</v>
      </c>
      <c r="D7441" s="6">
        <v>3490</v>
      </c>
      <c r="E7441">
        <f>VLOOKUP(Чек_позиція!C7441,Товар!A:G,7,FALSE)</f>
        <v>630.80999999999995</v>
      </c>
      <c r="F7441">
        <f t="shared" si="116"/>
        <v>1261.6199999999999</v>
      </c>
    </row>
    <row r="7442" spans="1:6">
      <c r="A7442" s="4">
        <v>7441</v>
      </c>
      <c r="B7442" s="5">
        <v>3</v>
      </c>
      <c r="C7442" s="6">
        <v>3243</v>
      </c>
      <c r="D7442" s="6">
        <v>3490</v>
      </c>
      <c r="E7442">
        <f>VLOOKUP(Чек_позиція!C7442,Товар!A:G,7,FALSE)</f>
        <v>626.51</v>
      </c>
      <c r="F7442">
        <f t="shared" si="116"/>
        <v>1879.53</v>
      </c>
    </row>
    <row r="7443" spans="1:6">
      <c r="A7443" s="4">
        <v>7442</v>
      </c>
      <c r="B7443" s="5">
        <v>4</v>
      </c>
      <c r="C7443" s="6">
        <v>5740</v>
      </c>
      <c r="D7443" s="6">
        <v>3490</v>
      </c>
      <c r="E7443">
        <f>VLOOKUP(Чек_позиція!C7443,Товар!A:G,7,FALSE)</f>
        <v>397.85</v>
      </c>
      <c r="F7443">
        <f t="shared" si="116"/>
        <v>1591.4</v>
      </c>
    </row>
    <row r="7444" spans="1:6">
      <c r="A7444" s="4">
        <v>7443</v>
      </c>
      <c r="B7444" s="5">
        <v>2</v>
      </c>
      <c r="C7444" s="6">
        <v>9069</v>
      </c>
      <c r="D7444" s="6">
        <v>3490</v>
      </c>
      <c r="E7444">
        <f>VLOOKUP(Чек_позиція!C7444,Товар!A:G,7,FALSE)</f>
        <v>253.28</v>
      </c>
      <c r="F7444">
        <f t="shared" si="116"/>
        <v>506.56</v>
      </c>
    </row>
    <row r="7445" spans="1:6">
      <c r="A7445" s="4">
        <v>7444</v>
      </c>
      <c r="B7445" s="5">
        <v>4</v>
      </c>
      <c r="C7445" s="6">
        <v>6924</v>
      </c>
      <c r="D7445" s="6">
        <v>3490</v>
      </c>
      <c r="E7445">
        <f>VLOOKUP(Чек_позиція!C7445,Товар!A:G,7,FALSE)</f>
        <v>648.21</v>
      </c>
      <c r="F7445">
        <f t="shared" si="116"/>
        <v>2592.84</v>
      </c>
    </row>
    <row r="7446" spans="1:6">
      <c r="A7446" s="4">
        <v>7445</v>
      </c>
      <c r="B7446" s="5">
        <v>3</v>
      </c>
      <c r="C7446" s="6">
        <v>7653</v>
      </c>
      <c r="D7446" s="6">
        <v>3491</v>
      </c>
      <c r="E7446">
        <f>VLOOKUP(Чек_позиція!C7446,Товар!A:G,7,FALSE)</f>
        <v>128.77000000000001</v>
      </c>
      <c r="F7446">
        <f t="shared" si="116"/>
        <v>386.31000000000006</v>
      </c>
    </row>
    <row r="7447" spans="1:6">
      <c r="A7447" s="4">
        <v>7446</v>
      </c>
      <c r="B7447" s="5">
        <v>2</v>
      </c>
      <c r="C7447" s="6">
        <v>5225</v>
      </c>
      <c r="D7447" s="6">
        <v>3492</v>
      </c>
      <c r="E7447">
        <f>VLOOKUP(Чек_позиція!C7447,Товар!A:G,7,FALSE)</f>
        <v>137.19</v>
      </c>
      <c r="F7447">
        <f t="shared" si="116"/>
        <v>274.38</v>
      </c>
    </row>
    <row r="7448" spans="1:6">
      <c r="A7448" s="4">
        <v>7447</v>
      </c>
      <c r="B7448" s="5">
        <v>4</v>
      </c>
      <c r="C7448" s="6">
        <v>2249</v>
      </c>
      <c r="D7448" s="6">
        <v>3492</v>
      </c>
      <c r="E7448">
        <f>VLOOKUP(Чек_позиція!C7448,Товар!A:G,7,FALSE)</f>
        <v>137.27000000000001</v>
      </c>
      <c r="F7448">
        <f t="shared" si="116"/>
        <v>549.08000000000004</v>
      </c>
    </row>
    <row r="7449" spans="1:6">
      <c r="A7449" s="4">
        <v>7448</v>
      </c>
      <c r="B7449" s="5">
        <v>2</v>
      </c>
      <c r="C7449" s="6">
        <v>5946</v>
      </c>
      <c r="D7449" s="6">
        <v>3492</v>
      </c>
      <c r="E7449">
        <f>VLOOKUP(Чек_позиція!C7449,Товар!A:G,7,FALSE)</f>
        <v>72.87</v>
      </c>
      <c r="F7449">
        <f t="shared" si="116"/>
        <v>145.74</v>
      </c>
    </row>
    <row r="7450" spans="1:6">
      <c r="A7450" s="4">
        <v>7449</v>
      </c>
      <c r="B7450" s="5">
        <v>1</v>
      </c>
      <c r="C7450" s="6">
        <v>6671</v>
      </c>
      <c r="D7450" s="6">
        <v>3493</v>
      </c>
      <c r="E7450">
        <f>VLOOKUP(Чек_позиція!C7450,Товар!A:G,7,FALSE)</f>
        <v>616.64</v>
      </c>
      <c r="F7450">
        <f t="shared" si="116"/>
        <v>616.64</v>
      </c>
    </row>
    <row r="7451" spans="1:6">
      <c r="A7451" s="4">
        <v>7450</v>
      </c>
      <c r="B7451" s="5">
        <v>1</v>
      </c>
      <c r="C7451" s="6">
        <v>7620</v>
      </c>
      <c r="D7451" s="6">
        <v>3493</v>
      </c>
      <c r="E7451">
        <f>VLOOKUP(Чек_позиція!C7451,Товар!A:G,7,FALSE)</f>
        <v>396</v>
      </c>
      <c r="F7451">
        <f t="shared" si="116"/>
        <v>396</v>
      </c>
    </row>
    <row r="7452" spans="1:6">
      <c r="A7452" s="4">
        <v>7451</v>
      </c>
      <c r="B7452" s="5">
        <v>1</v>
      </c>
      <c r="C7452" s="6">
        <v>1922</v>
      </c>
      <c r="D7452" s="6">
        <v>3493</v>
      </c>
      <c r="E7452">
        <f>VLOOKUP(Чек_позиція!C7452,Товар!A:G,7,FALSE)</f>
        <v>264.02</v>
      </c>
      <c r="F7452">
        <f t="shared" si="116"/>
        <v>264.02</v>
      </c>
    </row>
    <row r="7453" spans="1:6">
      <c r="A7453" s="4">
        <v>7452</v>
      </c>
      <c r="B7453" s="5">
        <v>3</v>
      </c>
      <c r="C7453" s="6">
        <v>7055</v>
      </c>
      <c r="D7453" s="6">
        <v>3493</v>
      </c>
      <c r="E7453">
        <f>VLOOKUP(Чек_позиція!C7453,Товар!A:G,7,FALSE)</f>
        <v>642.61</v>
      </c>
      <c r="F7453">
        <f t="shared" si="116"/>
        <v>1927.83</v>
      </c>
    </row>
    <row r="7454" spans="1:6">
      <c r="A7454" s="4">
        <v>7453</v>
      </c>
      <c r="B7454" s="5">
        <v>2</v>
      </c>
      <c r="C7454" s="6">
        <v>5282</v>
      </c>
      <c r="D7454" s="6">
        <v>3494</v>
      </c>
      <c r="E7454">
        <f>VLOOKUP(Чек_позиція!C7454,Товар!A:G,7,FALSE)</f>
        <v>720.91</v>
      </c>
      <c r="F7454">
        <f t="shared" si="116"/>
        <v>1441.82</v>
      </c>
    </row>
    <row r="7455" spans="1:6">
      <c r="A7455" s="4">
        <v>7454</v>
      </c>
      <c r="B7455" s="5">
        <v>4</v>
      </c>
      <c r="C7455" s="6">
        <v>9450</v>
      </c>
      <c r="D7455" s="6">
        <v>3494</v>
      </c>
      <c r="E7455">
        <f>VLOOKUP(Чек_позиція!C7455,Товар!A:G,7,FALSE)</f>
        <v>150.52000000000001</v>
      </c>
      <c r="F7455">
        <f t="shared" si="116"/>
        <v>602.08000000000004</v>
      </c>
    </row>
    <row r="7456" spans="1:6">
      <c r="A7456" s="4">
        <v>7455</v>
      </c>
      <c r="B7456" s="5">
        <v>3</v>
      </c>
      <c r="C7456" s="6">
        <v>4762</v>
      </c>
      <c r="D7456" s="6">
        <v>3494</v>
      </c>
      <c r="E7456">
        <f>VLOOKUP(Чек_позиція!C7456,Товар!A:G,7,FALSE)</f>
        <v>491</v>
      </c>
      <c r="F7456">
        <f t="shared" si="116"/>
        <v>1473</v>
      </c>
    </row>
    <row r="7457" spans="1:6">
      <c r="A7457" s="4">
        <v>7456</v>
      </c>
      <c r="B7457" s="5">
        <v>1</v>
      </c>
      <c r="C7457" s="6">
        <v>3509</v>
      </c>
      <c r="D7457" s="6">
        <v>3495</v>
      </c>
      <c r="E7457">
        <f>VLOOKUP(Чек_позиція!C7457,Товар!A:G,7,FALSE)</f>
        <v>399.42</v>
      </c>
      <c r="F7457">
        <f t="shared" si="116"/>
        <v>399.42</v>
      </c>
    </row>
    <row r="7458" spans="1:6">
      <c r="A7458" s="4">
        <v>7457</v>
      </c>
      <c r="B7458" s="5">
        <v>3</v>
      </c>
      <c r="C7458" s="6">
        <v>9286</v>
      </c>
      <c r="D7458" s="6">
        <v>3495</v>
      </c>
      <c r="E7458">
        <f>VLOOKUP(Чек_позиція!C7458,Товар!A:G,7,FALSE)</f>
        <v>922.45</v>
      </c>
      <c r="F7458">
        <f t="shared" si="116"/>
        <v>2767.3500000000004</v>
      </c>
    </row>
    <row r="7459" spans="1:6">
      <c r="A7459" s="4">
        <v>7458</v>
      </c>
      <c r="B7459" s="5">
        <v>1</v>
      </c>
      <c r="C7459" s="6">
        <v>5478</v>
      </c>
      <c r="D7459" s="6">
        <v>3495</v>
      </c>
      <c r="E7459">
        <f>VLOOKUP(Чек_позиція!C7459,Товар!A:G,7,FALSE)</f>
        <v>453.32</v>
      </c>
      <c r="F7459">
        <f t="shared" si="116"/>
        <v>453.32</v>
      </c>
    </row>
    <row r="7460" spans="1:6">
      <c r="A7460" s="4">
        <v>7459</v>
      </c>
      <c r="B7460" s="5">
        <v>1</v>
      </c>
      <c r="C7460" s="6">
        <v>7927</v>
      </c>
      <c r="D7460" s="6">
        <v>3495</v>
      </c>
      <c r="E7460">
        <f>VLOOKUP(Чек_позиція!C7460,Товар!A:G,7,FALSE)</f>
        <v>423.64</v>
      </c>
      <c r="F7460">
        <f t="shared" si="116"/>
        <v>423.64</v>
      </c>
    </row>
    <row r="7461" spans="1:6">
      <c r="A7461" s="4">
        <v>7460</v>
      </c>
      <c r="B7461" s="5">
        <v>2</v>
      </c>
      <c r="C7461" s="6">
        <v>6472</v>
      </c>
      <c r="D7461" s="6">
        <v>3495</v>
      </c>
      <c r="E7461">
        <f>VLOOKUP(Чек_позиція!C7461,Товар!A:G,7,FALSE)</f>
        <v>869.34</v>
      </c>
      <c r="F7461">
        <f t="shared" si="116"/>
        <v>1738.68</v>
      </c>
    </row>
    <row r="7462" spans="1:6">
      <c r="A7462" s="4">
        <v>7461</v>
      </c>
      <c r="B7462" s="5">
        <v>1</v>
      </c>
      <c r="C7462" s="6">
        <v>9580</v>
      </c>
      <c r="D7462" s="6">
        <v>3496</v>
      </c>
      <c r="E7462">
        <f>VLOOKUP(Чек_позиція!C7462,Товар!A:G,7,FALSE)</f>
        <v>667.86</v>
      </c>
      <c r="F7462">
        <f t="shared" si="116"/>
        <v>667.86</v>
      </c>
    </row>
    <row r="7463" spans="1:6">
      <c r="A7463" s="4">
        <v>7462</v>
      </c>
      <c r="B7463" s="5">
        <v>2</v>
      </c>
      <c r="C7463" s="6">
        <v>1392</v>
      </c>
      <c r="D7463" s="6">
        <v>3496</v>
      </c>
      <c r="E7463">
        <f>VLOOKUP(Чек_позиція!C7463,Товар!A:G,7,FALSE)</f>
        <v>545.72</v>
      </c>
      <c r="F7463">
        <f t="shared" si="116"/>
        <v>1091.44</v>
      </c>
    </row>
    <row r="7464" spans="1:6">
      <c r="A7464" s="4">
        <v>7463</v>
      </c>
      <c r="B7464" s="5">
        <v>1</v>
      </c>
      <c r="C7464" s="6">
        <v>8766</v>
      </c>
      <c r="D7464" s="6">
        <v>3497</v>
      </c>
      <c r="E7464">
        <f>VLOOKUP(Чек_позиція!C7464,Товар!A:G,7,FALSE)</f>
        <v>587.55999999999995</v>
      </c>
      <c r="F7464">
        <f t="shared" si="116"/>
        <v>587.55999999999995</v>
      </c>
    </row>
    <row r="7465" spans="1:6">
      <c r="A7465" s="4">
        <v>7464</v>
      </c>
      <c r="B7465" s="5">
        <v>4</v>
      </c>
      <c r="C7465" s="6">
        <v>4773</v>
      </c>
      <c r="D7465" s="6">
        <v>3497</v>
      </c>
      <c r="E7465">
        <f>VLOOKUP(Чек_позиція!C7465,Товар!A:G,7,FALSE)</f>
        <v>721.15</v>
      </c>
      <c r="F7465">
        <f t="shared" si="116"/>
        <v>2884.6</v>
      </c>
    </row>
    <row r="7466" spans="1:6">
      <c r="A7466" s="4">
        <v>7465</v>
      </c>
      <c r="B7466" s="5">
        <v>3</v>
      </c>
      <c r="C7466" s="6">
        <v>7469</v>
      </c>
      <c r="D7466" s="6">
        <v>3498</v>
      </c>
      <c r="E7466">
        <f>VLOOKUP(Чек_позиція!C7466,Товар!A:G,7,FALSE)</f>
        <v>513.04999999999995</v>
      </c>
      <c r="F7466">
        <f t="shared" si="116"/>
        <v>1539.1499999999999</v>
      </c>
    </row>
    <row r="7467" spans="1:6">
      <c r="A7467" s="4">
        <v>7466</v>
      </c>
      <c r="B7467" s="5">
        <v>2</v>
      </c>
      <c r="C7467" s="6">
        <v>4601</v>
      </c>
      <c r="D7467" s="6">
        <v>3498</v>
      </c>
      <c r="E7467">
        <f>VLOOKUP(Чек_позиція!C7467,Товар!A:G,7,FALSE)</f>
        <v>708.57</v>
      </c>
      <c r="F7467">
        <f t="shared" si="116"/>
        <v>1417.14</v>
      </c>
    </row>
    <row r="7468" spans="1:6">
      <c r="A7468" s="4">
        <v>7467</v>
      </c>
      <c r="B7468" s="5">
        <v>1</v>
      </c>
      <c r="C7468" s="6">
        <v>6895</v>
      </c>
      <c r="D7468" s="6">
        <v>3498</v>
      </c>
      <c r="E7468">
        <f>VLOOKUP(Чек_позиція!C7468,Товар!A:G,7,FALSE)</f>
        <v>95.43</v>
      </c>
      <c r="F7468">
        <f t="shared" si="116"/>
        <v>95.43</v>
      </c>
    </row>
    <row r="7469" spans="1:6">
      <c r="A7469" s="4">
        <v>7468</v>
      </c>
      <c r="B7469" s="5">
        <v>4</v>
      </c>
      <c r="C7469" s="6">
        <v>4197</v>
      </c>
      <c r="D7469" s="6">
        <v>3498</v>
      </c>
      <c r="E7469">
        <f>VLOOKUP(Чек_позиція!C7469,Товар!A:G,7,FALSE)</f>
        <v>914.46</v>
      </c>
      <c r="F7469">
        <f t="shared" si="116"/>
        <v>3657.84</v>
      </c>
    </row>
    <row r="7470" spans="1:6">
      <c r="A7470" s="4">
        <v>7469</v>
      </c>
      <c r="B7470" s="5">
        <v>4</v>
      </c>
      <c r="C7470" s="6">
        <v>7152</v>
      </c>
      <c r="D7470" s="6">
        <v>3498</v>
      </c>
      <c r="E7470">
        <f>VLOOKUP(Чек_позиція!C7470,Товар!A:G,7,FALSE)</f>
        <v>249.53</v>
      </c>
      <c r="F7470">
        <f t="shared" si="116"/>
        <v>998.12</v>
      </c>
    </row>
    <row r="7471" spans="1:6">
      <c r="A7471" s="4">
        <v>7470</v>
      </c>
      <c r="B7471" s="5">
        <v>4</v>
      </c>
      <c r="C7471" s="6">
        <v>5753</v>
      </c>
      <c r="D7471" s="6">
        <v>3499</v>
      </c>
      <c r="E7471">
        <f>VLOOKUP(Чек_позиція!C7471,Товар!A:G,7,FALSE)</f>
        <v>803.62</v>
      </c>
      <c r="F7471">
        <f t="shared" si="116"/>
        <v>3214.48</v>
      </c>
    </row>
    <row r="7472" spans="1:6">
      <c r="A7472" s="4">
        <v>7471</v>
      </c>
      <c r="B7472" s="5">
        <v>4</v>
      </c>
      <c r="C7472" s="6">
        <v>4217</v>
      </c>
      <c r="D7472" s="6">
        <v>3500</v>
      </c>
      <c r="E7472">
        <f>VLOOKUP(Чек_позиція!C7472,Товар!A:G,7,FALSE)</f>
        <v>519.74</v>
      </c>
      <c r="F7472">
        <f t="shared" si="116"/>
        <v>2078.96</v>
      </c>
    </row>
    <row r="7473" spans="1:6">
      <c r="A7473" s="4">
        <v>7472</v>
      </c>
      <c r="B7473" s="5">
        <v>3</v>
      </c>
      <c r="C7473" s="6">
        <v>9564</v>
      </c>
      <c r="D7473" s="6">
        <v>3501</v>
      </c>
      <c r="E7473">
        <f>VLOOKUP(Чек_позиція!C7473,Товар!A:G,7,FALSE)</f>
        <v>474.5</v>
      </c>
      <c r="F7473">
        <f t="shared" si="116"/>
        <v>1423.5</v>
      </c>
    </row>
    <row r="7474" spans="1:6">
      <c r="A7474" s="4">
        <v>7473</v>
      </c>
      <c r="B7474" s="5">
        <v>2</v>
      </c>
      <c r="C7474" s="6">
        <v>9273</v>
      </c>
      <c r="D7474" s="6">
        <v>3502</v>
      </c>
      <c r="E7474">
        <f>VLOOKUP(Чек_позиція!C7474,Товар!A:G,7,FALSE)</f>
        <v>135.91999999999999</v>
      </c>
      <c r="F7474">
        <f t="shared" si="116"/>
        <v>271.83999999999997</v>
      </c>
    </row>
    <row r="7475" spans="1:6">
      <c r="A7475" s="4">
        <v>7474</v>
      </c>
      <c r="B7475" s="5">
        <v>3</v>
      </c>
      <c r="C7475" s="6">
        <v>8120</v>
      </c>
      <c r="D7475" s="6">
        <v>3502</v>
      </c>
      <c r="E7475">
        <f>VLOOKUP(Чек_позиція!C7475,Товар!A:G,7,FALSE)</f>
        <v>759.92</v>
      </c>
      <c r="F7475">
        <f t="shared" si="116"/>
        <v>2279.7599999999998</v>
      </c>
    </row>
    <row r="7476" spans="1:6">
      <c r="A7476" s="4">
        <v>7475</v>
      </c>
      <c r="B7476" s="5">
        <v>3</v>
      </c>
      <c r="C7476" s="6">
        <v>7579</v>
      </c>
      <c r="D7476" s="6">
        <v>3502</v>
      </c>
      <c r="E7476">
        <f>VLOOKUP(Чек_позиція!C7476,Товар!A:G,7,FALSE)</f>
        <v>176.93</v>
      </c>
      <c r="F7476">
        <f t="shared" si="116"/>
        <v>530.79</v>
      </c>
    </row>
    <row r="7477" spans="1:6">
      <c r="A7477" s="4">
        <v>7476</v>
      </c>
      <c r="B7477" s="5">
        <v>1</v>
      </c>
      <c r="C7477" s="6">
        <v>2697</v>
      </c>
      <c r="D7477" s="6">
        <v>3502</v>
      </c>
      <c r="E7477">
        <f>VLOOKUP(Чек_позиція!C7477,Товар!A:G,7,FALSE)</f>
        <v>227.45</v>
      </c>
      <c r="F7477">
        <f t="shared" si="116"/>
        <v>227.45</v>
      </c>
    </row>
    <row r="7478" spans="1:6">
      <c r="A7478" s="4">
        <v>7477</v>
      </c>
      <c r="B7478" s="5">
        <v>3</v>
      </c>
      <c r="C7478" s="6">
        <v>7917</v>
      </c>
      <c r="D7478" s="6">
        <v>3503</v>
      </c>
      <c r="E7478">
        <f>VLOOKUP(Чек_позиція!C7478,Товар!A:G,7,FALSE)</f>
        <v>717.86</v>
      </c>
      <c r="F7478">
        <f t="shared" si="116"/>
        <v>2153.58</v>
      </c>
    </row>
    <row r="7479" spans="1:6">
      <c r="A7479" s="4">
        <v>7478</v>
      </c>
      <c r="B7479" s="5">
        <v>2</v>
      </c>
      <c r="C7479" s="6">
        <v>2173</v>
      </c>
      <c r="D7479" s="6">
        <v>3503</v>
      </c>
      <c r="E7479">
        <f>VLOOKUP(Чек_позиція!C7479,Товар!A:G,7,FALSE)</f>
        <v>907.74</v>
      </c>
      <c r="F7479">
        <f t="shared" si="116"/>
        <v>1815.48</v>
      </c>
    </row>
    <row r="7480" spans="1:6">
      <c r="A7480" s="4">
        <v>7479</v>
      </c>
      <c r="B7480" s="5">
        <v>2</v>
      </c>
      <c r="C7480" s="6">
        <v>4560</v>
      </c>
      <c r="D7480" s="6">
        <v>3503</v>
      </c>
      <c r="E7480">
        <f>VLOOKUP(Чек_позиція!C7480,Товар!A:G,7,FALSE)</f>
        <v>260.87</v>
      </c>
      <c r="F7480">
        <f t="shared" si="116"/>
        <v>521.74</v>
      </c>
    </row>
    <row r="7481" spans="1:6">
      <c r="A7481" s="4">
        <v>7480</v>
      </c>
      <c r="B7481" s="5">
        <v>1</v>
      </c>
      <c r="C7481" s="6">
        <v>9215</v>
      </c>
      <c r="D7481" s="6">
        <v>3503</v>
      </c>
      <c r="E7481">
        <f>VLOOKUP(Чек_позиція!C7481,Товар!A:G,7,FALSE)</f>
        <v>470.41</v>
      </c>
      <c r="F7481">
        <f t="shared" si="116"/>
        <v>470.41</v>
      </c>
    </row>
    <row r="7482" spans="1:6">
      <c r="A7482" s="4">
        <v>7481</v>
      </c>
      <c r="B7482" s="5">
        <v>4</v>
      </c>
      <c r="C7482" s="6">
        <v>5090</v>
      </c>
      <c r="D7482" s="6">
        <v>3503</v>
      </c>
      <c r="E7482">
        <f>VLOOKUP(Чек_позиція!C7482,Товар!A:G,7,FALSE)</f>
        <v>428</v>
      </c>
      <c r="F7482">
        <f t="shared" si="116"/>
        <v>1712</v>
      </c>
    </row>
    <row r="7483" spans="1:6">
      <c r="A7483" s="4">
        <v>7482</v>
      </c>
      <c r="B7483" s="5">
        <v>2</v>
      </c>
      <c r="C7483" s="6">
        <v>2222</v>
      </c>
      <c r="D7483" s="6">
        <v>3504</v>
      </c>
      <c r="E7483">
        <f>VLOOKUP(Чек_позиція!C7483,Товар!A:G,7,FALSE)</f>
        <v>638.29</v>
      </c>
      <c r="F7483">
        <f t="shared" si="116"/>
        <v>1276.58</v>
      </c>
    </row>
    <row r="7484" spans="1:6">
      <c r="A7484" s="4">
        <v>7483</v>
      </c>
      <c r="B7484" s="5">
        <v>4</v>
      </c>
      <c r="C7484" s="6">
        <v>1184</v>
      </c>
      <c r="D7484" s="6">
        <v>3505</v>
      </c>
      <c r="E7484">
        <f>VLOOKUP(Чек_позиція!C7484,Товар!A:G,7,FALSE)</f>
        <v>430.8</v>
      </c>
      <c r="F7484">
        <f t="shared" si="116"/>
        <v>1723.2</v>
      </c>
    </row>
    <row r="7485" spans="1:6">
      <c r="A7485" s="4">
        <v>7484</v>
      </c>
      <c r="B7485" s="5">
        <v>1</v>
      </c>
      <c r="C7485" s="6">
        <v>9112</v>
      </c>
      <c r="D7485" s="6">
        <v>3505</v>
      </c>
      <c r="E7485">
        <f>VLOOKUP(Чек_позиція!C7485,Товар!A:G,7,FALSE)</f>
        <v>323.56</v>
      </c>
      <c r="F7485">
        <f t="shared" si="116"/>
        <v>323.56</v>
      </c>
    </row>
    <row r="7486" spans="1:6">
      <c r="A7486" s="4">
        <v>7485</v>
      </c>
      <c r="B7486" s="5">
        <v>1</v>
      </c>
      <c r="C7486" s="6">
        <v>8548</v>
      </c>
      <c r="D7486" s="6">
        <v>3505</v>
      </c>
      <c r="E7486">
        <f>VLOOKUP(Чек_позиція!C7486,Товар!A:G,7,FALSE)</f>
        <v>425.4</v>
      </c>
      <c r="F7486">
        <f t="shared" si="116"/>
        <v>425.4</v>
      </c>
    </row>
    <row r="7487" spans="1:6">
      <c r="A7487" s="4">
        <v>7486</v>
      </c>
      <c r="B7487" s="5">
        <v>1</v>
      </c>
      <c r="C7487" s="6">
        <v>9281</v>
      </c>
      <c r="D7487" s="6">
        <v>3506</v>
      </c>
      <c r="E7487">
        <f>VLOOKUP(Чек_позиція!C7487,Товар!A:G,7,FALSE)</f>
        <v>566.45000000000005</v>
      </c>
      <c r="F7487">
        <f t="shared" si="116"/>
        <v>566.45000000000005</v>
      </c>
    </row>
    <row r="7488" spans="1:6">
      <c r="A7488" s="4">
        <v>7487</v>
      </c>
      <c r="B7488" s="5">
        <v>2</v>
      </c>
      <c r="C7488" s="6">
        <v>4561</v>
      </c>
      <c r="D7488" s="6">
        <v>3506</v>
      </c>
      <c r="E7488">
        <f>VLOOKUP(Чек_позиція!C7488,Товар!A:G,7,FALSE)</f>
        <v>491.76</v>
      </c>
      <c r="F7488">
        <f t="shared" si="116"/>
        <v>983.52</v>
      </c>
    </row>
    <row r="7489" spans="1:6">
      <c r="A7489" s="4">
        <v>7488</v>
      </c>
      <c r="B7489" s="5">
        <v>3</v>
      </c>
      <c r="C7489" s="6">
        <v>1056</v>
      </c>
      <c r="D7489" s="6">
        <v>3506</v>
      </c>
      <c r="E7489">
        <f>VLOOKUP(Чек_позиція!C7489,Товар!A:G,7,FALSE)</f>
        <v>893.48</v>
      </c>
      <c r="F7489">
        <f t="shared" si="116"/>
        <v>2680.44</v>
      </c>
    </row>
    <row r="7490" spans="1:6">
      <c r="A7490" s="4">
        <v>7489</v>
      </c>
      <c r="B7490" s="5">
        <v>4</v>
      </c>
      <c r="C7490" s="6">
        <v>6298</v>
      </c>
      <c r="D7490" s="6">
        <v>3506</v>
      </c>
      <c r="E7490">
        <f>VLOOKUP(Чек_позиція!C7490,Товар!A:G,7,FALSE)</f>
        <v>232.13</v>
      </c>
      <c r="F7490">
        <f t="shared" si="116"/>
        <v>928.52</v>
      </c>
    </row>
    <row r="7491" spans="1:6">
      <c r="A7491" s="4">
        <v>7490</v>
      </c>
      <c r="B7491" s="5">
        <v>4</v>
      </c>
      <c r="C7491" s="6">
        <v>8367</v>
      </c>
      <c r="D7491" s="6">
        <v>3507</v>
      </c>
      <c r="E7491">
        <f>VLOOKUP(Чек_позиція!C7491,Товар!A:G,7,FALSE)</f>
        <v>760.73</v>
      </c>
      <c r="F7491">
        <f t="shared" ref="F7491:F7554" si="117">B7491*E7491</f>
        <v>3042.92</v>
      </c>
    </row>
    <row r="7492" spans="1:6">
      <c r="A7492" s="4">
        <v>7491</v>
      </c>
      <c r="B7492" s="5">
        <v>1</v>
      </c>
      <c r="C7492" s="6">
        <v>976</v>
      </c>
      <c r="D7492" s="6">
        <v>3507</v>
      </c>
      <c r="E7492">
        <f>VLOOKUP(Чек_позиція!C7492,Товар!A:G,7,FALSE)</f>
        <v>239.93</v>
      </c>
      <c r="F7492">
        <f t="shared" si="117"/>
        <v>239.93</v>
      </c>
    </row>
    <row r="7493" spans="1:6">
      <c r="A7493" s="4">
        <v>7492</v>
      </c>
      <c r="B7493" s="5">
        <v>1</v>
      </c>
      <c r="C7493" s="6">
        <v>8905</v>
      </c>
      <c r="D7493" s="6">
        <v>3507</v>
      </c>
      <c r="E7493">
        <f>VLOOKUP(Чек_позиція!C7493,Товар!A:G,7,FALSE)</f>
        <v>833.89</v>
      </c>
      <c r="F7493">
        <f t="shared" si="117"/>
        <v>833.89</v>
      </c>
    </row>
    <row r="7494" spans="1:6">
      <c r="A7494" s="4">
        <v>7493</v>
      </c>
      <c r="B7494" s="5">
        <v>4</v>
      </c>
      <c r="C7494" s="6">
        <v>9638</v>
      </c>
      <c r="D7494" s="6">
        <v>3508</v>
      </c>
      <c r="E7494">
        <f>VLOOKUP(Чек_позиція!C7494,Товар!A:G,7,FALSE)</f>
        <v>750.31</v>
      </c>
      <c r="F7494">
        <f t="shared" si="117"/>
        <v>3001.24</v>
      </c>
    </row>
    <row r="7495" spans="1:6">
      <c r="A7495" s="4">
        <v>7494</v>
      </c>
      <c r="B7495" s="5">
        <v>4</v>
      </c>
      <c r="C7495" s="6">
        <v>8454</v>
      </c>
      <c r="D7495" s="6">
        <v>3508</v>
      </c>
      <c r="E7495">
        <f>VLOOKUP(Чек_позиція!C7495,Товар!A:G,7,FALSE)</f>
        <v>744.16</v>
      </c>
      <c r="F7495">
        <f t="shared" si="117"/>
        <v>2976.64</v>
      </c>
    </row>
    <row r="7496" spans="1:6">
      <c r="A7496" s="4">
        <v>7495</v>
      </c>
      <c r="B7496" s="5">
        <v>3</v>
      </c>
      <c r="C7496" s="6">
        <v>8506</v>
      </c>
      <c r="D7496" s="6">
        <v>3508</v>
      </c>
      <c r="E7496">
        <f>VLOOKUP(Чек_позиція!C7496,Товар!A:G,7,FALSE)</f>
        <v>313.02999999999997</v>
      </c>
      <c r="F7496">
        <f t="shared" si="117"/>
        <v>939.08999999999992</v>
      </c>
    </row>
    <row r="7497" spans="1:6">
      <c r="A7497" s="4">
        <v>7496</v>
      </c>
      <c r="B7497" s="5">
        <v>2</v>
      </c>
      <c r="C7497" s="6">
        <v>146</v>
      </c>
      <c r="D7497" s="6">
        <v>3508</v>
      </c>
      <c r="E7497">
        <f>VLOOKUP(Чек_позиція!C7497,Товар!A:G,7,FALSE)</f>
        <v>702.35</v>
      </c>
      <c r="F7497">
        <f t="shared" si="117"/>
        <v>1404.7</v>
      </c>
    </row>
    <row r="7498" spans="1:6">
      <c r="A7498" s="4">
        <v>7497</v>
      </c>
      <c r="B7498" s="5">
        <v>4</v>
      </c>
      <c r="C7498" s="6">
        <v>5749</v>
      </c>
      <c r="D7498" s="6">
        <v>3508</v>
      </c>
      <c r="E7498">
        <f>VLOOKUP(Чек_позиція!C7498,Товар!A:G,7,FALSE)</f>
        <v>763.89</v>
      </c>
      <c r="F7498">
        <f t="shared" si="117"/>
        <v>3055.56</v>
      </c>
    </row>
    <row r="7499" spans="1:6">
      <c r="A7499" s="4">
        <v>7498</v>
      </c>
      <c r="B7499" s="5">
        <v>1</v>
      </c>
      <c r="C7499" s="6">
        <v>3935</v>
      </c>
      <c r="D7499" s="6">
        <v>3509</v>
      </c>
      <c r="E7499">
        <f>VLOOKUP(Чек_позиція!C7499,Товар!A:G,7,FALSE)</f>
        <v>224.84</v>
      </c>
      <c r="F7499">
        <f t="shared" si="117"/>
        <v>224.84</v>
      </c>
    </row>
    <row r="7500" spans="1:6">
      <c r="A7500" s="4">
        <v>7499</v>
      </c>
      <c r="B7500" s="5">
        <v>3</v>
      </c>
      <c r="C7500" s="6">
        <v>9525</v>
      </c>
      <c r="D7500" s="6">
        <v>3509</v>
      </c>
      <c r="E7500">
        <f>VLOOKUP(Чек_позиція!C7500,Товар!A:G,7,FALSE)</f>
        <v>717.11</v>
      </c>
      <c r="F7500">
        <f t="shared" si="117"/>
        <v>2151.33</v>
      </c>
    </row>
    <row r="7501" spans="1:6">
      <c r="A7501" s="4">
        <v>7500</v>
      </c>
      <c r="B7501" s="5">
        <v>3</v>
      </c>
      <c r="C7501" s="6">
        <v>3567</v>
      </c>
      <c r="D7501" s="6">
        <v>3509</v>
      </c>
      <c r="E7501">
        <f>VLOOKUP(Чек_позиція!C7501,Товар!A:G,7,FALSE)</f>
        <v>475.38</v>
      </c>
      <c r="F7501">
        <f t="shared" si="117"/>
        <v>1426.1399999999999</v>
      </c>
    </row>
    <row r="7502" spans="1:6">
      <c r="A7502" s="4">
        <v>7501</v>
      </c>
      <c r="B7502" s="5">
        <v>4</v>
      </c>
      <c r="C7502" s="6">
        <v>9343</v>
      </c>
      <c r="D7502" s="6">
        <v>3509</v>
      </c>
      <c r="E7502">
        <f>VLOOKUP(Чек_позиція!C7502,Товар!A:G,7,FALSE)</f>
        <v>575.42999999999995</v>
      </c>
      <c r="F7502">
        <f t="shared" si="117"/>
        <v>2301.7199999999998</v>
      </c>
    </row>
    <row r="7503" spans="1:6">
      <c r="A7503" s="4">
        <v>7502</v>
      </c>
      <c r="B7503" s="5">
        <v>1</v>
      </c>
      <c r="C7503" s="6">
        <v>9167</v>
      </c>
      <c r="D7503" s="6">
        <v>3510</v>
      </c>
      <c r="E7503">
        <f>VLOOKUP(Чек_позиція!C7503,Товар!A:G,7,FALSE)</f>
        <v>251.45</v>
      </c>
      <c r="F7503">
        <f t="shared" si="117"/>
        <v>251.45</v>
      </c>
    </row>
    <row r="7504" spans="1:6">
      <c r="A7504" s="4">
        <v>7503</v>
      </c>
      <c r="B7504" s="5">
        <v>3</v>
      </c>
      <c r="C7504" s="6">
        <v>7037</v>
      </c>
      <c r="D7504" s="6">
        <v>3511</v>
      </c>
      <c r="E7504">
        <f>VLOOKUP(Чек_позиція!C7504,Товар!A:G,7,FALSE)</f>
        <v>785.62</v>
      </c>
      <c r="F7504">
        <f t="shared" si="117"/>
        <v>2356.86</v>
      </c>
    </row>
    <row r="7505" spans="1:6">
      <c r="A7505" s="4">
        <v>7504</v>
      </c>
      <c r="B7505" s="5">
        <v>1</v>
      </c>
      <c r="C7505" s="6">
        <v>1743</v>
      </c>
      <c r="D7505" s="6">
        <v>3511</v>
      </c>
      <c r="E7505">
        <f>VLOOKUP(Чек_позиція!C7505,Товар!A:G,7,FALSE)</f>
        <v>725.76</v>
      </c>
      <c r="F7505">
        <f t="shared" si="117"/>
        <v>725.76</v>
      </c>
    </row>
    <row r="7506" spans="1:6">
      <c r="A7506" s="4">
        <v>7505</v>
      </c>
      <c r="B7506" s="5">
        <v>3</v>
      </c>
      <c r="C7506" s="6">
        <v>5902</v>
      </c>
      <c r="D7506" s="6">
        <v>3511</v>
      </c>
      <c r="E7506">
        <f>VLOOKUP(Чек_позиція!C7506,Товар!A:G,7,FALSE)</f>
        <v>279.95999999999998</v>
      </c>
      <c r="F7506">
        <f t="shared" si="117"/>
        <v>839.87999999999988</v>
      </c>
    </row>
    <row r="7507" spans="1:6">
      <c r="A7507" s="4">
        <v>7506</v>
      </c>
      <c r="B7507" s="5">
        <v>1</v>
      </c>
      <c r="C7507" s="6">
        <v>4315</v>
      </c>
      <c r="D7507" s="6">
        <v>3511</v>
      </c>
      <c r="E7507">
        <f>VLOOKUP(Чек_позиція!C7507,Товар!A:G,7,FALSE)</f>
        <v>713.15</v>
      </c>
      <c r="F7507">
        <f t="shared" si="117"/>
        <v>713.15</v>
      </c>
    </row>
    <row r="7508" spans="1:6">
      <c r="A7508" s="4">
        <v>7507</v>
      </c>
      <c r="B7508" s="5">
        <v>3</v>
      </c>
      <c r="C7508" s="6">
        <v>4451</v>
      </c>
      <c r="D7508" s="6">
        <v>3512</v>
      </c>
      <c r="E7508">
        <f>VLOOKUP(Чек_позиція!C7508,Товар!A:G,7,FALSE)</f>
        <v>865.78</v>
      </c>
      <c r="F7508">
        <f t="shared" si="117"/>
        <v>2597.34</v>
      </c>
    </row>
    <row r="7509" spans="1:6">
      <c r="A7509" s="4">
        <v>7508</v>
      </c>
      <c r="B7509" s="5">
        <v>2</v>
      </c>
      <c r="C7509" s="6">
        <v>6232</v>
      </c>
      <c r="D7509" s="6">
        <v>3512</v>
      </c>
      <c r="E7509">
        <f>VLOOKUP(Чек_позиція!C7509,Товар!A:G,7,FALSE)</f>
        <v>620.29999999999995</v>
      </c>
      <c r="F7509">
        <f t="shared" si="117"/>
        <v>1240.5999999999999</v>
      </c>
    </row>
    <row r="7510" spans="1:6">
      <c r="A7510" s="4">
        <v>7509</v>
      </c>
      <c r="B7510" s="5">
        <v>2</v>
      </c>
      <c r="C7510" s="6">
        <v>6454</v>
      </c>
      <c r="D7510" s="6">
        <v>3512</v>
      </c>
      <c r="E7510">
        <f>VLOOKUP(Чек_позиція!C7510,Товар!A:G,7,FALSE)</f>
        <v>429.38</v>
      </c>
      <c r="F7510">
        <f t="shared" si="117"/>
        <v>858.76</v>
      </c>
    </row>
    <row r="7511" spans="1:6">
      <c r="A7511" s="4">
        <v>7510</v>
      </c>
      <c r="B7511" s="5">
        <v>3</v>
      </c>
      <c r="C7511" s="6">
        <v>3688</v>
      </c>
      <c r="D7511" s="6">
        <v>3512</v>
      </c>
      <c r="E7511">
        <f>VLOOKUP(Чек_позиція!C7511,Товар!A:G,7,FALSE)</f>
        <v>270.48</v>
      </c>
      <c r="F7511">
        <f t="shared" si="117"/>
        <v>811.44</v>
      </c>
    </row>
    <row r="7512" spans="1:6">
      <c r="A7512" s="4">
        <v>7511</v>
      </c>
      <c r="B7512" s="5">
        <v>1</v>
      </c>
      <c r="C7512" s="6">
        <v>1636</v>
      </c>
      <c r="D7512" s="6">
        <v>3512</v>
      </c>
      <c r="E7512">
        <f>VLOOKUP(Чек_позиція!C7512,Товар!A:G,7,FALSE)</f>
        <v>210.78</v>
      </c>
      <c r="F7512">
        <f t="shared" si="117"/>
        <v>210.78</v>
      </c>
    </row>
    <row r="7513" spans="1:6">
      <c r="A7513" s="4">
        <v>7512</v>
      </c>
      <c r="B7513" s="5">
        <v>2</v>
      </c>
      <c r="C7513" s="6">
        <v>4137</v>
      </c>
      <c r="D7513" s="6">
        <v>3513</v>
      </c>
      <c r="E7513">
        <f>VLOOKUP(Чек_позиція!C7513,Товар!A:G,7,FALSE)</f>
        <v>278.55</v>
      </c>
      <c r="F7513">
        <f t="shared" si="117"/>
        <v>557.1</v>
      </c>
    </row>
    <row r="7514" spans="1:6">
      <c r="A7514" s="4">
        <v>7513</v>
      </c>
      <c r="B7514" s="5">
        <v>1</v>
      </c>
      <c r="C7514" s="6">
        <v>7556</v>
      </c>
      <c r="D7514" s="6">
        <v>3513</v>
      </c>
      <c r="E7514">
        <f>VLOOKUP(Чек_позиція!C7514,Товар!A:G,7,FALSE)</f>
        <v>493.32</v>
      </c>
      <c r="F7514">
        <f t="shared" si="117"/>
        <v>493.32</v>
      </c>
    </row>
    <row r="7515" spans="1:6">
      <c r="A7515" s="4">
        <v>7514</v>
      </c>
      <c r="B7515" s="5">
        <v>3</v>
      </c>
      <c r="C7515" s="6">
        <v>8878</v>
      </c>
      <c r="D7515" s="6">
        <v>3514</v>
      </c>
      <c r="E7515">
        <f>VLOOKUP(Чек_позиція!C7515,Товар!A:G,7,FALSE)</f>
        <v>187.29</v>
      </c>
      <c r="F7515">
        <f t="shared" si="117"/>
        <v>561.87</v>
      </c>
    </row>
    <row r="7516" spans="1:6">
      <c r="A7516" s="4">
        <v>7515</v>
      </c>
      <c r="B7516" s="5">
        <v>3</v>
      </c>
      <c r="C7516" s="6">
        <v>9236</v>
      </c>
      <c r="D7516" s="6">
        <v>3514</v>
      </c>
      <c r="E7516">
        <f>VLOOKUP(Чек_позиція!C7516,Товар!A:G,7,FALSE)</f>
        <v>776.11</v>
      </c>
      <c r="F7516">
        <f t="shared" si="117"/>
        <v>2328.33</v>
      </c>
    </row>
    <row r="7517" spans="1:6">
      <c r="A7517" s="4">
        <v>7516</v>
      </c>
      <c r="B7517" s="5">
        <v>3</v>
      </c>
      <c r="C7517" s="6">
        <v>3994</v>
      </c>
      <c r="D7517" s="6">
        <v>3514</v>
      </c>
      <c r="E7517">
        <f>VLOOKUP(Чек_позиція!C7517,Товар!A:G,7,FALSE)</f>
        <v>413.57</v>
      </c>
      <c r="F7517">
        <f t="shared" si="117"/>
        <v>1240.71</v>
      </c>
    </row>
    <row r="7518" spans="1:6">
      <c r="A7518" s="4">
        <v>7517</v>
      </c>
      <c r="B7518" s="5">
        <v>3</v>
      </c>
      <c r="C7518" s="6">
        <v>4959</v>
      </c>
      <c r="D7518" s="6">
        <v>3514</v>
      </c>
      <c r="E7518">
        <f>VLOOKUP(Чек_позиція!C7518,Товар!A:G,7,FALSE)</f>
        <v>111.92</v>
      </c>
      <c r="F7518">
        <f t="shared" si="117"/>
        <v>335.76</v>
      </c>
    </row>
    <row r="7519" spans="1:6">
      <c r="A7519" s="4">
        <v>7518</v>
      </c>
      <c r="B7519" s="5">
        <v>4</v>
      </c>
      <c r="C7519" s="6">
        <v>267</v>
      </c>
      <c r="D7519" s="6">
        <v>3514</v>
      </c>
      <c r="E7519">
        <f>VLOOKUP(Чек_позиція!C7519,Товар!A:G,7,FALSE)</f>
        <v>907.62</v>
      </c>
      <c r="F7519">
        <f t="shared" si="117"/>
        <v>3630.48</v>
      </c>
    </row>
    <row r="7520" spans="1:6">
      <c r="A7520" s="4">
        <v>7519</v>
      </c>
      <c r="B7520" s="5">
        <v>4</v>
      </c>
      <c r="C7520" s="6">
        <v>7887</v>
      </c>
      <c r="D7520" s="6">
        <v>3515</v>
      </c>
      <c r="E7520">
        <f>VLOOKUP(Чек_позиція!C7520,Товар!A:G,7,FALSE)</f>
        <v>627.62</v>
      </c>
      <c r="F7520">
        <f t="shared" si="117"/>
        <v>2510.48</v>
      </c>
    </row>
    <row r="7521" spans="1:6">
      <c r="A7521" s="4">
        <v>7520</v>
      </c>
      <c r="B7521" s="5">
        <v>2</v>
      </c>
      <c r="C7521" s="6">
        <v>9991</v>
      </c>
      <c r="D7521" s="6">
        <v>3515</v>
      </c>
      <c r="E7521">
        <f>VLOOKUP(Чек_позиція!C7521,Товар!A:G,7,FALSE)</f>
        <v>937.42</v>
      </c>
      <c r="F7521">
        <f t="shared" si="117"/>
        <v>1874.84</v>
      </c>
    </row>
    <row r="7522" spans="1:6">
      <c r="A7522" s="4">
        <v>7521</v>
      </c>
      <c r="B7522" s="5">
        <v>2</v>
      </c>
      <c r="C7522" s="6">
        <v>2516</v>
      </c>
      <c r="D7522" s="6">
        <v>3516</v>
      </c>
      <c r="E7522">
        <f>VLOOKUP(Чек_позиція!C7522,Товар!A:G,7,FALSE)</f>
        <v>276.02</v>
      </c>
      <c r="F7522">
        <f t="shared" si="117"/>
        <v>552.04</v>
      </c>
    </row>
    <row r="7523" spans="1:6">
      <c r="A7523" s="4">
        <v>7522</v>
      </c>
      <c r="B7523" s="5">
        <v>3</v>
      </c>
      <c r="C7523" s="6">
        <v>2486</v>
      </c>
      <c r="D7523" s="6">
        <v>3516</v>
      </c>
      <c r="E7523">
        <f>VLOOKUP(Чек_позиція!C7523,Товар!A:G,7,FALSE)</f>
        <v>852.88</v>
      </c>
      <c r="F7523">
        <f t="shared" si="117"/>
        <v>2558.64</v>
      </c>
    </row>
    <row r="7524" spans="1:6">
      <c r="A7524" s="4">
        <v>7523</v>
      </c>
      <c r="B7524" s="5">
        <v>3</v>
      </c>
      <c r="C7524" s="6">
        <v>536</v>
      </c>
      <c r="D7524" s="6">
        <v>3516</v>
      </c>
      <c r="E7524">
        <f>VLOOKUP(Чек_позиція!C7524,Товар!A:G,7,FALSE)</f>
        <v>368.48</v>
      </c>
      <c r="F7524">
        <f t="shared" si="117"/>
        <v>1105.44</v>
      </c>
    </row>
    <row r="7525" spans="1:6">
      <c r="A7525" s="4">
        <v>7524</v>
      </c>
      <c r="B7525" s="5">
        <v>4</v>
      </c>
      <c r="C7525" s="6">
        <v>1621</v>
      </c>
      <c r="D7525" s="6">
        <v>3516</v>
      </c>
      <c r="E7525">
        <f>VLOOKUP(Чек_позиція!C7525,Товар!A:G,7,FALSE)</f>
        <v>376.54</v>
      </c>
      <c r="F7525">
        <f t="shared" si="117"/>
        <v>1506.16</v>
      </c>
    </row>
    <row r="7526" spans="1:6">
      <c r="A7526" s="4">
        <v>7525</v>
      </c>
      <c r="B7526" s="5">
        <v>1</v>
      </c>
      <c r="C7526" s="6">
        <v>6493</v>
      </c>
      <c r="D7526" s="6">
        <v>3516</v>
      </c>
      <c r="E7526">
        <f>VLOOKUP(Чек_позиція!C7526,Товар!A:G,7,FALSE)</f>
        <v>770.02</v>
      </c>
      <c r="F7526">
        <f t="shared" si="117"/>
        <v>770.02</v>
      </c>
    </row>
    <row r="7527" spans="1:6">
      <c r="A7527" s="4">
        <v>7526</v>
      </c>
      <c r="B7527" s="5">
        <v>1</v>
      </c>
      <c r="C7527" s="6">
        <v>4167</v>
      </c>
      <c r="D7527" s="6">
        <v>3517</v>
      </c>
      <c r="E7527">
        <f>VLOOKUP(Чек_позиція!C7527,Товар!A:G,7,FALSE)</f>
        <v>498.93</v>
      </c>
      <c r="F7527">
        <f t="shared" si="117"/>
        <v>498.93</v>
      </c>
    </row>
    <row r="7528" spans="1:6">
      <c r="A7528" s="4">
        <v>7527</v>
      </c>
      <c r="B7528" s="5">
        <v>4</v>
      </c>
      <c r="C7528" s="6">
        <v>5249</v>
      </c>
      <c r="D7528" s="6">
        <v>3518</v>
      </c>
      <c r="E7528">
        <f>VLOOKUP(Чек_позиція!C7528,Товар!A:G,7,FALSE)</f>
        <v>45.21</v>
      </c>
      <c r="F7528">
        <f t="shared" si="117"/>
        <v>180.84</v>
      </c>
    </row>
    <row r="7529" spans="1:6">
      <c r="A7529" s="4">
        <v>7528</v>
      </c>
      <c r="B7529" s="5">
        <v>3</v>
      </c>
      <c r="C7529" s="6">
        <v>5284</v>
      </c>
      <c r="D7529" s="6">
        <v>3518</v>
      </c>
      <c r="E7529">
        <f>VLOOKUP(Чек_позиція!C7529,Товар!A:G,7,FALSE)</f>
        <v>359.43</v>
      </c>
      <c r="F7529">
        <f t="shared" si="117"/>
        <v>1078.29</v>
      </c>
    </row>
    <row r="7530" spans="1:6">
      <c r="A7530" s="4">
        <v>7529</v>
      </c>
      <c r="B7530" s="5">
        <v>4</v>
      </c>
      <c r="C7530" s="6">
        <v>6461</v>
      </c>
      <c r="D7530" s="6">
        <v>3518</v>
      </c>
      <c r="E7530">
        <f>VLOOKUP(Чек_позиція!C7530,Товар!A:G,7,FALSE)</f>
        <v>66.62</v>
      </c>
      <c r="F7530">
        <f t="shared" si="117"/>
        <v>266.48</v>
      </c>
    </row>
    <row r="7531" spans="1:6">
      <c r="A7531" s="4">
        <v>7530</v>
      </c>
      <c r="B7531" s="5">
        <v>4</v>
      </c>
      <c r="C7531" s="6">
        <v>7802</v>
      </c>
      <c r="D7531" s="6">
        <v>3518</v>
      </c>
      <c r="E7531">
        <f>VLOOKUP(Чек_позиція!C7531,Товар!A:G,7,FALSE)</f>
        <v>752.44</v>
      </c>
      <c r="F7531">
        <f t="shared" si="117"/>
        <v>3009.76</v>
      </c>
    </row>
    <row r="7532" spans="1:6">
      <c r="A7532" s="4">
        <v>7531</v>
      </c>
      <c r="B7532" s="5">
        <v>1</v>
      </c>
      <c r="C7532" s="6">
        <v>7906</v>
      </c>
      <c r="D7532" s="6">
        <v>3519</v>
      </c>
      <c r="E7532">
        <f>VLOOKUP(Чек_позиція!C7532,Товар!A:G,7,FALSE)</f>
        <v>752.24</v>
      </c>
      <c r="F7532">
        <f t="shared" si="117"/>
        <v>752.24</v>
      </c>
    </row>
    <row r="7533" spans="1:6">
      <c r="A7533" s="4">
        <v>7532</v>
      </c>
      <c r="B7533" s="5">
        <v>1</v>
      </c>
      <c r="C7533" s="6">
        <v>8227</v>
      </c>
      <c r="D7533" s="6">
        <v>3519</v>
      </c>
      <c r="E7533">
        <f>VLOOKUP(Чек_позиція!C7533,Товар!A:G,7,FALSE)</f>
        <v>466.56</v>
      </c>
      <c r="F7533">
        <f t="shared" si="117"/>
        <v>466.56</v>
      </c>
    </row>
    <row r="7534" spans="1:6">
      <c r="A7534" s="4">
        <v>7533</v>
      </c>
      <c r="B7534" s="5">
        <v>2</v>
      </c>
      <c r="C7534" s="6">
        <v>1390</v>
      </c>
      <c r="D7534" s="6">
        <v>3519</v>
      </c>
      <c r="E7534">
        <f>VLOOKUP(Чек_позиція!C7534,Товар!A:G,7,FALSE)</f>
        <v>859.17</v>
      </c>
      <c r="F7534">
        <f t="shared" si="117"/>
        <v>1718.34</v>
      </c>
    </row>
    <row r="7535" spans="1:6">
      <c r="A7535" s="4">
        <v>7534</v>
      </c>
      <c r="B7535" s="5">
        <v>3</v>
      </c>
      <c r="C7535" s="6">
        <v>7246</v>
      </c>
      <c r="D7535" s="6">
        <v>3520</v>
      </c>
      <c r="E7535">
        <f>VLOOKUP(Чек_позиція!C7535,Товар!A:G,7,FALSE)</f>
        <v>147.06</v>
      </c>
      <c r="F7535">
        <f t="shared" si="117"/>
        <v>441.18</v>
      </c>
    </row>
    <row r="7536" spans="1:6">
      <c r="A7536" s="4">
        <v>7535</v>
      </c>
      <c r="B7536" s="5">
        <v>4</v>
      </c>
      <c r="C7536" s="6">
        <v>6276</v>
      </c>
      <c r="D7536" s="6">
        <v>3520</v>
      </c>
      <c r="E7536">
        <f>VLOOKUP(Чек_позиція!C7536,Товар!A:G,7,FALSE)</f>
        <v>402.38</v>
      </c>
      <c r="F7536">
        <f t="shared" si="117"/>
        <v>1609.52</v>
      </c>
    </row>
    <row r="7537" spans="1:6">
      <c r="A7537" s="4">
        <v>7536</v>
      </c>
      <c r="B7537" s="5">
        <v>2</v>
      </c>
      <c r="C7537" s="6">
        <v>4734</v>
      </c>
      <c r="D7537" s="6">
        <v>3520</v>
      </c>
      <c r="E7537">
        <f>VLOOKUP(Чек_позиція!C7537,Товар!A:G,7,FALSE)</f>
        <v>738.88</v>
      </c>
      <c r="F7537">
        <f t="shared" si="117"/>
        <v>1477.76</v>
      </c>
    </row>
    <row r="7538" spans="1:6">
      <c r="A7538" s="4">
        <v>7537</v>
      </c>
      <c r="B7538" s="5">
        <v>1</v>
      </c>
      <c r="C7538" s="6">
        <v>6876</v>
      </c>
      <c r="D7538" s="6">
        <v>3520</v>
      </c>
      <c r="E7538">
        <f>VLOOKUP(Чек_позиція!C7538,Товар!A:G,7,FALSE)</f>
        <v>91.44</v>
      </c>
      <c r="F7538">
        <f t="shared" si="117"/>
        <v>91.44</v>
      </c>
    </row>
    <row r="7539" spans="1:6">
      <c r="A7539" s="4">
        <v>7538</v>
      </c>
      <c r="B7539" s="5">
        <v>2</v>
      </c>
      <c r="C7539" s="6">
        <v>5844</v>
      </c>
      <c r="D7539" s="6">
        <v>3521</v>
      </c>
      <c r="E7539">
        <f>VLOOKUP(Чек_позиція!C7539,Товар!A:G,7,FALSE)</f>
        <v>618.45000000000005</v>
      </c>
      <c r="F7539">
        <f t="shared" si="117"/>
        <v>1236.9000000000001</v>
      </c>
    </row>
    <row r="7540" spans="1:6">
      <c r="A7540" s="4">
        <v>7539</v>
      </c>
      <c r="B7540" s="5">
        <v>2</v>
      </c>
      <c r="C7540" s="6">
        <v>3878</v>
      </c>
      <c r="D7540" s="6">
        <v>3521</v>
      </c>
      <c r="E7540">
        <f>VLOOKUP(Чек_позиція!C7540,Товар!A:G,7,FALSE)</f>
        <v>851.67</v>
      </c>
      <c r="F7540">
        <f t="shared" si="117"/>
        <v>1703.34</v>
      </c>
    </row>
    <row r="7541" spans="1:6">
      <c r="A7541" s="4">
        <v>7540</v>
      </c>
      <c r="B7541" s="5">
        <v>1</v>
      </c>
      <c r="C7541" s="6">
        <v>2300</v>
      </c>
      <c r="D7541" s="6">
        <v>3521</v>
      </c>
      <c r="E7541">
        <f>VLOOKUP(Чек_позиція!C7541,Товар!A:G,7,FALSE)</f>
        <v>249.06</v>
      </c>
      <c r="F7541">
        <f t="shared" si="117"/>
        <v>249.06</v>
      </c>
    </row>
    <row r="7542" spans="1:6">
      <c r="A7542" s="4">
        <v>7541</v>
      </c>
      <c r="B7542" s="5">
        <v>1</v>
      </c>
      <c r="C7542" s="6">
        <v>8602</v>
      </c>
      <c r="D7542" s="6">
        <v>3521</v>
      </c>
      <c r="E7542">
        <f>VLOOKUP(Чек_позиція!C7542,Товар!A:G,7,FALSE)</f>
        <v>211.27</v>
      </c>
      <c r="F7542">
        <f t="shared" si="117"/>
        <v>211.27</v>
      </c>
    </row>
    <row r="7543" spans="1:6">
      <c r="A7543" s="4">
        <v>7542</v>
      </c>
      <c r="B7543" s="5">
        <v>2</v>
      </c>
      <c r="C7543" s="6">
        <v>7547</v>
      </c>
      <c r="D7543" s="6">
        <v>3522</v>
      </c>
      <c r="E7543">
        <f>VLOOKUP(Чек_позиція!C7543,Товар!A:G,7,FALSE)</f>
        <v>560.01</v>
      </c>
      <c r="F7543">
        <f t="shared" si="117"/>
        <v>1120.02</v>
      </c>
    </row>
    <row r="7544" spans="1:6">
      <c r="A7544" s="4">
        <v>7543</v>
      </c>
      <c r="B7544" s="5">
        <v>3</v>
      </c>
      <c r="C7544" s="6">
        <v>8615</v>
      </c>
      <c r="D7544" s="6">
        <v>3522</v>
      </c>
      <c r="E7544">
        <f>VLOOKUP(Чек_позиція!C7544,Товар!A:G,7,FALSE)</f>
        <v>56.23</v>
      </c>
      <c r="F7544">
        <f t="shared" si="117"/>
        <v>168.69</v>
      </c>
    </row>
    <row r="7545" spans="1:6">
      <c r="A7545" s="4">
        <v>7544</v>
      </c>
      <c r="B7545" s="5">
        <v>4</v>
      </c>
      <c r="C7545" s="6">
        <v>9505</v>
      </c>
      <c r="D7545" s="6">
        <v>3522</v>
      </c>
      <c r="E7545">
        <f>VLOOKUP(Чек_позиція!C7545,Товар!A:G,7,FALSE)</f>
        <v>489.17</v>
      </c>
      <c r="F7545">
        <f t="shared" si="117"/>
        <v>1956.68</v>
      </c>
    </row>
    <row r="7546" spans="1:6">
      <c r="A7546" s="4">
        <v>7545</v>
      </c>
      <c r="B7546" s="5">
        <v>2</v>
      </c>
      <c r="C7546" s="6">
        <v>731</v>
      </c>
      <c r="D7546" s="6">
        <v>3522</v>
      </c>
      <c r="E7546">
        <f>VLOOKUP(Чек_позиція!C7546,Товар!A:G,7,FALSE)</f>
        <v>278.99</v>
      </c>
      <c r="F7546">
        <f t="shared" si="117"/>
        <v>557.98</v>
      </c>
    </row>
    <row r="7547" spans="1:6">
      <c r="A7547" s="4">
        <v>7546</v>
      </c>
      <c r="B7547" s="5">
        <v>2</v>
      </c>
      <c r="C7547" s="6">
        <v>2408</v>
      </c>
      <c r="D7547" s="6">
        <v>3523</v>
      </c>
      <c r="E7547">
        <f>VLOOKUP(Чек_позиція!C7547,Товар!A:G,7,FALSE)</f>
        <v>708.44</v>
      </c>
      <c r="F7547">
        <f t="shared" si="117"/>
        <v>1416.88</v>
      </c>
    </row>
    <row r="7548" spans="1:6">
      <c r="A7548" s="4">
        <v>7547</v>
      </c>
      <c r="B7548" s="5">
        <v>2</v>
      </c>
      <c r="C7548" s="6">
        <v>1178</v>
      </c>
      <c r="D7548" s="6">
        <v>3524</v>
      </c>
      <c r="E7548">
        <f>VLOOKUP(Чек_позиція!C7548,Товар!A:G,7,FALSE)</f>
        <v>903.12</v>
      </c>
      <c r="F7548">
        <f t="shared" si="117"/>
        <v>1806.24</v>
      </c>
    </row>
    <row r="7549" spans="1:6">
      <c r="A7549" s="4">
        <v>7548</v>
      </c>
      <c r="B7549" s="5">
        <v>4</v>
      </c>
      <c r="C7549" s="6">
        <v>859</v>
      </c>
      <c r="D7549" s="6">
        <v>3524</v>
      </c>
      <c r="E7549">
        <f>VLOOKUP(Чек_позиція!C7549,Товар!A:G,7,FALSE)</f>
        <v>410.63</v>
      </c>
      <c r="F7549">
        <f t="shared" si="117"/>
        <v>1642.52</v>
      </c>
    </row>
    <row r="7550" spans="1:6">
      <c r="A7550" s="4">
        <v>7549</v>
      </c>
      <c r="B7550" s="5">
        <v>2</v>
      </c>
      <c r="C7550" s="6">
        <v>5886</v>
      </c>
      <c r="D7550" s="6">
        <v>3524</v>
      </c>
      <c r="E7550">
        <f>VLOOKUP(Чек_позиція!C7550,Товар!A:G,7,FALSE)</f>
        <v>326.74</v>
      </c>
      <c r="F7550">
        <f t="shared" si="117"/>
        <v>653.48</v>
      </c>
    </row>
    <row r="7551" spans="1:6">
      <c r="A7551" s="4">
        <v>7550</v>
      </c>
      <c r="B7551" s="5">
        <v>2</v>
      </c>
      <c r="C7551" s="6">
        <v>3177</v>
      </c>
      <c r="D7551" s="6">
        <v>3524</v>
      </c>
      <c r="E7551">
        <f>VLOOKUP(Чек_позиція!C7551,Товар!A:G,7,FALSE)</f>
        <v>732.01</v>
      </c>
      <c r="F7551">
        <f t="shared" si="117"/>
        <v>1464.02</v>
      </c>
    </row>
    <row r="7552" spans="1:6">
      <c r="A7552" s="4">
        <v>7551</v>
      </c>
      <c r="B7552" s="5">
        <v>1</v>
      </c>
      <c r="C7552" s="6">
        <v>7346</v>
      </c>
      <c r="D7552" s="6">
        <v>3525</v>
      </c>
      <c r="E7552">
        <f>VLOOKUP(Чек_позиція!C7552,Товар!A:G,7,FALSE)</f>
        <v>78.47</v>
      </c>
      <c r="F7552">
        <f t="shared" si="117"/>
        <v>78.47</v>
      </c>
    </row>
    <row r="7553" spans="1:6">
      <c r="A7553" s="4">
        <v>7552</v>
      </c>
      <c r="B7553" s="5">
        <v>1</v>
      </c>
      <c r="C7553" s="6">
        <v>3458</v>
      </c>
      <c r="D7553" s="6">
        <v>3525</v>
      </c>
      <c r="E7553">
        <f>VLOOKUP(Чек_позиція!C7553,Товар!A:G,7,FALSE)</f>
        <v>315.02</v>
      </c>
      <c r="F7553">
        <f t="shared" si="117"/>
        <v>315.02</v>
      </c>
    </row>
    <row r="7554" spans="1:6">
      <c r="A7554" s="4">
        <v>7553</v>
      </c>
      <c r="B7554" s="5">
        <v>3</v>
      </c>
      <c r="C7554" s="6">
        <v>2495</v>
      </c>
      <c r="D7554" s="6">
        <v>3525</v>
      </c>
      <c r="E7554">
        <f>VLOOKUP(Чек_позиція!C7554,Товар!A:G,7,FALSE)</f>
        <v>55.78</v>
      </c>
      <c r="F7554">
        <f t="shared" si="117"/>
        <v>167.34</v>
      </c>
    </row>
    <row r="7555" spans="1:6">
      <c r="A7555" s="4">
        <v>7554</v>
      </c>
      <c r="B7555" s="5">
        <v>3</v>
      </c>
      <c r="C7555" s="6">
        <v>5827</v>
      </c>
      <c r="D7555" s="6">
        <v>3525</v>
      </c>
      <c r="E7555">
        <f>VLOOKUP(Чек_позиція!C7555,Товар!A:G,7,FALSE)</f>
        <v>98.63</v>
      </c>
      <c r="F7555">
        <f t="shared" ref="F7555:F7618" si="118">B7555*E7555</f>
        <v>295.89</v>
      </c>
    </row>
    <row r="7556" spans="1:6">
      <c r="A7556" s="4">
        <v>7555</v>
      </c>
      <c r="B7556" s="5">
        <v>3</v>
      </c>
      <c r="C7556" s="6">
        <v>4025</v>
      </c>
      <c r="D7556" s="6">
        <v>3525</v>
      </c>
      <c r="E7556">
        <f>VLOOKUP(Чек_позиція!C7556,Товар!A:G,7,FALSE)</f>
        <v>133.78</v>
      </c>
      <c r="F7556">
        <f t="shared" si="118"/>
        <v>401.34000000000003</v>
      </c>
    </row>
    <row r="7557" spans="1:6">
      <c r="A7557" s="4">
        <v>7556</v>
      </c>
      <c r="B7557" s="5">
        <v>2</v>
      </c>
      <c r="C7557" s="6">
        <v>3566</v>
      </c>
      <c r="D7557" s="6">
        <v>3526</v>
      </c>
      <c r="E7557">
        <f>VLOOKUP(Чек_позиція!C7557,Товар!A:G,7,FALSE)</f>
        <v>808.18</v>
      </c>
      <c r="F7557">
        <f t="shared" si="118"/>
        <v>1616.36</v>
      </c>
    </row>
    <row r="7558" spans="1:6">
      <c r="A7558" s="4">
        <v>7557</v>
      </c>
      <c r="B7558" s="5">
        <v>3</v>
      </c>
      <c r="C7558" s="6">
        <v>9649</v>
      </c>
      <c r="D7558" s="6">
        <v>3526</v>
      </c>
      <c r="E7558">
        <f>VLOOKUP(Чек_позиція!C7558,Товар!A:G,7,FALSE)</f>
        <v>776.45</v>
      </c>
      <c r="F7558">
        <f t="shared" si="118"/>
        <v>2329.3500000000004</v>
      </c>
    </row>
    <row r="7559" spans="1:6">
      <c r="A7559" s="4">
        <v>7558</v>
      </c>
      <c r="B7559" s="5">
        <v>1</v>
      </c>
      <c r="C7559" s="6">
        <v>1141</v>
      </c>
      <c r="D7559" s="6">
        <v>3527</v>
      </c>
      <c r="E7559">
        <f>VLOOKUP(Чек_позиція!C7559,Товар!A:G,7,FALSE)</f>
        <v>136.36000000000001</v>
      </c>
      <c r="F7559">
        <f t="shared" si="118"/>
        <v>136.36000000000001</v>
      </c>
    </row>
    <row r="7560" spans="1:6">
      <c r="A7560" s="4">
        <v>7559</v>
      </c>
      <c r="B7560" s="5">
        <v>3</v>
      </c>
      <c r="C7560" s="6">
        <v>8761</v>
      </c>
      <c r="D7560" s="6">
        <v>3527</v>
      </c>
      <c r="E7560">
        <f>VLOOKUP(Чек_позиція!C7560,Товар!A:G,7,FALSE)</f>
        <v>855.57</v>
      </c>
      <c r="F7560">
        <f t="shared" si="118"/>
        <v>2566.71</v>
      </c>
    </row>
    <row r="7561" spans="1:6">
      <c r="A7561" s="4">
        <v>7560</v>
      </c>
      <c r="B7561" s="5">
        <v>1</v>
      </c>
      <c r="C7561" s="6">
        <v>776</v>
      </c>
      <c r="D7561" s="6">
        <v>3527</v>
      </c>
      <c r="E7561">
        <f>VLOOKUP(Чек_позиція!C7561,Товар!A:G,7,FALSE)</f>
        <v>200.06</v>
      </c>
      <c r="F7561">
        <f t="shared" si="118"/>
        <v>200.06</v>
      </c>
    </row>
    <row r="7562" spans="1:6">
      <c r="A7562" s="4">
        <v>7561</v>
      </c>
      <c r="B7562" s="5">
        <v>3</v>
      </c>
      <c r="C7562" s="6">
        <v>6924</v>
      </c>
      <c r="D7562" s="6">
        <v>3527</v>
      </c>
      <c r="E7562">
        <f>VLOOKUP(Чек_позиція!C7562,Товар!A:G,7,FALSE)</f>
        <v>648.21</v>
      </c>
      <c r="F7562">
        <f t="shared" si="118"/>
        <v>1944.63</v>
      </c>
    </row>
    <row r="7563" spans="1:6">
      <c r="A7563" s="4">
        <v>7562</v>
      </c>
      <c r="B7563" s="5">
        <v>3</v>
      </c>
      <c r="C7563" s="6">
        <v>2200</v>
      </c>
      <c r="D7563" s="6">
        <v>3527</v>
      </c>
      <c r="E7563">
        <f>VLOOKUP(Чек_позиція!C7563,Товар!A:G,7,FALSE)</f>
        <v>665.83</v>
      </c>
      <c r="F7563">
        <f t="shared" si="118"/>
        <v>1997.4900000000002</v>
      </c>
    </row>
    <row r="7564" spans="1:6">
      <c r="A7564" s="4">
        <v>7563</v>
      </c>
      <c r="B7564" s="5">
        <v>3</v>
      </c>
      <c r="C7564" s="6">
        <v>7559</v>
      </c>
      <c r="D7564" s="6">
        <v>3528</v>
      </c>
      <c r="E7564">
        <f>VLOOKUP(Чек_позиція!C7564,Товар!A:G,7,FALSE)</f>
        <v>938.42</v>
      </c>
      <c r="F7564">
        <f t="shared" si="118"/>
        <v>2815.2599999999998</v>
      </c>
    </row>
    <row r="7565" spans="1:6">
      <c r="A7565" s="4">
        <v>7564</v>
      </c>
      <c r="B7565" s="5">
        <v>3</v>
      </c>
      <c r="C7565" s="6">
        <v>3021</v>
      </c>
      <c r="D7565" s="6">
        <v>3528</v>
      </c>
      <c r="E7565">
        <f>VLOOKUP(Чек_позиція!C7565,Товар!A:G,7,FALSE)</f>
        <v>580.95000000000005</v>
      </c>
      <c r="F7565">
        <f t="shared" si="118"/>
        <v>1742.8500000000001</v>
      </c>
    </row>
    <row r="7566" spans="1:6">
      <c r="A7566" s="4">
        <v>7565</v>
      </c>
      <c r="B7566" s="5">
        <v>4</v>
      </c>
      <c r="C7566" s="6">
        <v>2798</v>
      </c>
      <c r="D7566" s="6">
        <v>3528</v>
      </c>
      <c r="E7566">
        <f>VLOOKUP(Чек_позиція!C7566,Товар!A:G,7,FALSE)</f>
        <v>935.52</v>
      </c>
      <c r="F7566">
        <f t="shared" si="118"/>
        <v>3742.08</v>
      </c>
    </row>
    <row r="7567" spans="1:6">
      <c r="A7567" s="4">
        <v>7566</v>
      </c>
      <c r="B7567" s="5">
        <v>3</v>
      </c>
      <c r="C7567" s="6">
        <v>8871</v>
      </c>
      <c r="D7567" s="6">
        <v>3528</v>
      </c>
      <c r="E7567">
        <f>VLOOKUP(Чек_позиція!C7567,Товар!A:G,7,FALSE)</f>
        <v>135.44999999999999</v>
      </c>
      <c r="F7567">
        <f t="shared" si="118"/>
        <v>406.34999999999997</v>
      </c>
    </row>
    <row r="7568" spans="1:6">
      <c r="A7568" s="4">
        <v>7567</v>
      </c>
      <c r="B7568" s="5">
        <v>1</v>
      </c>
      <c r="C7568" s="6">
        <v>3776</v>
      </c>
      <c r="D7568" s="6">
        <v>3529</v>
      </c>
      <c r="E7568">
        <f>VLOOKUP(Чек_позиція!C7568,Товар!A:G,7,FALSE)</f>
        <v>185.37</v>
      </c>
      <c r="F7568">
        <f t="shared" si="118"/>
        <v>185.37</v>
      </c>
    </row>
    <row r="7569" spans="1:6">
      <c r="A7569" s="4">
        <v>7568</v>
      </c>
      <c r="B7569" s="5">
        <v>3</v>
      </c>
      <c r="C7569" s="6">
        <v>7608</v>
      </c>
      <c r="D7569" s="6">
        <v>3529</v>
      </c>
      <c r="E7569">
        <f>VLOOKUP(Чек_позиція!C7569,Товар!A:G,7,FALSE)</f>
        <v>947.47</v>
      </c>
      <c r="F7569">
        <f t="shared" si="118"/>
        <v>2842.41</v>
      </c>
    </row>
    <row r="7570" spans="1:6">
      <c r="A7570" s="4">
        <v>7569</v>
      </c>
      <c r="B7570" s="5">
        <v>1</v>
      </c>
      <c r="C7570" s="6">
        <v>9536</v>
      </c>
      <c r="D7570" s="6">
        <v>3529</v>
      </c>
      <c r="E7570">
        <f>VLOOKUP(Чек_позиція!C7570,Товар!A:G,7,FALSE)</f>
        <v>543.03</v>
      </c>
      <c r="F7570">
        <f t="shared" si="118"/>
        <v>543.03</v>
      </c>
    </row>
    <row r="7571" spans="1:6">
      <c r="A7571" s="4">
        <v>7570</v>
      </c>
      <c r="B7571" s="5">
        <v>4</v>
      </c>
      <c r="C7571" s="6">
        <v>7629</v>
      </c>
      <c r="D7571" s="6">
        <v>3529</v>
      </c>
      <c r="E7571">
        <f>VLOOKUP(Чек_позиція!C7571,Товар!A:G,7,FALSE)</f>
        <v>196.81</v>
      </c>
      <c r="F7571">
        <f t="shared" si="118"/>
        <v>787.24</v>
      </c>
    </row>
    <row r="7572" spans="1:6">
      <c r="A7572" s="4">
        <v>7571</v>
      </c>
      <c r="B7572" s="5">
        <v>2</v>
      </c>
      <c r="C7572" s="6">
        <v>7961</v>
      </c>
      <c r="D7572" s="6">
        <v>3530</v>
      </c>
      <c r="E7572">
        <f>VLOOKUP(Чек_позиція!C7572,Товар!A:G,7,FALSE)</f>
        <v>129.68</v>
      </c>
      <c r="F7572">
        <f t="shared" si="118"/>
        <v>259.36</v>
      </c>
    </row>
    <row r="7573" spans="1:6">
      <c r="A7573" s="4">
        <v>7572</v>
      </c>
      <c r="B7573" s="5">
        <v>2</v>
      </c>
      <c r="C7573" s="6">
        <v>7278</v>
      </c>
      <c r="D7573" s="6">
        <v>3530</v>
      </c>
      <c r="E7573">
        <f>VLOOKUP(Чек_позиція!C7573,Товар!A:G,7,FALSE)</f>
        <v>412.1</v>
      </c>
      <c r="F7573">
        <f t="shared" si="118"/>
        <v>824.2</v>
      </c>
    </row>
    <row r="7574" spans="1:6">
      <c r="A7574" s="4">
        <v>7573</v>
      </c>
      <c r="B7574" s="5">
        <v>2</v>
      </c>
      <c r="C7574" s="6">
        <v>659</v>
      </c>
      <c r="D7574" s="6">
        <v>3530</v>
      </c>
      <c r="E7574">
        <f>VLOOKUP(Чек_позиція!C7574,Товар!A:G,7,FALSE)</f>
        <v>887.65</v>
      </c>
      <c r="F7574">
        <f t="shared" si="118"/>
        <v>1775.3</v>
      </c>
    </row>
    <row r="7575" spans="1:6">
      <c r="A7575" s="4">
        <v>7574</v>
      </c>
      <c r="B7575" s="5">
        <v>3</v>
      </c>
      <c r="C7575" s="6">
        <v>108</v>
      </c>
      <c r="D7575" s="6">
        <v>3530</v>
      </c>
      <c r="E7575">
        <f>VLOOKUP(Чек_позиція!C7575,Товар!A:G,7,FALSE)</f>
        <v>247.06</v>
      </c>
      <c r="F7575">
        <f t="shared" si="118"/>
        <v>741.18000000000006</v>
      </c>
    </row>
    <row r="7576" spans="1:6">
      <c r="A7576" s="4">
        <v>7575</v>
      </c>
      <c r="B7576" s="5">
        <v>3</v>
      </c>
      <c r="C7576" s="6">
        <v>5596</v>
      </c>
      <c r="D7576" s="6">
        <v>3530</v>
      </c>
      <c r="E7576">
        <f>VLOOKUP(Чек_позиція!C7576,Товар!A:G,7,FALSE)</f>
        <v>157.61000000000001</v>
      </c>
      <c r="F7576">
        <f t="shared" si="118"/>
        <v>472.83000000000004</v>
      </c>
    </row>
    <row r="7577" spans="1:6">
      <c r="A7577" s="4">
        <v>7576</v>
      </c>
      <c r="B7577" s="5">
        <v>2</v>
      </c>
      <c r="C7577" s="6">
        <v>2914</v>
      </c>
      <c r="D7577" s="6">
        <v>3531</v>
      </c>
      <c r="E7577">
        <f>VLOOKUP(Чек_позиція!C7577,Товар!A:G,7,FALSE)</f>
        <v>902.34</v>
      </c>
      <c r="F7577">
        <f t="shared" si="118"/>
        <v>1804.68</v>
      </c>
    </row>
    <row r="7578" spans="1:6">
      <c r="A7578" s="4">
        <v>7577</v>
      </c>
      <c r="B7578" s="5">
        <v>3</v>
      </c>
      <c r="C7578" s="6">
        <v>2174</v>
      </c>
      <c r="D7578" s="6">
        <v>3531</v>
      </c>
      <c r="E7578">
        <f>VLOOKUP(Чек_позиція!C7578,Товар!A:G,7,FALSE)</f>
        <v>537.82000000000005</v>
      </c>
      <c r="F7578">
        <f t="shared" si="118"/>
        <v>1613.46</v>
      </c>
    </row>
    <row r="7579" spans="1:6">
      <c r="A7579" s="4">
        <v>7578</v>
      </c>
      <c r="B7579" s="5">
        <v>4</v>
      </c>
      <c r="C7579" s="6">
        <v>1921</v>
      </c>
      <c r="D7579" s="6">
        <v>3531</v>
      </c>
      <c r="E7579">
        <f>VLOOKUP(Чек_позиція!C7579,Товар!A:G,7,FALSE)</f>
        <v>792.18</v>
      </c>
      <c r="F7579">
        <f t="shared" si="118"/>
        <v>3168.72</v>
      </c>
    </row>
    <row r="7580" spans="1:6">
      <c r="A7580" s="4">
        <v>7579</v>
      </c>
      <c r="B7580" s="5">
        <v>1</v>
      </c>
      <c r="C7580" s="6">
        <v>7535</v>
      </c>
      <c r="D7580" s="6">
        <v>3531</v>
      </c>
      <c r="E7580">
        <f>VLOOKUP(Чек_позиція!C7580,Товар!A:G,7,FALSE)</f>
        <v>44.12</v>
      </c>
      <c r="F7580">
        <f t="shared" si="118"/>
        <v>44.12</v>
      </c>
    </row>
    <row r="7581" spans="1:6">
      <c r="A7581" s="4">
        <v>7580</v>
      </c>
      <c r="B7581" s="5">
        <v>4</v>
      </c>
      <c r="C7581" s="6">
        <v>4566</v>
      </c>
      <c r="D7581" s="6">
        <v>3532</v>
      </c>
      <c r="E7581">
        <f>VLOOKUP(Чек_позиція!C7581,Товар!A:G,7,FALSE)</f>
        <v>275.8</v>
      </c>
      <c r="F7581">
        <f t="shared" si="118"/>
        <v>1103.2</v>
      </c>
    </row>
    <row r="7582" spans="1:6">
      <c r="A7582" s="4">
        <v>7581</v>
      </c>
      <c r="B7582" s="5">
        <v>3</v>
      </c>
      <c r="C7582" s="6">
        <v>7810</v>
      </c>
      <c r="D7582" s="6">
        <v>3533</v>
      </c>
      <c r="E7582">
        <f>VLOOKUP(Чек_позиція!C7582,Товар!A:G,7,FALSE)</f>
        <v>934.42</v>
      </c>
      <c r="F7582">
        <f t="shared" si="118"/>
        <v>2803.2599999999998</v>
      </c>
    </row>
    <row r="7583" spans="1:6">
      <c r="A7583" s="4">
        <v>7582</v>
      </c>
      <c r="B7583" s="5">
        <v>4</v>
      </c>
      <c r="C7583" s="6">
        <v>5467</v>
      </c>
      <c r="D7583" s="6">
        <v>3533</v>
      </c>
      <c r="E7583">
        <f>VLOOKUP(Чек_позиція!C7583,Товар!A:G,7,FALSE)</f>
        <v>453.89</v>
      </c>
      <c r="F7583">
        <f t="shared" si="118"/>
        <v>1815.56</v>
      </c>
    </row>
    <row r="7584" spans="1:6">
      <c r="A7584" s="4">
        <v>7583</v>
      </c>
      <c r="B7584" s="5">
        <v>3</v>
      </c>
      <c r="C7584" s="6">
        <v>8328</v>
      </c>
      <c r="D7584" s="6">
        <v>3533</v>
      </c>
      <c r="E7584">
        <f>VLOOKUP(Чек_позиція!C7584,Товар!A:G,7,FALSE)</f>
        <v>102.75</v>
      </c>
      <c r="F7584">
        <f t="shared" si="118"/>
        <v>308.25</v>
      </c>
    </row>
    <row r="7585" spans="1:6">
      <c r="A7585" s="4">
        <v>7584</v>
      </c>
      <c r="B7585" s="5">
        <v>3</v>
      </c>
      <c r="C7585" s="6">
        <v>3589</v>
      </c>
      <c r="D7585" s="6">
        <v>3533</v>
      </c>
      <c r="E7585">
        <f>VLOOKUP(Чек_позиція!C7585,Товар!A:G,7,FALSE)</f>
        <v>225.09</v>
      </c>
      <c r="F7585">
        <f t="shared" si="118"/>
        <v>675.27</v>
      </c>
    </row>
    <row r="7586" spans="1:6">
      <c r="A7586" s="4">
        <v>7585</v>
      </c>
      <c r="B7586" s="5">
        <v>3</v>
      </c>
      <c r="C7586" s="6">
        <v>373</v>
      </c>
      <c r="D7586" s="6">
        <v>3534</v>
      </c>
      <c r="E7586">
        <f>VLOOKUP(Чек_позиція!C7586,Товар!A:G,7,FALSE)</f>
        <v>732.69</v>
      </c>
      <c r="F7586">
        <f t="shared" si="118"/>
        <v>2198.0700000000002</v>
      </c>
    </row>
    <row r="7587" spans="1:6">
      <c r="A7587" s="4">
        <v>7586</v>
      </c>
      <c r="B7587" s="5">
        <v>2</v>
      </c>
      <c r="C7587" s="6">
        <v>2984</v>
      </c>
      <c r="D7587" s="6">
        <v>3534</v>
      </c>
      <c r="E7587">
        <f>VLOOKUP(Чек_позиція!C7587,Товар!A:G,7,FALSE)</f>
        <v>187.42</v>
      </c>
      <c r="F7587">
        <f t="shared" si="118"/>
        <v>374.84</v>
      </c>
    </row>
    <row r="7588" spans="1:6">
      <c r="A7588" s="4">
        <v>7587</v>
      </c>
      <c r="B7588" s="5">
        <v>1</v>
      </c>
      <c r="C7588" s="6">
        <v>9503</v>
      </c>
      <c r="D7588" s="6">
        <v>3534</v>
      </c>
      <c r="E7588">
        <f>VLOOKUP(Чек_позиція!C7588,Товар!A:G,7,FALSE)</f>
        <v>697.47</v>
      </c>
      <c r="F7588">
        <f t="shared" si="118"/>
        <v>697.47</v>
      </c>
    </row>
    <row r="7589" spans="1:6">
      <c r="A7589" s="4">
        <v>7588</v>
      </c>
      <c r="B7589" s="5">
        <v>1</v>
      </c>
      <c r="C7589" s="6">
        <v>1712</v>
      </c>
      <c r="D7589" s="6">
        <v>3535</v>
      </c>
      <c r="E7589">
        <f>VLOOKUP(Чек_позиція!C7589,Товар!A:G,7,FALSE)</f>
        <v>277.49</v>
      </c>
      <c r="F7589">
        <f t="shared" si="118"/>
        <v>277.49</v>
      </c>
    </row>
    <row r="7590" spans="1:6">
      <c r="A7590" s="4">
        <v>7589</v>
      </c>
      <c r="B7590" s="5">
        <v>3</v>
      </c>
      <c r="C7590" s="6">
        <v>2564</v>
      </c>
      <c r="D7590" s="6">
        <v>3535</v>
      </c>
      <c r="E7590">
        <f>VLOOKUP(Чек_позиція!C7590,Товар!A:G,7,FALSE)</f>
        <v>618.20000000000005</v>
      </c>
      <c r="F7590">
        <f t="shared" si="118"/>
        <v>1854.6000000000001</v>
      </c>
    </row>
    <row r="7591" spans="1:6">
      <c r="A7591" s="4">
        <v>7590</v>
      </c>
      <c r="B7591" s="5">
        <v>4</v>
      </c>
      <c r="C7591" s="6">
        <v>5551</v>
      </c>
      <c r="D7591" s="6">
        <v>3535</v>
      </c>
      <c r="E7591">
        <f>VLOOKUP(Чек_позиція!C7591,Товар!A:G,7,FALSE)</f>
        <v>122.86</v>
      </c>
      <c r="F7591">
        <f t="shared" si="118"/>
        <v>491.44</v>
      </c>
    </row>
    <row r="7592" spans="1:6">
      <c r="A7592" s="4">
        <v>7591</v>
      </c>
      <c r="B7592" s="5">
        <v>2</v>
      </c>
      <c r="C7592" s="6">
        <v>934</v>
      </c>
      <c r="D7592" s="6">
        <v>3536</v>
      </c>
      <c r="E7592">
        <f>VLOOKUP(Чек_позиція!C7592,Товар!A:G,7,FALSE)</f>
        <v>861.54</v>
      </c>
      <c r="F7592">
        <f t="shared" si="118"/>
        <v>1723.08</v>
      </c>
    </row>
    <row r="7593" spans="1:6">
      <c r="A7593" s="4">
        <v>7592</v>
      </c>
      <c r="B7593" s="5">
        <v>4</v>
      </c>
      <c r="C7593" s="6">
        <v>8371</v>
      </c>
      <c r="D7593" s="6">
        <v>3536</v>
      </c>
      <c r="E7593">
        <f>VLOOKUP(Чек_позиція!C7593,Товар!A:G,7,FALSE)</f>
        <v>212.5</v>
      </c>
      <c r="F7593">
        <f t="shared" si="118"/>
        <v>850</v>
      </c>
    </row>
    <row r="7594" spans="1:6">
      <c r="A7594" s="4">
        <v>7593</v>
      </c>
      <c r="B7594" s="5">
        <v>4</v>
      </c>
      <c r="C7594" s="6">
        <v>9944</v>
      </c>
      <c r="D7594" s="6">
        <v>3536</v>
      </c>
      <c r="E7594">
        <f>VLOOKUP(Чек_позиція!C7594,Товар!A:G,7,FALSE)</f>
        <v>694.91</v>
      </c>
      <c r="F7594">
        <f t="shared" si="118"/>
        <v>2779.64</v>
      </c>
    </row>
    <row r="7595" spans="1:6">
      <c r="A7595" s="4">
        <v>7594</v>
      </c>
      <c r="B7595" s="5">
        <v>2</v>
      </c>
      <c r="C7595" s="6">
        <v>7190</v>
      </c>
      <c r="D7595" s="6">
        <v>3537</v>
      </c>
      <c r="E7595">
        <f>VLOOKUP(Чек_позиція!C7595,Товар!A:G,7,FALSE)</f>
        <v>871.45</v>
      </c>
      <c r="F7595">
        <f t="shared" si="118"/>
        <v>1742.9</v>
      </c>
    </row>
    <row r="7596" spans="1:6">
      <c r="A7596" s="4">
        <v>7595</v>
      </c>
      <c r="B7596" s="5">
        <v>2</v>
      </c>
      <c r="C7596" s="6">
        <v>4629</v>
      </c>
      <c r="D7596" s="6">
        <v>3537</v>
      </c>
      <c r="E7596">
        <f>VLOOKUP(Чек_позиція!C7596,Товар!A:G,7,FALSE)</f>
        <v>926.75</v>
      </c>
      <c r="F7596">
        <f t="shared" si="118"/>
        <v>1853.5</v>
      </c>
    </row>
    <row r="7597" spans="1:6">
      <c r="A7597" s="4">
        <v>7596</v>
      </c>
      <c r="B7597" s="5">
        <v>1</v>
      </c>
      <c r="C7597" s="6">
        <v>6370</v>
      </c>
      <c r="D7597" s="6">
        <v>3537</v>
      </c>
      <c r="E7597">
        <f>VLOOKUP(Чек_позиція!C7597,Товар!A:G,7,FALSE)</f>
        <v>754.44</v>
      </c>
      <c r="F7597">
        <f t="shared" si="118"/>
        <v>754.44</v>
      </c>
    </row>
    <row r="7598" spans="1:6">
      <c r="A7598" s="4">
        <v>7597</v>
      </c>
      <c r="B7598" s="5">
        <v>4</v>
      </c>
      <c r="C7598" s="6">
        <v>772</v>
      </c>
      <c r="D7598" s="6">
        <v>3537</v>
      </c>
      <c r="E7598">
        <f>VLOOKUP(Чек_позиція!C7598,Товар!A:G,7,FALSE)</f>
        <v>239.54</v>
      </c>
      <c r="F7598">
        <f t="shared" si="118"/>
        <v>958.16</v>
      </c>
    </row>
    <row r="7599" spans="1:6">
      <c r="A7599" s="4">
        <v>7598</v>
      </c>
      <c r="B7599" s="5">
        <v>1</v>
      </c>
      <c r="C7599" s="6">
        <v>1861</v>
      </c>
      <c r="D7599" s="6">
        <v>3537</v>
      </c>
      <c r="E7599">
        <f>VLOOKUP(Чек_позиція!C7599,Товар!A:G,7,FALSE)</f>
        <v>908.21</v>
      </c>
      <c r="F7599">
        <f t="shared" si="118"/>
        <v>908.21</v>
      </c>
    </row>
    <row r="7600" spans="1:6">
      <c r="A7600" s="4">
        <v>7599</v>
      </c>
      <c r="B7600" s="5">
        <v>2</v>
      </c>
      <c r="C7600" s="6">
        <v>8540</v>
      </c>
      <c r="D7600" s="6">
        <v>3538</v>
      </c>
      <c r="E7600">
        <f>VLOOKUP(Чек_позиція!C7600,Товар!A:G,7,FALSE)</f>
        <v>294.89999999999998</v>
      </c>
      <c r="F7600">
        <f t="shared" si="118"/>
        <v>589.79999999999995</v>
      </c>
    </row>
    <row r="7601" spans="1:6">
      <c r="A7601" s="4">
        <v>7600</v>
      </c>
      <c r="B7601" s="5">
        <v>2</v>
      </c>
      <c r="C7601" s="6">
        <v>5696</v>
      </c>
      <c r="D7601" s="6">
        <v>3538</v>
      </c>
      <c r="E7601">
        <f>VLOOKUP(Чек_позиція!C7601,Товар!A:G,7,FALSE)</f>
        <v>795.44</v>
      </c>
      <c r="F7601">
        <f t="shared" si="118"/>
        <v>1590.88</v>
      </c>
    </row>
    <row r="7602" spans="1:6">
      <c r="A7602" s="4">
        <v>7601</v>
      </c>
      <c r="B7602" s="5">
        <v>1</v>
      </c>
      <c r="C7602" s="6">
        <v>7613</v>
      </c>
      <c r="D7602" s="6">
        <v>3538</v>
      </c>
      <c r="E7602">
        <f>VLOOKUP(Чек_позиція!C7602,Товар!A:G,7,FALSE)</f>
        <v>182.7</v>
      </c>
      <c r="F7602">
        <f t="shared" si="118"/>
        <v>182.7</v>
      </c>
    </row>
    <row r="7603" spans="1:6">
      <c r="A7603" s="4">
        <v>7602</v>
      </c>
      <c r="B7603" s="5">
        <v>1</v>
      </c>
      <c r="C7603" s="6">
        <v>5823</v>
      </c>
      <c r="D7603" s="6">
        <v>3538</v>
      </c>
      <c r="E7603">
        <f>VLOOKUP(Чек_позиція!C7603,Товар!A:G,7,FALSE)</f>
        <v>941.7</v>
      </c>
      <c r="F7603">
        <f t="shared" si="118"/>
        <v>941.7</v>
      </c>
    </row>
    <row r="7604" spans="1:6">
      <c r="A7604" s="4">
        <v>7603</v>
      </c>
      <c r="B7604" s="5">
        <v>4</v>
      </c>
      <c r="C7604" s="6">
        <v>2074</v>
      </c>
      <c r="D7604" s="6">
        <v>3538</v>
      </c>
      <c r="E7604">
        <f>VLOOKUP(Чек_позиція!C7604,Товар!A:G,7,FALSE)</f>
        <v>618.04999999999995</v>
      </c>
      <c r="F7604">
        <f t="shared" si="118"/>
        <v>2472.1999999999998</v>
      </c>
    </row>
    <row r="7605" spans="1:6">
      <c r="A7605" s="4">
        <v>7604</v>
      </c>
      <c r="B7605" s="5">
        <v>1</v>
      </c>
      <c r="C7605" s="6">
        <v>1304</v>
      </c>
      <c r="D7605" s="6">
        <v>3539</v>
      </c>
      <c r="E7605">
        <f>VLOOKUP(Чек_позиція!C7605,Товар!A:G,7,FALSE)</f>
        <v>174.98</v>
      </c>
      <c r="F7605">
        <f t="shared" si="118"/>
        <v>174.98</v>
      </c>
    </row>
    <row r="7606" spans="1:6">
      <c r="A7606" s="4">
        <v>7605</v>
      </c>
      <c r="B7606" s="5">
        <v>2</v>
      </c>
      <c r="C7606" s="6">
        <v>9469</v>
      </c>
      <c r="D7606" s="6">
        <v>3539</v>
      </c>
      <c r="E7606">
        <f>VLOOKUP(Чек_позиція!C7606,Товар!A:G,7,FALSE)</f>
        <v>339.77</v>
      </c>
      <c r="F7606">
        <f t="shared" si="118"/>
        <v>679.54</v>
      </c>
    </row>
    <row r="7607" spans="1:6">
      <c r="A7607" s="4">
        <v>7606</v>
      </c>
      <c r="B7607" s="5">
        <v>3</v>
      </c>
      <c r="C7607" s="6">
        <v>983</v>
      </c>
      <c r="D7607" s="6">
        <v>3539</v>
      </c>
      <c r="E7607">
        <f>VLOOKUP(Чек_позиція!C7607,Товар!A:G,7,FALSE)</f>
        <v>740.79</v>
      </c>
      <c r="F7607">
        <f t="shared" si="118"/>
        <v>2222.37</v>
      </c>
    </row>
    <row r="7608" spans="1:6">
      <c r="A7608" s="4">
        <v>7607</v>
      </c>
      <c r="B7608" s="5">
        <v>2</v>
      </c>
      <c r="C7608" s="6">
        <v>6406</v>
      </c>
      <c r="D7608" s="6">
        <v>3540</v>
      </c>
      <c r="E7608">
        <f>VLOOKUP(Чек_позиція!C7608,Товар!A:G,7,FALSE)</f>
        <v>744.36</v>
      </c>
      <c r="F7608">
        <f t="shared" si="118"/>
        <v>1488.72</v>
      </c>
    </row>
    <row r="7609" spans="1:6">
      <c r="A7609" s="4">
        <v>7608</v>
      </c>
      <c r="B7609" s="5">
        <v>1</v>
      </c>
      <c r="C7609" s="6">
        <v>774</v>
      </c>
      <c r="D7609" s="6">
        <v>3540</v>
      </c>
      <c r="E7609">
        <f>VLOOKUP(Чек_позиція!C7609,Товар!A:G,7,FALSE)</f>
        <v>879.63</v>
      </c>
      <c r="F7609">
        <f t="shared" si="118"/>
        <v>879.63</v>
      </c>
    </row>
    <row r="7610" spans="1:6">
      <c r="A7610" s="4">
        <v>7609</v>
      </c>
      <c r="B7610" s="5">
        <v>3</v>
      </c>
      <c r="C7610" s="6">
        <v>5769</v>
      </c>
      <c r="D7610" s="6">
        <v>3540</v>
      </c>
      <c r="E7610">
        <f>VLOOKUP(Чек_позиція!C7610,Товар!A:G,7,FALSE)</f>
        <v>409.12</v>
      </c>
      <c r="F7610">
        <f t="shared" si="118"/>
        <v>1227.3600000000001</v>
      </c>
    </row>
    <row r="7611" spans="1:6">
      <c r="A7611" s="4">
        <v>7610</v>
      </c>
      <c r="B7611" s="5">
        <v>1</v>
      </c>
      <c r="C7611" s="6">
        <v>9641</v>
      </c>
      <c r="D7611" s="6">
        <v>3541</v>
      </c>
      <c r="E7611">
        <f>VLOOKUP(Чек_позиція!C7611,Товар!A:G,7,FALSE)</f>
        <v>647.48</v>
      </c>
      <c r="F7611">
        <f t="shared" si="118"/>
        <v>647.48</v>
      </c>
    </row>
    <row r="7612" spans="1:6">
      <c r="A7612" s="4">
        <v>7611</v>
      </c>
      <c r="B7612" s="5">
        <v>3</v>
      </c>
      <c r="C7612" s="6">
        <v>5386</v>
      </c>
      <c r="D7612" s="6">
        <v>3541</v>
      </c>
      <c r="E7612">
        <f>VLOOKUP(Чек_позиція!C7612,Товар!A:G,7,FALSE)</f>
        <v>619.15</v>
      </c>
      <c r="F7612">
        <f t="shared" si="118"/>
        <v>1857.4499999999998</v>
      </c>
    </row>
    <row r="7613" spans="1:6">
      <c r="A7613" s="4">
        <v>7612</v>
      </c>
      <c r="B7613" s="5">
        <v>4</v>
      </c>
      <c r="C7613" s="6">
        <v>8834</v>
      </c>
      <c r="D7613" s="6">
        <v>3541</v>
      </c>
      <c r="E7613">
        <f>VLOOKUP(Чек_позиція!C7613,Товар!A:G,7,FALSE)</f>
        <v>271.27</v>
      </c>
      <c r="F7613">
        <f t="shared" si="118"/>
        <v>1085.08</v>
      </c>
    </row>
    <row r="7614" spans="1:6">
      <c r="A7614" s="4">
        <v>7613</v>
      </c>
      <c r="B7614" s="5">
        <v>4</v>
      </c>
      <c r="C7614" s="6">
        <v>2788</v>
      </c>
      <c r="D7614" s="6">
        <v>3541</v>
      </c>
      <c r="E7614">
        <f>VLOOKUP(Чек_позиція!C7614,Товар!A:G,7,FALSE)</f>
        <v>638.58000000000004</v>
      </c>
      <c r="F7614">
        <f t="shared" si="118"/>
        <v>2554.3200000000002</v>
      </c>
    </row>
    <row r="7615" spans="1:6">
      <c r="A7615" s="4">
        <v>7614</v>
      </c>
      <c r="B7615" s="5">
        <v>2</v>
      </c>
      <c r="C7615" s="6">
        <v>9135</v>
      </c>
      <c r="D7615" s="6">
        <v>3541</v>
      </c>
      <c r="E7615">
        <f>VLOOKUP(Чек_позиція!C7615,Товар!A:G,7,FALSE)</f>
        <v>907.35</v>
      </c>
      <c r="F7615">
        <f t="shared" si="118"/>
        <v>1814.7</v>
      </c>
    </row>
    <row r="7616" spans="1:6">
      <c r="A7616" s="4">
        <v>7615</v>
      </c>
      <c r="B7616" s="5">
        <v>4</v>
      </c>
      <c r="C7616" s="6">
        <v>1078</v>
      </c>
      <c r="D7616" s="6">
        <v>3542</v>
      </c>
      <c r="E7616">
        <f>VLOOKUP(Чек_позиція!C7616,Товар!A:G,7,FALSE)</f>
        <v>453.41</v>
      </c>
      <c r="F7616">
        <f t="shared" si="118"/>
        <v>1813.64</v>
      </c>
    </row>
    <row r="7617" spans="1:6">
      <c r="A7617" s="4">
        <v>7616</v>
      </c>
      <c r="B7617" s="5">
        <v>1</v>
      </c>
      <c r="C7617" s="6">
        <v>402</v>
      </c>
      <c r="D7617" s="6">
        <v>3543</v>
      </c>
      <c r="E7617">
        <f>VLOOKUP(Чек_позиція!C7617,Товар!A:G,7,FALSE)</f>
        <v>803.52</v>
      </c>
      <c r="F7617">
        <f t="shared" si="118"/>
        <v>803.52</v>
      </c>
    </row>
    <row r="7618" spans="1:6">
      <c r="A7618" s="4">
        <v>7617</v>
      </c>
      <c r="B7618" s="5">
        <v>1</v>
      </c>
      <c r="C7618" s="6">
        <v>6274</v>
      </c>
      <c r="D7618" s="6">
        <v>3543</v>
      </c>
      <c r="E7618">
        <f>VLOOKUP(Чек_позиція!C7618,Товар!A:G,7,FALSE)</f>
        <v>699.08</v>
      </c>
      <c r="F7618">
        <f t="shared" si="118"/>
        <v>699.08</v>
      </c>
    </row>
    <row r="7619" spans="1:6">
      <c r="A7619" s="4">
        <v>7618</v>
      </c>
      <c r="B7619" s="5">
        <v>3</v>
      </c>
      <c r="C7619" s="6">
        <v>7154</v>
      </c>
      <c r="D7619" s="6">
        <v>3544</v>
      </c>
      <c r="E7619">
        <f>VLOOKUP(Чек_позиція!C7619,Товар!A:G,7,FALSE)</f>
        <v>300.14999999999998</v>
      </c>
      <c r="F7619">
        <f t="shared" ref="F7619:F7682" si="119">B7619*E7619</f>
        <v>900.44999999999993</v>
      </c>
    </row>
    <row r="7620" spans="1:6">
      <c r="A7620" s="4">
        <v>7619</v>
      </c>
      <c r="B7620" s="5">
        <v>3</v>
      </c>
      <c r="C7620" s="6">
        <v>3371</v>
      </c>
      <c r="D7620" s="6">
        <v>3544</v>
      </c>
      <c r="E7620">
        <f>VLOOKUP(Чек_позиція!C7620,Товар!A:G,7,FALSE)</f>
        <v>291.57</v>
      </c>
      <c r="F7620">
        <f t="shared" si="119"/>
        <v>874.71</v>
      </c>
    </row>
    <row r="7621" spans="1:6">
      <c r="A7621" s="4">
        <v>7620</v>
      </c>
      <c r="B7621" s="5">
        <v>2</v>
      </c>
      <c r="C7621" s="6">
        <v>724</v>
      </c>
      <c r="D7621" s="6">
        <v>3544</v>
      </c>
      <c r="E7621">
        <f>VLOOKUP(Чек_позиція!C7621,Товар!A:G,7,FALSE)</f>
        <v>269.37</v>
      </c>
      <c r="F7621">
        <f t="shared" si="119"/>
        <v>538.74</v>
      </c>
    </row>
    <row r="7622" spans="1:6">
      <c r="A7622" s="4">
        <v>7621</v>
      </c>
      <c r="B7622" s="5">
        <v>2</v>
      </c>
      <c r="C7622" s="6">
        <v>6836</v>
      </c>
      <c r="D7622" s="6">
        <v>3545</v>
      </c>
      <c r="E7622">
        <f>VLOOKUP(Чек_позиція!C7622,Товар!A:G,7,FALSE)</f>
        <v>542.80999999999995</v>
      </c>
      <c r="F7622">
        <f t="shared" si="119"/>
        <v>1085.6199999999999</v>
      </c>
    </row>
    <row r="7623" spans="1:6">
      <c r="A7623" s="4">
        <v>7622</v>
      </c>
      <c r="B7623" s="5">
        <v>2</v>
      </c>
      <c r="C7623" s="6">
        <v>8023</v>
      </c>
      <c r="D7623" s="6">
        <v>3545</v>
      </c>
      <c r="E7623">
        <f>VLOOKUP(Чек_позиція!C7623,Товар!A:G,7,FALSE)</f>
        <v>437.58</v>
      </c>
      <c r="F7623">
        <f t="shared" si="119"/>
        <v>875.16</v>
      </c>
    </row>
    <row r="7624" spans="1:6">
      <c r="A7624" s="4">
        <v>7623</v>
      </c>
      <c r="B7624" s="5">
        <v>4</v>
      </c>
      <c r="C7624" s="6">
        <v>8843</v>
      </c>
      <c r="D7624" s="6">
        <v>3545</v>
      </c>
      <c r="E7624">
        <f>VLOOKUP(Чек_позиція!C7624,Товар!A:G,7,FALSE)</f>
        <v>267.26</v>
      </c>
      <c r="F7624">
        <f t="shared" si="119"/>
        <v>1069.04</v>
      </c>
    </row>
    <row r="7625" spans="1:6">
      <c r="A7625" s="4">
        <v>7624</v>
      </c>
      <c r="B7625" s="5">
        <v>1</v>
      </c>
      <c r="C7625" s="6">
        <v>1148</v>
      </c>
      <c r="D7625" s="6">
        <v>3545</v>
      </c>
      <c r="E7625">
        <f>VLOOKUP(Чек_позиція!C7625,Товар!A:G,7,FALSE)</f>
        <v>255.12</v>
      </c>
      <c r="F7625">
        <f t="shared" si="119"/>
        <v>255.12</v>
      </c>
    </row>
    <row r="7626" spans="1:6">
      <c r="A7626" s="4">
        <v>7625</v>
      </c>
      <c r="B7626" s="5">
        <v>4</v>
      </c>
      <c r="C7626" s="6">
        <v>7443</v>
      </c>
      <c r="D7626" s="6">
        <v>3545</v>
      </c>
      <c r="E7626">
        <f>VLOOKUP(Чек_позиція!C7626,Товар!A:G,7,FALSE)</f>
        <v>60.99</v>
      </c>
      <c r="F7626">
        <f t="shared" si="119"/>
        <v>243.96</v>
      </c>
    </row>
    <row r="7627" spans="1:6">
      <c r="A7627" s="4">
        <v>7626</v>
      </c>
      <c r="B7627" s="5">
        <v>3</v>
      </c>
      <c r="C7627" s="6">
        <v>9294</v>
      </c>
      <c r="D7627" s="6">
        <v>3546</v>
      </c>
      <c r="E7627">
        <f>VLOOKUP(Чек_позиція!C7627,Товар!A:G,7,FALSE)</f>
        <v>675.3</v>
      </c>
      <c r="F7627">
        <f t="shared" si="119"/>
        <v>2025.8999999999999</v>
      </c>
    </row>
    <row r="7628" spans="1:6">
      <c r="A7628" s="4">
        <v>7627</v>
      </c>
      <c r="B7628" s="5">
        <v>1</v>
      </c>
      <c r="C7628" s="6">
        <v>8576</v>
      </c>
      <c r="D7628" s="6">
        <v>3546</v>
      </c>
      <c r="E7628">
        <f>VLOOKUP(Чек_позиція!C7628,Товар!A:G,7,FALSE)</f>
        <v>586.16999999999996</v>
      </c>
      <c r="F7628">
        <f t="shared" si="119"/>
        <v>586.16999999999996</v>
      </c>
    </row>
    <row r="7629" spans="1:6">
      <c r="A7629" s="4">
        <v>7628</v>
      </c>
      <c r="B7629" s="5">
        <v>2</v>
      </c>
      <c r="C7629" s="6">
        <v>4620</v>
      </c>
      <c r="D7629" s="6">
        <v>3546</v>
      </c>
      <c r="E7629">
        <f>VLOOKUP(Чек_позиція!C7629,Товар!A:G,7,FALSE)</f>
        <v>803.79</v>
      </c>
      <c r="F7629">
        <f t="shared" si="119"/>
        <v>1607.58</v>
      </c>
    </row>
    <row r="7630" spans="1:6">
      <c r="A7630" s="4">
        <v>7629</v>
      </c>
      <c r="B7630" s="5">
        <v>3</v>
      </c>
      <c r="C7630" s="6">
        <v>3441</v>
      </c>
      <c r="D7630" s="6">
        <v>3546</v>
      </c>
      <c r="E7630">
        <f>VLOOKUP(Чек_позиція!C7630,Товар!A:G,7,FALSE)</f>
        <v>773</v>
      </c>
      <c r="F7630">
        <f t="shared" si="119"/>
        <v>2319</v>
      </c>
    </row>
    <row r="7631" spans="1:6">
      <c r="A7631" s="4">
        <v>7630</v>
      </c>
      <c r="B7631" s="5">
        <v>1</v>
      </c>
      <c r="C7631" s="6">
        <v>943</v>
      </c>
      <c r="D7631" s="6">
        <v>3547</v>
      </c>
      <c r="E7631">
        <f>VLOOKUP(Чек_позиція!C7631,Товар!A:G,7,FALSE)</f>
        <v>179.94</v>
      </c>
      <c r="F7631">
        <f t="shared" si="119"/>
        <v>179.94</v>
      </c>
    </row>
    <row r="7632" spans="1:6">
      <c r="A7632" s="4">
        <v>7631</v>
      </c>
      <c r="B7632" s="5">
        <v>3</v>
      </c>
      <c r="C7632" s="6">
        <v>6237</v>
      </c>
      <c r="D7632" s="6">
        <v>3547</v>
      </c>
      <c r="E7632">
        <f>VLOOKUP(Чек_позиція!C7632,Товар!A:G,7,FALSE)</f>
        <v>301.67</v>
      </c>
      <c r="F7632">
        <f t="shared" si="119"/>
        <v>905.01</v>
      </c>
    </row>
    <row r="7633" spans="1:6">
      <c r="A7633" s="4">
        <v>7632</v>
      </c>
      <c r="B7633" s="5">
        <v>4</v>
      </c>
      <c r="C7633" s="6">
        <v>6932</v>
      </c>
      <c r="D7633" s="6">
        <v>3547</v>
      </c>
      <c r="E7633">
        <f>VLOOKUP(Чек_позиція!C7633,Товар!A:G,7,FALSE)</f>
        <v>453.7</v>
      </c>
      <c r="F7633">
        <f t="shared" si="119"/>
        <v>1814.8</v>
      </c>
    </row>
    <row r="7634" spans="1:6">
      <c r="A7634" s="4">
        <v>7633</v>
      </c>
      <c r="B7634" s="5">
        <v>2</v>
      </c>
      <c r="C7634" s="6">
        <v>2400</v>
      </c>
      <c r="D7634" s="6">
        <v>3547</v>
      </c>
      <c r="E7634">
        <f>VLOOKUP(Чек_позиція!C7634,Товар!A:G,7,FALSE)</f>
        <v>465.63</v>
      </c>
      <c r="F7634">
        <f t="shared" si="119"/>
        <v>931.26</v>
      </c>
    </row>
    <row r="7635" spans="1:6">
      <c r="A7635" s="4">
        <v>7634</v>
      </c>
      <c r="B7635" s="5">
        <v>1</v>
      </c>
      <c r="C7635" s="6">
        <v>2543</v>
      </c>
      <c r="D7635" s="6">
        <v>3548</v>
      </c>
      <c r="E7635">
        <f>VLOOKUP(Чек_позиція!C7635,Товар!A:G,7,FALSE)</f>
        <v>272.52</v>
      </c>
      <c r="F7635">
        <f t="shared" si="119"/>
        <v>272.52</v>
      </c>
    </row>
    <row r="7636" spans="1:6">
      <c r="A7636" s="4">
        <v>7635</v>
      </c>
      <c r="B7636" s="5">
        <v>2</v>
      </c>
      <c r="C7636" s="6">
        <v>5900</v>
      </c>
      <c r="D7636" s="6">
        <v>3549</v>
      </c>
      <c r="E7636">
        <f>VLOOKUP(Чек_позиція!C7636,Товар!A:G,7,FALSE)</f>
        <v>694.21</v>
      </c>
      <c r="F7636">
        <f t="shared" si="119"/>
        <v>1388.42</v>
      </c>
    </row>
    <row r="7637" spans="1:6">
      <c r="A7637" s="4">
        <v>7636</v>
      </c>
      <c r="B7637" s="5">
        <v>1</v>
      </c>
      <c r="C7637" s="6">
        <v>9431</v>
      </c>
      <c r="D7637" s="6">
        <v>3549</v>
      </c>
      <c r="E7637">
        <f>VLOOKUP(Чек_позиція!C7637,Товар!A:G,7,FALSE)</f>
        <v>864.65</v>
      </c>
      <c r="F7637">
        <f t="shared" si="119"/>
        <v>864.65</v>
      </c>
    </row>
    <row r="7638" spans="1:6">
      <c r="A7638" s="4">
        <v>7637</v>
      </c>
      <c r="B7638" s="5">
        <v>4</v>
      </c>
      <c r="C7638" s="6">
        <v>7059</v>
      </c>
      <c r="D7638" s="6">
        <v>3550</v>
      </c>
      <c r="E7638">
        <f>VLOOKUP(Чек_позиція!C7638,Товар!A:G,7,FALSE)</f>
        <v>498.78</v>
      </c>
      <c r="F7638">
        <f t="shared" si="119"/>
        <v>1995.12</v>
      </c>
    </row>
    <row r="7639" spans="1:6">
      <c r="A7639" s="4">
        <v>7638</v>
      </c>
      <c r="B7639" s="5">
        <v>4</v>
      </c>
      <c r="C7639" s="6">
        <v>577</v>
      </c>
      <c r="D7639" s="6">
        <v>3550</v>
      </c>
      <c r="E7639">
        <f>VLOOKUP(Чек_позиція!C7639,Товар!A:G,7,FALSE)</f>
        <v>334.55</v>
      </c>
      <c r="F7639">
        <f t="shared" si="119"/>
        <v>1338.2</v>
      </c>
    </row>
    <row r="7640" spans="1:6">
      <c r="A7640" s="4">
        <v>7639</v>
      </c>
      <c r="B7640" s="5">
        <v>3</v>
      </c>
      <c r="C7640" s="6">
        <v>6183</v>
      </c>
      <c r="D7640" s="6">
        <v>3550</v>
      </c>
      <c r="E7640">
        <f>VLOOKUP(Чек_позиція!C7640,Товар!A:G,7,FALSE)</f>
        <v>756.5</v>
      </c>
      <c r="F7640">
        <f t="shared" si="119"/>
        <v>2269.5</v>
      </c>
    </row>
    <row r="7641" spans="1:6">
      <c r="A7641" s="4">
        <v>7640</v>
      </c>
      <c r="B7641" s="5">
        <v>2</v>
      </c>
      <c r="C7641" s="6">
        <v>8424</v>
      </c>
      <c r="D7641" s="6">
        <v>3550</v>
      </c>
      <c r="E7641">
        <f>VLOOKUP(Чек_позиція!C7641,Товар!A:G,7,FALSE)</f>
        <v>485.08</v>
      </c>
      <c r="F7641">
        <f t="shared" si="119"/>
        <v>970.16</v>
      </c>
    </row>
    <row r="7642" spans="1:6">
      <c r="A7642" s="4">
        <v>7641</v>
      </c>
      <c r="B7642" s="5">
        <v>1</v>
      </c>
      <c r="C7642" s="6">
        <v>3522</v>
      </c>
      <c r="D7642" s="6">
        <v>3551</v>
      </c>
      <c r="E7642">
        <f>VLOOKUP(Чек_позиція!C7642,Товар!A:G,7,FALSE)</f>
        <v>709.65</v>
      </c>
      <c r="F7642">
        <f t="shared" si="119"/>
        <v>709.65</v>
      </c>
    </row>
    <row r="7643" spans="1:6">
      <c r="A7643" s="4">
        <v>7642</v>
      </c>
      <c r="B7643" s="5">
        <v>1</v>
      </c>
      <c r="C7643" s="6">
        <v>5683</v>
      </c>
      <c r="D7643" s="6">
        <v>3552</v>
      </c>
      <c r="E7643">
        <f>VLOOKUP(Чек_позиція!C7643,Товар!A:G,7,FALSE)</f>
        <v>860.59</v>
      </c>
      <c r="F7643">
        <f t="shared" si="119"/>
        <v>860.59</v>
      </c>
    </row>
    <row r="7644" spans="1:6">
      <c r="A7644" s="4">
        <v>7643</v>
      </c>
      <c r="B7644" s="5">
        <v>3</v>
      </c>
      <c r="C7644" s="6">
        <v>8839</v>
      </c>
      <c r="D7644" s="6">
        <v>3552</v>
      </c>
      <c r="E7644">
        <f>VLOOKUP(Чек_позиція!C7644,Товар!A:G,7,FALSE)</f>
        <v>836.75</v>
      </c>
      <c r="F7644">
        <f t="shared" si="119"/>
        <v>2510.25</v>
      </c>
    </row>
    <row r="7645" spans="1:6">
      <c r="A7645" s="4">
        <v>7644</v>
      </c>
      <c r="B7645" s="5">
        <v>2</v>
      </c>
      <c r="C7645" s="6">
        <v>9908</v>
      </c>
      <c r="D7645" s="6">
        <v>3553</v>
      </c>
      <c r="E7645">
        <f>VLOOKUP(Чек_позиція!C7645,Товар!A:G,7,FALSE)</f>
        <v>358.85</v>
      </c>
      <c r="F7645">
        <f t="shared" si="119"/>
        <v>717.7</v>
      </c>
    </row>
    <row r="7646" spans="1:6">
      <c r="A7646" s="4">
        <v>7645</v>
      </c>
      <c r="B7646" s="5">
        <v>1</v>
      </c>
      <c r="C7646" s="6">
        <v>1203</v>
      </c>
      <c r="D7646" s="6">
        <v>3553</v>
      </c>
      <c r="E7646">
        <f>VLOOKUP(Чек_позиція!C7646,Товар!A:G,7,FALSE)</f>
        <v>644.01</v>
      </c>
      <c r="F7646">
        <f t="shared" si="119"/>
        <v>644.01</v>
      </c>
    </row>
    <row r="7647" spans="1:6">
      <c r="A7647" s="4">
        <v>7646</v>
      </c>
      <c r="B7647" s="5">
        <v>3</v>
      </c>
      <c r="C7647" s="6">
        <v>398</v>
      </c>
      <c r="D7647" s="6">
        <v>3554</v>
      </c>
      <c r="E7647">
        <f>VLOOKUP(Чек_позиція!C7647,Товар!A:G,7,FALSE)</f>
        <v>596.34</v>
      </c>
      <c r="F7647">
        <f t="shared" si="119"/>
        <v>1789.02</v>
      </c>
    </row>
    <row r="7648" spans="1:6">
      <c r="A7648" s="4">
        <v>7647</v>
      </c>
      <c r="B7648" s="5">
        <v>4</v>
      </c>
      <c r="C7648" s="6">
        <v>2423</v>
      </c>
      <c r="D7648" s="6">
        <v>3554</v>
      </c>
      <c r="E7648">
        <f>VLOOKUP(Чек_позиція!C7648,Товар!A:G,7,FALSE)</f>
        <v>543.72</v>
      </c>
      <c r="F7648">
        <f t="shared" si="119"/>
        <v>2174.88</v>
      </c>
    </row>
    <row r="7649" spans="1:6">
      <c r="A7649" s="4">
        <v>7648</v>
      </c>
      <c r="B7649" s="5">
        <v>2</v>
      </c>
      <c r="C7649" s="6">
        <v>1780</v>
      </c>
      <c r="D7649" s="6">
        <v>3554</v>
      </c>
      <c r="E7649">
        <f>VLOOKUP(Чек_позиція!C7649,Товар!A:G,7,FALSE)</f>
        <v>784.87</v>
      </c>
      <c r="F7649">
        <f t="shared" si="119"/>
        <v>1569.74</v>
      </c>
    </row>
    <row r="7650" spans="1:6">
      <c r="A7650" s="4">
        <v>7649</v>
      </c>
      <c r="B7650" s="5">
        <v>3</v>
      </c>
      <c r="C7650" s="6">
        <v>3625</v>
      </c>
      <c r="D7650" s="6">
        <v>3554</v>
      </c>
      <c r="E7650">
        <f>VLOOKUP(Чек_позиція!C7650,Товар!A:G,7,FALSE)</f>
        <v>407.38</v>
      </c>
      <c r="F7650">
        <f t="shared" si="119"/>
        <v>1222.1399999999999</v>
      </c>
    </row>
    <row r="7651" spans="1:6">
      <c r="A7651" s="4">
        <v>7650</v>
      </c>
      <c r="B7651" s="5">
        <v>3</v>
      </c>
      <c r="C7651" s="6">
        <v>484</v>
      </c>
      <c r="D7651" s="6">
        <v>3554</v>
      </c>
      <c r="E7651">
        <f>VLOOKUP(Чек_позиція!C7651,Товар!A:G,7,FALSE)</f>
        <v>275.02</v>
      </c>
      <c r="F7651">
        <f t="shared" si="119"/>
        <v>825.06</v>
      </c>
    </row>
    <row r="7652" spans="1:6">
      <c r="A7652" s="4">
        <v>7651</v>
      </c>
      <c r="B7652" s="5">
        <v>1</v>
      </c>
      <c r="C7652" s="6">
        <v>6456</v>
      </c>
      <c r="D7652" s="6">
        <v>3555</v>
      </c>
      <c r="E7652">
        <f>VLOOKUP(Чек_позиція!C7652,Товар!A:G,7,FALSE)</f>
        <v>312.45</v>
      </c>
      <c r="F7652">
        <f t="shared" si="119"/>
        <v>312.45</v>
      </c>
    </row>
    <row r="7653" spans="1:6">
      <c r="A7653" s="4">
        <v>7652</v>
      </c>
      <c r="B7653" s="5">
        <v>2</v>
      </c>
      <c r="C7653" s="6">
        <v>1024</v>
      </c>
      <c r="D7653" s="6">
        <v>3555</v>
      </c>
      <c r="E7653">
        <f>VLOOKUP(Чек_позиція!C7653,Товар!A:G,7,FALSE)</f>
        <v>549.01</v>
      </c>
      <c r="F7653">
        <f t="shared" si="119"/>
        <v>1098.02</v>
      </c>
    </row>
    <row r="7654" spans="1:6">
      <c r="A7654" s="4">
        <v>7653</v>
      </c>
      <c r="B7654" s="5">
        <v>4</v>
      </c>
      <c r="C7654" s="6">
        <v>729</v>
      </c>
      <c r="D7654" s="6">
        <v>3555</v>
      </c>
      <c r="E7654">
        <f>VLOOKUP(Чек_позиція!C7654,Товар!A:G,7,FALSE)</f>
        <v>624.46</v>
      </c>
      <c r="F7654">
        <f t="shared" si="119"/>
        <v>2497.84</v>
      </c>
    </row>
    <row r="7655" spans="1:6">
      <c r="A7655" s="4">
        <v>7654</v>
      </c>
      <c r="B7655" s="5">
        <v>2</v>
      </c>
      <c r="C7655" s="6">
        <v>8687</v>
      </c>
      <c r="D7655" s="6">
        <v>3555</v>
      </c>
      <c r="E7655">
        <f>VLOOKUP(Чек_позиція!C7655,Товар!A:G,7,FALSE)</f>
        <v>830.33</v>
      </c>
      <c r="F7655">
        <f t="shared" si="119"/>
        <v>1660.66</v>
      </c>
    </row>
    <row r="7656" spans="1:6">
      <c r="A7656" s="4">
        <v>7655</v>
      </c>
      <c r="B7656" s="5">
        <v>1</v>
      </c>
      <c r="C7656" s="6">
        <v>4514</v>
      </c>
      <c r="D7656" s="6">
        <v>3555</v>
      </c>
      <c r="E7656">
        <f>VLOOKUP(Чек_позиція!C7656,Товар!A:G,7,FALSE)</f>
        <v>161.69999999999999</v>
      </c>
      <c r="F7656">
        <f t="shared" si="119"/>
        <v>161.69999999999999</v>
      </c>
    </row>
    <row r="7657" spans="1:6">
      <c r="A7657" s="4">
        <v>7656</v>
      </c>
      <c r="B7657" s="5">
        <v>4</v>
      </c>
      <c r="C7657" s="6">
        <v>4463</v>
      </c>
      <c r="D7657" s="6">
        <v>3556</v>
      </c>
      <c r="E7657">
        <f>VLOOKUP(Чек_позиція!C7657,Товар!A:G,7,FALSE)</f>
        <v>261.68</v>
      </c>
      <c r="F7657">
        <f t="shared" si="119"/>
        <v>1046.72</v>
      </c>
    </row>
    <row r="7658" spans="1:6">
      <c r="A7658" s="4">
        <v>7657</v>
      </c>
      <c r="B7658" s="5">
        <v>4</v>
      </c>
      <c r="C7658" s="6">
        <v>8</v>
      </c>
      <c r="D7658" s="6">
        <v>3556</v>
      </c>
      <c r="E7658">
        <f>VLOOKUP(Чек_позиція!C7658,Товар!A:G,7,FALSE)</f>
        <v>718.96</v>
      </c>
      <c r="F7658">
        <f t="shared" si="119"/>
        <v>2875.84</v>
      </c>
    </row>
    <row r="7659" spans="1:6">
      <c r="A7659" s="4">
        <v>7658</v>
      </c>
      <c r="B7659" s="5">
        <v>1</v>
      </c>
      <c r="C7659" s="6">
        <v>2765</v>
      </c>
      <c r="D7659" s="6">
        <v>3556</v>
      </c>
      <c r="E7659">
        <f>VLOOKUP(Чек_позиція!C7659,Товар!A:G,7,FALSE)</f>
        <v>740.89</v>
      </c>
      <c r="F7659">
        <f t="shared" si="119"/>
        <v>740.89</v>
      </c>
    </row>
    <row r="7660" spans="1:6">
      <c r="A7660" s="4">
        <v>7659</v>
      </c>
      <c r="B7660" s="5">
        <v>1</v>
      </c>
      <c r="C7660" s="6">
        <v>8829</v>
      </c>
      <c r="D7660" s="6">
        <v>3557</v>
      </c>
      <c r="E7660">
        <f>VLOOKUP(Чек_позиція!C7660,Товар!A:G,7,FALSE)</f>
        <v>934.31</v>
      </c>
      <c r="F7660">
        <f t="shared" si="119"/>
        <v>934.31</v>
      </c>
    </row>
    <row r="7661" spans="1:6">
      <c r="A7661" s="4">
        <v>7660</v>
      </c>
      <c r="B7661" s="5">
        <v>1</v>
      </c>
      <c r="C7661" s="6">
        <v>2633</v>
      </c>
      <c r="D7661" s="6">
        <v>3557</v>
      </c>
      <c r="E7661">
        <f>VLOOKUP(Чек_позиція!C7661,Товар!A:G,7,FALSE)</f>
        <v>709.16</v>
      </c>
      <c r="F7661">
        <f t="shared" si="119"/>
        <v>709.16</v>
      </c>
    </row>
    <row r="7662" spans="1:6">
      <c r="A7662" s="4">
        <v>7661</v>
      </c>
      <c r="B7662" s="5">
        <v>1</v>
      </c>
      <c r="C7662" s="6">
        <v>1866</v>
      </c>
      <c r="D7662" s="6">
        <v>3557</v>
      </c>
      <c r="E7662">
        <f>VLOOKUP(Чек_позиція!C7662,Товар!A:G,7,FALSE)</f>
        <v>455.53</v>
      </c>
      <c r="F7662">
        <f t="shared" si="119"/>
        <v>455.53</v>
      </c>
    </row>
    <row r="7663" spans="1:6">
      <c r="A7663" s="4">
        <v>7662</v>
      </c>
      <c r="B7663" s="5">
        <v>4</v>
      </c>
      <c r="C7663" s="6">
        <v>3131</v>
      </c>
      <c r="D7663" s="6">
        <v>3557</v>
      </c>
      <c r="E7663">
        <f>VLOOKUP(Чек_позиція!C7663,Товар!A:G,7,FALSE)</f>
        <v>523.1</v>
      </c>
      <c r="F7663">
        <f t="shared" si="119"/>
        <v>2092.4</v>
      </c>
    </row>
    <row r="7664" spans="1:6">
      <c r="A7664" s="4">
        <v>7663</v>
      </c>
      <c r="B7664" s="5">
        <v>4</v>
      </c>
      <c r="C7664" s="6">
        <v>4661</v>
      </c>
      <c r="D7664" s="6">
        <v>3558</v>
      </c>
      <c r="E7664">
        <f>VLOOKUP(Чек_позиція!C7664,Товар!A:G,7,FALSE)</f>
        <v>826.49</v>
      </c>
      <c r="F7664">
        <f t="shared" si="119"/>
        <v>3305.96</v>
      </c>
    </row>
    <row r="7665" spans="1:6">
      <c r="A7665" s="4">
        <v>7664</v>
      </c>
      <c r="B7665" s="5">
        <v>3</v>
      </c>
      <c r="C7665" s="6">
        <v>1776</v>
      </c>
      <c r="D7665" s="6">
        <v>3558</v>
      </c>
      <c r="E7665">
        <f>VLOOKUP(Чек_позиція!C7665,Товар!A:G,7,FALSE)</f>
        <v>581.66</v>
      </c>
      <c r="F7665">
        <f t="shared" si="119"/>
        <v>1744.98</v>
      </c>
    </row>
    <row r="7666" spans="1:6">
      <c r="A7666" s="4">
        <v>7665</v>
      </c>
      <c r="B7666" s="5">
        <v>1</v>
      </c>
      <c r="C7666" s="6">
        <v>5456</v>
      </c>
      <c r="D7666" s="6">
        <v>3558</v>
      </c>
      <c r="E7666">
        <f>VLOOKUP(Чек_позиція!C7666,Товар!A:G,7,FALSE)</f>
        <v>301.64</v>
      </c>
      <c r="F7666">
        <f t="shared" si="119"/>
        <v>301.64</v>
      </c>
    </row>
    <row r="7667" spans="1:6">
      <c r="A7667" s="4">
        <v>7666</v>
      </c>
      <c r="B7667" s="5">
        <v>4</v>
      </c>
      <c r="C7667" s="6">
        <v>6843</v>
      </c>
      <c r="D7667" s="6">
        <v>3559</v>
      </c>
      <c r="E7667">
        <f>VLOOKUP(Чек_позиція!C7667,Товар!A:G,7,FALSE)</f>
        <v>84.81</v>
      </c>
      <c r="F7667">
        <f t="shared" si="119"/>
        <v>339.24</v>
      </c>
    </row>
    <row r="7668" spans="1:6">
      <c r="A7668" s="4">
        <v>7667</v>
      </c>
      <c r="B7668" s="5">
        <v>4</v>
      </c>
      <c r="C7668" s="6">
        <v>2466</v>
      </c>
      <c r="D7668" s="6">
        <v>3559</v>
      </c>
      <c r="E7668">
        <f>VLOOKUP(Чек_позиція!C7668,Товар!A:G,7,FALSE)</f>
        <v>448.59</v>
      </c>
      <c r="F7668">
        <f t="shared" si="119"/>
        <v>1794.36</v>
      </c>
    </row>
    <row r="7669" spans="1:6">
      <c r="A7669" s="4">
        <v>7668</v>
      </c>
      <c r="B7669" s="5">
        <v>4</v>
      </c>
      <c r="C7669" s="6">
        <v>6423</v>
      </c>
      <c r="D7669" s="6">
        <v>3560</v>
      </c>
      <c r="E7669">
        <f>VLOOKUP(Чек_позиція!C7669,Товар!A:G,7,FALSE)</f>
        <v>805.73</v>
      </c>
      <c r="F7669">
        <f t="shared" si="119"/>
        <v>3222.92</v>
      </c>
    </row>
    <row r="7670" spans="1:6">
      <c r="A7670" s="4">
        <v>7669</v>
      </c>
      <c r="B7670" s="5">
        <v>2</v>
      </c>
      <c r="C7670" s="6">
        <v>7334</v>
      </c>
      <c r="D7670" s="6">
        <v>3560</v>
      </c>
      <c r="E7670">
        <f>VLOOKUP(Чек_позиція!C7670,Товар!A:G,7,FALSE)</f>
        <v>458.83</v>
      </c>
      <c r="F7670">
        <f t="shared" si="119"/>
        <v>917.66</v>
      </c>
    </row>
    <row r="7671" spans="1:6">
      <c r="A7671" s="4">
        <v>7670</v>
      </c>
      <c r="B7671" s="5">
        <v>3</v>
      </c>
      <c r="C7671" s="6">
        <v>4360</v>
      </c>
      <c r="D7671" s="6">
        <v>3560</v>
      </c>
      <c r="E7671">
        <f>VLOOKUP(Чек_позиція!C7671,Товар!A:G,7,FALSE)</f>
        <v>747.86</v>
      </c>
      <c r="F7671">
        <f t="shared" si="119"/>
        <v>2243.58</v>
      </c>
    </row>
    <row r="7672" spans="1:6">
      <c r="A7672" s="4">
        <v>7671</v>
      </c>
      <c r="B7672" s="5">
        <v>4</v>
      </c>
      <c r="C7672" s="6">
        <v>3100</v>
      </c>
      <c r="D7672" s="6">
        <v>3560</v>
      </c>
      <c r="E7672">
        <f>VLOOKUP(Чек_позиція!C7672,Товар!A:G,7,FALSE)</f>
        <v>531.45000000000005</v>
      </c>
      <c r="F7672">
        <f t="shared" si="119"/>
        <v>2125.8000000000002</v>
      </c>
    </row>
    <row r="7673" spans="1:6">
      <c r="A7673" s="4">
        <v>7672</v>
      </c>
      <c r="B7673" s="5">
        <v>3</v>
      </c>
      <c r="C7673" s="6">
        <v>2999</v>
      </c>
      <c r="D7673" s="6">
        <v>3560</v>
      </c>
      <c r="E7673">
        <f>VLOOKUP(Чек_позиція!C7673,Товар!A:G,7,FALSE)</f>
        <v>688.25</v>
      </c>
      <c r="F7673">
        <f t="shared" si="119"/>
        <v>2064.75</v>
      </c>
    </row>
    <row r="7674" spans="1:6">
      <c r="A7674" s="4">
        <v>7673</v>
      </c>
      <c r="B7674" s="5">
        <v>4</v>
      </c>
      <c r="C7674" s="6">
        <v>6778</v>
      </c>
      <c r="D7674" s="6">
        <v>3561</v>
      </c>
      <c r="E7674">
        <f>VLOOKUP(Чек_позиція!C7674,Товар!A:G,7,FALSE)</f>
        <v>545.04999999999995</v>
      </c>
      <c r="F7674">
        <f t="shared" si="119"/>
        <v>2180.1999999999998</v>
      </c>
    </row>
    <row r="7675" spans="1:6">
      <c r="A7675" s="4">
        <v>7674</v>
      </c>
      <c r="B7675" s="5">
        <v>2</v>
      </c>
      <c r="C7675" s="6">
        <v>9542</v>
      </c>
      <c r="D7675" s="6">
        <v>3562</v>
      </c>
      <c r="E7675">
        <f>VLOOKUP(Чек_позиція!C7675,Товар!A:G,7,FALSE)</f>
        <v>63.94</v>
      </c>
      <c r="F7675">
        <f t="shared" si="119"/>
        <v>127.88</v>
      </c>
    </row>
    <row r="7676" spans="1:6">
      <c r="A7676" s="4">
        <v>7675</v>
      </c>
      <c r="B7676" s="5">
        <v>1</v>
      </c>
      <c r="C7676" s="6">
        <v>435</v>
      </c>
      <c r="D7676" s="6">
        <v>3562</v>
      </c>
      <c r="E7676">
        <f>VLOOKUP(Чек_позиція!C7676,Товар!A:G,7,FALSE)</f>
        <v>546.5</v>
      </c>
      <c r="F7676">
        <f t="shared" si="119"/>
        <v>546.5</v>
      </c>
    </row>
    <row r="7677" spans="1:6">
      <c r="A7677" s="4">
        <v>7676</v>
      </c>
      <c r="B7677" s="5">
        <v>1</v>
      </c>
      <c r="C7677" s="6">
        <v>1439</v>
      </c>
      <c r="D7677" s="6">
        <v>3563</v>
      </c>
      <c r="E7677">
        <f>VLOOKUP(Чек_позиція!C7677,Товар!A:G,7,FALSE)</f>
        <v>229.88</v>
      </c>
      <c r="F7677">
        <f t="shared" si="119"/>
        <v>229.88</v>
      </c>
    </row>
    <row r="7678" spans="1:6">
      <c r="A7678" s="4">
        <v>7677</v>
      </c>
      <c r="B7678" s="5">
        <v>1</v>
      </c>
      <c r="C7678" s="6">
        <v>6200</v>
      </c>
      <c r="D7678" s="6">
        <v>3563</v>
      </c>
      <c r="E7678">
        <f>VLOOKUP(Чек_позиція!C7678,Товар!A:G,7,FALSE)</f>
        <v>79.23</v>
      </c>
      <c r="F7678">
        <f t="shared" si="119"/>
        <v>79.23</v>
      </c>
    </row>
    <row r="7679" spans="1:6">
      <c r="A7679" s="4">
        <v>7678</v>
      </c>
      <c r="B7679" s="5">
        <v>1</v>
      </c>
      <c r="C7679" s="6">
        <v>5282</v>
      </c>
      <c r="D7679" s="6">
        <v>3563</v>
      </c>
      <c r="E7679">
        <f>VLOOKUP(Чек_позиція!C7679,Товар!A:G,7,FALSE)</f>
        <v>720.91</v>
      </c>
      <c r="F7679">
        <f t="shared" si="119"/>
        <v>720.91</v>
      </c>
    </row>
    <row r="7680" spans="1:6">
      <c r="A7680" s="4">
        <v>7679</v>
      </c>
      <c r="B7680" s="5">
        <v>2</v>
      </c>
      <c r="C7680" s="6">
        <v>4840</v>
      </c>
      <c r="D7680" s="6">
        <v>3564</v>
      </c>
      <c r="E7680">
        <f>VLOOKUP(Чек_позиція!C7680,Товар!A:G,7,FALSE)</f>
        <v>231.59</v>
      </c>
      <c r="F7680">
        <f t="shared" si="119"/>
        <v>463.18</v>
      </c>
    </row>
    <row r="7681" spans="1:6">
      <c r="A7681" s="4">
        <v>7680</v>
      </c>
      <c r="B7681" s="5">
        <v>2</v>
      </c>
      <c r="C7681" s="6">
        <v>3853</v>
      </c>
      <c r="D7681" s="6">
        <v>3564</v>
      </c>
      <c r="E7681">
        <f>VLOOKUP(Чек_позиція!C7681,Товар!A:G,7,FALSE)</f>
        <v>331.44</v>
      </c>
      <c r="F7681">
        <f t="shared" si="119"/>
        <v>662.88</v>
      </c>
    </row>
    <row r="7682" spans="1:6">
      <c r="A7682" s="4">
        <v>7681</v>
      </c>
      <c r="B7682" s="5">
        <v>2</v>
      </c>
      <c r="C7682" s="6">
        <v>2461</v>
      </c>
      <c r="D7682" s="6">
        <v>3565</v>
      </c>
      <c r="E7682">
        <f>VLOOKUP(Чек_позиція!C7682,Товар!A:G,7,FALSE)</f>
        <v>621.64</v>
      </c>
      <c r="F7682">
        <f t="shared" si="119"/>
        <v>1243.28</v>
      </c>
    </row>
    <row r="7683" spans="1:6">
      <c r="A7683" s="4">
        <v>7682</v>
      </c>
      <c r="B7683" s="5">
        <v>3</v>
      </c>
      <c r="C7683" s="6">
        <v>4128</v>
      </c>
      <c r="D7683" s="6">
        <v>3565</v>
      </c>
      <c r="E7683">
        <f>VLOOKUP(Чек_позиція!C7683,Товар!A:G,7,FALSE)</f>
        <v>557.32000000000005</v>
      </c>
      <c r="F7683">
        <f t="shared" ref="F7683:F7746" si="120">B7683*E7683</f>
        <v>1671.96</v>
      </c>
    </row>
    <row r="7684" spans="1:6">
      <c r="A7684" s="4">
        <v>7683</v>
      </c>
      <c r="B7684" s="5">
        <v>2</v>
      </c>
      <c r="C7684" s="6">
        <v>45</v>
      </c>
      <c r="D7684" s="6">
        <v>3565</v>
      </c>
      <c r="E7684">
        <f>VLOOKUP(Чек_позиція!C7684,Товар!A:G,7,FALSE)</f>
        <v>544.63</v>
      </c>
      <c r="F7684">
        <f t="shared" si="120"/>
        <v>1089.26</v>
      </c>
    </row>
    <row r="7685" spans="1:6">
      <c r="A7685" s="4">
        <v>7684</v>
      </c>
      <c r="B7685" s="5">
        <v>1</v>
      </c>
      <c r="C7685" s="6">
        <v>8337</v>
      </c>
      <c r="D7685" s="6">
        <v>3566</v>
      </c>
      <c r="E7685">
        <f>VLOOKUP(Чек_позиція!C7685,Товар!A:G,7,FALSE)</f>
        <v>874.08</v>
      </c>
      <c r="F7685">
        <f t="shared" si="120"/>
        <v>874.08</v>
      </c>
    </row>
    <row r="7686" spans="1:6">
      <c r="A7686" s="4">
        <v>7685</v>
      </c>
      <c r="B7686" s="5">
        <v>3</v>
      </c>
      <c r="C7686" s="6">
        <v>5836</v>
      </c>
      <c r="D7686" s="6">
        <v>3566</v>
      </c>
      <c r="E7686">
        <f>VLOOKUP(Чек_позиція!C7686,Товар!A:G,7,FALSE)</f>
        <v>464.82</v>
      </c>
      <c r="F7686">
        <f t="shared" si="120"/>
        <v>1394.46</v>
      </c>
    </row>
    <row r="7687" spans="1:6">
      <c r="A7687" s="4">
        <v>7686</v>
      </c>
      <c r="B7687" s="5">
        <v>3</v>
      </c>
      <c r="C7687" s="6">
        <v>3921</v>
      </c>
      <c r="D7687" s="6">
        <v>3567</v>
      </c>
      <c r="E7687">
        <f>VLOOKUP(Чек_позиція!C7687,Товар!A:G,7,FALSE)</f>
        <v>442.46</v>
      </c>
      <c r="F7687">
        <f t="shared" si="120"/>
        <v>1327.3799999999999</v>
      </c>
    </row>
    <row r="7688" spans="1:6">
      <c r="A7688" s="4">
        <v>7687</v>
      </c>
      <c r="B7688" s="5">
        <v>3</v>
      </c>
      <c r="C7688" s="6">
        <v>2480</v>
      </c>
      <c r="D7688" s="6">
        <v>3567</v>
      </c>
      <c r="E7688">
        <f>VLOOKUP(Чек_позиція!C7688,Товар!A:G,7,FALSE)</f>
        <v>706.85</v>
      </c>
      <c r="F7688">
        <f t="shared" si="120"/>
        <v>2120.5500000000002</v>
      </c>
    </row>
    <row r="7689" spans="1:6">
      <c r="A7689" s="4">
        <v>7688</v>
      </c>
      <c r="B7689" s="5">
        <v>4</v>
      </c>
      <c r="C7689" s="6">
        <v>5680</v>
      </c>
      <c r="D7689" s="6">
        <v>3567</v>
      </c>
      <c r="E7689">
        <f>VLOOKUP(Чек_позиція!C7689,Товар!A:G,7,FALSE)</f>
        <v>258.55</v>
      </c>
      <c r="F7689">
        <f t="shared" si="120"/>
        <v>1034.2</v>
      </c>
    </row>
    <row r="7690" spans="1:6">
      <c r="A7690" s="4">
        <v>7689</v>
      </c>
      <c r="B7690" s="5">
        <v>3</v>
      </c>
      <c r="C7690" s="6">
        <v>7225</v>
      </c>
      <c r="D7690" s="6">
        <v>3567</v>
      </c>
      <c r="E7690">
        <f>VLOOKUP(Чек_позиція!C7690,Товар!A:G,7,FALSE)</f>
        <v>74.150000000000006</v>
      </c>
      <c r="F7690">
        <f t="shared" si="120"/>
        <v>222.45000000000002</v>
      </c>
    </row>
    <row r="7691" spans="1:6">
      <c r="A7691" s="4">
        <v>7690</v>
      </c>
      <c r="B7691" s="5">
        <v>2</v>
      </c>
      <c r="C7691" s="6">
        <v>2043</v>
      </c>
      <c r="D7691" s="6">
        <v>3568</v>
      </c>
      <c r="E7691">
        <f>VLOOKUP(Чек_позиція!C7691,Товар!A:G,7,FALSE)</f>
        <v>337.9</v>
      </c>
      <c r="F7691">
        <f t="shared" si="120"/>
        <v>675.8</v>
      </c>
    </row>
    <row r="7692" spans="1:6">
      <c r="A7692" s="4">
        <v>7691</v>
      </c>
      <c r="B7692" s="5">
        <v>4</v>
      </c>
      <c r="C7692" s="6">
        <v>361</v>
      </c>
      <c r="D7692" s="6">
        <v>3568</v>
      </c>
      <c r="E7692">
        <f>VLOOKUP(Чек_позиція!C7692,Товар!A:G,7,FALSE)</f>
        <v>176.44</v>
      </c>
      <c r="F7692">
        <f t="shared" si="120"/>
        <v>705.76</v>
      </c>
    </row>
    <row r="7693" spans="1:6">
      <c r="A7693" s="4">
        <v>7692</v>
      </c>
      <c r="B7693" s="5">
        <v>1</v>
      </c>
      <c r="C7693" s="6">
        <v>3984</v>
      </c>
      <c r="D7693" s="6">
        <v>3568</v>
      </c>
      <c r="E7693">
        <f>VLOOKUP(Чек_позиція!C7693,Товар!A:G,7,FALSE)</f>
        <v>125.71</v>
      </c>
      <c r="F7693">
        <f t="shared" si="120"/>
        <v>125.71</v>
      </c>
    </row>
    <row r="7694" spans="1:6">
      <c r="A7694" s="4">
        <v>7693</v>
      </c>
      <c r="B7694" s="5">
        <v>4</v>
      </c>
      <c r="C7694" s="6">
        <v>727</v>
      </c>
      <c r="D7694" s="6">
        <v>3568</v>
      </c>
      <c r="E7694">
        <f>VLOOKUP(Чек_позиція!C7694,Товар!A:G,7,FALSE)</f>
        <v>351.99</v>
      </c>
      <c r="F7694">
        <f t="shared" si="120"/>
        <v>1407.96</v>
      </c>
    </row>
    <row r="7695" spans="1:6">
      <c r="A7695" s="4">
        <v>7694</v>
      </c>
      <c r="B7695" s="5">
        <v>1</v>
      </c>
      <c r="C7695" s="6">
        <v>9094</v>
      </c>
      <c r="D7695" s="6">
        <v>3568</v>
      </c>
      <c r="E7695">
        <f>VLOOKUP(Чек_позиція!C7695,Товар!A:G,7,FALSE)</f>
        <v>798.87</v>
      </c>
      <c r="F7695">
        <f t="shared" si="120"/>
        <v>798.87</v>
      </c>
    </row>
    <row r="7696" spans="1:6">
      <c r="A7696" s="4">
        <v>7695</v>
      </c>
      <c r="B7696" s="5">
        <v>1</v>
      </c>
      <c r="C7696" s="6">
        <v>9104</v>
      </c>
      <c r="D7696" s="6">
        <v>3569</v>
      </c>
      <c r="E7696">
        <f>VLOOKUP(Чек_позиція!C7696,Товар!A:G,7,FALSE)</f>
        <v>804.12</v>
      </c>
      <c r="F7696">
        <f t="shared" si="120"/>
        <v>804.12</v>
      </c>
    </row>
    <row r="7697" spans="1:6">
      <c r="A7697" s="4">
        <v>7696</v>
      </c>
      <c r="B7697" s="5">
        <v>2</v>
      </c>
      <c r="C7697" s="6">
        <v>6313</v>
      </c>
      <c r="D7697" s="6">
        <v>3569</v>
      </c>
      <c r="E7697">
        <f>VLOOKUP(Чек_позиція!C7697,Товар!A:G,7,FALSE)</f>
        <v>477.93</v>
      </c>
      <c r="F7697">
        <f t="shared" si="120"/>
        <v>955.86</v>
      </c>
    </row>
    <row r="7698" spans="1:6">
      <c r="A7698" s="4">
        <v>7697</v>
      </c>
      <c r="B7698" s="5">
        <v>1</v>
      </c>
      <c r="C7698" s="6">
        <v>5279</v>
      </c>
      <c r="D7698" s="6">
        <v>3569</v>
      </c>
      <c r="E7698">
        <f>VLOOKUP(Чек_позиція!C7698,Товар!A:G,7,FALSE)</f>
        <v>596.88</v>
      </c>
      <c r="F7698">
        <f t="shared" si="120"/>
        <v>596.88</v>
      </c>
    </row>
    <row r="7699" spans="1:6">
      <c r="A7699" s="4">
        <v>7698</v>
      </c>
      <c r="B7699" s="5">
        <v>3</v>
      </c>
      <c r="C7699" s="6">
        <v>622</v>
      </c>
      <c r="D7699" s="6">
        <v>3569</v>
      </c>
      <c r="E7699">
        <f>VLOOKUP(Чек_позиція!C7699,Товар!A:G,7,FALSE)</f>
        <v>265.13</v>
      </c>
      <c r="F7699">
        <f t="shared" si="120"/>
        <v>795.39</v>
      </c>
    </row>
    <row r="7700" spans="1:6">
      <c r="A7700" s="4">
        <v>7699</v>
      </c>
      <c r="B7700" s="5">
        <v>3</v>
      </c>
      <c r="C7700" s="6">
        <v>9866</v>
      </c>
      <c r="D7700" s="6">
        <v>3570</v>
      </c>
      <c r="E7700">
        <f>VLOOKUP(Чек_позиція!C7700,Товар!A:G,7,FALSE)</f>
        <v>364.53</v>
      </c>
      <c r="F7700">
        <f t="shared" si="120"/>
        <v>1093.5899999999999</v>
      </c>
    </row>
    <row r="7701" spans="1:6">
      <c r="A7701" s="4">
        <v>7700</v>
      </c>
      <c r="B7701" s="5">
        <v>3</v>
      </c>
      <c r="C7701" s="6">
        <v>3789</v>
      </c>
      <c r="D7701" s="6">
        <v>3571</v>
      </c>
      <c r="E7701">
        <f>VLOOKUP(Чек_позиція!C7701,Товар!A:G,7,FALSE)</f>
        <v>399.84</v>
      </c>
      <c r="F7701">
        <f t="shared" si="120"/>
        <v>1199.52</v>
      </c>
    </row>
    <row r="7702" spans="1:6">
      <c r="A7702" s="4">
        <v>7701</v>
      </c>
      <c r="B7702" s="5">
        <v>3</v>
      </c>
      <c r="C7702" s="6">
        <v>3457</v>
      </c>
      <c r="D7702" s="6">
        <v>3571</v>
      </c>
      <c r="E7702">
        <f>VLOOKUP(Чек_позиція!C7702,Товар!A:G,7,FALSE)</f>
        <v>89.11</v>
      </c>
      <c r="F7702">
        <f t="shared" si="120"/>
        <v>267.33</v>
      </c>
    </row>
    <row r="7703" spans="1:6">
      <c r="A7703" s="4">
        <v>7702</v>
      </c>
      <c r="B7703" s="5">
        <v>1</v>
      </c>
      <c r="C7703" s="6">
        <v>7244</v>
      </c>
      <c r="D7703" s="6">
        <v>3572</v>
      </c>
      <c r="E7703">
        <f>VLOOKUP(Чек_позиція!C7703,Товар!A:G,7,FALSE)</f>
        <v>99.91</v>
      </c>
      <c r="F7703">
        <f t="shared" si="120"/>
        <v>99.91</v>
      </c>
    </row>
    <row r="7704" spans="1:6">
      <c r="A7704" s="4">
        <v>7703</v>
      </c>
      <c r="B7704" s="5">
        <v>4</v>
      </c>
      <c r="C7704" s="6">
        <v>1097</v>
      </c>
      <c r="D7704" s="6">
        <v>3573</v>
      </c>
      <c r="E7704">
        <f>VLOOKUP(Чек_позиція!C7704,Товар!A:G,7,FALSE)</f>
        <v>77.44</v>
      </c>
      <c r="F7704">
        <f t="shared" si="120"/>
        <v>309.76</v>
      </c>
    </row>
    <row r="7705" spans="1:6">
      <c r="A7705" s="4">
        <v>7704</v>
      </c>
      <c r="B7705" s="5">
        <v>3</v>
      </c>
      <c r="C7705" s="6">
        <v>2052</v>
      </c>
      <c r="D7705" s="6">
        <v>3573</v>
      </c>
      <c r="E7705">
        <f>VLOOKUP(Чек_позиція!C7705,Товар!A:G,7,FALSE)</f>
        <v>73.819999999999993</v>
      </c>
      <c r="F7705">
        <f t="shared" si="120"/>
        <v>221.45999999999998</v>
      </c>
    </row>
    <row r="7706" spans="1:6">
      <c r="A7706" s="4">
        <v>7705</v>
      </c>
      <c r="B7706" s="5">
        <v>1</v>
      </c>
      <c r="C7706" s="6">
        <v>2298</v>
      </c>
      <c r="D7706" s="6">
        <v>3574</v>
      </c>
      <c r="E7706">
        <f>VLOOKUP(Чек_позиція!C7706,Товар!A:G,7,FALSE)</f>
        <v>327.31</v>
      </c>
      <c r="F7706">
        <f t="shared" si="120"/>
        <v>327.31</v>
      </c>
    </row>
    <row r="7707" spans="1:6">
      <c r="A7707" s="4">
        <v>7706</v>
      </c>
      <c r="B7707" s="5">
        <v>4</v>
      </c>
      <c r="C7707" s="6">
        <v>6587</v>
      </c>
      <c r="D7707" s="6">
        <v>3574</v>
      </c>
      <c r="E7707">
        <f>VLOOKUP(Чек_позиція!C7707,Товар!A:G,7,FALSE)</f>
        <v>417.11</v>
      </c>
      <c r="F7707">
        <f t="shared" si="120"/>
        <v>1668.44</v>
      </c>
    </row>
    <row r="7708" spans="1:6">
      <c r="A7708" s="4">
        <v>7707</v>
      </c>
      <c r="B7708" s="5">
        <v>3</v>
      </c>
      <c r="C7708" s="6">
        <v>106</v>
      </c>
      <c r="D7708" s="6">
        <v>3574</v>
      </c>
      <c r="E7708">
        <f>VLOOKUP(Чек_позиція!C7708,Товар!A:G,7,FALSE)</f>
        <v>782.33</v>
      </c>
      <c r="F7708">
        <f t="shared" si="120"/>
        <v>2346.9900000000002</v>
      </c>
    </row>
    <row r="7709" spans="1:6">
      <c r="A7709" s="4">
        <v>7708</v>
      </c>
      <c r="B7709" s="5">
        <v>3</v>
      </c>
      <c r="C7709" s="6">
        <v>3899</v>
      </c>
      <c r="D7709" s="6">
        <v>3575</v>
      </c>
      <c r="E7709">
        <f>VLOOKUP(Чек_позиція!C7709,Товар!A:G,7,FALSE)</f>
        <v>511</v>
      </c>
      <c r="F7709">
        <f t="shared" si="120"/>
        <v>1533</v>
      </c>
    </row>
    <row r="7710" spans="1:6">
      <c r="A7710" s="4">
        <v>7709</v>
      </c>
      <c r="B7710" s="5">
        <v>2</v>
      </c>
      <c r="C7710" s="6">
        <v>9610</v>
      </c>
      <c r="D7710" s="6">
        <v>3575</v>
      </c>
      <c r="E7710">
        <f>VLOOKUP(Чек_позиція!C7710,Товар!A:G,7,FALSE)</f>
        <v>512.58000000000004</v>
      </c>
      <c r="F7710">
        <f t="shared" si="120"/>
        <v>1025.1600000000001</v>
      </c>
    </row>
    <row r="7711" spans="1:6">
      <c r="A7711" s="4">
        <v>7710</v>
      </c>
      <c r="B7711" s="5">
        <v>2</v>
      </c>
      <c r="C7711" s="6">
        <v>7634</v>
      </c>
      <c r="D7711" s="6">
        <v>3575</v>
      </c>
      <c r="E7711">
        <f>VLOOKUP(Чек_позиція!C7711,Товар!A:G,7,FALSE)</f>
        <v>129.78</v>
      </c>
      <c r="F7711">
        <f t="shared" si="120"/>
        <v>259.56</v>
      </c>
    </row>
    <row r="7712" spans="1:6">
      <c r="A7712" s="4">
        <v>7711</v>
      </c>
      <c r="B7712" s="5">
        <v>2</v>
      </c>
      <c r="C7712" s="6">
        <v>1400</v>
      </c>
      <c r="D7712" s="6">
        <v>3575</v>
      </c>
      <c r="E7712">
        <f>VLOOKUP(Чек_позиція!C7712,Товар!A:G,7,FALSE)</f>
        <v>115.5</v>
      </c>
      <c r="F7712">
        <f t="shared" si="120"/>
        <v>231</v>
      </c>
    </row>
    <row r="7713" spans="1:6">
      <c r="A7713" s="4">
        <v>7712</v>
      </c>
      <c r="B7713" s="5">
        <v>2</v>
      </c>
      <c r="C7713" s="6">
        <v>8280</v>
      </c>
      <c r="D7713" s="6">
        <v>3575</v>
      </c>
      <c r="E7713">
        <f>VLOOKUP(Чек_позиція!C7713,Товар!A:G,7,FALSE)</f>
        <v>411.43</v>
      </c>
      <c r="F7713">
        <f t="shared" si="120"/>
        <v>822.86</v>
      </c>
    </row>
    <row r="7714" spans="1:6">
      <c r="A7714" s="4">
        <v>7713</v>
      </c>
      <c r="B7714" s="5">
        <v>2</v>
      </c>
      <c r="C7714" s="6">
        <v>9205</v>
      </c>
      <c r="D7714" s="6">
        <v>3576</v>
      </c>
      <c r="E7714">
        <f>VLOOKUP(Чек_позиція!C7714,Товар!A:G,7,FALSE)</f>
        <v>251.42</v>
      </c>
      <c r="F7714">
        <f t="shared" si="120"/>
        <v>502.84</v>
      </c>
    </row>
    <row r="7715" spans="1:6">
      <c r="A7715" s="4">
        <v>7714</v>
      </c>
      <c r="B7715" s="5">
        <v>4</v>
      </c>
      <c r="C7715" s="6">
        <v>8623</v>
      </c>
      <c r="D7715" s="6">
        <v>3577</v>
      </c>
      <c r="E7715">
        <f>VLOOKUP(Чек_позиція!C7715,Товар!A:G,7,FALSE)</f>
        <v>541.1</v>
      </c>
      <c r="F7715">
        <f t="shared" si="120"/>
        <v>2164.4</v>
      </c>
    </row>
    <row r="7716" spans="1:6">
      <c r="A7716" s="4">
        <v>7715</v>
      </c>
      <c r="B7716" s="5">
        <v>3</v>
      </c>
      <c r="C7716" s="6">
        <v>1663</v>
      </c>
      <c r="D7716" s="6">
        <v>3577</v>
      </c>
      <c r="E7716">
        <f>VLOOKUP(Чек_позиція!C7716,Товар!A:G,7,FALSE)</f>
        <v>147.12</v>
      </c>
      <c r="F7716">
        <f t="shared" si="120"/>
        <v>441.36</v>
      </c>
    </row>
    <row r="7717" spans="1:6">
      <c r="A7717" s="4">
        <v>7716</v>
      </c>
      <c r="B7717" s="5">
        <v>3</v>
      </c>
      <c r="C7717" s="6">
        <v>62</v>
      </c>
      <c r="D7717" s="6">
        <v>3577</v>
      </c>
      <c r="E7717">
        <f>VLOOKUP(Чек_позиція!C7717,Товар!A:G,7,FALSE)</f>
        <v>364.85</v>
      </c>
      <c r="F7717">
        <f t="shared" si="120"/>
        <v>1094.5500000000002</v>
      </c>
    </row>
    <row r="7718" spans="1:6">
      <c r="A7718" s="4">
        <v>7717</v>
      </c>
      <c r="B7718" s="5">
        <v>1</v>
      </c>
      <c r="C7718" s="6">
        <v>8548</v>
      </c>
      <c r="D7718" s="6">
        <v>3577</v>
      </c>
      <c r="E7718">
        <f>VLOOKUP(Чек_позиція!C7718,Товар!A:G,7,FALSE)</f>
        <v>425.4</v>
      </c>
      <c r="F7718">
        <f t="shared" si="120"/>
        <v>425.4</v>
      </c>
    </row>
    <row r="7719" spans="1:6">
      <c r="A7719" s="4">
        <v>7718</v>
      </c>
      <c r="B7719" s="5">
        <v>1</v>
      </c>
      <c r="C7719" s="6">
        <v>3780</v>
      </c>
      <c r="D7719" s="6">
        <v>3577</v>
      </c>
      <c r="E7719">
        <f>VLOOKUP(Чек_позиція!C7719,Товар!A:G,7,FALSE)</f>
        <v>686.98</v>
      </c>
      <c r="F7719">
        <f t="shared" si="120"/>
        <v>686.98</v>
      </c>
    </row>
    <row r="7720" spans="1:6">
      <c r="A7720" s="4">
        <v>7719</v>
      </c>
      <c r="B7720" s="5">
        <v>2</v>
      </c>
      <c r="C7720" s="6">
        <v>774</v>
      </c>
      <c r="D7720" s="6">
        <v>3578</v>
      </c>
      <c r="E7720">
        <f>VLOOKUP(Чек_позиція!C7720,Товар!A:G,7,FALSE)</f>
        <v>879.63</v>
      </c>
      <c r="F7720">
        <f t="shared" si="120"/>
        <v>1759.26</v>
      </c>
    </row>
    <row r="7721" spans="1:6">
      <c r="A7721" s="4">
        <v>7720</v>
      </c>
      <c r="B7721" s="5">
        <v>3</v>
      </c>
      <c r="C7721" s="6">
        <v>5170</v>
      </c>
      <c r="D7721" s="6">
        <v>3578</v>
      </c>
      <c r="E7721">
        <f>VLOOKUP(Чек_позиція!C7721,Товар!A:G,7,FALSE)</f>
        <v>45.93</v>
      </c>
      <c r="F7721">
        <f t="shared" si="120"/>
        <v>137.79</v>
      </c>
    </row>
    <row r="7722" spans="1:6">
      <c r="A7722" s="4">
        <v>7721</v>
      </c>
      <c r="B7722" s="5">
        <v>1</v>
      </c>
      <c r="C7722" s="6">
        <v>7073</v>
      </c>
      <c r="D7722" s="6">
        <v>3578</v>
      </c>
      <c r="E7722">
        <f>VLOOKUP(Чек_позиція!C7722,Товар!A:G,7,FALSE)</f>
        <v>134.59</v>
      </c>
      <c r="F7722">
        <f t="shared" si="120"/>
        <v>134.59</v>
      </c>
    </row>
    <row r="7723" spans="1:6">
      <c r="A7723" s="4">
        <v>7722</v>
      </c>
      <c r="B7723" s="5">
        <v>4</v>
      </c>
      <c r="C7723" s="6">
        <v>2102</v>
      </c>
      <c r="D7723" s="6">
        <v>3579</v>
      </c>
      <c r="E7723">
        <f>VLOOKUP(Чек_позиція!C7723,Товар!A:G,7,FALSE)</f>
        <v>651.21</v>
      </c>
      <c r="F7723">
        <f t="shared" si="120"/>
        <v>2604.84</v>
      </c>
    </row>
    <row r="7724" spans="1:6">
      <c r="A7724" s="4">
        <v>7723</v>
      </c>
      <c r="B7724" s="5">
        <v>4</v>
      </c>
      <c r="C7724" s="6">
        <v>1837</v>
      </c>
      <c r="D7724" s="6">
        <v>3579</v>
      </c>
      <c r="E7724">
        <f>VLOOKUP(Чек_позиція!C7724,Товар!A:G,7,FALSE)</f>
        <v>751.58</v>
      </c>
      <c r="F7724">
        <f t="shared" si="120"/>
        <v>3006.32</v>
      </c>
    </row>
    <row r="7725" spans="1:6">
      <c r="A7725" s="4">
        <v>7724</v>
      </c>
      <c r="B7725" s="5">
        <v>2</v>
      </c>
      <c r="C7725" s="6">
        <v>3408</v>
      </c>
      <c r="D7725" s="6">
        <v>3579</v>
      </c>
      <c r="E7725">
        <f>VLOOKUP(Чек_позиція!C7725,Товар!A:G,7,FALSE)</f>
        <v>191.48</v>
      </c>
      <c r="F7725">
        <f t="shared" si="120"/>
        <v>382.96</v>
      </c>
    </row>
    <row r="7726" spans="1:6">
      <c r="A7726" s="4">
        <v>7725</v>
      </c>
      <c r="B7726" s="5">
        <v>3</v>
      </c>
      <c r="C7726" s="6">
        <v>5555</v>
      </c>
      <c r="D7726" s="6">
        <v>3579</v>
      </c>
      <c r="E7726">
        <f>VLOOKUP(Чек_позиція!C7726,Товар!A:G,7,FALSE)</f>
        <v>580.22</v>
      </c>
      <c r="F7726">
        <f t="shared" si="120"/>
        <v>1740.66</v>
      </c>
    </row>
    <row r="7727" spans="1:6">
      <c r="A7727" s="4">
        <v>7726</v>
      </c>
      <c r="B7727" s="5">
        <v>2</v>
      </c>
      <c r="C7727" s="6">
        <v>2950</v>
      </c>
      <c r="D7727" s="6">
        <v>3580</v>
      </c>
      <c r="E7727">
        <f>VLOOKUP(Чек_позиція!C7727,Товар!A:G,7,FALSE)</f>
        <v>265.52999999999997</v>
      </c>
      <c r="F7727">
        <f t="shared" si="120"/>
        <v>531.05999999999995</v>
      </c>
    </row>
    <row r="7728" spans="1:6">
      <c r="A7728" s="4">
        <v>7727</v>
      </c>
      <c r="B7728" s="5">
        <v>2</v>
      </c>
      <c r="C7728" s="6">
        <v>9326</v>
      </c>
      <c r="D7728" s="6">
        <v>3580</v>
      </c>
      <c r="E7728">
        <f>VLOOKUP(Чек_позиція!C7728,Товар!A:G,7,FALSE)</f>
        <v>298.35000000000002</v>
      </c>
      <c r="F7728">
        <f t="shared" si="120"/>
        <v>596.70000000000005</v>
      </c>
    </row>
    <row r="7729" spans="1:6">
      <c r="A7729" s="4">
        <v>7728</v>
      </c>
      <c r="B7729" s="5">
        <v>3</v>
      </c>
      <c r="C7729" s="6">
        <v>8322</v>
      </c>
      <c r="D7729" s="6">
        <v>3581</v>
      </c>
      <c r="E7729">
        <f>VLOOKUP(Чек_позиція!C7729,Товар!A:G,7,FALSE)</f>
        <v>896.9</v>
      </c>
      <c r="F7729">
        <f t="shared" si="120"/>
        <v>2690.7</v>
      </c>
    </row>
    <row r="7730" spans="1:6">
      <c r="A7730" s="4">
        <v>7729</v>
      </c>
      <c r="B7730" s="5">
        <v>1</v>
      </c>
      <c r="C7730" s="6">
        <v>223</v>
      </c>
      <c r="D7730" s="6">
        <v>3581</v>
      </c>
      <c r="E7730">
        <f>VLOOKUP(Чек_позиція!C7730,Товар!A:G,7,FALSE)</f>
        <v>161.88999999999999</v>
      </c>
      <c r="F7730">
        <f t="shared" si="120"/>
        <v>161.88999999999999</v>
      </c>
    </row>
    <row r="7731" spans="1:6">
      <c r="A7731" s="4">
        <v>7730</v>
      </c>
      <c r="B7731" s="5">
        <v>1</v>
      </c>
      <c r="C7731" s="6">
        <v>3865</v>
      </c>
      <c r="D7731" s="6">
        <v>3582</v>
      </c>
      <c r="E7731">
        <f>VLOOKUP(Чек_позиція!C7731,Товар!A:G,7,FALSE)</f>
        <v>938.57</v>
      </c>
      <c r="F7731">
        <f t="shared" si="120"/>
        <v>938.57</v>
      </c>
    </row>
    <row r="7732" spans="1:6">
      <c r="A7732" s="4">
        <v>7731</v>
      </c>
      <c r="B7732" s="5">
        <v>1</v>
      </c>
      <c r="C7732" s="6">
        <v>8752</v>
      </c>
      <c r="D7732" s="6">
        <v>3582</v>
      </c>
      <c r="E7732">
        <f>VLOOKUP(Чек_позиція!C7732,Товар!A:G,7,FALSE)</f>
        <v>384.47</v>
      </c>
      <c r="F7732">
        <f t="shared" si="120"/>
        <v>384.47</v>
      </c>
    </row>
    <row r="7733" spans="1:6">
      <c r="A7733" s="4">
        <v>7732</v>
      </c>
      <c r="B7733" s="5">
        <v>1</v>
      </c>
      <c r="C7733" s="6">
        <v>5540</v>
      </c>
      <c r="D7733" s="6">
        <v>3582</v>
      </c>
      <c r="E7733">
        <f>VLOOKUP(Чек_позиція!C7733,Товар!A:G,7,FALSE)</f>
        <v>786.23</v>
      </c>
      <c r="F7733">
        <f t="shared" si="120"/>
        <v>786.23</v>
      </c>
    </row>
    <row r="7734" spans="1:6">
      <c r="A7734" s="4">
        <v>7733</v>
      </c>
      <c r="B7734" s="5">
        <v>1</v>
      </c>
      <c r="C7734" s="6">
        <v>8064</v>
      </c>
      <c r="D7734" s="6">
        <v>3583</v>
      </c>
      <c r="E7734">
        <f>VLOOKUP(Чек_позиція!C7734,Товар!A:G,7,FALSE)</f>
        <v>731.98</v>
      </c>
      <c r="F7734">
        <f t="shared" si="120"/>
        <v>731.98</v>
      </c>
    </row>
    <row r="7735" spans="1:6">
      <c r="A7735" s="4">
        <v>7734</v>
      </c>
      <c r="B7735" s="5">
        <v>2</v>
      </c>
      <c r="C7735" s="6">
        <v>7283</v>
      </c>
      <c r="D7735" s="6">
        <v>3583</v>
      </c>
      <c r="E7735">
        <f>VLOOKUP(Чек_позиція!C7735,Товар!A:G,7,FALSE)</f>
        <v>270.92</v>
      </c>
      <c r="F7735">
        <f t="shared" si="120"/>
        <v>541.84</v>
      </c>
    </row>
    <row r="7736" spans="1:6">
      <c r="A7736" s="4">
        <v>7735</v>
      </c>
      <c r="B7736" s="5">
        <v>3</v>
      </c>
      <c r="C7736" s="6">
        <v>3740</v>
      </c>
      <c r="D7736" s="6">
        <v>3584</v>
      </c>
      <c r="E7736">
        <f>VLOOKUP(Чек_позиція!C7736,Товар!A:G,7,FALSE)</f>
        <v>794.59</v>
      </c>
      <c r="F7736">
        <f t="shared" si="120"/>
        <v>2383.77</v>
      </c>
    </row>
    <row r="7737" spans="1:6">
      <c r="A7737" s="4">
        <v>7736</v>
      </c>
      <c r="B7737" s="5">
        <v>3</v>
      </c>
      <c r="C7737" s="6">
        <v>7976</v>
      </c>
      <c r="D7737" s="6">
        <v>3584</v>
      </c>
      <c r="E7737">
        <f>VLOOKUP(Чек_позиція!C7737,Товар!A:G,7,FALSE)</f>
        <v>734.14</v>
      </c>
      <c r="F7737">
        <f t="shared" si="120"/>
        <v>2202.42</v>
      </c>
    </row>
    <row r="7738" spans="1:6">
      <c r="A7738" s="4">
        <v>7737</v>
      </c>
      <c r="B7738" s="5">
        <v>1</v>
      </c>
      <c r="C7738" s="6">
        <v>3162</v>
      </c>
      <c r="D7738" s="6">
        <v>3584</v>
      </c>
      <c r="E7738">
        <f>VLOOKUP(Чек_позиція!C7738,Товар!A:G,7,FALSE)</f>
        <v>292.27999999999997</v>
      </c>
      <c r="F7738">
        <f t="shared" si="120"/>
        <v>292.27999999999997</v>
      </c>
    </row>
    <row r="7739" spans="1:6">
      <c r="A7739" s="4">
        <v>7738</v>
      </c>
      <c r="B7739" s="5">
        <v>2</v>
      </c>
      <c r="C7739" s="6">
        <v>737</v>
      </c>
      <c r="D7739" s="6">
        <v>3584</v>
      </c>
      <c r="E7739">
        <f>VLOOKUP(Чек_позиція!C7739,Товар!A:G,7,FALSE)</f>
        <v>134.56</v>
      </c>
      <c r="F7739">
        <f t="shared" si="120"/>
        <v>269.12</v>
      </c>
    </row>
    <row r="7740" spans="1:6">
      <c r="A7740" s="4">
        <v>7739</v>
      </c>
      <c r="B7740" s="5">
        <v>4</v>
      </c>
      <c r="C7740" s="6">
        <v>3352</v>
      </c>
      <c r="D7740" s="6">
        <v>3585</v>
      </c>
      <c r="E7740">
        <f>VLOOKUP(Чек_позиція!C7740,Товар!A:G,7,FALSE)</f>
        <v>311.49</v>
      </c>
      <c r="F7740">
        <f t="shared" si="120"/>
        <v>1245.96</v>
      </c>
    </row>
    <row r="7741" spans="1:6">
      <c r="A7741" s="4">
        <v>7740</v>
      </c>
      <c r="B7741" s="5">
        <v>3</v>
      </c>
      <c r="C7741" s="6">
        <v>8194</v>
      </c>
      <c r="D7741" s="6">
        <v>3585</v>
      </c>
      <c r="E7741">
        <f>VLOOKUP(Чек_позиція!C7741,Товар!A:G,7,FALSE)</f>
        <v>287.16000000000003</v>
      </c>
      <c r="F7741">
        <f t="shared" si="120"/>
        <v>861.48</v>
      </c>
    </row>
    <row r="7742" spans="1:6">
      <c r="A7742" s="4">
        <v>7741</v>
      </c>
      <c r="B7742" s="5">
        <v>1</v>
      </c>
      <c r="C7742" s="6">
        <v>1561</v>
      </c>
      <c r="D7742" s="6">
        <v>3585</v>
      </c>
      <c r="E7742">
        <f>VLOOKUP(Чек_позиція!C7742,Товар!A:G,7,FALSE)</f>
        <v>232.45</v>
      </c>
      <c r="F7742">
        <f t="shared" si="120"/>
        <v>232.45</v>
      </c>
    </row>
    <row r="7743" spans="1:6">
      <c r="A7743" s="4">
        <v>7742</v>
      </c>
      <c r="B7743" s="5">
        <v>1</v>
      </c>
      <c r="C7743" s="6">
        <v>4060</v>
      </c>
      <c r="D7743" s="6">
        <v>3585</v>
      </c>
      <c r="E7743">
        <f>VLOOKUP(Чек_позиція!C7743,Товар!A:G,7,FALSE)</f>
        <v>507.89</v>
      </c>
      <c r="F7743">
        <f t="shared" si="120"/>
        <v>507.89</v>
      </c>
    </row>
    <row r="7744" spans="1:6">
      <c r="A7744" s="4">
        <v>7743</v>
      </c>
      <c r="B7744" s="5">
        <v>3</v>
      </c>
      <c r="C7744" s="6">
        <v>3279</v>
      </c>
      <c r="D7744" s="6">
        <v>3585</v>
      </c>
      <c r="E7744">
        <f>VLOOKUP(Чек_позиція!C7744,Товар!A:G,7,FALSE)</f>
        <v>408.12</v>
      </c>
      <c r="F7744">
        <f t="shared" si="120"/>
        <v>1224.3600000000001</v>
      </c>
    </row>
    <row r="7745" spans="1:6">
      <c r="A7745" s="4">
        <v>7744</v>
      </c>
      <c r="B7745" s="5">
        <v>4</v>
      </c>
      <c r="C7745" s="6">
        <v>1020</v>
      </c>
      <c r="D7745" s="6">
        <v>3586</v>
      </c>
      <c r="E7745">
        <f>VLOOKUP(Чек_позиція!C7745,Товар!A:G,7,FALSE)</f>
        <v>733.38</v>
      </c>
      <c r="F7745">
        <f t="shared" si="120"/>
        <v>2933.52</v>
      </c>
    </row>
    <row r="7746" spans="1:6">
      <c r="A7746" s="4">
        <v>7745</v>
      </c>
      <c r="B7746" s="5">
        <v>3</v>
      </c>
      <c r="C7746" s="6">
        <v>2388</v>
      </c>
      <c r="D7746" s="6">
        <v>3586</v>
      </c>
      <c r="E7746">
        <f>VLOOKUP(Чек_позиція!C7746,Товар!A:G,7,FALSE)</f>
        <v>629.94000000000005</v>
      </c>
      <c r="F7746">
        <f t="shared" si="120"/>
        <v>1889.8200000000002</v>
      </c>
    </row>
    <row r="7747" spans="1:6">
      <c r="A7747" s="4">
        <v>7746</v>
      </c>
      <c r="B7747" s="5">
        <v>3</v>
      </c>
      <c r="C7747" s="6">
        <v>9986</v>
      </c>
      <c r="D7747" s="6">
        <v>3586</v>
      </c>
      <c r="E7747">
        <f>VLOOKUP(Чек_позиція!C7747,Товар!A:G,7,FALSE)</f>
        <v>705.77</v>
      </c>
      <c r="F7747">
        <f t="shared" ref="F7747:F7810" si="121">B7747*E7747</f>
        <v>2117.31</v>
      </c>
    </row>
    <row r="7748" spans="1:6">
      <c r="A7748" s="4">
        <v>7747</v>
      </c>
      <c r="B7748" s="5">
        <v>2</v>
      </c>
      <c r="C7748" s="6">
        <v>7121</v>
      </c>
      <c r="D7748" s="6">
        <v>3587</v>
      </c>
      <c r="E7748">
        <f>VLOOKUP(Чек_позиція!C7748,Товар!A:G,7,FALSE)</f>
        <v>263.52999999999997</v>
      </c>
      <c r="F7748">
        <f t="shared" si="121"/>
        <v>527.05999999999995</v>
      </c>
    </row>
    <row r="7749" spans="1:6">
      <c r="A7749" s="4">
        <v>7748</v>
      </c>
      <c r="B7749" s="5">
        <v>1</v>
      </c>
      <c r="C7749" s="6">
        <v>5072</v>
      </c>
      <c r="D7749" s="6">
        <v>3587</v>
      </c>
      <c r="E7749">
        <f>VLOOKUP(Чек_позиція!C7749,Товар!A:G,7,FALSE)</f>
        <v>845.33</v>
      </c>
      <c r="F7749">
        <f t="shared" si="121"/>
        <v>845.33</v>
      </c>
    </row>
    <row r="7750" spans="1:6">
      <c r="A7750" s="4">
        <v>7749</v>
      </c>
      <c r="B7750" s="5">
        <v>3</v>
      </c>
      <c r="C7750" s="6">
        <v>3377</v>
      </c>
      <c r="D7750" s="6">
        <v>3587</v>
      </c>
      <c r="E7750">
        <f>VLOOKUP(Чек_позиція!C7750,Товар!A:G,7,FALSE)</f>
        <v>411.45</v>
      </c>
      <c r="F7750">
        <f t="shared" si="121"/>
        <v>1234.3499999999999</v>
      </c>
    </row>
    <row r="7751" spans="1:6">
      <c r="A7751" s="4">
        <v>7750</v>
      </c>
      <c r="B7751" s="5">
        <v>4</v>
      </c>
      <c r="C7751" s="6">
        <v>4773</v>
      </c>
      <c r="D7751" s="6">
        <v>3588</v>
      </c>
      <c r="E7751">
        <f>VLOOKUP(Чек_позиція!C7751,Товар!A:G,7,FALSE)</f>
        <v>721.15</v>
      </c>
      <c r="F7751">
        <f t="shared" si="121"/>
        <v>2884.6</v>
      </c>
    </row>
    <row r="7752" spans="1:6">
      <c r="A7752" s="4">
        <v>7751</v>
      </c>
      <c r="B7752" s="5">
        <v>1</v>
      </c>
      <c r="C7752" s="6">
        <v>5798</v>
      </c>
      <c r="D7752" s="6">
        <v>3588</v>
      </c>
      <c r="E7752">
        <f>VLOOKUP(Чек_позиція!C7752,Товар!A:G,7,FALSE)</f>
        <v>579.54999999999995</v>
      </c>
      <c r="F7752">
        <f t="shared" si="121"/>
        <v>579.54999999999995</v>
      </c>
    </row>
    <row r="7753" spans="1:6">
      <c r="A7753" s="4">
        <v>7752</v>
      </c>
      <c r="B7753" s="5">
        <v>4</v>
      </c>
      <c r="C7753" s="6">
        <v>6914</v>
      </c>
      <c r="D7753" s="6">
        <v>3589</v>
      </c>
      <c r="E7753">
        <f>VLOOKUP(Чек_позиція!C7753,Товар!A:G,7,FALSE)</f>
        <v>616.02</v>
      </c>
      <c r="F7753">
        <f t="shared" si="121"/>
        <v>2464.08</v>
      </c>
    </row>
    <row r="7754" spans="1:6">
      <c r="A7754" s="4">
        <v>7753</v>
      </c>
      <c r="B7754" s="5">
        <v>4</v>
      </c>
      <c r="C7754" s="6">
        <v>1537</v>
      </c>
      <c r="D7754" s="6">
        <v>3589</v>
      </c>
      <c r="E7754">
        <f>VLOOKUP(Чек_позиція!C7754,Товар!A:G,7,FALSE)</f>
        <v>543.20000000000005</v>
      </c>
      <c r="F7754">
        <f t="shared" si="121"/>
        <v>2172.8000000000002</v>
      </c>
    </row>
    <row r="7755" spans="1:6">
      <c r="A7755" s="4">
        <v>7754</v>
      </c>
      <c r="B7755" s="5">
        <v>1</v>
      </c>
      <c r="C7755" s="6">
        <v>1076</v>
      </c>
      <c r="D7755" s="6">
        <v>3589</v>
      </c>
      <c r="E7755">
        <f>VLOOKUP(Чек_позиція!C7755,Товар!A:G,7,FALSE)</f>
        <v>350.81</v>
      </c>
      <c r="F7755">
        <f t="shared" si="121"/>
        <v>350.81</v>
      </c>
    </row>
    <row r="7756" spans="1:6">
      <c r="A7756" s="4">
        <v>7755</v>
      </c>
      <c r="B7756" s="5">
        <v>1</v>
      </c>
      <c r="C7756" s="6">
        <v>7758</v>
      </c>
      <c r="D7756" s="6">
        <v>3590</v>
      </c>
      <c r="E7756">
        <f>VLOOKUP(Чек_позиція!C7756,Товар!A:G,7,FALSE)</f>
        <v>906.47</v>
      </c>
      <c r="F7756">
        <f t="shared" si="121"/>
        <v>906.47</v>
      </c>
    </row>
    <row r="7757" spans="1:6">
      <c r="A7757" s="4">
        <v>7756</v>
      </c>
      <c r="B7757" s="5">
        <v>4</v>
      </c>
      <c r="C7757" s="6">
        <v>9913</v>
      </c>
      <c r="D7757" s="6">
        <v>3591</v>
      </c>
      <c r="E7757">
        <f>VLOOKUP(Чек_позиція!C7757,Товар!A:G,7,FALSE)</f>
        <v>638.55999999999995</v>
      </c>
      <c r="F7757">
        <f t="shared" si="121"/>
        <v>2554.2399999999998</v>
      </c>
    </row>
    <row r="7758" spans="1:6">
      <c r="A7758" s="4">
        <v>7757</v>
      </c>
      <c r="B7758" s="5">
        <v>3</v>
      </c>
      <c r="C7758" s="6">
        <v>4943</v>
      </c>
      <c r="D7758" s="6">
        <v>3592</v>
      </c>
      <c r="E7758">
        <f>VLOOKUP(Чек_позиція!C7758,Товар!A:G,7,FALSE)</f>
        <v>590.12</v>
      </c>
      <c r="F7758">
        <f t="shared" si="121"/>
        <v>1770.3600000000001</v>
      </c>
    </row>
    <row r="7759" spans="1:6">
      <c r="A7759" s="4">
        <v>7758</v>
      </c>
      <c r="B7759" s="5">
        <v>3</v>
      </c>
      <c r="C7759" s="6">
        <v>382</v>
      </c>
      <c r="D7759" s="6">
        <v>3592</v>
      </c>
      <c r="E7759">
        <f>VLOOKUP(Чек_позиція!C7759,Товар!A:G,7,FALSE)</f>
        <v>607.04999999999995</v>
      </c>
      <c r="F7759">
        <f t="shared" si="121"/>
        <v>1821.1499999999999</v>
      </c>
    </row>
    <row r="7760" spans="1:6">
      <c r="A7760" s="4">
        <v>7759</v>
      </c>
      <c r="B7760" s="5">
        <v>3</v>
      </c>
      <c r="C7760" s="6">
        <v>5057</v>
      </c>
      <c r="D7760" s="6">
        <v>3593</v>
      </c>
      <c r="E7760">
        <f>VLOOKUP(Чек_позиція!C7760,Товар!A:G,7,FALSE)</f>
        <v>718.96</v>
      </c>
      <c r="F7760">
        <f t="shared" si="121"/>
        <v>2156.88</v>
      </c>
    </row>
    <row r="7761" spans="1:6">
      <c r="A7761" s="4">
        <v>7760</v>
      </c>
      <c r="B7761" s="5">
        <v>3</v>
      </c>
      <c r="C7761" s="6">
        <v>6106</v>
      </c>
      <c r="D7761" s="6">
        <v>3594</v>
      </c>
      <c r="E7761">
        <f>VLOOKUP(Чек_позиція!C7761,Товар!A:G,7,FALSE)</f>
        <v>928.23</v>
      </c>
      <c r="F7761">
        <f t="shared" si="121"/>
        <v>2784.69</v>
      </c>
    </row>
    <row r="7762" spans="1:6">
      <c r="A7762" s="4">
        <v>7761</v>
      </c>
      <c r="B7762" s="5">
        <v>1</v>
      </c>
      <c r="C7762" s="6">
        <v>4611</v>
      </c>
      <c r="D7762" s="6">
        <v>3595</v>
      </c>
      <c r="E7762">
        <f>VLOOKUP(Чек_позиція!C7762,Товар!A:G,7,FALSE)</f>
        <v>181.62</v>
      </c>
      <c r="F7762">
        <f t="shared" si="121"/>
        <v>181.62</v>
      </c>
    </row>
    <row r="7763" spans="1:6">
      <c r="A7763" s="4">
        <v>7762</v>
      </c>
      <c r="B7763" s="5">
        <v>1</v>
      </c>
      <c r="C7763" s="6">
        <v>6883</v>
      </c>
      <c r="D7763" s="6">
        <v>3595</v>
      </c>
      <c r="E7763">
        <f>VLOOKUP(Чек_позиція!C7763,Товар!A:G,7,FALSE)</f>
        <v>479.78</v>
      </c>
      <c r="F7763">
        <f t="shared" si="121"/>
        <v>479.78</v>
      </c>
    </row>
    <row r="7764" spans="1:6">
      <c r="A7764" s="4">
        <v>7763</v>
      </c>
      <c r="B7764" s="5">
        <v>4</v>
      </c>
      <c r="C7764" s="6">
        <v>7427</v>
      </c>
      <c r="D7764" s="6">
        <v>3596</v>
      </c>
      <c r="E7764">
        <f>VLOOKUP(Чек_позиція!C7764,Товар!A:G,7,FALSE)</f>
        <v>651.39</v>
      </c>
      <c r="F7764">
        <f t="shared" si="121"/>
        <v>2605.56</v>
      </c>
    </row>
    <row r="7765" spans="1:6">
      <c r="A7765" s="4">
        <v>7764</v>
      </c>
      <c r="B7765" s="5">
        <v>2</v>
      </c>
      <c r="C7765" s="6">
        <v>2833</v>
      </c>
      <c r="D7765" s="6">
        <v>3596</v>
      </c>
      <c r="E7765">
        <f>VLOOKUP(Чек_позиція!C7765,Товар!A:G,7,FALSE)</f>
        <v>319.81</v>
      </c>
      <c r="F7765">
        <f t="shared" si="121"/>
        <v>639.62</v>
      </c>
    </row>
    <row r="7766" spans="1:6">
      <c r="A7766" s="4">
        <v>7765</v>
      </c>
      <c r="B7766" s="5">
        <v>2</v>
      </c>
      <c r="C7766" s="6">
        <v>2272</v>
      </c>
      <c r="D7766" s="6">
        <v>3596</v>
      </c>
      <c r="E7766">
        <f>VLOOKUP(Чек_позиція!C7766,Товар!A:G,7,FALSE)</f>
        <v>556.11</v>
      </c>
      <c r="F7766">
        <f t="shared" si="121"/>
        <v>1112.22</v>
      </c>
    </row>
    <row r="7767" spans="1:6">
      <c r="A7767" s="4">
        <v>7766</v>
      </c>
      <c r="B7767" s="5">
        <v>2</v>
      </c>
      <c r="C7767" s="6">
        <v>2264</v>
      </c>
      <c r="D7767" s="6">
        <v>3597</v>
      </c>
      <c r="E7767">
        <f>VLOOKUP(Чек_позиція!C7767,Товар!A:G,7,FALSE)</f>
        <v>84.53</v>
      </c>
      <c r="F7767">
        <f t="shared" si="121"/>
        <v>169.06</v>
      </c>
    </row>
    <row r="7768" spans="1:6">
      <c r="A7768" s="4">
        <v>7767</v>
      </c>
      <c r="B7768" s="5">
        <v>3</v>
      </c>
      <c r="C7768" s="6">
        <v>4451</v>
      </c>
      <c r="D7768" s="6">
        <v>3597</v>
      </c>
      <c r="E7768">
        <f>VLOOKUP(Чек_позиція!C7768,Товар!A:G,7,FALSE)</f>
        <v>865.78</v>
      </c>
      <c r="F7768">
        <f t="shared" si="121"/>
        <v>2597.34</v>
      </c>
    </row>
    <row r="7769" spans="1:6">
      <c r="A7769" s="4">
        <v>7768</v>
      </c>
      <c r="B7769" s="5">
        <v>3</v>
      </c>
      <c r="C7769" s="6">
        <v>2279</v>
      </c>
      <c r="D7769" s="6">
        <v>3597</v>
      </c>
      <c r="E7769">
        <f>VLOOKUP(Чек_позиція!C7769,Товар!A:G,7,FALSE)</f>
        <v>488.77</v>
      </c>
      <c r="F7769">
        <f t="shared" si="121"/>
        <v>1466.31</v>
      </c>
    </row>
    <row r="7770" spans="1:6">
      <c r="A7770" s="4">
        <v>7769</v>
      </c>
      <c r="B7770" s="5">
        <v>2</v>
      </c>
      <c r="C7770" s="6">
        <v>5472</v>
      </c>
      <c r="D7770" s="6">
        <v>3597</v>
      </c>
      <c r="E7770">
        <f>VLOOKUP(Чек_позиція!C7770,Товар!A:G,7,FALSE)</f>
        <v>599.4</v>
      </c>
      <c r="F7770">
        <f t="shared" si="121"/>
        <v>1198.8</v>
      </c>
    </row>
    <row r="7771" spans="1:6">
      <c r="A7771" s="4">
        <v>7770</v>
      </c>
      <c r="B7771" s="5">
        <v>1</v>
      </c>
      <c r="C7771" s="6">
        <v>8930</v>
      </c>
      <c r="D7771" s="6">
        <v>3597</v>
      </c>
      <c r="E7771">
        <f>VLOOKUP(Чек_позиція!C7771,Товар!A:G,7,FALSE)</f>
        <v>855.16</v>
      </c>
      <c r="F7771">
        <f t="shared" si="121"/>
        <v>855.16</v>
      </c>
    </row>
    <row r="7772" spans="1:6">
      <c r="A7772" s="4">
        <v>7771</v>
      </c>
      <c r="B7772" s="5">
        <v>1</v>
      </c>
      <c r="C7772" s="6">
        <v>8370</v>
      </c>
      <c r="D7772" s="6">
        <v>3598</v>
      </c>
      <c r="E7772">
        <f>VLOOKUP(Чек_позиція!C7772,Товар!A:G,7,FALSE)</f>
        <v>504.53</v>
      </c>
      <c r="F7772">
        <f t="shared" si="121"/>
        <v>504.53</v>
      </c>
    </row>
    <row r="7773" spans="1:6">
      <c r="A7773" s="4">
        <v>7772</v>
      </c>
      <c r="B7773" s="5">
        <v>1</v>
      </c>
      <c r="C7773" s="6">
        <v>7088</v>
      </c>
      <c r="D7773" s="6">
        <v>3598</v>
      </c>
      <c r="E7773">
        <f>VLOOKUP(Чек_позиція!C7773,Товар!A:G,7,FALSE)</f>
        <v>470.41</v>
      </c>
      <c r="F7773">
        <f t="shared" si="121"/>
        <v>470.41</v>
      </c>
    </row>
    <row r="7774" spans="1:6">
      <c r="A7774" s="4">
        <v>7773</v>
      </c>
      <c r="B7774" s="5">
        <v>4</v>
      </c>
      <c r="C7774" s="6">
        <v>8294</v>
      </c>
      <c r="D7774" s="6">
        <v>3598</v>
      </c>
      <c r="E7774">
        <f>VLOOKUP(Чек_позиція!C7774,Товар!A:G,7,FALSE)</f>
        <v>432.31</v>
      </c>
      <c r="F7774">
        <f t="shared" si="121"/>
        <v>1729.24</v>
      </c>
    </row>
    <row r="7775" spans="1:6">
      <c r="A7775" s="4">
        <v>7774</v>
      </c>
      <c r="B7775" s="5">
        <v>1</v>
      </c>
      <c r="C7775" s="6">
        <v>6295</v>
      </c>
      <c r="D7775" s="6">
        <v>3599</v>
      </c>
      <c r="E7775">
        <f>VLOOKUP(Чек_позиція!C7775,Товар!A:G,7,FALSE)</f>
        <v>636.6</v>
      </c>
      <c r="F7775">
        <f t="shared" si="121"/>
        <v>636.6</v>
      </c>
    </row>
    <row r="7776" spans="1:6">
      <c r="A7776" s="4">
        <v>7775</v>
      </c>
      <c r="B7776" s="5">
        <v>1</v>
      </c>
      <c r="C7776" s="6">
        <v>8858</v>
      </c>
      <c r="D7776" s="6">
        <v>3599</v>
      </c>
      <c r="E7776">
        <f>VLOOKUP(Чек_позиція!C7776,Товар!A:G,7,FALSE)</f>
        <v>693.23</v>
      </c>
      <c r="F7776">
        <f t="shared" si="121"/>
        <v>693.23</v>
      </c>
    </row>
    <row r="7777" spans="1:6">
      <c r="A7777" s="4">
        <v>7776</v>
      </c>
      <c r="B7777" s="5">
        <v>2</v>
      </c>
      <c r="C7777" s="6">
        <v>624</v>
      </c>
      <c r="D7777" s="6">
        <v>3599</v>
      </c>
      <c r="E7777">
        <f>VLOOKUP(Чек_позиція!C7777,Товар!A:G,7,FALSE)</f>
        <v>609.47</v>
      </c>
      <c r="F7777">
        <f t="shared" si="121"/>
        <v>1218.94</v>
      </c>
    </row>
    <row r="7778" spans="1:6">
      <c r="A7778" s="4">
        <v>7777</v>
      </c>
      <c r="B7778" s="5">
        <v>2</v>
      </c>
      <c r="C7778" s="6">
        <v>2772</v>
      </c>
      <c r="D7778" s="6">
        <v>3599</v>
      </c>
      <c r="E7778">
        <f>VLOOKUP(Чек_позиція!C7778,Товар!A:G,7,FALSE)</f>
        <v>348.34</v>
      </c>
      <c r="F7778">
        <f t="shared" si="121"/>
        <v>696.68</v>
      </c>
    </row>
    <row r="7779" spans="1:6">
      <c r="A7779" s="4">
        <v>7778</v>
      </c>
      <c r="B7779" s="5">
        <v>2</v>
      </c>
      <c r="C7779" s="6">
        <v>8765</v>
      </c>
      <c r="D7779" s="6">
        <v>3599</v>
      </c>
      <c r="E7779">
        <f>VLOOKUP(Чек_позиція!C7779,Товар!A:G,7,FALSE)</f>
        <v>909.56</v>
      </c>
      <c r="F7779">
        <f t="shared" si="121"/>
        <v>1819.12</v>
      </c>
    </row>
    <row r="7780" spans="1:6">
      <c r="A7780" s="4">
        <v>7779</v>
      </c>
      <c r="B7780" s="5">
        <v>2</v>
      </c>
      <c r="C7780" s="6">
        <v>6984</v>
      </c>
      <c r="D7780" s="6">
        <v>3600</v>
      </c>
      <c r="E7780">
        <f>VLOOKUP(Чек_позиція!C7780,Товар!A:G,7,FALSE)</f>
        <v>61.34</v>
      </c>
      <c r="F7780">
        <f t="shared" si="121"/>
        <v>122.68</v>
      </c>
    </row>
    <row r="7781" spans="1:6">
      <c r="A7781" s="4">
        <v>7780</v>
      </c>
      <c r="B7781" s="5">
        <v>4</v>
      </c>
      <c r="C7781" s="6">
        <v>9863</v>
      </c>
      <c r="D7781" s="6">
        <v>3601</v>
      </c>
      <c r="E7781">
        <f>VLOOKUP(Чек_позиція!C7781,Товар!A:G,7,FALSE)</f>
        <v>71.78</v>
      </c>
      <c r="F7781">
        <f t="shared" si="121"/>
        <v>287.12</v>
      </c>
    </row>
    <row r="7782" spans="1:6">
      <c r="A7782" s="4">
        <v>7781</v>
      </c>
      <c r="B7782" s="5">
        <v>3</v>
      </c>
      <c r="C7782" s="6">
        <v>2356</v>
      </c>
      <c r="D7782" s="6">
        <v>3602</v>
      </c>
      <c r="E7782">
        <f>VLOOKUP(Чек_позиція!C7782,Товар!A:G,7,FALSE)</f>
        <v>671.25</v>
      </c>
      <c r="F7782">
        <f t="shared" si="121"/>
        <v>2013.75</v>
      </c>
    </row>
    <row r="7783" spans="1:6">
      <c r="A7783" s="4">
        <v>7782</v>
      </c>
      <c r="B7783" s="5">
        <v>1</v>
      </c>
      <c r="C7783" s="6">
        <v>4724</v>
      </c>
      <c r="D7783" s="6">
        <v>3602</v>
      </c>
      <c r="E7783">
        <f>VLOOKUP(Чек_позиція!C7783,Товар!A:G,7,FALSE)</f>
        <v>892.84</v>
      </c>
      <c r="F7783">
        <f t="shared" si="121"/>
        <v>892.84</v>
      </c>
    </row>
    <row r="7784" spans="1:6">
      <c r="A7784" s="4">
        <v>7783</v>
      </c>
      <c r="B7784" s="5">
        <v>1</v>
      </c>
      <c r="C7784" s="6">
        <v>6447</v>
      </c>
      <c r="D7784" s="6">
        <v>3602</v>
      </c>
      <c r="E7784">
        <f>VLOOKUP(Чек_позиція!C7784,Товар!A:G,7,FALSE)</f>
        <v>430.55</v>
      </c>
      <c r="F7784">
        <f t="shared" si="121"/>
        <v>430.55</v>
      </c>
    </row>
    <row r="7785" spans="1:6">
      <c r="A7785" s="4">
        <v>7784</v>
      </c>
      <c r="B7785" s="5">
        <v>2</v>
      </c>
      <c r="C7785" s="6">
        <v>2903</v>
      </c>
      <c r="D7785" s="6">
        <v>3602</v>
      </c>
      <c r="E7785">
        <f>VLOOKUP(Чек_позиція!C7785,Товар!A:G,7,FALSE)</f>
        <v>888.6</v>
      </c>
      <c r="F7785">
        <f t="shared" si="121"/>
        <v>1777.2</v>
      </c>
    </row>
    <row r="7786" spans="1:6">
      <c r="A7786" s="4">
        <v>7785</v>
      </c>
      <c r="B7786" s="5">
        <v>1</v>
      </c>
      <c r="C7786" s="6">
        <v>2556</v>
      </c>
      <c r="D7786" s="6">
        <v>3602</v>
      </c>
      <c r="E7786">
        <f>VLOOKUP(Чек_позиція!C7786,Товар!A:G,7,FALSE)</f>
        <v>923.16</v>
      </c>
      <c r="F7786">
        <f t="shared" si="121"/>
        <v>923.16</v>
      </c>
    </row>
    <row r="7787" spans="1:6">
      <c r="A7787" s="4">
        <v>7786</v>
      </c>
      <c r="B7787" s="5">
        <v>2</v>
      </c>
      <c r="C7787" s="6">
        <v>1847</v>
      </c>
      <c r="D7787" s="6">
        <v>3603</v>
      </c>
      <c r="E7787">
        <f>VLOOKUP(Чек_позиція!C7787,Товар!A:G,7,FALSE)</f>
        <v>170.85</v>
      </c>
      <c r="F7787">
        <f t="shared" si="121"/>
        <v>341.7</v>
      </c>
    </row>
    <row r="7788" spans="1:6">
      <c r="A7788" s="4">
        <v>7787</v>
      </c>
      <c r="B7788" s="5">
        <v>2</v>
      </c>
      <c r="C7788" s="6">
        <v>6532</v>
      </c>
      <c r="D7788" s="6">
        <v>3604</v>
      </c>
      <c r="E7788">
        <f>VLOOKUP(Чек_позиція!C7788,Товар!A:G,7,FALSE)</f>
        <v>531.87</v>
      </c>
      <c r="F7788">
        <f t="shared" si="121"/>
        <v>1063.74</v>
      </c>
    </row>
    <row r="7789" spans="1:6">
      <c r="A7789" s="4">
        <v>7788</v>
      </c>
      <c r="B7789" s="5">
        <v>1</v>
      </c>
      <c r="C7789" s="6">
        <v>413</v>
      </c>
      <c r="D7789" s="6">
        <v>3605</v>
      </c>
      <c r="E7789">
        <f>VLOOKUP(Чек_позиція!C7789,Товар!A:G,7,FALSE)</f>
        <v>715.68</v>
      </c>
      <c r="F7789">
        <f t="shared" si="121"/>
        <v>715.68</v>
      </c>
    </row>
    <row r="7790" spans="1:6">
      <c r="A7790" s="4">
        <v>7789</v>
      </c>
      <c r="B7790" s="5">
        <v>1</v>
      </c>
      <c r="C7790" s="6">
        <v>9607</v>
      </c>
      <c r="D7790" s="6">
        <v>3605</v>
      </c>
      <c r="E7790">
        <f>VLOOKUP(Чек_позиція!C7790,Товар!A:G,7,FALSE)</f>
        <v>137.38</v>
      </c>
      <c r="F7790">
        <f t="shared" si="121"/>
        <v>137.38</v>
      </c>
    </row>
    <row r="7791" spans="1:6">
      <c r="A7791" s="4">
        <v>7790</v>
      </c>
      <c r="B7791" s="5">
        <v>2</v>
      </c>
      <c r="C7791" s="6">
        <v>9760</v>
      </c>
      <c r="D7791" s="6">
        <v>3606</v>
      </c>
      <c r="E7791">
        <f>VLOOKUP(Чек_позиція!C7791,Товар!A:G,7,FALSE)</f>
        <v>806.27</v>
      </c>
      <c r="F7791">
        <f t="shared" si="121"/>
        <v>1612.54</v>
      </c>
    </row>
    <row r="7792" spans="1:6">
      <c r="A7792" s="4">
        <v>7791</v>
      </c>
      <c r="B7792" s="5">
        <v>1</v>
      </c>
      <c r="C7792" s="6">
        <v>8307</v>
      </c>
      <c r="D7792" s="6">
        <v>3607</v>
      </c>
      <c r="E7792">
        <f>VLOOKUP(Чек_позиція!C7792,Товар!A:G,7,FALSE)</f>
        <v>208.55</v>
      </c>
      <c r="F7792">
        <f t="shared" si="121"/>
        <v>208.55</v>
      </c>
    </row>
    <row r="7793" spans="1:6">
      <c r="A7793" s="4">
        <v>7792</v>
      </c>
      <c r="B7793" s="5">
        <v>3</v>
      </c>
      <c r="C7793" s="6">
        <v>251</v>
      </c>
      <c r="D7793" s="6">
        <v>3608</v>
      </c>
      <c r="E7793">
        <f>VLOOKUP(Чек_позиція!C7793,Товар!A:G,7,FALSE)</f>
        <v>104.45</v>
      </c>
      <c r="F7793">
        <f t="shared" si="121"/>
        <v>313.35000000000002</v>
      </c>
    </row>
    <row r="7794" spans="1:6">
      <c r="A7794" s="4">
        <v>7793</v>
      </c>
      <c r="B7794" s="5">
        <v>4</v>
      </c>
      <c r="C7794" s="6">
        <v>6343</v>
      </c>
      <c r="D7794" s="6">
        <v>3608</v>
      </c>
      <c r="E7794">
        <f>VLOOKUP(Чек_позиція!C7794,Товар!A:G,7,FALSE)</f>
        <v>95.07</v>
      </c>
      <c r="F7794">
        <f t="shared" si="121"/>
        <v>380.28</v>
      </c>
    </row>
    <row r="7795" spans="1:6">
      <c r="A7795" s="4">
        <v>7794</v>
      </c>
      <c r="B7795" s="5">
        <v>4</v>
      </c>
      <c r="C7795" s="6">
        <v>7017</v>
      </c>
      <c r="D7795" s="6">
        <v>3608</v>
      </c>
      <c r="E7795">
        <f>VLOOKUP(Чек_позиція!C7795,Товар!A:G,7,FALSE)</f>
        <v>395.66</v>
      </c>
      <c r="F7795">
        <f t="shared" si="121"/>
        <v>1582.64</v>
      </c>
    </row>
    <row r="7796" spans="1:6">
      <c r="A7796" s="4">
        <v>7795</v>
      </c>
      <c r="B7796" s="5">
        <v>1</v>
      </c>
      <c r="C7796" s="6">
        <v>557</v>
      </c>
      <c r="D7796" s="6">
        <v>3608</v>
      </c>
      <c r="E7796">
        <f>VLOOKUP(Чек_позиція!C7796,Товар!A:G,7,FALSE)</f>
        <v>424.24</v>
      </c>
      <c r="F7796">
        <f t="shared" si="121"/>
        <v>424.24</v>
      </c>
    </row>
    <row r="7797" spans="1:6">
      <c r="A7797" s="4">
        <v>7796</v>
      </c>
      <c r="B7797" s="5">
        <v>2</v>
      </c>
      <c r="C7797" s="6">
        <v>7178</v>
      </c>
      <c r="D7797" s="6">
        <v>3609</v>
      </c>
      <c r="E7797">
        <f>VLOOKUP(Чек_позиція!C7797,Товар!A:G,7,FALSE)</f>
        <v>77.62</v>
      </c>
      <c r="F7797">
        <f t="shared" si="121"/>
        <v>155.24</v>
      </c>
    </row>
    <row r="7798" spans="1:6">
      <c r="A7798" s="4">
        <v>7797</v>
      </c>
      <c r="B7798" s="5">
        <v>2</v>
      </c>
      <c r="C7798" s="6">
        <v>3428</v>
      </c>
      <c r="D7798" s="6">
        <v>3610</v>
      </c>
      <c r="E7798">
        <f>VLOOKUP(Чек_позиція!C7798,Товар!A:G,7,FALSE)</f>
        <v>308.69</v>
      </c>
      <c r="F7798">
        <f t="shared" si="121"/>
        <v>617.38</v>
      </c>
    </row>
    <row r="7799" spans="1:6">
      <c r="A7799" s="4">
        <v>7798</v>
      </c>
      <c r="B7799" s="5">
        <v>2</v>
      </c>
      <c r="C7799" s="6">
        <v>2537</v>
      </c>
      <c r="D7799" s="6">
        <v>3610</v>
      </c>
      <c r="E7799">
        <f>VLOOKUP(Чек_позиція!C7799,Товар!A:G,7,FALSE)</f>
        <v>572.48</v>
      </c>
      <c r="F7799">
        <f t="shared" si="121"/>
        <v>1144.96</v>
      </c>
    </row>
    <row r="7800" spans="1:6">
      <c r="A7800" s="4">
        <v>7799</v>
      </c>
      <c r="B7800" s="5">
        <v>2</v>
      </c>
      <c r="C7800" s="6">
        <v>9794</v>
      </c>
      <c r="D7800" s="6">
        <v>3610</v>
      </c>
      <c r="E7800">
        <f>VLOOKUP(Чек_позиція!C7800,Товар!A:G,7,FALSE)</f>
        <v>307.12</v>
      </c>
      <c r="F7800">
        <f t="shared" si="121"/>
        <v>614.24</v>
      </c>
    </row>
    <row r="7801" spans="1:6">
      <c r="A7801" s="4">
        <v>7800</v>
      </c>
      <c r="B7801" s="5">
        <v>2</v>
      </c>
      <c r="C7801" s="6">
        <v>552</v>
      </c>
      <c r="D7801" s="6">
        <v>3611</v>
      </c>
      <c r="E7801">
        <f>VLOOKUP(Чек_позиція!C7801,Товар!A:G,7,FALSE)</f>
        <v>772.28</v>
      </c>
      <c r="F7801">
        <f t="shared" si="121"/>
        <v>1544.56</v>
      </c>
    </row>
    <row r="7802" spans="1:6">
      <c r="A7802" s="4">
        <v>7801</v>
      </c>
      <c r="B7802" s="5">
        <v>2</v>
      </c>
      <c r="C7802" s="6">
        <v>1392</v>
      </c>
      <c r="D7802" s="6">
        <v>3611</v>
      </c>
      <c r="E7802">
        <f>VLOOKUP(Чек_позиція!C7802,Товар!A:G,7,FALSE)</f>
        <v>545.72</v>
      </c>
      <c r="F7802">
        <f t="shared" si="121"/>
        <v>1091.44</v>
      </c>
    </row>
    <row r="7803" spans="1:6">
      <c r="A7803" s="4">
        <v>7802</v>
      </c>
      <c r="B7803" s="5">
        <v>4</v>
      </c>
      <c r="C7803" s="6">
        <v>8244</v>
      </c>
      <c r="D7803" s="6">
        <v>3611</v>
      </c>
      <c r="E7803">
        <f>VLOOKUP(Чек_позиція!C7803,Товар!A:G,7,FALSE)</f>
        <v>88.05</v>
      </c>
      <c r="F7803">
        <f t="shared" si="121"/>
        <v>352.2</v>
      </c>
    </row>
    <row r="7804" spans="1:6">
      <c r="A7804" s="4">
        <v>7803</v>
      </c>
      <c r="B7804" s="5">
        <v>1</v>
      </c>
      <c r="C7804" s="6">
        <v>5896</v>
      </c>
      <c r="D7804" s="6">
        <v>3611</v>
      </c>
      <c r="E7804">
        <f>VLOOKUP(Чек_позиція!C7804,Товар!A:G,7,FALSE)</f>
        <v>352.24</v>
      </c>
      <c r="F7804">
        <f t="shared" si="121"/>
        <v>352.24</v>
      </c>
    </row>
    <row r="7805" spans="1:6">
      <c r="A7805" s="4">
        <v>7804</v>
      </c>
      <c r="B7805" s="5">
        <v>3</v>
      </c>
      <c r="C7805" s="6">
        <v>8824</v>
      </c>
      <c r="D7805" s="6">
        <v>3612</v>
      </c>
      <c r="E7805">
        <f>VLOOKUP(Чек_позиція!C7805,Товар!A:G,7,FALSE)</f>
        <v>411.31</v>
      </c>
      <c r="F7805">
        <f t="shared" si="121"/>
        <v>1233.93</v>
      </c>
    </row>
    <row r="7806" spans="1:6">
      <c r="A7806" s="4">
        <v>7805</v>
      </c>
      <c r="B7806" s="5">
        <v>3</v>
      </c>
      <c r="C7806" s="6">
        <v>2851</v>
      </c>
      <c r="D7806" s="6">
        <v>3612</v>
      </c>
      <c r="E7806">
        <f>VLOOKUP(Чек_позиція!C7806,Товар!A:G,7,FALSE)</f>
        <v>374.89</v>
      </c>
      <c r="F7806">
        <f t="shared" si="121"/>
        <v>1124.67</v>
      </c>
    </row>
    <row r="7807" spans="1:6">
      <c r="A7807" s="4">
        <v>7806</v>
      </c>
      <c r="B7807" s="5">
        <v>3</v>
      </c>
      <c r="C7807" s="6">
        <v>9814</v>
      </c>
      <c r="D7807" s="6">
        <v>3612</v>
      </c>
      <c r="E7807">
        <f>VLOOKUP(Чек_позиція!C7807,Товар!A:G,7,FALSE)</f>
        <v>721.3</v>
      </c>
      <c r="F7807">
        <f t="shared" si="121"/>
        <v>2163.8999999999996</v>
      </c>
    </row>
    <row r="7808" spans="1:6">
      <c r="A7808" s="4">
        <v>7807</v>
      </c>
      <c r="B7808" s="5">
        <v>4</v>
      </c>
      <c r="C7808" s="6">
        <v>3507</v>
      </c>
      <c r="D7808" s="6">
        <v>3612</v>
      </c>
      <c r="E7808">
        <f>VLOOKUP(Чек_позиція!C7808,Товар!A:G,7,FALSE)</f>
        <v>429.83</v>
      </c>
      <c r="F7808">
        <f t="shared" si="121"/>
        <v>1719.32</v>
      </c>
    </row>
    <row r="7809" spans="1:6">
      <c r="A7809" s="4">
        <v>7808</v>
      </c>
      <c r="B7809" s="5">
        <v>3</v>
      </c>
      <c r="C7809" s="6">
        <v>8423</v>
      </c>
      <c r="D7809" s="6">
        <v>3612</v>
      </c>
      <c r="E7809">
        <f>VLOOKUP(Чек_позиція!C7809,Товар!A:G,7,FALSE)</f>
        <v>139.86000000000001</v>
      </c>
      <c r="F7809">
        <f t="shared" si="121"/>
        <v>419.58000000000004</v>
      </c>
    </row>
    <row r="7810" spans="1:6">
      <c r="A7810" s="4">
        <v>7809</v>
      </c>
      <c r="B7810" s="5">
        <v>1</v>
      </c>
      <c r="C7810" s="6">
        <v>4425</v>
      </c>
      <c r="D7810" s="6">
        <v>3613</v>
      </c>
      <c r="E7810">
        <f>VLOOKUP(Чек_позиція!C7810,Товар!A:G,7,FALSE)</f>
        <v>657.93</v>
      </c>
      <c r="F7810">
        <f t="shared" si="121"/>
        <v>657.93</v>
      </c>
    </row>
    <row r="7811" spans="1:6">
      <c r="A7811" s="4">
        <v>7810</v>
      </c>
      <c r="B7811" s="5">
        <v>4</v>
      </c>
      <c r="C7811" s="6">
        <v>1945</v>
      </c>
      <c r="D7811" s="6">
        <v>3613</v>
      </c>
      <c r="E7811">
        <f>VLOOKUP(Чек_позиція!C7811,Товар!A:G,7,FALSE)</f>
        <v>713.41</v>
      </c>
      <c r="F7811">
        <f t="shared" ref="F7811:F7874" si="122">B7811*E7811</f>
        <v>2853.64</v>
      </c>
    </row>
    <row r="7812" spans="1:6">
      <c r="A7812" s="4">
        <v>7811</v>
      </c>
      <c r="B7812" s="5">
        <v>1</v>
      </c>
      <c r="C7812" s="6">
        <v>4174</v>
      </c>
      <c r="D7812" s="6">
        <v>3613</v>
      </c>
      <c r="E7812">
        <f>VLOOKUP(Чек_позиція!C7812,Товар!A:G,7,FALSE)</f>
        <v>260.23</v>
      </c>
      <c r="F7812">
        <f t="shared" si="122"/>
        <v>260.23</v>
      </c>
    </row>
    <row r="7813" spans="1:6">
      <c r="A7813" s="4">
        <v>7812</v>
      </c>
      <c r="B7813" s="5">
        <v>1</v>
      </c>
      <c r="C7813" s="6">
        <v>4885</v>
      </c>
      <c r="D7813" s="6">
        <v>3614</v>
      </c>
      <c r="E7813">
        <f>VLOOKUP(Чек_позиція!C7813,Товар!A:G,7,FALSE)</f>
        <v>80.959999999999994</v>
      </c>
      <c r="F7813">
        <f t="shared" si="122"/>
        <v>80.959999999999994</v>
      </c>
    </row>
    <row r="7814" spans="1:6">
      <c r="A7814" s="4">
        <v>7813</v>
      </c>
      <c r="B7814" s="5">
        <v>4</v>
      </c>
      <c r="C7814" s="6">
        <v>8806</v>
      </c>
      <c r="D7814" s="6">
        <v>3614</v>
      </c>
      <c r="E7814">
        <f>VLOOKUP(Чек_позиція!C7814,Товар!A:G,7,FALSE)</f>
        <v>705.87</v>
      </c>
      <c r="F7814">
        <f t="shared" si="122"/>
        <v>2823.48</v>
      </c>
    </row>
    <row r="7815" spans="1:6">
      <c r="A7815" s="4">
        <v>7814</v>
      </c>
      <c r="B7815" s="5">
        <v>4</v>
      </c>
      <c r="C7815" s="6">
        <v>8586</v>
      </c>
      <c r="D7815" s="6">
        <v>3614</v>
      </c>
      <c r="E7815">
        <f>VLOOKUP(Чек_позиція!C7815,Товар!A:G,7,FALSE)</f>
        <v>124.49</v>
      </c>
      <c r="F7815">
        <f t="shared" si="122"/>
        <v>497.96</v>
      </c>
    </row>
    <row r="7816" spans="1:6">
      <c r="A7816" s="4">
        <v>7815</v>
      </c>
      <c r="B7816" s="5">
        <v>4</v>
      </c>
      <c r="C7816" s="6">
        <v>620</v>
      </c>
      <c r="D7816" s="6">
        <v>3614</v>
      </c>
      <c r="E7816">
        <f>VLOOKUP(Чек_позиція!C7816,Товар!A:G,7,FALSE)</f>
        <v>391.74</v>
      </c>
      <c r="F7816">
        <f t="shared" si="122"/>
        <v>1566.96</v>
      </c>
    </row>
    <row r="7817" spans="1:6">
      <c r="A7817" s="4">
        <v>7816</v>
      </c>
      <c r="B7817" s="5">
        <v>2</v>
      </c>
      <c r="C7817" s="6">
        <v>7724</v>
      </c>
      <c r="D7817" s="6">
        <v>3615</v>
      </c>
      <c r="E7817">
        <f>VLOOKUP(Чек_позиція!C7817,Товар!A:G,7,FALSE)</f>
        <v>184.96</v>
      </c>
      <c r="F7817">
        <f t="shared" si="122"/>
        <v>369.92</v>
      </c>
    </row>
    <row r="7818" spans="1:6">
      <c r="A7818" s="4">
        <v>7817</v>
      </c>
      <c r="B7818" s="5">
        <v>1</v>
      </c>
      <c r="C7818" s="6">
        <v>8789</v>
      </c>
      <c r="D7818" s="6">
        <v>3615</v>
      </c>
      <c r="E7818">
        <f>VLOOKUP(Чек_позиція!C7818,Товар!A:G,7,FALSE)</f>
        <v>253.89</v>
      </c>
      <c r="F7818">
        <f t="shared" si="122"/>
        <v>253.89</v>
      </c>
    </row>
    <row r="7819" spans="1:6">
      <c r="A7819" s="4">
        <v>7818</v>
      </c>
      <c r="B7819" s="5">
        <v>2</v>
      </c>
      <c r="C7819" s="6">
        <v>2207</v>
      </c>
      <c r="D7819" s="6">
        <v>3616</v>
      </c>
      <c r="E7819">
        <f>VLOOKUP(Чек_позиція!C7819,Товар!A:G,7,FALSE)</f>
        <v>506.63</v>
      </c>
      <c r="F7819">
        <f t="shared" si="122"/>
        <v>1013.26</v>
      </c>
    </row>
    <row r="7820" spans="1:6">
      <c r="A7820" s="4">
        <v>7819</v>
      </c>
      <c r="B7820" s="5">
        <v>3</v>
      </c>
      <c r="C7820" s="6">
        <v>2059</v>
      </c>
      <c r="D7820" s="6">
        <v>3616</v>
      </c>
      <c r="E7820">
        <f>VLOOKUP(Чек_позиція!C7820,Товар!A:G,7,FALSE)</f>
        <v>378.62</v>
      </c>
      <c r="F7820">
        <f t="shared" si="122"/>
        <v>1135.8600000000001</v>
      </c>
    </row>
    <row r="7821" spans="1:6">
      <c r="A7821" s="4">
        <v>7820</v>
      </c>
      <c r="B7821" s="5">
        <v>2</v>
      </c>
      <c r="C7821" s="6">
        <v>86</v>
      </c>
      <c r="D7821" s="6">
        <v>3616</v>
      </c>
      <c r="E7821">
        <f>VLOOKUP(Чек_позиція!C7821,Товар!A:G,7,FALSE)</f>
        <v>639.45000000000005</v>
      </c>
      <c r="F7821">
        <f t="shared" si="122"/>
        <v>1278.9000000000001</v>
      </c>
    </row>
    <row r="7822" spans="1:6">
      <c r="A7822" s="4">
        <v>7821</v>
      </c>
      <c r="B7822" s="5">
        <v>1</v>
      </c>
      <c r="C7822" s="6">
        <v>5538</v>
      </c>
      <c r="D7822" s="6">
        <v>3617</v>
      </c>
      <c r="E7822">
        <f>VLOOKUP(Чек_позиція!C7822,Товар!A:G,7,FALSE)</f>
        <v>383.07</v>
      </c>
      <c r="F7822">
        <f t="shared" si="122"/>
        <v>383.07</v>
      </c>
    </row>
    <row r="7823" spans="1:6">
      <c r="A7823" s="4">
        <v>7822</v>
      </c>
      <c r="B7823" s="5">
        <v>1</v>
      </c>
      <c r="C7823" s="6">
        <v>6005</v>
      </c>
      <c r="D7823" s="6">
        <v>3617</v>
      </c>
      <c r="E7823">
        <f>VLOOKUP(Чек_позиція!C7823,Товар!A:G,7,FALSE)</f>
        <v>518.96</v>
      </c>
      <c r="F7823">
        <f t="shared" si="122"/>
        <v>518.96</v>
      </c>
    </row>
    <row r="7824" spans="1:6">
      <c r="A7824" s="4">
        <v>7823</v>
      </c>
      <c r="B7824" s="5">
        <v>2</v>
      </c>
      <c r="C7824" s="6">
        <v>7777</v>
      </c>
      <c r="D7824" s="6">
        <v>3617</v>
      </c>
      <c r="E7824">
        <f>VLOOKUP(Чек_позиція!C7824,Товар!A:G,7,FALSE)</f>
        <v>824.28</v>
      </c>
      <c r="F7824">
        <f t="shared" si="122"/>
        <v>1648.56</v>
      </c>
    </row>
    <row r="7825" spans="1:6">
      <c r="A7825" s="4">
        <v>7824</v>
      </c>
      <c r="B7825" s="5">
        <v>3</v>
      </c>
      <c r="C7825" s="6">
        <v>7230</v>
      </c>
      <c r="D7825" s="6">
        <v>3617</v>
      </c>
      <c r="E7825">
        <f>VLOOKUP(Чек_позиція!C7825,Товар!A:G,7,FALSE)</f>
        <v>672.1</v>
      </c>
      <c r="F7825">
        <f t="shared" si="122"/>
        <v>2016.3000000000002</v>
      </c>
    </row>
    <row r="7826" spans="1:6">
      <c r="A7826" s="4">
        <v>7825</v>
      </c>
      <c r="B7826" s="5">
        <v>4</v>
      </c>
      <c r="C7826" s="6">
        <v>3063</v>
      </c>
      <c r="D7826" s="6">
        <v>3617</v>
      </c>
      <c r="E7826">
        <f>VLOOKUP(Чек_позиція!C7826,Товар!A:G,7,FALSE)</f>
        <v>809.73</v>
      </c>
      <c r="F7826">
        <f t="shared" si="122"/>
        <v>3238.92</v>
      </c>
    </row>
    <row r="7827" spans="1:6">
      <c r="A7827" s="4">
        <v>7826</v>
      </c>
      <c r="B7827" s="5">
        <v>1</v>
      </c>
      <c r="C7827" s="6">
        <v>806</v>
      </c>
      <c r="D7827" s="6">
        <v>3618</v>
      </c>
      <c r="E7827">
        <f>VLOOKUP(Чек_позиція!C7827,Товар!A:G,7,FALSE)</f>
        <v>833.33</v>
      </c>
      <c r="F7827">
        <f t="shared" si="122"/>
        <v>833.33</v>
      </c>
    </row>
    <row r="7828" spans="1:6">
      <c r="A7828" s="4">
        <v>7827</v>
      </c>
      <c r="B7828" s="5">
        <v>1</v>
      </c>
      <c r="C7828" s="6">
        <v>193</v>
      </c>
      <c r="D7828" s="6">
        <v>3618</v>
      </c>
      <c r="E7828">
        <f>VLOOKUP(Чек_позиція!C7828,Товар!A:G,7,FALSE)</f>
        <v>544.34</v>
      </c>
      <c r="F7828">
        <f t="shared" si="122"/>
        <v>544.34</v>
      </c>
    </row>
    <row r="7829" spans="1:6">
      <c r="A7829" s="4">
        <v>7828</v>
      </c>
      <c r="B7829" s="5">
        <v>3</v>
      </c>
      <c r="C7829" s="6">
        <v>206</v>
      </c>
      <c r="D7829" s="6">
        <v>3619</v>
      </c>
      <c r="E7829">
        <f>VLOOKUP(Чек_позиція!C7829,Товар!A:G,7,FALSE)</f>
        <v>941.54</v>
      </c>
      <c r="F7829">
        <f t="shared" si="122"/>
        <v>2824.62</v>
      </c>
    </row>
    <row r="7830" spans="1:6">
      <c r="A7830" s="4">
        <v>7829</v>
      </c>
      <c r="B7830" s="5">
        <v>2</v>
      </c>
      <c r="C7830" s="6">
        <v>3540</v>
      </c>
      <c r="D7830" s="6">
        <v>3619</v>
      </c>
      <c r="E7830">
        <f>VLOOKUP(Чек_позиція!C7830,Товар!A:G,7,FALSE)</f>
        <v>230.91</v>
      </c>
      <c r="F7830">
        <f t="shared" si="122"/>
        <v>461.82</v>
      </c>
    </row>
    <row r="7831" spans="1:6">
      <c r="A7831" s="4">
        <v>7830</v>
      </c>
      <c r="B7831" s="5">
        <v>4</v>
      </c>
      <c r="C7831" s="6">
        <v>2836</v>
      </c>
      <c r="D7831" s="6">
        <v>3619</v>
      </c>
      <c r="E7831">
        <f>VLOOKUP(Чек_позиція!C7831,Товар!A:G,7,FALSE)</f>
        <v>766.08</v>
      </c>
      <c r="F7831">
        <f t="shared" si="122"/>
        <v>3064.32</v>
      </c>
    </row>
    <row r="7832" spans="1:6">
      <c r="A7832" s="4">
        <v>7831</v>
      </c>
      <c r="B7832" s="5">
        <v>3</v>
      </c>
      <c r="C7832" s="6">
        <v>39</v>
      </c>
      <c r="D7832" s="6">
        <v>3619</v>
      </c>
      <c r="E7832">
        <f>VLOOKUP(Чек_позиція!C7832,Товар!A:G,7,FALSE)</f>
        <v>583.49</v>
      </c>
      <c r="F7832">
        <f t="shared" si="122"/>
        <v>1750.47</v>
      </c>
    </row>
    <row r="7833" spans="1:6">
      <c r="A7833" s="4">
        <v>7832</v>
      </c>
      <c r="B7833" s="5">
        <v>4</v>
      </c>
      <c r="C7833" s="6">
        <v>1451</v>
      </c>
      <c r="D7833" s="6">
        <v>3620</v>
      </c>
      <c r="E7833">
        <f>VLOOKUP(Чек_позиція!C7833,Товар!A:G,7,FALSE)</f>
        <v>707.87</v>
      </c>
      <c r="F7833">
        <f t="shared" si="122"/>
        <v>2831.48</v>
      </c>
    </row>
    <row r="7834" spans="1:6">
      <c r="A7834" s="4">
        <v>7833</v>
      </c>
      <c r="B7834" s="5">
        <v>2</v>
      </c>
      <c r="C7834" s="6">
        <v>1193</v>
      </c>
      <c r="D7834" s="6">
        <v>3621</v>
      </c>
      <c r="E7834">
        <f>VLOOKUP(Чек_позиція!C7834,Товар!A:G,7,FALSE)</f>
        <v>797.44</v>
      </c>
      <c r="F7834">
        <f t="shared" si="122"/>
        <v>1594.88</v>
      </c>
    </row>
    <row r="7835" spans="1:6">
      <c r="A7835" s="4">
        <v>7834</v>
      </c>
      <c r="B7835" s="5">
        <v>1</v>
      </c>
      <c r="C7835" s="6">
        <v>7416</v>
      </c>
      <c r="D7835" s="6">
        <v>3621</v>
      </c>
      <c r="E7835">
        <f>VLOOKUP(Чек_позиція!C7835,Товар!A:G,7,FALSE)</f>
        <v>526.61</v>
      </c>
      <c r="F7835">
        <f t="shared" si="122"/>
        <v>526.61</v>
      </c>
    </row>
    <row r="7836" spans="1:6">
      <c r="A7836" s="4">
        <v>7835</v>
      </c>
      <c r="B7836" s="5">
        <v>1</v>
      </c>
      <c r="C7836" s="6">
        <v>5754</v>
      </c>
      <c r="D7836" s="6">
        <v>3622</v>
      </c>
      <c r="E7836">
        <f>VLOOKUP(Чек_позиція!C7836,Товар!A:G,7,FALSE)</f>
        <v>804.11</v>
      </c>
      <c r="F7836">
        <f t="shared" si="122"/>
        <v>804.11</v>
      </c>
    </row>
    <row r="7837" spans="1:6">
      <c r="A7837" s="4">
        <v>7836</v>
      </c>
      <c r="B7837" s="5">
        <v>1</v>
      </c>
      <c r="C7837" s="6">
        <v>4587</v>
      </c>
      <c r="D7837" s="6">
        <v>3623</v>
      </c>
      <c r="E7837">
        <f>VLOOKUP(Чек_позиція!C7837,Товар!A:G,7,FALSE)</f>
        <v>864.78</v>
      </c>
      <c r="F7837">
        <f t="shared" si="122"/>
        <v>864.78</v>
      </c>
    </row>
    <row r="7838" spans="1:6">
      <c r="A7838" s="4">
        <v>7837</v>
      </c>
      <c r="B7838" s="5">
        <v>1</v>
      </c>
      <c r="C7838" s="6">
        <v>1410</v>
      </c>
      <c r="D7838" s="6">
        <v>3623</v>
      </c>
      <c r="E7838">
        <f>VLOOKUP(Чек_позиція!C7838,Товар!A:G,7,FALSE)</f>
        <v>357.18</v>
      </c>
      <c r="F7838">
        <f t="shared" si="122"/>
        <v>357.18</v>
      </c>
    </row>
    <row r="7839" spans="1:6">
      <c r="A7839" s="4">
        <v>7838</v>
      </c>
      <c r="B7839" s="5">
        <v>2</v>
      </c>
      <c r="C7839" s="6">
        <v>2417</v>
      </c>
      <c r="D7839" s="6">
        <v>3623</v>
      </c>
      <c r="E7839">
        <f>VLOOKUP(Чек_позиція!C7839,Товар!A:G,7,FALSE)</f>
        <v>106.3</v>
      </c>
      <c r="F7839">
        <f t="shared" si="122"/>
        <v>212.6</v>
      </c>
    </row>
    <row r="7840" spans="1:6">
      <c r="A7840" s="4">
        <v>7839</v>
      </c>
      <c r="B7840" s="5">
        <v>1</v>
      </c>
      <c r="C7840" s="6">
        <v>9106</v>
      </c>
      <c r="D7840" s="6">
        <v>3623</v>
      </c>
      <c r="E7840">
        <f>VLOOKUP(Чек_позиція!C7840,Товар!A:G,7,FALSE)</f>
        <v>308.95999999999998</v>
      </c>
      <c r="F7840">
        <f t="shared" si="122"/>
        <v>308.95999999999998</v>
      </c>
    </row>
    <row r="7841" spans="1:6">
      <c r="A7841" s="4">
        <v>7840</v>
      </c>
      <c r="B7841" s="5">
        <v>1</v>
      </c>
      <c r="C7841" s="6">
        <v>4258</v>
      </c>
      <c r="D7841" s="6">
        <v>3623</v>
      </c>
      <c r="E7841">
        <f>VLOOKUP(Чек_позиція!C7841,Товар!A:G,7,FALSE)</f>
        <v>251.03</v>
      </c>
      <c r="F7841">
        <f t="shared" si="122"/>
        <v>251.03</v>
      </c>
    </row>
    <row r="7842" spans="1:6">
      <c r="A7842" s="4">
        <v>7841</v>
      </c>
      <c r="B7842" s="5">
        <v>3</v>
      </c>
      <c r="C7842" s="6">
        <v>9025</v>
      </c>
      <c r="D7842" s="6">
        <v>3624</v>
      </c>
      <c r="E7842">
        <f>VLOOKUP(Чек_позиція!C7842,Товар!A:G,7,FALSE)</f>
        <v>118.86</v>
      </c>
      <c r="F7842">
        <f t="shared" si="122"/>
        <v>356.58</v>
      </c>
    </row>
    <row r="7843" spans="1:6">
      <c r="A7843" s="4">
        <v>7842</v>
      </c>
      <c r="B7843" s="5">
        <v>2</v>
      </c>
      <c r="C7843" s="6">
        <v>6797</v>
      </c>
      <c r="D7843" s="6">
        <v>3624</v>
      </c>
      <c r="E7843">
        <f>VLOOKUP(Чек_позиція!C7843,Товар!A:G,7,FALSE)</f>
        <v>412.25</v>
      </c>
      <c r="F7843">
        <f t="shared" si="122"/>
        <v>824.5</v>
      </c>
    </row>
    <row r="7844" spans="1:6">
      <c r="A7844" s="4">
        <v>7843</v>
      </c>
      <c r="B7844" s="5">
        <v>4</v>
      </c>
      <c r="C7844" s="6">
        <v>2771</v>
      </c>
      <c r="D7844" s="6">
        <v>3624</v>
      </c>
      <c r="E7844">
        <f>VLOOKUP(Чек_позиція!C7844,Товар!A:G,7,FALSE)</f>
        <v>323.13</v>
      </c>
      <c r="F7844">
        <f t="shared" si="122"/>
        <v>1292.52</v>
      </c>
    </row>
    <row r="7845" spans="1:6">
      <c r="A7845" s="4">
        <v>7844</v>
      </c>
      <c r="B7845" s="5">
        <v>2</v>
      </c>
      <c r="C7845" s="6">
        <v>6533</v>
      </c>
      <c r="D7845" s="6">
        <v>3624</v>
      </c>
      <c r="E7845">
        <f>VLOOKUP(Чек_позиція!C7845,Товар!A:G,7,FALSE)</f>
        <v>690.11</v>
      </c>
      <c r="F7845">
        <f t="shared" si="122"/>
        <v>1380.22</v>
      </c>
    </row>
    <row r="7846" spans="1:6">
      <c r="A7846" s="4">
        <v>7845</v>
      </c>
      <c r="B7846" s="5">
        <v>4</v>
      </c>
      <c r="C7846" s="6">
        <v>471</v>
      </c>
      <c r="D7846" s="6">
        <v>3625</v>
      </c>
      <c r="E7846">
        <f>VLOOKUP(Чек_позиція!C7846,Товар!A:G,7,FALSE)</f>
        <v>257.38</v>
      </c>
      <c r="F7846">
        <f t="shared" si="122"/>
        <v>1029.52</v>
      </c>
    </row>
    <row r="7847" spans="1:6">
      <c r="A7847" s="4">
        <v>7846</v>
      </c>
      <c r="B7847" s="5">
        <v>3</v>
      </c>
      <c r="C7847" s="6">
        <v>3457</v>
      </c>
      <c r="D7847" s="6">
        <v>3625</v>
      </c>
      <c r="E7847">
        <f>VLOOKUP(Чек_позиція!C7847,Товар!A:G,7,FALSE)</f>
        <v>89.11</v>
      </c>
      <c r="F7847">
        <f t="shared" si="122"/>
        <v>267.33</v>
      </c>
    </row>
    <row r="7848" spans="1:6">
      <c r="A7848" s="4">
        <v>7847</v>
      </c>
      <c r="B7848" s="5">
        <v>1</v>
      </c>
      <c r="C7848" s="6">
        <v>4525</v>
      </c>
      <c r="D7848" s="6">
        <v>3625</v>
      </c>
      <c r="E7848">
        <f>VLOOKUP(Чек_позиція!C7848,Товар!A:G,7,FALSE)</f>
        <v>152.81</v>
      </c>
      <c r="F7848">
        <f t="shared" si="122"/>
        <v>152.81</v>
      </c>
    </row>
    <row r="7849" spans="1:6">
      <c r="A7849" s="4">
        <v>7848</v>
      </c>
      <c r="B7849" s="5">
        <v>1</v>
      </c>
      <c r="C7849" s="6">
        <v>7155</v>
      </c>
      <c r="D7849" s="6">
        <v>3625</v>
      </c>
      <c r="E7849">
        <f>VLOOKUP(Чек_позиція!C7849,Товар!A:G,7,FALSE)</f>
        <v>382.13</v>
      </c>
      <c r="F7849">
        <f t="shared" si="122"/>
        <v>382.13</v>
      </c>
    </row>
    <row r="7850" spans="1:6">
      <c r="A7850" s="4">
        <v>7849</v>
      </c>
      <c r="B7850" s="5">
        <v>2</v>
      </c>
      <c r="C7850" s="6">
        <v>8350</v>
      </c>
      <c r="D7850" s="6">
        <v>3626</v>
      </c>
      <c r="E7850">
        <f>VLOOKUP(Чек_позиція!C7850,Товар!A:G,7,FALSE)</f>
        <v>876.6</v>
      </c>
      <c r="F7850">
        <f t="shared" si="122"/>
        <v>1753.2</v>
      </c>
    </row>
    <row r="7851" spans="1:6">
      <c r="A7851" s="4">
        <v>7850</v>
      </c>
      <c r="B7851" s="5">
        <v>3</v>
      </c>
      <c r="C7851" s="6">
        <v>8260</v>
      </c>
      <c r="D7851" s="6">
        <v>3626</v>
      </c>
      <c r="E7851">
        <f>VLOOKUP(Чек_позиція!C7851,Товар!A:G,7,FALSE)</f>
        <v>529.44000000000005</v>
      </c>
      <c r="F7851">
        <f t="shared" si="122"/>
        <v>1588.3200000000002</v>
      </c>
    </row>
    <row r="7852" spans="1:6">
      <c r="A7852" s="4">
        <v>7851</v>
      </c>
      <c r="B7852" s="5">
        <v>2</v>
      </c>
      <c r="C7852" s="6">
        <v>9999</v>
      </c>
      <c r="D7852" s="6">
        <v>3626</v>
      </c>
      <c r="E7852">
        <f>VLOOKUP(Чек_позиція!C7852,Товар!A:G,7,FALSE)</f>
        <v>353.62</v>
      </c>
      <c r="F7852">
        <f t="shared" si="122"/>
        <v>707.24</v>
      </c>
    </row>
    <row r="7853" spans="1:6">
      <c r="A7853" s="4">
        <v>7852</v>
      </c>
      <c r="B7853" s="5">
        <v>3</v>
      </c>
      <c r="C7853" s="6">
        <v>9236</v>
      </c>
      <c r="D7853" s="6">
        <v>3626</v>
      </c>
      <c r="E7853">
        <f>VLOOKUP(Чек_позиція!C7853,Товар!A:G,7,FALSE)</f>
        <v>776.11</v>
      </c>
      <c r="F7853">
        <f t="shared" si="122"/>
        <v>2328.33</v>
      </c>
    </row>
    <row r="7854" spans="1:6">
      <c r="A7854" s="4">
        <v>7853</v>
      </c>
      <c r="B7854" s="5">
        <v>3</v>
      </c>
      <c r="C7854" s="6">
        <v>7253</v>
      </c>
      <c r="D7854" s="6">
        <v>3627</v>
      </c>
      <c r="E7854">
        <f>VLOOKUP(Чек_позиція!C7854,Товар!A:G,7,FALSE)</f>
        <v>233.75</v>
      </c>
      <c r="F7854">
        <f t="shared" si="122"/>
        <v>701.25</v>
      </c>
    </row>
    <row r="7855" spans="1:6">
      <c r="A7855" s="4">
        <v>7854</v>
      </c>
      <c r="B7855" s="5">
        <v>1</v>
      </c>
      <c r="C7855" s="6">
        <v>1277</v>
      </c>
      <c r="D7855" s="6">
        <v>3627</v>
      </c>
      <c r="E7855">
        <f>VLOOKUP(Чек_позиція!C7855,Товар!A:G,7,FALSE)</f>
        <v>600.99</v>
      </c>
      <c r="F7855">
        <f t="shared" si="122"/>
        <v>600.99</v>
      </c>
    </row>
    <row r="7856" spans="1:6">
      <c r="A7856" s="4">
        <v>7855</v>
      </c>
      <c r="B7856" s="5">
        <v>2</v>
      </c>
      <c r="C7856" s="6">
        <v>5388</v>
      </c>
      <c r="D7856" s="6">
        <v>3627</v>
      </c>
      <c r="E7856">
        <f>VLOOKUP(Чек_позиція!C7856,Товар!A:G,7,FALSE)</f>
        <v>608.70000000000005</v>
      </c>
      <c r="F7856">
        <f t="shared" si="122"/>
        <v>1217.4000000000001</v>
      </c>
    </row>
    <row r="7857" spans="1:6">
      <c r="A7857" s="4">
        <v>7856</v>
      </c>
      <c r="B7857" s="5">
        <v>1</v>
      </c>
      <c r="C7857" s="6">
        <v>7223</v>
      </c>
      <c r="D7857" s="6">
        <v>3627</v>
      </c>
      <c r="E7857">
        <f>VLOOKUP(Чек_позиція!C7857,Товар!A:G,7,FALSE)</f>
        <v>277.14</v>
      </c>
      <c r="F7857">
        <f t="shared" si="122"/>
        <v>277.14</v>
      </c>
    </row>
    <row r="7858" spans="1:6">
      <c r="A7858" s="4">
        <v>7857</v>
      </c>
      <c r="B7858" s="5">
        <v>2</v>
      </c>
      <c r="C7858" s="6">
        <v>6214</v>
      </c>
      <c r="D7858" s="6">
        <v>3627</v>
      </c>
      <c r="E7858">
        <f>VLOOKUP(Чек_позиція!C7858,Товар!A:G,7,FALSE)</f>
        <v>741.48</v>
      </c>
      <c r="F7858">
        <f t="shared" si="122"/>
        <v>1482.96</v>
      </c>
    </row>
    <row r="7859" spans="1:6">
      <c r="A7859" s="4">
        <v>7858</v>
      </c>
      <c r="B7859" s="5">
        <v>3</v>
      </c>
      <c r="C7859" s="6">
        <v>330</v>
      </c>
      <c r="D7859" s="6">
        <v>3628</v>
      </c>
      <c r="E7859">
        <f>VLOOKUP(Чек_позиція!C7859,Товар!A:G,7,FALSE)</f>
        <v>463.2</v>
      </c>
      <c r="F7859">
        <f t="shared" si="122"/>
        <v>1389.6</v>
      </c>
    </row>
    <row r="7860" spans="1:6">
      <c r="A7860" s="4">
        <v>7859</v>
      </c>
      <c r="B7860" s="5">
        <v>1</v>
      </c>
      <c r="C7860" s="6">
        <v>9021</v>
      </c>
      <c r="D7860" s="6">
        <v>3628</v>
      </c>
      <c r="E7860">
        <f>VLOOKUP(Чек_позиція!C7860,Товар!A:G,7,FALSE)</f>
        <v>909.68</v>
      </c>
      <c r="F7860">
        <f t="shared" si="122"/>
        <v>909.68</v>
      </c>
    </row>
    <row r="7861" spans="1:6">
      <c r="A7861" s="4">
        <v>7860</v>
      </c>
      <c r="B7861" s="5">
        <v>4</v>
      </c>
      <c r="C7861" s="6">
        <v>4539</v>
      </c>
      <c r="D7861" s="6">
        <v>3629</v>
      </c>
      <c r="E7861">
        <f>VLOOKUP(Чек_позиція!C7861,Товар!A:G,7,FALSE)</f>
        <v>436.22</v>
      </c>
      <c r="F7861">
        <f t="shared" si="122"/>
        <v>1744.88</v>
      </c>
    </row>
    <row r="7862" spans="1:6">
      <c r="A7862" s="4">
        <v>7861</v>
      </c>
      <c r="B7862" s="5">
        <v>2</v>
      </c>
      <c r="C7862" s="6">
        <v>9170</v>
      </c>
      <c r="D7862" s="6">
        <v>3629</v>
      </c>
      <c r="E7862">
        <f>VLOOKUP(Чек_позиція!C7862,Товар!A:G,7,FALSE)</f>
        <v>930.03</v>
      </c>
      <c r="F7862">
        <f t="shared" si="122"/>
        <v>1860.06</v>
      </c>
    </row>
    <row r="7863" spans="1:6">
      <c r="A7863" s="4">
        <v>7862</v>
      </c>
      <c r="B7863" s="5">
        <v>1</v>
      </c>
      <c r="C7863" s="6">
        <v>2886</v>
      </c>
      <c r="D7863" s="6">
        <v>3629</v>
      </c>
      <c r="E7863">
        <f>VLOOKUP(Чек_позиція!C7863,Товар!A:G,7,FALSE)</f>
        <v>594.79999999999995</v>
      </c>
      <c r="F7863">
        <f t="shared" si="122"/>
        <v>594.79999999999995</v>
      </c>
    </row>
    <row r="7864" spans="1:6">
      <c r="A7864" s="4">
        <v>7863</v>
      </c>
      <c r="B7864" s="5">
        <v>3</v>
      </c>
      <c r="C7864" s="6">
        <v>8224</v>
      </c>
      <c r="D7864" s="6">
        <v>3629</v>
      </c>
      <c r="E7864">
        <f>VLOOKUP(Чек_позиція!C7864,Товар!A:G,7,FALSE)</f>
        <v>346.99</v>
      </c>
      <c r="F7864">
        <f t="shared" si="122"/>
        <v>1040.97</v>
      </c>
    </row>
    <row r="7865" spans="1:6">
      <c r="A7865" s="4">
        <v>7864</v>
      </c>
      <c r="B7865" s="5">
        <v>4</v>
      </c>
      <c r="C7865" s="6">
        <v>5662</v>
      </c>
      <c r="D7865" s="6">
        <v>3630</v>
      </c>
      <c r="E7865">
        <f>VLOOKUP(Чек_позиція!C7865,Товар!A:G,7,FALSE)</f>
        <v>640.29999999999995</v>
      </c>
      <c r="F7865">
        <f t="shared" si="122"/>
        <v>2561.1999999999998</v>
      </c>
    </row>
    <row r="7866" spans="1:6">
      <c r="A7866" s="4">
        <v>7865</v>
      </c>
      <c r="B7866" s="5">
        <v>3</v>
      </c>
      <c r="C7866" s="6">
        <v>4995</v>
      </c>
      <c r="D7866" s="6">
        <v>3630</v>
      </c>
      <c r="E7866">
        <f>VLOOKUP(Чек_позиція!C7866,Товар!A:G,7,FALSE)</f>
        <v>429.18</v>
      </c>
      <c r="F7866">
        <f t="shared" si="122"/>
        <v>1287.54</v>
      </c>
    </row>
    <row r="7867" spans="1:6">
      <c r="A7867" s="4">
        <v>7866</v>
      </c>
      <c r="B7867" s="5">
        <v>2</v>
      </c>
      <c r="C7867" s="6">
        <v>6835</v>
      </c>
      <c r="D7867" s="6">
        <v>3630</v>
      </c>
      <c r="E7867">
        <f>VLOOKUP(Чек_позиція!C7867,Товар!A:G,7,FALSE)</f>
        <v>767.79</v>
      </c>
      <c r="F7867">
        <f t="shared" si="122"/>
        <v>1535.58</v>
      </c>
    </row>
    <row r="7868" spans="1:6">
      <c r="A7868" s="4">
        <v>7867</v>
      </c>
      <c r="B7868" s="5">
        <v>4</v>
      </c>
      <c r="C7868" s="6">
        <v>6216</v>
      </c>
      <c r="D7868" s="6">
        <v>3630</v>
      </c>
      <c r="E7868">
        <f>VLOOKUP(Чек_позиція!C7868,Товар!A:G,7,FALSE)</f>
        <v>472.75</v>
      </c>
      <c r="F7868">
        <f t="shared" si="122"/>
        <v>1891</v>
      </c>
    </row>
    <row r="7869" spans="1:6">
      <c r="A7869" s="4">
        <v>7868</v>
      </c>
      <c r="B7869" s="5">
        <v>2</v>
      </c>
      <c r="C7869" s="6">
        <v>4271</v>
      </c>
      <c r="D7869" s="6">
        <v>3631</v>
      </c>
      <c r="E7869">
        <f>VLOOKUP(Чек_позиція!C7869,Товар!A:G,7,FALSE)</f>
        <v>322.25</v>
      </c>
      <c r="F7869">
        <f t="shared" si="122"/>
        <v>644.5</v>
      </c>
    </row>
    <row r="7870" spans="1:6">
      <c r="A7870" s="4">
        <v>7869</v>
      </c>
      <c r="B7870" s="5">
        <v>2</v>
      </c>
      <c r="C7870" s="6">
        <v>2016</v>
      </c>
      <c r="D7870" s="6">
        <v>3631</v>
      </c>
      <c r="E7870">
        <f>VLOOKUP(Чек_позиція!C7870,Товар!A:G,7,FALSE)</f>
        <v>590.62</v>
      </c>
      <c r="F7870">
        <f t="shared" si="122"/>
        <v>1181.24</v>
      </c>
    </row>
    <row r="7871" spans="1:6">
      <c r="A7871" s="4">
        <v>7870</v>
      </c>
      <c r="B7871" s="5">
        <v>2</v>
      </c>
      <c r="C7871" s="6">
        <v>3970</v>
      </c>
      <c r="D7871" s="6">
        <v>3631</v>
      </c>
      <c r="E7871">
        <f>VLOOKUP(Чек_позиція!C7871,Товар!A:G,7,FALSE)</f>
        <v>534.95000000000005</v>
      </c>
      <c r="F7871">
        <f t="shared" si="122"/>
        <v>1069.9000000000001</v>
      </c>
    </row>
    <row r="7872" spans="1:6">
      <c r="A7872" s="4">
        <v>7871</v>
      </c>
      <c r="B7872" s="5">
        <v>4</v>
      </c>
      <c r="C7872" s="6">
        <v>94</v>
      </c>
      <c r="D7872" s="6">
        <v>3631</v>
      </c>
      <c r="E7872">
        <f>VLOOKUP(Чек_позиція!C7872,Товар!A:G,7,FALSE)</f>
        <v>780.26</v>
      </c>
      <c r="F7872">
        <f t="shared" si="122"/>
        <v>3121.04</v>
      </c>
    </row>
    <row r="7873" spans="1:6">
      <c r="A7873" s="4">
        <v>7872</v>
      </c>
      <c r="B7873" s="5">
        <v>3</v>
      </c>
      <c r="C7873" s="6">
        <v>1154</v>
      </c>
      <c r="D7873" s="6">
        <v>3631</v>
      </c>
      <c r="E7873">
        <f>VLOOKUP(Чек_позиція!C7873,Товар!A:G,7,FALSE)</f>
        <v>207.03</v>
      </c>
      <c r="F7873">
        <f t="shared" si="122"/>
        <v>621.09</v>
      </c>
    </row>
    <row r="7874" spans="1:6">
      <c r="A7874" s="4">
        <v>7873</v>
      </c>
      <c r="B7874" s="5">
        <v>2</v>
      </c>
      <c r="C7874" s="6">
        <v>9410</v>
      </c>
      <c r="D7874" s="6">
        <v>3632</v>
      </c>
      <c r="E7874">
        <f>VLOOKUP(Чек_позиція!C7874,Товар!A:G,7,FALSE)</f>
        <v>571.16</v>
      </c>
      <c r="F7874">
        <f t="shared" si="122"/>
        <v>1142.32</v>
      </c>
    </row>
    <row r="7875" spans="1:6">
      <c r="A7875" s="4">
        <v>7874</v>
      </c>
      <c r="B7875" s="5">
        <v>3</v>
      </c>
      <c r="C7875" s="6">
        <v>4025</v>
      </c>
      <c r="D7875" s="6">
        <v>3632</v>
      </c>
      <c r="E7875">
        <f>VLOOKUP(Чек_позиція!C7875,Товар!A:G,7,FALSE)</f>
        <v>133.78</v>
      </c>
      <c r="F7875">
        <f t="shared" ref="F7875:F7938" si="123">B7875*E7875</f>
        <v>401.34000000000003</v>
      </c>
    </row>
    <row r="7876" spans="1:6">
      <c r="A7876" s="4">
        <v>7875</v>
      </c>
      <c r="B7876" s="5">
        <v>3</v>
      </c>
      <c r="C7876" s="6">
        <v>1430</v>
      </c>
      <c r="D7876" s="6">
        <v>3632</v>
      </c>
      <c r="E7876">
        <f>VLOOKUP(Чек_позиція!C7876,Товар!A:G,7,FALSE)</f>
        <v>83.53</v>
      </c>
      <c r="F7876">
        <f t="shared" si="123"/>
        <v>250.59</v>
      </c>
    </row>
    <row r="7877" spans="1:6">
      <c r="A7877" s="4">
        <v>7876</v>
      </c>
      <c r="B7877" s="5">
        <v>1</v>
      </c>
      <c r="C7877" s="6">
        <v>3083</v>
      </c>
      <c r="D7877" s="6">
        <v>3632</v>
      </c>
      <c r="E7877">
        <f>VLOOKUP(Чек_позиція!C7877,Товар!A:G,7,FALSE)</f>
        <v>581.04999999999995</v>
      </c>
      <c r="F7877">
        <f t="shared" si="123"/>
        <v>581.04999999999995</v>
      </c>
    </row>
    <row r="7878" spans="1:6">
      <c r="A7878" s="4">
        <v>7877</v>
      </c>
      <c r="B7878" s="5">
        <v>3</v>
      </c>
      <c r="C7878" s="6">
        <v>8250</v>
      </c>
      <c r="D7878" s="6">
        <v>3632</v>
      </c>
      <c r="E7878">
        <f>VLOOKUP(Чек_позиція!C7878,Товар!A:G,7,FALSE)</f>
        <v>687.85</v>
      </c>
      <c r="F7878">
        <f t="shared" si="123"/>
        <v>2063.5500000000002</v>
      </c>
    </row>
    <row r="7879" spans="1:6">
      <c r="A7879" s="4">
        <v>7878</v>
      </c>
      <c r="B7879" s="5">
        <v>2</v>
      </c>
      <c r="C7879" s="6">
        <v>2540</v>
      </c>
      <c r="D7879" s="6">
        <v>3633</v>
      </c>
      <c r="E7879">
        <f>VLOOKUP(Чек_позиція!C7879,Товар!A:G,7,FALSE)</f>
        <v>575.54999999999995</v>
      </c>
      <c r="F7879">
        <f t="shared" si="123"/>
        <v>1151.0999999999999</v>
      </c>
    </row>
    <row r="7880" spans="1:6">
      <c r="A7880" s="4">
        <v>7879</v>
      </c>
      <c r="B7880" s="5">
        <v>4</v>
      </c>
      <c r="C7880" s="6">
        <v>6786</v>
      </c>
      <c r="D7880" s="6">
        <v>3633</v>
      </c>
      <c r="E7880">
        <f>VLOOKUP(Чек_позиція!C7880,Товар!A:G,7,FALSE)</f>
        <v>484.98</v>
      </c>
      <c r="F7880">
        <f t="shared" si="123"/>
        <v>1939.92</v>
      </c>
    </row>
    <row r="7881" spans="1:6">
      <c r="A7881" s="4">
        <v>7880</v>
      </c>
      <c r="B7881" s="5">
        <v>4</v>
      </c>
      <c r="C7881" s="6">
        <v>9128</v>
      </c>
      <c r="D7881" s="6">
        <v>3633</v>
      </c>
      <c r="E7881">
        <f>VLOOKUP(Чек_позиція!C7881,Товар!A:G,7,FALSE)</f>
        <v>68.37</v>
      </c>
      <c r="F7881">
        <f t="shared" si="123"/>
        <v>273.48</v>
      </c>
    </row>
    <row r="7882" spans="1:6">
      <c r="A7882" s="4">
        <v>7881</v>
      </c>
      <c r="B7882" s="5">
        <v>2</v>
      </c>
      <c r="C7882" s="6">
        <v>8533</v>
      </c>
      <c r="D7882" s="6">
        <v>3633</v>
      </c>
      <c r="E7882">
        <f>VLOOKUP(Чек_позиція!C7882,Товар!A:G,7,FALSE)</f>
        <v>270.85000000000002</v>
      </c>
      <c r="F7882">
        <f t="shared" si="123"/>
        <v>541.70000000000005</v>
      </c>
    </row>
    <row r="7883" spans="1:6">
      <c r="A7883" s="4">
        <v>7882</v>
      </c>
      <c r="B7883" s="5">
        <v>3</v>
      </c>
      <c r="C7883" s="6">
        <v>3182</v>
      </c>
      <c r="D7883" s="6">
        <v>3634</v>
      </c>
      <c r="E7883">
        <f>VLOOKUP(Чек_позиція!C7883,Товар!A:G,7,FALSE)</f>
        <v>753.78</v>
      </c>
      <c r="F7883">
        <f t="shared" si="123"/>
        <v>2261.34</v>
      </c>
    </row>
    <row r="7884" spans="1:6">
      <c r="A7884" s="4">
        <v>7883</v>
      </c>
      <c r="B7884" s="5">
        <v>2</v>
      </c>
      <c r="C7884" s="6">
        <v>7545</v>
      </c>
      <c r="D7884" s="6">
        <v>3634</v>
      </c>
      <c r="E7884">
        <f>VLOOKUP(Чек_позиція!C7884,Товар!A:G,7,FALSE)</f>
        <v>277.68</v>
      </c>
      <c r="F7884">
        <f t="shared" si="123"/>
        <v>555.36</v>
      </c>
    </row>
    <row r="7885" spans="1:6">
      <c r="A7885" s="4">
        <v>7884</v>
      </c>
      <c r="B7885" s="5">
        <v>2</v>
      </c>
      <c r="C7885" s="6">
        <v>2872</v>
      </c>
      <c r="D7885" s="6">
        <v>3634</v>
      </c>
      <c r="E7885">
        <f>VLOOKUP(Чек_позиція!C7885,Товар!A:G,7,FALSE)</f>
        <v>845.37</v>
      </c>
      <c r="F7885">
        <f t="shared" si="123"/>
        <v>1690.74</v>
      </c>
    </row>
    <row r="7886" spans="1:6">
      <c r="A7886" s="4">
        <v>7885</v>
      </c>
      <c r="B7886" s="5">
        <v>3</v>
      </c>
      <c r="C7886" s="6">
        <v>7938</v>
      </c>
      <c r="D7886" s="6">
        <v>3634</v>
      </c>
      <c r="E7886">
        <f>VLOOKUP(Чек_позиція!C7886,Товар!A:G,7,FALSE)</f>
        <v>677.52</v>
      </c>
      <c r="F7886">
        <f t="shared" si="123"/>
        <v>2032.56</v>
      </c>
    </row>
    <row r="7887" spans="1:6">
      <c r="A7887" s="4">
        <v>7886</v>
      </c>
      <c r="B7887" s="5">
        <v>1</v>
      </c>
      <c r="C7887" s="6">
        <v>2213</v>
      </c>
      <c r="D7887" s="6">
        <v>3634</v>
      </c>
      <c r="E7887">
        <f>VLOOKUP(Чек_позиція!C7887,Товар!A:G,7,FALSE)</f>
        <v>298.88</v>
      </c>
      <c r="F7887">
        <f t="shared" si="123"/>
        <v>298.88</v>
      </c>
    </row>
    <row r="7888" spans="1:6">
      <c r="A7888" s="4">
        <v>7887</v>
      </c>
      <c r="B7888" s="5">
        <v>1</v>
      </c>
      <c r="C7888" s="6">
        <v>2744</v>
      </c>
      <c r="D7888" s="6">
        <v>3635</v>
      </c>
      <c r="E7888">
        <f>VLOOKUP(Чек_позиція!C7888,Товар!A:G,7,FALSE)</f>
        <v>476.43</v>
      </c>
      <c r="F7888">
        <f t="shared" si="123"/>
        <v>476.43</v>
      </c>
    </row>
    <row r="7889" spans="1:6">
      <c r="A7889" s="4">
        <v>7888</v>
      </c>
      <c r="B7889" s="5">
        <v>1</v>
      </c>
      <c r="C7889" s="6">
        <v>4169</v>
      </c>
      <c r="D7889" s="6">
        <v>3636</v>
      </c>
      <c r="E7889">
        <f>VLOOKUP(Чек_позиція!C7889,Товар!A:G,7,FALSE)</f>
        <v>878.99</v>
      </c>
      <c r="F7889">
        <f t="shared" si="123"/>
        <v>878.99</v>
      </c>
    </row>
    <row r="7890" spans="1:6">
      <c r="A7890" s="4">
        <v>7889</v>
      </c>
      <c r="B7890" s="5">
        <v>1</v>
      </c>
      <c r="C7890" s="6">
        <v>6299</v>
      </c>
      <c r="D7890" s="6">
        <v>3636</v>
      </c>
      <c r="E7890">
        <f>VLOOKUP(Чек_позиція!C7890,Товар!A:G,7,FALSE)</f>
        <v>480.53</v>
      </c>
      <c r="F7890">
        <f t="shared" si="123"/>
        <v>480.53</v>
      </c>
    </row>
    <row r="7891" spans="1:6">
      <c r="A7891" s="4">
        <v>7890</v>
      </c>
      <c r="B7891" s="5">
        <v>1</v>
      </c>
      <c r="C7891" s="6">
        <v>9701</v>
      </c>
      <c r="D7891" s="6">
        <v>3636</v>
      </c>
      <c r="E7891">
        <f>VLOOKUP(Чек_позиція!C7891,Товар!A:G,7,FALSE)</f>
        <v>467.47</v>
      </c>
      <c r="F7891">
        <f t="shared" si="123"/>
        <v>467.47</v>
      </c>
    </row>
    <row r="7892" spans="1:6">
      <c r="A7892" s="4">
        <v>7891</v>
      </c>
      <c r="B7892" s="5">
        <v>4</v>
      </c>
      <c r="C7892" s="6">
        <v>5492</v>
      </c>
      <c r="D7892" s="6">
        <v>3637</v>
      </c>
      <c r="E7892">
        <f>VLOOKUP(Чек_позиція!C7892,Товар!A:G,7,FALSE)</f>
        <v>274.10000000000002</v>
      </c>
      <c r="F7892">
        <f t="shared" si="123"/>
        <v>1096.4000000000001</v>
      </c>
    </row>
    <row r="7893" spans="1:6">
      <c r="A7893" s="4">
        <v>7892</v>
      </c>
      <c r="B7893" s="5">
        <v>4</v>
      </c>
      <c r="C7893" s="6">
        <v>1392</v>
      </c>
      <c r="D7893" s="6">
        <v>3638</v>
      </c>
      <c r="E7893">
        <f>VLOOKUP(Чек_позиція!C7893,Товар!A:G,7,FALSE)</f>
        <v>545.72</v>
      </c>
      <c r="F7893">
        <f t="shared" si="123"/>
        <v>2182.88</v>
      </c>
    </row>
    <row r="7894" spans="1:6">
      <c r="A7894" s="4">
        <v>7893</v>
      </c>
      <c r="B7894" s="5">
        <v>2</v>
      </c>
      <c r="C7894" s="6">
        <v>4324</v>
      </c>
      <c r="D7894" s="6">
        <v>3638</v>
      </c>
      <c r="E7894">
        <f>VLOOKUP(Чек_позиція!C7894,Товар!A:G,7,FALSE)</f>
        <v>157.51</v>
      </c>
      <c r="F7894">
        <f t="shared" si="123"/>
        <v>315.02</v>
      </c>
    </row>
    <row r="7895" spans="1:6">
      <c r="A7895" s="4">
        <v>7894</v>
      </c>
      <c r="B7895" s="5">
        <v>3</v>
      </c>
      <c r="C7895" s="6">
        <v>2231</v>
      </c>
      <c r="D7895" s="6">
        <v>3638</v>
      </c>
      <c r="E7895">
        <f>VLOOKUP(Чек_позиція!C7895,Товар!A:G,7,FALSE)</f>
        <v>233.25</v>
      </c>
      <c r="F7895">
        <f t="shared" si="123"/>
        <v>699.75</v>
      </c>
    </row>
    <row r="7896" spans="1:6">
      <c r="A7896" s="4">
        <v>7895</v>
      </c>
      <c r="B7896" s="5">
        <v>1</v>
      </c>
      <c r="C7896" s="6">
        <v>7237</v>
      </c>
      <c r="D7896" s="6">
        <v>3639</v>
      </c>
      <c r="E7896">
        <f>VLOOKUP(Чек_позиція!C7896,Товар!A:G,7,FALSE)</f>
        <v>58.78</v>
      </c>
      <c r="F7896">
        <f t="shared" si="123"/>
        <v>58.78</v>
      </c>
    </row>
    <row r="7897" spans="1:6">
      <c r="A7897" s="4">
        <v>7896</v>
      </c>
      <c r="B7897" s="5">
        <v>1</v>
      </c>
      <c r="C7897" s="6">
        <v>8006</v>
      </c>
      <c r="D7897" s="6">
        <v>3639</v>
      </c>
      <c r="E7897">
        <f>VLOOKUP(Чек_позиція!C7897,Товар!A:G,7,FALSE)</f>
        <v>146.79</v>
      </c>
      <c r="F7897">
        <f t="shared" si="123"/>
        <v>146.79</v>
      </c>
    </row>
    <row r="7898" spans="1:6">
      <c r="A7898" s="4">
        <v>7897</v>
      </c>
      <c r="B7898" s="5">
        <v>3</v>
      </c>
      <c r="C7898" s="6">
        <v>3197</v>
      </c>
      <c r="D7898" s="6">
        <v>3640</v>
      </c>
      <c r="E7898">
        <f>VLOOKUP(Чек_позиція!C7898,Товар!A:G,7,FALSE)</f>
        <v>841.22</v>
      </c>
      <c r="F7898">
        <f t="shared" si="123"/>
        <v>2523.66</v>
      </c>
    </row>
    <row r="7899" spans="1:6">
      <c r="A7899" s="4">
        <v>7898</v>
      </c>
      <c r="B7899" s="5">
        <v>3</v>
      </c>
      <c r="C7899" s="6">
        <v>9730</v>
      </c>
      <c r="D7899" s="6">
        <v>3641</v>
      </c>
      <c r="E7899">
        <f>VLOOKUP(Чек_позиція!C7899,Товар!A:G,7,FALSE)</f>
        <v>602.29</v>
      </c>
      <c r="F7899">
        <f t="shared" si="123"/>
        <v>1806.87</v>
      </c>
    </row>
    <row r="7900" spans="1:6">
      <c r="A7900" s="4">
        <v>7899</v>
      </c>
      <c r="B7900" s="5">
        <v>1</v>
      </c>
      <c r="C7900" s="6">
        <v>7750</v>
      </c>
      <c r="D7900" s="6">
        <v>3641</v>
      </c>
      <c r="E7900">
        <f>VLOOKUP(Чек_позиція!C7900,Товар!A:G,7,FALSE)</f>
        <v>769.76</v>
      </c>
      <c r="F7900">
        <f t="shared" si="123"/>
        <v>769.76</v>
      </c>
    </row>
    <row r="7901" spans="1:6">
      <c r="A7901" s="4">
        <v>7900</v>
      </c>
      <c r="B7901" s="5">
        <v>3</v>
      </c>
      <c r="C7901" s="6">
        <v>8820</v>
      </c>
      <c r="D7901" s="6">
        <v>3641</v>
      </c>
      <c r="E7901">
        <f>VLOOKUP(Чек_позиція!C7901,Товар!A:G,7,FALSE)</f>
        <v>220.97</v>
      </c>
      <c r="F7901">
        <f t="shared" si="123"/>
        <v>662.91</v>
      </c>
    </row>
    <row r="7902" spans="1:6">
      <c r="A7902" s="4">
        <v>7901</v>
      </c>
      <c r="B7902" s="5">
        <v>1</v>
      </c>
      <c r="C7902" s="6">
        <v>6067</v>
      </c>
      <c r="D7902" s="6">
        <v>3642</v>
      </c>
      <c r="E7902">
        <f>VLOOKUP(Чек_позиція!C7902,Товар!A:G,7,FALSE)</f>
        <v>413.05</v>
      </c>
      <c r="F7902">
        <f t="shared" si="123"/>
        <v>413.05</v>
      </c>
    </row>
    <row r="7903" spans="1:6">
      <c r="A7903" s="4">
        <v>7902</v>
      </c>
      <c r="B7903" s="5">
        <v>4</v>
      </c>
      <c r="C7903" s="6">
        <v>1875</v>
      </c>
      <c r="D7903" s="6">
        <v>3643</v>
      </c>
      <c r="E7903">
        <f>VLOOKUP(Чек_позиція!C7903,Товар!A:G,7,FALSE)</f>
        <v>124.96</v>
      </c>
      <c r="F7903">
        <f t="shared" si="123"/>
        <v>499.84</v>
      </c>
    </row>
    <row r="7904" spans="1:6">
      <c r="A7904" s="4">
        <v>7903</v>
      </c>
      <c r="B7904" s="5">
        <v>2</v>
      </c>
      <c r="C7904" s="6">
        <v>9250</v>
      </c>
      <c r="D7904" s="6">
        <v>3643</v>
      </c>
      <c r="E7904">
        <f>VLOOKUP(Чек_позиція!C7904,Товар!A:G,7,FALSE)</f>
        <v>618.46</v>
      </c>
      <c r="F7904">
        <f t="shared" si="123"/>
        <v>1236.92</v>
      </c>
    </row>
    <row r="7905" spans="1:6">
      <c r="A7905" s="4">
        <v>7904</v>
      </c>
      <c r="B7905" s="5">
        <v>1</v>
      </c>
      <c r="C7905" s="6">
        <v>7388</v>
      </c>
      <c r="D7905" s="6">
        <v>3643</v>
      </c>
      <c r="E7905">
        <f>VLOOKUP(Чек_позиція!C7905,Товар!A:G,7,FALSE)</f>
        <v>96.01</v>
      </c>
      <c r="F7905">
        <f t="shared" si="123"/>
        <v>96.01</v>
      </c>
    </row>
    <row r="7906" spans="1:6">
      <c r="A7906" s="4">
        <v>7905</v>
      </c>
      <c r="B7906" s="5">
        <v>3</v>
      </c>
      <c r="C7906" s="6">
        <v>8467</v>
      </c>
      <c r="D7906" s="6">
        <v>3643</v>
      </c>
      <c r="E7906">
        <f>VLOOKUP(Чек_позиція!C7906,Товар!A:G,7,FALSE)</f>
        <v>559.35</v>
      </c>
      <c r="F7906">
        <f t="shared" si="123"/>
        <v>1678.0500000000002</v>
      </c>
    </row>
    <row r="7907" spans="1:6">
      <c r="A7907" s="4">
        <v>7906</v>
      </c>
      <c r="B7907" s="5">
        <v>2</v>
      </c>
      <c r="C7907" s="6">
        <v>7756</v>
      </c>
      <c r="D7907" s="6">
        <v>3643</v>
      </c>
      <c r="E7907">
        <f>VLOOKUP(Чек_позиція!C7907,Товар!A:G,7,FALSE)</f>
        <v>563.94000000000005</v>
      </c>
      <c r="F7907">
        <f t="shared" si="123"/>
        <v>1127.8800000000001</v>
      </c>
    </row>
    <row r="7908" spans="1:6">
      <c r="A7908" s="4">
        <v>7907</v>
      </c>
      <c r="B7908" s="5">
        <v>1</v>
      </c>
      <c r="C7908" s="6">
        <v>8266</v>
      </c>
      <c r="D7908" s="6">
        <v>3644</v>
      </c>
      <c r="E7908">
        <f>VLOOKUP(Чек_позиція!C7908,Товар!A:G,7,FALSE)</f>
        <v>111.55</v>
      </c>
      <c r="F7908">
        <f t="shared" si="123"/>
        <v>111.55</v>
      </c>
    </row>
    <row r="7909" spans="1:6">
      <c r="A7909" s="4">
        <v>7908</v>
      </c>
      <c r="B7909" s="5">
        <v>2</v>
      </c>
      <c r="C7909" s="6">
        <v>4057</v>
      </c>
      <c r="D7909" s="6">
        <v>3644</v>
      </c>
      <c r="E7909">
        <f>VLOOKUP(Чек_позиція!C7909,Товар!A:G,7,FALSE)</f>
        <v>105.61</v>
      </c>
      <c r="F7909">
        <f t="shared" si="123"/>
        <v>211.22</v>
      </c>
    </row>
    <row r="7910" spans="1:6">
      <c r="A7910" s="4">
        <v>7909</v>
      </c>
      <c r="B7910" s="5">
        <v>4</v>
      </c>
      <c r="C7910" s="6">
        <v>1308</v>
      </c>
      <c r="D7910" s="6">
        <v>3645</v>
      </c>
      <c r="E7910">
        <f>VLOOKUP(Чек_позиція!C7910,Товар!A:G,7,FALSE)</f>
        <v>519.37</v>
      </c>
      <c r="F7910">
        <f t="shared" si="123"/>
        <v>2077.48</v>
      </c>
    </row>
    <row r="7911" spans="1:6">
      <c r="A7911" s="4">
        <v>7910</v>
      </c>
      <c r="B7911" s="5">
        <v>4</v>
      </c>
      <c r="C7911" s="6">
        <v>5608</v>
      </c>
      <c r="D7911" s="6">
        <v>3645</v>
      </c>
      <c r="E7911">
        <f>VLOOKUP(Чек_позиція!C7911,Товар!A:G,7,FALSE)</f>
        <v>110.47</v>
      </c>
      <c r="F7911">
        <f t="shared" si="123"/>
        <v>441.88</v>
      </c>
    </row>
    <row r="7912" spans="1:6">
      <c r="A7912" s="4">
        <v>7911</v>
      </c>
      <c r="B7912" s="5">
        <v>2</v>
      </c>
      <c r="C7912" s="6">
        <v>431</v>
      </c>
      <c r="D7912" s="6">
        <v>3646</v>
      </c>
      <c r="E7912">
        <f>VLOOKUP(Чек_позиція!C7912,Товар!A:G,7,FALSE)</f>
        <v>88.96</v>
      </c>
      <c r="F7912">
        <f t="shared" si="123"/>
        <v>177.92</v>
      </c>
    </row>
    <row r="7913" spans="1:6">
      <c r="A7913" s="4">
        <v>7912</v>
      </c>
      <c r="B7913" s="5">
        <v>3</v>
      </c>
      <c r="C7913" s="6">
        <v>2703</v>
      </c>
      <c r="D7913" s="6">
        <v>3646</v>
      </c>
      <c r="E7913">
        <f>VLOOKUP(Чек_позиція!C7913,Товар!A:G,7,FALSE)</f>
        <v>895.85</v>
      </c>
      <c r="F7913">
        <f t="shared" si="123"/>
        <v>2687.55</v>
      </c>
    </row>
    <row r="7914" spans="1:6">
      <c r="A7914" s="4">
        <v>7913</v>
      </c>
      <c r="B7914" s="5">
        <v>2</v>
      </c>
      <c r="C7914" s="6">
        <v>6874</v>
      </c>
      <c r="D7914" s="6">
        <v>3646</v>
      </c>
      <c r="E7914">
        <f>VLOOKUP(Чек_позиція!C7914,Товар!A:G,7,FALSE)</f>
        <v>57.88</v>
      </c>
      <c r="F7914">
        <f t="shared" si="123"/>
        <v>115.76</v>
      </c>
    </row>
    <row r="7915" spans="1:6">
      <c r="A7915" s="4">
        <v>7914</v>
      </c>
      <c r="B7915" s="5">
        <v>2</v>
      </c>
      <c r="C7915" s="6">
        <v>144</v>
      </c>
      <c r="D7915" s="6">
        <v>3646</v>
      </c>
      <c r="E7915">
        <f>VLOOKUP(Чек_позиція!C7915,Товар!A:G,7,FALSE)</f>
        <v>943.5</v>
      </c>
      <c r="F7915">
        <f t="shared" si="123"/>
        <v>1887</v>
      </c>
    </row>
    <row r="7916" spans="1:6">
      <c r="A7916" s="4">
        <v>7915</v>
      </c>
      <c r="B7916" s="5">
        <v>3</v>
      </c>
      <c r="C7916" s="6">
        <v>7832</v>
      </c>
      <c r="D7916" s="6">
        <v>3646</v>
      </c>
      <c r="E7916">
        <f>VLOOKUP(Чек_позиція!C7916,Товар!A:G,7,FALSE)</f>
        <v>375.41</v>
      </c>
      <c r="F7916">
        <f t="shared" si="123"/>
        <v>1126.23</v>
      </c>
    </row>
    <row r="7917" spans="1:6">
      <c r="A7917" s="4">
        <v>7916</v>
      </c>
      <c r="B7917" s="5">
        <v>1</v>
      </c>
      <c r="C7917" s="6">
        <v>4271</v>
      </c>
      <c r="D7917" s="6">
        <v>3647</v>
      </c>
      <c r="E7917">
        <f>VLOOKUP(Чек_позиція!C7917,Товар!A:G,7,FALSE)</f>
        <v>322.25</v>
      </c>
      <c r="F7917">
        <f t="shared" si="123"/>
        <v>322.25</v>
      </c>
    </row>
    <row r="7918" spans="1:6">
      <c r="A7918" s="4">
        <v>7917</v>
      </c>
      <c r="B7918" s="5">
        <v>3</v>
      </c>
      <c r="C7918" s="6">
        <v>870</v>
      </c>
      <c r="D7918" s="6">
        <v>3647</v>
      </c>
      <c r="E7918">
        <f>VLOOKUP(Чек_позиція!C7918,Товар!A:G,7,FALSE)</f>
        <v>642.5</v>
      </c>
      <c r="F7918">
        <f t="shared" si="123"/>
        <v>1927.5</v>
      </c>
    </row>
    <row r="7919" spans="1:6">
      <c r="A7919" s="4">
        <v>7918</v>
      </c>
      <c r="B7919" s="5">
        <v>4</v>
      </c>
      <c r="C7919" s="6">
        <v>2392</v>
      </c>
      <c r="D7919" s="6">
        <v>3647</v>
      </c>
      <c r="E7919">
        <f>VLOOKUP(Чек_позиція!C7919,Товар!A:G,7,FALSE)</f>
        <v>898.07</v>
      </c>
      <c r="F7919">
        <f t="shared" si="123"/>
        <v>3592.28</v>
      </c>
    </row>
    <row r="7920" spans="1:6">
      <c r="A7920" s="4">
        <v>7919</v>
      </c>
      <c r="B7920" s="5">
        <v>4</v>
      </c>
      <c r="C7920" s="6">
        <v>6793</v>
      </c>
      <c r="D7920" s="6">
        <v>3647</v>
      </c>
      <c r="E7920">
        <f>VLOOKUP(Чек_позиція!C7920,Товар!A:G,7,FALSE)</f>
        <v>768.9</v>
      </c>
      <c r="F7920">
        <f t="shared" si="123"/>
        <v>3075.6</v>
      </c>
    </row>
    <row r="7921" spans="1:6">
      <c r="A7921" s="4">
        <v>7920</v>
      </c>
      <c r="B7921" s="5">
        <v>3</v>
      </c>
      <c r="C7921" s="6">
        <v>6241</v>
      </c>
      <c r="D7921" s="6">
        <v>3647</v>
      </c>
      <c r="E7921">
        <f>VLOOKUP(Чек_позиція!C7921,Товар!A:G,7,FALSE)</f>
        <v>129.76</v>
      </c>
      <c r="F7921">
        <f t="shared" si="123"/>
        <v>389.28</v>
      </c>
    </row>
    <row r="7922" spans="1:6">
      <c r="A7922" s="4">
        <v>7921</v>
      </c>
      <c r="B7922" s="5">
        <v>3</v>
      </c>
      <c r="C7922" s="6">
        <v>66</v>
      </c>
      <c r="D7922" s="6">
        <v>3648</v>
      </c>
      <c r="E7922">
        <f>VLOOKUP(Чек_позиція!C7922,Товар!A:G,7,FALSE)</f>
        <v>641.44000000000005</v>
      </c>
      <c r="F7922">
        <f t="shared" si="123"/>
        <v>1924.3200000000002</v>
      </c>
    </row>
    <row r="7923" spans="1:6">
      <c r="A7923" s="4">
        <v>7922</v>
      </c>
      <c r="B7923" s="5">
        <v>4</v>
      </c>
      <c r="C7923" s="6">
        <v>8136</v>
      </c>
      <c r="D7923" s="6">
        <v>3649</v>
      </c>
      <c r="E7923">
        <f>VLOOKUP(Чек_позиція!C7923,Товар!A:G,7,FALSE)</f>
        <v>360.29</v>
      </c>
      <c r="F7923">
        <f t="shared" si="123"/>
        <v>1441.16</v>
      </c>
    </row>
    <row r="7924" spans="1:6">
      <c r="A7924" s="4">
        <v>7923</v>
      </c>
      <c r="B7924" s="5">
        <v>1</v>
      </c>
      <c r="C7924" s="6">
        <v>7049</v>
      </c>
      <c r="D7924" s="6">
        <v>3649</v>
      </c>
      <c r="E7924">
        <f>VLOOKUP(Чек_позиція!C7924,Товар!A:G,7,FALSE)</f>
        <v>529.65</v>
      </c>
      <c r="F7924">
        <f t="shared" si="123"/>
        <v>529.65</v>
      </c>
    </row>
    <row r="7925" spans="1:6">
      <c r="A7925" s="4">
        <v>7924</v>
      </c>
      <c r="B7925" s="5">
        <v>4</v>
      </c>
      <c r="C7925" s="6">
        <v>7964</v>
      </c>
      <c r="D7925" s="6">
        <v>3649</v>
      </c>
      <c r="E7925">
        <f>VLOOKUP(Чек_позиція!C7925,Товар!A:G,7,FALSE)</f>
        <v>289.20999999999998</v>
      </c>
      <c r="F7925">
        <f t="shared" si="123"/>
        <v>1156.8399999999999</v>
      </c>
    </row>
    <row r="7926" spans="1:6">
      <c r="A7926" s="4">
        <v>7925</v>
      </c>
      <c r="B7926" s="5">
        <v>1</v>
      </c>
      <c r="C7926" s="6">
        <v>8276</v>
      </c>
      <c r="D7926" s="6">
        <v>3649</v>
      </c>
      <c r="E7926">
        <f>VLOOKUP(Чек_позиція!C7926,Товар!A:G,7,FALSE)</f>
        <v>136.09</v>
      </c>
      <c r="F7926">
        <f t="shared" si="123"/>
        <v>136.09</v>
      </c>
    </row>
    <row r="7927" spans="1:6">
      <c r="A7927" s="4">
        <v>7926</v>
      </c>
      <c r="B7927" s="5">
        <v>1</v>
      </c>
      <c r="C7927" s="6">
        <v>6250</v>
      </c>
      <c r="D7927" s="6">
        <v>3650</v>
      </c>
      <c r="E7927">
        <f>VLOOKUP(Чек_позиція!C7927,Товар!A:G,7,FALSE)</f>
        <v>187.72</v>
      </c>
      <c r="F7927">
        <f t="shared" si="123"/>
        <v>187.72</v>
      </c>
    </row>
    <row r="7928" spans="1:6">
      <c r="A7928" s="4">
        <v>7927</v>
      </c>
      <c r="B7928" s="5">
        <v>2</v>
      </c>
      <c r="C7928" s="6">
        <v>3331</v>
      </c>
      <c r="D7928" s="6">
        <v>3650</v>
      </c>
      <c r="E7928">
        <f>VLOOKUP(Чек_позиція!C7928,Товар!A:G,7,FALSE)</f>
        <v>225.96</v>
      </c>
      <c r="F7928">
        <f t="shared" si="123"/>
        <v>451.92</v>
      </c>
    </row>
    <row r="7929" spans="1:6">
      <c r="A7929" s="4">
        <v>7928</v>
      </c>
      <c r="B7929" s="5">
        <v>3</v>
      </c>
      <c r="C7929" s="6">
        <v>6042</v>
      </c>
      <c r="D7929" s="6">
        <v>3650</v>
      </c>
      <c r="E7929">
        <f>VLOOKUP(Чек_позиція!C7929,Товар!A:G,7,FALSE)</f>
        <v>90.4</v>
      </c>
      <c r="F7929">
        <f t="shared" si="123"/>
        <v>271.20000000000005</v>
      </c>
    </row>
    <row r="7930" spans="1:6">
      <c r="A7930" s="4">
        <v>7929</v>
      </c>
      <c r="B7930" s="5">
        <v>4</v>
      </c>
      <c r="C7930" s="6">
        <v>5983</v>
      </c>
      <c r="D7930" s="6">
        <v>3650</v>
      </c>
      <c r="E7930">
        <f>VLOOKUP(Чек_позиція!C7930,Товар!A:G,7,FALSE)</f>
        <v>616.48</v>
      </c>
      <c r="F7930">
        <f t="shared" si="123"/>
        <v>2465.92</v>
      </c>
    </row>
    <row r="7931" spans="1:6">
      <c r="A7931" s="4">
        <v>7930</v>
      </c>
      <c r="B7931" s="5">
        <v>3</v>
      </c>
      <c r="C7931" s="6">
        <v>3642</v>
      </c>
      <c r="D7931" s="6">
        <v>3650</v>
      </c>
      <c r="E7931">
        <f>VLOOKUP(Чек_позиція!C7931,Товар!A:G,7,FALSE)</f>
        <v>470.19</v>
      </c>
      <c r="F7931">
        <f t="shared" si="123"/>
        <v>1410.57</v>
      </c>
    </row>
    <row r="7932" spans="1:6">
      <c r="A7932" s="4">
        <v>7931</v>
      </c>
      <c r="B7932" s="5">
        <v>1</v>
      </c>
      <c r="C7932" s="6">
        <v>9961</v>
      </c>
      <c r="D7932" s="6">
        <v>3651</v>
      </c>
      <c r="E7932">
        <f>VLOOKUP(Чек_позиція!C7932,Товар!A:G,7,FALSE)</f>
        <v>640.6</v>
      </c>
      <c r="F7932">
        <f t="shared" si="123"/>
        <v>640.6</v>
      </c>
    </row>
    <row r="7933" spans="1:6">
      <c r="A7933" s="4">
        <v>7932</v>
      </c>
      <c r="B7933" s="5">
        <v>4</v>
      </c>
      <c r="C7933" s="6">
        <v>8061</v>
      </c>
      <c r="D7933" s="6">
        <v>3651</v>
      </c>
      <c r="E7933">
        <f>VLOOKUP(Чек_позиція!C7933,Товар!A:G,7,FALSE)</f>
        <v>486.6</v>
      </c>
      <c r="F7933">
        <f t="shared" si="123"/>
        <v>1946.4</v>
      </c>
    </row>
    <row r="7934" spans="1:6">
      <c r="A7934" s="4">
        <v>7933</v>
      </c>
      <c r="B7934" s="5">
        <v>2</v>
      </c>
      <c r="C7934" s="6">
        <v>5610</v>
      </c>
      <c r="D7934" s="6">
        <v>3651</v>
      </c>
      <c r="E7934">
        <f>VLOOKUP(Чек_позиція!C7934,Товар!A:G,7,FALSE)</f>
        <v>854.41</v>
      </c>
      <c r="F7934">
        <f t="shared" si="123"/>
        <v>1708.82</v>
      </c>
    </row>
    <row r="7935" spans="1:6">
      <c r="A7935" s="4">
        <v>7934</v>
      </c>
      <c r="B7935" s="5">
        <v>3</v>
      </c>
      <c r="C7935" s="6">
        <v>544</v>
      </c>
      <c r="D7935" s="6">
        <v>3651</v>
      </c>
      <c r="E7935">
        <f>VLOOKUP(Чек_позиція!C7935,Товар!A:G,7,FALSE)</f>
        <v>269</v>
      </c>
      <c r="F7935">
        <f t="shared" si="123"/>
        <v>807</v>
      </c>
    </row>
    <row r="7936" spans="1:6">
      <c r="A7936" s="4">
        <v>7935</v>
      </c>
      <c r="B7936" s="5">
        <v>3</v>
      </c>
      <c r="C7936" s="6">
        <v>5244</v>
      </c>
      <c r="D7936" s="6">
        <v>3651</v>
      </c>
      <c r="E7936">
        <f>VLOOKUP(Чек_позиція!C7936,Товар!A:G,7,FALSE)</f>
        <v>195.1</v>
      </c>
      <c r="F7936">
        <f t="shared" si="123"/>
        <v>585.29999999999995</v>
      </c>
    </row>
    <row r="7937" spans="1:6">
      <c r="A7937" s="4">
        <v>7936</v>
      </c>
      <c r="B7937" s="5">
        <v>3</v>
      </c>
      <c r="C7937" s="6">
        <v>2194</v>
      </c>
      <c r="D7937" s="6">
        <v>3652</v>
      </c>
      <c r="E7937">
        <f>VLOOKUP(Чек_позиція!C7937,Товар!A:G,7,FALSE)</f>
        <v>183.23</v>
      </c>
      <c r="F7937">
        <f t="shared" si="123"/>
        <v>549.68999999999994</v>
      </c>
    </row>
    <row r="7938" spans="1:6">
      <c r="A7938" s="4">
        <v>7937</v>
      </c>
      <c r="B7938" s="5">
        <v>4</v>
      </c>
      <c r="C7938" s="6">
        <v>3521</v>
      </c>
      <c r="D7938" s="6">
        <v>3652</v>
      </c>
      <c r="E7938">
        <f>VLOOKUP(Чек_позиція!C7938,Товар!A:G,7,FALSE)</f>
        <v>414.2</v>
      </c>
      <c r="F7938">
        <f t="shared" si="123"/>
        <v>1656.8</v>
      </c>
    </row>
    <row r="7939" spans="1:6">
      <c r="A7939" s="4">
        <v>7938</v>
      </c>
      <c r="B7939" s="5">
        <v>2</v>
      </c>
      <c r="C7939" s="6">
        <v>573</v>
      </c>
      <c r="D7939" s="6">
        <v>3652</v>
      </c>
      <c r="E7939">
        <f>VLOOKUP(Чек_позиція!C7939,Товар!A:G,7,FALSE)</f>
        <v>528.08000000000004</v>
      </c>
      <c r="F7939">
        <f t="shared" ref="F7939:F8002" si="124">B7939*E7939</f>
        <v>1056.1600000000001</v>
      </c>
    </row>
    <row r="7940" spans="1:6">
      <c r="A7940" s="4">
        <v>7939</v>
      </c>
      <c r="B7940" s="5">
        <v>3</v>
      </c>
      <c r="C7940" s="6">
        <v>1548</v>
      </c>
      <c r="D7940" s="6">
        <v>3652</v>
      </c>
      <c r="E7940">
        <f>VLOOKUP(Чек_позиція!C7940,Товар!A:G,7,FALSE)</f>
        <v>600.15</v>
      </c>
      <c r="F7940">
        <f t="shared" si="124"/>
        <v>1800.4499999999998</v>
      </c>
    </row>
    <row r="7941" spans="1:6">
      <c r="A7941" s="4">
        <v>7940</v>
      </c>
      <c r="B7941" s="5">
        <v>2</v>
      </c>
      <c r="C7941" s="6">
        <v>2924</v>
      </c>
      <c r="D7941" s="6">
        <v>3653</v>
      </c>
      <c r="E7941">
        <f>VLOOKUP(Чек_позиція!C7941,Товар!A:G,7,FALSE)</f>
        <v>79.680000000000007</v>
      </c>
      <c r="F7941">
        <f t="shared" si="124"/>
        <v>159.36000000000001</v>
      </c>
    </row>
    <row r="7942" spans="1:6">
      <c r="A7942" s="4">
        <v>7941</v>
      </c>
      <c r="B7942" s="5">
        <v>1</v>
      </c>
      <c r="C7942" s="6">
        <v>8471</v>
      </c>
      <c r="D7942" s="6">
        <v>3653</v>
      </c>
      <c r="E7942">
        <f>VLOOKUP(Чек_позиція!C7942,Товар!A:G,7,FALSE)</f>
        <v>731.77</v>
      </c>
      <c r="F7942">
        <f t="shared" si="124"/>
        <v>731.77</v>
      </c>
    </row>
    <row r="7943" spans="1:6">
      <c r="A7943" s="4">
        <v>7942</v>
      </c>
      <c r="B7943" s="5">
        <v>1</v>
      </c>
      <c r="C7943" s="6">
        <v>7504</v>
      </c>
      <c r="D7943" s="6">
        <v>3654</v>
      </c>
      <c r="E7943">
        <f>VLOOKUP(Чек_позиція!C7943,Товар!A:G,7,FALSE)</f>
        <v>780.41</v>
      </c>
      <c r="F7943">
        <f t="shared" si="124"/>
        <v>780.41</v>
      </c>
    </row>
    <row r="7944" spans="1:6">
      <c r="A7944" s="4">
        <v>7943</v>
      </c>
      <c r="B7944" s="5">
        <v>1</v>
      </c>
      <c r="C7944" s="6">
        <v>5043</v>
      </c>
      <c r="D7944" s="6">
        <v>3654</v>
      </c>
      <c r="E7944">
        <f>VLOOKUP(Чек_позиція!C7944,Товар!A:G,7,FALSE)</f>
        <v>68.849999999999994</v>
      </c>
      <c r="F7944">
        <f t="shared" si="124"/>
        <v>68.849999999999994</v>
      </c>
    </row>
    <row r="7945" spans="1:6">
      <c r="A7945" s="4">
        <v>7944</v>
      </c>
      <c r="B7945" s="5">
        <v>3</v>
      </c>
      <c r="C7945" s="6">
        <v>1635</v>
      </c>
      <c r="D7945" s="6">
        <v>3654</v>
      </c>
      <c r="E7945">
        <f>VLOOKUP(Чек_позиція!C7945,Товар!A:G,7,FALSE)</f>
        <v>329.1</v>
      </c>
      <c r="F7945">
        <f t="shared" si="124"/>
        <v>987.30000000000007</v>
      </c>
    </row>
    <row r="7946" spans="1:6">
      <c r="A7946" s="4">
        <v>7945</v>
      </c>
      <c r="B7946" s="5">
        <v>1</v>
      </c>
      <c r="C7946" s="6">
        <v>3753</v>
      </c>
      <c r="D7946" s="6">
        <v>3654</v>
      </c>
      <c r="E7946">
        <f>VLOOKUP(Чек_позиція!C7946,Товар!A:G,7,FALSE)</f>
        <v>299.23</v>
      </c>
      <c r="F7946">
        <f t="shared" si="124"/>
        <v>299.23</v>
      </c>
    </row>
    <row r="7947" spans="1:6">
      <c r="A7947" s="4">
        <v>7946</v>
      </c>
      <c r="B7947" s="5">
        <v>3</v>
      </c>
      <c r="C7947" s="6">
        <v>4151</v>
      </c>
      <c r="D7947" s="6">
        <v>3655</v>
      </c>
      <c r="E7947">
        <f>VLOOKUP(Чек_позиція!C7947,Товар!A:G,7,FALSE)</f>
        <v>341.56</v>
      </c>
      <c r="F7947">
        <f t="shared" si="124"/>
        <v>1024.68</v>
      </c>
    </row>
    <row r="7948" spans="1:6">
      <c r="A7948" s="4">
        <v>7947</v>
      </c>
      <c r="B7948" s="5">
        <v>3</v>
      </c>
      <c r="C7948" s="6">
        <v>963</v>
      </c>
      <c r="D7948" s="6">
        <v>3655</v>
      </c>
      <c r="E7948">
        <f>VLOOKUP(Чек_позиція!C7948,Товар!A:G,7,FALSE)</f>
        <v>918.88</v>
      </c>
      <c r="F7948">
        <f t="shared" si="124"/>
        <v>2756.64</v>
      </c>
    </row>
    <row r="7949" spans="1:6">
      <c r="A7949" s="4">
        <v>7948</v>
      </c>
      <c r="B7949" s="5">
        <v>1</v>
      </c>
      <c r="C7949" s="6">
        <v>3978</v>
      </c>
      <c r="D7949" s="6">
        <v>3655</v>
      </c>
      <c r="E7949">
        <f>VLOOKUP(Чек_позиція!C7949,Товар!A:G,7,FALSE)</f>
        <v>383.17</v>
      </c>
      <c r="F7949">
        <f t="shared" si="124"/>
        <v>383.17</v>
      </c>
    </row>
    <row r="7950" spans="1:6">
      <c r="A7950" s="4">
        <v>7949</v>
      </c>
      <c r="B7950" s="5">
        <v>4</v>
      </c>
      <c r="C7950" s="6">
        <v>4842</v>
      </c>
      <c r="D7950" s="6">
        <v>3655</v>
      </c>
      <c r="E7950">
        <f>VLOOKUP(Чек_позиція!C7950,Товар!A:G,7,FALSE)</f>
        <v>131.94</v>
      </c>
      <c r="F7950">
        <f t="shared" si="124"/>
        <v>527.76</v>
      </c>
    </row>
    <row r="7951" spans="1:6">
      <c r="A7951" s="4">
        <v>7950</v>
      </c>
      <c r="B7951" s="5">
        <v>3</v>
      </c>
      <c r="C7951" s="6">
        <v>2660</v>
      </c>
      <c r="D7951" s="6">
        <v>3655</v>
      </c>
      <c r="E7951">
        <f>VLOOKUP(Чек_позиція!C7951,Товар!A:G,7,FALSE)</f>
        <v>453.57</v>
      </c>
      <c r="F7951">
        <f t="shared" si="124"/>
        <v>1360.71</v>
      </c>
    </row>
    <row r="7952" spans="1:6">
      <c r="A7952" s="4">
        <v>7951</v>
      </c>
      <c r="B7952" s="5">
        <v>1</v>
      </c>
      <c r="C7952" s="6">
        <v>4038</v>
      </c>
      <c r="D7952" s="6">
        <v>3656</v>
      </c>
      <c r="E7952">
        <f>VLOOKUP(Чек_позиція!C7952,Товар!A:G,7,FALSE)</f>
        <v>73.930000000000007</v>
      </c>
      <c r="F7952">
        <f t="shared" si="124"/>
        <v>73.930000000000007</v>
      </c>
    </row>
    <row r="7953" spans="1:6">
      <c r="A7953" s="4">
        <v>7952</v>
      </c>
      <c r="B7953" s="5">
        <v>1</v>
      </c>
      <c r="C7953" s="6">
        <v>9391</v>
      </c>
      <c r="D7953" s="6">
        <v>3656</v>
      </c>
      <c r="E7953">
        <f>VLOOKUP(Чек_позиція!C7953,Товар!A:G,7,FALSE)</f>
        <v>525.91</v>
      </c>
      <c r="F7953">
        <f t="shared" si="124"/>
        <v>525.91</v>
      </c>
    </row>
    <row r="7954" spans="1:6">
      <c r="A7954" s="4">
        <v>7953</v>
      </c>
      <c r="B7954" s="5">
        <v>3</v>
      </c>
      <c r="C7954" s="6">
        <v>8973</v>
      </c>
      <c r="D7954" s="6">
        <v>3656</v>
      </c>
      <c r="E7954">
        <f>VLOOKUP(Чек_позиція!C7954,Товар!A:G,7,FALSE)</f>
        <v>490.39</v>
      </c>
      <c r="F7954">
        <f t="shared" si="124"/>
        <v>1471.17</v>
      </c>
    </row>
    <row r="7955" spans="1:6">
      <c r="A7955" s="4">
        <v>7954</v>
      </c>
      <c r="B7955" s="5">
        <v>3</v>
      </c>
      <c r="C7955" s="6">
        <v>1672</v>
      </c>
      <c r="D7955" s="6">
        <v>3656</v>
      </c>
      <c r="E7955">
        <f>VLOOKUP(Чек_позиція!C7955,Товар!A:G,7,FALSE)</f>
        <v>434.81</v>
      </c>
      <c r="F7955">
        <f t="shared" si="124"/>
        <v>1304.43</v>
      </c>
    </row>
    <row r="7956" spans="1:6">
      <c r="A7956" s="4">
        <v>7955</v>
      </c>
      <c r="B7956" s="5">
        <v>2</v>
      </c>
      <c r="C7956" s="6">
        <v>9274</v>
      </c>
      <c r="D7956" s="6">
        <v>3656</v>
      </c>
      <c r="E7956">
        <f>VLOOKUP(Чек_позиція!C7956,Товар!A:G,7,FALSE)</f>
        <v>344.11</v>
      </c>
      <c r="F7956">
        <f t="shared" si="124"/>
        <v>688.22</v>
      </c>
    </row>
    <row r="7957" spans="1:6">
      <c r="A7957" s="4">
        <v>7956</v>
      </c>
      <c r="B7957" s="5">
        <v>2</v>
      </c>
      <c r="C7957" s="6">
        <v>9474</v>
      </c>
      <c r="D7957" s="6">
        <v>3657</v>
      </c>
      <c r="E7957">
        <f>VLOOKUP(Чек_позиція!C7957,Товар!A:G,7,FALSE)</f>
        <v>880.82</v>
      </c>
      <c r="F7957">
        <f t="shared" si="124"/>
        <v>1761.64</v>
      </c>
    </row>
    <row r="7958" spans="1:6">
      <c r="A7958" s="4">
        <v>7957</v>
      </c>
      <c r="B7958" s="5">
        <v>2</v>
      </c>
      <c r="C7958" s="6">
        <v>5300</v>
      </c>
      <c r="D7958" s="6">
        <v>3657</v>
      </c>
      <c r="E7958">
        <f>VLOOKUP(Чек_позиція!C7958,Товар!A:G,7,FALSE)</f>
        <v>162.59</v>
      </c>
      <c r="F7958">
        <f t="shared" si="124"/>
        <v>325.18</v>
      </c>
    </row>
    <row r="7959" spans="1:6">
      <c r="A7959" s="4">
        <v>7958</v>
      </c>
      <c r="B7959" s="5">
        <v>3</v>
      </c>
      <c r="C7959" s="6">
        <v>6602</v>
      </c>
      <c r="D7959" s="6">
        <v>3657</v>
      </c>
      <c r="E7959">
        <f>VLOOKUP(Чек_позиція!C7959,Товар!A:G,7,FALSE)</f>
        <v>519.85</v>
      </c>
      <c r="F7959">
        <f t="shared" si="124"/>
        <v>1559.5500000000002</v>
      </c>
    </row>
    <row r="7960" spans="1:6">
      <c r="A7960" s="4">
        <v>7959</v>
      </c>
      <c r="B7960" s="5">
        <v>1</v>
      </c>
      <c r="C7960" s="6">
        <v>6410</v>
      </c>
      <c r="D7960" s="6">
        <v>3658</v>
      </c>
      <c r="E7960">
        <f>VLOOKUP(Чек_позиція!C7960,Товар!A:G,7,FALSE)</f>
        <v>115.95</v>
      </c>
      <c r="F7960">
        <f t="shared" si="124"/>
        <v>115.95</v>
      </c>
    </row>
    <row r="7961" spans="1:6">
      <c r="A7961" s="4">
        <v>7960</v>
      </c>
      <c r="B7961" s="5">
        <v>2</v>
      </c>
      <c r="C7961" s="6">
        <v>1326</v>
      </c>
      <c r="D7961" s="6">
        <v>3658</v>
      </c>
      <c r="E7961">
        <f>VLOOKUP(Чек_позиція!C7961,Товар!A:G,7,FALSE)</f>
        <v>420.98</v>
      </c>
      <c r="F7961">
        <f t="shared" si="124"/>
        <v>841.96</v>
      </c>
    </row>
    <row r="7962" spans="1:6">
      <c r="A7962" s="4">
        <v>7961</v>
      </c>
      <c r="B7962" s="5">
        <v>1</v>
      </c>
      <c r="C7962" s="6">
        <v>8902</v>
      </c>
      <c r="D7962" s="6">
        <v>3658</v>
      </c>
      <c r="E7962">
        <f>VLOOKUP(Чек_позиція!C7962,Товар!A:G,7,FALSE)</f>
        <v>67.14</v>
      </c>
      <c r="F7962">
        <f t="shared" si="124"/>
        <v>67.14</v>
      </c>
    </row>
    <row r="7963" spans="1:6">
      <c r="A7963" s="4">
        <v>7962</v>
      </c>
      <c r="B7963" s="5">
        <v>1</v>
      </c>
      <c r="C7963" s="6">
        <v>8772</v>
      </c>
      <c r="D7963" s="6">
        <v>3658</v>
      </c>
      <c r="E7963">
        <f>VLOOKUP(Чек_позиція!C7963,Товар!A:G,7,FALSE)</f>
        <v>270.29000000000002</v>
      </c>
      <c r="F7963">
        <f t="shared" si="124"/>
        <v>270.29000000000002</v>
      </c>
    </row>
    <row r="7964" spans="1:6">
      <c r="A7964" s="4">
        <v>7963</v>
      </c>
      <c r="B7964" s="5">
        <v>1</v>
      </c>
      <c r="C7964" s="6">
        <v>75</v>
      </c>
      <c r="D7964" s="6">
        <v>3659</v>
      </c>
      <c r="E7964">
        <f>VLOOKUP(Чек_позиція!C7964,Товар!A:G,7,FALSE)</f>
        <v>451.36</v>
      </c>
      <c r="F7964">
        <f t="shared" si="124"/>
        <v>451.36</v>
      </c>
    </row>
    <row r="7965" spans="1:6">
      <c r="A7965" s="4">
        <v>7964</v>
      </c>
      <c r="B7965" s="5">
        <v>3</v>
      </c>
      <c r="C7965" s="6">
        <v>6803</v>
      </c>
      <c r="D7965" s="6">
        <v>3660</v>
      </c>
      <c r="E7965">
        <f>VLOOKUP(Чек_позиція!C7965,Товар!A:G,7,FALSE)</f>
        <v>238.25</v>
      </c>
      <c r="F7965">
        <f t="shared" si="124"/>
        <v>714.75</v>
      </c>
    </row>
    <row r="7966" spans="1:6">
      <c r="A7966" s="4">
        <v>7965</v>
      </c>
      <c r="B7966" s="5">
        <v>2</v>
      </c>
      <c r="C7966" s="6">
        <v>222</v>
      </c>
      <c r="D7966" s="6">
        <v>3660</v>
      </c>
      <c r="E7966">
        <f>VLOOKUP(Чек_позиція!C7966,Товар!A:G,7,FALSE)</f>
        <v>809.42</v>
      </c>
      <c r="F7966">
        <f t="shared" si="124"/>
        <v>1618.84</v>
      </c>
    </row>
    <row r="7967" spans="1:6">
      <c r="A7967" s="4">
        <v>7966</v>
      </c>
      <c r="B7967" s="5">
        <v>4</v>
      </c>
      <c r="C7967" s="6">
        <v>2755</v>
      </c>
      <c r="D7967" s="6">
        <v>3660</v>
      </c>
      <c r="E7967">
        <f>VLOOKUP(Чек_позиція!C7967,Товар!A:G,7,FALSE)</f>
        <v>890.76</v>
      </c>
      <c r="F7967">
        <f t="shared" si="124"/>
        <v>3563.04</v>
      </c>
    </row>
    <row r="7968" spans="1:6">
      <c r="A7968" s="4">
        <v>7967</v>
      </c>
      <c r="B7968" s="5">
        <v>3</v>
      </c>
      <c r="C7968" s="6">
        <v>4228</v>
      </c>
      <c r="D7968" s="6">
        <v>3661</v>
      </c>
      <c r="E7968">
        <f>VLOOKUP(Чек_позиція!C7968,Товар!A:G,7,FALSE)</f>
        <v>765.06</v>
      </c>
      <c r="F7968">
        <f t="shared" si="124"/>
        <v>2295.1799999999998</v>
      </c>
    </row>
    <row r="7969" spans="1:6">
      <c r="A7969" s="4">
        <v>7968</v>
      </c>
      <c r="B7969" s="5">
        <v>2</v>
      </c>
      <c r="C7969" s="6">
        <v>4937</v>
      </c>
      <c r="D7969" s="6">
        <v>3661</v>
      </c>
      <c r="E7969">
        <f>VLOOKUP(Чек_позиція!C7969,Товар!A:G,7,FALSE)</f>
        <v>350.83</v>
      </c>
      <c r="F7969">
        <f t="shared" si="124"/>
        <v>701.66</v>
      </c>
    </row>
    <row r="7970" spans="1:6">
      <c r="A7970" s="4">
        <v>7969</v>
      </c>
      <c r="B7970" s="5">
        <v>2</v>
      </c>
      <c r="C7970" s="6">
        <v>6042</v>
      </c>
      <c r="D7970" s="6">
        <v>3661</v>
      </c>
      <c r="E7970">
        <f>VLOOKUP(Чек_позиція!C7970,Товар!A:G,7,FALSE)</f>
        <v>90.4</v>
      </c>
      <c r="F7970">
        <f t="shared" si="124"/>
        <v>180.8</v>
      </c>
    </row>
    <row r="7971" spans="1:6">
      <c r="A7971" s="4">
        <v>7970</v>
      </c>
      <c r="B7971" s="5">
        <v>2</v>
      </c>
      <c r="C7971" s="6">
        <v>7814</v>
      </c>
      <c r="D7971" s="6">
        <v>3662</v>
      </c>
      <c r="E7971">
        <f>VLOOKUP(Чек_позиція!C7971,Товар!A:G,7,FALSE)</f>
        <v>158.54</v>
      </c>
      <c r="F7971">
        <f t="shared" si="124"/>
        <v>317.08</v>
      </c>
    </row>
    <row r="7972" spans="1:6">
      <c r="A7972" s="4">
        <v>7971</v>
      </c>
      <c r="B7972" s="5">
        <v>4</v>
      </c>
      <c r="C7972" s="6">
        <v>4731</v>
      </c>
      <c r="D7972" s="6">
        <v>3662</v>
      </c>
      <c r="E7972">
        <f>VLOOKUP(Чек_позиція!C7972,Товар!A:G,7,FALSE)</f>
        <v>916.54</v>
      </c>
      <c r="F7972">
        <f t="shared" si="124"/>
        <v>3666.16</v>
      </c>
    </row>
    <row r="7973" spans="1:6">
      <c r="A7973" s="4">
        <v>7972</v>
      </c>
      <c r="B7973" s="5">
        <v>2</v>
      </c>
      <c r="C7973" s="6">
        <v>5738</v>
      </c>
      <c r="D7973" s="6">
        <v>3663</v>
      </c>
      <c r="E7973">
        <f>VLOOKUP(Чек_позиція!C7973,Товар!A:G,7,FALSE)</f>
        <v>133.71</v>
      </c>
      <c r="F7973">
        <f t="shared" si="124"/>
        <v>267.42</v>
      </c>
    </row>
    <row r="7974" spans="1:6">
      <c r="A7974" s="4">
        <v>7973</v>
      </c>
      <c r="B7974" s="5">
        <v>2</v>
      </c>
      <c r="C7974" s="6">
        <v>6022</v>
      </c>
      <c r="D7974" s="6">
        <v>3663</v>
      </c>
      <c r="E7974">
        <f>VLOOKUP(Чек_позиція!C7974,Товар!A:G,7,FALSE)</f>
        <v>418.76</v>
      </c>
      <c r="F7974">
        <f t="shared" si="124"/>
        <v>837.52</v>
      </c>
    </row>
    <row r="7975" spans="1:6">
      <c r="A7975" s="4">
        <v>7974</v>
      </c>
      <c r="B7975" s="5">
        <v>4</v>
      </c>
      <c r="C7975" s="6">
        <v>3572</v>
      </c>
      <c r="D7975" s="6">
        <v>3663</v>
      </c>
      <c r="E7975">
        <f>VLOOKUP(Чек_позиція!C7975,Товар!A:G,7,FALSE)</f>
        <v>438.5</v>
      </c>
      <c r="F7975">
        <f t="shared" si="124"/>
        <v>1754</v>
      </c>
    </row>
    <row r="7976" spans="1:6">
      <c r="A7976" s="4">
        <v>7975</v>
      </c>
      <c r="B7976" s="5">
        <v>2</v>
      </c>
      <c r="C7976" s="6">
        <v>6776</v>
      </c>
      <c r="D7976" s="6">
        <v>3663</v>
      </c>
      <c r="E7976">
        <f>VLOOKUP(Чек_позиція!C7976,Товар!A:G,7,FALSE)</f>
        <v>641.47</v>
      </c>
      <c r="F7976">
        <f t="shared" si="124"/>
        <v>1282.94</v>
      </c>
    </row>
    <row r="7977" spans="1:6">
      <c r="A7977" s="4">
        <v>7976</v>
      </c>
      <c r="B7977" s="5">
        <v>4</v>
      </c>
      <c r="C7977" s="6">
        <v>2466</v>
      </c>
      <c r="D7977" s="6">
        <v>3664</v>
      </c>
      <c r="E7977">
        <f>VLOOKUP(Чек_позиція!C7977,Товар!A:G,7,FALSE)</f>
        <v>448.59</v>
      </c>
      <c r="F7977">
        <f t="shared" si="124"/>
        <v>1794.36</v>
      </c>
    </row>
    <row r="7978" spans="1:6">
      <c r="A7978" s="4">
        <v>7977</v>
      </c>
      <c r="B7978" s="5">
        <v>2</v>
      </c>
      <c r="C7978" s="6">
        <v>5028</v>
      </c>
      <c r="D7978" s="6">
        <v>3664</v>
      </c>
      <c r="E7978">
        <f>VLOOKUP(Чек_позиція!C7978,Товар!A:G,7,FALSE)</f>
        <v>696.67</v>
      </c>
      <c r="F7978">
        <f t="shared" si="124"/>
        <v>1393.34</v>
      </c>
    </row>
    <row r="7979" spans="1:6">
      <c r="A7979" s="4">
        <v>7978</v>
      </c>
      <c r="B7979" s="5">
        <v>4</v>
      </c>
      <c r="C7979" s="6">
        <v>3400</v>
      </c>
      <c r="D7979" s="6">
        <v>3664</v>
      </c>
      <c r="E7979">
        <f>VLOOKUP(Чек_позиція!C7979,Товар!A:G,7,FALSE)</f>
        <v>729.39</v>
      </c>
      <c r="F7979">
        <f t="shared" si="124"/>
        <v>2917.56</v>
      </c>
    </row>
    <row r="7980" spans="1:6">
      <c r="A7980" s="4">
        <v>7979</v>
      </c>
      <c r="B7980" s="5">
        <v>4</v>
      </c>
      <c r="C7980" s="6">
        <v>3371</v>
      </c>
      <c r="D7980" s="6">
        <v>3664</v>
      </c>
      <c r="E7980">
        <f>VLOOKUP(Чек_позиція!C7980,Товар!A:G,7,FALSE)</f>
        <v>291.57</v>
      </c>
      <c r="F7980">
        <f t="shared" si="124"/>
        <v>1166.28</v>
      </c>
    </row>
    <row r="7981" spans="1:6">
      <c r="A7981" s="4">
        <v>7980</v>
      </c>
      <c r="B7981" s="5">
        <v>4</v>
      </c>
      <c r="C7981" s="6">
        <v>2348</v>
      </c>
      <c r="D7981" s="6">
        <v>3665</v>
      </c>
      <c r="E7981">
        <f>VLOOKUP(Чек_позиція!C7981,Товар!A:G,7,FALSE)</f>
        <v>374.79</v>
      </c>
      <c r="F7981">
        <f t="shared" si="124"/>
        <v>1499.16</v>
      </c>
    </row>
    <row r="7982" spans="1:6">
      <c r="A7982" s="4">
        <v>7981</v>
      </c>
      <c r="B7982" s="5">
        <v>4</v>
      </c>
      <c r="C7982" s="6">
        <v>6236</v>
      </c>
      <c r="D7982" s="6">
        <v>3665</v>
      </c>
      <c r="E7982">
        <f>VLOOKUP(Чек_позиція!C7982,Товар!A:G,7,FALSE)</f>
        <v>193.36</v>
      </c>
      <c r="F7982">
        <f t="shared" si="124"/>
        <v>773.44</v>
      </c>
    </row>
    <row r="7983" spans="1:6">
      <c r="A7983" s="4">
        <v>7982</v>
      </c>
      <c r="B7983" s="5">
        <v>3</v>
      </c>
      <c r="C7983" s="6">
        <v>2892</v>
      </c>
      <c r="D7983" s="6">
        <v>3665</v>
      </c>
      <c r="E7983">
        <f>VLOOKUP(Чек_позиція!C7983,Товар!A:G,7,FALSE)</f>
        <v>416.36</v>
      </c>
      <c r="F7983">
        <f t="shared" si="124"/>
        <v>1249.08</v>
      </c>
    </row>
    <row r="7984" spans="1:6">
      <c r="A7984" s="4">
        <v>7983</v>
      </c>
      <c r="B7984" s="5">
        <v>2</v>
      </c>
      <c r="C7984" s="6">
        <v>9104</v>
      </c>
      <c r="D7984" s="6">
        <v>3665</v>
      </c>
      <c r="E7984">
        <f>VLOOKUP(Чек_позиція!C7984,Товар!A:G,7,FALSE)</f>
        <v>804.12</v>
      </c>
      <c r="F7984">
        <f t="shared" si="124"/>
        <v>1608.24</v>
      </c>
    </row>
    <row r="7985" spans="1:6">
      <c r="A7985" s="4">
        <v>7984</v>
      </c>
      <c r="B7985" s="5">
        <v>3</v>
      </c>
      <c r="C7985" s="6">
        <v>9200</v>
      </c>
      <c r="D7985" s="6">
        <v>3665</v>
      </c>
      <c r="E7985">
        <f>VLOOKUP(Чек_позиція!C7985,Товар!A:G,7,FALSE)</f>
        <v>651.71</v>
      </c>
      <c r="F7985">
        <f t="shared" si="124"/>
        <v>1955.13</v>
      </c>
    </row>
    <row r="7986" spans="1:6">
      <c r="A7986" s="4">
        <v>7985</v>
      </c>
      <c r="B7986" s="5">
        <v>2</v>
      </c>
      <c r="C7986" s="6">
        <v>9321</v>
      </c>
      <c r="D7986" s="6">
        <v>3666</v>
      </c>
      <c r="E7986">
        <f>VLOOKUP(Чек_позиція!C7986,Товар!A:G,7,FALSE)</f>
        <v>173.9</v>
      </c>
      <c r="F7986">
        <f t="shared" si="124"/>
        <v>347.8</v>
      </c>
    </row>
    <row r="7987" spans="1:6">
      <c r="A7987" s="4">
        <v>7986</v>
      </c>
      <c r="B7987" s="5">
        <v>2</v>
      </c>
      <c r="C7987" s="6">
        <v>694</v>
      </c>
      <c r="D7987" s="6">
        <v>3666</v>
      </c>
      <c r="E7987">
        <f>VLOOKUP(Чек_позиція!C7987,Товар!A:G,7,FALSE)</f>
        <v>472.55</v>
      </c>
      <c r="F7987">
        <f t="shared" si="124"/>
        <v>945.1</v>
      </c>
    </row>
    <row r="7988" spans="1:6">
      <c r="A7988" s="4">
        <v>7987</v>
      </c>
      <c r="B7988" s="5">
        <v>4</v>
      </c>
      <c r="C7988" s="6">
        <v>5812</v>
      </c>
      <c r="D7988" s="6">
        <v>3667</v>
      </c>
      <c r="E7988">
        <f>VLOOKUP(Чек_позиція!C7988,Товар!A:G,7,FALSE)</f>
        <v>822.13</v>
      </c>
      <c r="F7988">
        <f t="shared" si="124"/>
        <v>3288.52</v>
      </c>
    </row>
    <row r="7989" spans="1:6">
      <c r="A7989" s="4">
        <v>7988</v>
      </c>
      <c r="B7989" s="5">
        <v>2</v>
      </c>
      <c r="C7989" s="6">
        <v>9237</v>
      </c>
      <c r="D7989" s="6">
        <v>3667</v>
      </c>
      <c r="E7989">
        <f>VLOOKUP(Чек_позиція!C7989,Товар!A:G,7,FALSE)</f>
        <v>858.38</v>
      </c>
      <c r="F7989">
        <f t="shared" si="124"/>
        <v>1716.76</v>
      </c>
    </row>
    <row r="7990" spans="1:6">
      <c r="A7990" s="4">
        <v>7989</v>
      </c>
      <c r="B7990" s="5">
        <v>1</v>
      </c>
      <c r="C7990" s="6">
        <v>7801</v>
      </c>
      <c r="D7990" s="6">
        <v>3667</v>
      </c>
      <c r="E7990">
        <f>VLOOKUP(Чек_позиція!C7990,Товар!A:G,7,FALSE)</f>
        <v>707.88</v>
      </c>
      <c r="F7990">
        <f t="shared" si="124"/>
        <v>707.88</v>
      </c>
    </row>
    <row r="7991" spans="1:6">
      <c r="A7991" s="4">
        <v>7990</v>
      </c>
      <c r="B7991" s="5">
        <v>2</v>
      </c>
      <c r="C7991" s="6">
        <v>5968</v>
      </c>
      <c r="D7991" s="6">
        <v>3667</v>
      </c>
      <c r="E7991">
        <f>VLOOKUP(Чек_позиція!C7991,Товар!A:G,7,FALSE)</f>
        <v>108.33</v>
      </c>
      <c r="F7991">
        <f t="shared" si="124"/>
        <v>216.66</v>
      </c>
    </row>
    <row r="7992" spans="1:6">
      <c r="A7992" s="4">
        <v>7991</v>
      </c>
      <c r="B7992" s="5">
        <v>4</v>
      </c>
      <c r="C7992" s="6">
        <v>7101</v>
      </c>
      <c r="D7992" s="6">
        <v>3668</v>
      </c>
      <c r="E7992">
        <f>VLOOKUP(Чек_позиція!C7992,Товар!A:G,7,FALSE)</f>
        <v>662.85</v>
      </c>
      <c r="F7992">
        <f t="shared" si="124"/>
        <v>2651.4</v>
      </c>
    </row>
    <row r="7993" spans="1:6">
      <c r="A7993" s="4">
        <v>7992</v>
      </c>
      <c r="B7993" s="5">
        <v>4</v>
      </c>
      <c r="C7993" s="6">
        <v>2294</v>
      </c>
      <c r="D7993" s="6">
        <v>3668</v>
      </c>
      <c r="E7993">
        <f>VLOOKUP(Чек_позиція!C7993,Товар!A:G,7,FALSE)</f>
        <v>380.83</v>
      </c>
      <c r="F7993">
        <f t="shared" si="124"/>
        <v>1523.32</v>
      </c>
    </row>
    <row r="7994" spans="1:6">
      <c r="A7994" s="4">
        <v>7993</v>
      </c>
      <c r="B7994" s="5">
        <v>1</v>
      </c>
      <c r="C7994" s="6">
        <v>3865</v>
      </c>
      <c r="D7994" s="6">
        <v>3668</v>
      </c>
      <c r="E7994">
        <f>VLOOKUP(Чек_позиція!C7994,Товар!A:G,7,FALSE)</f>
        <v>938.57</v>
      </c>
      <c r="F7994">
        <f t="shared" si="124"/>
        <v>938.57</v>
      </c>
    </row>
    <row r="7995" spans="1:6">
      <c r="A7995" s="4">
        <v>7994</v>
      </c>
      <c r="B7995" s="5">
        <v>2</v>
      </c>
      <c r="C7995" s="6">
        <v>5495</v>
      </c>
      <c r="D7995" s="6">
        <v>3668</v>
      </c>
      <c r="E7995">
        <f>VLOOKUP(Чек_позиція!C7995,Товар!A:G,7,FALSE)</f>
        <v>851.1</v>
      </c>
      <c r="F7995">
        <f t="shared" si="124"/>
        <v>1702.2</v>
      </c>
    </row>
    <row r="7996" spans="1:6">
      <c r="A7996" s="4">
        <v>7995</v>
      </c>
      <c r="B7996" s="5">
        <v>3</v>
      </c>
      <c r="C7996" s="6">
        <v>3598</v>
      </c>
      <c r="D7996" s="6">
        <v>3669</v>
      </c>
      <c r="E7996">
        <f>VLOOKUP(Чек_позиція!C7996,Товар!A:G,7,FALSE)</f>
        <v>484.28</v>
      </c>
      <c r="F7996">
        <f t="shared" si="124"/>
        <v>1452.84</v>
      </c>
    </row>
    <row r="7997" spans="1:6">
      <c r="A7997" s="4">
        <v>7996</v>
      </c>
      <c r="B7997" s="5">
        <v>4</v>
      </c>
      <c r="C7997" s="6">
        <v>7863</v>
      </c>
      <c r="D7997" s="6">
        <v>3669</v>
      </c>
      <c r="E7997">
        <f>VLOOKUP(Чек_позиція!C7997,Товар!A:G,7,FALSE)</f>
        <v>806.83</v>
      </c>
      <c r="F7997">
        <f t="shared" si="124"/>
        <v>3227.32</v>
      </c>
    </row>
    <row r="7998" spans="1:6">
      <c r="A7998" s="4">
        <v>7997</v>
      </c>
      <c r="B7998" s="5">
        <v>2</v>
      </c>
      <c r="C7998" s="6">
        <v>8628</v>
      </c>
      <c r="D7998" s="6">
        <v>3669</v>
      </c>
      <c r="E7998">
        <f>VLOOKUP(Чек_позиція!C7998,Товар!A:G,7,FALSE)</f>
        <v>802.46</v>
      </c>
      <c r="F7998">
        <f t="shared" si="124"/>
        <v>1604.92</v>
      </c>
    </row>
    <row r="7999" spans="1:6">
      <c r="A7999" s="4">
        <v>7998</v>
      </c>
      <c r="B7999" s="5">
        <v>3</v>
      </c>
      <c r="C7999" s="6">
        <v>8429</v>
      </c>
      <c r="D7999" s="6">
        <v>3669</v>
      </c>
      <c r="E7999">
        <f>VLOOKUP(Чек_позиція!C7999,Товар!A:G,7,FALSE)</f>
        <v>57.29</v>
      </c>
      <c r="F7999">
        <f t="shared" si="124"/>
        <v>171.87</v>
      </c>
    </row>
    <row r="8000" spans="1:6">
      <c r="A8000" s="4">
        <v>7999</v>
      </c>
      <c r="B8000" s="5">
        <v>2</v>
      </c>
      <c r="C8000" s="6">
        <v>8129</v>
      </c>
      <c r="D8000" s="6">
        <v>3670</v>
      </c>
      <c r="E8000">
        <f>VLOOKUP(Чек_позиція!C8000,Товар!A:G,7,FALSE)</f>
        <v>113.06</v>
      </c>
      <c r="F8000">
        <f t="shared" si="124"/>
        <v>226.12</v>
      </c>
    </row>
    <row r="8001" spans="1:6">
      <c r="A8001" s="4">
        <v>8000</v>
      </c>
      <c r="B8001" s="5">
        <v>3</v>
      </c>
      <c r="C8001" s="6">
        <v>5608</v>
      </c>
      <c r="D8001" s="6">
        <v>3670</v>
      </c>
      <c r="E8001">
        <f>VLOOKUP(Чек_позиція!C8001,Товар!A:G,7,FALSE)</f>
        <v>110.47</v>
      </c>
      <c r="F8001">
        <f t="shared" si="124"/>
        <v>331.40999999999997</v>
      </c>
    </row>
    <row r="8002" spans="1:6">
      <c r="A8002" s="4">
        <v>8001</v>
      </c>
      <c r="B8002" s="5">
        <v>3</v>
      </c>
      <c r="C8002" s="6">
        <v>11</v>
      </c>
      <c r="D8002" s="6">
        <v>3670</v>
      </c>
      <c r="E8002">
        <f>VLOOKUP(Чек_позиція!C8002,Товар!A:G,7,FALSE)</f>
        <v>442.26</v>
      </c>
      <c r="F8002">
        <f t="shared" si="124"/>
        <v>1326.78</v>
      </c>
    </row>
    <row r="8003" spans="1:6">
      <c r="A8003" s="4">
        <v>8002</v>
      </c>
      <c r="B8003" s="5">
        <v>3</v>
      </c>
      <c r="C8003" s="6">
        <v>9859</v>
      </c>
      <c r="D8003" s="6">
        <v>3670</v>
      </c>
      <c r="E8003">
        <f>VLOOKUP(Чек_позиція!C8003,Товар!A:G,7,FALSE)</f>
        <v>56.5</v>
      </c>
      <c r="F8003">
        <f t="shared" ref="F8003:F8066" si="125">B8003*E8003</f>
        <v>169.5</v>
      </c>
    </row>
    <row r="8004" spans="1:6">
      <c r="A8004" s="4">
        <v>8003</v>
      </c>
      <c r="B8004" s="5">
        <v>4</v>
      </c>
      <c r="C8004" s="6">
        <v>5508</v>
      </c>
      <c r="D8004" s="6">
        <v>3671</v>
      </c>
      <c r="E8004">
        <f>VLOOKUP(Чек_позиція!C8004,Товар!A:G,7,FALSE)</f>
        <v>91.3</v>
      </c>
      <c r="F8004">
        <f t="shared" si="125"/>
        <v>365.2</v>
      </c>
    </row>
    <row r="8005" spans="1:6">
      <c r="A8005" s="4">
        <v>8004</v>
      </c>
      <c r="B8005" s="5">
        <v>3</v>
      </c>
      <c r="C8005" s="6">
        <v>3855</v>
      </c>
      <c r="D8005" s="6">
        <v>3672</v>
      </c>
      <c r="E8005">
        <f>VLOOKUP(Чек_позиція!C8005,Товар!A:G,7,FALSE)</f>
        <v>575.66999999999996</v>
      </c>
      <c r="F8005">
        <f t="shared" si="125"/>
        <v>1727.0099999999998</v>
      </c>
    </row>
    <row r="8006" spans="1:6">
      <c r="A8006" s="4">
        <v>8005</v>
      </c>
      <c r="B8006" s="5">
        <v>3</v>
      </c>
      <c r="C8006" s="6">
        <v>6200</v>
      </c>
      <c r="D8006" s="6">
        <v>3672</v>
      </c>
      <c r="E8006">
        <f>VLOOKUP(Чек_позиція!C8006,Товар!A:G,7,FALSE)</f>
        <v>79.23</v>
      </c>
      <c r="F8006">
        <f t="shared" si="125"/>
        <v>237.69</v>
      </c>
    </row>
    <row r="8007" spans="1:6">
      <c r="A8007" s="4">
        <v>8006</v>
      </c>
      <c r="B8007" s="5">
        <v>4</v>
      </c>
      <c r="C8007" s="6">
        <v>6261</v>
      </c>
      <c r="D8007" s="6">
        <v>3673</v>
      </c>
      <c r="E8007">
        <f>VLOOKUP(Чек_позиція!C8007,Товар!A:G,7,FALSE)</f>
        <v>761.18</v>
      </c>
      <c r="F8007">
        <f t="shared" si="125"/>
        <v>3044.72</v>
      </c>
    </row>
    <row r="8008" spans="1:6">
      <c r="A8008" s="4">
        <v>8007</v>
      </c>
      <c r="B8008" s="5">
        <v>4</v>
      </c>
      <c r="C8008" s="6">
        <v>7240</v>
      </c>
      <c r="D8008" s="6">
        <v>3674</v>
      </c>
      <c r="E8008">
        <f>VLOOKUP(Чек_позиція!C8008,Товар!A:G,7,FALSE)</f>
        <v>64.12</v>
      </c>
      <c r="F8008">
        <f t="shared" si="125"/>
        <v>256.48</v>
      </c>
    </row>
    <row r="8009" spans="1:6">
      <c r="A8009" s="4">
        <v>8008</v>
      </c>
      <c r="B8009" s="5">
        <v>1</v>
      </c>
      <c r="C8009" s="6">
        <v>3865</v>
      </c>
      <c r="D8009" s="6">
        <v>3675</v>
      </c>
      <c r="E8009">
        <f>VLOOKUP(Чек_позиція!C8009,Товар!A:G,7,FALSE)</f>
        <v>938.57</v>
      </c>
      <c r="F8009">
        <f t="shared" si="125"/>
        <v>938.57</v>
      </c>
    </row>
    <row r="8010" spans="1:6">
      <c r="A8010" s="4">
        <v>8009</v>
      </c>
      <c r="B8010" s="5">
        <v>1</v>
      </c>
      <c r="C8010" s="6">
        <v>9398</v>
      </c>
      <c r="D8010" s="6">
        <v>3676</v>
      </c>
      <c r="E8010">
        <f>VLOOKUP(Чек_позиція!C8010,Товар!A:G,7,FALSE)</f>
        <v>168.91</v>
      </c>
      <c r="F8010">
        <f t="shared" si="125"/>
        <v>168.91</v>
      </c>
    </row>
    <row r="8011" spans="1:6">
      <c r="A8011" s="4">
        <v>8010</v>
      </c>
      <c r="B8011" s="5">
        <v>4</v>
      </c>
      <c r="C8011" s="6">
        <v>8868</v>
      </c>
      <c r="D8011" s="6">
        <v>3676</v>
      </c>
      <c r="E8011">
        <f>VLOOKUP(Чек_позиція!C8011,Товар!A:G,7,FALSE)</f>
        <v>85.63</v>
      </c>
      <c r="F8011">
        <f t="shared" si="125"/>
        <v>342.52</v>
      </c>
    </row>
    <row r="8012" spans="1:6">
      <c r="A8012" s="4">
        <v>8011</v>
      </c>
      <c r="B8012" s="5">
        <v>4</v>
      </c>
      <c r="C8012" s="6">
        <v>1121</v>
      </c>
      <c r="D8012" s="6">
        <v>3676</v>
      </c>
      <c r="E8012">
        <f>VLOOKUP(Чек_позиція!C8012,Товар!A:G,7,FALSE)</f>
        <v>458.79</v>
      </c>
      <c r="F8012">
        <f t="shared" si="125"/>
        <v>1835.16</v>
      </c>
    </row>
    <row r="8013" spans="1:6">
      <c r="A8013" s="4">
        <v>8012</v>
      </c>
      <c r="B8013" s="5">
        <v>4</v>
      </c>
      <c r="C8013" s="6">
        <v>49</v>
      </c>
      <c r="D8013" s="6">
        <v>3676</v>
      </c>
      <c r="E8013">
        <f>VLOOKUP(Чек_позиція!C8013,Товар!A:G,7,FALSE)</f>
        <v>165.22</v>
      </c>
      <c r="F8013">
        <f t="shared" si="125"/>
        <v>660.88</v>
      </c>
    </row>
    <row r="8014" spans="1:6">
      <c r="A8014" s="4">
        <v>8013</v>
      </c>
      <c r="B8014" s="5">
        <v>2</v>
      </c>
      <c r="C8014" s="6">
        <v>1522</v>
      </c>
      <c r="D8014" s="6">
        <v>3676</v>
      </c>
      <c r="E8014">
        <f>VLOOKUP(Чек_позиція!C8014,Товар!A:G,7,FALSE)</f>
        <v>862.93</v>
      </c>
      <c r="F8014">
        <f t="shared" si="125"/>
        <v>1725.86</v>
      </c>
    </row>
    <row r="8015" spans="1:6">
      <c r="A8015" s="4">
        <v>8014</v>
      </c>
      <c r="B8015" s="5">
        <v>2</v>
      </c>
      <c r="C8015" s="6">
        <v>4838</v>
      </c>
      <c r="D8015" s="6">
        <v>3677</v>
      </c>
      <c r="E8015">
        <f>VLOOKUP(Чек_позиція!C8015,Товар!A:G,7,FALSE)</f>
        <v>169.74</v>
      </c>
      <c r="F8015">
        <f t="shared" si="125"/>
        <v>339.48</v>
      </c>
    </row>
    <row r="8016" spans="1:6">
      <c r="A8016" s="4">
        <v>8015</v>
      </c>
      <c r="B8016" s="5">
        <v>3</v>
      </c>
      <c r="C8016" s="6">
        <v>8678</v>
      </c>
      <c r="D8016" s="6">
        <v>3677</v>
      </c>
      <c r="E8016">
        <f>VLOOKUP(Чек_позиція!C8016,Товар!A:G,7,FALSE)</f>
        <v>64.02</v>
      </c>
      <c r="F8016">
        <f t="shared" si="125"/>
        <v>192.06</v>
      </c>
    </row>
    <row r="8017" spans="1:6">
      <c r="A8017" s="4">
        <v>8016</v>
      </c>
      <c r="B8017" s="5">
        <v>3</v>
      </c>
      <c r="C8017" s="6">
        <v>1107</v>
      </c>
      <c r="D8017" s="6">
        <v>3678</v>
      </c>
      <c r="E8017">
        <f>VLOOKUP(Чек_позиція!C8017,Товар!A:G,7,FALSE)</f>
        <v>809.68</v>
      </c>
      <c r="F8017">
        <f t="shared" si="125"/>
        <v>2429.04</v>
      </c>
    </row>
    <row r="8018" spans="1:6">
      <c r="A8018" s="4">
        <v>8017</v>
      </c>
      <c r="B8018" s="5">
        <v>1</v>
      </c>
      <c r="C8018" s="6">
        <v>4876</v>
      </c>
      <c r="D8018" s="6">
        <v>3679</v>
      </c>
      <c r="E8018">
        <f>VLOOKUP(Чек_позиція!C8018,Товар!A:G,7,FALSE)</f>
        <v>341.9</v>
      </c>
      <c r="F8018">
        <f t="shared" si="125"/>
        <v>341.9</v>
      </c>
    </row>
    <row r="8019" spans="1:6">
      <c r="A8019" s="4">
        <v>8018</v>
      </c>
      <c r="B8019" s="5">
        <v>2</v>
      </c>
      <c r="C8019" s="6">
        <v>1105</v>
      </c>
      <c r="D8019" s="6">
        <v>3679</v>
      </c>
      <c r="E8019">
        <f>VLOOKUP(Чек_позиція!C8019,Товар!A:G,7,FALSE)</f>
        <v>827.57</v>
      </c>
      <c r="F8019">
        <f t="shared" si="125"/>
        <v>1655.14</v>
      </c>
    </row>
    <row r="8020" spans="1:6">
      <c r="A8020" s="4">
        <v>8019</v>
      </c>
      <c r="B8020" s="5">
        <v>2</v>
      </c>
      <c r="C8020" s="6">
        <v>6534</v>
      </c>
      <c r="D8020" s="6">
        <v>3679</v>
      </c>
      <c r="E8020">
        <f>VLOOKUP(Чек_позиція!C8020,Товар!A:G,7,FALSE)</f>
        <v>933.79</v>
      </c>
      <c r="F8020">
        <f t="shared" si="125"/>
        <v>1867.58</v>
      </c>
    </row>
    <row r="8021" spans="1:6">
      <c r="A8021" s="4">
        <v>8020</v>
      </c>
      <c r="B8021" s="5">
        <v>4</v>
      </c>
      <c r="C8021" s="6">
        <v>390</v>
      </c>
      <c r="D8021" s="6">
        <v>3679</v>
      </c>
      <c r="E8021">
        <f>VLOOKUP(Чек_позиція!C8021,Товар!A:G,7,FALSE)</f>
        <v>904</v>
      </c>
      <c r="F8021">
        <f t="shared" si="125"/>
        <v>3616</v>
      </c>
    </row>
    <row r="8022" spans="1:6">
      <c r="A8022" s="4">
        <v>8021</v>
      </c>
      <c r="B8022" s="5">
        <v>4</v>
      </c>
      <c r="C8022" s="6">
        <v>4636</v>
      </c>
      <c r="D8022" s="6">
        <v>3679</v>
      </c>
      <c r="E8022">
        <f>VLOOKUP(Чек_позиція!C8022,Товар!A:G,7,FALSE)</f>
        <v>177.73</v>
      </c>
      <c r="F8022">
        <f t="shared" si="125"/>
        <v>710.92</v>
      </c>
    </row>
    <row r="8023" spans="1:6">
      <c r="A8023" s="4">
        <v>8022</v>
      </c>
      <c r="B8023" s="5">
        <v>3</v>
      </c>
      <c r="C8023" s="6">
        <v>7366</v>
      </c>
      <c r="D8023" s="6">
        <v>3680</v>
      </c>
      <c r="E8023">
        <f>VLOOKUP(Чек_позиція!C8023,Товар!A:G,7,FALSE)</f>
        <v>709.22</v>
      </c>
      <c r="F8023">
        <f t="shared" si="125"/>
        <v>2127.66</v>
      </c>
    </row>
    <row r="8024" spans="1:6">
      <c r="A8024" s="4">
        <v>8023</v>
      </c>
      <c r="B8024" s="5">
        <v>1</v>
      </c>
      <c r="C8024" s="6">
        <v>7006</v>
      </c>
      <c r="D8024" s="6">
        <v>3680</v>
      </c>
      <c r="E8024">
        <f>VLOOKUP(Чек_позиція!C8024,Товар!A:G,7,FALSE)</f>
        <v>319.33</v>
      </c>
      <c r="F8024">
        <f t="shared" si="125"/>
        <v>319.33</v>
      </c>
    </row>
    <row r="8025" spans="1:6">
      <c r="A8025" s="4">
        <v>8024</v>
      </c>
      <c r="B8025" s="5">
        <v>4</v>
      </c>
      <c r="C8025" s="6">
        <v>9196</v>
      </c>
      <c r="D8025" s="6">
        <v>3680</v>
      </c>
      <c r="E8025">
        <f>VLOOKUP(Чек_позиція!C8025,Товар!A:G,7,FALSE)</f>
        <v>741.94</v>
      </c>
      <c r="F8025">
        <f t="shared" si="125"/>
        <v>2967.76</v>
      </c>
    </row>
    <row r="8026" spans="1:6">
      <c r="A8026" s="4">
        <v>8025</v>
      </c>
      <c r="B8026" s="5">
        <v>3</v>
      </c>
      <c r="C8026" s="6">
        <v>951</v>
      </c>
      <c r="D8026" s="6">
        <v>3680</v>
      </c>
      <c r="E8026">
        <f>VLOOKUP(Чек_позиція!C8026,Товар!A:G,7,FALSE)</f>
        <v>424.99</v>
      </c>
      <c r="F8026">
        <f t="shared" si="125"/>
        <v>1274.97</v>
      </c>
    </row>
    <row r="8027" spans="1:6">
      <c r="A8027" s="4">
        <v>8026</v>
      </c>
      <c r="B8027" s="5">
        <v>4</v>
      </c>
      <c r="C8027" s="6">
        <v>4061</v>
      </c>
      <c r="D8027" s="6">
        <v>3681</v>
      </c>
      <c r="E8027">
        <f>VLOOKUP(Чек_позиція!C8027,Товар!A:G,7,FALSE)</f>
        <v>628.61</v>
      </c>
      <c r="F8027">
        <f t="shared" si="125"/>
        <v>2514.44</v>
      </c>
    </row>
    <row r="8028" spans="1:6">
      <c r="A8028" s="4">
        <v>8027</v>
      </c>
      <c r="B8028" s="5">
        <v>2</v>
      </c>
      <c r="C8028" s="6">
        <v>6718</v>
      </c>
      <c r="D8028" s="6">
        <v>3681</v>
      </c>
      <c r="E8028">
        <f>VLOOKUP(Чек_позиція!C8028,Товар!A:G,7,FALSE)</f>
        <v>816.85</v>
      </c>
      <c r="F8028">
        <f t="shared" si="125"/>
        <v>1633.7</v>
      </c>
    </row>
    <row r="8029" spans="1:6">
      <c r="A8029" s="4">
        <v>8028</v>
      </c>
      <c r="B8029" s="5">
        <v>3</v>
      </c>
      <c r="C8029" s="6">
        <v>7880</v>
      </c>
      <c r="D8029" s="6">
        <v>3681</v>
      </c>
      <c r="E8029">
        <f>VLOOKUP(Чек_позиція!C8029,Товар!A:G,7,FALSE)</f>
        <v>387.18</v>
      </c>
      <c r="F8029">
        <f t="shared" si="125"/>
        <v>1161.54</v>
      </c>
    </row>
    <row r="8030" spans="1:6">
      <c r="A8030" s="4">
        <v>8029</v>
      </c>
      <c r="B8030" s="5">
        <v>4</v>
      </c>
      <c r="C8030" s="6">
        <v>5635</v>
      </c>
      <c r="D8030" s="6">
        <v>3681</v>
      </c>
      <c r="E8030">
        <f>VLOOKUP(Чек_позиція!C8030,Товар!A:G,7,FALSE)</f>
        <v>417.94</v>
      </c>
      <c r="F8030">
        <f t="shared" si="125"/>
        <v>1671.76</v>
      </c>
    </row>
    <row r="8031" spans="1:6">
      <c r="A8031" s="4">
        <v>8030</v>
      </c>
      <c r="B8031" s="5">
        <v>2</v>
      </c>
      <c r="C8031" s="6">
        <v>7590</v>
      </c>
      <c r="D8031" s="6">
        <v>3681</v>
      </c>
      <c r="E8031">
        <f>VLOOKUP(Чек_позиція!C8031,Товар!A:G,7,FALSE)</f>
        <v>147.69</v>
      </c>
      <c r="F8031">
        <f t="shared" si="125"/>
        <v>295.38</v>
      </c>
    </row>
    <row r="8032" spans="1:6">
      <c r="A8032" s="4">
        <v>8031</v>
      </c>
      <c r="B8032" s="5">
        <v>4</v>
      </c>
      <c r="C8032" s="6">
        <v>7939</v>
      </c>
      <c r="D8032" s="6">
        <v>3682</v>
      </c>
      <c r="E8032">
        <f>VLOOKUP(Чек_позиція!C8032,Товар!A:G,7,FALSE)</f>
        <v>874.82</v>
      </c>
      <c r="F8032">
        <f t="shared" si="125"/>
        <v>3499.28</v>
      </c>
    </row>
    <row r="8033" spans="1:6">
      <c r="A8033" s="4">
        <v>8032</v>
      </c>
      <c r="B8033" s="5">
        <v>3</v>
      </c>
      <c r="C8033" s="6">
        <v>945</v>
      </c>
      <c r="D8033" s="6">
        <v>3683</v>
      </c>
      <c r="E8033">
        <f>VLOOKUP(Чек_позиція!C8033,Товар!A:G,7,FALSE)</f>
        <v>232.34</v>
      </c>
      <c r="F8033">
        <f t="shared" si="125"/>
        <v>697.02</v>
      </c>
    </row>
    <row r="8034" spans="1:6">
      <c r="A8034" s="4">
        <v>8033</v>
      </c>
      <c r="B8034" s="5">
        <v>1</v>
      </c>
      <c r="C8034" s="6">
        <v>3139</v>
      </c>
      <c r="D8034" s="6">
        <v>3683</v>
      </c>
      <c r="E8034">
        <f>VLOOKUP(Чек_позиція!C8034,Товар!A:G,7,FALSE)</f>
        <v>698.3</v>
      </c>
      <c r="F8034">
        <f t="shared" si="125"/>
        <v>698.3</v>
      </c>
    </row>
    <row r="8035" spans="1:6">
      <c r="A8035" s="4">
        <v>8034</v>
      </c>
      <c r="B8035" s="5">
        <v>3</v>
      </c>
      <c r="C8035" s="6">
        <v>385</v>
      </c>
      <c r="D8035" s="6">
        <v>3683</v>
      </c>
      <c r="E8035">
        <f>VLOOKUP(Чек_позиція!C8035,Товар!A:G,7,FALSE)</f>
        <v>513.48</v>
      </c>
      <c r="F8035">
        <f t="shared" si="125"/>
        <v>1540.44</v>
      </c>
    </row>
    <row r="8036" spans="1:6">
      <c r="A8036" s="4">
        <v>8035</v>
      </c>
      <c r="B8036" s="5">
        <v>4</v>
      </c>
      <c r="C8036" s="6">
        <v>7684</v>
      </c>
      <c r="D8036" s="6">
        <v>3683</v>
      </c>
      <c r="E8036">
        <f>VLOOKUP(Чек_позиція!C8036,Товар!A:G,7,FALSE)</f>
        <v>764.7</v>
      </c>
      <c r="F8036">
        <f t="shared" si="125"/>
        <v>3058.8</v>
      </c>
    </row>
    <row r="8037" spans="1:6">
      <c r="A8037" s="4">
        <v>8036</v>
      </c>
      <c r="B8037" s="5">
        <v>2</v>
      </c>
      <c r="C8037" s="6">
        <v>1332</v>
      </c>
      <c r="D8037" s="6">
        <v>3683</v>
      </c>
      <c r="E8037">
        <f>VLOOKUP(Чек_позиція!C8037,Товар!A:G,7,FALSE)</f>
        <v>89.22</v>
      </c>
      <c r="F8037">
        <f t="shared" si="125"/>
        <v>178.44</v>
      </c>
    </row>
    <row r="8038" spans="1:6">
      <c r="A8038" s="4">
        <v>8037</v>
      </c>
      <c r="B8038" s="5">
        <v>2</v>
      </c>
      <c r="C8038" s="6">
        <v>4388</v>
      </c>
      <c r="D8038" s="6">
        <v>3684</v>
      </c>
      <c r="E8038">
        <f>VLOOKUP(Чек_позиція!C8038,Товар!A:G,7,FALSE)</f>
        <v>71.19</v>
      </c>
      <c r="F8038">
        <f t="shared" si="125"/>
        <v>142.38</v>
      </c>
    </row>
    <row r="8039" spans="1:6">
      <c r="A8039" s="4">
        <v>8038</v>
      </c>
      <c r="B8039" s="5">
        <v>3</v>
      </c>
      <c r="C8039" s="6">
        <v>7233</v>
      </c>
      <c r="D8039" s="6">
        <v>3684</v>
      </c>
      <c r="E8039">
        <f>VLOOKUP(Чек_позиція!C8039,Товар!A:G,7,FALSE)</f>
        <v>576.55999999999995</v>
      </c>
      <c r="F8039">
        <f t="shared" si="125"/>
        <v>1729.6799999999998</v>
      </c>
    </row>
    <row r="8040" spans="1:6">
      <c r="A8040" s="4">
        <v>8039</v>
      </c>
      <c r="B8040" s="5">
        <v>4</v>
      </c>
      <c r="C8040" s="6">
        <v>5620</v>
      </c>
      <c r="D8040" s="6">
        <v>3684</v>
      </c>
      <c r="E8040">
        <f>VLOOKUP(Чек_позиція!C8040,Товар!A:G,7,FALSE)</f>
        <v>623.92999999999995</v>
      </c>
      <c r="F8040">
        <f t="shared" si="125"/>
        <v>2495.7199999999998</v>
      </c>
    </row>
    <row r="8041" spans="1:6">
      <c r="A8041" s="4">
        <v>8040</v>
      </c>
      <c r="B8041" s="5">
        <v>2</v>
      </c>
      <c r="C8041" s="6">
        <v>5339</v>
      </c>
      <c r="D8041" s="6">
        <v>3684</v>
      </c>
      <c r="E8041">
        <f>VLOOKUP(Чек_позиція!C8041,Товар!A:G,7,FALSE)</f>
        <v>608.14</v>
      </c>
      <c r="F8041">
        <f t="shared" si="125"/>
        <v>1216.28</v>
      </c>
    </row>
    <row r="8042" spans="1:6">
      <c r="A8042" s="4">
        <v>8041</v>
      </c>
      <c r="B8042" s="5">
        <v>3</v>
      </c>
      <c r="C8042" s="6">
        <v>2294</v>
      </c>
      <c r="D8042" s="6">
        <v>3685</v>
      </c>
      <c r="E8042">
        <f>VLOOKUP(Чек_позиція!C8042,Товар!A:G,7,FALSE)</f>
        <v>380.83</v>
      </c>
      <c r="F8042">
        <f t="shared" si="125"/>
        <v>1142.49</v>
      </c>
    </row>
    <row r="8043" spans="1:6">
      <c r="A8043" s="4">
        <v>8042</v>
      </c>
      <c r="B8043" s="5">
        <v>1</v>
      </c>
      <c r="C8043" s="6">
        <v>8375</v>
      </c>
      <c r="D8043" s="6">
        <v>3686</v>
      </c>
      <c r="E8043">
        <f>VLOOKUP(Чек_позиція!C8043,Товар!A:G,7,FALSE)</f>
        <v>855.09</v>
      </c>
      <c r="F8043">
        <f t="shared" si="125"/>
        <v>855.09</v>
      </c>
    </row>
    <row r="8044" spans="1:6">
      <c r="A8044" s="4">
        <v>8043</v>
      </c>
      <c r="B8044" s="5">
        <v>3</v>
      </c>
      <c r="C8044" s="6">
        <v>7441</v>
      </c>
      <c r="D8044" s="6">
        <v>3686</v>
      </c>
      <c r="E8044">
        <f>VLOOKUP(Чек_позиція!C8044,Товар!A:G,7,FALSE)</f>
        <v>804.88</v>
      </c>
      <c r="F8044">
        <f t="shared" si="125"/>
        <v>2414.64</v>
      </c>
    </row>
    <row r="8045" spans="1:6">
      <c r="A8045" s="4">
        <v>8044</v>
      </c>
      <c r="B8045" s="5">
        <v>2</v>
      </c>
      <c r="C8045" s="6">
        <v>6636</v>
      </c>
      <c r="D8045" s="6">
        <v>3687</v>
      </c>
      <c r="E8045">
        <f>VLOOKUP(Чек_позиція!C8045,Товар!A:G,7,FALSE)</f>
        <v>534.29</v>
      </c>
      <c r="F8045">
        <f t="shared" si="125"/>
        <v>1068.58</v>
      </c>
    </row>
    <row r="8046" spans="1:6">
      <c r="A8046" s="4">
        <v>8045</v>
      </c>
      <c r="B8046" s="5">
        <v>2</v>
      </c>
      <c r="C8046" s="6">
        <v>9671</v>
      </c>
      <c r="D8046" s="6">
        <v>3687</v>
      </c>
      <c r="E8046">
        <f>VLOOKUP(Чек_позиція!C8046,Товар!A:G,7,FALSE)</f>
        <v>812.37</v>
      </c>
      <c r="F8046">
        <f t="shared" si="125"/>
        <v>1624.74</v>
      </c>
    </row>
    <row r="8047" spans="1:6">
      <c r="A8047" s="4">
        <v>8046</v>
      </c>
      <c r="B8047" s="5">
        <v>1</v>
      </c>
      <c r="C8047" s="6">
        <v>4585</v>
      </c>
      <c r="D8047" s="6">
        <v>3687</v>
      </c>
      <c r="E8047">
        <f>VLOOKUP(Чек_позиція!C8047,Товар!A:G,7,FALSE)</f>
        <v>883.73</v>
      </c>
      <c r="F8047">
        <f t="shared" si="125"/>
        <v>883.73</v>
      </c>
    </row>
    <row r="8048" spans="1:6">
      <c r="A8048" s="4">
        <v>8047</v>
      </c>
      <c r="B8048" s="5">
        <v>2</v>
      </c>
      <c r="C8048" s="6">
        <v>9970</v>
      </c>
      <c r="D8048" s="6">
        <v>3687</v>
      </c>
      <c r="E8048">
        <f>VLOOKUP(Чек_позиція!C8048,Товар!A:G,7,FALSE)</f>
        <v>666.83</v>
      </c>
      <c r="F8048">
        <f t="shared" si="125"/>
        <v>1333.66</v>
      </c>
    </row>
    <row r="8049" spans="1:6">
      <c r="A8049" s="4">
        <v>8048</v>
      </c>
      <c r="B8049" s="5">
        <v>1</v>
      </c>
      <c r="C8049" s="6">
        <v>6698</v>
      </c>
      <c r="D8049" s="6">
        <v>3688</v>
      </c>
      <c r="E8049">
        <f>VLOOKUP(Чек_позиція!C8049,Товар!A:G,7,FALSE)</f>
        <v>946.61</v>
      </c>
      <c r="F8049">
        <f t="shared" si="125"/>
        <v>946.61</v>
      </c>
    </row>
    <row r="8050" spans="1:6">
      <c r="A8050" s="4">
        <v>8049</v>
      </c>
      <c r="B8050" s="5">
        <v>2</v>
      </c>
      <c r="C8050" s="6">
        <v>2818</v>
      </c>
      <c r="D8050" s="6">
        <v>3688</v>
      </c>
      <c r="E8050">
        <f>VLOOKUP(Чек_позиція!C8050,Товар!A:G,7,FALSE)</f>
        <v>820.84</v>
      </c>
      <c r="F8050">
        <f t="shared" si="125"/>
        <v>1641.68</v>
      </c>
    </row>
    <row r="8051" spans="1:6">
      <c r="A8051" s="4">
        <v>8050</v>
      </c>
      <c r="B8051" s="5">
        <v>1</v>
      </c>
      <c r="C8051" s="6">
        <v>4656</v>
      </c>
      <c r="D8051" s="6">
        <v>3689</v>
      </c>
      <c r="E8051">
        <f>VLOOKUP(Чек_позиція!C8051,Товар!A:G,7,FALSE)</f>
        <v>817.02</v>
      </c>
      <c r="F8051">
        <f t="shared" si="125"/>
        <v>817.02</v>
      </c>
    </row>
    <row r="8052" spans="1:6">
      <c r="A8052" s="4">
        <v>8051</v>
      </c>
      <c r="B8052" s="5">
        <v>4</v>
      </c>
      <c r="C8052" s="6">
        <v>2457</v>
      </c>
      <c r="D8052" s="6">
        <v>3689</v>
      </c>
      <c r="E8052">
        <f>VLOOKUP(Чек_позиція!C8052,Товар!A:G,7,FALSE)</f>
        <v>346.93</v>
      </c>
      <c r="F8052">
        <f t="shared" si="125"/>
        <v>1387.72</v>
      </c>
    </row>
    <row r="8053" spans="1:6">
      <c r="A8053" s="4">
        <v>8052</v>
      </c>
      <c r="B8053" s="5">
        <v>3</v>
      </c>
      <c r="C8053" s="6">
        <v>6384</v>
      </c>
      <c r="D8053" s="6">
        <v>3689</v>
      </c>
      <c r="E8053">
        <f>VLOOKUP(Чек_позиція!C8053,Товар!A:G,7,FALSE)</f>
        <v>433.44</v>
      </c>
      <c r="F8053">
        <f t="shared" si="125"/>
        <v>1300.32</v>
      </c>
    </row>
    <row r="8054" spans="1:6">
      <c r="A8054" s="4">
        <v>8053</v>
      </c>
      <c r="B8054" s="5">
        <v>4</v>
      </c>
      <c r="C8054" s="6">
        <v>1517</v>
      </c>
      <c r="D8054" s="6">
        <v>3689</v>
      </c>
      <c r="E8054">
        <f>VLOOKUP(Чек_позиція!C8054,Товар!A:G,7,FALSE)</f>
        <v>679.98</v>
      </c>
      <c r="F8054">
        <f t="shared" si="125"/>
        <v>2719.92</v>
      </c>
    </row>
    <row r="8055" spans="1:6">
      <c r="A8055" s="4">
        <v>8054</v>
      </c>
      <c r="B8055" s="5">
        <v>2</v>
      </c>
      <c r="C8055" s="6">
        <v>8452</v>
      </c>
      <c r="D8055" s="6">
        <v>3690</v>
      </c>
      <c r="E8055">
        <f>VLOOKUP(Чек_позиція!C8055,Товар!A:G,7,FALSE)</f>
        <v>913.05</v>
      </c>
      <c r="F8055">
        <f t="shared" si="125"/>
        <v>1826.1</v>
      </c>
    </row>
    <row r="8056" spans="1:6">
      <c r="A8056" s="4">
        <v>8055</v>
      </c>
      <c r="B8056" s="5">
        <v>1</v>
      </c>
      <c r="C8056" s="6">
        <v>8547</v>
      </c>
      <c r="D8056" s="6">
        <v>3690</v>
      </c>
      <c r="E8056">
        <f>VLOOKUP(Чек_позиція!C8056,Товар!A:G,7,FALSE)</f>
        <v>692.47</v>
      </c>
      <c r="F8056">
        <f t="shared" si="125"/>
        <v>692.47</v>
      </c>
    </row>
    <row r="8057" spans="1:6">
      <c r="A8057" s="4">
        <v>8056</v>
      </c>
      <c r="B8057" s="5">
        <v>3</v>
      </c>
      <c r="C8057" s="6">
        <v>6506</v>
      </c>
      <c r="D8057" s="6">
        <v>3691</v>
      </c>
      <c r="E8057">
        <f>VLOOKUP(Чек_позиція!C8057,Товар!A:G,7,FALSE)</f>
        <v>614.53</v>
      </c>
      <c r="F8057">
        <f t="shared" si="125"/>
        <v>1843.59</v>
      </c>
    </row>
    <row r="8058" spans="1:6">
      <c r="A8058" s="4">
        <v>8057</v>
      </c>
      <c r="B8058" s="5">
        <v>4</v>
      </c>
      <c r="C8058" s="6">
        <v>2797</v>
      </c>
      <c r="D8058" s="6">
        <v>3691</v>
      </c>
      <c r="E8058">
        <f>VLOOKUP(Чек_позиція!C8058,Товар!A:G,7,FALSE)</f>
        <v>780.44</v>
      </c>
      <c r="F8058">
        <f t="shared" si="125"/>
        <v>3121.76</v>
      </c>
    </row>
    <row r="8059" spans="1:6">
      <c r="A8059" s="4">
        <v>8058</v>
      </c>
      <c r="B8059" s="5">
        <v>4</v>
      </c>
      <c r="C8059" s="6">
        <v>8152</v>
      </c>
      <c r="D8059" s="6">
        <v>3691</v>
      </c>
      <c r="E8059">
        <f>VLOOKUP(Чек_позиція!C8059,Товар!A:G,7,FALSE)</f>
        <v>453.2</v>
      </c>
      <c r="F8059">
        <f t="shared" si="125"/>
        <v>1812.8</v>
      </c>
    </row>
    <row r="8060" spans="1:6">
      <c r="A8060" s="4">
        <v>8059</v>
      </c>
      <c r="B8060" s="5">
        <v>4</v>
      </c>
      <c r="C8060" s="6">
        <v>7948</v>
      </c>
      <c r="D8060" s="6">
        <v>3691</v>
      </c>
      <c r="E8060">
        <f>VLOOKUP(Чек_позиція!C8060,Товар!A:G,7,FALSE)</f>
        <v>286.13</v>
      </c>
      <c r="F8060">
        <f t="shared" si="125"/>
        <v>1144.52</v>
      </c>
    </row>
    <row r="8061" spans="1:6">
      <c r="A8061" s="4">
        <v>8060</v>
      </c>
      <c r="B8061" s="5">
        <v>4</v>
      </c>
      <c r="C8061" s="6">
        <v>2663</v>
      </c>
      <c r="D8061" s="6">
        <v>3691</v>
      </c>
      <c r="E8061">
        <f>VLOOKUP(Чек_позиція!C8061,Товар!A:G,7,FALSE)</f>
        <v>732.56</v>
      </c>
      <c r="F8061">
        <f t="shared" si="125"/>
        <v>2930.24</v>
      </c>
    </row>
    <row r="8062" spans="1:6">
      <c r="A8062" s="4">
        <v>8061</v>
      </c>
      <c r="B8062" s="5">
        <v>3</v>
      </c>
      <c r="C8062" s="6">
        <v>5349</v>
      </c>
      <c r="D8062" s="6">
        <v>3692</v>
      </c>
      <c r="E8062">
        <f>VLOOKUP(Чек_позиція!C8062,Товар!A:G,7,FALSE)</f>
        <v>88.01</v>
      </c>
      <c r="F8062">
        <f t="shared" si="125"/>
        <v>264.03000000000003</v>
      </c>
    </row>
    <row r="8063" spans="1:6">
      <c r="A8063" s="4">
        <v>8062</v>
      </c>
      <c r="B8063" s="5">
        <v>2</v>
      </c>
      <c r="C8063" s="6">
        <v>5044</v>
      </c>
      <c r="D8063" s="6">
        <v>3692</v>
      </c>
      <c r="E8063">
        <f>VLOOKUP(Чек_позиція!C8063,Товар!A:G,7,FALSE)</f>
        <v>344.05</v>
      </c>
      <c r="F8063">
        <f t="shared" si="125"/>
        <v>688.1</v>
      </c>
    </row>
    <row r="8064" spans="1:6">
      <c r="A8064" s="4">
        <v>8063</v>
      </c>
      <c r="B8064" s="5">
        <v>3</v>
      </c>
      <c r="C8064" s="6">
        <v>3441</v>
      </c>
      <c r="D8064" s="6">
        <v>3692</v>
      </c>
      <c r="E8064">
        <f>VLOOKUP(Чек_позиція!C8064,Товар!A:G,7,FALSE)</f>
        <v>773</v>
      </c>
      <c r="F8064">
        <f t="shared" si="125"/>
        <v>2319</v>
      </c>
    </row>
    <row r="8065" spans="1:6">
      <c r="A8065" s="4">
        <v>8064</v>
      </c>
      <c r="B8065" s="5">
        <v>2</v>
      </c>
      <c r="C8065" s="6">
        <v>3508</v>
      </c>
      <c r="D8065" s="6">
        <v>3693</v>
      </c>
      <c r="E8065">
        <f>VLOOKUP(Чек_позиція!C8065,Товар!A:G,7,FALSE)</f>
        <v>844.07</v>
      </c>
      <c r="F8065">
        <f t="shared" si="125"/>
        <v>1688.14</v>
      </c>
    </row>
    <row r="8066" spans="1:6">
      <c r="A8066" s="4">
        <v>8065</v>
      </c>
      <c r="B8066" s="5">
        <v>1</v>
      </c>
      <c r="C8066" s="6">
        <v>5881</v>
      </c>
      <c r="D8066" s="6">
        <v>3693</v>
      </c>
      <c r="E8066">
        <f>VLOOKUP(Чек_позиція!C8066,Товар!A:G,7,FALSE)</f>
        <v>495.97</v>
      </c>
      <c r="F8066">
        <f t="shared" si="125"/>
        <v>495.97</v>
      </c>
    </row>
    <row r="8067" spans="1:6">
      <c r="A8067" s="4">
        <v>8066</v>
      </c>
      <c r="B8067" s="5">
        <v>4</v>
      </c>
      <c r="C8067" s="6">
        <v>7311</v>
      </c>
      <c r="D8067" s="6">
        <v>3694</v>
      </c>
      <c r="E8067">
        <f>VLOOKUP(Чек_позиція!C8067,Товар!A:G,7,FALSE)</f>
        <v>748.96</v>
      </c>
      <c r="F8067">
        <f t="shared" ref="F8067:F8130" si="126">B8067*E8067</f>
        <v>2995.84</v>
      </c>
    </row>
    <row r="8068" spans="1:6">
      <c r="A8068" s="4">
        <v>8067</v>
      </c>
      <c r="B8068" s="5">
        <v>2</v>
      </c>
      <c r="C8068" s="6">
        <v>3391</v>
      </c>
      <c r="D8068" s="6">
        <v>3694</v>
      </c>
      <c r="E8068">
        <f>VLOOKUP(Чек_позиція!C8068,Товар!A:G,7,FALSE)</f>
        <v>796.8</v>
      </c>
      <c r="F8068">
        <f t="shared" si="126"/>
        <v>1593.6</v>
      </c>
    </row>
    <row r="8069" spans="1:6">
      <c r="A8069" s="4">
        <v>8068</v>
      </c>
      <c r="B8069" s="5">
        <v>1</v>
      </c>
      <c r="C8069" s="6">
        <v>1660</v>
      </c>
      <c r="D8069" s="6">
        <v>3695</v>
      </c>
      <c r="E8069">
        <f>VLOOKUP(Чек_позиція!C8069,Товар!A:G,7,FALSE)</f>
        <v>802.32</v>
      </c>
      <c r="F8069">
        <f t="shared" si="126"/>
        <v>802.32</v>
      </c>
    </row>
    <row r="8070" spans="1:6">
      <c r="A8070" s="4">
        <v>8069</v>
      </c>
      <c r="B8070" s="5">
        <v>3</v>
      </c>
      <c r="C8070" s="6">
        <v>2115</v>
      </c>
      <c r="D8070" s="6">
        <v>3695</v>
      </c>
      <c r="E8070">
        <f>VLOOKUP(Чек_позиція!C8070,Товар!A:G,7,FALSE)</f>
        <v>264.79000000000002</v>
      </c>
      <c r="F8070">
        <f t="shared" si="126"/>
        <v>794.37000000000012</v>
      </c>
    </row>
    <row r="8071" spans="1:6">
      <c r="A8071" s="4">
        <v>8070</v>
      </c>
      <c r="B8071" s="5">
        <v>3</v>
      </c>
      <c r="C8071" s="6">
        <v>1645</v>
      </c>
      <c r="D8071" s="6">
        <v>3695</v>
      </c>
      <c r="E8071">
        <f>VLOOKUP(Чек_позиція!C8071,Товар!A:G,7,FALSE)</f>
        <v>315.33</v>
      </c>
      <c r="F8071">
        <f t="shared" si="126"/>
        <v>945.99</v>
      </c>
    </row>
    <row r="8072" spans="1:6">
      <c r="A8072" s="4">
        <v>8071</v>
      </c>
      <c r="B8072" s="5">
        <v>4</v>
      </c>
      <c r="C8072" s="6">
        <v>7651</v>
      </c>
      <c r="D8072" s="6">
        <v>3696</v>
      </c>
      <c r="E8072">
        <f>VLOOKUP(Чек_позиція!C8072,Товар!A:G,7,FALSE)</f>
        <v>857.21</v>
      </c>
      <c r="F8072">
        <f t="shared" si="126"/>
        <v>3428.84</v>
      </c>
    </row>
    <row r="8073" spans="1:6">
      <c r="A8073" s="4">
        <v>8072</v>
      </c>
      <c r="B8073" s="5">
        <v>4</v>
      </c>
      <c r="C8073" s="6">
        <v>805</v>
      </c>
      <c r="D8073" s="6">
        <v>3696</v>
      </c>
      <c r="E8073">
        <f>VLOOKUP(Чек_позиція!C8073,Товар!A:G,7,FALSE)</f>
        <v>355.5</v>
      </c>
      <c r="F8073">
        <f t="shared" si="126"/>
        <v>1422</v>
      </c>
    </row>
    <row r="8074" spans="1:6">
      <c r="A8074" s="4">
        <v>8073</v>
      </c>
      <c r="B8074" s="5">
        <v>2</v>
      </c>
      <c r="C8074" s="6">
        <v>6572</v>
      </c>
      <c r="D8074" s="6">
        <v>3696</v>
      </c>
      <c r="E8074">
        <f>VLOOKUP(Чек_позиція!C8074,Товар!A:G,7,FALSE)</f>
        <v>919.24</v>
      </c>
      <c r="F8074">
        <f t="shared" si="126"/>
        <v>1838.48</v>
      </c>
    </row>
    <row r="8075" spans="1:6">
      <c r="A8075" s="4">
        <v>8074</v>
      </c>
      <c r="B8075" s="5">
        <v>2</v>
      </c>
      <c r="C8075" s="6">
        <v>7721</v>
      </c>
      <c r="D8075" s="6">
        <v>3697</v>
      </c>
      <c r="E8075">
        <f>VLOOKUP(Чек_позиція!C8075,Товар!A:G,7,FALSE)</f>
        <v>248.92</v>
      </c>
      <c r="F8075">
        <f t="shared" si="126"/>
        <v>497.84</v>
      </c>
    </row>
    <row r="8076" spans="1:6">
      <c r="A8076" s="4">
        <v>8075</v>
      </c>
      <c r="B8076" s="5">
        <v>4</v>
      </c>
      <c r="C8076" s="6">
        <v>4896</v>
      </c>
      <c r="D8076" s="6">
        <v>3698</v>
      </c>
      <c r="E8076">
        <f>VLOOKUP(Чек_позиція!C8076,Товар!A:G,7,FALSE)</f>
        <v>720.38</v>
      </c>
      <c r="F8076">
        <f t="shared" si="126"/>
        <v>2881.52</v>
      </c>
    </row>
    <row r="8077" spans="1:6">
      <c r="A8077" s="4">
        <v>8076</v>
      </c>
      <c r="B8077" s="5">
        <v>2</v>
      </c>
      <c r="C8077" s="6">
        <v>9894</v>
      </c>
      <c r="D8077" s="6">
        <v>3698</v>
      </c>
      <c r="E8077">
        <f>VLOOKUP(Чек_позиція!C8077,Товар!A:G,7,FALSE)</f>
        <v>639.67999999999995</v>
      </c>
      <c r="F8077">
        <f t="shared" si="126"/>
        <v>1279.3599999999999</v>
      </c>
    </row>
    <row r="8078" spans="1:6">
      <c r="A8078" s="4">
        <v>8077</v>
      </c>
      <c r="B8078" s="5">
        <v>3</v>
      </c>
      <c r="C8078" s="6">
        <v>2954</v>
      </c>
      <c r="D8078" s="6">
        <v>3698</v>
      </c>
      <c r="E8078">
        <f>VLOOKUP(Чек_позиція!C8078,Товар!A:G,7,FALSE)</f>
        <v>906.93</v>
      </c>
      <c r="F8078">
        <f t="shared" si="126"/>
        <v>2720.79</v>
      </c>
    </row>
    <row r="8079" spans="1:6">
      <c r="A8079" s="4">
        <v>8078</v>
      </c>
      <c r="B8079" s="5">
        <v>1</v>
      </c>
      <c r="C8079" s="6">
        <v>2007</v>
      </c>
      <c r="D8079" s="6">
        <v>3699</v>
      </c>
      <c r="E8079">
        <f>VLOOKUP(Чек_позиція!C8079,Товар!A:G,7,FALSE)</f>
        <v>419.47</v>
      </c>
      <c r="F8079">
        <f t="shared" si="126"/>
        <v>419.47</v>
      </c>
    </row>
    <row r="8080" spans="1:6">
      <c r="A8080" s="4">
        <v>8079</v>
      </c>
      <c r="B8080" s="5">
        <v>3</v>
      </c>
      <c r="C8080" s="6">
        <v>3810</v>
      </c>
      <c r="D8080" s="6">
        <v>3699</v>
      </c>
      <c r="E8080">
        <f>VLOOKUP(Чек_позиція!C8080,Товар!A:G,7,FALSE)</f>
        <v>142.66999999999999</v>
      </c>
      <c r="F8080">
        <f t="shared" si="126"/>
        <v>428.01</v>
      </c>
    </row>
    <row r="8081" spans="1:6">
      <c r="A8081" s="4">
        <v>8080</v>
      </c>
      <c r="B8081" s="5">
        <v>2</v>
      </c>
      <c r="C8081" s="6">
        <v>6907</v>
      </c>
      <c r="D8081" s="6">
        <v>3700</v>
      </c>
      <c r="E8081">
        <f>VLOOKUP(Чек_позиція!C8081,Товар!A:G,7,FALSE)</f>
        <v>315.77</v>
      </c>
      <c r="F8081">
        <f t="shared" si="126"/>
        <v>631.54</v>
      </c>
    </row>
    <row r="8082" spans="1:6">
      <c r="A8082" s="4">
        <v>8081</v>
      </c>
      <c r="B8082" s="5">
        <v>2</v>
      </c>
      <c r="C8082" s="6">
        <v>59</v>
      </c>
      <c r="D8082" s="6">
        <v>3701</v>
      </c>
      <c r="E8082">
        <f>VLOOKUP(Чек_позиція!C8082,Товар!A:G,7,FALSE)</f>
        <v>475.46</v>
      </c>
      <c r="F8082">
        <f t="shared" si="126"/>
        <v>950.92</v>
      </c>
    </row>
    <row r="8083" spans="1:6">
      <c r="A8083" s="4">
        <v>8082</v>
      </c>
      <c r="B8083" s="5">
        <v>4</v>
      </c>
      <c r="C8083" s="6">
        <v>4488</v>
      </c>
      <c r="D8083" s="6">
        <v>3701</v>
      </c>
      <c r="E8083">
        <f>VLOOKUP(Чек_позиція!C8083,Товар!A:G,7,FALSE)</f>
        <v>53.6</v>
      </c>
      <c r="F8083">
        <f t="shared" si="126"/>
        <v>214.4</v>
      </c>
    </row>
    <row r="8084" spans="1:6">
      <c r="A8084" s="4">
        <v>8083</v>
      </c>
      <c r="B8084" s="5">
        <v>2</v>
      </c>
      <c r="C8084" s="6">
        <v>8548</v>
      </c>
      <c r="D8084" s="6">
        <v>3701</v>
      </c>
      <c r="E8084">
        <f>VLOOKUP(Чек_позиція!C8084,Товар!A:G,7,FALSE)</f>
        <v>425.4</v>
      </c>
      <c r="F8084">
        <f t="shared" si="126"/>
        <v>850.8</v>
      </c>
    </row>
    <row r="8085" spans="1:6">
      <c r="A8085" s="4">
        <v>8084</v>
      </c>
      <c r="B8085" s="5">
        <v>1</v>
      </c>
      <c r="C8085" s="6">
        <v>6809</v>
      </c>
      <c r="D8085" s="6">
        <v>3701</v>
      </c>
      <c r="E8085">
        <f>VLOOKUP(Чек_позиція!C8085,Товар!A:G,7,FALSE)</f>
        <v>337.4</v>
      </c>
      <c r="F8085">
        <f t="shared" si="126"/>
        <v>337.4</v>
      </c>
    </row>
    <row r="8086" spans="1:6">
      <c r="A8086" s="4">
        <v>8085</v>
      </c>
      <c r="B8086" s="5">
        <v>2</v>
      </c>
      <c r="C8086" s="6">
        <v>7367</v>
      </c>
      <c r="D8086" s="6">
        <v>3701</v>
      </c>
      <c r="E8086">
        <f>VLOOKUP(Чек_позиція!C8086,Товар!A:G,7,FALSE)</f>
        <v>826.5</v>
      </c>
      <c r="F8086">
        <f t="shared" si="126"/>
        <v>1653</v>
      </c>
    </row>
    <row r="8087" spans="1:6">
      <c r="A8087" s="4">
        <v>8086</v>
      </c>
      <c r="B8087" s="5">
        <v>2</v>
      </c>
      <c r="C8087" s="6">
        <v>6807</v>
      </c>
      <c r="D8087" s="6">
        <v>3702</v>
      </c>
      <c r="E8087">
        <f>VLOOKUP(Чек_позиція!C8087,Товар!A:G,7,FALSE)</f>
        <v>352.87</v>
      </c>
      <c r="F8087">
        <f t="shared" si="126"/>
        <v>705.74</v>
      </c>
    </row>
    <row r="8088" spans="1:6">
      <c r="A8088" s="4">
        <v>8087</v>
      </c>
      <c r="B8088" s="5">
        <v>1</v>
      </c>
      <c r="C8088" s="6">
        <v>5835</v>
      </c>
      <c r="D8088" s="6">
        <v>3702</v>
      </c>
      <c r="E8088">
        <f>VLOOKUP(Чек_позиція!C8088,Товар!A:G,7,FALSE)</f>
        <v>814.44</v>
      </c>
      <c r="F8088">
        <f t="shared" si="126"/>
        <v>814.44</v>
      </c>
    </row>
    <row r="8089" spans="1:6">
      <c r="A8089" s="4">
        <v>8088</v>
      </c>
      <c r="B8089" s="5">
        <v>4</v>
      </c>
      <c r="C8089" s="6">
        <v>68</v>
      </c>
      <c r="D8089" s="6">
        <v>3703</v>
      </c>
      <c r="E8089">
        <f>VLOOKUP(Чек_позиція!C8089,Товар!A:G,7,FALSE)</f>
        <v>931.82</v>
      </c>
      <c r="F8089">
        <f t="shared" si="126"/>
        <v>3727.28</v>
      </c>
    </row>
    <row r="8090" spans="1:6">
      <c r="A8090" s="4">
        <v>8089</v>
      </c>
      <c r="B8090" s="5">
        <v>2</v>
      </c>
      <c r="C8090" s="6">
        <v>3705</v>
      </c>
      <c r="D8090" s="6">
        <v>3703</v>
      </c>
      <c r="E8090">
        <f>VLOOKUP(Чек_позиція!C8090,Товар!A:G,7,FALSE)</f>
        <v>949.93</v>
      </c>
      <c r="F8090">
        <f t="shared" si="126"/>
        <v>1899.86</v>
      </c>
    </row>
    <row r="8091" spans="1:6">
      <c r="A8091" s="4">
        <v>8090</v>
      </c>
      <c r="B8091" s="5">
        <v>1</v>
      </c>
      <c r="C8091" s="6">
        <v>904</v>
      </c>
      <c r="D8091" s="6">
        <v>3703</v>
      </c>
      <c r="E8091">
        <f>VLOOKUP(Чек_позиція!C8091,Товар!A:G,7,FALSE)</f>
        <v>825.24</v>
      </c>
      <c r="F8091">
        <f t="shared" si="126"/>
        <v>825.24</v>
      </c>
    </row>
    <row r="8092" spans="1:6">
      <c r="A8092" s="4">
        <v>8091</v>
      </c>
      <c r="B8092" s="5">
        <v>3</v>
      </c>
      <c r="C8092" s="6">
        <v>1913</v>
      </c>
      <c r="D8092" s="6">
        <v>3703</v>
      </c>
      <c r="E8092">
        <f>VLOOKUP(Чек_позиція!C8092,Товар!A:G,7,FALSE)</f>
        <v>480.54</v>
      </c>
      <c r="F8092">
        <f t="shared" si="126"/>
        <v>1441.6200000000001</v>
      </c>
    </row>
    <row r="8093" spans="1:6">
      <c r="A8093" s="4">
        <v>8092</v>
      </c>
      <c r="B8093" s="5">
        <v>4</v>
      </c>
      <c r="C8093" s="6">
        <v>9586</v>
      </c>
      <c r="D8093" s="6">
        <v>3703</v>
      </c>
      <c r="E8093">
        <f>VLOOKUP(Чек_позиція!C8093,Товар!A:G,7,FALSE)</f>
        <v>277.41000000000003</v>
      </c>
      <c r="F8093">
        <f t="shared" si="126"/>
        <v>1109.6400000000001</v>
      </c>
    </row>
    <row r="8094" spans="1:6">
      <c r="A8094" s="4">
        <v>8093</v>
      </c>
      <c r="B8094" s="5">
        <v>3</v>
      </c>
      <c r="C8094" s="6">
        <v>6938</v>
      </c>
      <c r="D8094" s="6">
        <v>3704</v>
      </c>
      <c r="E8094">
        <f>VLOOKUP(Чек_позиція!C8094,Товар!A:G,7,FALSE)</f>
        <v>338.66</v>
      </c>
      <c r="F8094">
        <f t="shared" si="126"/>
        <v>1015.98</v>
      </c>
    </row>
    <row r="8095" spans="1:6">
      <c r="A8095" s="4">
        <v>8094</v>
      </c>
      <c r="B8095" s="5">
        <v>1</v>
      </c>
      <c r="C8095" s="6">
        <v>2024</v>
      </c>
      <c r="D8095" s="6">
        <v>3704</v>
      </c>
      <c r="E8095">
        <f>VLOOKUP(Чек_позиція!C8095,Товар!A:G,7,FALSE)</f>
        <v>728.41</v>
      </c>
      <c r="F8095">
        <f t="shared" si="126"/>
        <v>728.41</v>
      </c>
    </row>
    <row r="8096" spans="1:6">
      <c r="A8096" s="4">
        <v>8095</v>
      </c>
      <c r="B8096" s="5">
        <v>3</v>
      </c>
      <c r="C8096" s="6">
        <v>9153</v>
      </c>
      <c r="D8096" s="6">
        <v>3704</v>
      </c>
      <c r="E8096">
        <f>VLOOKUP(Чек_позиція!C8096,Товар!A:G,7,FALSE)</f>
        <v>128.69999999999999</v>
      </c>
      <c r="F8096">
        <f t="shared" si="126"/>
        <v>386.09999999999997</v>
      </c>
    </row>
    <row r="8097" spans="1:6">
      <c r="A8097" s="4">
        <v>8096</v>
      </c>
      <c r="B8097" s="5">
        <v>4</v>
      </c>
      <c r="C8097" s="6">
        <v>3863</v>
      </c>
      <c r="D8097" s="6">
        <v>3704</v>
      </c>
      <c r="E8097">
        <f>VLOOKUP(Чек_позиція!C8097,Товар!A:G,7,FALSE)</f>
        <v>659.6</v>
      </c>
      <c r="F8097">
        <f t="shared" si="126"/>
        <v>2638.4</v>
      </c>
    </row>
    <row r="8098" spans="1:6">
      <c r="A8098" s="4">
        <v>8097</v>
      </c>
      <c r="B8098" s="5">
        <v>2</v>
      </c>
      <c r="C8098" s="6">
        <v>7511</v>
      </c>
      <c r="D8098" s="6">
        <v>3705</v>
      </c>
      <c r="E8098">
        <f>VLOOKUP(Чек_позиція!C8098,Товар!A:G,7,FALSE)</f>
        <v>302.7</v>
      </c>
      <c r="F8098">
        <f t="shared" si="126"/>
        <v>605.4</v>
      </c>
    </row>
    <row r="8099" spans="1:6">
      <c r="A8099" s="4">
        <v>8098</v>
      </c>
      <c r="B8099" s="5">
        <v>3</v>
      </c>
      <c r="C8099" s="6">
        <v>4986</v>
      </c>
      <c r="D8099" s="6">
        <v>3705</v>
      </c>
      <c r="E8099">
        <f>VLOOKUP(Чек_позиція!C8099,Товар!A:G,7,FALSE)</f>
        <v>205.35</v>
      </c>
      <c r="F8099">
        <f t="shared" si="126"/>
        <v>616.04999999999995</v>
      </c>
    </row>
    <row r="8100" spans="1:6">
      <c r="A8100" s="4">
        <v>8099</v>
      </c>
      <c r="B8100" s="5">
        <v>2</v>
      </c>
      <c r="C8100" s="6">
        <v>8214</v>
      </c>
      <c r="D8100" s="6">
        <v>3706</v>
      </c>
      <c r="E8100">
        <f>VLOOKUP(Чек_позиція!C8100,Товар!A:G,7,FALSE)</f>
        <v>476.2</v>
      </c>
      <c r="F8100">
        <f t="shared" si="126"/>
        <v>952.4</v>
      </c>
    </row>
    <row r="8101" spans="1:6">
      <c r="A8101" s="4">
        <v>8100</v>
      </c>
      <c r="B8101" s="5">
        <v>1</v>
      </c>
      <c r="C8101" s="6">
        <v>4597</v>
      </c>
      <c r="D8101" s="6">
        <v>3706</v>
      </c>
      <c r="E8101">
        <f>VLOOKUP(Чек_позиція!C8101,Товар!A:G,7,FALSE)</f>
        <v>625.41999999999996</v>
      </c>
      <c r="F8101">
        <f t="shared" si="126"/>
        <v>625.41999999999996</v>
      </c>
    </row>
    <row r="8102" spans="1:6">
      <c r="A8102" s="4">
        <v>8101</v>
      </c>
      <c r="B8102" s="5">
        <v>2</v>
      </c>
      <c r="C8102" s="6">
        <v>4943</v>
      </c>
      <c r="D8102" s="6">
        <v>3706</v>
      </c>
      <c r="E8102">
        <f>VLOOKUP(Чек_позиція!C8102,Товар!A:G,7,FALSE)</f>
        <v>590.12</v>
      </c>
      <c r="F8102">
        <f t="shared" si="126"/>
        <v>1180.24</v>
      </c>
    </row>
    <row r="8103" spans="1:6">
      <c r="A8103" s="4">
        <v>8102</v>
      </c>
      <c r="B8103" s="5">
        <v>4</v>
      </c>
      <c r="C8103" s="6">
        <v>723</v>
      </c>
      <c r="D8103" s="6">
        <v>3707</v>
      </c>
      <c r="E8103">
        <f>VLOOKUP(Чек_позиція!C8103,Товар!A:G,7,FALSE)</f>
        <v>608.13</v>
      </c>
      <c r="F8103">
        <f t="shared" si="126"/>
        <v>2432.52</v>
      </c>
    </row>
    <row r="8104" spans="1:6">
      <c r="A8104" s="4">
        <v>8103</v>
      </c>
      <c r="B8104" s="5">
        <v>1</v>
      </c>
      <c r="C8104" s="6">
        <v>7968</v>
      </c>
      <c r="D8104" s="6">
        <v>3707</v>
      </c>
      <c r="E8104">
        <f>VLOOKUP(Чек_позиція!C8104,Товар!A:G,7,FALSE)</f>
        <v>800.66</v>
      </c>
      <c r="F8104">
        <f t="shared" si="126"/>
        <v>800.66</v>
      </c>
    </row>
    <row r="8105" spans="1:6">
      <c r="A8105" s="4">
        <v>8104</v>
      </c>
      <c r="B8105" s="5">
        <v>2</v>
      </c>
      <c r="C8105" s="6">
        <v>5493</v>
      </c>
      <c r="D8105" s="6">
        <v>3707</v>
      </c>
      <c r="E8105">
        <f>VLOOKUP(Чек_позиція!C8105,Товар!A:G,7,FALSE)</f>
        <v>901.78</v>
      </c>
      <c r="F8105">
        <f t="shared" si="126"/>
        <v>1803.56</v>
      </c>
    </row>
    <row r="8106" spans="1:6">
      <c r="A8106" s="4">
        <v>8105</v>
      </c>
      <c r="B8106" s="5">
        <v>2</v>
      </c>
      <c r="C8106" s="6">
        <v>5704</v>
      </c>
      <c r="D8106" s="6">
        <v>3708</v>
      </c>
      <c r="E8106">
        <f>VLOOKUP(Чек_позиція!C8106,Товар!A:G,7,FALSE)</f>
        <v>765.69</v>
      </c>
      <c r="F8106">
        <f t="shared" si="126"/>
        <v>1531.38</v>
      </c>
    </row>
    <row r="8107" spans="1:6">
      <c r="A8107" s="4">
        <v>8106</v>
      </c>
      <c r="B8107" s="5">
        <v>4</v>
      </c>
      <c r="C8107" s="6">
        <v>578</v>
      </c>
      <c r="D8107" s="6">
        <v>3708</v>
      </c>
      <c r="E8107">
        <f>VLOOKUP(Чек_позиція!C8107,Товар!A:G,7,FALSE)</f>
        <v>309.06</v>
      </c>
      <c r="F8107">
        <f t="shared" si="126"/>
        <v>1236.24</v>
      </c>
    </row>
    <row r="8108" spans="1:6">
      <c r="A8108" s="4">
        <v>8107</v>
      </c>
      <c r="B8108" s="5">
        <v>4</v>
      </c>
      <c r="C8108" s="6">
        <v>231</v>
      </c>
      <c r="D8108" s="6">
        <v>3708</v>
      </c>
      <c r="E8108">
        <f>VLOOKUP(Чек_позиція!C8108,Товар!A:G,7,FALSE)</f>
        <v>143.93</v>
      </c>
      <c r="F8108">
        <f t="shared" si="126"/>
        <v>575.72</v>
      </c>
    </row>
    <row r="8109" spans="1:6">
      <c r="A8109" s="4">
        <v>8108</v>
      </c>
      <c r="B8109" s="5">
        <v>1</v>
      </c>
      <c r="C8109" s="6">
        <v>6810</v>
      </c>
      <c r="D8109" s="6">
        <v>3708</v>
      </c>
      <c r="E8109">
        <f>VLOOKUP(Чек_позиція!C8109,Товар!A:G,7,FALSE)</f>
        <v>536.35</v>
      </c>
      <c r="F8109">
        <f t="shared" si="126"/>
        <v>536.35</v>
      </c>
    </row>
    <row r="8110" spans="1:6">
      <c r="A8110" s="4">
        <v>8109</v>
      </c>
      <c r="B8110" s="5">
        <v>3</v>
      </c>
      <c r="C8110" s="6">
        <v>1281</v>
      </c>
      <c r="D8110" s="6">
        <v>3708</v>
      </c>
      <c r="E8110">
        <f>VLOOKUP(Чек_позиція!C8110,Товар!A:G,7,FALSE)</f>
        <v>640.99</v>
      </c>
      <c r="F8110">
        <f t="shared" si="126"/>
        <v>1922.97</v>
      </c>
    </row>
    <row r="8111" spans="1:6">
      <c r="A8111" s="4">
        <v>8110</v>
      </c>
      <c r="B8111" s="5">
        <v>2</v>
      </c>
      <c r="C8111" s="6">
        <v>4499</v>
      </c>
      <c r="D8111" s="6">
        <v>3709</v>
      </c>
      <c r="E8111">
        <f>VLOOKUP(Чек_позиція!C8111,Товар!A:G,7,FALSE)</f>
        <v>178.27</v>
      </c>
      <c r="F8111">
        <f t="shared" si="126"/>
        <v>356.54</v>
      </c>
    </row>
    <row r="8112" spans="1:6">
      <c r="A8112" s="4">
        <v>8111</v>
      </c>
      <c r="B8112" s="5">
        <v>2</v>
      </c>
      <c r="C8112" s="6">
        <v>6212</v>
      </c>
      <c r="D8112" s="6">
        <v>3709</v>
      </c>
      <c r="E8112">
        <f>VLOOKUP(Чек_позиція!C8112,Товар!A:G,7,FALSE)</f>
        <v>197.36</v>
      </c>
      <c r="F8112">
        <f t="shared" si="126"/>
        <v>394.72</v>
      </c>
    </row>
    <row r="8113" spans="1:6">
      <c r="A8113" s="4">
        <v>8112</v>
      </c>
      <c r="B8113" s="5">
        <v>3</v>
      </c>
      <c r="C8113" s="6">
        <v>5782</v>
      </c>
      <c r="D8113" s="6">
        <v>3709</v>
      </c>
      <c r="E8113">
        <f>VLOOKUP(Чек_позиція!C8113,Товар!A:G,7,FALSE)</f>
        <v>523.33000000000004</v>
      </c>
      <c r="F8113">
        <f t="shared" si="126"/>
        <v>1569.9900000000002</v>
      </c>
    </row>
    <row r="8114" spans="1:6">
      <c r="A8114" s="4">
        <v>8113</v>
      </c>
      <c r="B8114" s="5">
        <v>4</v>
      </c>
      <c r="C8114" s="6">
        <v>3436</v>
      </c>
      <c r="D8114" s="6">
        <v>3709</v>
      </c>
      <c r="E8114">
        <f>VLOOKUP(Чек_позиція!C8114,Товар!A:G,7,FALSE)</f>
        <v>779.79</v>
      </c>
      <c r="F8114">
        <f t="shared" si="126"/>
        <v>3119.16</v>
      </c>
    </row>
    <row r="8115" spans="1:6">
      <c r="A8115" s="4">
        <v>8114</v>
      </c>
      <c r="B8115" s="5">
        <v>4</v>
      </c>
      <c r="C8115" s="6">
        <v>8475</v>
      </c>
      <c r="D8115" s="6">
        <v>3710</v>
      </c>
      <c r="E8115">
        <f>VLOOKUP(Чек_позиція!C8115,Товар!A:G,7,FALSE)</f>
        <v>406.88</v>
      </c>
      <c r="F8115">
        <f t="shared" si="126"/>
        <v>1627.52</v>
      </c>
    </row>
    <row r="8116" spans="1:6">
      <c r="A8116" s="4">
        <v>8115</v>
      </c>
      <c r="B8116" s="5">
        <v>3</v>
      </c>
      <c r="C8116" s="6">
        <v>1017</v>
      </c>
      <c r="D8116" s="6">
        <v>3710</v>
      </c>
      <c r="E8116">
        <f>VLOOKUP(Чек_позиція!C8116,Товар!A:G,7,FALSE)</f>
        <v>84.27</v>
      </c>
      <c r="F8116">
        <f t="shared" si="126"/>
        <v>252.81</v>
      </c>
    </row>
    <row r="8117" spans="1:6">
      <c r="A8117" s="4">
        <v>8116</v>
      </c>
      <c r="B8117" s="5">
        <v>1</v>
      </c>
      <c r="C8117" s="6">
        <v>9301</v>
      </c>
      <c r="D8117" s="6">
        <v>3710</v>
      </c>
      <c r="E8117">
        <f>VLOOKUP(Чек_позиція!C8117,Товар!A:G,7,FALSE)</f>
        <v>403.94</v>
      </c>
      <c r="F8117">
        <f t="shared" si="126"/>
        <v>403.94</v>
      </c>
    </row>
    <row r="8118" spans="1:6">
      <c r="A8118" s="4">
        <v>8117</v>
      </c>
      <c r="B8118" s="5">
        <v>2</v>
      </c>
      <c r="C8118" s="6">
        <v>1361</v>
      </c>
      <c r="D8118" s="6">
        <v>3710</v>
      </c>
      <c r="E8118">
        <f>VLOOKUP(Чек_позиція!C8118,Товар!A:G,7,FALSE)</f>
        <v>787.32</v>
      </c>
      <c r="F8118">
        <f t="shared" si="126"/>
        <v>1574.64</v>
      </c>
    </row>
    <row r="8119" spans="1:6">
      <c r="A8119" s="4">
        <v>8118</v>
      </c>
      <c r="B8119" s="5">
        <v>1</v>
      </c>
      <c r="C8119" s="6">
        <v>9513</v>
      </c>
      <c r="D8119" s="6">
        <v>3711</v>
      </c>
      <c r="E8119">
        <f>VLOOKUP(Чек_позиція!C8119,Товар!A:G,7,FALSE)</f>
        <v>344.99</v>
      </c>
      <c r="F8119">
        <f t="shared" si="126"/>
        <v>344.99</v>
      </c>
    </row>
    <row r="8120" spans="1:6">
      <c r="A8120" s="4">
        <v>8119</v>
      </c>
      <c r="B8120" s="5">
        <v>1</v>
      </c>
      <c r="C8120" s="6">
        <v>5100</v>
      </c>
      <c r="D8120" s="6">
        <v>3712</v>
      </c>
      <c r="E8120">
        <f>VLOOKUP(Чек_позиція!C8120,Товар!A:G,7,FALSE)</f>
        <v>364.07</v>
      </c>
      <c r="F8120">
        <f t="shared" si="126"/>
        <v>364.07</v>
      </c>
    </row>
    <row r="8121" spans="1:6">
      <c r="A8121" s="4">
        <v>8120</v>
      </c>
      <c r="B8121" s="5">
        <v>1</v>
      </c>
      <c r="C8121" s="6">
        <v>5932</v>
      </c>
      <c r="D8121" s="6">
        <v>3712</v>
      </c>
      <c r="E8121">
        <f>VLOOKUP(Чек_позиція!C8121,Товар!A:G,7,FALSE)</f>
        <v>321.17</v>
      </c>
      <c r="F8121">
        <f t="shared" si="126"/>
        <v>321.17</v>
      </c>
    </row>
    <row r="8122" spans="1:6">
      <c r="A8122" s="4">
        <v>8121</v>
      </c>
      <c r="B8122" s="5">
        <v>4</v>
      </c>
      <c r="C8122" s="6">
        <v>7291</v>
      </c>
      <c r="D8122" s="6">
        <v>3712</v>
      </c>
      <c r="E8122">
        <f>VLOOKUP(Чек_позиція!C8122,Товар!A:G,7,FALSE)</f>
        <v>319.88</v>
      </c>
      <c r="F8122">
        <f t="shared" si="126"/>
        <v>1279.52</v>
      </c>
    </row>
    <row r="8123" spans="1:6">
      <c r="A8123" s="4">
        <v>8122</v>
      </c>
      <c r="B8123" s="5">
        <v>4</v>
      </c>
      <c r="C8123" s="6">
        <v>5697</v>
      </c>
      <c r="D8123" s="6">
        <v>3712</v>
      </c>
      <c r="E8123">
        <f>VLOOKUP(Чек_позиція!C8123,Товар!A:G,7,FALSE)</f>
        <v>569.96</v>
      </c>
      <c r="F8123">
        <f t="shared" si="126"/>
        <v>2279.84</v>
      </c>
    </row>
    <row r="8124" spans="1:6">
      <c r="A8124" s="4">
        <v>8123</v>
      </c>
      <c r="B8124" s="5">
        <v>3</v>
      </c>
      <c r="C8124" s="6">
        <v>6992</v>
      </c>
      <c r="D8124" s="6">
        <v>3712</v>
      </c>
      <c r="E8124">
        <f>VLOOKUP(Чек_позиція!C8124,Товар!A:G,7,FALSE)</f>
        <v>402.01</v>
      </c>
      <c r="F8124">
        <f t="shared" si="126"/>
        <v>1206.03</v>
      </c>
    </row>
    <row r="8125" spans="1:6">
      <c r="A8125" s="4">
        <v>8124</v>
      </c>
      <c r="B8125" s="5">
        <v>1</v>
      </c>
      <c r="C8125" s="6">
        <v>3106</v>
      </c>
      <c r="D8125" s="6">
        <v>3713</v>
      </c>
      <c r="E8125">
        <f>VLOOKUP(Чек_позиція!C8125,Товар!A:G,7,FALSE)</f>
        <v>486.53</v>
      </c>
      <c r="F8125">
        <f t="shared" si="126"/>
        <v>486.53</v>
      </c>
    </row>
    <row r="8126" spans="1:6">
      <c r="A8126" s="4">
        <v>8125</v>
      </c>
      <c r="B8126" s="5">
        <v>4</v>
      </c>
      <c r="C8126" s="6">
        <v>3069</v>
      </c>
      <c r="D8126" s="6">
        <v>3713</v>
      </c>
      <c r="E8126">
        <f>VLOOKUP(Чек_позиція!C8126,Товар!A:G,7,FALSE)</f>
        <v>606.65</v>
      </c>
      <c r="F8126">
        <f t="shared" si="126"/>
        <v>2426.6</v>
      </c>
    </row>
    <row r="8127" spans="1:6">
      <c r="A8127" s="4">
        <v>8126</v>
      </c>
      <c r="B8127" s="5">
        <v>1</v>
      </c>
      <c r="C8127" s="6">
        <v>4011</v>
      </c>
      <c r="D8127" s="6">
        <v>3713</v>
      </c>
      <c r="E8127">
        <f>VLOOKUP(Чек_позиція!C8127,Товар!A:G,7,FALSE)</f>
        <v>574.29999999999995</v>
      </c>
      <c r="F8127">
        <f t="shared" si="126"/>
        <v>574.29999999999995</v>
      </c>
    </row>
    <row r="8128" spans="1:6">
      <c r="A8128" s="4">
        <v>8127</v>
      </c>
      <c r="B8128" s="5">
        <v>2</v>
      </c>
      <c r="C8128" s="6">
        <v>8202</v>
      </c>
      <c r="D8128" s="6">
        <v>3713</v>
      </c>
      <c r="E8128">
        <f>VLOOKUP(Чек_позиція!C8128,Товар!A:G,7,FALSE)</f>
        <v>236.87</v>
      </c>
      <c r="F8128">
        <f t="shared" si="126"/>
        <v>473.74</v>
      </c>
    </row>
    <row r="8129" spans="1:6">
      <c r="A8129" s="4">
        <v>8128</v>
      </c>
      <c r="B8129" s="5">
        <v>4</v>
      </c>
      <c r="C8129" s="6">
        <v>3637</v>
      </c>
      <c r="D8129" s="6">
        <v>3714</v>
      </c>
      <c r="E8129">
        <f>VLOOKUP(Чек_позиція!C8129,Товар!A:G,7,FALSE)</f>
        <v>649.72</v>
      </c>
      <c r="F8129">
        <f t="shared" si="126"/>
        <v>2598.88</v>
      </c>
    </row>
    <row r="8130" spans="1:6">
      <c r="A8130" s="4">
        <v>8129</v>
      </c>
      <c r="B8130" s="5">
        <v>4</v>
      </c>
      <c r="C8130" s="6">
        <v>50</v>
      </c>
      <c r="D8130" s="6">
        <v>3714</v>
      </c>
      <c r="E8130">
        <f>VLOOKUP(Чек_позиція!C8130,Товар!A:G,7,FALSE)</f>
        <v>599.97</v>
      </c>
      <c r="F8130">
        <f t="shared" si="126"/>
        <v>2399.88</v>
      </c>
    </row>
    <row r="8131" spans="1:6">
      <c r="A8131" s="4">
        <v>8130</v>
      </c>
      <c r="B8131" s="5">
        <v>2</v>
      </c>
      <c r="C8131" s="6">
        <v>3679</v>
      </c>
      <c r="D8131" s="6">
        <v>3714</v>
      </c>
      <c r="E8131">
        <f>VLOOKUP(Чек_позиція!C8131,Товар!A:G,7,FALSE)</f>
        <v>837.98</v>
      </c>
      <c r="F8131">
        <f t="shared" ref="F8131:F8194" si="127">B8131*E8131</f>
        <v>1675.96</v>
      </c>
    </row>
    <row r="8132" spans="1:6">
      <c r="A8132" s="4">
        <v>8131</v>
      </c>
      <c r="B8132" s="5">
        <v>2</v>
      </c>
      <c r="C8132" s="6">
        <v>7569</v>
      </c>
      <c r="D8132" s="6">
        <v>3714</v>
      </c>
      <c r="E8132">
        <f>VLOOKUP(Чек_позиція!C8132,Товар!A:G,7,FALSE)</f>
        <v>333.14</v>
      </c>
      <c r="F8132">
        <f t="shared" si="127"/>
        <v>666.28</v>
      </c>
    </row>
    <row r="8133" spans="1:6">
      <c r="A8133" s="4">
        <v>8132</v>
      </c>
      <c r="B8133" s="5">
        <v>4</v>
      </c>
      <c r="C8133" s="6">
        <v>6117</v>
      </c>
      <c r="D8133" s="6">
        <v>3714</v>
      </c>
      <c r="E8133">
        <f>VLOOKUP(Чек_позиція!C8133,Товар!A:G,7,FALSE)</f>
        <v>714.09</v>
      </c>
      <c r="F8133">
        <f t="shared" si="127"/>
        <v>2856.36</v>
      </c>
    </row>
    <row r="8134" spans="1:6">
      <c r="A8134" s="4">
        <v>8133</v>
      </c>
      <c r="B8134" s="5">
        <v>2</v>
      </c>
      <c r="C8134" s="6">
        <v>4555</v>
      </c>
      <c r="D8134" s="6">
        <v>3715</v>
      </c>
      <c r="E8134">
        <f>VLOOKUP(Чек_позиція!C8134,Товар!A:G,7,FALSE)</f>
        <v>727.14</v>
      </c>
      <c r="F8134">
        <f t="shared" si="127"/>
        <v>1454.28</v>
      </c>
    </row>
    <row r="8135" spans="1:6">
      <c r="A8135" s="4">
        <v>8134</v>
      </c>
      <c r="B8135" s="5">
        <v>2</v>
      </c>
      <c r="C8135" s="6">
        <v>2738</v>
      </c>
      <c r="D8135" s="6">
        <v>3715</v>
      </c>
      <c r="E8135">
        <f>VLOOKUP(Чек_позиція!C8135,Товар!A:G,7,FALSE)</f>
        <v>515.25</v>
      </c>
      <c r="F8135">
        <f t="shared" si="127"/>
        <v>1030.5</v>
      </c>
    </row>
    <row r="8136" spans="1:6">
      <c r="A8136" s="4">
        <v>8135</v>
      </c>
      <c r="B8136" s="5">
        <v>1</v>
      </c>
      <c r="C8136" s="6">
        <v>6641</v>
      </c>
      <c r="D8136" s="6">
        <v>3715</v>
      </c>
      <c r="E8136">
        <f>VLOOKUP(Чек_позиція!C8136,Товар!A:G,7,FALSE)</f>
        <v>224.49</v>
      </c>
      <c r="F8136">
        <f t="shared" si="127"/>
        <v>224.49</v>
      </c>
    </row>
    <row r="8137" spans="1:6">
      <c r="A8137" s="4">
        <v>8136</v>
      </c>
      <c r="B8137" s="5">
        <v>2</v>
      </c>
      <c r="C8137" s="6">
        <v>6632</v>
      </c>
      <c r="D8137" s="6">
        <v>3715</v>
      </c>
      <c r="E8137">
        <f>VLOOKUP(Чек_позиція!C8137,Товар!A:G,7,FALSE)</f>
        <v>347.18</v>
      </c>
      <c r="F8137">
        <f t="shared" si="127"/>
        <v>694.36</v>
      </c>
    </row>
    <row r="8138" spans="1:6">
      <c r="A8138" s="4">
        <v>8137</v>
      </c>
      <c r="B8138" s="5">
        <v>4</v>
      </c>
      <c r="C8138" s="6">
        <v>2155</v>
      </c>
      <c r="D8138" s="6">
        <v>3715</v>
      </c>
      <c r="E8138">
        <f>VLOOKUP(Чек_позиція!C8138,Товар!A:G,7,FALSE)</f>
        <v>532.74</v>
      </c>
      <c r="F8138">
        <f t="shared" si="127"/>
        <v>2130.96</v>
      </c>
    </row>
    <row r="8139" spans="1:6">
      <c r="A8139" s="4">
        <v>8138</v>
      </c>
      <c r="B8139" s="5">
        <v>4</v>
      </c>
      <c r="C8139" s="6">
        <v>5977</v>
      </c>
      <c r="D8139" s="6">
        <v>3716</v>
      </c>
      <c r="E8139">
        <f>VLOOKUP(Чек_позиція!C8139,Товар!A:G,7,FALSE)</f>
        <v>286.31</v>
      </c>
      <c r="F8139">
        <f t="shared" si="127"/>
        <v>1145.24</v>
      </c>
    </row>
    <row r="8140" spans="1:6">
      <c r="A8140" s="4">
        <v>8139</v>
      </c>
      <c r="B8140" s="5">
        <v>4</v>
      </c>
      <c r="C8140" s="6">
        <v>2637</v>
      </c>
      <c r="D8140" s="6">
        <v>3717</v>
      </c>
      <c r="E8140">
        <f>VLOOKUP(Чек_позиція!C8140,Товар!A:G,7,FALSE)</f>
        <v>916.79</v>
      </c>
      <c r="F8140">
        <f t="shared" si="127"/>
        <v>3667.16</v>
      </c>
    </row>
    <row r="8141" spans="1:6">
      <c r="A8141" s="4">
        <v>8140</v>
      </c>
      <c r="B8141" s="5">
        <v>1</v>
      </c>
      <c r="C8141" s="6">
        <v>1282</v>
      </c>
      <c r="D8141" s="6">
        <v>3718</v>
      </c>
      <c r="E8141">
        <f>VLOOKUP(Чек_позиція!C8141,Товар!A:G,7,FALSE)</f>
        <v>432.13</v>
      </c>
      <c r="F8141">
        <f t="shared" si="127"/>
        <v>432.13</v>
      </c>
    </row>
    <row r="8142" spans="1:6">
      <c r="A8142" s="4">
        <v>8141</v>
      </c>
      <c r="B8142" s="5">
        <v>3</v>
      </c>
      <c r="C8142" s="6">
        <v>1243</v>
      </c>
      <c r="D8142" s="6">
        <v>3718</v>
      </c>
      <c r="E8142">
        <f>VLOOKUP(Чек_позиція!C8142,Товар!A:G,7,FALSE)</f>
        <v>560.66</v>
      </c>
      <c r="F8142">
        <f t="shared" si="127"/>
        <v>1681.98</v>
      </c>
    </row>
    <row r="8143" spans="1:6">
      <c r="A8143" s="4">
        <v>8142</v>
      </c>
      <c r="B8143" s="5">
        <v>2</v>
      </c>
      <c r="C8143" s="6">
        <v>4256</v>
      </c>
      <c r="D8143" s="6">
        <v>3718</v>
      </c>
      <c r="E8143">
        <f>VLOOKUP(Чек_позиція!C8143,Товар!A:G,7,FALSE)</f>
        <v>764.26</v>
      </c>
      <c r="F8143">
        <f t="shared" si="127"/>
        <v>1528.52</v>
      </c>
    </row>
    <row r="8144" spans="1:6">
      <c r="A8144" s="4">
        <v>8143</v>
      </c>
      <c r="B8144" s="5">
        <v>2</v>
      </c>
      <c r="C8144" s="6">
        <v>7758</v>
      </c>
      <c r="D8144" s="6">
        <v>3718</v>
      </c>
      <c r="E8144">
        <f>VLOOKUP(Чек_позиція!C8144,Товар!A:G,7,FALSE)</f>
        <v>906.47</v>
      </c>
      <c r="F8144">
        <f t="shared" si="127"/>
        <v>1812.94</v>
      </c>
    </row>
    <row r="8145" spans="1:6">
      <c r="A8145" s="4">
        <v>8144</v>
      </c>
      <c r="B8145" s="5">
        <v>4</v>
      </c>
      <c r="C8145" s="6">
        <v>3660</v>
      </c>
      <c r="D8145" s="6">
        <v>3718</v>
      </c>
      <c r="E8145">
        <f>VLOOKUP(Чек_позиція!C8145,Товар!A:G,7,FALSE)</f>
        <v>584.04</v>
      </c>
      <c r="F8145">
        <f t="shared" si="127"/>
        <v>2336.16</v>
      </c>
    </row>
    <row r="8146" spans="1:6">
      <c r="A8146" s="4">
        <v>8145</v>
      </c>
      <c r="B8146" s="5">
        <v>2</v>
      </c>
      <c r="C8146" s="6">
        <v>6818</v>
      </c>
      <c r="D8146" s="6">
        <v>3719</v>
      </c>
      <c r="E8146">
        <f>VLOOKUP(Чек_позиція!C8146,Товар!A:G,7,FALSE)</f>
        <v>348.82</v>
      </c>
      <c r="F8146">
        <f t="shared" si="127"/>
        <v>697.64</v>
      </c>
    </row>
    <row r="8147" spans="1:6">
      <c r="A8147" s="4">
        <v>8146</v>
      </c>
      <c r="B8147" s="5">
        <v>4</v>
      </c>
      <c r="C8147" s="6">
        <v>1707</v>
      </c>
      <c r="D8147" s="6">
        <v>3719</v>
      </c>
      <c r="E8147">
        <f>VLOOKUP(Чек_позиція!C8147,Товар!A:G,7,FALSE)</f>
        <v>126.06</v>
      </c>
      <c r="F8147">
        <f t="shared" si="127"/>
        <v>504.24</v>
      </c>
    </row>
    <row r="8148" spans="1:6">
      <c r="A8148" s="4">
        <v>8147</v>
      </c>
      <c r="B8148" s="5">
        <v>2</v>
      </c>
      <c r="C8148" s="6">
        <v>210</v>
      </c>
      <c r="D8148" s="6">
        <v>3719</v>
      </c>
      <c r="E8148">
        <f>VLOOKUP(Чек_позиція!C8148,Товар!A:G,7,FALSE)</f>
        <v>719.64</v>
      </c>
      <c r="F8148">
        <f t="shared" si="127"/>
        <v>1439.28</v>
      </c>
    </row>
    <row r="8149" spans="1:6">
      <c r="A8149" s="4">
        <v>8148</v>
      </c>
      <c r="B8149" s="5">
        <v>2</v>
      </c>
      <c r="C8149" s="6">
        <v>3656</v>
      </c>
      <c r="D8149" s="6">
        <v>3719</v>
      </c>
      <c r="E8149">
        <f>VLOOKUP(Чек_позиція!C8149,Товар!A:G,7,FALSE)</f>
        <v>855.58</v>
      </c>
      <c r="F8149">
        <f t="shared" si="127"/>
        <v>1711.16</v>
      </c>
    </row>
    <row r="8150" spans="1:6">
      <c r="A8150" s="4">
        <v>8149</v>
      </c>
      <c r="B8150" s="5">
        <v>1</v>
      </c>
      <c r="C8150" s="6">
        <v>372</v>
      </c>
      <c r="D8150" s="6">
        <v>3720</v>
      </c>
      <c r="E8150">
        <f>VLOOKUP(Чек_позиція!C8150,Товар!A:G,7,FALSE)</f>
        <v>342.69</v>
      </c>
      <c r="F8150">
        <f t="shared" si="127"/>
        <v>342.69</v>
      </c>
    </row>
    <row r="8151" spans="1:6">
      <c r="A8151" s="4">
        <v>8150</v>
      </c>
      <c r="B8151" s="5">
        <v>1</v>
      </c>
      <c r="C8151" s="6">
        <v>6437</v>
      </c>
      <c r="D8151" s="6">
        <v>3720</v>
      </c>
      <c r="E8151">
        <f>VLOOKUP(Чек_позиція!C8151,Товар!A:G,7,FALSE)</f>
        <v>761.93</v>
      </c>
      <c r="F8151">
        <f t="shared" si="127"/>
        <v>761.93</v>
      </c>
    </row>
    <row r="8152" spans="1:6">
      <c r="A8152" s="4">
        <v>8151</v>
      </c>
      <c r="B8152" s="5">
        <v>2</v>
      </c>
      <c r="C8152" s="6">
        <v>6274</v>
      </c>
      <c r="D8152" s="6">
        <v>3720</v>
      </c>
      <c r="E8152">
        <f>VLOOKUP(Чек_позиція!C8152,Товар!A:G,7,FALSE)</f>
        <v>699.08</v>
      </c>
      <c r="F8152">
        <f t="shared" si="127"/>
        <v>1398.16</v>
      </c>
    </row>
    <row r="8153" spans="1:6">
      <c r="A8153" s="4">
        <v>8152</v>
      </c>
      <c r="B8153" s="5">
        <v>3</v>
      </c>
      <c r="C8153" s="6">
        <v>8856</v>
      </c>
      <c r="D8153" s="6">
        <v>3720</v>
      </c>
      <c r="E8153">
        <f>VLOOKUP(Чек_позиція!C8153,Товар!A:G,7,FALSE)</f>
        <v>601.72</v>
      </c>
      <c r="F8153">
        <f t="shared" si="127"/>
        <v>1805.16</v>
      </c>
    </row>
    <row r="8154" spans="1:6">
      <c r="A8154" s="4">
        <v>8153</v>
      </c>
      <c r="B8154" s="5">
        <v>3</v>
      </c>
      <c r="C8154" s="6">
        <v>5937</v>
      </c>
      <c r="D8154" s="6">
        <v>3721</v>
      </c>
      <c r="E8154">
        <f>VLOOKUP(Чек_позиція!C8154,Товар!A:G,7,FALSE)</f>
        <v>761.6</v>
      </c>
      <c r="F8154">
        <f t="shared" si="127"/>
        <v>2284.8000000000002</v>
      </c>
    </row>
    <row r="8155" spans="1:6">
      <c r="A8155" s="4">
        <v>8154</v>
      </c>
      <c r="B8155" s="5">
        <v>2</v>
      </c>
      <c r="C8155" s="6">
        <v>7256</v>
      </c>
      <c r="D8155" s="6">
        <v>3721</v>
      </c>
      <c r="E8155">
        <f>VLOOKUP(Чек_позиція!C8155,Товар!A:G,7,FALSE)</f>
        <v>511.49</v>
      </c>
      <c r="F8155">
        <f t="shared" si="127"/>
        <v>1022.98</v>
      </c>
    </row>
    <row r="8156" spans="1:6">
      <c r="A8156" s="4">
        <v>8155</v>
      </c>
      <c r="B8156" s="5">
        <v>2</v>
      </c>
      <c r="C8156" s="6">
        <v>3687</v>
      </c>
      <c r="D8156" s="6">
        <v>3721</v>
      </c>
      <c r="E8156">
        <f>VLOOKUP(Чек_позиція!C8156,Товар!A:G,7,FALSE)</f>
        <v>583.1</v>
      </c>
      <c r="F8156">
        <f t="shared" si="127"/>
        <v>1166.2</v>
      </c>
    </row>
    <row r="8157" spans="1:6">
      <c r="A8157" s="4">
        <v>8156</v>
      </c>
      <c r="B8157" s="5">
        <v>1</v>
      </c>
      <c r="C8157" s="6">
        <v>2315</v>
      </c>
      <c r="D8157" s="6">
        <v>3722</v>
      </c>
      <c r="E8157">
        <f>VLOOKUP(Чек_позиція!C8157,Товар!A:G,7,FALSE)</f>
        <v>501.5</v>
      </c>
      <c r="F8157">
        <f t="shared" si="127"/>
        <v>501.5</v>
      </c>
    </row>
    <row r="8158" spans="1:6">
      <c r="A8158" s="4">
        <v>8157</v>
      </c>
      <c r="B8158" s="5">
        <v>4</v>
      </c>
      <c r="C8158" s="6">
        <v>4830</v>
      </c>
      <c r="D8158" s="6">
        <v>3722</v>
      </c>
      <c r="E8158">
        <f>VLOOKUP(Чек_позиція!C8158,Товар!A:G,7,FALSE)</f>
        <v>386.8</v>
      </c>
      <c r="F8158">
        <f t="shared" si="127"/>
        <v>1547.2</v>
      </c>
    </row>
    <row r="8159" spans="1:6">
      <c r="A8159" s="4">
        <v>8158</v>
      </c>
      <c r="B8159" s="5">
        <v>1</v>
      </c>
      <c r="C8159" s="6">
        <v>1286</v>
      </c>
      <c r="D8159" s="6">
        <v>3723</v>
      </c>
      <c r="E8159">
        <f>VLOOKUP(Чек_позиція!C8159,Товар!A:G,7,FALSE)</f>
        <v>77.349999999999994</v>
      </c>
      <c r="F8159">
        <f t="shared" si="127"/>
        <v>77.349999999999994</v>
      </c>
    </row>
    <row r="8160" spans="1:6">
      <c r="A8160" s="4">
        <v>8159</v>
      </c>
      <c r="B8160" s="5">
        <v>2</v>
      </c>
      <c r="C8160" s="6">
        <v>2286</v>
      </c>
      <c r="D8160" s="6">
        <v>3723</v>
      </c>
      <c r="E8160">
        <f>VLOOKUP(Чек_позиція!C8160,Товар!A:G,7,FALSE)</f>
        <v>192</v>
      </c>
      <c r="F8160">
        <f t="shared" si="127"/>
        <v>384</v>
      </c>
    </row>
    <row r="8161" spans="1:6">
      <c r="A8161" s="4">
        <v>8160</v>
      </c>
      <c r="B8161" s="5">
        <v>1</v>
      </c>
      <c r="C8161" s="6">
        <v>4999</v>
      </c>
      <c r="D8161" s="6">
        <v>3723</v>
      </c>
      <c r="E8161">
        <f>VLOOKUP(Чек_позиція!C8161,Товар!A:G,7,FALSE)</f>
        <v>214.71</v>
      </c>
      <c r="F8161">
        <f t="shared" si="127"/>
        <v>214.71</v>
      </c>
    </row>
    <row r="8162" spans="1:6">
      <c r="A8162" s="4">
        <v>8161</v>
      </c>
      <c r="B8162" s="5">
        <v>2</v>
      </c>
      <c r="C8162" s="6">
        <v>4073</v>
      </c>
      <c r="D8162" s="6">
        <v>3724</v>
      </c>
      <c r="E8162">
        <f>VLOOKUP(Чек_позиція!C8162,Товар!A:G,7,FALSE)</f>
        <v>860.57</v>
      </c>
      <c r="F8162">
        <f t="shared" si="127"/>
        <v>1721.14</v>
      </c>
    </row>
    <row r="8163" spans="1:6">
      <c r="A8163" s="4">
        <v>8162</v>
      </c>
      <c r="B8163" s="5">
        <v>3</v>
      </c>
      <c r="C8163" s="6">
        <v>840</v>
      </c>
      <c r="D8163" s="6">
        <v>3724</v>
      </c>
      <c r="E8163">
        <f>VLOOKUP(Чек_позиція!C8163,Товар!A:G,7,FALSE)</f>
        <v>51.74</v>
      </c>
      <c r="F8163">
        <f t="shared" si="127"/>
        <v>155.22</v>
      </c>
    </row>
    <row r="8164" spans="1:6">
      <c r="A8164" s="4">
        <v>8163</v>
      </c>
      <c r="B8164" s="5">
        <v>1</v>
      </c>
      <c r="C8164" s="6">
        <v>1852</v>
      </c>
      <c r="D8164" s="6">
        <v>3724</v>
      </c>
      <c r="E8164">
        <f>VLOOKUP(Чек_позиція!C8164,Товар!A:G,7,FALSE)</f>
        <v>532.54999999999995</v>
      </c>
      <c r="F8164">
        <f t="shared" si="127"/>
        <v>532.54999999999995</v>
      </c>
    </row>
    <row r="8165" spans="1:6">
      <c r="A8165" s="4">
        <v>8164</v>
      </c>
      <c r="B8165" s="5">
        <v>4</v>
      </c>
      <c r="C8165" s="6">
        <v>8249</v>
      </c>
      <c r="D8165" s="6">
        <v>3724</v>
      </c>
      <c r="E8165">
        <f>VLOOKUP(Чек_позиція!C8165,Товар!A:G,7,FALSE)</f>
        <v>160.77000000000001</v>
      </c>
      <c r="F8165">
        <f t="shared" si="127"/>
        <v>643.08000000000004</v>
      </c>
    </row>
    <row r="8166" spans="1:6">
      <c r="A8166" s="4">
        <v>8165</v>
      </c>
      <c r="B8166" s="5">
        <v>4</v>
      </c>
      <c r="C8166" s="6">
        <v>1430</v>
      </c>
      <c r="D8166" s="6">
        <v>3724</v>
      </c>
      <c r="E8166">
        <f>VLOOKUP(Чек_позиція!C8166,Товар!A:G,7,FALSE)</f>
        <v>83.53</v>
      </c>
      <c r="F8166">
        <f t="shared" si="127"/>
        <v>334.12</v>
      </c>
    </row>
    <row r="8167" spans="1:6">
      <c r="A8167" s="4">
        <v>8166</v>
      </c>
      <c r="B8167" s="5">
        <v>3</v>
      </c>
      <c r="C8167" s="6">
        <v>5556</v>
      </c>
      <c r="D8167" s="6">
        <v>3725</v>
      </c>
      <c r="E8167">
        <f>VLOOKUP(Чек_позиція!C8167,Товар!A:G,7,FALSE)</f>
        <v>151.19999999999999</v>
      </c>
      <c r="F8167">
        <f t="shared" si="127"/>
        <v>453.59999999999997</v>
      </c>
    </row>
    <row r="8168" spans="1:6">
      <c r="A8168" s="4">
        <v>8167</v>
      </c>
      <c r="B8168" s="5">
        <v>3</v>
      </c>
      <c r="C8168" s="6">
        <v>8075</v>
      </c>
      <c r="D8168" s="6">
        <v>3726</v>
      </c>
      <c r="E8168">
        <f>VLOOKUP(Чек_позиція!C8168,Товар!A:G,7,FALSE)</f>
        <v>643.05999999999995</v>
      </c>
      <c r="F8168">
        <f t="shared" si="127"/>
        <v>1929.1799999999998</v>
      </c>
    </row>
    <row r="8169" spans="1:6">
      <c r="A8169" s="4">
        <v>8168</v>
      </c>
      <c r="B8169" s="5">
        <v>3</v>
      </c>
      <c r="C8169" s="6">
        <v>537</v>
      </c>
      <c r="D8169" s="6">
        <v>3726</v>
      </c>
      <c r="E8169">
        <f>VLOOKUP(Чек_позиція!C8169,Товар!A:G,7,FALSE)</f>
        <v>359.49</v>
      </c>
      <c r="F8169">
        <f t="shared" si="127"/>
        <v>1078.47</v>
      </c>
    </row>
    <row r="8170" spans="1:6">
      <c r="A8170" s="4">
        <v>8169</v>
      </c>
      <c r="B8170" s="5">
        <v>2</v>
      </c>
      <c r="C8170" s="6">
        <v>3528</v>
      </c>
      <c r="D8170" s="6">
        <v>3726</v>
      </c>
      <c r="E8170">
        <f>VLOOKUP(Чек_позиція!C8170,Товар!A:G,7,FALSE)</f>
        <v>621.63</v>
      </c>
      <c r="F8170">
        <f t="shared" si="127"/>
        <v>1243.26</v>
      </c>
    </row>
    <row r="8171" spans="1:6">
      <c r="A8171" s="4">
        <v>8170</v>
      </c>
      <c r="B8171" s="5">
        <v>3</v>
      </c>
      <c r="C8171" s="6">
        <v>3187</v>
      </c>
      <c r="D8171" s="6">
        <v>3726</v>
      </c>
      <c r="E8171">
        <f>VLOOKUP(Чек_позиція!C8171,Товар!A:G,7,FALSE)</f>
        <v>147.74</v>
      </c>
      <c r="F8171">
        <f t="shared" si="127"/>
        <v>443.22</v>
      </c>
    </row>
    <row r="8172" spans="1:6">
      <c r="A8172" s="4">
        <v>8171</v>
      </c>
      <c r="B8172" s="5">
        <v>3</v>
      </c>
      <c r="C8172" s="6">
        <v>9655</v>
      </c>
      <c r="D8172" s="6">
        <v>3726</v>
      </c>
      <c r="E8172">
        <f>VLOOKUP(Чек_позиція!C8172,Товар!A:G,7,FALSE)</f>
        <v>870.19</v>
      </c>
      <c r="F8172">
        <f t="shared" si="127"/>
        <v>2610.5700000000002</v>
      </c>
    </row>
    <row r="8173" spans="1:6">
      <c r="A8173" s="4">
        <v>8172</v>
      </c>
      <c r="B8173" s="5">
        <v>1</v>
      </c>
      <c r="C8173" s="6">
        <v>5517</v>
      </c>
      <c r="D8173" s="6">
        <v>3727</v>
      </c>
      <c r="E8173">
        <f>VLOOKUP(Чек_позиція!C8173,Товар!A:G,7,FALSE)</f>
        <v>309.98</v>
      </c>
      <c r="F8173">
        <f t="shared" si="127"/>
        <v>309.98</v>
      </c>
    </row>
    <row r="8174" spans="1:6">
      <c r="A8174" s="4">
        <v>8173</v>
      </c>
      <c r="B8174" s="5">
        <v>2</v>
      </c>
      <c r="C8174" s="6">
        <v>8802</v>
      </c>
      <c r="D8174" s="6">
        <v>3727</v>
      </c>
      <c r="E8174">
        <f>VLOOKUP(Чек_позиція!C8174,Товар!A:G,7,FALSE)</f>
        <v>98.47</v>
      </c>
      <c r="F8174">
        <f t="shared" si="127"/>
        <v>196.94</v>
      </c>
    </row>
    <row r="8175" spans="1:6">
      <c r="A8175" s="4">
        <v>8174</v>
      </c>
      <c r="B8175" s="5">
        <v>2</v>
      </c>
      <c r="C8175" s="6">
        <v>5580</v>
      </c>
      <c r="D8175" s="6">
        <v>3728</v>
      </c>
      <c r="E8175">
        <f>VLOOKUP(Чек_позиція!C8175,Товар!A:G,7,FALSE)</f>
        <v>305</v>
      </c>
      <c r="F8175">
        <f t="shared" si="127"/>
        <v>610</v>
      </c>
    </row>
    <row r="8176" spans="1:6">
      <c r="A8176" s="4">
        <v>8175</v>
      </c>
      <c r="B8176" s="5">
        <v>1</v>
      </c>
      <c r="C8176" s="6">
        <v>1266</v>
      </c>
      <c r="D8176" s="6">
        <v>3728</v>
      </c>
      <c r="E8176">
        <f>VLOOKUP(Чек_позиція!C8176,Товар!A:G,7,FALSE)</f>
        <v>434.9</v>
      </c>
      <c r="F8176">
        <f t="shared" si="127"/>
        <v>434.9</v>
      </c>
    </row>
    <row r="8177" spans="1:6">
      <c r="A8177" s="4">
        <v>8176</v>
      </c>
      <c r="B8177" s="5">
        <v>4</v>
      </c>
      <c r="C8177" s="6">
        <v>4995</v>
      </c>
      <c r="D8177" s="6">
        <v>3729</v>
      </c>
      <c r="E8177">
        <f>VLOOKUP(Чек_позиція!C8177,Товар!A:G,7,FALSE)</f>
        <v>429.18</v>
      </c>
      <c r="F8177">
        <f t="shared" si="127"/>
        <v>1716.72</v>
      </c>
    </row>
    <row r="8178" spans="1:6">
      <c r="A8178" s="4">
        <v>8177</v>
      </c>
      <c r="B8178" s="5">
        <v>1</v>
      </c>
      <c r="C8178" s="6">
        <v>7588</v>
      </c>
      <c r="D8178" s="6">
        <v>3730</v>
      </c>
      <c r="E8178">
        <f>VLOOKUP(Чек_позиція!C8178,Товар!A:G,7,FALSE)</f>
        <v>636.59</v>
      </c>
      <c r="F8178">
        <f t="shared" si="127"/>
        <v>636.59</v>
      </c>
    </row>
    <row r="8179" spans="1:6">
      <c r="A8179" s="4">
        <v>8178</v>
      </c>
      <c r="B8179" s="5">
        <v>3</v>
      </c>
      <c r="C8179" s="6">
        <v>7075</v>
      </c>
      <c r="D8179" s="6">
        <v>3730</v>
      </c>
      <c r="E8179">
        <f>VLOOKUP(Чек_позиція!C8179,Товар!A:G,7,FALSE)</f>
        <v>657.33</v>
      </c>
      <c r="F8179">
        <f t="shared" si="127"/>
        <v>1971.9900000000002</v>
      </c>
    </row>
    <row r="8180" spans="1:6">
      <c r="A8180" s="4">
        <v>8179</v>
      </c>
      <c r="B8180" s="5">
        <v>4</v>
      </c>
      <c r="C8180" s="6">
        <v>6006</v>
      </c>
      <c r="D8180" s="6">
        <v>3730</v>
      </c>
      <c r="E8180">
        <f>VLOOKUP(Чек_позиція!C8180,Товар!A:G,7,FALSE)</f>
        <v>249.57</v>
      </c>
      <c r="F8180">
        <f t="shared" si="127"/>
        <v>998.28</v>
      </c>
    </row>
    <row r="8181" spans="1:6">
      <c r="A8181" s="4">
        <v>8180</v>
      </c>
      <c r="B8181" s="5">
        <v>1</v>
      </c>
      <c r="C8181" s="6">
        <v>3111</v>
      </c>
      <c r="D8181" s="6">
        <v>3730</v>
      </c>
      <c r="E8181">
        <f>VLOOKUP(Чек_позиція!C8181,Товар!A:G,7,FALSE)</f>
        <v>99.99</v>
      </c>
      <c r="F8181">
        <f t="shared" si="127"/>
        <v>99.99</v>
      </c>
    </row>
    <row r="8182" spans="1:6">
      <c r="A8182" s="4">
        <v>8181</v>
      </c>
      <c r="B8182" s="5">
        <v>3</v>
      </c>
      <c r="C8182" s="6">
        <v>3517</v>
      </c>
      <c r="D8182" s="6">
        <v>3730</v>
      </c>
      <c r="E8182">
        <f>VLOOKUP(Чек_позиція!C8182,Товар!A:G,7,FALSE)</f>
        <v>102.53</v>
      </c>
      <c r="F8182">
        <f t="shared" si="127"/>
        <v>307.59000000000003</v>
      </c>
    </row>
    <row r="8183" spans="1:6">
      <c r="A8183" s="4">
        <v>8182</v>
      </c>
      <c r="B8183" s="5">
        <v>1</v>
      </c>
      <c r="C8183" s="6">
        <v>2372</v>
      </c>
      <c r="D8183" s="6">
        <v>3731</v>
      </c>
      <c r="E8183">
        <f>VLOOKUP(Чек_позиція!C8183,Товар!A:G,7,FALSE)</f>
        <v>603.09</v>
      </c>
      <c r="F8183">
        <f t="shared" si="127"/>
        <v>603.09</v>
      </c>
    </row>
    <row r="8184" spans="1:6">
      <c r="A8184" s="4">
        <v>8183</v>
      </c>
      <c r="B8184" s="5">
        <v>3</v>
      </c>
      <c r="C8184" s="6">
        <v>8508</v>
      </c>
      <c r="D8184" s="6">
        <v>3732</v>
      </c>
      <c r="E8184">
        <f>VLOOKUP(Чек_позиція!C8184,Товар!A:G,7,FALSE)</f>
        <v>636.85</v>
      </c>
      <c r="F8184">
        <f t="shared" si="127"/>
        <v>1910.5500000000002</v>
      </c>
    </row>
    <row r="8185" spans="1:6">
      <c r="A8185" s="4">
        <v>8184</v>
      </c>
      <c r="B8185" s="5">
        <v>4</v>
      </c>
      <c r="C8185" s="6">
        <v>5946</v>
      </c>
      <c r="D8185" s="6">
        <v>3732</v>
      </c>
      <c r="E8185">
        <f>VLOOKUP(Чек_позиція!C8185,Товар!A:G,7,FALSE)</f>
        <v>72.87</v>
      </c>
      <c r="F8185">
        <f t="shared" si="127"/>
        <v>291.48</v>
      </c>
    </row>
    <row r="8186" spans="1:6">
      <c r="A8186" s="4">
        <v>8185</v>
      </c>
      <c r="B8186" s="5">
        <v>2</v>
      </c>
      <c r="C8186" s="6">
        <v>9384</v>
      </c>
      <c r="D8186" s="6">
        <v>3732</v>
      </c>
      <c r="E8186">
        <f>VLOOKUP(Чек_позиція!C8186,Товар!A:G,7,FALSE)</f>
        <v>431.78</v>
      </c>
      <c r="F8186">
        <f t="shared" si="127"/>
        <v>863.56</v>
      </c>
    </row>
    <row r="8187" spans="1:6">
      <c r="A8187" s="4">
        <v>8186</v>
      </c>
      <c r="B8187" s="5">
        <v>2</v>
      </c>
      <c r="C8187" s="6">
        <v>6272</v>
      </c>
      <c r="D8187" s="6">
        <v>3732</v>
      </c>
      <c r="E8187">
        <f>VLOOKUP(Чек_позиція!C8187,Товар!A:G,7,FALSE)</f>
        <v>145.16999999999999</v>
      </c>
      <c r="F8187">
        <f t="shared" si="127"/>
        <v>290.33999999999997</v>
      </c>
    </row>
    <row r="8188" spans="1:6">
      <c r="A8188" s="4">
        <v>8187</v>
      </c>
      <c r="B8188" s="5">
        <v>3</v>
      </c>
      <c r="C8188" s="6">
        <v>28</v>
      </c>
      <c r="D8188" s="6">
        <v>3733</v>
      </c>
      <c r="E8188">
        <f>VLOOKUP(Чек_позиція!C8188,Товар!A:G,7,FALSE)</f>
        <v>211.3</v>
      </c>
      <c r="F8188">
        <f t="shared" si="127"/>
        <v>633.90000000000009</v>
      </c>
    </row>
    <row r="8189" spans="1:6">
      <c r="A8189" s="4">
        <v>8188</v>
      </c>
      <c r="B8189" s="5">
        <v>3</v>
      </c>
      <c r="C8189" s="6">
        <v>4259</v>
      </c>
      <c r="D8189" s="6">
        <v>3733</v>
      </c>
      <c r="E8189">
        <f>VLOOKUP(Чек_позиція!C8189,Товар!A:G,7,FALSE)</f>
        <v>661.02</v>
      </c>
      <c r="F8189">
        <f t="shared" si="127"/>
        <v>1983.06</v>
      </c>
    </row>
    <row r="8190" spans="1:6">
      <c r="A8190" s="4">
        <v>8189</v>
      </c>
      <c r="B8190" s="5">
        <v>1</v>
      </c>
      <c r="C8190" s="6">
        <v>9328</v>
      </c>
      <c r="D8190" s="6">
        <v>3733</v>
      </c>
      <c r="E8190">
        <f>VLOOKUP(Чек_позиція!C8190,Товар!A:G,7,FALSE)</f>
        <v>752.16</v>
      </c>
      <c r="F8190">
        <f t="shared" si="127"/>
        <v>752.16</v>
      </c>
    </row>
    <row r="8191" spans="1:6">
      <c r="A8191" s="4">
        <v>8190</v>
      </c>
      <c r="B8191" s="5">
        <v>1</v>
      </c>
      <c r="C8191" s="6">
        <v>2874</v>
      </c>
      <c r="D8191" s="6">
        <v>3733</v>
      </c>
      <c r="E8191">
        <f>VLOOKUP(Чек_позиція!C8191,Товар!A:G,7,FALSE)</f>
        <v>206.63</v>
      </c>
      <c r="F8191">
        <f t="shared" si="127"/>
        <v>206.63</v>
      </c>
    </row>
    <row r="8192" spans="1:6">
      <c r="A8192" s="4">
        <v>8191</v>
      </c>
      <c r="B8192" s="5">
        <v>1</v>
      </c>
      <c r="C8192" s="6">
        <v>8774</v>
      </c>
      <c r="D8192" s="6">
        <v>3733</v>
      </c>
      <c r="E8192">
        <f>VLOOKUP(Чек_позиція!C8192,Товар!A:G,7,FALSE)</f>
        <v>44.03</v>
      </c>
      <c r="F8192">
        <f t="shared" si="127"/>
        <v>44.03</v>
      </c>
    </row>
    <row r="8193" spans="1:6">
      <c r="A8193" s="4">
        <v>8192</v>
      </c>
      <c r="B8193" s="5">
        <v>4</v>
      </c>
      <c r="C8193" s="6">
        <v>6611</v>
      </c>
      <c r="D8193" s="6">
        <v>3734</v>
      </c>
      <c r="E8193">
        <f>VLOOKUP(Чек_позиція!C8193,Товар!A:G,7,FALSE)</f>
        <v>88.6</v>
      </c>
      <c r="F8193">
        <f t="shared" si="127"/>
        <v>354.4</v>
      </c>
    </row>
    <row r="8194" spans="1:6">
      <c r="A8194" s="4">
        <v>8193</v>
      </c>
      <c r="B8194" s="5">
        <v>2</v>
      </c>
      <c r="C8194" s="6">
        <v>9352</v>
      </c>
      <c r="D8194" s="6">
        <v>3734</v>
      </c>
      <c r="E8194">
        <f>VLOOKUP(Чек_позиція!C8194,Товар!A:G,7,FALSE)</f>
        <v>398.41</v>
      </c>
      <c r="F8194">
        <f t="shared" si="127"/>
        <v>796.82</v>
      </c>
    </row>
    <row r="8195" spans="1:6">
      <c r="A8195" s="4">
        <v>8194</v>
      </c>
      <c r="B8195" s="5">
        <v>2</v>
      </c>
      <c r="C8195" s="6">
        <v>9278</v>
      </c>
      <c r="D8195" s="6">
        <v>3734</v>
      </c>
      <c r="E8195">
        <f>VLOOKUP(Чек_позиція!C8195,Товар!A:G,7,FALSE)</f>
        <v>666.9</v>
      </c>
      <c r="F8195">
        <f t="shared" ref="F8195:F8258" si="128">B8195*E8195</f>
        <v>1333.8</v>
      </c>
    </row>
    <row r="8196" spans="1:6">
      <c r="A8196" s="4">
        <v>8195</v>
      </c>
      <c r="B8196" s="5">
        <v>4</v>
      </c>
      <c r="C8196" s="6">
        <v>5035</v>
      </c>
      <c r="D8196" s="6">
        <v>3734</v>
      </c>
      <c r="E8196">
        <f>VLOOKUP(Чек_позиція!C8196,Товар!A:G,7,FALSE)</f>
        <v>238.75</v>
      </c>
      <c r="F8196">
        <f t="shared" si="128"/>
        <v>955</v>
      </c>
    </row>
    <row r="8197" spans="1:6">
      <c r="A8197" s="4">
        <v>8196</v>
      </c>
      <c r="B8197" s="5">
        <v>4</v>
      </c>
      <c r="C8197" s="6">
        <v>2825</v>
      </c>
      <c r="D8197" s="6">
        <v>3735</v>
      </c>
      <c r="E8197">
        <f>VLOOKUP(Чек_позиція!C8197,Товар!A:G,7,FALSE)</f>
        <v>403.36</v>
      </c>
      <c r="F8197">
        <f t="shared" si="128"/>
        <v>1613.44</v>
      </c>
    </row>
    <row r="8198" spans="1:6">
      <c r="A8198" s="4">
        <v>8197</v>
      </c>
      <c r="B8198" s="5">
        <v>4</v>
      </c>
      <c r="C8198" s="6">
        <v>6631</v>
      </c>
      <c r="D8198" s="6">
        <v>3735</v>
      </c>
      <c r="E8198">
        <f>VLOOKUP(Чек_позиція!C8198,Товар!A:G,7,FALSE)</f>
        <v>699.86</v>
      </c>
      <c r="F8198">
        <f t="shared" si="128"/>
        <v>2799.44</v>
      </c>
    </row>
    <row r="8199" spans="1:6">
      <c r="A8199" s="4">
        <v>8198</v>
      </c>
      <c r="B8199" s="5">
        <v>3</v>
      </c>
      <c r="C8199" s="6">
        <v>7633</v>
      </c>
      <c r="D8199" s="6">
        <v>3735</v>
      </c>
      <c r="E8199">
        <f>VLOOKUP(Чек_позиція!C8199,Товар!A:G,7,FALSE)</f>
        <v>596.15</v>
      </c>
      <c r="F8199">
        <f t="shared" si="128"/>
        <v>1788.4499999999998</v>
      </c>
    </row>
    <row r="8200" spans="1:6">
      <c r="A8200" s="4">
        <v>8199</v>
      </c>
      <c r="B8200" s="5">
        <v>2</v>
      </c>
      <c r="C8200" s="6">
        <v>8457</v>
      </c>
      <c r="D8200" s="6">
        <v>3735</v>
      </c>
      <c r="E8200">
        <f>VLOOKUP(Чек_позиція!C8200,Товар!A:G,7,FALSE)</f>
        <v>304.14</v>
      </c>
      <c r="F8200">
        <f t="shared" si="128"/>
        <v>608.28</v>
      </c>
    </row>
    <row r="8201" spans="1:6">
      <c r="A8201" s="4">
        <v>8200</v>
      </c>
      <c r="B8201" s="5">
        <v>2</v>
      </c>
      <c r="C8201" s="6">
        <v>3153</v>
      </c>
      <c r="D8201" s="6">
        <v>3735</v>
      </c>
      <c r="E8201">
        <f>VLOOKUP(Чек_позиція!C8201,Товар!A:G,7,FALSE)</f>
        <v>927.22</v>
      </c>
      <c r="F8201">
        <f t="shared" si="128"/>
        <v>1854.44</v>
      </c>
    </row>
    <row r="8202" spans="1:6">
      <c r="A8202" s="4">
        <v>8201</v>
      </c>
      <c r="B8202" s="5">
        <v>2</v>
      </c>
      <c r="C8202" s="6">
        <v>5547</v>
      </c>
      <c r="D8202" s="6">
        <v>3736</v>
      </c>
      <c r="E8202">
        <f>VLOOKUP(Чек_позиція!C8202,Товар!A:G,7,FALSE)</f>
        <v>647.16999999999996</v>
      </c>
      <c r="F8202">
        <f t="shared" si="128"/>
        <v>1294.3399999999999</v>
      </c>
    </row>
    <row r="8203" spans="1:6">
      <c r="A8203" s="4">
        <v>8202</v>
      </c>
      <c r="B8203" s="5">
        <v>2</v>
      </c>
      <c r="C8203" s="6">
        <v>747</v>
      </c>
      <c r="D8203" s="6">
        <v>3736</v>
      </c>
      <c r="E8203">
        <f>VLOOKUP(Чек_позиція!C8203,Товар!A:G,7,FALSE)</f>
        <v>57.08</v>
      </c>
      <c r="F8203">
        <f t="shared" si="128"/>
        <v>114.16</v>
      </c>
    </row>
    <row r="8204" spans="1:6">
      <c r="A8204" s="4">
        <v>8203</v>
      </c>
      <c r="B8204" s="5">
        <v>4</v>
      </c>
      <c r="C8204" s="6">
        <v>160</v>
      </c>
      <c r="D8204" s="6">
        <v>3736</v>
      </c>
      <c r="E8204">
        <f>VLOOKUP(Чек_позиція!C8204,Товар!A:G,7,FALSE)</f>
        <v>794.76</v>
      </c>
      <c r="F8204">
        <f t="shared" si="128"/>
        <v>3179.04</v>
      </c>
    </row>
    <row r="8205" spans="1:6">
      <c r="A8205" s="4">
        <v>8204</v>
      </c>
      <c r="B8205" s="5">
        <v>1</v>
      </c>
      <c r="C8205" s="6">
        <v>4593</v>
      </c>
      <c r="D8205" s="6">
        <v>3737</v>
      </c>
      <c r="E8205">
        <f>VLOOKUP(Чек_позиція!C8205,Товар!A:G,7,FALSE)</f>
        <v>279.2</v>
      </c>
      <c r="F8205">
        <f t="shared" si="128"/>
        <v>279.2</v>
      </c>
    </row>
    <row r="8206" spans="1:6">
      <c r="A8206" s="4">
        <v>8205</v>
      </c>
      <c r="B8206" s="5">
        <v>4</v>
      </c>
      <c r="C8206" s="6">
        <v>9379</v>
      </c>
      <c r="D8206" s="6">
        <v>3737</v>
      </c>
      <c r="E8206">
        <f>VLOOKUP(Чек_позиція!C8206,Товар!A:G,7,FALSE)</f>
        <v>93.19</v>
      </c>
      <c r="F8206">
        <f t="shared" si="128"/>
        <v>372.76</v>
      </c>
    </row>
    <row r="8207" spans="1:6">
      <c r="A8207" s="4">
        <v>8206</v>
      </c>
      <c r="B8207" s="5">
        <v>4</v>
      </c>
      <c r="C8207" s="6">
        <v>9440</v>
      </c>
      <c r="D8207" s="6">
        <v>3738</v>
      </c>
      <c r="E8207">
        <f>VLOOKUP(Чек_позиція!C8207,Товар!A:G,7,FALSE)</f>
        <v>256.38</v>
      </c>
      <c r="F8207">
        <f t="shared" si="128"/>
        <v>1025.52</v>
      </c>
    </row>
    <row r="8208" spans="1:6">
      <c r="A8208" s="4">
        <v>8207</v>
      </c>
      <c r="B8208" s="5">
        <v>2</v>
      </c>
      <c r="C8208" s="6">
        <v>4280</v>
      </c>
      <c r="D8208" s="6">
        <v>3738</v>
      </c>
      <c r="E8208">
        <f>VLOOKUP(Чек_позиція!C8208,Товар!A:G,7,FALSE)</f>
        <v>350.69</v>
      </c>
      <c r="F8208">
        <f t="shared" si="128"/>
        <v>701.38</v>
      </c>
    </row>
    <row r="8209" spans="1:6">
      <c r="A8209" s="4">
        <v>8208</v>
      </c>
      <c r="B8209" s="5">
        <v>2</v>
      </c>
      <c r="C8209" s="6">
        <v>6846</v>
      </c>
      <c r="D8209" s="6">
        <v>3738</v>
      </c>
      <c r="E8209">
        <f>VLOOKUP(Чек_позиція!C8209,Товар!A:G,7,FALSE)</f>
        <v>287.85000000000002</v>
      </c>
      <c r="F8209">
        <f t="shared" si="128"/>
        <v>575.70000000000005</v>
      </c>
    </row>
    <row r="8210" spans="1:6">
      <c r="A8210" s="4">
        <v>8209</v>
      </c>
      <c r="B8210" s="5">
        <v>2</v>
      </c>
      <c r="C8210" s="6">
        <v>2846</v>
      </c>
      <c r="D8210" s="6">
        <v>3738</v>
      </c>
      <c r="E8210">
        <f>VLOOKUP(Чек_позиція!C8210,Товар!A:G,7,FALSE)</f>
        <v>850.38</v>
      </c>
      <c r="F8210">
        <f t="shared" si="128"/>
        <v>1700.76</v>
      </c>
    </row>
    <row r="8211" spans="1:6">
      <c r="A8211" s="4">
        <v>8210</v>
      </c>
      <c r="B8211" s="5">
        <v>1</v>
      </c>
      <c r="C8211" s="6">
        <v>241</v>
      </c>
      <c r="D8211" s="6">
        <v>3739</v>
      </c>
      <c r="E8211">
        <f>VLOOKUP(Чек_позиція!C8211,Товар!A:G,7,FALSE)</f>
        <v>892.07</v>
      </c>
      <c r="F8211">
        <f t="shared" si="128"/>
        <v>892.07</v>
      </c>
    </row>
    <row r="8212" spans="1:6">
      <c r="A8212" s="4">
        <v>8211</v>
      </c>
      <c r="B8212" s="5">
        <v>1</v>
      </c>
      <c r="C8212" s="6">
        <v>591</v>
      </c>
      <c r="D8212" s="6">
        <v>3739</v>
      </c>
      <c r="E8212">
        <f>VLOOKUP(Чек_позиція!C8212,Товар!A:G,7,FALSE)</f>
        <v>405.42</v>
      </c>
      <c r="F8212">
        <f t="shared" si="128"/>
        <v>405.42</v>
      </c>
    </row>
    <row r="8213" spans="1:6">
      <c r="A8213" s="4">
        <v>8212</v>
      </c>
      <c r="B8213" s="5">
        <v>4</v>
      </c>
      <c r="C8213" s="6">
        <v>6496</v>
      </c>
      <c r="D8213" s="6">
        <v>3739</v>
      </c>
      <c r="E8213">
        <f>VLOOKUP(Чек_позиція!C8213,Товар!A:G,7,FALSE)</f>
        <v>588.48</v>
      </c>
      <c r="F8213">
        <f t="shared" si="128"/>
        <v>2353.92</v>
      </c>
    </row>
    <row r="8214" spans="1:6">
      <c r="A8214" s="4">
        <v>8213</v>
      </c>
      <c r="B8214" s="5">
        <v>3</v>
      </c>
      <c r="C8214" s="6">
        <v>6328</v>
      </c>
      <c r="D8214" s="6">
        <v>3740</v>
      </c>
      <c r="E8214">
        <f>VLOOKUP(Чек_позиція!C8214,Товар!A:G,7,FALSE)</f>
        <v>864.94</v>
      </c>
      <c r="F8214">
        <f t="shared" si="128"/>
        <v>2594.8200000000002</v>
      </c>
    </row>
    <row r="8215" spans="1:6">
      <c r="A8215" s="4">
        <v>8214</v>
      </c>
      <c r="B8215" s="5">
        <v>3</v>
      </c>
      <c r="C8215" s="6">
        <v>6255</v>
      </c>
      <c r="D8215" s="6">
        <v>3741</v>
      </c>
      <c r="E8215">
        <f>VLOOKUP(Чек_позиція!C8215,Товар!A:G,7,FALSE)</f>
        <v>838.66</v>
      </c>
      <c r="F8215">
        <f t="shared" si="128"/>
        <v>2515.98</v>
      </c>
    </row>
    <row r="8216" spans="1:6">
      <c r="A8216" s="4">
        <v>8215</v>
      </c>
      <c r="B8216" s="5">
        <v>3</v>
      </c>
      <c r="C8216" s="6">
        <v>8968</v>
      </c>
      <c r="D8216" s="6">
        <v>3741</v>
      </c>
      <c r="E8216">
        <f>VLOOKUP(Чек_позиція!C8216,Товар!A:G,7,FALSE)</f>
        <v>607.34</v>
      </c>
      <c r="F8216">
        <f t="shared" si="128"/>
        <v>1822.02</v>
      </c>
    </row>
    <row r="8217" spans="1:6">
      <c r="A8217" s="4">
        <v>8216</v>
      </c>
      <c r="B8217" s="5">
        <v>3</v>
      </c>
      <c r="C8217" s="6">
        <v>4563</v>
      </c>
      <c r="D8217" s="6">
        <v>3741</v>
      </c>
      <c r="E8217">
        <f>VLOOKUP(Чек_позиція!C8217,Товар!A:G,7,FALSE)</f>
        <v>813.5</v>
      </c>
      <c r="F8217">
        <f t="shared" si="128"/>
        <v>2440.5</v>
      </c>
    </row>
    <row r="8218" spans="1:6">
      <c r="A8218" s="4">
        <v>8217</v>
      </c>
      <c r="B8218" s="5">
        <v>3</v>
      </c>
      <c r="C8218" s="6">
        <v>342</v>
      </c>
      <c r="D8218" s="6">
        <v>3742</v>
      </c>
      <c r="E8218">
        <f>VLOOKUP(Чек_позиція!C8218,Товар!A:G,7,FALSE)</f>
        <v>594.16</v>
      </c>
      <c r="F8218">
        <f t="shared" si="128"/>
        <v>1782.48</v>
      </c>
    </row>
    <row r="8219" spans="1:6">
      <c r="A8219" s="4">
        <v>8218</v>
      </c>
      <c r="B8219" s="5">
        <v>1</v>
      </c>
      <c r="C8219" s="6">
        <v>3603</v>
      </c>
      <c r="D8219" s="6">
        <v>3742</v>
      </c>
      <c r="E8219">
        <f>VLOOKUP(Чек_позиція!C8219,Товар!A:G,7,FALSE)</f>
        <v>238.55</v>
      </c>
      <c r="F8219">
        <f t="shared" si="128"/>
        <v>238.55</v>
      </c>
    </row>
    <row r="8220" spans="1:6">
      <c r="A8220" s="4">
        <v>8219</v>
      </c>
      <c r="B8220" s="5">
        <v>1</v>
      </c>
      <c r="C8220" s="6">
        <v>913</v>
      </c>
      <c r="D8220" s="6">
        <v>3742</v>
      </c>
      <c r="E8220">
        <f>VLOOKUP(Чек_позиція!C8220,Товар!A:G,7,FALSE)</f>
        <v>360.19</v>
      </c>
      <c r="F8220">
        <f t="shared" si="128"/>
        <v>360.19</v>
      </c>
    </row>
    <row r="8221" spans="1:6">
      <c r="A8221" s="4">
        <v>8220</v>
      </c>
      <c r="B8221" s="5">
        <v>3</v>
      </c>
      <c r="C8221" s="6">
        <v>5172</v>
      </c>
      <c r="D8221" s="6">
        <v>3742</v>
      </c>
      <c r="E8221">
        <f>VLOOKUP(Чек_позиція!C8221,Товар!A:G,7,FALSE)</f>
        <v>450.26</v>
      </c>
      <c r="F8221">
        <f t="shared" si="128"/>
        <v>1350.78</v>
      </c>
    </row>
    <row r="8222" spans="1:6">
      <c r="A8222" s="4">
        <v>8221</v>
      </c>
      <c r="B8222" s="5">
        <v>4</v>
      </c>
      <c r="C8222" s="6">
        <v>9561</v>
      </c>
      <c r="D8222" s="6">
        <v>3743</v>
      </c>
      <c r="E8222">
        <f>VLOOKUP(Чек_позиція!C8222,Товар!A:G,7,FALSE)</f>
        <v>501.82</v>
      </c>
      <c r="F8222">
        <f t="shared" si="128"/>
        <v>2007.28</v>
      </c>
    </row>
    <row r="8223" spans="1:6">
      <c r="A8223" s="4">
        <v>8222</v>
      </c>
      <c r="B8223" s="5">
        <v>4</v>
      </c>
      <c r="C8223" s="6">
        <v>4677</v>
      </c>
      <c r="D8223" s="6">
        <v>3743</v>
      </c>
      <c r="E8223">
        <f>VLOOKUP(Чек_позиція!C8223,Товар!A:G,7,FALSE)</f>
        <v>824.21</v>
      </c>
      <c r="F8223">
        <f t="shared" si="128"/>
        <v>3296.84</v>
      </c>
    </row>
    <row r="8224" spans="1:6">
      <c r="A8224" s="4">
        <v>8223</v>
      </c>
      <c r="B8224" s="5">
        <v>1</v>
      </c>
      <c r="C8224" s="6">
        <v>8856</v>
      </c>
      <c r="D8224" s="6">
        <v>3743</v>
      </c>
      <c r="E8224">
        <f>VLOOKUP(Чек_позиція!C8224,Товар!A:G,7,FALSE)</f>
        <v>601.72</v>
      </c>
      <c r="F8224">
        <f t="shared" si="128"/>
        <v>601.72</v>
      </c>
    </row>
    <row r="8225" spans="1:6">
      <c r="A8225" s="4">
        <v>8224</v>
      </c>
      <c r="B8225" s="5">
        <v>4</v>
      </c>
      <c r="C8225" s="6">
        <v>4154</v>
      </c>
      <c r="D8225" s="6">
        <v>3743</v>
      </c>
      <c r="E8225">
        <f>VLOOKUP(Чек_позиція!C8225,Товар!A:G,7,FALSE)</f>
        <v>208.87</v>
      </c>
      <c r="F8225">
        <f t="shared" si="128"/>
        <v>835.48</v>
      </c>
    </row>
    <row r="8226" spans="1:6">
      <c r="A8226" s="4">
        <v>8225</v>
      </c>
      <c r="B8226" s="5">
        <v>4</v>
      </c>
      <c r="C8226" s="6">
        <v>9197</v>
      </c>
      <c r="D8226" s="6">
        <v>3743</v>
      </c>
      <c r="E8226">
        <f>VLOOKUP(Чек_позиція!C8226,Товар!A:G,7,FALSE)</f>
        <v>644.53</v>
      </c>
      <c r="F8226">
        <f t="shared" si="128"/>
        <v>2578.12</v>
      </c>
    </row>
    <row r="8227" spans="1:6">
      <c r="A8227" s="4">
        <v>8226</v>
      </c>
      <c r="B8227" s="5">
        <v>3</v>
      </c>
      <c r="C8227" s="6">
        <v>3109</v>
      </c>
      <c r="D8227" s="6">
        <v>3744</v>
      </c>
      <c r="E8227">
        <f>VLOOKUP(Чек_позиція!C8227,Товар!A:G,7,FALSE)</f>
        <v>899.54</v>
      </c>
      <c r="F8227">
        <f t="shared" si="128"/>
        <v>2698.62</v>
      </c>
    </row>
    <row r="8228" spans="1:6">
      <c r="A8228" s="4">
        <v>8227</v>
      </c>
      <c r="B8228" s="5">
        <v>4</v>
      </c>
      <c r="C8228" s="6">
        <v>9591</v>
      </c>
      <c r="D8228" s="6">
        <v>3744</v>
      </c>
      <c r="E8228">
        <f>VLOOKUP(Чек_позиція!C8228,Товар!A:G,7,FALSE)</f>
        <v>264.22000000000003</v>
      </c>
      <c r="F8228">
        <f t="shared" si="128"/>
        <v>1056.8800000000001</v>
      </c>
    </row>
    <row r="8229" spans="1:6">
      <c r="A8229" s="4">
        <v>8228</v>
      </c>
      <c r="B8229" s="5">
        <v>2</v>
      </c>
      <c r="C8229" s="6">
        <v>3447</v>
      </c>
      <c r="D8229" s="6">
        <v>3744</v>
      </c>
      <c r="E8229">
        <f>VLOOKUP(Чек_позиція!C8229,Товар!A:G,7,FALSE)</f>
        <v>296.18</v>
      </c>
      <c r="F8229">
        <f t="shared" si="128"/>
        <v>592.36</v>
      </c>
    </row>
    <row r="8230" spans="1:6">
      <c r="A8230" s="4">
        <v>8229</v>
      </c>
      <c r="B8230" s="5">
        <v>3</v>
      </c>
      <c r="C8230" s="6">
        <v>3928</v>
      </c>
      <c r="D8230" s="6">
        <v>3745</v>
      </c>
      <c r="E8230">
        <f>VLOOKUP(Чек_позиція!C8230,Товар!A:G,7,FALSE)</f>
        <v>247.08</v>
      </c>
      <c r="F8230">
        <f t="shared" si="128"/>
        <v>741.24</v>
      </c>
    </row>
    <row r="8231" spans="1:6">
      <c r="A8231" s="4">
        <v>8230</v>
      </c>
      <c r="B8231" s="5">
        <v>4</v>
      </c>
      <c r="C8231" s="6">
        <v>4395</v>
      </c>
      <c r="D8231" s="6">
        <v>3745</v>
      </c>
      <c r="E8231">
        <f>VLOOKUP(Чек_позиція!C8231,Товар!A:G,7,FALSE)</f>
        <v>379.04</v>
      </c>
      <c r="F8231">
        <f t="shared" si="128"/>
        <v>1516.16</v>
      </c>
    </row>
    <row r="8232" spans="1:6">
      <c r="A8232" s="4">
        <v>8231</v>
      </c>
      <c r="B8232" s="5">
        <v>2</v>
      </c>
      <c r="C8232" s="6">
        <v>3632</v>
      </c>
      <c r="D8232" s="6">
        <v>3746</v>
      </c>
      <c r="E8232">
        <f>VLOOKUP(Чек_позиція!C8232,Товар!A:G,7,FALSE)</f>
        <v>510.49</v>
      </c>
      <c r="F8232">
        <f t="shared" si="128"/>
        <v>1020.98</v>
      </c>
    </row>
    <row r="8233" spans="1:6">
      <c r="A8233" s="4">
        <v>8232</v>
      </c>
      <c r="B8233" s="5">
        <v>1</v>
      </c>
      <c r="C8233" s="6">
        <v>1933</v>
      </c>
      <c r="D8233" s="6">
        <v>3746</v>
      </c>
      <c r="E8233">
        <f>VLOOKUP(Чек_позиція!C8233,Товар!A:G,7,FALSE)</f>
        <v>699.67</v>
      </c>
      <c r="F8233">
        <f t="shared" si="128"/>
        <v>699.67</v>
      </c>
    </row>
    <row r="8234" spans="1:6">
      <c r="A8234" s="4">
        <v>8233</v>
      </c>
      <c r="B8234" s="5">
        <v>2</v>
      </c>
      <c r="C8234" s="6">
        <v>1735</v>
      </c>
      <c r="D8234" s="6">
        <v>3746</v>
      </c>
      <c r="E8234">
        <f>VLOOKUP(Чек_позиція!C8234,Товар!A:G,7,FALSE)</f>
        <v>835.93</v>
      </c>
      <c r="F8234">
        <f t="shared" si="128"/>
        <v>1671.86</v>
      </c>
    </row>
    <row r="8235" spans="1:6">
      <c r="A8235" s="4">
        <v>8234</v>
      </c>
      <c r="B8235" s="5">
        <v>2</v>
      </c>
      <c r="C8235" s="6">
        <v>456</v>
      </c>
      <c r="D8235" s="6">
        <v>3747</v>
      </c>
      <c r="E8235">
        <f>VLOOKUP(Чек_позиція!C8235,Товар!A:G,7,FALSE)</f>
        <v>231.15</v>
      </c>
      <c r="F8235">
        <f t="shared" si="128"/>
        <v>462.3</v>
      </c>
    </row>
    <row r="8236" spans="1:6">
      <c r="A8236" s="4">
        <v>8235</v>
      </c>
      <c r="B8236" s="5">
        <v>2</v>
      </c>
      <c r="C8236" s="6">
        <v>6842</v>
      </c>
      <c r="D8236" s="6">
        <v>3747</v>
      </c>
      <c r="E8236">
        <f>VLOOKUP(Чек_позиція!C8236,Товар!A:G,7,FALSE)</f>
        <v>664.79</v>
      </c>
      <c r="F8236">
        <f t="shared" si="128"/>
        <v>1329.58</v>
      </c>
    </row>
    <row r="8237" spans="1:6">
      <c r="A8237" s="4">
        <v>8236</v>
      </c>
      <c r="B8237" s="5">
        <v>1</v>
      </c>
      <c r="C8237" s="6">
        <v>6906</v>
      </c>
      <c r="D8237" s="6">
        <v>3748</v>
      </c>
      <c r="E8237">
        <f>VLOOKUP(Чек_позиція!C8237,Товар!A:G,7,FALSE)</f>
        <v>759.92</v>
      </c>
      <c r="F8237">
        <f t="shared" si="128"/>
        <v>759.92</v>
      </c>
    </row>
    <row r="8238" spans="1:6">
      <c r="A8238" s="4">
        <v>8237</v>
      </c>
      <c r="B8238" s="5">
        <v>2</v>
      </c>
      <c r="C8238" s="6">
        <v>1843</v>
      </c>
      <c r="D8238" s="6">
        <v>3748</v>
      </c>
      <c r="E8238">
        <f>VLOOKUP(Чек_позиція!C8238,Товар!A:G,7,FALSE)</f>
        <v>617.22</v>
      </c>
      <c r="F8238">
        <f t="shared" si="128"/>
        <v>1234.44</v>
      </c>
    </row>
    <row r="8239" spans="1:6">
      <c r="A8239" s="4">
        <v>8238</v>
      </c>
      <c r="B8239" s="5">
        <v>2</v>
      </c>
      <c r="C8239" s="6">
        <v>7099</v>
      </c>
      <c r="D8239" s="6">
        <v>3748</v>
      </c>
      <c r="E8239">
        <f>VLOOKUP(Чек_позиція!C8239,Товар!A:G,7,FALSE)</f>
        <v>896.16</v>
      </c>
      <c r="F8239">
        <f t="shared" si="128"/>
        <v>1792.32</v>
      </c>
    </row>
    <row r="8240" spans="1:6">
      <c r="A8240" s="4">
        <v>8239</v>
      </c>
      <c r="B8240" s="5">
        <v>3</v>
      </c>
      <c r="C8240" s="6">
        <v>4366</v>
      </c>
      <c r="D8240" s="6">
        <v>3749</v>
      </c>
      <c r="E8240">
        <f>VLOOKUP(Чек_позиція!C8240,Товар!A:G,7,FALSE)</f>
        <v>259.97000000000003</v>
      </c>
      <c r="F8240">
        <f t="shared" si="128"/>
        <v>779.91000000000008</v>
      </c>
    </row>
    <row r="8241" spans="1:6">
      <c r="A8241" s="4">
        <v>8240</v>
      </c>
      <c r="B8241" s="5">
        <v>2</v>
      </c>
      <c r="C8241" s="6">
        <v>9410</v>
      </c>
      <c r="D8241" s="6">
        <v>3749</v>
      </c>
      <c r="E8241">
        <f>VLOOKUP(Чек_позиція!C8241,Товар!A:G,7,FALSE)</f>
        <v>571.16</v>
      </c>
      <c r="F8241">
        <f t="shared" si="128"/>
        <v>1142.32</v>
      </c>
    </row>
    <row r="8242" spans="1:6">
      <c r="A8242" s="4">
        <v>8241</v>
      </c>
      <c r="B8242" s="5">
        <v>4</v>
      </c>
      <c r="C8242" s="6">
        <v>5878</v>
      </c>
      <c r="D8242" s="6">
        <v>3749</v>
      </c>
      <c r="E8242">
        <f>VLOOKUP(Чек_позиція!C8242,Товар!A:G,7,FALSE)</f>
        <v>384.31</v>
      </c>
      <c r="F8242">
        <f t="shared" si="128"/>
        <v>1537.24</v>
      </c>
    </row>
    <row r="8243" spans="1:6">
      <c r="A8243" s="4">
        <v>8242</v>
      </c>
      <c r="B8243" s="5">
        <v>2</v>
      </c>
      <c r="C8243" s="6">
        <v>9259</v>
      </c>
      <c r="D8243" s="6">
        <v>3750</v>
      </c>
      <c r="E8243">
        <f>VLOOKUP(Чек_позиція!C8243,Товар!A:G,7,FALSE)</f>
        <v>74.06</v>
      </c>
      <c r="F8243">
        <f t="shared" si="128"/>
        <v>148.12</v>
      </c>
    </row>
    <row r="8244" spans="1:6">
      <c r="A8244" s="4">
        <v>8243</v>
      </c>
      <c r="B8244" s="5">
        <v>2</v>
      </c>
      <c r="C8244" s="6">
        <v>7041</v>
      </c>
      <c r="D8244" s="6">
        <v>3750</v>
      </c>
      <c r="E8244">
        <f>VLOOKUP(Чек_позиція!C8244,Товар!A:G,7,FALSE)</f>
        <v>483.58</v>
      </c>
      <c r="F8244">
        <f t="shared" si="128"/>
        <v>967.16</v>
      </c>
    </row>
    <row r="8245" spans="1:6">
      <c r="A8245" s="4">
        <v>8244</v>
      </c>
      <c r="B8245" s="5">
        <v>3</v>
      </c>
      <c r="C8245" s="6">
        <v>9720</v>
      </c>
      <c r="D8245" s="6">
        <v>3750</v>
      </c>
      <c r="E8245">
        <f>VLOOKUP(Чек_позиція!C8245,Товар!A:G,7,FALSE)</f>
        <v>679.22</v>
      </c>
      <c r="F8245">
        <f t="shared" si="128"/>
        <v>2037.66</v>
      </c>
    </row>
    <row r="8246" spans="1:6">
      <c r="A8246" s="4">
        <v>8245</v>
      </c>
      <c r="B8246" s="5">
        <v>3</v>
      </c>
      <c r="C8246" s="6">
        <v>3423</v>
      </c>
      <c r="D8246" s="6">
        <v>3751</v>
      </c>
      <c r="E8246">
        <f>VLOOKUP(Чек_позиція!C8246,Товар!A:G,7,FALSE)</f>
        <v>918.11</v>
      </c>
      <c r="F8246">
        <f t="shared" si="128"/>
        <v>2754.33</v>
      </c>
    </row>
    <row r="8247" spans="1:6">
      <c r="A8247" s="4">
        <v>8246</v>
      </c>
      <c r="B8247" s="5">
        <v>4</v>
      </c>
      <c r="C8247" s="6">
        <v>9760</v>
      </c>
      <c r="D8247" s="6">
        <v>3751</v>
      </c>
      <c r="E8247">
        <f>VLOOKUP(Чек_позиція!C8247,Товар!A:G,7,FALSE)</f>
        <v>806.27</v>
      </c>
      <c r="F8247">
        <f t="shared" si="128"/>
        <v>3225.08</v>
      </c>
    </row>
    <row r="8248" spans="1:6">
      <c r="A8248" s="4">
        <v>8247</v>
      </c>
      <c r="B8248" s="5">
        <v>1</v>
      </c>
      <c r="C8248" s="6">
        <v>5302</v>
      </c>
      <c r="D8248" s="6">
        <v>3751</v>
      </c>
      <c r="E8248">
        <f>VLOOKUP(Чек_позиція!C8248,Товар!A:G,7,FALSE)</f>
        <v>556.76</v>
      </c>
      <c r="F8248">
        <f t="shared" si="128"/>
        <v>556.76</v>
      </c>
    </row>
    <row r="8249" spans="1:6">
      <c r="A8249" s="4">
        <v>8248</v>
      </c>
      <c r="B8249" s="5">
        <v>3</v>
      </c>
      <c r="C8249" s="6">
        <v>604</v>
      </c>
      <c r="D8249" s="6">
        <v>3751</v>
      </c>
      <c r="E8249">
        <f>VLOOKUP(Чек_позиція!C8249,Товар!A:G,7,FALSE)</f>
        <v>531.34</v>
      </c>
      <c r="F8249">
        <f t="shared" si="128"/>
        <v>1594.02</v>
      </c>
    </row>
    <row r="8250" spans="1:6">
      <c r="A8250" s="4">
        <v>8249</v>
      </c>
      <c r="B8250" s="5">
        <v>4</v>
      </c>
      <c r="C8250" s="6">
        <v>8961</v>
      </c>
      <c r="D8250" s="6">
        <v>3751</v>
      </c>
      <c r="E8250">
        <f>VLOOKUP(Чек_позиція!C8250,Товар!A:G,7,FALSE)</f>
        <v>501.38</v>
      </c>
      <c r="F8250">
        <f t="shared" si="128"/>
        <v>2005.52</v>
      </c>
    </row>
    <row r="8251" spans="1:6">
      <c r="A8251" s="4">
        <v>8250</v>
      </c>
      <c r="B8251" s="5">
        <v>2</v>
      </c>
      <c r="C8251" s="6">
        <v>6144</v>
      </c>
      <c r="D8251" s="6">
        <v>3752</v>
      </c>
      <c r="E8251">
        <f>VLOOKUP(Чек_позиція!C8251,Товар!A:G,7,FALSE)</f>
        <v>873.84</v>
      </c>
      <c r="F8251">
        <f t="shared" si="128"/>
        <v>1747.68</v>
      </c>
    </row>
    <row r="8252" spans="1:6">
      <c r="A8252" s="4">
        <v>8251</v>
      </c>
      <c r="B8252" s="5">
        <v>3</v>
      </c>
      <c r="C8252" s="6">
        <v>7181</v>
      </c>
      <c r="D8252" s="6">
        <v>3752</v>
      </c>
      <c r="E8252">
        <f>VLOOKUP(Чек_позиція!C8252,Товар!A:G,7,FALSE)</f>
        <v>363.13</v>
      </c>
      <c r="F8252">
        <f t="shared" si="128"/>
        <v>1089.3899999999999</v>
      </c>
    </row>
    <row r="8253" spans="1:6">
      <c r="A8253" s="4">
        <v>8252</v>
      </c>
      <c r="B8253" s="5">
        <v>3</v>
      </c>
      <c r="C8253" s="6">
        <v>6549</v>
      </c>
      <c r="D8253" s="6">
        <v>3752</v>
      </c>
      <c r="E8253">
        <f>VLOOKUP(Чек_позиція!C8253,Товар!A:G,7,FALSE)</f>
        <v>549.20000000000005</v>
      </c>
      <c r="F8253">
        <f t="shared" si="128"/>
        <v>1647.6000000000001</v>
      </c>
    </row>
    <row r="8254" spans="1:6">
      <c r="A8254" s="4">
        <v>8253</v>
      </c>
      <c r="B8254" s="5">
        <v>3</v>
      </c>
      <c r="C8254" s="6">
        <v>9696</v>
      </c>
      <c r="D8254" s="6">
        <v>3753</v>
      </c>
      <c r="E8254">
        <f>VLOOKUP(Чек_позиція!C8254,Товар!A:G,7,FALSE)</f>
        <v>562.96</v>
      </c>
      <c r="F8254">
        <f t="shared" si="128"/>
        <v>1688.88</v>
      </c>
    </row>
    <row r="8255" spans="1:6">
      <c r="A8255" s="4">
        <v>8254</v>
      </c>
      <c r="B8255" s="5">
        <v>4</v>
      </c>
      <c r="C8255" s="6">
        <v>3526</v>
      </c>
      <c r="D8255" s="6">
        <v>3754</v>
      </c>
      <c r="E8255">
        <f>VLOOKUP(Чек_позиція!C8255,Товар!A:G,7,FALSE)</f>
        <v>52</v>
      </c>
      <c r="F8255">
        <f t="shared" si="128"/>
        <v>208</v>
      </c>
    </row>
    <row r="8256" spans="1:6">
      <c r="A8256" s="4">
        <v>8255</v>
      </c>
      <c r="B8256" s="5">
        <v>4</v>
      </c>
      <c r="C8256" s="6">
        <v>4160</v>
      </c>
      <c r="D8256" s="6">
        <v>3754</v>
      </c>
      <c r="E8256">
        <f>VLOOKUP(Чек_позиція!C8256,Товар!A:G,7,FALSE)</f>
        <v>333.36</v>
      </c>
      <c r="F8256">
        <f t="shared" si="128"/>
        <v>1333.44</v>
      </c>
    </row>
    <row r="8257" spans="1:6">
      <c r="A8257" s="4">
        <v>8256</v>
      </c>
      <c r="B8257" s="5">
        <v>3</v>
      </c>
      <c r="C8257" s="6">
        <v>2852</v>
      </c>
      <c r="D8257" s="6">
        <v>3755</v>
      </c>
      <c r="E8257">
        <f>VLOOKUP(Чек_позиція!C8257,Товар!A:G,7,FALSE)</f>
        <v>312.74</v>
      </c>
      <c r="F8257">
        <f t="shared" si="128"/>
        <v>938.22</v>
      </c>
    </row>
    <row r="8258" spans="1:6">
      <c r="A8258" s="4">
        <v>8257</v>
      </c>
      <c r="B8258" s="5">
        <v>1</v>
      </c>
      <c r="C8258" s="6">
        <v>9894</v>
      </c>
      <c r="D8258" s="6">
        <v>3756</v>
      </c>
      <c r="E8258">
        <f>VLOOKUP(Чек_позиція!C8258,Товар!A:G,7,FALSE)</f>
        <v>639.67999999999995</v>
      </c>
      <c r="F8258">
        <f t="shared" si="128"/>
        <v>639.67999999999995</v>
      </c>
    </row>
    <row r="8259" spans="1:6">
      <c r="A8259" s="4">
        <v>8258</v>
      </c>
      <c r="B8259" s="5">
        <v>1</v>
      </c>
      <c r="C8259" s="6">
        <v>2205</v>
      </c>
      <c r="D8259" s="6">
        <v>3756</v>
      </c>
      <c r="E8259">
        <f>VLOOKUP(Чек_позиція!C8259,Товар!A:G,7,FALSE)</f>
        <v>326.45999999999998</v>
      </c>
      <c r="F8259">
        <f t="shared" ref="F8259:F8322" si="129">B8259*E8259</f>
        <v>326.45999999999998</v>
      </c>
    </row>
    <row r="8260" spans="1:6">
      <c r="A8260" s="4">
        <v>8259</v>
      </c>
      <c r="B8260" s="5">
        <v>3</v>
      </c>
      <c r="C8260" s="6">
        <v>4104</v>
      </c>
      <c r="D8260" s="6">
        <v>3756</v>
      </c>
      <c r="E8260">
        <f>VLOOKUP(Чек_позиція!C8260,Товар!A:G,7,FALSE)</f>
        <v>210.99</v>
      </c>
      <c r="F8260">
        <f t="shared" si="129"/>
        <v>632.97</v>
      </c>
    </row>
    <row r="8261" spans="1:6">
      <c r="A8261" s="4">
        <v>8260</v>
      </c>
      <c r="B8261" s="5">
        <v>4</v>
      </c>
      <c r="C8261" s="6">
        <v>9558</v>
      </c>
      <c r="D8261" s="6">
        <v>3756</v>
      </c>
      <c r="E8261">
        <f>VLOOKUP(Чек_позиція!C8261,Товар!A:G,7,FALSE)</f>
        <v>891.97</v>
      </c>
      <c r="F8261">
        <f t="shared" si="129"/>
        <v>3567.88</v>
      </c>
    </row>
    <row r="8262" spans="1:6">
      <c r="A8262" s="4">
        <v>8261</v>
      </c>
      <c r="B8262" s="5">
        <v>1</v>
      </c>
      <c r="C8262" s="6">
        <v>3435</v>
      </c>
      <c r="D8262" s="6">
        <v>3757</v>
      </c>
      <c r="E8262">
        <f>VLOOKUP(Чек_позиція!C8262,Товар!A:G,7,FALSE)</f>
        <v>721.63</v>
      </c>
      <c r="F8262">
        <f t="shared" si="129"/>
        <v>721.63</v>
      </c>
    </row>
    <row r="8263" spans="1:6">
      <c r="A8263" s="4">
        <v>8262</v>
      </c>
      <c r="B8263" s="5">
        <v>1</v>
      </c>
      <c r="C8263" s="6">
        <v>4279</v>
      </c>
      <c r="D8263" s="6">
        <v>3757</v>
      </c>
      <c r="E8263">
        <f>VLOOKUP(Чек_позиція!C8263,Товар!A:G,7,FALSE)</f>
        <v>396.91</v>
      </c>
      <c r="F8263">
        <f t="shared" si="129"/>
        <v>396.91</v>
      </c>
    </row>
    <row r="8264" spans="1:6">
      <c r="A8264" s="4">
        <v>8263</v>
      </c>
      <c r="B8264" s="5">
        <v>1</v>
      </c>
      <c r="C8264" s="6">
        <v>4205</v>
      </c>
      <c r="D8264" s="6">
        <v>3758</v>
      </c>
      <c r="E8264">
        <f>VLOOKUP(Чек_позиція!C8264,Товар!A:G,7,FALSE)</f>
        <v>413.6</v>
      </c>
      <c r="F8264">
        <f t="shared" si="129"/>
        <v>413.6</v>
      </c>
    </row>
    <row r="8265" spans="1:6">
      <c r="A8265" s="4">
        <v>8264</v>
      </c>
      <c r="B8265" s="5">
        <v>3</v>
      </c>
      <c r="C8265" s="6">
        <v>2805</v>
      </c>
      <c r="D8265" s="6">
        <v>3759</v>
      </c>
      <c r="E8265">
        <f>VLOOKUP(Чек_позиція!C8265,Товар!A:G,7,FALSE)</f>
        <v>360.55</v>
      </c>
      <c r="F8265">
        <f t="shared" si="129"/>
        <v>1081.6500000000001</v>
      </c>
    </row>
    <row r="8266" spans="1:6">
      <c r="A8266" s="4">
        <v>8265</v>
      </c>
      <c r="B8266" s="5">
        <v>2</v>
      </c>
      <c r="C8266" s="6">
        <v>6451</v>
      </c>
      <c r="D8266" s="6">
        <v>3759</v>
      </c>
      <c r="E8266">
        <f>VLOOKUP(Чек_позиція!C8266,Товар!A:G,7,FALSE)</f>
        <v>113.1</v>
      </c>
      <c r="F8266">
        <f t="shared" si="129"/>
        <v>226.2</v>
      </c>
    </row>
    <row r="8267" spans="1:6">
      <c r="A8267" s="4">
        <v>8266</v>
      </c>
      <c r="B8267" s="5">
        <v>4</v>
      </c>
      <c r="C8267" s="6">
        <v>101</v>
      </c>
      <c r="D8267" s="6">
        <v>3759</v>
      </c>
      <c r="E8267">
        <f>VLOOKUP(Чек_позиція!C8267,Товар!A:G,7,FALSE)</f>
        <v>157.08000000000001</v>
      </c>
      <c r="F8267">
        <f t="shared" si="129"/>
        <v>628.32000000000005</v>
      </c>
    </row>
    <row r="8268" spans="1:6">
      <c r="A8268" s="4">
        <v>8267</v>
      </c>
      <c r="B8268" s="5">
        <v>2</v>
      </c>
      <c r="C8268" s="6">
        <v>8814</v>
      </c>
      <c r="D8268" s="6">
        <v>3759</v>
      </c>
      <c r="E8268">
        <f>VLOOKUP(Чек_позиція!C8268,Товар!A:G,7,FALSE)</f>
        <v>757.66</v>
      </c>
      <c r="F8268">
        <f t="shared" si="129"/>
        <v>1515.32</v>
      </c>
    </row>
    <row r="8269" spans="1:6">
      <c r="A8269" s="4">
        <v>8268</v>
      </c>
      <c r="B8269" s="5">
        <v>4</v>
      </c>
      <c r="C8269" s="6">
        <v>2545</v>
      </c>
      <c r="D8269" s="6">
        <v>3759</v>
      </c>
      <c r="E8269">
        <f>VLOOKUP(Чек_позиція!C8269,Товар!A:G,7,FALSE)</f>
        <v>621.38</v>
      </c>
      <c r="F8269">
        <f t="shared" si="129"/>
        <v>2485.52</v>
      </c>
    </row>
    <row r="8270" spans="1:6">
      <c r="A8270" s="4">
        <v>8269</v>
      </c>
      <c r="B8270" s="5">
        <v>3</v>
      </c>
      <c r="C8270" s="6">
        <v>4691</v>
      </c>
      <c r="D8270" s="6">
        <v>3760</v>
      </c>
      <c r="E8270">
        <f>VLOOKUP(Чек_позиція!C8270,Товар!A:G,7,FALSE)</f>
        <v>157.44999999999999</v>
      </c>
      <c r="F8270">
        <f t="shared" si="129"/>
        <v>472.34999999999997</v>
      </c>
    </row>
    <row r="8271" spans="1:6">
      <c r="A8271" s="4">
        <v>8270</v>
      </c>
      <c r="B8271" s="5">
        <v>3</v>
      </c>
      <c r="C8271" s="6">
        <v>4453</v>
      </c>
      <c r="D8271" s="6">
        <v>3760</v>
      </c>
      <c r="E8271">
        <f>VLOOKUP(Чек_позиція!C8271,Товар!A:G,7,FALSE)</f>
        <v>943.36</v>
      </c>
      <c r="F8271">
        <f t="shared" si="129"/>
        <v>2830.08</v>
      </c>
    </row>
    <row r="8272" spans="1:6">
      <c r="A8272" s="4">
        <v>8271</v>
      </c>
      <c r="B8272" s="5">
        <v>4</v>
      </c>
      <c r="C8272" s="6">
        <v>4616</v>
      </c>
      <c r="D8272" s="6">
        <v>3760</v>
      </c>
      <c r="E8272">
        <f>VLOOKUP(Чек_позиція!C8272,Товар!A:G,7,FALSE)</f>
        <v>763.96</v>
      </c>
      <c r="F8272">
        <f t="shared" si="129"/>
        <v>3055.84</v>
      </c>
    </row>
    <row r="8273" spans="1:6">
      <c r="A8273" s="4">
        <v>8272</v>
      </c>
      <c r="B8273" s="5">
        <v>3</v>
      </c>
      <c r="C8273" s="6">
        <v>5188</v>
      </c>
      <c r="D8273" s="6">
        <v>3760</v>
      </c>
      <c r="E8273">
        <f>VLOOKUP(Чек_позиція!C8273,Товар!A:G,7,FALSE)</f>
        <v>293.29000000000002</v>
      </c>
      <c r="F8273">
        <f t="shared" si="129"/>
        <v>879.87000000000012</v>
      </c>
    </row>
    <row r="8274" spans="1:6">
      <c r="A8274" s="4">
        <v>8273</v>
      </c>
      <c r="B8274" s="5">
        <v>3</v>
      </c>
      <c r="C8274" s="6">
        <v>2719</v>
      </c>
      <c r="D8274" s="6">
        <v>3760</v>
      </c>
      <c r="E8274">
        <f>VLOOKUP(Чек_позиція!C8274,Товар!A:G,7,FALSE)</f>
        <v>854.85</v>
      </c>
      <c r="F8274">
        <f t="shared" si="129"/>
        <v>2564.5500000000002</v>
      </c>
    </row>
    <row r="8275" spans="1:6">
      <c r="A8275" s="4">
        <v>8274</v>
      </c>
      <c r="B8275" s="5">
        <v>2</v>
      </c>
      <c r="C8275" s="6">
        <v>3008</v>
      </c>
      <c r="D8275" s="6">
        <v>3761</v>
      </c>
      <c r="E8275">
        <f>VLOOKUP(Чек_позиція!C8275,Товар!A:G,7,FALSE)</f>
        <v>217.66</v>
      </c>
      <c r="F8275">
        <f t="shared" si="129"/>
        <v>435.32</v>
      </c>
    </row>
    <row r="8276" spans="1:6">
      <c r="A8276" s="4">
        <v>8275</v>
      </c>
      <c r="B8276" s="5">
        <v>2</v>
      </c>
      <c r="C8276" s="6">
        <v>9556</v>
      </c>
      <c r="D8276" s="6">
        <v>3761</v>
      </c>
      <c r="E8276">
        <f>VLOOKUP(Чек_позиція!C8276,Товар!A:G,7,FALSE)</f>
        <v>281.33</v>
      </c>
      <c r="F8276">
        <f t="shared" si="129"/>
        <v>562.66</v>
      </c>
    </row>
    <row r="8277" spans="1:6">
      <c r="A8277" s="4">
        <v>8276</v>
      </c>
      <c r="B8277" s="5">
        <v>2</v>
      </c>
      <c r="C8277" s="6">
        <v>16</v>
      </c>
      <c r="D8277" s="6">
        <v>3762</v>
      </c>
      <c r="E8277">
        <f>VLOOKUP(Чек_позиція!C8277,Товар!A:G,7,FALSE)</f>
        <v>57.05</v>
      </c>
      <c r="F8277">
        <f t="shared" si="129"/>
        <v>114.1</v>
      </c>
    </row>
    <row r="8278" spans="1:6">
      <c r="A8278" s="4">
        <v>8277</v>
      </c>
      <c r="B8278" s="5">
        <v>3</v>
      </c>
      <c r="C8278" s="6">
        <v>7466</v>
      </c>
      <c r="D8278" s="6">
        <v>3763</v>
      </c>
      <c r="E8278">
        <f>VLOOKUP(Чек_позиція!C8278,Товар!A:G,7,FALSE)</f>
        <v>380.28</v>
      </c>
      <c r="F8278">
        <f t="shared" si="129"/>
        <v>1140.8399999999999</v>
      </c>
    </row>
    <row r="8279" spans="1:6">
      <c r="A8279" s="4">
        <v>8278</v>
      </c>
      <c r="B8279" s="5">
        <v>4</v>
      </c>
      <c r="C8279" s="6">
        <v>9861</v>
      </c>
      <c r="D8279" s="6">
        <v>3764</v>
      </c>
      <c r="E8279">
        <f>VLOOKUP(Чек_позиція!C8279,Товар!A:G,7,FALSE)</f>
        <v>258.01</v>
      </c>
      <c r="F8279">
        <f t="shared" si="129"/>
        <v>1032.04</v>
      </c>
    </row>
    <row r="8280" spans="1:6">
      <c r="A8280" s="4">
        <v>8279</v>
      </c>
      <c r="B8280" s="5">
        <v>3</v>
      </c>
      <c r="C8280" s="6">
        <v>4534</v>
      </c>
      <c r="D8280" s="6">
        <v>3764</v>
      </c>
      <c r="E8280">
        <f>VLOOKUP(Чек_позиція!C8280,Товар!A:G,7,FALSE)</f>
        <v>188.01</v>
      </c>
      <c r="F8280">
        <f t="shared" si="129"/>
        <v>564.03</v>
      </c>
    </row>
    <row r="8281" spans="1:6">
      <c r="A8281" s="4">
        <v>8280</v>
      </c>
      <c r="B8281" s="5">
        <v>1</v>
      </c>
      <c r="C8281" s="6">
        <v>7757</v>
      </c>
      <c r="D8281" s="6">
        <v>3764</v>
      </c>
      <c r="E8281">
        <f>VLOOKUP(Чек_позиція!C8281,Товар!A:G,7,FALSE)</f>
        <v>382.21</v>
      </c>
      <c r="F8281">
        <f t="shared" si="129"/>
        <v>382.21</v>
      </c>
    </row>
    <row r="8282" spans="1:6">
      <c r="A8282" s="4">
        <v>8281</v>
      </c>
      <c r="B8282" s="5">
        <v>2</v>
      </c>
      <c r="C8282" s="6">
        <v>1897</v>
      </c>
      <c r="D8282" s="6">
        <v>3764</v>
      </c>
      <c r="E8282">
        <f>VLOOKUP(Чек_позиція!C8282,Товар!A:G,7,FALSE)</f>
        <v>494.71</v>
      </c>
      <c r="F8282">
        <f t="shared" si="129"/>
        <v>989.42</v>
      </c>
    </row>
    <row r="8283" spans="1:6">
      <c r="A8283" s="4">
        <v>8282</v>
      </c>
      <c r="B8283" s="5">
        <v>2</v>
      </c>
      <c r="C8283" s="6">
        <v>6234</v>
      </c>
      <c r="D8283" s="6">
        <v>3765</v>
      </c>
      <c r="E8283">
        <f>VLOOKUP(Чек_позиція!C8283,Товар!A:G,7,FALSE)</f>
        <v>633.47</v>
      </c>
      <c r="F8283">
        <f t="shared" si="129"/>
        <v>1266.94</v>
      </c>
    </row>
    <row r="8284" spans="1:6">
      <c r="A8284" s="4">
        <v>8283</v>
      </c>
      <c r="B8284" s="5">
        <v>2</v>
      </c>
      <c r="C8284" s="6">
        <v>1420</v>
      </c>
      <c r="D8284" s="6">
        <v>3765</v>
      </c>
      <c r="E8284">
        <f>VLOOKUP(Чек_позиція!C8284,Товар!A:G,7,FALSE)</f>
        <v>551.09</v>
      </c>
      <c r="F8284">
        <f t="shared" si="129"/>
        <v>1102.18</v>
      </c>
    </row>
    <row r="8285" spans="1:6">
      <c r="A8285" s="4">
        <v>8284</v>
      </c>
      <c r="B8285" s="5">
        <v>2</v>
      </c>
      <c r="C8285" s="6">
        <v>7880</v>
      </c>
      <c r="D8285" s="6">
        <v>3765</v>
      </c>
      <c r="E8285">
        <f>VLOOKUP(Чек_позиція!C8285,Товар!A:G,7,FALSE)</f>
        <v>387.18</v>
      </c>
      <c r="F8285">
        <f t="shared" si="129"/>
        <v>774.36</v>
      </c>
    </row>
    <row r="8286" spans="1:6">
      <c r="A8286" s="4">
        <v>8285</v>
      </c>
      <c r="B8286" s="5">
        <v>1</v>
      </c>
      <c r="C8286" s="6">
        <v>3268</v>
      </c>
      <c r="D8286" s="6">
        <v>3766</v>
      </c>
      <c r="E8286">
        <f>VLOOKUP(Чек_позиція!C8286,Товар!A:G,7,FALSE)</f>
        <v>362.71</v>
      </c>
      <c r="F8286">
        <f t="shared" si="129"/>
        <v>362.71</v>
      </c>
    </row>
    <row r="8287" spans="1:6">
      <c r="A8287" s="4">
        <v>8286</v>
      </c>
      <c r="B8287" s="5">
        <v>4</v>
      </c>
      <c r="C8287" s="6">
        <v>4545</v>
      </c>
      <c r="D8287" s="6">
        <v>3767</v>
      </c>
      <c r="E8287">
        <f>VLOOKUP(Чек_позиція!C8287,Товар!A:G,7,FALSE)</f>
        <v>840.15</v>
      </c>
      <c r="F8287">
        <f t="shared" si="129"/>
        <v>3360.6</v>
      </c>
    </row>
    <row r="8288" spans="1:6">
      <c r="A8288" s="4">
        <v>8287</v>
      </c>
      <c r="B8288" s="5">
        <v>3</v>
      </c>
      <c r="C8288" s="6">
        <v>2296</v>
      </c>
      <c r="D8288" s="6">
        <v>3767</v>
      </c>
      <c r="E8288">
        <f>VLOOKUP(Чек_позиція!C8288,Товар!A:G,7,FALSE)</f>
        <v>689.46</v>
      </c>
      <c r="F8288">
        <f t="shared" si="129"/>
        <v>2068.38</v>
      </c>
    </row>
    <row r="8289" spans="1:6">
      <c r="A8289" s="4">
        <v>8288</v>
      </c>
      <c r="B8289" s="5">
        <v>4</v>
      </c>
      <c r="C8289" s="6">
        <v>371</v>
      </c>
      <c r="D8289" s="6">
        <v>3767</v>
      </c>
      <c r="E8289">
        <f>VLOOKUP(Чек_позиція!C8289,Товар!A:G,7,FALSE)</f>
        <v>938.34</v>
      </c>
      <c r="F8289">
        <f t="shared" si="129"/>
        <v>3753.36</v>
      </c>
    </row>
    <row r="8290" spans="1:6">
      <c r="A8290" s="4">
        <v>8289</v>
      </c>
      <c r="B8290" s="5">
        <v>1</v>
      </c>
      <c r="C8290" s="6">
        <v>6925</v>
      </c>
      <c r="D8290" s="6">
        <v>3767</v>
      </c>
      <c r="E8290">
        <f>VLOOKUP(Чек_позиція!C8290,Товар!A:G,7,FALSE)</f>
        <v>949.24</v>
      </c>
      <c r="F8290">
        <f t="shared" si="129"/>
        <v>949.24</v>
      </c>
    </row>
    <row r="8291" spans="1:6">
      <c r="A8291" s="4">
        <v>8290</v>
      </c>
      <c r="B8291" s="5">
        <v>3</v>
      </c>
      <c r="C8291" s="6">
        <v>2773</v>
      </c>
      <c r="D8291" s="6">
        <v>3768</v>
      </c>
      <c r="E8291">
        <f>VLOOKUP(Чек_позиція!C8291,Товар!A:G,7,FALSE)</f>
        <v>848.96</v>
      </c>
      <c r="F8291">
        <f t="shared" si="129"/>
        <v>2546.88</v>
      </c>
    </row>
    <row r="8292" spans="1:6">
      <c r="A8292" s="4">
        <v>8291</v>
      </c>
      <c r="B8292" s="5">
        <v>2</v>
      </c>
      <c r="C8292" s="6">
        <v>3027</v>
      </c>
      <c r="D8292" s="6">
        <v>3768</v>
      </c>
      <c r="E8292">
        <f>VLOOKUP(Чек_позиція!C8292,Товар!A:G,7,FALSE)</f>
        <v>210.65</v>
      </c>
      <c r="F8292">
        <f t="shared" si="129"/>
        <v>421.3</v>
      </c>
    </row>
    <row r="8293" spans="1:6">
      <c r="A8293" s="4">
        <v>8292</v>
      </c>
      <c r="B8293" s="5">
        <v>4</v>
      </c>
      <c r="C8293" s="6">
        <v>1439</v>
      </c>
      <c r="D8293" s="6">
        <v>3768</v>
      </c>
      <c r="E8293">
        <f>VLOOKUP(Чек_позиція!C8293,Товар!A:G,7,FALSE)</f>
        <v>229.88</v>
      </c>
      <c r="F8293">
        <f t="shared" si="129"/>
        <v>919.52</v>
      </c>
    </row>
    <row r="8294" spans="1:6">
      <c r="A8294" s="4">
        <v>8293</v>
      </c>
      <c r="B8294" s="5">
        <v>1</v>
      </c>
      <c r="C8294" s="6">
        <v>9734</v>
      </c>
      <c r="D8294" s="6">
        <v>3769</v>
      </c>
      <c r="E8294">
        <f>VLOOKUP(Чек_позиція!C8294,Товар!A:G,7,FALSE)</f>
        <v>604.37</v>
      </c>
      <c r="F8294">
        <f t="shared" si="129"/>
        <v>604.37</v>
      </c>
    </row>
    <row r="8295" spans="1:6">
      <c r="A8295" s="4">
        <v>8294</v>
      </c>
      <c r="B8295" s="5">
        <v>1</v>
      </c>
      <c r="C8295" s="6">
        <v>3018</v>
      </c>
      <c r="D8295" s="6">
        <v>3769</v>
      </c>
      <c r="E8295">
        <f>VLOOKUP(Чек_позиція!C8295,Товар!A:G,7,FALSE)</f>
        <v>924.22</v>
      </c>
      <c r="F8295">
        <f t="shared" si="129"/>
        <v>924.22</v>
      </c>
    </row>
    <row r="8296" spans="1:6">
      <c r="A8296" s="4">
        <v>8295</v>
      </c>
      <c r="B8296" s="5">
        <v>2</v>
      </c>
      <c r="C8296" s="6">
        <v>9594</v>
      </c>
      <c r="D8296" s="6">
        <v>3769</v>
      </c>
      <c r="E8296">
        <f>VLOOKUP(Чек_позиція!C8296,Товар!A:G,7,FALSE)</f>
        <v>293.16000000000003</v>
      </c>
      <c r="F8296">
        <f t="shared" si="129"/>
        <v>586.32000000000005</v>
      </c>
    </row>
    <row r="8297" spans="1:6">
      <c r="A8297" s="4">
        <v>8296</v>
      </c>
      <c r="B8297" s="5">
        <v>2</v>
      </c>
      <c r="C8297" s="6">
        <v>2613</v>
      </c>
      <c r="D8297" s="6">
        <v>3770</v>
      </c>
      <c r="E8297">
        <f>VLOOKUP(Чек_позиція!C8297,Товар!A:G,7,FALSE)</f>
        <v>174.02</v>
      </c>
      <c r="F8297">
        <f t="shared" si="129"/>
        <v>348.04</v>
      </c>
    </row>
    <row r="8298" spans="1:6">
      <c r="A8298" s="4">
        <v>8297</v>
      </c>
      <c r="B8298" s="5">
        <v>2</v>
      </c>
      <c r="C8298" s="6">
        <v>3821</v>
      </c>
      <c r="D8298" s="6">
        <v>3770</v>
      </c>
      <c r="E8298">
        <f>VLOOKUP(Чек_позиція!C8298,Товар!A:G,7,FALSE)</f>
        <v>686.21</v>
      </c>
      <c r="F8298">
        <f t="shared" si="129"/>
        <v>1372.42</v>
      </c>
    </row>
    <row r="8299" spans="1:6">
      <c r="A8299" s="4">
        <v>8298</v>
      </c>
      <c r="B8299" s="5">
        <v>1</v>
      </c>
      <c r="C8299" s="6">
        <v>4097</v>
      </c>
      <c r="D8299" s="6">
        <v>3770</v>
      </c>
      <c r="E8299">
        <f>VLOOKUP(Чек_позиція!C8299,Товар!A:G,7,FALSE)</f>
        <v>524.05999999999995</v>
      </c>
      <c r="F8299">
        <f t="shared" si="129"/>
        <v>524.05999999999995</v>
      </c>
    </row>
    <row r="8300" spans="1:6">
      <c r="A8300" s="4">
        <v>8299</v>
      </c>
      <c r="B8300" s="5">
        <v>2</v>
      </c>
      <c r="C8300" s="6">
        <v>5991</v>
      </c>
      <c r="D8300" s="6">
        <v>3770</v>
      </c>
      <c r="E8300">
        <f>VLOOKUP(Чек_позиція!C8300,Товар!A:G,7,FALSE)</f>
        <v>553.27</v>
      </c>
      <c r="F8300">
        <f t="shared" si="129"/>
        <v>1106.54</v>
      </c>
    </row>
    <row r="8301" spans="1:6">
      <c r="A8301" s="4">
        <v>8300</v>
      </c>
      <c r="B8301" s="5">
        <v>4</v>
      </c>
      <c r="C8301" s="6">
        <v>9294</v>
      </c>
      <c r="D8301" s="6">
        <v>3771</v>
      </c>
      <c r="E8301">
        <f>VLOOKUP(Чек_позиція!C8301,Товар!A:G,7,FALSE)</f>
        <v>675.3</v>
      </c>
      <c r="F8301">
        <f t="shared" si="129"/>
        <v>2701.2</v>
      </c>
    </row>
    <row r="8302" spans="1:6">
      <c r="A8302" s="4">
        <v>8301</v>
      </c>
      <c r="B8302" s="5">
        <v>3</v>
      </c>
      <c r="C8302" s="6">
        <v>7907</v>
      </c>
      <c r="D8302" s="6">
        <v>3771</v>
      </c>
      <c r="E8302">
        <f>VLOOKUP(Чек_позиція!C8302,Товар!A:G,7,FALSE)</f>
        <v>833.8</v>
      </c>
      <c r="F8302">
        <f t="shared" si="129"/>
        <v>2501.3999999999996</v>
      </c>
    </row>
    <row r="8303" spans="1:6">
      <c r="A8303" s="4">
        <v>8302</v>
      </c>
      <c r="B8303" s="5">
        <v>4</v>
      </c>
      <c r="C8303" s="6">
        <v>2099</v>
      </c>
      <c r="D8303" s="6">
        <v>3771</v>
      </c>
      <c r="E8303">
        <f>VLOOKUP(Чек_позиція!C8303,Товар!A:G,7,FALSE)</f>
        <v>172.32</v>
      </c>
      <c r="F8303">
        <f t="shared" si="129"/>
        <v>689.28</v>
      </c>
    </row>
    <row r="8304" spans="1:6">
      <c r="A8304" s="4">
        <v>8303</v>
      </c>
      <c r="B8304" s="5">
        <v>3</v>
      </c>
      <c r="C8304" s="6">
        <v>3698</v>
      </c>
      <c r="D8304" s="6">
        <v>3771</v>
      </c>
      <c r="E8304">
        <f>VLOOKUP(Чек_позиція!C8304,Товар!A:G,7,FALSE)</f>
        <v>803.34</v>
      </c>
      <c r="F8304">
        <f t="shared" si="129"/>
        <v>2410.02</v>
      </c>
    </row>
    <row r="8305" spans="1:6">
      <c r="A8305" s="4">
        <v>8304</v>
      </c>
      <c r="B8305" s="5">
        <v>4</v>
      </c>
      <c r="C8305" s="6">
        <v>2535</v>
      </c>
      <c r="D8305" s="6">
        <v>3772</v>
      </c>
      <c r="E8305">
        <f>VLOOKUP(Чек_позиція!C8305,Товар!A:G,7,FALSE)</f>
        <v>550.74</v>
      </c>
      <c r="F8305">
        <f t="shared" si="129"/>
        <v>2202.96</v>
      </c>
    </row>
    <row r="8306" spans="1:6">
      <c r="A8306" s="4">
        <v>8305</v>
      </c>
      <c r="B8306" s="5">
        <v>3</v>
      </c>
      <c r="C8306" s="6">
        <v>193</v>
      </c>
      <c r="D8306" s="6">
        <v>3772</v>
      </c>
      <c r="E8306">
        <f>VLOOKUP(Чек_позиція!C8306,Товар!A:G,7,FALSE)</f>
        <v>544.34</v>
      </c>
      <c r="F8306">
        <f t="shared" si="129"/>
        <v>1633.02</v>
      </c>
    </row>
    <row r="8307" spans="1:6">
      <c r="A8307" s="4">
        <v>8306</v>
      </c>
      <c r="B8307" s="5">
        <v>2</v>
      </c>
      <c r="C8307" s="6">
        <v>1111</v>
      </c>
      <c r="D8307" s="6">
        <v>3772</v>
      </c>
      <c r="E8307">
        <f>VLOOKUP(Чек_позиція!C8307,Товар!A:G,7,FALSE)</f>
        <v>179.86</v>
      </c>
      <c r="F8307">
        <f t="shared" si="129"/>
        <v>359.72</v>
      </c>
    </row>
    <row r="8308" spans="1:6">
      <c r="A8308" s="4">
        <v>8307</v>
      </c>
      <c r="B8308" s="5">
        <v>3</v>
      </c>
      <c r="C8308" s="6">
        <v>5626</v>
      </c>
      <c r="D8308" s="6">
        <v>3772</v>
      </c>
      <c r="E8308">
        <f>VLOOKUP(Чек_позиція!C8308,Товар!A:G,7,FALSE)</f>
        <v>335.1</v>
      </c>
      <c r="F8308">
        <f t="shared" si="129"/>
        <v>1005.3000000000001</v>
      </c>
    </row>
    <row r="8309" spans="1:6">
      <c r="A8309" s="4">
        <v>8308</v>
      </c>
      <c r="B8309" s="5">
        <v>3</v>
      </c>
      <c r="C8309" s="6">
        <v>8925</v>
      </c>
      <c r="D8309" s="6">
        <v>3772</v>
      </c>
      <c r="E8309">
        <f>VLOOKUP(Чек_позиція!C8309,Товар!A:G,7,FALSE)</f>
        <v>46.63</v>
      </c>
      <c r="F8309">
        <f t="shared" si="129"/>
        <v>139.89000000000001</v>
      </c>
    </row>
    <row r="8310" spans="1:6">
      <c r="A8310" s="4">
        <v>8309</v>
      </c>
      <c r="B8310" s="5">
        <v>1</v>
      </c>
      <c r="C8310" s="6">
        <v>7282</v>
      </c>
      <c r="D8310" s="6">
        <v>3773</v>
      </c>
      <c r="E8310">
        <f>VLOOKUP(Чек_позиція!C8310,Товар!A:G,7,FALSE)</f>
        <v>667.37</v>
      </c>
      <c r="F8310">
        <f t="shared" si="129"/>
        <v>667.37</v>
      </c>
    </row>
    <row r="8311" spans="1:6">
      <c r="A8311" s="4">
        <v>8310</v>
      </c>
      <c r="B8311" s="5">
        <v>2</v>
      </c>
      <c r="C8311" s="6">
        <v>7157</v>
      </c>
      <c r="D8311" s="6">
        <v>3773</v>
      </c>
      <c r="E8311">
        <f>VLOOKUP(Чек_позиція!C8311,Товар!A:G,7,FALSE)</f>
        <v>903.06</v>
      </c>
      <c r="F8311">
        <f t="shared" si="129"/>
        <v>1806.12</v>
      </c>
    </row>
    <row r="8312" spans="1:6">
      <c r="A8312" s="4">
        <v>8311</v>
      </c>
      <c r="B8312" s="5">
        <v>1</v>
      </c>
      <c r="C8312" s="6">
        <v>3452</v>
      </c>
      <c r="D8312" s="6">
        <v>3773</v>
      </c>
      <c r="E8312">
        <f>VLOOKUP(Чек_позиція!C8312,Товар!A:G,7,FALSE)</f>
        <v>50.99</v>
      </c>
      <c r="F8312">
        <f t="shared" si="129"/>
        <v>50.99</v>
      </c>
    </row>
    <row r="8313" spans="1:6">
      <c r="A8313" s="4">
        <v>8312</v>
      </c>
      <c r="B8313" s="5">
        <v>3</v>
      </c>
      <c r="C8313" s="6">
        <v>5479</v>
      </c>
      <c r="D8313" s="6">
        <v>3774</v>
      </c>
      <c r="E8313">
        <f>VLOOKUP(Чек_позиція!C8313,Товар!A:G,7,FALSE)</f>
        <v>108.46</v>
      </c>
      <c r="F8313">
        <f t="shared" si="129"/>
        <v>325.38</v>
      </c>
    </row>
    <row r="8314" spans="1:6">
      <c r="A8314" s="4">
        <v>8313</v>
      </c>
      <c r="B8314" s="5">
        <v>1</v>
      </c>
      <c r="C8314" s="6">
        <v>2543</v>
      </c>
      <c r="D8314" s="6">
        <v>3774</v>
      </c>
      <c r="E8314">
        <f>VLOOKUP(Чек_позиція!C8314,Товар!A:G,7,FALSE)</f>
        <v>272.52</v>
      </c>
      <c r="F8314">
        <f t="shared" si="129"/>
        <v>272.52</v>
      </c>
    </row>
    <row r="8315" spans="1:6">
      <c r="A8315" s="4">
        <v>8314</v>
      </c>
      <c r="B8315" s="5">
        <v>2</v>
      </c>
      <c r="C8315" s="6">
        <v>2640</v>
      </c>
      <c r="D8315" s="6">
        <v>3774</v>
      </c>
      <c r="E8315">
        <f>VLOOKUP(Чек_позиція!C8315,Товар!A:G,7,FALSE)</f>
        <v>231.18</v>
      </c>
      <c r="F8315">
        <f t="shared" si="129"/>
        <v>462.36</v>
      </c>
    </row>
    <row r="8316" spans="1:6">
      <c r="A8316" s="4">
        <v>8315</v>
      </c>
      <c r="B8316" s="5">
        <v>4</v>
      </c>
      <c r="C8316" s="6">
        <v>8507</v>
      </c>
      <c r="D8316" s="6">
        <v>3774</v>
      </c>
      <c r="E8316">
        <f>VLOOKUP(Чек_позиція!C8316,Товар!A:G,7,FALSE)</f>
        <v>574.17999999999995</v>
      </c>
      <c r="F8316">
        <f t="shared" si="129"/>
        <v>2296.7199999999998</v>
      </c>
    </row>
    <row r="8317" spans="1:6">
      <c r="A8317" s="4">
        <v>8316</v>
      </c>
      <c r="B8317" s="5">
        <v>2</v>
      </c>
      <c r="C8317" s="6">
        <v>2795</v>
      </c>
      <c r="D8317" s="6">
        <v>3774</v>
      </c>
      <c r="E8317">
        <f>VLOOKUP(Чек_позиція!C8317,Товар!A:G,7,FALSE)</f>
        <v>431.28</v>
      </c>
      <c r="F8317">
        <f t="shared" si="129"/>
        <v>862.56</v>
      </c>
    </row>
    <row r="8318" spans="1:6">
      <c r="A8318" s="4">
        <v>8317</v>
      </c>
      <c r="B8318" s="5">
        <v>1</v>
      </c>
      <c r="C8318" s="6">
        <v>6067</v>
      </c>
      <c r="D8318" s="6">
        <v>3775</v>
      </c>
      <c r="E8318">
        <f>VLOOKUP(Чек_позиція!C8318,Товар!A:G,7,FALSE)</f>
        <v>413.05</v>
      </c>
      <c r="F8318">
        <f t="shared" si="129"/>
        <v>413.05</v>
      </c>
    </row>
    <row r="8319" spans="1:6">
      <c r="A8319" s="4">
        <v>8318</v>
      </c>
      <c r="B8319" s="5">
        <v>3</v>
      </c>
      <c r="C8319" s="6">
        <v>1544</v>
      </c>
      <c r="D8319" s="6">
        <v>3775</v>
      </c>
      <c r="E8319">
        <f>VLOOKUP(Чек_позиція!C8319,Товар!A:G,7,FALSE)</f>
        <v>543.5</v>
      </c>
      <c r="F8319">
        <f t="shared" si="129"/>
        <v>1630.5</v>
      </c>
    </row>
    <row r="8320" spans="1:6">
      <c r="A8320" s="4">
        <v>8319</v>
      </c>
      <c r="B8320" s="5">
        <v>4</v>
      </c>
      <c r="C8320" s="6">
        <v>3620</v>
      </c>
      <c r="D8320" s="6">
        <v>3775</v>
      </c>
      <c r="E8320">
        <f>VLOOKUP(Чек_позиція!C8320,Товар!A:G,7,FALSE)</f>
        <v>802.45</v>
      </c>
      <c r="F8320">
        <f t="shared" si="129"/>
        <v>3209.8</v>
      </c>
    </row>
    <row r="8321" spans="1:6">
      <c r="A8321" s="4">
        <v>8320</v>
      </c>
      <c r="B8321" s="5">
        <v>3</v>
      </c>
      <c r="C8321" s="6">
        <v>7308</v>
      </c>
      <c r="D8321" s="6">
        <v>3775</v>
      </c>
      <c r="E8321">
        <f>VLOOKUP(Чек_позиція!C8321,Товар!A:G,7,FALSE)</f>
        <v>629.22</v>
      </c>
      <c r="F8321">
        <f t="shared" si="129"/>
        <v>1887.66</v>
      </c>
    </row>
    <row r="8322" spans="1:6">
      <c r="A8322" s="4">
        <v>8321</v>
      </c>
      <c r="B8322" s="5">
        <v>3</v>
      </c>
      <c r="C8322" s="6">
        <v>184</v>
      </c>
      <c r="D8322" s="6">
        <v>3775</v>
      </c>
      <c r="E8322">
        <f>VLOOKUP(Чек_позиція!C8322,Товар!A:G,7,FALSE)</f>
        <v>258.83</v>
      </c>
      <c r="F8322">
        <f t="shared" si="129"/>
        <v>776.49</v>
      </c>
    </row>
    <row r="8323" spans="1:6">
      <c r="A8323" s="4">
        <v>8322</v>
      </c>
      <c r="B8323" s="5">
        <v>1</v>
      </c>
      <c r="C8323" s="6">
        <v>5946</v>
      </c>
      <c r="D8323" s="6">
        <v>3776</v>
      </c>
      <c r="E8323">
        <f>VLOOKUP(Чек_позиція!C8323,Товар!A:G,7,FALSE)</f>
        <v>72.87</v>
      </c>
      <c r="F8323">
        <f t="shared" ref="F8323:F8386" si="130">B8323*E8323</f>
        <v>72.87</v>
      </c>
    </row>
    <row r="8324" spans="1:6">
      <c r="A8324" s="4">
        <v>8323</v>
      </c>
      <c r="B8324" s="5">
        <v>1</v>
      </c>
      <c r="C8324" s="6">
        <v>1372</v>
      </c>
      <c r="D8324" s="6">
        <v>3776</v>
      </c>
      <c r="E8324">
        <f>VLOOKUP(Чек_позиція!C8324,Товар!A:G,7,FALSE)</f>
        <v>220.73</v>
      </c>
      <c r="F8324">
        <f t="shared" si="130"/>
        <v>220.73</v>
      </c>
    </row>
    <row r="8325" spans="1:6">
      <c r="A8325" s="4">
        <v>8324</v>
      </c>
      <c r="B8325" s="5">
        <v>3</v>
      </c>
      <c r="C8325" s="6">
        <v>9785</v>
      </c>
      <c r="D8325" s="6">
        <v>3776</v>
      </c>
      <c r="E8325">
        <f>VLOOKUP(Чек_позиція!C8325,Товар!A:G,7,FALSE)</f>
        <v>337.95</v>
      </c>
      <c r="F8325">
        <f t="shared" si="130"/>
        <v>1013.8499999999999</v>
      </c>
    </row>
    <row r="8326" spans="1:6">
      <c r="A8326" s="4">
        <v>8325</v>
      </c>
      <c r="B8326" s="5">
        <v>3</v>
      </c>
      <c r="C8326" s="6">
        <v>6883</v>
      </c>
      <c r="D8326" s="6">
        <v>3776</v>
      </c>
      <c r="E8326">
        <f>VLOOKUP(Чек_позиція!C8326,Товар!A:G,7,FALSE)</f>
        <v>479.78</v>
      </c>
      <c r="F8326">
        <f t="shared" si="130"/>
        <v>1439.34</v>
      </c>
    </row>
    <row r="8327" spans="1:6">
      <c r="A8327" s="4">
        <v>8326</v>
      </c>
      <c r="B8327" s="5">
        <v>1</v>
      </c>
      <c r="C8327" s="6">
        <v>3471</v>
      </c>
      <c r="D8327" s="6">
        <v>3776</v>
      </c>
      <c r="E8327">
        <f>VLOOKUP(Чек_позиція!C8327,Товар!A:G,7,FALSE)</f>
        <v>822.11</v>
      </c>
      <c r="F8327">
        <f t="shared" si="130"/>
        <v>822.11</v>
      </c>
    </row>
    <row r="8328" spans="1:6">
      <c r="A8328" s="4">
        <v>8327</v>
      </c>
      <c r="B8328" s="5">
        <v>2</v>
      </c>
      <c r="C8328" s="6">
        <v>7155</v>
      </c>
      <c r="D8328" s="6">
        <v>3777</v>
      </c>
      <c r="E8328">
        <f>VLOOKUP(Чек_позиція!C8328,Товар!A:G,7,FALSE)</f>
        <v>382.13</v>
      </c>
      <c r="F8328">
        <f t="shared" si="130"/>
        <v>764.26</v>
      </c>
    </row>
    <row r="8329" spans="1:6">
      <c r="A8329" s="4">
        <v>8328</v>
      </c>
      <c r="B8329" s="5">
        <v>2</v>
      </c>
      <c r="C8329" s="6">
        <v>2525</v>
      </c>
      <c r="D8329" s="6">
        <v>3777</v>
      </c>
      <c r="E8329">
        <f>VLOOKUP(Чек_позиція!C8329,Товар!A:G,7,FALSE)</f>
        <v>435.11</v>
      </c>
      <c r="F8329">
        <f t="shared" si="130"/>
        <v>870.22</v>
      </c>
    </row>
    <row r="8330" spans="1:6">
      <c r="A8330" s="4">
        <v>8329</v>
      </c>
      <c r="B8330" s="5">
        <v>2</v>
      </c>
      <c r="C8330" s="6">
        <v>7483</v>
      </c>
      <c r="D8330" s="6">
        <v>3777</v>
      </c>
      <c r="E8330">
        <f>VLOOKUP(Чек_позиція!C8330,Товар!A:G,7,FALSE)</f>
        <v>285.48</v>
      </c>
      <c r="F8330">
        <f t="shared" si="130"/>
        <v>570.96</v>
      </c>
    </row>
    <row r="8331" spans="1:6">
      <c r="A8331" s="4">
        <v>8330</v>
      </c>
      <c r="B8331" s="5">
        <v>2</v>
      </c>
      <c r="C8331" s="6">
        <v>1984</v>
      </c>
      <c r="D8331" s="6">
        <v>3777</v>
      </c>
      <c r="E8331">
        <f>VLOOKUP(Чек_позиція!C8331,Товар!A:G,7,FALSE)</f>
        <v>783.97</v>
      </c>
      <c r="F8331">
        <f t="shared" si="130"/>
        <v>1567.94</v>
      </c>
    </row>
    <row r="8332" spans="1:6">
      <c r="A8332" s="4">
        <v>8331</v>
      </c>
      <c r="B8332" s="5">
        <v>1</v>
      </c>
      <c r="C8332" s="6">
        <v>7760</v>
      </c>
      <c r="D8332" s="6">
        <v>3778</v>
      </c>
      <c r="E8332">
        <f>VLOOKUP(Чек_позиція!C8332,Товар!A:G,7,FALSE)</f>
        <v>425.97</v>
      </c>
      <c r="F8332">
        <f t="shared" si="130"/>
        <v>425.97</v>
      </c>
    </row>
    <row r="8333" spans="1:6">
      <c r="A8333" s="4">
        <v>8332</v>
      </c>
      <c r="B8333" s="5">
        <v>2</v>
      </c>
      <c r="C8333" s="6">
        <v>5287</v>
      </c>
      <c r="D8333" s="6">
        <v>3778</v>
      </c>
      <c r="E8333">
        <f>VLOOKUP(Чек_позиція!C8333,Товар!A:G,7,FALSE)</f>
        <v>728.24</v>
      </c>
      <c r="F8333">
        <f t="shared" si="130"/>
        <v>1456.48</v>
      </c>
    </row>
    <row r="8334" spans="1:6">
      <c r="A8334" s="4">
        <v>8333</v>
      </c>
      <c r="B8334" s="5">
        <v>3</v>
      </c>
      <c r="C8334" s="6">
        <v>7936</v>
      </c>
      <c r="D8334" s="6">
        <v>3778</v>
      </c>
      <c r="E8334">
        <f>VLOOKUP(Чек_позиція!C8334,Товар!A:G,7,FALSE)</f>
        <v>691.69</v>
      </c>
      <c r="F8334">
        <f t="shared" si="130"/>
        <v>2075.0700000000002</v>
      </c>
    </row>
    <row r="8335" spans="1:6">
      <c r="A8335" s="4">
        <v>8334</v>
      </c>
      <c r="B8335" s="5">
        <v>3</v>
      </c>
      <c r="C8335" s="6">
        <v>3204</v>
      </c>
      <c r="D8335" s="6">
        <v>3779</v>
      </c>
      <c r="E8335">
        <f>VLOOKUP(Чек_позиція!C8335,Товар!A:G,7,FALSE)</f>
        <v>466.39</v>
      </c>
      <c r="F8335">
        <f t="shared" si="130"/>
        <v>1399.17</v>
      </c>
    </row>
    <row r="8336" spans="1:6">
      <c r="A8336" s="4">
        <v>8335</v>
      </c>
      <c r="B8336" s="5">
        <v>3</v>
      </c>
      <c r="C8336" s="6">
        <v>6207</v>
      </c>
      <c r="D8336" s="6">
        <v>3779</v>
      </c>
      <c r="E8336">
        <f>VLOOKUP(Чек_позиція!C8336,Товар!A:G,7,FALSE)</f>
        <v>217.46</v>
      </c>
      <c r="F8336">
        <f t="shared" si="130"/>
        <v>652.38</v>
      </c>
    </row>
    <row r="8337" spans="1:6">
      <c r="A8337" s="4">
        <v>8336</v>
      </c>
      <c r="B8337" s="5">
        <v>1</v>
      </c>
      <c r="C8337" s="6">
        <v>7251</v>
      </c>
      <c r="D8337" s="6">
        <v>3779</v>
      </c>
      <c r="E8337">
        <f>VLOOKUP(Чек_позиція!C8337,Товар!A:G,7,FALSE)</f>
        <v>362.52</v>
      </c>
      <c r="F8337">
        <f t="shared" si="130"/>
        <v>362.52</v>
      </c>
    </row>
    <row r="8338" spans="1:6">
      <c r="A8338" s="4">
        <v>8337</v>
      </c>
      <c r="B8338" s="5">
        <v>1</v>
      </c>
      <c r="C8338" s="6">
        <v>2556</v>
      </c>
      <c r="D8338" s="6">
        <v>3779</v>
      </c>
      <c r="E8338">
        <f>VLOOKUP(Чек_позиція!C8338,Товар!A:G,7,FALSE)</f>
        <v>923.16</v>
      </c>
      <c r="F8338">
        <f t="shared" si="130"/>
        <v>923.16</v>
      </c>
    </row>
    <row r="8339" spans="1:6">
      <c r="A8339" s="4">
        <v>8338</v>
      </c>
      <c r="B8339" s="5">
        <v>3</v>
      </c>
      <c r="C8339" s="6">
        <v>1596</v>
      </c>
      <c r="D8339" s="6">
        <v>3780</v>
      </c>
      <c r="E8339">
        <f>VLOOKUP(Чек_позиція!C8339,Товар!A:G,7,FALSE)</f>
        <v>386.06</v>
      </c>
      <c r="F8339">
        <f t="shared" si="130"/>
        <v>1158.18</v>
      </c>
    </row>
    <row r="8340" spans="1:6">
      <c r="A8340" s="4">
        <v>8339</v>
      </c>
      <c r="B8340" s="5">
        <v>2</v>
      </c>
      <c r="C8340" s="6">
        <v>8512</v>
      </c>
      <c r="D8340" s="6">
        <v>3780</v>
      </c>
      <c r="E8340">
        <f>VLOOKUP(Чек_позиція!C8340,Товар!A:G,7,FALSE)</f>
        <v>459.54</v>
      </c>
      <c r="F8340">
        <f t="shared" si="130"/>
        <v>919.08</v>
      </c>
    </row>
    <row r="8341" spans="1:6">
      <c r="A8341" s="4">
        <v>8340</v>
      </c>
      <c r="B8341" s="5">
        <v>4</v>
      </c>
      <c r="C8341" s="6">
        <v>5521</v>
      </c>
      <c r="D8341" s="6">
        <v>3780</v>
      </c>
      <c r="E8341">
        <f>VLOOKUP(Чек_позиція!C8341,Товар!A:G,7,FALSE)</f>
        <v>239.22</v>
      </c>
      <c r="F8341">
        <f t="shared" si="130"/>
        <v>956.88</v>
      </c>
    </row>
    <row r="8342" spans="1:6">
      <c r="A8342" s="4">
        <v>8341</v>
      </c>
      <c r="B8342" s="5">
        <v>1</v>
      </c>
      <c r="C8342" s="6">
        <v>5249</v>
      </c>
      <c r="D8342" s="6">
        <v>3780</v>
      </c>
      <c r="E8342">
        <f>VLOOKUP(Чек_позиція!C8342,Товар!A:G,7,FALSE)</f>
        <v>45.21</v>
      </c>
      <c r="F8342">
        <f t="shared" si="130"/>
        <v>45.21</v>
      </c>
    </row>
    <row r="8343" spans="1:6">
      <c r="A8343" s="4">
        <v>8342</v>
      </c>
      <c r="B8343" s="5">
        <v>1</v>
      </c>
      <c r="C8343" s="6">
        <v>1491</v>
      </c>
      <c r="D8343" s="6">
        <v>3780</v>
      </c>
      <c r="E8343">
        <f>VLOOKUP(Чек_позиція!C8343,Товар!A:G,7,FALSE)</f>
        <v>408.15</v>
      </c>
      <c r="F8343">
        <f t="shared" si="130"/>
        <v>408.15</v>
      </c>
    </row>
    <row r="8344" spans="1:6">
      <c r="A8344" s="4">
        <v>8343</v>
      </c>
      <c r="B8344" s="5">
        <v>1</v>
      </c>
      <c r="C8344" s="6">
        <v>3253</v>
      </c>
      <c r="D8344" s="6">
        <v>3781</v>
      </c>
      <c r="E8344">
        <f>VLOOKUP(Чек_позиція!C8344,Товар!A:G,7,FALSE)</f>
        <v>299.2</v>
      </c>
      <c r="F8344">
        <f t="shared" si="130"/>
        <v>299.2</v>
      </c>
    </row>
    <row r="8345" spans="1:6">
      <c r="A8345" s="4">
        <v>8344</v>
      </c>
      <c r="B8345" s="5">
        <v>3</v>
      </c>
      <c r="C8345" s="6">
        <v>759</v>
      </c>
      <c r="D8345" s="6">
        <v>3782</v>
      </c>
      <c r="E8345">
        <f>VLOOKUP(Чек_позиція!C8345,Товар!A:G,7,FALSE)</f>
        <v>73.56</v>
      </c>
      <c r="F8345">
        <f t="shared" si="130"/>
        <v>220.68</v>
      </c>
    </row>
    <row r="8346" spans="1:6">
      <c r="A8346" s="4">
        <v>8345</v>
      </c>
      <c r="B8346" s="5">
        <v>1</v>
      </c>
      <c r="C8346" s="6">
        <v>8443</v>
      </c>
      <c r="D8346" s="6">
        <v>3782</v>
      </c>
      <c r="E8346">
        <f>VLOOKUP(Чек_позиція!C8346,Товар!A:G,7,FALSE)</f>
        <v>610.59</v>
      </c>
      <c r="F8346">
        <f t="shared" si="130"/>
        <v>610.59</v>
      </c>
    </row>
    <row r="8347" spans="1:6">
      <c r="A8347" s="4">
        <v>8346</v>
      </c>
      <c r="B8347" s="5">
        <v>4</v>
      </c>
      <c r="C8347" s="6">
        <v>686</v>
      </c>
      <c r="D8347" s="6">
        <v>3782</v>
      </c>
      <c r="E8347">
        <f>VLOOKUP(Чек_позиція!C8347,Товар!A:G,7,FALSE)</f>
        <v>329.82</v>
      </c>
      <c r="F8347">
        <f t="shared" si="130"/>
        <v>1319.28</v>
      </c>
    </row>
    <row r="8348" spans="1:6">
      <c r="A8348" s="4">
        <v>8347</v>
      </c>
      <c r="B8348" s="5">
        <v>3</v>
      </c>
      <c r="C8348" s="6">
        <v>2825</v>
      </c>
      <c r="D8348" s="6">
        <v>3783</v>
      </c>
      <c r="E8348">
        <f>VLOOKUP(Чек_позиція!C8348,Товар!A:G,7,FALSE)</f>
        <v>403.36</v>
      </c>
      <c r="F8348">
        <f t="shared" si="130"/>
        <v>1210.08</v>
      </c>
    </row>
    <row r="8349" spans="1:6">
      <c r="A8349" s="4">
        <v>8348</v>
      </c>
      <c r="B8349" s="5">
        <v>2</v>
      </c>
      <c r="C8349" s="6">
        <v>3878</v>
      </c>
      <c r="D8349" s="6">
        <v>3784</v>
      </c>
      <c r="E8349">
        <f>VLOOKUP(Чек_позиція!C8349,Товар!A:G,7,FALSE)</f>
        <v>851.67</v>
      </c>
      <c r="F8349">
        <f t="shared" si="130"/>
        <v>1703.34</v>
      </c>
    </row>
    <row r="8350" spans="1:6">
      <c r="A8350" s="4">
        <v>8349</v>
      </c>
      <c r="B8350" s="5">
        <v>1</v>
      </c>
      <c r="C8350" s="6">
        <v>3109</v>
      </c>
      <c r="D8350" s="6">
        <v>3784</v>
      </c>
      <c r="E8350">
        <f>VLOOKUP(Чек_позиція!C8350,Товар!A:G,7,FALSE)</f>
        <v>899.54</v>
      </c>
      <c r="F8350">
        <f t="shared" si="130"/>
        <v>899.54</v>
      </c>
    </row>
    <row r="8351" spans="1:6">
      <c r="A8351" s="4">
        <v>8350</v>
      </c>
      <c r="B8351" s="5">
        <v>1</v>
      </c>
      <c r="C8351" s="6">
        <v>9178</v>
      </c>
      <c r="D8351" s="6">
        <v>3784</v>
      </c>
      <c r="E8351">
        <f>VLOOKUP(Чек_позиція!C8351,Товар!A:G,7,FALSE)</f>
        <v>630.47</v>
      </c>
      <c r="F8351">
        <f t="shared" si="130"/>
        <v>630.47</v>
      </c>
    </row>
    <row r="8352" spans="1:6">
      <c r="A8352" s="4">
        <v>8351</v>
      </c>
      <c r="B8352" s="5">
        <v>4</v>
      </c>
      <c r="C8352" s="6">
        <v>6092</v>
      </c>
      <c r="D8352" s="6">
        <v>3784</v>
      </c>
      <c r="E8352">
        <f>VLOOKUP(Чек_позиція!C8352,Товар!A:G,7,FALSE)</f>
        <v>754.76</v>
      </c>
      <c r="F8352">
        <f t="shared" si="130"/>
        <v>3019.04</v>
      </c>
    </row>
    <row r="8353" spans="1:6">
      <c r="A8353" s="4">
        <v>8352</v>
      </c>
      <c r="B8353" s="5">
        <v>3</v>
      </c>
      <c r="C8353" s="6">
        <v>718</v>
      </c>
      <c r="D8353" s="6">
        <v>3784</v>
      </c>
      <c r="E8353">
        <f>VLOOKUP(Чек_позиція!C8353,Товар!A:G,7,FALSE)</f>
        <v>849.82</v>
      </c>
      <c r="F8353">
        <f t="shared" si="130"/>
        <v>2549.46</v>
      </c>
    </row>
    <row r="8354" spans="1:6">
      <c r="A8354" s="4">
        <v>8353</v>
      </c>
      <c r="B8354" s="5">
        <v>4</v>
      </c>
      <c r="C8354" s="6">
        <v>5023</v>
      </c>
      <c r="D8354" s="6">
        <v>3785</v>
      </c>
      <c r="E8354">
        <f>VLOOKUP(Чек_позиція!C8354,Товар!A:G,7,FALSE)</f>
        <v>442.84</v>
      </c>
      <c r="F8354">
        <f t="shared" si="130"/>
        <v>1771.36</v>
      </c>
    </row>
    <row r="8355" spans="1:6">
      <c r="A8355" s="4">
        <v>8354</v>
      </c>
      <c r="B8355" s="5">
        <v>4</v>
      </c>
      <c r="C8355" s="6">
        <v>8434</v>
      </c>
      <c r="D8355" s="6">
        <v>3785</v>
      </c>
      <c r="E8355">
        <f>VLOOKUP(Чек_позиція!C8355,Товар!A:G,7,FALSE)</f>
        <v>742.81</v>
      </c>
      <c r="F8355">
        <f t="shared" si="130"/>
        <v>2971.24</v>
      </c>
    </row>
    <row r="8356" spans="1:6">
      <c r="A8356" s="4">
        <v>8355</v>
      </c>
      <c r="B8356" s="5">
        <v>3</v>
      </c>
      <c r="C8356" s="6">
        <v>2741</v>
      </c>
      <c r="D8356" s="6">
        <v>3786</v>
      </c>
      <c r="E8356">
        <f>VLOOKUP(Чек_позиція!C8356,Товар!A:G,7,FALSE)</f>
        <v>925.26</v>
      </c>
      <c r="F8356">
        <f t="shared" si="130"/>
        <v>2775.7799999999997</v>
      </c>
    </row>
    <row r="8357" spans="1:6">
      <c r="A8357" s="4">
        <v>8356</v>
      </c>
      <c r="B8357" s="5">
        <v>3</v>
      </c>
      <c r="C8357" s="6">
        <v>8284</v>
      </c>
      <c r="D8357" s="6">
        <v>3786</v>
      </c>
      <c r="E8357">
        <f>VLOOKUP(Чек_позиція!C8357,Товар!A:G,7,FALSE)</f>
        <v>694.85</v>
      </c>
      <c r="F8357">
        <f t="shared" si="130"/>
        <v>2084.5500000000002</v>
      </c>
    </row>
    <row r="8358" spans="1:6">
      <c r="A8358" s="4">
        <v>8357</v>
      </c>
      <c r="B8358" s="5">
        <v>2</v>
      </c>
      <c r="C8358" s="6">
        <v>5897</v>
      </c>
      <c r="D8358" s="6">
        <v>3786</v>
      </c>
      <c r="E8358">
        <f>VLOOKUP(Чек_позиція!C8358,Товар!A:G,7,FALSE)</f>
        <v>879.49</v>
      </c>
      <c r="F8358">
        <f t="shared" si="130"/>
        <v>1758.98</v>
      </c>
    </row>
    <row r="8359" spans="1:6">
      <c r="A8359" s="4">
        <v>8358</v>
      </c>
      <c r="B8359" s="5">
        <v>2</v>
      </c>
      <c r="C8359" s="6">
        <v>426</v>
      </c>
      <c r="D8359" s="6">
        <v>3786</v>
      </c>
      <c r="E8359">
        <f>VLOOKUP(Чек_позиція!C8359,Товар!A:G,7,FALSE)</f>
        <v>172.25</v>
      </c>
      <c r="F8359">
        <f t="shared" si="130"/>
        <v>344.5</v>
      </c>
    </row>
    <row r="8360" spans="1:6">
      <c r="A8360" s="4">
        <v>8359</v>
      </c>
      <c r="B8360" s="5">
        <v>4</v>
      </c>
      <c r="C8360" s="6">
        <v>9525</v>
      </c>
      <c r="D8360" s="6">
        <v>3786</v>
      </c>
      <c r="E8360">
        <f>VLOOKUP(Чек_позиція!C8360,Товар!A:G,7,FALSE)</f>
        <v>717.11</v>
      </c>
      <c r="F8360">
        <f t="shared" si="130"/>
        <v>2868.44</v>
      </c>
    </row>
    <row r="8361" spans="1:6">
      <c r="A8361" s="4">
        <v>8360</v>
      </c>
      <c r="B8361" s="5">
        <v>1</v>
      </c>
      <c r="C8361" s="6">
        <v>2226</v>
      </c>
      <c r="D8361" s="6">
        <v>3787</v>
      </c>
      <c r="E8361">
        <f>VLOOKUP(Чек_позиція!C8361,Товар!A:G,7,FALSE)</f>
        <v>463.42</v>
      </c>
      <c r="F8361">
        <f t="shared" si="130"/>
        <v>463.42</v>
      </c>
    </row>
    <row r="8362" spans="1:6">
      <c r="A8362" s="4">
        <v>8361</v>
      </c>
      <c r="B8362" s="5">
        <v>2</v>
      </c>
      <c r="C8362" s="6">
        <v>1687</v>
      </c>
      <c r="D8362" s="6">
        <v>3787</v>
      </c>
      <c r="E8362">
        <f>VLOOKUP(Чек_позиція!C8362,Товар!A:G,7,FALSE)</f>
        <v>130.91999999999999</v>
      </c>
      <c r="F8362">
        <f t="shared" si="130"/>
        <v>261.83999999999997</v>
      </c>
    </row>
    <row r="8363" spans="1:6">
      <c r="A8363" s="4">
        <v>8362</v>
      </c>
      <c r="B8363" s="5">
        <v>1</v>
      </c>
      <c r="C8363" s="6">
        <v>2058</v>
      </c>
      <c r="D8363" s="6">
        <v>3787</v>
      </c>
      <c r="E8363">
        <f>VLOOKUP(Чек_позиція!C8363,Товар!A:G,7,FALSE)</f>
        <v>541.42999999999995</v>
      </c>
      <c r="F8363">
        <f t="shared" si="130"/>
        <v>541.42999999999995</v>
      </c>
    </row>
    <row r="8364" spans="1:6">
      <c r="A8364" s="4">
        <v>8363</v>
      </c>
      <c r="B8364" s="5">
        <v>1</v>
      </c>
      <c r="C8364" s="6">
        <v>558</v>
      </c>
      <c r="D8364" s="6">
        <v>3787</v>
      </c>
      <c r="E8364">
        <f>VLOOKUP(Чек_позиція!C8364,Товар!A:G,7,FALSE)</f>
        <v>415.74</v>
      </c>
      <c r="F8364">
        <f t="shared" si="130"/>
        <v>415.74</v>
      </c>
    </row>
    <row r="8365" spans="1:6">
      <c r="A8365" s="4">
        <v>8364</v>
      </c>
      <c r="B8365" s="5">
        <v>2</v>
      </c>
      <c r="C8365" s="6">
        <v>4823</v>
      </c>
      <c r="D8365" s="6">
        <v>3788</v>
      </c>
      <c r="E8365">
        <f>VLOOKUP(Чек_позиція!C8365,Товар!A:G,7,FALSE)</f>
        <v>441.89</v>
      </c>
      <c r="F8365">
        <f t="shared" si="130"/>
        <v>883.78</v>
      </c>
    </row>
    <row r="8366" spans="1:6">
      <c r="A8366" s="4">
        <v>8365</v>
      </c>
      <c r="B8366" s="5">
        <v>4</v>
      </c>
      <c r="C8366" s="6">
        <v>1592</v>
      </c>
      <c r="D8366" s="6">
        <v>3788</v>
      </c>
      <c r="E8366">
        <f>VLOOKUP(Чек_позиція!C8366,Товар!A:G,7,FALSE)</f>
        <v>610.83000000000004</v>
      </c>
      <c r="F8366">
        <f t="shared" si="130"/>
        <v>2443.3200000000002</v>
      </c>
    </row>
    <row r="8367" spans="1:6">
      <c r="A8367" s="4">
        <v>8366</v>
      </c>
      <c r="B8367" s="5">
        <v>2</v>
      </c>
      <c r="C8367" s="6">
        <v>8242</v>
      </c>
      <c r="D8367" s="6">
        <v>3788</v>
      </c>
      <c r="E8367">
        <f>VLOOKUP(Чек_позиція!C8367,Товар!A:G,7,FALSE)</f>
        <v>540.24</v>
      </c>
      <c r="F8367">
        <f t="shared" si="130"/>
        <v>1080.48</v>
      </c>
    </row>
    <row r="8368" spans="1:6">
      <c r="A8368" s="4">
        <v>8367</v>
      </c>
      <c r="B8368" s="5">
        <v>1</v>
      </c>
      <c r="C8368" s="6">
        <v>7592</v>
      </c>
      <c r="D8368" s="6">
        <v>3788</v>
      </c>
      <c r="E8368">
        <f>VLOOKUP(Чек_позиція!C8368,Товар!A:G,7,FALSE)</f>
        <v>65.83</v>
      </c>
      <c r="F8368">
        <f t="shared" si="130"/>
        <v>65.83</v>
      </c>
    </row>
    <row r="8369" spans="1:6">
      <c r="A8369" s="4">
        <v>8368</v>
      </c>
      <c r="B8369" s="5">
        <v>2</v>
      </c>
      <c r="C8369" s="6">
        <v>4320</v>
      </c>
      <c r="D8369" s="6">
        <v>3788</v>
      </c>
      <c r="E8369">
        <f>VLOOKUP(Чек_позиція!C8369,Товар!A:G,7,FALSE)</f>
        <v>345.37</v>
      </c>
      <c r="F8369">
        <f t="shared" si="130"/>
        <v>690.74</v>
      </c>
    </row>
    <row r="8370" spans="1:6">
      <c r="A8370" s="4">
        <v>8369</v>
      </c>
      <c r="B8370" s="5">
        <v>3</v>
      </c>
      <c r="C8370" s="6">
        <v>9337</v>
      </c>
      <c r="D8370" s="6">
        <v>3789</v>
      </c>
      <c r="E8370">
        <f>VLOOKUP(Чек_позиція!C8370,Товар!A:G,7,FALSE)</f>
        <v>346.02</v>
      </c>
      <c r="F8370">
        <f t="shared" si="130"/>
        <v>1038.06</v>
      </c>
    </row>
    <row r="8371" spans="1:6">
      <c r="A8371" s="4">
        <v>8370</v>
      </c>
      <c r="B8371" s="5">
        <v>4</v>
      </c>
      <c r="C8371" s="6">
        <v>882</v>
      </c>
      <c r="D8371" s="6">
        <v>3789</v>
      </c>
      <c r="E8371">
        <f>VLOOKUP(Чек_позиція!C8371,Товар!A:G,7,FALSE)</f>
        <v>860.28</v>
      </c>
      <c r="F8371">
        <f t="shared" si="130"/>
        <v>3441.12</v>
      </c>
    </row>
    <row r="8372" spans="1:6">
      <c r="A8372" s="4">
        <v>8371</v>
      </c>
      <c r="B8372" s="5">
        <v>3</v>
      </c>
      <c r="C8372" s="6">
        <v>9693</v>
      </c>
      <c r="D8372" s="6">
        <v>3789</v>
      </c>
      <c r="E8372">
        <f>VLOOKUP(Чек_позиція!C8372,Товар!A:G,7,FALSE)</f>
        <v>700</v>
      </c>
      <c r="F8372">
        <f t="shared" si="130"/>
        <v>2100</v>
      </c>
    </row>
    <row r="8373" spans="1:6">
      <c r="A8373" s="4">
        <v>8372</v>
      </c>
      <c r="B8373" s="5">
        <v>3</v>
      </c>
      <c r="C8373" s="6">
        <v>7039</v>
      </c>
      <c r="D8373" s="6">
        <v>3790</v>
      </c>
      <c r="E8373">
        <f>VLOOKUP(Чек_позиція!C8373,Товар!A:G,7,FALSE)</f>
        <v>163.27000000000001</v>
      </c>
      <c r="F8373">
        <f t="shared" si="130"/>
        <v>489.81000000000006</v>
      </c>
    </row>
    <row r="8374" spans="1:6">
      <c r="A8374" s="4">
        <v>8373</v>
      </c>
      <c r="B8374" s="5">
        <v>3</v>
      </c>
      <c r="C8374" s="6">
        <v>1742</v>
      </c>
      <c r="D8374" s="6">
        <v>3790</v>
      </c>
      <c r="E8374">
        <f>VLOOKUP(Чек_позиція!C8374,Товар!A:G,7,FALSE)</f>
        <v>631.16</v>
      </c>
      <c r="F8374">
        <f t="shared" si="130"/>
        <v>1893.48</v>
      </c>
    </row>
    <row r="8375" spans="1:6">
      <c r="A8375" s="4">
        <v>8374</v>
      </c>
      <c r="B8375" s="5">
        <v>3</v>
      </c>
      <c r="C8375" s="6">
        <v>5494</v>
      </c>
      <c r="D8375" s="6">
        <v>3790</v>
      </c>
      <c r="E8375">
        <f>VLOOKUP(Чек_позиція!C8375,Товар!A:G,7,FALSE)</f>
        <v>893.22</v>
      </c>
      <c r="F8375">
        <f t="shared" si="130"/>
        <v>2679.66</v>
      </c>
    </row>
    <row r="8376" spans="1:6">
      <c r="A8376" s="4">
        <v>8375</v>
      </c>
      <c r="B8376" s="5">
        <v>2</v>
      </c>
      <c r="C8376" s="6">
        <v>1134</v>
      </c>
      <c r="D8376" s="6">
        <v>3790</v>
      </c>
      <c r="E8376">
        <f>VLOOKUP(Чек_позиція!C8376,Товар!A:G,7,FALSE)</f>
        <v>524.39</v>
      </c>
      <c r="F8376">
        <f t="shared" si="130"/>
        <v>1048.78</v>
      </c>
    </row>
    <row r="8377" spans="1:6">
      <c r="A8377" s="4">
        <v>8376</v>
      </c>
      <c r="B8377" s="5">
        <v>2</v>
      </c>
      <c r="C8377" s="6">
        <v>9436</v>
      </c>
      <c r="D8377" s="6">
        <v>3790</v>
      </c>
      <c r="E8377">
        <f>VLOOKUP(Чек_позиція!C8377,Товар!A:G,7,FALSE)</f>
        <v>104.91</v>
      </c>
      <c r="F8377">
        <f t="shared" si="130"/>
        <v>209.82</v>
      </c>
    </row>
    <row r="8378" spans="1:6">
      <c r="A8378" s="4">
        <v>8377</v>
      </c>
      <c r="B8378" s="5">
        <v>2</v>
      </c>
      <c r="C8378" s="6">
        <v>9295</v>
      </c>
      <c r="D8378" s="6">
        <v>3791</v>
      </c>
      <c r="E8378">
        <f>VLOOKUP(Чек_позиція!C8378,Товар!A:G,7,FALSE)</f>
        <v>490.23</v>
      </c>
      <c r="F8378">
        <f t="shared" si="130"/>
        <v>980.46</v>
      </c>
    </row>
    <row r="8379" spans="1:6">
      <c r="A8379" s="4">
        <v>8378</v>
      </c>
      <c r="B8379" s="5">
        <v>3</v>
      </c>
      <c r="C8379" s="6">
        <v>2707</v>
      </c>
      <c r="D8379" s="6">
        <v>3791</v>
      </c>
      <c r="E8379">
        <f>VLOOKUP(Чек_позиція!C8379,Товар!A:G,7,FALSE)</f>
        <v>440.54</v>
      </c>
      <c r="F8379">
        <f t="shared" si="130"/>
        <v>1321.6200000000001</v>
      </c>
    </row>
    <row r="8380" spans="1:6">
      <c r="A8380" s="4">
        <v>8379</v>
      </c>
      <c r="B8380" s="5">
        <v>3</v>
      </c>
      <c r="C8380" s="6">
        <v>1823</v>
      </c>
      <c r="D8380" s="6">
        <v>3791</v>
      </c>
      <c r="E8380">
        <f>VLOOKUP(Чек_позиція!C8380,Товар!A:G,7,FALSE)</f>
        <v>819.09</v>
      </c>
      <c r="F8380">
        <f t="shared" si="130"/>
        <v>2457.27</v>
      </c>
    </row>
    <row r="8381" spans="1:6">
      <c r="A8381" s="4">
        <v>8380</v>
      </c>
      <c r="B8381" s="5">
        <v>1</v>
      </c>
      <c r="C8381" s="6">
        <v>6587</v>
      </c>
      <c r="D8381" s="6">
        <v>3791</v>
      </c>
      <c r="E8381">
        <f>VLOOKUP(Чек_позиція!C8381,Товар!A:G,7,FALSE)</f>
        <v>417.11</v>
      </c>
      <c r="F8381">
        <f t="shared" si="130"/>
        <v>417.11</v>
      </c>
    </row>
    <row r="8382" spans="1:6">
      <c r="A8382" s="4">
        <v>8381</v>
      </c>
      <c r="B8382" s="5">
        <v>4</v>
      </c>
      <c r="C8382" s="6">
        <v>4853</v>
      </c>
      <c r="D8382" s="6">
        <v>3791</v>
      </c>
      <c r="E8382">
        <f>VLOOKUP(Чек_позиція!C8382,Товар!A:G,7,FALSE)</f>
        <v>435.31</v>
      </c>
      <c r="F8382">
        <f t="shared" si="130"/>
        <v>1741.24</v>
      </c>
    </row>
    <row r="8383" spans="1:6">
      <c r="A8383" s="4">
        <v>8382</v>
      </c>
      <c r="B8383" s="5">
        <v>3</v>
      </c>
      <c r="C8383" s="6">
        <v>9663</v>
      </c>
      <c r="D8383" s="6">
        <v>3792</v>
      </c>
      <c r="E8383">
        <f>VLOOKUP(Чек_позиція!C8383,Товар!A:G,7,FALSE)</f>
        <v>718.03</v>
      </c>
      <c r="F8383">
        <f t="shared" si="130"/>
        <v>2154.09</v>
      </c>
    </row>
    <row r="8384" spans="1:6">
      <c r="A8384" s="4">
        <v>8383</v>
      </c>
      <c r="B8384" s="5">
        <v>1</v>
      </c>
      <c r="C8384" s="6">
        <v>8479</v>
      </c>
      <c r="D8384" s="6">
        <v>3793</v>
      </c>
      <c r="E8384">
        <f>VLOOKUP(Чек_позиція!C8384,Товар!A:G,7,FALSE)</f>
        <v>866.83</v>
      </c>
      <c r="F8384">
        <f t="shared" si="130"/>
        <v>866.83</v>
      </c>
    </row>
    <row r="8385" spans="1:6">
      <c r="A8385" s="4">
        <v>8384</v>
      </c>
      <c r="B8385" s="5">
        <v>2</v>
      </c>
      <c r="C8385" s="6">
        <v>1730</v>
      </c>
      <c r="D8385" s="6">
        <v>3793</v>
      </c>
      <c r="E8385">
        <f>VLOOKUP(Чек_позиція!C8385,Товар!A:G,7,FALSE)</f>
        <v>404.05</v>
      </c>
      <c r="F8385">
        <f t="shared" si="130"/>
        <v>808.1</v>
      </c>
    </row>
    <row r="8386" spans="1:6">
      <c r="A8386" s="4">
        <v>8385</v>
      </c>
      <c r="B8386" s="5">
        <v>3</v>
      </c>
      <c r="C8386" s="6">
        <v>1181</v>
      </c>
      <c r="D8386" s="6">
        <v>3793</v>
      </c>
      <c r="E8386">
        <f>VLOOKUP(Чек_позиція!C8386,Товар!A:G,7,FALSE)</f>
        <v>98.48</v>
      </c>
      <c r="F8386">
        <f t="shared" si="130"/>
        <v>295.44</v>
      </c>
    </row>
    <row r="8387" spans="1:6">
      <c r="A8387" s="4">
        <v>8386</v>
      </c>
      <c r="B8387" s="5">
        <v>4</v>
      </c>
      <c r="C8387" s="6">
        <v>4291</v>
      </c>
      <c r="D8387" s="6">
        <v>3794</v>
      </c>
      <c r="E8387">
        <f>VLOOKUP(Чек_позиція!C8387,Товар!A:G,7,FALSE)</f>
        <v>223.56</v>
      </c>
      <c r="F8387">
        <f t="shared" ref="F8387:F8450" si="131">B8387*E8387</f>
        <v>894.24</v>
      </c>
    </row>
    <row r="8388" spans="1:6">
      <c r="A8388" s="4">
        <v>8387</v>
      </c>
      <c r="B8388" s="5">
        <v>4</v>
      </c>
      <c r="C8388" s="6">
        <v>2477</v>
      </c>
      <c r="D8388" s="6">
        <v>3794</v>
      </c>
      <c r="E8388">
        <f>VLOOKUP(Чек_позиція!C8388,Товар!A:G,7,FALSE)</f>
        <v>466.58</v>
      </c>
      <c r="F8388">
        <f t="shared" si="131"/>
        <v>1866.32</v>
      </c>
    </row>
    <row r="8389" spans="1:6">
      <c r="A8389" s="4">
        <v>8388</v>
      </c>
      <c r="B8389" s="5">
        <v>4</v>
      </c>
      <c r="C8389" s="6">
        <v>2332</v>
      </c>
      <c r="D8389" s="6">
        <v>3794</v>
      </c>
      <c r="E8389">
        <f>VLOOKUP(Чек_позиція!C8389,Товар!A:G,7,FALSE)</f>
        <v>534.55999999999995</v>
      </c>
      <c r="F8389">
        <f t="shared" si="131"/>
        <v>2138.2399999999998</v>
      </c>
    </row>
    <row r="8390" spans="1:6">
      <c r="A8390" s="4">
        <v>8389</v>
      </c>
      <c r="B8390" s="5">
        <v>2</v>
      </c>
      <c r="C8390" s="6">
        <v>1013</v>
      </c>
      <c r="D8390" s="6">
        <v>3794</v>
      </c>
      <c r="E8390">
        <f>VLOOKUP(Чек_позиція!C8390,Товар!A:G,7,FALSE)</f>
        <v>147.43</v>
      </c>
      <c r="F8390">
        <f t="shared" si="131"/>
        <v>294.86</v>
      </c>
    </row>
    <row r="8391" spans="1:6">
      <c r="A8391" s="4">
        <v>8390</v>
      </c>
      <c r="B8391" s="5">
        <v>1</v>
      </c>
      <c r="C8391" s="6">
        <v>9746</v>
      </c>
      <c r="D8391" s="6">
        <v>3794</v>
      </c>
      <c r="E8391">
        <f>VLOOKUP(Чек_позиція!C8391,Товар!A:G,7,FALSE)</f>
        <v>665.72</v>
      </c>
      <c r="F8391">
        <f t="shared" si="131"/>
        <v>665.72</v>
      </c>
    </row>
    <row r="8392" spans="1:6">
      <c r="A8392" s="4">
        <v>8391</v>
      </c>
      <c r="B8392" s="5">
        <v>3</v>
      </c>
      <c r="C8392" s="6">
        <v>5448</v>
      </c>
      <c r="D8392" s="6">
        <v>3795</v>
      </c>
      <c r="E8392">
        <f>VLOOKUP(Чек_позиція!C8392,Товар!A:G,7,FALSE)</f>
        <v>693.72</v>
      </c>
      <c r="F8392">
        <f t="shared" si="131"/>
        <v>2081.16</v>
      </c>
    </row>
    <row r="8393" spans="1:6">
      <c r="A8393" s="4">
        <v>8392</v>
      </c>
      <c r="B8393" s="5">
        <v>1</v>
      </c>
      <c r="C8393" s="6">
        <v>8206</v>
      </c>
      <c r="D8393" s="6">
        <v>3795</v>
      </c>
      <c r="E8393">
        <f>VLOOKUP(Чек_позиція!C8393,Товар!A:G,7,FALSE)</f>
        <v>120.38</v>
      </c>
      <c r="F8393">
        <f t="shared" si="131"/>
        <v>120.38</v>
      </c>
    </row>
    <row r="8394" spans="1:6">
      <c r="A8394" s="4">
        <v>8393</v>
      </c>
      <c r="B8394" s="5">
        <v>2</v>
      </c>
      <c r="C8394" s="6">
        <v>8228</v>
      </c>
      <c r="D8394" s="6">
        <v>3795</v>
      </c>
      <c r="E8394">
        <f>VLOOKUP(Чек_позиція!C8394,Товар!A:G,7,FALSE)</f>
        <v>561.69000000000005</v>
      </c>
      <c r="F8394">
        <f t="shared" si="131"/>
        <v>1123.3800000000001</v>
      </c>
    </row>
    <row r="8395" spans="1:6">
      <c r="A8395" s="4">
        <v>8394</v>
      </c>
      <c r="B8395" s="5">
        <v>3</v>
      </c>
      <c r="C8395" s="6">
        <v>6169</v>
      </c>
      <c r="D8395" s="6">
        <v>3795</v>
      </c>
      <c r="E8395">
        <f>VLOOKUP(Чек_позиція!C8395,Товар!A:G,7,FALSE)</f>
        <v>640.51</v>
      </c>
      <c r="F8395">
        <f t="shared" si="131"/>
        <v>1921.53</v>
      </c>
    </row>
    <row r="8396" spans="1:6">
      <c r="A8396" s="4">
        <v>8395</v>
      </c>
      <c r="B8396" s="5">
        <v>4</v>
      </c>
      <c r="C8396" s="6">
        <v>968</v>
      </c>
      <c r="D8396" s="6">
        <v>3796</v>
      </c>
      <c r="E8396">
        <f>VLOOKUP(Чек_позиція!C8396,Товар!A:G,7,FALSE)</f>
        <v>191.16</v>
      </c>
      <c r="F8396">
        <f t="shared" si="131"/>
        <v>764.64</v>
      </c>
    </row>
    <row r="8397" spans="1:6">
      <c r="A8397" s="4">
        <v>8396</v>
      </c>
      <c r="B8397" s="5">
        <v>2</v>
      </c>
      <c r="C8397" s="6">
        <v>975</v>
      </c>
      <c r="D8397" s="6">
        <v>3797</v>
      </c>
      <c r="E8397">
        <f>VLOOKUP(Чек_позиція!C8397,Товар!A:G,7,FALSE)</f>
        <v>186.81</v>
      </c>
      <c r="F8397">
        <f t="shared" si="131"/>
        <v>373.62</v>
      </c>
    </row>
    <row r="8398" spans="1:6">
      <c r="A8398" s="4">
        <v>8397</v>
      </c>
      <c r="B8398" s="5">
        <v>2</v>
      </c>
      <c r="C8398" s="6">
        <v>2601</v>
      </c>
      <c r="D8398" s="6">
        <v>3797</v>
      </c>
      <c r="E8398">
        <f>VLOOKUP(Чек_позиція!C8398,Товар!A:G,7,FALSE)</f>
        <v>450.07</v>
      </c>
      <c r="F8398">
        <f t="shared" si="131"/>
        <v>900.14</v>
      </c>
    </row>
    <row r="8399" spans="1:6">
      <c r="A8399" s="4">
        <v>8398</v>
      </c>
      <c r="B8399" s="5">
        <v>3</v>
      </c>
      <c r="C8399" s="6">
        <v>262</v>
      </c>
      <c r="D8399" s="6">
        <v>3797</v>
      </c>
      <c r="E8399">
        <f>VLOOKUP(Чек_позиція!C8399,Товар!A:G,7,FALSE)</f>
        <v>101.45</v>
      </c>
      <c r="F8399">
        <f t="shared" si="131"/>
        <v>304.35000000000002</v>
      </c>
    </row>
    <row r="8400" spans="1:6">
      <c r="A8400" s="4">
        <v>8399</v>
      </c>
      <c r="B8400" s="5">
        <v>1</v>
      </c>
      <c r="C8400" s="6">
        <v>1955</v>
      </c>
      <c r="D8400" s="6">
        <v>3798</v>
      </c>
      <c r="E8400">
        <f>VLOOKUP(Чек_позиція!C8400,Товар!A:G,7,FALSE)</f>
        <v>623.53</v>
      </c>
      <c r="F8400">
        <f t="shared" si="131"/>
        <v>623.53</v>
      </c>
    </row>
    <row r="8401" spans="1:6">
      <c r="A8401" s="4">
        <v>8400</v>
      </c>
      <c r="B8401" s="5">
        <v>1</v>
      </c>
      <c r="C8401" s="6">
        <v>2329</v>
      </c>
      <c r="D8401" s="6">
        <v>3798</v>
      </c>
      <c r="E8401">
        <f>VLOOKUP(Чек_позиція!C8401,Товар!A:G,7,FALSE)</f>
        <v>234.63</v>
      </c>
      <c r="F8401">
        <f t="shared" si="131"/>
        <v>234.63</v>
      </c>
    </row>
    <row r="8402" spans="1:6">
      <c r="A8402" s="4">
        <v>8401</v>
      </c>
      <c r="B8402" s="5">
        <v>3</v>
      </c>
      <c r="C8402" s="6">
        <v>3701</v>
      </c>
      <c r="D8402" s="6">
        <v>3798</v>
      </c>
      <c r="E8402">
        <f>VLOOKUP(Чек_позиція!C8402,Товар!A:G,7,FALSE)</f>
        <v>651.80999999999995</v>
      </c>
      <c r="F8402">
        <f t="shared" si="131"/>
        <v>1955.4299999999998</v>
      </c>
    </row>
    <row r="8403" spans="1:6">
      <c r="A8403" s="4">
        <v>8402</v>
      </c>
      <c r="B8403" s="5">
        <v>3</v>
      </c>
      <c r="C8403" s="6">
        <v>4240</v>
      </c>
      <c r="D8403" s="6">
        <v>3799</v>
      </c>
      <c r="E8403">
        <f>VLOOKUP(Чек_позиція!C8403,Товар!A:G,7,FALSE)</f>
        <v>927.05</v>
      </c>
      <c r="F8403">
        <f t="shared" si="131"/>
        <v>2781.1499999999996</v>
      </c>
    </row>
    <row r="8404" spans="1:6">
      <c r="A8404" s="4">
        <v>8403</v>
      </c>
      <c r="B8404" s="5">
        <v>4</v>
      </c>
      <c r="C8404" s="6">
        <v>843</v>
      </c>
      <c r="D8404" s="6">
        <v>3799</v>
      </c>
      <c r="E8404">
        <f>VLOOKUP(Чек_позиція!C8404,Товар!A:G,7,FALSE)</f>
        <v>785.15</v>
      </c>
      <c r="F8404">
        <f t="shared" si="131"/>
        <v>3140.6</v>
      </c>
    </row>
    <row r="8405" spans="1:6">
      <c r="A8405" s="4">
        <v>8404</v>
      </c>
      <c r="B8405" s="5">
        <v>2</v>
      </c>
      <c r="C8405" s="6">
        <v>4682</v>
      </c>
      <c r="D8405" s="6">
        <v>3799</v>
      </c>
      <c r="E8405">
        <f>VLOOKUP(Чек_позиція!C8405,Товар!A:G,7,FALSE)</f>
        <v>944.12</v>
      </c>
      <c r="F8405">
        <f t="shared" si="131"/>
        <v>1888.24</v>
      </c>
    </row>
    <row r="8406" spans="1:6">
      <c r="A8406" s="4">
        <v>8405</v>
      </c>
      <c r="B8406" s="5">
        <v>3</v>
      </c>
      <c r="C8406" s="6">
        <v>6875</v>
      </c>
      <c r="D8406" s="6">
        <v>3799</v>
      </c>
      <c r="E8406">
        <f>VLOOKUP(Чек_позиція!C8406,Товар!A:G,7,FALSE)</f>
        <v>135.82</v>
      </c>
      <c r="F8406">
        <f t="shared" si="131"/>
        <v>407.46</v>
      </c>
    </row>
    <row r="8407" spans="1:6">
      <c r="A8407" s="4">
        <v>8406</v>
      </c>
      <c r="B8407" s="5">
        <v>4</v>
      </c>
      <c r="C8407" s="6">
        <v>4781</v>
      </c>
      <c r="D8407" s="6">
        <v>3799</v>
      </c>
      <c r="E8407">
        <f>VLOOKUP(Чек_позиція!C8407,Товар!A:G,7,FALSE)</f>
        <v>833.78</v>
      </c>
      <c r="F8407">
        <f t="shared" si="131"/>
        <v>3335.12</v>
      </c>
    </row>
    <row r="8408" spans="1:6">
      <c r="A8408" s="4">
        <v>8407</v>
      </c>
      <c r="B8408" s="5">
        <v>1</v>
      </c>
      <c r="C8408" s="6">
        <v>6931</v>
      </c>
      <c r="D8408" s="6">
        <v>3800</v>
      </c>
      <c r="E8408">
        <f>VLOOKUP(Чек_позиція!C8408,Товар!A:G,7,FALSE)</f>
        <v>671.14</v>
      </c>
      <c r="F8408">
        <f t="shared" si="131"/>
        <v>671.14</v>
      </c>
    </row>
    <row r="8409" spans="1:6">
      <c r="A8409" s="4">
        <v>8408</v>
      </c>
      <c r="B8409" s="5">
        <v>3</v>
      </c>
      <c r="C8409" s="6">
        <v>4665</v>
      </c>
      <c r="D8409" s="6">
        <v>3801</v>
      </c>
      <c r="E8409">
        <f>VLOOKUP(Чек_позиція!C8409,Товар!A:G,7,FALSE)</f>
        <v>435.82</v>
      </c>
      <c r="F8409">
        <f t="shared" si="131"/>
        <v>1307.46</v>
      </c>
    </row>
    <row r="8410" spans="1:6">
      <c r="A8410" s="4">
        <v>8409</v>
      </c>
      <c r="B8410" s="5">
        <v>4</v>
      </c>
      <c r="C8410" s="6">
        <v>9156</v>
      </c>
      <c r="D8410" s="6">
        <v>3801</v>
      </c>
      <c r="E8410">
        <f>VLOOKUP(Чек_позиція!C8410,Товар!A:G,7,FALSE)</f>
        <v>317.97000000000003</v>
      </c>
      <c r="F8410">
        <f t="shared" si="131"/>
        <v>1271.8800000000001</v>
      </c>
    </row>
    <row r="8411" spans="1:6">
      <c r="A8411" s="4">
        <v>8410</v>
      </c>
      <c r="B8411" s="5">
        <v>2</v>
      </c>
      <c r="C8411" s="6">
        <v>8845</v>
      </c>
      <c r="D8411" s="6">
        <v>3801</v>
      </c>
      <c r="E8411">
        <f>VLOOKUP(Чек_позиція!C8411,Товар!A:G,7,FALSE)</f>
        <v>671.55</v>
      </c>
      <c r="F8411">
        <f t="shared" si="131"/>
        <v>1343.1</v>
      </c>
    </row>
    <row r="8412" spans="1:6">
      <c r="A8412" s="4">
        <v>8411</v>
      </c>
      <c r="B8412" s="5">
        <v>4</v>
      </c>
      <c r="C8412" s="6">
        <v>4697</v>
      </c>
      <c r="D8412" s="6">
        <v>3801</v>
      </c>
      <c r="E8412">
        <f>VLOOKUP(Чек_позиція!C8412,Товар!A:G,7,FALSE)</f>
        <v>630.80999999999995</v>
      </c>
      <c r="F8412">
        <f t="shared" si="131"/>
        <v>2523.2399999999998</v>
      </c>
    </row>
    <row r="8413" spans="1:6">
      <c r="A8413" s="4">
        <v>8412</v>
      </c>
      <c r="B8413" s="5">
        <v>3</v>
      </c>
      <c r="C8413" s="6">
        <v>2252</v>
      </c>
      <c r="D8413" s="6">
        <v>3802</v>
      </c>
      <c r="E8413">
        <f>VLOOKUP(Чек_позиція!C8413,Товар!A:G,7,FALSE)</f>
        <v>940.58</v>
      </c>
      <c r="F8413">
        <f t="shared" si="131"/>
        <v>2821.7400000000002</v>
      </c>
    </row>
    <row r="8414" spans="1:6">
      <c r="A8414" s="4">
        <v>8413</v>
      </c>
      <c r="B8414" s="5">
        <v>2</v>
      </c>
      <c r="C8414" s="6">
        <v>6789</v>
      </c>
      <c r="D8414" s="6">
        <v>3802</v>
      </c>
      <c r="E8414">
        <f>VLOOKUP(Чек_позиція!C8414,Товар!A:G,7,FALSE)</f>
        <v>55.81</v>
      </c>
      <c r="F8414">
        <f t="shared" si="131"/>
        <v>111.62</v>
      </c>
    </row>
    <row r="8415" spans="1:6">
      <c r="A8415" s="4">
        <v>8414</v>
      </c>
      <c r="B8415" s="5">
        <v>2</v>
      </c>
      <c r="C8415" s="6">
        <v>2076</v>
      </c>
      <c r="D8415" s="6">
        <v>3803</v>
      </c>
      <c r="E8415">
        <f>VLOOKUP(Чек_позиція!C8415,Товар!A:G,7,FALSE)</f>
        <v>666.62</v>
      </c>
      <c r="F8415">
        <f t="shared" si="131"/>
        <v>1333.24</v>
      </c>
    </row>
    <row r="8416" spans="1:6">
      <c r="A8416" s="4">
        <v>8415</v>
      </c>
      <c r="B8416" s="5">
        <v>3</v>
      </c>
      <c r="C8416" s="6">
        <v>6294</v>
      </c>
      <c r="D8416" s="6">
        <v>3803</v>
      </c>
      <c r="E8416">
        <f>VLOOKUP(Чек_позиція!C8416,Товар!A:G,7,FALSE)</f>
        <v>570.53</v>
      </c>
      <c r="F8416">
        <f t="shared" si="131"/>
        <v>1711.59</v>
      </c>
    </row>
    <row r="8417" spans="1:6">
      <c r="A8417" s="4">
        <v>8416</v>
      </c>
      <c r="B8417" s="5">
        <v>2</v>
      </c>
      <c r="C8417" s="6">
        <v>9603</v>
      </c>
      <c r="D8417" s="6">
        <v>3804</v>
      </c>
      <c r="E8417">
        <f>VLOOKUP(Чек_позиція!C8417,Товар!A:G,7,FALSE)</f>
        <v>408.96</v>
      </c>
      <c r="F8417">
        <f t="shared" si="131"/>
        <v>817.92</v>
      </c>
    </row>
    <row r="8418" spans="1:6">
      <c r="A8418" s="4">
        <v>8417</v>
      </c>
      <c r="B8418" s="5">
        <v>1</v>
      </c>
      <c r="C8418" s="6">
        <v>6207</v>
      </c>
      <c r="D8418" s="6">
        <v>3804</v>
      </c>
      <c r="E8418">
        <f>VLOOKUP(Чек_позиція!C8418,Товар!A:G,7,FALSE)</f>
        <v>217.46</v>
      </c>
      <c r="F8418">
        <f t="shared" si="131"/>
        <v>217.46</v>
      </c>
    </row>
    <row r="8419" spans="1:6">
      <c r="A8419" s="4">
        <v>8418</v>
      </c>
      <c r="B8419" s="5">
        <v>3</v>
      </c>
      <c r="C8419" s="6">
        <v>6879</v>
      </c>
      <c r="D8419" s="6">
        <v>3805</v>
      </c>
      <c r="E8419">
        <f>VLOOKUP(Чек_позиція!C8419,Товар!A:G,7,FALSE)</f>
        <v>67.8</v>
      </c>
      <c r="F8419">
        <f t="shared" si="131"/>
        <v>203.39999999999998</v>
      </c>
    </row>
    <row r="8420" spans="1:6">
      <c r="A8420" s="4">
        <v>8419</v>
      </c>
      <c r="B8420" s="5">
        <v>1</v>
      </c>
      <c r="C8420" s="6">
        <v>3386</v>
      </c>
      <c r="D8420" s="6">
        <v>3805</v>
      </c>
      <c r="E8420">
        <f>VLOOKUP(Чек_позиція!C8420,Товар!A:G,7,FALSE)</f>
        <v>832.35</v>
      </c>
      <c r="F8420">
        <f t="shared" si="131"/>
        <v>832.35</v>
      </c>
    </row>
    <row r="8421" spans="1:6">
      <c r="A8421" s="4">
        <v>8420</v>
      </c>
      <c r="B8421" s="5">
        <v>3</v>
      </c>
      <c r="C8421" s="6">
        <v>7599</v>
      </c>
      <c r="D8421" s="6">
        <v>3805</v>
      </c>
      <c r="E8421">
        <f>VLOOKUP(Чек_позиція!C8421,Товар!A:G,7,FALSE)</f>
        <v>165.47</v>
      </c>
      <c r="F8421">
        <f t="shared" si="131"/>
        <v>496.40999999999997</v>
      </c>
    </row>
    <row r="8422" spans="1:6">
      <c r="A8422" s="4">
        <v>8421</v>
      </c>
      <c r="B8422" s="5">
        <v>3</v>
      </c>
      <c r="C8422" s="6">
        <v>2247</v>
      </c>
      <c r="D8422" s="6">
        <v>3805</v>
      </c>
      <c r="E8422">
        <f>VLOOKUP(Чек_позиція!C8422,Товар!A:G,7,FALSE)</f>
        <v>343.27</v>
      </c>
      <c r="F8422">
        <f t="shared" si="131"/>
        <v>1029.81</v>
      </c>
    </row>
    <row r="8423" spans="1:6">
      <c r="A8423" s="4">
        <v>8422</v>
      </c>
      <c r="B8423" s="5">
        <v>1</v>
      </c>
      <c r="C8423" s="6">
        <v>9347</v>
      </c>
      <c r="D8423" s="6">
        <v>3805</v>
      </c>
      <c r="E8423">
        <f>VLOOKUP(Чек_позиція!C8423,Товар!A:G,7,FALSE)</f>
        <v>80.290000000000006</v>
      </c>
      <c r="F8423">
        <f t="shared" si="131"/>
        <v>80.290000000000006</v>
      </c>
    </row>
    <row r="8424" spans="1:6">
      <c r="A8424" s="4">
        <v>8423</v>
      </c>
      <c r="B8424" s="5">
        <v>2</v>
      </c>
      <c r="C8424" s="6">
        <v>2115</v>
      </c>
      <c r="D8424" s="6">
        <v>3806</v>
      </c>
      <c r="E8424">
        <f>VLOOKUP(Чек_позиція!C8424,Товар!A:G,7,FALSE)</f>
        <v>264.79000000000002</v>
      </c>
      <c r="F8424">
        <f t="shared" si="131"/>
        <v>529.58000000000004</v>
      </c>
    </row>
    <row r="8425" spans="1:6">
      <c r="A8425" s="4">
        <v>8424</v>
      </c>
      <c r="B8425" s="5">
        <v>4</v>
      </c>
      <c r="C8425" s="6">
        <v>4884</v>
      </c>
      <c r="D8425" s="6">
        <v>3807</v>
      </c>
      <c r="E8425">
        <f>VLOOKUP(Чек_позиція!C8425,Товар!A:G,7,FALSE)</f>
        <v>69.3</v>
      </c>
      <c r="F8425">
        <f t="shared" si="131"/>
        <v>277.2</v>
      </c>
    </row>
    <row r="8426" spans="1:6">
      <c r="A8426" s="4">
        <v>8425</v>
      </c>
      <c r="B8426" s="5">
        <v>4</v>
      </c>
      <c r="C8426" s="6">
        <v>2255</v>
      </c>
      <c r="D8426" s="6">
        <v>3807</v>
      </c>
      <c r="E8426">
        <f>VLOOKUP(Чек_позиція!C8426,Товар!A:G,7,FALSE)</f>
        <v>301.77</v>
      </c>
      <c r="F8426">
        <f t="shared" si="131"/>
        <v>1207.08</v>
      </c>
    </row>
    <row r="8427" spans="1:6">
      <c r="A8427" s="4">
        <v>8426</v>
      </c>
      <c r="B8427" s="5">
        <v>2</v>
      </c>
      <c r="C8427" s="6">
        <v>4960</v>
      </c>
      <c r="D8427" s="6">
        <v>3808</v>
      </c>
      <c r="E8427">
        <f>VLOOKUP(Чек_позиція!C8427,Товар!A:G,7,FALSE)</f>
        <v>105.75</v>
      </c>
      <c r="F8427">
        <f t="shared" si="131"/>
        <v>211.5</v>
      </c>
    </row>
    <row r="8428" spans="1:6">
      <c r="A8428" s="4">
        <v>8427</v>
      </c>
      <c r="B8428" s="5">
        <v>2</v>
      </c>
      <c r="C8428" s="6">
        <v>6696</v>
      </c>
      <c r="D8428" s="6">
        <v>3809</v>
      </c>
      <c r="E8428">
        <f>VLOOKUP(Чек_позиція!C8428,Товар!A:G,7,FALSE)</f>
        <v>255.1</v>
      </c>
      <c r="F8428">
        <f t="shared" si="131"/>
        <v>510.2</v>
      </c>
    </row>
    <row r="8429" spans="1:6">
      <c r="A8429" s="4">
        <v>8428</v>
      </c>
      <c r="B8429" s="5">
        <v>1</v>
      </c>
      <c r="C8429" s="6">
        <v>7603</v>
      </c>
      <c r="D8429" s="6">
        <v>3809</v>
      </c>
      <c r="E8429">
        <f>VLOOKUP(Чек_позиція!C8429,Товар!A:G,7,FALSE)</f>
        <v>613.74</v>
      </c>
      <c r="F8429">
        <f t="shared" si="131"/>
        <v>613.74</v>
      </c>
    </row>
    <row r="8430" spans="1:6">
      <c r="A8430" s="4">
        <v>8429</v>
      </c>
      <c r="B8430" s="5">
        <v>1</v>
      </c>
      <c r="C8430" s="6">
        <v>7499</v>
      </c>
      <c r="D8430" s="6">
        <v>3809</v>
      </c>
      <c r="E8430">
        <f>VLOOKUP(Чек_позиція!C8430,Товар!A:G,7,FALSE)</f>
        <v>583.14</v>
      </c>
      <c r="F8430">
        <f t="shared" si="131"/>
        <v>583.14</v>
      </c>
    </row>
    <row r="8431" spans="1:6">
      <c r="A8431" s="4">
        <v>8430</v>
      </c>
      <c r="B8431" s="5">
        <v>2</v>
      </c>
      <c r="C8431" s="6">
        <v>3565</v>
      </c>
      <c r="D8431" s="6">
        <v>3809</v>
      </c>
      <c r="E8431">
        <f>VLOOKUP(Чек_позиція!C8431,Товар!A:G,7,FALSE)</f>
        <v>857.91</v>
      </c>
      <c r="F8431">
        <f t="shared" si="131"/>
        <v>1715.82</v>
      </c>
    </row>
    <row r="8432" spans="1:6">
      <c r="A8432" s="4">
        <v>8431</v>
      </c>
      <c r="B8432" s="5">
        <v>3</v>
      </c>
      <c r="C8432" s="6">
        <v>3313</v>
      </c>
      <c r="D8432" s="6">
        <v>3810</v>
      </c>
      <c r="E8432">
        <f>VLOOKUP(Чек_позиція!C8432,Товар!A:G,7,FALSE)</f>
        <v>898.68</v>
      </c>
      <c r="F8432">
        <f t="shared" si="131"/>
        <v>2696.04</v>
      </c>
    </row>
    <row r="8433" spans="1:6">
      <c r="A8433" s="4">
        <v>8432</v>
      </c>
      <c r="B8433" s="5">
        <v>4</v>
      </c>
      <c r="C8433" s="6">
        <v>9704</v>
      </c>
      <c r="D8433" s="6">
        <v>3810</v>
      </c>
      <c r="E8433">
        <f>VLOOKUP(Чек_позиція!C8433,Товар!A:G,7,FALSE)</f>
        <v>53.18</v>
      </c>
      <c r="F8433">
        <f t="shared" si="131"/>
        <v>212.72</v>
      </c>
    </row>
    <row r="8434" spans="1:6">
      <c r="A8434" s="4">
        <v>8433</v>
      </c>
      <c r="B8434" s="5">
        <v>3</v>
      </c>
      <c r="C8434" s="6">
        <v>7684</v>
      </c>
      <c r="D8434" s="6">
        <v>3810</v>
      </c>
      <c r="E8434">
        <f>VLOOKUP(Чек_позиція!C8434,Товар!A:G,7,FALSE)</f>
        <v>764.7</v>
      </c>
      <c r="F8434">
        <f t="shared" si="131"/>
        <v>2294.1000000000004</v>
      </c>
    </row>
    <row r="8435" spans="1:6">
      <c r="A8435" s="4">
        <v>8434</v>
      </c>
      <c r="B8435" s="5">
        <v>4</v>
      </c>
      <c r="C8435" s="6">
        <v>6110</v>
      </c>
      <c r="D8435" s="6">
        <v>3810</v>
      </c>
      <c r="E8435">
        <f>VLOOKUP(Чек_позиція!C8435,Товар!A:G,7,FALSE)</f>
        <v>54.29</v>
      </c>
      <c r="F8435">
        <f t="shared" si="131"/>
        <v>217.16</v>
      </c>
    </row>
    <row r="8436" spans="1:6">
      <c r="A8436" s="4">
        <v>8435</v>
      </c>
      <c r="B8436" s="5">
        <v>2</v>
      </c>
      <c r="C8436" s="6">
        <v>1251</v>
      </c>
      <c r="D8436" s="6">
        <v>3810</v>
      </c>
      <c r="E8436">
        <f>VLOOKUP(Чек_позиція!C8436,Товар!A:G,7,FALSE)</f>
        <v>258.43</v>
      </c>
      <c r="F8436">
        <f t="shared" si="131"/>
        <v>516.86</v>
      </c>
    </row>
    <row r="8437" spans="1:6">
      <c r="A8437" s="4">
        <v>8436</v>
      </c>
      <c r="B8437" s="5">
        <v>3</v>
      </c>
      <c r="C8437" s="6">
        <v>9902</v>
      </c>
      <c r="D8437" s="6">
        <v>3811</v>
      </c>
      <c r="E8437">
        <f>VLOOKUP(Чек_позиція!C8437,Товар!A:G,7,FALSE)</f>
        <v>656.2</v>
      </c>
      <c r="F8437">
        <f t="shared" si="131"/>
        <v>1968.6000000000001</v>
      </c>
    </row>
    <row r="8438" spans="1:6">
      <c r="A8438" s="4">
        <v>8437</v>
      </c>
      <c r="B8438" s="5">
        <v>2</v>
      </c>
      <c r="C8438" s="6">
        <v>3983</v>
      </c>
      <c r="D8438" s="6">
        <v>3812</v>
      </c>
      <c r="E8438">
        <f>VLOOKUP(Чек_позиція!C8438,Товар!A:G,7,FALSE)</f>
        <v>294.95</v>
      </c>
      <c r="F8438">
        <f t="shared" si="131"/>
        <v>589.9</v>
      </c>
    </row>
    <row r="8439" spans="1:6">
      <c r="A8439" s="4">
        <v>8438</v>
      </c>
      <c r="B8439" s="5">
        <v>1</v>
      </c>
      <c r="C8439" s="6">
        <v>7891</v>
      </c>
      <c r="D8439" s="6">
        <v>3812</v>
      </c>
      <c r="E8439">
        <f>VLOOKUP(Чек_позиція!C8439,Товар!A:G,7,FALSE)</f>
        <v>708.48</v>
      </c>
      <c r="F8439">
        <f t="shared" si="131"/>
        <v>708.48</v>
      </c>
    </row>
    <row r="8440" spans="1:6">
      <c r="A8440" s="4">
        <v>8439</v>
      </c>
      <c r="B8440" s="5">
        <v>2</v>
      </c>
      <c r="C8440" s="6">
        <v>6106</v>
      </c>
      <c r="D8440" s="6">
        <v>3812</v>
      </c>
      <c r="E8440">
        <f>VLOOKUP(Чек_позиція!C8440,Товар!A:G,7,FALSE)</f>
        <v>928.23</v>
      </c>
      <c r="F8440">
        <f t="shared" si="131"/>
        <v>1856.46</v>
      </c>
    </row>
    <row r="8441" spans="1:6">
      <c r="A8441" s="4">
        <v>8440</v>
      </c>
      <c r="B8441" s="5">
        <v>4</v>
      </c>
      <c r="C8441" s="6">
        <v>6515</v>
      </c>
      <c r="D8441" s="6">
        <v>3812</v>
      </c>
      <c r="E8441">
        <f>VLOOKUP(Чек_позиція!C8441,Товар!A:G,7,FALSE)</f>
        <v>134.91999999999999</v>
      </c>
      <c r="F8441">
        <f t="shared" si="131"/>
        <v>539.67999999999995</v>
      </c>
    </row>
    <row r="8442" spans="1:6">
      <c r="A8442" s="4">
        <v>8441</v>
      </c>
      <c r="B8442" s="5">
        <v>1</v>
      </c>
      <c r="C8442" s="6">
        <v>5765</v>
      </c>
      <c r="D8442" s="6">
        <v>3813</v>
      </c>
      <c r="E8442">
        <f>VLOOKUP(Чек_позиція!C8442,Товар!A:G,7,FALSE)</f>
        <v>895.23</v>
      </c>
      <c r="F8442">
        <f t="shared" si="131"/>
        <v>895.23</v>
      </c>
    </row>
    <row r="8443" spans="1:6">
      <c r="A8443" s="4">
        <v>8442</v>
      </c>
      <c r="B8443" s="5">
        <v>2</v>
      </c>
      <c r="C8443" s="6">
        <v>4112</v>
      </c>
      <c r="D8443" s="6">
        <v>3813</v>
      </c>
      <c r="E8443">
        <f>VLOOKUP(Чек_позиція!C8443,Товар!A:G,7,FALSE)</f>
        <v>155.69</v>
      </c>
      <c r="F8443">
        <f t="shared" si="131"/>
        <v>311.38</v>
      </c>
    </row>
    <row r="8444" spans="1:6">
      <c r="A8444" s="4">
        <v>8443</v>
      </c>
      <c r="B8444" s="5">
        <v>1</v>
      </c>
      <c r="C8444" s="6">
        <v>7487</v>
      </c>
      <c r="D8444" s="6">
        <v>3813</v>
      </c>
      <c r="E8444">
        <f>VLOOKUP(Чек_позиція!C8444,Товар!A:G,7,FALSE)</f>
        <v>218.71</v>
      </c>
      <c r="F8444">
        <f t="shared" si="131"/>
        <v>218.71</v>
      </c>
    </row>
    <row r="8445" spans="1:6">
      <c r="A8445" s="4">
        <v>8444</v>
      </c>
      <c r="B8445" s="5">
        <v>4</v>
      </c>
      <c r="C8445" s="6">
        <v>7206</v>
      </c>
      <c r="D8445" s="6">
        <v>3813</v>
      </c>
      <c r="E8445">
        <f>VLOOKUP(Чек_позиція!C8445,Товар!A:G,7,FALSE)</f>
        <v>359.57</v>
      </c>
      <c r="F8445">
        <f t="shared" si="131"/>
        <v>1438.28</v>
      </c>
    </row>
    <row r="8446" spans="1:6">
      <c r="A8446" s="4">
        <v>8445</v>
      </c>
      <c r="B8446" s="5">
        <v>1</v>
      </c>
      <c r="C8446" s="6">
        <v>8590</v>
      </c>
      <c r="D8446" s="6">
        <v>3813</v>
      </c>
      <c r="E8446">
        <f>VLOOKUP(Чек_позиція!C8446,Товар!A:G,7,FALSE)</f>
        <v>99.2</v>
      </c>
      <c r="F8446">
        <f t="shared" si="131"/>
        <v>99.2</v>
      </c>
    </row>
    <row r="8447" spans="1:6">
      <c r="A8447" s="4">
        <v>8446</v>
      </c>
      <c r="B8447" s="5">
        <v>3</v>
      </c>
      <c r="C8447" s="6">
        <v>1273</v>
      </c>
      <c r="D8447" s="6">
        <v>3814</v>
      </c>
      <c r="E8447">
        <f>VLOOKUP(Чек_позиція!C8447,Товар!A:G,7,FALSE)</f>
        <v>265.45</v>
      </c>
      <c r="F8447">
        <f t="shared" si="131"/>
        <v>796.34999999999991</v>
      </c>
    </row>
    <row r="8448" spans="1:6">
      <c r="A8448" s="4">
        <v>8447</v>
      </c>
      <c r="B8448" s="5">
        <v>2</v>
      </c>
      <c r="C8448" s="6">
        <v>4671</v>
      </c>
      <c r="D8448" s="6">
        <v>3814</v>
      </c>
      <c r="E8448">
        <f>VLOOKUP(Чек_позиція!C8448,Товар!A:G,7,FALSE)</f>
        <v>132.94999999999999</v>
      </c>
      <c r="F8448">
        <f t="shared" si="131"/>
        <v>265.89999999999998</v>
      </c>
    </row>
    <row r="8449" spans="1:6">
      <c r="A8449" s="4">
        <v>8448</v>
      </c>
      <c r="B8449" s="5">
        <v>2</v>
      </c>
      <c r="C8449" s="6">
        <v>6362</v>
      </c>
      <c r="D8449" s="6">
        <v>3815</v>
      </c>
      <c r="E8449">
        <f>VLOOKUP(Чек_позиція!C8449,Товар!A:G,7,FALSE)</f>
        <v>359.06</v>
      </c>
      <c r="F8449">
        <f t="shared" si="131"/>
        <v>718.12</v>
      </c>
    </row>
    <row r="8450" spans="1:6">
      <c r="A8450" s="4">
        <v>8449</v>
      </c>
      <c r="B8450" s="5">
        <v>2</v>
      </c>
      <c r="C8450" s="6">
        <v>2032</v>
      </c>
      <c r="D8450" s="6">
        <v>3815</v>
      </c>
      <c r="E8450">
        <f>VLOOKUP(Чек_позиція!C8450,Товар!A:G,7,FALSE)</f>
        <v>61.4</v>
      </c>
      <c r="F8450">
        <f t="shared" si="131"/>
        <v>122.8</v>
      </c>
    </row>
    <row r="8451" spans="1:6">
      <c r="A8451" s="4">
        <v>8450</v>
      </c>
      <c r="B8451" s="5">
        <v>3</v>
      </c>
      <c r="C8451" s="6">
        <v>4752</v>
      </c>
      <c r="D8451" s="6">
        <v>3815</v>
      </c>
      <c r="E8451">
        <f>VLOOKUP(Чек_позиція!C8451,Товар!A:G,7,FALSE)</f>
        <v>823.78</v>
      </c>
      <c r="F8451">
        <f t="shared" ref="F8451:F8514" si="132">B8451*E8451</f>
        <v>2471.34</v>
      </c>
    </row>
    <row r="8452" spans="1:6">
      <c r="A8452" s="4">
        <v>8451</v>
      </c>
      <c r="B8452" s="5">
        <v>4</v>
      </c>
      <c r="C8452" s="6">
        <v>6799</v>
      </c>
      <c r="D8452" s="6">
        <v>3815</v>
      </c>
      <c r="E8452">
        <f>VLOOKUP(Чек_позиція!C8452,Товар!A:G,7,FALSE)</f>
        <v>390.03</v>
      </c>
      <c r="F8452">
        <f t="shared" si="132"/>
        <v>1560.12</v>
      </c>
    </row>
    <row r="8453" spans="1:6">
      <c r="A8453" s="4">
        <v>8452</v>
      </c>
      <c r="B8453" s="5">
        <v>2</v>
      </c>
      <c r="C8453" s="6">
        <v>4317</v>
      </c>
      <c r="D8453" s="6">
        <v>3816</v>
      </c>
      <c r="E8453">
        <f>VLOOKUP(Чек_позиція!C8453,Товар!A:G,7,FALSE)</f>
        <v>477.97</v>
      </c>
      <c r="F8453">
        <f t="shared" si="132"/>
        <v>955.94</v>
      </c>
    </row>
    <row r="8454" spans="1:6">
      <c r="A8454" s="4">
        <v>8453</v>
      </c>
      <c r="B8454" s="5">
        <v>4</v>
      </c>
      <c r="C8454" s="6">
        <v>2215</v>
      </c>
      <c r="D8454" s="6">
        <v>3816</v>
      </c>
      <c r="E8454">
        <f>VLOOKUP(Чек_позиція!C8454,Товар!A:G,7,FALSE)</f>
        <v>815.47</v>
      </c>
      <c r="F8454">
        <f t="shared" si="132"/>
        <v>3261.88</v>
      </c>
    </row>
    <row r="8455" spans="1:6">
      <c r="A8455" s="4">
        <v>8454</v>
      </c>
      <c r="B8455" s="5">
        <v>2</v>
      </c>
      <c r="C8455" s="6">
        <v>3096</v>
      </c>
      <c r="D8455" s="6">
        <v>3816</v>
      </c>
      <c r="E8455">
        <f>VLOOKUP(Чек_позиція!C8455,Товар!A:G,7,FALSE)</f>
        <v>789.2</v>
      </c>
      <c r="F8455">
        <f t="shared" si="132"/>
        <v>1578.4</v>
      </c>
    </row>
    <row r="8456" spans="1:6">
      <c r="A8456" s="4">
        <v>8455</v>
      </c>
      <c r="B8456" s="5">
        <v>4</v>
      </c>
      <c r="C8456" s="6">
        <v>8684</v>
      </c>
      <c r="D8456" s="6">
        <v>3816</v>
      </c>
      <c r="E8456">
        <f>VLOOKUP(Чек_позиція!C8456,Товар!A:G,7,FALSE)</f>
        <v>161.13</v>
      </c>
      <c r="F8456">
        <f t="shared" si="132"/>
        <v>644.52</v>
      </c>
    </row>
    <row r="8457" spans="1:6">
      <c r="A8457" s="4">
        <v>8456</v>
      </c>
      <c r="B8457" s="5">
        <v>2</v>
      </c>
      <c r="C8457" s="6">
        <v>2998</v>
      </c>
      <c r="D8457" s="6">
        <v>3816</v>
      </c>
      <c r="E8457">
        <f>VLOOKUP(Чек_позиція!C8457,Товар!A:G,7,FALSE)</f>
        <v>527.83000000000004</v>
      </c>
      <c r="F8457">
        <f t="shared" si="132"/>
        <v>1055.6600000000001</v>
      </c>
    </row>
    <row r="8458" spans="1:6">
      <c r="A8458" s="4">
        <v>8457</v>
      </c>
      <c r="B8458" s="5">
        <v>1</v>
      </c>
      <c r="C8458" s="6">
        <v>9521</v>
      </c>
      <c r="D8458" s="6">
        <v>3817</v>
      </c>
      <c r="E8458">
        <f>VLOOKUP(Чек_позиція!C8458,Товар!A:G,7,FALSE)</f>
        <v>635.21</v>
      </c>
      <c r="F8458">
        <f t="shared" si="132"/>
        <v>635.21</v>
      </c>
    </row>
    <row r="8459" spans="1:6">
      <c r="A8459" s="4">
        <v>8458</v>
      </c>
      <c r="B8459" s="5">
        <v>4</v>
      </c>
      <c r="C8459" s="6">
        <v>7187</v>
      </c>
      <c r="D8459" s="6">
        <v>3817</v>
      </c>
      <c r="E8459">
        <f>VLOOKUP(Чек_позиція!C8459,Товар!A:G,7,FALSE)</f>
        <v>645.83000000000004</v>
      </c>
      <c r="F8459">
        <f t="shared" si="132"/>
        <v>2583.3200000000002</v>
      </c>
    </row>
    <row r="8460" spans="1:6">
      <c r="A8460" s="4">
        <v>8459</v>
      </c>
      <c r="B8460" s="5">
        <v>4</v>
      </c>
      <c r="C8460" s="6">
        <v>305</v>
      </c>
      <c r="D8460" s="6">
        <v>3817</v>
      </c>
      <c r="E8460">
        <f>VLOOKUP(Чек_позиція!C8460,Товар!A:G,7,FALSE)</f>
        <v>891.04</v>
      </c>
      <c r="F8460">
        <f t="shared" si="132"/>
        <v>3564.16</v>
      </c>
    </row>
    <row r="8461" spans="1:6">
      <c r="A8461" s="4">
        <v>8460</v>
      </c>
      <c r="B8461" s="5">
        <v>4</v>
      </c>
      <c r="C8461" s="6">
        <v>7594</v>
      </c>
      <c r="D8461" s="6">
        <v>3818</v>
      </c>
      <c r="E8461">
        <f>VLOOKUP(Чек_позиція!C8461,Товар!A:G,7,FALSE)</f>
        <v>684.55</v>
      </c>
      <c r="F8461">
        <f t="shared" si="132"/>
        <v>2738.2</v>
      </c>
    </row>
    <row r="8462" spans="1:6">
      <c r="A8462" s="4">
        <v>8461</v>
      </c>
      <c r="B8462" s="5">
        <v>4</v>
      </c>
      <c r="C8462" s="6">
        <v>9901</v>
      </c>
      <c r="D8462" s="6">
        <v>3819</v>
      </c>
      <c r="E8462">
        <f>VLOOKUP(Чек_позиція!C8462,Товар!A:G,7,FALSE)</f>
        <v>345.64</v>
      </c>
      <c r="F8462">
        <f t="shared" si="132"/>
        <v>1382.56</v>
      </c>
    </row>
    <row r="8463" spans="1:6">
      <c r="A8463" s="4">
        <v>8462</v>
      </c>
      <c r="B8463" s="5">
        <v>2</v>
      </c>
      <c r="C8463" s="6">
        <v>8219</v>
      </c>
      <c r="D8463" s="6">
        <v>3820</v>
      </c>
      <c r="E8463">
        <f>VLOOKUP(Чек_позиція!C8463,Товар!A:G,7,FALSE)</f>
        <v>708.62</v>
      </c>
      <c r="F8463">
        <f t="shared" si="132"/>
        <v>1417.24</v>
      </c>
    </row>
    <row r="8464" spans="1:6">
      <c r="A8464" s="4">
        <v>8463</v>
      </c>
      <c r="B8464" s="5">
        <v>4</v>
      </c>
      <c r="C8464" s="6">
        <v>5156</v>
      </c>
      <c r="D8464" s="6">
        <v>3820</v>
      </c>
      <c r="E8464">
        <f>VLOOKUP(Чек_позиція!C8464,Товар!A:G,7,FALSE)</f>
        <v>452.86</v>
      </c>
      <c r="F8464">
        <f t="shared" si="132"/>
        <v>1811.44</v>
      </c>
    </row>
    <row r="8465" spans="1:6">
      <c r="A8465" s="4">
        <v>8464</v>
      </c>
      <c r="B8465" s="5">
        <v>3</v>
      </c>
      <c r="C8465" s="6">
        <v>8217</v>
      </c>
      <c r="D8465" s="6">
        <v>3820</v>
      </c>
      <c r="E8465">
        <f>VLOOKUP(Чек_позиція!C8465,Товар!A:G,7,FALSE)</f>
        <v>195.62</v>
      </c>
      <c r="F8465">
        <f t="shared" si="132"/>
        <v>586.86</v>
      </c>
    </row>
    <row r="8466" spans="1:6">
      <c r="A8466" s="4">
        <v>8465</v>
      </c>
      <c r="B8466" s="5">
        <v>3</v>
      </c>
      <c r="C8466" s="6">
        <v>7152</v>
      </c>
      <c r="D8466" s="6">
        <v>3820</v>
      </c>
      <c r="E8466">
        <f>VLOOKUP(Чек_позиція!C8466,Товар!A:G,7,FALSE)</f>
        <v>249.53</v>
      </c>
      <c r="F8466">
        <f t="shared" si="132"/>
        <v>748.59</v>
      </c>
    </row>
    <row r="8467" spans="1:6">
      <c r="A8467" s="4">
        <v>8466</v>
      </c>
      <c r="B8467" s="5">
        <v>3</v>
      </c>
      <c r="C8467" s="6">
        <v>2501</v>
      </c>
      <c r="D8467" s="6">
        <v>3820</v>
      </c>
      <c r="E8467">
        <f>VLOOKUP(Чек_позиція!C8467,Товар!A:G,7,FALSE)</f>
        <v>593.91</v>
      </c>
      <c r="F8467">
        <f t="shared" si="132"/>
        <v>1781.73</v>
      </c>
    </row>
    <row r="8468" spans="1:6">
      <c r="A8468" s="4">
        <v>8467</v>
      </c>
      <c r="B8468" s="5">
        <v>1</v>
      </c>
      <c r="C8468" s="6">
        <v>2534</v>
      </c>
      <c r="D8468" s="6">
        <v>3821</v>
      </c>
      <c r="E8468">
        <f>VLOOKUP(Чек_позиція!C8468,Товар!A:G,7,FALSE)</f>
        <v>427.58</v>
      </c>
      <c r="F8468">
        <f t="shared" si="132"/>
        <v>427.58</v>
      </c>
    </row>
    <row r="8469" spans="1:6">
      <c r="A8469" s="4">
        <v>8468</v>
      </c>
      <c r="B8469" s="5">
        <v>1</v>
      </c>
      <c r="C8469" s="6">
        <v>6684</v>
      </c>
      <c r="D8469" s="6">
        <v>3821</v>
      </c>
      <c r="E8469">
        <f>VLOOKUP(Чек_позиція!C8469,Товар!A:G,7,FALSE)</f>
        <v>846.12</v>
      </c>
      <c r="F8469">
        <f t="shared" si="132"/>
        <v>846.12</v>
      </c>
    </row>
    <row r="8470" spans="1:6">
      <c r="A8470" s="4">
        <v>8469</v>
      </c>
      <c r="B8470" s="5">
        <v>4</v>
      </c>
      <c r="C8470" s="6">
        <v>7518</v>
      </c>
      <c r="D8470" s="6">
        <v>3822</v>
      </c>
      <c r="E8470">
        <f>VLOOKUP(Чек_позиція!C8470,Товар!A:G,7,FALSE)</f>
        <v>250.32</v>
      </c>
      <c r="F8470">
        <f t="shared" si="132"/>
        <v>1001.28</v>
      </c>
    </row>
    <row r="8471" spans="1:6">
      <c r="A8471" s="4">
        <v>8470</v>
      </c>
      <c r="B8471" s="5">
        <v>2</v>
      </c>
      <c r="C8471" s="6">
        <v>8915</v>
      </c>
      <c r="D8471" s="6">
        <v>3823</v>
      </c>
      <c r="E8471">
        <f>VLOOKUP(Чек_позиція!C8471,Товар!A:G,7,FALSE)</f>
        <v>481.47</v>
      </c>
      <c r="F8471">
        <f t="shared" si="132"/>
        <v>962.94</v>
      </c>
    </row>
    <row r="8472" spans="1:6">
      <c r="A8472" s="4">
        <v>8471</v>
      </c>
      <c r="B8472" s="5">
        <v>1</v>
      </c>
      <c r="C8472" s="6">
        <v>451</v>
      </c>
      <c r="D8472" s="6">
        <v>3823</v>
      </c>
      <c r="E8472">
        <f>VLOOKUP(Чек_позиція!C8472,Товар!A:G,7,FALSE)</f>
        <v>677.8</v>
      </c>
      <c r="F8472">
        <f t="shared" si="132"/>
        <v>677.8</v>
      </c>
    </row>
    <row r="8473" spans="1:6">
      <c r="A8473" s="4">
        <v>8472</v>
      </c>
      <c r="B8473" s="5">
        <v>3</v>
      </c>
      <c r="C8473" s="6">
        <v>1986</v>
      </c>
      <c r="D8473" s="6">
        <v>3823</v>
      </c>
      <c r="E8473">
        <f>VLOOKUP(Чек_позиція!C8473,Товар!A:G,7,FALSE)</f>
        <v>839.14</v>
      </c>
      <c r="F8473">
        <f t="shared" si="132"/>
        <v>2517.42</v>
      </c>
    </row>
    <row r="8474" spans="1:6">
      <c r="A8474" s="4">
        <v>8473</v>
      </c>
      <c r="B8474" s="5">
        <v>3</v>
      </c>
      <c r="C8474" s="6">
        <v>90</v>
      </c>
      <c r="D8474" s="6">
        <v>3823</v>
      </c>
      <c r="E8474">
        <f>VLOOKUP(Чек_позиція!C8474,Товар!A:G,7,FALSE)</f>
        <v>440.04</v>
      </c>
      <c r="F8474">
        <f t="shared" si="132"/>
        <v>1320.1200000000001</v>
      </c>
    </row>
    <row r="8475" spans="1:6">
      <c r="A8475" s="4">
        <v>8474</v>
      </c>
      <c r="B8475" s="5">
        <v>4</v>
      </c>
      <c r="C8475" s="6">
        <v>1401</v>
      </c>
      <c r="D8475" s="6">
        <v>3823</v>
      </c>
      <c r="E8475">
        <f>VLOOKUP(Чек_позиція!C8475,Товар!A:G,7,FALSE)</f>
        <v>457.81</v>
      </c>
      <c r="F8475">
        <f t="shared" si="132"/>
        <v>1831.24</v>
      </c>
    </row>
    <row r="8476" spans="1:6">
      <c r="A8476" s="4">
        <v>8475</v>
      </c>
      <c r="B8476" s="5">
        <v>2</v>
      </c>
      <c r="C8476" s="6">
        <v>2234</v>
      </c>
      <c r="D8476" s="6">
        <v>3824</v>
      </c>
      <c r="E8476">
        <f>VLOOKUP(Чек_позиція!C8476,Товар!A:G,7,FALSE)</f>
        <v>559.54999999999995</v>
      </c>
      <c r="F8476">
        <f t="shared" si="132"/>
        <v>1119.0999999999999</v>
      </c>
    </row>
    <row r="8477" spans="1:6">
      <c r="A8477" s="4">
        <v>8476</v>
      </c>
      <c r="B8477" s="5">
        <v>3</v>
      </c>
      <c r="C8477" s="6">
        <v>9167</v>
      </c>
      <c r="D8477" s="6">
        <v>3824</v>
      </c>
      <c r="E8477">
        <f>VLOOKUP(Чек_позиція!C8477,Товар!A:G,7,FALSE)</f>
        <v>251.45</v>
      </c>
      <c r="F8477">
        <f t="shared" si="132"/>
        <v>754.34999999999991</v>
      </c>
    </row>
    <row r="8478" spans="1:6">
      <c r="A8478" s="4">
        <v>8477</v>
      </c>
      <c r="B8478" s="5">
        <v>1</v>
      </c>
      <c r="C8478" s="6">
        <v>6617</v>
      </c>
      <c r="D8478" s="6">
        <v>3824</v>
      </c>
      <c r="E8478">
        <f>VLOOKUP(Чек_позиція!C8478,Товар!A:G,7,FALSE)</f>
        <v>63.92</v>
      </c>
      <c r="F8478">
        <f t="shared" si="132"/>
        <v>63.92</v>
      </c>
    </row>
    <row r="8479" spans="1:6">
      <c r="A8479" s="4">
        <v>8478</v>
      </c>
      <c r="B8479" s="5">
        <v>3</v>
      </c>
      <c r="C8479" s="6">
        <v>791</v>
      </c>
      <c r="D8479" s="6">
        <v>3825</v>
      </c>
      <c r="E8479">
        <f>VLOOKUP(Чек_позиція!C8479,Товар!A:G,7,FALSE)</f>
        <v>928.54</v>
      </c>
      <c r="F8479">
        <f t="shared" si="132"/>
        <v>2785.62</v>
      </c>
    </row>
    <row r="8480" spans="1:6">
      <c r="A8480" s="4">
        <v>8479</v>
      </c>
      <c r="B8480" s="5">
        <v>2</v>
      </c>
      <c r="C8480" s="6">
        <v>7026</v>
      </c>
      <c r="D8480" s="6">
        <v>3825</v>
      </c>
      <c r="E8480">
        <f>VLOOKUP(Чек_позиція!C8480,Товар!A:G,7,FALSE)</f>
        <v>543.57000000000005</v>
      </c>
      <c r="F8480">
        <f t="shared" si="132"/>
        <v>1087.1400000000001</v>
      </c>
    </row>
    <row r="8481" spans="1:6">
      <c r="A8481" s="4">
        <v>8480</v>
      </c>
      <c r="B8481" s="5">
        <v>2</v>
      </c>
      <c r="C8481" s="6">
        <v>672</v>
      </c>
      <c r="D8481" s="6">
        <v>3825</v>
      </c>
      <c r="E8481">
        <f>VLOOKUP(Чек_позиція!C8481,Товар!A:G,7,FALSE)</f>
        <v>884.29</v>
      </c>
      <c r="F8481">
        <f t="shared" si="132"/>
        <v>1768.58</v>
      </c>
    </row>
    <row r="8482" spans="1:6">
      <c r="A8482" s="4">
        <v>8481</v>
      </c>
      <c r="B8482" s="5">
        <v>2</v>
      </c>
      <c r="C8482" s="6">
        <v>4032</v>
      </c>
      <c r="D8482" s="6">
        <v>3825</v>
      </c>
      <c r="E8482">
        <f>VLOOKUP(Чек_позиція!C8482,Товар!A:G,7,FALSE)</f>
        <v>124.88</v>
      </c>
      <c r="F8482">
        <f t="shared" si="132"/>
        <v>249.76</v>
      </c>
    </row>
    <row r="8483" spans="1:6">
      <c r="A8483" s="4">
        <v>8482</v>
      </c>
      <c r="B8483" s="5">
        <v>2</v>
      </c>
      <c r="C8483" s="6">
        <v>5727</v>
      </c>
      <c r="D8483" s="6">
        <v>3826</v>
      </c>
      <c r="E8483">
        <f>VLOOKUP(Чек_позиція!C8483,Товар!A:G,7,FALSE)</f>
        <v>464.69</v>
      </c>
      <c r="F8483">
        <f t="shared" si="132"/>
        <v>929.38</v>
      </c>
    </row>
    <row r="8484" spans="1:6">
      <c r="A8484" s="4">
        <v>8483</v>
      </c>
      <c r="B8484" s="5">
        <v>4</v>
      </c>
      <c r="C8484" s="6">
        <v>2562</v>
      </c>
      <c r="D8484" s="6">
        <v>3827</v>
      </c>
      <c r="E8484">
        <f>VLOOKUP(Чек_позиція!C8484,Товар!A:G,7,FALSE)</f>
        <v>783.6</v>
      </c>
      <c r="F8484">
        <f t="shared" si="132"/>
        <v>3134.4</v>
      </c>
    </row>
    <row r="8485" spans="1:6">
      <c r="A8485" s="4">
        <v>8484</v>
      </c>
      <c r="B8485" s="5">
        <v>4</v>
      </c>
      <c r="C8485" s="6">
        <v>9173</v>
      </c>
      <c r="D8485" s="6">
        <v>3827</v>
      </c>
      <c r="E8485">
        <f>VLOOKUP(Чек_позиція!C8485,Товар!A:G,7,FALSE)</f>
        <v>40.1</v>
      </c>
      <c r="F8485">
        <f t="shared" si="132"/>
        <v>160.4</v>
      </c>
    </row>
    <row r="8486" spans="1:6">
      <c r="A8486" s="4">
        <v>8485</v>
      </c>
      <c r="B8486" s="5">
        <v>1</v>
      </c>
      <c r="C8486" s="6">
        <v>6110</v>
      </c>
      <c r="D8486" s="6">
        <v>3827</v>
      </c>
      <c r="E8486">
        <f>VLOOKUP(Чек_позиція!C8486,Товар!A:G,7,FALSE)</f>
        <v>54.29</v>
      </c>
      <c r="F8486">
        <f t="shared" si="132"/>
        <v>54.29</v>
      </c>
    </row>
    <row r="8487" spans="1:6">
      <c r="A8487" s="4">
        <v>8486</v>
      </c>
      <c r="B8487" s="5">
        <v>4</v>
      </c>
      <c r="C8487" s="6">
        <v>3080</v>
      </c>
      <c r="D8487" s="6">
        <v>3827</v>
      </c>
      <c r="E8487">
        <f>VLOOKUP(Чек_позиція!C8487,Товар!A:G,7,FALSE)</f>
        <v>525.54999999999995</v>
      </c>
      <c r="F8487">
        <f t="shared" si="132"/>
        <v>2102.1999999999998</v>
      </c>
    </row>
    <row r="8488" spans="1:6">
      <c r="A8488" s="4">
        <v>8487</v>
      </c>
      <c r="B8488" s="5">
        <v>4</v>
      </c>
      <c r="C8488" s="6">
        <v>3128</v>
      </c>
      <c r="D8488" s="6">
        <v>3828</v>
      </c>
      <c r="E8488">
        <f>VLOOKUP(Чек_позиція!C8488,Товар!A:G,7,FALSE)</f>
        <v>282.97000000000003</v>
      </c>
      <c r="F8488">
        <f t="shared" si="132"/>
        <v>1131.8800000000001</v>
      </c>
    </row>
    <row r="8489" spans="1:6">
      <c r="A8489" s="4">
        <v>8488</v>
      </c>
      <c r="B8489" s="5">
        <v>3</v>
      </c>
      <c r="C8489" s="6">
        <v>690</v>
      </c>
      <c r="D8489" s="6">
        <v>3828</v>
      </c>
      <c r="E8489">
        <f>VLOOKUP(Чек_позиція!C8489,Товар!A:G,7,FALSE)</f>
        <v>783.87</v>
      </c>
      <c r="F8489">
        <f t="shared" si="132"/>
        <v>2351.61</v>
      </c>
    </row>
    <row r="8490" spans="1:6">
      <c r="A8490" s="4">
        <v>8489</v>
      </c>
      <c r="B8490" s="5">
        <v>3</v>
      </c>
      <c r="C8490" s="6">
        <v>7909</v>
      </c>
      <c r="D8490" s="6">
        <v>3828</v>
      </c>
      <c r="E8490">
        <f>VLOOKUP(Чек_позиція!C8490,Товар!A:G,7,FALSE)</f>
        <v>257.75</v>
      </c>
      <c r="F8490">
        <f t="shared" si="132"/>
        <v>773.25</v>
      </c>
    </row>
    <row r="8491" spans="1:6">
      <c r="A8491" s="4">
        <v>8490</v>
      </c>
      <c r="B8491" s="5">
        <v>2</v>
      </c>
      <c r="C8491" s="6">
        <v>1633</v>
      </c>
      <c r="D8491" s="6">
        <v>3828</v>
      </c>
      <c r="E8491">
        <f>VLOOKUP(Чек_позиція!C8491,Товар!A:G,7,FALSE)</f>
        <v>906.32</v>
      </c>
      <c r="F8491">
        <f t="shared" si="132"/>
        <v>1812.64</v>
      </c>
    </row>
    <row r="8492" spans="1:6">
      <c r="A8492" s="4">
        <v>8491</v>
      </c>
      <c r="B8492" s="5">
        <v>1</v>
      </c>
      <c r="C8492" s="6">
        <v>1187</v>
      </c>
      <c r="D8492" s="6">
        <v>3828</v>
      </c>
      <c r="E8492">
        <f>VLOOKUP(Чек_позиція!C8492,Товар!A:G,7,FALSE)</f>
        <v>294.32</v>
      </c>
      <c r="F8492">
        <f t="shared" si="132"/>
        <v>294.32</v>
      </c>
    </row>
    <row r="8493" spans="1:6">
      <c r="A8493" s="4">
        <v>8492</v>
      </c>
      <c r="B8493" s="5">
        <v>1</v>
      </c>
      <c r="C8493" s="6">
        <v>2316</v>
      </c>
      <c r="D8493" s="6">
        <v>3829</v>
      </c>
      <c r="E8493">
        <f>VLOOKUP(Чек_позиція!C8493,Товар!A:G,7,FALSE)</f>
        <v>277.77</v>
      </c>
      <c r="F8493">
        <f t="shared" si="132"/>
        <v>277.77</v>
      </c>
    </row>
    <row r="8494" spans="1:6">
      <c r="A8494" s="4">
        <v>8493</v>
      </c>
      <c r="B8494" s="5">
        <v>1</v>
      </c>
      <c r="C8494" s="6">
        <v>8158</v>
      </c>
      <c r="D8494" s="6">
        <v>3829</v>
      </c>
      <c r="E8494">
        <f>VLOOKUP(Чек_позиція!C8494,Товар!A:G,7,FALSE)</f>
        <v>393.79</v>
      </c>
      <c r="F8494">
        <f t="shared" si="132"/>
        <v>393.79</v>
      </c>
    </row>
    <row r="8495" spans="1:6">
      <c r="A8495" s="4">
        <v>8494</v>
      </c>
      <c r="B8495" s="5">
        <v>4</v>
      </c>
      <c r="C8495" s="6">
        <v>938</v>
      </c>
      <c r="D8495" s="6">
        <v>3830</v>
      </c>
      <c r="E8495">
        <f>VLOOKUP(Чек_позиція!C8495,Товар!A:G,7,FALSE)</f>
        <v>550.38</v>
      </c>
      <c r="F8495">
        <f t="shared" si="132"/>
        <v>2201.52</v>
      </c>
    </row>
    <row r="8496" spans="1:6">
      <c r="A8496" s="4">
        <v>8495</v>
      </c>
      <c r="B8496" s="5">
        <v>3</v>
      </c>
      <c r="C8496" s="6">
        <v>3560</v>
      </c>
      <c r="D8496" s="6">
        <v>3830</v>
      </c>
      <c r="E8496">
        <f>VLOOKUP(Чек_позиція!C8496,Товар!A:G,7,FALSE)</f>
        <v>239.7</v>
      </c>
      <c r="F8496">
        <f t="shared" si="132"/>
        <v>719.09999999999991</v>
      </c>
    </row>
    <row r="8497" spans="1:6">
      <c r="A8497" s="4">
        <v>8496</v>
      </c>
      <c r="B8497" s="5">
        <v>2</v>
      </c>
      <c r="C8497" s="6">
        <v>6070</v>
      </c>
      <c r="D8497" s="6">
        <v>3830</v>
      </c>
      <c r="E8497">
        <f>VLOOKUP(Чек_позиція!C8497,Товар!A:G,7,FALSE)</f>
        <v>903.76</v>
      </c>
      <c r="F8497">
        <f t="shared" si="132"/>
        <v>1807.52</v>
      </c>
    </row>
    <row r="8498" spans="1:6">
      <c r="A8498" s="4">
        <v>8497</v>
      </c>
      <c r="B8498" s="5">
        <v>3</v>
      </c>
      <c r="C8498" s="6">
        <v>966</v>
      </c>
      <c r="D8498" s="6">
        <v>3830</v>
      </c>
      <c r="E8498">
        <f>VLOOKUP(Чек_позиція!C8498,Товар!A:G,7,FALSE)</f>
        <v>477.82</v>
      </c>
      <c r="F8498">
        <f t="shared" si="132"/>
        <v>1433.46</v>
      </c>
    </row>
    <row r="8499" spans="1:6">
      <c r="A8499" s="4">
        <v>8498</v>
      </c>
      <c r="B8499" s="5">
        <v>4</v>
      </c>
      <c r="C8499" s="6">
        <v>4092</v>
      </c>
      <c r="D8499" s="6">
        <v>3830</v>
      </c>
      <c r="E8499">
        <f>VLOOKUP(Чек_позиція!C8499,Товар!A:G,7,FALSE)</f>
        <v>407.75</v>
      </c>
      <c r="F8499">
        <f t="shared" si="132"/>
        <v>1631</v>
      </c>
    </row>
    <row r="8500" spans="1:6">
      <c r="A8500" s="4">
        <v>8499</v>
      </c>
      <c r="B8500" s="5">
        <v>2</v>
      </c>
      <c r="C8500" s="6">
        <v>6595</v>
      </c>
      <c r="D8500" s="6">
        <v>3831</v>
      </c>
      <c r="E8500">
        <f>VLOOKUP(Чек_позиція!C8500,Товар!A:G,7,FALSE)</f>
        <v>443.84</v>
      </c>
      <c r="F8500">
        <f t="shared" si="132"/>
        <v>887.68</v>
      </c>
    </row>
    <row r="8501" spans="1:6">
      <c r="A8501" s="4">
        <v>8500</v>
      </c>
      <c r="B8501" s="5">
        <v>4</v>
      </c>
      <c r="C8501" s="6">
        <v>9760</v>
      </c>
      <c r="D8501" s="6">
        <v>3831</v>
      </c>
      <c r="E8501">
        <f>VLOOKUP(Чек_позиція!C8501,Товар!A:G,7,FALSE)</f>
        <v>806.27</v>
      </c>
      <c r="F8501">
        <f t="shared" si="132"/>
        <v>3225.08</v>
      </c>
    </row>
    <row r="8502" spans="1:6">
      <c r="A8502" s="4">
        <v>8501</v>
      </c>
      <c r="B8502" s="5">
        <v>1</v>
      </c>
      <c r="C8502" s="6">
        <v>704</v>
      </c>
      <c r="D8502" s="6">
        <v>3831</v>
      </c>
      <c r="E8502">
        <f>VLOOKUP(Чек_позиція!C8502,Товар!A:G,7,FALSE)</f>
        <v>600.16999999999996</v>
      </c>
      <c r="F8502">
        <f t="shared" si="132"/>
        <v>600.16999999999996</v>
      </c>
    </row>
    <row r="8503" spans="1:6">
      <c r="A8503" s="4">
        <v>8502</v>
      </c>
      <c r="B8503" s="5">
        <v>3</v>
      </c>
      <c r="C8503" s="6">
        <v>7128</v>
      </c>
      <c r="D8503" s="6">
        <v>3831</v>
      </c>
      <c r="E8503">
        <f>VLOOKUP(Чек_позиція!C8503,Товар!A:G,7,FALSE)</f>
        <v>735.1</v>
      </c>
      <c r="F8503">
        <f t="shared" si="132"/>
        <v>2205.3000000000002</v>
      </c>
    </row>
    <row r="8504" spans="1:6">
      <c r="A8504" s="4">
        <v>8503</v>
      </c>
      <c r="B8504" s="5">
        <v>4</v>
      </c>
      <c r="C8504" s="6">
        <v>127</v>
      </c>
      <c r="D8504" s="6">
        <v>3832</v>
      </c>
      <c r="E8504">
        <f>VLOOKUP(Чек_позиція!C8504,Товар!A:G,7,FALSE)</f>
        <v>776.02</v>
      </c>
      <c r="F8504">
        <f t="shared" si="132"/>
        <v>3104.08</v>
      </c>
    </row>
    <row r="8505" spans="1:6">
      <c r="A8505" s="4">
        <v>8504</v>
      </c>
      <c r="B8505" s="5">
        <v>3</v>
      </c>
      <c r="C8505" s="6">
        <v>128</v>
      </c>
      <c r="D8505" s="6">
        <v>3832</v>
      </c>
      <c r="E8505">
        <f>VLOOKUP(Чек_позиція!C8505,Товар!A:G,7,FALSE)</f>
        <v>710.32</v>
      </c>
      <c r="F8505">
        <f t="shared" si="132"/>
        <v>2130.96</v>
      </c>
    </row>
    <row r="8506" spans="1:6">
      <c r="A8506" s="4">
        <v>8505</v>
      </c>
      <c r="B8506" s="5">
        <v>3</v>
      </c>
      <c r="C8506" s="6">
        <v>3132</v>
      </c>
      <c r="D8506" s="6">
        <v>3832</v>
      </c>
      <c r="E8506">
        <f>VLOOKUP(Чек_позиція!C8506,Товар!A:G,7,FALSE)</f>
        <v>465.49</v>
      </c>
      <c r="F8506">
        <f t="shared" si="132"/>
        <v>1396.47</v>
      </c>
    </row>
    <row r="8507" spans="1:6">
      <c r="A8507" s="4">
        <v>8506</v>
      </c>
      <c r="B8507" s="5">
        <v>4</v>
      </c>
      <c r="C8507" s="6">
        <v>3757</v>
      </c>
      <c r="D8507" s="6">
        <v>3833</v>
      </c>
      <c r="E8507">
        <f>VLOOKUP(Чек_позиція!C8507,Товар!A:G,7,FALSE)</f>
        <v>468.55</v>
      </c>
      <c r="F8507">
        <f t="shared" si="132"/>
        <v>1874.2</v>
      </c>
    </row>
    <row r="8508" spans="1:6">
      <c r="A8508" s="4">
        <v>8507</v>
      </c>
      <c r="B8508" s="5">
        <v>4</v>
      </c>
      <c r="C8508" s="6">
        <v>7673</v>
      </c>
      <c r="D8508" s="6">
        <v>3833</v>
      </c>
      <c r="E8508">
        <f>VLOOKUP(Чек_позиція!C8508,Товар!A:G,7,FALSE)</f>
        <v>795.09</v>
      </c>
      <c r="F8508">
        <f t="shared" si="132"/>
        <v>3180.36</v>
      </c>
    </row>
    <row r="8509" spans="1:6">
      <c r="A8509" s="4">
        <v>8508</v>
      </c>
      <c r="B8509" s="5">
        <v>4</v>
      </c>
      <c r="C8509" s="6">
        <v>4744</v>
      </c>
      <c r="D8509" s="6">
        <v>3833</v>
      </c>
      <c r="E8509">
        <f>VLOOKUP(Чек_позиція!C8509,Товар!A:G,7,FALSE)</f>
        <v>911.92</v>
      </c>
      <c r="F8509">
        <f t="shared" si="132"/>
        <v>3647.68</v>
      </c>
    </row>
    <row r="8510" spans="1:6">
      <c r="A8510" s="4">
        <v>8509</v>
      </c>
      <c r="B8510" s="5">
        <v>1</v>
      </c>
      <c r="C8510" s="6">
        <v>4710</v>
      </c>
      <c r="D8510" s="6">
        <v>3833</v>
      </c>
      <c r="E8510">
        <f>VLOOKUP(Чек_позиція!C8510,Товар!A:G,7,FALSE)</f>
        <v>373.04</v>
      </c>
      <c r="F8510">
        <f t="shared" si="132"/>
        <v>373.04</v>
      </c>
    </row>
    <row r="8511" spans="1:6">
      <c r="A8511" s="4">
        <v>8510</v>
      </c>
      <c r="B8511" s="5">
        <v>2</v>
      </c>
      <c r="C8511" s="6">
        <v>3023</v>
      </c>
      <c r="D8511" s="6">
        <v>3834</v>
      </c>
      <c r="E8511">
        <f>VLOOKUP(Чек_позиція!C8511,Товар!A:G,7,FALSE)</f>
        <v>456.62</v>
      </c>
      <c r="F8511">
        <f t="shared" si="132"/>
        <v>913.24</v>
      </c>
    </row>
    <row r="8512" spans="1:6">
      <c r="A8512" s="4">
        <v>8511</v>
      </c>
      <c r="B8512" s="5">
        <v>1</v>
      </c>
      <c r="C8512" s="6">
        <v>8070</v>
      </c>
      <c r="D8512" s="6">
        <v>3834</v>
      </c>
      <c r="E8512">
        <f>VLOOKUP(Чек_позиція!C8512,Товар!A:G,7,FALSE)</f>
        <v>286.7</v>
      </c>
      <c r="F8512">
        <f t="shared" si="132"/>
        <v>286.7</v>
      </c>
    </row>
    <row r="8513" spans="1:6">
      <c r="A8513" s="4">
        <v>8512</v>
      </c>
      <c r="B8513" s="5">
        <v>1</v>
      </c>
      <c r="C8513" s="6">
        <v>2373</v>
      </c>
      <c r="D8513" s="6">
        <v>3834</v>
      </c>
      <c r="E8513">
        <f>VLOOKUP(Чек_позиція!C8513,Товар!A:G,7,FALSE)</f>
        <v>750.28</v>
      </c>
      <c r="F8513">
        <f t="shared" si="132"/>
        <v>750.28</v>
      </c>
    </row>
    <row r="8514" spans="1:6">
      <c r="A8514" s="4">
        <v>8513</v>
      </c>
      <c r="B8514" s="5">
        <v>3</v>
      </c>
      <c r="C8514" s="6">
        <v>130</v>
      </c>
      <c r="D8514" s="6">
        <v>3834</v>
      </c>
      <c r="E8514">
        <f>VLOOKUP(Чек_позиція!C8514,Товар!A:G,7,FALSE)</f>
        <v>891.6</v>
      </c>
      <c r="F8514">
        <f t="shared" si="132"/>
        <v>2674.8</v>
      </c>
    </row>
    <row r="8515" spans="1:6">
      <c r="A8515" s="4">
        <v>8514</v>
      </c>
      <c r="B8515" s="5">
        <v>2</v>
      </c>
      <c r="C8515" s="6">
        <v>3720</v>
      </c>
      <c r="D8515" s="6">
        <v>3834</v>
      </c>
      <c r="E8515">
        <f>VLOOKUP(Чек_позиція!C8515,Товар!A:G,7,FALSE)</f>
        <v>560.66999999999996</v>
      </c>
      <c r="F8515">
        <f t="shared" ref="F8515:F8578" si="133">B8515*E8515</f>
        <v>1121.3399999999999</v>
      </c>
    </row>
    <row r="8516" spans="1:6">
      <c r="A8516" s="4">
        <v>8515</v>
      </c>
      <c r="B8516" s="5">
        <v>1</v>
      </c>
      <c r="C8516" s="6">
        <v>9090</v>
      </c>
      <c r="D8516" s="6">
        <v>3835</v>
      </c>
      <c r="E8516">
        <f>VLOOKUP(Чек_позиція!C8516,Товар!A:G,7,FALSE)</f>
        <v>579.41</v>
      </c>
      <c r="F8516">
        <f t="shared" si="133"/>
        <v>579.41</v>
      </c>
    </row>
    <row r="8517" spans="1:6">
      <c r="A8517" s="4">
        <v>8516</v>
      </c>
      <c r="B8517" s="5">
        <v>2</v>
      </c>
      <c r="C8517" s="6">
        <v>2922</v>
      </c>
      <c r="D8517" s="6">
        <v>3835</v>
      </c>
      <c r="E8517">
        <f>VLOOKUP(Чек_позиція!C8517,Товар!A:G,7,FALSE)</f>
        <v>345.05</v>
      </c>
      <c r="F8517">
        <f t="shared" si="133"/>
        <v>690.1</v>
      </c>
    </row>
    <row r="8518" spans="1:6">
      <c r="A8518" s="4">
        <v>8517</v>
      </c>
      <c r="B8518" s="5">
        <v>3</v>
      </c>
      <c r="C8518" s="6">
        <v>363</v>
      </c>
      <c r="D8518" s="6">
        <v>3836</v>
      </c>
      <c r="E8518">
        <f>VLOOKUP(Чек_позиція!C8518,Товар!A:G,7,FALSE)</f>
        <v>865.29</v>
      </c>
      <c r="F8518">
        <f t="shared" si="133"/>
        <v>2595.87</v>
      </c>
    </row>
    <row r="8519" spans="1:6">
      <c r="A8519" s="4">
        <v>8518</v>
      </c>
      <c r="B8519" s="5">
        <v>2</v>
      </c>
      <c r="C8519" s="6">
        <v>7766</v>
      </c>
      <c r="D8519" s="6">
        <v>3836</v>
      </c>
      <c r="E8519">
        <f>VLOOKUP(Чек_позиція!C8519,Товар!A:G,7,FALSE)</f>
        <v>813.93</v>
      </c>
      <c r="F8519">
        <f t="shared" si="133"/>
        <v>1627.86</v>
      </c>
    </row>
    <row r="8520" spans="1:6">
      <c r="A8520" s="4">
        <v>8519</v>
      </c>
      <c r="B8520" s="5">
        <v>3</v>
      </c>
      <c r="C8520" s="6">
        <v>484</v>
      </c>
      <c r="D8520" s="6">
        <v>3837</v>
      </c>
      <c r="E8520">
        <f>VLOOKUP(Чек_позиція!C8520,Товар!A:G,7,FALSE)</f>
        <v>275.02</v>
      </c>
      <c r="F8520">
        <f t="shared" si="133"/>
        <v>825.06</v>
      </c>
    </row>
    <row r="8521" spans="1:6">
      <c r="A8521" s="4">
        <v>8520</v>
      </c>
      <c r="B8521" s="5">
        <v>3</v>
      </c>
      <c r="C8521" s="6">
        <v>2209</v>
      </c>
      <c r="D8521" s="6">
        <v>3837</v>
      </c>
      <c r="E8521">
        <f>VLOOKUP(Чек_позиція!C8521,Товар!A:G,7,FALSE)</f>
        <v>42.49</v>
      </c>
      <c r="F8521">
        <f t="shared" si="133"/>
        <v>127.47</v>
      </c>
    </row>
    <row r="8522" spans="1:6">
      <c r="A8522" s="4">
        <v>8521</v>
      </c>
      <c r="B8522" s="5">
        <v>1</v>
      </c>
      <c r="C8522" s="6">
        <v>1374</v>
      </c>
      <c r="D8522" s="6">
        <v>3837</v>
      </c>
      <c r="E8522">
        <f>VLOOKUP(Чек_позиція!C8522,Товар!A:G,7,FALSE)</f>
        <v>110.81</v>
      </c>
      <c r="F8522">
        <f t="shared" si="133"/>
        <v>110.81</v>
      </c>
    </row>
    <row r="8523" spans="1:6">
      <c r="A8523" s="4">
        <v>8522</v>
      </c>
      <c r="B8523" s="5">
        <v>1</v>
      </c>
      <c r="C8523" s="6">
        <v>5431</v>
      </c>
      <c r="D8523" s="6">
        <v>3838</v>
      </c>
      <c r="E8523">
        <f>VLOOKUP(Чек_позиція!C8523,Товар!A:G,7,FALSE)</f>
        <v>817.21</v>
      </c>
      <c r="F8523">
        <f t="shared" si="133"/>
        <v>817.21</v>
      </c>
    </row>
    <row r="8524" spans="1:6">
      <c r="A8524" s="4">
        <v>8523</v>
      </c>
      <c r="B8524" s="5">
        <v>1</v>
      </c>
      <c r="C8524" s="6">
        <v>512</v>
      </c>
      <c r="D8524" s="6">
        <v>3838</v>
      </c>
      <c r="E8524">
        <f>VLOOKUP(Чек_позиція!C8524,Товар!A:G,7,FALSE)</f>
        <v>410.49</v>
      </c>
      <c r="F8524">
        <f t="shared" si="133"/>
        <v>410.49</v>
      </c>
    </row>
    <row r="8525" spans="1:6">
      <c r="A8525" s="4">
        <v>8524</v>
      </c>
      <c r="B8525" s="5">
        <v>3</v>
      </c>
      <c r="C8525" s="6">
        <v>7317</v>
      </c>
      <c r="D8525" s="6">
        <v>3838</v>
      </c>
      <c r="E8525">
        <f>VLOOKUP(Чек_позиція!C8525,Товар!A:G,7,FALSE)</f>
        <v>173.54</v>
      </c>
      <c r="F8525">
        <f t="shared" si="133"/>
        <v>520.62</v>
      </c>
    </row>
    <row r="8526" spans="1:6">
      <c r="A8526" s="4">
        <v>8525</v>
      </c>
      <c r="B8526" s="5">
        <v>4</v>
      </c>
      <c r="C8526" s="6">
        <v>7387</v>
      </c>
      <c r="D8526" s="6">
        <v>3838</v>
      </c>
      <c r="E8526">
        <f>VLOOKUP(Чек_позиція!C8526,Товар!A:G,7,FALSE)</f>
        <v>412.66</v>
      </c>
      <c r="F8526">
        <f t="shared" si="133"/>
        <v>1650.64</v>
      </c>
    </row>
    <row r="8527" spans="1:6">
      <c r="A8527" s="4">
        <v>8526</v>
      </c>
      <c r="B8527" s="5">
        <v>1</v>
      </c>
      <c r="C8527" s="6">
        <v>1182</v>
      </c>
      <c r="D8527" s="6">
        <v>3838</v>
      </c>
      <c r="E8527">
        <f>VLOOKUP(Чек_позиція!C8527,Товар!A:G,7,FALSE)</f>
        <v>95.56</v>
      </c>
      <c r="F8527">
        <f t="shared" si="133"/>
        <v>95.56</v>
      </c>
    </row>
    <row r="8528" spans="1:6">
      <c r="A8528" s="4">
        <v>8527</v>
      </c>
      <c r="B8528" s="5">
        <v>3</v>
      </c>
      <c r="C8528" s="6">
        <v>3212</v>
      </c>
      <c r="D8528" s="6">
        <v>3839</v>
      </c>
      <c r="E8528">
        <f>VLOOKUP(Чек_позиція!C8528,Товар!A:G,7,FALSE)</f>
        <v>633.96</v>
      </c>
      <c r="F8528">
        <f t="shared" si="133"/>
        <v>1901.88</v>
      </c>
    </row>
    <row r="8529" spans="1:6">
      <c r="A8529" s="4">
        <v>8528</v>
      </c>
      <c r="B8529" s="5">
        <v>3</v>
      </c>
      <c r="C8529" s="6">
        <v>4120</v>
      </c>
      <c r="D8529" s="6">
        <v>3839</v>
      </c>
      <c r="E8529">
        <f>VLOOKUP(Чек_позиція!C8529,Товар!A:G,7,FALSE)</f>
        <v>803.86</v>
      </c>
      <c r="F8529">
        <f t="shared" si="133"/>
        <v>2411.58</v>
      </c>
    </row>
    <row r="8530" spans="1:6">
      <c r="A8530" s="4">
        <v>8529</v>
      </c>
      <c r="B8530" s="5">
        <v>2</v>
      </c>
      <c r="C8530" s="6">
        <v>9841</v>
      </c>
      <c r="D8530" s="6">
        <v>3839</v>
      </c>
      <c r="E8530">
        <f>VLOOKUP(Чек_позиція!C8530,Товар!A:G,7,FALSE)</f>
        <v>426.56</v>
      </c>
      <c r="F8530">
        <f t="shared" si="133"/>
        <v>853.12</v>
      </c>
    </row>
    <row r="8531" spans="1:6">
      <c r="A8531" s="4">
        <v>8530</v>
      </c>
      <c r="B8531" s="5">
        <v>1</v>
      </c>
      <c r="C8531" s="6">
        <v>4743</v>
      </c>
      <c r="D8531" s="6">
        <v>3839</v>
      </c>
      <c r="E8531">
        <f>VLOOKUP(Чек_позиція!C8531,Товар!A:G,7,FALSE)</f>
        <v>60.86</v>
      </c>
      <c r="F8531">
        <f t="shared" si="133"/>
        <v>60.86</v>
      </c>
    </row>
    <row r="8532" spans="1:6">
      <c r="A8532" s="4">
        <v>8531</v>
      </c>
      <c r="B8532" s="5">
        <v>2</v>
      </c>
      <c r="C8532" s="6">
        <v>7155</v>
      </c>
      <c r="D8532" s="6">
        <v>3839</v>
      </c>
      <c r="E8532">
        <f>VLOOKUP(Чек_позиція!C8532,Товар!A:G,7,FALSE)</f>
        <v>382.13</v>
      </c>
      <c r="F8532">
        <f t="shared" si="133"/>
        <v>764.26</v>
      </c>
    </row>
    <row r="8533" spans="1:6">
      <c r="A8533" s="4">
        <v>8532</v>
      </c>
      <c r="B8533" s="5">
        <v>1</v>
      </c>
      <c r="C8533" s="6">
        <v>661</v>
      </c>
      <c r="D8533" s="6">
        <v>3840</v>
      </c>
      <c r="E8533">
        <f>VLOOKUP(Чек_позиція!C8533,Товар!A:G,7,FALSE)</f>
        <v>822.06</v>
      </c>
      <c r="F8533">
        <f t="shared" si="133"/>
        <v>822.06</v>
      </c>
    </row>
    <row r="8534" spans="1:6">
      <c r="A8534" s="4">
        <v>8533</v>
      </c>
      <c r="B8534" s="5">
        <v>2</v>
      </c>
      <c r="C8534" s="6">
        <v>4927</v>
      </c>
      <c r="D8534" s="6">
        <v>3840</v>
      </c>
      <c r="E8534">
        <f>VLOOKUP(Чек_позиція!C8534,Товар!A:G,7,FALSE)</f>
        <v>117.87</v>
      </c>
      <c r="F8534">
        <f t="shared" si="133"/>
        <v>235.74</v>
      </c>
    </row>
    <row r="8535" spans="1:6">
      <c r="A8535" s="4">
        <v>8534</v>
      </c>
      <c r="B8535" s="5">
        <v>3</v>
      </c>
      <c r="C8535" s="6">
        <v>8761</v>
      </c>
      <c r="D8535" s="6">
        <v>3840</v>
      </c>
      <c r="E8535">
        <f>VLOOKUP(Чек_позиція!C8535,Товар!A:G,7,FALSE)</f>
        <v>855.57</v>
      </c>
      <c r="F8535">
        <f t="shared" si="133"/>
        <v>2566.71</v>
      </c>
    </row>
    <row r="8536" spans="1:6">
      <c r="A8536" s="4">
        <v>8535</v>
      </c>
      <c r="B8536" s="5">
        <v>3</v>
      </c>
      <c r="C8536" s="6">
        <v>4396</v>
      </c>
      <c r="D8536" s="6">
        <v>3840</v>
      </c>
      <c r="E8536">
        <f>VLOOKUP(Чек_позиція!C8536,Товар!A:G,7,FALSE)</f>
        <v>362.43</v>
      </c>
      <c r="F8536">
        <f t="shared" si="133"/>
        <v>1087.29</v>
      </c>
    </row>
    <row r="8537" spans="1:6">
      <c r="A8537" s="4">
        <v>8536</v>
      </c>
      <c r="B8537" s="5">
        <v>1</v>
      </c>
      <c r="C8537" s="6">
        <v>9519</v>
      </c>
      <c r="D8537" s="6">
        <v>3840</v>
      </c>
      <c r="E8537">
        <f>VLOOKUP(Чек_позиція!C8537,Товар!A:G,7,FALSE)</f>
        <v>718.36</v>
      </c>
      <c r="F8537">
        <f t="shared" si="133"/>
        <v>718.36</v>
      </c>
    </row>
    <row r="8538" spans="1:6">
      <c r="A8538" s="4">
        <v>8537</v>
      </c>
      <c r="B8538" s="5">
        <v>4</v>
      </c>
      <c r="C8538" s="6">
        <v>5901</v>
      </c>
      <c r="D8538" s="6">
        <v>3841</v>
      </c>
      <c r="E8538">
        <f>VLOOKUP(Чек_позиція!C8538,Товар!A:G,7,FALSE)</f>
        <v>204.74</v>
      </c>
      <c r="F8538">
        <f t="shared" si="133"/>
        <v>818.96</v>
      </c>
    </row>
    <row r="8539" spans="1:6">
      <c r="A8539" s="4">
        <v>8538</v>
      </c>
      <c r="B8539" s="5">
        <v>3</v>
      </c>
      <c r="C8539" s="6">
        <v>4924</v>
      </c>
      <c r="D8539" s="6">
        <v>3841</v>
      </c>
      <c r="E8539">
        <f>VLOOKUP(Чек_позиція!C8539,Товар!A:G,7,FALSE)</f>
        <v>274.68</v>
      </c>
      <c r="F8539">
        <f t="shared" si="133"/>
        <v>824.04</v>
      </c>
    </row>
    <row r="8540" spans="1:6">
      <c r="A8540" s="4">
        <v>8539</v>
      </c>
      <c r="B8540" s="5">
        <v>1</v>
      </c>
      <c r="C8540" s="6">
        <v>8647</v>
      </c>
      <c r="D8540" s="6">
        <v>3841</v>
      </c>
      <c r="E8540">
        <f>VLOOKUP(Чек_позиція!C8540,Товар!A:G,7,FALSE)</f>
        <v>284.24</v>
      </c>
      <c r="F8540">
        <f t="shared" si="133"/>
        <v>284.24</v>
      </c>
    </row>
    <row r="8541" spans="1:6">
      <c r="A8541" s="4">
        <v>8540</v>
      </c>
      <c r="B8541" s="5">
        <v>4</v>
      </c>
      <c r="C8541" s="6">
        <v>9429</v>
      </c>
      <c r="D8541" s="6">
        <v>3841</v>
      </c>
      <c r="E8541">
        <f>VLOOKUP(Чек_позиція!C8541,Товар!A:G,7,FALSE)</f>
        <v>895.18</v>
      </c>
      <c r="F8541">
        <f t="shared" si="133"/>
        <v>3580.72</v>
      </c>
    </row>
    <row r="8542" spans="1:6">
      <c r="A8542" s="4">
        <v>8541</v>
      </c>
      <c r="B8542" s="5">
        <v>1</v>
      </c>
      <c r="C8542" s="6">
        <v>8950</v>
      </c>
      <c r="D8542" s="6">
        <v>3841</v>
      </c>
      <c r="E8542">
        <f>VLOOKUP(Чек_позиція!C8542,Товар!A:G,7,FALSE)</f>
        <v>928.6</v>
      </c>
      <c r="F8542">
        <f t="shared" si="133"/>
        <v>928.6</v>
      </c>
    </row>
    <row r="8543" spans="1:6">
      <c r="A8543" s="4">
        <v>8542</v>
      </c>
      <c r="B8543" s="5">
        <v>2</v>
      </c>
      <c r="C8543" s="6">
        <v>8009</v>
      </c>
      <c r="D8543" s="6">
        <v>3842</v>
      </c>
      <c r="E8543">
        <f>VLOOKUP(Чек_позиція!C8543,Товар!A:G,7,FALSE)</f>
        <v>168.52</v>
      </c>
      <c r="F8543">
        <f t="shared" si="133"/>
        <v>337.04</v>
      </c>
    </row>
    <row r="8544" spans="1:6">
      <c r="A8544" s="4">
        <v>8543</v>
      </c>
      <c r="B8544" s="5">
        <v>4</v>
      </c>
      <c r="C8544" s="6">
        <v>7527</v>
      </c>
      <c r="D8544" s="6">
        <v>3843</v>
      </c>
      <c r="E8544">
        <f>VLOOKUP(Чек_позиція!C8544,Товар!A:G,7,FALSE)</f>
        <v>99.78</v>
      </c>
      <c r="F8544">
        <f t="shared" si="133"/>
        <v>399.12</v>
      </c>
    </row>
    <row r="8545" spans="1:6">
      <c r="A8545" s="4">
        <v>8544</v>
      </c>
      <c r="B8545" s="5">
        <v>2</v>
      </c>
      <c r="C8545" s="6">
        <v>892</v>
      </c>
      <c r="D8545" s="6">
        <v>3843</v>
      </c>
      <c r="E8545">
        <f>VLOOKUP(Чек_позиція!C8545,Товар!A:G,7,FALSE)</f>
        <v>816.02</v>
      </c>
      <c r="F8545">
        <f t="shared" si="133"/>
        <v>1632.04</v>
      </c>
    </row>
    <row r="8546" spans="1:6">
      <c r="A8546" s="4">
        <v>8545</v>
      </c>
      <c r="B8546" s="5">
        <v>1</v>
      </c>
      <c r="C8546" s="6">
        <v>7718</v>
      </c>
      <c r="D8546" s="6">
        <v>3843</v>
      </c>
      <c r="E8546">
        <f>VLOOKUP(Чек_позиція!C8546,Товар!A:G,7,FALSE)</f>
        <v>151</v>
      </c>
      <c r="F8546">
        <f t="shared" si="133"/>
        <v>151</v>
      </c>
    </row>
    <row r="8547" spans="1:6">
      <c r="A8547" s="4">
        <v>8546</v>
      </c>
      <c r="B8547" s="5">
        <v>3</v>
      </c>
      <c r="C8547" s="6">
        <v>3979</v>
      </c>
      <c r="D8547" s="6">
        <v>3844</v>
      </c>
      <c r="E8547">
        <f>VLOOKUP(Чек_позиція!C8547,Товар!A:G,7,FALSE)</f>
        <v>548.45000000000005</v>
      </c>
      <c r="F8547">
        <f t="shared" si="133"/>
        <v>1645.3500000000001</v>
      </c>
    </row>
    <row r="8548" spans="1:6">
      <c r="A8548" s="4">
        <v>8547</v>
      </c>
      <c r="B8548" s="5">
        <v>3</v>
      </c>
      <c r="C8548" s="6">
        <v>9815</v>
      </c>
      <c r="D8548" s="6">
        <v>3844</v>
      </c>
      <c r="E8548">
        <f>VLOOKUP(Чек_позиція!C8548,Товар!A:G,7,FALSE)</f>
        <v>756.38</v>
      </c>
      <c r="F8548">
        <f t="shared" si="133"/>
        <v>2269.14</v>
      </c>
    </row>
    <row r="8549" spans="1:6">
      <c r="A8549" s="4">
        <v>8548</v>
      </c>
      <c r="B8549" s="5">
        <v>1</v>
      </c>
      <c r="C8549" s="6">
        <v>9949</v>
      </c>
      <c r="D8549" s="6">
        <v>3844</v>
      </c>
      <c r="E8549">
        <f>VLOOKUP(Чек_позиція!C8549,Товар!A:G,7,FALSE)</f>
        <v>815.2</v>
      </c>
      <c r="F8549">
        <f t="shared" si="133"/>
        <v>815.2</v>
      </c>
    </row>
    <row r="8550" spans="1:6">
      <c r="A8550" s="4">
        <v>8549</v>
      </c>
      <c r="B8550" s="5">
        <v>4</v>
      </c>
      <c r="C8550" s="6">
        <v>606</v>
      </c>
      <c r="D8550" s="6">
        <v>3844</v>
      </c>
      <c r="E8550">
        <f>VLOOKUP(Чек_позиція!C8550,Товар!A:G,7,FALSE)</f>
        <v>174.69</v>
      </c>
      <c r="F8550">
        <f t="shared" si="133"/>
        <v>698.76</v>
      </c>
    </row>
    <row r="8551" spans="1:6">
      <c r="A8551" s="4">
        <v>8550</v>
      </c>
      <c r="B8551" s="5">
        <v>1</v>
      </c>
      <c r="C8551" s="6">
        <v>568</v>
      </c>
      <c r="D8551" s="6">
        <v>3844</v>
      </c>
      <c r="E8551">
        <f>VLOOKUP(Чек_позиція!C8551,Товар!A:G,7,FALSE)</f>
        <v>367.99</v>
      </c>
      <c r="F8551">
        <f t="shared" si="133"/>
        <v>367.99</v>
      </c>
    </row>
    <row r="8552" spans="1:6">
      <c r="A8552" s="4">
        <v>8551</v>
      </c>
      <c r="B8552" s="5">
        <v>2</v>
      </c>
      <c r="C8552" s="6">
        <v>7880</v>
      </c>
      <c r="D8552" s="6">
        <v>3845</v>
      </c>
      <c r="E8552">
        <f>VLOOKUP(Чек_позиція!C8552,Товар!A:G,7,FALSE)</f>
        <v>387.18</v>
      </c>
      <c r="F8552">
        <f t="shared" si="133"/>
        <v>774.36</v>
      </c>
    </row>
    <row r="8553" spans="1:6">
      <c r="A8553" s="4">
        <v>8552</v>
      </c>
      <c r="B8553" s="5">
        <v>4</v>
      </c>
      <c r="C8553" s="6">
        <v>9461</v>
      </c>
      <c r="D8553" s="6">
        <v>3845</v>
      </c>
      <c r="E8553">
        <f>VLOOKUP(Чек_позиція!C8553,Товар!A:G,7,FALSE)</f>
        <v>353.91</v>
      </c>
      <c r="F8553">
        <f t="shared" si="133"/>
        <v>1415.64</v>
      </c>
    </row>
    <row r="8554" spans="1:6">
      <c r="A8554" s="4">
        <v>8553</v>
      </c>
      <c r="B8554" s="5">
        <v>1</v>
      </c>
      <c r="C8554" s="6">
        <v>343</v>
      </c>
      <c r="D8554" s="6">
        <v>3845</v>
      </c>
      <c r="E8554">
        <f>VLOOKUP(Чек_позиція!C8554,Товар!A:G,7,FALSE)</f>
        <v>659.54</v>
      </c>
      <c r="F8554">
        <f t="shared" si="133"/>
        <v>659.54</v>
      </c>
    </row>
    <row r="8555" spans="1:6">
      <c r="A8555" s="4">
        <v>8554</v>
      </c>
      <c r="B8555" s="5">
        <v>3</v>
      </c>
      <c r="C8555" s="6">
        <v>1643</v>
      </c>
      <c r="D8555" s="6">
        <v>3845</v>
      </c>
      <c r="E8555">
        <f>VLOOKUP(Чек_позиція!C8555,Товар!A:G,7,FALSE)</f>
        <v>940.07</v>
      </c>
      <c r="F8555">
        <f t="shared" si="133"/>
        <v>2820.21</v>
      </c>
    </row>
    <row r="8556" spans="1:6">
      <c r="A8556" s="4">
        <v>8555</v>
      </c>
      <c r="B8556" s="5">
        <v>3</v>
      </c>
      <c r="C8556" s="6">
        <v>386</v>
      </c>
      <c r="D8556" s="6">
        <v>3846</v>
      </c>
      <c r="E8556">
        <f>VLOOKUP(Чек_позиція!C8556,Товар!A:G,7,FALSE)</f>
        <v>602.11</v>
      </c>
      <c r="F8556">
        <f t="shared" si="133"/>
        <v>1806.33</v>
      </c>
    </row>
    <row r="8557" spans="1:6">
      <c r="A8557" s="4">
        <v>8556</v>
      </c>
      <c r="B8557" s="5">
        <v>3</v>
      </c>
      <c r="C8557" s="6">
        <v>5370</v>
      </c>
      <c r="D8557" s="6">
        <v>3847</v>
      </c>
      <c r="E8557">
        <f>VLOOKUP(Чек_позиція!C8557,Товар!A:G,7,FALSE)</f>
        <v>806.59</v>
      </c>
      <c r="F8557">
        <f t="shared" si="133"/>
        <v>2419.77</v>
      </c>
    </row>
    <row r="8558" spans="1:6">
      <c r="A8558" s="4">
        <v>8557</v>
      </c>
      <c r="B8558" s="5">
        <v>4</v>
      </c>
      <c r="C8558" s="6">
        <v>7275</v>
      </c>
      <c r="D8558" s="6">
        <v>3848</v>
      </c>
      <c r="E8558">
        <f>VLOOKUP(Чек_позиція!C8558,Товар!A:G,7,FALSE)</f>
        <v>184.19</v>
      </c>
      <c r="F8558">
        <f t="shared" si="133"/>
        <v>736.76</v>
      </c>
    </row>
    <row r="8559" spans="1:6">
      <c r="A8559" s="4">
        <v>8558</v>
      </c>
      <c r="B8559" s="5">
        <v>2</v>
      </c>
      <c r="C8559" s="6">
        <v>3463</v>
      </c>
      <c r="D8559" s="6">
        <v>3848</v>
      </c>
      <c r="E8559">
        <f>VLOOKUP(Чек_позиція!C8559,Товар!A:G,7,FALSE)</f>
        <v>217.28</v>
      </c>
      <c r="F8559">
        <f t="shared" si="133"/>
        <v>434.56</v>
      </c>
    </row>
    <row r="8560" spans="1:6">
      <c r="A8560" s="4">
        <v>8559</v>
      </c>
      <c r="B8560" s="5">
        <v>3</v>
      </c>
      <c r="C8560" s="6">
        <v>3486</v>
      </c>
      <c r="D8560" s="6">
        <v>3848</v>
      </c>
      <c r="E8560">
        <f>VLOOKUP(Чек_позиція!C8560,Товар!A:G,7,FALSE)</f>
        <v>88.82</v>
      </c>
      <c r="F8560">
        <f t="shared" si="133"/>
        <v>266.45999999999998</v>
      </c>
    </row>
    <row r="8561" spans="1:6">
      <c r="A8561" s="4">
        <v>8560</v>
      </c>
      <c r="B8561" s="5">
        <v>1</v>
      </c>
      <c r="C8561" s="6">
        <v>2833</v>
      </c>
      <c r="D8561" s="6">
        <v>3848</v>
      </c>
      <c r="E8561">
        <f>VLOOKUP(Чек_позиція!C8561,Товар!A:G,7,FALSE)</f>
        <v>319.81</v>
      </c>
      <c r="F8561">
        <f t="shared" si="133"/>
        <v>319.81</v>
      </c>
    </row>
    <row r="8562" spans="1:6">
      <c r="A8562" s="4">
        <v>8561</v>
      </c>
      <c r="B8562" s="5">
        <v>4</v>
      </c>
      <c r="C8562" s="6">
        <v>6022</v>
      </c>
      <c r="D8562" s="6">
        <v>3848</v>
      </c>
      <c r="E8562">
        <f>VLOOKUP(Чек_позиція!C8562,Товар!A:G,7,FALSE)</f>
        <v>418.76</v>
      </c>
      <c r="F8562">
        <f t="shared" si="133"/>
        <v>1675.04</v>
      </c>
    </row>
    <row r="8563" spans="1:6">
      <c r="A8563" s="4">
        <v>8562</v>
      </c>
      <c r="B8563" s="5">
        <v>2</v>
      </c>
      <c r="C8563" s="6">
        <v>1130</v>
      </c>
      <c r="D8563" s="6">
        <v>3849</v>
      </c>
      <c r="E8563">
        <f>VLOOKUP(Чек_позиція!C8563,Товар!A:G,7,FALSE)</f>
        <v>721.3</v>
      </c>
      <c r="F8563">
        <f t="shared" si="133"/>
        <v>1442.6</v>
      </c>
    </row>
    <row r="8564" spans="1:6">
      <c r="A8564" s="4">
        <v>8563</v>
      </c>
      <c r="B8564" s="5">
        <v>4</v>
      </c>
      <c r="C8564" s="6">
        <v>9498</v>
      </c>
      <c r="D8564" s="6">
        <v>3849</v>
      </c>
      <c r="E8564">
        <f>VLOOKUP(Чек_позиція!C8564,Товар!A:G,7,FALSE)</f>
        <v>229.06</v>
      </c>
      <c r="F8564">
        <f t="shared" si="133"/>
        <v>916.24</v>
      </c>
    </row>
    <row r="8565" spans="1:6">
      <c r="A8565" s="4">
        <v>8564</v>
      </c>
      <c r="B8565" s="5">
        <v>3</v>
      </c>
      <c r="C8565" s="6">
        <v>4291</v>
      </c>
      <c r="D8565" s="6">
        <v>3849</v>
      </c>
      <c r="E8565">
        <f>VLOOKUP(Чек_позиція!C8565,Товар!A:G,7,FALSE)</f>
        <v>223.56</v>
      </c>
      <c r="F8565">
        <f t="shared" si="133"/>
        <v>670.68000000000006</v>
      </c>
    </row>
    <row r="8566" spans="1:6">
      <c r="A8566" s="4">
        <v>8565</v>
      </c>
      <c r="B8566" s="5">
        <v>1</v>
      </c>
      <c r="C8566" s="6">
        <v>615</v>
      </c>
      <c r="D8566" s="6">
        <v>3849</v>
      </c>
      <c r="E8566">
        <f>VLOOKUP(Чек_позиція!C8566,Товар!A:G,7,FALSE)</f>
        <v>449.56</v>
      </c>
      <c r="F8566">
        <f t="shared" si="133"/>
        <v>449.56</v>
      </c>
    </row>
    <row r="8567" spans="1:6">
      <c r="A8567" s="4">
        <v>8566</v>
      </c>
      <c r="B8567" s="5">
        <v>2</v>
      </c>
      <c r="C8567" s="6">
        <v>1153</v>
      </c>
      <c r="D8567" s="6">
        <v>3849</v>
      </c>
      <c r="E8567">
        <f>VLOOKUP(Чек_позиція!C8567,Товар!A:G,7,FALSE)</f>
        <v>939.42</v>
      </c>
      <c r="F8567">
        <f t="shared" si="133"/>
        <v>1878.84</v>
      </c>
    </row>
    <row r="8568" spans="1:6">
      <c r="A8568" s="4">
        <v>8567</v>
      </c>
      <c r="B8568" s="5">
        <v>1</v>
      </c>
      <c r="C8568" s="6">
        <v>1622</v>
      </c>
      <c r="D8568" s="6">
        <v>3850</v>
      </c>
      <c r="E8568">
        <f>VLOOKUP(Чек_позиція!C8568,Товар!A:G,7,FALSE)</f>
        <v>550.41</v>
      </c>
      <c r="F8568">
        <f t="shared" si="133"/>
        <v>550.41</v>
      </c>
    </row>
    <row r="8569" spans="1:6">
      <c r="A8569" s="4">
        <v>8568</v>
      </c>
      <c r="B8569" s="5">
        <v>1</v>
      </c>
      <c r="C8569" s="6">
        <v>3621</v>
      </c>
      <c r="D8569" s="6">
        <v>3850</v>
      </c>
      <c r="E8569">
        <f>VLOOKUP(Чек_позиція!C8569,Товар!A:G,7,FALSE)</f>
        <v>881.29</v>
      </c>
      <c r="F8569">
        <f t="shared" si="133"/>
        <v>881.29</v>
      </c>
    </row>
    <row r="8570" spans="1:6">
      <c r="A8570" s="4">
        <v>8569</v>
      </c>
      <c r="B8570" s="5">
        <v>4</v>
      </c>
      <c r="C8570" s="6">
        <v>1186</v>
      </c>
      <c r="D8570" s="6">
        <v>3850</v>
      </c>
      <c r="E8570">
        <f>VLOOKUP(Чек_позиція!C8570,Товар!A:G,7,FALSE)</f>
        <v>455.8</v>
      </c>
      <c r="F8570">
        <f t="shared" si="133"/>
        <v>1823.2</v>
      </c>
    </row>
    <row r="8571" spans="1:6">
      <c r="A8571" s="4">
        <v>8570</v>
      </c>
      <c r="B8571" s="5">
        <v>2</v>
      </c>
      <c r="C8571" s="6">
        <v>8416</v>
      </c>
      <c r="D8571" s="6">
        <v>3851</v>
      </c>
      <c r="E8571">
        <f>VLOOKUP(Чек_позиція!C8571,Товар!A:G,7,FALSE)</f>
        <v>206.36</v>
      </c>
      <c r="F8571">
        <f t="shared" si="133"/>
        <v>412.72</v>
      </c>
    </row>
    <row r="8572" spans="1:6">
      <c r="A8572" s="4">
        <v>8571</v>
      </c>
      <c r="B8572" s="5">
        <v>1</v>
      </c>
      <c r="C8572" s="6">
        <v>1359</v>
      </c>
      <c r="D8572" s="6">
        <v>3851</v>
      </c>
      <c r="E8572">
        <f>VLOOKUP(Чек_позиція!C8572,Товар!A:G,7,FALSE)</f>
        <v>157.38</v>
      </c>
      <c r="F8572">
        <f t="shared" si="133"/>
        <v>157.38</v>
      </c>
    </row>
    <row r="8573" spans="1:6">
      <c r="A8573" s="4">
        <v>8572</v>
      </c>
      <c r="B8573" s="5">
        <v>4</v>
      </c>
      <c r="C8573" s="6">
        <v>2281</v>
      </c>
      <c r="D8573" s="6">
        <v>3851</v>
      </c>
      <c r="E8573">
        <f>VLOOKUP(Чек_позиція!C8573,Товар!A:G,7,FALSE)</f>
        <v>946.32</v>
      </c>
      <c r="F8573">
        <f t="shared" si="133"/>
        <v>3785.28</v>
      </c>
    </row>
    <row r="8574" spans="1:6">
      <c r="A8574" s="4">
        <v>8573</v>
      </c>
      <c r="B8574" s="5">
        <v>4</v>
      </c>
      <c r="C8574" s="6">
        <v>507</v>
      </c>
      <c r="D8574" s="6">
        <v>3851</v>
      </c>
      <c r="E8574">
        <f>VLOOKUP(Чек_позиція!C8574,Товар!A:G,7,FALSE)</f>
        <v>509.39</v>
      </c>
      <c r="F8574">
        <f t="shared" si="133"/>
        <v>2037.56</v>
      </c>
    </row>
    <row r="8575" spans="1:6">
      <c r="A8575" s="4">
        <v>8574</v>
      </c>
      <c r="B8575" s="5">
        <v>4</v>
      </c>
      <c r="C8575" s="6">
        <v>4846</v>
      </c>
      <c r="D8575" s="6">
        <v>3852</v>
      </c>
      <c r="E8575">
        <f>VLOOKUP(Чек_позиція!C8575,Товар!A:G,7,FALSE)</f>
        <v>303.32</v>
      </c>
      <c r="F8575">
        <f t="shared" si="133"/>
        <v>1213.28</v>
      </c>
    </row>
    <row r="8576" spans="1:6">
      <c r="A8576" s="4">
        <v>8575</v>
      </c>
      <c r="B8576" s="5">
        <v>2</v>
      </c>
      <c r="C8576" s="6">
        <v>3441</v>
      </c>
      <c r="D8576" s="6">
        <v>3852</v>
      </c>
      <c r="E8576">
        <f>VLOOKUP(Чек_позиція!C8576,Товар!A:G,7,FALSE)</f>
        <v>773</v>
      </c>
      <c r="F8576">
        <f t="shared" si="133"/>
        <v>1546</v>
      </c>
    </row>
    <row r="8577" spans="1:6">
      <c r="A8577" s="4">
        <v>8576</v>
      </c>
      <c r="B8577" s="5">
        <v>2</v>
      </c>
      <c r="C8577" s="6">
        <v>4584</v>
      </c>
      <c r="D8577" s="6">
        <v>3852</v>
      </c>
      <c r="E8577">
        <f>VLOOKUP(Чек_позиція!C8577,Товар!A:G,7,FALSE)</f>
        <v>767.38</v>
      </c>
      <c r="F8577">
        <f t="shared" si="133"/>
        <v>1534.76</v>
      </c>
    </row>
    <row r="8578" spans="1:6">
      <c r="A8578" s="4">
        <v>8577</v>
      </c>
      <c r="B8578" s="5">
        <v>1</v>
      </c>
      <c r="C8578" s="6">
        <v>3876</v>
      </c>
      <c r="D8578" s="6">
        <v>3852</v>
      </c>
      <c r="E8578">
        <f>VLOOKUP(Чек_позиція!C8578,Товар!A:G,7,FALSE)</f>
        <v>309.70999999999998</v>
      </c>
      <c r="F8578">
        <f t="shared" si="133"/>
        <v>309.70999999999998</v>
      </c>
    </row>
    <row r="8579" spans="1:6">
      <c r="A8579" s="4">
        <v>8578</v>
      </c>
      <c r="B8579" s="5">
        <v>4</v>
      </c>
      <c r="C8579" s="6">
        <v>3213</v>
      </c>
      <c r="D8579" s="6">
        <v>3853</v>
      </c>
      <c r="E8579">
        <f>VLOOKUP(Чек_позиція!C8579,Товар!A:G,7,FALSE)</f>
        <v>227.94</v>
      </c>
      <c r="F8579">
        <f t="shared" ref="F8579:F8642" si="134">B8579*E8579</f>
        <v>911.76</v>
      </c>
    </row>
    <row r="8580" spans="1:6">
      <c r="A8580" s="4">
        <v>8579</v>
      </c>
      <c r="B8580" s="5">
        <v>2</v>
      </c>
      <c r="C8580" s="6">
        <v>9266</v>
      </c>
      <c r="D8580" s="6">
        <v>3854</v>
      </c>
      <c r="E8580">
        <f>VLOOKUP(Чек_позиція!C8580,Товар!A:G,7,FALSE)</f>
        <v>311.83999999999997</v>
      </c>
      <c r="F8580">
        <f t="shared" si="134"/>
        <v>623.67999999999995</v>
      </c>
    </row>
    <row r="8581" spans="1:6">
      <c r="A8581" s="4">
        <v>8580</v>
      </c>
      <c r="B8581" s="5">
        <v>3</v>
      </c>
      <c r="C8581" s="6">
        <v>4724</v>
      </c>
      <c r="D8581" s="6">
        <v>3855</v>
      </c>
      <c r="E8581">
        <f>VLOOKUP(Чек_позиція!C8581,Товар!A:G,7,FALSE)</f>
        <v>892.84</v>
      </c>
      <c r="F8581">
        <f t="shared" si="134"/>
        <v>2678.52</v>
      </c>
    </row>
    <row r="8582" spans="1:6">
      <c r="A8582" s="4">
        <v>8581</v>
      </c>
      <c r="B8582" s="5">
        <v>4</v>
      </c>
      <c r="C8582" s="6">
        <v>3356</v>
      </c>
      <c r="D8582" s="6">
        <v>3855</v>
      </c>
      <c r="E8582">
        <f>VLOOKUP(Чек_позиція!C8582,Товар!A:G,7,FALSE)</f>
        <v>509.87</v>
      </c>
      <c r="F8582">
        <f t="shared" si="134"/>
        <v>2039.48</v>
      </c>
    </row>
    <row r="8583" spans="1:6">
      <c r="A8583" s="4">
        <v>8582</v>
      </c>
      <c r="B8583" s="5">
        <v>1</v>
      </c>
      <c r="C8583" s="6">
        <v>1340</v>
      </c>
      <c r="D8583" s="6">
        <v>3855</v>
      </c>
      <c r="E8583">
        <f>VLOOKUP(Чек_позиція!C8583,Товар!A:G,7,FALSE)</f>
        <v>396.98</v>
      </c>
      <c r="F8583">
        <f t="shared" si="134"/>
        <v>396.98</v>
      </c>
    </row>
    <row r="8584" spans="1:6">
      <c r="A8584" s="4">
        <v>8583</v>
      </c>
      <c r="B8584" s="5">
        <v>2</v>
      </c>
      <c r="C8584" s="6">
        <v>2470</v>
      </c>
      <c r="D8584" s="6">
        <v>3855</v>
      </c>
      <c r="E8584">
        <f>VLOOKUP(Чек_позиція!C8584,Товар!A:G,7,FALSE)</f>
        <v>93.68</v>
      </c>
      <c r="F8584">
        <f t="shared" si="134"/>
        <v>187.36</v>
      </c>
    </row>
    <row r="8585" spans="1:6">
      <c r="A8585" s="4">
        <v>8584</v>
      </c>
      <c r="B8585" s="5">
        <v>4</v>
      </c>
      <c r="C8585" s="6">
        <v>6533</v>
      </c>
      <c r="D8585" s="6">
        <v>3856</v>
      </c>
      <c r="E8585">
        <f>VLOOKUP(Чек_позиція!C8585,Товар!A:G,7,FALSE)</f>
        <v>690.11</v>
      </c>
      <c r="F8585">
        <f t="shared" si="134"/>
        <v>2760.44</v>
      </c>
    </row>
    <row r="8586" spans="1:6">
      <c r="A8586" s="4">
        <v>8585</v>
      </c>
      <c r="B8586" s="5">
        <v>1</v>
      </c>
      <c r="C8586" s="6">
        <v>748</v>
      </c>
      <c r="D8586" s="6">
        <v>3856</v>
      </c>
      <c r="E8586">
        <f>VLOOKUP(Чек_позиція!C8586,Товар!A:G,7,FALSE)</f>
        <v>177.96</v>
      </c>
      <c r="F8586">
        <f t="shared" si="134"/>
        <v>177.96</v>
      </c>
    </row>
    <row r="8587" spans="1:6">
      <c r="A8587" s="4">
        <v>8586</v>
      </c>
      <c r="B8587" s="5">
        <v>2</v>
      </c>
      <c r="C8587" s="6">
        <v>8083</v>
      </c>
      <c r="D8587" s="6">
        <v>3856</v>
      </c>
      <c r="E8587">
        <f>VLOOKUP(Чек_позиція!C8587,Товар!A:G,7,FALSE)</f>
        <v>740.53</v>
      </c>
      <c r="F8587">
        <f t="shared" si="134"/>
        <v>1481.06</v>
      </c>
    </row>
    <row r="8588" spans="1:6">
      <c r="A8588" s="4">
        <v>8587</v>
      </c>
      <c r="B8588" s="5">
        <v>3</v>
      </c>
      <c r="C8588" s="6">
        <v>6951</v>
      </c>
      <c r="D8588" s="6">
        <v>3856</v>
      </c>
      <c r="E8588">
        <f>VLOOKUP(Чек_позиція!C8588,Товар!A:G,7,FALSE)</f>
        <v>817.08</v>
      </c>
      <c r="F8588">
        <f t="shared" si="134"/>
        <v>2451.2400000000002</v>
      </c>
    </row>
    <row r="8589" spans="1:6">
      <c r="A8589" s="4">
        <v>8588</v>
      </c>
      <c r="B8589" s="5">
        <v>1</v>
      </c>
      <c r="C8589" s="6">
        <v>2028</v>
      </c>
      <c r="D8589" s="6">
        <v>3856</v>
      </c>
      <c r="E8589">
        <f>VLOOKUP(Чек_позиція!C8589,Товар!A:G,7,FALSE)</f>
        <v>181.04</v>
      </c>
      <c r="F8589">
        <f t="shared" si="134"/>
        <v>181.04</v>
      </c>
    </row>
    <row r="8590" spans="1:6">
      <c r="A8590" s="4">
        <v>8589</v>
      </c>
      <c r="B8590" s="5">
        <v>4</v>
      </c>
      <c r="C8590" s="6">
        <v>4966</v>
      </c>
      <c r="D8590" s="6">
        <v>3857</v>
      </c>
      <c r="E8590">
        <f>VLOOKUP(Чек_позиція!C8590,Товар!A:G,7,FALSE)</f>
        <v>102.91</v>
      </c>
      <c r="F8590">
        <f t="shared" si="134"/>
        <v>411.64</v>
      </c>
    </row>
    <row r="8591" spans="1:6">
      <c r="A8591" s="4">
        <v>8590</v>
      </c>
      <c r="B8591" s="5">
        <v>3</v>
      </c>
      <c r="C8591" s="6">
        <v>1479</v>
      </c>
      <c r="D8591" s="6">
        <v>3857</v>
      </c>
      <c r="E8591">
        <f>VLOOKUP(Чек_позиція!C8591,Товар!A:G,7,FALSE)</f>
        <v>127.4</v>
      </c>
      <c r="F8591">
        <f t="shared" si="134"/>
        <v>382.20000000000005</v>
      </c>
    </row>
    <row r="8592" spans="1:6">
      <c r="A8592" s="4">
        <v>8591</v>
      </c>
      <c r="B8592" s="5">
        <v>3</v>
      </c>
      <c r="C8592" s="6">
        <v>8472</v>
      </c>
      <c r="D8592" s="6">
        <v>3857</v>
      </c>
      <c r="E8592">
        <f>VLOOKUP(Чек_позиція!C8592,Товар!A:G,7,FALSE)</f>
        <v>508.96</v>
      </c>
      <c r="F8592">
        <f t="shared" si="134"/>
        <v>1526.8799999999999</v>
      </c>
    </row>
    <row r="8593" spans="1:6">
      <c r="A8593" s="4">
        <v>8592</v>
      </c>
      <c r="B8593" s="5">
        <v>4</v>
      </c>
      <c r="C8593" s="6">
        <v>6461</v>
      </c>
      <c r="D8593" s="6">
        <v>3857</v>
      </c>
      <c r="E8593">
        <f>VLOOKUP(Чек_позиція!C8593,Товар!A:G,7,FALSE)</f>
        <v>66.62</v>
      </c>
      <c r="F8593">
        <f t="shared" si="134"/>
        <v>266.48</v>
      </c>
    </row>
    <row r="8594" spans="1:6">
      <c r="A8594" s="4">
        <v>8593</v>
      </c>
      <c r="B8594" s="5">
        <v>2</v>
      </c>
      <c r="C8594" s="6">
        <v>5938</v>
      </c>
      <c r="D8594" s="6">
        <v>3858</v>
      </c>
      <c r="E8594">
        <f>VLOOKUP(Чек_позиція!C8594,Товар!A:G,7,FALSE)</f>
        <v>922.83</v>
      </c>
      <c r="F8594">
        <f t="shared" si="134"/>
        <v>1845.66</v>
      </c>
    </row>
    <row r="8595" spans="1:6">
      <c r="A8595" s="4">
        <v>8594</v>
      </c>
      <c r="B8595" s="5">
        <v>4</v>
      </c>
      <c r="C8595" s="6">
        <v>3837</v>
      </c>
      <c r="D8595" s="6">
        <v>3858</v>
      </c>
      <c r="E8595">
        <f>VLOOKUP(Чек_позиція!C8595,Товар!A:G,7,FALSE)</f>
        <v>298.91000000000003</v>
      </c>
      <c r="F8595">
        <f t="shared" si="134"/>
        <v>1195.6400000000001</v>
      </c>
    </row>
    <row r="8596" spans="1:6">
      <c r="A8596" s="4">
        <v>8595</v>
      </c>
      <c r="B8596" s="5">
        <v>4</v>
      </c>
      <c r="C8596" s="6">
        <v>1263</v>
      </c>
      <c r="D8596" s="6">
        <v>3858</v>
      </c>
      <c r="E8596">
        <f>VLOOKUP(Чек_позиція!C8596,Товар!A:G,7,FALSE)</f>
        <v>857.64</v>
      </c>
      <c r="F8596">
        <f t="shared" si="134"/>
        <v>3430.56</v>
      </c>
    </row>
    <row r="8597" spans="1:6">
      <c r="A8597" s="4">
        <v>8596</v>
      </c>
      <c r="B8597" s="5">
        <v>4</v>
      </c>
      <c r="C8597" s="6">
        <v>2606</v>
      </c>
      <c r="D8597" s="6">
        <v>3858</v>
      </c>
      <c r="E8597">
        <f>VLOOKUP(Чек_позиція!C8597,Товар!A:G,7,FALSE)</f>
        <v>204.75</v>
      </c>
      <c r="F8597">
        <f t="shared" si="134"/>
        <v>819</v>
      </c>
    </row>
    <row r="8598" spans="1:6">
      <c r="A8598" s="4">
        <v>8597</v>
      </c>
      <c r="B8598" s="5">
        <v>3</v>
      </c>
      <c r="C8598" s="6">
        <v>2632</v>
      </c>
      <c r="D8598" s="6">
        <v>3858</v>
      </c>
      <c r="E8598">
        <f>VLOOKUP(Чек_позиція!C8598,Товар!A:G,7,FALSE)</f>
        <v>625.72</v>
      </c>
      <c r="F8598">
        <f t="shared" si="134"/>
        <v>1877.16</v>
      </c>
    </row>
    <row r="8599" spans="1:6">
      <c r="A8599" s="4">
        <v>8598</v>
      </c>
      <c r="B8599" s="5">
        <v>2</v>
      </c>
      <c r="C8599" s="6">
        <v>1085</v>
      </c>
      <c r="D8599" s="6">
        <v>3859</v>
      </c>
      <c r="E8599">
        <f>VLOOKUP(Чек_позиція!C8599,Товар!A:G,7,FALSE)</f>
        <v>891.86</v>
      </c>
      <c r="F8599">
        <f t="shared" si="134"/>
        <v>1783.72</v>
      </c>
    </row>
    <row r="8600" spans="1:6">
      <c r="A8600" s="4">
        <v>8599</v>
      </c>
      <c r="B8600" s="5">
        <v>2</v>
      </c>
      <c r="C8600" s="6">
        <v>8837</v>
      </c>
      <c r="D8600" s="6">
        <v>3859</v>
      </c>
      <c r="E8600">
        <f>VLOOKUP(Чек_позиція!C8600,Товар!A:G,7,FALSE)</f>
        <v>639.25</v>
      </c>
      <c r="F8600">
        <f t="shared" si="134"/>
        <v>1278.5</v>
      </c>
    </row>
    <row r="8601" spans="1:6">
      <c r="A8601" s="4">
        <v>8600</v>
      </c>
      <c r="B8601" s="5">
        <v>4</v>
      </c>
      <c r="C8601" s="6">
        <v>4050</v>
      </c>
      <c r="D8601" s="6">
        <v>3859</v>
      </c>
      <c r="E8601">
        <f>VLOOKUP(Чек_позиція!C8601,Товар!A:G,7,FALSE)</f>
        <v>277.25</v>
      </c>
      <c r="F8601">
        <f t="shared" si="134"/>
        <v>1109</v>
      </c>
    </row>
    <row r="8602" spans="1:6">
      <c r="A8602" s="4">
        <v>8601</v>
      </c>
      <c r="B8602" s="5">
        <v>1</v>
      </c>
      <c r="C8602" s="6">
        <v>3784</v>
      </c>
      <c r="D8602" s="6">
        <v>3859</v>
      </c>
      <c r="E8602">
        <f>VLOOKUP(Чек_позиція!C8602,Товар!A:G,7,FALSE)</f>
        <v>868.74</v>
      </c>
      <c r="F8602">
        <f t="shared" si="134"/>
        <v>868.74</v>
      </c>
    </row>
    <row r="8603" spans="1:6">
      <c r="A8603" s="4">
        <v>8602</v>
      </c>
      <c r="B8603" s="5">
        <v>4</v>
      </c>
      <c r="C8603" s="6">
        <v>8864</v>
      </c>
      <c r="D8603" s="6">
        <v>3859</v>
      </c>
      <c r="E8603">
        <f>VLOOKUP(Чек_позиція!C8603,Товар!A:G,7,FALSE)</f>
        <v>916.87</v>
      </c>
      <c r="F8603">
        <f t="shared" si="134"/>
        <v>3667.48</v>
      </c>
    </row>
    <row r="8604" spans="1:6">
      <c r="A8604" s="4">
        <v>8603</v>
      </c>
      <c r="B8604" s="5">
        <v>4</v>
      </c>
      <c r="C8604" s="6">
        <v>7025</v>
      </c>
      <c r="D8604" s="6">
        <v>3860</v>
      </c>
      <c r="E8604">
        <f>VLOOKUP(Чек_позиція!C8604,Товар!A:G,7,FALSE)</f>
        <v>473.76</v>
      </c>
      <c r="F8604">
        <f t="shared" si="134"/>
        <v>1895.04</v>
      </c>
    </row>
    <row r="8605" spans="1:6">
      <c r="A8605" s="4">
        <v>8604</v>
      </c>
      <c r="B8605" s="5">
        <v>3</v>
      </c>
      <c r="C8605" s="6">
        <v>1027</v>
      </c>
      <c r="D8605" s="6">
        <v>3860</v>
      </c>
      <c r="E8605">
        <f>VLOOKUP(Чек_позиція!C8605,Товар!A:G,7,FALSE)</f>
        <v>405.64</v>
      </c>
      <c r="F8605">
        <f t="shared" si="134"/>
        <v>1216.92</v>
      </c>
    </row>
    <row r="8606" spans="1:6">
      <c r="A8606" s="4">
        <v>8605</v>
      </c>
      <c r="B8606" s="5">
        <v>4</v>
      </c>
      <c r="C8606" s="6">
        <v>6582</v>
      </c>
      <c r="D8606" s="6">
        <v>3860</v>
      </c>
      <c r="E8606">
        <f>VLOOKUP(Чек_позиція!C8606,Товар!A:G,7,FALSE)</f>
        <v>467.55</v>
      </c>
      <c r="F8606">
        <f t="shared" si="134"/>
        <v>1870.2</v>
      </c>
    </row>
    <row r="8607" spans="1:6">
      <c r="A8607" s="4">
        <v>8606</v>
      </c>
      <c r="B8607" s="5">
        <v>3</v>
      </c>
      <c r="C8607" s="6">
        <v>4688</v>
      </c>
      <c r="D8607" s="6">
        <v>3861</v>
      </c>
      <c r="E8607">
        <f>VLOOKUP(Чек_позиція!C8607,Товар!A:G,7,FALSE)</f>
        <v>45.73</v>
      </c>
      <c r="F8607">
        <f t="shared" si="134"/>
        <v>137.19</v>
      </c>
    </row>
    <row r="8608" spans="1:6">
      <c r="A8608" s="4">
        <v>8607</v>
      </c>
      <c r="B8608" s="5">
        <v>3</v>
      </c>
      <c r="C8608" s="6">
        <v>3599</v>
      </c>
      <c r="D8608" s="6">
        <v>3861</v>
      </c>
      <c r="E8608">
        <f>VLOOKUP(Чек_позиція!C8608,Товар!A:G,7,FALSE)</f>
        <v>105.67</v>
      </c>
      <c r="F8608">
        <f t="shared" si="134"/>
        <v>317.01</v>
      </c>
    </row>
    <row r="8609" spans="1:6">
      <c r="A8609" s="4">
        <v>8608</v>
      </c>
      <c r="B8609" s="5">
        <v>3</v>
      </c>
      <c r="C8609" s="6">
        <v>9189</v>
      </c>
      <c r="D8609" s="6">
        <v>3861</v>
      </c>
      <c r="E8609">
        <f>VLOOKUP(Чек_позиція!C8609,Товар!A:G,7,FALSE)</f>
        <v>121.73</v>
      </c>
      <c r="F8609">
        <f t="shared" si="134"/>
        <v>365.19</v>
      </c>
    </row>
    <row r="8610" spans="1:6">
      <c r="A8610" s="4">
        <v>8609</v>
      </c>
      <c r="B8610" s="5">
        <v>3</v>
      </c>
      <c r="C8610" s="6">
        <v>9314</v>
      </c>
      <c r="D8610" s="6">
        <v>3861</v>
      </c>
      <c r="E8610">
        <f>VLOOKUP(Чек_позиція!C8610,Товар!A:G,7,FALSE)</f>
        <v>249.77</v>
      </c>
      <c r="F8610">
        <f t="shared" si="134"/>
        <v>749.31000000000006</v>
      </c>
    </row>
    <row r="8611" spans="1:6">
      <c r="A8611" s="4">
        <v>8610</v>
      </c>
      <c r="B8611" s="5">
        <v>1</v>
      </c>
      <c r="C8611" s="6">
        <v>4177</v>
      </c>
      <c r="D8611" s="6">
        <v>3861</v>
      </c>
      <c r="E8611">
        <f>VLOOKUP(Чек_позиція!C8611,Товар!A:G,7,FALSE)</f>
        <v>677.47</v>
      </c>
      <c r="F8611">
        <f t="shared" si="134"/>
        <v>677.47</v>
      </c>
    </row>
    <row r="8612" spans="1:6">
      <c r="A8612" s="4">
        <v>8611</v>
      </c>
      <c r="B8612" s="5">
        <v>2</v>
      </c>
      <c r="C8612" s="6">
        <v>9618</v>
      </c>
      <c r="D8612" s="6">
        <v>3862</v>
      </c>
      <c r="E8612">
        <f>VLOOKUP(Чек_позиція!C8612,Товар!A:G,7,FALSE)</f>
        <v>505.3</v>
      </c>
      <c r="F8612">
        <f t="shared" si="134"/>
        <v>1010.6</v>
      </c>
    </row>
    <row r="8613" spans="1:6">
      <c r="A8613" s="4">
        <v>8612</v>
      </c>
      <c r="B8613" s="5">
        <v>2</v>
      </c>
      <c r="C8613" s="6">
        <v>9666</v>
      </c>
      <c r="D8613" s="6">
        <v>3862</v>
      </c>
      <c r="E8613">
        <f>VLOOKUP(Чек_позиція!C8613,Товар!A:G,7,FALSE)</f>
        <v>394.27</v>
      </c>
      <c r="F8613">
        <f t="shared" si="134"/>
        <v>788.54</v>
      </c>
    </row>
    <row r="8614" spans="1:6">
      <c r="A8614" s="4">
        <v>8613</v>
      </c>
      <c r="B8614" s="5">
        <v>1</v>
      </c>
      <c r="C8614" s="6">
        <v>4521</v>
      </c>
      <c r="D8614" s="6">
        <v>3862</v>
      </c>
      <c r="E8614">
        <f>VLOOKUP(Чек_позиція!C8614,Товар!A:G,7,FALSE)</f>
        <v>946.39</v>
      </c>
      <c r="F8614">
        <f t="shared" si="134"/>
        <v>946.39</v>
      </c>
    </row>
    <row r="8615" spans="1:6">
      <c r="A8615" s="4">
        <v>8614</v>
      </c>
      <c r="B8615" s="5">
        <v>1</v>
      </c>
      <c r="C8615" s="6">
        <v>2521</v>
      </c>
      <c r="D8615" s="6">
        <v>3862</v>
      </c>
      <c r="E8615">
        <f>VLOOKUP(Чек_позиція!C8615,Товар!A:G,7,FALSE)</f>
        <v>678.09</v>
      </c>
      <c r="F8615">
        <f t="shared" si="134"/>
        <v>678.09</v>
      </c>
    </row>
    <row r="8616" spans="1:6">
      <c r="A8616" s="4">
        <v>8615</v>
      </c>
      <c r="B8616" s="5">
        <v>1</v>
      </c>
      <c r="C8616" s="6">
        <v>1634</v>
      </c>
      <c r="D8616" s="6">
        <v>3863</v>
      </c>
      <c r="E8616">
        <f>VLOOKUP(Чек_позиція!C8616,Товар!A:G,7,FALSE)</f>
        <v>883.64</v>
      </c>
      <c r="F8616">
        <f t="shared" si="134"/>
        <v>883.64</v>
      </c>
    </row>
    <row r="8617" spans="1:6">
      <c r="A8617" s="4">
        <v>8616</v>
      </c>
      <c r="B8617" s="5">
        <v>4</v>
      </c>
      <c r="C8617" s="6">
        <v>1617</v>
      </c>
      <c r="D8617" s="6">
        <v>3864</v>
      </c>
      <c r="E8617">
        <f>VLOOKUP(Чек_позиція!C8617,Товар!A:G,7,FALSE)</f>
        <v>280.49</v>
      </c>
      <c r="F8617">
        <f t="shared" si="134"/>
        <v>1121.96</v>
      </c>
    </row>
    <row r="8618" spans="1:6">
      <c r="A8618" s="4">
        <v>8617</v>
      </c>
      <c r="B8618" s="5">
        <v>2</v>
      </c>
      <c r="C8618" s="6">
        <v>3180</v>
      </c>
      <c r="D8618" s="6">
        <v>3864</v>
      </c>
      <c r="E8618">
        <f>VLOOKUP(Чек_позиція!C8618,Товар!A:G,7,FALSE)</f>
        <v>527.28</v>
      </c>
      <c r="F8618">
        <f t="shared" si="134"/>
        <v>1054.56</v>
      </c>
    </row>
    <row r="8619" spans="1:6">
      <c r="A8619" s="4">
        <v>8618</v>
      </c>
      <c r="B8619" s="5">
        <v>4</v>
      </c>
      <c r="C8619" s="6">
        <v>9070</v>
      </c>
      <c r="D8619" s="6">
        <v>3865</v>
      </c>
      <c r="E8619">
        <f>VLOOKUP(Чек_позиція!C8619,Товар!A:G,7,FALSE)</f>
        <v>46.41</v>
      </c>
      <c r="F8619">
        <f t="shared" si="134"/>
        <v>185.64</v>
      </c>
    </row>
    <row r="8620" spans="1:6">
      <c r="A8620" s="4">
        <v>8619</v>
      </c>
      <c r="B8620" s="5">
        <v>1</v>
      </c>
      <c r="C8620" s="6">
        <v>9604</v>
      </c>
      <c r="D8620" s="6">
        <v>3865</v>
      </c>
      <c r="E8620">
        <f>VLOOKUP(Чек_позиція!C8620,Товар!A:G,7,FALSE)</f>
        <v>537.99</v>
      </c>
      <c r="F8620">
        <f t="shared" si="134"/>
        <v>537.99</v>
      </c>
    </row>
    <row r="8621" spans="1:6">
      <c r="A8621" s="4">
        <v>8620</v>
      </c>
      <c r="B8621" s="5">
        <v>3</v>
      </c>
      <c r="C8621" s="6">
        <v>8458</v>
      </c>
      <c r="D8621" s="6">
        <v>3865</v>
      </c>
      <c r="E8621">
        <f>VLOOKUP(Чек_позиція!C8621,Товар!A:G,7,FALSE)</f>
        <v>699.52</v>
      </c>
      <c r="F8621">
        <f t="shared" si="134"/>
        <v>2098.56</v>
      </c>
    </row>
    <row r="8622" spans="1:6">
      <c r="A8622" s="4">
        <v>8621</v>
      </c>
      <c r="B8622" s="5">
        <v>2</v>
      </c>
      <c r="C8622" s="6">
        <v>9762</v>
      </c>
      <c r="D8622" s="6">
        <v>3865</v>
      </c>
      <c r="E8622">
        <f>VLOOKUP(Чек_позиція!C8622,Товар!A:G,7,FALSE)</f>
        <v>666.88</v>
      </c>
      <c r="F8622">
        <f t="shared" si="134"/>
        <v>1333.76</v>
      </c>
    </row>
    <row r="8623" spans="1:6">
      <c r="A8623" s="4">
        <v>8622</v>
      </c>
      <c r="B8623" s="5">
        <v>1</v>
      </c>
      <c r="C8623" s="6">
        <v>3238</v>
      </c>
      <c r="D8623" s="6">
        <v>3866</v>
      </c>
      <c r="E8623">
        <f>VLOOKUP(Чек_позиція!C8623,Товар!A:G,7,FALSE)</f>
        <v>182.21</v>
      </c>
      <c r="F8623">
        <f t="shared" si="134"/>
        <v>182.21</v>
      </c>
    </row>
    <row r="8624" spans="1:6">
      <c r="A8624" s="4">
        <v>8623</v>
      </c>
      <c r="B8624" s="5">
        <v>2</v>
      </c>
      <c r="C8624" s="6">
        <v>1204</v>
      </c>
      <c r="D8624" s="6">
        <v>3867</v>
      </c>
      <c r="E8624">
        <f>VLOOKUP(Чек_позиція!C8624,Товар!A:G,7,FALSE)</f>
        <v>327.49</v>
      </c>
      <c r="F8624">
        <f t="shared" si="134"/>
        <v>654.98</v>
      </c>
    </row>
    <row r="8625" spans="1:6">
      <c r="A8625" s="4">
        <v>8624</v>
      </c>
      <c r="B8625" s="5">
        <v>3</v>
      </c>
      <c r="C8625" s="6">
        <v>9749</v>
      </c>
      <c r="D8625" s="6">
        <v>3868</v>
      </c>
      <c r="E8625">
        <f>VLOOKUP(Чек_позиція!C8625,Товар!A:G,7,FALSE)</f>
        <v>886.05</v>
      </c>
      <c r="F8625">
        <f t="shared" si="134"/>
        <v>2658.1499999999996</v>
      </c>
    </row>
    <row r="8626" spans="1:6">
      <c r="A8626" s="4">
        <v>8625</v>
      </c>
      <c r="B8626" s="5">
        <v>2</v>
      </c>
      <c r="C8626" s="6">
        <v>3570</v>
      </c>
      <c r="D8626" s="6">
        <v>3869</v>
      </c>
      <c r="E8626">
        <f>VLOOKUP(Чек_позиція!C8626,Товар!A:G,7,FALSE)</f>
        <v>761.88</v>
      </c>
      <c r="F8626">
        <f t="shared" si="134"/>
        <v>1523.76</v>
      </c>
    </row>
    <row r="8627" spans="1:6">
      <c r="A8627" s="4">
        <v>8626</v>
      </c>
      <c r="B8627" s="5">
        <v>4</v>
      </c>
      <c r="C8627" s="6">
        <v>5603</v>
      </c>
      <c r="D8627" s="6">
        <v>3869</v>
      </c>
      <c r="E8627">
        <f>VLOOKUP(Чек_позиція!C8627,Товар!A:G,7,FALSE)</f>
        <v>592.99</v>
      </c>
      <c r="F8627">
        <f t="shared" si="134"/>
        <v>2371.96</v>
      </c>
    </row>
    <row r="8628" spans="1:6">
      <c r="A8628" s="4">
        <v>8627</v>
      </c>
      <c r="B8628" s="5">
        <v>4</v>
      </c>
      <c r="C8628" s="6">
        <v>9971</v>
      </c>
      <c r="D8628" s="6">
        <v>3869</v>
      </c>
      <c r="E8628">
        <f>VLOOKUP(Чек_позиція!C8628,Товар!A:G,7,FALSE)</f>
        <v>660.08</v>
      </c>
      <c r="F8628">
        <f t="shared" si="134"/>
        <v>2640.32</v>
      </c>
    </row>
    <row r="8629" spans="1:6">
      <c r="A8629" s="4">
        <v>8628</v>
      </c>
      <c r="B8629" s="5">
        <v>2</v>
      </c>
      <c r="C8629" s="6">
        <v>7866</v>
      </c>
      <c r="D8629" s="6">
        <v>3869</v>
      </c>
      <c r="E8629">
        <f>VLOOKUP(Чек_позиція!C8629,Товар!A:G,7,FALSE)</f>
        <v>486.39</v>
      </c>
      <c r="F8629">
        <f t="shared" si="134"/>
        <v>972.78</v>
      </c>
    </row>
    <row r="8630" spans="1:6">
      <c r="A8630" s="4">
        <v>8629</v>
      </c>
      <c r="B8630" s="5">
        <v>3</v>
      </c>
      <c r="C8630" s="6">
        <v>633</v>
      </c>
      <c r="D8630" s="6">
        <v>3869</v>
      </c>
      <c r="E8630">
        <f>VLOOKUP(Чек_позиція!C8630,Товар!A:G,7,FALSE)</f>
        <v>282.83999999999997</v>
      </c>
      <c r="F8630">
        <f t="shared" si="134"/>
        <v>848.52</v>
      </c>
    </row>
    <row r="8631" spans="1:6">
      <c r="A8631" s="4">
        <v>8630</v>
      </c>
      <c r="B8631" s="5">
        <v>4</v>
      </c>
      <c r="C8631" s="6">
        <v>3856</v>
      </c>
      <c r="D8631" s="6">
        <v>3870</v>
      </c>
      <c r="E8631">
        <f>VLOOKUP(Чек_позиція!C8631,Товар!A:G,7,FALSE)</f>
        <v>816.78</v>
      </c>
      <c r="F8631">
        <f t="shared" si="134"/>
        <v>3267.12</v>
      </c>
    </row>
    <row r="8632" spans="1:6">
      <c r="A8632" s="4">
        <v>8631</v>
      </c>
      <c r="B8632" s="5">
        <v>3</v>
      </c>
      <c r="C8632" s="6">
        <v>7466</v>
      </c>
      <c r="D8632" s="6">
        <v>3870</v>
      </c>
      <c r="E8632">
        <f>VLOOKUP(Чек_позиція!C8632,Товар!A:G,7,FALSE)</f>
        <v>380.28</v>
      </c>
      <c r="F8632">
        <f t="shared" si="134"/>
        <v>1140.8399999999999</v>
      </c>
    </row>
    <row r="8633" spans="1:6">
      <c r="A8633" s="4">
        <v>8632</v>
      </c>
      <c r="B8633" s="5">
        <v>3</v>
      </c>
      <c r="C8633" s="6">
        <v>2346</v>
      </c>
      <c r="D8633" s="6">
        <v>3870</v>
      </c>
      <c r="E8633">
        <f>VLOOKUP(Чек_позиція!C8633,Товар!A:G,7,FALSE)</f>
        <v>666.44</v>
      </c>
      <c r="F8633">
        <f t="shared" si="134"/>
        <v>1999.3200000000002</v>
      </c>
    </row>
    <row r="8634" spans="1:6">
      <c r="A8634" s="4">
        <v>8633</v>
      </c>
      <c r="B8634" s="5">
        <v>1</v>
      </c>
      <c r="C8634" s="6">
        <v>397</v>
      </c>
      <c r="D8634" s="6">
        <v>3870</v>
      </c>
      <c r="E8634">
        <f>VLOOKUP(Чек_позиція!C8634,Товар!A:G,7,FALSE)</f>
        <v>134.38</v>
      </c>
      <c r="F8634">
        <f t="shared" si="134"/>
        <v>134.38</v>
      </c>
    </row>
    <row r="8635" spans="1:6">
      <c r="A8635" s="4">
        <v>8634</v>
      </c>
      <c r="B8635" s="5">
        <v>4</v>
      </c>
      <c r="C8635" s="6">
        <v>182</v>
      </c>
      <c r="D8635" s="6">
        <v>3871</v>
      </c>
      <c r="E8635">
        <f>VLOOKUP(Чек_позиція!C8635,Товар!A:G,7,FALSE)</f>
        <v>882.28</v>
      </c>
      <c r="F8635">
        <f t="shared" si="134"/>
        <v>3529.12</v>
      </c>
    </row>
    <row r="8636" spans="1:6">
      <c r="A8636" s="4">
        <v>8635</v>
      </c>
      <c r="B8636" s="5">
        <v>3</v>
      </c>
      <c r="C8636" s="6">
        <v>8948</v>
      </c>
      <c r="D8636" s="6">
        <v>3871</v>
      </c>
      <c r="E8636">
        <f>VLOOKUP(Чек_позиція!C8636,Товар!A:G,7,FALSE)</f>
        <v>347.52</v>
      </c>
      <c r="F8636">
        <f t="shared" si="134"/>
        <v>1042.56</v>
      </c>
    </row>
    <row r="8637" spans="1:6">
      <c r="A8637" s="4">
        <v>8636</v>
      </c>
      <c r="B8637" s="5">
        <v>2</v>
      </c>
      <c r="C8637" s="6">
        <v>253</v>
      </c>
      <c r="D8637" s="6">
        <v>3871</v>
      </c>
      <c r="E8637">
        <f>VLOOKUP(Чек_позиція!C8637,Товар!A:G,7,FALSE)</f>
        <v>522.76</v>
      </c>
      <c r="F8637">
        <f t="shared" si="134"/>
        <v>1045.52</v>
      </c>
    </row>
    <row r="8638" spans="1:6">
      <c r="A8638" s="4">
        <v>8637</v>
      </c>
      <c r="B8638" s="5">
        <v>1</v>
      </c>
      <c r="C8638" s="6">
        <v>1468</v>
      </c>
      <c r="D8638" s="6">
        <v>3871</v>
      </c>
      <c r="E8638">
        <f>VLOOKUP(Чек_позиція!C8638,Товар!A:G,7,FALSE)</f>
        <v>302.45</v>
      </c>
      <c r="F8638">
        <f t="shared" si="134"/>
        <v>302.45</v>
      </c>
    </row>
    <row r="8639" spans="1:6">
      <c r="A8639" s="4">
        <v>8638</v>
      </c>
      <c r="B8639" s="5">
        <v>4</v>
      </c>
      <c r="C8639" s="6">
        <v>3364</v>
      </c>
      <c r="D8639" s="6">
        <v>3871</v>
      </c>
      <c r="E8639">
        <f>VLOOKUP(Чек_позиція!C8639,Товар!A:G,7,FALSE)</f>
        <v>411.12</v>
      </c>
      <c r="F8639">
        <f t="shared" si="134"/>
        <v>1644.48</v>
      </c>
    </row>
    <row r="8640" spans="1:6">
      <c r="A8640" s="4">
        <v>8639</v>
      </c>
      <c r="B8640" s="5">
        <v>1</v>
      </c>
      <c r="C8640" s="6">
        <v>9278</v>
      </c>
      <c r="D8640" s="6">
        <v>3872</v>
      </c>
      <c r="E8640">
        <f>VLOOKUP(Чек_позиція!C8640,Товар!A:G,7,FALSE)</f>
        <v>666.9</v>
      </c>
      <c r="F8640">
        <f t="shared" si="134"/>
        <v>666.9</v>
      </c>
    </row>
    <row r="8641" spans="1:6">
      <c r="A8641" s="4">
        <v>8640</v>
      </c>
      <c r="B8641" s="5">
        <v>3</v>
      </c>
      <c r="C8641" s="6">
        <v>6209</v>
      </c>
      <c r="D8641" s="6">
        <v>3872</v>
      </c>
      <c r="E8641">
        <f>VLOOKUP(Чек_позиція!C8641,Товар!A:G,7,FALSE)</f>
        <v>891.53</v>
      </c>
      <c r="F8641">
        <f t="shared" si="134"/>
        <v>2674.59</v>
      </c>
    </row>
    <row r="8642" spans="1:6">
      <c r="A8642" s="4">
        <v>8641</v>
      </c>
      <c r="B8642" s="5">
        <v>2</v>
      </c>
      <c r="C8642" s="6">
        <v>628</v>
      </c>
      <c r="D8642" s="6">
        <v>3873</v>
      </c>
      <c r="E8642">
        <f>VLOOKUP(Чек_позиція!C8642,Товар!A:G,7,FALSE)</f>
        <v>633.75</v>
      </c>
      <c r="F8642">
        <f t="shared" si="134"/>
        <v>1267.5</v>
      </c>
    </row>
    <row r="8643" spans="1:6">
      <c r="A8643" s="4">
        <v>8642</v>
      </c>
      <c r="B8643" s="5">
        <v>3</v>
      </c>
      <c r="C8643" s="6">
        <v>816</v>
      </c>
      <c r="D8643" s="6">
        <v>3873</v>
      </c>
      <c r="E8643">
        <f>VLOOKUP(Чек_позиція!C8643,Товар!A:G,7,FALSE)</f>
        <v>173.85</v>
      </c>
      <c r="F8643">
        <f t="shared" ref="F8643:F8706" si="135">B8643*E8643</f>
        <v>521.54999999999995</v>
      </c>
    </row>
    <row r="8644" spans="1:6">
      <c r="A8644" s="4">
        <v>8643</v>
      </c>
      <c r="B8644" s="5">
        <v>2</v>
      </c>
      <c r="C8644" s="6">
        <v>2251</v>
      </c>
      <c r="D8644" s="6">
        <v>3873</v>
      </c>
      <c r="E8644">
        <f>VLOOKUP(Чек_позиція!C8644,Товар!A:G,7,FALSE)</f>
        <v>238.76</v>
      </c>
      <c r="F8644">
        <f t="shared" si="135"/>
        <v>477.52</v>
      </c>
    </row>
    <row r="8645" spans="1:6">
      <c r="A8645" s="4">
        <v>8644</v>
      </c>
      <c r="B8645" s="5">
        <v>3</v>
      </c>
      <c r="C8645" s="6">
        <v>3159</v>
      </c>
      <c r="D8645" s="6">
        <v>3873</v>
      </c>
      <c r="E8645">
        <f>VLOOKUP(Чек_позиція!C8645,Товар!A:G,7,FALSE)</f>
        <v>744.44</v>
      </c>
      <c r="F8645">
        <f t="shared" si="135"/>
        <v>2233.3200000000002</v>
      </c>
    </row>
    <row r="8646" spans="1:6">
      <c r="A8646" s="4">
        <v>8645</v>
      </c>
      <c r="B8646" s="5">
        <v>1</v>
      </c>
      <c r="C8646" s="6">
        <v>6121</v>
      </c>
      <c r="D8646" s="6">
        <v>3873</v>
      </c>
      <c r="E8646">
        <f>VLOOKUP(Чек_позиція!C8646,Товар!A:G,7,FALSE)</f>
        <v>741.53</v>
      </c>
      <c r="F8646">
        <f t="shared" si="135"/>
        <v>741.53</v>
      </c>
    </row>
    <row r="8647" spans="1:6">
      <c r="A8647" s="4">
        <v>8646</v>
      </c>
      <c r="B8647" s="5">
        <v>3</v>
      </c>
      <c r="C8647" s="6">
        <v>4076</v>
      </c>
      <c r="D8647" s="6">
        <v>3874</v>
      </c>
      <c r="E8647">
        <f>VLOOKUP(Чек_позиція!C8647,Товар!A:G,7,FALSE)</f>
        <v>473.34</v>
      </c>
      <c r="F8647">
        <f t="shared" si="135"/>
        <v>1420.02</v>
      </c>
    </row>
    <row r="8648" spans="1:6">
      <c r="A8648" s="4">
        <v>8647</v>
      </c>
      <c r="B8648" s="5">
        <v>1</v>
      </c>
      <c r="C8648" s="6">
        <v>4044</v>
      </c>
      <c r="D8648" s="6">
        <v>3874</v>
      </c>
      <c r="E8648">
        <f>VLOOKUP(Чек_позиція!C8648,Товар!A:G,7,FALSE)</f>
        <v>275.33999999999997</v>
      </c>
      <c r="F8648">
        <f t="shared" si="135"/>
        <v>275.33999999999997</v>
      </c>
    </row>
    <row r="8649" spans="1:6">
      <c r="A8649" s="4">
        <v>8648</v>
      </c>
      <c r="B8649" s="5">
        <v>3</v>
      </c>
      <c r="C8649" s="6">
        <v>3958</v>
      </c>
      <c r="D8649" s="6">
        <v>3874</v>
      </c>
      <c r="E8649">
        <f>VLOOKUP(Чек_позиція!C8649,Товар!A:G,7,FALSE)</f>
        <v>529.1</v>
      </c>
      <c r="F8649">
        <f t="shared" si="135"/>
        <v>1587.3000000000002</v>
      </c>
    </row>
    <row r="8650" spans="1:6">
      <c r="A8650" s="4">
        <v>8649</v>
      </c>
      <c r="B8650" s="5">
        <v>4</v>
      </c>
      <c r="C8650" s="6">
        <v>2637</v>
      </c>
      <c r="D8650" s="6">
        <v>3874</v>
      </c>
      <c r="E8650">
        <f>VLOOKUP(Чек_позиція!C8650,Товар!A:G,7,FALSE)</f>
        <v>916.79</v>
      </c>
      <c r="F8650">
        <f t="shared" si="135"/>
        <v>3667.16</v>
      </c>
    </row>
    <row r="8651" spans="1:6">
      <c r="A8651" s="4">
        <v>8650</v>
      </c>
      <c r="B8651" s="5">
        <v>3</v>
      </c>
      <c r="C8651" s="6">
        <v>7456</v>
      </c>
      <c r="D8651" s="6">
        <v>3874</v>
      </c>
      <c r="E8651">
        <f>VLOOKUP(Чек_позиція!C8651,Товар!A:G,7,FALSE)</f>
        <v>921.53</v>
      </c>
      <c r="F8651">
        <f t="shared" si="135"/>
        <v>2764.59</v>
      </c>
    </row>
    <row r="8652" spans="1:6">
      <c r="A8652" s="4">
        <v>8651</v>
      </c>
      <c r="B8652" s="5">
        <v>3</v>
      </c>
      <c r="C8652" s="6">
        <v>7876</v>
      </c>
      <c r="D8652" s="6">
        <v>3875</v>
      </c>
      <c r="E8652">
        <f>VLOOKUP(Чек_позиція!C8652,Товар!A:G,7,FALSE)</f>
        <v>670.63</v>
      </c>
      <c r="F8652">
        <f t="shared" si="135"/>
        <v>2011.8899999999999</v>
      </c>
    </row>
    <row r="8653" spans="1:6">
      <c r="A8653" s="4">
        <v>8652</v>
      </c>
      <c r="B8653" s="5">
        <v>3</v>
      </c>
      <c r="C8653" s="6">
        <v>4751</v>
      </c>
      <c r="D8653" s="6">
        <v>3875</v>
      </c>
      <c r="E8653">
        <f>VLOOKUP(Чек_позиція!C8653,Товар!A:G,7,FALSE)</f>
        <v>406.36</v>
      </c>
      <c r="F8653">
        <f t="shared" si="135"/>
        <v>1219.08</v>
      </c>
    </row>
    <row r="8654" spans="1:6">
      <c r="A8654" s="4">
        <v>8653</v>
      </c>
      <c r="B8654" s="5">
        <v>4</v>
      </c>
      <c r="C8654" s="6">
        <v>6998</v>
      </c>
      <c r="D8654" s="6">
        <v>3875</v>
      </c>
      <c r="E8654">
        <f>VLOOKUP(Чек_позиція!C8654,Товар!A:G,7,FALSE)</f>
        <v>358.43</v>
      </c>
      <c r="F8654">
        <f t="shared" si="135"/>
        <v>1433.72</v>
      </c>
    </row>
    <row r="8655" spans="1:6">
      <c r="A8655" s="4">
        <v>8654</v>
      </c>
      <c r="B8655" s="5">
        <v>3</v>
      </c>
      <c r="C8655" s="6">
        <v>9205</v>
      </c>
      <c r="D8655" s="6">
        <v>3875</v>
      </c>
      <c r="E8655">
        <f>VLOOKUP(Чек_позиція!C8655,Товар!A:G,7,FALSE)</f>
        <v>251.42</v>
      </c>
      <c r="F8655">
        <f t="shared" si="135"/>
        <v>754.26</v>
      </c>
    </row>
    <row r="8656" spans="1:6">
      <c r="A8656" s="4">
        <v>8655</v>
      </c>
      <c r="B8656" s="5">
        <v>3</v>
      </c>
      <c r="C8656" s="6">
        <v>1636</v>
      </c>
      <c r="D8656" s="6">
        <v>3876</v>
      </c>
      <c r="E8656">
        <f>VLOOKUP(Чек_позиція!C8656,Товар!A:G,7,FALSE)</f>
        <v>210.78</v>
      </c>
      <c r="F8656">
        <f t="shared" si="135"/>
        <v>632.34</v>
      </c>
    </row>
    <row r="8657" spans="1:6">
      <c r="A8657" s="4">
        <v>8656</v>
      </c>
      <c r="B8657" s="5">
        <v>2</v>
      </c>
      <c r="C8657" s="6">
        <v>9060</v>
      </c>
      <c r="D8657" s="6">
        <v>3877</v>
      </c>
      <c r="E8657">
        <f>VLOOKUP(Чек_позиція!C8657,Товар!A:G,7,FALSE)</f>
        <v>668.15</v>
      </c>
      <c r="F8657">
        <f t="shared" si="135"/>
        <v>1336.3</v>
      </c>
    </row>
    <row r="8658" spans="1:6">
      <c r="A8658" s="4">
        <v>8657</v>
      </c>
      <c r="B8658" s="5">
        <v>2</v>
      </c>
      <c r="C8658" s="6">
        <v>1859</v>
      </c>
      <c r="D8658" s="6">
        <v>3877</v>
      </c>
      <c r="E8658">
        <f>VLOOKUP(Чек_позиція!C8658,Товар!A:G,7,FALSE)</f>
        <v>281.83999999999997</v>
      </c>
      <c r="F8658">
        <f t="shared" si="135"/>
        <v>563.67999999999995</v>
      </c>
    </row>
    <row r="8659" spans="1:6">
      <c r="A8659" s="4">
        <v>8658</v>
      </c>
      <c r="B8659" s="5">
        <v>2</v>
      </c>
      <c r="C8659" s="6">
        <v>8444</v>
      </c>
      <c r="D8659" s="6">
        <v>3877</v>
      </c>
      <c r="E8659">
        <f>VLOOKUP(Чек_позиція!C8659,Товар!A:G,7,FALSE)</f>
        <v>325.33</v>
      </c>
      <c r="F8659">
        <f t="shared" si="135"/>
        <v>650.66</v>
      </c>
    </row>
    <row r="8660" spans="1:6">
      <c r="A8660" s="4">
        <v>8659</v>
      </c>
      <c r="B8660" s="5">
        <v>2</v>
      </c>
      <c r="C8660" s="6">
        <v>1816</v>
      </c>
      <c r="D8660" s="6">
        <v>3877</v>
      </c>
      <c r="E8660">
        <f>VLOOKUP(Чек_позиція!C8660,Товар!A:G,7,FALSE)</f>
        <v>770.17</v>
      </c>
      <c r="F8660">
        <f t="shared" si="135"/>
        <v>1540.34</v>
      </c>
    </row>
    <row r="8661" spans="1:6">
      <c r="A8661" s="4">
        <v>8660</v>
      </c>
      <c r="B8661" s="5">
        <v>3</v>
      </c>
      <c r="C8661" s="6">
        <v>3316</v>
      </c>
      <c r="D8661" s="6">
        <v>3877</v>
      </c>
      <c r="E8661">
        <f>VLOOKUP(Чек_позиція!C8661,Товар!A:G,7,FALSE)</f>
        <v>617.92999999999995</v>
      </c>
      <c r="F8661">
        <f t="shared" si="135"/>
        <v>1853.79</v>
      </c>
    </row>
    <row r="8662" spans="1:6">
      <c r="A8662" s="4">
        <v>8661</v>
      </c>
      <c r="B8662" s="5">
        <v>1</v>
      </c>
      <c r="C8662" s="6">
        <v>1405</v>
      </c>
      <c r="D8662" s="6">
        <v>3878</v>
      </c>
      <c r="E8662">
        <f>VLOOKUP(Чек_позиція!C8662,Товар!A:G,7,FALSE)</f>
        <v>49.23</v>
      </c>
      <c r="F8662">
        <f t="shared" si="135"/>
        <v>49.23</v>
      </c>
    </row>
    <row r="8663" spans="1:6">
      <c r="A8663" s="4">
        <v>8662</v>
      </c>
      <c r="B8663" s="5">
        <v>3</v>
      </c>
      <c r="C8663" s="6">
        <v>1594</v>
      </c>
      <c r="D8663" s="6">
        <v>3878</v>
      </c>
      <c r="E8663">
        <f>VLOOKUP(Чек_позиція!C8663,Товар!A:G,7,FALSE)</f>
        <v>220.7</v>
      </c>
      <c r="F8663">
        <f t="shared" si="135"/>
        <v>662.09999999999991</v>
      </c>
    </row>
    <row r="8664" spans="1:6">
      <c r="A8664" s="4">
        <v>8663</v>
      </c>
      <c r="B8664" s="5">
        <v>3</v>
      </c>
      <c r="C8664" s="6">
        <v>3476</v>
      </c>
      <c r="D8664" s="6">
        <v>3878</v>
      </c>
      <c r="E8664">
        <f>VLOOKUP(Чек_позиція!C8664,Товар!A:G,7,FALSE)</f>
        <v>577.79999999999995</v>
      </c>
      <c r="F8664">
        <f t="shared" si="135"/>
        <v>1733.3999999999999</v>
      </c>
    </row>
    <row r="8665" spans="1:6">
      <c r="A8665" s="4">
        <v>8664</v>
      </c>
      <c r="B8665" s="5">
        <v>1</v>
      </c>
      <c r="C8665" s="6">
        <v>353</v>
      </c>
      <c r="D8665" s="6">
        <v>3878</v>
      </c>
      <c r="E8665">
        <f>VLOOKUP(Чек_позиція!C8665,Товар!A:G,7,FALSE)</f>
        <v>188.8</v>
      </c>
      <c r="F8665">
        <f t="shared" si="135"/>
        <v>188.8</v>
      </c>
    </row>
    <row r="8666" spans="1:6">
      <c r="A8666" s="4">
        <v>8665</v>
      </c>
      <c r="B8666" s="5">
        <v>3</v>
      </c>
      <c r="C8666" s="6">
        <v>6289</v>
      </c>
      <c r="D8666" s="6">
        <v>3879</v>
      </c>
      <c r="E8666">
        <f>VLOOKUP(Чек_позиція!C8666,Товар!A:G,7,FALSE)</f>
        <v>170.56</v>
      </c>
      <c r="F8666">
        <f t="shared" si="135"/>
        <v>511.68</v>
      </c>
    </row>
    <row r="8667" spans="1:6">
      <c r="A8667" s="4">
        <v>8666</v>
      </c>
      <c r="B8667" s="5">
        <v>3</v>
      </c>
      <c r="C8667" s="6">
        <v>2616</v>
      </c>
      <c r="D8667" s="6">
        <v>3879</v>
      </c>
      <c r="E8667">
        <f>VLOOKUP(Чек_позиція!C8667,Товар!A:G,7,FALSE)</f>
        <v>193.61</v>
      </c>
      <c r="F8667">
        <f t="shared" si="135"/>
        <v>580.83000000000004</v>
      </c>
    </row>
    <row r="8668" spans="1:6">
      <c r="A8668" s="4">
        <v>8667</v>
      </c>
      <c r="B8668" s="5">
        <v>3</v>
      </c>
      <c r="C8668" s="6">
        <v>2325</v>
      </c>
      <c r="D8668" s="6">
        <v>3880</v>
      </c>
      <c r="E8668">
        <f>VLOOKUP(Чек_позиція!C8668,Товар!A:G,7,FALSE)</f>
        <v>509.25</v>
      </c>
      <c r="F8668">
        <f t="shared" si="135"/>
        <v>1527.75</v>
      </c>
    </row>
    <row r="8669" spans="1:6">
      <c r="A8669" s="4">
        <v>8668</v>
      </c>
      <c r="B8669" s="5">
        <v>2</v>
      </c>
      <c r="C8669" s="6">
        <v>9863</v>
      </c>
      <c r="D8669" s="6">
        <v>3880</v>
      </c>
      <c r="E8669">
        <f>VLOOKUP(Чек_позиція!C8669,Товар!A:G,7,FALSE)</f>
        <v>71.78</v>
      </c>
      <c r="F8669">
        <f t="shared" si="135"/>
        <v>143.56</v>
      </c>
    </row>
    <row r="8670" spans="1:6">
      <c r="A8670" s="4">
        <v>8669</v>
      </c>
      <c r="B8670" s="5">
        <v>1</v>
      </c>
      <c r="C8670" s="6">
        <v>81</v>
      </c>
      <c r="D8670" s="6">
        <v>3881</v>
      </c>
      <c r="E8670">
        <f>VLOOKUP(Чек_позиція!C8670,Товар!A:G,7,FALSE)</f>
        <v>463.91</v>
      </c>
      <c r="F8670">
        <f t="shared" si="135"/>
        <v>463.91</v>
      </c>
    </row>
    <row r="8671" spans="1:6">
      <c r="A8671" s="4">
        <v>8670</v>
      </c>
      <c r="B8671" s="5">
        <v>1</v>
      </c>
      <c r="C8671" s="6">
        <v>2024</v>
      </c>
      <c r="D8671" s="6">
        <v>3881</v>
      </c>
      <c r="E8671">
        <f>VLOOKUP(Чек_позиція!C8671,Товар!A:G,7,FALSE)</f>
        <v>728.41</v>
      </c>
      <c r="F8671">
        <f t="shared" si="135"/>
        <v>728.41</v>
      </c>
    </row>
    <row r="8672" spans="1:6">
      <c r="A8672" s="4">
        <v>8671</v>
      </c>
      <c r="B8672" s="5">
        <v>4</v>
      </c>
      <c r="C8672" s="6">
        <v>1637</v>
      </c>
      <c r="D8672" s="6">
        <v>3882</v>
      </c>
      <c r="E8672">
        <f>VLOOKUP(Чек_позиція!C8672,Товар!A:G,7,FALSE)</f>
        <v>466.51</v>
      </c>
      <c r="F8672">
        <f t="shared" si="135"/>
        <v>1866.04</v>
      </c>
    </row>
    <row r="8673" spans="1:6">
      <c r="A8673" s="4">
        <v>8672</v>
      </c>
      <c r="B8673" s="5">
        <v>2</v>
      </c>
      <c r="C8673" s="6">
        <v>5705</v>
      </c>
      <c r="D8673" s="6">
        <v>3882</v>
      </c>
      <c r="E8673">
        <f>VLOOKUP(Чек_позиція!C8673,Товар!A:G,7,FALSE)</f>
        <v>490.71</v>
      </c>
      <c r="F8673">
        <f t="shared" si="135"/>
        <v>981.42</v>
      </c>
    </row>
    <row r="8674" spans="1:6">
      <c r="A8674" s="4">
        <v>8673</v>
      </c>
      <c r="B8674" s="5">
        <v>1</v>
      </c>
      <c r="C8674" s="6">
        <v>8683</v>
      </c>
      <c r="D8674" s="6">
        <v>3882</v>
      </c>
      <c r="E8674">
        <f>VLOOKUP(Чек_позиція!C8674,Товар!A:G,7,FALSE)</f>
        <v>396</v>
      </c>
      <c r="F8674">
        <f t="shared" si="135"/>
        <v>396</v>
      </c>
    </row>
    <row r="8675" spans="1:6">
      <c r="A8675" s="4">
        <v>8674</v>
      </c>
      <c r="B8675" s="5">
        <v>1</v>
      </c>
      <c r="C8675" s="6">
        <v>8985</v>
      </c>
      <c r="D8675" s="6">
        <v>3882</v>
      </c>
      <c r="E8675">
        <f>VLOOKUP(Чек_позиція!C8675,Товар!A:G,7,FALSE)</f>
        <v>861.07</v>
      </c>
      <c r="F8675">
        <f t="shared" si="135"/>
        <v>861.07</v>
      </c>
    </row>
    <row r="8676" spans="1:6">
      <c r="A8676" s="4">
        <v>8675</v>
      </c>
      <c r="B8676" s="5">
        <v>1</v>
      </c>
      <c r="C8676" s="6">
        <v>1748</v>
      </c>
      <c r="D8676" s="6">
        <v>3883</v>
      </c>
      <c r="E8676">
        <f>VLOOKUP(Чек_позиція!C8676,Товар!A:G,7,FALSE)</f>
        <v>840.96</v>
      </c>
      <c r="F8676">
        <f t="shared" si="135"/>
        <v>840.96</v>
      </c>
    </row>
    <row r="8677" spans="1:6">
      <c r="A8677" s="4">
        <v>8676</v>
      </c>
      <c r="B8677" s="5">
        <v>3</v>
      </c>
      <c r="C8677" s="6">
        <v>2653</v>
      </c>
      <c r="D8677" s="6">
        <v>3883</v>
      </c>
      <c r="E8677">
        <f>VLOOKUP(Чек_позиція!C8677,Товар!A:G,7,FALSE)</f>
        <v>122.17</v>
      </c>
      <c r="F8677">
        <f t="shared" si="135"/>
        <v>366.51</v>
      </c>
    </row>
    <row r="8678" spans="1:6">
      <c r="A8678" s="4">
        <v>8677</v>
      </c>
      <c r="B8678" s="5">
        <v>1</v>
      </c>
      <c r="C8678" s="6">
        <v>8742</v>
      </c>
      <c r="D8678" s="6">
        <v>3883</v>
      </c>
      <c r="E8678">
        <f>VLOOKUP(Чек_позиція!C8678,Товар!A:G,7,FALSE)</f>
        <v>510.83</v>
      </c>
      <c r="F8678">
        <f t="shared" si="135"/>
        <v>510.83</v>
      </c>
    </row>
    <row r="8679" spans="1:6">
      <c r="A8679" s="4">
        <v>8678</v>
      </c>
      <c r="B8679" s="5">
        <v>2</v>
      </c>
      <c r="C8679" s="6">
        <v>3717</v>
      </c>
      <c r="D8679" s="6">
        <v>3883</v>
      </c>
      <c r="E8679">
        <f>VLOOKUP(Чек_позиція!C8679,Товар!A:G,7,FALSE)</f>
        <v>572.52</v>
      </c>
      <c r="F8679">
        <f t="shared" si="135"/>
        <v>1145.04</v>
      </c>
    </row>
    <row r="8680" spans="1:6">
      <c r="A8680" s="4">
        <v>8679</v>
      </c>
      <c r="B8680" s="5">
        <v>1</v>
      </c>
      <c r="C8680" s="6">
        <v>4161</v>
      </c>
      <c r="D8680" s="6">
        <v>3883</v>
      </c>
      <c r="E8680">
        <f>VLOOKUP(Чек_позиція!C8680,Товар!A:G,7,FALSE)</f>
        <v>677.02</v>
      </c>
      <c r="F8680">
        <f t="shared" si="135"/>
        <v>677.02</v>
      </c>
    </row>
    <row r="8681" spans="1:6">
      <c r="A8681" s="4">
        <v>8680</v>
      </c>
      <c r="B8681" s="5">
        <v>2</v>
      </c>
      <c r="C8681" s="6">
        <v>4287</v>
      </c>
      <c r="D8681" s="6">
        <v>3884</v>
      </c>
      <c r="E8681">
        <f>VLOOKUP(Чек_позиція!C8681,Товар!A:G,7,FALSE)</f>
        <v>554.15</v>
      </c>
      <c r="F8681">
        <f t="shared" si="135"/>
        <v>1108.3</v>
      </c>
    </row>
    <row r="8682" spans="1:6">
      <c r="A8682" s="4">
        <v>8681</v>
      </c>
      <c r="B8682" s="5">
        <v>2</v>
      </c>
      <c r="C8682" s="6">
        <v>192</v>
      </c>
      <c r="D8682" s="6">
        <v>3884</v>
      </c>
      <c r="E8682">
        <f>VLOOKUP(Чек_позиція!C8682,Товар!A:G,7,FALSE)</f>
        <v>119.44</v>
      </c>
      <c r="F8682">
        <f t="shared" si="135"/>
        <v>238.88</v>
      </c>
    </row>
    <row r="8683" spans="1:6">
      <c r="A8683" s="4">
        <v>8682</v>
      </c>
      <c r="B8683" s="5">
        <v>2</v>
      </c>
      <c r="C8683" s="6">
        <v>714</v>
      </c>
      <c r="D8683" s="6">
        <v>3885</v>
      </c>
      <c r="E8683">
        <f>VLOOKUP(Чек_позиція!C8683,Товар!A:G,7,FALSE)</f>
        <v>245.42</v>
      </c>
      <c r="F8683">
        <f t="shared" si="135"/>
        <v>490.84</v>
      </c>
    </row>
    <row r="8684" spans="1:6">
      <c r="A8684" s="4">
        <v>8683</v>
      </c>
      <c r="B8684" s="5">
        <v>1</v>
      </c>
      <c r="C8684" s="6">
        <v>5815</v>
      </c>
      <c r="D8684" s="6">
        <v>3885</v>
      </c>
      <c r="E8684">
        <f>VLOOKUP(Чек_позиція!C8684,Товар!A:G,7,FALSE)</f>
        <v>566.05999999999995</v>
      </c>
      <c r="F8684">
        <f t="shared" si="135"/>
        <v>566.05999999999995</v>
      </c>
    </row>
    <row r="8685" spans="1:6">
      <c r="A8685" s="4">
        <v>8684</v>
      </c>
      <c r="B8685" s="5">
        <v>2</v>
      </c>
      <c r="C8685" s="6">
        <v>7255</v>
      </c>
      <c r="D8685" s="6">
        <v>3885</v>
      </c>
      <c r="E8685">
        <f>VLOOKUP(Чек_позиція!C8685,Товар!A:G,7,FALSE)</f>
        <v>641.87</v>
      </c>
      <c r="F8685">
        <f t="shared" si="135"/>
        <v>1283.74</v>
      </c>
    </row>
    <row r="8686" spans="1:6">
      <c r="A8686" s="4">
        <v>8685</v>
      </c>
      <c r="B8686" s="5">
        <v>3</v>
      </c>
      <c r="C8686" s="6">
        <v>4437</v>
      </c>
      <c r="D8686" s="6">
        <v>3886</v>
      </c>
      <c r="E8686">
        <f>VLOOKUP(Чек_позиція!C8686,Товар!A:G,7,FALSE)</f>
        <v>901.19</v>
      </c>
      <c r="F8686">
        <f t="shared" si="135"/>
        <v>2703.57</v>
      </c>
    </row>
    <row r="8687" spans="1:6">
      <c r="A8687" s="4">
        <v>8686</v>
      </c>
      <c r="B8687" s="5">
        <v>1</v>
      </c>
      <c r="C8687" s="6">
        <v>1521</v>
      </c>
      <c r="D8687" s="6">
        <v>3886</v>
      </c>
      <c r="E8687">
        <f>VLOOKUP(Чек_позиція!C8687,Товар!A:G,7,FALSE)</f>
        <v>537.85</v>
      </c>
      <c r="F8687">
        <f t="shared" si="135"/>
        <v>537.85</v>
      </c>
    </row>
    <row r="8688" spans="1:6">
      <c r="A8688" s="4">
        <v>8687</v>
      </c>
      <c r="B8688" s="5">
        <v>3</v>
      </c>
      <c r="C8688" s="6">
        <v>7111</v>
      </c>
      <c r="D8688" s="6">
        <v>3886</v>
      </c>
      <c r="E8688">
        <f>VLOOKUP(Чек_позиція!C8688,Товар!A:G,7,FALSE)</f>
        <v>195.22</v>
      </c>
      <c r="F8688">
        <f t="shared" si="135"/>
        <v>585.66</v>
      </c>
    </row>
    <row r="8689" spans="1:6">
      <c r="A8689" s="4">
        <v>8688</v>
      </c>
      <c r="B8689" s="5">
        <v>1</v>
      </c>
      <c r="C8689" s="6">
        <v>6986</v>
      </c>
      <c r="D8689" s="6">
        <v>3887</v>
      </c>
      <c r="E8689">
        <f>VLOOKUP(Чек_позиція!C8689,Товар!A:G,7,FALSE)</f>
        <v>231.85</v>
      </c>
      <c r="F8689">
        <f t="shared" si="135"/>
        <v>231.85</v>
      </c>
    </row>
    <row r="8690" spans="1:6">
      <c r="A8690" s="4">
        <v>8689</v>
      </c>
      <c r="B8690" s="5">
        <v>4</v>
      </c>
      <c r="C8690" s="6">
        <v>8280</v>
      </c>
      <c r="D8690" s="6">
        <v>3887</v>
      </c>
      <c r="E8690">
        <f>VLOOKUP(Чек_позиція!C8690,Товар!A:G,7,FALSE)</f>
        <v>411.43</v>
      </c>
      <c r="F8690">
        <f t="shared" si="135"/>
        <v>1645.72</v>
      </c>
    </row>
    <row r="8691" spans="1:6">
      <c r="A8691" s="4">
        <v>8690</v>
      </c>
      <c r="B8691" s="5">
        <v>2</v>
      </c>
      <c r="C8691" s="6">
        <v>396</v>
      </c>
      <c r="D8691" s="6">
        <v>3887</v>
      </c>
      <c r="E8691">
        <f>VLOOKUP(Чек_позиція!C8691,Товар!A:G,7,FALSE)</f>
        <v>630.45000000000005</v>
      </c>
      <c r="F8691">
        <f t="shared" si="135"/>
        <v>1260.9000000000001</v>
      </c>
    </row>
    <row r="8692" spans="1:6">
      <c r="A8692" s="4">
        <v>8691</v>
      </c>
      <c r="B8692" s="5">
        <v>2</v>
      </c>
      <c r="C8692" s="6">
        <v>6105</v>
      </c>
      <c r="D8692" s="6">
        <v>3888</v>
      </c>
      <c r="E8692">
        <f>VLOOKUP(Чек_позиція!C8692,Товар!A:G,7,FALSE)</f>
        <v>557.99</v>
      </c>
      <c r="F8692">
        <f t="shared" si="135"/>
        <v>1115.98</v>
      </c>
    </row>
    <row r="8693" spans="1:6">
      <c r="A8693" s="4">
        <v>8692</v>
      </c>
      <c r="B8693" s="5">
        <v>4</v>
      </c>
      <c r="C8693" s="6">
        <v>9769</v>
      </c>
      <c r="D8693" s="6">
        <v>3888</v>
      </c>
      <c r="E8693">
        <f>VLOOKUP(Чек_позиція!C8693,Товар!A:G,7,FALSE)</f>
        <v>416.57</v>
      </c>
      <c r="F8693">
        <f t="shared" si="135"/>
        <v>1666.28</v>
      </c>
    </row>
    <row r="8694" spans="1:6">
      <c r="A8694" s="4">
        <v>8693</v>
      </c>
      <c r="B8694" s="5">
        <v>3</v>
      </c>
      <c r="C8694" s="6">
        <v>9827</v>
      </c>
      <c r="D8694" s="6">
        <v>3888</v>
      </c>
      <c r="E8694">
        <f>VLOOKUP(Чек_позиція!C8694,Товар!A:G,7,FALSE)</f>
        <v>269.08999999999997</v>
      </c>
      <c r="F8694">
        <f t="shared" si="135"/>
        <v>807.27</v>
      </c>
    </row>
    <row r="8695" spans="1:6">
      <c r="A8695" s="4">
        <v>8694</v>
      </c>
      <c r="B8695" s="5">
        <v>2</v>
      </c>
      <c r="C8695" s="6">
        <v>2891</v>
      </c>
      <c r="D8695" s="6">
        <v>3888</v>
      </c>
      <c r="E8695">
        <f>VLOOKUP(Чек_позиція!C8695,Товар!A:G,7,FALSE)</f>
        <v>642.34</v>
      </c>
      <c r="F8695">
        <f t="shared" si="135"/>
        <v>1284.68</v>
      </c>
    </row>
    <row r="8696" spans="1:6">
      <c r="A8696" s="4">
        <v>8695</v>
      </c>
      <c r="B8696" s="5">
        <v>4</v>
      </c>
      <c r="C8696" s="6">
        <v>7634</v>
      </c>
      <c r="D8696" s="6">
        <v>3888</v>
      </c>
      <c r="E8696">
        <f>VLOOKUP(Чек_позиція!C8696,Товар!A:G,7,FALSE)</f>
        <v>129.78</v>
      </c>
      <c r="F8696">
        <f t="shared" si="135"/>
        <v>519.12</v>
      </c>
    </row>
    <row r="8697" spans="1:6">
      <c r="A8697" s="4">
        <v>8696</v>
      </c>
      <c r="B8697" s="5">
        <v>4</v>
      </c>
      <c r="C8697" s="6">
        <v>9089</v>
      </c>
      <c r="D8697" s="6">
        <v>3889</v>
      </c>
      <c r="E8697">
        <f>VLOOKUP(Чек_позиція!C8697,Товар!A:G,7,FALSE)</f>
        <v>380.51</v>
      </c>
      <c r="F8697">
        <f t="shared" si="135"/>
        <v>1522.04</v>
      </c>
    </row>
    <row r="8698" spans="1:6">
      <c r="A8698" s="4">
        <v>8697</v>
      </c>
      <c r="B8698" s="5">
        <v>4</v>
      </c>
      <c r="C8698" s="6">
        <v>1244</v>
      </c>
      <c r="D8698" s="6">
        <v>3889</v>
      </c>
      <c r="E8698">
        <f>VLOOKUP(Чек_позиція!C8698,Товар!A:G,7,FALSE)</f>
        <v>329.38</v>
      </c>
      <c r="F8698">
        <f t="shared" si="135"/>
        <v>1317.52</v>
      </c>
    </row>
    <row r="8699" spans="1:6">
      <c r="A8699" s="4">
        <v>8698</v>
      </c>
      <c r="B8699" s="5">
        <v>3</v>
      </c>
      <c r="C8699" s="6">
        <v>3486</v>
      </c>
      <c r="D8699" s="6">
        <v>3889</v>
      </c>
      <c r="E8699">
        <f>VLOOKUP(Чек_позиція!C8699,Товар!A:G,7,FALSE)</f>
        <v>88.82</v>
      </c>
      <c r="F8699">
        <f t="shared" si="135"/>
        <v>266.45999999999998</v>
      </c>
    </row>
    <row r="8700" spans="1:6">
      <c r="A8700" s="4">
        <v>8699</v>
      </c>
      <c r="B8700" s="5">
        <v>2</v>
      </c>
      <c r="C8700" s="6">
        <v>1889</v>
      </c>
      <c r="D8700" s="6">
        <v>3890</v>
      </c>
      <c r="E8700">
        <f>VLOOKUP(Чек_позиція!C8700,Товар!A:G,7,FALSE)</f>
        <v>583.94000000000005</v>
      </c>
      <c r="F8700">
        <f t="shared" si="135"/>
        <v>1167.8800000000001</v>
      </c>
    </row>
    <row r="8701" spans="1:6">
      <c r="A8701" s="4">
        <v>8700</v>
      </c>
      <c r="B8701" s="5">
        <v>1</v>
      </c>
      <c r="C8701" s="6">
        <v>9556</v>
      </c>
      <c r="D8701" s="6">
        <v>3890</v>
      </c>
      <c r="E8701">
        <f>VLOOKUP(Чек_позиція!C8701,Товар!A:G,7,FALSE)</f>
        <v>281.33</v>
      </c>
      <c r="F8701">
        <f t="shared" si="135"/>
        <v>281.33</v>
      </c>
    </row>
    <row r="8702" spans="1:6">
      <c r="A8702" s="4">
        <v>8701</v>
      </c>
      <c r="B8702" s="5">
        <v>2</v>
      </c>
      <c r="C8702" s="6">
        <v>2968</v>
      </c>
      <c r="D8702" s="6">
        <v>3890</v>
      </c>
      <c r="E8702">
        <f>VLOOKUP(Чек_позиція!C8702,Товар!A:G,7,FALSE)</f>
        <v>298.64999999999998</v>
      </c>
      <c r="F8702">
        <f t="shared" si="135"/>
        <v>597.29999999999995</v>
      </c>
    </row>
    <row r="8703" spans="1:6">
      <c r="A8703" s="4">
        <v>8702</v>
      </c>
      <c r="B8703" s="5">
        <v>4</v>
      </c>
      <c r="C8703" s="6">
        <v>6176</v>
      </c>
      <c r="D8703" s="6">
        <v>3890</v>
      </c>
      <c r="E8703">
        <f>VLOOKUP(Чек_позиція!C8703,Товар!A:G,7,FALSE)</f>
        <v>674.38</v>
      </c>
      <c r="F8703">
        <f t="shared" si="135"/>
        <v>2697.52</v>
      </c>
    </row>
    <row r="8704" spans="1:6">
      <c r="A8704" s="4">
        <v>8703</v>
      </c>
      <c r="B8704" s="5">
        <v>2</v>
      </c>
      <c r="C8704" s="6">
        <v>6435</v>
      </c>
      <c r="D8704" s="6">
        <v>3891</v>
      </c>
      <c r="E8704">
        <f>VLOOKUP(Чек_позиція!C8704,Товар!A:G,7,FALSE)</f>
        <v>719.01</v>
      </c>
      <c r="F8704">
        <f t="shared" si="135"/>
        <v>1438.02</v>
      </c>
    </row>
    <row r="8705" spans="1:6">
      <c r="A8705" s="4">
        <v>8704</v>
      </c>
      <c r="B8705" s="5">
        <v>2</v>
      </c>
      <c r="C8705" s="6">
        <v>9096</v>
      </c>
      <c r="D8705" s="6">
        <v>3891</v>
      </c>
      <c r="E8705">
        <f>VLOOKUP(Чек_позиція!C8705,Товар!A:G,7,FALSE)</f>
        <v>830.58</v>
      </c>
      <c r="F8705">
        <f t="shared" si="135"/>
        <v>1661.16</v>
      </c>
    </row>
    <row r="8706" spans="1:6">
      <c r="A8706" s="4">
        <v>8705</v>
      </c>
      <c r="B8706" s="5">
        <v>2</v>
      </c>
      <c r="C8706" s="6">
        <v>2853</v>
      </c>
      <c r="D8706" s="6">
        <v>3891</v>
      </c>
      <c r="E8706">
        <f>VLOOKUP(Чек_позиція!C8706,Товар!A:G,7,FALSE)</f>
        <v>813.44</v>
      </c>
      <c r="F8706">
        <f t="shared" si="135"/>
        <v>1626.88</v>
      </c>
    </row>
    <row r="8707" spans="1:6">
      <c r="A8707" s="4">
        <v>8706</v>
      </c>
      <c r="B8707" s="5">
        <v>3</v>
      </c>
      <c r="C8707" s="6">
        <v>3103</v>
      </c>
      <c r="D8707" s="6">
        <v>3892</v>
      </c>
      <c r="E8707">
        <f>VLOOKUP(Чек_позиція!C8707,Товар!A:G,7,FALSE)</f>
        <v>272.32</v>
      </c>
      <c r="F8707">
        <f t="shared" ref="F8707:F8770" si="136">B8707*E8707</f>
        <v>816.96</v>
      </c>
    </row>
    <row r="8708" spans="1:6">
      <c r="A8708" s="4">
        <v>8707</v>
      </c>
      <c r="B8708" s="5">
        <v>4</v>
      </c>
      <c r="C8708" s="6">
        <v>2300</v>
      </c>
      <c r="D8708" s="6">
        <v>3892</v>
      </c>
      <c r="E8708">
        <f>VLOOKUP(Чек_позиція!C8708,Товар!A:G,7,FALSE)</f>
        <v>249.06</v>
      </c>
      <c r="F8708">
        <f t="shared" si="136"/>
        <v>996.24</v>
      </c>
    </row>
    <row r="8709" spans="1:6">
      <c r="A8709" s="4">
        <v>8708</v>
      </c>
      <c r="B8709" s="5">
        <v>4</v>
      </c>
      <c r="C8709" s="6">
        <v>9520</v>
      </c>
      <c r="D8709" s="6">
        <v>3892</v>
      </c>
      <c r="E8709">
        <f>VLOOKUP(Чек_позиція!C8709,Товар!A:G,7,FALSE)</f>
        <v>272.74</v>
      </c>
      <c r="F8709">
        <f t="shared" si="136"/>
        <v>1090.96</v>
      </c>
    </row>
    <row r="8710" spans="1:6">
      <c r="A8710" s="4">
        <v>8709</v>
      </c>
      <c r="B8710" s="5">
        <v>3</v>
      </c>
      <c r="C8710" s="6">
        <v>5688</v>
      </c>
      <c r="D8710" s="6">
        <v>3892</v>
      </c>
      <c r="E8710">
        <f>VLOOKUP(Чек_позиція!C8710,Товар!A:G,7,FALSE)</f>
        <v>390.81</v>
      </c>
      <c r="F8710">
        <f t="shared" si="136"/>
        <v>1172.43</v>
      </c>
    </row>
    <row r="8711" spans="1:6">
      <c r="A8711" s="4">
        <v>8710</v>
      </c>
      <c r="B8711" s="5">
        <v>1</v>
      </c>
      <c r="C8711" s="6">
        <v>1655</v>
      </c>
      <c r="D8711" s="6">
        <v>3892</v>
      </c>
      <c r="E8711">
        <f>VLOOKUP(Чек_позиція!C8711,Товар!A:G,7,FALSE)</f>
        <v>453.58</v>
      </c>
      <c r="F8711">
        <f t="shared" si="136"/>
        <v>453.58</v>
      </c>
    </row>
    <row r="8712" spans="1:6">
      <c r="A8712" s="4">
        <v>8711</v>
      </c>
      <c r="B8712" s="5">
        <v>4</v>
      </c>
      <c r="C8712" s="6">
        <v>6089</v>
      </c>
      <c r="D8712" s="6">
        <v>3893</v>
      </c>
      <c r="E8712">
        <f>VLOOKUP(Чек_позиція!C8712,Товар!A:G,7,FALSE)</f>
        <v>98.71</v>
      </c>
      <c r="F8712">
        <f t="shared" si="136"/>
        <v>394.84</v>
      </c>
    </row>
    <row r="8713" spans="1:6">
      <c r="A8713" s="4">
        <v>8712</v>
      </c>
      <c r="B8713" s="5">
        <v>3</v>
      </c>
      <c r="C8713" s="6">
        <v>9881</v>
      </c>
      <c r="D8713" s="6">
        <v>3893</v>
      </c>
      <c r="E8713">
        <f>VLOOKUP(Чек_позиція!C8713,Товар!A:G,7,FALSE)</f>
        <v>224.41</v>
      </c>
      <c r="F8713">
        <f t="shared" si="136"/>
        <v>673.23</v>
      </c>
    </row>
    <row r="8714" spans="1:6">
      <c r="A8714" s="4">
        <v>8713</v>
      </c>
      <c r="B8714" s="5">
        <v>3</v>
      </c>
      <c r="C8714" s="6">
        <v>9436</v>
      </c>
      <c r="D8714" s="6">
        <v>3894</v>
      </c>
      <c r="E8714">
        <f>VLOOKUP(Чек_позиція!C8714,Товар!A:G,7,FALSE)</f>
        <v>104.91</v>
      </c>
      <c r="F8714">
        <f t="shared" si="136"/>
        <v>314.73</v>
      </c>
    </row>
    <row r="8715" spans="1:6">
      <c r="A8715" s="4">
        <v>8714</v>
      </c>
      <c r="B8715" s="5">
        <v>4</v>
      </c>
      <c r="C8715" s="6">
        <v>624</v>
      </c>
      <c r="D8715" s="6">
        <v>3894</v>
      </c>
      <c r="E8715">
        <f>VLOOKUP(Чек_позиція!C8715,Товар!A:G,7,FALSE)</f>
        <v>609.47</v>
      </c>
      <c r="F8715">
        <f t="shared" si="136"/>
        <v>2437.88</v>
      </c>
    </row>
    <row r="8716" spans="1:6">
      <c r="A8716" s="4">
        <v>8715</v>
      </c>
      <c r="B8716" s="5">
        <v>3</v>
      </c>
      <c r="C8716" s="6">
        <v>6557</v>
      </c>
      <c r="D8716" s="6">
        <v>3894</v>
      </c>
      <c r="E8716">
        <f>VLOOKUP(Чек_позиція!C8716,Товар!A:G,7,FALSE)</f>
        <v>869.31</v>
      </c>
      <c r="F8716">
        <f t="shared" si="136"/>
        <v>2607.9299999999998</v>
      </c>
    </row>
    <row r="8717" spans="1:6">
      <c r="A8717" s="4">
        <v>8716</v>
      </c>
      <c r="B8717" s="5">
        <v>4</v>
      </c>
      <c r="C8717" s="6">
        <v>9690</v>
      </c>
      <c r="D8717" s="6">
        <v>3895</v>
      </c>
      <c r="E8717">
        <f>VLOOKUP(Чек_позиція!C8717,Товар!A:G,7,FALSE)</f>
        <v>237.14</v>
      </c>
      <c r="F8717">
        <f t="shared" si="136"/>
        <v>948.56</v>
      </c>
    </row>
    <row r="8718" spans="1:6">
      <c r="A8718" s="4">
        <v>8717</v>
      </c>
      <c r="B8718" s="5">
        <v>1</v>
      </c>
      <c r="C8718" s="6">
        <v>3564</v>
      </c>
      <c r="D8718" s="6">
        <v>3895</v>
      </c>
      <c r="E8718">
        <f>VLOOKUP(Чек_позиція!C8718,Товар!A:G,7,FALSE)</f>
        <v>445.94</v>
      </c>
      <c r="F8718">
        <f t="shared" si="136"/>
        <v>445.94</v>
      </c>
    </row>
    <row r="8719" spans="1:6">
      <c r="A8719" s="4">
        <v>8718</v>
      </c>
      <c r="B8719" s="5">
        <v>2</v>
      </c>
      <c r="C8719" s="6">
        <v>8917</v>
      </c>
      <c r="D8719" s="6">
        <v>3895</v>
      </c>
      <c r="E8719">
        <f>VLOOKUP(Чек_позиція!C8719,Товар!A:G,7,FALSE)</f>
        <v>434.45</v>
      </c>
      <c r="F8719">
        <f t="shared" si="136"/>
        <v>868.9</v>
      </c>
    </row>
    <row r="8720" spans="1:6">
      <c r="A8720" s="4">
        <v>8719</v>
      </c>
      <c r="B8720" s="5">
        <v>1</v>
      </c>
      <c r="C8720" s="6">
        <v>7581</v>
      </c>
      <c r="D8720" s="6">
        <v>3895</v>
      </c>
      <c r="E8720">
        <f>VLOOKUP(Чек_позиція!C8720,Товар!A:G,7,FALSE)</f>
        <v>681.38</v>
      </c>
      <c r="F8720">
        <f t="shared" si="136"/>
        <v>681.38</v>
      </c>
    </row>
    <row r="8721" spans="1:6">
      <c r="A8721" s="4">
        <v>8720</v>
      </c>
      <c r="B8721" s="5">
        <v>1</v>
      </c>
      <c r="C8721" s="6">
        <v>8402</v>
      </c>
      <c r="D8721" s="6">
        <v>3896</v>
      </c>
      <c r="E8721">
        <f>VLOOKUP(Чек_позиція!C8721,Товар!A:G,7,FALSE)</f>
        <v>616.79999999999995</v>
      </c>
      <c r="F8721">
        <f t="shared" si="136"/>
        <v>616.79999999999995</v>
      </c>
    </row>
    <row r="8722" spans="1:6">
      <c r="A8722" s="4">
        <v>8721</v>
      </c>
      <c r="B8722" s="5">
        <v>2</v>
      </c>
      <c r="C8722" s="6">
        <v>1538</v>
      </c>
      <c r="D8722" s="6">
        <v>3896</v>
      </c>
      <c r="E8722">
        <f>VLOOKUP(Чек_позиція!C8722,Товар!A:G,7,FALSE)</f>
        <v>735.41</v>
      </c>
      <c r="F8722">
        <f t="shared" si="136"/>
        <v>1470.82</v>
      </c>
    </row>
    <row r="8723" spans="1:6">
      <c r="A8723" s="4">
        <v>8722</v>
      </c>
      <c r="B8723" s="5">
        <v>3</v>
      </c>
      <c r="C8723" s="6">
        <v>6750</v>
      </c>
      <c r="D8723" s="6">
        <v>3896</v>
      </c>
      <c r="E8723">
        <f>VLOOKUP(Чек_позиція!C8723,Товар!A:G,7,FALSE)</f>
        <v>822.92</v>
      </c>
      <c r="F8723">
        <f t="shared" si="136"/>
        <v>2468.7599999999998</v>
      </c>
    </row>
    <row r="8724" spans="1:6">
      <c r="A8724" s="4">
        <v>8723</v>
      </c>
      <c r="B8724" s="5">
        <v>3</v>
      </c>
      <c r="C8724" s="6">
        <v>6440</v>
      </c>
      <c r="D8724" s="6">
        <v>3897</v>
      </c>
      <c r="E8724">
        <f>VLOOKUP(Чек_позиція!C8724,Товар!A:G,7,FALSE)</f>
        <v>813.75</v>
      </c>
      <c r="F8724">
        <f t="shared" si="136"/>
        <v>2441.25</v>
      </c>
    </row>
    <row r="8725" spans="1:6">
      <c r="A8725" s="4">
        <v>8724</v>
      </c>
      <c r="B8725" s="5">
        <v>4</v>
      </c>
      <c r="C8725" s="6">
        <v>8826</v>
      </c>
      <c r="D8725" s="6">
        <v>3897</v>
      </c>
      <c r="E8725">
        <f>VLOOKUP(Чек_позиція!C8725,Товар!A:G,7,FALSE)</f>
        <v>594.44000000000005</v>
      </c>
      <c r="F8725">
        <f t="shared" si="136"/>
        <v>2377.7600000000002</v>
      </c>
    </row>
    <row r="8726" spans="1:6">
      <c r="A8726" s="4">
        <v>8725</v>
      </c>
      <c r="B8726" s="5">
        <v>4</v>
      </c>
      <c r="C8726" s="6">
        <v>8122</v>
      </c>
      <c r="D8726" s="6">
        <v>3897</v>
      </c>
      <c r="E8726">
        <f>VLOOKUP(Чек_позиція!C8726,Товар!A:G,7,FALSE)</f>
        <v>429.5</v>
      </c>
      <c r="F8726">
        <f t="shared" si="136"/>
        <v>1718</v>
      </c>
    </row>
    <row r="8727" spans="1:6">
      <c r="A8727" s="4">
        <v>8726</v>
      </c>
      <c r="B8727" s="5">
        <v>1</v>
      </c>
      <c r="C8727" s="6">
        <v>6077</v>
      </c>
      <c r="D8727" s="6">
        <v>3897</v>
      </c>
      <c r="E8727">
        <f>VLOOKUP(Чек_позиція!C8727,Товар!A:G,7,FALSE)</f>
        <v>926.4</v>
      </c>
      <c r="F8727">
        <f t="shared" si="136"/>
        <v>926.4</v>
      </c>
    </row>
    <row r="8728" spans="1:6">
      <c r="A8728" s="4">
        <v>8727</v>
      </c>
      <c r="B8728" s="5">
        <v>3</v>
      </c>
      <c r="C8728" s="6">
        <v>514</v>
      </c>
      <c r="D8728" s="6">
        <v>3898</v>
      </c>
      <c r="E8728">
        <f>VLOOKUP(Чек_позиція!C8728,Товар!A:G,7,FALSE)</f>
        <v>480.1</v>
      </c>
      <c r="F8728">
        <f t="shared" si="136"/>
        <v>1440.3000000000002</v>
      </c>
    </row>
    <row r="8729" spans="1:6">
      <c r="A8729" s="4">
        <v>8728</v>
      </c>
      <c r="B8729" s="5">
        <v>3</v>
      </c>
      <c r="C8729" s="6">
        <v>8152</v>
      </c>
      <c r="D8729" s="6">
        <v>3898</v>
      </c>
      <c r="E8729">
        <f>VLOOKUP(Чек_позиція!C8729,Товар!A:G,7,FALSE)</f>
        <v>453.2</v>
      </c>
      <c r="F8729">
        <f t="shared" si="136"/>
        <v>1359.6</v>
      </c>
    </row>
    <row r="8730" spans="1:6">
      <c r="A8730" s="4">
        <v>8729</v>
      </c>
      <c r="B8730" s="5">
        <v>3</v>
      </c>
      <c r="C8730" s="6">
        <v>3259</v>
      </c>
      <c r="D8730" s="6">
        <v>3899</v>
      </c>
      <c r="E8730">
        <f>VLOOKUP(Чек_позиція!C8730,Товар!A:G,7,FALSE)</f>
        <v>919.95</v>
      </c>
      <c r="F8730">
        <f t="shared" si="136"/>
        <v>2759.8500000000004</v>
      </c>
    </row>
    <row r="8731" spans="1:6">
      <c r="A8731" s="4">
        <v>8730</v>
      </c>
      <c r="B8731" s="5">
        <v>1</v>
      </c>
      <c r="C8731" s="6">
        <v>4769</v>
      </c>
      <c r="D8731" s="6">
        <v>3899</v>
      </c>
      <c r="E8731">
        <f>VLOOKUP(Чек_позиція!C8731,Товар!A:G,7,FALSE)</f>
        <v>506.71</v>
      </c>
      <c r="F8731">
        <f t="shared" si="136"/>
        <v>506.71</v>
      </c>
    </row>
    <row r="8732" spans="1:6">
      <c r="A8732" s="4">
        <v>8731</v>
      </c>
      <c r="B8732" s="5">
        <v>1</v>
      </c>
      <c r="C8732" s="6">
        <v>9320</v>
      </c>
      <c r="D8732" s="6">
        <v>3900</v>
      </c>
      <c r="E8732">
        <f>VLOOKUP(Чек_позиція!C8732,Товар!A:G,7,FALSE)</f>
        <v>285.85000000000002</v>
      </c>
      <c r="F8732">
        <f t="shared" si="136"/>
        <v>285.85000000000002</v>
      </c>
    </row>
    <row r="8733" spans="1:6">
      <c r="A8733" s="4">
        <v>8732</v>
      </c>
      <c r="B8733" s="5">
        <v>3</v>
      </c>
      <c r="C8733" s="6">
        <v>6526</v>
      </c>
      <c r="D8733" s="6">
        <v>3900</v>
      </c>
      <c r="E8733">
        <f>VLOOKUP(Чек_позиція!C8733,Товар!A:G,7,FALSE)</f>
        <v>237.06</v>
      </c>
      <c r="F8733">
        <f t="shared" si="136"/>
        <v>711.18000000000006</v>
      </c>
    </row>
    <row r="8734" spans="1:6">
      <c r="A8734" s="4">
        <v>8733</v>
      </c>
      <c r="B8734" s="5">
        <v>3</v>
      </c>
      <c r="C8734" s="6">
        <v>3241</v>
      </c>
      <c r="D8734" s="6">
        <v>3900</v>
      </c>
      <c r="E8734">
        <f>VLOOKUP(Чек_позиція!C8734,Товар!A:G,7,FALSE)</f>
        <v>83.46</v>
      </c>
      <c r="F8734">
        <f t="shared" si="136"/>
        <v>250.38</v>
      </c>
    </row>
    <row r="8735" spans="1:6">
      <c r="A8735" s="4">
        <v>8734</v>
      </c>
      <c r="B8735" s="5">
        <v>2</v>
      </c>
      <c r="C8735" s="6">
        <v>2296</v>
      </c>
      <c r="D8735" s="6">
        <v>3900</v>
      </c>
      <c r="E8735">
        <f>VLOOKUP(Чек_позиція!C8735,Товар!A:G,7,FALSE)</f>
        <v>689.46</v>
      </c>
      <c r="F8735">
        <f t="shared" si="136"/>
        <v>1378.92</v>
      </c>
    </row>
    <row r="8736" spans="1:6">
      <c r="A8736" s="4">
        <v>8735</v>
      </c>
      <c r="B8736" s="5">
        <v>2</v>
      </c>
      <c r="C8736" s="6">
        <v>7840</v>
      </c>
      <c r="D8736" s="6">
        <v>3900</v>
      </c>
      <c r="E8736">
        <f>VLOOKUP(Чек_позиція!C8736,Товар!A:G,7,FALSE)</f>
        <v>591.01</v>
      </c>
      <c r="F8736">
        <f t="shared" si="136"/>
        <v>1182.02</v>
      </c>
    </row>
    <row r="8737" spans="1:6">
      <c r="A8737" s="4">
        <v>8736</v>
      </c>
      <c r="B8737" s="5">
        <v>3</v>
      </c>
      <c r="C8737" s="6">
        <v>4128</v>
      </c>
      <c r="D8737" s="6">
        <v>3901</v>
      </c>
      <c r="E8737">
        <f>VLOOKUP(Чек_позиція!C8737,Товар!A:G,7,FALSE)</f>
        <v>557.32000000000005</v>
      </c>
      <c r="F8737">
        <f t="shared" si="136"/>
        <v>1671.96</v>
      </c>
    </row>
    <row r="8738" spans="1:6">
      <c r="A8738" s="4">
        <v>8737</v>
      </c>
      <c r="B8738" s="5">
        <v>1</v>
      </c>
      <c r="C8738" s="6">
        <v>5778</v>
      </c>
      <c r="D8738" s="6">
        <v>3901</v>
      </c>
      <c r="E8738">
        <f>VLOOKUP(Чек_позиція!C8738,Товар!A:G,7,FALSE)</f>
        <v>63.27</v>
      </c>
      <c r="F8738">
        <f t="shared" si="136"/>
        <v>63.27</v>
      </c>
    </row>
    <row r="8739" spans="1:6">
      <c r="A8739" s="4">
        <v>8738</v>
      </c>
      <c r="B8739" s="5">
        <v>2</v>
      </c>
      <c r="C8739" s="6">
        <v>6726</v>
      </c>
      <c r="D8739" s="6">
        <v>3901</v>
      </c>
      <c r="E8739">
        <f>VLOOKUP(Чек_позиція!C8739,Товар!A:G,7,FALSE)</f>
        <v>447.47</v>
      </c>
      <c r="F8739">
        <f t="shared" si="136"/>
        <v>894.94</v>
      </c>
    </row>
    <row r="8740" spans="1:6">
      <c r="A8740" s="4">
        <v>8739</v>
      </c>
      <c r="B8740" s="5">
        <v>1</v>
      </c>
      <c r="C8740" s="6">
        <v>4699</v>
      </c>
      <c r="D8740" s="6">
        <v>3902</v>
      </c>
      <c r="E8740">
        <f>VLOOKUP(Чек_позиція!C8740,Товар!A:G,7,FALSE)</f>
        <v>831.19</v>
      </c>
      <c r="F8740">
        <f t="shared" si="136"/>
        <v>831.19</v>
      </c>
    </row>
    <row r="8741" spans="1:6">
      <c r="A8741" s="4">
        <v>8740</v>
      </c>
      <c r="B8741" s="5">
        <v>1</v>
      </c>
      <c r="C8741" s="6">
        <v>2729</v>
      </c>
      <c r="D8741" s="6">
        <v>3903</v>
      </c>
      <c r="E8741">
        <f>VLOOKUP(Чек_позиція!C8741,Товар!A:G,7,FALSE)</f>
        <v>177.83</v>
      </c>
      <c r="F8741">
        <f t="shared" si="136"/>
        <v>177.83</v>
      </c>
    </row>
    <row r="8742" spans="1:6">
      <c r="A8742" s="4">
        <v>8741</v>
      </c>
      <c r="B8742" s="5">
        <v>4</v>
      </c>
      <c r="C8742" s="6">
        <v>2366</v>
      </c>
      <c r="D8742" s="6">
        <v>3903</v>
      </c>
      <c r="E8742">
        <f>VLOOKUP(Чек_позиція!C8742,Товар!A:G,7,FALSE)</f>
        <v>668.91</v>
      </c>
      <c r="F8742">
        <f t="shared" si="136"/>
        <v>2675.64</v>
      </c>
    </row>
    <row r="8743" spans="1:6">
      <c r="A8743" s="4">
        <v>8742</v>
      </c>
      <c r="B8743" s="5">
        <v>3</v>
      </c>
      <c r="C8743" s="6">
        <v>3295</v>
      </c>
      <c r="D8743" s="6">
        <v>3904</v>
      </c>
      <c r="E8743">
        <f>VLOOKUP(Чек_позиція!C8743,Товар!A:G,7,FALSE)</f>
        <v>395.74</v>
      </c>
      <c r="F8743">
        <f t="shared" si="136"/>
        <v>1187.22</v>
      </c>
    </row>
    <row r="8744" spans="1:6">
      <c r="A8744" s="4">
        <v>8743</v>
      </c>
      <c r="B8744" s="5">
        <v>4</v>
      </c>
      <c r="C8744" s="6">
        <v>9779</v>
      </c>
      <c r="D8744" s="6">
        <v>3904</v>
      </c>
      <c r="E8744">
        <f>VLOOKUP(Чек_позиція!C8744,Товар!A:G,7,FALSE)</f>
        <v>945.05</v>
      </c>
      <c r="F8744">
        <f t="shared" si="136"/>
        <v>3780.2</v>
      </c>
    </row>
    <row r="8745" spans="1:6">
      <c r="A8745" s="4">
        <v>8744</v>
      </c>
      <c r="B8745" s="5">
        <v>3</v>
      </c>
      <c r="C8745" s="6">
        <v>7218</v>
      </c>
      <c r="D8745" s="6">
        <v>3905</v>
      </c>
      <c r="E8745">
        <f>VLOOKUP(Чек_позиція!C8745,Товар!A:G,7,FALSE)</f>
        <v>898.97</v>
      </c>
      <c r="F8745">
        <f t="shared" si="136"/>
        <v>2696.91</v>
      </c>
    </row>
    <row r="8746" spans="1:6">
      <c r="A8746" s="4">
        <v>8745</v>
      </c>
      <c r="B8746" s="5">
        <v>4</v>
      </c>
      <c r="C8746" s="6">
        <v>3049</v>
      </c>
      <c r="D8746" s="6">
        <v>3905</v>
      </c>
      <c r="E8746">
        <f>VLOOKUP(Чек_позиція!C8746,Товар!A:G,7,FALSE)</f>
        <v>304.06</v>
      </c>
      <c r="F8746">
        <f t="shared" si="136"/>
        <v>1216.24</v>
      </c>
    </row>
    <row r="8747" spans="1:6">
      <c r="A8747" s="4">
        <v>8746</v>
      </c>
      <c r="B8747" s="5">
        <v>3</v>
      </c>
      <c r="C8747" s="6">
        <v>3942</v>
      </c>
      <c r="D8747" s="6">
        <v>3906</v>
      </c>
      <c r="E8747">
        <f>VLOOKUP(Чек_позиція!C8747,Товар!A:G,7,FALSE)</f>
        <v>556.15</v>
      </c>
      <c r="F8747">
        <f t="shared" si="136"/>
        <v>1668.4499999999998</v>
      </c>
    </row>
    <row r="8748" spans="1:6">
      <c r="A8748" s="4">
        <v>8747</v>
      </c>
      <c r="B8748" s="5">
        <v>2</v>
      </c>
      <c r="C8748" s="6">
        <v>6293</v>
      </c>
      <c r="D8748" s="6">
        <v>3906</v>
      </c>
      <c r="E8748">
        <f>VLOOKUP(Чек_позиція!C8748,Товар!A:G,7,FALSE)</f>
        <v>356.89</v>
      </c>
      <c r="F8748">
        <f t="shared" si="136"/>
        <v>713.78</v>
      </c>
    </row>
    <row r="8749" spans="1:6">
      <c r="A8749" s="4">
        <v>8748</v>
      </c>
      <c r="B8749" s="5">
        <v>1</v>
      </c>
      <c r="C8749" s="6">
        <v>9298</v>
      </c>
      <c r="D8749" s="6">
        <v>3906</v>
      </c>
      <c r="E8749">
        <f>VLOOKUP(Чек_позиція!C8749,Товар!A:G,7,FALSE)</f>
        <v>319.97000000000003</v>
      </c>
      <c r="F8749">
        <f t="shared" si="136"/>
        <v>319.97000000000003</v>
      </c>
    </row>
    <row r="8750" spans="1:6">
      <c r="A8750" s="4">
        <v>8749</v>
      </c>
      <c r="B8750" s="5">
        <v>1</v>
      </c>
      <c r="C8750" s="6">
        <v>1077</v>
      </c>
      <c r="D8750" s="6">
        <v>3907</v>
      </c>
      <c r="E8750">
        <f>VLOOKUP(Чек_позиція!C8750,Товар!A:G,7,FALSE)</f>
        <v>555.15</v>
      </c>
      <c r="F8750">
        <f t="shared" si="136"/>
        <v>555.15</v>
      </c>
    </row>
    <row r="8751" spans="1:6">
      <c r="A8751" s="4">
        <v>8750</v>
      </c>
      <c r="B8751" s="5">
        <v>2</v>
      </c>
      <c r="C8751" s="6">
        <v>5759</v>
      </c>
      <c r="D8751" s="6">
        <v>3907</v>
      </c>
      <c r="E8751">
        <f>VLOOKUP(Чек_позиція!C8751,Товар!A:G,7,FALSE)</f>
        <v>854.26</v>
      </c>
      <c r="F8751">
        <f t="shared" si="136"/>
        <v>1708.52</v>
      </c>
    </row>
    <row r="8752" spans="1:6">
      <c r="A8752" s="4">
        <v>8751</v>
      </c>
      <c r="B8752" s="5">
        <v>1</v>
      </c>
      <c r="C8752" s="6">
        <v>6051</v>
      </c>
      <c r="D8752" s="6">
        <v>3907</v>
      </c>
      <c r="E8752">
        <f>VLOOKUP(Чек_позиція!C8752,Товар!A:G,7,FALSE)</f>
        <v>835.02</v>
      </c>
      <c r="F8752">
        <f t="shared" si="136"/>
        <v>835.02</v>
      </c>
    </row>
    <row r="8753" spans="1:6">
      <c r="A8753" s="4">
        <v>8752</v>
      </c>
      <c r="B8753" s="5">
        <v>2</v>
      </c>
      <c r="C8753" s="6">
        <v>1720</v>
      </c>
      <c r="D8753" s="6">
        <v>3907</v>
      </c>
      <c r="E8753">
        <f>VLOOKUP(Чек_позиція!C8753,Товар!A:G,7,FALSE)</f>
        <v>494.07</v>
      </c>
      <c r="F8753">
        <f t="shared" si="136"/>
        <v>988.14</v>
      </c>
    </row>
    <row r="8754" spans="1:6">
      <c r="A8754" s="4">
        <v>8753</v>
      </c>
      <c r="B8754" s="5">
        <v>1</v>
      </c>
      <c r="C8754" s="6">
        <v>8331</v>
      </c>
      <c r="D8754" s="6">
        <v>3908</v>
      </c>
      <c r="E8754">
        <f>VLOOKUP(Чек_позиція!C8754,Товар!A:G,7,FALSE)</f>
        <v>256.8</v>
      </c>
      <c r="F8754">
        <f t="shared" si="136"/>
        <v>256.8</v>
      </c>
    </row>
    <row r="8755" spans="1:6">
      <c r="A8755" s="4">
        <v>8754</v>
      </c>
      <c r="B8755" s="5">
        <v>4</v>
      </c>
      <c r="C8755" s="6">
        <v>1669</v>
      </c>
      <c r="D8755" s="6">
        <v>3909</v>
      </c>
      <c r="E8755">
        <f>VLOOKUP(Чек_позиція!C8755,Товар!A:G,7,FALSE)</f>
        <v>201.17</v>
      </c>
      <c r="F8755">
        <f t="shared" si="136"/>
        <v>804.68</v>
      </c>
    </row>
    <row r="8756" spans="1:6">
      <c r="A8756" s="4">
        <v>8755</v>
      </c>
      <c r="B8756" s="5">
        <v>4</v>
      </c>
      <c r="C8756" s="6">
        <v>2914</v>
      </c>
      <c r="D8756" s="6">
        <v>3910</v>
      </c>
      <c r="E8756">
        <f>VLOOKUP(Чек_позиція!C8756,Товар!A:G,7,FALSE)</f>
        <v>902.34</v>
      </c>
      <c r="F8756">
        <f t="shared" si="136"/>
        <v>3609.36</v>
      </c>
    </row>
    <row r="8757" spans="1:6">
      <c r="A8757" s="4">
        <v>8756</v>
      </c>
      <c r="B8757" s="5">
        <v>1</v>
      </c>
      <c r="C8757" s="6">
        <v>8360</v>
      </c>
      <c r="D8757" s="6">
        <v>3910</v>
      </c>
      <c r="E8757">
        <f>VLOOKUP(Чек_позиція!C8757,Товар!A:G,7,FALSE)</f>
        <v>180.3</v>
      </c>
      <c r="F8757">
        <f t="shared" si="136"/>
        <v>180.3</v>
      </c>
    </row>
    <row r="8758" spans="1:6">
      <c r="A8758" s="4">
        <v>8757</v>
      </c>
      <c r="B8758" s="5">
        <v>2</v>
      </c>
      <c r="C8758" s="6">
        <v>2307</v>
      </c>
      <c r="D8758" s="6">
        <v>3910</v>
      </c>
      <c r="E8758">
        <f>VLOOKUP(Чек_позиція!C8758,Товар!A:G,7,FALSE)</f>
        <v>189.82</v>
      </c>
      <c r="F8758">
        <f t="shared" si="136"/>
        <v>379.64</v>
      </c>
    </row>
    <row r="8759" spans="1:6">
      <c r="A8759" s="4">
        <v>8758</v>
      </c>
      <c r="B8759" s="5">
        <v>4</v>
      </c>
      <c r="C8759" s="6">
        <v>2280</v>
      </c>
      <c r="D8759" s="6">
        <v>3910</v>
      </c>
      <c r="E8759">
        <f>VLOOKUP(Чек_позиція!C8759,Товар!A:G,7,FALSE)</f>
        <v>855.29</v>
      </c>
      <c r="F8759">
        <f t="shared" si="136"/>
        <v>3421.16</v>
      </c>
    </row>
    <row r="8760" spans="1:6">
      <c r="A8760" s="4">
        <v>8759</v>
      </c>
      <c r="B8760" s="5">
        <v>3</v>
      </c>
      <c r="C8760" s="6">
        <v>6502</v>
      </c>
      <c r="D8760" s="6">
        <v>3911</v>
      </c>
      <c r="E8760">
        <f>VLOOKUP(Чек_позиція!C8760,Товар!A:G,7,FALSE)</f>
        <v>375.03</v>
      </c>
      <c r="F8760">
        <f t="shared" si="136"/>
        <v>1125.0899999999999</v>
      </c>
    </row>
    <row r="8761" spans="1:6">
      <c r="A8761" s="4">
        <v>8760</v>
      </c>
      <c r="B8761" s="5">
        <v>3</v>
      </c>
      <c r="C8761" s="6">
        <v>4603</v>
      </c>
      <c r="D8761" s="6">
        <v>3911</v>
      </c>
      <c r="E8761">
        <f>VLOOKUP(Чек_позиція!C8761,Товар!A:G,7,FALSE)</f>
        <v>876.88</v>
      </c>
      <c r="F8761">
        <f t="shared" si="136"/>
        <v>2630.64</v>
      </c>
    </row>
    <row r="8762" spans="1:6">
      <c r="A8762" s="4">
        <v>8761</v>
      </c>
      <c r="B8762" s="5">
        <v>2</v>
      </c>
      <c r="C8762" s="6">
        <v>868</v>
      </c>
      <c r="D8762" s="6">
        <v>3912</v>
      </c>
      <c r="E8762">
        <f>VLOOKUP(Чек_позиція!C8762,Товар!A:G,7,FALSE)</f>
        <v>388.2</v>
      </c>
      <c r="F8762">
        <f t="shared" si="136"/>
        <v>776.4</v>
      </c>
    </row>
    <row r="8763" spans="1:6">
      <c r="A8763" s="4">
        <v>8762</v>
      </c>
      <c r="B8763" s="5">
        <v>3</v>
      </c>
      <c r="C8763" s="6">
        <v>2780</v>
      </c>
      <c r="D8763" s="6">
        <v>3912</v>
      </c>
      <c r="E8763">
        <f>VLOOKUP(Чек_позиція!C8763,Товар!A:G,7,FALSE)</f>
        <v>864.41</v>
      </c>
      <c r="F8763">
        <f t="shared" si="136"/>
        <v>2593.23</v>
      </c>
    </row>
    <row r="8764" spans="1:6">
      <c r="A8764" s="4">
        <v>8763</v>
      </c>
      <c r="B8764" s="5">
        <v>3</v>
      </c>
      <c r="C8764" s="6">
        <v>4358</v>
      </c>
      <c r="D8764" s="6">
        <v>3912</v>
      </c>
      <c r="E8764">
        <f>VLOOKUP(Чек_позиція!C8764,Товар!A:G,7,FALSE)</f>
        <v>778.4</v>
      </c>
      <c r="F8764">
        <f t="shared" si="136"/>
        <v>2335.1999999999998</v>
      </c>
    </row>
    <row r="8765" spans="1:6">
      <c r="A8765" s="4">
        <v>8764</v>
      </c>
      <c r="B8765" s="5">
        <v>1</v>
      </c>
      <c r="C8765" s="6">
        <v>1226</v>
      </c>
      <c r="D8765" s="6">
        <v>3912</v>
      </c>
      <c r="E8765">
        <f>VLOOKUP(Чек_позиція!C8765,Товар!A:G,7,FALSE)</f>
        <v>689.51</v>
      </c>
      <c r="F8765">
        <f t="shared" si="136"/>
        <v>689.51</v>
      </c>
    </row>
    <row r="8766" spans="1:6">
      <c r="A8766" s="4">
        <v>8765</v>
      </c>
      <c r="B8766" s="5">
        <v>4</v>
      </c>
      <c r="C8766" s="6">
        <v>2918</v>
      </c>
      <c r="D8766" s="6">
        <v>3912</v>
      </c>
      <c r="E8766">
        <f>VLOOKUP(Чек_позиція!C8766,Товар!A:G,7,FALSE)</f>
        <v>883.98</v>
      </c>
      <c r="F8766">
        <f t="shared" si="136"/>
        <v>3535.92</v>
      </c>
    </row>
    <row r="8767" spans="1:6">
      <c r="A8767" s="4">
        <v>8766</v>
      </c>
      <c r="B8767" s="5">
        <v>1</v>
      </c>
      <c r="C8767" s="6">
        <v>7743</v>
      </c>
      <c r="D8767" s="6">
        <v>3913</v>
      </c>
      <c r="E8767">
        <f>VLOOKUP(Чек_позиція!C8767,Товар!A:G,7,FALSE)</f>
        <v>889.93</v>
      </c>
      <c r="F8767">
        <f t="shared" si="136"/>
        <v>889.93</v>
      </c>
    </row>
    <row r="8768" spans="1:6">
      <c r="A8768" s="4">
        <v>8767</v>
      </c>
      <c r="B8768" s="5">
        <v>3</v>
      </c>
      <c r="C8768" s="6">
        <v>5148</v>
      </c>
      <c r="D8768" s="6">
        <v>3913</v>
      </c>
      <c r="E8768">
        <f>VLOOKUP(Чек_позиція!C8768,Товар!A:G,7,FALSE)</f>
        <v>328.04</v>
      </c>
      <c r="F8768">
        <f t="shared" si="136"/>
        <v>984.12000000000012</v>
      </c>
    </row>
    <row r="8769" spans="1:6">
      <c r="A8769" s="4">
        <v>8768</v>
      </c>
      <c r="B8769" s="5">
        <v>2</v>
      </c>
      <c r="C8769" s="6">
        <v>6285</v>
      </c>
      <c r="D8769" s="6">
        <v>3913</v>
      </c>
      <c r="E8769">
        <f>VLOOKUP(Чек_позиція!C8769,Товар!A:G,7,FALSE)</f>
        <v>633.97</v>
      </c>
      <c r="F8769">
        <f t="shared" si="136"/>
        <v>1267.94</v>
      </c>
    </row>
    <row r="8770" spans="1:6">
      <c r="A8770" s="4">
        <v>8769</v>
      </c>
      <c r="B8770" s="5">
        <v>1</v>
      </c>
      <c r="C8770" s="6">
        <v>3853</v>
      </c>
      <c r="D8770" s="6">
        <v>3914</v>
      </c>
      <c r="E8770">
        <f>VLOOKUP(Чек_позиція!C8770,Товар!A:G,7,FALSE)</f>
        <v>331.44</v>
      </c>
      <c r="F8770">
        <f t="shared" si="136"/>
        <v>331.44</v>
      </c>
    </row>
    <row r="8771" spans="1:6">
      <c r="A8771" s="4">
        <v>8770</v>
      </c>
      <c r="B8771" s="5">
        <v>2</v>
      </c>
      <c r="C8771" s="6">
        <v>4210</v>
      </c>
      <c r="D8771" s="6">
        <v>3914</v>
      </c>
      <c r="E8771">
        <f>VLOOKUP(Чек_позиція!C8771,Товар!A:G,7,FALSE)</f>
        <v>151.62</v>
      </c>
      <c r="F8771">
        <f t="shared" ref="F8771:F8834" si="137">B8771*E8771</f>
        <v>303.24</v>
      </c>
    </row>
    <row r="8772" spans="1:6">
      <c r="A8772" s="4">
        <v>8771</v>
      </c>
      <c r="B8772" s="5">
        <v>1</v>
      </c>
      <c r="C8772" s="6">
        <v>5945</v>
      </c>
      <c r="D8772" s="6">
        <v>3914</v>
      </c>
      <c r="E8772">
        <f>VLOOKUP(Чек_позиція!C8772,Товар!A:G,7,FALSE)</f>
        <v>356.48</v>
      </c>
      <c r="F8772">
        <f t="shared" si="137"/>
        <v>356.48</v>
      </c>
    </row>
    <row r="8773" spans="1:6">
      <c r="A8773" s="4">
        <v>8772</v>
      </c>
      <c r="B8773" s="5">
        <v>4</v>
      </c>
      <c r="C8773" s="6">
        <v>8300</v>
      </c>
      <c r="D8773" s="6">
        <v>3915</v>
      </c>
      <c r="E8773">
        <f>VLOOKUP(Чек_позиція!C8773,Товар!A:G,7,FALSE)</f>
        <v>433.71</v>
      </c>
      <c r="F8773">
        <f t="shared" si="137"/>
        <v>1734.84</v>
      </c>
    </row>
    <row r="8774" spans="1:6">
      <c r="A8774" s="4">
        <v>8773</v>
      </c>
      <c r="B8774" s="5">
        <v>3</v>
      </c>
      <c r="C8774" s="6">
        <v>3964</v>
      </c>
      <c r="D8774" s="6">
        <v>3916</v>
      </c>
      <c r="E8774">
        <f>VLOOKUP(Чек_позиція!C8774,Товар!A:G,7,FALSE)</f>
        <v>521.47</v>
      </c>
      <c r="F8774">
        <f t="shared" si="137"/>
        <v>1564.41</v>
      </c>
    </row>
    <row r="8775" spans="1:6">
      <c r="A8775" s="4">
        <v>8774</v>
      </c>
      <c r="B8775" s="5">
        <v>4</v>
      </c>
      <c r="C8775" s="6">
        <v>8912</v>
      </c>
      <c r="D8775" s="6">
        <v>3916</v>
      </c>
      <c r="E8775">
        <f>VLOOKUP(Чек_позиція!C8775,Товар!A:G,7,FALSE)</f>
        <v>44.12</v>
      </c>
      <c r="F8775">
        <f t="shared" si="137"/>
        <v>176.48</v>
      </c>
    </row>
    <row r="8776" spans="1:6">
      <c r="A8776" s="4">
        <v>8775</v>
      </c>
      <c r="B8776" s="5">
        <v>2</v>
      </c>
      <c r="C8776" s="6">
        <v>454</v>
      </c>
      <c r="D8776" s="6">
        <v>3916</v>
      </c>
      <c r="E8776">
        <f>VLOOKUP(Чек_позиція!C8776,Товар!A:G,7,FALSE)</f>
        <v>913.72</v>
      </c>
      <c r="F8776">
        <f t="shared" si="137"/>
        <v>1827.44</v>
      </c>
    </row>
    <row r="8777" spans="1:6">
      <c r="A8777" s="4">
        <v>8776</v>
      </c>
      <c r="B8777" s="5">
        <v>4</v>
      </c>
      <c r="C8777" s="6">
        <v>4934</v>
      </c>
      <c r="D8777" s="6">
        <v>3916</v>
      </c>
      <c r="E8777">
        <f>VLOOKUP(Чек_позиція!C8777,Товар!A:G,7,FALSE)</f>
        <v>400.21</v>
      </c>
      <c r="F8777">
        <f t="shared" si="137"/>
        <v>1600.84</v>
      </c>
    </row>
    <row r="8778" spans="1:6">
      <c r="A8778" s="4">
        <v>8777</v>
      </c>
      <c r="B8778" s="5">
        <v>2</v>
      </c>
      <c r="C8778" s="6">
        <v>3023</v>
      </c>
      <c r="D8778" s="6">
        <v>3917</v>
      </c>
      <c r="E8778">
        <f>VLOOKUP(Чек_позиція!C8778,Товар!A:G,7,FALSE)</f>
        <v>456.62</v>
      </c>
      <c r="F8778">
        <f t="shared" si="137"/>
        <v>913.24</v>
      </c>
    </row>
    <row r="8779" spans="1:6">
      <c r="A8779" s="4">
        <v>8778</v>
      </c>
      <c r="B8779" s="5">
        <v>4</v>
      </c>
      <c r="C8779" s="6">
        <v>3091</v>
      </c>
      <c r="D8779" s="6">
        <v>3917</v>
      </c>
      <c r="E8779">
        <f>VLOOKUP(Чек_позиція!C8779,Товар!A:G,7,FALSE)</f>
        <v>140.97</v>
      </c>
      <c r="F8779">
        <f t="shared" si="137"/>
        <v>563.88</v>
      </c>
    </row>
    <row r="8780" spans="1:6">
      <c r="A8780" s="4">
        <v>8779</v>
      </c>
      <c r="B8780" s="5">
        <v>4</v>
      </c>
      <c r="C8780" s="6">
        <v>2101</v>
      </c>
      <c r="D8780" s="6">
        <v>3918</v>
      </c>
      <c r="E8780">
        <f>VLOOKUP(Чек_позиція!C8780,Товар!A:G,7,FALSE)</f>
        <v>724.66</v>
      </c>
      <c r="F8780">
        <f t="shared" si="137"/>
        <v>2898.64</v>
      </c>
    </row>
    <row r="8781" spans="1:6">
      <c r="A8781" s="4">
        <v>8780</v>
      </c>
      <c r="B8781" s="5">
        <v>4</v>
      </c>
      <c r="C8781" s="6">
        <v>9967</v>
      </c>
      <c r="D8781" s="6">
        <v>3918</v>
      </c>
      <c r="E8781">
        <f>VLOOKUP(Чек_позиція!C8781,Товар!A:G,7,FALSE)</f>
        <v>526.37</v>
      </c>
      <c r="F8781">
        <f t="shared" si="137"/>
        <v>2105.48</v>
      </c>
    </row>
    <row r="8782" spans="1:6">
      <c r="A8782" s="4">
        <v>8781</v>
      </c>
      <c r="B8782" s="5">
        <v>2</v>
      </c>
      <c r="C8782" s="6">
        <v>5097</v>
      </c>
      <c r="D8782" s="6">
        <v>3918</v>
      </c>
      <c r="E8782">
        <f>VLOOKUP(Чек_позиція!C8782,Товар!A:G,7,FALSE)</f>
        <v>847.83</v>
      </c>
      <c r="F8782">
        <f t="shared" si="137"/>
        <v>1695.66</v>
      </c>
    </row>
    <row r="8783" spans="1:6">
      <c r="A8783" s="4">
        <v>8782</v>
      </c>
      <c r="B8783" s="5">
        <v>1</v>
      </c>
      <c r="C8783" s="6">
        <v>2548</v>
      </c>
      <c r="D8783" s="6">
        <v>3918</v>
      </c>
      <c r="E8783">
        <f>VLOOKUP(Чек_позиція!C8783,Товар!A:G,7,FALSE)</f>
        <v>265.89999999999998</v>
      </c>
      <c r="F8783">
        <f t="shared" si="137"/>
        <v>265.89999999999998</v>
      </c>
    </row>
    <row r="8784" spans="1:6">
      <c r="A8784" s="4">
        <v>8783</v>
      </c>
      <c r="B8784" s="5">
        <v>1</v>
      </c>
      <c r="C8784" s="6">
        <v>286</v>
      </c>
      <c r="D8784" s="6">
        <v>3919</v>
      </c>
      <c r="E8784">
        <f>VLOOKUP(Чек_позиція!C8784,Товар!A:G,7,FALSE)</f>
        <v>882.7</v>
      </c>
      <c r="F8784">
        <f t="shared" si="137"/>
        <v>882.7</v>
      </c>
    </row>
    <row r="8785" spans="1:6">
      <c r="A8785" s="4">
        <v>8784</v>
      </c>
      <c r="B8785" s="5">
        <v>4</v>
      </c>
      <c r="C8785" s="6">
        <v>1492</v>
      </c>
      <c r="D8785" s="6">
        <v>3919</v>
      </c>
      <c r="E8785">
        <f>VLOOKUP(Чек_позиція!C8785,Товар!A:G,7,FALSE)</f>
        <v>439.61</v>
      </c>
      <c r="F8785">
        <f t="shared" si="137"/>
        <v>1758.44</v>
      </c>
    </row>
    <row r="8786" spans="1:6">
      <c r="A8786" s="4">
        <v>8785</v>
      </c>
      <c r="B8786" s="5">
        <v>3</v>
      </c>
      <c r="C8786" s="6">
        <v>5707</v>
      </c>
      <c r="D8786" s="6">
        <v>3919</v>
      </c>
      <c r="E8786">
        <f>VLOOKUP(Чек_позиція!C8786,Товар!A:G,7,FALSE)</f>
        <v>602.46</v>
      </c>
      <c r="F8786">
        <f t="shared" si="137"/>
        <v>1807.38</v>
      </c>
    </row>
    <row r="8787" spans="1:6">
      <c r="A8787" s="4">
        <v>8786</v>
      </c>
      <c r="B8787" s="5">
        <v>2</v>
      </c>
      <c r="C8787" s="6">
        <v>2830</v>
      </c>
      <c r="D8787" s="6">
        <v>3920</v>
      </c>
      <c r="E8787">
        <f>VLOOKUP(Чек_позиція!C8787,Товар!A:G,7,FALSE)</f>
        <v>450.28</v>
      </c>
      <c r="F8787">
        <f t="shared" si="137"/>
        <v>900.56</v>
      </c>
    </row>
    <row r="8788" spans="1:6">
      <c r="A8788" s="4">
        <v>8787</v>
      </c>
      <c r="B8788" s="5">
        <v>4</v>
      </c>
      <c r="C8788" s="6">
        <v>2927</v>
      </c>
      <c r="D8788" s="6">
        <v>3921</v>
      </c>
      <c r="E8788">
        <f>VLOOKUP(Чек_позиція!C8788,Товар!A:G,7,FALSE)</f>
        <v>831.45</v>
      </c>
      <c r="F8788">
        <f t="shared" si="137"/>
        <v>3325.8</v>
      </c>
    </row>
    <row r="8789" spans="1:6">
      <c r="A8789" s="4">
        <v>8788</v>
      </c>
      <c r="B8789" s="5">
        <v>3</v>
      </c>
      <c r="C8789" s="6">
        <v>4842</v>
      </c>
      <c r="D8789" s="6">
        <v>3921</v>
      </c>
      <c r="E8789">
        <f>VLOOKUP(Чек_позиція!C8789,Товар!A:G,7,FALSE)</f>
        <v>131.94</v>
      </c>
      <c r="F8789">
        <f t="shared" si="137"/>
        <v>395.82</v>
      </c>
    </row>
    <row r="8790" spans="1:6">
      <c r="A8790" s="4">
        <v>8789</v>
      </c>
      <c r="B8790" s="5">
        <v>1</v>
      </c>
      <c r="C8790" s="6">
        <v>6894</v>
      </c>
      <c r="D8790" s="6">
        <v>3921</v>
      </c>
      <c r="E8790">
        <f>VLOOKUP(Чек_позиція!C8790,Товар!A:G,7,FALSE)</f>
        <v>313.14</v>
      </c>
      <c r="F8790">
        <f t="shared" si="137"/>
        <v>313.14</v>
      </c>
    </row>
    <row r="8791" spans="1:6">
      <c r="A8791" s="4">
        <v>8790</v>
      </c>
      <c r="B8791" s="5">
        <v>1</v>
      </c>
      <c r="C8791" s="6">
        <v>1455</v>
      </c>
      <c r="D8791" s="6">
        <v>3922</v>
      </c>
      <c r="E8791">
        <f>VLOOKUP(Чек_позиція!C8791,Товар!A:G,7,FALSE)</f>
        <v>646.09</v>
      </c>
      <c r="F8791">
        <f t="shared" si="137"/>
        <v>646.09</v>
      </c>
    </row>
    <row r="8792" spans="1:6">
      <c r="A8792" s="4">
        <v>8791</v>
      </c>
      <c r="B8792" s="5">
        <v>3</v>
      </c>
      <c r="C8792" s="6">
        <v>2199</v>
      </c>
      <c r="D8792" s="6">
        <v>3922</v>
      </c>
      <c r="E8792">
        <f>VLOOKUP(Чек_позиція!C8792,Товар!A:G,7,FALSE)</f>
        <v>174.39</v>
      </c>
      <c r="F8792">
        <f t="shared" si="137"/>
        <v>523.16999999999996</v>
      </c>
    </row>
    <row r="8793" spans="1:6">
      <c r="A8793" s="4">
        <v>8792</v>
      </c>
      <c r="B8793" s="5">
        <v>2</v>
      </c>
      <c r="C8793" s="6">
        <v>474</v>
      </c>
      <c r="D8793" s="6">
        <v>3922</v>
      </c>
      <c r="E8793">
        <f>VLOOKUP(Чек_позиція!C8793,Товар!A:G,7,FALSE)</f>
        <v>78.959999999999994</v>
      </c>
      <c r="F8793">
        <f t="shared" si="137"/>
        <v>157.91999999999999</v>
      </c>
    </row>
    <row r="8794" spans="1:6">
      <c r="A8794" s="4">
        <v>8793</v>
      </c>
      <c r="B8794" s="5">
        <v>3</v>
      </c>
      <c r="C8794" s="6">
        <v>7159</v>
      </c>
      <c r="D8794" s="6">
        <v>3922</v>
      </c>
      <c r="E8794">
        <f>VLOOKUP(Чек_позиція!C8794,Товар!A:G,7,FALSE)</f>
        <v>305.25</v>
      </c>
      <c r="F8794">
        <f t="shared" si="137"/>
        <v>915.75</v>
      </c>
    </row>
    <row r="8795" spans="1:6">
      <c r="A8795" s="4">
        <v>8794</v>
      </c>
      <c r="B8795" s="5">
        <v>2</v>
      </c>
      <c r="C8795" s="6">
        <v>1</v>
      </c>
      <c r="D8795" s="6">
        <v>3922</v>
      </c>
      <c r="E8795">
        <f>VLOOKUP(Чек_позиція!C8795,Товар!A:G,7,FALSE)</f>
        <v>551.13</v>
      </c>
      <c r="F8795">
        <f t="shared" si="137"/>
        <v>1102.26</v>
      </c>
    </row>
    <row r="8796" spans="1:6">
      <c r="A8796" s="4">
        <v>8795</v>
      </c>
      <c r="B8796" s="5">
        <v>1</v>
      </c>
      <c r="C8796" s="6">
        <v>2936</v>
      </c>
      <c r="D8796" s="6">
        <v>3923</v>
      </c>
      <c r="E8796">
        <f>VLOOKUP(Чек_позиція!C8796,Товар!A:G,7,FALSE)</f>
        <v>524.03</v>
      </c>
      <c r="F8796">
        <f t="shared" si="137"/>
        <v>524.03</v>
      </c>
    </row>
    <row r="8797" spans="1:6">
      <c r="A8797" s="4">
        <v>8796</v>
      </c>
      <c r="B8797" s="5">
        <v>2</v>
      </c>
      <c r="C8797" s="6">
        <v>8078</v>
      </c>
      <c r="D8797" s="6">
        <v>3923</v>
      </c>
      <c r="E8797">
        <f>VLOOKUP(Чек_позиція!C8797,Товар!A:G,7,FALSE)</f>
        <v>539.29</v>
      </c>
      <c r="F8797">
        <f t="shared" si="137"/>
        <v>1078.58</v>
      </c>
    </row>
    <row r="8798" spans="1:6">
      <c r="A8798" s="4">
        <v>8797</v>
      </c>
      <c r="B8798" s="5">
        <v>3</v>
      </c>
      <c r="C8798" s="6">
        <v>4215</v>
      </c>
      <c r="D8798" s="6">
        <v>3923</v>
      </c>
      <c r="E8798">
        <f>VLOOKUP(Чек_позиція!C8798,Товар!A:G,7,FALSE)</f>
        <v>540.21</v>
      </c>
      <c r="F8798">
        <f t="shared" si="137"/>
        <v>1620.63</v>
      </c>
    </row>
    <row r="8799" spans="1:6">
      <c r="A8799" s="4">
        <v>8798</v>
      </c>
      <c r="B8799" s="5">
        <v>3</v>
      </c>
      <c r="C8799" s="6">
        <v>5317</v>
      </c>
      <c r="D8799" s="6">
        <v>3923</v>
      </c>
      <c r="E8799">
        <f>VLOOKUP(Чек_позиція!C8799,Товар!A:G,7,FALSE)</f>
        <v>610</v>
      </c>
      <c r="F8799">
        <f t="shared" si="137"/>
        <v>1830</v>
      </c>
    </row>
    <row r="8800" spans="1:6">
      <c r="A8800" s="4">
        <v>8799</v>
      </c>
      <c r="B8800" s="5">
        <v>2</v>
      </c>
      <c r="C8800" s="6">
        <v>6446</v>
      </c>
      <c r="D8800" s="6">
        <v>3924</v>
      </c>
      <c r="E8800">
        <f>VLOOKUP(Чек_позиція!C8800,Товар!A:G,7,FALSE)</f>
        <v>928.02</v>
      </c>
      <c r="F8800">
        <f t="shared" si="137"/>
        <v>1856.04</v>
      </c>
    </row>
    <row r="8801" spans="1:6">
      <c r="A8801" s="4">
        <v>8800</v>
      </c>
      <c r="B8801" s="5">
        <v>1</v>
      </c>
      <c r="C8801" s="6">
        <v>2924</v>
      </c>
      <c r="D8801" s="6">
        <v>3924</v>
      </c>
      <c r="E8801">
        <f>VLOOKUP(Чек_позиція!C8801,Товар!A:G,7,FALSE)</f>
        <v>79.680000000000007</v>
      </c>
      <c r="F8801">
        <f t="shared" si="137"/>
        <v>79.680000000000007</v>
      </c>
    </row>
    <row r="8802" spans="1:6">
      <c r="A8802" s="4">
        <v>8801</v>
      </c>
      <c r="B8802" s="5">
        <v>4</v>
      </c>
      <c r="C8802" s="6">
        <v>5191</v>
      </c>
      <c r="D8802" s="6">
        <v>3925</v>
      </c>
      <c r="E8802">
        <f>VLOOKUP(Чек_позиція!C8802,Товар!A:G,7,FALSE)</f>
        <v>117.01</v>
      </c>
      <c r="F8802">
        <f t="shared" si="137"/>
        <v>468.04</v>
      </c>
    </row>
    <row r="8803" spans="1:6">
      <c r="A8803" s="4">
        <v>8802</v>
      </c>
      <c r="B8803" s="5">
        <v>1</v>
      </c>
      <c r="C8803" s="6">
        <v>2730</v>
      </c>
      <c r="D8803" s="6">
        <v>3925</v>
      </c>
      <c r="E8803">
        <f>VLOOKUP(Чек_позиція!C8803,Товар!A:G,7,FALSE)</f>
        <v>600.79999999999995</v>
      </c>
      <c r="F8803">
        <f t="shared" si="137"/>
        <v>600.79999999999995</v>
      </c>
    </row>
    <row r="8804" spans="1:6">
      <c r="A8804" s="4">
        <v>8803</v>
      </c>
      <c r="B8804" s="5">
        <v>4</v>
      </c>
      <c r="C8804" s="6">
        <v>5666</v>
      </c>
      <c r="D8804" s="6">
        <v>3926</v>
      </c>
      <c r="E8804">
        <f>VLOOKUP(Чек_позиція!C8804,Товар!A:G,7,FALSE)</f>
        <v>731.24</v>
      </c>
      <c r="F8804">
        <f t="shared" si="137"/>
        <v>2924.96</v>
      </c>
    </row>
    <row r="8805" spans="1:6">
      <c r="A8805" s="4">
        <v>8804</v>
      </c>
      <c r="B8805" s="5">
        <v>4</v>
      </c>
      <c r="C8805" s="6">
        <v>4654</v>
      </c>
      <c r="D8805" s="6">
        <v>3926</v>
      </c>
      <c r="E8805">
        <f>VLOOKUP(Чек_позиція!C8805,Товар!A:G,7,FALSE)</f>
        <v>888.51</v>
      </c>
      <c r="F8805">
        <f t="shared" si="137"/>
        <v>3554.04</v>
      </c>
    </row>
    <row r="8806" spans="1:6">
      <c r="A8806" s="4">
        <v>8805</v>
      </c>
      <c r="B8806" s="5">
        <v>2</v>
      </c>
      <c r="C8806" s="6">
        <v>9953</v>
      </c>
      <c r="D8806" s="6">
        <v>3926</v>
      </c>
      <c r="E8806">
        <f>VLOOKUP(Чек_позиція!C8806,Товар!A:G,7,FALSE)</f>
        <v>176.4</v>
      </c>
      <c r="F8806">
        <f t="shared" si="137"/>
        <v>352.8</v>
      </c>
    </row>
    <row r="8807" spans="1:6">
      <c r="A8807" s="4">
        <v>8806</v>
      </c>
      <c r="B8807" s="5">
        <v>2</v>
      </c>
      <c r="C8807" s="6">
        <v>3843</v>
      </c>
      <c r="D8807" s="6">
        <v>3926</v>
      </c>
      <c r="E8807">
        <f>VLOOKUP(Чек_позиція!C8807,Товар!A:G,7,FALSE)</f>
        <v>228.38</v>
      </c>
      <c r="F8807">
        <f t="shared" si="137"/>
        <v>456.76</v>
      </c>
    </row>
    <row r="8808" spans="1:6">
      <c r="A8808" s="4">
        <v>8807</v>
      </c>
      <c r="B8808" s="5">
        <v>1</v>
      </c>
      <c r="C8808" s="6">
        <v>1565</v>
      </c>
      <c r="D8808" s="6">
        <v>3926</v>
      </c>
      <c r="E8808">
        <f>VLOOKUP(Чек_позиція!C8808,Товар!A:G,7,FALSE)</f>
        <v>306.69</v>
      </c>
      <c r="F8808">
        <f t="shared" si="137"/>
        <v>306.69</v>
      </c>
    </row>
    <row r="8809" spans="1:6">
      <c r="A8809" s="4">
        <v>8808</v>
      </c>
      <c r="B8809" s="5">
        <v>4</v>
      </c>
      <c r="C8809" s="6">
        <v>6970</v>
      </c>
      <c r="D8809" s="6">
        <v>3927</v>
      </c>
      <c r="E8809">
        <f>VLOOKUP(Чек_позиція!C8809,Товар!A:G,7,FALSE)</f>
        <v>175.01</v>
      </c>
      <c r="F8809">
        <f t="shared" si="137"/>
        <v>700.04</v>
      </c>
    </row>
    <row r="8810" spans="1:6">
      <c r="A8810" s="4">
        <v>8809</v>
      </c>
      <c r="B8810" s="5">
        <v>3</v>
      </c>
      <c r="C8810" s="6">
        <v>3682</v>
      </c>
      <c r="D8810" s="6">
        <v>3927</v>
      </c>
      <c r="E8810">
        <f>VLOOKUP(Чек_позиція!C8810,Товар!A:G,7,FALSE)</f>
        <v>108.33</v>
      </c>
      <c r="F8810">
        <f t="shared" si="137"/>
        <v>324.99</v>
      </c>
    </row>
    <row r="8811" spans="1:6">
      <c r="A8811" s="4">
        <v>8810</v>
      </c>
      <c r="B8811" s="5">
        <v>1</v>
      </c>
      <c r="C8811" s="6">
        <v>8167</v>
      </c>
      <c r="D8811" s="6">
        <v>3927</v>
      </c>
      <c r="E8811">
        <f>VLOOKUP(Чек_позиція!C8811,Товар!A:G,7,FALSE)</f>
        <v>349.32</v>
      </c>
      <c r="F8811">
        <f t="shared" si="137"/>
        <v>349.32</v>
      </c>
    </row>
    <row r="8812" spans="1:6">
      <c r="A8812" s="4">
        <v>8811</v>
      </c>
      <c r="B8812" s="5">
        <v>2</v>
      </c>
      <c r="C8812" s="6">
        <v>2625</v>
      </c>
      <c r="D8812" s="6">
        <v>3927</v>
      </c>
      <c r="E8812">
        <f>VLOOKUP(Чек_позиція!C8812,Товар!A:G,7,FALSE)</f>
        <v>915.71</v>
      </c>
      <c r="F8812">
        <f t="shared" si="137"/>
        <v>1831.42</v>
      </c>
    </row>
    <row r="8813" spans="1:6">
      <c r="A8813" s="4">
        <v>8812</v>
      </c>
      <c r="B8813" s="5">
        <v>2</v>
      </c>
      <c r="C8813" s="6">
        <v>2976</v>
      </c>
      <c r="D8813" s="6">
        <v>3928</v>
      </c>
      <c r="E8813">
        <f>VLOOKUP(Чек_позиція!C8813,Товар!A:G,7,FALSE)</f>
        <v>212.86</v>
      </c>
      <c r="F8813">
        <f t="shared" si="137"/>
        <v>425.72</v>
      </c>
    </row>
    <row r="8814" spans="1:6">
      <c r="A8814" s="4">
        <v>8813</v>
      </c>
      <c r="B8814" s="5">
        <v>1</v>
      </c>
      <c r="C8814" s="6">
        <v>4812</v>
      </c>
      <c r="D8814" s="6">
        <v>3928</v>
      </c>
      <c r="E8814">
        <f>VLOOKUP(Чек_позиція!C8814,Товар!A:G,7,FALSE)</f>
        <v>541.04999999999995</v>
      </c>
      <c r="F8814">
        <f t="shared" si="137"/>
        <v>541.04999999999995</v>
      </c>
    </row>
    <row r="8815" spans="1:6">
      <c r="A8815" s="4">
        <v>8814</v>
      </c>
      <c r="B8815" s="5">
        <v>4</v>
      </c>
      <c r="C8815" s="6">
        <v>6284</v>
      </c>
      <c r="D8815" s="6">
        <v>3928</v>
      </c>
      <c r="E8815">
        <f>VLOOKUP(Чек_позиція!C8815,Товар!A:G,7,FALSE)</f>
        <v>459.05</v>
      </c>
      <c r="F8815">
        <f t="shared" si="137"/>
        <v>1836.2</v>
      </c>
    </row>
    <row r="8816" spans="1:6">
      <c r="A8816" s="4">
        <v>8815</v>
      </c>
      <c r="B8816" s="5">
        <v>2</v>
      </c>
      <c r="C8816" s="6">
        <v>9950</v>
      </c>
      <c r="D8816" s="6">
        <v>3928</v>
      </c>
      <c r="E8816">
        <f>VLOOKUP(Чек_позиція!C8816,Товар!A:G,7,FALSE)</f>
        <v>658.87</v>
      </c>
      <c r="F8816">
        <f t="shared" si="137"/>
        <v>1317.74</v>
      </c>
    </row>
    <row r="8817" spans="1:6">
      <c r="A8817" s="4">
        <v>8816</v>
      </c>
      <c r="B8817" s="5">
        <v>1</v>
      </c>
      <c r="C8817" s="6">
        <v>8650</v>
      </c>
      <c r="D8817" s="6">
        <v>3929</v>
      </c>
      <c r="E8817">
        <f>VLOOKUP(Чек_позиція!C8817,Товар!A:G,7,FALSE)</f>
        <v>642.48</v>
      </c>
      <c r="F8817">
        <f t="shared" si="137"/>
        <v>642.48</v>
      </c>
    </row>
    <row r="8818" spans="1:6">
      <c r="A8818" s="4">
        <v>8817</v>
      </c>
      <c r="B8818" s="5">
        <v>2</v>
      </c>
      <c r="C8818" s="6">
        <v>202</v>
      </c>
      <c r="D8818" s="6">
        <v>3930</v>
      </c>
      <c r="E8818">
        <f>VLOOKUP(Чек_позиція!C8818,Товар!A:G,7,FALSE)</f>
        <v>888.18</v>
      </c>
      <c r="F8818">
        <f t="shared" si="137"/>
        <v>1776.36</v>
      </c>
    </row>
    <row r="8819" spans="1:6">
      <c r="A8819" s="4">
        <v>8818</v>
      </c>
      <c r="B8819" s="5">
        <v>2</v>
      </c>
      <c r="C8819" s="6">
        <v>2944</v>
      </c>
      <c r="D8819" s="6">
        <v>3930</v>
      </c>
      <c r="E8819">
        <f>VLOOKUP(Чек_позиція!C8819,Товар!A:G,7,FALSE)</f>
        <v>543.37</v>
      </c>
      <c r="F8819">
        <f t="shared" si="137"/>
        <v>1086.74</v>
      </c>
    </row>
    <row r="8820" spans="1:6">
      <c r="A8820" s="4">
        <v>8819</v>
      </c>
      <c r="B8820" s="5">
        <v>4</v>
      </c>
      <c r="C8820" s="6">
        <v>7096</v>
      </c>
      <c r="D8820" s="6">
        <v>3930</v>
      </c>
      <c r="E8820">
        <f>VLOOKUP(Чек_позиція!C8820,Товар!A:G,7,FALSE)</f>
        <v>894.68</v>
      </c>
      <c r="F8820">
        <f t="shared" si="137"/>
        <v>3578.72</v>
      </c>
    </row>
    <row r="8821" spans="1:6">
      <c r="A8821" s="4">
        <v>8820</v>
      </c>
      <c r="B8821" s="5">
        <v>4</v>
      </c>
      <c r="C8821" s="6">
        <v>2918</v>
      </c>
      <c r="D8821" s="6">
        <v>3931</v>
      </c>
      <c r="E8821">
        <f>VLOOKUP(Чек_позиція!C8821,Товар!A:G,7,FALSE)</f>
        <v>883.98</v>
      </c>
      <c r="F8821">
        <f t="shared" si="137"/>
        <v>3535.92</v>
      </c>
    </row>
    <row r="8822" spans="1:6">
      <c r="A8822" s="4">
        <v>8821</v>
      </c>
      <c r="B8822" s="5">
        <v>3</v>
      </c>
      <c r="C8822" s="6">
        <v>9213</v>
      </c>
      <c r="D8822" s="6">
        <v>3931</v>
      </c>
      <c r="E8822">
        <f>VLOOKUP(Чек_позиція!C8822,Товар!A:G,7,FALSE)</f>
        <v>623.12</v>
      </c>
      <c r="F8822">
        <f t="shared" si="137"/>
        <v>1869.3600000000001</v>
      </c>
    </row>
    <row r="8823" spans="1:6">
      <c r="A8823" s="4">
        <v>8822</v>
      </c>
      <c r="B8823" s="5">
        <v>2</v>
      </c>
      <c r="C8823" s="6">
        <v>7760</v>
      </c>
      <c r="D8823" s="6">
        <v>3931</v>
      </c>
      <c r="E8823">
        <f>VLOOKUP(Чек_позиція!C8823,Товар!A:G,7,FALSE)</f>
        <v>425.97</v>
      </c>
      <c r="F8823">
        <f t="shared" si="137"/>
        <v>851.94</v>
      </c>
    </row>
    <row r="8824" spans="1:6">
      <c r="A8824" s="4">
        <v>8823</v>
      </c>
      <c r="B8824" s="5">
        <v>2</v>
      </c>
      <c r="C8824" s="6">
        <v>5938</v>
      </c>
      <c r="D8824" s="6">
        <v>3931</v>
      </c>
      <c r="E8824">
        <f>VLOOKUP(Чек_позиція!C8824,Товар!A:G,7,FALSE)</f>
        <v>922.83</v>
      </c>
      <c r="F8824">
        <f t="shared" si="137"/>
        <v>1845.66</v>
      </c>
    </row>
    <row r="8825" spans="1:6">
      <c r="A8825" s="4">
        <v>8824</v>
      </c>
      <c r="B8825" s="5">
        <v>1</v>
      </c>
      <c r="C8825" s="6">
        <v>2302</v>
      </c>
      <c r="D8825" s="6">
        <v>3931</v>
      </c>
      <c r="E8825">
        <f>VLOOKUP(Чек_позиція!C8825,Товар!A:G,7,FALSE)</f>
        <v>836.98</v>
      </c>
      <c r="F8825">
        <f t="shared" si="137"/>
        <v>836.98</v>
      </c>
    </row>
    <row r="8826" spans="1:6">
      <c r="A8826" s="4">
        <v>8825</v>
      </c>
      <c r="B8826" s="5">
        <v>2</v>
      </c>
      <c r="C8826" s="6">
        <v>6867</v>
      </c>
      <c r="D8826" s="6">
        <v>3932</v>
      </c>
      <c r="E8826">
        <f>VLOOKUP(Чек_позиція!C8826,Товар!A:G,7,FALSE)</f>
        <v>586.75</v>
      </c>
      <c r="F8826">
        <f t="shared" si="137"/>
        <v>1173.5</v>
      </c>
    </row>
    <row r="8827" spans="1:6">
      <c r="A8827" s="4">
        <v>8826</v>
      </c>
      <c r="B8827" s="5">
        <v>3</v>
      </c>
      <c r="C8827" s="6">
        <v>7462</v>
      </c>
      <c r="D8827" s="6">
        <v>3932</v>
      </c>
      <c r="E8827">
        <f>VLOOKUP(Чек_позиція!C8827,Товар!A:G,7,FALSE)</f>
        <v>499.81</v>
      </c>
      <c r="F8827">
        <f t="shared" si="137"/>
        <v>1499.43</v>
      </c>
    </row>
    <row r="8828" spans="1:6">
      <c r="A8828" s="4">
        <v>8827</v>
      </c>
      <c r="B8828" s="5">
        <v>3</v>
      </c>
      <c r="C8828" s="6">
        <v>3564</v>
      </c>
      <c r="D8828" s="6">
        <v>3932</v>
      </c>
      <c r="E8828">
        <f>VLOOKUP(Чек_позиція!C8828,Товар!A:G,7,FALSE)</f>
        <v>445.94</v>
      </c>
      <c r="F8828">
        <f t="shared" si="137"/>
        <v>1337.82</v>
      </c>
    </row>
    <row r="8829" spans="1:6">
      <c r="A8829" s="4">
        <v>8828</v>
      </c>
      <c r="B8829" s="5">
        <v>3</v>
      </c>
      <c r="C8829" s="6">
        <v>3786</v>
      </c>
      <c r="D8829" s="6">
        <v>3932</v>
      </c>
      <c r="E8829">
        <f>VLOOKUP(Чек_позиція!C8829,Товар!A:G,7,FALSE)</f>
        <v>595.98</v>
      </c>
      <c r="F8829">
        <f t="shared" si="137"/>
        <v>1787.94</v>
      </c>
    </row>
    <row r="8830" spans="1:6">
      <c r="A8830" s="4">
        <v>8829</v>
      </c>
      <c r="B8830" s="5">
        <v>4</v>
      </c>
      <c r="C8830" s="6">
        <v>4686</v>
      </c>
      <c r="D8830" s="6">
        <v>3933</v>
      </c>
      <c r="E8830">
        <f>VLOOKUP(Чек_позиція!C8830,Товар!A:G,7,FALSE)</f>
        <v>477.28</v>
      </c>
      <c r="F8830">
        <f t="shared" si="137"/>
        <v>1909.12</v>
      </c>
    </row>
    <row r="8831" spans="1:6">
      <c r="A8831" s="4">
        <v>8830</v>
      </c>
      <c r="B8831" s="5">
        <v>2</v>
      </c>
      <c r="C8831" s="6">
        <v>1510</v>
      </c>
      <c r="D8831" s="6">
        <v>3933</v>
      </c>
      <c r="E8831">
        <f>VLOOKUP(Чек_позиція!C8831,Товар!A:G,7,FALSE)</f>
        <v>657.75</v>
      </c>
      <c r="F8831">
        <f t="shared" si="137"/>
        <v>1315.5</v>
      </c>
    </row>
    <row r="8832" spans="1:6">
      <c r="A8832" s="4">
        <v>8831</v>
      </c>
      <c r="B8832" s="5">
        <v>2</v>
      </c>
      <c r="C8832" s="6">
        <v>8692</v>
      </c>
      <c r="D8832" s="6">
        <v>3933</v>
      </c>
      <c r="E8832">
        <f>VLOOKUP(Чек_позиція!C8832,Товар!A:G,7,FALSE)</f>
        <v>913.27</v>
      </c>
      <c r="F8832">
        <f t="shared" si="137"/>
        <v>1826.54</v>
      </c>
    </row>
    <row r="8833" spans="1:6">
      <c r="A8833" s="4">
        <v>8832</v>
      </c>
      <c r="B8833" s="5">
        <v>2</v>
      </c>
      <c r="C8833" s="6">
        <v>6123</v>
      </c>
      <c r="D8833" s="6">
        <v>3934</v>
      </c>
      <c r="E8833">
        <f>VLOOKUP(Чек_позиція!C8833,Товар!A:G,7,FALSE)</f>
        <v>794.28</v>
      </c>
      <c r="F8833">
        <f t="shared" si="137"/>
        <v>1588.56</v>
      </c>
    </row>
    <row r="8834" spans="1:6">
      <c r="A8834" s="4">
        <v>8833</v>
      </c>
      <c r="B8834" s="5">
        <v>4</v>
      </c>
      <c r="C8834" s="6">
        <v>1274</v>
      </c>
      <c r="D8834" s="6">
        <v>3935</v>
      </c>
      <c r="E8834">
        <f>VLOOKUP(Чек_позиція!C8834,Товар!A:G,7,FALSE)</f>
        <v>944.77</v>
      </c>
      <c r="F8834">
        <f t="shared" si="137"/>
        <v>3779.08</v>
      </c>
    </row>
    <row r="8835" spans="1:6">
      <c r="A8835" s="4">
        <v>8834</v>
      </c>
      <c r="B8835" s="5">
        <v>3</v>
      </c>
      <c r="C8835" s="6">
        <v>147</v>
      </c>
      <c r="D8835" s="6">
        <v>3935</v>
      </c>
      <c r="E8835">
        <f>VLOOKUP(Чек_позиція!C8835,Товар!A:G,7,FALSE)</f>
        <v>652.88</v>
      </c>
      <c r="F8835">
        <f t="shared" ref="F8835:F8898" si="138">B8835*E8835</f>
        <v>1958.6399999999999</v>
      </c>
    </row>
    <row r="8836" spans="1:6">
      <c r="A8836" s="4">
        <v>8835</v>
      </c>
      <c r="B8836" s="5">
        <v>3</v>
      </c>
      <c r="C8836" s="6">
        <v>120</v>
      </c>
      <c r="D8836" s="6">
        <v>3935</v>
      </c>
      <c r="E8836">
        <f>VLOOKUP(Чек_позиція!C8836,Товар!A:G,7,FALSE)</f>
        <v>620.53</v>
      </c>
      <c r="F8836">
        <f t="shared" si="138"/>
        <v>1861.59</v>
      </c>
    </row>
    <row r="8837" spans="1:6">
      <c r="A8837" s="4">
        <v>8836</v>
      </c>
      <c r="B8837" s="5">
        <v>2</v>
      </c>
      <c r="C8837" s="6">
        <v>5658</v>
      </c>
      <c r="D8837" s="6">
        <v>3936</v>
      </c>
      <c r="E8837">
        <f>VLOOKUP(Чек_позиція!C8837,Товар!A:G,7,FALSE)</f>
        <v>900.14</v>
      </c>
      <c r="F8837">
        <f t="shared" si="138"/>
        <v>1800.28</v>
      </c>
    </row>
    <row r="8838" spans="1:6">
      <c r="A8838" s="4">
        <v>8837</v>
      </c>
      <c r="B8838" s="5">
        <v>4</v>
      </c>
      <c r="C8838" s="6">
        <v>5897</v>
      </c>
      <c r="D8838" s="6">
        <v>3937</v>
      </c>
      <c r="E8838">
        <f>VLOOKUP(Чек_позиція!C8838,Товар!A:G,7,FALSE)</f>
        <v>879.49</v>
      </c>
      <c r="F8838">
        <f t="shared" si="138"/>
        <v>3517.96</v>
      </c>
    </row>
    <row r="8839" spans="1:6">
      <c r="A8839" s="4">
        <v>8838</v>
      </c>
      <c r="B8839" s="5">
        <v>4</v>
      </c>
      <c r="C8839" s="6">
        <v>4818</v>
      </c>
      <c r="D8839" s="6">
        <v>3937</v>
      </c>
      <c r="E8839">
        <f>VLOOKUP(Чек_позиція!C8839,Товар!A:G,7,FALSE)</f>
        <v>513.37</v>
      </c>
      <c r="F8839">
        <f t="shared" si="138"/>
        <v>2053.48</v>
      </c>
    </row>
    <row r="8840" spans="1:6">
      <c r="A8840" s="4">
        <v>8839</v>
      </c>
      <c r="B8840" s="5">
        <v>2</v>
      </c>
      <c r="C8840" s="6">
        <v>9249</v>
      </c>
      <c r="D8840" s="6">
        <v>3937</v>
      </c>
      <c r="E8840">
        <f>VLOOKUP(Чек_позиція!C8840,Товар!A:G,7,FALSE)</f>
        <v>908.17</v>
      </c>
      <c r="F8840">
        <f t="shared" si="138"/>
        <v>1816.34</v>
      </c>
    </row>
    <row r="8841" spans="1:6">
      <c r="A8841" s="4">
        <v>8840</v>
      </c>
      <c r="B8841" s="5">
        <v>1</v>
      </c>
      <c r="C8841" s="6">
        <v>7202</v>
      </c>
      <c r="D8841" s="6">
        <v>3937</v>
      </c>
      <c r="E8841">
        <f>VLOOKUP(Чек_позиція!C8841,Товар!A:G,7,FALSE)</f>
        <v>768.65</v>
      </c>
      <c r="F8841">
        <f t="shared" si="138"/>
        <v>768.65</v>
      </c>
    </row>
    <row r="8842" spans="1:6">
      <c r="A8842" s="4">
        <v>8841</v>
      </c>
      <c r="B8842" s="5">
        <v>1</v>
      </c>
      <c r="C8842" s="6">
        <v>996</v>
      </c>
      <c r="D8842" s="6">
        <v>3937</v>
      </c>
      <c r="E8842">
        <f>VLOOKUP(Чек_позиція!C8842,Товар!A:G,7,FALSE)</f>
        <v>696.61</v>
      </c>
      <c r="F8842">
        <f t="shared" si="138"/>
        <v>696.61</v>
      </c>
    </row>
    <row r="8843" spans="1:6">
      <c r="A8843" s="4">
        <v>8842</v>
      </c>
      <c r="B8843" s="5">
        <v>4</v>
      </c>
      <c r="C8843" s="6">
        <v>2283</v>
      </c>
      <c r="D8843" s="6">
        <v>3938</v>
      </c>
      <c r="E8843">
        <f>VLOOKUP(Чек_позиція!C8843,Товар!A:G,7,FALSE)</f>
        <v>149.44999999999999</v>
      </c>
      <c r="F8843">
        <f t="shared" si="138"/>
        <v>597.79999999999995</v>
      </c>
    </row>
    <row r="8844" spans="1:6">
      <c r="A8844" s="4">
        <v>8843</v>
      </c>
      <c r="B8844" s="5">
        <v>4</v>
      </c>
      <c r="C8844" s="6">
        <v>486</v>
      </c>
      <c r="D8844" s="6">
        <v>3938</v>
      </c>
      <c r="E8844">
        <f>VLOOKUP(Чек_позиція!C8844,Товар!A:G,7,FALSE)</f>
        <v>195.22</v>
      </c>
      <c r="F8844">
        <f t="shared" si="138"/>
        <v>780.88</v>
      </c>
    </row>
    <row r="8845" spans="1:6">
      <c r="A8845" s="4">
        <v>8844</v>
      </c>
      <c r="B8845" s="5">
        <v>4</v>
      </c>
      <c r="C8845" s="6">
        <v>4349</v>
      </c>
      <c r="D8845" s="6">
        <v>3939</v>
      </c>
      <c r="E8845">
        <f>VLOOKUP(Чек_позиція!C8845,Товар!A:G,7,FALSE)</f>
        <v>620.01</v>
      </c>
      <c r="F8845">
        <f t="shared" si="138"/>
        <v>2480.04</v>
      </c>
    </row>
    <row r="8846" spans="1:6">
      <c r="A8846" s="4">
        <v>8845</v>
      </c>
      <c r="B8846" s="5">
        <v>1</v>
      </c>
      <c r="C8846" s="6">
        <v>9393</v>
      </c>
      <c r="D8846" s="6">
        <v>3939</v>
      </c>
      <c r="E8846">
        <f>VLOOKUP(Чек_позиція!C8846,Товар!A:G,7,FALSE)</f>
        <v>628.51</v>
      </c>
      <c r="F8846">
        <f t="shared" si="138"/>
        <v>628.51</v>
      </c>
    </row>
    <row r="8847" spans="1:6">
      <c r="A8847" s="4">
        <v>8846</v>
      </c>
      <c r="B8847" s="5">
        <v>3</v>
      </c>
      <c r="C8847" s="6">
        <v>7675</v>
      </c>
      <c r="D8847" s="6">
        <v>3939</v>
      </c>
      <c r="E8847">
        <f>VLOOKUP(Чек_позиція!C8847,Товар!A:G,7,FALSE)</f>
        <v>140.47999999999999</v>
      </c>
      <c r="F8847">
        <f t="shared" si="138"/>
        <v>421.43999999999994</v>
      </c>
    </row>
    <row r="8848" spans="1:6">
      <c r="A8848" s="4">
        <v>8847</v>
      </c>
      <c r="B8848" s="5">
        <v>4</v>
      </c>
      <c r="C8848" s="6">
        <v>2283</v>
      </c>
      <c r="D8848" s="6">
        <v>3939</v>
      </c>
      <c r="E8848">
        <f>VLOOKUP(Чек_позиція!C8848,Товар!A:G,7,FALSE)</f>
        <v>149.44999999999999</v>
      </c>
      <c r="F8848">
        <f t="shared" si="138"/>
        <v>597.79999999999995</v>
      </c>
    </row>
    <row r="8849" spans="1:6">
      <c r="A8849" s="4">
        <v>8848</v>
      </c>
      <c r="B8849" s="5">
        <v>1</v>
      </c>
      <c r="C8849" s="6">
        <v>7332</v>
      </c>
      <c r="D8849" s="6">
        <v>3939</v>
      </c>
      <c r="E8849">
        <f>VLOOKUP(Чек_позиція!C8849,Товар!A:G,7,FALSE)</f>
        <v>274.45</v>
      </c>
      <c r="F8849">
        <f t="shared" si="138"/>
        <v>274.45</v>
      </c>
    </row>
    <row r="8850" spans="1:6">
      <c r="A8850" s="4">
        <v>8849</v>
      </c>
      <c r="B8850" s="5">
        <v>2</v>
      </c>
      <c r="C8850" s="6">
        <v>8418</v>
      </c>
      <c r="D8850" s="6">
        <v>3940</v>
      </c>
      <c r="E8850">
        <f>VLOOKUP(Чек_позиція!C8850,Товар!A:G,7,FALSE)</f>
        <v>715.21</v>
      </c>
      <c r="F8850">
        <f t="shared" si="138"/>
        <v>1430.42</v>
      </c>
    </row>
    <row r="8851" spans="1:6">
      <c r="A8851" s="4">
        <v>8850</v>
      </c>
      <c r="B8851" s="5">
        <v>4</v>
      </c>
      <c r="C8851" s="6">
        <v>3060</v>
      </c>
      <c r="D8851" s="6">
        <v>3940</v>
      </c>
      <c r="E8851">
        <f>VLOOKUP(Чек_позиція!C8851,Товар!A:G,7,FALSE)</f>
        <v>918.32</v>
      </c>
      <c r="F8851">
        <f t="shared" si="138"/>
        <v>3673.28</v>
      </c>
    </row>
    <row r="8852" spans="1:6">
      <c r="A8852" s="4">
        <v>8851</v>
      </c>
      <c r="B8852" s="5">
        <v>3</v>
      </c>
      <c r="C8852" s="6">
        <v>1331</v>
      </c>
      <c r="D8852" s="6">
        <v>3940</v>
      </c>
      <c r="E8852">
        <f>VLOOKUP(Чек_позиція!C8852,Товар!A:G,7,FALSE)</f>
        <v>915.47</v>
      </c>
      <c r="F8852">
        <f t="shared" si="138"/>
        <v>2746.41</v>
      </c>
    </row>
    <row r="8853" spans="1:6">
      <c r="A8853" s="4">
        <v>8852</v>
      </c>
      <c r="B8853" s="5">
        <v>4</v>
      </c>
      <c r="C8853" s="6">
        <v>5983</v>
      </c>
      <c r="D8853" s="6">
        <v>3940</v>
      </c>
      <c r="E8853">
        <f>VLOOKUP(Чек_позиція!C8853,Товар!A:G,7,FALSE)</f>
        <v>616.48</v>
      </c>
      <c r="F8853">
        <f t="shared" si="138"/>
        <v>2465.92</v>
      </c>
    </row>
    <row r="8854" spans="1:6">
      <c r="A8854" s="4">
        <v>8853</v>
      </c>
      <c r="B8854" s="5">
        <v>3</v>
      </c>
      <c r="C8854" s="6">
        <v>9206</v>
      </c>
      <c r="D8854" s="6">
        <v>3941</v>
      </c>
      <c r="E8854">
        <f>VLOOKUP(Чек_позиція!C8854,Товар!A:G,7,FALSE)</f>
        <v>381.4</v>
      </c>
      <c r="F8854">
        <f t="shared" si="138"/>
        <v>1144.1999999999998</v>
      </c>
    </row>
    <row r="8855" spans="1:6">
      <c r="A8855" s="4">
        <v>8854</v>
      </c>
      <c r="B8855" s="5">
        <v>1</v>
      </c>
      <c r="C8855" s="6">
        <v>5478</v>
      </c>
      <c r="D8855" s="6">
        <v>3942</v>
      </c>
      <c r="E8855">
        <f>VLOOKUP(Чек_позиція!C8855,Товар!A:G,7,FALSE)</f>
        <v>453.32</v>
      </c>
      <c r="F8855">
        <f t="shared" si="138"/>
        <v>453.32</v>
      </c>
    </row>
    <row r="8856" spans="1:6">
      <c r="A8856" s="4">
        <v>8855</v>
      </c>
      <c r="B8856" s="5">
        <v>4</v>
      </c>
      <c r="C8856" s="6">
        <v>9467</v>
      </c>
      <c r="D8856" s="6">
        <v>3942</v>
      </c>
      <c r="E8856">
        <f>VLOOKUP(Чек_позиція!C8856,Товар!A:G,7,FALSE)</f>
        <v>870.25</v>
      </c>
      <c r="F8856">
        <f t="shared" si="138"/>
        <v>3481</v>
      </c>
    </row>
    <row r="8857" spans="1:6">
      <c r="A8857" s="4">
        <v>8856</v>
      </c>
      <c r="B8857" s="5">
        <v>2</v>
      </c>
      <c r="C8857" s="6">
        <v>2500</v>
      </c>
      <c r="D8857" s="6">
        <v>3943</v>
      </c>
      <c r="E8857">
        <f>VLOOKUP(Чек_позиція!C8857,Товар!A:G,7,FALSE)</f>
        <v>418.18</v>
      </c>
      <c r="F8857">
        <f t="shared" si="138"/>
        <v>836.36</v>
      </c>
    </row>
    <row r="8858" spans="1:6">
      <c r="A8858" s="4">
        <v>8857</v>
      </c>
      <c r="B8858" s="5">
        <v>3</v>
      </c>
      <c r="C8858" s="6">
        <v>4862</v>
      </c>
      <c r="D8858" s="6">
        <v>3943</v>
      </c>
      <c r="E8858">
        <f>VLOOKUP(Чек_позиція!C8858,Товар!A:G,7,FALSE)</f>
        <v>507.33</v>
      </c>
      <c r="F8858">
        <f t="shared" si="138"/>
        <v>1521.99</v>
      </c>
    </row>
    <row r="8859" spans="1:6">
      <c r="A8859" s="4">
        <v>8858</v>
      </c>
      <c r="B8859" s="5">
        <v>1</v>
      </c>
      <c r="C8859" s="6">
        <v>9788</v>
      </c>
      <c r="D8859" s="6">
        <v>3943</v>
      </c>
      <c r="E8859">
        <f>VLOOKUP(Чек_позиція!C8859,Товар!A:G,7,FALSE)</f>
        <v>88.23</v>
      </c>
      <c r="F8859">
        <f t="shared" si="138"/>
        <v>88.23</v>
      </c>
    </row>
    <row r="8860" spans="1:6">
      <c r="A8860" s="4">
        <v>8859</v>
      </c>
      <c r="B8860" s="5">
        <v>1</v>
      </c>
      <c r="C8860" s="6">
        <v>3945</v>
      </c>
      <c r="D8860" s="6">
        <v>3943</v>
      </c>
      <c r="E8860">
        <f>VLOOKUP(Чек_позиція!C8860,Товар!A:G,7,FALSE)</f>
        <v>713.84</v>
      </c>
      <c r="F8860">
        <f t="shared" si="138"/>
        <v>713.84</v>
      </c>
    </row>
    <row r="8861" spans="1:6">
      <c r="A8861" s="4">
        <v>8860</v>
      </c>
      <c r="B8861" s="5">
        <v>1</v>
      </c>
      <c r="C8861" s="6">
        <v>7197</v>
      </c>
      <c r="D8861" s="6">
        <v>3944</v>
      </c>
      <c r="E8861">
        <f>VLOOKUP(Чек_позиція!C8861,Товар!A:G,7,FALSE)</f>
        <v>691.98</v>
      </c>
      <c r="F8861">
        <f t="shared" si="138"/>
        <v>691.98</v>
      </c>
    </row>
    <row r="8862" spans="1:6">
      <c r="A8862" s="4">
        <v>8861</v>
      </c>
      <c r="B8862" s="5">
        <v>4</v>
      </c>
      <c r="C8862" s="6">
        <v>7759</v>
      </c>
      <c r="D8862" s="6">
        <v>3944</v>
      </c>
      <c r="E8862">
        <f>VLOOKUP(Чек_позиція!C8862,Товар!A:G,7,FALSE)</f>
        <v>882.13</v>
      </c>
      <c r="F8862">
        <f t="shared" si="138"/>
        <v>3528.52</v>
      </c>
    </row>
    <row r="8863" spans="1:6">
      <c r="A8863" s="4">
        <v>8862</v>
      </c>
      <c r="B8863" s="5">
        <v>1</v>
      </c>
      <c r="C8863" s="6">
        <v>5462</v>
      </c>
      <c r="D8863" s="6">
        <v>3945</v>
      </c>
      <c r="E8863">
        <f>VLOOKUP(Чек_позиція!C8863,Товар!A:G,7,FALSE)</f>
        <v>90.6</v>
      </c>
      <c r="F8863">
        <f t="shared" si="138"/>
        <v>90.6</v>
      </c>
    </row>
    <row r="8864" spans="1:6">
      <c r="A8864" s="4">
        <v>8863</v>
      </c>
      <c r="B8864" s="5">
        <v>3</v>
      </c>
      <c r="C8864" s="6">
        <v>7990</v>
      </c>
      <c r="D8864" s="6">
        <v>3945</v>
      </c>
      <c r="E8864">
        <f>VLOOKUP(Чек_позиція!C8864,Товар!A:G,7,FALSE)</f>
        <v>574.66</v>
      </c>
      <c r="F8864">
        <f t="shared" si="138"/>
        <v>1723.98</v>
      </c>
    </row>
    <row r="8865" spans="1:6">
      <c r="A8865" s="4">
        <v>8864</v>
      </c>
      <c r="B8865" s="5">
        <v>3</v>
      </c>
      <c r="C8865" s="6">
        <v>2827</v>
      </c>
      <c r="D8865" s="6">
        <v>3945</v>
      </c>
      <c r="E8865">
        <f>VLOOKUP(Чек_позиція!C8865,Товар!A:G,7,FALSE)</f>
        <v>557.5</v>
      </c>
      <c r="F8865">
        <f t="shared" si="138"/>
        <v>1672.5</v>
      </c>
    </row>
    <row r="8866" spans="1:6">
      <c r="A8866" s="4">
        <v>8865</v>
      </c>
      <c r="B8866" s="5">
        <v>1</v>
      </c>
      <c r="C8866" s="6">
        <v>8739</v>
      </c>
      <c r="D8866" s="6">
        <v>3945</v>
      </c>
      <c r="E8866">
        <f>VLOOKUP(Чек_позиція!C8866,Товар!A:G,7,FALSE)</f>
        <v>211.83</v>
      </c>
      <c r="F8866">
        <f t="shared" si="138"/>
        <v>211.83</v>
      </c>
    </row>
    <row r="8867" spans="1:6">
      <c r="A8867" s="4">
        <v>8866</v>
      </c>
      <c r="B8867" s="5">
        <v>3</v>
      </c>
      <c r="C8867" s="6">
        <v>9359</v>
      </c>
      <c r="D8867" s="6">
        <v>3945</v>
      </c>
      <c r="E8867">
        <f>VLOOKUP(Чек_позиція!C8867,Товар!A:G,7,FALSE)</f>
        <v>110.18</v>
      </c>
      <c r="F8867">
        <f t="shared" si="138"/>
        <v>330.54</v>
      </c>
    </row>
    <row r="8868" spans="1:6">
      <c r="A8868" s="4">
        <v>8867</v>
      </c>
      <c r="B8868" s="5">
        <v>2</v>
      </c>
      <c r="C8868" s="6">
        <v>5474</v>
      </c>
      <c r="D8868" s="6">
        <v>3946</v>
      </c>
      <c r="E8868">
        <f>VLOOKUP(Чек_позиція!C8868,Товар!A:G,7,FALSE)</f>
        <v>891.63</v>
      </c>
      <c r="F8868">
        <f t="shared" si="138"/>
        <v>1783.26</v>
      </c>
    </row>
    <row r="8869" spans="1:6">
      <c r="A8869" s="4">
        <v>8868</v>
      </c>
      <c r="B8869" s="5">
        <v>1</v>
      </c>
      <c r="C8869" s="6">
        <v>5528</v>
      </c>
      <c r="D8869" s="6">
        <v>3946</v>
      </c>
      <c r="E8869">
        <f>VLOOKUP(Чек_позиція!C8869,Товар!A:G,7,FALSE)</f>
        <v>169.9</v>
      </c>
      <c r="F8869">
        <f t="shared" si="138"/>
        <v>169.9</v>
      </c>
    </row>
    <row r="8870" spans="1:6">
      <c r="A8870" s="4">
        <v>8869</v>
      </c>
      <c r="B8870" s="5">
        <v>2</v>
      </c>
      <c r="C8870" s="6">
        <v>5824</v>
      </c>
      <c r="D8870" s="6">
        <v>3946</v>
      </c>
      <c r="E8870">
        <f>VLOOKUP(Чек_позиція!C8870,Товар!A:G,7,FALSE)</f>
        <v>698.75</v>
      </c>
      <c r="F8870">
        <f t="shared" si="138"/>
        <v>1397.5</v>
      </c>
    </row>
    <row r="8871" spans="1:6">
      <c r="A8871" s="4">
        <v>8870</v>
      </c>
      <c r="B8871" s="5">
        <v>3</v>
      </c>
      <c r="C8871" s="6">
        <v>9086</v>
      </c>
      <c r="D8871" s="6">
        <v>3946</v>
      </c>
      <c r="E8871">
        <f>VLOOKUP(Чек_позиція!C8871,Товар!A:G,7,FALSE)</f>
        <v>482.04</v>
      </c>
      <c r="F8871">
        <f t="shared" si="138"/>
        <v>1446.1200000000001</v>
      </c>
    </row>
    <row r="8872" spans="1:6">
      <c r="A8872" s="4">
        <v>8871</v>
      </c>
      <c r="B8872" s="5">
        <v>3</v>
      </c>
      <c r="C8872" s="6">
        <v>2502</v>
      </c>
      <c r="D8872" s="6">
        <v>3946</v>
      </c>
      <c r="E8872">
        <f>VLOOKUP(Чек_позиція!C8872,Товар!A:G,7,FALSE)</f>
        <v>178.13</v>
      </c>
      <c r="F8872">
        <f t="shared" si="138"/>
        <v>534.39</v>
      </c>
    </row>
    <row r="8873" spans="1:6">
      <c r="A8873" s="4">
        <v>8872</v>
      </c>
      <c r="B8873" s="5">
        <v>4</v>
      </c>
      <c r="C8873" s="6">
        <v>3992</v>
      </c>
      <c r="D8873" s="6">
        <v>3947</v>
      </c>
      <c r="E8873">
        <f>VLOOKUP(Чек_позиція!C8873,Товар!A:G,7,FALSE)</f>
        <v>222.11</v>
      </c>
      <c r="F8873">
        <f t="shared" si="138"/>
        <v>888.44</v>
      </c>
    </row>
    <row r="8874" spans="1:6">
      <c r="A8874" s="4">
        <v>8873</v>
      </c>
      <c r="B8874" s="5">
        <v>1</v>
      </c>
      <c r="C8874" s="6">
        <v>2687</v>
      </c>
      <c r="D8874" s="6">
        <v>3947</v>
      </c>
      <c r="E8874">
        <f>VLOOKUP(Чек_позиція!C8874,Товар!A:G,7,FALSE)</f>
        <v>761.66</v>
      </c>
      <c r="F8874">
        <f t="shared" si="138"/>
        <v>761.66</v>
      </c>
    </row>
    <row r="8875" spans="1:6">
      <c r="A8875" s="4">
        <v>8874</v>
      </c>
      <c r="B8875" s="5">
        <v>4</v>
      </c>
      <c r="C8875" s="6">
        <v>999</v>
      </c>
      <c r="D8875" s="6">
        <v>3947</v>
      </c>
      <c r="E8875">
        <f>VLOOKUP(Чек_позиція!C8875,Товар!A:G,7,FALSE)</f>
        <v>841.69</v>
      </c>
      <c r="F8875">
        <f t="shared" si="138"/>
        <v>3366.76</v>
      </c>
    </row>
    <row r="8876" spans="1:6">
      <c r="A8876" s="4">
        <v>8875</v>
      </c>
      <c r="B8876" s="5">
        <v>3</v>
      </c>
      <c r="C8876" s="6">
        <v>2353</v>
      </c>
      <c r="D8876" s="6">
        <v>3948</v>
      </c>
      <c r="E8876">
        <f>VLOOKUP(Чек_позиція!C8876,Товар!A:G,7,FALSE)</f>
        <v>272.18</v>
      </c>
      <c r="F8876">
        <f t="shared" si="138"/>
        <v>816.54</v>
      </c>
    </row>
    <row r="8877" spans="1:6">
      <c r="A8877" s="4">
        <v>8876</v>
      </c>
      <c r="B8877" s="5">
        <v>3</v>
      </c>
      <c r="C8877" s="6">
        <v>5206</v>
      </c>
      <c r="D8877" s="6">
        <v>3948</v>
      </c>
      <c r="E8877">
        <f>VLOOKUP(Чек_позиція!C8877,Товар!A:G,7,FALSE)</f>
        <v>237.24</v>
      </c>
      <c r="F8877">
        <f t="shared" si="138"/>
        <v>711.72</v>
      </c>
    </row>
    <row r="8878" spans="1:6">
      <c r="A8878" s="4">
        <v>8877</v>
      </c>
      <c r="B8878" s="5">
        <v>4</v>
      </c>
      <c r="C8878" s="6">
        <v>351</v>
      </c>
      <c r="D8878" s="6">
        <v>3948</v>
      </c>
      <c r="E8878">
        <f>VLOOKUP(Чек_позиція!C8878,Товар!A:G,7,FALSE)</f>
        <v>789.39</v>
      </c>
      <c r="F8878">
        <f t="shared" si="138"/>
        <v>3157.56</v>
      </c>
    </row>
    <row r="8879" spans="1:6">
      <c r="A8879" s="4">
        <v>8878</v>
      </c>
      <c r="B8879" s="5">
        <v>2</v>
      </c>
      <c r="C8879" s="6">
        <v>5849</v>
      </c>
      <c r="D8879" s="6">
        <v>3949</v>
      </c>
      <c r="E8879">
        <f>VLOOKUP(Чек_позиція!C8879,Товар!A:G,7,FALSE)</f>
        <v>867.2</v>
      </c>
      <c r="F8879">
        <f t="shared" si="138"/>
        <v>1734.4</v>
      </c>
    </row>
    <row r="8880" spans="1:6">
      <c r="A8880" s="4">
        <v>8879</v>
      </c>
      <c r="B8880" s="5">
        <v>4</v>
      </c>
      <c r="C8880" s="6">
        <v>4554</v>
      </c>
      <c r="D8880" s="6">
        <v>3949</v>
      </c>
      <c r="E8880">
        <f>VLOOKUP(Чек_позиція!C8880,Товар!A:G,7,FALSE)</f>
        <v>395.28</v>
      </c>
      <c r="F8880">
        <f t="shared" si="138"/>
        <v>1581.12</v>
      </c>
    </row>
    <row r="8881" spans="1:6">
      <c r="A8881" s="4">
        <v>8880</v>
      </c>
      <c r="B8881" s="5">
        <v>4</v>
      </c>
      <c r="C8881" s="6">
        <v>118</v>
      </c>
      <c r="D8881" s="6">
        <v>3949</v>
      </c>
      <c r="E8881">
        <f>VLOOKUP(Чек_позиція!C8881,Товар!A:G,7,FALSE)</f>
        <v>475.96</v>
      </c>
      <c r="F8881">
        <f t="shared" si="138"/>
        <v>1903.84</v>
      </c>
    </row>
    <row r="8882" spans="1:6">
      <c r="A8882" s="4">
        <v>8881</v>
      </c>
      <c r="B8882" s="5">
        <v>1</v>
      </c>
      <c r="C8882" s="6">
        <v>7345</v>
      </c>
      <c r="D8882" s="6">
        <v>3949</v>
      </c>
      <c r="E8882">
        <f>VLOOKUP(Чек_позиція!C8882,Товар!A:G,7,FALSE)</f>
        <v>305.93</v>
      </c>
      <c r="F8882">
        <f t="shared" si="138"/>
        <v>305.93</v>
      </c>
    </row>
    <row r="8883" spans="1:6">
      <c r="A8883" s="4">
        <v>8882</v>
      </c>
      <c r="B8883" s="5">
        <v>2</v>
      </c>
      <c r="C8883" s="6">
        <v>6289</v>
      </c>
      <c r="D8883" s="6">
        <v>3949</v>
      </c>
      <c r="E8883">
        <f>VLOOKUP(Чек_позиція!C8883,Товар!A:G,7,FALSE)</f>
        <v>170.56</v>
      </c>
      <c r="F8883">
        <f t="shared" si="138"/>
        <v>341.12</v>
      </c>
    </row>
    <row r="8884" spans="1:6">
      <c r="A8884" s="4">
        <v>8883</v>
      </c>
      <c r="B8884" s="5">
        <v>4</v>
      </c>
      <c r="C8884" s="6">
        <v>5569</v>
      </c>
      <c r="D8884" s="6">
        <v>3950</v>
      </c>
      <c r="E8884">
        <f>VLOOKUP(Чек_позиція!C8884,Товар!A:G,7,FALSE)</f>
        <v>687.37</v>
      </c>
      <c r="F8884">
        <f t="shared" si="138"/>
        <v>2749.48</v>
      </c>
    </row>
    <row r="8885" spans="1:6">
      <c r="A8885" s="4">
        <v>8884</v>
      </c>
      <c r="B8885" s="5">
        <v>3</v>
      </c>
      <c r="C8885" s="6">
        <v>7021</v>
      </c>
      <c r="D8885" s="6">
        <v>3950</v>
      </c>
      <c r="E8885">
        <f>VLOOKUP(Чек_позиція!C8885,Товар!A:G,7,FALSE)</f>
        <v>514.29999999999995</v>
      </c>
      <c r="F8885">
        <f t="shared" si="138"/>
        <v>1542.8999999999999</v>
      </c>
    </row>
    <row r="8886" spans="1:6">
      <c r="A8886" s="4">
        <v>8885</v>
      </c>
      <c r="B8886" s="5">
        <v>3</v>
      </c>
      <c r="C8886" s="6">
        <v>8535</v>
      </c>
      <c r="D8886" s="6">
        <v>3950</v>
      </c>
      <c r="E8886">
        <f>VLOOKUP(Чек_позиція!C8886,Товар!A:G,7,FALSE)</f>
        <v>299.74</v>
      </c>
      <c r="F8886">
        <f t="shared" si="138"/>
        <v>899.22</v>
      </c>
    </row>
    <row r="8887" spans="1:6">
      <c r="A8887" s="4">
        <v>8886</v>
      </c>
      <c r="B8887" s="5">
        <v>1</v>
      </c>
      <c r="C8887" s="6">
        <v>8690</v>
      </c>
      <c r="D8887" s="6">
        <v>3950</v>
      </c>
      <c r="E8887">
        <f>VLOOKUP(Чек_позиція!C8887,Товар!A:G,7,FALSE)</f>
        <v>153.85</v>
      </c>
      <c r="F8887">
        <f t="shared" si="138"/>
        <v>153.85</v>
      </c>
    </row>
    <row r="8888" spans="1:6">
      <c r="A8888" s="4">
        <v>8887</v>
      </c>
      <c r="B8888" s="5">
        <v>1</v>
      </c>
      <c r="C8888" s="6">
        <v>7404</v>
      </c>
      <c r="D8888" s="6">
        <v>3950</v>
      </c>
      <c r="E8888">
        <f>VLOOKUP(Чек_позиція!C8888,Товар!A:G,7,FALSE)</f>
        <v>462.88</v>
      </c>
      <c r="F8888">
        <f t="shared" si="138"/>
        <v>462.88</v>
      </c>
    </row>
    <row r="8889" spans="1:6">
      <c r="A8889" s="4">
        <v>8888</v>
      </c>
      <c r="B8889" s="5">
        <v>3</v>
      </c>
      <c r="C8889" s="6">
        <v>1017</v>
      </c>
      <c r="D8889" s="6">
        <v>3951</v>
      </c>
      <c r="E8889">
        <f>VLOOKUP(Чек_позиція!C8889,Товар!A:G,7,FALSE)</f>
        <v>84.27</v>
      </c>
      <c r="F8889">
        <f t="shared" si="138"/>
        <v>252.81</v>
      </c>
    </row>
    <row r="8890" spans="1:6">
      <c r="A8890" s="4">
        <v>8889</v>
      </c>
      <c r="B8890" s="5">
        <v>1</v>
      </c>
      <c r="C8890" s="6">
        <v>9749</v>
      </c>
      <c r="D8890" s="6">
        <v>3951</v>
      </c>
      <c r="E8890">
        <f>VLOOKUP(Чек_позиція!C8890,Товар!A:G,7,FALSE)</f>
        <v>886.05</v>
      </c>
      <c r="F8890">
        <f t="shared" si="138"/>
        <v>886.05</v>
      </c>
    </row>
    <row r="8891" spans="1:6">
      <c r="A8891" s="4">
        <v>8890</v>
      </c>
      <c r="B8891" s="5">
        <v>4</v>
      </c>
      <c r="C8891" s="6">
        <v>5354</v>
      </c>
      <c r="D8891" s="6">
        <v>3951</v>
      </c>
      <c r="E8891">
        <f>VLOOKUP(Чек_позиція!C8891,Товар!A:G,7,FALSE)</f>
        <v>290.44</v>
      </c>
      <c r="F8891">
        <f t="shared" si="138"/>
        <v>1161.76</v>
      </c>
    </row>
    <row r="8892" spans="1:6">
      <c r="A8892" s="4">
        <v>8891</v>
      </c>
      <c r="B8892" s="5">
        <v>3</v>
      </c>
      <c r="C8892" s="6">
        <v>2674</v>
      </c>
      <c r="D8892" s="6">
        <v>3951</v>
      </c>
      <c r="E8892">
        <f>VLOOKUP(Чек_позиція!C8892,Товар!A:G,7,FALSE)</f>
        <v>293.39</v>
      </c>
      <c r="F8892">
        <f t="shared" si="138"/>
        <v>880.17</v>
      </c>
    </row>
    <row r="8893" spans="1:6">
      <c r="A8893" s="4">
        <v>8892</v>
      </c>
      <c r="B8893" s="5">
        <v>4</v>
      </c>
      <c r="C8893" s="6">
        <v>2090</v>
      </c>
      <c r="D8893" s="6">
        <v>3952</v>
      </c>
      <c r="E8893">
        <f>VLOOKUP(Чек_позиція!C8893,Товар!A:G,7,FALSE)</f>
        <v>547.13</v>
      </c>
      <c r="F8893">
        <f t="shared" si="138"/>
        <v>2188.52</v>
      </c>
    </row>
    <row r="8894" spans="1:6">
      <c r="A8894" s="4">
        <v>8893</v>
      </c>
      <c r="B8894" s="5">
        <v>1</v>
      </c>
      <c r="C8894" s="6">
        <v>8413</v>
      </c>
      <c r="D8894" s="6">
        <v>3953</v>
      </c>
      <c r="E8894">
        <f>VLOOKUP(Чек_позиція!C8894,Товар!A:G,7,FALSE)</f>
        <v>205.03</v>
      </c>
      <c r="F8894">
        <f t="shared" si="138"/>
        <v>205.03</v>
      </c>
    </row>
    <row r="8895" spans="1:6">
      <c r="A8895" s="4">
        <v>8894</v>
      </c>
      <c r="B8895" s="5">
        <v>1</v>
      </c>
      <c r="C8895" s="6">
        <v>9068</v>
      </c>
      <c r="D8895" s="6">
        <v>3953</v>
      </c>
      <c r="E8895">
        <f>VLOOKUP(Чек_позиція!C8895,Товар!A:G,7,FALSE)</f>
        <v>586.32000000000005</v>
      </c>
      <c r="F8895">
        <f t="shared" si="138"/>
        <v>586.32000000000005</v>
      </c>
    </row>
    <row r="8896" spans="1:6">
      <c r="A8896" s="4">
        <v>8895</v>
      </c>
      <c r="B8896" s="5">
        <v>4</v>
      </c>
      <c r="C8896" s="6">
        <v>4754</v>
      </c>
      <c r="D8896" s="6">
        <v>3953</v>
      </c>
      <c r="E8896">
        <f>VLOOKUP(Чек_позиція!C8896,Товар!A:G,7,FALSE)</f>
        <v>490.88</v>
      </c>
      <c r="F8896">
        <f t="shared" si="138"/>
        <v>1963.52</v>
      </c>
    </row>
    <row r="8897" spans="1:6">
      <c r="A8897" s="4">
        <v>8896</v>
      </c>
      <c r="B8897" s="5">
        <v>2</v>
      </c>
      <c r="C8897" s="6">
        <v>5967</v>
      </c>
      <c r="D8897" s="6">
        <v>3953</v>
      </c>
      <c r="E8897">
        <f>VLOOKUP(Чек_позиція!C8897,Товар!A:G,7,FALSE)</f>
        <v>413.95</v>
      </c>
      <c r="F8897">
        <f t="shared" si="138"/>
        <v>827.9</v>
      </c>
    </row>
    <row r="8898" spans="1:6">
      <c r="A8898" s="4">
        <v>8897</v>
      </c>
      <c r="B8898" s="5">
        <v>3</v>
      </c>
      <c r="C8898" s="6">
        <v>2602</v>
      </c>
      <c r="D8898" s="6">
        <v>3953</v>
      </c>
      <c r="E8898">
        <f>VLOOKUP(Чек_позиція!C8898,Товар!A:G,7,FALSE)</f>
        <v>66.290000000000006</v>
      </c>
      <c r="F8898">
        <f t="shared" si="138"/>
        <v>198.87</v>
      </c>
    </row>
    <row r="8899" spans="1:6">
      <c r="A8899" s="4">
        <v>8898</v>
      </c>
      <c r="B8899" s="5">
        <v>4</v>
      </c>
      <c r="C8899" s="6">
        <v>8522</v>
      </c>
      <c r="D8899" s="6">
        <v>3954</v>
      </c>
      <c r="E8899">
        <f>VLOOKUP(Чек_позиція!C8899,Товар!A:G,7,FALSE)</f>
        <v>944.38</v>
      </c>
      <c r="F8899">
        <f t="shared" ref="F8899:F8962" si="139">B8899*E8899</f>
        <v>3777.52</v>
      </c>
    </row>
    <row r="8900" spans="1:6">
      <c r="A8900" s="4">
        <v>8899</v>
      </c>
      <c r="B8900" s="5">
        <v>1</v>
      </c>
      <c r="C8900" s="6">
        <v>8150</v>
      </c>
      <c r="D8900" s="6">
        <v>3954</v>
      </c>
      <c r="E8900">
        <f>VLOOKUP(Чек_позиція!C8900,Товар!A:G,7,FALSE)</f>
        <v>71.94</v>
      </c>
      <c r="F8900">
        <f t="shared" si="139"/>
        <v>71.94</v>
      </c>
    </row>
    <row r="8901" spans="1:6">
      <c r="A8901" s="4">
        <v>8900</v>
      </c>
      <c r="B8901" s="5">
        <v>4</v>
      </c>
      <c r="C8901" s="6">
        <v>741</v>
      </c>
      <c r="D8901" s="6">
        <v>3954</v>
      </c>
      <c r="E8901">
        <f>VLOOKUP(Чек_позиція!C8901,Товар!A:G,7,FALSE)</f>
        <v>308.06</v>
      </c>
      <c r="F8901">
        <f t="shared" si="139"/>
        <v>1232.24</v>
      </c>
    </row>
    <row r="8902" spans="1:6">
      <c r="A8902" s="4">
        <v>8901</v>
      </c>
      <c r="B8902" s="5">
        <v>2</v>
      </c>
      <c r="C8902" s="6">
        <v>3990</v>
      </c>
      <c r="D8902" s="6">
        <v>3954</v>
      </c>
      <c r="E8902">
        <f>VLOOKUP(Чек_позиція!C8902,Товар!A:G,7,FALSE)</f>
        <v>510.27</v>
      </c>
      <c r="F8902">
        <f t="shared" si="139"/>
        <v>1020.54</v>
      </c>
    </row>
    <row r="8903" spans="1:6">
      <c r="A8903" s="4">
        <v>8902</v>
      </c>
      <c r="B8903" s="5">
        <v>1</v>
      </c>
      <c r="C8903" s="6">
        <v>804</v>
      </c>
      <c r="D8903" s="6">
        <v>3954</v>
      </c>
      <c r="E8903">
        <f>VLOOKUP(Чек_позиція!C8903,Товар!A:G,7,FALSE)</f>
        <v>906.42</v>
      </c>
      <c r="F8903">
        <f t="shared" si="139"/>
        <v>906.42</v>
      </c>
    </row>
    <row r="8904" spans="1:6">
      <c r="A8904" s="4">
        <v>8903</v>
      </c>
      <c r="B8904" s="5">
        <v>2</v>
      </c>
      <c r="C8904" s="6">
        <v>6050</v>
      </c>
      <c r="D8904" s="6">
        <v>3955</v>
      </c>
      <c r="E8904">
        <f>VLOOKUP(Чек_позиція!C8904,Товар!A:G,7,FALSE)</f>
        <v>803.74</v>
      </c>
      <c r="F8904">
        <f t="shared" si="139"/>
        <v>1607.48</v>
      </c>
    </row>
    <row r="8905" spans="1:6">
      <c r="A8905" s="4">
        <v>8904</v>
      </c>
      <c r="B8905" s="5">
        <v>4</v>
      </c>
      <c r="C8905" s="6">
        <v>5981</v>
      </c>
      <c r="D8905" s="6">
        <v>3955</v>
      </c>
      <c r="E8905">
        <f>VLOOKUP(Чек_позиція!C8905,Товар!A:G,7,FALSE)</f>
        <v>331.74</v>
      </c>
      <c r="F8905">
        <f t="shared" si="139"/>
        <v>1326.96</v>
      </c>
    </row>
    <row r="8906" spans="1:6">
      <c r="A8906" s="4">
        <v>8905</v>
      </c>
      <c r="B8906" s="5">
        <v>4</v>
      </c>
      <c r="C8906" s="6">
        <v>8494</v>
      </c>
      <c r="D8906" s="6">
        <v>3956</v>
      </c>
      <c r="E8906">
        <f>VLOOKUP(Чек_позиція!C8906,Товар!A:G,7,FALSE)</f>
        <v>440.26</v>
      </c>
      <c r="F8906">
        <f t="shared" si="139"/>
        <v>1761.04</v>
      </c>
    </row>
    <row r="8907" spans="1:6">
      <c r="A8907" s="4">
        <v>8906</v>
      </c>
      <c r="B8907" s="5">
        <v>4</v>
      </c>
      <c r="C8907" s="6">
        <v>249</v>
      </c>
      <c r="D8907" s="6">
        <v>3956</v>
      </c>
      <c r="E8907">
        <f>VLOOKUP(Чек_позиція!C8907,Товар!A:G,7,FALSE)</f>
        <v>126.62</v>
      </c>
      <c r="F8907">
        <f t="shared" si="139"/>
        <v>506.48</v>
      </c>
    </row>
    <row r="8908" spans="1:6">
      <c r="A8908" s="4">
        <v>8907</v>
      </c>
      <c r="B8908" s="5">
        <v>3</v>
      </c>
      <c r="C8908" s="6">
        <v>5590</v>
      </c>
      <c r="D8908" s="6">
        <v>3956</v>
      </c>
      <c r="E8908">
        <f>VLOOKUP(Чек_позиція!C8908,Товар!A:G,7,FALSE)</f>
        <v>769.79</v>
      </c>
      <c r="F8908">
        <f t="shared" si="139"/>
        <v>2309.37</v>
      </c>
    </row>
    <row r="8909" spans="1:6">
      <c r="A8909" s="4">
        <v>8908</v>
      </c>
      <c r="B8909" s="5">
        <v>4</v>
      </c>
      <c r="C8909" s="6">
        <v>8456</v>
      </c>
      <c r="D8909" s="6">
        <v>3956</v>
      </c>
      <c r="E8909">
        <f>VLOOKUP(Чек_позиція!C8909,Товар!A:G,7,FALSE)</f>
        <v>717.49</v>
      </c>
      <c r="F8909">
        <f t="shared" si="139"/>
        <v>2869.96</v>
      </c>
    </row>
    <row r="8910" spans="1:6">
      <c r="A8910" s="4">
        <v>8909</v>
      </c>
      <c r="B8910" s="5">
        <v>2</v>
      </c>
      <c r="C8910" s="6">
        <v>1947</v>
      </c>
      <c r="D8910" s="6">
        <v>3957</v>
      </c>
      <c r="E8910">
        <f>VLOOKUP(Чек_позиція!C8910,Товар!A:G,7,FALSE)</f>
        <v>897.11</v>
      </c>
      <c r="F8910">
        <f t="shared" si="139"/>
        <v>1794.22</v>
      </c>
    </row>
    <row r="8911" spans="1:6">
      <c r="A8911" s="4">
        <v>8910</v>
      </c>
      <c r="B8911" s="5">
        <v>3</v>
      </c>
      <c r="C8911" s="6">
        <v>7322</v>
      </c>
      <c r="D8911" s="6">
        <v>3957</v>
      </c>
      <c r="E8911">
        <f>VLOOKUP(Чек_позиція!C8911,Товар!A:G,7,FALSE)</f>
        <v>517.89</v>
      </c>
      <c r="F8911">
        <f t="shared" si="139"/>
        <v>1553.67</v>
      </c>
    </row>
    <row r="8912" spans="1:6">
      <c r="A8912" s="4">
        <v>8911</v>
      </c>
      <c r="B8912" s="5">
        <v>2</v>
      </c>
      <c r="C8912" s="6">
        <v>3578</v>
      </c>
      <c r="D8912" s="6">
        <v>3957</v>
      </c>
      <c r="E8912">
        <f>VLOOKUP(Чек_позиція!C8912,Товар!A:G,7,FALSE)</f>
        <v>649.12</v>
      </c>
      <c r="F8912">
        <f t="shared" si="139"/>
        <v>1298.24</v>
      </c>
    </row>
    <row r="8913" spans="1:6">
      <c r="A8913" s="4">
        <v>8912</v>
      </c>
      <c r="B8913" s="5">
        <v>4</v>
      </c>
      <c r="C8913" s="6">
        <v>3452</v>
      </c>
      <c r="D8913" s="6">
        <v>3957</v>
      </c>
      <c r="E8913">
        <f>VLOOKUP(Чек_позиція!C8913,Товар!A:G,7,FALSE)</f>
        <v>50.99</v>
      </c>
      <c r="F8913">
        <f t="shared" si="139"/>
        <v>203.96</v>
      </c>
    </row>
    <row r="8914" spans="1:6">
      <c r="A8914" s="4">
        <v>8913</v>
      </c>
      <c r="B8914" s="5">
        <v>4</v>
      </c>
      <c r="C8914" s="6">
        <v>8129</v>
      </c>
      <c r="D8914" s="6">
        <v>3958</v>
      </c>
      <c r="E8914">
        <f>VLOOKUP(Чек_позиція!C8914,Товар!A:G,7,FALSE)</f>
        <v>113.06</v>
      </c>
      <c r="F8914">
        <f t="shared" si="139"/>
        <v>452.24</v>
      </c>
    </row>
    <row r="8915" spans="1:6">
      <c r="A8915" s="4">
        <v>8914</v>
      </c>
      <c r="B8915" s="5">
        <v>2</v>
      </c>
      <c r="C8915" s="6">
        <v>9729</v>
      </c>
      <c r="D8915" s="6">
        <v>3959</v>
      </c>
      <c r="E8915">
        <f>VLOOKUP(Чек_позиція!C8915,Товар!A:G,7,FALSE)</f>
        <v>295.33</v>
      </c>
      <c r="F8915">
        <f t="shared" si="139"/>
        <v>590.66</v>
      </c>
    </row>
    <row r="8916" spans="1:6">
      <c r="A8916" s="4">
        <v>8915</v>
      </c>
      <c r="B8916" s="5">
        <v>4</v>
      </c>
      <c r="C8916" s="6">
        <v>6162</v>
      </c>
      <c r="D8916" s="6">
        <v>3959</v>
      </c>
      <c r="E8916">
        <f>VLOOKUP(Чек_позиція!C8916,Товар!A:G,7,FALSE)</f>
        <v>73.569999999999993</v>
      </c>
      <c r="F8916">
        <f t="shared" si="139"/>
        <v>294.27999999999997</v>
      </c>
    </row>
    <row r="8917" spans="1:6">
      <c r="A8917" s="4">
        <v>8916</v>
      </c>
      <c r="B8917" s="5">
        <v>1</v>
      </c>
      <c r="C8917" s="6">
        <v>2703</v>
      </c>
      <c r="D8917" s="6">
        <v>3959</v>
      </c>
      <c r="E8917">
        <f>VLOOKUP(Чек_позиція!C8917,Товар!A:G,7,FALSE)</f>
        <v>895.85</v>
      </c>
      <c r="F8917">
        <f t="shared" si="139"/>
        <v>895.85</v>
      </c>
    </row>
    <row r="8918" spans="1:6">
      <c r="A8918" s="4">
        <v>8917</v>
      </c>
      <c r="B8918" s="5">
        <v>2</v>
      </c>
      <c r="C8918" s="6">
        <v>6195</v>
      </c>
      <c r="D8918" s="6">
        <v>3959</v>
      </c>
      <c r="E8918">
        <f>VLOOKUP(Чек_позиція!C8918,Товар!A:G,7,FALSE)</f>
        <v>653.11</v>
      </c>
      <c r="F8918">
        <f t="shared" si="139"/>
        <v>1306.22</v>
      </c>
    </row>
    <row r="8919" spans="1:6">
      <c r="A8919" s="4">
        <v>8918</v>
      </c>
      <c r="B8919" s="5">
        <v>1</v>
      </c>
      <c r="C8919" s="6">
        <v>9546</v>
      </c>
      <c r="D8919" s="6">
        <v>3959</v>
      </c>
      <c r="E8919">
        <f>VLOOKUP(Чек_позиція!C8919,Товар!A:G,7,FALSE)</f>
        <v>949.7</v>
      </c>
      <c r="F8919">
        <f t="shared" si="139"/>
        <v>949.7</v>
      </c>
    </row>
    <row r="8920" spans="1:6">
      <c r="A8920" s="4">
        <v>8919</v>
      </c>
      <c r="B8920" s="5">
        <v>4</v>
      </c>
      <c r="C8920" s="6">
        <v>9683</v>
      </c>
      <c r="D8920" s="6">
        <v>3960</v>
      </c>
      <c r="E8920">
        <f>VLOOKUP(Чек_позиція!C8920,Товар!A:G,7,FALSE)</f>
        <v>748.67</v>
      </c>
      <c r="F8920">
        <f t="shared" si="139"/>
        <v>2994.68</v>
      </c>
    </row>
    <row r="8921" spans="1:6">
      <c r="A8921" s="4">
        <v>8920</v>
      </c>
      <c r="B8921" s="5">
        <v>2</v>
      </c>
      <c r="C8921" s="6">
        <v>2420</v>
      </c>
      <c r="D8921" s="6">
        <v>3960</v>
      </c>
      <c r="E8921">
        <f>VLOOKUP(Чек_позиція!C8921,Товар!A:G,7,FALSE)</f>
        <v>155.46</v>
      </c>
      <c r="F8921">
        <f t="shared" si="139"/>
        <v>310.92</v>
      </c>
    </row>
    <row r="8922" spans="1:6">
      <c r="A8922" s="4">
        <v>8921</v>
      </c>
      <c r="B8922" s="5">
        <v>3</v>
      </c>
      <c r="C8922" s="6">
        <v>9051</v>
      </c>
      <c r="D8922" s="6">
        <v>3960</v>
      </c>
      <c r="E8922">
        <f>VLOOKUP(Чек_позиція!C8922,Товар!A:G,7,FALSE)</f>
        <v>360.74</v>
      </c>
      <c r="F8922">
        <f t="shared" si="139"/>
        <v>1082.22</v>
      </c>
    </row>
    <row r="8923" spans="1:6">
      <c r="A8923" s="4">
        <v>8922</v>
      </c>
      <c r="B8923" s="5">
        <v>2</v>
      </c>
      <c r="C8923" s="6">
        <v>8449</v>
      </c>
      <c r="D8923" s="6">
        <v>3960</v>
      </c>
      <c r="E8923">
        <f>VLOOKUP(Чек_позиція!C8923,Товар!A:G,7,FALSE)</f>
        <v>383.45</v>
      </c>
      <c r="F8923">
        <f t="shared" si="139"/>
        <v>766.9</v>
      </c>
    </row>
    <row r="8924" spans="1:6">
      <c r="A8924" s="4">
        <v>8923</v>
      </c>
      <c r="B8924" s="5">
        <v>3</v>
      </c>
      <c r="C8924" s="6">
        <v>7352</v>
      </c>
      <c r="D8924" s="6">
        <v>3961</v>
      </c>
      <c r="E8924">
        <f>VLOOKUP(Чек_позиція!C8924,Товар!A:G,7,FALSE)</f>
        <v>822.09</v>
      </c>
      <c r="F8924">
        <f t="shared" si="139"/>
        <v>2466.27</v>
      </c>
    </row>
    <row r="8925" spans="1:6">
      <c r="A8925" s="4">
        <v>8924</v>
      </c>
      <c r="B8925" s="5">
        <v>2</v>
      </c>
      <c r="C8925" s="6">
        <v>7887</v>
      </c>
      <c r="D8925" s="6">
        <v>3962</v>
      </c>
      <c r="E8925">
        <f>VLOOKUP(Чек_позиція!C8925,Товар!A:G,7,FALSE)</f>
        <v>627.62</v>
      </c>
      <c r="F8925">
        <f t="shared" si="139"/>
        <v>1255.24</v>
      </c>
    </row>
    <row r="8926" spans="1:6">
      <c r="A8926" s="4">
        <v>8925</v>
      </c>
      <c r="B8926" s="5">
        <v>2</v>
      </c>
      <c r="C8926" s="6">
        <v>4645</v>
      </c>
      <c r="D8926" s="6">
        <v>3962</v>
      </c>
      <c r="E8926">
        <f>VLOOKUP(Чек_позиція!C8926,Товар!A:G,7,FALSE)</f>
        <v>708.37</v>
      </c>
      <c r="F8926">
        <f t="shared" si="139"/>
        <v>1416.74</v>
      </c>
    </row>
    <row r="8927" spans="1:6">
      <c r="A8927" s="4">
        <v>8926</v>
      </c>
      <c r="B8927" s="5">
        <v>3</v>
      </c>
      <c r="C8927" s="6">
        <v>5574</v>
      </c>
      <c r="D8927" s="6">
        <v>3962</v>
      </c>
      <c r="E8927">
        <f>VLOOKUP(Чек_позиція!C8927,Товар!A:G,7,FALSE)</f>
        <v>710.54</v>
      </c>
      <c r="F8927">
        <f t="shared" si="139"/>
        <v>2131.62</v>
      </c>
    </row>
    <row r="8928" spans="1:6">
      <c r="A8928" s="4">
        <v>8927</v>
      </c>
      <c r="B8928" s="5">
        <v>2</v>
      </c>
      <c r="C8928" s="6">
        <v>2934</v>
      </c>
      <c r="D8928" s="6">
        <v>3962</v>
      </c>
      <c r="E8928">
        <f>VLOOKUP(Чек_позиція!C8928,Товар!A:G,7,FALSE)</f>
        <v>168.23</v>
      </c>
      <c r="F8928">
        <f t="shared" si="139"/>
        <v>336.46</v>
      </c>
    </row>
    <row r="8929" spans="1:6">
      <c r="A8929" s="4">
        <v>8928</v>
      </c>
      <c r="B8929" s="5">
        <v>4</v>
      </c>
      <c r="C8929" s="6">
        <v>3917</v>
      </c>
      <c r="D8929" s="6">
        <v>3963</v>
      </c>
      <c r="E8929">
        <f>VLOOKUP(Чек_позиція!C8929,Товар!A:G,7,FALSE)</f>
        <v>306.23</v>
      </c>
      <c r="F8929">
        <f t="shared" si="139"/>
        <v>1224.92</v>
      </c>
    </row>
    <row r="8930" spans="1:6">
      <c r="A8930" s="4">
        <v>8929</v>
      </c>
      <c r="B8930" s="5">
        <v>4</v>
      </c>
      <c r="C8930" s="6">
        <v>3346</v>
      </c>
      <c r="D8930" s="6">
        <v>3963</v>
      </c>
      <c r="E8930">
        <f>VLOOKUP(Чек_позиція!C8930,Товар!A:G,7,FALSE)</f>
        <v>674.61</v>
      </c>
      <c r="F8930">
        <f t="shared" si="139"/>
        <v>2698.44</v>
      </c>
    </row>
    <row r="8931" spans="1:6">
      <c r="A8931" s="4">
        <v>8930</v>
      </c>
      <c r="B8931" s="5">
        <v>2</v>
      </c>
      <c r="C8931" s="6">
        <v>9304</v>
      </c>
      <c r="D8931" s="6">
        <v>3963</v>
      </c>
      <c r="E8931">
        <f>VLOOKUP(Чек_позиція!C8931,Товар!A:G,7,FALSE)</f>
        <v>742.11</v>
      </c>
      <c r="F8931">
        <f t="shared" si="139"/>
        <v>1484.22</v>
      </c>
    </row>
    <row r="8932" spans="1:6">
      <c r="A8932" s="4">
        <v>8931</v>
      </c>
      <c r="B8932" s="5">
        <v>2</v>
      </c>
      <c r="C8932" s="6">
        <v>9481</v>
      </c>
      <c r="D8932" s="6">
        <v>3964</v>
      </c>
      <c r="E8932">
        <f>VLOOKUP(Чек_позиція!C8932,Товар!A:G,7,FALSE)</f>
        <v>106.83</v>
      </c>
      <c r="F8932">
        <f t="shared" si="139"/>
        <v>213.66</v>
      </c>
    </row>
    <row r="8933" spans="1:6">
      <c r="A8933" s="4">
        <v>8932</v>
      </c>
      <c r="B8933" s="5">
        <v>2</v>
      </c>
      <c r="C8933" s="6">
        <v>4580</v>
      </c>
      <c r="D8933" s="6">
        <v>3964</v>
      </c>
      <c r="E8933">
        <f>VLOOKUP(Чек_позиція!C8933,Товар!A:G,7,FALSE)</f>
        <v>478.68</v>
      </c>
      <c r="F8933">
        <f t="shared" si="139"/>
        <v>957.36</v>
      </c>
    </row>
    <row r="8934" spans="1:6">
      <c r="A8934" s="4">
        <v>8933</v>
      </c>
      <c r="B8934" s="5">
        <v>2</v>
      </c>
      <c r="C8934" s="6">
        <v>842</v>
      </c>
      <c r="D8934" s="6">
        <v>3964</v>
      </c>
      <c r="E8934">
        <f>VLOOKUP(Чек_позиція!C8934,Товар!A:G,7,FALSE)</f>
        <v>763.55</v>
      </c>
      <c r="F8934">
        <f t="shared" si="139"/>
        <v>1527.1</v>
      </c>
    </row>
    <row r="8935" spans="1:6">
      <c r="A8935" s="4">
        <v>8934</v>
      </c>
      <c r="B8935" s="5">
        <v>4</v>
      </c>
      <c r="C8935" s="6">
        <v>2731</v>
      </c>
      <c r="D8935" s="6">
        <v>3965</v>
      </c>
      <c r="E8935">
        <f>VLOOKUP(Чек_позиція!C8935,Товар!A:G,7,FALSE)</f>
        <v>758.86</v>
      </c>
      <c r="F8935">
        <f t="shared" si="139"/>
        <v>3035.44</v>
      </c>
    </row>
    <row r="8936" spans="1:6">
      <c r="A8936" s="4">
        <v>8935</v>
      </c>
      <c r="B8936" s="5">
        <v>3</v>
      </c>
      <c r="C8936" s="6">
        <v>5086</v>
      </c>
      <c r="D8936" s="6">
        <v>3965</v>
      </c>
      <c r="E8936">
        <f>VLOOKUP(Чек_позиція!C8936,Товар!A:G,7,FALSE)</f>
        <v>840.24</v>
      </c>
      <c r="F8936">
        <f t="shared" si="139"/>
        <v>2520.7200000000003</v>
      </c>
    </row>
    <row r="8937" spans="1:6">
      <c r="A8937" s="4">
        <v>8936</v>
      </c>
      <c r="B8937" s="5">
        <v>3</v>
      </c>
      <c r="C8937" s="6">
        <v>4489</v>
      </c>
      <c r="D8937" s="6">
        <v>3966</v>
      </c>
      <c r="E8937">
        <f>VLOOKUP(Чек_позиція!C8937,Товар!A:G,7,FALSE)</f>
        <v>560.12</v>
      </c>
      <c r="F8937">
        <f t="shared" si="139"/>
        <v>1680.3600000000001</v>
      </c>
    </row>
    <row r="8938" spans="1:6">
      <c r="A8938" s="4">
        <v>8937</v>
      </c>
      <c r="B8938" s="5">
        <v>4</v>
      </c>
      <c r="C8938" s="6">
        <v>6531</v>
      </c>
      <c r="D8938" s="6">
        <v>3966</v>
      </c>
      <c r="E8938">
        <f>VLOOKUP(Чек_позиція!C8938,Товар!A:G,7,FALSE)</f>
        <v>491.81</v>
      </c>
      <c r="F8938">
        <f t="shared" si="139"/>
        <v>1967.24</v>
      </c>
    </row>
    <row r="8939" spans="1:6">
      <c r="A8939" s="4">
        <v>8938</v>
      </c>
      <c r="B8939" s="5">
        <v>2</v>
      </c>
      <c r="C8939" s="6">
        <v>5958</v>
      </c>
      <c r="D8939" s="6">
        <v>3967</v>
      </c>
      <c r="E8939">
        <f>VLOOKUP(Чек_позиція!C8939,Товар!A:G,7,FALSE)</f>
        <v>570.4</v>
      </c>
      <c r="F8939">
        <f t="shared" si="139"/>
        <v>1140.8</v>
      </c>
    </row>
    <row r="8940" spans="1:6">
      <c r="A8940" s="4">
        <v>8939</v>
      </c>
      <c r="B8940" s="5">
        <v>4</v>
      </c>
      <c r="C8940" s="6">
        <v>9592</v>
      </c>
      <c r="D8940" s="6">
        <v>3967</v>
      </c>
      <c r="E8940">
        <f>VLOOKUP(Чек_позиція!C8940,Товар!A:G,7,FALSE)</f>
        <v>660.94</v>
      </c>
      <c r="F8940">
        <f t="shared" si="139"/>
        <v>2643.76</v>
      </c>
    </row>
    <row r="8941" spans="1:6">
      <c r="A8941" s="4">
        <v>8940</v>
      </c>
      <c r="B8941" s="5">
        <v>2</v>
      </c>
      <c r="C8941" s="6">
        <v>6303</v>
      </c>
      <c r="D8941" s="6">
        <v>3968</v>
      </c>
      <c r="E8941">
        <f>VLOOKUP(Чек_позиція!C8941,Товар!A:G,7,FALSE)</f>
        <v>381.96</v>
      </c>
      <c r="F8941">
        <f t="shared" si="139"/>
        <v>763.92</v>
      </c>
    </row>
    <row r="8942" spans="1:6">
      <c r="A8942" s="4">
        <v>8941</v>
      </c>
      <c r="B8942" s="5">
        <v>1</v>
      </c>
      <c r="C8942" s="6">
        <v>8822</v>
      </c>
      <c r="D8942" s="6">
        <v>3968</v>
      </c>
      <c r="E8942">
        <f>VLOOKUP(Чек_позиція!C8942,Товар!A:G,7,FALSE)</f>
        <v>901.95</v>
      </c>
      <c r="F8942">
        <f t="shared" si="139"/>
        <v>901.95</v>
      </c>
    </row>
    <row r="8943" spans="1:6">
      <c r="A8943" s="4">
        <v>8942</v>
      </c>
      <c r="B8943" s="5">
        <v>3</v>
      </c>
      <c r="C8943" s="6">
        <v>1029</v>
      </c>
      <c r="D8943" s="6">
        <v>3969</v>
      </c>
      <c r="E8943">
        <f>VLOOKUP(Чек_позиція!C8943,Товар!A:G,7,FALSE)</f>
        <v>533.02</v>
      </c>
      <c r="F8943">
        <f t="shared" si="139"/>
        <v>1599.06</v>
      </c>
    </row>
    <row r="8944" spans="1:6">
      <c r="A8944" s="4">
        <v>8943</v>
      </c>
      <c r="B8944" s="5">
        <v>3</v>
      </c>
      <c r="C8944" s="6">
        <v>6451</v>
      </c>
      <c r="D8944" s="6">
        <v>3969</v>
      </c>
      <c r="E8944">
        <f>VLOOKUP(Чек_позиція!C8944,Товар!A:G,7,FALSE)</f>
        <v>113.1</v>
      </c>
      <c r="F8944">
        <f t="shared" si="139"/>
        <v>339.29999999999995</v>
      </c>
    </row>
    <row r="8945" spans="1:6">
      <c r="A8945" s="4">
        <v>8944</v>
      </c>
      <c r="B8945" s="5">
        <v>4</v>
      </c>
      <c r="C8945" s="6">
        <v>4640</v>
      </c>
      <c r="D8945" s="6">
        <v>3969</v>
      </c>
      <c r="E8945">
        <f>VLOOKUP(Чек_позиція!C8945,Товар!A:G,7,FALSE)</f>
        <v>714.82</v>
      </c>
      <c r="F8945">
        <f t="shared" si="139"/>
        <v>2859.28</v>
      </c>
    </row>
    <row r="8946" spans="1:6">
      <c r="A8946" s="4">
        <v>8945</v>
      </c>
      <c r="B8946" s="5">
        <v>1</v>
      </c>
      <c r="C8946" s="6">
        <v>5451</v>
      </c>
      <c r="D8946" s="6">
        <v>3970</v>
      </c>
      <c r="E8946">
        <f>VLOOKUP(Чек_позиція!C8946,Товар!A:G,7,FALSE)</f>
        <v>663.92</v>
      </c>
      <c r="F8946">
        <f t="shared" si="139"/>
        <v>663.92</v>
      </c>
    </row>
    <row r="8947" spans="1:6">
      <c r="A8947" s="4">
        <v>8946</v>
      </c>
      <c r="B8947" s="5">
        <v>1</v>
      </c>
      <c r="C8947" s="6">
        <v>5145</v>
      </c>
      <c r="D8947" s="6">
        <v>3971</v>
      </c>
      <c r="E8947">
        <f>VLOOKUP(Чек_позиція!C8947,Товар!A:G,7,FALSE)</f>
        <v>155.49</v>
      </c>
      <c r="F8947">
        <f t="shared" si="139"/>
        <v>155.49</v>
      </c>
    </row>
    <row r="8948" spans="1:6">
      <c r="A8948" s="4">
        <v>8947</v>
      </c>
      <c r="B8948" s="5">
        <v>4</v>
      </c>
      <c r="C8948" s="6">
        <v>5596</v>
      </c>
      <c r="D8948" s="6">
        <v>3971</v>
      </c>
      <c r="E8948">
        <f>VLOOKUP(Чек_позиція!C8948,Товар!A:G,7,FALSE)</f>
        <v>157.61000000000001</v>
      </c>
      <c r="F8948">
        <f t="shared" si="139"/>
        <v>630.44000000000005</v>
      </c>
    </row>
    <row r="8949" spans="1:6">
      <c r="A8949" s="4">
        <v>8948</v>
      </c>
      <c r="B8949" s="5">
        <v>2</v>
      </c>
      <c r="C8949" s="6">
        <v>7096</v>
      </c>
      <c r="D8949" s="6">
        <v>3971</v>
      </c>
      <c r="E8949">
        <f>VLOOKUP(Чек_позиція!C8949,Товар!A:G,7,FALSE)</f>
        <v>894.68</v>
      </c>
      <c r="F8949">
        <f t="shared" si="139"/>
        <v>1789.36</v>
      </c>
    </row>
    <row r="8950" spans="1:6">
      <c r="A8950" s="4">
        <v>8949</v>
      </c>
      <c r="B8950" s="5">
        <v>2</v>
      </c>
      <c r="C8950" s="6">
        <v>5352</v>
      </c>
      <c r="D8950" s="6">
        <v>3972</v>
      </c>
      <c r="E8950">
        <f>VLOOKUP(Чек_позиція!C8950,Товар!A:G,7,FALSE)</f>
        <v>797.59</v>
      </c>
      <c r="F8950">
        <f t="shared" si="139"/>
        <v>1595.18</v>
      </c>
    </row>
    <row r="8951" spans="1:6">
      <c r="A8951" s="4">
        <v>8950</v>
      </c>
      <c r="B8951" s="5">
        <v>3</v>
      </c>
      <c r="C8951" s="6">
        <v>979</v>
      </c>
      <c r="D8951" s="6">
        <v>3972</v>
      </c>
      <c r="E8951">
        <f>VLOOKUP(Чек_позиція!C8951,Товар!A:G,7,FALSE)</f>
        <v>221.53</v>
      </c>
      <c r="F8951">
        <f t="shared" si="139"/>
        <v>664.59</v>
      </c>
    </row>
    <row r="8952" spans="1:6">
      <c r="A8952" s="4">
        <v>8951</v>
      </c>
      <c r="B8952" s="5">
        <v>1</v>
      </c>
      <c r="C8952" s="6">
        <v>943</v>
      </c>
      <c r="D8952" s="6">
        <v>3972</v>
      </c>
      <c r="E8952">
        <f>VLOOKUP(Чек_позиція!C8952,Товар!A:G,7,FALSE)</f>
        <v>179.94</v>
      </c>
      <c r="F8952">
        <f t="shared" si="139"/>
        <v>179.94</v>
      </c>
    </row>
    <row r="8953" spans="1:6">
      <c r="A8953" s="4">
        <v>8952</v>
      </c>
      <c r="B8953" s="5">
        <v>1</v>
      </c>
      <c r="C8953" s="6">
        <v>9842</v>
      </c>
      <c r="D8953" s="6">
        <v>3972</v>
      </c>
      <c r="E8953">
        <f>VLOOKUP(Чек_позиція!C8953,Товар!A:G,7,FALSE)</f>
        <v>483.09</v>
      </c>
      <c r="F8953">
        <f t="shared" si="139"/>
        <v>483.09</v>
      </c>
    </row>
    <row r="8954" spans="1:6">
      <c r="A8954" s="4">
        <v>8953</v>
      </c>
      <c r="B8954" s="5">
        <v>4</v>
      </c>
      <c r="C8954" s="6">
        <v>5157</v>
      </c>
      <c r="D8954" s="6">
        <v>3972</v>
      </c>
      <c r="E8954">
        <f>VLOOKUP(Чек_позиція!C8954,Товар!A:G,7,FALSE)</f>
        <v>653.75</v>
      </c>
      <c r="F8954">
        <f t="shared" si="139"/>
        <v>2615</v>
      </c>
    </row>
    <row r="8955" spans="1:6">
      <c r="A8955" s="4">
        <v>8954</v>
      </c>
      <c r="B8955" s="5">
        <v>3</v>
      </c>
      <c r="C8955" s="6">
        <v>7667</v>
      </c>
      <c r="D8955" s="6">
        <v>3973</v>
      </c>
      <c r="E8955">
        <f>VLOOKUP(Чек_позиція!C8955,Товар!A:G,7,FALSE)</f>
        <v>443.08</v>
      </c>
      <c r="F8955">
        <f t="shared" si="139"/>
        <v>1329.24</v>
      </c>
    </row>
    <row r="8956" spans="1:6">
      <c r="A8956" s="4">
        <v>8955</v>
      </c>
      <c r="B8956" s="5">
        <v>4</v>
      </c>
      <c r="C8956" s="6">
        <v>8542</v>
      </c>
      <c r="D8956" s="6">
        <v>3974</v>
      </c>
      <c r="E8956">
        <f>VLOOKUP(Чек_позиція!C8956,Товар!A:G,7,FALSE)</f>
        <v>43.18</v>
      </c>
      <c r="F8956">
        <f t="shared" si="139"/>
        <v>172.72</v>
      </c>
    </row>
    <row r="8957" spans="1:6">
      <c r="A8957" s="4">
        <v>8956</v>
      </c>
      <c r="B8957" s="5">
        <v>1</v>
      </c>
      <c r="C8957" s="6">
        <v>4178</v>
      </c>
      <c r="D8957" s="6">
        <v>3974</v>
      </c>
      <c r="E8957">
        <f>VLOOKUP(Чек_позиція!C8957,Товар!A:G,7,FALSE)</f>
        <v>881.91</v>
      </c>
      <c r="F8957">
        <f t="shared" si="139"/>
        <v>881.91</v>
      </c>
    </row>
    <row r="8958" spans="1:6">
      <c r="A8958" s="4">
        <v>8957</v>
      </c>
      <c r="B8958" s="5">
        <v>3</v>
      </c>
      <c r="C8958" s="6">
        <v>7099</v>
      </c>
      <c r="D8958" s="6">
        <v>3975</v>
      </c>
      <c r="E8958">
        <f>VLOOKUP(Чек_позиція!C8958,Товар!A:G,7,FALSE)</f>
        <v>896.16</v>
      </c>
      <c r="F8958">
        <f t="shared" si="139"/>
        <v>2688.48</v>
      </c>
    </row>
    <row r="8959" spans="1:6">
      <c r="A8959" s="4">
        <v>8958</v>
      </c>
      <c r="B8959" s="5">
        <v>3</v>
      </c>
      <c r="C8959" s="6">
        <v>7497</v>
      </c>
      <c r="D8959" s="6">
        <v>3976</v>
      </c>
      <c r="E8959">
        <f>VLOOKUP(Чек_позиція!C8959,Товар!A:G,7,FALSE)</f>
        <v>110.01</v>
      </c>
      <c r="F8959">
        <f t="shared" si="139"/>
        <v>330.03000000000003</v>
      </c>
    </row>
    <row r="8960" spans="1:6">
      <c r="A8960" s="4">
        <v>8959</v>
      </c>
      <c r="B8960" s="5">
        <v>4</v>
      </c>
      <c r="C8960" s="6">
        <v>9892</v>
      </c>
      <c r="D8960" s="6">
        <v>3977</v>
      </c>
      <c r="E8960">
        <f>VLOOKUP(Чек_позиція!C8960,Товар!A:G,7,FALSE)</f>
        <v>225.57</v>
      </c>
      <c r="F8960">
        <f t="shared" si="139"/>
        <v>902.28</v>
      </c>
    </row>
    <row r="8961" spans="1:6">
      <c r="A8961" s="4">
        <v>8960</v>
      </c>
      <c r="B8961" s="5">
        <v>4</v>
      </c>
      <c r="C8961" s="6">
        <v>9866</v>
      </c>
      <c r="D8961" s="6">
        <v>3977</v>
      </c>
      <c r="E8961">
        <f>VLOOKUP(Чек_позиція!C8961,Товар!A:G,7,FALSE)</f>
        <v>364.53</v>
      </c>
      <c r="F8961">
        <f t="shared" si="139"/>
        <v>1458.12</v>
      </c>
    </row>
    <row r="8962" spans="1:6">
      <c r="A8962" s="4">
        <v>8961</v>
      </c>
      <c r="B8962" s="5">
        <v>2</v>
      </c>
      <c r="C8962" s="6">
        <v>1170</v>
      </c>
      <c r="D8962" s="6">
        <v>3977</v>
      </c>
      <c r="E8962">
        <f>VLOOKUP(Чек_позиція!C8962,Товар!A:G,7,FALSE)</f>
        <v>590.95000000000005</v>
      </c>
      <c r="F8962">
        <f t="shared" si="139"/>
        <v>1181.9000000000001</v>
      </c>
    </row>
    <row r="8963" spans="1:6">
      <c r="A8963" s="4">
        <v>8962</v>
      </c>
      <c r="B8963" s="5">
        <v>3</v>
      </c>
      <c r="C8963" s="6">
        <v>2073</v>
      </c>
      <c r="D8963" s="6">
        <v>3977</v>
      </c>
      <c r="E8963">
        <f>VLOOKUP(Чек_позиція!C8963,Товар!A:G,7,FALSE)</f>
        <v>352.28</v>
      </c>
      <c r="F8963">
        <f t="shared" ref="F8963:F9026" si="140">B8963*E8963</f>
        <v>1056.8399999999999</v>
      </c>
    </row>
    <row r="8964" spans="1:6">
      <c r="A8964" s="4">
        <v>8963</v>
      </c>
      <c r="B8964" s="5">
        <v>2</v>
      </c>
      <c r="C8964" s="6">
        <v>2208</v>
      </c>
      <c r="D8964" s="6">
        <v>3977</v>
      </c>
      <c r="E8964">
        <f>VLOOKUP(Чек_позиція!C8964,Товар!A:G,7,FALSE)</f>
        <v>741.48</v>
      </c>
      <c r="F8964">
        <f t="shared" si="140"/>
        <v>1482.96</v>
      </c>
    </row>
    <row r="8965" spans="1:6">
      <c r="A8965" s="4">
        <v>8964</v>
      </c>
      <c r="B8965" s="5">
        <v>3</v>
      </c>
      <c r="C8965" s="6">
        <v>4185</v>
      </c>
      <c r="D8965" s="6">
        <v>3978</v>
      </c>
      <c r="E8965">
        <f>VLOOKUP(Чек_позиція!C8965,Товар!A:G,7,FALSE)</f>
        <v>750.96</v>
      </c>
      <c r="F8965">
        <f t="shared" si="140"/>
        <v>2252.88</v>
      </c>
    </row>
    <row r="8966" spans="1:6">
      <c r="A8966" s="4">
        <v>8965</v>
      </c>
      <c r="B8966" s="5">
        <v>1</v>
      </c>
      <c r="C8966" s="6">
        <v>3915</v>
      </c>
      <c r="D8966" s="6">
        <v>3978</v>
      </c>
      <c r="E8966">
        <f>VLOOKUP(Чек_позиція!C8966,Товар!A:G,7,FALSE)</f>
        <v>386.08</v>
      </c>
      <c r="F8966">
        <f t="shared" si="140"/>
        <v>386.08</v>
      </c>
    </row>
    <row r="8967" spans="1:6">
      <c r="A8967" s="4">
        <v>8966</v>
      </c>
      <c r="B8967" s="5">
        <v>4</v>
      </c>
      <c r="C8967" s="6">
        <v>3172</v>
      </c>
      <c r="D8967" s="6">
        <v>3978</v>
      </c>
      <c r="E8967">
        <f>VLOOKUP(Чек_позиція!C8967,Товар!A:G,7,FALSE)</f>
        <v>729.48</v>
      </c>
      <c r="F8967">
        <f t="shared" si="140"/>
        <v>2917.92</v>
      </c>
    </row>
    <row r="8968" spans="1:6">
      <c r="A8968" s="4">
        <v>8967</v>
      </c>
      <c r="B8968" s="5">
        <v>3</v>
      </c>
      <c r="C8968" s="6">
        <v>7939</v>
      </c>
      <c r="D8968" s="6">
        <v>3978</v>
      </c>
      <c r="E8968">
        <f>VLOOKUP(Чек_позиція!C8968,Товар!A:G,7,FALSE)</f>
        <v>874.82</v>
      </c>
      <c r="F8968">
        <f t="shared" si="140"/>
        <v>2624.46</v>
      </c>
    </row>
    <row r="8969" spans="1:6">
      <c r="A8969" s="4">
        <v>8968</v>
      </c>
      <c r="B8969" s="5">
        <v>4</v>
      </c>
      <c r="C8969" s="6">
        <v>7202</v>
      </c>
      <c r="D8969" s="6">
        <v>3978</v>
      </c>
      <c r="E8969">
        <f>VLOOKUP(Чек_позиція!C8969,Товар!A:G,7,FALSE)</f>
        <v>768.65</v>
      </c>
      <c r="F8969">
        <f t="shared" si="140"/>
        <v>3074.6</v>
      </c>
    </row>
    <row r="8970" spans="1:6">
      <c r="A8970" s="4">
        <v>8969</v>
      </c>
      <c r="B8970" s="5">
        <v>4</v>
      </c>
      <c r="C8970" s="6">
        <v>4129</v>
      </c>
      <c r="D8970" s="6">
        <v>3979</v>
      </c>
      <c r="E8970">
        <f>VLOOKUP(Чек_позиція!C8970,Товар!A:G,7,FALSE)</f>
        <v>561.37</v>
      </c>
      <c r="F8970">
        <f t="shared" si="140"/>
        <v>2245.48</v>
      </c>
    </row>
    <row r="8971" spans="1:6">
      <c r="A8971" s="4">
        <v>8970</v>
      </c>
      <c r="B8971" s="5">
        <v>3</v>
      </c>
      <c r="C8971" s="6">
        <v>8365</v>
      </c>
      <c r="D8971" s="6">
        <v>3979</v>
      </c>
      <c r="E8971">
        <f>VLOOKUP(Чек_позиція!C8971,Товар!A:G,7,FALSE)</f>
        <v>367.52</v>
      </c>
      <c r="F8971">
        <f t="shared" si="140"/>
        <v>1102.56</v>
      </c>
    </row>
    <row r="8972" spans="1:6">
      <c r="A8972" s="4">
        <v>8971</v>
      </c>
      <c r="B8972" s="5">
        <v>2</v>
      </c>
      <c r="C8972" s="6">
        <v>7115</v>
      </c>
      <c r="D8972" s="6">
        <v>3979</v>
      </c>
      <c r="E8972">
        <f>VLOOKUP(Чек_позиція!C8972,Товар!A:G,7,FALSE)</f>
        <v>330.52</v>
      </c>
      <c r="F8972">
        <f t="shared" si="140"/>
        <v>661.04</v>
      </c>
    </row>
    <row r="8973" spans="1:6">
      <c r="A8973" s="4">
        <v>8972</v>
      </c>
      <c r="B8973" s="5">
        <v>2</v>
      </c>
      <c r="C8973" s="6">
        <v>1223</v>
      </c>
      <c r="D8973" s="6">
        <v>3980</v>
      </c>
      <c r="E8973">
        <f>VLOOKUP(Чек_позиція!C8973,Товар!A:G,7,FALSE)</f>
        <v>480.61</v>
      </c>
      <c r="F8973">
        <f t="shared" si="140"/>
        <v>961.22</v>
      </c>
    </row>
    <row r="8974" spans="1:6">
      <c r="A8974" s="4">
        <v>8973</v>
      </c>
      <c r="B8974" s="5">
        <v>2</v>
      </c>
      <c r="C8974" s="6">
        <v>3781</v>
      </c>
      <c r="D8974" s="6">
        <v>3980</v>
      </c>
      <c r="E8974">
        <f>VLOOKUP(Чек_позиція!C8974,Товар!A:G,7,FALSE)</f>
        <v>441.17</v>
      </c>
      <c r="F8974">
        <f t="shared" si="140"/>
        <v>882.34</v>
      </c>
    </row>
    <row r="8975" spans="1:6">
      <c r="A8975" s="4">
        <v>8974</v>
      </c>
      <c r="B8975" s="5">
        <v>2</v>
      </c>
      <c r="C8975" s="6">
        <v>5748</v>
      </c>
      <c r="D8975" s="6">
        <v>3980</v>
      </c>
      <c r="E8975">
        <f>VLOOKUP(Чек_позиція!C8975,Товар!A:G,7,FALSE)</f>
        <v>677.92</v>
      </c>
      <c r="F8975">
        <f t="shared" si="140"/>
        <v>1355.84</v>
      </c>
    </row>
    <row r="8976" spans="1:6">
      <c r="A8976" s="4">
        <v>8975</v>
      </c>
      <c r="B8976" s="5">
        <v>2</v>
      </c>
      <c r="C8976" s="6">
        <v>7986</v>
      </c>
      <c r="D8976" s="6">
        <v>3980</v>
      </c>
      <c r="E8976">
        <f>VLOOKUP(Чек_позиція!C8976,Товар!A:G,7,FALSE)</f>
        <v>177.13</v>
      </c>
      <c r="F8976">
        <f t="shared" si="140"/>
        <v>354.26</v>
      </c>
    </row>
    <row r="8977" spans="1:6">
      <c r="A8977" s="4">
        <v>8976</v>
      </c>
      <c r="B8977" s="5">
        <v>3</v>
      </c>
      <c r="C8977" s="6">
        <v>3032</v>
      </c>
      <c r="D8977" s="6">
        <v>3980</v>
      </c>
      <c r="E8977">
        <f>VLOOKUP(Чек_позиція!C8977,Товар!A:G,7,FALSE)</f>
        <v>263.64</v>
      </c>
      <c r="F8977">
        <f t="shared" si="140"/>
        <v>790.92</v>
      </c>
    </row>
    <row r="8978" spans="1:6">
      <c r="A8978" s="4">
        <v>8977</v>
      </c>
      <c r="B8978" s="5">
        <v>1</v>
      </c>
      <c r="C8978" s="6">
        <v>4693</v>
      </c>
      <c r="D8978" s="6">
        <v>3981</v>
      </c>
      <c r="E8978">
        <f>VLOOKUP(Чек_позиція!C8978,Товар!A:G,7,FALSE)</f>
        <v>240.77</v>
      </c>
      <c r="F8978">
        <f t="shared" si="140"/>
        <v>240.77</v>
      </c>
    </row>
    <row r="8979" spans="1:6">
      <c r="A8979" s="4">
        <v>8978</v>
      </c>
      <c r="B8979" s="5">
        <v>3</v>
      </c>
      <c r="C8979" s="6">
        <v>2835</v>
      </c>
      <c r="D8979" s="6">
        <v>3982</v>
      </c>
      <c r="E8979">
        <f>VLOOKUP(Чек_позиція!C8979,Товар!A:G,7,FALSE)</f>
        <v>471.86</v>
      </c>
      <c r="F8979">
        <f t="shared" si="140"/>
        <v>1415.58</v>
      </c>
    </row>
    <row r="8980" spans="1:6">
      <c r="A8980" s="4">
        <v>8979</v>
      </c>
      <c r="B8980" s="5">
        <v>3</v>
      </c>
      <c r="C8980" s="6">
        <v>6502</v>
      </c>
      <c r="D8980" s="6">
        <v>3982</v>
      </c>
      <c r="E8980">
        <f>VLOOKUP(Чек_позиція!C8980,Товар!A:G,7,FALSE)</f>
        <v>375.03</v>
      </c>
      <c r="F8980">
        <f t="shared" si="140"/>
        <v>1125.0899999999999</v>
      </c>
    </row>
    <row r="8981" spans="1:6">
      <c r="A8981" s="4">
        <v>8980</v>
      </c>
      <c r="B8981" s="5">
        <v>1</v>
      </c>
      <c r="C8981" s="6">
        <v>1882</v>
      </c>
      <c r="D8981" s="6">
        <v>3982</v>
      </c>
      <c r="E8981">
        <f>VLOOKUP(Чек_позиція!C8981,Товар!A:G,7,FALSE)</f>
        <v>277.95999999999998</v>
      </c>
      <c r="F8981">
        <f t="shared" si="140"/>
        <v>277.95999999999998</v>
      </c>
    </row>
    <row r="8982" spans="1:6">
      <c r="A8982" s="4">
        <v>8981</v>
      </c>
      <c r="B8982" s="5">
        <v>2</v>
      </c>
      <c r="C8982" s="6">
        <v>268</v>
      </c>
      <c r="D8982" s="6">
        <v>3982</v>
      </c>
      <c r="E8982">
        <f>VLOOKUP(Чек_позиція!C8982,Товар!A:G,7,FALSE)</f>
        <v>597.19000000000005</v>
      </c>
      <c r="F8982">
        <f t="shared" si="140"/>
        <v>1194.3800000000001</v>
      </c>
    </row>
    <row r="8983" spans="1:6">
      <c r="A8983" s="4">
        <v>8982</v>
      </c>
      <c r="B8983" s="5">
        <v>4</v>
      </c>
      <c r="C8983" s="6">
        <v>70</v>
      </c>
      <c r="D8983" s="6">
        <v>3982</v>
      </c>
      <c r="E8983">
        <f>VLOOKUP(Чек_позиція!C8983,Товар!A:G,7,FALSE)</f>
        <v>748.45</v>
      </c>
      <c r="F8983">
        <f t="shared" si="140"/>
        <v>2993.8</v>
      </c>
    </row>
    <row r="8984" spans="1:6">
      <c r="A8984" s="4">
        <v>8983</v>
      </c>
      <c r="B8984" s="5">
        <v>2</v>
      </c>
      <c r="C8984" s="6">
        <v>4284</v>
      </c>
      <c r="D8984" s="6">
        <v>3983</v>
      </c>
      <c r="E8984">
        <f>VLOOKUP(Чек_позиція!C8984,Товар!A:G,7,FALSE)</f>
        <v>583.69000000000005</v>
      </c>
      <c r="F8984">
        <f t="shared" si="140"/>
        <v>1167.3800000000001</v>
      </c>
    </row>
    <row r="8985" spans="1:6">
      <c r="A8985" s="4">
        <v>8984</v>
      </c>
      <c r="B8985" s="5">
        <v>1</v>
      </c>
      <c r="C8985" s="6">
        <v>574</v>
      </c>
      <c r="D8985" s="6">
        <v>3983</v>
      </c>
      <c r="E8985">
        <f>VLOOKUP(Чек_позиція!C8985,Товар!A:G,7,FALSE)</f>
        <v>728.59</v>
      </c>
      <c r="F8985">
        <f t="shared" si="140"/>
        <v>728.59</v>
      </c>
    </row>
    <row r="8986" spans="1:6">
      <c r="A8986" s="4">
        <v>8985</v>
      </c>
      <c r="B8986" s="5">
        <v>4</v>
      </c>
      <c r="C8986" s="6">
        <v>7926</v>
      </c>
      <c r="D8986" s="6">
        <v>3983</v>
      </c>
      <c r="E8986">
        <f>VLOOKUP(Чек_позиція!C8986,Товар!A:G,7,FALSE)</f>
        <v>375.47</v>
      </c>
      <c r="F8986">
        <f t="shared" si="140"/>
        <v>1501.88</v>
      </c>
    </row>
    <row r="8987" spans="1:6">
      <c r="A8987" s="4">
        <v>8986</v>
      </c>
      <c r="B8987" s="5">
        <v>2</v>
      </c>
      <c r="C8987" s="6">
        <v>5444</v>
      </c>
      <c r="D8987" s="6">
        <v>3983</v>
      </c>
      <c r="E8987">
        <f>VLOOKUP(Чек_позиція!C8987,Товар!A:G,7,FALSE)</f>
        <v>700.47</v>
      </c>
      <c r="F8987">
        <f t="shared" si="140"/>
        <v>1400.94</v>
      </c>
    </row>
    <row r="8988" spans="1:6">
      <c r="A8988" s="4">
        <v>8987</v>
      </c>
      <c r="B8988" s="5">
        <v>4</v>
      </c>
      <c r="C8988" s="6">
        <v>6813</v>
      </c>
      <c r="D8988" s="6">
        <v>3984</v>
      </c>
      <c r="E8988">
        <f>VLOOKUP(Чек_позиція!C8988,Товар!A:G,7,FALSE)</f>
        <v>502.51</v>
      </c>
      <c r="F8988">
        <f t="shared" si="140"/>
        <v>2010.04</v>
      </c>
    </row>
    <row r="8989" spans="1:6">
      <c r="A8989" s="4">
        <v>8988</v>
      </c>
      <c r="B8989" s="5">
        <v>3</v>
      </c>
      <c r="C8989" s="6">
        <v>904</v>
      </c>
      <c r="D8989" s="6">
        <v>3985</v>
      </c>
      <c r="E8989">
        <f>VLOOKUP(Чек_позиція!C8989,Товар!A:G,7,FALSE)</f>
        <v>825.24</v>
      </c>
      <c r="F8989">
        <f t="shared" si="140"/>
        <v>2475.7200000000003</v>
      </c>
    </row>
    <row r="8990" spans="1:6">
      <c r="A8990" s="4">
        <v>8989</v>
      </c>
      <c r="B8990" s="5">
        <v>4</v>
      </c>
      <c r="C8990" s="6">
        <v>2933</v>
      </c>
      <c r="D8990" s="6">
        <v>3986</v>
      </c>
      <c r="E8990">
        <f>VLOOKUP(Чек_позиція!C8990,Товар!A:G,7,FALSE)</f>
        <v>436.16</v>
      </c>
      <c r="F8990">
        <f t="shared" si="140"/>
        <v>1744.64</v>
      </c>
    </row>
    <row r="8991" spans="1:6">
      <c r="A8991" s="4">
        <v>8990</v>
      </c>
      <c r="B8991" s="5">
        <v>3</v>
      </c>
      <c r="C8991" s="6">
        <v>6946</v>
      </c>
      <c r="D8991" s="6">
        <v>3987</v>
      </c>
      <c r="E8991">
        <f>VLOOKUP(Чек_позиція!C8991,Товар!A:G,7,FALSE)</f>
        <v>378.04</v>
      </c>
      <c r="F8991">
        <f t="shared" si="140"/>
        <v>1134.1200000000001</v>
      </c>
    </row>
    <row r="8992" spans="1:6">
      <c r="A8992" s="4">
        <v>8991</v>
      </c>
      <c r="B8992" s="5">
        <v>2</v>
      </c>
      <c r="C8992" s="6">
        <v>6364</v>
      </c>
      <c r="D8992" s="6">
        <v>3987</v>
      </c>
      <c r="E8992">
        <f>VLOOKUP(Чек_позиція!C8992,Товар!A:G,7,FALSE)</f>
        <v>671.72</v>
      </c>
      <c r="F8992">
        <f t="shared" si="140"/>
        <v>1343.44</v>
      </c>
    </row>
    <row r="8993" spans="1:6">
      <c r="A8993" s="4">
        <v>8992</v>
      </c>
      <c r="B8993" s="5">
        <v>4</v>
      </c>
      <c r="C8993" s="6">
        <v>3087</v>
      </c>
      <c r="D8993" s="6">
        <v>3987</v>
      </c>
      <c r="E8993">
        <f>VLOOKUP(Чек_позиція!C8993,Товар!A:G,7,FALSE)</f>
        <v>599.96</v>
      </c>
      <c r="F8993">
        <f t="shared" si="140"/>
        <v>2399.84</v>
      </c>
    </row>
    <row r="8994" spans="1:6">
      <c r="A8994" s="4">
        <v>8993</v>
      </c>
      <c r="B8994" s="5">
        <v>4</v>
      </c>
      <c r="C8994" s="6">
        <v>7331</v>
      </c>
      <c r="D8994" s="6">
        <v>3987</v>
      </c>
      <c r="E8994">
        <f>VLOOKUP(Чек_позиція!C8994,Товар!A:G,7,FALSE)</f>
        <v>109.16</v>
      </c>
      <c r="F8994">
        <f t="shared" si="140"/>
        <v>436.64</v>
      </c>
    </row>
    <row r="8995" spans="1:6">
      <c r="A8995" s="4">
        <v>8994</v>
      </c>
      <c r="B8995" s="5">
        <v>2</v>
      </c>
      <c r="C8995" s="6">
        <v>5517</v>
      </c>
      <c r="D8995" s="6">
        <v>3987</v>
      </c>
      <c r="E8995">
        <f>VLOOKUP(Чек_позиція!C8995,Товар!A:G,7,FALSE)</f>
        <v>309.98</v>
      </c>
      <c r="F8995">
        <f t="shared" si="140"/>
        <v>619.96</v>
      </c>
    </row>
    <row r="8996" spans="1:6">
      <c r="A8996" s="4">
        <v>8995</v>
      </c>
      <c r="B8996" s="5">
        <v>2</v>
      </c>
      <c r="C8996" s="6">
        <v>4626</v>
      </c>
      <c r="D8996" s="6">
        <v>3988</v>
      </c>
      <c r="E8996">
        <f>VLOOKUP(Чек_позиція!C8996,Товар!A:G,7,FALSE)</f>
        <v>465.28</v>
      </c>
      <c r="F8996">
        <f t="shared" si="140"/>
        <v>930.56</v>
      </c>
    </row>
    <row r="8997" spans="1:6">
      <c r="A8997" s="4">
        <v>8996</v>
      </c>
      <c r="B8997" s="5">
        <v>3</v>
      </c>
      <c r="C8997" s="6">
        <v>8205</v>
      </c>
      <c r="D8997" s="6">
        <v>3988</v>
      </c>
      <c r="E8997">
        <f>VLOOKUP(Чек_позиція!C8997,Товар!A:G,7,FALSE)</f>
        <v>592.76</v>
      </c>
      <c r="F8997">
        <f t="shared" si="140"/>
        <v>1778.28</v>
      </c>
    </row>
    <row r="8998" spans="1:6">
      <c r="A8998" s="4">
        <v>8997</v>
      </c>
      <c r="B8998" s="5">
        <v>2</v>
      </c>
      <c r="C8998" s="6">
        <v>4069</v>
      </c>
      <c r="D8998" s="6">
        <v>3988</v>
      </c>
      <c r="E8998">
        <f>VLOOKUP(Чек_позиція!C8998,Товар!A:G,7,FALSE)</f>
        <v>135.51</v>
      </c>
      <c r="F8998">
        <f t="shared" si="140"/>
        <v>271.02</v>
      </c>
    </row>
    <row r="8999" spans="1:6">
      <c r="A8999" s="4">
        <v>8998</v>
      </c>
      <c r="B8999" s="5">
        <v>2</v>
      </c>
      <c r="C8999" s="6">
        <v>5687</v>
      </c>
      <c r="D8999" s="6">
        <v>3988</v>
      </c>
      <c r="E8999">
        <f>VLOOKUP(Чек_позиція!C8999,Товар!A:G,7,FALSE)</f>
        <v>60.78</v>
      </c>
      <c r="F8999">
        <f t="shared" si="140"/>
        <v>121.56</v>
      </c>
    </row>
    <row r="9000" spans="1:6">
      <c r="A9000" s="4">
        <v>8999</v>
      </c>
      <c r="B9000" s="5">
        <v>2</v>
      </c>
      <c r="C9000" s="6">
        <v>1310</v>
      </c>
      <c r="D9000" s="6">
        <v>3988</v>
      </c>
      <c r="E9000">
        <f>VLOOKUP(Чек_позиція!C9000,Товар!A:G,7,FALSE)</f>
        <v>169.8</v>
      </c>
      <c r="F9000">
        <f t="shared" si="140"/>
        <v>339.6</v>
      </c>
    </row>
    <row r="9001" spans="1:6">
      <c r="A9001" s="4">
        <v>9000</v>
      </c>
      <c r="B9001" s="5">
        <v>3</v>
      </c>
      <c r="C9001" s="6">
        <v>9786</v>
      </c>
      <c r="D9001" s="6">
        <v>3989</v>
      </c>
      <c r="E9001">
        <f>VLOOKUP(Чек_позиція!C9001,Товар!A:G,7,FALSE)</f>
        <v>862.79</v>
      </c>
      <c r="F9001">
        <f t="shared" si="140"/>
        <v>2588.37</v>
      </c>
    </row>
    <row r="9002" spans="1:6">
      <c r="A9002" s="4">
        <v>9001</v>
      </c>
      <c r="B9002" s="5">
        <v>2</v>
      </c>
      <c r="C9002" s="6">
        <v>7724</v>
      </c>
      <c r="D9002" s="6">
        <v>3990</v>
      </c>
      <c r="E9002">
        <f>VLOOKUP(Чек_позиція!C9002,Товар!A:G,7,FALSE)</f>
        <v>184.96</v>
      </c>
      <c r="F9002">
        <f t="shared" si="140"/>
        <v>369.92</v>
      </c>
    </row>
    <row r="9003" spans="1:6">
      <c r="A9003" s="4">
        <v>9002</v>
      </c>
      <c r="B9003" s="5">
        <v>1</v>
      </c>
      <c r="C9003" s="6">
        <v>397</v>
      </c>
      <c r="D9003" s="6">
        <v>3990</v>
      </c>
      <c r="E9003">
        <f>VLOOKUP(Чек_позиція!C9003,Товар!A:G,7,FALSE)</f>
        <v>134.38</v>
      </c>
      <c r="F9003">
        <f t="shared" si="140"/>
        <v>134.38</v>
      </c>
    </row>
    <row r="9004" spans="1:6">
      <c r="A9004" s="4">
        <v>9003</v>
      </c>
      <c r="B9004" s="5">
        <v>1</v>
      </c>
      <c r="C9004" s="6">
        <v>976</v>
      </c>
      <c r="D9004" s="6">
        <v>3991</v>
      </c>
      <c r="E9004">
        <f>VLOOKUP(Чек_позиція!C9004,Товар!A:G,7,FALSE)</f>
        <v>239.93</v>
      </c>
      <c r="F9004">
        <f t="shared" si="140"/>
        <v>239.93</v>
      </c>
    </row>
    <row r="9005" spans="1:6">
      <c r="A9005" s="4">
        <v>9004</v>
      </c>
      <c r="B9005" s="5">
        <v>4</v>
      </c>
      <c r="C9005" s="6">
        <v>3111</v>
      </c>
      <c r="D9005" s="6">
        <v>3991</v>
      </c>
      <c r="E9005">
        <f>VLOOKUP(Чек_позиція!C9005,Товар!A:G,7,FALSE)</f>
        <v>99.99</v>
      </c>
      <c r="F9005">
        <f t="shared" si="140"/>
        <v>399.96</v>
      </c>
    </row>
    <row r="9006" spans="1:6">
      <c r="A9006" s="4">
        <v>9005</v>
      </c>
      <c r="B9006" s="5">
        <v>1</v>
      </c>
      <c r="C9006" s="6">
        <v>9366</v>
      </c>
      <c r="D9006" s="6">
        <v>3991</v>
      </c>
      <c r="E9006">
        <f>VLOOKUP(Чек_позиція!C9006,Товар!A:G,7,FALSE)</f>
        <v>472.45</v>
      </c>
      <c r="F9006">
        <f t="shared" si="140"/>
        <v>472.45</v>
      </c>
    </row>
    <row r="9007" spans="1:6">
      <c r="A9007" s="4">
        <v>9006</v>
      </c>
      <c r="B9007" s="5">
        <v>4</v>
      </c>
      <c r="C9007" s="6">
        <v>8793</v>
      </c>
      <c r="D9007" s="6">
        <v>3992</v>
      </c>
      <c r="E9007">
        <f>VLOOKUP(Чек_позиція!C9007,Товар!A:G,7,FALSE)</f>
        <v>227.28</v>
      </c>
      <c r="F9007">
        <f t="shared" si="140"/>
        <v>909.12</v>
      </c>
    </row>
    <row r="9008" spans="1:6">
      <c r="A9008" s="4">
        <v>9007</v>
      </c>
      <c r="B9008" s="5">
        <v>1</v>
      </c>
      <c r="C9008" s="6">
        <v>8235</v>
      </c>
      <c r="D9008" s="6">
        <v>3992</v>
      </c>
      <c r="E9008">
        <f>VLOOKUP(Чек_позиція!C9008,Товар!A:G,7,FALSE)</f>
        <v>541.74</v>
      </c>
      <c r="F9008">
        <f t="shared" si="140"/>
        <v>541.74</v>
      </c>
    </row>
    <row r="9009" spans="1:6">
      <c r="A9009" s="4">
        <v>9008</v>
      </c>
      <c r="B9009" s="5">
        <v>1</v>
      </c>
      <c r="C9009" s="6">
        <v>2940</v>
      </c>
      <c r="D9009" s="6">
        <v>3992</v>
      </c>
      <c r="E9009">
        <f>VLOOKUP(Чек_позиція!C9009,Товар!A:G,7,FALSE)</f>
        <v>412.94</v>
      </c>
      <c r="F9009">
        <f t="shared" si="140"/>
        <v>412.94</v>
      </c>
    </row>
    <row r="9010" spans="1:6">
      <c r="A9010" s="4">
        <v>9009</v>
      </c>
      <c r="B9010" s="5">
        <v>3</v>
      </c>
      <c r="C9010" s="6">
        <v>8910</v>
      </c>
      <c r="D9010" s="6">
        <v>3992</v>
      </c>
      <c r="E9010">
        <f>VLOOKUP(Чек_позиція!C9010,Товар!A:G,7,FALSE)</f>
        <v>287.13</v>
      </c>
      <c r="F9010">
        <f t="shared" si="140"/>
        <v>861.39</v>
      </c>
    </row>
    <row r="9011" spans="1:6">
      <c r="A9011" s="4">
        <v>9010</v>
      </c>
      <c r="B9011" s="5">
        <v>2</v>
      </c>
      <c r="C9011" s="6">
        <v>3091</v>
      </c>
      <c r="D9011" s="6">
        <v>3993</v>
      </c>
      <c r="E9011">
        <f>VLOOKUP(Чек_позиція!C9011,Товар!A:G,7,FALSE)</f>
        <v>140.97</v>
      </c>
      <c r="F9011">
        <f t="shared" si="140"/>
        <v>281.94</v>
      </c>
    </row>
    <row r="9012" spans="1:6">
      <c r="A9012" s="4">
        <v>9011</v>
      </c>
      <c r="B9012" s="5">
        <v>4</v>
      </c>
      <c r="C9012" s="6">
        <v>1944</v>
      </c>
      <c r="D9012" s="6">
        <v>3993</v>
      </c>
      <c r="E9012">
        <f>VLOOKUP(Чек_позиція!C9012,Товар!A:G,7,FALSE)</f>
        <v>243.69</v>
      </c>
      <c r="F9012">
        <f t="shared" si="140"/>
        <v>974.76</v>
      </c>
    </row>
    <row r="9013" spans="1:6">
      <c r="A9013" s="4">
        <v>9012</v>
      </c>
      <c r="B9013" s="5">
        <v>4</v>
      </c>
      <c r="C9013" s="6">
        <v>8794</v>
      </c>
      <c r="D9013" s="6">
        <v>3994</v>
      </c>
      <c r="E9013">
        <f>VLOOKUP(Чек_позиція!C9013,Товар!A:G,7,FALSE)</f>
        <v>764.36</v>
      </c>
      <c r="F9013">
        <f t="shared" si="140"/>
        <v>3057.44</v>
      </c>
    </row>
    <row r="9014" spans="1:6">
      <c r="A9014" s="4">
        <v>9013</v>
      </c>
      <c r="B9014" s="5">
        <v>4</v>
      </c>
      <c r="C9014" s="6">
        <v>5818</v>
      </c>
      <c r="D9014" s="6">
        <v>3994</v>
      </c>
      <c r="E9014">
        <f>VLOOKUP(Чек_позиція!C9014,Товар!A:G,7,FALSE)</f>
        <v>945.79</v>
      </c>
      <c r="F9014">
        <f t="shared" si="140"/>
        <v>3783.16</v>
      </c>
    </row>
    <row r="9015" spans="1:6">
      <c r="A9015" s="4">
        <v>9014</v>
      </c>
      <c r="B9015" s="5">
        <v>1</v>
      </c>
      <c r="C9015" s="6">
        <v>6491</v>
      </c>
      <c r="D9015" s="6">
        <v>3994</v>
      </c>
      <c r="E9015">
        <f>VLOOKUP(Чек_позиція!C9015,Товар!A:G,7,FALSE)</f>
        <v>920.67</v>
      </c>
      <c r="F9015">
        <f t="shared" si="140"/>
        <v>920.67</v>
      </c>
    </row>
    <row r="9016" spans="1:6">
      <c r="A9016" s="4">
        <v>9015</v>
      </c>
      <c r="B9016" s="5">
        <v>1</v>
      </c>
      <c r="C9016" s="6">
        <v>2464</v>
      </c>
      <c r="D9016" s="6">
        <v>3994</v>
      </c>
      <c r="E9016">
        <f>VLOOKUP(Чек_позиція!C9016,Товар!A:G,7,FALSE)</f>
        <v>711.72</v>
      </c>
      <c r="F9016">
        <f t="shared" si="140"/>
        <v>711.72</v>
      </c>
    </row>
    <row r="9017" spans="1:6">
      <c r="A9017" s="4">
        <v>9016</v>
      </c>
      <c r="B9017" s="5">
        <v>2</v>
      </c>
      <c r="C9017" s="6">
        <v>483</v>
      </c>
      <c r="D9017" s="6">
        <v>3994</v>
      </c>
      <c r="E9017">
        <f>VLOOKUP(Чек_позиція!C9017,Товар!A:G,7,FALSE)</f>
        <v>186.63</v>
      </c>
      <c r="F9017">
        <f t="shared" si="140"/>
        <v>373.26</v>
      </c>
    </row>
    <row r="9018" spans="1:6">
      <c r="A9018" s="4">
        <v>9017</v>
      </c>
      <c r="B9018" s="5">
        <v>1</v>
      </c>
      <c r="C9018" s="6">
        <v>5204</v>
      </c>
      <c r="D9018" s="6">
        <v>3995</v>
      </c>
      <c r="E9018">
        <f>VLOOKUP(Чек_позиція!C9018,Товар!A:G,7,FALSE)</f>
        <v>565.37</v>
      </c>
      <c r="F9018">
        <f t="shared" si="140"/>
        <v>565.37</v>
      </c>
    </row>
    <row r="9019" spans="1:6">
      <c r="A9019" s="4">
        <v>9018</v>
      </c>
      <c r="B9019" s="5">
        <v>4</v>
      </c>
      <c r="C9019" s="6">
        <v>7849</v>
      </c>
      <c r="D9019" s="6">
        <v>3996</v>
      </c>
      <c r="E9019">
        <f>VLOOKUP(Чек_позиція!C9019,Товар!A:G,7,FALSE)</f>
        <v>578.65</v>
      </c>
      <c r="F9019">
        <f t="shared" si="140"/>
        <v>2314.6</v>
      </c>
    </row>
    <row r="9020" spans="1:6">
      <c r="A9020" s="4">
        <v>9019</v>
      </c>
      <c r="B9020" s="5">
        <v>2</v>
      </c>
      <c r="C9020" s="6">
        <v>5004</v>
      </c>
      <c r="D9020" s="6">
        <v>3996</v>
      </c>
      <c r="E9020">
        <f>VLOOKUP(Чек_позиція!C9020,Товар!A:G,7,FALSE)</f>
        <v>791.22</v>
      </c>
      <c r="F9020">
        <f t="shared" si="140"/>
        <v>1582.44</v>
      </c>
    </row>
    <row r="9021" spans="1:6">
      <c r="A9021" s="4">
        <v>9020</v>
      </c>
      <c r="B9021" s="5">
        <v>1</v>
      </c>
      <c r="C9021" s="6">
        <v>7025</v>
      </c>
      <c r="D9021" s="6">
        <v>3996</v>
      </c>
      <c r="E9021">
        <f>VLOOKUP(Чек_позиція!C9021,Товар!A:G,7,FALSE)</f>
        <v>473.76</v>
      </c>
      <c r="F9021">
        <f t="shared" si="140"/>
        <v>473.76</v>
      </c>
    </row>
    <row r="9022" spans="1:6">
      <c r="A9022" s="4">
        <v>9021</v>
      </c>
      <c r="B9022" s="5">
        <v>3</v>
      </c>
      <c r="C9022" s="6">
        <v>7341</v>
      </c>
      <c r="D9022" s="6">
        <v>3997</v>
      </c>
      <c r="E9022">
        <f>VLOOKUP(Чек_позиція!C9022,Товар!A:G,7,FALSE)</f>
        <v>860.59</v>
      </c>
      <c r="F9022">
        <f t="shared" si="140"/>
        <v>2581.77</v>
      </c>
    </row>
    <row r="9023" spans="1:6">
      <c r="A9023" s="4">
        <v>9022</v>
      </c>
      <c r="B9023" s="5">
        <v>3</v>
      </c>
      <c r="C9023" s="6">
        <v>7895</v>
      </c>
      <c r="D9023" s="6">
        <v>3997</v>
      </c>
      <c r="E9023">
        <f>VLOOKUP(Чек_позиція!C9023,Товар!A:G,7,FALSE)</f>
        <v>354.99</v>
      </c>
      <c r="F9023">
        <f t="shared" si="140"/>
        <v>1064.97</v>
      </c>
    </row>
    <row r="9024" spans="1:6">
      <c r="A9024" s="4">
        <v>9023</v>
      </c>
      <c r="B9024" s="5">
        <v>4</v>
      </c>
      <c r="C9024" s="6">
        <v>1896</v>
      </c>
      <c r="D9024" s="6">
        <v>3997</v>
      </c>
      <c r="E9024">
        <f>VLOOKUP(Чек_позиція!C9024,Товар!A:G,7,FALSE)</f>
        <v>811.01</v>
      </c>
      <c r="F9024">
        <f t="shared" si="140"/>
        <v>3244.04</v>
      </c>
    </row>
    <row r="9025" spans="1:6">
      <c r="A9025" s="4">
        <v>9024</v>
      </c>
      <c r="B9025" s="5">
        <v>3</v>
      </c>
      <c r="C9025" s="6">
        <v>3239</v>
      </c>
      <c r="D9025" s="6">
        <v>3997</v>
      </c>
      <c r="E9025">
        <f>VLOOKUP(Чек_позиція!C9025,Товар!A:G,7,FALSE)</f>
        <v>711.73</v>
      </c>
      <c r="F9025">
        <f t="shared" si="140"/>
        <v>2135.19</v>
      </c>
    </row>
    <row r="9026" spans="1:6">
      <c r="A9026" s="4">
        <v>9025</v>
      </c>
      <c r="B9026" s="5">
        <v>2</v>
      </c>
      <c r="C9026" s="6">
        <v>6774</v>
      </c>
      <c r="D9026" s="6">
        <v>3997</v>
      </c>
      <c r="E9026">
        <f>VLOOKUP(Чек_позиція!C9026,Товар!A:G,7,FALSE)</f>
        <v>232.27</v>
      </c>
      <c r="F9026">
        <f t="shared" si="140"/>
        <v>464.54</v>
      </c>
    </row>
    <row r="9027" spans="1:6">
      <c r="A9027" s="4">
        <v>9026</v>
      </c>
      <c r="B9027" s="5">
        <v>3</v>
      </c>
      <c r="C9027" s="6">
        <v>989</v>
      </c>
      <c r="D9027" s="6">
        <v>3998</v>
      </c>
      <c r="E9027">
        <f>VLOOKUP(Чек_позиція!C9027,Товар!A:G,7,FALSE)</f>
        <v>799.68</v>
      </c>
      <c r="F9027">
        <f t="shared" ref="F9027:F9090" si="141">B9027*E9027</f>
        <v>2399.04</v>
      </c>
    </row>
    <row r="9028" spans="1:6">
      <c r="A9028" s="4">
        <v>9027</v>
      </c>
      <c r="B9028" s="5">
        <v>2</v>
      </c>
      <c r="C9028" s="6">
        <v>7132</v>
      </c>
      <c r="D9028" s="6">
        <v>3998</v>
      </c>
      <c r="E9028">
        <f>VLOOKUP(Чек_позиція!C9028,Товар!A:G,7,FALSE)</f>
        <v>258.27</v>
      </c>
      <c r="F9028">
        <f t="shared" si="141"/>
        <v>516.54</v>
      </c>
    </row>
    <row r="9029" spans="1:6">
      <c r="A9029" s="4">
        <v>9028</v>
      </c>
      <c r="B9029" s="5">
        <v>2</v>
      </c>
      <c r="C9029" s="6">
        <v>5445</v>
      </c>
      <c r="D9029" s="6">
        <v>3998</v>
      </c>
      <c r="E9029">
        <f>VLOOKUP(Чек_позиція!C9029,Товар!A:G,7,FALSE)</f>
        <v>275</v>
      </c>
      <c r="F9029">
        <f t="shared" si="141"/>
        <v>550</v>
      </c>
    </row>
    <row r="9030" spans="1:6">
      <c r="A9030" s="4">
        <v>9029</v>
      </c>
      <c r="B9030" s="5">
        <v>1</v>
      </c>
      <c r="C9030" s="6">
        <v>6910</v>
      </c>
      <c r="D9030" s="6">
        <v>3998</v>
      </c>
      <c r="E9030">
        <f>VLOOKUP(Чек_позиція!C9030,Товар!A:G,7,FALSE)</f>
        <v>918.89</v>
      </c>
      <c r="F9030">
        <f t="shared" si="141"/>
        <v>918.89</v>
      </c>
    </row>
    <row r="9031" spans="1:6">
      <c r="A9031" s="4">
        <v>9030</v>
      </c>
      <c r="B9031" s="5">
        <v>2</v>
      </c>
      <c r="C9031" s="6">
        <v>1253</v>
      </c>
      <c r="D9031" s="6">
        <v>3999</v>
      </c>
      <c r="E9031">
        <f>VLOOKUP(Чек_позиція!C9031,Товар!A:G,7,FALSE)</f>
        <v>948.14</v>
      </c>
      <c r="F9031">
        <f t="shared" si="141"/>
        <v>1896.28</v>
      </c>
    </row>
    <row r="9032" spans="1:6">
      <c r="A9032" s="4">
        <v>9031</v>
      </c>
      <c r="B9032" s="5">
        <v>4</v>
      </c>
      <c r="C9032" s="6">
        <v>2869</v>
      </c>
      <c r="D9032" s="6">
        <v>3999</v>
      </c>
      <c r="E9032">
        <f>VLOOKUP(Чек_позиція!C9032,Товар!A:G,7,FALSE)</f>
        <v>545.39</v>
      </c>
      <c r="F9032">
        <f t="shared" si="141"/>
        <v>2181.56</v>
      </c>
    </row>
    <row r="9033" spans="1:6">
      <c r="A9033" s="4">
        <v>9032</v>
      </c>
      <c r="B9033" s="5">
        <v>2</v>
      </c>
      <c r="C9033" s="6">
        <v>9901</v>
      </c>
      <c r="D9033" s="6">
        <v>3999</v>
      </c>
      <c r="E9033">
        <f>VLOOKUP(Чек_позиція!C9033,Товар!A:G,7,FALSE)</f>
        <v>345.64</v>
      </c>
      <c r="F9033">
        <f t="shared" si="141"/>
        <v>691.28</v>
      </c>
    </row>
    <row r="9034" spans="1:6">
      <c r="A9034" s="4">
        <v>9033</v>
      </c>
      <c r="B9034" s="5">
        <v>3</v>
      </c>
      <c r="C9034" s="6">
        <v>5181</v>
      </c>
      <c r="D9034" s="6">
        <v>4000</v>
      </c>
      <c r="E9034">
        <f>VLOOKUP(Чек_позиція!C9034,Товар!A:G,7,FALSE)</f>
        <v>358.85</v>
      </c>
      <c r="F9034">
        <f t="shared" si="141"/>
        <v>1076.5500000000002</v>
      </c>
    </row>
    <row r="9035" spans="1:6">
      <c r="A9035" s="4">
        <v>9034</v>
      </c>
      <c r="B9035" s="5">
        <v>4</v>
      </c>
      <c r="C9035" s="6">
        <v>8343</v>
      </c>
      <c r="D9035" s="6">
        <v>4000</v>
      </c>
      <c r="E9035">
        <f>VLOOKUP(Чек_позиція!C9035,Товар!A:G,7,FALSE)</f>
        <v>155.97</v>
      </c>
      <c r="F9035">
        <f t="shared" si="141"/>
        <v>623.88</v>
      </c>
    </row>
    <row r="9036" spans="1:6">
      <c r="A9036" s="4">
        <v>9035</v>
      </c>
      <c r="B9036" s="5">
        <v>3</v>
      </c>
      <c r="C9036" s="6">
        <v>2904</v>
      </c>
      <c r="D9036" s="6">
        <v>4000</v>
      </c>
      <c r="E9036">
        <f>VLOOKUP(Чек_позиція!C9036,Товар!A:G,7,FALSE)</f>
        <v>269.16000000000003</v>
      </c>
      <c r="F9036">
        <f t="shared" si="141"/>
        <v>807.48</v>
      </c>
    </row>
    <row r="9037" spans="1:6">
      <c r="A9037" s="4">
        <v>9036</v>
      </c>
      <c r="B9037" s="5">
        <v>4</v>
      </c>
      <c r="C9037" s="6">
        <v>2838</v>
      </c>
      <c r="D9037" s="6">
        <v>4000</v>
      </c>
      <c r="E9037">
        <f>VLOOKUP(Чек_позиція!C9037,Товар!A:G,7,FALSE)</f>
        <v>255.88</v>
      </c>
      <c r="F9037">
        <f t="shared" si="141"/>
        <v>1023.52</v>
      </c>
    </row>
    <row r="9038" spans="1:6">
      <c r="A9038" s="4">
        <v>9037</v>
      </c>
      <c r="B9038" s="5">
        <v>1</v>
      </c>
      <c r="C9038" s="6">
        <v>393</v>
      </c>
      <c r="D9038" s="6">
        <v>4000</v>
      </c>
      <c r="E9038">
        <f>VLOOKUP(Чек_позиція!C9038,Товар!A:G,7,FALSE)</f>
        <v>814.63</v>
      </c>
      <c r="F9038">
        <f t="shared" si="141"/>
        <v>814.63</v>
      </c>
    </row>
    <row r="9039" spans="1:6">
      <c r="A9039" s="4">
        <v>9038</v>
      </c>
      <c r="B9039" s="5">
        <v>2</v>
      </c>
      <c r="C9039" s="6">
        <v>9237</v>
      </c>
      <c r="D9039" s="6">
        <v>4001</v>
      </c>
      <c r="E9039">
        <f>VLOOKUP(Чек_позиція!C9039,Товар!A:G,7,FALSE)</f>
        <v>858.38</v>
      </c>
      <c r="F9039">
        <f t="shared" si="141"/>
        <v>1716.76</v>
      </c>
    </row>
    <row r="9040" spans="1:6">
      <c r="A9040" s="4">
        <v>9039</v>
      </c>
      <c r="B9040" s="5">
        <v>3</v>
      </c>
      <c r="C9040" s="6">
        <v>5935</v>
      </c>
      <c r="D9040" s="6">
        <v>4001</v>
      </c>
      <c r="E9040">
        <f>VLOOKUP(Чек_позиція!C9040,Товар!A:G,7,FALSE)</f>
        <v>763.94</v>
      </c>
      <c r="F9040">
        <f t="shared" si="141"/>
        <v>2291.8200000000002</v>
      </c>
    </row>
    <row r="9041" spans="1:6">
      <c r="A9041" s="4">
        <v>9040</v>
      </c>
      <c r="B9041" s="5">
        <v>3</v>
      </c>
      <c r="C9041" s="6">
        <v>8276</v>
      </c>
      <c r="D9041" s="6">
        <v>4001</v>
      </c>
      <c r="E9041">
        <f>VLOOKUP(Чек_позиція!C9041,Товар!A:G,7,FALSE)</f>
        <v>136.09</v>
      </c>
      <c r="F9041">
        <f t="shared" si="141"/>
        <v>408.27</v>
      </c>
    </row>
    <row r="9042" spans="1:6">
      <c r="A9042" s="4">
        <v>9041</v>
      </c>
      <c r="B9042" s="5">
        <v>1</v>
      </c>
      <c r="C9042" s="6">
        <v>2222</v>
      </c>
      <c r="D9042" s="6">
        <v>4001</v>
      </c>
      <c r="E9042">
        <f>VLOOKUP(Чек_позиція!C9042,Товар!A:G,7,FALSE)</f>
        <v>638.29</v>
      </c>
      <c r="F9042">
        <f t="shared" si="141"/>
        <v>638.29</v>
      </c>
    </row>
    <row r="9043" spans="1:6">
      <c r="A9043" s="4">
        <v>9042</v>
      </c>
      <c r="B9043" s="5">
        <v>2</v>
      </c>
      <c r="C9043" s="6">
        <v>3272</v>
      </c>
      <c r="D9043" s="6">
        <v>4002</v>
      </c>
      <c r="E9043">
        <f>VLOOKUP(Чек_позиція!C9043,Товар!A:G,7,FALSE)</f>
        <v>255</v>
      </c>
      <c r="F9043">
        <f t="shared" si="141"/>
        <v>510</v>
      </c>
    </row>
    <row r="9044" spans="1:6">
      <c r="A9044" s="4">
        <v>9043</v>
      </c>
      <c r="B9044" s="5">
        <v>4</v>
      </c>
      <c r="C9044" s="6">
        <v>7970</v>
      </c>
      <c r="D9044" s="6">
        <v>4002</v>
      </c>
      <c r="E9044">
        <f>VLOOKUP(Чек_позиція!C9044,Товар!A:G,7,FALSE)</f>
        <v>920.35</v>
      </c>
      <c r="F9044">
        <f t="shared" si="141"/>
        <v>3681.4</v>
      </c>
    </row>
    <row r="9045" spans="1:6">
      <c r="A9045" s="4">
        <v>9044</v>
      </c>
      <c r="B9045" s="5">
        <v>1</v>
      </c>
      <c r="C9045" s="6">
        <v>4057</v>
      </c>
      <c r="D9045" s="6">
        <v>4002</v>
      </c>
      <c r="E9045">
        <f>VLOOKUP(Чек_позиція!C9045,Товар!A:G,7,FALSE)</f>
        <v>105.61</v>
      </c>
      <c r="F9045">
        <f t="shared" si="141"/>
        <v>105.61</v>
      </c>
    </row>
    <row r="9046" spans="1:6">
      <c r="A9046" s="4">
        <v>9045</v>
      </c>
      <c r="B9046" s="5">
        <v>1</v>
      </c>
      <c r="C9046" s="6">
        <v>467</v>
      </c>
      <c r="D9046" s="6">
        <v>4002</v>
      </c>
      <c r="E9046">
        <f>VLOOKUP(Чек_позиція!C9046,Товар!A:G,7,FALSE)</f>
        <v>108.61</v>
      </c>
      <c r="F9046">
        <f t="shared" si="141"/>
        <v>108.61</v>
      </c>
    </row>
    <row r="9047" spans="1:6">
      <c r="A9047" s="4">
        <v>9046</v>
      </c>
      <c r="B9047" s="5">
        <v>2</v>
      </c>
      <c r="C9047" s="6">
        <v>198</v>
      </c>
      <c r="D9047" s="6">
        <v>4003</v>
      </c>
      <c r="E9047">
        <f>VLOOKUP(Чек_позиція!C9047,Товар!A:G,7,FALSE)</f>
        <v>137.34</v>
      </c>
      <c r="F9047">
        <f t="shared" si="141"/>
        <v>274.68</v>
      </c>
    </row>
    <row r="9048" spans="1:6">
      <c r="A9048" s="4">
        <v>9047</v>
      </c>
      <c r="B9048" s="5">
        <v>3</v>
      </c>
      <c r="C9048" s="6">
        <v>4980</v>
      </c>
      <c r="D9048" s="6">
        <v>4003</v>
      </c>
      <c r="E9048">
        <f>VLOOKUP(Чек_позиція!C9048,Товар!A:G,7,FALSE)</f>
        <v>815.77</v>
      </c>
      <c r="F9048">
        <f t="shared" si="141"/>
        <v>2447.31</v>
      </c>
    </row>
    <row r="9049" spans="1:6">
      <c r="A9049" s="4">
        <v>9048</v>
      </c>
      <c r="B9049" s="5">
        <v>4</v>
      </c>
      <c r="C9049" s="6">
        <v>8176</v>
      </c>
      <c r="D9049" s="6">
        <v>4004</v>
      </c>
      <c r="E9049">
        <f>VLOOKUP(Чек_позиція!C9049,Товар!A:G,7,FALSE)</f>
        <v>112.07</v>
      </c>
      <c r="F9049">
        <f t="shared" si="141"/>
        <v>448.28</v>
      </c>
    </row>
    <row r="9050" spans="1:6">
      <c r="A9050" s="4">
        <v>9049</v>
      </c>
      <c r="B9050" s="5">
        <v>3</v>
      </c>
      <c r="C9050" s="6">
        <v>1000</v>
      </c>
      <c r="D9050" s="6">
        <v>4004</v>
      </c>
      <c r="E9050">
        <f>VLOOKUP(Чек_позиція!C9050,Товар!A:G,7,FALSE)</f>
        <v>942.65</v>
      </c>
      <c r="F9050">
        <f t="shared" si="141"/>
        <v>2827.95</v>
      </c>
    </row>
    <row r="9051" spans="1:6">
      <c r="A9051" s="4">
        <v>9050</v>
      </c>
      <c r="B9051" s="5">
        <v>3</v>
      </c>
      <c r="C9051" s="6">
        <v>3437</v>
      </c>
      <c r="D9051" s="6">
        <v>4004</v>
      </c>
      <c r="E9051">
        <f>VLOOKUP(Чек_позиція!C9051,Товар!A:G,7,FALSE)</f>
        <v>340.89</v>
      </c>
      <c r="F9051">
        <f t="shared" si="141"/>
        <v>1022.67</v>
      </c>
    </row>
    <row r="9052" spans="1:6">
      <c r="A9052" s="4">
        <v>9051</v>
      </c>
      <c r="B9052" s="5">
        <v>4</v>
      </c>
      <c r="C9052" s="6">
        <v>3284</v>
      </c>
      <c r="D9052" s="6">
        <v>4005</v>
      </c>
      <c r="E9052">
        <f>VLOOKUP(Чек_позиція!C9052,Товар!A:G,7,FALSE)</f>
        <v>542.75</v>
      </c>
      <c r="F9052">
        <f t="shared" si="141"/>
        <v>2171</v>
      </c>
    </row>
    <row r="9053" spans="1:6">
      <c r="A9053" s="4">
        <v>9052</v>
      </c>
      <c r="B9053" s="5">
        <v>3</v>
      </c>
      <c r="C9053" s="6">
        <v>258</v>
      </c>
      <c r="D9053" s="6">
        <v>4005</v>
      </c>
      <c r="E9053">
        <f>VLOOKUP(Чек_позиція!C9053,Товар!A:G,7,FALSE)</f>
        <v>592.29999999999995</v>
      </c>
      <c r="F9053">
        <f t="shared" si="141"/>
        <v>1776.8999999999999</v>
      </c>
    </row>
    <row r="9054" spans="1:6">
      <c r="A9054" s="4">
        <v>9053</v>
      </c>
      <c r="B9054" s="5">
        <v>1</v>
      </c>
      <c r="C9054" s="6">
        <v>2505</v>
      </c>
      <c r="D9054" s="6">
        <v>4005</v>
      </c>
      <c r="E9054">
        <f>VLOOKUP(Чек_позиція!C9054,Товар!A:G,7,FALSE)</f>
        <v>696.72</v>
      </c>
      <c r="F9054">
        <f t="shared" si="141"/>
        <v>696.72</v>
      </c>
    </row>
    <row r="9055" spans="1:6">
      <c r="A9055" s="4">
        <v>9054</v>
      </c>
      <c r="B9055" s="5">
        <v>1</v>
      </c>
      <c r="C9055" s="6">
        <v>2900</v>
      </c>
      <c r="D9055" s="6">
        <v>4005</v>
      </c>
      <c r="E9055">
        <f>VLOOKUP(Чек_позиція!C9055,Товар!A:G,7,FALSE)</f>
        <v>116.93</v>
      </c>
      <c r="F9055">
        <f t="shared" si="141"/>
        <v>116.93</v>
      </c>
    </row>
    <row r="9056" spans="1:6">
      <c r="A9056" s="4">
        <v>9055</v>
      </c>
      <c r="B9056" s="5">
        <v>1</v>
      </c>
      <c r="C9056" s="6">
        <v>1762</v>
      </c>
      <c r="D9056" s="6">
        <v>4006</v>
      </c>
      <c r="E9056">
        <f>VLOOKUP(Чек_позиція!C9056,Товар!A:G,7,FALSE)</f>
        <v>123.14</v>
      </c>
      <c r="F9056">
        <f t="shared" si="141"/>
        <v>123.14</v>
      </c>
    </row>
    <row r="9057" spans="1:6">
      <c r="A9057" s="4">
        <v>9056</v>
      </c>
      <c r="B9057" s="5">
        <v>1</v>
      </c>
      <c r="C9057" s="6">
        <v>1962</v>
      </c>
      <c r="D9057" s="6">
        <v>4006</v>
      </c>
      <c r="E9057">
        <f>VLOOKUP(Чек_позиція!C9057,Товар!A:G,7,FALSE)</f>
        <v>868.31</v>
      </c>
      <c r="F9057">
        <f t="shared" si="141"/>
        <v>868.31</v>
      </c>
    </row>
    <row r="9058" spans="1:6">
      <c r="A9058" s="4">
        <v>9057</v>
      </c>
      <c r="B9058" s="5">
        <v>3</v>
      </c>
      <c r="C9058" s="6">
        <v>3127</v>
      </c>
      <c r="D9058" s="6">
        <v>4006</v>
      </c>
      <c r="E9058">
        <f>VLOOKUP(Чек_позиція!C9058,Товар!A:G,7,FALSE)</f>
        <v>433.07</v>
      </c>
      <c r="F9058">
        <f t="shared" si="141"/>
        <v>1299.21</v>
      </c>
    </row>
    <row r="9059" spans="1:6">
      <c r="A9059" s="4">
        <v>9058</v>
      </c>
      <c r="B9059" s="5">
        <v>3</v>
      </c>
      <c r="C9059" s="6">
        <v>2633</v>
      </c>
      <c r="D9059" s="6">
        <v>4007</v>
      </c>
      <c r="E9059">
        <f>VLOOKUP(Чек_позиція!C9059,Товар!A:G,7,FALSE)</f>
        <v>709.16</v>
      </c>
      <c r="F9059">
        <f t="shared" si="141"/>
        <v>2127.48</v>
      </c>
    </row>
    <row r="9060" spans="1:6">
      <c r="A9060" s="4">
        <v>9059</v>
      </c>
      <c r="B9060" s="5">
        <v>3</v>
      </c>
      <c r="C9060" s="6">
        <v>978</v>
      </c>
      <c r="D9060" s="6">
        <v>4007</v>
      </c>
      <c r="E9060">
        <f>VLOOKUP(Чек_позиція!C9060,Товар!A:G,7,FALSE)</f>
        <v>228.56</v>
      </c>
      <c r="F9060">
        <f t="shared" si="141"/>
        <v>685.68000000000006</v>
      </c>
    </row>
    <row r="9061" spans="1:6">
      <c r="A9061" s="4">
        <v>9060</v>
      </c>
      <c r="B9061" s="5">
        <v>3</v>
      </c>
      <c r="C9061" s="6">
        <v>5205</v>
      </c>
      <c r="D9061" s="6">
        <v>4007</v>
      </c>
      <c r="E9061">
        <f>VLOOKUP(Чек_позиція!C9061,Товар!A:G,7,FALSE)</f>
        <v>74.19</v>
      </c>
      <c r="F9061">
        <f t="shared" si="141"/>
        <v>222.57</v>
      </c>
    </row>
    <row r="9062" spans="1:6">
      <c r="A9062" s="4">
        <v>9061</v>
      </c>
      <c r="B9062" s="5">
        <v>1</v>
      </c>
      <c r="C9062" s="6">
        <v>8678</v>
      </c>
      <c r="D9062" s="6">
        <v>4007</v>
      </c>
      <c r="E9062">
        <f>VLOOKUP(Чек_позиція!C9062,Товар!A:G,7,FALSE)</f>
        <v>64.02</v>
      </c>
      <c r="F9062">
        <f t="shared" si="141"/>
        <v>64.02</v>
      </c>
    </row>
    <row r="9063" spans="1:6">
      <c r="A9063" s="4">
        <v>9062</v>
      </c>
      <c r="B9063" s="5">
        <v>4</v>
      </c>
      <c r="C9063" s="6">
        <v>8686</v>
      </c>
      <c r="D9063" s="6">
        <v>4007</v>
      </c>
      <c r="E9063">
        <f>VLOOKUP(Чек_позиція!C9063,Товар!A:G,7,FALSE)</f>
        <v>201.21</v>
      </c>
      <c r="F9063">
        <f t="shared" si="141"/>
        <v>804.84</v>
      </c>
    </row>
    <row r="9064" spans="1:6">
      <c r="A9064" s="4">
        <v>9063</v>
      </c>
      <c r="B9064" s="5">
        <v>4</v>
      </c>
      <c r="C9064" s="6">
        <v>4787</v>
      </c>
      <c r="D9064" s="6">
        <v>4008</v>
      </c>
      <c r="E9064">
        <f>VLOOKUP(Чек_позиція!C9064,Товар!A:G,7,FALSE)</f>
        <v>884.44</v>
      </c>
      <c r="F9064">
        <f t="shared" si="141"/>
        <v>3537.76</v>
      </c>
    </row>
    <row r="9065" spans="1:6">
      <c r="A9065" s="4">
        <v>9064</v>
      </c>
      <c r="B9065" s="5">
        <v>3</v>
      </c>
      <c r="C9065" s="6">
        <v>6331</v>
      </c>
      <c r="D9065" s="6">
        <v>4009</v>
      </c>
      <c r="E9065">
        <f>VLOOKUP(Чек_позиція!C9065,Товар!A:G,7,FALSE)</f>
        <v>332.87</v>
      </c>
      <c r="F9065">
        <f t="shared" si="141"/>
        <v>998.61</v>
      </c>
    </row>
    <row r="9066" spans="1:6">
      <c r="A9066" s="4">
        <v>9065</v>
      </c>
      <c r="B9066" s="5">
        <v>3</v>
      </c>
      <c r="C9066" s="6">
        <v>6262</v>
      </c>
      <c r="D9066" s="6">
        <v>4009</v>
      </c>
      <c r="E9066">
        <f>VLOOKUP(Чек_позиція!C9066,Товар!A:G,7,FALSE)</f>
        <v>127.48</v>
      </c>
      <c r="F9066">
        <f t="shared" si="141"/>
        <v>382.44</v>
      </c>
    </row>
    <row r="9067" spans="1:6">
      <c r="A9067" s="4">
        <v>9066</v>
      </c>
      <c r="B9067" s="5">
        <v>3</v>
      </c>
      <c r="C9067" s="6">
        <v>164</v>
      </c>
      <c r="D9067" s="6">
        <v>4009</v>
      </c>
      <c r="E9067">
        <f>VLOOKUP(Чек_позиція!C9067,Товар!A:G,7,FALSE)</f>
        <v>386.4</v>
      </c>
      <c r="F9067">
        <f t="shared" si="141"/>
        <v>1159.1999999999998</v>
      </c>
    </row>
    <row r="9068" spans="1:6">
      <c r="A9068" s="4">
        <v>9067</v>
      </c>
      <c r="B9068" s="5">
        <v>4</v>
      </c>
      <c r="C9068" s="6">
        <v>7969</v>
      </c>
      <c r="D9068" s="6">
        <v>4009</v>
      </c>
      <c r="E9068">
        <f>VLOOKUP(Чек_позиція!C9068,Товар!A:G,7,FALSE)</f>
        <v>127.84</v>
      </c>
      <c r="F9068">
        <f t="shared" si="141"/>
        <v>511.36</v>
      </c>
    </row>
    <row r="9069" spans="1:6">
      <c r="A9069" s="4">
        <v>9068</v>
      </c>
      <c r="B9069" s="5">
        <v>2</v>
      </c>
      <c r="C9069" s="6">
        <v>1295</v>
      </c>
      <c r="D9069" s="6">
        <v>4009</v>
      </c>
      <c r="E9069">
        <f>VLOOKUP(Чек_позиція!C9069,Товар!A:G,7,FALSE)</f>
        <v>684.06</v>
      </c>
      <c r="F9069">
        <f t="shared" si="141"/>
        <v>1368.12</v>
      </c>
    </row>
    <row r="9070" spans="1:6">
      <c r="A9070" s="4">
        <v>9069</v>
      </c>
      <c r="B9070" s="5">
        <v>2</v>
      </c>
      <c r="C9070" s="6">
        <v>6822</v>
      </c>
      <c r="D9070" s="6">
        <v>4010</v>
      </c>
      <c r="E9070">
        <f>VLOOKUP(Чек_позиція!C9070,Товар!A:G,7,FALSE)</f>
        <v>186.84</v>
      </c>
      <c r="F9070">
        <f t="shared" si="141"/>
        <v>373.68</v>
      </c>
    </row>
    <row r="9071" spans="1:6">
      <c r="A9071" s="4">
        <v>9070</v>
      </c>
      <c r="B9071" s="5">
        <v>4</v>
      </c>
      <c r="C9071" s="6">
        <v>1072</v>
      </c>
      <c r="D9071" s="6">
        <v>4010</v>
      </c>
      <c r="E9071">
        <f>VLOOKUP(Чек_позиція!C9071,Товар!A:G,7,FALSE)</f>
        <v>95.05</v>
      </c>
      <c r="F9071">
        <f t="shared" si="141"/>
        <v>380.2</v>
      </c>
    </row>
    <row r="9072" spans="1:6">
      <c r="A9072" s="4">
        <v>9071</v>
      </c>
      <c r="B9072" s="5">
        <v>1</v>
      </c>
      <c r="C9072" s="6">
        <v>5063</v>
      </c>
      <c r="D9072" s="6">
        <v>4010</v>
      </c>
      <c r="E9072">
        <f>VLOOKUP(Чек_позиція!C9072,Товар!A:G,7,FALSE)</f>
        <v>913.05</v>
      </c>
      <c r="F9072">
        <f t="shared" si="141"/>
        <v>913.05</v>
      </c>
    </row>
    <row r="9073" spans="1:6">
      <c r="A9073" s="4">
        <v>9072</v>
      </c>
      <c r="B9073" s="5">
        <v>2</v>
      </c>
      <c r="C9073" s="6">
        <v>8357</v>
      </c>
      <c r="D9073" s="6">
        <v>4011</v>
      </c>
      <c r="E9073">
        <f>VLOOKUP(Чек_позиція!C9073,Товар!A:G,7,FALSE)</f>
        <v>52.81</v>
      </c>
      <c r="F9073">
        <f t="shared" si="141"/>
        <v>105.62</v>
      </c>
    </row>
    <row r="9074" spans="1:6">
      <c r="A9074" s="4">
        <v>9073</v>
      </c>
      <c r="B9074" s="5">
        <v>4</v>
      </c>
      <c r="C9074" s="6">
        <v>2660</v>
      </c>
      <c r="D9074" s="6">
        <v>4012</v>
      </c>
      <c r="E9074">
        <f>VLOOKUP(Чек_позиція!C9074,Товар!A:G,7,FALSE)</f>
        <v>453.57</v>
      </c>
      <c r="F9074">
        <f t="shared" si="141"/>
        <v>1814.28</v>
      </c>
    </row>
    <row r="9075" spans="1:6">
      <c r="A9075" s="4">
        <v>9074</v>
      </c>
      <c r="B9075" s="5">
        <v>1</v>
      </c>
      <c r="C9075" s="6">
        <v>3537</v>
      </c>
      <c r="D9075" s="6">
        <v>4012</v>
      </c>
      <c r="E9075">
        <f>VLOOKUP(Чек_позиція!C9075,Товар!A:G,7,FALSE)</f>
        <v>673.66</v>
      </c>
      <c r="F9075">
        <f t="shared" si="141"/>
        <v>673.66</v>
      </c>
    </row>
    <row r="9076" spans="1:6">
      <c r="A9076" s="4">
        <v>9075</v>
      </c>
      <c r="B9076" s="5">
        <v>2</v>
      </c>
      <c r="C9076" s="6">
        <v>7001</v>
      </c>
      <c r="D9076" s="6">
        <v>4013</v>
      </c>
      <c r="E9076">
        <f>VLOOKUP(Чек_позиція!C9076,Товар!A:G,7,FALSE)</f>
        <v>794.96</v>
      </c>
      <c r="F9076">
        <f t="shared" si="141"/>
        <v>1589.92</v>
      </c>
    </row>
    <row r="9077" spans="1:6">
      <c r="A9077" s="4">
        <v>9076</v>
      </c>
      <c r="B9077" s="5">
        <v>2</v>
      </c>
      <c r="C9077" s="6">
        <v>5912</v>
      </c>
      <c r="D9077" s="6">
        <v>4013</v>
      </c>
      <c r="E9077">
        <f>VLOOKUP(Чек_позиція!C9077,Товар!A:G,7,FALSE)</f>
        <v>753.75</v>
      </c>
      <c r="F9077">
        <f t="shared" si="141"/>
        <v>1507.5</v>
      </c>
    </row>
    <row r="9078" spans="1:6">
      <c r="A9078" s="4">
        <v>9077</v>
      </c>
      <c r="B9078" s="5">
        <v>2</v>
      </c>
      <c r="C9078" s="6">
        <v>4729</v>
      </c>
      <c r="D9078" s="6">
        <v>4013</v>
      </c>
      <c r="E9078">
        <f>VLOOKUP(Чек_позиція!C9078,Товар!A:G,7,FALSE)</f>
        <v>768.43</v>
      </c>
      <c r="F9078">
        <f t="shared" si="141"/>
        <v>1536.86</v>
      </c>
    </row>
    <row r="9079" spans="1:6">
      <c r="A9079" s="4">
        <v>9078</v>
      </c>
      <c r="B9079" s="5">
        <v>3</v>
      </c>
      <c r="C9079" s="6">
        <v>656</v>
      </c>
      <c r="D9079" s="6">
        <v>4013</v>
      </c>
      <c r="E9079">
        <f>VLOOKUP(Чек_позиція!C9079,Товар!A:G,7,FALSE)</f>
        <v>634.48</v>
      </c>
      <c r="F9079">
        <f t="shared" si="141"/>
        <v>1903.44</v>
      </c>
    </row>
    <row r="9080" spans="1:6">
      <c r="A9080" s="4">
        <v>9079</v>
      </c>
      <c r="B9080" s="5">
        <v>2</v>
      </c>
      <c r="C9080" s="6">
        <v>9554</v>
      </c>
      <c r="D9080" s="6">
        <v>4014</v>
      </c>
      <c r="E9080">
        <f>VLOOKUP(Чек_позиція!C9080,Товар!A:G,7,FALSE)</f>
        <v>718.98</v>
      </c>
      <c r="F9080">
        <f t="shared" si="141"/>
        <v>1437.96</v>
      </c>
    </row>
    <row r="9081" spans="1:6">
      <c r="A9081" s="4">
        <v>9080</v>
      </c>
      <c r="B9081" s="5">
        <v>2</v>
      </c>
      <c r="C9081" s="6">
        <v>4115</v>
      </c>
      <c r="D9081" s="6">
        <v>4014</v>
      </c>
      <c r="E9081">
        <f>VLOOKUP(Чек_позиція!C9081,Товар!A:G,7,FALSE)</f>
        <v>863.19</v>
      </c>
      <c r="F9081">
        <f t="shared" si="141"/>
        <v>1726.38</v>
      </c>
    </row>
    <row r="9082" spans="1:6">
      <c r="A9082" s="4">
        <v>9081</v>
      </c>
      <c r="B9082" s="5">
        <v>2</v>
      </c>
      <c r="C9082" s="6">
        <v>8847</v>
      </c>
      <c r="D9082" s="6">
        <v>4014</v>
      </c>
      <c r="E9082">
        <f>VLOOKUP(Чек_позиція!C9082,Товар!A:G,7,FALSE)</f>
        <v>754.71</v>
      </c>
      <c r="F9082">
        <f t="shared" si="141"/>
        <v>1509.42</v>
      </c>
    </row>
    <row r="9083" spans="1:6">
      <c r="A9083" s="4">
        <v>9082</v>
      </c>
      <c r="B9083" s="5">
        <v>3</v>
      </c>
      <c r="C9083" s="6">
        <v>2346</v>
      </c>
      <c r="D9083" s="6">
        <v>4014</v>
      </c>
      <c r="E9083">
        <f>VLOOKUP(Чек_позиція!C9083,Товар!A:G,7,FALSE)</f>
        <v>666.44</v>
      </c>
      <c r="F9083">
        <f t="shared" si="141"/>
        <v>1999.3200000000002</v>
      </c>
    </row>
    <row r="9084" spans="1:6">
      <c r="A9084" s="4">
        <v>9083</v>
      </c>
      <c r="B9084" s="5">
        <v>2</v>
      </c>
      <c r="C9084" s="6">
        <v>4602</v>
      </c>
      <c r="D9084" s="6">
        <v>4014</v>
      </c>
      <c r="E9084">
        <f>VLOOKUP(Чек_позиція!C9084,Товар!A:G,7,FALSE)</f>
        <v>142.35</v>
      </c>
      <c r="F9084">
        <f t="shared" si="141"/>
        <v>284.7</v>
      </c>
    </row>
    <row r="9085" spans="1:6">
      <c r="A9085" s="4">
        <v>9084</v>
      </c>
      <c r="B9085" s="5">
        <v>4</v>
      </c>
      <c r="C9085" s="6">
        <v>7908</v>
      </c>
      <c r="D9085" s="6">
        <v>4015</v>
      </c>
      <c r="E9085">
        <f>VLOOKUP(Чек_позиція!C9085,Товар!A:G,7,FALSE)</f>
        <v>227.67</v>
      </c>
      <c r="F9085">
        <f t="shared" si="141"/>
        <v>910.68</v>
      </c>
    </row>
    <row r="9086" spans="1:6">
      <c r="A9086" s="4">
        <v>9085</v>
      </c>
      <c r="B9086" s="5">
        <v>2</v>
      </c>
      <c r="C9086" s="6">
        <v>2045</v>
      </c>
      <c r="D9086" s="6">
        <v>4015</v>
      </c>
      <c r="E9086">
        <f>VLOOKUP(Чек_позиція!C9086,Товар!A:G,7,FALSE)</f>
        <v>815.94</v>
      </c>
      <c r="F9086">
        <f t="shared" si="141"/>
        <v>1631.88</v>
      </c>
    </row>
    <row r="9087" spans="1:6">
      <c r="A9087" s="4">
        <v>9086</v>
      </c>
      <c r="B9087" s="5">
        <v>2</v>
      </c>
      <c r="C9087" s="6">
        <v>5171</v>
      </c>
      <c r="D9087" s="6">
        <v>4015</v>
      </c>
      <c r="E9087">
        <f>VLOOKUP(Чек_позиція!C9087,Товар!A:G,7,FALSE)</f>
        <v>677.51</v>
      </c>
      <c r="F9087">
        <f t="shared" si="141"/>
        <v>1355.02</v>
      </c>
    </row>
    <row r="9088" spans="1:6">
      <c r="A9088" s="4">
        <v>9087</v>
      </c>
      <c r="B9088" s="5">
        <v>3</v>
      </c>
      <c r="C9088" s="6">
        <v>1270</v>
      </c>
      <c r="D9088" s="6">
        <v>4015</v>
      </c>
      <c r="E9088">
        <f>VLOOKUP(Чек_позиція!C9088,Товар!A:G,7,FALSE)</f>
        <v>139.86000000000001</v>
      </c>
      <c r="F9088">
        <f t="shared" si="141"/>
        <v>419.58000000000004</v>
      </c>
    </row>
    <row r="9089" spans="1:6">
      <c r="A9089" s="4">
        <v>9088</v>
      </c>
      <c r="B9089" s="5">
        <v>3</v>
      </c>
      <c r="C9089" s="6">
        <v>8604</v>
      </c>
      <c r="D9089" s="6">
        <v>4016</v>
      </c>
      <c r="E9089">
        <f>VLOOKUP(Чек_позиція!C9089,Товар!A:G,7,FALSE)</f>
        <v>510.66</v>
      </c>
      <c r="F9089">
        <f t="shared" si="141"/>
        <v>1531.98</v>
      </c>
    </row>
    <row r="9090" spans="1:6">
      <c r="A9090" s="4">
        <v>9089</v>
      </c>
      <c r="B9090" s="5">
        <v>3</v>
      </c>
      <c r="C9090" s="6">
        <v>8015</v>
      </c>
      <c r="D9090" s="6">
        <v>4017</v>
      </c>
      <c r="E9090">
        <f>VLOOKUP(Чек_позиція!C9090,Товар!A:G,7,FALSE)</f>
        <v>832.82</v>
      </c>
      <c r="F9090">
        <f t="shared" si="141"/>
        <v>2498.46</v>
      </c>
    </row>
    <row r="9091" spans="1:6">
      <c r="A9091" s="4">
        <v>9090</v>
      </c>
      <c r="B9091" s="5">
        <v>2</v>
      </c>
      <c r="C9091" s="6">
        <v>9728</v>
      </c>
      <c r="D9091" s="6">
        <v>4017</v>
      </c>
      <c r="E9091">
        <f>VLOOKUP(Чек_позиція!C9091,Товар!A:G,7,FALSE)</f>
        <v>545.29</v>
      </c>
      <c r="F9091">
        <f t="shared" ref="F9091:F9154" si="142">B9091*E9091</f>
        <v>1090.58</v>
      </c>
    </row>
    <row r="9092" spans="1:6">
      <c r="A9092" s="4">
        <v>9091</v>
      </c>
      <c r="B9092" s="5">
        <v>4</v>
      </c>
      <c r="C9092" s="6">
        <v>1029</v>
      </c>
      <c r="D9092" s="6">
        <v>4018</v>
      </c>
      <c r="E9092">
        <f>VLOOKUP(Чек_позиція!C9092,Товар!A:G,7,FALSE)</f>
        <v>533.02</v>
      </c>
      <c r="F9092">
        <f t="shared" si="142"/>
        <v>2132.08</v>
      </c>
    </row>
    <row r="9093" spans="1:6">
      <c r="A9093" s="4">
        <v>9092</v>
      </c>
      <c r="B9093" s="5">
        <v>1</v>
      </c>
      <c r="C9093" s="6">
        <v>954</v>
      </c>
      <c r="D9093" s="6">
        <v>4018</v>
      </c>
      <c r="E9093">
        <f>VLOOKUP(Чек_позиція!C9093,Товар!A:G,7,FALSE)</f>
        <v>304.54000000000002</v>
      </c>
      <c r="F9093">
        <f t="shared" si="142"/>
        <v>304.54000000000002</v>
      </c>
    </row>
    <row r="9094" spans="1:6">
      <c r="A9094" s="4">
        <v>9093</v>
      </c>
      <c r="B9094" s="5">
        <v>2</v>
      </c>
      <c r="C9094" s="6">
        <v>7280</v>
      </c>
      <c r="D9094" s="6">
        <v>4019</v>
      </c>
      <c r="E9094">
        <f>VLOOKUP(Чек_позиція!C9094,Товар!A:G,7,FALSE)</f>
        <v>368.09</v>
      </c>
      <c r="F9094">
        <f t="shared" si="142"/>
        <v>736.18</v>
      </c>
    </row>
    <row r="9095" spans="1:6">
      <c r="A9095" s="4">
        <v>9094</v>
      </c>
      <c r="B9095" s="5">
        <v>4</v>
      </c>
      <c r="C9095" s="6">
        <v>277</v>
      </c>
      <c r="D9095" s="6">
        <v>4019</v>
      </c>
      <c r="E9095">
        <f>VLOOKUP(Чек_позиція!C9095,Товар!A:G,7,FALSE)</f>
        <v>243.1</v>
      </c>
      <c r="F9095">
        <f t="shared" si="142"/>
        <v>972.4</v>
      </c>
    </row>
    <row r="9096" spans="1:6">
      <c r="A9096" s="4">
        <v>9095</v>
      </c>
      <c r="B9096" s="5">
        <v>2</v>
      </c>
      <c r="C9096" s="6">
        <v>5036</v>
      </c>
      <c r="D9096" s="6">
        <v>4019</v>
      </c>
      <c r="E9096">
        <f>VLOOKUP(Чек_позиція!C9096,Товар!A:G,7,FALSE)</f>
        <v>471.83</v>
      </c>
      <c r="F9096">
        <f t="shared" si="142"/>
        <v>943.66</v>
      </c>
    </row>
    <row r="9097" spans="1:6">
      <c r="A9097" s="4">
        <v>9096</v>
      </c>
      <c r="B9097" s="5">
        <v>2</v>
      </c>
      <c r="C9097" s="6">
        <v>7753</v>
      </c>
      <c r="D9097" s="6">
        <v>4020</v>
      </c>
      <c r="E9097">
        <f>VLOOKUP(Чек_позиція!C9097,Товар!A:G,7,FALSE)</f>
        <v>644.03</v>
      </c>
      <c r="F9097">
        <f t="shared" si="142"/>
        <v>1288.06</v>
      </c>
    </row>
    <row r="9098" spans="1:6">
      <c r="A9098" s="4">
        <v>9097</v>
      </c>
      <c r="B9098" s="5">
        <v>1</v>
      </c>
      <c r="C9098" s="6">
        <v>8487</v>
      </c>
      <c r="D9098" s="6">
        <v>4020</v>
      </c>
      <c r="E9098">
        <f>VLOOKUP(Чек_позиція!C9098,Товар!A:G,7,FALSE)</f>
        <v>550.02</v>
      </c>
      <c r="F9098">
        <f t="shared" si="142"/>
        <v>550.02</v>
      </c>
    </row>
    <row r="9099" spans="1:6">
      <c r="A9099" s="4">
        <v>9098</v>
      </c>
      <c r="B9099" s="5">
        <v>4</v>
      </c>
      <c r="C9099" s="6">
        <v>6154</v>
      </c>
      <c r="D9099" s="6">
        <v>4020</v>
      </c>
      <c r="E9099">
        <f>VLOOKUP(Чек_позиція!C9099,Товар!A:G,7,FALSE)</f>
        <v>372</v>
      </c>
      <c r="F9099">
        <f t="shared" si="142"/>
        <v>1488</v>
      </c>
    </row>
    <row r="9100" spans="1:6">
      <c r="A9100" s="4">
        <v>9099</v>
      </c>
      <c r="B9100" s="5">
        <v>2</v>
      </c>
      <c r="C9100" s="6">
        <v>8220</v>
      </c>
      <c r="D9100" s="6">
        <v>4020</v>
      </c>
      <c r="E9100">
        <f>VLOOKUP(Чек_позиція!C9100,Товар!A:G,7,FALSE)</f>
        <v>535.70000000000005</v>
      </c>
      <c r="F9100">
        <f t="shared" si="142"/>
        <v>1071.4000000000001</v>
      </c>
    </row>
    <row r="9101" spans="1:6">
      <c r="A9101" s="4">
        <v>9100</v>
      </c>
      <c r="B9101" s="5">
        <v>2</v>
      </c>
      <c r="C9101" s="6">
        <v>2163</v>
      </c>
      <c r="D9101" s="6">
        <v>4020</v>
      </c>
      <c r="E9101">
        <f>VLOOKUP(Чек_позиція!C9101,Товар!A:G,7,FALSE)</f>
        <v>263.27999999999997</v>
      </c>
      <c r="F9101">
        <f t="shared" si="142"/>
        <v>526.55999999999995</v>
      </c>
    </row>
    <row r="9102" spans="1:6">
      <c r="A9102" s="4">
        <v>9101</v>
      </c>
      <c r="B9102" s="5">
        <v>2</v>
      </c>
      <c r="C9102" s="6">
        <v>2139</v>
      </c>
      <c r="D9102" s="6">
        <v>4021</v>
      </c>
      <c r="E9102">
        <f>VLOOKUP(Чек_позиція!C9102,Товар!A:G,7,FALSE)</f>
        <v>437.03</v>
      </c>
      <c r="F9102">
        <f t="shared" si="142"/>
        <v>874.06</v>
      </c>
    </row>
    <row r="9103" spans="1:6">
      <c r="A9103" s="4">
        <v>9102</v>
      </c>
      <c r="B9103" s="5">
        <v>2</v>
      </c>
      <c r="C9103" s="6">
        <v>8599</v>
      </c>
      <c r="D9103" s="6">
        <v>4021</v>
      </c>
      <c r="E9103">
        <f>VLOOKUP(Чек_позиція!C9103,Товар!A:G,7,FALSE)</f>
        <v>441.87</v>
      </c>
      <c r="F9103">
        <f t="shared" si="142"/>
        <v>883.74</v>
      </c>
    </row>
    <row r="9104" spans="1:6">
      <c r="A9104" s="4">
        <v>9103</v>
      </c>
      <c r="B9104" s="5">
        <v>2</v>
      </c>
      <c r="C9104" s="6">
        <v>199</v>
      </c>
      <c r="D9104" s="6">
        <v>4021</v>
      </c>
      <c r="E9104">
        <f>VLOOKUP(Чек_позиція!C9104,Товар!A:G,7,FALSE)</f>
        <v>440.6</v>
      </c>
      <c r="F9104">
        <f t="shared" si="142"/>
        <v>881.2</v>
      </c>
    </row>
    <row r="9105" spans="1:6">
      <c r="A9105" s="4">
        <v>9104</v>
      </c>
      <c r="B9105" s="5">
        <v>2</v>
      </c>
      <c r="C9105" s="6">
        <v>9409</v>
      </c>
      <c r="D9105" s="6">
        <v>4022</v>
      </c>
      <c r="E9105">
        <f>VLOOKUP(Чек_позиція!C9105,Товар!A:G,7,FALSE)</f>
        <v>796.33</v>
      </c>
      <c r="F9105">
        <f t="shared" si="142"/>
        <v>1592.66</v>
      </c>
    </row>
    <row r="9106" spans="1:6">
      <c r="A9106" s="4">
        <v>9105</v>
      </c>
      <c r="B9106" s="5">
        <v>1</v>
      </c>
      <c r="C9106" s="6">
        <v>569</v>
      </c>
      <c r="D9106" s="6">
        <v>4023</v>
      </c>
      <c r="E9106">
        <f>VLOOKUP(Чек_позиція!C9106,Товар!A:G,7,FALSE)</f>
        <v>53.71</v>
      </c>
      <c r="F9106">
        <f t="shared" si="142"/>
        <v>53.71</v>
      </c>
    </row>
    <row r="9107" spans="1:6">
      <c r="A9107" s="4">
        <v>9106</v>
      </c>
      <c r="B9107" s="5">
        <v>4</v>
      </c>
      <c r="C9107" s="6">
        <v>9081</v>
      </c>
      <c r="D9107" s="6">
        <v>4023</v>
      </c>
      <c r="E9107">
        <f>VLOOKUP(Чек_позиція!C9107,Товар!A:G,7,FALSE)</f>
        <v>231.42</v>
      </c>
      <c r="F9107">
        <f t="shared" si="142"/>
        <v>925.68</v>
      </c>
    </row>
    <row r="9108" spans="1:6">
      <c r="A9108" s="4">
        <v>9107</v>
      </c>
      <c r="B9108" s="5">
        <v>1</v>
      </c>
      <c r="C9108" s="6">
        <v>9943</v>
      </c>
      <c r="D9108" s="6">
        <v>4023</v>
      </c>
      <c r="E9108">
        <f>VLOOKUP(Чек_позиція!C9108,Товар!A:G,7,FALSE)</f>
        <v>402.62</v>
      </c>
      <c r="F9108">
        <f t="shared" si="142"/>
        <v>402.62</v>
      </c>
    </row>
    <row r="9109" spans="1:6">
      <c r="A9109" s="4">
        <v>9108</v>
      </c>
      <c r="B9109" s="5">
        <v>4</v>
      </c>
      <c r="C9109" s="6">
        <v>740</v>
      </c>
      <c r="D9109" s="6">
        <v>4024</v>
      </c>
      <c r="E9109">
        <f>VLOOKUP(Чек_позиція!C9109,Товар!A:G,7,FALSE)</f>
        <v>735.11</v>
      </c>
      <c r="F9109">
        <f t="shared" si="142"/>
        <v>2940.44</v>
      </c>
    </row>
    <row r="9110" spans="1:6">
      <c r="A9110" s="4">
        <v>9109</v>
      </c>
      <c r="B9110" s="5">
        <v>3</v>
      </c>
      <c r="C9110" s="6">
        <v>8767</v>
      </c>
      <c r="D9110" s="6">
        <v>4024</v>
      </c>
      <c r="E9110">
        <f>VLOOKUP(Чек_позиція!C9110,Товар!A:G,7,FALSE)</f>
        <v>404.02</v>
      </c>
      <c r="F9110">
        <f t="shared" si="142"/>
        <v>1212.06</v>
      </c>
    </row>
    <row r="9111" spans="1:6">
      <c r="A9111" s="4">
        <v>9110</v>
      </c>
      <c r="B9111" s="5">
        <v>3</v>
      </c>
      <c r="C9111" s="6">
        <v>6992</v>
      </c>
      <c r="D9111" s="6">
        <v>4024</v>
      </c>
      <c r="E9111">
        <f>VLOOKUP(Чек_позиція!C9111,Товар!A:G,7,FALSE)</f>
        <v>402.01</v>
      </c>
      <c r="F9111">
        <f t="shared" si="142"/>
        <v>1206.03</v>
      </c>
    </row>
    <row r="9112" spans="1:6">
      <c r="A9112" s="4">
        <v>9111</v>
      </c>
      <c r="B9112" s="5">
        <v>1</v>
      </c>
      <c r="C9112" s="6">
        <v>9664</v>
      </c>
      <c r="D9112" s="6">
        <v>4024</v>
      </c>
      <c r="E9112">
        <f>VLOOKUP(Чек_позиція!C9112,Товар!A:G,7,FALSE)</f>
        <v>865.77</v>
      </c>
      <c r="F9112">
        <f t="shared" si="142"/>
        <v>865.77</v>
      </c>
    </row>
    <row r="9113" spans="1:6">
      <c r="A9113" s="4">
        <v>9112</v>
      </c>
      <c r="B9113" s="5">
        <v>4</v>
      </c>
      <c r="C9113" s="6">
        <v>3736</v>
      </c>
      <c r="D9113" s="6">
        <v>4024</v>
      </c>
      <c r="E9113">
        <f>VLOOKUP(Чек_позиція!C9113,Товар!A:G,7,FALSE)</f>
        <v>763.29</v>
      </c>
      <c r="F9113">
        <f t="shared" si="142"/>
        <v>3053.16</v>
      </c>
    </row>
    <row r="9114" spans="1:6">
      <c r="A9114" s="4">
        <v>9113</v>
      </c>
      <c r="B9114" s="5">
        <v>3</v>
      </c>
      <c r="C9114" s="6">
        <v>2402</v>
      </c>
      <c r="D9114" s="6">
        <v>4025</v>
      </c>
      <c r="E9114">
        <f>VLOOKUP(Чек_позиція!C9114,Товар!A:G,7,FALSE)</f>
        <v>700.65</v>
      </c>
      <c r="F9114">
        <f t="shared" si="142"/>
        <v>2101.9499999999998</v>
      </c>
    </row>
    <row r="9115" spans="1:6">
      <c r="A9115" s="4">
        <v>9114</v>
      </c>
      <c r="B9115" s="5">
        <v>3</v>
      </c>
      <c r="C9115" s="6">
        <v>2050</v>
      </c>
      <c r="D9115" s="6">
        <v>4025</v>
      </c>
      <c r="E9115">
        <f>VLOOKUP(Чек_позиція!C9115,Товар!A:G,7,FALSE)</f>
        <v>118.35</v>
      </c>
      <c r="F9115">
        <f t="shared" si="142"/>
        <v>355.04999999999995</v>
      </c>
    </row>
    <row r="9116" spans="1:6">
      <c r="A9116" s="4">
        <v>9115</v>
      </c>
      <c r="B9116" s="5">
        <v>1</v>
      </c>
      <c r="C9116" s="6">
        <v>5055</v>
      </c>
      <c r="D9116" s="6">
        <v>4025</v>
      </c>
      <c r="E9116">
        <f>VLOOKUP(Чек_позиція!C9116,Товар!A:G,7,FALSE)</f>
        <v>49</v>
      </c>
      <c r="F9116">
        <f t="shared" si="142"/>
        <v>49</v>
      </c>
    </row>
    <row r="9117" spans="1:6">
      <c r="A9117" s="4">
        <v>9116</v>
      </c>
      <c r="B9117" s="5">
        <v>3</v>
      </c>
      <c r="C9117" s="6">
        <v>1393</v>
      </c>
      <c r="D9117" s="6">
        <v>4026</v>
      </c>
      <c r="E9117">
        <f>VLOOKUP(Чек_позиція!C9117,Товар!A:G,7,FALSE)</f>
        <v>157.27000000000001</v>
      </c>
      <c r="F9117">
        <f t="shared" si="142"/>
        <v>471.81000000000006</v>
      </c>
    </row>
    <row r="9118" spans="1:6">
      <c r="A9118" s="4">
        <v>9117</v>
      </c>
      <c r="B9118" s="5">
        <v>1</v>
      </c>
      <c r="C9118" s="6">
        <v>1743</v>
      </c>
      <c r="D9118" s="6">
        <v>4026</v>
      </c>
      <c r="E9118">
        <f>VLOOKUP(Чек_позиція!C9118,Товар!A:G,7,FALSE)</f>
        <v>725.76</v>
      </c>
      <c r="F9118">
        <f t="shared" si="142"/>
        <v>725.76</v>
      </c>
    </row>
    <row r="9119" spans="1:6">
      <c r="A9119" s="4">
        <v>9118</v>
      </c>
      <c r="B9119" s="5">
        <v>2</v>
      </c>
      <c r="C9119" s="6">
        <v>5960</v>
      </c>
      <c r="D9119" s="6">
        <v>4026</v>
      </c>
      <c r="E9119">
        <f>VLOOKUP(Чек_позиція!C9119,Товар!A:G,7,FALSE)</f>
        <v>646.08000000000004</v>
      </c>
      <c r="F9119">
        <f t="shared" si="142"/>
        <v>1292.1600000000001</v>
      </c>
    </row>
    <row r="9120" spans="1:6">
      <c r="A9120" s="4">
        <v>9119</v>
      </c>
      <c r="B9120" s="5">
        <v>2</v>
      </c>
      <c r="C9120" s="6">
        <v>179</v>
      </c>
      <c r="D9120" s="6">
        <v>4026</v>
      </c>
      <c r="E9120">
        <f>VLOOKUP(Чек_позиція!C9120,Товар!A:G,7,FALSE)</f>
        <v>542.96</v>
      </c>
      <c r="F9120">
        <f t="shared" si="142"/>
        <v>1085.92</v>
      </c>
    </row>
    <row r="9121" spans="1:6">
      <c r="A9121" s="4">
        <v>9120</v>
      </c>
      <c r="B9121" s="5">
        <v>1</v>
      </c>
      <c r="C9121" s="6">
        <v>212</v>
      </c>
      <c r="D9121" s="6">
        <v>4026</v>
      </c>
      <c r="E9121">
        <f>VLOOKUP(Чек_позиція!C9121,Товар!A:G,7,FALSE)</f>
        <v>308.83999999999997</v>
      </c>
      <c r="F9121">
        <f t="shared" si="142"/>
        <v>308.83999999999997</v>
      </c>
    </row>
    <row r="9122" spans="1:6">
      <c r="A9122" s="4">
        <v>9121</v>
      </c>
      <c r="B9122" s="5">
        <v>2</v>
      </c>
      <c r="C9122" s="6">
        <v>4300</v>
      </c>
      <c r="D9122" s="6">
        <v>4027</v>
      </c>
      <c r="E9122">
        <f>VLOOKUP(Чек_позиція!C9122,Товар!A:G,7,FALSE)</f>
        <v>731.72</v>
      </c>
      <c r="F9122">
        <f t="shared" si="142"/>
        <v>1463.44</v>
      </c>
    </row>
    <row r="9123" spans="1:6">
      <c r="A9123" s="4">
        <v>9122</v>
      </c>
      <c r="B9123" s="5">
        <v>4</v>
      </c>
      <c r="C9123" s="6">
        <v>5822</v>
      </c>
      <c r="D9123" s="6">
        <v>4027</v>
      </c>
      <c r="E9123">
        <f>VLOOKUP(Чек_позиція!C9123,Товар!A:G,7,FALSE)</f>
        <v>729.26</v>
      </c>
      <c r="F9123">
        <f t="shared" si="142"/>
        <v>2917.04</v>
      </c>
    </row>
    <row r="9124" spans="1:6">
      <c r="A9124" s="4">
        <v>9123</v>
      </c>
      <c r="B9124" s="5">
        <v>2</v>
      </c>
      <c r="C9124" s="6">
        <v>7250</v>
      </c>
      <c r="D9124" s="6">
        <v>4027</v>
      </c>
      <c r="E9124">
        <f>VLOOKUP(Чек_позиція!C9124,Товар!A:G,7,FALSE)</f>
        <v>211.33</v>
      </c>
      <c r="F9124">
        <f t="shared" si="142"/>
        <v>422.66</v>
      </c>
    </row>
    <row r="9125" spans="1:6">
      <c r="A9125" s="4">
        <v>9124</v>
      </c>
      <c r="B9125" s="5">
        <v>2</v>
      </c>
      <c r="C9125" s="6">
        <v>481</v>
      </c>
      <c r="D9125" s="6">
        <v>4027</v>
      </c>
      <c r="E9125">
        <f>VLOOKUP(Чек_позиція!C9125,Товар!A:G,7,FALSE)</f>
        <v>695.43</v>
      </c>
      <c r="F9125">
        <f t="shared" si="142"/>
        <v>1390.86</v>
      </c>
    </row>
    <row r="9126" spans="1:6">
      <c r="A9126" s="4">
        <v>9125</v>
      </c>
      <c r="B9126" s="5">
        <v>2</v>
      </c>
      <c r="C9126" s="6">
        <v>4547</v>
      </c>
      <c r="D9126" s="6">
        <v>4028</v>
      </c>
      <c r="E9126">
        <f>VLOOKUP(Чек_позиція!C9126,Товар!A:G,7,FALSE)</f>
        <v>940.39</v>
      </c>
      <c r="F9126">
        <f t="shared" si="142"/>
        <v>1880.78</v>
      </c>
    </row>
    <row r="9127" spans="1:6">
      <c r="A9127" s="4">
        <v>9126</v>
      </c>
      <c r="B9127" s="5">
        <v>3</v>
      </c>
      <c r="C9127" s="6">
        <v>3044</v>
      </c>
      <c r="D9127" s="6">
        <v>4028</v>
      </c>
      <c r="E9127">
        <f>VLOOKUP(Чек_позиція!C9127,Товар!A:G,7,FALSE)</f>
        <v>357.3</v>
      </c>
      <c r="F9127">
        <f t="shared" si="142"/>
        <v>1071.9000000000001</v>
      </c>
    </row>
    <row r="9128" spans="1:6">
      <c r="A9128" s="4">
        <v>9127</v>
      </c>
      <c r="B9128" s="5">
        <v>1</v>
      </c>
      <c r="C9128" s="6">
        <v>9335</v>
      </c>
      <c r="D9128" s="6">
        <v>4029</v>
      </c>
      <c r="E9128">
        <f>VLOOKUP(Чек_позиція!C9128,Товар!A:G,7,FALSE)</f>
        <v>814.23</v>
      </c>
      <c r="F9128">
        <f t="shared" si="142"/>
        <v>814.23</v>
      </c>
    </row>
    <row r="9129" spans="1:6">
      <c r="A9129" s="4">
        <v>9128</v>
      </c>
      <c r="B9129" s="5">
        <v>3</v>
      </c>
      <c r="C9129" s="6">
        <v>4973</v>
      </c>
      <c r="D9129" s="6">
        <v>4029</v>
      </c>
      <c r="E9129">
        <f>VLOOKUP(Чек_позиція!C9129,Товар!A:G,7,FALSE)</f>
        <v>592.37</v>
      </c>
      <c r="F9129">
        <f t="shared" si="142"/>
        <v>1777.1100000000001</v>
      </c>
    </row>
    <row r="9130" spans="1:6">
      <c r="A9130" s="4">
        <v>9129</v>
      </c>
      <c r="B9130" s="5">
        <v>2</v>
      </c>
      <c r="C9130" s="6">
        <v>375</v>
      </c>
      <c r="D9130" s="6">
        <v>4030</v>
      </c>
      <c r="E9130">
        <f>VLOOKUP(Чек_позиція!C9130,Товар!A:G,7,FALSE)</f>
        <v>74.33</v>
      </c>
      <c r="F9130">
        <f t="shared" si="142"/>
        <v>148.66</v>
      </c>
    </row>
    <row r="9131" spans="1:6">
      <c r="A9131" s="4">
        <v>9130</v>
      </c>
      <c r="B9131" s="5">
        <v>1</v>
      </c>
      <c r="C9131" s="6">
        <v>9470</v>
      </c>
      <c r="D9131" s="6">
        <v>4031</v>
      </c>
      <c r="E9131">
        <f>VLOOKUP(Чек_позиція!C9131,Товар!A:G,7,FALSE)</f>
        <v>102.95</v>
      </c>
      <c r="F9131">
        <f t="shared" si="142"/>
        <v>102.95</v>
      </c>
    </row>
    <row r="9132" spans="1:6">
      <c r="A9132" s="4">
        <v>9131</v>
      </c>
      <c r="B9132" s="5">
        <v>2</v>
      </c>
      <c r="C9132" s="6">
        <v>6313</v>
      </c>
      <c r="D9132" s="6">
        <v>4031</v>
      </c>
      <c r="E9132">
        <f>VLOOKUP(Чек_позиція!C9132,Товар!A:G,7,FALSE)</f>
        <v>477.93</v>
      </c>
      <c r="F9132">
        <f t="shared" si="142"/>
        <v>955.86</v>
      </c>
    </row>
    <row r="9133" spans="1:6">
      <c r="A9133" s="4">
        <v>9132</v>
      </c>
      <c r="B9133" s="5">
        <v>3</v>
      </c>
      <c r="C9133" s="6">
        <v>7711</v>
      </c>
      <c r="D9133" s="6">
        <v>4031</v>
      </c>
      <c r="E9133">
        <f>VLOOKUP(Чек_позиція!C9133,Товар!A:G,7,FALSE)</f>
        <v>275.32</v>
      </c>
      <c r="F9133">
        <f t="shared" si="142"/>
        <v>825.96</v>
      </c>
    </row>
    <row r="9134" spans="1:6">
      <c r="A9134" s="4">
        <v>9133</v>
      </c>
      <c r="B9134" s="5">
        <v>1</v>
      </c>
      <c r="C9134" s="6">
        <v>2871</v>
      </c>
      <c r="D9134" s="6">
        <v>4031</v>
      </c>
      <c r="E9134">
        <f>VLOOKUP(Чек_позиція!C9134,Товар!A:G,7,FALSE)</f>
        <v>392.98</v>
      </c>
      <c r="F9134">
        <f t="shared" si="142"/>
        <v>392.98</v>
      </c>
    </row>
    <row r="9135" spans="1:6">
      <c r="A9135" s="4">
        <v>9134</v>
      </c>
      <c r="B9135" s="5">
        <v>2</v>
      </c>
      <c r="C9135" s="6">
        <v>8985</v>
      </c>
      <c r="D9135" s="6">
        <v>4032</v>
      </c>
      <c r="E9135">
        <f>VLOOKUP(Чек_позиція!C9135,Товар!A:G,7,FALSE)</f>
        <v>861.07</v>
      </c>
      <c r="F9135">
        <f t="shared" si="142"/>
        <v>1722.14</v>
      </c>
    </row>
    <row r="9136" spans="1:6">
      <c r="A9136" s="4">
        <v>9135</v>
      </c>
      <c r="B9136" s="5">
        <v>4</v>
      </c>
      <c r="C9136" s="6">
        <v>4603</v>
      </c>
      <c r="D9136" s="6">
        <v>4032</v>
      </c>
      <c r="E9136">
        <f>VLOOKUP(Чек_позиція!C9136,Товар!A:G,7,FALSE)</f>
        <v>876.88</v>
      </c>
      <c r="F9136">
        <f t="shared" si="142"/>
        <v>3507.52</v>
      </c>
    </row>
    <row r="9137" spans="1:6">
      <c r="A9137" s="4">
        <v>9136</v>
      </c>
      <c r="B9137" s="5">
        <v>1</v>
      </c>
      <c r="C9137" s="6">
        <v>7422</v>
      </c>
      <c r="D9137" s="6">
        <v>4033</v>
      </c>
      <c r="E9137">
        <f>VLOOKUP(Чек_позиція!C9137,Товар!A:G,7,FALSE)</f>
        <v>208.27</v>
      </c>
      <c r="F9137">
        <f t="shared" si="142"/>
        <v>208.27</v>
      </c>
    </row>
    <row r="9138" spans="1:6">
      <c r="A9138" s="4">
        <v>9137</v>
      </c>
      <c r="B9138" s="5">
        <v>3</v>
      </c>
      <c r="C9138" s="6">
        <v>8610</v>
      </c>
      <c r="D9138" s="6">
        <v>4034</v>
      </c>
      <c r="E9138">
        <f>VLOOKUP(Чек_позиція!C9138,Товар!A:G,7,FALSE)</f>
        <v>536.41999999999996</v>
      </c>
      <c r="F9138">
        <f t="shared" si="142"/>
        <v>1609.2599999999998</v>
      </c>
    </row>
    <row r="9139" spans="1:6">
      <c r="A9139" s="4">
        <v>9138</v>
      </c>
      <c r="B9139" s="5">
        <v>3</v>
      </c>
      <c r="C9139" s="6">
        <v>9760</v>
      </c>
      <c r="D9139" s="6">
        <v>4034</v>
      </c>
      <c r="E9139">
        <f>VLOOKUP(Чек_позиція!C9139,Товар!A:G,7,FALSE)</f>
        <v>806.27</v>
      </c>
      <c r="F9139">
        <f t="shared" si="142"/>
        <v>2418.81</v>
      </c>
    </row>
    <row r="9140" spans="1:6">
      <c r="A9140" s="4">
        <v>9139</v>
      </c>
      <c r="B9140" s="5">
        <v>2</v>
      </c>
      <c r="C9140" s="6">
        <v>4448</v>
      </c>
      <c r="D9140" s="6">
        <v>4034</v>
      </c>
      <c r="E9140">
        <f>VLOOKUP(Чек_позиція!C9140,Товар!A:G,7,FALSE)</f>
        <v>465.24</v>
      </c>
      <c r="F9140">
        <f t="shared" si="142"/>
        <v>930.48</v>
      </c>
    </row>
    <row r="9141" spans="1:6">
      <c r="A9141" s="4">
        <v>9140</v>
      </c>
      <c r="B9141" s="5">
        <v>1</v>
      </c>
      <c r="C9141" s="6">
        <v>3685</v>
      </c>
      <c r="D9141" s="6">
        <v>4034</v>
      </c>
      <c r="E9141">
        <f>VLOOKUP(Чек_позиція!C9141,Товар!A:G,7,FALSE)</f>
        <v>948.87</v>
      </c>
      <c r="F9141">
        <f t="shared" si="142"/>
        <v>948.87</v>
      </c>
    </row>
    <row r="9142" spans="1:6">
      <c r="A9142" s="4">
        <v>9141</v>
      </c>
      <c r="B9142" s="5">
        <v>4</v>
      </c>
      <c r="C9142" s="6">
        <v>214</v>
      </c>
      <c r="D9142" s="6">
        <v>4035</v>
      </c>
      <c r="E9142">
        <f>VLOOKUP(Чек_позиція!C9142,Товар!A:G,7,FALSE)</f>
        <v>674.05</v>
      </c>
      <c r="F9142">
        <f t="shared" si="142"/>
        <v>2696.2</v>
      </c>
    </row>
    <row r="9143" spans="1:6">
      <c r="A9143" s="4">
        <v>9142</v>
      </c>
      <c r="B9143" s="5">
        <v>2</v>
      </c>
      <c r="C9143" s="6">
        <v>8497</v>
      </c>
      <c r="D9143" s="6">
        <v>4035</v>
      </c>
      <c r="E9143">
        <f>VLOOKUP(Чек_позиція!C9143,Товар!A:G,7,FALSE)</f>
        <v>202.43</v>
      </c>
      <c r="F9143">
        <f t="shared" si="142"/>
        <v>404.86</v>
      </c>
    </row>
    <row r="9144" spans="1:6">
      <c r="A9144" s="4">
        <v>9143</v>
      </c>
      <c r="B9144" s="5">
        <v>1</v>
      </c>
      <c r="C9144" s="6">
        <v>7075</v>
      </c>
      <c r="D9144" s="6">
        <v>4035</v>
      </c>
      <c r="E9144">
        <f>VLOOKUP(Чек_позиція!C9144,Товар!A:G,7,FALSE)</f>
        <v>657.33</v>
      </c>
      <c r="F9144">
        <f t="shared" si="142"/>
        <v>657.33</v>
      </c>
    </row>
    <row r="9145" spans="1:6">
      <c r="A9145" s="4">
        <v>9144</v>
      </c>
      <c r="B9145" s="5">
        <v>1</v>
      </c>
      <c r="C9145" s="6">
        <v>2538</v>
      </c>
      <c r="D9145" s="6">
        <v>4036</v>
      </c>
      <c r="E9145">
        <f>VLOOKUP(Чек_позиція!C9145,Товар!A:G,7,FALSE)</f>
        <v>92.4</v>
      </c>
      <c r="F9145">
        <f t="shared" si="142"/>
        <v>92.4</v>
      </c>
    </row>
    <row r="9146" spans="1:6">
      <c r="A9146" s="4">
        <v>9145</v>
      </c>
      <c r="B9146" s="5">
        <v>2</v>
      </c>
      <c r="C9146" s="6">
        <v>8686</v>
      </c>
      <c r="D9146" s="6">
        <v>4036</v>
      </c>
      <c r="E9146">
        <f>VLOOKUP(Чек_позиція!C9146,Товар!A:G,7,FALSE)</f>
        <v>201.21</v>
      </c>
      <c r="F9146">
        <f t="shared" si="142"/>
        <v>402.42</v>
      </c>
    </row>
    <row r="9147" spans="1:6">
      <c r="A9147" s="4">
        <v>9146</v>
      </c>
      <c r="B9147" s="5">
        <v>4</v>
      </c>
      <c r="C9147" s="6">
        <v>9278</v>
      </c>
      <c r="D9147" s="6">
        <v>4036</v>
      </c>
      <c r="E9147">
        <f>VLOOKUP(Чек_позиція!C9147,Товар!A:G,7,FALSE)</f>
        <v>666.9</v>
      </c>
      <c r="F9147">
        <f t="shared" si="142"/>
        <v>2667.6</v>
      </c>
    </row>
    <row r="9148" spans="1:6">
      <c r="A9148" s="4">
        <v>9147</v>
      </c>
      <c r="B9148" s="5">
        <v>3</v>
      </c>
      <c r="C9148" s="6">
        <v>3741</v>
      </c>
      <c r="D9148" s="6">
        <v>4036</v>
      </c>
      <c r="E9148">
        <f>VLOOKUP(Чек_позиція!C9148,Товар!A:G,7,FALSE)</f>
        <v>863.71</v>
      </c>
      <c r="F9148">
        <f t="shared" si="142"/>
        <v>2591.13</v>
      </c>
    </row>
    <row r="9149" spans="1:6">
      <c r="A9149" s="4">
        <v>9148</v>
      </c>
      <c r="B9149" s="5">
        <v>1</v>
      </c>
      <c r="C9149" s="6">
        <v>9707</v>
      </c>
      <c r="D9149" s="6">
        <v>4037</v>
      </c>
      <c r="E9149">
        <f>VLOOKUP(Чек_позиція!C9149,Товар!A:G,7,FALSE)</f>
        <v>224.64</v>
      </c>
      <c r="F9149">
        <f t="shared" si="142"/>
        <v>224.64</v>
      </c>
    </row>
    <row r="9150" spans="1:6">
      <c r="A9150" s="4">
        <v>9149</v>
      </c>
      <c r="B9150" s="5">
        <v>4</v>
      </c>
      <c r="C9150" s="6">
        <v>1202</v>
      </c>
      <c r="D9150" s="6">
        <v>4038</v>
      </c>
      <c r="E9150">
        <f>VLOOKUP(Чек_позиція!C9150,Товар!A:G,7,FALSE)</f>
        <v>212.77</v>
      </c>
      <c r="F9150">
        <f t="shared" si="142"/>
        <v>851.08</v>
      </c>
    </row>
    <row r="9151" spans="1:6">
      <c r="A9151" s="4">
        <v>9150</v>
      </c>
      <c r="B9151" s="5">
        <v>4</v>
      </c>
      <c r="C9151" s="6">
        <v>766</v>
      </c>
      <c r="D9151" s="6">
        <v>4038</v>
      </c>
      <c r="E9151">
        <f>VLOOKUP(Чек_позиція!C9151,Товар!A:G,7,FALSE)</f>
        <v>130.97</v>
      </c>
      <c r="F9151">
        <f t="shared" si="142"/>
        <v>523.88</v>
      </c>
    </row>
    <row r="9152" spans="1:6">
      <c r="A9152" s="4">
        <v>9151</v>
      </c>
      <c r="B9152" s="5">
        <v>1</v>
      </c>
      <c r="C9152" s="6">
        <v>1350</v>
      </c>
      <c r="D9152" s="6">
        <v>4038</v>
      </c>
      <c r="E9152">
        <f>VLOOKUP(Чек_позиція!C9152,Товар!A:G,7,FALSE)</f>
        <v>461.43</v>
      </c>
      <c r="F9152">
        <f t="shared" si="142"/>
        <v>461.43</v>
      </c>
    </row>
    <row r="9153" spans="1:6">
      <c r="A9153" s="4">
        <v>9152</v>
      </c>
      <c r="B9153" s="5">
        <v>4</v>
      </c>
      <c r="C9153" s="6">
        <v>6026</v>
      </c>
      <c r="D9153" s="6">
        <v>4038</v>
      </c>
      <c r="E9153">
        <f>VLOOKUP(Чек_позиція!C9153,Товар!A:G,7,FALSE)</f>
        <v>198.79</v>
      </c>
      <c r="F9153">
        <f t="shared" si="142"/>
        <v>795.16</v>
      </c>
    </row>
    <row r="9154" spans="1:6">
      <c r="A9154" s="4">
        <v>9153</v>
      </c>
      <c r="B9154" s="5">
        <v>1</v>
      </c>
      <c r="C9154" s="6">
        <v>4375</v>
      </c>
      <c r="D9154" s="6">
        <v>4038</v>
      </c>
      <c r="E9154">
        <f>VLOOKUP(Чек_позиція!C9154,Товар!A:G,7,FALSE)</f>
        <v>433.34</v>
      </c>
      <c r="F9154">
        <f t="shared" si="142"/>
        <v>433.34</v>
      </c>
    </row>
    <row r="9155" spans="1:6">
      <c r="A9155" s="4">
        <v>9154</v>
      </c>
      <c r="B9155" s="5">
        <v>2</v>
      </c>
      <c r="C9155" s="6">
        <v>1886</v>
      </c>
      <c r="D9155" s="6">
        <v>4039</v>
      </c>
      <c r="E9155">
        <f>VLOOKUP(Чек_позиція!C9155,Товар!A:G,7,FALSE)</f>
        <v>458.82</v>
      </c>
      <c r="F9155">
        <f t="shared" ref="F9155:F9218" si="143">B9155*E9155</f>
        <v>917.64</v>
      </c>
    </row>
    <row r="9156" spans="1:6">
      <c r="A9156" s="4">
        <v>9155</v>
      </c>
      <c r="B9156" s="5">
        <v>3</v>
      </c>
      <c r="C9156" s="6">
        <v>5184</v>
      </c>
      <c r="D9156" s="6">
        <v>4039</v>
      </c>
      <c r="E9156">
        <f>VLOOKUP(Чек_позиція!C9156,Товар!A:G,7,FALSE)</f>
        <v>331.51</v>
      </c>
      <c r="F9156">
        <f t="shared" si="143"/>
        <v>994.53</v>
      </c>
    </row>
    <row r="9157" spans="1:6">
      <c r="A9157" s="4">
        <v>9156</v>
      </c>
      <c r="B9157" s="5">
        <v>4</v>
      </c>
      <c r="C9157" s="6">
        <v>4841</v>
      </c>
      <c r="D9157" s="6">
        <v>4039</v>
      </c>
      <c r="E9157">
        <f>VLOOKUP(Чек_позиція!C9157,Товар!A:G,7,FALSE)</f>
        <v>367.64</v>
      </c>
      <c r="F9157">
        <f t="shared" si="143"/>
        <v>1470.56</v>
      </c>
    </row>
    <row r="9158" spans="1:6">
      <c r="A9158" s="4">
        <v>9157</v>
      </c>
      <c r="B9158" s="5">
        <v>3</v>
      </c>
      <c r="C9158" s="6">
        <v>5281</v>
      </c>
      <c r="D9158" s="6">
        <v>4039</v>
      </c>
      <c r="E9158">
        <f>VLOOKUP(Чек_позиція!C9158,Товар!A:G,7,FALSE)</f>
        <v>869.88</v>
      </c>
      <c r="F9158">
        <f t="shared" si="143"/>
        <v>2609.64</v>
      </c>
    </row>
    <row r="9159" spans="1:6">
      <c r="A9159" s="4">
        <v>9158</v>
      </c>
      <c r="B9159" s="5">
        <v>3</v>
      </c>
      <c r="C9159" s="6">
        <v>468</v>
      </c>
      <c r="D9159" s="6">
        <v>4040</v>
      </c>
      <c r="E9159">
        <f>VLOOKUP(Чек_позиція!C9159,Товар!A:G,7,FALSE)</f>
        <v>233.61</v>
      </c>
      <c r="F9159">
        <f t="shared" si="143"/>
        <v>700.83</v>
      </c>
    </row>
    <row r="9160" spans="1:6">
      <c r="A9160" s="4">
        <v>9159</v>
      </c>
      <c r="B9160" s="5">
        <v>1</v>
      </c>
      <c r="C9160" s="6">
        <v>1483</v>
      </c>
      <c r="D9160" s="6">
        <v>4041</v>
      </c>
      <c r="E9160">
        <f>VLOOKUP(Чек_позиція!C9160,Товар!A:G,7,FALSE)</f>
        <v>406.68</v>
      </c>
      <c r="F9160">
        <f t="shared" si="143"/>
        <v>406.68</v>
      </c>
    </row>
    <row r="9161" spans="1:6">
      <c r="A9161" s="4">
        <v>9160</v>
      </c>
      <c r="B9161" s="5">
        <v>1</v>
      </c>
      <c r="C9161" s="6">
        <v>5578</v>
      </c>
      <c r="D9161" s="6">
        <v>4041</v>
      </c>
      <c r="E9161">
        <f>VLOOKUP(Чек_позиція!C9161,Товар!A:G,7,FALSE)</f>
        <v>593.58000000000004</v>
      </c>
      <c r="F9161">
        <f t="shared" si="143"/>
        <v>593.58000000000004</v>
      </c>
    </row>
    <row r="9162" spans="1:6">
      <c r="A9162" s="4">
        <v>9161</v>
      </c>
      <c r="B9162" s="5">
        <v>4</v>
      </c>
      <c r="C9162" s="6">
        <v>4504</v>
      </c>
      <c r="D9162" s="6">
        <v>4041</v>
      </c>
      <c r="E9162">
        <f>VLOOKUP(Чек_позиція!C9162,Товар!A:G,7,FALSE)</f>
        <v>101.38</v>
      </c>
      <c r="F9162">
        <f t="shared" si="143"/>
        <v>405.52</v>
      </c>
    </row>
    <row r="9163" spans="1:6">
      <c r="A9163" s="4">
        <v>9162</v>
      </c>
      <c r="B9163" s="5">
        <v>4</v>
      </c>
      <c r="C9163" s="6">
        <v>4835</v>
      </c>
      <c r="D9163" s="6">
        <v>4041</v>
      </c>
      <c r="E9163">
        <f>VLOOKUP(Чек_позиція!C9163,Товар!A:G,7,FALSE)</f>
        <v>743.73</v>
      </c>
      <c r="F9163">
        <f t="shared" si="143"/>
        <v>2974.92</v>
      </c>
    </row>
    <row r="9164" spans="1:6">
      <c r="A9164" s="4">
        <v>9163</v>
      </c>
      <c r="B9164" s="5">
        <v>2</v>
      </c>
      <c r="C9164" s="6">
        <v>4227</v>
      </c>
      <c r="D9164" s="6">
        <v>4042</v>
      </c>
      <c r="E9164">
        <f>VLOOKUP(Чек_позиція!C9164,Товар!A:G,7,FALSE)</f>
        <v>430.54</v>
      </c>
      <c r="F9164">
        <f t="shared" si="143"/>
        <v>861.08</v>
      </c>
    </row>
    <row r="9165" spans="1:6">
      <c r="A9165" s="4">
        <v>9164</v>
      </c>
      <c r="B9165" s="5">
        <v>2</v>
      </c>
      <c r="C9165" s="6">
        <v>3434</v>
      </c>
      <c r="D9165" s="6">
        <v>4042</v>
      </c>
      <c r="E9165">
        <f>VLOOKUP(Чек_позиція!C9165,Товар!A:G,7,FALSE)</f>
        <v>730.64</v>
      </c>
      <c r="F9165">
        <f t="shared" si="143"/>
        <v>1461.28</v>
      </c>
    </row>
    <row r="9166" spans="1:6">
      <c r="A9166" s="4">
        <v>9165</v>
      </c>
      <c r="B9166" s="5">
        <v>4</v>
      </c>
      <c r="C9166" s="6">
        <v>5675</v>
      </c>
      <c r="D9166" s="6">
        <v>4043</v>
      </c>
      <c r="E9166">
        <f>VLOOKUP(Чек_позиція!C9166,Товар!A:G,7,FALSE)</f>
        <v>943.07</v>
      </c>
      <c r="F9166">
        <f t="shared" si="143"/>
        <v>3772.28</v>
      </c>
    </row>
    <row r="9167" spans="1:6">
      <c r="A9167" s="4">
        <v>9166</v>
      </c>
      <c r="B9167" s="5">
        <v>3</v>
      </c>
      <c r="C9167" s="6">
        <v>3297</v>
      </c>
      <c r="D9167" s="6">
        <v>4043</v>
      </c>
      <c r="E9167">
        <f>VLOOKUP(Чек_позиція!C9167,Товар!A:G,7,FALSE)</f>
        <v>639.72</v>
      </c>
      <c r="F9167">
        <f t="shared" si="143"/>
        <v>1919.16</v>
      </c>
    </row>
    <row r="9168" spans="1:6">
      <c r="A9168" s="4">
        <v>9167</v>
      </c>
      <c r="B9168" s="5">
        <v>1</v>
      </c>
      <c r="C9168" s="6">
        <v>3692</v>
      </c>
      <c r="D9168" s="6">
        <v>4044</v>
      </c>
      <c r="E9168">
        <f>VLOOKUP(Чек_позиція!C9168,Товар!A:G,7,FALSE)</f>
        <v>501.08</v>
      </c>
      <c r="F9168">
        <f t="shared" si="143"/>
        <v>501.08</v>
      </c>
    </row>
    <row r="9169" spans="1:6">
      <c r="A9169" s="4">
        <v>9168</v>
      </c>
      <c r="B9169" s="5">
        <v>1</v>
      </c>
      <c r="C9169" s="6">
        <v>6087</v>
      </c>
      <c r="D9169" s="6">
        <v>4044</v>
      </c>
      <c r="E9169">
        <f>VLOOKUP(Чек_позиція!C9169,Товар!A:G,7,FALSE)</f>
        <v>658.77</v>
      </c>
      <c r="F9169">
        <f t="shared" si="143"/>
        <v>658.77</v>
      </c>
    </row>
    <row r="9170" spans="1:6">
      <c r="A9170" s="4">
        <v>9169</v>
      </c>
      <c r="B9170" s="5">
        <v>2</v>
      </c>
      <c r="C9170" s="6">
        <v>6998</v>
      </c>
      <c r="D9170" s="6">
        <v>4044</v>
      </c>
      <c r="E9170">
        <f>VLOOKUP(Чек_позиція!C9170,Товар!A:G,7,FALSE)</f>
        <v>358.43</v>
      </c>
      <c r="F9170">
        <f t="shared" si="143"/>
        <v>716.86</v>
      </c>
    </row>
    <row r="9171" spans="1:6">
      <c r="A9171" s="4">
        <v>9170</v>
      </c>
      <c r="B9171" s="5">
        <v>3</v>
      </c>
      <c r="C9171" s="6">
        <v>4245</v>
      </c>
      <c r="D9171" s="6">
        <v>4044</v>
      </c>
      <c r="E9171">
        <f>VLOOKUP(Чек_позиція!C9171,Товар!A:G,7,FALSE)</f>
        <v>912.2</v>
      </c>
      <c r="F9171">
        <f t="shared" si="143"/>
        <v>2736.6000000000004</v>
      </c>
    </row>
    <row r="9172" spans="1:6">
      <c r="A9172" s="4">
        <v>9171</v>
      </c>
      <c r="B9172" s="5">
        <v>2</v>
      </c>
      <c r="C9172" s="6">
        <v>158</v>
      </c>
      <c r="D9172" s="6">
        <v>4045</v>
      </c>
      <c r="E9172">
        <f>VLOOKUP(Чек_позиція!C9172,Товар!A:G,7,FALSE)</f>
        <v>415.54</v>
      </c>
      <c r="F9172">
        <f t="shared" si="143"/>
        <v>831.08</v>
      </c>
    </row>
    <row r="9173" spans="1:6">
      <c r="A9173" s="4">
        <v>9172</v>
      </c>
      <c r="B9173" s="5">
        <v>2</v>
      </c>
      <c r="C9173" s="6">
        <v>3990</v>
      </c>
      <c r="D9173" s="6">
        <v>4046</v>
      </c>
      <c r="E9173">
        <f>VLOOKUP(Чек_позиція!C9173,Товар!A:G,7,FALSE)</f>
        <v>510.27</v>
      </c>
      <c r="F9173">
        <f t="shared" si="143"/>
        <v>1020.54</v>
      </c>
    </row>
    <row r="9174" spans="1:6">
      <c r="A9174" s="4">
        <v>9173</v>
      </c>
      <c r="B9174" s="5">
        <v>3</v>
      </c>
      <c r="C9174" s="6">
        <v>2162</v>
      </c>
      <c r="D9174" s="6">
        <v>4046</v>
      </c>
      <c r="E9174">
        <f>VLOOKUP(Чек_позиція!C9174,Товар!A:G,7,FALSE)</f>
        <v>464.38</v>
      </c>
      <c r="F9174">
        <f t="shared" si="143"/>
        <v>1393.1399999999999</v>
      </c>
    </row>
    <row r="9175" spans="1:6">
      <c r="A9175" s="4">
        <v>9174</v>
      </c>
      <c r="B9175" s="5">
        <v>1</v>
      </c>
      <c r="C9175" s="6">
        <v>115</v>
      </c>
      <c r="D9175" s="6">
        <v>4046</v>
      </c>
      <c r="E9175">
        <f>VLOOKUP(Чек_позиція!C9175,Товар!A:G,7,FALSE)</f>
        <v>228.62</v>
      </c>
      <c r="F9175">
        <f t="shared" si="143"/>
        <v>228.62</v>
      </c>
    </row>
    <row r="9176" spans="1:6">
      <c r="A9176" s="4">
        <v>9175</v>
      </c>
      <c r="B9176" s="5">
        <v>1</v>
      </c>
      <c r="C9176" s="6">
        <v>5874</v>
      </c>
      <c r="D9176" s="6">
        <v>4047</v>
      </c>
      <c r="E9176">
        <f>VLOOKUP(Чек_позиція!C9176,Товар!A:G,7,FALSE)</f>
        <v>668.69</v>
      </c>
      <c r="F9176">
        <f t="shared" si="143"/>
        <v>668.69</v>
      </c>
    </row>
    <row r="9177" spans="1:6">
      <c r="A9177" s="4">
        <v>9176</v>
      </c>
      <c r="B9177" s="5">
        <v>4</v>
      </c>
      <c r="C9177" s="6">
        <v>2671</v>
      </c>
      <c r="D9177" s="6">
        <v>4048</v>
      </c>
      <c r="E9177">
        <f>VLOOKUP(Чек_позиція!C9177,Товар!A:G,7,FALSE)</f>
        <v>42.63</v>
      </c>
      <c r="F9177">
        <f t="shared" si="143"/>
        <v>170.52</v>
      </c>
    </row>
    <row r="9178" spans="1:6">
      <c r="A9178" s="4">
        <v>9177</v>
      </c>
      <c r="B9178" s="5">
        <v>2</v>
      </c>
      <c r="C9178" s="6">
        <v>6031</v>
      </c>
      <c r="D9178" s="6">
        <v>4048</v>
      </c>
      <c r="E9178">
        <f>VLOOKUP(Чек_позиція!C9178,Товар!A:G,7,FALSE)</f>
        <v>444.29</v>
      </c>
      <c r="F9178">
        <f t="shared" si="143"/>
        <v>888.58</v>
      </c>
    </row>
    <row r="9179" spans="1:6">
      <c r="A9179" s="4">
        <v>9178</v>
      </c>
      <c r="B9179" s="5">
        <v>2</v>
      </c>
      <c r="C9179" s="6">
        <v>2584</v>
      </c>
      <c r="D9179" s="6">
        <v>4048</v>
      </c>
      <c r="E9179">
        <f>VLOOKUP(Чек_позиція!C9179,Товар!A:G,7,FALSE)</f>
        <v>99.45</v>
      </c>
      <c r="F9179">
        <f t="shared" si="143"/>
        <v>198.9</v>
      </c>
    </row>
    <row r="9180" spans="1:6">
      <c r="A9180" s="4">
        <v>9179</v>
      </c>
      <c r="B9180" s="5">
        <v>1</v>
      </c>
      <c r="C9180" s="6">
        <v>4370</v>
      </c>
      <c r="D9180" s="6">
        <v>4049</v>
      </c>
      <c r="E9180">
        <f>VLOOKUP(Чек_позиція!C9180,Товар!A:G,7,FALSE)</f>
        <v>397.88</v>
      </c>
      <c r="F9180">
        <f t="shared" si="143"/>
        <v>397.88</v>
      </c>
    </row>
    <row r="9181" spans="1:6">
      <c r="A9181" s="4">
        <v>9180</v>
      </c>
      <c r="B9181" s="5">
        <v>2</v>
      </c>
      <c r="C9181" s="6">
        <v>1219</v>
      </c>
      <c r="D9181" s="6">
        <v>4049</v>
      </c>
      <c r="E9181">
        <f>VLOOKUP(Чек_позиція!C9181,Товар!A:G,7,FALSE)</f>
        <v>941.96</v>
      </c>
      <c r="F9181">
        <f t="shared" si="143"/>
        <v>1883.92</v>
      </c>
    </row>
    <row r="9182" spans="1:6">
      <c r="A9182" s="4">
        <v>9181</v>
      </c>
      <c r="B9182" s="5">
        <v>2</v>
      </c>
      <c r="C9182" s="6">
        <v>3662</v>
      </c>
      <c r="D9182" s="6">
        <v>4049</v>
      </c>
      <c r="E9182">
        <f>VLOOKUP(Чек_позиція!C9182,Товар!A:G,7,FALSE)</f>
        <v>869.05</v>
      </c>
      <c r="F9182">
        <f t="shared" si="143"/>
        <v>1738.1</v>
      </c>
    </row>
    <row r="9183" spans="1:6">
      <c r="A9183" s="4">
        <v>9182</v>
      </c>
      <c r="B9183" s="5">
        <v>1</v>
      </c>
      <c r="C9183" s="6">
        <v>9386</v>
      </c>
      <c r="D9183" s="6">
        <v>4050</v>
      </c>
      <c r="E9183">
        <f>VLOOKUP(Чек_позиція!C9183,Товар!A:G,7,FALSE)</f>
        <v>106.34</v>
      </c>
      <c r="F9183">
        <f t="shared" si="143"/>
        <v>106.34</v>
      </c>
    </row>
    <row r="9184" spans="1:6">
      <c r="A9184" s="4">
        <v>9183</v>
      </c>
      <c r="B9184" s="5">
        <v>2</v>
      </c>
      <c r="C9184" s="6">
        <v>9783</v>
      </c>
      <c r="D9184" s="6">
        <v>4050</v>
      </c>
      <c r="E9184">
        <f>VLOOKUP(Чек_позиція!C9184,Товар!A:G,7,FALSE)</f>
        <v>359.18</v>
      </c>
      <c r="F9184">
        <f t="shared" si="143"/>
        <v>718.36</v>
      </c>
    </row>
    <row r="9185" spans="1:6">
      <c r="A9185" s="4">
        <v>9184</v>
      </c>
      <c r="B9185" s="5">
        <v>2</v>
      </c>
      <c r="C9185" s="6">
        <v>4862</v>
      </c>
      <c r="D9185" s="6">
        <v>4050</v>
      </c>
      <c r="E9185">
        <f>VLOOKUP(Чек_позиція!C9185,Товар!A:G,7,FALSE)</f>
        <v>507.33</v>
      </c>
      <c r="F9185">
        <f t="shared" si="143"/>
        <v>1014.66</v>
      </c>
    </row>
    <row r="9186" spans="1:6">
      <c r="A9186" s="4">
        <v>9185</v>
      </c>
      <c r="B9186" s="5">
        <v>1</v>
      </c>
      <c r="C9186" s="6">
        <v>9528</v>
      </c>
      <c r="D9186" s="6">
        <v>4050</v>
      </c>
      <c r="E9186">
        <f>VLOOKUP(Чек_позиція!C9186,Товар!A:G,7,FALSE)</f>
        <v>155.71</v>
      </c>
      <c r="F9186">
        <f t="shared" si="143"/>
        <v>155.71</v>
      </c>
    </row>
    <row r="9187" spans="1:6">
      <c r="A9187" s="4">
        <v>9186</v>
      </c>
      <c r="B9187" s="5">
        <v>1</v>
      </c>
      <c r="C9187" s="6">
        <v>6330</v>
      </c>
      <c r="D9187" s="6">
        <v>4051</v>
      </c>
      <c r="E9187">
        <f>VLOOKUP(Чек_позиція!C9187,Товар!A:G,7,FALSE)</f>
        <v>877.56</v>
      </c>
      <c r="F9187">
        <f t="shared" si="143"/>
        <v>877.56</v>
      </c>
    </row>
    <row r="9188" spans="1:6">
      <c r="A9188" s="4">
        <v>9187</v>
      </c>
      <c r="B9188" s="5">
        <v>1</v>
      </c>
      <c r="C9188" s="6">
        <v>4362</v>
      </c>
      <c r="D9188" s="6">
        <v>4051</v>
      </c>
      <c r="E9188">
        <f>VLOOKUP(Чек_позиція!C9188,Товар!A:G,7,FALSE)</f>
        <v>792.78</v>
      </c>
      <c r="F9188">
        <f t="shared" si="143"/>
        <v>792.78</v>
      </c>
    </row>
    <row r="9189" spans="1:6">
      <c r="A9189" s="4">
        <v>9188</v>
      </c>
      <c r="B9189" s="5">
        <v>4</v>
      </c>
      <c r="C9189" s="6">
        <v>7484</v>
      </c>
      <c r="D9189" s="6">
        <v>4051</v>
      </c>
      <c r="E9189">
        <f>VLOOKUP(Чек_позиція!C9189,Товар!A:G,7,FALSE)</f>
        <v>210.28</v>
      </c>
      <c r="F9189">
        <f t="shared" si="143"/>
        <v>841.12</v>
      </c>
    </row>
    <row r="9190" spans="1:6">
      <c r="A9190" s="4">
        <v>9189</v>
      </c>
      <c r="B9190" s="5">
        <v>3</v>
      </c>
      <c r="C9190" s="6">
        <v>6108</v>
      </c>
      <c r="D9190" s="6">
        <v>4051</v>
      </c>
      <c r="E9190">
        <f>VLOOKUP(Чек_позиція!C9190,Товар!A:G,7,FALSE)</f>
        <v>114.34</v>
      </c>
      <c r="F9190">
        <f t="shared" si="143"/>
        <v>343.02</v>
      </c>
    </row>
    <row r="9191" spans="1:6">
      <c r="A9191" s="4">
        <v>9190</v>
      </c>
      <c r="B9191" s="5">
        <v>1</v>
      </c>
      <c r="C9191" s="6">
        <v>1383</v>
      </c>
      <c r="D9191" s="6">
        <v>4051</v>
      </c>
      <c r="E9191">
        <f>VLOOKUP(Чек_позиція!C9191,Товар!A:G,7,FALSE)</f>
        <v>809.03</v>
      </c>
      <c r="F9191">
        <f t="shared" si="143"/>
        <v>809.03</v>
      </c>
    </row>
    <row r="9192" spans="1:6">
      <c r="A9192" s="4">
        <v>9191</v>
      </c>
      <c r="B9192" s="5">
        <v>3</v>
      </c>
      <c r="C9192" s="6">
        <v>6907</v>
      </c>
      <c r="D9192" s="6">
        <v>4052</v>
      </c>
      <c r="E9192">
        <f>VLOOKUP(Чек_позиція!C9192,Товар!A:G,7,FALSE)</f>
        <v>315.77</v>
      </c>
      <c r="F9192">
        <f t="shared" si="143"/>
        <v>947.31</v>
      </c>
    </row>
    <row r="9193" spans="1:6">
      <c r="A9193" s="4">
        <v>9192</v>
      </c>
      <c r="B9193" s="5">
        <v>3</v>
      </c>
      <c r="C9193" s="6">
        <v>160</v>
      </c>
      <c r="D9193" s="6">
        <v>4052</v>
      </c>
      <c r="E9193">
        <f>VLOOKUP(Чек_позиція!C9193,Товар!A:G,7,FALSE)</f>
        <v>794.76</v>
      </c>
      <c r="F9193">
        <f t="shared" si="143"/>
        <v>2384.2799999999997</v>
      </c>
    </row>
    <row r="9194" spans="1:6">
      <c r="A9194" s="4">
        <v>9193</v>
      </c>
      <c r="B9194" s="5">
        <v>3</v>
      </c>
      <c r="C9194" s="6">
        <v>7166</v>
      </c>
      <c r="D9194" s="6">
        <v>4052</v>
      </c>
      <c r="E9194">
        <f>VLOOKUP(Чек_позиція!C9194,Товар!A:G,7,FALSE)</f>
        <v>268.99</v>
      </c>
      <c r="F9194">
        <f t="shared" si="143"/>
        <v>806.97</v>
      </c>
    </row>
    <row r="9195" spans="1:6">
      <c r="A9195" s="4">
        <v>9194</v>
      </c>
      <c r="B9195" s="5">
        <v>4</v>
      </c>
      <c r="C9195" s="6">
        <v>4221</v>
      </c>
      <c r="D9195" s="6">
        <v>4052</v>
      </c>
      <c r="E9195">
        <f>VLOOKUP(Чек_позиція!C9195,Товар!A:G,7,FALSE)</f>
        <v>433.31</v>
      </c>
      <c r="F9195">
        <f t="shared" si="143"/>
        <v>1733.24</v>
      </c>
    </row>
    <row r="9196" spans="1:6">
      <c r="A9196" s="4">
        <v>9195</v>
      </c>
      <c r="B9196" s="5">
        <v>4</v>
      </c>
      <c r="C9196" s="6">
        <v>4583</v>
      </c>
      <c r="D9196" s="6">
        <v>4052</v>
      </c>
      <c r="E9196">
        <f>VLOOKUP(Чек_позиція!C9196,Товар!A:G,7,FALSE)</f>
        <v>107.02</v>
      </c>
      <c r="F9196">
        <f t="shared" si="143"/>
        <v>428.08</v>
      </c>
    </row>
    <row r="9197" spans="1:6">
      <c r="A9197" s="4">
        <v>9196</v>
      </c>
      <c r="B9197" s="5">
        <v>3</v>
      </c>
      <c r="C9197" s="6">
        <v>4325</v>
      </c>
      <c r="D9197" s="6">
        <v>4053</v>
      </c>
      <c r="E9197">
        <f>VLOOKUP(Чек_позиція!C9197,Товар!A:G,7,FALSE)</f>
        <v>540.23</v>
      </c>
      <c r="F9197">
        <f t="shared" si="143"/>
        <v>1620.69</v>
      </c>
    </row>
    <row r="9198" spans="1:6">
      <c r="A9198" s="4">
        <v>9197</v>
      </c>
      <c r="B9198" s="5">
        <v>4</v>
      </c>
      <c r="C9198" s="6">
        <v>1257</v>
      </c>
      <c r="D9198" s="6">
        <v>4053</v>
      </c>
      <c r="E9198">
        <f>VLOOKUP(Чек_позиція!C9198,Товар!A:G,7,FALSE)</f>
        <v>507.45</v>
      </c>
      <c r="F9198">
        <f t="shared" si="143"/>
        <v>2029.8</v>
      </c>
    </row>
    <row r="9199" spans="1:6">
      <c r="A9199" s="4">
        <v>9198</v>
      </c>
      <c r="B9199" s="5">
        <v>1</v>
      </c>
      <c r="C9199" s="6">
        <v>7107</v>
      </c>
      <c r="D9199" s="6">
        <v>4054</v>
      </c>
      <c r="E9199">
        <f>VLOOKUP(Чек_позиція!C9199,Товар!A:G,7,FALSE)</f>
        <v>73.02</v>
      </c>
      <c r="F9199">
        <f t="shared" si="143"/>
        <v>73.02</v>
      </c>
    </row>
    <row r="9200" spans="1:6">
      <c r="A9200" s="4">
        <v>9199</v>
      </c>
      <c r="B9200" s="5">
        <v>2</v>
      </c>
      <c r="C9200" s="6">
        <v>2553</v>
      </c>
      <c r="D9200" s="6">
        <v>4055</v>
      </c>
      <c r="E9200">
        <f>VLOOKUP(Чек_позиція!C9200,Товар!A:G,7,FALSE)</f>
        <v>813.15</v>
      </c>
      <c r="F9200">
        <f t="shared" si="143"/>
        <v>1626.3</v>
      </c>
    </row>
    <row r="9201" spans="1:6">
      <c r="A9201" s="4">
        <v>9200</v>
      </c>
      <c r="B9201" s="5">
        <v>3</v>
      </c>
      <c r="C9201" s="6">
        <v>2865</v>
      </c>
      <c r="D9201" s="6">
        <v>4055</v>
      </c>
      <c r="E9201">
        <f>VLOOKUP(Чек_позиція!C9201,Товар!A:G,7,FALSE)</f>
        <v>293.11</v>
      </c>
      <c r="F9201">
        <f t="shared" si="143"/>
        <v>879.33</v>
      </c>
    </row>
    <row r="9202" spans="1:6">
      <c r="A9202" s="4">
        <v>9201</v>
      </c>
      <c r="B9202" s="5">
        <v>2</v>
      </c>
      <c r="C9202" s="6">
        <v>5965</v>
      </c>
      <c r="D9202" s="6">
        <v>4055</v>
      </c>
      <c r="E9202">
        <f>VLOOKUP(Чек_позиція!C9202,Товар!A:G,7,FALSE)</f>
        <v>382.76</v>
      </c>
      <c r="F9202">
        <f t="shared" si="143"/>
        <v>765.52</v>
      </c>
    </row>
    <row r="9203" spans="1:6">
      <c r="A9203" s="4">
        <v>9202</v>
      </c>
      <c r="B9203" s="5">
        <v>1</v>
      </c>
      <c r="C9203" s="6">
        <v>1080</v>
      </c>
      <c r="D9203" s="6">
        <v>4055</v>
      </c>
      <c r="E9203">
        <f>VLOOKUP(Чек_позиція!C9203,Товар!A:G,7,FALSE)</f>
        <v>382.08</v>
      </c>
      <c r="F9203">
        <f t="shared" si="143"/>
        <v>382.08</v>
      </c>
    </row>
    <row r="9204" spans="1:6">
      <c r="A9204" s="4">
        <v>9203</v>
      </c>
      <c r="B9204" s="5">
        <v>1</v>
      </c>
      <c r="C9204" s="6">
        <v>8932</v>
      </c>
      <c r="D9204" s="6">
        <v>4055</v>
      </c>
      <c r="E9204">
        <f>VLOOKUP(Чек_позиція!C9204,Товар!A:G,7,FALSE)</f>
        <v>190.56</v>
      </c>
      <c r="F9204">
        <f t="shared" si="143"/>
        <v>190.56</v>
      </c>
    </row>
    <row r="9205" spans="1:6">
      <c r="A9205" s="4">
        <v>9204</v>
      </c>
      <c r="B9205" s="5">
        <v>1</v>
      </c>
      <c r="C9205" s="6">
        <v>6941</v>
      </c>
      <c r="D9205" s="6">
        <v>4056</v>
      </c>
      <c r="E9205">
        <f>VLOOKUP(Чек_позиція!C9205,Товар!A:G,7,FALSE)</f>
        <v>726.31</v>
      </c>
      <c r="F9205">
        <f t="shared" si="143"/>
        <v>726.31</v>
      </c>
    </row>
    <row r="9206" spans="1:6">
      <c r="A9206" s="4">
        <v>9205</v>
      </c>
      <c r="B9206" s="5">
        <v>3</v>
      </c>
      <c r="C9206" s="6">
        <v>6960</v>
      </c>
      <c r="D9206" s="6">
        <v>4056</v>
      </c>
      <c r="E9206">
        <f>VLOOKUP(Чек_позиція!C9206,Товар!A:G,7,FALSE)</f>
        <v>51.86</v>
      </c>
      <c r="F9206">
        <f t="shared" si="143"/>
        <v>155.57999999999998</v>
      </c>
    </row>
    <row r="9207" spans="1:6">
      <c r="A9207" s="4">
        <v>9206</v>
      </c>
      <c r="B9207" s="5">
        <v>4</v>
      </c>
      <c r="C9207" s="6">
        <v>190</v>
      </c>
      <c r="D9207" s="6">
        <v>4056</v>
      </c>
      <c r="E9207">
        <f>VLOOKUP(Чек_позиція!C9207,Товар!A:G,7,FALSE)</f>
        <v>753.34</v>
      </c>
      <c r="F9207">
        <f t="shared" si="143"/>
        <v>3013.36</v>
      </c>
    </row>
    <row r="9208" spans="1:6">
      <c r="A9208" s="4">
        <v>9207</v>
      </c>
      <c r="B9208" s="5">
        <v>2</v>
      </c>
      <c r="C9208" s="6">
        <v>5841</v>
      </c>
      <c r="D9208" s="6">
        <v>4057</v>
      </c>
      <c r="E9208">
        <f>VLOOKUP(Чек_позиція!C9208,Товар!A:G,7,FALSE)</f>
        <v>683.7</v>
      </c>
      <c r="F9208">
        <f t="shared" si="143"/>
        <v>1367.4</v>
      </c>
    </row>
    <row r="9209" spans="1:6">
      <c r="A9209" s="4">
        <v>9208</v>
      </c>
      <c r="B9209" s="5">
        <v>4</v>
      </c>
      <c r="C9209" s="6">
        <v>2557</v>
      </c>
      <c r="D9209" s="6">
        <v>4058</v>
      </c>
      <c r="E9209">
        <f>VLOOKUP(Чек_позиція!C9209,Товар!A:G,7,FALSE)</f>
        <v>729.63</v>
      </c>
      <c r="F9209">
        <f t="shared" si="143"/>
        <v>2918.52</v>
      </c>
    </row>
    <row r="9210" spans="1:6">
      <c r="A9210" s="4">
        <v>9209</v>
      </c>
      <c r="B9210" s="5">
        <v>4</v>
      </c>
      <c r="C9210" s="6">
        <v>4445</v>
      </c>
      <c r="D9210" s="6">
        <v>4058</v>
      </c>
      <c r="E9210">
        <f>VLOOKUP(Чек_позиція!C9210,Товар!A:G,7,FALSE)</f>
        <v>755.99</v>
      </c>
      <c r="F9210">
        <f t="shared" si="143"/>
        <v>3023.96</v>
      </c>
    </row>
    <row r="9211" spans="1:6">
      <c r="A9211" s="4">
        <v>9210</v>
      </c>
      <c r="B9211" s="5">
        <v>2</v>
      </c>
      <c r="C9211" s="6">
        <v>3089</v>
      </c>
      <c r="D9211" s="6">
        <v>4058</v>
      </c>
      <c r="E9211">
        <f>VLOOKUP(Чек_позиція!C9211,Товар!A:G,7,FALSE)</f>
        <v>844.99</v>
      </c>
      <c r="F9211">
        <f t="shared" si="143"/>
        <v>1689.98</v>
      </c>
    </row>
    <row r="9212" spans="1:6">
      <c r="A9212" s="4">
        <v>9211</v>
      </c>
      <c r="B9212" s="5">
        <v>3</v>
      </c>
      <c r="C9212" s="6">
        <v>9936</v>
      </c>
      <c r="D9212" s="6">
        <v>4058</v>
      </c>
      <c r="E9212">
        <f>VLOOKUP(Чек_позиція!C9212,Товар!A:G,7,FALSE)</f>
        <v>323.22000000000003</v>
      </c>
      <c r="F9212">
        <f t="shared" si="143"/>
        <v>969.66000000000008</v>
      </c>
    </row>
    <row r="9213" spans="1:6">
      <c r="A9213" s="4">
        <v>9212</v>
      </c>
      <c r="B9213" s="5">
        <v>2</v>
      </c>
      <c r="C9213" s="6">
        <v>4276</v>
      </c>
      <c r="D9213" s="6">
        <v>4059</v>
      </c>
      <c r="E9213">
        <f>VLOOKUP(Чек_позиція!C9213,Товар!A:G,7,FALSE)</f>
        <v>532.67999999999995</v>
      </c>
      <c r="F9213">
        <f t="shared" si="143"/>
        <v>1065.3599999999999</v>
      </c>
    </row>
    <row r="9214" spans="1:6">
      <c r="A9214" s="4">
        <v>9213</v>
      </c>
      <c r="B9214" s="5">
        <v>3</v>
      </c>
      <c r="C9214" s="6">
        <v>1244</v>
      </c>
      <c r="D9214" s="6">
        <v>4059</v>
      </c>
      <c r="E9214">
        <f>VLOOKUP(Чек_позиція!C9214,Товар!A:G,7,FALSE)</f>
        <v>329.38</v>
      </c>
      <c r="F9214">
        <f t="shared" si="143"/>
        <v>988.14</v>
      </c>
    </row>
    <row r="9215" spans="1:6">
      <c r="A9215" s="4">
        <v>9214</v>
      </c>
      <c r="B9215" s="5">
        <v>2</v>
      </c>
      <c r="C9215" s="6">
        <v>5697</v>
      </c>
      <c r="D9215" s="6">
        <v>4059</v>
      </c>
      <c r="E9215">
        <f>VLOOKUP(Чек_позиція!C9215,Товар!A:G,7,FALSE)</f>
        <v>569.96</v>
      </c>
      <c r="F9215">
        <f t="shared" si="143"/>
        <v>1139.92</v>
      </c>
    </row>
    <row r="9216" spans="1:6">
      <c r="A9216" s="4">
        <v>9215</v>
      </c>
      <c r="B9216" s="5">
        <v>3</v>
      </c>
      <c r="C9216" s="6">
        <v>7547</v>
      </c>
      <c r="D9216" s="6">
        <v>4059</v>
      </c>
      <c r="E9216">
        <f>VLOOKUP(Чек_позиція!C9216,Товар!A:G,7,FALSE)</f>
        <v>560.01</v>
      </c>
      <c r="F9216">
        <f t="shared" si="143"/>
        <v>1680.03</v>
      </c>
    </row>
    <row r="9217" spans="1:6">
      <c r="A9217" s="4">
        <v>9216</v>
      </c>
      <c r="B9217" s="5">
        <v>1</v>
      </c>
      <c r="C9217" s="6">
        <v>2837</v>
      </c>
      <c r="D9217" s="6">
        <v>4059</v>
      </c>
      <c r="E9217">
        <f>VLOOKUP(Чек_позиція!C9217,Товар!A:G,7,FALSE)</f>
        <v>735.82</v>
      </c>
      <c r="F9217">
        <f t="shared" si="143"/>
        <v>735.82</v>
      </c>
    </row>
    <row r="9218" spans="1:6">
      <c r="A9218" s="4">
        <v>9217</v>
      </c>
      <c r="B9218" s="5">
        <v>3</v>
      </c>
      <c r="C9218" s="6">
        <v>8048</v>
      </c>
      <c r="D9218" s="6">
        <v>4060</v>
      </c>
      <c r="E9218">
        <f>VLOOKUP(Чек_позиція!C9218,Товар!A:G,7,FALSE)</f>
        <v>949.34</v>
      </c>
      <c r="F9218">
        <f t="shared" si="143"/>
        <v>2848.02</v>
      </c>
    </row>
    <row r="9219" spans="1:6">
      <c r="A9219" s="4">
        <v>9218</v>
      </c>
      <c r="B9219" s="5">
        <v>2</v>
      </c>
      <c r="C9219" s="6">
        <v>4126</v>
      </c>
      <c r="D9219" s="6">
        <v>4060</v>
      </c>
      <c r="E9219">
        <f>VLOOKUP(Чек_позиція!C9219,Товар!A:G,7,FALSE)</f>
        <v>527.35</v>
      </c>
      <c r="F9219">
        <f t="shared" ref="F9219:F9282" si="144">B9219*E9219</f>
        <v>1054.7</v>
      </c>
    </row>
    <row r="9220" spans="1:6">
      <c r="A9220" s="4">
        <v>9219</v>
      </c>
      <c r="B9220" s="5">
        <v>1</v>
      </c>
      <c r="C9220" s="6">
        <v>7391</v>
      </c>
      <c r="D9220" s="6">
        <v>4061</v>
      </c>
      <c r="E9220">
        <f>VLOOKUP(Чек_позиція!C9220,Товар!A:G,7,FALSE)</f>
        <v>808.49</v>
      </c>
      <c r="F9220">
        <f t="shared" si="144"/>
        <v>808.49</v>
      </c>
    </row>
    <row r="9221" spans="1:6">
      <c r="A9221" s="4">
        <v>9220</v>
      </c>
      <c r="B9221" s="5">
        <v>2</v>
      </c>
      <c r="C9221" s="6">
        <v>4571</v>
      </c>
      <c r="D9221" s="6">
        <v>4061</v>
      </c>
      <c r="E9221">
        <f>VLOOKUP(Чек_позиція!C9221,Товар!A:G,7,FALSE)</f>
        <v>946.43</v>
      </c>
      <c r="F9221">
        <f t="shared" si="144"/>
        <v>1892.86</v>
      </c>
    </row>
    <row r="9222" spans="1:6">
      <c r="A9222" s="4">
        <v>9221</v>
      </c>
      <c r="B9222" s="5">
        <v>1</v>
      </c>
      <c r="C9222" s="6">
        <v>4964</v>
      </c>
      <c r="D9222" s="6">
        <v>4061</v>
      </c>
      <c r="E9222">
        <f>VLOOKUP(Чек_позиція!C9222,Товар!A:G,7,FALSE)</f>
        <v>292.39999999999998</v>
      </c>
      <c r="F9222">
        <f t="shared" si="144"/>
        <v>292.39999999999998</v>
      </c>
    </row>
    <row r="9223" spans="1:6">
      <c r="A9223" s="4">
        <v>9222</v>
      </c>
      <c r="B9223" s="5">
        <v>2</v>
      </c>
      <c r="C9223" s="6">
        <v>4941</v>
      </c>
      <c r="D9223" s="6">
        <v>4061</v>
      </c>
      <c r="E9223">
        <f>VLOOKUP(Чек_позиція!C9223,Товар!A:G,7,FALSE)</f>
        <v>287.7</v>
      </c>
      <c r="F9223">
        <f t="shared" si="144"/>
        <v>575.4</v>
      </c>
    </row>
    <row r="9224" spans="1:6">
      <c r="A9224" s="4">
        <v>9223</v>
      </c>
      <c r="B9224" s="5">
        <v>1</v>
      </c>
      <c r="C9224" s="6">
        <v>7732</v>
      </c>
      <c r="D9224" s="6">
        <v>4061</v>
      </c>
      <c r="E9224">
        <f>VLOOKUP(Чек_позиція!C9224,Товар!A:G,7,FALSE)</f>
        <v>156.13</v>
      </c>
      <c r="F9224">
        <f t="shared" si="144"/>
        <v>156.13</v>
      </c>
    </row>
    <row r="9225" spans="1:6">
      <c r="A9225" s="4">
        <v>9224</v>
      </c>
      <c r="B9225" s="5">
        <v>4</v>
      </c>
      <c r="C9225" s="6">
        <v>5082</v>
      </c>
      <c r="D9225" s="6">
        <v>4062</v>
      </c>
      <c r="E9225">
        <f>VLOOKUP(Чек_позиція!C9225,Товар!A:G,7,FALSE)</f>
        <v>886.56</v>
      </c>
      <c r="F9225">
        <f t="shared" si="144"/>
        <v>3546.24</v>
      </c>
    </row>
    <row r="9226" spans="1:6">
      <c r="A9226" s="4">
        <v>9225</v>
      </c>
      <c r="B9226" s="5">
        <v>3</v>
      </c>
      <c r="C9226" s="6">
        <v>2010</v>
      </c>
      <c r="D9226" s="6">
        <v>4062</v>
      </c>
      <c r="E9226">
        <f>VLOOKUP(Чек_позиція!C9226,Товар!A:G,7,FALSE)</f>
        <v>780.12</v>
      </c>
      <c r="F9226">
        <f t="shared" si="144"/>
        <v>2340.36</v>
      </c>
    </row>
    <row r="9227" spans="1:6">
      <c r="A9227" s="4">
        <v>9226</v>
      </c>
      <c r="B9227" s="5">
        <v>2</v>
      </c>
      <c r="C9227" s="6">
        <v>5528</v>
      </c>
      <c r="D9227" s="6">
        <v>4062</v>
      </c>
      <c r="E9227">
        <f>VLOOKUP(Чек_позиція!C9227,Товар!A:G,7,FALSE)</f>
        <v>169.9</v>
      </c>
      <c r="F9227">
        <f t="shared" si="144"/>
        <v>339.8</v>
      </c>
    </row>
    <row r="9228" spans="1:6">
      <c r="A9228" s="4">
        <v>9227</v>
      </c>
      <c r="B9228" s="5">
        <v>1</v>
      </c>
      <c r="C9228" s="6">
        <v>8624</v>
      </c>
      <c r="D9228" s="6">
        <v>4063</v>
      </c>
      <c r="E9228">
        <f>VLOOKUP(Чек_позиція!C9228,Товар!A:G,7,FALSE)</f>
        <v>708.79</v>
      </c>
      <c r="F9228">
        <f t="shared" si="144"/>
        <v>708.79</v>
      </c>
    </row>
    <row r="9229" spans="1:6">
      <c r="A9229" s="4">
        <v>9228</v>
      </c>
      <c r="B9229" s="5">
        <v>1</v>
      </c>
      <c r="C9229" s="6">
        <v>9315</v>
      </c>
      <c r="D9229" s="6">
        <v>4063</v>
      </c>
      <c r="E9229">
        <f>VLOOKUP(Чек_позиція!C9229,Товар!A:G,7,FALSE)</f>
        <v>599.04999999999995</v>
      </c>
      <c r="F9229">
        <f t="shared" si="144"/>
        <v>599.04999999999995</v>
      </c>
    </row>
    <row r="9230" spans="1:6">
      <c r="A9230" s="4">
        <v>9229</v>
      </c>
      <c r="B9230" s="5">
        <v>2</v>
      </c>
      <c r="C9230" s="6">
        <v>7090</v>
      </c>
      <c r="D9230" s="6">
        <v>4063</v>
      </c>
      <c r="E9230">
        <f>VLOOKUP(Чек_позиція!C9230,Товар!A:G,7,FALSE)</f>
        <v>605.75</v>
      </c>
      <c r="F9230">
        <f t="shared" si="144"/>
        <v>1211.5</v>
      </c>
    </row>
    <row r="9231" spans="1:6">
      <c r="A9231" s="4">
        <v>9230</v>
      </c>
      <c r="B9231" s="5">
        <v>1</v>
      </c>
      <c r="C9231" s="6">
        <v>3798</v>
      </c>
      <c r="D9231" s="6">
        <v>4063</v>
      </c>
      <c r="E9231">
        <f>VLOOKUP(Чек_позиція!C9231,Товар!A:G,7,FALSE)</f>
        <v>605.67999999999995</v>
      </c>
      <c r="F9231">
        <f t="shared" si="144"/>
        <v>605.67999999999995</v>
      </c>
    </row>
    <row r="9232" spans="1:6">
      <c r="A9232" s="4">
        <v>9231</v>
      </c>
      <c r="B9232" s="5">
        <v>1</v>
      </c>
      <c r="C9232" s="6">
        <v>8631</v>
      </c>
      <c r="D9232" s="6">
        <v>4063</v>
      </c>
      <c r="E9232">
        <f>VLOOKUP(Чек_позиція!C9232,Товар!A:G,7,FALSE)</f>
        <v>191.12</v>
      </c>
      <c r="F9232">
        <f t="shared" si="144"/>
        <v>191.12</v>
      </c>
    </row>
    <row r="9233" spans="1:6">
      <c r="A9233" s="4">
        <v>9232</v>
      </c>
      <c r="B9233" s="5">
        <v>1</v>
      </c>
      <c r="C9233" s="6">
        <v>45</v>
      </c>
      <c r="D9233" s="6">
        <v>4064</v>
      </c>
      <c r="E9233">
        <f>VLOOKUP(Чек_позиція!C9233,Товар!A:G,7,FALSE)</f>
        <v>544.63</v>
      </c>
      <c r="F9233">
        <f t="shared" si="144"/>
        <v>544.63</v>
      </c>
    </row>
    <row r="9234" spans="1:6">
      <c r="A9234" s="4">
        <v>9233</v>
      </c>
      <c r="B9234" s="5">
        <v>4</v>
      </c>
      <c r="C9234" s="6">
        <v>9520</v>
      </c>
      <c r="D9234" s="6">
        <v>4064</v>
      </c>
      <c r="E9234">
        <f>VLOOKUP(Чек_позиція!C9234,Товар!A:G,7,FALSE)</f>
        <v>272.74</v>
      </c>
      <c r="F9234">
        <f t="shared" si="144"/>
        <v>1090.96</v>
      </c>
    </row>
    <row r="9235" spans="1:6">
      <c r="A9235" s="4">
        <v>9234</v>
      </c>
      <c r="B9235" s="5">
        <v>2</v>
      </c>
      <c r="C9235" s="6">
        <v>5441</v>
      </c>
      <c r="D9235" s="6">
        <v>4064</v>
      </c>
      <c r="E9235">
        <f>VLOOKUP(Чек_позиція!C9235,Товар!A:G,7,FALSE)</f>
        <v>797.53</v>
      </c>
      <c r="F9235">
        <f t="shared" si="144"/>
        <v>1595.06</v>
      </c>
    </row>
    <row r="9236" spans="1:6">
      <c r="A9236" s="4">
        <v>9235</v>
      </c>
      <c r="B9236" s="5">
        <v>3</v>
      </c>
      <c r="C9236" s="6">
        <v>8163</v>
      </c>
      <c r="D9236" s="6">
        <v>4064</v>
      </c>
      <c r="E9236">
        <f>VLOOKUP(Чек_позиція!C9236,Товар!A:G,7,FALSE)</f>
        <v>798.33</v>
      </c>
      <c r="F9236">
        <f t="shared" si="144"/>
        <v>2394.9900000000002</v>
      </c>
    </row>
    <row r="9237" spans="1:6">
      <c r="A9237" s="4">
        <v>9236</v>
      </c>
      <c r="B9237" s="5">
        <v>3</v>
      </c>
      <c r="C9237" s="6">
        <v>1579</v>
      </c>
      <c r="D9237" s="6">
        <v>4065</v>
      </c>
      <c r="E9237">
        <f>VLOOKUP(Чек_позиція!C9237,Товар!A:G,7,FALSE)</f>
        <v>697.51</v>
      </c>
      <c r="F9237">
        <f t="shared" si="144"/>
        <v>2092.5299999999997</v>
      </c>
    </row>
    <row r="9238" spans="1:6">
      <c r="A9238" s="4">
        <v>9237</v>
      </c>
      <c r="B9238" s="5">
        <v>2</v>
      </c>
      <c r="C9238" s="6">
        <v>7964</v>
      </c>
      <c r="D9238" s="6">
        <v>4066</v>
      </c>
      <c r="E9238">
        <f>VLOOKUP(Чек_позиція!C9238,Товар!A:G,7,FALSE)</f>
        <v>289.20999999999998</v>
      </c>
      <c r="F9238">
        <f t="shared" si="144"/>
        <v>578.41999999999996</v>
      </c>
    </row>
    <row r="9239" spans="1:6">
      <c r="A9239" s="4">
        <v>9238</v>
      </c>
      <c r="B9239" s="5">
        <v>3</v>
      </c>
      <c r="C9239" s="6">
        <v>5545</v>
      </c>
      <c r="D9239" s="6">
        <v>4066</v>
      </c>
      <c r="E9239">
        <f>VLOOKUP(Чек_позиція!C9239,Товар!A:G,7,FALSE)</f>
        <v>589.70000000000005</v>
      </c>
      <c r="F9239">
        <f t="shared" si="144"/>
        <v>1769.1000000000001</v>
      </c>
    </row>
    <row r="9240" spans="1:6">
      <c r="A9240" s="4">
        <v>9239</v>
      </c>
      <c r="B9240" s="5">
        <v>3</v>
      </c>
      <c r="C9240" s="6">
        <v>3049</v>
      </c>
      <c r="D9240" s="6">
        <v>4066</v>
      </c>
      <c r="E9240">
        <f>VLOOKUP(Чек_позиція!C9240,Товар!A:G,7,FALSE)</f>
        <v>304.06</v>
      </c>
      <c r="F9240">
        <f t="shared" si="144"/>
        <v>912.18000000000006</v>
      </c>
    </row>
    <row r="9241" spans="1:6">
      <c r="A9241" s="4">
        <v>9240</v>
      </c>
      <c r="B9241" s="5">
        <v>2</v>
      </c>
      <c r="C9241" s="6">
        <v>1168</v>
      </c>
      <c r="D9241" s="6">
        <v>4067</v>
      </c>
      <c r="E9241">
        <f>VLOOKUP(Чек_позиція!C9241,Товар!A:G,7,FALSE)</f>
        <v>666.53</v>
      </c>
      <c r="F9241">
        <f t="shared" si="144"/>
        <v>1333.06</v>
      </c>
    </row>
    <row r="9242" spans="1:6">
      <c r="A9242" s="4">
        <v>9241</v>
      </c>
      <c r="B9242" s="5">
        <v>3</v>
      </c>
      <c r="C9242" s="6">
        <v>1412</v>
      </c>
      <c r="D9242" s="6">
        <v>4067</v>
      </c>
      <c r="E9242">
        <f>VLOOKUP(Чек_позиція!C9242,Товар!A:G,7,FALSE)</f>
        <v>809.89</v>
      </c>
      <c r="F9242">
        <f t="shared" si="144"/>
        <v>2429.67</v>
      </c>
    </row>
    <row r="9243" spans="1:6">
      <c r="A9243" s="4">
        <v>9242</v>
      </c>
      <c r="B9243" s="5">
        <v>2</v>
      </c>
      <c r="C9243" s="6">
        <v>6955</v>
      </c>
      <c r="D9243" s="6">
        <v>4068</v>
      </c>
      <c r="E9243">
        <f>VLOOKUP(Чек_позиція!C9243,Товар!A:G,7,FALSE)</f>
        <v>501.89</v>
      </c>
      <c r="F9243">
        <f t="shared" si="144"/>
        <v>1003.78</v>
      </c>
    </row>
    <row r="9244" spans="1:6">
      <c r="A9244" s="4">
        <v>9243</v>
      </c>
      <c r="B9244" s="5">
        <v>1</v>
      </c>
      <c r="C9244" s="6">
        <v>1018</v>
      </c>
      <c r="D9244" s="6">
        <v>4068</v>
      </c>
      <c r="E9244">
        <f>VLOOKUP(Чек_позиція!C9244,Товар!A:G,7,FALSE)</f>
        <v>151.32</v>
      </c>
      <c r="F9244">
        <f t="shared" si="144"/>
        <v>151.32</v>
      </c>
    </row>
    <row r="9245" spans="1:6">
      <c r="A9245" s="4">
        <v>9244</v>
      </c>
      <c r="B9245" s="5">
        <v>4</v>
      </c>
      <c r="C9245" s="6">
        <v>3572</v>
      </c>
      <c r="D9245" s="6">
        <v>4068</v>
      </c>
      <c r="E9245">
        <f>VLOOKUP(Чек_позиція!C9245,Товар!A:G,7,FALSE)</f>
        <v>438.5</v>
      </c>
      <c r="F9245">
        <f t="shared" si="144"/>
        <v>1754</v>
      </c>
    </row>
    <row r="9246" spans="1:6">
      <c r="A9246" s="4">
        <v>9245</v>
      </c>
      <c r="B9246" s="5">
        <v>3</v>
      </c>
      <c r="C9246" s="6">
        <v>7591</v>
      </c>
      <c r="D9246" s="6">
        <v>4069</v>
      </c>
      <c r="E9246">
        <f>VLOOKUP(Чек_позиція!C9246,Товар!A:G,7,FALSE)</f>
        <v>177.91</v>
      </c>
      <c r="F9246">
        <f t="shared" si="144"/>
        <v>533.73</v>
      </c>
    </row>
    <row r="9247" spans="1:6">
      <c r="A9247" s="4">
        <v>9246</v>
      </c>
      <c r="B9247" s="5">
        <v>1</v>
      </c>
      <c r="C9247" s="6">
        <v>2436</v>
      </c>
      <c r="D9247" s="6">
        <v>4070</v>
      </c>
      <c r="E9247">
        <f>VLOOKUP(Чек_позиція!C9247,Товар!A:G,7,FALSE)</f>
        <v>524.76</v>
      </c>
      <c r="F9247">
        <f t="shared" si="144"/>
        <v>524.76</v>
      </c>
    </row>
    <row r="9248" spans="1:6">
      <c r="A9248" s="4">
        <v>9247</v>
      </c>
      <c r="B9248" s="5">
        <v>1</v>
      </c>
      <c r="C9248" s="6">
        <v>9780</v>
      </c>
      <c r="D9248" s="6">
        <v>4070</v>
      </c>
      <c r="E9248">
        <f>VLOOKUP(Чек_позиція!C9248,Товар!A:G,7,FALSE)</f>
        <v>136.80000000000001</v>
      </c>
      <c r="F9248">
        <f t="shared" si="144"/>
        <v>136.80000000000001</v>
      </c>
    </row>
    <row r="9249" spans="1:6">
      <c r="A9249" s="4">
        <v>9248</v>
      </c>
      <c r="B9249" s="5">
        <v>2</v>
      </c>
      <c r="C9249" s="6">
        <v>8564</v>
      </c>
      <c r="D9249" s="6">
        <v>4070</v>
      </c>
      <c r="E9249">
        <f>VLOOKUP(Чек_позиція!C9249,Товар!A:G,7,FALSE)</f>
        <v>136.28</v>
      </c>
      <c r="F9249">
        <f t="shared" si="144"/>
        <v>272.56</v>
      </c>
    </row>
    <row r="9250" spans="1:6">
      <c r="A9250" s="4">
        <v>9249</v>
      </c>
      <c r="B9250" s="5">
        <v>1</v>
      </c>
      <c r="C9250" s="6">
        <v>1881</v>
      </c>
      <c r="D9250" s="6">
        <v>4071</v>
      </c>
      <c r="E9250">
        <f>VLOOKUP(Чек_позиція!C9250,Товар!A:G,7,FALSE)</f>
        <v>214.94</v>
      </c>
      <c r="F9250">
        <f t="shared" si="144"/>
        <v>214.94</v>
      </c>
    </row>
    <row r="9251" spans="1:6">
      <c r="A9251" s="4">
        <v>9250</v>
      </c>
      <c r="B9251" s="5">
        <v>1</v>
      </c>
      <c r="C9251" s="6">
        <v>9678</v>
      </c>
      <c r="D9251" s="6">
        <v>4071</v>
      </c>
      <c r="E9251">
        <f>VLOOKUP(Чек_позиція!C9251,Товар!A:G,7,FALSE)</f>
        <v>228.69</v>
      </c>
      <c r="F9251">
        <f t="shared" si="144"/>
        <v>228.69</v>
      </c>
    </row>
    <row r="9252" spans="1:6">
      <c r="A9252" s="4">
        <v>9251</v>
      </c>
      <c r="B9252" s="5">
        <v>3</v>
      </c>
      <c r="C9252" s="6">
        <v>598</v>
      </c>
      <c r="D9252" s="6">
        <v>4071</v>
      </c>
      <c r="E9252">
        <f>VLOOKUP(Чек_позиція!C9252,Товар!A:G,7,FALSE)</f>
        <v>281.14</v>
      </c>
      <c r="F9252">
        <f t="shared" si="144"/>
        <v>843.42</v>
      </c>
    </row>
    <row r="9253" spans="1:6">
      <c r="A9253" s="4">
        <v>9252</v>
      </c>
      <c r="B9253" s="5">
        <v>4</v>
      </c>
      <c r="C9253" s="6">
        <v>1872</v>
      </c>
      <c r="D9253" s="6">
        <v>4072</v>
      </c>
      <c r="E9253">
        <f>VLOOKUP(Чек_позиція!C9253,Товар!A:G,7,FALSE)</f>
        <v>346.67</v>
      </c>
      <c r="F9253">
        <f t="shared" si="144"/>
        <v>1386.68</v>
      </c>
    </row>
    <row r="9254" spans="1:6">
      <c r="A9254" s="4">
        <v>9253</v>
      </c>
      <c r="B9254" s="5">
        <v>4</v>
      </c>
      <c r="C9254" s="6">
        <v>2824</v>
      </c>
      <c r="D9254" s="6">
        <v>4072</v>
      </c>
      <c r="E9254">
        <f>VLOOKUP(Чек_позиція!C9254,Товар!A:G,7,FALSE)</f>
        <v>745.04</v>
      </c>
      <c r="F9254">
        <f t="shared" si="144"/>
        <v>2980.16</v>
      </c>
    </row>
    <row r="9255" spans="1:6">
      <c r="A9255" s="4">
        <v>9254</v>
      </c>
      <c r="B9255" s="5">
        <v>2</v>
      </c>
      <c r="C9255" s="6">
        <v>1013</v>
      </c>
      <c r="D9255" s="6">
        <v>4072</v>
      </c>
      <c r="E9255">
        <f>VLOOKUP(Чек_позиція!C9255,Товар!A:G,7,FALSE)</f>
        <v>147.43</v>
      </c>
      <c r="F9255">
        <f t="shared" si="144"/>
        <v>294.86</v>
      </c>
    </row>
    <row r="9256" spans="1:6">
      <c r="A9256" s="4">
        <v>9255</v>
      </c>
      <c r="B9256" s="5">
        <v>2</v>
      </c>
      <c r="C9256" s="6">
        <v>3771</v>
      </c>
      <c r="D9256" s="6">
        <v>4073</v>
      </c>
      <c r="E9256">
        <f>VLOOKUP(Чек_позиція!C9256,Товар!A:G,7,FALSE)</f>
        <v>832.43</v>
      </c>
      <c r="F9256">
        <f t="shared" si="144"/>
        <v>1664.86</v>
      </c>
    </row>
    <row r="9257" spans="1:6">
      <c r="A9257" s="4">
        <v>9256</v>
      </c>
      <c r="B9257" s="5">
        <v>2</v>
      </c>
      <c r="C9257" s="6">
        <v>1132</v>
      </c>
      <c r="D9257" s="6">
        <v>4073</v>
      </c>
      <c r="E9257">
        <f>VLOOKUP(Чек_позиція!C9257,Товар!A:G,7,FALSE)</f>
        <v>131.47</v>
      </c>
      <c r="F9257">
        <f t="shared" si="144"/>
        <v>262.94</v>
      </c>
    </row>
    <row r="9258" spans="1:6">
      <c r="A9258" s="4">
        <v>9257</v>
      </c>
      <c r="B9258" s="5">
        <v>1</v>
      </c>
      <c r="C9258" s="6">
        <v>7352</v>
      </c>
      <c r="D9258" s="6">
        <v>4074</v>
      </c>
      <c r="E9258">
        <f>VLOOKUP(Чек_позиція!C9258,Товар!A:G,7,FALSE)</f>
        <v>822.09</v>
      </c>
      <c r="F9258">
        <f t="shared" si="144"/>
        <v>822.09</v>
      </c>
    </row>
    <row r="9259" spans="1:6">
      <c r="A9259" s="4">
        <v>9258</v>
      </c>
      <c r="B9259" s="5">
        <v>4</v>
      </c>
      <c r="C9259" s="6">
        <v>4604</v>
      </c>
      <c r="D9259" s="6">
        <v>4074</v>
      </c>
      <c r="E9259">
        <f>VLOOKUP(Чек_позиція!C9259,Товар!A:G,7,FALSE)</f>
        <v>252.19</v>
      </c>
      <c r="F9259">
        <f t="shared" si="144"/>
        <v>1008.76</v>
      </c>
    </row>
    <row r="9260" spans="1:6">
      <c r="A9260" s="4">
        <v>9259</v>
      </c>
      <c r="B9260" s="5">
        <v>3</v>
      </c>
      <c r="C9260" s="6">
        <v>8535</v>
      </c>
      <c r="D9260" s="6">
        <v>4074</v>
      </c>
      <c r="E9260">
        <f>VLOOKUP(Чек_позиція!C9260,Товар!A:G,7,FALSE)</f>
        <v>299.74</v>
      </c>
      <c r="F9260">
        <f t="shared" si="144"/>
        <v>899.22</v>
      </c>
    </row>
    <row r="9261" spans="1:6">
      <c r="A9261" s="4">
        <v>9260</v>
      </c>
      <c r="B9261" s="5">
        <v>1</v>
      </c>
      <c r="C9261" s="6">
        <v>8695</v>
      </c>
      <c r="D9261" s="6">
        <v>4074</v>
      </c>
      <c r="E9261">
        <f>VLOOKUP(Чек_позиція!C9261,Товар!A:G,7,FALSE)</f>
        <v>410.86</v>
      </c>
      <c r="F9261">
        <f t="shared" si="144"/>
        <v>410.86</v>
      </c>
    </row>
    <row r="9262" spans="1:6">
      <c r="A9262" s="4">
        <v>9261</v>
      </c>
      <c r="B9262" s="5">
        <v>4</v>
      </c>
      <c r="C9262" s="6">
        <v>3599</v>
      </c>
      <c r="D9262" s="6">
        <v>4075</v>
      </c>
      <c r="E9262">
        <f>VLOOKUP(Чек_позиція!C9262,Товар!A:G,7,FALSE)</f>
        <v>105.67</v>
      </c>
      <c r="F9262">
        <f t="shared" si="144"/>
        <v>422.68</v>
      </c>
    </row>
    <row r="9263" spans="1:6">
      <c r="A9263" s="4">
        <v>9262</v>
      </c>
      <c r="B9263" s="5">
        <v>1</v>
      </c>
      <c r="C9263" s="6">
        <v>9876</v>
      </c>
      <c r="D9263" s="6">
        <v>4075</v>
      </c>
      <c r="E9263">
        <f>VLOOKUP(Чек_позиція!C9263,Товар!A:G,7,FALSE)</f>
        <v>594.21</v>
      </c>
      <c r="F9263">
        <f t="shared" si="144"/>
        <v>594.21</v>
      </c>
    </row>
    <row r="9264" spans="1:6">
      <c r="A9264" s="4">
        <v>9263</v>
      </c>
      <c r="B9264" s="5">
        <v>4</v>
      </c>
      <c r="C9264" s="6">
        <v>3891</v>
      </c>
      <c r="D9264" s="6">
        <v>4075</v>
      </c>
      <c r="E9264">
        <f>VLOOKUP(Чек_позиція!C9264,Товар!A:G,7,FALSE)</f>
        <v>674.53</v>
      </c>
      <c r="F9264">
        <f t="shared" si="144"/>
        <v>2698.12</v>
      </c>
    </row>
    <row r="9265" spans="1:6">
      <c r="A9265" s="4">
        <v>9264</v>
      </c>
      <c r="B9265" s="5">
        <v>4</v>
      </c>
      <c r="C9265" s="6">
        <v>2782</v>
      </c>
      <c r="D9265" s="6">
        <v>4075</v>
      </c>
      <c r="E9265">
        <f>VLOOKUP(Чек_позиція!C9265,Товар!A:G,7,FALSE)</f>
        <v>781.44</v>
      </c>
      <c r="F9265">
        <f t="shared" si="144"/>
        <v>3125.76</v>
      </c>
    </row>
    <row r="9266" spans="1:6">
      <c r="A9266" s="4">
        <v>9265</v>
      </c>
      <c r="B9266" s="5">
        <v>1</v>
      </c>
      <c r="C9266" s="6">
        <v>2409</v>
      </c>
      <c r="D9266" s="6">
        <v>4076</v>
      </c>
      <c r="E9266">
        <f>VLOOKUP(Чек_позиція!C9266,Товар!A:G,7,FALSE)</f>
        <v>836.01</v>
      </c>
      <c r="F9266">
        <f t="shared" si="144"/>
        <v>836.01</v>
      </c>
    </row>
    <row r="9267" spans="1:6">
      <c r="A9267" s="4">
        <v>9266</v>
      </c>
      <c r="B9267" s="5">
        <v>4</v>
      </c>
      <c r="C9267" s="6">
        <v>5582</v>
      </c>
      <c r="D9267" s="6">
        <v>4076</v>
      </c>
      <c r="E9267">
        <f>VLOOKUP(Чек_позиція!C9267,Товар!A:G,7,FALSE)</f>
        <v>636.1</v>
      </c>
      <c r="F9267">
        <f t="shared" si="144"/>
        <v>2544.4</v>
      </c>
    </row>
    <row r="9268" spans="1:6">
      <c r="A9268" s="4">
        <v>9267</v>
      </c>
      <c r="B9268" s="5">
        <v>4</v>
      </c>
      <c r="C9268" s="6">
        <v>8315</v>
      </c>
      <c r="D9268" s="6">
        <v>4076</v>
      </c>
      <c r="E9268">
        <f>VLOOKUP(Чек_позиція!C9268,Товар!A:G,7,FALSE)</f>
        <v>113.43</v>
      </c>
      <c r="F9268">
        <f t="shared" si="144"/>
        <v>453.72</v>
      </c>
    </row>
    <row r="9269" spans="1:6">
      <c r="A9269" s="4">
        <v>9268</v>
      </c>
      <c r="B9269" s="5">
        <v>1</v>
      </c>
      <c r="C9269" s="6">
        <v>55</v>
      </c>
      <c r="D9269" s="6">
        <v>4076</v>
      </c>
      <c r="E9269">
        <f>VLOOKUP(Чек_позиція!C9269,Товар!A:G,7,FALSE)</f>
        <v>926.94</v>
      </c>
      <c r="F9269">
        <f t="shared" si="144"/>
        <v>926.94</v>
      </c>
    </row>
    <row r="9270" spans="1:6">
      <c r="A9270" s="4">
        <v>9269</v>
      </c>
      <c r="B9270" s="5">
        <v>2</v>
      </c>
      <c r="C9270" s="6">
        <v>4957</v>
      </c>
      <c r="D9270" s="6">
        <v>4077</v>
      </c>
      <c r="E9270">
        <f>VLOOKUP(Чек_позиція!C9270,Товар!A:G,7,FALSE)</f>
        <v>401.01</v>
      </c>
      <c r="F9270">
        <f t="shared" si="144"/>
        <v>802.02</v>
      </c>
    </row>
    <row r="9271" spans="1:6">
      <c r="A9271" s="4">
        <v>9270</v>
      </c>
      <c r="B9271" s="5">
        <v>2</v>
      </c>
      <c r="C9271" s="6">
        <v>3413</v>
      </c>
      <c r="D9271" s="6">
        <v>4077</v>
      </c>
      <c r="E9271">
        <f>VLOOKUP(Чек_позиція!C9271,Товар!A:G,7,FALSE)</f>
        <v>42.45</v>
      </c>
      <c r="F9271">
        <f t="shared" si="144"/>
        <v>84.9</v>
      </c>
    </row>
    <row r="9272" spans="1:6">
      <c r="A9272" s="4">
        <v>9271</v>
      </c>
      <c r="B9272" s="5">
        <v>1</v>
      </c>
      <c r="C9272" s="6">
        <v>1231</v>
      </c>
      <c r="D9272" s="6">
        <v>4078</v>
      </c>
      <c r="E9272">
        <f>VLOOKUP(Чек_позиція!C9272,Товар!A:G,7,FALSE)</f>
        <v>639.83000000000004</v>
      </c>
      <c r="F9272">
        <f t="shared" si="144"/>
        <v>639.83000000000004</v>
      </c>
    </row>
    <row r="9273" spans="1:6">
      <c r="A9273" s="4">
        <v>9272</v>
      </c>
      <c r="B9273" s="5">
        <v>3</v>
      </c>
      <c r="C9273" s="6">
        <v>934</v>
      </c>
      <c r="D9273" s="6">
        <v>4078</v>
      </c>
      <c r="E9273">
        <f>VLOOKUP(Чек_позиція!C9273,Товар!A:G,7,FALSE)</f>
        <v>861.54</v>
      </c>
      <c r="F9273">
        <f t="shared" si="144"/>
        <v>2584.62</v>
      </c>
    </row>
    <row r="9274" spans="1:6">
      <c r="A9274" s="4">
        <v>9273</v>
      </c>
      <c r="B9274" s="5">
        <v>1</v>
      </c>
      <c r="C9274" s="6">
        <v>3226</v>
      </c>
      <c r="D9274" s="6">
        <v>4078</v>
      </c>
      <c r="E9274">
        <f>VLOOKUP(Чек_позиція!C9274,Товар!A:G,7,FALSE)</f>
        <v>137.01</v>
      </c>
      <c r="F9274">
        <f t="shared" si="144"/>
        <v>137.01</v>
      </c>
    </row>
    <row r="9275" spans="1:6">
      <c r="A9275" s="4">
        <v>9274</v>
      </c>
      <c r="B9275" s="5">
        <v>3</v>
      </c>
      <c r="C9275" s="6">
        <v>4936</v>
      </c>
      <c r="D9275" s="6">
        <v>4078</v>
      </c>
      <c r="E9275">
        <f>VLOOKUP(Чек_позиція!C9275,Товар!A:G,7,FALSE)</f>
        <v>893.41</v>
      </c>
      <c r="F9275">
        <f t="shared" si="144"/>
        <v>2680.23</v>
      </c>
    </row>
    <row r="9276" spans="1:6">
      <c r="A9276" s="4">
        <v>9275</v>
      </c>
      <c r="B9276" s="5">
        <v>4</v>
      </c>
      <c r="C9276" s="6">
        <v>4193</v>
      </c>
      <c r="D9276" s="6">
        <v>4078</v>
      </c>
      <c r="E9276">
        <f>VLOOKUP(Чек_позиція!C9276,Товар!A:G,7,FALSE)</f>
        <v>905.18</v>
      </c>
      <c r="F9276">
        <f t="shared" si="144"/>
        <v>3620.72</v>
      </c>
    </row>
    <row r="9277" spans="1:6">
      <c r="A9277" s="4">
        <v>9276</v>
      </c>
      <c r="B9277" s="5">
        <v>3</v>
      </c>
      <c r="C9277" s="6">
        <v>710</v>
      </c>
      <c r="D9277" s="6">
        <v>4079</v>
      </c>
      <c r="E9277">
        <f>VLOOKUP(Чек_позиція!C9277,Товар!A:G,7,FALSE)</f>
        <v>389.98</v>
      </c>
      <c r="F9277">
        <f t="shared" si="144"/>
        <v>1169.94</v>
      </c>
    </row>
    <row r="9278" spans="1:6">
      <c r="A9278" s="4">
        <v>9277</v>
      </c>
      <c r="B9278" s="5">
        <v>1</v>
      </c>
      <c r="C9278" s="6">
        <v>8104</v>
      </c>
      <c r="D9278" s="6">
        <v>4080</v>
      </c>
      <c r="E9278">
        <f>VLOOKUP(Чек_позиція!C9278,Товар!A:G,7,FALSE)</f>
        <v>85.15</v>
      </c>
      <c r="F9278">
        <f t="shared" si="144"/>
        <v>85.15</v>
      </c>
    </row>
    <row r="9279" spans="1:6">
      <c r="A9279" s="4">
        <v>9278</v>
      </c>
      <c r="B9279" s="5">
        <v>2</v>
      </c>
      <c r="C9279" s="6">
        <v>4309</v>
      </c>
      <c r="D9279" s="6">
        <v>4080</v>
      </c>
      <c r="E9279">
        <f>VLOOKUP(Чек_позиція!C9279,Товар!A:G,7,FALSE)</f>
        <v>546.6</v>
      </c>
      <c r="F9279">
        <f t="shared" si="144"/>
        <v>1093.2</v>
      </c>
    </row>
    <row r="9280" spans="1:6">
      <c r="A9280" s="4">
        <v>9279</v>
      </c>
      <c r="B9280" s="5">
        <v>3</v>
      </c>
      <c r="C9280" s="6">
        <v>6984</v>
      </c>
      <c r="D9280" s="6">
        <v>4081</v>
      </c>
      <c r="E9280">
        <f>VLOOKUP(Чек_позиція!C9280,Товар!A:G,7,FALSE)</f>
        <v>61.34</v>
      </c>
      <c r="F9280">
        <f t="shared" si="144"/>
        <v>184.02</v>
      </c>
    </row>
    <row r="9281" spans="1:6">
      <c r="A9281" s="4">
        <v>9280</v>
      </c>
      <c r="B9281" s="5">
        <v>3</v>
      </c>
      <c r="C9281" s="6">
        <v>9737</v>
      </c>
      <c r="D9281" s="6">
        <v>4081</v>
      </c>
      <c r="E9281">
        <f>VLOOKUP(Чек_позиція!C9281,Товар!A:G,7,FALSE)</f>
        <v>498.99</v>
      </c>
      <c r="F9281">
        <f t="shared" si="144"/>
        <v>1496.97</v>
      </c>
    </row>
    <row r="9282" spans="1:6">
      <c r="A9282" s="4">
        <v>9281</v>
      </c>
      <c r="B9282" s="5">
        <v>4</v>
      </c>
      <c r="C9282" s="6">
        <v>2339</v>
      </c>
      <c r="D9282" s="6">
        <v>4081</v>
      </c>
      <c r="E9282">
        <f>VLOOKUP(Чек_позиція!C9282,Товар!A:G,7,FALSE)</f>
        <v>121.95</v>
      </c>
      <c r="F9282">
        <f t="shared" si="144"/>
        <v>487.8</v>
      </c>
    </row>
    <row r="9283" spans="1:6">
      <c r="A9283" s="4">
        <v>9282</v>
      </c>
      <c r="B9283" s="5">
        <v>4</v>
      </c>
      <c r="C9283" s="6">
        <v>7572</v>
      </c>
      <c r="D9283" s="6">
        <v>4081</v>
      </c>
      <c r="E9283">
        <f>VLOOKUP(Чек_позиція!C9283,Товар!A:G,7,FALSE)</f>
        <v>264.98</v>
      </c>
      <c r="F9283">
        <f t="shared" ref="F9283:F9346" si="145">B9283*E9283</f>
        <v>1059.92</v>
      </c>
    </row>
    <row r="9284" spans="1:6">
      <c r="A9284" s="4">
        <v>9283</v>
      </c>
      <c r="B9284" s="5">
        <v>3</v>
      </c>
      <c r="C9284" s="6">
        <v>9646</v>
      </c>
      <c r="D9284" s="6">
        <v>4082</v>
      </c>
      <c r="E9284">
        <f>VLOOKUP(Чек_позиція!C9284,Товар!A:G,7,FALSE)</f>
        <v>211.15</v>
      </c>
      <c r="F9284">
        <f t="shared" si="145"/>
        <v>633.45000000000005</v>
      </c>
    </row>
    <row r="9285" spans="1:6">
      <c r="A9285" s="4">
        <v>9284</v>
      </c>
      <c r="B9285" s="5">
        <v>1</v>
      </c>
      <c r="C9285" s="6">
        <v>1982</v>
      </c>
      <c r="D9285" s="6">
        <v>4082</v>
      </c>
      <c r="E9285">
        <f>VLOOKUP(Чек_позиція!C9285,Товар!A:G,7,FALSE)</f>
        <v>693.61</v>
      </c>
      <c r="F9285">
        <f t="shared" si="145"/>
        <v>693.61</v>
      </c>
    </row>
    <row r="9286" spans="1:6">
      <c r="A9286" s="4">
        <v>9285</v>
      </c>
      <c r="B9286" s="5">
        <v>1</v>
      </c>
      <c r="C9286" s="6">
        <v>9220</v>
      </c>
      <c r="D9286" s="6">
        <v>4082</v>
      </c>
      <c r="E9286">
        <f>VLOOKUP(Чек_позиція!C9286,Товар!A:G,7,FALSE)</f>
        <v>444.41</v>
      </c>
      <c r="F9286">
        <f t="shared" si="145"/>
        <v>444.41</v>
      </c>
    </row>
    <row r="9287" spans="1:6">
      <c r="A9287" s="4">
        <v>9286</v>
      </c>
      <c r="B9287" s="5">
        <v>2</v>
      </c>
      <c r="C9287" s="6">
        <v>3166</v>
      </c>
      <c r="D9287" s="6">
        <v>4082</v>
      </c>
      <c r="E9287">
        <f>VLOOKUP(Чек_позиція!C9287,Товар!A:G,7,FALSE)</f>
        <v>322.97000000000003</v>
      </c>
      <c r="F9287">
        <f t="shared" si="145"/>
        <v>645.94000000000005</v>
      </c>
    </row>
    <row r="9288" spans="1:6">
      <c r="A9288" s="4">
        <v>9287</v>
      </c>
      <c r="B9288" s="5">
        <v>1</v>
      </c>
      <c r="C9288" s="6">
        <v>8870</v>
      </c>
      <c r="D9288" s="6">
        <v>4082</v>
      </c>
      <c r="E9288">
        <f>VLOOKUP(Чек_позиція!C9288,Товар!A:G,7,FALSE)</f>
        <v>687.31</v>
      </c>
      <c r="F9288">
        <f t="shared" si="145"/>
        <v>687.31</v>
      </c>
    </row>
    <row r="9289" spans="1:6">
      <c r="A9289" s="4">
        <v>9288</v>
      </c>
      <c r="B9289" s="5">
        <v>4</v>
      </c>
      <c r="C9289" s="6">
        <v>9515</v>
      </c>
      <c r="D9289" s="6">
        <v>4083</v>
      </c>
      <c r="E9289">
        <f>VLOOKUP(Чек_позиція!C9289,Товар!A:G,7,FALSE)</f>
        <v>911.37</v>
      </c>
      <c r="F9289">
        <f t="shared" si="145"/>
        <v>3645.48</v>
      </c>
    </row>
    <row r="9290" spans="1:6">
      <c r="A9290" s="4">
        <v>9289</v>
      </c>
      <c r="B9290" s="5">
        <v>4</v>
      </c>
      <c r="C9290" s="6">
        <v>5090</v>
      </c>
      <c r="D9290" s="6">
        <v>4084</v>
      </c>
      <c r="E9290">
        <f>VLOOKUP(Чек_позиція!C9290,Товар!A:G,7,FALSE)</f>
        <v>428</v>
      </c>
      <c r="F9290">
        <f t="shared" si="145"/>
        <v>1712</v>
      </c>
    </row>
    <row r="9291" spans="1:6">
      <c r="A9291" s="4">
        <v>9290</v>
      </c>
      <c r="B9291" s="5">
        <v>3</v>
      </c>
      <c r="C9291" s="6">
        <v>4023</v>
      </c>
      <c r="D9291" s="6">
        <v>4084</v>
      </c>
      <c r="E9291">
        <f>VLOOKUP(Чек_позиція!C9291,Товар!A:G,7,FALSE)</f>
        <v>439.69</v>
      </c>
      <c r="F9291">
        <f t="shared" si="145"/>
        <v>1319.07</v>
      </c>
    </row>
    <row r="9292" spans="1:6">
      <c r="A9292" s="4">
        <v>9291</v>
      </c>
      <c r="B9292" s="5">
        <v>3</v>
      </c>
      <c r="C9292" s="6">
        <v>7404</v>
      </c>
      <c r="D9292" s="6">
        <v>4085</v>
      </c>
      <c r="E9292">
        <f>VLOOKUP(Чек_позиція!C9292,Товар!A:G,7,FALSE)</f>
        <v>462.88</v>
      </c>
      <c r="F9292">
        <f t="shared" si="145"/>
        <v>1388.6399999999999</v>
      </c>
    </row>
    <row r="9293" spans="1:6">
      <c r="A9293" s="4">
        <v>9292</v>
      </c>
      <c r="B9293" s="5">
        <v>1</v>
      </c>
      <c r="C9293" s="6">
        <v>5612</v>
      </c>
      <c r="D9293" s="6">
        <v>4086</v>
      </c>
      <c r="E9293">
        <f>VLOOKUP(Чек_позиція!C9293,Товар!A:G,7,FALSE)</f>
        <v>380.7</v>
      </c>
      <c r="F9293">
        <f t="shared" si="145"/>
        <v>380.7</v>
      </c>
    </row>
    <row r="9294" spans="1:6">
      <c r="A9294" s="4">
        <v>9293</v>
      </c>
      <c r="B9294" s="5">
        <v>2</v>
      </c>
      <c r="C9294" s="6">
        <v>825</v>
      </c>
      <c r="D9294" s="6">
        <v>4087</v>
      </c>
      <c r="E9294">
        <f>VLOOKUP(Чек_позиція!C9294,Товар!A:G,7,FALSE)</f>
        <v>855.75</v>
      </c>
      <c r="F9294">
        <f t="shared" si="145"/>
        <v>1711.5</v>
      </c>
    </row>
    <row r="9295" spans="1:6">
      <c r="A9295" s="4">
        <v>9294</v>
      </c>
      <c r="B9295" s="5">
        <v>1</v>
      </c>
      <c r="C9295" s="6">
        <v>9047</v>
      </c>
      <c r="D9295" s="6">
        <v>4087</v>
      </c>
      <c r="E9295">
        <f>VLOOKUP(Чек_позиція!C9295,Товар!A:G,7,FALSE)</f>
        <v>809.96</v>
      </c>
      <c r="F9295">
        <f t="shared" si="145"/>
        <v>809.96</v>
      </c>
    </row>
    <row r="9296" spans="1:6">
      <c r="A9296" s="4">
        <v>9295</v>
      </c>
      <c r="B9296" s="5">
        <v>2</v>
      </c>
      <c r="C9296" s="6">
        <v>335</v>
      </c>
      <c r="D9296" s="6">
        <v>4087</v>
      </c>
      <c r="E9296">
        <f>VLOOKUP(Чек_позиція!C9296,Товар!A:G,7,FALSE)</f>
        <v>903.65</v>
      </c>
      <c r="F9296">
        <f t="shared" si="145"/>
        <v>1807.3</v>
      </c>
    </row>
    <row r="9297" spans="1:6">
      <c r="A9297" s="4">
        <v>9296</v>
      </c>
      <c r="B9297" s="5">
        <v>1</v>
      </c>
      <c r="C9297" s="6">
        <v>1475</v>
      </c>
      <c r="D9297" s="6">
        <v>4087</v>
      </c>
      <c r="E9297">
        <f>VLOOKUP(Чек_позиція!C9297,Товар!A:G,7,FALSE)</f>
        <v>619.71</v>
      </c>
      <c r="F9297">
        <f t="shared" si="145"/>
        <v>619.71</v>
      </c>
    </row>
    <row r="9298" spans="1:6">
      <c r="A9298" s="4">
        <v>9297</v>
      </c>
      <c r="B9298" s="5">
        <v>4</v>
      </c>
      <c r="C9298" s="6">
        <v>1353</v>
      </c>
      <c r="D9298" s="6">
        <v>4087</v>
      </c>
      <c r="E9298">
        <f>VLOOKUP(Чек_позиція!C9298,Товар!A:G,7,FALSE)</f>
        <v>230.03</v>
      </c>
      <c r="F9298">
        <f t="shared" si="145"/>
        <v>920.12</v>
      </c>
    </row>
    <row r="9299" spans="1:6">
      <c r="A9299" s="4">
        <v>9298</v>
      </c>
      <c r="B9299" s="5">
        <v>3</v>
      </c>
      <c r="C9299" s="6">
        <v>4688</v>
      </c>
      <c r="D9299" s="6">
        <v>4088</v>
      </c>
      <c r="E9299">
        <f>VLOOKUP(Чек_позиція!C9299,Товар!A:G,7,FALSE)</f>
        <v>45.73</v>
      </c>
      <c r="F9299">
        <f t="shared" si="145"/>
        <v>137.19</v>
      </c>
    </row>
    <row r="9300" spans="1:6">
      <c r="A9300" s="4">
        <v>9299</v>
      </c>
      <c r="B9300" s="5">
        <v>3</v>
      </c>
      <c r="C9300" s="6">
        <v>8219</v>
      </c>
      <c r="D9300" s="6">
        <v>4088</v>
      </c>
      <c r="E9300">
        <f>VLOOKUP(Чек_позиція!C9300,Товар!A:G,7,FALSE)</f>
        <v>708.62</v>
      </c>
      <c r="F9300">
        <f t="shared" si="145"/>
        <v>2125.86</v>
      </c>
    </row>
    <row r="9301" spans="1:6">
      <c r="A9301" s="4">
        <v>9300</v>
      </c>
      <c r="B9301" s="5">
        <v>1</v>
      </c>
      <c r="C9301" s="6">
        <v>2412</v>
      </c>
      <c r="D9301" s="6">
        <v>4088</v>
      </c>
      <c r="E9301">
        <f>VLOOKUP(Чек_позиція!C9301,Товар!A:G,7,FALSE)</f>
        <v>475.27</v>
      </c>
      <c r="F9301">
        <f t="shared" si="145"/>
        <v>475.27</v>
      </c>
    </row>
    <row r="9302" spans="1:6">
      <c r="A9302" s="4">
        <v>9301</v>
      </c>
      <c r="B9302" s="5">
        <v>2</v>
      </c>
      <c r="C9302" s="6">
        <v>6890</v>
      </c>
      <c r="D9302" s="6">
        <v>4088</v>
      </c>
      <c r="E9302">
        <f>VLOOKUP(Чек_позиція!C9302,Товар!A:G,7,FALSE)</f>
        <v>428.05</v>
      </c>
      <c r="F9302">
        <f t="shared" si="145"/>
        <v>856.1</v>
      </c>
    </row>
    <row r="9303" spans="1:6">
      <c r="A9303" s="4">
        <v>9302</v>
      </c>
      <c r="B9303" s="5">
        <v>2</v>
      </c>
      <c r="C9303" s="6">
        <v>4699</v>
      </c>
      <c r="D9303" s="6">
        <v>4089</v>
      </c>
      <c r="E9303">
        <f>VLOOKUP(Чек_позиція!C9303,Товар!A:G,7,FALSE)</f>
        <v>831.19</v>
      </c>
      <c r="F9303">
        <f t="shared" si="145"/>
        <v>1662.38</v>
      </c>
    </row>
    <row r="9304" spans="1:6">
      <c r="A9304" s="4">
        <v>9303</v>
      </c>
      <c r="B9304" s="5">
        <v>3</v>
      </c>
      <c r="C9304" s="6">
        <v>7641</v>
      </c>
      <c r="D9304" s="6">
        <v>4089</v>
      </c>
      <c r="E9304">
        <f>VLOOKUP(Чек_позиція!C9304,Товар!A:G,7,FALSE)</f>
        <v>44.07</v>
      </c>
      <c r="F9304">
        <f t="shared" si="145"/>
        <v>132.21</v>
      </c>
    </row>
    <row r="9305" spans="1:6">
      <c r="A9305" s="4">
        <v>9304</v>
      </c>
      <c r="B9305" s="5">
        <v>2</v>
      </c>
      <c r="C9305" s="6">
        <v>6099</v>
      </c>
      <c r="D9305" s="6">
        <v>4090</v>
      </c>
      <c r="E9305">
        <f>VLOOKUP(Чек_позиція!C9305,Товар!A:G,7,FALSE)</f>
        <v>255.44</v>
      </c>
      <c r="F9305">
        <f t="shared" si="145"/>
        <v>510.88</v>
      </c>
    </row>
    <row r="9306" spans="1:6">
      <c r="A9306" s="4">
        <v>9305</v>
      </c>
      <c r="B9306" s="5">
        <v>2</v>
      </c>
      <c r="C9306" s="6">
        <v>6491</v>
      </c>
      <c r="D9306" s="6">
        <v>4090</v>
      </c>
      <c r="E9306">
        <f>VLOOKUP(Чек_позиція!C9306,Товар!A:G,7,FALSE)</f>
        <v>920.67</v>
      </c>
      <c r="F9306">
        <f t="shared" si="145"/>
        <v>1841.34</v>
      </c>
    </row>
    <row r="9307" spans="1:6">
      <c r="A9307" s="4">
        <v>9306</v>
      </c>
      <c r="B9307" s="5">
        <v>2</v>
      </c>
      <c r="C9307" s="6">
        <v>3616</v>
      </c>
      <c r="D9307" s="6">
        <v>4090</v>
      </c>
      <c r="E9307">
        <f>VLOOKUP(Чек_позиція!C9307,Товар!A:G,7,FALSE)</f>
        <v>116.72</v>
      </c>
      <c r="F9307">
        <f t="shared" si="145"/>
        <v>233.44</v>
      </c>
    </row>
    <row r="9308" spans="1:6">
      <c r="A9308" s="4">
        <v>9307</v>
      </c>
      <c r="B9308" s="5">
        <v>2</v>
      </c>
      <c r="C9308" s="6">
        <v>8517</v>
      </c>
      <c r="D9308" s="6">
        <v>4090</v>
      </c>
      <c r="E9308">
        <f>VLOOKUP(Чек_позиція!C9308,Товар!A:G,7,FALSE)</f>
        <v>893.79</v>
      </c>
      <c r="F9308">
        <f t="shared" si="145"/>
        <v>1787.58</v>
      </c>
    </row>
    <row r="9309" spans="1:6">
      <c r="A9309" s="4">
        <v>9308</v>
      </c>
      <c r="B9309" s="5">
        <v>3</v>
      </c>
      <c r="C9309" s="6">
        <v>7737</v>
      </c>
      <c r="D9309" s="6">
        <v>4091</v>
      </c>
      <c r="E9309">
        <f>VLOOKUP(Чек_позиція!C9309,Товар!A:G,7,FALSE)</f>
        <v>257.60000000000002</v>
      </c>
      <c r="F9309">
        <f t="shared" si="145"/>
        <v>772.80000000000007</v>
      </c>
    </row>
    <row r="9310" spans="1:6">
      <c r="A9310" s="4">
        <v>9309</v>
      </c>
      <c r="B9310" s="5">
        <v>4</v>
      </c>
      <c r="C9310" s="6">
        <v>8164</v>
      </c>
      <c r="D9310" s="6">
        <v>4091</v>
      </c>
      <c r="E9310">
        <f>VLOOKUP(Чек_позиція!C9310,Товар!A:G,7,FALSE)</f>
        <v>94.03</v>
      </c>
      <c r="F9310">
        <f t="shared" si="145"/>
        <v>376.12</v>
      </c>
    </row>
    <row r="9311" spans="1:6">
      <c r="A9311" s="4">
        <v>9310</v>
      </c>
      <c r="B9311" s="5">
        <v>3</v>
      </c>
      <c r="C9311" s="6">
        <v>9619</v>
      </c>
      <c r="D9311" s="6">
        <v>4091</v>
      </c>
      <c r="E9311">
        <f>VLOOKUP(Чек_позиція!C9311,Товар!A:G,7,FALSE)</f>
        <v>854.8</v>
      </c>
      <c r="F9311">
        <f t="shared" si="145"/>
        <v>2564.3999999999996</v>
      </c>
    </row>
    <row r="9312" spans="1:6">
      <c r="A9312" s="4">
        <v>9311</v>
      </c>
      <c r="B9312" s="5">
        <v>4</v>
      </c>
      <c r="C9312" s="6">
        <v>150</v>
      </c>
      <c r="D9312" s="6">
        <v>4091</v>
      </c>
      <c r="E9312">
        <f>VLOOKUP(Чек_позиція!C9312,Товар!A:G,7,FALSE)</f>
        <v>446.26</v>
      </c>
      <c r="F9312">
        <f t="shared" si="145"/>
        <v>1785.04</v>
      </c>
    </row>
    <row r="9313" spans="1:6">
      <c r="A9313" s="4">
        <v>9312</v>
      </c>
      <c r="B9313" s="5">
        <v>1</v>
      </c>
      <c r="C9313" s="6">
        <v>7586</v>
      </c>
      <c r="D9313" s="6">
        <v>4092</v>
      </c>
      <c r="E9313">
        <f>VLOOKUP(Чек_позиція!C9313,Товар!A:G,7,FALSE)</f>
        <v>917.9</v>
      </c>
      <c r="F9313">
        <f t="shared" si="145"/>
        <v>917.9</v>
      </c>
    </row>
    <row r="9314" spans="1:6">
      <c r="A9314" s="4">
        <v>9313</v>
      </c>
      <c r="B9314" s="5">
        <v>2</v>
      </c>
      <c r="C9314" s="6">
        <v>8524</v>
      </c>
      <c r="D9314" s="6">
        <v>4093</v>
      </c>
      <c r="E9314">
        <f>VLOOKUP(Чек_позиція!C9314,Товар!A:G,7,FALSE)</f>
        <v>933.94</v>
      </c>
      <c r="F9314">
        <f t="shared" si="145"/>
        <v>1867.88</v>
      </c>
    </row>
    <row r="9315" spans="1:6">
      <c r="A9315" s="4">
        <v>9314</v>
      </c>
      <c r="B9315" s="5">
        <v>2</v>
      </c>
      <c r="C9315" s="6">
        <v>8508</v>
      </c>
      <c r="D9315" s="6">
        <v>4093</v>
      </c>
      <c r="E9315">
        <f>VLOOKUP(Чек_позиція!C9315,Товар!A:G,7,FALSE)</f>
        <v>636.85</v>
      </c>
      <c r="F9315">
        <f t="shared" si="145"/>
        <v>1273.7</v>
      </c>
    </row>
    <row r="9316" spans="1:6">
      <c r="A9316" s="4">
        <v>9315</v>
      </c>
      <c r="B9316" s="5">
        <v>4</v>
      </c>
      <c r="C9316" s="6">
        <v>5574</v>
      </c>
      <c r="D9316" s="6">
        <v>4093</v>
      </c>
      <c r="E9316">
        <f>VLOOKUP(Чек_позиція!C9316,Товар!A:G,7,FALSE)</f>
        <v>710.54</v>
      </c>
      <c r="F9316">
        <f t="shared" si="145"/>
        <v>2842.16</v>
      </c>
    </row>
    <row r="9317" spans="1:6">
      <c r="A9317" s="4">
        <v>9316</v>
      </c>
      <c r="B9317" s="5">
        <v>4</v>
      </c>
      <c r="C9317" s="6">
        <v>3984</v>
      </c>
      <c r="D9317" s="6">
        <v>4093</v>
      </c>
      <c r="E9317">
        <f>VLOOKUP(Чек_позиція!C9317,Товар!A:G,7,FALSE)</f>
        <v>125.71</v>
      </c>
      <c r="F9317">
        <f t="shared" si="145"/>
        <v>502.84</v>
      </c>
    </row>
    <row r="9318" spans="1:6">
      <c r="A9318" s="4">
        <v>9317</v>
      </c>
      <c r="B9318" s="5">
        <v>2</v>
      </c>
      <c r="C9318" s="6">
        <v>1886</v>
      </c>
      <c r="D9318" s="6">
        <v>4093</v>
      </c>
      <c r="E9318">
        <f>VLOOKUP(Чек_позиція!C9318,Товар!A:G,7,FALSE)</f>
        <v>458.82</v>
      </c>
      <c r="F9318">
        <f t="shared" si="145"/>
        <v>917.64</v>
      </c>
    </row>
    <row r="9319" spans="1:6">
      <c r="A9319" s="4">
        <v>9318</v>
      </c>
      <c r="B9319" s="5">
        <v>2</v>
      </c>
      <c r="C9319" s="6">
        <v>5966</v>
      </c>
      <c r="D9319" s="6">
        <v>4094</v>
      </c>
      <c r="E9319">
        <f>VLOOKUP(Чек_позиція!C9319,Товар!A:G,7,FALSE)</f>
        <v>577.16999999999996</v>
      </c>
      <c r="F9319">
        <f t="shared" si="145"/>
        <v>1154.3399999999999</v>
      </c>
    </row>
    <row r="9320" spans="1:6">
      <c r="A9320" s="4">
        <v>9319</v>
      </c>
      <c r="B9320" s="5">
        <v>1</v>
      </c>
      <c r="C9320" s="6">
        <v>9238</v>
      </c>
      <c r="D9320" s="6">
        <v>4095</v>
      </c>
      <c r="E9320">
        <f>VLOOKUP(Чек_позиція!C9320,Товар!A:G,7,FALSE)</f>
        <v>255.06</v>
      </c>
      <c r="F9320">
        <f t="shared" si="145"/>
        <v>255.06</v>
      </c>
    </row>
    <row r="9321" spans="1:6">
      <c r="A9321" s="4">
        <v>9320</v>
      </c>
      <c r="B9321" s="5">
        <v>2</v>
      </c>
      <c r="C9321" s="6">
        <v>6366</v>
      </c>
      <c r="D9321" s="6">
        <v>4095</v>
      </c>
      <c r="E9321">
        <f>VLOOKUP(Чек_позиція!C9321,Товар!A:G,7,FALSE)</f>
        <v>351.69</v>
      </c>
      <c r="F9321">
        <f t="shared" si="145"/>
        <v>703.38</v>
      </c>
    </row>
    <row r="9322" spans="1:6">
      <c r="A9322" s="4">
        <v>9321</v>
      </c>
      <c r="B9322" s="5">
        <v>1</v>
      </c>
      <c r="C9322" s="6">
        <v>8052</v>
      </c>
      <c r="D9322" s="6">
        <v>4095</v>
      </c>
      <c r="E9322">
        <f>VLOOKUP(Чек_позиція!C9322,Товар!A:G,7,FALSE)</f>
        <v>340.14</v>
      </c>
      <c r="F9322">
        <f t="shared" si="145"/>
        <v>340.14</v>
      </c>
    </row>
    <row r="9323" spans="1:6">
      <c r="A9323" s="4">
        <v>9322</v>
      </c>
      <c r="B9323" s="5">
        <v>1</v>
      </c>
      <c r="C9323" s="6">
        <v>9738</v>
      </c>
      <c r="D9323" s="6">
        <v>4095</v>
      </c>
      <c r="E9323">
        <f>VLOOKUP(Чек_позиція!C9323,Товар!A:G,7,FALSE)</f>
        <v>882.78</v>
      </c>
      <c r="F9323">
        <f t="shared" si="145"/>
        <v>882.78</v>
      </c>
    </row>
    <row r="9324" spans="1:6">
      <c r="A9324" s="4">
        <v>9323</v>
      </c>
      <c r="B9324" s="5">
        <v>3</v>
      </c>
      <c r="C9324" s="6">
        <v>6390</v>
      </c>
      <c r="D9324" s="6">
        <v>4095</v>
      </c>
      <c r="E9324">
        <f>VLOOKUP(Чек_позиція!C9324,Товар!A:G,7,FALSE)</f>
        <v>97.61</v>
      </c>
      <c r="F9324">
        <f t="shared" si="145"/>
        <v>292.83</v>
      </c>
    </row>
    <row r="9325" spans="1:6">
      <c r="A9325" s="4">
        <v>9324</v>
      </c>
      <c r="B9325" s="5">
        <v>2</v>
      </c>
      <c r="C9325" s="6">
        <v>3340</v>
      </c>
      <c r="D9325" s="6">
        <v>4096</v>
      </c>
      <c r="E9325">
        <f>VLOOKUP(Чек_позиція!C9325,Товар!A:G,7,FALSE)</f>
        <v>278.8</v>
      </c>
      <c r="F9325">
        <f t="shared" si="145"/>
        <v>557.6</v>
      </c>
    </row>
    <row r="9326" spans="1:6">
      <c r="A9326" s="4">
        <v>9325</v>
      </c>
      <c r="B9326" s="5">
        <v>4</v>
      </c>
      <c r="C9326" s="6">
        <v>6656</v>
      </c>
      <c r="D9326" s="6">
        <v>4096</v>
      </c>
      <c r="E9326">
        <f>VLOOKUP(Чек_позиція!C9326,Товар!A:G,7,FALSE)</f>
        <v>795.01</v>
      </c>
      <c r="F9326">
        <f t="shared" si="145"/>
        <v>3180.04</v>
      </c>
    </row>
    <row r="9327" spans="1:6">
      <c r="A9327" s="4">
        <v>9326</v>
      </c>
      <c r="B9327" s="5">
        <v>3</v>
      </c>
      <c r="C9327" s="6">
        <v>5859</v>
      </c>
      <c r="D9327" s="6">
        <v>4096</v>
      </c>
      <c r="E9327">
        <f>VLOOKUP(Чек_позиція!C9327,Товар!A:G,7,FALSE)</f>
        <v>182.52</v>
      </c>
      <c r="F9327">
        <f t="shared" si="145"/>
        <v>547.56000000000006</v>
      </c>
    </row>
    <row r="9328" spans="1:6">
      <c r="A9328" s="4">
        <v>9327</v>
      </c>
      <c r="B9328" s="5">
        <v>4</v>
      </c>
      <c r="C9328" s="6">
        <v>2482</v>
      </c>
      <c r="D9328" s="6">
        <v>4097</v>
      </c>
      <c r="E9328">
        <f>VLOOKUP(Чек_позиція!C9328,Товар!A:G,7,FALSE)</f>
        <v>917.38</v>
      </c>
      <c r="F9328">
        <f t="shared" si="145"/>
        <v>3669.52</v>
      </c>
    </row>
    <row r="9329" spans="1:6">
      <c r="A9329" s="4">
        <v>9328</v>
      </c>
      <c r="B9329" s="5">
        <v>2</v>
      </c>
      <c r="C9329" s="6">
        <v>6354</v>
      </c>
      <c r="D9329" s="6">
        <v>4097</v>
      </c>
      <c r="E9329">
        <f>VLOOKUP(Чек_позиція!C9329,Товар!A:G,7,FALSE)</f>
        <v>819.12</v>
      </c>
      <c r="F9329">
        <f t="shared" si="145"/>
        <v>1638.24</v>
      </c>
    </row>
    <row r="9330" spans="1:6">
      <c r="A9330" s="4">
        <v>9329</v>
      </c>
      <c r="B9330" s="5">
        <v>3</v>
      </c>
      <c r="C9330" s="6">
        <v>3803</v>
      </c>
      <c r="D9330" s="6">
        <v>4097</v>
      </c>
      <c r="E9330">
        <f>VLOOKUP(Чек_позиція!C9330,Товар!A:G,7,FALSE)</f>
        <v>349.34</v>
      </c>
      <c r="F9330">
        <f t="shared" si="145"/>
        <v>1048.02</v>
      </c>
    </row>
    <row r="9331" spans="1:6">
      <c r="A9331" s="4">
        <v>9330</v>
      </c>
      <c r="B9331" s="5">
        <v>2</v>
      </c>
      <c r="C9331" s="6">
        <v>9115</v>
      </c>
      <c r="D9331" s="6">
        <v>4098</v>
      </c>
      <c r="E9331">
        <f>VLOOKUP(Чек_позиція!C9331,Товар!A:G,7,FALSE)</f>
        <v>91.37</v>
      </c>
      <c r="F9331">
        <f t="shared" si="145"/>
        <v>182.74</v>
      </c>
    </row>
    <row r="9332" spans="1:6">
      <c r="A9332" s="4">
        <v>9331</v>
      </c>
      <c r="B9332" s="5">
        <v>3</v>
      </c>
      <c r="C9332" s="6">
        <v>8015</v>
      </c>
      <c r="D9332" s="6">
        <v>4098</v>
      </c>
      <c r="E9332">
        <f>VLOOKUP(Чек_позиція!C9332,Товар!A:G,7,FALSE)</f>
        <v>832.82</v>
      </c>
      <c r="F9332">
        <f t="shared" si="145"/>
        <v>2498.46</v>
      </c>
    </row>
    <row r="9333" spans="1:6">
      <c r="A9333" s="4">
        <v>9332</v>
      </c>
      <c r="B9333" s="5">
        <v>2</v>
      </c>
      <c r="C9333" s="6">
        <v>869</v>
      </c>
      <c r="D9333" s="6">
        <v>4098</v>
      </c>
      <c r="E9333">
        <f>VLOOKUP(Чек_позиція!C9333,Товар!A:G,7,FALSE)</f>
        <v>731.76</v>
      </c>
      <c r="F9333">
        <f t="shared" si="145"/>
        <v>1463.52</v>
      </c>
    </row>
    <row r="9334" spans="1:6">
      <c r="A9334" s="4">
        <v>9333</v>
      </c>
      <c r="B9334" s="5">
        <v>1</v>
      </c>
      <c r="C9334" s="6">
        <v>8041</v>
      </c>
      <c r="D9334" s="6">
        <v>4098</v>
      </c>
      <c r="E9334">
        <f>VLOOKUP(Чек_позиція!C9334,Товар!A:G,7,FALSE)</f>
        <v>137.22</v>
      </c>
      <c r="F9334">
        <f t="shared" si="145"/>
        <v>137.22</v>
      </c>
    </row>
    <row r="9335" spans="1:6">
      <c r="A9335" s="4">
        <v>9334</v>
      </c>
      <c r="B9335" s="5">
        <v>2</v>
      </c>
      <c r="C9335" s="6">
        <v>8086</v>
      </c>
      <c r="D9335" s="6">
        <v>4099</v>
      </c>
      <c r="E9335">
        <f>VLOOKUP(Чек_позиція!C9335,Товар!A:G,7,FALSE)</f>
        <v>617.48</v>
      </c>
      <c r="F9335">
        <f t="shared" si="145"/>
        <v>1234.96</v>
      </c>
    </row>
    <row r="9336" spans="1:6">
      <c r="A9336" s="4">
        <v>9335</v>
      </c>
      <c r="B9336" s="5">
        <v>2</v>
      </c>
      <c r="C9336" s="6">
        <v>281</v>
      </c>
      <c r="D9336" s="6">
        <v>4100</v>
      </c>
      <c r="E9336">
        <f>VLOOKUP(Чек_позиція!C9336,Товар!A:G,7,FALSE)</f>
        <v>252.03</v>
      </c>
      <c r="F9336">
        <f t="shared" si="145"/>
        <v>504.06</v>
      </c>
    </row>
    <row r="9337" spans="1:6">
      <c r="A9337" s="4">
        <v>9336</v>
      </c>
      <c r="B9337" s="5">
        <v>2</v>
      </c>
      <c r="C9337" s="6">
        <v>6887</v>
      </c>
      <c r="D9337" s="6">
        <v>4100</v>
      </c>
      <c r="E9337">
        <f>VLOOKUP(Чек_позиція!C9337,Товар!A:G,7,FALSE)</f>
        <v>529.66</v>
      </c>
      <c r="F9337">
        <f t="shared" si="145"/>
        <v>1059.32</v>
      </c>
    </row>
    <row r="9338" spans="1:6">
      <c r="A9338" s="4">
        <v>9337</v>
      </c>
      <c r="B9338" s="5">
        <v>1</v>
      </c>
      <c r="C9338" s="6">
        <v>8611</v>
      </c>
      <c r="D9338" s="6">
        <v>4101</v>
      </c>
      <c r="E9338">
        <f>VLOOKUP(Чек_позиція!C9338,Товар!A:G,7,FALSE)</f>
        <v>466.15</v>
      </c>
      <c r="F9338">
        <f t="shared" si="145"/>
        <v>466.15</v>
      </c>
    </row>
    <row r="9339" spans="1:6">
      <c r="A9339" s="4">
        <v>9338</v>
      </c>
      <c r="B9339" s="5">
        <v>3</v>
      </c>
      <c r="C9339" s="6">
        <v>1590</v>
      </c>
      <c r="D9339" s="6">
        <v>4101</v>
      </c>
      <c r="E9339">
        <f>VLOOKUP(Чек_позиція!C9339,Товар!A:G,7,FALSE)</f>
        <v>501.42</v>
      </c>
      <c r="F9339">
        <f t="shared" si="145"/>
        <v>1504.26</v>
      </c>
    </row>
    <row r="9340" spans="1:6">
      <c r="A9340" s="4">
        <v>9339</v>
      </c>
      <c r="B9340" s="5">
        <v>1</v>
      </c>
      <c r="C9340" s="6">
        <v>9627</v>
      </c>
      <c r="D9340" s="6">
        <v>4102</v>
      </c>
      <c r="E9340">
        <f>VLOOKUP(Чек_позиція!C9340,Товар!A:G,7,FALSE)</f>
        <v>463.52</v>
      </c>
      <c r="F9340">
        <f t="shared" si="145"/>
        <v>463.52</v>
      </c>
    </row>
    <row r="9341" spans="1:6">
      <c r="A9341" s="4">
        <v>9340</v>
      </c>
      <c r="B9341" s="5">
        <v>4</v>
      </c>
      <c r="C9341" s="6">
        <v>3215</v>
      </c>
      <c r="D9341" s="6">
        <v>4103</v>
      </c>
      <c r="E9341">
        <f>VLOOKUP(Чек_позиція!C9341,Товар!A:G,7,FALSE)</f>
        <v>87.43</v>
      </c>
      <c r="F9341">
        <f t="shared" si="145"/>
        <v>349.72</v>
      </c>
    </row>
    <row r="9342" spans="1:6">
      <c r="A9342" s="4">
        <v>9341</v>
      </c>
      <c r="B9342" s="5">
        <v>4</v>
      </c>
      <c r="C9342" s="6">
        <v>826</v>
      </c>
      <c r="D9342" s="6">
        <v>4103</v>
      </c>
      <c r="E9342">
        <f>VLOOKUP(Чек_позиція!C9342,Товар!A:G,7,FALSE)</f>
        <v>939.43</v>
      </c>
      <c r="F9342">
        <f t="shared" si="145"/>
        <v>3757.72</v>
      </c>
    </row>
    <row r="9343" spans="1:6">
      <c r="A9343" s="4">
        <v>9342</v>
      </c>
      <c r="B9343" s="5">
        <v>3</v>
      </c>
      <c r="C9343" s="6">
        <v>6211</v>
      </c>
      <c r="D9343" s="6">
        <v>4104</v>
      </c>
      <c r="E9343">
        <f>VLOOKUP(Чек_позиція!C9343,Товар!A:G,7,FALSE)</f>
        <v>247.86</v>
      </c>
      <c r="F9343">
        <f t="shared" si="145"/>
        <v>743.58</v>
      </c>
    </row>
    <row r="9344" spans="1:6">
      <c r="A9344" s="4">
        <v>9343</v>
      </c>
      <c r="B9344" s="5">
        <v>4</v>
      </c>
      <c r="C9344" s="6">
        <v>8418</v>
      </c>
      <c r="D9344" s="6">
        <v>4104</v>
      </c>
      <c r="E9344">
        <f>VLOOKUP(Чек_позиція!C9344,Товар!A:G,7,FALSE)</f>
        <v>715.21</v>
      </c>
      <c r="F9344">
        <f t="shared" si="145"/>
        <v>2860.84</v>
      </c>
    </row>
    <row r="9345" spans="1:6">
      <c r="A9345" s="4">
        <v>9344</v>
      </c>
      <c r="B9345" s="5">
        <v>4</v>
      </c>
      <c r="C9345" s="6">
        <v>15</v>
      </c>
      <c r="D9345" s="6">
        <v>4105</v>
      </c>
      <c r="E9345">
        <f>VLOOKUP(Чек_позиція!C9345,Товар!A:G,7,FALSE)</f>
        <v>680.34</v>
      </c>
      <c r="F9345">
        <f t="shared" si="145"/>
        <v>2721.36</v>
      </c>
    </row>
    <row r="9346" spans="1:6">
      <c r="A9346" s="4">
        <v>9345</v>
      </c>
      <c r="B9346" s="5">
        <v>3</v>
      </c>
      <c r="C9346" s="6">
        <v>6684</v>
      </c>
      <c r="D9346" s="6">
        <v>4105</v>
      </c>
      <c r="E9346">
        <f>VLOOKUP(Чек_позиція!C9346,Товар!A:G,7,FALSE)</f>
        <v>846.12</v>
      </c>
      <c r="F9346">
        <f t="shared" si="145"/>
        <v>2538.36</v>
      </c>
    </row>
    <row r="9347" spans="1:6">
      <c r="A9347" s="4">
        <v>9346</v>
      </c>
      <c r="B9347" s="5">
        <v>4</v>
      </c>
      <c r="C9347" s="6">
        <v>1744</v>
      </c>
      <c r="D9347" s="6">
        <v>4105</v>
      </c>
      <c r="E9347">
        <f>VLOOKUP(Чек_позиція!C9347,Товар!A:G,7,FALSE)</f>
        <v>870.81</v>
      </c>
      <c r="F9347">
        <f t="shared" ref="F9347:F9410" si="146">B9347*E9347</f>
        <v>3483.24</v>
      </c>
    </row>
    <row r="9348" spans="1:6">
      <c r="A9348" s="4">
        <v>9347</v>
      </c>
      <c r="B9348" s="5">
        <v>2</v>
      </c>
      <c r="C9348" s="6">
        <v>3767</v>
      </c>
      <c r="D9348" s="6">
        <v>4106</v>
      </c>
      <c r="E9348">
        <f>VLOOKUP(Чек_позиція!C9348,Товар!A:G,7,FALSE)</f>
        <v>170.31</v>
      </c>
      <c r="F9348">
        <f t="shared" si="146"/>
        <v>340.62</v>
      </c>
    </row>
    <row r="9349" spans="1:6">
      <c r="A9349" s="4">
        <v>9348</v>
      </c>
      <c r="B9349" s="5">
        <v>4</v>
      </c>
      <c r="C9349" s="6">
        <v>8141</v>
      </c>
      <c r="D9349" s="6">
        <v>4107</v>
      </c>
      <c r="E9349">
        <f>VLOOKUP(Чек_позиція!C9349,Товар!A:G,7,FALSE)</f>
        <v>822.75</v>
      </c>
      <c r="F9349">
        <f t="shared" si="146"/>
        <v>3291</v>
      </c>
    </row>
    <row r="9350" spans="1:6">
      <c r="A9350" s="4">
        <v>9349</v>
      </c>
      <c r="B9350" s="5">
        <v>4</v>
      </c>
      <c r="C9350" s="6">
        <v>1548</v>
      </c>
      <c r="D9350" s="6">
        <v>4107</v>
      </c>
      <c r="E9350">
        <f>VLOOKUP(Чек_позиція!C9350,Товар!A:G,7,FALSE)</f>
        <v>600.15</v>
      </c>
      <c r="F9350">
        <f t="shared" si="146"/>
        <v>2400.6</v>
      </c>
    </row>
    <row r="9351" spans="1:6">
      <c r="A9351" s="4">
        <v>9350</v>
      </c>
      <c r="B9351" s="5">
        <v>3</v>
      </c>
      <c r="C9351" s="6">
        <v>6361</v>
      </c>
      <c r="D9351" s="6">
        <v>4108</v>
      </c>
      <c r="E9351">
        <f>VLOOKUP(Чек_позиція!C9351,Товар!A:G,7,FALSE)</f>
        <v>467.72</v>
      </c>
      <c r="F9351">
        <f t="shared" si="146"/>
        <v>1403.16</v>
      </c>
    </row>
    <row r="9352" spans="1:6">
      <c r="A9352" s="4">
        <v>9351</v>
      </c>
      <c r="B9352" s="5">
        <v>4</v>
      </c>
      <c r="C9352" s="6">
        <v>8496</v>
      </c>
      <c r="D9352" s="6">
        <v>4109</v>
      </c>
      <c r="E9352">
        <f>VLOOKUP(Чек_позиція!C9352,Товар!A:G,7,FALSE)</f>
        <v>268.06</v>
      </c>
      <c r="F9352">
        <f t="shared" si="146"/>
        <v>1072.24</v>
      </c>
    </row>
    <row r="9353" spans="1:6">
      <c r="A9353" s="4">
        <v>9352</v>
      </c>
      <c r="B9353" s="5">
        <v>4</v>
      </c>
      <c r="C9353" s="6">
        <v>366</v>
      </c>
      <c r="D9353" s="6">
        <v>4109</v>
      </c>
      <c r="E9353">
        <f>VLOOKUP(Чек_позиція!C9353,Товар!A:G,7,FALSE)</f>
        <v>714.24</v>
      </c>
      <c r="F9353">
        <f t="shared" si="146"/>
        <v>2856.96</v>
      </c>
    </row>
    <row r="9354" spans="1:6">
      <c r="A9354" s="4">
        <v>9353</v>
      </c>
      <c r="B9354" s="5">
        <v>1</v>
      </c>
      <c r="C9354" s="6">
        <v>5967</v>
      </c>
      <c r="D9354" s="6">
        <v>4109</v>
      </c>
      <c r="E9354">
        <f>VLOOKUP(Чек_позиція!C9354,Товар!A:G,7,FALSE)</f>
        <v>413.95</v>
      </c>
      <c r="F9354">
        <f t="shared" si="146"/>
        <v>413.95</v>
      </c>
    </row>
    <row r="9355" spans="1:6">
      <c r="A9355" s="4">
        <v>9354</v>
      </c>
      <c r="B9355" s="5">
        <v>3</v>
      </c>
      <c r="C9355" s="6">
        <v>7027</v>
      </c>
      <c r="D9355" s="6">
        <v>4110</v>
      </c>
      <c r="E9355">
        <f>VLOOKUP(Чек_позиція!C9355,Товар!A:G,7,FALSE)</f>
        <v>609.30999999999995</v>
      </c>
      <c r="F9355">
        <f t="shared" si="146"/>
        <v>1827.9299999999998</v>
      </c>
    </row>
    <row r="9356" spans="1:6">
      <c r="A9356" s="4">
        <v>9355</v>
      </c>
      <c r="B9356" s="5">
        <v>2</v>
      </c>
      <c r="C9356" s="6">
        <v>4579</v>
      </c>
      <c r="D9356" s="6">
        <v>4110</v>
      </c>
      <c r="E9356">
        <f>VLOOKUP(Чек_позиція!C9356,Товар!A:G,7,FALSE)</f>
        <v>278.86</v>
      </c>
      <c r="F9356">
        <f t="shared" si="146"/>
        <v>557.72</v>
      </c>
    </row>
    <row r="9357" spans="1:6">
      <c r="A9357" s="4">
        <v>9356</v>
      </c>
      <c r="B9357" s="5">
        <v>1</v>
      </c>
      <c r="C9357" s="6">
        <v>90</v>
      </c>
      <c r="D9357" s="6">
        <v>4110</v>
      </c>
      <c r="E9357">
        <f>VLOOKUP(Чек_позиція!C9357,Товар!A:G,7,FALSE)</f>
        <v>440.04</v>
      </c>
      <c r="F9357">
        <f t="shared" si="146"/>
        <v>440.04</v>
      </c>
    </row>
    <row r="9358" spans="1:6">
      <c r="A9358" s="4">
        <v>9357</v>
      </c>
      <c r="B9358" s="5">
        <v>3</v>
      </c>
      <c r="C9358" s="6">
        <v>538</v>
      </c>
      <c r="D9358" s="6">
        <v>4111</v>
      </c>
      <c r="E9358">
        <f>VLOOKUP(Чек_позиція!C9358,Товар!A:G,7,FALSE)</f>
        <v>931.23</v>
      </c>
      <c r="F9358">
        <f t="shared" si="146"/>
        <v>2793.69</v>
      </c>
    </row>
    <row r="9359" spans="1:6">
      <c r="A9359" s="4">
        <v>9358</v>
      </c>
      <c r="B9359" s="5">
        <v>4</v>
      </c>
      <c r="C9359" s="6">
        <v>9878</v>
      </c>
      <c r="D9359" s="6">
        <v>4111</v>
      </c>
      <c r="E9359">
        <f>VLOOKUP(Чек_позиція!C9359,Товар!A:G,7,FALSE)</f>
        <v>826.69</v>
      </c>
      <c r="F9359">
        <f t="shared" si="146"/>
        <v>3306.76</v>
      </c>
    </row>
    <row r="9360" spans="1:6">
      <c r="A9360" s="4">
        <v>9359</v>
      </c>
      <c r="B9360" s="5">
        <v>1</v>
      </c>
      <c r="C9360" s="6">
        <v>8075</v>
      </c>
      <c r="D9360" s="6">
        <v>4111</v>
      </c>
      <c r="E9360">
        <f>VLOOKUP(Чек_позиція!C9360,Товар!A:G,7,FALSE)</f>
        <v>643.05999999999995</v>
      </c>
      <c r="F9360">
        <f t="shared" si="146"/>
        <v>643.05999999999995</v>
      </c>
    </row>
    <row r="9361" spans="1:6">
      <c r="A9361" s="4">
        <v>9360</v>
      </c>
      <c r="B9361" s="5">
        <v>1</v>
      </c>
      <c r="C9361" s="6">
        <v>1341</v>
      </c>
      <c r="D9361" s="6">
        <v>4111</v>
      </c>
      <c r="E9361">
        <f>VLOOKUP(Чек_позиція!C9361,Товар!A:G,7,FALSE)</f>
        <v>633.96</v>
      </c>
      <c r="F9361">
        <f t="shared" si="146"/>
        <v>633.96</v>
      </c>
    </row>
    <row r="9362" spans="1:6">
      <c r="A9362" s="4">
        <v>9361</v>
      </c>
      <c r="B9362" s="5">
        <v>1</v>
      </c>
      <c r="C9362" s="6">
        <v>56</v>
      </c>
      <c r="D9362" s="6">
        <v>4111</v>
      </c>
      <c r="E9362">
        <f>VLOOKUP(Чек_позиція!C9362,Товар!A:G,7,FALSE)</f>
        <v>392.06</v>
      </c>
      <c r="F9362">
        <f t="shared" si="146"/>
        <v>392.06</v>
      </c>
    </row>
    <row r="9363" spans="1:6">
      <c r="A9363" s="4">
        <v>9362</v>
      </c>
      <c r="B9363" s="5">
        <v>2</v>
      </c>
      <c r="C9363" s="6">
        <v>7001</v>
      </c>
      <c r="D9363" s="6">
        <v>4112</v>
      </c>
      <c r="E9363">
        <f>VLOOKUP(Чек_позиція!C9363,Товар!A:G,7,FALSE)</f>
        <v>794.96</v>
      </c>
      <c r="F9363">
        <f t="shared" si="146"/>
        <v>1589.92</v>
      </c>
    </row>
    <row r="9364" spans="1:6">
      <c r="A9364" s="4">
        <v>9363</v>
      </c>
      <c r="B9364" s="5">
        <v>4</v>
      </c>
      <c r="C9364" s="6">
        <v>1262</v>
      </c>
      <c r="D9364" s="6">
        <v>4112</v>
      </c>
      <c r="E9364">
        <f>VLOOKUP(Чек_позиція!C9364,Товар!A:G,7,FALSE)</f>
        <v>362.62</v>
      </c>
      <c r="F9364">
        <f t="shared" si="146"/>
        <v>1450.48</v>
      </c>
    </row>
    <row r="9365" spans="1:6">
      <c r="A9365" s="4">
        <v>9364</v>
      </c>
      <c r="B9365" s="5">
        <v>3</v>
      </c>
      <c r="C9365" s="6">
        <v>9492</v>
      </c>
      <c r="D9365" s="6">
        <v>4112</v>
      </c>
      <c r="E9365">
        <f>VLOOKUP(Чек_позиція!C9365,Товар!A:G,7,FALSE)</f>
        <v>911.64</v>
      </c>
      <c r="F9365">
        <f t="shared" si="146"/>
        <v>2734.92</v>
      </c>
    </row>
    <row r="9366" spans="1:6">
      <c r="A9366" s="4">
        <v>9365</v>
      </c>
      <c r="B9366" s="5">
        <v>2</v>
      </c>
      <c r="C9366" s="6">
        <v>2493</v>
      </c>
      <c r="D9366" s="6">
        <v>4112</v>
      </c>
      <c r="E9366">
        <f>VLOOKUP(Чек_позиція!C9366,Товар!A:G,7,FALSE)</f>
        <v>438.92</v>
      </c>
      <c r="F9366">
        <f t="shared" si="146"/>
        <v>877.84</v>
      </c>
    </row>
    <row r="9367" spans="1:6">
      <c r="A9367" s="4">
        <v>9366</v>
      </c>
      <c r="B9367" s="5">
        <v>3</v>
      </c>
      <c r="C9367" s="6">
        <v>4519</v>
      </c>
      <c r="D9367" s="6">
        <v>4112</v>
      </c>
      <c r="E9367">
        <f>VLOOKUP(Чек_позиція!C9367,Товар!A:G,7,FALSE)</f>
        <v>316.25</v>
      </c>
      <c r="F9367">
        <f t="shared" si="146"/>
        <v>948.75</v>
      </c>
    </row>
    <row r="9368" spans="1:6">
      <c r="A9368" s="4">
        <v>9367</v>
      </c>
      <c r="B9368" s="5">
        <v>2</v>
      </c>
      <c r="C9368" s="6">
        <v>5610</v>
      </c>
      <c r="D9368" s="6">
        <v>4113</v>
      </c>
      <c r="E9368">
        <f>VLOOKUP(Чек_позиція!C9368,Товар!A:G,7,FALSE)</f>
        <v>854.41</v>
      </c>
      <c r="F9368">
        <f t="shared" si="146"/>
        <v>1708.82</v>
      </c>
    </row>
    <row r="9369" spans="1:6">
      <c r="A9369" s="4">
        <v>9368</v>
      </c>
      <c r="B9369" s="5">
        <v>1</v>
      </c>
      <c r="C9369" s="6">
        <v>3214</v>
      </c>
      <c r="D9369" s="6">
        <v>4113</v>
      </c>
      <c r="E9369">
        <f>VLOOKUP(Чек_позиція!C9369,Товар!A:G,7,FALSE)</f>
        <v>589.41</v>
      </c>
      <c r="F9369">
        <f t="shared" si="146"/>
        <v>589.41</v>
      </c>
    </row>
    <row r="9370" spans="1:6">
      <c r="A9370" s="4">
        <v>9369</v>
      </c>
      <c r="B9370" s="5">
        <v>1</v>
      </c>
      <c r="C9370" s="6">
        <v>6166</v>
      </c>
      <c r="D9370" s="6">
        <v>4113</v>
      </c>
      <c r="E9370">
        <f>VLOOKUP(Чек_позиція!C9370,Товар!A:G,7,FALSE)</f>
        <v>500.44</v>
      </c>
      <c r="F9370">
        <f t="shared" si="146"/>
        <v>500.44</v>
      </c>
    </row>
    <row r="9371" spans="1:6">
      <c r="A9371" s="4">
        <v>9370</v>
      </c>
      <c r="B9371" s="5">
        <v>1</v>
      </c>
      <c r="C9371" s="6">
        <v>8590</v>
      </c>
      <c r="D9371" s="6">
        <v>4114</v>
      </c>
      <c r="E9371">
        <f>VLOOKUP(Чек_позиція!C9371,Товар!A:G,7,FALSE)</f>
        <v>99.2</v>
      </c>
      <c r="F9371">
        <f t="shared" si="146"/>
        <v>99.2</v>
      </c>
    </row>
    <row r="9372" spans="1:6">
      <c r="A9372" s="4">
        <v>9371</v>
      </c>
      <c r="B9372" s="5">
        <v>4</v>
      </c>
      <c r="C9372" s="6">
        <v>3914</v>
      </c>
      <c r="D9372" s="6">
        <v>4115</v>
      </c>
      <c r="E9372">
        <f>VLOOKUP(Чек_позиція!C9372,Товар!A:G,7,FALSE)</f>
        <v>208.03</v>
      </c>
      <c r="F9372">
        <f t="shared" si="146"/>
        <v>832.12</v>
      </c>
    </row>
    <row r="9373" spans="1:6">
      <c r="A9373" s="4">
        <v>9372</v>
      </c>
      <c r="B9373" s="5">
        <v>1</v>
      </c>
      <c r="C9373" s="6">
        <v>5611</v>
      </c>
      <c r="D9373" s="6">
        <v>4115</v>
      </c>
      <c r="E9373">
        <f>VLOOKUP(Чек_позиція!C9373,Товар!A:G,7,FALSE)</f>
        <v>216.93</v>
      </c>
      <c r="F9373">
        <f t="shared" si="146"/>
        <v>216.93</v>
      </c>
    </row>
    <row r="9374" spans="1:6">
      <c r="A9374" s="4">
        <v>9373</v>
      </c>
      <c r="B9374" s="5">
        <v>4</v>
      </c>
      <c r="C9374" s="6">
        <v>9702</v>
      </c>
      <c r="D9374" s="6">
        <v>4115</v>
      </c>
      <c r="E9374">
        <f>VLOOKUP(Чек_позиція!C9374,Товар!A:G,7,FALSE)</f>
        <v>323.51</v>
      </c>
      <c r="F9374">
        <f t="shared" si="146"/>
        <v>1294.04</v>
      </c>
    </row>
    <row r="9375" spans="1:6">
      <c r="A9375" s="4">
        <v>9374</v>
      </c>
      <c r="B9375" s="5">
        <v>1</v>
      </c>
      <c r="C9375" s="6">
        <v>2976</v>
      </c>
      <c r="D9375" s="6">
        <v>4115</v>
      </c>
      <c r="E9375">
        <f>VLOOKUP(Чек_позиція!C9375,Товар!A:G,7,FALSE)</f>
        <v>212.86</v>
      </c>
      <c r="F9375">
        <f t="shared" si="146"/>
        <v>212.86</v>
      </c>
    </row>
    <row r="9376" spans="1:6">
      <c r="A9376" s="4">
        <v>9375</v>
      </c>
      <c r="B9376" s="5">
        <v>3</v>
      </c>
      <c r="C9376" s="6">
        <v>938</v>
      </c>
      <c r="D9376" s="6">
        <v>4116</v>
      </c>
      <c r="E9376">
        <f>VLOOKUP(Чек_позиція!C9376,Товар!A:G,7,FALSE)</f>
        <v>550.38</v>
      </c>
      <c r="F9376">
        <f t="shared" si="146"/>
        <v>1651.1399999999999</v>
      </c>
    </row>
    <row r="9377" spans="1:6">
      <c r="A9377" s="4">
        <v>9376</v>
      </c>
      <c r="B9377" s="5">
        <v>4</v>
      </c>
      <c r="C9377" s="6">
        <v>4994</v>
      </c>
      <c r="D9377" s="6">
        <v>4116</v>
      </c>
      <c r="E9377">
        <f>VLOOKUP(Чек_позиція!C9377,Товар!A:G,7,FALSE)</f>
        <v>867.73</v>
      </c>
      <c r="F9377">
        <f t="shared" si="146"/>
        <v>3470.92</v>
      </c>
    </row>
    <row r="9378" spans="1:6">
      <c r="A9378" s="4">
        <v>9377</v>
      </c>
      <c r="B9378" s="5">
        <v>2</v>
      </c>
      <c r="C9378" s="6">
        <v>47</v>
      </c>
      <c r="D9378" s="6">
        <v>4116</v>
      </c>
      <c r="E9378">
        <f>VLOOKUP(Чек_позиція!C9378,Товар!A:G,7,FALSE)</f>
        <v>886.73</v>
      </c>
      <c r="F9378">
        <f t="shared" si="146"/>
        <v>1773.46</v>
      </c>
    </row>
    <row r="9379" spans="1:6">
      <c r="A9379" s="4">
        <v>9378</v>
      </c>
      <c r="B9379" s="5">
        <v>1</v>
      </c>
      <c r="C9379" s="6">
        <v>1598</v>
      </c>
      <c r="D9379" s="6">
        <v>4117</v>
      </c>
      <c r="E9379">
        <f>VLOOKUP(Чек_позиція!C9379,Товар!A:G,7,FALSE)</f>
        <v>364.99</v>
      </c>
      <c r="F9379">
        <f t="shared" si="146"/>
        <v>364.99</v>
      </c>
    </row>
    <row r="9380" spans="1:6">
      <c r="A9380" s="4">
        <v>9379</v>
      </c>
      <c r="B9380" s="5">
        <v>3</v>
      </c>
      <c r="C9380" s="6">
        <v>653</v>
      </c>
      <c r="D9380" s="6">
        <v>4117</v>
      </c>
      <c r="E9380">
        <f>VLOOKUP(Чек_позиція!C9380,Товар!A:G,7,FALSE)</f>
        <v>534.59</v>
      </c>
      <c r="F9380">
        <f t="shared" si="146"/>
        <v>1603.77</v>
      </c>
    </row>
    <row r="9381" spans="1:6">
      <c r="A9381" s="4">
        <v>9380</v>
      </c>
      <c r="B9381" s="5">
        <v>4</v>
      </c>
      <c r="C9381" s="6">
        <v>4084</v>
      </c>
      <c r="D9381" s="6">
        <v>4117</v>
      </c>
      <c r="E9381">
        <f>VLOOKUP(Чек_позиція!C9381,Товар!A:G,7,FALSE)</f>
        <v>276.81</v>
      </c>
      <c r="F9381">
        <f t="shared" si="146"/>
        <v>1107.24</v>
      </c>
    </row>
    <row r="9382" spans="1:6">
      <c r="A9382" s="4">
        <v>9381</v>
      </c>
      <c r="B9382" s="5">
        <v>2</v>
      </c>
      <c r="C9382" s="6">
        <v>7843</v>
      </c>
      <c r="D9382" s="6">
        <v>4117</v>
      </c>
      <c r="E9382">
        <f>VLOOKUP(Чек_позиція!C9382,Товар!A:G,7,FALSE)</f>
        <v>722.51</v>
      </c>
      <c r="F9382">
        <f t="shared" si="146"/>
        <v>1445.02</v>
      </c>
    </row>
    <row r="9383" spans="1:6">
      <c r="A9383" s="4">
        <v>9382</v>
      </c>
      <c r="B9383" s="5">
        <v>4</v>
      </c>
      <c r="C9383" s="6">
        <v>9925</v>
      </c>
      <c r="D9383" s="6">
        <v>4118</v>
      </c>
      <c r="E9383">
        <f>VLOOKUP(Чек_позиція!C9383,Товар!A:G,7,FALSE)</f>
        <v>229.31</v>
      </c>
      <c r="F9383">
        <f t="shared" si="146"/>
        <v>917.24</v>
      </c>
    </row>
    <row r="9384" spans="1:6">
      <c r="A9384" s="4">
        <v>9383</v>
      </c>
      <c r="B9384" s="5">
        <v>4</v>
      </c>
      <c r="C9384" s="6">
        <v>3482</v>
      </c>
      <c r="D9384" s="6">
        <v>4118</v>
      </c>
      <c r="E9384">
        <f>VLOOKUP(Чек_позиція!C9384,Товар!A:G,7,FALSE)</f>
        <v>238.69</v>
      </c>
      <c r="F9384">
        <f t="shared" si="146"/>
        <v>954.76</v>
      </c>
    </row>
    <row r="9385" spans="1:6">
      <c r="A9385" s="4">
        <v>9384</v>
      </c>
      <c r="B9385" s="5">
        <v>4</v>
      </c>
      <c r="C9385" s="6">
        <v>2675</v>
      </c>
      <c r="D9385" s="6">
        <v>4119</v>
      </c>
      <c r="E9385">
        <f>VLOOKUP(Чек_позиція!C9385,Товар!A:G,7,FALSE)</f>
        <v>845.79</v>
      </c>
      <c r="F9385">
        <f t="shared" si="146"/>
        <v>3383.16</v>
      </c>
    </row>
    <row r="9386" spans="1:6">
      <c r="A9386" s="4">
        <v>9385</v>
      </c>
      <c r="B9386" s="5">
        <v>2</v>
      </c>
      <c r="C9386" s="6">
        <v>7900</v>
      </c>
      <c r="D9386" s="6">
        <v>4119</v>
      </c>
      <c r="E9386">
        <f>VLOOKUP(Чек_позиція!C9386,Товар!A:G,7,FALSE)</f>
        <v>847.52</v>
      </c>
      <c r="F9386">
        <f t="shared" si="146"/>
        <v>1695.04</v>
      </c>
    </row>
    <row r="9387" spans="1:6">
      <c r="A9387" s="4">
        <v>9386</v>
      </c>
      <c r="B9387" s="5">
        <v>4</v>
      </c>
      <c r="C9387" s="6">
        <v>3157</v>
      </c>
      <c r="D9387" s="6">
        <v>4119</v>
      </c>
      <c r="E9387">
        <f>VLOOKUP(Чек_позиція!C9387,Товар!A:G,7,FALSE)</f>
        <v>364.79</v>
      </c>
      <c r="F9387">
        <f t="shared" si="146"/>
        <v>1459.16</v>
      </c>
    </row>
    <row r="9388" spans="1:6">
      <c r="A9388" s="4">
        <v>9387</v>
      </c>
      <c r="B9388" s="5">
        <v>1</v>
      </c>
      <c r="C9388" s="6">
        <v>5732</v>
      </c>
      <c r="D9388" s="6">
        <v>4119</v>
      </c>
      <c r="E9388">
        <f>VLOOKUP(Чек_позиція!C9388,Товар!A:G,7,FALSE)</f>
        <v>818.18</v>
      </c>
      <c r="F9388">
        <f t="shared" si="146"/>
        <v>818.18</v>
      </c>
    </row>
    <row r="9389" spans="1:6">
      <c r="A9389" s="4">
        <v>9388</v>
      </c>
      <c r="B9389" s="5">
        <v>2</v>
      </c>
      <c r="C9389" s="6">
        <v>4418</v>
      </c>
      <c r="D9389" s="6">
        <v>4119</v>
      </c>
      <c r="E9389">
        <f>VLOOKUP(Чек_позиція!C9389,Товар!A:G,7,FALSE)</f>
        <v>685.77</v>
      </c>
      <c r="F9389">
        <f t="shared" si="146"/>
        <v>1371.54</v>
      </c>
    </row>
    <row r="9390" spans="1:6">
      <c r="A9390" s="4">
        <v>9389</v>
      </c>
      <c r="B9390" s="5">
        <v>3</v>
      </c>
      <c r="C9390" s="6">
        <v>7463</v>
      </c>
      <c r="D9390" s="6">
        <v>4120</v>
      </c>
      <c r="E9390">
        <f>VLOOKUP(Чек_позиція!C9390,Товар!A:G,7,FALSE)</f>
        <v>290.43</v>
      </c>
      <c r="F9390">
        <f t="shared" si="146"/>
        <v>871.29</v>
      </c>
    </row>
    <row r="9391" spans="1:6">
      <c r="A9391" s="4">
        <v>9390</v>
      </c>
      <c r="B9391" s="5">
        <v>4</v>
      </c>
      <c r="C9391" s="6">
        <v>3121</v>
      </c>
      <c r="D9391" s="6">
        <v>4120</v>
      </c>
      <c r="E9391">
        <f>VLOOKUP(Чек_позиція!C9391,Товар!A:G,7,FALSE)</f>
        <v>662.71</v>
      </c>
      <c r="F9391">
        <f t="shared" si="146"/>
        <v>2650.84</v>
      </c>
    </row>
    <row r="9392" spans="1:6">
      <c r="A9392" s="4">
        <v>9391</v>
      </c>
      <c r="B9392" s="5">
        <v>4</v>
      </c>
      <c r="C9392" s="6">
        <v>2937</v>
      </c>
      <c r="D9392" s="6">
        <v>4120</v>
      </c>
      <c r="E9392">
        <f>VLOOKUP(Чек_позиція!C9392,Товар!A:G,7,FALSE)</f>
        <v>468.66</v>
      </c>
      <c r="F9392">
        <f t="shared" si="146"/>
        <v>1874.64</v>
      </c>
    </row>
    <row r="9393" spans="1:6">
      <c r="A9393" s="4">
        <v>9392</v>
      </c>
      <c r="B9393" s="5">
        <v>4</v>
      </c>
      <c r="C9393" s="6">
        <v>4383</v>
      </c>
      <c r="D9393" s="6">
        <v>4120</v>
      </c>
      <c r="E9393">
        <f>VLOOKUP(Чек_позиція!C9393,Товар!A:G,7,FALSE)</f>
        <v>175.41</v>
      </c>
      <c r="F9393">
        <f t="shared" si="146"/>
        <v>701.64</v>
      </c>
    </row>
    <row r="9394" spans="1:6">
      <c r="A9394" s="4">
        <v>9393</v>
      </c>
      <c r="B9394" s="5">
        <v>4</v>
      </c>
      <c r="C9394" s="6">
        <v>9704</v>
      </c>
      <c r="D9394" s="6">
        <v>4121</v>
      </c>
      <c r="E9394">
        <f>VLOOKUP(Чек_позиція!C9394,Товар!A:G,7,FALSE)</f>
        <v>53.18</v>
      </c>
      <c r="F9394">
        <f t="shared" si="146"/>
        <v>212.72</v>
      </c>
    </row>
    <row r="9395" spans="1:6">
      <c r="A9395" s="4">
        <v>9394</v>
      </c>
      <c r="B9395" s="5">
        <v>3</v>
      </c>
      <c r="C9395" s="6">
        <v>2422</v>
      </c>
      <c r="D9395" s="6">
        <v>4122</v>
      </c>
      <c r="E9395">
        <f>VLOOKUP(Чек_позиція!C9395,Товар!A:G,7,FALSE)</f>
        <v>921.85</v>
      </c>
      <c r="F9395">
        <f t="shared" si="146"/>
        <v>2765.55</v>
      </c>
    </row>
    <row r="9396" spans="1:6">
      <c r="A9396" s="4">
        <v>9395</v>
      </c>
      <c r="B9396" s="5">
        <v>2</v>
      </c>
      <c r="C9396" s="6">
        <v>6358</v>
      </c>
      <c r="D9396" s="6">
        <v>4123</v>
      </c>
      <c r="E9396">
        <f>VLOOKUP(Чек_позиція!C9396,Товар!A:G,7,FALSE)</f>
        <v>349.18</v>
      </c>
      <c r="F9396">
        <f t="shared" si="146"/>
        <v>698.36</v>
      </c>
    </row>
    <row r="9397" spans="1:6">
      <c r="A9397" s="4">
        <v>9396</v>
      </c>
      <c r="B9397" s="5">
        <v>2</v>
      </c>
      <c r="C9397" s="6">
        <v>914</v>
      </c>
      <c r="D9397" s="6">
        <v>4123</v>
      </c>
      <c r="E9397">
        <f>VLOOKUP(Чек_позиція!C9397,Товар!A:G,7,FALSE)</f>
        <v>623.65</v>
      </c>
      <c r="F9397">
        <f t="shared" si="146"/>
        <v>1247.3</v>
      </c>
    </row>
    <row r="9398" spans="1:6">
      <c r="A9398" s="4">
        <v>9397</v>
      </c>
      <c r="B9398" s="5">
        <v>4</v>
      </c>
      <c r="C9398" s="6">
        <v>1627</v>
      </c>
      <c r="D9398" s="6">
        <v>4123</v>
      </c>
      <c r="E9398">
        <f>VLOOKUP(Чек_позиція!C9398,Товар!A:G,7,FALSE)</f>
        <v>544.87</v>
      </c>
      <c r="F9398">
        <f t="shared" si="146"/>
        <v>2179.48</v>
      </c>
    </row>
    <row r="9399" spans="1:6">
      <c r="A9399" s="4">
        <v>9398</v>
      </c>
      <c r="B9399" s="5">
        <v>3</v>
      </c>
      <c r="C9399" s="6">
        <v>3062</v>
      </c>
      <c r="D9399" s="6">
        <v>4123</v>
      </c>
      <c r="E9399">
        <f>VLOOKUP(Чек_позиція!C9399,Товар!A:G,7,FALSE)</f>
        <v>818.67</v>
      </c>
      <c r="F9399">
        <f t="shared" si="146"/>
        <v>2456.0099999999998</v>
      </c>
    </row>
    <row r="9400" spans="1:6">
      <c r="A9400" s="4">
        <v>9399</v>
      </c>
      <c r="B9400" s="5">
        <v>2</v>
      </c>
      <c r="C9400" s="6">
        <v>2318</v>
      </c>
      <c r="D9400" s="6">
        <v>4123</v>
      </c>
      <c r="E9400">
        <f>VLOOKUP(Чек_позиція!C9400,Товар!A:G,7,FALSE)</f>
        <v>254.58</v>
      </c>
      <c r="F9400">
        <f t="shared" si="146"/>
        <v>509.16</v>
      </c>
    </row>
    <row r="9401" spans="1:6">
      <c r="A9401" s="4">
        <v>9400</v>
      </c>
      <c r="B9401" s="5">
        <v>1</v>
      </c>
      <c r="C9401" s="6">
        <v>7308</v>
      </c>
      <c r="D9401" s="6">
        <v>4124</v>
      </c>
      <c r="E9401">
        <f>VLOOKUP(Чек_позиція!C9401,Товар!A:G,7,FALSE)</f>
        <v>629.22</v>
      </c>
      <c r="F9401">
        <f t="shared" si="146"/>
        <v>629.22</v>
      </c>
    </row>
    <row r="9402" spans="1:6">
      <c r="A9402" s="4">
        <v>9401</v>
      </c>
      <c r="B9402" s="5">
        <v>4</v>
      </c>
      <c r="C9402" s="6">
        <v>2247</v>
      </c>
      <c r="D9402" s="6">
        <v>4124</v>
      </c>
      <c r="E9402">
        <f>VLOOKUP(Чек_позиція!C9402,Товар!A:G,7,FALSE)</f>
        <v>343.27</v>
      </c>
      <c r="F9402">
        <f t="shared" si="146"/>
        <v>1373.08</v>
      </c>
    </row>
    <row r="9403" spans="1:6">
      <c r="A9403" s="4">
        <v>9402</v>
      </c>
      <c r="B9403" s="5">
        <v>3</v>
      </c>
      <c r="C9403" s="6">
        <v>2649</v>
      </c>
      <c r="D9403" s="6">
        <v>4124</v>
      </c>
      <c r="E9403">
        <f>VLOOKUP(Чек_позиція!C9403,Товар!A:G,7,FALSE)</f>
        <v>743.52</v>
      </c>
      <c r="F9403">
        <f t="shared" si="146"/>
        <v>2230.56</v>
      </c>
    </row>
    <row r="9404" spans="1:6">
      <c r="A9404" s="4">
        <v>9403</v>
      </c>
      <c r="B9404" s="5">
        <v>1</v>
      </c>
      <c r="C9404" s="6">
        <v>6817</v>
      </c>
      <c r="D9404" s="6">
        <v>4124</v>
      </c>
      <c r="E9404">
        <f>VLOOKUP(Чек_позиція!C9404,Товар!A:G,7,FALSE)</f>
        <v>868.92</v>
      </c>
      <c r="F9404">
        <f t="shared" si="146"/>
        <v>868.92</v>
      </c>
    </row>
    <row r="9405" spans="1:6">
      <c r="A9405" s="4">
        <v>9404</v>
      </c>
      <c r="B9405" s="5">
        <v>2</v>
      </c>
      <c r="C9405" s="6">
        <v>7664</v>
      </c>
      <c r="D9405" s="6">
        <v>4125</v>
      </c>
      <c r="E9405">
        <f>VLOOKUP(Чек_позиція!C9405,Товар!A:G,7,FALSE)</f>
        <v>586.39</v>
      </c>
      <c r="F9405">
        <f t="shared" si="146"/>
        <v>1172.78</v>
      </c>
    </row>
    <row r="9406" spans="1:6">
      <c r="A9406" s="4">
        <v>9405</v>
      </c>
      <c r="B9406" s="5">
        <v>4</v>
      </c>
      <c r="C9406" s="6">
        <v>4347</v>
      </c>
      <c r="D9406" s="6">
        <v>4126</v>
      </c>
      <c r="E9406">
        <f>VLOOKUP(Чек_позиція!C9406,Товар!A:G,7,FALSE)</f>
        <v>154.55000000000001</v>
      </c>
      <c r="F9406">
        <f t="shared" si="146"/>
        <v>618.20000000000005</v>
      </c>
    </row>
    <row r="9407" spans="1:6">
      <c r="A9407" s="4">
        <v>9406</v>
      </c>
      <c r="B9407" s="5">
        <v>1</v>
      </c>
      <c r="C9407" s="6">
        <v>9739</v>
      </c>
      <c r="D9407" s="6">
        <v>4126</v>
      </c>
      <c r="E9407">
        <f>VLOOKUP(Чек_позиція!C9407,Товар!A:G,7,FALSE)</f>
        <v>333.16</v>
      </c>
      <c r="F9407">
        <f t="shared" si="146"/>
        <v>333.16</v>
      </c>
    </row>
    <row r="9408" spans="1:6">
      <c r="A9408" s="4">
        <v>9407</v>
      </c>
      <c r="B9408" s="5">
        <v>4</v>
      </c>
      <c r="C9408" s="6">
        <v>5249</v>
      </c>
      <c r="D9408" s="6">
        <v>4126</v>
      </c>
      <c r="E9408">
        <f>VLOOKUP(Чек_позиція!C9408,Товар!A:G,7,FALSE)</f>
        <v>45.21</v>
      </c>
      <c r="F9408">
        <f t="shared" si="146"/>
        <v>180.84</v>
      </c>
    </row>
    <row r="9409" spans="1:6">
      <c r="A9409" s="4">
        <v>9408</v>
      </c>
      <c r="B9409" s="5">
        <v>3</v>
      </c>
      <c r="C9409" s="6">
        <v>1728</v>
      </c>
      <c r="D9409" s="6">
        <v>4126</v>
      </c>
      <c r="E9409">
        <f>VLOOKUP(Чек_позиція!C9409,Товар!A:G,7,FALSE)</f>
        <v>613.54999999999995</v>
      </c>
      <c r="F9409">
        <f t="shared" si="146"/>
        <v>1840.6499999999999</v>
      </c>
    </row>
    <row r="9410" spans="1:6">
      <c r="A9410" s="4">
        <v>9409</v>
      </c>
      <c r="B9410" s="5">
        <v>1</v>
      </c>
      <c r="C9410" s="6">
        <v>6173</v>
      </c>
      <c r="D9410" s="6">
        <v>4127</v>
      </c>
      <c r="E9410">
        <f>VLOOKUP(Чек_позиція!C9410,Товар!A:G,7,FALSE)</f>
        <v>894.36</v>
      </c>
      <c r="F9410">
        <f t="shared" si="146"/>
        <v>894.36</v>
      </c>
    </row>
    <row r="9411" spans="1:6">
      <c r="A9411" s="4">
        <v>9410</v>
      </c>
      <c r="B9411" s="5">
        <v>1</v>
      </c>
      <c r="C9411" s="6">
        <v>5078</v>
      </c>
      <c r="D9411" s="6">
        <v>4127</v>
      </c>
      <c r="E9411">
        <f>VLOOKUP(Чек_позиція!C9411,Товар!A:G,7,FALSE)</f>
        <v>808.92</v>
      </c>
      <c r="F9411">
        <f t="shared" ref="F9411:F9474" si="147">B9411*E9411</f>
        <v>808.92</v>
      </c>
    </row>
    <row r="9412" spans="1:6">
      <c r="A9412" s="4">
        <v>9411</v>
      </c>
      <c r="B9412" s="5">
        <v>1</v>
      </c>
      <c r="C9412" s="6">
        <v>4622</v>
      </c>
      <c r="D9412" s="6">
        <v>4127</v>
      </c>
      <c r="E9412">
        <f>VLOOKUP(Чек_позиція!C9412,Товар!A:G,7,FALSE)</f>
        <v>546.54999999999995</v>
      </c>
      <c r="F9412">
        <f t="shared" si="147"/>
        <v>546.54999999999995</v>
      </c>
    </row>
    <row r="9413" spans="1:6">
      <c r="A9413" s="4">
        <v>9412</v>
      </c>
      <c r="B9413" s="5">
        <v>1</v>
      </c>
      <c r="C9413" s="6">
        <v>7990</v>
      </c>
      <c r="D9413" s="6">
        <v>4127</v>
      </c>
      <c r="E9413">
        <f>VLOOKUP(Чек_позиція!C9413,Товар!A:G,7,FALSE)</f>
        <v>574.66</v>
      </c>
      <c r="F9413">
        <f t="shared" si="147"/>
        <v>574.66</v>
      </c>
    </row>
    <row r="9414" spans="1:6">
      <c r="A9414" s="4">
        <v>9413</v>
      </c>
      <c r="B9414" s="5">
        <v>3</v>
      </c>
      <c r="C9414" s="6">
        <v>9214</v>
      </c>
      <c r="D9414" s="6">
        <v>4128</v>
      </c>
      <c r="E9414">
        <f>VLOOKUP(Чек_позиція!C9414,Товар!A:G,7,FALSE)</f>
        <v>313.82</v>
      </c>
      <c r="F9414">
        <f t="shared" si="147"/>
        <v>941.46</v>
      </c>
    </row>
    <row r="9415" spans="1:6">
      <c r="A9415" s="4">
        <v>9414</v>
      </c>
      <c r="B9415" s="5">
        <v>2</v>
      </c>
      <c r="C9415" s="6">
        <v>3042</v>
      </c>
      <c r="D9415" s="6">
        <v>4128</v>
      </c>
      <c r="E9415">
        <f>VLOOKUP(Чек_позиція!C9415,Товар!A:G,7,FALSE)</f>
        <v>690.32</v>
      </c>
      <c r="F9415">
        <f t="shared" si="147"/>
        <v>1380.64</v>
      </c>
    </row>
    <row r="9416" spans="1:6">
      <c r="A9416" s="4">
        <v>9415</v>
      </c>
      <c r="B9416" s="5">
        <v>3</v>
      </c>
      <c r="C9416" s="6">
        <v>8323</v>
      </c>
      <c r="D9416" s="6">
        <v>4128</v>
      </c>
      <c r="E9416">
        <f>VLOOKUP(Чек_позиція!C9416,Товар!A:G,7,FALSE)</f>
        <v>420.92</v>
      </c>
      <c r="F9416">
        <f t="shared" si="147"/>
        <v>1262.76</v>
      </c>
    </row>
    <row r="9417" spans="1:6">
      <c r="A9417" s="4">
        <v>9416</v>
      </c>
      <c r="B9417" s="5">
        <v>1</v>
      </c>
      <c r="C9417" s="6">
        <v>660</v>
      </c>
      <c r="D9417" s="6">
        <v>4128</v>
      </c>
      <c r="E9417">
        <f>VLOOKUP(Чек_позиція!C9417,Товар!A:G,7,FALSE)</f>
        <v>730.18</v>
      </c>
      <c r="F9417">
        <f t="shared" si="147"/>
        <v>730.18</v>
      </c>
    </row>
    <row r="9418" spans="1:6">
      <c r="A9418" s="4">
        <v>9417</v>
      </c>
      <c r="B9418" s="5">
        <v>1</v>
      </c>
      <c r="C9418" s="6">
        <v>1178</v>
      </c>
      <c r="D9418" s="6">
        <v>4129</v>
      </c>
      <c r="E9418">
        <f>VLOOKUP(Чек_позиція!C9418,Товар!A:G,7,FALSE)</f>
        <v>903.12</v>
      </c>
      <c r="F9418">
        <f t="shared" si="147"/>
        <v>903.12</v>
      </c>
    </row>
    <row r="9419" spans="1:6">
      <c r="A9419" s="4">
        <v>9418</v>
      </c>
      <c r="B9419" s="5">
        <v>4</v>
      </c>
      <c r="C9419" s="6">
        <v>8623</v>
      </c>
      <c r="D9419" s="6">
        <v>4129</v>
      </c>
      <c r="E9419">
        <f>VLOOKUP(Чек_позиція!C9419,Товар!A:G,7,FALSE)</f>
        <v>541.1</v>
      </c>
      <c r="F9419">
        <f t="shared" si="147"/>
        <v>2164.4</v>
      </c>
    </row>
    <row r="9420" spans="1:6">
      <c r="A9420" s="4">
        <v>9419</v>
      </c>
      <c r="B9420" s="5">
        <v>4</v>
      </c>
      <c r="C9420" s="6">
        <v>9287</v>
      </c>
      <c r="D9420" s="6">
        <v>4129</v>
      </c>
      <c r="E9420">
        <f>VLOOKUP(Чек_позиція!C9420,Товар!A:G,7,FALSE)</f>
        <v>95.16</v>
      </c>
      <c r="F9420">
        <f t="shared" si="147"/>
        <v>380.64</v>
      </c>
    </row>
    <row r="9421" spans="1:6">
      <c r="A9421" s="4">
        <v>9420</v>
      </c>
      <c r="B9421" s="5">
        <v>4</v>
      </c>
      <c r="C9421" s="6">
        <v>9293</v>
      </c>
      <c r="D9421" s="6">
        <v>4130</v>
      </c>
      <c r="E9421">
        <f>VLOOKUP(Чек_позиція!C9421,Товар!A:G,7,FALSE)</f>
        <v>628.77</v>
      </c>
      <c r="F9421">
        <f t="shared" si="147"/>
        <v>2515.08</v>
      </c>
    </row>
    <row r="9422" spans="1:6">
      <c r="A9422" s="4">
        <v>9421</v>
      </c>
      <c r="B9422" s="5">
        <v>1</v>
      </c>
      <c r="C9422" s="6">
        <v>8739</v>
      </c>
      <c r="D9422" s="6">
        <v>4131</v>
      </c>
      <c r="E9422">
        <f>VLOOKUP(Чек_позиція!C9422,Товар!A:G,7,FALSE)</f>
        <v>211.83</v>
      </c>
      <c r="F9422">
        <f t="shared" si="147"/>
        <v>211.83</v>
      </c>
    </row>
    <row r="9423" spans="1:6">
      <c r="A9423" s="4">
        <v>9422</v>
      </c>
      <c r="B9423" s="5">
        <v>3</v>
      </c>
      <c r="C9423" s="6">
        <v>4197</v>
      </c>
      <c r="D9423" s="6">
        <v>4131</v>
      </c>
      <c r="E9423">
        <f>VLOOKUP(Чек_позиція!C9423,Товар!A:G,7,FALSE)</f>
        <v>914.46</v>
      </c>
      <c r="F9423">
        <f t="shared" si="147"/>
        <v>2743.38</v>
      </c>
    </row>
    <row r="9424" spans="1:6">
      <c r="A9424" s="4">
        <v>9423</v>
      </c>
      <c r="B9424" s="5">
        <v>4</v>
      </c>
      <c r="C9424" s="6">
        <v>1104</v>
      </c>
      <c r="D9424" s="6">
        <v>4131</v>
      </c>
      <c r="E9424">
        <f>VLOOKUP(Чек_позиція!C9424,Товар!A:G,7,FALSE)</f>
        <v>788.3</v>
      </c>
      <c r="F9424">
        <f t="shared" si="147"/>
        <v>3153.2</v>
      </c>
    </row>
    <row r="9425" spans="1:6">
      <c r="A9425" s="4">
        <v>9424</v>
      </c>
      <c r="B9425" s="5">
        <v>2</v>
      </c>
      <c r="C9425" s="6">
        <v>8274</v>
      </c>
      <c r="D9425" s="6">
        <v>4132</v>
      </c>
      <c r="E9425">
        <f>VLOOKUP(Чек_позиція!C9425,Товар!A:G,7,FALSE)</f>
        <v>707.68</v>
      </c>
      <c r="F9425">
        <f t="shared" si="147"/>
        <v>1415.36</v>
      </c>
    </row>
    <row r="9426" spans="1:6">
      <c r="A9426" s="4">
        <v>9425</v>
      </c>
      <c r="B9426" s="5">
        <v>2</v>
      </c>
      <c r="C9426" s="6">
        <v>6289</v>
      </c>
      <c r="D9426" s="6">
        <v>4132</v>
      </c>
      <c r="E9426">
        <f>VLOOKUP(Чек_позиція!C9426,Товар!A:G,7,FALSE)</f>
        <v>170.56</v>
      </c>
      <c r="F9426">
        <f t="shared" si="147"/>
        <v>341.12</v>
      </c>
    </row>
    <row r="9427" spans="1:6">
      <c r="A9427" s="4">
        <v>9426</v>
      </c>
      <c r="B9427" s="5">
        <v>2</v>
      </c>
      <c r="C9427" s="6">
        <v>8249</v>
      </c>
      <c r="D9427" s="6">
        <v>4132</v>
      </c>
      <c r="E9427">
        <f>VLOOKUP(Чек_позиція!C9427,Товар!A:G,7,FALSE)</f>
        <v>160.77000000000001</v>
      </c>
      <c r="F9427">
        <f t="shared" si="147"/>
        <v>321.54000000000002</v>
      </c>
    </row>
    <row r="9428" spans="1:6">
      <c r="A9428" s="4">
        <v>9427</v>
      </c>
      <c r="B9428" s="5">
        <v>2</v>
      </c>
      <c r="C9428" s="6">
        <v>5910</v>
      </c>
      <c r="D9428" s="6">
        <v>4133</v>
      </c>
      <c r="E9428">
        <f>VLOOKUP(Чек_позиція!C9428,Товар!A:G,7,FALSE)</f>
        <v>436.04</v>
      </c>
      <c r="F9428">
        <f t="shared" si="147"/>
        <v>872.08</v>
      </c>
    </row>
    <row r="9429" spans="1:6">
      <c r="A9429" s="4">
        <v>9428</v>
      </c>
      <c r="B9429" s="5">
        <v>2</v>
      </c>
      <c r="C9429" s="6">
        <v>5339</v>
      </c>
      <c r="D9429" s="6">
        <v>4134</v>
      </c>
      <c r="E9429">
        <f>VLOOKUP(Чек_позиція!C9429,Товар!A:G,7,FALSE)</f>
        <v>608.14</v>
      </c>
      <c r="F9429">
        <f t="shared" si="147"/>
        <v>1216.28</v>
      </c>
    </row>
    <row r="9430" spans="1:6">
      <c r="A9430" s="4">
        <v>9429</v>
      </c>
      <c r="B9430" s="5">
        <v>1</v>
      </c>
      <c r="C9430" s="6">
        <v>4465</v>
      </c>
      <c r="D9430" s="6">
        <v>4134</v>
      </c>
      <c r="E9430">
        <f>VLOOKUP(Чек_позиція!C9430,Товар!A:G,7,FALSE)</f>
        <v>759.84</v>
      </c>
      <c r="F9430">
        <f t="shared" si="147"/>
        <v>759.84</v>
      </c>
    </row>
    <row r="9431" spans="1:6">
      <c r="A9431" s="4">
        <v>9430</v>
      </c>
      <c r="B9431" s="5">
        <v>3</v>
      </c>
      <c r="C9431" s="6">
        <v>1806</v>
      </c>
      <c r="D9431" s="6">
        <v>4134</v>
      </c>
      <c r="E9431">
        <f>VLOOKUP(Чек_позиція!C9431,Товар!A:G,7,FALSE)</f>
        <v>164.95</v>
      </c>
      <c r="F9431">
        <f t="shared" si="147"/>
        <v>494.84999999999997</v>
      </c>
    </row>
    <row r="9432" spans="1:6">
      <c r="A9432" s="4">
        <v>9431</v>
      </c>
      <c r="B9432" s="5">
        <v>2</v>
      </c>
      <c r="C9432" s="6">
        <v>3473</v>
      </c>
      <c r="D9432" s="6">
        <v>4134</v>
      </c>
      <c r="E9432">
        <f>VLOOKUP(Чек_позиція!C9432,Товар!A:G,7,FALSE)</f>
        <v>168.03</v>
      </c>
      <c r="F9432">
        <f t="shared" si="147"/>
        <v>336.06</v>
      </c>
    </row>
    <row r="9433" spans="1:6">
      <c r="A9433" s="4">
        <v>9432</v>
      </c>
      <c r="B9433" s="5">
        <v>2</v>
      </c>
      <c r="C9433" s="6">
        <v>2978</v>
      </c>
      <c r="D9433" s="6">
        <v>4134</v>
      </c>
      <c r="E9433">
        <f>VLOOKUP(Чек_позиція!C9433,Товар!A:G,7,FALSE)</f>
        <v>356.35</v>
      </c>
      <c r="F9433">
        <f t="shared" si="147"/>
        <v>712.7</v>
      </c>
    </row>
    <row r="9434" spans="1:6">
      <c r="A9434" s="4">
        <v>9433</v>
      </c>
      <c r="B9434" s="5">
        <v>1</v>
      </c>
      <c r="C9434" s="6">
        <v>2654</v>
      </c>
      <c r="D9434" s="6">
        <v>4135</v>
      </c>
      <c r="E9434">
        <f>VLOOKUP(Чек_позиція!C9434,Товар!A:G,7,FALSE)</f>
        <v>131.52000000000001</v>
      </c>
      <c r="F9434">
        <f t="shared" si="147"/>
        <v>131.52000000000001</v>
      </c>
    </row>
    <row r="9435" spans="1:6">
      <c r="A9435" s="4">
        <v>9434</v>
      </c>
      <c r="B9435" s="5">
        <v>1</v>
      </c>
      <c r="C9435" s="6">
        <v>1850</v>
      </c>
      <c r="D9435" s="6">
        <v>4135</v>
      </c>
      <c r="E9435">
        <f>VLOOKUP(Чек_позиція!C9435,Товар!A:G,7,FALSE)</f>
        <v>290.68</v>
      </c>
      <c r="F9435">
        <f t="shared" si="147"/>
        <v>290.68</v>
      </c>
    </row>
    <row r="9436" spans="1:6">
      <c r="A9436" s="4">
        <v>9435</v>
      </c>
      <c r="B9436" s="5">
        <v>2</v>
      </c>
      <c r="C9436" s="6">
        <v>7846</v>
      </c>
      <c r="D9436" s="6">
        <v>4135</v>
      </c>
      <c r="E9436">
        <f>VLOOKUP(Чек_позиція!C9436,Товар!A:G,7,FALSE)</f>
        <v>710.3</v>
      </c>
      <c r="F9436">
        <f t="shared" si="147"/>
        <v>1420.6</v>
      </c>
    </row>
    <row r="9437" spans="1:6">
      <c r="A9437" s="4">
        <v>9436</v>
      </c>
      <c r="B9437" s="5">
        <v>2</v>
      </c>
      <c r="C9437" s="6">
        <v>4362</v>
      </c>
      <c r="D9437" s="6">
        <v>4136</v>
      </c>
      <c r="E9437">
        <f>VLOOKUP(Чек_позиція!C9437,Товар!A:G,7,FALSE)</f>
        <v>792.78</v>
      </c>
      <c r="F9437">
        <f t="shared" si="147"/>
        <v>1585.56</v>
      </c>
    </row>
    <row r="9438" spans="1:6">
      <c r="A9438" s="4">
        <v>9437</v>
      </c>
      <c r="B9438" s="5">
        <v>1</v>
      </c>
      <c r="C9438" s="6">
        <v>8815</v>
      </c>
      <c r="D9438" s="6">
        <v>4137</v>
      </c>
      <c r="E9438">
        <f>VLOOKUP(Чек_позиція!C9438,Товар!A:G,7,FALSE)</f>
        <v>394.53</v>
      </c>
      <c r="F9438">
        <f t="shared" si="147"/>
        <v>394.53</v>
      </c>
    </row>
    <row r="9439" spans="1:6">
      <c r="A9439" s="4">
        <v>9438</v>
      </c>
      <c r="B9439" s="5">
        <v>3</v>
      </c>
      <c r="C9439" s="6">
        <v>6572</v>
      </c>
      <c r="D9439" s="6">
        <v>4138</v>
      </c>
      <c r="E9439">
        <f>VLOOKUP(Чек_позиція!C9439,Товар!A:G,7,FALSE)</f>
        <v>919.24</v>
      </c>
      <c r="F9439">
        <f t="shared" si="147"/>
        <v>2757.7200000000003</v>
      </c>
    </row>
    <row r="9440" spans="1:6">
      <c r="A9440" s="4">
        <v>9439</v>
      </c>
      <c r="B9440" s="5">
        <v>3</v>
      </c>
      <c r="C9440" s="6">
        <v>2816</v>
      </c>
      <c r="D9440" s="6">
        <v>4138</v>
      </c>
      <c r="E9440">
        <f>VLOOKUP(Чек_позиція!C9440,Товар!A:G,7,FALSE)</f>
        <v>933.76</v>
      </c>
      <c r="F9440">
        <f t="shared" si="147"/>
        <v>2801.2799999999997</v>
      </c>
    </row>
    <row r="9441" spans="1:6">
      <c r="A9441" s="4">
        <v>9440</v>
      </c>
      <c r="B9441" s="5">
        <v>2</v>
      </c>
      <c r="C9441" s="6">
        <v>3335</v>
      </c>
      <c r="D9441" s="6">
        <v>4138</v>
      </c>
      <c r="E9441">
        <f>VLOOKUP(Чек_позиція!C9441,Товар!A:G,7,FALSE)</f>
        <v>410.49</v>
      </c>
      <c r="F9441">
        <f t="shared" si="147"/>
        <v>820.98</v>
      </c>
    </row>
    <row r="9442" spans="1:6">
      <c r="A9442" s="4">
        <v>9441</v>
      </c>
      <c r="B9442" s="5">
        <v>4</v>
      </c>
      <c r="C9442" s="6">
        <v>960</v>
      </c>
      <c r="D9442" s="6">
        <v>4139</v>
      </c>
      <c r="E9442">
        <f>VLOOKUP(Чек_позиція!C9442,Товар!A:G,7,FALSE)</f>
        <v>449.45</v>
      </c>
      <c r="F9442">
        <f t="shared" si="147"/>
        <v>1797.8</v>
      </c>
    </row>
    <row r="9443" spans="1:6">
      <c r="A9443" s="4">
        <v>9442</v>
      </c>
      <c r="B9443" s="5">
        <v>3</v>
      </c>
      <c r="C9443" s="6">
        <v>9791</v>
      </c>
      <c r="D9443" s="6">
        <v>4139</v>
      </c>
      <c r="E9443">
        <f>VLOOKUP(Чек_позиція!C9443,Товар!A:G,7,FALSE)</f>
        <v>604.47</v>
      </c>
      <c r="F9443">
        <f t="shared" si="147"/>
        <v>1813.41</v>
      </c>
    </row>
    <row r="9444" spans="1:6">
      <c r="A9444" s="4">
        <v>9443</v>
      </c>
      <c r="B9444" s="5">
        <v>4</v>
      </c>
      <c r="C9444" s="6">
        <v>4184</v>
      </c>
      <c r="D9444" s="6">
        <v>4139</v>
      </c>
      <c r="E9444">
        <f>VLOOKUP(Чек_позиція!C9444,Товар!A:G,7,FALSE)</f>
        <v>445.69</v>
      </c>
      <c r="F9444">
        <f t="shared" si="147"/>
        <v>1782.76</v>
      </c>
    </row>
    <row r="9445" spans="1:6">
      <c r="A9445" s="4">
        <v>9444</v>
      </c>
      <c r="B9445" s="5">
        <v>2</v>
      </c>
      <c r="C9445" s="6">
        <v>9892</v>
      </c>
      <c r="D9445" s="6">
        <v>4140</v>
      </c>
      <c r="E9445">
        <f>VLOOKUP(Чек_позиція!C9445,Товар!A:G,7,FALSE)</f>
        <v>225.57</v>
      </c>
      <c r="F9445">
        <f t="shared" si="147"/>
        <v>451.14</v>
      </c>
    </row>
    <row r="9446" spans="1:6">
      <c r="A9446" s="4">
        <v>9445</v>
      </c>
      <c r="B9446" s="5">
        <v>4</v>
      </c>
      <c r="C9446" s="6">
        <v>1079</v>
      </c>
      <c r="D9446" s="6">
        <v>4140</v>
      </c>
      <c r="E9446">
        <f>VLOOKUP(Чек_позиція!C9446,Товар!A:G,7,FALSE)</f>
        <v>249.55</v>
      </c>
      <c r="F9446">
        <f t="shared" si="147"/>
        <v>998.2</v>
      </c>
    </row>
    <row r="9447" spans="1:6">
      <c r="A9447" s="4">
        <v>9446</v>
      </c>
      <c r="B9447" s="5">
        <v>4</v>
      </c>
      <c r="C9447" s="6">
        <v>5793</v>
      </c>
      <c r="D9447" s="6">
        <v>4140</v>
      </c>
      <c r="E9447">
        <f>VLOOKUP(Чек_позиція!C9447,Товар!A:G,7,FALSE)</f>
        <v>218.86</v>
      </c>
      <c r="F9447">
        <f t="shared" si="147"/>
        <v>875.44</v>
      </c>
    </row>
    <row r="9448" spans="1:6">
      <c r="A9448" s="4">
        <v>9447</v>
      </c>
      <c r="B9448" s="5">
        <v>3</v>
      </c>
      <c r="C9448" s="6">
        <v>2781</v>
      </c>
      <c r="D9448" s="6">
        <v>4140</v>
      </c>
      <c r="E9448">
        <f>VLOOKUP(Чек_позиція!C9448,Товар!A:G,7,FALSE)</f>
        <v>527.29</v>
      </c>
      <c r="F9448">
        <f t="shared" si="147"/>
        <v>1581.87</v>
      </c>
    </row>
    <row r="9449" spans="1:6">
      <c r="A9449" s="4">
        <v>9448</v>
      </c>
      <c r="B9449" s="5">
        <v>4</v>
      </c>
      <c r="C9449" s="6">
        <v>1067</v>
      </c>
      <c r="D9449" s="6">
        <v>4140</v>
      </c>
      <c r="E9449">
        <f>VLOOKUP(Чек_позиція!C9449,Товар!A:G,7,FALSE)</f>
        <v>601.74</v>
      </c>
      <c r="F9449">
        <f t="shared" si="147"/>
        <v>2406.96</v>
      </c>
    </row>
    <row r="9450" spans="1:6">
      <c r="A9450" s="4">
        <v>9449</v>
      </c>
      <c r="B9450" s="5">
        <v>2</v>
      </c>
      <c r="C9450" s="6">
        <v>7739</v>
      </c>
      <c r="D9450" s="6">
        <v>4141</v>
      </c>
      <c r="E9450">
        <f>VLOOKUP(Чек_позиція!C9450,Товар!A:G,7,FALSE)</f>
        <v>432.82</v>
      </c>
      <c r="F9450">
        <f t="shared" si="147"/>
        <v>865.64</v>
      </c>
    </row>
    <row r="9451" spans="1:6">
      <c r="A9451" s="4">
        <v>9450</v>
      </c>
      <c r="B9451" s="5">
        <v>3</v>
      </c>
      <c r="C9451" s="6">
        <v>7463</v>
      </c>
      <c r="D9451" s="6">
        <v>4142</v>
      </c>
      <c r="E9451">
        <f>VLOOKUP(Чек_позиція!C9451,Товар!A:G,7,FALSE)</f>
        <v>290.43</v>
      </c>
      <c r="F9451">
        <f t="shared" si="147"/>
        <v>871.29</v>
      </c>
    </row>
    <row r="9452" spans="1:6">
      <c r="A9452" s="4">
        <v>9451</v>
      </c>
      <c r="B9452" s="5">
        <v>2</v>
      </c>
      <c r="C9452" s="6">
        <v>2983</v>
      </c>
      <c r="D9452" s="6">
        <v>4142</v>
      </c>
      <c r="E9452">
        <f>VLOOKUP(Чек_позиція!C9452,Товар!A:G,7,FALSE)</f>
        <v>497.41</v>
      </c>
      <c r="F9452">
        <f t="shared" si="147"/>
        <v>994.82</v>
      </c>
    </row>
    <row r="9453" spans="1:6">
      <c r="A9453" s="4">
        <v>9452</v>
      </c>
      <c r="B9453" s="5">
        <v>4</v>
      </c>
      <c r="C9453" s="6">
        <v>6142</v>
      </c>
      <c r="D9453" s="6">
        <v>4142</v>
      </c>
      <c r="E9453">
        <f>VLOOKUP(Чек_позиція!C9453,Товар!A:G,7,FALSE)</f>
        <v>877.49</v>
      </c>
      <c r="F9453">
        <f t="shared" si="147"/>
        <v>3509.96</v>
      </c>
    </row>
    <row r="9454" spans="1:6">
      <c r="A9454" s="4">
        <v>9453</v>
      </c>
      <c r="B9454" s="5">
        <v>1</v>
      </c>
      <c r="C9454" s="6">
        <v>5449</v>
      </c>
      <c r="D9454" s="6">
        <v>4142</v>
      </c>
      <c r="E9454">
        <f>VLOOKUP(Чек_позиція!C9454,Товар!A:G,7,FALSE)</f>
        <v>370.67</v>
      </c>
      <c r="F9454">
        <f t="shared" si="147"/>
        <v>370.67</v>
      </c>
    </row>
    <row r="9455" spans="1:6">
      <c r="A9455" s="4">
        <v>9454</v>
      </c>
      <c r="B9455" s="5">
        <v>3</v>
      </c>
      <c r="C9455" s="6">
        <v>7597</v>
      </c>
      <c r="D9455" s="6">
        <v>4142</v>
      </c>
      <c r="E9455">
        <f>VLOOKUP(Чек_позиція!C9455,Товар!A:G,7,FALSE)</f>
        <v>231.77</v>
      </c>
      <c r="F9455">
        <f t="shared" si="147"/>
        <v>695.31000000000006</v>
      </c>
    </row>
    <row r="9456" spans="1:6">
      <c r="A9456" s="4">
        <v>9455</v>
      </c>
      <c r="B9456" s="5">
        <v>2</v>
      </c>
      <c r="C9456" s="6">
        <v>9992</v>
      </c>
      <c r="D9456" s="6">
        <v>4143</v>
      </c>
      <c r="E9456">
        <f>VLOOKUP(Чек_позиція!C9456,Товар!A:G,7,FALSE)</f>
        <v>359.2</v>
      </c>
      <c r="F9456">
        <f t="shared" si="147"/>
        <v>718.4</v>
      </c>
    </row>
    <row r="9457" spans="1:6">
      <c r="A9457" s="4">
        <v>9456</v>
      </c>
      <c r="B9457" s="5">
        <v>3</v>
      </c>
      <c r="C9457" s="6">
        <v>2591</v>
      </c>
      <c r="D9457" s="6">
        <v>4143</v>
      </c>
      <c r="E9457">
        <f>VLOOKUP(Чек_позиція!C9457,Товар!A:G,7,FALSE)</f>
        <v>697.37</v>
      </c>
      <c r="F9457">
        <f t="shared" si="147"/>
        <v>2092.11</v>
      </c>
    </row>
    <row r="9458" spans="1:6">
      <c r="A9458" s="4">
        <v>9457</v>
      </c>
      <c r="B9458" s="5">
        <v>3</v>
      </c>
      <c r="C9458" s="6">
        <v>7626</v>
      </c>
      <c r="D9458" s="6">
        <v>4144</v>
      </c>
      <c r="E9458">
        <f>VLOOKUP(Чек_позиція!C9458,Товар!A:G,7,FALSE)</f>
        <v>161.88999999999999</v>
      </c>
      <c r="F9458">
        <f t="shared" si="147"/>
        <v>485.66999999999996</v>
      </c>
    </row>
    <row r="9459" spans="1:6">
      <c r="A9459" s="4">
        <v>9458</v>
      </c>
      <c r="B9459" s="5">
        <v>4</v>
      </c>
      <c r="C9459" s="6">
        <v>6890</v>
      </c>
      <c r="D9459" s="6">
        <v>4144</v>
      </c>
      <c r="E9459">
        <f>VLOOKUP(Чек_позиція!C9459,Товар!A:G,7,FALSE)</f>
        <v>428.05</v>
      </c>
      <c r="F9459">
        <f t="shared" si="147"/>
        <v>1712.2</v>
      </c>
    </row>
    <row r="9460" spans="1:6">
      <c r="A9460" s="4">
        <v>9459</v>
      </c>
      <c r="B9460" s="5">
        <v>4</v>
      </c>
      <c r="C9460" s="6">
        <v>5041</v>
      </c>
      <c r="D9460" s="6">
        <v>4144</v>
      </c>
      <c r="E9460">
        <f>VLOOKUP(Чек_позиція!C9460,Товар!A:G,7,FALSE)</f>
        <v>446.94</v>
      </c>
      <c r="F9460">
        <f t="shared" si="147"/>
        <v>1787.76</v>
      </c>
    </row>
    <row r="9461" spans="1:6">
      <c r="A9461" s="4">
        <v>9460</v>
      </c>
      <c r="B9461" s="5">
        <v>4</v>
      </c>
      <c r="C9461" s="6">
        <v>4950</v>
      </c>
      <c r="D9461" s="6">
        <v>4145</v>
      </c>
      <c r="E9461">
        <f>VLOOKUP(Чек_позиція!C9461,Товар!A:G,7,FALSE)</f>
        <v>943.98</v>
      </c>
      <c r="F9461">
        <f t="shared" si="147"/>
        <v>3775.92</v>
      </c>
    </row>
    <row r="9462" spans="1:6">
      <c r="A9462" s="4">
        <v>9461</v>
      </c>
      <c r="B9462" s="5">
        <v>1</v>
      </c>
      <c r="C9462" s="6">
        <v>2653</v>
      </c>
      <c r="D9462" s="6">
        <v>4145</v>
      </c>
      <c r="E9462">
        <f>VLOOKUP(Чек_позиція!C9462,Товар!A:G,7,FALSE)</f>
        <v>122.17</v>
      </c>
      <c r="F9462">
        <f t="shared" si="147"/>
        <v>122.17</v>
      </c>
    </row>
    <row r="9463" spans="1:6">
      <c r="A9463" s="4">
        <v>9462</v>
      </c>
      <c r="B9463" s="5">
        <v>4</v>
      </c>
      <c r="C9463" s="6">
        <v>2150</v>
      </c>
      <c r="D9463" s="6">
        <v>4145</v>
      </c>
      <c r="E9463">
        <f>VLOOKUP(Чек_позиція!C9463,Товар!A:G,7,FALSE)</f>
        <v>818.42</v>
      </c>
      <c r="F9463">
        <f t="shared" si="147"/>
        <v>3273.68</v>
      </c>
    </row>
    <row r="9464" spans="1:6">
      <c r="A9464" s="4">
        <v>9463</v>
      </c>
      <c r="B9464" s="5">
        <v>3</v>
      </c>
      <c r="C9464" s="6">
        <v>6200</v>
      </c>
      <c r="D9464" s="6">
        <v>4145</v>
      </c>
      <c r="E9464">
        <f>VLOOKUP(Чек_позиція!C9464,Товар!A:G,7,FALSE)</f>
        <v>79.23</v>
      </c>
      <c r="F9464">
        <f t="shared" si="147"/>
        <v>237.69</v>
      </c>
    </row>
    <row r="9465" spans="1:6">
      <c r="A9465" s="4">
        <v>9464</v>
      </c>
      <c r="B9465" s="5">
        <v>3</v>
      </c>
      <c r="C9465" s="6">
        <v>5378</v>
      </c>
      <c r="D9465" s="6">
        <v>4146</v>
      </c>
      <c r="E9465">
        <f>VLOOKUP(Чек_позиція!C9465,Товар!A:G,7,FALSE)</f>
        <v>197.7</v>
      </c>
      <c r="F9465">
        <f t="shared" si="147"/>
        <v>593.09999999999991</v>
      </c>
    </row>
    <row r="9466" spans="1:6">
      <c r="A9466" s="4">
        <v>9465</v>
      </c>
      <c r="B9466" s="5">
        <v>1</v>
      </c>
      <c r="C9466" s="6">
        <v>8445</v>
      </c>
      <c r="D9466" s="6">
        <v>4147</v>
      </c>
      <c r="E9466">
        <f>VLOOKUP(Чек_позиція!C9466,Товар!A:G,7,FALSE)</f>
        <v>145.4</v>
      </c>
      <c r="F9466">
        <f t="shared" si="147"/>
        <v>145.4</v>
      </c>
    </row>
    <row r="9467" spans="1:6">
      <c r="A9467" s="4">
        <v>9466</v>
      </c>
      <c r="B9467" s="5">
        <v>3</v>
      </c>
      <c r="C9467" s="6">
        <v>5241</v>
      </c>
      <c r="D9467" s="6">
        <v>4147</v>
      </c>
      <c r="E9467">
        <f>VLOOKUP(Чек_позиція!C9467,Товар!A:G,7,FALSE)</f>
        <v>653.44000000000005</v>
      </c>
      <c r="F9467">
        <f t="shared" si="147"/>
        <v>1960.3200000000002</v>
      </c>
    </row>
    <row r="9468" spans="1:6">
      <c r="A9468" s="4">
        <v>9467</v>
      </c>
      <c r="B9468" s="5">
        <v>1</v>
      </c>
      <c r="C9468" s="6">
        <v>3857</v>
      </c>
      <c r="D9468" s="6">
        <v>4147</v>
      </c>
      <c r="E9468">
        <f>VLOOKUP(Чек_позиція!C9468,Товар!A:G,7,FALSE)</f>
        <v>676.11</v>
      </c>
      <c r="F9468">
        <f t="shared" si="147"/>
        <v>676.11</v>
      </c>
    </row>
    <row r="9469" spans="1:6">
      <c r="A9469" s="4">
        <v>9468</v>
      </c>
      <c r="B9469" s="5">
        <v>2</v>
      </c>
      <c r="C9469" s="6">
        <v>8995</v>
      </c>
      <c r="D9469" s="6">
        <v>4148</v>
      </c>
      <c r="E9469">
        <f>VLOOKUP(Чек_позиція!C9469,Товар!A:G,7,FALSE)</f>
        <v>344.82</v>
      </c>
      <c r="F9469">
        <f t="shared" si="147"/>
        <v>689.64</v>
      </c>
    </row>
    <row r="9470" spans="1:6">
      <c r="A9470" s="4">
        <v>9469</v>
      </c>
      <c r="B9470" s="5">
        <v>4</v>
      </c>
      <c r="C9470" s="6">
        <v>8047</v>
      </c>
      <c r="D9470" s="6">
        <v>4148</v>
      </c>
      <c r="E9470">
        <f>VLOOKUP(Чек_позиція!C9470,Товар!A:G,7,FALSE)</f>
        <v>820.69</v>
      </c>
      <c r="F9470">
        <f t="shared" si="147"/>
        <v>3282.76</v>
      </c>
    </row>
    <row r="9471" spans="1:6">
      <c r="A9471" s="4">
        <v>9470</v>
      </c>
      <c r="B9471" s="5">
        <v>1</v>
      </c>
      <c r="C9471" s="6">
        <v>6013</v>
      </c>
      <c r="D9471" s="6">
        <v>4148</v>
      </c>
      <c r="E9471">
        <f>VLOOKUP(Чек_позиція!C9471,Товар!A:G,7,FALSE)</f>
        <v>756.53</v>
      </c>
      <c r="F9471">
        <f t="shared" si="147"/>
        <v>756.53</v>
      </c>
    </row>
    <row r="9472" spans="1:6">
      <c r="A9472" s="4">
        <v>9471</v>
      </c>
      <c r="B9472" s="5">
        <v>3</v>
      </c>
      <c r="C9472" s="6">
        <v>5953</v>
      </c>
      <c r="D9472" s="6">
        <v>4148</v>
      </c>
      <c r="E9472">
        <f>VLOOKUP(Чек_позиція!C9472,Товар!A:G,7,FALSE)</f>
        <v>58.1</v>
      </c>
      <c r="F9472">
        <f t="shared" si="147"/>
        <v>174.3</v>
      </c>
    </row>
    <row r="9473" spans="1:6">
      <c r="A9473" s="4">
        <v>9472</v>
      </c>
      <c r="B9473" s="5">
        <v>4</v>
      </c>
      <c r="C9473" s="6">
        <v>5576</v>
      </c>
      <c r="D9473" s="6">
        <v>4148</v>
      </c>
      <c r="E9473">
        <f>VLOOKUP(Чек_позиція!C9473,Товар!A:G,7,FALSE)</f>
        <v>195.28</v>
      </c>
      <c r="F9473">
        <f t="shared" si="147"/>
        <v>781.12</v>
      </c>
    </row>
    <row r="9474" spans="1:6">
      <c r="A9474" s="4">
        <v>9473</v>
      </c>
      <c r="B9474" s="5">
        <v>2</v>
      </c>
      <c r="C9474" s="6">
        <v>470</v>
      </c>
      <c r="D9474" s="6">
        <v>4149</v>
      </c>
      <c r="E9474">
        <f>VLOOKUP(Чек_позиція!C9474,Товар!A:G,7,FALSE)</f>
        <v>462.88</v>
      </c>
      <c r="F9474">
        <f t="shared" si="147"/>
        <v>925.76</v>
      </c>
    </row>
    <row r="9475" spans="1:6">
      <c r="A9475" s="4">
        <v>9474</v>
      </c>
      <c r="B9475" s="5">
        <v>3</v>
      </c>
      <c r="C9475" s="6">
        <v>1976</v>
      </c>
      <c r="D9475" s="6">
        <v>4149</v>
      </c>
      <c r="E9475">
        <f>VLOOKUP(Чек_позиція!C9475,Товар!A:G,7,FALSE)</f>
        <v>215.54</v>
      </c>
      <c r="F9475">
        <f t="shared" ref="F9475:F9538" si="148">B9475*E9475</f>
        <v>646.62</v>
      </c>
    </row>
    <row r="9476" spans="1:6">
      <c r="A9476" s="4">
        <v>9475</v>
      </c>
      <c r="B9476" s="5">
        <v>1</v>
      </c>
      <c r="C9476" s="6">
        <v>7779</v>
      </c>
      <c r="D9476" s="6">
        <v>4149</v>
      </c>
      <c r="E9476">
        <f>VLOOKUP(Чек_позиція!C9476,Товар!A:G,7,FALSE)</f>
        <v>916.71</v>
      </c>
      <c r="F9476">
        <f t="shared" si="148"/>
        <v>916.71</v>
      </c>
    </row>
    <row r="9477" spans="1:6">
      <c r="A9477" s="4">
        <v>9476</v>
      </c>
      <c r="B9477" s="5">
        <v>3</v>
      </c>
      <c r="C9477" s="6">
        <v>3157</v>
      </c>
      <c r="D9477" s="6">
        <v>4149</v>
      </c>
      <c r="E9477">
        <f>VLOOKUP(Чек_позиція!C9477,Товар!A:G,7,FALSE)</f>
        <v>364.79</v>
      </c>
      <c r="F9477">
        <f t="shared" si="148"/>
        <v>1094.3700000000001</v>
      </c>
    </row>
    <row r="9478" spans="1:6">
      <c r="A9478" s="4">
        <v>9477</v>
      </c>
      <c r="B9478" s="5">
        <v>2</v>
      </c>
      <c r="C9478" s="6">
        <v>6644</v>
      </c>
      <c r="D9478" s="6">
        <v>4150</v>
      </c>
      <c r="E9478">
        <f>VLOOKUP(Чек_позиція!C9478,Товар!A:G,7,FALSE)</f>
        <v>56.74</v>
      </c>
      <c r="F9478">
        <f t="shared" si="148"/>
        <v>113.48</v>
      </c>
    </row>
    <row r="9479" spans="1:6">
      <c r="A9479" s="4">
        <v>9478</v>
      </c>
      <c r="B9479" s="5">
        <v>4</v>
      </c>
      <c r="C9479" s="6">
        <v>4293</v>
      </c>
      <c r="D9479" s="6">
        <v>4150</v>
      </c>
      <c r="E9479">
        <f>VLOOKUP(Чек_позиція!C9479,Товар!A:G,7,FALSE)</f>
        <v>849.53</v>
      </c>
      <c r="F9479">
        <f t="shared" si="148"/>
        <v>3398.12</v>
      </c>
    </row>
    <row r="9480" spans="1:6">
      <c r="A9480" s="4">
        <v>9479</v>
      </c>
      <c r="B9480" s="5">
        <v>3</v>
      </c>
      <c r="C9480" s="6">
        <v>2535</v>
      </c>
      <c r="D9480" s="6">
        <v>4151</v>
      </c>
      <c r="E9480">
        <f>VLOOKUP(Чек_позиція!C9480,Товар!A:G,7,FALSE)</f>
        <v>550.74</v>
      </c>
      <c r="F9480">
        <f t="shared" si="148"/>
        <v>1652.22</v>
      </c>
    </row>
    <row r="9481" spans="1:6">
      <c r="A9481" s="4">
        <v>9480</v>
      </c>
      <c r="B9481" s="5">
        <v>4</v>
      </c>
      <c r="C9481" s="6">
        <v>9010</v>
      </c>
      <c r="D9481" s="6">
        <v>4151</v>
      </c>
      <c r="E9481">
        <f>VLOOKUP(Чек_позиція!C9481,Товар!A:G,7,FALSE)</f>
        <v>881.14</v>
      </c>
      <c r="F9481">
        <f t="shared" si="148"/>
        <v>3524.56</v>
      </c>
    </row>
    <row r="9482" spans="1:6">
      <c r="A9482" s="4">
        <v>9481</v>
      </c>
      <c r="B9482" s="5">
        <v>3</v>
      </c>
      <c r="C9482" s="6">
        <v>918</v>
      </c>
      <c r="D9482" s="6">
        <v>4151</v>
      </c>
      <c r="E9482">
        <f>VLOOKUP(Чек_позиція!C9482,Товар!A:G,7,FALSE)</f>
        <v>767.57</v>
      </c>
      <c r="F9482">
        <f t="shared" si="148"/>
        <v>2302.71</v>
      </c>
    </row>
    <row r="9483" spans="1:6">
      <c r="A9483" s="4">
        <v>9482</v>
      </c>
      <c r="B9483" s="5">
        <v>4</v>
      </c>
      <c r="C9483" s="6">
        <v>4633</v>
      </c>
      <c r="D9483" s="6">
        <v>4152</v>
      </c>
      <c r="E9483">
        <f>VLOOKUP(Чек_позиція!C9483,Товар!A:G,7,FALSE)</f>
        <v>196.66</v>
      </c>
      <c r="F9483">
        <f t="shared" si="148"/>
        <v>786.64</v>
      </c>
    </row>
    <row r="9484" spans="1:6">
      <c r="A9484" s="4">
        <v>9483</v>
      </c>
      <c r="B9484" s="5">
        <v>2</v>
      </c>
      <c r="C9484" s="6">
        <v>4708</v>
      </c>
      <c r="D9484" s="6">
        <v>4152</v>
      </c>
      <c r="E9484">
        <f>VLOOKUP(Чек_позиція!C9484,Товар!A:G,7,FALSE)</f>
        <v>535.30999999999995</v>
      </c>
      <c r="F9484">
        <f t="shared" si="148"/>
        <v>1070.6199999999999</v>
      </c>
    </row>
    <row r="9485" spans="1:6">
      <c r="A9485" s="4">
        <v>9484</v>
      </c>
      <c r="B9485" s="5">
        <v>1</v>
      </c>
      <c r="C9485" s="6">
        <v>2392</v>
      </c>
      <c r="D9485" s="6">
        <v>4152</v>
      </c>
      <c r="E9485">
        <f>VLOOKUP(Чек_позиція!C9485,Товар!A:G,7,FALSE)</f>
        <v>898.07</v>
      </c>
      <c r="F9485">
        <f t="shared" si="148"/>
        <v>898.07</v>
      </c>
    </row>
    <row r="9486" spans="1:6">
      <c r="A9486" s="4">
        <v>9485</v>
      </c>
      <c r="B9486" s="5">
        <v>1</v>
      </c>
      <c r="C9486" s="6">
        <v>868</v>
      </c>
      <c r="D9486" s="6">
        <v>4152</v>
      </c>
      <c r="E9486">
        <f>VLOOKUP(Чек_позиція!C9486,Товар!A:G,7,FALSE)</f>
        <v>388.2</v>
      </c>
      <c r="F9486">
        <f t="shared" si="148"/>
        <v>388.2</v>
      </c>
    </row>
    <row r="9487" spans="1:6">
      <c r="A9487" s="4">
        <v>9486</v>
      </c>
      <c r="B9487" s="5">
        <v>2</v>
      </c>
      <c r="C9487" s="6">
        <v>1961</v>
      </c>
      <c r="D9487" s="6">
        <v>4152</v>
      </c>
      <c r="E9487">
        <f>VLOOKUP(Чек_позиція!C9487,Товар!A:G,7,FALSE)</f>
        <v>132.36000000000001</v>
      </c>
      <c r="F9487">
        <f t="shared" si="148"/>
        <v>264.72000000000003</v>
      </c>
    </row>
    <row r="9488" spans="1:6">
      <c r="A9488" s="4">
        <v>9487</v>
      </c>
      <c r="B9488" s="5">
        <v>2</v>
      </c>
      <c r="C9488" s="6">
        <v>7890</v>
      </c>
      <c r="D9488" s="6">
        <v>4153</v>
      </c>
      <c r="E9488">
        <f>VLOOKUP(Чек_позиція!C9488,Товар!A:G,7,FALSE)</f>
        <v>241.74</v>
      </c>
      <c r="F9488">
        <f t="shared" si="148"/>
        <v>483.48</v>
      </c>
    </row>
    <row r="9489" spans="1:6">
      <c r="A9489" s="4">
        <v>9488</v>
      </c>
      <c r="B9489" s="5">
        <v>1</v>
      </c>
      <c r="C9489" s="6">
        <v>1889</v>
      </c>
      <c r="D9489" s="6">
        <v>4153</v>
      </c>
      <c r="E9489">
        <f>VLOOKUP(Чек_позиція!C9489,Товар!A:G,7,FALSE)</f>
        <v>583.94000000000005</v>
      </c>
      <c r="F9489">
        <f t="shared" si="148"/>
        <v>583.94000000000005</v>
      </c>
    </row>
    <row r="9490" spans="1:6">
      <c r="A9490" s="4">
        <v>9489</v>
      </c>
      <c r="B9490" s="5">
        <v>4</v>
      </c>
      <c r="C9490" s="6">
        <v>1405</v>
      </c>
      <c r="D9490" s="6">
        <v>4153</v>
      </c>
      <c r="E9490">
        <f>VLOOKUP(Чек_позиція!C9490,Товар!A:G,7,FALSE)</f>
        <v>49.23</v>
      </c>
      <c r="F9490">
        <f t="shared" si="148"/>
        <v>196.92</v>
      </c>
    </row>
    <row r="9491" spans="1:6">
      <c r="A9491" s="4">
        <v>9490</v>
      </c>
      <c r="B9491" s="5">
        <v>4</v>
      </c>
      <c r="C9491" s="6">
        <v>1939</v>
      </c>
      <c r="D9491" s="6">
        <v>4154</v>
      </c>
      <c r="E9491">
        <f>VLOOKUP(Чек_позиція!C9491,Товар!A:G,7,FALSE)</f>
        <v>170.57</v>
      </c>
      <c r="F9491">
        <f t="shared" si="148"/>
        <v>682.28</v>
      </c>
    </row>
    <row r="9492" spans="1:6">
      <c r="A9492" s="4">
        <v>9491</v>
      </c>
      <c r="B9492" s="5">
        <v>2</v>
      </c>
      <c r="C9492" s="6">
        <v>1994</v>
      </c>
      <c r="D9492" s="6">
        <v>4154</v>
      </c>
      <c r="E9492">
        <f>VLOOKUP(Чек_позиція!C9492,Товар!A:G,7,FALSE)</f>
        <v>536.78</v>
      </c>
      <c r="F9492">
        <f t="shared" si="148"/>
        <v>1073.56</v>
      </c>
    </row>
    <row r="9493" spans="1:6">
      <c r="A9493" s="4">
        <v>9492</v>
      </c>
      <c r="B9493" s="5">
        <v>3</v>
      </c>
      <c r="C9493" s="6">
        <v>6450</v>
      </c>
      <c r="D9493" s="6">
        <v>4154</v>
      </c>
      <c r="E9493">
        <f>VLOOKUP(Чек_позиція!C9493,Товар!A:G,7,FALSE)</f>
        <v>752.92</v>
      </c>
      <c r="F9493">
        <f t="shared" si="148"/>
        <v>2258.7599999999998</v>
      </c>
    </row>
    <row r="9494" spans="1:6">
      <c r="A9494" s="4">
        <v>9493</v>
      </c>
      <c r="B9494" s="5">
        <v>4</v>
      </c>
      <c r="C9494" s="6">
        <v>9251</v>
      </c>
      <c r="D9494" s="6">
        <v>4154</v>
      </c>
      <c r="E9494">
        <f>VLOOKUP(Чек_позиція!C9494,Товар!A:G,7,FALSE)</f>
        <v>780.79</v>
      </c>
      <c r="F9494">
        <f t="shared" si="148"/>
        <v>3123.16</v>
      </c>
    </row>
    <row r="9495" spans="1:6">
      <c r="A9495" s="4">
        <v>9494</v>
      </c>
      <c r="B9495" s="5">
        <v>1</v>
      </c>
      <c r="C9495" s="6">
        <v>5044</v>
      </c>
      <c r="D9495" s="6">
        <v>4155</v>
      </c>
      <c r="E9495">
        <f>VLOOKUP(Чек_позиція!C9495,Товар!A:G,7,FALSE)</f>
        <v>344.05</v>
      </c>
      <c r="F9495">
        <f t="shared" si="148"/>
        <v>344.05</v>
      </c>
    </row>
    <row r="9496" spans="1:6">
      <c r="A9496" s="4">
        <v>9495</v>
      </c>
      <c r="B9496" s="5">
        <v>4</v>
      </c>
      <c r="C9496" s="6">
        <v>5988</v>
      </c>
      <c r="D9496" s="6">
        <v>4155</v>
      </c>
      <c r="E9496">
        <f>VLOOKUP(Чек_позиція!C9496,Товар!A:G,7,FALSE)</f>
        <v>227.33</v>
      </c>
      <c r="F9496">
        <f t="shared" si="148"/>
        <v>909.32</v>
      </c>
    </row>
    <row r="9497" spans="1:6">
      <c r="A9497" s="4">
        <v>9496</v>
      </c>
      <c r="B9497" s="5">
        <v>4</v>
      </c>
      <c r="C9497" s="6">
        <v>2114</v>
      </c>
      <c r="D9497" s="6">
        <v>4155</v>
      </c>
      <c r="E9497">
        <f>VLOOKUP(Чек_позиція!C9497,Товар!A:G,7,FALSE)</f>
        <v>226.06</v>
      </c>
      <c r="F9497">
        <f t="shared" si="148"/>
        <v>904.24</v>
      </c>
    </row>
    <row r="9498" spans="1:6">
      <c r="A9498" s="4">
        <v>9497</v>
      </c>
      <c r="B9498" s="5">
        <v>1</v>
      </c>
      <c r="C9498" s="6">
        <v>5287</v>
      </c>
      <c r="D9498" s="6">
        <v>4155</v>
      </c>
      <c r="E9498">
        <f>VLOOKUP(Чек_позиція!C9498,Товар!A:G,7,FALSE)</f>
        <v>728.24</v>
      </c>
      <c r="F9498">
        <f t="shared" si="148"/>
        <v>728.24</v>
      </c>
    </row>
    <row r="9499" spans="1:6">
      <c r="A9499" s="4">
        <v>9498</v>
      </c>
      <c r="B9499" s="5">
        <v>2</v>
      </c>
      <c r="C9499" s="6">
        <v>4318</v>
      </c>
      <c r="D9499" s="6">
        <v>4156</v>
      </c>
      <c r="E9499">
        <f>VLOOKUP(Чек_позиція!C9499,Товар!A:G,7,FALSE)</f>
        <v>52.19</v>
      </c>
      <c r="F9499">
        <f t="shared" si="148"/>
        <v>104.38</v>
      </c>
    </row>
    <row r="9500" spans="1:6">
      <c r="A9500" s="4">
        <v>9499</v>
      </c>
      <c r="B9500" s="5">
        <v>2</v>
      </c>
      <c r="C9500" s="6">
        <v>981</v>
      </c>
      <c r="D9500" s="6">
        <v>4156</v>
      </c>
      <c r="E9500">
        <f>VLOOKUP(Чек_позиція!C9500,Товар!A:G,7,FALSE)</f>
        <v>184.33</v>
      </c>
      <c r="F9500">
        <f t="shared" si="148"/>
        <v>368.66</v>
      </c>
    </row>
    <row r="9501" spans="1:6">
      <c r="A9501" s="4">
        <v>9500</v>
      </c>
      <c r="B9501" s="5">
        <v>2</v>
      </c>
      <c r="C9501" s="6">
        <v>1057</v>
      </c>
      <c r="D9501" s="6">
        <v>4156</v>
      </c>
      <c r="E9501">
        <f>VLOOKUP(Чек_позиція!C9501,Товар!A:G,7,FALSE)</f>
        <v>150.76</v>
      </c>
      <c r="F9501">
        <f t="shared" si="148"/>
        <v>301.52</v>
      </c>
    </row>
    <row r="9502" spans="1:6">
      <c r="A9502" s="4">
        <v>9501</v>
      </c>
      <c r="B9502" s="5">
        <v>2</v>
      </c>
      <c r="C9502" s="6">
        <v>5596</v>
      </c>
      <c r="D9502" s="6">
        <v>4157</v>
      </c>
      <c r="E9502">
        <f>VLOOKUP(Чек_позиція!C9502,Товар!A:G,7,FALSE)</f>
        <v>157.61000000000001</v>
      </c>
      <c r="F9502">
        <f t="shared" si="148"/>
        <v>315.22000000000003</v>
      </c>
    </row>
    <row r="9503" spans="1:6">
      <c r="A9503" s="4">
        <v>9502</v>
      </c>
      <c r="B9503" s="5">
        <v>3</v>
      </c>
      <c r="C9503" s="6">
        <v>8733</v>
      </c>
      <c r="D9503" s="6">
        <v>4157</v>
      </c>
      <c r="E9503">
        <f>VLOOKUP(Чек_позиція!C9503,Товар!A:G,7,FALSE)</f>
        <v>620.66999999999996</v>
      </c>
      <c r="F9503">
        <f t="shared" si="148"/>
        <v>1862.0099999999998</v>
      </c>
    </row>
    <row r="9504" spans="1:6">
      <c r="A9504" s="4">
        <v>9503</v>
      </c>
      <c r="B9504" s="5">
        <v>2</v>
      </c>
      <c r="C9504" s="6">
        <v>6277</v>
      </c>
      <c r="D9504" s="6">
        <v>4157</v>
      </c>
      <c r="E9504">
        <f>VLOOKUP(Чек_позиція!C9504,Товар!A:G,7,FALSE)</f>
        <v>851.48</v>
      </c>
      <c r="F9504">
        <f t="shared" si="148"/>
        <v>1702.96</v>
      </c>
    </row>
    <row r="9505" spans="1:6">
      <c r="A9505" s="4">
        <v>9504</v>
      </c>
      <c r="B9505" s="5">
        <v>2</v>
      </c>
      <c r="C9505" s="6">
        <v>4736</v>
      </c>
      <c r="D9505" s="6">
        <v>4158</v>
      </c>
      <c r="E9505">
        <f>VLOOKUP(Чек_позиція!C9505,Товар!A:G,7,FALSE)</f>
        <v>71.28</v>
      </c>
      <c r="F9505">
        <f t="shared" si="148"/>
        <v>142.56</v>
      </c>
    </row>
    <row r="9506" spans="1:6">
      <c r="A9506" s="4">
        <v>9505</v>
      </c>
      <c r="B9506" s="5">
        <v>2</v>
      </c>
      <c r="C9506" s="6">
        <v>4048</v>
      </c>
      <c r="D9506" s="6">
        <v>4158</v>
      </c>
      <c r="E9506">
        <f>VLOOKUP(Чек_позиція!C9506,Товар!A:G,7,FALSE)</f>
        <v>136.91</v>
      </c>
      <c r="F9506">
        <f t="shared" si="148"/>
        <v>273.82</v>
      </c>
    </row>
    <row r="9507" spans="1:6">
      <c r="A9507" s="4">
        <v>9506</v>
      </c>
      <c r="B9507" s="5">
        <v>1</v>
      </c>
      <c r="C9507" s="6">
        <v>4528</v>
      </c>
      <c r="D9507" s="6">
        <v>4159</v>
      </c>
      <c r="E9507">
        <f>VLOOKUP(Чек_позиція!C9507,Товар!A:G,7,FALSE)</f>
        <v>664.05</v>
      </c>
      <c r="F9507">
        <f t="shared" si="148"/>
        <v>664.05</v>
      </c>
    </row>
    <row r="9508" spans="1:6">
      <c r="A9508" s="4">
        <v>9507</v>
      </c>
      <c r="B9508" s="5">
        <v>1</v>
      </c>
      <c r="C9508" s="6">
        <v>4992</v>
      </c>
      <c r="D9508" s="6">
        <v>4159</v>
      </c>
      <c r="E9508">
        <f>VLOOKUP(Чек_позиція!C9508,Товар!A:G,7,FALSE)</f>
        <v>936.23</v>
      </c>
      <c r="F9508">
        <f t="shared" si="148"/>
        <v>936.23</v>
      </c>
    </row>
    <row r="9509" spans="1:6">
      <c r="A9509" s="4">
        <v>9508</v>
      </c>
      <c r="B9509" s="5">
        <v>2</v>
      </c>
      <c r="C9509" s="6">
        <v>5785</v>
      </c>
      <c r="D9509" s="6">
        <v>4159</v>
      </c>
      <c r="E9509">
        <f>VLOOKUP(Чек_позиція!C9509,Товар!A:G,7,FALSE)</f>
        <v>919.49</v>
      </c>
      <c r="F9509">
        <f t="shared" si="148"/>
        <v>1838.98</v>
      </c>
    </row>
    <row r="9510" spans="1:6">
      <c r="A9510" s="4">
        <v>9509</v>
      </c>
      <c r="B9510" s="5">
        <v>4</v>
      </c>
      <c r="C9510" s="6">
        <v>7021</v>
      </c>
      <c r="D9510" s="6">
        <v>4160</v>
      </c>
      <c r="E9510">
        <f>VLOOKUP(Чек_позиція!C9510,Товар!A:G,7,FALSE)</f>
        <v>514.29999999999995</v>
      </c>
      <c r="F9510">
        <f t="shared" si="148"/>
        <v>2057.1999999999998</v>
      </c>
    </row>
    <row r="9511" spans="1:6">
      <c r="A9511" s="4">
        <v>9510</v>
      </c>
      <c r="B9511" s="5">
        <v>4</v>
      </c>
      <c r="C9511" s="6">
        <v>9894</v>
      </c>
      <c r="D9511" s="6">
        <v>4160</v>
      </c>
      <c r="E9511">
        <f>VLOOKUP(Чек_позиція!C9511,Товар!A:G,7,FALSE)</f>
        <v>639.67999999999995</v>
      </c>
      <c r="F9511">
        <f t="shared" si="148"/>
        <v>2558.7199999999998</v>
      </c>
    </row>
    <row r="9512" spans="1:6">
      <c r="A9512" s="4">
        <v>9511</v>
      </c>
      <c r="B9512" s="5">
        <v>2</v>
      </c>
      <c r="C9512" s="6">
        <v>8353</v>
      </c>
      <c r="D9512" s="6">
        <v>4161</v>
      </c>
      <c r="E9512">
        <f>VLOOKUP(Чек_позиція!C9512,Товар!A:G,7,FALSE)</f>
        <v>251.77</v>
      </c>
      <c r="F9512">
        <f t="shared" si="148"/>
        <v>503.54</v>
      </c>
    </row>
    <row r="9513" spans="1:6">
      <c r="A9513" s="4">
        <v>9512</v>
      </c>
      <c r="B9513" s="5">
        <v>1</v>
      </c>
      <c r="C9513" s="6">
        <v>7161</v>
      </c>
      <c r="D9513" s="6">
        <v>4161</v>
      </c>
      <c r="E9513">
        <f>VLOOKUP(Чек_позиція!C9513,Товар!A:G,7,FALSE)</f>
        <v>294.22000000000003</v>
      </c>
      <c r="F9513">
        <f t="shared" si="148"/>
        <v>294.22000000000003</v>
      </c>
    </row>
    <row r="9514" spans="1:6">
      <c r="A9514" s="4">
        <v>9513</v>
      </c>
      <c r="B9514" s="5">
        <v>2</v>
      </c>
      <c r="C9514" s="6">
        <v>1132</v>
      </c>
      <c r="D9514" s="6">
        <v>4161</v>
      </c>
      <c r="E9514">
        <f>VLOOKUP(Чек_позиція!C9514,Товар!A:G,7,FALSE)</f>
        <v>131.47</v>
      </c>
      <c r="F9514">
        <f t="shared" si="148"/>
        <v>262.94</v>
      </c>
    </row>
    <row r="9515" spans="1:6">
      <c r="A9515" s="4">
        <v>9514</v>
      </c>
      <c r="B9515" s="5">
        <v>2</v>
      </c>
      <c r="C9515" s="6">
        <v>3111</v>
      </c>
      <c r="D9515" s="6">
        <v>4161</v>
      </c>
      <c r="E9515">
        <f>VLOOKUP(Чек_позиція!C9515,Товар!A:G,7,FALSE)</f>
        <v>99.99</v>
      </c>
      <c r="F9515">
        <f t="shared" si="148"/>
        <v>199.98</v>
      </c>
    </row>
    <row r="9516" spans="1:6">
      <c r="A9516" s="4">
        <v>9515</v>
      </c>
      <c r="B9516" s="5">
        <v>1</v>
      </c>
      <c r="C9516" s="6">
        <v>2183</v>
      </c>
      <c r="D9516" s="6">
        <v>4161</v>
      </c>
      <c r="E9516">
        <f>VLOOKUP(Чек_позиція!C9516,Товар!A:G,7,FALSE)</f>
        <v>113.83</v>
      </c>
      <c r="F9516">
        <f t="shared" si="148"/>
        <v>113.83</v>
      </c>
    </row>
    <row r="9517" spans="1:6">
      <c r="A9517" s="4">
        <v>9516</v>
      </c>
      <c r="B9517" s="5">
        <v>3</v>
      </c>
      <c r="C9517" s="6">
        <v>4907</v>
      </c>
      <c r="D9517" s="6">
        <v>4162</v>
      </c>
      <c r="E9517">
        <f>VLOOKUP(Чек_позиція!C9517,Товар!A:G,7,FALSE)</f>
        <v>403.48</v>
      </c>
      <c r="F9517">
        <f t="shared" si="148"/>
        <v>1210.44</v>
      </c>
    </row>
    <row r="9518" spans="1:6">
      <c r="A9518" s="4">
        <v>9517</v>
      </c>
      <c r="B9518" s="5">
        <v>1</v>
      </c>
      <c r="C9518" s="6">
        <v>5786</v>
      </c>
      <c r="D9518" s="6">
        <v>4163</v>
      </c>
      <c r="E9518">
        <f>VLOOKUP(Чек_позиція!C9518,Товар!A:G,7,FALSE)</f>
        <v>313.20999999999998</v>
      </c>
      <c r="F9518">
        <f t="shared" si="148"/>
        <v>313.20999999999998</v>
      </c>
    </row>
    <row r="9519" spans="1:6">
      <c r="A9519" s="4">
        <v>9518</v>
      </c>
      <c r="B9519" s="5">
        <v>4</v>
      </c>
      <c r="C9519" s="6">
        <v>9262</v>
      </c>
      <c r="D9519" s="6">
        <v>4164</v>
      </c>
      <c r="E9519">
        <f>VLOOKUP(Чек_позиція!C9519,Товар!A:G,7,FALSE)</f>
        <v>890.58</v>
      </c>
      <c r="F9519">
        <f t="shared" si="148"/>
        <v>3562.32</v>
      </c>
    </row>
    <row r="9520" spans="1:6">
      <c r="A9520" s="4">
        <v>9519</v>
      </c>
      <c r="B9520" s="5">
        <v>2</v>
      </c>
      <c r="C9520" s="6">
        <v>5623</v>
      </c>
      <c r="D9520" s="6">
        <v>4165</v>
      </c>
      <c r="E9520">
        <f>VLOOKUP(Чек_позиція!C9520,Товар!A:G,7,FALSE)</f>
        <v>367.72</v>
      </c>
      <c r="F9520">
        <f t="shared" si="148"/>
        <v>735.44</v>
      </c>
    </row>
    <row r="9521" spans="1:6">
      <c r="A9521" s="4">
        <v>9520</v>
      </c>
      <c r="B9521" s="5">
        <v>3</v>
      </c>
      <c r="C9521" s="6">
        <v>6968</v>
      </c>
      <c r="D9521" s="6">
        <v>4166</v>
      </c>
      <c r="E9521">
        <f>VLOOKUP(Чек_позиція!C9521,Товар!A:G,7,FALSE)</f>
        <v>940.14</v>
      </c>
      <c r="F9521">
        <f t="shared" si="148"/>
        <v>2820.42</v>
      </c>
    </row>
    <row r="9522" spans="1:6">
      <c r="A9522" s="4">
        <v>9521</v>
      </c>
      <c r="B9522" s="5">
        <v>2</v>
      </c>
      <c r="C9522" s="6">
        <v>2882</v>
      </c>
      <c r="D9522" s="6">
        <v>4167</v>
      </c>
      <c r="E9522">
        <f>VLOOKUP(Чек_позиція!C9522,Товар!A:G,7,FALSE)</f>
        <v>944.55</v>
      </c>
      <c r="F9522">
        <f t="shared" si="148"/>
        <v>1889.1</v>
      </c>
    </row>
    <row r="9523" spans="1:6">
      <c r="A9523" s="4">
        <v>9522</v>
      </c>
      <c r="B9523" s="5">
        <v>2</v>
      </c>
      <c r="C9523" s="6">
        <v>446</v>
      </c>
      <c r="D9523" s="6">
        <v>4168</v>
      </c>
      <c r="E9523">
        <f>VLOOKUP(Чек_позиція!C9523,Товар!A:G,7,FALSE)</f>
        <v>529.36</v>
      </c>
      <c r="F9523">
        <f t="shared" si="148"/>
        <v>1058.72</v>
      </c>
    </row>
    <row r="9524" spans="1:6">
      <c r="A9524" s="4">
        <v>9523</v>
      </c>
      <c r="B9524" s="5">
        <v>3</v>
      </c>
      <c r="C9524" s="6">
        <v>306</v>
      </c>
      <c r="D9524" s="6">
        <v>4168</v>
      </c>
      <c r="E9524">
        <f>VLOOKUP(Чек_позиція!C9524,Товар!A:G,7,FALSE)</f>
        <v>65.67</v>
      </c>
      <c r="F9524">
        <f t="shared" si="148"/>
        <v>197.01</v>
      </c>
    </row>
    <row r="9525" spans="1:6">
      <c r="A9525" s="4">
        <v>9524</v>
      </c>
      <c r="B9525" s="5">
        <v>1</v>
      </c>
      <c r="C9525" s="6">
        <v>4119</v>
      </c>
      <c r="D9525" s="6">
        <v>4169</v>
      </c>
      <c r="E9525">
        <f>VLOOKUP(Чек_позиція!C9525,Товар!A:G,7,FALSE)</f>
        <v>598.66</v>
      </c>
      <c r="F9525">
        <f t="shared" si="148"/>
        <v>598.66</v>
      </c>
    </row>
    <row r="9526" spans="1:6">
      <c r="A9526" s="4">
        <v>9525</v>
      </c>
      <c r="B9526" s="5">
        <v>3</v>
      </c>
      <c r="C9526" s="6">
        <v>8182</v>
      </c>
      <c r="D9526" s="6">
        <v>4169</v>
      </c>
      <c r="E9526">
        <f>VLOOKUP(Чек_позиція!C9526,Товар!A:G,7,FALSE)</f>
        <v>676.36</v>
      </c>
      <c r="F9526">
        <f t="shared" si="148"/>
        <v>2029.08</v>
      </c>
    </row>
    <row r="9527" spans="1:6">
      <c r="A9527" s="4">
        <v>9526</v>
      </c>
      <c r="B9527" s="5">
        <v>3</v>
      </c>
      <c r="C9527" s="6">
        <v>4673</v>
      </c>
      <c r="D9527" s="6">
        <v>4169</v>
      </c>
      <c r="E9527">
        <f>VLOOKUP(Чек_позиція!C9527,Товар!A:G,7,FALSE)</f>
        <v>528.58000000000004</v>
      </c>
      <c r="F9527">
        <f t="shared" si="148"/>
        <v>1585.7400000000002</v>
      </c>
    </row>
    <row r="9528" spans="1:6">
      <c r="A9528" s="4">
        <v>9527</v>
      </c>
      <c r="B9528" s="5">
        <v>3</v>
      </c>
      <c r="C9528" s="6">
        <v>6731</v>
      </c>
      <c r="D9528" s="6">
        <v>4170</v>
      </c>
      <c r="E9528">
        <f>VLOOKUP(Чек_позиція!C9528,Товар!A:G,7,FALSE)</f>
        <v>587.79</v>
      </c>
      <c r="F9528">
        <f t="shared" si="148"/>
        <v>1763.37</v>
      </c>
    </row>
    <row r="9529" spans="1:6">
      <c r="A9529" s="4">
        <v>9528</v>
      </c>
      <c r="B9529" s="5">
        <v>1</v>
      </c>
      <c r="C9529" s="6">
        <v>8648</v>
      </c>
      <c r="D9529" s="6">
        <v>4170</v>
      </c>
      <c r="E9529">
        <f>VLOOKUP(Чек_позиція!C9529,Товар!A:G,7,FALSE)</f>
        <v>899.37</v>
      </c>
      <c r="F9529">
        <f t="shared" si="148"/>
        <v>899.37</v>
      </c>
    </row>
    <row r="9530" spans="1:6">
      <c r="A9530" s="4">
        <v>9529</v>
      </c>
      <c r="B9530" s="5">
        <v>4</v>
      </c>
      <c r="C9530" s="6">
        <v>9284</v>
      </c>
      <c r="D9530" s="6">
        <v>4170</v>
      </c>
      <c r="E9530">
        <f>VLOOKUP(Чек_позиція!C9530,Товар!A:G,7,FALSE)</f>
        <v>601.91999999999996</v>
      </c>
      <c r="F9530">
        <f t="shared" si="148"/>
        <v>2407.6799999999998</v>
      </c>
    </row>
    <row r="9531" spans="1:6">
      <c r="A9531" s="4">
        <v>9530</v>
      </c>
      <c r="B9531" s="5">
        <v>1</v>
      </c>
      <c r="C9531" s="6">
        <v>2270</v>
      </c>
      <c r="D9531" s="6">
        <v>4170</v>
      </c>
      <c r="E9531">
        <f>VLOOKUP(Чек_позиція!C9531,Товар!A:G,7,FALSE)</f>
        <v>889.92</v>
      </c>
      <c r="F9531">
        <f t="shared" si="148"/>
        <v>889.92</v>
      </c>
    </row>
    <row r="9532" spans="1:6">
      <c r="A9532" s="4">
        <v>9531</v>
      </c>
      <c r="B9532" s="5">
        <v>1</v>
      </c>
      <c r="C9532" s="6">
        <v>6550</v>
      </c>
      <c r="D9532" s="6">
        <v>4171</v>
      </c>
      <c r="E9532">
        <f>VLOOKUP(Чек_позиція!C9532,Товар!A:G,7,FALSE)</f>
        <v>186.45</v>
      </c>
      <c r="F9532">
        <f t="shared" si="148"/>
        <v>186.45</v>
      </c>
    </row>
    <row r="9533" spans="1:6">
      <c r="A9533" s="4">
        <v>9532</v>
      </c>
      <c r="B9533" s="5">
        <v>2</v>
      </c>
      <c r="C9533" s="6">
        <v>7942</v>
      </c>
      <c r="D9533" s="6">
        <v>4171</v>
      </c>
      <c r="E9533">
        <f>VLOOKUP(Чек_позиція!C9533,Товар!A:G,7,FALSE)</f>
        <v>510.24</v>
      </c>
      <c r="F9533">
        <f t="shared" si="148"/>
        <v>1020.48</v>
      </c>
    </row>
    <row r="9534" spans="1:6">
      <c r="A9534" s="4">
        <v>9533</v>
      </c>
      <c r="B9534" s="5">
        <v>3</v>
      </c>
      <c r="C9534" s="6">
        <v>2793</v>
      </c>
      <c r="D9534" s="6">
        <v>4171</v>
      </c>
      <c r="E9534">
        <f>VLOOKUP(Чек_позиція!C9534,Товар!A:G,7,FALSE)</f>
        <v>624.96</v>
      </c>
      <c r="F9534">
        <f t="shared" si="148"/>
        <v>1874.88</v>
      </c>
    </row>
    <row r="9535" spans="1:6">
      <c r="A9535" s="4">
        <v>9534</v>
      </c>
      <c r="B9535" s="5">
        <v>1</v>
      </c>
      <c r="C9535" s="6">
        <v>3765</v>
      </c>
      <c r="D9535" s="6">
        <v>4171</v>
      </c>
      <c r="E9535">
        <f>VLOOKUP(Чек_позиція!C9535,Товар!A:G,7,FALSE)</f>
        <v>894.45</v>
      </c>
      <c r="F9535">
        <f t="shared" si="148"/>
        <v>894.45</v>
      </c>
    </row>
    <row r="9536" spans="1:6">
      <c r="A9536" s="4">
        <v>9535</v>
      </c>
      <c r="B9536" s="5">
        <v>4</v>
      </c>
      <c r="C9536" s="6">
        <v>8433</v>
      </c>
      <c r="D9536" s="6">
        <v>4172</v>
      </c>
      <c r="E9536">
        <f>VLOOKUP(Чек_позиція!C9536,Товар!A:G,7,FALSE)</f>
        <v>359.39</v>
      </c>
      <c r="F9536">
        <f t="shared" si="148"/>
        <v>1437.56</v>
      </c>
    </row>
    <row r="9537" spans="1:6">
      <c r="A9537" s="4">
        <v>9536</v>
      </c>
      <c r="B9537" s="5">
        <v>1</v>
      </c>
      <c r="C9537" s="6">
        <v>6354</v>
      </c>
      <c r="D9537" s="6">
        <v>4172</v>
      </c>
      <c r="E9537">
        <f>VLOOKUP(Чек_позиція!C9537,Товар!A:G,7,FALSE)</f>
        <v>819.12</v>
      </c>
      <c r="F9537">
        <f t="shared" si="148"/>
        <v>819.12</v>
      </c>
    </row>
    <row r="9538" spans="1:6">
      <c r="A9538" s="4">
        <v>9537</v>
      </c>
      <c r="B9538" s="5">
        <v>2</v>
      </c>
      <c r="C9538" s="6">
        <v>677</v>
      </c>
      <c r="D9538" s="6">
        <v>4172</v>
      </c>
      <c r="E9538">
        <f>VLOOKUP(Чек_позиція!C9538,Товар!A:G,7,FALSE)</f>
        <v>378.14</v>
      </c>
      <c r="F9538">
        <f t="shared" si="148"/>
        <v>756.28</v>
      </c>
    </row>
    <row r="9539" spans="1:6">
      <c r="A9539" s="4">
        <v>9538</v>
      </c>
      <c r="B9539" s="5">
        <v>3</v>
      </c>
      <c r="C9539" s="6">
        <v>6265</v>
      </c>
      <c r="D9539" s="6">
        <v>4172</v>
      </c>
      <c r="E9539">
        <f>VLOOKUP(Чек_позиція!C9539,Товар!A:G,7,FALSE)</f>
        <v>721.96</v>
      </c>
      <c r="F9539">
        <f t="shared" ref="F9539:F9602" si="149">B9539*E9539</f>
        <v>2165.88</v>
      </c>
    </row>
    <row r="9540" spans="1:6">
      <c r="A9540" s="4">
        <v>9539</v>
      </c>
      <c r="B9540" s="5">
        <v>3</v>
      </c>
      <c r="C9540" s="6">
        <v>5628</v>
      </c>
      <c r="D9540" s="6">
        <v>4173</v>
      </c>
      <c r="E9540">
        <f>VLOOKUP(Чек_позиція!C9540,Товар!A:G,7,FALSE)</f>
        <v>659.3</v>
      </c>
      <c r="F9540">
        <f t="shared" si="149"/>
        <v>1977.8999999999999</v>
      </c>
    </row>
    <row r="9541" spans="1:6">
      <c r="A9541" s="4">
        <v>9540</v>
      </c>
      <c r="B9541" s="5">
        <v>4</v>
      </c>
      <c r="C9541" s="6">
        <v>4830</v>
      </c>
      <c r="D9541" s="6">
        <v>4173</v>
      </c>
      <c r="E9541">
        <f>VLOOKUP(Чек_позиція!C9541,Товар!A:G,7,FALSE)</f>
        <v>386.8</v>
      </c>
      <c r="F9541">
        <f t="shared" si="149"/>
        <v>1547.2</v>
      </c>
    </row>
    <row r="9542" spans="1:6">
      <c r="A9542" s="4">
        <v>9541</v>
      </c>
      <c r="B9542" s="5">
        <v>1</v>
      </c>
      <c r="C9542" s="6">
        <v>8444</v>
      </c>
      <c r="D9542" s="6">
        <v>4173</v>
      </c>
      <c r="E9542">
        <f>VLOOKUP(Чек_позиція!C9542,Товар!A:G,7,FALSE)</f>
        <v>325.33</v>
      </c>
      <c r="F9542">
        <f t="shared" si="149"/>
        <v>325.33</v>
      </c>
    </row>
    <row r="9543" spans="1:6">
      <c r="A9543" s="4">
        <v>9542</v>
      </c>
      <c r="B9543" s="5">
        <v>3</v>
      </c>
      <c r="C9543" s="6">
        <v>4405</v>
      </c>
      <c r="D9543" s="6">
        <v>4174</v>
      </c>
      <c r="E9543">
        <f>VLOOKUP(Чек_позиція!C9543,Товар!A:G,7,FALSE)</f>
        <v>552.86</v>
      </c>
      <c r="F9543">
        <f t="shared" si="149"/>
        <v>1658.58</v>
      </c>
    </row>
    <row r="9544" spans="1:6">
      <c r="A9544" s="4">
        <v>9543</v>
      </c>
      <c r="B9544" s="5">
        <v>3</v>
      </c>
      <c r="C9544" s="6">
        <v>1583</v>
      </c>
      <c r="D9544" s="6">
        <v>4174</v>
      </c>
      <c r="E9544">
        <f>VLOOKUP(Чек_позиція!C9544,Товар!A:G,7,FALSE)</f>
        <v>289.2</v>
      </c>
      <c r="F9544">
        <f t="shared" si="149"/>
        <v>867.59999999999991</v>
      </c>
    </row>
    <row r="9545" spans="1:6">
      <c r="A9545" s="4">
        <v>9544</v>
      </c>
      <c r="B9545" s="5">
        <v>4</v>
      </c>
      <c r="C9545" s="6">
        <v>9353</v>
      </c>
      <c r="D9545" s="6">
        <v>4174</v>
      </c>
      <c r="E9545">
        <f>VLOOKUP(Чек_позиція!C9545,Товар!A:G,7,FALSE)</f>
        <v>478.83</v>
      </c>
      <c r="F9545">
        <f t="shared" si="149"/>
        <v>1915.32</v>
      </c>
    </row>
    <row r="9546" spans="1:6">
      <c r="A9546" s="4">
        <v>9545</v>
      </c>
      <c r="B9546" s="5">
        <v>2</v>
      </c>
      <c r="C9546" s="6">
        <v>1803</v>
      </c>
      <c r="D9546" s="6">
        <v>4175</v>
      </c>
      <c r="E9546">
        <f>VLOOKUP(Чек_позиція!C9546,Товар!A:G,7,FALSE)</f>
        <v>320.72000000000003</v>
      </c>
      <c r="F9546">
        <f t="shared" si="149"/>
        <v>641.44000000000005</v>
      </c>
    </row>
    <row r="9547" spans="1:6">
      <c r="A9547" s="4">
        <v>9546</v>
      </c>
      <c r="B9547" s="5">
        <v>2</v>
      </c>
      <c r="C9547" s="6">
        <v>9127</v>
      </c>
      <c r="D9547" s="6">
        <v>4175</v>
      </c>
      <c r="E9547">
        <f>VLOOKUP(Чек_позиція!C9547,Товар!A:G,7,FALSE)</f>
        <v>787.72</v>
      </c>
      <c r="F9547">
        <f t="shared" si="149"/>
        <v>1575.44</v>
      </c>
    </row>
    <row r="9548" spans="1:6">
      <c r="A9548" s="4">
        <v>9547</v>
      </c>
      <c r="B9548" s="5">
        <v>3</v>
      </c>
      <c r="C9548" s="6">
        <v>290</v>
      </c>
      <c r="D9548" s="6">
        <v>4175</v>
      </c>
      <c r="E9548">
        <f>VLOOKUP(Чек_позиція!C9548,Товар!A:G,7,FALSE)</f>
        <v>674.16</v>
      </c>
      <c r="F9548">
        <f t="shared" si="149"/>
        <v>2022.48</v>
      </c>
    </row>
    <row r="9549" spans="1:6">
      <c r="A9549" s="4">
        <v>9548</v>
      </c>
      <c r="B9549" s="5">
        <v>4</v>
      </c>
      <c r="C9549" s="6">
        <v>3266</v>
      </c>
      <c r="D9549" s="6">
        <v>4176</v>
      </c>
      <c r="E9549">
        <f>VLOOKUP(Чек_позиція!C9549,Товар!A:G,7,FALSE)</f>
        <v>44.1</v>
      </c>
      <c r="F9549">
        <f t="shared" si="149"/>
        <v>176.4</v>
      </c>
    </row>
    <row r="9550" spans="1:6">
      <c r="A9550" s="4">
        <v>9549</v>
      </c>
      <c r="B9550" s="5">
        <v>4</v>
      </c>
      <c r="C9550" s="6">
        <v>1124</v>
      </c>
      <c r="D9550" s="6">
        <v>4176</v>
      </c>
      <c r="E9550">
        <f>VLOOKUP(Чек_позиція!C9550,Товар!A:G,7,FALSE)</f>
        <v>557.44000000000005</v>
      </c>
      <c r="F9550">
        <f t="shared" si="149"/>
        <v>2229.7600000000002</v>
      </c>
    </row>
    <row r="9551" spans="1:6">
      <c r="A9551" s="4">
        <v>9550</v>
      </c>
      <c r="B9551" s="5">
        <v>4</v>
      </c>
      <c r="C9551" s="6">
        <v>6006</v>
      </c>
      <c r="D9551" s="6">
        <v>4176</v>
      </c>
      <c r="E9551">
        <f>VLOOKUP(Чек_позиція!C9551,Товар!A:G,7,FALSE)</f>
        <v>249.57</v>
      </c>
      <c r="F9551">
        <f t="shared" si="149"/>
        <v>998.28</v>
      </c>
    </row>
    <row r="9552" spans="1:6">
      <c r="A9552" s="4">
        <v>9551</v>
      </c>
      <c r="B9552" s="5">
        <v>1</v>
      </c>
      <c r="C9552" s="6">
        <v>2740</v>
      </c>
      <c r="D9552" s="6">
        <v>4176</v>
      </c>
      <c r="E9552">
        <f>VLOOKUP(Чек_позиція!C9552,Товар!A:G,7,FALSE)</f>
        <v>540.72</v>
      </c>
      <c r="F9552">
        <f t="shared" si="149"/>
        <v>540.72</v>
      </c>
    </row>
    <row r="9553" spans="1:6">
      <c r="A9553" s="4">
        <v>9552</v>
      </c>
      <c r="B9553" s="5">
        <v>2</v>
      </c>
      <c r="C9553" s="6">
        <v>7067</v>
      </c>
      <c r="D9553" s="6">
        <v>4177</v>
      </c>
      <c r="E9553">
        <f>VLOOKUP(Чек_позиція!C9553,Товар!A:G,7,FALSE)</f>
        <v>805.92</v>
      </c>
      <c r="F9553">
        <f t="shared" si="149"/>
        <v>1611.84</v>
      </c>
    </row>
    <row r="9554" spans="1:6">
      <c r="A9554" s="4">
        <v>9553</v>
      </c>
      <c r="B9554" s="5">
        <v>2</v>
      </c>
      <c r="C9554" s="6">
        <v>7104</v>
      </c>
      <c r="D9554" s="6">
        <v>4178</v>
      </c>
      <c r="E9554">
        <f>VLOOKUP(Чек_позиція!C9554,Товар!A:G,7,FALSE)</f>
        <v>879.49</v>
      </c>
      <c r="F9554">
        <f t="shared" si="149"/>
        <v>1758.98</v>
      </c>
    </row>
    <row r="9555" spans="1:6">
      <c r="A9555" s="4">
        <v>9554</v>
      </c>
      <c r="B9555" s="5">
        <v>1</v>
      </c>
      <c r="C9555" s="6">
        <v>905</v>
      </c>
      <c r="D9555" s="6">
        <v>4178</v>
      </c>
      <c r="E9555">
        <f>VLOOKUP(Чек_позиція!C9555,Товар!A:G,7,FALSE)</f>
        <v>425.64</v>
      </c>
      <c r="F9555">
        <f t="shared" si="149"/>
        <v>425.64</v>
      </c>
    </row>
    <row r="9556" spans="1:6">
      <c r="A9556" s="4">
        <v>9555</v>
      </c>
      <c r="B9556" s="5">
        <v>4</v>
      </c>
      <c r="C9556" s="6">
        <v>5600</v>
      </c>
      <c r="D9556" s="6">
        <v>4178</v>
      </c>
      <c r="E9556">
        <f>VLOOKUP(Чек_позиція!C9556,Товар!A:G,7,FALSE)</f>
        <v>440.79</v>
      </c>
      <c r="F9556">
        <f t="shared" si="149"/>
        <v>1763.16</v>
      </c>
    </row>
    <row r="9557" spans="1:6">
      <c r="A9557" s="4">
        <v>9556</v>
      </c>
      <c r="B9557" s="5">
        <v>2</v>
      </c>
      <c r="C9557" s="6">
        <v>8581</v>
      </c>
      <c r="D9557" s="6">
        <v>4178</v>
      </c>
      <c r="E9557">
        <f>VLOOKUP(Чек_позиція!C9557,Товар!A:G,7,FALSE)</f>
        <v>351.99</v>
      </c>
      <c r="F9557">
        <f t="shared" si="149"/>
        <v>703.98</v>
      </c>
    </row>
    <row r="9558" spans="1:6">
      <c r="A9558" s="4">
        <v>9557</v>
      </c>
      <c r="B9558" s="5">
        <v>3</v>
      </c>
      <c r="C9558" s="6">
        <v>3398</v>
      </c>
      <c r="D9558" s="6">
        <v>4179</v>
      </c>
      <c r="E9558">
        <f>VLOOKUP(Чек_позиція!C9558,Товар!A:G,7,FALSE)</f>
        <v>813.88</v>
      </c>
      <c r="F9558">
        <f t="shared" si="149"/>
        <v>2441.64</v>
      </c>
    </row>
    <row r="9559" spans="1:6">
      <c r="A9559" s="4">
        <v>9558</v>
      </c>
      <c r="B9559" s="5">
        <v>1</v>
      </c>
      <c r="C9559" s="6">
        <v>7003</v>
      </c>
      <c r="D9559" s="6">
        <v>4179</v>
      </c>
      <c r="E9559">
        <f>VLOOKUP(Чек_позиція!C9559,Товар!A:G,7,FALSE)</f>
        <v>281.18</v>
      </c>
      <c r="F9559">
        <f t="shared" si="149"/>
        <v>281.18</v>
      </c>
    </row>
    <row r="9560" spans="1:6">
      <c r="A9560" s="4">
        <v>9559</v>
      </c>
      <c r="B9560" s="5">
        <v>3</v>
      </c>
      <c r="C9560" s="6">
        <v>7611</v>
      </c>
      <c r="D9560" s="6">
        <v>4179</v>
      </c>
      <c r="E9560">
        <f>VLOOKUP(Чек_позиція!C9560,Товар!A:G,7,FALSE)</f>
        <v>305.7</v>
      </c>
      <c r="F9560">
        <f t="shared" si="149"/>
        <v>917.09999999999991</v>
      </c>
    </row>
    <row r="9561" spans="1:6">
      <c r="A9561" s="4">
        <v>9560</v>
      </c>
      <c r="B9561" s="5">
        <v>3</v>
      </c>
      <c r="C9561" s="6">
        <v>7236</v>
      </c>
      <c r="D9561" s="6">
        <v>4179</v>
      </c>
      <c r="E9561">
        <f>VLOOKUP(Чек_позиція!C9561,Товар!A:G,7,FALSE)</f>
        <v>64.540000000000006</v>
      </c>
      <c r="F9561">
        <f t="shared" si="149"/>
        <v>193.62</v>
      </c>
    </row>
    <row r="9562" spans="1:6">
      <c r="A9562" s="4">
        <v>9561</v>
      </c>
      <c r="B9562" s="5">
        <v>4</v>
      </c>
      <c r="C9562" s="6">
        <v>8354</v>
      </c>
      <c r="D9562" s="6">
        <v>4180</v>
      </c>
      <c r="E9562">
        <f>VLOOKUP(Чек_позиція!C9562,Товар!A:G,7,FALSE)</f>
        <v>514.35</v>
      </c>
      <c r="F9562">
        <f t="shared" si="149"/>
        <v>2057.4</v>
      </c>
    </row>
    <row r="9563" spans="1:6">
      <c r="A9563" s="4">
        <v>9562</v>
      </c>
      <c r="B9563" s="5">
        <v>3</v>
      </c>
      <c r="C9563" s="6">
        <v>6824</v>
      </c>
      <c r="D9563" s="6">
        <v>4180</v>
      </c>
      <c r="E9563">
        <f>VLOOKUP(Чек_позиція!C9563,Товар!A:G,7,FALSE)</f>
        <v>266.64999999999998</v>
      </c>
      <c r="F9563">
        <f t="shared" si="149"/>
        <v>799.94999999999993</v>
      </c>
    </row>
    <row r="9564" spans="1:6">
      <c r="A9564" s="4">
        <v>9563</v>
      </c>
      <c r="B9564" s="5">
        <v>4</v>
      </c>
      <c r="C9564" s="6">
        <v>4310</v>
      </c>
      <c r="D9564" s="6">
        <v>4180</v>
      </c>
      <c r="E9564">
        <f>VLOOKUP(Чек_позиція!C9564,Товар!A:G,7,FALSE)</f>
        <v>77.61</v>
      </c>
      <c r="F9564">
        <f t="shared" si="149"/>
        <v>310.44</v>
      </c>
    </row>
    <row r="9565" spans="1:6">
      <c r="A9565" s="4">
        <v>9564</v>
      </c>
      <c r="B9565" s="5">
        <v>2</v>
      </c>
      <c r="C9565" s="6">
        <v>9390</v>
      </c>
      <c r="D9565" s="6">
        <v>4181</v>
      </c>
      <c r="E9565">
        <f>VLOOKUP(Чек_позиція!C9565,Товар!A:G,7,FALSE)</f>
        <v>85.57</v>
      </c>
      <c r="F9565">
        <f t="shared" si="149"/>
        <v>171.14</v>
      </c>
    </row>
    <row r="9566" spans="1:6">
      <c r="A9566" s="4">
        <v>9565</v>
      </c>
      <c r="B9566" s="5">
        <v>4</v>
      </c>
      <c r="C9566" s="6">
        <v>7712</v>
      </c>
      <c r="D9566" s="6">
        <v>4182</v>
      </c>
      <c r="E9566">
        <f>VLOOKUP(Чек_позиція!C9566,Товар!A:G,7,FALSE)</f>
        <v>766.37</v>
      </c>
      <c r="F9566">
        <f t="shared" si="149"/>
        <v>3065.48</v>
      </c>
    </row>
    <row r="9567" spans="1:6">
      <c r="A9567" s="4">
        <v>9566</v>
      </c>
      <c r="B9567" s="5">
        <v>3</v>
      </c>
      <c r="C9567" s="6">
        <v>1052</v>
      </c>
      <c r="D9567" s="6">
        <v>4182</v>
      </c>
      <c r="E9567">
        <f>VLOOKUP(Чек_позиція!C9567,Товар!A:G,7,FALSE)</f>
        <v>46.49</v>
      </c>
      <c r="F9567">
        <f t="shared" si="149"/>
        <v>139.47</v>
      </c>
    </row>
    <row r="9568" spans="1:6">
      <c r="A9568" s="4">
        <v>9567</v>
      </c>
      <c r="B9568" s="5">
        <v>3</v>
      </c>
      <c r="C9568" s="6">
        <v>3572</v>
      </c>
      <c r="D9568" s="6">
        <v>4182</v>
      </c>
      <c r="E9568">
        <f>VLOOKUP(Чек_позиція!C9568,Товар!A:G,7,FALSE)</f>
        <v>438.5</v>
      </c>
      <c r="F9568">
        <f t="shared" si="149"/>
        <v>1315.5</v>
      </c>
    </row>
    <row r="9569" spans="1:6">
      <c r="A9569" s="4">
        <v>9568</v>
      </c>
      <c r="B9569" s="5">
        <v>1</v>
      </c>
      <c r="C9569" s="6">
        <v>5000</v>
      </c>
      <c r="D9569" s="6">
        <v>4183</v>
      </c>
      <c r="E9569">
        <f>VLOOKUP(Чек_позиція!C9569,Товар!A:G,7,FALSE)</f>
        <v>144.63</v>
      </c>
      <c r="F9569">
        <f t="shared" si="149"/>
        <v>144.63</v>
      </c>
    </row>
    <row r="9570" spans="1:6">
      <c r="A9570" s="4">
        <v>9569</v>
      </c>
      <c r="B9570" s="5">
        <v>1</v>
      </c>
      <c r="C9570" s="6">
        <v>8592</v>
      </c>
      <c r="D9570" s="6">
        <v>4183</v>
      </c>
      <c r="E9570">
        <f>VLOOKUP(Чек_позиція!C9570,Товар!A:G,7,FALSE)</f>
        <v>273.48</v>
      </c>
      <c r="F9570">
        <f t="shared" si="149"/>
        <v>273.48</v>
      </c>
    </row>
    <row r="9571" spans="1:6">
      <c r="A9571" s="4">
        <v>9570</v>
      </c>
      <c r="B9571" s="5">
        <v>1</v>
      </c>
      <c r="C9571" s="6">
        <v>3999</v>
      </c>
      <c r="D9571" s="6">
        <v>4183</v>
      </c>
      <c r="E9571">
        <f>VLOOKUP(Чек_позиція!C9571,Товар!A:G,7,FALSE)</f>
        <v>339.77</v>
      </c>
      <c r="F9571">
        <f t="shared" si="149"/>
        <v>339.77</v>
      </c>
    </row>
    <row r="9572" spans="1:6">
      <c r="A9572" s="4">
        <v>9571</v>
      </c>
      <c r="B9572" s="5">
        <v>4</v>
      </c>
      <c r="C9572" s="6">
        <v>3844</v>
      </c>
      <c r="D9572" s="6">
        <v>4184</v>
      </c>
      <c r="E9572">
        <f>VLOOKUP(Чек_позиція!C9572,Товар!A:G,7,FALSE)</f>
        <v>559.11</v>
      </c>
      <c r="F9572">
        <f t="shared" si="149"/>
        <v>2236.44</v>
      </c>
    </row>
    <row r="9573" spans="1:6">
      <c r="A9573" s="4">
        <v>9572</v>
      </c>
      <c r="B9573" s="5">
        <v>4</v>
      </c>
      <c r="C9573" s="6">
        <v>9664</v>
      </c>
      <c r="D9573" s="6">
        <v>4184</v>
      </c>
      <c r="E9573">
        <f>VLOOKUP(Чек_позиція!C9573,Товар!A:G,7,FALSE)</f>
        <v>865.77</v>
      </c>
      <c r="F9573">
        <f t="shared" si="149"/>
        <v>3463.08</v>
      </c>
    </row>
    <row r="9574" spans="1:6">
      <c r="A9574" s="4">
        <v>9573</v>
      </c>
      <c r="B9574" s="5">
        <v>4</v>
      </c>
      <c r="C9574" s="6">
        <v>6560</v>
      </c>
      <c r="D9574" s="6">
        <v>4184</v>
      </c>
      <c r="E9574">
        <f>VLOOKUP(Чек_позиція!C9574,Товар!A:G,7,FALSE)</f>
        <v>447.17</v>
      </c>
      <c r="F9574">
        <f t="shared" si="149"/>
        <v>1788.68</v>
      </c>
    </row>
    <row r="9575" spans="1:6">
      <c r="A9575" s="4">
        <v>9574</v>
      </c>
      <c r="B9575" s="5">
        <v>1</v>
      </c>
      <c r="C9575" s="6">
        <v>2811</v>
      </c>
      <c r="D9575" s="6">
        <v>4184</v>
      </c>
      <c r="E9575">
        <f>VLOOKUP(Чек_позиція!C9575,Товар!A:G,7,FALSE)</f>
        <v>735.69</v>
      </c>
      <c r="F9575">
        <f t="shared" si="149"/>
        <v>735.69</v>
      </c>
    </row>
    <row r="9576" spans="1:6">
      <c r="A9576" s="4">
        <v>9575</v>
      </c>
      <c r="B9576" s="5">
        <v>1</v>
      </c>
      <c r="C9576" s="6">
        <v>2492</v>
      </c>
      <c r="D9576" s="6">
        <v>4184</v>
      </c>
      <c r="E9576">
        <f>VLOOKUP(Чек_позиція!C9576,Товар!A:G,7,FALSE)</f>
        <v>591.99</v>
      </c>
      <c r="F9576">
        <f t="shared" si="149"/>
        <v>591.99</v>
      </c>
    </row>
    <row r="9577" spans="1:6">
      <c r="A9577" s="4">
        <v>9576</v>
      </c>
      <c r="B9577" s="5">
        <v>1</v>
      </c>
      <c r="C9577" s="6">
        <v>2983</v>
      </c>
      <c r="D9577" s="6">
        <v>4185</v>
      </c>
      <c r="E9577">
        <f>VLOOKUP(Чек_позиція!C9577,Товар!A:G,7,FALSE)</f>
        <v>497.41</v>
      </c>
      <c r="F9577">
        <f t="shared" si="149"/>
        <v>497.41</v>
      </c>
    </row>
    <row r="9578" spans="1:6">
      <c r="A9578" s="4">
        <v>9577</v>
      </c>
      <c r="B9578" s="5">
        <v>2</v>
      </c>
      <c r="C9578" s="6">
        <v>5575</v>
      </c>
      <c r="D9578" s="6">
        <v>4185</v>
      </c>
      <c r="E9578">
        <f>VLOOKUP(Чек_позиція!C9578,Товар!A:G,7,FALSE)</f>
        <v>501.55</v>
      </c>
      <c r="F9578">
        <f t="shared" si="149"/>
        <v>1003.1</v>
      </c>
    </row>
    <row r="9579" spans="1:6">
      <c r="A9579" s="4">
        <v>9578</v>
      </c>
      <c r="B9579" s="5">
        <v>1</v>
      </c>
      <c r="C9579" s="6">
        <v>4905</v>
      </c>
      <c r="D9579" s="6">
        <v>4185</v>
      </c>
      <c r="E9579">
        <f>VLOOKUP(Чек_позиція!C9579,Товар!A:G,7,FALSE)</f>
        <v>474.98</v>
      </c>
      <c r="F9579">
        <f t="shared" si="149"/>
        <v>474.98</v>
      </c>
    </row>
    <row r="9580" spans="1:6">
      <c r="A9580" s="4">
        <v>9579</v>
      </c>
      <c r="B9580" s="5">
        <v>3</v>
      </c>
      <c r="C9580" s="6">
        <v>2540</v>
      </c>
      <c r="D9580" s="6">
        <v>4185</v>
      </c>
      <c r="E9580">
        <f>VLOOKUP(Чек_позиція!C9580,Товар!A:G,7,FALSE)</f>
        <v>575.54999999999995</v>
      </c>
      <c r="F9580">
        <f t="shared" si="149"/>
        <v>1726.6499999999999</v>
      </c>
    </row>
    <row r="9581" spans="1:6">
      <c r="A9581" s="4">
        <v>9580</v>
      </c>
      <c r="B9581" s="5">
        <v>3</v>
      </c>
      <c r="C9581" s="6">
        <v>6131</v>
      </c>
      <c r="D9581" s="6">
        <v>4186</v>
      </c>
      <c r="E9581">
        <f>VLOOKUP(Чек_позиція!C9581,Товар!A:G,7,FALSE)</f>
        <v>773.39</v>
      </c>
      <c r="F9581">
        <f t="shared" si="149"/>
        <v>2320.17</v>
      </c>
    </row>
    <row r="9582" spans="1:6">
      <c r="A9582" s="4">
        <v>9581</v>
      </c>
      <c r="B9582" s="5">
        <v>1</v>
      </c>
      <c r="C9582" s="6">
        <v>1157</v>
      </c>
      <c r="D9582" s="6">
        <v>4186</v>
      </c>
      <c r="E9582">
        <f>VLOOKUP(Чек_позиція!C9582,Товар!A:G,7,FALSE)</f>
        <v>189.38</v>
      </c>
      <c r="F9582">
        <f t="shared" si="149"/>
        <v>189.38</v>
      </c>
    </row>
    <row r="9583" spans="1:6">
      <c r="A9583" s="4">
        <v>9582</v>
      </c>
      <c r="B9583" s="5">
        <v>1</v>
      </c>
      <c r="C9583" s="6">
        <v>1688</v>
      </c>
      <c r="D9583" s="6">
        <v>4186</v>
      </c>
      <c r="E9583">
        <f>VLOOKUP(Чек_позиція!C9583,Товар!A:G,7,FALSE)</f>
        <v>382.43</v>
      </c>
      <c r="F9583">
        <f t="shared" si="149"/>
        <v>382.43</v>
      </c>
    </row>
    <row r="9584" spans="1:6">
      <c r="A9584" s="4">
        <v>9583</v>
      </c>
      <c r="B9584" s="5">
        <v>4</v>
      </c>
      <c r="C9584" s="6">
        <v>447</v>
      </c>
      <c r="D9584" s="6">
        <v>4186</v>
      </c>
      <c r="E9584">
        <f>VLOOKUP(Чек_позиція!C9584,Товар!A:G,7,FALSE)</f>
        <v>457.89</v>
      </c>
      <c r="F9584">
        <f t="shared" si="149"/>
        <v>1831.56</v>
      </c>
    </row>
    <row r="9585" spans="1:6">
      <c r="A9585" s="4">
        <v>9584</v>
      </c>
      <c r="B9585" s="5">
        <v>4</v>
      </c>
      <c r="C9585" s="6">
        <v>611</v>
      </c>
      <c r="D9585" s="6">
        <v>4187</v>
      </c>
      <c r="E9585">
        <f>VLOOKUP(Чек_позиція!C9585,Товар!A:G,7,FALSE)</f>
        <v>356.96</v>
      </c>
      <c r="F9585">
        <f t="shared" si="149"/>
        <v>1427.84</v>
      </c>
    </row>
    <row r="9586" spans="1:6">
      <c r="A9586" s="4">
        <v>9585</v>
      </c>
      <c r="B9586" s="5">
        <v>3</v>
      </c>
      <c r="C9586" s="6">
        <v>1205</v>
      </c>
      <c r="D9586" s="6">
        <v>4187</v>
      </c>
      <c r="E9586">
        <f>VLOOKUP(Чек_позиція!C9586,Товар!A:G,7,FALSE)</f>
        <v>587.33000000000004</v>
      </c>
      <c r="F9586">
        <f t="shared" si="149"/>
        <v>1761.9900000000002</v>
      </c>
    </row>
    <row r="9587" spans="1:6">
      <c r="A9587" s="4">
        <v>9586</v>
      </c>
      <c r="B9587" s="5">
        <v>3</v>
      </c>
      <c r="C9587" s="6">
        <v>3613</v>
      </c>
      <c r="D9587" s="6">
        <v>4187</v>
      </c>
      <c r="E9587">
        <f>VLOOKUP(Чек_позиція!C9587,Товар!A:G,7,FALSE)</f>
        <v>570.67999999999995</v>
      </c>
      <c r="F9587">
        <f t="shared" si="149"/>
        <v>1712.04</v>
      </c>
    </row>
    <row r="9588" spans="1:6">
      <c r="A9588" s="4">
        <v>9587</v>
      </c>
      <c r="B9588" s="5">
        <v>4</v>
      </c>
      <c r="C9588" s="6">
        <v>4602</v>
      </c>
      <c r="D9588" s="6">
        <v>4188</v>
      </c>
      <c r="E9588">
        <f>VLOOKUP(Чек_позиція!C9588,Товар!A:G,7,FALSE)</f>
        <v>142.35</v>
      </c>
      <c r="F9588">
        <f t="shared" si="149"/>
        <v>569.4</v>
      </c>
    </row>
    <row r="9589" spans="1:6">
      <c r="A9589" s="4">
        <v>9588</v>
      </c>
      <c r="B9589" s="5">
        <v>4</v>
      </c>
      <c r="C9589" s="6">
        <v>9247</v>
      </c>
      <c r="D9589" s="6">
        <v>4188</v>
      </c>
      <c r="E9589">
        <f>VLOOKUP(Чек_позиція!C9589,Товар!A:G,7,FALSE)</f>
        <v>906.29</v>
      </c>
      <c r="F9589">
        <f t="shared" si="149"/>
        <v>3625.16</v>
      </c>
    </row>
    <row r="9590" spans="1:6">
      <c r="A9590" s="4">
        <v>9589</v>
      </c>
      <c r="B9590" s="5">
        <v>4</v>
      </c>
      <c r="C9590" s="6">
        <v>9456</v>
      </c>
      <c r="D9590" s="6">
        <v>4188</v>
      </c>
      <c r="E9590">
        <f>VLOOKUP(Чек_позиція!C9590,Товар!A:G,7,FALSE)</f>
        <v>925.7</v>
      </c>
      <c r="F9590">
        <f t="shared" si="149"/>
        <v>3702.8</v>
      </c>
    </row>
    <row r="9591" spans="1:6">
      <c r="A9591" s="4">
        <v>9590</v>
      </c>
      <c r="B9591" s="5">
        <v>1</v>
      </c>
      <c r="C9591" s="6">
        <v>8532</v>
      </c>
      <c r="D9591" s="6">
        <v>4189</v>
      </c>
      <c r="E9591">
        <f>VLOOKUP(Чек_позиція!C9591,Товар!A:G,7,FALSE)</f>
        <v>675.23</v>
      </c>
      <c r="F9591">
        <f t="shared" si="149"/>
        <v>675.23</v>
      </c>
    </row>
    <row r="9592" spans="1:6">
      <c r="A9592" s="4">
        <v>9591</v>
      </c>
      <c r="B9592" s="5">
        <v>1</v>
      </c>
      <c r="C9592" s="6">
        <v>3713</v>
      </c>
      <c r="D9592" s="6">
        <v>4189</v>
      </c>
      <c r="E9592">
        <f>VLOOKUP(Чек_позиція!C9592,Товар!A:G,7,FALSE)</f>
        <v>833.14</v>
      </c>
      <c r="F9592">
        <f t="shared" si="149"/>
        <v>833.14</v>
      </c>
    </row>
    <row r="9593" spans="1:6">
      <c r="A9593" s="4">
        <v>9592</v>
      </c>
      <c r="B9593" s="5">
        <v>2</v>
      </c>
      <c r="C9593" s="6">
        <v>5597</v>
      </c>
      <c r="D9593" s="6">
        <v>4189</v>
      </c>
      <c r="E9593">
        <f>VLOOKUP(Чек_позиція!C9593,Товар!A:G,7,FALSE)</f>
        <v>179.48</v>
      </c>
      <c r="F9593">
        <f t="shared" si="149"/>
        <v>358.96</v>
      </c>
    </row>
    <row r="9594" spans="1:6">
      <c r="A9594" s="4">
        <v>9593</v>
      </c>
      <c r="B9594" s="5">
        <v>3</v>
      </c>
      <c r="C9594" s="6">
        <v>9685</v>
      </c>
      <c r="D9594" s="6">
        <v>4189</v>
      </c>
      <c r="E9594">
        <f>VLOOKUP(Чек_позиція!C9594,Товар!A:G,7,FALSE)</f>
        <v>318.61</v>
      </c>
      <c r="F9594">
        <f t="shared" si="149"/>
        <v>955.83</v>
      </c>
    </row>
    <row r="9595" spans="1:6">
      <c r="A9595" s="4">
        <v>9594</v>
      </c>
      <c r="B9595" s="5">
        <v>1</v>
      </c>
      <c r="C9595" s="6">
        <v>8003</v>
      </c>
      <c r="D9595" s="6">
        <v>4190</v>
      </c>
      <c r="E9595">
        <f>VLOOKUP(Чек_позиція!C9595,Товар!A:G,7,FALSE)</f>
        <v>524.82000000000005</v>
      </c>
      <c r="F9595">
        <f t="shared" si="149"/>
        <v>524.82000000000005</v>
      </c>
    </row>
    <row r="9596" spans="1:6">
      <c r="A9596" s="4">
        <v>9595</v>
      </c>
      <c r="B9596" s="5">
        <v>2</v>
      </c>
      <c r="C9596" s="6">
        <v>14</v>
      </c>
      <c r="D9596" s="6">
        <v>4191</v>
      </c>
      <c r="E9596">
        <f>VLOOKUP(Чек_позиція!C9596,Товар!A:G,7,FALSE)</f>
        <v>338.59</v>
      </c>
      <c r="F9596">
        <f t="shared" si="149"/>
        <v>677.18</v>
      </c>
    </row>
    <row r="9597" spans="1:6">
      <c r="A9597" s="4">
        <v>9596</v>
      </c>
      <c r="B9597" s="5">
        <v>2</v>
      </c>
      <c r="C9597" s="6">
        <v>8835</v>
      </c>
      <c r="D9597" s="6">
        <v>4191</v>
      </c>
      <c r="E9597">
        <f>VLOOKUP(Чек_позиція!C9597,Товар!A:G,7,FALSE)</f>
        <v>79.25</v>
      </c>
      <c r="F9597">
        <f t="shared" si="149"/>
        <v>158.5</v>
      </c>
    </row>
    <row r="9598" spans="1:6">
      <c r="A9598" s="4">
        <v>9597</v>
      </c>
      <c r="B9598" s="5">
        <v>3</v>
      </c>
      <c r="C9598" s="6">
        <v>6142</v>
      </c>
      <c r="D9598" s="6">
        <v>4191</v>
      </c>
      <c r="E9598">
        <f>VLOOKUP(Чек_позиція!C9598,Товар!A:G,7,FALSE)</f>
        <v>877.49</v>
      </c>
      <c r="F9598">
        <f t="shared" si="149"/>
        <v>2632.4700000000003</v>
      </c>
    </row>
    <row r="9599" spans="1:6">
      <c r="A9599" s="4">
        <v>9598</v>
      </c>
      <c r="B9599" s="5">
        <v>1</v>
      </c>
      <c r="C9599" s="6">
        <v>6100</v>
      </c>
      <c r="D9599" s="6">
        <v>4192</v>
      </c>
      <c r="E9599">
        <f>VLOOKUP(Чек_позиція!C9599,Товар!A:G,7,FALSE)</f>
        <v>325.52999999999997</v>
      </c>
      <c r="F9599">
        <f t="shared" si="149"/>
        <v>325.52999999999997</v>
      </c>
    </row>
    <row r="9600" spans="1:6">
      <c r="A9600" s="4">
        <v>9599</v>
      </c>
      <c r="B9600" s="5">
        <v>2</v>
      </c>
      <c r="C9600" s="6">
        <v>4425</v>
      </c>
      <c r="D9600" s="6">
        <v>4192</v>
      </c>
      <c r="E9600">
        <f>VLOOKUP(Чек_позиція!C9600,Товар!A:G,7,FALSE)</f>
        <v>657.93</v>
      </c>
      <c r="F9600">
        <f t="shared" si="149"/>
        <v>1315.86</v>
      </c>
    </row>
    <row r="9601" spans="1:6">
      <c r="A9601" s="4">
        <v>9600</v>
      </c>
      <c r="B9601" s="5">
        <v>3</v>
      </c>
      <c r="C9601" s="6">
        <v>4761</v>
      </c>
      <c r="D9601" s="6">
        <v>4192</v>
      </c>
      <c r="E9601">
        <f>VLOOKUP(Чек_позиція!C9601,Товар!A:G,7,FALSE)</f>
        <v>876.6</v>
      </c>
      <c r="F9601">
        <f t="shared" si="149"/>
        <v>2629.8</v>
      </c>
    </row>
    <row r="9602" spans="1:6">
      <c r="A9602" s="4">
        <v>9601</v>
      </c>
      <c r="B9602" s="5">
        <v>4</v>
      </c>
      <c r="C9602" s="6">
        <v>5830</v>
      </c>
      <c r="D9602" s="6">
        <v>4192</v>
      </c>
      <c r="E9602">
        <f>VLOOKUP(Чек_позиція!C9602,Товар!A:G,7,FALSE)</f>
        <v>647.64</v>
      </c>
      <c r="F9602">
        <f t="shared" si="149"/>
        <v>2590.56</v>
      </c>
    </row>
    <row r="9603" spans="1:6">
      <c r="A9603" s="4">
        <v>9602</v>
      </c>
      <c r="B9603" s="5">
        <v>1</v>
      </c>
      <c r="C9603" s="6">
        <v>716</v>
      </c>
      <c r="D9603" s="6">
        <v>4193</v>
      </c>
      <c r="E9603">
        <f>VLOOKUP(Чек_позиція!C9603,Товар!A:G,7,FALSE)</f>
        <v>681.44</v>
      </c>
      <c r="F9603">
        <f t="shared" ref="F9603:F9666" si="150">B9603*E9603</f>
        <v>681.44</v>
      </c>
    </row>
    <row r="9604" spans="1:6">
      <c r="A9604" s="4">
        <v>9603</v>
      </c>
      <c r="B9604" s="5">
        <v>1</v>
      </c>
      <c r="C9604" s="6">
        <v>2860</v>
      </c>
      <c r="D9604" s="6">
        <v>4193</v>
      </c>
      <c r="E9604">
        <f>VLOOKUP(Чек_позиція!C9604,Товар!A:G,7,FALSE)</f>
        <v>783.99</v>
      </c>
      <c r="F9604">
        <f t="shared" si="150"/>
        <v>783.99</v>
      </c>
    </row>
    <row r="9605" spans="1:6">
      <c r="A9605" s="4">
        <v>9604</v>
      </c>
      <c r="B9605" s="5">
        <v>2</v>
      </c>
      <c r="C9605" s="6">
        <v>3908</v>
      </c>
      <c r="D9605" s="6">
        <v>4193</v>
      </c>
      <c r="E9605">
        <f>VLOOKUP(Чек_позиція!C9605,Товар!A:G,7,FALSE)</f>
        <v>423.76</v>
      </c>
      <c r="F9605">
        <f t="shared" si="150"/>
        <v>847.52</v>
      </c>
    </row>
    <row r="9606" spans="1:6">
      <c r="A9606" s="4">
        <v>9605</v>
      </c>
      <c r="B9606" s="5">
        <v>4</v>
      </c>
      <c r="C9606" s="6">
        <v>4722</v>
      </c>
      <c r="D9606" s="6">
        <v>4193</v>
      </c>
      <c r="E9606">
        <f>VLOOKUP(Чек_позиція!C9606,Товар!A:G,7,FALSE)</f>
        <v>842.35</v>
      </c>
      <c r="F9606">
        <f t="shared" si="150"/>
        <v>3369.4</v>
      </c>
    </row>
    <row r="9607" spans="1:6">
      <c r="A9607" s="4">
        <v>9606</v>
      </c>
      <c r="B9607" s="5">
        <v>1</v>
      </c>
      <c r="C9607" s="6">
        <v>5123</v>
      </c>
      <c r="D9607" s="6">
        <v>4194</v>
      </c>
      <c r="E9607">
        <f>VLOOKUP(Чек_позиція!C9607,Товар!A:G,7,FALSE)</f>
        <v>736.76</v>
      </c>
      <c r="F9607">
        <f t="shared" si="150"/>
        <v>736.76</v>
      </c>
    </row>
    <row r="9608" spans="1:6">
      <c r="A9608" s="4">
        <v>9607</v>
      </c>
      <c r="B9608" s="5">
        <v>1</v>
      </c>
      <c r="C9608" s="6">
        <v>4101</v>
      </c>
      <c r="D9608" s="6">
        <v>4194</v>
      </c>
      <c r="E9608">
        <f>VLOOKUP(Чек_позиція!C9608,Товар!A:G,7,FALSE)</f>
        <v>245.6</v>
      </c>
      <c r="F9608">
        <f t="shared" si="150"/>
        <v>245.6</v>
      </c>
    </row>
    <row r="9609" spans="1:6">
      <c r="A9609" s="4">
        <v>9608</v>
      </c>
      <c r="B9609" s="5">
        <v>2</v>
      </c>
      <c r="C9609" s="6">
        <v>1237</v>
      </c>
      <c r="D9609" s="6">
        <v>4194</v>
      </c>
      <c r="E9609">
        <f>VLOOKUP(Чек_позиція!C9609,Товар!A:G,7,FALSE)</f>
        <v>378.65</v>
      </c>
      <c r="F9609">
        <f t="shared" si="150"/>
        <v>757.3</v>
      </c>
    </row>
    <row r="9610" spans="1:6">
      <c r="A9610" s="4">
        <v>9609</v>
      </c>
      <c r="B9610" s="5">
        <v>1</v>
      </c>
      <c r="C9610" s="6">
        <v>6291</v>
      </c>
      <c r="D9610" s="6">
        <v>4194</v>
      </c>
      <c r="E9610">
        <f>VLOOKUP(Чек_позиція!C9610,Товар!A:G,7,FALSE)</f>
        <v>667.07</v>
      </c>
      <c r="F9610">
        <f t="shared" si="150"/>
        <v>667.07</v>
      </c>
    </row>
    <row r="9611" spans="1:6">
      <c r="A9611" s="4">
        <v>9610</v>
      </c>
      <c r="B9611" s="5">
        <v>3</v>
      </c>
      <c r="C9611" s="6">
        <v>9732</v>
      </c>
      <c r="D9611" s="6">
        <v>4195</v>
      </c>
      <c r="E9611">
        <f>VLOOKUP(Чек_позиція!C9611,Товар!A:G,7,FALSE)</f>
        <v>235.9</v>
      </c>
      <c r="F9611">
        <f t="shared" si="150"/>
        <v>707.7</v>
      </c>
    </row>
    <row r="9612" spans="1:6">
      <c r="A9612" s="4">
        <v>9611</v>
      </c>
      <c r="B9612" s="5">
        <v>4</v>
      </c>
      <c r="C9612" s="6">
        <v>1081</v>
      </c>
      <c r="D9612" s="6">
        <v>4196</v>
      </c>
      <c r="E9612">
        <f>VLOOKUP(Чек_позиція!C9612,Товар!A:G,7,FALSE)</f>
        <v>67.319999999999993</v>
      </c>
      <c r="F9612">
        <f t="shared" si="150"/>
        <v>269.27999999999997</v>
      </c>
    </row>
    <row r="9613" spans="1:6">
      <c r="A9613" s="4">
        <v>9612</v>
      </c>
      <c r="B9613" s="5">
        <v>3</v>
      </c>
      <c r="C9613" s="6">
        <v>7520</v>
      </c>
      <c r="D9613" s="6">
        <v>4197</v>
      </c>
      <c r="E9613">
        <f>VLOOKUP(Чек_позиція!C9613,Товар!A:G,7,FALSE)</f>
        <v>484.56</v>
      </c>
      <c r="F9613">
        <f t="shared" si="150"/>
        <v>1453.68</v>
      </c>
    </row>
    <row r="9614" spans="1:6">
      <c r="A9614" s="4">
        <v>9613</v>
      </c>
      <c r="B9614" s="5">
        <v>2</v>
      </c>
      <c r="C9614" s="6">
        <v>1471</v>
      </c>
      <c r="D9614" s="6">
        <v>4197</v>
      </c>
      <c r="E9614">
        <f>VLOOKUP(Чек_позиція!C9614,Товар!A:G,7,FALSE)</f>
        <v>88.41</v>
      </c>
      <c r="F9614">
        <f t="shared" si="150"/>
        <v>176.82</v>
      </c>
    </row>
    <row r="9615" spans="1:6">
      <c r="A9615" s="4">
        <v>9614</v>
      </c>
      <c r="B9615" s="5">
        <v>4</v>
      </c>
      <c r="C9615" s="6">
        <v>8165</v>
      </c>
      <c r="D9615" s="6">
        <v>4198</v>
      </c>
      <c r="E9615">
        <f>VLOOKUP(Чек_позиція!C9615,Товар!A:G,7,FALSE)</f>
        <v>677.7</v>
      </c>
      <c r="F9615">
        <f t="shared" si="150"/>
        <v>2710.8</v>
      </c>
    </row>
    <row r="9616" spans="1:6">
      <c r="A9616" s="4">
        <v>9615</v>
      </c>
      <c r="B9616" s="5">
        <v>3</v>
      </c>
      <c r="C9616" s="6">
        <v>23</v>
      </c>
      <c r="D9616" s="6">
        <v>4198</v>
      </c>
      <c r="E9616">
        <f>VLOOKUP(Чек_позиція!C9616,Товар!A:G,7,FALSE)</f>
        <v>726.55</v>
      </c>
      <c r="F9616">
        <f t="shared" si="150"/>
        <v>2179.6499999999996</v>
      </c>
    </row>
    <row r="9617" spans="1:6">
      <c r="A9617" s="4">
        <v>9616</v>
      </c>
      <c r="B9617" s="5">
        <v>2</v>
      </c>
      <c r="C9617" s="6">
        <v>5184</v>
      </c>
      <c r="D9617" s="6">
        <v>4198</v>
      </c>
      <c r="E9617">
        <f>VLOOKUP(Чек_позиція!C9617,Товар!A:G,7,FALSE)</f>
        <v>331.51</v>
      </c>
      <c r="F9617">
        <f t="shared" si="150"/>
        <v>663.02</v>
      </c>
    </row>
    <row r="9618" spans="1:6">
      <c r="A9618" s="4">
        <v>9617</v>
      </c>
      <c r="B9618" s="5">
        <v>4</v>
      </c>
      <c r="C9618" s="6">
        <v>8712</v>
      </c>
      <c r="D9618" s="6">
        <v>4198</v>
      </c>
      <c r="E9618">
        <f>VLOOKUP(Чек_позиція!C9618,Товар!A:G,7,FALSE)</f>
        <v>353.48</v>
      </c>
      <c r="F9618">
        <f t="shared" si="150"/>
        <v>1413.92</v>
      </c>
    </row>
    <row r="9619" spans="1:6">
      <c r="A9619" s="4">
        <v>9618</v>
      </c>
      <c r="B9619" s="5">
        <v>3</v>
      </c>
      <c r="C9619" s="6">
        <v>6791</v>
      </c>
      <c r="D9619" s="6">
        <v>4199</v>
      </c>
      <c r="E9619">
        <f>VLOOKUP(Чек_позиція!C9619,Товар!A:G,7,FALSE)</f>
        <v>813.19</v>
      </c>
      <c r="F9619">
        <f t="shared" si="150"/>
        <v>2439.5700000000002</v>
      </c>
    </row>
    <row r="9620" spans="1:6">
      <c r="A9620" s="4">
        <v>9619</v>
      </c>
      <c r="B9620" s="5">
        <v>4</v>
      </c>
      <c r="C9620" s="6">
        <v>9921</v>
      </c>
      <c r="D9620" s="6">
        <v>4199</v>
      </c>
      <c r="E9620">
        <f>VLOOKUP(Чек_позиція!C9620,Товар!A:G,7,FALSE)</f>
        <v>719.17</v>
      </c>
      <c r="F9620">
        <f t="shared" si="150"/>
        <v>2876.68</v>
      </c>
    </row>
    <row r="9621" spans="1:6">
      <c r="A9621" s="4">
        <v>9620</v>
      </c>
      <c r="B9621" s="5">
        <v>2</v>
      </c>
      <c r="C9621" s="6">
        <v>5373</v>
      </c>
      <c r="D9621" s="6">
        <v>4199</v>
      </c>
      <c r="E9621">
        <f>VLOOKUP(Чек_позиція!C9621,Товар!A:G,7,FALSE)</f>
        <v>630.66999999999996</v>
      </c>
      <c r="F9621">
        <f t="shared" si="150"/>
        <v>1261.3399999999999</v>
      </c>
    </row>
    <row r="9622" spans="1:6">
      <c r="A9622" s="4">
        <v>9621</v>
      </c>
      <c r="B9622" s="5">
        <v>3</v>
      </c>
      <c r="C9622" s="6">
        <v>2079</v>
      </c>
      <c r="D9622" s="6">
        <v>4199</v>
      </c>
      <c r="E9622">
        <f>VLOOKUP(Чек_позиція!C9622,Товар!A:G,7,FALSE)</f>
        <v>589.28</v>
      </c>
      <c r="F9622">
        <f t="shared" si="150"/>
        <v>1767.84</v>
      </c>
    </row>
    <row r="9623" spans="1:6">
      <c r="A9623" s="4">
        <v>9622</v>
      </c>
      <c r="B9623" s="5">
        <v>1</v>
      </c>
      <c r="C9623" s="6">
        <v>264</v>
      </c>
      <c r="D9623" s="6">
        <v>4200</v>
      </c>
      <c r="E9623">
        <f>VLOOKUP(Чек_позиція!C9623,Товар!A:G,7,FALSE)</f>
        <v>622.89</v>
      </c>
      <c r="F9623">
        <f t="shared" si="150"/>
        <v>622.89</v>
      </c>
    </row>
    <row r="9624" spans="1:6">
      <c r="A9624" s="4">
        <v>9623</v>
      </c>
      <c r="B9624" s="5">
        <v>4</v>
      </c>
      <c r="C9624" s="6">
        <v>1575</v>
      </c>
      <c r="D9624" s="6">
        <v>4201</v>
      </c>
      <c r="E9624">
        <f>VLOOKUP(Чек_позиція!C9624,Товар!A:G,7,FALSE)</f>
        <v>593.97</v>
      </c>
      <c r="F9624">
        <f t="shared" si="150"/>
        <v>2375.88</v>
      </c>
    </row>
    <row r="9625" spans="1:6">
      <c r="A9625" s="4">
        <v>9624</v>
      </c>
      <c r="B9625" s="5">
        <v>3</v>
      </c>
      <c r="C9625" s="6">
        <v>8689</v>
      </c>
      <c r="D9625" s="6">
        <v>4202</v>
      </c>
      <c r="E9625">
        <f>VLOOKUP(Чек_позиція!C9625,Товар!A:G,7,FALSE)</f>
        <v>535.13</v>
      </c>
      <c r="F9625">
        <f t="shared" si="150"/>
        <v>1605.3899999999999</v>
      </c>
    </row>
    <row r="9626" spans="1:6">
      <c r="A9626" s="4">
        <v>9625</v>
      </c>
      <c r="B9626" s="5">
        <v>2</v>
      </c>
      <c r="C9626" s="6">
        <v>9774</v>
      </c>
      <c r="D9626" s="6">
        <v>4202</v>
      </c>
      <c r="E9626">
        <f>VLOOKUP(Чек_позиція!C9626,Товар!A:G,7,FALSE)</f>
        <v>846.84</v>
      </c>
      <c r="F9626">
        <f t="shared" si="150"/>
        <v>1693.68</v>
      </c>
    </row>
    <row r="9627" spans="1:6">
      <c r="A9627" s="4">
        <v>9626</v>
      </c>
      <c r="B9627" s="5">
        <v>1</v>
      </c>
      <c r="C9627" s="6">
        <v>1471</v>
      </c>
      <c r="D9627" s="6">
        <v>4202</v>
      </c>
      <c r="E9627">
        <f>VLOOKUP(Чек_позиція!C9627,Товар!A:G,7,FALSE)</f>
        <v>88.41</v>
      </c>
      <c r="F9627">
        <f t="shared" si="150"/>
        <v>88.41</v>
      </c>
    </row>
    <row r="9628" spans="1:6">
      <c r="A9628" s="4">
        <v>9627</v>
      </c>
      <c r="B9628" s="5">
        <v>2</v>
      </c>
      <c r="C9628" s="6">
        <v>5824</v>
      </c>
      <c r="D9628" s="6">
        <v>4203</v>
      </c>
      <c r="E9628">
        <f>VLOOKUP(Чек_позиція!C9628,Товар!A:G,7,FALSE)</f>
        <v>698.75</v>
      </c>
      <c r="F9628">
        <f t="shared" si="150"/>
        <v>1397.5</v>
      </c>
    </row>
    <row r="9629" spans="1:6">
      <c r="A9629" s="4">
        <v>9628</v>
      </c>
      <c r="B9629" s="5">
        <v>2</v>
      </c>
      <c r="C9629" s="6">
        <v>5421</v>
      </c>
      <c r="D9629" s="6">
        <v>4203</v>
      </c>
      <c r="E9629">
        <f>VLOOKUP(Чек_позиція!C9629,Товар!A:G,7,FALSE)</f>
        <v>453.61</v>
      </c>
      <c r="F9629">
        <f t="shared" si="150"/>
        <v>907.22</v>
      </c>
    </row>
    <row r="9630" spans="1:6">
      <c r="A9630" s="4">
        <v>9629</v>
      </c>
      <c r="B9630" s="5">
        <v>1</v>
      </c>
      <c r="C9630" s="6">
        <v>3630</v>
      </c>
      <c r="D9630" s="6">
        <v>4203</v>
      </c>
      <c r="E9630">
        <f>VLOOKUP(Чек_позиція!C9630,Товар!A:G,7,FALSE)</f>
        <v>813.81</v>
      </c>
      <c r="F9630">
        <f t="shared" si="150"/>
        <v>813.81</v>
      </c>
    </row>
    <row r="9631" spans="1:6">
      <c r="A9631" s="4">
        <v>9630</v>
      </c>
      <c r="B9631" s="5">
        <v>1</v>
      </c>
      <c r="C9631" s="6">
        <v>8752</v>
      </c>
      <c r="D9631" s="6">
        <v>4203</v>
      </c>
      <c r="E9631">
        <f>VLOOKUP(Чек_позиція!C9631,Товар!A:G,7,FALSE)</f>
        <v>384.47</v>
      </c>
      <c r="F9631">
        <f t="shared" si="150"/>
        <v>384.47</v>
      </c>
    </row>
    <row r="9632" spans="1:6">
      <c r="A9632" s="4">
        <v>9631</v>
      </c>
      <c r="B9632" s="5">
        <v>1</v>
      </c>
      <c r="C9632" s="6">
        <v>3312</v>
      </c>
      <c r="D9632" s="6">
        <v>4204</v>
      </c>
      <c r="E9632">
        <f>VLOOKUP(Чек_позиція!C9632,Товар!A:G,7,FALSE)</f>
        <v>582.01</v>
      </c>
      <c r="F9632">
        <f t="shared" si="150"/>
        <v>582.01</v>
      </c>
    </row>
    <row r="9633" spans="1:6">
      <c r="A9633" s="4">
        <v>9632</v>
      </c>
      <c r="B9633" s="5">
        <v>1</v>
      </c>
      <c r="C9633" s="6">
        <v>6533</v>
      </c>
      <c r="D9633" s="6">
        <v>4204</v>
      </c>
      <c r="E9633">
        <f>VLOOKUP(Чек_позиція!C9633,Товар!A:G,7,FALSE)</f>
        <v>690.11</v>
      </c>
      <c r="F9633">
        <f t="shared" si="150"/>
        <v>690.11</v>
      </c>
    </row>
    <row r="9634" spans="1:6">
      <c r="A9634" s="4">
        <v>9633</v>
      </c>
      <c r="B9634" s="5">
        <v>3</v>
      </c>
      <c r="C9634" s="6">
        <v>3766</v>
      </c>
      <c r="D9634" s="6">
        <v>4204</v>
      </c>
      <c r="E9634">
        <f>VLOOKUP(Чек_позиція!C9634,Товар!A:G,7,FALSE)</f>
        <v>553.79</v>
      </c>
      <c r="F9634">
        <f t="shared" si="150"/>
        <v>1661.37</v>
      </c>
    </row>
    <row r="9635" spans="1:6">
      <c r="A9635" s="4">
        <v>9634</v>
      </c>
      <c r="B9635" s="5">
        <v>2</v>
      </c>
      <c r="C9635" s="6">
        <v>1516</v>
      </c>
      <c r="D9635" s="6">
        <v>4204</v>
      </c>
      <c r="E9635">
        <f>VLOOKUP(Чек_позиція!C9635,Товар!A:G,7,FALSE)</f>
        <v>86.85</v>
      </c>
      <c r="F9635">
        <f t="shared" si="150"/>
        <v>173.7</v>
      </c>
    </row>
    <row r="9636" spans="1:6">
      <c r="A9636" s="4">
        <v>9635</v>
      </c>
      <c r="B9636" s="5">
        <v>4</v>
      </c>
      <c r="C9636" s="6">
        <v>6255</v>
      </c>
      <c r="D9636" s="6">
        <v>4204</v>
      </c>
      <c r="E9636">
        <f>VLOOKUP(Чек_позиція!C9636,Товар!A:G,7,FALSE)</f>
        <v>838.66</v>
      </c>
      <c r="F9636">
        <f t="shared" si="150"/>
        <v>3354.64</v>
      </c>
    </row>
    <row r="9637" spans="1:6">
      <c r="A9637" s="4">
        <v>9636</v>
      </c>
      <c r="B9637" s="5">
        <v>1</v>
      </c>
      <c r="C9637" s="6">
        <v>9919</v>
      </c>
      <c r="D9637" s="6">
        <v>4205</v>
      </c>
      <c r="E9637">
        <f>VLOOKUP(Чек_позиція!C9637,Товар!A:G,7,FALSE)</f>
        <v>660.68</v>
      </c>
      <c r="F9637">
        <f t="shared" si="150"/>
        <v>660.68</v>
      </c>
    </row>
    <row r="9638" spans="1:6">
      <c r="A9638" s="4">
        <v>9637</v>
      </c>
      <c r="B9638" s="5">
        <v>4</v>
      </c>
      <c r="C9638" s="6">
        <v>9071</v>
      </c>
      <c r="D9638" s="6">
        <v>4205</v>
      </c>
      <c r="E9638">
        <f>VLOOKUP(Чек_позиція!C9638,Товар!A:G,7,FALSE)</f>
        <v>310</v>
      </c>
      <c r="F9638">
        <f t="shared" si="150"/>
        <v>1240</v>
      </c>
    </row>
    <row r="9639" spans="1:6">
      <c r="A9639" s="4">
        <v>9638</v>
      </c>
      <c r="B9639" s="5">
        <v>1</v>
      </c>
      <c r="C9639" s="6">
        <v>7416</v>
      </c>
      <c r="D9639" s="6">
        <v>4205</v>
      </c>
      <c r="E9639">
        <f>VLOOKUP(Чек_позиція!C9639,Товар!A:G,7,FALSE)</f>
        <v>526.61</v>
      </c>
      <c r="F9639">
        <f t="shared" si="150"/>
        <v>526.61</v>
      </c>
    </row>
    <row r="9640" spans="1:6">
      <c r="A9640" s="4">
        <v>9639</v>
      </c>
      <c r="B9640" s="5">
        <v>1</v>
      </c>
      <c r="C9640" s="6">
        <v>8656</v>
      </c>
      <c r="D9640" s="6">
        <v>4206</v>
      </c>
      <c r="E9640">
        <f>VLOOKUP(Чек_позиція!C9640,Товар!A:G,7,FALSE)</f>
        <v>597.41999999999996</v>
      </c>
      <c r="F9640">
        <f t="shared" si="150"/>
        <v>597.41999999999996</v>
      </c>
    </row>
    <row r="9641" spans="1:6">
      <c r="A9641" s="4">
        <v>9640</v>
      </c>
      <c r="B9641" s="5">
        <v>3</v>
      </c>
      <c r="C9641" s="6">
        <v>2102</v>
      </c>
      <c r="D9641" s="6">
        <v>4206</v>
      </c>
      <c r="E9641">
        <f>VLOOKUP(Чек_позиція!C9641,Товар!A:G,7,FALSE)</f>
        <v>651.21</v>
      </c>
      <c r="F9641">
        <f t="shared" si="150"/>
        <v>1953.63</v>
      </c>
    </row>
    <row r="9642" spans="1:6">
      <c r="A9642" s="4">
        <v>9641</v>
      </c>
      <c r="B9642" s="5">
        <v>3</v>
      </c>
      <c r="C9642" s="6">
        <v>7779</v>
      </c>
      <c r="D9642" s="6">
        <v>4207</v>
      </c>
      <c r="E9642">
        <f>VLOOKUP(Чек_позиція!C9642,Товар!A:G,7,FALSE)</f>
        <v>916.71</v>
      </c>
      <c r="F9642">
        <f t="shared" si="150"/>
        <v>2750.13</v>
      </c>
    </row>
    <row r="9643" spans="1:6">
      <c r="A9643" s="4">
        <v>9642</v>
      </c>
      <c r="B9643" s="5">
        <v>1</v>
      </c>
      <c r="C9643" s="6">
        <v>2884</v>
      </c>
      <c r="D9643" s="6">
        <v>4207</v>
      </c>
      <c r="E9643">
        <f>VLOOKUP(Чек_позиція!C9643,Товар!A:G,7,FALSE)</f>
        <v>239.71</v>
      </c>
      <c r="F9643">
        <f t="shared" si="150"/>
        <v>239.71</v>
      </c>
    </row>
    <row r="9644" spans="1:6">
      <c r="A9644" s="4">
        <v>9643</v>
      </c>
      <c r="B9644" s="5">
        <v>2</v>
      </c>
      <c r="C9644" s="6">
        <v>7988</v>
      </c>
      <c r="D9644" s="6">
        <v>4207</v>
      </c>
      <c r="E9644">
        <f>VLOOKUP(Чек_позиція!C9644,Товар!A:G,7,FALSE)</f>
        <v>477.97</v>
      </c>
      <c r="F9644">
        <f t="shared" si="150"/>
        <v>955.94</v>
      </c>
    </row>
    <row r="9645" spans="1:6">
      <c r="A9645" s="4">
        <v>9644</v>
      </c>
      <c r="B9645" s="5">
        <v>2</v>
      </c>
      <c r="C9645" s="6">
        <v>1102</v>
      </c>
      <c r="D9645" s="6">
        <v>4207</v>
      </c>
      <c r="E9645">
        <f>VLOOKUP(Чек_позиція!C9645,Товар!A:G,7,FALSE)</f>
        <v>315.47000000000003</v>
      </c>
      <c r="F9645">
        <f t="shared" si="150"/>
        <v>630.94000000000005</v>
      </c>
    </row>
    <row r="9646" spans="1:6">
      <c r="A9646" s="4">
        <v>9645</v>
      </c>
      <c r="B9646" s="5">
        <v>2</v>
      </c>
      <c r="C9646" s="6">
        <v>5023</v>
      </c>
      <c r="D9646" s="6">
        <v>4208</v>
      </c>
      <c r="E9646">
        <f>VLOOKUP(Чек_позиція!C9646,Товар!A:G,7,FALSE)</f>
        <v>442.84</v>
      </c>
      <c r="F9646">
        <f t="shared" si="150"/>
        <v>885.68</v>
      </c>
    </row>
    <row r="9647" spans="1:6">
      <c r="A9647" s="4">
        <v>9646</v>
      </c>
      <c r="B9647" s="5">
        <v>1</v>
      </c>
      <c r="C9647" s="6">
        <v>360</v>
      </c>
      <c r="D9647" s="6">
        <v>4208</v>
      </c>
      <c r="E9647">
        <f>VLOOKUP(Чек_позиція!C9647,Товар!A:G,7,FALSE)</f>
        <v>98.09</v>
      </c>
      <c r="F9647">
        <f t="shared" si="150"/>
        <v>98.09</v>
      </c>
    </row>
    <row r="9648" spans="1:6">
      <c r="A9648" s="4">
        <v>9647</v>
      </c>
      <c r="B9648" s="5">
        <v>1</v>
      </c>
      <c r="C9648" s="6">
        <v>2869</v>
      </c>
      <c r="D9648" s="6">
        <v>4208</v>
      </c>
      <c r="E9648">
        <f>VLOOKUP(Чек_позиція!C9648,Товар!A:G,7,FALSE)</f>
        <v>545.39</v>
      </c>
      <c r="F9648">
        <f t="shared" si="150"/>
        <v>545.39</v>
      </c>
    </row>
    <row r="9649" spans="1:6">
      <c r="A9649" s="4">
        <v>9648</v>
      </c>
      <c r="B9649" s="5">
        <v>2</v>
      </c>
      <c r="C9649" s="6">
        <v>1853</v>
      </c>
      <c r="D9649" s="6">
        <v>4208</v>
      </c>
      <c r="E9649">
        <f>VLOOKUP(Чек_позиція!C9649,Товар!A:G,7,FALSE)</f>
        <v>904.03</v>
      </c>
      <c r="F9649">
        <f t="shared" si="150"/>
        <v>1808.06</v>
      </c>
    </row>
    <row r="9650" spans="1:6">
      <c r="A9650" s="4">
        <v>9649</v>
      </c>
      <c r="B9650" s="5">
        <v>3</v>
      </c>
      <c r="C9650" s="6">
        <v>6308</v>
      </c>
      <c r="D9650" s="6">
        <v>4208</v>
      </c>
      <c r="E9650">
        <f>VLOOKUP(Чек_позиція!C9650,Товар!A:G,7,FALSE)</f>
        <v>318.64</v>
      </c>
      <c r="F9650">
        <f t="shared" si="150"/>
        <v>955.92</v>
      </c>
    </row>
    <row r="9651" spans="1:6">
      <c r="A9651" s="4">
        <v>9650</v>
      </c>
      <c r="B9651" s="5">
        <v>1</v>
      </c>
      <c r="C9651" s="6">
        <v>539</v>
      </c>
      <c r="D9651" s="6">
        <v>4209</v>
      </c>
      <c r="E9651">
        <f>VLOOKUP(Чек_позиція!C9651,Товар!A:G,7,FALSE)</f>
        <v>446.71</v>
      </c>
      <c r="F9651">
        <f t="shared" si="150"/>
        <v>446.71</v>
      </c>
    </row>
    <row r="9652" spans="1:6">
      <c r="A9652" s="4">
        <v>9651</v>
      </c>
      <c r="B9652" s="5">
        <v>4</v>
      </c>
      <c r="C9652" s="6">
        <v>8954</v>
      </c>
      <c r="D9652" s="6">
        <v>4209</v>
      </c>
      <c r="E9652">
        <f>VLOOKUP(Чек_позиція!C9652,Товар!A:G,7,FALSE)</f>
        <v>744.07</v>
      </c>
      <c r="F9652">
        <f t="shared" si="150"/>
        <v>2976.28</v>
      </c>
    </row>
    <row r="9653" spans="1:6">
      <c r="A9653" s="4">
        <v>9652</v>
      </c>
      <c r="B9653" s="5">
        <v>1</v>
      </c>
      <c r="C9653" s="6">
        <v>4732</v>
      </c>
      <c r="D9653" s="6">
        <v>4209</v>
      </c>
      <c r="E9653">
        <f>VLOOKUP(Чек_позиція!C9653,Товар!A:G,7,FALSE)</f>
        <v>586.75</v>
      </c>
      <c r="F9653">
        <f t="shared" si="150"/>
        <v>586.75</v>
      </c>
    </row>
    <row r="9654" spans="1:6">
      <c r="A9654" s="4">
        <v>9653</v>
      </c>
      <c r="B9654" s="5">
        <v>3</v>
      </c>
      <c r="C9654" s="6">
        <v>4548</v>
      </c>
      <c r="D9654" s="6">
        <v>4210</v>
      </c>
      <c r="E9654">
        <f>VLOOKUP(Чек_позиція!C9654,Товар!A:G,7,FALSE)</f>
        <v>414.63</v>
      </c>
      <c r="F9654">
        <f t="shared" si="150"/>
        <v>1243.8899999999999</v>
      </c>
    </row>
    <row r="9655" spans="1:6">
      <c r="A9655" s="4">
        <v>9654</v>
      </c>
      <c r="B9655" s="5">
        <v>2</v>
      </c>
      <c r="C9655" s="6">
        <v>9466</v>
      </c>
      <c r="D9655" s="6">
        <v>4210</v>
      </c>
      <c r="E9655">
        <f>VLOOKUP(Чек_позиція!C9655,Товар!A:G,7,FALSE)</f>
        <v>148.6</v>
      </c>
      <c r="F9655">
        <f t="shared" si="150"/>
        <v>297.2</v>
      </c>
    </row>
    <row r="9656" spans="1:6">
      <c r="A9656" s="4">
        <v>9655</v>
      </c>
      <c r="B9656" s="5">
        <v>2</v>
      </c>
      <c r="C9656" s="6">
        <v>4537</v>
      </c>
      <c r="D9656" s="6">
        <v>4210</v>
      </c>
      <c r="E9656">
        <f>VLOOKUP(Чек_позиція!C9656,Товар!A:G,7,FALSE)</f>
        <v>719</v>
      </c>
      <c r="F9656">
        <f t="shared" si="150"/>
        <v>1438</v>
      </c>
    </row>
    <row r="9657" spans="1:6">
      <c r="A9657" s="4">
        <v>9656</v>
      </c>
      <c r="B9657" s="5">
        <v>3</v>
      </c>
      <c r="C9657" s="6">
        <v>3515</v>
      </c>
      <c r="D9657" s="6">
        <v>4210</v>
      </c>
      <c r="E9657">
        <f>VLOOKUP(Чек_позиція!C9657,Товар!A:G,7,FALSE)</f>
        <v>818.81</v>
      </c>
      <c r="F9657">
        <f t="shared" si="150"/>
        <v>2456.4299999999998</v>
      </c>
    </row>
    <row r="9658" spans="1:6">
      <c r="A9658" s="4">
        <v>9657</v>
      </c>
      <c r="B9658" s="5">
        <v>2</v>
      </c>
      <c r="C9658" s="6">
        <v>4593</v>
      </c>
      <c r="D9658" s="6">
        <v>4211</v>
      </c>
      <c r="E9658">
        <f>VLOOKUP(Чек_позиція!C9658,Товар!A:G,7,FALSE)</f>
        <v>279.2</v>
      </c>
      <c r="F9658">
        <f t="shared" si="150"/>
        <v>558.4</v>
      </c>
    </row>
    <row r="9659" spans="1:6">
      <c r="A9659" s="4">
        <v>9658</v>
      </c>
      <c r="B9659" s="5">
        <v>4</v>
      </c>
      <c r="C9659" s="6">
        <v>4220</v>
      </c>
      <c r="D9659" s="6">
        <v>4212</v>
      </c>
      <c r="E9659">
        <f>VLOOKUP(Чек_позиція!C9659,Товар!A:G,7,FALSE)</f>
        <v>465.97</v>
      </c>
      <c r="F9659">
        <f t="shared" si="150"/>
        <v>1863.88</v>
      </c>
    </row>
    <row r="9660" spans="1:6">
      <c r="A9660" s="4">
        <v>9659</v>
      </c>
      <c r="B9660" s="5">
        <v>2</v>
      </c>
      <c r="C9660" s="6">
        <v>4740</v>
      </c>
      <c r="D9660" s="6">
        <v>4212</v>
      </c>
      <c r="E9660">
        <f>VLOOKUP(Чек_позиція!C9660,Товар!A:G,7,FALSE)</f>
        <v>731.94</v>
      </c>
      <c r="F9660">
        <f t="shared" si="150"/>
        <v>1463.88</v>
      </c>
    </row>
    <row r="9661" spans="1:6">
      <c r="A9661" s="4">
        <v>9660</v>
      </c>
      <c r="B9661" s="5">
        <v>1</v>
      </c>
      <c r="C9661" s="6">
        <v>7599</v>
      </c>
      <c r="D9661" s="6">
        <v>4212</v>
      </c>
      <c r="E9661">
        <f>VLOOKUP(Чек_позиція!C9661,Товар!A:G,7,FALSE)</f>
        <v>165.47</v>
      </c>
      <c r="F9661">
        <f t="shared" si="150"/>
        <v>165.47</v>
      </c>
    </row>
    <row r="9662" spans="1:6">
      <c r="A9662" s="4">
        <v>9661</v>
      </c>
      <c r="B9662" s="5">
        <v>3</v>
      </c>
      <c r="C9662" s="6">
        <v>6668</v>
      </c>
      <c r="D9662" s="6">
        <v>4212</v>
      </c>
      <c r="E9662">
        <f>VLOOKUP(Чек_позиція!C9662,Товар!A:G,7,FALSE)</f>
        <v>948.6</v>
      </c>
      <c r="F9662">
        <f t="shared" si="150"/>
        <v>2845.8</v>
      </c>
    </row>
    <row r="9663" spans="1:6">
      <c r="A9663" s="4">
        <v>9662</v>
      </c>
      <c r="B9663" s="5">
        <v>1</v>
      </c>
      <c r="C9663" s="6">
        <v>7666</v>
      </c>
      <c r="D9663" s="6">
        <v>4213</v>
      </c>
      <c r="E9663">
        <f>VLOOKUP(Чек_позиція!C9663,Товар!A:G,7,FALSE)</f>
        <v>610.74</v>
      </c>
      <c r="F9663">
        <f t="shared" si="150"/>
        <v>610.74</v>
      </c>
    </row>
    <row r="9664" spans="1:6">
      <c r="A9664" s="4">
        <v>9663</v>
      </c>
      <c r="B9664" s="5">
        <v>4</v>
      </c>
      <c r="C9664" s="6">
        <v>7296</v>
      </c>
      <c r="D9664" s="6">
        <v>4213</v>
      </c>
      <c r="E9664">
        <f>VLOOKUP(Чек_позиція!C9664,Товар!A:G,7,FALSE)</f>
        <v>230.17</v>
      </c>
      <c r="F9664">
        <f t="shared" si="150"/>
        <v>920.68</v>
      </c>
    </row>
    <row r="9665" spans="1:6">
      <c r="A9665" s="4">
        <v>9664</v>
      </c>
      <c r="B9665" s="5">
        <v>1</v>
      </c>
      <c r="C9665" s="6">
        <v>935</v>
      </c>
      <c r="D9665" s="6">
        <v>4214</v>
      </c>
      <c r="E9665">
        <f>VLOOKUP(Чек_позиція!C9665,Товар!A:G,7,FALSE)</f>
        <v>327.14</v>
      </c>
      <c r="F9665">
        <f t="shared" si="150"/>
        <v>327.14</v>
      </c>
    </row>
    <row r="9666" spans="1:6">
      <c r="A9666" s="4">
        <v>9665</v>
      </c>
      <c r="B9666" s="5">
        <v>4</v>
      </c>
      <c r="C9666" s="6">
        <v>3960</v>
      </c>
      <c r="D9666" s="6">
        <v>4214</v>
      </c>
      <c r="E9666">
        <f>VLOOKUP(Чек_позиція!C9666,Товар!A:G,7,FALSE)</f>
        <v>318.69</v>
      </c>
      <c r="F9666">
        <f t="shared" si="150"/>
        <v>1274.76</v>
      </c>
    </row>
    <row r="9667" spans="1:6">
      <c r="A9667" s="4">
        <v>9666</v>
      </c>
      <c r="B9667" s="5">
        <v>4</v>
      </c>
      <c r="C9667" s="6">
        <v>3365</v>
      </c>
      <c r="D9667" s="6">
        <v>4215</v>
      </c>
      <c r="E9667">
        <f>VLOOKUP(Чек_позиція!C9667,Товар!A:G,7,FALSE)</f>
        <v>266.27</v>
      </c>
      <c r="F9667">
        <f t="shared" ref="F9667:F9730" si="151">B9667*E9667</f>
        <v>1065.08</v>
      </c>
    </row>
    <row r="9668" spans="1:6">
      <c r="A9668" s="4">
        <v>9667</v>
      </c>
      <c r="B9668" s="5">
        <v>3</v>
      </c>
      <c r="C9668" s="6">
        <v>2794</v>
      </c>
      <c r="D9668" s="6">
        <v>4216</v>
      </c>
      <c r="E9668">
        <f>VLOOKUP(Чек_позиція!C9668,Товар!A:G,7,FALSE)</f>
        <v>836.53</v>
      </c>
      <c r="F9668">
        <f t="shared" si="151"/>
        <v>2509.59</v>
      </c>
    </row>
    <row r="9669" spans="1:6">
      <c r="A9669" s="4">
        <v>9668</v>
      </c>
      <c r="B9669" s="5">
        <v>4</v>
      </c>
      <c r="C9669" s="6">
        <v>1625</v>
      </c>
      <c r="D9669" s="6">
        <v>4216</v>
      </c>
      <c r="E9669">
        <f>VLOOKUP(Чек_позиція!C9669,Товар!A:G,7,FALSE)</f>
        <v>409.95</v>
      </c>
      <c r="F9669">
        <f t="shared" si="151"/>
        <v>1639.8</v>
      </c>
    </row>
    <row r="9670" spans="1:6">
      <c r="A9670" s="4">
        <v>9669</v>
      </c>
      <c r="B9670" s="5">
        <v>2</v>
      </c>
      <c r="C9670" s="6">
        <v>9693</v>
      </c>
      <c r="D9670" s="6">
        <v>4216</v>
      </c>
      <c r="E9670">
        <f>VLOOKUP(Чек_позиція!C9670,Товар!A:G,7,FALSE)</f>
        <v>700</v>
      </c>
      <c r="F9670">
        <f t="shared" si="151"/>
        <v>1400</v>
      </c>
    </row>
    <row r="9671" spans="1:6">
      <c r="A9671" s="4">
        <v>9670</v>
      </c>
      <c r="B9671" s="5">
        <v>2</v>
      </c>
      <c r="C9671" s="6">
        <v>2216</v>
      </c>
      <c r="D9671" s="6">
        <v>4217</v>
      </c>
      <c r="E9671">
        <f>VLOOKUP(Чек_позиція!C9671,Товар!A:G,7,FALSE)</f>
        <v>248.59</v>
      </c>
      <c r="F9671">
        <f t="shared" si="151"/>
        <v>497.18</v>
      </c>
    </row>
    <row r="9672" spans="1:6">
      <c r="A9672" s="4">
        <v>9671</v>
      </c>
      <c r="B9672" s="5">
        <v>4</v>
      </c>
      <c r="C9672" s="6">
        <v>4253</v>
      </c>
      <c r="D9672" s="6">
        <v>4217</v>
      </c>
      <c r="E9672">
        <f>VLOOKUP(Чек_позиція!C9672,Товар!A:G,7,FALSE)</f>
        <v>130.86000000000001</v>
      </c>
      <c r="F9672">
        <f t="shared" si="151"/>
        <v>523.44000000000005</v>
      </c>
    </row>
    <row r="9673" spans="1:6">
      <c r="A9673" s="4">
        <v>9672</v>
      </c>
      <c r="B9673" s="5">
        <v>3</v>
      </c>
      <c r="C9673" s="6">
        <v>7478</v>
      </c>
      <c r="D9673" s="6">
        <v>4217</v>
      </c>
      <c r="E9673">
        <f>VLOOKUP(Чек_позиція!C9673,Товар!A:G,7,FALSE)</f>
        <v>870.41</v>
      </c>
      <c r="F9673">
        <f t="shared" si="151"/>
        <v>2611.23</v>
      </c>
    </row>
    <row r="9674" spans="1:6">
      <c r="A9674" s="4">
        <v>9673</v>
      </c>
      <c r="B9674" s="5">
        <v>4</v>
      </c>
      <c r="C9674" s="6">
        <v>6340</v>
      </c>
      <c r="D9674" s="6">
        <v>4217</v>
      </c>
      <c r="E9674">
        <f>VLOOKUP(Чек_позиція!C9674,Товар!A:G,7,FALSE)</f>
        <v>460.39</v>
      </c>
      <c r="F9674">
        <f t="shared" si="151"/>
        <v>1841.56</v>
      </c>
    </row>
    <row r="9675" spans="1:6">
      <c r="A9675" s="4">
        <v>9674</v>
      </c>
      <c r="B9675" s="5">
        <v>3</v>
      </c>
      <c r="C9675" s="6">
        <v>8447</v>
      </c>
      <c r="D9675" s="6">
        <v>4218</v>
      </c>
      <c r="E9675">
        <f>VLOOKUP(Чек_позиція!C9675,Товар!A:G,7,FALSE)</f>
        <v>682.59</v>
      </c>
      <c r="F9675">
        <f t="shared" si="151"/>
        <v>2047.77</v>
      </c>
    </row>
    <row r="9676" spans="1:6">
      <c r="A9676" s="4">
        <v>9675</v>
      </c>
      <c r="B9676" s="5">
        <v>4</v>
      </c>
      <c r="C9676" s="6">
        <v>891</v>
      </c>
      <c r="D9676" s="6">
        <v>4218</v>
      </c>
      <c r="E9676">
        <f>VLOOKUP(Чек_позиція!C9676,Товар!A:G,7,FALSE)</f>
        <v>564.92999999999995</v>
      </c>
      <c r="F9676">
        <f t="shared" si="151"/>
        <v>2259.7199999999998</v>
      </c>
    </row>
    <row r="9677" spans="1:6">
      <c r="A9677" s="4">
        <v>9676</v>
      </c>
      <c r="B9677" s="5">
        <v>4</v>
      </c>
      <c r="C9677" s="6">
        <v>8387</v>
      </c>
      <c r="D9677" s="6">
        <v>4218</v>
      </c>
      <c r="E9677">
        <f>VLOOKUP(Чек_позиція!C9677,Товар!A:G,7,FALSE)</f>
        <v>260.86</v>
      </c>
      <c r="F9677">
        <f t="shared" si="151"/>
        <v>1043.44</v>
      </c>
    </row>
    <row r="9678" spans="1:6">
      <c r="A9678" s="4">
        <v>9677</v>
      </c>
      <c r="B9678" s="5">
        <v>2</v>
      </c>
      <c r="C9678" s="6">
        <v>6470</v>
      </c>
      <c r="D9678" s="6">
        <v>4219</v>
      </c>
      <c r="E9678">
        <f>VLOOKUP(Чек_позиція!C9678,Товар!A:G,7,FALSE)</f>
        <v>834.51</v>
      </c>
      <c r="F9678">
        <f t="shared" si="151"/>
        <v>1669.02</v>
      </c>
    </row>
    <row r="9679" spans="1:6">
      <c r="A9679" s="4">
        <v>9678</v>
      </c>
      <c r="B9679" s="5">
        <v>4</v>
      </c>
      <c r="C9679" s="6">
        <v>6668</v>
      </c>
      <c r="D9679" s="6">
        <v>4219</v>
      </c>
      <c r="E9679">
        <f>VLOOKUP(Чек_позиція!C9679,Товар!A:G,7,FALSE)</f>
        <v>948.6</v>
      </c>
      <c r="F9679">
        <f t="shared" si="151"/>
        <v>3794.4</v>
      </c>
    </row>
    <row r="9680" spans="1:6">
      <c r="A9680" s="4">
        <v>9679</v>
      </c>
      <c r="B9680" s="5">
        <v>2</v>
      </c>
      <c r="C9680" s="6">
        <v>9048</v>
      </c>
      <c r="D9680" s="6">
        <v>4219</v>
      </c>
      <c r="E9680">
        <f>VLOOKUP(Чек_позиція!C9680,Товар!A:G,7,FALSE)</f>
        <v>133.4</v>
      </c>
      <c r="F9680">
        <f t="shared" si="151"/>
        <v>266.8</v>
      </c>
    </row>
    <row r="9681" spans="1:6">
      <c r="A9681" s="4">
        <v>9680</v>
      </c>
      <c r="B9681" s="5">
        <v>3</v>
      </c>
      <c r="C9681" s="6">
        <v>8173</v>
      </c>
      <c r="D9681" s="6">
        <v>4219</v>
      </c>
      <c r="E9681">
        <f>VLOOKUP(Чек_позиція!C9681,Товар!A:G,7,FALSE)</f>
        <v>854.8</v>
      </c>
      <c r="F9681">
        <f t="shared" si="151"/>
        <v>2564.3999999999996</v>
      </c>
    </row>
    <row r="9682" spans="1:6">
      <c r="A9682" s="4">
        <v>9681</v>
      </c>
      <c r="B9682" s="5">
        <v>4</v>
      </c>
      <c r="C9682" s="6">
        <v>7102</v>
      </c>
      <c r="D9682" s="6">
        <v>4219</v>
      </c>
      <c r="E9682">
        <f>VLOOKUP(Чек_позиція!C9682,Товар!A:G,7,FALSE)</f>
        <v>922.05</v>
      </c>
      <c r="F9682">
        <f t="shared" si="151"/>
        <v>3688.2</v>
      </c>
    </row>
    <row r="9683" spans="1:6">
      <c r="A9683" s="4">
        <v>9682</v>
      </c>
      <c r="B9683" s="5">
        <v>4</v>
      </c>
      <c r="C9683" s="6">
        <v>2023</v>
      </c>
      <c r="D9683" s="6">
        <v>4220</v>
      </c>
      <c r="E9683">
        <f>VLOOKUP(Чек_позиція!C9683,Товар!A:G,7,FALSE)</f>
        <v>334.73</v>
      </c>
      <c r="F9683">
        <f t="shared" si="151"/>
        <v>1338.92</v>
      </c>
    </row>
    <row r="9684" spans="1:6">
      <c r="A9684" s="4">
        <v>9683</v>
      </c>
      <c r="B9684" s="5">
        <v>3</v>
      </c>
      <c r="C9684" s="6">
        <v>506</v>
      </c>
      <c r="D9684" s="6">
        <v>4220</v>
      </c>
      <c r="E9684">
        <f>VLOOKUP(Чек_позиція!C9684,Товар!A:G,7,FALSE)</f>
        <v>223.55</v>
      </c>
      <c r="F9684">
        <f t="shared" si="151"/>
        <v>670.65000000000009</v>
      </c>
    </row>
    <row r="9685" spans="1:6">
      <c r="A9685" s="4">
        <v>9684</v>
      </c>
      <c r="B9685" s="5">
        <v>2</v>
      </c>
      <c r="C9685" s="6">
        <v>4109</v>
      </c>
      <c r="D9685" s="6">
        <v>4220</v>
      </c>
      <c r="E9685">
        <f>VLOOKUP(Чек_позиція!C9685,Товар!A:G,7,FALSE)</f>
        <v>382.88</v>
      </c>
      <c r="F9685">
        <f t="shared" si="151"/>
        <v>765.76</v>
      </c>
    </row>
    <row r="9686" spans="1:6">
      <c r="A9686" s="4">
        <v>9685</v>
      </c>
      <c r="B9686" s="5">
        <v>2</v>
      </c>
      <c r="C9686" s="6">
        <v>9267</v>
      </c>
      <c r="D9686" s="6">
        <v>4221</v>
      </c>
      <c r="E9686">
        <f>VLOOKUP(Чек_позиція!C9686,Товар!A:G,7,FALSE)</f>
        <v>344.83</v>
      </c>
      <c r="F9686">
        <f t="shared" si="151"/>
        <v>689.66</v>
      </c>
    </row>
    <row r="9687" spans="1:6">
      <c r="A9687" s="4">
        <v>9686</v>
      </c>
      <c r="B9687" s="5">
        <v>1</v>
      </c>
      <c r="C9687" s="6">
        <v>9512</v>
      </c>
      <c r="D9687" s="6">
        <v>4221</v>
      </c>
      <c r="E9687">
        <f>VLOOKUP(Чек_позиція!C9687,Товар!A:G,7,FALSE)</f>
        <v>606.17999999999995</v>
      </c>
      <c r="F9687">
        <f t="shared" si="151"/>
        <v>606.17999999999995</v>
      </c>
    </row>
    <row r="9688" spans="1:6">
      <c r="A9688" s="4">
        <v>9687</v>
      </c>
      <c r="B9688" s="5">
        <v>3</v>
      </c>
      <c r="C9688" s="6">
        <v>8790</v>
      </c>
      <c r="D9688" s="6">
        <v>4221</v>
      </c>
      <c r="E9688">
        <f>VLOOKUP(Чек_позиція!C9688,Товар!A:G,7,FALSE)</f>
        <v>549.65</v>
      </c>
      <c r="F9688">
        <f t="shared" si="151"/>
        <v>1648.9499999999998</v>
      </c>
    </row>
    <row r="9689" spans="1:6">
      <c r="A9689" s="4">
        <v>9688</v>
      </c>
      <c r="B9689" s="5">
        <v>3</v>
      </c>
      <c r="C9689" s="6">
        <v>7502</v>
      </c>
      <c r="D9689" s="6">
        <v>4222</v>
      </c>
      <c r="E9689">
        <f>VLOOKUP(Чек_позиція!C9689,Товар!A:G,7,FALSE)</f>
        <v>804.99</v>
      </c>
      <c r="F9689">
        <f t="shared" si="151"/>
        <v>2414.9700000000003</v>
      </c>
    </row>
    <row r="9690" spans="1:6">
      <c r="A9690" s="4">
        <v>9689</v>
      </c>
      <c r="B9690" s="5">
        <v>2</v>
      </c>
      <c r="C9690" s="6">
        <v>8656</v>
      </c>
      <c r="D9690" s="6">
        <v>4222</v>
      </c>
      <c r="E9690">
        <f>VLOOKUP(Чек_позиція!C9690,Товар!A:G,7,FALSE)</f>
        <v>597.41999999999996</v>
      </c>
      <c r="F9690">
        <f t="shared" si="151"/>
        <v>1194.8399999999999</v>
      </c>
    </row>
    <row r="9691" spans="1:6">
      <c r="A9691" s="4">
        <v>9690</v>
      </c>
      <c r="B9691" s="5">
        <v>1</v>
      </c>
      <c r="C9691" s="6">
        <v>5778</v>
      </c>
      <c r="D9691" s="6">
        <v>4222</v>
      </c>
      <c r="E9691">
        <f>VLOOKUP(Чек_позиція!C9691,Товар!A:G,7,FALSE)</f>
        <v>63.27</v>
      </c>
      <c r="F9691">
        <f t="shared" si="151"/>
        <v>63.27</v>
      </c>
    </row>
    <row r="9692" spans="1:6">
      <c r="A9692" s="4">
        <v>9691</v>
      </c>
      <c r="B9692" s="5">
        <v>1</v>
      </c>
      <c r="C9692" s="6">
        <v>178</v>
      </c>
      <c r="D9692" s="6">
        <v>4222</v>
      </c>
      <c r="E9692">
        <f>VLOOKUP(Чек_позиція!C9692,Товар!A:G,7,FALSE)</f>
        <v>793.54</v>
      </c>
      <c r="F9692">
        <f t="shared" si="151"/>
        <v>793.54</v>
      </c>
    </row>
    <row r="9693" spans="1:6">
      <c r="A9693" s="4">
        <v>9692</v>
      </c>
      <c r="B9693" s="5">
        <v>3</v>
      </c>
      <c r="C9693" s="6">
        <v>7735</v>
      </c>
      <c r="D9693" s="6">
        <v>4222</v>
      </c>
      <c r="E9693">
        <f>VLOOKUP(Чек_позиція!C9693,Товар!A:G,7,FALSE)</f>
        <v>241.61</v>
      </c>
      <c r="F9693">
        <f t="shared" si="151"/>
        <v>724.83</v>
      </c>
    </row>
    <row r="9694" spans="1:6">
      <c r="A9694" s="4">
        <v>9693</v>
      </c>
      <c r="B9694" s="5">
        <v>1</v>
      </c>
      <c r="C9694" s="6">
        <v>3692</v>
      </c>
      <c r="D9694" s="6">
        <v>4223</v>
      </c>
      <c r="E9694">
        <f>VLOOKUP(Чек_позиція!C9694,Товар!A:G,7,FALSE)</f>
        <v>501.08</v>
      </c>
      <c r="F9694">
        <f t="shared" si="151"/>
        <v>501.08</v>
      </c>
    </row>
    <row r="9695" spans="1:6">
      <c r="A9695" s="4">
        <v>9694</v>
      </c>
      <c r="B9695" s="5">
        <v>2</v>
      </c>
      <c r="C9695" s="6">
        <v>7180</v>
      </c>
      <c r="D9695" s="6">
        <v>4224</v>
      </c>
      <c r="E9695">
        <f>VLOOKUP(Чек_позиція!C9695,Товар!A:G,7,FALSE)</f>
        <v>647.87</v>
      </c>
      <c r="F9695">
        <f t="shared" si="151"/>
        <v>1295.74</v>
      </c>
    </row>
    <row r="9696" spans="1:6">
      <c r="A9696" s="4">
        <v>9695</v>
      </c>
      <c r="B9696" s="5">
        <v>2</v>
      </c>
      <c r="C9696" s="6">
        <v>4935</v>
      </c>
      <c r="D9696" s="6">
        <v>4224</v>
      </c>
      <c r="E9696">
        <f>VLOOKUP(Чек_позиція!C9696,Товар!A:G,7,FALSE)</f>
        <v>183.9</v>
      </c>
      <c r="F9696">
        <f t="shared" si="151"/>
        <v>367.8</v>
      </c>
    </row>
    <row r="9697" spans="1:6">
      <c r="A9697" s="4">
        <v>9696</v>
      </c>
      <c r="B9697" s="5">
        <v>4</v>
      </c>
      <c r="C9697" s="6">
        <v>7816</v>
      </c>
      <c r="D9697" s="6">
        <v>4225</v>
      </c>
      <c r="E9697">
        <f>VLOOKUP(Чек_позиція!C9697,Товар!A:G,7,FALSE)</f>
        <v>599.6</v>
      </c>
      <c r="F9697">
        <f t="shared" si="151"/>
        <v>2398.4</v>
      </c>
    </row>
    <row r="9698" spans="1:6">
      <c r="A9698" s="4">
        <v>9697</v>
      </c>
      <c r="B9698" s="5">
        <v>3</v>
      </c>
      <c r="C9698" s="6">
        <v>692</v>
      </c>
      <c r="D9698" s="6">
        <v>4225</v>
      </c>
      <c r="E9698">
        <f>VLOOKUP(Чек_позиція!C9698,Товар!A:G,7,FALSE)</f>
        <v>250.84</v>
      </c>
      <c r="F9698">
        <f t="shared" si="151"/>
        <v>752.52</v>
      </c>
    </row>
    <row r="9699" spans="1:6">
      <c r="A9699" s="4">
        <v>9698</v>
      </c>
      <c r="B9699" s="5">
        <v>3</v>
      </c>
      <c r="C9699" s="6">
        <v>3303</v>
      </c>
      <c r="D9699" s="6">
        <v>4225</v>
      </c>
      <c r="E9699">
        <f>VLOOKUP(Чек_позиція!C9699,Товар!A:G,7,FALSE)</f>
        <v>926.96</v>
      </c>
      <c r="F9699">
        <f t="shared" si="151"/>
        <v>2780.88</v>
      </c>
    </row>
    <row r="9700" spans="1:6">
      <c r="A9700" s="4">
        <v>9699</v>
      </c>
      <c r="B9700" s="5">
        <v>1</v>
      </c>
      <c r="C9700" s="6">
        <v>5067</v>
      </c>
      <c r="D9700" s="6">
        <v>4226</v>
      </c>
      <c r="E9700">
        <f>VLOOKUP(Чек_позиція!C9700,Товар!A:G,7,FALSE)</f>
        <v>125.01</v>
      </c>
      <c r="F9700">
        <f t="shared" si="151"/>
        <v>125.01</v>
      </c>
    </row>
    <row r="9701" spans="1:6">
      <c r="A9701" s="4">
        <v>9700</v>
      </c>
      <c r="B9701" s="5">
        <v>3</v>
      </c>
      <c r="C9701" s="6">
        <v>812</v>
      </c>
      <c r="D9701" s="6">
        <v>4227</v>
      </c>
      <c r="E9701">
        <f>VLOOKUP(Чек_позиція!C9701,Товар!A:G,7,FALSE)</f>
        <v>226.69</v>
      </c>
      <c r="F9701">
        <f t="shared" si="151"/>
        <v>680.06999999999994</v>
      </c>
    </row>
    <row r="9702" spans="1:6">
      <c r="A9702" s="4">
        <v>9701</v>
      </c>
      <c r="B9702" s="5">
        <v>3</v>
      </c>
      <c r="C9702" s="6">
        <v>7935</v>
      </c>
      <c r="D9702" s="6">
        <v>4227</v>
      </c>
      <c r="E9702">
        <f>VLOOKUP(Чек_позиція!C9702,Товар!A:G,7,FALSE)</f>
        <v>679.11</v>
      </c>
      <c r="F9702">
        <f t="shared" si="151"/>
        <v>2037.33</v>
      </c>
    </row>
    <row r="9703" spans="1:6">
      <c r="A9703" s="4">
        <v>9702</v>
      </c>
      <c r="B9703" s="5">
        <v>4</v>
      </c>
      <c r="C9703" s="6">
        <v>7205</v>
      </c>
      <c r="D9703" s="6">
        <v>4227</v>
      </c>
      <c r="E9703">
        <f>VLOOKUP(Чек_позиція!C9703,Товар!A:G,7,FALSE)</f>
        <v>281.04000000000002</v>
      </c>
      <c r="F9703">
        <f t="shared" si="151"/>
        <v>1124.1600000000001</v>
      </c>
    </row>
    <row r="9704" spans="1:6">
      <c r="A9704" s="4">
        <v>9703</v>
      </c>
      <c r="B9704" s="5">
        <v>3</v>
      </c>
      <c r="C9704" s="6">
        <v>3917</v>
      </c>
      <c r="D9704" s="6">
        <v>4227</v>
      </c>
      <c r="E9704">
        <f>VLOOKUP(Чек_позиція!C9704,Товар!A:G,7,FALSE)</f>
        <v>306.23</v>
      </c>
      <c r="F9704">
        <f t="shared" si="151"/>
        <v>918.69</v>
      </c>
    </row>
    <row r="9705" spans="1:6">
      <c r="A9705" s="4">
        <v>9704</v>
      </c>
      <c r="B9705" s="5">
        <v>4</v>
      </c>
      <c r="C9705" s="6">
        <v>2822</v>
      </c>
      <c r="D9705" s="6">
        <v>4228</v>
      </c>
      <c r="E9705">
        <f>VLOOKUP(Чек_позиція!C9705,Товар!A:G,7,FALSE)</f>
        <v>135.13</v>
      </c>
      <c r="F9705">
        <f t="shared" si="151"/>
        <v>540.52</v>
      </c>
    </row>
    <row r="9706" spans="1:6">
      <c r="A9706" s="4">
        <v>9705</v>
      </c>
      <c r="B9706" s="5">
        <v>3</v>
      </c>
      <c r="C9706" s="6">
        <v>23</v>
      </c>
      <c r="D9706" s="6">
        <v>4228</v>
      </c>
      <c r="E9706">
        <f>VLOOKUP(Чек_позиція!C9706,Товар!A:G,7,FALSE)</f>
        <v>726.55</v>
      </c>
      <c r="F9706">
        <f t="shared" si="151"/>
        <v>2179.6499999999996</v>
      </c>
    </row>
    <row r="9707" spans="1:6">
      <c r="A9707" s="4">
        <v>9706</v>
      </c>
      <c r="B9707" s="5">
        <v>1</v>
      </c>
      <c r="C9707" s="6">
        <v>8847</v>
      </c>
      <c r="D9707" s="6">
        <v>4228</v>
      </c>
      <c r="E9707">
        <f>VLOOKUP(Чек_позиція!C9707,Товар!A:G,7,FALSE)</f>
        <v>754.71</v>
      </c>
      <c r="F9707">
        <f t="shared" si="151"/>
        <v>754.71</v>
      </c>
    </row>
    <row r="9708" spans="1:6">
      <c r="A9708" s="4">
        <v>9707</v>
      </c>
      <c r="B9708" s="5">
        <v>1</v>
      </c>
      <c r="C9708" s="6">
        <v>4749</v>
      </c>
      <c r="D9708" s="6">
        <v>4229</v>
      </c>
      <c r="E9708">
        <f>VLOOKUP(Чек_позиція!C9708,Товар!A:G,7,FALSE)</f>
        <v>908.24</v>
      </c>
      <c r="F9708">
        <f t="shared" si="151"/>
        <v>908.24</v>
      </c>
    </row>
    <row r="9709" spans="1:6">
      <c r="A9709" s="4">
        <v>9708</v>
      </c>
      <c r="B9709" s="5">
        <v>2</v>
      </c>
      <c r="C9709" s="6">
        <v>3674</v>
      </c>
      <c r="D9709" s="6">
        <v>4229</v>
      </c>
      <c r="E9709">
        <f>VLOOKUP(Чек_позиція!C9709,Товар!A:G,7,FALSE)</f>
        <v>76</v>
      </c>
      <c r="F9709">
        <f t="shared" si="151"/>
        <v>152</v>
      </c>
    </row>
    <row r="9710" spans="1:6">
      <c r="A9710" s="4">
        <v>9709</v>
      </c>
      <c r="B9710" s="5">
        <v>3</v>
      </c>
      <c r="C9710" s="6">
        <v>5000</v>
      </c>
      <c r="D9710" s="6">
        <v>4229</v>
      </c>
      <c r="E9710">
        <f>VLOOKUP(Чек_позиція!C9710,Товар!A:G,7,FALSE)</f>
        <v>144.63</v>
      </c>
      <c r="F9710">
        <f t="shared" si="151"/>
        <v>433.89</v>
      </c>
    </row>
    <row r="9711" spans="1:6">
      <c r="A9711" s="4">
        <v>9710</v>
      </c>
      <c r="B9711" s="5">
        <v>4</v>
      </c>
      <c r="C9711" s="6">
        <v>6140</v>
      </c>
      <c r="D9711" s="6">
        <v>4230</v>
      </c>
      <c r="E9711">
        <f>VLOOKUP(Чек_позиція!C9711,Товар!A:G,7,FALSE)</f>
        <v>73.8</v>
      </c>
      <c r="F9711">
        <f t="shared" si="151"/>
        <v>295.2</v>
      </c>
    </row>
    <row r="9712" spans="1:6">
      <c r="A9712" s="4">
        <v>9711</v>
      </c>
      <c r="B9712" s="5">
        <v>3</v>
      </c>
      <c r="C9712" s="6">
        <v>2564</v>
      </c>
      <c r="D9712" s="6">
        <v>4230</v>
      </c>
      <c r="E9712">
        <f>VLOOKUP(Чек_позиція!C9712,Товар!A:G,7,FALSE)</f>
        <v>618.20000000000005</v>
      </c>
      <c r="F9712">
        <f t="shared" si="151"/>
        <v>1854.6000000000001</v>
      </c>
    </row>
    <row r="9713" spans="1:6">
      <c r="A9713" s="4">
        <v>9712</v>
      </c>
      <c r="B9713" s="5">
        <v>4</v>
      </c>
      <c r="C9713" s="6">
        <v>3493</v>
      </c>
      <c r="D9713" s="6">
        <v>4230</v>
      </c>
      <c r="E9713">
        <f>VLOOKUP(Чек_позиція!C9713,Товар!A:G,7,FALSE)</f>
        <v>292.79000000000002</v>
      </c>
      <c r="F9713">
        <f t="shared" si="151"/>
        <v>1171.1600000000001</v>
      </c>
    </row>
    <row r="9714" spans="1:6">
      <c r="A9714" s="4">
        <v>9713</v>
      </c>
      <c r="B9714" s="5">
        <v>4</v>
      </c>
      <c r="C9714" s="6">
        <v>1681</v>
      </c>
      <c r="D9714" s="6">
        <v>4231</v>
      </c>
      <c r="E9714">
        <f>VLOOKUP(Чек_позиція!C9714,Товар!A:G,7,FALSE)</f>
        <v>427.56</v>
      </c>
      <c r="F9714">
        <f t="shared" si="151"/>
        <v>1710.24</v>
      </c>
    </row>
    <row r="9715" spans="1:6">
      <c r="A9715" s="4">
        <v>9714</v>
      </c>
      <c r="B9715" s="5">
        <v>1</v>
      </c>
      <c r="C9715" s="6">
        <v>5226</v>
      </c>
      <c r="D9715" s="6">
        <v>4231</v>
      </c>
      <c r="E9715">
        <f>VLOOKUP(Чек_позиція!C9715,Товар!A:G,7,FALSE)</f>
        <v>596.28</v>
      </c>
      <c r="F9715">
        <f t="shared" si="151"/>
        <v>596.28</v>
      </c>
    </row>
    <row r="9716" spans="1:6">
      <c r="A9716" s="4">
        <v>9715</v>
      </c>
      <c r="B9716" s="5">
        <v>4</v>
      </c>
      <c r="C9716" s="6">
        <v>2772</v>
      </c>
      <c r="D9716" s="6">
        <v>4231</v>
      </c>
      <c r="E9716">
        <f>VLOOKUP(Чек_позиція!C9716,Товар!A:G,7,FALSE)</f>
        <v>348.34</v>
      </c>
      <c r="F9716">
        <f t="shared" si="151"/>
        <v>1393.36</v>
      </c>
    </row>
    <row r="9717" spans="1:6">
      <c r="A9717" s="4">
        <v>9716</v>
      </c>
      <c r="B9717" s="5">
        <v>2</v>
      </c>
      <c r="C9717" s="6">
        <v>5742</v>
      </c>
      <c r="D9717" s="6">
        <v>4231</v>
      </c>
      <c r="E9717">
        <f>VLOOKUP(Чек_позиція!C9717,Товар!A:G,7,FALSE)</f>
        <v>49.26</v>
      </c>
      <c r="F9717">
        <f t="shared" si="151"/>
        <v>98.52</v>
      </c>
    </row>
    <row r="9718" spans="1:6">
      <c r="A9718" s="4">
        <v>9717</v>
      </c>
      <c r="B9718" s="5">
        <v>4</v>
      </c>
      <c r="C9718" s="6">
        <v>9107</v>
      </c>
      <c r="D9718" s="6">
        <v>4231</v>
      </c>
      <c r="E9718">
        <f>VLOOKUP(Чек_позиція!C9718,Товар!A:G,7,FALSE)</f>
        <v>661.83</v>
      </c>
      <c r="F9718">
        <f t="shared" si="151"/>
        <v>2647.32</v>
      </c>
    </row>
    <row r="9719" spans="1:6">
      <c r="A9719" s="4">
        <v>9718</v>
      </c>
      <c r="B9719" s="5">
        <v>1</v>
      </c>
      <c r="C9719" s="6">
        <v>3092</v>
      </c>
      <c r="D9719" s="6">
        <v>4232</v>
      </c>
      <c r="E9719">
        <f>VLOOKUP(Чек_позиція!C9719,Товар!A:G,7,FALSE)</f>
        <v>318.82</v>
      </c>
      <c r="F9719">
        <f t="shared" si="151"/>
        <v>318.82</v>
      </c>
    </row>
    <row r="9720" spans="1:6">
      <c r="A9720" s="4">
        <v>9719</v>
      </c>
      <c r="B9720" s="5">
        <v>1</v>
      </c>
      <c r="C9720" s="6">
        <v>8707</v>
      </c>
      <c r="D9720" s="6">
        <v>4232</v>
      </c>
      <c r="E9720">
        <f>VLOOKUP(Чек_позиція!C9720,Товар!A:G,7,FALSE)</f>
        <v>392.63</v>
      </c>
      <c r="F9720">
        <f t="shared" si="151"/>
        <v>392.63</v>
      </c>
    </row>
    <row r="9721" spans="1:6">
      <c r="A9721" s="4">
        <v>9720</v>
      </c>
      <c r="B9721" s="5">
        <v>1</v>
      </c>
      <c r="C9721" s="6">
        <v>9912</v>
      </c>
      <c r="D9721" s="6">
        <v>4232</v>
      </c>
      <c r="E9721">
        <f>VLOOKUP(Чек_позиція!C9721,Товар!A:G,7,FALSE)</f>
        <v>235.17</v>
      </c>
      <c r="F9721">
        <f t="shared" si="151"/>
        <v>235.17</v>
      </c>
    </row>
    <row r="9722" spans="1:6">
      <c r="A9722" s="4">
        <v>9721</v>
      </c>
      <c r="B9722" s="5">
        <v>1</v>
      </c>
      <c r="C9722" s="6">
        <v>611</v>
      </c>
      <c r="D9722" s="6">
        <v>4232</v>
      </c>
      <c r="E9722">
        <f>VLOOKUP(Чек_позиція!C9722,Товар!A:G,7,FALSE)</f>
        <v>356.96</v>
      </c>
      <c r="F9722">
        <f t="shared" si="151"/>
        <v>356.96</v>
      </c>
    </row>
    <row r="9723" spans="1:6">
      <c r="A9723" s="4">
        <v>9722</v>
      </c>
      <c r="B9723" s="5">
        <v>3</v>
      </c>
      <c r="C9723" s="6">
        <v>6188</v>
      </c>
      <c r="D9723" s="6">
        <v>4232</v>
      </c>
      <c r="E9723">
        <f>VLOOKUP(Чек_позиція!C9723,Товар!A:G,7,FALSE)</f>
        <v>53.48</v>
      </c>
      <c r="F9723">
        <f t="shared" si="151"/>
        <v>160.44</v>
      </c>
    </row>
    <row r="9724" spans="1:6">
      <c r="A9724" s="4">
        <v>9723</v>
      </c>
      <c r="B9724" s="5">
        <v>4</v>
      </c>
      <c r="C9724" s="6">
        <v>9544</v>
      </c>
      <c r="D9724" s="6">
        <v>4233</v>
      </c>
      <c r="E9724">
        <f>VLOOKUP(Чек_позиція!C9724,Товар!A:G,7,FALSE)</f>
        <v>417.88</v>
      </c>
      <c r="F9724">
        <f t="shared" si="151"/>
        <v>1671.52</v>
      </c>
    </row>
    <row r="9725" spans="1:6">
      <c r="A9725" s="4">
        <v>9724</v>
      </c>
      <c r="B9725" s="5">
        <v>2</v>
      </c>
      <c r="C9725" s="6">
        <v>4504</v>
      </c>
      <c r="D9725" s="6">
        <v>4233</v>
      </c>
      <c r="E9725">
        <f>VLOOKUP(Чек_позиція!C9725,Товар!A:G,7,FALSE)</f>
        <v>101.38</v>
      </c>
      <c r="F9725">
        <f t="shared" si="151"/>
        <v>202.76</v>
      </c>
    </row>
    <row r="9726" spans="1:6">
      <c r="A9726" s="4">
        <v>9725</v>
      </c>
      <c r="B9726" s="5">
        <v>3</v>
      </c>
      <c r="C9726" s="6">
        <v>5234</v>
      </c>
      <c r="D9726" s="6">
        <v>4233</v>
      </c>
      <c r="E9726">
        <f>VLOOKUP(Чек_позиція!C9726,Товар!A:G,7,FALSE)</f>
        <v>291.33999999999997</v>
      </c>
      <c r="F9726">
        <f t="shared" si="151"/>
        <v>874.02</v>
      </c>
    </row>
    <row r="9727" spans="1:6">
      <c r="A9727" s="4">
        <v>9726</v>
      </c>
      <c r="B9727" s="5">
        <v>1</v>
      </c>
      <c r="C9727" s="6">
        <v>2499</v>
      </c>
      <c r="D9727" s="6">
        <v>4233</v>
      </c>
      <c r="E9727">
        <f>VLOOKUP(Чек_позиція!C9727,Товар!A:G,7,FALSE)</f>
        <v>829.75</v>
      </c>
      <c r="F9727">
        <f t="shared" si="151"/>
        <v>829.75</v>
      </c>
    </row>
    <row r="9728" spans="1:6">
      <c r="A9728" s="4">
        <v>9727</v>
      </c>
      <c r="B9728" s="5">
        <v>4</v>
      </c>
      <c r="C9728" s="6">
        <v>6790</v>
      </c>
      <c r="D9728" s="6">
        <v>4234</v>
      </c>
      <c r="E9728">
        <f>VLOOKUP(Чек_позиція!C9728,Товар!A:G,7,FALSE)</f>
        <v>587.71</v>
      </c>
      <c r="F9728">
        <f t="shared" si="151"/>
        <v>2350.84</v>
      </c>
    </row>
    <row r="9729" spans="1:6">
      <c r="A9729" s="4">
        <v>9728</v>
      </c>
      <c r="B9729" s="5">
        <v>3</v>
      </c>
      <c r="C9729" s="6">
        <v>3876</v>
      </c>
      <c r="D9729" s="6">
        <v>4234</v>
      </c>
      <c r="E9729">
        <f>VLOOKUP(Чек_позиція!C9729,Товар!A:G,7,FALSE)</f>
        <v>309.70999999999998</v>
      </c>
      <c r="F9729">
        <f t="shared" si="151"/>
        <v>929.12999999999988</v>
      </c>
    </row>
    <row r="9730" spans="1:6">
      <c r="A9730" s="4">
        <v>9729</v>
      </c>
      <c r="B9730" s="5">
        <v>3</v>
      </c>
      <c r="C9730" s="6">
        <v>5607</v>
      </c>
      <c r="D9730" s="6">
        <v>4234</v>
      </c>
      <c r="E9730">
        <f>VLOOKUP(Чек_позиція!C9730,Товар!A:G,7,FALSE)</f>
        <v>330.38</v>
      </c>
      <c r="F9730">
        <f t="shared" si="151"/>
        <v>991.14</v>
      </c>
    </row>
    <row r="9731" spans="1:6">
      <c r="A9731" s="4">
        <v>9730</v>
      </c>
      <c r="B9731" s="5">
        <v>2</v>
      </c>
      <c r="C9731" s="6">
        <v>253</v>
      </c>
      <c r="D9731" s="6">
        <v>4234</v>
      </c>
      <c r="E9731">
        <f>VLOOKUP(Чек_позиція!C9731,Товар!A:G,7,FALSE)</f>
        <v>522.76</v>
      </c>
      <c r="F9731">
        <f t="shared" ref="F9731:F9794" si="152">B9731*E9731</f>
        <v>1045.52</v>
      </c>
    </row>
    <row r="9732" spans="1:6">
      <c r="A9732" s="4">
        <v>9731</v>
      </c>
      <c r="B9732" s="5">
        <v>2</v>
      </c>
      <c r="C9732" s="6">
        <v>3052</v>
      </c>
      <c r="D9732" s="6">
        <v>4235</v>
      </c>
      <c r="E9732">
        <f>VLOOKUP(Чек_позиція!C9732,Товар!A:G,7,FALSE)</f>
        <v>201.15</v>
      </c>
      <c r="F9732">
        <f t="shared" si="152"/>
        <v>402.3</v>
      </c>
    </row>
    <row r="9733" spans="1:6">
      <c r="A9733" s="4">
        <v>9732</v>
      </c>
      <c r="B9733" s="5">
        <v>1</v>
      </c>
      <c r="C9733" s="6">
        <v>5051</v>
      </c>
      <c r="D9733" s="6">
        <v>4235</v>
      </c>
      <c r="E9733">
        <f>VLOOKUP(Чек_позиція!C9733,Товар!A:G,7,FALSE)</f>
        <v>918.71</v>
      </c>
      <c r="F9733">
        <f t="shared" si="152"/>
        <v>918.71</v>
      </c>
    </row>
    <row r="9734" spans="1:6">
      <c r="A9734" s="4">
        <v>9733</v>
      </c>
      <c r="B9734" s="5">
        <v>3</v>
      </c>
      <c r="C9734" s="6">
        <v>4798</v>
      </c>
      <c r="D9734" s="6">
        <v>4235</v>
      </c>
      <c r="E9734">
        <f>VLOOKUP(Чек_позиція!C9734,Товар!A:G,7,FALSE)</f>
        <v>549.09</v>
      </c>
      <c r="F9734">
        <f t="shared" si="152"/>
        <v>1647.27</v>
      </c>
    </row>
    <row r="9735" spans="1:6">
      <c r="A9735" s="4">
        <v>9734</v>
      </c>
      <c r="B9735" s="5">
        <v>2</v>
      </c>
      <c r="C9735" s="6">
        <v>3075</v>
      </c>
      <c r="D9735" s="6">
        <v>4235</v>
      </c>
      <c r="E9735">
        <f>VLOOKUP(Чек_позиція!C9735,Товар!A:G,7,FALSE)</f>
        <v>108.51</v>
      </c>
      <c r="F9735">
        <f t="shared" si="152"/>
        <v>217.02</v>
      </c>
    </row>
    <row r="9736" spans="1:6">
      <c r="A9736" s="4">
        <v>9735</v>
      </c>
      <c r="B9736" s="5">
        <v>4</v>
      </c>
      <c r="C9736" s="6">
        <v>7671</v>
      </c>
      <c r="D9736" s="6">
        <v>4235</v>
      </c>
      <c r="E9736">
        <f>VLOOKUP(Чек_позиція!C9736,Товар!A:G,7,FALSE)</f>
        <v>290.79000000000002</v>
      </c>
      <c r="F9736">
        <f t="shared" si="152"/>
        <v>1163.1600000000001</v>
      </c>
    </row>
    <row r="9737" spans="1:6">
      <c r="A9737" s="4">
        <v>9736</v>
      </c>
      <c r="B9737" s="5">
        <v>1</v>
      </c>
      <c r="C9737" s="6">
        <v>4864</v>
      </c>
      <c r="D9737" s="6">
        <v>4236</v>
      </c>
      <c r="E9737">
        <f>VLOOKUP(Чек_позиція!C9737,Товар!A:G,7,FALSE)</f>
        <v>661.44</v>
      </c>
      <c r="F9737">
        <f t="shared" si="152"/>
        <v>661.44</v>
      </c>
    </row>
    <row r="9738" spans="1:6">
      <c r="A9738" s="4">
        <v>9737</v>
      </c>
      <c r="B9738" s="5">
        <v>2</v>
      </c>
      <c r="C9738" s="6">
        <v>1531</v>
      </c>
      <c r="D9738" s="6">
        <v>4237</v>
      </c>
      <c r="E9738">
        <f>VLOOKUP(Чек_позиція!C9738,Товар!A:G,7,FALSE)</f>
        <v>439.09</v>
      </c>
      <c r="F9738">
        <f t="shared" si="152"/>
        <v>878.18</v>
      </c>
    </row>
    <row r="9739" spans="1:6">
      <c r="A9739" s="4">
        <v>9738</v>
      </c>
      <c r="B9739" s="5">
        <v>1</v>
      </c>
      <c r="C9739" s="6">
        <v>5996</v>
      </c>
      <c r="D9739" s="6">
        <v>4237</v>
      </c>
      <c r="E9739">
        <f>VLOOKUP(Чек_позиція!C9739,Товар!A:G,7,FALSE)</f>
        <v>424.05</v>
      </c>
      <c r="F9739">
        <f t="shared" si="152"/>
        <v>424.05</v>
      </c>
    </row>
    <row r="9740" spans="1:6">
      <c r="A9740" s="4">
        <v>9739</v>
      </c>
      <c r="B9740" s="5">
        <v>4</v>
      </c>
      <c r="C9740" s="6">
        <v>6271</v>
      </c>
      <c r="D9740" s="6">
        <v>4237</v>
      </c>
      <c r="E9740">
        <f>VLOOKUP(Чек_позиція!C9740,Товар!A:G,7,FALSE)</f>
        <v>84.39</v>
      </c>
      <c r="F9740">
        <f t="shared" si="152"/>
        <v>337.56</v>
      </c>
    </row>
    <row r="9741" spans="1:6">
      <c r="A9741" s="4">
        <v>9740</v>
      </c>
      <c r="B9741" s="5">
        <v>1</v>
      </c>
      <c r="C9741" s="6">
        <v>6254</v>
      </c>
      <c r="D9741" s="6">
        <v>4238</v>
      </c>
      <c r="E9741">
        <f>VLOOKUP(Чек_позиція!C9741,Товар!A:G,7,FALSE)</f>
        <v>197</v>
      </c>
      <c r="F9741">
        <f t="shared" si="152"/>
        <v>197</v>
      </c>
    </row>
    <row r="9742" spans="1:6">
      <c r="A9742" s="4">
        <v>9741</v>
      </c>
      <c r="B9742" s="5">
        <v>4</v>
      </c>
      <c r="C9742" s="6">
        <v>8701</v>
      </c>
      <c r="D9742" s="6">
        <v>4238</v>
      </c>
      <c r="E9742">
        <f>VLOOKUP(Чек_позиція!C9742,Товар!A:G,7,FALSE)</f>
        <v>241.79</v>
      </c>
      <c r="F9742">
        <f t="shared" si="152"/>
        <v>967.16</v>
      </c>
    </row>
    <row r="9743" spans="1:6">
      <c r="A9743" s="4">
        <v>9742</v>
      </c>
      <c r="B9743" s="5">
        <v>4</v>
      </c>
      <c r="C9743" s="6">
        <v>4274</v>
      </c>
      <c r="D9743" s="6">
        <v>4239</v>
      </c>
      <c r="E9743">
        <f>VLOOKUP(Чек_позиція!C9743,Товар!A:G,7,FALSE)</f>
        <v>945.04</v>
      </c>
      <c r="F9743">
        <f t="shared" si="152"/>
        <v>3780.16</v>
      </c>
    </row>
    <row r="9744" spans="1:6">
      <c r="A9744" s="4">
        <v>9743</v>
      </c>
      <c r="B9744" s="5">
        <v>2</v>
      </c>
      <c r="C9744" s="6">
        <v>8143</v>
      </c>
      <c r="D9744" s="6">
        <v>4240</v>
      </c>
      <c r="E9744">
        <f>VLOOKUP(Чек_позиція!C9744,Товар!A:G,7,FALSE)</f>
        <v>611.4</v>
      </c>
      <c r="F9744">
        <f t="shared" si="152"/>
        <v>1222.8</v>
      </c>
    </row>
    <row r="9745" spans="1:6">
      <c r="A9745" s="4">
        <v>9744</v>
      </c>
      <c r="B9745" s="5">
        <v>2</v>
      </c>
      <c r="C9745" s="6">
        <v>2167</v>
      </c>
      <c r="D9745" s="6">
        <v>4240</v>
      </c>
      <c r="E9745">
        <f>VLOOKUP(Чек_позиція!C9745,Товар!A:G,7,FALSE)</f>
        <v>94.5</v>
      </c>
      <c r="F9745">
        <f t="shared" si="152"/>
        <v>189</v>
      </c>
    </row>
    <row r="9746" spans="1:6">
      <c r="A9746" s="4">
        <v>9745</v>
      </c>
      <c r="B9746" s="5">
        <v>3</v>
      </c>
      <c r="C9746" s="6">
        <v>3551</v>
      </c>
      <c r="D9746" s="6">
        <v>4240</v>
      </c>
      <c r="E9746">
        <f>VLOOKUP(Чек_позиція!C9746,Товар!A:G,7,FALSE)</f>
        <v>507.91</v>
      </c>
      <c r="F9746">
        <f t="shared" si="152"/>
        <v>1523.73</v>
      </c>
    </row>
    <row r="9747" spans="1:6">
      <c r="A9747" s="4">
        <v>9746</v>
      </c>
      <c r="B9747" s="5">
        <v>4</v>
      </c>
      <c r="C9747" s="6">
        <v>8671</v>
      </c>
      <c r="D9747" s="6">
        <v>4240</v>
      </c>
      <c r="E9747">
        <f>VLOOKUP(Чек_позиція!C9747,Товар!A:G,7,FALSE)</f>
        <v>167.8</v>
      </c>
      <c r="F9747">
        <f t="shared" si="152"/>
        <v>671.2</v>
      </c>
    </row>
    <row r="9748" spans="1:6">
      <c r="A9748" s="4">
        <v>9747</v>
      </c>
      <c r="B9748" s="5">
        <v>1</v>
      </c>
      <c r="C9748" s="6">
        <v>8754</v>
      </c>
      <c r="D9748" s="6">
        <v>4241</v>
      </c>
      <c r="E9748">
        <f>VLOOKUP(Чек_позиція!C9748,Товар!A:G,7,FALSE)</f>
        <v>454.68</v>
      </c>
      <c r="F9748">
        <f t="shared" si="152"/>
        <v>454.68</v>
      </c>
    </row>
    <row r="9749" spans="1:6">
      <c r="A9749" s="4">
        <v>9748</v>
      </c>
      <c r="B9749" s="5">
        <v>2</v>
      </c>
      <c r="C9749" s="6">
        <v>5363</v>
      </c>
      <c r="D9749" s="6">
        <v>4241</v>
      </c>
      <c r="E9749">
        <f>VLOOKUP(Чек_позиція!C9749,Товар!A:G,7,FALSE)</f>
        <v>395.37</v>
      </c>
      <c r="F9749">
        <f t="shared" si="152"/>
        <v>790.74</v>
      </c>
    </row>
    <row r="9750" spans="1:6">
      <c r="A9750" s="4">
        <v>9749</v>
      </c>
      <c r="B9750" s="5">
        <v>2</v>
      </c>
      <c r="C9750" s="6">
        <v>6481</v>
      </c>
      <c r="D9750" s="6">
        <v>4242</v>
      </c>
      <c r="E9750">
        <f>VLOOKUP(Чек_позиція!C9750,Товар!A:G,7,FALSE)</f>
        <v>663.92</v>
      </c>
      <c r="F9750">
        <f t="shared" si="152"/>
        <v>1327.84</v>
      </c>
    </row>
    <row r="9751" spans="1:6">
      <c r="A9751" s="4">
        <v>9750</v>
      </c>
      <c r="B9751" s="5">
        <v>1</v>
      </c>
      <c r="C9751" s="6">
        <v>5511</v>
      </c>
      <c r="D9751" s="6">
        <v>4242</v>
      </c>
      <c r="E9751">
        <f>VLOOKUP(Чек_позиція!C9751,Товар!A:G,7,FALSE)</f>
        <v>723.05</v>
      </c>
      <c r="F9751">
        <f t="shared" si="152"/>
        <v>723.05</v>
      </c>
    </row>
    <row r="9752" spans="1:6">
      <c r="A9752" s="4">
        <v>9751</v>
      </c>
      <c r="B9752" s="5">
        <v>4</v>
      </c>
      <c r="C9752" s="6">
        <v>7270</v>
      </c>
      <c r="D9752" s="6">
        <v>4242</v>
      </c>
      <c r="E9752">
        <f>VLOOKUP(Чек_позиція!C9752,Товар!A:G,7,FALSE)</f>
        <v>441.21</v>
      </c>
      <c r="F9752">
        <f t="shared" si="152"/>
        <v>1764.84</v>
      </c>
    </row>
    <row r="9753" spans="1:6">
      <c r="A9753" s="4">
        <v>9752</v>
      </c>
      <c r="B9753" s="5">
        <v>4</v>
      </c>
      <c r="C9753" s="6">
        <v>5679</v>
      </c>
      <c r="D9753" s="6">
        <v>4242</v>
      </c>
      <c r="E9753">
        <f>VLOOKUP(Чек_позиція!C9753,Товар!A:G,7,FALSE)</f>
        <v>481.83</v>
      </c>
      <c r="F9753">
        <f t="shared" si="152"/>
        <v>1927.32</v>
      </c>
    </row>
    <row r="9754" spans="1:6">
      <c r="A9754" s="4">
        <v>9753</v>
      </c>
      <c r="B9754" s="5">
        <v>2</v>
      </c>
      <c r="C9754" s="6">
        <v>8178</v>
      </c>
      <c r="D9754" s="6">
        <v>4243</v>
      </c>
      <c r="E9754">
        <f>VLOOKUP(Чек_позиція!C9754,Товар!A:G,7,FALSE)</f>
        <v>105.67</v>
      </c>
      <c r="F9754">
        <f t="shared" si="152"/>
        <v>211.34</v>
      </c>
    </row>
    <row r="9755" spans="1:6">
      <c r="A9755" s="4">
        <v>9754</v>
      </c>
      <c r="B9755" s="5">
        <v>2</v>
      </c>
      <c r="C9755" s="6">
        <v>1132</v>
      </c>
      <c r="D9755" s="6">
        <v>4243</v>
      </c>
      <c r="E9755">
        <f>VLOOKUP(Чек_позиція!C9755,Товар!A:G,7,FALSE)</f>
        <v>131.47</v>
      </c>
      <c r="F9755">
        <f t="shared" si="152"/>
        <v>262.94</v>
      </c>
    </row>
    <row r="9756" spans="1:6">
      <c r="A9756" s="4">
        <v>9755</v>
      </c>
      <c r="B9756" s="5">
        <v>1</v>
      </c>
      <c r="C9756" s="6">
        <v>610</v>
      </c>
      <c r="D9756" s="6">
        <v>4244</v>
      </c>
      <c r="E9756">
        <f>VLOOKUP(Чек_позиція!C9756,Товар!A:G,7,FALSE)</f>
        <v>334.3</v>
      </c>
      <c r="F9756">
        <f t="shared" si="152"/>
        <v>334.3</v>
      </c>
    </row>
    <row r="9757" spans="1:6">
      <c r="A9757" s="4">
        <v>9756</v>
      </c>
      <c r="B9757" s="5">
        <v>4</v>
      </c>
      <c r="C9757" s="6">
        <v>3216</v>
      </c>
      <c r="D9757" s="6">
        <v>4244</v>
      </c>
      <c r="E9757">
        <f>VLOOKUP(Чек_позиція!C9757,Товар!A:G,7,FALSE)</f>
        <v>944.22</v>
      </c>
      <c r="F9757">
        <f t="shared" si="152"/>
        <v>3776.88</v>
      </c>
    </row>
    <row r="9758" spans="1:6">
      <c r="A9758" s="4">
        <v>9757</v>
      </c>
      <c r="B9758" s="5">
        <v>1</v>
      </c>
      <c r="C9758" s="6">
        <v>3965</v>
      </c>
      <c r="D9758" s="6">
        <v>4244</v>
      </c>
      <c r="E9758">
        <f>VLOOKUP(Чек_позиція!C9758,Товар!A:G,7,FALSE)</f>
        <v>281</v>
      </c>
      <c r="F9758">
        <f t="shared" si="152"/>
        <v>281</v>
      </c>
    </row>
    <row r="9759" spans="1:6">
      <c r="A9759" s="4">
        <v>9758</v>
      </c>
      <c r="B9759" s="5">
        <v>3</v>
      </c>
      <c r="C9759" s="6">
        <v>3800</v>
      </c>
      <c r="D9759" s="6">
        <v>4245</v>
      </c>
      <c r="E9759">
        <f>VLOOKUP(Чек_позиція!C9759,Товар!A:G,7,FALSE)</f>
        <v>472.43</v>
      </c>
      <c r="F9759">
        <f t="shared" si="152"/>
        <v>1417.29</v>
      </c>
    </row>
    <row r="9760" spans="1:6">
      <c r="A9760" s="4">
        <v>9759</v>
      </c>
      <c r="B9760" s="5">
        <v>1</v>
      </c>
      <c r="C9760" s="6">
        <v>6674</v>
      </c>
      <c r="D9760" s="6">
        <v>4245</v>
      </c>
      <c r="E9760">
        <f>VLOOKUP(Чек_позиція!C9760,Товар!A:G,7,FALSE)</f>
        <v>278.75</v>
      </c>
      <c r="F9760">
        <f t="shared" si="152"/>
        <v>278.75</v>
      </c>
    </row>
    <row r="9761" spans="1:6">
      <c r="A9761" s="4">
        <v>9760</v>
      </c>
      <c r="B9761" s="5">
        <v>3</v>
      </c>
      <c r="C9761" s="6">
        <v>9091</v>
      </c>
      <c r="D9761" s="6">
        <v>4245</v>
      </c>
      <c r="E9761">
        <f>VLOOKUP(Чек_позиція!C9761,Товар!A:G,7,FALSE)</f>
        <v>649.25</v>
      </c>
      <c r="F9761">
        <f t="shared" si="152"/>
        <v>1947.75</v>
      </c>
    </row>
    <row r="9762" spans="1:6">
      <c r="A9762" s="4">
        <v>9761</v>
      </c>
      <c r="B9762" s="5">
        <v>4</v>
      </c>
      <c r="C9762" s="6">
        <v>4094</v>
      </c>
      <c r="D9762" s="6">
        <v>4246</v>
      </c>
      <c r="E9762">
        <f>VLOOKUP(Чек_позиція!C9762,Товар!A:G,7,FALSE)</f>
        <v>204.24</v>
      </c>
      <c r="F9762">
        <f t="shared" si="152"/>
        <v>816.96</v>
      </c>
    </row>
    <row r="9763" spans="1:6">
      <c r="A9763" s="4">
        <v>9762</v>
      </c>
      <c r="B9763" s="5">
        <v>3</v>
      </c>
      <c r="C9763" s="6">
        <v>6015</v>
      </c>
      <c r="D9763" s="6">
        <v>4247</v>
      </c>
      <c r="E9763">
        <f>VLOOKUP(Чек_позиція!C9763,Товар!A:G,7,FALSE)</f>
        <v>924.85</v>
      </c>
      <c r="F9763">
        <f t="shared" si="152"/>
        <v>2774.55</v>
      </c>
    </row>
    <row r="9764" spans="1:6">
      <c r="A9764" s="4">
        <v>9763</v>
      </c>
      <c r="B9764" s="5">
        <v>2</v>
      </c>
      <c r="C9764" s="6">
        <v>114</v>
      </c>
      <c r="D9764" s="6">
        <v>4247</v>
      </c>
      <c r="E9764">
        <f>VLOOKUP(Чек_позиція!C9764,Товар!A:G,7,FALSE)</f>
        <v>480.6</v>
      </c>
      <c r="F9764">
        <f t="shared" si="152"/>
        <v>961.2</v>
      </c>
    </row>
    <row r="9765" spans="1:6">
      <c r="A9765" s="4">
        <v>9764</v>
      </c>
      <c r="B9765" s="5">
        <v>4</v>
      </c>
      <c r="C9765" s="6">
        <v>6118</v>
      </c>
      <c r="D9765" s="6">
        <v>4247</v>
      </c>
      <c r="E9765">
        <f>VLOOKUP(Чек_позиція!C9765,Товар!A:G,7,FALSE)</f>
        <v>591.47</v>
      </c>
      <c r="F9765">
        <f t="shared" si="152"/>
        <v>2365.88</v>
      </c>
    </row>
    <row r="9766" spans="1:6">
      <c r="A9766" s="4">
        <v>9765</v>
      </c>
      <c r="B9766" s="5">
        <v>1</v>
      </c>
      <c r="C9766" s="6">
        <v>1141</v>
      </c>
      <c r="D9766" s="6">
        <v>4247</v>
      </c>
      <c r="E9766">
        <f>VLOOKUP(Чек_позиція!C9766,Товар!A:G,7,FALSE)</f>
        <v>136.36000000000001</v>
      </c>
      <c r="F9766">
        <f t="shared" si="152"/>
        <v>136.36000000000001</v>
      </c>
    </row>
    <row r="9767" spans="1:6">
      <c r="A9767" s="4">
        <v>9766</v>
      </c>
      <c r="B9767" s="5">
        <v>4</v>
      </c>
      <c r="C9767" s="6">
        <v>4048</v>
      </c>
      <c r="D9767" s="6">
        <v>4247</v>
      </c>
      <c r="E9767">
        <f>VLOOKUP(Чек_позиція!C9767,Товар!A:G,7,FALSE)</f>
        <v>136.91</v>
      </c>
      <c r="F9767">
        <f t="shared" si="152"/>
        <v>547.64</v>
      </c>
    </row>
    <row r="9768" spans="1:6">
      <c r="A9768" s="4">
        <v>9767</v>
      </c>
      <c r="B9768" s="5">
        <v>2</v>
      </c>
      <c r="C9768" s="6">
        <v>7602</v>
      </c>
      <c r="D9768" s="6">
        <v>4248</v>
      </c>
      <c r="E9768">
        <f>VLOOKUP(Чек_позиція!C9768,Товар!A:G,7,FALSE)</f>
        <v>480.47</v>
      </c>
      <c r="F9768">
        <f t="shared" si="152"/>
        <v>960.94</v>
      </c>
    </row>
    <row r="9769" spans="1:6">
      <c r="A9769" s="4">
        <v>9768</v>
      </c>
      <c r="B9769" s="5">
        <v>4</v>
      </c>
      <c r="C9769" s="6">
        <v>4153</v>
      </c>
      <c r="D9769" s="6">
        <v>4248</v>
      </c>
      <c r="E9769">
        <f>VLOOKUP(Чек_позиція!C9769,Товар!A:G,7,FALSE)</f>
        <v>385.8</v>
      </c>
      <c r="F9769">
        <f t="shared" si="152"/>
        <v>1543.2</v>
      </c>
    </row>
    <row r="9770" spans="1:6">
      <c r="A9770" s="4">
        <v>9769</v>
      </c>
      <c r="B9770" s="5">
        <v>1</v>
      </c>
      <c r="C9770" s="6">
        <v>7412</v>
      </c>
      <c r="D9770" s="6">
        <v>4248</v>
      </c>
      <c r="E9770">
        <f>VLOOKUP(Чек_позиція!C9770,Товар!A:G,7,FALSE)</f>
        <v>503.13</v>
      </c>
      <c r="F9770">
        <f t="shared" si="152"/>
        <v>503.13</v>
      </c>
    </row>
    <row r="9771" spans="1:6">
      <c r="A9771" s="4">
        <v>9770</v>
      </c>
      <c r="B9771" s="5">
        <v>3</v>
      </c>
      <c r="C9771" s="6">
        <v>1096</v>
      </c>
      <c r="D9771" s="6">
        <v>4249</v>
      </c>
      <c r="E9771">
        <f>VLOOKUP(Чек_позиція!C9771,Товар!A:G,7,FALSE)</f>
        <v>162.24</v>
      </c>
      <c r="F9771">
        <f t="shared" si="152"/>
        <v>486.72</v>
      </c>
    </row>
    <row r="9772" spans="1:6">
      <c r="A9772" s="4">
        <v>9771</v>
      </c>
      <c r="B9772" s="5">
        <v>2</v>
      </c>
      <c r="C9772" s="6">
        <v>503</v>
      </c>
      <c r="D9772" s="6">
        <v>4249</v>
      </c>
      <c r="E9772">
        <f>VLOOKUP(Чек_позиція!C9772,Товар!A:G,7,FALSE)</f>
        <v>789.16</v>
      </c>
      <c r="F9772">
        <f t="shared" si="152"/>
        <v>1578.32</v>
      </c>
    </row>
    <row r="9773" spans="1:6">
      <c r="A9773" s="4">
        <v>9772</v>
      </c>
      <c r="B9773" s="5">
        <v>2</v>
      </c>
      <c r="C9773" s="6">
        <v>7492</v>
      </c>
      <c r="D9773" s="6">
        <v>4249</v>
      </c>
      <c r="E9773">
        <f>VLOOKUP(Чек_позиція!C9773,Товар!A:G,7,FALSE)</f>
        <v>640.80999999999995</v>
      </c>
      <c r="F9773">
        <f t="shared" si="152"/>
        <v>1281.6199999999999</v>
      </c>
    </row>
    <row r="9774" spans="1:6">
      <c r="A9774" s="4">
        <v>9773</v>
      </c>
      <c r="B9774" s="5">
        <v>3</v>
      </c>
      <c r="C9774" s="6">
        <v>7120</v>
      </c>
      <c r="D9774" s="6">
        <v>4250</v>
      </c>
      <c r="E9774">
        <f>VLOOKUP(Чек_позиція!C9774,Товар!A:G,7,FALSE)</f>
        <v>229.13</v>
      </c>
      <c r="F9774">
        <f t="shared" si="152"/>
        <v>687.39</v>
      </c>
    </row>
    <row r="9775" spans="1:6">
      <c r="A9775" s="4">
        <v>9774</v>
      </c>
      <c r="B9775" s="5">
        <v>3</v>
      </c>
      <c r="C9775" s="6">
        <v>9922</v>
      </c>
      <c r="D9775" s="6">
        <v>4250</v>
      </c>
      <c r="E9775">
        <f>VLOOKUP(Чек_позиція!C9775,Товар!A:G,7,FALSE)</f>
        <v>896.88</v>
      </c>
      <c r="F9775">
        <f t="shared" si="152"/>
        <v>2690.64</v>
      </c>
    </row>
    <row r="9776" spans="1:6">
      <c r="A9776" s="4">
        <v>9775</v>
      </c>
      <c r="B9776" s="5">
        <v>2</v>
      </c>
      <c r="C9776" s="6">
        <v>9384</v>
      </c>
      <c r="D9776" s="6">
        <v>4250</v>
      </c>
      <c r="E9776">
        <f>VLOOKUP(Чек_позиція!C9776,Товар!A:G,7,FALSE)</f>
        <v>431.78</v>
      </c>
      <c r="F9776">
        <f t="shared" si="152"/>
        <v>863.56</v>
      </c>
    </row>
    <row r="9777" spans="1:6">
      <c r="A9777" s="4">
        <v>9776</v>
      </c>
      <c r="B9777" s="5">
        <v>2</v>
      </c>
      <c r="C9777" s="6">
        <v>2466</v>
      </c>
      <c r="D9777" s="6">
        <v>4250</v>
      </c>
      <c r="E9777">
        <f>VLOOKUP(Чек_позиція!C9777,Товар!A:G,7,FALSE)</f>
        <v>448.59</v>
      </c>
      <c r="F9777">
        <f t="shared" si="152"/>
        <v>897.18</v>
      </c>
    </row>
    <row r="9778" spans="1:6">
      <c r="A9778" s="4">
        <v>9777</v>
      </c>
      <c r="B9778" s="5">
        <v>2</v>
      </c>
      <c r="C9778" s="6">
        <v>2429</v>
      </c>
      <c r="D9778" s="6">
        <v>4251</v>
      </c>
      <c r="E9778">
        <f>VLOOKUP(Чек_позиція!C9778,Товар!A:G,7,FALSE)</f>
        <v>331.31</v>
      </c>
      <c r="F9778">
        <f t="shared" si="152"/>
        <v>662.62</v>
      </c>
    </row>
    <row r="9779" spans="1:6">
      <c r="A9779" s="4">
        <v>9778</v>
      </c>
      <c r="B9779" s="5">
        <v>4</v>
      </c>
      <c r="C9779" s="6">
        <v>4279</v>
      </c>
      <c r="D9779" s="6">
        <v>4251</v>
      </c>
      <c r="E9779">
        <f>VLOOKUP(Чек_позиція!C9779,Товар!A:G,7,FALSE)</f>
        <v>396.91</v>
      </c>
      <c r="F9779">
        <f t="shared" si="152"/>
        <v>1587.64</v>
      </c>
    </row>
    <row r="9780" spans="1:6">
      <c r="A9780" s="4">
        <v>9779</v>
      </c>
      <c r="B9780" s="5">
        <v>4</v>
      </c>
      <c r="C9780" s="6">
        <v>869</v>
      </c>
      <c r="D9780" s="6">
        <v>4252</v>
      </c>
      <c r="E9780">
        <f>VLOOKUP(Чек_позиція!C9780,Товар!A:G,7,FALSE)</f>
        <v>731.76</v>
      </c>
      <c r="F9780">
        <f t="shared" si="152"/>
        <v>2927.04</v>
      </c>
    </row>
    <row r="9781" spans="1:6">
      <c r="A9781" s="4">
        <v>9780</v>
      </c>
      <c r="B9781" s="5">
        <v>2</v>
      </c>
      <c r="C9781" s="6">
        <v>916</v>
      </c>
      <c r="D9781" s="6">
        <v>4252</v>
      </c>
      <c r="E9781">
        <f>VLOOKUP(Чек_позиція!C9781,Товар!A:G,7,FALSE)</f>
        <v>267.14</v>
      </c>
      <c r="F9781">
        <f t="shared" si="152"/>
        <v>534.28</v>
      </c>
    </row>
    <row r="9782" spans="1:6">
      <c r="A9782" s="4">
        <v>9781</v>
      </c>
      <c r="B9782" s="5">
        <v>4</v>
      </c>
      <c r="C9782" s="6">
        <v>2215</v>
      </c>
      <c r="D9782" s="6">
        <v>4252</v>
      </c>
      <c r="E9782">
        <f>VLOOKUP(Чек_позиція!C9782,Товар!A:G,7,FALSE)</f>
        <v>815.47</v>
      </c>
      <c r="F9782">
        <f t="shared" si="152"/>
        <v>3261.88</v>
      </c>
    </row>
    <row r="9783" spans="1:6">
      <c r="A9783" s="4">
        <v>9782</v>
      </c>
      <c r="B9783" s="5">
        <v>1</v>
      </c>
      <c r="C9783" s="6">
        <v>9337</v>
      </c>
      <c r="D9783" s="6">
        <v>4253</v>
      </c>
      <c r="E9783">
        <f>VLOOKUP(Чек_позиція!C9783,Товар!A:G,7,FALSE)</f>
        <v>346.02</v>
      </c>
      <c r="F9783">
        <f t="shared" si="152"/>
        <v>346.02</v>
      </c>
    </row>
    <row r="9784" spans="1:6">
      <c r="A9784" s="4">
        <v>9783</v>
      </c>
      <c r="B9784" s="5">
        <v>1</v>
      </c>
      <c r="C9784" s="6">
        <v>9941</v>
      </c>
      <c r="D9784" s="6">
        <v>4253</v>
      </c>
      <c r="E9784">
        <f>VLOOKUP(Чек_позиція!C9784,Товар!A:G,7,FALSE)</f>
        <v>656.98</v>
      </c>
      <c r="F9784">
        <f t="shared" si="152"/>
        <v>656.98</v>
      </c>
    </row>
    <row r="9785" spans="1:6">
      <c r="A9785" s="4">
        <v>9784</v>
      </c>
      <c r="B9785" s="5">
        <v>2</v>
      </c>
      <c r="C9785" s="6">
        <v>3908</v>
      </c>
      <c r="D9785" s="6">
        <v>4253</v>
      </c>
      <c r="E9785">
        <f>VLOOKUP(Чек_позиція!C9785,Товар!A:G,7,FALSE)</f>
        <v>423.76</v>
      </c>
      <c r="F9785">
        <f t="shared" si="152"/>
        <v>847.52</v>
      </c>
    </row>
    <row r="9786" spans="1:6">
      <c r="A9786" s="4">
        <v>9785</v>
      </c>
      <c r="B9786" s="5">
        <v>4</v>
      </c>
      <c r="C9786" s="6">
        <v>2157</v>
      </c>
      <c r="D9786" s="6">
        <v>4254</v>
      </c>
      <c r="E9786">
        <f>VLOOKUP(Чек_позиція!C9786,Товар!A:G,7,FALSE)</f>
        <v>820.71</v>
      </c>
      <c r="F9786">
        <f t="shared" si="152"/>
        <v>3282.84</v>
      </c>
    </row>
    <row r="9787" spans="1:6">
      <c r="A9787" s="4">
        <v>9786</v>
      </c>
      <c r="B9787" s="5">
        <v>2</v>
      </c>
      <c r="C9787" s="6">
        <v>2951</v>
      </c>
      <c r="D9787" s="6">
        <v>4254</v>
      </c>
      <c r="E9787">
        <f>VLOOKUP(Чек_позиція!C9787,Товар!A:G,7,FALSE)</f>
        <v>644.08000000000004</v>
      </c>
      <c r="F9787">
        <f t="shared" si="152"/>
        <v>1288.1600000000001</v>
      </c>
    </row>
    <row r="9788" spans="1:6">
      <c r="A9788" s="4">
        <v>9787</v>
      </c>
      <c r="B9788" s="5">
        <v>4</v>
      </c>
      <c r="C9788" s="6">
        <v>8500</v>
      </c>
      <c r="D9788" s="6">
        <v>4254</v>
      </c>
      <c r="E9788">
        <f>VLOOKUP(Чек_позиція!C9788,Товар!A:G,7,FALSE)</f>
        <v>141.19</v>
      </c>
      <c r="F9788">
        <f t="shared" si="152"/>
        <v>564.76</v>
      </c>
    </row>
    <row r="9789" spans="1:6">
      <c r="A9789" s="4">
        <v>9788</v>
      </c>
      <c r="B9789" s="5">
        <v>4</v>
      </c>
      <c r="C9789" s="6">
        <v>1162</v>
      </c>
      <c r="D9789" s="6">
        <v>4255</v>
      </c>
      <c r="E9789">
        <f>VLOOKUP(Чек_позиція!C9789,Товар!A:G,7,FALSE)</f>
        <v>701.25</v>
      </c>
      <c r="F9789">
        <f t="shared" si="152"/>
        <v>2805</v>
      </c>
    </row>
    <row r="9790" spans="1:6">
      <c r="A9790" s="4">
        <v>9789</v>
      </c>
      <c r="B9790" s="5">
        <v>3</v>
      </c>
      <c r="C9790" s="6">
        <v>8585</v>
      </c>
      <c r="D9790" s="6">
        <v>4256</v>
      </c>
      <c r="E9790">
        <f>VLOOKUP(Чек_позиція!C9790,Товар!A:G,7,FALSE)</f>
        <v>293.52</v>
      </c>
      <c r="F9790">
        <f t="shared" si="152"/>
        <v>880.56</v>
      </c>
    </row>
    <row r="9791" spans="1:6">
      <c r="A9791" s="4">
        <v>9790</v>
      </c>
      <c r="B9791" s="5">
        <v>1</v>
      </c>
      <c r="C9791" s="6">
        <v>890</v>
      </c>
      <c r="D9791" s="6">
        <v>4256</v>
      </c>
      <c r="E9791">
        <f>VLOOKUP(Чек_позиція!C9791,Товар!A:G,7,FALSE)</f>
        <v>508.99</v>
      </c>
      <c r="F9791">
        <f t="shared" si="152"/>
        <v>508.99</v>
      </c>
    </row>
    <row r="9792" spans="1:6">
      <c r="A9792" s="4">
        <v>9791</v>
      </c>
      <c r="B9792" s="5">
        <v>2</v>
      </c>
      <c r="C9792" s="6">
        <v>2111</v>
      </c>
      <c r="D9792" s="6">
        <v>4256</v>
      </c>
      <c r="E9792">
        <f>VLOOKUP(Чек_позиція!C9792,Товар!A:G,7,FALSE)</f>
        <v>214.05</v>
      </c>
      <c r="F9792">
        <f t="shared" si="152"/>
        <v>428.1</v>
      </c>
    </row>
    <row r="9793" spans="1:6">
      <c r="A9793" s="4">
        <v>9792</v>
      </c>
      <c r="B9793" s="5">
        <v>2</v>
      </c>
      <c r="C9793" s="6">
        <v>7001</v>
      </c>
      <c r="D9793" s="6">
        <v>4256</v>
      </c>
      <c r="E9793">
        <f>VLOOKUP(Чек_позиція!C9793,Товар!A:G,7,FALSE)</f>
        <v>794.96</v>
      </c>
      <c r="F9793">
        <f t="shared" si="152"/>
        <v>1589.92</v>
      </c>
    </row>
    <row r="9794" spans="1:6">
      <c r="A9794" s="4">
        <v>9793</v>
      </c>
      <c r="B9794" s="5">
        <v>3</v>
      </c>
      <c r="C9794" s="6">
        <v>6778</v>
      </c>
      <c r="D9794" s="6">
        <v>4256</v>
      </c>
      <c r="E9794">
        <f>VLOOKUP(Чек_позиція!C9794,Товар!A:G,7,FALSE)</f>
        <v>545.04999999999995</v>
      </c>
      <c r="F9794">
        <f t="shared" si="152"/>
        <v>1635.1499999999999</v>
      </c>
    </row>
    <row r="9795" spans="1:6">
      <c r="A9795" s="4">
        <v>9794</v>
      </c>
      <c r="B9795" s="5">
        <v>4</v>
      </c>
      <c r="C9795" s="6">
        <v>725</v>
      </c>
      <c r="D9795" s="6">
        <v>4257</v>
      </c>
      <c r="E9795">
        <f>VLOOKUP(Чек_позиція!C9795,Товар!A:G,7,FALSE)</f>
        <v>198.9</v>
      </c>
      <c r="F9795">
        <f t="shared" ref="F9795:F9858" si="153">B9795*E9795</f>
        <v>795.6</v>
      </c>
    </row>
    <row r="9796" spans="1:6">
      <c r="A9796" s="4">
        <v>9795</v>
      </c>
      <c r="B9796" s="5">
        <v>2</v>
      </c>
      <c r="C9796" s="6">
        <v>6647</v>
      </c>
      <c r="D9796" s="6">
        <v>4257</v>
      </c>
      <c r="E9796">
        <f>VLOOKUP(Чек_позиція!C9796,Товар!A:G,7,FALSE)</f>
        <v>446.76</v>
      </c>
      <c r="F9796">
        <f t="shared" si="153"/>
        <v>893.52</v>
      </c>
    </row>
    <row r="9797" spans="1:6">
      <c r="A9797" s="4">
        <v>9796</v>
      </c>
      <c r="B9797" s="5">
        <v>3</v>
      </c>
      <c r="C9797" s="6">
        <v>2960</v>
      </c>
      <c r="D9797" s="6">
        <v>4257</v>
      </c>
      <c r="E9797">
        <f>VLOOKUP(Чек_позиція!C9797,Товар!A:G,7,FALSE)</f>
        <v>395.62</v>
      </c>
      <c r="F9797">
        <f t="shared" si="153"/>
        <v>1186.8600000000001</v>
      </c>
    </row>
    <row r="9798" spans="1:6">
      <c r="A9798" s="4">
        <v>9797</v>
      </c>
      <c r="B9798" s="5">
        <v>2</v>
      </c>
      <c r="C9798" s="6">
        <v>959</v>
      </c>
      <c r="D9798" s="6">
        <v>4257</v>
      </c>
      <c r="E9798">
        <f>VLOOKUP(Чек_позиція!C9798,Товар!A:G,7,FALSE)</f>
        <v>81.19</v>
      </c>
      <c r="F9798">
        <f t="shared" si="153"/>
        <v>162.38</v>
      </c>
    </row>
    <row r="9799" spans="1:6">
      <c r="A9799" s="4">
        <v>9798</v>
      </c>
      <c r="B9799" s="5">
        <v>2</v>
      </c>
      <c r="C9799" s="6">
        <v>5177</v>
      </c>
      <c r="D9799" s="6">
        <v>4258</v>
      </c>
      <c r="E9799">
        <f>VLOOKUP(Чек_позиція!C9799,Товар!A:G,7,FALSE)</f>
        <v>906.17</v>
      </c>
      <c r="F9799">
        <f t="shared" si="153"/>
        <v>1812.34</v>
      </c>
    </row>
    <row r="9800" spans="1:6">
      <c r="A9800" s="4">
        <v>9799</v>
      </c>
      <c r="B9800" s="5">
        <v>1</v>
      </c>
      <c r="C9800" s="6">
        <v>7348</v>
      </c>
      <c r="D9800" s="6">
        <v>4258</v>
      </c>
      <c r="E9800">
        <f>VLOOKUP(Чек_позиція!C9800,Товар!A:G,7,FALSE)</f>
        <v>769.47</v>
      </c>
      <c r="F9800">
        <f t="shared" si="153"/>
        <v>769.47</v>
      </c>
    </row>
    <row r="9801" spans="1:6">
      <c r="A9801" s="4">
        <v>9800</v>
      </c>
      <c r="B9801" s="5">
        <v>3</v>
      </c>
      <c r="C9801" s="6">
        <v>3972</v>
      </c>
      <c r="D9801" s="6">
        <v>4258</v>
      </c>
      <c r="E9801">
        <f>VLOOKUP(Чек_позиція!C9801,Товар!A:G,7,FALSE)</f>
        <v>665.53</v>
      </c>
      <c r="F9801">
        <f t="shared" si="153"/>
        <v>1996.59</v>
      </c>
    </row>
    <row r="9802" spans="1:6">
      <c r="A9802" s="4">
        <v>9801</v>
      </c>
      <c r="B9802" s="5">
        <v>3</v>
      </c>
      <c r="C9802" s="6">
        <v>27</v>
      </c>
      <c r="D9802" s="6">
        <v>4259</v>
      </c>
      <c r="E9802">
        <f>VLOOKUP(Чек_позиція!C9802,Товар!A:G,7,FALSE)</f>
        <v>580.61</v>
      </c>
      <c r="F9802">
        <f t="shared" si="153"/>
        <v>1741.83</v>
      </c>
    </row>
    <row r="9803" spans="1:6">
      <c r="A9803" s="4">
        <v>9802</v>
      </c>
      <c r="B9803" s="5">
        <v>3</v>
      </c>
      <c r="C9803" s="6">
        <v>2203</v>
      </c>
      <c r="D9803" s="6">
        <v>4260</v>
      </c>
      <c r="E9803">
        <f>VLOOKUP(Чек_позиція!C9803,Товар!A:G,7,FALSE)</f>
        <v>805.42</v>
      </c>
      <c r="F9803">
        <f t="shared" si="153"/>
        <v>2416.2599999999998</v>
      </c>
    </row>
    <row r="9804" spans="1:6">
      <c r="A9804" s="4">
        <v>9803</v>
      </c>
      <c r="B9804" s="5">
        <v>2</v>
      </c>
      <c r="C9804" s="6">
        <v>8941</v>
      </c>
      <c r="D9804" s="6">
        <v>4260</v>
      </c>
      <c r="E9804">
        <f>VLOOKUP(Чек_позиція!C9804,Товар!A:G,7,FALSE)</f>
        <v>158.75</v>
      </c>
      <c r="F9804">
        <f t="shared" si="153"/>
        <v>317.5</v>
      </c>
    </row>
    <row r="9805" spans="1:6">
      <c r="A9805" s="4">
        <v>9804</v>
      </c>
      <c r="B9805" s="5">
        <v>4</v>
      </c>
      <c r="C9805" s="6">
        <v>4551</v>
      </c>
      <c r="D9805" s="6">
        <v>4260</v>
      </c>
      <c r="E9805">
        <f>VLOOKUP(Чек_позиція!C9805,Товар!A:G,7,FALSE)</f>
        <v>746.69</v>
      </c>
      <c r="F9805">
        <f t="shared" si="153"/>
        <v>2986.76</v>
      </c>
    </row>
    <row r="9806" spans="1:6">
      <c r="A9806" s="4">
        <v>9805</v>
      </c>
      <c r="B9806" s="5">
        <v>2</v>
      </c>
      <c r="C9806" s="6">
        <v>7442</v>
      </c>
      <c r="D9806" s="6">
        <v>4260</v>
      </c>
      <c r="E9806">
        <f>VLOOKUP(Чек_позиція!C9806,Товар!A:G,7,FALSE)</f>
        <v>445.84</v>
      </c>
      <c r="F9806">
        <f t="shared" si="153"/>
        <v>891.68</v>
      </c>
    </row>
    <row r="9807" spans="1:6">
      <c r="A9807" s="4">
        <v>9806</v>
      </c>
      <c r="B9807" s="5">
        <v>1</v>
      </c>
      <c r="C9807" s="6">
        <v>7171</v>
      </c>
      <c r="D9807" s="6">
        <v>4260</v>
      </c>
      <c r="E9807">
        <f>VLOOKUP(Чек_позиція!C9807,Товар!A:G,7,FALSE)</f>
        <v>864.14</v>
      </c>
      <c r="F9807">
        <f t="shared" si="153"/>
        <v>864.14</v>
      </c>
    </row>
    <row r="9808" spans="1:6">
      <c r="A9808" s="4">
        <v>9807</v>
      </c>
      <c r="B9808" s="5">
        <v>1</v>
      </c>
      <c r="C9808" s="6">
        <v>7241</v>
      </c>
      <c r="D9808" s="6">
        <v>4261</v>
      </c>
      <c r="E9808">
        <f>VLOOKUP(Чек_позиція!C9808,Товар!A:G,7,FALSE)</f>
        <v>238.48</v>
      </c>
      <c r="F9808">
        <f t="shared" si="153"/>
        <v>238.48</v>
      </c>
    </row>
    <row r="9809" spans="1:6">
      <c r="A9809" s="4">
        <v>9808</v>
      </c>
      <c r="B9809" s="5">
        <v>1</v>
      </c>
      <c r="C9809" s="6">
        <v>8539</v>
      </c>
      <c r="D9809" s="6">
        <v>4261</v>
      </c>
      <c r="E9809">
        <f>VLOOKUP(Чек_позиція!C9809,Товар!A:G,7,FALSE)</f>
        <v>349.77</v>
      </c>
      <c r="F9809">
        <f t="shared" si="153"/>
        <v>349.77</v>
      </c>
    </row>
    <row r="9810" spans="1:6">
      <c r="A9810" s="4">
        <v>9809</v>
      </c>
      <c r="B9810" s="5">
        <v>1</v>
      </c>
      <c r="C9810" s="6">
        <v>7711</v>
      </c>
      <c r="D9810" s="6">
        <v>4261</v>
      </c>
      <c r="E9810">
        <f>VLOOKUP(Чек_позиція!C9810,Товар!A:G,7,FALSE)</f>
        <v>275.32</v>
      </c>
      <c r="F9810">
        <f t="shared" si="153"/>
        <v>275.32</v>
      </c>
    </row>
    <row r="9811" spans="1:6">
      <c r="A9811" s="4">
        <v>9810</v>
      </c>
      <c r="B9811" s="5">
        <v>4</v>
      </c>
      <c r="C9811" s="6">
        <v>3197</v>
      </c>
      <c r="D9811" s="6">
        <v>4261</v>
      </c>
      <c r="E9811">
        <f>VLOOKUP(Чек_позиція!C9811,Товар!A:G,7,FALSE)</f>
        <v>841.22</v>
      </c>
      <c r="F9811">
        <f t="shared" si="153"/>
        <v>3364.88</v>
      </c>
    </row>
    <row r="9812" spans="1:6">
      <c r="A9812" s="4">
        <v>9811</v>
      </c>
      <c r="B9812" s="5">
        <v>4</v>
      </c>
      <c r="C9812" s="6">
        <v>9082</v>
      </c>
      <c r="D9812" s="6">
        <v>4262</v>
      </c>
      <c r="E9812">
        <f>VLOOKUP(Чек_позиція!C9812,Товар!A:G,7,FALSE)</f>
        <v>549.17999999999995</v>
      </c>
      <c r="F9812">
        <f t="shared" si="153"/>
        <v>2196.7199999999998</v>
      </c>
    </row>
    <row r="9813" spans="1:6">
      <c r="A9813" s="4">
        <v>9812</v>
      </c>
      <c r="B9813" s="5">
        <v>4</v>
      </c>
      <c r="C9813" s="6">
        <v>1545</v>
      </c>
      <c r="D9813" s="6">
        <v>4262</v>
      </c>
      <c r="E9813">
        <f>VLOOKUP(Чек_позиція!C9813,Товар!A:G,7,FALSE)</f>
        <v>694.49</v>
      </c>
      <c r="F9813">
        <f t="shared" si="153"/>
        <v>2777.96</v>
      </c>
    </row>
    <row r="9814" spans="1:6">
      <c r="A9814" s="4">
        <v>9813</v>
      </c>
      <c r="B9814" s="5">
        <v>1</v>
      </c>
      <c r="C9814" s="6">
        <v>3498</v>
      </c>
      <c r="D9814" s="6">
        <v>4262</v>
      </c>
      <c r="E9814">
        <f>VLOOKUP(Чек_позиція!C9814,Товар!A:G,7,FALSE)</f>
        <v>302.37</v>
      </c>
      <c r="F9814">
        <f t="shared" si="153"/>
        <v>302.37</v>
      </c>
    </row>
    <row r="9815" spans="1:6">
      <c r="A9815" s="4">
        <v>9814</v>
      </c>
      <c r="B9815" s="5">
        <v>4</v>
      </c>
      <c r="C9815" s="6">
        <v>8321</v>
      </c>
      <c r="D9815" s="6">
        <v>4263</v>
      </c>
      <c r="E9815">
        <f>VLOOKUP(Чек_позиція!C9815,Товар!A:G,7,FALSE)</f>
        <v>636.33000000000004</v>
      </c>
      <c r="F9815">
        <f t="shared" si="153"/>
        <v>2545.3200000000002</v>
      </c>
    </row>
    <row r="9816" spans="1:6">
      <c r="A9816" s="4">
        <v>9815</v>
      </c>
      <c r="B9816" s="5">
        <v>3</v>
      </c>
      <c r="C9816" s="6">
        <v>3603</v>
      </c>
      <c r="D9816" s="6">
        <v>4263</v>
      </c>
      <c r="E9816">
        <f>VLOOKUP(Чек_позиція!C9816,Товар!A:G,7,FALSE)</f>
        <v>238.55</v>
      </c>
      <c r="F9816">
        <f t="shared" si="153"/>
        <v>715.65000000000009</v>
      </c>
    </row>
    <row r="9817" spans="1:6">
      <c r="A9817" s="4">
        <v>9816</v>
      </c>
      <c r="B9817" s="5">
        <v>2</v>
      </c>
      <c r="C9817" s="6">
        <v>6411</v>
      </c>
      <c r="D9817" s="6">
        <v>4264</v>
      </c>
      <c r="E9817">
        <f>VLOOKUP(Чек_позиція!C9817,Товар!A:G,7,FALSE)</f>
        <v>383.21</v>
      </c>
      <c r="F9817">
        <f t="shared" si="153"/>
        <v>766.42</v>
      </c>
    </row>
    <row r="9818" spans="1:6">
      <c r="A9818" s="4">
        <v>9817</v>
      </c>
      <c r="B9818" s="5">
        <v>1</v>
      </c>
      <c r="C9818" s="6">
        <v>48</v>
      </c>
      <c r="D9818" s="6">
        <v>4264</v>
      </c>
      <c r="E9818">
        <f>VLOOKUP(Чек_позиція!C9818,Товар!A:G,7,FALSE)</f>
        <v>945.02</v>
      </c>
      <c r="F9818">
        <f t="shared" si="153"/>
        <v>945.02</v>
      </c>
    </row>
    <row r="9819" spans="1:6">
      <c r="A9819" s="4">
        <v>9818</v>
      </c>
      <c r="B9819" s="5">
        <v>1</v>
      </c>
      <c r="C9819" s="6">
        <v>4363</v>
      </c>
      <c r="D9819" s="6">
        <v>4265</v>
      </c>
      <c r="E9819">
        <f>VLOOKUP(Чек_позиція!C9819,Товар!A:G,7,FALSE)</f>
        <v>292.27999999999997</v>
      </c>
      <c r="F9819">
        <f t="shared" si="153"/>
        <v>292.27999999999997</v>
      </c>
    </row>
    <row r="9820" spans="1:6">
      <c r="A9820" s="4">
        <v>9819</v>
      </c>
      <c r="B9820" s="5">
        <v>2</v>
      </c>
      <c r="C9820" s="6">
        <v>6158</v>
      </c>
      <c r="D9820" s="6">
        <v>4265</v>
      </c>
      <c r="E9820">
        <f>VLOOKUP(Чек_позиція!C9820,Товар!A:G,7,FALSE)</f>
        <v>484.34</v>
      </c>
      <c r="F9820">
        <f t="shared" si="153"/>
        <v>968.68</v>
      </c>
    </row>
    <row r="9821" spans="1:6">
      <c r="A9821" s="4">
        <v>9820</v>
      </c>
      <c r="B9821" s="5">
        <v>1</v>
      </c>
      <c r="C9821" s="6">
        <v>8388</v>
      </c>
      <c r="D9821" s="6">
        <v>4265</v>
      </c>
      <c r="E9821">
        <f>VLOOKUP(Чек_позиція!C9821,Товар!A:G,7,FALSE)</f>
        <v>352</v>
      </c>
      <c r="F9821">
        <f t="shared" si="153"/>
        <v>352</v>
      </c>
    </row>
    <row r="9822" spans="1:6">
      <c r="A9822" s="4">
        <v>9821</v>
      </c>
      <c r="B9822" s="5">
        <v>3</v>
      </c>
      <c r="C9822" s="6">
        <v>9688</v>
      </c>
      <c r="D9822" s="6">
        <v>4265</v>
      </c>
      <c r="E9822">
        <f>VLOOKUP(Чек_позиція!C9822,Товар!A:G,7,FALSE)</f>
        <v>568.94000000000005</v>
      </c>
      <c r="F9822">
        <f t="shared" si="153"/>
        <v>1706.8200000000002</v>
      </c>
    </row>
    <row r="9823" spans="1:6">
      <c r="A9823" s="4">
        <v>9822</v>
      </c>
      <c r="B9823" s="5">
        <v>4</v>
      </c>
      <c r="C9823" s="6">
        <v>2897</v>
      </c>
      <c r="D9823" s="6">
        <v>4266</v>
      </c>
      <c r="E9823">
        <f>VLOOKUP(Чек_позиція!C9823,Товар!A:G,7,FALSE)</f>
        <v>76.489999999999995</v>
      </c>
      <c r="F9823">
        <f t="shared" si="153"/>
        <v>305.95999999999998</v>
      </c>
    </row>
    <row r="9824" spans="1:6">
      <c r="A9824" s="4">
        <v>9823</v>
      </c>
      <c r="B9824" s="5">
        <v>2</v>
      </c>
      <c r="C9824" s="6">
        <v>1830</v>
      </c>
      <c r="D9824" s="6">
        <v>4267</v>
      </c>
      <c r="E9824">
        <f>VLOOKUP(Чек_позиція!C9824,Товар!A:G,7,FALSE)</f>
        <v>172.15</v>
      </c>
      <c r="F9824">
        <f t="shared" si="153"/>
        <v>344.3</v>
      </c>
    </row>
    <row r="9825" spans="1:6">
      <c r="A9825" s="4">
        <v>9824</v>
      </c>
      <c r="B9825" s="5">
        <v>1</v>
      </c>
      <c r="C9825" s="6">
        <v>3161</v>
      </c>
      <c r="D9825" s="6">
        <v>4267</v>
      </c>
      <c r="E9825">
        <f>VLOOKUP(Чек_позиція!C9825,Товар!A:G,7,FALSE)</f>
        <v>573.95000000000005</v>
      </c>
      <c r="F9825">
        <f t="shared" si="153"/>
        <v>573.95000000000005</v>
      </c>
    </row>
    <row r="9826" spans="1:6">
      <c r="A9826" s="4">
        <v>9825</v>
      </c>
      <c r="B9826" s="5">
        <v>1</v>
      </c>
      <c r="C9826" s="6">
        <v>5407</v>
      </c>
      <c r="D9826" s="6">
        <v>4267</v>
      </c>
      <c r="E9826">
        <f>VLOOKUP(Чек_позиція!C9826,Товар!A:G,7,FALSE)</f>
        <v>463.02</v>
      </c>
      <c r="F9826">
        <f t="shared" si="153"/>
        <v>463.02</v>
      </c>
    </row>
    <row r="9827" spans="1:6">
      <c r="A9827" s="4">
        <v>9826</v>
      </c>
      <c r="B9827" s="5">
        <v>3</v>
      </c>
      <c r="C9827" s="6">
        <v>1230</v>
      </c>
      <c r="D9827" s="6">
        <v>4268</v>
      </c>
      <c r="E9827">
        <f>VLOOKUP(Чек_позиція!C9827,Товар!A:G,7,FALSE)</f>
        <v>929.16</v>
      </c>
      <c r="F9827">
        <f t="shared" si="153"/>
        <v>2787.48</v>
      </c>
    </row>
    <row r="9828" spans="1:6">
      <c r="A9828" s="4">
        <v>9827</v>
      </c>
      <c r="B9828" s="5">
        <v>1</v>
      </c>
      <c r="C9828" s="6">
        <v>7502</v>
      </c>
      <c r="D9828" s="6">
        <v>4269</v>
      </c>
      <c r="E9828">
        <f>VLOOKUP(Чек_позиція!C9828,Товар!A:G,7,FALSE)</f>
        <v>804.99</v>
      </c>
      <c r="F9828">
        <f t="shared" si="153"/>
        <v>804.99</v>
      </c>
    </row>
    <row r="9829" spans="1:6">
      <c r="A9829" s="4">
        <v>9828</v>
      </c>
      <c r="B9829" s="5">
        <v>2</v>
      </c>
      <c r="C9829" s="6">
        <v>8111</v>
      </c>
      <c r="D9829" s="6">
        <v>4270</v>
      </c>
      <c r="E9829">
        <f>VLOOKUP(Чек_позиція!C9829,Товар!A:G,7,FALSE)</f>
        <v>228.12</v>
      </c>
      <c r="F9829">
        <f t="shared" si="153"/>
        <v>456.24</v>
      </c>
    </row>
    <row r="9830" spans="1:6">
      <c r="A9830" s="4">
        <v>9829</v>
      </c>
      <c r="B9830" s="5">
        <v>2</v>
      </c>
      <c r="C9830" s="6">
        <v>3908</v>
      </c>
      <c r="D9830" s="6">
        <v>4270</v>
      </c>
      <c r="E9830">
        <f>VLOOKUP(Чек_позиція!C9830,Товар!A:G,7,FALSE)</f>
        <v>423.76</v>
      </c>
      <c r="F9830">
        <f t="shared" si="153"/>
        <v>847.52</v>
      </c>
    </row>
    <row r="9831" spans="1:6">
      <c r="A9831" s="4">
        <v>9830</v>
      </c>
      <c r="B9831" s="5">
        <v>2</v>
      </c>
      <c r="C9831" s="6">
        <v>1655</v>
      </c>
      <c r="D9831" s="6">
        <v>4270</v>
      </c>
      <c r="E9831">
        <f>VLOOKUP(Чек_позиція!C9831,Товар!A:G,7,FALSE)</f>
        <v>453.58</v>
      </c>
      <c r="F9831">
        <f t="shared" si="153"/>
        <v>907.16</v>
      </c>
    </row>
    <row r="9832" spans="1:6">
      <c r="A9832" s="4">
        <v>9831</v>
      </c>
      <c r="B9832" s="5">
        <v>2</v>
      </c>
      <c r="C9832" s="6">
        <v>2156</v>
      </c>
      <c r="D9832" s="6">
        <v>4270</v>
      </c>
      <c r="E9832">
        <f>VLOOKUP(Чек_позиція!C9832,Товар!A:G,7,FALSE)</f>
        <v>565.5</v>
      </c>
      <c r="F9832">
        <f t="shared" si="153"/>
        <v>1131</v>
      </c>
    </row>
    <row r="9833" spans="1:6">
      <c r="A9833" s="4">
        <v>9832</v>
      </c>
      <c r="B9833" s="5">
        <v>2</v>
      </c>
      <c r="C9833" s="6">
        <v>122</v>
      </c>
      <c r="D9833" s="6">
        <v>4271</v>
      </c>
      <c r="E9833">
        <f>VLOOKUP(Чек_позиція!C9833,Товар!A:G,7,FALSE)</f>
        <v>631.99</v>
      </c>
      <c r="F9833">
        <f t="shared" si="153"/>
        <v>1263.98</v>
      </c>
    </row>
    <row r="9834" spans="1:6">
      <c r="A9834" s="4">
        <v>9833</v>
      </c>
      <c r="B9834" s="5">
        <v>1</v>
      </c>
      <c r="C9834" s="6">
        <v>6457</v>
      </c>
      <c r="D9834" s="6">
        <v>4271</v>
      </c>
      <c r="E9834">
        <f>VLOOKUP(Чек_позиція!C9834,Товар!A:G,7,FALSE)</f>
        <v>140.78</v>
      </c>
      <c r="F9834">
        <f t="shared" si="153"/>
        <v>140.78</v>
      </c>
    </row>
    <row r="9835" spans="1:6">
      <c r="A9835" s="4">
        <v>9834</v>
      </c>
      <c r="B9835" s="5">
        <v>2</v>
      </c>
      <c r="C9835" s="6">
        <v>1881</v>
      </c>
      <c r="D9835" s="6">
        <v>4271</v>
      </c>
      <c r="E9835">
        <f>VLOOKUP(Чек_позиція!C9835,Товар!A:G,7,FALSE)</f>
        <v>214.94</v>
      </c>
      <c r="F9835">
        <f t="shared" si="153"/>
        <v>429.88</v>
      </c>
    </row>
    <row r="9836" spans="1:6">
      <c r="A9836" s="4">
        <v>9835</v>
      </c>
      <c r="B9836" s="5">
        <v>2</v>
      </c>
      <c r="C9836" s="6">
        <v>2476</v>
      </c>
      <c r="D9836" s="6">
        <v>4271</v>
      </c>
      <c r="E9836">
        <f>VLOOKUP(Чек_позиція!C9836,Товар!A:G,7,FALSE)</f>
        <v>703.9</v>
      </c>
      <c r="F9836">
        <f t="shared" si="153"/>
        <v>1407.8</v>
      </c>
    </row>
    <row r="9837" spans="1:6">
      <c r="A9837" s="4">
        <v>9836</v>
      </c>
      <c r="B9837" s="5">
        <v>4</v>
      </c>
      <c r="C9837" s="6">
        <v>5501</v>
      </c>
      <c r="D9837" s="6">
        <v>4272</v>
      </c>
      <c r="E9837">
        <f>VLOOKUP(Чек_позиція!C9837,Товар!A:G,7,FALSE)</f>
        <v>241.15</v>
      </c>
      <c r="F9837">
        <f t="shared" si="153"/>
        <v>964.6</v>
      </c>
    </row>
    <row r="9838" spans="1:6">
      <c r="A9838" s="4">
        <v>9837</v>
      </c>
      <c r="B9838" s="5">
        <v>2</v>
      </c>
      <c r="C9838" s="6">
        <v>9018</v>
      </c>
      <c r="D9838" s="6">
        <v>4272</v>
      </c>
      <c r="E9838">
        <f>VLOOKUP(Чек_позиція!C9838,Товар!A:G,7,FALSE)</f>
        <v>744.07</v>
      </c>
      <c r="F9838">
        <f t="shared" si="153"/>
        <v>1488.14</v>
      </c>
    </row>
    <row r="9839" spans="1:6">
      <c r="A9839" s="4">
        <v>9838</v>
      </c>
      <c r="B9839" s="5">
        <v>4</v>
      </c>
      <c r="C9839" s="6">
        <v>7108</v>
      </c>
      <c r="D9839" s="6">
        <v>4272</v>
      </c>
      <c r="E9839">
        <f>VLOOKUP(Чек_позиція!C9839,Товар!A:G,7,FALSE)</f>
        <v>943.47</v>
      </c>
      <c r="F9839">
        <f t="shared" si="153"/>
        <v>3773.88</v>
      </c>
    </row>
    <row r="9840" spans="1:6">
      <c r="A9840" s="4">
        <v>9839</v>
      </c>
      <c r="B9840" s="5">
        <v>4</v>
      </c>
      <c r="C9840" s="6">
        <v>7233</v>
      </c>
      <c r="D9840" s="6">
        <v>4272</v>
      </c>
      <c r="E9840">
        <f>VLOOKUP(Чек_позиція!C9840,Товар!A:G,7,FALSE)</f>
        <v>576.55999999999995</v>
      </c>
      <c r="F9840">
        <f t="shared" si="153"/>
        <v>2306.2399999999998</v>
      </c>
    </row>
    <row r="9841" spans="1:6">
      <c r="A9841" s="4">
        <v>9840</v>
      </c>
      <c r="B9841" s="5">
        <v>3</v>
      </c>
      <c r="C9841" s="6">
        <v>229</v>
      </c>
      <c r="D9841" s="6">
        <v>4272</v>
      </c>
      <c r="E9841">
        <f>VLOOKUP(Чек_позиція!C9841,Товар!A:G,7,FALSE)</f>
        <v>68.08</v>
      </c>
      <c r="F9841">
        <f t="shared" si="153"/>
        <v>204.24</v>
      </c>
    </row>
    <row r="9842" spans="1:6">
      <c r="A9842" s="4">
        <v>9841</v>
      </c>
      <c r="B9842" s="5">
        <v>1</v>
      </c>
      <c r="C9842" s="6">
        <v>918</v>
      </c>
      <c r="D9842" s="6">
        <v>4273</v>
      </c>
      <c r="E9842">
        <f>VLOOKUP(Чек_позиція!C9842,Товар!A:G,7,FALSE)</f>
        <v>767.57</v>
      </c>
      <c r="F9842">
        <f t="shared" si="153"/>
        <v>767.57</v>
      </c>
    </row>
    <row r="9843" spans="1:6">
      <c r="A9843" s="4">
        <v>9842</v>
      </c>
      <c r="B9843" s="5">
        <v>4</v>
      </c>
      <c r="C9843" s="6">
        <v>2918</v>
      </c>
      <c r="D9843" s="6">
        <v>4273</v>
      </c>
      <c r="E9843">
        <f>VLOOKUP(Чек_позиція!C9843,Товар!A:G,7,FALSE)</f>
        <v>883.98</v>
      </c>
      <c r="F9843">
        <f t="shared" si="153"/>
        <v>3535.92</v>
      </c>
    </row>
    <row r="9844" spans="1:6">
      <c r="A9844" s="4">
        <v>9843</v>
      </c>
      <c r="B9844" s="5">
        <v>1</v>
      </c>
      <c r="C9844" s="6">
        <v>6844</v>
      </c>
      <c r="D9844" s="6">
        <v>4274</v>
      </c>
      <c r="E9844">
        <f>VLOOKUP(Чек_позиція!C9844,Товар!A:G,7,FALSE)</f>
        <v>539.39</v>
      </c>
      <c r="F9844">
        <f t="shared" si="153"/>
        <v>539.39</v>
      </c>
    </row>
    <row r="9845" spans="1:6">
      <c r="A9845" s="4">
        <v>9844</v>
      </c>
      <c r="B9845" s="5">
        <v>2</v>
      </c>
      <c r="C9845" s="6">
        <v>7392</v>
      </c>
      <c r="D9845" s="6">
        <v>4275</v>
      </c>
      <c r="E9845">
        <f>VLOOKUP(Чек_позиція!C9845,Товар!A:G,7,FALSE)</f>
        <v>508.38</v>
      </c>
      <c r="F9845">
        <f t="shared" si="153"/>
        <v>1016.76</v>
      </c>
    </row>
    <row r="9846" spans="1:6">
      <c r="A9846" s="4">
        <v>9845</v>
      </c>
      <c r="B9846" s="5">
        <v>4</v>
      </c>
      <c r="C9846" s="6">
        <v>1458</v>
      </c>
      <c r="D9846" s="6">
        <v>4275</v>
      </c>
      <c r="E9846">
        <f>VLOOKUP(Чек_позиція!C9846,Товар!A:G,7,FALSE)</f>
        <v>517.99</v>
      </c>
      <c r="F9846">
        <f t="shared" si="153"/>
        <v>2071.96</v>
      </c>
    </row>
    <row r="9847" spans="1:6">
      <c r="A9847" s="4">
        <v>9846</v>
      </c>
      <c r="B9847" s="5">
        <v>1</v>
      </c>
      <c r="C9847" s="6">
        <v>357</v>
      </c>
      <c r="D9847" s="6">
        <v>4276</v>
      </c>
      <c r="E9847">
        <f>VLOOKUP(Чек_позиція!C9847,Товар!A:G,7,FALSE)</f>
        <v>688.59</v>
      </c>
      <c r="F9847">
        <f t="shared" si="153"/>
        <v>688.59</v>
      </c>
    </row>
    <row r="9848" spans="1:6">
      <c r="A9848" s="4">
        <v>9847</v>
      </c>
      <c r="B9848" s="5">
        <v>2</v>
      </c>
      <c r="C9848" s="6">
        <v>9099</v>
      </c>
      <c r="D9848" s="6">
        <v>4276</v>
      </c>
      <c r="E9848">
        <f>VLOOKUP(Чек_позиція!C9848,Товар!A:G,7,FALSE)</f>
        <v>127.98</v>
      </c>
      <c r="F9848">
        <f t="shared" si="153"/>
        <v>255.96</v>
      </c>
    </row>
    <row r="9849" spans="1:6">
      <c r="A9849" s="4">
        <v>9848</v>
      </c>
      <c r="B9849" s="5">
        <v>4</v>
      </c>
      <c r="C9849" s="6">
        <v>4019</v>
      </c>
      <c r="D9849" s="6">
        <v>4276</v>
      </c>
      <c r="E9849">
        <f>VLOOKUP(Чек_позиція!C9849,Товар!A:G,7,FALSE)</f>
        <v>653.08000000000004</v>
      </c>
      <c r="F9849">
        <f t="shared" si="153"/>
        <v>2612.3200000000002</v>
      </c>
    </row>
    <row r="9850" spans="1:6">
      <c r="A9850" s="4">
        <v>9849</v>
      </c>
      <c r="B9850" s="5">
        <v>3</v>
      </c>
      <c r="C9850" s="6">
        <v>9150</v>
      </c>
      <c r="D9850" s="6">
        <v>4276</v>
      </c>
      <c r="E9850">
        <f>VLOOKUP(Чек_позиція!C9850,Товар!A:G,7,FALSE)</f>
        <v>318.14999999999998</v>
      </c>
      <c r="F9850">
        <f t="shared" si="153"/>
        <v>954.44999999999993</v>
      </c>
    </row>
    <row r="9851" spans="1:6">
      <c r="A9851" s="4">
        <v>9850</v>
      </c>
      <c r="B9851" s="5">
        <v>2</v>
      </c>
      <c r="C9851" s="6">
        <v>6022</v>
      </c>
      <c r="D9851" s="6">
        <v>4276</v>
      </c>
      <c r="E9851">
        <f>VLOOKUP(Чек_позиція!C9851,Товар!A:G,7,FALSE)</f>
        <v>418.76</v>
      </c>
      <c r="F9851">
        <f t="shared" si="153"/>
        <v>837.52</v>
      </c>
    </row>
    <row r="9852" spans="1:6">
      <c r="A9852" s="4">
        <v>9851</v>
      </c>
      <c r="B9852" s="5">
        <v>4</v>
      </c>
      <c r="C9852" s="6">
        <v>7901</v>
      </c>
      <c r="D9852" s="6">
        <v>4277</v>
      </c>
      <c r="E9852">
        <f>VLOOKUP(Чек_позиція!C9852,Товар!A:G,7,FALSE)</f>
        <v>623.25</v>
      </c>
      <c r="F9852">
        <f t="shared" si="153"/>
        <v>2493</v>
      </c>
    </row>
    <row r="9853" spans="1:6">
      <c r="A9853" s="4">
        <v>9852</v>
      </c>
      <c r="B9853" s="5">
        <v>2</v>
      </c>
      <c r="C9853" s="6">
        <v>444</v>
      </c>
      <c r="D9853" s="6">
        <v>4278</v>
      </c>
      <c r="E9853">
        <f>VLOOKUP(Чек_позиція!C9853,Товар!A:G,7,FALSE)</f>
        <v>215.19</v>
      </c>
      <c r="F9853">
        <f t="shared" si="153"/>
        <v>430.38</v>
      </c>
    </row>
    <row r="9854" spans="1:6">
      <c r="A9854" s="4">
        <v>9853</v>
      </c>
      <c r="B9854" s="5">
        <v>1</v>
      </c>
      <c r="C9854" s="6">
        <v>6359</v>
      </c>
      <c r="D9854" s="6">
        <v>4278</v>
      </c>
      <c r="E9854">
        <f>VLOOKUP(Чек_позиція!C9854,Товар!A:G,7,FALSE)</f>
        <v>626.37</v>
      </c>
      <c r="F9854">
        <f t="shared" si="153"/>
        <v>626.37</v>
      </c>
    </row>
    <row r="9855" spans="1:6">
      <c r="A9855" s="4">
        <v>9854</v>
      </c>
      <c r="B9855" s="5">
        <v>3</v>
      </c>
      <c r="C9855" s="6">
        <v>3101</v>
      </c>
      <c r="D9855" s="6">
        <v>4278</v>
      </c>
      <c r="E9855">
        <f>VLOOKUP(Чек_позиція!C9855,Товар!A:G,7,FALSE)</f>
        <v>647.35</v>
      </c>
      <c r="F9855">
        <f t="shared" si="153"/>
        <v>1942.0500000000002</v>
      </c>
    </row>
    <row r="9856" spans="1:6">
      <c r="A9856" s="4">
        <v>9855</v>
      </c>
      <c r="B9856" s="5">
        <v>1</v>
      </c>
      <c r="C9856" s="6">
        <v>5493</v>
      </c>
      <c r="D9856" s="6">
        <v>4278</v>
      </c>
      <c r="E9856">
        <f>VLOOKUP(Чек_позиція!C9856,Товар!A:G,7,FALSE)</f>
        <v>901.78</v>
      </c>
      <c r="F9856">
        <f t="shared" si="153"/>
        <v>901.78</v>
      </c>
    </row>
    <row r="9857" spans="1:6">
      <c r="A9857" s="4">
        <v>9856</v>
      </c>
      <c r="B9857" s="5">
        <v>4</v>
      </c>
      <c r="C9857" s="6">
        <v>6416</v>
      </c>
      <c r="D9857" s="6">
        <v>4278</v>
      </c>
      <c r="E9857">
        <f>VLOOKUP(Чек_позиція!C9857,Товар!A:G,7,FALSE)</f>
        <v>604.49</v>
      </c>
      <c r="F9857">
        <f t="shared" si="153"/>
        <v>2417.96</v>
      </c>
    </row>
    <row r="9858" spans="1:6">
      <c r="A9858" s="4">
        <v>9857</v>
      </c>
      <c r="B9858" s="5">
        <v>1</v>
      </c>
      <c r="C9858" s="6">
        <v>5523</v>
      </c>
      <c r="D9858" s="6">
        <v>4279</v>
      </c>
      <c r="E9858">
        <f>VLOOKUP(Чек_позиція!C9858,Товар!A:G,7,FALSE)</f>
        <v>207.45</v>
      </c>
      <c r="F9858">
        <f t="shared" si="153"/>
        <v>207.45</v>
      </c>
    </row>
    <row r="9859" spans="1:6">
      <c r="A9859" s="4">
        <v>9858</v>
      </c>
      <c r="B9859" s="5">
        <v>2</v>
      </c>
      <c r="C9859" s="6">
        <v>4745</v>
      </c>
      <c r="D9859" s="6">
        <v>4280</v>
      </c>
      <c r="E9859">
        <f>VLOOKUP(Чек_позиція!C9859,Товар!A:G,7,FALSE)</f>
        <v>792</v>
      </c>
      <c r="F9859">
        <f t="shared" ref="F9859:F9922" si="154">B9859*E9859</f>
        <v>1584</v>
      </c>
    </row>
    <row r="9860" spans="1:6">
      <c r="A9860" s="4">
        <v>9859</v>
      </c>
      <c r="B9860" s="5">
        <v>2</v>
      </c>
      <c r="C9860" s="6">
        <v>6989</v>
      </c>
      <c r="D9860" s="6">
        <v>4280</v>
      </c>
      <c r="E9860">
        <f>VLOOKUP(Чек_позиція!C9860,Товар!A:G,7,FALSE)</f>
        <v>737.67</v>
      </c>
      <c r="F9860">
        <f t="shared" si="154"/>
        <v>1475.34</v>
      </c>
    </row>
    <row r="9861" spans="1:6">
      <c r="A9861" s="4">
        <v>9860</v>
      </c>
      <c r="B9861" s="5">
        <v>1</v>
      </c>
      <c r="C9861" s="6">
        <v>6050</v>
      </c>
      <c r="D9861" s="6">
        <v>4281</v>
      </c>
      <c r="E9861">
        <f>VLOOKUP(Чек_позиція!C9861,Товар!A:G,7,FALSE)</f>
        <v>803.74</v>
      </c>
      <c r="F9861">
        <f t="shared" si="154"/>
        <v>803.74</v>
      </c>
    </row>
    <row r="9862" spans="1:6">
      <c r="A9862" s="4">
        <v>9861</v>
      </c>
      <c r="B9862" s="5">
        <v>4</v>
      </c>
      <c r="C9862" s="6">
        <v>1602</v>
      </c>
      <c r="D9862" s="6">
        <v>4282</v>
      </c>
      <c r="E9862">
        <f>VLOOKUP(Чек_позиція!C9862,Товар!A:G,7,FALSE)</f>
        <v>849.73</v>
      </c>
      <c r="F9862">
        <f t="shared" si="154"/>
        <v>3398.92</v>
      </c>
    </row>
    <row r="9863" spans="1:6">
      <c r="A9863" s="4">
        <v>9862</v>
      </c>
      <c r="B9863" s="5">
        <v>2</v>
      </c>
      <c r="C9863" s="6">
        <v>9498</v>
      </c>
      <c r="D9863" s="6">
        <v>4282</v>
      </c>
      <c r="E9863">
        <f>VLOOKUP(Чек_позиція!C9863,Товар!A:G,7,FALSE)</f>
        <v>229.06</v>
      </c>
      <c r="F9863">
        <f t="shared" si="154"/>
        <v>458.12</v>
      </c>
    </row>
    <row r="9864" spans="1:6">
      <c r="A9864" s="4">
        <v>9863</v>
      </c>
      <c r="B9864" s="5">
        <v>3</v>
      </c>
      <c r="C9864" s="6">
        <v>8743</v>
      </c>
      <c r="D9864" s="6">
        <v>4283</v>
      </c>
      <c r="E9864">
        <f>VLOOKUP(Чек_позиція!C9864,Товар!A:G,7,FALSE)</f>
        <v>302.17</v>
      </c>
      <c r="F9864">
        <f t="shared" si="154"/>
        <v>906.51</v>
      </c>
    </row>
    <row r="9865" spans="1:6">
      <c r="A9865" s="4">
        <v>9864</v>
      </c>
      <c r="B9865" s="5">
        <v>1</v>
      </c>
      <c r="C9865" s="6">
        <v>5054</v>
      </c>
      <c r="D9865" s="6">
        <v>4283</v>
      </c>
      <c r="E9865">
        <f>VLOOKUP(Чек_позиція!C9865,Товар!A:G,7,FALSE)</f>
        <v>838.65</v>
      </c>
      <c r="F9865">
        <f t="shared" si="154"/>
        <v>838.65</v>
      </c>
    </row>
    <row r="9866" spans="1:6">
      <c r="A9866" s="4">
        <v>9865</v>
      </c>
      <c r="B9866" s="5">
        <v>4</v>
      </c>
      <c r="C9866" s="6">
        <v>5428</v>
      </c>
      <c r="D9866" s="6">
        <v>4283</v>
      </c>
      <c r="E9866">
        <f>VLOOKUP(Чек_позиція!C9866,Товар!A:G,7,FALSE)</f>
        <v>44.42</v>
      </c>
      <c r="F9866">
        <f t="shared" si="154"/>
        <v>177.68</v>
      </c>
    </row>
    <row r="9867" spans="1:6">
      <c r="A9867" s="4">
        <v>9866</v>
      </c>
      <c r="B9867" s="5">
        <v>1</v>
      </c>
      <c r="C9867" s="6">
        <v>1429</v>
      </c>
      <c r="D9867" s="6">
        <v>4283</v>
      </c>
      <c r="E9867">
        <f>VLOOKUP(Чек_позиція!C9867,Товар!A:G,7,FALSE)</f>
        <v>920.11</v>
      </c>
      <c r="F9867">
        <f t="shared" si="154"/>
        <v>920.11</v>
      </c>
    </row>
    <row r="9868" spans="1:6">
      <c r="A9868" s="4">
        <v>9867</v>
      </c>
      <c r="B9868" s="5">
        <v>3</v>
      </c>
      <c r="C9868" s="6">
        <v>5129</v>
      </c>
      <c r="D9868" s="6">
        <v>4283</v>
      </c>
      <c r="E9868">
        <f>VLOOKUP(Чек_позиція!C9868,Товар!A:G,7,FALSE)</f>
        <v>496.31</v>
      </c>
      <c r="F9868">
        <f t="shared" si="154"/>
        <v>1488.93</v>
      </c>
    </row>
    <row r="9869" spans="1:6">
      <c r="A9869" s="4">
        <v>9868</v>
      </c>
      <c r="B9869" s="5">
        <v>2</v>
      </c>
      <c r="C9869" s="6">
        <v>337</v>
      </c>
      <c r="D9869" s="6">
        <v>4284</v>
      </c>
      <c r="E9869">
        <f>VLOOKUP(Чек_позиція!C9869,Товар!A:G,7,FALSE)</f>
        <v>871.9</v>
      </c>
      <c r="F9869">
        <f t="shared" si="154"/>
        <v>1743.8</v>
      </c>
    </row>
    <row r="9870" spans="1:6">
      <c r="A9870" s="4">
        <v>9869</v>
      </c>
      <c r="B9870" s="5">
        <v>3</v>
      </c>
      <c r="C9870" s="6">
        <v>5329</v>
      </c>
      <c r="D9870" s="6">
        <v>4284</v>
      </c>
      <c r="E9870">
        <f>VLOOKUP(Чек_позиція!C9870,Товар!A:G,7,FALSE)</f>
        <v>751.88</v>
      </c>
      <c r="F9870">
        <f t="shared" si="154"/>
        <v>2255.64</v>
      </c>
    </row>
    <row r="9871" spans="1:6">
      <c r="A9871" s="4">
        <v>9870</v>
      </c>
      <c r="B9871" s="5">
        <v>1</v>
      </c>
      <c r="C9871" s="6">
        <v>3436</v>
      </c>
      <c r="D9871" s="6">
        <v>4284</v>
      </c>
      <c r="E9871">
        <f>VLOOKUP(Чек_позиція!C9871,Товар!A:G,7,FALSE)</f>
        <v>779.79</v>
      </c>
      <c r="F9871">
        <f t="shared" si="154"/>
        <v>779.79</v>
      </c>
    </row>
    <row r="9872" spans="1:6">
      <c r="A9872" s="4">
        <v>9871</v>
      </c>
      <c r="B9872" s="5">
        <v>1</v>
      </c>
      <c r="C9872" s="6">
        <v>3510</v>
      </c>
      <c r="D9872" s="6">
        <v>4285</v>
      </c>
      <c r="E9872">
        <f>VLOOKUP(Чек_позиція!C9872,Товар!A:G,7,FALSE)</f>
        <v>389.61</v>
      </c>
      <c r="F9872">
        <f t="shared" si="154"/>
        <v>389.61</v>
      </c>
    </row>
    <row r="9873" spans="1:6">
      <c r="A9873" s="4">
        <v>9872</v>
      </c>
      <c r="B9873" s="5">
        <v>4</v>
      </c>
      <c r="C9873" s="6">
        <v>6909</v>
      </c>
      <c r="D9873" s="6">
        <v>4285</v>
      </c>
      <c r="E9873">
        <f>VLOOKUP(Чек_позиція!C9873,Товар!A:G,7,FALSE)</f>
        <v>747.74</v>
      </c>
      <c r="F9873">
        <f t="shared" si="154"/>
        <v>2990.96</v>
      </c>
    </row>
    <row r="9874" spans="1:6">
      <c r="A9874" s="4">
        <v>9873</v>
      </c>
      <c r="B9874" s="5">
        <v>2</v>
      </c>
      <c r="C9874" s="6">
        <v>9895</v>
      </c>
      <c r="D9874" s="6">
        <v>4285</v>
      </c>
      <c r="E9874">
        <f>VLOOKUP(Чек_позиція!C9874,Товар!A:G,7,FALSE)</f>
        <v>557.66999999999996</v>
      </c>
      <c r="F9874">
        <f t="shared" si="154"/>
        <v>1115.3399999999999</v>
      </c>
    </row>
    <row r="9875" spans="1:6">
      <c r="A9875" s="4">
        <v>9874</v>
      </c>
      <c r="B9875" s="5">
        <v>2</v>
      </c>
      <c r="C9875" s="6">
        <v>3950</v>
      </c>
      <c r="D9875" s="6">
        <v>4286</v>
      </c>
      <c r="E9875">
        <f>VLOOKUP(Чек_позиція!C9875,Товар!A:G,7,FALSE)</f>
        <v>47.74</v>
      </c>
      <c r="F9875">
        <f t="shared" si="154"/>
        <v>95.48</v>
      </c>
    </row>
    <row r="9876" spans="1:6">
      <c r="A9876" s="4">
        <v>9875</v>
      </c>
      <c r="B9876" s="5">
        <v>4</v>
      </c>
      <c r="C9876" s="6">
        <v>7741</v>
      </c>
      <c r="D9876" s="6">
        <v>4287</v>
      </c>
      <c r="E9876">
        <f>VLOOKUP(Чек_позиція!C9876,Товар!A:G,7,FALSE)</f>
        <v>632.82000000000005</v>
      </c>
      <c r="F9876">
        <f t="shared" si="154"/>
        <v>2531.2800000000002</v>
      </c>
    </row>
    <row r="9877" spans="1:6">
      <c r="A9877" s="4">
        <v>9876</v>
      </c>
      <c r="B9877" s="5">
        <v>2</v>
      </c>
      <c r="C9877" s="6">
        <v>6029</v>
      </c>
      <c r="D9877" s="6">
        <v>4287</v>
      </c>
      <c r="E9877">
        <f>VLOOKUP(Чек_позиція!C9877,Товар!A:G,7,FALSE)</f>
        <v>716.08</v>
      </c>
      <c r="F9877">
        <f t="shared" si="154"/>
        <v>1432.16</v>
      </c>
    </row>
    <row r="9878" spans="1:6">
      <c r="A9878" s="4">
        <v>9877</v>
      </c>
      <c r="B9878" s="5">
        <v>2</v>
      </c>
      <c r="C9878" s="6">
        <v>5571</v>
      </c>
      <c r="D9878" s="6">
        <v>4287</v>
      </c>
      <c r="E9878">
        <f>VLOOKUP(Чек_позиція!C9878,Товар!A:G,7,FALSE)</f>
        <v>304.02</v>
      </c>
      <c r="F9878">
        <f t="shared" si="154"/>
        <v>608.04</v>
      </c>
    </row>
    <row r="9879" spans="1:6">
      <c r="A9879" s="4">
        <v>9878</v>
      </c>
      <c r="B9879" s="5">
        <v>1</v>
      </c>
      <c r="C9879" s="6">
        <v>9152</v>
      </c>
      <c r="D9879" s="6">
        <v>4288</v>
      </c>
      <c r="E9879">
        <f>VLOOKUP(Чек_позиція!C9879,Товар!A:G,7,FALSE)</f>
        <v>174.52</v>
      </c>
      <c r="F9879">
        <f t="shared" si="154"/>
        <v>174.52</v>
      </c>
    </row>
    <row r="9880" spans="1:6">
      <c r="A9880" s="4">
        <v>9879</v>
      </c>
      <c r="B9880" s="5">
        <v>3</v>
      </c>
      <c r="C9880" s="6">
        <v>5969</v>
      </c>
      <c r="D9880" s="6">
        <v>4288</v>
      </c>
      <c r="E9880">
        <f>VLOOKUP(Чек_позиція!C9880,Товар!A:G,7,FALSE)</f>
        <v>500.21</v>
      </c>
      <c r="F9880">
        <f t="shared" si="154"/>
        <v>1500.6299999999999</v>
      </c>
    </row>
    <row r="9881" spans="1:6">
      <c r="A9881" s="4">
        <v>9880</v>
      </c>
      <c r="B9881" s="5">
        <v>3</v>
      </c>
      <c r="C9881" s="6">
        <v>7216</v>
      </c>
      <c r="D9881" s="6">
        <v>4288</v>
      </c>
      <c r="E9881">
        <f>VLOOKUP(Чек_позиція!C9881,Товар!A:G,7,FALSE)</f>
        <v>736.83</v>
      </c>
      <c r="F9881">
        <f t="shared" si="154"/>
        <v>2210.4900000000002</v>
      </c>
    </row>
    <row r="9882" spans="1:6">
      <c r="A9882" s="4">
        <v>9881</v>
      </c>
      <c r="B9882" s="5">
        <v>3</v>
      </c>
      <c r="C9882" s="6">
        <v>5153</v>
      </c>
      <c r="D9882" s="6">
        <v>4289</v>
      </c>
      <c r="E9882">
        <f>VLOOKUP(Чек_позиція!C9882,Товар!A:G,7,FALSE)</f>
        <v>443.56</v>
      </c>
      <c r="F9882">
        <f t="shared" si="154"/>
        <v>1330.68</v>
      </c>
    </row>
    <row r="9883" spans="1:6">
      <c r="A9883" s="4">
        <v>9882</v>
      </c>
      <c r="B9883" s="5">
        <v>1</v>
      </c>
      <c r="C9883" s="6">
        <v>2411</v>
      </c>
      <c r="D9883" s="6">
        <v>4290</v>
      </c>
      <c r="E9883">
        <f>VLOOKUP(Чек_позиція!C9883,Товар!A:G,7,FALSE)</f>
        <v>60.86</v>
      </c>
      <c r="F9883">
        <f t="shared" si="154"/>
        <v>60.86</v>
      </c>
    </row>
    <row r="9884" spans="1:6">
      <c r="A9884" s="4">
        <v>9883</v>
      </c>
      <c r="B9884" s="5">
        <v>4</v>
      </c>
      <c r="C9884" s="6">
        <v>3805</v>
      </c>
      <c r="D9884" s="6">
        <v>4290</v>
      </c>
      <c r="E9884">
        <f>VLOOKUP(Чек_позиція!C9884,Товар!A:G,7,FALSE)</f>
        <v>85.44</v>
      </c>
      <c r="F9884">
        <f t="shared" si="154"/>
        <v>341.76</v>
      </c>
    </row>
    <row r="9885" spans="1:6">
      <c r="A9885" s="4">
        <v>9884</v>
      </c>
      <c r="B9885" s="5">
        <v>2</v>
      </c>
      <c r="C9885" s="6">
        <v>6307</v>
      </c>
      <c r="D9885" s="6">
        <v>4290</v>
      </c>
      <c r="E9885">
        <f>VLOOKUP(Чек_позиція!C9885,Товар!A:G,7,FALSE)</f>
        <v>761.6</v>
      </c>
      <c r="F9885">
        <f t="shared" si="154"/>
        <v>1523.2</v>
      </c>
    </row>
    <row r="9886" spans="1:6">
      <c r="A9886" s="4">
        <v>9885</v>
      </c>
      <c r="B9886" s="5">
        <v>2</v>
      </c>
      <c r="C9886" s="6">
        <v>1805</v>
      </c>
      <c r="D9886" s="6">
        <v>4291</v>
      </c>
      <c r="E9886">
        <f>VLOOKUP(Чек_позиція!C9886,Товар!A:G,7,FALSE)</f>
        <v>315.67</v>
      </c>
      <c r="F9886">
        <f t="shared" si="154"/>
        <v>631.34</v>
      </c>
    </row>
    <row r="9887" spans="1:6">
      <c r="A9887" s="4">
        <v>9886</v>
      </c>
      <c r="B9887" s="5">
        <v>3</v>
      </c>
      <c r="C9887" s="6">
        <v>378</v>
      </c>
      <c r="D9887" s="6">
        <v>4291</v>
      </c>
      <c r="E9887">
        <f>VLOOKUP(Чек_позиція!C9887,Товар!A:G,7,FALSE)</f>
        <v>903.1</v>
      </c>
      <c r="F9887">
        <f t="shared" si="154"/>
        <v>2709.3</v>
      </c>
    </row>
    <row r="9888" spans="1:6">
      <c r="A9888" s="4">
        <v>9887</v>
      </c>
      <c r="B9888" s="5">
        <v>4</v>
      </c>
      <c r="C9888" s="6">
        <v>9851</v>
      </c>
      <c r="D9888" s="6">
        <v>4291</v>
      </c>
      <c r="E9888">
        <f>VLOOKUP(Чек_позиція!C9888,Товар!A:G,7,FALSE)</f>
        <v>121.29</v>
      </c>
      <c r="F9888">
        <f t="shared" si="154"/>
        <v>485.16</v>
      </c>
    </row>
    <row r="9889" spans="1:6">
      <c r="A9889" s="4">
        <v>9888</v>
      </c>
      <c r="B9889" s="5">
        <v>4</v>
      </c>
      <c r="C9889" s="6">
        <v>6771</v>
      </c>
      <c r="D9889" s="6">
        <v>4291</v>
      </c>
      <c r="E9889">
        <f>VLOOKUP(Чек_позиція!C9889,Товар!A:G,7,FALSE)</f>
        <v>865.81</v>
      </c>
      <c r="F9889">
        <f t="shared" si="154"/>
        <v>3463.24</v>
      </c>
    </row>
    <row r="9890" spans="1:6">
      <c r="A9890" s="4">
        <v>9889</v>
      </c>
      <c r="B9890" s="5">
        <v>1</v>
      </c>
      <c r="C9890" s="6">
        <v>953</v>
      </c>
      <c r="D9890" s="6">
        <v>4291</v>
      </c>
      <c r="E9890">
        <f>VLOOKUP(Чек_позиція!C9890,Товар!A:G,7,FALSE)</f>
        <v>664.48</v>
      </c>
      <c r="F9890">
        <f t="shared" si="154"/>
        <v>664.48</v>
      </c>
    </row>
    <row r="9891" spans="1:6">
      <c r="A9891" s="4">
        <v>9890</v>
      </c>
      <c r="B9891" s="5">
        <v>3</v>
      </c>
      <c r="C9891" s="6">
        <v>7567</v>
      </c>
      <c r="D9891" s="6">
        <v>4292</v>
      </c>
      <c r="E9891">
        <f>VLOOKUP(Чек_позиція!C9891,Товар!A:G,7,FALSE)</f>
        <v>307.79000000000002</v>
      </c>
      <c r="F9891">
        <f t="shared" si="154"/>
        <v>923.37000000000012</v>
      </c>
    </row>
    <row r="9892" spans="1:6">
      <c r="A9892" s="4">
        <v>9891</v>
      </c>
      <c r="B9892" s="5">
        <v>1</v>
      </c>
      <c r="C9892" s="6">
        <v>9061</v>
      </c>
      <c r="D9892" s="6">
        <v>4292</v>
      </c>
      <c r="E9892">
        <f>VLOOKUP(Чек_позиція!C9892,Товар!A:G,7,FALSE)</f>
        <v>328.94</v>
      </c>
      <c r="F9892">
        <f t="shared" si="154"/>
        <v>328.94</v>
      </c>
    </row>
    <row r="9893" spans="1:6">
      <c r="A9893" s="4">
        <v>9892</v>
      </c>
      <c r="B9893" s="5">
        <v>1</v>
      </c>
      <c r="C9893" s="6">
        <v>861</v>
      </c>
      <c r="D9893" s="6">
        <v>4292</v>
      </c>
      <c r="E9893">
        <f>VLOOKUP(Чек_позиція!C9893,Товар!A:G,7,FALSE)</f>
        <v>655.63</v>
      </c>
      <c r="F9893">
        <f t="shared" si="154"/>
        <v>655.63</v>
      </c>
    </row>
    <row r="9894" spans="1:6">
      <c r="A9894" s="4">
        <v>9893</v>
      </c>
      <c r="B9894" s="5">
        <v>1</v>
      </c>
      <c r="C9894" s="6">
        <v>1027</v>
      </c>
      <c r="D9894" s="6">
        <v>4292</v>
      </c>
      <c r="E9894">
        <f>VLOOKUP(Чек_позиція!C9894,Товар!A:G,7,FALSE)</f>
        <v>405.64</v>
      </c>
      <c r="F9894">
        <f t="shared" si="154"/>
        <v>405.64</v>
      </c>
    </row>
    <row r="9895" spans="1:6">
      <c r="A9895" s="4">
        <v>9894</v>
      </c>
      <c r="B9895" s="5">
        <v>2</v>
      </c>
      <c r="C9895" s="6">
        <v>2126</v>
      </c>
      <c r="D9895" s="6">
        <v>4292</v>
      </c>
      <c r="E9895">
        <f>VLOOKUP(Чек_позиція!C9895,Товар!A:G,7,FALSE)</f>
        <v>571.54999999999995</v>
      </c>
      <c r="F9895">
        <f t="shared" si="154"/>
        <v>1143.0999999999999</v>
      </c>
    </row>
    <row r="9896" spans="1:6">
      <c r="A9896" s="4">
        <v>9895</v>
      </c>
      <c r="B9896" s="5">
        <v>3</v>
      </c>
      <c r="C9896" s="6">
        <v>6820</v>
      </c>
      <c r="D9896" s="6">
        <v>4293</v>
      </c>
      <c r="E9896">
        <f>VLOOKUP(Чек_позиція!C9896,Товар!A:G,7,FALSE)</f>
        <v>272.12</v>
      </c>
      <c r="F9896">
        <f t="shared" si="154"/>
        <v>816.36</v>
      </c>
    </row>
    <row r="9897" spans="1:6">
      <c r="A9897" s="4">
        <v>9896</v>
      </c>
      <c r="B9897" s="5">
        <v>1</v>
      </c>
      <c r="C9897" s="6">
        <v>4919</v>
      </c>
      <c r="D9897" s="6">
        <v>4293</v>
      </c>
      <c r="E9897">
        <f>VLOOKUP(Чек_позиція!C9897,Товар!A:G,7,FALSE)</f>
        <v>596.17999999999995</v>
      </c>
      <c r="F9897">
        <f t="shared" si="154"/>
        <v>596.17999999999995</v>
      </c>
    </row>
    <row r="9898" spans="1:6">
      <c r="A9898" s="4">
        <v>9897</v>
      </c>
      <c r="B9898" s="5">
        <v>3</v>
      </c>
      <c r="C9898" s="6">
        <v>6792</v>
      </c>
      <c r="D9898" s="6">
        <v>4293</v>
      </c>
      <c r="E9898">
        <f>VLOOKUP(Чек_позиція!C9898,Товар!A:G,7,FALSE)</f>
        <v>468.45</v>
      </c>
      <c r="F9898">
        <f t="shared" si="154"/>
        <v>1405.35</v>
      </c>
    </row>
    <row r="9899" spans="1:6">
      <c r="A9899" s="4">
        <v>9898</v>
      </c>
      <c r="B9899" s="5">
        <v>1</v>
      </c>
      <c r="C9899" s="6">
        <v>9586</v>
      </c>
      <c r="D9899" s="6">
        <v>4293</v>
      </c>
      <c r="E9899">
        <f>VLOOKUP(Чек_позиція!C9899,Товар!A:G,7,FALSE)</f>
        <v>277.41000000000003</v>
      </c>
      <c r="F9899">
        <f t="shared" si="154"/>
        <v>277.41000000000003</v>
      </c>
    </row>
    <row r="9900" spans="1:6">
      <c r="A9900" s="4">
        <v>9899</v>
      </c>
      <c r="B9900" s="5">
        <v>3</v>
      </c>
      <c r="C9900" s="6">
        <v>6810</v>
      </c>
      <c r="D9900" s="6">
        <v>4293</v>
      </c>
      <c r="E9900">
        <f>VLOOKUP(Чек_позиція!C9900,Товар!A:G,7,FALSE)</f>
        <v>536.35</v>
      </c>
      <c r="F9900">
        <f t="shared" si="154"/>
        <v>1609.0500000000002</v>
      </c>
    </row>
    <row r="9901" spans="1:6">
      <c r="A9901" s="4">
        <v>9900</v>
      </c>
      <c r="B9901" s="5">
        <v>1</v>
      </c>
      <c r="C9901" s="6">
        <v>9597</v>
      </c>
      <c r="D9901" s="6">
        <v>4294</v>
      </c>
      <c r="E9901">
        <f>VLOOKUP(Чек_позиція!C9901,Товар!A:G,7,FALSE)</f>
        <v>729.48</v>
      </c>
      <c r="F9901">
        <f t="shared" si="154"/>
        <v>729.48</v>
      </c>
    </row>
    <row r="9902" spans="1:6">
      <c r="A9902" s="4">
        <v>9901</v>
      </c>
      <c r="B9902" s="5">
        <v>1</v>
      </c>
      <c r="C9902" s="6">
        <v>9929</v>
      </c>
      <c r="D9902" s="6">
        <v>4295</v>
      </c>
      <c r="E9902">
        <f>VLOOKUP(Чек_позиція!C9902,Товар!A:G,7,FALSE)</f>
        <v>716.23</v>
      </c>
      <c r="F9902">
        <f t="shared" si="154"/>
        <v>716.23</v>
      </c>
    </row>
    <row r="9903" spans="1:6">
      <c r="A9903" s="4">
        <v>9902</v>
      </c>
      <c r="B9903" s="5">
        <v>3</v>
      </c>
      <c r="C9903" s="6">
        <v>2021</v>
      </c>
      <c r="D9903" s="6">
        <v>4295</v>
      </c>
      <c r="E9903">
        <f>VLOOKUP(Чек_позиція!C9903,Товар!A:G,7,FALSE)</f>
        <v>188.24</v>
      </c>
      <c r="F9903">
        <f t="shared" si="154"/>
        <v>564.72</v>
      </c>
    </row>
    <row r="9904" spans="1:6">
      <c r="A9904" s="4">
        <v>9903</v>
      </c>
      <c r="B9904" s="5">
        <v>3</v>
      </c>
      <c r="C9904" s="6">
        <v>5051</v>
      </c>
      <c r="D9904" s="6">
        <v>4296</v>
      </c>
      <c r="E9904">
        <f>VLOOKUP(Чек_позиція!C9904,Товар!A:G,7,FALSE)</f>
        <v>918.71</v>
      </c>
      <c r="F9904">
        <f t="shared" si="154"/>
        <v>2756.13</v>
      </c>
    </row>
    <row r="9905" spans="1:6">
      <c r="A9905" s="4">
        <v>9904</v>
      </c>
      <c r="B9905" s="5">
        <v>2</v>
      </c>
      <c r="C9905" s="6">
        <v>7180</v>
      </c>
      <c r="D9905" s="6">
        <v>4296</v>
      </c>
      <c r="E9905">
        <f>VLOOKUP(Чек_позиція!C9905,Товар!A:G,7,FALSE)</f>
        <v>647.87</v>
      </c>
      <c r="F9905">
        <f t="shared" si="154"/>
        <v>1295.74</v>
      </c>
    </row>
    <row r="9906" spans="1:6">
      <c r="A9906" s="4">
        <v>9905</v>
      </c>
      <c r="B9906" s="5">
        <v>2</v>
      </c>
      <c r="C9906" s="6">
        <v>9655</v>
      </c>
      <c r="D9906" s="6">
        <v>4296</v>
      </c>
      <c r="E9906">
        <f>VLOOKUP(Чек_позиція!C9906,Товар!A:G,7,FALSE)</f>
        <v>870.19</v>
      </c>
      <c r="F9906">
        <f t="shared" si="154"/>
        <v>1740.38</v>
      </c>
    </row>
    <row r="9907" spans="1:6">
      <c r="A9907" s="4">
        <v>9906</v>
      </c>
      <c r="B9907" s="5">
        <v>1</v>
      </c>
      <c r="C9907" s="6">
        <v>7361</v>
      </c>
      <c r="D9907" s="6">
        <v>4297</v>
      </c>
      <c r="E9907">
        <f>VLOOKUP(Чек_позиція!C9907,Товар!A:G,7,FALSE)</f>
        <v>322.43</v>
      </c>
      <c r="F9907">
        <f t="shared" si="154"/>
        <v>322.43</v>
      </c>
    </row>
    <row r="9908" spans="1:6">
      <c r="A9908" s="4">
        <v>9907</v>
      </c>
      <c r="B9908" s="5">
        <v>4</v>
      </c>
      <c r="C9908" s="6">
        <v>5558</v>
      </c>
      <c r="D9908" s="6">
        <v>4297</v>
      </c>
      <c r="E9908">
        <f>VLOOKUP(Чек_позиція!C9908,Товар!A:G,7,FALSE)</f>
        <v>618.4</v>
      </c>
      <c r="F9908">
        <f t="shared" si="154"/>
        <v>2473.6</v>
      </c>
    </row>
    <row r="9909" spans="1:6">
      <c r="A9909" s="4">
        <v>9908</v>
      </c>
      <c r="B9909" s="5">
        <v>3</v>
      </c>
      <c r="C9909" s="6">
        <v>878</v>
      </c>
      <c r="D9909" s="6">
        <v>4297</v>
      </c>
      <c r="E9909">
        <f>VLOOKUP(Чек_позиція!C9909,Товар!A:G,7,FALSE)</f>
        <v>571.41</v>
      </c>
      <c r="F9909">
        <f t="shared" si="154"/>
        <v>1714.23</v>
      </c>
    </row>
    <row r="9910" spans="1:6">
      <c r="A9910" s="4">
        <v>9909</v>
      </c>
      <c r="B9910" s="5">
        <v>1</v>
      </c>
      <c r="C9910" s="6">
        <v>6136</v>
      </c>
      <c r="D9910" s="6">
        <v>4297</v>
      </c>
      <c r="E9910">
        <f>VLOOKUP(Чек_позиція!C9910,Товар!A:G,7,FALSE)</f>
        <v>352.38</v>
      </c>
      <c r="F9910">
        <f t="shared" si="154"/>
        <v>352.38</v>
      </c>
    </row>
    <row r="9911" spans="1:6">
      <c r="A9911" s="4">
        <v>9910</v>
      </c>
      <c r="B9911" s="5">
        <v>3</v>
      </c>
      <c r="C9911" s="6">
        <v>6101</v>
      </c>
      <c r="D9911" s="6">
        <v>4297</v>
      </c>
      <c r="E9911">
        <f>VLOOKUP(Чек_позиція!C9911,Товар!A:G,7,FALSE)</f>
        <v>209.17</v>
      </c>
      <c r="F9911">
        <f t="shared" si="154"/>
        <v>627.51</v>
      </c>
    </row>
    <row r="9912" spans="1:6">
      <c r="A9912" s="4">
        <v>9911</v>
      </c>
      <c r="B9912" s="5">
        <v>4</v>
      </c>
      <c r="C9912" s="6">
        <v>3714</v>
      </c>
      <c r="D9912" s="6">
        <v>4298</v>
      </c>
      <c r="E9912">
        <f>VLOOKUP(Чек_позиція!C9912,Товар!A:G,7,FALSE)</f>
        <v>545.66</v>
      </c>
      <c r="F9912">
        <f t="shared" si="154"/>
        <v>2182.64</v>
      </c>
    </row>
    <row r="9913" spans="1:6">
      <c r="A9913" s="4">
        <v>9912</v>
      </c>
      <c r="B9913" s="5">
        <v>1</v>
      </c>
      <c r="C9913" s="6">
        <v>3842</v>
      </c>
      <c r="D9913" s="6">
        <v>4299</v>
      </c>
      <c r="E9913">
        <f>VLOOKUP(Чек_позиція!C9913,Товар!A:G,7,FALSE)</f>
        <v>875.85</v>
      </c>
      <c r="F9913">
        <f t="shared" si="154"/>
        <v>875.85</v>
      </c>
    </row>
    <row r="9914" spans="1:6">
      <c r="A9914" s="4">
        <v>9913</v>
      </c>
      <c r="B9914" s="5">
        <v>2</v>
      </c>
      <c r="C9914" s="6">
        <v>4962</v>
      </c>
      <c r="D9914" s="6">
        <v>4300</v>
      </c>
      <c r="E9914">
        <f>VLOOKUP(Чек_позиція!C9914,Товар!A:G,7,FALSE)</f>
        <v>635.9</v>
      </c>
      <c r="F9914">
        <f t="shared" si="154"/>
        <v>1271.8</v>
      </c>
    </row>
    <row r="9915" spans="1:6">
      <c r="A9915" s="4">
        <v>9914</v>
      </c>
      <c r="B9915" s="5">
        <v>3</v>
      </c>
      <c r="C9915" s="6">
        <v>3014</v>
      </c>
      <c r="D9915" s="6">
        <v>4300</v>
      </c>
      <c r="E9915">
        <f>VLOOKUP(Чек_позиція!C9915,Товар!A:G,7,FALSE)</f>
        <v>85.5</v>
      </c>
      <c r="F9915">
        <f t="shared" si="154"/>
        <v>256.5</v>
      </c>
    </row>
    <row r="9916" spans="1:6">
      <c r="A9916" s="4">
        <v>9915</v>
      </c>
      <c r="B9916" s="5">
        <v>2</v>
      </c>
      <c r="C9916" s="6">
        <v>3675</v>
      </c>
      <c r="D9916" s="6">
        <v>4300</v>
      </c>
      <c r="E9916">
        <f>VLOOKUP(Чек_позиція!C9916,Товар!A:G,7,FALSE)</f>
        <v>854.74</v>
      </c>
      <c r="F9916">
        <f t="shared" si="154"/>
        <v>1709.48</v>
      </c>
    </row>
    <row r="9917" spans="1:6">
      <c r="A9917" s="4">
        <v>9916</v>
      </c>
      <c r="B9917" s="5">
        <v>2</v>
      </c>
      <c r="C9917" s="6">
        <v>224</v>
      </c>
      <c r="D9917" s="6">
        <v>4300</v>
      </c>
      <c r="E9917">
        <f>VLOOKUP(Чек_позиція!C9917,Товар!A:G,7,FALSE)</f>
        <v>168.64</v>
      </c>
      <c r="F9917">
        <f t="shared" si="154"/>
        <v>337.28</v>
      </c>
    </row>
    <row r="9918" spans="1:6">
      <c r="A9918" s="4">
        <v>9917</v>
      </c>
      <c r="B9918" s="5">
        <v>4</v>
      </c>
      <c r="C9918" s="6">
        <v>9173</v>
      </c>
      <c r="D9918" s="6">
        <v>4300</v>
      </c>
      <c r="E9918">
        <f>VLOOKUP(Чек_позиція!C9918,Товар!A:G,7,FALSE)</f>
        <v>40.1</v>
      </c>
      <c r="F9918">
        <f t="shared" si="154"/>
        <v>160.4</v>
      </c>
    </row>
    <row r="9919" spans="1:6">
      <c r="A9919" s="4">
        <v>9918</v>
      </c>
      <c r="B9919" s="5">
        <v>3</v>
      </c>
      <c r="C9919" s="6">
        <v>9115</v>
      </c>
      <c r="D9919" s="6">
        <v>4301</v>
      </c>
      <c r="E9919">
        <f>VLOOKUP(Чек_позиція!C9919,Товар!A:G,7,FALSE)</f>
        <v>91.37</v>
      </c>
      <c r="F9919">
        <f t="shared" si="154"/>
        <v>274.11</v>
      </c>
    </row>
    <row r="9920" spans="1:6">
      <c r="A9920" s="4">
        <v>9919</v>
      </c>
      <c r="B9920" s="5">
        <v>2</v>
      </c>
      <c r="C9920" s="6">
        <v>1111</v>
      </c>
      <c r="D9920" s="6">
        <v>4301</v>
      </c>
      <c r="E9920">
        <f>VLOOKUP(Чек_позиція!C9920,Товар!A:G,7,FALSE)</f>
        <v>179.86</v>
      </c>
      <c r="F9920">
        <f t="shared" si="154"/>
        <v>359.72</v>
      </c>
    </row>
    <row r="9921" spans="1:6">
      <c r="A9921" s="4">
        <v>9920</v>
      </c>
      <c r="B9921" s="5">
        <v>3</v>
      </c>
      <c r="C9921" s="6">
        <v>2709</v>
      </c>
      <c r="D9921" s="6">
        <v>4301</v>
      </c>
      <c r="E9921">
        <f>VLOOKUP(Чек_позиція!C9921,Товар!A:G,7,FALSE)</f>
        <v>85.06</v>
      </c>
      <c r="F9921">
        <f t="shared" si="154"/>
        <v>255.18</v>
      </c>
    </row>
    <row r="9922" spans="1:6">
      <c r="A9922" s="4">
        <v>9921</v>
      </c>
      <c r="B9922" s="5">
        <v>4</v>
      </c>
      <c r="C9922" s="6">
        <v>7153</v>
      </c>
      <c r="D9922" s="6">
        <v>4301</v>
      </c>
      <c r="E9922">
        <f>VLOOKUP(Чек_позиція!C9922,Товар!A:G,7,FALSE)</f>
        <v>207.25</v>
      </c>
      <c r="F9922">
        <f t="shared" si="154"/>
        <v>829</v>
      </c>
    </row>
    <row r="9923" spans="1:6">
      <c r="A9923" s="4">
        <v>9922</v>
      </c>
      <c r="B9923" s="5">
        <v>3</v>
      </c>
      <c r="C9923" s="6">
        <v>168</v>
      </c>
      <c r="D9923" s="6">
        <v>4301</v>
      </c>
      <c r="E9923">
        <f>VLOOKUP(Чек_позиція!C9923,Товар!A:G,7,FALSE)</f>
        <v>249.32</v>
      </c>
      <c r="F9923">
        <f t="shared" ref="F9923:F9986" si="155">B9923*E9923</f>
        <v>747.96</v>
      </c>
    </row>
    <row r="9924" spans="1:6">
      <c r="A9924" s="4">
        <v>9923</v>
      </c>
      <c r="B9924" s="5">
        <v>1</v>
      </c>
      <c r="C9924" s="6">
        <v>926</v>
      </c>
      <c r="D9924" s="6">
        <v>4302</v>
      </c>
      <c r="E9924">
        <f>VLOOKUP(Чек_позиція!C9924,Товар!A:G,7,FALSE)</f>
        <v>865.67</v>
      </c>
      <c r="F9924">
        <f t="shared" si="155"/>
        <v>865.67</v>
      </c>
    </row>
    <row r="9925" spans="1:6">
      <c r="A9925" s="4">
        <v>9924</v>
      </c>
      <c r="B9925" s="5">
        <v>3</v>
      </c>
      <c r="C9925" s="6">
        <v>5028</v>
      </c>
      <c r="D9925" s="6">
        <v>4302</v>
      </c>
      <c r="E9925">
        <f>VLOOKUP(Чек_позиція!C9925,Товар!A:G,7,FALSE)</f>
        <v>696.67</v>
      </c>
      <c r="F9925">
        <f t="shared" si="155"/>
        <v>2090.0099999999998</v>
      </c>
    </row>
    <row r="9926" spans="1:6">
      <c r="A9926" s="4">
        <v>9925</v>
      </c>
      <c r="B9926" s="5">
        <v>2</v>
      </c>
      <c r="C9926" s="6">
        <v>8223</v>
      </c>
      <c r="D9926" s="6">
        <v>4303</v>
      </c>
      <c r="E9926">
        <f>VLOOKUP(Чек_позиція!C9926,Товар!A:G,7,FALSE)</f>
        <v>651.9</v>
      </c>
      <c r="F9926">
        <f t="shared" si="155"/>
        <v>1303.8</v>
      </c>
    </row>
    <row r="9927" spans="1:6">
      <c r="A9927" s="4">
        <v>9926</v>
      </c>
      <c r="B9927" s="5">
        <v>3</v>
      </c>
      <c r="C9927" s="6">
        <v>3572</v>
      </c>
      <c r="D9927" s="6">
        <v>4303</v>
      </c>
      <c r="E9927">
        <f>VLOOKUP(Чек_позиція!C9927,Товар!A:G,7,FALSE)</f>
        <v>438.5</v>
      </c>
      <c r="F9927">
        <f t="shared" si="155"/>
        <v>1315.5</v>
      </c>
    </row>
    <row r="9928" spans="1:6">
      <c r="A9928" s="4">
        <v>9927</v>
      </c>
      <c r="B9928" s="5">
        <v>4</v>
      </c>
      <c r="C9928" s="6">
        <v>682</v>
      </c>
      <c r="D9928" s="6">
        <v>4303</v>
      </c>
      <c r="E9928">
        <f>VLOOKUP(Чек_позиція!C9928,Товар!A:G,7,FALSE)</f>
        <v>343.29</v>
      </c>
      <c r="F9928">
        <f t="shared" si="155"/>
        <v>1373.16</v>
      </c>
    </row>
    <row r="9929" spans="1:6">
      <c r="A9929" s="4">
        <v>9928</v>
      </c>
      <c r="B9929" s="5">
        <v>4</v>
      </c>
      <c r="C9929" s="6">
        <v>9279</v>
      </c>
      <c r="D9929" s="6">
        <v>4304</v>
      </c>
      <c r="E9929">
        <f>VLOOKUP(Чек_позиція!C9929,Товар!A:G,7,FALSE)</f>
        <v>334.02</v>
      </c>
      <c r="F9929">
        <f t="shared" si="155"/>
        <v>1336.08</v>
      </c>
    </row>
    <row r="9930" spans="1:6">
      <c r="A9930" s="4">
        <v>9929</v>
      </c>
      <c r="B9930" s="5">
        <v>3</v>
      </c>
      <c r="C9930" s="6">
        <v>5849</v>
      </c>
      <c r="D9930" s="6">
        <v>4304</v>
      </c>
      <c r="E9930">
        <f>VLOOKUP(Чек_позиція!C9930,Товар!A:G,7,FALSE)</f>
        <v>867.2</v>
      </c>
      <c r="F9930">
        <f t="shared" si="155"/>
        <v>2601.6000000000004</v>
      </c>
    </row>
    <row r="9931" spans="1:6">
      <c r="A9931" s="4">
        <v>9930</v>
      </c>
      <c r="B9931" s="5">
        <v>2</v>
      </c>
      <c r="C9931" s="6">
        <v>3610</v>
      </c>
      <c r="D9931" s="6">
        <v>4304</v>
      </c>
      <c r="E9931">
        <f>VLOOKUP(Чек_позиція!C9931,Товар!A:G,7,FALSE)</f>
        <v>712.43</v>
      </c>
      <c r="F9931">
        <f t="shared" si="155"/>
        <v>1424.86</v>
      </c>
    </row>
    <row r="9932" spans="1:6">
      <c r="A9932" s="4">
        <v>9931</v>
      </c>
      <c r="B9932" s="5">
        <v>2</v>
      </c>
      <c r="C9932" s="6">
        <v>8386</v>
      </c>
      <c r="D9932" s="6">
        <v>4305</v>
      </c>
      <c r="E9932">
        <f>VLOOKUP(Чек_позиція!C9932,Товар!A:G,7,FALSE)</f>
        <v>746.57</v>
      </c>
      <c r="F9932">
        <f t="shared" si="155"/>
        <v>1493.14</v>
      </c>
    </row>
    <row r="9933" spans="1:6">
      <c r="A9933" s="4">
        <v>9932</v>
      </c>
      <c r="B9933" s="5">
        <v>2</v>
      </c>
      <c r="C9933" s="6">
        <v>7905</v>
      </c>
      <c r="D9933" s="6">
        <v>4305</v>
      </c>
      <c r="E9933">
        <f>VLOOKUP(Чек_позиція!C9933,Товар!A:G,7,FALSE)</f>
        <v>806.4</v>
      </c>
      <c r="F9933">
        <f t="shared" si="155"/>
        <v>1612.8</v>
      </c>
    </row>
    <row r="9934" spans="1:6">
      <c r="A9934" s="4">
        <v>9933</v>
      </c>
      <c r="B9934" s="5">
        <v>3</v>
      </c>
      <c r="C9934" s="6">
        <v>2471</v>
      </c>
      <c r="D9934" s="6">
        <v>4306</v>
      </c>
      <c r="E9934">
        <f>VLOOKUP(Чек_позиція!C9934,Товар!A:G,7,FALSE)</f>
        <v>485.48</v>
      </c>
      <c r="F9934">
        <f t="shared" si="155"/>
        <v>1456.44</v>
      </c>
    </row>
    <row r="9935" spans="1:6">
      <c r="A9935" s="4">
        <v>9934</v>
      </c>
      <c r="B9935" s="5">
        <v>1</v>
      </c>
      <c r="C9935" s="6">
        <v>5994</v>
      </c>
      <c r="D9935" s="6">
        <v>4306</v>
      </c>
      <c r="E9935">
        <f>VLOOKUP(Чек_позиція!C9935,Товар!A:G,7,FALSE)</f>
        <v>67.89</v>
      </c>
      <c r="F9935">
        <f t="shared" si="155"/>
        <v>67.89</v>
      </c>
    </row>
    <row r="9936" spans="1:6">
      <c r="A9936" s="4">
        <v>9935</v>
      </c>
      <c r="B9936" s="5">
        <v>1</v>
      </c>
      <c r="C9936" s="6">
        <v>7580</v>
      </c>
      <c r="D9936" s="6">
        <v>4306</v>
      </c>
      <c r="E9936">
        <f>VLOOKUP(Чек_позиція!C9936,Товар!A:G,7,FALSE)</f>
        <v>677.74</v>
      </c>
      <c r="F9936">
        <f t="shared" si="155"/>
        <v>677.74</v>
      </c>
    </row>
    <row r="9937" spans="1:6">
      <c r="A9937" s="4">
        <v>9936</v>
      </c>
      <c r="B9937" s="5">
        <v>2</v>
      </c>
      <c r="C9937" s="6">
        <v>3307</v>
      </c>
      <c r="D9937" s="6">
        <v>4306</v>
      </c>
      <c r="E9937">
        <f>VLOOKUP(Чек_позиція!C9937,Товар!A:G,7,FALSE)</f>
        <v>739.41</v>
      </c>
      <c r="F9937">
        <f t="shared" si="155"/>
        <v>1478.82</v>
      </c>
    </row>
    <row r="9938" spans="1:6">
      <c r="A9938" s="4">
        <v>9937</v>
      </c>
      <c r="B9938" s="5">
        <v>4</v>
      </c>
      <c r="C9938" s="6">
        <v>8936</v>
      </c>
      <c r="D9938" s="6">
        <v>4307</v>
      </c>
      <c r="E9938">
        <f>VLOOKUP(Чек_позиція!C9938,Товар!A:G,7,FALSE)</f>
        <v>521.41</v>
      </c>
      <c r="F9938">
        <f t="shared" si="155"/>
        <v>2085.64</v>
      </c>
    </row>
    <row r="9939" spans="1:6">
      <c r="A9939" s="4">
        <v>9938</v>
      </c>
      <c r="B9939" s="5">
        <v>1</v>
      </c>
      <c r="C9939" s="6">
        <v>7559</v>
      </c>
      <c r="D9939" s="6">
        <v>4307</v>
      </c>
      <c r="E9939">
        <f>VLOOKUP(Чек_позиція!C9939,Товар!A:G,7,FALSE)</f>
        <v>938.42</v>
      </c>
      <c r="F9939">
        <f t="shared" si="155"/>
        <v>938.42</v>
      </c>
    </row>
    <row r="9940" spans="1:6">
      <c r="A9940" s="4">
        <v>9939</v>
      </c>
      <c r="B9940" s="5">
        <v>4</v>
      </c>
      <c r="C9940" s="6">
        <v>8824</v>
      </c>
      <c r="D9940" s="6">
        <v>4307</v>
      </c>
      <c r="E9940">
        <f>VLOOKUP(Чек_позиція!C9940,Товар!A:G,7,FALSE)</f>
        <v>411.31</v>
      </c>
      <c r="F9940">
        <f t="shared" si="155"/>
        <v>1645.24</v>
      </c>
    </row>
    <row r="9941" spans="1:6">
      <c r="A9941" s="4">
        <v>9940</v>
      </c>
      <c r="B9941" s="5">
        <v>4</v>
      </c>
      <c r="C9941" s="6">
        <v>2809</v>
      </c>
      <c r="D9941" s="6">
        <v>4307</v>
      </c>
      <c r="E9941">
        <f>VLOOKUP(Чек_позиція!C9941,Товар!A:G,7,FALSE)</f>
        <v>428.41</v>
      </c>
      <c r="F9941">
        <f t="shared" si="155"/>
        <v>1713.64</v>
      </c>
    </row>
    <row r="9942" spans="1:6">
      <c r="A9942" s="4">
        <v>9941</v>
      </c>
      <c r="B9942" s="5">
        <v>4</v>
      </c>
      <c r="C9942" s="6">
        <v>2069</v>
      </c>
      <c r="D9942" s="6">
        <v>4308</v>
      </c>
      <c r="E9942">
        <f>VLOOKUP(Чек_позиція!C9942,Товар!A:G,7,FALSE)</f>
        <v>171.36</v>
      </c>
      <c r="F9942">
        <f t="shared" si="155"/>
        <v>685.44</v>
      </c>
    </row>
    <row r="9943" spans="1:6">
      <c r="A9943" s="4">
        <v>9942</v>
      </c>
      <c r="B9943" s="5">
        <v>1</v>
      </c>
      <c r="C9943" s="6">
        <v>522</v>
      </c>
      <c r="D9943" s="6">
        <v>4308</v>
      </c>
      <c r="E9943">
        <f>VLOOKUP(Чек_позиція!C9943,Товар!A:G,7,FALSE)</f>
        <v>46.03</v>
      </c>
      <c r="F9943">
        <f t="shared" si="155"/>
        <v>46.03</v>
      </c>
    </row>
    <row r="9944" spans="1:6">
      <c r="A9944" s="4">
        <v>9943</v>
      </c>
      <c r="B9944" s="5">
        <v>4</v>
      </c>
      <c r="C9944" s="6">
        <v>3086</v>
      </c>
      <c r="D9944" s="6">
        <v>4308</v>
      </c>
      <c r="E9944">
        <f>VLOOKUP(Чек_позиція!C9944,Товар!A:G,7,FALSE)</f>
        <v>261.49</v>
      </c>
      <c r="F9944">
        <f t="shared" si="155"/>
        <v>1045.96</v>
      </c>
    </row>
    <row r="9945" spans="1:6">
      <c r="A9945" s="4">
        <v>9944</v>
      </c>
      <c r="B9945" s="5">
        <v>4</v>
      </c>
      <c r="C9945" s="6">
        <v>8804</v>
      </c>
      <c r="D9945" s="6">
        <v>4308</v>
      </c>
      <c r="E9945">
        <f>VLOOKUP(Чек_позиція!C9945,Товар!A:G,7,FALSE)</f>
        <v>53.41</v>
      </c>
      <c r="F9945">
        <f t="shared" si="155"/>
        <v>213.64</v>
      </c>
    </row>
    <row r="9946" spans="1:6">
      <c r="A9946" s="4">
        <v>9945</v>
      </c>
      <c r="B9946" s="5">
        <v>1</v>
      </c>
      <c r="C9946" s="6">
        <v>9539</v>
      </c>
      <c r="D9946" s="6">
        <v>4309</v>
      </c>
      <c r="E9946">
        <f>VLOOKUP(Чек_позиція!C9946,Товар!A:G,7,FALSE)</f>
        <v>349</v>
      </c>
      <c r="F9946">
        <f t="shared" si="155"/>
        <v>349</v>
      </c>
    </row>
    <row r="9947" spans="1:6">
      <c r="A9947" s="4">
        <v>9946</v>
      </c>
      <c r="B9947" s="5">
        <v>1</v>
      </c>
      <c r="C9947" s="6">
        <v>155</v>
      </c>
      <c r="D9947" s="6">
        <v>4310</v>
      </c>
      <c r="E9947">
        <f>VLOOKUP(Чек_позиція!C9947,Товар!A:G,7,FALSE)</f>
        <v>491.01</v>
      </c>
      <c r="F9947">
        <f t="shared" si="155"/>
        <v>491.01</v>
      </c>
    </row>
    <row r="9948" spans="1:6">
      <c r="A9948" s="4">
        <v>9947</v>
      </c>
      <c r="B9948" s="5">
        <v>4</v>
      </c>
      <c r="C9948" s="6">
        <v>4191</v>
      </c>
      <c r="D9948" s="6">
        <v>4311</v>
      </c>
      <c r="E9948">
        <f>VLOOKUP(Чек_позиція!C9948,Товар!A:G,7,FALSE)</f>
        <v>315.72000000000003</v>
      </c>
      <c r="F9948">
        <f t="shared" si="155"/>
        <v>1262.8800000000001</v>
      </c>
    </row>
    <row r="9949" spans="1:6">
      <c r="A9949" s="4">
        <v>9948</v>
      </c>
      <c r="B9949" s="5">
        <v>1</v>
      </c>
      <c r="C9949" s="6">
        <v>696</v>
      </c>
      <c r="D9949" s="6">
        <v>4311</v>
      </c>
      <c r="E9949">
        <f>VLOOKUP(Чек_позиція!C9949,Товар!A:G,7,FALSE)</f>
        <v>546.1</v>
      </c>
      <c r="F9949">
        <f t="shared" si="155"/>
        <v>546.1</v>
      </c>
    </row>
    <row r="9950" spans="1:6">
      <c r="A9950" s="4">
        <v>9949</v>
      </c>
      <c r="B9950" s="5">
        <v>3</v>
      </c>
      <c r="C9950" s="6">
        <v>6284</v>
      </c>
      <c r="D9950" s="6">
        <v>4311</v>
      </c>
      <c r="E9950">
        <f>VLOOKUP(Чек_позиція!C9950,Товар!A:G,7,FALSE)</f>
        <v>459.05</v>
      </c>
      <c r="F9950">
        <f t="shared" si="155"/>
        <v>1377.15</v>
      </c>
    </row>
    <row r="9951" spans="1:6">
      <c r="A9951" s="4">
        <v>9950</v>
      </c>
      <c r="B9951" s="5">
        <v>1</v>
      </c>
      <c r="C9951" s="6">
        <v>5479</v>
      </c>
      <c r="D9951" s="6">
        <v>4312</v>
      </c>
      <c r="E9951">
        <f>VLOOKUP(Чек_позиція!C9951,Товар!A:G,7,FALSE)</f>
        <v>108.46</v>
      </c>
      <c r="F9951">
        <f t="shared" si="155"/>
        <v>108.46</v>
      </c>
    </row>
    <row r="9952" spans="1:6">
      <c r="A9952" s="4">
        <v>9951</v>
      </c>
      <c r="B9952" s="5">
        <v>3</v>
      </c>
      <c r="C9952" s="6">
        <v>3144</v>
      </c>
      <c r="D9952" s="6">
        <v>4312</v>
      </c>
      <c r="E9952">
        <f>VLOOKUP(Чек_позиція!C9952,Товар!A:G,7,FALSE)</f>
        <v>790.95</v>
      </c>
      <c r="F9952">
        <f t="shared" si="155"/>
        <v>2372.8500000000004</v>
      </c>
    </row>
    <row r="9953" spans="1:6">
      <c r="A9953" s="4">
        <v>9952</v>
      </c>
      <c r="B9953" s="5">
        <v>1</v>
      </c>
      <c r="C9953" s="6">
        <v>3296</v>
      </c>
      <c r="D9953" s="6">
        <v>4313</v>
      </c>
      <c r="E9953">
        <f>VLOOKUP(Чек_позиція!C9953,Товар!A:G,7,FALSE)</f>
        <v>247.72</v>
      </c>
      <c r="F9953">
        <f t="shared" si="155"/>
        <v>247.72</v>
      </c>
    </row>
    <row r="9954" spans="1:6">
      <c r="A9954" s="4">
        <v>9953</v>
      </c>
      <c r="B9954" s="5">
        <v>4</v>
      </c>
      <c r="C9954" s="6">
        <v>6253</v>
      </c>
      <c r="D9954" s="6">
        <v>4313</v>
      </c>
      <c r="E9954">
        <f>VLOOKUP(Чек_позиція!C9954,Товар!A:G,7,FALSE)</f>
        <v>815.14</v>
      </c>
      <c r="F9954">
        <f t="shared" si="155"/>
        <v>3260.56</v>
      </c>
    </row>
    <row r="9955" spans="1:6">
      <c r="A9955" s="4">
        <v>9954</v>
      </c>
      <c r="B9955" s="5">
        <v>1</v>
      </c>
      <c r="C9955" s="6">
        <v>4727</v>
      </c>
      <c r="D9955" s="6">
        <v>4313</v>
      </c>
      <c r="E9955">
        <f>VLOOKUP(Чек_позиція!C9955,Товар!A:G,7,FALSE)</f>
        <v>795.71</v>
      </c>
      <c r="F9955">
        <f t="shared" si="155"/>
        <v>795.71</v>
      </c>
    </row>
    <row r="9956" spans="1:6">
      <c r="A9956" s="4">
        <v>9955</v>
      </c>
      <c r="B9956" s="5">
        <v>4</v>
      </c>
      <c r="C9956" s="6">
        <v>6064</v>
      </c>
      <c r="D9956" s="6">
        <v>4313</v>
      </c>
      <c r="E9956">
        <f>VLOOKUP(Чек_позиція!C9956,Товар!A:G,7,FALSE)</f>
        <v>217.41</v>
      </c>
      <c r="F9956">
        <f t="shared" si="155"/>
        <v>869.64</v>
      </c>
    </row>
    <row r="9957" spans="1:6">
      <c r="A9957" s="4">
        <v>9956</v>
      </c>
      <c r="B9957" s="5">
        <v>1</v>
      </c>
      <c r="C9957" s="6">
        <v>9653</v>
      </c>
      <c r="D9957" s="6">
        <v>4313</v>
      </c>
      <c r="E9957">
        <f>VLOOKUP(Чек_позиція!C9957,Товар!A:G,7,FALSE)</f>
        <v>913.43</v>
      </c>
      <c r="F9957">
        <f t="shared" si="155"/>
        <v>913.43</v>
      </c>
    </row>
    <row r="9958" spans="1:6">
      <c r="A9958" s="4">
        <v>9957</v>
      </c>
      <c r="B9958" s="5">
        <v>1</v>
      </c>
      <c r="C9958" s="6">
        <v>3494</v>
      </c>
      <c r="D9958" s="6">
        <v>4314</v>
      </c>
      <c r="E9958">
        <f>VLOOKUP(Чек_позиція!C9958,Товар!A:G,7,FALSE)</f>
        <v>71.290000000000006</v>
      </c>
      <c r="F9958">
        <f t="shared" si="155"/>
        <v>71.290000000000006</v>
      </c>
    </row>
    <row r="9959" spans="1:6">
      <c r="A9959" s="4">
        <v>9958</v>
      </c>
      <c r="B9959" s="5">
        <v>1</v>
      </c>
      <c r="C9959" s="6">
        <v>3067</v>
      </c>
      <c r="D9959" s="6">
        <v>4314</v>
      </c>
      <c r="E9959">
        <f>VLOOKUP(Чек_позиція!C9959,Товар!A:G,7,FALSE)</f>
        <v>720.15</v>
      </c>
      <c r="F9959">
        <f t="shared" si="155"/>
        <v>720.15</v>
      </c>
    </row>
    <row r="9960" spans="1:6">
      <c r="A9960" s="4">
        <v>9959</v>
      </c>
      <c r="B9960" s="5">
        <v>3</v>
      </c>
      <c r="C9960" s="6">
        <v>9641</v>
      </c>
      <c r="D9960" s="6">
        <v>4314</v>
      </c>
      <c r="E9960">
        <f>VLOOKUP(Чек_позиція!C9960,Товар!A:G,7,FALSE)</f>
        <v>647.48</v>
      </c>
      <c r="F9960">
        <f t="shared" si="155"/>
        <v>1942.44</v>
      </c>
    </row>
    <row r="9961" spans="1:6">
      <c r="A9961" s="4">
        <v>9960</v>
      </c>
      <c r="B9961" s="5">
        <v>1</v>
      </c>
      <c r="C9961" s="6">
        <v>6895</v>
      </c>
      <c r="D9961" s="6">
        <v>4315</v>
      </c>
      <c r="E9961">
        <f>VLOOKUP(Чек_позиція!C9961,Товар!A:G,7,FALSE)</f>
        <v>95.43</v>
      </c>
      <c r="F9961">
        <f t="shared" si="155"/>
        <v>95.43</v>
      </c>
    </row>
    <row r="9962" spans="1:6">
      <c r="A9962" s="4">
        <v>9961</v>
      </c>
      <c r="B9962" s="5">
        <v>1</v>
      </c>
      <c r="C9962" s="6">
        <v>2841</v>
      </c>
      <c r="D9962" s="6">
        <v>4315</v>
      </c>
      <c r="E9962">
        <f>VLOOKUP(Чек_позиція!C9962,Товар!A:G,7,FALSE)</f>
        <v>81.569999999999993</v>
      </c>
      <c r="F9962">
        <f t="shared" si="155"/>
        <v>81.569999999999993</v>
      </c>
    </row>
    <row r="9963" spans="1:6">
      <c r="A9963" s="4">
        <v>9962</v>
      </c>
      <c r="B9963" s="5">
        <v>4</v>
      </c>
      <c r="C9963" s="6">
        <v>4017</v>
      </c>
      <c r="D9963" s="6">
        <v>4315</v>
      </c>
      <c r="E9963">
        <f>VLOOKUP(Чек_позиція!C9963,Товар!A:G,7,FALSE)</f>
        <v>682.78</v>
      </c>
      <c r="F9963">
        <f t="shared" si="155"/>
        <v>2731.12</v>
      </c>
    </row>
    <row r="9964" spans="1:6">
      <c r="A9964" s="4">
        <v>9963</v>
      </c>
      <c r="B9964" s="5">
        <v>3</v>
      </c>
      <c r="C9964" s="6">
        <v>2366</v>
      </c>
      <c r="D9964" s="6">
        <v>4316</v>
      </c>
      <c r="E9964">
        <f>VLOOKUP(Чек_позиція!C9964,Товар!A:G,7,FALSE)</f>
        <v>668.91</v>
      </c>
      <c r="F9964">
        <f t="shared" si="155"/>
        <v>2006.73</v>
      </c>
    </row>
    <row r="9965" spans="1:6">
      <c r="A9965" s="4">
        <v>9964</v>
      </c>
      <c r="B9965" s="5">
        <v>1</v>
      </c>
      <c r="C9965" s="6">
        <v>3721</v>
      </c>
      <c r="D9965" s="6">
        <v>4316</v>
      </c>
      <c r="E9965">
        <f>VLOOKUP(Чек_позиція!C9965,Товар!A:G,7,FALSE)</f>
        <v>564.08000000000004</v>
      </c>
      <c r="F9965">
        <f t="shared" si="155"/>
        <v>564.08000000000004</v>
      </c>
    </row>
    <row r="9966" spans="1:6">
      <c r="A9966" s="4">
        <v>9965</v>
      </c>
      <c r="B9966" s="5">
        <v>3</v>
      </c>
      <c r="C9966" s="6">
        <v>5394</v>
      </c>
      <c r="D9966" s="6">
        <v>4316</v>
      </c>
      <c r="E9966">
        <f>VLOOKUP(Чек_позиція!C9966,Товар!A:G,7,FALSE)</f>
        <v>861.37</v>
      </c>
      <c r="F9966">
        <f t="shared" si="155"/>
        <v>2584.11</v>
      </c>
    </row>
    <row r="9967" spans="1:6">
      <c r="A9967" s="4">
        <v>9966</v>
      </c>
      <c r="B9967" s="5">
        <v>3</v>
      </c>
      <c r="C9967" s="6">
        <v>2605</v>
      </c>
      <c r="D9967" s="6">
        <v>4316</v>
      </c>
      <c r="E9967">
        <f>VLOOKUP(Чек_позиція!C9967,Товар!A:G,7,FALSE)</f>
        <v>888.04</v>
      </c>
      <c r="F9967">
        <f t="shared" si="155"/>
        <v>2664.12</v>
      </c>
    </row>
    <row r="9968" spans="1:6">
      <c r="A9968" s="4">
        <v>9967</v>
      </c>
      <c r="B9968" s="5">
        <v>4</v>
      </c>
      <c r="C9968" s="6">
        <v>8397</v>
      </c>
      <c r="D9968" s="6">
        <v>4316</v>
      </c>
      <c r="E9968">
        <f>VLOOKUP(Чек_позиція!C9968,Товар!A:G,7,FALSE)</f>
        <v>146.58000000000001</v>
      </c>
      <c r="F9968">
        <f t="shared" si="155"/>
        <v>586.32000000000005</v>
      </c>
    </row>
    <row r="9969" spans="1:6">
      <c r="A9969" s="4">
        <v>9968</v>
      </c>
      <c r="B9969" s="5">
        <v>4</v>
      </c>
      <c r="C9969" s="6">
        <v>908</v>
      </c>
      <c r="D9969" s="6">
        <v>4317</v>
      </c>
      <c r="E9969">
        <f>VLOOKUP(Чек_позиція!C9969,Товар!A:G,7,FALSE)</f>
        <v>912.22</v>
      </c>
      <c r="F9969">
        <f t="shared" si="155"/>
        <v>3648.88</v>
      </c>
    </row>
    <row r="9970" spans="1:6">
      <c r="A9970" s="4">
        <v>9969</v>
      </c>
      <c r="B9970" s="5">
        <v>3</v>
      </c>
      <c r="C9970" s="6">
        <v>6307</v>
      </c>
      <c r="D9970" s="6">
        <v>4317</v>
      </c>
      <c r="E9970">
        <f>VLOOKUP(Чек_позиція!C9970,Товар!A:G,7,FALSE)</f>
        <v>761.6</v>
      </c>
      <c r="F9970">
        <f t="shared" si="155"/>
        <v>2284.8000000000002</v>
      </c>
    </row>
    <row r="9971" spans="1:6">
      <c r="A9971" s="4">
        <v>9970</v>
      </c>
      <c r="B9971" s="5">
        <v>2</v>
      </c>
      <c r="C9971" s="6">
        <v>4358</v>
      </c>
      <c r="D9971" s="6">
        <v>4317</v>
      </c>
      <c r="E9971">
        <f>VLOOKUP(Чек_позиція!C9971,Товар!A:G,7,FALSE)</f>
        <v>778.4</v>
      </c>
      <c r="F9971">
        <f t="shared" si="155"/>
        <v>1556.8</v>
      </c>
    </row>
    <row r="9972" spans="1:6">
      <c r="A9972" s="4">
        <v>9971</v>
      </c>
      <c r="B9972" s="5">
        <v>2</v>
      </c>
      <c r="C9972" s="6">
        <v>3414</v>
      </c>
      <c r="D9972" s="6">
        <v>4317</v>
      </c>
      <c r="E9972">
        <f>VLOOKUP(Чек_позиція!C9972,Товар!A:G,7,FALSE)</f>
        <v>852.44</v>
      </c>
      <c r="F9972">
        <f t="shared" si="155"/>
        <v>1704.88</v>
      </c>
    </row>
    <row r="9973" spans="1:6">
      <c r="A9973" s="4">
        <v>9972</v>
      </c>
      <c r="B9973" s="5">
        <v>1</v>
      </c>
      <c r="C9973" s="6">
        <v>551</v>
      </c>
      <c r="D9973" s="6">
        <v>4317</v>
      </c>
      <c r="E9973">
        <f>VLOOKUP(Чек_позиція!C9973,Товар!A:G,7,FALSE)</f>
        <v>516.35</v>
      </c>
      <c r="F9973">
        <f t="shared" si="155"/>
        <v>516.35</v>
      </c>
    </row>
    <row r="9974" spans="1:6">
      <c r="A9974" s="4">
        <v>9973</v>
      </c>
      <c r="B9974" s="5">
        <v>2</v>
      </c>
      <c r="C9974" s="6">
        <v>3246</v>
      </c>
      <c r="D9974" s="6">
        <v>4318</v>
      </c>
      <c r="E9974">
        <f>VLOOKUP(Чек_позиція!C9974,Товар!A:G,7,FALSE)</f>
        <v>49.31</v>
      </c>
      <c r="F9974">
        <f t="shared" si="155"/>
        <v>98.62</v>
      </c>
    </row>
    <row r="9975" spans="1:6">
      <c r="A9975" s="4">
        <v>9974</v>
      </c>
      <c r="B9975" s="5">
        <v>2</v>
      </c>
      <c r="C9975" s="6">
        <v>6772</v>
      </c>
      <c r="D9975" s="6">
        <v>4319</v>
      </c>
      <c r="E9975">
        <f>VLOOKUP(Чек_позиція!C9975,Товар!A:G,7,FALSE)</f>
        <v>68.739999999999995</v>
      </c>
      <c r="F9975">
        <f t="shared" si="155"/>
        <v>137.47999999999999</v>
      </c>
    </row>
    <row r="9976" spans="1:6">
      <c r="A9976" s="4">
        <v>9975</v>
      </c>
      <c r="B9976" s="5">
        <v>2</v>
      </c>
      <c r="C9976" s="6">
        <v>2740</v>
      </c>
      <c r="D9976" s="6">
        <v>4319</v>
      </c>
      <c r="E9976">
        <f>VLOOKUP(Чек_позиція!C9976,Товар!A:G,7,FALSE)</f>
        <v>540.72</v>
      </c>
      <c r="F9976">
        <f t="shared" si="155"/>
        <v>1081.44</v>
      </c>
    </row>
    <row r="9977" spans="1:6">
      <c r="A9977" s="4">
        <v>9976</v>
      </c>
      <c r="B9977" s="5">
        <v>4</v>
      </c>
      <c r="C9977" s="6">
        <v>5307</v>
      </c>
      <c r="D9977" s="6">
        <v>4320</v>
      </c>
      <c r="E9977">
        <f>VLOOKUP(Чек_позиція!C9977,Товар!A:G,7,FALSE)</f>
        <v>316.14999999999998</v>
      </c>
      <c r="F9977">
        <f t="shared" si="155"/>
        <v>1264.5999999999999</v>
      </c>
    </row>
    <row r="9978" spans="1:6">
      <c r="A9978" s="4">
        <v>9977</v>
      </c>
      <c r="B9978" s="5">
        <v>4</v>
      </c>
      <c r="C9978" s="6">
        <v>2822</v>
      </c>
      <c r="D9978" s="6">
        <v>4320</v>
      </c>
      <c r="E9978">
        <f>VLOOKUP(Чек_позиція!C9978,Товар!A:G,7,FALSE)</f>
        <v>135.13</v>
      </c>
      <c r="F9978">
        <f t="shared" si="155"/>
        <v>540.52</v>
      </c>
    </row>
    <row r="9979" spans="1:6">
      <c r="A9979" s="4">
        <v>9978</v>
      </c>
      <c r="B9979" s="5">
        <v>2</v>
      </c>
      <c r="C9979" s="6">
        <v>6131</v>
      </c>
      <c r="D9979" s="6">
        <v>4321</v>
      </c>
      <c r="E9979">
        <f>VLOOKUP(Чек_позиція!C9979,Товар!A:G,7,FALSE)</f>
        <v>773.39</v>
      </c>
      <c r="F9979">
        <f t="shared" si="155"/>
        <v>1546.78</v>
      </c>
    </row>
    <row r="9980" spans="1:6">
      <c r="A9980" s="4">
        <v>9979</v>
      </c>
      <c r="B9980" s="5">
        <v>3</v>
      </c>
      <c r="C9980" s="6">
        <v>5131</v>
      </c>
      <c r="D9980" s="6">
        <v>4321</v>
      </c>
      <c r="E9980">
        <f>VLOOKUP(Чек_позиція!C9980,Товар!A:G,7,FALSE)</f>
        <v>497.2</v>
      </c>
      <c r="F9980">
        <f t="shared" si="155"/>
        <v>1491.6</v>
      </c>
    </row>
    <row r="9981" spans="1:6">
      <c r="A9981" s="4">
        <v>9980</v>
      </c>
      <c r="B9981" s="5">
        <v>1</v>
      </c>
      <c r="C9981" s="6">
        <v>9678</v>
      </c>
      <c r="D9981" s="6">
        <v>4321</v>
      </c>
      <c r="E9981">
        <f>VLOOKUP(Чек_позиція!C9981,Товар!A:G,7,FALSE)</f>
        <v>228.69</v>
      </c>
      <c r="F9981">
        <f t="shared" si="155"/>
        <v>228.69</v>
      </c>
    </row>
    <row r="9982" spans="1:6">
      <c r="A9982" s="4">
        <v>9981</v>
      </c>
      <c r="B9982" s="5">
        <v>2</v>
      </c>
      <c r="C9982" s="6">
        <v>8713</v>
      </c>
      <c r="D9982" s="6">
        <v>4321</v>
      </c>
      <c r="E9982">
        <f>VLOOKUP(Чек_позиція!C9982,Товар!A:G,7,FALSE)</f>
        <v>232.29</v>
      </c>
      <c r="F9982">
        <f t="shared" si="155"/>
        <v>464.58</v>
      </c>
    </row>
    <row r="9983" spans="1:6">
      <c r="A9983" s="4">
        <v>9982</v>
      </c>
      <c r="B9983" s="5">
        <v>3</v>
      </c>
      <c r="C9983" s="6">
        <v>6890</v>
      </c>
      <c r="D9983" s="6">
        <v>4322</v>
      </c>
      <c r="E9983">
        <f>VLOOKUP(Чек_позиція!C9983,Товар!A:G,7,FALSE)</f>
        <v>428.05</v>
      </c>
      <c r="F9983">
        <f t="shared" si="155"/>
        <v>1284.1500000000001</v>
      </c>
    </row>
    <row r="9984" spans="1:6">
      <c r="A9984" s="4">
        <v>9983</v>
      </c>
      <c r="B9984" s="5">
        <v>1</v>
      </c>
      <c r="C9984" s="6">
        <v>6495</v>
      </c>
      <c r="D9984" s="6">
        <v>4323</v>
      </c>
      <c r="E9984">
        <f>VLOOKUP(Чек_позиція!C9984,Товар!A:G,7,FALSE)</f>
        <v>224.79</v>
      </c>
      <c r="F9984">
        <f t="shared" si="155"/>
        <v>224.79</v>
      </c>
    </row>
    <row r="9985" spans="1:6">
      <c r="A9985" s="4">
        <v>9984</v>
      </c>
      <c r="B9985" s="5">
        <v>4</v>
      </c>
      <c r="C9985" s="6">
        <v>9185</v>
      </c>
      <c r="D9985" s="6">
        <v>4323</v>
      </c>
      <c r="E9985">
        <f>VLOOKUP(Чек_позиція!C9985,Товар!A:G,7,FALSE)</f>
        <v>472.66</v>
      </c>
      <c r="F9985">
        <f t="shared" si="155"/>
        <v>1890.64</v>
      </c>
    </row>
    <row r="9986" spans="1:6">
      <c r="A9986" s="4">
        <v>9985</v>
      </c>
      <c r="B9986" s="5">
        <v>1</v>
      </c>
      <c r="C9986" s="6">
        <v>6244</v>
      </c>
      <c r="D9986" s="6">
        <v>4323</v>
      </c>
      <c r="E9986">
        <f>VLOOKUP(Чек_позиція!C9986,Товар!A:G,7,FALSE)</f>
        <v>107.66</v>
      </c>
      <c r="F9986">
        <f t="shared" si="155"/>
        <v>107.66</v>
      </c>
    </row>
    <row r="9987" spans="1:6">
      <c r="A9987" s="4">
        <v>9986</v>
      </c>
      <c r="B9987" s="5">
        <v>3</v>
      </c>
      <c r="C9987" s="6">
        <v>4189</v>
      </c>
      <c r="D9987" s="6">
        <v>4324</v>
      </c>
      <c r="E9987">
        <f>VLOOKUP(Чек_позиція!C9987,Товар!A:G,7,FALSE)</f>
        <v>750.37</v>
      </c>
      <c r="F9987">
        <f t="shared" ref="F9987:F10050" si="156">B9987*E9987</f>
        <v>2251.11</v>
      </c>
    </row>
    <row r="9988" spans="1:6">
      <c r="A9988" s="4">
        <v>9987</v>
      </c>
      <c r="B9988" s="5">
        <v>3</v>
      </c>
      <c r="C9988" s="6">
        <v>5393</v>
      </c>
      <c r="D9988" s="6">
        <v>4324</v>
      </c>
      <c r="E9988">
        <f>VLOOKUP(Чек_позиція!C9988,Товар!A:G,7,FALSE)</f>
        <v>646.5</v>
      </c>
      <c r="F9988">
        <f t="shared" si="156"/>
        <v>1939.5</v>
      </c>
    </row>
    <row r="9989" spans="1:6">
      <c r="A9989" s="4">
        <v>9988</v>
      </c>
      <c r="B9989" s="5">
        <v>4</v>
      </c>
      <c r="C9989" s="6">
        <v>3831</v>
      </c>
      <c r="D9989" s="6">
        <v>4324</v>
      </c>
      <c r="E9989">
        <f>VLOOKUP(Чек_позиція!C9989,Товар!A:G,7,FALSE)</f>
        <v>595.02</v>
      </c>
      <c r="F9989">
        <f t="shared" si="156"/>
        <v>2380.08</v>
      </c>
    </row>
    <row r="9990" spans="1:6">
      <c r="A9990" s="4">
        <v>9989</v>
      </c>
      <c r="B9990" s="5">
        <v>2</v>
      </c>
      <c r="C9990" s="6">
        <v>7619</v>
      </c>
      <c r="D9990" s="6">
        <v>4325</v>
      </c>
      <c r="E9990">
        <f>VLOOKUP(Чек_позиція!C9990,Товар!A:G,7,FALSE)</f>
        <v>531.62</v>
      </c>
      <c r="F9990">
        <f t="shared" si="156"/>
        <v>1063.24</v>
      </c>
    </row>
    <row r="9991" spans="1:6">
      <c r="A9991" s="4">
        <v>9990</v>
      </c>
      <c r="B9991" s="5">
        <v>3</v>
      </c>
      <c r="C9991" s="6">
        <v>3018</v>
      </c>
      <c r="D9991" s="6">
        <v>4326</v>
      </c>
      <c r="E9991">
        <f>VLOOKUP(Чек_позиція!C9991,Товар!A:G,7,FALSE)</f>
        <v>924.22</v>
      </c>
      <c r="F9991">
        <f t="shared" si="156"/>
        <v>2772.66</v>
      </c>
    </row>
    <row r="9992" spans="1:6">
      <c r="A9992" s="4">
        <v>9991</v>
      </c>
      <c r="B9992" s="5">
        <v>2</v>
      </c>
      <c r="C9992" s="6">
        <v>1657</v>
      </c>
      <c r="D9992" s="6">
        <v>4326</v>
      </c>
      <c r="E9992">
        <f>VLOOKUP(Чек_позиція!C9992,Товар!A:G,7,FALSE)</f>
        <v>91</v>
      </c>
      <c r="F9992">
        <f t="shared" si="156"/>
        <v>182</v>
      </c>
    </row>
    <row r="9993" spans="1:6">
      <c r="A9993" s="4">
        <v>9992</v>
      </c>
      <c r="B9993" s="5">
        <v>4</v>
      </c>
      <c r="C9993" s="6">
        <v>7207</v>
      </c>
      <c r="D9993" s="6">
        <v>4327</v>
      </c>
      <c r="E9993">
        <f>VLOOKUP(Чек_позиція!C9993,Товар!A:G,7,FALSE)</f>
        <v>182.03</v>
      </c>
      <c r="F9993">
        <f t="shared" si="156"/>
        <v>728.12</v>
      </c>
    </row>
    <row r="9994" spans="1:6">
      <c r="A9994" s="4">
        <v>9993</v>
      </c>
      <c r="B9994" s="5">
        <v>4</v>
      </c>
      <c r="C9994" s="6">
        <v>6460</v>
      </c>
      <c r="D9994" s="6">
        <v>4328</v>
      </c>
      <c r="E9994">
        <f>VLOOKUP(Чек_позиція!C9994,Товар!A:G,7,FALSE)</f>
        <v>775.4</v>
      </c>
      <c r="F9994">
        <f t="shared" si="156"/>
        <v>3101.6</v>
      </c>
    </row>
    <row r="9995" spans="1:6">
      <c r="A9995" s="4">
        <v>9994</v>
      </c>
      <c r="B9995" s="5">
        <v>3</v>
      </c>
      <c r="C9995" s="6">
        <v>2071</v>
      </c>
      <c r="D9995" s="6">
        <v>4328</v>
      </c>
      <c r="E9995">
        <f>VLOOKUP(Чек_позиція!C9995,Товар!A:G,7,FALSE)</f>
        <v>309.16000000000003</v>
      </c>
      <c r="F9995">
        <f t="shared" si="156"/>
        <v>927.48</v>
      </c>
    </row>
    <row r="9996" spans="1:6">
      <c r="A9996" s="4">
        <v>9995</v>
      </c>
      <c r="B9996" s="5">
        <v>2</v>
      </c>
      <c r="C9996" s="6">
        <v>3299</v>
      </c>
      <c r="D9996" s="6">
        <v>4329</v>
      </c>
      <c r="E9996">
        <f>VLOOKUP(Чек_позиція!C9996,Товар!A:G,7,FALSE)</f>
        <v>164.87</v>
      </c>
      <c r="F9996">
        <f t="shared" si="156"/>
        <v>329.74</v>
      </c>
    </row>
    <row r="9997" spans="1:6">
      <c r="A9997" s="4">
        <v>9996</v>
      </c>
      <c r="B9997" s="5">
        <v>3</v>
      </c>
      <c r="C9997" s="6">
        <v>6687</v>
      </c>
      <c r="D9997" s="6">
        <v>4329</v>
      </c>
      <c r="E9997">
        <f>VLOOKUP(Чек_позиція!C9997,Товар!A:G,7,FALSE)</f>
        <v>597.91999999999996</v>
      </c>
      <c r="F9997">
        <f t="shared" si="156"/>
        <v>1793.7599999999998</v>
      </c>
    </row>
    <row r="9998" spans="1:6">
      <c r="A9998" s="4">
        <v>9997</v>
      </c>
      <c r="B9998" s="5">
        <v>4</v>
      </c>
      <c r="C9998" s="6">
        <v>8007</v>
      </c>
      <c r="D9998" s="6">
        <v>4329</v>
      </c>
      <c r="E9998">
        <f>VLOOKUP(Чек_позиція!C9998,Товар!A:G,7,FALSE)</f>
        <v>469.73</v>
      </c>
      <c r="F9998">
        <f t="shared" si="156"/>
        <v>1878.92</v>
      </c>
    </row>
    <row r="9999" spans="1:6">
      <c r="A9999" s="4">
        <v>9998</v>
      </c>
      <c r="B9999" s="5">
        <v>2</v>
      </c>
      <c r="C9999" s="6">
        <v>1608</v>
      </c>
      <c r="D9999" s="6">
        <v>4330</v>
      </c>
      <c r="E9999">
        <f>VLOOKUP(Чек_позиція!C9999,Товар!A:G,7,FALSE)</f>
        <v>635.99</v>
      </c>
      <c r="F9999">
        <f t="shared" si="156"/>
        <v>1271.98</v>
      </c>
    </row>
    <row r="10000" spans="1:6">
      <c r="A10000" s="4">
        <v>9999</v>
      </c>
      <c r="B10000" s="5">
        <v>2</v>
      </c>
      <c r="C10000" s="6">
        <v>6269</v>
      </c>
      <c r="D10000" s="6">
        <v>4330</v>
      </c>
      <c r="E10000">
        <f>VLOOKUP(Чек_позиція!C10000,Товар!A:G,7,FALSE)</f>
        <v>266.23</v>
      </c>
      <c r="F10000">
        <f t="shared" si="156"/>
        <v>532.46</v>
      </c>
    </row>
    <row r="10001" spans="1:6">
      <c r="A10001" s="4">
        <v>10000</v>
      </c>
      <c r="B10001" s="5">
        <v>4</v>
      </c>
      <c r="C10001" s="6">
        <v>6132</v>
      </c>
      <c r="D10001" s="6">
        <v>4330</v>
      </c>
      <c r="E10001">
        <f>VLOOKUP(Чек_позиція!C10001,Товар!A:G,7,FALSE)</f>
        <v>305.68</v>
      </c>
      <c r="F10001">
        <f t="shared" si="156"/>
        <v>1222.72</v>
      </c>
    </row>
    <row r="10002" spans="1:6">
      <c r="A10002" s="4">
        <v>10001</v>
      </c>
      <c r="B10002" s="5">
        <v>2</v>
      </c>
      <c r="C10002" s="6">
        <v>8580</v>
      </c>
      <c r="D10002" s="6">
        <v>4330</v>
      </c>
      <c r="E10002">
        <f>VLOOKUP(Чек_позиція!C10002,Товар!A:G,7,FALSE)</f>
        <v>630.65</v>
      </c>
      <c r="F10002">
        <f t="shared" si="156"/>
        <v>1261.3</v>
      </c>
    </row>
    <row r="10003" spans="1:6">
      <c r="A10003" s="4">
        <v>10002</v>
      </c>
      <c r="B10003" s="5">
        <v>3</v>
      </c>
      <c r="C10003" s="6">
        <v>7087</v>
      </c>
      <c r="D10003" s="6">
        <v>4331</v>
      </c>
      <c r="E10003">
        <f>VLOOKUP(Чек_позиція!C10003,Товар!A:G,7,FALSE)</f>
        <v>937.04</v>
      </c>
      <c r="F10003">
        <f t="shared" si="156"/>
        <v>2811.12</v>
      </c>
    </row>
    <row r="10004" spans="1:6">
      <c r="A10004" s="4">
        <v>10003</v>
      </c>
      <c r="B10004" s="5">
        <v>1</v>
      </c>
      <c r="C10004" s="6">
        <v>503</v>
      </c>
      <c r="D10004" s="6">
        <v>4331</v>
      </c>
      <c r="E10004">
        <f>VLOOKUP(Чек_позиція!C10004,Товар!A:G,7,FALSE)</f>
        <v>789.16</v>
      </c>
      <c r="F10004">
        <f t="shared" si="156"/>
        <v>789.16</v>
      </c>
    </row>
    <row r="10005" spans="1:6">
      <c r="A10005" s="4">
        <v>10004</v>
      </c>
      <c r="B10005" s="5">
        <v>1</v>
      </c>
      <c r="C10005" s="6">
        <v>615</v>
      </c>
      <c r="D10005" s="6">
        <v>4331</v>
      </c>
      <c r="E10005">
        <f>VLOOKUP(Чек_позиція!C10005,Товар!A:G,7,FALSE)</f>
        <v>449.56</v>
      </c>
      <c r="F10005">
        <f t="shared" si="156"/>
        <v>449.56</v>
      </c>
    </row>
    <row r="10006" spans="1:6">
      <c r="A10006" s="4">
        <v>10005</v>
      </c>
      <c r="B10006" s="5">
        <v>4</v>
      </c>
      <c r="C10006" s="6">
        <v>6090</v>
      </c>
      <c r="D10006" s="6">
        <v>4331</v>
      </c>
      <c r="E10006">
        <f>VLOOKUP(Чек_позиція!C10006,Товар!A:G,7,FALSE)</f>
        <v>474.5</v>
      </c>
      <c r="F10006">
        <f t="shared" si="156"/>
        <v>1898</v>
      </c>
    </row>
    <row r="10007" spans="1:6">
      <c r="A10007" s="4">
        <v>10006</v>
      </c>
      <c r="B10007" s="5">
        <v>2</v>
      </c>
      <c r="C10007" s="6">
        <v>6649</v>
      </c>
      <c r="D10007" s="6">
        <v>4331</v>
      </c>
      <c r="E10007">
        <f>VLOOKUP(Чек_позиція!C10007,Товар!A:G,7,FALSE)</f>
        <v>939.07</v>
      </c>
      <c r="F10007">
        <f t="shared" si="156"/>
        <v>1878.14</v>
      </c>
    </row>
    <row r="10008" spans="1:6">
      <c r="A10008" s="4">
        <v>10007</v>
      </c>
      <c r="B10008" s="5">
        <v>2</v>
      </c>
      <c r="C10008" s="6">
        <v>8972</v>
      </c>
      <c r="D10008" s="6">
        <v>4332</v>
      </c>
      <c r="E10008">
        <f>VLOOKUP(Чек_позиція!C10008,Товар!A:G,7,FALSE)</f>
        <v>391.52</v>
      </c>
      <c r="F10008">
        <f t="shared" si="156"/>
        <v>783.04</v>
      </c>
    </row>
    <row r="10009" spans="1:6">
      <c r="A10009" s="4">
        <v>10008</v>
      </c>
      <c r="B10009" s="5">
        <v>2</v>
      </c>
      <c r="C10009" s="6">
        <v>6877</v>
      </c>
      <c r="D10009" s="6">
        <v>4332</v>
      </c>
      <c r="E10009">
        <f>VLOOKUP(Чек_позиція!C10009,Товар!A:G,7,FALSE)</f>
        <v>236.06</v>
      </c>
      <c r="F10009">
        <f t="shared" si="156"/>
        <v>472.12</v>
      </c>
    </row>
    <row r="10010" spans="1:6">
      <c r="A10010" s="4">
        <v>10009</v>
      </c>
      <c r="B10010" s="5">
        <v>2</v>
      </c>
      <c r="C10010" s="6">
        <v>4949</v>
      </c>
      <c r="D10010" s="6">
        <v>4332</v>
      </c>
      <c r="E10010">
        <f>VLOOKUP(Чек_позиція!C10010,Товар!A:G,7,FALSE)</f>
        <v>771.66</v>
      </c>
      <c r="F10010">
        <f t="shared" si="156"/>
        <v>1543.32</v>
      </c>
    </row>
    <row r="10011" spans="1:6">
      <c r="A10011" s="4">
        <v>10010</v>
      </c>
      <c r="B10011" s="5">
        <v>3</v>
      </c>
      <c r="C10011" s="6">
        <v>4333</v>
      </c>
      <c r="D10011" s="6">
        <v>4332</v>
      </c>
      <c r="E10011">
        <f>VLOOKUP(Чек_позиція!C10011,Товар!A:G,7,FALSE)</f>
        <v>702.13</v>
      </c>
      <c r="F10011">
        <f t="shared" si="156"/>
        <v>2106.39</v>
      </c>
    </row>
    <row r="10012" spans="1:6">
      <c r="A10012" s="4">
        <v>10011</v>
      </c>
      <c r="B10012" s="5">
        <v>4</v>
      </c>
      <c r="C10012" s="6">
        <v>9220</v>
      </c>
      <c r="D10012" s="6">
        <v>4333</v>
      </c>
      <c r="E10012">
        <f>VLOOKUP(Чек_позиція!C10012,Товар!A:G,7,FALSE)</f>
        <v>444.41</v>
      </c>
      <c r="F10012">
        <f t="shared" si="156"/>
        <v>1777.64</v>
      </c>
    </row>
    <row r="10013" spans="1:6">
      <c r="A10013" s="4">
        <v>10012</v>
      </c>
      <c r="B10013" s="5">
        <v>2</v>
      </c>
      <c r="C10013" s="6">
        <v>1145</v>
      </c>
      <c r="D10013" s="6">
        <v>4333</v>
      </c>
      <c r="E10013">
        <f>VLOOKUP(Чек_позиція!C10013,Товар!A:G,7,FALSE)</f>
        <v>673.65</v>
      </c>
      <c r="F10013">
        <f t="shared" si="156"/>
        <v>1347.3</v>
      </c>
    </row>
    <row r="10014" spans="1:6">
      <c r="A10014" s="4">
        <v>10013</v>
      </c>
      <c r="B10014" s="5">
        <v>3</v>
      </c>
      <c r="C10014" s="6">
        <v>7330</v>
      </c>
      <c r="D10014" s="6">
        <v>4333</v>
      </c>
      <c r="E10014">
        <f>VLOOKUP(Чек_позиція!C10014,Товар!A:G,7,FALSE)</f>
        <v>697.91</v>
      </c>
      <c r="F10014">
        <f t="shared" si="156"/>
        <v>2093.73</v>
      </c>
    </row>
    <row r="10015" spans="1:6">
      <c r="A10015" s="4">
        <v>10014</v>
      </c>
      <c r="B10015" s="5">
        <v>2</v>
      </c>
      <c r="C10015" s="6">
        <v>9976</v>
      </c>
      <c r="D10015" s="6">
        <v>4334</v>
      </c>
      <c r="E10015">
        <f>VLOOKUP(Чек_позиція!C10015,Товар!A:G,7,FALSE)</f>
        <v>96.18</v>
      </c>
      <c r="F10015">
        <f t="shared" si="156"/>
        <v>192.36</v>
      </c>
    </row>
    <row r="10016" spans="1:6">
      <c r="A10016" s="4">
        <v>10015</v>
      </c>
      <c r="B10016" s="5">
        <v>1</v>
      </c>
      <c r="C10016" s="6">
        <v>4556</v>
      </c>
      <c r="D10016" s="6">
        <v>4334</v>
      </c>
      <c r="E10016">
        <f>VLOOKUP(Чек_позиція!C10016,Товар!A:G,7,FALSE)</f>
        <v>398.49</v>
      </c>
      <c r="F10016">
        <f t="shared" si="156"/>
        <v>398.49</v>
      </c>
    </row>
    <row r="10017" spans="1:6">
      <c r="A10017" s="4">
        <v>10016</v>
      </c>
      <c r="B10017" s="5">
        <v>3</v>
      </c>
      <c r="C10017" s="6">
        <v>5348</v>
      </c>
      <c r="D10017" s="6">
        <v>4334</v>
      </c>
      <c r="E10017">
        <f>VLOOKUP(Чек_позиція!C10017,Товар!A:G,7,FALSE)</f>
        <v>385.05</v>
      </c>
      <c r="F10017">
        <f t="shared" si="156"/>
        <v>1155.1500000000001</v>
      </c>
    </row>
    <row r="10018" spans="1:6">
      <c r="A10018" s="4">
        <v>10017</v>
      </c>
      <c r="B10018" s="5">
        <v>2</v>
      </c>
      <c r="C10018" s="6">
        <v>108</v>
      </c>
      <c r="D10018" s="6">
        <v>4335</v>
      </c>
      <c r="E10018">
        <f>VLOOKUP(Чек_позиція!C10018,Товар!A:G,7,FALSE)</f>
        <v>247.06</v>
      </c>
      <c r="F10018">
        <f t="shared" si="156"/>
        <v>494.12</v>
      </c>
    </row>
    <row r="10019" spans="1:6">
      <c r="A10019" s="4">
        <v>10018</v>
      </c>
      <c r="B10019" s="5">
        <v>4</v>
      </c>
      <c r="C10019" s="6">
        <v>5437</v>
      </c>
      <c r="D10019" s="6">
        <v>4335</v>
      </c>
      <c r="E10019">
        <f>VLOOKUP(Чек_позиція!C10019,Товар!A:G,7,FALSE)</f>
        <v>833.41</v>
      </c>
      <c r="F10019">
        <f t="shared" si="156"/>
        <v>3333.64</v>
      </c>
    </row>
    <row r="10020" spans="1:6">
      <c r="A10020" s="4">
        <v>10019</v>
      </c>
      <c r="B10020" s="5">
        <v>1</v>
      </c>
      <c r="C10020" s="6">
        <v>5122</v>
      </c>
      <c r="D10020" s="6">
        <v>4335</v>
      </c>
      <c r="E10020">
        <f>VLOOKUP(Чек_позиція!C10020,Товар!A:G,7,FALSE)</f>
        <v>610.21</v>
      </c>
      <c r="F10020">
        <f t="shared" si="156"/>
        <v>610.21</v>
      </c>
    </row>
    <row r="10021" spans="1:6">
      <c r="A10021" s="4">
        <v>10020</v>
      </c>
      <c r="B10021" s="5">
        <v>3</v>
      </c>
      <c r="C10021" s="6">
        <v>37</v>
      </c>
      <c r="D10021" s="6">
        <v>4335</v>
      </c>
      <c r="E10021">
        <f>VLOOKUP(Чек_позиція!C10021,Товар!A:G,7,FALSE)</f>
        <v>246.15</v>
      </c>
      <c r="F10021">
        <f t="shared" si="156"/>
        <v>738.45</v>
      </c>
    </row>
    <row r="10022" spans="1:6">
      <c r="A10022" s="4">
        <v>10021</v>
      </c>
      <c r="B10022" s="5">
        <v>4</v>
      </c>
      <c r="C10022" s="6">
        <v>6175</v>
      </c>
      <c r="D10022" s="6">
        <v>4336</v>
      </c>
      <c r="E10022">
        <f>VLOOKUP(Чек_позиція!C10022,Товар!A:G,7,FALSE)</f>
        <v>46.03</v>
      </c>
      <c r="F10022">
        <f t="shared" si="156"/>
        <v>184.12</v>
      </c>
    </row>
    <row r="10023" spans="1:6">
      <c r="A10023" s="4">
        <v>10022</v>
      </c>
      <c r="B10023" s="5">
        <v>4</v>
      </c>
      <c r="C10023" s="6">
        <v>6004</v>
      </c>
      <c r="D10023" s="6">
        <v>4336</v>
      </c>
      <c r="E10023">
        <f>VLOOKUP(Чек_позиція!C10023,Товар!A:G,7,FALSE)</f>
        <v>772.12</v>
      </c>
      <c r="F10023">
        <f t="shared" si="156"/>
        <v>3088.48</v>
      </c>
    </row>
    <row r="10024" spans="1:6">
      <c r="A10024" s="4">
        <v>10023</v>
      </c>
      <c r="B10024" s="5">
        <v>2</v>
      </c>
      <c r="C10024" s="6">
        <v>1976</v>
      </c>
      <c r="D10024" s="6">
        <v>4336</v>
      </c>
      <c r="E10024">
        <f>VLOOKUP(Чек_позиція!C10024,Товар!A:G,7,FALSE)</f>
        <v>215.54</v>
      </c>
      <c r="F10024">
        <f t="shared" si="156"/>
        <v>431.08</v>
      </c>
    </row>
    <row r="10025" spans="1:6">
      <c r="A10025" s="4">
        <v>10024</v>
      </c>
      <c r="B10025" s="5">
        <v>2</v>
      </c>
      <c r="C10025" s="6">
        <v>8605</v>
      </c>
      <c r="D10025" s="6">
        <v>4337</v>
      </c>
      <c r="E10025">
        <f>VLOOKUP(Чек_позиція!C10025,Товар!A:G,7,FALSE)</f>
        <v>943.86</v>
      </c>
      <c r="F10025">
        <f t="shared" si="156"/>
        <v>1887.72</v>
      </c>
    </row>
    <row r="10026" spans="1:6">
      <c r="A10026" s="4">
        <v>10025</v>
      </c>
      <c r="B10026" s="5">
        <v>3</v>
      </c>
      <c r="C10026" s="6">
        <v>9794</v>
      </c>
      <c r="D10026" s="6">
        <v>4337</v>
      </c>
      <c r="E10026">
        <f>VLOOKUP(Чек_позиція!C10026,Товар!A:G,7,FALSE)</f>
        <v>307.12</v>
      </c>
      <c r="F10026">
        <f t="shared" si="156"/>
        <v>921.36</v>
      </c>
    </row>
    <row r="10027" spans="1:6">
      <c r="A10027" s="4">
        <v>10026</v>
      </c>
      <c r="B10027" s="5">
        <v>3</v>
      </c>
      <c r="C10027" s="6">
        <v>4763</v>
      </c>
      <c r="D10027" s="6">
        <v>4337</v>
      </c>
      <c r="E10027">
        <f>VLOOKUP(Чек_позиція!C10027,Товар!A:G,7,FALSE)</f>
        <v>400.71</v>
      </c>
      <c r="F10027">
        <f t="shared" si="156"/>
        <v>1202.1299999999999</v>
      </c>
    </row>
    <row r="10028" spans="1:6">
      <c r="A10028" s="4">
        <v>10027</v>
      </c>
      <c r="B10028" s="5">
        <v>1</v>
      </c>
      <c r="C10028" s="6">
        <v>5515</v>
      </c>
      <c r="D10028" s="6">
        <v>4338</v>
      </c>
      <c r="E10028">
        <f>VLOOKUP(Чек_позиція!C10028,Товар!A:G,7,FALSE)</f>
        <v>303.26</v>
      </c>
      <c r="F10028">
        <f t="shared" si="156"/>
        <v>303.26</v>
      </c>
    </row>
    <row r="10029" spans="1:6">
      <c r="A10029" s="4">
        <v>10028</v>
      </c>
      <c r="B10029" s="5">
        <v>3</v>
      </c>
      <c r="C10029" s="6">
        <v>9914</v>
      </c>
      <c r="D10029" s="6">
        <v>4338</v>
      </c>
      <c r="E10029">
        <f>VLOOKUP(Чек_позиція!C10029,Товар!A:G,7,FALSE)</f>
        <v>139.5</v>
      </c>
      <c r="F10029">
        <f t="shared" si="156"/>
        <v>418.5</v>
      </c>
    </row>
    <row r="10030" spans="1:6">
      <c r="A10030" s="4">
        <v>10029</v>
      </c>
      <c r="B10030" s="5">
        <v>3</v>
      </c>
      <c r="C10030" s="6">
        <v>6004</v>
      </c>
      <c r="D10030" s="6">
        <v>4338</v>
      </c>
      <c r="E10030">
        <f>VLOOKUP(Чек_позиція!C10030,Товар!A:G,7,FALSE)</f>
        <v>772.12</v>
      </c>
      <c r="F10030">
        <f t="shared" si="156"/>
        <v>2316.36</v>
      </c>
    </row>
    <row r="10031" spans="1:6">
      <c r="A10031" s="4">
        <v>10030</v>
      </c>
      <c r="B10031" s="5">
        <v>2</v>
      </c>
      <c r="C10031" s="6">
        <v>7923</v>
      </c>
      <c r="D10031" s="6">
        <v>4339</v>
      </c>
      <c r="E10031">
        <f>VLOOKUP(Чек_позиція!C10031,Товар!A:G,7,FALSE)</f>
        <v>552.02</v>
      </c>
      <c r="F10031">
        <f t="shared" si="156"/>
        <v>1104.04</v>
      </c>
    </row>
    <row r="10032" spans="1:6">
      <c r="A10032" s="4">
        <v>10031</v>
      </c>
      <c r="B10032" s="5">
        <v>1</v>
      </c>
      <c r="C10032" s="6">
        <v>5074</v>
      </c>
      <c r="D10032" s="6">
        <v>4339</v>
      </c>
      <c r="E10032">
        <f>VLOOKUP(Чек_позиція!C10032,Товар!A:G,7,FALSE)</f>
        <v>482.28</v>
      </c>
      <c r="F10032">
        <f t="shared" si="156"/>
        <v>482.28</v>
      </c>
    </row>
    <row r="10033" spans="1:6">
      <c r="A10033" s="4">
        <v>10032</v>
      </c>
      <c r="B10033" s="5">
        <v>1</v>
      </c>
      <c r="C10033" s="6">
        <v>4674</v>
      </c>
      <c r="D10033" s="6">
        <v>4339</v>
      </c>
      <c r="E10033">
        <f>VLOOKUP(Чек_позиція!C10033,Товар!A:G,7,FALSE)</f>
        <v>420.72</v>
      </c>
      <c r="F10033">
        <f t="shared" si="156"/>
        <v>420.72</v>
      </c>
    </row>
    <row r="10034" spans="1:6">
      <c r="A10034" s="4">
        <v>10033</v>
      </c>
      <c r="B10034" s="5">
        <v>2</v>
      </c>
      <c r="C10034" s="6">
        <v>9334</v>
      </c>
      <c r="D10034" s="6">
        <v>4339</v>
      </c>
      <c r="E10034">
        <f>VLOOKUP(Чек_позиція!C10034,Товар!A:G,7,FALSE)</f>
        <v>759.97</v>
      </c>
      <c r="F10034">
        <f t="shared" si="156"/>
        <v>1519.94</v>
      </c>
    </row>
    <row r="10035" spans="1:6">
      <c r="A10035" s="4">
        <v>10034</v>
      </c>
      <c r="B10035" s="5">
        <v>2</v>
      </c>
      <c r="C10035" s="6">
        <v>7125</v>
      </c>
      <c r="D10035" s="6">
        <v>4340</v>
      </c>
      <c r="E10035">
        <f>VLOOKUP(Чек_позиція!C10035,Товар!A:G,7,FALSE)</f>
        <v>372.93</v>
      </c>
      <c r="F10035">
        <f t="shared" si="156"/>
        <v>745.86</v>
      </c>
    </row>
    <row r="10036" spans="1:6">
      <c r="A10036" s="4">
        <v>10035</v>
      </c>
      <c r="B10036" s="5">
        <v>4</v>
      </c>
      <c r="C10036" s="6">
        <v>4371</v>
      </c>
      <c r="D10036" s="6">
        <v>4340</v>
      </c>
      <c r="E10036">
        <f>VLOOKUP(Чек_позиція!C10036,Товар!A:G,7,FALSE)</f>
        <v>331.88</v>
      </c>
      <c r="F10036">
        <f t="shared" si="156"/>
        <v>1327.52</v>
      </c>
    </row>
    <row r="10037" spans="1:6">
      <c r="A10037" s="4">
        <v>10036</v>
      </c>
      <c r="B10037" s="5">
        <v>3</v>
      </c>
      <c r="C10037" s="6">
        <v>7543</v>
      </c>
      <c r="D10037" s="6">
        <v>4341</v>
      </c>
      <c r="E10037">
        <f>VLOOKUP(Чек_позиція!C10037,Товар!A:G,7,FALSE)</f>
        <v>918.39</v>
      </c>
      <c r="F10037">
        <f t="shared" si="156"/>
        <v>2755.17</v>
      </c>
    </row>
    <row r="10038" spans="1:6">
      <c r="A10038" s="4">
        <v>10037</v>
      </c>
      <c r="B10038" s="5">
        <v>1</v>
      </c>
      <c r="C10038" s="6">
        <v>2660</v>
      </c>
      <c r="D10038" s="6">
        <v>4341</v>
      </c>
      <c r="E10038">
        <f>VLOOKUP(Чек_позиція!C10038,Товар!A:G,7,FALSE)</f>
        <v>453.57</v>
      </c>
      <c r="F10038">
        <f t="shared" si="156"/>
        <v>453.57</v>
      </c>
    </row>
    <row r="10039" spans="1:6">
      <c r="A10039" s="4">
        <v>10038</v>
      </c>
      <c r="B10039" s="5">
        <v>4</v>
      </c>
      <c r="C10039" s="6">
        <v>1820</v>
      </c>
      <c r="D10039" s="6">
        <v>4342</v>
      </c>
      <c r="E10039">
        <f>VLOOKUP(Чек_позиція!C10039,Товар!A:G,7,FALSE)</f>
        <v>341.74</v>
      </c>
      <c r="F10039">
        <f t="shared" si="156"/>
        <v>1366.96</v>
      </c>
    </row>
    <row r="10040" spans="1:6">
      <c r="A10040" s="4">
        <v>10039</v>
      </c>
      <c r="B10040" s="5">
        <v>3</v>
      </c>
      <c r="C10040" s="6">
        <v>8627</v>
      </c>
      <c r="D10040" s="6">
        <v>4342</v>
      </c>
      <c r="E10040">
        <f>VLOOKUP(Чек_позиція!C10040,Товар!A:G,7,FALSE)</f>
        <v>911.94</v>
      </c>
      <c r="F10040">
        <f t="shared" si="156"/>
        <v>2735.82</v>
      </c>
    </row>
    <row r="10041" spans="1:6">
      <c r="A10041" s="4">
        <v>10040</v>
      </c>
      <c r="B10041" s="5">
        <v>1</v>
      </c>
      <c r="C10041" s="6">
        <v>6000</v>
      </c>
      <c r="D10041" s="6">
        <v>4342</v>
      </c>
      <c r="E10041">
        <f>VLOOKUP(Чек_позиція!C10041,Товар!A:G,7,FALSE)</f>
        <v>725.17</v>
      </c>
      <c r="F10041">
        <f t="shared" si="156"/>
        <v>725.17</v>
      </c>
    </row>
    <row r="10042" spans="1:6">
      <c r="A10042" s="4">
        <v>10041</v>
      </c>
      <c r="B10042" s="5">
        <v>1</v>
      </c>
      <c r="C10042" s="6">
        <v>3856</v>
      </c>
      <c r="D10042" s="6">
        <v>4343</v>
      </c>
      <c r="E10042">
        <f>VLOOKUP(Чек_позиція!C10042,Товар!A:G,7,FALSE)</f>
        <v>816.78</v>
      </c>
      <c r="F10042">
        <f t="shared" si="156"/>
        <v>816.78</v>
      </c>
    </row>
    <row r="10043" spans="1:6">
      <c r="A10043" s="4">
        <v>10042</v>
      </c>
      <c r="B10043" s="5">
        <v>3</v>
      </c>
      <c r="C10043" s="6">
        <v>7255</v>
      </c>
      <c r="D10043" s="6">
        <v>4343</v>
      </c>
      <c r="E10043">
        <f>VLOOKUP(Чек_позиція!C10043,Товар!A:G,7,FALSE)</f>
        <v>641.87</v>
      </c>
      <c r="F10043">
        <f t="shared" si="156"/>
        <v>1925.6100000000001</v>
      </c>
    </row>
    <row r="10044" spans="1:6">
      <c r="A10044" s="4">
        <v>10043</v>
      </c>
      <c r="B10044" s="5">
        <v>2</v>
      </c>
      <c r="C10044" s="6">
        <v>6401</v>
      </c>
      <c r="D10044" s="6">
        <v>4343</v>
      </c>
      <c r="E10044">
        <f>VLOOKUP(Чек_позиція!C10044,Товар!A:G,7,FALSE)</f>
        <v>260.52999999999997</v>
      </c>
      <c r="F10044">
        <f t="shared" si="156"/>
        <v>521.05999999999995</v>
      </c>
    </row>
    <row r="10045" spans="1:6">
      <c r="A10045" s="4">
        <v>10044</v>
      </c>
      <c r="B10045" s="5">
        <v>3</v>
      </c>
      <c r="C10045" s="6">
        <v>4412</v>
      </c>
      <c r="D10045" s="6">
        <v>4343</v>
      </c>
      <c r="E10045">
        <f>VLOOKUP(Чек_позиція!C10045,Товар!A:G,7,FALSE)</f>
        <v>766.59</v>
      </c>
      <c r="F10045">
        <f t="shared" si="156"/>
        <v>2299.77</v>
      </c>
    </row>
    <row r="10046" spans="1:6">
      <c r="A10046" s="4">
        <v>10045</v>
      </c>
      <c r="B10046" s="5">
        <v>3</v>
      </c>
      <c r="C10046" s="6">
        <v>4409</v>
      </c>
      <c r="D10046" s="6">
        <v>4344</v>
      </c>
      <c r="E10046">
        <f>VLOOKUP(Чек_позиція!C10046,Товар!A:G,7,FALSE)</f>
        <v>599.73</v>
      </c>
      <c r="F10046">
        <f t="shared" si="156"/>
        <v>1799.19</v>
      </c>
    </row>
    <row r="10047" spans="1:6">
      <c r="A10047" s="4">
        <v>10046</v>
      </c>
      <c r="B10047" s="5">
        <v>1</v>
      </c>
      <c r="C10047" s="6">
        <v>619</v>
      </c>
      <c r="D10047" s="6">
        <v>4344</v>
      </c>
      <c r="E10047">
        <f>VLOOKUP(Чек_позиція!C10047,Товар!A:G,7,FALSE)</f>
        <v>393.67</v>
      </c>
      <c r="F10047">
        <f t="shared" si="156"/>
        <v>393.67</v>
      </c>
    </row>
    <row r="10048" spans="1:6">
      <c r="A10048" s="4">
        <v>10047</v>
      </c>
      <c r="B10048" s="5">
        <v>1</v>
      </c>
      <c r="C10048" s="6">
        <v>7672</v>
      </c>
      <c r="D10048" s="6">
        <v>4344</v>
      </c>
      <c r="E10048">
        <f>VLOOKUP(Чек_позиція!C10048,Товар!A:G,7,FALSE)</f>
        <v>757.24</v>
      </c>
      <c r="F10048">
        <f t="shared" si="156"/>
        <v>757.24</v>
      </c>
    </row>
    <row r="10049" spans="1:6">
      <c r="A10049" s="4">
        <v>10048</v>
      </c>
      <c r="B10049" s="5">
        <v>3</v>
      </c>
      <c r="C10049" s="6">
        <v>5386</v>
      </c>
      <c r="D10049" s="6">
        <v>4344</v>
      </c>
      <c r="E10049">
        <f>VLOOKUP(Чек_позиція!C10049,Товар!A:G,7,FALSE)</f>
        <v>619.15</v>
      </c>
      <c r="F10049">
        <f t="shared" si="156"/>
        <v>1857.4499999999998</v>
      </c>
    </row>
    <row r="10050" spans="1:6">
      <c r="A10050" s="4">
        <v>10049</v>
      </c>
      <c r="B10050" s="5">
        <v>4</v>
      </c>
      <c r="C10050" s="6">
        <v>4068</v>
      </c>
      <c r="D10050" s="6">
        <v>4345</v>
      </c>
      <c r="E10050">
        <f>VLOOKUP(Чек_позиція!C10050,Товар!A:G,7,FALSE)</f>
        <v>581.57000000000005</v>
      </c>
      <c r="F10050">
        <f t="shared" si="156"/>
        <v>2326.2800000000002</v>
      </c>
    </row>
    <row r="10051" spans="1:6">
      <c r="A10051" s="4">
        <v>10050</v>
      </c>
      <c r="B10051" s="5">
        <v>3</v>
      </c>
      <c r="C10051" s="6">
        <v>7369</v>
      </c>
      <c r="D10051" s="6">
        <v>4346</v>
      </c>
      <c r="E10051">
        <f>VLOOKUP(Чек_позиція!C10051,Товар!A:G,7,FALSE)</f>
        <v>617.38</v>
      </c>
      <c r="F10051">
        <f t="shared" ref="F10051:F10114" si="157">B10051*E10051</f>
        <v>1852.1399999999999</v>
      </c>
    </row>
    <row r="10052" spans="1:6">
      <c r="A10052" s="4">
        <v>10051</v>
      </c>
      <c r="B10052" s="5">
        <v>3</v>
      </c>
      <c r="C10052" s="6">
        <v>3979</v>
      </c>
      <c r="D10052" s="6">
        <v>4346</v>
      </c>
      <c r="E10052">
        <f>VLOOKUP(Чек_позиція!C10052,Товар!A:G,7,FALSE)</f>
        <v>548.45000000000005</v>
      </c>
      <c r="F10052">
        <f t="shared" si="157"/>
        <v>1645.3500000000001</v>
      </c>
    </row>
    <row r="10053" spans="1:6">
      <c r="A10053" s="4">
        <v>10052</v>
      </c>
      <c r="B10053" s="5">
        <v>1</v>
      </c>
      <c r="C10053" s="6">
        <v>5435</v>
      </c>
      <c r="D10053" s="6">
        <v>4346</v>
      </c>
      <c r="E10053">
        <f>VLOOKUP(Чек_позиція!C10053,Товар!A:G,7,FALSE)</f>
        <v>827.83</v>
      </c>
      <c r="F10053">
        <f t="shared" si="157"/>
        <v>827.83</v>
      </c>
    </row>
    <row r="10054" spans="1:6">
      <c r="A10054" s="4">
        <v>10053</v>
      </c>
      <c r="B10054" s="5">
        <v>3</v>
      </c>
      <c r="C10054" s="6">
        <v>2755</v>
      </c>
      <c r="D10054" s="6">
        <v>4346</v>
      </c>
      <c r="E10054">
        <f>VLOOKUP(Чек_позиція!C10054,Товар!A:G,7,FALSE)</f>
        <v>890.76</v>
      </c>
      <c r="F10054">
        <f t="shared" si="157"/>
        <v>2672.2799999999997</v>
      </c>
    </row>
    <row r="10055" spans="1:6">
      <c r="A10055" s="4">
        <v>10054</v>
      </c>
      <c r="B10055" s="5">
        <v>3</v>
      </c>
      <c r="C10055" s="6">
        <v>362</v>
      </c>
      <c r="D10055" s="6">
        <v>4346</v>
      </c>
      <c r="E10055">
        <f>VLOOKUP(Чек_позиція!C10055,Товар!A:G,7,FALSE)</f>
        <v>641.08000000000004</v>
      </c>
      <c r="F10055">
        <f t="shared" si="157"/>
        <v>1923.2400000000002</v>
      </c>
    </row>
    <row r="10056" spans="1:6">
      <c r="A10056" s="4">
        <v>10055</v>
      </c>
      <c r="B10056" s="5">
        <v>4</v>
      </c>
      <c r="C10056" s="6">
        <v>57</v>
      </c>
      <c r="D10056" s="6">
        <v>4347</v>
      </c>
      <c r="E10056">
        <f>VLOOKUP(Чек_позиція!C10056,Товар!A:G,7,FALSE)</f>
        <v>259.42</v>
      </c>
      <c r="F10056">
        <f t="shared" si="157"/>
        <v>1037.68</v>
      </c>
    </row>
    <row r="10057" spans="1:6">
      <c r="A10057" s="4">
        <v>10056</v>
      </c>
      <c r="B10057" s="5">
        <v>1</v>
      </c>
      <c r="C10057" s="6">
        <v>9692</v>
      </c>
      <c r="D10057" s="6">
        <v>4347</v>
      </c>
      <c r="E10057">
        <f>VLOOKUP(Чек_позиція!C10057,Товар!A:G,7,FALSE)</f>
        <v>861.63</v>
      </c>
      <c r="F10057">
        <f t="shared" si="157"/>
        <v>861.63</v>
      </c>
    </row>
    <row r="10058" spans="1:6">
      <c r="A10058" s="4">
        <v>10057</v>
      </c>
      <c r="B10058" s="5">
        <v>3</v>
      </c>
      <c r="C10058" s="6">
        <v>9752</v>
      </c>
      <c r="D10058" s="6">
        <v>4347</v>
      </c>
      <c r="E10058">
        <f>VLOOKUP(Чек_позиція!C10058,Товар!A:G,7,FALSE)</f>
        <v>60.59</v>
      </c>
      <c r="F10058">
        <f t="shared" si="157"/>
        <v>181.77</v>
      </c>
    </row>
    <row r="10059" spans="1:6">
      <c r="A10059" s="4">
        <v>10058</v>
      </c>
      <c r="B10059" s="5">
        <v>2</v>
      </c>
      <c r="C10059" s="6">
        <v>3019</v>
      </c>
      <c r="D10059" s="6">
        <v>4347</v>
      </c>
      <c r="E10059">
        <f>VLOOKUP(Чек_позиція!C10059,Товар!A:G,7,FALSE)</f>
        <v>524.36</v>
      </c>
      <c r="F10059">
        <f t="shared" si="157"/>
        <v>1048.72</v>
      </c>
    </row>
    <row r="10060" spans="1:6">
      <c r="A10060" s="4">
        <v>10059</v>
      </c>
      <c r="B10060" s="5">
        <v>3</v>
      </c>
      <c r="C10060" s="6">
        <v>3955</v>
      </c>
      <c r="D10060" s="6">
        <v>4348</v>
      </c>
      <c r="E10060">
        <f>VLOOKUP(Чек_позиція!C10060,Товар!A:G,7,FALSE)</f>
        <v>253.87</v>
      </c>
      <c r="F10060">
        <f t="shared" si="157"/>
        <v>761.61</v>
      </c>
    </row>
    <row r="10061" spans="1:6">
      <c r="A10061" s="4">
        <v>10060</v>
      </c>
      <c r="B10061" s="5">
        <v>4</v>
      </c>
      <c r="C10061" s="6">
        <v>7890</v>
      </c>
      <c r="D10061" s="6">
        <v>4348</v>
      </c>
      <c r="E10061">
        <f>VLOOKUP(Чек_позиція!C10061,Товар!A:G,7,FALSE)</f>
        <v>241.74</v>
      </c>
      <c r="F10061">
        <f t="shared" si="157"/>
        <v>966.96</v>
      </c>
    </row>
    <row r="10062" spans="1:6">
      <c r="A10062" s="4">
        <v>10061</v>
      </c>
      <c r="B10062" s="5">
        <v>4</v>
      </c>
      <c r="C10062" s="6">
        <v>4124</v>
      </c>
      <c r="D10062" s="6">
        <v>4349</v>
      </c>
      <c r="E10062">
        <f>VLOOKUP(Чек_позиція!C10062,Товар!A:G,7,FALSE)</f>
        <v>386.29</v>
      </c>
      <c r="F10062">
        <f t="shared" si="157"/>
        <v>1545.16</v>
      </c>
    </row>
    <row r="10063" spans="1:6">
      <c r="A10063" s="4">
        <v>10062</v>
      </c>
      <c r="B10063" s="5">
        <v>2</v>
      </c>
      <c r="C10063" s="6">
        <v>8988</v>
      </c>
      <c r="D10063" s="6">
        <v>4349</v>
      </c>
      <c r="E10063">
        <f>VLOOKUP(Чек_позиція!C10063,Товар!A:G,7,FALSE)</f>
        <v>57.65</v>
      </c>
      <c r="F10063">
        <f t="shared" si="157"/>
        <v>115.3</v>
      </c>
    </row>
    <row r="10064" spans="1:6">
      <c r="A10064" s="4">
        <v>10063</v>
      </c>
      <c r="B10064" s="5">
        <v>2</v>
      </c>
      <c r="C10064" s="6">
        <v>1725</v>
      </c>
      <c r="D10064" s="6">
        <v>4349</v>
      </c>
      <c r="E10064">
        <f>VLOOKUP(Чек_позиція!C10064,Товар!A:G,7,FALSE)</f>
        <v>381.51</v>
      </c>
      <c r="F10064">
        <f t="shared" si="157"/>
        <v>763.02</v>
      </c>
    </row>
    <row r="10065" spans="1:6">
      <c r="A10065" s="4">
        <v>10064</v>
      </c>
      <c r="B10065" s="5">
        <v>4</v>
      </c>
      <c r="C10065" s="6">
        <v>9685</v>
      </c>
      <c r="D10065" s="6">
        <v>4350</v>
      </c>
      <c r="E10065">
        <f>VLOOKUP(Чек_позиція!C10065,Товар!A:G,7,FALSE)</f>
        <v>318.61</v>
      </c>
      <c r="F10065">
        <f t="shared" si="157"/>
        <v>1274.44</v>
      </c>
    </row>
    <row r="10066" spans="1:6">
      <c r="A10066" s="4">
        <v>10065</v>
      </c>
      <c r="B10066" s="5">
        <v>2</v>
      </c>
      <c r="C10066" s="6">
        <v>8424</v>
      </c>
      <c r="D10066" s="6">
        <v>4351</v>
      </c>
      <c r="E10066">
        <f>VLOOKUP(Чек_позиція!C10066,Товар!A:G,7,FALSE)</f>
        <v>485.08</v>
      </c>
      <c r="F10066">
        <f t="shared" si="157"/>
        <v>970.16</v>
      </c>
    </row>
    <row r="10067" spans="1:6">
      <c r="A10067" s="4">
        <v>10066</v>
      </c>
      <c r="B10067" s="5">
        <v>3</v>
      </c>
      <c r="C10067" s="6">
        <v>9470</v>
      </c>
      <c r="D10067" s="6">
        <v>4351</v>
      </c>
      <c r="E10067">
        <f>VLOOKUP(Чек_позиція!C10067,Товар!A:G,7,FALSE)</f>
        <v>102.95</v>
      </c>
      <c r="F10067">
        <f t="shared" si="157"/>
        <v>308.85000000000002</v>
      </c>
    </row>
    <row r="10068" spans="1:6">
      <c r="A10068" s="4">
        <v>10067</v>
      </c>
      <c r="B10068" s="5">
        <v>3</v>
      </c>
      <c r="C10068" s="6">
        <v>8162</v>
      </c>
      <c r="D10068" s="6">
        <v>4351</v>
      </c>
      <c r="E10068">
        <f>VLOOKUP(Чек_позиція!C10068,Товар!A:G,7,FALSE)</f>
        <v>405.67</v>
      </c>
      <c r="F10068">
        <f t="shared" si="157"/>
        <v>1217.01</v>
      </c>
    </row>
    <row r="10069" spans="1:6">
      <c r="A10069" s="4">
        <v>10068</v>
      </c>
      <c r="B10069" s="5">
        <v>4</v>
      </c>
      <c r="C10069" s="6">
        <v>5166</v>
      </c>
      <c r="D10069" s="6">
        <v>4351</v>
      </c>
      <c r="E10069">
        <f>VLOOKUP(Чек_позиція!C10069,Товар!A:G,7,FALSE)</f>
        <v>611.54999999999995</v>
      </c>
      <c r="F10069">
        <f t="shared" si="157"/>
        <v>2446.1999999999998</v>
      </c>
    </row>
    <row r="10070" spans="1:6">
      <c r="A10070" s="4">
        <v>10069</v>
      </c>
      <c r="B10070" s="5">
        <v>2</v>
      </c>
      <c r="C10070" s="6">
        <v>5815</v>
      </c>
      <c r="D10070" s="6">
        <v>4352</v>
      </c>
      <c r="E10070">
        <f>VLOOKUP(Чек_позиція!C10070,Товар!A:G,7,FALSE)</f>
        <v>566.05999999999995</v>
      </c>
      <c r="F10070">
        <f t="shared" si="157"/>
        <v>1132.1199999999999</v>
      </c>
    </row>
    <row r="10071" spans="1:6">
      <c r="A10071" s="4">
        <v>10070</v>
      </c>
      <c r="B10071" s="5">
        <v>1</v>
      </c>
      <c r="C10071" s="6">
        <v>5388</v>
      </c>
      <c r="D10071" s="6">
        <v>4352</v>
      </c>
      <c r="E10071">
        <f>VLOOKUP(Чек_позиція!C10071,Товар!A:G,7,FALSE)</f>
        <v>608.70000000000005</v>
      </c>
      <c r="F10071">
        <f t="shared" si="157"/>
        <v>608.70000000000005</v>
      </c>
    </row>
    <row r="10072" spans="1:6">
      <c r="A10072" s="4">
        <v>10071</v>
      </c>
      <c r="B10072" s="5">
        <v>2</v>
      </c>
      <c r="C10072" s="6">
        <v>9303</v>
      </c>
      <c r="D10072" s="6">
        <v>4352</v>
      </c>
      <c r="E10072">
        <f>VLOOKUP(Чек_позиція!C10072,Товар!A:G,7,FALSE)</f>
        <v>429.36</v>
      </c>
      <c r="F10072">
        <f t="shared" si="157"/>
        <v>858.72</v>
      </c>
    </row>
    <row r="10073" spans="1:6">
      <c r="A10073" s="4">
        <v>10072</v>
      </c>
      <c r="B10073" s="5">
        <v>3</v>
      </c>
      <c r="C10073" s="6">
        <v>1556</v>
      </c>
      <c r="D10073" s="6">
        <v>4352</v>
      </c>
      <c r="E10073">
        <f>VLOOKUP(Чек_позиція!C10073,Товар!A:G,7,FALSE)</f>
        <v>80.709999999999994</v>
      </c>
      <c r="F10073">
        <f t="shared" si="157"/>
        <v>242.13</v>
      </c>
    </row>
    <row r="10074" spans="1:6">
      <c r="A10074" s="4">
        <v>10073</v>
      </c>
      <c r="B10074" s="5">
        <v>3</v>
      </c>
      <c r="C10074" s="6">
        <v>3509</v>
      </c>
      <c r="D10074" s="6">
        <v>4353</v>
      </c>
      <c r="E10074">
        <f>VLOOKUP(Чек_позиція!C10074,Товар!A:G,7,FALSE)</f>
        <v>399.42</v>
      </c>
      <c r="F10074">
        <f t="shared" si="157"/>
        <v>1198.26</v>
      </c>
    </row>
    <row r="10075" spans="1:6">
      <c r="A10075" s="4">
        <v>10074</v>
      </c>
      <c r="B10075" s="5">
        <v>2</v>
      </c>
      <c r="C10075" s="6">
        <v>5859</v>
      </c>
      <c r="D10075" s="6">
        <v>4353</v>
      </c>
      <c r="E10075">
        <f>VLOOKUP(Чек_позиція!C10075,Товар!A:G,7,FALSE)</f>
        <v>182.52</v>
      </c>
      <c r="F10075">
        <f t="shared" si="157"/>
        <v>365.04</v>
      </c>
    </row>
    <row r="10076" spans="1:6">
      <c r="A10076" s="4">
        <v>10075</v>
      </c>
      <c r="B10076" s="5">
        <v>3</v>
      </c>
      <c r="C10076" s="6">
        <v>9072</v>
      </c>
      <c r="D10076" s="6">
        <v>4353</v>
      </c>
      <c r="E10076">
        <f>VLOOKUP(Чек_позиція!C10076,Товар!A:G,7,FALSE)</f>
        <v>162.38999999999999</v>
      </c>
      <c r="F10076">
        <f t="shared" si="157"/>
        <v>487.16999999999996</v>
      </c>
    </row>
    <row r="10077" spans="1:6">
      <c r="A10077" s="4">
        <v>10076</v>
      </c>
      <c r="B10077" s="5">
        <v>2</v>
      </c>
      <c r="C10077" s="6">
        <v>962</v>
      </c>
      <c r="D10077" s="6">
        <v>4354</v>
      </c>
      <c r="E10077">
        <f>VLOOKUP(Чек_позиція!C10077,Товар!A:G,7,FALSE)</f>
        <v>399.39</v>
      </c>
      <c r="F10077">
        <f t="shared" si="157"/>
        <v>798.78</v>
      </c>
    </row>
    <row r="10078" spans="1:6">
      <c r="A10078" s="4">
        <v>10077</v>
      </c>
      <c r="B10078" s="5">
        <v>4</v>
      </c>
      <c r="C10078" s="6">
        <v>806</v>
      </c>
      <c r="D10078" s="6">
        <v>4354</v>
      </c>
      <c r="E10078">
        <f>VLOOKUP(Чек_позиція!C10078,Товар!A:G,7,FALSE)</f>
        <v>833.33</v>
      </c>
      <c r="F10078">
        <f t="shared" si="157"/>
        <v>3333.32</v>
      </c>
    </row>
    <row r="10079" spans="1:6">
      <c r="A10079" s="4">
        <v>10078</v>
      </c>
      <c r="B10079" s="5">
        <v>3</v>
      </c>
      <c r="C10079" s="6">
        <v>975</v>
      </c>
      <c r="D10079" s="6">
        <v>4355</v>
      </c>
      <c r="E10079">
        <f>VLOOKUP(Чек_позиція!C10079,Товар!A:G,7,FALSE)</f>
        <v>186.81</v>
      </c>
      <c r="F10079">
        <f t="shared" si="157"/>
        <v>560.43000000000006</v>
      </c>
    </row>
    <row r="10080" spans="1:6">
      <c r="A10080" s="4">
        <v>10079</v>
      </c>
      <c r="B10080" s="5">
        <v>1</v>
      </c>
      <c r="C10080" s="6">
        <v>5304</v>
      </c>
      <c r="D10080" s="6">
        <v>4355</v>
      </c>
      <c r="E10080">
        <f>VLOOKUP(Чек_позиція!C10080,Товар!A:G,7,FALSE)</f>
        <v>317.95</v>
      </c>
      <c r="F10080">
        <f t="shared" si="157"/>
        <v>317.95</v>
      </c>
    </row>
    <row r="10081" spans="1:6">
      <c r="A10081" s="4">
        <v>10080</v>
      </c>
      <c r="B10081" s="5">
        <v>1</v>
      </c>
      <c r="C10081" s="6">
        <v>9264</v>
      </c>
      <c r="D10081" s="6">
        <v>4355</v>
      </c>
      <c r="E10081">
        <f>VLOOKUP(Чек_позиція!C10081,Товар!A:G,7,FALSE)</f>
        <v>735.91</v>
      </c>
      <c r="F10081">
        <f t="shared" si="157"/>
        <v>735.91</v>
      </c>
    </row>
    <row r="10082" spans="1:6">
      <c r="A10082" s="4">
        <v>10081</v>
      </c>
      <c r="B10082" s="5">
        <v>4</v>
      </c>
      <c r="C10082" s="6">
        <v>8162</v>
      </c>
      <c r="D10082" s="6">
        <v>4355</v>
      </c>
      <c r="E10082">
        <f>VLOOKUP(Чек_позиція!C10082,Товар!A:G,7,FALSE)</f>
        <v>405.67</v>
      </c>
      <c r="F10082">
        <f t="shared" si="157"/>
        <v>1622.68</v>
      </c>
    </row>
    <row r="10083" spans="1:6">
      <c r="A10083" s="4">
        <v>10082</v>
      </c>
      <c r="B10083" s="5">
        <v>1</v>
      </c>
      <c r="C10083" s="6">
        <v>8715</v>
      </c>
      <c r="D10083" s="6">
        <v>4355</v>
      </c>
      <c r="E10083">
        <f>VLOOKUP(Чек_позиція!C10083,Товар!A:G,7,FALSE)</f>
        <v>81.02</v>
      </c>
      <c r="F10083">
        <f t="shared" si="157"/>
        <v>81.02</v>
      </c>
    </row>
    <row r="10084" spans="1:6">
      <c r="A10084" s="4">
        <v>10083</v>
      </c>
      <c r="B10084" s="5">
        <v>4</v>
      </c>
      <c r="C10084" s="6">
        <v>8095</v>
      </c>
      <c r="D10084" s="6">
        <v>4356</v>
      </c>
      <c r="E10084">
        <f>VLOOKUP(Чек_позиція!C10084,Товар!A:G,7,FALSE)</f>
        <v>949.39</v>
      </c>
      <c r="F10084">
        <f t="shared" si="157"/>
        <v>3797.56</v>
      </c>
    </row>
    <row r="10085" spans="1:6">
      <c r="A10085" s="4">
        <v>10084</v>
      </c>
      <c r="B10085" s="5">
        <v>1</v>
      </c>
      <c r="C10085" s="6">
        <v>2806</v>
      </c>
      <c r="D10085" s="6">
        <v>4356</v>
      </c>
      <c r="E10085">
        <f>VLOOKUP(Чек_позиція!C10085,Товар!A:G,7,FALSE)</f>
        <v>622.34</v>
      </c>
      <c r="F10085">
        <f t="shared" si="157"/>
        <v>622.34</v>
      </c>
    </row>
    <row r="10086" spans="1:6">
      <c r="A10086" s="4">
        <v>10085</v>
      </c>
      <c r="B10086" s="5">
        <v>4</v>
      </c>
      <c r="C10086" s="6">
        <v>9877</v>
      </c>
      <c r="D10086" s="6">
        <v>4357</v>
      </c>
      <c r="E10086">
        <f>VLOOKUP(Чек_позиція!C10086,Товар!A:G,7,FALSE)</f>
        <v>571.80999999999995</v>
      </c>
      <c r="F10086">
        <f t="shared" si="157"/>
        <v>2287.2399999999998</v>
      </c>
    </row>
    <row r="10087" spans="1:6">
      <c r="A10087" s="4">
        <v>10086</v>
      </c>
      <c r="B10087" s="5">
        <v>1</v>
      </c>
      <c r="C10087" s="6">
        <v>7279</v>
      </c>
      <c r="D10087" s="6">
        <v>4357</v>
      </c>
      <c r="E10087">
        <f>VLOOKUP(Чек_позиція!C10087,Товар!A:G,7,FALSE)</f>
        <v>445.66</v>
      </c>
      <c r="F10087">
        <f t="shared" si="157"/>
        <v>445.66</v>
      </c>
    </row>
    <row r="10088" spans="1:6">
      <c r="A10088" s="4">
        <v>10087</v>
      </c>
      <c r="B10088" s="5">
        <v>1</v>
      </c>
      <c r="C10088" s="6">
        <v>27</v>
      </c>
      <c r="D10088" s="6">
        <v>4357</v>
      </c>
      <c r="E10088">
        <f>VLOOKUP(Чек_позиція!C10088,Товар!A:G,7,FALSE)</f>
        <v>580.61</v>
      </c>
      <c r="F10088">
        <f t="shared" si="157"/>
        <v>580.61</v>
      </c>
    </row>
    <row r="10089" spans="1:6">
      <c r="A10089" s="4">
        <v>10088</v>
      </c>
      <c r="B10089" s="5">
        <v>2</v>
      </c>
      <c r="C10089" s="6">
        <v>6185</v>
      </c>
      <c r="D10089" s="6">
        <v>4357</v>
      </c>
      <c r="E10089">
        <f>VLOOKUP(Чек_позиція!C10089,Товар!A:G,7,FALSE)</f>
        <v>781.63</v>
      </c>
      <c r="F10089">
        <f t="shared" si="157"/>
        <v>1563.26</v>
      </c>
    </row>
    <row r="10090" spans="1:6">
      <c r="A10090" s="4">
        <v>10089</v>
      </c>
      <c r="B10090" s="5">
        <v>2</v>
      </c>
      <c r="C10090" s="6">
        <v>4640</v>
      </c>
      <c r="D10090" s="6">
        <v>4358</v>
      </c>
      <c r="E10090">
        <f>VLOOKUP(Чек_позиція!C10090,Товар!A:G,7,FALSE)</f>
        <v>714.82</v>
      </c>
      <c r="F10090">
        <f t="shared" si="157"/>
        <v>1429.64</v>
      </c>
    </row>
    <row r="10091" spans="1:6">
      <c r="A10091" s="4">
        <v>10090</v>
      </c>
      <c r="B10091" s="5">
        <v>3</v>
      </c>
      <c r="C10091" s="6">
        <v>1138</v>
      </c>
      <c r="D10091" s="6">
        <v>4358</v>
      </c>
      <c r="E10091">
        <f>VLOOKUP(Чек_позиція!C10091,Товар!A:G,7,FALSE)</f>
        <v>786.68</v>
      </c>
      <c r="F10091">
        <f t="shared" si="157"/>
        <v>2360.04</v>
      </c>
    </row>
    <row r="10092" spans="1:6">
      <c r="A10092" s="4">
        <v>10091</v>
      </c>
      <c r="B10092" s="5">
        <v>4</v>
      </c>
      <c r="C10092" s="6">
        <v>3070</v>
      </c>
      <c r="D10092" s="6">
        <v>4358</v>
      </c>
      <c r="E10092">
        <f>VLOOKUP(Чек_позиція!C10092,Товар!A:G,7,FALSE)</f>
        <v>209.52</v>
      </c>
      <c r="F10092">
        <f t="shared" si="157"/>
        <v>838.08</v>
      </c>
    </row>
    <row r="10093" spans="1:6">
      <c r="A10093" s="4">
        <v>10092</v>
      </c>
      <c r="B10093" s="5">
        <v>2</v>
      </c>
      <c r="C10093" s="6">
        <v>9415</v>
      </c>
      <c r="D10093" s="6">
        <v>4359</v>
      </c>
      <c r="E10093">
        <f>VLOOKUP(Чек_позиція!C10093,Товар!A:G,7,FALSE)</f>
        <v>286.23</v>
      </c>
      <c r="F10093">
        <f t="shared" si="157"/>
        <v>572.46</v>
      </c>
    </row>
    <row r="10094" spans="1:6">
      <c r="A10094" s="4">
        <v>10093</v>
      </c>
      <c r="B10094" s="5">
        <v>3</v>
      </c>
      <c r="C10094" s="6">
        <v>5363</v>
      </c>
      <c r="D10094" s="6">
        <v>4360</v>
      </c>
      <c r="E10094">
        <f>VLOOKUP(Чек_позиція!C10094,Товар!A:G,7,FALSE)</f>
        <v>395.37</v>
      </c>
      <c r="F10094">
        <f t="shared" si="157"/>
        <v>1186.1100000000001</v>
      </c>
    </row>
    <row r="10095" spans="1:6">
      <c r="A10095" s="4">
        <v>10094</v>
      </c>
      <c r="B10095" s="5">
        <v>2</v>
      </c>
      <c r="C10095" s="6">
        <v>3463</v>
      </c>
      <c r="D10095" s="6">
        <v>4360</v>
      </c>
      <c r="E10095">
        <f>VLOOKUP(Чек_позиція!C10095,Товар!A:G,7,FALSE)</f>
        <v>217.28</v>
      </c>
      <c r="F10095">
        <f t="shared" si="157"/>
        <v>434.56</v>
      </c>
    </row>
    <row r="10096" spans="1:6">
      <c r="A10096" s="4">
        <v>10095</v>
      </c>
      <c r="B10096" s="5">
        <v>3</v>
      </c>
      <c r="C10096" s="6">
        <v>6049</v>
      </c>
      <c r="D10096" s="6">
        <v>4361</v>
      </c>
      <c r="E10096">
        <f>VLOOKUP(Чек_позиція!C10096,Товар!A:G,7,FALSE)</f>
        <v>110.27</v>
      </c>
      <c r="F10096">
        <f t="shared" si="157"/>
        <v>330.81</v>
      </c>
    </row>
    <row r="10097" spans="1:6">
      <c r="A10097" s="4">
        <v>10096</v>
      </c>
      <c r="B10097" s="5">
        <v>4</v>
      </c>
      <c r="C10097" s="6">
        <v>3705</v>
      </c>
      <c r="D10097" s="6">
        <v>4361</v>
      </c>
      <c r="E10097">
        <f>VLOOKUP(Чек_позиція!C10097,Товар!A:G,7,FALSE)</f>
        <v>949.93</v>
      </c>
      <c r="F10097">
        <f t="shared" si="157"/>
        <v>3799.72</v>
      </c>
    </row>
    <row r="10098" spans="1:6">
      <c r="A10098" s="4">
        <v>10097</v>
      </c>
      <c r="B10098" s="5">
        <v>4</v>
      </c>
      <c r="C10098" s="6">
        <v>500</v>
      </c>
      <c r="D10098" s="6">
        <v>4361</v>
      </c>
      <c r="E10098">
        <f>VLOOKUP(Чек_позиція!C10098,Товар!A:G,7,FALSE)</f>
        <v>744.52</v>
      </c>
      <c r="F10098">
        <f t="shared" si="157"/>
        <v>2978.08</v>
      </c>
    </row>
    <row r="10099" spans="1:6">
      <c r="A10099" s="4">
        <v>10098</v>
      </c>
      <c r="B10099" s="5">
        <v>1</v>
      </c>
      <c r="C10099" s="6">
        <v>8354</v>
      </c>
      <c r="D10099" s="6">
        <v>4362</v>
      </c>
      <c r="E10099">
        <f>VLOOKUP(Чек_позиція!C10099,Товар!A:G,7,FALSE)</f>
        <v>514.35</v>
      </c>
      <c r="F10099">
        <f t="shared" si="157"/>
        <v>514.35</v>
      </c>
    </row>
    <row r="10100" spans="1:6">
      <c r="A10100" s="4">
        <v>10099</v>
      </c>
      <c r="B10100" s="5">
        <v>3</v>
      </c>
      <c r="C10100" s="6">
        <v>4629</v>
      </c>
      <c r="D10100" s="6">
        <v>4362</v>
      </c>
      <c r="E10100">
        <f>VLOOKUP(Чек_позиція!C10100,Товар!A:G,7,FALSE)</f>
        <v>926.75</v>
      </c>
      <c r="F10100">
        <f t="shared" si="157"/>
        <v>2780.25</v>
      </c>
    </row>
    <row r="10101" spans="1:6">
      <c r="A10101" s="4">
        <v>10100</v>
      </c>
      <c r="B10101" s="5">
        <v>4</v>
      </c>
      <c r="C10101" s="6">
        <v>2120</v>
      </c>
      <c r="D10101" s="6">
        <v>4362</v>
      </c>
      <c r="E10101">
        <f>VLOOKUP(Чек_позиція!C10101,Товар!A:G,7,FALSE)</f>
        <v>611.58000000000004</v>
      </c>
      <c r="F10101">
        <f t="shared" si="157"/>
        <v>2446.3200000000002</v>
      </c>
    </row>
    <row r="10102" spans="1:6">
      <c r="A10102" s="4">
        <v>10101</v>
      </c>
      <c r="B10102" s="5">
        <v>2</v>
      </c>
      <c r="C10102" s="6">
        <v>1291</v>
      </c>
      <c r="D10102" s="6">
        <v>4362</v>
      </c>
      <c r="E10102">
        <f>VLOOKUP(Чек_позиція!C10102,Товар!A:G,7,FALSE)</f>
        <v>920.41</v>
      </c>
      <c r="F10102">
        <f t="shared" si="157"/>
        <v>1840.82</v>
      </c>
    </row>
    <row r="10103" spans="1:6">
      <c r="A10103" s="4">
        <v>10102</v>
      </c>
      <c r="B10103" s="5">
        <v>4</v>
      </c>
      <c r="C10103" s="6">
        <v>4423</v>
      </c>
      <c r="D10103" s="6">
        <v>4362</v>
      </c>
      <c r="E10103">
        <f>VLOOKUP(Чек_позиція!C10103,Товар!A:G,7,FALSE)</f>
        <v>214.17</v>
      </c>
      <c r="F10103">
        <f t="shared" si="157"/>
        <v>856.68</v>
      </c>
    </row>
    <row r="10104" spans="1:6">
      <c r="A10104" s="4">
        <v>10103</v>
      </c>
      <c r="B10104" s="5">
        <v>4</v>
      </c>
      <c r="C10104" s="6">
        <v>7465</v>
      </c>
      <c r="D10104" s="6">
        <v>4363</v>
      </c>
      <c r="E10104">
        <f>VLOOKUP(Чек_позиція!C10104,Товар!A:G,7,FALSE)</f>
        <v>459.81</v>
      </c>
      <c r="F10104">
        <f t="shared" si="157"/>
        <v>1839.24</v>
      </c>
    </row>
    <row r="10105" spans="1:6">
      <c r="A10105" s="4">
        <v>10104</v>
      </c>
      <c r="B10105" s="5">
        <v>4</v>
      </c>
      <c r="C10105" s="6">
        <v>5748</v>
      </c>
      <c r="D10105" s="6">
        <v>4363</v>
      </c>
      <c r="E10105">
        <f>VLOOKUP(Чек_позиція!C10105,Товар!A:G,7,FALSE)</f>
        <v>677.92</v>
      </c>
      <c r="F10105">
        <f t="shared" si="157"/>
        <v>2711.68</v>
      </c>
    </row>
    <row r="10106" spans="1:6">
      <c r="A10106" s="4">
        <v>10105</v>
      </c>
      <c r="B10106" s="5">
        <v>4</v>
      </c>
      <c r="C10106" s="6">
        <v>9864</v>
      </c>
      <c r="D10106" s="6">
        <v>4364</v>
      </c>
      <c r="E10106">
        <f>VLOOKUP(Чек_позиція!C10106,Товар!A:G,7,FALSE)</f>
        <v>761.6</v>
      </c>
      <c r="F10106">
        <f t="shared" si="157"/>
        <v>3046.4</v>
      </c>
    </row>
    <row r="10107" spans="1:6">
      <c r="A10107" s="4">
        <v>10106</v>
      </c>
      <c r="B10107" s="5">
        <v>2</v>
      </c>
      <c r="C10107" s="6">
        <v>1780</v>
      </c>
      <c r="D10107" s="6">
        <v>4364</v>
      </c>
      <c r="E10107">
        <f>VLOOKUP(Чек_позиція!C10107,Товар!A:G,7,FALSE)</f>
        <v>784.87</v>
      </c>
      <c r="F10107">
        <f t="shared" si="157"/>
        <v>1569.74</v>
      </c>
    </row>
    <row r="10108" spans="1:6">
      <c r="A10108" s="4">
        <v>10107</v>
      </c>
      <c r="B10108" s="5">
        <v>1</v>
      </c>
      <c r="C10108" s="6">
        <v>4660</v>
      </c>
      <c r="D10108" s="6">
        <v>4364</v>
      </c>
      <c r="E10108">
        <f>VLOOKUP(Чек_позиція!C10108,Товар!A:G,7,FALSE)</f>
        <v>775.89</v>
      </c>
      <c r="F10108">
        <f t="shared" si="157"/>
        <v>775.89</v>
      </c>
    </row>
    <row r="10109" spans="1:6">
      <c r="A10109" s="4">
        <v>10108</v>
      </c>
      <c r="B10109" s="5">
        <v>1</v>
      </c>
      <c r="C10109" s="6">
        <v>75</v>
      </c>
      <c r="D10109" s="6">
        <v>4364</v>
      </c>
      <c r="E10109">
        <f>VLOOKUP(Чек_позиція!C10109,Товар!A:G,7,FALSE)</f>
        <v>451.36</v>
      </c>
      <c r="F10109">
        <f t="shared" si="157"/>
        <v>451.36</v>
      </c>
    </row>
    <row r="10110" spans="1:6">
      <c r="A10110" s="4">
        <v>10109</v>
      </c>
      <c r="B10110" s="5">
        <v>4</v>
      </c>
      <c r="C10110" s="6">
        <v>8961</v>
      </c>
      <c r="D10110" s="6">
        <v>4365</v>
      </c>
      <c r="E10110">
        <f>VLOOKUP(Чек_позиція!C10110,Товар!A:G,7,FALSE)</f>
        <v>501.38</v>
      </c>
      <c r="F10110">
        <f t="shared" si="157"/>
        <v>2005.52</v>
      </c>
    </row>
    <row r="10111" spans="1:6">
      <c r="A10111" s="4">
        <v>10110</v>
      </c>
      <c r="B10111" s="5">
        <v>4</v>
      </c>
      <c r="C10111" s="6">
        <v>3042</v>
      </c>
      <c r="D10111" s="6">
        <v>4365</v>
      </c>
      <c r="E10111">
        <f>VLOOKUP(Чек_позиція!C10111,Товар!A:G,7,FALSE)</f>
        <v>690.32</v>
      </c>
      <c r="F10111">
        <f t="shared" si="157"/>
        <v>2761.28</v>
      </c>
    </row>
    <row r="10112" spans="1:6">
      <c r="A10112" s="4">
        <v>10111</v>
      </c>
      <c r="B10112" s="5">
        <v>3</v>
      </c>
      <c r="C10112" s="6">
        <v>5118</v>
      </c>
      <c r="D10112" s="6">
        <v>4365</v>
      </c>
      <c r="E10112">
        <f>VLOOKUP(Чек_позиція!C10112,Товар!A:G,7,FALSE)</f>
        <v>443.7</v>
      </c>
      <c r="F10112">
        <f t="shared" si="157"/>
        <v>1331.1</v>
      </c>
    </row>
    <row r="10113" spans="1:6">
      <c r="A10113" s="4">
        <v>10112</v>
      </c>
      <c r="B10113" s="5">
        <v>3</v>
      </c>
      <c r="C10113" s="6">
        <v>4016</v>
      </c>
      <c r="D10113" s="6">
        <v>4365</v>
      </c>
      <c r="E10113">
        <f>VLOOKUP(Чек_позиція!C10113,Товар!A:G,7,FALSE)</f>
        <v>475.18</v>
      </c>
      <c r="F10113">
        <f t="shared" si="157"/>
        <v>1425.54</v>
      </c>
    </row>
    <row r="10114" spans="1:6">
      <c r="A10114" s="4">
        <v>10113</v>
      </c>
      <c r="B10114" s="5">
        <v>4</v>
      </c>
      <c r="C10114" s="6">
        <v>445</v>
      </c>
      <c r="D10114" s="6">
        <v>4365</v>
      </c>
      <c r="E10114">
        <f>VLOOKUP(Чек_позиція!C10114,Товар!A:G,7,FALSE)</f>
        <v>46.67</v>
      </c>
      <c r="F10114">
        <f t="shared" si="157"/>
        <v>186.68</v>
      </c>
    </row>
    <row r="10115" spans="1:6">
      <c r="A10115" s="4">
        <v>10114</v>
      </c>
      <c r="B10115" s="5">
        <v>3</v>
      </c>
      <c r="C10115" s="6">
        <v>2894</v>
      </c>
      <c r="D10115" s="6">
        <v>4366</v>
      </c>
      <c r="E10115">
        <f>VLOOKUP(Чек_позиція!C10115,Товар!A:G,7,FALSE)</f>
        <v>755.86</v>
      </c>
      <c r="F10115">
        <f t="shared" ref="F10115:F10178" si="158">B10115*E10115</f>
        <v>2267.58</v>
      </c>
    </row>
    <row r="10116" spans="1:6">
      <c r="A10116" s="4">
        <v>10115</v>
      </c>
      <c r="B10116" s="5">
        <v>2</v>
      </c>
      <c r="C10116" s="6">
        <v>5898</v>
      </c>
      <c r="D10116" s="6">
        <v>4366</v>
      </c>
      <c r="E10116">
        <f>VLOOKUP(Чек_позиція!C10116,Товар!A:G,7,FALSE)</f>
        <v>653.73</v>
      </c>
      <c r="F10116">
        <f t="shared" si="158"/>
        <v>1307.46</v>
      </c>
    </row>
    <row r="10117" spans="1:6">
      <c r="A10117" s="4">
        <v>10116</v>
      </c>
      <c r="B10117" s="5">
        <v>3</v>
      </c>
      <c r="C10117" s="6">
        <v>582</v>
      </c>
      <c r="D10117" s="6">
        <v>4366</v>
      </c>
      <c r="E10117">
        <f>VLOOKUP(Чек_позиція!C10117,Товар!A:G,7,FALSE)</f>
        <v>516.11</v>
      </c>
      <c r="F10117">
        <f t="shared" si="158"/>
        <v>1548.33</v>
      </c>
    </row>
    <row r="10118" spans="1:6">
      <c r="A10118" s="4">
        <v>10117</v>
      </c>
      <c r="B10118" s="5">
        <v>2</v>
      </c>
      <c r="C10118" s="6">
        <v>9300</v>
      </c>
      <c r="D10118" s="6">
        <v>4366</v>
      </c>
      <c r="E10118">
        <f>VLOOKUP(Чек_позиція!C10118,Товар!A:G,7,FALSE)</f>
        <v>908.77</v>
      </c>
      <c r="F10118">
        <f t="shared" si="158"/>
        <v>1817.54</v>
      </c>
    </row>
    <row r="10119" spans="1:6">
      <c r="A10119" s="4">
        <v>10118</v>
      </c>
      <c r="B10119" s="5">
        <v>4</v>
      </c>
      <c r="C10119" s="6">
        <v>8823</v>
      </c>
      <c r="D10119" s="6">
        <v>4367</v>
      </c>
      <c r="E10119">
        <f>VLOOKUP(Чек_позиція!C10119,Товар!A:G,7,FALSE)</f>
        <v>297.25</v>
      </c>
      <c r="F10119">
        <f t="shared" si="158"/>
        <v>1189</v>
      </c>
    </row>
    <row r="10120" spans="1:6">
      <c r="A10120" s="4">
        <v>10119</v>
      </c>
      <c r="B10120" s="5">
        <v>1</v>
      </c>
      <c r="C10120" s="6">
        <v>3792</v>
      </c>
      <c r="D10120" s="6">
        <v>4367</v>
      </c>
      <c r="E10120">
        <f>VLOOKUP(Чек_позиція!C10120,Товар!A:G,7,FALSE)</f>
        <v>783.57</v>
      </c>
      <c r="F10120">
        <f t="shared" si="158"/>
        <v>783.57</v>
      </c>
    </row>
    <row r="10121" spans="1:6">
      <c r="A10121" s="4">
        <v>10120</v>
      </c>
      <c r="B10121" s="5">
        <v>1</v>
      </c>
      <c r="C10121" s="6">
        <v>7547</v>
      </c>
      <c r="D10121" s="6">
        <v>4367</v>
      </c>
      <c r="E10121">
        <f>VLOOKUP(Чек_позиція!C10121,Товар!A:G,7,FALSE)</f>
        <v>560.01</v>
      </c>
      <c r="F10121">
        <f t="shared" si="158"/>
        <v>560.01</v>
      </c>
    </row>
    <row r="10122" spans="1:6">
      <c r="A10122" s="4">
        <v>10121</v>
      </c>
      <c r="B10122" s="5">
        <v>4</v>
      </c>
      <c r="C10122" s="6">
        <v>1248</v>
      </c>
      <c r="D10122" s="6">
        <v>4367</v>
      </c>
      <c r="E10122">
        <f>VLOOKUP(Чек_позиція!C10122,Товар!A:G,7,FALSE)</f>
        <v>456.59</v>
      </c>
      <c r="F10122">
        <f t="shared" si="158"/>
        <v>1826.36</v>
      </c>
    </row>
    <row r="10123" spans="1:6">
      <c r="A10123" s="4">
        <v>10122</v>
      </c>
      <c r="B10123" s="5">
        <v>1</v>
      </c>
      <c r="C10123" s="6">
        <v>3875</v>
      </c>
      <c r="D10123" s="6">
        <v>4367</v>
      </c>
      <c r="E10123">
        <f>VLOOKUP(Чек_позиція!C10123,Товар!A:G,7,FALSE)</f>
        <v>473.73</v>
      </c>
      <c r="F10123">
        <f t="shared" si="158"/>
        <v>473.73</v>
      </c>
    </row>
    <row r="10124" spans="1:6">
      <c r="A10124" s="4">
        <v>10123</v>
      </c>
      <c r="B10124" s="5">
        <v>4</v>
      </c>
      <c r="C10124" s="6">
        <v>2000</v>
      </c>
      <c r="D10124" s="6">
        <v>4368</v>
      </c>
      <c r="E10124">
        <f>VLOOKUP(Чек_позиція!C10124,Товар!A:G,7,FALSE)</f>
        <v>492.56</v>
      </c>
      <c r="F10124">
        <f t="shared" si="158"/>
        <v>1970.24</v>
      </c>
    </row>
    <row r="10125" spans="1:6">
      <c r="A10125" s="4">
        <v>10124</v>
      </c>
      <c r="B10125" s="5">
        <v>3</v>
      </c>
      <c r="C10125" s="6">
        <v>1876</v>
      </c>
      <c r="D10125" s="6">
        <v>4369</v>
      </c>
      <c r="E10125">
        <f>VLOOKUP(Чек_позиція!C10125,Товар!A:G,7,FALSE)</f>
        <v>361.96</v>
      </c>
      <c r="F10125">
        <f t="shared" si="158"/>
        <v>1085.8799999999999</v>
      </c>
    </row>
    <row r="10126" spans="1:6">
      <c r="A10126" s="4">
        <v>10125</v>
      </c>
      <c r="B10126" s="5">
        <v>4</v>
      </c>
      <c r="C10126" s="6">
        <v>3547</v>
      </c>
      <c r="D10126" s="6">
        <v>4369</v>
      </c>
      <c r="E10126">
        <f>VLOOKUP(Чек_позиція!C10126,Товар!A:G,7,FALSE)</f>
        <v>789.77</v>
      </c>
      <c r="F10126">
        <f t="shared" si="158"/>
        <v>3159.08</v>
      </c>
    </row>
    <row r="10127" spans="1:6">
      <c r="A10127" s="4">
        <v>10126</v>
      </c>
      <c r="B10127" s="5">
        <v>3</v>
      </c>
      <c r="C10127" s="6">
        <v>929</v>
      </c>
      <c r="D10127" s="6">
        <v>4369</v>
      </c>
      <c r="E10127">
        <f>VLOOKUP(Чек_позиція!C10127,Товар!A:G,7,FALSE)</f>
        <v>866.49</v>
      </c>
      <c r="F10127">
        <f t="shared" si="158"/>
        <v>2599.4700000000003</v>
      </c>
    </row>
    <row r="10128" spans="1:6">
      <c r="A10128" s="4">
        <v>10127</v>
      </c>
      <c r="B10128" s="5">
        <v>3</v>
      </c>
      <c r="C10128" s="6">
        <v>2187</v>
      </c>
      <c r="D10128" s="6">
        <v>4369</v>
      </c>
      <c r="E10128">
        <f>VLOOKUP(Чек_позиція!C10128,Товар!A:G,7,FALSE)</f>
        <v>184.86</v>
      </c>
      <c r="F10128">
        <f t="shared" si="158"/>
        <v>554.58000000000004</v>
      </c>
    </row>
    <row r="10129" spans="1:6">
      <c r="A10129" s="4">
        <v>10128</v>
      </c>
      <c r="B10129" s="5">
        <v>1</v>
      </c>
      <c r="C10129" s="6">
        <v>1756</v>
      </c>
      <c r="D10129" s="6">
        <v>4370</v>
      </c>
      <c r="E10129">
        <f>VLOOKUP(Чек_позиція!C10129,Товар!A:G,7,FALSE)</f>
        <v>593.86</v>
      </c>
      <c r="F10129">
        <f t="shared" si="158"/>
        <v>593.86</v>
      </c>
    </row>
    <row r="10130" spans="1:6">
      <c r="A10130" s="4">
        <v>10129</v>
      </c>
      <c r="B10130" s="5">
        <v>4</v>
      </c>
      <c r="C10130" s="6">
        <v>727</v>
      </c>
      <c r="D10130" s="6">
        <v>4370</v>
      </c>
      <c r="E10130">
        <f>VLOOKUP(Чек_позиція!C10130,Товар!A:G,7,FALSE)</f>
        <v>351.99</v>
      </c>
      <c r="F10130">
        <f t="shared" si="158"/>
        <v>1407.96</v>
      </c>
    </row>
    <row r="10131" spans="1:6">
      <c r="A10131" s="4">
        <v>10130</v>
      </c>
      <c r="B10131" s="5">
        <v>4</v>
      </c>
      <c r="C10131" s="6">
        <v>3461</v>
      </c>
      <c r="D10131" s="6">
        <v>4370</v>
      </c>
      <c r="E10131">
        <f>VLOOKUP(Чек_позиція!C10131,Товар!A:G,7,FALSE)</f>
        <v>561.13</v>
      </c>
      <c r="F10131">
        <f t="shared" si="158"/>
        <v>2244.52</v>
      </c>
    </row>
    <row r="10132" spans="1:6">
      <c r="A10132" s="4">
        <v>10131</v>
      </c>
      <c r="B10132" s="5">
        <v>3</v>
      </c>
      <c r="C10132" s="6">
        <v>9068</v>
      </c>
      <c r="D10132" s="6">
        <v>4371</v>
      </c>
      <c r="E10132">
        <f>VLOOKUP(Чек_позиція!C10132,Товар!A:G,7,FALSE)</f>
        <v>586.32000000000005</v>
      </c>
      <c r="F10132">
        <f t="shared" si="158"/>
        <v>1758.96</v>
      </c>
    </row>
    <row r="10133" spans="1:6">
      <c r="A10133" s="4">
        <v>10132</v>
      </c>
      <c r="B10133" s="5">
        <v>2</v>
      </c>
      <c r="C10133" s="6">
        <v>9184</v>
      </c>
      <c r="D10133" s="6">
        <v>4371</v>
      </c>
      <c r="E10133">
        <f>VLOOKUP(Чек_позиція!C10133,Товар!A:G,7,FALSE)</f>
        <v>232.78</v>
      </c>
      <c r="F10133">
        <f t="shared" si="158"/>
        <v>465.56</v>
      </c>
    </row>
    <row r="10134" spans="1:6">
      <c r="A10134" s="4">
        <v>10133</v>
      </c>
      <c r="B10134" s="5">
        <v>3</v>
      </c>
      <c r="C10134" s="6">
        <v>2355</v>
      </c>
      <c r="D10134" s="6">
        <v>4371</v>
      </c>
      <c r="E10134">
        <f>VLOOKUP(Чек_позиція!C10134,Товар!A:G,7,FALSE)</f>
        <v>488.06</v>
      </c>
      <c r="F10134">
        <f t="shared" si="158"/>
        <v>1464.18</v>
      </c>
    </row>
    <row r="10135" spans="1:6">
      <c r="A10135" s="4">
        <v>10134</v>
      </c>
      <c r="B10135" s="5">
        <v>3</v>
      </c>
      <c r="C10135" s="6">
        <v>9281</v>
      </c>
      <c r="D10135" s="6">
        <v>4372</v>
      </c>
      <c r="E10135">
        <f>VLOOKUP(Чек_позиція!C10135,Товар!A:G,7,FALSE)</f>
        <v>566.45000000000005</v>
      </c>
      <c r="F10135">
        <f t="shared" si="158"/>
        <v>1699.3500000000001</v>
      </c>
    </row>
    <row r="10136" spans="1:6">
      <c r="A10136" s="4">
        <v>10135</v>
      </c>
      <c r="B10136" s="5">
        <v>4</v>
      </c>
      <c r="C10136" s="6">
        <v>9287</v>
      </c>
      <c r="D10136" s="6">
        <v>4373</v>
      </c>
      <c r="E10136">
        <f>VLOOKUP(Чек_позиція!C10136,Товар!A:G,7,FALSE)</f>
        <v>95.16</v>
      </c>
      <c r="F10136">
        <f t="shared" si="158"/>
        <v>380.64</v>
      </c>
    </row>
    <row r="10137" spans="1:6">
      <c r="A10137" s="4">
        <v>10136</v>
      </c>
      <c r="B10137" s="5">
        <v>1</v>
      </c>
      <c r="C10137" s="6">
        <v>1117</v>
      </c>
      <c r="D10137" s="6">
        <v>4373</v>
      </c>
      <c r="E10137">
        <f>VLOOKUP(Чек_позиція!C10137,Товар!A:G,7,FALSE)</f>
        <v>528.16999999999996</v>
      </c>
      <c r="F10137">
        <f t="shared" si="158"/>
        <v>528.16999999999996</v>
      </c>
    </row>
    <row r="10138" spans="1:6">
      <c r="A10138" s="4">
        <v>10137</v>
      </c>
      <c r="B10138" s="5">
        <v>4</v>
      </c>
      <c r="C10138" s="6">
        <v>9940</v>
      </c>
      <c r="D10138" s="6">
        <v>4373</v>
      </c>
      <c r="E10138">
        <f>VLOOKUP(Чек_позиція!C10138,Товар!A:G,7,FALSE)</f>
        <v>795.98</v>
      </c>
      <c r="F10138">
        <f t="shared" si="158"/>
        <v>3183.92</v>
      </c>
    </row>
    <row r="10139" spans="1:6">
      <c r="A10139" s="4">
        <v>10138</v>
      </c>
      <c r="B10139" s="5">
        <v>2</v>
      </c>
      <c r="C10139" s="6">
        <v>9535</v>
      </c>
      <c r="D10139" s="6">
        <v>4373</v>
      </c>
      <c r="E10139">
        <f>VLOOKUP(Чек_позиція!C10139,Товар!A:G,7,FALSE)</f>
        <v>479.21</v>
      </c>
      <c r="F10139">
        <f t="shared" si="158"/>
        <v>958.42</v>
      </c>
    </row>
    <row r="10140" spans="1:6">
      <c r="A10140" s="4">
        <v>10139</v>
      </c>
      <c r="B10140" s="5">
        <v>4</v>
      </c>
      <c r="C10140" s="6">
        <v>4945</v>
      </c>
      <c r="D10140" s="6">
        <v>4374</v>
      </c>
      <c r="E10140">
        <f>VLOOKUP(Чек_позиція!C10140,Товар!A:G,7,FALSE)</f>
        <v>505.91</v>
      </c>
      <c r="F10140">
        <f t="shared" si="158"/>
        <v>2023.64</v>
      </c>
    </row>
    <row r="10141" spans="1:6">
      <c r="A10141" s="4">
        <v>10140</v>
      </c>
      <c r="B10141" s="5">
        <v>4</v>
      </c>
      <c r="C10141" s="6">
        <v>7053</v>
      </c>
      <c r="D10141" s="6">
        <v>4374</v>
      </c>
      <c r="E10141">
        <f>VLOOKUP(Чек_позиція!C10141,Товар!A:G,7,FALSE)</f>
        <v>357.04</v>
      </c>
      <c r="F10141">
        <f t="shared" si="158"/>
        <v>1428.16</v>
      </c>
    </row>
    <row r="10142" spans="1:6">
      <c r="A10142" s="4">
        <v>10141</v>
      </c>
      <c r="B10142" s="5">
        <v>4</v>
      </c>
      <c r="C10142" s="6">
        <v>6500</v>
      </c>
      <c r="D10142" s="6">
        <v>4374</v>
      </c>
      <c r="E10142">
        <f>VLOOKUP(Чек_позиція!C10142,Товар!A:G,7,FALSE)</f>
        <v>920.81</v>
      </c>
      <c r="F10142">
        <f t="shared" si="158"/>
        <v>3683.24</v>
      </c>
    </row>
    <row r="10143" spans="1:6">
      <c r="A10143" s="4">
        <v>10142</v>
      </c>
      <c r="B10143" s="5">
        <v>4</v>
      </c>
      <c r="C10143" s="6">
        <v>993</v>
      </c>
      <c r="D10143" s="6">
        <v>4374</v>
      </c>
      <c r="E10143">
        <f>VLOOKUP(Чек_позиція!C10143,Товар!A:G,7,FALSE)</f>
        <v>693.04</v>
      </c>
      <c r="F10143">
        <f t="shared" si="158"/>
        <v>2772.16</v>
      </c>
    </row>
    <row r="10144" spans="1:6">
      <c r="A10144" s="4">
        <v>10143</v>
      </c>
      <c r="B10144" s="5">
        <v>4</v>
      </c>
      <c r="C10144" s="6">
        <v>6586</v>
      </c>
      <c r="D10144" s="6">
        <v>4374</v>
      </c>
      <c r="E10144">
        <f>VLOOKUP(Чек_позиція!C10144,Товар!A:G,7,FALSE)</f>
        <v>876.4</v>
      </c>
      <c r="F10144">
        <f t="shared" si="158"/>
        <v>3505.6</v>
      </c>
    </row>
    <row r="10145" spans="1:6">
      <c r="A10145" s="4">
        <v>10144</v>
      </c>
      <c r="B10145" s="5">
        <v>3</v>
      </c>
      <c r="C10145" s="6">
        <v>3563</v>
      </c>
      <c r="D10145" s="6">
        <v>4375</v>
      </c>
      <c r="E10145">
        <f>VLOOKUP(Чек_позиція!C10145,Товар!A:G,7,FALSE)</f>
        <v>458.82</v>
      </c>
      <c r="F10145">
        <f t="shared" si="158"/>
        <v>1376.46</v>
      </c>
    </row>
    <row r="10146" spans="1:6">
      <c r="A10146" s="4">
        <v>10145</v>
      </c>
      <c r="B10146" s="5">
        <v>1</v>
      </c>
      <c r="C10146" s="6">
        <v>1510</v>
      </c>
      <c r="D10146" s="6">
        <v>4375</v>
      </c>
      <c r="E10146">
        <f>VLOOKUP(Чек_позиція!C10146,Товар!A:G,7,FALSE)</f>
        <v>657.75</v>
      </c>
      <c r="F10146">
        <f t="shared" si="158"/>
        <v>657.75</v>
      </c>
    </row>
    <row r="10147" spans="1:6">
      <c r="A10147" s="4">
        <v>10146</v>
      </c>
      <c r="B10147" s="5">
        <v>4</v>
      </c>
      <c r="C10147" s="6">
        <v>503</v>
      </c>
      <c r="D10147" s="6">
        <v>4376</v>
      </c>
      <c r="E10147">
        <f>VLOOKUP(Чек_позиція!C10147,Товар!A:G,7,FALSE)</f>
        <v>789.16</v>
      </c>
      <c r="F10147">
        <f t="shared" si="158"/>
        <v>3156.64</v>
      </c>
    </row>
    <row r="10148" spans="1:6">
      <c r="A10148" s="4">
        <v>10147</v>
      </c>
      <c r="B10148" s="5">
        <v>1</v>
      </c>
      <c r="C10148" s="6">
        <v>2702</v>
      </c>
      <c r="D10148" s="6">
        <v>4377</v>
      </c>
      <c r="E10148">
        <f>VLOOKUP(Чек_позиція!C10148,Товар!A:G,7,FALSE)</f>
        <v>616.79999999999995</v>
      </c>
      <c r="F10148">
        <f t="shared" si="158"/>
        <v>616.79999999999995</v>
      </c>
    </row>
    <row r="10149" spans="1:6">
      <c r="A10149" s="4">
        <v>10148</v>
      </c>
      <c r="B10149" s="5">
        <v>2</v>
      </c>
      <c r="C10149" s="6">
        <v>4079</v>
      </c>
      <c r="D10149" s="6">
        <v>4377</v>
      </c>
      <c r="E10149">
        <f>VLOOKUP(Чек_позиція!C10149,Товар!A:G,7,FALSE)</f>
        <v>633.08000000000004</v>
      </c>
      <c r="F10149">
        <f t="shared" si="158"/>
        <v>1266.1600000000001</v>
      </c>
    </row>
    <row r="10150" spans="1:6">
      <c r="A10150" s="4">
        <v>10149</v>
      </c>
      <c r="B10150" s="5">
        <v>1</v>
      </c>
      <c r="C10150" s="6">
        <v>8443</v>
      </c>
      <c r="D10150" s="6">
        <v>4377</v>
      </c>
      <c r="E10150">
        <f>VLOOKUP(Чек_позиція!C10150,Товар!A:G,7,FALSE)</f>
        <v>610.59</v>
      </c>
      <c r="F10150">
        <f t="shared" si="158"/>
        <v>610.59</v>
      </c>
    </row>
    <row r="10151" spans="1:6">
      <c r="A10151" s="4">
        <v>10150</v>
      </c>
      <c r="B10151" s="5">
        <v>1</v>
      </c>
      <c r="C10151" s="6">
        <v>4049</v>
      </c>
      <c r="D10151" s="6">
        <v>4377</v>
      </c>
      <c r="E10151">
        <f>VLOOKUP(Чек_позиція!C10151,Товар!A:G,7,FALSE)</f>
        <v>810.11</v>
      </c>
      <c r="F10151">
        <f t="shared" si="158"/>
        <v>810.11</v>
      </c>
    </row>
    <row r="10152" spans="1:6">
      <c r="A10152" s="4">
        <v>10151</v>
      </c>
      <c r="B10152" s="5">
        <v>1</v>
      </c>
      <c r="C10152" s="6">
        <v>5856</v>
      </c>
      <c r="D10152" s="6">
        <v>4377</v>
      </c>
      <c r="E10152">
        <f>VLOOKUP(Чек_позиція!C10152,Товар!A:G,7,FALSE)</f>
        <v>532.21</v>
      </c>
      <c r="F10152">
        <f t="shared" si="158"/>
        <v>532.21</v>
      </c>
    </row>
    <row r="10153" spans="1:6">
      <c r="A10153" s="4">
        <v>10152</v>
      </c>
      <c r="B10153" s="5">
        <v>4</v>
      </c>
      <c r="C10153" s="6">
        <v>5083</v>
      </c>
      <c r="D10153" s="6">
        <v>4378</v>
      </c>
      <c r="E10153">
        <f>VLOOKUP(Чек_позиція!C10153,Товар!A:G,7,FALSE)</f>
        <v>823.46</v>
      </c>
      <c r="F10153">
        <f t="shared" si="158"/>
        <v>3293.84</v>
      </c>
    </row>
    <row r="10154" spans="1:6">
      <c r="A10154" s="4">
        <v>10153</v>
      </c>
      <c r="B10154" s="5">
        <v>2</v>
      </c>
      <c r="C10154" s="6">
        <v>5274</v>
      </c>
      <c r="D10154" s="6">
        <v>4378</v>
      </c>
      <c r="E10154">
        <f>VLOOKUP(Чек_позиція!C10154,Товар!A:G,7,FALSE)</f>
        <v>862.45</v>
      </c>
      <c r="F10154">
        <f t="shared" si="158"/>
        <v>1724.9</v>
      </c>
    </row>
    <row r="10155" spans="1:6">
      <c r="A10155" s="4">
        <v>10154</v>
      </c>
      <c r="B10155" s="5">
        <v>2</v>
      </c>
      <c r="C10155" s="6">
        <v>7325</v>
      </c>
      <c r="D10155" s="6">
        <v>4378</v>
      </c>
      <c r="E10155">
        <f>VLOOKUP(Чек_позиція!C10155,Товар!A:G,7,FALSE)</f>
        <v>477.19</v>
      </c>
      <c r="F10155">
        <f t="shared" si="158"/>
        <v>954.38</v>
      </c>
    </row>
    <row r="10156" spans="1:6">
      <c r="A10156" s="4">
        <v>10155</v>
      </c>
      <c r="B10156" s="5">
        <v>3</v>
      </c>
      <c r="C10156" s="6">
        <v>8746</v>
      </c>
      <c r="D10156" s="6">
        <v>4378</v>
      </c>
      <c r="E10156">
        <f>VLOOKUP(Чек_позиція!C10156,Товар!A:G,7,FALSE)</f>
        <v>457.79</v>
      </c>
      <c r="F10156">
        <f t="shared" si="158"/>
        <v>1373.3700000000001</v>
      </c>
    </row>
    <row r="10157" spans="1:6">
      <c r="A10157" s="4">
        <v>10156</v>
      </c>
      <c r="B10157" s="5">
        <v>3</v>
      </c>
      <c r="C10157" s="6">
        <v>6192</v>
      </c>
      <c r="D10157" s="6">
        <v>4378</v>
      </c>
      <c r="E10157">
        <f>VLOOKUP(Чек_позиція!C10157,Товар!A:G,7,FALSE)</f>
        <v>801.26</v>
      </c>
      <c r="F10157">
        <f t="shared" si="158"/>
        <v>2403.7799999999997</v>
      </c>
    </row>
    <row r="10158" spans="1:6">
      <c r="A10158" s="4">
        <v>10157</v>
      </c>
      <c r="B10158" s="5">
        <v>1</v>
      </c>
      <c r="C10158" s="6">
        <v>2689</v>
      </c>
      <c r="D10158" s="6">
        <v>4379</v>
      </c>
      <c r="E10158">
        <f>VLOOKUP(Чек_позиція!C10158,Товар!A:G,7,FALSE)</f>
        <v>179.89</v>
      </c>
      <c r="F10158">
        <f t="shared" si="158"/>
        <v>179.89</v>
      </c>
    </row>
    <row r="10159" spans="1:6">
      <c r="A10159" s="4">
        <v>10158</v>
      </c>
      <c r="B10159" s="5">
        <v>1</v>
      </c>
      <c r="C10159" s="6">
        <v>5436</v>
      </c>
      <c r="D10159" s="6">
        <v>4379</v>
      </c>
      <c r="E10159">
        <f>VLOOKUP(Чек_позиція!C10159,Товар!A:G,7,FALSE)</f>
        <v>80.02</v>
      </c>
      <c r="F10159">
        <f t="shared" si="158"/>
        <v>80.02</v>
      </c>
    </row>
    <row r="10160" spans="1:6">
      <c r="A10160" s="4">
        <v>10159</v>
      </c>
      <c r="B10160" s="5">
        <v>1</v>
      </c>
      <c r="C10160" s="6">
        <v>4393</v>
      </c>
      <c r="D10160" s="6">
        <v>4379</v>
      </c>
      <c r="E10160">
        <f>VLOOKUP(Чек_позиція!C10160,Товар!A:G,7,FALSE)</f>
        <v>592.88</v>
      </c>
      <c r="F10160">
        <f t="shared" si="158"/>
        <v>592.88</v>
      </c>
    </row>
    <row r="10161" spans="1:6">
      <c r="A10161" s="4">
        <v>10160</v>
      </c>
      <c r="B10161" s="5">
        <v>3</v>
      </c>
      <c r="C10161" s="6">
        <v>6553</v>
      </c>
      <c r="D10161" s="6">
        <v>4379</v>
      </c>
      <c r="E10161">
        <f>VLOOKUP(Чек_позиція!C10161,Товар!A:G,7,FALSE)</f>
        <v>299.12</v>
      </c>
      <c r="F10161">
        <f t="shared" si="158"/>
        <v>897.36</v>
      </c>
    </row>
    <row r="10162" spans="1:6">
      <c r="A10162" s="4">
        <v>10161</v>
      </c>
      <c r="B10162" s="5">
        <v>1</v>
      </c>
      <c r="C10162" s="6">
        <v>6954</v>
      </c>
      <c r="D10162" s="6">
        <v>4379</v>
      </c>
      <c r="E10162">
        <f>VLOOKUP(Чек_позиція!C10162,Товар!A:G,7,FALSE)</f>
        <v>465.66</v>
      </c>
      <c r="F10162">
        <f t="shared" si="158"/>
        <v>465.66</v>
      </c>
    </row>
    <row r="10163" spans="1:6">
      <c r="A10163" s="4">
        <v>10162</v>
      </c>
      <c r="B10163" s="5">
        <v>3</v>
      </c>
      <c r="C10163" s="6">
        <v>9271</v>
      </c>
      <c r="D10163" s="6">
        <v>4380</v>
      </c>
      <c r="E10163">
        <f>VLOOKUP(Чек_позиція!C10163,Товар!A:G,7,FALSE)</f>
        <v>694.17</v>
      </c>
      <c r="F10163">
        <f t="shared" si="158"/>
        <v>2082.5099999999998</v>
      </c>
    </row>
    <row r="10164" spans="1:6">
      <c r="A10164" s="4">
        <v>10163</v>
      </c>
      <c r="B10164" s="5">
        <v>1</v>
      </c>
      <c r="C10164" s="6">
        <v>3935</v>
      </c>
      <c r="D10164" s="6">
        <v>4381</v>
      </c>
      <c r="E10164">
        <f>VLOOKUP(Чек_позиція!C10164,Товар!A:G,7,FALSE)</f>
        <v>224.84</v>
      </c>
      <c r="F10164">
        <f t="shared" si="158"/>
        <v>224.84</v>
      </c>
    </row>
    <row r="10165" spans="1:6">
      <c r="A10165" s="4">
        <v>10164</v>
      </c>
      <c r="B10165" s="5">
        <v>1</v>
      </c>
      <c r="C10165" s="6">
        <v>5818</v>
      </c>
      <c r="D10165" s="6">
        <v>4381</v>
      </c>
      <c r="E10165">
        <f>VLOOKUP(Чек_позиція!C10165,Товар!A:G,7,FALSE)</f>
        <v>945.79</v>
      </c>
      <c r="F10165">
        <f t="shared" si="158"/>
        <v>945.79</v>
      </c>
    </row>
    <row r="10166" spans="1:6">
      <c r="A10166" s="4">
        <v>10165</v>
      </c>
      <c r="B10166" s="5">
        <v>3</v>
      </c>
      <c r="C10166" s="6">
        <v>284</v>
      </c>
      <c r="D10166" s="6">
        <v>4381</v>
      </c>
      <c r="E10166">
        <f>VLOOKUP(Чек_позиція!C10166,Товар!A:G,7,FALSE)</f>
        <v>926.84</v>
      </c>
      <c r="F10166">
        <f t="shared" si="158"/>
        <v>2780.52</v>
      </c>
    </row>
    <row r="10167" spans="1:6">
      <c r="A10167" s="4">
        <v>10166</v>
      </c>
      <c r="B10167" s="5">
        <v>4</v>
      </c>
      <c r="C10167" s="6">
        <v>8634</v>
      </c>
      <c r="D10167" s="6">
        <v>4381</v>
      </c>
      <c r="E10167">
        <f>VLOOKUP(Чек_позиція!C10167,Товар!A:G,7,FALSE)</f>
        <v>334.61</v>
      </c>
      <c r="F10167">
        <f t="shared" si="158"/>
        <v>1338.44</v>
      </c>
    </row>
    <row r="10168" spans="1:6">
      <c r="A10168" s="4">
        <v>10167</v>
      </c>
      <c r="B10168" s="5">
        <v>3</v>
      </c>
      <c r="C10168" s="6">
        <v>5054</v>
      </c>
      <c r="D10168" s="6">
        <v>4381</v>
      </c>
      <c r="E10168">
        <f>VLOOKUP(Чек_позиція!C10168,Товар!A:G,7,FALSE)</f>
        <v>838.65</v>
      </c>
      <c r="F10168">
        <f t="shared" si="158"/>
        <v>2515.9499999999998</v>
      </c>
    </row>
    <row r="10169" spans="1:6">
      <c r="A10169" s="4">
        <v>10168</v>
      </c>
      <c r="B10169" s="5">
        <v>4</v>
      </c>
      <c r="C10169" s="6">
        <v>9942</v>
      </c>
      <c r="D10169" s="6">
        <v>4382</v>
      </c>
      <c r="E10169">
        <f>VLOOKUP(Чек_позиція!C10169,Товар!A:G,7,FALSE)</f>
        <v>237.08</v>
      </c>
      <c r="F10169">
        <f t="shared" si="158"/>
        <v>948.32</v>
      </c>
    </row>
    <row r="10170" spans="1:6">
      <c r="A10170" s="4">
        <v>10169</v>
      </c>
      <c r="B10170" s="5">
        <v>1</v>
      </c>
      <c r="C10170" s="6">
        <v>8588</v>
      </c>
      <c r="D10170" s="6">
        <v>4382</v>
      </c>
      <c r="E10170">
        <f>VLOOKUP(Чек_позиція!C10170,Товар!A:G,7,FALSE)</f>
        <v>743.49</v>
      </c>
      <c r="F10170">
        <f t="shared" si="158"/>
        <v>743.49</v>
      </c>
    </row>
    <row r="10171" spans="1:6">
      <c r="A10171" s="4">
        <v>10170</v>
      </c>
      <c r="B10171" s="5">
        <v>2</v>
      </c>
      <c r="C10171" s="6">
        <v>432</v>
      </c>
      <c r="D10171" s="6">
        <v>4383</v>
      </c>
      <c r="E10171">
        <f>VLOOKUP(Чек_позиція!C10171,Товар!A:G,7,FALSE)</f>
        <v>869.45</v>
      </c>
      <c r="F10171">
        <f t="shared" si="158"/>
        <v>1738.9</v>
      </c>
    </row>
    <row r="10172" spans="1:6">
      <c r="A10172" s="4">
        <v>10171</v>
      </c>
      <c r="B10172" s="5">
        <v>3</v>
      </c>
      <c r="C10172" s="6">
        <v>879</v>
      </c>
      <c r="D10172" s="6">
        <v>4383</v>
      </c>
      <c r="E10172">
        <f>VLOOKUP(Чек_позиція!C10172,Товар!A:G,7,FALSE)</f>
        <v>942.67</v>
      </c>
      <c r="F10172">
        <f t="shared" si="158"/>
        <v>2828.0099999999998</v>
      </c>
    </row>
    <row r="10173" spans="1:6">
      <c r="A10173" s="4">
        <v>10172</v>
      </c>
      <c r="B10173" s="5">
        <v>2</v>
      </c>
      <c r="C10173" s="6">
        <v>3459</v>
      </c>
      <c r="D10173" s="6">
        <v>4383</v>
      </c>
      <c r="E10173">
        <f>VLOOKUP(Чек_позиція!C10173,Товар!A:G,7,FALSE)</f>
        <v>91.52</v>
      </c>
      <c r="F10173">
        <f t="shared" si="158"/>
        <v>183.04</v>
      </c>
    </row>
    <row r="10174" spans="1:6">
      <c r="A10174" s="4">
        <v>10173</v>
      </c>
      <c r="B10174" s="5">
        <v>1</v>
      </c>
      <c r="C10174" s="6">
        <v>1726</v>
      </c>
      <c r="D10174" s="6">
        <v>4384</v>
      </c>
      <c r="E10174">
        <f>VLOOKUP(Чек_позиція!C10174,Товар!A:G,7,FALSE)</f>
        <v>238.66</v>
      </c>
      <c r="F10174">
        <f t="shared" si="158"/>
        <v>238.66</v>
      </c>
    </row>
    <row r="10175" spans="1:6">
      <c r="A10175" s="4">
        <v>10174</v>
      </c>
      <c r="B10175" s="5">
        <v>3</v>
      </c>
      <c r="C10175" s="6">
        <v>3665</v>
      </c>
      <c r="D10175" s="6">
        <v>4385</v>
      </c>
      <c r="E10175">
        <f>VLOOKUP(Чек_позиція!C10175,Товар!A:G,7,FALSE)</f>
        <v>143.37</v>
      </c>
      <c r="F10175">
        <f t="shared" si="158"/>
        <v>430.11</v>
      </c>
    </row>
    <row r="10176" spans="1:6">
      <c r="A10176" s="4">
        <v>10175</v>
      </c>
      <c r="B10176" s="5">
        <v>2</v>
      </c>
      <c r="C10176" s="6">
        <v>7846</v>
      </c>
      <c r="D10176" s="6">
        <v>4386</v>
      </c>
      <c r="E10176">
        <f>VLOOKUP(Чек_позиція!C10176,Товар!A:G,7,FALSE)</f>
        <v>710.3</v>
      </c>
      <c r="F10176">
        <f t="shared" si="158"/>
        <v>1420.6</v>
      </c>
    </row>
    <row r="10177" spans="1:6">
      <c r="A10177" s="4">
        <v>10176</v>
      </c>
      <c r="B10177" s="5">
        <v>1</v>
      </c>
      <c r="C10177" s="6">
        <v>548</v>
      </c>
      <c r="D10177" s="6">
        <v>4386</v>
      </c>
      <c r="E10177">
        <f>VLOOKUP(Чек_позиція!C10177,Товар!A:G,7,FALSE)</f>
        <v>610.1</v>
      </c>
      <c r="F10177">
        <f t="shared" si="158"/>
        <v>610.1</v>
      </c>
    </row>
    <row r="10178" spans="1:6">
      <c r="A10178" s="4">
        <v>10177</v>
      </c>
      <c r="B10178" s="5">
        <v>2</v>
      </c>
      <c r="C10178" s="6">
        <v>3888</v>
      </c>
      <c r="D10178" s="6">
        <v>4387</v>
      </c>
      <c r="E10178">
        <f>VLOOKUP(Чек_позиція!C10178,Товар!A:G,7,FALSE)</f>
        <v>389.84</v>
      </c>
      <c r="F10178">
        <f t="shared" si="158"/>
        <v>779.68</v>
      </c>
    </row>
    <row r="10179" spans="1:6">
      <c r="A10179" s="4">
        <v>10178</v>
      </c>
      <c r="B10179" s="5">
        <v>4</v>
      </c>
      <c r="C10179" s="6">
        <v>1564</v>
      </c>
      <c r="D10179" s="6">
        <v>4387</v>
      </c>
      <c r="E10179">
        <f>VLOOKUP(Чек_позиція!C10179,Товар!A:G,7,FALSE)</f>
        <v>766.37</v>
      </c>
      <c r="F10179">
        <f t="shared" ref="F10179:F10242" si="159">B10179*E10179</f>
        <v>3065.48</v>
      </c>
    </row>
    <row r="10180" spans="1:6">
      <c r="A10180" s="4">
        <v>10179</v>
      </c>
      <c r="B10180" s="5">
        <v>3</v>
      </c>
      <c r="C10180" s="6">
        <v>2993</v>
      </c>
      <c r="D10180" s="6">
        <v>4387</v>
      </c>
      <c r="E10180">
        <f>VLOOKUP(Чек_позиція!C10180,Товар!A:G,7,FALSE)</f>
        <v>583.53</v>
      </c>
      <c r="F10180">
        <f t="shared" si="159"/>
        <v>1750.59</v>
      </c>
    </row>
    <row r="10181" spans="1:6">
      <c r="A10181" s="4">
        <v>10180</v>
      </c>
      <c r="B10181" s="5">
        <v>1</v>
      </c>
      <c r="C10181" s="6">
        <v>204</v>
      </c>
      <c r="D10181" s="6">
        <v>4388</v>
      </c>
      <c r="E10181">
        <f>VLOOKUP(Чек_позиція!C10181,Товар!A:G,7,FALSE)</f>
        <v>102.93</v>
      </c>
      <c r="F10181">
        <f t="shared" si="159"/>
        <v>102.93</v>
      </c>
    </row>
    <row r="10182" spans="1:6">
      <c r="A10182" s="4">
        <v>10181</v>
      </c>
      <c r="B10182" s="5">
        <v>3</v>
      </c>
      <c r="C10182" s="6">
        <v>9043</v>
      </c>
      <c r="D10182" s="6">
        <v>4389</v>
      </c>
      <c r="E10182">
        <f>VLOOKUP(Чек_позиція!C10182,Товар!A:G,7,FALSE)</f>
        <v>693.44</v>
      </c>
      <c r="F10182">
        <f t="shared" si="159"/>
        <v>2080.3200000000002</v>
      </c>
    </row>
    <row r="10183" spans="1:6">
      <c r="A10183" s="4">
        <v>10182</v>
      </c>
      <c r="B10183" s="5">
        <v>2</v>
      </c>
      <c r="C10183" s="6">
        <v>6001</v>
      </c>
      <c r="D10183" s="6">
        <v>4389</v>
      </c>
      <c r="E10183">
        <f>VLOOKUP(Чек_позиція!C10183,Товар!A:G,7,FALSE)</f>
        <v>335.3</v>
      </c>
      <c r="F10183">
        <f t="shared" si="159"/>
        <v>670.6</v>
      </c>
    </row>
    <row r="10184" spans="1:6">
      <c r="A10184" s="4">
        <v>10183</v>
      </c>
      <c r="B10184" s="5">
        <v>4</v>
      </c>
      <c r="C10184" s="6">
        <v>4017</v>
      </c>
      <c r="D10184" s="6">
        <v>4389</v>
      </c>
      <c r="E10184">
        <f>VLOOKUP(Чек_позиція!C10184,Товар!A:G,7,FALSE)</f>
        <v>682.78</v>
      </c>
      <c r="F10184">
        <f t="shared" si="159"/>
        <v>2731.12</v>
      </c>
    </row>
    <row r="10185" spans="1:6">
      <c r="A10185" s="4">
        <v>10184</v>
      </c>
      <c r="B10185" s="5">
        <v>2</v>
      </c>
      <c r="C10185" s="6">
        <v>8418</v>
      </c>
      <c r="D10185" s="6">
        <v>4389</v>
      </c>
      <c r="E10185">
        <f>VLOOKUP(Чек_позиція!C10185,Товар!A:G,7,FALSE)</f>
        <v>715.21</v>
      </c>
      <c r="F10185">
        <f t="shared" si="159"/>
        <v>1430.42</v>
      </c>
    </row>
    <row r="10186" spans="1:6">
      <c r="A10186" s="4">
        <v>10185</v>
      </c>
      <c r="B10186" s="5">
        <v>1</v>
      </c>
      <c r="C10186" s="6">
        <v>6765</v>
      </c>
      <c r="D10186" s="6">
        <v>4390</v>
      </c>
      <c r="E10186">
        <f>VLOOKUP(Чек_позиція!C10186,Товар!A:G,7,FALSE)</f>
        <v>224.85</v>
      </c>
      <c r="F10186">
        <f t="shared" si="159"/>
        <v>224.85</v>
      </c>
    </row>
    <row r="10187" spans="1:6">
      <c r="A10187" s="4">
        <v>10186</v>
      </c>
      <c r="B10187" s="5">
        <v>3</v>
      </c>
      <c r="C10187" s="6">
        <v>6997</v>
      </c>
      <c r="D10187" s="6">
        <v>4390</v>
      </c>
      <c r="E10187">
        <f>VLOOKUP(Чек_позиція!C10187,Товар!A:G,7,FALSE)</f>
        <v>626.75</v>
      </c>
      <c r="F10187">
        <f t="shared" si="159"/>
        <v>1880.25</v>
      </c>
    </row>
    <row r="10188" spans="1:6">
      <c r="A10188" s="4">
        <v>10187</v>
      </c>
      <c r="B10188" s="5">
        <v>4</v>
      </c>
      <c r="C10188" s="6">
        <v>4429</v>
      </c>
      <c r="D10188" s="6">
        <v>4390</v>
      </c>
      <c r="E10188">
        <f>VLOOKUP(Чек_позиція!C10188,Товар!A:G,7,FALSE)</f>
        <v>549.78</v>
      </c>
      <c r="F10188">
        <f t="shared" si="159"/>
        <v>2199.12</v>
      </c>
    </row>
    <row r="10189" spans="1:6">
      <c r="A10189" s="4">
        <v>10188</v>
      </c>
      <c r="B10189" s="5">
        <v>4</v>
      </c>
      <c r="C10189" s="6">
        <v>707</v>
      </c>
      <c r="D10189" s="6">
        <v>4391</v>
      </c>
      <c r="E10189">
        <f>VLOOKUP(Чек_позиція!C10189,Товар!A:G,7,FALSE)</f>
        <v>920.79</v>
      </c>
      <c r="F10189">
        <f t="shared" si="159"/>
        <v>3683.16</v>
      </c>
    </row>
    <row r="10190" spans="1:6">
      <c r="A10190" s="4">
        <v>10189</v>
      </c>
      <c r="B10190" s="5">
        <v>3</v>
      </c>
      <c r="C10190" s="6">
        <v>1241</v>
      </c>
      <c r="D10190" s="6">
        <v>4392</v>
      </c>
      <c r="E10190">
        <f>VLOOKUP(Чек_позиція!C10190,Товар!A:G,7,FALSE)</f>
        <v>931.33</v>
      </c>
      <c r="F10190">
        <f t="shared" si="159"/>
        <v>2793.9900000000002</v>
      </c>
    </row>
    <row r="10191" spans="1:6">
      <c r="A10191" s="4">
        <v>10190</v>
      </c>
      <c r="B10191" s="5">
        <v>1</v>
      </c>
      <c r="C10191" s="6">
        <v>1449</v>
      </c>
      <c r="D10191" s="6">
        <v>4393</v>
      </c>
      <c r="E10191">
        <f>VLOOKUP(Чек_позиція!C10191,Товар!A:G,7,FALSE)</f>
        <v>854.5</v>
      </c>
      <c r="F10191">
        <f t="shared" si="159"/>
        <v>854.5</v>
      </c>
    </row>
    <row r="10192" spans="1:6">
      <c r="A10192" s="4">
        <v>10191</v>
      </c>
      <c r="B10192" s="5">
        <v>1</v>
      </c>
      <c r="C10192" s="6">
        <v>8664</v>
      </c>
      <c r="D10192" s="6">
        <v>4393</v>
      </c>
      <c r="E10192">
        <f>VLOOKUP(Чек_позиція!C10192,Товар!A:G,7,FALSE)</f>
        <v>425.57</v>
      </c>
      <c r="F10192">
        <f t="shared" si="159"/>
        <v>425.57</v>
      </c>
    </row>
    <row r="10193" spans="1:6">
      <c r="A10193" s="4">
        <v>10192</v>
      </c>
      <c r="B10193" s="5">
        <v>1</v>
      </c>
      <c r="C10193" s="6">
        <v>7297</v>
      </c>
      <c r="D10193" s="6">
        <v>4393</v>
      </c>
      <c r="E10193">
        <f>VLOOKUP(Чек_позиція!C10193,Товар!A:G,7,FALSE)</f>
        <v>116.93</v>
      </c>
      <c r="F10193">
        <f t="shared" si="159"/>
        <v>116.93</v>
      </c>
    </row>
    <row r="10194" spans="1:6">
      <c r="A10194" s="4">
        <v>10193</v>
      </c>
      <c r="B10194" s="5">
        <v>3</v>
      </c>
      <c r="C10194" s="6">
        <v>936</v>
      </c>
      <c r="D10194" s="6">
        <v>4393</v>
      </c>
      <c r="E10194">
        <f>VLOOKUP(Чек_позиція!C10194,Товар!A:G,7,FALSE)</f>
        <v>211.92</v>
      </c>
      <c r="F10194">
        <f t="shared" si="159"/>
        <v>635.76</v>
      </c>
    </row>
    <row r="10195" spans="1:6">
      <c r="A10195" s="4">
        <v>10194</v>
      </c>
      <c r="B10195" s="5">
        <v>3</v>
      </c>
      <c r="C10195" s="6">
        <v>503</v>
      </c>
      <c r="D10195" s="6">
        <v>4393</v>
      </c>
      <c r="E10195">
        <f>VLOOKUP(Чек_позиція!C10195,Товар!A:G,7,FALSE)</f>
        <v>789.16</v>
      </c>
      <c r="F10195">
        <f t="shared" si="159"/>
        <v>2367.48</v>
      </c>
    </row>
    <row r="10196" spans="1:6">
      <c r="A10196" s="4">
        <v>10195</v>
      </c>
      <c r="B10196" s="5">
        <v>1</v>
      </c>
      <c r="C10196" s="6">
        <v>9947</v>
      </c>
      <c r="D10196" s="6">
        <v>4394</v>
      </c>
      <c r="E10196">
        <f>VLOOKUP(Чек_позиція!C10196,Товар!A:G,7,FALSE)</f>
        <v>692.03</v>
      </c>
      <c r="F10196">
        <f t="shared" si="159"/>
        <v>692.03</v>
      </c>
    </row>
    <row r="10197" spans="1:6">
      <c r="A10197" s="4">
        <v>10196</v>
      </c>
      <c r="B10197" s="5">
        <v>2</v>
      </c>
      <c r="C10197" s="6">
        <v>5441</v>
      </c>
      <c r="D10197" s="6">
        <v>4395</v>
      </c>
      <c r="E10197">
        <f>VLOOKUP(Чек_позиція!C10197,Товар!A:G,7,FALSE)</f>
        <v>797.53</v>
      </c>
      <c r="F10197">
        <f t="shared" si="159"/>
        <v>1595.06</v>
      </c>
    </row>
    <row r="10198" spans="1:6">
      <c r="A10198" s="4">
        <v>10197</v>
      </c>
      <c r="B10198" s="5">
        <v>4</v>
      </c>
      <c r="C10198" s="6">
        <v>5727</v>
      </c>
      <c r="D10198" s="6">
        <v>4395</v>
      </c>
      <c r="E10198">
        <f>VLOOKUP(Чек_позиція!C10198,Товар!A:G,7,FALSE)</f>
        <v>464.69</v>
      </c>
      <c r="F10198">
        <f t="shared" si="159"/>
        <v>1858.76</v>
      </c>
    </row>
    <row r="10199" spans="1:6">
      <c r="A10199" s="4">
        <v>10198</v>
      </c>
      <c r="B10199" s="5">
        <v>2</v>
      </c>
      <c r="C10199" s="6">
        <v>1939</v>
      </c>
      <c r="D10199" s="6">
        <v>4395</v>
      </c>
      <c r="E10199">
        <f>VLOOKUP(Чек_позиція!C10199,Товар!A:G,7,FALSE)</f>
        <v>170.57</v>
      </c>
      <c r="F10199">
        <f t="shared" si="159"/>
        <v>341.14</v>
      </c>
    </row>
    <row r="10200" spans="1:6">
      <c r="A10200" s="4">
        <v>10199</v>
      </c>
      <c r="B10200" s="5">
        <v>2</v>
      </c>
      <c r="C10200" s="6">
        <v>3968</v>
      </c>
      <c r="D10200" s="6">
        <v>4395</v>
      </c>
      <c r="E10200">
        <f>VLOOKUP(Чек_позиція!C10200,Товар!A:G,7,FALSE)</f>
        <v>662.76</v>
      </c>
      <c r="F10200">
        <f t="shared" si="159"/>
        <v>1325.52</v>
      </c>
    </row>
    <row r="10201" spans="1:6">
      <c r="A10201" s="4">
        <v>10200</v>
      </c>
      <c r="B10201" s="5">
        <v>2</v>
      </c>
      <c r="C10201" s="6">
        <v>1440</v>
      </c>
      <c r="D10201" s="6">
        <v>4395</v>
      </c>
      <c r="E10201">
        <f>VLOOKUP(Чек_позиція!C10201,Товар!A:G,7,FALSE)</f>
        <v>180.14</v>
      </c>
      <c r="F10201">
        <f t="shared" si="159"/>
        <v>360.28</v>
      </c>
    </row>
    <row r="10202" spans="1:6">
      <c r="A10202" s="4">
        <v>10201</v>
      </c>
      <c r="B10202" s="5">
        <v>2</v>
      </c>
      <c r="C10202" s="6">
        <v>9575</v>
      </c>
      <c r="D10202" s="6">
        <v>4396</v>
      </c>
      <c r="E10202">
        <f>VLOOKUP(Чек_позиція!C10202,Товар!A:G,7,FALSE)</f>
        <v>157.69</v>
      </c>
      <c r="F10202">
        <f t="shared" si="159"/>
        <v>315.38</v>
      </c>
    </row>
    <row r="10203" spans="1:6">
      <c r="A10203" s="4">
        <v>10202</v>
      </c>
      <c r="B10203" s="5">
        <v>4</v>
      </c>
      <c r="C10203" s="6">
        <v>1721</v>
      </c>
      <c r="D10203" s="6">
        <v>4396</v>
      </c>
      <c r="E10203">
        <f>VLOOKUP(Чек_позиція!C10203,Товар!A:G,7,FALSE)</f>
        <v>69.36</v>
      </c>
      <c r="F10203">
        <f t="shared" si="159"/>
        <v>277.44</v>
      </c>
    </row>
    <row r="10204" spans="1:6">
      <c r="A10204" s="4">
        <v>10203</v>
      </c>
      <c r="B10204" s="5">
        <v>1</v>
      </c>
      <c r="C10204" s="6">
        <v>4162</v>
      </c>
      <c r="D10204" s="6">
        <v>4396</v>
      </c>
      <c r="E10204">
        <f>VLOOKUP(Чек_позиція!C10204,Товар!A:G,7,FALSE)</f>
        <v>618.86</v>
      </c>
      <c r="F10204">
        <f t="shared" si="159"/>
        <v>618.86</v>
      </c>
    </row>
    <row r="10205" spans="1:6">
      <c r="A10205" s="4">
        <v>10204</v>
      </c>
      <c r="B10205" s="5">
        <v>4</v>
      </c>
      <c r="C10205" s="6">
        <v>7497</v>
      </c>
      <c r="D10205" s="6">
        <v>4396</v>
      </c>
      <c r="E10205">
        <f>VLOOKUP(Чек_позиція!C10205,Товар!A:G,7,FALSE)</f>
        <v>110.01</v>
      </c>
      <c r="F10205">
        <f t="shared" si="159"/>
        <v>440.04</v>
      </c>
    </row>
    <row r="10206" spans="1:6">
      <c r="A10206" s="4">
        <v>10205</v>
      </c>
      <c r="B10206" s="5">
        <v>1</v>
      </c>
      <c r="C10206" s="6">
        <v>5080</v>
      </c>
      <c r="D10206" s="6">
        <v>4397</v>
      </c>
      <c r="E10206">
        <f>VLOOKUP(Чек_позиція!C10206,Товар!A:G,7,FALSE)</f>
        <v>809.23</v>
      </c>
      <c r="F10206">
        <f t="shared" si="159"/>
        <v>809.23</v>
      </c>
    </row>
    <row r="10207" spans="1:6">
      <c r="A10207" s="4">
        <v>10206</v>
      </c>
      <c r="B10207" s="5">
        <v>3</v>
      </c>
      <c r="C10207" s="6">
        <v>7866</v>
      </c>
      <c r="D10207" s="6">
        <v>4397</v>
      </c>
      <c r="E10207">
        <f>VLOOKUP(Чек_позиція!C10207,Товар!A:G,7,FALSE)</f>
        <v>486.39</v>
      </c>
      <c r="F10207">
        <f t="shared" si="159"/>
        <v>1459.17</v>
      </c>
    </row>
    <row r="10208" spans="1:6">
      <c r="A10208" s="4">
        <v>10207</v>
      </c>
      <c r="B10208" s="5">
        <v>1</v>
      </c>
      <c r="C10208" s="6">
        <v>9180</v>
      </c>
      <c r="D10208" s="6">
        <v>4397</v>
      </c>
      <c r="E10208">
        <f>VLOOKUP(Чек_позиція!C10208,Товар!A:G,7,FALSE)</f>
        <v>85.22</v>
      </c>
      <c r="F10208">
        <f t="shared" si="159"/>
        <v>85.22</v>
      </c>
    </row>
    <row r="10209" spans="1:6">
      <c r="A10209" s="4">
        <v>10208</v>
      </c>
      <c r="B10209" s="5">
        <v>1</v>
      </c>
      <c r="C10209" s="6">
        <v>5993</v>
      </c>
      <c r="D10209" s="6">
        <v>4398</v>
      </c>
      <c r="E10209">
        <f>VLOOKUP(Чек_позиція!C10209,Товар!A:G,7,FALSE)</f>
        <v>234.33</v>
      </c>
      <c r="F10209">
        <f t="shared" si="159"/>
        <v>234.33</v>
      </c>
    </row>
    <row r="10210" spans="1:6">
      <c r="A10210" s="4">
        <v>10209</v>
      </c>
      <c r="B10210" s="5">
        <v>4</v>
      </c>
      <c r="C10210" s="6">
        <v>220</v>
      </c>
      <c r="D10210" s="6">
        <v>4398</v>
      </c>
      <c r="E10210">
        <f>VLOOKUP(Чек_позиція!C10210,Товар!A:G,7,FALSE)</f>
        <v>336.65</v>
      </c>
      <c r="F10210">
        <f t="shared" si="159"/>
        <v>1346.6</v>
      </c>
    </row>
    <row r="10211" spans="1:6">
      <c r="A10211" s="4">
        <v>10210</v>
      </c>
      <c r="B10211" s="5">
        <v>4</v>
      </c>
      <c r="C10211" s="6">
        <v>4692</v>
      </c>
      <c r="D10211" s="6">
        <v>4398</v>
      </c>
      <c r="E10211">
        <f>VLOOKUP(Чек_позиція!C10211,Товар!A:G,7,FALSE)</f>
        <v>349.09</v>
      </c>
      <c r="F10211">
        <f t="shared" si="159"/>
        <v>1396.36</v>
      </c>
    </row>
    <row r="10212" spans="1:6">
      <c r="A10212" s="4">
        <v>10211</v>
      </c>
      <c r="B10212" s="5">
        <v>2</v>
      </c>
      <c r="C10212" s="6">
        <v>5079</v>
      </c>
      <c r="D10212" s="6">
        <v>4398</v>
      </c>
      <c r="E10212">
        <f>VLOOKUP(Чек_позиція!C10212,Товар!A:G,7,FALSE)</f>
        <v>790.35</v>
      </c>
      <c r="F10212">
        <f t="shared" si="159"/>
        <v>1580.7</v>
      </c>
    </row>
    <row r="10213" spans="1:6">
      <c r="A10213" s="4">
        <v>10212</v>
      </c>
      <c r="B10213" s="5">
        <v>1</v>
      </c>
      <c r="C10213" s="6">
        <v>9299</v>
      </c>
      <c r="D10213" s="6">
        <v>4399</v>
      </c>
      <c r="E10213">
        <f>VLOOKUP(Чек_позиція!C10213,Товар!A:G,7,FALSE)</f>
        <v>298.24</v>
      </c>
      <c r="F10213">
        <f t="shared" si="159"/>
        <v>298.24</v>
      </c>
    </row>
    <row r="10214" spans="1:6">
      <c r="A10214" s="4">
        <v>10213</v>
      </c>
      <c r="B10214" s="5">
        <v>1</v>
      </c>
      <c r="C10214" s="6">
        <v>9243</v>
      </c>
      <c r="D10214" s="6">
        <v>4400</v>
      </c>
      <c r="E10214">
        <f>VLOOKUP(Чек_позиція!C10214,Товар!A:G,7,FALSE)</f>
        <v>465</v>
      </c>
      <c r="F10214">
        <f t="shared" si="159"/>
        <v>465</v>
      </c>
    </row>
    <row r="10215" spans="1:6">
      <c r="A10215" s="4">
        <v>10214</v>
      </c>
      <c r="B10215" s="5">
        <v>4</v>
      </c>
      <c r="C10215" s="6">
        <v>2325</v>
      </c>
      <c r="D10215" s="6">
        <v>4400</v>
      </c>
      <c r="E10215">
        <f>VLOOKUP(Чек_позиція!C10215,Товар!A:G,7,FALSE)</f>
        <v>509.25</v>
      </c>
      <c r="F10215">
        <f t="shared" si="159"/>
        <v>2037</v>
      </c>
    </row>
    <row r="10216" spans="1:6">
      <c r="A10216" s="4">
        <v>10215</v>
      </c>
      <c r="B10216" s="5">
        <v>2</v>
      </c>
      <c r="C10216" s="6">
        <v>1531</v>
      </c>
      <c r="D10216" s="6">
        <v>4401</v>
      </c>
      <c r="E10216">
        <f>VLOOKUP(Чек_позиція!C10216,Товар!A:G,7,FALSE)</f>
        <v>439.09</v>
      </c>
      <c r="F10216">
        <f t="shared" si="159"/>
        <v>878.18</v>
      </c>
    </row>
    <row r="10217" spans="1:6">
      <c r="A10217" s="4">
        <v>10216</v>
      </c>
      <c r="B10217" s="5">
        <v>4</v>
      </c>
      <c r="C10217" s="6">
        <v>2741</v>
      </c>
      <c r="D10217" s="6">
        <v>4401</v>
      </c>
      <c r="E10217">
        <f>VLOOKUP(Чек_позиція!C10217,Товар!A:G,7,FALSE)</f>
        <v>925.26</v>
      </c>
      <c r="F10217">
        <f t="shared" si="159"/>
        <v>3701.04</v>
      </c>
    </row>
    <row r="10218" spans="1:6">
      <c r="A10218" s="4">
        <v>10217</v>
      </c>
      <c r="B10218" s="5">
        <v>4</v>
      </c>
      <c r="C10218" s="6">
        <v>9081</v>
      </c>
      <c r="D10218" s="6">
        <v>4401</v>
      </c>
      <c r="E10218">
        <f>VLOOKUP(Чек_позиція!C10218,Товар!A:G,7,FALSE)</f>
        <v>231.42</v>
      </c>
      <c r="F10218">
        <f t="shared" si="159"/>
        <v>925.68</v>
      </c>
    </row>
    <row r="10219" spans="1:6">
      <c r="A10219" s="4">
        <v>10218</v>
      </c>
      <c r="B10219" s="5">
        <v>4</v>
      </c>
      <c r="C10219" s="6">
        <v>8839</v>
      </c>
      <c r="D10219" s="6">
        <v>4402</v>
      </c>
      <c r="E10219">
        <f>VLOOKUP(Чек_позиція!C10219,Товар!A:G,7,FALSE)</f>
        <v>836.75</v>
      </c>
      <c r="F10219">
        <f t="shared" si="159"/>
        <v>3347</v>
      </c>
    </row>
    <row r="10220" spans="1:6">
      <c r="A10220" s="4">
        <v>10219</v>
      </c>
      <c r="B10220" s="5">
        <v>1</v>
      </c>
      <c r="C10220" s="6">
        <v>1661</v>
      </c>
      <c r="D10220" s="6">
        <v>4402</v>
      </c>
      <c r="E10220">
        <f>VLOOKUP(Чек_позиція!C10220,Товар!A:G,7,FALSE)</f>
        <v>703.35</v>
      </c>
      <c r="F10220">
        <f t="shared" si="159"/>
        <v>703.35</v>
      </c>
    </row>
    <row r="10221" spans="1:6">
      <c r="A10221" s="4">
        <v>10220</v>
      </c>
      <c r="B10221" s="5">
        <v>2</v>
      </c>
      <c r="C10221" s="6">
        <v>3262</v>
      </c>
      <c r="D10221" s="6">
        <v>4403</v>
      </c>
      <c r="E10221">
        <f>VLOOKUP(Чек_позиція!C10221,Товар!A:G,7,FALSE)</f>
        <v>160.52000000000001</v>
      </c>
      <c r="F10221">
        <f t="shared" si="159"/>
        <v>321.04000000000002</v>
      </c>
    </row>
    <row r="10222" spans="1:6">
      <c r="A10222" s="4">
        <v>10221</v>
      </c>
      <c r="B10222" s="5">
        <v>4</v>
      </c>
      <c r="C10222" s="6">
        <v>3951</v>
      </c>
      <c r="D10222" s="6">
        <v>4403</v>
      </c>
      <c r="E10222">
        <f>VLOOKUP(Чек_позиція!C10222,Товар!A:G,7,FALSE)</f>
        <v>356.67</v>
      </c>
      <c r="F10222">
        <f t="shared" si="159"/>
        <v>1426.68</v>
      </c>
    </row>
    <row r="10223" spans="1:6">
      <c r="A10223" s="4">
        <v>10222</v>
      </c>
      <c r="B10223" s="5">
        <v>3</v>
      </c>
      <c r="C10223" s="6">
        <v>7151</v>
      </c>
      <c r="D10223" s="6">
        <v>4403</v>
      </c>
      <c r="E10223">
        <f>VLOOKUP(Чек_позиція!C10223,Товар!A:G,7,FALSE)</f>
        <v>95.85</v>
      </c>
      <c r="F10223">
        <f t="shared" si="159"/>
        <v>287.54999999999995</v>
      </c>
    </row>
    <row r="10224" spans="1:6">
      <c r="A10224" s="4">
        <v>10223</v>
      </c>
      <c r="B10224" s="5">
        <v>2</v>
      </c>
      <c r="C10224" s="6">
        <v>6261</v>
      </c>
      <c r="D10224" s="6">
        <v>4403</v>
      </c>
      <c r="E10224">
        <f>VLOOKUP(Чек_позиція!C10224,Товар!A:G,7,FALSE)</f>
        <v>761.18</v>
      </c>
      <c r="F10224">
        <f t="shared" si="159"/>
        <v>1522.36</v>
      </c>
    </row>
    <row r="10225" spans="1:6">
      <c r="A10225" s="4">
        <v>10224</v>
      </c>
      <c r="B10225" s="5">
        <v>1</v>
      </c>
      <c r="C10225" s="6">
        <v>6007</v>
      </c>
      <c r="D10225" s="6">
        <v>4404</v>
      </c>
      <c r="E10225">
        <f>VLOOKUP(Чек_позиція!C10225,Товар!A:G,7,FALSE)</f>
        <v>778.32</v>
      </c>
      <c r="F10225">
        <f t="shared" si="159"/>
        <v>778.32</v>
      </c>
    </row>
    <row r="10226" spans="1:6">
      <c r="A10226" s="4">
        <v>10225</v>
      </c>
      <c r="B10226" s="5">
        <v>4</v>
      </c>
      <c r="C10226" s="6">
        <v>8770</v>
      </c>
      <c r="D10226" s="6">
        <v>4404</v>
      </c>
      <c r="E10226">
        <f>VLOOKUP(Чек_позиція!C10226,Товар!A:G,7,FALSE)</f>
        <v>690.12</v>
      </c>
      <c r="F10226">
        <f t="shared" si="159"/>
        <v>2760.48</v>
      </c>
    </row>
    <row r="10227" spans="1:6">
      <c r="A10227" s="4">
        <v>10226</v>
      </c>
      <c r="B10227" s="5">
        <v>4</v>
      </c>
      <c r="C10227" s="6">
        <v>2513</v>
      </c>
      <c r="D10227" s="6">
        <v>4404</v>
      </c>
      <c r="E10227">
        <f>VLOOKUP(Чек_позиція!C10227,Товар!A:G,7,FALSE)</f>
        <v>354.17</v>
      </c>
      <c r="F10227">
        <f t="shared" si="159"/>
        <v>1416.68</v>
      </c>
    </row>
    <row r="10228" spans="1:6">
      <c r="A10228" s="4">
        <v>10227</v>
      </c>
      <c r="B10228" s="5">
        <v>3</v>
      </c>
      <c r="C10228" s="6">
        <v>912</v>
      </c>
      <c r="D10228" s="6">
        <v>4404</v>
      </c>
      <c r="E10228">
        <f>VLOOKUP(Чек_позиція!C10228,Товар!A:G,7,FALSE)</f>
        <v>692.82</v>
      </c>
      <c r="F10228">
        <f t="shared" si="159"/>
        <v>2078.46</v>
      </c>
    </row>
    <row r="10229" spans="1:6">
      <c r="A10229" s="4">
        <v>10228</v>
      </c>
      <c r="B10229" s="5">
        <v>1</v>
      </c>
      <c r="C10229" s="6">
        <v>3107</v>
      </c>
      <c r="D10229" s="6">
        <v>4404</v>
      </c>
      <c r="E10229">
        <f>VLOOKUP(Чек_позиція!C10229,Товар!A:G,7,FALSE)</f>
        <v>85.82</v>
      </c>
      <c r="F10229">
        <f t="shared" si="159"/>
        <v>85.82</v>
      </c>
    </row>
    <row r="10230" spans="1:6">
      <c r="A10230" s="4">
        <v>10229</v>
      </c>
      <c r="B10230" s="5">
        <v>4</v>
      </c>
      <c r="C10230" s="6">
        <v>9326</v>
      </c>
      <c r="D10230" s="6">
        <v>4405</v>
      </c>
      <c r="E10230">
        <f>VLOOKUP(Чек_позиція!C10230,Товар!A:G,7,FALSE)</f>
        <v>298.35000000000002</v>
      </c>
      <c r="F10230">
        <f t="shared" si="159"/>
        <v>1193.4000000000001</v>
      </c>
    </row>
    <row r="10231" spans="1:6">
      <c r="A10231" s="4">
        <v>10230</v>
      </c>
      <c r="B10231" s="5">
        <v>2</v>
      </c>
      <c r="C10231" s="6">
        <v>4808</v>
      </c>
      <c r="D10231" s="6">
        <v>4405</v>
      </c>
      <c r="E10231">
        <f>VLOOKUP(Чек_позиція!C10231,Товар!A:G,7,FALSE)</f>
        <v>738.38</v>
      </c>
      <c r="F10231">
        <f t="shared" si="159"/>
        <v>1476.76</v>
      </c>
    </row>
    <row r="10232" spans="1:6">
      <c r="A10232" s="4">
        <v>10231</v>
      </c>
      <c r="B10232" s="5">
        <v>2</v>
      </c>
      <c r="C10232" s="6">
        <v>6220</v>
      </c>
      <c r="D10232" s="6">
        <v>4406</v>
      </c>
      <c r="E10232">
        <f>VLOOKUP(Чек_позиція!C10232,Товар!A:G,7,FALSE)</f>
        <v>568.76</v>
      </c>
      <c r="F10232">
        <f t="shared" si="159"/>
        <v>1137.52</v>
      </c>
    </row>
    <row r="10233" spans="1:6">
      <c r="A10233" s="4">
        <v>10232</v>
      </c>
      <c r="B10233" s="5">
        <v>3</v>
      </c>
      <c r="C10233" s="6">
        <v>8373</v>
      </c>
      <c r="D10233" s="6">
        <v>4406</v>
      </c>
      <c r="E10233">
        <f>VLOOKUP(Чек_позиція!C10233,Товар!A:G,7,FALSE)</f>
        <v>886.29</v>
      </c>
      <c r="F10233">
        <f t="shared" si="159"/>
        <v>2658.87</v>
      </c>
    </row>
    <row r="10234" spans="1:6">
      <c r="A10234" s="4">
        <v>10233</v>
      </c>
      <c r="B10234" s="5">
        <v>2</v>
      </c>
      <c r="C10234" s="6">
        <v>1610</v>
      </c>
      <c r="D10234" s="6">
        <v>4406</v>
      </c>
      <c r="E10234">
        <f>VLOOKUP(Чек_позиція!C10234,Товар!A:G,7,FALSE)</f>
        <v>416.19</v>
      </c>
      <c r="F10234">
        <f t="shared" si="159"/>
        <v>832.38</v>
      </c>
    </row>
    <row r="10235" spans="1:6">
      <c r="A10235" s="4">
        <v>10234</v>
      </c>
      <c r="B10235" s="5">
        <v>4</v>
      </c>
      <c r="C10235" s="6">
        <v>2298</v>
      </c>
      <c r="D10235" s="6">
        <v>4406</v>
      </c>
      <c r="E10235">
        <f>VLOOKUP(Чек_позиція!C10235,Товар!A:G,7,FALSE)</f>
        <v>327.31</v>
      </c>
      <c r="F10235">
        <f t="shared" si="159"/>
        <v>1309.24</v>
      </c>
    </row>
    <row r="10236" spans="1:6">
      <c r="A10236" s="4">
        <v>10235</v>
      </c>
      <c r="B10236" s="5">
        <v>3</v>
      </c>
      <c r="C10236" s="6">
        <v>2872</v>
      </c>
      <c r="D10236" s="6">
        <v>4406</v>
      </c>
      <c r="E10236">
        <f>VLOOKUP(Чек_позиція!C10236,Товар!A:G,7,FALSE)</f>
        <v>845.37</v>
      </c>
      <c r="F10236">
        <f t="shared" si="159"/>
        <v>2536.11</v>
      </c>
    </row>
    <row r="10237" spans="1:6">
      <c r="A10237" s="4">
        <v>10236</v>
      </c>
      <c r="B10237" s="5">
        <v>2</v>
      </c>
      <c r="C10237" s="6">
        <v>6501</v>
      </c>
      <c r="D10237" s="6">
        <v>4407</v>
      </c>
      <c r="E10237">
        <f>VLOOKUP(Чек_позиція!C10237,Товар!A:G,7,FALSE)</f>
        <v>921.54</v>
      </c>
      <c r="F10237">
        <f t="shared" si="159"/>
        <v>1843.08</v>
      </c>
    </row>
    <row r="10238" spans="1:6">
      <c r="A10238" s="4">
        <v>10237</v>
      </c>
      <c r="B10238" s="5">
        <v>3</v>
      </c>
      <c r="C10238" s="6">
        <v>5968</v>
      </c>
      <c r="D10238" s="6">
        <v>4407</v>
      </c>
      <c r="E10238">
        <f>VLOOKUP(Чек_позиція!C10238,Товар!A:G,7,FALSE)</f>
        <v>108.33</v>
      </c>
      <c r="F10238">
        <f t="shared" si="159"/>
        <v>324.99</v>
      </c>
    </row>
    <row r="10239" spans="1:6">
      <c r="A10239" s="4">
        <v>10238</v>
      </c>
      <c r="B10239" s="5">
        <v>4</v>
      </c>
      <c r="C10239" s="6">
        <v>3510</v>
      </c>
      <c r="D10239" s="6">
        <v>4408</v>
      </c>
      <c r="E10239">
        <f>VLOOKUP(Чек_позиція!C10239,Товар!A:G,7,FALSE)</f>
        <v>389.61</v>
      </c>
      <c r="F10239">
        <f t="shared" si="159"/>
        <v>1558.44</v>
      </c>
    </row>
    <row r="10240" spans="1:6">
      <c r="A10240" s="4">
        <v>10239</v>
      </c>
      <c r="B10240" s="5">
        <v>2</v>
      </c>
      <c r="C10240" s="6">
        <v>9634</v>
      </c>
      <c r="D10240" s="6">
        <v>4408</v>
      </c>
      <c r="E10240">
        <f>VLOOKUP(Чек_позиція!C10240,Товар!A:G,7,FALSE)</f>
        <v>738.86</v>
      </c>
      <c r="F10240">
        <f t="shared" si="159"/>
        <v>1477.72</v>
      </c>
    </row>
    <row r="10241" spans="1:6">
      <c r="A10241" s="4">
        <v>10240</v>
      </c>
      <c r="B10241" s="5">
        <v>2</v>
      </c>
      <c r="C10241" s="6">
        <v>7227</v>
      </c>
      <c r="D10241" s="6">
        <v>4408</v>
      </c>
      <c r="E10241">
        <f>VLOOKUP(Чек_позиція!C10241,Товар!A:G,7,FALSE)</f>
        <v>468.38</v>
      </c>
      <c r="F10241">
        <f t="shared" si="159"/>
        <v>936.76</v>
      </c>
    </row>
    <row r="10242" spans="1:6">
      <c r="A10242" s="4">
        <v>10241</v>
      </c>
      <c r="B10242" s="5">
        <v>1</v>
      </c>
      <c r="C10242" s="6">
        <v>6847</v>
      </c>
      <c r="D10242" s="6">
        <v>4408</v>
      </c>
      <c r="E10242">
        <f>VLOOKUP(Чек_позиція!C10242,Товар!A:G,7,FALSE)</f>
        <v>369.59</v>
      </c>
      <c r="F10242">
        <f t="shared" si="159"/>
        <v>369.59</v>
      </c>
    </row>
    <row r="10243" spans="1:6">
      <c r="A10243" s="4">
        <v>10242</v>
      </c>
      <c r="B10243" s="5">
        <v>2</v>
      </c>
      <c r="C10243" s="6">
        <v>509</v>
      </c>
      <c r="D10243" s="6">
        <v>4408</v>
      </c>
      <c r="E10243">
        <f>VLOOKUP(Чек_позиція!C10243,Товар!A:G,7,FALSE)</f>
        <v>399.58</v>
      </c>
      <c r="F10243">
        <f t="shared" ref="F10243:F10306" si="160">B10243*E10243</f>
        <v>799.16</v>
      </c>
    </row>
    <row r="10244" spans="1:6">
      <c r="A10244" s="4">
        <v>10243</v>
      </c>
      <c r="B10244" s="5">
        <v>4</v>
      </c>
      <c r="C10244" s="6">
        <v>9529</v>
      </c>
      <c r="D10244" s="6">
        <v>4409</v>
      </c>
      <c r="E10244">
        <f>VLOOKUP(Чек_позиція!C10244,Товар!A:G,7,FALSE)</f>
        <v>728.68</v>
      </c>
      <c r="F10244">
        <f t="shared" si="160"/>
        <v>2914.72</v>
      </c>
    </row>
    <row r="10245" spans="1:6">
      <c r="A10245" s="4">
        <v>10244</v>
      </c>
      <c r="B10245" s="5">
        <v>4</v>
      </c>
      <c r="C10245" s="6">
        <v>4776</v>
      </c>
      <c r="D10245" s="6">
        <v>4409</v>
      </c>
      <c r="E10245">
        <f>VLOOKUP(Чек_позиція!C10245,Товар!A:G,7,FALSE)</f>
        <v>774.33</v>
      </c>
      <c r="F10245">
        <f t="shared" si="160"/>
        <v>3097.32</v>
      </c>
    </row>
    <row r="10246" spans="1:6">
      <c r="A10246" s="4">
        <v>10245</v>
      </c>
      <c r="B10246" s="5">
        <v>2</v>
      </c>
      <c r="C10246" s="6">
        <v>7828</v>
      </c>
      <c r="D10246" s="6">
        <v>4409</v>
      </c>
      <c r="E10246">
        <f>VLOOKUP(Чек_позиція!C10246,Товар!A:G,7,FALSE)</f>
        <v>252.65</v>
      </c>
      <c r="F10246">
        <f t="shared" si="160"/>
        <v>505.3</v>
      </c>
    </row>
    <row r="10247" spans="1:6">
      <c r="A10247" s="4">
        <v>10246</v>
      </c>
      <c r="B10247" s="5">
        <v>3</v>
      </c>
      <c r="C10247" s="6">
        <v>706</v>
      </c>
      <c r="D10247" s="6">
        <v>4410</v>
      </c>
      <c r="E10247">
        <f>VLOOKUP(Чек_позиція!C10247,Товар!A:G,7,FALSE)</f>
        <v>47.39</v>
      </c>
      <c r="F10247">
        <f t="shared" si="160"/>
        <v>142.17000000000002</v>
      </c>
    </row>
    <row r="10248" spans="1:6">
      <c r="A10248" s="4">
        <v>10247</v>
      </c>
      <c r="B10248" s="5">
        <v>3</v>
      </c>
      <c r="C10248" s="6">
        <v>1484</v>
      </c>
      <c r="D10248" s="6">
        <v>4410</v>
      </c>
      <c r="E10248">
        <f>VLOOKUP(Чек_позиція!C10248,Товар!A:G,7,FALSE)</f>
        <v>795.2</v>
      </c>
      <c r="F10248">
        <f t="shared" si="160"/>
        <v>2385.6000000000004</v>
      </c>
    </row>
    <row r="10249" spans="1:6">
      <c r="A10249" s="4">
        <v>10248</v>
      </c>
      <c r="B10249" s="5">
        <v>2</v>
      </c>
      <c r="C10249" s="6">
        <v>9364</v>
      </c>
      <c r="D10249" s="6">
        <v>4411</v>
      </c>
      <c r="E10249">
        <f>VLOOKUP(Чек_позиція!C10249,Товар!A:G,7,FALSE)</f>
        <v>688.5</v>
      </c>
      <c r="F10249">
        <f t="shared" si="160"/>
        <v>1377</v>
      </c>
    </row>
    <row r="10250" spans="1:6">
      <c r="A10250" s="4">
        <v>10249</v>
      </c>
      <c r="B10250" s="5">
        <v>4</v>
      </c>
      <c r="C10250" s="6">
        <v>4552</v>
      </c>
      <c r="D10250" s="6">
        <v>4412</v>
      </c>
      <c r="E10250">
        <f>VLOOKUP(Чек_позиція!C10250,Товар!A:G,7,FALSE)</f>
        <v>287.79000000000002</v>
      </c>
      <c r="F10250">
        <f t="shared" si="160"/>
        <v>1151.1600000000001</v>
      </c>
    </row>
    <row r="10251" spans="1:6">
      <c r="A10251" s="4">
        <v>10250</v>
      </c>
      <c r="B10251" s="5">
        <v>2</v>
      </c>
      <c r="C10251" s="6">
        <v>296</v>
      </c>
      <c r="D10251" s="6">
        <v>4412</v>
      </c>
      <c r="E10251">
        <f>VLOOKUP(Чек_позиція!C10251,Товар!A:G,7,FALSE)</f>
        <v>78.849999999999994</v>
      </c>
      <c r="F10251">
        <f t="shared" si="160"/>
        <v>157.69999999999999</v>
      </c>
    </row>
    <row r="10252" spans="1:6">
      <c r="A10252" s="4">
        <v>10251</v>
      </c>
      <c r="B10252" s="5">
        <v>4</v>
      </c>
      <c r="C10252" s="6">
        <v>9271</v>
      </c>
      <c r="D10252" s="6">
        <v>4412</v>
      </c>
      <c r="E10252">
        <f>VLOOKUP(Чек_позиція!C10252,Товар!A:G,7,FALSE)</f>
        <v>694.17</v>
      </c>
      <c r="F10252">
        <f t="shared" si="160"/>
        <v>2776.68</v>
      </c>
    </row>
    <row r="10253" spans="1:6">
      <c r="A10253" s="4">
        <v>10252</v>
      </c>
      <c r="B10253" s="5">
        <v>3</v>
      </c>
      <c r="C10253" s="6">
        <v>5591</v>
      </c>
      <c r="D10253" s="6">
        <v>4413</v>
      </c>
      <c r="E10253">
        <f>VLOOKUP(Чек_позиція!C10253,Товар!A:G,7,FALSE)</f>
        <v>532.1</v>
      </c>
      <c r="F10253">
        <f t="shared" si="160"/>
        <v>1596.3000000000002</v>
      </c>
    </row>
    <row r="10254" spans="1:6">
      <c r="A10254" s="4">
        <v>10253</v>
      </c>
      <c r="B10254" s="5">
        <v>1</v>
      </c>
      <c r="C10254" s="6">
        <v>3108</v>
      </c>
      <c r="D10254" s="6">
        <v>4413</v>
      </c>
      <c r="E10254">
        <f>VLOOKUP(Чек_позиція!C10254,Товар!A:G,7,FALSE)</f>
        <v>754.73</v>
      </c>
      <c r="F10254">
        <f t="shared" si="160"/>
        <v>754.73</v>
      </c>
    </row>
    <row r="10255" spans="1:6">
      <c r="A10255" s="4">
        <v>10254</v>
      </c>
      <c r="B10255" s="5">
        <v>3</v>
      </c>
      <c r="C10255" s="6">
        <v>5714</v>
      </c>
      <c r="D10255" s="6">
        <v>4413</v>
      </c>
      <c r="E10255">
        <f>VLOOKUP(Чек_позиція!C10255,Товар!A:G,7,FALSE)</f>
        <v>890.14</v>
      </c>
      <c r="F10255">
        <f t="shared" si="160"/>
        <v>2670.42</v>
      </c>
    </row>
    <row r="10256" spans="1:6">
      <c r="A10256" s="4">
        <v>10255</v>
      </c>
      <c r="B10256" s="5">
        <v>1</v>
      </c>
      <c r="C10256" s="6">
        <v>7736</v>
      </c>
      <c r="D10256" s="6">
        <v>4414</v>
      </c>
      <c r="E10256">
        <f>VLOOKUP(Чек_позиція!C10256,Товар!A:G,7,FALSE)</f>
        <v>764.68</v>
      </c>
      <c r="F10256">
        <f t="shared" si="160"/>
        <v>764.68</v>
      </c>
    </row>
    <row r="10257" spans="1:6">
      <c r="A10257" s="4">
        <v>10256</v>
      </c>
      <c r="B10257" s="5">
        <v>2</v>
      </c>
      <c r="C10257" s="6">
        <v>6635</v>
      </c>
      <c r="D10257" s="6">
        <v>4414</v>
      </c>
      <c r="E10257">
        <f>VLOOKUP(Чек_позиція!C10257,Товар!A:G,7,FALSE)</f>
        <v>240.47</v>
      </c>
      <c r="F10257">
        <f t="shared" si="160"/>
        <v>480.94</v>
      </c>
    </row>
    <row r="10258" spans="1:6">
      <c r="A10258" s="4">
        <v>10257</v>
      </c>
      <c r="B10258" s="5">
        <v>2</v>
      </c>
      <c r="C10258" s="6">
        <v>2304</v>
      </c>
      <c r="D10258" s="6">
        <v>4415</v>
      </c>
      <c r="E10258">
        <f>VLOOKUP(Чек_позиція!C10258,Товар!A:G,7,FALSE)</f>
        <v>277.64</v>
      </c>
      <c r="F10258">
        <f t="shared" si="160"/>
        <v>555.28</v>
      </c>
    </row>
    <row r="10259" spans="1:6">
      <c r="A10259" s="4">
        <v>10258</v>
      </c>
      <c r="B10259" s="5">
        <v>3</v>
      </c>
      <c r="C10259" s="6">
        <v>7660</v>
      </c>
      <c r="D10259" s="6">
        <v>4415</v>
      </c>
      <c r="E10259">
        <f>VLOOKUP(Чек_позиція!C10259,Товар!A:G,7,FALSE)</f>
        <v>231.05</v>
      </c>
      <c r="F10259">
        <f t="shared" si="160"/>
        <v>693.15000000000009</v>
      </c>
    </row>
    <row r="10260" spans="1:6">
      <c r="A10260" s="4">
        <v>10259</v>
      </c>
      <c r="B10260" s="5">
        <v>4</v>
      </c>
      <c r="C10260" s="6">
        <v>2988</v>
      </c>
      <c r="D10260" s="6">
        <v>4415</v>
      </c>
      <c r="E10260">
        <f>VLOOKUP(Чек_позиція!C10260,Товар!A:G,7,FALSE)</f>
        <v>383.83</v>
      </c>
      <c r="F10260">
        <f t="shared" si="160"/>
        <v>1535.32</v>
      </c>
    </row>
    <row r="10261" spans="1:6">
      <c r="A10261" s="4">
        <v>10260</v>
      </c>
      <c r="B10261" s="5">
        <v>2</v>
      </c>
      <c r="C10261" s="6">
        <v>3069</v>
      </c>
      <c r="D10261" s="6">
        <v>4416</v>
      </c>
      <c r="E10261">
        <f>VLOOKUP(Чек_позиція!C10261,Товар!A:G,7,FALSE)</f>
        <v>606.65</v>
      </c>
      <c r="F10261">
        <f t="shared" si="160"/>
        <v>1213.3</v>
      </c>
    </row>
    <row r="10262" spans="1:6">
      <c r="A10262" s="4">
        <v>10261</v>
      </c>
      <c r="B10262" s="5">
        <v>3</v>
      </c>
      <c r="C10262" s="6">
        <v>6247</v>
      </c>
      <c r="D10262" s="6">
        <v>4416</v>
      </c>
      <c r="E10262">
        <f>VLOOKUP(Чек_позиція!C10262,Товар!A:G,7,FALSE)</f>
        <v>631.07000000000005</v>
      </c>
      <c r="F10262">
        <f t="shared" si="160"/>
        <v>1893.21</v>
      </c>
    </row>
    <row r="10263" spans="1:6">
      <c r="A10263" s="4">
        <v>10262</v>
      </c>
      <c r="B10263" s="5">
        <v>2</v>
      </c>
      <c r="C10263" s="6">
        <v>5346</v>
      </c>
      <c r="D10263" s="6">
        <v>4416</v>
      </c>
      <c r="E10263">
        <f>VLOOKUP(Чек_позиція!C10263,Товар!A:G,7,FALSE)</f>
        <v>385.75</v>
      </c>
      <c r="F10263">
        <f t="shared" si="160"/>
        <v>771.5</v>
      </c>
    </row>
    <row r="10264" spans="1:6">
      <c r="A10264" s="4">
        <v>10263</v>
      </c>
      <c r="B10264" s="5">
        <v>3</v>
      </c>
      <c r="C10264" s="6">
        <v>4550</v>
      </c>
      <c r="D10264" s="6">
        <v>4416</v>
      </c>
      <c r="E10264">
        <f>VLOOKUP(Чек_позиція!C10264,Товар!A:G,7,FALSE)</f>
        <v>766.17</v>
      </c>
      <c r="F10264">
        <f t="shared" si="160"/>
        <v>2298.5099999999998</v>
      </c>
    </row>
    <row r="10265" spans="1:6">
      <c r="A10265" s="4">
        <v>10264</v>
      </c>
      <c r="B10265" s="5">
        <v>3</v>
      </c>
      <c r="C10265" s="6">
        <v>6272</v>
      </c>
      <c r="D10265" s="6">
        <v>4417</v>
      </c>
      <c r="E10265">
        <f>VLOOKUP(Чек_позиція!C10265,Товар!A:G,7,FALSE)</f>
        <v>145.16999999999999</v>
      </c>
      <c r="F10265">
        <f t="shared" si="160"/>
        <v>435.51</v>
      </c>
    </row>
    <row r="10266" spans="1:6">
      <c r="A10266" s="4">
        <v>10265</v>
      </c>
      <c r="B10266" s="5">
        <v>1</v>
      </c>
      <c r="C10266" s="6">
        <v>8002</v>
      </c>
      <c r="D10266" s="6">
        <v>4418</v>
      </c>
      <c r="E10266">
        <f>VLOOKUP(Чек_позиція!C10266,Товар!A:G,7,FALSE)</f>
        <v>816.57</v>
      </c>
      <c r="F10266">
        <f t="shared" si="160"/>
        <v>816.57</v>
      </c>
    </row>
    <row r="10267" spans="1:6">
      <c r="A10267" s="4">
        <v>10266</v>
      </c>
      <c r="B10267" s="5">
        <v>3</v>
      </c>
      <c r="C10267" s="6">
        <v>3910</v>
      </c>
      <c r="D10267" s="6">
        <v>4418</v>
      </c>
      <c r="E10267">
        <f>VLOOKUP(Чек_позиція!C10267,Товар!A:G,7,FALSE)</f>
        <v>208.34</v>
      </c>
      <c r="F10267">
        <f t="shared" si="160"/>
        <v>625.02</v>
      </c>
    </row>
    <row r="10268" spans="1:6">
      <c r="A10268" s="4">
        <v>10267</v>
      </c>
      <c r="B10268" s="5">
        <v>3</v>
      </c>
      <c r="C10268" s="6">
        <v>1768</v>
      </c>
      <c r="D10268" s="6">
        <v>4418</v>
      </c>
      <c r="E10268">
        <f>VLOOKUP(Чек_позиція!C10268,Товар!A:G,7,FALSE)</f>
        <v>286.38</v>
      </c>
      <c r="F10268">
        <f t="shared" si="160"/>
        <v>859.14</v>
      </c>
    </row>
    <row r="10269" spans="1:6">
      <c r="A10269" s="4">
        <v>10268</v>
      </c>
      <c r="B10269" s="5">
        <v>1</v>
      </c>
      <c r="C10269" s="6">
        <v>3703</v>
      </c>
      <c r="D10269" s="6">
        <v>4419</v>
      </c>
      <c r="E10269">
        <f>VLOOKUP(Чек_позиція!C10269,Товар!A:G,7,FALSE)</f>
        <v>248.73</v>
      </c>
      <c r="F10269">
        <f t="shared" si="160"/>
        <v>248.73</v>
      </c>
    </row>
    <row r="10270" spans="1:6">
      <c r="A10270" s="4">
        <v>10269</v>
      </c>
      <c r="B10270" s="5">
        <v>4</v>
      </c>
      <c r="C10270" s="6">
        <v>6125</v>
      </c>
      <c r="D10270" s="6">
        <v>4419</v>
      </c>
      <c r="E10270">
        <f>VLOOKUP(Чек_позиція!C10270,Товар!A:G,7,FALSE)</f>
        <v>425.28</v>
      </c>
      <c r="F10270">
        <f t="shared" si="160"/>
        <v>1701.12</v>
      </c>
    </row>
    <row r="10271" spans="1:6">
      <c r="A10271" s="4">
        <v>10270</v>
      </c>
      <c r="B10271" s="5">
        <v>3</v>
      </c>
      <c r="C10271" s="6">
        <v>9235</v>
      </c>
      <c r="D10271" s="6">
        <v>4419</v>
      </c>
      <c r="E10271">
        <f>VLOOKUP(Чек_позиція!C10271,Товар!A:G,7,FALSE)</f>
        <v>793.96</v>
      </c>
      <c r="F10271">
        <f t="shared" si="160"/>
        <v>2381.88</v>
      </c>
    </row>
    <row r="10272" spans="1:6">
      <c r="A10272" s="4">
        <v>10271</v>
      </c>
      <c r="B10272" s="5">
        <v>2</v>
      </c>
      <c r="C10272" s="6">
        <v>6734</v>
      </c>
      <c r="D10272" s="6">
        <v>4420</v>
      </c>
      <c r="E10272">
        <f>VLOOKUP(Чек_позиція!C10272,Товар!A:G,7,FALSE)</f>
        <v>827.68</v>
      </c>
      <c r="F10272">
        <f t="shared" si="160"/>
        <v>1655.36</v>
      </c>
    </row>
    <row r="10273" spans="1:6">
      <c r="A10273" s="4">
        <v>10272</v>
      </c>
      <c r="B10273" s="5">
        <v>2</v>
      </c>
      <c r="C10273" s="6">
        <v>6551</v>
      </c>
      <c r="D10273" s="6">
        <v>4420</v>
      </c>
      <c r="E10273">
        <f>VLOOKUP(Чек_позиція!C10273,Товар!A:G,7,FALSE)</f>
        <v>402.9</v>
      </c>
      <c r="F10273">
        <f t="shared" si="160"/>
        <v>805.8</v>
      </c>
    </row>
    <row r="10274" spans="1:6">
      <c r="A10274" s="4">
        <v>10273</v>
      </c>
      <c r="B10274" s="5">
        <v>2</v>
      </c>
      <c r="C10274" s="6">
        <v>9064</v>
      </c>
      <c r="D10274" s="6">
        <v>4420</v>
      </c>
      <c r="E10274">
        <f>VLOOKUP(Чек_позиція!C10274,Товар!A:G,7,FALSE)</f>
        <v>91.55</v>
      </c>
      <c r="F10274">
        <f t="shared" si="160"/>
        <v>183.1</v>
      </c>
    </row>
    <row r="10275" spans="1:6">
      <c r="A10275" s="4">
        <v>10274</v>
      </c>
      <c r="B10275" s="5">
        <v>2</v>
      </c>
      <c r="C10275" s="6">
        <v>7169</v>
      </c>
      <c r="D10275" s="6">
        <v>4420</v>
      </c>
      <c r="E10275">
        <f>VLOOKUP(Чек_позиція!C10275,Товар!A:G,7,FALSE)</f>
        <v>142.77000000000001</v>
      </c>
      <c r="F10275">
        <f t="shared" si="160"/>
        <v>285.54000000000002</v>
      </c>
    </row>
    <row r="10276" spans="1:6">
      <c r="A10276" s="4">
        <v>10275</v>
      </c>
      <c r="B10276" s="5">
        <v>1</v>
      </c>
      <c r="C10276" s="6">
        <v>4826</v>
      </c>
      <c r="D10276" s="6">
        <v>4421</v>
      </c>
      <c r="E10276">
        <f>VLOOKUP(Чек_позиція!C10276,Товар!A:G,7,FALSE)</f>
        <v>726.86</v>
      </c>
      <c r="F10276">
        <f t="shared" si="160"/>
        <v>726.86</v>
      </c>
    </row>
    <row r="10277" spans="1:6">
      <c r="A10277" s="4">
        <v>10276</v>
      </c>
      <c r="B10277" s="5">
        <v>2</v>
      </c>
      <c r="C10277" s="6">
        <v>2410</v>
      </c>
      <c r="D10277" s="6">
        <v>4421</v>
      </c>
      <c r="E10277">
        <f>VLOOKUP(Чек_позиція!C10277,Товар!A:G,7,FALSE)</f>
        <v>946.28</v>
      </c>
      <c r="F10277">
        <f t="shared" si="160"/>
        <v>1892.56</v>
      </c>
    </row>
    <row r="10278" spans="1:6">
      <c r="A10278" s="4">
        <v>10277</v>
      </c>
      <c r="B10278" s="5">
        <v>2</v>
      </c>
      <c r="C10278" s="6">
        <v>4255</v>
      </c>
      <c r="D10278" s="6">
        <v>4421</v>
      </c>
      <c r="E10278">
        <f>VLOOKUP(Чек_позиція!C10278,Товар!A:G,7,FALSE)</f>
        <v>620.23</v>
      </c>
      <c r="F10278">
        <f t="shared" si="160"/>
        <v>1240.46</v>
      </c>
    </row>
    <row r="10279" spans="1:6">
      <c r="A10279" s="4">
        <v>10278</v>
      </c>
      <c r="B10279" s="5">
        <v>3</v>
      </c>
      <c r="C10279" s="6">
        <v>3808</v>
      </c>
      <c r="D10279" s="6">
        <v>4422</v>
      </c>
      <c r="E10279">
        <f>VLOOKUP(Чек_позиція!C10279,Товар!A:G,7,FALSE)</f>
        <v>856.69</v>
      </c>
      <c r="F10279">
        <f t="shared" si="160"/>
        <v>2570.0700000000002</v>
      </c>
    </row>
    <row r="10280" spans="1:6">
      <c r="A10280" s="4">
        <v>10279</v>
      </c>
      <c r="B10280" s="5">
        <v>3</v>
      </c>
      <c r="C10280" s="6">
        <v>4811</v>
      </c>
      <c r="D10280" s="6">
        <v>4422</v>
      </c>
      <c r="E10280">
        <f>VLOOKUP(Чек_позиція!C10280,Товар!A:G,7,FALSE)</f>
        <v>197.05</v>
      </c>
      <c r="F10280">
        <f t="shared" si="160"/>
        <v>591.15000000000009</v>
      </c>
    </row>
    <row r="10281" spans="1:6">
      <c r="A10281" s="4">
        <v>10280</v>
      </c>
      <c r="B10281" s="5">
        <v>3</v>
      </c>
      <c r="C10281" s="6">
        <v>8015</v>
      </c>
      <c r="D10281" s="6">
        <v>4422</v>
      </c>
      <c r="E10281">
        <f>VLOOKUP(Чек_позиція!C10281,Товар!A:G,7,FALSE)</f>
        <v>832.82</v>
      </c>
      <c r="F10281">
        <f t="shared" si="160"/>
        <v>2498.46</v>
      </c>
    </row>
    <row r="10282" spans="1:6">
      <c r="A10282" s="4">
        <v>10281</v>
      </c>
      <c r="B10282" s="5">
        <v>4</v>
      </c>
      <c r="C10282" s="6">
        <v>3285</v>
      </c>
      <c r="D10282" s="6">
        <v>4422</v>
      </c>
      <c r="E10282">
        <f>VLOOKUP(Чек_позиція!C10282,Товар!A:G,7,FALSE)</f>
        <v>814.48</v>
      </c>
      <c r="F10282">
        <f t="shared" si="160"/>
        <v>3257.92</v>
      </c>
    </row>
    <row r="10283" spans="1:6">
      <c r="A10283" s="4">
        <v>10282</v>
      </c>
      <c r="B10283" s="5">
        <v>4</v>
      </c>
      <c r="C10283" s="6">
        <v>7650</v>
      </c>
      <c r="D10283" s="6">
        <v>4423</v>
      </c>
      <c r="E10283">
        <f>VLOOKUP(Чек_позиція!C10283,Товар!A:G,7,FALSE)</f>
        <v>51.38</v>
      </c>
      <c r="F10283">
        <f t="shared" si="160"/>
        <v>205.52</v>
      </c>
    </row>
    <row r="10284" spans="1:6">
      <c r="A10284" s="4">
        <v>10283</v>
      </c>
      <c r="B10284" s="5">
        <v>1</v>
      </c>
      <c r="C10284" s="6">
        <v>8571</v>
      </c>
      <c r="D10284" s="6">
        <v>4424</v>
      </c>
      <c r="E10284">
        <f>VLOOKUP(Чек_позиція!C10284,Товар!A:G,7,FALSE)</f>
        <v>588</v>
      </c>
      <c r="F10284">
        <f t="shared" si="160"/>
        <v>588</v>
      </c>
    </row>
    <row r="10285" spans="1:6">
      <c r="A10285" s="4">
        <v>10284</v>
      </c>
      <c r="B10285" s="5">
        <v>4</v>
      </c>
      <c r="C10285" s="6">
        <v>4800</v>
      </c>
      <c r="D10285" s="6">
        <v>4424</v>
      </c>
      <c r="E10285">
        <f>VLOOKUP(Чек_позиція!C10285,Товар!A:G,7,FALSE)</f>
        <v>653.79999999999995</v>
      </c>
      <c r="F10285">
        <f t="shared" si="160"/>
        <v>2615.1999999999998</v>
      </c>
    </row>
    <row r="10286" spans="1:6">
      <c r="A10286" s="4">
        <v>10285</v>
      </c>
      <c r="B10286" s="5">
        <v>2</v>
      </c>
      <c r="C10286" s="6">
        <v>5625</v>
      </c>
      <c r="D10286" s="6">
        <v>4424</v>
      </c>
      <c r="E10286">
        <f>VLOOKUP(Чек_позиція!C10286,Товар!A:G,7,FALSE)</f>
        <v>874.84</v>
      </c>
      <c r="F10286">
        <f t="shared" si="160"/>
        <v>1749.68</v>
      </c>
    </row>
    <row r="10287" spans="1:6">
      <c r="A10287" s="4">
        <v>10286</v>
      </c>
      <c r="B10287" s="5">
        <v>3</v>
      </c>
      <c r="C10287" s="6">
        <v>9005</v>
      </c>
      <c r="D10287" s="6">
        <v>4425</v>
      </c>
      <c r="E10287">
        <f>VLOOKUP(Чек_позиція!C10287,Товар!A:G,7,FALSE)</f>
        <v>323.57</v>
      </c>
      <c r="F10287">
        <f t="shared" si="160"/>
        <v>970.71</v>
      </c>
    </row>
    <row r="10288" spans="1:6">
      <c r="A10288" s="4">
        <v>10287</v>
      </c>
      <c r="B10288" s="5">
        <v>2</v>
      </c>
      <c r="C10288" s="6">
        <v>6891</v>
      </c>
      <c r="D10288" s="6">
        <v>4425</v>
      </c>
      <c r="E10288">
        <f>VLOOKUP(Чек_позиція!C10288,Товар!A:G,7,FALSE)</f>
        <v>511.58</v>
      </c>
      <c r="F10288">
        <f t="shared" si="160"/>
        <v>1023.16</v>
      </c>
    </row>
    <row r="10289" spans="1:6">
      <c r="A10289" s="4">
        <v>10288</v>
      </c>
      <c r="B10289" s="5">
        <v>3</v>
      </c>
      <c r="C10289" s="6">
        <v>4989</v>
      </c>
      <c r="D10289" s="6">
        <v>4425</v>
      </c>
      <c r="E10289">
        <f>VLOOKUP(Чек_позиція!C10289,Товар!A:G,7,FALSE)</f>
        <v>253.89</v>
      </c>
      <c r="F10289">
        <f t="shared" si="160"/>
        <v>761.67</v>
      </c>
    </row>
    <row r="10290" spans="1:6">
      <c r="A10290" s="4">
        <v>10289</v>
      </c>
      <c r="B10290" s="5">
        <v>4</v>
      </c>
      <c r="C10290" s="6">
        <v>716</v>
      </c>
      <c r="D10290" s="6">
        <v>4426</v>
      </c>
      <c r="E10290">
        <f>VLOOKUP(Чек_позиція!C10290,Товар!A:G,7,FALSE)</f>
        <v>681.44</v>
      </c>
      <c r="F10290">
        <f t="shared" si="160"/>
        <v>2725.76</v>
      </c>
    </row>
    <row r="10291" spans="1:6">
      <c r="A10291" s="4">
        <v>10290</v>
      </c>
      <c r="B10291" s="5">
        <v>4</v>
      </c>
      <c r="C10291" s="6">
        <v>4514</v>
      </c>
      <c r="D10291" s="6">
        <v>4426</v>
      </c>
      <c r="E10291">
        <f>VLOOKUP(Чек_позиція!C10291,Товар!A:G,7,FALSE)</f>
        <v>161.69999999999999</v>
      </c>
      <c r="F10291">
        <f t="shared" si="160"/>
        <v>646.79999999999995</v>
      </c>
    </row>
    <row r="10292" spans="1:6">
      <c r="A10292" s="4">
        <v>10291</v>
      </c>
      <c r="B10292" s="5">
        <v>2</v>
      </c>
      <c r="C10292" s="6">
        <v>586</v>
      </c>
      <c r="D10292" s="6">
        <v>4426</v>
      </c>
      <c r="E10292">
        <f>VLOOKUP(Чек_позиція!C10292,Товар!A:G,7,FALSE)</f>
        <v>547.79999999999995</v>
      </c>
      <c r="F10292">
        <f t="shared" si="160"/>
        <v>1095.5999999999999</v>
      </c>
    </row>
    <row r="10293" spans="1:6">
      <c r="A10293" s="4">
        <v>10292</v>
      </c>
      <c r="B10293" s="5">
        <v>3</v>
      </c>
      <c r="C10293" s="6">
        <v>3262</v>
      </c>
      <c r="D10293" s="6">
        <v>4426</v>
      </c>
      <c r="E10293">
        <f>VLOOKUP(Чек_позиція!C10293,Товар!A:G,7,FALSE)</f>
        <v>160.52000000000001</v>
      </c>
      <c r="F10293">
        <f t="shared" si="160"/>
        <v>481.56000000000006</v>
      </c>
    </row>
    <row r="10294" spans="1:6">
      <c r="A10294" s="4">
        <v>10293</v>
      </c>
      <c r="B10294" s="5">
        <v>2</v>
      </c>
      <c r="C10294" s="6">
        <v>5644</v>
      </c>
      <c r="D10294" s="6">
        <v>4427</v>
      </c>
      <c r="E10294">
        <f>VLOOKUP(Чек_позиція!C10294,Товар!A:G,7,FALSE)</f>
        <v>455.83</v>
      </c>
      <c r="F10294">
        <f t="shared" si="160"/>
        <v>911.66</v>
      </c>
    </row>
    <row r="10295" spans="1:6">
      <c r="A10295" s="4">
        <v>10294</v>
      </c>
      <c r="B10295" s="5">
        <v>4</v>
      </c>
      <c r="C10295" s="6">
        <v>6830</v>
      </c>
      <c r="D10295" s="6">
        <v>4428</v>
      </c>
      <c r="E10295">
        <f>VLOOKUP(Чек_позиція!C10295,Товар!A:G,7,FALSE)</f>
        <v>629.79</v>
      </c>
      <c r="F10295">
        <f t="shared" si="160"/>
        <v>2519.16</v>
      </c>
    </row>
    <row r="10296" spans="1:6">
      <c r="A10296" s="4">
        <v>10295</v>
      </c>
      <c r="B10296" s="5">
        <v>3</v>
      </c>
      <c r="C10296" s="6">
        <v>51</v>
      </c>
      <c r="D10296" s="6">
        <v>4428</v>
      </c>
      <c r="E10296">
        <f>VLOOKUP(Чек_позиція!C10296,Товар!A:G,7,FALSE)</f>
        <v>594.08000000000004</v>
      </c>
      <c r="F10296">
        <f t="shared" si="160"/>
        <v>1782.2400000000002</v>
      </c>
    </row>
    <row r="10297" spans="1:6">
      <c r="A10297" s="4">
        <v>10296</v>
      </c>
      <c r="B10297" s="5">
        <v>2</v>
      </c>
      <c r="C10297" s="6">
        <v>1095</v>
      </c>
      <c r="D10297" s="6">
        <v>4428</v>
      </c>
      <c r="E10297">
        <f>VLOOKUP(Чек_позиція!C10297,Товар!A:G,7,FALSE)</f>
        <v>318.45999999999998</v>
      </c>
      <c r="F10297">
        <f t="shared" si="160"/>
        <v>636.91999999999996</v>
      </c>
    </row>
    <row r="10298" spans="1:6">
      <c r="A10298" s="4">
        <v>10297</v>
      </c>
      <c r="B10298" s="5">
        <v>1</v>
      </c>
      <c r="C10298" s="6">
        <v>2377</v>
      </c>
      <c r="D10298" s="6">
        <v>4429</v>
      </c>
      <c r="E10298">
        <f>VLOOKUP(Чек_позиція!C10298,Товар!A:G,7,FALSE)</f>
        <v>631.66999999999996</v>
      </c>
      <c r="F10298">
        <f t="shared" si="160"/>
        <v>631.66999999999996</v>
      </c>
    </row>
    <row r="10299" spans="1:6">
      <c r="A10299" s="4">
        <v>10298</v>
      </c>
      <c r="B10299" s="5">
        <v>1</v>
      </c>
      <c r="C10299" s="6">
        <v>1343</v>
      </c>
      <c r="D10299" s="6">
        <v>4429</v>
      </c>
      <c r="E10299">
        <f>VLOOKUP(Чек_позиція!C10299,Товар!A:G,7,FALSE)</f>
        <v>65.52</v>
      </c>
      <c r="F10299">
        <f t="shared" si="160"/>
        <v>65.52</v>
      </c>
    </row>
    <row r="10300" spans="1:6">
      <c r="A10300" s="4">
        <v>10299</v>
      </c>
      <c r="B10300" s="5">
        <v>3</v>
      </c>
      <c r="C10300" s="6">
        <v>3139</v>
      </c>
      <c r="D10300" s="6">
        <v>4429</v>
      </c>
      <c r="E10300">
        <f>VLOOKUP(Чек_позиція!C10300,Товар!A:G,7,FALSE)</f>
        <v>698.3</v>
      </c>
      <c r="F10300">
        <f t="shared" si="160"/>
        <v>2094.8999999999996</v>
      </c>
    </row>
    <row r="10301" spans="1:6">
      <c r="A10301" s="4">
        <v>10300</v>
      </c>
      <c r="B10301" s="5">
        <v>2</v>
      </c>
      <c r="C10301" s="6">
        <v>478</v>
      </c>
      <c r="D10301" s="6">
        <v>4429</v>
      </c>
      <c r="E10301">
        <f>VLOOKUP(Чек_позиція!C10301,Товар!A:G,7,FALSE)</f>
        <v>361.14</v>
      </c>
      <c r="F10301">
        <f t="shared" si="160"/>
        <v>722.28</v>
      </c>
    </row>
    <row r="10302" spans="1:6">
      <c r="A10302" s="4">
        <v>10301</v>
      </c>
      <c r="B10302" s="5">
        <v>2</v>
      </c>
      <c r="C10302" s="6">
        <v>21</v>
      </c>
      <c r="D10302" s="6">
        <v>4430</v>
      </c>
      <c r="E10302">
        <f>VLOOKUP(Чек_позиція!C10302,Товар!A:G,7,FALSE)</f>
        <v>359.5</v>
      </c>
      <c r="F10302">
        <f t="shared" si="160"/>
        <v>719</v>
      </c>
    </row>
    <row r="10303" spans="1:6">
      <c r="A10303" s="4">
        <v>10302</v>
      </c>
      <c r="B10303" s="5">
        <v>3</v>
      </c>
      <c r="C10303" s="6">
        <v>5315</v>
      </c>
      <c r="D10303" s="6">
        <v>4430</v>
      </c>
      <c r="E10303">
        <f>VLOOKUP(Чек_позиція!C10303,Товар!A:G,7,FALSE)</f>
        <v>710.26</v>
      </c>
      <c r="F10303">
        <f t="shared" si="160"/>
        <v>2130.7799999999997</v>
      </c>
    </row>
    <row r="10304" spans="1:6">
      <c r="A10304" s="4">
        <v>10303</v>
      </c>
      <c r="B10304" s="5">
        <v>4</v>
      </c>
      <c r="C10304" s="6">
        <v>5059</v>
      </c>
      <c r="D10304" s="6">
        <v>4431</v>
      </c>
      <c r="E10304">
        <f>VLOOKUP(Чек_позиція!C10304,Товар!A:G,7,FALSE)</f>
        <v>221.91</v>
      </c>
      <c r="F10304">
        <f t="shared" si="160"/>
        <v>887.64</v>
      </c>
    </row>
    <row r="10305" spans="1:6">
      <c r="A10305" s="4">
        <v>10304</v>
      </c>
      <c r="B10305" s="5">
        <v>2</v>
      </c>
      <c r="C10305" s="6">
        <v>7642</v>
      </c>
      <c r="D10305" s="6">
        <v>4431</v>
      </c>
      <c r="E10305">
        <f>VLOOKUP(Чек_позиція!C10305,Товар!A:G,7,FALSE)</f>
        <v>585.16</v>
      </c>
      <c r="F10305">
        <f t="shared" si="160"/>
        <v>1170.32</v>
      </c>
    </row>
    <row r="10306" spans="1:6">
      <c r="A10306" s="4">
        <v>10305</v>
      </c>
      <c r="B10306" s="5">
        <v>4</v>
      </c>
      <c r="C10306" s="6">
        <v>5148</v>
      </c>
      <c r="D10306" s="6">
        <v>4431</v>
      </c>
      <c r="E10306">
        <f>VLOOKUP(Чек_позиція!C10306,Товар!A:G,7,FALSE)</f>
        <v>328.04</v>
      </c>
      <c r="F10306">
        <f t="shared" si="160"/>
        <v>1312.16</v>
      </c>
    </row>
    <row r="10307" spans="1:6">
      <c r="A10307" s="4">
        <v>10306</v>
      </c>
      <c r="B10307" s="5">
        <v>4</v>
      </c>
      <c r="C10307" s="6">
        <v>2899</v>
      </c>
      <c r="D10307" s="6">
        <v>4431</v>
      </c>
      <c r="E10307">
        <f>VLOOKUP(Чек_позиція!C10307,Товар!A:G,7,FALSE)</f>
        <v>210.74</v>
      </c>
      <c r="F10307">
        <f t="shared" ref="F10307:F10370" si="161">B10307*E10307</f>
        <v>842.96</v>
      </c>
    </row>
    <row r="10308" spans="1:6">
      <c r="A10308" s="4">
        <v>10307</v>
      </c>
      <c r="B10308" s="5">
        <v>3</v>
      </c>
      <c r="C10308" s="6">
        <v>6468</v>
      </c>
      <c r="D10308" s="6">
        <v>4431</v>
      </c>
      <c r="E10308">
        <f>VLOOKUP(Чек_позиція!C10308,Товар!A:G,7,FALSE)</f>
        <v>818.85</v>
      </c>
      <c r="F10308">
        <f t="shared" si="161"/>
        <v>2456.5500000000002</v>
      </c>
    </row>
    <row r="10309" spans="1:6">
      <c r="A10309" s="4">
        <v>10308</v>
      </c>
      <c r="B10309" s="5">
        <v>4</v>
      </c>
      <c r="C10309" s="6">
        <v>7680</v>
      </c>
      <c r="D10309" s="6">
        <v>4432</v>
      </c>
      <c r="E10309">
        <f>VLOOKUP(Чек_позиція!C10309,Товар!A:G,7,FALSE)</f>
        <v>641.01</v>
      </c>
      <c r="F10309">
        <f t="shared" si="161"/>
        <v>2564.04</v>
      </c>
    </row>
    <row r="10310" spans="1:6">
      <c r="A10310" s="4">
        <v>10309</v>
      </c>
      <c r="B10310" s="5">
        <v>3</v>
      </c>
      <c r="C10310" s="6">
        <v>2147</v>
      </c>
      <c r="D10310" s="6">
        <v>4432</v>
      </c>
      <c r="E10310">
        <f>VLOOKUP(Чек_позиція!C10310,Товар!A:G,7,FALSE)</f>
        <v>254.98</v>
      </c>
      <c r="F10310">
        <f t="shared" si="161"/>
        <v>764.93999999999994</v>
      </c>
    </row>
    <row r="10311" spans="1:6">
      <c r="A10311" s="4">
        <v>10310</v>
      </c>
      <c r="B10311" s="5">
        <v>2</v>
      </c>
      <c r="C10311" s="6">
        <v>5390</v>
      </c>
      <c r="D10311" s="6">
        <v>4432</v>
      </c>
      <c r="E10311">
        <f>VLOOKUP(Чек_позиція!C10311,Товар!A:G,7,FALSE)</f>
        <v>593.20000000000005</v>
      </c>
      <c r="F10311">
        <f t="shared" si="161"/>
        <v>1186.4000000000001</v>
      </c>
    </row>
    <row r="10312" spans="1:6">
      <c r="A10312" s="4">
        <v>10311</v>
      </c>
      <c r="B10312" s="5">
        <v>2</v>
      </c>
      <c r="C10312" s="6">
        <v>6232</v>
      </c>
      <c r="D10312" s="6">
        <v>4432</v>
      </c>
      <c r="E10312">
        <f>VLOOKUP(Чек_позиція!C10312,Товар!A:G,7,FALSE)</f>
        <v>620.29999999999995</v>
      </c>
      <c r="F10312">
        <f t="shared" si="161"/>
        <v>1240.5999999999999</v>
      </c>
    </row>
    <row r="10313" spans="1:6">
      <c r="A10313" s="4">
        <v>10312</v>
      </c>
      <c r="B10313" s="5">
        <v>3</v>
      </c>
      <c r="C10313" s="6">
        <v>2261</v>
      </c>
      <c r="D10313" s="6">
        <v>4432</v>
      </c>
      <c r="E10313">
        <f>VLOOKUP(Чек_позиція!C10313,Товар!A:G,7,FALSE)</f>
        <v>629.65</v>
      </c>
      <c r="F10313">
        <f t="shared" si="161"/>
        <v>1888.9499999999998</v>
      </c>
    </row>
    <row r="10314" spans="1:6">
      <c r="A10314" s="4">
        <v>10313</v>
      </c>
      <c r="B10314" s="5">
        <v>2</v>
      </c>
      <c r="C10314" s="6">
        <v>9851</v>
      </c>
      <c r="D10314" s="6">
        <v>4433</v>
      </c>
      <c r="E10314">
        <f>VLOOKUP(Чек_позиція!C10314,Товар!A:G,7,FALSE)</f>
        <v>121.29</v>
      </c>
      <c r="F10314">
        <f t="shared" si="161"/>
        <v>242.58</v>
      </c>
    </row>
    <row r="10315" spans="1:6">
      <c r="A10315" s="4">
        <v>10314</v>
      </c>
      <c r="B10315" s="5">
        <v>3</v>
      </c>
      <c r="C10315" s="6">
        <v>4404</v>
      </c>
      <c r="D10315" s="6">
        <v>4433</v>
      </c>
      <c r="E10315">
        <f>VLOOKUP(Чек_позиція!C10315,Товар!A:G,7,FALSE)</f>
        <v>92.6</v>
      </c>
      <c r="F10315">
        <f t="shared" si="161"/>
        <v>277.79999999999995</v>
      </c>
    </row>
    <row r="10316" spans="1:6">
      <c r="A10316" s="4">
        <v>10315</v>
      </c>
      <c r="B10316" s="5">
        <v>3</v>
      </c>
      <c r="C10316" s="6">
        <v>3404</v>
      </c>
      <c r="D10316" s="6">
        <v>4433</v>
      </c>
      <c r="E10316">
        <f>VLOOKUP(Чек_позиція!C10316,Товар!A:G,7,FALSE)</f>
        <v>749.55</v>
      </c>
      <c r="F10316">
        <f t="shared" si="161"/>
        <v>2248.6499999999996</v>
      </c>
    </row>
    <row r="10317" spans="1:6">
      <c r="A10317" s="4">
        <v>10316</v>
      </c>
      <c r="B10317" s="5">
        <v>4</v>
      </c>
      <c r="C10317" s="6">
        <v>1115</v>
      </c>
      <c r="D10317" s="6">
        <v>4433</v>
      </c>
      <c r="E10317">
        <f>VLOOKUP(Чек_позиція!C10317,Товар!A:G,7,FALSE)</f>
        <v>298.27</v>
      </c>
      <c r="F10317">
        <f t="shared" si="161"/>
        <v>1193.08</v>
      </c>
    </row>
    <row r="10318" spans="1:6">
      <c r="A10318" s="4">
        <v>10317</v>
      </c>
      <c r="B10318" s="5">
        <v>4</v>
      </c>
      <c r="C10318" s="6">
        <v>619</v>
      </c>
      <c r="D10318" s="6">
        <v>4434</v>
      </c>
      <c r="E10318">
        <f>VLOOKUP(Чек_позиція!C10318,Товар!A:G,7,FALSE)</f>
        <v>393.67</v>
      </c>
      <c r="F10318">
        <f t="shared" si="161"/>
        <v>1574.68</v>
      </c>
    </row>
    <row r="10319" spans="1:6">
      <c r="A10319" s="4">
        <v>10318</v>
      </c>
      <c r="B10319" s="5">
        <v>1</v>
      </c>
      <c r="C10319" s="6">
        <v>9768</v>
      </c>
      <c r="D10319" s="6">
        <v>4434</v>
      </c>
      <c r="E10319">
        <f>VLOOKUP(Чек_позиція!C10319,Товар!A:G,7,FALSE)</f>
        <v>382.56</v>
      </c>
      <c r="F10319">
        <f t="shared" si="161"/>
        <v>382.56</v>
      </c>
    </row>
    <row r="10320" spans="1:6">
      <c r="A10320" s="4">
        <v>10319</v>
      </c>
      <c r="B10320" s="5">
        <v>2</v>
      </c>
      <c r="C10320" s="6">
        <v>8289</v>
      </c>
      <c r="D10320" s="6">
        <v>4434</v>
      </c>
      <c r="E10320">
        <f>VLOOKUP(Чек_позиція!C10320,Товар!A:G,7,FALSE)</f>
        <v>637.99</v>
      </c>
      <c r="F10320">
        <f t="shared" si="161"/>
        <v>1275.98</v>
      </c>
    </row>
    <row r="10321" spans="1:6">
      <c r="A10321" s="4">
        <v>10320</v>
      </c>
      <c r="B10321" s="5">
        <v>2</v>
      </c>
      <c r="C10321" s="6">
        <v>8843</v>
      </c>
      <c r="D10321" s="6">
        <v>4435</v>
      </c>
      <c r="E10321">
        <f>VLOOKUP(Чек_позиція!C10321,Товар!A:G,7,FALSE)</f>
        <v>267.26</v>
      </c>
      <c r="F10321">
        <f t="shared" si="161"/>
        <v>534.52</v>
      </c>
    </row>
    <row r="10322" spans="1:6">
      <c r="A10322" s="4">
        <v>10321</v>
      </c>
      <c r="B10322" s="5">
        <v>4</v>
      </c>
      <c r="C10322" s="6">
        <v>9929</v>
      </c>
      <c r="D10322" s="6">
        <v>4435</v>
      </c>
      <c r="E10322">
        <f>VLOOKUP(Чек_позиція!C10322,Товар!A:G,7,FALSE)</f>
        <v>716.23</v>
      </c>
      <c r="F10322">
        <f t="shared" si="161"/>
        <v>2864.92</v>
      </c>
    </row>
    <row r="10323" spans="1:6">
      <c r="A10323" s="4">
        <v>10322</v>
      </c>
      <c r="B10323" s="5">
        <v>1</v>
      </c>
      <c r="C10323" s="6">
        <v>2608</v>
      </c>
      <c r="D10323" s="6">
        <v>4435</v>
      </c>
      <c r="E10323">
        <f>VLOOKUP(Чек_позиція!C10323,Товар!A:G,7,FALSE)</f>
        <v>200.96</v>
      </c>
      <c r="F10323">
        <f t="shared" si="161"/>
        <v>200.96</v>
      </c>
    </row>
    <row r="10324" spans="1:6">
      <c r="A10324" s="4">
        <v>10323</v>
      </c>
      <c r="B10324" s="5">
        <v>2</v>
      </c>
      <c r="C10324" s="6">
        <v>6886</v>
      </c>
      <c r="D10324" s="6">
        <v>4435</v>
      </c>
      <c r="E10324">
        <f>VLOOKUP(Чек_позиція!C10324,Товар!A:G,7,FALSE)</f>
        <v>776.24</v>
      </c>
      <c r="F10324">
        <f t="shared" si="161"/>
        <v>1552.48</v>
      </c>
    </row>
    <row r="10325" spans="1:6">
      <c r="A10325" s="4">
        <v>10324</v>
      </c>
      <c r="B10325" s="5">
        <v>4</v>
      </c>
      <c r="C10325" s="6">
        <v>6835</v>
      </c>
      <c r="D10325" s="6">
        <v>4436</v>
      </c>
      <c r="E10325">
        <f>VLOOKUP(Чек_позиція!C10325,Товар!A:G,7,FALSE)</f>
        <v>767.79</v>
      </c>
      <c r="F10325">
        <f t="shared" si="161"/>
        <v>3071.16</v>
      </c>
    </row>
    <row r="10326" spans="1:6">
      <c r="A10326" s="4">
        <v>10325</v>
      </c>
      <c r="B10326" s="5">
        <v>3</v>
      </c>
      <c r="C10326" s="6">
        <v>263</v>
      </c>
      <c r="D10326" s="6">
        <v>4436</v>
      </c>
      <c r="E10326">
        <f>VLOOKUP(Чек_позиція!C10326,Товар!A:G,7,FALSE)</f>
        <v>300.7</v>
      </c>
      <c r="F10326">
        <f t="shared" si="161"/>
        <v>902.09999999999991</v>
      </c>
    </row>
    <row r="10327" spans="1:6">
      <c r="A10327" s="4">
        <v>10326</v>
      </c>
      <c r="B10327" s="5">
        <v>4</v>
      </c>
      <c r="C10327" s="6">
        <v>3687</v>
      </c>
      <c r="D10327" s="6">
        <v>4436</v>
      </c>
      <c r="E10327">
        <f>VLOOKUP(Чек_позиція!C10327,Товар!A:G,7,FALSE)</f>
        <v>583.1</v>
      </c>
      <c r="F10327">
        <f t="shared" si="161"/>
        <v>2332.4</v>
      </c>
    </row>
    <row r="10328" spans="1:6">
      <c r="A10328" s="4">
        <v>10327</v>
      </c>
      <c r="B10328" s="5">
        <v>3</v>
      </c>
      <c r="C10328" s="6">
        <v>1866</v>
      </c>
      <c r="D10328" s="6">
        <v>4436</v>
      </c>
      <c r="E10328">
        <f>VLOOKUP(Чек_позиція!C10328,Товар!A:G,7,FALSE)</f>
        <v>455.53</v>
      </c>
      <c r="F10328">
        <f t="shared" si="161"/>
        <v>1366.59</v>
      </c>
    </row>
    <row r="10329" spans="1:6">
      <c r="A10329" s="4">
        <v>10328</v>
      </c>
      <c r="B10329" s="5">
        <v>1</v>
      </c>
      <c r="C10329" s="6">
        <v>2110</v>
      </c>
      <c r="D10329" s="6">
        <v>4436</v>
      </c>
      <c r="E10329">
        <f>VLOOKUP(Чек_позиція!C10329,Товар!A:G,7,FALSE)</f>
        <v>836.02</v>
      </c>
      <c r="F10329">
        <f t="shared" si="161"/>
        <v>836.02</v>
      </c>
    </row>
    <row r="10330" spans="1:6">
      <c r="A10330" s="4">
        <v>10329</v>
      </c>
      <c r="B10330" s="5">
        <v>3</v>
      </c>
      <c r="C10330" s="6">
        <v>3876</v>
      </c>
      <c r="D10330" s="6">
        <v>4437</v>
      </c>
      <c r="E10330">
        <f>VLOOKUP(Чек_позиція!C10330,Товар!A:G,7,FALSE)</f>
        <v>309.70999999999998</v>
      </c>
      <c r="F10330">
        <f t="shared" si="161"/>
        <v>929.12999999999988</v>
      </c>
    </row>
    <row r="10331" spans="1:6">
      <c r="A10331" s="4">
        <v>10330</v>
      </c>
      <c r="B10331" s="5">
        <v>4</v>
      </c>
      <c r="C10331" s="6">
        <v>7968</v>
      </c>
      <c r="D10331" s="6">
        <v>4437</v>
      </c>
      <c r="E10331">
        <f>VLOOKUP(Чек_позиція!C10331,Товар!A:G,7,FALSE)</f>
        <v>800.66</v>
      </c>
      <c r="F10331">
        <f t="shared" si="161"/>
        <v>3202.64</v>
      </c>
    </row>
    <row r="10332" spans="1:6">
      <c r="A10332" s="4">
        <v>10331</v>
      </c>
      <c r="B10332" s="5">
        <v>2</v>
      </c>
      <c r="C10332" s="6">
        <v>83</v>
      </c>
      <c r="D10332" s="6">
        <v>4437</v>
      </c>
      <c r="E10332">
        <f>VLOOKUP(Чек_позиція!C10332,Товар!A:G,7,FALSE)</f>
        <v>189.84</v>
      </c>
      <c r="F10332">
        <f t="shared" si="161"/>
        <v>379.68</v>
      </c>
    </row>
    <row r="10333" spans="1:6">
      <c r="A10333" s="4">
        <v>10332</v>
      </c>
      <c r="B10333" s="5">
        <v>1</v>
      </c>
      <c r="C10333" s="6">
        <v>4233</v>
      </c>
      <c r="D10333" s="6">
        <v>4437</v>
      </c>
      <c r="E10333">
        <f>VLOOKUP(Чек_позиція!C10333,Товар!A:G,7,FALSE)</f>
        <v>300.63</v>
      </c>
      <c r="F10333">
        <f t="shared" si="161"/>
        <v>300.63</v>
      </c>
    </row>
    <row r="10334" spans="1:6">
      <c r="A10334" s="4">
        <v>10333</v>
      </c>
      <c r="B10334" s="5">
        <v>2</v>
      </c>
      <c r="C10334" s="6">
        <v>8512</v>
      </c>
      <c r="D10334" s="6">
        <v>4438</v>
      </c>
      <c r="E10334">
        <f>VLOOKUP(Чек_позиція!C10334,Товар!A:G,7,FALSE)</f>
        <v>459.54</v>
      </c>
      <c r="F10334">
        <f t="shared" si="161"/>
        <v>919.08</v>
      </c>
    </row>
    <row r="10335" spans="1:6">
      <c r="A10335" s="4">
        <v>10334</v>
      </c>
      <c r="B10335" s="5">
        <v>3</v>
      </c>
      <c r="C10335" s="6">
        <v>1756</v>
      </c>
      <c r="D10335" s="6">
        <v>4438</v>
      </c>
      <c r="E10335">
        <f>VLOOKUP(Чек_позиція!C10335,Товар!A:G,7,FALSE)</f>
        <v>593.86</v>
      </c>
      <c r="F10335">
        <f t="shared" si="161"/>
        <v>1781.58</v>
      </c>
    </row>
    <row r="10336" spans="1:6">
      <c r="A10336" s="4">
        <v>10335</v>
      </c>
      <c r="B10336" s="5">
        <v>3</v>
      </c>
      <c r="C10336" s="6">
        <v>5584</v>
      </c>
      <c r="D10336" s="6">
        <v>4439</v>
      </c>
      <c r="E10336">
        <f>VLOOKUP(Чек_позиція!C10336,Товар!A:G,7,FALSE)</f>
        <v>492.77</v>
      </c>
      <c r="F10336">
        <f t="shared" si="161"/>
        <v>1478.31</v>
      </c>
    </row>
    <row r="10337" spans="1:6">
      <c r="A10337" s="4">
        <v>10336</v>
      </c>
      <c r="B10337" s="5">
        <v>2</v>
      </c>
      <c r="C10337" s="6">
        <v>1953</v>
      </c>
      <c r="D10337" s="6">
        <v>4439</v>
      </c>
      <c r="E10337">
        <f>VLOOKUP(Чек_позиція!C10337,Товар!A:G,7,FALSE)</f>
        <v>542.04</v>
      </c>
      <c r="F10337">
        <f t="shared" si="161"/>
        <v>1084.08</v>
      </c>
    </row>
    <row r="10338" spans="1:6">
      <c r="A10338" s="4">
        <v>10337</v>
      </c>
      <c r="B10338" s="5">
        <v>4</v>
      </c>
      <c r="C10338" s="6">
        <v>9207</v>
      </c>
      <c r="D10338" s="6">
        <v>4440</v>
      </c>
      <c r="E10338">
        <f>VLOOKUP(Чек_позиція!C10338,Товар!A:G,7,FALSE)</f>
        <v>50.44</v>
      </c>
      <c r="F10338">
        <f t="shared" si="161"/>
        <v>201.76</v>
      </c>
    </row>
    <row r="10339" spans="1:6">
      <c r="A10339" s="4">
        <v>10338</v>
      </c>
      <c r="B10339" s="5">
        <v>3</v>
      </c>
      <c r="C10339" s="6">
        <v>9337</v>
      </c>
      <c r="D10339" s="6">
        <v>4441</v>
      </c>
      <c r="E10339">
        <f>VLOOKUP(Чек_позиція!C10339,Товар!A:G,7,FALSE)</f>
        <v>346.02</v>
      </c>
      <c r="F10339">
        <f t="shared" si="161"/>
        <v>1038.06</v>
      </c>
    </row>
    <row r="10340" spans="1:6">
      <c r="A10340" s="4">
        <v>10339</v>
      </c>
      <c r="B10340" s="5">
        <v>2</v>
      </c>
      <c r="C10340" s="6">
        <v>9284</v>
      </c>
      <c r="D10340" s="6">
        <v>4441</v>
      </c>
      <c r="E10340">
        <f>VLOOKUP(Чек_позиція!C10340,Товар!A:G,7,FALSE)</f>
        <v>601.91999999999996</v>
      </c>
      <c r="F10340">
        <f t="shared" si="161"/>
        <v>1203.8399999999999</v>
      </c>
    </row>
    <row r="10341" spans="1:6">
      <c r="A10341" s="4">
        <v>10340</v>
      </c>
      <c r="B10341" s="5">
        <v>2</v>
      </c>
      <c r="C10341" s="6">
        <v>2814</v>
      </c>
      <c r="D10341" s="6">
        <v>4441</v>
      </c>
      <c r="E10341">
        <f>VLOOKUP(Чек_позиція!C10341,Товар!A:G,7,FALSE)</f>
        <v>762.32</v>
      </c>
      <c r="F10341">
        <f t="shared" si="161"/>
        <v>1524.64</v>
      </c>
    </row>
    <row r="10342" spans="1:6">
      <c r="A10342" s="4">
        <v>10341</v>
      </c>
      <c r="B10342" s="5">
        <v>1</v>
      </c>
      <c r="C10342" s="6">
        <v>6589</v>
      </c>
      <c r="D10342" s="6">
        <v>4442</v>
      </c>
      <c r="E10342">
        <f>VLOOKUP(Чек_позиція!C10342,Товар!A:G,7,FALSE)</f>
        <v>603.63</v>
      </c>
      <c r="F10342">
        <f t="shared" si="161"/>
        <v>603.63</v>
      </c>
    </row>
    <row r="10343" spans="1:6">
      <c r="A10343" s="4">
        <v>10342</v>
      </c>
      <c r="B10343" s="5">
        <v>4</v>
      </c>
      <c r="C10343" s="6">
        <v>8748</v>
      </c>
      <c r="D10343" s="6">
        <v>4442</v>
      </c>
      <c r="E10343">
        <f>VLOOKUP(Чек_позиція!C10343,Товар!A:G,7,FALSE)</f>
        <v>726.96</v>
      </c>
      <c r="F10343">
        <f t="shared" si="161"/>
        <v>2907.84</v>
      </c>
    </row>
    <row r="10344" spans="1:6">
      <c r="A10344" s="4">
        <v>10343</v>
      </c>
      <c r="B10344" s="5">
        <v>2</v>
      </c>
      <c r="C10344" s="6">
        <v>9704</v>
      </c>
      <c r="D10344" s="6">
        <v>4442</v>
      </c>
      <c r="E10344">
        <f>VLOOKUP(Чек_позиція!C10344,Товар!A:G,7,FALSE)</f>
        <v>53.18</v>
      </c>
      <c r="F10344">
        <f t="shared" si="161"/>
        <v>106.36</v>
      </c>
    </row>
    <row r="10345" spans="1:6">
      <c r="A10345" s="4">
        <v>10344</v>
      </c>
      <c r="B10345" s="5">
        <v>3</v>
      </c>
      <c r="C10345" s="6">
        <v>7426</v>
      </c>
      <c r="D10345" s="6">
        <v>4442</v>
      </c>
      <c r="E10345">
        <f>VLOOKUP(Чек_позиція!C10345,Товар!A:G,7,FALSE)</f>
        <v>571.16999999999996</v>
      </c>
      <c r="F10345">
        <f t="shared" si="161"/>
        <v>1713.5099999999998</v>
      </c>
    </row>
    <row r="10346" spans="1:6">
      <c r="A10346" s="4">
        <v>10345</v>
      </c>
      <c r="B10346" s="5">
        <v>1</v>
      </c>
      <c r="C10346" s="6">
        <v>3561</v>
      </c>
      <c r="D10346" s="6">
        <v>4443</v>
      </c>
      <c r="E10346">
        <f>VLOOKUP(Чек_позиція!C10346,Товар!A:G,7,FALSE)</f>
        <v>243.75</v>
      </c>
      <c r="F10346">
        <f t="shared" si="161"/>
        <v>243.75</v>
      </c>
    </row>
    <row r="10347" spans="1:6">
      <c r="A10347" s="4">
        <v>10346</v>
      </c>
      <c r="B10347" s="5">
        <v>4</v>
      </c>
      <c r="C10347" s="6">
        <v>8483</v>
      </c>
      <c r="D10347" s="6">
        <v>4444</v>
      </c>
      <c r="E10347">
        <f>VLOOKUP(Чек_позиція!C10347,Товар!A:G,7,FALSE)</f>
        <v>493.87</v>
      </c>
      <c r="F10347">
        <f t="shared" si="161"/>
        <v>1975.48</v>
      </c>
    </row>
    <row r="10348" spans="1:6">
      <c r="A10348" s="4">
        <v>10347</v>
      </c>
      <c r="B10348" s="5">
        <v>4</v>
      </c>
      <c r="C10348" s="6">
        <v>1009</v>
      </c>
      <c r="D10348" s="6">
        <v>4444</v>
      </c>
      <c r="E10348">
        <f>VLOOKUP(Чек_позиція!C10348,Товар!A:G,7,FALSE)</f>
        <v>848.54</v>
      </c>
      <c r="F10348">
        <f t="shared" si="161"/>
        <v>3394.16</v>
      </c>
    </row>
    <row r="10349" spans="1:6">
      <c r="A10349" s="4">
        <v>10348</v>
      </c>
      <c r="B10349" s="5">
        <v>4</v>
      </c>
      <c r="C10349" s="6">
        <v>48</v>
      </c>
      <c r="D10349" s="6">
        <v>4444</v>
      </c>
      <c r="E10349">
        <f>VLOOKUP(Чек_позиція!C10349,Товар!A:G,7,FALSE)</f>
        <v>945.02</v>
      </c>
      <c r="F10349">
        <f t="shared" si="161"/>
        <v>3780.08</v>
      </c>
    </row>
    <row r="10350" spans="1:6">
      <c r="A10350" s="4">
        <v>10349</v>
      </c>
      <c r="B10350" s="5">
        <v>1</v>
      </c>
      <c r="C10350" s="6">
        <v>8190</v>
      </c>
      <c r="D10350" s="6">
        <v>4444</v>
      </c>
      <c r="E10350">
        <f>VLOOKUP(Чек_позиція!C10350,Товар!A:G,7,FALSE)</f>
        <v>41.55</v>
      </c>
      <c r="F10350">
        <f t="shared" si="161"/>
        <v>41.55</v>
      </c>
    </row>
    <row r="10351" spans="1:6">
      <c r="A10351" s="4">
        <v>10350</v>
      </c>
      <c r="B10351" s="5">
        <v>2</v>
      </c>
      <c r="C10351" s="6">
        <v>9199</v>
      </c>
      <c r="D10351" s="6">
        <v>4444</v>
      </c>
      <c r="E10351">
        <f>VLOOKUP(Чек_позиція!C10351,Товар!A:G,7,FALSE)</f>
        <v>624.87</v>
      </c>
      <c r="F10351">
        <f t="shared" si="161"/>
        <v>1249.74</v>
      </c>
    </row>
    <row r="10352" spans="1:6">
      <c r="A10352" s="4">
        <v>10351</v>
      </c>
      <c r="B10352" s="5">
        <v>2</v>
      </c>
      <c r="C10352" s="6">
        <v>858</v>
      </c>
      <c r="D10352" s="6">
        <v>4445</v>
      </c>
      <c r="E10352">
        <f>VLOOKUP(Чек_позиція!C10352,Товар!A:G,7,FALSE)</f>
        <v>390.15</v>
      </c>
      <c r="F10352">
        <f t="shared" si="161"/>
        <v>780.3</v>
      </c>
    </row>
    <row r="10353" spans="1:6">
      <c r="A10353" s="4">
        <v>10352</v>
      </c>
      <c r="B10353" s="5">
        <v>1</v>
      </c>
      <c r="C10353" s="6">
        <v>8615</v>
      </c>
      <c r="D10353" s="6">
        <v>4445</v>
      </c>
      <c r="E10353">
        <f>VLOOKUP(Чек_позиція!C10353,Товар!A:G,7,FALSE)</f>
        <v>56.23</v>
      </c>
      <c r="F10353">
        <f t="shared" si="161"/>
        <v>56.23</v>
      </c>
    </row>
    <row r="10354" spans="1:6">
      <c r="A10354" s="4">
        <v>10353</v>
      </c>
      <c r="B10354" s="5">
        <v>2</v>
      </c>
      <c r="C10354" s="6">
        <v>4298</v>
      </c>
      <c r="D10354" s="6">
        <v>4445</v>
      </c>
      <c r="E10354">
        <f>VLOOKUP(Чек_позиція!C10354,Товар!A:G,7,FALSE)</f>
        <v>137.04</v>
      </c>
      <c r="F10354">
        <f t="shared" si="161"/>
        <v>274.08</v>
      </c>
    </row>
    <row r="10355" spans="1:6">
      <c r="A10355" s="4">
        <v>10354</v>
      </c>
      <c r="B10355" s="5">
        <v>3</v>
      </c>
      <c r="C10355" s="6">
        <v>788</v>
      </c>
      <c r="D10355" s="6">
        <v>4445</v>
      </c>
      <c r="E10355">
        <f>VLOOKUP(Чек_позиція!C10355,Товар!A:G,7,FALSE)</f>
        <v>787.38</v>
      </c>
      <c r="F10355">
        <f t="shared" si="161"/>
        <v>2362.14</v>
      </c>
    </row>
    <row r="10356" spans="1:6">
      <c r="A10356" s="4">
        <v>10355</v>
      </c>
      <c r="B10356" s="5">
        <v>2</v>
      </c>
      <c r="C10356" s="6">
        <v>349</v>
      </c>
      <c r="D10356" s="6">
        <v>4445</v>
      </c>
      <c r="E10356">
        <f>VLOOKUP(Чек_позиція!C10356,Товар!A:G,7,FALSE)</f>
        <v>750.27</v>
      </c>
      <c r="F10356">
        <f t="shared" si="161"/>
        <v>1500.54</v>
      </c>
    </row>
    <row r="10357" spans="1:6">
      <c r="A10357" s="4">
        <v>10356</v>
      </c>
      <c r="B10357" s="5">
        <v>2</v>
      </c>
      <c r="C10357" s="6">
        <v>8107</v>
      </c>
      <c r="D10357" s="6">
        <v>4446</v>
      </c>
      <c r="E10357">
        <f>VLOOKUP(Чек_позиція!C10357,Товар!A:G,7,FALSE)</f>
        <v>268.17</v>
      </c>
      <c r="F10357">
        <f t="shared" si="161"/>
        <v>536.34</v>
      </c>
    </row>
    <row r="10358" spans="1:6">
      <c r="A10358" s="4">
        <v>10357</v>
      </c>
      <c r="B10358" s="5">
        <v>4</v>
      </c>
      <c r="C10358" s="6">
        <v>8152</v>
      </c>
      <c r="D10358" s="6">
        <v>4446</v>
      </c>
      <c r="E10358">
        <f>VLOOKUP(Чек_позиція!C10358,Товар!A:G,7,FALSE)</f>
        <v>453.2</v>
      </c>
      <c r="F10358">
        <f t="shared" si="161"/>
        <v>1812.8</v>
      </c>
    </row>
    <row r="10359" spans="1:6">
      <c r="A10359" s="4">
        <v>10358</v>
      </c>
      <c r="B10359" s="5">
        <v>3</v>
      </c>
      <c r="C10359" s="6">
        <v>2619</v>
      </c>
      <c r="D10359" s="6">
        <v>4446</v>
      </c>
      <c r="E10359">
        <f>VLOOKUP(Чек_позиція!C10359,Товар!A:G,7,FALSE)</f>
        <v>465.17</v>
      </c>
      <c r="F10359">
        <f t="shared" si="161"/>
        <v>1395.51</v>
      </c>
    </row>
    <row r="10360" spans="1:6">
      <c r="A10360" s="4">
        <v>10359</v>
      </c>
      <c r="B10360" s="5">
        <v>1</v>
      </c>
      <c r="C10360" s="6">
        <v>4684</v>
      </c>
      <c r="D10360" s="6">
        <v>4446</v>
      </c>
      <c r="E10360">
        <f>VLOOKUP(Чек_позиція!C10360,Товар!A:G,7,FALSE)</f>
        <v>122.97</v>
      </c>
      <c r="F10360">
        <f t="shared" si="161"/>
        <v>122.97</v>
      </c>
    </row>
    <row r="10361" spans="1:6">
      <c r="A10361" s="4">
        <v>10360</v>
      </c>
      <c r="B10361" s="5">
        <v>2</v>
      </c>
      <c r="C10361" s="6">
        <v>7424</v>
      </c>
      <c r="D10361" s="6">
        <v>4447</v>
      </c>
      <c r="E10361">
        <f>VLOOKUP(Чек_позиція!C10361,Товар!A:G,7,FALSE)</f>
        <v>712.48</v>
      </c>
      <c r="F10361">
        <f t="shared" si="161"/>
        <v>1424.96</v>
      </c>
    </row>
    <row r="10362" spans="1:6">
      <c r="A10362" s="4">
        <v>10361</v>
      </c>
      <c r="B10362" s="5">
        <v>3</v>
      </c>
      <c r="C10362" s="6">
        <v>729</v>
      </c>
      <c r="D10362" s="6">
        <v>4447</v>
      </c>
      <c r="E10362">
        <f>VLOOKUP(Чек_позиція!C10362,Товар!A:G,7,FALSE)</f>
        <v>624.46</v>
      </c>
      <c r="F10362">
        <f t="shared" si="161"/>
        <v>1873.38</v>
      </c>
    </row>
    <row r="10363" spans="1:6">
      <c r="A10363" s="4">
        <v>10362</v>
      </c>
      <c r="B10363" s="5">
        <v>1</v>
      </c>
      <c r="C10363" s="6">
        <v>958</v>
      </c>
      <c r="D10363" s="6">
        <v>4448</v>
      </c>
      <c r="E10363">
        <f>VLOOKUP(Чек_позиція!C10363,Товар!A:G,7,FALSE)</f>
        <v>739.47</v>
      </c>
      <c r="F10363">
        <f t="shared" si="161"/>
        <v>739.47</v>
      </c>
    </row>
    <row r="10364" spans="1:6">
      <c r="A10364" s="4">
        <v>10363</v>
      </c>
      <c r="B10364" s="5">
        <v>1</v>
      </c>
      <c r="C10364" s="6">
        <v>174</v>
      </c>
      <c r="D10364" s="6">
        <v>4448</v>
      </c>
      <c r="E10364">
        <f>VLOOKUP(Чек_позиція!C10364,Товар!A:G,7,FALSE)</f>
        <v>524.30999999999995</v>
      </c>
      <c r="F10364">
        <f t="shared" si="161"/>
        <v>524.30999999999995</v>
      </c>
    </row>
    <row r="10365" spans="1:6">
      <c r="A10365" s="4">
        <v>10364</v>
      </c>
      <c r="B10365" s="5">
        <v>1</v>
      </c>
      <c r="C10365" s="6">
        <v>8368</v>
      </c>
      <c r="D10365" s="6">
        <v>4449</v>
      </c>
      <c r="E10365">
        <f>VLOOKUP(Чек_позиція!C10365,Товар!A:G,7,FALSE)</f>
        <v>510.95</v>
      </c>
      <c r="F10365">
        <f t="shared" si="161"/>
        <v>510.95</v>
      </c>
    </row>
    <row r="10366" spans="1:6">
      <c r="A10366" s="4">
        <v>10365</v>
      </c>
      <c r="B10366" s="5">
        <v>4</v>
      </c>
      <c r="C10366" s="6">
        <v>7994</v>
      </c>
      <c r="D10366" s="6">
        <v>4449</v>
      </c>
      <c r="E10366">
        <f>VLOOKUP(Чек_позиція!C10366,Товар!A:G,7,FALSE)</f>
        <v>354.4</v>
      </c>
      <c r="F10366">
        <f t="shared" si="161"/>
        <v>1417.6</v>
      </c>
    </row>
    <row r="10367" spans="1:6">
      <c r="A10367" s="4">
        <v>10366</v>
      </c>
      <c r="B10367" s="5">
        <v>3</v>
      </c>
      <c r="C10367" s="6">
        <v>8576</v>
      </c>
      <c r="D10367" s="6">
        <v>4449</v>
      </c>
      <c r="E10367">
        <f>VLOOKUP(Чек_позиція!C10367,Товар!A:G,7,FALSE)</f>
        <v>586.16999999999996</v>
      </c>
      <c r="F10367">
        <f t="shared" si="161"/>
        <v>1758.5099999999998</v>
      </c>
    </row>
    <row r="10368" spans="1:6">
      <c r="A10368" s="4">
        <v>10367</v>
      </c>
      <c r="B10368" s="5">
        <v>4</v>
      </c>
      <c r="C10368" s="6">
        <v>9075</v>
      </c>
      <c r="D10368" s="6">
        <v>4449</v>
      </c>
      <c r="E10368">
        <f>VLOOKUP(Чек_позиція!C10368,Товар!A:G,7,FALSE)</f>
        <v>875.22</v>
      </c>
      <c r="F10368">
        <f t="shared" si="161"/>
        <v>3500.88</v>
      </c>
    </row>
    <row r="10369" spans="1:6">
      <c r="A10369" s="4">
        <v>10368</v>
      </c>
      <c r="B10369" s="5">
        <v>4</v>
      </c>
      <c r="C10369" s="6">
        <v>943</v>
      </c>
      <c r="D10369" s="6">
        <v>4449</v>
      </c>
      <c r="E10369">
        <f>VLOOKUP(Чек_позиція!C10369,Товар!A:G,7,FALSE)</f>
        <v>179.94</v>
      </c>
      <c r="F10369">
        <f t="shared" si="161"/>
        <v>719.76</v>
      </c>
    </row>
    <row r="10370" spans="1:6">
      <c r="A10370" s="4">
        <v>10369</v>
      </c>
      <c r="B10370" s="5">
        <v>4</v>
      </c>
      <c r="C10370" s="6">
        <v>1759</v>
      </c>
      <c r="D10370" s="6">
        <v>4450</v>
      </c>
      <c r="E10370">
        <f>VLOOKUP(Чек_позиція!C10370,Товар!A:G,7,FALSE)</f>
        <v>501.75</v>
      </c>
      <c r="F10370">
        <f t="shared" si="161"/>
        <v>2007</v>
      </c>
    </row>
    <row r="10371" spans="1:6">
      <c r="A10371" s="4">
        <v>10370</v>
      </c>
      <c r="B10371" s="5">
        <v>1</v>
      </c>
      <c r="C10371" s="6">
        <v>3849</v>
      </c>
      <c r="D10371" s="6">
        <v>4450</v>
      </c>
      <c r="E10371">
        <f>VLOOKUP(Чек_позиція!C10371,Товар!A:G,7,FALSE)</f>
        <v>42.38</v>
      </c>
      <c r="F10371">
        <f t="shared" ref="F10371:F10434" si="162">B10371*E10371</f>
        <v>42.38</v>
      </c>
    </row>
    <row r="10372" spans="1:6">
      <c r="A10372" s="4">
        <v>10371</v>
      </c>
      <c r="B10372" s="5">
        <v>1</v>
      </c>
      <c r="C10372" s="6">
        <v>660</v>
      </c>
      <c r="D10372" s="6">
        <v>4450</v>
      </c>
      <c r="E10372">
        <f>VLOOKUP(Чек_позиція!C10372,Товар!A:G,7,FALSE)</f>
        <v>730.18</v>
      </c>
      <c r="F10372">
        <f t="shared" si="162"/>
        <v>730.18</v>
      </c>
    </row>
    <row r="10373" spans="1:6">
      <c r="A10373" s="4">
        <v>10372</v>
      </c>
      <c r="B10373" s="5">
        <v>1</v>
      </c>
      <c r="C10373" s="6">
        <v>7403</v>
      </c>
      <c r="D10373" s="6">
        <v>4451</v>
      </c>
      <c r="E10373">
        <f>VLOOKUP(Чек_позиція!C10373,Товар!A:G,7,FALSE)</f>
        <v>421.99</v>
      </c>
      <c r="F10373">
        <f t="shared" si="162"/>
        <v>421.99</v>
      </c>
    </row>
    <row r="10374" spans="1:6">
      <c r="A10374" s="4">
        <v>10373</v>
      </c>
      <c r="B10374" s="5">
        <v>4</v>
      </c>
      <c r="C10374" s="6">
        <v>1276</v>
      </c>
      <c r="D10374" s="6">
        <v>4451</v>
      </c>
      <c r="E10374">
        <f>VLOOKUP(Чек_позиція!C10374,Товар!A:G,7,FALSE)</f>
        <v>149.62</v>
      </c>
      <c r="F10374">
        <f t="shared" si="162"/>
        <v>598.48</v>
      </c>
    </row>
    <row r="10375" spans="1:6">
      <c r="A10375" s="4">
        <v>10374</v>
      </c>
      <c r="B10375" s="5">
        <v>3</v>
      </c>
      <c r="C10375" s="6">
        <v>5579</v>
      </c>
      <c r="D10375" s="6">
        <v>4451</v>
      </c>
      <c r="E10375">
        <f>VLOOKUP(Чек_позиція!C10375,Товар!A:G,7,FALSE)</f>
        <v>447.1</v>
      </c>
      <c r="F10375">
        <f t="shared" si="162"/>
        <v>1341.3000000000002</v>
      </c>
    </row>
    <row r="10376" spans="1:6">
      <c r="A10376" s="4">
        <v>10375</v>
      </c>
      <c r="B10376" s="5">
        <v>2</v>
      </c>
      <c r="C10376" s="6">
        <v>8714</v>
      </c>
      <c r="D10376" s="6">
        <v>4452</v>
      </c>
      <c r="E10376">
        <f>VLOOKUP(Чек_позиція!C10376,Товар!A:G,7,FALSE)</f>
        <v>633.87</v>
      </c>
      <c r="F10376">
        <f t="shared" si="162"/>
        <v>1267.74</v>
      </c>
    </row>
    <row r="10377" spans="1:6">
      <c r="A10377" s="4">
        <v>10376</v>
      </c>
      <c r="B10377" s="5">
        <v>3</v>
      </c>
      <c r="C10377" s="6">
        <v>4224</v>
      </c>
      <c r="D10377" s="6">
        <v>4452</v>
      </c>
      <c r="E10377">
        <f>VLOOKUP(Чек_позиція!C10377,Товар!A:G,7,FALSE)</f>
        <v>744.5</v>
      </c>
      <c r="F10377">
        <f t="shared" si="162"/>
        <v>2233.5</v>
      </c>
    </row>
    <row r="10378" spans="1:6">
      <c r="A10378" s="4">
        <v>10377</v>
      </c>
      <c r="B10378" s="5">
        <v>4</v>
      </c>
      <c r="C10378" s="6">
        <v>6043</v>
      </c>
      <c r="D10378" s="6">
        <v>4453</v>
      </c>
      <c r="E10378">
        <f>VLOOKUP(Чек_позиція!C10378,Товар!A:G,7,FALSE)</f>
        <v>805.44</v>
      </c>
      <c r="F10378">
        <f t="shared" si="162"/>
        <v>3221.76</v>
      </c>
    </row>
    <row r="10379" spans="1:6">
      <c r="A10379" s="4">
        <v>10378</v>
      </c>
      <c r="B10379" s="5">
        <v>4</v>
      </c>
      <c r="C10379" s="6">
        <v>1869</v>
      </c>
      <c r="D10379" s="6">
        <v>4453</v>
      </c>
      <c r="E10379">
        <f>VLOOKUP(Чек_позиція!C10379,Товар!A:G,7,FALSE)</f>
        <v>808.7</v>
      </c>
      <c r="F10379">
        <f t="shared" si="162"/>
        <v>3234.8</v>
      </c>
    </row>
    <row r="10380" spans="1:6">
      <c r="A10380" s="4">
        <v>10379</v>
      </c>
      <c r="B10380" s="5">
        <v>2</v>
      </c>
      <c r="C10380" s="6">
        <v>7552</v>
      </c>
      <c r="D10380" s="6">
        <v>4454</v>
      </c>
      <c r="E10380">
        <f>VLOOKUP(Чек_позиція!C10380,Товар!A:G,7,FALSE)</f>
        <v>877.46</v>
      </c>
      <c r="F10380">
        <f t="shared" si="162"/>
        <v>1754.92</v>
      </c>
    </row>
    <row r="10381" spans="1:6">
      <c r="A10381" s="4">
        <v>10380</v>
      </c>
      <c r="B10381" s="5">
        <v>3</v>
      </c>
      <c r="C10381" s="6">
        <v>1644</v>
      </c>
      <c r="D10381" s="6">
        <v>4454</v>
      </c>
      <c r="E10381">
        <f>VLOOKUP(Чек_позиція!C10381,Товар!A:G,7,FALSE)</f>
        <v>334.24</v>
      </c>
      <c r="F10381">
        <f t="shared" si="162"/>
        <v>1002.72</v>
      </c>
    </row>
    <row r="10382" spans="1:6">
      <c r="A10382" s="4">
        <v>10381</v>
      </c>
      <c r="B10382" s="5">
        <v>2</v>
      </c>
      <c r="C10382" s="6">
        <v>4430</v>
      </c>
      <c r="D10382" s="6">
        <v>4455</v>
      </c>
      <c r="E10382">
        <f>VLOOKUP(Чек_позиція!C10382,Товар!A:G,7,FALSE)</f>
        <v>278.27</v>
      </c>
      <c r="F10382">
        <f t="shared" si="162"/>
        <v>556.54</v>
      </c>
    </row>
    <row r="10383" spans="1:6">
      <c r="A10383" s="4">
        <v>10382</v>
      </c>
      <c r="B10383" s="5">
        <v>3</v>
      </c>
      <c r="C10383" s="6">
        <v>401</v>
      </c>
      <c r="D10383" s="6">
        <v>4455</v>
      </c>
      <c r="E10383">
        <f>VLOOKUP(Чек_позиція!C10383,Товар!A:G,7,FALSE)</f>
        <v>433.89</v>
      </c>
      <c r="F10383">
        <f t="shared" si="162"/>
        <v>1301.67</v>
      </c>
    </row>
    <row r="10384" spans="1:6">
      <c r="A10384" s="4">
        <v>10383</v>
      </c>
      <c r="B10384" s="5">
        <v>4</v>
      </c>
      <c r="C10384" s="6">
        <v>2191</v>
      </c>
      <c r="D10384" s="6">
        <v>4455</v>
      </c>
      <c r="E10384">
        <f>VLOOKUP(Чек_позиція!C10384,Товар!A:G,7,FALSE)</f>
        <v>114.93</v>
      </c>
      <c r="F10384">
        <f t="shared" si="162"/>
        <v>459.72</v>
      </c>
    </row>
    <row r="10385" spans="1:6">
      <c r="A10385" s="4">
        <v>10384</v>
      </c>
      <c r="B10385" s="5">
        <v>3</v>
      </c>
      <c r="C10385" s="6">
        <v>3312</v>
      </c>
      <c r="D10385" s="6">
        <v>4455</v>
      </c>
      <c r="E10385">
        <f>VLOOKUP(Чек_позиція!C10385,Товар!A:G,7,FALSE)</f>
        <v>582.01</v>
      </c>
      <c r="F10385">
        <f t="shared" si="162"/>
        <v>1746.03</v>
      </c>
    </row>
    <row r="10386" spans="1:6">
      <c r="A10386" s="4">
        <v>10385</v>
      </c>
      <c r="B10386" s="5">
        <v>1</v>
      </c>
      <c r="C10386" s="6">
        <v>8976</v>
      </c>
      <c r="D10386" s="6">
        <v>4456</v>
      </c>
      <c r="E10386">
        <f>VLOOKUP(Чек_позиція!C10386,Товар!A:G,7,FALSE)</f>
        <v>365.67</v>
      </c>
      <c r="F10386">
        <f t="shared" si="162"/>
        <v>365.67</v>
      </c>
    </row>
    <row r="10387" spans="1:6">
      <c r="A10387" s="4">
        <v>10386</v>
      </c>
      <c r="B10387" s="5">
        <v>2</v>
      </c>
      <c r="C10387" s="6">
        <v>3660</v>
      </c>
      <c r="D10387" s="6">
        <v>4457</v>
      </c>
      <c r="E10387">
        <f>VLOOKUP(Чек_позиція!C10387,Товар!A:G,7,FALSE)</f>
        <v>584.04</v>
      </c>
      <c r="F10387">
        <f t="shared" si="162"/>
        <v>1168.08</v>
      </c>
    </row>
    <row r="10388" spans="1:6">
      <c r="A10388" s="4">
        <v>10387</v>
      </c>
      <c r="B10388" s="5">
        <v>4</v>
      </c>
      <c r="C10388" s="6">
        <v>5292</v>
      </c>
      <c r="D10388" s="6">
        <v>4457</v>
      </c>
      <c r="E10388">
        <f>VLOOKUP(Чек_позиція!C10388,Товар!A:G,7,FALSE)</f>
        <v>660.61</v>
      </c>
      <c r="F10388">
        <f t="shared" si="162"/>
        <v>2642.44</v>
      </c>
    </row>
    <row r="10389" spans="1:6">
      <c r="A10389" s="4">
        <v>10388</v>
      </c>
      <c r="B10389" s="5">
        <v>4</v>
      </c>
      <c r="C10389" s="6">
        <v>3817</v>
      </c>
      <c r="D10389" s="6">
        <v>4457</v>
      </c>
      <c r="E10389">
        <f>VLOOKUP(Чек_позиція!C10389,Товар!A:G,7,FALSE)</f>
        <v>660</v>
      </c>
      <c r="F10389">
        <f t="shared" si="162"/>
        <v>2640</v>
      </c>
    </row>
    <row r="10390" spans="1:6">
      <c r="A10390" s="4">
        <v>10389</v>
      </c>
      <c r="B10390" s="5">
        <v>2</v>
      </c>
      <c r="C10390" s="6">
        <v>8769</v>
      </c>
      <c r="D10390" s="6">
        <v>4457</v>
      </c>
      <c r="E10390">
        <f>VLOOKUP(Чек_позиція!C10390,Товар!A:G,7,FALSE)</f>
        <v>642.42999999999995</v>
      </c>
      <c r="F10390">
        <f t="shared" si="162"/>
        <v>1284.8599999999999</v>
      </c>
    </row>
    <row r="10391" spans="1:6">
      <c r="A10391" s="4">
        <v>10390</v>
      </c>
      <c r="B10391" s="5">
        <v>2</v>
      </c>
      <c r="C10391" s="6">
        <v>9366</v>
      </c>
      <c r="D10391" s="6">
        <v>4458</v>
      </c>
      <c r="E10391">
        <f>VLOOKUP(Чек_позиція!C10391,Товар!A:G,7,FALSE)</f>
        <v>472.45</v>
      </c>
      <c r="F10391">
        <f t="shared" si="162"/>
        <v>944.9</v>
      </c>
    </row>
    <row r="10392" spans="1:6">
      <c r="A10392" s="4">
        <v>10391</v>
      </c>
      <c r="B10392" s="5">
        <v>2</v>
      </c>
      <c r="C10392" s="6">
        <v>9188</v>
      </c>
      <c r="D10392" s="6">
        <v>4458</v>
      </c>
      <c r="E10392">
        <f>VLOOKUP(Чек_позиція!C10392,Товар!A:G,7,FALSE)</f>
        <v>908.87</v>
      </c>
      <c r="F10392">
        <f t="shared" si="162"/>
        <v>1817.74</v>
      </c>
    </row>
    <row r="10393" spans="1:6">
      <c r="A10393" s="4">
        <v>10392</v>
      </c>
      <c r="B10393" s="5">
        <v>2</v>
      </c>
      <c r="C10393" s="6">
        <v>4112</v>
      </c>
      <c r="D10393" s="6">
        <v>4459</v>
      </c>
      <c r="E10393">
        <f>VLOOKUP(Чек_позиція!C10393,Товар!A:G,7,FALSE)</f>
        <v>155.69</v>
      </c>
      <c r="F10393">
        <f t="shared" si="162"/>
        <v>311.38</v>
      </c>
    </row>
    <row r="10394" spans="1:6">
      <c r="A10394" s="4">
        <v>10393</v>
      </c>
      <c r="B10394" s="5">
        <v>3</v>
      </c>
      <c r="C10394" s="6">
        <v>5816</v>
      </c>
      <c r="D10394" s="6">
        <v>4459</v>
      </c>
      <c r="E10394">
        <f>VLOOKUP(Чек_позиція!C10394,Товар!A:G,7,FALSE)</f>
        <v>88.77</v>
      </c>
      <c r="F10394">
        <f t="shared" si="162"/>
        <v>266.31</v>
      </c>
    </row>
    <row r="10395" spans="1:6">
      <c r="A10395" s="4">
        <v>10394</v>
      </c>
      <c r="B10395" s="5">
        <v>4</v>
      </c>
      <c r="C10395" s="6">
        <v>8393</v>
      </c>
      <c r="D10395" s="6">
        <v>4459</v>
      </c>
      <c r="E10395">
        <f>VLOOKUP(Чек_позиція!C10395,Товар!A:G,7,FALSE)</f>
        <v>58.87</v>
      </c>
      <c r="F10395">
        <f t="shared" si="162"/>
        <v>235.48</v>
      </c>
    </row>
    <row r="10396" spans="1:6">
      <c r="A10396" s="4">
        <v>10395</v>
      </c>
      <c r="B10396" s="5">
        <v>3</v>
      </c>
      <c r="C10396" s="6">
        <v>3585</v>
      </c>
      <c r="D10396" s="6">
        <v>4460</v>
      </c>
      <c r="E10396">
        <f>VLOOKUP(Чек_позиція!C10396,Товар!A:G,7,FALSE)</f>
        <v>483.22</v>
      </c>
      <c r="F10396">
        <f t="shared" si="162"/>
        <v>1449.66</v>
      </c>
    </row>
    <row r="10397" spans="1:6">
      <c r="A10397" s="4">
        <v>10396</v>
      </c>
      <c r="B10397" s="5">
        <v>2</v>
      </c>
      <c r="C10397" s="6">
        <v>2975</v>
      </c>
      <c r="D10397" s="6">
        <v>4461</v>
      </c>
      <c r="E10397">
        <f>VLOOKUP(Чек_позиція!C10397,Товар!A:G,7,FALSE)</f>
        <v>513.28</v>
      </c>
      <c r="F10397">
        <f t="shared" si="162"/>
        <v>1026.56</v>
      </c>
    </row>
    <row r="10398" spans="1:6">
      <c r="A10398" s="4">
        <v>10397</v>
      </c>
      <c r="B10398" s="5">
        <v>1</v>
      </c>
      <c r="C10398" s="6">
        <v>401</v>
      </c>
      <c r="D10398" s="6">
        <v>4461</v>
      </c>
      <c r="E10398">
        <f>VLOOKUP(Чек_позиція!C10398,Товар!A:G,7,FALSE)</f>
        <v>433.89</v>
      </c>
      <c r="F10398">
        <f t="shared" si="162"/>
        <v>433.89</v>
      </c>
    </row>
    <row r="10399" spans="1:6">
      <c r="A10399" s="4">
        <v>10398</v>
      </c>
      <c r="B10399" s="5">
        <v>1</v>
      </c>
      <c r="C10399" s="6">
        <v>2257</v>
      </c>
      <c r="D10399" s="6">
        <v>4461</v>
      </c>
      <c r="E10399">
        <f>VLOOKUP(Чек_позиція!C10399,Товар!A:G,7,FALSE)</f>
        <v>156.65</v>
      </c>
      <c r="F10399">
        <f t="shared" si="162"/>
        <v>156.65</v>
      </c>
    </row>
    <row r="10400" spans="1:6">
      <c r="A10400" s="4">
        <v>10399</v>
      </c>
      <c r="B10400" s="5">
        <v>3</v>
      </c>
      <c r="C10400" s="6">
        <v>1187</v>
      </c>
      <c r="D10400" s="6">
        <v>4461</v>
      </c>
      <c r="E10400">
        <f>VLOOKUP(Чек_позиція!C10400,Товар!A:G,7,FALSE)</f>
        <v>294.32</v>
      </c>
      <c r="F10400">
        <f t="shared" si="162"/>
        <v>882.96</v>
      </c>
    </row>
    <row r="10401" spans="1:6">
      <c r="A10401" s="4">
        <v>10400</v>
      </c>
      <c r="B10401" s="5">
        <v>4</v>
      </c>
      <c r="C10401" s="6">
        <v>5326</v>
      </c>
      <c r="D10401" s="6">
        <v>4461</v>
      </c>
      <c r="E10401">
        <f>VLOOKUP(Чек_позиція!C10401,Товар!A:G,7,FALSE)</f>
        <v>529.62</v>
      </c>
      <c r="F10401">
        <f t="shared" si="162"/>
        <v>2118.48</v>
      </c>
    </row>
    <row r="10402" spans="1:6">
      <c r="A10402" s="4">
        <v>10401</v>
      </c>
      <c r="B10402" s="5">
        <v>3</v>
      </c>
      <c r="C10402" s="6">
        <v>594</v>
      </c>
      <c r="D10402" s="6">
        <v>4462</v>
      </c>
      <c r="E10402">
        <f>VLOOKUP(Чек_позиція!C10402,Товар!A:G,7,FALSE)</f>
        <v>271.22000000000003</v>
      </c>
      <c r="F10402">
        <f t="shared" si="162"/>
        <v>813.66000000000008</v>
      </c>
    </row>
    <row r="10403" spans="1:6">
      <c r="A10403" s="4">
        <v>10402</v>
      </c>
      <c r="B10403" s="5">
        <v>4</v>
      </c>
      <c r="C10403" s="6">
        <v>8368</v>
      </c>
      <c r="D10403" s="6">
        <v>4462</v>
      </c>
      <c r="E10403">
        <f>VLOOKUP(Чек_позиція!C10403,Товар!A:G,7,FALSE)</f>
        <v>510.95</v>
      </c>
      <c r="F10403">
        <f t="shared" si="162"/>
        <v>2043.8</v>
      </c>
    </row>
    <row r="10404" spans="1:6">
      <c r="A10404" s="4">
        <v>10403</v>
      </c>
      <c r="B10404" s="5">
        <v>4</v>
      </c>
      <c r="C10404" s="6">
        <v>3269</v>
      </c>
      <c r="D10404" s="6">
        <v>4463</v>
      </c>
      <c r="E10404">
        <f>VLOOKUP(Чек_позиція!C10404,Товар!A:G,7,FALSE)</f>
        <v>569.52</v>
      </c>
      <c r="F10404">
        <f t="shared" si="162"/>
        <v>2278.08</v>
      </c>
    </row>
    <row r="10405" spans="1:6">
      <c r="A10405" s="4">
        <v>10404</v>
      </c>
      <c r="B10405" s="5">
        <v>3</v>
      </c>
      <c r="C10405" s="6">
        <v>3565</v>
      </c>
      <c r="D10405" s="6">
        <v>4463</v>
      </c>
      <c r="E10405">
        <f>VLOOKUP(Чек_позиція!C10405,Товар!A:G,7,FALSE)</f>
        <v>857.91</v>
      </c>
      <c r="F10405">
        <f t="shared" si="162"/>
        <v>2573.73</v>
      </c>
    </row>
    <row r="10406" spans="1:6">
      <c r="A10406" s="4">
        <v>10405</v>
      </c>
      <c r="B10406" s="5">
        <v>2</v>
      </c>
      <c r="C10406" s="6">
        <v>4017</v>
      </c>
      <c r="D10406" s="6">
        <v>4463</v>
      </c>
      <c r="E10406">
        <f>VLOOKUP(Чек_позиція!C10406,Товар!A:G,7,FALSE)</f>
        <v>682.78</v>
      </c>
      <c r="F10406">
        <f t="shared" si="162"/>
        <v>1365.56</v>
      </c>
    </row>
    <row r="10407" spans="1:6">
      <c r="A10407" s="4">
        <v>10406</v>
      </c>
      <c r="B10407" s="5">
        <v>2</v>
      </c>
      <c r="C10407" s="6">
        <v>5093</v>
      </c>
      <c r="D10407" s="6">
        <v>4464</v>
      </c>
      <c r="E10407">
        <f>VLOOKUP(Чек_позиція!C10407,Товар!A:G,7,FALSE)</f>
        <v>869.25</v>
      </c>
      <c r="F10407">
        <f t="shared" si="162"/>
        <v>1738.5</v>
      </c>
    </row>
    <row r="10408" spans="1:6">
      <c r="A10408" s="4">
        <v>10407</v>
      </c>
      <c r="B10408" s="5">
        <v>2</v>
      </c>
      <c r="C10408" s="6">
        <v>3142</v>
      </c>
      <c r="D10408" s="6">
        <v>4464</v>
      </c>
      <c r="E10408">
        <f>VLOOKUP(Чек_позиція!C10408,Товар!A:G,7,FALSE)</f>
        <v>723.8</v>
      </c>
      <c r="F10408">
        <f t="shared" si="162"/>
        <v>1447.6</v>
      </c>
    </row>
    <row r="10409" spans="1:6">
      <c r="A10409" s="4">
        <v>10408</v>
      </c>
      <c r="B10409" s="5">
        <v>3</v>
      </c>
      <c r="C10409" s="6">
        <v>5073</v>
      </c>
      <c r="D10409" s="6">
        <v>4464</v>
      </c>
      <c r="E10409">
        <f>VLOOKUP(Чек_позиція!C10409,Товар!A:G,7,FALSE)</f>
        <v>658.72</v>
      </c>
      <c r="F10409">
        <f t="shared" si="162"/>
        <v>1976.16</v>
      </c>
    </row>
    <row r="10410" spans="1:6">
      <c r="A10410" s="4">
        <v>10409</v>
      </c>
      <c r="B10410" s="5">
        <v>1</v>
      </c>
      <c r="C10410" s="6">
        <v>7388</v>
      </c>
      <c r="D10410" s="6">
        <v>4464</v>
      </c>
      <c r="E10410">
        <f>VLOOKUP(Чек_позиція!C10410,Товар!A:G,7,FALSE)</f>
        <v>96.01</v>
      </c>
      <c r="F10410">
        <f t="shared" si="162"/>
        <v>96.01</v>
      </c>
    </row>
    <row r="10411" spans="1:6">
      <c r="A10411" s="4">
        <v>10410</v>
      </c>
      <c r="B10411" s="5">
        <v>4</v>
      </c>
      <c r="C10411" s="6">
        <v>995</v>
      </c>
      <c r="D10411" s="6">
        <v>4465</v>
      </c>
      <c r="E10411">
        <f>VLOOKUP(Чек_позиція!C10411,Товар!A:G,7,FALSE)</f>
        <v>92.61</v>
      </c>
      <c r="F10411">
        <f t="shared" si="162"/>
        <v>370.44</v>
      </c>
    </row>
    <row r="10412" spans="1:6">
      <c r="A10412" s="4">
        <v>10411</v>
      </c>
      <c r="B10412" s="5">
        <v>2</v>
      </c>
      <c r="C10412" s="6">
        <v>9003</v>
      </c>
      <c r="D10412" s="6">
        <v>4466</v>
      </c>
      <c r="E10412">
        <f>VLOOKUP(Чек_позиція!C10412,Товар!A:G,7,FALSE)</f>
        <v>625.38</v>
      </c>
      <c r="F10412">
        <f t="shared" si="162"/>
        <v>1250.76</v>
      </c>
    </row>
    <row r="10413" spans="1:6">
      <c r="A10413" s="4">
        <v>10412</v>
      </c>
      <c r="B10413" s="5">
        <v>1</v>
      </c>
      <c r="C10413" s="6">
        <v>1124</v>
      </c>
      <c r="D10413" s="6">
        <v>4466</v>
      </c>
      <c r="E10413">
        <f>VLOOKUP(Чек_позиція!C10413,Товар!A:G,7,FALSE)</f>
        <v>557.44000000000005</v>
      </c>
      <c r="F10413">
        <f t="shared" si="162"/>
        <v>557.44000000000005</v>
      </c>
    </row>
    <row r="10414" spans="1:6">
      <c r="A10414" s="4">
        <v>10413</v>
      </c>
      <c r="B10414" s="5">
        <v>1</v>
      </c>
      <c r="C10414" s="6">
        <v>9162</v>
      </c>
      <c r="D10414" s="6">
        <v>4466</v>
      </c>
      <c r="E10414">
        <f>VLOOKUP(Чек_позиція!C10414,Товар!A:G,7,FALSE)</f>
        <v>362.38</v>
      </c>
      <c r="F10414">
        <f t="shared" si="162"/>
        <v>362.38</v>
      </c>
    </row>
    <row r="10415" spans="1:6">
      <c r="A10415" s="4">
        <v>10414</v>
      </c>
      <c r="B10415" s="5">
        <v>4</v>
      </c>
      <c r="C10415" s="6">
        <v>8292</v>
      </c>
      <c r="D10415" s="6">
        <v>4466</v>
      </c>
      <c r="E10415">
        <f>VLOOKUP(Чек_позиція!C10415,Товар!A:G,7,FALSE)</f>
        <v>65.73</v>
      </c>
      <c r="F10415">
        <f t="shared" si="162"/>
        <v>262.92</v>
      </c>
    </row>
    <row r="10416" spans="1:6">
      <c r="A10416" s="4">
        <v>10415</v>
      </c>
      <c r="B10416" s="5">
        <v>3</v>
      </c>
      <c r="C10416" s="6">
        <v>431</v>
      </c>
      <c r="D10416" s="6">
        <v>4467</v>
      </c>
      <c r="E10416">
        <f>VLOOKUP(Чек_позиція!C10416,Товар!A:G,7,FALSE)</f>
        <v>88.96</v>
      </c>
      <c r="F10416">
        <f t="shared" si="162"/>
        <v>266.88</v>
      </c>
    </row>
    <row r="10417" spans="1:6">
      <c r="A10417" s="4">
        <v>10416</v>
      </c>
      <c r="B10417" s="5">
        <v>3</v>
      </c>
      <c r="C10417" s="6">
        <v>4663</v>
      </c>
      <c r="D10417" s="6">
        <v>4467</v>
      </c>
      <c r="E10417">
        <f>VLOOKUP(Чек_позиція!C10417,Товар!A:G,7,FALSE)</f>
        <v>730.23</v>
      </c>
      <c r="F10417">
        <f t="shared" si="162"/>
        <v>2190.69</v>
      </c>
    </row>
    <row r="10418" spans="1:6">
      <c r="A10418" s="4">
        <v>10417</v>
      </c>
      <c r="B10418" s="5">
        <v>2</v>
      </c>
      <c r="C10418" s="6">
        <v>9217</v>
      </c>
      <c r="D10418" s="6">
        <v>4467</v>
      </c>
      <c r="E10418">
        <f>VLOOKUP(Чек_позиція!C10418,Товар!A:G,7,FALSE)</f>
        <v>223.01</v>
      </c>
      <c r="F10418">
        <f t="shared" si="162"/>
        <v>446.02</v>
      </c>
    </row>
    <row r="10419" spans="1:6">
      <c r="A10419" s="4">
        <v>10418</v>
      </c>
      <c r="B10419" s="5">
        <v>4</v>
      </c>
      <c r="C10419" s="6">
        <v>6147</v>
      </c>
      <c r="D10419" s="6">
        <v>4468</v>
      </c>
      <c r="E10419">
        <f>VLOOKUP(Чек_позиція!C10419,Товар!A:G,7,FALSE)</f>
        <v>592.79999999999995</v>
      </c>
      <c r="F10419">
        <f t="shared" si="162"/>
        <v>2371.1999999999998</v>
      </c>
    </row>
    <row r="10420" spans="1:6">
      <c r="A10420" s="4">
        <v>10419</v>
      </c>
      <c r="B10420" s="5">
        <v>4</v>
      </c>
      <c r="C10420" s="6">
        <v>5972</v>
      </c>
      <c r="D10420" s="6">
        <v>4469</v>
      </c>
      <c r="E10420">
        <f>VLOOKUP(Чек_позиція!C10420,Товар!A:G,7,FALSE)</f>
        <v>44.09</v>
      </c>
      <c r="F10420">
        <f t="shared" si="162"/>
        <v>176.36</v>
      </c>
    </row>
    <row r="10421" spans="1:6">
      <c r="A10421" s="4">
        <v>10420</v>
      </c>
      <c r="B10421" s="5">
        <v>3</v>
      </c>
      <c r="C10421" s="6">
        <v>5473</v>
      </c>
      <c r="D10421" s="6">
        <v>4469</v>
      </c>
      <c r="E10421">
        <f>VLOOKUP(Чек_позиція!C10421,Товар!A:G,7,FALSE)</f>
        <v>318.93</v>
      </c>
      <c r="F10421">
        <f t="shared" si="162"/>
        <v>956.79</v>
      </c>
    </row>
    <row r="10422" spans="1:6">
      <c r="A10422" s="4">
        <v>10421</v>
      </c>
      <c r="B10422" s="5">
        <v>2</v>
      </c>
      <c r="C10422" s="6">
        <v>1995</v>
      </c>
      <c r="D10422" s="6">
        <v>4470</v>
      </c>
      <c r="E10422">
        <f>VLOOKUP(Чек_позиція!C10422,Товар!A:G,7,FALSE)</f>
        <v>361.13</v>
      </c>
      <c r="F10422">
        <f t="shared" si="162"/>
        <v>722.26</v>
      </c>
    </row>
    <row r="10423" spans="1:6">
      <c r="A10423" s="4">
        <v>10422</v>
      </c>
      <c r="B10423" s="5">
        <v>1</v>
      </c>
      <c r="C10423" s="6">
        <v>9954</v>
      </c>
      <c r="D10423" s="6">
        <v>4471</v>
      </c>
      <c r="E10423">
        <f>VLOOKUP(Чек_позиція!C10423,Товар!A:G,7,FALSE)</f>
        <v>836.1</v>
      </c>
      <c r="F10423">
        <f t="shared" si="162"/>
        <v>836.1</v>
      </c>
    </row>
    <row r="10424" spans="1:6">
      <c r="A10424" s="4">
        <v>10423</v>
      </c>
      <c r="B10424" s="5">
        <v>1</v>
      </c>
      <c r="C10424" s="6">
        <v>6179</v>
      </c>
      <c r="D10424" s="6">
        <v>4471</v>
      </c>
      <c r="E10424">
        <f>VLOOKUP(Чек_позиція!C10424,Товар!A:G,7,FALSE)</f>
        <v>450.68</v>
      </c>
      <c r="F10424">
        <f t="shared" si="162"/>
        <v>450.68</v>
      </c>
    </row>
    <row r="10425" spans="1:6">
      <c r="A10425" s="4">
        <v>10424</v>
      </c>
      <c r="B10425" s="5">
        <v>3</v>
      </c>
      <c r="C10425" s="6">
        <v>7786</v>
      </c>
      <c r="D10425" s="6">
        <v>4472</v>
      </c>
      <c r="E10425">
        <f>VLOOKUP(Чек_позиція!C10425,Товар!A:G,7,FALSE)</f>
        <v>288.97000000000003</v>
      </c>
      <c r="F10425">
        <f t="shared" si="162"/>
        <v>866.91000000000008</v>
      </c>
    </row>
    <row r="10426" spans="1:6">
      <c r="A10426" s="4">
        <v>10425</v>
      </c>
      <c r="B10426" s="5">
        <v>1</v>
      </c>
      <c r="C10426" s="6">
        <v>8598</v>
      </c>
      <c r="D10426" s="6">
        <v>4472</v>
      </c>
      <c r="E10426">
        <f>VLOOKUP(Чек_позиція!C10426,Товар!A:G,7,FALSE)</f>
        <v>509.46</v>
      </c>
      <c r="F10426">
        <f t="shared" si="162"/>
        <v>509.46</v>
      </c>
    </row>
    <row r="10427" spans="1:6">
      <c r="A10427" s="4">
        <v>10426</v>
      </c>
      <c r="B10427" s="5">
        <v>4</v>
      </c>
      <c r="C10427" s="6">
        <v>9968</v>
      </c>
      <c r="D10427" s="6">
        <v>4473</v>
      </c>
      <c r="E10427">
        <f>VLOOKUP(Чек_позиція!C10427,Товар!A:G,7,FALSE)</f>
        <v>665.52</v>
      </c>
      <c r="F10427">
        <f t="shared" si="162"/>
        <v>2662.08</v>
      </c>
    </row>
    <row r="10428" spans="1:6">
      <c r="A10428" s="4">
        <v>10427</v>
      </c>
      <c r="B10428" s="5">
        <v>1</v>
      </c>
      <c r="C10428" s="6">
        <v>2879</v>
      </c>
      <c r="D10428" s="6">
        <v>4473</v>
      </c>
      <c r="E10428">
        <f>VLOOKUP(Чек_позиція!C10428,Товар!A:G,7,FALSE)</f>
        <v>805.74</v>
      </c>
      <c r="F10428">
        <f t="shared" si="162"/>
        <v>805.74</v>
      </c>
    </row>
    <row r="10429" spans="1:6">
      <c r="A10429" s="4">
        <v>10428</v>
      </c>
      <c r="B10429" s="5">
        <v>4</v>
      </c>
      <c r="C10429" s="6">
        <v>5271</v>
      </c>
      <c r="D10429" s="6">
        <v>4473</v>
      </c>
      <c r="E10429">
        <f>VLOOKUP(Чек_позиція!C10429,Товар!A:G,7,FALSE)</f>
        <v>194.03</v>
      </c>
      <c r="F10429">
        <f t="shared" si="162"/>
        <v>776.12</v>
      </c>
    </row>
    <row r="10430" spans="1:6">
      <c r="A10430" s="4">
        <v>10429</v>
      </c>
      <c r="B10430" s="5">
        <v>4</v>
      </c>
      <c r="C10430" s="6">
        <v>7446</v>
      </c>
      <c r="D10430" s="6">
        <v>4473</v>
      </c>
      <c r="E10430">
        <f>VLOOKUP(Чек_позиція!C10430,Товар!A:G,7,FALSE)</f>
        <v>441.82</v>
      </c>
      <c r="F10430">
        <f t="shared" si="162"/>
        <v>1767.28</v>
      </c>
    </row>
    <row r="10431" spans="1:6">
      <c r="A10431" s="4">
        <v>10430</v>
      </c>
      <c r="B10431" s="5">
        <v>3</v>
      </c>
      <c r="C10431" s="6">
        <v>7677</v>
      </c>
      <c r="D10431" s="6">
        <v>4473</v>
      </c>
      <c r="E10431">
        <f>VLOOKUP(Чек_позиція!C10431,Товар!A:G,7,FALSE)</f>
        <v>194.44</v>
      </c>
      <c r="F10431">
        <f t="shared" si="162"/>
        <v>583.31999999999994</v>
      </c>
    </row>
    <row r="10432" spans="1:6">
      <c r="A10432" s="4">
        <v>10431</v>
      </c>
      <c r="B10432" s="5">
        <v>2</v>
      </c>
      <c r="C10432" s="6">
        <v>3895</v>
      </c>
      <c r="D10432" s="6">
        <v>4474</v>
      </c>
      <c r="E10432">
        <f>VLOOKUP(Чек_позиція!C10432,Товар!A:G,7,FALSE)</f>
        <v>386.54</v>
      </c>
      <c r="F10432">
        <f t="shared" si="162"/>
        <v>773.08</v>
      </c>
    </row>
    <row r="10433" spans="1:6">
      <c r="A10433" s="4">
        <v>10432</v>
      </c>
      <c r="B10433" s="5">
        <v>3</v>
      </c>
      <c r="C10433" s="6">
        <v>555</v>
      </c>
      <c r="D10433" s="6">
        <v>4474</v>
      </c>
      <c r="E10433">
        <f>VLOOKUP(Чек_позиція!C10433,Товар!A:G,7,FALSE)</f>
        <v>583.27</v>
      </c>
      <c r="F10433">
        <f t="shared" si="162"/>
        <v>1749.81</v>
      </c>
    </row>
    <row r="10434" spans="1:6">
      <c r="A10434" s="4">
        <v>10433</v>
      </c>
      <c r="B10434" s="5">
        <v>3</v>
      </c>
      <c r="C10434" s="6">
        <v>6328</v>
      </c>
      <c r="D10434" s="6">
        <v>4475</v>
      </c>
      <c r="E10434">
        <f>VLOOKUP(Чек_позиція!C10434,Товар!A:G,7,FALSE)</f>
        <v>864.94</v>
      </c>
      <c r="F10434">
        <f t="shared" si="162"/>
        <v>2594.8200000000002</v>
      </c>
    </row>
    <row r="10435" spans="1:6">
      <c r="A10435" s="4">
        <v>10434</v>
      </c>
      <c r="B10435" s="5">
        <v>2</v>
      </c>
      <c r="C10435" s="6">
        <v>3260</v>
      </c>
      <c r="D10435" s="6">
        <v>4475</v>
      </c>
      <c r="E10435">
        <f>VLOOKUP(Чек_позиція!C10435,Товар!A:G,7,FALSE)</f>
        <v>378.24</v>
      </c>
      <c r="F10435">
        <f t="shared" ref="F10435:F10498" si="163">B10435*E10435</f>
        <v>756.48</v>
      </c>
    </row>
    <row r="10436" spans="1:6">
      <c r="A10436" s="4">
        <v>10435</v>
      </c>
      <c r="B10436" s="5">
        <v>3</v>
      </c>
      <c r="C10436" s="6">
        <v>3350</v>
      </c>
      <c r="D10436" s="6">
        <v>4475</v>
      </c>
      <c r="E10436">
        <f>VLOOKUP(Чек_позиція!C10436,Товар!A:G,7,FALSE)</f>
        <v>878.12</v>
      </c>
      <c r="F10436">
        <f t="shared" si="163"/>
        <v>2634.36</v>
      </c>
    </row>
    <row r="10437" spans="1:6">
      <c r="A10437" s="4">
        <v>10436</v>
      </c>
      <c r="B10437" s="5">
        <v>1</v>
      </c>
      <c r="C10437" s="6">
        <v>7049</v>
      </c>
      <c r="D10437" s="6">
        <v>4476</v>
      </c>
      <c r="E10437">
        <f>VLOOKUP(Чек_позиція!C10437,Товар!A:G,7,FALSE)</f>
        <v>529.65</v>
      </c>
      <c r="F10437">
        <f t="shared" si="163"/>
        <v>529.65</v>
      </c>
    </row>
    <row r="10438" spans="1:6">
      <c r="A10438" s="4">
        <v>10437</v>
      </c>
      <c r="B10438" s="5">
        <v>4</v>
      </c>
      <c r="C10438" s="6">
        <v>561</v>
      </c>
      <c r="D10438" s="6">
        <v>4477</v>
      </c>
      <c r="E10438">
        <f>VLOOKUP(Чек_позиція!C10438,Товар!A:G,7,FALSE)</f>
        <v>690.83</v>
      </c>
      <c r="F10438">
        <f t="shared" si="163"/>
        <v>2763.32</v>
      </c>
    </row>
    <row r="10439" spans="1:6">
      <c r="A10439" s="4">
        <v>10438</v>
      </c>
      <c r="B10439" s="5">
        <v>3</v>
      </c>
      <c r="C10439" s="6">
        <v>8093</v>
      </c>
      <c r="D10439" s="6">
        <v>4477</v>
      </c>
      <c r="E10439">
        <f>VLOOKUP(Чек_позиція!C10439,Товар!A:G,7,FALSE)</f>
        <v>45.52</v>
      </c>
      <c r="F10439">
        <f t="shared" si="163"/>
        <v>136.56</v>
      </c>
    </row>
    <row r="10440" spans="1:6">
      <c r="A10440" s="4">
        <v>10439</v>
      </c>
      <c r="B10440" s="5">
        <v>4</v>
      </c>
      <c r="C10440" s="6">
        <v>5983</v>
      </c>
      <c r="D10440" s="6">
        <v>4478</v>
      </c>
      <c r="E10440">
        <f>VLOOKUP(Чек_позиція!C10440,Товар!A:G,7,FALSE)</f>
        <v>616.48</v>
      </c>
      <c r="F10440">
        <f t="shared" si="163"/>
        <v>2465.92</v>
      </c>
    </row>
    <row r="10441" spans="1:6">
      <c r="A10441" s="4">
        <v>10440</v>
      </c>
      <c r="B10441" s="5">
        <v>3</v>
      </c>
      <c r="C10441" s="6">
        <v>9481</v>
      </c>
      <c r="D10441" s="6">
        <v>4479</v>
      </c>
      <c r="E10441">
        <f>VLOOKUP(Чек_позиція!C10441,Товар!A:G,7,FALSE)</f>
        <v>106.83</v>
      </c>
      <c r="F10441">
        <f t="shared" si="163"/>
        <v>320.49</v>
      </c>
    </row>
    <row r="10442" spans="1:6">
      <c r="A10442" s="4">
        <v>10441</v>
      </c>
      <c r="B10442" s="5">
        <v>2</v>
      </c>
      <c r="C10442" s="6">
        <v>9472</v>
      </c>
      <c r="D10442" s="6">
        <v>4479</v>
      </c>
      <c r="E10442">
        <f>VLOOKUP(Чек_позиція!C10442,Товар!A:G,7,FALSE)</f>
        <v>363.93</v>
      </c>
      <c r="F10442">
        <f t="shared" si="163"/>
        <v>727.86</v>
      </c>
    </row>
    <row r="10443" spans="1:6">
      <c r="A10443" s="4">
        <v>10442</v>
      </c>
      <c r="B10443" s="5">
        <v>4</v>
      </c>
      <c r="C10443" s="6">
        <v>8547</v>
      </c>
      <c r="D10443" s="6">
        <v>4479</v>
      </c>
      <c r="E10443">
        <f>VLOOKUP(Чек_позиція!C10443,Товар!A:G,7,FALSE)</f>
        <v>692.47</v>
      </c>
      <c r="F10443">
        <f t="shared" si="163"/>
        <v>2769.88</v>
      </c>
    </row>
    <row r="10444" spans="1:6">
      <c r="A10444" s="4">
        <v>10443</v>
      </c>
      <c r="B10444" s="5">
        <v>1</v>
      </c>
      <c r="C10444" s="6">
        <v>213</v>
      </c>
      <c r="D10444" s="6">
        <v>4480</v>
      </c>
      <c r="E10444">
        <f>VLOOKUP(Чек_позиція!C10444,Товар!A:G,7,FALSE)</f>
        <v>753.69</v>
      </c>
      <c r="F10444">
        <f t="shared" si="163"/>
        <v>753.69</v>
      </c>
    </row>
    <row r="10445" spans="1:6">
      <c r="A10445" s="4">
        <v>10444</v>
      </c>
      <c r="B10445" s="5">
        <v>3</v>
      </c>
      <c r="C10445" s="6">
        <v>3294</v>
      </c>
      <c r="D10445" s="6">
        <v>4480</v>
      </c>
      <c r="E10445">
        <f>VLOOKUP(Чек_позиція!C10445,Товар!A:G,7,FALSE)</f>
        <v>403.98</v>
      </c>
      <c r="F10445">
        <f t="shared" si="163"/>
        <v>1211.94</v>
      </c>
    </row>
    <row r="10446" spans="1:6">
      <c r="A10446" s="4">
        <v>10445</v>
      </c>
      <c r="B10446" s="5">
        <v>2</v>
      </c>
      <c r="C10446" s="6">
        <v>6170</v>
      </c>
      <c r="D10446" s="6">
        <v>4480</v>
      </c>
      <c r="E10446">
        <f>VLOOKUP(Чек_позиція!C10446,Товар!A:G,7,FALSE)</f>
        <v>765.05</v>
      </c>
      <c r="F10446">
        <f t="shared" si="163"/>
        <v>1530.1</v>
      </c>
    </row>
    <row r="10447" spans="1:6">
      <c r="A10447" s="4">
        <v>10446</v>
      </c>
      <c r="B10447" s="5">
        <v>4</v>
      </c>
      <c r="C10447" s="6">
        <v>9509</v>
      </c>
      <c r="D10447" s="6">
        <v>4480</v>
      </c>
      <c r="E10447">
        <f>VLOOKUP(Чек_позиція!C10447,Товар!A:G,7,FALSE)</f>
        <v>72.38</v>
      </c>
      <c r="F10447">
        <f t="shared" si="163"/>
        <v>289.52</v>
      </c>
    </row>
    <row r="10448" spans="1:6">
      <c r="A10448" s="4">
        <v>10447</v>
      </c>
      <c r="B10448" s="5">
        <v>4</v>
      </c>
      <c r="C10448" s="6">
        <v>6519</v>
      </c>
      <c r="D10448" s="6">
        <v>4480</v>
      </c>
      <c r="E10448">
        <f>VLOOKUP(Чек_позиція!C10448,Товар!A:G,7,FALSE)</f>
        <v>196.39</v>
      </c>
      <c r="F10448">
        <f t="shared" si="163"/>
        <v>785.56</v>
      </c>
    </row>
    <row r="10449" spans="1:6">
      <c r="A10449" s="4">
        <v>10448</v>
      </c>
      <c r="B10449" s="5">
        <v>3</v>
      </c>
      <c r="C10449" s="6">
        <v>8010</v>
      </c>
      <c r="D10449" s="6">
        <v>4481</v>
      </c>
      <c r="E10449">
        <f>VLOOKUP(Чек_позиція!C10449,Товар!A:G,7,FALSE)</f>
        <v>280.61</v>
      </c>
      <c r="F10449">
        <f t="shared" si="163"/>
        <v>841.83</v>
      </c>
    </row>
    <row r="10450" spans="1:6">
      <c r="A10450" s="4">
        <v>10449</v>
      </c>
      <c r="B10450" s="5">
        <v>3</v>
      </c>
      <c r="C10450" s="6">
        <v>7312</v>
      </c>
      <c r="D10450" s="6">
        <v>4481</v>
      </c>
      <c r="E10450">
        <f>VLOOKUP(Чек_позиція!C10450,Товар!A:G,7,FALSE)</f>
        <v>365.81</v>
      </c>
      <c r="F10450">
        <f t="shared" si="163"/>
        <v>1097.43</v>
      </c>
    </row>
    <row r="10451" spans="1:6">
      <c r="A10451" s="4">
        <v>10450</v>
      </c>
      <c r="B10451" s="5">
        <v>1</v>
      </c>
      <c r="C10451" s="6">
        <v>1065</v>
      </c>
      <c r="D10451" s="6">
        <v>4481</v>
      </c>
      <c r="E10451">
        <f>VLOOKUP(Чек_позиція!C10451,Товар!A:G,7,FALSE)</f>
        <v>96.42</v>
      </c>
      <c r="F10451">
        <f t="shared" si="163"/>
        <v>96.42</v>
      </c>
    </row>
    <row r="10452" spans="1:6">
      <c r="A10452" s="4">
        <v>10451</v>
      </c>
      <c r="B10452" s="5">
        <v>3</v>
      </c>
      <c r="C10452" s="6">
        <v>6420</v>
      </c>
      <c r="D10452" s="6">
        <v>4481</v>
      </c>
      <c r="E10452">
        <f>VLOOKUP(Чек_позиція!C10452,Товар!A:G,7,FALSE)</f>
        <v>670.68</v>
      </c>
      <c r="F10452">
        <f t="shared" si="163"/>
        <v>2012.04</v>
      </c>
    </row>
    <row r="10453" spans="1:6">
      <c r="A10453" s="4">
        <v>10452</v>
      </c>
      <c r="B10453" s="5">
        <v>3</v>
      </c>
      <c r="C10453" s="6">
        <v>6724</v>
      </c>
      <c r="D10453" s="6">
        <v>4481</v>
      </c>
      <c r="E10453">
        <f>VLOOKUP(Чек_позиція!C10453,Товар!A:G,7,FALSE)</f>
        <v>364.69</v>
      </c>
      <c r="F10453">
        <f t="shared" si="163"/>
        <v>1094.07</v>
      </c>
    </row>
    <row r="10454" spans="1:6">
      <c r="A10454" s="4">
        <v>10453</v>
      </c>
      <c r="B10454" s="5">
        <v>3</v>
      </c>
      <c r="C10454" s="6">
        <v>8980</v>
      </c>
      <c r="D10454" s="6">
        <v>4482</v>
      </c>
      <c r="E10454">
        <f>VLOOKUP(Чек_позиція!C10454,Товар!A:G,7,FALSE)</f>
        <v>543.05999999999995</v>
      </c>
      <c r="F10454">
        <f t="shared" si="163"/>
        <v>1629.1799999999998</v>
      </c>
    </row>
    <row r="10455" spans="1:6">
      <c r="A10455" s="4">
        <v>10454</v>
      </c>
      <c r="B10455" s="5">
        <v>1</v>
      </c>
      <c r="C10455" s="6">
        <v>7375</v>
      </c>
      <c r="D10455" s="6">
        <v>4482</v>
      </c>
      <c r="E10455">
        <f>VLOOKUP(Чек_позиція!C10455,Товар!A:G,7,FALSE)</f>
        <v>939.67</v>
      </c>
      <c r="F10455">
        <f t="shared" si="163"/>
        <v>939.67</v>
      </c>
    </row>
    <row r="10456" spans="1:6">
      <c r="A10456" s="4">
        <v>10455</v>
      </c>
      <c r="B10456" s="5">
        <v>4</v>
      </c>
      <c r="C10456" s="6">
        <v>8094</v>
      </c>
      <c r="D10456" s="6">
        <v>4482</v>
      </c>
      <c r="E10456">
        <f>VLOOKUP(Чек_позиція!C10456,Товар!A:G,7,FALSE)</f>
        <v>647.41999999999996</v>
      </c>
      <c r="F10456">
        <f t="shared" si="163"/>
        <v>2589.6799999999998</v>
      </c>
    </row>
    <row r="10457" spans="1:6">
      <c r="A10457" s="4">
        <v>10456</v>
      </c>
      <c r="B10457" s="5">
        <v>1</v>
      </c>
      <c r="C10457" s="6">
        <v>7371</v>
      </c>
      <c r="D10457" s="6">
        <v>4483</v>
      </c>
      <c r="E10457">
        <f>VLOOKUP(Чек_позиція!C10457,Товар!A:G,7,FALSE)</f>
        <v>390.35</v>
      </c>
      <c r="F10457">
        <f t="shared" si="163"/>
        <v>390.35</v>
      </c>
    </row>
    <row r="10458" spans="1:6">
      <c r="A10458" s="4">
        <v>10457</v>
      </c>
      <c r="B10458" s="5">
        <v>2</v>
      </c>
      <c r="C10458" s="6">
        <v>3064</v>
      </c>
      <c r="D10458" s="6">
        <v>4483</v>
      </c>
      <c r="E10458">
        <f>VLOOKUP(Чек_позиція!C10458,Товар!A:G,7,FALSE)</f>
        <v>913.47</v>
      </c>
      <c r="F10458">
        <f t="shared" si="163"/>
        <v>1826.94</v>
      </c>
    </row>
    <row r="10459" spans="1:6">
      <c r="A10459" s="4">
        <v>10458</v>
      </c>
      <c r="B10459" s="5">
        <v>2</v>
      </c>
      <c r="C10459" s="6">
        <v>381</v>
      </c>
      <c r="D10459" s="6">
        <v>4484</v>
      </c>
      <c r="E10459">
        <f>VLOOKUP(Чек_позиція!C10459,Товар!A:G,7,FALSE)</f>
        <v>193.78</v>
      </c>
      <c r="F10459">
        <f t="shared" si="163"/>
        <v>387.56</v>
      </c>
    </row>
    <row r="10460" spans="1:6">
      <c r="A10460" s="4">
        <v>10459</v>
      </c>
      <c r="B10460" s="5">
        <v>2</v>
      </c>
      <c r="C10460" s="6">
        <v>3286</v>
      </c>
      <c r="D10460" s="6">
        <v>4484</v>
      </c>
      <c r="E10460">
        <f>VLOOKUP(Чек_позиція!C10460,Товар!A:G,7,FALSE)</f>
        <v>558.46</v>
      </c>
      <c r="F10460">
        <f t="shared" si="163"/>
        <v>1116.92</v>
      </c>
    </row>
    <row r="10461" spans="1:6">
      <c r="A10461" s="4">
        <v>10460</v>
      </c>
      <c r="B10461" s="5">
        <v>3</v>
      </c>
      <c r="C10461" s="6">
        <v>6323</v>
      </c>
      <c r="D10461" s="6">
        <v>4484</v>
      </c>
      <c r="E10461">
        <f>VLOOKUP(Чек_позиція!C10461,Товар!A:G,7,FALSE)</f>
        <v>81.03</v>
      </c>
      <c r="F10461">
        <f t="shared" si="163"/>
        <v>243.09</v>
      </c>
    </row>
    <row r="10462" spans="1:6">
      <c r="A10462" s="4">
        <v>10461</v>
      </c>
      <c r="B10462" s="5">
        <v>4</v>
      </c>
      <c r="C10462" s="6">
        <v>9910</v>
      </c>
      <c r="D10462" s="6">
        <v>4485</v>
      </c>
      <c r="E10462">
        <f>VLOOKUP(Чек_позиція!C10462,Товар!A:G,7,FALSE)</f>
        <v>420.19</v>
      </c>
      <c r="F10462">
        <f t="shared" si="163"/>
        <v>1680.76</v>
      </c>
    </row>
    <row r="10463" spans="1:6">
      <c r="A10463" s="4">
        <v>10462</v>
      </c>
      <c r="B10463" s="5">
        <v>2</v>
      </c>
      <c r="C10463" s="6">
        <v>486</v>
      </c>
      <c r="D10463" s="6">
        <v>4485</v>
      </c>
      <c r="E10463">
        <f>VLOOKUP(Чек_позиція!C10463,Товар!A:G,7,FALSE)</f>
        <v>195.22</v>
      </c>
      <c r="F10463">
        <f t="shared" si="163"/>
        <v>390.44</v>
      </c>
    </row>
    <row r="10464" spans="1:6">
      <c r="A10464" s="4">
        <v>10463</v>
      </c>
      <c r="B10464" s="5">
        <v>3</v>
      </c>
      <c r="C10464" s="6">
        <v>8525</v>
      </c>
      <c r="D10464" s="6">
        <v>4485</v>
      </c>
      <c r="E10464">
        <f>VLOOKUP(Чек_позиція!C10464,Товар!A:G,7,FALSE)</f>
        <v>504.89</v>
      </c>
      <c r="F10464">
        <f t="shared" si="163"/>
        <v>1514.67</v>
      </c>
    </row>
    <row r="10465" spans="1:6">
      <c r="A10465" s="4">
        <v>10464</v>
      </c>
      <c r="B10465" s="5">
        <v>4</v>
      </c>
      <c r="C10465" s="6">
        <v>8051</v>
      </c>
      <c r="D10465" s="6">
        <v>4485</v>
      </c>
      <c r="E10465">
        <f>VLOOKUP(Чек_позиція!C10465,Товар!A:G,7,FALSE)</f>
        <v>58.95</v>
      </c>
      <c r="F10465">
        <f t="shared" si="163"/>
        <v>235.8</v>
      </c>
    </row>
    <row r="10466" spans="1:6">
      <c r="A10466" s="4">
        <v>10465</v>
      </c>
      <c r="B10466" s="5">
        <v>3</v>
      </c>
      <c r="C10466" s="6">
        <v>186</v>
      </c>
      <c r="D10466" s="6">
        <v>4485</v>
      </c>
      <c r="E10466">
        <f>VLOOKUP(Чек_позиція!C10466,Товар!A:G,7,FALSE)</f>
        <v>803.19</v>
      </c>
      <c r="F10466">
        <f t="shared" si="163"/>
        <v>2409.5700000000002</v>
      </c>
    </row>
    <row r="10467" spans="1:6">
      <c r="A10467" s="4">
        <v>10466</v>
      </c>
      <c r="B10467" s="5">
        <v>3</v>
      </c>
      <c r="C10467" s="6">
        <v>3735</v>
      </c>
      <c r="D10467" s="6">
        <v>4486</v>
      </c>
      <c r="E10467">
        <f>VLOOKUP(Чек_позиція!C10467,Товар!A:G,7,FALSE)</f>
        <v>375.72</v>
      </c>
      <c r="F10467">
        <f t="shared" si="163"/>
        <v>1127.1600000000001</v>
      </c>
    </row>
    <row r="10468" spans="1:6">
      <c r="A10468" s="4">
        <v>10467</v>
      </c>
      <c r="B10468" s="5">
        <v>2</v>
      </c>
      <c r="C10468" s="6">
        <v>2871</v>
      </c>
      <c r="D10468" s="6">
        <v>4486</v>
      </c>
      <c r="E10468">
        <f>VLOOKUP(Чек_позиція!C10468,Товар!A:G,7,FALSE)</f>
        <v>392.98</v>
      </c>
      <c r="F10468">
        <f t="shared" si="163"/>
        <v>785.96</v>
      </c>
    </row>
    <row r="10469" spans="1:6">
      <c r="A10469" s="4">
        <v>10468</v>
      </c>
      <c r="B10469" s="5">
        <v>3</v>
      </c>
      <c r="C10469" s="6">
        <v>156</v>
      </c>
      <c r="D10469" s="6">
        <v>4487</v>
      </c>
      <c r="E10469">
        <f>VLOOKUP(Чек_позиція!C10469,Товар!A:G,7,FALSE)</f>
        <v>418.86</v>
      </c>
      <c r="F10469">
        <f t="shared" si="163"/>
        <v>1256.58</v>
      </c>
    </row>
    <row r="10470" spans="1:6">
      <c r="A10470" s="4">
        <v>10469</v>
      </c>
      <c r="B10470" s="5">
        <v>3</v>
      </c>
      <c r="C10470" s="6">
        <v>3680</v>
      </c>
      <c r="D10470" s="6">
        <v>4487</v>
      </c>
      <c r="E10470">
        <f>VLOOKUP(Чек_позиція!C10470,Товар!A:G,7,FALSE)</f>
        <v>648.79999999999995</v>
      </c>
      <c r="F10470">
        <f t="shared" si="163"/>
        <v>1946.3999999999999</v>
      </c>
    </row>
    <row r="10471" spans="1:6">
      <c r="A10471" s="4">
        <v>10470</v>
      </c>
      <c r="B10471" s="5">
        <v>3</v>
      </c>
      <c r="C10471" s="6">
        <v>7304</v>
      </c>
      <c r="D10471" s="6">
        <v>4487</v>
      </c>
      <c r="E10471">
        <f>VLOOKUP(Чек_позиція!C10471,Товар!A:G,7,FALSE)</f>
        <v>863.48</v>
      </c>
      <c r="F10471">
        <f t="shared" si="163"/>
        <v>2590.44</v>
      </c>
    </row>
    <row r="10472" spans="1:6">
      <c r="A10472" s="4">
        <v>10471</v>
      </c>
      <c r="B10472" s="5">
        <v>1</v>
      </c>
      <c r="C10472" s="6">
        <v>4318</v>
      </c>
      <c r="D10472" s="6">
        <v>4487</v>
      </c>
      <c r="E10472">
        <f>VLOOKUP(Чек_позиція!C10472,Товар!A:G,7,FALSE)</f>
        <v>52.19</v>
      </c>
      <c r="F10472">
        <f t="shared" si="163"/>
        <v>52.19</v>
      </c>
    </row>
    <row r="10473" spans="1:6">
      <c r="A10473" s="4">
        <v>10472</v>
      </c>
      <c r="B10473" s="5">
        <v>3</v>
      </c>
      <c r="C10473" s="6">
        <v>1619</v>
      </c>
      <c r="D10473" s="6">
        <v>4487</v>
      </c>
      <c r="E10473">
        <f>VLOOKUP(Чек_позиція!C10473,Товар!A:G,7,FALSE)</f>
        <v>262.60000000000002</v>
      </c>
      <c r="F10473">
        <f t="shared" si="163"/>
        <v>787.80000000000007</v>
      </c>
    </row>
    <row r="10474" spans="1:6">
      <c r="A10474" s="4">
        <v>10473</v>
      </c>
      <c r="B10474" s="5">
        <v>1</v>
      </c>
      <c r="C10474" s="6">
        <v>8846</v>
      </c>
      <c r="D10474" s="6">
        <v>4488</v>
      </c>
      <c r="E10474">
        <f>VLOOKUP(Чек_позиція!C10474,Товар!A:G,7,FALSE)</f>
        <v>539.41</v>
      </c>
      <c r="F10474">
        <f t="shared" si="163"/>
        <v>539.41</v>
      </c>
    </row>
    <row r="10475" spans="1:6">
      <c r="A10475" s="4">
        <v>10474</v>
      </c>
      <c r="B10475" s="5">
        <v>3</v>
      </c>
      <c r="C10475" s="6">
        <v>4780</v>
      </c>
      <c r="D10475" s="6">
        <v>4488</v>
      </c>
      <c r="E10475">
        <f>VLOOKUP(Чек_позиція!C10475,Товар!A:G,7,FALSE)</f>
        <v>469.13</v>
      </c>
      <c r="F10475">
        <f t="shared" si="163"/>
        <v>1407.3899999999999</v>
      </c>
    </row>
    <row r="10476" spans="1:6">
      <c r="A10476" s="4">
        <v>10475</v>
      </c>
      <c r="B10476" s="5">
        <v>4</v>
      </c>
      <c r="C10476" s="6">
        <v>2762</v>
      </c>
      <c r="D10476" s="6">
        <v>4488</v>
      </c>
      <c r="E10476">
        <f>VLOOKUP(Чек_позиція!C10476,Товар!A:G,7,FALSE)</f>
        <v>388.68</v>
      </c>
      <c r="F10476">
        <f t="shared" si="163"/>
        <v>1554.72</v>
      </c>
    </row>
    <row r="10477" spans="1:6">
      <c r="A10477" s="4">
        <v>10476</v>
      </c>
      <c r="B10477" s="5">
        <v>3</v>
      </c>
      <c r="C10477" s="6">
        <v>7906</v>
      </c>
      <c r="D10477" s="6">
        <v>4489</v>
      </c>
      <c r="E10477">
        <f>VLOOKUP(Чек_позиція!C10477,Товар!A:G,7,FALSE)</f>
        <v>752.24</v>
      </c>
      <c r="F10477">
        <f t="shared" si="163"/>
        <v>2256.7200000000003</v>
      </c>
    </row>
    <row r="10478" spans="1:6">
      <c r="A10478" s="4">
        <v>10477</v>
      </c>
      <c r="B10478" s="5">
        <v>3</v>
      </c>
      <c r="C10478" s="6">
        <v>6449</v>
      </c>
      <c r="D10478" s="6">
        <v>4489</v>
      </c>
      <c r="E10478">
        <f>VLOOKUP(Чек_позиція!C10478,Товар!A:G,7,FALSE)</f>
        <v>414.12</v>
      </c>
      <c r="F10478">
        <f t="shared" si="163"/>
        <v>1242.3600000000001</v>
      </c>
    </row>
    <row r="10479" spans="1:6">
      <c r="A10479" s="4">
        <v>10478</v>
      </c>
      <c r="B10479" s="5">
        <v>2</v>
      </c>
      <c r="C10479" s="6">
        <v>3014</v>
      </c>
      <c r="D10479" s="6">
        <v>4489</v>
      </c>
      <c r="E10479">
        <f>VLOOKUP(Чек_позиція!C10479,Товар!A:G,7,FALSE)</f>
        <v>85.5</v>
      </c>
      <c r="F10479">
        <f t="shared" si="163"/>
        <v>171</v>
      </c>
    </row>
    <row r="10480" spans="1:6">
      <c r="A10480" s="4">
        <v>10479</v>
      </c>
      <c r="B10480" s="5">
        <v>4</v>
      </c>
      <c r="C10480" s="6">
        <v>7982</v>
      </c>
      <c r="D10480" s="6">
        <v>4489</v>
      </c>
      <c r="E10480">
        <f>VLOOKUP(Чек_позиція!C10480,Товар!A:G,7,FALSE)</f>
        <v>56.44</v>
      </c>
      <c r="F10480">
        <f t="shared" si="163"/>
        <v>225.76</v>
      </c>
    </row>
    <row r="10481" spans="1:6">
      <c r="A10481" s="4">
        <v>10480</v>
      </c>
      <c r="B10481" s="5">
        <v>1</v>
      </c>
      <c r="C10481" s="6">
        <v>6572</v>
      </c>
      <c r="D10481" s="6">
        <v>4489</v>
      </c>
      <c r="E10481">
        <f>VLOOKUP(Чек_позиція!C10481,Товар!A:G,7,FALSE)</f>
        <v>919.24</v>
      </c>
      <c r="F10481">
        <f t="shared" si="163"/>
        <v>919.24</v>
      </c>
    </row>
    <row r="10482" spans="1:6">
      <c r="A10482" s="4">
        <v>10481</v>
      </c>
      <c r="B10482" s="5">
        <v>4</v>
      </c>
      <c r="C10482" s="6">
        <v>3357</v>
      </c>
      <c r="D10482" s="6">
        <v>4490</v>
      </c>
      <c r="E10482">
        <f>VLOOKUP(Чек_позиція!C10482,Товар!A:G,7,FALSE)</f>
        <v>290.81</v>
      </c>
      <c r="F10482">
        <f t="shared" si="163"/>
        <v>1163.24</v>
      </c>
    </row>
    <row r="10483" spans="1:6">
      <c r="A10483" s="4">
        <v>10482</v>
      </c>
      <c r="B10483" s="5">
        <v>4</v>
      </c>
      <c r="C10483" s="6">
        <v>8051</v>
      </c>
      <c r="D10483" s="6">
        <v>4490</v>
      </c>
      <c r="E10483">
        <f>VLOOKUP(Чек_позиція!C10483,Товар!A:G,7,FALSE)</f>
        <v>58.95</v>
      </c>
      <c r="F10483">
        <f t="shared" si="163"/>
        <v>235.8</v>
      </c>
    </row>
    <row r="10484" spans="1:6">
      <c r="A10484" s="4">
        <v>10483</v>
      </c>
      <c r="B10484" s="5">
        <v>4</v>
      </c>
      <c r="C10484" s="6">
        <v>1222</v>
      </c>
      <c r="D10484" s="6">
        <v>4490</v>
      </c>
      <c r="E10484">
        <f>VLOOKUP(Чек_позиція!C10484,Товар!A:G,7,FALSE)</f>
        <v>476.34</v>
      </c>
      <c r="F10484">
        <f t="shared" si="163"/>
        <v>1905.36</v>
      </c>
    </row>
    <row r="10485" spans="1:6">
      <c r="A10485" s="4">
        <v>10484</v>
      </c>
      <c r="B10485" s="5">
        <v>2</v>
      </c>
      <c r="C10485" s="6">
        <v>6544</v>
      </c>
      <c r="D10485" s="6">
        <v>4490</v>
      </c>
      <c r="E10485">
        <f>VLOOKUP(Чек_позиція!C10485,Товар!A:G,7,FALSE)</f>
        <v>247.17</v>
      </c>
      <c r="F10485">
        <f t="shared" si="163"/>
        <v>494.34</v>
      </c>
    </row>
    <row r="10486" spans="1:6">
      <c r="A10486" s="4">
        <v>10485</v>
      </c>
      <c r="B10486" s="5">
        <v>1</v>
      </c>
      <c r="C10486" s="6">
        <v>7733</v>
      </c>
      <c r="D10486" s="6">
        <v>4490</v>
      </c>
      <c r="E10486">
        <f>VLOOKUP(Чек_позиція!C10486,Товар!A:G,7,FALSE)</f>
        <v>304.85000000000002</v>
      </c>
      <c r="F10486">
        <f t="shared" si="163"/>
        <v>304.85000000000002</v>
      </c>
    </row>
    <row r="10487" spans="1:6">
      <c r="A10487" s="4">
        <v>10486</v>
      </c>
      <c r="B10487" s="5">
        <v>1</v>
      </c>
      <c r="C10487" s="6">
        <v>9707</v>
      </c>
      <c r="D10487" s="6">
        <v>4491</v>
      </c>
      <c r="E10487">
        <f>VLOOKUP(Чек_позиція!C10487,Товар!A:G,7,FALSE)</f>
        <v>224.64</v>
      </c>
      <c r="F10487">
        <f t="shared" si="163"/>
        <v>224.64</v>
      </c>
    </row>
    <row r="10488" spans="1:6">
      <c r="A10488" s="4">
        <v>10487</v>
      </c>
      <c r="B10488" s="5">
        <v>2</v>
      </c>
      <c r="C10488" s="6">
        <v>6136</v>
      </c>
      <c r="D10488" s="6">
        <v>4491</v>
      </c>
      <c r="E10488">
        <f>VLOOKUP(Чек_позиція!C10488,Товар!A:G,7,FALSE)</f>
        <v>352.38</v>
      </c>
      <c r="F10488">
        <f t="shared" si="163"/>
        <v>704.76</v>
      </c>
    </row>
    <row r="10489" spans="1:6">
      <c r="A10489" s="4">
        <v>10488</v>
      </c>
      <c r="B10489" s="5">
        <v>3</v>
      </c>
      <c r="C10489" s="6">
        <v>1791</v>
      </c>
      <c r="D10489" s="6">
        <v>4492</v>
      </c>
      <c r="E10489">
        <f>VLOOKUP(Чек_позиція!C10489,Товар!A:G,7,FALSE)</f>
        <v>332.35</v>
      </c>
      <c r="F10489">
        <f t="shared" si="163"/>
        <v>997.05000000000007</v>
      </c>
    </row>
    <row r="10490" spans="1:6">
      <c r="A10490" s="4">
        <v>10489</v>
      </c>
      <c r="B10490" s="5">
        <v>2</v>
      </c>
      <c r="C10490" s="6">
        <v>4963</v>
      </c>
      <c r="D10490" s="6">
        <v>4492</v>
      </c>
      <c r="E10490">
        <f>VLOOKUP(Чек_позиція!C10490,Товар!A:G,7,FALSE)</f>
        <v>240.08</v>
      </c>
      <c r="F10490">
        <f t="shared" si="163"/>
        <v>480.16</v>
      </c>
    </row>
    <row r="10491" spans="1:6">
      <c r="A10491" s="4">
        <v>10490</v>
      </c>
      <c r="B10491" s="5">
        <v>3</v>
      </c>
      <c r="C10491" s="6">
        <v>2334</v>
      </c>
      <c r="D10491" s="6">
        <v>4493</v>
      </c>
      <c r="E10491">
        <f>VLOOKUP(Чек_позиція!C10491,Товар!A:G,7,FALSE)</f>
        <v>499.75</v>
      </c>
      <c r="F10491">
        <f t="shared" si="163"/>
        <v>1499.25</v>
      </c>
    </row>
    <row r="10492" spans="1:6">
      <c r="A10492" s="4">
        <v>10491</v>
      </c>
      <c r="B10492" s="5">
        <v>2</v>
      </c>
      <c r="C10492" s="6">
        <v>6724</v>
      </c>
      <c r="D10492" s="6">
        <v>4494</v>
      </c>
      <c r="E10492">
        <f>VLOOKUP(Чек_позиція!C10492,Товар!A:G,7,FALSE)</f>
        <v>364.69</v>
      </c>
      <c r="F10492">
        <f t="shared" si="163"/>
        <v>729.38</v>
      </c>
    </row>
    <row r="10493" spans="1:6">
      <c r="A10493" s="4">
        <v>10492</v>
      </c>
      <c r="B10493" s="5">
        <v>4</v>
      </c>
      <c r="C10493" s="6">
        <v>7884</v>
      </c>
      <c r="D10493" s="6">
        <v>4494</v>
      </c>
      <c r="E10493">
        <f>VLOOKUP(Чек_позиція!C10493,Товар!A:G,7,FALSE)</f>
        <v>785.43</v>
      </c>
      <c r="F10493">
        <f t="shared" si="163"/>
        <v>3141.72</v>
      </c>
    </row>
    <row r="10494" spans="1:6">
      <c r="A10494" s="4">
        <v>10493</v>
      </c>
      <c r="B10494" s="5">
        <v>2</v>
      </c>
      <c r="C10494" s="6">
        <v>7507</v>
      </c>
      <c r="D10494" s="6">
        <v>4494</v>
      </c>
      <c r="E10494">
        <f>VLOOKUP(Чек_позиція!C10494,Товар!A:G,7,FALSE)</f>
        <v>345.67</v>
      </c>
      <c r="F10494">
        <f t="shared" si="163"/>
        <v>691.34</v>
      </c>
    </row>
    <row r="10495" spans="1:6">
      <c r="A10495" s="4">
        <v>10494</v>
      </c>
      <c r="B10495" s="5">
        <v>2</v>
      </c>
      <c r="C10495" s="6">
        <v>6528</v>
      </c>
      <c r="D10495" s="6">
        <v>4494</v>
      </c>
      <c r="E10495">
        <f>VLOOKUP(Чек_позиція!C10495,Товар!A:G,7,FALSE)</f>
        <v>618.23</v>
      </c>
      <c r="F10495">
        <f t="shared" si="163"/>
        <v>1236.46</v>
      </c>
    </row>
    <row r="10496" spans="1:6">
      <c r="A10496" s="4">
        <v>10495</v>
      </c>
      <c r="B10496" s="5">
        <v>2</v>
      </c>
      <c r="C10496" s="6">
        <v>7085</v>
      </c>
      <c r="D10496" s="6">
        <v>4495</v>
      </c>
      <c r="E10496">
        <f>VLOOKUP(Чек_позиція!C10496,Товар!A:G,7,FALSE)</f>
        <v>702.18</v>
      </c>
      <c r="F10496">
        <f t="shared" si="163"/>
        <v>1404.36</v>
      </c>
    </row>
    <row r="10497" spans="1:6">
      <c r="A10497" s="4">
        <v>10496</v>
      </c>
      <c r="B10497" s="5">
        <v>1</v>
      </c>
      <c r="C10497" s="6">
        <v>8852</v>
      </c>
      <c r="D10497" s="6">
        <v>4495</v>
      </c>
      <c r="E10497">
        <f>VLOOKUP(Чек_позиція!C10497,Товар!A:G,7,FALSE)</f>
        <v>175.14</v>
      </c>
      <c r="F10497">
        <f t="shared" si="163"/>
        <v>175.14</v>
      </c>
    </row>
    <row r="10498" spans="1:6">
      <c r="A10498" s="4">
        <v>10497</v>
      </c>
      <c r="B10498" s="5">
        <v>2</v>
      </c>
      <c r="C10498" s="6">
        <v>4658</v>
      </c>
      <c r="D10498" s="6">
        <v>4495</v>
      </c>
      <c r="E10498">
        <f>VLOOKUP(Чек_позиція!C10498,Товар!A:G,7,FALSE)</f>
        <v>912.15</v>
      </c>
      <c r="F10498">
        <f t="shared" si="163"/>
        <v>1824.3</v>
      </c>
    </row>
    <row r="10499" spans="1:6">
      <c r="A10499" s="4">
        <v>10498</v>
      </c>
      <c r="B10499" s="5">
        <v>3</v>
      </c>
      <c r="C10499" s="6">
        <v>4179</v>
      </c>
      <c r="D10499" s="6">
        <v>4496</v>
      </c>
      <c r="E10499">
        <f>VLOOKUP(Чек_позиція!C10499,Товар!A:G,7,FALSE)</f>
        <v>522.95000000000005</v>
      </c>
      <c r="F10499">
        <f t="shared" ref="F10499:F10562" si="164">B10499*E10499</f>
        <v>1568.8500000000001</v>
      </c>
    </row>
    <row r="10500" spans="1:6">
      <c r="A10500" s="4">
        <v>10499</v>
      </c>
      <c r="B10500" s="5">
        <v>2</v>
      </c>
      <c r="C10500" s="6">
        <v>5468</v>
      </c>
      <c r="D10500" s="6">
        <v>4496</v>
      </c>
      <c r="E10500">
        <f>VLOOKUP(Чек_позиція!C10500,Товар!A:G,7,FALSE)</f>
        <v>221.74</v>
      </c>
      <c r="F10500">
        <f t="shared" si="164"/>
        <v>443.48</v>
      </c>
    </row>
    <row r="10501" spans="1:6">
      <c r="A10501" s="4">
        <v>10500</v>
      </c>
      <c r="B10501" s="5">
        <v>2</v>
      </c>
      <c r="C10501" s="6">
        <v>8697</v>
      </c>
      <c r="D10501" s="6">
        <v>4496</v>
      </c>
      <c r="E10501">
        <f>VLOOKUP(Чек_позиція!C10501,Товар!A:G,7,FALSE)</f>
        <v>303.47000000000003</v>
      </c>
      <c r="F10501">
        <f t="shared" si="164"/>
        <v>606.94000000000005</v>
      </c>
    </row>
    <row r="10502" spans="1:6">
      <c r="A10502" s="4">
        <v>10501</v>
      </c>
      <c r="B10502" s="5">
        <v>3</v>
      </c>
      <c r="C10502" s="6">
        <v>8704</v>
      </c>
      <c r="D10502" s="6">
        <v>4496</v>
      </c>
      <c r="E10502">
        <f>VLOOKUP(Чек_позиція!C10502,Товар!A:G,7,FALSE)</f>
        <v>148.76</v>
      </c>
      <c r="F10502">
        <f t="shared" si="164"/>
        <v>446.28</v>
      </c>
    </row>
    <row r="10503" spans="1:6">
      <c r="A10503" s="4">
        <v>10502</v>
      </c>
      <c r="B10503" s="5">
        <v>3</v>
      </c>
      <c r="C10503" s="6">
        <v>3629</v>
      </c>
      <c r="D10503" s="6">
        <v>4496</v>
      </c>
      <c r="E10503">
        <f>VLOOKUP(Чек_позиція!C10503,Товар!A:G,7,FALSE)</f>
        <v>378.92</v>
      </c>
      <c r="F10503">
        <f t="shared" si="164"/>
        <v>1136.76</v>
      </c>
    </row>
    <row r="10504" spans="1:6">
      <c r="A10504" s="4">
        <v>10503</v>
      </c>
      <c r="B10504" s="5">
        <v>1</v>
      </c>
      <c r="C10504" s="6">
        <v>8356</v>
      </c>
      <c r="D10504" s="6">
        <v>4497</v>
      </c>
      <c r="E10504">
        <f>VLOOKUP(Чек_позиція!C10504,Товар!A:G,7,FALSE)</f>
        <v>270.64999999999998</v>
      </c>
      <c r="F10504">
        <f t="shared" si="164"/>
        <v>270.64999999999998</v>
      </c>
    </row>
    <row r="10505" spans="1:6">
      <c r="A10505" s="4">
        <v>10504</v>
      </c>
      <c r="B10505" s="5">
        <v>4</v>
      </c>
      <c r="C10505" s="6">
        <v>1934</v>
      </c>
      <c r="D10505" s="6">
        <v>4498</v>
      </c>
      <c r="E10505">
        <f>VLOOKUP(Чек_позиція!C10505,Товар!A:G,7,FALSE)</f>
        <v>358.61</v>
      </c>
      <c r="F10505">
        <f t="shared" si="164"/>
        <v>1434.44</v>
      </c>
    </row>
    <row r="10506" spans="1:6">
      <c r="A10506" s="4">
        <v>10505</v>
      </c>
      <c r="B10506" s="5">
        <v>1</v>
      </c>
      <c r="C10506" s="6">
        <v>5176</v>
      </c>
      <c r="D10506" s="6">
        <v>4499</v>
      </c>
      <c r="E10506">
        <f>VLOOKUP(Чек_позиція!C10506,Товар!A:G,7,FALSE)</f>
        <v>384.52</v>
      </c>
      <c r="F10506">
        <f t="shared" si="164"/>
        <v>384.52</v>
      </c>
    </row>
    <row r="10507" spans="1:6">
      <c r="A10507" s="4">
        <v>10506</v>
      </c>
      <c r="B10507" s="5">
        <v>1</v>
      </c>
      <c r="C10507" s="6">
        <v>3896</v>
      </c>
      <c r="D10507" s="6">
        <v>4499</v>
      </c>
      <c r="E10507">
        <f>VLOOKUP(Чек_позиція!C10507,Товар!A:G,7,FALSE)</f>
        <v>720.26</v>
      </c>
      <c r="F10507">
        <f t="shared" si="164"/>
        <v>720.26</v>
      </c>
    </row>
    <row r="10508" spans="1:6">
      <c r="A10508" s="4">
        <v>10507</v>
      </c>
      <c r="B10508" s="5">
        <v>3</v>
      </c>
      <c r="C10508" s="6">
        <v>618</v>
      </c>
      <c r="D10508" s="6">
        <v>4500</v>
      </c>
      <c r="E10508">
        <f>VLOOKUP(Чек_позиція!C10508,Товар!A:G,7,FALSE)</f>
        <v>222.63</v>
      </c>
      <c r="F10508">
        <f t="shared" si="164"/>
        <v>667.89</v>
      </c>
    </row>
    <row r="10509" spans="1:6">
      <c r="A10509" s="4">
        <v>10508</v>
      </c>
      <c r="B10509" s="5">
        <v>2</v>
      </c>
      <c r="C10509" s="6">
        <v>7248</v>
      </c>
      <c r="D10509" s="6">
        <v>4500</v>
      </c>
      <c r="E10509">
        <f>VLOOKUP(Чек_позиція!C10509,Товар!A:G,7,FALSE)</f>
        <v>802.2</v>
      </c>
      <c r="F10509">
        <f t="shared" si="164"/>
        <v>1604.4</v>
      </c>
    </row>
    <row r="10510" spans="1:6">
      <c r="A10510" s="4">
        <v>10509</v>
      </c>
      <c r="B10510" s="5">
        <v>2</v>
      </c>
      <c r="C10510" s="6">
        <v>7517</v>
      </c>
      <c r="D10510" s="6">
        <v>4500</v>
      </c>
      <c r="E10510">
        <f>VLOOKUP(Чек_позиція!C10510,Товар!A:G,7,FALSE)</f>
        <v>767.48</v>
      </c>
      <c r="F10510">
        <f t="shared" si="164"/>
        <v>1534.96</v>
      </c>
    </row>
    <row r="10511" spans="1:6">
      <c r="A10511" s="4">
        <v>10510</v>
      </c>
      <c r="B10511" s="5">
        <v>3</v>
      </c>
      <c r="C10511" s="6">
        <v>8491</v>
      </c>
      <c r="D10511" s="6">
        <v>4501</v>
      </c>
      <c r="E10511">
        <f>VLOOKUP(Чек_позиція!C10511,Товар!A:G,7,FALSE)</f>
        <v>642.63</v>
      </c>
      <c r="F10511">
        <f t="shared" si="164"/>
        <v>1927.8899999999999</v>
      </c>
    </row>
    <row r="10512" spans="1:6">
      <c r="A10512" s="4">
        <v>10511</v>
      </c>
      <c r="B10512" s="5">
        <v>3</v>
      </c>
      <c r="C10512" s="6">
        <v>7638</v>
      </c>
      <c r="D10512" s="6">
        <v>4502</v>
      </c>
      <c r="E10512">
        <f>VLOOKUP(Чек_позиція!C10512,Товар!A:G,7,FALSE)</f>
        <v>429.11</v>
      </c>
      <c r="F10512">
        <f t="shared" si="164"/>
        <v>1287.33</v>
      </c>
    </row>
    <row r="10513" spans="1:6">
      <c r="A10513" s="4">
        <v>10512</v>
      </c>
      <c r="B10513" s="5">
        <v>4</v>
      </c>
      <c r="C10513" s="6">
        <v>6071</v>
      </c>
      <c r="D10513" s="6">
        <v>4502</v>
      </c>
      <c r="E10513">
        <f>VLOOKUP(Чек_позиція!C10513,Товар!A:G,7,FALSE)</f>
        <v>476.97</v>
      </c>
      <c r="F10513">
        <f t="shared" si="164"/>
        <v>1907.88</v>
      </c>
    </row>
    <row r="10514" spans="1:6">
      <c r="A10514" s="4">
        <v>10513</v>
      </c>
      <c r="B10514" s="5">
        <v>2</v>
      </c>
      <c r="C10514" s="6">
        <v>358</v>
      </c>
      <c r="D10514" s="6">
        <v>4502</v>
      </c>
      <c r="E10514">
        <f>VLOOKUP(Чек_позиція!C10514,Товар!A:G,7,FALSE)</f>
        <v>269.32</v>
      </c>
      <c r="F10514">
        <f t="shared" si="164"/>
        <v>538.64</v>
      </c>
    </row>
    <row r="10515" spans="1:6">
      <c r="A10515" s="4">
        <v>10514</v>
      </c>
      <c r="B10515" s="5">
        <v>4</v>
      </c>
      <c r="C10515" s="6">
        <v>4350</v>
      </c>
      <c r="D10515" s="6">
        <v>4503</v>
      </c>
      <c r="E10515">
        <f>VLOOKUP(Чек_позиція!C10515,Товар!A:G,7,FALSE)</f>
        <v>477.98</v>
      </c>
      <c r="F10515">
        <f t="shared" si="164"/>
        <v>1911.92</v>
      </c>
    </row>
    <row r="10516" spans="1:6">
      <c r="A10516" s="4">
        <v>10515</v>
      </c>
      <c r="B10516" s="5">
        <v>3</v>
      </c>
      <c r="C10516" s="6">
        <v>37</v>
      </c>
      <c r="D10516" s="6">
        <v>4504</v>
      </c>
      <c r="E10516">
        <f>VLOOKUP(Чек_позиція!C10516,Товар!A:G,7,FALSE)</f>
        <v>246.15</v>
      </c>
      <c r="F10516">
        <f t="shared" si="164"/>
        <v>738.45</v>
      </c>
    </row>
    <row r="10517" spans="1:6">
      <c r="A10517" s="4">
        <v>10516</v>
      </c>
      <c r="B10517" s="5">
        <v>2</v>
      </c>
      <c r="C10517" s="6">
        <v>4226</v>
      </c>
      <c r="D10517" s="6">
        <v>4504</v>
      </c>
      <c r="E10517">
        <f>VLOOKUP(Чек_позиція!C10517,Товар!A:G,7,FALSE)</f>
        <v>900.84</v>
      </c>
      <c r="F10517">
        <f t="shared" si="164"/>
        <v>1801.68</v>
      </c>
    </row>
    <row r="10518" spans="1:6">
      <c r="A10518" s="4">
        <v>10517</v>
      </c>
      <c r="B10518" s="5">
        <v>2</v>
      </c>
      <c r="C10518" s="6">
        <v>9097</v>
      </c>
      <c r="D10518" s="6">
        <v>4504</v>
      </c>
      <c r="E10518">
        <f>VLOOKUP(Чек_позиція!C10518,Товар!A:G,7,FALSE)</f>
        <v>120.18</v>
      </c>
      <c r="F10518">
        <f t="shared" si="164"/>
        <v>240.36</v>
      </c>
    </row>
    <row r="10519" spans="1:6">
      <c r="A10519" s="4">
        <v>10518</v>
      </c>
      <c r="B10519" s="5">
        <v>1</v>
      </c>
      <c r="C10519" s="6">
        <v>9393</v>
      </c>
      <c r="D10519" s="6">
        <v>4504</v>
      </c>
      <c r="E10519">
        <f>VLOOKUP(Чек_позиція!C10519,Товар!A:G,7,FALSE)</f>
        <v>628.51</v>
      </c>
      <c r="F10519">
        <f t="shared" si="164"/>
        <v>628.51</v>
      </c>
    </row>
    <row r="10520" spans="1:6">
      <c r="A10520" s="4">
        <v>10519</v>
      </c>
      <c r="B10520" s="5">
        <v>4</v>
      </c>
      <c r="C10520" s="6">
        <v>4022</v>
      </c>
      <c r="D10520" s="6">
        <v>4504</v>
      </c>
      <c r="E10520">
        <f>VLOOKUP(Чек_позиція!C10520,Товар!A:G,7,FALSE)</f>
        <v>670.75</v>
      </c>
      <c r="F10520">
        <f t="shared" si="164"/>
        <v>2683</v>
      </c>
    </row>
    <row r="10521" spans="1:6">
      <c r="A10521" s="4">
        <v>10520</v>
      </c>
      <c r="B10521" s="5">
        <v>1</v>
      </c>
      <c r="C10521" s="6">
        <v>1328</v>
      </c>
      <c r="D10521" s="6">
        <v>4505</v>
      </c>
      <c r="E10521">
        <f>VLOOKUP(Чек_позиція!C10521,Товар!A:G,7,FALSE)</f>
        <v>42.61</v>
      </c>
      <c r="F10521">
        <f t="shared" si="164"/>
        <v>42.61</v>
      </c>
    </row>
    <row r="10522" spans="1:6">
      <c r="A10522" s="4">
        <v>10521</v>
      </c>
      <c r="B10522" s="5">
        <v>3</v>
      </c>
      <c r="C10522" s="6">
        <v>1166</v>
      </c>
      <c r="D10522" s="6">
        <v>4505</v>
      </c>
      <c r="E10522">
        <f>VLOOKUP(Чек_позиція!C10522,Товар!A:G,7,FALSE)</f>
        <v>938.65</v>
      </c>
      <c r="F10522">
        <f t="shared" si="164"/>
        <v>2815.95</v>
      </c>
    </row>
    <row r="10523" spans="1:6">
      <c r="A10523" s="4">
        <v>10522</v>
      </c>
      <c r="B10523" s="5">
        <v>2</v>
      </c>
      <c r="C10523" s="6">
        <v>7850</v>
      </c>
      <c r="D10523" s="6">
        <v>4505</v>
      </c>
      <c r="E10523">
        <f>VLOOKUP(Чек_позиція!C10523,Товар!A:G,7,FALSE)</f>
        <v>387.13</v>
      </c>
      <c r="F10523">
        <f t="shared" si="164"/>
        <v>774.26</v>
      </c>
    </row>
    <row r="10524" spans="1:6">
      <c r="A10524" s="4">
        <v>10523</v>
      </c>
      <c r="B10524" s="5">
        <v>4</v>
      </c>
      <c r="C10524" s="6">
        <v>9884</v>
      </c>
      <c r="D10524" s="6">
        <v>4505</v>
      </c>
      <c r="E10524">
        <f>VLOOKUP(Чек_позиція!C10524,Товар!A:G,7,FALSE)</f>
        <v>637.16999999999996</v>
      </c>
      <c r="F10524">
        <f t="shared" si="164"/>
        <v>2548.6799999999998</v>
      </c>
    </row>
    <row r="10525" spans="1:6">
      <c r="A10525" s="4">
        <v>10524</v>
      </c>
      <c r="B10525" s="5">
        <v>2</v>
      </c>
      <c r="C10525" s="6">
        <v>7468</v>
      </c>
      <c r="D10525" s="6">
        <v>4505</v>
      </c>
      <c r="E10525">
        <f>VLOOKUP(Чек_позиція!C10525,Товар!A:G,7,FALSE)</f>
        <v>702.74</v>
      </c>
      <c r="F10525">
        <f t="shared" si="164"/>
        <v>1405.48</v>
      </c>
    </row>
    <row r="10526" spans="1:6">
      <c r="A10526" s="4">
        <v>10525</v>
      </c>
      <c r="B10526" s="5">
        <v>4</v>
      </c>
      <c r="C10526" s="6">
        <v>6129</v>
      </c>
      <c r="D10526" s="6">
        <v>4506</v>
      </c>
      <c r="E10526">
        <f>VLOOKUP(Чек_позиція!C10526,Товар!A:G,7,FALSE)</f>
        <v>929.27</v>
      </c>
      <c r="F10526">
        <f t="shared" si="164"/>
        <v>3717.08</v>
      </c>
    </row>
    <row r="10527" spans="1:6">
      <c r="A10527" s="4">
        <v>10526</v>
      </c>
      <c r="B10527" s="5">
        <v>4</v>
      </c>
      <c r="C10527" s="6">
        <v>7878</v>
      </c>
      <c r="D10527" s="6">
        <v>4506</v>
      </c>
      <c r="E10527">
        <f>VLOOKUP(Чек_позиція!C10527,Товар!A:G,7,FALSE)</f>
        <v>400.16</v>
      </c>
      <c r="F10527">
        <f t="shared" si="164"/>
        <v>1600.64</v>
      </c>
    </row>
    <row r="10528" spans="1:6">
      <c r="A10528" s="4">
        <v>10527</v>
      </c>
      <c r="B10528" s="5">
        <v>3</v>
      </c>
      <c r="C10528" s="6">
        <v>6796</v>
      </c>
      <c r="D10528" s="6">
        <v>4507</v>
      </c>
      <c r="E10528">
        <f>VLOOKUP(Чек_позиція!C10528,Товар!A:G,7,FALSE)</f>
        <v>655.51</v>
      </c>
      <c r="F10528">
        <f t="shared" si="164"/>
        <v>1966.53</v>
      </c>
    </row>
    <row r="10529" spans="1:6">
      <c r="A10529" s="4">
        <v>10528</v>
      </c>
      <c r="B10529" s="5">
        <v>3</v>
      </c>
      <c r="C10529" s="6">
        <v>5155</v>
      </c>
      <c r="D10529" s="6">
        <v>4507</v>
      </c>
      <c r="E10529">
        <f>VLOOKUP(Чек_позиція!C10529,Товар!A:G,7,FALSE)</f>
        <v>920.9</v>
      </c>
      <c r="F10529">
        <f t="shared" si="164"/>
        <v>2762.7</v>
      </c>
    </row>
    <row r="10530" spans="1:6">
      <c r="A10530" s="4">
        <v>10529</v>
      </c>
      <c r="B10530" s="5">
        <v>1</v>
      </c>
      <c r="C10530" s="6">
        <v>6925</v>
      </c>
      <c r="D10530" s="6">
        <v>4508</v>
      </c>
      <c r="E10530">
        <f>VLOOKUP(Чек_позиція!C10530,Товар!A:G,7,FALSE)</f>
        <v>949.24</v>
      </c>
      <c r="F10530">
        <f t="shared" si="164"/>
        <v>949.24</v>
      </c>
    </row>
    <row r="10531" spans="1:6">
      <c r="A10531" s="4">
        <v>10530</v>
      </c>
      <c r="B10531" s="5">
        <v>3</v>
      </c>
      <c r="C10531" s="6">
        <v>8952</v>
      </c>
      <c r="D10531" s="6">
        <v>4508</v>
      </c>
      <c r="E10531">
        <f>VLOOKUP(Чек_позиція!C10531,Товар!A:G,7,FALSE)</f>
        <v>655.03</v>
      </c>
      <c r="F10531">
        <f t="shared" si="164"/>
        <v>1965.09</v>
      </c>
    </row>
    <row r="10532" spans="1:6">
      <c r="A10532" s="4">
        <v>10531</v>
      </c>
      <c r="B10532" s="5">
        <v>4</v>
      </c>
      <c r="C10532" s="6">
        <v>8110</v>
      </c>
      <c r="D10532" s="6">
        <v>4508</v>
      </c>
      <c r="E10532">
        <f>VLOOKUP(Чек_позиція!C10532,Товар!A:G,7,FALSE)</f>
        <v>488.61</v>
      </c>
      <c r="F10532">
        <f t="shared" si="164"/>
        <v>1954.44</v>
      </c>
    </row>
    <row r="10533" spans="1:6">
      <c r="A10533" s="4">
        <v>10532</v>
      </c>
      <c r="B10533" s="5">
        <v>3</v>
      </c>
      <c r="C10533" s="6">
        <v>1054</v>
      </c>
      <c r="D10533" s="6">
        <v>4508</v>
      </c>
      <c r="E10533">
        <f>VLOOKUP(Чек_позиція!C10533,Товар!A:G,7,FALSE)</f>
        <v>99.19</v>
      </c>
      <c r="F10533">
        <f t="shared" si="164"/>
        <v>297.57</v>
      </c>
    </row>
    <row r="10534" spans="1:6">
      <c r="A10534" s="4">
        <v>10533</v>
      </c>
      <c r="B10534" s="5">
        <v>2</v>
      </c>
      <c r="C10534" s="6">
        <v>2833</v>
      </c>
      <c r="D10534" s="6">
        <v>4509</v>
      </c>
      <c r="E10534">
        <f>VLOOKUP(Чек_позиція!C10534,Товар!A:G,7,FALSE)</f>
        <v>319.81</v>
      </c>
      <c r="F10534">
        <f t="shared" si="164"/>
        <v>639.62</v>
      </c>
    </row>
    <row r="10535" spans="1:6">
      <c r="A10535" s="4">
        <v>10534</v>
      </c>
      <c r="B10535" s="5">
        <v>2</v>
      </c>
      <c r="C10535" s="6">
        <v>357</v>
      </c>
      <c r="D10535" s="6">
        <v>4509</v>
      </c>
      <c r="E10535">
        <f>VLOOKUP(Чек_позиція!C10535,Товар!A:G,7,FALSE)</f>
        <v>688.59</v>
      </c>
      <c r="F10535">
        <f t="shared" si="164"/>
        <v>1377.18</v>
      </c>
    </row>
    <row r="10536" spans="1:6">
      <c r="A10536" s="4">
        <v>10535</v>
      </c>
      <c r="B10536" s="5">
        <v>1</v>
      </c>
      <c r="C10536" s="6">
        <v>2529</v>
      </c>
      <c r="D10536" s="6">
        <v>4509</v>
      </c>
      <c r="E10536">
        <f>VLOOKUP(Чек_позиція!C10536,Товар!A:G,7,FALSE)</f>
        <v>67.739999999999995</v>
      </c>
      <c r="F10536">
        <f t="shared" si="164"/>
        <v>67.739999999999995</v>
      </c>
    </row>
    <row r="10537" spans="1:6">
      <c r="A10537" s="4">
        <v>10536</v>
      </c>
      <c r="B10537" s="5">
        <v>2</v>
      </c>
      <c r="C10537" s="6">
        <v>2218</v>
      </c>
      <c r="D10537" s="6">
        <v>4510</v>
      </c>
      <c r="E10537">
        <f>VLOOKUP(Чек_позиція!C10537,Товар!A:G,7,FALSE)</f>
        <v>496.59</v>
      </c>
      <c r="F10537">
        <f t="shared" si="164"/>
        <v>993.18</v>
      </c>
    </row>
    <row r="10538" spans="1:6">
      <c r="A10538" s="4">
        <v>10537</v>
      </c>
      <c r="B10538" s="5">
        <v>3</v>
      </c>
      <c r="C10538" s="6">
        <v>2962</v>
      </c>
      <c r="D10538" s="6">
        <v>4510</v>
      </c>
      <c r="E10538">
        <f>VLOOKUP(Чек_позиція!C10538,Товар!A:G,7,FALSE)</f>
        <v>320.32</v>
      </c>
      <c r="F10538">
        <f t="shared" si="164"/>
        <v>960.96</v>
      </c>
    </row>
    <row r="10539" spans="1:6">
      <c r="A10539" s="4">
        <v>10538</v>
      </c>
      <c r="B10539" s="5">
        <v>4</v>
      </c>
      <c r="C10539" s="6">
        <v>8960</v>
      </c>
      <c r="D10539" s="6">
        <v>4510</v>
      </c>
      <c r="E10539">
        <f>VLOOKUP(Чек_позиція!C10539,Товар!A:G,7,FALSE)</f>
        <v>497.54</v>
      </c>
      <c r="F10539">
        <f t="shared" si="164"/>
        <v>1990.16</v>
      </c>
    </row>
    <row r="10540" spans="1:6">
      <c r="A10540" s="4">
        <v>10539</v>
      </c>
      <c r="B10540" s="5">
        <v>4</v>
      </c>
      <c r="C10540" s="6">
        <v>7323</v>
      </c>
      <c r="D10540" s="6">
        <v>4510</v>
      </c>
      <c r="E10540">
        <f>VLOOKUP(Чек_позиція!C10540,Товар!A:G,7,FALSE)</f>
        <v>221.42</v>
      </c>
      <c r="F10540">
        <f t="shared" si="164"/>
        <v>885.68</v>
      </c>
    </row>
    <row r="10541" spans="1:6">
      <c r="A10541" s="4">
        <v>10540</v>
      </c>
      <c r="B10541" s="5">
        <v>1</v>
      </c>
      <c r="C10541" s="6">
        <v>8938</v>
      </c>
      <c r="D10541" s="6">
        <v>4510</v>
      </c>
      <c r="E10541">
        <f>VLOOKUP(Чек_позиція!C10541,Товар!A:G,7,FALSE)</f>
        <v>813.07</v>
      </c>
      <c r="F10541">
        <f t="shared" si="164"/>
        <v>813.07</v>
      </c>
    </row>
    <row r="10542" spans="1:6">
      <c r="A10542" s="4">
        <v>10541</v>
      </c>
      <c r="B10542" s="5">
        <v>1</v>
      </c>
      <c r="C10542" s="6">
        <v>4415</v>
      </c>
      <c r="D10542" s="6">
        <v>4511</v>
      </c>
      <c r="E10542">
        <f>VLOOKUP(Чек_позиція!C10542,Товар!A:G,7,FALSE)</f>
        <v>816.34</v>
      </c>
      <c r="F10542">
        <f t="shared" si="164"/>
        <v>816.34</v>
      </c>
    </row>
    <row r="10543" spans="1:6">
      <c r="A10543" s="4">
        <v>10542</v>
      </c>
      <c r="B10543" s="5">
        <v>1</v>
      </c>
      <c r="C10543" s="6">
        <v>5520</v>
      </c>
      <c r="D10543" s="6">
        <v>4512</v>
      </c>
      <c r="E10543">
        <f>VLOOKUP(Чек_позиція!C10543,Товар!A:G,7,FALSE)</f>
        <v>870.94</v>
      </c>
      <c r="F10543">
        <f t="shared" si="164"/>
        <v>870.94</v>
      </c>
    </row>
    <row r="10544" spans="1:6">
      <c r="A10544" s="4">
        <v>10543</v>
      </c>
      <c r="B10544" s="5">
        <v>2</v>
      </c>
      <c r="C10544" s="6">
        <v>4305</v>
      </c>
      <c r="D10544" s="6">
        <v>4512</v>
      </c>
      <c r="E10544">
        <f>VLOOKUP(Чек_позиція!C10544,Товар!A:G,7,FALSE)</f>
        <v>159.86000000000001</v>
      </c>
      <c r="F10544">
        <f t="shared" si="164"/>
        <v>319.72000000000003</v>
      </c>
    </row>
    <row r="10545" spans="1:6">
      <c r="A10545" s="4">
        <v>10544</v>
      </c>
      <c r="B10545" s="5">
        <v>2</v>
      </c>
      <c r="C10545" s="6">
        <v>3091</v>
      </c>
      <c r="D10545" s="6">
        <v>4512</v>
      </c>
      <c r="E10545">
        <f>VLOOKUP(Чек_позиція!C10545,Товар!A:G,7,FALSE)</f>
        <v>140.97</v>
      </c>
      <c r="F10545">
        <f t="shared" si="164"/>
        <v>281.94</v>
      </c>
    </row>
    <row r="10546" spans="1:6">
      <c r="A10546" s="4">
        <v>10545</v>
      </c>
      <c r="B10546" s="5">
        <v>4</v>
      </c>
      <c r="C10546" s="6">
        <v>5376</v>
      </c>
      <c r="D10546" s="6">
        <v>4512</v>
      </c>
      <c r="E10546">
        <f>VLOOKUP(Чек_позиція!C10546,Товар!A:G,7,FALSE)</f>
        <v>558.62</v>
      </c>
      <c r="F10546">
        <f t="shared" si="164"/>
        <v>2234.48</v>
      </c>
    </row>
    <row r="10547" spans="1:6">
      <c r="A10547" s="4">
        <v>10546</v>
      </c>
      <c r="B10547" s="5">
        <v>3</v>
      </c>
      <c r="C10547" s="6">
        <v>2224</v>
      </c>
      <c r="D10547" s="6">
        <v>4512</v>
      </c>
      <c r="E10547">
        <f>VLOOKUP(Чек_позиція!C10547,Товар!A:G,7,FALSE)</f>
        <v>102.42</v>
      </c>
      <c r="F10547">
        <f t="shared" si="164"/>
        <v>307.26</v>
      </c>
    </row>
    <row r="10548" spans="1:6">
      <c r="A10548" s="4">
        <v>10547</v>
      </c>
      <c r="B10548" s="5">
        <v>1</v>
      </c>
      <c r="C10548" s="6">
        <v>6418</v>
      </c>
      <c r="D10548" s="6">
        <v>4513</v>
      </c>
      <c r="E10548">
        <f>VLOOKUP(Чек_позиція!C10548,Товар!A:G,7,FALSE)</f>
        <v>694.54</v>
      </c>
      <c r="F10548">
        <f t="shared" si="164"/>
        <v>694.54</v>
      </c>
    </row>
    <row r="10549" spans="1:6">
      <c r="A10549" s="4">
        <v>10548</v>
      </c>
      <c r="B10549" s="5">
        <v>1</v>
      </c>
      <c r="C10549" s="6">
        <v>5154</v>
      </c>
      <c r="D10549" s="6">
        <v>4513</v>
      </c>
      <c r="E10549">
        <f>VLOOKUP(Чек_позиція!C10549,Товар!A:G,7,FALSE)</f>
        <v>359.76</v>
      </c>
      <c r="F10549">
        <f t="shared" si="164"/>
        <v>359.76</v>
      </c>
    </row>
    <row r="10550" spans="1:6">
      <c r="A10550" s="4">
        <v>10549</v>
      </c>
      <c r="B10550" s="5">
        <v>4</v>
      </c>
      <c r="C10550" s="6">
        <v>8985</v>
      </c>
      <c r="D10550" s="6">
        <v>4513</v>
      </c>
      <c r="E10550">
        <f>VLOOKUP(Чек_позиція!C10550,Товар!A:G,7,FALSE)</f>
        <v>861.07</v>
      </c>
      <c r="F10550">
        <f t="shared" si="164"/>
        <v>3444.28</v>
      </c>
    </row>
    <row r="10551" spans="1:6">
      <c r="A10551" s="4">
        <v>10550</v>
      </c>
      <c r="B10551" s="5">
        <v>3</v>
      </c>
      <c r="C10551" s="6">
        <v>3756</v>
      </c>
      <c r="D10551" s="6">
        <v>4513</v>
      </c>
      <c r="E10551">
        <f>VLOOKUP(Чек_позиція!C10551,Товар!A:G,7,FALSE)</f>
        <v>921.97</v>
      </c>
      <c r="F10551">
        <f t="shared" si="164"/>
        <v>2765.91</v>
      </c>
    </row>
    <row r="10552" spans="1:6">
      <c r="A10552" s="4">
        <v>10551</v>
      </c>
      <c r="B10552" s="5">
        <v>1</v>
      </c>
      <c r="C10552" s="6">
        <v>8795</v>
      </c>
      <c r="D10552" s="6">
        <v>4513</v>
      </c>
      <c r="E10552">
        <f>VLOOKUP(Чек_позиція!C10552,Товар!A:G,7,FALSE)</f>
        <v>741.75</v>
      </c>
      <c r="F10552">
        <f t="shared" si="164"/>
        <v>741.75</v>
      </c>
    </row>
    <row r="10553" spans="1:6">
      <c r="A10553" s="4">
        <v>10552</v>
      </c>
      <c r="B10553" s="5">
        <v>3</v>
      </c>
      <c r="C10553" s="6">
        <v>6199</v>
      </c>
      <c r="D10553" s="6">
        <v>4514</v>
      </c>
      <c r="E10553">
        <f>VLOOKUP(Чек_позиція!C10553,Товар!A:G,7,FALSE)</f>
        <v>173.24</v>
      </c>
      <c r="F10553">
        <f t="shared" si="164"/>
        <v>519.72</v>
      </c>
    </row>
    <row r="10554" spans="1:6">
      <c r="A10554" s="4">
        <v>10553</v>
      </c>
      <c r="B10554" s="5">
        <v>2</v>
      </c>
      <c r="C10554" s="6">
        <v>6401</v>
      </c>
      <c r="D10554" s="6">
        <v>4514</v>
      </c>
      <c r="E10554">
        <f>VLOOKUP(Чек_позиція!C10554,Товар!A:G,7,FALSE)</f>
        <v>260.52999999999997</v>
      </c>
      <c r="F10554">
        <f t="shared" si="164"/>
        <v>521.05999999999995</v>
      </c>
    </row>
    <row r="10555" spans="1:6">
      <c r="A10555" s="4">
        <v>10554</v>
      </c>
      <c r="B10555" s="5">
        <v>3</v>
      </c>
      <c r="C10555" s="6">
        <v>1086</v>
      </c>
      <c r="D10555" s="6">
        <v>4514</v>
      </c>
      <c r="E10555">
        <f>VLOOKUP(Чек_позиція!C10555,Товар!A:G,7,FALSE)</f>
        <v>195.94</v>
      </c>
      <c r="F10555">
        <f t="shared" si="164"/>
        <v>587.81999999999994</v>
      </c>
    </row>
    <row r="10556" spans="1:6">
      <c r="A10556" s="4">
        <v>10555</v>
      </c>
      <c r="B10556" s="5">
        <v>2</v>
      </c>
      <c r="C10556" s="6">
        <v>188</v>
      </c>
      <c r="D10556" s="6">
        <v>4514</v>
      </c>
      <c r="E10556">
        <f>VLOOKUP(Чек_позиція!C10556,Товар!A:G,7,FALSE)</f>
        <v>209.02</v>
      </c>
      <c r="F10556">
        <f t="shared" si="164"/>
        <v>418.04</v>
      </c>
    </row>
    <row r="10557" spans="1:6">
      <c r="A10557" s="4">
        <v>10556</v>
      </c>
      <c r="B10557" s="5">
        <v>2</v>
      </c>
      <c r="C10557" s="6">
        <v>1620</v>
      </c>
      <c r="D10557" s="6">
        <v>4514</v>
      </c>
      <c r="E10557">
        <f>VLOOKUP(Чек_позиція!C10557,Товар!A:G,7,FALSE)</f>
        <v>138.56</v>
      </c>
      <c r="F10557">
        <f t="shared" si="164"/>
        <v>277.12</v>
      </c>
    </row>
    <row r="10558" spans="1:6">
      <c r="A10558" s="4">
        <v>10557</v>
      </c>
      <c r="B10558" s="5">
        <v>3</v>
      </c>
      <c r="C10558" s="6">
        <v>1373</v>
      </c>
      <c r="D10558" s="6">
        <v>4515</v>
      </c>
      <c r="E10558">
        <f>VLOOKUP(Чек_позиція!C10558,Товар!A:G,7,FALSE)</f>
        <v>437.47</v>
      </c>
      <c r="F10558">
        <f t="shared" si="164"/>
        <v>1312.41</v>
      </c>
    </row>
    <row r="10559" spans="1:6">
      <c r="A10559" s="4">
        <v>10558</v>
      </c>
      <c r="B10559" s="5">
        <v>4</v>
      </c>
      <c r="C10559" s="6">
        <v>6035</v>
      </c>
      <c r="D10559" s="6">
        <v>4515</v>
      </c>
      <c r="E10559">
        <f>VLOOKUP(Чек_позиція!C10559,Товар!A:G,7,FALSE)</f>
        <v>895.74</v>
      </c>
      <c r="F10559">
        <f t="shared" si="164"/>
        <v>3582.96</v>
      </c>
    </row>
    <row r="10560" spans="1:6">
      <c r="A10560" s="4">
        <v>10559</v>
      </c>
      <c r="B10560" s="5">
        <v>2</v>
      </c>
      <c r="C10560" s="6">
        <v>538</v>
      </c>
      <c r="D10560" s="6">
        <v>4516</v>
      </c>
      <c r="E10560">
        <f>VLOOKUP(Чек_позиція!C10560,Товар!A:G,7,FALSE)</f>
        <v>931.23</v>
      </c>
      <c r="F10560">
        <f t="shared" si="164"/>
        <v>1862.46</v>
      </c>
    </row>
    <row r="10561" spans="1:6">
      <c r="A10561" s="4">
        <v>10560</v>
      </c>
      <c r="B10561" s="5">
        <v>4</v>
      </c>
      <c r="C10561" s="6">
        <v>2448</v>
      </c>
      <c r="D10561" s="6">
        <v>4516</v>
      </c>
      <c r="E10561">
        <f>VLOOKUP(Чек_позиція!C10561,Товар!A:G,7,FALSE)</f>
        <v>197.89</v>
      </c>
      <c r="F10561">
        <f t="shared" si="164"/>
        <v>791.56</v>
      </c>
    </row>
    <row r="10562" spans="1:6">
      <c r="A10562" s="4">
        <v>10561</v>
      </c>
      <c r="B10562" s="5">
        <v>3</v>
      </c>
      <c r="C10562" s="6">
        <v>978</v>
      </c>
      <c r="D10562" s="6">
        <v>4516</v>
      </c>
      <c r="E10562">
        <f>VLOOKUP(Чек_позиція!C10562,Товар!A:G,7,FALSE)</f>
        <v>228.56</v>
      </c>
      <c r="F10562">
        <f t="shared" si="164"/>
        <v>685.68000000000006</v>
      </c>
    </row>
    <row r="10563" spans="1:6">
      <c r="A10563" s="4">
        <v>10562</v>
      </c>
      <c r="B10563" s="5">
        <v>1</v>
      </c>
      <c r="C10563" s="6">
        <v>1931</v>
      </c>
      <c r="D10563" s="6">
        <v>4516</v>
      </c>
      <c r="E10563">
        <f>VLOOKUP(Чек_позиція!C10563,Товар!A:G,7,FALSE)</f>
        <v>733.91</v>
      </c>
      <c r="F10563">
        <f t="shared" ref="F10563:F10626" si="165">B10563*E10563</f>
        <v>733.91</v>
      </c>
    </row>
    <row r="10564" spans="1:6">
      <c r="A10564" s="4">
        <v>10563</v>
      </c>
      <c r="B10564" s="5">
        <v>2</v>
      </c>
      <c r="C10564" s="6">
        <v>4698</v>
      </c>
      <c r="D10564" s="6">
        <v>4516</v>
      </c>
      <c r="E10564">
        <f>VLOOKUP(Чек_позиція!C10564,Товар!A:G,7,FALSE)</f>
        <v>816.97</v>
      </c>
      <c r="F10564">
        <f t="shared" si="165"/>
        <v>1633.94</v>
      </c>
    </row>
    <row r="10565" spans="1:6">
      <c r="A10565" s="4">
        <v>10564</v>
      </c>
      <c r="B10565" s="5">
        <v>1</v>
      </c>
      <c r="C10565" s="6">
        <v>1726</v>
      </c>
      <c r="D10565" s="6">
        <v>4517</v>
      </c>
      <c r="E10565">
        <f>VLOOKUP(Чек_позиція!C10565,Товар!A:G,7,FALSE)</f>
        <v>238.66</v>
      </c>
      <c r="F10565">
        <f t="shared" si="165"/>
        <v>238.66</v>
      </c>
    </row>
    <row r="10566" spans="1:6">
      <c r="A10566" s="4">
        <v>10565</v>
      </c>
      <c r="B10566" s="5">
        <v>4</v>
      </c>
      <c r="C10566" s="6">
        <v>4395</v>
      </c>
      <c r="D10566" s="6">
        <v>4517</v>
      </c>
      <c r="E10566">
        <f>VLOOKUP(Чек_позиція!C10566,Товар!A:G,7,FALSE)</f>
        <v>379.04</v>
      </c>
      <c r="F10566">
        <f t="shared" si="165"/>
        <v>1516.16</v>
      </c>
    </row>
    <row r="10567" spans="1:6">
      <c r="A10567" s="4">
        <v>10566</v>
      </c>
      <c r="B10567" s="5">
        <v>2</v>
      </c>
      <c r="C10567" s="6">
        <v>6000</v>
      </c>
      <c r="D10567" s="6">
        <v>4517</v>
      </c>
      <c r="E10567">
        <f>VLOOKUP(Чек_позиція!C10567,Товар!A:G,7,FALSE)</f>
        <v>725.17</v>
      </c>
      <c r="F10567">
        <f t="shared" si="165"/>
        <v>1450.34</v>
      </c>
    </row>
    <row r="10568" spans="1:6">
      <c r="A10568" s="4">
        <v>10567</v>
      </c>
      <c r="B10568" s="5">
        <v>3</v>
      </c>
      <c r="C10568" s="6">
        <v>9840</v>
      </c>
      <c r="D10568" s="6">
        <v>4517</v>
      </c>
      <c r="E10568">
        <f>VLOOKUP(Чек_позиція!C10568,Товар!A:G,7,FALSE)</f>
        <v>274.97000000000003</v>
      </c>
      <c r="F10568">
        <f t="shared" si="165"/>
        <v>824.91000000000008</v>
      </c>
    </row>
    <row r="10569" spans="1:6">
      <c r="A10569" s="4">
        <v>10568</v>
      </c>
      <c r="B10569" s="5">
        <v>1</v>
      </c>
      <c r="C10569" s="6">
        <v>8605</v>
      </c>
      <c r="D10569" s="6">
        <v>4517</v>
      </c>
      <c r="E10569">
        <f>VLOOKUP(Чек_позиція!C10569,Товар!A:G,7,FALSE)</f>
        <v>943.86</v>
      </c>
      <c r="F10569">
        <f t="shared" si="165"/>
        <v>943.86</v>
      </c>
    </row>
    <row r="10570" spans="1:6">
      <c r="A10570" s="4">
        <v>10569</v>
      </c>
      <c r="B10570" s="5">
        <v>1</v>
      </c>
      <c r="C10570" s="6">
        <v>4644</v>
      </c>
      <c r="D10570" s="6">
        <v>4518</v>
      </c>
      <c r="E10570">
        <f>VLOOKUP(Чек_позиція!C10570,Товар!A:G,7,FALSE)</f>
        <v>71.72</v>
      </c>
      <c r="F10570">
        <f t="shared" si="165"/>
        <v>71.72</v>
      </c>
    </row>
    <row r="10571" spans="1:6">
      <c r="A10571" s="4">
        <v>10570</v>
      </c>
      <c r="B10571" s="5">
        <v>3</v>
      </c>
      <c r="C10571" s="6">
        <v>6203</v>
      </c>
      <c r="D10571" s="6">
        <v>4518</v>
      </c>
      <c r="E10571">
        <f>VLOOKUP(Чек_позиція!C10571,Товар!A:G,7,FALSE)</f>
        <v>361.97</v>
      </c>
      <c r="F10571">
        <f t="shared" si="165"/>
        <v>1085.9100000000001</v>
      </c>
    </row>
    <row r="10572" spans="1:6">
      <c r="A10572" s="4">
        <v>10571</v>
      </c>
      <c r="B10572" s="5">
        <v>3</v>
      </c>
      <c r="C10572" s="6">
        <v>295</v>
      </c>
      <c r="D10572" s="6">
        <v>4518</v>
      </c>
      <c r="E10572">
        <f>VLOOKUP(Чек_позиція!C10572,Товар!A:G,7,FALSE)</f>
        <v>861.27</v>
      </c>
      <c r="F10572">
        <f t="shared" si="165"/>
        <v>2583.81</v>
      </c>
    </row>
    <row r="10573" spans="1:6">
      <c r="A10573" s="4">
        <v>10572</v>
      </c>
      <c r="B10573" s="5">
        <v>1</v>
      </c>
      <c r="C10573" s="6">
        <v>5108</v>
      </c>
      <c r="D10573" s="6">
        <v>4518</v>
      </c>
      <c r="E10573">
        <f>VLOOKUP(Чек_позиція!C10573,Товар!A:G,7,FALSE)</f>
        <v>212.77</v>
      </c>
      <c r="F10573">
        <f t="shared" si="165"/>
        <v>212.77</v>
      </c>
    </row>
    <row r="10574" spans="1:6">
      <c r="A10574" s="4">
        <v>10573</v>
      </c>
      <c r="B10574" s="5">
        <v>4</v>
      </c>
      <c r="C10574" s="6">
        <v>3987</v>
      </c>
      <c r="D10574" s="6">
        <v>4519</v>
      </c>
      <c r="E10574">
        <f>VLOOKUP(Чек_позиція!C10574,Товар!A:G,7,FALSE)</f>
        <v>597.66999999999996</v>
      </c>
      <c r="F10574">
        <f t="shared" si="165"/>
        <v>2390.6799999999998</v>
      </c>
    </row>
    <row r="10575" spans="1:6">
      <c r="A10575" s="4">
        <v>10574</v>
      </c>
      <c r="B10575" s="5">
        <v>4</v>
      </c>
      <c r="C10575" s="6">
        <v>3053</v>
      </c>
      <c r="D10575" s="6">
        <v>4519</v>
      </c>
      <c r="E10575">
        <f>VLOOKUP(Чек_позиція!C10575,Товар!A:G,7,FALSE)</f>
        <v>71.819999999999993</v>
      </c>
      <c r="F10575">
        <f t="shared" si="165"/>
        <v>287.27999999999997</v>
      </c>
    </row>
    <row r="10576" spans="1:6">
      <c r="A10576" s="4">
        <v>10575</v>
      </c>
      <c r="B10576" s="5">
        <v>4</v>
      </c>
      <c r="C10576" s="6">
        <v>9611</v>
      </c>
      <c r="D10576" s="6">
        <v>4520</v>
      </c>
      <c r="E10576">
        <f>VLOOKUP(Чек_позиція!C10576,Товар!A:G,7,FALSE)</f>
        <v>149.55000000000001</v>
      </c>
      <c r="F10576">
        <f t="shared" si="165"/>
        <v>598.20000000000005</v>
      </c>
    </row>
    <row r="10577" spans="1:6">
      <c r="A10577" s="4">
        <v>10576</v>
      </c>
      <c r="B10577" s="5">
        <v>3</v>
      </c>
      <c r="C10577" s="6">
        <v>9990</v>
      </c>
      <c r="D10577" s="6">
        <v>4520</v>
      </c>
      <c r="E10577">
        <f>VLOOKUP(Чек_позиція!C10577,Товар!A:G,7,FALSE)</f>
        <v>737.69</v>
      </c>
      <c r="F10577">
        <f t="shared" si="165"/>
        <v>2213.0700000000002</v>
      </c>
    </row>
    <row r="10578" spans="1:6">
      <c r="A10578" s="4">
        <v>10577</v>
      </c>
      <c r="B10578" s="5">
        <v>2</v>
      </c>
      <c r="C10578" s="6">
        <v>7512</v>
      </c>
      <c r="D10578" s="6">
        <v>4521</v>
      </c>
      <c r="E10578">
        <f>VLOOKUP(Чек_позиція!C10578,Товар!A:G,7,FALSE)</f>
        <v>410.95</v>
      </c>
      <c r="F10578">
        <f t="shared" si="165"/>
        <v>821.9</v>
      </c>
    </row>
    <row r="10579" spans="1:6">
      <c r="A10579" s="4">
        <v>10578</v>
      </c>
      <c r="B10579" s="5">
        <v>3</v>
      </c>
      <c r="C10579" s="6">
        <v>1144</v>
      </c>
      <c r="D10579" s="6">
        <v>4521</v>
      </c>
      <c r="E10579">
        <f>VLOOKUP(Чек_позиція!C10579,Товар!A:G,7,FALSE)</f>
        <v>688.4</v>
      </c>
      <c r="F10579">
        <f t="shared" si="165"/>
        <v>2065.1999999999998</v>
      </c>
    </row>
    <row r="10580" spans="1:6">
      <c r="A10580" s="4">
        <v>10579</v>
      </c>
      <c r="B10580" s="5">
        <v>3</v>
      </c>
      <c r="C10580" s="6">
        <v>3788</v>
      </c>
      <c r="D10580" s="6">
        <v>4522</v>
      </c>
      <c r="E10580">
        <f>VLOOKUP(Чек_позиція!C10580,Товар!A:G,7,FALSE)</f>
        <v>679.88</v>
      </c>
      <c r="F10580">
        <f t="shared" si="165"/>
        <v>2039.6399999999999</v>
      </c>
    </row>
    <row r="10581" spans="1:6">
      <c r="A10581" s="4">
        <v>10580</v>
      </c>
      <c r="B10581" s="5">
        <v>1</v>
      </c>
      <c r="C10581" s="6">
        <v>6662</v>
      </c>
      <c r="D10581" s="6">
        <v>4522</v>
      </c>
      <c r="E10581">
        <f>VLOOKUP(Чек_позиція!C10581,Товар!A:G,7,FALSE)</f>
        <v>911.07</v>
      </c>
      <c r="F10581">
        <f t="shared" si="165"/>
        <v>911.07</v>
      </c>
    </row>
    <row r="10582" spans="1:6">
      <c r="A10582" s="4">
        <v>10581</v>
      </c>
      <c r="B10582" s="5">
        <v>3</v>
      </c>
      <c r="C10582" s="6">
        <v>8262</v>
      </c>
      <c r="D10582" s="6">
        <v>4523</v>
      </c>
      <c r="E10582">
        <f>VLOOKUP(Чек_позиція!C10582,Товар!A:G,7,FALSE)</f>
        <v>550.49</v>
      </c>
      <c r="F10582">
        <f t="shared" si="165"/>
        <v>1651.47</v>
      </c>
    </row>
    <row r="10583" spans="1:6">
      <c r="A10583" s="4">
        <v>10582</v>
      </c>
      <c r="B10583" s="5">
        <v>3</v>
      </c>
      <c r="C10583" s="6">
        <v>1801</v>
      </c>
      <c r="D10583" s="6">
        <v>4523</v>
      </c>
      <c r="E10583">
        <f>VLOOKUP(Чек_позиція!C10583,Товар!A:G,7,FALSE)</f>
        <v>275.56</v>
      </c>
      <c r="F10583">
        <f t="shared" si="165"/>
        <v>826.68000000000006</v>
      </c>
    </row>
    <row r="10584" spans="1:6">
      <c r="A10584" s="4">
        <v>10583</v>
      </c>
      <c r="B10584" s="5">
        <v>2</v>
      </c>
      <c r="C10584" s="6">
        <v>7372</v>
      </c>
      <c r="D10584" s="6">
        <v>4523</v>
      </c>
      <c r="E10584">
        <f>VLOOKUP(Чек_позиція!C10584,Товар!A:G,7,FALSE)</f>
        <v>282.74</v>
      </c>
      <c r="F10584">
        <f t="shared" si="165"/>
        <v>565.48</v>
      </c>
    </row>
    <row r="10585" spans="1:6">
      <c r="A10585" s="4">
        <v>10584</v>
      </c>
      <c r="B10585" s="5">
        <v>1</v>
      </c>
      <c r="C10585" s="6">
        <v>9135</v>
      </c>
      <c r="D10585" s="6">
        <v>4523</v>
      </c>
      <c r="E10585">
        <f>VLOOKUP(Чек_позиція!C10585,Товар!A:G,7,FALSE)</f>
        <v>907.35</v>
      </c>
      <c r="F10585">
        <f t="shared" si="165"/>
        <v>907.35</v>
      </c>
    </row>
    <row r="10586" spans="1:6">
      <c r="A10586" s="4">
        <v>10585</v>
      </c>
      <c r="B10586" s="5">
        <v>3</v>
      </c>
      <c r="C10586" s="6">
        <v>2610</v>
      </c>
      <c r="D10586" s="6">
        <v>4524</v>
      </c>
      <c r="E10586">
        <f>VLOOKUP(Чек_позиція!C10586,Товар!A:G,7,FALSE)</f>
        <v>138.6</v>
      </c>
      <c r="F10586">
        <f t="shared" si="165"/>
        <v>415.79999999999995</v>
      </c>
    </row>
    <row r="10587" spans="1:6">
      <c r="A10587" s="4">
        <v>10586</v>
      </c>
      <c r="B10587" s="5">
        <v>3</v>
      </c>
      <c r="C10587" s="6">
        <v>2575</v>
      </c>
      <c r="D10587" s="6">
        <v>4524</v>
      </c>
      <c r="E10587">
        <f>VLOOKUP(Чек_позиція!C10587,Товар!A:G,7,FALSE)</f>
        <v>936.36</v>
      </c>
      <c r="F10587">
        <f t="shared" si="165"/>
        <v>2809.08</v>
      </c>
    </row>
    <row r="10588" spans="1:6">
      <c r="A10588" s="4">
        <v>10587</v>
      </c>
      <c r="B10588" s="5">
        <v>3</v>
      </c>
      <c r="C10588" s="6">
        <v>2572</v>
      </c>
      <c r="D10588" s="6">
        <v>4524</v>
      </c>
      <c r="E10588">
        <f>VLOOKUP(Чек_позиція!C10588,Товар!A:G,7,FALSE)</f>
        <v>391.2</v>
      </c>
      <c r="F10588">
        <f t="shared" si="165"/>
        <v>1173.5999999999999</v>
      </c>
    </row>
    <row r="10589" spans="1:6">
      <c r="A10589" s="4">
        <v>10588</v>
      </c>
      <c r="B10589" s="5">
        <v>1</v>
      </c>
      <c r="C10589" s="6">
        <v>6374</v>
      </c>
      <c r="D10589" s="6">
        <v>4524</v>
      </c>
      <c r="E10589">
        <f>VLOOKUP(Чек_позиція!C10589,Товар!A:G,7,FALSE)</f>
        <v>376.88</v>
      </c>
      <c r="F10589">
        <f t="shared" si="165"/>
        <v>376.88</v>
      </c>
    </row>
    <row r="10590" spans="1:6">
      <c r="A10590" s="4">
        <v>10589</v>
      </c>
      <c r="B10590" s="5">
        <v>2</v>
      </c>
      <c r="C10590" s="6">
        <v>9698</v>
      </c>
      <c r="D10590" s="6">
        <v>4524</v>
      </c>
      <c r="E10590">
        <f>VLOOKUP(Чек_позиція!C10590,Товар!A:G,7,FALSE)</f>
        <v>777.21</v>
      </c>
      <c r="F10590">
        <f t="shared" si="165"/>
        <v>1554.42</v>
      </c>
    </row>
    <row r="10591" spans="1:6">
      <c r="A10591" s="4">
        <v>10590</v>
      </c>
      <c r="B10591" s="5">
        <v>1</v>
      </c>
      <c r="C10591" s="6">
        <v>1351</v>
      </c>
      <c r="D10591" s="6">
        <v>4525</v>
      </c>
      <c r="E10591">
        <f>VLOOKUP(Чек_позиція!C10591,Товар!A:G,7,FALSE)</f>
        <v>186.55</v>
      </c>
      <c r="F10591">
        <f t="shared" si="165"/>
        <v>186.55</v>
      </c>
    </row>
    <row r="10592" spans="1:6">
      <c r="A10592" s="4">
        <v>10591</v>
      </c>
      <c r="B10592" s="5">
        <v>4</v>
      </c>
      <c r="C10592" s="6">
        <v>8054</v>
      </c>
      <c r="D10592" s="6">
        <v>4525</v>
      </c>
      <c r="E10592">
        <f>VLOOKUP(Чек_позиція!C10592,Товар!A:G,7,FALSE)</f>
        <v>178.29</v>
      </c>
      <c r="F10592">
        <f t="shared" si="165"/>
        <v>713.16</v>
      </c>
    </row>
    <row r="10593" spans="1:6">
      <c r="A10593" s="4">
        <v>10592</v>
      </c>
      <c r="B10593" s="5">
        <v>2</v>
      </c>
      <c r="C10593" s="6">
        <v>6310</v>
      </c>
      <c r="D10593" s="6">
        <v>4525</v>
      </c>
      <c r="E10593">
        <f>VLOOKUP(Чек_позиція!C10593,Товар!A:G,7,FALSE)</f>
        <v>158.44999999999999</v>
      </c>
      <c r="F10593">
        <f t="shared" si="165"/>
        <v>316.89999999999998</v>
      </c>
    </row>
    <row r="10594" spans="1:6">
      <c r="A10594" s="4">
        <v>10593</v>
      </c>
      <c r="B10594" s="5">
        <v>4</v>
      </c>
      <c r="C10594" s="6">
        <v>8108</v>
      </c>
      <c r="D10594" s="6">
        <v>4526</v>
      </c>
      <c r="E10594">
        <f>VLOOKUP(Чек_позиція!C10594,Товар!A:G,7,FALSE)</f>
        <v>42.35</v>
      </c>
      <c r="F10594">
        <f t="shared" si="165"/>
        <v>169.4</v>
      </c>
    </row>
    <row r="10595" spans="1:6">
      <c r="A10595" s="4">
        <v>10594</v>
      </c>
      <c r="B10595" s="5">
        <v>1</v>
      </c>
      <c r="C10595" s="6">
        <v>6688</v>
      </c>
      <c r="D10595" s="6">
        <v>4526</v>
      </c>
      <c r="E10595">
        <f>VLOOKUP(Чек_позиція!C10595,Товар!A:G,7,FALSE)</f>
        <v>384.93</v>
      </c>
      <c r="F10595">
        <f t="shared" si="165"/>
        <v>384.93</v>
      </c>
    </row>
    <row r="10596" spans="1:6">
      <c r="A10596" s="4">
        <v>10595</v>
      </c>
      <c r="B10596" s="5">
        <v>4</v>
      </c>
      <c r="C10596" s="6">
        <v>8094</v>
      </c>
      <c r="D10596" s="6">
        <v>4527</v>
      </c>
      <c r="E10596">
        <f>VLOOKUP(Чек_позиція!C10596,Товар!A:G,7,FALSE)</f>
        <v>647.41999999999996</v>
      </c>
      <c r="F10596">
        <f t="shared" si="165"/>
        <v>2589.6799999999998</v>
      </c>
    </row>
    <row r="10597" spans="1:6">
      <c r="A10597" s="4">
        <v>10596</v>
      </c>
      <c r="B10597" s="5">
        <v>2</v>
      </c>
      <c r="C10597" s="6">
        <v>7265</v>
      </c>
      <c r="D10597" s="6">
        <v>4527</v>
      </c>
      <c r="E10597">
        <f>VLOOKUP(Чек_позиція!C10597,Товар!A:G,7,FALSE)</f>
        <v>750.28</v>
      </c>
      <c r="F10597">
        <f t="shared" si="165"/>
        <v>1500.56</v>
      </c>
    </row>
    <row r="10598" spans="1:6">
      <c r="A10598" s="4">
        <v>10597</v>
      </c>
      <c r="B10598" s="5">
        <v>4</v>
      </c>
      <c r="C10598" s="6">
        <v>9245</v>
      </c>
      <c r="D10598" s="6">
        <v>4527</v>
      </c>
      <c r="E10598">
        <f>VLOOKUP(Чек_позиція!C10598,Товар!A:G,7,FALSE)</f>
        <v>213.9</v>
      </c>
      <c r="F10598">
        <f t="shared" si="165"/>
        <v>855.6</v>
      </c>
    </row>
    <row r="10599" spans="1:6">
      <c r="A10599" s="4">
        <v>10598</v>
      </c>
      <c r="B10599" s="5">
        <v>4</v>
      </c>
      <c r="C10599" s="6">
        <v>2766</v>
      </c>
      <c r="D10599" s="6">
        <v>4527</v>
      </c>
      <c r="E10599">
        <f>VLOOKUP(Чек_позиція!C10599,Товар!A:G,7,FALSE)</f>
        <v>590.11</v>
      </c>
      <c r="F10599">
        <f t="shared" si="165"/>
        <v>2360.44</v>
      </c>
    </row>
    <row r="10600" spans="1:6">
      <c r="A10600" s="4">
        <v>10599</v>
      </c>
      <c r="B10600" s="5">
        <v>2</v>
      </c>
      <c r="C10600" s="6">
        <v>3288</v>
      </c>
      <c r="D10600" s="6">
        <v>4527</v>
      </c>
      <c r="E10600">
        <f>VLOOKUP(Чек_позиція!C10600,Товар!A:G,7,FALSE)</f>
        <v>40.22</v>
      </c>
      <c r="F10600">
        <f t="shared" si="165"/>
        <v>80.44</v>
      </c>
    </row>
    <row r="10601" spans="1:6">
      <c r="A10601" s="4">
        <v>10600</v>
      </c>
      <c r="B10601" s="5">
        <v>4</v>
      </c>
      <c r="C10601" s="6">
        <v>6591</v>
      </c>
      <c r="D10601" s="6">
        <v>4528</v>
      </c>
      <c r="E10601">
        <f>VLOOKUP(Чек_позиція!C10601,Товар!A:G,7,FALSE)</f>
        <v>320.8</v>
      </c>
      <c r="F10601">
        <f t="shared" si="165"/>
        <v>1283.2</v>
      </c>
    </row>
    <row r="10602" spans="1:6">
      <c r="A10602" s="4">
        <v>10601</v>
      </c>
      <c r="B10602" s="5">
        <v>4</v>
      </c>
      <c r="C10602" s="6">
        <v>6608</v>
      </c>
      <c r="D10602" s="6">
        <v>4528</v>
      </c>
      <c r="E10602">
        <f>VLOOKUP(Чек_позиція!C10602,Товар!A:G,7,FALSE)</f>
        <v>86.03</v>
      </c>
      <c r="F10602">
        <f t="shared" si="165"/>
        <v>344.12</v>
      </c>
    </row>
    <row r="10603" spans="1:6">
      <c r="A10603" s="4">
        <v>10602</v>
      </c>
      <c r="B10603" s="5">
        <v>4</v>
      </c>
      <c r="C10603" s="6">
        <v>8915</v>
      </c>
      <c r="D10603" s="6">
        <v>4529</v>
      </c>
      <c r="E10603">
        <f>VLOOKUP(Чек_позиція!C10603,Товар!A:G,7,FALSE)</f>
        <v>481.47</v>
      </c>
      <c r="F10603">
        <f t="shared" si="165"/>
        <v>1925.88</v>
      </c>
    </row>
    <row r="10604" spans="1:6">
      <c r="A10604" s="4">
        <v>10603</v>
      </c>
      <c r="B10604" s="5">
        <v>2</v>
      </c>
      <c r="C10604" s="6">
        <v>3930</v>
      </c>
      <c r="D10604" s="6">
        <v>4529</v>
      </c>
      <c r="E10604">
        <f>VLOOKUP(Чек_позиція!C10604,Товар!A:G,7,FALSE)</f>
        <v>305.49</v>
      </c>
      <c r="F10604">
        <f t="shared" si="165"/>
        <v>610.98</v>
      </c>
    </row>
    <row r="10605" spans="1:6">
      <c r="A10605" s="4">
        <v>10604</v>
      </c>
      <c r="B10605" s="5">
        <v>1</v>
      </c>
      <c r="C10605" s="6">
        <v>260</v>
      </c>
      <c r="D10605" s="6">
        <v>4530</v>
      </c>
      <c r="E10605">
        <f>VLOOKUP(Чек_позиція!C10605,Товар!A:G,7,FALSE)</f>
        <v>848.74</v>
      </c>
      <c r="F10605">
        <f t="shared" si="165"/>
        <v>848.74</v>
      </c>
    </row>
    <row r="10606" spans="1:6">
      <c r="A10606" s="4">
        <v>10605</v>
      </c>
      <c r="B10606" s="5">
        <v>2</v>
      </c>
      <c r="C10606" s="6">
        <v>3762</v>
      </c>
      <c r="D10606" s="6">
        <v>4530</v>
      </c>
      <c r="E10606">
        <f>VLOOKUP(Чек_позиція!C10606,Товар!A:G,7,FALSE)</f>
        <v>530.63</v>
      </c>
      <c r="F10606">
        <f t="shared" si="165"/>
        <v>1061.26</v>
      </c>
    </row>
    <row r="10607" spans="1:6">
      <c r="A10607" s="4">
        <v>10606</v>
      </c>
      <c r="B10607" s="5">
        <v>4</v>
      </c>
      <c r="C10607" s="6">
        <v>7365</v>
      </c>
      <c r="D10607" s="6">
        <v>4531</v>
      </c>
      <c r="E10607">
        <f>VLOOKUP(Чек_позиція!C10607,Товар!A:G,7,FALSE)</f>
        <v>614.54</v>
      </c>
      <c r="F10607">
        <f t="shared" si="165"/>
        <v>2458.16</v>
      </c>
    </row>
    <row r="10608" spans="1:6">
      <c r="A10608" s="4">
        <v>10607</v>
      </c>
      <c r="B10608" s="5">
        <v>2</v>
      </c>
      <c r="C10608" s="6">
        <v>4628</v>
      </c>
      <c r="D10608" s="6">
        <v>4531</v>
      </c>
      <c r="E10608">
        <f>VLOOKUP(Чек_позиція!C10608,Товар!A:G,7,FALSE)</f>
        <v>452.24</v>
      </c>
      <c r="F10608">
        <f t="shared" si="165"/>
        <v>904.48</v>
      </c>
    </row>
    <row r="10609" spans="1:6">
      <c r="A10609" s="4">
        <v>10608</v>
      </c>
      <c r="B10609" s="5">
        <v>1</v>
      </c>
      <c r="C10609" s="6">
        <v>8334</v>
      </c>
      <c r="D10609" s="6">
        <v>4531</v>
      </c>
      <c r="E10609">
        <f>VLOOKUP(Чек_позиція!C10609,Товар!A:G,7,FALSE)</f>
        <v>146.94999999999999</v>
      </c>
      <c r="F10609">
        <f t="shared" si="165"/>
        <v>146.94999999999999</v>
      </c>
    </row>
    <row r="10610" spans="1:6">
      <c r="A10610" s="4">
        <v>10609</v>
      </c>
      <c r="B10610" s="5">
        <v>4</v>
      </c>
      <c r="C10610" s="6">
        <v>3827</v>
      </c>
      <c r="D10610" s="6">
        <v>4531</v>
      </c>
      <c r="E10610">
        <f>VLOOKUP(Чек_позиція!C10610,Товар!A:G,7,FALSE)</f>
        <v>442.75</v>
      </c>
      <c r="F10610">
        <f t="shared" si="165"/>
        <v>1771</v>
      </c>
    </row>
    <row r="10611" spans="1:6">
      <c r="A10611" s="4">
        <v>10610</v>
      </c>
      <c r="B10611" s="5">
        <v>1</v>
      </c>
      <c r="C10611" s="6">
        <v>3376</v>
      </c>
      <c r="D10611" s="6">
        <v>4531</v>
      </c>
      <c r="E10611">
        <f>VLOOKUP(Чек_позиція!C10611,Товар!A:G,7,FALSE)</f>
        <v>157.22</v>
      </c>
      <c r="F10611">
        <f t="shared" si="165"/>
        <v>157.22</v>
      </c>
    </row>
    <row r="10612" spans="1:6">
      <c r="A10612" s="4">
        <v>10611</v>
      </c>
      <c r="B10612" s="5">
        <v>3</v>
      </c>
      <c r="C10612" s="6">
        <v>581</v>
      </c>
      <c r="D10612" s="6">
        <v>4532</v>
      </c>
      <c r="E10612">
        <f>VLOOKUP(Чек_позиція!C10612,Товар!A:G,7,FALSE)</f>
        <v>180.26</v>
      </c>
      <c r="F10612">
        <f t="shared" si="165"/>
        <v>540.78</v>
      </c>
    </row>
    <row r="10613" spans="1:6">
      <c r="A10613" s="4">
        <v>10612</v>
      </c>
      <c r="B10613" s="5">
        <v>1</v>
      </c>
      <c r="C10613" s="6">
        <v>1279</v>
      </c>
      <c r="D10613" s="6">
        <v>4532</v>
      </c>
      <c r="E10613">
        <f>VLOOKUP(Чек_позиція!C10613,Товар!A:G,7,FALSE)</f>
        <v>428.64</v>
      </c>
      <c r="F10613">
        <f t="shared" si="165"/>
        <v>428.64</v>
      </c>
    </row>
    <row r="10614" spans="1:6">
      <c r="A10614" s="4">
        <v>10613</v>
      </c>
      <c r="B10614" s="5">
        <v>3</v>
      </c>
      <c r="C10614" s="6">
        <v>9636</v>
      </c>
      <c r="D10614" s="6">
        <v>4532</v>
      </c>
      <c r="E10614">
        <f>VLOOKUP(Чек_позиція!C10614,Товар!A:G,7,FALSE)</f>
        <v>421.97</v>
      </c>
      <c r="F10614">
        <f t="shared" si="165"/>
        <v>1265.9100000000001</v>
      </c>
    </row>
    <row r="10615" spans="1:6">
      <c r="A10615" s="4">
        <v>10614</v>
      </c>
      <c r="B10615" s="5">
        <v>1</v>
      </c>
      <c r="C10615" s="6">
        <v>3986</v>
      </c>
      <c r="D10615" s="6">
        <v>4533</v>
      </c>
      <c r="E10615">
        <f>VLOOKUP(Чек_позиція!C10615,Товар!A:G,7,FALSE)</f>
        <v>673.84</v>
      </c>
      <c r="F10615">
        <f t="shared" si="165"/>
        <v>673.84</v>
      </c>
    </row>
    <row r="10616" spans="1:6">
      <c r="A10616" s="4">
        <v>10615</v>
      </c>
      <c r="B10616" s="5">
        <v>3</v>
      </c>
      <c r="C10616" s="6">
        <v>7129</v>
      </c>
      <c r="D10616" s="6">
        <v>4533</v>
      </c>
      <c r="E10616">
        <f>VLOOKUP(Чек_позиція!C10616,Товар!A:G,7,FALSE)</f>
        <v>372.67</v>
      </c>
      <c r="F10616">
        <f t="shared" si="165"/>
        <v>1118.01</v>
      </c>
    </row>
    <row r="10617" spans="1:6">
      <c r="A10617" s="4">
        <v>10616</v>
      </c>
      <c r="B10617" s="5">
        <v>3</v>
      </c>
      <c r="C10617" s="6">
        <v>5383</v>
      </c>
      <c r="D10617" s="6">
        <v>4533</v>
      </c>
      <c r="E10617">
        <f>VLOOKUP(Чек_позиція!C10617,Товар!A:G,7,FALSE)</f>
        <v>293.13</v>
      </c>
      <c r="F10617">
        <f t="shared" si="165"/>
        <v>879.39</v>
      </c>
    </row>
    <row r="10618" spans="1:6">
      <c r="A10618" s="4">
        <v>10617</v>
      </c>
      <c r="B10618" s="5">
        <v>4</v>
      </c>
      <c r="C10618" s="6">
        <v>1676</v>
      </c>
      <c r="D10618" s="6">
        <v>4534</v>
      </c>
      <c r="E10618">
        <f>VLOOKUP(Чек_позиція!C10618,Товар!A:G,7,FALSE)</f>
        <v>366.58</v>
      </c>
      <c r="F10618">
        <f t="shared" si="165"/>
        <v>1466.32</v>
      </c>
    </row>
    <row r="10619" spans="1:6">
      <c r="A10619" s="4">
        <v>10618</v>
      </c>
      <c r="B10619" s="5">
        <v>4</v>
      </c>
      <c r="C10619" s="6">
        <v>4079</v>
      </c>
      <c r="D10619" s="6">
        <v>4534</v>
      </c>
      <c r="E10619">
        <f>VLOOKUP(Чек_позиція!C10619,Товар!A:G,7,FALSE)</f>
        <v>633.08000000000004</v>
      </c>
      <c r="F10619">
        <f t="shared" si="165"/>
        <v>2532.3200000000002</v>
      </c>
    </row>
    <row r="10620" spans="1:6">
      <c r="A10620" s="4">
        <v>10619</v>
      </c>
      <c r="B10620" s="5">
        <v>1</v>
      </c>
      <c r="C10620" s="6">
        <v>2272</v>
      </c>
      <c r="D10620" s="6">
        <v>4534</v>
      </c>
      <c r="E10620">
        <f>VLOOKUP(Чек_позиція!C10620,Товар!A:G,7,FALSE)</f>
        <v>556.11</v>
      </c>
      <c r="F10620">
        <f t="shared" si="165"/>
        <v>556.11</v>
      </c>
    </row>
    <row r="10621" spans="1:6">
      <c r="A10621" s="4">
        <v>10620</v>
      </c>
      <c r="B10621" s="5">
        <v>2</v>
      </c>
      <c r="C10621" s="6">
        <v>4803</v>
      </c>
      <c r="D10621" s="6">
        <v>4535</v>
      </c>
      <c r="E10621">
        <f>VLOOKUP(Чек_позиція!C10621,Товар!A:G,7,FALSE)</f>
        <v>549.92999999999995</v>
      </c>
      <c r="F10621">
        <f t="shared" si="165"/>
        <v>1099.8599999999999</v>
      </c>
    </row>
    <row r="10622" spans="1:6">
      <c r="A10622" s="4">
        <v>10621</v>
      </c>
      <c r="B10622" s="5">
        <v>4</v>
      </c>
      <c r="C10622" s="6">
        <v>6754</v>
      </c>
      <c r="D10622" s="6">
        <v>4536</v>
      </c>
      <c r="E10622">
        <f>VLOOKUP(Чек_позиція!C10622,Товар!A:G,7,FALSE)</f>
        <v>876.42</v>
      </c>
      <c r="F10622">
        <f t="shared" si="165"/>
        <v>3505.68</v>
      </c>
    </row>
    <row r="10623" spans="1:6">
      <c r="A10623" s="4">
        <v>10622</v>
      </c>
      <c r="B10623" s="5">
        <v>1</v>
      </c>
      <c r="C10623" s="6">
        <v>1</v>
      </c>
      <c r="D10623" s="6">
        <v>4536</v>
      </c>
      <c r="E10623">
        <f>VLOOKUP(Чек_позиція!C10623,Товар!A:G,7,FALSE)</f>
        <v>551.13</v>
      </c>
      <c r="F10623">
        <f t="shared" si="165"/>
        <v>551.13</v>
      </c>
    </row>
    <row r="10624" spans="1:6">
      <c r="A10624" s="4">
        <v>10623</v>
      </c>
      <c r="B10624" s="5">
        <v>1</v>
      </c>
      <c r="C10624" s="6">
        <v>5721</v>
      </c>
      <c r="D10624" s="6">
        <v>4536</v>
      </c>
      <c r="E10624">
        <f>VLOOKUP(Чек_позиція!C10624,Товар!A:G,7,FALSE)</f>
        <v>591.92999999999995</v>
      </c>
      <c r="F10624">
        <f t="shared" si="165"/>
        <v>591.92999999999995</v>
      </c>
    </row>
    <row r="10625" spans="1:6">
      <c r="A10625" s="4">
        <v>10624</v>
      </c>
      <c r="B10625" s="5">
        <v>4</v>
      </c>
      <c r="C10625" s="6">
        <v>7215</v>
      </c>
      <c r="D10625" s="6">
        <v>4536</v>
      </c>
      <c r="E10625">
        <f>VLOOKUP(Чек_позиція!C10625,Товар!A:G,7,FALSE)</f>
        <v>437.63</v>
      </c>
      <c r="F10625">
        <f t="shared" si="165"/>
        <v>1750.52</v>
      </c>
    </row>
    <row r="10626" spans="1:6">
      <c r="A10626" s="4">
        <v>10625</v>
      </c>
      <c r="B10626" s="5">
        <v>3</v>
      </c>
      <c r="C10626" s="6">
        <v>3751</v>
      </c>
      <c r="D10626" s="6">
        <v>4537</v>
      </c>
      <c r="E10626">
        <f>VLOOKUP(Чек_позиція!C10626,Товар!A:G,7,FALSE)</f>
        <v>40.43</v>
      </c>
      <c r="F10626">
        <f t="shared" si="165"/>
        <v>121.28999999999999</v>
      </c>
    </row>
    <row r="10627" spans="1:6">
      <c r="A10627" s="4">
        <v>10626</v>
      </c>
      <c r="B10627" s="5">
        <v>2</v>
      </c>
      <c r="C10627" s="6">
        <v>1515</v>
      </c>
      <c r="D10627" s="6">
        <v>4537</v>
      </c>
      <c r="E10627">
        <f>VLOOKUP(Чек_позиція!C10627,Товар!A:G,7,FALSE)</f>
        <v>557.92999999999995</v>
      </c>
      <c r="F10627">
        <f t="shared" ref="F10627:F10690" si="166">B10627*E10627</f>
        <v>1115.8599999999999</v>
      </c>
    </row>
    <row r="10628" spans="1:6">
      <c r="A10628" s="4">
        <v>10627</v>
      </c>
      <c r="B10628" s="5">
        <v>4</v>
      </c>
      <c r="C10628" s="6">
        <v>2655</v>
      </c>
      <c r="D10628" s="6">
        <v>4537</v>
      </c>
      <c r="E10628">
        <f>VLOOKUP(Чек_позиція!C10628,Товар!A:G,7,FALSE)</f>
        <v>515.74</v>
      </c>
      <c r="F10628">
        <f t="shared" si="166"/>
        <v>2062.96</v>
      </c>
    </row>
    <row r="10629" spans="1:6">
      <c r="A10629" s="4">
        <v>10628</v>
      </c>
      <c r="B10629" s="5">
        <v>2</v>
      </c>
      <c r="C10629" s="6">
        <v>6863</v>
      </c>
      <c r="D10629" s="6">
        <v>4537</v>
      </c>
      <c r="E10629">
        <f>VLOOKUP(Чек_позиція!C10629,Товар!A:G,7,FALSE)</f>
        <v>398.81</v>
      </c>
      <c r="F10629">
        <f t="shared" si="166"/>
        <v>797.62</v>
      </c>
    </row>
    <row r="10630" spans="1:6">
      <c r="A10630" s="4">
        <v>10629</v>
      </c>
      <c r="B10630" s="5">
        <v>2</v>
      </c>
      <c r="C10630" s="6">
        <v>9512</v>
      </c>
      <c r="D10630" s="6">
        <v>4538</v>
      </c>
      <c r="E10630">
        <f>VLOOKUP(Чек_позиція!C10630,Товар!A:G,7,FALSE)</f>
        <v>606.17999999999995</v>
      </c>
      <c r="F10630">
        <f t="shared" si="166"/>
        <v>1212.3599999999999</v>
      </c>
    </row>
    <row r="10631" spans="1:6">
      <c r="A10631" s="4">
        <v>10630</v>
      </c>
      <c r="B10631" s="5">
        <v>3</v>
      </c>
      <c r="C10631" s="6">
        <v>1607</v>
      </c>
      <c r="D10631" s="6">
        <v>4538</v>
      </c>
      <c r="E10631">
        <f>VLOOKUP(Чек_позиція!C10631,Товар!A:G,7,FALSE)</f>
        <v>750.19</v>
      </c>
      <c r="F10631">
        <f t="shared" si="166"/>
        <v>2250.5700000000002</v>
      </c>
    </row>
    <row r="10632" spans="1:6">
      <c r="A10632" s="4">
        <v>10631</v>
      </c>
      <c r="B10632" s="5">
        <v>3</v>
      </c>
      <c r="C10632" s="6">
        <v>5509</v>
      </c>
      <c r="D10632" s="6">
        <v>4539</v>
      </c>
      <c r="E10632">
        <f>VLOOKUP(Чек_позиція!C10632,Товар!A:G,7,FALSE)</f>
        <v>330.42</v>
      </c>
      <c r="F10632">
        <f t="shared" si="166"/>
        <v>991.26</v>
      </c>
    </row>
    <row r="10633" spans="1:6">
      <c r="A10633" s="4">
        <v>10632</v>
      </c>
      <c r="B10633" s="5">
        <v>2</v>
      </c>
      <c r="C10633" s="6">
        <v>818</v>
      </c>
      <c r="D10633" s="6">
        <v>4540</v>
      </c>
      <c r="E10633">
        <f>VLOOKUP(Чек_позиція!C10633,Товар!A:G,7,FALSE)</f>
        <v>805.2</v>
      </c>
      <c r="F10633">
        <f t="shared" si="166"/>
        <v>1610.4</v>
      </c>
    </row>
    <row r="10634" spans="1:6">
      <c r="A10634" s="4">
        <v>10633</v>
      </c>
      <c r="B10634" s="5">
        <v>3</v>
      </c>
      <c r="C10634" s="6">
        <v>9399</v>
      </c>
      <c r="D10634" s="6">
        <v>4540</v>
      </c>
      <c r="E10634">
        <f>VLOOKUP(Чек_позиція!C10634,Товар!A:G,7,FALSE)</f>
        <v>281.36</v>
      </c>
      <c r="F10634">
        <f t="shared" si="166"/>
        <v>844.08</v>
      </c>
    </row>
    <row r="10635" spans="1:6">
      <c r="A10635" s="4">
        <v>10634</v>
      </c>
      <c r="B10635" s="5">
        <v>1</v>
      </c>
      <c r="C10635" s="6">
        <v>1401</v>
      </c>
      <c r="D10635" s="6">
        <v>4540</v>
      </c>
      <c r="E10635">
        <f>VLOOKUP(Чек_позиція!C10635,Товар!A:G,7,FALSE)</f>
        <v>457.81</v>
      </c>
      <c r="F10635">
        <f t="shared" si="166"/>
        <v>457.81</v>
      </c>
    </row>
    <row r="10636" spans="1:6">
      <c r="A10636" s="4">
        <v>10635</v>
      </c>
      <c r="B10636" s="5">
        <v>2</v>
      </c>
      <c r="C10636" s="6">
        <v>1179</v>
      </c>
      <c r="D10636" s="6">
        <v>4541</v>
      </c>
      <c r="E10636">
        <f>VLOOKUP(Чек_позиція!C10636,Товар!A:G,7,FALSE)</f>
        <v>206.28</v>
      </c>
      <c r="F10636">
        <f t="shared" si="166"/>
        <v>412.56</v>
      </c>
    </row>
    <row r="10637" spans="1:6">
      <c r="A10637" s="4">
        <v>10636</v>
      </c>
      <c r="B10637" s="5">
        <v>2</v>
      </c>
      <c r="C10637" s="6">
        <v>7858</v>
      </c>
      <c r="D10637" s="6">
        <v>4541</v>
      </c>
      <c r="E10637">
        <f>VLOOKUP(Чек_позиція!C10637,Товар!A:G,7,FALSE)</f>
        <v>519.34</v>
      </c>
      <c r="F10637">
        <f t="shared" si="166"/>
        <v>1038.68</v>
      </c>
    </row>
    <row r="10638" spans="1:6">
      <c r="A10638" s="4">
        <v>10637</v>
      </c>
      <c r="B10638" s="5">
        <v>4</v>
      </c>
      <c r="C10638" s="6">
        <v>6040</v>
      </c>
      <c r="D10638" s="6">
        <v>4541</v>
      </c>
      <c r="E10638">
        <f>VLOOKUP(Чек_позиція!C10638,Товар!A:G,7,FALSE)</f>
        <v>171.41</v>
      </c>
      <c r="F10638">
        <f t="shared" si="166"/>
        <v>685.64</v>
      </c>
    </row>
    <row r="10639" spans="1:6">
      <c r="A10639" s="4">
        <v>10638</v>
      </c>
      <c r="B10639" s="5">
        <v>3</v>
      </c>
      <c r="C10639" s="6">
        <v>3020</v>
      </c>
      <c r="D10639" s="6">
        <v>4541</v>
      </c>
      <c r="E10639">
        <f>VLOOKUP(Чек_позиція!C10639,Товар!A:G,7,FALSE)</f>
        <v>864.39</v>
      </c>
      <c r="F10639">
        <f t="shared" si="166"/>
        <v>2593.17</v>
      </c>
    </row>
    <row r="10640" spans="1:6">
      <c r="A10640" s="4">
        <v>10639</v>
      </c>
      <c r="B10640" s="5">
        <v>4</v>
      </c>
      <c r="C10640" s="6">
        <v>8532</v>
      </c>
      <c r="D10640" s="6">
        <v>4542</v>
      </c>
      <c r="E10640">
        <f>VLOOKUP(Чек_позиція!C10640,Товар!A:G,7,FALSE)</f>
        <v>675.23</v>
      </c>
      <c r="F10640">
        <f t="shared" si="166"/>
        <v>2700.92</v>
      </c>
    </row>
    <row r="10641" spans="1:6">
      <c r="A10641" s="4">
        <v>10640</v>
      </c>
      <c r="B10641" s="5">
        <v>3</v>
      </c>
      <c r="C10641" s="6">
        <v>9555</v>
      </c>
      <c r="D10641" s="6">
        <v>4542</v>
      </c>
      <c r="E10641">
        <f>VLOOKUP(Чек_позиція!C10641,Товар!A:G,7,FALSE)</f>
        <v>946.15</v>
      </c>
      <c r="F10641">
        <f t="shared" si="166"/>
        <v>2838.45</v>
      </c>
    </row>
    <row r="10642" spans="1:6">
      <c r="A10642" s="4">
        <v>10641</v>
      </c>
      <c r="B10642" s="5">
        <v>2</v>
      </c>
      <c r="C10642" s="6">
        <v>9608</v>
      </c>
      <c r="D10642" s="6">
        <v>4542</v>
      </c>
      <c r="E10642">
        <f>VLOOKUP(Чек_позиція!C10642,Товар!A:G,7,FALSE)</f>
        <v>533.16</v>
      </c>
      <c r="F10642">
        <f t="shared" si="166"/>
        <v>1066.32</v>
      </c>
    </row>
    <row r="10643" spans="1:6">
      <c r="A10643" s="4">
        <v>10642</v>
      </c>
      <c r="B10643" s="5">
        <v>1</v>
      </c>
      <c r="C10643" s="6">
        <v>2460</v>
      </c>
      <c r="D10643" s="6">
        <v>4542</v>
      </c>
      <c r="E10643">
        <f>VLOOKUP(Чек_позиція!C10643,Товар!A:G,7,FALSE)</f>
        <v>63.11</v>
      </c>
      <c r="F10643">
        <f t="shared" si="166"/>
        <v>63.11</v>
      </c>
    </row>
    <row r="10644" spans="1:6">
      <c r="A10644" s="4">
        <v>10643</v>
      </c>
      <c r="B10644" s="5">
        <v>3</v>
      </c>
      <c r="C10644" s="6">
        <v>3943</v>
      </c>
      <c r="D10644" s="6">
        <v>4543</v>
      </c>
      <c r="E10644">
        <f>VLOOKUP(Чек_позиція!C10644,Товар!A:G,7,FALSE)</f>
        <v>747.99</v>
      </c>
      <c r="F10644">
        <f t="shared" si="166"/>
        <v>2243.9700000000003</v>
      </c>
    </row>
    <row r="10645" spans="1:6">
      <c r="A10645" s="4">
        <v>10644</v>
      </c>
      <c r="B10645" s="5">
        <v>4</v>
      </c>
      <c r="C10645" s="6">
        <v>4117</v>
      </c>
      <c r="D10645" s="6">
        <v>4543</v>
      </c>
      <c r="E10645">
        <f>VLOOKUP(Чек_позиція!C10645,Товар!A:G,7,FALSE)</f>
        <v>331.86</v>
      </c>
      <c r="F10645">
        <f t="shared" si="166"/>
        <v>1327.44</v>
      </c>
    </row>
    <row r="10646" spans="1:6">
      <c r="A10646" s="4">
        <v>10645</v>
      </c>
      <c r="B10646" s="5">
        <v>1</v>
      </c>
      <c r="C10646" s="6">
        <v>8859</v>
      </c>
      <c r="D10646" s="6">
        <v>4543</v>
      </c>
      <c r="E10646">
        <f>VLOOKUP(Чек_позиція!C10646,Товар!A:G,7,FALSE)</f>
        <v>794.17</v>
      </c>
      <c r="F10646">
        <f t="shared" si="166"/>
        <v>794.17</v>
      </c>
    </row>
    <row r="10647" spans="1:6">
      <c r="A10647" s="4">
        <v>10646</v>
      </c>
      <c r="B10647" s="5">
        <v>4</v>
      </c>
      <c r="C10647" s="6">
        <v>6911</v>
      </c>
      <c r="D10647" s="6">
        <v>4544</v>
      </c>
      <c r="E10647">
        <f>VLOOKUP(Чек_позиція!C10647,Товар!A:G,7,FALSE)</f>
        <v>463.22</v>
      </c>
      <c r="F10647">
        <f t="shared" si="166"/>
        <v>1852.88</v>
      </c>
    </row>
    <row r="10648" spans="1:6">
      <c r="A10648" s="4">
        <v>10647</v>
      </c>
      <c r="B10648" s="5">
        <v>1</v>
      </c>
      <c r="C10648" s="6">
        <v>9596</v>
      </c>
      <c r="D10648" s="6">
        <v>4545</v>
      </c>
      <c r="E10648">
        <f>VLOOKUP(Чек_позиція!C10648,Товар!A:G,7,FALSE)</f>
        <v>684.81</v>
      </c>
      <c r="F10648">
        <f t="shared" si="166"/>
        <v>684.81</v>
      </c>
    </row>
    <row r="10649" spans="1:6">
      <c r="A10649" s="4">
        <v>10648</v>
      </c>
      <c r="B10649" s="5">
        <v>3</v>
      </c>
      <c r="C10649" s="6">
        <v>1519</v>
      </c>
      <c r="D10649" s="6">
        <v>4545</v>
      </c>
      <c r="E10649">
        <f>VLOOKUP(Чек_позиція!C10649,Товар!A:G,7,FALSE)</f>
        <v>674.74</v>
      </c>
      <c r="F10649">
        <f t="shared" si="166"/>
        <v>2024.22</v>
      </c>
    </row>
    <row r="10650" spans="1:6">
      <c r="A10650" s="4">
        <v>10649</v>
      </c>
      <c r="B10650" s="5">
        <v>2</v>
      </c>
      <c r="C10650" s="6">
        <v>9429</v>
      </c>
      <c r="D10650" s="6">
        <v>4545</v>
      </c>
      <c r="E10650">
        <f>VLOOKUP(Чек_позиція!C10650,Товар!A:G,7,FALSE)</f>
        <v>895.18</v>
      </c>
      <c r="F10650">
        <f t="shared" si="166"/>
        <v>1790.36</v>
      </c>
    </row>
    <row r="10651" spans="1:6">
      <c r="A10651" s="4">
        <v>10650</v>
      </c>
      <c r="B10651" s="5">
        <v>1</v>
      </c>
      <c r="C10651" s="6">
        <v>4150</v>
      </c>
      <c r="D10651" s="6">
        <v>4545</v>
      </c>
      <c r="E10651">
        <f>VLOOKUP(Чек_позиція!C10651,Товар!A:G,7,FALSE)</f>
        <v>575.55999999999995</v>
      </c>
      <c r="F10651">
        <f t="shared" si="166"/>
        <v>575.55999999999995</v>
      </c>
    </row>
    <row r="10652" spans="1:6">
      <c r="A10652" s="4">
        <v>10651</v>
      </c>
      <c r="B10652" s="5">
        <v>2</v>
      </c>
      <c r="C10652" s="6">
        <v>6608</v>
      </c>
      <c r="D10652" s="6">
        <v>4546</v>
      </c>
      <c r="E10652">
        <f>VLOOKUP(Чек_позиція!C10652,Товар!A:G,7,FALSE)</f>
        <v>86.03</v>
      </c>
      <c r="F10652">
        <f t="shared" si="166"/>
        <v>172.06</v>
      </c>
    </row>
    <row r="10653" spans="1:6">
      <c r="A10653" s="4">
        <v>10652</v>
      </c>
      <c r="B10653" s="5">
        <v>2</v>
      </c>
      <c r="C10653" s="6">
        <v>8868</v>
      </c>
      <c r="D10653" s="6">
        <v>4546</v>
      </c>
      <c r="E10653">
        <f>VLOOKUP(Чек_позиція!C10653,Товар!A:G,7,FALSE)</f>
        <v>85.63</v>
      </c>
      <c r="F10653">
        <f t="shared" si="166"/>
        <v>171.26</v>
      </c>
    </row>
    <row r="10654" spans="1:6">
      <c r="A10654" s="4">
        <v>10653</v>
      </c>
      <c r="B10654" s="5">
        <v>4</v>
      </c>
      <c r="C10654" s="6">
        <v>5575</v>
      </c>
      <c r="D10654" s="6">
        <v>4546</v>
      </c>
      <c r="E10654">
        <f>VLOOKUP(Чек_позиція!C10654,Товар!A:G,7,FALSE)</f>
        <v>501.55</v>
      </c>
      <c r="F10654">
        <f t="shared" si="166"/>
        <v>2006.2</v>
      </c>
    </row>
    <row r="10655" spans="1:6">
      <c r="A10655" s="4">
        <v>10654</v>
      </c>
      <c r="B10655" s="5">
        <v>4</v>
      </c>
      <c r="C10655" s="6">
        <v>2367</v>
      </c>
      <c r="D10655" s="6">
        <v>4547</v>
      </c>
      <c r="E10655">
        <f>VLOOKUP(Чек_позиція!C10655,Товар!A:G,7,FALSE)</f>
        <v>683.87</v>
      </c>
      <c r="F10655">
        <f t="shared" si="166"/>
        <v>2735.48</v>
      </c>
    </row>
    <row r="10656" spans="1:6">
      <c r="A10656" s="4">
        <v>10655</v>
      </c>
      <c r="B10656" s="5">
        <v>4</v>
      </c>
      <c r="C10656" s="6">
        <v>8142</v>
      </c>
      <c r="D10656" s="6">
        <v>4548</v>
      </c>
      <c r="E10656">
        <f>VLOOKUP(Чек_позиція!C10656,Товар!A:G,7,FALSE)</f>
        <v>363.13</v>
      </c>
      <c r="F10656">
        <f t="shared" si="166"/>
        <v>1452.52</v>
      </c>
    </row>
    <row r="10657" spans="1:6">
      <c r="A10657" s="4">
        <v>10656</v>
      </c>
      <c r="B10657" s="5">
        <v>1</v>
      </c>
      <c r="C10657" s="6">
        <v>2528</v>
      </c>
      <c r="D10657" s="6">
        <v>4548</v>
      </c>
      <c r="E10657">
        <f>VLOOKUP(Чек_позиція!C10657,Товар!A:G,7,FALSE)</f>
        <v>535.38</v>
      </c>
      <c r="F10657">
        <f t="shared" si="166"/>
        <v>535.38</v>
      </c>
    </row>
    <row r="10658" spans="1:6">
      <c r="A10658" s="4">
        <v>10657</v>
      </c>
      <c r="B10658" s="5">
        <v>1</v>
      </c>
      <c r="C10658" s="6">
        <v>9206</v>
      </c>
      <c r="D10658" s="6">
        <v>4548</v>
      </c>
      <c r="E10658">
        <f>VLOOKUP(Чек_позиція!C10658,Товар!A:G,7,FALSE)</f>
        <v>381.4</v>
      </c>
      <c r="F10658">
        <f t="shared" si="166"/>
        <v>381.4</v>
      </c>
    </row>
    <row r="10659" spans="1:6">
      <c r="A10659" s="4">
        <v>10658</v>
      </c>
      <c r="B10659" s="5">
        <v>1</v>
      </c>
      <c r="C10659" s="6">
        <v>6511</v>
      </c>
      <c r="D10659" s="6">
        <v>4548</v>
      </c>
      <c r="E10659">
        <f>VLOOKUP(Чек_позиція!C10659,Товар!A:G,7,FALSE)</f>
        <v>66.34</v>
      </c>
      <c r="F10659">
        <f t="shared" si="166"/>
        <v>66.34</v>
      </c>
    </row>
    <row r="10660" spans="1:6">
      <c r="A10660" s="4">
        <v>10659</v>
      </c>
      <c r="B10660" s="5">
        <v>2</v>
      </c>
      <c r="C10660" s="6">
        <v>5693</v>
      </c>
      <c r="D10660" s="6">
        <v>4549</v>
      </c>
      <c r="E10660">
        <f>VLOOKUP(Чек_позиція!C10660,Товар!A:G,7,FALSE)</f>
        <v>70.56</v>
      </c>
      <c r="F10660">
        <f t="shared" si="166"/>
        <v>141.12</v>
      </c>
    </row>
    <row r="10661" spans="1:6">
      <c r="A10661" s="4">
        <v>10660</v>
      </c>
      <c r="B10661" s="5">
        <v>1</v>
      </c>
      <c r="C10661" s="6">
        <v>1561</v>
      </c>
      <c r="D10661" s="6">
        <v>4549</v>
      </c>
      <c r="E10661">
        <f>VLOOKUP(Чек_позиція!C10661,Товар!A:G,7,FALSE)</f>
        <v>232.45</v>
      </c>
      <c r="F10661">
        <f t="shared" si="166"/>
        <v>232.45</v>
      </c>
    </row>
    <row r="10662" spans="1:6">
      <c r="A10662" s="4">
        <v>10661</v>
      </c>
      <c r="B10662" s="5">
        <v>2</v>
      </c>
      <c r="C10662" s="6">
        <v>714</v>
      </c>
      <c r="D10662" s="6">
        <v>4549</v>
      </c>
      <c r="E10662">
        <f>VLOOKUP(Чек_позиція!C10662,Товар!A:G,7,FALSE)</f>
        <v>245.42</v>
      </c>
      <c r="F10662">
        <f t="shared" si="166"/>
        <v>490.84</v>
      </c>
    </row>
    <row r="10663" spans="1:6">
      <c r="A10663" s="4">
        <v>10662</v>
      </c>
      <c r="B10663" s="5">
        <v>2</v>
      </c>
      <c r="C10663" s="6">
        <v>2973</v>
      </c>
      <c r="D10663" s="6">
        <v>4550</v>
      </c>
      <c r="E10663">
        <f>VLOOKUP(Чек_позиція!C10663,Товар!A:G,7,FALSE)</f>
        <v>189.26</v>
      </c>
      <c r="F10663">
        <f t="shared" si="166"/>
        <v>378.52</v>
      </c>
    </row>
    <row r="10664" spans="1:6">
      <c r="A10664" s="4">
        <v>10663</v>
      </c>
      <c r="B10664" s="5">
        <v>4</v>
      </c>
      <c r="C10664" s="6">
        <v>2230</v>
      </c>
      <c r="D10664" s="6">
        <v>4550</v>
      </c>
      <c r="E10664">
        <f>VLOOKUP(Чек_позиція!C10664,Товар!A:G,7,FALSE)</f>
        <v>349.56</v>
      </c>
      <c r="F10664">
        <f t="shared" si="166"/>
        <v>1398.24</v>
      </c>
    </row>
    <row r="10665" spans="1:6">
      <c r="A10665" s="4">
        <v>10664</v>
      </c>
      <c r="B10665" s="5">
        <v>2</v>
      </c>
      <c r="C10665" s="6">
        <v>7706</v>
      </c>
      <c r="D10665" s="6">
        <v>4550</v>
      </c>
      <c r="E10665">
        <f>VLOOKUP(Чек_позиція!C10665,Товар!A:G,7,FALSE)</f>
        <v>806.08</v>
      </c>
      <c r="F10665">
        <f t="shared" si="166"/>
        <v>1612.16</v>
      </c>
    </row>
    <row r="10666" spans="1:6">
      <c r="A10666" s="4">
        <v>10665</v>
      </c>
      <c r="B10666" s="5">
        <v>2</v>
      </c>
      <c r="C10666" s="6">
        <v>6326</v>
      </c>
      <c r="D10666" s="6">
        <v>4550</v>
      </c>
      <c r="E10666">
        <f>VLOOKUP(Чек_позиція!C10666,Товар!A:G,7,FALSE)</f>
        <v>799.37</v>
      </c>
      <c r="F10666">
        <f t="shared" si="166"/>
        <v>1598.74</v>
      </c>
    </row>
    <row r="10667" spans="1:6">
      <c r="A10667" s="4">
        <v>10666</v>
      </c>
      <c r="B10667" s="5">
        <v>4</v>
      </c>
      <c r="C10667" s="6">
        <v>9105</v>
      </c>
      <c r="D10667" s="6">
        <v>4551</v>
      </c>
      <c r="E10667">
        <f>VLOOKUP(Чек_позиція!C10667,Товар!A:G,7,FALSE)</f>
        <v>885.07</v>
      </c>
      <c r="F10667">
        <f t="shared" si="166"/>
        <v>3540.28</v>
      </c>
    </row>
    <row r="10668" spans="1:6">
      <c r="A10668" s="4">
        <v>10667</v>
      </c>
      <c r="B10668" s="5">
        <v>4</v>
      </c>
      <c r="C10668" s="6">
        <v>6005</v>
      </c>
      <c r="D10668" s="6">
        <v>4552</v>
      </c>
      <c r="E10668">
        <f>VLOOKUP(Чек_позиція!C10668,Товар!A:G,7,FALSE)</f>
        <v>518.96</v>
      </c>
      <c r="F10668">
        <f t="shared" si="166"/>
        <v>2075.84</v>
      </c>
    </row>
    <row r="10669" spans="1:6">
      <c r="A10669" s="4">
        <v>10668</v>
      </c>
      <c r="B10669" s="5">
        <v>2</v>
      </c>
      <c r="C10669" s="6">
        <v>7536</v>
      </c>
      <c r="D10669" s="6">
        <v>4553</v>
      </c>
      <c r="E10669">
        <f>VLOOKUP(Чек_позиція!C10669,Товар!A:G,7,FALSE)</f>
        <v>814.92</v>
      </c>
      <c r="F10669">
        <f t="shared" si="166"/>
        <v>1629.84</v>
      </c>
    </row>
    <row r="10670" spans="1:6">
      <c r="A10670" s="4">
        <v>10669</v>
      </c>
      <c r="B10670" s="5">
        <v>2</v>
      </c>
      <c r="C10670" s="6">
        <v>3073</v>
      </c>
      <c r="D10670" s="6">
        <v>4554</v>
      </c>
      <c r="E10670">
        <f>VLOOKUP(Чек_позиція!C10670,Товар!A:G,7,FALSE)</f>
        <v>100.32</v>
      </c>
      <c r="F10670">
        <f t="shared" si="166"/>
        <v>200.64</v>
      </c>
    </row>
    <row r="10671" spans="1:6">
      <c r="A10671" s="4">
        <v>10670</v>
      </c>
      <c r="B10671" s="5">
        <v>1</v>
      </c>
      <c r="C10671" s="6">
        <v>7634</v>
      </c>
      <c r="D10671" s="6">
        <v>4554</v>
      </c>
      <c r="E10671">
        <f>VLOOKUP(Чек_позиція!C10671,Товар!A:G,7,FALSE)</f>
        <v>129.78</v>
      </c>
      <c r="F10671">
        <f t="shared" si="166"/>
        <v>129.78</v>
      </c>
    </row>
    <row r="10672" spans="1:6">
      <c r="A10672" s="4">
        <v>10671</v>
      </c>
      <c r="B10672" s="5">
        <v>4</v>
      </c>
      <c r="C10672" s="6">
        <v>6911</v>
      </c>
      <c r="D10672" s="6">
        <v>4554</v>
      </c>
      <c r="E10672">
        <f>VLOOKUP(Чек_позиція!C10672,Товар!A:G,7,FALSE)</f>
        <v>463.22</v>
      </c>
      <c r="F10672">
        <f t="shared" si="166"/>
        <v>1852.88</v>
      </c>
    </row>
    <row r="10673" spans="1:6">
      <c r="A10673" s="4">
        <v>10672</v>
      </c>
      <c r="B10673" s="5">
        <v>1</v>
      </c>
      <c r="C10673" s="6">
        <v>8854</v>
      </c>
      <c r="D10673" s="6">
        <v>4554</v>
      </c>
      <c r="E10673">
        <f>VLOOKUP(Чек_позиція!C10673,Товар!A:G,7,FALSE)</f>
        <v>404.6</v>
      </c>
      <c r="F10673">
        <f t="shared" si="166"/>
        <v>404.6</v>
      </c>
    </row>
    <row r="10674" spans="1:6">
      <c r="A10674" s="4">
        <v>10673</v>
      </c>
      <c r="B10674" s="5">
        <v>2</v>
      </c>
      <c r="C10674" s="6">
        <v>6163</v>
      </c>
      <c r="D10674" s="6">
        <v>4555</v>
      </c>
      <c r="E10674">
        <f>VLOOKUP(Чек_позиція!C10674,Товар!A:G,7,FALSE)</f>
        <v>298.38</v>
      </c>
      <c r="F10674">
        <f t="shared" si="166"/>
        <v>596.76</v>
      </c>
    </row>
    <row r="10675" spans="1:6">
      <c r="A10675" s="4">
        <v>10674</v>
      </c>
      <c r="B10675" s="5">
        <v>2</v>
      </c>
      <c r="C10675" s="6">
        <v>2310</v>
      </c>
      <c r="D10675" s="6">
        <v>4555</v>
      </c>
      <c r="E10675">
        <f>VLOOKUP(Чек_позиція!C10675,Товар!A:G,7,FALSE)</f>
        <v>439.47</v>
      </c>
      <c r="F10675">
        <f t="shared" si="166"/>
        <v>878.94</v>
      </c>
    </row>
    <row r="10676" spans="1:6">
      <c r="A10676" s="4">
        <v>10675</v>
      </c>
      <c r="B10676" s="5">
        <v>2</v>
      </c>
      <c r="C10676" s="6">
        <v>4742</v>
      </c>
      <c r="D10676" s="6">
        <v>4555</v>
      </c>
      <c r="E10676">
        <f>VLOOKUP(Чек_позиція!C10676,Товар!A:G,7,FALSE)</f>
        <v>304.41000000000003</v>
      </c>
      <c r="F10676">
        <f t="shared" si="166"/>
        <v>608.82000000000005</v>
      </c>
    </row>
    <row r="10677" spans="1:6">
      <c r="A10677" s="4">
        <v>10676</v>
      </c>
      <c r="B10677" s="5">
        <v>3</v>
      </c>
      <c r="C10677" s="6">
        <v>9824</v>
      </c>
      <c r="D10677" s="6">
        <v>4555</v>
      </c>
      <c r="E10677">
        <f>VLOOKUP(Чек_позиція!C10677,Товар!A:G,7,FALSE)</f>
        <v>743.05</v>
      </c>
      <c r="F10677">
        <f t="shared" si="166"/>
        <v>2229.1499999999996</v>
      </c>
    </row>
    <row r="10678" spans="1:6">
      <c r="A10678" s="4">
        <v>10677</v>
      </c>
      <c r="B10678" s="5">
        <v>3</v>
      </c>
      <c r="C10678" s="6">
        <v>3603</v>
      </c>
      <c r="D10678" s="6">
        <v>4556</v>
      </c>
      <c r="E10678">
        <f>VLOOKUP(Чек_позиція!C10678,Товар!A:G,7,FALSE)</f>
        <v>238.55</v>
      </c>
      <c r="F10678">
        <f t="shared" si="166"/>
        <v>715.65000000000009</v>
      </c>
    </row>
    <row r="10679" spans="1:6">
      <c r="A10679" s="4">
        <v>10678</v>
      </c>
      <c r="B10679" s="5">
        <v>1</v>
      </c>
      <c r="C10679" s="6">
        <v>9735</v>
      </c>
      <c r="D10679" s="6">
        <v>4557</v>
      </c>
      <c r="E10679">
        <f>VLOOKUP(Чек_позиція!C10679,Товар!A:G,7,FALSE)</f>
        <v>638.09</v>
      </c>
      <c r="F10679">
        <f t="shared" si="166"/>
        <v>638.09</v>
      </c>
    </row>
    <row r="10680" spans="1:6">
      <c r="A10680" s="4">
        <v>10679</v>
      </c>
      <c r="B10680" s="5">
        <v>2</v>
      </c>
      <c r="C10680" s="6">
        <v>681</v>
      </c>
      <c r="D10680" s="6">
        <v>4557</v>
      </c>
      <c r="E10680">
        <f>VLOOKUP(Чек_позиція!C10680,Товар!A:G,7,FALSE)</f>
        <v>392.71</v>
      </c>
      <c r="F10680">
        <f t="shared" si="166"/>
        <v>785.42</v>
      </c>
    </row>
    <row r="10681" spans="1:6">
      <c r="A10681" s="4">
        <v>10680</v>
      </c>
      <c r="B10681" s="5">
        <v>1</v>
      </c>
      <c r="C10681" s="6">
        <v>515</v>
      </c>
      <c r="D10681" s="6">
        <v>4557</v>
      </c>
      <c r="E10681">
        <f>VLOOKUP(Чек_позиція!C10681,Товар!A:G,7,FALSE)</f>
        <v>824.44</v>
      </c>
      <c r="F10681">
        <f t="shared" si="166"/>
        <v>824.44</v>
      </c>
    </row>
    <row r="10682" spans="1:6">
      <c r="A10682" s="4">
        <v>10681</v>
      </c>
      <c r="B10682" s="5">
        <v>4</v>
      </c>
      <c r="C10682" s="6">
        <v>1419</v>
      </c>
      <c r="D10682" s="6">
        <v>4557</v>
      </c>
      <c r="E10682">
        <f>VLOOKUP(Чек_позиція!C10682,Товар!A:G,7,FALSE)</f>
        <v>49.92</v>
      </c>
      <c r="F10682">
        <f t="shared" si="166"/>
        <v>199.68</v>
      </c>
    </row>
    <row r="10683" spans="1:6">
      <c r="A10683" s="4">
        <v>10682</v>
      </c>
      <c r="B10683" s="5">
        <v>1</v>
      </c>
      <c r="C10683" s="6">
        <v>994</v>
      </c>
      <c r="D10683" s="6">
        <v>4557</v>
      </c>
      <c r="E10683">
        <f>VLOOKUP(Чек_позиція!C10683,Товар!A:G,7,FALSE)</f>
        <v>435.01</v>
      </c>
      <c r="F10683">
        <f t="shared" si="166"/>
        <v>435.01</v>
      </c>
    </row>
    <row r="10684" spans="1:6">
      <c r="A10684" s="4">
        <v>10683</v>
      </c>
      <c r="B10684" s="5">
        <v>1</v>
      </c>
      <c r="C10684" s="6">
        <v>7468</v>
      </c>
      <c r="D10684" s="6">
        <v>4558</v>
      </c>
      <c r="E10684">
        <f>VLOOKUP(Чек_позиція!C10684,Товар!A:G,7,FALSE)</f>
        <v>702.74</v>
      </c>
      <c r="F10684">
        <f t="shared" si="166"/>
        <v>702.74</v>
      </c>
    </row>
    <row r="10685" spans="1:6">
      <c r="A10685" s="4">
        <v>10684</v>
      </c>
      <c r="B10685" s="5">
        <v>2</v>
      </c>
      <c r="C10685" s="6">
        <v>6560</v>
      </c>
      <c r="D10685" s="6">
        <v>4558</v>
      </c>
      <c r="E10685">
        <f>VLOOKUP(Чек_позиція!C10685,Товар!A:G,7,FALSE)</f>
        <v>447.17</v>
      </c>
      <c r="F10685">
        <f t="shared" si="166"/>
        <v>894.34</v>
      </c>
    </row>
    <row r="10686" spans="1:6">
      <c r="A10686" s="4">
        <v>10685</v>
      </c>
      <c r="B10686" s="5">
        <v>2</v>
      </c>
      <c r="C10686" s="6">
        <v>9158</v>
      </c>
      <c r="D10686" s="6">
        <v>4558</v>
      </c>
      <c r="E10686">
        <f>VLOOKUP(Чек_позиція!C10686,Товар!A:G,7,FALSE)</f>
        <v>724.41</v>
      </c>
      <c r="F10686">
        <f t="shared" si="166"/>
        <v>1448.82</v>
      </c>
    </row>
    <row r="10687" spans="1:6">
      <c r="A10687" s="4">
        <v>10686</v>
      </c>
      <c r="B10687" s="5">
        <v>3</v>
      </c>
      <c r="C10687" s="6">
        <v>2370</v>
      </c>
      <c r="D10687" s="6">
        <v>4559</v>
      </c>
      <c r="E10687">
        <f>VLOOKUP(Чек_позиція!C10687,Товар!A:G,7,FALSE)</f>
        <v>527.09</v>
      </c>
      <c r="F10687">
        <f t="shared" si="166"/>
        <v>1581.27</v>
      </c>
    </row>
    <row r="10688" spans="1:6">
      <c r="A10688" s="4">
        <v>10687</v>
      </c>
      <c r="B10688" s="5">
        <v>3</v>
      </c>
      <c r="C10688" s="6">
        <v>1565</v>
      </c>
      <c r="D10688" s="6">
        <v>4559</v>
      </c>
      <c r="E10688">
        <f>VLOOKUP(Чек_позиція!C10688,Товар!A:G,7,FALSE)</f>
        <v>306.69</v>
      </c>
      <c r="F10688">
        <f t="shared" si="166"/>
        <v>920.06999999999994</v>
      </c>
    </row>
    <row r="10689" spans="1:6">
      <c r="A10689" s="4">
        <v>10688</v>
      </c>
      <c r="B10689" s="5">
        <v>3</v>
      </c>
      <c r="C10689" s="6">
        <v>1977</v>
      </c>
      <c r="D10689" s="6">
        <v>4559</v>
      </c>
      <c r="E10689">
        <f>VLOOKUP(Чек_позиція!C10689,Товар!A:G,7,FALSE)</f>
        <v>871.14</v>
      </c>
      <c r="F10689">
        <f t="shared" si="166"/>
        <v>2613.42</v>
      </c>
    </row>
    <row r="10690" spans="1:6">
      <c r="A10690" s="4">
        <v>10689</v>
      </c>
      <c r="B10690" s="5">
        <v>2</v>
      </c>
      <c r="C10690" s="6">
        <v>3413</v>
      </c>
      <c r="D10690" s="6">
        <v>4559</v>
      </c>
      <c r="E10690">
        <f>VLOOKUP(Чек_позиція!C10690,Товар!A:G,7,FALSE)</f>
        <v>42.45</v>
      </c>
      <c r="F10690">
        <f t="shared" si="166"/>
        <v>84.9</v>
      </c>
    </row>
    <row r="10691" spans="1:6">
      <c r="A10691" s="4">
        <v>10690</v>
      </c>
      <c r="B10691" s="5">
        <v>4</v>
      </c>
      <c r="C10691" s="6">
        <v>2016</v>
      </c>
      <c r="D10691" s="6">
        <v>4559</v>
      </c>
      <c r="E10691">
        <f>VLOOKUP(Чек_позиція!C10691,Товар!A:G,7,FALSE)</f>
        <v>590.62</v>
      </c>
      <c r="F10691">
        <f t="shared" ref="F10691:F10754" si="167">B10691*E10691</f>
        <v>2362.48</v>
      </c>
    </row>
    <row r="10692" spans="1:6">
      <c r="A10692" s="4">
        <v>10691</v>
      </c>
      <c r="B10692" s="5">
        <v>1</v>
      </c>
      <c r="C10692" s="6">
        <v>7130</v>
      </c>
      <c r="D10692" s="6">
        <v>4560</v>
      </c>
      <c r="E10692">
        <f>VLOOKUP(Чек_позиція!C10692,Товар!A:G,7,FALSE)</f>
        <v>283.83999999999997</v>
      </c>
      <c r="F10692">
        <f t="shared" si="167"/>
        <v>283.83999999999997</v>
      </c>
    </row>
    <row r="10693" spans="1:6">
      <c r="A10693" s="4">
        <v>10692</v>
      </c>
      <c r="B10693" s="5">
        <v>1</v>
      </c>
      <c r="C10693" s="6">
        <v>560</v>
      </c>
      <c r="D10693" s="6">
        <v>4560</v>
      </c>
      <c r="E10693">
        <f>VLOOKUP(Чек_позиція!C10693,Товар!A:G,7,FALSE)</f>
        <v>85.17</v>
      </c>
      <c r="F10693">
        <f t="shared" si="167"/>
        <v>85.17</v>
      </c>
    </row>
    <row r="10694" spans="1:6">
      <c r="A10694" s="4">
        <v>10693</v>
      </c>
      <c r="B10694" s="5">
        <v>1</v>
      </c>
      <c r="C10694" s="6">
        <v>4411</v>
      </c>
      <c r="D10694" s="6">
        <v>4560</v>
      </c>
      <c r="E10694">
        <f>VLOOKUP(Чек_позиція!C10694,Товар!A:G,7,FALSE)</f>
        <v>178.87</v>
      </c>
      <c r="F10694">
        <f t="shared" si="167"/>
        <v>178.87</v>
      </c>
    </row>
    <row r="10695" spans="1:6">
      <c r="A10695" s="4">
        <v>10694</v>
      </c>
      <c r="B10695" s="5">
        <v>1</v>
      </c>
      <c r="C10695" s="6">
        <v>9704</v>
      </c>
      <c r="D10695" s="6">
        <v>4561</v>
      </c>
      <c r="E10695">
        <f>VLOOKUP(Чек_позиція!C10695,Товар!A:G,7,FALSE)</f>
        <v>53.18</v>
      </c>
      <c r="F10695">
        <f t="shared" si="167"/>
        <v>53.18</v>
      </c>
    </row>
    <row r="10696" spans="1:6">
      <c r="A10696" s="4">
        <v>10695</v>
      </c>
      <c r="B10696" s="5">
        <v>1</v>
      </c>
      <c r="C10696" s="6">
        <v>175</v>
      </c>
      <c r="D10696" s="6">
        <v>4561</v>
      </c>
      <c r="E10696">
        <f>VLOOKUP(Чек_позиція!C10696,Товар!A:G,7,FALSE)</f>
        <v>929.51</v>
      </c>
      <c r="F10696">
        <f t="shared" si="167"/>
        <v>929.51</v>
      </c>
    </row>
    <row r="10697" spans="1:6">
      <c r="A10697" s="4">
        <v>10696</v>
      </c>
      <c r="B10697" s="5">
        <v>3</v>
      </c>
      <c r="C10697" s="6">
        <v>4914</v>
      </c>
      <c r="D10697" s="6">
        <v>4562</v>
      </c>
      <c r="E10697">
        <f>VLOOKUP(Чек_позиція!C10697,Товар!A:G,7,FALSE)</f>
        <v>431.73</v>
      </c>
      <c r="F10697">
        <f t="shared" si="167"/>
        <v>1295.19</v>
      </c>
    </row>
    <row r="10698" spans="1:6">
      <c r="A10698" s="4">
        <v>10697</v>
      </c>
      <c r="B10698" s="5">
        <v>4</v>
      </c>
      <c r="C10698" s="6">
        <v>6886</v>
      </c>
      <c r="D10698" s="6">
        <v>4562</v>
      </c>
      <c r="E10698">
        <f>VLOOKUP(Чек_позиція!C10698,Товар!A:G,7,FALSE)</f>
        <v>776.24</v>
      </c>
      <c r="F10698">
        <f t="shared" si="167"/>
        <v>3104.96</v>
      </c>
    </row>
    <row r="10699" spans="1:6">
      <c r="A10699" s="4">
        <v>10698</v>
      </c>
      <c r="B10699" s="5">
        <v>1</v>
      </c>
      <c r="C10699" s="6">
        <v>4799</v>
      </c>
      <c r="D10699" s="6">
        <v>4563</v>
      </c>
      <c r="E10699">
        <f>VLOOKUP(Чек_позиція!C10699,Товар!A:G,7,FALSE)</f>
        <v>689.41</v>
      </c>
      <c r="F10699">
        <f t="shared" si="167"/>
        <v>689.41</v>
      </c>
    </row>
    <row r="10700" spans="1:6">
      <c r="A10700" s="4">
        <v>10699</v>
      </c>
      <c r="B10700" s="5">
        <v>2</v>
      </c>
      <c r="C10700" s="6">
        <v>2405</v>
      </c>
      <c r="D10700" s="6">
        <v>4564</v>
      </c>
      <c r="E10700">
        <f>VLOOKUP(Чек_позиція!C10700,Товар!A:G,7,FALSE)</f>
        <v>884.19</v>
      </c>
      <c r="F10700">
        <f t="shared" si="167"/>
        <v>1768.38</v>
      </c>
    </row>
    <row r="10701" spans="1:6">
      <c r="A10701" s="4">
        <v>10700</v>
      </c>
      <c r="B10701" s="5">
        <v>1</v>
      </c>
      <c r="C10701" s="6">
        <v>3367</v>
      </c>
      <c r="D10701" s="6">
        <v>4564</v>
      </c>
      <c r="E10701">
        <f>VLOOKUP(Чек_позиція!C10701,Товар!A:G,7,FALSE)</f>
        <v>381.64</v>
      </c>
      <c r="F10701">
        <f t="shared" si="167"/>
        <v>381.64</v>
      </c>
    </row>
    <row r="10702" spans="1:6">
      <c r="A10702" s="4">
        <v>10701</v>
      </c>
      <c r="B10702" s="5">
        <v>3</v>
      </c>
      <c r="C10702" s="6">
        <v>5198</v>
      </c>
      <c r="D10702" s="6">
        <v>4565</v>
      </c>
      <c r="E10702">
        <f>VLOOKUP(Чек_позиція!C10702,Товар!A:G,7,FALSE)</f>
        <v>621.46</v>
      </c>
      <c r="F10702">
        <f t="shared" si="167"/>
        <v>1864.38</v>
      </c>
    </row>
    <row r="10703" spans="1:6">
      <c r="A10703" s="4">
        <v>10702</v>
      </c>
      <c r="B10703" s="5">
        <v>4</v>
      </c>
      <c r="C10703" s="6">
        <v>987</v>
      </c>
      <c r="D10703" s="6">
        <v>4565</v>
      </c>
      <c r="E10703">
        <f>VLOOKUP(Чек_позиція!C10703,Товар!A:G,7,FALSE)</f>
        <v>441.78</v>
      </c>
      <c r="F10703">
        <f t="shared" si="167"/>
        <v>1767.12</v>
      </c>
    </row>
    <row r="10704" spans="1:6">
      <c r="A10704" s="4">
        <v>10703</v>
      </c>
      <c r="B10704" s="5">
        <v>4</v>
      </c>
      <c r="C10704" s="6">
        <v>5404</v>
      </c>
      <c r="D10704" s="6">
        <v>4565</v>
      </c>
      <c r="E10704">
        <f>VLOOKUP(Чек_позиція!C10704,Товар!A:G,7,FALSE)</f>
        <v>779.7</v>
      </c>
      <c r="F10704">
        <f t="shared" si="167"/>
        <v>3118.8</v>
      </c>
    </row>
    <row r="10705" spans="1:6">
      <c r="A10705" s="4">
        <v>10704</v>
      </c>
      <c r="B10705" s="5">
        <v>3</v>
      </c>
      <c r="C10705" s="6">
        <v>1692</v>
      </c>
      <c r="D10705" s="6">
        <v>4565</v>
      </c>
      <c r="E10705">
        <f>VLOOKUP(Чек_позиція!C10705,Товар!A:G,7,FALSE)</f>
        <v>789.15</v>
      </c>
      <c r="F10705">
        <f t="shared" si="167"/>
        <v>2367.4499999999998</v>
      </c>
    </row>
    <row r="10706" spans="1:6">
      <c r="A10706" s="4">
        <v>10705</v>
      </c>
      <c r="B10706" s="5">
        <v>3</v>
      </c>
      <c r="C10706" s="6">
        <v>7982</v>
      </c>
      <c r="D10706" s="6">
        <v>4565</v>
      </c>
      <c r="E10706">
        <f>VLOOKUP(Чек_позиція!C10706,Товар!A:G,7,FALSE)</f>
        <v>56.44</v>
      </c>
      <c r="F10706">
        <f t="shared" si="167"/>
        <v>169.32</v>
      </c>
    </row>
    <row r="10707" spans="1:6">
      <c r="A10707" s="4">
        <v>10706</v>
      </c>
      <c r="B10707" s="5">
        <v>3</v>
      </c>
      <c r="C10707" s="6">
        <v>651</v>
      </c>
      <c r="D10707" s="6">
        <v>4566</v>
      </c>
      <c r="E10707">
        <f>VLOOKUP(Чек_позиція!C10707,Товар!A:G,7,FALSE)</f>
        <v>86.69</v>
      </c>
      <c r="F10707">
        <f t="shared" si="167"/>
        <v>260.07</v>
      </c>
    </row>
    <row r="10708" spans="1:6">
      <c r="A10708" s="4">
        <v>10707</v>
      </c>
      <c r="B10708" s="5">
        <v>3</v>
      </c>
      <c r="C10708" s="6">
        <v>6115</v>
      </c>
      <c r="D10708" s="6">
        <v>4567</v>
      </c>
      <c r="E10708">
        <f>VLOOKUP(Чек_позиція!C10708,Товар!A:G,7,FALSE)</f>
        <v>541.05999999999995</v>
      </c>
      <c r="F10708">
        <f t="shared" si="167"/>
        <v>1623.1799999999998</v>
      </c>
    </row>
    <row r="10709" spans="1:6">
      <c r="A10709" s="4">
        <v>10708</v>
      </c>
      <c r="B10709" s="5">
        <v>2</v>
      </c>
      <c r="C10709" s="6">
        <v>3167</v>
      </c>
      <c r="D10709" s="6">
        <v>4567</v>
      </c>
      <c r="E10709">
        <f>VLOOKUP(Чек_позиція!C10709,Товар!A:G,7,FALSE)</f>
        <v>131.44</v>
      </c>
      <c r="F10709">
        <f t="shared" si="167"/>
        <v>262.88</v>
      </c>
    </row>
    <row r="10710" spans="1:6">
      <c r="A10710" s="4">
        <v>10709</v>
      </c>
      <c r="B10710" s="5">
        <v>3</v>
      </c>
      <c r="C10710" s="6">
        <v>5738</v>
      </c>
      <c r="D10710" s="6">
        <v>4568</v>
      </c>
      <c r="E10710">
        <f>VLOOKUP(Чек_позиція!C10710,Товар!A:G,7,FALSE)</f>
        <v>133.71</v>
      </c>
      <c r="F10710">
        <f t="shared" si="167"/>
        <v>401.13</v>
      </c>
    </row>
    <row r="10711" spans="1:6">
      <c r="A10711" s="4">
        <v>10710</v>
      </c>
      <c r="B10711" s="5">
        <v>4</v>
      </c>
      <c r="C10711" s="6">
        <v>7225</v>
      </c>
      <c r="D10711" s="6">
        <v>4568</v>
      </c>
      <c r="E10711">
        <f>VLOOKUP(Чек_позиція!C10711,Товар!A:G,7,FALSE)</f>
        <v>74.150000000000006</v>
      </c>
      <c r="F10711">
        <f t="shared" si="167"/>
        <v>296.60000000000002</v>
      </c>
    </row>
    <row r="10712" spans="1:6">
      <c r="A10712" s="4">
        <v>10711</v>
      </c>
      <c r="B10712" s="5">
        <v>2</v>
      </c>
      <c r="C10712" s="6">
        <v>8143</v>
      </c>
      <c r="D10712" s="6">
        <v>4569</v>
      </c>
      <c r="E10712">
        <f>VLOOKUP(Чек_позиція!C10712,Товар!A:G,7,FALSE)</f>
        <v>611.4</v>
      </c>
      <c r="F10712">
        <f t="shared" si="167"/>
        <v>1222.8</v>
      </c>
    </row>
    <row r="10713" spans="1:6">
      <c r="A10713" s="4">
        <v>10712</v>
      </c>
      <c r="B10713" s="5">
        <v>1</v>
      </c>
      <c r="C10713" s="6">
        <v>2648</v>
      </c>
      <c r="D10713" s="6">
        <v>4569</v>
      </c>
      <c r="E10713">
        <f>VLOOKUP(Чек_позиція!C10713,Товар!A:G,7,FALSE)</f>
        <v>828.38</v>
      </c>
      <c r="F10713">
        <f t="shared" si="167"/>
        <v>828.38</v>
      </c>
    </row>
    <row r="10714" spans="1:6">
      <c r="A10714" s="4">
        <v>10713</v>
      </c>
      <c r="B10714" s="5">
        <v>3</v>
      </c>
      <c r="C10714" s="6">
        <v>5901</v>
      </c>
      <c r="D10714" s="6">
        <v>4569</v>
      </c>
      <c r="E10714">
        <f>VLOOKUP(Чек_позиція!C10714,Товар!A:G,7,FALSE)</f>
        <v>204.74</v>
      </c>
      <c r="F10714">
        <f t="shared" si="167"/>
        <v>614.22</v>
      </c>
    </row>
    <row r="10715" spans="1:6">
      <c r="A10715" s="4">
        <v>10714</v>
      </c>
      <c r="B10715" s="5">
        <v>4</v>
      </c>
      <c r="C10715" s="6">
        <v>2282</v>
      </c>
      <c r="D10715" s="6">
        <v>4569</v>
      </c>
      <c r="E10715">
        <f>VLOOKUP(Чек_позиція!C10715,Товар!A:G,7,FALSE)</f>
        <v>235.23</v>
      </c>
      <c r="F10715">
        <f t="shared" si="167"/>
        <v>940.92</v>
      </c>
    </row>
    <row r="10716" spans="1:6">
      <c r="A10716" s="4">
        <v>10715</v>
      </c>
      <c r="B10716" s="5">
        <v>2</v>
      </c>
      <c r="C10716" s="6">
        <v>1669</v>
      </c>
      <c r="D10716" s="6">
        <v>4570</v>
      </c>
      <c r="E10716">
        <f>VLOOKUP(Чек_позиція!C10716,Товар!A:G,7,FALSE)</f>
        <v>201.17</v>
      </c>
      <c r="F10716">
        <f t="shared" si="167"/>
        <v>402.34</v>
      </c>
    </row>
    <row r="10717" spans="1:6">
      <c r="A10717" s="4">
        <v>10716</v>
      </c>
      <c r="B10717" s="5">
        <v>1</v>
      </c>
      <c r="C10717" s="6">
        <v>4272</v>
      </c>
      <c r="D10717" s="6">
        <v>4570</v>
      </c>
      <c r="E10717">
        <f>VLOOKUP(Чек_позиція!C10717,Товар!A:G,7,FALSE)</f>
        <v>621.54</v>
      </c>
      <c r="F10717">
        <f t="shared" si="167"/>
        <v>621.54</v>
      </c>
    </row>
    <row r="10718" spans="1:6">
      <c r="A10718" s="4">
        <v>10717</v>
      </c>
      <c r="B10718" s="5">
        <v>3</v>
      </c>
      <c r="C10718" s="6">
        <v>8909</v>
      </c>
      <c r="D10718" s="6">
        <v>4571</v>
      </c>
      <c r="E10718">
        <f>VLOOKUP(Чек_позиція!C10718,Товар!A:G,7,FALSE)</f>
        <v>564.79</v>
      </c>
      <c r="F10718">
        <f t="shared" si="167"/>
        <v>1694.37</v>
      </c>
    </row>
    <row r="10719" spans="1:6">
      <c r="A10719" s="4">
        <v>10718</v>
      </c>
      <c r="B10719" s="5">
        <v>4</v>
      </c>
      <c r="C10719" s="6">
        <v>1032</v>
      </c>
      <c r="D10719" s="6">
        <v>4571</v>
      </c>
      <c r="E10719">
        <f>VLOOKUP(Чек_позиція!C10719,Товар!A:G,7,FALSE)</f>
        <v>852.64</v>
      </c>
      <c r="F10719">
        <f t="shared" si="167"/>
        <v>3410.56</v>
      </c>
    </row>
    <row r="10720" spans="1:6">
      <c r="A10720" s="4">
        <v>10719</v>
      </c>
      <c r="B10720" s="5">
        <v>4</v>
      </c>
      <c r="C10720" s="6">
        <v>1635</v>
      </c>
      <c r="D10720" s="6">
        <v>4571</v>
      </c>
      <c r="E10720">
        <f>VLOOKUP(Чек_позиція!C10720,Товар!A:G,7,FALSE)</f>
        <v>329.1</v>
      </c>
      <c r="F10720">
        <f t="shared" si="167"/>
        <v>1316.4</v>
      </c>
    </row>
    <row r="10721" spans="1:6">
      <c r="A10721" s="4">
        <v>10720</v>
      </c>
      <c r="B10721" s="5">
        <v>2</v>
      </c>
      <c r="C10721" s="6">
        <v>7828</v>
      </c>
      <c r="D10721" s="6">
        <v>4571</v>
      </c>
      <c r="E10721">
        <f>VLOOKUP(Чек_позиція!C10721,Товар!A:G,7,FALSE)</f>
        <v>252.65</v>
      </c>
      <c r="F10721">
        <f t="shared" si="167"/>
        <v>505.3</v>
      </c>
    </row>
    <row r="10722" spans="1:6">
      <c r="A10722" s="4">
        <v>10721</v>
      </c>
      <c r="B10722" s="5">
        <v>2</v>
      </c>
      <c r="C10722" s="6">
        <v>2828</v>
      </c>
      <c r="D10722" s="6">
        <v>4571</v>
      </c>
      <c r="E10722">
        <f>VLOOKUP(Чек_позиція!C10722,Товар!A:G,7,FALSE)</f>
        <v>283.58</v>
      </c>
      <c r="F10722">
        <f t="shared" si="167"/>
        <v>567.16</v>
      </c>
    </row>
    <row r="10723" spans="1:6">
      <c r="A10723" s="4">
        <v>10722</v>
      </c>
      <c r="B10723" s="5">
        <v>4</v>
      </c>
      <c r="C10723" s="6">
        <v>283</v>
      </c>
      <c r="D10723" s="6">
        <v>4572</v>
      </c>
      <c r="E10723">
        <f>VLOOKUP(Чек_позиція!C10723,Товар!A:G,7,FALSE)</f>
        <v>687.6</v>
      </c>
      <c r="F10723">
        <f t="shared" si="167"/>
        <v>2750.4</v>
      </c>
    </row>
    <row r="10724" spans="1:6">
      <c r="A10724" s="4">
        <v>10723</v>
      </c>
      <c r="B10724" s="5">
        <v>4</v>
      </c>
      <c r="C10724" s="6">
        <v>3361</v>
      </c>
      <c r="D10724" s="6">
        <v>4572</v>
      </c>
      <c r="E10724">
        <f>VLOOKUP(Чек_позиція!C10724,Товар!A:G,7,FALSE)</f>
        <v>285.08</v>
      </c>
      <c r="F10724">
        <f t="shared" si="167"/>
        <v>1140.32</v>
      </c>
    </row>
    <row r="10725" spans="1:6">
      <c r="A10725" s="4">
        <v>10724</v>
      </c>
      <c r="B10725" s="5">
        <v>2</v>
      </c>
      <c r="C10725" s="6">
        <v>6588</v>
      </c>
      <c r="D10725" s="6">
        <v>4572</v>
      </c>
      <c r="E10725">
        <f>VLOOKUP(Чек_позиція!C10725,Товар!A:G,7,FALSE)</f>
        <v>595.41999999999996</v>
      </c>
      <c r="F10725">
        <f t="shared" si="167"/>
        <v>1190.8399999999999</v>
      </c>
    </row>
    <row r="10726" spans="1:6">
      <c r="A10726" s="4">
        <v>10725</v>
      </c>
      <c r="B10726" s="5">
        <v>4</v>
      </c>
      <c r="C10726" s="6">
        <v>9724</v>
      </c>
      <c r="D10726" s="6">
        <v>4572</v>
      </c>
      <c r="E10726">
        <f>VLOOKUP(Чек_позиція!C10726,Товар!A:G,7,FALSE)</f>
        <v>147.32</v>
      </c>
      <c r="F10726">
        <f t="shared" si="167"/>
        <v>589.28</v>
      </c>
    </row>
    <row r="10727" spans="1:6">
      <c r="A10727" s="4">
        <v>10726</v>
      </c>
      <c r="B10727" s="5">
        <v>1</v>
      </c>
      <c r="C10727" s="6">
        <v>541</v>
      </c>
      <c r="D10727" s="6">
        <v>4572</v>
      </c>
      <c r="E10727">
        <f>VLOOKUP(Чек_позиція!C10727,Товар!A:G,7,FALSE)</f>
        <v>247.68</v>
      </c>
      <c r="F10727">
        <f t="shared" si="167"/>
        <v>247.68</v>
      </c>
    </row>
    <row r="10728" spans="1:6">
      <c r="A10728" s="4">
        <v>10727</v>
      </c>
      <c r="B10728" s="5">
        <v>4</v>
      </c>
      <c r="C10728" s="6">
        <v>3649</v>
      </c>
      <c r="D10728" s="6">
        <v>4573</v>
      </c>
      <c r="E10728">
        <f>VLOOKUP(Чек_позиція!C10728,Товар!A:G,7,FALSE)</f>
        <v>300.82</v>
      </c>
      <c r="F10728">
        <f t="shared" si="167"/>
        <v>1203.28</v>
      </c>
    </row>
    <row r="10729" spans="1:6">
      <c r="A10729" s="4">
        <v>10728</v>
      </c>
      <c r="B10729" s="5">
        <v>2</v>
      </c>
      <c r="C10729" s="6">
        <v>6569</v>
      </c>
      <c r="D10729" s="6">
        <v>4573</v>
      </c>
      <c r="E10729">
        <f>VLOOKUP(Чек_позиція!C10729,Товар!A:G,7,FALSE)</f>
        <v>276.89999999999998</v>
      </c>
      <c r="F10729">
        <f t="shared" si="167"/>
        <v>553.79999999999995</v>
      </c>
    </row>
    <row r="10730" spans="1:6">
      <c r="A10730" s="4">
        <v>10729</v>
      </c>
      <c r="B10730" s="5">
        <v>4</v>
      </c>
      <c r="C10730" s="6">
        <v>3842</v>
      </c>
      <c r="D10730" s="6">
        <v>4574</v>
      </c>
      <c r="E10730">
        <f>VLOOKUP(Чек_позиція!C10730,Товар!A:G,7,FALSE)</f>
        <v>875.85</v>
      </c>
      <c r="F10730">
        <f t="shared" si="167"/>
        <v>3503.4</v>
      </c>
    </row>
    <row r="10731" spans="1:6">
      <c r="A10731" s="4">
        <v>10730</v>
      </c>
      <c r="B10731" s="5">
        <v>3</v>
      </c>
      <c r="C10731" s="6">
        <v>2525</v>
      </c>
      <c r="D10731" s="6">
        <v>4574</v>
      </c>
      <c r="E10731">
        <f>VLOOKUP(Чек_позиція!C10731,Товар!A:G,7,FALSE)</f>
        <v>435.11</v>
      </c>
      <c r="F10731">
        <f t="shared" si="167"/>
        <v>1305.33</v>
      </c>
    </row>
    <row r="10732" spans="1:6">
      <c r="A10732" s="4">
        <v>10731</v>
      </c>
      <c r="B10732" s="5">
        <v>2</v>
      </c>
      <c r="C10732" s="6">
        <v>8730</v>
      </c>
      <c r="D10732" s="6">
        <v>4574</v>
      </c>
      <c r="E10732">
        <f>VLOOKUP(Чек_позиція!C10732,Товар!A:G,7,FALSE)</f>
        <v>401.33</v>
      </c>
      <c r="F10732">
        <f t="shared" si="167"/>
        <v>802.66</v>
      </c>
    </row>
    <row r="10733" spans="1:6">
      <c r="A10733" s="4">
        <v>10732</v>
      </c>
      <c r="B10733" s="5">
        <v>4</v>
      </c>
      <c r="C10733" s="6">
        <v>9910</v>
      </c>
      <c r="D10733" s="6">
        <v>4574</v>
      </c>
      <c r="E10733">
        <f>VLOOKUP(Чек_позиція!C10733,Товар!A:G,7,FALSE)</f>
        <v>420.19</v>
      </c>
      <c r="F10733">
        <f t="shared" si="167"/>
        <v>1680.76</v>
      </c>
    </row>
    <row r="10734" spans="1:6">
      <c r="A10734" s="4">
        <v>10733</v>
      </c>
      <c r="B10734" s="5">
        <v>4</v>
      </c>
      <c r="C10734" s="6">
        <v>9951</v>
      </c>
      <c r="D10734" s="6">
        <v>4575</v>
      </c>
      <c r="E10734">
        <f>VLOOKUP(Чек_позиція!C10734,Товар!A:G,7,FALSE)</f>
        <v>939.08</v>
      </c>
      <c r="F10734">
        <f t="shared" si="167"/>
        <v>3756.32</v>
      </c>
    </row>
    <row r="10735" spans="1:6">
      <c r="A10735" s="4">
        <v>10734</v>
      </c>
      <c r="B10735" s="5">
        <v>4</v>
      </c>
      <c r="C10735" s="6">
        <v>8551</v>
      </c>
      <c r="D10735" s="6">
        <v>4575</v>
      </c>
      <c r="E10735">
        <f>VLOOKUP(Чек_позиція!C10735,Товар!A:G,7,FALSE)</f>
        <v>571.86</v>
      </c>
      <c r="F10735">
        <f t="shared" si="167"/>
        <v>2287.44</v>
      </c>
    </row>
    <row r="10736" spans="1:6">
      <c r="A10736" s="4">
        <v>10735</v>
      </c>
      <c r="B10736" s="5">
        <v>1</v>
      </c>
      <c r="C10736" s="6">
        <v>8400</v>
      </c>
      <c r="D10736" s="6">
        <v>4576</v>
      </c>
      <c r="E10736">
        <f>VLOOKUP(Чек_позиція!C10736,Товар!A:G,7,FALSE)</f>
        <v>215.06</v>
      </c>
      <c r="F10736">
        <f t="shared" si="167"/>
        <v>215.06</v>
      </c>
    </row>
    <row r="10737" spans="1:6">
      <c r="A10737" s="4">
        <v>10736</v>
      </c>
      <c r="B10737" s="5">
        <v>4</v>
      </c>
      <c r="C10737" s="6">
        <v>6367</v>
      </c>
      <c r="D10737" s="6">
        <v>4577</v>
      </c>
      <c r="E10737">
        <f>VLOOKUP(Чек_позиція!C10737,Товар!A:G,7,FALSE)</f>
        <v>491.56</v>
      </c>
      <c r="F10737">
        <f t="shared" si="167"/>
        <v>1966.24</v>
      </c>
    </row>
    <row r="10738" spans="1:6">
      <c r="A10738" s="4">
        <v>10737</v>
      </c>
      <c r="B10738" s="5">
        <v>3</v>
      </c>
      <c r="C10738" s="6">
        <v>7258</v>
      </c>
      <c r="D10738" s="6">
        <v>4577</v>
      </c>
      <c r="E10738">
        <f>VLOOKUP(Чек_позиція!C10738,Товар!A:G,7,FALSE)</f>
        <v>170.41</v>
      </c>
      <c r="F10738">
        <f t="shared" si="167"/>
        <v>511.23</v>
      </c>
    </row>
    <row r="10739" spans="1:6">
      <c r="A10739" s="4">
        <v>10738</v>
      </c>
      <c r="B10739" s="5">
        <v>4</v>
      </c>
      <c r="C10739" s="6">
        <v>2821</v>
      </c>
      <c r="D10739" s="6">
        <v>4578</v>
      </c>
      <c r="E10739">
        <f>VLOOKUP(Чек_позиція!C10739,Товар!A:G,7,FALSE)</f>
        <v>144.41</v>
      </c>
      <c r="F10739">
        <f t="shared" si="167"/>
        <v>577.64</v>
      </c>
    </row>
    <row r="10740" spans="1:6">
      <c r="A10740" s="4">
        <v>10739</v>
      </c>
      <c r="B10740" s="5">
        <v>3</v>
      </c>
      <c r="C10740" s="6">
        <v>3818</v>
      </c>
      <c r="D10740" s="6">
        <v>4579</v>
      </c>
      <c r="E10740">
        <f>VLOOKUP(Чек_позиція!C10740,Товар!A:G,7,FALSE)</f>
        <v>590.32000000000005</v>
      </c>
      <c r="F10740">
        <f t="shared" si="167"/>
        <v>1770.96</v>
      </c>
    </row>
    <row r="10741" spans="1:6">
      <c r="A10741" s="4">
        <v>10740</v>
      </c>
      <c r="B10741" s="5">
        <v>4</v>
      </c>
      <c r="C10741" s="6">
        <v>2494</v>
      </c>
      <c r="D10741" s="6">
        <v>4580</v>
      </c>
      <c r="E10741">
        <f>VLOOKUP(Чек_позиція!C10741,Товар!A:G,7,FALSE)</f>
        <v>255.48</v>
      </c>
      <c r="F10741">
        <f t="shared" si="167"/>
        <v>1021.92</v>
      </c>
    </row>
    <row r="10742" spans="1:6">
      <c r="A10742" s="4">
        <v>10741</v>
      </c>
      <c r="B10742" s="5">
        <v>1</v>
      </c>
      <c r="C10742" s="6">
        <v>5043</v>
      </c>
      <c r="D10742" s="6">
        <v>4581</v>
      </c>
      <c r="E10742">
        <f>VLOOKUP(Чек_позиція!C10742,Товар!A:G,7,FALSE)</f>
        <v>68.849999999999994</v>
      </c>
      <c r="F10742">
        <f t="shared" si="167"/>
        <v>68.849999999999994</v>
      </c>
    </row>
    <row r="10743" spans="1:6">
      <c r="A10743" s="4">
        <v>10742</v>
      </c>
      <c r="B10743" s="5">
        <v>4</v>
      </c>
      <c r="C10743" s="6">
        <v>7924</v>
      </c>
      <c r="D10743" s="6">
        <v>4581</v>
      </c>
      <c r="E10743">
        <f>VLOOKUP(Чек_позиція!C10743,Товар!A:G,7,FALSE)</f>
        <v>476.18</v>
      </c>
      <c r="F10743">
        <f t="shared" si="167"/>
        <v>1904.72</v>
      </c>
    </row>
    <row r="10744" spans="1:6">
      <c r="A10744" s="4">
        <v>10743</v>
      </c>
      <c r="B10744" s="5">
        <v>1</v>
      </c>
      <c r="C10744" s="6">
        <v>9355</v>
      </c>
      <c r="D10744" s="6">
        <v>4582</v>
      </c>
      <c r="E10744">
        <f>VLOOKUP(Чек_позиція!C10744,Товар!A:G,7,FALSE)</f>
        <v>259.58</v>
      </c>
      <c r="F10744">
        <f t="shared" si="167"/>
        <v>259.58</v>
      </c>
    </row>
    <row r="10745" spans="1:6">
      <c r="A10745" s="4">
        <v>10744</v>
      </c>
      <c r="B10745" s="5">
        <v>4</v>
      </c>
      <c r="C10745" s="6">
        <v>6936</v>
      </c>
      <c r="D10745" s="6">
        <v>4583</v>
      </c>
      <c r="E10745">
        <f>VLOOKUP(Чек_позиція!C10745,Товар!A:G,7,FALSE)</f>
        <v>159.34</v>
      </c>
      <c r="F10745">
        <f t="shared" si="167"/>
        <v>637.36</v>
      </c>
    </row>
    <row r="10746" spans="1:6">
      <c r="A10746" s="4">
        <v>10745</v>
      </c>
      <c r="B10746" s="5">
        <v>4</v>
      </c>
      <c r="C10746" s="6">
        <v>9735</v>
      </c>
      <c r="D10746" s="6">
        <v>4584</v>
      </c>
      <c r="E10746">
        <f>VLOOKUP(Чек_позиція!C10746,Товар!A:G,7,FALSE)</f>
        <v>638.09</v>
      </c>
      <c r="F10746">
        <f t="shared" si="167"/>
        <v>2552.36</v>
      </c>
    </row>
    <row r="10747" spans="1:6">
      <c r="A10747" s="4">
        <v>10746</v>
      </c>
      <c r="B10747" s="5">
        <v>3</v>
      </c>
      <c r="C10747" s="6">
        <v>2213</v>
      </c>
      <c r="D10747" s="6">
        <v>4584</v>
      </c>
      <c r="E10747">
        <f>VLOOKUP(Чек_позиція!C10747,Товар!A:G,7,FALSE)</f>
        <v>298.88</v>
      </c>
      <c r="F10747">
        <f t="shared" si="167"/>
        <v>896.64</v>
      </c>
    </row>
    <row r="10748" spans="1:6">
      <c r="A10748" s="4">
        <v>10747</v>
      </c>
      <c r="B10748" s="5">
        <v>1</v>
      </c>
      <c r="C10748" s="6">
        <v>5704</v>
      </c>
      <c r="D10748" s="6">
        <v>4584</v>
      </c>
      <c r="E10748">
        <f>VLOOKUP(Чек_позиція!C10748,Товар!A:G,7,FALSE)</f>
        <v>765.69</v>
      </c>
      <c r="F10748">
        <f t="shared" si="167"/>
        <v>765.69</v>
      </c>
    </row>
    <row r="10749" spans="1:6">
      <c r="A10749" s="4">
        <v>10748</v>
      </c>
      <c r="B10749" s="5">
        <v>3</v>
      </c>
      <c r="C10749" s="6">
        <v>7395</v>
      </c>
      <c r="D10749" s="6">
        <v>4584</v>
      </c>
      <c r="E10749">
        <f>VLOOKUP(Чек_позиція!C10749,Товар!A:G,7,FALSE)</f>
        <v>172.96</v>
      </c>
      <c r="F10749">
        <f t="shared" si="167"/>
        <v>518.88</v>
      </c>
    </row>
    <row r="10750" spans="1:6">
      <c r="A10750" s="4">
        <v>10749</v>
      </c>
      <c r="B10750" s="5">
        <v>4</v>
      </c>
      <c r="C10750" s="6">
        <v>7348</v>
      </c>
      <c r="D10750" s="6">
        <v>4585</v>
      </c>
      <c r="E10750">
        <f>VLOOKUP(Чек_позиція!C10750,Товар!A:G,7,FALSE)</f>
        <v>769.47</v>
      </c>
      <c r="F10750">
        <f t="shared" si="167"/>
        <v>3077.88</v>
      </c>
    </row>
    <row r="10751" spans="1:6">
      <c r="A10751" s="4">
        <v>10750</v>
      </c>
      <c r="B10751" s="5">
        <v>2</v>
      </c>
      <c r="C10751" s="6">
        <v>9311</v>
      </c>
      <c r="D10751" s="6">
        <v>4585</v>
      </c>
      <c r="E10751">
        <f>VLOOKUP(Чек_позиція!C10751,Товар!A:G,7,FALSE)</f>
        <v>220.51</v>
      </c>
      <c r="F10751">
        <f t="shared" si="167"/>
        <v>441.02</v>
      </c>
    </row>
    <row r="10752" spans="1:6">
      <c r="A10752" s="4">
        <v>10751</v>
      </c>
      <c r="B10752" s="5">
        <v>1</v>
      </c>
      <c r="C10752" s="6">
        <v>8725</v>
      </c>
      <c r="D10752" s="6">
        <v>4585</v>
      </c>
      <c r="E10752">
        <f>VLOOKUP(Чек_позиція!C10752,Товар!A:G,7,FALSE)</f>
        <v>254.43</v>
      </c>
      <c r="F10752">
        <f t="shared" si="167"/>
        <v>254.43</v>
      </c>
    </row>
    <row r="10753" spans="1:6">
      <c r="A10753" s="4">
        <v>10752</v>
      </c>
      <c r="B10753" s="5">
        <v>1</v>
      </c>
      <c r="C10753" s="6">
        <v>7501</v>
      </c>
      <c r="D10753" s="6">
        <v>4585</v>
      </c>
      <c r="E10753">
        <f>VLOOKUP(Чек_позиція!C10753,Товар!A:G,7,FALSE)</f>
        <v>118.84</v>
      </c>
      <c r="F10753">
        <f t="shared" si="167"/>
        <v>118.84</v>
      </c>
    </row>
    <row r="10754" spans="1:6">
      <c r="A10754" s="4">
        <v>10753</v>
      </c>
      <c r="B10754" s="5">
        <v>3</v>
      </c>
      <c r="C10754" s="6">
        <v>9871</v>
      </c>
      <c r="D10754" s="6">
        <v>4586</v>
      </c>
      <c r="E10754">
        <f>VLOOKUP(Чек_позиція!C10754,Товар!A:G,7,FALSE)</f>
        <v>759.27</v>
      </c>
      <c r="F10754">
        <f t="shared" si="167"/>
        <v>2277.81</v>
      </c>
    </row>
    <row r="10755" spans="1:6">
      <c r="A10755" s="4">
        <v>10754</v>
      </c>
      <c r="B10755" s="5">
        <v>3</v>
      </c>
      <c r="C10755" s="6">
        <v>4687</v>
      </c>
      <c r="D10755" s="6">
        <v>4586</v>
      </c>
      <c r="E10755">
        <f>VLOOKUP(Чек_позиція!C10755,Товар!A:G,7,FALSE)</f>
        <v>468.79</v>
      </c>
      <c r="F10755">
        <f t="shared" ref="F10755:F10818" si="168">B10755*E10755</f>
        <v>1406.3700000000001</v>
      </c>
    </row>
    <row r="10756" spans="1:6">
      <c r="A10756" s="4">
        <v>10755</v>
      </c>
      <c r="B10756" s="5">
        <v>2</v>
      </c>
      <c r="C10756" s="6">
        <v>6863</v>
      </c>
      <c r="D10756" s="6">
        <v>4587</v>
      </c>
      <c r="E10756">
        <f>VLOOKUP(Чек_позиція!C10756,Товар!A:G,7,FALSE)</f>
        <v>398.81</v>
      </c>
      <c r="F10756">
        <f t="shared" si="168"/>
        <v>797.62</v>
      </c>
    </row>
    <row r="10757" spans="1:6">
      <c r="A10757" s="4">
        <v>10756</v>
      </c>
      <c r="B10757" s="5">
        <v>3</v>
      </c>
      <c r="C10757" s="6">
        <v>626</v>
      </c>
      <c r="D10757" s="6">
        <v>4587</v>
      </c>
      <c r="E10757">
        <f>VLOOKUP(Чек_позиція!C10757,Товар!A:G,7,FALSE)</f>
        <v>914.15</v>
      </c>
      <c r="F10757">
        <f t="shared" si="168"/>
        <v>2742.45</v>
      </c>
    </row>
    <row r="10758" spans="1:6">
      <c r="A10758" s="4">
        <v>10757</v>
      </c>
      <c r="B10758" s="5">
        <v>1</v>
      </c>
      <c r="C10758" s="6">
        <v>4324</v>
      </c>
      <c r="D10758" s="6">
        <v>4587</v>
      </c>
      <c r="E10758">
        <f>VLOOKUP(Чек_позиція!C10758,Товар!A:G,7,FALSE)</f>
        <v>157.51</v>
      </c>
      <c r="F10758">
        <f t="shared" si="168"/>
        <v>157.51</v>
      </c>
    </row>
    <row r="10759" spans="1:6">
      <c r="A10759" s="4">
        <v>10758</v>
      </c>
      <c r="B10759" s="5">
        <v>4</v>
      </c>
      <c r="C10759" s="6">
        <v>6044</v>
      </c>
      <c r="D10759" s="6">
        <v>4588</v>
      </c>
      <c r="E10759">
        <f>VLOOKUP(Чек_позиція!C10759,Товар!A:G,7,FALSE)</f>
        <v>658.68</v>
      </c>
      <c r="F10759">
        <f t="shared" si="168"/>
        <v>2634.72</v>
      </c>
    </row>
    <row r="10760" spans="1:6">
      <c r="A10760" s="4">
        <v>10759</v>
      </c>
      <c r="B10760" s="5">
        <v>4</v>
      </c>
      <c r="C10760" s="6">
        <v>6978</v>
      </c>
      <c r="D10760" s="6">
        <v>4589</v>
      </c>
      <c r="E10760">
        <f>VLOOKUP(Чек_позиція!C10760,Товар!A:G,7,FALSE)</f>
        <v>59.37</v>
      </c>
      <c r="F10760">
        <f t="shared" si="168"/>
        <v>237.48</v>
      </c>
    </row>
    <row r="10761" spans="1:6">
      <c r="A10761" s="4">
        <v>10760</v>
      </c>
      <c r="B10761" s="5">
        <v>1</v>
      </c>
      <c r="C10761" s="6">
        <v>4152</v>
      </c>
      <c r="D10761" s="6">
        <v>4589</v>
      </c>
      <c r="E10761">
        <f>VLOOKUP(Чек_позиція!C10761,Товар!A:G,7,FALSE)</f>
        <v>826.72</v>
      </c>
      <c r="F10761">
        <f t="shared" si="168"/>
        <v>826.72</v>
      </c>
    </row>
    <row r="10762" spans="1:6">
      <c r="A10762" s="4">
        <v>10761</v>
      </c>
      <c r="B10762" s="5">
        <v>3</v>
      </c>
      <c r="C10762" s="6">
        <v>7075</v>
      </c>
      <c r="D10762" s="6">
        <v>4590</v>
      </c>
      <c r="E10762">
        <f>VLOOKUP(Чек_позиція!C10762,Товар!A:G,7,FALSE)</f>
        <v>657.33</v>
      </c>
      <c r="F10762">
        <f t="shared" si="168"/>
        <v>1971.9900000000002</v>
      </c>
    </row>
    <row r="10763" spans="1:6">
      <c r="A10763" s="4">
        <v>10762</v>
      </c>
      <c r="B10763" s="5">
        <v>1</v>
      </c>
      <c r="C10763" s="6">
        <v>3786</v>
      </c>
      <c r="D10763" s="6">
        <v>4590</v>
      </c>
      <c r="E10763">
        <f>VLOOKUP(Чек_позиція!C10763,Товар!A:G,7,FALSE)</f>
        <v>595.98</v>
      </c>
      <c r="F10763">
        <f t="shared" si="168"/>
        <v>595.98</v>
      </c>
    </row>
    <row r="10764" spans="1:6">
      <c r="A10764" s="4">
        <v>10763</v>
      </c>
      <c r="B10764" s="5">
        <v>1</v>
      </c>
      <c r="C10764" s="6">
        <v>9600</v>
      </c>
      <c r="D10764" s="6">
        <v>4590</v>
      </c>
      <c r="E10764">
        <f>VLOOKUP(Чек_позиція!C10764,Товар!A:G,7,FALSE)</f>
        <v>392.07</v>
      </c>
      <c r="F10764">
        <f t="shared" si="168"/>
        <v>392.07</v>
      </c>
    </row>
    <row r="10765" spans="1:6">
      <c r="A10765" s="4">
        <v>10764</v>
      </c>
      <c r="B10765" s="5">
        <v>4</v>
      </c>
      <c r="C10765" s="6">
        <v>6140</v>
      </c>
      <c r="D10765" s="6">
        <v>4590</v>
      </c>
      <c r="E10765">
        <f>VLOOKUP(Чек_позиція!C10765,Товар!A:G,7,FALSE)</f>
        <v>73.8</v>
      </c>
      <c r="F10765">
        <f t="shared" si="168"/>
        <v>295.2</v>
      </c>
    </row>
    <row r="10766" spans="1:6">
      <c r="A10766" s="4">
        <v>10765</v>
      </c>
      <c r="B10766" s="5">
        <v>3</v>
      </c>
      <c r="C10766" s="6">
        <v>7981</v>
      </c>
      <c r="D10766" s="6">
        <v>4591</v>
      </c>
      <c r="E10766">
        <f>VLOOKUP(Чек_позиція!C10766,Товар!A:G,7,FALSE)</f>
        <v>235.07</v>
      </c>
      <c r="F10766">
        <f t="shared" si="168"/>
        <v>705.21</v>
      </c>
    </row>
    <row r="10767" spans="1:6">
      <c r="A10767" s="4">
        <v>10766</v>
      </c>
      <c r="B10767" s="5">
        <v>1</v>
      </c>
      <c r="C10767" s="6">
        <v>7864</v>
      </c>
      <c r="D10767" s="6">
        <v>4591</v>
      </c>
      <c r="E10767">
        <f>VLOOKUP(Чек_позиція!C10767,Товар!A:G,7,FALSE)</f>
        <v>323.42</v>
      </c>
      <c r="F10767">
        <f t="shared" si="168"/>
        <v>323.42</v>
      </c>
    </row>
    <row r="10768" spans="1:6">
      <c r="A10768" s="4">
        <v>10767</v>
      </c>
      <c r="B10768" s="5">
        <v>3</v>
      </c>
      <c r="C10768" s="6">
        <v>2832</v>
      </c>
      <c r="D10768" s="6">
        <v>4591</v>
      </c>
      <c r="E10768">
        <f>VLOOKUP(Чек_позиція!C10768,Товар!A:G,7,FALSE)</f>
        <v>828.86</v>
      </c>
      <c r="F10768">
        <f t="shared" si="168"/>
        <v>2486.58</v>
      </c>
    </row>
    <row r="10769" spans="1:6">
      <c r="A10769" s="4">
        <v>10768</v>
      </c>
      <c r="B10769" s="5">
        <v>3</v>
      </c>
      <c r="C10769" s="6">
        <v>542</v>
      </c>
      <c r="D10769" s="6">
        <v>4592</v>
      </c>
      <c r="E10769">
        <f>VLOOKUP(Чек_позиція!C10769,Товар!A:G,7,FALSE)</f>
        <v>399.86</v>
      </c>
      <c r="F10769">
        <f t="shared" si="168"/>
        <v>1199.58</v>
      </c>
    </row>
    <row r="10770" spans="1:6">
      <c r="A10770" s="4">
        <v>10769</v>
      </c>
      <c r="B10770" s="5">
        <v>3</v>
      </c>
      <c r="C10770" s="6">
        <v>3636</v>
      </c>
      <c r="D10770" s="6">
        <v>4592</v>
      </c>
      <c r="E10770">
        <f>VLOOKUP(Чек_позиція!C10770,Товар!A:G,7,FALSE)</f>
        <v>718.34</v>
      </c>
      <c r="F10770">
        <f t="shared" si="168"/>
        <v>2155.02</v>
      </c>
    </row>
    <row r="10771" spans="1:6">
      <c r="A10771" s="4">
        <v>10770</v>
      </c>
      <c r="B10771" s="5">
        <v>2</v>
      </c>
      <c r="C10771" s="6">
        <v>1209</v>
      </c>
      <c r="D10771" s="6">
        <v>4592</v>
      </c>
      <c r="E10771">
        <f>VLOOKUP(Чек_позиція!C10771,Товар!A:G,7,FALSE)</f>
        <v>396.55</v>
      </c>
      <c r="F10771">
        <f t="shared" si="168"/>
        <v>793.1</v>
      </c>
    </row>
    <row r="10772" spans="1:6">
      <c r="A10772" s="4">
        <v>10771</v>
      </c>
      <c r="B10772" s="5">
        <v>3</v>
      </c>
      <c r="C10772" s="6">
        <v>5682</v>
      </c>
      <c r="D10772" s="6">
        <v>4593</v>
      </c>
      <c r="E10772">
        <f>VLOOKUP(Чек_позиція!C10772,Товар!A:G,7,FALSE)</f>
        <v>598.17999999999995</v>
      </c>
      <c r="F10772">
        <f t="shared" si="168"/>
        <v>1794.54</v>
      </c>
    </row>
    <row r="10773" spans="1:6">
      <c r="A10773" s="4">
        <v>10772</v>
      </c>
      <c r="B10773" s="5">
        <v>1</v>
      </c>
      <c r="C10773" s="6">
        <v>4001</v>
      </c>
      <c r="D10773" s="6">
        <v>4593</v>
      </c>
      <c r="E10773">
        <f>VLOOKUP(Чек_позиція!C10773,Товар!A:G,7,FALSE)</f>
        <v>746.64</v>
      </c>
      <c r="F10773">
        <f t="shared" si="168"/>
        <v>746.64</v>
      </c>
    </row>
    <row r="10774" spans="1:6">
      <c r="A10774" s="4">
        <v>10773</v>
      </c>
      <c r="B10774" s="5">
        <v>4</v>
      </c>
      <c r="C10774" s="6">
        <v>8564</v>
      </c>
      <c r="D10774" s="6">
        <v>4593</v>
      </c>
      <c r="E10774">
        <f>VLOOKUP(Чек_позиція!C10774,Товар!A:G,7,FALSE)</f>
        <v>136.28</v>
      </c>
      <c r="F10774">
        <f t="shared" si="168"/>
        <v>545.12</v>
      </c>
    </row>
    <row r="10775" spans="1:6">
      <c r="A10775" s="4">
        <v>10774</v>
      </c>
      <c r="B10775" s="5">
        <v>3</v>
      </c>
      <c r="C10775" s="6">
        <v>7955</v>
      </c>
      <c r="D10775" s="6">
        <v>4594</v>
      </c>
      <c r="E10775">
        <f>VLOOKUP(Чек_позиція!C10775,Товар!A:G,7,FALSE)</f>
        <v>737.03</v>
      </c>
      <c r="F10775">
        <f t="shared" si="168"/>
        <v>2211.09</v>
      </c>
    </row>
    <row r="10776" spans="1:6">
      <c r="A10776" s="4">
        <v>10775</v>
      </c>
      <c r="B10776" s="5">
        <v>4</v>
      </c>
      <c r="C10776" s="6">
        <v>4265</v>
      </c>
      <c r="D10776" s="6">
        <v>4594</v>
      </c>
      <c r="E10776">
        <f>VLOOKUP(Чек_позиція!C10776,Товар!A:G,7,FALSE)</f>
        <v>819.89</v>
      </c>
      <c r="F10776">
        <f t="shared" si="168"/>
        <v>3279.56</v>
      </c>
    </row>
    <row r="10777" spans="1:6">
      <c r="A10777" s="4">
        <v>10776</v>
      </c>
      <c r="B10777" s="5">
        <v>4</v>
      </c>
      <c r="C10777" s="6">
        <v>6334</v>
      </c>
      <c r="D10777" s="6">
        <v>4594</v>
      </c>
      <c r="E10777">
        <f>VLOOKUP(Чек_позиція!C10777,Товар!A:G,7,FALSE)</f>
        <v>480.75</v>
      </c>
      <c r="F10777">
        <f t="shared" si="168"/>
        <v>1923</v>
      </c>
    </row>
    <row r="10778" spans="1:6">
      <c r="A10778" s="4">
        <v>10777</v>
      </c>
      <c r="B10778" s="5">
        <v>3</v>
      </c>
      <c r="C10778" s="6">
        <v>1017</v>
      </c>
      <c r="D10778" s="6">
        <v>4595</v>
      </c>
      <c r="E10778">
        <f>VLOOKUP(Чек_позиція!C10778,Товар!A:G,7,FALSE)</f>
        <v>84.27</v>
      </c>
      <c r="F10778">
        <f t="shared" si="168"/>
        <v>252.81</v>
      </c>
    </row>
    <row r="10779" spans="1:6">
      <c r="A10779" s="4">
        <v>10778</v>
      </c>
      <c r="B10779" s="5">
        <v>4</v>
      </c>
      <c r="C10779" s="6">
        <v>2475</v>
      </c>
      <c r="D10779" s="6">
        <v>4596</v>
      </c>
      <c r="E10779">
        <f>VLOOKUP(Чек_позиція!C10779,Товар!A:G,7,FALSE)</f>
        <v>169.63</v>
      </c>
      <c r="F10779">
        <f t="shared" si="168"/>
        <v>678.52</v>
      </c>
    </row>
    <row r="10780" spans="1:6">
      <c r="A10780" s="4">
        <v>10779</v>
      </c>
      <c r="B10780" s="5">
        <v>2</v>
      </c>
      <c r="C10780" s="6">
        <v>9388</v>
      </c>
      <c r="D10780" s="6">
        <v>4596</v>
      </c>
      <c r="E10780">
        <f>VLOOKUP(Чек_позиція!C10780,Товар!A:G,7,FALSE)</f>
        <v>391.83</v>
      </c>
      <c r="F10780">
        <f t="shared" si="168"/>
        <v>783.66</v>
      </c>
    </row>
    <row r="10781" spans="1:6">
      <c r="A10781" s="4">
        <v>10780</v>
      </c>
      <c r="B10781" s="5">
        <v>4</v>
      </c>
      <c r="C10781" s="6">
        <v>658</v>
      </c>
      <c r="D10781" s="6">
        <v>4596</v>
      </c>
      <c r="E10781">
        <f>VLOOKUP(Чек_позиція!C10781,Товар!A:G,7,FALSE)</f>
        <v>298.79000000000002</v>
      </c>
      <c r="F10781">
        <f t="shared" si="168"/>
        <v>1195.1600000000001</v>
      </c>
    </row>
    <row r="10782" spans="1:6">
      <c r="A10782" s="4">
        <v>10781</v>
      </c>
      <c r="B10782" s="5">
        <v>3</v>
      </c>
      <c r="C10782" s="6">
        <v>850</v>
      </c>
      <c r="D10782" s="6">
        <v>4597</v>
      </c>
      <c r="E10782">
        <f>VLOOKUP(Чек_позиція!C10782,Товар!A:G,7,FALSE)</f>
        <v>574.72</v>
      </c>
      <c r="F10782">
        <f t="shared" si="168"/>
        <v>1724.16</v>
      </c>
    </row>
    <row r="10783" spans="1:6">
      <c r="A10783" s="4">
        <v>10782</v>
      </c>
      <c r="B10783" s="5">
        <v>2</v>
      </c>
      <c r="C10783" s="6">
        <v>244</v>
      </c>
      <c r="D10783" s="6">
        <v>4597</v>
      </c>
      <c r="E10783">
        <f>VLOOKUP(Чек_позиція!C10783,Товар!A:G,7,FALSE)</f>
        <v>347.36</v>
      </c>
      <c r="F10783">
        <f t="shared" si="168"/>
        <v>694.72</v>
      </c>
    </row>
    <row r="10784" spans="1:6">
      <c r="A10784" s="4">
        <v>10783</v>
      </c>
      <c r="B10784" s="5">
        <v>2</v>
      </c>
      <c r="C10784" s="6">
        <v>827</v>
      </c>
      <c r="D10784" s="6">
        <v>4598</v>
      </c>
      <c r="E10784">
        <f>VLOOKUP(Чек_позиція!C10784,Товар!A:G,7,FALSE)</f>
        <v>46.02</v>
      </c>
      <c r="F10784">
        <f t="shared" si="168"/>
        <v>92.04</v>
      </c>
    </row>
    <row r="10785" spans="1:6">
      <c r="A10785" s="4">
        <v>10784</v>
      </c>
      <c r="B10785" s="5">
        <v>2</v>
      </c>
      <c r="C10785" s="6">
        <v>223</v>
      </c>
      <c r="D10785" s="6">
        <v>4598</v>
      </c>
      <c r="E10785">
        <f>VLOOKUP(Чек_позиція!C10785,Товар!A:G,7,FALSE)</f>
        <v>161.88999999999999</v>
      </c>
      <c r="F10785">
        <f t="shared" si="168"/>
        <v>323.77999999999997</v>
      </c>
    </row>
    <row r="10786" spans="1:6">
      <c r="A10786" s="4">
        <v>10785</v>
      </c>
      <c r="B10786" s="5">
        <v>1</v>
      </c>
      <c r="C10786" s="6">
        <v>5680</v>
      </c>
      <c r="D10786" s="6">
        <v>4598</v>
      </c>
      <c r="E10786">
        <f>VLOOKUP(Чек_позиція!C10786,Товар!A:G,7,FALSE)</f>
        <v>258.55</v>
      </c>
      <c r="F10786">
        <f t="shared" si="168"/>
        <v>258.55</v>
      </c>
    </row>
    <row r="10787" spans="1:6">
      <c r="A10787" s="4">
        <v>10786</v>
      </c>
      <c r="B10787" s="5">
        <v>3</v>
      </c>
      <c r="C10787" s="6">
        <v>2245</v>
      </c>
      <c r="D10787" s="6">
        <v>4599</v>
      </c>
      <c r="E10787">
        <f>VLOOKUP(Чек_позиція!C10787,Товар!A:G,7,FALSE)</f>
        <v>870.81</v>
      </c>
      <c r="F10787">
        <f t="shared" si="168"/>
        <v>2612.4299999999998</v>
      </c>
    </row>
    <row r="10788" spans="1:6">
      <c r="A10788" s="4">
        <v>10787</v>
      </c>
      <c r="B10788" s="5">
        <v>4</v>
      </c>
      <c r="C10788" s="6">
        <v>9259</v>
      </c>
      <c r="D10788" s="6">
        <v>4600</v>
      </c>
      <c r="E10788">
        <f>VLOOKUP(Чек_позиція!C10788,Товар!A:G,7,FALSE)</f>
        <v>74.06</v>
      </c>
      <c r="F10788">
        <f t="shared" si="168"/>
        <v>296.24</v>
      </c>
    </row>
    <row r="10789" spans="1:6">
      <c r="A10789" s="4">
        <v>10788</v>
      </c>
      <c r="B10789" s="5">
        <v>2</v>
      </c>
      <c r="C10789" s="6">
        <v>5180</v>
      </c>
      <c r="D10789" s="6">
        <v>4601</v>
      </c>
      <c r="E10789">
        <f>VLOOKUP(Чек_позиція!C10789,Товар!A:G,7,FALSE)</f>
        <v>301.64999999999998</v>
      </c>
      <c r="F10789">
        <f t="shared" si="168"/>
        <v>603.29999999999995</v>
      </c>
    </row>
    <row r="10790" spans="1:6">
      <c r="A10790" s="4">
        <v>10789</v>
      </c>
      <c r="B10790" s="5">
        <v>1</v>
      </c>
      <c r="C10790" s="6">
        <v>8522</v>
      </c>
      <c r="D10790" s="6">
        <v>4601</v>
      </c>
      <c r="E10790">
        <f>VLOOKUP(Чек_позиція!C10790,Товар!A:G,7,FALSE)</f>
        <v>944.38</v>
      </c>
      <c r="F10790">
        <f t="shared" si="168"/>
        <v>944.38</v>
      </c>
    </row>
    <row r="10791" spans="1:6">
      <c r="A10791" s="4">
        <v>10790</v>
      </c>
      <c r="B10791" s="5">
        <v>3</v>
      </c>
      <c r="C10791" s="6">
        <v>9585</v>
      </c>
      <c r="D10791" s="6">
        <v>4602</v>
      </c>
      <c r="E10791">
        <f>VLOOKUP(Чек_позиція!C10791,Товар!A:G,7,FALSE)</f>
        <v>318.55</v>
      </c>
      <c r="F10791">
        <f t="shared" si="168"/>
        <v>955.65000000000009</v>
      </c>
    </row>
    <row r="10792" spans="1:6">
      <c r="A10792" s="4">
        <v>10791</v>
      </c>
      <c r="B10792" s="5">
        <v>3</v>
      </c>
      <c r="C10792" s="6">
        <v>8184</v>
      </c>
      <c r="D10792" s="6">
        <v>4602</v>
      </c>
      <c r="E10792">
        <f>VLOOKUP(Чек_позиція!C10792,Товар!A:G,7,FALSE)</f>
        <v>629.24</v>
      </c>
      <c r="F10792">
        <f t="shared" si="168"/>
        <v>1887.72</v>
      </c>
    </row>
    <row r="10793" spans="1:6">
      <c r="A10793" s="4">
        <v>10792</v>
      </c>
      <c r="B10793" s="5">
        <v>4</v>
      </c>
      <c r="C10793" s="6">
        <v>1043</v>
      </c>
      <c r="D10793" s="6">
        <v>4602</v>
      </c>
      <c r="E10793">
        <f>VLOOKUP(Чек_позиція!C10793,Товар!A:G,7,FALSE)</f>
        <v>911.25</v>
      </c>
      <c r="F10793">
        <f t="shared" si="168"/>
        <v>3645</v>
      </c>
    </row>
    <row r="10794" spans="1:6">
      <c r="A10794" s="4">
        <v>10793</v>
      </c>
      <c r="B10794" s="5">
        <v>1</v>
      </c>
      <c r="C10794" s="6">
        <v>7056</v>
      </c>
      <c r="D10794" s="6">
        <v>4603</v>
      </c>
      <c r="E10794">
        <f>VLOOKUP(Чек_позиція!C10794,Товар!A:G,7,FALSE)</f>
        <v>571.21</v>
      </c>
      <c r="F10794">
        <f t="shared" si="168"/>
        <v>571.21</v>
      </c>
    </row>
    <row r="10795" spans="1:6">
      <c r="A10795" s="4">
        <v>10794</v>
      </c>
      <c r="B10795" s="5">
        <v>1</v>
      </c>
      <c r="C10795" s="6">
        <v>2683</v>
      </c>
      <c r="D10795" s="6">
        <v>4603</v>
      </c>
      <c r="E10795">
        <f>VLOOKUP(Чек_позиція!C10795,Товар!A:G,7,FALSE)</f>
        <v>273.35000000000002</v>
      </c>
      <c r="F10795">
        <f t="shared" si="168"/>
        <v>273.35000000000002</v>
      </c>
    </row>
    <row r="10796" spans="1:6">
      <c r="A10796" s="4">
        <v>10795</v>
      </c>
      <c r="B10796" s="5">
        <v>2</v>
      </c>
      <c r="C10796" s="6">
        <v>8841</v>
      </c>
      <c r="D10796" s="6">
        <v>4603</v>
      </c>
      <c r="E10796">
        <f>VLOOKUP(Чек_позиція!C10796,Товар!A:G,7,FALSE)</f>
        <v>581.87</v>
      </c>
      <c r="F10796">
        <f t="shared" si="168"/>
        <v>1163.74</v>
      </c>
    </row>
    <row r="10797" spans="1:6">
      <c r="A10797" s="4">
        <v>10796</v>
      </c>
      <c r="B10797" s="5">
        <v>3</v>
      </c>
      <c r="C10797" s="6">
        <v>1985</v>
      </c>
      <c r="D10797" s="6">
        <v>4603</v>
      </c>
      <c r="E10797">
        <f>VLOOKUP(Чек_позиція!C10797,Товар!A:G,7,FALSE)</f>
        <v>442.69</v>
      </c>
      <c r="F10797">
        <f t="shared" si="168"/>
        <v>1328.07</v>
      </c>
    </row>
    <row r="10798" spans="1:6">
      <c r="A10798" s="4">
        <v>10797</v>
      </c>
      <c r="B10798" s="5">
        <v>2</v>
      </c>
      <c r="C10798" s="6">
        <v>6168</v>
      </c>
      <c r="D10798" s="6">
        <v>4604</v>
      </c>
      <c r="E10798">
        <f>VLOOKUP(Чек_позиція!C10798,Товар!A:G,7,FALSE)</f>
        <v>783.24</v>
      </c>
      <c r="F10798">
        <f t="shared" si="168"/>
        <v>1566.48</v>
      </c>
    </row>
    <row r="10799" spans="1:6">
      <c r="A10799" s="4">
        <v>10798</v>
      </c>
      <c r="B10799" s="5">
        <v>2</v>
      </c>
      <c r="C10799" s="6">
        <v>7834</v>
      </c>
      <c r="D10799" s="6">
        <v>4604</v>
      </c>
      <c r="E10799">
        <f>VLOOKUP(Чек_позиція!C10799,Товар!A:G,7,FALSE)</f>
        <v>401.01</v>
      </c>
      <c r="F10799">
        <f t="shared" si="168"/>
        <v>802.02</v>
      </c>
    </row>
    <row r="10800" spans="1:6">
      <c r="A10800" s="4">
        <v>10799</v>
      </c>
      <c r="B10800" s="5">
        <v>1</v>
      </c>
      <c r="C10800" s="6">
        <v>6550</v>
      </c>
      <c r="D10800" s="6">
        <v>4605</v>
      </c>
      <c r="E10800">
        <f>VLOOKUP(Чек_позиція!C10800,Товар!A:G,7,FALSE)</f>
        <v>186.45</v>
      </c>
      <c r="F10800">
        <f t="shared" si="168"/>
        <v>186.45</v>
      </c>
    </row>
    <row r="10801" spans="1:6">
      <c r="A10801" s="4">
        <v>10800</v>
      </c>
      <c r="B10801" s="5">
        <v>1</v>
      </c>
      <c r="C10801" s="6">
        <v>7425</v>
      </c>
      <c r="D10801" s="6">
        <v>4605</v>
      </c>
      <c r="E10801">
        <f>VLOOKUP(Чек_позиція!C10801,Товар!A:G,7,FALSE)</f>
        <v>713.84</v>
      </c>
      <c r="F10801">
        <f t="shared" si="168"/>
        <v>713.84</v>
      </c>
    </row>
    <row r="10802" spans="1:6">
      <c r="A10802" s="4">
        <v>10801</v>
      </c>
      <c r="B10802" s="5">
        <v>4</v>
      </c>
      <c r="C10802" s="6">
        <v>4235</v>
      </c>
      <c r="D10802" s="6">
        <v>4605</v>
      </c>
      <c r="E10802">
        <f>VLOOKUP(Чек_позиція!C10802,Товар!A:G,7,FALSE)</f>
        <v>505.2</v>
      </c>
      <c r="F10802">
        <f t="shared" si="168"/>
        <v>2020.8</v>
      </c>
    </row>
    <row r="10803" spans="1:6">
      <c r="A10803" s="4">
        <v>10802</v>
      </c>
      <c r="B10803" s="5">
        <v>3</v>
      </c>
      <c r="C10803" s="6">
        <v>163</v>
      </c>
      <c r="D10803" s="6">
        <v>4605</v>
      </c>
      <c r="E10803">
        <f>VLOOKUP(Чек_позиція!C10803,Товар!A:G,7,FALSE)</f>
        <v>673.02</v>
      </c>
      <c r="F10803">
        <f t="shared" si="168"/>
        <v>2019.06</v>
      </c>
    </row>
    <row r="10804" spans="1:6">
      <c r="A10804" s="4">
        <v>10803</v>
      </c>
      <c r="B10804" s="5">
        <v>3</v>
      </c>
      <c r="C10804" s="6">
        <v>2564</v>
      </c>
      <c r="D10804" s="6">
        <v>4606</v>
      </c>
      <c r="E10804">
        <f>VLOOKUP(Чек_позиція!C10804,Товар!A:G,7,FALSE)</f>
        <v>618.20000000000005</v>
      </c>
      <c r="F10804">
        <f t="shared" si="168"/>
        <v>1854.6000000000001</v>
      </c>
    </row>
    <row r="10805" spans="1:6">
      <c r="A10805" s="4">
        <v>10804</v>
      </c>
      <c r="B10805" s="5">
        <v>4</v>
      </c>
      <c r="C10805" s="6">
        <v>3501</v>
      </c>
      <c r="D10805" s="6">
        <v>4606</v>
      </c>
      <c r="E10805">
        <f>VLOOKUP(Чек_позиція!C10805,Товар!A:G,7,FALSE)</f>
        <v>401.9</v>
      </c>
      <c r="F10805">
        <f t="shared" si="168"/>
        <v>1607.6</v>
      </c>
    </row>
    <row r="10806" spans="1:6">
      <c r="A10806" s="4">
        <v>10805</v>
      </c>
      <c r="B10806" s="5">
        <v>4</v>
      </c>
      <c r="C10806" s="6">
        <v>3099</v>
      </c>
      <c r="D10806" s="6">
        <v>4606</v>
      </c>
      <c r="E10806">
        <f>VLOOKUP(Чек_позиція!C10806,Товар!A:G,7,FALSE)</f>
        <v>923.17</v>
      </c>
      <c r="F10806">
        <f t="shared" si="168"/>
        <v>3692.68</v>
      </c>
    </row>
    <row r="10807" spans="1:6">
      <c r="A10807" s="4">
        <v>10806</v>
      </c>
      <c r="B10807" s="5">
        <v>4</v>
      </c>
      <c r="C10807" s="6">
        <v>8974</v>
      </c>
      <c r="D10807" s="6">
        <v>4607</v>
      </c>
      <c r="E10807">
        <f>VLOOKUP(Чек_позиція!C10807,Товар!A:G,7,FALSE)</f>
        <v>369.08</v>
      </c>
      <c r="F10807">
        <f t="shared" si="168"/>
        <v>1476.32</v>
      </c>
    </row>
    <row r="10808" spans="1:6">
      <c r="A10808" s="4">
        <v>10807</v>
      </c>
      <c r="B10808" s="5">
        <v>4</v>
      </c>
      <c r="C10808" s="6">
        <v>6468</v>
      </c>
      <c r="D10808" s="6">
        <v>4608</v>
      </c>
      <c r="E10808">
        <f>VLOOKUP(Чек_позиція!C10808,Товар!A:G,7,FALSE)</f>
        <v>818.85</v>
      </c>
      <c r="F10808">
        <f t="shared" si="168"/>
        <v>3275.4</v>
      </c>
    </row>
    <row r="10809" spans="1:6">
      <c r="A10809" s="4">
        <v>10808</v>
      </c>
      <c r="B10809" s="5">
        <v>2</v>
      </c>
      <c r="C10809" s="6">
        <v>6393</v>
      </c>
      <c r="D10809" s="6">
        <v>4608</v>
      </c>
      <c r="E10809">
        <f>VLOOKUP(Чек_позиція!C10809,Товар!A:G,7,FALSE)</f>
        <v>43.44</v>
      </c>
      <c r="F10809">
        <f t="shared" si="168"/>
        <v>86.88</v>
      </c>
    </row>
    <row r="10810" spans="1:6">
      <c r="A10810" s="4">
        <v>10809</v>
      </c>
      <c r="B10810" s="5">
        <v>3</v>
      </c>
      <c r="C10810" s="6">
        <v>5628</v>
      </c>
      <c r="D10810" s="6">
        <v>4608</v>
      </c>
      <c r="E10810">
        <f>VLOOKUP(Чек_позиція!C10810,Товар!A:G,7,FALSE)</f>
        <v>659.3</v>
      </c>
      <c r="F10810">
        <f t="shared" si="168"/>
        <v>1977.8999999999999</v>
      </c>
    </row>
    <row r="10811" spans="1:6">
      <c r="A10811" s="4">
        <v>10810</v>
      </c>
      <c r="B10811" s="5">
        <v>1</v>
      </c>
      <c r="C10811" s="6">
        <v>8959</v>
      </c>
      <c r="D10811" s="6">
        <v>4608</v>
      </c>
      <c r="E10811">
        <f>VLOOKUP(Чек_позиція!C10811,Товар!A:G,7,FALSE)</f>
        <v>845.87</v>
      </c>
      <c r="F10811">
        <f t="shared" si="168"/>
        <v>845.87</v>
      </c>
    </row>
    <row r="10812" spans="1:6">
      <c r="A10812" s="4">
        <v>10811</v>
      </c>
      <c r="B10812" s="5">
        <v>4</v>
      </c>
      <c r="C10812" s="6">
        <v>6014</v>
      </c>
      <c r="D10812" s="6">
        <v>4608</v>
      </c>
      <c r="E10812">
        <f>VLOOKUP(Чек_позиція!C10812,Товар!A:G,7,FALSE)</f>
        <v>336.27</v>
      </c>
      <c r="F10812">
        <f t="shared" si="168"/>
        <v>1345.08</v>
      </c>
    </row>
    <row r="10813" spans="1:6">
      <c r="A10813" s="4">
        <v>10812</v>
      </c>
      <c r="B10813" s="5">
        <v>3</v>
      </c>
      <c r="C10813" s="6">
        <v>153</v>
      </c>
      <c r="D10813" s="6">
        <v>4609</v>
      </c>
      <c r="E10813">
        <f>VLOOKUP(Чек_позиція!C10813,Товар!A:G,7,FALSE)</f>
        <v>314.61</v>
      </c>
      <c r="F10813">
        <f t="shared" si="168"/>
        <v>943.83</v>
      </c>
    </row>
    <row r="10814" spans="1:6">
      <c r="A10814" s="4">
        <v>10813</v>
      </c>
      <c r="B10814" s="5">
        <v>3</v>
      </c>
      <c r="C10814" s="6">
        <v>7635</v>
      </c>
      <c r="D10814" s="6">
        <v>4609</v>
      </c>
      <c r="E10814">
        <f>VLOOKUP(Чек_позиція!C10814,Товар!A:G,7,FALSE)</f>
        <v>201.15</v>
      </c>
      <c r="F10814">
        <f t="shared" si="168"/>
        <v>603.45000000000005</v>
      </c>
    </row>
    <row r="10815" spans="1:6">
      <c r="A10815" s="4">
        <v>10814</v>
      </c>
      <c r="B10815" s="5">
        <v>2</v>
      </c>
      <c r="C10815" s="6">
        <v>844</v>
      </c>
      <c r="D10815" s="6">
        <v>4609</v>
      </c>
      <c r="E10815">
        <f>VLOOKUP(Чек_позиція!C10815,Товар!A:G,7,FALSE)</f>
        <v>783.51</v>
      </c>
      <c r="F10815">
        <f t="shared" si="168"/>
        <v>1567.02</v>
      </c>
    </row>
    <row r="10816" spans="1:6">
      <c r="A10816" s="4">
        <v>10815</v>
      </c>
      <c r="B10816" s="5">
        <v>2</v>
      </c>
      <c r="C10816" s="6">
        <v>886</v>
      </c>
      <c r="D10816" s="6">
        <v>4610</v>
      </c>
      <c r="E10816">
        <f>VLOOKUP(Чек_позиція!C10816,Товар!A:G,7,FALSE)</f>
        <v>83.25</v>
      </c>
      <c r="F10816">
        <f t="shared" si="168"/>
        <v>166.5</v>
      </c>
    </row>
    <row r="10817" spans="1:6">
      <c r="A10817" s="4">
        <v>10816</v>
      </c>
      <c r="B10817" s="5">
        <v>1</v>
      </c>
      <c r="C10817" s="6">
        <v>8290</v>
      </c>
      <c r="D10817" s="6">
        <v>4610</v>
      </c>
      <c r="E10817">
        <f>VLOOKUP(Чек_позиція!C10817,Товар!A:G,7,FALSE)</f>
        <v>486.39</v>
      </c>
      <c r="F10817">
        <f t="shared" si="168"/>
        <v>486.39</v>
      </c>
    </row>
    <row r="10818" spans="1:6">
      <c r="A10818" s="4">
        <v>10817</v>
      </c>
      <c r="B10818" s="5">
        <v>1</v>
      </c>
      <c r="C10818" s="6">
        <v>478</v>
      </c>
      <c r="D10818" s="6">
        <v>4610</v>
      </c>
      <c r="E10818">
        <f>VLOOKUP(Чек_позиція!C10818,Товар!A:G,7,FALSE)</f>
        <v>361.14</v>
      </c>
      <c r="F10818">
        <f t="shared" si="168"/>
        <v>361.14</v>
      </c>
    </row>
    <row r="10819" spans="1:6">
      <c r="A10819" s="4">
        <v>10818</v>
      </c>
      <c r="B10819" s="5">
        <v>1</v>
      </c>
      <c r="C10819" s="6">
        <v>7254</v>
      </c>
      <c r="D10819" s="6">
        <v>4610</v>
      </c>
      <c r="E10819">
        <f>VLOOKUP(Чек_позиція!C10819,Товар!A:G,7,FALSE)</f>
        <v>905.88</v>
      </c>
      <c r="F10819">
        <f t="shared" ref="F10819:F10882" si="169">B10819*E10819</f>
        <v>905.88</v>
      </c>
    </row>
    <row r="10820" spans="1:6">
      <c r="A10820" s="4">
        <v>10819</v>
      </c>
      <c r="B10820" s="5">
        <v>2</v>
      </c>
      <c r="C10820" s="6">
        <v>9354</v>
      </c>
      <c r="D10820" s="6">
        <v>4610</v>
      </c>
      <c r="E10820">
        <f>VLOOKUP(Чек_позиція!C10820,Товар!A:G,7,FALSE)</f>
        <v>211.12</v>
      </c>
      <c r="F10820">
        <f t="shared" si="169"/>
        <v>422.24</v>
      </c>
    </row>
    <row r="10821" spans="1:6">
      <c r="A10821" s="4">
        <v>10820</v>
      </c>
      <c r="B10821" s="5">
        <v>4</v>
      </c>
      <c r="C10821" s="6">
        <v>4103</v>
      </c>
      <c r="D10821" s="6">
        <v>4611</v>
      </c>
      <c r="E10821">
        <f>VLOOKUP(Чек_позиція!C10821,Товар!A:G,7,FALSE)</f>
        <v>315.23</v>
      </c>
      <c r="F10821">
        <f t="shared" si="169"/>
        <v>1260.92</v>
      </c>
    </row>
    <row r="10822" spans="1:6">
      <c r="A10822" s="4">
        <v>10821</v>
      </c>
      <c r="B10822" s="5">
        <v>2</v>
      </c>
      <c r="C10822" s="6">
        <v>184</v>
      </c>
      <c r="D10822" s="6">
        <v>4611</v>
      </c>
      <c r="E10822">
        <f>VLOOKUP(Чек_позиція!C10822,Товар!A:G,7,FALSE)</f>
        <v>258.83</v>
      </c>
      <c r="F10822">
        <f t="shared" si="169"/>
        <v>517.66</v>
      </c>
    </row>
    <row r="10823" spans="1:6">
      <c r="A10823" s="4">
        <v>10822</v>
      </c>
      <c r="B10823" s="5">
        <v>2</v>
      </c>
      <c r="C10823" s="6">
        <v>9728</v>
      </c>
      <c r="D10823" s="6">
        <v>4611</v>
      </c>
      <c r="E10823">
        <f>VLOOKUP(Чек_позиція!C10823,Товар!A:G,7,FALSE)</f>
        <v>545.29</v>
      </c>
      <c r="F10823">
        <f t="shared" si="169"/>
        <v>1090.58</v>
      </c>
    </row>
    <row r="10824" spans="1:6">
      <c r="A10824" s="4">
        <v>10823</v>
      </c>
      <c r="B10824" s="5">
        <v>1</v>
      </c>
      <c r="C10824" s="6">
        <v>7068</v>
      </c>
      <c r="D10824" s="6">
        <v>4611</v>
      </c>
      <c r="E10824">
        <f>VLOOKUP(Чек_позиція!C10824,Товар!A:G,7,FALSE)</f>
        <v>922.84</v>
      </c>
      <c r="F10824">
        <f t="shared" si="169"/>
        <v>922.84</v>
      </c>
    </row>
    <row r="10825" spans="1:6">
      <c r="A10825" s="4">
        <v>10824</v>
      </c>
      <c r="B10825" s="5">
        <v>4</v>
      </c>
      <c r="C10825" s="6">
        <v>3158</v>
      </c>
      <c r="D10825" s="6">
        <v>4611</v>
      </c>
      <c r="E10825">
        <f>VLOOKUP(Чек_позиція!C10825,Товар!A:G,7,FALSE)</f>
        <v>624.96</v>
      </c>
      <c r="F10825">
        <f t="shared" si="169"/>
        <v>2499.84</v>
      </c>
    </row>
    <row r="10826" spans="1:6">
      <c r="A10826" s="4">
        <v>10825</v>
      </c>
      <c r="B10826" s="5">
        <v>2</v>
      </c>
      <c r="C10826" s="6">
        <v>7086</v>
      </c>
      <c r="D10826" s="6">
        <v>4612</v>
      </c>
      <c r="E10826">
        <f>VLOOKUP(Чек_позиція!C10826,Товар!A:G,7,FALSE)</f>
        <v>896.06</v>
      </c>
      <c r="F10826">
        <f t="shared" si="169"/>
        <v>1792.12</v>
      </c>
    </row>
    <row r="10827" spans="1:6">
      <c r="A10827" s="4">
        <v>10826</v>
      </c>
      <c r="B10827" s="5">
        <v>2</v>
      </c>
      <c r="C10827" s="6">
        <v>5419</v>
      </c>
      <c r="D10827" s="6">
        <v>4613</v>
      </c>
      <c r="E10827">
        <f>VLOOKUP(Чек_позиція!C10827,Товар!A:G,7,FALSE)</f>
        <v>627.52</v>
      </c>
      <c r="F10827">
        <f t="shared" si="169"/>
        <v>1255.04</v>
      </c>
    </row>
    <row r="10828" spans="1:6">
      <c r="A10828" s="4">
        <v>10827</v>
      </c>
      <c r="B10828" s="5">
        <v>3</v>
      </c>
      <c r="C10828" s="6">
        <v>3271</v>
      </c>
      <c r="D10828" s="6">
        <v>4614</v>
      </c>
      <c r="E10828">
        <f>VLOOKUP(Чек_позиція!C10828,Товар!A:G,7,FALSE)</f>
        <v>380.67</v>
      </c>
      <c r="F10828">
        <f t="shared" si="169"/>
        <v>1142.01</v>
      </c>
    </row>
    <row r="10829" spans="1:6">
      <c r="A10829" s="4">
        <v>10828</v>
      </c>
      <c r="B10829" s="5">
        <v>3</v>
      </c>
      <c r="C10829" s="6">
        <v>2953</v>
      </c>
      <c r="D10829" s="6">
        <v>4615</v>
      </c>
      <c r="E10829">
        <f>VLOOKUP(Чек_позиція!C10829,Товар!A:G,7,FALSE)</f>
        <v>586.08000000000004</v>
      </c>
      <c r="F10829">
        <f t="shared" si="169"/>
        <v>1758.2400000000002</v>
      </c>
    </row>
    <row r="10830" spans="1:6">
      <c r="A10830" s="4">
        <v>10829</v>
      </c>
      <c r="B10830" s="5">
        <v>4</v>
      </c>
      <c r="C10830" s="6">
        <v>2701</v>
      </c>
      <c r="D10830" s="6">
        <v>4616</v>
      </c>
      <c r="E10830">
        <f>VLOOKUP(Чек_позиція!C10830,Товар!A:G,7,FALSE)</f>
        <v>897.61</v>
      </c>
      <c r="F10830">
        <f t="shared" si="169"/>
        <v>3590.44</v>
      </c>
    </row>
    <row r="10831" spans="1:6">
      <c r="A10831" s="4">
        <v>10830</v>
      </c>
      <c r="B10831" s="5">
        <v>2</v>
      </c>
      <c r="C10831" s="6">
        <v>5828</v>
      </c>
      <c r="D10831" s="6">
        <v>4616</v>
      </c>
      <c r="E10831">
        <f>VLOOKUP(Чек_позиція!C10831,Товар!A:G,7,FALSE)</f>
        <v>117.84</v>
      </c>
      <c r="F10831">
        <f t="shared" si="169"/>
        <v>235.68</v>
      </c>
    </row>
    <row r="10832" spans="1:6">
      <c r="A10832" s="4">
        <v>10831</v>
      </c>
      <c r="B10832" s="5">
        <v>3</v>
      </c>
      <c r="C10832" s="6">
        <v>800</v>
      </c>
      <c r="D10832" s="6">
        <v>4616</v>
      </c>
      <c r="E10832">
        <f>VLOOKUP(Чек_позиція!C10832,Товар!A:G,7,FALSE)</f>
        <v>354.16</v>
      </c>
      <c r="F10832">
        <f t="shared" si="169"/>
        <v>1062.48</v>
      </c>
    </row>
    <row r="10833" spans="1:6">
      <c r="A10833" s="4">
        <v>10832</v>
      </c>
      <c r="B10833" s="5">
        <v>1</v>
      </c>
      <c r="C10833" s="6">
        <v>9178</v>
      </c>
      <c r="D10833" s="6">
        <v>4616</v>
      </c>
      <c r="E10833">
        <f>VLOOKUP(Чек_позиція!C10833,Товар!A:G,7,FALSE)</f>
        <v>630.47</v>
      </c>
      <c r="F10833">
        <f t="shared" si="169"/>
        <v>630.47</v>
      </c>
    </row>
    <row r="10834" spans="1:6">
      <c r="A10834" s="4">
        <v>10833</v>
      </c>
      <c r="B10834" s="5">
        <v>1</v>
      </c>
      <c r="C10834" s="6">
        <v>1049</v>
      </c>
      <c r="D10834" s="6">
        <v>4616</v>
      </c>
      <c r="E10834">
        <f>VLOOKUP(Чек_позиція!C10834,Товар!A:G,7,FALSE)</f>
        <v>461.05</v>
      </c>
      <c r="F10834">
        <f t="shared" si="169"/>
        <v>461.05</v>
      </c>
    </row>
    <row r="10835" spans="1:6">
      <c r="A10835" s="4">
        <v>10834</v>
      </c>
      <c r="B10835" s="5">
        <v>2</v>
      </c>
      <c r="C10835" s="6">
        <v>8704</v>
      </c>
      <c r="D10835" s="6">
        <v>4617</v>
      </c>
      <c r="E10835">
        <f>VLOOKUP(Чек_позиція!C10835,Товар!A:G,7,FALSE)</f>
        <v>148.76</v>
      </c>
      <c r="F10835">
        <f t="shared" si="169"/>
        <v>297.52</v>
      </c>
    </row>
    <row r="10836" spans="1:6">
      <c r="A10836" s="4">
        <v>10835</v>
      </c>
      <c r="B10836" s="5">
        <v>1</v>
      </c>
      <c r="C10836" s="6">
        <v>3235</v>
      </c>
      <c r="D10836" s="6">
        <v>4617</v>
      </c>
      <c r="E10836">
        <f>VLOOKUP(Чек_позиція!C10836,Товар!A:G,7,FALSE)</f>
        <v>382.83</v>
      </c>
      <c r="F10836">
        <f t="shared" si="169"/>
        <v>382.83</v>
      </c>
    </row>
    <row r="10837" spans="1:6">
      <c r="A10837" s="4">
        <v>10836</v>
      </c>
      <c r="B10837" s="5">
        <v>2</v>
      </c>
      <c r="C10837" s="6">
        <v>6613</v>
      </c>
      <c r="D10837" s="6">
        <v>4617</v>
      </c>
      <c r="E10837">
        <f>VLOOKUP(Чек_позиція!C10837,Товар!A:G,7,FALSE)</f>
        <v>704.47</v>
      </c>
      <c r="F10837">
        <f t="shared" si="169"/>
        <v>1408.94</v>
      </c>
    </row>
    <row r="10838" spans="1:6">
      <c r="A10838" s="4">
        <v>10837</v>
      </c>
      <c r="B10838" s="5">
        <v>2</v>
      </c>
      <c r="C10838" s="6">
        <v>1602</v>
      </c>
      <c r="D10838" s="6">
        <v>4618</v>
      </c>
      <c r="E10838">
        <f>VLOOKUP(Чек_позиція!C10838,Товар!A:G,7,FALSE)</f>
        <v>849.73</v>
      </c>
      <c r="F10838">
        <f t="shared" si="169"/>
        <v>1699.46</v>
      </c>
    </row>
    <row r="10839" spans="1:6">
      <c r="A10839" s="4">
        <v>10838</v>
      </c>
      <c r="B10839" s="5">
        <v>2</v>
      </c>
      <c r="C10839" s="6">
        <v>5365</v>
      </c>
      <c r="D10839" s="6">
        <v>4618</v>
      </c>
      <c r="E10839">
        <f>VLOOKUP(Чек_позиція!C10839,Товар!A:G,7,FALSE)</f>
        <v>154.57</v>
      </c>
      <c r="F10839">
        <f t="shared" si="169"/>
        <v>309.14</v>
      </c>
    </row>
    <row r="10840" spans="1:6">
      <c r="A10840" s="4">
        <v>10839</v>
      </c>
      <c r="B10840" s="5">
        <v>3</v>
      </c>
      <c r="C10840" s="6">
        <v>2153</v>
      </c>
      <c r="D10840" s="6">
        <v>4618</v>
      </c>
      <c r="E10840">
        <f>VLOOKUP(Чек_позиція!C10840,Товар!A:G,7,FALSE)</f>
        <v>265.88</v>
      </c>
      <c r="F10840">
        <f t="shared" si="169"/>
        <v>797.64</v>
      </c>
    </row>
    <row r="10841" spans="1:6">
      <c r="A10841" s="4">
        <v>10840</v>
      </c>
      <c r="B10841" s="5">
        <v>4</v>
      </c>
      <c r="C10841" s="6">
        <v>7568</v>
      </c>
      <c r="D10841" s="6">
        <v>4619</v>
      </c>
      <c r="E10841">
        <f>VLOOKUP(Чек_позиція!C10841,Товар!A:G,7,FALSE)</f>
        <v>360.9</v>
      </c>
      <c r="F10841">
        <f t="shared" si="169"/>
        <v>1443.6</v>
      </c>
    </row>
    <row r="10842" spans="1:6">
      <c r="A10842" s="4">
        <v>10841</v>
      </c>
      <c r="B10842" s="5">
        <v>4</v>
      </c>
      <c r="C10842" s="6">
        <v>8061</v>
      </c>
      <c r="D10842" s="6">
        <v>4619</v>
      </c>
      <c r="E10842">
        <f>VLOOKUP(Чек_позиція!C10842,Товар!A:G,7,FALSE)</f>
        <v>486.6</v>
      </c>
      <c r="F10842">
        <f t="shared" si="169"/>
        <v>1946.4</v>
      </c>
    </row>
    <row r="10843" spans="1:6">
      <c r="A10843" s="4">
        <v>10842</v>
      </c>
      <c r="B10843" s="5">
        <v>4</v>
      </c>
      <c r="C10843" s="6">
        <v>3504</v>
      </c>
      <c r="D10843" s="6">
        <v>4620</v>
      </c>
      <c r="E10843">
        <f>VLOOKUP(Чек_позиція!C10843,Товар!A:G,7,FALSE)</f>
        <v>389.82</v>
      </c>
      <c r="F10843">
        <f t="shared" si="169"/>
        <v>1559.28</v>
      </c>
    </row>
    <row r="10844" spans="1:6">
      <c r="A10844" s="4">
        <v>10843</v>
      </c>
      <c r="B10844" s="5">
        <v>4</v>
      </c>
      <c r="C10844" s="6">
        <v>9538</v>
      </c>
      <c r="D10844" s="6">
        <v>4621</v>
      </c>
      <c r="E10844">
        <f>VLOOKUP(Чек_позиція!C10844,Товар!A:G,7,FALSE)</f>
        <v>370.14</v>
      </c>
      <c r="F10844">
        <f t="shared" si="169"/>
        <v>1480.56</v>
      </c>
    </row>
    <row r="10845" spans="1:6">
      <c r="A10845" s="4">
        <v>10844</v>
      </c>
      <c r="B10845" s="5">
        <v>4</v>
      </c>
      <c r="C10845" s="6">
        <v>510</v>
      </c>
      <c r="D10845" s="6">
        <v>4622</v>
      </c>
      <c r="E10845">
        <f>VLOOKUP(Чек_позиція!C10845,Товар!A:G,7,FALSE)</f>
        <v>540.13</v>
      </c>
      <c r="F10845">
        <f t="shared" si="169"/>
        <v>2160.52</v>
      </c>
    </row>
    <row r="10846" spans="1:6">
      <c r="A10846" s="4">
        <v>10845</v>
      </c>
      <c r="B10846" s="5">
        <v>4</v>
      </c>
      <c r="C10846" s="6">
        <v>9000</v>
      </c>
      <c r="D10846" s="6">
        <v>4622</v>
      </c>
      <c r="E10846">
        <f>VLOOKUP(Чек_позиція!C10846,Товар!A:G,7,FALSE)</f>
        <v>534.16999999999996</v>
      </c>
      <c r="F10846">
        <f t="shared" si="169"/>
        <v>2136.6799999999998</v>
      </c>
    </row>
    <row r="10847" spans="1:6">
      <c r="A10847" s="4">
        <v>10846</v>
      </c>
      <c r="B10847" s="5">
        <v>3</v>
      </c>
      <c r="C10847" s="6">
        <v>4216</v>
      </c>
      <c r="D10847" s="6">
        <v>4623</v>
      </c>
      <c r="E10847">
        <f>VLOOKUP(Чек_позиція!C10847,Товар!A:G,7,FALSE)</f>
        <v>948.38</v>
      </c>
      <c r="F10847">
        <f t="shared" si="169"/>
        <v>2845.14</v>
      </c>
    </row>
    <row r="10848" spans="1:6">
      <c r="A10848" s="4">
        <v>10847</v>
      </c>
      <c r="B10848" s="5">
        <v>1</v>
      </c>
      <c r="C10848" s="6">
        <v>823</v>
      </c>
      <c r="D10848" s="6">
        <v>4623</v>
      </c>
      <c r="E10848">
        <f>VLOOKUP(Чек_позиція!C10848,Товар!A:G,7,FALSE)</f>
        <v>359.73</v>
      </c>
      <c r="F10848">
        <f t="shared" si="169"/>
        <v>359.73</v>
      </c>
    </row>
    <row r="10849" spans="1:6">
      <c r="A10849" s="4">
        <v>10848</v>
      </c>
      <c r="B10849" s="5">
        <v>2</v>
      </c>
      <c r="C10849" s="6">
        <v>4386</v>
      </c>
      <c r="D10849" s="6">
        <v>4623</v>
      </c>
      <c r="E10849">
        <f>VLOOKUP(Чек_позиція!C10849,Товар!A:G,7,FALSE)</f>
        <v>887.18</v>
      </c>
      <c r="F10849">
        <f t="shared" si="169"/>
        <v>1774.36</v>
      </c>
    </row>
    <row r="10850" spans="1:6">
      <c r="A10850" s="4">
        <v>10849</v>
      </c>
      <c r="B10850" s="5">
        <v>4</v>
      </c>
      <c r="C10850" s="6">
        <v>2783</v>
      </c>
      <c r="D10850" s="6">
        <v>4624</v>
      </c>
      <c r="E10850">
        <f>VLOOKUP(Чек_позиція!C10850,Товар!A:G,7,FALSE)</f>
        <v>563.9</v>
      </c>
      <c r="F10850">
        <f t="shared" si="169"/>
        <v>2255.6</v>
      </c>
    </row>
    <row r="10851" spans="1:6">
      <c r="A10851" s="4">
        <v>10850</v>
      </c>
      <c r="B10851" s="5">
        <v>2</v>
      </c>
      <c r="C10851" s="6">
        <v>7047</v>
      </c>
      <c r="D10851" s="6">
        <v>4624</v>
      </c>
      <c r="E10851">
        <f>VLOOKUP(Чек_позиція!C10851,Товар!A:G,7,FALSE)</f>
        <v>567.45000000000005</v>
      </c>
      <c r="F10851">
        <f t="shared" si="169"/>
        <v>1134.9000000000001</v>
      </c>
    </row>
    <row r="10852" spans="1:6">
      <c r="A10852" s="4">
        <v>10851</v>
      </c>
      <c r="B10852" s="5">
        <v>1</v>
      </c>
      <c r="C10852" s="6">
        <v>6886</v>
      </c>
      <c r="D10852" s="6">
        <v>4625</v>
      </c>
      <c r="E10852">
        <f>VLOOKUP(Чек_позиція!C10852,Товар!A:G,7,FALSE)</f>
        <v>776.24</v>
      </c>
      <c r="F10852">
        <f t="shared" si="169"/>
        <v>776.24</v>
      </c>
    </row>
    <row r="10853" spans="1:6">
      <c r="A10853" s="4">
        <v>10852</v>
      </c>
      <c r="B10853" s="5">
        <v>3</v>
      </c>
      <c r="C10853" s="6">
        <v>4372</v>
      </c>
      <c r="D10853" s="6">
        <v>4626</v>
      </c>
      <c r="E10853">
        <f>VLOOKUP(Чек_позиція!C10853,Товар!A:G,7,FALSE)</f>
        <v>573.61</v>
      </c>
      <c r="F10853">
        <f t="shared" si="169"/>
        <v>1720.83</v>
      </c>
    </row>
    <row r="10854" spans="1:6">
      <c r="A10854" s="4">
        <v>10853</v>
      </c>
      <c r="B10854" s="5">
        <v>2</v>
      </c>
      <c r="C10854" s="6">
        <v>5132</v>
      </c>
      <c r="D10854" s="6">
        <v>4627</v>
      </c>
      <c r="E10854">
        <f>VLOOKUP(Чек_позиція!C10854,Товар!A:G,7,FALSE)</f>
        <v>813.25</v>
      </c>
      <c r="F10854">
        <f t="shared" si="169"/>
        <v>1626.5</v>
      </c>
    </row>
    <row r="10855" spans="1:6">
      <c r="A10855" s="4">
        <v>10854</v>
      </c>
      <c r="B10855" s="5">
        <v>2</v>
      </c>
      <c r="C10855" s="6">
        <v>2051</v>
      </c>
      <c r="D10855" s="6">
        <v>4627</v>
      </c>
      <c r="E10855">
        <f>VLOOKUP(Чек_позиція!C10855,Товар!A:G,7,FALSE)</f>
        <v>97.59</v>
      </c>
      <c r="F10855">
        <f t="shared" si="169"/>
        <v>195.18</v>
      </c>
    </row>
    <row r="10856" spans="1:6">
      <c r="A10856" s="4">
        <v>10855</v>
      </c>
      <c r="B10856" s="5">
        <v>3</v>
      </c>
      <c r="C10856" s="6">
        <v>1501</v>
      </c>
      <c r="D10856" s="6">
        <v>4627</v>
      </c>
      <c r="E10856">
        <f>VLOOKUP(Чек_позиція!C10856,Товар!A:G,7,FALSE)</f>
        <v>754.31</v>
      </c>
      <c r="F10856">
        <f t="shared" si="169"/>
        <v>2262.9299999999998</v>
      </c>
    </row>
    <row r="10857" spans="1:6">
      <c r="A10857" s="4">
        <v>10856</v>
      </c>
      <c r="B10857" s="5">
        <v>4</v>
      </c>
      <c r="C10857" s="6">
        <v>6757</v>
      </c>
      <c r="D10857" s="6">
        <v>4628</v>
      </c>
      <c r="E10857">
        <f>VLOOKUP(Чек_позиція!C10857,Товар!A:G,7,FALSE)</f>
        <v>432.47</v>
      </c>
      <c r="F10857">
        <f t="shared" si="169"/>
        <v>1729.88</v>
      </c>
    </row>
    <row r="10858" spans="1:6">
      <c r="A10858" s="4">
        <v>10857</v>
      </c>
      <c r="B10858" s="5">
        <v>1</v>
      </c>
      <c r="C10858" s="6">
        <v>2855</v>
      </c>
      <c r="D10858" s="6">
        <v>4629</v>
      </c>
      <c r="E10858">
        <f>VLOOKUP(Чек_позиція!C10858,Товар!A:G,7,FALSE)</f>
        <v>718.25</v>
      </c>
      <c r="F10858">
        <f t="shared" si="169"/>
        <v>718.25</v>
      </c>
    </row>
    <row r="10859" spans="1:6">
      <c r="A10859" s="4">
        <v>10858</v>
      </c>
      <c r="B10859" s="5">
        <v>2</v>
      </c>
      <c r="C10859" s="6">
        <v>7648</v>
      </c>
      <c r="D10859" s="6">
        <v>4629</v>
      </c>
      <c r="E10859">
        <f>VLOOKUP(Чек_позиція!C10859,Товар!A:G,7,FALSE)</f>
        <v>40.049999999999997</v>
      </c>
      <c r="F10859">
        <f t="shared" si="169"/>
        <v>80.099999999999994</v>
      </c>
    </row>
    <row r="10860" spans="1:6">
      <c r="A10860" s="4">
        <v>10859</v>
      </c>
      <c r="B10860" s="5">
        <v>4</v>
      </c>
      <c r="C10860" s="6">
        <v>454</v>
      </c>
      <c r="D10860" s="6">
        <v>4630</v>
      </c>
      <c r="E10860">
        <f>VLOOKUP(Чек_позиція!C10860,Товар!A:G,7,FALSE)</f>
        <v>913.72</v>
      </c>
      <c r="F10860">
        <f t="shared" si="169"/>
        <v>3654.88</v>
      </c>
    </row>
    <row r="10861" spans="1:6">
      <c r="A10861" s="4">
        <v>10860</v>
      </c>
      <c r="B10861" s="5">
        <v>3</v>
      </c>
      <c r="C10861" s="6">
        <v>7780</v>
      </c>
      <c r="D10861" s="6">
        <v>4630</v>
      </c>
      <c r="E10861">
        <f>VLOOKUP(Чек_позиція!C10861,Товар!A:G,7,FALSE)</f>
        <v>861.72</v>
      </c>
      <c r="F10861">
        <f t="shared" si="169"/>
        <v>2585.16</v>
      </c>
    </row>
    <row r="10862" spans="1:6">
      <c r="A10862" s="4">
        <v>10861</v>
      </c>
      <c r="B10862" s="5">
        <v>1</v>
      </c>
      <c r="C10862" s="6">
        <v>2007</v>
      </c>
      <c r="D10862" s="6">
        <v>4630</v>
      </c>
      <c r="E10862">
        <f>VLOOKUP(Чек_позиція!C10862,Товар!A:G,7,FALSE)</f>
        <v>419.47</v>
      </c>
      <c r="F10862">
        <f t="shared" si="169"/>
        <v>419.47</v>
      </c>
    </row>
    <row r="10863" spans="1:6">
      <c r="A10863" s="4">
        <v>10862</v>
      </c>
      <c r="B10863" s="5">
        <v>4</v>
      </c>
      <c r="C10863" s="6">
        <v>6478</v>
      </c>
      <c r="D10863" s="6">
        <v>4631</v>
      </c>
      <c r="E10863">
        <f>VLOOKUP(Чек_позиція!C10863,Товар!A:G,7,FALSE)</f>
        <v>297.20999999999998</v>
      </c>
      <c r="F10863">
        <f t="shared" si="169"/>
        <v>1188.8399999999999</v>
      </c>
    </row>
    <row r="10864" spans="1:6">
      <c r="A10864" s="4">
        <v>10863</v>
      </c>
      <c r="B10864" s="5">
        <v>3</v>
      </c>
      <c r="C10864" s="6">
        <v>9479</v>
      </c>
      <c r="D10864" s="6">
        <v>4632</v>
      </c>
      <c r="E10864">
        <f>VLOOKUP(Чек_позиція!C10864,Товар!A:G,7,FALSE)</f>
        <v>40.4</v>
      </c>
      <c r="F10864">
        <f t="shared" si="169"/>
        <v>121.19999999999999</v>
      </c>
    </row>
    <row r="10865" spans="1:6">
      <c r="A10865" s="4">
        <v>10864</v>
      </c>
      <c r="B10865" s="5">
        <v>3</v>
      </c>
      <c r="C10865" s="6">
        <v>8913</v>
      </c>
      <c r="D10865" s="6">
        <v>4632</v>
      </c>
      <c r="E10865">
        <f>VLOOKUP(Чек_позиція!C10865,Товар!A:G,7,FALSE)</f>
        <v>614.74</v>
      </c>
      <c r="F10865">
        <f t="shared" si="169"/>
        <v>1844.22</v>
      </c>
    </row>
    <row r="10866" spans="1:6">
      <c r="A10866" s="4">
        <v>10865</v>
      </c>
      <c r="B10866" s="5">
        <v>1</v>
      </c>
      <c r="C10866" s="6">
        <v>4910</v>
      </c>
      <c r="D10866" s="6">
        <v>4632</v>
      </c>
      <c r="E10866">
        <f>VLOOKUP(Чек_позиція!C10866,Товар!A:G,7,FALSE)</f>
        <v>432.78</v>
      </c>
      <c r="F10866">
        <f t="shared" si="169"/>
        <v>432.78</v>
      </c>
    </row>
    <row r="10867" spans="1:6">
      <c r="A10867" s="4">
        <v>10866</v>
      </c>
      <c r="B10867" s="5">
        <v>3</v>
      </c>
      <c r="C10867" s="6">
        <v>2865</v>
      </c>
      <c r="D10867" s="6">
        <v>4632</v>
      </c>
      <c r="E10867">
        <f>VLOOKUP(Чек_позиція!C10867,Товар!A:G,7,FALSE)</f>
        <v>293.11</v>
      </c>
      <c r="F10867">
        <f t="shared" si="169"/>
        <v>879.33</v>
      </c>
    </row>
    <row r="10868" spans="1:6">
      <c r="A10868" s="4">
        <v>10867</v>
      </c>
      <c r="B10868" s="5">
        <v>1</v>
      </c>
      <c r="C10868" s="6">
        <v>2865</v>
      </c>
      <c r="D10868" s="6">
        <v>4633</v>
      </c>
      <c r="E10868">
        <f>VLOOKUP(Чек_позиція!C10868,Товар!A:G,7,FALSE)</f>
        <v>293.11</v>
      </c>
      <c r="F10868">
        <f t="shared" si="169"/>
        <v>293.11</v>
      </c>
    </row>
    <row r="10869" spans="1:6">
      <c r="A10869" s="4">
        <v>10868</v>
      </c>
      <c r="B10869" s="5">
        <v>3</v>
      </c>
      <c r="C10869" s="6">
        <v>8549</v>
      </c>
      <c r="D10869" s="6">
        <v>4633</v>
      </c>
      <c r="E10869">
        <f>VLOOKUP(Чек_позиція!C10869,Товар!A:G,7,FALSE)</f>
        <v>210.35</v>
      </c>
      <c r="F10869">
        <f t="shared" si="169"/>
        <v>631.04999999999995</v>
      </c>
    </row>
    <row r="10870" spans="1:6">
      <c r="A10870" s="4">
        <v>10869</v>
      </c>
      <c r="B10870" s="5">
        <v>3</v>
      </c>
      <c r="C10870" s="6">
        <v>2373</v>
      </c>
      <c r="D10870" s="6">
        <v>4633</v>
      </c>
      <c r="E10870">
        <f>VLOOKUP(Чек_позиція!C10870,Товар!A:G,7,FALSE)</f>
        <v>750.28</v>
      </c>
      <c r="F10870">
        <f t="shared" si="169"/>
        <v>2250.84</v>
      </c>
    </row>
    <row r="10871" spans="1:6">
      <c r="A10871" s="4">
        <v>10870</v>
      </c>
      <c r="B10871" s="5">
        <v>3</v>
      </c>
      <c r="C10871" s="6">
        <v>8610</v>
      </c>
      <c r="D10871" s="6">
        <v>4633</v>
      </c>
      <c r="E10871">
        <f>VLOOKUP(Чек_позиція!C10871,Товар!A:G,7,FALSE)</f>
        <v>536.41999999999996</v>
      </c>
      <c r="F10871">
        <f t="shared" si="169"/>
        <v>1609.2599999999998</v>
      </c>
    </row>
    <row r="10872" spans="1:6">
      <c r="A10872" s="4">
        <v>10871</v>
      </c>
      <c r="B10872" s="5">
        <v>4</v>
      </c>
      <c r="C10872" s="6">
        <v>1561</v>
      </c>
      <c r="D10872" s="6">
        <v>4634</v>
      </c>
      <c r="E10872">
        <f>VLOOKUP(Чек_позиція!C10872,Товар!A:G,7,FALSE)</f>
        <v>232.45</v>
      </c>
      <c r="F10872">
        <f t="shared" si="169"/>
        <v>929.8</v>
      </c>
    </row>
    <row r="10873" spans="1:6">
      <c r="A10873" s="4">
        <v>10872</v>
      </c>
      <c r="B10873" s="5">
        <v>1</v>
      </c>
      <c r="C10873" s="6">
        <v>792</v>
      </c>
      <c r="D10873" s="6">
        <v>4635</v>
      </c>
      <c r="E10873">
        <f>VLOOKUP(Чек_позиція!C10873,Товар!A:G,7,FALSE)</f>
        <v>610.4</v>
      </c>
      <c r="F10873">
        <f t="shared" si="169"/>
        <v>610.4</v>
      </c>
    </row>
    <row r="10874" spans="1:6">
      <c r="A10874" s="4">
        <v>10873</v>
      </c>
      <c r="B10874" s="5">
        <v>2</v>
      </c>
      <c r="C10874" s="6">
        <v>4062</v>
      </c>
      <c r="D10874" s="6">
        <v>4636</v>
      </c>
      <c r="E10874">
        <f>VLOOKUP(Чек_позиція!C10874,Товар!A:G,7,FALSE)</f>
        <v>334</v>
      </c>
      <c r="F10874">
        <f t="shared" si="169"/>
        <v>668</v>
      </c>
    </row>
    <row r="10875" spans="1:6">
      <c r="A10875" s="4">
        <v>10874</v>
      </c>
      <c r="B10875" s="5">
        <v>1</v>
      </c>
      <c r="C10875" s="6">
        <v>9094</v>
      </c>
      <c r="D10875" s="6">
        <v>4636</v>
      </c>
      <c r="E10875">
        <f>VLOOKUP(Чек_позиція!C10875,Товар!A:G,7,FALSE)</f>
        <v>798.87</v>
      </c>
      <c r="F10875">
        <f t="shared" si="169"/>
        <v>798.87</v>
      </c>
    </row>
    <row r="10876" spans="1:6">
      <c r="A10876" s="4">
        <v>10875</v>
      </c>
      <c r="B10876" s="5">
        <v>2</v>
      </c>
      <c r="C10876" s="6">
        <v>611</v>
      </c>
      <c r="D10876" s="6">
        <v>4636</v>
      </c>
      <c r="E10876">
        <f>VLOOKUP(Чек_позиція!C10876,Товар!A:G,7,FALSE)</f>
        <v>356.96</v>
      </c>
      <c r="F10876">
        <f t="shared" si="169"/>
        <v>713.92</v>
      </c>
    </row>
    <row r="10877" spans="1:6">
      <c r="A10877" s="4">
        <v>10876</v>
      </c>
      <c r="B10877" s="5">
        <v>4</v>
      </c>
      <c r="C10877" s="6">
        <v>2683</v>
      </c>
      <c r="D10877" s="6">
        <v>4637</v>
      </c>
      <c r="E10877">
        <f>VLOOKUP(Чек_позиція!C10877,Товар!A:G,7,FALSE)</f>
        <v>273.35000000000002</v>
      </c>
      <c r="F10877">
        <f t="shared" si="169"/>
        <v>1093.4000000000001</v>
      </c>
    </row>
    <row r="10878" spans="1:6">
      <c r="A10878" s="4">
        <v>10877</v>
      </c>
      <c r="B10878" s="5">
        <v>2</v>
      </c>
      <c r="C10878" s="6">
        <v>2353</v>
      </c>
      <c r="D10878" s="6">
        <v>4637</v>
      </c>
      <c r="E10878">
        <f>VLOOKUP(Чек_позиція!C10878,Товар!A:G,7,FALSE)</f>
        <v>272.18</v>
      </c>
      <c r="F10878">
        <f t="shared" si="169"/>
        <v>544.36</v>
      </c>
    </row>
    <row r="10879" spans="1:6">
      <c r="A10879" s="4">
        <v>10878</v>
      </c>
      <c r="B10879" s="5">
        <v>4</v>
      </c>
      <c r="C10879" s="6">
        <v>7763</v>
      </c>
      <c r="D10879" s="6">
        <v>4638</v>
      </c>
      <c r="E10879">
        <f>VLOOKUP(Чек_позиція!C10879,Товар!A:G,7,FALSE)</f>
        <v>79.34</v>
      </c>
      <c r="F10879">
        <f t="shared" si="169"/>
        <v>317.36</v>
      </c>
    </row>
    <row r="10880" spans="1:6">
      <c r="A10880" s="4">
        <v>10879</v>
      </c>
      <c r="B10880" s="5">
        <v>4</v>
      </c>
      <c r="C10880" s="6">
        <v>2727</v>
      </c>
      <c r="D10880" s="6">
        <v>4638</v>
      </c>
      <c r="E10880">
        <f>VLOOKUP(Чек_позиція!C10880,Товар!A:G,7,FALSE)</f>
        <v>53.86</v>
      </c>
      <c r="F10880">
        <f t="shared" si="169"/>
        <v>215.44</v>
      </c>
    </row>
    <row r="10881" spans="1:6">
      <c r="A10881" s="4">
        <v>10880</v>
      </c>
      <c r="B10881" s="5">
        <v>2</v>
      </c>
      <c r="C10881" s="6">
        <v>6719</v>
      </c>
      <c r="D10881" s="6">
        <v>4638</v>
      </c>
      <c r="E10881">
        <f>VLOOKUP(Чек_позиція!C10881,Товар!A:G,7,FALSE)</f>
        <v>662.39</v>
      </c>
      <c r="F10881">
        <f t="shared" si="169"/>
        <v>1324.78</v>
      </c>
    </row>
    <row r="10882" spans="1:6">
      <c r="A10882" s="4">
        <v>10881</v>
      </c>
      <c r="B10882" s="5">
        <v>4</v>
      </c>
      <c r="C10882" s="6">
        <v>6937</v>
      </c>
      <c r="D10882" s="6">
        <v>4639</v>
      </c>
      <c r="E10882">
        <f>VLOOKUP(Чек_позиція!C10882,Товар!A:G,7,FALSE)</f>
        <v>127.1</v>
      </c>
      <c r="F10882">
        <f t="shared" si="169"/>
        <v>508.4</v>
      </c>
    </row>
    <row r="10883" spans="1:6">
      <c r="A10883" s="4">
        <v>10882</v>
      </c>
      <c r="B10883" s="5">
        <v>1</v>
      </c>
      <c r="C10883" s="6">
        <v>2938</v>
      </c>
      <c r="D10883" s="6">
        <v>4639</v>
      </c>
      <c r="E10883">
        <f>VLOOKUP(Чек_позиція!C10883,Товар!A:G,7,FALSE)</f>
        <v>580.6</v>
      </c>
      <c r="F10883">
        <f t="shared" ref="F10883:F10946" si="170">B10883*E10883</f>
        <v>580.6</v>
      </c>
    </row>
    <row r="10884" spans="1:6">
      <c r="A10884" s="4">
        <v>10883</v>
      </c>
      <c r="B10884" s="5">
        <v>4</v>
      </c>
      <c r="C10884" s="6">
        <v>270</v>
      </c>
      <c r="D10884" s="6">
        <v>4639</v>
      </c>
      <c r="E10884">
        <f>VLOOKUP(Чек_позиція!C10884,Товар!A:G,7,FALSE)</f>
        <v>750.82</v>
      </c>
      <c r="F10884">
        <f t="shared" si="170"/>
        <v>3003.28</v>
      </c>
    </row>
    <row r="10885" spans="1:6">
      <c r="A10885" s="4">
        <v>10884</v>
      </c>
      <c r="B10885" s="5">
        <v>4</v>
      </c>
      <c r="C10885" s="6">
        <v>2958</v>
      </c>
      <c r="D10885" s="6">
        <v>4640</v>
      </c>
      <c r="E10885">
        <f>VLOOKUP(Чек_позиція!C10885,Товар!A:G,7,FALSE)</f>
        <v>140.71</v>
      </c>
      <c r="F10885">
        <f t="shared" si="170"/>
        <v>562.84</v>
      </c>
    </row>
    <row r="10886" spans="1:6">
      <c r="A10886" s="4">
        <v>10885</v>
      </c>
      <c r="B10886" s="5">
        <v>1</v>
      </c>
      <c r="C10886" s="6">
        <v>4315</v>
      </c>
      <c r="D10886" s="6">
        <v>4640</v>
      </c>
      <c r="E10886">
        <f>VLOOKUP(Чек_позиція!C10886,Товар!A:G,7,FALSE)</f>
        <v>713.15</v>
      </c>
      <c r="F10886">
        <f t="shared" si="170"/>
        <v>713.15</v>
      </c>
    </row>
    <row r="10887" spans="1:6">
      <c r="A10887" s="4">
        <v>10886</v>
      </c>
      <c r="B10887" s="5">
        <v>1</v>
      </c>
      <c r="C10887" s="6">
        <v>483</v>
      </c>
      <c r="D10887" s="6">
        <v>4640</v>
      </c>
      <c r="E10887">
        <f>VLOOKUP(Чек_позиція!C10887,Товар!A:G,7,FALSE)</f>
        <v>186.63</v>
      </c>
      <c r="F10887">
        <f t="shared" si="170"/>
        <v>186.63</v>
      </c>
    </row>
    <row r="10888" spans="1:6">
      <c r="A10888" s="4">
        <v>10887</v>
      </c>
      <c r="B10888" s="5">
        <v>2</v>
      </c>
      <c r="C10888" s="6">
        <v>5716</v>
      </c>
      <c r="D10888" s="6">
        <v>4640</v>
      </c>
      <c r="E10888">
        <f>VLOOKUP(Чек_позиція!C10888,Товар!A:G,7,FALSE)</f>
        <v>239.37</v>
      </c>
      <c r="F10888">
        <f t="shared" si="170"/>
        <v>478.74</v>
      </c>
    </row>
    <row r="10889" spans="1:6">
      <c r="A10889" s="4">
        <v>10888</v>
      </c>
      <c r="B10889" s="5">
        <v>3</v>
      </c>
      <c r="C10889" s="6">
        <v>497</v>
      </c>
      <c r="D10889" s="6">
        <v>4640</v>
      </c>
      <c r="E10889">
        <f>VLOOKUP(Чек_позиція!C10889,Товар!A:G,7,FALSE)</f>
        <v>572.69000000000005</v>
      </c>
      <c r="F10889">
        <f t="shared" si="170"/>
        <v>1718.0700000000002</v>
      </c>
    </row>
    <row r="10890" spans="1:6">
      <c r="A10890" s="4">
        <v>10889</v>
      </c>
      <c r="B10890" s="5">
        <v>3</v>
      </c>
      <c r="C10890" s="6">
        <v>4962</v>
      </c>
      <c r="D10890" s="6">
        <v>4641</v>
      </c>
      <c r="E10890">
        <f>VLOOKUP(Чек_позиція!C10890,Товар!A:G,7,FALSE)</f>
        <v>635.9</v>
      </c>
      <c r="F10890">
        <f t="shared" si="170"/>
        <v>1907.6999999999998</v>
      </c>
    </row>
    <row r="10891" spans="1:6">
      <c r="A10891" s="4">
        <v>10890</v>
      </c>
      <c r="B10891" s="5">
        <v>4</v>
      </c>
      <c r="C10891" s="6">
        <v>7141</v>
      </c>
      <c r="D10891" s="6">
        <v>4641</v>
      </c>
      <c r="E10891">
        <f>VLOOKUP(Чек_позиція!C10891,Товар!A:G,7,FALSE)</f>
        <v>205.33</v>
      </c>
      <c r="F10891">
        <f t="shared" si="170"/>
        <v>821.32</v>
      </c>
    </row>
    <row r="10892" spans="1:6">
      <c r="A10892" s="4">
        <v>10891</v>
      </c>
      <c r="B10892" s="5">
        <v>4</v>
      </c>
      <c r="C10892" s="6">
        <v>2090</v>
      </c>
      <c r="D10892" s="6">
        <v>4642</v>
      </c>
      <c r="E10892">
        <f>VLOOKUP(Чек_позиція!C10892,Товар!A:G,7,FALSE)</f>
        <v>547.13</v>
      </c>
      <c r="F10892">
        <f t="shared" si="170"/>
        <v>2188.52</v>
      </c>
    </row>
    <row r="10893" spans="1:6">
      <c r="A10893" s="4">
        <v>10892</v>
      </c>
      <c r="B10893" s="5">
        <v>2</v>
      </c>
      <c r="C10893" s="6">
        <v>7637</v>
      </c>
      <c r="D10893" s="6">
        <v>4642</v>
      </c>
      <c r="E10893">
        <f>VLOOKUP(Чек_позиція!C10893,Товар!A:G,7,FALSE)</f>
        <v>555.80999999999995</v>
      </c>
      <c r="F10893">
        <f t="shared" si="170"/>
        <v>1111.6199999999999</v>
      </c>
    </row>
    <row r="10894" spans="1:6">
      <c r="A10894" s="4">
        <v>10893</v>
      </c>
      <c r="B10894" s="5">
        <v>1</v>
      </c>
      <c r="C10894" s="6">
        <v>5196</v>
      </c>
      <c r="D10894" s="6">
        <v>4642</v>
      </c>
      <c r="E10894">
        <f>VLOOKUP(Чек_позиція!C10894,Товар!A:G,7,FALSE)</f>
        <v>643.24</v>
      </c>
      <c r="F10894">
        <f t="shared" si="170"/>
        <v>643.24</v>
      </c>
    </row>
    <row r="10895" spans="1:6">
      <c r="A10895" s="4">
        <v>10894</v>
      </c>
      <c r="B10895" s="5">
        <v>3</v>
      </c>
      <c r="C10895" s="6">
        <v>3765</v>
      </c>
      <c r="D10895" s="6">
        <v>4643</v>
      </c>
      <c r="E10895">
        <f>VLOOKUP(Чек_позиція!C10895,Товар!A:G,7,FALSE)</f>
        <v>894.45</v>
      </c>
      <c r="F10895">
        <f t="shared" si="170"/>
        <v>2683.3500000000004</v>
      </c>
    </row>
    <row r="10896" spans="1:6">
      <c r="A10896" s="4">
        <v>10895</v>
      </c>
      <c r="B10896" s="5">
        <v>3</v>
      </c>
      <c r="C10896" s="6">
        <v>9378</v>
      </c>
      <c r="D10896" s="6">
        <v>4643</v>
      </c>
      <c r="E10896">
        <f>VLOOKUP(Чек_позиція!C10896,Товар!A:G,7,FALSE)</f>
        <v>119.21</v>
      </c>
      <c r="F10896">
        <f t="shared" si="170"/>
        <v>357.63</v>
      </c>
    </row>
    <row r="10897" spans="1:6">
      <c r="A10897" s="4">
        <v>10896</v>
      </c>
      <c r="B10897" s="5">
        <v>3</v>
      </c>
      <c r="C10897" s="6">
        <v>5942</v>
      </c>
      <c r="D10897" s="6">
        <v>4643</v>
      </c>
      <c r="E10897">
        <f>VLOOKUP(Чек_позиція!C10897,Товар!A:G,7,FALSE)</f>
        <v>452.31</v>
      </c>
      <c r="F10897">
        <f t="shared" si="170"/>
        <v>1356.93</v>
      </c>
    </row>
    <row r="10898" spans="1:6">
      <c r="A10898" s="4">
        <v>10897</v>
      </c>
      <c r="B10898" s="5">
        <v>4</v>
      </c>
      <c r="C10898" s="6">
        <v>3211</v>
      </c>
      <c r="D10898" s="6">
        <v>4643</v>
      </c>
      <c r="E10898">
        <f>VLOOKUP(Чек_позиція!C10898,Товар!A:G,7,FALSE)</f>
        <v>947.3</v>
      </c>
      <c r="F10898">
        <f t="shared" si="170"/>
        <v>3789.2</v>
      </c>
    </row>
    <row r="10899" spans="1:6">
      <c r="A10899" s="4">
        <v>10898</v>
      </c>
      <c r="B10899" s="5">
        <v>3</v>
      </c>
      <c r="C10899" s="6">
        <v>9230</v>
      </c>
      <c r="D10899" s="6">
        <v>4643</v>
      </c>
      <c r="E10899">
        <f>VLOOKUP(Чек_позиція!C10899,Товар!A:G,7,FALSE)</f>
        <v>635.71</v>
      </c>
      <c r="F10899">
        <f t="shared" si="170"/>
        <v>1907.13</v>
      </c>
    </row>
    <row r="10900" spans="1:6">
      <c r="A10900" s="4">
        <v>10899</v>
      </c>
      <c r="B10900" s="5">
        <v>4</v>
      </c>
      <c r="C10900" s="6">
        <v>1435</v>
      </c>
      <c r="D10900" s="6">
        <v>4644</v>
      </c>
      <c r="E10900">
        <f>VLOOKUP(Чек_позиція!C10900,Товар!A:G,7,FALSE)</f>
        <v>520.11</v>
      </c>
      <c r="F10900">
        <f t="shared" si="170"/>
        <v>2080.44</v>
      </c>
    </row>
    <row r="10901" spans="1:6">
      <c r="A10901" s="4">
        <v>10900</v>
      </c>
      <c r="B10901" s="5">
        <v>1</v>
      </c>
      <c r="C10901" s="6">
        <v>7557</v>
      </c>
      <c r="D10901" s="6">
        <v>4644</v>
      </c>
      <c r="E10901">
        <f>VLOOKUP(Чек_позиція!C10901,Товар!A:G,7,FALSE)</f>
        <v>772.17</v>
      </c>
      <c r="F10901">
        <f t="shared" si="170"/>
        <v>772.17</v>
      </c>
    </row>
    <row r="10902" spans="1:6">
      <c r="A10902" s="4">
        <v>10901</v>
      </c>
      <c r="B10902" s="5">
        <v>2</v>
      </c>
      <c r="C10902" s="6">
        <v>7183</v>
      </c>
      <c r="D10902" s="6">
        <v>4644</v>
      </c>
      <c r="E10902">
        <f>VLOOKUP(Чек_позиція!C10902,Товар!A:G,7,FALSE)</f>
        <v>904.19</v>
      </c>
      <c r="F10902">
        <f t="shared" si="170"/>
        <v>1808.38</v>
      </c>
    </row>
    <row r="10903" spans="1:6">
      <c r="A10903" s="4">
        <v>10902</v>
      </c>
      <c r="B10903" s="5">
        <v>2</v>
      </c>
      <c r="C10903" s="6">
        <v>4568</v>
      </c>
      <c r="D10903" s="6">
        <v>4644</v>
      </c>
      <c r="E10903">
        <f>VLOOKUP(Чек_позиція!C10903,Товар!A:G,7,FALSE)</f>
        <v>752.36</v>
      </c>
      <c r="F10903">
        <f t="shared" si="170"/>
        <v>1504.72</v>
      </c>
    </row>
    <row r="10904" spans="1:6">
      <c r="A10904" s="4">
        <v>10903</v>
      </c>
      <c r="B10904" s="5">
        <v>2</v>
      </c>
      <c r="C10904" s="6">
        <v>8901</v>
      </c>
      <c r="D10904" s="6">
        <v>4644</v>
      </c>
      <c r="E10904">
        <f>VLOOKUP(Чек_позиція!C10904,Товар!A:G,7,FALSE)</f>
        <v>584.67999999999995</v>
      </c>
      <c r="F10904">
        <f t="shared" si="170"/>
        <v>1169.3599999999999</v>
      </c>
    </row>
    <row r="10905" spans="1:6">
      <c r="A10905" s="4">
        <v>10904</v>
      </c>
      <c r="B10905" s="5">
        <v>1</v>
      </c>
      <c r="C10905" s="6">
        <v>5181</v>
      </c>
      <c r="D10905" s="6">
        <v>4645</v>
      </c>
      <c r="E10905">
        <f>VLOOKUP(Чек_позиція!C10905,Товар!A:G,7,FALSE)</f>
        <v>358.85</v>
      </c>
      <c r="F10905">
        <f t="shared" si="170"/>
        <v>358.85</v>
      </c>
    </row>
    <row r="10906" spans="1:6">
      <c r="A10906" s="4">
        <v>10905</v>
      </c>
      <c r="B10906" s="5">
        <v>3</v>
      </c>
      <c r="C10906" s="6">
        <v>4028</v>
      </c>
      <c r="D10906" s="6">
        <v>4645</v>
      </c>
      <c r="E10906">
        <f>VLOOKUP(Чек_позиція!C10906,Товар!A:G,7,FALSE)</f>
        <v>647.33000000000004</v>
      </c>
      <c r="F10906">
        <f t="shared" si="170"/>
        <v>1941.9900000000002</v>
      </c>
    </row>
    <row r="10907" spans="1:6">
      <c r="A10907" s="4">
        <v>10906</v>
      </c>
      <c r="B10907" s="5">
        <v>3</v>
      </c>
      <c r="C10907" s="6">
        <v>132</v>
      </c>
      <c r="D10907" s="6">
        <v>4646</v>
      </c>
      <c r="E10907">
        <f>VLOOKUP(Чек_позиція!C10907,Товар!A:G,7,FALSE)</f>
        <v>255.04</v>
      </c>
      <c r="F10907">
        <f t="shared" si="170"/>
        <v>765.12</v>
      </c>
    </row>
    <row r="10908" spans="1:6">
      <c r="A10908" s="4">
        <v>10907</v>
      </c>
      <c r="B10908" s="5">
        <v>2</v>
      </c>
      <c r="C10908" s="6">
        <v>5465</v>
      </c>
      <c r="D10908" s="6">
        <v>4646</v>
      </c>
      <c r="E10908">
        <f>VLOOKUP(Чек_позиція!C10908,Товар!A:G,7,FALSE)</f>
        <v>378.09</v>
      </c>
      <c r="F10908">
        <f t="shared" si="170"/>
        <v>756.18</v>
      </c>
    </row>
    <row r="10909" spans="1:6">
      <c r="A10909" s="4">
        <v>10908</v>
      </c>
      <c r="B10909" s="5">
        <v>3</v>
      </c>
      <c r="C10909" s="6">
        <v>9313</v>
      </c>
      <c r="D10909" s="6">
        <v>4646</v>
      </c>
      <c r="E10909">
        <f>VLOOKUP(Чек_позиція!C10909,Товар!A:G,7,FALSE)</f>
        <v>182.85</v>
      </c>
      <c r="F10909">
        <f t="shared" si="170"/>
        <v>548.54999999999995</v>
      </c>
    </row>
    <row r="10910" spans="1:6">
      <c r="A10910" s="4">
        <v>10909</v>
      </c>
      <c r="B10910" s="5">
        <v>2</v>
      </c>
      <c r="C10910" s="6">
        <v>2468</v>
      </c>
      <c r="D10910" s="6">
        <v>4647</v>
      </c>
      <c r="E10910">
        <f>VLOOKUP(Чек_позиція!C10910,Товар!A:G,7,FALSE)</f>
        <v>518.5</v>
      </c>
      <c r="F10910">
        <f t="shared" si="170"/>
        <v>1037</v>
      </c>
    </row>
    <row r="10911" spans="1:6">
      <c r="A10911" s="4">
        <v>10910</v>
      </c>
      <c r="B10911" s="5">
        <v>3</v>
      </c>
      <c r="C10911" s="6">
        <v>4326</v>
      </c>
      <c r="D10911" s="6">
        <v>4647</v>
      </c>
      <c r="E10911">
        <f>VLOOKUP(Чек_позиція!C10911,Товар!A:G,7,FALSE)</f>
        <v>449.47</v>
      </c>
      <c r="F10911">
        <f t="shared" si="170"/>
        <v>1348.41</v>
      </c>
    </row>
    <row r="10912" spans="1:6">
      <c r="A10912" s="4">
        <v>10911</v>
      </c>
      <c r="B10912" s="5">
        <v>1</v>
      </c>
      <c r="C10912" s="6">
        <v>727</v>
      </c>
      <c r="D10912" s="6">
        <v>4648</v>
      </c>
      <c r="E10912">
        <f>VLOOKUP(Чек_позиція!C10912,Товар!A:G,7,FALSE)</f>
        <v>351.99</v>
      </c>
      <c r="F10912">
        <f t="shared" si="170"/>
        <v>351.99</v>
      </c>
    </row>
    <row r="10913" spans="1:6">
      <c r="A10913" s="4">
        <v>10912</v>
      </c>
      <c r="B10913" s="5">
        <v>2</v>
      </c>
      <c r="C10913" s="6">
        <v>131</v>
      </c>
      <c r="D10913" s="6">
        <v>4648</v>
      </c>
      <c r="E10913">
        <f>VLOOKUP(Чек_позиція!C10913,Товар!A:G,7,FALSE)</f>
        <v>314.77</v>
      </c>
      <c r="F10913">
        <f t="shared" si="170"/>
        <v>629.54</v>
      </c>
    </row>
    <row r="10914" spans="1:6">
      <c r="A10914" s="4">
        <v>10913</v>
      </c>
      <c r="B10914" s="5">
        <v>1</v>
      </c>
      <c r="C10914" s="6">
        <v>7105</v>
      </c>
      <c r="D10914" s="6">
        <v>4649</v>
      </c>
      <c r="E10914">
        <f>VLOOKUP(Чек_позиція!C10914,Товар!A:G,7,FALSE)</f>
        <v>653.24</v>
      </c>
      <c r="F10914">
        <f t="shared" si="170"/>
        <v>653.24</v>
      </c>
    </row>
    <row r="10915" spans="1:6">
      <c r="A10915" s="4">
        <v>10914</v>
      </c>
      <c r="B10915" s="5">
        <v>2</v>
      </c>
      <c r="C10915" s="6">
        <v>8401</v>
      </c>
      <c r="D10915" s="6">
        <v>4649</v>
      </c>
      <c r="E10915">
        <f>VLOOKUP(Чек_позиція!C10915,Товар!A:G,7,FALSE)</f>
        <v>383.99</v>
      </c>
      <c r="F10915">
        <f t="shared" si="170"/>
        <v>767.98</v>
      </c>
    </row>
    <row r="10916" spans="1:6">
      <c r="A10916" s="4">
        <v>10915</v>
      </c>
      <c r="B10916" s="5">
        <v>1</v>
      </c>
      <c r="C10916" s="6">
        <v>1123</v>
      </c>
      <c r="D10916" s="6">
        <v>4649</v>
      </c>
      <c r="E10916">
        <f>VLOOKUP(Чек_позиція!C10916,Товар!A:G,7,FALSE)</f>
        <v>266.70999999999998</v>
      </c>
      <c r="F10916">
        <f t="shared" si="170"/>
        <v>266.70999999999998</v>
      </c>
    </row>
    <row r="10917" spans="1:6">
      <c r="A10917" s="4">
        <v>10916</v>
      </c>
      <c r="B10917" s="5">
        <v>3</v>
      </c>
      <c r="C10917" s="6">
        <v>8178</v>
      </c>
      <c r="D10917" s="6">
        <v>4650</v>
      </c>
      <c r="E10917">
        <f>VLOOKUP(Чек_позиція!C10917,Товар!A:G,7,FALSE)</f>
        <v>105.67</v>
      </c>
      <c r="F10917">
        <f t="shared" si="170"/>
        <v>317.01</v>
      </c>
    </row>
    <row r="10918" spans="1:6">
      <c r="A10918" s="4">
        <v>10917</v>
      </c>
      <c r="B10918" s="5">
        <v>4</v>
      </c>
      <c r="C10918" s="6">
        <v>5959</v>
      </c>
      <c r="D10918" s="6">
        <v>4651</v>
      </c>
      <c r="E10918">
        <f>VLOOKUP(Чек_позиція!C10918,Товар!A:G,7,FALSE)</f>
        <v>840.55</v>
      </c>
      <c r="F10918">
        <f t="shared" si="170"/>
        <v>3362.2</v>
      </c>
    </row>
    <row r="10919" spans="1:6">
      <c r="A10919" s="4">
        <v>10918</v>
      </c>
      <c r="B10919" s="5">
        <v>3</v>
      </c>
      <c r="C10919" s="6">
        <v>9086</v>
      </c>
      <c r="D10919" s="6">
        <v>4651</v>
      </c>
      <c r="E10919">
        <f>VLOOKUP(Чек_позиція!C10919,Товар!A:G,7,FALSE)</f>
        <v>482.04</v>
      </c>
      <c r="F10919">
        <f t="shared" si="170"/>
        <v>1446.1200000000001</v>
      </c>
    </row>
    <row r="10920" spans="1:6">
      <c r="A10920" s="4">
        <v>10919</v>
      </c>
      <c r="B10920" s="5">
        <v>3</v>
      </c>
      <c r="C10920" s="6">
        <v>3561</v>
      </c>
      <c r="D10920" s="6">
        <v>4651</v>
      </c>
      <c r="E10920">
        <f>VLOOKUP(Чек_позиція!C10920,Товар!A:G,7,FALSE)</f>
        <v>243.75</v>
      </c>
      <c r="F10920">
        <f t="shared" si="170"/>
        <v>731.25</v>
      </c>
    </row>
    <row r="10921" spans="1:6">
      <c r="A10921" s="4">
        <v>10920</v>
      </c>
      <c r="B10921" s="5">
        <v>4</v>
      </c>
      <c r="C10921" s="6">
        <v>1164</v>
      </c>
      <c r="D10921" s="6">
        <v>4651</v>
      </c>
      <c r="E10921">
        <f>VLOOKUP(Чек_позиція!C10921,Товар!A:G,7,FALSE)</f>
        <v>180.8</v>
      </c>
      <c r="F10921">
        <f t="shared" si="170"/>
        <v>723.2</v>
      </c>
    </row>
    <row r="10922" spans="1:6">
      <c r="A10922" s="4">
        <v>10921</v>
      </c>
      <c r="B10922" s="5">
        <v>4</v>
      </c>
      <c r="C10922" s="6">
        <v>6365</v>
      </c>
      <c r="D10922" s="6">
        <v>4651</v>
      </c>
      <c r="E10922">
        <f>VLOOKUP(Чек_позиція!C10922,Товар!A:G,7,FALSE)</f>
        <v>149.65</v>
      </c>
      <c r="F10922">
        <f t="shared" si="170"/>
        <v>598.6</v>
      </c>
    </row>
    <row r="10923" spans="1:6">
      <c r="A10923" s="4">
        <v>10922</v>
      </c>
      <c r="B10923" s="5">
        <v>4</v>
      </c>
      <c r="C10923" s="6">
        <v>4769</v>
      </c>
      <c r="D10923" s="6">
        <v>4652</v>
      </c>
      <c r="E10923">
        <f>VLOOKUP(Чек_позиція!C10923,Товар!A:G,7,FALSE)</f>
        <v>506.71</v>
      </c>
      <c r="F10923">
        <f t="shared" si="170"/>
        <v>2026.84</v>
      </c>
    </row>
    <row r="10924" spans="1:6">
      <c r="A10924" s="4">
        <v>10923</v>
      </c>
      <c r="B10924" s="5">
        <v>3</v>
      </c>
      <c r="C10924" s="6">
        <v>4972</v>
      </c>
      <c r="D10924" s="6">
        <v>4653</v>
      </c>
      <c r="E10924">
        <f>VLOOKUP(Чек_позиція!C10924,Товар!A:G,7,FALSE)</f>
        <v>902.71</v>
      </c>
      <c r="F10924">
        <f t="shared" si="170"/>
        <v>2708.13</v>
      </c>
    </row>
    <row r="10925" spans="1:6">
      <c r="A10925" s="4">
        <v>10924</v>
      </c>
      <c r="B10925" s="5">
        <v>2</v>
      </c>
      <c r="C10925" s="6">
        <v>2821</v>
      </c>
      <c r="D10925" s="6">
        <v>4653</v>
      </c>
      <c r="E10925">
        <f>VLOOKUP(Чек_позиція!C10925,Товар!A:G,7,FALSE)</f>
        <v>144.41</v>
      </c>
      <c r="F10925">
        <f t="shared" si="170"/>
        <v>288.82</v>
      </c>
    </row>
    <row r="10926" spans="1:6">
      <c r="A10926" s="4">
        <v>10925</v>
      </c>
      <c r="B10926" s="5">
        <v>1</v>
      </c>
      <c r="C10926" s="6">
        <v>3236</v>
      </c>
      <c r="D10926" s="6">
        <v>4653</v>
      </c>
      <c r="E10926">
        <f>VLOOKUP(Чек_позиція!C10926,Товар!A:G,7,FALSE)</f>
        <v>293.56</v>
      </c>
      <c r="F10926">
        <f t="shared" si="170"/>
        <v>293.56</v>
      </c>
    </row>
    <row r="10927" spans="1:6">
      <c r="A10927" s="4">
        <v>10926</v>
      </c>
      <c r="B10927" s="5">
        <v>2</v>
      </c>
      <c r="C10927" s="6">
        <v>4763</v>
      </c>
      <c r="D10927" s="6">
        <v>4653</v>
      </c>
      <c r="E10927">
        <f>VLOOKUP(Чек_позиція!C10927,Товар!A:G,7,FALSE)</f>
        <v>400.71</v>
      </c>
      <c r="F10927">
        <f t="shared" si="170"/>
        <v>801.42</v>
      </c>
    </row>
    <row r="10928" spans="1:6">
      <c r="A10928" s="4">
        <v>10927</v>
      </c>
      <c r="B10928" s="5">
        <v>2</v>
      </c>
      <c r="C10928" s="6">
        <v>2939</v>
      </c>
      <c r="D10928" s="6">
        <v>4654</v>
      </c>
      <c r="E10928">
        <f>VLOOKUP(Чек_позиція!C10928,Товар!A:G,7,FALSE)</f>
        <v>221.24</v>
      </c>
      <c r="F10928">
        <f t="shared" si="170"/>
        <v>442.48</v>
      </c>
    </row>
    <row r="10929" spans="1:6">
      <c r="A10929" s="4">
        <v>10928</v>
      </c>
      <c r="B10929" s="5">
        <v>3</v>
      </c>
      <c r="C10929" s="6">
        <v>5191</v>
      </c>
      <c r="D10929" s="6">
        <v>4655</v>
      </c>
      <c r="E10929">
        <f>VLOOKUP(Чек_позиція!C10929,Товар!A:G,7,FALSE)</f>
        <v>117.01</v>
      </c>
      <c r="F10929">
        <f t="shared" si="170"/>
        <v>351.03000000000003</v>
      </c>
    </row>
    <row r="10930" spans="1:6">
      <c r="A10930" s="4">
        <v>10929</v>
      </c>
      <c r="B10930" s="5">
        <v>2</v>
      </c>
      <c r="C10930" s="6">
        <v>7448</v>
      </c>
      <c r="D10930" s="6">
        <v>4655</v>
      </c>
      <c r="E10930">
        <f>VLOOKUP(Чек_позиція!C10930,Товар!A:G,7,FALSE)</f>
        <v>109.18</v>
      </c>
      <c r="F10930">
        <f t="shared" si="170"/>
        <v>218.36</v>
      </c>
    </row>
    <row r="10931" spans="1:6">
      <c r="A10931" s="4">
        <v>10930</v>
      </c>
      <c r="B10931" s="5">
        <v>2</v>
      </c>
      <c r="C10931" s="6">
        <v>1677</v>
      </c>
      <c r="D10931" s="6">
        <v>4656</v>
      </c>
      <c r="E10931">
        <f>VLOOKUP(Чек_позиція!C10931,Товар!A:G,7,FALSE)</f>
        <v>861.71</v>
      </c>
      <c r="F10931">
        <f t="shared" si="170"/>
        <v>1723.42</v>
      </c>
    </row>
    <row r="10932" spans="1:6">
      <c r="A10932" s="4">
        <v>10931</v>
      </c>
      <c r="B10932" s="5">
        <v>4</v>
      </c>
      <c r="C10932" s="6">
        <v>7391</v>
      </c>
      <c r="D10932" s="6">
        <v>4657</v>
      </c>
      <c r="E10932">
        <f>VLOOKUP(Чек_позиція!C10932,Товар!A:G,7,FALSE)</f>
        <v>808.49</v>
      </c>
      <c r="F10932">
        <f t="shared" si="170"/>
        <v>3233.96</v>
      </c>
    </row>
    <row r="10933" spans="1:6">
      <c r="A10933" s="4">
        <v>10932</v>
      </c>
      <c r="B10933" s="5">
        <v>1</v>
      </c>
      <c r="C10933" s="6">
        <v>9812</v>
      </c>
      <c r="D10933" s="6">
        <v>4657</v>
      </c>
      <c r="E10933">
        <f>VLOOKUP(Чек_позиція!C10933,Товар!A:G,7,FALSE)</f>
        <v>891.63</v>
      </c>
      <c r="F10933">
        <f t="shared" si="170"/>
        <v>891.63</v>
      </c>
    </row>
    <row r="10934" spans="1:6">
      <c r="A10934" s="4">
        <v>10933</v>
      </c>
      <c r="B10934" s="5">
        <v>1</v>
      </c>
      <c r="C10934" s="6">
        <v>3630</v>
      </c>
      <c r="D10934" s="6">
        <v>4657</v>
      </c>
      <c r="E10934">
        <f>VLOOKUP(Чек_позиція!C10934,Товар!A:G,7,FALSE)</f>
        <v>813.81</v>
      </c>
      <c r="F10934">
        <f t="shared" si="170"/>
        <v>813.81</v>
      </c>
    </row>
    <row r="10935" spans="1:6">
      <c r="A10935" s="4">
        <v>10934</v>
      </c>
      <c r="B10935" s="5">
        <v>3</v>
      </c>
      <c r="C10935" s="6">
        <v>6348</v>
      </c>
      <c r="D10935" s="6">
        <v>4657</v>
      </c>
      <c r="E10935">
        <f>VLOOKUP(Чек_позиція!C10935,Товар!A:G,7,FALSE)</f>
        <v>289.82</v>
      </c>
      <c r="F10935">
        <f t="shared" si="170"/>
        <v>869.46</v>
      </c>
    </row>
    <row r="10936" spans="1:6">
      <c r="A10936" s="4">
        <v>10935</v>
      </c>
      <c r="B10936" s="5">
        <v>2</v>
      </c>
      <c r="C10936" s="6">
        <v>6295</v>
      </c>
      <c r="D10936" s="6">
        <v>4658</v>
      </c>
      <c r="E10936">
        <f>VLOOKUP(Чек_позиція!C10936,Товар!A:G,7,FALSE)</f>
        <v>636.6</v>
      </c>
      <c r="F10936">
        <f t="shared" si="170"/>
        <v>1273.2</v>
      </c>
    </row>
    <row r="10937" spans="1:6">
      <c r="A10937" s="4">
        <v>10936</v>
      </c>
      <c r="B10937" s="5">
        <v>4</v>
      </c>
      <c r="C10937" s="6">
        <v>102</v>
      </c>
      <c r="D10937" s="6">
        <v>4658</v>
      </c>
      <c r="E10937">
        <f>VLOOKUP(Чек_позиція!C10937,Товар!A:G,7,FALSE)</f>
        <v>727.02</v>
      </c>
      <c r="F10937">
        <f t="shared" si="170"/>
        <v>2908.08</v>
      </c>
    </row>
    <row r="10938" spans="1:6">
      <c r="A10938" s="4">
        <v>10937</v>
      </c>
      <c r="B10938" s="5">
        <v>1</v>
      </c>
      <c r="C10938" s="6">
        <v>3691</v>
      </c>
      <c r="D10938" s="6">
        <v>4658</v>
      </c>
      <c r="E10938">
        <f>VLOOKUP(Чек_позиція!C10938,Товар!A:G,7,FALSE)</f>
        <v>598.36</v>
      </c>
      <c r="F10938">
        <f t="shared" si="170"/>
        <v>598.36</v>
      </c>
    </row>
    <row r="10939" spans="1:6">
      <c r="A10939" s="4">
        <v>10938</v>
      </c>
      <c r="B10939" s="5">
        <v>4</v>
      </c>
      <c r="C10939" s="6">
        <v>1671</v>
      </c>
      <c r="D10939" s="6">
        <v>4658</v>
      </c>
      <c r="E10939">
        <f>VLOOKUP(Чек_позиція!C10939,Товар!A:G,7,FALSE)</f>
        <v>904.2</v>
      </c>
      <c r="F10939">
        <f t="shared" si="170"/>
        <v>3616.8</v>
      </c>
    </row>
    <row r="10940" spans="1:6">
      <c r="A10940" s="4">
        <v>10939</v>
      </c>
      <c r="B10940" s="5">
        <v>2</v>
      </c>
      <c r="C10940" s="6">
        <v>313</v>
      </c>
      <c r="D10940" s="6">
        <v>4658</v>
      </c>
      <c r="E10940">
        <f>VLOOKUP(Чек_позиція!C10940,Товар!A:G,7,FALSE)</f>
        <v>243.15</v>
      </c>
      <c r="F10940">
        <f t="shared" si="170"/>
        <v>486.3</v>
      </c>
    </row>
    <row r="10941" spans="1:6">
      <c r="A10941" s="4">
        <v>10940</v>
      </c>
      <c r="B10941" s="5">
        <v>2</v>
      </c>
      <c r="C10941" s="6">
        <v>5844</v>
      </c>
      <c r="D10941" s="6">
        <v>4659</v>
      </c>
      <c r="E10941">
        <f>VLOOKUP(Чек_позиція!C10941,Товар!A:G,7,FALSE)</f>
        <v>618.45000000000005</v>
      </c>
      <c r="F10941">
        <f t="shared" si="170"/>
        <v>1236.9000000000001</v>
      </c>
    </row>
    <row r="10942" spans="1:6">
      <c r="A10942" s="4">
        <v>10941</v>
      </c>
      <c r="B10942" s="5">
        <v>3</v>
      </c>
      <c r="C10942" s="6">
        <v>3427</v>
      </c>
      <c r="D10942" s="6">
        <v>4660</v>
      </c>
      <c r="E10942">
        <f>VLOOKUP(Чек_позиція!C10942,Товар!A:G,7,FALSE)</f>
        <v>768.31</v>
      </c>
      <c r="F10942">
        <f t="shared" si="170"/>
        <v>2304.9299999999998</v>
      </c>
    </row>
    <row r="10943" spans="1:6">
      <c r="A10943" s="4">
        <v>10942</v>
      </c>
      <c r="B10943" s="5">
        <v>4</v>
      </c>
      <c r="C10943" s="6">
        <v>5249</v>
      </c>
      <c r="D10943" s="6">
        <v>4660</v>
      </c>
      <c r="E10943">
        <f>VLOOKUP(Чек_позиція!C10943,Товар!A:G,7,FALSE)</f>
        <v>45.21</v>
      </c>
      <c r="F10943">
        <f t="shared" si="170"/>
        <v>180.84</v>
      </c>
    </row>
    <row r="10944" spans="1:6">
      <c r="A10944" s="4">
        <v>10943</v>
      </c>
      <c r="B10944" s="5">
        <v>3</v>
      </c>
      <c r="C10944" s="6">
        <v>1036</v>
      </c>
      <c r="D10944" s="6">
        <v>4660</v>
      </c>
      <c r="E10944">
        <f>VLOOKUP(Чек_позиція!C10944,Товар!A:G,7,FALSE)</f>
        <v>754.54</v>
      </c>
      <c r="F10944">
        <f t="shared" si="170"/>
        <v>2263.62</v>
      </c>
    </row>
    <row r="10945" spans="1:6">
      <c r="A10945" s="4">
        <v>10944</v>
      </c>
      <c r="B10945" s="5">
        <v>3</v>
      </c>
      <c r="C10945" s="6">
        <v>2149</v>
      </c>
      <c r="D10945" s="6">
        <v>4660</v>
      </c>
      <c r="E10945">
        <f>VLOOKUP(Чек_позиція!C10945,Товар!A:G,7,FALSE)</f>
        <v>698.12</v>
      </c>
      <c r="F10945">
        <f t="shared" si="170"/>
        <v>2094.36</v>
      </c>
    </row>
    <row r="10946" spans="1:6">
      <c r="A10946" s="4">
        <v>10945</v>
      </c>
      <c r="B10946" s="5">
        <v>1</v>
      </c>
      <c r="C10946" s="6">
        <v>9988</v>
      </c>
      <c r="D10946" s="6">
        <v>4661</v>
      </c>
      <c r="E10946">
        <f>VLOOKUP(Чек_позиція!C10946,Товар!A:G,7,FALSE)</f>
        <v>781.78</v>
      </c>
      <c r="F10946">
        <f t="shared" si="170"/>
        <v>781.78</v>
      </c>
    </row>
    <row r="10947" spans="1:6">
      <c r="A10947" s="4">
        <v>10946</v>
      </c>
      <c r="B10947" s="5">
        <v>1</v>
      </c>
      <c r="C10947" s="6">
        <v>7814</v>
      </c>
      <c r="D10947" s="6">
        <v>4661</v>
      </c>
      <c r="E10947">
        <f>VLOOKUP(Чек_позиція!C10947,Товар!A:G,7,FALSE)</f>
        <v>158.54</v>
      </c>
      <c r="F10947">
        <f t="shared" ref="F10947:F11010" si="171">B10947*E10947</f>
        <v>158.54</v>
      </c>
    </row>
    <row r="10948" spans="1:6">
      <c r="A10948" s="4">
        <v>10947</v>
      </c>
      <c r="B10948" s="5">
        <v>1</v>
      </c>
      <c r="C10948" s="6">
        <v>9985</v>
      </c>
      <c r="D10948" s="6">
        <v>4662</v>
      </c>
      <c r="E10948">
        <f>VLOOKUP(Чек_позиція!C10948,Товар!A:G,7,FALSE)</f>
        <v>781.67</v>
      </c>
      <c r="F10948">
        <f t="shared" si="171"/>
        <v>781.67</v>
      </c>
    </row>
    <row r="10949" spans="1:6">
      <c r="A10949" s="4">
        <v>10948</v>
      </c>
      <c r="B10949" s="5">
        <v>1</v>
      </c>
      <c r="C10949" s="6">
        <v>4183</v>
      </c>
      <c r="D10949" s="6">
        <v>4663</v>
      </c>
      <c r="E10949">
        <f>VLOOKUP(Чек_позиція!C10949,Товар!A:G,7,FALSE)</f>
        <v>377.41</v>
      </c>
      <c r="F10949">
        <f t="shared" si="171"/>
        <v>377.41</v>
      </c>
    </row>
    <row r="10950" spans="1:6">
      <c r="A10950" s="4">
        <v>10949</v>
      </c>
      <c r="B10950" s="5">
        <v>3</v>
      </c>
      <c r="C10950" s="6">
        <v>4841</v>
      </c>
      <c r="D10950" s="6">
        <v>4663</v>
      </c>
      <c r="E10950">
        <f>VLOOKUP(Чек_позиція!C10950,Товар!A:G,7,FALSE)</f>
        <v>367.64</v>
      </c>
      <c r="F10950">
        <f t="shared" si="171"/>
        <v>1102.92</v>
      </c>
    </row>
    <row r="10951" spans="1:6">
      <c r="A10951" s="4">
        <v>10950</v>
      </c>
      <c r="B10951" s="5">
        <v>2</v>
      </c>
      <c r="C10951" s="6">
        <v>6039</v>
      </c>
      <c r="D10951" s="6">
        <v>4663</v>
      </c>
      <c r="E10951">
        <f>VLOOKUP(Чек_позиція!C10951,Товар!A:G,7,FALSE)</f>
        <v>85.88</v>
      </c>
      <c r="F10951">
        <f t="shared" si="171"/>
        <v>171.76</v>
      </c>
    </row>
    <row r="10952" spans="1:6">
      <c r="A10952" s="4">
        <v>10951</v>
      </c>
      <c r="B10952" s="5">
        <v>4</v>
      </c>
      <c r="C10952" s="6">
        <v>1220</v>
      </c>
      <c r="D10952" s="6">
        <v>4663</v>
      </c>
      <c r="E10952">
        <f>VLOOKUP(Чек_позиція!C10952,Товар!A:G,7,FALSE)</f>
        <v>615.41999999999996</v>
      </c>
      <c r="F10952">
        <f t="shared" si="171"/>
        <v>2461.6799999999998</v>
      </c>
    </row>
    <row r="10953" spans="1:6">
      <c r="A10953" s="4">
        <v>10952</v>
      </c>
      <c r="B10953" s="5">
        <v>2</v>
      </c>
      <c r="C10953" s="6">
        <v>2718</v>
      </c>
      <c r="D10953" s="6">
        <v>4663</v>
      </c>
      <c r="E10953">
        <f>VLOOKUP(Чек_позиція!C10953,Товар!A:G,7,FALSE)</f>
        <v>93.5</v>
      </c>
      <c r="F10953">
        <f t="shared" si="171"/>
        <v>187</v>
      </c>
    </row>
    <row r="10954" spans="1:6">
      <c r="A10954" s="4">
        <v>10953</v>
      </c>
      <c r="B10954" s="5">
        <v>4</v>
      </c>
      <c r="C10954" s="6">
        <v>9526</v>
      </c>
      <c r="D10954" s="6">
        <v>4664</v>
      </c>
      <c r="E10954">
        <f>VLOOKUP(Чек_позиція!C10954,Товар!A:G,7,FALSE)</f>
        <v>775.89</v>
      </c>
      <c r="F10954">
        <f t="shared" si="171"/>
        <v>3103.56</v>
      </c>
    </row>
    <row r="10955" spans="1:6">
      <c r="A10955" s="4">
        <v>10954</v>
      </c>
      <c r="B10955" s="5">
        <v>3</v>
      </c>
      <c r="C10955" s="6">
        <v>5281</v>
      </c>
      <c r="D10955" s="6">
        <v>4664</v>
      </c>
      <c r="E10955">
        <f>VLOOKUP(Чек_позиція!C10955,Товар!A:G,7,FALSE)</f>
        <v>869.88</v>
      </c>
      <c r="F10955">
        <f t="shared" si="171"/>
        <v>2609.64</v>
      </c>
    </row>
    <row r="10956" spans="1:6">
      <c r="A10956" s="4">
        <v>10955</v>
      </c>
      <c r="B10956" s="5">
        <v>4</v>
      </c>
      <c r="C10956" s="6">
        <v>3924</v>
      </c>
      <c r="D10956" s="6">
        <v>4664</v>
      </c>
      <c r="E10956">
        <f>VLOOKUP(Чек_позиція!C10956,Товар!A:G,7,FALSE)</f>
        <v>442.29</v>
      </c>
      <c r="F10956">
        <f t="shared" si="171"/>
        <v>1769.16</v>
      </c>
    </row>
    <row r="10957" spans="1:6">
      <c r="A10957" s="4">
        <v>10956</v>
      </c>
      <c r="B10957" s="5">
        <v>1</v>
      </c>
      <c r="C10957" s="6">
        <v>6463</v>
      </c>
      <c r="D10957" s="6">
        <v>4664</v>
      </c>
      <c r="E10957">
        <f>VLOOKUP(Чек_позиція!C10957,Товар!A:G,7,FALSE)</f>
        <v>74.849999999999994</v>
      </c>
      <c r="F10957">
        <f t="shared" si="171"/>
        <v>74.849999999999994</v>
      </c>
    </row>
    <row r="10958" spans="1:6">
      <c r="A10958" s="4">
        <v>10957</v>
      </c>
      <c r="B10958" s="5">
        <v>1</v>
      </c>
      <c r="C10958" s="6">
        <v>4244</v>
      </c>
      <c r="D10958" s="6">
        <v>4665</v>
      </c>
      <c r="E10958">
        <f>VLOOKUP(Чек_позиція!C10958,Товар!A:G,7,FALSE)</f>
        <v>42.35</v>
      </c>
      <c r="F10958">
        <f t="shared" si="171"/>
        <v>42.35</v>
      </c>
    </row>
    <row r="10959" spans="1:6">
      <c r="A10959" s="4">
        <v>10958</v>
      </c>
      <c r="B10959" s="5">
        <v>1</v>
      </c>
      <c r="C10959" s="6">
        <v>9162</v>
      </c>
      <c r="D10959" s="6">
        <v>4666</v>
      </c>
      <c r="E10959">
        <f>VLOOKUP(Чек_позиція!C10959,Товар!A:G,7,FALSE)</f>
        <v>362.38</v>
      </c>
      <c r="F10959">
        <f t="shared" si="171"/>
        <v>362.38</v>
      </c>
    </row>
    <row r="10960" spans="1:6">
      <c r="A10960" s="4">
        <v>10959</v>
      </c>
      <c r="B10960" s="5">
        <v>3</v>
      </c>
      <c r="C10960" s="6">
        <v>8546</v>
      </c>
      <c r="D10960" s="6">
        <v>4667</v>
      </c>
      <c r="E10960">
        <f>VLOOKUP(Чек_позиція!C10960,Товар!A:G,7,FALSE)</f>
        <v>674.6</v>
      </c>
      <c r="F10960">
        <f t="shared" si="171"/>
        <v>2023.8000000000002</v>
      </c>
    </row>
    <row r="10961" spans="1:6">
      <c r="A10961" s="4">
        <v>10960</v>
      </c>
      <c r="B10961" s="5">
        <v>1</v>
      </c>
      <c r="C10961" s="6">
        <v>235</v>
      </c>
      <c r="D10961" s="6">
        <v>4668</v>
      </c>
      <c r="E10961">
        <f>VLOOKUP(Чек_позиція!C10961,Товар!A:G,7,FALSE)</f>
        <v>600.70000000000005</v>
      </c>
      <c r="F10961">
        <f t="shared" si="171"/>
        <v>600.70000000000005</v>
      </c>
    </row>
    <row r="10962" spans="1:6">
      <c r="A10962" s="4">
        <v>10961</v>
      </c>
      <c r="B10962" s="5">
        <v>3</v>
      </c>
      <c r="C10962" s="6">
        <v>2679</v>
      </c>
      <c r="D10962" s="6">
        <v>4668</v>
      </c>
      <c r="E10962">
        <f>VLOOKUP(Чек_позиція!C10962,Товар!A:G,7,FALSE)</f>
        <v>145.71</v>
      </c>
      <c r="F10962">
        <f t="shared" si="171"/>
        <v>437.13</v>
      </c>
    </row>
    <row r="10963" spans="1:6">
      <c r="A10963" s="4">
        <v>10962</v>
      </c>
      <c r="B10963" s="5">
        <v>4</v>
      </c>
      <c r="C10963" s="6">
        <v>7452</v>
      </c>
      <c r="D10963" s="6">
        <v>4668</v>
      </c>
      <c r="E10963">
        <f>VLOOKUP(Чек_позиція!C10963,Товар!A:G,7,FALSE)</f>
        <v>818.02</v>
      </c>
      <c r="F10963">
        <f t="shared" si="171"/>
        <v>3272.08</v>
      </c>
    </row>
    <row r="10964" spans="1:6">
      <c r="A10964" s="4">
        <v>10963</v>
      </c>
      <c r="B10964" s="5">
        <v>4</v>
      </c>
      <c r="C10964" s="6">
        <v>9643</v>
      </c>
      <c r="D10964" s="6">
        <v>4668</v>
      </c>
      <c r="E10964">
        <f>VLOOKUP(Чек_позиція!C10964,Товар!A:G,7,FALSE)</f>
        <v>854.75</v>
      </c>
      <c r="F10964">
        <f t="shared" si="171"/>
        <v>3419</v>
      </c>
    </row>
    <row r="10965" spans="1:6">
      <c r="A10965" s="4">
        <v>10964</v>
      </c>
      <c r="B10965" s="5">
        <v>2</v>
      </c>
      <c r="C10965" s="6">
        <v>7708</v>
      </c>
      <c r="D10965" s="6">
        <v>4668</v>
      </c>
      <c r="E10965">
        <f>VLOOKUP(Чек_позиція!C10965,Товар!A:G,7,FALSE)</f>
        <v>858.35</v>
      </c>
      <c r="F10965">
        <f t="shared" si="171"/>
        <v>1716.7</v>
      </c>
    </row>
    <row r="10966" spans="1:6">
      <c r="A10966" s="4">
        <v>10965</v>
      </c>
      <c r="B10966" s="5">
        <v>4</v>
      </c>
      <c r="C10966" s="6">
        <v>4760</v>
      </c>
      <c r="D10966" s="6">
        <v>4669</v>
      </c>
      <c r="E10966">
        <f>VLOOKUP(Чек_позиція!C10966,Товар!A:G,7,FALSE)</f>
        <v>327.89</v>
      </c>
      <c r="F10966">
        <f t="shared" si="171"/>
        <v>1311.56</v>
      </c>
    </row>
    <row r="10967" spans="1:6">
      <c r="A10967" s="4">
        <v>10966</v>
      </c>
      <c r="B10967" s="5">
        <v>1</v>
      </c>
      <c r="C10967" s="6">
        <v>3839</v>
      </c>
      <c r="D10967" s="6">
        <v>4669</v>
      </c>
      <c r="E10967">
        <f>VLOOKUP(Чек_позиція!C10967,Товар!A:G,7,FALSE)</f>
        <v>678.91</v>
      </c>
      <c r="F10967">
        <f t="shared" si="171"/>
        <v>678.91</v>
      </c>
    </row>
    <row r="10968" spans="1:6">
      <c r="A10968" s="4">
        <v>10967</v>
      </c>
      <c r="B10968" s="5">
        <v>2</v>
      </c>
      <c r="C10968" s="6">
        <v>4100</v>
      </c>
      <c r="D10968" s="6">
        <v>4669</v>
      </c>
      <c r="E10968">
        <f>VLOOKUP(Чек_позиція!C10968,Товар!A:G,7,FALSE)</f>
        <v>591.19000000000005</v>
      </c>
      <c r="F10968">
        <f t="shared" si="171"/>
        <v>1182.3800000000001</v>
      </c>
    </row>
    <row r="10969" spans="1:6">
      <c r="A10969" s="4">
        <v>10968</v>
      </c>
      <c r="B10969" s="5">
        <v>1</v>
      </c>
      <c r="C10969" s="6">
        <v>8354</v>
      </c>
      <c r="D10969" s="6">
        <v>4669</v>
      </c>
      <c r="E10969">
        <f>VLOOKUP(Чек_позиція!C10969,Товар!A:G,7,FALSE)</f>
        <v>514.35</v>
      </c>
      <c r="F10969">
        <f t="shared" si="171"/>
        <v>514.35</v>
      </c>
    </row>
    <row r="10970" spans="1:6">
      <c r="A10970" s="4">
        <v>10969</v>
      </c>
      <c r="B10970" s="5">
        <v>2</v>
      </c>
      <c r="C10970" s="6">
        <v>9596</v>
      </c>
      <c r="D10970" s="6">
        <v>4669</v>
      </c>
      <c r="E10970">
        <f>VLOOKUP(Чек_позиція!C10970,Товар!A:G,7,FALSE)</f>
        <v>684.81</v>
      </c>
      <c r="F10970">
        <f t="shared" si="171"/>
        <v>1369.62</v>
      </c>
    </row>
    <row r="10971" spans="1:6">
      <c r="A10971" s="4">
        <v>10970</v>
      </c>
      <c r="B10971" s="5">
        <v>2</v>
      </c>
      <c r="C10971" s="6">
        <v>5791</v>
      </c>
      <c r="D10971" s="6">
        <v>4670</v>
      </c>
      <c r="E10971">
        <f>VLOOKUP(Чек_позиція!C10971,Товар!A:G,7,FALSE)</f>
        <v>629.38</v>
      </c>
      <c r="F10971">
        <f t="shared" si="171"/>
        <v>1258.76</v>
      </c>
    </row>
    <row r="10972" spans="1:6">
      <c r="A10972" s="4">
        <v>10971</v>
      </c>
      <c r="B10972" s="5">
        <v>3</v>
      </c>
      <c r="C10972" s="6">
        <v>6881</v>
      </c>
      <c r="D10972" s="6">
        <v>4670</v>
      </c>
      <c r="E10972">
        <f>VLOOKUP(Чек_позиція!C10972,Товар!A:G,7,FALSE)</f>
        <v>446.54</v>
      </c>
      <c r="F10972">
        <f t="shared" si="171"/>
        <v>1339.6200000000001</v>
      </c>
    </row>
    <row r="10973" spans="1:6">
      <c r="A10973" s="4">
        <v>10972</v>
      </c>
      <c r="B10973" s="5">
        <v>3</v>
      </c>
      <c r="C10973" s="6">
        <v>2960</v>
      </c>
      <c r="D10973" s="6">
        <v>4671</v>
      </c>
      <c r="E10973">
        <f>VLOOKUP(Чек_позиція!C10973,Товар!A:G,7,FALSE)</f>
        <v>395.62</v>
      </c>
      <c r="F10973">
        <f t="shared" si="171"/>
        <v>1186.8600000000001</v>
      </c>
    </row>
    <row r="10974" spans="1:6">
      <c r="A10974" s="4">
        <v>10973</v>
      </c>
      <c r="B10974" s="5">
        <v>2</v>
      </c>
      <c r="C10974" s="6">
        <v>3070</v>
      </c>
      <c r="D10974" s="6">
        <v>4671</v>
      </c>
      <c r="E10974">
        <f>VLOOKUP(Чек_позиція!C10974,Товар!A:G,7,FALSE)</f>
        <v>209.52</v>
      </c>
      <c r="F10974">
        <f t="shared" si="171"/>
        <v>419.04</v>
      </c>
    </row>
    <row r="10975" spans="1:6">
      <c r="A10975" s="4">
        <v>10974</v>
      </c>
      <c r="B10975" s="5">
        <v>3</v>
      </c>
      <c r="C10975" s="6">
        <v>3180</v>
      </c>
      <c r="D10975" s="6">
        <v>4672</v>
      </c>
      <c r="E10975">
        <f>VLOOKUP(Чек_позиція!C10975,Товар!A:G,7,FALSE)</f>
        <v>527.28</v>
      </c>
      <c r="F10975">
        <f t="shared" si="171"/>
        <v>1581.84</v>
      </c>
    </row>
    <row r="10976" spans="1:6">
      <c r="A10976" s="4">
        <v>10975</v>
      </c>
      <c r="B10976" s="5">
        <v>2</v>
      </c>
      <c r="C10976" s="6">
        <v>3606</v>
      </c>
      <c r="D10976" s="6">
        <v>4672</v>
      </c>
      <c r="E10976">
        <f>VLOOKUP(Чек_позиція!C10976,Товар!A:G,7,FALSE)</f>
        <v>236.86</v>
      </c>
      <c r="F10976">
        <f t="shared" si="171"/>
        <v>473.72</v>
      </c>
    </row>
    <row r="10977" spans="1:6">
      <c r="A10977" s="4">
        <v>10976</v>
      </c>
      <c r="B10977" s="5">
        <v>4</v>
      </c>
      <c r="C10977" s="6">
        <v>8507</v>
      </c>
      <c r="D10977" s="6">
        <v>4672</v>
      </c>
      <c r="E10977">
        <f>VLOOKUP(Чек_позиція!C10977,Товар!A:G,7,FALSE)</f>
        <v>574.17999999999995</v>
      </c>
      <c r="F10977">
        <f t="shared" si="171"/>
        <v>2296.7199999999998</v>
      </c>
    </row>
    <row r="10978" spans="1:6">
      <c r="A10978" s="4">
        <v>10977</v>
      </c>
      <c r="B10978" s="5">
        <v>1</v>
      </c>
      <c r="C10978" s="6">
        <v>8937</v>
      </c>
      <c r="D10978" s="6">
        <v>4672</v>
      </c>
      <c r="E10978">
        <f>VLOOKUP(Чек_позиція!C10978,Товар!A:G,7,FALSE)</f>
        <v>379.92</v>
      </c>
      <c r="F10978">
        <f t="shared" si="171"/>
        <v>379.92</v>
      </c>
    </row>
    <row r="10979" spans="1:6">
      <c r="A10979" s="4">
        <v>10978</v>
      </c>
      <c r="B10979" s="5">
        <v>2</v>
      </c>
      <c r="C10979" s="6">
        <v>2245</v>
      </c>
      <c r="D10979" s="6">
        <v>4673</v>
      </c>
      <c r="E10979">
        <f>VLOOKUP(Чек_позиція!C10979,Товар!A:G,7,FALSE)</f>
        <v>870.81</v>
      </c>
      <c r="F10979">
        <f t="shared" si="171"/>
        <v>1741.62</v>
      </c>
    </row>
    <row r="10980" spans="1:6">
      <c r="A10980" s="4">
        <v>10979</v>
      </c>
      <c r="B10980" s="5">
        <v>1</v>
      </c>
      <c r="C10980" s="6">
        <v>6697</v>
      </c>
      <c r="D10980" s="6">
        <v>4673</v>
      </c>
      <c r="E10980">
        <f>VLOOKUP(Чек_позиція!C10980,Товар!A:G,7,FALSE)</f>
        <v>923.69</v>
      </c>
      <c r="F10980">
        <f t="shared" si="171"/>
        <v>923.69</v>
      </c>
    </row>
    <row r="10981" spans="1:6">
      <c r="A10981" s="4">
        <v>10980</v>
      </c>
      <c r="B10981" s="5">
        <v>2</v>
      </c>
      <c r="C10981" s="6">
        <v>9380</v>
      </c>
      <c r="D10981" s="6">
        <v>4674</v>
      </c>
      <c r="E10981">
        <f>VLOOKUP(Чек_позиція!C10981,Товар!A:G,7,FALSE)</f>
        <v>780.23</v>
      </c>
      <c r="F10981">
        <f t="shared" si="171"/>
        <v>1560.46</v>
      </c>
    </row>
    <row r="10982" spans="1:6">
      <c r="A10982" s="4">
        <v>10981</v>
      </c>
      <c r="B10982" s="5">
        <v>4</v>
      </c>
      <c r="C10982" s="6">
        <v>3999</v>
      </c>
      <c r="D10982" s="6">
        <v>4675</v>
      </c>
      <c r="E10982">
        <f>VLOOKUP(Чек_позиція!C10982,Товар!A:G,7,FALSE)</f>
        <v>339.77</v>
      </c>
      <c r="F10982">
        <f t="shared" si="171"/>
        <v>1359.08</v>
      </c>
    </row>
    <row r="10983" spans="1:6">
      <c r="A10983" s="4">
        <v>10982</v>
      </c>
      <c r="B10983" s="5">
        <v>3</v>
      </c>
      <c r="C10983" s="6">
        <v>883</v>
      </c>
      <c r="D10983" s="6">
        <v>4675</v>
      </c>
      <c r="E10983">
        <f>VLOOKUP(Чек_позиція!C10983,Товар!A:G,7,FALSE)</f>
        <v>559.02</v>
      </c>
      <c r="F10983">
        <f t="shared" si="171"/>
        <v>1677.06</v>
      </c>
    </row>
    <row r="10984" spans="1:6">
      <c r="A10984" s="4">
        <v>10983</v>
      </c>
      <c r="B10984" s="5">
        <v>4</v>
      </c>
      <c r="C10984" s="6">
        <v>1263</v>
      </c>
      <c r="D10984" s="6">
        <v>4676</v>
      </c>
      <c r="E10984">
        <f>VLOOKUP(Чек_позиція!C10984,Товар!A:G,7,FALSE)</f>
        <v>857.64</v>
      </c>
      <c r="F10984">
        <f t="shared" si="171"/>
        <v>3430.56</v>
      </c>
    </row>
    <row r="10985" spans="1:6">
      <c r="A10985" s="4">
        <v>10984</v>
      </c>
      <c r="B10985" s="5">
        <v>3</v>
      </c>
      <c r="C10985" s="6">
        <v>8099</v>
      </c>
      <c r="D10985" s="6">
        <v>4676</v>
      </c>
      <c r="E10985">
        <f>VLOOKUP(Чек_позиція!C10985,Товар!A:G,7,FALSE)</f>
        <v>283.08999999999997</v>
      </c>
      <c r="F10985">
        <f t="shared" si="171"/>
        <v>849.27</v>
      </c>
    </row>
    <row r="10986" spans="1:6">
      <c r="A10986" s="4">
        <v>10985</v>
      </c>
      <c r="B10986" s="5">
        <v>4</v>
      </c>
      <c r="C10986" s="6">
        <v>1744</v>
      </c>
      <c r="D10986" s="6">
        <v>4676</v>
      </c>
      <c r="E10986">
        <f>VLOOKUP(Чек_позиція!C10986,Товар!A:G,7,FALSE)</f>
        <v>870.81</v>
      </c>
      <c r="F10986">
        <f t="shared" si="171"/>
        <v>3483.24</v>
      </c>
    </row>
    <row r="10987" spans="1:6">
      <c r="A10987" s="4">
        <v>10986</v>
      </c>
      <c r="B10987" s="5">
        <v>4</v>
      </c>
      <c r="C10987" s="6">
        <v>8192</v>
      </c>
      <c r="D10987" s="6">
        <v>4676</v>
      </c>
      <c r="E10987">
        <f>VLOOKUP(Чек_позиція!C10987,Товар!A:G,7,FALSE)</f>
        <v>118.64</v>
      </c>
      <c r="F10987">
        <f t="shared" si="171"/>
        <v>474.56</v>
      </c>
    </row>
    <row r="10988" spans="1:6">
      <c r="A10988" s="4">
        <v>10987</v>
      </c>
      <c r="B10988" s="5">
        <v>1</v>
      </c>
      <c r="C10988" s="6">
        <v>3435</v>
      </c>
      <c r="D10988" s="6">
        <v>4676</v>
      </c>
      <c r="E10988">
        <f>VLOOKUP(Чек_позиція!C10988,Товар!A:G,7,FALSE)</f>
        <v>721.63</v>
      </c>
      <c r="F10988">
        <f t="shared" si="171"/>
        <v>721.63</v>
      </c>
    </row>
    <row r="10989" spans="1:6">
      <c r="A10989" s="4">
        <v>10988</v>
      </c>
      <c r="B10989" s="5">
        <v>3</v>
      </c>
      <c r="C10989" s="6">
        <v>7832</v>
      </c>
      <c r="D10989" s="6">
        <v>4677</v>
      </c>
      <c r="E10989">
        <f>VLOOKUP(Чек_позиція!C10989,Товар!A:G,7,FALSE)</f>
        <v>375.41</v>
      </c>
      <c r="F10989">
        <f t="shared" si="171"/>
        <v>1126.23</v>
      </c>
    </row>
    <row r="10990" spans="1:6">
      <c r="A10990" s="4">
        <v>10989</v>
      </c>
      <c r="B10990" s="5">
        <v>3</v>
      </c>
      <c r="C10990" s="6">
        <v>3510</v>
      </c>
      <c r="D10990" s="6">
        <v>4677</v>
      </c>
      <c r="E10990">
        <f>VLOOKUP(Чек_позиція!C10990,Товар!A:G,7,FALSE)</f>
        <v>389.61</v>
      </c>
      <c r="F10990">
        <f t="shared" si="171"/>
        <v>1168.83</v>
      </c>
    </row>
    <row r="10991" spans="1:6">
      <c r="A10991" s="4">
        <v>10990</v>
      </c>
      <c r="B10991" s="5">
        <v>2</v>
      </c>
      <c r="C10991" s="6">
        <v>6563</v>
      </c>
      <c r="D10991" s="6">
        <v>4678</v>
      </c>
      <c r="E10991">
        <f>VLOOKUP(Чек_позиція!C10991,Товар!A:G,7,FALSE)</f>
        <v>866.42</v>
      </c>
      <c r="F10991">
        <f t="shared" si="171"/>
        <v>1732.84</v>
      </c>
    </row>
    <row r="10992" spans="1:6">
      <c r="A10992" s="4">
        <v>10991</v>
      </c>
      <c r="B10992" s="5">
        <v>4</v>
      </c>
      <c r="C10992" s="6">
        <v>9421</v>
      </c>
      <c r="D10992" s="6">
        <v>4678</v>
      </c>
      <c r="E10992">
        <f>VLOOKUP(Чек_позиція!C10992,Товар!A:G,7,FALSE)</f>
        <v>555.95000000000005</v>
      </c>
      <c r="F10992">
        <f t="shared" si="171"/>
        <v>2223.8000000000002</v>
      </c>
    </row>
    <row r="10993" spans="1:6">
      <c r="A10993" s="4">
        <v>10992</v>
      </c>
      <c r="B10993" s="5">
        <v>4</v>
      </c>
      <c r="C10993" s="6">
        <v>5708</v>
      </c>
      <c r="D10993" s="6">
        <v>4678</v>
      </c>
      <c r="E10993">
        <f>VLOOKUP(Чек_позиція!C10993,Товар!A:G,7,FALSE)</f>
        <v>334.49</v>
      </c>
      <c r="F10993">
        <f t="shared" si="171"/>
        <v>1337.96</v>
      </c>
    </row>
    <row r="10994" spans="1:6">
      <c r="A10994" s="4">
        <v>10993</v>
      </c>
      <c r="B10994" s="5">
        <v>2</v>
      </c>
      <c r="C10994" s="6">
        <v>7348</v>
      </c>
      <c r="D10994" s="6">
        <v>4679</v>
      </c>
      <c r="E10994">
        <f>VLOOKUP(Чек_позиція!C10994,Товар!A:G,7,FALSE)</f>
        <v>769.47</v>
      </c>
      <c r="F10994">
        <f t="shared" si="171"/>
        <v>1538.94</v>
      </c>
    </row>
    <row r="10995" spans="1:6">
      <c r="A10995" s="4">
        <v>10994</v>
      </c>
      <c r="B10995" s="5">
        <v>4</v>
      </c>
      <c r="C10995" s="6">
        <v>174</v>
      </c>
      <c r="D10995" s="6">
        <v>4679</v>
      </c>
      <c r="E10995">
        <f>VLOOKUP(Чек_позиція!C10995,Товар!A:G,7,FALSE)</f>
        <v>524.30999999999995</v>
      </c>
      <c r="F10995">
        <f t="shared" si="171"/>
        <v>2097.2399999999998</v>
      </c>
    </row>
    <row r="10996" spans="1:6">
      <c r="A10996" s="4">
        <v>10995</v>
      </c>
      <c r="B10996" s="5">
        <v>4</v>
      </c>
      <c r="C10996" s="6">
        <v>9855</v>
      </c>
      <c r="D10996" s="6">
        <v>4679</v>
      </c>
      <c r="E10996">
        <f>VLOOKUP(Чек_позиція!C10996,Товар!A:G,7,FALSE)</f>
        <v>421.25</v>
      </c>
      <c r="F10996">
        <f t="shared" si="171"/>
        <v>1685</v>
      </c>
    </row>
    <row r="10997" spans="1:6">
      <c r="A10997" s="4">
        <v>10996</v>
      </c>
      <c r="B10997" s="5">
        <v>1</v>
      </c>
      <c r="C10997" s="6">
        <v>5994</v>
      </c>
      <c r="D10997" s="6">
        <v>4679</v>
      </c>
      <c r="E10997">
        <f>VLOOKUP(Чек_позиція!C10997,Товар!A:G,7,FALSE)</f>
        <v>67.89</v>
      </c>
      <c r="F10997">
        <f t="shared" si="171"/>
        <v>67.89</v>
      </c>
    </row>
    <row r="10998" spans="1:6">
      <c r="A10998" s="4">
        <v>10997</v>
      </c>
      <c r="B10998" s="5">
        <v>4</v>
      </c>
      <c r="C10998" s="6">
        <v>8658</v>
      </c>
      <c r="D10998" s="6">
        <v>4679</v>
      </c>
      <c r="E10998">
        <f>VLOOKUP(Чек_позиція!C10998,Товар!A:G,7,FALSE)</f>
        <v>686.16</v>
      </c>
      <c r="F10998">
        <f t="shared" si="171"/>
        <v>2744.64</v>
      </c>
    </row>
    <row r="10999" spans="1:6">
      <c r="A10999" s="4">
        <v>10998</v>
      </c>
      <c r="B10999" s="5">
        <v>1</v>
      </c>
      <c r="C10999" s="6">
        <v>2785</v>
      </c>
      <c r="D10999" s="6">
        <v>4680</v>
      </c>
      <c r="E10999">
        <f>VLOOKUP(Чек_позиція!C10999,Товар!A:G,7,FALSE)</f>
        <v>281.77999999999997</v>
      </c>
      <c r="F10999">
        <f t="shared" si="171"/>
        <v>281.77999999999997</v>
      </c>
    </row>
    <row r="11000" spans="1:6">
      <c r="A11000" s="4">
        <v>10999</v>
      </c>
      <c r="B11000" s="5">
        <v>4</v>
      </c>
      <c r="C11000" s="6">
        <v>8559</v>
      </c>
      <c r="D11000" s="6">
        <v>4681</v>
      </c>
      <c r="E11000">
        <f>VLOOKUP(Чек_позиція!C11000,Товар!A:G,7,FALSE)</f>
        <v>54.07</v>
      </c>
      <c r="F11000">
        <f t="shared" si="171"/>
        <v>216.28</v>
      </c>
    </row>
    <row r="11001" spans="1:6">
      <c r="A11001" s="4">
        <v>11000</v>
      </c>
      <c r="B11001" s="5">
        <v>3</v>
      </c>
      <c r="C11001" s="6">
        <v>7809</v>
      </c>
      <c r="D11001" s="6">
        <v>4681</v>
      </c>
      <c r="E11001">
        <f>VLOOKUP(Чек_позиція!C11001,Товар!A:G,7,FALSE)</f>
        <v>517.64</v>
      </c>
      <c r="F11001">
        <f t="shared" si="171"/>
        <v>1552.92</v>
      </c>
    </row>
    <row r="11002" spans="1:6">
      <c r="A11002" s="4">
        <v>11001</v>
      </c>
      <c r="B11002" s="5">
        <v>2</v>
      </c>
      <c r="C11002" s="6">
        <v>1541</v>
      </c>
      <c r="D11002" s="6">
        <v>4681</v>
      </c>
      <c r="E11002">
        <f>VLOOKUP(Чек_позиція!C11002,Товар!A:G,7,FALSE)</f>
        <v>640.53</v>
      </c>
      <c r="F11002">
        <f t="shared" si="171"/>
        <v>1281.06</v>
      </c>
    </row>
    <row r="11003" spans="1:6">
      <c r="A11003" s="4">
        <v>11002</v>
      </c>
      <c r="B11003" s="5">
        <v>1</v>
      </c>
      <c r="C11003" s="6">
        <v>7763</v>
      </c>
      <c r="D11003" s="6">
        <v>4681</v>
      </c>
      <c r="E11003">
        <f>VLOOKUP(Чек_позиція!C11003,Товар!A:G,7,FALSE)</f>
        <v>79.34</v>
      </c>
      <c r="F11003">
        <f t="shared" si="171"/>
        <v>79.34</v>
      </c>
    </row>
    <row r="11004" spans="1:6">
      <c r="A11004" s="4">
        <v>11003</v>
      </c>
      <c r="B11004" s="5">
        <v>4</v>
      </c>
      <c r="C11004" s="6">
        <v>633</v>
      </c>
      <c r="D11004" s="6">
        <v>4681</v>
      </c>
      <c r="E11004">
        <f>VLOOKUP(Чек_позиція!C11004,Товар!A:G,7,FALSE)</f>
        <v>282.83999999999997</v>
      </c>
      <c r="F11004">
        <f t="shared" si="171"/>
        <v>1131.3599999999999</v>
      </c>
    </row>
    <row r="11005" spans="1:6">
      <c r="A11005" s="4">
        <v>11004</v>
      </c>
      <c r="B11005" s="5">
        <v>1</v>
      </c>
      <c r="C11005" s="6">
        <v>5507</v>
      </c>
      <c r="D11005" s="6">
        <v>4682</v>
      </c>
      <c r="E11005">
        <f>VLOOKUP(Чек_позиція!C11005,Товар!A:G,7,FALSE)</f>
        <v>575.29999999999995</v>
      </c>
      <c r="F11005">
        <f t="shared" si="171"/>
        <v>575.29999999999995</v>
      </c>
    </row>
    <row r="11006" spans="1:6">
      <c r="A11006" s="4">
        <v>11005</v>
      </c>
      <c r="B11006" s="5">
        <v>4</v>
      </c>
      <c r="C11006" s="6">
        <v>3504</v>
      </c>
      <c r="D11006" s="6">
        <v>4682</v>
      </c>
      <c r="E11006">
        <f>VLOOKUP(Чек_позиція!C11006,Товар!A:G,7,FALSE)</f>
        <v>389.82</v>
      </c>
      <c r="F11006">
        <f t="shared" si="171"/>
        <v>1559.28</v>
      </c>
    </row>
    <row r="11007" spans="1:6">
      <c r="A11007" s="4">
        <v>11006</v>
      </c>
      <c r="B11007" s="5">
        <v>1</v>
      </c>
      <c r="C11007" s="6">
        <v>15</v>
      </c>
      <c r="D11007" s="6">
        <v>4683</v>
      </c>
      <c r="E11007">
        <f>VLOOKUP(Чек_позиція!C11007,Товар!A:G,7,FALSE)</f>
        <v>680.34</v>
      </c>
      <c r="F11007">
        <f t="shared" si="171"/>
        <v>680.34</v>
      </c>
    </row>
    <row r="11008" spans="1:6">
      <c r="A11008" s="4">
        <v>11007</v>
      </c>
      <c r="B11008" s="5">
        <v>1</v>
      </c>
      <c r="C11008" s="6">
        <v>5105</v>
      </c>
      <c r="D11008" s="6">
        <v>4683</v>
      </c>
      <c r="E11008">
        <f>VLOOKUP(Чек_позиція!C11008,Товар!A:G,7,FALSE)</f>
        <v>934.82</v>
      </c>
      <c r="F11008">
        <f t="shared" si="171"/>
        <v>934.82</v>
      </c>
    </row>
    <row r="11009" spans="1:6">
      <c r="A11009" s="4">
        <v>11008</v>
      </c>
      <c r="B11009" s="5">
        <v>3</v>
      </c>
      <c r="C11009" s="6">
        <v>4347</v>
      </c>
      <c r="D11009" s="6">
        <v>4683</v>
      </c>
      <c r="E11009">
        <f>VLOOKUP(Чек_позиція!C11009,Товар!A:G,7,FALSE)</f>
        <v>154.55000000000001</v>
      </c>
      <c r="F11009">
        <f t="shared" si="171"/>
        <v>463.65000000000003</v>
      </c>
    </row>
    <row r="11010" spans="1:6">
      <c r="A11010" s="4">
        <v>11009</v>
      </c>
      <c r="B11010" s="5">
        <v>3</v>
      </c>
      <c r="C11010" s="6">
        <v>1551</v>
      </c>
      <c r="D11010" s="6">
        <v>4683</v>
      </c>
      <c r="E11010">
        <f>VLOOKUP(Чек_позиція!C11010,Товар!A:G,7,FALSE)</f>
        <v>411.84</v>
      </c>
      <c r="F11010">
        <f t="shared" si="171"/>
        <v>1235.52</v>
      </c>
    </row>
    <row r="11011" spans="1:6">
      <c r="A11011" s="4">
        <v>11010</v>
      </c>
      <c r="B11011" s="5">
        <v>1</v>
      </c>
      <c r="C11011" s="6">
        <v>6429</v>
      </c>
      <c r="D11011" s="6">
        <v>4684</v>
      </c>
      <c r="E11011">
        <f>VLOOKUP(Чек_позиція!C11011,Товар!A:G,7,FALSE)</f>
        <v>87.86</v>
      </c>
      <c r="F11011">
        <f t="shared" ref="F11011:F11074" si="172">B11011*E11011</f>
        <v>87.86</v>
      </c>
    </row>
    <row r="11012" spans="1:6">
      <c r="A11012" s="4">
        <v>11011</v>
      </c>
      <c r="B11012" s="5">
        <v>1</v>
      </c>
      <c r="C11012" s="6">
        <v>9197</v>
      </c>
      <c r="D11012" s="6">
        <v>4684</v>
      </c>
      <c r="E11012">
        <f>VLOOKUP(Чек_позиція!C11012,Товар!A:G,7,FALSE)</f>
        <v>644.53</v>
      </c>
      <c r="F11012">
        <f t="shared" si="172"/>
        <v>644.53</v>
      </c>
    </row>
    <row r="11013" spans="1:6">
      <c r="A11013" s="4">
        <v>11012</v>
      </c>
      <c r="B11013" s="5">
        <v>1</v>
      </c>
      <c r="C11013" s="6">
        <v>998</v>
      </c>
      <c r="D11013" s="6">
        <v>4684</v>
      </c>
      <c r="E11013">
        <f>VLOOKUP(Чек_позиція!C11013,Товар!A:G,7,FALSE)</f>
        <v>757.39</v>
      </c>
      <c r="F11013">
        <f t="shared" si="172"/>
        <v>757.39</v>
      </c>
    </row>
    <row r="11014" spans="1:6">
      <c r="A11014" s="4">
        <v>11013</v>
      </c>
      <c r="B11014" s="5">
        <v>3</v>
      </c>
      <c r="C11014" s="6">
        <v>63</v>
      </c>
      <c r="D11014" s="6">
        <v>4684</v>
      </c>
      <c r="E11014">
        <f>VLOOKUP(Чек_позиція!C11014,Товар!A:G,7,FALSE)</f>
        <v>849.43</v>
      </c>
      <c r="F11014">
        <f t="shared" si="172"/>
        <v>2548.29</v>
      </c>
    </row>
    <row r="11015" spans="1:6">
      <c r="A11015" s="4">
        <v>11014</v>
      </c>
      <c r="B11015" s="5">
        <v>3</v>
      </c>
      <c r="C11015" s="6">
        <v>138</v>
      </c>
      <c r="D11015" s="6">
        <v>4685</v>
      </c>
      <c r="E11015">
        <f>VLOOKUP(Чек_позиція!C11015,Товар!A:G,7,FALSE)</f>
        <v>528.36</v>
      </c>
      <c r="F11015">
        <f t="shared" si="172"/>
        <v>1585.08</v>
      </c>
    </row>
    <row r="11016" spans="1:6">
      <c r="A11016" s="4">
        <v>11015</v>
      </c>
      <c r="B11016" s="5">
        <v>4</v>
      </c>
      <c r="C11016" s="6">
        <v>4817</v>
      </c>
      <c r="D11016" s="6">
        <v>4685</v>
      </c>
      <c r="E11016">
        <f>VLOOKUP(Чек_позиція!C11016,Товар!A:G,7,FALSE)</f>
        <v>797.09</v>
      </c>
      <c r="F11016">
        <f t="shared" si="172"/>
        <v>3188.36</v>
      </c>
    </row>
    <row r="11017" spans="1:6">
      <c r="A11017" s="4">
        <v>11016</v>
      </c>
      <c r="B11017" s="5">
        <v>2</v>
      </c>
      <c r="C11017" s="6">
        <v>4875</v>
      </c>
      <c r="D11017" s="6">
        <v>4685</v>
      </c>
      <c r="E11017">
        <f>VLOOKUP(Чек_позиція!C11017,Товар!A:G,7,FALSE)</f>
        <v>717.22</v>
      </c>
      <c r="F11017">
        <f t="shared" si="172"/>
        <v>1434.44</v>
      </c>
    </row>
    <row r="11018" spans="1:6">
      <c r="A11018" s="4">
        <v>11017</v>
      </c>
      <c r="B11018" s="5">
        <v>2</v>
      </c>
      <c r="C11018" s="6">
        <v>3465</v>
      </c>
      <c r="D11018" s="6">
        <v>4685</v>
      </c>
      <c r="E11018">
        <f>VLOOKUP(Чек_позиція!C11018,Товар!A:G,7,FALSE)</f>
        <v>944.38</v>
      </c>
      <c r="F11018">
        <f t="shared" si="172"/>
        <v>1888.76</v>
      </c>
    </row>
    <row r="11019" spans="1:6">
      <c r="A11019" s="4">
        <v>11018</v>
      </c>
      <c r="B11019" s="5">
        <v>2</v>
      </c>
      <c r="C11019" s="6">
        <v>3836</v>
      </c>
      <c r="D11019" s="6">
        <v>4686</v>
      </c>
      <c r="E11019">
        <f>VLOOKUP(Чек_позиція!C11019,Товар!A:G,7,FALSE)</f>
        <v>261.93</v>
      </c>
      <c r="F11019">
        <f t="shared" si="172"/>
        <v>523.86</v>
      </c>
    </row>
    <row r="11020" spans="1:6">
      <c r="A11020" s="4">
        <v>11019</v>
      </c>
      <c r="B11020" s="5">
        <v>2</v>
      </c>
      <c r="C11020" s="6">
        <v>5651</v>
      </c>
      <c r="D11020" s="6">
        <v>4686</v>
      </c>
      <c r="E11020">
        <f>VLOOKUP(Чек_позиція!C11020,Товар!A:G,7,FALSE)</f>
        <v>615.73</v>
      </c>
      <c r="F11020">
        <f t="shared" si="172"/>
        <v>1231.46</v>
      </c>
    </row>
    <row r="11021" spans="1:6">
      <c r="A11021" s="4">
        <v>11020</v>
      </c>
      <c r="B11021" s="5">
        <v>1</v>
      </c>
      <c r="C11021" s="6">
        <v>120</v>
      </c>
      <c r="D11021" s="6">
        <v>4687</v>
      </c>
      <c r="E11021">
        <f>VLOOKUP(Чек_позиція!C11021,Товар!A:G,7,FALSE)</f>
        <v>620.53</v>
      </c>
      <c r="F11021">
        <f t="shared" si="172"/>
        <v>620.53</v>
      </c>
    </row>
    <row r="11022" spans="1:6">
      <c r="A11022" s="4">
        <v>11021</v>
      </c>
      <c r="B11022" s="5">
        <v>3</v>
      </c>
      <c r="C11022" s="6">
        <v>126</v>
      </c>
      <c r="D11022" s="6">
        <v>4687</v>
      </c>
      <c r="E11022">
        <f>VLOOKUP(Чек_позиція!C11022,Товар!A:G,7,FALSE)</f>
        <v>534.4</v>
      </c>
      <c r="F11022">
        <f t="shared" si="172"/>
        <v>1603.1999999999998</v>
      </c>
    </row>
    <row r="11023" spans="1:6">
      <c r="A11023" s="4">
        <v>11022</v>
      </c>
      <c r="B11023" s="5">
        <v>3</v>
      </c>
      <c r="C11023" s="6">
        <v>1068</v>
      </c>
      <c r="D11023" s="6">
        <v>4687</v>
      </c>
      <c r="E11023">
        <f>VLOOKUP(Чек_позиція!C11023,Товар!A:G,7,FALSE)</f>
        <v>840.74</v>
      </c>
      <c r="F11023">
        <f t="shared" si="172"/>
        <v>2522.2200000000003</v>
      </c>
    </row>
    <row r="11024" spans="1:6">
      <c r="A11024" s="4">
        <v>11023</v>
      </c>
      <c r="B11024" s="5">
        <v>3</v>
      </c>
      <c r="C11024" s="6">
        <v>3060</v>
      </c>
      <c r="D11024" s="6">
        <v>4687</v>
      </c>
      <c r="E11024">
        <f>VLOOKUP(Чек_позиція!C11024,Товар!A:G,7,FALSE)</f>
        <v>918.32</v>
      </c>
      <c r="F11024">
        <f t="shared" si="172"/>
        <v>2754.96</v>
      </c>
    </row>
    <row r="11025" spans="1:6">
      <c r="A11025" s="4">
        <v>11024</v>
      </c>
      <c r="B11025" s="5">
        <v>2</v>
      </c>
      <c r="C11025" s="6">
        <v>3826</v>
      </c>
      <c r="D11025" s="6">
        <v>4687</v>
      </c>
      <c r="E11025">
        <f>VLOOKUP(Чек_позиція!C11025,Товар!A:G,7,FALSE)</f>
        <v>498.6</v>
      </c>
      <c r="F11025">
        <f t="shared" si="172"/>
        <v>997.2</v>
      </c>
    </row>
    <row r="11026" spans="1:6">
      <c r="A11026" s="4">
        <v>11025</v>
      </c>
      <c r="B11026" s="5">
        <v>2</v>
      </c>
      <c r="C11026" s="6">
        <v>9031</v>
      </c>
      <c r="D11026" s="6">
        <v>4688</v>
      </c>
      <c r="E11026">
        <f>VLOOKUP(Чек_позиція!C11026,Товар!A:G,7,FALSE)</f>
        <v>395.33</v>
      </c>
      <c r="F11026">
        <f t="shared" si="172"/>
        <v>790.66</v>
      </c>
    </row>
    <row r="11027" spans="1:6">
      <c r="A11027" s="4">
        <v>11026</v>
      </c>
      <c r="B11027" s="5">
        <v>1</v>
      </c>
      <c r="C11027" s="6">
        <v>1023</v>
      </c>
      <c r="D11027" s="6">
        <v>4688</v>
      </c>
      <c r="E11027">
        <f>VLOOKUP(Чек_позиція!C11027,Товар!A:G,7,FALSE)</f>
        <v>683.56</v>
      </c>
      <c r="F11027">
        <f t="shared" si="172"/>
        <v>683.56</v>
      </c>
    </row>
    <row r="11028" spans="1:6">
      <c r="A11028" s="4">
        <v>11027</v>
      </c>
      <c r="B11028" s="5">
        <v>3</v>
      </c>
      <c r="C11028" s="6">
        <v>1771</v>
      </c>
      <c r="D11028" s="6">
        <v>4688</v>
      </c>
      <c r="E11028">
        <f>VLOOKUP(Чек_позиція!C11028,Товар!A:G,7,FALSE)</f>
        <v>468.16</v>
      </c>
      <c r="F11028">
        <f t="shared" si="172"/>
        <v>1404.48</v>
      </c>
    </row>
    <row r="11029" spans="1:6">
      <c r="A11029" s="4">
        <v>11028</v>
      </c>
      <c r="B11029" s="5">
        <v>1</v>
      </c>
      <c r="C11029" s="6">
        <v>7850</v>
      </c>
      <c r="D11029" s="6">
        <v>4688</v>
      </c>
      <c r="E11029">
        <f>VLOOKUP(Чек_позиція!C11029,Товар!A:G,7,FALSE)</f>
        <v>387.13</v>
      </c>
      <c r="F11029">
        <f t="shared" si="172"/>
        <v>387.13</v>
      </c>
    </row>
    <row r="11030" spans="1:6">
      <c r="A11030" s="4">
        <v>11029</v>
      </c>
      <c r="B11030" s="5">
        <v>4</v>
      </c>
      <c r="C11030" s="6">
        <v>9957</v>
      </c>
      <c r="D11030" s="6">
        <v>4688</v>
      </c>
      <c r="E11030">
        <f>VLOOKUP(Чек_позиція!C11030,Товар!A:G,7,FALSE)</f>
        <v>566.09</v>
      </c>
      <c r="F11030">
        <f t="shared" si="172"/>
        <v>2264.36</v>
      </c>
    </row>
    <row r="11031" spans="1:6">
      <c r="A11031" s="4">
        <v>11030</v>
      </c>
      <c r="B11031" s="5">
        <v>1</v>
      </c>
      <c r="C11031" s="6">
        <v>5769</v>
      </c>
      <c r="D11031" s="6">
        <v>4689</v>
      </c>
      <c r="E11031">
        <f>VLOOKUP(Чек_позиція!C11031,Товар!A:G,7,FALSE)</f>
        <v>409.12</v>
      </c>
      <c r="F11031">
        <f t="shared" si="172"/>
        <v>409.12</v>
      </c>
    </row>
    <row r="11032" spans="1:6">
      <c r="A11032" s="4">
        <v>11031</v>
      </c>
      <c r="B11032" s="5">
        <v>3</v>
      </c>
      <c r="C11032" s="6">
        <v>9601</v>
      </c>
      <c r="D11032" s="6">
        <v>4689</v>
      </c>
      <c r="E11032">
        <f>VLOOKUP(Чек_позиція!C11032,Товар!A:G,7,FALSE)</f>
        <v>830.11</v>
      </c>
      <c r="F11032">
        <f t="shared" si="172"/>
        <v>2490.33</v>
      </c>
    </row>
    <row r="11033" spans="1:6">
      <c r="A11033" s="4">
        <v>11032</v>
      </c>
      <c r="B11033" s="5">
        <v>3</v>
      </c>
      <c r="C11033" s="6">
        <v>9646</v>
      </c>
      <c r="D11033" s="6">
        <v>4690</v>
      </c>
      <c r="E11033">
        <f>VLOOKUP(Чек_позиція!C11033,Товар!A:G,7,FALSE)</f>
        <v>211.15</v>
      </c>
      <c r="F11033">
        <f t="shared" si="172"/>
        <v>633.45000000000005</v>
      </c>
    </row>
    <row r="11034" spans="1:6">
      <c r="A11034" s="4">
        <v>11033</v>
      </c>
      <c r="B11034" s="5">
        <v>1</v>
      </c>
      <c r="C11034" s="6">
        <v>4466</v>
      </c>
      <c r="D11034" s="6">
        <v>4691</v>
      </c>
      <c r="E11034">
        <f>VLOOKUP(Чек_позиція!C11034,Товар!A:G,7,FALSE)</f>
        <v>372.42</v>
      </c>
      <c r="F11034">
        <f t="shared" si="172"/>
        <v>372.42</v>
      </c>
    </row>
    <row r="11035" spans="1:6">
      <c r="A11035" s="4">
        <v>11034</v>
      </c>
      <c r="B11035" s="5">
        <v>4</v>
      </c>
      <c r="C11035" s="6">
        <v>8914</v>
      </c>
      <c r="D11035" s="6">
        <v>4691</v>
      </c>
      <c r="E11035">
        <f>VLOOKUP(Чек_позиція!C11035,Товар!A:G,7,FALSE)</f>
        <v>168.48</v>
      </c>
      <c r="F11035">
        <f t="shared" si="172"/>
        <v>673.92</v>
      </c>
    </row>
    <row r="11036" spans="1:6">
      <c r="A11036" s="4">
        <v>11035</v>
      </c>
      <c r="B11036" s="5">
        <v>3</v>
      </c>
      <c r="C11036" s="6">
        <v>797</v>
      </c>
      <c r="D11036" s="6">
        <v>4691</v>
      </c>
      <c r="E11036">
        <f>VLOOKUP(Чек_позиція!C11036,Товар!A:G,7,FALSE)</f>
        <v>685.5</v>
      </c>
      <c r="F11036">
        <f t="shared" si="172"/>
        <v>2056.5</v>
      </c>
    </row>
    <row r="11037" spans="1:6">
      <c r="A11037" s="4">
        <v>11036</v>
      </c>
      <c r="B11037" s="5">
        <v>4</v>
      </c>
      <c r="C11037" s="6">
        <v>6295</v>
      </c>
      <c r="D11037" s="6">
        <v>4691</v>
      </c>
      <c r="E11037">
        <f>VLOOKUP(Чек_позиція!C11037,Товар!A:G,7,FALSE)</f>
        <v>636.6</v>
      </c>
      <c r="F11037">
        <f t="shared" si="172"/>
        <v>2546.4</v>
      </c>
    </row>
    <row r="11038" spans="1:6">
      <c r="A11038" s="4">
        <v>11037</v>
      </c>
      <c r="B11038" s="5">
        <v>3</v>
      </c>
      <c r="C11038" s="6">
        <v>765</v>
      </c>
      <c r="D11038" s="6">
        <v>4691</v>
      </c>
      <c r="E11038">
        <f>VLOOKUP(Чек_позиція!C11038,Товар!A:G,7,FALSE)</f>
        <v>673.63</v>
      </c>
      <c r="F11038">
        <f t="shared" si="172"/>
        <v>2020.8899999999999</v>
      </c>
    </row>
    <row r="11039" spans="1:6">
      <c r="A11039" s="4">
        <v>11038</v>
      </c>
      <c r="B11039" s="5">
        <v>1</v>
      </c>
      <c r="C11039" s="6">
        <v>1018</v>
      </c>
      <c r="D11039" s="6">
        <v>4692</v>
      </c>
      <c r="E11039">
        <f>VLOOKUP(Чек_позиція!C11039,Товар!A:G,7,FALSE)</f>
        <v>151.32</v>
      </c>
      <c r="F11039">
        <f t="shared" si="172"/>
        <v>151.32</v>
      </c>
    </row>
    <row r="11040" spans="1:6">
      <c r="A11040" s="4">
        <v>11039</v>
      </c>
      <c r="B11040" s="5">
        <v>3</v>
      </c>
      <c r="C11040" s="6">
        <v>8256</v>
      </c>
      <c r="D11040" s="6">
        <v>4692</v>
      </c>
      <c r="E11040">
        <f>VLOOKUP(Чек_позиція!C11040,Товар!A:G,7,FALSE)</f>
        <v>630.48</v>
      </c>
      <c r="F11040">
        <f t="shared" si="172"/>
        <v>1891.44</v>
      </c>
    </row>
    <row r="11041" spans="1:6">
      <c r="A11041" s="4">
        <v>11040</v>
      </c>
      <c r="B11041" s="5">
        <v>3</v>
      </c>
      <c r="C11041" s="6">
        <v>5347</v>
      </c>
      <c r="D11041" s="6">
        <v>4692</v>
      </c>
      <c r="E11041">
        <f>VLOOKUP(Чек_позиція!C11041,Товар!A:G,7,FALSE)</f>
        <v>274.63</v>
      </c>
      <c r="F11041">
        <f t="shared" si="172"/>
        <v>823.89</v>
      </c>
    </row>
    <row r="11042" spans="1:6">
      <c r="A11042" s="4">
        <v>11041</v>
      </c>
      <c r="B11042" s="5">
        <v>3</v>
      </c>
      <c r="C11042" s="6">
        <v>5648</v>
      </c>
      <c r="D11042" s="6">
        <v>4693</v>
      </c>
      <c r="E11042">
        <f>VLOOKUP(Чек_позиція!C11042,Товар!A:G,7,FALSE)</f>
        <v>375.76</v>
      </c>
      <c r="F11042">
        <f t="shared" si="172"/>
        <v>1127.28</v>
      </c>
    </row>
    <row r="11043" spans="1:6">
      <c r="A11043" s="4">
        <v>11042</v>
      </c>
      <c r="B11043" s="5">
        <v>1</v>
      </c>
      <c r="C11043" s="6">
        <v>6630</v>
      </c>
      <c r="D11043" s="6">
        <v>4693</v>
      </c>
      <c r="E11043">
        <f>VLOOKUP(Чек_позиція!C11043,Товар!A:G,7,FALSE)</f>
        <v>316.73</v>
      </c>
      <c r="F11043">
        <f t="shared" si="172"/>
        <v>316.73</v>
      </c>
    </row>
    <row r="11044" spans="1:6">
      <c r="A11044" s="4">
        <v>11043</v>
      </c>
      <c r="B11044" s="5">
        <v>1</v>
      </c>
      <c r="C11044" s="6">
        <v>9799</v>
      </c>
      <c r="D11044" s="6">
        <v>4693</v>
      </c>
      <c r="E11044">
        <f>VLOOKUP(Чек_позиція!C11044,Товар!A:G,7,FALSE)</f>
        <v>381.07</v>
      </c>
      <c r="F11044">
        <f t="shared" si="172"/>
        <v>381.07</v>
      </c>
    </row>
    <row r="11045" spans="1:6">
      <c r="A11045" s="4">
        <v>11044</v>
      </c>
      <c r="B11045" s="5">
        <v>4</v>
      </c>
      <c r="C11045" s="6">
        <v>6544</v>
      </c>
      <c r="D11045" s="6">
        <v>4694</v>
      </c>
      <c r="E11045">
        <f>VLOOKUP(Чек_позиція!C11045,Товар!A:G,7,FALSE)</f>
        <v>247.17</v>
      </c>
      <c r="F11045">
        <f t="shared" si="172"/>
        <v>988.68</v>
      </c>
    </row>
    <row r="11046" spans="1:6">
      <c r="A11046" s="4">
        <v>11045</v>
      </c>
      <c r="B11046" s="5">
        <v>2</v>
      </c>
      <c r="C11046" s="6">
        <v>984</v>
      </c>
      <c r="D11046" s="6">
        <v>4694</v>
      </c>
      <c r="E11046">
        <f>VLOOKUP(Чек_позиція!C11046,Товар!A:G,7,FALSE)</f>
        <v>134.77000000000001</v>
      </c>
      <c r="F11046">
        <f t="shared" si="172"/>
        <v>269.54000000000002</v>
      </c>
    </row>
    <row r="11047" spans="1:6">
      <c r="A11047" s="4">
        <v>11046</v>
      </c>
      <c r="B11047" s="5">
        <v>4</v>
      </c>
      <c r="C11047" s="6">
        <v>8137</v>
      </c>
      <c r="D11047" s="6">
        <v>4694</v>
      </c>
      <c r="E11047">
        <f>VLOOKUP(Чек_позиція!C11047,Товар!A:G,7,FALSE)</f>
        <v>895.7</v>
      </c>
      <c r="F11047">
        <f t="shared" si="172"/>
        <v>3582.8</v>
      </c>
    </row>
    <row r="11048" spans="1:6">
      <c r="A11048" s="4">
        <v>11047</v>
      </c>
      <c r="B11048" s="5">
        <v>1</v>
      </c>
      <c r="C11048" s="6">
        <v>1313</v>
      </c>
      <c r="D11048" s="6">
        <v>4694</v>
      </c>
      <c r="E11048">
        <f>VLOOKUP(Чек_позиція!C11048,Товар!A:G,7,FALSE)</f>
        <v>534.61</v>
      </c>
      <c r="F11048">
        <f t="shared" si="172"/>
        <v>534.61</v>
      </c>
    </row>
    <row r="11049" spans="1:6">
      <c r="A11049" s="4">
        <v>11048</v>
      </c>
      <c r="B11049" s="5">
        <v>3</v>
      </c>
      <c r="C11049" s="6">
        <v>3632</v>
      </c>
      <c r="D11049" s="6">
        <v>4694</v>
      </c>
      <c r="E11049">
        <f>VLOOKUP(Чек_позиція!C11049,Товар!A:G,7,FALSE)</f>
        <v>510.49</v>
      </c>
      <c r="F11049">
        <f t="shared" si="172"/>
        <v>1531.47</v>
      </c>
    </row>
    <row r="11050" spans="1:6">
      <c r="A11050" s="4">
        <v>11049</v>
      </c>
      <c r="B11050" s="5">
        <v>3</v>
      </c>
      <c r="C11050" s="6">
        <v>4192</v>
      </c>
      <c r="D11050" s="6">
        <v>4695</v>
      </c>
      <c r="E11050">
        <f>VLOOKUP(Чек_позиція!C11050,Товар!A:G,7,FALSE)</f>
        <v>528.71</v>
      </c>
      <c r="F11050">
        <f t="shared" si="172"/>
        <v>1586.13</v>
      </c>
    </row>
    <row r="11051" spans="1:6">
      <c r="A11051" s="4">
        <v>11050</v>
      </c>
      <c r="B11051" s="5">
        <v>3</v>
      </c>
      <c r="C11051" s="6">
        <v>9450</v>
      </c>
      <c r="D11051" s="6">
        <v>4695</v>
      </c>
      <c r="E11051">
        <f>VLOOKUP(Чек_позиція!C11051,Товар!A:G,7,FALSE)</f>
        <v>150.52000000000001</v>
      </c>
      <c r="F11051">
        <f t="shared" si="172"/>
        <v>451.56000000000006</v>
      </c>
    </row>
    <row r="11052" spans="1:6">
      <c r="A11052" s="4">
        <v>11051</v>
      </c>
      <c r="B11052" s="5">
        <v>4</v>
      </c>
      <c r="C11052" s="6">
        <v>8412</v>
      </c>
      <c r="D11052" s="6">
        <v>4695</v>
      </c>
      <c r="E11052">
        <f>VLOOKUP(Чек_позиція!C11052,Товар!A:G,7,FALSE)</f>
        <v>812.85</v>
      </c>
      <c r="F11052">
        <f t="shared" si="172"/>
        <v>3251.4</v>
      </c>
    </row>
    <row r="11053" spans="1:6">
      <c r="A11053" s="4">
        <v>11052</v>
      </c>
      <c r="B11053" s="5">
        <v>1</v>
      </c>
      <c r="C11053" s="6">
        <v>6471</v>
      </c>
      <c r="D11053" s="6">
        <v>4695</v>
      </c>
      <c r="E11053">
        <f>VLOOKUP(Чек_позиція!C11053,Товар!A:G,7,FALSE)</f>
        <v>597.4</v>
      </c>
      <c r="F11053">
        <f t="shared" si="172"/>
        <v>597.4</v>
      </c>
    </row>
    <row r="11054" spans="1:6">
      <c r="A11054" s="4">
        <v>11053</v>
      </c>
      <c r="B11054" s="5">
        <v>3</v>
      </c>
      <c r="C11054" s="6">
        <v>472</v>
      </c>
      <c r="D11054" s="6">
        <v>4695</v>
      </c>
      <c r="E11054">
        <f>VLOOKUP(Чек_позиція!C11054,Товар!A:G,7,FALSE)</f>
        <v>184.89</v>
      </c>
      <c r="F11054">
        <f t="shared" si="172"/>
        <v>554.66999999999996</v>
      </c>
    </row>
    <row r="11055" spans="1:6">
      <c r="A11055" s="4">
        <v>11054</v>
      </c>
      <c r="B11055" s="5">
        <v>4</v>
      </c>
      <c r="C11055" s="6">
        <v>48</v>
      </c>
      <c r="D11055" s="6">
        <v>4696</v>
      </c>
      <c r="E11055">
        <f>VLOOKUP(Чек_позиція!C11055,Товар!A:G,7,FALSE)</f>
        <v>945.02</v>
      </c>
      <c r="F11055">
        <f t="shared" si="172"/>
        <v>3780.08</v>
      </c>
    </row>
    <row r="11056" spans="1:6">
      <c r="A11056" s="4">
        <v>11055</v>
      </c>
      <c r="B11056" s="5">
        <v>1</v>
      </c>
      <c r="C11056" s="6">
        <v>9418</v>
      </c>
      <c r="D11056" s="6">
        <v>4696</v>
      </c>
      <c r="E11056">
        <f>VLOOKUP(Чек_позиція!C11056,Товар!A:G,7,FALSE)</f>
        <v>246.81</v>
      </c>
      <c r="F11056">
        <f t="shared" si="172"/>
        <v>246.81</v>
      </c>
    </row>
    <row r="11057" spans="1:6">
      <c r="A11057" s="4">
        <v>11056</v>
      </c>
      <c r="B11057" s="5">
        <v>2</v>
      </c>
      <c r="C11057" s="6">
        <v>4686</v>
      </c>
      <c r="D11057" s="6">
        <v>4696</v>
      </c>
      <c r="E11057">
        <f>VLOOKUP(Чек_позиція!C11057,Товар!A:G,7,FALSE)</f>
        <v>477.28</v>
      </c>
      <c r="F11057">
        <f t="shared" si="172"/>
        <v>954.56</v>
      </c>
    </row>
    <row r="11058" spans="1:6">
      <c r="A11058" s="4">
        <v>11057</v>
      </c>
      <c r="B11058" s="5">
        <v>4</v>
      </c>
      <c r="C11058" s="6">
        <v>7568</v>
      </c>
      <c r="D11058" s="6">
        <v>4697</v>
      </c>
      <c r="E11058">
        <f>VLOOKUP(Чек_позиція!C11058,Товар!A:G,7,FALSE)</f>
        <v>360.9</v>
      </c>
      <c r="F11058">
        <f t="shared" si="172"/>
        <v>1443.6</v>
      </c>
    </row>
    <row r="11059" spans="1:6">
      <c r="A11059" s="4">
        <v>11058</v>
      </c>
      <c r="B11059" s="5">
        <v>4</v>
      </c>
      <c r="C11059" s="6">
        <v>9130</v>
      </c>
      <c r="D11059" s="6">
        <v>4698</v>
      </c>
      <c r="E11059">
        <f>VLOOKUP(Чек_позиція!C11059,Товар!A:G,7,FALSE)</f>
        <v>367.05</v>
      </c>
      <c r="F11059">
        <f t="shared" si="172"/>
        <v>1468.2</v>
      </c>
    </row>
    <row r="11060" spans="1:6">
      <c r="A11060" s="4">
        <v>11059</v>
      </c>
      <c r="B11060" s="5">
        <v>1</v>
      </c>
      <c r="C11060" s="6">
        <v>3807</v>
      </c>
      <c r="D11060" s="6">
        <v>4698</v>
      </c>
      <c r="E11060">
        <f>VLOOKUP(Чек_позиція!C11060,Товар!A:G,7,FALSE)</f>
        <v>123</v>
      </c>
      <c r="F11060">
        <f t="shared" si="172"/>
        <v>123</v>
      </c>
    </row>
    <row r="11061" spans="1:6">
      <c r="A11061" s="4">
        <v>11060</v>
      </c>
      <c r="B11061" s="5">
        <v>2</v>
      </c>
      <c r="C11061" s="6">
        <v>3484</v>
      </c>
      <c r="D11061" s="6">
        <v>4698</v>
      </c>
      <c r="E11061">
        <f>VLOOKUP(Чек_позиція!C11061,Товар!A:G,7,FALSE)</f>
        <v>384.39</v>
      </c>
      <c r="F11061">
        <f t="shared" si="172"/>
        <v>768.78</v>
      </c>
    </row>
    <row r="11062" spans="1:6">
      <c r="A11062" s="4">
        <v>11061</v>
      </c>
      <c r="B11062" s="5">
        <v>4</v>
      </c>
      <c r="C11062" s="6">
        <v>6014</v>
      </c>
      <c r="D11062" s="6">
        <v>4699</v>
      </c>
      <c r="E11062">
        <f>VLOOKUP(Чек_позиція!C11062,Товар!A:G,7,FALSE)</f>
        <v>336.27</v>
      </c>
      <c r="F11062">
        <f t="shared" si="172"/>
        <v>1345.08</v>
      </c>
    </row>
    <row r="11063" spans="1:6">
      <c r="A11063" s="4">
        <v>11062</v>
      </c>
      <c r="B11063" s="5">
        <v>4</v>
      </c>
      <c r="C11063" s="6">
        <v>6289</v>
      </c>
      <c r="D11063" s="6">
        <v>4699</v>
      </c>
      <c r="E11063">
        <f>VLOOKUP(Чек_позиція!C11063,Товар!A:G,7,FALSE)</f>
        <v>170.56</v>
      </c>
      <c r="F11063">
        <f t="shared" si="172"/>
        <v>682.24</v>
      </c>
    </row>
    <row r="11064" spans="1:6">
      <c r="A11064" s="4">
        <v>11063</v>
      </c>
      <c r="B11064" s="5">
        <v>3</v>
      </c>
      <c r="C11064" s="6">
        <v>844</v>
      </c>
      <c r="D11064" s="6">
        <v>4699</v>
      </c>
      <c r="E11064">
        <f>VLOOKUP(Чек_позиція!C11064,Товар!A:G,7,FALSE)</f>
        <v>783.51</v>
      </c>
      <c r="F11064">
        <f t="shared" si="172"/>
        <v>2350.5299999999997</v>
      </c>
    </row>
    <row r="11065" spans="1:6">
      <c r="A11065" s="4">
        <v>11064</v>
      </c>
      <c r="B11065" s="5">
        <v>2</v>
      </c>
      <c r="C11065" s="6">
        <v>67</v>
      </c>
      <c r="D11065" s="6">
        <v>4699</v>
      </c>
      <c r="E11065">
        <f>VLOOKUP(Чек_позиція!C11065,Товар!A:G,7,FALSE)</f>
        <v>446.89</v>
      </c>
      <c r="F11065">
        <f t="shared" si="172"/>
        <v>893.78</v>
      </c>
    </row>
    <row r="11066" spans="1:6">
      <c r="A11066" s="4">
        <v>11065</v>
      </c>
      <c r="B11066" s="5">
        <v>3</v>
      </c>
      <c r="C11066" s="6">
        <v>3004</v>
      </c>
      <c r="D11066" s="6">
        <v>4700</v>
      </c>
      <c r="E11066">
        <f>VLOOKUP(Чек_позиція!C11066,Товар!A:G,7,FALSE)</f>
        <v>249.59</v>
      </c>
      <c r="F11066">
        <f t="shared" si="172"/>
        <v>748.77</v>
      </c>
    </row>
    <row r="11067" spans="1:6">
      <c r="A11067" s="4">
        <v>11066</v>
      </c>
      <c r="B11067" s="5">
        <v>1</v>
      </c>
      <c r="C11067" s="6">
        <v>3008</v>
      </c>
      <c r="D11067" s="6">
        <v>4700</v>
      </c>
      <c r="E11067">
        <f>VLOOKUP(Чек_позиція!C11067,Товар!A:G,7,FALSE)</f>
        <v>217.66</v>
      </c>
      <c r="F11067">
        <f t="shared" si="172"/>
        <v>217.66</v>
      </c>
    </row>
    <row r="11068" spans="1:6">
      <c r="A11068" s="4">
        <v>11067</v>
      </c>
      <c r="B11068" s="5">
        <v>4</v>
      </c>
      <c r="C11068" s="6">
        <v>9443</v>
      </c>
      <c r="D11068" s="6">
        <v>4700</v>
      </c>
      <c r="E11068">
        <f>VLOOKUP(Чек_позиція!C11068,Товар!A:G,7,FALSE)</f>
        <v>782.96</v>
      </c>
      <c r="F11068">
        <f t="shared" si="172"/>
        <v>3131.84</v>
      </c>
    </row>
    <row r="11069" spans="1:6">
      <c r="A11069" s="4">
        <v>11068</v>
      </c>
      <c r="B11069" s="5">
        <v>3</v>
      </c>
      <c r="C11069" s="6">
        <v>3053</v>
      </c>
      <c r="D11069" s="6">
        <v>4700</v>
      </c>
      <c r="E11069">
        <f>VLOOKUP(Чек_позиція!C11069,Товар!A:G,7,FALSE)</f>
        <v>71.819999999999993</v>
      </c>
      <c r="F11069">
        <f t="shared" si="172"/>
        <v>215.45999999999998</v>
      </c>
    </row>
    <row r="11070" spans="1:6">
      <c r="A11070" s="4">
        <v>11069</v>
      </c>
      <c r="B11070" s="5">
        <v>3</v>
      </c>
      <c r="C11070" s="6">
        <v>1973</v>
      </c>
      <c r="D11070" s="6">
        <v>4701</v>
      </c>
      <c r="E11070">
        <f>VLOOKUP(Чек_позиція!C11070,Товар!A:G,7,FALSE)</f>
        <v>68.55</v>
      </c>
      <c r="F11070">
        <f t="shared" si="172"/>
        <v>205.64999999999998</v>
      </c>
    </row>
    <row r="11071" spans="1:6">
      <c r="A11071" s="4">
        <v>11070</v>
      </c>
      <c r="B11071" s="5">
        <v>1</v>
      </c>
      <c r="C11071" s="6">
        <v>4439</v>
      </c>
      <c r="D11071" s="6">
        <v>4701</v>
      </c>
      <c r="E11071">
        <f>VLOOKUP(Чек_позиція!C11071,Товар!A:G,7,FALSE)</f>
        <v>281.63</v>
      </c>
      <c r="F11071">
        <f t="shared" si="172"/>
        <v>281.63</v>
      </c>
    </row>
    <row r="11072" spans="1:6">
      <c r="A11072" s="4">
        <v>11071</v>
      </c>
      <c r="B11072" s="5">
        <v>1</v>
      </c>
      <c r="C11072" s="6">
        <v>8766</v>
      </c>
      <c r="D11072" s="6">
        <v>4701</v>
      </c>
      <c r="E11072">
        <f>VLOOKUP(Чек_позиція!C11072,Товар!A:G,7,FALSE)</f>
        <v>587.55999999999995</v>
      </c>
      <c r="F11072">
        <f t="shared" si="172"/>
        <v>587.55999999999995</v>
      </c>
    </row>
    <row r="11073" spans="1:6">
      <c r="A11073" s="4">
        <v>11072</v>
      </c>
      <c r="B11073" s="5">
        <v>2</v>
      </c>
      <c r="C11073" s="6">
        <v>8360</v>
      </c>
      <c r="D11073" s="6">
        <v>4701</v>
      </c>
      <c r="E11073">
        <f>VLOOKUP(Чек_позиція!C11073,Товар!A:G,7,FALSE)</f>
        <v>180.3</v>
      </c>
      <c r="F11073">
        <f t="shared" si="172"/>
        <v>360.6</v>
      </c>
    </row>
    <row r="11074" spans="1:6">
      <c r="A11074" s="4">
        <v>11073</v>
      </c>
      <c r="B11074" s="5">
        <v>4</v>
      </c>
      <c r="C11074" s="6">
        <v>3164</v>
      </c>
      <c r="D11074" s="6">
        <v>4702</v>
      </c>
      <c r="E11074">
        <f>VLOOKUP(Чек_позиція!C11074,Товар!A:G,7,FALSE)</f>
        <v>781.81</v>
      </c>
      <c r="F11074">
        <f t="shared" si="172"/>
        <v>3127.24</v>
      </c>
    </row>
    <row r="11075" spans="1:6">
      <c r="A11075" s="4">
        <v>11074</v>
      </c>
      <c r="B11075" s="5">
        <v>1</v>
      </c>
      <c r="C11075" s="6">
        <v>614</v>
      </c>
      <c r="D11075" s="6">
        <v>4702</v>
      </c>
      <c r="E11075">
        <f>VLOOKUP(Чек_позиція!C11075,Товар!A:G,7,FALSE)</f>
        <v>903.54</v>
      </c>
      <c r="F11075">
        <f t="shared" ref="F11075:F11138" si="173">B11075*E11075</f>
        <v>903.54</v>
      </c>
    </row>
    <row r="11076" spans="1:6">
      <c r="A11076" s="4">
        <v>11075</v>
      </c>
      <c r="B11076" s="5">
        <v>4</v>
      </c>
      <c r="C11076" s="6">
        <v>2023</v>
      </c>
      <c r="D11076" s="6">
        <v>4702</v>
      </c>
      <c r="E11076">
        <f>VLOOKUP(Чек_позиція!C11076,Товар!A:G,7,FALSE)</f>
        <v>334.73</v>
      </c>
      <c r="F11076">
        <f t="shared" si="173"/>
        <v>1338.92</v>
      </c>
    </row>
    <row r="11077" spans="1:6">
      <c r="A11077" s="4">
        <v>11076</v>
      </c>
      <c r="B11077" s="5">
        <v>3</v>
      </c>
      <c r="C11077" s="6">
        <v>4071</v>
      </c>
      <c r="D11077" s="6">
        <v>4702</v>
      </c>
      <c r="E11077">
        <f>VLOOKUP(Чек_позиція!C11077,Товар!A:G,7,FALSE)</f>
        <v>314.32</v>
      </c>
      <c r="F11077">
        <f t="shared" si="173"/>
        <v>942.96</v>
      </c>
    </row>
    <row r="11078" spans="1:6">
      <c r="A11078" s="4">
        <v>11077</v>
      </c>
      <c r="B11078" s="5">
        <v>4</v>
      </c>
      <c r="C11078" s="6">
        <v>7968</v>
      </c>
      <c r="D11078" s="6">
        <v>4702</v>
      </c>
      <c r="E11078">
        <f>VLOOKUP(Чек_позиція!C11078,Товар!A:G,7,FALSE)</f>
        <v>800.66</v>
      </c>
      <c r="F11078">
        <f t="shared" si="173"/>
        <v>3202.64</v>
      </c>
    </row>
    <row r="11079" spans="1:6">
      <c r="A11079" s="4">
        <v>11078</v>
      </c>
      <c r="B11079" s="5">
        <v>4</v>
      </c>
      <c r="C11079" s="6">
        <v>9436</v>
      </c>
      <c r="D11079" s="6">
        <v>4703</v>
      </c>
      <c r="E11079">
        <f>VLOOKUP(Чек_позиція!C11079,Товар!A:G,7,FALSE)</f>
        <v>104.91</v>
      </c>
      <c r="F11079">
        <f t="shared" si="173"/>
        <v>419.64</v>
      </c>
    </row>
    <row r="11080" spans="1:6">
      <c r="A11080" s="4">
        <v>11079</v>
      </c>
      <c r="B11080" s="5">
        <v>2</v>
      </c>
      <c r="C11080" s="6">
        <v>1958</v>
      </c>
      <c r="D11080" s="6">
        <v>4703</v>
      </c>
      <c r="E11080">
        <f>VLOOKUP(Чек_позиція!C11080,Товар!A:G,7,FALSE)</f>
        <v>47.89</v>
      </c>
      <c r="F11080">
        <f t="shared" si="173"/>
        <v>95.78</v>
      </c>
    </row>
    <row r="11081" spans="1:6">
      <c r="A11081" s="4">
        <v>11080</v>
      </c>
      <c r="B11081" s="5">
        <v>2</v>
      </c>
      <c r="C11081" s="6">
        <v>9353</v>
      </c>
      <c r="D11081" s="6">
        <v>4703</v>
      </c>
      <c r="E11081">
        <f>VLOOKUP(Чек_позиція!C11081,Товар!A:G,7,FALSE)</f>
        <v>478.83</v>
      </c>
      <c r="F11081">
        <f t="shared" si="173"/>
        <v>957.66</v>
      </c>
    </row>
    <row r="11082" spans="1:6">
      <c r="A11082" s="4">
        <v>11081</v>
      </c>
      <c r="B11082" s="5">
        <v>3</v>
      </c>
      <c r="C11082" s="6">
        <v>3393</v>
      </c>
      <c r="D11082" s="6">
        <v>4704</v>
      </c>
      <c r="E11082">
        <f>VLOOKUP(Чек_позиція!C11082,Товар!A:G,7,FALSE)</f>
        <v>630.62</v>
      </c>
      <c r="F11082">
        <f t="shared" si="173"/>
        <v>1891.8600000000001</v>
      </c>
    </row>
    <row r="11083" spans="1:6">
      <c r="A11083" s="4">
        <v>11082</v>
      </c>
      <c r="B11083" s="5">
        <v>1</v>
      </c>
      <c r="C11083" s="6">
        <v>122</v>
      </c>
      <c r="D11083" s="6">
        <v>4705</v>
      </c>
      <c r="E11083">
        <f>VLOOKUP(Чек_позиція!C11083,Товар!A:G,7,FALSE)</f>
        <v>631.99</v>
      </c>
      <c r="F11083">
        <f t="shared" si="173"/>
        <v>631.99</v>
      </c>
    </row>
    <row r="11084" spans="1:6">
      <c r="A11084" s="4">
        <v>11083</v>
      </c>
      <c r="B11084" s="5">
        <v>4</v>
      </c>
      <c r="C11084" s="6">
        <v>1158</v>
      </c>
      <c r="D11084" s="6">
        <v>4705</v>
      </c>
      <c r="E11084">
        <f>VLOOKUP(Чек_позиція!C11084,Товар!A:G,7,FALSE)</f>
        <v>299.67</v>
      </c>
      <c r="F11084">
        <f t="shared" si="173"/>
        <v>1198.68</v>
      </c>
    </row>
    <row r="11085" spans="1:6">
      <c r="A11085" s="4">
        <v>11084</v>
      </c>
      <c r="B11085" s="5">
        <v>2</v>
      </c>
      <c r="C11085" s="6">
        <v>3914</v>
      </c>
      <c r="D11085" s="6">
        <v>4705</v>
      </c>
      <c r="E11085">
        <f>VLOOKUP(Чек_позиція!C11085,Товар!A:G,7,FALSE)</f>
        <v>208.03</v>
      </c>
      <c r="F11085">
        <f t="shared" si="173"/>
        <v>416.06</v>
      </c>
    </row>
    <row r="11086" spans="1:6">
      <c r="A11086" s="4">
        <v>11085</v>
      </c>
      <c r="B11086" s="5">
        <v>4</v>
      </c>
      <c r="C11086" s="6">
        <v>1204</v>
      </c>
      <c r="D11086" s="6">
        <v>4705</v>
      </c>
      <c r="E11086">
        <f>VLOOKUP(Чек_позиція!C11086,Товар!A:G,7,FALSE)</f>
        <v>327.49</v>
      </c>
      <c r="F11086">
        <f t="shared" si="173"/>
        <v>1309.96</v>
      </c>
    </row>
    <row r="11087" spans="1:6">
      <c r="A11087" s="4">
        <v>11086</v>
      </c>
      <c r="B11087" s="5">
        <v>1</v>
      </c>
      <c r="C11087" s="6">
        <v>9899</v>
      </c>
      <c r="D11087" s="6">
        <v>4706</v>
      </c>
      <c r="E11087">
        <f>VLOOKUP(Чек_позиція!C11087,Товар!A:G,7,FALSE)</f>
        <v>883.14</v>
      </c>
      <c r="F11087">
        <f t="shared" si="173"/>
        <v>883.14</v>
      </c>
    </row>
    <row r="11088" spans="1:6">
      <c r="A11088" s="4">
        <v>11087</v>
      </c>
      <c r="B11088" s="5">
        <v>3</v>
      </c>
      <c r="C11088" s="6">
        <v>5848</v>
      </c>
      <c r="D11088" s="6">
        <v>4706</v>
      </c>
      <c r="E11088">
        <f>VLOOKUP(Чек_позиція!C11088,Товар!A:G,7,FALSE)</f>
        <v>278.27999999999997</v>
      </c>
      <c r="F11088">
        <f t="shared" si="173"/>
        <v>834.83999999999992</v>
      </c>
    </row>
    <row r="11089" spans="1:6">
      <c r="A11089" s="4">
        <v>11088</v>
      </c>
      <c r="B11089" s="5">
        <v>3</v>
      </c>
      <c r="C11089" s="6">
        <v>3281</v>
      </c>
      <c r="D11089" s="6">
        <v>4707</v>
      </c>
      <c r="E11089">
        <f>VLOOKUP(Чек_позиція!C11089,Товар!A:G,7,FALSE)</f>
        <v>379.64</v>
      </c>
      <c r="F11089">
        <f t="shared" si="173"/>
        <v>1138.92</v>
      </c>
    </row>
    <row r="11090" spans="1:6">
      <c r="A11090" s="4">
        <v>11089</v>
      </c>
      <c r="B11090" s="5">
        <v>2</v>
      </c>
      <c r="C11090" s="6">
        <v>2887</v>
      </c>
      <c r="D11090" s="6">
        <v>4707</v>
      </c>
      <c r="E11090">
        <f>VLOOKUP(Чек_позиція!C11090,Товар!A:G,7,FALSE)</f>
        <v>292.97000000000003</v>
      </c>
      <c r="F11090">
        <f t="shared" si="173"/>
        <v>585.94000000000005</v>
      </c>
    </row>
    <row r="11091" spans="1:6">
      <c r="A11091" s="4">
        <v>11090</v>
      </c>
      <c r="B11091" s="5">
        <v>1</v>
      </c>
      <c r="C11091" s="6">
        <v>4805</v>
      </c>
      <c r="D11091" s="6">
        <v>4707</v>
      </c>
      <c r="E11091">
        <f>VLOOKUP(Чек_позиція!C11091,Товар!A:G,7,FALSE)</f>
        <v>564.94000000000005</v>
      </c>
      <c r="F11091">
        <f t="shared" si="173"/>
        <v>564.94000000000005</v>
      </c>
    </row>
    <row r="11092" spans="1:6">
      <c r="A11092" s="4">
        <v>11091</v>
      </c>
      <c r="B11092" s="5">
        <v>4</v>
      </c>
      <c r="C11092" s="6">
        <v>8878</v>
      </c>
      <c r="D11092" s="6">
        <v>4708</v>
      </c>
      <c r="E11092">
        <f>VLOOKUP(Чек_позиція!C11092,Товар!A:G,7,FALSE)</f>
        <v>187.29</v>
      </c>
      <c r="F11092">
        <f t="shared" si="173"/>
        <v>749.16</v>
      </c>
    </row>
    <row r="11093" spans="1:6">
      <c r="A11093" s="4">
        <v>11092</v>
      </c>
      <c r="B11093" s="5">
        <v>3</v>
      </c>
      <c r="C11093" s="6">
        <v>7926</v>
      </c>
      <c r="D11093" s="6">
        <v>4708</v>
      </c>
      <c r="E11093">
        <f>VLOOKUP(Чек_позиція!C11093,Товар!A:G,7,FALSE)</f>
        <v>375.47</v>
      </c>
      <c r="F11093">
        <f t="shared" si="173"/>
        <v>1126.4100000000001</v>
      </c>
    </row>
    <row r="11094" spans="1:6">
      <c r="A11094" s="4">
        <v>11093</v>
      </c>
      <c r="B11094" s="5">
        <v>3</v>
      </c>
      <c r="C11094" s="6">
        <v>8222</v>
      </c>
      <c r="D11094" s="6">
        <v>4708</v>
      </c>
      <c r="E11094">
        <f>VLOOKUP(Чек_позиція!C11094,Товар!A:G,7,FALSE)</f>
        <v>319.23</v>
      </c>
      <c r="F11094">
        <f t="shared" si="173"/>
        <v>957.69</v>
      </c>
    </row>
    <row r="11095" spans="1:6">
      <c r="A11095" s="4">
        <v>11094</v>
      </c>
      <c r="B11095" s="5">
        <v>4</v>
      </c>
      <c r="C11095" s="6">
        <v>9108</v>
      </c>
      <c r="D11095" s="6">
        <v>4709</v>
      </c>
      <c r="E11095">
        <f>VLOOKUP(Чек_позиція!C11095,Товар!A:G,7,FALSE)</f>
        <v>65.569999999999993</v>
      </c>
      <c r="F11095">
        <f t="shared" si="173"/>
        <v>262.27999999999997</v>
      </c>
    </row>
    <row r="11096" spans="1:6">
      <c r="A11096" s="4">
        <v>11095</v>
      </c>
      <c r="B11096" s="5">
        <v>1</v>
      </c>
      <c r="C11096" s="6">
        <v>655</v>
      </c>
      <c r="D11096" s="6">
        <v>4709</v>
      </c>
      <c r="E11096">
        <f>VLOOKUP(Чек_позиція!C11096,Товар!A:G,7,FALSE)</f>
        <v>842.77</v>
      </c>
      <c r="F11096">
        <f t="shared" si="173"/>
        <v>842.77</v>
      </c>
    </row>
    <row r="11097" spans="1:6">
      <c r="A11097" s="4">
        <v>11096</v>
      </c>
      <c r="B11097" s="5">
        <v>2</v>
      </c>
      <c r="C11097" s="6">
        <v>7105</v>
      </c>
      <c r="D11097" s="6">
        <v>4709</v>
      </c>
      <c r="E11097">
        <f>VLOOKUP(Чек_позиція!C11097,Товар!A:G,7,FALSE)</f>
        <v>653.24</v>
      </c>
      <c r="F11097">
        <f t="shared" si="173"/>
        <v>1306.48</v>
      </c>
    </row>
    <row r="11098" spans="1:6">
      <c r="A11098" s="4">
        <v>11097</v>
      </c>
      <c r="B11098" s="5">
        <v>2</v>
      </c>
      <c r="C11098" s="6">
        <v>330</v>
      </c>
      <c r="D11098" s="6">
        <v>4709</v>
      </c>
      <c r="E11098">
        <f>VLOOKUP(Чек_позиція!C11098,Товар!A:G,7,FALSE)</f>
        <v>463.2</v>
      </c>
      <c r="F11098">
        <f t="shared" si="173"/>
        <v>926.4</v>
      </c>
    </row>
    <row r="11099" spans="1:6">
      <c r="A11099" s="4">
        <v>11098</v>
      </c>
      <c r="B11099" s="5">
        <v>4</v>
      </c>
      <c r="C11099" s="6">
        <v>3992</v>
      </c>
      <c r="D11099" s="6">
        <v>4710</v>
      </c>
      <c r="E11099">
        <f>VLOOKUP(Чек_позиція!C11099,Товар!A:G,7,FALSE)</f>
        <v>222.11</v>
      </c>
      <c r="F11099">
        <f t="shared" si="173"/>
        <v>888.44</v>
      </c>
    </row>
    <row r="11100" spans="1:6">
      <c r="A11100" s="4">
        <v>11099</v>
      </c>
      <c r="B11100" s="5">
        <v>3</v>
      </c>
      <c r="C11100" s="6">
        <v>6227</v>
      </c>
      <c r="D11100" s="6">
        <v>4710</v>
      </c>
      <c r="E11100">
        <f>VLOOKUP(Чек_позиція!C11100,Товар!A:G,7,FALSE)</f>
        <v>802.47</v>
      </c>
      <c r="F11100">
        <f t="shared" si="173"/>
        <v>2407.41</v>
      </c>
    </row>
    <row r="11101" spans="1:6">
      <c r="A11101" s="4">
        <v>11100</v>
      </c>
      <c r="B11101" s="5">
        <v>4</v>
      </c>
      <c r="C11101" s="6">
        <v>742</v>
      </c>
      <c r="D11101" s="6">
        <v>4710</v>
      </c>
      <c r="E11101">
        <f>VLOOKUP(Чек_позиція!C11101,Товар!A:G,7,FALSE)</f>
        <v>669.92</v>
      </c>
      <c r="F11101">
        <f t="shared" si="173"/>
        <v>2679.68</v>
      </c>
    </row>
    <row r="11102" spans="1:6">
      <c r="A11102" s="4">
        <v>11101</v>
      </c>
      <c r="B11102" s="5">
        <v>3</v>
      </c>
      <c r="C11102" s="6">
        <v>3088</v>
      </c>
      <c r="D11102" s="6">
        <v>4710</v>
      </c>
      <c r="E11102">
        <f>VLOOKUP(Чек_позиція!C11102,Товар!A:G,7,FALSE)</f>
        <v>125.11</v>
      </c>
      <c r="F11102">
        <f t="shared" si="173"/>
        <v>375.33</v>
      </c>
    </row>
    <row r="11103" spans="1:6">
      <c r="A11103" s="4">
        <v>11102</v>
      </c>
      <c r="B11103" s="5">
        <v>2</v>
      </c>
      <c r="C11103" s="6">
        <v>2608</v>
      </c>
      <c r="D11103" s="6">
        <v>4710</v>
      </c>
      <c r="E11103">
        <f>VLOOKUP(Чек_позиція!C11103,Товар!A:G,7,FALSE)</f>
        <v>200.96</v>
      </c>
      <c r="F11103">
        <f t="shared" si="173"/>
        <v>401.92</v>
      </c>
    </row>
    <row r="11104" spans="1:6">
      <c r="A11104" s="4">
        <v>11103</v>
      </c>
      <c r="B11104" s="5">
        <v>3</v>
      </c>
      <c r="C11104" s="6">
        <v>3337</v>
      </c>
      <c r="D11104" s="6">
        <v>4711</v>
      </c>
      <c r="E11104">
        <f>VLOOKUP(Чек_позиція!C11104,Товар!A:G,7,FALSE)</f>
        <v>201.35</v>
      </c>
      <c r="F11104">
        <f t="shared" si="173"/>
        <v>604.04999999999995</v>
      </c>
    </row>
    <row r="11105" spans="1:6">
      <c r="A11105" s="4">
        <v>11104</v>
      </c>
      <c r="B11105" s="5">
        <v>3</v>
      </c>
      <c r="C11105" s="6">
        <v>7140</v>
      </c>
      <c r="D11105" s="6">
        <v>4711</v>
      </c>
      <c r="E11105">
        <f>VLOOKUP(Чек_позиція!C11105,Товар!A:G,7,FALSE)</f>
        <v>889.31</v>
      </c>
      <c r="F11105">
        <f t="shared" si="173"/>
        <v>2667.93</v>
      </c>
    </row>
    <row r="11106" spans="1:6">
      <c r="A11106" s="4">
        <v>11105</v>
      </c>
      <c r="B11106" s="5">
        <v>1</v>
      </c>
      <c r="C11106" s="6">
        <v>3288</v>
      </c>
      <c r="D11106" s="6">
        <v>4711</v>
      </c>
      <c r="E11106">
        <f>VLOOKUP(Чек_позиція!C11106,Товар!A:G,7,FALSE)</f>
        <v>40.22</v>
      </c>
      <c r="F11106">
        <f t="shared" si="173"/>
        <v>40.22</v>
      </c>
    </row>
    <row r="11107" spans="1:6">
      <c r="A11107" s="4">
        <v>11106</v>
      </c>
      <c r="B11107" s="5">
        <v>1</v>
      </c>
      <c r="C11107" s="6">
        <v>9176</v>
      </c>
      <c r="D11107" s="6">
        <v>4712</v>
      </c>
      <c r="E11107">
        <f>VLOOKUP(Чек_позиція!C11107,Товар!A:G,7,FALSE)</f>
        <v>766.15</v>
      </c>
      <c r="F11107">
        <f t="shared" si="173"/>
        <v>766.15</v>
      </c>
    </row>
    <row r="11108" spans="1:6">
      <c r="A11108" s="4">
        <v>11107</v>
      </c>
      <c r="B11108" s="5">
        <v>2</v>
      </c>
      <c r="C11108" s="6">
        <v>151</v>
      </c>
      <c r="D11108" s="6">
        <v>4712</v>
      </c>
      <c r="E11108">
        <f>VLOOKUP(Чек_позиція!C11108,Товар!A:G,7,FALSE)</f>
        <v>439.46</v>
      </c>
      <c r="F11108">
        <f t="shared" si="173"/>
        <v>878.92</v>
      </c>
    </row>
    <row r="11109" spans="1:6">
      <c r="A11109" s="4">
        <v>11108</v>
      </c>
      <c r="B11109" s="5">
        <v>3</v>
      </c>
      <c r="C11109" s="6">
        <v>3604</v>
      </c>
      <c r="D11109" s="6">
        <v>4712</v>
      </c>
      <c r="E11109">
        <f>VLOOKUP(Чек_позиція!C11109,Товар!A:G,7,FALSE)</f>
        <v>616.66999999999996</v>
      </c>
      <c r="F11109">
        <f t="shared" si="173"/>
        <v>1850.0099999999998</v>
      </c>
    </row>
    <row r="11110" spans="1:6">
      <c r="A11110" s="4">
        <v>11109</v>
      </c>
      <c r="B11110" s="5">
        <v>1</v>
      </c>
      <c r="C11110" s="6">
        <v>9388</v>
      </c>
      <c r="D11110" s="6">
        <v>4712</v>
      </c>
      <c r="E11110">
        <f>VLOOKUP(Чек_позиція!C11110,Товар!A:G,7,FALSE)</f>
        <v>391.83</v>
      </c>
      <c r="F11110">
        <f t="shared" si="173"/>
        <v>391.83</v>
      </c>
    </row>
    <row r="11111" spans="1:6">
      <c r="A11111" s="4">
        <v>11110</v>
      </c>
      <c r="B11111" s="5">
        <v>3</v>
      </c>
      <c r="C11111" s="6">
        <v>6621</v>
      </c>
      <c r="D11111" s="6">
        <v>4713</v>
      </c>
      <c r="E11111">
        <f>VLOOKUP(Чек_позиція!C11111,Товар!A:G,7,FALSE)</f>
        <v>902.55</v>
      </c>
      <c r="F11111">
        <f t="shared" si="173"/>
        <v>2707.6499999999996</v>
      </c>
    </row>
    <row r="11112" spans="1:6">
      <c r="A11112" s="4">
        <v>11111</v>
      </c>
      <c r="B11112" s="5">
        <v>3</v>
      </c>
      <c r="C11112" s="6">
        <v>3178</v>
      </c>
      <c r="D11112" s="6">
        <v>4713</v>
      </c>
      <c r="E11112">
        <f>VLOOKUP(Чек_позиція!C11112,Товар!A:G,7,FALSE)</f>
        <v>65.02</v>
      </c>
      <c r="F11112">
        <f t="shared" si="173"/>
        <v>195.06</v>
      </c>
    </row>
    <row r="11113" spans="1:6">
      <c r="A11113" s="4">
        <v>11112</v>
      </c>
      <c r="B11113" s="5">
        <v>2</v>
      </c>
      <c r="C11113" s="6">
        <v>5596</v>
      </c>
      <c r="D11113" s="6">
        <v>4714</v>
      </c>
      <c r="E11113">
        <f>VLOOKUP(Чек_позиція!C11113,Товар!A:G,7,FALSE)</f>
        <v>157.61000000000001</v>
      </c>
      <c r="F11113">
        <f t="shared" si="173"/>
        <v>315.22000000000003</v>
      </c>
    </row>
    <row r="11114" spans="1:6">
      <c r="A11114" s="4">
        <v>11113</v>
      </c>
      <c r="B11114" s="5">
        <v>1</v>
      </c>
      <c r="C11114" s="6">
        <v>3160</v>
      </c>
      <c r="D11114" s="6">
        <v>4715</v>
      </c>
      <c r="E11114">
        <f>VLOOKUP(Чек_позиція!C11114,Товар!A:G,7,FALSE)</f>
        <v>42.29</v>
      </c>
      <c r="F11114">
        <f t="shared" si="173"/>
        <v>42.29</v>
      </c>
    </row>
    <row r="11115" spans="1:6">
      <c r="A11115" s="4">
        <v>11114</v>
      </c>
      <c r="B11115" s="5">
        <v>2</v>
      </c>
      <c r="C11115" s="6">
        <v>5896</v>
      </c>
      <c r="D11115" s="6">
        <v>4715</v>
      </c>
      <c r="E11115">
        <f>VLOOKUP(Чек_позиція!C11115,Товар!A:G,7,FALSE)</f>
        <v>352.24</v>
      </c>
      <c r="F11115">
        <f t="shared" si="173"/>
        <v>704.48</v>
      </c>
    </row>
    <row r="11116" spans="1:6">
      <c r="A11116" s="4">
        <v>11115</v>
      </c>
      <c r="B11116" s="5">
        <v>2</v>
      </c>
      <c r="C11116" s="6">
        <v>2059</v>
      </c>
      <c r="D11116" s="6">
        <v>4715</v>
      </c>
      <c r="E11116">
        <f>VLOOKUP(Чек_позиція!C11116,Товар!A:G,7,FALSE)</f>
        <v>378.62</v>
      </c>
      <c r="F11116">
        <f t="shared" si="173"/>
        <v>757.24</v>
      </c>
    </row>
    <row r="11117" spans="1:6">
      <c r="A11117" s="4">
        <v>11116</v>
      </c>
      <c r="B11117" s="5">
        <v>2</v>
      </c>
      <c r="C11117" s="6">
        <v>9414</v>
      </c>
      <c r="D11117" s="6">
        <v>4716</v>
      </c>
      <c r="E11117">
        <f>VLOOKUP(Чек_позиція!C11117,Товар!A:G,7,FALSE)</f>
        <v>244.18</v>
      </c>
      <c r="F11117">
        <f t="shared" si="173"/>
        <v>488.36</v>
      </c>
    </row>
    <row r="11118" spans="1:6">
      <c r="A11118" s="4">
        <v>11117</v>
      </c>
      <c r="B11118" s="5">
        <v>2</v>
      </c>
      <c r="C11118" s="6">
        <v>8085</v>
      </c>
      <c r="D11118" s="6">
        <v>4716</v>
      </c>
      <c r="E11118">
        <f>VLOOKUP(Чек_позиція!C11118,Товар!A:G,7,FALSE)</f>
        <v>350.42</v>
      </c>
      <c r="F11118">
        <f t="shared" si="173"/>
        <v>700.84</v>
      </c>
    </row>
    <row r="11119" spans="1:6">
      <c r="A11119" s="4">
        <v>11118</v>
      </c>
      <c r="B11119" s="5">
        <v>4</v>
      </c>
      <c r="C11119" s="6">
        <v>2564</v>
      </c>
      <c r="D11119" s="6">
        <v>4716</v>
      </c>
      <c r="E11119">
        <f>VLOOKUP(Чек_позиція!C11119,Товар!A:G,7,FALSE)</f>
        <v>618.20000000000005</v>
      </c>
      <c r="F11119">
        <f t="shared" si="173"/>
        <v>2472.8000000000002</v>
      </c>
    </row>
    <row r="11120" spans="1:6">
      <c r="A11120" s="4">
        <v>11119</v>
      </c>
      <c r="B11120" s="5">
        <v>4</v>
      </c>
      <c r="C11120" s="6">
        <v>2353</v>
      </c>
      <c r="D11120" s="6">
        <v>4716</v>
      </c>
      <c r="E11120">
        <f>VLOOKUP(Чек_позиція!C11120,Товар!A:G,7,FALSE)</f>
        <v>272.18</v>
      </c>
      <c r="F11120">
        <f t="shared" si="173"/>
        <v>1088.72</v>
      </c>
    </row>
    <row r="11121" spans="1:6">
      <c r="A11121" s="4">
        <v>11120</v>
      </c>
      <c r="B11121" s="5">
        <v>4</v>
      </c>
      <c r="C11121" s="6">
        <v>9382</v>
      </c>
      <c r="D11121" s="6">
        <v>4716</v>
      </c>
      <c r="E11121">
        <f>VLOOKUP(Чек_позиція!C11121,Товар!A:G,7,FALSE)</f>
        <v>879.42</v>
      </c>
      <c r="F11121">
        <f t="shared" si="173"/>
        <v>3517.68</v>
      </c>
    </row>
    <row r="11122" spans="1:6">
      <c r="A11122" s="4">
        <v>11121</v>
      </c>
      <c r="B11122" s="5">
        <v>4</v>
      </c>
      <c r="C11122" s="6">
        <v>3745</v>
      </c>
      <c r="D11122" s="6">
        <v>4717</v>
      </c>
      <c r="E11122">
        <f>VLOOKUP(Чек_позиція!C11122,Товар!A:G,7,FALSE)</f>
        <v>420.37</v>
      </c>
      <c r="F11122">
        <f t="shared" si="173"/>
        <v>1681.48</v>
      </c>
    </row>
    <row r="11123" spans="1:6">
      <c r="A11123" s="4">
        <v>11122</v>
      </c>
      <c r="B11123" s="5">
        <v>2</v>
      </c>
      <c r="C11123" s="6">
        <v>391</v>
      </c>
      <c r="D11123" s="6">
        <v>4717</v>
      </c>
      <c r="E11123">
        <f>VLOOKUP(Чек_позиція!C11123,Товар!A:G,7,FALSE)</f>
        <v>626.35</v>
      </c>
      <c r="F11123">
        <f t="shared" si="173"/>
        <v>1252.7</v>
      </c>
    </row>
    <row r="11124" spans="1:6">
      <c r="A11124" s="4">
        <v>11123</v>
      </c>
      <c r="B11124" s="5">
        <v>4</v>
      </c>
      <c r="C11124" s="6">
        <v>2975</v>
      </c>
      <c r="D11124" s="6">
        <v>4717</v>
      </c>
      <c r="E11124">
        <f>VLOOKUP(Чек_позиція!C11124,Товар!A:G,7,FALSE)</f>
        <v>513.28</v>
      </c>
      <c r="F11124">
        <f t="shared" si="173"/>
        <v>2053.12</v>
      </c>
    </row>
    <row r="11125" spans="1:6">
      <c r="A11125" s="4">
        <v>11124</v>
      </c>
      <c r="B11125" s="5">
        <v>4</v>
      </c>
      <c r="C11125" s="6">
        <v>8643</v>
      </c>
      <c r="D11125" s="6">
        <v>4718</v>
      </c>
      <c r="E11125">
        <f>VLOOKUP(Чек_позиція!C11125,Товар!A:G,7,FALSE)</f>
        <v>563.29</v>
      </c>
      <c r="F11125">
        <f t="shared" si="173"/>
        <v>2253.16</v>
      </c>
    </row>
    <row r="11126" spans="1:6">
      <c r="A11126" s="4">
        <v>11125</v>
      </c>
      <c r="B11126" s="5">
        <v>1</v>
      </c>
      <c r="C11126" s="6">
        <v>6549</v>
      </c>
      <c r="D11126" s="6">
        <v>4718</v>
      </c>
      <c r="E11126">
        <f>VLOOKUP(Чек_позиція!C11126,Товар!A:G,7,FALSE)</f>
        <v>549.20000000000005</v>
      </c>
      <c r="F11126">
        <f t="shared" si="173"/>
        <v>549.20000000000005</v>
      </c>
    </row>
    <row r="11127" spans="1:6">
      <c r="A11127" s="4">
        <v>11126</v>
      </c>
      <c r="B11127" s="5">
        <v>4</v>
      </c>
      <c r="C11127" s="6">
        <v>1899</v>
      </c>
      <c r="D11127" s="6">
        <v>4718</v>
      </c>
      <c r="E11127">
        <f>VLOOKUP(Чек_позиція!C11127,Товар!A:G,7,FALSE)</f>
        <v>95.42</v>
      </c>
      <c r="F11127">
        <f t="shared" si="173"/>
        <v>381.68</v>
      </c>
    </row>
    <row r="11128" spans="1:6">
      <c r="A11128" s="4">
        <v>11127</v>
      </c>
      <c r="B11128" s="5">
        <v>2</v>
      </c>
      <c r="C11128" s="6">
        <v>8593</v>
      </c>
      <c r="D11128" s="6">
        <v>4718</v>
      </c>
      <c r="E11128">
        <f>VLOOKUP(Чек_позиція!C11128,Товар!A:G,7,FALSE)</f>
        <v>517.30999999999995</v>
      </c>
      <c r="F11128">
        <f t="shared" si="173"/>
        <v>1034.6199999999999</v>
      </c>
    </row>
    <row r="11129" spans="1:6">
      <c r="A11129" s="4">
        <v>11128</v>
      </c>
      <c r="B11129" s="5">
        <v>3</v>
      </c>
      <c r="C11129" s="6">
        <v>8645</v>
      </c>
      <c r="D11129" s="6">
        <v>4719</v>
      </c>
      <c r="E11129">
        <f>VLOOKUP(Чек_позиція!C11129,Товар!A:G,7,FALSE)</f>
        <v>382.9</v>
      </c>
      <c r="F11129">
        <f t="shared" si="173"/>
        <v>1148.6999999999998</v>
      </c>
    </row>
    <row r="11130" spans="1:6">
      <c r="A11130" s="4">
        <v>11129</v>
      </c>
      <c r="B11130" s="5">
        <v>3</v>
      </c>
      <c r="C11130" s="6">
        <v>865</v>
      </c>
      <c r="D11130" s="6">
        <v>4719</v>
      </c>
      <c r="E11130">
        <f>VLOOKUP(Чек_позиція!C11130,Товар!A:G,7,FALSE)</f>
        <v>473</v>
      </c>
      <c r="F11130">
        <f t="shared" si="173"/>
        <v>1419</v>
      </c>
    </row>
    <row r="11131" spans="1:6">
      <c r="A11131" s="4">
        <v>11130</v>
      </c>
      <c r="B11131" s="5">
        <v>1</v>
      </c>
      <c r="C11131" s="6">
        <v>424</v>
      </c>
      <c r="D11131" s="6">
        <v>4719</v>
      </c>
      <c r="E11131">
        <f>VLOOKUP(Чек_позиція!C11131,Товар!A:G,7,FALSE)</f>
        <v>570.35</v>
      </c>
      <c r="F11131">
        <f t="shared" si="173"/>
        <v>570.35</v>
      </c>
    </row>
    <row r="11132" spans="1:6">
      <c r="A11132" s="4">
        <v>11131</v>
      </c>
      <c r="B11132" s="5">
        <v>2</v>
      </c>
      <c r="C11132" s="6">
        <v>4009</v>
      </c>
      <c r="D11132" s="6">
        <v>4720</v>
      </c>
      <c r="E11132">
        <f>VLOOKUP(Чек_позиція!C11132,Товар!A:G,7,FALSE)</f>
        <v>238.04</v>
      </c>
      <c r="F11132">
        <f t="shared" si="173"/>
        <v>476.08</v>
      </c>
    </row>
    <row r="11133" spans="1:6">
      <c r="A11133" s="4">
        <v>11132</v>
      </c>
      <c r="B11133" s="5">
        <v>4</v>
      </c>
      <c r="C11133" s="6">
        <v>9111</v>
      </c>
      <c r="D11133" s="6">
        <v>4720</v>
      </c>
      <c r="E11133">
        <f>VLOOKUP(Чек_позиція!C11133,Товар!A:G,7,FALSE)</f>
        <v>501.83</v>
      </c>
      <c r="F11133">
        <f t="shared" si="173"/>
        <v>2007.32</v>
      </c>
    </row>
    <row r="11134" spans="1:6">
      <c r="A11134" s="4">
        <v>11133</v>
      </c>
      <c r="B11134" s="5">
        <v>1</v>
      </c>
      <c r="C11134" s="6">
        <v>9279</v>
      </c>
      <c r="D11134" s="6">
        <v>4720</v>
      </c>
      <c r="E11134">
        <f>VLOOKUP(Чек_позиція!C11134,Товар!A:G,7,FALSE)</f>
        <v>334.02</v>
      </c>
      <c r="F11134">
        <f t="shared" si="173"/>
        <v>334.02</v>
      </c>
    </row>
    <row r="11135" spans="1:6">
      <c r="A11135" s="4">
        <v>11134</v>
      </c>
      <c r="B11135" s="5">
        <v>1</v>
      </c>
      <c r="C11135" s="6">
        <v>537</v>
      </c>
      <c r="D11135" s="6">
        <v>4720</v>
      </c>
      <c r="E11135">
        <f>VLOOKUP(Чек_позиція!C11135,Товар!A:G,7,FALSE)</f>
        <v>359.49</v>
      </c>
      <c r="F11135">
        <f t="shared" si="173"/>
        <v>359.49</v>
      </c>
    </row>
    <row r="11136" spans="1:6">
      <c r="A11136" s="4">
        <v>11135</v>
      </c>
      <c r="B11136" s="5">
        <v>4</v>
      </c>
      <c r="C11136" s="6">
        <v>6349</v>
      </c>
      <c r="D11136" s="6">
        <v>4720</v>
      </c>
      <c r="E11136">
        <f>VLOOKUP(Чек_позиція!C11136,Товар!A:G,7,FALSE)</f>
        <v>76.28</v>
      </c>
      <c r="F11136">
        <f t="shared" si="173"/>
        <v>305.12</v>
      </c>
    </row>
    <row r="11137" spans="1:6">
      <c r="A11137" s="4">
        <v>11136</v>
      </c>
      <c r="B11137" s="5">
        <v>1</v>
      </c>
      <c r="C11137" s="6">
        <v>8642</v>
      </c>
      <c r="D11137" s="6">
        <v>4721</v>
      </c>
      <c r="E11137">
        <f>VLOOKUP(Чек_позиція!C11137,Товар!A:G,7,FALSE)</f>
        <v>213.3</v>
      </c>
      <c r="F11137">
        <f t="shared" si="173"/>
        <v>213.3</v>
      </c>
    </row>
    <row r="11138" spans="1:6">
      <c r="A11138" s="4">
        <v>11137</v>
      </c>
      <c r="B11138" s="5">
        <v>1</v>
      </c>
      <c r="C11138" s="6">
        <v>1977</v>
      </c>
      <c r="D11138" s="6">
        <v>4721</v>
      </c>
      <c r="E11138">
        <f>VLOOKUP(Чек_позиція!C11138,Товар!A:G,7,FALSE)</f>
        <v>871.14</v>
      </c>
      <c r="F11138">
        <f t="shared" si="173"/>
        <v>871.14</v>
      </c>
    </row>
    <row r="11139" spans="1:6">
      <c r="A11139" s="4">
        <v>11138</v>
      </c>
      <c r="B11139" s="5">
        <v>4</v>
      </c>
      <c r="C11139" s="6">
        <v>7708</v>
      </c>
      <c r="D11139" s="6">
        <v>4721</v>
      </c>
      <c r="E11139">
        <f>VLOOKUP(Чек_позиція!C11139,Товар!A:G,7,FALSE)</f>
        <v>858.35</v>
      </c>
      <c r="F11139">
        <f t="shared" ref="F11139:F11202" si="174">B11139*E11139</f>
        <v>3433.4</v>
      </c>
    </row>
    <row r="11140" spans="1:6">
      <c r="A11140" s="4">
        <v>11139</v>
      </c>
      <c r="B11140" s="5">
        <v>1</v>
      </c>
      <c r="C11140" s="6">
        <v>7999</v>
      </c>
      <c r="D11140" s="6">
        <v>4722</v>
      </c>
      <c r="E11140">
        <f>VLOOKUP(Чек_позиція!C11140,Товар!A:G,7,FALSE)</f>
        <v>885.54</v>
      </c>
      <c r="F11140">
        <f t="shared" si="174"/>
        <v>885.54</v>
      </c>
    </row>
    <row r="11141" spans="1:6">
      <c r="A11141" s="4">
        <v>11140</v>
      </c>
      <c r="B11141" s="5">
        <v>4</v>
      </c>
      <c r="C11141" s="6">
        <v>5628</v>
      </c>
      <c r="D11141" s="6">
        <v>4723</v>
      </c>
      <c r="E11141">
        <f>VLOOKUP(Чек_позиція!C11141,Товар!A:G,7,FALSE)</f>
        <v>659.3</v>
      </c>
      <c r="F11141">
        <f t="shared" si="174"/>
        <v>2637.2</v>
      </c>
    </row>
    <row r="11142" spans="1:6">
      <c r="A11142" s="4">
        <v>11141</v>
      </c>
      <c r="B11142" s="5">
        <v>1</v>
      </c>
      <c r="C11142" s="6">
        <v>5930</v>
      </c>
      <c r="D11142" s="6">
        <v>4723</v>
      </c>
      <c r="E11142">
        <f>VLOOKUP(Чек_позиція!C11142,Товар!A:G,7,FALSE)</f>
        <v>811.85</v>
      </c>
      <c r="F11142">
        <f t="shared" si="174"/>
        <v>811.85</v>
      </c>
    </row>
    <row r="11143" spans="1:6">
      <c r="A11143" s="4">
        <v>11142</v>
      </c>
      <c r="B11143" s="5">
        <v>1</v>
      </c>
      <c r="C11143" s="6">
        <v>619</v>
      </c>
      <c r="D11143" s="6">
        <v>4723</v>
      </c>
      <c r="E11143">
        <f>VLOOKUP(Чек_позиція!C11143,Товар!A:G,7,FALSE)</f>
        <v>393.67</v>
      </c>
      <c r="F11143">
        <f t="shared" si="174"/>
        <v>393.67</v>
      </c>
    </row>
    <row r="11144" spans="1:6">
      <c r="A11144" s="4">
        <v>11143</v>
      </c>
      <c r="B11144" s="5">
        <v>3</v>
      </c>
      <c r="C11144" s="6">
        <v>842</v>
      </c>
      <c r="D11144" s="6">
        <v>4724</v>
      </c>
      <c r="E11144">
        <f>VLOOKUP(Чек_позиція!C11144,Товар!A:G,7,FALSE)</f>
        <v>763.55</v>
      </c>
      <c r="F11144">
        <f t="shared" si="174"/>
        <v>2290.6499999999996</v>
      </c>
    </row>
    <row r="11145" spans="1:6">
      <c r="A11145" s="4">
        <v>11144</v>
      </c>
      <c r="B11145" s="5">
        <v>4</v>
      </c>
      <c r="C11145" s="6">
        <v>7166</v>
      </c>
      <c r="D11145" s="6">
        <v>4725</v>
      </c>
      <c r="E11145">
        <f>VLOOKUP(Чек_позиція!C11145,Товар!A:G,7,FALSE)</f>
        <v>268.99</v>
      </c>
      <c r="F11145">
        <f t="shared" si="174"/>
        <v>1075.96</v>
      </c>
    </row>
    <row r="11146" spans="1:6">
      <c r="A11146" s="4">
        <v>11145</v>
      </c>
      <c r="B11146" s="5">
        <v>2</v>
      </c>
      <c r="C11146" s="6">
        <v>6306</v>
      </c>
      <c r="D11146" s="6">
        <v>4725</v>
      </c>
      <c r="E11146">
        <f>VLOOKUP(Чек_позиція!C11146,Товар!A:G,7,FALSE)</f>
        <v>620.53</v>
      </c>
      <c r="F11146">
        <f t="shared" si="174"/>
        <v>1241.06</v>
      </c>
    </row>
    <row r="11147" spans="1:6">
      <c r="A11147" s="4">
        <v>11146</v>
      </c>
      <c r="B11147" s="5">
        <v>1</v>
      </c>
      <c r="C11147" s="6">
        <v>5500</v>
      </c>
      <c r="D11147" s="6">
        <v>4725</v>
      </c>
      <c r="E11147">
        <f>VLOOKUP(Чек_позиція!C11147,Товар!A:G,7,FALSE)</f>
        <v>211.94</v>
      </c>
      <c r="F11147">
        <f t="shared" si="174"/>
        <v>211.94</v>
      </c>
    </row>
    <row r="11148" spans="1:6">
      <c r="A11148" s="4">
        <v>11147</v>
      </c>
      <c r="B11148" s="5">
        <v>2</v>
      </c>
      <c r="C11148" s="6">
        <v>8097</v>
      </c>
      <c r="D11148" s="6">
        <v>4726</v>
      </c>
      <c r="E11148">
        <f>VLOOKUP(Чек_позиція!C11148,Товар!A:G,7,FALSE)</f>
        <v>900.04</v>
      </c>
      <c r="F11148">
        <f t="shared" si="174"/>
        <v>1800.08</v>
      </c>
    </row>
    <row r="11149" spans="1:6">
      <c r="A11149" s="4">
        <v>11148</v>
      </c>
      <c r="B11149" s="5">
        <v>2</v>
      </c>
      <c r="C11149" s="6">
        <v>5698</v>
      </c>
      <c r="D11149" s="6">
        <v>4726</v>
      </c>
      <c r="E11149">
        <f>VLOOKUP(Чек_позиція!C11149,Товар!A:G,7,FALSE)</f>
        <v>433.63</v>
      </c>
      <c r="F11149">
        <f t="shared" si="174"/>
        <v>867.26</v>
      </c>
    </row>
    <row r="11150" spans="1:6">
      <c r="A11150" s="4">
        <v>11149</v>
      </c>
      <c r="B11150" s="5">
        <v>3</v>
      </c>
      <c r="C11150" s="6">
        <v>773</v>
      </c>
      <c r="D11150" s="6">
        <v>4726</v>
      </c>
      <c r="E11150">
        <f>VLOOKUP(Чек_позиція!C11150,Товар!A:G,7,FALSE)</f>
        <v>764.92</v>
      </c>
      <c r="F11150">
        <f t="shared" si="174"/>
        <v>2294.7599999999998</v>
      </c>
    </row>
    <row r="11151" spans="1:6">
      <c r="A11151" s="4">
        <v>11150</v>
      </c>
      <c r="B11151" s="5">
        <v>2</v>
      </c>
      <c r="C11151" s="6">
        <v>7677</v>
      </c>
      <c r="D11151" s="6">
        <v>4726</v>
      </c>
      <c r="E11151">
        <f>VLOOKUP(Чек_позиція!C11151,Товар!A:G,7,FALSE)</f>
        <v>194.44</v>
      </c>
      <c r="F11151">
        <f t="shared" si="174"/>
        <v>388.88</v>
      </c>
    </row>
    <row r="11152" spans="1:6">
      <c r="A11152" s="4">
        <v>11151</v>
      </c>
      <c r="B11152" s="5">
        <v>3</v>
      </c>
      <c r="C11152" s="6">
        <v>8601</v>
      </c>
      <c r="D11152" s="6">
        <v>4726</v>
      </c>
      <c r="E11152">
        <f>VLOOKUP(Чек_позиція!C11152,Товар!A:G,7,FALSE)</f>
        <v>567.09</v>
      </c>
      <c r="F11152">
        <f t="shared" si="174"/>
        <v>1701.27</v>
      </c>
    </row>
    <row r="11153" spans="1:6">
      <c r="A11153" s="4">
        <v>11152</v>
      </c>
      <c r="B11153" s="5">
        <v>3</v>
      </c>
      <c r="C11153" s="6">
        <v>3520</v>
      </c>
      <c r="D11153" s="6">
        <v>4727</v>
      </c>
      <c r="E11153">
        <f>VLOOKUP(Чек_позиція!C11153,Товар!A:G,7,FALSE)</f>
        <v>216.53</v>
      </c>
      <c r="F11153">
        <f t="shared" si="174"/>
        <v>649.59</v>
      </c>
    </row>
    <row r="11154" spans="1:6">
      <c r="A11154" s="4">
        <v>11153</v>
      </c>
      <c r="B11154" s="5">
        <v>3</v>
      </c>
      <c r="C11154" s="6">
        <v>5615</v>
      </c>
      <c r="D11154" s="6">
        <v>4727</v>
      </c>
      <c r="E11154">
        <f>VLOOKUP(Чек_позиція!C11154,Товар!A:G,7,FALSE)</f>
        <v>866.06</v>
      </c>
      <c r="F11154">
        <f t="shared" si="174"/>
        <v>2598.1799999999998</v>
      </c>
    </row>
    <row r="11155" spans="1:6">
      <c r="A11155" s="4">
        <v>11154</v>
      </c>
      <c r="B11155" s="5">
        <v>1</v>
      </c>
      <c r="C11155" s="6">
        <v>2597</v>
      </c>
      <c r="D11155" s="6">
        <v>4727</v>
      </c>
      <c r="E11155">
        <f>VLOOKUP(Чек_позиція!C11155,Товар!A:G,7,FALSE)</f>
        <v>923.86</v>
      </c>
      <c r="F11155">
        <f t="shared" si="174"/>
        <v>923.86</v>
      </c>
    </row>
    <row r="11156" spans="1:6">
      <c r="A11156" s="4">
        <v>11155</v>
      </c>
      <c r="B11156" s="5">
        <v>4</v>
      </c>
      <c r="C11156" s="6">
        <v>2049</v>
      </c>
      <c r="D11156" s="6">
        <v>4727</v>
      </c>
      <c r="E11156">
        <f>VLOOKUP(Чек_позиція!C11156,Товар!A:G,7,FALSE)</f>
        <v>886.41</v>
      </c>
      <c r="F11156">
        <f t="shared" si="174"/>
        <v>3545.64</v>
      </c>
    </row>
    <row r="11157" spans="1:6">
      <c r="A11157" s="4">
        <v>11156</v>
      </c>
      <c r="B11157" s="5">
        <v>1</v>
      </c>
      <c r="C11157" s="6">
        <v>9409</v>
      </c>
      <c r="D11157" s="6">
        <v>4728</v>
      </c>
      <c r="E11157">
        <f>VLOOKUP(Чек_позиція!C11157,Товар!A:G,7,FALSE)</f>
        <v>796.33</v>
      </c>
      <c r="F11157">
        <f t="shared" si="174"/>
        <v>796.33</v>
      </c>
    </row>
    <row r="11158" spans="1:6">
      <c r="A11158" s="4">
        <v>11157</v>
      </c>
      <c r="B11158" s="5">
        <v>3</v>
      </c>
      <c r="C11158" s="6">
        <v>5406</v>
      </c>
      <c r="D11158" s="6">
        <v>4728</v>
      </c>
      <c r="E11158">
        <f>VLOOKUP(Чек_позиція!C11158,Товар!A:G,7,FALSE)</f>
        <v>518.46</v>
      </c>
      <c r="F11158">
        <f t="shared" si="174"/>
        <v>1555.38</v>
      </c>
    </row>
    <row r="11159" spans="1:6">
      <c r="A11159" s="4">
        <v>11158</v>
      </c>
      <c r="B11159" s="5">
        <v>4</v>
      </c>
      <c r="C11159" s="6">
        <v>9318</v>
      </c>
      <c r="D11159" s="6">
        <v>4728</v>
      </c>
      <c r="E11159">
        <f>VLOOKUP(Чек_позиція!C11159,Товар!A:G,7,FALSE)</f>
        <v>221.73</v>
      </c>
      <c r="F11159">
        <f t="shared" si="174"/>
        <v>886.92</v>
      </c>
    </row>
    <row r="11160" spans="1:6">
      <c r="A11160" s="4">
        <v>11159</v>
      </c>
      <c r="B11160" s="5">
        <v>2</v>
      </c>
      <c r="C11160" s="6">
        <v>3117</v>
      </c>
      <c r="D11160" s="6">
        <v>4728</v>
      </c>
      <c r="E11160">
        <f>VLOOKUP(Чек_позиція!C11160,Товар!A:G,7,FALSE)</f>
        <v>166.37</v>
      </c>
      <c r="F11160">
        <f t="shared" si="174"/>
        <v>332.74</v>
      </c>
    </row>
    <row r="11161" spans="1:6">
      <c r="A11161" s="4">
        <v>11160</v>
      </c>
      <c r="B11161" s="5">
        <v>4</v>
      </c>
      <c r="C11161" s="6">
        <v>4165</v>
      </c>
      <c r="D11161" s="6">
        <v>4729</v>
      </c>
      <c r="E11161">
        <f>VLOOKUP(Чек_позиція!C11161,Товар!A:G,7,FALSE)</f>
        <v>436.61</v>
      </c>
      <c r="F11161">
        <f t="shared" si="174"/>
        <v>1746.44</v>
      </c>
    </row>
    <row r="11162" spans="1:6">
      <c r="A11162" s="4">
        <v>11161</v>
      </c>
      <c r="B11162" s="5">
        <v>4</v>
      </c>
      <c r="C11162" s="6">
        <v>1136</v>
      </c>
      <c r="D11162" s="6">
        <v>4730</v>
      </c>
      <c r="E11162">
        <f>VLOOKUP(Чек_позиція!C11162,Товар!A:G,7,FALSE)</f>
        <v>87.7</v>
      </c>
      <c r="F11162">
        <f t="shared" si="174"/>
        <v>350.8</v>
      </c>
    </row>
    <row r="11163" spans="1:6">
      <c r="A11163" s="4">
        <v>11162</v>
      </c>
      <c r="B11163" s="5">
        <v>4</v>
      </c>
      <c r="C11163" s="6">
        <v>6943</v>
      </c>
      <c r="D11163" s="6">
        <v>4730</v>
      </c>
      <c r="E11163">
        <f>VLOOKUP(Чек_позиція!C11163,Товар!A:G,7,FALSE)</f>
        <v>730.7</v>
      </c>
      <c r="F11163">
        <f t="shared" si="174"/>
        <v>2922.8</v>
      </c>
    </row>
    <row r="11164" spans="1:6">
      <c r="A11164" s="4">
        <v>11163</v>
      </c>
      <c r="B11164" s="5">
        <v>3</v>
      </c>
      <c r="C11164" s="6">
        <v>346</v>
      </c>
      <c r="D11164" s="6">
        <v>4730</v>
      </c>
      <c r="E11164">
        <f>VLOOKUP(Чек_позиція!C11164,Товар!A:G,7,FALSE)</f>
        <v>443.23</v>
      </c>
      <c r="F11164">
        <f t="shared" si="174"/>
        <v>1329.69</v>
      </c>
    </row>
    <row r="11165" spans="1:6">
      <c r="A11165" s="4">
        <v>11164</v>
      </c>
      <c r="B11165" s="5">
        <v>1</v>
      </c>
      <c r="C11165" s="6">
        <v>1033</v>
      </c>
      <c r="D11165" s="6">
        <v>4731</v>
      </c>
      <c r="E11165">
        <f>VLOOKUP(Чек_позиція!C11165,Товар!A:G,7,FALSE)</f>
        <v>573.29</v>
      </c>
      <c r="F11165">
        <f t="shared" si="174"/>
        <v>573.29</v>
      </c>
    </row>
    <row r="11166" spans="1:6">
      <c r="A11166" s="4">
        <v>11165</v>
      </c>
      <c r="B11166" s="5">
        <v>4</v>
      </c>
      <c r="C11166" s="6">
        <v>5441</v>
      </c>
      <c r="D11166" s="6">
        <v>4731</v>
      </c>
      <c r="E11166">
        <f>VLOOKUP(Чек_позиція!C11166,Товар!A:G,7,FALSE)</f>
        <v>797.53</v>
      </c>
      <c r="F11166">
        <f t="shared" si="174"/>
        <v>3190.12</v>
      </c>
    </row>
    <row r="11167" spans="1:6">
      <c r="A11167" s="4">
        <v>11166</v>
      </c>
      <c r="B11167" s="5">
        <v>4</v>
      </c>
      <c r="C11167" s="6">
        <v>9239</v>
      </c>
      <c r="D11167" s="6">
        <v>4731</v>
      </c>
      <c r="E11167">
        <f>VLOOKUP(Чек_позиція!C11167,Товар!A:G,7,FALSE)</f>
        <v>452.05</v>
      </c>
      <c r="F11167">
        <f t="shared" si="174"/>
        <v>1808.2</v>
      </c>
    </row>
    <row r="11168" spans="1:6">
      <c r="A11168" s="4">
        <v>11167</v>
      </c>
      <c r="B11168" s="5">
        <v>3</v>
      </c>
      <c r="C11168" s="6">
        <v>8417</v>
      </c>
      <c r="D11168" s="6">
        <v>4731</v>
      </c>
      <c r="E11168">
        <f>VLOOKUP(Чек_позиція!C11168,Товар!A:G,7,FALSE)</f>
        <v>179.89</v>
      </c>
      <c r="F11168">
        <f t="shared" si="174"/>
        <v>539.66999999999996</v>
      </c>
    </row>
    <row r="11169" spans="1:6">
      <c r="A11169" s="4">
        <v>11168</v>
      </c>
      <c r="B11169" s="5">
        <v>1</v>
      </c>
      <c r="C11169" s="6">
        <v>9991</v>
      </c>
      <c r="D11169" s="6">
        <v>4731</v>
      </c>
      <c r="E11169">
        <f>VLOOKUP(Чек_позиція!C11169,Товар!A:G,7,FALSE)</f>
        <v>937.42</v>
      </c>
      <c r="F11169">
        <f t="shared" si="174"/>
        <v>937.42</v>
      </c>
    </row>
    <row r="11170" spans="1:6">
      <c r="A11170" s="4">
        <v>11169</v>
      </c>
      <c r="B11170" s="5">
        <v>2</v>
      </c>
      <c r="C11170" s="6">
        <v>6307</v>
      </c>
      <c r="D11170" s="6">
        <v>4732</v>
      </c>
      <c r="E11170">
        <f>VLOOKUP(Чек_позиція!C11170,Товар!A:G,7,FALSE)</f>
        <v>761.6</v>
      </c>
      <c r="F11170">
        <f t="shared" si="174"/>
        <v>1523.2</v>
      </c>
    </row>
    <row r="11171" spans="1:6">
      <c r="A11171" s="4">
        <v>11170</v>
      </c>
      <c r="B11171" s="5">
        <v>3</v>
      </c>
      <c r="C11171" s="6">
        <v>3364</v>
      </c>
      <c r="D11171" s="6">
        <v>4733</v>
      </c>
      <c r="E11171">
        <f>VLOOKUP(Чек_позиція!C11171,Товар!A:G,7,FALSE)</f>
        <v>411.12</v>
      </c>
      <c r="F11171">
        <f t="shared" si="174"/>
        <v>1233.3600000000001</v>
      </c>
    </row>
    <row r="11172" spans="1:6">
      <c r="A11172" s="4">
        <v>11171</v>
      </c>
      <c r="B11172" s="5">
        <v>4</v>
      </c>
      <c r="C11172" s="6">
        <v>275</v>
      </c>
      <c r="D11172" s="6">
        <v>4733</v>
      </c>
      <c r="E11172">
        <f>VLOOKUP(Чек_позиція!C11172,Товар!A:G,7,FALSE)</f>
        <v>714.01</v>
      </c>
      <c r="F11172">
        <f t="shared" si="174"/>
        <v>2856.04</v>
      </c>
    </row>
    <row r="11173" spans="1:6">
      <c r="A11173" s="4">
        <v>11172</v>
      </c>
      <c r="B11173" s="5">
        <v>4</v>
      </c>
      <c r="C11173" s="6">
        <v>9519</v>
      </c>
      <c r="D11173" s="6">
        <v>4734</v>
      </c>
      <c r="E11173">
        <f>VLOOKUP(Чек_позиція!C11173,Товар!A:G,7,FALSE)</f>
        <v>718.36</v>
      </c>
      <c r="F11173">
        <f t="shared" si="174"/>
        <v>2873.44</v>
      </c>
    </row>
    <row r="11174" spans="1:6">
      <c r="A11174" s="4">
        <v>11173</v>
      </c>
      <c r="B11174" s="5">
        <v>3</v>
      </c>
      <c r="C11174" s="6">
        <v>5772</v>
      </c>
      <c r="D11174" s="6">
        <v>4734</v>
      </c>
      <c r="E11174">
        <f>VLOOKUP(Чек_позиція!C11174,Товар!A:G,7,FALSE)</f>
        <v>938.84</v>
      </c>
      <c r="F11174">
        <f t="shared" si="174"/>
        <v>2816.52</v>
      </c>
    </row>
    <row r="11175" spans="1:6">
      <c r="A11175" s="4">
        <v>11174</v>
      </c>
      <c r="B11175" s="5">
        <v>2</v>
      </c>
      <c r="C11175" s="6">
        <v>3501</v>
      </c>
      <c r="D11175" s="6">
        <v>4735</v>
      </c>
      <c r="E11175">
        <f>VLOOKUP(Чек_позиція!C11175,Товар!A:G,7,FALSE)</f>
        <v>401.9</v>
      </c>
      <c r="F11175">
        <f t="shared" si="174"/>
        <v>803.8</v>
      </c>
    </row>
    <row r="11176" spans="1:6">
      <c r="A11176" s="4">
        <v>11175</v>
      </c>
      <c r="B11176" s="5">
        <v>1</v>
      </c>
      <c r="C11176" s="6">
        <v>5727</v>
      </c>
      <c r="D11176" s="6">
        <v>4735</v>
      </c>
      <c r="E11176">
        <f>VLOOKUP(Чек_позиція!C11176,Товар!A:G,7,FALSE)</f>
        <v>464.69</v>
      </c>
      <c r="F11176">
        <f t="shared" si="174"/>
        <v>464.69</v>
      </c>
    </row>
    <row r="11177" spans="1:6">
      <c r="A11177" s="4">
        <v>11176</v>
      </c>
      <c r="B11177" s="5">
        <v>4</v>
      </c>
      <c r="C11177" s="6">
        <v>7825</v>
      </c>
      <c r="D11177" s="6">
        <v>4735</v>
      </c>
      <c r="E11177">
        <f>VLOOKUP(Чек_позиція!C11177,Товар!A:G,7,FALSE)</f>
        <v>914.39</v>
      </c>
      <c r="F11177">
        <f t="shared" si="174"/>
        <v>3657.56</v>
      </c>
    </row>
    <row r="11178" spans="1:6">
      <c r="A11178" s="4">
        <v>11177</v>
      </c>
      <c r="B11178" s="5">
        <v>3</v>
      </c>
      <c r="C11178" s="6">
        <v>3628</v>
      </c>
      <c r="D11178" s="6">
        <v>4735</v>
      </c>
      <c r="E11178">
        <f>VLOOKUP(Чек_позиція!C11178,Товар!A:G,7,FALSE)</f>
        <v>74</v>
      </c>
      <c r="F11178">
        <f t="shared" si="174"/>
        <v>222</v>
      </c>
    </row>
    <row r="11179" spans="1:6">
      <c r="A11179" s="4">
        <v>11178</v>
      </c>
      <c r="B11179" s="5">
        <v>1</v>
      </c>
      <c r="C11179" s="6">
        <v>4590</v>
      </c>
      <c r="D11179" s="6">
        <v>4736</v>
      </c>
      <c r="E11179">
        <f>VLOOKUP(Чек_позиція!C11179,Товар!A:G,7,FALSE)</f>
        <v>922.27</v>
      </c>
      <c r="F11179">
        <f t="shared" si="174"/>
        <v>922.27</v>
      </c>
    </row>
    <row r="11180" spans="1:6">
      <c r="A11180" s="4">
        <v>11179</v>
      </c>
      <c r="B11180" s="5">
        <v>3</v>
      </c>
      <c r="C11180" s="6">
        <v>3060</v>
      </c>
      <c r="D11180" s="6">
        <v>4736</v>
      </c>
      <c r="E11180">
        <f>VLOOKUP(Чек_позиція!C11180,Товар!A:G,7,FALSE)</f>
        <v>918.32</v>
      </c>
      <c r="F11180">
        <f t="shared" si="174"/>
        <v>2754.96</v>
      </c>
    </row>
    <row r="11181" spans="1:6">
      <c r="A11181" s="4">
        <v>11180</v>
      </c>
      <c r="B11181" s="5">
        <v>1</v>
      </c>
      <c r="C11181" s="6">
        <v>436</v>
      </c>
      <c r="D11181" s="6">
        <v>4736</v>
      </c>
      <c r="E11181">
        <f>VLOOKUP(Чек_позиція!C11181,Товар!A:G,7,FALSE)</f>
        <v>893.12</v>
      </c>
      <c r="F11181">
        <f t="shared" si="174"/>
        <v>893.12</v>
      </c>
    </row>
    <row r="11182" spans="1:6">
      <c r="A11182" s="4">
        <v>11181</v>
      </c>
      <c r="B11182" s="5">
        <v>2</v>
      </c>
      <c r="C11182" s="6">
        <v>4066</v>
      </c>
      <c r="D11182" s="6">
        <v>4736</v>
      </c>
      <c r="E11182">
        <f>VLOOKUP(Чек_позиція!C11182,Товар!A:G,7,FALSE)</f>
        <v>84.38</v>
      </c>
      <c r="F11182">
        <f t="shared" si="174"/>
        <v>168.76</v>
      </c>
    </row>
    <row r="11183" spans="1:6">
      <c r="A11183" s="4">
        <v>11182</v>
      </c>
      <c r="B11183" s="5">
        <v>4</v>
      </c>
      <c r="C11183" s="6">
        <v>7570</v>
      </c>
      <c r="D11183" s="6">
        <v>4737</v>
      </c>
      <c r="E11183">
        <f>VLOOKUP(Чек_позиція!C11183,Товар!A:G,7,FALSE)</f>
        <v>602.15</v>
      </c>
      <c r="F11183">
        <f t="shared" si="174"/>
        <v>2408.6</v>
      </c>
    </row>
    <row r="11184" spans="1:6">
      <c r="A11184" s="4">
        <v>11183</v>
      </c>
      <c r="B11184" s="5">
        <v>4</v>
      </c>
      <c r="C11184" s="6">
        <v>7670</v>
      </c>
      <c r="D11184" s="6">
        <v>4737</v>
      </c>
      <c r="E11184">
        <f>VLOOKUP(Чек_позиція!C11184,Товар!A:G,7,FALSE)</f>
        <v>638.21</v>
      </c>
      <c r="F11184">
        <f t="shared" si="174"/>
        <v>2552.84</v>
      </c>
    </row>
    <row r="11185" spans="1:6">
      <c r="A11185" s="4">
        <v>11184</v>
      </c>
      <c r="B11185" s="5">
        <v>1</v>
      </c>
      <c r="C11185" s="6">
        <v>108</v>
      </c>
      <c r="D11185" s="6">
        <v>4737</v>
      </c>
      <c r="E11185">
        <f>VLOOKUP(Чек_позиція!C11185,Товар!A:G,7,FALSE)</f>
        <v>247.06</v>
      </c>
      <c r="F11185">
        <f t="shared" si="174"/>
        <v>247.06</v>
      </c>
    </row>
    <row r="11186" spans="1:6">
      <c r="A11186" s="4">
        <v>11185</v>
      </c>
      <c r="B11186" s="5">
        <v>2</v>
      </c>
      <c r="C11186" s="6">
        <v>1441</v>
      </c>
      <c r="D11186" s="6">
        <v>4738</v>
      </c>
      <c r="E11186">
        <f>VLOOKUP(Чек_позиція!C11186,Товар!A:G,7,FALSE)</f>
        <v>829.75</v>
      </c>
      <c r="F11186">
        <f t="shared" si="174"/>
        <v>1659.5</v>
      </c>
    </row>
    <row r="11187" spans="1:6">
      <c r="A11187" s="4">
        <v>11186</v>
      </c>
      <c r="B11187" s="5">
        <v>4</v>
      </c>
      <c r="C11187" s="6">
        <v>8181</v>
      </c>
      <c r="D11187" s="6">
        <v>4738</v>
      </c>
      <c r="E11187">
        <f>VLOOKUP(Чек_позиція!C11187,Товар!A:G,7,FALSE)</f>
        <v>908.47</v>
      </c>
      <c r="F11187">
        <f t="shared" si="174"/>
        <v>3633.88</v>
      </c>
    </row>
    <row r="11188" spans="1:6">
      <c r="A11188" s="4">
        <v>11187</v>
      </c>
      <c r="B11188" s="5">
        <v>1</v>
      </c>
      <c r="C11188" s="6">
        <v>3287</v>
      </c>
      <c r="D11188" s="6">
        <v>4739</v>
      </c>
      <c r="E11188">
        <f>VLOOKUP(Чек_позиція!C11188,Товар!A:G,7,FALSE)</f>
        <v>636.16</v>
      </c>
      <c r="F11188">
        <f t="shared" si="174"/>
        <v>636.16</v>
      </c>
    </row>
    <row r="11189" spans="1:6">
      <c r="A11189" s="4">
        <v>11188</v>
      </c>
      <c r="B11189" s="5">
        <v>1</v>
      </c>
      <c r="C11189" s="6">
        <v>9120</v>
      </c>
      <c r="D11189" s="6">
        <v>4739</v>
      </c>
      <c r="E11189">
        <f>VLOOKUP(Чек_позиція!C11189,Товар!A:G,7,FALSE)</f>
        <v>674.44</v>
      </c>
      <c r="F11189">
        <f t="shared" si="174"/>
        <v>674.44</v>
      </c>
    </row>
    <row r="11190" spans="1:6">
      <c r="A11190" s="4">
        <v>11189</v>
      </c>
      <c r="B11190" s="5">
        <v>1</v>
      </c>
      <c r="C11190" s="6">
        <v>1972</v>
      </c>
      <c r="D11190" s="6">
        <v>4739</v>
      </c>
      <c r="E11190">
        <f>VLOOKUP(Чек_позиція!C11190,Товар!A:G,7,FALSE)</f>
        <v>288.27999999999997</v>
      </c>
      <c r="F11190">
        <f t="shared" si="174"/>
        <v>288.27999999999997</v>
      </c>
    </row>
    <row r="11191" spans="1:6">
      <c r="A11191" s="4">
        <v>11190</v>
      </c>
      <c r="B11191" s="5">
        <v>3</v>
      </c>
      <c r="C11191" s="6">
        <v>3747</v>
      </c>
      <c r="D11191" s="6">
        <v>4739</v>
      </c>
      <c r="E11191">
        <f>VLOOKUP(Чек_позиція!C11191,Товар!A:G,7,FALSE)</f>
        <v>589.37</v>
      </c>
      <c r="F11191">
        <f t="shared" si="174"/>
        <v>1768.1100000000001</v>
      </c>
    </row>
    <row r="11192" spans="1:6">
      <c r="A11192" s="4">
        <v>11191</v>
      </c>
      <c r="B11192" s="5">
        <v>4</v>
      </c>
      <c r="C11192" s="6">
        <v>5072</v>
      </c>
      <c r="D11192" s="6">
        <v>4739</v>
      </c>
      <c r="E11192">
        <f>VLOOKUP(Чек_позиція!C11192,Товар!A:G,7,FALSE)</f>
        <v>845.33</v>
      </c>
      <c r="F11192">
        <f t="shared" si="174"/>
        <v>3381.32</v>
      </c>
    </row>
    <row r="11193" spans="1:6">
      <c r="A11193" s="4">
        <v>11192</v>
      </c>
      <c r="B11193" s="5">
        <v>3</v>
      </c>
      <c r="C11193" s="6">
        <v>3831</v>
      </c>
      <c r="D11193" s="6">
        <v>4740</v>
      </c>
      <c r="E11193">
        <f>VLOOKUP(Чек_позиція!C11193,Товар!A:G,7,FALSE)</f>
        <v>595.02</v>
      </c>
      <c r="F11193">
        <f t="shared" si="174"/>
        <v>1785.06</v>
      </c>
    </row>
    <row r="11194" spans="1:6">
      <c r="A11194" s="4">
        <v>11193</v>
      </c>
      <c r="B11194" s="5">
        <v>3</v>
      </c>
      <c r="C11194" s="6">
        <v>6442</v>
      </c>
      <c r="D11194" s="6">
        <v>4740</v>
      </c>
      <c r="E11194">
        <f>VLOOKUP(Чек_позиція!C11194,Товар!A:G,7,FALSE)</f>
        <v>408.01</v>
      </c>
      <c r="F11194">
        <f t="shared" si="174"/>
        <v>1224.03</v>
      </c>
    </row>
    <row r="11195" spans="1:6">
      <c r="A11195" s="4">
        <v>11194</v>
      </c>
      <c r="B11195" s="5">
        <v>1</v>
      </c>
      <c r="C11195" s="6">
        <v>7397</v>
      </c>
      <c r="D11195" s="6">
        <v>4740</v>
      </c>
      <c r="E11195">
        <f>VLOOKUP(Чек_позиція!C11195,Товар!A:G,7,FALSE)</f>
        <v>213.59</v>
      </c>
      <c r="F11195">
        <f t="shared" si="174"/>
        <v>213.59</v>
      </c>
    </row>
    <row r="11196" spans="1:6">
      <c r="A11196" s="4">
        <v>11195</v>
      </c>
      <c r="B11196" s="5">
        <v>1</v>
      </c>
      <c r="C11196" s="6">
        <v>1255</v>
      </c>
      <c r="D11196" s="6">
        <v>4740</v>
      </c>
      <c r="E11196">
        <f>VLOOKUP(Чек_позиція!C11196,Товар!A:G,7,FALSE)</f>
        <v>944.74</v>
      </c>
      <c r="F11196">
        <f t="shared" si="174"/>
        <v>944.74</v>
      </c>
    </row>
    <row r="11197" spans="1:6">
      <c r="A11197" s="4">
        <v>11196</v>
      </c>
      <c r="B11197" s="5">
        <v>4</v>
      </c>
      <c r="C11197" s="6">
        <v>7662</v>
      </c>
      <c r="D11197" s="6">
        <v>4741</v>
      </c>
      <c r="E11197">
        <f>VLOOKUP(Чек_позиція!C11197,Товар!A:G,7,FALSE)</f>
        <v>451.58</v>
      </c>
      <c r="F11197">
        <f t="shared" si="174"/>
        <v>1806.32</v>
      </c>
    </row>
    <row r="11198" spans="1:6">
      <c r="A11198" s="4">
        <v>11197</v>
      </c>
      <c r="B11198" s="5">
        <v>3</v>
      </c>
      <c r="C11198" s="6">
        <v>5438</v>
      </c>
      <c r="D11198" s="6">
        <v>4741</v>
      </c>
      <c r="E11198">
        <f>VLOOKUP(Чек_позиція!C11198,Товар!A:G,7,FALSE)</f>
        <v>829.59</v>
      </c>
      <c r="F11198">
        <f t="shared" si="174"/>
        <v>2488.77</v>
      </c>
    </row>
    <row r="11199" spans="1:6">
      <c r="A11199" s="4">
        <v>11198</v>
      </c>
      <c r="B11199" s="5">
        <v>1</v>
      </c>
      <c r="C11199" s="6">
        <v>2177</v>
      </c>
      <c r="D11199" s="6">
        <v>4741</v>
      </c>
      <c r="E11199">
        <f>VLOOKUP(Чек_позиція!C11199,Товар!A:G,7,FALSE)</f>
        <v>931.31</v>
      </c>
      <c r="F11199">
        <f t="shared" si="174"/>
        <v>931.31</v>
      </c>
    </row>
    <row r="11200" spans="1:6">
      <c r="A11200" s="4">
        <v>11199</v>
      </c>
      <c r="B11200" s="5">
        <v>3</v>
      </c>
      <c r="C11200" s="6">
        <v>1734</v>
      </c>
      <c r="D11200" s="6">
        <v>4741</v>
      </c>
      <c r="E11200">
        <f>VLOOKUP(Чек_позиція!C11200,Товар!A:G,7,FALSE)</f>
        <v>716.1</v>
      </c>
      <c r="F11200">
        <f t="shared" si="174"/>
        <v>2148.3000000000002</v>
      </c>
    </row>
    <row r="11201" spans="1:6">
      <c r="A11201" s="4">
        <v>11200</v>
      </c>
      <c r="B11201" s="5">
        <v>2</v>
      </c>
      <c r="C11201" s="6">
        <v>7605</v>
      </c>
      <c r="D11201" s="6">
        <v>4741</v>
      </c>
      <c r="E11201">
        <f>VLOOKUP(Чек_позиція!C11201,Товар!A:G,7,FALSE)</f>
        <v>645.29</v>
      </c>
      <c r="F11201">
        <f t="shared" si="174"/>
        <v>1290.58</v>
      </c>
    </row>
    <row r="11202" spans="1:6">
      <c r="A11202" s="4">
        <v>11201</v>
      </c>
      <c r="B11202" s="5">
        <v>2</v>
      </c>
      <c r="C11202" s="6">
        <v>6172</v>
      </c>
      <c r="D11202" s="6">
        <v>4742</v>
      </c>
      <c r="E11202">
        <f>VLOOKUP(Чек_позиція!C11202,Товар!A:G,7,FALSE)</f>
        <v>783.7</v>
      </c>
      <c r="F11202">
        <f t="shared" si="174"/>
        <v>1567.4</v>
      </c>
    </row>
    <row r="11203" spans="1:6">
      <c r="A11203" s="4">
        <v>11202</v>
      </c>
      <c r="B11203" s="5">
        <v>4</v>
      </c>
      <c r="C11203" s="6">
        <v>7716</v>
      </c>
      <c r="D11203" s="6">
        <v>4742</v>
      </c>
      <c r="E11203">
        <f>VLOOKUP(Чек_позиція!C11203,Товар!A:G,7,FALSE)</f>
        <v>594.52</v>
      </c>
      <c r="F11203">
        <f t="shared" ref="F11203:F11266" si="175">B11203*E11203</f>
        <v>2378.08</v>
      </c>
    </row>
    <row r="11204" spans="1:6">
      <c r="A11204" s="4">
        <v>11203</v>
      </c>
      <c r="B11204" s="5">
        <v>2</v>
      </c>
      <c r="C11204" s="6">
        <v>9936</v>
      </c>
      <c r="D11204" s="6">
        <v>4742</v>
      </c>
      <c r="E11204">
        <f>VLOOKUP(Чек_позиція!C11204,Товар!A:G,7,FALSE)</f>
        <v>323.22000000000003</v>
      </c>
      <c r="F11204">
        <f t="shared" si="175"/>
        <v>646.44000000000005</v>
      </c>
    </row>
    <row r="11205" spans="1:6">
      <c r="A11205" s="4">
        <v>11204</v>
      </c>
      <c r="B11205" s="5">
        <v>2</v>
      </c>
      <c r="C11205" s="6">
        <v>244</v>
      </c>
      <c r="D11205" s="6">
        <v>4742</v>
      </c>
      <c r="E11205">
        <f>VLOOKUP(Чек_позиція!C11205,Товар!A:G,7,FALSE)</f>
        <v>347.36</v>
      </c>
      <c r="F11205">
        <f t="shared" si="175"/>
        <v>694.72</v>
      </c>
    </row>
    <row r="11206" spans="1:6">
      <c r="A11206" s="4">
        <v>11205</v>
      </c>
      <c r="B11206" s="5">
        <v>3</v>
      </c>
      <c r="C11206" s="6">
        <v>2845</v>
      </c>
      <c r="D11206" s="6">
        <v>4743</v>
      </c>
      <c r="E11206">
        <f>VLOOKUP(Чек_позиція!C11206,Товар!A:G,7,FALSE)</f>
        <v>447.52</v>
      </c>
      <c r="F11206">
        <f t="shared" si="175"/>
        <v>1342.56</v>
      </c>
    </row>
    <row r="11207" spans="1:6">
      <c r="A11207" s="4">
        <v>11206</v>
      </c>
      <c r="B11207" s="5">
        <v>4</v>
      </c>
      <c r="C11207" s="6">
        <v>3645</v>
      </c>
      <c r="D11207" s="6">
        <v>4743</v>
      </c>
      <c r="E11207">
        <f>VLOOKUP(Чек_позиція!C11207,Товар!A:G,7,FALSE)</f>
        <v>733.32</v>
      </c>
      <c r="F11207">
        <f t="shared" si="175"/>
        <v>2933.28</v>
      </c>
    </row>
    <row r="11208" spans="1:6">
      <c r="A11208" s="4">
        <v>11207</v>
      </c>
      <c r="B11208" s="5">
        <v>3</v>
      </c>
      <c r="C11208" s="6">
        <v>7857</v>
      </c>
      <c r="D11208" s="6">
        <v>4743</v>
      </c>
      <c r="E11208">
        <f>VLOOKUP(Чек_позиція!C11208,Товар!A:G,7,FALSE)</f>
        <v>142.62</v>
      </c>
      <c r="F11208">
        <f t="shared" si="175"/>
        <v>427.86</v>
      </c>
    </row>
    <row r="11209" spans="1:6">
      <c r="A11209" s="4">
        <v>11208</v>
      </c>
      <c r="B11209" s="5">
        <v>3</v>
      </c>
      <c r="C11209" s="6">
        <v>5384</v>
      </c>
      <c r="D11209" s="6">
        <v>4743</v>
      </c>
      <c r="E11209">
        <f>VLOOKUP(Чек_позиція!C11209,Товар!A:G,7,FALSE)</f>
        <v>383.77</v>
      </c>
      <c r="F11209">
        <f t="shared" si="175"/>
        <v>1151.31</v>
      </c>
    </row>
    <row r="11210" spans="1:6">
      <c r="A11210" s="4">
        <v>11209</v>
      </c>
      <c r="B11210" s="5">
        <v>4</v>
      </c>
      <c r="C11210" s="6">
        <v>9986</v>
      </c>
      <c r="D11210" s="6">
        <v>4744</v>
      </c>
      <c r="E11210">
        <f>VLOOKUP(Чек_позиція!C11210,Товар!A:G,7,FALSE)</f>
        <v>705.77</v>
      </c>
      <c r="F11210">
        <f t="shared" si="175"/>
        <v>2823.08</v>
      </c>
    </row>
    <row r="11211" spans="1:6">
      <c r="A11211" s="4">
        <v>11210</v>
      </c>
      <c r="B11211" s="5">
        <v>1</v>
      </c>
      <c r="C11211" s="6">
        <v>8543</v>
      </c>
      <c r="D11211" s="6">
        <v>4744</v>
      </c>
      <c r="E11211">
        <f>VLOOKUP(Чек_позиція!C11211,Товар!A:G,7,FALSE)</f>
        <v>669.17</v>
      </c>
      <c r="F11211">
        <f t="shared" si="175"/>
        <v>669.17</v>
      </c>
    </row>
    <row r="11212" spans="1:6">
      <c r="A11212" s="4">
        <v>11211</v>
      </c>
      <c r="B11212" s="5">
        <v>1</v>
      </c>
      <c r="C11212" s="6">
        <v>8932</v>
      </c>
      <c r="D11212" s="6">
        <v>4744</v>
      </c>
      <c r="E11212">
        <f>VLOOKUP(Чек_позиція!C11212,Товар!A:G,7,FALSE)</f>
        <v>190.56</v>
      </c>
      <c r="F11212">
        <f t="shared" si="175"/>
        <v>190.56</v>
      </c>
    </row>
    <row r="11213" spans="1:6">
      <c r="A11213" s="4">
        <v>11212</v>
      </c>
      <c r="B11213" s="5">
        <v>3</v>
      </c>
      <c r="C11213" s="6">
        <v>6158</v>
      </c>
      <c r="D11213" s="6">
        <v>4744</v>
      </c>
      <c r="E11213">
        <f>VLOOKUP(Чек_позиція!C11213,Товар!A:G,7,FALSE)</f>
        <v>484.34</v>
      </c>
      <c r="F11213">
        <f t="shared" si="175"/>
        <v>1453.02</v>
      </c>
    </row>
    <row r="11214" spans="1:6">
      <c r="A11214" s="4">
        <v>11213</v>
      </c>
      <c r="B11214" s="5">
        <v>3</v>
      </c>
      <c r="C11214" s="6">
        <v>5543</v>
      </c>
      <c r="D11214" s="6">
        <v>4745</v>
      </c>
      <c r="E11214">
        <f>VLOOKUP(Чек_позиція!C11214,Товар!A:G,7,FALSE)</f>
        <v>716.72</v>
      </c>
      <c r="F11214">
        <f t="shared" si="175"/>
        <v>2150.16</v>
      </c>
    </row>
    <row r="11215" spans="1:6">
      <c r="A11215" s="4">
        <v>11214</v>
      </c>
      <c r="B11215" s="5">
        <v>1</v>
      </c>
      <c r="C11215" s="6">
        <v>6312</v>
      </c>
      <c r="D11215" s="6">
        <v>4746</v>
      </c>
      <c r="E11215">
        <f>VLOOKUP(Чек_позиція!C11215,Товар!A:G,7,FALSE)</f>
        <v>943.11</v>
      </c>
      <c r="F11215">
        <f t="shared" si="175"/>
        <v>943.11</v>
      </c>
    </row>
    <row r="11216" spans="1:6">
      <c r="A11216" s="4">
        <v>11215</v>
      </c>
      <c r="B11216" s="5">
        <v>2</v>
      </c>
      <c r="C11216" s="6">
        <v>3917</v>
      </c>
      <c r="D11216" s="6">
        <v>4746</v>
      </c>
      <c r="E11216">
        <f>VLOOKUP(Чек_позиція!C11216,Товар!A:G,7,FALSE)</f>
        <v>306.23</v>
      </c>
      <c r="F11216">
        <f t="shared" si="175"/>
        <v>612.46</v>
      </c>
    </row>
    <row r="11217" spans="1:6">
      <c r="A11217" s="4">
        <v>11216</v>
      </c>
      <c r="B11217" s="5">
        <v>2</v>
      </c>
      <c r="C11217" s="6">
        <v>4235</v>
      </c>
      <c r="D11217" s="6">
        <v>4746</v>
      </c>
      <c r="E11217">
        <f>VLOOKUP(Чек_позиція!C11217,Товар!A:G,7,FALSE)</f>
        <v>505.2</v>
      </c>
      <c r="F11217">
        <f t="shared" si="175"/>
        <v>1010.4</v>
      </c>
    </row>
    <row r="11218" spans="1:6">
      <c r="A11218" s="4">
        <v>11217</v>
      </c>
      <c r="B11218" s="5">
        <v>2</v>
      </c>
      <c r="C11218" s="6">
        <v>8850</v>
      </c>
      <c r="D11218" s="6">
        <v>4746</v>
      </c>
      <c r="E11218">
        <f>VLOOKUP(Чек_позиція!C11218,Товар!A:G,7,FALSE)</f>
        <v>885.63</v>
      </c>
      <c r="F11218">
        <f t="shared" si="175"/>
        <v>1771.26</v>
      </c>
    </row>
    <row r="11219" spans="1:6">
      <c r="A11219" s="4">
        <v>11218</v>
      </c>
      <c r="B11219" s="5">
        <v>3</v>
      </c>
      <c r="C11219" s="6">
        <v>137</v>
      </c>
      <c r="D11219" s="6">
        <v>4746</v>
      </c>
      <c r="E11219">
        <f>VLOOKUP(Чек_позиція!C11219,Товар!A:G,7,FALSE)</f>
        <v>369.22</v>
      </c>
      <c r="F11219">
        <f t="shared" si="175"/>
        <v>1107.6600000000001</v>
      </c>
    </row>
    <row r="11220" spans="1:6">
      <c r="A11220" s="4">
        <v>11219</v>
      </c>
      <c r="B11220" s="5">
        <v>1</v>
      </c>
      <c r="C11220" s="6">
        <v>9795</v>
      </c>
      <c r="D11220" s="6">
        <v>4747</v>
      </c>
      <c r="E11220">
        <f>VLOOKUP(Чек_позиція!C11220,Товар!A:G,7,FALSE)</f>
        <v>161.25</v>
      </c>
      <c r="F11220">
        <f t="shared" si="175"/>
        <v>161.25</v>
      </c>
    </row>
    <row r="11221" spans="1:6">
      <c r="A11221" s="4">
        <v>11220</v>
      </c>
      <c r="B11221" s="5">
        <v>2</v>
      </c>
      <c r="C11221" s="6">
        <v>1157</v>
      </c>
      <c r="D11221" s="6">
        <v>4747</v>
      </c>
      <c r="E11221">
        <f>VLOOKUP(Чек_позиція!C11221,Товар!A:G,7,FALSE)</f>
        <v>189.38</v>
      </c>
      <c r="F11221">
        <f t="shared" si="175"/>
        <v>378.76</v>
      </c>
    </row>
    <row r="11222" spans="1:6">
      <c r="A11222" s="4">
        <v>11221</v>
      </c>
      <c r="B11222" s="5">
        <v>3</v>
      </c>
      <c r="C11222" s="6">
        <v>8002</v>
      </c>
      <c r="D11222" s="6">
        <v>4747</v>
      </c>
      <c r="E11222">
        <f>VLOOKUP(Чек_позиція!C11222,Товар!A:G,7,FALSE)</f>
        <v>816.57</v>
      </c>
      <c r="F11222">
        <f t="shared" si="175"/>
        <v>2449.71</v>
      </c>
    </row>
    <row r="11223" spans="1:6">
      <c r="A11223" s="4">
        <v>11222</v>
      </c>
      <c r="B11223" s="5">
        <v>4</v>
      </c>
      <c r="C11223" s="6">
        <v>9142</v>
      </c>
      <c r="D11223" s="6">
        <v>4747</v>
      </c>
      <c r="E11223">
        <f>VLOOKUP(Чек_позиція!C11223,Товар!A:G,7,FALSE)</f>
        <v>631.48</v>
      </c>
      <c r="F11223">
        <f t="shared" si="175"/>
        <v>2525.92</v>
      </c>
    </row>
    <row r="11224" spans="1:6">
      <c r="A11224" s="4">
        <v>11223</v>
      </c>
      <c r="B11224" s="5">
        <v>1</v>
      </c>
      <c r="C11224" s="6">
        <v>598</v>
      </c>
      <c r="D11224" s="6">
        <v>4747</v>
      </c>
      <c r="E11224">
        <f>VLOOKUP(Чек_позиція!C11224,Товар!A:G,7,FALSE)</f>
        <v>281.14</v>
      </c>
      <c r="F11224">
        <f t="shared" si="175"/>
        <v>281.14</v>
      </c>
    </row>
    <row r="11225" spans="1:6">
      <c r="A11225" s="4">
        <v>11224</v>
      </c>
      <c r="B11225" s="5">
        <v>3</v>
      </c>
      <c r="C11225" s="6">
        <v>2113</v>
      </c>
      <c r="D11225" s="6">
        <v>4748</v>
      </c>
      <c r="E11225">
        <f>VLOOKUP(Чек_позиція!C11225,Товар!A:G,7,FALSE)</f>
        <v>308.45999999999998</v>
      </c>
      <c r="F11225">
        <f t="shared" si="175"/>
        <v>925.37999999999988</v>
      </c>
    </row>
    <row r="11226" spans="1:6">
      <c r="A11226" s="4">
        <v>11225</v>
      </c>
      <c r="B11226" s="5">
        <v>2</v>
      </c>
      <c r="C11226" s="6">
        <v>4029</v>
      </c>
      <c r="D11226" s="6">
        <v>4748</v>
      </c>
      <c r="E11226">
        <f>VLOOKUP(Чек_позиція!C11226,Товар!A:G,7,FALSE)</f>
        <v>330.77</v>
      </c>
      <c r="F11226">
        <f t="shared" si="175"/>
        <v>661.54</v>
      </c>
    </row>
    <row r="11227" spans="1:6">
      <c r="A11227" s="4">
        <v>11226</v>
      </c>
      <c r="B11227" s="5">
        <v>2</v>
      </c>
      <c r="C11227" s="6">
        <v>2093</v>
      </c>
      <c r="D11227" s="6">
        <v>4748</v>
      </c>
      <c r="E11227">
        <f>VLOOKUP(Чек_позиція!C11227,Товар!A:G,7,FALSE)</f>
        <v>279.33999999999997</v>
      </c>
      <c r="F11227">
        <f t="shared" si="175"/>
        <v>558.67999999999995</v>
      </c>
    </row>
    <row r="11228" spans="1:6">
      <c r="A11228" s="4">
        <v>11227</v>
      </c>
      <c r="B11228" s="5">
        <v>1</v>
      </c>
      <c r="C11228" s="6">
        <v>7316</v>
      </c>
      <c r="D11228" s="6">
        <v>4748</v>
      </c>
      <c r="E11228">
        <f>VLOOKUP(Чек_позиція!C11228,Товар!A:G,7,FALSE)</f>
        <v>799.69</v>
      </c>
      <c r="F11228">
        <f t="shared" si="175"/>
        <v>799.69</v>
      </c>
    </row>
    <row r="11229" spans="1:6">
      <c r="A11229" s="4">
        <v>11228</v>
      </c>
      <c r="B11229" s="5">
        <v>1</v>
      </c>
      <c r="C11229" s="6">
        <v>4722</v>
      </c>
      <c r="D11229" s="6">
        <v>4749</v>
      </c>
      <c r="E11229">
        <f>VLOOKUP(Чек_позиція!C11229,Товар!A:G,7,FALSE)</f>
        <v>842.35</v>
      </c>
      <c r="F11229">
        <f t="shared" si="175"/>
        <v>842.35</v>
      </c>
    </row>
    <row r="11230" spans="1:6">
      <c r="A11230" s="4">
        <v>11229</v>
      </c>
      <c r="B11230" s="5">
        <v>4</v>
      </c>
      <c r="C11230" s="6">
        <v>7961</v>
      </c>
      <c r="D11230" s="6">
        <v>4749</v>
      </c>
      <c r="E11230">
        <f>VLOOKUP(Чек_позиція!C11230,Товар!A:G,7,FALSE)</f>
        <v>129.68</v>
      </c>
      <c r="F11230">
        <f t="shared" si="175"/>
        <v>518.72</v>
      </c>
    </row>
    <row r="11231" spans="1:6">
      <c r="A11231" s="4">
        <v>11230</v>
      </c>
      <c r="B11231" s="5">
        <v>1</v>
      </c>
      <c r="C11231" s="6">
        <v>6574</v>
      </c>
      <c r="D11231" s="6">
        <v>4749</v>
      </c>
      <c r="E11231">
        <f>VLOOKUP(Чек_позиція!C11231,Товар!A:G,7,FALSE)</f>
        <v>679.02</v>
      </c>
      <c r="F11231">
        <f t="shared" si="175"/>
        <v>679.02</v>
      </c>
    </row>
    <row r="11232" spans="1:6">
      <c r="A11232" s="4">
        <v>11231</v>
      </c>
      <c r="B11232" s="5">
        <v>3</v>
      </c>
      <c r="C11232" s="6">
        <v>5604</v>
      </c>
      <c r="D11232" s="6">
        <v>4749</v>
      </c>
      <c r="E11232">
        <f>VLOOKUP(Чек_позиція!C11232,Товар!A:G,7,FALSE)</f>
        <v>677.03</v>
      </c>
      <c r="F11232">
        <f t="shared" si="175"/>
        <v>2031.09</v>
      </c>
    </row>
    <row r="11233" spans="1:6">
      <c r="A11233" s="4">
        <v>11232</v>
      </c>
      <c r="B11233" s="5">
        <v>4</v>
      </c>
      <c r="C11233" s="6">
        <v>119</v>
      </c>
      <c r="D11233" s="6">
        <v>4750</v>
      </c>
      <c r="E11233">
        <f>VLOOKUP(Чек_позиція!C11233,Товар!A:G,7,FALSE)</f>
        <v>139.4</v>
      </c>
      <c r="F11233">
        <f t="shared" si="175"/>
        <v>557.6</v>
      </c>
    </row>
    <row r="11234" spans="1:6">
      <c r="A11234" s="4">
        <v>11233</v>
      </c>
      <c r="B11234" s="5">
        <v>4</v>
      </c>
      <c r="C11234" s="6">
        <v>8848</v>
      </c>
      <c r="D11234" s="6">
        <v>4750</v>
      </c>
      <c r="E11234">
        <f>VLOOKUP(Чек_позиція!C11234,Товар!A:G,7,FALSE)</f>
        <v>601.47</v>
      </c>
      <c r="F11234">
        <f t="shared" si="175"/>
        <v>2405.88</v>
      </c>
    </row>
    <row r="11235" spans="1:6">
      <c r="A11235" s="4">
        <v>11234</v>
      </c>
      <c r="B11235" s="5">
        <v>4</v>
      </c>
      <c r="C11235" s="6">
        <v>6810</v>
      </c>
      <c r="D11235" s="6">
        <v>4751</v>
      </c>
      <c r="E11235">
        <f>VLOOKUP(Чек_позиція!C11235,Товар!A:G,7,FALSE)</f>
        <v>536.35</v>
      </c>
      <c r="F11235">
        <f t="shared" si="175"/>
        <v>2145.4</v>
      </c>
    </row>
    <row r="11236" spans="1:6">
      <c r="A11236" s="4">
        <v>11235</v>
      </c>
      <c r="B11236" s="5">
        <v>1</v>
      </c>
      <c r="C11236" s="6">
        <v>9068</v>
      </c>
      <c r="D11236" s="6">
        <v>4751</v>
      </c>
      <c r="E11236">
        <f>VLOOKUP(Чек_позиція!C11236,Товар!A:G,7,FALSE)</f>
        <v>586.32000000000005</v>
      </c>
      <c r="F11236">
        <f t="shared" si="175"/>
        <v>586.32000000000005</v>
      </c>
    </row>
    <row r="11237" spans="1:6">
      <c r="A11237" s="4">
        <v>11236</v>
      </c>
      <c r="B11237" s="5">
        <v>2</v>
      </c>
      <c r="C11237" s="6">
        <v>3065</v>
      </c>
      <c r="D11237" s="6">
        <v>4751</v>
      </c>
      <c r="E11237">
        <f>VLOOKUP(Чек_позиція!C11237,Товар!A:G,7,FALSE)</f>
        <v>736.76</v>
      </c>
      <c r="F11237">
        <f t="shared" si="175"/>
        <v>1473.52</v>
      </c>
    </row>
    <row r="11238" spans="1:6">
      <c r="A11238" s="4">
        <v>11237</v>
      </c>
      <c r="B11238" s="5">
        <v>1</v>
      </c>
      <c r="C11238" s="6">
        <v>1386</v>
      </c>
      <c r="D11238" s="6">
        <v>4751</v>
      </c>
      <c r="E11238">
        <f>VLOOKUP(Чек_позиція!C11238,Товар!A:G,7,FALSE)</f>
        <v>773.34</v>
      </c>
      <c r="F11238">
        <f t="shared" si="175"/>
        <v>773.34</v>
      </c>
    </row>
    <row r="11239" spans="1:6">
      <c r="A11239" s="4">
        <v>11238</v>
      </c>
      <c r="B11239" s="5">
        <v>4</v>
      </c>
      <c r="C11239" s="6">
        <v>2884</v>
      </c>
      <c r="D11239" s="6">
        <v>4752</v>
      </c>
      <c r="E11239">
        <f>VLOOKUP(Чек_позиція!C11239,Товар!A:G,7,FALSE)</f>
        <v>239.71</v>
      </c>
      <c r="F11239">
        <f t="shared" si="175"/>
        <v>958.84</v>
      </c>
    </row>
    <row r="11240" spans="1:6">
      <c r="A11240" s="4">
        <v>11239</v>
      </c>
      <c r="B11240" s="5">
        <v>4</v>
      </c>
      <c r="C11240" s="6">
        <v>4414</v>
      </c>
      <c r="D11240" s="6">
        <v>4753</v>
      </c>
      <c r="E11240">
        <f>VLOOKUP(Чек_позиція!C11240,Товар!A:G,7,FALSE)</f>
        <v>855.94</v>
      </c>
      <c r="F11240">
        <f t="shared" si="175"/>
        <v>3423.76</v>
      </c>
    </row>
    <row r="11241" spans="1:6">
      <c r="A11241" s="4">
        <v>11240</v>
      </c>
      <c r="B11241" s="5">
        <v>2</v>
      </c>
      <c r="C11241" s="6">
        <v>6647</v>
      </c>
      <c r="D11241" s="6">
        <v>4753</v>
      </c>
      <c r="E11241">
        <f>VLOOKUP(Чек_позиція!C11241,Товар!A:G,7,FALSE)</f>
        <v>446.76</v>
      </c>
      <c r="F11241">
        <f t="shared" si="175"/>
        <v>893.52</v>
      </c>
    </row>
    <row r="11242" spans="1:6">
      <c r="A11242" s="4">
        <v>11241</v>
      </c>
      <c r="B11242" s="5">
        <v>1</v>
      </c>
      <c r="C11242" s="6">
        <v>4001</v>
      </c>
      <c r="D11242" s="6">
        <v>4753</v>
      </c>
      <c r="E11242">
        <f>VLOOKUP(Чек_позиція!C11242,Товар!A:G,7,FALSE)</f>
        <v>746.64</v>
      </c>
      <c r="F11242">
        <f t="shared" si="175"/>
        <v>746.64</v>
      </c>
    </row>
    <row r="11243" spans="1:6">
      <c r="A11243" s="4">
        <v>11242</v>
      </c>
      <c r="B11243" s="5">
        <v>4</v>
      </c>
      <c r="C11243" s="6">
        <v>6678</v>
      </c>
      <c r="D11243" s="6">
        <v>4753</v>
      </c>
      <c r="E11243">
        <f>VLOOKUP(Чек_позиція!C11243,Товар!A:G,7,FALSE)</f>
        <v>43.81</v>
      </c>
      <c r="F11243">
        <f t="shared" si="175"/>
        <v>175.24</v>
      </c>
    </row>
    <row r="11244" spans="1:6">
      <c r="A11244" s="4">
        <v>11243</v>
      </c>
      <c r="B11244" s="5">
        <v>2</v>
      </c>
      <c r="C11244" s="6">
        <v>8718</v>
      </c>
      <c r="D11244" s="6">
        <v>4753</v>
      </c>
      <c r="E11244">
        <f>VLOOKUP(Чек_позиція!C11244,Товар!A:G,7,FALSE)</f>
        <v>572.99</v>
      </c>
      <c r="F11244">
        <f t="shared" si="175"/>
        <v>1145.98</v>
      </c>
    </row>
    <row r="11245" spans="1:6">
      <c r="A11245" s="4">
        <v>11244</v>
      </c>
      <c r="B11245" s="5">
        <v>1</v>
      </c>
      <c r="C11245" s="6">
        <v>5349</v>
      </c>
      <c r="D11245" s="6">
        <v>4754</v>
      </c>
      <c r="E11245">
        <f>VLOOKUP(Чек_позиція!C11245,Товар!A:G,7,FALSE)</f>
        <v>88.01</v>
      </c>
      <c r="F11245">
        <f t="shared" si="175"/>
        <v>88.01</v>
      </c>
    </row>
    <row r="11246" spans="1:6">
      <c r="A11246" s="4">
        <v>11245</v>
      </c>
      <c r="B11246" s="5">
        <v>2</v>
      </c>
      <c r="C11246" s="6">
        <v>9494</v>
      </c>
      <c r="D11246" s="6">
        <v>4754</v>
      </c>
      <c r="E11246">
        <f>VLOOKUP(Чек_позиція!C11246,Товар!A:G,7,FALSE)</f>
        <v>281.37</v>
      </c>
      <c r="F11246">
        <f t="shared" si="175"/>
        <v>562.74</v>
      </c>
    </row>
    <row r="11247" spans="1:6">
      <c r="A11247" s="4">
        <v>11246</v>
      </c>
      <c r="B11247" s="5">
        <v>2</v>
      </c>
      <c r="C11247" s="6">
        <v>7979</v>
      </c>
      <c r="D11247" s="6">
        <v>4755</v>
      </c>
      <c r="E11247">
        <f>VLOOKUP(Чек_позиція!C11247,Товар!A:G,7,FALSE)</f>
        <v>63.33</v>
      </c>
      <c r="F11247">
        <f t="shared" si="175"/>
        <v>126.66</v>
      </c>
    </row>
    <row r="11248" spans="1:6">
      <c r="A11248" s="4">
        <v>11247</v>
      </c>
      <c r="B11248" s="5">
        <v>1</v>
      </c>
      <c r="C11248" s="6">
        <v>1991</v>
      </c>
      <c r="D11248" s="6">
        <v>4755</v>
      </c>
      <c r="E11248">
        <f>VLOOKUP(Чек_позиція!C11248,Товар!A:G,7,FALSE)</f>
        <v>653.37</v>
      </c>
      <c r="F11248">
        <f t="shared" si="175"/>
        <v>653.37</v>
      </c>
    </row>
    <row r="11249" spans="1:6">
      <c r="A11249" s="4">
        <v>11248</v>
      </c>
      <c r="B11249" s="5">
        <v>1</v>
      </c>
      <c r="C11249" s="6">
        <v>5882</v>
      </c>
      <c r="D11249" s="6">
        <v>4756</v>
      </c>
      <c r="E11249">
        <f>VLOOKUP(Чек_позиція!C11249,Товар!A:G,7,FALSE)</f>
        <v>296.66000000000003</v>
      </c>
      <c r="F11249">
        <f t="shared" si="175"/>
        <v>296.66000000000003</v>
      </c>
    </row>
    <row r="11250" spans="1:6">
      <c r="A11250" s="4">
        <v>11249</v>
      </c>
      <c r="B11250" s="5">
        <v>2</v>
      </c>
      <c r="C11250" s="6">
        <v>3955</v>
      </c>
      <c r="D11250" s="6">
        <v>4756</v>
      </c>
      <c r="E11250">
        <f>VLOOKUP(Чек_позиція!C11250,Товар!A:G,7,FALSE)</f>
        <v>253.87</v>
      </c>
      <c r="F11250">
        <f t="shared" si="175"/>
        <v>507.74</v>
      </c>
    </row>
    <row r="11251" spans="1:6">
      <c r="A11251" s="4">
        <v>11250</v>
      </c>
      <c r="B11251" s="5">
        <v>2</v>
      </c>
      <c r="C11251" s="6">
        <v>7281</v>
      </c>
      <c r="D11251" s="6">
        <v>4756</v>
      </c>
      <c r="E11251">
        <f>VLOOKUP(Чек_позиція!C11251,Товар!A:G,7,FALSE)</f>
        <v>621.14</v>
      </c>
      <c r="F11251">
        <f t="shared" si="175"/>
        <v>1242.28</v>
      </c>
    </row>
    <row r="11252" spans="1:6">
      <c r="A11252" s="4">
        <v>11251</v>
      </c>
      <c r="B11252" s="5">
        <v>4</v>
      </c>
      <c r="C11252" s="6">
        <v>4308</v>
      </c>
      <c r="D11252" s="6">
        <v>4757</v>
      </c>
      <c r="E11252">
        <f>VLOOKUP(Чек_позиція!C11252,Товар!A:G,7,FALSE)</f>
        <v>321.83999999999997</v>
      </c>
      <c r="F11252">
        <f t="shared" si="175"/>
        <v>1287.3599999999999</v>
      </c>
    </row>
    <row r="11253" spans="1:6">
      <c r="A11253" s="4">
        <v>11252</v>
      </c>
      <c r="B11253" s="5">
        <v>2</v>
      </c>
      <c r="C11253" s="6">
        <v>7961</v>
      </c>
      <c r="D11253" s="6">
        <v>4757</v>
      </c>
      <c r="E11253">
        <f>VLOOKUP(Чек_позиція!C11253,Товар!A:G,7,FALSE)</f>
        <v>129.68</v>
      </c>
      <c r="F11253">
        <f t="shared" si="175"/>
        <v>259.36</v>
      </c>
    </row>
    <row r="11254" spans="1:6">
      <c r="A11254" s="4">
        <v>11253</v>
      </c>
      <c r="B11254" s="5">
        <v>1</v>
      </c>
      <c r="C11254" s="6">
        <v>3266</v>
      </c>
      <c r="D11254" s="6">
        <v>4757</v>
      </c>
      <c r="E11254">
        <f>VLOOKUP(Чек_позиція!C11254,Товар!A:G,7,FALSE)</f>
        <v>44.1</v>
      </c>
      <c r="F11254">
        <f t="shared" si="175"/>
        <v>44.1</v>
      </c>
    </row>
    <row r="11255" spans="1:6">
      <c r="A11255" s="4">
        <v>11254</v>
      </c>
      <c r="B11255" s="5">
        <v>1</v>
      </c>
      <c r="C11255" s="6">
        <v>98</v>
      </c>
      <c r="D11255" s="6">
        <v>4757</v>
      </c>
      <c r="E11255">
        <f>VLOOKUP(Чек_позиція!C11255,Товар!A:G,7,FALSE)</f>
        <v>432.14</v>
      </c>
      <c r="F11255">
        <f t="shared" si="175"/>
        <v>432.14</v>
      </c>
    </row>
    <row r="11256" spans="1:6">
      <c r="A11256" s="4">
        <v>11255</v>
      </c>
      <c r="B11256" s="5">
        <v>2</v>
      </c>
      <c r="C11256" s="6">
        <v>1892</v>
      </c>
      <c r="D11256" s="6">
        <v>4757</v>
      </c>
      <c r="E11256">
        <f>VLOOKUP(Чек_позиція!C11256,Товар!A:G,7,FALSE)</f>
        <v>726.56</v>
      </c>
      <c r="F11256">
        <f t="shared" si="175"/>
        <v>1453.12</v>
      </c>
    </row>
    <row r="11257" spans="1:6">
      <c r="A11257" s="4">
        <v>11256</v>
      </c>
      <c r="B11257" s="5">
        <v>4</v>
      </c>
      <c r="C11257" s="6">
        <v>3741</v>
      </c>
      <c r="D11257" s="6">
        <v>4758</v>
      </c>
      <c r="E11257">
        <f>VLOOKUP(Чек_позиція!C11257,Товар!A:G,7,FALSE)</f>
        <v>863.71</v>
      </c>
      <c r="F11257">
        <f t="shared" si="175"/>
        <v>3454.84</v>
      </c>
    </row>
    <row r="11258" spans="1:6">
      <c r="A11258" s="4">
        <v>11257</v>
      </c>
      <c r="B11258" s="5">
        <v>4</v>
      </c>
      <c r="C11258" s="6">
        <v>6742</v>
      </c>
      <c r="D11258" s="6">
        <v>4759</v>
      </c>
      <c r="E11258">
        <f>VLOOKUP(Чек_позиція!C11258,Товар!A:G,7,FALSE)</f>
        <v>90.15</v>
      </c>
      <c r="F11258">
        <f t="shared" si="175"/>
        <v>360.6</v>
      </c>
    </row>
    <row r="11259" spans="1:6">
      <c r="A11259" s="4">
        <v>11258</v>
      </c>
      <c r="B11259" s="5">
        <v>2</v>
      </c>
      <c r="C11259" s="6">
        <v>3179</v>
      </c>
      <c r="D11259" s="6">
        <v>4759</v>
      </c>
      <c r="E11259">
        <f>VLOOKUP(Чек_позиція!C11259,Товар!A:G,7,FALSE)</f>
        <v>158.1</v>
      </c>
      <c r="F11259">
        <f t="shared" si="175"/>
        <v>316.2</v>
      </c>
    </row>
    <row r="11260" spans="1:6">
      <c r="A11260" s="4">
        <v>11259</v>
      </c>
      <c r="B11260" s="5">
        <v>1</v>
      </c>
      <c r="C11260" s="6">
        <v>7088</v>
      </c>
      <c r="D11260" s="6">
        <v>4759</v>
      </c>
      <c r="E11260">
        <f>VLOOKUP(Чек_позиція!C11260,Товар!A:G,7,FALSE)</f>
        <v>470.41</v>
      </c>
      <c r="F11260">
        <f t="shared" si="175"/>
        <v>470.41</v>
      </c>
    </row>
    <row r="11261" spans="1:6">
      <c r="A11261" s="4">
        <v>11260</v>
      </c>
      <c r="B11261" s="5">
        <v>3</v>
      </c>
      <c r="C11261" s="6">
        <v>5758</v>
      </c>
      <c r="D11261" s="6">
        <v>4760</v>
      </c>
      <c r="E11261">
        <f>VLOOKUP(Чек_позиція!C11261,Товар!A:G,7,FALSE)</f>
        <v>527.80999999999995</v>
      </c>
      <c r="F11261">
        <f t="shared" si="175"/>
        <v>1583.4299999999998</v>
      </c>
    </row>
    <row r="11262" spans="1:6">
      <c r="A11262" s="4">
        <v>11261</v>
      </c>
      <c r="B11262" s="5">
        <v>1</v>
      </c>
      <c r="C11262" s="6">
        <v>5032</v>
      </c>
      <c r="D11262" s="6">
        <v>4760</v>
      </c>
      <c r="E11262">
        <f>VLOOKUP(Чек_позиція!C11262,Товар!A:G,7,FALSE)</f>
        <v>769.97</v>
      </c>
      <c r="F11262">
        <f t="shared" si="175"/>
        <v>769.97</v>
      </c>
    </row>
    <row r="11263" spans="1:6">
      <c r="A11263" s="4">
        <v>11262</v>
      </c>
      <c r="B11263" s="5">
        <v>3</v>
      </c>
      <c r="C11263" s="6">
        <v>2276</v>
      </c>
      <c r="D11263" s="6">
        <v>4760</v>
      </c>
      <c r="E11263">
        <f>VLOOKUP(Чек_позиція!C11263,Товар!A:G,7,FALSE)</f>
        <v>673.38</v>
      </c>
      <c r="F11263">
        <f t="shared" si="175"/>
        <v>2020.1399999999999</v>
      </c>
    </row>
    <row r="11264" spans="1:6">
      <c r="A11264" s="4">
        <v>11263</v>
      </c>
      <c r="B11264" s="5">
        <v>2</v>
      </c>
      <c r="C11264" s="6">
        <v>3078</v>
      </c>
      <c r="D11264" s="6">
        <v>4760</v>
      </c>
      <c r="E11264">
        <f>VLOOKUP(Чек_позиція!C11264,Товар!A:G,7,FALSE)</f>
        <v>111.1</v>
      </c>
      <c r="F11264">
        <f t="shared" si="175"/>
        <v>222.2</v>
      </c>
    </row>
    <row r="11265" spans="1:6">
      <c r="A11265" s="4">
        <v>11264</v>
      </c>
      <c r="B11265" s="5">
        <v>4</v>
      </c>
      <c r="C11265" s="6">
        <v>8094</v>
      </c>
      <c r="D11265" s="6">
        <v>4760</v>
      </c>
      <c r="E11265">
        <f>VLOOKUP(Чек_позиція!C11265,Товар!A:G,7,FALSE)</f>
        <v>647.41999999999996</v>
      </c>
      <c r="F11265">
        <f t="shared" si="175"/>
        <v>2589.6799999999998</v>
      </c>
    </row>
    <row r="11266" spans="1:6">
      <c r="A11266" s="4">
        <v>11265</v>
      </c>
      <c r="B11266" s="5">
        <v>3</v>
      </c>
      <c r="C11266" s="6">
        <v>2499</v>
      </c>
      <c r="D11266" s="6">
        <v>4761</v>
      </c>
      <c r="E11266">
        <f>VLOOKUP(Чек_позиція!C11266,Товар!A:G,7,FALSE)</f>
        <v>829.75</v>
      </c>
      <c r="F11266">
        <f t="shared" si="175"/>
        <v>2489.25</v>
      </c>
    </row>
    <row r="11267" spans="1:6">
      <c r="A11267" s="4">
        <v>11266</v>
      </c>
      <c r="B11267" s="5">
        <v>1</v>
      </c>
      <c r="C11267" s="6">
        <v>3089</v>
      </c>
      <c r="D11267" s="6">
        <v>4761</v>
      </c>
      <c r="E11267">
        <f>VLOOKUP(Чек_позиція!C11267,Товар!A:G,7,FALSE)</f>
        <v>844.99</v>
      </c>
      <c r="F11267">
        <f t="shared" ref="F11267:F11330" si="176">B11267*E11267</f>
        <v>844.99</v>
      </c>
    </row>
    <row r="11268" spans="1:6">
      <c r="A11268" s="4">
        <v>11267</v>
      </c>
      <c r="B11268" s="5">
        <v>3</v>
      </c>
      <c r="C11268" s="6">
        <v>8007</v>
      </c>
      <c r="D11268" s="6">
        <v>4762</v>
      </c>
      <c r="E11268">
        <f>VLOOKUP(Чек_позиція!C11268,Товар!A:G,7,FALSE)</f>
        <v>469.73</v>
      </c>
      <c r="F11268">
        <f t="shared" si="176"/>
        <v>1409.19</v>
      </c>
    </row>
    <row r="11269" spans="1:6">
      <c r="A11269" s="4">
        <v>11268</v>
      </c>
      <c r="B11269" s="5">
        <v>2</v>
      </c>
      <c r="C11269" s="6">
        <v>8305</v>
      </c>
      <c r="D11269" s="6">
        <v>4762</v>
      </c>
      <c r="E11269">
        <f>VLOOKUP(Чек_позиція!C11269,Товар!A:G,7,FALSE)</f>
        <v>867.54</v>
      </c>
      <c r="F11269">
        <f t="shared" si="176"/>
        <v>1735.08</v>
      </c>
    </row>
    <row r="11270" spans="1:6">
      <c r="A11270" s="4">
        <v>11269</v>
      </c>
      <c r="B11270" s="5">
        <v>4</v>
      </c>
      <c r="C11270" s="6">
        <v>8318</v>
      </c>
      <c r="D11270" s="6">
        <v>4762</v>
      </c>
      <c r="E11270">
        <f>VLOOKUP(Чек_позиція!C11270,Товар!A:G,7,FALSE)</f>
        <v>702.17</v>
      </c>
      <c r="F11270">
        <f t="shared" si="176"/>
        <v>2808.68</v>
      </c>
    </row>
    <row r="11271" spans="1:6">
      <c r="A11271" s="4">
        <v>11270</v>
      </c>
      <c r="B11271" s="5">
        <v>4</v>
      </c>
      <c r="C11271" s="6">
        <v>5325</v>
      </c>
      <c r="D11271" s="6">
        <v>4762</v>
      </c>
      <c r="E11271">
        <f>VLOOKUP(Чек_позиція!C11271,Товар!A:G,7,FALSE)</f>
        <v>730.55</v>
      </c>
      <c r="F11271">
        <f t="shared" si="176"/>
        <v>2922.2</v>
      </c>
    </row>
    <row r="11272" spans="1:6">
      <c r="A11272" s="4">
        <v>11271</v>
      </c>
      <c r="B11272" s="5">
        <v>3</v>
      </c>
      <c r="C11272" s="6">
        <v>8817</v>
      </c>
      <c r="D11272" s="6">
        <v>4762</v>
      </c>
      <c r="E11272">
        <f>VLOOKUP(Чек_позиція!C11272,Товар!A:G,7,FALSE)</f>
        <v>468.51</v>
      </c>
      <c r="F11272">
        <f t="shared" si="176"/>
        <v>1405.53</v>
      </c>
    </row>
    <row r="11273" spans="1:6">
      <c r="A11273" s="4">
        <v>11272</v>
      </c>
      <c r="B11273" s="5">
        <v>2</v>
      </c>
      <c r="C11273" s="6">
        <v>7015</v>
      </c>
      <c r="D11273" s="6">
        <v>4763</v>
      </c>
      <c r="E11273">
        <f>VLOOKUP(Чек_позиція!C11273,Товар!A:G,7,FALSE)</f>
        <v>392.75</v>
      </c>
      <c r="F11273">
        <f t="shared" si="176"/>
        <v>785.5</v>
      </c>
    </row>
    <row r="11274" spans="1:6">
      <c r="A11274" s="4">
        <v>11273</v>
      </c>
      <c r="B11274" s="5">
        <v>2</v>
      </c>
      <c r="C11274" s="6">
        <v>3563</v>
      </c>
      <c r="D11274" s="6">
        <v>4763</v>
      </c>
      <c r="E11274">
        <f>VLOOKUP(Чек_позиція!C11274,Товар!A:G,7,FALSE)</f>
        <v>458.82</v>
      </c>
      <c r="F11274">
        <f t="shared" si="176"/>
        <v>917.64</v>
      </c>
    </row>
    <row r="11275" spans="1:6">
      <c r="A11275" s="4">
        <v>11274</v>
      </c>
      <c r="B11275" s="5">
        <v>4</v>
      </c>
      <c r="C11275" s="6">
        <v>5635</v>
      </c>
      <c r="D11275" s="6">
        <v>4763</v>
      </c>
      <c r="E11275">
        <f>VLOOKUP(Чек_позиція!C11275,Товар!A:G,7,FALSE)</f>
        <v>417.94</v>
      </c>
      <c r="F11275">
        <f t="shared" si="176"/>
        <v>1671.76</v>
      </c>
    </row>
    <row r="11276" spans="1:6">
      <c r="A11276" s="4">
        <v>11275</v>
      </c>
      <c r="B11276" s="5">
        <v>3</v>
      </c>
      <c r="C11276" s="6">
        <v>4908</v>
      </c>
      <c r="D11276" s="6">
        <v>4763</v>
      </c>
      <c r="E11276">
        <f>VLOOKUP(Чек_позиція!C11276,Товар!A:G,7,FALSE)</f>
        <v>69.87</v>
      </c>
      <c r="F11276">
        <f t="shared" si="176"/>
        <v>209.61</v>
      </c>
    </row>
    <row r="11277" spans="1:6">
      <c r="A11277" s="4">
        <v>11276</v>
      </c>
      <c r="B11277" s="5">
        <v>1</v>
      </c>
      <c r="C11277" s="6">
        <v>9072</v>
      </c>
      <c r="D11277" s="6">
        <v>4763</v>
      </c>
      <c r="E11277">
        <f>VLOOKUP(Чек_позиція!C11277,Товар!A:G,7,FALSE)</f>
        <v>162.38999999999999</v>
      </c>
      <c r="F11277">
        <f t="shared" si="176"/>
        <v>162.38999999999999</v>
      </c>
    </row>
    <row r="11278" spans="1:6">
      <c r="A11278" s="4">
        <v>11277</v>
      </c>
      <c r="B11278" s="5">
        <v>1</v>
      </c>
      <c r="C11278" s="6">
        <v>7143</v>
      </c>
      <c r="D11278" s="6">
        <v>4764</v>
      </c>
      <c r="E11278">
        <f>VLOOKUP(Чек_позиція!C11278,Товар!A:G,7,FALSE)</f>
        <v>712.48</v>
      </c>
      <c r="F11278">
        <f t="shared" si="176"/>
        <v>712.48</v>
      </c>
    </row>
    <row r="11279" spans="1:6">
      <c r="A11279" s="4">
        <v>11278</v>
      </c>
      <c r="B11279" s="5">
        <v>3</v>
      </c>
      <c r="C11279" s="6">
        <v>9219</v>
      </c>
      <c r="D11279" s="6">
        <v>4764</v>
      </c>
      <c r="E11279">
        <f>VLOOKUP(Чек_позиція!C11279,Товар!A:G,7,FALSE)</f>
        <v>110.69</v>
      </c>
      <c r="F11279">
        <f t="shared" si="176"/>
        <v>332.07</v>
      </c>
    </row>
    <row r="11280" spans="1:6">
      <c r="A11280" s="4">
        <v>11279</v>
      </c>
      <c r="B11280" s="5">
        <v>4</v>
      </c>
      <c r="C11280" s="6">
        <v>7654</v>
      </c>
      <c r="D11280" s="6">
        <v>4764</v>
      </c>
      <c r="E11280">
        <f>VLOOKUP(Чек_позиція!C11280,Товар!A:G,7,FALSE)</f>
        <v>258.76</v>
      </c>
      <c r="F11280">
        <f t="shared" si="176"/>
        <v>1035.04</v>
      </c>
    </row>
    <row r="11281" spans="1:6">
      <c r="A11281" s="4">
        <v>11280</v>
      </c>
      <c r="B11281" s="5">
        <v>2</v>
      </c>
      <c r="C11281" s="6">
        <v>6029</v>
      </c>
      <c r="D11281" s="6">
        <v>4764</v>
      </c>
      <c r="E11281">
        <f>VLOOKUP(Чек_позиція!C11281,Товар!A:G,7,FALSE)</f>
        <v>716.08</v>
      </c>
      <c r="F11281">
        <f t="shared" si="176"/>
        <v>1432.16</v>
      </c>
    </row>
    <row r="11282" spans="1:6">
      <c r="A11282" s="4">
        <v>11281</v>
      </c>
      <c r="B11282" s="5">
        <v>2</v>
      </c>
      <c r="C11282" s="6">
        <v>7251</v>
      </c>
      <c r="D11282" s="6">
        <v>4764</v>
      </c>
      <c r="E11282">
        <f>VLOOKUP(Чек_позиція!C11282,Товар!A:G,7,FALSE)</f>
        <v>362.52</v>
      </c>
      <c r="F11282">
        <f t="shared" si="176"/>
        <v>725.04</v>
      </c>
    </row>
    <row r="11283" spans="1:6">
      <c r="A11283" s="4">
        <v>11282</v>
      </c>
      <c r="B11283" s="5">
        <v>4</v>
      </c>
      <c r="C11283" s="6">
        <v>2383</v>
      </c>
      <c r="D11283" s="6">
        <v>4765</v>
      </c>
      <c r="E11283">
        <f>VLOOKUP(Чек_позиція!C11283,Товар!A:G,7,FALSE)</f>
        <v>747.27</v>
      </c>
      <c r="F11283">
        <f t="shared" si="176"/>
        <v>2989.08</v>
      </c>
    </row>
    <row r="11284" spans="1:6">
      <c r="A11284" s="4">
        <v>11283</v>
      </c>
      <c r="B11284" s="5">
        <v>4</v>
      </c>
      <c r="C11284" s="6">
        <v>5921</v>
      </c>
      <c r="D11284" s="6">
        <v>4765</v>
      </c>
      <c r="E11284">
        <f>VLOOKUP(Чек_позиція!C11284,Товар!A:G,7,FALSE)</f>
        <v>764.45</v>
      </c>
      <c r="F11284">
        <f t="shared" si="176"/>
        <v>3057.8</v>
      </c>
    </row>
    <row r="11285" spans="1:6">
      <c r="A11285" s="4">
        <v>11284</v>
      </c>
      <c r="B11285" s="5">
        <v>2</v>
      </c>
      <c r="C11285" s="6">
        <v>5781</v>
      </c>
      <c r="D11285" s="6">
        <v>4766</v>
      </c>
      <c r="E11285">
        <f>VLOOKUP(Чек_позиція!C11285,Товар!A:G,7,FALSE)</f>
        <v>786.46</v>
      </c>
      <c r="F11285">
        <f t="shared" si="176"/>
        <v>1572.92</v>
      </c>
    </row>
    <row r="11286" spans="1:6">
      <c r="A11286" s="4">
        <v>11285</v>
      </c>
      <c r="B11286" s="5">
        <v>1</v>
      </c>
      <c r="C11286" s="6">
        <v>3241</v>
      </c>
      <c r="D11286" s="6">
        <v>4766</v>
      </c>
      <c r="E11286">
        <f>VLOOKUP(Чек_позиція!C11286,Товар!A:G,7,FALSE)</f>
        <v>83.46</v>
      </c>
      <c r="F11286">
        <f t="shared" si="176"/>
        <v>83.46</v>
      </c>
    </row>
    <row r="11287" spans="1:6">
      <c r="A11287" s="4">
        <v>11286</v>
      </c>
      <c r="B11287" s="5">
        <v>4</v>
      </c>
      <c r="C11287" s="6">
        <v>4343</v>
      </c>
      <c r="D11287" s="6">
        <v>4766</v>
      </c>
      <c r="E11287">
        <f>VLOOKUP(Чек_позиція!C11287,Товар!A:G,7,FALSE)</f>
        <v>88.28</v>
      </c>
      <c r="F11287">
        <f t="shared" si="176"/>
        <v>353.12</v>
      </c>
    </row>
    <row r="11288" spans="1:6">
      <c r="A11288" s="4">
        <v>11287</v>
      </c>
      <c r="B11288" s="5">
        <v>2</v>
      </c>
      <c r="C11288" s="6">
        <v>3331</v>
      </c>
      <c r="D11288" s="6">
        <v>4767</v>
      </c>
      <c r="E11288">
        <f>VLOOKUP(Чек_позиція!C11288,Товар!A:G,7,FALSE)</f>
        <v>225.96</v>
      </c>
      <c r="F11288">
        <f t="shared" si="176"/>
        <v>451.92</v>
      </c>
    </row>
    <row r="11289" spans="1:6">
      <c r="A11289" s="4">
        <v>11288</v>
      </c>
      <c r="B11289" s="5">
        <v>2</v>
      </c>
      <c r="C11289" s="6">
        <v>8187</v>
      </c>
      <c r="D11289" s="6">
        <v>4767</v>
      </c>
      <c r="E11289">
        <f>VLOOKUP(Чек_позиція!C11289,Товар!A:G,7,FALSE)</f>
        <v>682.4</v>
      </c>
      <c r="F11289">
        <f t="shared" si="176"/>
        <v>1364.8</v>
      </c>
    </row>
    <row r="11290" spans="1:6">
      <c r="A11290" s="4">
        <v>11289</v>
      </c>
      <c r="B11290" s="5">
        <v>1</v>
      </c>
      <c r="C11290" s="6">
        <v>3473</v>
      </c>
      <c r="D11290" s="6">
        <v>4767</v>
      </c>
      <c r="E11290">
        <f>VLOOKUP(Чек_позиція!C11290,Товар!A:G,7,FALSE)</f>
        <v>168.03</v>
      </c>
      <c r="F11290">
        <f t="shared" si="176"/>
        <v>168.03</v>
      </c>
    </row>
    <row r="11291" spans="1:6">
      <c r="A11291" s="4">
        <v>11290</v>
      </c>
      <c r="B11291" s="5">
        <v>1</v>
      </c>
      <c r="C11291" s="6">
        <v>5359</v>
      </c>
      <c r="D11291" s="6">
        <v>4767</v>
      </c>
      <c r="E11291">
        <f>VLOOKUP(Чек_позиція!C11291,Товар!A:G,7,FALSE)</f>
        <v>67.540000000000006</v>
      </c>
      <c r="F11291">
        <f t="shared" si="176"/>
        <v>67.540000000000006</v>
      </c>
    </row>
    <row r="11292" spans="1:6">
      <c r="A11292" s="4">
        <v>11291</v>
      </c>
      <c r="B11292" s="5">
        <v>4</v>
      </c>
      <c r="C11292" s="6">
        <v>410</v>
      </c>
      <c r="D11292" s="6">
        <v>4768</v>
      </c>
      <c r="E11292">
        <f>VLOOKUP(Чек_позиція!C11292,Товар!A:G,7,FALSE)</f>
        <v>585.96</v>
      </c>
      <c r="F11292">
        <f t="shared" si="176"/>
        <v>2343.84</v>
      </c>
    </row>
    <row r="11293" spans="1:6">
      <c r="A11293" s="4">
        <v>11292</v>
      </c>
      <c r="B11293" s="5">
        <v>1</v>
      </c>
      <c r="C11293" s="6">
        <v>4222</v>
      </c>
      <c r="D11293" s="6">
        <v>4768</v>
      </c>
      <c r="E11293">
        <f>VLOOKUP(Чек_позиція!C11293,Товар!A:G,7,FALSE)</f>
        <v>441.88</v>
      </c>
      <c r="F11293">
        <f t="shared" si="176"/>
        <v>441.88</v>
      </c>
    </row>
    <row r="11294" spans="1:6">
      <c r="A11294" s="4">
        <v>11293</v>
      </c>
      <c r="B11294" s="5">
        <v>1</v>
      </c>
      <c r="C11294" s="6">
        <v>7724</v>
      </c>
      <c r="D11294" s="6">
        <v>4768</v>
      </c>
      <c r="E11294">
        <f>VLOOKUP(Чек_позиція!C11294,Товар!A:G,7,FALSE)</f>
        <v>184.96</v>
      </c>
      <c r="F11294">
        <f t="shared" si="176"/>
        <v>184.96</v>
      </c>
    </row>
    <row r="11295" spans="1:6">
      <c r="A11295" s="4">
        <v>11294</v>
      </c>
      <c r="B11295" s="5">
        <v>2</v>
      </c>
      <c r="C11295" s="6">
        <v>3570</v>
      </c>
      <c r="D11295" s="6">
        <v>4769</v>
      </c>
      <c r="E11295">
        <f>VLOOKUP(Чек_позиція!C11295,Товар!A:G,7,FALSE)</f>
        <v>761.88</v>
      </c>
      <c r="F11295">
        <f t="shared" si="176"/>
        <v>1523.76</v>
      </c>
    </row>
    <row r="11296" spans="1:6">
      <c r="A11296" s="4">
        <v>11295</v>
      </c>
      <c r="B11296" s="5">
        <v>1</v>
      </c>
      <c r="C11296" s="6">
        <v>5970</v>
      </c>
      <c r="D11296" s="6">
        <v>4769</v>
      </c>
      <c r="E11296">
        <f>VLOOKUP(Чек_позиція!C11296,Товар!A:G,7,FALSE)</f>
        <v>747.37</v>
      </c>
      <c r="F11296">
        <f t="shared" si="176"/>
        <v>747.37</v>
      </c>
    </row>
    <row r="11297" spans="1:6">
      <c r="A11297" s="4">
        <v>11296</v>
      </c>
      <c r="B11297" s="5">
        <v>2</v>
      </c>
      <c r="C11297" s="6">
        <v>8151</v>
      </c>
      <c r="D11297" s="6">
        <v>4769</v>
      </c>
      <c r="E11297">
        <f>VLOOKUP(Чек_позиція!C11297,Товар!A:G,7,FALSE)</f>
        <v>222.23</v>
      </c>
      <c r="F11297">
        <f t="shared" si="176"/>
        <v>444.46</v>
      </c>
    </row>
    <row r="11298" spans="1:6">
      <c r="A11298" s="4">
        <v>11297</v>
      </c>
      <c r="B11298" s="5">
        <v>3</v>
      </c>
      <c r="C11298" s="6">
        <v>834</v>
      </c>
      <c r="D11298" s="6">
        <v>4770</v>
      </c>
      <c r="E11298">
        <f>VLOOKUP(Чек_позиція!C11298,Товар!A:G,7,FALSE)</f>
        <v>784.64</v>
      </c>
      <c r="F11298">
        <f t="shared" si="176"/>
        <v>2353.92</v>
      </c>
    </row>
    <row r="11299" spans="1:6">
      <c r="A11299" s="4">
        <v>11298</v>
      </c>
      <c r="B11299" s="5">
        <v>4</v>
      </c>
      <c r="C11299" s="6">
        <v>595</v>
      </c>
      <c r="D11299" s="6">
        <v>4770</v>
      </c>
      <c r="E11299">
        <f>VLOOKUP(Чек_позиція!C11299,Товар!A:G,7,FALSE)</f>
        <v>582.14</v>
      </c>
      <c r="F11299">
        <f t="shared" si="176"/>
        <v>2328.56</v>
      </c>
    </row>
    <row r="11300" spans="1:6">
      <c r="A11300" s="4">
        <v>11299</v>
      </c>
      <c r="B11300" s="5">
        <v>4</v>
      </c>
      <c r="C11300" s="6">
        <v>1940</v>
      </c>
      <c r="D11300" s="6">
        <v>4770</v>
      </c>
      <c r="E11300">
        <f>VLOOKUP(Чек_позиція!C11300,Товар!A:G,7,FALSE)</f>
        <v>93.16</v>
      </c>
      <c r="F11300">
        <f t="shared" si="176"/>
        <v>372.64</v>
      </c>
    </row>
    <row r="11301" spans="1:6">
      <c r="A11301" s="4">
        <v>11300</v>
      </c>
      <c r="B11301" s="5">
        <v>3</v>
      </c>
      <c r="C11301" s="6">
        <v>5865</v>
      </c>
      <c r="D11301" s="6">
        <v>4770</v>
      </c>
      <c r="E11301">
        <f>VLOOKUP(Чек_позиція!C11301,Товар!A:G,7,FALSE)</f>
        <v>780.82</v>
      </c>
      <c r="F11301">
        <f t="shared" si="176"/>
        <v>2342.46</v>
      </c>
    </row>
    <row r="11302" spans="1:6">
      <c r="A11302" s="4">
        <v>11301</v>
      </c>
      <c r="B11302" s="5">
        <v>2</v>
      </c>
      <c r="C11302" s="6">
        <v>183</v>
      </c>
      <c r="D11302" s="6">
        <v>4771</v>
      </c>
      <c r="E11302">
        <f>VLOOKUP(Чек_позиція!C11302,Товар!A:G,7,FALSE)</f>
        <v>574.20000000000005</v>
      </c>
      <c r="F11302">
        <f t="shared" si="176"/>
        <v>1148.4000000000001</v>
      </c>
    </row>
    <row r="11303" spans="1:6">
      <c r="A11303" s="4">
        <v>11302</v>
      </c>
      <c r="B11303" s="5">
        <v>2</v>
      </c>
      <c r="C11303" s="6">
        <v>2853</v>
      </c>
      <c r="D11303" s="6">
        <v>4771</v>
      </c>
      <c r="E11303">
        <f>VLOOKUP(Чек_позиція!C11303,Товар!A:G,7,FALSE)</f>
        <v>813.44</v>
      </c>
      <c r="F11303">
        <f t="shared" si="176"/>
        <v>1626.88</v>
      </c>
    </row>
    <row r="11304" spans="1:6">
      <c r="A11304" s="4">
        <v>11303</v>
      </c>
      <c r="B11304" s="5">
        <v>4</v>
      </c>
      <c r="C11304" s="6">
        <v>5839</v>
      </c>
      <c r="D11304" s="6">
        <v>4771</v>
      </c>
      <c r="E11304">
        <f>VLOOKUP(Чек_позиція!C11304,Товар!A:G,7,FALSE)</f>
        <v>593.89</v>
      </c>
      <c r="F11304">
        <f t="shared" si="176"/>
        <v>2375.56</v>
      </c>
    </row>
    <row r="11305" spans="1:6">
      <c r="A11305" s="4">
        <v>11304</v>
      </c>
      <c r="B11305" s="5">
        <v>3</v>
      </c>
      <c r="C11305" s="6">
        <v>5882</v>
      </c>
      <c r="D11305" s="6">
        <v>4771</v>
      </c>
      <c r="E11305">
        <f>VLOOKUP(Чек_позиція!C11305,Товар!A:G,7,FALSE)</f>
        <v>296.66000000000003</v>
      </c>
      <c r="F11305">
        <f t="shared" si="176"/>
        <v>889.98</v>
      </c>
    </row>
    <row r="11306" spans="1:6">
      <c r="A11306" s="4">
        <v>11305</v>
      </c>
      <c r="B11306" s="5">
        <v>3</v>
      </c>
      <c r="C11306" s="6">
        <v>9926</v>
      </c>
      <c r="D11306" s="6">
        <v>4771</v>
      </c>
      <c r="E11306">
        <f>VLOOKUP(Чек_позиція!C11306,Товар!A:G,7,FALSE)</f>
        <v>610.53</v>
      </c>
      <c r="F11306">
        <f t="shared" si="176"/>
        <v>1831.59</v>
      </c>
    </row>
    <row r="11307" spans="1:6">
      <c r="A11307" s="4">
        <v>11306</v>
      </c>
      <c r="B11307" s="5">
        <v>2</v>
      </c>
      <c r="C11307" s="6">
        <v>9090</v>
      </c>
      <c r="D11307" s="6">
        <v>4772</v>
      </c>
      <c r="E11307">
        <f>VLOOKUP(Чек_позиція!C11307,Товар!A:G,7,FALSE)</f>
        <v>579.41</v>
      </c>
      <c r="F11307">
        <f t="shared" si="176"/>
        <v>1158.82</v>
      </c>
    </row>
    <row r="11308" spans="1:6">
      <c r="A11308" s="4">
        <v>11307</v>
      </c>
      <c r="B11308" s="5">
        <v>1</v>
      </c>
      <c r="C11308" s="6">
        <v>3437</v>
      </c>
      <c r="D11308" s="6">
        <v>4772</v>
      </c>
      <c r="E11308">
        <f>VLOOKUP(Чек_позиція!C11308,Товар!A:G,7,FALSE)</f>
        <v>340.89</v>
      </c>
      <c r="F11308">
        <f t="shared" si="176"/>
        <v>340.89</v>
      </c>
    </row>
    <row r="11309" spans="1:6">
      <c r="A11309" s="4">
        <v>11308</v>
      </c>
      <c r="B11309" s="5">
        <v>1</v>
      </c>
      <c r="C11309" s="6">
        <v>8342</v>
      </c>
      <c r="D11309" s="6">
        <v>4772</v>
      </c>
      <c r="E11309">
        <f>VLOOKUP(Чек_позиція!C11309,Товар!A:G,7,FALSE)</f>
        <v>292.10000000000002</v>
      </c>
      <c r="F11309">
        <f t="shared" si="176"/>
        <v>292.10000000000002</v>
      </c>
    </row>
    <row r="11310" spans="1:6">
      <c r="A11310" s="4">
        <v>11309</v>
      </c>
      <c r="B11310" s="5">
        <v>2</v>
      </c>
      <c r="C11310" s="6">
        <v>4972</v>
      </c>
      <c r="D11310" s="6">
        <v>4772</v>
      </c>
      <c r="E11310">
        <f>VLOOKUP(Чек_позиція!C11310,Товар!A:G,7,FALSE)</f>
        <v>902.71</v>
      </c>
      <c r="F11310">
        <f t="shared" si="176"/>
        <v>1805.42</v>
      </c>
    </row>
    <row r="11311" spans="1:6">
      <c r="A11311" s="4">
        <v>11310</v>
      </c>
      <c r="B11311" s="5">
        <v>3</v>
      </c>
      <c r="C11311" s="6">
        <v>457</v>
      </c>
      <c r="D11311" s="6">
        <v>4773</v>
      </c>
      <c r="E11311">
        <f>VLOOKUP(Чек_позиція!C11311,Товар!A:G,7,FALSE)</f>
        <v>186.47</v>
      </c>
      <c r="F11311">
        <f t="shared" si="176"/>
        <v>559.41</v>
      </c>
    </row>
    <row r="11312" spans="1:6">
      <c r="A11312" s="4">
        <v>11311</v>
      </c>
      <c r="B11312" s="5">
        <v>4</v>
      </c>
      <c r="C11312" s="6">
        <v>5205</v>
      </c>
      <c r="D11312" s="6">
        <v>4773</v>
      </c>
      <c r="E11312">
        <f>VLOOKUP(Чек_позиція!C11312,Товар!A:G,7,FALSE)</f>
        <v>74.19</v>
      </c>
      <c r="F11312">
        <f t="shared" si="176"/>
        <v>296.76</v>
      </c>
    </row>
    <row r="11313" spans="1:6">
      <c r="A11313" s="4">
        <v>11312</v>
      </c>
      <c r="B11313" s="5">
        <v>4</v>
      </c>
      <c r="C11313" s="6">
        <v>4414</v>
      </c>
      <c r="D11313" s="6">
        <v>4773</v>
      </c>
      <c r="E11313">
        <f>VLOOKUP(Чек_позиція!C11313,Товар!A:G,7,FALSE)</f>
        <v>855.94</v>
      </c>
      <c r="F11313">
        <f t="shared" si="176"/>
        <v>3423.76</v>
      </c>
    </row>
    <row r="11314" spans="1:6">
      <c r="A11314" s="4">
        <v>11313</v>
      </c>
      <c r="B11314" s="5">
        <v>4</v>
      </c>
      <c r="C11314" s="6">
        <v>1860</v>
      </c>
      <c r="D11314" s="6">
        <v>4773</v>
      </c>
      <c r="E11314">
        <f>VLOOKUP(Чек_позиція!C11314,Товар!A:G,7,FALSE)</f>
        <v>592.03</v>
      </c>
      <c r="F11314">
        <f t="shared" si="176"/>
        <v>2368.12</v>
      </c>
    </row>
    <row r="11315" spans="1:6">
      <c r="A11315" s="4">
        <v>11314</v>
      </c>
      <c r="B11315" s="5">
        <v>2</v>
      </c>
      <c r="C11315" s="6">
        <v>9216</v>
      </c>
      <c r="D11315" s="6">
        <v>4774</v>
      </c>
      <c r="E11315">
        <f>VLOOKUP(Чек_позиція!C11315,Товар!A:G,7,FALSE)</f>
        <v>362.93</v>
      </c>
      <c r="F11315">
        <f t="shared" si="176"/>
        <v>725.86</v>
      </c>
    </row>
    <row r="11316" spans="1:6">
      <c r="A11316" s="4">
        <v>11315</v>
      </c>
      <c r="B11316" s="5">
        <v>4</v>
      </c>
      <c r="C11316" s="6">
        <v>7229</v>
      </c>
      <c r="D11316" s="6">
        <v>4774</v>
      </c>
      <c r="E11316">
        <f>VLOOKUP(Чек_позиція!C11316,Товар!A:G,7,FALSE)</f>
        <v>914.18</v>
      </c>
      <c r="F11316">
        <f t="shared" si="176"/>
        <v>3656.72</v>
      </c>
    </row>
    <row r="11317" spans="1:6">
      <c r="A11317" s="4">
        <v>11316</v>
      </c>
      <c r="B11317" s="5">
        <v>2</v>
      </c>
      <c r="C11317" s="6">
        <v>2372</v>
      </c>
      <c r="D11317" s="6">
        <v>4774</v>
      </c>
      <c r="E11317">
        <f>VLOOKUP(Чек_позиція!C11317,Товар!A:G,7,FALSE)</f>
        <v>603.09</v>
      </c>
      <c r="F11317">
        <f t="shared" si="176"/>
        <v>1206.18</v>
      </c>
    </row>
    <row r="11318" spans="1:6">
      <c r="A11318" s="4">
        <v>11317</v>
      </c>
      <c r="B11318" s="5">
        <v>3</v>
      </c>
      <c r="C11318" s="6">
        <v>5377</v>
      </c>
      <c r="D11318" s="6">
        <v>4774</v>
      </c>
      <c r="E11318">
        <f>VLOOKUP(Чек_позиція!C11318,Товар!A:G,7,FALSE)</f>
        <v>721.1</v>
      </c>
      <c r="F11318">
        <f t="shared" si="176"/>
        <v>2163.3000000000002</v>
      </c>
    </row>
    <row r="11319" spans="1:6">
      <c r="A11319" s="4">
        <v>11318</v>
      </c>
      <c r="B11319" s="5">
        <v>1</v>
      </c>
      <c r="C11319" s="6">
        <v>9022</v>
      </c>
      <c r="D11319" s="6">
        <v>4774</v>
      </c>
      <c r="E11319">
        <f>VLOOKUP(Чек_позиція!C11319,Товар!A:G,7,FALSE)</f>
        <v>116.48</v>
      </c>
      <c r="F11319">
        <f t="shared" si="176"/>
        <v>116.48</v>
      </c>
    </row>
    <row r="11320" spans="1:6">
      <c r="A11320" s="4">
        <v>11319</v>
      </c>
      <c r="B11320" s="5">
        <v>1</v>
      </c>
      <c r="C11320" s="6">
        <v>8251</v>
      </c>
      <c r="D11320" s="6">
        <v>4775</v>
      </c>
      <c r="E11320">
        <f>VLOOKUP(Чек_позиція!C11320,Товар!A:G,7,FALSE)</f>
        <v>199.44</v>
      </c>
      <c r="F11320">
        <f t="shared" si="176"/>
        <v>199.44</v>
      </c>
    </row>
    <row r="11321" spans="1:6">
      <c r="A11321" s="4">
        <v>11320</v>
      </c>
      <c r="B11321" s="5">
        <v>4</v>
      </c>
      <c r="C11321" s="6">
        <v>5042</v>
      </c>
      <c r="D11321" s="6">
        <v>4776</v>
      </c>
      <c r="E11321">
        <f>VLOOKUP(Чек_позиція!C11321,Товар!A:G,7,FALSE)</f>
        <v>231.44</v>
      </c>
      <c r="F11321">
        <f t="shared" si="176"/>
        <v>925.76</v>
      </c>
    </row>
    <row r="11322" spans="1:6">
      <c r="A11322" s="4">
        <v>11321</v>
      </c>
      <c r="B11322" s="5">
        <v>1</v>
      </c>
      <c r="C11322" s="6">
        <v>6778</v>
      </c>
      <c r="D11322" s="6">
        <v>4776</v>
      </c>
      <c r="E11322">
        <f>VLOOKUP(Чек_позиція!C11322,Товар!A:G,7,FALSE)</f>
        <v>545.04999999999995</v>
      </c>
      <c r="F11322">
        <f t="shared" si="176"/>
        <v>545.04999999999995</v>
      </c>
    </row>
    <row r="11323" spans="1:6">
      <c r="A11323" s="4">
        <v>11322</v>
      </c>
      <c r="B11323" s="5">
        <v>3</v>
      </c>
      <c r="C11323" s="6">
        <v>7880</v>
      </c>
      <c r="D11323" s="6">
        <v>4776</v>
      </c>
      <c r="E11323">
        <f>VLOOKUP(Чек_позиція!C11323,Товар!A:G,7,FALSE)</f>
        <v>387.18</v>
      </c>
      <c r="F11323">
        <f t="shared" si="176"/>
        <v>1161.54</v>
      </c>
    </row>
    <row r="11324" spans="1:6">
      <c r="A11324" s="4">
        <v>11323</v>
      </c>
      <c r="B11324" s="5">
        <v>4</v>
      </c>
      <c r="C11324" s="6">
        <v>479</v>
      </c>
      <c r="D11324" s="6">
        <v>4777</v>
      </c>
      <c r="E11324">
        <f>VLOOKUP(Чек_позиція!C11324,Товар!A:G,7,FALSE)</f>
        <v>440.31</v>
      </c>
      <c r="F11324">
        <f t="shared" si="176"/>
        <v>1761.24</v>
      </c>
    </row>
    <row r="11325" spans="1:6">
      <c r="A11325" s="4">
        <v>11324</v>
      </c>
      <c r="B11325" s="5">
        <v>1</v>
      </c>
      <c r="C11325" s="6">
        <v>2164</v>
      </c>
      <c r="D11325" s="6">
        <v>4777</v>
      </c>
      <c r="E11325">
        <f>VLOOKUP(Чек_позиція!C11325,Товар!A:G,7,FALSE)</f>
        <v>463.23</v>
      </c>
      <c r="F11325">
        <f t="shared" si="176"/>
        <v>463.23</v>
      </c>
    </row>
    <row r="11326" spans="1:6">
      <c r="A11326" s="4">
        <v>11325</v>
      </c>
      <c r="B11326" s="5">
        <v>1</v>
      </c>
      <c r="C11326" s="6">
        <v>9279</v>
      </c>
      <c r="D11326" s="6">
        <v>4777</v>
      </c>
      <c r="E11326">
        <f>VLOOKUP(Чек_позиція!C11326,Товар!A:G,7,FALSE)</f>
        <v>334.02</v>
      </c>
      <c r="F11326">
        <f t="shared" si="176"/>
        <v>334.02</v>
      </c>
    </row>
    <row r="11327" spans="1:6">
      <c r="A11327" s="4">
        <v>11326</v>
      </c>
      <c r="B11327" s="5">
        <v>3</v>
      </c>
      <c r="C11327" s="6">
        <v>3416</v>
      </c>
      <c r="D11327" s="6">
        <v>4777</v>
      </c>
      <c r="E11327">
        <f>VLOOKUP(Чек_позиція!C11327,Товар!A:G,7,FALSE)</f>
        <v>659.69</v>
      </c>
      <c r="F11327">
        <f t="shared" si="176"/>
        <v>1979.0700000000002</v>
      </c>
    </row>
    <row r="11328" spans="1:6">
      <c r="A11328" s="4">
        <v>11327</v>
      </c>
      <c r="B11328" s="5">
        <v>3</v>
      </c>
      <c r="C11328" s="6">
        <v>8822</v>
      </c>
      <c r="D11328" s="6">
        <v>4777</v>
      </c>
      <c r="E11328">
        <f>VLOOKUP(Чек_позиція!C11328,Товар!A:G,7,FALSE)</f>
        <v>901.95</v>
      </c>
      <c r="F11328">
        <f t="shared" si="176"/>
        <v>2705.8500000000004</v>
      </c>
    </row>
    <row r="11329" spans="1:6">
      <c r="A11329" s="4">
        <v>11328</v>
      </c>
      <c r="B11329" s="5">
        <v>2</v>
      </c>
      <c r="C11329" s="6">
        <v>2638</v>
      </c>
      <c r="D11329" s="6">
        <v>4778</v>
      </c>
      <c r="E11329">
        <f>VLOOKUP(Чек_позиція!C11329,Товар!A:G,7,FALSE)</f>
        <v>630.30999999999995</v>
      </c>
      <c r="F11329">
        <f t="shared" si="176"/>
        <v>1260.6199999999999</v>
      </c>
    </row>
    <row r="11330" spans="1:6">
      <c r="A11330" s="4">
        <v>11329</v>
      </c>
      <c r="B11330" s="5">
        <v>1</v>
      </c>
      <c r="C11330" s="6">
        <v>6674</v>
      </c>
      <c r="D11330" s="6">
        <v>4778</v>
      </c>
      <c r="E11330">
        <f>VLOOKUP(Чек_позиція!C11330,Товар!A:G,7,FALSE)</f>
        <v>278.75</v>
      </c>
      <c r="F11330">
        <f t="shared" si="176"/>
        <v>278.75</v>
      </c>
    </row>
    <row r="11331" spans="1:6">
      <c r="A11331" s="4">
        <v>11330</v>
      </c>
      <c r="B11331" s="5">
        <v>2</v>
      </c>
      <c r="C11331" s="6">
        <v>4993</v>
      </c>
      <c r="D11331" s="6">
        <v>4778</v>
      </c>
      <c r="E11331">
        <f>VLOOKUP(Чек_позиція!C11331,Товар!A:G,7,FALSE)</f>
        <v>606.63</v>
      </c>
      <c r="F11331">
        <f t="shared" ref="F11331:F11394" si="177">B11331*E11331</f>
        <v>1213.26</v>
      </c>
    </row>
    <row r="11332" spans="1:6">
      <c r="A11332" s="4">
        <v>11331</v>
      </c>
      <c r="B11332" s="5">
        <v>3</v>
      </c>
      <c r="C11332" s="6">
        <v>2201</v>
      </c>
      <c r="D11332" s="6">
        <v>4778</v>
      </c>
      <c r="E11332">
        <f>VLOOKUP(Чек_позиція!C11332,Товар!A:G,7,FALSE)</f>
        <v>648.13</v>
      </c>
      <c r="F11332">
        <f t="shared" si="177"/>
        <v>1944.3899999999999</v>
      </c>
    </row>
    <row r="11333" spans="1:6">
      <c r="A11333" s="4">
        <v>11332</v>
      </c>
      <c r="B11333" s="5">
        <v>3</v>
      </c>
      <c r="C11333" s="6">
        <v>1801</v>
      </c>
      <c r="D11333" s="6">
        <v>4778</v>
      </c>
      <c r="E11333">
        <f>VLOOKUP(Чек_позиція!C11333,Товар!A:G,7,FALSE)</f>
        <v>275.56</v>
      </c>
      <c r="F11333">
        <f t="shared" si="177"/>
        <v>826.68000000000006</v>
      </c>
    </row>
    <row r="11334" spans="1:6">
      <c r="A11334" s="4">
        <v>11333</v>
      </c>
      <c r="B11334" s="5">
        <v>1</v>
      </c>
      <c r="C11334" s="6">
        <v>786</v>
      </c>
      <c r="D11334" s="6">
        <v>4779</v>
      </c>
      <c r="E11334">
        <f>VLOOKUP(Чек_позиція!C11334,Товар!A:G,7,FALSE)</f>
        <v>242.39</v>
      </c>
      <c r="F11334">
        <f t="shared" si="177"/>
        <v>242.39</v>
      </c>
    </row>
    <row r="11335" spans="1:6">
      <c r="A11335" s="4">
        <v>11334</v>
      </c>
      <c r="B11335" s="5">
        <v>4</v>
      </c>
      <c r="C11335" s="6">
        <v>7354</v>
      </c>
      <c r="D11335" s="6">
        <v>4779</v>
      </c>
      <c r="E11335">
        <f>VLOOKUP(Чек_позиція!C11335,Товар!A:G,7,FALSE)</f>
        <v>728.28</v>
      </c>
      <c r="F11335">
        <f t="shared" si="177"/>
        <v>2913.12</v>
      </c>
    </row>
    <row r="11336" spans="1:6">
      <c r="A11336" s="4">
        <v>11335</v>
      </c>
      <c r="B11336" s="5">
        <v>3</v>
      </c>
      <c r="C11336" s="6">
        <v>8967</v>
      </c>
      <c r="D11336" s="6">
        <v>4779</v>
      </c>
      <c r="E11336">
        <f>VLOOKUP(Чек_позиція!C11336,Товар!A:G,7,FALSE)</f>
        <v>896.05</v>
      </c>
      <c r="F11336">
        <f t="shared" si="177"/>
        <v>2688.1499999999996</v>
      </c>
    </row>
    <row r="11337" spans="1:6">
      <c r="A11337" s="4">
        <v>11336</v>
      </c>
      <c r="B11337" s="5">
        <v>1</v>
      </c>
      <c r="C11337" s="6">
        <v>5334</v>
      </c>
      <c r="D11337" s="6">
        <v>4780</v>
      </c>
      <c r="E11337">
        <f>VLOOKUP(Чек_позиція!C11337,Товар!A:G,7,FALSE)</f>
        <v>461.5</v>
      </c>
      <c r="F11337">
        <f t="shared" si="177"/>
        <v>461.5</v>
      </c>
    </row>
    <row r="11338" spans="1:6">
      <c r="A11338" s="4">
        <v>11337</v>
      </c>
      <c r="B11338" s="5">
        <v>2</v>
      </c>
      <c r="C11338" s="6">
        <v>7102</v>
      </c>
      <c r="D11338" s="6">
        <v>4781</v>
      </c>
      <c r="E11338">
        <f>VLOOKUP(Чек_позиція!C11338,Товар!A:G,7,FALSE)</f>
        <v>922.05</v>
      </c>
      <c r="F11338">
        <f t="shared" si="177"/>
        <v>1844.1</v>
      </c>
    </row>
    <row r="11339" spans="1:6">
      <c r="A11339" s="4">
        <v>11338</v>
      </c>
      <c r="B11339" s="5">
        <v>2</v>
      </c>
      <c r="C11339" s="6">
        <v>9254</v>
      </c>
      <c r="D11339" s="6">
        <v>4781</v>
      </c>
      <c r="E11339">
        <f>VLOOKUP(Чек_позиція!C11339,Товар!A:G,7,FALSE)</f>
        <v>626.73</v>
      </c>
      <c r="F11339">
        <f t="shared" si="177"/>
        <v>1253.46</v>
      </c>
    </row>
    <row r="11340" spans="1:6">
      <c r="A11340" s="4">
        <v>11339</v>
      </c>
      <c r="B11340" s="5">
        <v>1</v>
      </c>
      <c r="C11340" s="6">
        <v>7600</v>
      </c>
      <c r="D11340" s="6">
        <v>4781</v>
      </c>
      <c r="E11340">
        <f>VLOOKUP(Чек_позиція!C11340,Товар!A:G,7,FALSE)</f>
        <v>642.26</v>
      </c>
      <c r="F11340">
        <f t="shared" si="177"/>
        <v>642.26</v>
      </c>
    </row>
    <row r="11341" spans="1:6">
      <c r="A11341" s="4">
        <v>11340</v>
      </c>
      <c r="B11341" s="5">
        <v>2</v>
      </c>
      <c r="C11341" s="6">
        <v>5150</v>
      </c>
      <c r="D11341" s="6">
        <v>4781</v>
      </c>
      <c r="E11341">
        <f>VLOOKUP(Чек_позиція!C11341,Товар!A:G,7,FALSE)</f>
        <v>109.9</v>
      </c>
      <c r="F11341">
        <f t="shared" si="177"/>
        <v>219.8</v>
      </c>
    </row>
    <row r="11342" spans="1:6">
      <c r="A11342" s="4">
        <v>11341</v>
      </c>
      <c r="B11342" s="5">
        <v>3</v>
      </c>
      <c r="C11342" s="6">
        <v>2770</v>
      </c>
      <c r="D11342" s="6">
        <v>4782</v>
      </c>
      <c r="E11342">
        <f>VLOOKUP(Чек_позиція!C11342,Товар!A:G,7,FALSE)</f>
        <v>904.84</v>
      </c>
      <c r="F11342">
        <f t="shared" si="177"/>
        <v>2714.52</v>
      </c>
    </row>
    <row r="11343" spans="1:6">
      <c r="A11343" s="4">
        <v>11342</v>
      </c>
      <c r="B11343" s="5">
        <v>1</v>
      </c>
      <c r="C11343" s="6">
        <v>5386</v>
      </c>
      <c r="D11343" s="6">
        <v>4783</v>
      </c>
      <c r="E11343">
        <f>VLOOKUP(Чек_позиція!C11343,Товар!A:G,7,FALSE)</f>
        <v>619.15</v>
      </c>
      <c r="F11343">
        <f t="shared" si="177"/>
        <v>619.15</v>
      </c>
    </row>
    <row r="11344" spans="1:6">
      <c r="A11344" s="4">
        <v>11343</v>
      </c>
      <c r="B11344" s="5">
        <v>4</v>
      </c>
      <c r="C11344" s="6">
        <v>9932</v>
      </c>
      <c r="D11344" s="6">
        <v>4784</v>
      </c>
      <c r="E11344">
        <f>VLOOKUP(Чек_позиція!C11344,Товар!A:G,7,FALSE)</f>
        <v>286.26</v>
      </c>
      <c r="F11344">
        <f t="shared" si="177"/>
        <v>1145.04</v>
      </c>
    </row>
    <row r="11345" spans="1:6">
      <c r="A11345" s="4">
        <v>11344</v>
      </c>
      <c r="B11345" s="5">
        <v>3</v>
      </c>
      <c r="C11345" s="6">
        <v>8359</v>
      </c>
      <c r="D11345" s="6">
        <v>4784</v>
      </c>
      <c r="E11345">
        <f>VLOOKUP(Чек_позиція!C11345,Товар!A:G,7,FALSE)</f>
        <v>392.77</v>
      </c>
      <c r="F11345">
        <f t="shared" si="177"/>
        <v>1178.31</v>
      </c>
    </row>
    <row r="11346" spans="1:6">
      <c r="A11346" s="4">
        <v>11345</v>
      </c>
      <c r="B11346" s="5">
        <v>3</v>
      </c>
      <c r="C11346" s="6">
        <v>4559</v>
      </c>
      <c r="D11346" s="6">
        <v>4785</v>
      </c>
      <c r="E11346">
        <f>VLOOKUP(Чек_позиція!C11346,Товар!A:G,7,FALSE)</f>
        <v>743.4</v>
      </c>
      <c r="F11346">
        <f t="shared" si="177"/>
        <v>2230.1999999999998</v>
      </c>
    </row>
    <row r="11347" spans="1:6">
      <c r="A11347" s="4">
        <v>11346</v>
      </c>
      <c r="B11347" s="5">
        <v>3</v>
      </c>
      <c r="C11347" s="6">
        <v>911</v>
      </c>
      <c r="D11347" s="6">
        <v>4785</v>
      </c>
      <c r="E11347">
        <f>VLOOKUP(Чек_позиція!C11347,Товар!A:G,7,FALSE)</f>
        <v>289.37</v>
      </c>
      <c r="F11347">
        <f t="shared" si="177"/>
        <v>868.11</v>
      </c>
    </row>
    <row r="11348" spans="1:6">
      <c r="A11348" s="4">
        <v>11347</v>
      </c>
      <c r="B11348" s="5">
        <v>3</v>
      </c>
      <c r="C11348" s="6">
        <v>4146</v>
      </c>
      <c r="D11348" s="6">
        <v>4785</v>
      </c>
      <c r="E11348">
        <f>VLOOKUP(Чек_позиція!C11348,Товар!A:G,7,FALSE)</f>
        <v>54.04</v>
      </c>
      <c r="F11348">
        <f t="shared" si="177"/>
        <v>162.12</v>
      </c>
    </row>
    <row r="11349" spans="1:6">
      <c r="A11349" s="4">
        <v>11348</v>
      </c>
      <c r="B11349" s="5">
        <v>2</v>
      </c>
      <c r="C11349" s="6">
        <v>2181</v>
      </c>
      <c r="D11349" s="6">
        <v>4785</v>
      </c>
      <c r="E11349">
        <f>VLOOKUP(Чек_позиція!C11349,Товар!A:G,7,FALSE)</f>
        <v>545.05999999999995</v>
      </c>
      <c r="F11349">
        <f t="shared" si="177"/>
        <v>1090.1199999999999</v>
      </c>
    </row>
    <row r="11350" spans="1:6">
      <c r="A11350" s="4">
        <v>11349</v>
      </c>
      <c r="B11350" s="5">
        <v>1</v>
      </c>
      <c r="C11350" s="6">
        <v>8372</v>
      </c>
      <c r="D11350" s="6">
        <v>4786</v>
      </c>
      <c r="E11350">
        <f>VLOOKUP(Чек_позиція!C11350,Товар!A:G,7,FALSE)</f>
        <v>517.95000000000005</v>
      </c>
      <c r="F11350">
        <f t="shared" si="177"/>
        <v>517.95000000000005</v>
      </c>
    </row>
    <row r="11351" spans="1:6">
      <c r="A11351" s="4">
        <v>11350</v>
      </c>
      <c r="B11351" s="5">
        <v>2</v>
      </c>
      <c r="C11351" s="6">
        <v>9510</v>
      </c>
      <c r="D11351" s="6">
        <v>4786</v>
      </c>
      <c r="E11351">
        <f>VLOOKUP(Чек_позиція!C11351,Товар!A:G,7,FALSE)</f>
        <v>563.75</v>
      </c>
      <c r="F11351">
        <f t="shared" si="177"/>
        <v>1127.5</v>
      </c>
    </row>
    <row r="11352" spans="1:6">
      <c r="A11352" s="4">
        <v>11351</v>
      </c>
      <c r="B11352" s="5">
        <v>4</v>
      </c>
      <c r="C11352" s="6">
        <v>2301</v>
      </c>
      <c r="D11352" s="6">
        <v>4786</v>
      </c>
      <c r="E11352">
        <f>VLOOKUP(Чек_позиція!C11352,Товар!A:G,7,FALSE)</f>
        <v>568.4</v>
      </c>
      <c r="F11352">
        <f t="shared" si="177"/>
        <v>2273.6</v>
      </c>
    </row>
    <row r="11353" spans="1:6">
      <c r="A11353" s="4">
        <v>11352</v>
      </c>
      <c r="B11353" s="5">
        <v>4</v>
      </c>
      <c r="C11353" s="6">
        <v>5028</v>
      </c>
      <c r="D11353" s="6">
        <v>4787</v>
      </c>
      <c r="E11353">
        <f>VLOOKUP(Чек_позиція!C11353,Товар!A:G,7,FALSE)</f>
        <v>696.67</v>
      </c>
      <c r="F11353">
        <f t="shared" si="177"/>
        <v>2786.68</v>
      </c>
    </row>
    <row r="11354" spans="1:6">
      <c r="A11354" s="4">
        <v>11353</v>
      </c>
      <c r="B11354" s="5">
        <v>1</v>
      </c>
      <c r="C11354" s="6">
        <v>8613</v>
      </c>
      <c r="D11354" s="6">
        <v>4788</v>
      </c>
      <c r="E11354">
        <f>VLOOKUP(Чек_позиція!C11354,Товар!A:G,7,FALSE)</f>
        <v>311.42</v>
      </c>
      <c r="F11354">
        <f t="shared" si="177"/>
        <v>311.42</v>
      </c>
    </row>
    <row r="11355" spans="1:6">
      <c r="A11355" s="4">
        <v>11354</v>
      </c>
      <c r="B11355" s="5">
        <v>3</v>
      </c>
      <c r="C11355" s="6">
        <v>3376</v>
      </c>
      <c r="D11355" s="6">
        <v>4788</v>
      </c>
      <c r="E11355">
        <f>VLOOKUP(Чек_позиція!C11355,Товар!A:G,7,FALSE)</f>
        <v>157.22</v>
      </c>
      <c r="F11355">
        <f t="shared" si="177"/>
        <v>471.65999999999997</v>
      </c>
    </row>
    <row r="11356" spans="1:6">
      <c r="A11356" s="4">
        <v>11355</v>
      </c>
      <c r="B11356" s="5">
        <v>2</v>
      </c>
      <c r="C11356" s="6">
        <v>5195</v>
      </c>
      <c r="D11356" s="6">
        <v>4789</v>
      </c>
      <c r="E11356">
        <f>VLOOKUP(Чек_позиція!C11356,Товар!A:G,7,FALSE)</f>
        <v>362.23</v>
      </c>
      <c r="F11356">
        <f t="shared" si="177"/>
        <v>724.46</v>
      </c>
    </row>
    <row r="11357" spans="1:6">
      <c r="A11357" s="4">
        <v>11356</v>
      </c>
      <c r="B11357" s="5">
        <v>1</v>
      </c>
      <c r="C11357" s="6">
        <v>7052</v>
      </c>
      <c r="D11357" s="6">
        <v>4789</v>
      </c>
      <c r="E11357">
        <f>VLOOKUP(Чек_позиція!C11357,Товар!A:G,7,FALSE)</f>
        <v>384.4</v>
      </c>
      <c r="F11357">
        <f t="shared" si="177"/>
        <v>384.4</v>
      </c>
    </row>
    <row r="11358" spans="1:6">
      <c r="A11358" s="4">
        <v>11357</v>
      </c>
      <c r="B11358" s="5">
        <v>1</v>
      </c>
      <c r="C11358" s="6">
        <v>2551</v>
      </c>
      <c r="D11358" s="6">
        <v>4789</v>
      </c>
      <c r="E11358">
        <f>VLOOKUP(Чек_позиція!C11358,Товар!A:G,7,FALSE)</f>
        <v>235.05</v>
      </c>
      <c r="F11358">
        <f t="shared" si="177"/>
        <v>235.05</v>
      </c>
    </row>
    <row r="11359" spans="1:6">
      <c r="A11359" s="4">
        <v>11358</v>
      </c>
      <c r="B11359" s="5">
        <v>4</v>
      </c>
      <c r="C11359" s="6">
        <v>9488</v>
      </c>
      <c r="D11359" s="6">
        <v>4790</v>
      </c>
      <c r="E11359">
        <f>VLOOKUP(Чек_позиція!C11359,Товар!A:G,7,FALSE)</f>
        <v>254.36</v>
      </c>
      <c r="F11359">
        <f t="shared" si="177"/>
        <v>1017.44</v>
      </c>
    </row>
    <row r="11360" spans="1:6">
      <c r="A11360" s="4">
        <v>11359</v>
      </c>
      <c r="B11360" s="5">
        <v>4</v>
      </c>
      <c r="C11360" s="6">
        <v>2146</v>
      </c>
      <c r="D11360" s="6">
        <v>4790</v>
      </c>
      <c r="E11360">
        <f>VLOOKUP(Чек_позиція!C11360,Товар!A:G,7,FALSE)</f>
        <v>752.62</v>
      </c>
      <c r="F11360">
        <f t="shared" si="177"/>
        <v>3010.48</v>
      </c>
    </row>
    <row r="11361" spans="1:6">
      <c r="A11361" s="4">
        <v>11360</v>
      </c>
      <c r="B11361" s="5">
        <v>2</v>
      </c>
      <c r="C11361" s="6">
        <v>5915</v>
      </c>
      <c r="D11361" s="6">
        <v>4790</v>
      </c>
      <c r="E11361">
        <f>VLOOKUP(Чек_позиція!C11361,Товар!A:G,7,FALSE)</f>
        <v>642.16999999999996</v>
      </c>
      <c r="F11361">
        <f t="shared" si="177"/>
        <v>1284.3399999999999</v>
      </c>
    </row>
    <row r="11362" spans="1:6">
      <c r="A11362" s="4">
        <v>11361</v>
      </c>
      <c r="B11362" s="5">
        <v>3</v>
      </c>
      <c r="C11362" s="6">
        <v>7885</v>
      </c>
      <c r="D11362" s="6">
        <v>4791</v>
      </c>
      <c r="E11362">
        <f>VLOOKUP(Чек_позиція!C11362,Товар!A:G,7,FALSE)</f>
        <v>778.76</v>
      </c>
      <c r="F11362">
        <f t="shared" si="177"/>
        <v>2336.2799999999997</v>
      </c>
    </row>
    <row r="11363" spans="1:6">
      <c r="A11363" s="4">
        <v>11362</v>
      </c>
      <c r="B11363" s="5">
        <v>4</v>
      </c>
      <c r="C11363" s="6">
        <v>401</v>
      </c>
      <c r="D11363" s="6">
        <v>4791</v>
      </c>
      <c r="E11363">
        <f>VLOOKUP(Чек_позиція!C11363,Товар!A:G,7,FALSE)</f>
        <v>433.89</v>
      </c>
      <c r="F11363">
        <f t="shared" si="177"/>
        <v>1735.56</v>
      </c>
    </row>
    <row r="11364" spans="1:6">
      <c r="A11364" s="4">
        <v>11363</v>
      </c>
      <c r="B11364" s="5">
        <v>4</v>
      </c>
      <c r="C11364" s="6">
        <v>677</v>
      </c>
      <c r="D11364" s="6">
        <v>4791</v>
      </c>
      <c r="E11364">
        <f>VLOOKUP(Чек_позиція!C11364,Товар!A:G,7,FALSE)</f>
        <v>378.14</v>
      </c>
      <c r="F11364">
        <f t="shared" si="177"/>
        <v>1512.56</v>
      </c>
    </row>
    <row r="11365" spans="1:6">
      <c r="A11365" s="4">
        <v>11364</v>
      </c>
      <c r="B11365" s="5">
        <v>2</v>
      </c>
      <c r="C11365" s="6">
        <v>4099</v>
      </c>
      <c r="D11365" s="6">
        <v>4791</v>
      </c>
      <c r="E11365">
        <f>VLOOKUP(Чек_позиція!C11365,Товар!A:G,7,FALSE)</f>
        <v>192.57</v>
      </c>
      <c r="F11365">
        <f t="shared" si="177"/>
        <v>385.14</v>
      </c>
    </row>
    <row r="11366" spans="1:6">
      <c r="A11366" s="4">
        <v>11365</v>
      </c>
      <c r="B11366" s="5">
        <v>2</v>
      </c>
      <c r="C11366" s="6">
        <v>617</v>
      </c>
      <c r="D11366" s="6">
        <v>4791</v>
      </c>
      <c r="E11366">
        <f>VLOOKUP(Чек_позиція!C11366,Товар!A:G,7,FALSE)</f>
        <v>675.87</v>
      </c>
      <c r="F11366">
        <f t="shared" si="177"/>
        <v>1351.74</v>
      </c>
    </row>
    <row r="11367" spans="1:6">
      <c r="A11367" s="4">
        <v>11366</v>
      </c>
      <c r="B11367" s="5">
        <v>2</v>
      </c>
      <c r="C11367" s="6">
        <v>1398</v>
      </c>
      <c r="D11367" s="6">
        <v>4792</v>
      </c>
      <c r="E11367">
        <f>VLOOKUP(Чек_позиція!C11367,Товар!A:G,7,FALSE)</f>
        <v>708.09</v>
      </c>
      <c r="F11367">
        <f t="shared" si="177"/>
        <v>1416.18</v>
      </c>
    </row>
    <row r="11368" spans="1:6">
      <c r="A11368" s="4">
        <v>11367</v>
      </c>
      <c r="B11368" s="5">
        <v>2</v>
      </c>
      <c r="C11368" s="6">
        <v>7727</v>
      </c>
      <c r="D11368" s="6">
        <v>4792</v>
      </c>
      <c r="E11368">
        <f>VLOOKUP(Чек_позиція!C11368,Товар!A:G,7,FALSE)</f>
        <v>516.22</v>
      </c>
      <c r="F11368">
        <f t="shared" si="177"/>
        <v>1032.44</v>
      </c>
    </row>
    <row r="11369" spans="1:6">
      <c r="A11369" s="4">
        <v>11368</v>
      </c>
      <c r="B11369" s="5">
        <v>2</v>
      </c>
      <c r="C11369" s="6">
        <v>9827</v>
      </c>
      <c r="D11369" s="6">
        <v>4792</v>
      </c>
      <c r="E11369">
        <f>VLOOKUP(Чек_позиція!C11369,Товар!A:G,7,FALSE)</f>
        <v>269.08999999999997</v>
      </c>
      <c r="F11369">
        <f t="shared" si="177"/>
        <v>538.17999999999995</v>
      </c>
    </row>
    <row r="11370" spans="1:6">
      <c r="A11370" s="4">
        <v>11369</v>
      </c>
      <c r="B11370" s="5">
        <v>2</v>
      </c>
      <c r="C11370" s="6">
        <v>3479</v>
      </c>
      <c r="D11370" s="6">
        <v>4792</v>
      </c>
      <c r="E11370">
        <f>VLOOKUP(Чек_позиція!C11370,Товар!A:G,7,FALSE)</f>
        <v>103.19</v>
      </c>
      <c r="F11370">
        <f t="shared" si="177"/>
        <v>206.38</v>
      </c>
    </row>
    <row r="11371" spans="1:6">
      <c r="A11371" s="4">
        <v>11370</v>
      </c>
      <c r="B11371" s="5">
        <v>1</v>
      </c>
      <c r="C11371" s="6">
        <v>2236</v>
      </c>
      <c r="D11371" s="6">
        <v>4792</v>
      </c>
      <c r="E11371">
        <f>VLOOKUP(Чек_позиція!C11371,Товар!A:G,7,FALSE)</f>
        <v>513.66999999999996</v>
      </c>
      <c r="F11371">
        <f t="shared" si="177"/>
        <v>513.66999999999996</v>
      </c>
    </row>
    <row r="11372" spans="1:6">
      <c r="A11372" s="4">
        <v>11371</v>
      </c>
      <c r="B11372" s="5">
        <v>4</v>
      </c>
      <c r="C11372" s="6">
        <v>379</v>
      </c>
      <c r="D11372" s="6">
        <v>4793</v>
      </c>
      <c r="E11372">
        <f>VLOOKUP(Чек_позиція!C11372,Товар!A:G,7,FALSE)</f>
        <v>946.49</v>
      </c>
      <c r="F11372">
        <f t="shared" si="177"/>
        <v>3785.96</v>
      </c>
    </row>
    <row r="11373" spans="1:6">
      <c r="A11373" s="4">
        <v>11372</v>
      </c>
      <c r="B11373" s="5">
        <v>2</v>
      </c>
      <c r="C11373" s="6">
        <v>8192</v>
      </c>
      <c r="D11373" s="6">
        <v>4793</v>
      </c>
      <c r="E11373">
        <f>VLOOKUP(Чек_позиція!C11373,Товар!A:G,7,FALSE)</f>
        <v>118.64</v>
      </c>
      <c r="F11373">
        <f t="shared" si="177"/>
        <v>237.28</v>
      </c>
    </row>
    <row r="11374" spans="1:6">
      <c r="A11374" s="4">
        <v>11373</v>
      </c>
      <c r="B11374" s="5">
        <v>1</v>
      </c>
      <c r="C11374" s="6">
        <v>614</v>
      </c>
      <c r="D11374" s="6">
        <v>4793</v>
      </c>
      <c r="E11374">
        <f>VLOOKUP(Чек_позиція!C11374,Товар!A:G,7,FALSE)</f>
        <v>903.54</v>
      </c>
      <c r="F11374">
        <f t="shared" si="177"/>
        <v>903.54</v>
      </c>
    </row>
    <row r="11375" spans="1:6">
      <c r="A11375" s="4">
        <v>11374</v>
      </c>
      <c r="B11375" s="5">
        <v>3</v>
      </c>
      <c r="C11375" s="6">
        <v>2230</v>
      </c>
      <c r="D11375" s="6">
        <v>4793</v>
      </c>
      <c r="E11375">
        <f>VLOOKUP(Чек_позиція!C11375,Товар!A:G,7,FALSE)</f>
        <v>349.56</v>
      </c>
      <c r="F11375">
        <f t="shared" si="177"/>
        <v>1048.68</v>
      </c>
    </row>
    <row r="11376" spans="1:6">
      <c r="A11376" s="4">
        <v>11375</v>
      </c>
      <c r="B11376" s="5">
        <v>4</v>
      </c>
      <c r="C11376" s="6">
        <v>306</v>
      </c>
      <c r="D11376" s="6">
        <v>4793</v>
      </c>
      <c r="E11376">
        <f>VLOOKUP(Чек_позиція!C11376,Товар!A:G,7,FALSE)</f>
        <v>65.67</v>
      </c>
      <c r="F11376">
        <f t="shared" si="177"/>
        <v>262.68</v>
      </c>
    </row>
    <row r="11377" spans="1:6">
      <c r="A11377" s="4">
        <v>11376</v>
      </c>
      <c r="B11377" s="5">
        <v>2</v>
      </c>
      <c r="C11377" s="6">
        <v>1227</v>
      </c>
      <c r="D11377" s="6">
        <v>4794</v>
      </c>
      <c r="E11377">
        <f>VLOOKUP(Чек_позиція!C11377,Товар!A:G,7,FALSE)</f>
        <v>672.65</v>
      </c>
      <c r="F11377">
        <f t="shared" si="177"/>
        <v>1345.3</v>
      </c>
    </row>
    <row r="11378" spans="1:6">
      <c r="A11378" s="4">
        <v>11377</v>
      </c>
      <c r="B11378" s="5">
        <v>3</v>
      </c>
      <c r="C11378" s="6">
        <v>6515</v>
      </c>
      <c r="D11378" s="6">
        <v>4794</v>
      </c>
      <c r="E11378">
        <f>VLOOKUP(Чек_позиція!C11378,Товар!A:G,7,FALSE)</f>
        <v>134.91999999999999</v>
      </c>
      <c r="F11378">
        <f t="shared" si="177"/>
        <v>404.76</v>
      </c>
    </row>
    <row r="11379" spans="1:6">
      <c r="A11379" s="4">
        <v>11378</v>
      </c>
      <c r="B11379" s="5">
        <v>3</v>
      </c>
      <c r="C11379" s="6">
        <v>2390</v>
      </c>
      <c r="D11379" s="6">
        <v>4794</v>
      </c>
      <c r="E11379">
        <f>VLOOKUP(Чек_позиція!C11379,Товар!A:G,7,FALSE)</f>
        <v>170.72</v>
      </c>
      <c r="F11379">
        <f t="shared" si="177"/>
        <v>512.16</v>
      </c>
    </row>
    <row r="11380" spans="1:6">
      <c r="A11380" s="4">
        <v>11379</v>
      </c>
      <c r="B11380" s="5">
        <v>1</v>
      </c>
      <c r="C11380" s="6">
        <v>5026</v>
      </c>
      <c r="D11380" s="6">
        <v>4794</v>
      </c>
      <c r="E11380">
        <f>VLOOKUP(Чек_позиція!C11380,Товар!A:G,7,FALSE)</f>
        <v>828.88</v>
      </c>
      <c r="F11380">
        <f t="shared" si="177"/>
        <v>828.88</v>
      </c>
    </row>
    <row r="11381" spans="1:6">
      <c r="A11381" s="4">
        <v>11380</v>
      </c>
      <c r="B11381" s="5">
        <v>3</v>
      </c>
      <c r="C11381" s="6">
        <v>2135</v>
      </c>
      <c r="D11381" s="6">
        <v>4794</v>
      </c>
      <c r="E11381">
        <f>VLOOKUP(Чек_позиція!C11381,Товар!A:G,7,FALSE)</f>
        <v>801.62</v>
      </c>
      <c r="F11381">
        <f t="shared" si="177"/>
        <v>2404.86</v>
      </c>
    </row>
    <row r="11382" spans="1:6">
      <c r="A11382" s="4">
        <v>11381</v>
      </c>
      <c r="B11382" s="5">
        <v>1</v>
      </c>
      <c r="C11382" s="6">
        <v>9990</v>
      </c>
      <c r="D11382" s="6">
        <v>4795</v>
      </c>
      <c r="E11382">
        <f>VLOOKUP(Чек_позиція!C11382,Товар!A:G,7,FALSE)</f>
        <v>737.69</v>
      </c>
      <c r="F11382">
        <f t="shared" si="177"/>
        <v>737.69</v>
      </c>
    </row>
    <row r="11383" spans="1:6">
      <c r="A11383" s="4">
        <v>11382</v>
      </c>
      <c r="B11383" s="5">
        <v>4</v>
      </c>
      <c r="C11383" s="6">
        <v>6193</v>
      </c>
      <c r="D11383" s="6">
        <v>4795</v>
      </c>
      <c r="E11383">
        <f>VLOOKUP(Чек_позиція!C11383,Товар!A:G,7,FALSE)</f>
        <v>291.19</v>
      </c>
      <c r="F11383">
        <f t="shared" si="177"/>
        <v>1164.76</v>
      </c>
    </row>
    <row r="11384" spans="1:6">
      <c r="A11384" s="4">
        <v>11383</v>
      </c>
      <c r="B11384" s="5">
        <v>1</v>
      </c>
      <c r="C11384" s="6">
        <v>4861</v>
      </c>
      <c r="D11384" s="6">
        <v>4795</v>
      </c>
      <c r="E11384">
        <f>VLOOKUP(Чек_позиція!C11384,Товар!A:G,7,FALSE)</f>
        <v>369.69</v>
      </c>
      <c r="F11384">
        <f t="shared" si="177"/>
        <v>369.69</v>
      </c>
    </row>
    <row r="11385" spans="1:6">
      <c r="A11385" s="4">
        <v>11384</v>
      </c>
      <c r="B11385" s="5">
        <v>3</v>
      </c>
      <c r="C11385" s="6">
        <v>5847</v>
      </c>
      <c r="D11385" s="6">
        <v>4796</v>
      </c>
      <c r="E11385">
        <f>VLOOKUP(Чек_позиція!C11385,Товар!A:G,7,FALSE)</f>
        <v>828.34</v>
      </c>
      <c r="F11385">
        <f t="shared" si="177"/>
        <v>2485.02</v>
      </c>
    </row>
    <row r="11386" spans="1:6">
      <c r="A11386" s="4">
        <v>11385</v>
      </c>
      <c r="B11386" s="5">
        <v>2</v>
      </c>
      <c r="C11386" s="6">
        <v>4915</v>
      </c>
      <c r="D11386" s="6">
        <v>4796</v>
      </c>
      <c r="E11386">
        <f>VLOOKUP(Чек_позиція!C11386,Товар!A:G,7,FALSE)</f>
        <v>138.04</v>
      </c>
      <c r="F11386">
        <f t="shared" si="177"/>
        <v>276.08</v>
      </c>
    </row>
    <row r="11387" spans="1:6">
      <c r="A11387" s="4">
        <v>11386</v>
      </c>
      <c r="B11387" s="5">
        <v>3</v>
      </c>
      <c r="C11387" s="6">
        <v>7467</v>
      </c>
      <c r="D11387" s="6">
        <v>4797</v>
      </c>
      <c r="E11387">
        <f>VLOOKUP(Чек_позиція!C11387,Товар!A:G,7,FALSE)</f>
        <v>394.65</v>
      </c>
      <c r="F11387">
        <f t="shared" si="177"/>
        <v>1183.9499999999998</v>
      </c>
    </row>
    <row r="11388" spans="1:6">
      <c r="A11388" s="4">
        <v>11387</v>
      </c>
      <c r="B11388" s="5">
        <v>4</v>
      </c>
      <c r="C11388" s="6">
        <v>6574</v>
      </c>
      <c r="D11388" s="6">
        <v>4797</v>
      </c>
      <c r="E11388">
        <f>VLOOKUP(Чек_позиція!C11388,Товар!A:G,7,FALSE)</f>
        <v>679.02</v>
      </c>
      <c r="F11388">
        <f t="shared" si="177"/>
        <v>2716.08</v>
      </c>
    </row>
    <row r="11389" spans="1:6">
      <c r="A11389" s="4">
        <v>11388</v>
      </c>
      <c r="B11389" s="5">
        <v>1</v>
      </c>
      <c r="C11389" s="6">
        <v>1051</v>
      </c>
      <c r="D11389" s="6">
        <v>4798</v>
      </c>
      <c r="E11389">
        <f>VLOOKUP(Чек_позиція!C11389,Товар!A:G,7,FALSE)</f>
        <v>241.24</v>
      </c>
      <c r="F11389">
        <f t="shared" si="177"/>
        <v>241.24</v>
      </c>
    </row>
    <row r="11390" spans="1:6">
      <c r="A11390" s="4">
        <v>11389</v>
      </c>
      <c r="B11390" s="5">
        <v>1</v>
      </c>
      <c r="C11390" s="6">
        <v>4576</v>
      </c>
      <c r="D11390" s="6">
        <v>4798</v>
      </c>
      <c r="E11390">
        <f>VLOOKUP(Чек_позиція!C11390,Товар!A:G,7,FALSE)</f>
        <v>736.9</v>
      </c>
      <c r="F11390">
        <f t="shared" si="177"/>
        <v>736.9</v>
      </c>
    </row>
    <row r="11391" spans="1:6">
      <c r="A11391" s="4">
        <v>11390</v>
      </c>
      <c r="B11391" s="5">
        <v>4</v>
      </c>
      <c r="C11391" s="6">
        <v>4743</v>
      </c>
      <c r="D11391" s="6">
        <v>4798</v>
      </c>
      <c r="E11391">
        <f>VLOOKUP(Чек_позиція!C11391,Товар!A:G,7,FALSE)</f>
        <v>60.86</v>
      </c>
      <c r="F11391">
        <f t="shared" si="177"/>
        <v>243.44</v>
      </c>
    </row>
    <row r="11392" spans="1:6">
      <c r="A11392" s="4">
        <v>11391</v>
      </c>
      <c r="B11392" s="5">
        <v>3</v>
      </c>
      <c r="C11392" s="6">
        <v>5468</v>
      </c>
      <c r="D11392" s="6">
        <v>4799</v>
      </c>
      <c r="E11392">
        <f>VLOOKUP(Чек_позиція!C11392,Товар!A:G,7,FALSE)</f>
        <v>221.74</v>
      </c>
      <c r="F11392">
        <f t="shared" si="177"/>
        <v>665.22</v>
      </c>
    </row>
    <row r="11393" spans="1:6">
      <c r="A11393" s="4">
        <v>11392</v>
      </c>
      <c r="B11393" s="5">
        <v>1</v>
      </c>
      <c r="C11393" s="6">
        <v>8505</v>
      </c>
      <c r="D11393" s="6">
        <v>4800</v>
      </c>
      <c r="E11393">
        <f>VLOOKUP(Чек_позиція!C11393,Товар!A:G,7,FALSE)</f>
        <v>858.21</v>
      </c>
      <c r="F11393">
        <f t="shared" si="177"/>
        <v>858.21</v>
      </c>
    </row>
    <row r="11394" spans="1:6">
      <c r="A11394" s="4">
        <v>11393</v>
      </c>
      <c r="B11394" s="5">
        <v>2</v>
      </c>
      <c r="C11394" s="6">
        <v>645</v>
      </c>
      <c r="D11394" s="6">
        <v>4800</v>
      </c>
      <c r="E11394">
        <f>VLOOKUP(Чек_позиція!C11394,Товар!A:G,7,FALSE)</f>
        <v>697.61</v>
      </c>
      <c r="F11394">
        <f t="shared" si="177"/>
        <v>1395.22</v>
      </c>
    </row>
    <row r="11395" spans="1:6">
      <c r="A11395" s="4">
        <v>11394</v>
      </c>
      <c r="B11395" s="5">
        <v>1</v>
      </c>
      <c r="C11395" s="6">
        <v>8068</v>
      </c>
      <c r="D11395" s="6">
        <v>4800</v>
      </c>
      <c r="E11395">
        <f>VLOOKUP(Чек_позиція!C11395,Товар!A:G,7,FALSE)</f>
        <v>618.49</v>
      </c>
      <c r="F11395">
        <f t="shared" ref="F11395:F11458" si="178">B11395*E11395</f>
        <v>618.49</v>
      </c>
    </row>
    <row r="11396" spans="1:6">
      <c r="A11396" s="4">
        <v>11395</v>
      </c>
      <c r="B11396" s="5">
        <v>3</v>
      </c>
      <c r="C11396" s="6">
        <v>3316</v>
      </c>
      <c r="D11396" s="6">
        <v>4800</v>
      </c>
      <c r="E11396">
        <f>VLOOKUP(Чек_позиція!C11396,Товар!A:G,7,FALSE)</f>
        <v>617.92999999999995</v>
      </c>
      <c r="F11396">
        <f t="shared" si="178"/>
        <v>1853.79</v>
      </c>
    </row>
    <row r="11397" spans="1:6">
      <c r="A11397" s="4">
        <v>11396</v>
      </c>
      <c r="B11397" s="5">
        <v>2</v>
      </c>
      <c r="C11397" s="6">
        <v>9488</v>
      </c>
      <c r="D11397" s="6">
        <v>4800</v>
      </c>
      <c r="E11397">
        <f>VLOOKUP(Чек_позиція!C11397,Товар!A:G,7,FALSE)</f>
        <v>254.36</v>
      </c>
      <c r="F11397">
        <f t="shared" si="178"/>
        <v>508.72</v>
      </c>
    </row>
    <row r="11398" spans="1:6">
      <c r="A11398" s="4">
        <v>11397</v>
      </c>
      <c r="B11398" s="5">
        <v>4</v>
      </c>
      <c r="C11398" s="6">
        <v>4342</v>
      </c>
      <c r="D11398" s="6">
        <v>4801</v>
      </c>
      <c r="E11398">
        <f>VLOOKUP(Чек_позиція!C11398,Товар!A:G,7,FALSE)</f>
        <v>373.03</v>
      </c>
      <c r="F11398">
        <f t="shared" si="178"/>
        <v>1492.12</v>
      </c>
    </row>
    <row r="11399" spans="1:6">
      <c r="A11399" s="4">
        <v>11398</v>
      </c>
      <c r="B11399" s="5">
        <v>1</v>
      </c>
      <c r="C11399" s="6">
        <v>1792</v>
      </c>
      <c r="D11399" s="6">
        <v>4801</v>
      </c>
      <c r="E11399">
        <f>VLOOKUP(Чек_позиція!C11399,Товар!A:G,7,FALSE)</f>
        <v>589.29</v>
      </c>
      <c r="F11399">
        <f t="shared" si="178"/>
        <v>589.29</v>
      </c>
    </row>
    <row r="11400" spans="1:6">
      <c r="A11400" s="4">
        <v>11399</v>
      </c>
      <c r="B11400" s="5">
        <v>1</v>
      </c>
      <c r="C11400" s="6">
        <v>9622</v>
      </c>
      <c r="D11400" s="6">
        <v>4802</v>
      </c>
      <c r="E11400">
        <f>VLOOKUP(Чек_позиція!C11400,Товар!A:G,7,FALSE)</f>
        <v>218.7</v>
      </c>
      <c r="F11400">
        <f t="shared" si="178"/>
        <v>218.7</v>
      </c>
    </row>
    <row r="11401" spans="1:6">
      <c r="A11401" s="4">
        <v>11400</v>
      </c>
      <c r="B11401" s="5">
        <v>4</v>
      </c>
      <c r="C11401" s="6">
        <v>3623</v>
      </c>
      <c r="D11401" s="6">
        <v>4802</v>
      </c>
      <c r="E11401">
        <f>VLOOKUP(Чек_позиція!C11401,Товар!A:G,7,FALSE)</f>
        <v>835.59</v>
      </c>
      <c r="F11401">
        <f t="shared" si="178"/>
        <v>3342.36</v>
      </c>
    </row>
    <row r="11402" spans="1:6">
      <c r="A11402" s="4">
        <v>11401</v>
      </c>
      <c r="B11402" s="5">
        <v>3</v>
      </c>
      <c r="C11402" s="6">
        <v>8773</v>
      </c>
      <c r="D11402" s="6">
        <v>4802</v>
      </c>
      <c r="E11402">
        <f>VLOOKUP(Чек_позиція!C11402,Товар!A:G,7,FALSE)</f>
        <v>810.42</v>
      </c>
      <c r="F11402">
        <f t="shared" si="178"/>
        <v>2431.2599999999998</v>
      </c>
    </row>
    <row r="11403" spans="1:6">
      <c r="A11403" s="4">
        <v>11402</v>
      </c>
      <c r="B11403" s="5">
        <v>3</v>
      </c>
      <c r="C11403" s="6">
        <v>6802</v>
      </c>
      <c r="D11403" s="6">
        <v>4802</v>
      </c>
      <c r="E11403">
        <f>VLOOKUP(Чек_позиція!C11403,Товар!A:G,7,FALSE)</f>
        <v>267.82</v>
      </c>
      <c r="F11403">
        <f t="shared" si="178"/>
        <v>803.46</v>
      </c>
    </row>
    <row r="11404" spans="1:6">
      <c r="A11404" s="4">
        <v>11403</v>
      </c>
      <c r="B11404" s="5">
        <v>4</v>
      </c>
      <c r="C11404" s="6">
        <v>4056</v>
      </c>
      <c r="D11404" s="6">
        <v>4803</v>
      </c>
      <c r="E11404">
        <f>VLOOKUP(Чек_позиція!C11404,Товар!A:G,7,FALSE)</f>
        <v>163.5</v>
      </c>
      <c r="F11404">
        <f t="shared" si="178"/>
        <v>654</v>
      </c>
    </row>
    <row r="11405" spans="1:6">
      <c r="A11405" s="4">
        <v>11404</v>
      </c>
      <c r="B11405" s="5">
        <v>2</v>
      </c>
      <c r="C11405" s="6">
        <v>2767</v>
      </c>
      <c r="D11405" s="6">
        <v>4803</v>
      </c>
      <c r="E11405">
        <f>VLOOKUP(Чек_позиція!C11405,Товар!A:G,7,FALSE)</f>
        <v>434.79</v>
      </c>
      <c r="F11405">
        <f t="shared" si="178"/>
        <v>869.58</v>
      </c>
    </row>
    <row r="11406" spans="1:6">
      <c r="A11406" s="4">
        <v>11405</v>
      </c>
      <c r="B11406" s="5">
        <v>3</v>
      </c>
      <c r="C11406" s="6">
        <v>5771</v>
      </c>
      <c r="D11406" s="6">
        <v>4804</v>
      </c>
      <c r="E11406">
        <f>VLOOKUP(Чек_позиція!C11406,Товар!A:G,7,FALSE)</f>
        <v>109.06</v>
      </c>
      <c r="F11406">
        <f t="shared" si="178"/>
        <v>327.18</v>
      </c>
    </row>
    <row r="11407" spans="1:6">
      <c r="A11407" s="4">
        <v>11406</v>
      </c>
      <c r="B11407" s="5">
        <v>3</v>
      </c>
      <c r="C11407" s="6">
        <v>1569</v>
      </c>
      <c r="D11407" s="6">
        <v>4804</v>
      </c>
      <c r="E11407">
        <f>VLOOKUP(Чек_позиція!C11407,Товар!A:G,7,FALSE)</f>
        <v>572.13</v>
      </c>
      <c r="F11407">
        <f t="shared" si="178"/>
        <v>1716.3899999999999</v>
      </c>
    </row>
    <row r="11408" spans="1:6">
      <c r="A11408" s="4">
        <v>11407</v>
      </c>
      <c r="B11408" s="5">
        <v>1</v>
      </c>
      <c r="C11408" s="6">
        <v>5926</v>
      </c>
      <c r="D11408" s="6">
        <v>4804</v>
      </c>
      <c r="E11408">
        <f>VLOOKUP(Чек_позиція!C11408,Товар!A:G,7,FALSE)</f>
        <v>563.84</v>
      </c>
      <c r="F11408">
        <f t="shared" si="178"/>
        <v>563.84</v>
      </c>
    </row>
    <row r="11409" spans="1:6">
      <c r="A11409" s="4">
        <v>11408</v>
      </c>
      <c r="B11409" s="5">
        <v>2</v>
      </c>
      <c r="C11409" s="6">
        <v>3114</v>
      </c>
      <c r="D11409" s="6">
        <v>4804</v>
      </c>
      <c r="E11409">
        <f>VLOOKUP(Чек_позиція!C11409,Товар!A:G,7,FALSE)</f>
        <v>690.03</v>
      </c>
      <c r="F11409">
        <f t="shared" si="178"/>
        <v>1380.06</v>
      </c>
    </row>
    <row r="11410" spans="1:6">
      <c r="A11410" s="4">
        <v>11409</v>
      </c>
      <c r="B11410" s="5">
        <v>4</v>
      </c>
      <c r="C11410" s="6">
        <v>8173</v>
      </c>
      <c r="D11410" s="6">
        <v>4805</v>
      </c>
      <c r="E11410">
        <f>VLOOKUP(Чек_позиція!C11410,Товар!A:G,7,FALSE)</f>
        <v>854.8</v>
      </c>
      <c r="F11410">
        <f t="shared" si="178"/>
        <v>3419.2</v>
      </c>
    </row>
    <row r="11411" spans="1:6">
      <c r="A11411" s="4">
        <v>11410</v>
      </c>
      <c r="B11411" s="5">
        <v>3</v>
      </c>
      <c r="C11411" s="6">
        <v>9305</v>
      </c>
      <c r="D11411" s="6">
        <v>4805</v>
      </c>
      <c r="E11411">
        <f>VLOOKUP(Чек_позиція!C11411,Товар!A:G,7,FALSE)</f>
        <v>557.42999999999995</v>
      </c>
      <c r="F11411">
        <f t="shared" si="178"/>
        <v>1672.29</v>
      </c>
    </row>
    <row r="11412" spans="1:6">
      <c r="A11412" s="4">
        <v>11411</v>
      </c>
      <c r="B11412" s="5">
        <v>1</v>
      </c>
      <c r="C11412" s="6">
        <v>4447</v>
      </c>
      <c r="D11412" s="6">
        <v>4805</v>
      </c>
      <c r="E11412">
        <f>VLOOKUP(Чек_позиція!C11412,Товар!A:G,7,FALSE)</f>
        <v>313.29000000000002</v>
      </c>
      <c r="F11412">
        <f t="shared" si="178"/>
        <v>313.29000000000002</v>
      </c>
    </row>
    <row r="11413" spans="1:6">
      <c r="A11413" s="4">
        <v>11412</v>
      </c>
      <c r="B11413" s="5">
        <v>4</v>
      </c>
      <c r="C11413" s="6">
        <v>9805</v>
      </c>
      <c r="D11413" s="6">
        <v>4805</v>
      </c>
      <c r="E11413">
        <f>VLOOKUP(Чек_позиція!C11413,Товар!A:G,7,FALSE)</f>
        <v>948.67</v>
      </c>
      <c r="F11413">
        <f t="shared" si="178"/>
        <v>3794.68</v>
      </c>
    </row>
    <row r="11414" spans="1:6">
      <c r="A11414" s="4">
        <v>11413</v>
      </c>
      <c r="B11414" s="5">
        <v>1</v>
      </c>
      <c r="C11414" s="6">
        <v>3414</v>
      </c>
      <c r="D11414" s="6">
        <v>4805</v>
      </c>
      <c r="E11414">
        <f>VLOOKUP(Чек_позиція!C11414,Товар!A:G,7,FALSE)</f>
        <v>852.44</v>
      </c>
      <c r="F11414">
        <f t="shared" si="178"/>
        <v>852.44</v>
      </c>
    </row>
    <row r="11415" spans="1:6">
      <c r="A11415" s="4">
        <v>11414</v>
      </c>
      <c r="B11415" s="5">
        <v>4</v>
      </c>
      <c r="C11415" s="6">
        <v>8022</v>
      </c>
      <c r="D11415" s="6">
        <v>4806</v>
      </c>
      <c r="E11415">
        <f>VLOOKUP(Чек_позиція!C11415,Товар!A:G,7,FALSE)</f>
        <v>715.36</v>
      </c>
      <c r="F11415">
        <f t="shared" si="178"/>
        <v>2861.44</v>
      </c>
    </row>
    <row r="11416" spans="1:6">
      <c r="A11416" s="4">
        <v>11415</v>
      </c>
      <c r="B11416" s="5">
        <v>2</v>
      </c>
      <c r="C11416" s="6">
        <v>2472</v>
      </c>
      <c r="D11416" s="6">
        <v>4806</v>
      </c>
      <c r="E11416">
        <f>VLOOKUP(Чек_позиція!C11416,Товар!A:G,7,FALSE)</f>
        <v>737.91</v>
      </c>
      <c r="F11416">
        <f t="shared" si="178"/>
        <v>1475.82</v>
      </c>
    </row>
    <row r="11417" spans="1:6">
      <c r="A11417" s="4">
        <v>11416</v>
      </c>
      <c r="B11417" s="5">
        <v>4</v>
      </c>
      <c r="C11417" s="6">
        <v>1567</v>
      </c>
      <c r="D11417" s="6">
        <v>4806</v>
      </c>
      <c r="E11417">
        <f>VLOOKUP(Чек_позиція!C11417,Товар!A:G,7,FALSE)</f>
        <v>112.52</v>
      </c>
      <c r="F11417">
        <f t="shared" si="178"/>
        <v>450.08</v>
      </c>
    </row>
    <row r="11418" spans="1:6">
      <c r="A11418" s="4">
        <v>11417</v>
      </c>
      <c r="B11418" s="5">
        <v>4</v>
      </c>
      <c r="C11418" s="6">
        <v>1200</v>
      </c>
      <c r="D11418" s="6">
        <v>4806</v>
      </c>
      <c r="E11418">
        <f>VLOOKUP(Чек_позиція!C11418,Товар!A:G,7,FALSE)</f>
        <v>349.62</v>
      </c>
      <c r="F11418">
        <f t="shared" si="178"/>
        <v>1398.48</v>
      </c>
    </row>
    <row r="11419" spans="1:6">
      <c r="A11419" s="4">
        <v>11418</v>
      </c>
      <c r="B11419" s="5">
        <v>3</v>
      </c>
      <c r="C11419" s="6">
        <v>6472</v>
      </c>
      <c r="D11419" s="6">
        <v>4807</v>
      </c>
      <c r="E11419">
        <f>VLOOKUP(Чек_позиція!C11419,Товар!A:G,7,FALSE)</f>
        <v>869.34</v>
      </c>
      <c r="F11419">
        <f t="shared" si="178"/>
        <v>2608.02</v>
      </c>
    </row>
    <row r="11420" spans="1:6">
      <c r="A11420" s="4">
        <v>11419</v>
      </c>
      <c r="B11420" s="5">
        <v>1</v>
      </c>
      <c r="C11420" s="6">
        <v>3157</v>
      </c>
      <c r="D11420" s="6">
        <v>4808</v>
      </c>
      <c r="E11420">
        <f>VLOOKUP(Чек_позиція!C11420,Товар!A:G,7,FALSE)</f>
        <v>364.79</v>
      </c>
      <c r="F11420">
        <f t="shared" si="178"/>
        <v>364.79</v>
      </c>
    </row>
    <row r="11421" spans="1:6">
      <c r="A11421" s="4">
        <v>11420</v>
      </c>
      <c r="B11421" s="5">
        <v>2</v>
      </c>
      <c r="C11421" s="6">
        <v>7872</v>
      </c>
      <c r="D11421" s="6">
        <v>4808</v>
      </c>
      <c r="E11421">
        <f>VLOOKUP(Чек_позиція!C11421,Товар!A:G,7,FALSE)</f>
        <v>595.92999999999995</v>
      </c>
      <c r="F11421">
        <f t="shared" si="178"/>
        <v>1191.8599999999999</v>
      </c>
    </row>
    <row r="11422" spans="1:6">
      <c r="A11422" s="4">
        <v>11421</v>
      </c>
      <c r="B11422" s="5">
        <v>3</v>
      </c>
      <c r="C11422" s="6">
        <v>9959</v>
      </c>
      <c r="D11422" s="6">
        <v>4808</v>
      </c>
      <c r="E11422">
        <f>VLOOKUP(Чек_позиція!C11422,Товар!A:G,7,FALSE)</f>
        <v>452.01</v>
      </c>
      <c r="F11422">
        <f t="shared" si="178"/>
        <v>1356.03</v>
      </c>
    </row>
    <row r="11423" spans="1:6">
      <c r="A11423" s="4">
        <v>11422</v>
      </c>
      <c r="B11423" s="5">
        <v>3</v>
      </c>
      <c r="C11423" s="6">
        <v>6016</v>
      </c>
      <c r="D11423" s="6">
        <v>4808</v>
      </c>
      <c r="E11423">
        <f>VLOOKUP(Чек_позиція!C11423,Товар!A:G,7,FALSE)</f>
        <v>907.1</v>
      </c>
      <c r="F11423">
        <f t="shared" si="178"/>
        <v>2721.3</v>
      </c>
    </row>
    <row r="11424" spans="1:6">
      <c r="A11424" s="4">
        <v>11423</v>
      </c>
      <c r="B11424" s="5">
        <v>1</v>
      </c>
      <c r="C11424" s="6">
        <v>8317</v>
      </c>
      <c r="D11424" s="6">
        <v>4809</v>
      </c>
      <c r="E11424">
        <f>VLOOKUP(Чек_позиція!C11424,Товар!A:G,7,FALSE)</f>
        <v>55.15</v>
      </c>
      <c r="F11424">
        <f t="shared" si="178"/>
        <v>55.15</v>
      </c>
    </row>
    <row r="11425" spans="1:6">
      <c r="A11425" s="4">
        <v>11424</v>
      </c>
      <c r="B11425" s="5">
        <v>3</v>
      </c>
      <c r="C11425" s="6">
        <v>5319</v>
      </c>
      <c r="D11425" s="6">
        <v>4809</v>
      </c>
      <c r="E11425">
        <f>VLOOKUP(Чек_позиція!C11425,Товар!A:G,7,FALSE)</f>
        <v>167.59</v>
      </c>
      <c r="F11425">
        <f t="shared" si="178"/>
        <v>502.77</v>
      </c>
    </row>
    <row r="11426" spans="1:6">
      <c r="A11426" s="4">
        <v>11425</v>
      </c>
      <c r="B11426" s="5">
        <v>4</v>
      </c>
      <c r="C11426" s="6">
        <v>7028</v>
      </c>
      <c r="D11426" s="6">
        <v>4809</v>
      </c>
      <c r="E11426">
        <f>VLOOKUP(Чек_позиція!C11426,Товар!A:G,7,FALSE)</f>
        <v>519.16</v>
      </c>
      <c r="F11426">
        <f t="shared" si="178"/>
        <v>2076.64</v>
      </c>
    </row>
    <row r="11427" spans="1:6">
      <c r="A11427" s="4">
        <v>11426</v>
      </c>
      <c r="B11427" s="5">
        <v>2</v>
      </c>
      <c r="C11427" s="6">
        <v>174</v>
      </c>
      <c r="D11427" s="6">
        <v>4809</v>
      </c>
      <c r="E11427">
        <f>VLOOKUP(Чек_позиція!C11427,Товар!A:G,7,FALSE)</f>
        <v>524.30999999999995</v>
      </c>
      <c r="F11427">
        <f t="shared" si="178"/>
        <v>1048.6199999999999</v>
      </c>
    </row>
    <row r="11428" spans="1:6">
      <c r="A11428" s="4">
        <v>11427</v>
      </c>
      <c r="B11428" s="5">
        <v>4</v>
      </c>
      <c r="C11428" s="6">
        <v>8158</v>
      </c>
      <c r="D11428" s="6">
        <v>4810</v>
      </c>
      <c r="E11428">
        <f>VLOOKUP(Чек_позиція!C11428,Товар!A:G,7,FALSE)</f>
        <v>393.79</v>
      </c>
      <c r="F11428">
        <f t="shared" si="178"/>
        <v>1575.16</v>
      </c>
    </row>
    <row r="11429" spans="1:6">
      <c r="A11429" s="4">
        <v>11428</v>
      </c>
      <c r="B11429" s="5">
        <v>2</v>
      </c>
      <c r="C11429" s="6">
        <v>8518</v>
      </c>
      <c r="D11429" s="6">
        <v>4810</v>
      </c>
      <c r="E11429">
        <f>VLOOKUP(Чек_позиція!C11429,Товар!A:G,7,FALSE)</f>
        <v>129.47999999999999</v>
      </c>
      <c r="F11429">
        <f t="shared" si="178"/>
        <v>258.95999999999998</v>
      </c>
    </row>
    <row r="11430" spans="1:6">
      <c r="A11430" s="4">
        <v>11429</v>
      </c>
      <c r="B11430" s="5">
        <v>1</v>
      </c>
      <c r="C11430" s="6">
        <v>5960</v>
      </c>
      <c r="D11430" s="6">
        <v>4810</v>
      </c>
      <c r="E11430">
        <f>VLOOKUP(Чек_позиція!C11430,Товар!A:G,7,FALSE)</f>
        <v>646.08000000000004</v>
      </c>
      <c r="F11430">
        <f t="shared" si="178"/>
        <v>646.08000000000004</v>
      </c>
    </row>
    <row r="11431" spans="1:6">
      <c r="A11431" s="4">
        <v>11430</v>
      </c>
      <c r="B11431" s="5">
        <v>3</v>
      </c>
      <c r="C11431" s="6">
        <v>4520</v>
      </c>
      <c r="D11431" s="6">
        <v>4811</v>
      </c>
      <c r="E11431">
        <f>VLOOKUP(Чек_позиція!C11431,Товар!A:G,7,FALSE)</f>
        <v>838.17</v>
      </c>
      <c r="F11431">
        <f t="shared" si="178"/>
        <v>2514.5099999999998</v>
      </c>
    </row>
    <row r="11432" spans="1:6">
      <c r="A11432" s="4">
        <v>11431</v>
      </c>
      <c r="B11432" s="5">
        <v>1</v>
      </c>
      <c r="C11432" s="6">
        <v>1125</v>
      </c>
      <c r="D11432" s="6">
        <v>4811</v>
      </c>
      <c r="E11432">
        <f>VLOOKUP(Чек_позиція!C11432,Товар!A:G,7,FALSE)</f>
        <v>529.34</v>
      </c>
      <c r="F11432">
        <f t="shared" si="178"/>
        <v>529.34</v>
      </c>
    </row>
    <row r="11433" spans="1:6">
      <c r="A11433" s="4">
        <v>11432</v>
      </c>
      <c r="B11433" s="5">
        <v>4</v>
      </c>
      <c r="C11433" s="6">
        <v>7725</v>
      </c>
      <c r="D11433" s="6">
        <v>4811</v>
      </c>
      <c r="E11433">
        <f>VLOOKUP(Чек_позиція!C11433,Товар!A:G,7,FALSE)</f>
        <v>364.3</v>
      </c>
      <c r="F11433">
        <f t="shared" si="178"/>
        <v>1457.2</v>
      </c>
    </row>
    <row r="11434" spans="1:6">
      <c r="A11434" s="4">
        <v>11433</v>
      </c>
      <c r="B11434" s="5">
        <v>3</v>
      </c>
      <c r="C11434" s="6">
        <v>3883</v>
      </c>
      <c r="D11434" s="6">
        <v>4811</v>
      </c>
      <c r="E11434">
        <f>VLOOKUP(Чек_позиція!C11434,Товар!A:G,7,FALSE)</f>
        <v>358.12</v>
      </c>
      <c r="F11434">
        <f t="shared" si="178"/>
        <v>1074.3600000000001</v>
      </c>
    </row>
    <row r="11435" spans="1:6">
      <c r="A11435" s="4">
        <v>11434</v>
      </c>
      <c r="B11435" s="5">
        <v>2</v>
      </c>
      <c r="C11435" s="6">
        <v>4545</v>
      </c>
      <c r="D11435" s="6">
        <v>4811</v>
      </c>
      <c r="E11435">
        <f>VLOOKUP(Чек_позиція!C11435,Товар!A:G,7,FALSE)</f>
        <v>840.15</v>
      </c>
      <c r="F11435">
        <f t="shared" si="178"/>
        <v>1680.3</v>
      </c>
    </row>
    <row r="11436" spans="1:6">
      <c r="A11436" s="4">
        <v>11435</v>
      </c>
      <c r="B11436" s="5">
        <v>1</v>
      </c>
      <c r="C11436" s="6">
        <v>9074</v>
      </c>
      <c r="D11436" s="6">
        <v>4812</v>
      </c>
      <c r="E11436">
        <f>VLOOKUP(Чек_позиція!C11436,Товар!A:G,7,FALSE)</f>
        <v>539.41999999999996</v>
      </c>
      <c r="F11436">
        <f t="shared" si="178"/>
        <v>539.41999999999996</v>
      </c>
    </row>
    <row r="11437" spans="1:6">
      <c r="A11437" s="4">
        <v>11436</v>
      </c>
      <c r="B11437" s="5">
        <v>3</v>
      </c>
      <c r="C11437" s="6">
        <v>4582</v>
      </c>
      <c r="D11437" s="6">
        <v>4812</v>
      </c>
      <c r="E11437">
        <f>VLOOKUP(Чек_позиція!C11437,Товар!A:G,7,FALSE)</f>
        <v>871.05</v>
      </c>
      <c r="F11437">
        <f t="shared" si="178"/>
        <v>2613.1499999999996</v>
      </c>
    </row>
    <row r="11438" spans="1:6">
      <c r="A11438" s="4">
        <v>11437</v>
      </c>
      <c r="B11438" s="5">
        <v>1</v>
      </c>
      <c r="C11438" s="6">
        <v>5814</v>
      </c>
      <c r="D11438" s="6">
        <v>4812</v>
      </c>
      <c r="E11438">
        <f>VLOOKUP(Чек_позиція!C11438,Товар!A:G,7,FALSE)</f>
        <v>718.45</v>
      </c>
      <c r="F11438">
        <f t="shared" si="178"/>
        <v>718.45</v>
      </c>
    </row>
    <row r="11439" spans="1:6">
      <c r="A11439" s="4">
        <v>11438</v>
      </c>
      <c r="B11439" s="5">
        <v>3</v>
      </c>
      <c r="C11439" s="6">
        <v>8466</v>
      </c>
      <c r="D11439" s="6">
        <v>4812</v>
      </c>
      <c r="E11439">
        <f>VLOOKUP(Чек_позиція!C11439,Товар!A:G,7,FALSE)</f>
        <v>575.78</v>
      </c>
      <c r="F11439">
        <f t="shared" si="178"/>
        <v>1727.34</v>
      </c>
    </row>
    <row r="11440" spans="1:6">
      <c r="A11440" s="4">
        <v>11439</v>
      </c>
      <c r="B11440" s="5">
        <v>4</v>
      </c>
      <c r="C11440" s="6">
        <v>4915</v>
      </c>
      <c r="D11440" s="6">
        <v>4813</v>
      </c>
      <c r="E11440">
        <f>VLOOKUP(Чек_позиція!C11440,Товар!A:G,7,FALSE)</f>
        <v>138.04</v>
      </c>
      <c r="F11440">
        <f t="shared" si="178"/>
        <v>552.16</v>
      </c>
    </row>
    <row r="11441" spans="1:6">
      <c r="A11441" s="4">
        <v>11440</v>
      </c>
      <c r="B11441" s="5">
        <v>4</v>
      </c>
      <c r="C11441" s="6">
        <v>8971</v>
      </c>
      <c r="D11441" s="6">
        <v>4813</v>
      </c>
      <c r="E11441">
        <f>VLOOKUP(Чек_позиція!C11441,Товар!A:G,7,FALSE)</f>
        <v>635.17999999999995</v>
      </c>
      <c r="F11441">
        <f t="shared" si="178"/>
        <v>2540.7199999999998</v>
      </c>
    </row>
    <row r="11442" spans="1:6">
      <c r="A11442" s="4">
        <v>11441</v>
      </c>
      <c r="B11442" s="5">
        <v>1</v>
      </c>
      <c r="C11442" s="6">
        <v>2895</v>
      </c>
      <c r="D11442" s="6">
        <v>4814</v>
      </c>
      <c r="E11442">
        <f>VLOOKUP(Чек_позиція!C11442,Товар!A:G,7,FALSE)</f>
        <v>622.24</v>
      </c>
      <c r="F11442">
        <f t="shared" si="178"/>
        <v>622.24</v>
      </c>
    </row>
    <row r="11443" spans="1:6">
      <c r="A11443" s="4">
        <v>11442</v>
      </c>
      <c r="B11443" s="5">
        <v>4</v>
      </c>
      <c r="C11443" s="6">
        <v>8496</v>
      </c>
      <c r="D11443" s="6">
        <v>4814</v>
      </c>
      <c r="E11443">
        <f>VLOOKUP(Чек_позиція!C11443,Товар!A:G,7,FALSE)</f>
        <v>268.06</v>
      </c>
      <c r="F11443">
        <f t="shared" si="178"/>
        <v>1072.24</v>
      </c>
    </row>
    <row r="11444" spans="1:6">
      <c r="A11444" s="4">
        <v>11443</v>
      </c>
      <c r="B11444" s="5">
        <v>1</v>
      </c>
      <c r="C11444" s="6">
        <v>580</v>
      </c>
      <c r="D11444" s="6">
        <v>4815</v>
      </c>
      <c r="E11444">
        <f>VLOOKUP(Чек_позиція!C11444,Товар!A:G,7,FALSE)</f>
        <v>696.11</v>
      </c>
      <c r="F11444">
        <f t="shared" si="178"/>
        <v>696.11</v>
      </c>
    </row>
    <row r="11445" spans="1:6">
      <c r="A11445" s="4">
        <v>11444</v>
      </c>
      <c r="B11445" s="5">
        <v>2</v>
      </c>
      <c r="C11445" s="6">
        <v>2829</v>
      </c>
      <c r="D11445" s="6">
        <v>4816</v>
      </c>
      <c r="E11445">
        <f>VLOOKUP(Чек_позиція!C11445,Товар!A:G,7,FALSE)</f>
        <v>558.30999999999995</v>
      </c>
      <c r="F11445">
        <f t="shared" si="178"/>
        <v>1116.6199999999999</v>
      </c>
    </row>
    <row r="11446" spans="1:6">
      <c r="A11446" s="4">
        <v>11445</v>
      </c>
      <c r="B11446" s="5">
        <v>2</v>
      </c>
      <c r="C11446" s="6">
        <v>4441</v>
      </c>
      <c r="D11446" s="6">
        <v>4816</v>
      </c>
      <c r="E11446">
        <f>VLOOKUP(Чек_позиція!C11446,Товар!A:G,7,FALSE)</f>
        <v>209.1</v>
      </c>
      <c r="F11446">
        <f t="shared" si="178"/>
        <v>418.2</v>
      </c>
    </row>
    <row r="11447" spans="1:6">
      <c r="A11447" s="4">
        <v>11446</v>
      </c>
      <c r="B11447" s="5">
        <v>2</v>
      </c>
      <c r="C11447" s="6">
        <v>4036</v>
      </c>
      <c r="D11447" s="6">
        <v>4817</v>
      </c>
      <c r="E11447">
        <f>VLOOKUP(Чек_позиція!C11447,Товар!A:G,7,FALSE)</f>
        <v>773.42</v>
      </c>
      <c r="F11447">
        <f t="shared" si="178"/>
        <v>1546.84</v>
      </c>
    </row>
    <row r="11448" spans="1:6">
      <c r="A11448" s="4">
        <v>11447</v>
      </c>
      <c r="B11448" s="5">
        <v>3</v>
      </c>
      <c r="C11448" s="6">
        <v>1286</v>
      </c>
      <c r="D11448" s="6">
        <v>4817</v>
      </c>
      <c r="E11448">
        <f>VLOOKUP(Чек_позиція!C11448,Товар!A:G,7,FALSE)</f>
        <v>77.349999999999994</v>
      </c>
      <c r="F11448">
        <f t="shared" si="178"/>
        <v>232.04999999999998</v>
      </c>
    </row>
    <row r="11449" spans="1:6">
      <c r="A11449" s="4">
        <v>11448</v>
      </c>
      <c r="B11449" s="5">
        <v>2</v>
      </c>
      <c r="C11449" s="6">
        <v>1799</v>
      </c>
      <c r="D11449" s="6">
        <v>4817</v>
      </c>
      <c r="E11449">
        <f>VLOOKUP(Чек_позиція!C11449,Товар!A:G,7,FALSE)</f>
        <v>520.22</v>
      </c>
      <c r="F11449">
        <f t="shared" si="178"/>
        <v>1040.44</v>
      </c>
    </row>
    <row r="11450" spans="1:6">
      <c r="A11450" s="4">
        <v>11449</v>
      </c>
      <c r="B11450" s="5">
        <v>1</v>
      </c>
      <c r="C11450" s="6">
        <v>7621</v>
      </c>
      <c r="D11450" s="6">
        <v>4817</v>
      </c>
      <c r="E11450">
        <f>VLOOKUP(Чек_позиція!C11450,Товар!A:G,7,FALSE)</f>
        <v>354.03</v>
      </c>
      <c r="F11450">
        <f t="shared" si="178"/>
        <v>354.03</v>
      </c>
    </row>
    <row r="11451" spans="1:6">
      <c r="A11451" s="4">
        <v>11450</v>
      </c>
      <c r="B11451" s="5">
        <v>4</v>
      </c>
      <c r="C11451" s="6">
        <v>8720</v>
      </c>
      <c r="D11451" s="6">
        <v>4818</v>
      </c>
      <c r="E11451">
        <f>VLOOKUP(Чек_позиція!C11451,Товар!A:G,7,FALSE)</f>
        <v>135.32</v>
      </c>
      <c r="F11451">
        <f t="shared" si="178"/>
        <v>541.28</v>
      </c>
    </row>
    <row r="11452" spans="1:6">
      <c r="A11452" s="4">
        <v>11451</v>
      </c>
      <c r="B11452" s="5">
        <v>3</v>
      </c>
      <c r="C11452" s="6">
        <v>728</v>
      </c>
      <c r="D11452" s="6">
        <v>4818</v>
      </c>
      <c r="E11452">
        <f>VLOOKUP(Чек_позиція!C11452,Товар!A:G,7,FALSE)</f>
        <v>256.52999999999997</v>
      </c>
      <c r="F11452">
        <f t="shared" si="178"/>
        <v>769.58999999999992</v>
      </c>
    </row>
    <row r="11453" spans="1:6">
      <c r="A11453" s="4">
        <v>11452</v>
      </c>
      <c r="B11453" s="5">
        <v>3</v>
      </c>
      <c r="C11453" s="6">
        <v>5607</v>
      </c>
      <c r="D11453" s="6">
        <v>4818</v>
      </c>
      <c r="E11453">
        <f>VLOOKUP(Чек_позиція!C11453,Товар!A:G,7,FALSE)</f>
        <v>330.38</v>
      </c>
      <c r="F11453">
        <f t="shared" si="178"/>
        <v>991.14</v>
      </c>
    </row>
    <row r="11454" spans="1:6">
      <c r="A11454" s="4">
        <v>11453</v>
      </c>
      <c r="B11454" s="5">
        <v>4</v>
      </c>
      <c r="C11454" s="6">
        <v>1292</v>
      </c>
      <c r="D11454" s="6">
        <v>4819</v>
      </c>
      <c r="E11454">
        <f>VLOOKUP(Чек_позиція!C11454,Товар!A:G,7,FALSE)</f>
        <v>781.23</v>
      </c>
      <c r="F11454">
        <f t="shared" si="178"/>
        <v>3124.92</v>
      </c>
    </row>
    <row r="11455" spans="1:6">
      <c r="A11455" s="4">
        <v>11454</v>
      </c>
      <c r="B11455" s="5">
        <v>1</v>
      </c>
      <c r="C11455" s="6">
        <v>3176</v>
      </c>
      <c r="D11455" s="6">
        <v>4819</v>
      </c>
      <c r="E11455">
        <f>VLOOKUP(Чек_позиція!C11455,Товар!A:G,7,FALSE)</f>
        <v>520.91999999999996</v>
      </c>
      <c r="F11455">
        <f t="shared" si="178"/>
        <v>520.91999999999996</v>
      </c>
    </row>
    <row r="11456" spans="1:6">
      <c r="A11456" s="4">
        <v>11455</v>
      </c>
      <c r="B11456" s="5">
        <v>1</v>
      </c>
      <c r="C11456" s="6">
        <v>3089</v>
      </c>
      <c r="D11456" s="6">
        <v>4819</v>
      </c>
      <c r="E11456">
        <f>VLOOKUP(Чек_позиція!C11456,Товар!A:G,7,FALSE)</f>
        <v>844.99</v>
      </c>
      <c r="F11456">
        <f t="shared" si="178"/>
        <v>844.99</v>
      </c>
    </row>
    <row r="11457" spans="1:6">
      <c r="A11457" s="4">
        <v>11456</v>
      </c>
      <c r="B11457" s="5">
        <v>1</v>
      </c>
      <c r="C11457" s="6">
        <v>7951</v>
      </c>
      <c r="D11457" s="6">
        <v>4819</v>
      </c>
      <c r="E11457">
        <f>VLOOKUP(Чек_позиція!C11457,Товар!A:G,7,FALSE)</f>
        <v>143.32</v>
      </c>
      <c r="F11457">
        <f t="shared" si="178"/>
        <v>143.32</v>
      </c>
    </row>
    <row r="11458" spans="1:6">
      <c r="A11458" s="4">
        <v>11457</v>
      </c>
      <c r="B11458" s="5">
        <v>1</v>
      </c>
      <c r="C11458" s="6">
        <v>7493</v>
      </c>
      <c r="D11458" s="6">
        <v>4820</v>
      </c>
      <c r="E11458">
        <f>VLOOKUP(Чек_позиція!C11458,Товар!A:G,7,FALSE)</f>
        <v>416.33</v>
      </c>
      <c r="F11458">
        <f t="shared" si="178"/>
        <v>416.33</v>
      </c>
    </row>
    <row r="11459" spans="1:6">
      <c r="A11459" s="4">
        <v>11458</v>
      </c>
      <c r="B11459" s="5">
        <v>4</v>
      </c>
      <c r="C11459" s="6">
        <v>6595</v>
      </c>
      <c r="D11459" s="6">
        <v>4820</v>
      </c>
      <c r="E11459">
        <f>VLOOKUP(Чек_позиція!C11459,Товар!A:G,7,FALSE)</f>
        <v>443.84</v>
      </c>
      <c r="F11459">
        <f t="shared" ref="F11459:F11522" si="179">B11459*E11459</f>
        <v>1775.36</v>
      </c>
    </row>
    <row r="11460" spans="1:6">
      <c r="A11460" s="4">
        <v>11459</v>
      </c>
      <c r="B11460" s="5">
        <v>2</v>
      </c>
      <c r="C11460" s="6">
        <v>6477</v>
      </c>
      <c r="D11460" s="6">
        <v>4821</v>
      </c>
      <c r="E11460">
        <f>VLOOKUP(Чек_позиція!C11460,Товар!A:G,7,FALSE)</f>
        <v>824.6</v>
      </c>
      <c r="F11460">
        <f t="shared" si="179"/>
        <v>1649.2</v>
      </c>
    </row>
    <row r="11461" spans="1:6">
      <c r="A11461" s="4">
        <v>11460</v>
      </c>
      <c r="B11461" s="5">
        <v>1</v>
      </c>
      <c r="C11461" s="6">
        <v>8841</v>
      </c>
      <c r="D11461" s="6">
        <v>4822</v>
      </c>
      <c r="E11461">
        <f>VLOOKUP(Чек_позиція!C11461,Товар!A:G,7,FALSE)</f>
        <v>581.87</v>
      </c>
      <c r="F11461">
        <f t="shared" si="179"/>
        <v>581.87</v>
      </c>
    </row>
    <row r="11462" spans="1:6">
      <c r="A11462" s="4">
        <v>11461</v>
      </c>
      <c r="B11462" s="5">
        <v>1</v>
      </c>
      <c r="C11462" s="6">
        <v>5703</v>
      </c>
      <c r="D11462" s="6">
        <v>4822</v>
      </c>
      <c r="E11462">
        <f>VLOOKUP(Чек_позиція!C11462,Товар!A:G,7,FALSE)</f>
        <v>907.28</v>
      </c>
      <c r="F11462">
        <f t="shared" si="179"/>
        <v>907.28</v>
      </c>
    </row>
    <row r="11463" spans="1:6">
      <c r="A11463" s="4">
        <v>11462</v>
      </c>
      <c r="B11463" s="5">
        <v>2</v>
      </c>
      <c r="C11463" s="6">
        <v>4974</v>
      </c>
      <c r="D11463" s="6">
        <v>4822</v>
      </c>
      <c r="E11463">
        <f>VLOOKUP(Чек_позиція!C11463,Товар!A:G,7,FALSE)</f>
        <v>861.75</v>
      </c>
      <c r="F11463">
        <f t="shared" si="179"/>
        <v>1723.5</v>
      </c>
    </row>
    <row r="11464" spans="1:6">
      <c r="A11464" s="4">
        <v>11463</v>
      </c>
      <c r="B11464" s="5">
        <v>4</v>
      </c>
      <c r="C11464" s="6">
        <v>1732</v>
      </c>
      <c r="D11464" s="6">
        <v>4822</v>
      </c>
      <c r="E11464">
        <f>VLOOKUP(Чек_позиція!C11464,Товар!A:G,7,FALSE)</f>
        <v>66.430000000000007</v>
      </c>
      <c r="F11464">
        <f t="shared" si="179"/>
        <v>265.72000000000003</v>
      </c>
    </row>
    <row r="11465" spans="1:6">
      <c r="A11465" s="4">
        <v>11464</v>
      </c>
      <c r="B11465" s="5">
        <v>4</v>
      </c>
      <c r="C11465" s="6">
        <v>7584</v>
      </c>
      <c r="D11465" s="6">
        <v>4823</v>
      </c>
      <c r="E11465">
        <f>VLOOKUP(Чек_позиція!C11465,Товар!A:G,7,FALSE)</f>
        <v>903.11</v>
      </c>
      <c r="F11465">
        <f t="shared" si="179"/>
        <v>3612.44</v>
      </c>
    </row>
    <row r="11466" spans="1:6">
      <c r="A11466" s="4">
        <v>11465</v>
      </c>
      <c r="B11466" s="5">
        <v>2</v>
      </c>
      <c r="C11466" s="6">
        <v>1252</v>
      </c>
      <c r="D11466" s="6">
        <v>4823</v>
      </c>
      <c r="E11466">
        <f>VLOOKUP(Чек_позиція!C11466,Товар!A:G,7,FALSE)</f>
        <v>885.93</v>
      </c>
      <c r="F11466">
        <f t="shared" si="179"/>
        <v>1771.86</v>
      </c>
    </row>
    <row r="11467" spans="1:6">
      <c r="A11467" s="4">
        <v>11466</v>
      </c>
      <c r="B11467" s="5">
        <v>4</v>
      </c>
      <c r="C11467" s="6">
        <v>2529</v>
      </c>
      <c r="D11467" s="6">
        <v>4824</v>
      </c>
      <c r="E11467">
        <f>VLOOKUP(Чек_позиція!C11467,Товар!A:G,7,FALSE)</f>
        <v>67.739999999999995</v>
      </c>
      <c r="F11467">
        <f t="shared" si="179"/>
        <v>270.95999999999998</v>
      </c>
    </row>
    <row r="11468" spans="1:6">
      <c r="A11468" s="4">
        <v>11467</v>
      </c>
      <c r="B11468" s="5">
        <v>4</v>
      </c>
      <c r="C11468" s="6">
        <v>2422</v>
      </c>
      <c r="D11468" s="6">
        <v>4824</v>
      </c>
      <c r="E11468">
        <f>VLOOKUP(Чек_позиція!C11468,Товар!A:G,7,FALSE)</f>
        <v>921.85</v>
      </c>
      <c r="F11468">
        <f t="shared" si="179"/>
        <v>3687.4</v>
      </c>
    </row>
    <row r="11469" spans="1:6">
      <c r="A11469" s="4">
        <v>11468</v>
      </c>
      <c r="B11469" s="5">
        <v>3</v>
      </c>
      <c r="C11469" s="6">
        <v>4158</v>
      </c>
      <c r="D11469" s="6">
        <v>4825</v>
      </c>
      <c r="E11469">
        <f>VLOOKUP(Чек_позиція!C11469,Товар!A:G,7,FALSE)</f>
        <v>476.46</v>
      </c>
      <c r="F11469">
        <f t="shared" si="179"/>
        <v>1429.3799999999999</v>
      </c>
    </row>
    <row r="11470" spans="1:6">
      <c r="A11470" s="4">
        <v>11469</v>
      </c>
      <c r="B11470" s="5">
        <v>1</v>
      </c>
      <c r="C11470" s="6">
        <v>4654</v>
      </c>
      <c r="D11470" s="6">
        <v>4825</v>
      </c>
      <c r="E11470">
        <f>VLOOKUP(Чек_позиція!C11470,Товар!A:G,7,FALSE)</f>
        <v>888.51</v>
      </c>
      <c r="F11470">
        <f t="shared" si="179"/>
        <v>888.51</v>
      </c>
    </row>
    <row r="11471" spans="1:6">
      <c r="A11471" s="4">
        <v>11470</v>
      </c>
      <c r="B11471" s="5">
        <v>2</v>
      </c>
      <c r="C11471" s="6">
        <v>8280</v>
      </c>
      <c r="D11471" s="6">
        <v>4825</v>
      </c>
      <c r="E11471">
        <f>VLOOKUP(Чек_позиція!C11471,Товар!A:G,7,FALSE)</f>
        <v>411.43</v>
      </c>
      <c r="F11471">
        <f t="shared" si="179"/>
        <v>822.86</v>
      </c>
    </row>
    <row r="11472" spans="1:6">
      <c r="A11472" s="4">
        <v>11471</v>
      </c>
      <c r="B11472" s="5">
        <v>2</v>
      </c>
      <c r="C11472" s="6">
        <v>5731</v>
      </c>
      <c r="D11472" s="6">
        <v>4826</v>
      </c>
      <c r="E11472">
        <f>VLOOKUP(Чек_позиція!C11472,Товар!A:G,7,FALSE)</f>
        <v>321.54000000000002</v>
      </c>
      <c r="F11472">
        <f t="shared" si="179"/>
        <v>643.08000000000004</v>
      </c>
    </row>
    <row r="11473" spans="1:6">
      <c r="A11473" s="4">
        <v>11472</v>
      </c>
      <c r="B11473" s="5">
        <v>4</v>
      </c>
      <c r="C11473" s="6">
        <v>8162</v>
      </c>
      <c r="D11473" s="6">
        <v>4826</v>
      </c>
      <c r="E11473">
        <f>VLOOKUP(Чек_позиція!C11473,Товар!A:G,7,FALSE)</f>
        <v>405.67</v>
      </c>
      <c r="F11473">
        <f t="shared" si="179"/>
        <v>1622.68</v>
      </c>
    </row>
    <row r="11474" spans="1:6">
      <c r="A11474" s="4">
        <v>11473</v>
      </c>
      <c r="B11474" s="5">
        <v>4</v>
      </c>
      <c r="C11474" s="6">
        <v>6323</v>
      </c>
      <c r="D11474" s="6">
        <v>4826</v>
      </c>
      <c r="E11474">
        <f>VLOOKUP(Чек_позиція!C11474,Товар!A:G,7,FALSE)</f>
        <v>81.03</v>
      </c>
      <c r="F11474">
        <f t="shared" si="179"/>
        <v>324.12</v>
      </c>
    </row>
    <row r="11475" spans="1:6">
      <c r="A11475" s="4">
        <v>11474</v>
      </c>
      <c r="B11475" s="5">
        <v>2</v>
      </c>
      <c r="C11475" s="6">
        <v>3077</v>
      </c>
      <c r="D11475" s="6">
        <v>4826</v>
      </c>
      <c r="E11475">
        <f>VLOOKUP(Чек_позиція!C11475,Товар!A:G,7,FALSE)</f>
        <v>177.43</v>
      </c>
      <c r="F11475">
        <f t="shared" si="179"/>
        <v>354.86</v>
      </c>
    </row>
    <row r="11476" spans="1:6">
      <c r="A11476" s="4">
        <v>11475</v>
      </c>
      <c r="B11476" s="5">
        <v>2</v>
      </c>
      <c r="C11476" s="6">
        <v>812</v>
      </c>
      <c r="D11476" s="6">
        <v>4826</v>
      </c>
      <c r="E11476">
        <f>VLOOKUP(Чек_позиція!C11476,Товар!A:G,7,FALSE)</f>
        <v>226.69</v>
      </c>
      <c r="F11476">
        <f t="shared" si="179"/>
        <v>453.38</v>
      </c>
    </row>
    <row r="11477" spans="1:6">
      <c r="A11477" s="4">
        <v>11476</v>
      </c>
      <c r="B11477" s="5">
        <v>4</v>
      </c>
      <c r="C11477" s="6">
        <v>5656</v>
      </c>
      <c r="D11477" s="6">
        <v>4827</v>
      </c>
      <c r="E11477">
        <f>VLOOKUP(Чек_позиція!C11477,Товар!A:G,7,FALSE)</f>
        <v>496.56</v>
      </c>
      <c r="F11477">
        <f t="shared" si="179"/>
        <v>1986.24</v>
      </c>
    </row>
    <row r="11478" spans="1:6">
      <c r="A11478" s="4">
        <v>11477</v>
      </c>
      <c r="B11478" s="5">
        <v>1</v>
      </c>
      <c r="C11478" s="6">
        <v>535</v>
      </c>
      <c r="D11478" s="6">
        <v>4828</v>
      </c>
      <c r="E11478">
        <f>VLOOKUP(Чек_позиція!C11478,Товар!A:G,7,FALSE)</f>
        <v>236.08</v>
      </c>
      <c r="F11478">
        <f t="shared" si="179"/>
        <v>236.08</v>
      </c>
    </row>
    <row r="11479" spans="1:6">
      <c r="A11479" s="4">
        <v>11478</v>
      </c>
      <c r="B11479" s="5">
        <v>1</v>
      </c>
      <c r="C11479" s="6">
        <v>8931</v>
      </c>
      <c r="D11479" s="6">
        <v>4828</v>
      </c>
      <c r="E11479">
        <f>VLOOKUP(Чек_позиція!C11479,Товар!A:G,7,FALSE)</f>
        <v>522.51</v>
      </c>
      <c r="F11479">
        <f t="shared" si="179"/>
        <v>522.51</v>
      </c>
    </row>
    <row r="11480" spans="1:6">
      <c r="A11480" s="4">
        <v>11479</v>
      </c>
      <c r="B11480" s="5">
        <v>4</v>
      </c>
      <c r="C11480" s="6">
        <v>4775</v>
      </c>
      <c r="D11480" s="6">
        <v>4829</v>
      </c>
      <c r="E11480">
        <f>VLOOKUP(Чек_позиція!C11480,Товар!A:G,7,FALSE)</f>
        <v>725.28</v>
      </c>
      <c r="F11480">
        <f t="shared" si="179"/>
        <v>2901.12</v>
      </c>
    </row>
    <row r="11481" spans="1:6">
      <c r="A11481" s="4">
        <v>11480</v>
      </c>
      <c r="B11481" s="5">
        <v>4</v>
      </c>
      <c r="C11481" s="6">
        <v>545</v>
      </c>
      <c r="D11481" s="6">
        <v>4829</v>
      </c>
      <c r="E11481">
        <f>VLOOKUP(Чек_позиція!C11481,Товар!A:G,7,FALSE)</f>
        <v>126.95</v>
      </c>
      <c r="F11481">
        <f t="shared" si="179"/>
        <v>507.8</v>
      </c>
    </row>
    <row r="11482" spans="1:6">
      <c r="A11482" s="4">
        <v>11481</v>
      </c>
      <c r="B11482" s="5">
        <v>3</v>
      </c>
      <c r="C11482" s="6">
        <v>8637</v>
      </c>
      <c r="D11482" s="6">
        <v>4829</v>
      </c>
      <c r="E11482">
        <f>VLOOKUP(Чек_позиція!C11482,Товар!A:G,7,FALSE)</f>
        <v>724.02</v>
      </c>
      <c r="F11482">
        <f t="shared" si="179"/>
        <v>2172.06</v>
      </c>
    </row>
    <row r="11483" spans="1:6">
      <c r="A11483" s="4">
        <v>11482</v>
      </c>
      <c r="B11483" s="5">
        <v>4</v>
      </c>
      <c r="C11483" s="6">
        <v>5676</v>
      </c>
      <c r="D11483" s="6">
        <v>4830</v>
      </c>
      <c r="E11483">
        <f>VLOOKUP(Чек_позиція!C11483,Товар!A:G,7,FALSE)</f>
        <v>296.05</v>
      </c>
      <c r="F11483">
        <f t="shared" si="179"/>
        <v>1184.2</v>
      </c>
    </row>
    <row r="11484" spans="1:6">
      <c r="A11484" s="4">
        <v>11483</v>
      </c>
      <c r="B11484" s="5">
        <v>2</v>
      </c>
      <c r="C11484" s="6">
        <v>1418</v>
      </c>
      <c r="D11484" s="6">
        <v>4830</v>
      </c>
      <c r="E11484">
        <f>VLOOKUP(Чек_позиція!C11484,Товар!A:G,7,FALSE)</f>
        <v>637.83000000000004</v>
      </c>
      <c r="F11484">
        <f t="shared" si="179"/>
        <v>1275.6600000000001</v>
      </c>
    </row>
    <row r="11485" spans="1:6">
      <c r="A11485" s="4">
        <v>11484</v>
      </c>
      <c r="B11485" s="5">
        <v>2</v>
      </c>
      <c r="C11485" s="6">
        <v>1697</v>
      </c>
      <c r="D11485" s="6">
        <v>4830</v>
      </c>
      <c r="E11485">
        <f>VLOOKUP(Чек_позиція!C11485,Товар!A:G,7,FALSE)</f>
        <v>330.31</v>
      </c>
      <c r="F11485">
        <f t="shared" si="179"/>
        <v>660.62</v>
      </c>
    </row>
    <row r="11486" spans="1:6">
      <c r="A11486" s="4">
        <v>11485</v>
      </c>
      <c r="B11486" s="5">
        <v>1</v>
      </c>
      <c r="C11486" s="6">
        <v>7824</v>
      </c>
      <c r="D11486" s="6">
        <v>4830</v>
      </c>
      <c r="E11486">
        <f>VLOOKUP(Чек_позиція!C11486,Товар!A:G,7,FALSE)</f>
        <v>740.48</v>
      </c>
      <c r="F11486">
        <f t="shared" si="179"/>
        <v>740.48</v>
      </c>
    </row>
    <row r="11487" spans="1:6">
      <c r="A11487" s="4">
        <v>11486</v>
      </c>
      <c r="B11487" s="5">
        <v>3</v>
      </c>
      <c r="C11487" s="6">
        <v>2070</v>
      </c>
      <c r="D11487" s="6">
        <v>4831</v>
      </c>
      <c r="E11487">
        <f>VLOOKUP(Чек_позиція!C11487,Товар!A:G,7,FALSE)</f>
        <v>790.96</v>
      </c>
      <c r="F11487">
        <f t="shared" si="179"/>
        <v>2372.88</v>
      </c>
    </row>
    <row r="11488" spans="1:6">
      <c r="A11488" s="4">
        <v>11487</v>
      </c>
      <c r="B11488" s="5">
        <v>2</v>
      </c>
      <c r="C11488" s="6">
        <v>273</v>
      </c>
      <c r="D11488" s="6">
        <v>4831</v>
      </c>
      <c r="E11488">
        <f>VLOOKUP(Чек_позиція!C11488,Товар!A:G,7,FALSE)</f>
        <v>653.45000000000005</v>
      </c>
      <c r="F11488">
        <f t="shared" si="179"/>
        <v>1306.9000000000001</v>
      </c>
    </row>
    <row r="11489" spans="1:6">
      <c r="A11489" s="4">
        <v>11488</v>
      </c>
      <c r="B11489" s="5">
        <v>4</v>
      </c>
      <c r="C11489" s="6">
        <v>1919</v>
      </c>
      <c r="D11489" s="6">
        <v>4831</v>
      </c>
      <c r="E11489">
        <f>VLOOKUP(Чек_позиція!C11489,Товар!A:G,7,FALSE)</f>
        <v>225.28</v>
      </c>
      <c r="F11489">
        <f t="shared" si="179"/>
        <v>901.12</v>
      </c>
    </row>
    <row r="11490" spans="1:6">
      <c r="A11490" s="4">
        <v>11489</v>
      </c>
      <c r="B11490" s="5">
        <v>4</v>
      </c>
      <c r="C11490" s="6">
        <v>9259</v>
      </c>
      <c r="D11490" s="6">
        <v>4831</v>
      </c>
      <c r="E11490">
        <f>VLOOKUP(Чек_позиція!C11490,Товар!A:G,7,FALSE)</f>
        <v>74.06</v>
      </c>
      <c r="F11490">
        <f t="shared" si="179"/>
        <v>296.24</v>
      </c>
    </row>
    <row r="11491" spans="1:6">
      <c r="A11491" s="4">
        <v>11490</v>
      </c>
      <c r="B11491" s="5">
        <v>4</v>
      </c>
      <c r="C11491" s="6">
        <v>9202</v>
      </c>
      <c r="D11491" s="6">
        <v>4831</v>
      </c>
      <c r="E11491">
        <f>VLOOKUP(Чек_позиція!C11491,Товар!A:G,7,FALSE)</f>
        <v>729.44</v>
      </c>
      <c r="F11491">
        <f t="shared" si="179"/>
        <v>2917.76</v>
      </c>
    </row>
    <row r="11492" spans="1:6">
      <c r="A11492" s="4">
        <v>11491</v>
      </c>
      <c r="B11492" s="5">
        <v>2</v>
      </c>
      <c r="C11492" s="6">
        <v>179</v>
      </c>
      <c r="D11492" s="6">
        <v>4832</v>
      </c>
      <c r="E11492">
        <f>VLOOKUP(Чек_позиція!C11492,Товар!A:G,7,FALSE)</f>
        <v>542.96</v>
      </c>
      <c r="F11492">
        <f t="shared" si="179"/>
        <v>1085.92</v>
      </c>
    </row>
    <row r="11493" spans="1:6">
      <c r="A11493" s="4">
        <v>11492</v>
      </c>
      <c r="B11493" s="5">
        <v>1</v>
      </c>
      <c r="C11493" s="6">
        <v>6934</v>
      </c>
      <c r="D11493" s="6">
        <v>4832</v>
      </c>
      <c r="E11493">
        <f>VLOOKUP(Чек_позиція!C11493,Товар!A:G,7,FALSE)</f>
        <v>380.62</v>
      </c>
      <c r="F11493">
        <f t="shared" si="179"/>
        <v>380.62</v>
      </c>
    </row>
    <row r="11494" spans="1:6">
      <c r="A11494" s="4">
        <v>11493</v>
      </c>
      <c r="B11494" s="5">
        <v>2</v>
      </c>
      <c r="C11494" s="6">
        <v>2101</v>
      </c>
      <c r="D11494" s="6">
        <v>4832</v>
      </c>
      <c r="E11494">
        <f>VLOOKUP(Чек_позиція!C11494,Товар!A:G,7,FALSE)</f>
        <v>724.66</v>
      </c>
      <c r="F11494">
        <f t="shared" si="179"/>
        <v>1449.32</v>
      </c>
    </row>
    <row r="11495" spans="1:6">
      <c r="A11495" s="4">
        <v>11494</v>
      </c>
      <c r="B11495" s="5">
        <v>3</v>
      </c>
      <c r="C11495" s="6">
        <v>4891</v>
      </c>
      <c r="D11495" s="6">
        <v>4833</v>
      </c>
      <c r="E11495">
        <f>VLOOKUP(Чек_позиція!C11495,Товар!A:G,7,FALSE)</f>
        <v>325.61</v>
      </c>
      <c r="F11495">
        <f t="shared" si="179"/>
        <v>976.83</v>
      </c>
    </row>
    <row r="11496" spans="1:6">
      <c r="A11496" s="4">
        <v>11495</v>
      </c>
      <c r="B11496" s="5">
        <v>4</v>
      </c>
      <c r="C11496" s="6">
        <v>1920</v>
      </c>
      <c r="D11496" s="6">
        <v>4833</v>
      </c>
      <c r="E11496">
        <f>VLOOKUP(Чек_позиція!C11496,Товар!A:G,7,FALSE)</f>
        <v>145.86000000000001</v>
      </c>
      <c r="F11496">
        <f t="shared" si="179"/>
        <v>583.44000000000005</v>
      </c>
    </row>
    <row r="11497" spans="1:6">
      <c r="A11497" s="4">
        <v>11496</v>
      </c>
      <c r="B11497" s="5">
        <v>4</v>
      </c>
      <c r="C11497" s="6">
        <v>8587</v>
      </c>
      <c r="D11497" s="6">
        <v>4833</v>
      </c>
      <c r="E11497">
        <f>VLOOKUP(Чек_позиція!C11497,Товар!A:G,7,FALSE)</f>
        <v>545.26</v>
      </c>
      <c r="F11497">
        <f t="shared" si="179"/>
        <v>2181.04</v>
      </c>
    </row>
    <row r="11498" spans="1:6">
      <c r="A11498" s="4">
        <v>11497</v>
      </c>
      <c r="B11498" s="5">
        <v>4</v>
      </c>
      <c r="C11498" s="6">
        <v>9486</v>
      </c>
      <c r="D11498" s="6">
        <v>4833</v>
      </c>
      <c r="E11498">
        <f>VLOOKUP(Чек_позиція!C11498,Товар!A:G,7,FALSE)</f>
        <v>415.93</v>
      </c>
      <c r="F11498">
        <f t="shared" si="179"/>
        <v>1663.72</v>
      </c>
    </row>
    <row r="11499" spans="1:6">
      <c r="A11499" s="4">
        <v>11498</v>
      </c>
      <c r="B11499" s="5">
        <v>4</v>
      </c>
      <c r="C11499" s="6">
        <v>9640</v>
      </c>
      <c r="D11499" s="6">
        <v>4834</v>
      </c>
      <c r="E11499">
        <f>VLOOKUP(Чек_позиція!C11499,Товар!A:G,7,FALSE)</f>
        <v>876.26</v>
      </c>
      <c r="F11499">
        <f t="shared" si="179"/>
        <v>3505.04</v>
      </c>
    </row>
    <row r="11500" spans="1:6">
      <c r="A11500" s="4">
        <v>11499</v>
      </c>
      <c r="B11500" s="5">
        <v>2</v>
      </c>
      <c r="C11500" s="6">
        <v>5299</v>
      </c>
      <c r="D11500" s="6">
        <v>4834</v>
      </c>
      <c r="E11500">
        <f>VLOOKUP(Чек_позиція!C11500,Товар!A:G,7,FALSE)</f>
        <v>317.14</v>
      </c>
      <c r="F11500">
        <f t="shared" si="179"/>
        <v>634.28</v>
      </c>
    </row>
    <row r="11501" spans="1:6">
      <c r="A11501" s="4">
        <v>11500</v>
      </c>
      <c r="B11501" s="5">
        <v>2</v>
      </c>
      <c r="C11501" s="6">
        <v>3288</v>
      </c>
      <c r="D11501" s="6">
        <v>4834</v>
      </c>
      <c r="E11501">
        <f>VLOOKUP(Чек_позиція!C11501,Товар!A:G,7,FALSE)</f>
        <v>40.22</v>
      </c>
      <c r="F11501">
        <f t="shared" si="179"/>
        <v>80.44</v>
      </c>
    </row>
    <row r="11502" spans="1:6">
      <c r="A11502" s="4">
        <v>11501</v>
      </c>
      <c r="B11502" s="5">
        <v>2</v>
      </c>
      <c r="C11502" s="6">
        <v>259</v>
      </c>
      <c r="D11502" s="6">
        <v>4834</v>
      </c>
      <c r="E11502">
        <f>VLOOKUP(Чек_позиція!C11502,Товар!A:G,7,FALSE)</f>
        <v>490.35</v>
      </c>
      <c r="F11502">
        <f t="shared" si="179"/>
        <v>980.7</v>
      </c>
    </row>
    <row r="11503" spans="1:6">
      <c r="A11503" s="4">
        <v>11502</v>
      </c>
      <c r="B11503" s="5">
        <v>2</v>
      </c>
      <c r="C11503" s="6">
        <v>6495</v>
      </c>
      <c r="D11503" s="6">
        <v>4835</v>
      </c>
      <c r="E11503">
        <f>VLOOKUP(Чек_позиція!C11503,Товар!A:G,7,FALSE)</f>
        <v>224.79</v>
      </c>
      <c r="F11503">
        <f t="shared" si="179"/>
        <v>449.58</v>
      </c>
    </row>
    <row r="11504" spans="1:6">
      <c r="A11504" s="4">
        <v>11503</v>
      </c>
      <c r="B11504" s="5">
        <v>4</v>
      </c>
      <c r="C11504" s="6">
        <v>2362</v>
      </c>
      <c r="D11504" s="6">
        <v>4835</v>
      </c>
      <c r="E11504">
        <f>VLOOKUP(Чек_позиція!C11504,Товар!A:G,7,FALSE)</f>
        <v>861.2</v>
      </c>
      <c r="F11504">
        <f t="shared" si="179"/>
        <v>3444.8</v>
      </c>
    </row>
    <row r="11505" spans="1:6">
      <c r="A11505" s="4">
        <v>11504</v>
      </c>
      <c r="B11505" s="5">
        <v>1</v>
      </c>
      <c r="C11505" s="6">
        <v>9287</v>
      </c>
      <c r="D11505" s="6">
        <v>4836</v>
      </c>
      <c r="E11505">
        <f>VLOOKUP(Чек_позиція!C11505,Товар!A:G,7,FALSE)</f>
        <v>95.16</v>
      </c>
      <c r="F11505">
        <f t="shared" si="179"/>
        <v>95.16</v>
      </c>
    </row>
    <row r="11506" spans="1:6">
      <c r="A11506" s="4">
        <v>11505</v>
      </c>
      <c r="B11506" s="5">
        <v>3</v>
      </c>
      <c r="C11506" s="6">
        <v>4460</v>
      </c>
      <c r="D11506" s="6">
        <v>4836</v>
      </c>
      <c r="E11506">
        <f>VLOOKUP(Чек_позиція!C11506,Товар!A:G,7,FALSE)</f>
        <v>796.64</v>
      </c>
      <c r="F11506">
        <f t="shared" si="179"/>
        <v>2389.92</v>
      </c>
    </row>
    <row r="11507" spans="1:6">
      <c r="A11507" s="4">
        <v>11506</v>
      </c>
      <c r="B11507" s="5">
        <v>1</v>
      </c>
      <c r="C11507" s="6">
        <v>7860</v>
      </c>
      <c r="D11507" s="6">
        <v>4836</v>
      </c>
      <c r="E11507">
        <f>VLOOKUP(Чек_позиція!C11507,Товар!A:G,7,FALSE)</f>
        <v>200.82</v>
      </c>
      <c r="F11507">
        <f t="shared" si="179"/>
        <v>200.82</v>
      </c>
    </row>
    <row r="11508" spans="1:6">
      <c r="A11508" s="4">
        <v>11507</v>
      </c>
      <c r="B11508" s="5">
        <v>2</v>
      </c>
      <c r="C11508" s="6">
        <v>7589</v>
      </c>
      <c r="D11508" s="6">
        <v>4837</v>
      </c>
      <c r="E11508">
        <f>VLOOKUP(Чек_позиція!C11508,Товар!A:G,7,FALSE)</f>
        <v>194.32</v>
      </c>
      <c r="F11508">
        <f t="shared" si="179"/>
        <v>388.64</v>
      </c>
    </row>
    <row r="11509" spans="1:6">
      <c r="A11509" s="4">
        <v>11508</v>
      </c>
      <c r="B11509" s="5">
        <v>4</v>
      </c>
      <c r="C11509" s="6">
        <v>7358</v>
      </c>
      <c r="D11509" s="6">
        <v>4837</v>
      </c>
      <c r="E11509">
        <f>VLOOKUP(Чек_позиція!C11509,Товар!A:G,7,FALSE)</f>
        <v>214.69</v>
      </c>
      <c r="F11509">
        <f t="shared" si="179"/>
        <v>858.76</v>
      </c>
    </row>
    <row r="11510" spans="1:6">
      <c r="A11510" s="4">
        <v>11509</v>
      </c>
      <c r="B11510" s="5">
        <v>2</v>
      </c>
      <c r="C11510" s="6">
        <v>7212</v>
      </c>
      <c r="D11510" s="6">
        <v>4837</v>
      </c>
      <c r="E11510">
        <f>VLOOKUP(Чек_позиція!C11510,Товар!A:G,7,FALSE)</f>
        <v>150.55000000000001</v>
      </c>
      <c r="F11510">
        <f t="shared" si="179"/>
        <v>301.10000000000002</v>
      </c>
    </row>
    <row r="11511" spans="1:6">
      <c r="A11511" s="4">
        <v>11510</v>
      </c>
      <c r="B11511" s="5">
        <v>1</v>
      </c>
      <c r="C11511" s="6">
        <v>2073</v>
      </c>
      <c r="D11511" s="6">
        <v>4837</v>
      </c>
      <c r="E11511">
        <f>VLOOKUP(Чек_позиція!C11511,Товар!A:G,7,FALSE)</f>
        <v>352.28</v>
      </c>
      <c r="F11511">
        <f t="shared" si="179"/>
        <v>352.28</v>
      </c>
    </row>
    <row r="11512" spans="1:6">
      <c r="A11512" s="4">
        <v>11511</v>
      </c>
      <c r="B11512" s="5">
        <v>1</v>
      </c>
      <c r="C11512" s="6">
        <v>2896</v>
      </c>
      <c r="D11512" s="6">
        <v>4837</v>
      </c>
      <c r="E11512">
        <f>VLOOKUP(Чек_позиція!C11512,Товар!A:G,7,FALSE)</f>
        <v>174.99</v>
      </c>
      <c r="F11512">
        <f t="shared" si="179"/>
        <v>174.99</v>
      </c>
    </row>
    <row r="11513" spans="1:6">
      <c r="A11513" s="4">
        <v>11512</v>
      </c>
      <c r="B11513" s="5">
        <v>3</v>
      </c>
      <c r="C11513" s="6">
        <v>8180</v>
      </c>
      <c r="D11513" s="6">
        <v>4838</v>
      </c>
      <c r="E11513">
        <f>VLOOKUP(Чек_позиція!C11513,Товар!A:G,7,FALSE)</f>
        <v>884.65</v>
      </c>
      <c r="F11513">
        <f t="shared" si="179"/>
        <v>2653.95</v>
      </c>
    </row>
    <row r="11514" spans="1:6">
      <c r="A11514" s="4">
        <v>11513</v>
      </c>
      <c r="B11514" s="5">
        <v>1</v>
      </c>
      <c r="C11514" s="6">
        <v>4108</v>
      </c>
      <c r="D11514" s="6">
        <v>4838</v>
      </c>
      <c r="E11514">
        <f>VLOOKUP(Чек_позиція!C11514,Товар!A:G,7,FALSE)</f>
        <v>923.72</v>
      </c>
      <c r="F11514">
        <f t="shared" si="179"/>
        <v>923.72</v>
      </c>
    </row>
    <row r="11515" spans="1:6">
      <c r="A11515" s="4">
        <v>11514</v>
      </c>
      <c r="B11515" s="5">
        <v>2</v>
      </c>
      <c r="C11515" s="6">
        <v>2094</v>
      </c>
      <c r="D11515" s="6">
        <v>4838</v>
      </c>
      <c r="E11515">
        <f>VLOOKUP(Чек_позиція!C11515,Товар!A:G,7,FALSE)</f>
        <v>76.180000000000007</v>
      </c>
      <c r="F11515">
        <f t="shared" si="179"/>
        <v>152.36000000000001</v>
      </c>
    </row>
    <row r="11516" spans="1:6">
      <c r="A11516" s="4">
        <v>11515</v>
      </c>
      <c r="B11516" s="5">
        <v>4</v>
      </c>
      <c r="C11516" s="6">
        <v>6766</v>
      </c>
      <c r="D11516" s="6">
        <v>4838</v>
      </c>
      <c r="E11516">
        <f>VLOOKUP(Чек_позиція!C11516,Товар!A:G,7,FALSE)</f>
        <v>513.84</v>
      </c>
      <c r="F11516">
        <f t="shared" si="179"/>
        <v>2055.36</v>
      </c>
    </row>
    <row r="11517" spans="1:6">
      <c r="A11517" s="4">
        <v>11516</v>
      </c>
      <c r="B11517" s="5">
        <v>2</v>
      </c>
      <c r="C11517" s="6">
        <v>5882</v>
      </c>
      <c r="D11517" s="6">
        <v>4838</v>
      </c>
      <c r="E11517">
        <f>VLOOKUP(Чек_позиція!C11517,Товар!A:G,7,FALSE)</f>
        <v>296.66000000000003</v>
      </c>
      <c r="F11517">
        <f t="shared" si="179"/>
        <v>593.32000000000005</v>
      </c>
    </row>
    <row r="11518" spans="1:6">
      <c r="A11518" s="4">
        <v>11517</v>
      </c>
      <c r="B11518" s="5">
        <v>2</v>
      </c>
      <c r="C11518" s="6">
        <v>8403</v>
      </c>
      <c r="D11518" s="6">
        <v>4839</v>
      </c>
      <c r="E11518">
        <f>VLOOKUP(Чек_позиція!C11518,Товар!A:G,7,FALSE)</f>
        <v>46.09</v>
      </c>
      <c r="F11518">
        <f t="shared" si="179"/>
        <v>92.18</v>
      </c>
    </row>
    <row r="11519" spans="1:6">
      <c r="A11519" s="4">
        <v>11518</v>
      </c>
      <c r="B11519" s="5">
        <v>1</v>
      </c>
      <c r="C11519" s="6">
        <v>9108</v>
      </c>
      <c r="D11519" s="6">
        <v>4839</v>
      </c>
      <c r="E11519">
        <f>VLOOKUP(Чек_позиція!C11519,Товар!A:G,7,FALSE)</f>
        <v>65.569999999999993</v>
      </c>
      <c r="F11519">
        <f t="shared" si="179"/>
        <v>65.569999999999993</v>
      </c>
    </row>
    <row r="11520" spans="1:6">
      <c r="A11520" s="4">
        <v>11519</v>
      </c>
      <c r="B11520" s="5">
        <v>1</v>
      </c>
      <c r="C11520" s="6">
        <v>1023</v>
      </c>
      <c r="D11520" s="6">
        <v>4839</v>
      </c>
      <c r="E11520">
        <f>VLOOKUP(Чек_позиція!C11520,Товар!A:G,7,FALSE)</f>
        <v>683.56</v>
      </c>
      <c r="F11520">
        <f t="shared" si="179"/>
        <v>683.56</v>
      </c>
    </row>
    <row r="11521" spans="1:6">
      <c r="A11521" s="4">
        <v>11520</v>
      </c>
      <c r="B11521" s="5">
        <v>4</v>
      </c>
      <c r="C11521" s="6">
        <v>6136</v>
      </c>
      <c r="D11521" s="6">
        <v>4839</v>
      </c>
      <c r="E11521">
        <f>VLOOKUP(Чек_позиція!C11521,Товар!A:G,7,FALSE)</f>
        <v>352.38</v>
      </c>
      <c r="F11521">
        <f t="shared" si="179"/>
        <v>1409.52</v>
      </c>
    </row>
    <row r="11522" spans="1:6">
      <c r="A11522" s="4">
        <v>11521</v>
      </c>
      <c r="B11522" s="5">
        <v>2</v>
      </c>
      <c r="C11522" s="6">
        <v>5035</v>
      </c>
      <c r="D11522" s="6">
        <v>4839</v>
      </c>
      <c r="E11522">
        <f>VLOOKUP(Чек_позиція!C11522,Товар!A:G,7,FALSE)</f>
        <v>238.75</v>
      </c>
      <c r="F11522">
        <f t="shared" si="179"/>
        <v>477.5</v>
      </c>
    </row>
    <row r="11523" spans="1:6">
      <c r="A11523" s="4">
        <v>11522</v>
      </c>
      <c r="B11523" s="5">
        <v>2</v>
      </c>
      <c r="C11523" s="6">
        <v>1159</v>
      </c>
      <c r="D11523" s="6">
        <v>4840</v>
      </c>
      <c r="E11523">
        <f>VLOOKUP(Чек_позиція!C11523,Товар!A:G,7,FALSE)</f>
        <v>905.42</v>
      </c>
      <c r="F11523">
        <f t="shared" ref="F11523:F11586" si="180">B11523*E11523</f>
        <v>1810.84</v>
      </c>
    </row>
    <row r="11524" spans="1:6">
      <c r="A11524" s="4">
        <v>11523</v>
      </c>
      <c r="B11524" s="5">
        <v>3</v>
      </c>
      <c r="C11524" s="6">
        <v>6758</v>
      </c>
      <c r="D11524" s="6">
        <v>4840</v>
      </c>
      <c r="E11524">
        <f>VLOOKUP(Чек_позиція!C11524,Товар!A:G,7,FALSE)</f>
        <v>848.32</v>
      </c>
      <c r="F11524">
        <f t="shared" si="180"/>
        <v>2544.96</v>
      </c>
    </row>
    <row r="11525" spans="1:6">
      <c r="A11525" s="4">
        <v>11524</v>
      </c>
      <c r="B11525" s="5">
        <v>4</v>
      </c>
      <c r="C11525" s="6">
        <v>9269</v>
      </c>
      <c r="D11525" s="6">
        <v>4840</v>
      </c>
      <c r="E11525">
        <f>VLOOKUP(Чек_позиція!C11525,Товар!A:G,7,FALSE)</f>
        <v>608.25</v>
      </c>
      <c r="F11525">
        <f t="shared" si="180"/>
        <v>2433</v>
      </c>
    </row>
    <row r="11526" spans="1:6">
      <c r="A11526" s="4">
        <v>11525</v>
      </c>
      <c r="B11526" s="5">
        <v>4</v>
      </c>
      <c r="C11526" s="6">
        <v>4534</v>
      </c>
      <c r="D11526" s="6">
        <v>4840</v>
      </c>
      <c r="E11526">
        <f>VLOOKUP(Чек_позиція!C11526,Товар!A:G,7,FALSE)</f>
        <v>188.01</v>
      </c>
      <c r="F11526">
        <f t="shared" si="180"/>
        <v>752.04</v>
      </c>
    </row>
    <row r="11527" spans="1:6">
      <c r="A11527" s="4">
        <v>11526</v>
      </c>
      <c r="B11527" s="5">
        <v>3</v>
      </c>
      <c r="C11527" s="6">
        <v>8168</v>
      </c>
      <c r="D11527" s="6">
        <v>4841</v>
      </c>
      <c r="E11527">
        <f>VLOOKUP(Чек_позиція!C11527,Товар!A:G,7,FALSE)</f>
        <v>90.08</v>
      </c>
      <c r="F11527">
        <f t="shared" si="180"/>
        <v>270.24</v>
      </c>
    </row>
    <row r="11528" spans="1:6">
      <c r="A11528" s="4">
        <v>11527</v>
      </c>
      <c r="B11528" s="5">
        <v>2</v>
      </c>
      <c r="C11528" s="6">
        <v>4942</v>
      </c>
      <c r="D11528" s="6">
        <v>4841</v>
      </c>
      <c r="E11528">
        <f>VLOOKUP(Чек_позиція!C11528,Товар!A:G,7,FALSE)</f>
        <v>644.13</v>
      </c>
      <c r="F11528">
        <f t="shared" si="180"/>
        <v>1288.26</v>
      </c>
    </row>
    <row r="11529" spans="1:6">
      <c r="A11529" s="4">
        <v>11528</v>
      </c>
      <c r="B11529" s="5">
        <v>2</v>
      </c>
      <c r="C11529" s="6">
        <v>9289</v>
      </c>
      <c r="D11529" s="6">
        <v>4841</v>
      </c>
      <c r="E11529">
        <f>VLOOKUP(Чек_позиція!C11529,Товар!A:G,7,FALSE)</f>
        <v>134.6</v>
      </c>
      <c r="F11529">
        <f t="shared" si="180"/>
        <v>269.2</v>
      </c>
    </row>
    <row r="11530" spans="1:6">
      <c r="A11530" s="4">
        <v>11529</v>
      </c>
      <c r="B11530" s="5">
        <v>1</v>
      </c>
      <c r="C11530" s="6">
        <v>5421</v>
      </c>
      <c r="D11530" s="6">
        <v>4841</v>
      </c>
      <c r="E11530">
        <f>VLOOKUP(Чек_позиція!C11530,Товар!A:G,7,FALSE)</f>
        <v>453.61</v>
      </c>
      <c r="F11530">
        <f t="shared" si="180"/>
        <v>453.61</v>
      </c>
    </row>
    <row r="11531" spans="1:6">
      <c r="A11531" s="4">
        <v>11530</v>
      </c>
      <c r="B11531" s="5">
        <v>1</v>
      </c>
      <c r="C11531" s="6">
        <v>2822</v>
      </c>
      <c r="D11531" s="6">
        <v>4842</v>
      </c>
      <c r="E11531">
        <f>VLOOKUP(Чек_позиція!C11531,Товар!A:G,7,FALSE)</f>
        <v>135.13</v>
      </c>
      <c r="F11531">
        <f t="shared" si="180"/>
        <v>135.13</v>
      </c>
    </row>
    <row r="11532" spans="1:6">
      <c r="A11532" s="4">
        <v>11531</v>
      </c>
      <c r="B11532" s="5">
        <v>3</v>
      </c>
      <c r="C11532" s="6">
        <v>5427</v>
      </c>
      <c r="D11532" s="6">
        <v>4842</v>
      </c>
      <c r="E11532">
        <f>VLOOKUP(Чек_позиція!C11532,Товар!A:G,7,FALSE)</f>
        <v>168.29</v>
      </c>
      <c r="F11532">
        <f t="shared" si="180"/>
        <v>504.87</v>
      </c>
    </row>
    <row r="11533" spans="1:6">
      <c r="A11533" s="4">
        <v>11532</v>
      </c>
      <c r="B11533" s="5">
        <v>3</v>
      </c>
      <c r="C11533" s="6">
        <v>7517</v>
      </c>
      <c r="D11533" s="6">
        <v>4842</v>
      </c>
      <c r="E11533">
        <f>VLOOKUP(Чек_позиція!C11533,Товар!A:G,7,FALSE)</f>
        <v>767.48</v>
      </c>
      <c r="F11533">
        <f t="shared" si="180"/>
        <v>2302.44</v>
      </c>
    </row>
    <row r="11534" spans="1:6">
      <c r="A11534" s="4">
        <v>11533</v>
      </c>
      <c r="B11534" s="5">
        <v>1</v>
      </c>
      <c r="C11534" s="6">
        <v>1594</v>
      </c>
      <c r="D11534" s="6">
        <v>4843</v>
      </c>
      <c r="E11534">
        <f>VLOOKUP(Чек_позиція!C11534,Товар!A:G,7,FALSE)</f>
        <v>220.7</v>
      </c>
      <c r="F11534">
        <f t="shared" si="180"/>
        <v>220.7</v>
      </c>
    </row>
    <row r="11535" spans="1:6">
      <c r="A11535" s="4">
        <v>11534</v>
      </c>
      <c r="B11535" s="5">
        <v>1</v>
      </c>
      <c r="C11535" s="6">
        <v>6273</v>
      </c>
      <c r="D11535" s="6">
        <v>4843</v>
      </c>
      <c r="E11535">
        <f>VLOOKUP(Чек_позиція!C11535,Товар!A:G,7,FALSE)</f>
        <v>626.28</v>
      </c>
      <c r="F11535">
        <f t="shared" si="180"/>
        <v>626.28</v>
      </c>
    </row>
    <row r="11536" spans="1:6">
      <c r="A11536" s="4">
        <v>11535</v>
      </c>
      <c r="B11536" s="5">
        <v>4</v>
      </c>
      <c r="C11536" s="6">
        <v>7457</v>
      </c>
      <c r="D11536" s="6">
        <v>4843</v>
      </c>
      <c r="E11536">
        <f>VLOOKUP(Чек_позиція!C11536,Товар!A:G,7,FALSE)</f>
        <v>134.94</v>
      </c>
      <c r="F11536">
        <f t="shared" si="180"/>
        <v>539.76</v>
      </c>
    </row>
    <row r="11537" spans="1:6">
      <c r="A11537" s="4">
        <v>11536</v>
      </c>
      <c r="B11537" s="5">
        <v>4</v>
      </c>
      <c r="C11537" s="6">
        <v>9486</v>
      </c>
      <c r="D11537" s="6">
        <v>4843</v>
      </c>
      <c r="E11537">
        <f>VLOOKUP(Чек_позиція!C11537,Товар!A:G,7,FALSE)</f>
        <v>415.93</v>
      </c>
      <c r="F11537">
        <f t="shared" si="180"/>
        <v>1663.72</v>
      </c>
    </row>
    <row r="11538" spans="1:6">
      <c r="A11538" s="4">
        <v>11537</v>
      </c>
      <c r="B11538" s="5">
        <v>4</v>
      </c>
      <c r="C11538" s="6">
        <v>3181</v>
      </c>
      <c r="D11538" s="6">
        <v>4843</v>
      </c>
      <c r="E11538">
        <f>VLOOKUP(Чек_позиція!C11538,Товар!A:G,7,FALSE)</f>
        <v>825.59</v>
      </c>
      <c r="F11538">
        <f t="shared" si="180"/>
        <v>3302.36</v>
      </c>
    </row>
    <row r="11539" spans="1:6">
      <c r="A11539" s="4">
        <v>11538</v>
      </c>
      <c r="B11539" s="5">
        <v>2</v>
      </c>
      <c r="C11539" s="6">
        <v>7975</v>
      </c>
      <c r="D11539" s="6">
        <v>4844</v>
      </c>
      <c r="E11539">
        <f>VLOOKUP(Чек_позиція!C11539,Товар!A:G,7,FALSE)</f>
        <v>857.26</v>
      </c>
      <c r="F11539">
        <f t="shared" si="180"/>
        <v>1714.52</v>
      </c>
    </row>
    <row r="11540" spans="1:6">
      <c r="A11540" s="4">
        <v>11539</v>
      </c>
      <c r="B11540" s="5">
        <v>2</v>
      </c>
      <c r="C11540" s="6">
        <v>8018</v>
      </c>
      <c r="D11540" s="6">
        <v>4844</v>
      </c>
      <c r="E11540">
        <f>VLOOKUP(Чек_позиція!C11540,Товар!A:G,7,FALSE)</f>
        <v>131.30000000000001</v>
      </c>
      <c r="F11540">
        <f t="shared" si="180"/>
        <v>262.60000000000002</v>
      </c>
    </row>
    <row r="11541" spans="1:6">
      <c r="A11541" s="4">
        <v>11540</v>
      </c>
      <c r="B11541" s="5">
        <v>4</v>
      </c>
      <c r="C11541" s="6">
        <v>2419</v>
      </c>
      <c r="D11541" s="6">
        <v>4844</v>
      </c>
      <c r="E11541">
        <f>VLOOKUP(Чек_позиція!C11541,Товар!A:G,7,FALSE)</f>
        <v>284.35000000000002</v>
      </c>
      <c r="F11541">
        <f t="shared" si="180"/>
        <v>1137.4000000000001</v>
      </c>
    </row>
    <row r="11542" spans="1:6">
      <c r="A11542" s="4">
        <v>11541</v>
      </c>
      <c r="B11542" s="5">
        <v>3</v>
      </c>
      <c r="C11542" s="6">
        <v>4924</v>
      </c>
      <c r="D11542" s="6">
        <v>4845</v>
      </c>
      <c r="E11542">
        <f>VLOOKUP(Чек_позиція!C11542,Товар!A:G,7,FALSE)</f>
        <v>274.68</v>
      </c>
      <c r="F11542">
        <f t="shared" si="180"/>
        <v>824.04</v>
      </c>
    </row>
    <row r="11543" spans="1:6">
      <c r="A11543" s="4">
        <v>11542</v>
      </c>
      <c r="B11543" s="5">
        <v>4</v>
      </c>
      <c r="C11543" s="6">
        <v>8372</v>
      </c>
      <c r="D11543" s="6">
        <v>4846</v>
      </c>
      <c r="E11543">
        <f>VLOOKUP(Чек_позиція!C11543,Товар!A:G,7,FALSE)</f>
        <v>517.95000000000005</v>
      </c>
      <c r="F11543">
        <f t="shared" si="180"/>
        <v>2071.8000000000002</v>
      </c>
    </row>
    <row r="11544" spans="1:6">
      <c r="A11544" s="4">
        <v>11543</v>
      </c>
      <c r="B11544" s="5">
        <v>4</v>
      </c>
      <c r="C11544" s="6">
        <v>2365</v>
      </c>
      <c r="D11544" s="6">
        <v>4846</v>
      </c>
      <c r="E11544">
        <f>VLOOKUP(Чек_позиція!C11544,Товар!A:G,7,FALSE)</f>
        <v>627.07000000000005</v>
      </c>
      <c r="F11544">
        <f t="shared" si="180"/>
        <v>2508.2800000000002</v>
      </c>
    </row>
    <row r="11545" spans="1:6">
      <c r="A11545" s="4">
        <v>11544</v>
      </c>
      <c r="B11545" s="5">
        <v>4</v>
      </c>
      <c r="C11545" s="6">
        <v>4347</v>
      </c>
      <c r="D11545" s="6">
        <v>4846</v>
      </c>
      <c r="E11545">
        <f>VLOOKUP(Чек_позиція!C11545,Товар!A:G,7,FALSE)</f>
        <v>154.55000000000001</v>
      </c>
      <c r="F11545">
        <f t="shared" si="180"/>
        <v>618.20000000000005</v>
      </c>
    </row>
    <row r="11546" spans="1:6">
      <c r="A11546" s="4">
        <v>11545</v>
      </c>
      <c r="B11546" s="5">
        <v>4</v>
      </c>
      <c r="C11546" s="6">
        <v>8515</v>
      </c>
      <c r="D11546" s="6">
        <v>4846</v>
      </c>
      <c r="E11546">
        <f>VLOOKUP(Чек_позиція!C11546,Товар!A:G,7,FALSE)</f>
        <v>663.42</v>
      </c>
      <c r="F11546">
        <f t="shared" si="180"/>
        <v>2653.68</v>
      </c>
    </row>
    <row r="11547" spans="1:6">
      <c r="A11547" s="4">
        <v>11546</v>
      </c>
      <c r="B11547" s="5">
        <v>1</v>
      </c>
      <c r="C11547" s="6">
        <v>1002</v>
      </c>
      <c r="D11547" s="6">
        <v>4846</v>
      </c>
      <c r="E11547">
        <f>VLOOKUP(Чек_позиція!C11547,Товар!A:G,7,FALSE)</f>
        <v>275.41000000000003</v>
      </c>
      <c r="F11547">
        <f t="shared" si="180"/>
        <v>275.41000000000003</v>
      </c>
    </row>
    <row r="11548" spans="1:6">
      <c r="A11548" s="4">
        <v>11547</v>
      </c>
      <c r="B11548" s="5">
        <v>3</v>
      </c>
      <c r="C11548" s="6">
        <v>8274</v>
      </c>
      <c r="D11548" s="6">
        <v>4847</v>
      </c>
      <c r="E11548">
        <f>VLOOKUP(Чек_позиція!C11548,Товар!A:G,7,FALSE)</f>
        <v>707.68</v>
      </c>
      <c r="F11548">
        <f t="shared" si="180"/>
        <v>2123.04</v>
      </c>
    </row>
    <row r="11549" spans="1:6">
      <c r="A11549" s="4">
        <v>11548</v>
      </c>
      <c r="B11549" s="5">
        <v>4</v>
      </c>
      <c r="C11549" s="6">
        <v>4928</v>
      </c>
      <c r="D11549" s="6">
        <v>4847</v>
      </c>
      <c r="E11549">
        <f>VLOOKUP(Чек_позиція!C11549,Товар!A:G,7,FALSE)</f>
        <v>893.72</v>
      </c>
      <c r="F11549">
        <f t="shared" si="180"/>
        <v>3574.88</v>
      </c>
    </row>
    <row r="11550" spans="1:6">
      <c r="A11550" s="4">
        <v>11549</v>
      </c>
      <c r="B11550" s="5">
        <v>1</v>
      </c>
      <c r="C11550" s="6">
        <v>5510</v>
      </c>
      <c r="D11550" s="6">
        <v>4847</v>
      </c>
      <c r="E11550">
        <f>VLOOKUP(Чек_позиція!C11550,Товар!A:G,7,FALSE)</f>
        <v>330.84</v>
      </c>
      <c r="F11550">
        <f t="shared" si="180"/>
        <v>330.84</v>
      </c>
    </row>
    <row r="11551" spans="1:6">
      <c r="A11551" s="4">
        <v>11550</v>
      </c>
      <c r="B11551" s="5">
        <v>4</v>
      </c>
      <c r="C11551" s="6">
        <v>2425</v>
      </c>
      <c r="D11551" s="6">
        <v>4847</v>
      </c>
      <c r="E11551">
        <f>VLOOKUP(Чек_позиція!C11551,Товар!A:G,7,FALSE)</f>
        <v>364.81</v>
      </c>
      <c r="F11551">
        <f t="shared" si="180"/>
        <v>1459.24</v>
      </c>
    </row>
    <row r="11552" spans="1:6">
      <c r="A11552" s="4">
        <v>11551</v>
      </c>
      <c r="B11552" s="5">
        <v>1</v>
      </c>
      <c r="C11552" s="6">
        <v>3559</v>
      </c>
      <c r="D11552" s="6">
        <v>4848</v>
      </c>
      <c r="E11552">
        <f>VLOOKUP(Чек_позиція!C11552,Товар!A:G,7,FALSE)</f>
        <v>731.99</v>
      </c>
      <c r="F11552">
        <f t="shared" si="180"/>
        <v>731.99</v>
      </c>
    </row>
    <row r="11553" spans="1:6">
      <c r="A11553" s="4">
        <v>11552</v>
      </c>
      <c r="B11553" s="5">
        <v>3</v>
      </c>
      <c r="C11553" s="6">
        <v>6826</v>
      </c>
      <c r="D11553" s="6">
        <v>4849</v>
      </c>
      <c r="E11553">
        <f>VLOOKUP(Чек_позиція!C11553,Товар!A:G,7,FALSE)</f>
        <v>454.12</v>
      </c>
      <c r="F11553">
        <f t="shared" si="180"/>
        <v>1362.3600000000001</v>
      </c>
    </row>
    <row r="11554" spans="1:6">
      <c r="A11554" s="4">
        <v>11553</v>
      </c>
      <c r="B11554" s="5">
        <v>4</v>
      </c>
      <c r="C11554" s="6">
        <v>5108</v>
      </c>
      <c r="D11554" s="6">
        <v>4849</v>
      </c>
      <c r="E11554">
        <f>VLOOKUP(Чек_позиція!C11554,Товар!A:G,7,FALSE)</f>
        <v>212.77</v>
      </c>
      <c r="F11554">
        <f t="shared" si="180"/>
        <v>851.08</v>
      </c>
    </row>
    <row r="11555" spans="1:6">
      <c r="A11555" s="4">
        <v>11554</v>
      </c>
      <c r="B11555" s="5">
        <v>3</v>
      </c>
      <c r="C11555" s="6">
        <v>9653</v>
      </c>
      <c r="D11555" s="6">
        <v>4849</v>
      </c>
      <c r="E11555">
        <f>VLOOKUP(Чек_позиція!C11555,Товар!A:G,7,FALSE)</f>
        <v>913.43</v>
      </c>
      <c r="F11555">
        <f t="shared" si="180"/>
        <v>2740.29</v>
      </c>
    </row>
    <row r="11556" spans="1:6">
      <c r="A11556" s="4">
        <v>11555</v>
      </c>
      <c r="B11556" s="5">
        <v>4</v>
      </c>
      <c r="C11556" s="6">
        <v>3668</v>
      </c>
      <c r="D11556" s="6">
        <v>4849</v>
      </c>
      <c r="E11556">
        <f>VLOOKUP(Чек_позиція!C11556,Товар!A:G,7,FALSE)</f>
        <v>289.01</v>
      </c>
      <c r="F11556">
        <f t="shared" si="180"/>
        <v>1156.04</v>
      </c>
    </row>
    <row r="11557" spans="1:6">
      <c r="A11557" s="4">
        <v>11556</v>
      </c>
      <c r="B11557" s="5">
        <v>1</v>
      </c>
      <c r="C11557" s="6">
        <v>6404</v>
      </c>
      <c r="D11557" s="6">
        <v>4850</v>
      </c>
      <c r="E11557">
        <f>VLOOKUP(Чек_позиція!C11557,Товар!A:G,7,FALSE)</f>
        <v>404.94</v>
      </c>
      <c r="F11557">
        <f t="shared" si="180"/>
        <v>404.94</v>
      </c>
    </row>
    <row r="11558" spans="1:6">
      <c r="A11558" s="4">
        <v>11557</v>
      </c>
      <c r="B11558" s="5">
        <v>2</v>
      </c>
      <c r="C11558" s="6">
        <v>4845</v>
      </c>
      <c r="D11558" s="6">
        <v>4850</v>
      </c>
      <c r="E11558">
        <f>VLOOKUP(Чек_позиція!C11558,Товар!A:G,7,FALSE)</f>
        <v>374.56</v>
      </c>
      <c r="F11558">
        <f t="shared" si="180"/>
        <v>749.12</v>
      </c>
    </row>
    <row r="11559" spans="1:6">
      <c r="A11559" s="4">
        <v>11558</v>
      </c>
      <c r="B11559" s="5">
        <v>1</v>
      </c>
      <c r="C11559" s="6">
        <v>319</v>
      </c>
      <c r="D11559" s="6">
        <v>4851</v>
      </c>
      <c r="E11559">
        <f>VLOOKUP(Чек_позиція!C11559,Товар!A:G,7,FALSE)</f>
        <v>359.62</v>
      </c>
      <c r="F11559">
        <f t="shared" si="180"/>
        <v>359.62</v>
      </c>
    </row>
    <row r="11560" spans="1:6">
      <c r="A11560" s="4">
        <v>11559</v>
      </c>
      <c r="B11560" s="5">
        <v>1</v>
      </c>
      <c r="C11560" s="6">
        <v>7992</v>
      </c>
      <c r="D11560" s="6">
        <v>4851</v>
      </c>
      <c r="E11560">
        <f>VLOOKUP(Чек_позиція!C11560,Товар!A:G,7,FALSE)</f>
        <v>263.64999999999998</v>
      </c>
      <c r="F11560">
        <f t="shared" si="180"/>
        <v>263.64999999999998</v>
      </c>
    </row>
    <row r="11561" spans="1:6">
      <c r="A11561" s="4">
        <v>11560</v>
      </c>
      <c r="B11561" s="5">
        <v>2</v>
      </c>
      <c r="C11561" s="6">
        <v>2729</v>
      </c>
      <c r="D11561" s="6">
        <v>4851</v>
      </c>
      <c r="E11561">
        <f>VLOOKUP(Чек_позиція!C11561,Товар!A:G,7,FALSE)</f>
        <v>177.83</v>
      </c>
      <c r="F11561">
        <f t="shared" si="180"/>
        <v>355.66</v>
      </c>
    </row>
    <row r="11562" spans="1:6">
      <c r="A11562" s="4">
        <v>11561</v>
      </c>
      <c r="B11562" s="5">
        <v>3</v>
      </c>
      <c r="C11562" s="6">
        <v>7013</v>
      </c>
      <c r="D11562" s="6">
        <v>4851</v>
      </c>
      <c r="E11562">
        <f>VLOOKUP(Чек_позиція!C11562,Товар!A:G,7,FALSE)</f>
        <v>519.98</v>
      </c>
      <c r="F11562">
        <f t="shared" si="180"/>
        <v>1559.94</v>
      </c>
    </row>
    <row r="11563" spans="1:6">
      <c r="A11563" s="4">
        <v>11562</v>
      </c>
      <c r="B11563" s="5">
        <v>1</v>
      </c>
      <c r="C11563" s="6">
        <v>8857</v>
      </c>
      <c r="D11563" s="6">
        <v>4851</v>
      </c>
      <c r="E11563">
        <f>VLOOKUP(Чек_позиція!C11563,Товар!A:G,7,FALSE)</f>
        <v>237.93</v>
      </c>
      <c r="F11563">
        <f t="shared" si="180"/>
        <v>237.93</v>
      </c>
    </row>
    <row r="11564" spans="1:6">
      <c r="A11564" s="4">
        <v>11563</v>
      </c>
      <c r="B11564" s="5">
        <v>2</v>
      </c>
      <c r="C11564" s="6">
        <v>6404</v>
      </c>
      <c r="D11564" s="6">
        <v>4852</v>
      </c>
      <c r="E11564">
        <f>VLOOKUP(Чек_позиція!C11564,Товар!A:G,7,FALSE)</f>
        <v>404.94</v>
      </c>
      <c r="F11564">
        <f t="shared" si="180"/>
        <v>809.88</v>
      </c>
    </row>
    <row r="11565" spans="1:6">
      <c r="A11565" s="4">
        <v>11564</v>
      </c>
      <c r="B11565" s="5">
        <v>3</v>
      </c>
      <c r="C11565" s="6">
        <v>6174</v>
      </c>
      <c r="D11565" s="6">
        <v>4852</v>
      </c>
      <c r="E11565">
        <f>VLOOKUP(Чек_позиція!C11565,Товар!A:G,7,FALSE)</f>
        <v>359.93</v>
      </c>
      <c r="F11565">
        <f t="shared" si="180"/>
        <v>1079.79</v>
      </c>
    </row>
    <row r="11566" spans="1:6">
      <c r="A11566" s="4">
        <v>11565</v>
      </c>
      <c r="B11566" s="5">
        <v>2</v>
      </c>
      <c r="C11566" s="6">
        <v>7572</v>
      </c>
      <c r="D11566" s="6">
        <v>4852</v>
      </c>
      <c r="E11566">
        <f>VLOOKUP(Чек_позиція!C11566,Товар!A:G,7,FALSE)</f>
        <v>264.98</v>
      </c>
      <c r="F11566">
        <f t="shared" si="180"/>
        <v>529.96</v>
      </c>
    </row>
    <row r="11567" spans="1:6">
      <c r="A11567" s="4">
        <v>11566</v>
      </c>
      <c r="B11567" s="5">
        <v>1</v>
      </c>
      <c r="C11567" s="6">
        <v>4762</v>
      </c>
      <c r="D11567" s="6">
        <v>4852</v>
      </c>
      <c r="E11567">
        <f>VLOOKUP(Чек_позиція!C11567,Товар!A:G,7,FALSE)</f>
        <v>491</v>
      </c>
      <c r="F11567">
        <f t="shared" si="180"/>
        <v>491</v>
      </c>
    </row>
    <row r="11568" spans="1:6">
      <c r="A11568" s="4">
        <v>11567</v>
      </c>
      <c r="B11568" s="5">
        <v>1</v>
      </c>
      <c r="C11568" s="6">
        <v>7258</v>
      </c>
      <c r="D11568" s="6">
        <v>4852</v>
      </c>
      <c r="E11568">
        <f>VLOOKUP(Чек_позиція!C11568,Товар!A:G,7,FALSE)</f>
        <v>170.41</v>
      </c>
      <c r="F11568">
        <f t="shared" si="180"/>
        <v>170.41</v>
      </c>
    </row>
    <row r="11569" spans="1:6">
      <c r="A11569" s="4">
        <v>11568</v>
      </c>
      <c r="B11569" s="5">
        <v>3</v>
      </c>
      <c r="C11569" s="6">
        <v>8524</v>
      </c>
      <c r="D11569" s="6">
        <v>4853</v>
      </c>
      <c r="E11569">
        <f>VLOOKUP(Чек_позиція!C11569,Товар!A:G,7,FALSE)</f>
        <v>933.94</v>
      </c>
      <c r="F11569">
        <f t="shared" si="180"/>
        <v>2801.82</v>
      </c>
    </row>
    <row r="11570" spans="1:6">
      <c r="A11570" s="4">
        <v>11569</v>
      </c>
      <c r="B11570" s="5">
        <v>2</v>
      </c>
      <c r="C11570" s="6">
        <v>9458</v>
      </c>
      <c r="D11570" s="6">
        <v>4854</v>
      </c>
      <c r="E11570">
        <f>VLOOKUP(Чек_позиція!C11570,Товар!A:G,7,FALSE)</f>
        <v>141.88999999999999</v>
      </c>
      <c r="F11570">
        <f t="shared" si="180"/>
        <v>283.77999999999997</v>
      </c>
    </row>
    <row r="11571" spans="1:6">
      <c r="A11571" s="4">
        <v>11570</v>
      </c>
      <c r="B11571" s="5">
        <v>2</v>
      </c>
      <c r="C11571" s="6">
        <v>5720</v>
      </c>
      <c r="D11571" s="6">
        <v>4854</v>
      </c>
      <c r="E11571">
        <f>VLOOKUP(Чек_позиція!C11571,Товар!A:G,7,FALSE)</f>
        <v>482.34</v>
      </c>
      <c r="F11571">
        <f t="shared" si="180"/>
        <v>964.68</v>
      </c>
    </row>
    <row r="11572" spans="1:6">
      <c r="A11572" s="4">
        <v>11571</v>
      </c>
      <c r="B11572" s="5">
        <v>2</v>
      </c>
      <c r="C11572" s="6">
        <v>4241</v>
      </c>
      <c r="D11572" s="6">
        <v>4854</v>
      </c>
      <c r="E11572">
        <f>VLOOKUP(Чек_позиція!C11572,Товар!A:G,7,FALSE)</f>
        <v>869.39</v>
      </c>
      <c r="F11572">
        <f t="shared" si="180"/>
        <v>1738.78</v>
      </c>
    </row>
    <row r="11573" spans="1:6">
      <c r="A11573" s="4">
        <v>11572</v>
      </c>
      <c r="B11573" s="5">
        <v>2</v>
      </c>
      <c r="C11573" s="6">
        <v>7355</v>
      </c>
      <c r="D11573" s="6">
        <v>4854</v>
      </c>
      <c r="E11573">
        <f>VLOOKUP(Чек_позиція!C11573,Товар!A:G,7,FALSE)</f>
        <v>624.49</v>
      </c>
      <c r="F11573">
        <f t="shared" si="180"/>
        <v>1248.98</v>
      </c>
    </row>
    <row r="11574" spans="1:6">
      <c r="A11574" s="4">
        <v>11573</v>
      </c>
      <c r="B11574" s="5">
        <v>4</v>
      </c>
      <c r="C11574" s="6">
        <v>3231</v>
      </c>
      <c r="D11574" s="6">
        <v>4855</v>
      </c>
      <c r="E11574">
        <f>VLOOKUP(Чек_позиція!C11574,Товар!A:G,7,FALSE)</f>
        <v>490.86</v>
      </c>
      <c r="F11574">
        <f t="shared" si="180"/>
        <v>1963.44</v>
      </c>
    </row>
    <row r="11575" spans="1:6">
      <c r="A11575" s="4">
        <v>11574</v>
      </c>
      <c r="B11575" s="5">
        <v>2</v>
      </c>
      <c r="C11575" s="6">
        <v>9228</v>
      </c>
      <c r="D11575" s="6">
        <v>4856</v>
      </c>
      <c r="E11575">
        <f>VLOOKUP(Чек_позиція!C11575,Товар!A:G,7,FALSE)</f>
        <v>743.4</v>
      </c>
      <c r="F11575">
        <f t="shared" si="180"/>
        <v>1486.8</v>
      </c>
    </row>
    <row r="11576" spans="1:6">
      <c r="A11576" s="4">
        <v>11575</v>
      </c>
      <c r="B11576" s="5">
        <v>4</v>
      </c>
      <c r="C11576" s="6">
        <v>3218</v>
      </c>
      <c r="D11576" s="6">
        <v>4856</v>
      </c>
      <c r="E11576">
        <f>VLOOKUP(Чек_позиція!C11576,Товар!A:G,7,FALSE)</f>
        <v>742.52</v>
      </c>
      <c r="F11576">
        <f t="shared" si="180"/>
        <v>2970.08</v>
      </c>
    </row>
    <row r="11577" spans="1:6">
      <c r="A11577" s="4">
        <v>11576</v>
      </c>
      <c r="B11577" s="5">
        <v>3</v>
      </c>
      <c r="C11577" s="6">
        <v>3025</v>
      </c>
      <c r="D11577" s="6">
        <v>4857</v>
      </c>
      <c r="E11577">
        <f>VLOOKUP(Чек_позиція!C11577,Товар!A:G,7,FALSE)</f>
        <v>86.72</v>
      </c>
      <c r="F11577">
        <f t="shared" si="180"/>
        <v>260.15999999999997</v>
      </c>
    </row>
    <row r="11578" spans="1:6">
      <c r="A11578" s="4">
        <v>11577</v>
      </c>
      <c r="B11578" s="5">
        <v>4</v>
      </c>
      <c r="C11578" s="6">
        <v>28</v>
      </c>
      <c r="D11578" s="6">
        <v>4857</v>
      </c>
      <c r="E11578">
        <f>VLOOKUP(Чек_позиція!C11578,Товар!A:G,7,FALSE)</f>
        <v>211.3</v>
      </c>
      <c r="F11578">
        <f t="shared" si="180"/>
        <v>845.2</v>
      </c>
    </row>
    <row r="11579" spans="1:6">
      <c r="A11579" s="4">
        <v>11578</v>
      </c>
      <c r="B11579" s="5">
        <v>3</v>
      </c>
      <c r="C11579" s="6">
        <v>1122</v>
      </c>
      <c r="D11579" s="6">
        <v>4857</v>
      </c>
      <c r="E11579">
        <f>VLOOKUP(Чек_позиція!C11579,Товар!A:G,7,FALSE)</f>
        <v>677.29</v>
      </c>
      <c r="F11579">
        <f t="shared" si="180"/>
        <v>2031.87</v>
      </c>
    </row>
    <row r="11580" spans="1:6">
      <c r="A11580" s="4">
        <v>11579</v>
      </c>
      <c r="B11580" s="5">
        <v>1</v>
      </c>
      <c r="C11580" s="6">
        <v>8601</v>
      </c>
      <c r="D11580" s="6">
        <v>4857</v>
      </c>
      <c r="E11580">
        <f>VLOOKUP(Чек_позиція!C11580,Товар!A:G,7,FALSE)</f>
        <v>567.09</v>
      </c>
      <c r="F11580">
        <f t="shared" si="180"/>
        <v>567.09</v>
      </c>
    </row>
    <row r="11581" spans="1:6">
      <c r="A11581" s="4">
        <v>11580</v>
      </c>
      <c r="B11581" s="5">
        <v>1</v>
      </c>
      <c r="C11581" s="6">
        <v>6339</v>
      </c>
      <c r="D11581" s="6">
        <v>4858</v>
      </c>
      <c r="E11581">
        <f>VLOOKUP(Чек_позиція!C11581,Товар!A:G,7,FALSE)</f>
        <v>74.040000000000006</v>
      </c>
      <c r="F11581">
        <f t="shared" si="180"/>
        <v>74.040000000000006</v>
      </c>
    </row>
    <row r="11582" spans="1:6">
      <c r="A11582" s="4">
        <v>11581</v>
      </c>
      <c r="B11582" s="5">
        <v>3</v>
      </c>
      <c r="C11582" s="6">
        <v>4561</v>
      </c>
      <c r="D11582" s="6">
        <v>4858</v>
      </c>
      <c r="E11582">
        <f>VLOOKUP(Чек_позиція!C11582,Товар!A:G,7,FALSE)</f>
        <v>491.76</v>
      </c>
      <c r="F11582">
        <f t="shared" si="180"/>
        <v>1475.28</v>
      </c>
    </row>
    <row r="11583" spans="1:6">
      <c r="A11583" s="4">
        <v>11582</v>
      </c>
      <c r="B11583" s="5">
        <v>1</v>
      </c>
      <c r="C11583" s="6">
        <v>3642</v>
      </c>
      <c r="D11583" s="6">
        <v>4859</v>
      </c>
      <c r="E11583">
        <f>VLOOKUP(Чек_позиція!C11583,Товар!A:G,7,FALSE)</f>
        <v>470.19</v>
      </c>
      <c r="F11583">
        <f t="shared" si="180"/>
        <v>470.19</v>
      </c>
    </row>
    <row r="11584" spans="1:6">
      <c r="A11584" s="4">
        <v>11583</v>
      </c>
      <c r="B11584" s="5">
        <v>4</v>
      </c>
      <c r="C11584" s="6">
        <v>4008</v>
      </c>
      <c r="D11584" s="6">
        <v>4859</v>
      </c>
      <c r="E11584">
        <f>VLOOKUP(Чек_позиція!C11584,Товар!A:G,7,FALSE)</f>
        <v>698.23</v>
      </c>
      <c r="F11584">
        <f t="shared" si="180"/>
        <v>2792.92</v>
      </c>
    </row>
    <row r="11585" spans="1:6">
      <c r="A11585" s="4">
        <v>11584</v>
      </c>
      <c r="B11585" s="5">
        <v>2</v>
      </c>
      <c r="C11585" s="6">
        <v>4761</v>
      </c>
      <c r="D11585" s="6">
        <v>4860</v>
      </c>
      <c r="E11585">
        <f>VLOOKUP(Чек_позиція!C11585,Товар!A:G,7,FALSE)</f>
        <v>876.6</v>
      </c>
      <c r="F11585">
        <f t="shared" si="180"/>
        <v>1753.2</v>
      </c>
    </row>
    <row r="11586" spans="1:6">
      <c r="A11586" s="4">
        <v>11585</v>
      </c>
      <c r="B11586" s="5">
        <v>4</v>
      </c>
      <c r="C11586" s="6">
        <v>4622</v>
      </c>
      <c r="D11586" s="6">
        <v>4860</v>
      </c>
      <c r="E11586">
        <f>VLOOKUP(Чек_позиція!C11586,Товар!A:G,7,FALSE)</f>
        <v>546.54999999999995</v>
      </c>
      <c r="F11586">
        <f t="shared" si="180"/>
        <v>2186.1999999999998</v>
      </c>
    </row>
    <row r="11587" spans="1:6">
      <c r="A11587" s="4">
        <v>11586</v>
      </c>
      <c r="B11587" s="5">
        <v>3</v>
      </c>
      <c r="C11587" s="6">
        <v>9362</v>
      </c>
      <c r="D11587" s="6">
        <v>4860</v>
      </c>
      <c r="E11587">
        <f>VLOOKUP(Чек_позиція!C11587,Товар!A:G,7,FALSE)</f>
        <v>827.97</v>
      </c>
      <c r="F11587">
        <f t="shared" ref="F11587:F11650" si="181">B11587*E11587</f>
        <v>2483.91</v>
      </c>
    </row>
    <row r="11588" spans="1:6">
      <c r="A11588" s="4">
        <v>11587</v>
      </c>
      <c r="B11588" s="5">
        <v>2</v>
      </c>
      <c r="C11588" s="6">
        <v>2794</v>
      </c>
      <c r="D11588" s="6">
        <v>4861</v>
      </c>
      <c r="E11588">
        <f>VLOOKUP(Чек_позиція!C11588,Товар!A:G,7,FALSE)</f>
        <v>836.53</v>
      </c>
      <c r="F11588">
        <f t="shared" si="181"/>
        <v>1673.06</v>
      </c>
    </row>
    <row r="11589" spans="1:6">
      <c r="A11589" s="4">
        <v>11588</v>
      </c>
      <c r="B11589" s="5">
        <v>2</v>
      </c>
      <c r="C11589" s="6">
        <v>9793</v>
      </c>
      <c r="D11589" s="6">
        <v>4861</v>
      </c>
      <c r="E11589">
        <f>VLOOKUP(Чек_позиція!C11589,Товар!A:G,7,FALSE)</f>
        <v>366.06</v>
      </c>
      <c r="F11589">
        <f t="shared" si="181"/>
        <v>732.12</v>
      </c>
    </row>
    <row r="11590" spans="1:6">
      <c r="A11590" s="4">
        <v>11589</v>
      </c>
      <c r="B11590" s="5">
        <v>4</v>
      </c>
      <c r="C11590" s="6">
        <v>5552</v>
      </c>
      <c r="D11590" s="6">
        <v>4861</v>
      </c>
      <c r="E11590">
        <f>VLOOKUP(Чек_позиція!C11590,Товар!A:G,7,FALSE)</f>
        <v>390.86</v>
      </c>
      <c r="F11590">
        <f t="shared" si="181"/>
        <v>1563.44</v>
      </c>
    </row>
    <row r="11591" spans="1:6">
      <c r="A11591" s="4">
        <v>11590</v>
      </c>
      <c r="B11591" s="5">
        <v>4</v>
      </c>
      <c r="C11591" s="6">
        <v>4109</v>
      </c>
      <c r="D11591" s="6">
        <v>4862</v>
      </c>
      <c r="E11591">
        <f>VLOOKUP(Чек_позиція!C11591,Товар!A:G,7,FALSE)</f>
        <v>382.88</v>
      </c>
      <c r="F11591">
        <f t="shared" si="181"/>
        <v>1531.52</v>
      </c>
    </row>
    <row r="11592" spans="1:6">
      <c r="A11592" s="4">
        <v>11591</v>
      </c>
      <c r="B11592" s="5">
        <v>1</v>
      </c>
      <c r="C11592" s="6">
        <v>4530</v>
      </c>
      <c r="D11592" s="6">
        <v>4862</v>
      </c>
      <c r="E11592">
        <f>VLOOKUP(Чек_позиція!C11592,Товар!A:G,7,FALSE)</f>
        <v>795.42</v>
      </c>
      <c r="F11592">
        <f t="shared" si="181"/>
        <v>795.42</v>
      </c>
    </row>
    <row r="11593" spans="1:6">
      <c r="A11593" s="4">
        <v>11592</v>
      </c>
      <c r="B11593" s="5">
        <v>3</v>
      </c>
      <c r="C11593" s="6">
        <v>7101</v>
      </c>
      <c r="D11593" s="6">
        <v>4862</v>
      </c>
      <c r="E11593">
        <f>VLOOKUP(Чек_позиція!C11593,Товар!A:G,7,FALSE)</f>
        <v>662.85</v>
      </c>
      <c r="F11593">
        <f t="shared" si="181"/>
        <v>1988.5500000000002</v>
      </c>
    </row>
    <row r="11594" spans="1:6">
      <c r="A11594" s="4">
        <v>11593</v>
      </c>
      <c r="B11594" s="5">
        <v>3</v>
      </c>
      <c r="C11594" s="6">
        <v>3921</v>
      </c>
      <c r="D11594" s="6">
        <v>4862</v>
      </c>
      <c r="E11594">
        <f>VLOOKUP(Чек_позиція!C11594,Товар!A:G,7,FALSE)</f>
        <v>442.46</v>
      </c>
      <c r="F11594">
        <f t="shared" si="181"/>
        <v>1327.3799999999999</v>
      </c>
    </row>
    <row r="11595" spans="1:6">
      <c r="A11595" s="4">
        <v>11594</v>
      </c>
      <c r="B11595" s="5">
        <v>3</v>
      </c>
      <c r="C11595" s="6">
        <v>1771</v>
      </c>
      <c r="D11595" s="6">
        <v>4862</v>
      </c>
      <c r="E11595">
        <f>VLOOKUP(Чек_позиція!C11595,Товар!A:G,7,FALSE)</f>
        <v>468.16</v>
      </c>
      <c r="F11595">
        <f t="shared" si="181"/>
        <v>1404.48</v>
      </c>
    </row>
    <row r="11596" spans="1:6">
      <c r="A11596" s="4">
        <v>11595</v>
      </c>
      <c r="B11596" s="5">
        <v>3</v>
      </c>
      <c r="C11596" s="6">
        <v>1119</v>
      </c>
      <c r="D11596" s="6">
        <v>4863</v>
      </c>
      <c r="E11596">
        <f>VLOOKUP(Чек_позиція!C11596,Товар!A:G,7,FALSE)</f>
        <v>574.62</v>
      </c>
      <c r="F11596">
        <f t="shared" si="181"/>
        <v>1723.8600000000001</v>
      </c>
    </row>
    <row r="11597" spans="1:6">
      <c r="A11597" s="4">
        <v>11596</v>
      </c>
      <c r="B11597" s="5">
        <v>3</v>
      </c>
      <c r="C11597" s="6">
        <v>3051</v>
      </c>
      <c r="D11597" s="6">
        <v>4863</v>
      </c>
      <c r="E11597">
        <f>VLOOKUP(Чек_позиція!C11597,Товар!A:G,7,FALSE)</f>
        <v>947.06</v>
      </c>
      <c r="F11597">
        <f t="shared" si="181"/>
        <v>2841.18</v>
      </c>
    </row>
    <row r="11598" spans="1:6">
      <c r="A11598" s="4">
        <v>11597</v>
      </c>
      <c r="B11598" s="5">
        <v>1</v>
      </c>
      <c r="C11598" s="6">
        <v>5668</v>
      </c>
      <c r="D11598" s="6">
        <v>4863</v>
      </c>
      <c r="E11598">
        <f>VLOOKUP(Чек_позиція!C11598,Товар!A:G,7,FALSE)</f>
        <v>102.96</v>
      </c>
      <c r="F11598">
        <f t="shared" si="181"/>
        <v>102.96</v>
      </c>
    </row>
    <row r="11599" spans="1:6">
      <c r="A11599" s="4">
        <v>11598</v>
      </c>
      <c r="B11599" s="5">
        <v>2</v>
      </c>
      <c r="C11599" s="6">
        <v>8037</v>
      </c>
      <c r="D11599" s="6">
        <v>4864</v>
      </c>
      <c r="E11599">
        <f>VLOOKUP(Чек_позиція!C11599,Товар!A:G,7,FALSE)</f>
        <v>763.28</v>
      </c>
      <c r="F11599">
        <f t="shared" si="181"/>
        <v>1526.56</v>
      </c>
    </row>
    <row r="11600" spans="1:6">
      <c r="A11600" s="4">
        <v>11599</v>
      </c>
      <c r="B11600" s="5">
        <v>2</v>
      </c>
      <c r="C11600" s="6">
        <v>9600</v>
      </c>
      <c r="D11600" s="6">
        <v>4864</v>
      </c>
      <c r="E11600">
        <f>VLOOKUP(Чек_позиція!C11600,Товар!A:G,7,FALSE)</f>
        <v>392.07</v>
      </c>
      <c r="F11600">
        <f t="shared" si="181"/>
        <v>784.14</v>
      </c>
    </row>
    <row r="11601" spans="1:6">
      <c r="A11601" s="4">
        <v>11600</v>
      </c>
      <c r="B11601" s="5">
        <v>3</v>
      </c>
      <c r="C11601" s="6">
        <v>4747</v>
      </c>
      <c r="D11601" s="6">
        <v>4864</v>
      </c>
      <c r="E11601">
        <f>VLOOKUP(Чек_позиція!C11601,Товар!A:G,7,FALSE)</f>
        <v>230.16</v>
      </c>
      <c r="F11601">
        <f t="shared" si="181"/>
        <v>690.48</v>
      </c>
    </row>
    <row r="11602" spans="1:6">
      <c r="A11602" s="4">
        <v>11601</v>
      </c>
      <c r="B11602" s="5">
        <v>3</v>
      </c>
      <c r="C11602" s="6">
        <v>2716</v>
      </c>
      <c r="D11602" s="6">
        <v>4865</v>
      </c>
      <c r="E11602">
        <f>VLOOKUP(Чек_позиція!C11602,Товар!A:G,7,FALSE)</f>
        <v>173.32</v>
      </c>
      <c r="F11602">
        <f t="shared" si="181"/>
        <v>519.96</v>
      </c>
    </row>
    <row r="11603" spans="1:6">
      <c r="A11603" s="4">
        <v>11602</v>
      </c>
      <c r="B11603" s="5">
        <v>1</v>
      </c>
      <c r="C11603" s="6">
        <v>3498</v>
      </c>
      <c r="D11603" s="6">
        <v>4865</v>
      </c>
      <c r="E11603">
        <f>VLOOKUP(Чек_позиція!C11603,Товар!A:G,7,FALSE)</f>
        <v>302.37</v>
      </c>
      <c r="F11603">
        <f t="shared" si="181"/>
        <v>302.37</v>
      </c>
    </row>
    <row r="11604" spans="1:6">
      <c r="A11604" s="4">
        <v>11603</v>
      </c>
      <c r="B11604" s="5">
        <v>1</v>
      </c>
      <c r="C11604" s="6">
        <v>8180</v>
      </c>
      <c r="D11604" s="6">
        <v>4866</v>
      </c>
      <c r="E11604">
        <f>VLOOKUP(Чек_позиція!C11604,Товар!A:G,7,FALSE)</f>
        <v>884.65</v>
      </c>
      <c r="F11604">
        <f t="shared" si="181"/>
        <v>884.65</v>
      </c>
    </row>
    <row r="11605" spans="1:6">
      <c r="A11605" s="4">
        <v>11604</v>
      </c>
      <c r="B11605" s="5">
        <v>2</v>
      </c>
      <c r="C11605" s="6">
        <v>406</v>
      </c>
      <c r="D11605" s="6">
        <v>4866</v>
      </c>
      <c r="E11605">
        <f>VLOOKUP(Чек_позиція!C11605,Товар!A:G,7,FALSE)</f>
        <v>819.5</v>
      </c>
      <c r="F11605">
        <f t="shared" si="181"/>
        <v>1639</v>
      </c>
    </row>
    <row r="11606" spans="1:6">
      <c r="A11606" s="4">
        <v>11605</v>
      </c>
      <c r="B11606" s="5">
        <v>4</v>
      </c>
      <c r="C11606" s="6">
        <v>5048</v>
      </c>
      <c r="D11606" s="6">
        <v>4867</v>
      </c>
      <c r="E11606">
        <f>VLOOKUP(Чек_позиція!C11606,Товар!A:G,7,FALSE)</f>
        <v>493.39</v>
      </c>
      <c r="F11606">
        <f t="shared" si="181"/>
        <v>1973.56</v>
      </c>
    </row>
    <row r="11607" spans="1:6">
      <c r="A11607" s="4">
        <v>11606</v>
      </c>
      <c r="B11607" s="5">
        <v>3</v>
      </c>
      <c r="C11607" s="6">
        <v>2524</v>
      </c>
      <c r="D11607" s="6">
        <v>4867</v>
      </c>
      <c r="E11607">
        <f>VLOOKUP(Чек_позиція!C11607,Товар!A:G,7,FALSE)</f>
        <v>900.65</v>
      </c>
      <c r="F11607">
        <f t="shared" si="181"/>
        <v>2701.95</v>
      </c>
    </row>
    <row r="11608" spans="1:6">
      <c r="A11608" s="4">
        <v>11607</v>
      </c>
      <c r="B11608" s="5">
        <v>1</v>
      </c>
      <c r="C11608" s="6">
        <v>486</v>
      </c>
      <c r="D11608" s="6">
        <v>4868</v>
      </c>
      <c r="E11608">
        <f>VLOOKUP(Чек_позиція!C11608,Товар!A:G,7,FALSE)</f>
        <v>195.22</v>
      </c>
      <c r="F11608">
        <f t="shared" si="181"/>
        <v>195.22</v>
      </c>
    </row>
    <row r="11609" spans="1:6">
      <c r="A11609" s="4">
        <v>11608</v>
      </c>
      <c r="B11609" s="5">
        <v>3</v>
      </c>
      <c r="C11609" s="6">
        <v>3970</v>
      </c>
      <c r="D11609" s="6">
        <v>4869</v>
      </c>
      <c r="E11609">
        <f>VLOOKUP(Чек_позиція!C11609,Товар!A:G,7,FALSE)</f>
        <v>534.95000000000005</v>
      </c>
      <c r="F11609">
        <f t="shared" si="181"/>
        <v>1604.8500000000001</v>
      </c>
    </row>
    <row r="11610" spans="1:6">
      <c r="A11610" s="4">
        <v>11609</v>
      </c>
      <c r="B11610" s="5">
        <v>2</v>
      </c>
      <c r="C11610" s="6">
        <v>2842</v>
      </c>
      <c r="D11610" s="6">
        <v>4869</v>
      </c>
      <c r="E11610">
        <f>VLOOKUP(Чек_позиція!C11610,Товар!A:G,7,FALSE)</f>
        <v>774.87</v>
      </c>
      <c r="F11610">
        <f t="shared" si="181"/>
        <v>1549.74</v>
      </c>
    </row>
    <row r="11611" spans="1:6">
      <c r="A11611" s="4">
        <v>11610</v>
      </c>
      <c r="B11611" s="5">
        <v>3</v>
      </c>
      <c r="C11611" s="6">
        <v>8831</v>
      </c>
      <c r="D11611" s="6">
        <v>4869</v>
      </c>
      <c r="E11611">
        <f>VLOOKUP(Чек_позиція!C11611,Товар!A:G,7,FALSE)</f>
        <v>913.66</v>
      </c>
      <c r="F11611">
        <f t="shared" si="181"/>
        <v>2740.98</v>
      </c>
    </row>
    <row r="11612" spans="1:6">
      <c r="A11612" s="4">
        <v>11611</v>
      </c>
      <c r="B11612" s="5">
        <v>1</v>
      </c>
      <c r="C11612" s="6">
        <v>7582</v>
      </c>
      <c r="D11612" s="6">
        <v>4869</v>
      </c>
      <c r="E11612">
        <f>VLOOKUP(Чек_позиція!C11612,Товар!A:G,7,FALSE)</f>
        <v>834.6</v>
      </c>
      <c r="F11612">
        <f t="shared" si="181"/>
        <v>834.6</v>
      </c>
    </row>
    <row r="11613" spans="1:6">
      <c r="A11613" s="4">
        <v>11612</v>
      </c>
      <c r="B11613" s="5">
        <v>3</v>
      </c>
      <c r="C11613" s="6">
        <v>6256</v>
      </c>
      <c r="D11613" s="6">
        <v>4869</v>
      </c>
      <c r="E11613">
        <f>VLOOKUP(Чек_позиція!C11613,Товар!A:G,7,FALSE)</f>
        <v>155.51</v>
      </c>
      <c r="F11613">
        <f t="shared" si="181"/>
        <v>466.53</v>
      </c>
    </row>
    <row r="11614" spans="1:6">
      <c r="A11614" s="4">
        <v>11613</v>
      </c>
      <c r="B11614" s="5">
        <v>1</v>
      </c>
      <c r="C11614" s="6">
        <v>5707</v>
      </c>
      <c r="D11614" s="6">
        <v>4870</v>
      </c>
      <c r="E11614">
        <f>VLOOKUP(Чек_позиція!C11614,Товар!A:G,7,FALSE)</f>
        <v>602.46</v>
      </c>
      <c r="F11614">
        <f t="shared" si="181"/>
        <v>602.46</v>
      </c>
    </row>
    <row r="11615" spans="1:6">
      <c r="A11615" s="4">
        <v>11614</v>
      </c>
      <c r="B11615" s="5">
        <v>3</v>
      </c>
      <c r="C11615" s="6">
        <v>3257</v>
      </c>
      <c r="D11615" s="6">
        <v>4870</v>
      </c>
      <c r="E11615">
        <f>VLOOKUP(Чек_позиція!C11615,Товар!A:G,7,FALSE)</f>
        <v>840.53</v>
      </c>
      <c r="F11615">
        <f t="shared" si="181"/>
        <v>2521.59</v>
      </c>
    </row>
    <row r="11616" spans="1:6">
      <c r="A11616" s="4">
        <v>11615</v>
      </c>
      <c r="B11616" s="5">
        <v>3</v>
      </c>
      <c r="C11616" s="6">
        <v>4928</v>
      </c>
      <c r="D11616" s="6">
        <v>4870</v>
      </c>
      <c r="E11616">
        <f>VLOOKUP(Чек_позиція!C11616,Товар!A:G,7,FALSE)</f>
        <v>893.72</v>
      </c>
      <c r="F11616">
        <f t="shared" si="181"/>
        <v>2681.16</v>
      </c>
    </row>
    <row r="11617" spans="1:6">
      <c r="A11617" s="4">
        <v>11616</v>
      </c>
      <c r="B11617" s="5">
        <v>3</v>
      </c>
      <c r="C11617" s="6">
        <v>3700</v>
      </c>
      <c r="D11617" s="6">
        <v>4871</v>
      </c>
      <c r="E11617">
        <f>VLOOKUP(Чек_позиція!C11617,Товар!A:G,7,FALSE)</f>
        <v>43.12</v>
      </c>
      <c r="F11617">
        <f t="shared" si="181"/>
        <v>129.35999999999999</v>
      </c>
    </row>
    <row r="11618" spans="1:6">
      <c r="A11618" s="4">
        <v>11617</v>
      </c>
      <c r="B11618" s="5">
        <v>1</v>
      </c>
      <c r="C11618" s="6">
        <v>8009</v>
      </c>
      <c r="D11618" s="6">
        <v>4871</v>
      </c>
      <c r="E11618">
        <f>VLOOKUP(Чек_позиція!C11618,Товар!A:G,7,FALSE)</f>
        <v>168.52</v>
      </c>
      <c r="F11618">
        <f t="shared" si="181"/>
        <v>168.52</v>
      </c>
    </row>
    <row r="11619" spans="1:6">
      <c r="A11619" s="4">
        <v>11618</v>
      </c>
      <c r="B11619" s="5">
        <v>4</v>
      </c>
      <c r="C11619" s="6">
        <v>3057</v>
      </c>
      <c r="D11619" s="6">
        <v>4871</v>
      </c>
      <c r="E11619">
        <f>VLOOKUP(Чек_позиція!C11619,Товар!A:G,7,FALSE)</f>
        <v>279.60000000000002</v>
      </c>
      <c r="F11619">
        <f t="shared" si="181"/>
        <v>1118.4000000000001</v>
      </c>
    </row>
    <row r="11620" spans="1:6">
      <c r="A11620" s="4">
        <v>11619</v>
      </c>
      <c r="B11620" s="5">
        <v>3</v>
      </c>
      <c r="C11620" s="6">
        <v>5587</v>
      </c>
      <c r="D11620" s="6">
        <v>4871</v>
      </c>
      <c r="E11620">
        <f>VLOOKUP(Чек_позиція!C11620,Товар!A:G,7,FALSE)</f>
        <v>97.52</v>
      </c>
      <c r="F11620">
        <f t="shared" si="181"/>
        <v>292.56</v>
      </c>
    </row>
    <row r="11621" spans="1:6">
      <c r="A11621" s="4">
        <v>11620</v>
      </c>
      <c r="B11621" s="5">
        <v>1</v>
      </c>
      <c r="C11621" s="6">
        <v>1690</v>
      </c>
      <c r="D11621" s="6">
        <v>4871</v>
      </c>
      <c r="E11621">
        <f>VLOOKUP(Чек_позиція!C11621,Товар!A:G,7,FALSE)</f>
        <v>398.4</v>
      </c>
      <c r="F11621">
        <f t="shared" si="181"/>
        <v>398.4</v>
      </c>
    </row>
    <row r="11622" spans="1:6">
      <c r="A11622" s="4">
        <v>11621</v>
      </c>
      <c r="B11622" s="5">
        <v>2</v>
      </c>
      <c r="C11622" s="6">
        <v>7079</v>
      </c>
      <c r="D11622" s="6">
        <v>4872</v>
      </c>
      <c r="E11622">
        <f>VLOOKUP(Чек_позиція!C11622,Товар!A:G,7,FALSE)</f>
        <v>523.6</v>
      </c>
      <c r="F11622">
        <f t="shared" si="181"/>
        <v>1047.2</v>
      </c>
    </row>
    <row r="11623" spans="1:6">
      <c r="A11623" s="4">
        <v>11622</v>
      </c>
      <c r="B11623" s="5">
        <v>3</v>
      </c>
      <c r="C11623" s="6">
        <v>6492</v>
      </c>
      <c r="D11623" s="6">
        <v>4873</v>
      </c>
      <c r="E11623">
        <f>VLOOKUP(Чек_позиція!C11623,Товар!A:G,7,FALSE)</f>
        <v>929.45</v>
      </c>
      <c r="F11623">
        <f t="shared" si="181"/>
        <v>2788.3500000000004</v>
      </c>
    </row>
    <row r="11624" spans="1:6">
      <c r="A11624" s="4">
        <v>11623</v>
      </c>
      <c r="B11624" s="5">
        <v>4</v>
      </c>
      <c r="C11624" s="6">
        <v>9241</v>
      </c>
      <c r="D11624" s="6">
        <v>4874</v>
      </c>
      <c r="E11624">
        <f>VLOOKUP(Чек_позиція!C11624,Товар!A:G,7,FALSE)</f>
        <v>94.48</v>
      </c>
      <c r="F11624">
        <f t="shared" si="181"/>
        <v>377.92</v>
      </c>
    </row>
    <row r="11625" spans="1:6">
      <c r="A11625" s="4">
        <v>11624</v>
      </c>
      <c r="B11625" s="5">
        <v>1</v>
      </c>
      <c r="C11625" s="6">
        <v>615</v>
      </c>
      <c r="D11625" s="6">
        <v>4874</v>
      </c>
      <c r="E11625">
        <f>VLOOKUP(Чек_позиція!C11625,Товар!A:G,7,FALSE)</f>
        <v>449.56</v>
      </c>
      <c r="F11625">
        <f t="shared" si="181"/>
        <v>449.56</v>
      </c>
    </row>
    <row r="11626" spans="1:6">
      <c r="A11626" s="4">
        <v>11625</v>
      </c>
      <c r="B11626" s="5">
        <v>4</v>
      </c>
      <c r="C11626" s="6">
        <v>9991</v>
      </c>
      <c r="D11626" s="6">
        <v>4874</v>
      </c>
      <c r="E11626">
        <f>VLOOKUP(Чек_позиція!C11626,Товар!A:G,7,FALSE)</f>
        <v>937.42</v>
      </c>
      <c r="F11626">
        <f t="shared" si="181"/>
        <v>3749.68</v>
      </c>
    </row>
    <row r="11627" spans="1:6">
      <c r="A11627" s="4">
        <v>11626</v>
      </c>
      <c r="B11627" s="5">
        <v>3</v>
      </c>
      <c r="C11627" s="6">
        <v>9929</v>
      </c>
      <c r="D11627" s="6">
        <v>4874</v>
      </c>
      <c r="E11627">
        <f>VLOOKUP(Чек_позиція!C11627,Товар!A:G,7,FALSE)</f>
        <v>716.23</v>
      </c>
      <c r="F11627">
        <f t="shared" si="181"/>
        <v>2148.69</v>
      </c>
    </row>
    <row r="11628" spans="1:6">
      <c r="A11628" s="4">
        <v>11627</v>
      </c>
      <c r="B11628" s="5">
        <v>3</v>
      </c>
      <c r="C11628" s="6">
        <v>968</v>
      </c>
      <c r="D11628" s="6">
        <v>4875</v>
      </c>
      <c r="E11628">
        <f>VLOOKUP(Чек_позиція!C11628,Товар!A:G,7,FALSE)</f>
        <v>191.16</v>
      </c>
      <c r="F11628">
        <f t="shared" si="181"/>
        <v>573.48</v>
      </c>
    </row>
    <row r="11629" spans="1:6">
      <c r="A11629" s="4">
        <v>11628</v>
      </c>
      <c r="B11629" s="5">
        <v>1</v>
      </c>
      <c r="C11629" s="6">
        <v>7433</v>
      </c>
      <c r="D11629" s="6">
        <v>4875</v>
      </c>
      <c r="E11629">
        <f>VLOOKUP(Чек_позиція!C11629,Товар!A:G,7,FALSE)</f>
        <v>706.32</v>
      </c>
      <c r="F11629">
        <f t="shared" si="181"/>
        <v>706.32</v>
      </c>
    </row>
    <row r="11630" spans="1:6">
      <c r="A11630" s="4">
        <v>11629</v>
      </c>
      <c r="B11630" s="5">
        <v>4</v>
      </c>
      <c r="C11630" s="6">
        <v>8988</v>
      </c>
      <c r="D11630" s="6">
        <v>4876</v>
      </c>
      <c r="E11630">
        <f>VLOOKUP(Чек_позиція!C11630,Товар!A:G,7,FALSE)</f>
        <v>57.65</v>
      </c>
      <c r="F11630">
        <f t="shared" si="181"/>
        <v>230.6</v>
      </c>
    </row>
    <row r="11631" spans="1:6">
      <c r="A11631" s="4">
        <v>11630</v>
      </c>
      <c r="B11631" s="5">
        <v>1</v>
      </c>
      <c r="C11631" s="6">
        <v>4915</v>
      </c>
      <c r="D11631" s="6">
        <v>4876</v>
      </c>
      <c r="E11631">
        <f>VLOOKUP(Чек_позиція!C11631,Товар!A:G,7,FALSE)</f>
        <v>138.04</v>
      </c>
      <c r="F11631">
        <f t="shared" si="181"/>
        <v>138.04</v>
      </c>
    </row>
    <row r="11632" spans="1:6">
      <c r="A11632" s="4">
        <v>11631</v>
      </c>
      <c r="B11632" s="5">
        <v>4</v>
      </c>
      <c r="C11632" s="6">
        <v>6494</v>
      </c>
      <c r="D11632" s="6">
        <v>4876</v>
      </c>
      <c r="E11632">
        <f>VLOOKUP(Чек_позиція!C11632,Товар!A:G,7,FALSE)</f>
        <v>551.20000000000005</v>
      </c>
      <c r="F11632">
        <f t="shared" si="181"/>
        <v>2204.8000000000002</v>
      </c>
    </row>
    <row r="11633" spans="1:6">
      <c r="A11633" s="4">
        <v>11632</v>
      </c>
      <c r="B11633" s="5">
        <v>1</v>
      </c>
      <c r="C11633" s="6">
        <v>4279</v>
      </c>
      <c r="D11633" s="6">
        <v>4876</v>
      </c>
      <c r="E11633">
        <f>VLOOKUP(Чек_позиція!C11633,Товар!A:G,7,FALSE)</f>
        <v>396.91</v>
      </c>
      <c r="F11633">
        <f t="shared" si="181"/>
        <v>396.91</v>
      </c>
    </row>
    <row r="11634" spans="1:6">
      <c r="A11634" s="4">
        <v>11633</v>
      </c>
      <c r="B11634" s="5">
        <v>3</v>
      </c>
      <c r="C11634" s="6">
        <v>1659</v>
      </c>
      <c r="D11634" s="6">
        <v>4876</v>
      </c>
      <c r="E11634">
        <f>VLOOKUP(Чек_позиція!C11634,Товар!A:G,7,FALSE)</f>
        <v>193.98</v>
      </c>
      <c r="F11634">
        <f t="shared" si="181"/>
        <v>581.93999999999994</v>
      </c>
    </row>
    <row r="11635" spans="1:6">
      <c r="A11635" s="4">
        <v>11634</v>
      </c>
      <c r="B11635" s="5">
        <v>3</v>
      </c>
      <c r="C11635" s="6">
        <v>2780</v>
      </c>
      <c r="D11635" s="6">
        <v>4877</v>
      </c>
      <c r="E11635">
        <f>VLOOKUP(Чек_позиція!C11635,Товар!A:G,7,FALSE)</f>
        <v>864.41</v>
      </c>
      <c r="F11635">
        <f t="shared" si="181"/>
        <v>2593.23</v>
      </c>
    </row>
    <row r="11636" spans="1:6">
      <c r="A11636" s="4">
        <v>11635</v>
      </c>
      <c r="B11636" s="5">
        <v>1</v>
      </c>
      <c r="C11636" s="6">
        <v>3853</v>
      </c>
      <c r="D11636" s="6">
        <v>4877</v>
      </c>
      <c r="E11636">
        <f>VLOOKUP(Чек_позиція!C11636,Товар!A:G,7,FALSE)</f>
        <v>331.44</v>
      </c>
      <c r="F11636">
        <f t="shared" si="181"/>
        <v>331.44</v>
      </c>
    </row>
    <row r="11637" spans="1:6">
      <c r="A11637" s="4">
        <v>11636</v>
      </c>
      <c r="B11637" s="5">
        <v>4</v>
      </c>
      <c r="C11637" s="6">
        <v>4332</v>
      </c>
      <c r="D11637" s="6">
        <v>4877</v>
      </c>
      <c r="E11637">
        <f>VLOOKUP(Чек_позиція!C11637,Товар!A:G,7,FALSE)</f>
        <v>882.37</v>
      </c>
      <c r="F11637">
        <f t="shared" si="181"/>
        <v>3529.48</v>
      </c>
    </row>
    <row r="11638" spans="1:6">
      <c r="A11638" s="4">
        <v>11637</v>
      </c>
      <c r="B11638" s="5">
        <v>3</v>
      </c>
      <c r="C11638" s="6">
        <v>571</v>
      </c>
      <c r="D11638" s="6">
        <v>4878</v>
      </c>
      <c r="E11638">
        <f>VLOOKUP(Чек_позиція!C11638,Товар!A:G,7,FALSE)</f>
        <v>741.43</v>
      </c>
      <c r="F11638">
        <f t="shared" si="181"/>
        <v>2224.29</v>
      </c>
    </row>
    <row r="11639" spans="1:6">
      <c r="A11639" s="4">
        <v>11638</v>
      </c>
      <c r="B11639" s="5">
        <v>1</v>
      </c>
      <c r="C11639" s="6">
        <v>673</v>
      </c>
      <c r="D11639" s="6">
        <v>4878</v>
      </c>
      <c r="E11639">
        <f>VLOOKUP(Чек_позиція!C11639,Товар!A:G,7,FALSE)</f>
        <v>527.66</v>
      </c>
      <c r="F11639">
        <f t="shared" si="181"/>
        <v>527.66</v>
      </c>
    </row>
    <row r="11640" spans="1:6">
      <c r="A11640" s="4">
        <v>11639</v>
      </c>
      <c r="B11640" s="5">
        <v>3</v>
      </c>
      <c r="C11640" s="6">
        <v>2210</v>
      </c>
      <c r="D11640" s="6">
        <v>4878</v>
      </c>
      <c r="E11640">
        <f>VLOOKUP(Чек_позиція!C11640,Товар!A:G,7,FALSE)</f>
        <v>639.39</v>
      </c>
      <c r="F11640">
        <f t="shared" si="181"/>
        <v>1918.17</v>
      </c>
    </row>
    <row r="11641" spans="1:6">
      <c r="A11641" s="4">
        <v>11640</v>
      </c>
      <c r="B11641" s="5">
        <v>4</v>
      </c>
      <c r="C11641" s="6">
        <v>4451</v>
      </c>
      <c r="D11641" s="6">
        <v>4878</v>
      </c>
      <c r="E11641">
        <f>VLOOKUP(Чек_позиція!C11641,Товар!A:G,7,FALSE)</f>
        <v>865.78</v>
      </c>
      <c r="F11641">
        <f t="shared" si="181"/>
        <v>3463.12</v>
      </c>
    </row>
    <row r="11642" spans="1:6">
      <c r="A11642" s="4">
        <v>11641</v>
      </c>
      <c r="B11642" s="5">
        <v>1</v>
      </c>
      <c r="C11642" s="6">
        <v>6250</v>
      </c>
      <c r="D11642" s="6">
        <v>4878</v>
      </c>
      <c r="E11642">
        <f>VLOOKUP(Чек_позиція!C11642,Товар!A:G,7,FALSE)</f>
        <v>187.72</v>
      </c>
      <c r="F11642">
        <f t="shared" si="181"/>
        <v>187.72</v>
      </c>
    </row>
    <row r="11643" spans="1:6">
      <c r="A11643" s="4">
        <v>11642</v>
      </c>
      <c r="B11643" s="5">
        <v>1</v>
      </c>
      <c r="C11643" s="6">
        <v>8567</v>
      </c>
      <c r="D11643" s="6">
        <v>4879</v>
      </c>
      <c r="E11643">
        <f>VLOOKUP(Чек_позиція!C11643,Товар!A:G,7,FALSE)</f>
        <v>873.91</v>
      </c>
      <c r="F11643">
        <f t="shared" si="181"/>
        <v>873.91</v>
      </c>
    </row>
    <row r="11644" spans="1:6">
      <c r="A11644" s="4">
        <v>11643</v>
      </c>
      <c r="B11644" s="5">
        <v>2</v>
      </c>
      <c r="C11644" s="6">
        <v>6029</v>
      </c>
      <c r="D11644" s="6">
        <v>4879</v>
      </c>
      <c r="E11644">
        <f>VLOOKUP(Чек_позиція!C11644,Товар!A:G,7,FALSE)</f>
        <v>716.08</v>
      </c>
      <c r="F11644">
        <f t="shared" si="181"/>
        <v>1432.16</v>
      </c>
    </row>
    <row r="11645" spans="1:6">
      <c r="A11645" s="4">
        <v>11644</v>
      </c>
      <c r="B11645" s="5">
        <v>2</v>
      </c>
      <c r="C11645" s="6">
        <v>5891</v>
      </c>
      <c r="D11645" s="6">
        <v>4879</v>
      </c>
      <c r="E11645">
        <f>VLOOKUP(Чек_позиція!C11645,Товар!A:G,7,FALSE)</f>
        <v>776.81</v>
      </c>
      <c r="F11645">
        <f t="shared" si="181"/>
        <v>1553.62</v>
      </c>
    </row>
    <row r="11646" spans="1:6">
      <c r="A11646" s="4">
        <v>11645</v>
      </c>
      <c r="B11646" s="5">
        <v>4</v>
      </c>
      <c r="C11646" s="6">
        <v>2401</v>
      </c>
      <c r="D11646" s="6">
        <v>4879</v>
      </c>
      <c r="E11646">
        <f>VLOOKUP(Чек_позиція!C11646,Товар!A:G,7,FALSE)</f>
        <v>447.22</v>
      </c>
      <c r="F11646">
        <f t="shared" si="181"/>
        <v>1788.88</v>
      </c>
    </row>
    <row r="11647" spans="1:6">
      <c r="A11647" s="4">
        <v>11646</v>
      </c>
      <c r="B11647" s="5">
        <v>2</v>
      </c>
      <c r="C11647" s="6">
        <v>9515</v>
      </c>
      <c r="D11647" s="6">
        <v>4879</v>
      </c>
      <c r="E11647">
        <f>VLOOKUP(Чек_позиція!C11647,Товар!A:G,7,FALSE)</f>
        <v>911.37</v>
      </c>
      <c r="F11647">
        <f t="shared" si="181"/>
        <v>1822.74</v>
      </c>
    </row>
    <row r="11648" spans="1:6">
      <c r="A11648" s="4">
        <v>11647</v>
      </c>
      <c r="B11648" s="5">
        <v>4</v>
      </c>
      <c r="C11648" s="6">
        <v>5713</v>
      </c>
      <c r="D11648" s="6">
        <v>4880</v>
      </c>
      <c r="E11648">
        <f>VLOOKUP(Чек_позиція!C11648,Товар!A:G,7,FALSE)</f>
        <v>417.27</v>
      </c>
      <c r="F11648">
        <f t="shared" si="181"/>
        <v>1669.08</v>
      </c>
    </row>
    <row r="11649" spans="1:6">
      <c r="A11649" s="4">
        <v>11648</v>
      </c>
      <c r="B11649" s="5">
        <v>2</v>
      </c>
      <c r="C11649" s="6">
        <v>5220</v>
      </c>
      <c r="D11649" s="6">
        <v>4880</v>
      </c>
      <c r="E11649">
        <f>VLOOKUP(Чек_позиція!C11649,Товар!A:G,7,FALSE)</f>
        <v>219.34</v>
      </c>
      <c r="F11649">
        <f t="shared" si="181"/>
        <v>438.68</v>
      </c>
    </row>
    <row r="11650" spans="1:6">
      <c r="A11650" s="4">
        <v>11649</v>
      </c>
      <c r="B11650" s="5">
        <v>2</v>
      </c>
      <c r="C11650" s="6">
        <v>7970</v>
      </c>
      <c r="D11650" s="6">
        <v>4881</v>
      </c>
      <c r="E11650">
        <f>VLOOKUP(Чек_позиція!C11650,Товар!A:G,7,FALSE)</f>
        <v>920.35</v>
      </c>
      <c r="F11650">
        <f t="shared" si="181"/>
        <v>1840.7</v>
      </c>
    </row>
    <row r="11651" spans="1:6">
      <c r="A11651" s="4">
        <v>11650</v>
      </c>
      <c r="B11651" s="5">
        <v>3</v>
      </c>
      <c r="C11651" s="6">
        <v>4868</v>
      </c>
      <c r="D11651" s="6">
        <v>4881</v>
      </c>
      <c r="E11651">
        <f>VLOOKUP(Чек_позиція!C11651,Товар!A:G,7,FALSE)</f>
        <v>400.66</v>
      </c>
      <c r="F11651">
        <f t="shared" ref="F11651:F11714" si="182">B11651*E11651</f>
        <v>1201.98</v>
      </c>
    </row>
    <row r="11652" spans="1:6">
      <c r="A11652" s="4">
        <v>11651</v>
      </c>
      <c r="B11652" s="5">
        <v>2</v>
      </c>
      <c r="C11652" s="6">
        <v>662</v>
      </c>
      <c r="D11652" s="6">
        <v>4881</v>
      </c>
      <c r="E11652">
        <f>VLOOKUP(Чек_позиція!C11652,Товар!A:G,7,FALSE)</f>
        <v>92.95</v>
      </c>
      <c r="F11652">
        <f t="shared" si="182"/>
        <v>185.9</v>
      </c>
    </row>
    <row r="11653" spans="1:6">
      <c r="A11653" s="4">
        <v>11652</v>
      </c>
      <c r="B11653" s="5">
        <v>2</v>
      </c>
      <c r="C11653" s="6">
        <v>699</v>
      </c>
      <c r="D11653" s="6">
        <v>4881</v>
      </c>
      <c r="E11653">
        <f>VLOOKUP(Чек_позиція!C11653,Товар!A:G,7,FALSE)</f>
        <v>535.52</v>
      </c>
      <c r="F11653">
        <f t="shared" si="182"/>
        <v>1071.04</v>
      </c>
    </row>
    <row r="11654" spans="1:6">
      <c r="A11654" s="4">
        <v>11653</v>
      </c>
      <c r="B11654" s="5">
        <v>4</v>
      </c>
      <c r="C11654" s="6">
        <v>4356</v>
      </c>
      <c r="D11654" s="6">
        <v>4881</v>
      </c>
      <c r="E11654">
        <f>VLOOKUP(Чек_позиція!C11654,Товар!A:G,7,FALSE)</f>
        <v>878.18</v>
      </c>
      <c r="F11654">
        <f t="shared" si="182"/>
        <v>3512.72</v>
      </c>
    </row>
    <row r="11655" spans="1:6">
      <c r="A11655" s="4">
        <v>11654</v>
      </c>
      <c r="B11655" s="5">
        <v>2</v>
      </c>
      <c r="C11655" s="6">
        <v>2626</v>
      </c>
      <c r="D11655" s="6">
        <v>4882</v>
      </c>
      <c r="E11655">
        <f>VLOOKUP(Чек_позиція!C11655,Товар!A:G,7,FALSE)</f>
        <v>391.82</v>
      </c>
      <c r="F11655">
        <f t="shared" si="182"/>
        <v>783.64</v>
      </c>
    </row>
    <row r="11656" spans="1:6">
      <c r="A11656" s="4">
        <v>11655</v>
      </c>
      <c r="B11656" s="5">
        <v>3</v>
      </c>
      <c r="C11656" s="6">
        <v>8950</v>
      </c>
      <c r="D11656" s="6">
        <v>4882</v>
      </c>
      <c r="E11656">
        <f>VLOOKUP(Чек_позиція!C11656,Товар!A:G,7,FALSE)</f>
        <v>928.6</v>
      </c>
      <c r="F11656">
        <f t="shared" si="182"/>
        <v>2785.8</v>
      </c>
    </row>
    <row r="11657" spans="1:6">
      <c r="A11657" s="4">
        <v>11656</v>
      </c>
      <c r="B11657" s="5">
        <v>2</v>
      </c>
      <c r="C11657" s="6">
        <v>2925</v>
      </c>
      <c r="D11657" s="6">
        <v>4882</v>
      </c>
      <c r="E11657">
        <f>VLOOKUP(Чек_позиція!C11657,Товар!A:G,7,FALSE)</f>
        <v>116.17</v>
      </c>
      <c r="F11657">
        <f t="shared" si="182"/>
        <v>232.34</v>
      </c>
    </row>
    <row r="11658" spans="1:6">
      <c r="A11658" s="4">
        <v>11657</v>
      </c>
      <c r="B11658" s="5">
        <v>3</v>
      </c>
      <c r="C11658" s="6">
        <v>7575</v>
      </c>
      <c r="D11658" s="6">
        <v>4882</v>
      </c>
      <c r="E11658">
        <f>VLOOKUP(Чек_позиція!C11658,Товар!A:G,7,FALSE)</f>
        <v>918.21</v>
      </c>
      <c r="F11658">
        <f t="shared" si="182"/>
        <v>2754.63</v>
      </c>
    </row>
    <row r="11659" spans="1:6">
      <c r="A11659" s="4">
        <v>11658</v>
      </c>
      <c r="B11659" s="5">
        <v>4</v>
      </c>
      <c r="C11659" s="6">
        <v>6882</v>
      </c>
      <c r="D11659" s="6">
        <v>4883</v>
      </c>
      <c r="E11659">
        <f>VLOOKUP(Чек_позиція!C11659,Товар!A:G,7,FALSE)</f>
        <v>918.07</v>
      </c>
      <c r="F11659">
        <f t="shared" si="182"/>
        <v>3672.28</v>
      </c>
    </row>
    <row r="11660" spans="1:6">
      <c r="A11660" s="4">
        <v>11659</v>
      </c>
      <c r="B11660" s="5">
        <v>2</v>
      </c>
      <c r="C11660" s="6">
        <v>2422</v>
      </c>
      <c r="D11660" s="6">
        <v>4884</v>
      </c>
      <c r="E11660">
        <f>VLOOKUP(Чек_позиція!C11660,Товар!A:G,7,FALSE)</f>
        <v>921.85</v>
      </c>
      <c r="F11660">
        <f t="shared" si="182"/>
        <v>1843.7</v>
      </c>
    </row>
    <row r="11661" spans="1:6">
      <c r="A11661" s="4">
        <v>11660</v>
      </c>
      <c r="B11661" s="5">
        <v>4</v>
      </c>
      <c r="C11661" s="6">
        <v>8086</v>
      </c>
      <c r="D11661" s="6">
        <v>4884</v>
      </c>
      <c r="E11661">
        <f>VLOOKUP(Чек_позиція!C11661,Товар!A:G,7,FALSE)</f>
        <v>617.48</v>
      </c>
      <c r="F11661">
        <f t="shared" si="182"/>
        <v>2469.92</v>
      </c>
    </row>
    <row r="11662" spans="1:6">
      <c r="A11662" s="4">
        <v>11661</v>
      </c>
      <c r="B11662" s="5">
        <v>2</v>
      </c>
      <c r="C11662" s="6">
        <v>2661</v>
      </c>
      <c r="D11662" s="6">
        <v>4884</v>
      </c>
      <c r="E11662">
        <f>VLOOKUP(Чек_позиція!C11662,Товар!A:G,7,FALSE)</f>
        <v>432.77</v>
      </c>
      <c r="F11662">
        <f t="shared" si="182"/>
        <v>865.54</v>
      </c>
    </row>
    <row r="11663" spans="1:6">
      <c r="A11663" s="4">
        <v>11662</v>
      </c>
      <c r="B11663" s="5">
        <v>3</v>
      </c>
      <c r="C11663" s="6">
        <v>9</v>
      </c>
      <c r="D11663" s="6">
        <v>4885</v>
      </c>
      <c r="E11663">
        <f>VLOOKUP(Чек_позиція!C11663,Товар!A:G,7,FALSE)</f>
        <v>323.58999999999997</v>
      </c>
      <c r="F11663">
        <f t="shared" si="182"/>
        <v>970.77</v>
      </c>
    </row>
    <row r="11664" spans="1:6">
      <c r="A11664" s="4">
        <v>11663</v>
      </c>
      <c r="B11664" s="5">
        <v>4</v>
      </c>
      <c r="C11664" s="6">
        <v>1959</v>
      </c>
      <c r="D11664" s="6">
        <v>4885</v>
      </c>
      <c r="E11664">
        <f>VLOOKUP(Чек_позиція!C11664,Товар!A:G,7,FALSE)</f>
        <v>177.05</v>
      </c>
      <c r="F11664">
        <f t="shared" si="182"/>
        <v>708.2</v>
      </c>
    </row>
    <row r="11665" spans="1:6">
      <c r="A11665" s="4">
        <v>11664</v>
      </c>
      <c r="B11665" s="5">
        <v>1</v>
      </c>
      <c r="C11665" s="6">
        <v>4608</v>
      </c>
      <c r="D11665" s="6">
        <v>4885</v>
      </c>
      <c r="E11665">
        <f>VLOOKUP(Чек_позиція!C11665,Товар!A:G,7,FALSE)</f>
        <v>543.6</v>
      </c>
      <c r="F11665">
        <f t="shared" si="182"/>
        <v>543.6</v>
      </c>
    </row>
    <row r="11666" spans="1:6">
      <c r="A11666" s="4">
        <v>11665</v>
      </c>
      <c r="B11666" s="5">
        <v>3</v>
      </c>
      <c r="C11666" s="6">
        <v>8195</v>
      </c>
      <c r="D11666" s="6">
        <v>4885</v>
      </c>
      <c r="E11666">
        <f>VLOOKUP(Чек_позиція!C11666,Товар!A:G,7,FALSE)</f>
        <v>364.67</v>
      </c>
      <c r="F11666">
        <f t="shared" si="182"/>
        <v>1094.01</v>
      </c>
    </row>
    <row r="11667" spans="1:6">
      <c r="A11667" s="4">
        <v>11666</v>
      </c>
      <c r="B11667" s="5">
        <v>3</v>
      </c>
      <c r="C11667" s="6">
        <v>5093</v>
      </c>
      <c r="D11667" s="6">
        <v>4886</v>
      </c>
      <c r="E11667">
        <f>VLOOKUP(Чек_позиція!C11667,Товар!A:G,7,FALSE)</f>
        <v>869.25</v>
      </c>
      <c r="F11667">
        <f t="shared" si="182"/>
        <v>2607.75</v>
      </c>
    </row>
    <row r="11668" spans="1:6">
      <c r="A11668" s="4">
        <v>11667</v>
      </c>
      <c r="B11668" s="5">
        <v>1</v>
      </c>
      <c r="C11668" s="6">
        <v>6204</v>
      </c>
      <c r="D11668" s="6">
        <v>4886</v>
      </c>
      <c r="E11668">
        <f>VLOOKUP(Чек_позиція!C11668,Товар!A:G,7,FALSE)</f>
        <v>235.13</v>
      </c>
      <c r="F11668">
        <f t="shared" si="182"/>
        <v>235.13</v>
      </c>
    </row>
    <row r="11669" spans="1:6">
      <c r="A11669" s="4">
        <v>11668</v>
      </c>
      <c r="B11669" s="5">
        <v>1</v>
      </c>
      <c r="C11669" s="6">
        <v>1280</v>
      </c>
      <c r="D11669" s="6">
        <v>4887</v>
      </c>
      <c r="E11669">
        <f>VLOOKUP(Чек_позиція!C11669,Товар!A:G,7,FALSE)</f>
        <v>687.54</v>
      </c>
      <c r="F11669">
        <f t="shared" si="182"/>
        <v>687.54</v>
      </c>
    </row>
    <row r="11670" spans="1:6">
      <c r="A11670" s="4">
        <v>11669</v>
      </c>
      <c r="B11670" s="5">
        <v>3</v>
      </c>
      <c r="C11670" s="6">
        <v>9510</v>
      </c>
      <c r="D11670" s="6">
        <v>4887</v>
      </c>
      <c r="E11670">
        <f>VLOOKUP(Чек_позиція!C11670,Товар!A:G,7,FALSE)</f>
        <v>563.75</v>
      </c>
      <c r="F11670">
        <f t="shared" si="182"/>
        <v>1691.25</v>
      </c>
    </row>
    <row r="11671" spans="1:6">
      <c r="A11671" s="4">
        <v>11670</v>
      </c>
      <c r="B11671" s="5">
        <v>3</v>
      </c>
      <c r="C11671" s="6">
        <v>7204</v>
      </c>
      <c r="D11671" s="6">
        <v>4887</v>
      </c>
      <c r="E11671">
        <f>VLOOKUP(Чек_позиція!C11671,Товар!A:G,7,FALSE)</f>
        <v>741.4</v>
      </c>
      <c r="F11671">
        <f t="shared" si="182"/>
        <v>2224.1999999999998</v>
      </c>
    </row>
    <row r="11672" spans="1:6">
      <c r="A11672" s="4">
        <v>11671</v>
      </c>
      <c r="B11672" s="5">
        <v>3</v>
      </c>
      <c r="C11672" s="6">
        <v>6728</v>
      </c>
      <c r="D11672" s="6">
        <v>4887</v>
      </c>
      <c r="E11672">
        <f>VLOOKUP(Чек_позиція!C11672,Товар!A:G,7,FALSE)</f>
        <v>778.84</v>
      </c>
      <c r="F11672">
        <f t="shared" si="182"/>
        <v>2336.52</v>
      </c>
    </row>
    <row r="11673" spans="1:6">
      <c r="A11673" s="4">
        <v>11672</v>
      </c>
      <c r="B11673" s="5">
        <v>2</v>
      </c>
      <c r="C11673" s="6">
        <v>5962</v>
      </c>
      <c r="D11673" s="6">
        <v>4888</v>
      </c>
      <c r="E11673">
        <f>VLOOKUP(Чек_позиція!C11673,Товар!A:G,7,FALSE)</f>
        <v>815.03</v>
      </c>
      <c r="F11673">
        <f t="shared" si="182"/>
        <v>1630.06</v>
      </c>
    </row>
    <row r="11674" spans="1:6">
      <c r="A11674" s="4">
        <v>11673</v>
      </c>
      <c r="B11674" s="5">
        <v>3</v>
      </c>
      <c r="C11674" s="6">
        <v>6289</v>
      </c>
      <c r="D11674" s="6">
        <v>4888</v>
      </c>
      <c r="E11674">
        <f>VLOOKUP(Чек_позиція!C11674,Товар!A:G,7,FALSE)</f>
        <v>170.56</v>
      </c>
      <c r="F11674">
        <f t="shared" si="182"/>
        <v>511.68</v>
      </c>
    </row>
    <row r="11675" spans="1:6">
      <c r="A11675" s="4">
        <v>11674</v>
      </c>
      <c r="B11675" s="5">
        <v>1</v>
      </c>
      <c r="C11675" s="6">
        <v>7087</v>
      </c>
      <c r="D11675" s="6">
        <v>4888</v>
      </c>
      <c r="E11675">
        <f>VLOOKUP(Чек_позиція!C11675,Товар!A:G,7,FALSE)</f>
        <v>937.04</v>
      </c>
      <c r="F11675">
        <f t="shared" si="182"/>
        <v>937.04</v>
      </c>
    </row>
    <row r="11676" spans="1:6">
      <c r="A11676" s="4">
        <v>11675</v>
      </c>
      <c r="B11676" s="5">
        <v>4</v>
      </c>
      <c r="C11676" s="6">
        <v>1966</v>
      </c>
      <c r="D11676" s="6">
        <v>4889</v>
      </c>
      <c r="E11676">
        <f>VLOOKUP(Чек_позиція!C11676,Товар!A:G,7,FALSE)</f>
        <v>853.53</v>
      </c>
      <c r="F11676">
        <f t="shared" si="182"/>
        <v>3414.12</v>
      </c>
    </row>
    <row r="11677" spans="1:6">
      <c r="A11677" s="4">
        <v>11676</v>
      </c>
      <c r="B11677" s="5">
        <v>3</v>
      </c>
      <c r="C11677" s="6">
        <v>6244</v>
      </c>
      <c r="D11677" s="6">
        <v>4889</v>
      </c>
      <c r="E11677">
        <f>VLOOKUP(Чек_позиція!C11677,Товар!A:G,7,FALSE)</f>
        <v>107.66</v>
      </c>
      <c r="F11677">
        <f t="shared" si="182"/>
        <v>322.98</v>
      </c>
    </row>
    <row r="11678" spans="1:6">
      <c r="A11678" s="4">
        <v>11677</v>
      </c>
      <c r="B11678" s="5">
        <v>2</v>
      </c>
      <c r="C11678" s="6">
        <v>6773</v>
      </c>
      <c r="D11678" s="6">
        <v>4890</v>
      </c>
      <c r="E11678">
        <f>VLOOKUP(Чек_позиція!C11678,Товар!A:G,7,FALSE)</f>
        <v>284.02999999999997</v>
      </c>
      <c r="F11678">
        <f t="shared" si="182"/>
        <v>568.05999999999995</v>
      </c>
    </row>
    <row r="11679" spans="1:6">
      <c r="A11679" s="4">
        <v>11678</v>
      </c>
      <c r="B11679" s="5">
        <v>3</v>
      </c>
      <c r="C11679" s="6">
        <v>1239</v>
      </c>
      <c r="D11679" s="6">
        <v>4891</v>
      </c>
      <c r="E11679">
        <f>VLOOKUP(Чек_позиція!C11679,Товар!A:G,7,FALSE)</f>
        <v>662.42</v>
      </c>
      <c r="F11679">
        <f t="shared" si="182"/>
        <v>1987.2599999999998</v>
      </c>
    </row>
    <row r="11680" spans="1:6">
      <c r="A11680" s="4">
        <v>11679</v>
      </c>
      <c r="B11680" s="5">
        <v>1</v>
      </c>
      <c r="C11680" s="6">
        <v>9406</v>
      </c>
      <c r="D11680" s="6">
        <v>4891</v>
      </c>
      <c r="E11680">
        <f>VLOOKUP(Чек_позиція!C11680,Товар!A:G,7,FALSE)</f>
        <v>729.06</v>
      </c>
      <c r="F11680">
        <f t="shared" si="182"/>
        <v>729.06</v>
      </c>
    </row>
    <row r="11681" spans="1:6">
      <c r="A11681" s="4">
        <v>11680</v>
      </c>
      <c r="B11681" s="5">
        <v>1</v>
      </c>
      <c r="C11681" s="6">
        <v>9101</v>
      </c>
      <c r="D11681" s="6">
        <v>4892</v>
      </c>
      <c r="E11681">
        <f>VLOOKUP(Чек_позиція!C11681,Товар!A:G,7,FALSE)</f>
        <v>896.89</v>
      </c>
      <c r="F11681">
        <f t="shared" si="182"/>
        <v>896.89</v>
      </c>
    </row>
    <row r="11682" spans="1:6">
      <c r="A11682" s="4">
        <v>11681</v>
      </c>
      <c r="B11682" s="5">
        <v>3</v>
      </c>
      <c r="C11682" s="6">
        <v>8540</v>
      </c>
      <c r="D11682" s="6">
        <v>4892</v>
      </c>
      <c r="E11682">
        <f>VLOOKUP(Чек_позиція!C11682,Товар!A:G,7,FALSE)</f>
        <v>294.89999999999998</v>
      </c>
      <c r="F11682">
        <f t="shared" si="182"/>
        <v>884.69999999999993</v>
      </c>
    </row>
    <row r="11683" spans="1:6">
      <c r="A11683" s="4">
        <v>11682</v>
      </c>
      <c r="B11683" s="5">
        <v>4</v>
      </c>
      <c r="C11683" s="6">
        <v>518</v>
      </c>
      <c r="D11683" s="6">
        <v>4892</v>
      </c>
      <c r="E11683">
        <f>VLOOKUP(Чек_позиція!C11683,Товар!A:G,7,FALSE)</f>
        <v>544.64</v>
      </c>
      <c r="F11683">
        <f t="shared" si="182"/>
        <v>2178.56</v>
      </c>
    </row>
    <row r="11684" spans="1:6">
      <c r="A11684" s="4">
        <v>11683</v>
      </c>
      <c r="B11684" s="5">
        <v>2</v>
      </c>
      <c r="C11684" s="6">
        <v>2282</v>
      </c>
      <c r="D11684" s="6">
        <v>4893</v>
      </c>
      <c r="E11684">
        <f>VLOOKUP(Чек_позиція!C11684,Товар!A:G,7,FALSE)</f>
        <v>235.23</v>
      </c>
      <c r="F11684">
        <f t="shared" si="182"/>
        <v>470.46</v>
      </c>
    </row>
    <row r="11685" spans="1:6">
      <c r="A11685" s="4">
        <v>11684</v>
      </c>
      <c r="B11685" s="5">
        <v>1</v>
      </c>
      <c r="C11685" s="6">
        <v>6360</v>
      </c>
      <c r="D11685" s="6">
        <v>4893</v>
      </c>
      <c r="E11685">
        <f>VLOOKUP(Чек_позиція!C11685,Товар!A:G,7,FALSE)</f>
        <v>475.36</v>
      </c>
      <c r="F11685">
        <f t="shared" si="182"/>
        <v>475.36</v>
      </c>
    </row>
    <row r="11686" spans="1:6">
      <c r="A11686" s="4">
        <v>11685</v>
      </c>
      <c r="B11686" s="5">
        <v>1</v>
      </c>
      <c r="C11686" s="6">
        <v>8752</v>
      </c>
      <c r="D11686" s="6">
        <v>4893</v>
      </c>
      <c r="E11686">
        <f>VLOOKUP(Чек_позиція!C11686,Товар!A:G,7,FALSE)</f>
        <v>384.47</v>
      </c>
      <c r="F11686">
        <f t="shared" si="182"/>
        <v>384.47</v>
      </c>
    </row>
    <row r="11687" spans="1:6">
      <c r="A11687" s="4">
        <v>11686</v>
      </c>
      <c r="B11687" s="5">
        <v>3</v>
      </c>
      <c r="C11687" s="6">
        <v>281</v>
      </c>
      <c r="D11687" s="6">
        <v>4893</v>
      </c>
      <c r="E11687">
        <f>VLOOKUP(Чек_позиція!C11687,Товар!A:G,7,FALSE)</f>
        <v>252.03</v>
      </c>
      <c r="F11687">
        <f t="shared" si="182"/>
        <v>756.09</v>
      </c>
    </row>
    <row r="11688" spans="1:6">
      <c r="A11688" s="4">
        <v>11687</v>
      </c>
      <c r="B11688" s="5">
        <v>3</v>
      </c>
      <c r="C11688" s="6">
        <v>8164</v>
      </c>
      <c r="D11688" s="6">
        <v>4894</v>
      </c>
      <c r="E11688">
        <f>VLOOKUP(Чек_позиція!C11688,Товар!A:G,7,FALSE)</f>
        <v>94.03</v>
      </c>
      <c r="F11688">
        <f t="shared" si="182"/>
        <v>282.09000000000003</v>
      </c>
    </row>
    <row r="11689" spans="1:6">
      <c r="A11689" s="4">
        <v>11688</v>
      </c>
      <c r="B11689" s="5">
        <v>4</v>
      </c>
      <c r="C11689" s="6">
        <v>9704</v>
      </c>
      <c r="D11689" s="6">
        <v>4894</v>
      </c>
      <c r="E11689">
        <f>VLOOKUP(Чек_позиція!C11689,Товар!A:G,7,FALSE)</f>
        <v>53.18</v>
      </c>
      <c r="F11689">
        <f t="shared" si="182"/>
        <v>212.72</v>
      </c>
    </row>
    <row r="11690" spans="1:6">
      <c r="A11690" s="4">
        <v>11689</v>
      </c>
      <c r="B11690" s="5">
        <v>2</v>
      </c>
      <c r="C11690" s="6">
        <v>406</v>
      </c>
      <c r="D11690" s="6">
        <v>4895</v>
      </c>
      <c r="E11690">
        <f>VLOOKUP(Чек_позиція!C11690,Товар!A:G,7,FALSE)</f>
        <v>819.5</v>
      </c>
      <c r="F11690">
        <f t="shared" si="182"/>
        <v>1639</v>
      </c>
    </row>
    <row r="11691" spans="1:6">
      <c r="A11691" s="4">
        <v>11690</v>
      </c>
      <c r="B11691" s="5">
        <v>4</v>
      </c>
      <c r="C11691" s="6">
        <v>7887</v>
      </c>
      <c r="D11691" s="6">
        <v>4895</v>
      </c>
      <c r="E11691">
        <f>VLOOKUP(Чек_позиція!C11691,Товар!A:G,7,FALSE)</f>
        <v>627.62</v>
      </c>
      <c r="F11691">
        <f t="shared" si="182"/>
        <v>2510.48</v>
      </c>
    </row>
    <row r="11692" spans="1:6">
      <c r="A11692" s="4">
        <v>11691</v>
      </c>
      <c r="B11692" s="5">
        <v>3</v>
      </c>
      <c r="C11692" s="6">
        <v>555</v>
      </c>
      <c r="D11692" s="6">
        <v>4896</v>
      </c>
      <c r="E11692">
        <f>VLOOKUP(Чек_позиція!C11692,Товар!A:G,7,FALSE)</f>
        <v>583.27</v>
      </c>
      <c r="F11692">
        <f t="shared" si="182"/>
        <v>1749.81</v>
      </c>
    </row>
    <row r="11693" spans="1:6">
      <c r="A11693" s="4">
        <v>11692</v>
      </c>
      <c r="B11693" s="5">
        <v>3</v>
      </c>
      <c r="C11693" s="6">
        <v>7164</v>
      </c>
      <c r="D11693" s="6">
        <v>4897</v>
      </c>
      <c r="E11693">
        <f>VLOOKUP(Чек_позиція!C11693,Товар!A:G,7,FALSE)</f>
        <v>64.94</v>
      </c>
      <c r="F11693">
        <f t="shared" si="182"/>
        <v>194.82</v>
      </c>
    </row>
    <row r="11694" spans="1:6">
      <c r="A11694" s="4">
        <v>11693</v>
      </c>
      <c r="B11694" s="5">
        <v>2</v>
      </c>
      <c r="C11694" s="6">
        <v>8063</v>
      </c>
      <c r="D11694" s="6">
        <v>4897</v>
      </c>
      <c r="E11694">
        <f>VLOOKUP(Чек_позиція!C11694,Товар!A:G,7,FALSE)</f>
        <v>179.6</v>
      </c>
      <c r="F11694">
        <f t="shared" si="182"/>
        <v>359.2</v>
      </c>
    </row>
    <row r="11695" spans="1:6">
      <c r="A11695" s="4">
        <v>11694</v>
      </c>
      <c r="B11695" s="5">
        <v>2</v>
      </c>
      <c r="C11695" s="6">
        <v>7156</v>
      </c>
      <c r="D11695" s="6">
        <v>4898</v>
      </c>
      <c r="E11695">
        <f>VLOOKUP(Чек_позиція!C11695,Товар!A:G,7,FALSE)</f>
        <v>583.65</v>
      </c>
      <c r="F11695">
        <f t="shared" si="182"/>
        <v>1167.3</v>
      </c>
    </row>
    <row r="11696" spans="1:6">
      <c r="A11696" s="4">
        <v>11695</v>
      </c>
      <c r="B11696" s="5">
        <v>2</v>
      </c>
      <c r="C11696" s="6">
        <v>1667</v>
      </c>
      <c r="D11696" s="6">
        <v>4898</v>
      </c>
      <c r="E11696">
        <f>VLOOKUP(Чек_позиція!C11696,Товар!A:G,7,FALSE)</f>
        <v>727.81</v>
      </c>
      <c r="F11696">
        <f t="shared" si="182"/>
        <v>1455.62</v>
      </c>
    </row>
    <row r="11697" spans="1:6">
      <c r="A11697" s="4">
        <v>11696</v>
      </c>
      <c r="B11697" s="5">
        <v>1</v>
      </c>
      <c r="C11697" s="6">
        <v>5560</v>
      </c>
      <c r="D11697" s="6">
        <v>4898</v>
      </c>
      <c r="E11697">
        <f>VLOOKUP(Чек_позиція!C11697,Товар!A:G,7,FALSE)</f>
        <v>786.95</v>
      </c>
      <c r="F11697">
        <f t="shared" si="182"/>
        <v>786.95</v>
      </c>
    </row>
    <row r="11698" spans="1:6">
      <c r="A11698" s="4">
        <v>11697</v>
      </c>
      <c r="B11698" s="5">
        <v>4</v>
      </c>
      <c r="C11698" s="6">
        <v>6243</v>
      </c>
      <c r="D11698" s="6">
        <v>4899</v>
      </c>
      <c r="E11698">
        <f>VLOOKUP(Чек_позиція!C11698,Товар!A:G,7,FALSE)</f>
        <v>944.54</v>
      </c>
      <c r="F11698">
        <f t="shared" si="182"/>
        <v>3778.16</v>
      </c>
    </row>
    <row r="11699" spans="1:6">
      <c r="A11699" s="4">
        <v>11698</v>
      </c>
      <c r="B11699" s="5">
        <v>4</v>
      </c>
      <c r="C11699" s="6">
        <v>6135</v>
      </c>
      <c r="D11699" s="6">
        <v>4899</v>
      </c>
      <c r="E11699">
        <f>VLOOKUP(Чек_позиція!C11699,Товар!A:G,7,FALSE)</f>
        <v>384.87</v>
      </c>
      <c r="F11699">
        <f t="shared" si="182"/>
        <v>1539.48</v>
      </c>
    </row>
    <row r="11700" spans="1:6">
      <c r="A11700" s="4">
        <v>11699</v>
      </c>
      <c r="B11700" s="5">
        <v>2</v>
      </c>
      <c r="C11700" s="6">
        <v>4330</v>
      </c>
      <c r="D11700" s="6">
        <v>4899</v>
      </c>
      <c r="E11700">
        <f>VLOOKUP(Чек_позиція!C11700,Товар!A:G,7,FALSE)</f>
        <v>821.88</v>
      </c>
      <c r="F11700">
        <f t="shared" si="182"/>
        <v>1643.76</v>
      </c>
    </row>
    <row r="11701" spans="1:6">
      <c r="A11701" s="4">
        <v>11700</v>
      </c>
      <c r="B11701" s="5">
        <v>3</v>
      </c>
      <c r="C11701" s="6">
        <v>3534</v>
      </c>
      <c r="D11701" s="6">
        <v>4900</v>
      </c>
      <c r="E11701">
        <f>VLOOKUP(Чек_позиція!C11701,Товар!A:G,7,FALSE)</f>
        <v>458.85</v>
      </c>
      <c r="F11701">
        <f t="shared" si="182"/>
        <v>1376.5500000000002</v>
      </c>
    </row>
    <row r="11702" spans="1:6">
      <c r="A11702" s="4">
        <v>11701</v>
      </c>
      <c r="B11702" s="5">
        <v>3</v>
      </c>
      <c r="C11702" s="6">
        <v>2843</v>
      </c>
      <c r="D11702" s="6">
        <v>4900</v>
      </c>
      <c r="E11702">
        <f>VLOOKUP(Чек_позиція!C11702,Товар!A:G,7,FALSE)</f>
        <v>686.98</v>
      </c>
      <c r="F11702">
        <f t="shared" si="182"/>
        <v>2060.94</v>
      </c>
    </row>
    <row r="11703" spans="1:6">
      <c r="A11703" s="4">
        <v>11702</v>
      </c>
      <c r="B11703" s="5">
        <v>3</v>
      </c>
      <c r="C11703" s="6">
        <v>2439</v>
      </c>
      <c r="D11703" s="6">
        <v>4900</v>
      </c>
      <c r="E11703">
        <f>VLOOKUP(Чек_позиція!C11703,Товар!A:G,7,FALSE)</f>
        <v>940.34</v>
      </c>
      <c r="F11703">
        <f t="shared" si="182"/>
        <v>2821.02</v>
      </c>
    </row>
    <row r="11704" spans="1:6">
      <c r="A11704" s="4">
        <v>11703</v>
      </c>
      <c r="B11704" s="5">
        <v>1</v>
      </c>
      <c r="C11704" s="6">
        <v>2841</v>
      </c>
      <c r="D11704" s="6">
        <v>4900</v>
      </c>
      <c r="E11704">
        <f>VLOOKUP(Чек_позиція!C11704,Товар!A:G,7,FALSE)</f>
        <v>81.569999999999993</v>
      </c>
      <c r="F11704">
        <f t="shared" si="182"/>
        <v>81.569999999999993</v>
      </c>
    </row>
    <row r="11705" spans="1:6">
      <c r="A11705" s="4">
        <v>11704</v>
      </c>
      <c r="B11705" s="5">
        <v>1</v>
      </c>
      <c r="C11705" s="6">
        <v>8785</v>
      </c>
      <c r="D11705" s="6">
        <v>4901</v>
      </c>
      <c r="E11705">
        <f>VLOOKUP(Чек_позиція!C11705,Товар!A:G,7,FALSE)</f>
        <v>620.64</v>
      </c>
      <c r="F11705">
        <f t="shared" si="182"/>
        <v>620.64</v>
      </c>
    </row>
    <row r="11706" spans="1:6">
      <c r="A11706" s="4">
        <v>11705</v>
      </c>
      <c r="B11706" s="5">
        <v>1</v>
      </c>
      <c r="C11706" s="6">
        <v>6449</v>
      </c>
      <c r="D11706" s="6">
        <v>4902</v>
      </c>
      <c r="E11706">
        <f>VLOOKUP(Чек_позиція!C11706,Товар!A:G,7,FALSE)</f>
        <v>414.12</v>
      </c>
      <c r="F11706">
        <f t="shared" si="182"/>
        <v>414.12</v>
      </c>
    </row>
    <row r="11707" spans="1:6">
      <c r="A11707" s="4">
        <v>11706</v>
      </c>
      <c r="B11707" s="5">
        <v>4</v>
      </c>
      <c r="C11707" s="6">
        <v>7235</v>
      </c>
      <c r="D11707" s="6">
        <v>4903</v>
      </c>
      <c r="E11707">
        <f>VLOOKUP(Чек_позиція!C11707,Товар!A:G,7,FALSE)</f>
        <v>814.28</v>
      </c>
      <c r="F11707">
        <f t="shared" si="182"/>
        <v>3257.12</v>
      </c>
    </row>
    <row r="11708" spans="1:6">
      <c r="A11708" s="4">
        <v>11707</v>
      </c>
      <c r="B11708" s="5">
        <v>1</v>
      </c>
      <c r="C11708" s="6">
        <v>6898</v>
      </c>
      <c r="D11708" s="6">
        <v>4904</v>
      </c>
      <c r="E11708">
        <f>VLOOKUP(Чек_позиція!C11708,Товар!A:G,7,FALSE)</f>
        <v>933.24</v>
      </c>
      <c r="F11708">
        <f t="shared" si="182"/>
        <v>933.24</v>
      </c>
    </row>
    <row r="11709" spans="1:6">
      <c r="A11709" s="4">
        <v>11708</v>
      </c>
      <c r="B11709" s="5">
        <v>4</v>
      </c>
      <c r="C11709" s="6">
        <v>8423</v>
      </c>
      <c r="D11709" s="6">
        <v>4904</v>
      </c>
      <c r="E11709">
        <f>VLOOKUP(Чек_позиція!C11709,Товар!A:G,7,FALSE)</f>
        <v>139.86000000000001</v>
      </c>
      <c r="F11709">
        <f t="shared" si="182"/>
        <v>559.44000000000005</v>
      </c>
    </row>
    <row r="11710" spans="1:6">
      <c r="A11710" s="4">
        <v>11709</v>
      </c>
      <c r="B11710" s="5">
        <v>2</v>
      </c>
      <c r="C11710" s="6">
        <v>6981</v>
      </c>
      <c r="D11710" s="6">
        <v>4904</v>
      </c>
      <c r="E11710">
        <f>VLOOKUP(Чек_позиція!C11710,Товар!A:G,7,FALSE)</f>
        <v>531.34</v>
      </c>
      <c r="F11710">
        <f t="shared" si="182"/>
        <v>1062.68</v>
      </c>
    </row>
    <row r="11711" spans="1:6">
      <c r="A11711" s="4">
        <v>11710</v>
      </c>
      <c r="B11711" s="5">
        <v>1</v>
      </c>
      <c r="C11711" s="6">
        <v>2338</v>
      </c>
      <c r="D11711" s="6">
        <v>4905</v>
      </c>
      <c r="E11711">
        <f>VLOOKUP(Чек_позиція!C11711,Товар!A:G,7,FALSE)</f>
        <v>326.72000000000003</v>
      </c>
      <c r="F11711">
        <f t="shared" si="182"/>
        <v>326.72000000000003</v>
      </c>
    </row>
    <row r="11712" spans="1:6">
      <c r="A11712" s="4">
        <v>11711</v>
      </c>
      <c r="B11712" s="5">
        <v>3</v>
      </c>
      <c r="C11712" s="6">
        <v>7490</v>
      </c>
      <c r="D11712" s="6">
        <v>4905</v>
      </c>
      <c r="E11712">
        <f>VLOOKUP(Чек_позиція!C11712,Товар!A:G,7,FALSE)</f>
        <v>729.64</v>
      </c>
      <c r="F11712">
        <f t="shared" si="182"/>
        <v>2188.92</v>
      </c>
    </row>
    <row r="11713" spans="1:6">
      <c r="A11713" s="4">
        <v>11712</v>
      </c>
      <c r="B11713" s="5">
        <v>1</v>
      </c>
      <c r="C11713" s="6">
        <v>6144</v>
      </c>
      <c r="D11713" s="6">
        <v>4906</v>
      </c>
      <c r="E11713">
        <f>VLOOKUP(Чек_позиція!C11713,Товар!A:G,7,FALSE)</f>
        <v>873.84</v>
      </c>
      <c r="F11713">
        <f t="shared" si="182"/>
        <v>873.84</v>
      </c>
    </row>
    <row r="11714" spans="1:6">
      <c r="A11714" s="4">
        <v>11713</v>
      </c>
      <c r="B11714" s="5">
        <v>2</v>
      </c>
      <c r="C11714" s="6">
        <v>112</v>
      </c>
      <c r="D11714" s="6">
        <v>4907</v>
      </c>
      <c r="E11714">
        <f>VLOOKUP(Чек_позиція!C11714,Товар!A:G,7,FALSE)</f>
        <v>165.66</v>
      </c>
      <c r="F11714">
        <f t="shared" si="182"/>
        <v>331.32</v>
      </c>
    </row>
    <row r="11715" spans="1:6">
      <c r="A11715" s="4">
        <v>11714</v>
      </c>
      <c r="B11715" s="5">
        <v>4</v>
      </c>
      <c r="C11715" s="6">
        <v>6101</v>
      </c>
      <c r="D11715" s="6">
        <v>4907</v>
      </c>
      <c r="E11715">
        <f>VLOOKUP(Чек_позиція!C11715,Товар!A:G,7,FALSE)</f>
        <v>209.17</v>
      </c>
      <c r="F11715">
        <f t="shared" ref="F11715:F11778" si="183">B11715*E11715</f>
        <v>836.68</v>
      </c>
    </row>
    <row r="11716" spans="1:6">
      <c r="A11716" s="4">
        <v>11715</v>
      </c>
      <c r="B11716" s="5">
        <v>1</v>
      </c>
      <c r="C11716" s="6">
        <v>4371</v>
      </c>
      <c r="D11716" s="6">
        <v>4907</v>
      </c>
      <c r="E11716">
        <f>VLOOKUP(Чек_позиція!C11716,Товар!A:G,7,FALSE)</f>
        <v>331.88</v>
      </c>
      <c r="F11716">
        <f t="shared" si="183"/>
        <v>331.88</v>
      </c>
    </row>
    <row r="11717" spans="1:6">
      <c r="A11717" s="4">
        <v>11716</v>
      </c>
      <c r="B11717" s="5">
        <v>2</v>
      </c>
      <c r="C11717" s="6">
        <v>6133</v>
      </c>
      <c r="D11717" s="6">
        <v>4907</v>
      </c>
      <c r="E11717">
        <f>VLOOKUP(Чек_позиція!C11717,Товар!A:G,7,FALSE)</f>
        <v>59.36</v>
      </c>
      <c r="F11717">
        <f t="shared" si="183"/>
        <v>118.72</v>
      </c>
    </row>
    <row r="11718" spans="1:6">
      <c r="A11718" s="4">
        <v>11717</v>
      </c>
      <c r="B11718" s="5">
        <v>4</v>
      </c>
      <c r="C11718" s="6">
        <v>5008</v>
      </c>
      <c r="D11718" s="6">
        <v>4907</v>
      </c>
      <c r="E11718">
        <f>VLOOKUP(Чек_позиція!C11718,Товар!A:G,7,FALSE)</f>
        <v>456.84</v>
      </c>
      <c r="F11718">
        <f t="shared" si="183"/>
        <v>1827.36</v>
      </c>
    </row>
    <row r="11719" spans="1:6">
      <c r="A11719" s="4">
        <v>11718</v>
      </c>
      <c r="B11719" s="5">
        <v>1</v>
      </c>
      <c r="C11719" s="6">
        <v>8042</v>
      </c>
      <c r="D11719" s="6">
        <v>4908</v>
      </c>
      <c r="E11719">
        <f>VLOOKUP(Чек_позиція!C11719,Товар!A:G,7,FALSE)</f>
        <v>717.31</v>
      </c>
      <c r="F11719">
        <f t="shared" si="183"/>
        <v>717.31</v>
      </c>
    </row>
    <row r="11720" spans="1:6">
      <c r="A11720" s="4">
        <v>11719</v>
      </c>
      <c r="B11720" s="5">
        <v>2</v>
      </c>
      <c r="C11720" s="6">
        <v>4172</v>
      </c>
      <c r="D11720" s="6">
        <v>4908</v>
      </c>
      <c r="E11720">
        <f>VLOOKUP(Чек_позиція!C11720,Товар!A:G,7,FALSE)</f>
        <v>772.06</v>
      </c>
      <c r="F11720">
        <f t="shared" si="183"/>
        <v>1544.12</v>
      </c>
    </row>
    <row r="11721" spans="1:6">
      <c r="A11721" s="4">
        <v>11720</v>
      </c>
      <c r="B11721" s="5">
        <v>4</v>
      </c>
      <c r="C11721" s="6">
        <v>8674</v>
      </c>
      <c r="D11721" s="6">
        <v>4908</v>
      </c>
      <c r="E11721">
        <f>VLOOKUP(Чек_позиція!C11721,Товар!A:G,7,FALSE)</f>
        <v>400.87</v>
      </c>
      <c r="F11721">
        <f t="shared" si="183"/>
        <v>1603.48</v>
      </c>
    </row>
    <row r="11722" spans="1:6">
      <c r="A11722" s="4">
        <v>11721</v>
      </c>
      <c r="B11722" s="5">
        <v>4</v>
      </c>
      <c r="C11722" s="6">
        <v>4958</v>
      </c>
      <c r="D11722" s="6">
        <v>4908</v>
      </c>
      <c r="E11722">
        <f>VLOOKUP(Чек_позиція!C11722,Товар!A:G,7,FALSE)</f>
        <v>531.71</v>
      </c>
      <c r="F11722">
        <f t="shared" si="183"/>
        <v>2126.84</v>
      </c>
    </row>
    <row r="11723" spans="1:6">
      <c r="A11723" s="4">
        <v>11722</v>
      </c>
      <c r="B11723" s="5">
        <v>3</v>
      </c>
      <c r="C11723" s="6">
        <v>9920</v>
      </c>
      <c r="D11723" s="6">
        <v>4909</v>
      </c>
      <c r="E11723">
        <f>VLOOKUP(Чек_позиція!C11723,Товар!A:G,7,FALSE)</f>
        <v>672.4</v>
      </c>
      <c r="F11723">
        <f t="shared" si="183"/>
        <v>2017.1999999999998</v>
      </c>
    </row>
    <row r="11724" spans="1:6">
      <c r="A11724" s="4">
        <v>11723</v>
      </c>
      <c r="B11724" s="5">
        <v>4</v>
      </c>
      <c r="C11724" s="6">
        <v>7288</v>
      </c>
      <c r="D11724" s="6">
        <v>4909</v>
      </c>
      <c r="E11724">
        <f>VLOOKUP(Чек_позиція!C11724,Товар!A:G,7,FALSE)</f>
        <v>509.21</v>
      </c>
      <c r="F11724">
        <f t="shared" si="183"/>
        <v>2036.84</v>
      </c>
    </row>
    <row r="11725" spans="1:6">
      <c r="A11725" s="4">
        <v>11724</v>
      </c>
      <c r="B11725" s="5">
        <v>4</v>
      </c>
      <c r="C11725" s="6">
        <v>5621</v>
      </c>
      <c r="D11725" s="6">
        <v>4910</v>
      </c>
      <c r="E11725">
        <f>VLOOKUP(Чек_позиція!C11725,Товар!A:G,7,FALSE)</f>
        <v>573.84</v>
      </c>
      <c r="F11725">
        <f t="shared" si="183"/>
        <v>2295.36</v>
      </c>
    </row>
    <row r="11726" spans="1:6">
      <c r="A11726" s="4">
        <v>11725</v>
      </c>
      <c r="B11726" s="5">
        <v>1</v>
      </c>
      <c r="C11726" s="6">
        <v>5749</v>
      </c>
      <c r="D11726" s="6">
        <v>4911</v>
      </c>
      <c r="E11726">
        <f>VLOOKUP(Чек_позиція!C11726,Товар!A:G,7,FALSE)</f>
        <v>763.89</v>
      </c>
      <c r="F11726">
        <f t="shared" si="183"/>
        <v>763.89</v>
      </c>
    </row>
    <row r="11727" spans="1:6">
      <c r="A11727" s="4">
        <v>11726</v>
      </c>
      <c r="B11727" s="5">
        <v>3</v>
      </c>
      <c r="C11727" s="6">
        <v>6807</v>
      </c>
      <c r="D11727" s="6">
        <v>4911</v>
      </c>
      <c r="E11727">
        <f>VLOOKUP(Чек_позиція!C11727,Товар!A:G,7,FALSE)</f>
        <v>352.87</v>
      </c>
      <c r="F11727">
        <f t="shared" si="183"/>
        <v>1058.6100000000001</v>
      </c>
    </row>
    <row r="11728" spans="1:6">
      <c r="A11728" s="4">
        <v>11727</v>
      </c>
      <c r="B11728" s="5">
        <v>3</v>
      </c>
      <c r="C11728" s="6">
        <v>8569</v>
      </c>
      <c r="D11728" s="6">
        <v>4911</v>
      </c>
      <c r="E11728">
        <f>VLOOKUP(Чек_позиція!C11728,Товар!A:G,7,FALSE)</f>
        <v>253.59</v>
      </c>
      <c r="F11728">
        <f t="shared" si="183"/>
        <v>760.77</v>
      </c>
    </row>
    <row r="11729" spans="1:6">
      <c r="A11729" s="4">
        <v>11728</v>
      </c>
      <c r="B11729" s="5">
        <v>1</v>
      </c>
      <c r="C11729" s="6">
        <v>3840</v>
      </c>
      <c r="D11729" s="6">
        <v>4911</v>
      </c>
      <c r="E11729">
        <f>VLOOKUP(Чек_позиція!C11729,Товар!A:G,7,FALSE)</f>
        <v>67.959999999999994</v>
      </c>
      <c r="F11729">
        <f t="shared" si="183"/>
        <v>67.959999999999994</v>
      </c>
    </row>
    <row r="11730" spans="1:6">
      <c r="A11730" s="4">
        <v>11729</v>
      </c>
      <c r="B11730" s="5">
        <v>3</v>
      </c>
      <c r="C11730" s="6">
        <v>6902</v>
      </c>
      <c r="D11730" s="6">
        <v>4911</v>
      </c>
      <c r="E11730">
        <f>VLOOKUP(Чек_позиція!C11730,Товар!A:G,7,FALSE)</f>
        <v>398.26</v>
      </c>
      <c r="F11730">
        <f t="shared" si="183"/>
        <v>1194.78</v>
      </c>
    </row>
    <row r="11731" spans="1:6">
      <c r="A11731" s="4">
        <v>11730</v>
      </c>
      <c r="B11731" s="5">
        <v>3</v>
      </c>
      <c r="C11731" s="6">
        <v>609</v>
      </c>
      <c r="D11731" s="6">
        <v>4912</v>
      </c>
      <c r="E11731">
        <f>VLOOKUP(Чек_позиція!C11731,Товар!A:G,7,FALSE)</f>
        <v>600.55999999999995</v>
      </c>
      <c r="F11731">
        <f t="shared" si="183"/>
        <v>1801.6799999999998</v>
      </c>
    </row>
    <row r="11732" spans="1:6">
      <c r="A11732" s="4">
        <v>11731</v>
      </c>
      <c r="B11732" s="5">
        <v>3</v>
      </c>
      <c r="C11732" s="6">
        <v>4696</v>
      </c>
      <c r="D11732" s="6">
        <v>4913</v>
      </c>
      <c r="E11732">
        <f>VLOOKUP(Чек_позиція!C11732,Товар!A:G,7,FALSE)</f>
        <v>701.07</v>
      </c>
      <c r="F11732">
        <f t="shared" si="183"/>
        <v>2103.21</v>
      </c>
    </row>
    <row r="11733" spans="1:6">
      <c r="A11733" s="4">
        <v>11732</v>
      </c>
      <c r="B11733" s="5">
        <v>3</v>
      </c>
      <c r="C11733" s="6">
        <v>8010</v>
      </c>
      <c r="D11733" s="6">
        <v>4913</v>
      </c>
      <c r="E11733">
        <f>VLOOKUP(Чек_позиція!C11733,Товар!A:G,7,FALSE)</f>
        <v>280.61</v>
      </c>
      <c r="F11733">
        <f t="shared" si="183"/>
        <v>841.83</v>
      </c>
    </row>
    <row r="11734" spans="1:6">
      <c r="A11734" s="4">
        <v>11733</v>
      </c>
      <c r="B11734" s="5">
        <v>1</v>
      </c>
      <c r="C11734" s="6">
        <v>3937</v>
      </c>
      <c r="D11734" s="6">
        <v>4913</v>
      </c>
      <c r="E11734">
        <f>VLOOKUP(Чек_позиція!C11734,Товар!A:G,7,FALSE)</f>
        <v>148.02000000000001</v>
      </c>
      <c r="F11734">
        <f t="shared" si="183"/>
        <v>148.02000000000001</v>
      </c>
    </row>
    <row r="11735" spans="1:6">
      <c r="A11735" s="4">
        <v>11734</v>
      </c>
      <c r="B11735" s="5">
        <v>4</v>
      </c>
      <c r="C11735" s="6">
        <v>1921</v>
      </c>
      <c r="D11735" s="6">
        <v>4913</v>
      </c>
      <c r="E11735">
        <f>VLOOKUP(Чек_позиція!C11735,Товар!A:G,7,FALSE)</f>
        <v>792.18</v>
      </c>
      <c r="F11735">
        <f t="shared" si="183"/>
        <v>3168.72</v>
      </c>
    </row>
    <row r="11736" spans="1:6">
      <c r="A11736" s="4">
        <v>11735</v>
      </c>
      <c r="B11736" s="5">
        <v>3</v>
      </c>
      <c r="C11736" s="6">
        <v>7147</v>
      </c>
      <c r="D11736" s="6">
        <v>4913</v>
      </c>
      <c r="E11736">
        <f>VLOOKUP(Чек_позиція!C11736,Товар!A:G,7,FALSE)</f>
        <v>301.68</v>
      </c>
      <c r="F11736">
        <f t="shared" si="183"/>
        <v>905.04</v>
      </c>
    </row>
    <row r="11737" spans="1:6">
      <c r="A11737" s="4">
        <v>11736</v>
      </c>
      <c r="B11737" s="5">
        <v>4</v>
      </c>
      <c r="C11737" s="6">
        <v>7832</v>
      </c>
      <c r="D11737" s="6">
        <v>4914</v>
      </c>
      <c r="E11737">
        <f>VLOOKUP(Чек_позиція!C11737,Товар!A:G,7,FALSE)</f>
        <v>375.41</v>
      </c>
      <c r="F11737">
        <f t="shared" si="183"/>
        <v>1501.64</v>
      </c>
    </row>
    <row r="11738" spans="1:6">
      <c r="A11738" s="4">
        <v>11737</v>
      </c>
      <c r="B11738" s="5">
        <v>2</v>
      </c>
      <c r="C11738" s="6">
        <v>4102</v>
      </c>
      <c r="D11738" s="6">
        <v>4914</v>
      </c>
      <c r="E11738">
        <f>VLOOKUP(Чек_позиція!C11738,Товар!A:G,7,FALSE)</f>
        <v>660.58</v>
      </c>
      <c r="F11738">
        <f t="shared" si="183"/>
        <v>1321.16</v>
      </c>
    </row>
    <row r="11739" spans="1:6">
      <c r="A11739" s="4">
        <v>11738</v>
      </c>
      <c r="B11739" s="5">
        <v>1</v>
      </c>
      <c r="C11739" s="6">
        <v>7776</v>
      </c>
      <c r="D11739" s="6">
        <v>4915</v>
      </c>
      <c r="E11739">
        <f>VLOOKUP(Чек_позиція!C11739,Товар!A:G,7,FALSE)</f>
        <v>572.52</v>
      </c>
      <c r="F11739">
        <f t="shared" si="183"/>
        <v>572.52</v>
      </c>
    </row>
    <row r="11740" spans="1:6">
      <c r="A11740" s="4">
        <v>11739</v>
      </c>
      <c r="B11740" s="5">
        <v>1</v>
      </c>
      <c r="C11740" s="6">
        <v>8157</v>
      </c>
      <c r="D11740" s="6">
        <v>4915</v>
      </c>
      <c r="E11740">
        <f>VLOOKUP(Чек_позиція!C11740,Товар!A:G,7,FALSE)</f>
        <v>948.35</v>
      </c>
      <c r="F11740">
        <f t="shared" si="183"/>
        <v>948.35</v>
      </c>
    </row>
    <row r="11741" spans="1:6">
      <c r="A11741" s="4">
        <v>11740</v>
      </c>
      <c r="B11741" s="5">
        <v>4</v>
      </c>
      <c r="C11741" s="6">
        <v>7301</v>
      </c>
      <c r="D11741" s="6">
        <v>4916</v>
      </c>
      <c r="E11741">
        <f>VLOOKUP(Чек_позиція!C11741,Товар!A:G,7,FALSE)</f>
        <v>224.7</v>
      </c>
      <c r="F11741">
        <f t="shared" si="183"/>
        <v>898.8</v>
      </c>
    </row>
    <row r="11742" spans="1:6">
      <c r="A11742" s="4">
        <v>11741</v>
      </c>
      <c r="B11742" s="5">
        <v>4</v>
      </c>
      <c r="C11742" s="6">
        <v>3882</v>
      </c>
      <c r="D11742" s="6">
        <v>4916</v>
      </c>
      <c r="E11742">
        <f>VLOOKUP(Чек_позиція!C11742,Товар!A:G,7,FALSE)</f>
        <v>278.32</v>
      </c>
      <c r="F11742">
        <f t="shared" si="183"/>
        <v>1113.28</v>
      </c>
    </row>
    <row r="11743" spans="1:6">
      <c r="A11743" s="4">
        <v>11742</v>
      </c>
      <c r="B11743" s="5">
        <v>4</v>
      </c>
      <c r="C11743" s="6">
        <v>7739</v>
      </c>
      <c r="D11743" s="6">
        <v>4916</v>
      </c>
      <c r="E11743">
        <f>VLOOKUP(Чек_позиція!C11743,Товар!A:G,7,FALSE)</f>
        <v>432.82</v>
      </c>
      <c r="F11743">
        <f t="shared" si="183"/>
        <v>1731.28</v>
      </c>
    </row>
    <row r="11744" spans="1:6">
      <c r="A11744" s="4">
        <v>11743</v>
      </c>
      <c r="B11744" s="5">
        <v>4</v>
      </c>
      <c r="C11744" s="6">
        <v>1254</v>
      </c>
      <c r="D11744" s="6">
        <v>4916</v>
      </c>
      <c r="E11744">
        <f>VLOOKUP(Чек_позиція!C11744,Товар!A:G,7,FALSE)</f>
        <v>868.91</v>
      </c>
      <c r="F11744">
        <f t="shared" si="183"/>
        <v>3475.64</v>
      </c>
    </row>
    <row r="11745" spans="1:6">
      <c r="A11745" s="4">
        <v>11744</v>
      </c>
      <c r="B11745" s="5">
        <v>1</v>
      </c>
      <c r="C11745" s="6">
        <v>3424</v>
      </c>
      <c r="D11745" s="6">
        <v>4917</v>
      </c>
      <c r="E11745">
        <f>VLOOKUP(Чек_позиція!C11745,Товар!A:G,7,FALSE)</f>
        <v>691.23</v>
      </c>
      <c r="F11745">
        <f t="shared" si="183"/>
        <v>691.23</v>
      </c>
    </row>
    <row r="11746" spans="1:6">
      <c r="A11746" s="4">
        <v>11745</v>
      </c>
      <c r="B11746" s="5">
        <v>4</v>
      </c>
      <c r="C11746" s="6">
        <v>6142</v>
      </c>
      <c r="D11746" s="6">
        <v>4918</v>
      </c>
      <c r="E11746">
        <f>VLOOKUP(Чек_позиція!C11746,Товар!A:G,7,FALSE)</f>
        <v>877.49</v>
      </c>
      <c r="F11746">
        <f t="shared" si="183"/>
        <v>3509.96</v>
      </c>
    </row>
    <row r="11747" spans="1:6">
      <c r="A11747" s="4">
        <v>11746</v>
      </c>
      <c r="B11747" s="5">
        <v>3</v>
      </c>
      <c r="C11747" s="6">
        <v>2454</v>
      </c>
      <c r="D11747" s="6">
        <v>4918</v>
      </c>
      <c r="E11747">
        <f>VLOOKUP(Чек_позиція!C11747,Товар!A:G,7,FALSE)</f>
        <v>406</v>
      </c>
      <c r="F11747">
        <f t="shared" si="183"/>
        <v>1218</v>
      </c>
    </row>
    <row r="11748" spans="1:6">
      <c r="A11748" s="4">
        <v>11747</v>
      </c>
      <c r="B11748" s="5">
        <v>1</v>
      </c>
      <c r="C11748" s="6">
        <v>132</v>
      </c>
      <c r="D11748" s="6">
        <v>4918</v>
      </c>
      <c r="E11748">
        <f>VLOOKUP(Чек_позиція!C11748,Товар!A:G,7,FALSE)</f>
        <v>255.04</v>
      </c>
      <c r="F11748">
        <f t="shared" si="183"/>
        <v>255.04</v>
      </c>
    </row>
    <row r="11749" spans="1:6">
      <c r="A11749" s="4">
        <v>11748</v>
      </c>
      <c r="B11749" s="5">
        <v>4</v>
      </c>
      <c r="C11749" s="6">
        <v>4899</v>
      </c>
      <c r="D11749" s="6">
        <v>4919</v>
      </c>
      <c r="E11749">
        <f>VLOOKUP(Чек_позиція!C11749,Товар!A:G,7,FALSE)</f>
        <v>798.32</v>
      </c>
      <c r="F11749">
        <f t="shared" si="183"/>
        <v>3193.28</v>
      </c>
    </row>
    <row r="11750" spans="1:6">
      <c r="A11750" s="4">
        <v>11749</v>
      </c>
      <c r="B11750" s="5">
        <v>2</v>
      </c>
      <c r="C11750" s="6">
        <v>8620</v>
      </c>
      <c r="D11750" s="6">
        <v>4920</v>
      </c>
      <c r="E11750">
        <f>VLOOKUP(Чек_позиція!C11750,Товар!A:G,7,FALSE)</f>
        <v>626.28</v>
      </c>
      <c r="F11750">
        <f t="shared" si="183"/>
        <v>1252.56</v>
      </c>
    </row>
    <row r="11751" spans="1:6">
      <c r="A11751" s="4">
        <v>11750</v>
      </c>
      <c r="B11751" s="5">
        <v>4</v>
      </c>
      <c r="C11751" s="6">
        <v>1561</v>
      </c>
      <c r="D11751" s="6">
        <v>4920</v>
      </c>
      <c r="E11751">
        <f>VLOOKUP(Чек_позиція!C11751,Товар!A:G,7,FALSE)</f>
        <v>232.45</v>
      </c>
      <c r="F11751">
        <f t="shared" si="183"/>
        <v>929.8</v>
      </c>
    </row>
    <row r="11752" spans="1:6">
      <c r="A11752" s="4">
        <v>11751</v>
      </c>
      <c r="B11752" s="5">
        <v>1</v>
      </c>
      <c r="C11752" s="6">
        <v>1930</v>
      </c>
      <c r="D11752" s="6">
        <v>4920</v>
      </c>
      <c r="E11752">
        <f>VLOOKUP(Чек_позиція!C11752,Товар!A:G,7,FALSE)</f>
        <v>466.75</v>
      </c>
      <c r="F11752">
        <f t="shared" si="183"/>
        <v>466.75</v>
      </c>
    </row>
    <row r="11753" spans="1:6">
      <c r="A11753" s="4">
        <v>11752</v>
      </c>
      <c r="B11753" s="5">
        <v>2</v>
      </c>
      <c r="C11753" s="6">
        <v>3755</v>
      </c>
      <c r="D11753" s="6">
        <v>4921</v>
      </c>
      <c r="E11753">
        <f>VLOOKUP(Чек_позиція!C11753,Товар!A:G,7,FALSE)</f>
        <v>598.99</v>
      </c>
      <c r="F11753">
        <f t="shared" si="183"/>
        <v>1197.98</v>
      </c>
    </row>
    <row r="11754" spans="1:6">
      <c r="A11754" s="4">
        <v>11753</v>
      </c>
      <c r="B11754" s="5">
        <v>1</v>
      </c>
      <c r="C11754" s="6">
        <v>7912</v>
      </c>
      <c r="D11754" s="6">
        <v>4921</v>
      </c>
      <c r="E11754">
        <f>VLOOKUP(Чек_позиція!C11754,Товар!A:G,7,FALSE)</f>
        <v>388.87</v>
      </c>
      <c r="F11754">
        <f t="shared" si="183"/>
        <v>388.87</v>
      </c>
    </row>
    <row r="11755" spans="1:6">
      <c r="A11755" s="4">
        <v>11754</v>
      </c>
      <c r="B11755" s="5">
        <v>4</v>
      </c>
      <c r="C11755" s="6">
        <v>1675</v>
      </c>
      <c r="D11755" s="6">
        <v>4921</v>
      </c>
      <c r="E11755">
        <f>VLOOKUP(Чек_позиція!C11755,Товар!A:G,7,FALSE)</f>
        <v>333.92</v>
      </c>
      <c r="F11755">
        <f t="shared" si="183"/>
        <v>1335.68</v>
      </c>
    </row>
    <row r="11756" spans="1:6">
      <c r="A11756" s="4">
        <v>11755</v>
      </c>
      <c r="B11756" s="5">
        <v>4</v>
      </c>
      <c r="C11756" s="6">
        <v>1138</v>
      </c>
      <c r="D11756" s="6">
        <v>4921</v>
      </c>
      <c r="E11756">
        <f>VLOOKUP(Чек_позиція!C11756,Товар!A:G,7,FALSE)</f>
        <v>786.68</v>
      </c>
      <c r="F11756">
        <f t="shared" si="183"/>
        <v>3146.72</v>
      </c>
    </row>
    <row r="11757" spans="1:6">
      <c r="A11757" s="4">
        <v>11756</v>
      </c>
      <c r="B11757" s="5">
        <v>2</v>
      </c>
      <c r="C11757" s="6">
        <v>1441</v>
      </c>
      <c r="D11757" s="6">
        <v>4922</v>
      </c>
      <c r="E11757">
        <f>VLOOKUP(Чек_позиція!C11757,Товар!A:G,7,FALSE)</f>
        <v>829.75</v>
      </c>
      <c r="F11757">
        <f t="shared" si="183"/>
        <v>1659.5</v>
      </c>
    </row>
    <row r="11758" spans="1:6">
      <c r="A11758" s="4">
        <v>11757</v>
      </c>
      <c r="B11758" s="5">
        <v>2</v>
      </c>
      <c r="C11758" s="6">
        <v>1408</v>
      </c>
      <c r="D11758" s="6">
        <v>4922</v>
      </c>
      <c r="E11758">
        <f>VLOOKUP(Чек_позиція!C11758,Товар!A:G,7,FALSE)</f>
        <v>828.86</v>
      </c>
      <c r="F11758">
        <f t="shared" si="183"/>
        <v>1657.72</v>
      </c>
    </row>
    <row r="11759" spans="1:6">
      <c r="A11759" s="4">
        <v>11758</v>
      </c>
      <c r="B11759" s="5">
        <v>3</v>
      </c>
      <c r="C11759" s="6">
        <v>4045</v>
      </c>
      <c r="D11759" s="6">
        <v>4922</v>
      </c>
      <c r="E11759">
        <f>VLOOKUP(Чек_позиція!C11759,Товар!A:G,7,FALSE)</f>
        <v>349.6</v>
      </c>
      <c r="F11759">
        <f t="shared" si="183"/>
        <v>1048.8000000000002</v>
      </c>
    </row>
    <row r="11760" spans="1:6">
      <c r="A11760" s="4">
        <v>11759</v>
      </c>
      <c r="B11760" s="5">
        <v>2</v>
      </c>
      <c r="C11760" s="6">
        <v>7273</v>
      </c>
      <c r="D11760" s="6">
        <v>4922</v>
      </c>
      <c r="E11760">
        <f>VLOOKUP(Чек_позиція!C11760,Товар!A:G,7,FALSE)</f>
        <v>465.74</v>
      </c>
      <c r="F11760">
        <f t="shared" si="183"/>
        <v>931.48</v>
      </c>
    </row>
    <row r="11761" spans="1:6">
      <c r="A11761" s="4">
        <v>11760</v>
      </c>
      <c r="B11761" s="5">
        <v>3</v>
      </c>
      <c r="C11761" s="6">
        <v>6726</v>
      </c>
      <c r="D11761" s="6">
        <v>4923</v>
      </c>
      <c r="E11761">
        <f>VLOOKUP(Чек_позиція!C11761,Товар!A:G,7,FALSE)</f>
        <v>447.47</v>
      </c>
      <c r="F11761">
        <f t="shared" si="183"/>
        <v>1342.41</v>
      </c>
    </row>
    <row r="11762" spans="1:6">
      <c r="A11762" s="4">
        <v>11761</v>
      </c>
      <c r="B11762" s="5">
        <v>3</v>
      </c>
      <c r="C11762" s="6">
        <v>3387</v>
      </c>
      <c r="D11762" s="6">
        <v>4923</v>
      </c>
      <c r="E11762">
        <f>VLOOKUP(Чек_позиція!C11762,Товар!A:G,7,FALSE)</f>
        <v>225.75</v>
      </c>
      <c r="F11762">
        <f t="shared" si="183"/>
        <v>677.25</v>
      </c>
    </row>
    <row r="11763" spans="1:6">
      <c r="A11763" s="4">
        <v>11762</v>
      </c>
      <c r="B11763" s="5">
        <v>1</v>
      </c>
      <c r="C11763" s="6">
        <v>3589</v>
      </c>
      <c r="D11763" s="6">
        <v>4923</v>
      </c>
      <c r="E11763">
        <f>VLOOKUP(Чек_позиція!C11763,Товар!A:G,7,FALSE)</f>
        <v>225.09</v>
      </c>
      <c r="F11763">
        <f t="shared" si="183"/>
        <v>225.09</v>
      </c>
    </row>
    <row r="11764" spans="1:6">
      <c r="A11764" s="4">
        <v>11763</v>
      </c>
      <c r="B11764" s="5">
        <v>4</v>
      </c>
      <c r="C11764" s="6">
        <v>1860</v>
      </c>
      <c r="D11764" s="6">
        <v>4923</v>
      </c>
      <c r="E11764">
        <f>VLOOKUP(Чек_позиція!C11764,Товар!A:G,7,FALSE)</f>
        <v>592.03</v>
      </c>
      <c r="F11764">
        <f t="shared" si="183"/>
        <v>2368.12</v>
      </c>
    </row>
    <row r="11765" spans="1:6">
      <c r="A11765" s="4">
        <v>11764</v>
      </c>
      <c r="B11765" s="5">
        <v>4</v>
      </c>
      <c r="C11765" s="6">
        <v>416</v>
      </c>
      <c r="D11765" s="6">
        <v>4924</v>
      </c>
      <c r="E11765">
        <f>VLOOKUP(Чек_позиція!C11765,Товар!A:G,7,FALSE)</f>
        <v>576.28</v>
      </c>
      <c r="F11765">
        <f t="shared" si="183"/>
        <v>2305.12</v>
      </c>
    </row>
    <row r="11766" spans="1:6">
      <c r="A11766" s="4">
        <v>11765</v>
      </c>
      <c r="B11766" s="5">
        <v>1</v>
      </c>
      <c r="C11766" s="6">
        <v>6503</v>
      </c>
      <c r="D11766" s="6">
        <v>4924</v>
      </c>
      <c r="E11766">
        <f>VLOOKUP(Чек_позиція!C11766,Товар!A:G,7,FALSE)</f>
        <v>251.77</v>
      </c>
      <c r="F11766">
        <f t="shared" si="183"/>
        <v>251.77</v>
      </c>
    </row>
    <row r="11767" spans="1:6">
      <c r="A11767" s="4">
        <v>11766</v>
      </c>
      <c r="B11767" s="5">
        <v>2</v>
      </c>
      <c r="C11767" s="6">
        <v>2300</v>
      </c>
      <c r="D11767" s="6">
        <v>4924</v>
      </c>
      <c r="E11767">
        <f>VLOOKUP(Чек_позиція!C11767,Товар!A:G,7,FALSE)</f>
        <v>249.06</v>
      </c>
      <c r="F11767">
        <f t="shared" si="183"/>
        <v>498.12</v>
      </c>
    </row>
    <row r="11768" spans="1:6">
      <c r="A11768" s="4">
        <v>11767</v>
      </c>
      <c r="B11768" s="5">
        <v>4</v>
      </c>
      <c r="C11768" s="6">
        <v>2295</v>
      </c>
      <c r="D11768" s="6">
        <v>4924</v>
      </c>
      <c r="E11768">
        <f>VLOOKUP(Чек_позиція!C11768,Товар!A:G,7,FALSE)</f>
        <v>106.62</v>
      </c>
      <c r="F11768">
        <f t="shared" si="183"/>
        <v>426.48</v>
      </c>
    </row>
    <row r="11769" spans="1:6">
      <c r="A11769" s="4">
        <v>11768</v>
      </c>
      <c r="B11769" s="5">
        <v>3</v>
      </c>
      <c r="C11769" s="6">
        <v>1172</v>
      </c>
      <c r="D11769" s="6">
        <v>4925</v>
      </c>
      <c r="E11769">
        <f>VLOOKUP(Чек_позиція!C11769,Товар!A:G,7,FALSE)</f>
        <v>682.52</v>
      </c>
      <c r="F11769">
        <f t="shared" si="183"/>
        <v>2047.56</v>
      </c>
    </row>
    <row r="11770" spans="1:6">
      <c r="A11770" s="4">
        <v>11769</v>
      </c>
      <c r="B11770" s="5">
        <v>2</v>
      </c>
      <c r="C11770" s="6">
        <v>794</v>
      </c>
      <c r="D11770" s="6">
        <v>4926</v>
      </c>
      <c r="E11770">
        <f>VLOOKUP(Чек_позиція!C11770,Товар!A:G,7,FALSE)</f>
        <v>563.46</v>
      </c>
      <c r="F11770">
        <f t="shared" si="183"/>
        <v>1126.92</v>
      </c>
    </row>
    <row r="11771" spans="1:6">
      <c r="A11771" s="4">
        <v>11770</v>
      </c>
      <c r="B11771" s="5">
        <v>1</v>
      </c>
      <c r="C11771" s="6">
        <v>7456</v>
      </c>
      <c r="D11771" s="6">
        <v>4926</v>
      </c>
      <c r="E11771">
        <f>VLOOKUP(Чек_позиція!C11771,Товар!A:G,7,FALSE)</f>
        <v>921.53</v>
      </c>
      <c r="F11771">
        <f t="shared" si="183"/>
        <v>921.53</v>
      </c>
    </row>
    <row r="11772" spans="1:6">
      <c r="A11772" s="4">
        <v>11771</v>
      </c>
      <c r="B11772" s="5">
        <v>3</v>
      </c>
      <c r="C11772" s="6">
        <v>8122</v>
      </c>
      <c r="D11772" s="6">
        <v>4927</v>
      </c>
      <c r="E11772">
        <f>VLOOKUP(Чек_позиція!C11772,Товар!A:G,7,FALSE)</f>
        <v>429.5</v>
      </c>
      <c r="F11772">
        <f t="shared" si="183"/>
        <v>1288.5</v>
      </c>
    </row>
    <row r="11773" spans="1:6">
      <c r="A11773" s="4">
        <v>11772</v>
      </c>
      <c r="B11773" s="5">
        <v>1</v>
      </c>
      <c r="C11773" s="6">
        <v>149</v>
      </c>
      <c r="D11773" s="6">
        <v>4928</v>
      </c>
      <c r="E11773">
        <f>VLOOKUP(Чек_позиція!C11773,Товар!A:G,7,FALSE)</f>
        <v>737.11</v>
      </c>
      <c r="F11773">
        <f t="shared" si="183"/>
        <v>737.11</v>
      </c>
    </row>
    <row r="11774" spans="1:6">
      <c r="A11774" s="4">
        <v>11773</v>
      </c>
      <c r="B11774" s="5">
        <v>2</v>
      </c>
      <c r="C11774" s="6">
        <v>2845</v>
      </c>
      <c r="D11774" s="6">
        <v>4928</v>
      </c>
      <c r="E11774">
        <f>VLOOKUP(Чек_позиція!C11774,Товар!A:G,7,FALSE)</f>
        <v>447.52</v>
      </c>
      <c r="F11774">
        <f t="shared" si="183"/>
        <v>895.04</v>
      </c>
    </row>
    <row r="11775" spans="1:6">
      <c r="A11775" s="4">
        <v>11774</v>
      </c>
      <c r="B11775" s="5">
        <v>2</v>
      </c>
      <c r="C11775" s="6">
        <v>6733</v>
      </c>
      <c r="D11775" s="6">
        <v>4929</v>
      </c>
      <c r="E11775">
        <f>VLOOKUP(Чек_позиція!C11775,Товар!A:G,7,FALSE)</f>
        <v>200.73</v>
      </c>
      <c r="F11775">
        <f t="shared" si="183"/>
        <v>401.46</v>
      </c>
    </row>
    <row r="11776" spans="1:6">
      <c r="A11776" s="4">
        <v>11775</v>
      </c>
      <c r="B11776" s="5">
        <v>1</v>
      </c>
      <c r="C11776" s="6">
        <v>9281</v>
      </c>
      <c r="D11776" s="6">
        <v>4929</v>
      </c>
      <c r="E11776">
        <f>VLOOKUP(Чек_позиція!C11776,Товар!A:G,7,FALSE)</f>
        <v>566.45000000000005</v>
      </c>
      <c r="F11776">
        <f t="shared" si="183"/>
        <v>566.45000000000005</v>
      </c>
    </row>
    <row r="11777" spans="1:6">
      <c r="A11777" s="4">
        <v>11776</v>
      </c>
      <c r="B11777" s="5">
        <v>3</v>
      </c>
      <c r="C11777" s="6">
        <v>2683</v>
      </c>
      <c r="D11777" s="6">
        <v>4929</v>
      </c>
      <c r="E11777">
        <f>VLOOKUP(Чек_позиція!C11777,Товар!A:G,7,FALSE)</f>
        <v>273.35000000000002</v>
      </c>
      <c r="F11777">
        <f t="shared" si="183"/>
        <v>820.05000000000007</v>
      </c>
    </row>
    <row r="11778" spans="1:6">
      <c r="A11778" s="4">
        <v>11777</v>
      </c>
      <c r="B11778" s="5">
        <v>3</v>
      </c>
      <c r="C11778" s="6">
        <v>2461</v>
      </c>
      <c r="D11778" s="6">
        <v>4929</v>
      </c>
      <c r="E11778">
        <f>VLOOKUP(Чек_позиція!C11778,Товар!A:G,7,FALSE)</f>
        <v>621.64</v>
      </c>
      <c r="F11778">
        <f t="shared" si="183"/>
        <v>1864.92</v>
      </c>
    </row>
    <row r="11779" spans="1:6">
      <c r="A11779" s="4">
        <v>11778</v>
      </c>
      <c r="B11779" s="5">
        <v>4</v>
      </c>
      <c r="C11779" s="6">
        <v>1192</v>
      </c>
      <c r="D11779" s="6">
        <v>4930</v>
      </c>
      <c r="E11779">
        <f>VLOOKUP(Чек_позиція!C11779,Товар!A:G,7,FALSE)</f>
        <v>217.52</v>
      </c>
      <c r="F11779">
        <f t="shared" ref="F11779:F11842" si="184">B11779*E11779</f>
        <v>870.08</v>
      </c>
    </row>
    <row r="11780" spans="1:6">
      <c r="A11780" s="4">
        <v>11779</v>
      </c>
      <c r="B11780" s="5">
        <v>4</v>
      </c>
      <c r="C11780" s="6">
        <v>3064</v>
      </c>
      <c r="D11780" s="6">
        <v>4930</v>
      </c>
      <c r="E11780">
        <f>VLOOKUP(Чек_позиція!C11780,Товар!A:G,7,FALSE)</f>
        <v>913.47</v>
      </c>
      <c r="F11780">
        <f t="shared" si="184"/>
        <v>3653.88</v>
      </c>
    </row>
    <row r="11781" spans="1:6">
      <c r="A11781" s="4">
        <v>11780</v>
      </c>
      <c r="B11781" s="5">
        <v>3</v>
      </c>
      <c r="C11781" s="6">
        <v>7256</v>
      </c>
      <c r="D11781" s="6">
        <v>4931</v>
      </c>
      <c r="E11781">
        <f>VLOOKUP(Чек_позиція!C11781,Товар!A:G,7,FALSE)</f>
        <v>511.49</v>
      </c>
      <c r="F11781">
        <f t="shared" si="184"/>
        <v>1534.47</v>
      </c>
    </row>
    <row r="11782" spans="1:6">
      <c r="A11782" s="4">
        <v>11781</v>
      </c>
      <c r="B11782" s="5">
        <v>4</v>
      </c>
      <c r="C11782" s="6">
        <v>7492</v>
      </c>
      <c r="D11782" s="6">
        <v>4931</v>
      </c>
      <c r="E11782">
        <f>VLOOKUP(Чек_позиція!C11782,Товар!A:G,7,FALSE)</f>
        <v>640.80999999999995</v>
      </c>
      <c r="F11782">
        <f t="shared" si="184"/>
        <v>2563.2399999999998</v>
      </c>
    </row>
    <row r="11783" spans="1:6">
      <c r="A11783" s="4">
        <v>11782</v>
      </c>
      <c r="B11783" s="5">
        <v>1</v>
      </c>
      <c r="C11783" s="6">
        <v>6607</v>
      </c>
      <c r="D11783" s="6">
        <v>4932</v>
      </c>
      <c r="E11783">
        <f>VLOOKUP(Чек_позиція!C11783,Товар!A:G,7,FALSE)</f>
        <v>600.79999999999995</v>
      </c>
      <c r="F11783">
        <f t="shared" si="184"/>
        <v>600.79999999999995</v>
      </c>
    </row>
    <row r="11784" spans="1:6">
      <c r="A11784" s="4">
        <v>11783</v>
      </c>
      <c r="B11784" s="5">
        <v>1</v>
      </c>
      <c r="C11784" s="6">
        <v>757</v>
      </c>
      <c r="D11784" s="6">
        <v>4932</v>
      </c>
      <c r="E11784">
        <f>VLOOKUP(Чек_позиція!C11784,Товар!A:G,7,FALSE)</f>
        <v>73.709999999999994</v>
      </c>
      <c r="F11784">
        <f t="shared" si="184"/>
        <v>73.709999999999994</v>
      </c>
    </row>
    <row r="11785" spans="1:6">
      <c r="A11785" s="4">
        <v>11784</v>
      </c>
      <c r="B11785" s="5">
        <v>3</v>
      </c>
      <c r="C11785" s="6">
        <v>3137</v>
      </c>
      <c r="D11785" s="6">
        <v>4933</v>
      </c>
      <c r="E11785">
        <f>VLOOKUP(Чек_позиція!C11785,Товар!A:G,7,FALSE)</f>
        <v>587.47</v>
      </c>
      <c r="F11785">
        <f t="shared" si="184"/>
        <v>1762.41</v>
      </c>
    </row>
    <row r="11786" spans="1:6">
      <c r="A11786" s="4">
        <v>11785</v>
      </c>
      <c r="B11786" s="5">
        <v>4</v>
      </c>
      <c r="C11786" s="6">
        <v>1057</v>
      </c>
      <c r="D11786" s="6">
        <v>4933</v>
      </c>
      <c r="E11786">
        <f>VLOOKUP(Чек_позиція!C11786,Товар!A:G,7,FALSE)</f>
        <v>150.76</v>
      </c>
      <c r="F11786">
        <f t="shared" si="184"/>
        <v>603.04</v>
      </c>
    </row>
    <row r="11787" spans="1:6">
      <c r="A11787" s="4">
        <v>11786</v>
      </c>
      <c r="B11787" s="5">
        <v>1</v>
      </c>
      <c r="C11787" s="6">
        <v>4793</v>
      </c>
      <c r="D11787" s="6">
        <v>4934</v>
      </c>
      <c r="E11787">
        <f>VLOOKUP(Чек_позиція!C11787,Товар!A:G,7,FALSE)</f>
        <v>723.65</v>
      </c>
      <c r="F11787">
        <f t="shared" si="184"/>
        <v>723.65</v>
      </c>
    </row>
    <row r="11788" spans="1:6">
      <c r="A11788" s="4">
        <v>11787</v>
      </c>
      <c r="B11788" s="5">
        <v>1</v>
      </c>
      <c r="C11788" s="6">
        <v>1234</v>
      </c>
      <c r="D11788" s="6">
        <v>4934</v>
      </c>
      <c r="E11788">
        <f>VLOOKUP(Чек_позиція!C11788,Товар!A:G,7,FALSE)</f>
        <v>578.52</v>
      </c>
      <c r="F11788">
        <f t="shared" si="184"/>
        <v>578.52</v>
      </c>
    </row>
    <row r="11789" spans="1:6">
      <c r="A11789" s="4">
        <v>11788</v>
      </c>
      <c r="B11789" s="5">
        <v>1</v>
      </c>
      <c r="C11789" s="6">
        <v>6845</v>
      </c>
      <c r="D11789" s="6">
        <v>4935</v>
      </c>
      <c r="E11789">
        <f>VLOOKUP(Чек_позиція!C11789,Товар!A:G,7,FALSE)</f>
        <v>264.39999999999998</v>
      </c>
      <c r="F11789">
        <f t="shared" si="184"/>
        <v>264.39999999999998</v>
      </c>
    </row>
    <row r="11790" spans="1:6">
      <c r="A11790" s="4">
        <v>11789</v>
      </c>
      <c r="B11790" s="5">
        <v>1</v>
      </c>
      <c r="C11790" s="6">
        <v>7048</v>
      </c>
      <c r="D11790" s="6">
        <v>4936</v>
      </c>
      <c r="E11790">
        <f>VLOOKUP(Чек_позиція!C11790,Товар!A:G,7,FALSE)</f>
        <v>52.29</v>
      </c>
      <c r="F11790">
        <f t="shared" si="184"/>
        <v>52.29</v>
      </c>
    </row>
    <row r="11791" spans="1:6">
      <c r="A11791" s="4">
        <v>11790</v>
      </c>
      <c r="B11791" s="5">
        <v>2</v>
      </c>
      <c r="C11791" s="6">
        <v>8408</v>
      </c>
      <c r="D11791" s="6">
        <v>4936</v>
      </c>
      <c r="E11791">
        <f>VLOOKUP(Чек_позиція!C11791,Товар!A:G,7,FALSE)</f>
        <v>849.63</v>
      </c>
      <c r="F11791">
        <f t="shared" si="184"/>
        <v>1699.26</v>
      </c>
    </row>
    <row r="11792" spans="1:6">
      <c r="A11792" s="4">
        <v>11791</v>
      </c>
      <c r="B11792" s="5">
        <v>1</v>
      </c>
      <c r="C11792" s="6">
        <v>3611</v>
      </c>
      <c r="D11792" s="6">
        <v>4936</v>
      </c>
      <c r="E11792">
        <f>VLOOKUP(Чек_позиція!C11792,Товар!A:G,7,FALSE)</f>
        <v>365.41</v>
      </c>
      <c r="F11792">
        <f t="shared" si="184"/>
        <v>365.41</v>
      </c>
    </row>
    <row r="11793" spans="1:6">
      <c r="A11793" s="4">
        <v>11792</v>
      </c>
      <c r="B11793" s="5">
        <v>1</v>
      </c>
      <c r="C11793" s="6">
        <v>78</v>
      </c>
      <c r="D11793" s="6">
        <v>4936</v>
      </c>
      <c r="E11793">
        <f>VLOOKUP(Чек_позиція!C11793,Товар!A:G,7,FALSE)</f>
        <v>368.42</v>
      </c>
      <c r="F11793">
        <f t="shared" si="184"/>
        <v>368.42</v>
      </c>
    </row>
    <row r="11794" spans="1:6">
      <c r="A11794" s="4">
        <v>11793</v>
      </c>
      <c r="B11794" s="5">
        <v>1</v>
      </c>
      <c r="C11794" s="6">
        <v>7941</v>
      </c>
      <c r="D11794" s="6">
        <v>4937</v>
      </c>
      <c r="E11794">
        <f>VLOOKUP(Чек_позиція!C11794,Товар!A:G,7,FALSE)</f>
        <v>127.75</v>
      </c>
      <c r="F11794">
        <f t="shared" si="184"/>
        <v>127.75</v>
      </c>
    </row>
    <row r="11795" spans="1:6">
      <c r="A11795" s="4">
        <v>11794</v>
      </c>
      <c r="B11795" s="5">
        <v>3</v>
      </c>
      <c r="C11795" s="6">
        <v>9615</v>
      </c>
      <c r="D11795" s="6">
        <v>4938</v>
      </c>
      <c r="E11795">
        <f>VLOOKUP(Чек_позиція!C11795,Товар!A:G,7,FALSE)</f>
        <v>831.6</v>
      </c>
      <c r="F11795">
        <f t="shared" si="184"/>
        <v>2494.8000000000002</v>
      </c>
    </row>
    <row r="11796" spans="1:6">
      <c r="A11796" s="4">
        <v>11795</v>
      </c>
      <c r="B11796" s="5">
        <v>4</v>
      </c>
      <c r="C11796" s="6">
        <v>5853</v>
      </c>
      <c r="D11796" s="6">
        <v>4938</v>
      </c>
      <c r="E11796">
        <f>VLOOKUP(Чек_позиція!C11796,Товар!A:G,7,FALSE)</f>
        <v>459.43</v>
      </c>
      <c r="F11796">
        <f t="shared" si="184"/>
        <v>1837.72</v>
      </c>
    </row>
    <row r="11797" spans="1:6">
      <c r="A11797" s="4">
        <v>11796</v>
      </c>
      <c r="B11797" s="5">
        <v>4</v>
      </c>
      <c r="C11797" s="6">
        <v>1085</v>
      </c>
      <c r="D11797" s="6">
        <v>4938</v>
      </c>
      <c r="E11797">
        <f>VLOOKUP(Чек_позиція!C11797,Товар!A:G,7,FALSE)</f>
        <v>891.86</v>
      </c>
      <c r="F11797">
        <f t="shared" si="184"/>
        <v>3567.44</v>
      </c>
    </row>
    <row r="11798" spans="1:6">
      <c r="A11798" s="4">
        <v>11797</v>
      </c>
      <c r="B11798" s="5">
        <v>3</v>
      </c>
      <c r="C11798" s="6">
        <v>9555</v>
      </c>
      <c r="D11798" s="6">
        <v>4938</v>
      </c>
      <c r="E11798">
        <f>VLOOKUP(Чек_позиція!C11798,Товар!A:G,7,FALSE)</f>
        <v>946.15</v>
      </c>
      <c r="F11798">
        <f t="shared" si="184"/>
        <v>2838.45</v>
      </c>
    </row>
    <row r="11799" spans="1:6">
      <c r="A11799" s="4">
        <v>11798</v>
      </c>
      <c r="B11799" s="5">
        <v>3</v>
      </c>
      <c r="C11799" s="6">
        <v>8627</v>
      </c>
      <c r="D11799" s="6">
        <v>4938</v>
      </c>
      <c r="E11799">
        <f>VLOOKUP(Чек_позиція!C11799,Товар!A:G,7,FALSE)</f>
        <v>911.94</v>
      </c>
      <c r="F11799">
        <f t="shared" si="184"/>
        <v>2735.82</v>
      </c>
    </row>
    <row r="11800" spans="1:6">
      <c r="A11800" s="4">
        <v>11799</v>
      </c>
      <c r="B11800" s="5">
        <v>4</v>
      </c>
      <c r="C11800" s="6">
        <v>6117</v>
      </c>
      <c r="D11800" s="6">
        <v>4939</v>
      </c>
      <c r="E11800">
        <f>VLOOKUP(Чек_позиція!C11800,Товар!A:G,7,FALSE)</f>
        <v>714.09</v>
      </c>
      <c r="F11800">
        <f t="shared" si="184"/>
        <v>2856.36</v>
      </c>
    </row>
    <row r="11801" spans="1:6">
      <c r="A11801" s="4">
        <v>11800</v>
      </c>
      <c r="B11801" s="5">
        <v>1</v>
      </c>
      <c r="C11801" s="6">
        <v>8210</v>
      </c>
      <c r="D11801" s="6">
        <v>4939</v>
      </c>
      <c r="E11801">
        <f>VLOOKUP(Чек_позиція!C11801,Товар!A:G,7,FALSE)</f>
        <v>386.18</v>
      </c>
      <c r="F11801">
        <f t="shared" si="184"/>
        <v>386.18</v>
      </c>
    </row>
    <row r="11802" spans="1:6">
      <c r="A11802" s="4">
        <v>11801</v>
      </c>
      <c r="B11802" s="5">
        <v>2</v>
      </c>
      <c r="C11802" s="6">
        <v>2817</v>
      </c>
      <c r="D11802" s="6">
        <v>4939</v>
      </c>
      <c r="E11802">
        <f>VLOOKUP(Чек_позиція!C11802,Товар!A:G,7,FALSE)</f>
        <v>136.58000000000001</v>
      </c>
      <c r="F11802">
        <f t="shared" si="184"/>
        <v>273.16000000000003</v>
      </c>
    </row>
    <row r="11803" spans="1:6">
      <c r="A11803" s="4">
        <v>11802</v>
      </c>
      <c r="B11803" s="5">
        <v>1</v>
      </c>
      <c r="C11803" s="6">
        <v>5076</v>
      </c>
      <c r="D11803" s="6">
        <v>4939</v>
      </c>
      <c r="E11803">
        <f>VLOOKUP(Чек_позиція!C11803,Товар!A:G,7,FALSE)</f>
        <v>465</v>
      </c>
      <c r="F11803">
        <f t="shared" si="184"/>
        <v>465</v>
      </c>
    </row>
    <row r="11804" spans="1:6">
      <c r="A11804" s="4">
        <v>11803</v>
      </c>
      <c r="B11804" s="5">
        <v>2</v>
      </c>
      <c r="C11804" s="6">
        <v>660</v>
      </c>
      <c r="D11804" s="6">
        <v>4939</v>
      </c>
      <c r="E11804">
        <f>VLOOKUP(Чек_позиція!C11804,Товар!A:G,7,FALSE)</f>
        <v>730.18</v>
      </c>
      <c r="F11804">
        <f t="shared" si="184"/>
        <v>1460.36</v>
      </c>
    </row>
    <row r="11805" spans="1:6">
      <c r="A11805" s="4">
        <v>11804</v>
      </c>
      <c r="B11805" s="5">
        <v>4</v>
      </c>
      <c r="C11805" s="6">
        <v>9463</v>
      </c>
      <c r="D11805" s="6">
        <v>4940</v>
      </c>
      <c r="E11805">
        <f>VLOOKUP(Чек_позиція!C11805,Товар!A:G,7,FALSE)</f>
        <v>668.83</v>
      </c>
      <c r="F11805">
        <f t="shared" si="184"/>
        <v>2675.32</v>
      </c>
    </row>
    <row r="11806" spans="1:6">
      <c r="A11806" s="4">
        <v>11805</v>
      </c>
      <c r="B11806" s="5">
        <v>3</v>
      </c>
      <c r="C11806" s="6">
        <v>9845</v>
      </c>
      <c r="D11806" s="6">
        <v>4940</v>
      </c>
      <c r="E11806">
        <f>VLOOKUP(Чек_позиція!C11806,Товар!A:G,7,FALSE)</f>
        <v>671.25</v>
      </c>
      <c r="F11806">
        <f t="shared" si="184"/>
        <v>2013.75</v>
      </c>
    </row>
    <row r="11807" spans="1:6">
      <c r="A11807" s="4">
        <v>11806</v>
      </c>
      <c r="B11807" s="5">
        <v>3</v>
      </c>
      <c r="C11807" s="6">
        <v>6652</v>
      </c>
      <c r="D11807" s="6">
        <v>4940</v>
      </c>
      <c r="E11807">
        <f>VLOOKUP(Чек_позиція!C11807,Товар!A:G,7,FALSE)</f>
        <v>206.08</v>
      </c>
      <c r="F11807">
        <f t="shared" si="184"/>
        <v>618.24</v>
      </c>
    </row>
    <row r="11808" spans="1:6">
      <c r="A11808" s="4">
        <v>11807</v>
      </c>
      <c r="B11808" s="5">
        <v>2</v>
      </c>
      <c r="C11808" s="6">
        <v>7053</v>
      </c>
      <c r="D11808" s="6">
        <v>4941</v>
      </c>
      <c r="E11808">
        <f>VLOOKUP(Чек_позиція!C11808,Товар!A:G,7,FALSE)</f>
        <v>357.04</v>
      </c>
      <c r="F11808">
        <f t="shared" si="184"/>
        <v>714.08</v>
      </c>
    </row>
    <row r="11809" spans="1:6">
      <c r="A11809" s="4">
        <v>11808</v>
      </c>
      <c r="B11809" s="5">
        <v>3</v>
      </c>
      <c r="C11809" s="6">
        <v>6316</v>
      </c>
      <c r="D11809" s="6">
        <v>4941</v>
      </c>
      <c r="E11809">
        <f>VLOOKUP(Чек_позиція!C11809,Товар!A:G,7,FALSE)</f>
        <v>413.98</v>
      </c>
      <c r="F11809">
        <f t="shared" si="184"/>
        <v>1241.94</v>
      </c>
    </row>
    <row r="11810" spans="1:6">
      <c r="A11810" s="4">
        <v>11809</v>
      </c>
      <c r="B11810" s="5">
        <v>3</v>
      </c>
      <c r="C11810" s="6">
        <v>1716</v>
      </c>
      <c r="D11810" s="6">
        <v>4941</v>
      </c>
      <c r="E11810">
        <f>VLOOKUP(Чек_позиція!C11810,Товар!A:G,7,FALSE)</f>
        <v>460.82</v>
      </c>
      <c r="F11810">
        <f t="shared" si="184"/>
        <v>1382.46</v>
      </c>
    </row>
    <row r="11811" spans="1:6">
      <c r="A11811" s="4">
        <v>11810</v>
      </c>
      <c r="B11811" s="5">
        <v>2</v>
      </c>
      <c r="C11811" s="6">
        <v>222</v>
      </c>
      <c r="D11811" s="6">
        <v>4942</v>
      </c>
      <c r="E11811">
        <f>VLOOKUP(Чек_позиція!C11811,Товар!A:G,7,FALSE)</f>
        <v>809.42</v>
      </c>
      <c r="F11811">
        <f t="shared" si="184"/>
        <v>1618.84</v>
      </c>
    </row>
    <row r="11812" spans="1:6">
      <c r="A11812" s="4">
        <v>11811</v>
      </c>
      <c r="B11812" s="5">
        <v>3</v>
      </c>
      <c r="C11812" s="6">
        <v>8506</v>
      </c>
      <c r="D11812" s="6">
        <v>4942</v>
      </c>
      <c r="E11812">
        <f>VLOOKUP(Чек_позиція!C11812,Товар!A:G,7,FALSE)</f>
        <v>313.02999999999997</v>
      </c>
      <c r="F11812">
        <f t="shared" si="184"/>
        <v>939.08999999999992</v>
      </c>
    </row>
    <row r="11813" spans="1:6">
      <c r="A11813" s="4">
        <v>11812</v>
      </c>
      <c r="B11813" s="5">
        <v>3</v>
      </c>
      <c r="C11813" s="6">
        <v>6533</v>
      </c>
      <c r="D11813" s="6">
        <v>4943</v>
      </c>
      <c r="E11813">
        <f>VLOOKUP(Чек_позиція!C11813,Товар!A:G,7,FALSE)</f>
        <v>690.11</v>
      </c>
      <c r="F11813">
        <f t="shared" si="184"/>
        <v>2070.33</v>
      </c>
    </row>
    <row r="11814" spans="1:6">
      <c r="A11814" s="4">
        <v>11813</v>
      </c>
      <c r="B11814" s="5">
        <v>1</v>
      </c>
      <c r="C11814" s="6">
        <v>8228</v>
      </c>
      <c r="D11814" s="6">
        <v>4943</v>
      </c>
      <c r="E11814">
        <f>VLOOKUP(Чек_позиція!C11814,Товар!A:G,7,FALSE)</f>
        <v>561.69000000000005</v>
      </c>
      <c r="F11814">
        <f t="shared" si="184"/>
        <v>561.69000000000005</v>
      </c>
    </row>
    <row r="11815" spans="1:6">
      <c r="A11815" s="4">
        <v>11814</v>
      </c>
      <c r="B11815" s="5">
        <v>2</v>
      </c>
      <c r="C11815" s="6">
        <v>3999</v>
      </c>
      <c r="D11815" s="6">
        <v>4943</v>
      </c>
      <c r="E11815">
        <f>VLOOKUP(Чек_позиція!C11815,Товар!A:G,7,FALSE)</f>
        <v>339.77</v>
      </c>
      <c r="F11815">
        <f t="shared" si="184"/>
        <v>679.54</v>
      </c>
    </row>
    <row r="11816" spans="1:6">
      <c r="A11816" s="4">
        <v>11815</v>
      </c>
      <c r="B11816" s="5">
        <v>3</v>
      </c>
      <c r="C11816" s="6">
        <v>1210</v>
      </c>
      <c r="D11816" s="6">
        <v>4943</v>
      </c>
      <c r="E11816">
        <f>VLOOKUP(Чек_позиція!C11816,Товар!A:G,7,FALSE)</f>
        <v>424.42</v>
      </c>
      <c r="F11816">
        <f t="shared" si="184"/>
        <v>1273.26</v>
      </c>
    </row>
    <row r="11817" spans="1:6">
      <c r="A11817" s="4">
        <v>11816</v>
      </c>
      <c r="B11817" s="5">
        <v>2</v>
      </c>
      <c r="C11817" s="6">
        <v>5815</v>
      </c>
      <c r="D11817" s="6">
        <v>4943</v>
      </c>
      <c r="E11817">
        <f>VLOOKUP(Чек_позиція!C11817,Товар!A:G,7,FALSE)</f>
        <v>566.05999999999995</v>
      </c>
      <c r="F11817">
        <f t="shared" si="184"/>
        <v>1132.1199999999999</v>
      </c>
    </row>
    <row r="11818" spans="1:6">
      <c r="A11818" s="4">
        <v>11817</v>
      </c>
      <c r="B11818" s="5">
        <v>4</v>
      </c>
      <c r="C11818" s="6">
        <v>6100</v>
      </c>
      <c r="D11818" s="6">
        <v>4944</v>
      </c>
      <c r="E11818">
        <f>VLOOKUP(Чек_позиція!C11818,Товар!A:G,7,FALSE)</f>
        <v>325.52999999999997</v>
      </c>
      <c r="F11818">
        <f t="shared" si="184"/>
        <v>1302.1199999999999</v>
      </c>
    </row>
    <row r="11819" spans="1:6">
      <c r="A11819" s="4">
        <v>11818</v>
      </c>
      <c r="B11819" s="5">
        <v>3</v>
      </c>
      <c r="C11819" s="6">
        <v>1261</v>
      </c>
      <c r="D11819" s="6">
        <v>4945</v>
      </c>
      <c r="E11819">
        <f>VLOOKUP(Чек_позиція!C11819,Товар!A:G,7,FALSE)</f>
        <v>458.92</v>
      </c>
      <c r="F11819">
        <f t="shared" si="184"/>
        <v>1376.76</v>
      </c>
    </row>
    <row r="11820" spans="1:6">
      <c r="A11820" s="4">
        <v>11819</v>
      </c>
      <c r="B11820" s="5">
        <v>1</v>
      </c>
      <c r="C11820" s="6">
        <v>5993</v>
      </c>
      <c r="D11820" s="6">
        <v>4945</v>
      </c>
      <c r="E11820">
        <f>VLOOKUP(Чек_позиція!C11820,Товар!A:G,7,FALSE)</f>
        <v>234.33</v>
      </c>
      <c r="F11820">
        <f t="shared" si="184"/>
        <v>234.33</v>
      </c>
    </row>
    <row r="11821" spans="1:6">
      <c r="A11821" s="4">
        <v>11820</v>
      </c>
      <c r="B11821" s="5">
        <v>4</v>
      </c>
      <c r="C11821" s="6">
        <v>2502</v>
      </c>
      <c r="D11821" s="6">
        <v>4945</v>
      </c>
      <c r="E11821">
        <f>VLOOKUP(Чек_позиція!C11821,Товар!A:G,7,FALSE)</f>
        <v>178.13</v>
      </c>
      <c r="F11821">
        <f t="shared" si="184"/>
        <v>712.52</v>
      </c>
    </row>
    <row r="11822" spans="1:6">
      <c r="A11822" s="4">
        <v>11821</v>
      </c>
      <c r="B11822" s="5">
        <v>3</v>
      </c>
      <c r="C11822" s="6">
        <v>7233</v>
      </c>
      <c r="D11822" s="6">
        <v>4945</v>
      </c>
      <c r="E11822">
        <f>VLOOKUP(Чек_позиція!C11822,Товар!A:G,7,FALSE)</f>
        <v>576.55999999999995</v>
      </c>
      <c r="F11822">
        <f t="shared" si="184"/>
        <v>1729.6799999999998</v>
      </c>
    </row>
    <row r="11823" spans="1:6">
      <c r="A11823" s="4">
        <v>11822</v>
      </c>
      <c r="B11823" s="5">
        <v>4</v>
      </c>
      <c r="C11823" s="6">
        <v>6919</v>
      </c>
      <c r="D11823" s="6">
        <v>4945</v>
      </c>
      <c r="E11823">
        <f>VLOOKUP(Чек_позиція!C11823,Товар!A:G,7,FALSE)</f>
        <v>813.52</v>
      </c>
      <c r="F11823">
        <f t="shared" si="184"/>
        <v>3254.08</v>
      </c>
    </row>
    <row r="11824" spans="1:6">
      <c r="A11824" s="4">
        <v>11823</v>
      </c>
      <c r="B11824" s="5">
        <v>2</v>
      </c>
      <c r="C11824" s="6">
        <v>2066</v>
      </c>
      <c r="D11824" s="6">
        <v>4946</v>
      </c>
      <c r="E11824">
        <f>VLOOKUP(Чек_позиція!C11824,Товар!A:G,7,FALSE)</f>
        <v>801.19</v>
      </c>
      <c r="F11824">
        <f t="shared" si="184"/>
        <v>1602.38</v>
      </c>
    </row>
    <row r="11825" spans="1:6">
      <c r="A11825" s="4">
        <v>11824</v>
      </c>
      <c r="B11825" s="5">
        <v>3</v>
      </c>
      <c r="C11825" s="6">
        <v>7320</v>
      </c>
      <c r="D11825" s="6">
        <v>4946</v>
      </c>
      <c r="E11825">
        <f>VLOOKUP(Чек_позиція!C11825,Товар!A:G,7,FALSE)</f>
        <v>834.29</v>
      </c>
      <c r="F11825">
        <f t="shared" si="184"/>
        <v>2502.87</v>
      </c>
    </row>
    <row r="11826" spans="1:6">
      <c r="A11826" s="4">
        <v>11825</v>
      </c>
      <c r="B11826" s="5">
        <v>2</v>
      </c>
      <c r="C11826" s="6">
        <v>5029</v>
      </c>
      <c r="D11826" s="6">
        <v>4946</v>
      </c>
      <c r="E11826">
        <f>VLOOKUP(Чек_позиція!C11826,Товар!A:G,7,FALSE)</f>
        <v>517.62</v>
      </c>
      <c r="F11826">
        <f t="shared" si="184"/>
        <v>1035.24</v>
      </c>
    </row>
    <row r="11827" spans="1:6">
      <c r="A11827" s="4">
        <v>11826</v>
      </c>
      <c r="B11827" s="5">
        <v>3</v>
      </c>
      <c r="C11827" s="6">
        <v>9559</v>
      </c>
      <c r="D11827" s="6">
        <v>4946</v>
      </c>
      <c r="E11827">
        <f>VLOOKUP(Чек_позиція!C11827,Товар!A:G,7,FALSE)</f>
        <v>206.07</v>
      </c>
      <c r="F11827">
        <f t="shared" si="184"/>
        <v>618.21</v>
      </c>
    </row>
    <row r="11828" spans="1:6">
      <c r="A11828" s="4">
        <v>11827</v>
      </c>
      <c r="B11828" s="5">
        <v>4</v>
      </c>
      <c r="C11828" s="6">
        <v>1777</v>
      </c>
      <c r="D11828" s="6">
        <v>4946</v>
      </c>
      <c r="E11828">
        <f>VLOOKUP(Чек_позиція!C11828,Товар!A:G,7,FALSE)</f>
        <v>377.42</v>
      </c>
      <c r="F11828">
        <f t="shared" si="184"/>
        <v>1509.68</v>
      </c>
    </row>
    <row r="11829" spans="1:6">
      <c r="A11829" s="4">
        <v>11828</v>
      </c>
      <c r="B11829" s="5">
        <v>1</v>
      </c>
      <c r="C11829" s="6">
        <v>8255</v>
      </c>
      <c r="D11829" s="6">
        <v>4947</v>
      </c>
      <c r="E11829">
        <f>VLOOKUP(Чек_позиція!C11829,Товар!A:G,7,FALSE)</f>
        <v>868.69</v>
      </c>
      <c r="F11829">
        <f t="shared" si="184"/>
        <v>868.69</v>
      </c>
    </row>
    <row r="11830" spans="1:6">
      <c r="A11830" s="4">
        <v>11829</v>
      </c>
      <c r="B11830" s="5">
        <v>3</v>
      </c>
      <c r="C11830" s="6">
        <v>1532</v>
      </c>
      <c r="D11830" s="6">
        <v>4948</v>
      </c>
      <c r="E11830">
        <f>VLOOKUP(Чек_позиція!C11830,Товар!A:G,7,FALSE)</f>
        <v>158.04</v>
      </c>
      <c r="F11830">
        <f t="shared" si="184"/>
        <v>474.12</v>
      </c>
    </row>
    <row r="11831" spans="1:6">
      <c r="A11831" s="4">
        <v>11830</v>
      </c>
      <c r="B11831" s="5">
        <v>1</v>
      </c>
      <c r="C11831" s="6">
        <v>4553</v>
      </c>
      <c r="D11831" s="6">
        <v>4948</v>
      </c>
      <c r="E11831">
        <f>VLOOKUP(Чек_позиція!C11831,Товар!A:G,7,FALSE)</f>
        <v>565.77</v>
      </c>
      <c r="F11831">
        <f t="shared" si="184"/>
        <v>565.77</v>
      </c>
    </row>
    <row r="11832" spans="1:6">
      <c r="A11832" s="4">
        <v>11831</v>
      </c>
      <c r="B11832" s="5">
        <v>3</v>
      </c>
      <c r="C11832" s="6">
        <v>8155</v>
      </c>
      <c r="D11832" s="6">
        <v>4948</v>
      </c>
      <c r="E11832">
        <f>VLOOKUP(Чек_позиція!C11832,Товар!A:G,7,FALSE)</f>
        <v>434.57</v>
      </c>
      <c r="F11832">
        <f t="shared" si="184"/>
        <v>1303.71</v>
      </c>
    </row>
    <row r="11833" spans="1:6">
      <c r="A11833" s="4">
        <v>11832</v>
      </c>
      <c r="B11833" s="5">
        <v>3</v>
      </c>
      <c r="C11833" s="6">
        <v>3705</v>
      </c>
      <c r="D11833" s="6">
        <v>4949</v>
      </c>
      <c r="E11833">
        <f>VLOOKUP(Чек_позиція!C11833,Товар!A:G,7,FALSE)</f>
        <v>949.93</v>
      </c>
      <c r="F11833">
        <f t="shared" si="184"/>
        <v>2849.79</v>
      </c>
    </row>
    <row r="11834" spans="1:6">
      <c r="A11834" s="4">
        <v>11833</v>
      </c>
      <c r="B11834" s="5">
        <v>4</v>
      </c>
      <c r="C11834" s="6">
        <v>747</v>
      </c>
      <c r="D11834" s="6">
        <v>4949</v>
      </c>
      <c r="E11834">
        <f>VLOOKUP(Чек_позиція!C11834,Товар!A:G,7,FALSE)</f>
        <v>57.08</v>
      </c>
      <c r="F11834">
        <f t="shared" si="184"/>
        <v>228.32</v>
      </c>
    </row>
    <row r="11835" spans="1:6">
      <c r="A11835" s="4">
        <v>11834</v>
      </c>
      <c r="B11835" s="5">
        <v>2</v>
      </c>
      <c r="C11835" s="6">
        <v>8107</v>
      </c>
      <c r="D11835" s="6">
        <v>4949</v>
      </c>
      <c r="E11835">
        <f>VLOOKUP(Чек_позиція!C11835,Товар!A:G,7,FALSE)</f>
        <v>268.17</v>
      </c>
      <c r="F11835">
        <f t="shared" si="184"/>
        <v>536.34</v>
      </c>
    </row>
    <row r="11836" spans="1:6">
      <c r="A11836" s="4">
        <v>11835</v>
      </c>
      <c r="B11836" s="5">
        <v>3</v>
      </c>
      <c r="C11836" s="6">
        <v>8673</v>
      </c>
      <c r="D11836" s="6">
        <v>4949</v>
      </c>
      <c r="E11836">
        <f>VLOOKUP(Чек_позиція!C11836,Товар!A:G,7,FALSE)</f>
        <v>253.22</v>
      </c>
      <c r="F11836">
        <f t="shared" si="184"/>
        <v>759.66</v>
      </c>
    </row>
    <row r="11837" spans="1:6">
      <c r="A11837" s="4">
        <v>11836</v>
      </c>
      <c r="B11837" s="5">
        <v>2</v>
      </c>
      <c r="C11837" s="6">
        <v>6044</v>
      </c>
      <c r="D11837" s="6">
        <v>4949</v>
      </c>
      <c r="E11837">
        <f>VLOOKUP(Чек_позиція!C11837,Товар!A:G,7,FALSE)</f>
        <v>658.68</v>
      </c>
      <c r="F11837">
        <f t="shared" si="184"/>
        <v>1317.36</v>
      </c>
    </row>
    <row r="11838" spans="1:6">
      <c r="A11838" s="4">
        <v>11837</v>
      </c>
      <c r="B11838" s="5">
        <v>3</v>
      </c>
      <c r="C11838" s="6">
        <v>6475</v>
      </c>
      <c r="D11838" s="6">
        <v>4950</v>
      </c>
      <c r="E11838">
        <f>VLOOKUP(Чек_позиція!C11838,Товар!A:G,7,FALSE)</f>
        <v>431.84</v>
      </c>
      <c r="F11838">
        <f t="shared" si="184"/>
        <v>1295.52</v>
      </c>
    </row>
    <row r="11839" spans="1:6">
      <c r="A11839" s="4">
        <v>11838</v>
      </c>
      <c r="B11839" s="5">
        <v>1</v>
      </c>
      <c r="C11839" s="6">
        <v>7517</v>
      </c>
      <c r="D11839" s="6">
        <v>4950</v>
      </c>
      <c r="E11839">
        <f>VLOOKUP(Чек_позиція!C11839,Товар!A:G,7,FALSE)</f>
        <v>767.48</v>
      </c>
      <c r="F11839">
        <f t="shared" si="184"/>
        <v>767.48</v>
      </c>
    </row>
    <row r="11840" spans="1:6">
      <c r="A11840" s="4">
        <v>11839</v>
      </c>
      <c r="B11840" s="5">
        <v>1</v>
      </c>
      <c r="C11840" s="6">
        <v>4661</v>
      </c>
      <c r="D11840" s="6">
        <v>4951</v>
      </c>
      <c r="E11840">
        <f>VLOOKUP(Чек_позиція!C11840,Товар!A:G,7,FALSE)</f>
        <v>826.49</v>
      </c>
      <c r="F11840">
        <f t="shared" si="184"/>
        <v>826.49</v>
      </c>
    </row>
    <row r="11841" spans="1:6">
      <c r="A11841" s="4">
        <v>11840</v>
      </c>
      <c r="B11841" s="5">
        <v>3</v>
      </c>
      <c r="C11841" s="6">
        <v>74</v>
      </c>
      <c r="D11841" s="6">
        <v>4951</v>
      </c>
      <c r="E11841">
        <f>VLOOKUP(Чек_позиція!C11841,Товар!A:G,7,FALSE)</f>
        <v>446.11</v>
      </c>
      <c r="F11841">
        <f t="shared" si="184"/>
        <v>1338.33</v>
      </c>
    </row>
    <row r="11842" spans="1:6">
      <c r="A11842" s="4">
        <v>11841</v>
      </c>
      <c r="B11842" s="5">
        <v>1</v>
      </c>
      <c r="C11842" s="6">
        <v>9770</v>
      </c>
      <c r="D11842" s="6">
        <v>4951</v>
      </c>
      <c r="E11842">
        <f>VLOOKUP(Чек_позиція!C11842,Товар!A:G,7,FALSE)</f>
        <v>391.24</v>
      </c>
      <c r="F11842">
        <f t="shared" si="184"/>
        <v>391.24</v>
      </c>
    </row>
    <row r="11843" spans="1:6">
      <c r="A11843" s="4">
        <v>11842</v>
      </c>
      <c r="B11843" s="5">
        <v>1</v>
      </c>
      <c r="C11843" s="6">
        <v>8264</v>
      </c>
      <c r="D11843" s="6">
        <v>4951</v>
      </c>
      <c r="E11843">
        <f>VLOOKUP(Чек_позиція!C11843,Товар!A:G,7,FALSE)</f>
        <v>81.59</v>
      </c>
      <c r="F11843">
        <f t="shared" ref="F11843:F11906" si="185">B11843*E11843</f>
        <v>81.59</v>
      </c>
    </row>
    <row r="11844" spans="1:6">
      <c r="A11844" s="4">
        <v>11843</v>
      </c>
      <c r="B11844" s="5">
        <v>2</v>
      </c>
      <c r="C11844" s="6">
        <v>7143</v>
      </c>
      <c r="D11844" s="6">
        <v>4952</v>
      </c>
      <c r="E11844">
        <f>VLOOKUP(Чек_позиція!C11844,Товар!A:G,7,FALSE)</f>
        <v>712.48</v>
      </c>
      <c r="F11844">
        <f t="shared" si="185"/>
        <v>1424.96</v>
      </c>
    </row>
    <row r="11845" spans="1:6">
      <c r="A11845" s="4">
        <v>11844</v>
      </c>
      <c r="B11845" s="5">
        <v>1</v>
      </c>
      <c r="C11845" s="6">
        <v>7591</v>
      </c>
      <c r="D11845" s="6">
        <v>4952</v>
      </c>
      <c r="E11845">
        <f>VLOOKUP(Чек_позиція!C11845,Товар!A:G,7,FALSE)</f>
        <v>177.91</v>
      </c>
      <c r="F11845">
        <f t="shared" si="185"/>
        <v>177.91</v>
      </c>
    </row>
    <row r="11846" spans="1:6">
      <c r="A11846" s="4">
        <v>11845</v>
      </c>
      <c r="B11846" s="5">
        <v>3</v>
      </c>
      <c r="C11846" s="6">
        <v>1039</v>
      </c>
      <c r="D11846" s="6">
        <v>4953</v>
      </c>
      <c r="E11846">
        <f>VLOOKUP(Чек_позиція!C11846,Товар!A:G,7,FALSE)</f>
        <v>634.28</v>
      </c>
      <c r="F11846">
        <f t="shared" si="185"/>
        <v>1902.84</v>
      </c>
    </row>
    <row r="11847" spans="1:6">
      <c r="A11847" s="4">
        <v>11846</v>
      </c>
      <c r="B11847" s="5">
        <v>1</v>
      </c>
      <c r="C11847" s="6">
        <v>6007</v>
      </c>
      <c r="D11847" s="6">
        <v>4954</v>
      </c>
      <c r="E11847">
        <f>VLOOKUP(Чек_позиція!C11847,Товар!A:G,7,FALSE)</f>
        <v>778.32</v>
      </c>
      <c r="F11847">
        <f t="shared" si="185"/>
        <v>778.32</v>
      </c>
    </row>
    <row r="11848" spans="1:6">
      <c r="A11848" s="4">
        <v>11847</v>
      </c>
      <c r="B11848" s="5">
        <v>2</v>
      </c>
      <c r="C11848" s="6">
        <v>7328</v>
      </c>
      <c r="D11848" s="6">
        <v>4954</v>
      </c>
      <c r="E11848">
        <f>VLOOKUP(Чек_позиція!C11848,Товар!A:G,7,FALSE)</f>
        <v>557.94000000000005</v>
      </c>
      <c r="F11848">
        <f t="shared" si="185"/>
        <v>1115.8800000000001</v>
      </c>
    </row>
    <row r="11849" spans="1:6">
      <c r="A11849" s="4">
        <v>11848</v>
      </c>
      <c r="B11849" s="5">
        <v>3</v>
      </c>
      <c r="C11849" s="6">
        <v>6361</v>
      </c>
      <c r="D11849" s="6">
        <v>4955</v>
      </c>
      <c r="E11849">
        <f>VLOOKUP(Чек_позиція!C11849,Товар!A:G,7,FALSE)</f>
        <v>467.72</v>
      </c>
      <c r="F11849">
        <f t="shared" si="185"/>
        <v>1403.16</v>
      </c>
    </row>
    <row r="11850" spans="1:6">
      <c r="A11850" s="4">
        <v>11849</v>
      </c>
      <c r="B11850" s="5">
        <v>4</v>
      </c>
      <c r="C11850" s="6">
        <v>5490</v>
      </c>
      <c r="D11850" s="6">
        <v>4955</v>
      </c>
      <c r="E11850">
        <f>VLOOKUP(Чек_позиція!C11850,Товар!A:G,7,FALSE)</f>
        <v>127.54</v>
      </c>
      <c r="F11850">
        <f t="shared" si="185"/>
        <v>510.16</v>
      </c>
    </row>
    <row r="11851" spans="1:6">
      <c r="A11851" s="4">
        <v>11850</v>
      </c>
      <c r="B11851" s="5">
        <v>3</v>
      </c>
      <c r="C11851" s="6">
        <v>2955</v>
      </c>
      <c r="D11851" s="6">
        <v>4955</v>
      </c>
      <c r="E11851">
        <f>VLOOKUP(Чек_позиція!C11851,Товар!A:G,7,FALSE)</f>
        <v>727.52</v>
      </c>
      <c r="F11851">
        <f t="shared" si="185"/>
        <v>2182.56</v>
      </c>
    </row>
    <row r="11852" spans="1:6">
      <c r="A11852" s="4">
        <v>11851</v>
      </c>
      <c r="B11852" s="5">
        <v>2</v>
      </c>
      <c r="C11852" s="6">
        <v>7547</v>
      </c>
      <c r="D11852" s="6">
        <v>4955</v>
      </c>
      <c r="E11852">
        <f>VLOOKUP(Чек_позиція!C11852,Товар!A:G,7,FALSE)</f>
        <v>560.01</v>
      </c>
      <c r="F11852">
        <f t="shared" si="185"/>
        <v>1120.02</v>
      </c>
    </row>
    <row r="11853" spans="1:6">
      <c r="A11853" s="4">
        <v>11852</v>
      </c>
      <c r="B11853" s="5">
        <v>2</v>
      </c>
      <c r="C11853" s="6">
        <v>9959</v>
      </c>
      <c r="D11853" s="6">
        <v>4956</v>
      </c>
      <c r="E11853">
        <f>VLOOKUP(Чек_позиція!C11853,Товар!A:G,7,FALSE)</f>
        <v>452.01</v>
      </c>
      <c r="F11853">
        <f t="shared" si="185"/>
        <v>904.02</v>
      </c>
    </row>
    <row r="11854" spans="1:6">
      <c r="A11854" s="4">
        <v>11853</v>
      </c>
      <c r="B11854" s="5">
        <v>2</v>
      </c>
      <c r="C11854" s="6">
        <v>5814</v>
      </c>
      <c r="D11854" s="6">
        <v>4956</v>
      </c>
      <c r="E11854">
        <f>VLOOKUP(Чек_позиція!C11854,Товар!A:G,7,FALSE)</f>
        <v>718.45</v>
      </c>
      <c r="F11854">
        <f t="shared" si="185"/>
        <v>1436.9</v>
      </c>
    </row>
    <row r="11855" spans="1:6">
      <c r="A11855" s="4">
        <v>11854</v>
      </c>
      <c r="B11855" s="5">
        <v>3</v>
      </c>
      <c r="C11855" s="6">
        <v>6602</v>
      </c>
      <c r="D11855" s="6">
        <v>4956</v>
      </c>
      <c r="E11855">
        <f>VLOOKUP(Чек_позиція!C11855,Товар!A:G,7,FALSE)</f>
        <v>519.85</v>
      </c>
      <c r="F11855">
        <f t="shared" si="185"/>
        <v>1559.5500000000002</v>
      </c>
    </row>
    <row r="11856" spans="1:6">
      <c r="A11856" s="4">
        <v>11855</v>
      </c>
      <c r="B11856" s="5">
        <v>1</v>
      </c>
      <c r="C11856" s="6">
        <v>8397</v>
      </c>
      <c r="D11856" s="6">
        <v>4957</v>
      </c>
      <c r="E11856">
        <f>VLOOKUP(Чек_позиція!C11856,Товар!A:G,7,FALSE)</f>
        <v>146.58000000000001</v>
      </c>
      <c r="F11856">
        <f t="shared" si="185"/>
        <v>146.58000000000001</v>
      </c>
    </row>
    <row r="11857" spans="1:6">
      <c r="A11857" s="4">
        <v>11856</v>
      </c>
      <c r="B11857" s="5">
        <v>4</v>
      </c>
      <c r="C11857" s="6">
        <v>1119</v>
      </c>
      <c r="D11857" s="6">
        <v>4957</v>
      </c>
      <c r="E11857">
        <f>VLOOKUP(Чек_позиція!C11857,Товар!A:G,7,FALSE)</f>
        <v>574.62</v>
      </c>
      <c r="F11857">
        <f t="shared" si="185"/>
        <v>2298.48</v>
      </c>
    </row>
    <row r="11858" spans="1:6">
      <c r="A11858" s="4">
        <v>11857</v>
      </c>
      <c r="B11858" s="5">
        <v>4</v>
      </c>
      <c r="C11858" s="6">
        <v>6605</v>
      </c>
      <c r="D11858" s="6">
        <v>4957</v>
      </c>
      <c r="E11858">
        <f>VLOOKUP(Чек_позиція!C11858,Товар!A:G,7,FALSE)</f>
        <v>243.73</v>
      </c>
      <c r="F11858">
        <f t="shared" si="185"/>
        <v>974.92</v>
      </c>
    </row>
    <row r="11859" spans="1:6">
      <c r="A11859" s="4">
        <v>11858</v>
      </c>
      <c r="B11859" s="5">
        <v>1</v>
      </c>
      <c r="C11859" s="6">
        <v>6041</v>
      </c>
      <c r="D11859" s="6">
        <v>4957</v>
      </c>
      <c r="E11859">
        <f>VLOOKUP(Чек_позиція!C11859,Товар!A:G,7,FALSE)</f>
        <v>228.26</v>
      </c>
      <c r="F11859">
        <f t="shared" si="185"/>
        <v>228.26</v>
      </c>
    </row>
    <row r="11860" spans="1:6">
      <c r="A11860" s="4">
        <v>11859</v>
      </c>
      <c r="B11860" s="5">
        <v>4</v>
      </c>
      <c r="C11860" s="6">
        <v>8095</v>
      </c>
      <c r="D11860" s="6">
        <v>4957</v>
      </c>
      <c r="E11860">
        <f>VLOOKUP(Чек_позиція!C11860,Товар!A:G,7,FALSE)</f>
        <v>949.39</v>
      </c>
      <c r="F11860">
        <f t="shared" si="185"/>
        <v>3797.56</v>
      </c>
    </row>
    <row r="11861" spans="1:6">
      <c r="A11861" s="4">
        <v>11860</v>
      </c>
      <c r="B11861" s="5">
        <v>3</v>
      </c>
      <c r="C11861" s="6">
        <v>9326</v>
      </c>
      <c r="D11861" s="6">
        <v>4958</v>
      </c>
      <c r="E11861">
        <f>VLOOKUP(Чек_позиція!C11861,Товар!A:G,7,FALSE)</f>
        <v>298.35000000000002</v>
      </c>
      <c r="F11861">
        <f t="shared" si="185"/>
        <v>895.05000000000007</v>
      </c>
    </row>
    <row r="11862" spans="1:6">
      <c r="A11862" s="4">
        <v>11861</v>
      </c>
      <c r="B11862" s="5">
        <v>4</v>
      </c>
      <c r="C11862" s="6">
        <v>409</v>
      </c>
      <c r="D11862" s="6">
        <v>4958</v>
      </c>
      <c r="E11862">
        <f>VLOOKUP(Чек_позиція!C11862,Товар!A:G,7,FALSE)</f>
        <v>370.64</v>
      </c>
      <c r="F11862">
        <f t="shared" si="185"/>
        <v>1482.56</v>
      </c>
    </row>
    <row r="11863" spans="1:6">
      <c r="A11863" s="4">
        <v>11862</v>
      </c>
      <c r="B11863" s="5">
        <v>1</v>
      </c>
      <c r="C11863" s="6">
        <v>2735</v>
      </c>
      <c r="D11863" s="6">
        <v>4958</v>
      </c>
      <c r="E11863">
        <f>VLOOKUP(Чек_позиція!C11863,Товар!A:G,7,FALSE)</f>
        <v>672.36</v>
      </c>
      <c r="F11863">
        <f t="shared" si="185"/>
        <v>672.36</v>
      </c>
    </row>
    <row r="11864" spans="1:6">
      <c r="A11864" s="4">
        <v>11863</v>
      </c>
      <c r="B11864" s="5">
        <v>2</v>
      </c>
      <c r="C11864" s="6">
        <v>5682</v>
      </c>
      <c r="D11864" s="6">
        <v>4959</v>
      </c>
      <c r="E11864">
        <f>VLOOKUP(Чек_позиція!C11864,Товар!A:G,7,FALSE)</f>
        <v>598.17999999999995</v>
      </c>
      <c r="F11864">
        <f t="shared" si="185"/>
        <v>1196.3599999999999</v>
      </c>
    </row>
    <row r="11865" spans="1:6">
      <c r="A11865" s="4">
        <v>11864</v>
      </c>
      <c r="B11865" s="5">
        <v>3</v>
      </c>
      <c r="C11865" s="6">
        <v>8499</v>
      </c>
      <c r="D11865" s="6">
        <v>4959</v>
      </c>
      <c r="E11865">
        <f>VLOOKUP(Чек_позиція!C11865,Товар!A:G,7,FALSE)</f>
        <v>448.43</v>
      </c>
      <c r="F11865">
        <f t="shared" si="185"/>
        <v>1345.29</v>
      </c>
    </row>
    <row r="11866" spans="1:6">
      <c r="A11866" s="4">
        <v>11865</v>
      </c>
      <c r="B11866" s="5">
        <v>4</v>
      </c>
      <c r="C11866" s="6">
        <v>2601</v>
      </c>
      <c r="D11866" s="6">
        <v>4960</v>
      </c>
      <c r="E11866">
        <f>VLOOKUP(Чек_позиція!C11866,Товар!A:G,7,FALSE)</f>
        <v>450.07</v>
      </c>
      <c r="F11866">
        <f t="shared" si="185"/>
        <v>1800.28</v>
      </c>
    </row>
    <row r="11867" spans="1:6">
      <c r="A11867" s="4">
        <v>11866</v>
      </c>
      <c r="B11867" s="5">
        <v>3</v>
      </c>
      <c r="C11867" s="6">
        <v>9512</v>
      </c>
      <c r="D11867" s="6">
        <v>4960</v>
      </c>
      <c r="E11867">
        <f>VLOOKUP(Чек_позиція!C11867,Товар!A:G,7,FALSE)</f>
        <v>606.17999999999995</v>
      </c>
      <c r="F11867">
        <f t="shared" si="185"/>
        <v>1818.54</v>
      </c>
    </row>
    <row r="11868" spans="1:6">
      <c r="A11868" s="4">
        <v>11867</v>
      </c>
      <c r="B11868" s="5">
        <v>2</v>
      </c>
      <c r="C11868" s="6">
        <v>2199</v>
      </c>
      <c r="D11868" s="6">
        <v>4961</v>
      </c>
      <c r="E11868">
        <f>VLOOKUP(Чек_позиція!C11868,Товар!A:G,7,FALSE)</f>
        <v>174.39</v>
      </c>
      <c r="F11868">
        <f t="shared" si="185"/>
        <v>348.78</v>
      </c>
    </row>
    <row r="11869" spans="1:6">
      <c r="A11869" s="4">
        <v>11868</v>
      </c>
      <c r="B11869" s="5">
        <v>3</v>
      </c>
      <c r="C11869" s="6">
        <v>1115</v>
      </c>
      <c r="D11869" s="6">
        <v>4962</v>
      </c>
      <c r="E11869">
        <f>VLOOKUP(Чек_позиція!C11869,Товар!A:G,7,FALSE)</f>
        <v>298.27</v>
      </c>
      <c r="F11869">
        <f t="shared" si="185"/>
        <v>894.81</v>
      </c>
    </row>
    <row r="11870" spans="1:6">
      <c r="A11870" s="4">
        <v>11869</v>
      </c>
      <c r="B11870" s="5">
        <v>3</v>
      </c>
      <c r="C11870" s="6">
        <v>8110</v>
      </c>
      <c r="D11870" s="6">
        <v>4962</v>
      </c>
      <c r="E11870">
        <f>VLOOKUP(Чек_позиція!C11870,Товар!A:G,7,FALSE)</f>
        <v>488.61</v>
      </c>
      <c r="F11870">
        <f t="shared" si="185"/>
        <v>1465.83</v>
      </c>
    </row>
    <row r="11871" spans="1:6">
      <c r="A11871" s="4">
        <v>11870</v>
      </c>
      <c r="B11871" s="5">
        <v>3</v>
      </c>
      <c r="C11871" s="6">
        <v>5620</v>
      </c>
      <c r="D11871" s="6">
        <v>4962</v>
      </c>
      <c r="E11871">
        <f>VLOOKUP(Чек_позиція!C11871,Товар!A:G,7,FALSE)</f>
        <v>623.92999999999995</v>
      </c>
      <c r="F11871">
        <f t="shared" si="185"/>
        <v>1871.79</v>
      </c>
    </row>
    <row r="11872" spans="1:6">
      <c r="A11872" s="4">
        <v>11871</v>
      </c>
      <c r="B11872" s="5">
        <v>2</v>
      </c>
      <c r="C11872" s="6">
        <v>6130</v>
      </c>
      <c r="D11872" s="6">
        <v>4963</v>
      </c>
      <c r="E11872">
        <f>VLOOKUP(Чек_позиція!C11872,Товар!A:G,7,FALSE)</f>
        <v>599.51</v>
      </c>
      <c r="F11872">
        <f t="shared" si="185"/>
        <v>1199.02</v>
      </c>
    </row>
    <row r="11873" spans="1:6">
      <c r="A11873" s="4">
        <v>11872</v>
      </c>
      <c r="B11873" s="5">
        <v>1</v>
      </c>
      <c r="C11873" s="6">
        <v>8346</v>
      </c>
      <c r="D11873" s="6">
        <v>4964</v>
      </c>
      <c r="E11873">
        <f>VLOOKUP(Чек_позиція!C11873,Товар!A:G,7,FALSE)</f>
        <v>299.02999999999997</v>
      </c>
      <c r="F11873">
        <f t="shared" si="185"/>
        <v>299.02999999999997</v>
      </c>
    </row>
    <row r="11874" spans="1:6">
      <c r="A11874" s="4">
        <v>11873</v>
      </c>
      <c r="B11874" s="5">
        <v>1</v>
      </c>
      <c r="C11874" s="6">
        <v>5103</v>
      </c>
      <c r="D11874" s="6">
        <v>4964</v>
      </c>
      <c r="E11874">
        <f>VLOOKUP(Чек_позиція!C11874,Товар!A:G,7,FALSE)</f>
        <v>570.59</v>
      </c>
      <c r="F11874">
        <f t="shared" si="185"/>
        <v>570.59</v>
      </c>
    </row>
    <row r="11875" spans="1:6">
      <c r="A11875" s="4">
        <v>11874</v>
      </c>
      <c r="B11875" s="5">
        <v>2</v>
      </c>
      <c r="C11875" s="6">
        <v>431</v>
      </c>
      <c r="D11875" s="6">
        <v>4964</v>
      </c>
      <c r="E11875">
        <f>VLOOKUP(Чек_позиція!C11875,Товар!A:G,7,FALSE)</f>
        <v>88.96</v>
      </c>
      <c r="F11875">
        <f t="shared" si="185"/>
        <v>177.92</v>
      </c>
    </row>
    <row r="11876" spans="1:6">
      <c r="A11876" s="4">
        <v>11875</v>
      </c>
      <c r="B11876" s="5">
        <v>1</v>
      </c>
      <c r="C11876" s="6">
        <v>9175</v>
      </c>
      <c r="D11876" s="6">
        <v>4965</v>
      </c>
      <c r="E11876">
        <f>VLOOKUP(Чек_позиція!C11876,Товар!A:G,7,FALSE)</f>
        <v>946.13</v>
      </c>
      <c r="F11876">
        <f t="shared" si="185"/>
        <v>946.13</v>
      </c>
    </row>
    <row r="11877" spans="1:6">
      <c r="A11877" s="4">
        <v>11876</v>
      </c>
      <c r="B11877" s="5">
        <v>3</v>
      </c>
      <c r="C11877" s="6">
        <v>8407</v>
      </c>
      <c r="D11877" s="6">
        <v>4965</v>
      </c>
      <c r="E11877">
        <f>VLOOKUP(Чек_позиція!C11877,Товар!A:G,7,FALSE)</f>
        <v>416.78</v>
      </c>
      <c r="F11877">
        <f t="shared" si="185"/>
        <v>1250.3399999999999</v>
      </c>
    </row>
    <row r="11878" spans="1:6">
      <c r="A11878" s="4">
        <v>11877</v>
      </c>
      <c r="B11878" s="5">
        <v>1</v>
      </c>
      <c r="C11878" s="6">
        <v>5502</v>
      </c>
      <c r="D11878" s="6">
        <v>4966</v>
      </c>
      <c r="E11878">
        <f>VLOOKUP(Чек_позиція!C11878,Товар!A:G,7,FALSE)</f>
        <v>260.60000000000002</v>
      </c>
      <c r="F11878">
        <f t="shared" si="185"/>
        <v>260.60000000000002</v>
      </c>
    </row>
    <row r="11879" spans="1:6">
      <c r="A11879" s="4">
        <v>11878</v>
      </c>
      <c r="B11879" s="5">
        <v>1</v>
      </c>
      <c r="C11879" s="6">
        <v>5050</v>
      </c>
      <c r="D11879" s="6">
        <v>4966</v>
      </c>
      <c r="E11879">
        <f>VLOOKUP(Чек_позиція!C11879,Товар!A:G,7,FALSE)</f>
        <v>370.66</v>
      </c>
      <c r="F11879">
        <f t="shared" si="185"/>
        <v>370.66</v>
      </c>
    </row>
    <row r="11880" spans="1:6">
      <c r="A11880" s="4">
        <v>11879</v>
      </c>
      <c r="B11880" s="5">
        <v>3</v>
      </c>
      <c r="C11880" s="6">
        <v>9640</v>
      </c>
      <c r="D11880" s="6">
        <v>4966</v>
      </c>
      <c r="E11880">
        <f>VLOOKUP(Чек_позиція!C11880,Товар!A:G,7,FALSE)</f>
        <v>876.26</v>
      </c>
      <c r="F11880">
        <f t="shared" si="185"/>
        <v>2628.7799999999997</v>
      </c>
    </row>
    <row r="11881" spans="1:6">
      <c r="A11881" s="4">
        <v>11880</v>
      </c>
      <c r="B11881" s="5">
        <v>1</v>
      </c>
      <c r="C11881" s="6">
        <v>604</v>
      </c>
      <c r="D11881" s="6">
        <v>4967</v>
      </c>
      <c r="E11881">
        <f>VLOOKUP(Чек_позиція!C11881,Товар!A:G,7,FALSE)</f>
        <v>531.34</v>
      </c>
      <c r="F11881">
        <f t="shared" si="185"/>
        <v>531.34</v>
      </c>
    </row>
    <row r="11882" spans="1:6">
      <c r="A11882" s="4">
        <v>11881</v>
      </c>
      <c r="B11882" s="5">
        <v>1</v>
      </c>
      <c r="C11882" s="6">
        <v>7966</v>
      </c>
      <c r="D11882" s="6">
        <v>4968</v>
      </c>
      <c r="E11882">
        <f>VLOOKUP(Чек_позиція!C11882,Товар!A:G,7,FALSE)</f>
        <v>196.25</v>
      </c>
      <c r="F11882">
        <f t="shared" si="185"/>
        <v>196.25</v>
      </c>
    </row>
    <row r="11883" spans="1:6">
      <c r="A11883" s="4">
        <v>11882</v>
      </c>
      <c r="B11883" s="5">
        <v>2</v>
      </c>
      <c r="C11883" s="6">
        <v>3917</v>
      </c>
      <c r="D11883" s="6">
        <v>4969</v>
      </c>
      <c r="E11883">
        <f>VLOOKUP(Чек_позиція!C11883,Товар!A:G,7,FALSE)</f>
        <v>306.23</v>
      </c>
      <c r="F11883">
        <f t="shared" si="185"/>
        <v>612.46</v>
      </c>
    </row>
    <row r="11884" spans="1:6">
      <c r="A11884" s="4">
        <v>11883</v>
      </c>
      <c r="B11884" s="5">
        <v>4</v>
      </c>
      <c r="C11884" s="6">
        <v>1897</v>
      </c>
      <c r="D11884" s="6">
        <v>4970</v>
      </c>
      <c r="E11884">
        <f>VLOOKUP(Чек_позиція!C11884,Товар!A:G,7,FALSE)</f>
        <v>494.71</v>
      </c>
      <c r="F11884">
        <f t="shared" si="185"/>
        <v>1978.84</v>
      </c>
    </row>
    <row r="11885" spans="1:6">
      <c r="A11885" s="4">
        <v>11884</v>
      </c>
      <c r="B11885" s="5">
        <v>1</v>
      </c>
      <c r="C11885" s="6">
        <v>2913</v>
      </c>
      <c r="D11885" s="6">
        <v>4970</v>
      </c>
      <c r="E11885">
        <f>VLOOKUP(Чек_позиція!C11885,Товар!A:G,7,FALSE)</f>
        <v>274.20999999999998</v>
      </c>
      <c r="F11885">
        <f t="shared" si="185"/>
        <v>274.20999999999998</v>
      </c>
    </row>
    <row r="11886" spans="1:6">
      <c r="A11886" s="4">
        <v>11885</v>
      </c>
      <c r="B11886" s="5">
        <v>2</v>
      </c>
      <c r="C11886" s="6">
        <v>3904</v>
      </c>
      <c r="D11886" s="6">
        <v>4970</v>
      </c>
      <c r="E11886">
        <f>VLOOKUP(Чек_позиція!C11886,Товар!A:G,7,FALSE)</f>
        <v>404.81</v>
      </c>
      <c r="F11886">
        <f t="shared" si="185"/>
        <v>809.62</v>
      </c>
    </row>
    <row r="11887" spans="1:6">
      <c r="A11887" s="4">
        <v>11886</v>
      </c>
      <c r="B11887" s="5">
        <v>1</v>
      </c>
      <c r="C11887" s="6">
        <v>1470</v>
      </c>
      <c r="D11887" s="6">
        <v>4970</v>
      </c>
      <c r="E11887">
        <f>VLOOKUP(Чек_позиція!C11887,Товар!A:G,7,FALSE)</f>
        <v>767.8</v>
      </c>
      <c r="F11887">
        <f t="shared" si="185"/>
        <v>767.8</v>
      </c>
    </row>
    <row r="11888" spans="1:6">
      <c r="A11888" s="4">
        <v>11887</v>
      </c>
      <c r="B11888" s="5">
        <v>1</v>
      </c>
      <c r="C11888" s="6">
        <v>9915</v>
      </c>
      <c r="D11888" s="6">
        <v>4970</v>
      </c>
      <c r="E11888">
        <f>VLOOKUP(Чек_позиція!C11888,Товар!A:G,7,FALSE)</f>
        <v>516.16999999999996</v>
      </c>
      <c r="F11888">
        <f t="shared" si="185"/>
        <v>516.16999999999996</v>
      </c>
    </row>
    <row r="11889" spans="1:6">
      <c r="A11889" s="4">
        <v>11888</v>
      </c>
      <c r="B11889" s="5">
        <v>2</v>
      </c>
      <c r="C11889" s="6">
        <v>4414</v>
      </c>
      <c r="D11889" s="6">
        <v>4971</v>
      </c>
      <c r="E11889">
        <f>VLOOKUP(Чек_позиція!C11889,Товар!A:G,7,FALSE)</f>
        <v>855.94</v>
      </c>
      <c r="F11889">
        <f t="shared" si="185"/>
        <v>1711.88</v>
      </c>
    </row>
    <row r="11890" spans="1:6">
      <c r="A11890" s="4">
        <v>11889</v>
      </c>
      <c r="B11890" s="5">
        <v>4</v>
      </c>
      <c r="C11890" s="6">
        <v>8776</v>
      </c>
      <c r="D11890" s="6">
        <v>4971</v>
      </c>
      <c r="E11890">
        <f>VLOOKUP(Чек_позиція!C11890,Товар!A:G,7,FALSE)</f>
        <v>363.71</v>
      </c>
      <c r="F11890">
        <f t="shared" si="185"/>
        <v>1454.84</v>
      </c>
    </row>
    <row r="11891" spans="1:6">
      <c r="A11891" s="4">
        <v>11890</v>
      </c>
      <c r="B11891" s="5">
        <v>2</v>
      </c>
      <c r="C11891" s="6">
        <v>4330</v>
      </c>
      <c r="D11891" s="6">
        <v>4972</v>
      </c>
      <c r="E11891">
        <f>VLOOKUP(Чек_позиція!C11891,Товар!A:G,7,FALSE)</f>
        <v>821.88</v>
      </c>
      <c r="F11891">
        <f t="shared" si="185"/>
        <v>1643.76</v>
      </c>
    </row>
    <row r="11892" spans="1:6">
      <c r="A11892" s="4">
        <v>11891</v>
      </c>
      <c r="B11892" s="5">
        <v>1</v>
      </c>
      <c r="C11892" s="6">
        <v>8833</v>
      </c>
      <c r="D11892" s="6">
        <v>4972</v>
      </c>
      <c r="E11892">
        <f>VLOOKUP(Чек_позиція!C11892,Товар!A:G,7,FALSE)</f>
        <v>304.45</v>
      </c>
      <c r="F11892">
        <f t="shared" si="185"/>
        <v>304.45</v>
      </c>
    </row>
    <row r="11893" spans="1:6">
      <c r="A11893" s="4">
        <v>11892</v>
      </c>
      <c r="B11893" s="5">
        <v>3</v>
      </c>
      <c r="C11893" s="6">
        <v>402</v>
      </c>
      <c r="D11893" s="6">
        <v>4972</v>
      </c>
      <c r="E11893">
        <f>VLOOKUP(Чек_позиція!C11893,Товар!A:G,7,FALSE)</f>
        <v>803.52</v>
      </c>
      <c r="F11893">
        <f t="shared" si="185"/>
        <v>2410.56</v>
      </c>
    </row>
    <row r="11894" spans="1:6">
      <c r="A11894" s="4">
        <v>11893</v>
      </c>
      <c r="B11894" s="5">
        <v>2</v>
      </c>
      <c r="C11894" s="6">
        <v>2347</v>
      </c>
      <c r="D11894" s="6">
        <v>4972</v>
      </c>
      <c r="E11894">
        <f>VLOOKUP(Чек_позиція!C11894,Товар!A:G,7,FALSE)</f>
        <v>148.93</v>
      </c>
      <c r="F11894">
        <f t="shared" si="185"/>
        <v>297.86</v>
      </c>
    </row>
    <row r="11895" spans="1:6">
      <c r="A11895" s="4">
        <v>11894</v>
      </c>
      <c r="B11895" s="5">
        <v>4</v>
      </c>
      <c r="C11895" s="6">
        <v>6776</v>
      </c>
      <c r="D11895" s="6">
        <v>4972</v>
      </c>
      <c r="E11895">
        <f>VLOOKUP(Чек_позиція!C11895,Товар!A:G,7,FALSE)</f>
        <v>641.47</v>
      </c>
      <c r="F11895">
        <f t="shared" si="185"/>
        <v>2565.88</v>
      </c>
    </row>
    <row r="11896" spans="1:6">
      <c r="A11896" s="4">
        <v>11895</v>
      </c>
      <c r="B11896" s="5">
        <v>4</v>
      </c>
      <c r="C11896" s="6">
        <v>4404</v>
      </c>
      <c r="D11896" s="6">
        <v>4973</v>
      </c>
      <c r="E11896">
        <f>VLOOKUP(Чек_позиція!C11896,Товар!A:G,7,FALSE)</f>
        <v>92.6</v>
      </c>
      <c r="F11896">
        <f t="shared" si="185"/>
        <v>370.4</v>
      </c>
    </row>
    <row r="11897" spans="1:6">
      <c r="A11897" s="4">
        <v>11896</v>
      </c>
      <c r="B11897" s="5">
        <v>2</v>
      </c>
      <c r="C11897" s="6">
        <v>759</v>
      </c>
      <c r="D11897" s="6">
        <v>4973</v>
      </c>
      <c r="E11897">
        <f>VLOOKUP(Чек_позиція!C11897,Товар!A:G,7,FALSE)</f>
        <v>73.56</v>
      </c>
      <c r="F11897">
        <f t="shared" si="185"/>
        <v>147.12</v>
      </c>
    </row>
    <row r="11898" spans="1:6">
      <c r="A11898" s="4">
        <v>11897</v>
      </c>
      <c r="B11898" s="5">
        <v>4</v>
      </c>
      <c r="C11898" s="6">
        <v>3201</v>
      </c>
      <c r="D11898" s="6">
        <v>4973</v>
      </c>
      <c r="E11898">
        <f>VLOOKUP(Чек_позиція!C11898,Товар!A:G,7,FALSE)</f>
        <v>736.22</v>
      </c>
      <c r="F11898">
        <f t="shared" si="185"/>
        <v>2944.88</v>
      </c>
    </row>
    <row r="11899" spans="1:6">
      <c r="A11899" s="4">
        <v>11898</v>
      </c>
      <c r="B11899" s="5">
        <v>3</v>
      </c>
      <c r="C11899" s="6">
        <v>7081</v>
      </c>
      <c r="D11899" s="6">
        <v>4973</v>
      </c>
      <c r="E11899">
        <f>VLOOKUP(Чек_позиція!C11899,Товар!A:G,7,FALSE)</f>
        <v>283</v>
      </c>
      <c r="F11899">
        <f t="shared" si="185"/>
        <v>849</v>
      </c>
    </row>
    <row r="11900" spans="1:6">
      <c r="A11900" s="4">
        <v>11899</v>
      </c>
      <c r="B11900" s="5">
        <v>4</v>
      </c>
      <c r="C11900" s="6">
        <v>2715</v>
      </c>
      <c r="D11900" s="6">
        <v>4973</v>
      </c>
      <c r="E11900">
        <f>VLOOKUP(Чек_позиція!C11900,Товар!A:G,7,FALSE)</f>
        <v>366.85</v>
      </c>
      <c r="F11900">
        <f t="shared" si="185"/>
        <v>1467.4</v>
      </c>
    </row>
    <row r="11901" spans="1:6">
      <c r="A11901" s="4">
        <v>11900</v>
      </c>
      <c r="B11901" s="5">
        <v>4</v>
      </c>
      <c r="C11901" s="6">
        <v>1254</v>
      </c>
      <c r="D11901" s="6">
        <v>4974</v>
      </c>
      <c r="E11901">
        <f>VLOOKUP(Чек_позиція!C11901,Товар!A:G,7,FALSE)</f>
        <v>868.91</v>
      </c>
      <c r="F11901">
        <f t="shared" si="185"/>
        <v>3475.64</v>
      </c>
    </row>
    <row r="11902" spans="1:6">
      <c r="A11902" s="4">
        <v>11901</v>
      </c>
      <c r="B11902" s="5">
        <v>4</v>
      </c>
      <c r="C11902" s="6">
        <v>5613</v>
      </c>
      <c r="D11902" s="6">
        <v>4974</v>
      </c>
      <c r="E11902">
        <f>VLOOKUP(Чек_позиція!C11902,Товар!A:G,7,FALSE)</f>
        <v>232.72</v>
      </c>
      <c r="F11902">
        <f t="shared" si="185"/>
        <v>930.88</v>
      </c>
    </row>
    <row r="11903" spans="1:6">
      <c r="A11903" s="4">
        <v>11902</v>
      </c>
      <c r="B11903" s="5">
        <v>2</v>
      </c>
      <c r="C11903" s="6">
        <v>1312</v>
      </c>
      <c r="D11903" s="6">
        <v>4974</v>
      </c>
      <c r="E11903">
        <f>VLOOKUP(Чек_позиція!C11903,Товар!A:G,7,FALSE)</f>
        <v>852.08</v>
      </c>
      <c r="F11903">
        <f t="shared" si="185"/>
        <v>1704.16</v>
      </c>
    </row>
    <row r="11904" spans="1:6">
      <c r="A11904" s="4">
        <v>11903</v>
      </c>
      <c r="B11904" s="5">
        <v>2</v>
      </c>
      <c r="C11904" s="6">
        <v>2615</v>
      </c>
      <c r="D11904" s="6">
        <v>4974</v>
      </c>
      <c r="E11904">
        <f>VLOOKUP(Чек_позиція!C11904,Товар!A:G,7,FALSE)</f>
        <v>673.76</v>
      </c>
      <c r="F11904">
        <f t="shared" si="185"/>
        <v>1347.52</v>
      </c>
    </row>
    <row r="11905" spans="1:6">
      <c r="A11905" s="4">
        <v>11904</v>
      </c>
      <c r="B11905" s="5">
        <v>2</v>
      </c>
      <c r="C11905" s="6">
        <v>981</v>
      </c>
      <c r="D11905" s="6">
        <v>4975</v>
      </c>
      <c r="E11905">
        <f>VLOOKUP(Чек_позиція!C11905,Товар!A:G,7,FALSE)</f>
        <v>184.33</v>
      </c>
      <c r="F11905">
        <f t="shared" si="185"/>
        <v>368.66</v>
      </c>
    </row>
    <row r="11906" spans="1:6">
      <c r="A11906" s="4">
        <v>11905</v>
      </c>
      <c r="B11906" s="5">
        <v>2</v>
      </c>
      <c r="C11906" s="6">
        <v>2550</v>
      </c>
      <c r="D11906" s="6">
        <v>4975</v>
      </c>
      <c r="E11906">
        <f>VLOOKUP(Чек_позиція!C11906,Товар!A:G,7,FALSE)</f>
        <v>445.92</v>
      </c>
      <c r="F11906">
        <f t="shared" si="185"/>
        <v>891.84</v>
      </c>
    </row>
    <row r="11907" spans="1:6">
      <c r="A11907" s="4">
        <v>11906</v>
      </c>
      <c r="B11907" s="5">
        <v>3</v>
      </c>
      <c r="C11907" s="6">
        <v>7308</v>
      </c>
      <c r="D11907" s="6">
        <v>4975</v>
      </c>
      <c r="E11907">
        <f>VLOOKUP(Чек_позиція!C11907,Товар!A:G,7,FALSE)</f>
        <v>629.22</v>
      </c>
      <c r="F11907">
        <f t="shared" ref="F11907:F11970" si="186">B11907*E11907</f>
        <v>1887.66</v>
      </c>
    </row>
    <row r="11908" spans="1:6">
      <c r="A11908" s="4">
        <v>11907</v>
      </c>
      <c r="B11908" s="5">
        <v>1</v>
      </c>
      <c r="C11908" s="6">
        <v>3023</v>
      </c>
      <c r="D11908" s="6">
        <v>4975</v>
      </c>
      <c r="E11908">
        <f>VLOOKUP(Чек_позиція!C11908,Товар!A:G,7,FALSE)</f>
        <v>456.62</v>
      </c>
      <c r="F11908">
        <f t="shared" si="186"/>
        <v>456.62</v>
      </c>
    </row>
    <row r="11909" spans="1:6">
      <c r="A11909" s="4">
        <v>11908</v>
      </c>
      <c r="B11909" s="5">
        <v>2</v>
      </c>
      <c r="C11909" s="6">
        <v>4984</v>
      </c>
      <c r="D11909" s="6">
        <v>4975</v>
      </c>
      <c r="E11909">
        <f>VLOOKUP(Чек_позиція!C11909,Товар!A:G,7,FALSE)</f>
        <v>573.47</v>
      </c>
      <c r="F11909">
        <f t="shared" si="186"/>
        <v>1146.94</v>
      </c>
    </row>
    <row r="11910" spans="1:6">
      <c r="A11910" s="4">
        <v>11909</v>
      </c>
      <c r="B11910" s="5">
        <v>3</v>
      </c>
      <c r="C11910" s="6">
        <v>4201</v>
      </c>
      <c r="D11910" s="6">
        <v>4976</v>
      </c>
      <c r="E11910">
        <f>VLOOKUP(Чек_позиція!C11910,Товар!A:G,7,FALSE)</f>
        <v>256.39</v>
      </c>
      <c r="F11910">
        <f t="shared" si="186"/>
        <v>769.17</v>
      </c>
    </row>
    <row r="11911" spans="1:6">
      <c r="A11911" s="4">
        <v>11910</v>
      </c>
      <c r="B11911" s="5">
        <v>1</v>
      </c>
      <c r="C11911" s="6">
        <v>6991</v>
      </c>
      <c r="D11911" s="6">
        <v>4976</v>
      </c>
      <c r="E11911">
        <f>VLOOKUP(Чек_позиція!C11911,Товар!A:G,7,FALSE)</f>
        <v>742.31</v>
      </c>
      <c r="F11911">
        <f t="shared" si="186"/>
        <v>742.31</v>
      </c>
    </row>
    <row r="11912" spans="1:6">
      <c r="A11912" s="4">
        <v>11911</v>
      </c>
      <c r="B11912" s="5">
        <v>4</v>
      </c>
      <c r="C11912" s="6">
        <v>1191</v>
      </c>
      <c r="D11912" s="6">
        <v>4977</v>
      </c>
      <c r="E11912">
        <f>VLOOKUP(Чек_позиція!C11912,Товар!A:G,7,FALSE)</f>
        <v>429.4</v>
      </c>
      <c r="F11912">
        <f t="shared" si="186"/>
        <v>1717.6</v>
      </c>
    </row>
    <row r="11913" spans="1:6">
      <c r="A11913" s="4">
        <v>11912</v>
      </c>
      <c r="B11913" s="5">
        <v>3</v>
      </c>
      <c r="C11913" s="6">
        <v>5971</v>
      </c>
      <c r="D11913" s="6">
        <v>4977</v>
      </c>
      <c r="E11913">
        <f>VLOOKUP(Чек_позиція!C11913,Товар!A:G,7,FALSE)</f>
        <v>572.16</v>
      </c>
      <c r="F11913">
        <f t="shared" si="186"/>
        <v>1716.48</v>
      </c>
    </row>
    <row r="11914" spans="1:6">
      <c r="A11914" s="4">
        <v>11913</v>
      </c>
      <c r="B11914" s="5">
        <v>4</v>
      </c>
      <c r="C11914" s="6">
        <v>6835</v>
      </c>
      <c r="D11914" s="6">
        <v>4977</v>
      </c>
      <c r="E11914">
        <f>VLOOKUP(Чек_позиція!C11914,Товар!A:G,7,FALSE)</f>
        <v>767.79</v>
      </c>
      <c r="F11914">
        <f t="shared" si="186"/>
        <v>3071.16</v>
      </c>
    </row>
    <row r="11915" spans="1:6">
      <c r="A11915" s="4">
        <v>11914</v>
      </c>
      <c r="B11915" s="5">
        <v>2</v>
      </c>
      <c r="C11915" s="6">
        <v>5905</v>
      </c>
      <c r="D11915" s="6">
        <v>4977</v>
      </c>
      <c r="E11915">
        <f>VLOOKUP(Чек_позиція!C11915,Товар!A:G,7,FALSE)</f>
        <v>623.62</v>
      </c>
      <c r="F11915">
        <f t="shared" si="186"/>
        <v>1247.24</v>
      </c>
    </row>
    <row r="11916" spans="1:6">
      <c r="A11916" s="4">
        <v>11915</v>
      </c>
      <c r="B11916" s="5">
        <v>1</v>
      </c>
      <c r="C11916" s="6">
        <v>4923</v>
      </c>
      <c r="D11916" s="6">
        <v>4978</v>
      </c>
      <c r="E11916">
        <f>VLOOKUP(Чек_позиція!C11916,Товар!A:G,7,FALSE)</f>
        <v>240.6</v>
      </c>
      <c r="F11916">
        <f t="shared" si="186"/>
        <v>240.6</v>
      </c>
    </row>
    <row r="11917" spans="1:6">
      <c r="A11917" s="4">
        <v>11916</v>
      </c>
      <c r="B11917" s="5">
        <v>1</v>
      </c>
      <c r="C11917" s="6">
        <v>9668</v>
      </c>
      <c r="D11917" s="6">
        <v>4978</v>
      </c>
      <c r="E11917">
        <f>VLOOKUP(Чек_позиція!C11917,Товар!A:G,7,FALSE)</f>
        <v>675.48</v>
      </c>
      <c r="F11917">
        <f t="shared" si="186"/>
        <v>675.48</v>
      </c>
    </row>
    <row r="11918" spans="1:6">
      <c r="A11918" s="4">
        <v>11917</v>
      </c>
      <c r="B11918" s="5">
        <v>4</v>
      </c>
      <c r="C11918" s="6">
        <v>5747</v>
      </c>
      <c r="D11918" s="6">
        <v>4978</v>
      </c>
      <c r="E11918">
        <f>VLOOKUP(Чек_позиція!C11918,Товар!A:G,7,FALSE)</f>
        <v>375.93</v>
      </c>
      <c r="F11918">
        <f t="shared" si="186"/>
        <v>1503.72</v>
      </c>
    </row>
    <row r="11919" spans="1:6">
      <c r="A11919" s="4">
        <v>11918</v>
      </c>
      <c r="B11919" s="5">
        <v>1</v>
      </c>
      <c r="C11919" s="6">
        <v>2255</v>
      </c>
      <c r="D11919" s="6">
        <v>4979</v>
      </c>
      <c r="E11919">
        <f>VLOOKUP(Чек_позиція!C11919,Товар!A:G,7,FALSE)</f>
        <v>301.77</v>
      </c>
      <c r="F11919">
        <f t="shared" si="186"/>
        <v>301.77</v>
      </c>
    </row>
    <row r="11920" spans="1:6">
      <c r="A11920" s="4">
        <v>11919</v>
      </c>
      <c r="B11920" s="5">
        <v>2</v>
      </c>
      <c r="C11920" s="6">
        <v>3056</v>
      </c>
      <c r="D11920" s="6">
        <v>4979</v>
      </c>
      <c r="E11920">
        <f>VLOOKUP(Чек_позиція!C11920,Товар!A:G,7,FALSE)</f>
        <v>280.29000000000002</v>
      </c>
      <c r="F11920">
        <f t="shared" si="186"/>
        <v>560.58000000000004</v>
      </c>
    </row>
    <row r="11921" spans="1:6">
      <c r="A11921" s="4">
        <v>11920</v>
      </c>
      <c r="B11921" s="5">
        <v>3</v>
      </c>
      <c r="C11921" s="6">
        <v>2840</v>
      </c>
      <c r="D11921" s="6">
        <v>4979</v>
      </c>
      <c r="E11921">
        <f>VLOOKUP(Чек_позиція!C11921,Товар!A:G,7,FALSE)</f>
        <v>320.98</v>
      </c>
      <c r="F11921">
        <f t="shared" si="186"/>
        <v>962.94</v>
      </c>
    </row>
    <row r="11922" spans="1:6">
      <c r="A11922" s="4">
        <v>11921</v>
      </c>
      <c r="B11922" s="5">
        <v>1</v>
      </c>
      <c r="C11922" s="6">
        <v>1268</v>
      </c>
      <c r="D11922" s="6">
        <v>4980</v>
      </c>
      <c r="E11922">
        <f>VLOOKUP(Чек_позиція!C11922,Товар!A:G,7,FALSE)</f>
        <v>913.33</v>
      </c>
      <c r="F11922">
        <f t="shared" si="186"/>
        <v>913.33</v>
      </c>
    </row>
    <row r="11923" spans="1:6">
      <c r="A11923" s="4">
        <v>11922</v>
      </c>
      <c r="B11923" s="5">
        <v>2</v>
      </c>
      <c r="C11923" s="6">
        <v>5871</v>
      </c>
      <c r="D11923" s="6">
        <v>4981</v>
      </c>
      <c r="E11923">
        <f>VLOOKUP(Чек_позиція!C11923,Товар!A:G,7,FALSE)</f>
        <v>505.15</v>
      </c>
      <c r="F11923">
        <f t="shared" si="186"/>
        <v>1010.3</v>
      </c>
    </row>
    <row r="11924" spans="1:6">
      <c r="A11924" s="4">
        <v>11923</v>
      </c>
      <c r="B11924" s="5">
        <v>3</v>
      </c>
      <c r="C11924" s="6">
        <v>4852</v>
      </c>
      <c r="D11924" s="6">
        <v>4981</v>
      </c>
      <c r="E11924">
        <f>VLOOKUP(Чек_позиція!C11924,Товар!A:G,7,FALSE)</f>
        <v>659.65</v>
      </c>
      <c r="F11924">
        <f t="shared" si="186"/>
        <v>1978.9499999999998</v>
      </c>
    </row>
    <row r="11925" spans="1:6">
      <c r="A11925" s="4">
        <v>11924</v>
      </c>
      <c r="B11925" s="5">
        <v>1</v>
      </c>
      <c r="C11925" s="6">
        <v>9404</v>
      </c>
      <c r="D11925" s="6">
        <v>4982</v>
      </c>
      <c r="E11925">
        <f>VLOOKUP(Чек_позиція!C11925,Товар!A:G,7,FALSE)</f>
        <v>834.9</v>
      </c>
      <c r="F11925">
        <f t="shared" si="186"/>
        <v>834.9</v>
      </c>
    </row>
    <row r="11926" spans="1:6">
      <c r="A11926" s="4">
        <v>11925</v>
      </c>
      <c r="B11926" s="5">
        <v>2</v>
      </c>
      <c r="C11926" s="6">
        <v>2069</v>
      </c>
      <c r="D11926" s="6">
        <v>4982</v>
      </c>
      <c r="E11926">
        <f>VLOOKUP(Чек_позиція!C11926,Товар!A:G,7,FALSE)</f>
        <v>171.36</v>
      </c>
      <c r="F11926">
        <f t="shared" si="186"/>
        <v>342.72</v>
      </c>
    </row>
    <row r="11927" spans="1:6">
      <c r="A11927" s="4">
        <v>11926</v>
      </c>
      <c r="B11927" s="5">
        <v>2</v>
      </c>
      <c r="C11927" s="6">
        <v>5038</v>
      </c>
      <c r="D11927" s="6">
        <v>4982</v>
      </c>
      <c r="E11927">
        <f>VLOOKUP(Чек_позиція!C11927,Товар!A:G,7,FALSE)</f>
        <v>80.88</v>
      </c>
      <c r="F11927">
        <f t="shared" si="186"/>
        <v>161.76</v>
      </c>
    </row>
    <row r="11928" spans="1:6">
      <c r="A11928" s="4">
        <v>11927</v>
      </c>
      <c r="B11928" s="5">
        <v>4</v>
      </c>
      <c r="C11928" s="6">
        <v>8806</v>
      </c>
      <c r="D11928" s="6">
        <v>4982</v>
      </c>
      <c r="E11928">
        <f>VLOOKUP(Чек_позиція!C11928,Товар!A:G,7,FALSE)</f>
        <v>705.87</v>
      </c>
      <c r="F11928">
        <f t="shared" si="186"/>
        <v>2823.48</v>
      </c>
    </row>
    <row r="11929" spans="1:6">
      <c r="A11929" s="4">
        <v>11928</v>
      </c>
      <c r="B11929" s="5">
        <v>1</v>
      </c>
      <c r="C11929" s="6">
        <v>4293</v>
      </c>
      <c r="D11929" s="6">
        <v>4983</v>
      </c>
      <c r="E11929">
        <f>VLOOKUP(Чек_позиція!C11929,Товар!A:G,7,FALSE)</f>
        <v>849.53</v>
      </c>
      <c r="F11929">
        <f t="shared" si="186"/>
        <v>849.53</v>
      </c>
    </row>
    <row r="11930" spans="1:6">
      <c r="A11930" s="4">
        <v>11929</v>
      </c>
      <c r="B11930" s="5">
        <v>2</v>
      </c>
      <c r="C11930" s="6">
        <v>3231</v>
      </c>
      <c r="D11930" s="6">
        <v>4983</v>
      </c>
      <c r="E11930">
        <f>VLOOKUP(Чек_позиція!C11930,Товар!A:G,7,FALSE)</f>
        <v>490.86</v>
      </c>
      <c r="F11930">
        <f t="shared" si="186"/>
        <v>981.72</v>
      </c>
    </row>
    <row r="11931" spans="1:6">
      <c r="A11931" s="4">
        <v>11930</v>
      </c>
      <c r="B11931" s="5">
        <v>2</v>
      </c>
      <c r="C11931" s="6">
        <v>6638</v>
      </c>
      <c r="D11931" s="6">
        <v>4983</v>
      </c>
      <c r="E11931">
        <f>VLOOKUP(Чек_позиція!C11931,Товар!A:G,7,FALSE)</f>
        <v>141.51</v>
      </c>
      <c r="F11931">
        <f t="shared" si="186"/>
        <v>283.02</v>
      </c>
    </row>
    <row r="11932" spans="1:6">
      <c r="A11932" s="4">
        <v>11931</v>
      </c>
      <c r="B11932" s="5">
        <v>4</v>
      </c>
      <c r="C11932" s="6">
        <v>7387</v>
      </c>
      <c r="D11932" s="6">
        <v>4983</v>
      </c>
      <c r="E11932">
        <f>VLOOKUP(Чек_позиція!C11932,Товар!A:G,7,FALSE)</f>
        <v>412.66</v>
      </c>
      <c r="F11932">
        <f t="shared" si="186"/>
        <v>1650.64</v>
      </c>
    </row>
    <row r="11933" spans="1:6">
      <c r="A11933" s="4">
        <v>11932</v>
      </c>
      <c r="B11933" s="5">
        <v>4</v>
      </c>
      <c r="C11933" s="6">
        <v>6883</v>
      </c>
      <c r="D11933" s="6">
        <v>4983</v>
      </c>
      <c r="E11933">
        <f>VLOOKUP(Чек_позиція!C11933,Товар!A:G,7,FALSE)</f>
        <v>479.78</v>
      </c>
      <c r="F11933">
        <f t="shared" si="186"/>
        <v>1919.12</v>
      </c>
    </row>
    <row r="11934" spans="1:6">
      <c r="A11934" s="4">
        <v>11933</v>
      </c>
      <c r="B11934" s="5">
        <v>2</v>
      </c>
      <c r="C11934" s="6">
        <v>2552</v>
      </c>
      <c r="D11934" s="6">
        <v>4984</v>
      </c>
      <c r="E11934">
        <f>VLOOKUP(Чек_позиція!C11934,Товар!A:G,7,FALSE)</f>
        <v>413.78</v>
      </c>
      <c r="F11934">
        <f t="shared" si="186"/>
        <v>827.56</v>
      </c>
    </row>
    <row r="11935" spans="1:6">
      <c r="A11935" s="4">
        <v>11934</v>
      </c>
      <c r="B11935" s="5">
        <v>1</v>
      </c>
      <c r="C11935" s="6">
        <v>2652</v>
      </c>
      <c r="D11935" s="6">
        <v>4984</v>
      </c>
      <c r="E11935">
        <f>VLOOKUP(Чек_позиція!C11935,Товар!A:G,7,FALSE)</f>
        <v>123.75</v>
      </c>
      <c r="F11935">
        <f t="shared" si="186"/>
        <v>123.75</v>
      </c>
    </row>
    <row r="11936" spans="1:6">
      <c r="A11936" s="4">
        <v>11935</v>
      </c>
      <c r="B11936" s="5">
        <v>1</v>
      </c>
      <c r="C11936" s="6">
        <v>955</v>
      </c>
      <c r="D11936" s="6">
        <v>4985</v>
      </c>
      <c r="E11936">
        <f>VLOOKUP(Чек_позиція!C11936,Товар!A:G,7,FALSE)</f>
        <v>861.64</v>
      </c>
      <c r="F11936">
        <f t="shared" si="186"/>
        <v>861.64</v>
      </c>
    </row>
    <row r="11937" spans="1:6">
      <c r="A11937" s="4">
        <v>11936</v>
      </c>
      <c r="B11937" s="5">
        <v>1</v>
      </c>
      <c r="C11937" s="6">
        <v>1508</v>
      </c>
      <c r="D11937" s="6">
        <v>4985</v>
      </c>
      <c r="E11937">
        <f>VLOOKUP(Чек_позиція!C11937,Товар!A:G,7,FALSE)</f>
        <v>591.95000000000005</v>
      </c>
      <c r="F11937">
        <f t="shared" si="186"/>
        <v>591.95000000000005</v>
      </c>
    </row>
    <row r="11938" spans="1:6">
      <c r="A11938" s="4">
        <v>11937</v>
      </c>
      <c r="B11938" s="5">
        <v>1</v>
      </c>
      <c r="C11938" s="6">
        <v>9861</v>
      </c>
      <c r="D11938" s="6">
        <v>4985</v>
      </c>
      <c r="E11938">
        <f>VLOOKUP(Чек_позиція!C11938,Товар!A:G,7,FALSE)</f>
        <v>258.01</v>
      </c>
      <c r="F11938">
        <f t="shared" si="186"/>
        <v>258.01</v>
      </c>
    </row>
    <row r="11939" spans="1:6">
      <c r="A11939" s="4">
        <v>11938</v>
      </c>
      <c r="B11939" s="5">
        <v>2</v>
      </c>
      <c r="C11939" s="6">
        <v>5996</v>
      </c>
      <c r="D11939" s="6">
        <v>4985</v>
      </c>
      <c r="E11939">
        <f>VLOOKUP(Чек_позиція!C11939,Товар!A:G,7,FALSE)</f>
        <v>424.05</v>
      </c>
      <c r="F11939">
        <f t="shared" si="186"/>
        <v>848.1</v>
      </c>
    </row>
    <row r="11940" spans="1:6">
      <c r="A11940" s="4">
        <v>11939</v>
      </c>
      <c r="B11940" s="5">
        <v>3</v>
      </c>
      <c r="C11940" s="6">
        <v>1542</v>
      </c>
      <c r="D11940" s="6">
        <v>4985</v>
      </c>
      <c r="E11940">
        <f>VLOOKUP(Чек_позиція!C11940,Товар!A:G,7,FALSE)</f>
        <v>868.15</v>
      </c>
      <c r="F11940">
        <f t="shared" si="186"/>
        <v>2604.4499999999998</v>
      </c>
    </row>
    <row r="11941" spans="1:6">
      <c r="A11941" s="4">
        <v>11940</v>
      </c>
      <c r="B11941" s="5">
        <v>4</v>
      </c>
      <c r="C11941" s="6">
        <v>5802</v>
      </c>
      <c r="D11941" s="6">
        <v>4986</v>
      </c>
      <c r="E11941">
        <f>VLOOKUP(Чек_позиція!C11941,Товар!A:G,7,FALSE)</f>
        <v>833.44</v>
      </c>
      <c r="F11941">
        <f t="shared" si="186"/>
        <v>3333.76</v>
      </c>
    </row>
    <row r="11942" spans="1:6">
      <c r="A11942" s="4">
        <v>11941</v>
      </c>
      <c r="B11942" s="5">
        <v>2</v>
      </c>
      <c r="C11942" s="6">
        <v>189</v>
      </c>
      <c r="D11942" s="6">
        <v>4986</v>
      </c>
      <c r="E11942">
        <f>VLOOKUP(Чек_позиція!C11942,Товар!A:G,7,FALSE)</f>
        <v>766.23</v>
      </c>
      <c r="F11942">
        <f t="shared" si="186"/>
        <v>1532.46</v>
      </c>
    </row>
    <row r="11943" spans="1:6">
      <c r="A11943" s="4">
        <v>11942</v>
      </c>
      <c r="B11943" s="5">
        <v>1</v>
      </c>
      <c r="C11943" s="6">
        <v>6819</v>
      </c>
      <c r="D11943" s="6">
        <v>4986</v>
      </c>
      <c r="E11943">
        <f>VLOOKUP(Чек_позиція!C11943,Товар!A:G,7,FALSE)</f>
        <v>249.17</v>
      </c>
      <c r="F11943">
        <f t="shared" si="186"/>
        <v>249.17</v>
      </c>
    </row>
    <row r="11944" spans="1:6">
      <c r="A11944" s="4">
        <v>11943</v>
      </c>
      <c r="B11944" s="5">
        <v>2</v>
      </c>
      <c r="C11944" s="6">
        <v>8716</v>
      </c>
      <c r="D11944" s="6">
        <v>4987</v>
      </c>
      <c r="E11944">
        <f>VLOOKUP(Чек_позиція!C11944,Товар!A:G,7,FALSE)</f>
        <v>771.55</v>
      </c>
      <c r="F11944">
        <f t="shared" si="186"/>
        <v>1543.1</v>
      </c>
    </row>
    <row r="11945" spans="1:6">
      <c r="A11945" s="4">
        <v>11944</v>
      </c>
      <c r="B11945" s="5">
        <v>2</v>
      </c>
      <c r="C11945" s="6">
        <v>8690</v>
      </c>
      <c r="D11945" s="6">
        <v>4987</v>
      </c>
      <c r="E11945">
        <f>VLOOKUP(Чек_позиція!C11945,Товар!A:G,7,FALSE)</f>
        <v>153.85</v>
      </c>
      <c r="F11945">
        <f t="shared" si="186"/>
        <v>307.7</v>
      </c>
    </row>
    <row r="11946" spans="1:6">
      <c r="A11946" s="4">
        <v>11945</v>
      </c>
      <c r="B11946" s="5">
        <v>1</v>
      </c>
      <c r="C11946" s="6">
        <v>441</v>
      </c>
      <c r="D11946" s="6">
        <v>4987</v>
      </c>
      <c r="E11946">
        <f>VLOOKUP(Чек_позиція!C11946,Товар!A:G,7,FALSE)</f>
        <v>648.73</v>
      </c>
      <c r="F11946">
        <f t="shared" si="186"/>
        <v>648.73</v>
      </c>
    </row>
    <row r="11947" spans="1:6">
      <c r="A11947" s="4">
        <v>11946</v>
      </c>
      <c r="B11947" s="5">
        <v>3</v>
      </c>
      <c r="C11947" s="6">
        <v>7580</v>
      </c>
      <c r="D11947" s="6">
        <v>4988</v>
      </c>
      <c r="E11947">
        <f>VLOOKUP(Чек_позиція!C11947,Товар!A:G,7,FALSE)</f>
        <v>677.74</v>
      </c>
      <c r="F11947">
        <f t="shared" si="186"/>
        <v>2033.22</v>
      </c>
    </row>
    <row r="11948" spans="1:6">
      <c r="A11948" s="4">
        <v>11947</v>
      </c>
      <c r="B11948" s="5">
        <v>3</v>
      </c>
      <c r="C11948" s="6">
        <v>8932</v>
      </c>
      <c r="D11948" s="6">
        <v>4988</v>
      </c>
      <c r="E11948">
        <f>VLOOKUP(Чек_позиція!C11948,Товар!A:G,7,FALSE)</f>
        <v>190.56</v>
      </c>
      <c r="F11948">
        <f t="shared" si="186"/>
        <v>571.68000000000006</v>
      </c>
    </row>
    <row r="11949" spans="1:6">
      <c r="A11949" s="4">
        <v>11948</v>
      </c>
      <c r="B11949" s="5">
        <v>3</v>
      </c>
      <c r="C11949" s="6">
        <v>959</v>
      </c>
      <c r="D11949" s="6">
        <v>4988</v>
      </c>
      <c r="E11949">
        <f>VLOOKUP(Чек_позиція!C11949,Товар!A:G,7,FALSE)</f>
        <v>81.19</v>
      </c>
      <c r="F11949">
        <f t="shared" si="186"/>
        <v>243.57</v>
      </c>
    </row>
    <row r="11950" spans="1:6">
      <c r="A11950" s="4">
        <v>11949</v>
      </c>
      <c r="B11950" s="5">
        <v>1</v>
      </c>
      <c r="C11950" s="6">
        <v>2748</v>
      </c>
      <c r="D11950" s="6">
        <v>4988</v>
      </c>
      <c r="E11950">
        <f>VLOOKUP(Чек_позиція!C11950,Товар!A:G,7,FALSE)</f>
        <v>293.66000000000003</v>
      </c>
      <c r="F11950">
        <f t="shared" si="186"/>
        <v>293.66000000000003</v>
      </c>
    </row>
    <row r="11951" spans="1:6">
      <c r="A11951" s="4">
        <v>11950</v>
      </c>
      <c r="B11951" s="5">
        <v>3</v>
      </c>
      <c r="C11951" s="6">
        <v>5666</v>
      </c>
      <c r="D11951" s="6">
        <v>4989</v>
      </c>
      <c r="E11951">
        <f>VLOOKUP(Чек_позиція!C11951,Товар!A:G,7,FALSE)</f>
        <v>731.24</v>
      </c>
      <c r="F11951">
        <f t="shared" si="186"/>
        <v>2193.7200000000003</v>
      </c>
    </row>
    <row r="11952" spans="1:6">
      <c r="A11952" s="4">
        <v>11951</v>
      </c>
      <c r="B11952" s="5">
        <v>4</v>
      </c>
      <c r="C11952" s="6">
        <v>3361</v>
      </c>
      <c r="D11952" s="6">
        <v>4989</v>
      </c>
      <c r="E11952">
        <f>VLOOKUP(Чек_позиція!C11952,Товар!A:G,7,FALSE)</f>
        <v>285.08</v>
      </c>
      <c r="F11952">
        <f t="shared" si="186"/>
        <v>1140.32</v>
      </c>
    </row>
    <row r="11953" spans="1:6">
      <c r="A11953" s="4">
        <v>11952</v>
      </c>
      <c r="B11953" s="5">
        <v>3</v>
      </c>
      <c r="C11953" s="6">
        <v>4991</v>
      </c>
      <c r="D11953" s="6">
        <v>4990</v>
      </c>
      <c r="E11953">
        <f>VLOOKUP(Чек_позиція!C11953,Товар!A:G,7,FALSE)</f>
        <v>115.68</v>
      </c>
      <c r="F11953">
        <f t="shared" si="186"/>
        <v>347.04</v>
      </c>
    </row>
    <row r="11954" spans="1:6">
      <c r="A11954" s="4">
        <v>11953</v>
      </c>
      <c r="B11954" s="5">
        <v>2</v>
      </c>
      <c r="C11954" s="6">
        <v>7369</v>
      </c>
      <c r="D11954" s="6">
        <v>4991</v>
      </c>
      <c r="E11954">
        <f>VLOOKUP(Чек_позиція!C11954,Товар!A:G,7,FALSE)</f>
        <v>617.38</v>
      </c>
      <c r="F11954">
        <f t="shared" si="186"/>
        <v>1234.76</v>
      </c>
    </row>
    <row r="11955" spans="1:6">
      <c r="A11955" s="4">
        <v>11954</v>
      </c>
      <c r="B11955" s="5">
        <v>1</v>
      </c>
      <c r="C11955" s="6">
        <v>3031</v>
      </c>
      <c r="D11955" s="6">
        <v>4991</v>
      </c>
      <c r="E11955">
        <f>VLOOKUP(Чек_позиція!C11955,Товар!A:G,7,FALSE)</f>
        <v>520.63</v>
      </c>
      <c r="F11955">
        <f t="shared" si="186"/>
        <v>520.63</v>
      </c>
    </row>
    <row r="11956" spans="1:6">
      <c r="A11956" s="4">
        <v>11955</v>
      </c>
      <c r="B11956" s="5">
        <v>2</v>
      </c>
      <c r="C11956" s="6">
        <v>3243</v>
      </c>
      <c r="D11956" s="6">
        <v>4991</v>
      </c>
      <c r="E11956">
        <f>VLOOKUP(Чек_позиція!C11956,Товар!A:G,7,FALSE)</f>
        <v>626.51</v>
      </c>
      <c r="F11956">
        <f t="shared" si="186"/>
        <v>1253.02</v>
      </c>
    </row>
    <row r="11957" spans="1:6">
      <c r="A11957" s="4">
        <v>11956</v>
      </c>
      <c r="B11957" s="5">
        <v>1</v>
      </c>
      <c r="C11957" s="6">
        <v>9897</v>
      </c>
      <c r="D11957" s="6">
        <v>4991</v>
      </c>
      <c r="E11957">
        <f>VLOOKUP(Чек_позиція!C11957,Товар!A:G,7,FALSE)</f>
        <v>668.41</v>
      </c>
      <c r="F11957">
        <f t="shared" si="186"/>
        <v>668.41</v>
      </c>
    </row>
    <row r="11958" spans="1:6">
      <c r="A11958" s="4">
        <v>11957</v>
      </c>
      <c r="B11958" s="5">
        <v>1</v>
      </c>
      <c r="C11958" s="6">
        <v>7441</v>
      </c>
      <c r="D11958" s="6">
        <v>4992</v>
      </c>
      <c r="E11958">
        <f>VLOOKUP(Чек_позиція!C11958,Товар!A:G,7,FALSE)</f>
        <v>804.88</v>
      </c>
      <c r="F11958">
        <f t="shared" si="186"/>
        <v>804.88</v>
      </c>
    </row>
    <row r="11959" spans="1:6">
      <c r="A11959" s="4">
        <v>11958</v>
      </c>
      <c r="B11959" s="5">
        <v>3</v>
      </c>
      <c r="C11959" s="6">
        <v>4984</v>
      </c>
      <c r="D11959" s="6">
        <v>4992</v>
      </c>
      <c r="E11959">
        <f>VLOOKUP(Чек_позиція!C11959,Товар!A:G,7,FALSE)</f>
        <v>573.47</v>
      </c>
      <c r="F11959">
        <f t="shared" si="186"/>
        <v>1720.41</v>
      </c>
    </row>
    <row r="11960" spans="1:6">
      <c r="A11960" s="4">
        <v>11959</v>
      </c>
      <c r="B11960" s="5">
        <v>4</v>
      </c>
      <c r="C11960" s="6">
        <v>6658</v>
      </c>
      <c r="D11960" s="6">
        <v>4992</v>
      </c>
      <c r="E11960">
        <f>VLOOKUP(Чек_позиція!C11960,Товар!A:G,7,FALSE)</f>
        <v>83.82</v>
      </c>
      <c r="F11960">
        <f t="shared" si="186"/>
        <v>335.28</v>
      </c>
    </row>
    <row r="11961" spans="1:6">
      <c r="A11961" s="4">
        <v>11960</v>
      </c>
      <c r="B11961" s="5">
        <v>3</v>
      </c>
      <c r="C11961" s="6">
        <v>6178</v>
      </c>
      <c r="D11961" s="6">
        <v>4993</v>
      </c>
      <c r="E11961">
        <f>VLOOKUP(Чек_позиція!C11961,Товар!A:G,7,FALSE)</f>
        <v>521.84</v>
      </c>
      <c r="F11961">
        <f t="shared" si="186"/>
        <v>1565.52</v>
      </c>
    </row>
    <row r="11962" spans="1:6">
      <c r="A11962" s="4">
        <v>11961</v>
      </c>
      <c r="B11962" s="5">
        <v>4</v>
      </c>
      <c r="C11962" s="6">
        <v>3606</v>
      </c>
      <c r="D11962" s="6">
        <v>4994</v>
      </c>
      <c r="E11962">
        <f>VLOOKUP(Чек_позиція!C11962,Товар!A:G,7,FALSE)</f>
        <v>236.86</v>
      </c>
      <c r="F11962">
        <f t="shared" si="186"/>
        <v>947.44</v>
      </c>
    </row>
    <row r="11963" spans="1:6">
      <c r="A11963" s="4">
        <v>11962</v>
      </c>
      <c r="B11963" s="5">
        <v>3</v>
      </c>
      <c r="C11963" s="6">
        <v>1189</v>
      </c>
      <c r="D11963" s="6">
        <v>4994</v>
      </c>
      <c r="E11963">
        <f>VLOOKUP(Чек_позиція!C11963,Товар!A:G,7,FALSE)</f>
        <v>911.37</v>
      </c>
      <c r="F11963">
        <f t="shared" si="186"/>
        <v>2734.11</v>
      </c>
    </row>
    <row r="11964" spans="1:6">
      <c r="A11964" s="4">
        <v>11963</v>
      </c>
      <c r="B11964" s="5">
        <v>2</v>
      </c>
      <c r="C11964" s="6">
        <v>2496</v>
      </c>
      <c r="D11964" s="6">
        <v>4994</v>
      </c>
      <c r="E11964">
        <f>VLOOKUP(Чек_позиція!C11964,Товар!A:G,7,FALSE)</f>
        <v>331.87</v>
      </c>
      <c r="F11964">
        <f t="shared" si="186"/>
        <v>663.74</v>
      </c>
    </row>
    <row r="11965" spans="1:6">
      <c r="A11965" s="4">
        <v>11964</v>
      </c>
      <c r="B11965" s="5">
        <v>3</v>
      </c>
      <c r="C11965" s="6">
        <v>8215</v>
      </c>
      <c r="D11965" s="6">
        <v>4994</v>
      </c>
      <c r="E11965">
        <f>VLOOKUP(Чек_позиція!C11965,Товар!A:G,7,FALSE)</f>
        <v>668.74</v>
      </c>
      <c r="F11965">
        <f t="shared" si="186"/>
        <v>2006.22</v>
      </c>
    </row>
    <row r="11966" spans="1:6">
      <c r="A11966" s="4">
        <v>11965</v>
      </c>
      <c r="B11966" s="5">
        <v>3</v>
      </c>
      <c r="C11966" s="6">
        <v>1350</v>
      </c>
      <c r="D11966" s="6">
        <v>4995</v>
      </c>
      <c r="E11966">
        <f>VLOOKUP(Чек_позиція!C11966,Товар!A:G,7,FALSE)</f>
        <v>461.43</v>
      </c>
      <c r="F11966">
        <f t="shared" si="186"/>
        <v>1384.29</v>
      </c>
    </row>
    <row r="11967" spans="1:6">
      <c r="A11967" s="4">
        <v>11966</v>
      </c>
      <c r="B11967" s="5">
        <v>1</v>
      </c>
      <c r="C11967" s="6">
        <v>5483</v>
      </c>
      <c r="D11967" s="6">
        <v>4995</v>
      </c>
      <c r="E11967">
        <f>VLOOKUP(Чек_позиція!C11967,Товар!A:G,7,FALSE)</f>
        <v>705.93</v>
      </c>
      <c r="F11967">
        <f t="shared" si="186"/>
        <v>705.93</v>
      </c>
    </row>
    <row r="11968" spans="1:6">
      <c r="A11968" s="4">
        <v>11967</v>
      </c>
      <c r="B11968" s="5">
        <v>1</v>
      </c>
      <c r="C11968" s="6">
        <v>4864</v>
      </c>
      <c r="D11968" s="6">
        <v>4996</v>
      </c>
      <c r="E11968">
        <f>VLOOKUP(Чек_позиція!C11968,Товар!A:G,7,FALSE)</f>
        <v>661.44</v>
      </c>
      <c r="F11968">
        <f t="shared" si="186"/>
        <v>661.44</v>
      </c>
    </row>
    <row r="11969" spans="1:6">
      <c r="A11969" s="4">
        <v>11968</v>
      </c>
      <c r="B11969" s="5">
        <v>2</v>
      </c>
      <c r="C11969" s="6">
        <v>3441</v>
      </c>
      <c r="D11969" s="6">
        <v>4996</v>
      </c>
      <c r="E11969">
        <f>VLOOKUP(Чек_позиція!C11969,Товар!A:G,7,FALSE)</f>
        <v>773</v>
      </c>
      <c r="F11969">
        <f t="shared" si="186"/>
        <v>1546</v>
      </c>
    </row>
    <row r="11970" spans="1:6">
      <c r="A11970" s="4">
        <v>11969</v>
      </c>
      <c r="B11970" s="5">
        <v>3</v>
      </c>
      <c r="C11970" s="6">
        <v>6195</v>
      </c>
      <c r="D11970" s="6">
        <v>4997</v>
      </c>
      <c r="E11970">
        <f>VLOOKUP(Чек_позиція!C11970,Товар!A:G,7,FALSE)</f>
        <v>653.11</v>
      </c>
      <c r="F11970">
        <f t="shared" si="186"/>
        <v>1959.33</v>
      </c>
    </row>
    <row r="11971" spans="1:6">
      <c r="A11971" s="4">
        <v>11970</v>
      </c>
      <c r="B11971" s="5">
        <v>1</v>
      </c>
      <c r="C11971" s="6">
        <v>8502</v>
      </c>
      <c r="D11971" s="6">
        <v>4997</v>
      </c>
      <c r="E11971">
        <f>VLOOKUP(Чек_позиція!C11971,Товар!A:G,7,FALSE)</f>
        <v>929.35</v>
      </c>
      <c r="F11971">
        <f t="shared" ref="F11971:F12034" si="187">B11971*E11971</f>
        <v>929.35</v>
      </c>
    </row>
    <row r="11972" spans="1:6">
      <c r="A11972" s="4">
        <v>11971</v>
      </c>
      <c r="B11972" s="5">
        <v>3</v>
      </c>
      <c r="C11972" s="6">
        <v>3929</v>
      </c>
      <c r="D11972" s="6">
        <v>4997</v>
      </c>
      <c r="E11972">
        <f>VLOOKUP(Чек_позиція!C11972,Товар!A:G,7,FALSE)</f>
        <v>876.98</v>
      </c>
      <c r="F11972">
        <f t="shared" si="187"/>
        <v>2630.94</v>
      </c>
    </row>
    <row r="11973" spans="1:6">
      <c r="A11973" s="4">
        <v>11972</v>
      </c>
      <c r="B11973" s="5">
        <v>2</v>
      </c>
      <c r="C11973" s="6">
        <v>1983</v>
      </c>
      <c r="D11973" s="6">
        <v>4997</v>
      </c>
      <c r="E11973">
        <f>VLOOKUP(Чек_позиція!C11973,Товар!A:G,7,FALSE)</f>
        <v>85.5</v>
      </c>
      <c r="F11973">
        <f t="shared" si="187"/>
        <v>171</v>
      </c>
    </row>
    <row r="11974" spans="1:6">
      <c r="A11974" s="4">
        <v>11973</v>
      </c>
      <c r="B11974" s="5">
        <v>1</v>
      </c>
      <c r="C11974" s="6">
        <v>8249</v>
      </c>
      <c r="D11974" s="6">
        <v>4997</v>
      </c>
      <c r="E11974">
        <f>VLOOKUP(Чек_позиція!C11974,Товар!A:G,7,FALSE)</f>
        <v>160.77000000000001</v>
      </c>
      <c r="F11974">
        <f t="shared" si="187"/>
        <v>160.77000000000001</v>
      </c>
    </row>
    <row r="11975" spans="1:6">
      <c r="A11975" s="4">
        <v>11974</v>
      </c>
      <c r="B11975" s="5">
        <v>3</v>
      </c>
      <c r="C11975" s="6">
        <v>8520</v>
      </c>
      <c r="D11975" s="6">
        <v>4998</v>
      </c>
      <c r="E11975">
        <f>VLOOKUP(Чек_позиція!C11975,Товар!A:G,7,FALSE)</f>
        <v>919.03</v>
      </c>
      <c r="F11975">
        <f t="shared" si="187"/>
        <v>2757.09</v>
      </c>
    </row>
    <row r="11976" spans="1:6">
      <c r="A11976" s="4">
        <v>11975</v>
      </c>
      <c r="B11976" s="5">
        <v>4</v>
      </c>
      <c r="C11976" s="6">
        <v>2916</v>
      </c>
      <c r="D11976" s="6">
        <v>4998</v>
      </c>
      <c r="E11976">
        <f>VLOOKUP(Чек_позиція!C11976,Товар!A:G,7,FALSE)</f>
        <v>556.19000000000005</v>
      </c>
      <c r="F11976">
        <f t="shared" si="187"/>
        <v>2224.7600000000002</v>
      </c>
    </row>
    <row r="11977" spans="1:6">
      <c r="A11977" s="4">
        <v>11976</v>
      </c>
      <c r="B11977" s="5">
        <v>2</v>
      </c>
      <c r="C11977" s="6">
        <v>6802</v>
      </c>
      <c r="D11977" s="6">
        <v>4998</v>
      </c>
      <c r="E11977">
        <f>VLOOKUP(Чек_позиція!C11977,Товар!A:G,7,FALSE)</f>
        <v>267.82</v>
      </c>
      <c r="F11977">
        <f t="shared" si="187"/>
        <v>535.64</v>
      </c>
    </row>
    <row r="11978" spans="1:6">
      <c r="A11978" s="4">
        <v>11977</v>
      </c>
      <c r="B11978" s="5">
        <v>2</v>
      </c>
      <c r="C11978" s="6">
        <v>7069</v>
      </c>
      <c r="D11978" s="6">
        <v>4998</v>
      </c>
      <c r="E11978">
        <f>VLOOKUP(Чек_позиція!C11978,Товар!A:G,7,FALSE)</f>
        <v>793.69</v>
      </c>
      <c r="F11978">
        <f t="shared" si="187"/>
        <v>1587.38</v>
      </c>
    </row>
    <row r="11979" spans="1:6">
      <c r="A11979" s="4">
        <v>11978</v>
      </c>
      <c r="B11979" s="5">
        <v>3</v>
      </c>
      <c r="C11979" s="6">
        <v>9903</v>
      </c>
      <c r="D11979" s="6">
        <v>4999</v>
      </c>
      <c r="E11979">
        <f>VLOOKUP(Чек_позиція!C11979,Товар!A:G,7,FALSE)</f>
        <v>530.29</v>
      </c>
      <c r="F11979">
        <f t="shared" si="187"/>
        <v>1590.87</v>
      </c>
    </row>
    <row r="11980" spans="1:6">
      <c r="A11980" s="4">
        <v>11979</v>
      </c>
      <c r="B11980" s="5">
        <v>1</v>
      </c>
      <c r="C11980" s="6">
        <v>3946</v>
      </c>
      <c r="D11980" s="6">
        <v>4999</v>
      </c>
      <c r="E11980">
        <f>VLOOKUP(Чек_позиція!C11980,Товар!A:G,7,FALSE)</f>
        <v>329.19</v>
      </c>
      <c r="F11980">
        <f t="shared" si="187"/>
        <v>329.19</v>
      </c>
    </row>
    <row r="11981" spans="1:6">
      <c r="A11981" s="4">
        <v>11980</v>
      </c>
      <c r="B11981" s="5">
        <v>4</v>
      </c>
      <c r="C11981" s="6">
        <v>7412</v>
      </c>
      <c r="D11981" s="6">
        <v>4999</v>
      </c>
      <c r="E11981">
        <f>VLOOKUP(Чек_позиція!C11981,Товар!A:G,7,FALSE)</f>
        <v>503.13</v>
      </c>
      <c r="F11981">
        <f t="shared" si="187"/>
        <v>2012.52</v>
      </c>
    </row>
    <row r="11982" spans="1:6">
      <c r="A11982" s="4">
        <v>11981</v>
      </c>
      <c r="B11982" s="5">
        <v>2</v>
      </c>
      <c r="C11982" s="6">
        <v>4288</v>
      </c>
      <c r="D11982" s="6">
        <v>4999</v>
      </c>
      <c r="E11982">
        <f>VLOOKUP(Чек_позиція!C11982,Товар!A:G,7,FALSE)</f>
        <v>207.2</v>
      </c>
      <c r="F11982">
        <f t="shared" si="187"/>
        <v>414.4</v>
      </c>
    </row>
    <row r="11983" spans="1:6">
      <c r="A11983" s="4">
        <v>11982</v>
      </c>
      <c r="B11983" s="5">
        <v>1</v>
      </c>
      <c r="C11983" s="6">
        <v>6035</v>
      </c>
      <c r="D11983" s="6">
        <v>4999</v>
      </c>
      <c r="E11983">
        <f>VLOOKUP(Чек_позиція!C11983,Товар!A:G,7,FALSE)</f>
        <v>895.74</v>
      </c>
      <c r="F11983">
        <f t="shared" si="187"/>
        <v>895.74</v>
      </c>
    </row>
    <row r="11984" spans="1:6">
      <c r="A11984" s="4">
        <v>11983</v>
      </c>
      <c r="B11984" s="5">
        <v>2</v>
      </c>
      <c r="C11984" s="6">
        <v>1911</v>
      </c>
      <c r="D11984" s="6">
        <v>5000</v>
      </c>
      <c r="E11984">
        <f>VLOOKUP(Чек_позиція!C11984,Товар!A:G,7,FALSE)</f>
        <v>331.49</v>
      </c>
      <c r="F11984">
        <f t="shared" si="187"/>
        <v>662.98</v>
      </c>
    </row>
    <row r="11985" spans="1:6">
      <c r="A11985" s="4">
        <v>11984</v>
      </c>
      <c r="B11985" s="5">
        <v>3</v>
      </c>
      <c r="C11985" s="6">
        <v>1090</v>
      </c>
      <c r="D11985" s="6">
        <v>5000</v>
      </c>
      <c r="E11985">
        <f>VLOOKUP(Чек_позиція!C11985,Товар!A:G,7,FALSE)</f>
        <v>764.01</v>
      </c>
      <c r="F11985">
        <f t="shared" si="187"/>
        <v>2292.0299999999997</v>
      </c>
    </row>
    <row r="11986" spans="1:6">
      <c r="A11986" s="4">
        <v>11985</v>
      </c>
      <c r="B11986" s="5">
        <v>3</v>
      </c>
      <c r="C11986" s="6">
        <v>6913</v>
      </c>
      <c r="D11986" s="6">
        <v>5000</v>
      </c>
      <c r="E11986">
        <f>VLOOKUP(Чек_позиція!C11986,Товар!A:G,7,FALSE)</f>
        <v>576.19000000000005</v>
      </c>
      <c r="F11986">
        <f t="shared" si="187"/>
        <v>1728.5700000000002</v>
      </c>
    </row>
    <row r="11987" spans="1:6">
      <c r="A11987" s="4">
        <v>11986</v>
      </c>
      <c r="B11987" s="5">
        <v>4</v>
      </c>
      <c r="C11987" s="6">
        <v>2586</v>
      </c>
      <c r="D11987" s="6">
        <v>5000</v>
      </c>
      <c r="E11987">
        <f>VLOOKUP(Чек_позиція!C11987,Товар!A:G,7,FALSE)</f>
        <v>128.18</v>
      </c>
      <c r="F11987">
        <f t="shared" si="187"/>
        <v>512.72</v>
      </c>
    </row>
    <row r="11988" spans="1:6">
      <c r="A11988" s="4">
        <v>11987</v>
      </c>
      <c r="B11988" s="5">
        <v>4</v>
      </c>
      <c r="C11988" s="6">
        <v>7749</v>
      </c>
      <c r="D11988" s="6">
        <v>5001</v>
      </c>
      <c r="E11988">
        <f>VLOOKUP(Чек_позиція!C11988,Товар!A:G,7,FALSE)</f>
        <v>820.43</v>
      </c>
      <c r="F11988">
        <f t="shared" si="187"/>
        <v>3281.72</v>
      </c>
    </row>
    <row r="11989" spans="1:6">
      <c r="A11989" s="4">
        <v>11988</v>
      </c>
      <c r="B11989" s="5">
        <v>1</v>
      </c>
      <c r="C11989" s="6">
        <v>4101</v>
      </c>
      <c r="D11989" s="6">
        <v>5001</v>
      </c>
      <c r="E11989">
        <f>VLOOKUP(Чек_позиція!C11989,Товар!A:G,7,FALSE)</f>
        <v>245.6</v>
      </c>
      <c r="F11989">
        <f t="shared" si="187"/>
        <v>245.6</v>
      </c>
    </row>
    <row r="11990" spans="1:6">
      <c r="A11990" s="4">
        <v>11989</v>
      </c>
      <c r="B11990" s="5">
        <v>1</v>
      </c>
      <c r="C11990" s="6">
        <v>1818</v>
      </c>
      <c r="D11990" s="6">
        <v>5002</v>
      </c>
      <c r="E11990">
        <f>VLOOKUP(Чек_позиція!C11990,Товар!A:G,7,FALSE)</f>
        <v>839.96</v>
      </c>
      <c r="F11990">
        <f t="shared" si="187"/>
        <v>839.96</v>
      </c>
    </row>
    <row r="11991" spans="1:6">
      <c r="A11991" s="4">
        <v>11990</v>
      </c>
      <c r="B11991" s="5">
        <v>2</v>
      </c>
      <c r="C11991" s="6">
        <v>29</v>
      </c>
      <c r="D11991" s="6">
        <v>5003</v>
      </c>
      <c r="E11991">
        <f>VLOOKUP(Чек_позиція!C11991,Товар!A:G,7,FALSE)</f>
        <v>933.97</v>
      </c>
      <c r="F11991">
        <f t="shared" si="187"/>
        <v>1867.94</v>
      </c>
    </row>
    <row r="11992" spans="1:6">
      <c r="A11992" s="4">
        <v>11991</v>
      </c>
      <c r="B11992" s="5">
        <v>2</v>
      </c>
      <c r="C11992" s="6">
        <v>9553</v>
      </c>
      <c r="D11992" s="6">
        <v>5004</v>
      </c>
      <c r="E11992">
        <f>VLOOKUP(Чек_позиція!C11992,Товар!A:G,7,FALSE)</f>
        <v>234.56</v>
      </c>
      <c r="F11992">
        <f t="shared" si="187"/>
        <v>469.12</v>
      </c>
    </row>
    <row r="11993" spans="1:6">
      <c r="A11993" s="4">
        <v>11992</v>
      </c>
      <c r="B11993" s="5">
        <v>4</v>
      </c>
      <c r="C11993" s="6">
        <v>3288</v>
      </c>
      <c r="D11993" s="6">
        <v>5005</v>
      </c>
      <c r="E11993">
        <f>VLOOKUP(Чек_позиція!C11993,Товар!A:G,7,FALSE)</f>
        <v>40.22</v>
      </c>
      <c r="F11993">
        <f t="shared" si="187"/>
        <v>160.88</v>
      </c>
    </row>
    <row r="11994" spans="1:6">
      <c r="A11994" s="4">
        <v>11993</v>
      </c>
      <c r="B11994" s="5">
        <v>4</v>
      </c>
      <c r="C11994" s="6">
        <v>5134</v>
      </c>
      <c r="D11994" s="6">
        <v>5005</v>
      </c>
      <c r="E11994">
        <f>VLOOKUP(Чек_позиція!C11994,Товар!A:G,7,FALSE)</f>
        <v>464.87</v>
      </c>
      <c r="F11994">
        <f t="shared" si="187"/>
        <v>1859.48</v>
      </c>
    </row>
    <row r="11995" spans="1:6">
      <c r="A11995" s="4">
        <v>11994</v>
      </c>
      <c r="B11995" s="5">
        <v>4</v>
      </c>
      <c r="C11995" s="6">
        <v>6993</v>
      </c>
      <c r="D11995" s="6">
        <v>5005</v>
      </c>
      <c r="E11995">
        <f>VLOOKUP(Чек_позиція!C11995,Товар!A:G,7,FALSE)</f>
        <v>161.52000000000001</v>
      </c>
      <c r="F11995">
        <f t="shared" si="187"/>
        <v>646.08000000000004</v>
      </c>
    </row>
    <row r="11996" spans="1:6">
      <c r="A11996" s="4">
        <v>11995</v>
      </c>
      <c r="B11996" s="5">
        <v>1</v>
      </c>
      <c r="C11996" s="6">
        <v>6429</v>
      </c>
      <c r="D11996" s="6">
        <v>5005</v>
      </c>
      <c r="E11996">
        <f>VLOOKUP(Чек_позиція!C11996,Товар!A:G,7,FALSE)</f>
        <v>87.86</v>
      </c>
      <c r="F11996">
        <f t="shared" si="187"/>
        <v>87.86</v>
      </c>
    </row>
    <row r="11997" spans="1:6">
      <c r="A11997" s="4">
        <v>11996</v>
      </c>
      <c r="B11997" s="5">
        <v>3</v>
      </c>
      <c r="C11997" s="6">
        <v>6768</v>
      </c>
      <c r="D11997" s="6">
        <v>5006</v>
      </c>
      <c r="E11997">
        <f>VLOOKUP(Чек_позиція!C11997,Товар!A:G,7,FALSE)</f>
        <v>420.69</v>
      </c>
      <c r="F11997">
        <f t="shared" si="187"/>
        <v>1262.07</v>
      </c>
    </row>
    <row r="11998" spans="1:6">
      <c r="A11998" s="4">
        <v>11997</v>
      </c>
      <c r="B11998" s="5">
        <v>1</v>
      </c>
      <c r="C11998" s="6">
        <v>7892</v>
      </c>
      <c r="D11998" s="6">
        <v>5006</v>
      </c>
      <c r="E11998">
        <f>VLOOKUP(Чек_позиція!C11998,Товар!A:G,7,FALSE)</f>
        <v>210.02</v>
      </c>
      <c r="F11998">
        <f t="shared" si="187"/>
        <v>210.02</v>
      </c>
    </row>
    <row r="11999" spans="1:6">
      <c r="A11999" s="4">
        <v>11998</v>
      </c>
      <c r="B11999" s="5">
        <v>1</v>
      </c>
      <c r="C11999" s="6">
        <v>8700</v>
      </c>
      <c r="D11999" s="6">
        <v>5006</v>
      </c>
      <c r="E11999">
        <f>VLOOKUP(Чек_позиція!C11999,Товар!A:G,7,FALSE)</f>
        <v>237.82</v>
      </c>
      <c r="F11999">
        <f t="shared" si="187"/>
        <v>237.82</v>
      </c>
    </row>
    <row r="12000" spans="1:6">
      <c r="A12000" s="4">
        <v>11999</v>
      </c>
      <c r="B12000" s="5">
        <v>4</v>
      </c>
      <c r="C12000" s="6">
        <v>8379</v>
      </c>
      <c r="D12000" s="6">
        <v>5007</v>
      </c>
      <c r="E12000">
        <f>VLOOKUP(Чек_позиція!C12000,Товар!A:G,7,FALSE)</f>
        <v>74.64</v>
      </c>
      <c r="F12000">
        <f t="shared" si="187"/>
        <v>298.56</v>
      </c>
    </row>
    <row r="12001" spans="1:6">
      <c r="A12001" s="4">
        <v>12000</v>
      </c>
      <c r="B12001" s="5">
        <v>1</v>
      </c>
      <c r="C12001" s="6">
        <v>2875</v>
      </c>
      <c r="D12001" s="6">
        <v>5008</v>
      </c>
      <c r="E12001">
        <f>VLOOKUP(Чек_позиція!C12001,Товар!A:G,7,FALSE)</f>
        <v>450.19</v>
      </c>
      <c r="F12001">
        <f t="shared" si="187"/>
        <v>450.19</v>
      </c>
    </row>
    <row r="12002" spans="1:6">
      <c r="A12002" s="4">
        <v>12001</v>
      </c>
      <c r="B12002" s="5">
        <v>4</v>
      </c>
      <c r="C12002" s="6">
        <v>2371</v>
      </c>
      <c r="D12002" s="6">
        <v>5009</v>
      </c>
      <c r="E12002">
        <f>VLOOKUP(Чек_позиція!C12002,Товар!A:G,7,FALSE)</f>
        <v>340.62</v>
      </c>
      <c r="F12002">
        <f t="shared" si="187"/>
        <v>1362.48</v>
      </c>
    </row>
    <row r="12003" spans="1:6">
      <c r="A12003" s="4">
        <v>12002</v>
      </c>
      <c r="B12003" s="5">
        <v>3</v>
      </c>
      <c r="C12003" s="6">
        <v>1926</v>
      </c>
      <c r="D12003" s="6">
        <v>5009</v>
      </c>
      <c r="E12003">
        <f>VLOOKUP(Чек_позиція!C12003,Товар!A:G,7,FALSE)</f>
        <v>643.29999999999995</v>
      </c>
      <c r="F12003">
        <f t="shared" si="187"/>
        <v>1929.8999999999999</v>
      </c>
    </row>
    <row r="12004" spans="1:6">
      <c r="A12004" s="4">
        <v>12003</v>
      </c>
      <c r="B12004" s="5">
        <v>1</v>
      </c>
      <c r="C12004" s="6">
        <v>8440</v>
      </c>
      <c r="D12004" s="6">
        <v>5009</v>
      </c>
      <c r="E12004">
        <f>VLOOKUP(Чек_позиція!C12004,Товар!A:G,7,FALSE)</f>
        <v>467.64</v>
      </c>
      <c r="F12004">
        <f t="shared" si="187"/>
        <v>467.64</v>
      </c>
    </row>
    <row r="12005" spans="1:6">
      <c r="A12005" s="4">
        <v>12004</v>
      </c>
      <c r="B12005" s="5">
        <v>3</v>
      </c>
      <c r="C12005" s="6">
        <v>9149</v>
      </c>
      <c r="D12005" s="6">
        <v>5009</v>
      </c>
      <c r="E12005">
        <f>VLOOKUP(Чек_позиція!C12005,Товар!A:G,7,FALSE)</f>
        <v>529.20000000000005</v>
      </c>
      <c r="F12005">
        <f t="shared" si="187"/>
        <v>1587.6000000000001</v>
      </c>
    </row>
    <row r="12006" spans="1:6">
      <c r="A12006" s="4">
        <v>12005</v>
      </c>
      <c r="B12006" s="5">
        <v>2</v>
      </c>
      <c r="C12006" s="6">
        <v>7766</v>
      </c>
      <c r="D12006" s="6">
        <v>5010</v>
      </c>
      <c r="E12006">
        <f>VLOOKUP(Чек_позиція!C12006,Товар!A:G,7,FALSE)</f>
        <v>813.93</v>
      </c>
      <c r="F12006">
        <f t="shared" si="187"/>
        <v>1627.86</v>
      </c>
    </row>
    <row r="12007" spans="1:6">
      <c r="A12007" s="4">
        <v>12006</v>
      </c>
      <c r="B12007" s="5">
        <v>2</v>
      </c>
      <c r="C12007" s="6">
        <v>5790</v>
      </c>
      <c r="D12007" s="6">
        <v>5010</v>
      </c>
      <c r="E12007">
        <f>VLOOKUP(Чек_позиція!C12007,Товар!A:G,7,FALSE)</f>
        <v>805.8</v>
      </c>
      <c r="F12007">
        <f t="shared" si="187"/>
        <v>1611.6</v>
      </c>
    </row>
    <row r="12008" spans="1:6">
      <c r="A12008" s="4">
        <v>12007</v>
      </c>
      <c r="B12008" s="5">
        <v>3</v>
      </c>
      <c r="C12008" s="6">
        <v>9819</v>
      </c>
      <c r="D12008" s="6">
        <v>5010</v>
      </c>
      <c r="E12008">
        <f>VLOOKUP(Чек_позиція!C12008,Товар!A:G,7,FALSE)</f>
        <v>77.11</v>
      </c>
      <c r="F12008">
        <f t="shared" si="187"/>
        <v>231.32999999999998</v>
      </c>
    </row>
    <row r="12009" spans="1:6">
      <c r="A12009" s="4">
        <v>12008</v>
      </c>
      <c r="B12009" s="5">
        <v>2</v>
      </c>
      <c r="C12009" s="6">
        <v>9553</v>
      </c>
      <c r="D12009" s="6">
        <v>5011</v>
      </c>
      <c r="E12009">
        <f>VLOOKUP(Чек_позиція!C12009,Товар!A:G,7,FALSE)</f>
        <v>234.56</v>
      </c>
      <c r="F12009">
        <f t="shared" si="187"/>
        <v>469.12</v>
      </c>
    </row>
    <row r="12010" spans="1:6">
      <c r="A12010" s="4">
        <v>12009</v>
      </c>
      <c r="B12010" s="5">
        <v>1</v>
      </c>
      <c r="C12010" s="6">
        <v>6914</v>
      </c>
      <c r="D12010" s="6">
        <v>5011</v>
      </c>
      <c r="E12010">
        <f>VLOOKUP(Чек_позиція!C12010,Товар!A:G,7,FALSE)</f>
        <v>616.02</v>
      </c>
      <c r="F12010">
        <f t="shared" si="187"/>
        <v>616.02</v>
      </c>
    </row>
    <row r="12011" spans="1:6">
      <c r="A12011" s="4">
        <v>12010</v>
      </c>
      <c r="B12011" s="5">
        <v>4</v>
      </c>
      <c r="C12011" s="6">
        <v>9270</v>
      </c>
      <c r="D12011" s="6">
        <v>5011</v>
      </c>
      <c r="E12011">
        <f>VLOOKUP(Чек_позиція!C12011,Товар!A:G,7,FALSE)</f>
        <v>506.93</v>
      </c>
      <c r="F12011">
        <f t="shared" si="187"/>
        <v>2027.72</v>
      </c>
    </row>
    <row r="12012" spans="1:6">
      <c r="A12012" s="4">
        <v>12011</v>
      </c>
      <c r="B12012" s="5">
        <v>3</v>
      </c>
      <c r="C12012" s="6">
        <v>5776</v>
      </c>
      <c r="D12012" s="6">
        <v>5011</v>
      </c>
      <c r="E12012">
        <f>VLOOKUP(Чек_позиція!C12012,Товар!A:G,7,FALSE)</f>
        <v>509.27</v>
      </c>
      <c r="F12012">
        <f t="shared" si="187"/>
        <v>1527.81</v>
      </c>
    </row>
    <row r="12013" spans="1:6">
      <c r="A12013" s="4">
        <v>12012</v>
      </c>
      <c r="B12013" s="5">
        <v>2</v>
      </c>
      <c r="C12013" s="6">
        <v>8117</v>
      </c>
      <c r="D12013" s="6">
        <v>5012</v>
      </c>
      <c r="E12013">
        <f>VLOOKUP(Чек_позиція!C12013,Товар!A:G,7,FALSE)</f>
        <v>309.33999999999997</v>
      </c>
      <c r="F12013">
        <f t="shared" si="187"/>
        <v>618.67999999999995</v>
      </c>
    </row>
    <row r="12014" spans="1:6">
      <c r="A12014" s="4">
        <v>12013</v>
      </c>
      <c r="B12014" s="5">
        <v>1</v>
      </c>
      <c r="C12014" s="6">
        <v>5773</v>
      </c>
      <c r="D12014" s="6">
        <v>5012</v>
      </c>
      <c r="E12014">
        <f>VLOOKUP(Чек_позиція!C12014,Товар!A:G,7,FALSE)</f>
        <v>510.91</v>
      </c>
      <c r="F12014">
        <f t="shared" si="187"/>
        <v>510.91</v>
      </c>
    </row>
    <row r="12015" spans="1:6">
      <c r="A12015" s="4">
        <v>12014</v>
      </c>
      <c r="B12015" s="5">
        <v>1</v>
      </c>
      <c r="C12015" s="6">
        <v>8203</v>
      </c>
      <c r="D12015" s="6">
        <v>5012</v>
      </c>
      <c r="E12015">
        <f>VLOOKUP(Чек_позиція!C12015,Товар!A:G,7,FALSE)</f>
        <v>733.65</v>
      </c>
      <c r="F12015">
        <f t="shared" si="187"/>
        <v>733.65</v>
      </c>
    </row>
    <row r="12016" spans="1:6">
      <c r="A12016" s="4">
        <v>12015</v>
      </c>
      <c r="B12016" s="5">
        <v>2</v>
      </c>
      <c r="C12016" s="6">
        <v>4443</v>
      </c>
      <c r="D12016" s="6">
        <v>5012</v>
      </c>
      <c r="E12016">
        <f>VLOOKUP(Чек_позиція!C12016,Товар!A:G,7,FALSE)</f>
        <v>627.77</v>
      </c>
      <c r="F12016">
        <f t="shared" si="187"/>
        <v>1255.54</v>
      </c>
    </row>
    <row r="12017" spans="1:6">
      <c r="A12017" s="4">
        <v>12016</v>
      </c>
      <c r="B12017" s="5">
        <v>1</v>
      </c>
      <c r="C12017" s="6">
        <v>8086</v>
      </c>
      <c r="D12017" s="6">
        <v>5012</v>
      </c>
      <c r="E12017">
        <f>VLOOKUP(Чек_позиція!C12017,Товар!A:G,7,FALSE)</f>
        <v>617.48</v>
      </c>
      <c r="F12017">
        <f t="shared" si="187"/>
        <v>617.48</v>
      </c>
    </row>
    <row r="12018" spans="1:6">
      <c r="A12018" s="4">
        <v>12017</v>
      </c>
      <c r="B12018" s="5">
        <v>2</v>
      </c>
      <c r="C12018" s="6">
        <v>6576</v>
      </c>
      <c r="D12018" s="6">
        <v>5013</v>
      </c>
      <c r="E12018">
        <f>VLOOKUP(Чек_позиція!C12018,Товар!A:G,7,FALSE)</f>
        <v>278.26</v>
      </c>
      <c r="F12018">
        <f t="shared" si="187"/>
        <v>556.52</v>
      </c>
    </row>
    <row r="12019" spans="1:6">
      <c r="A12019" s="4">
        <v>12018</v>
      </c>
      <c r="B12019" s="5">
        <v>3</v>
      </c>
      <c r="C12019" s="6">
        <v>9143</v>
      </c>
      <c r="D12019" s="6">
        <v>5013</v>
      </c>
      <c r="E12019">
        <f>VLOOKUP(Чек_позиція!C12019,Товар!A:G,7,FALSE)</f>
        <v>713.17</v>
      </c>
      <c r="F12019">
        <f t="shared" si="187"/>
        <v>2139.5099999999998</v>
      </c>
    </row>
    <row r="12020" spans="1:6">
      <c r="A12020" s="4">
        <v>12019</v>
      </c>
      <c r="B12020" s="5">
        <v>1</v>
      </c>
      <c r="C12020" s="6">
        <v>4022</v>
      </c>
      <c r="D12020" s="6">
        <v>5013</v>
      </c>
      <c r="E12020">
        <f>VLOOKUP(Чек_позиція!C12020,Товар!A:G,7,FALSE)</f>
        <v>670.75</v>
      </c>
      <c r="F12020">
        <f t="shared" si="187"/>
        <v>670.75</v>
      </c>
    </row>
    <row r="12021" spans="1:6">
      <c r="A12021" s="4">
        <v>12020</v>
      </c>
      <c r="B12021" s="5">
        <v>3</v>
      </c>
      <c r="C12021" s="6">
        <v>6368</v>
      </c>
      <c r="D12021" s="6">
        <v>5013</v>
      </c>
      <c r="E12021">
        <f>VLOOKUP(Чек_позиція!C12021,Товар!A:G,7,FALSE)</f>
        <v>563.4</v>
      </c>
      <c r="F12021">
        <f t="shared" si="187"/>
        <v>1690.1999999999998</v>
      </c>
    </row>
    <row r="12022" spans="1:6">
      <c r="A12022" s="4">
        <v>12021</v>
      </c>
      <c r="B12022" s="5">
        <v>3</v>
      </c>
      <c r="C12022" s="6">
        <v>918</v>
      </c>
      <c r="D12022" s="6">
        <v>5013</v>
      </c>
      <c r="E12022">
        <f>VLOOKUP(Чек_позиція!C12022,Товар!A:G,7,FALSE)</f>
        <v>767.57</v>
      </c>
      <c r="F12022">
        <f t="shared" si="187"/>
        <v>2302.71</v>
      </c>
    </row>
    <row r="12023" spans="1:6">
      <c r="A12023" s="4">
        <v>12022</v>
      </c>
      <c r="B12023" s="5">
        <v>1</v>
      </c>
      <c r="C12023" s="6">
        <v>7967</v>
      </c>
      <c r="D12023" s="6">
        <v>5014</v>
      </c>
      <c r="E12023">
        <f>VLOOKUP(Чек_позиція!C12023,Товар!A:G,7,FALSE)</f>
        <v>882.68</v>
      </c>
      <c r="F12023">
        <f t="shared" si="187"/>
        <v>882.68</v>
      </c>
    </row>
    <row r="12024" spans="1:6">
      <c r="A12024" s="4">
        <v>12023</v>
      </c>
      <c r="B12024" s="5">
        <v>3</v>
      </c>
      <c r="C12024" s="6">
        <v>612</v>
      </c>
      <c r="D12024" s="6">
        <v>5014</v>
      </c>
      <c r="E12024">
        <f>VLOOKUP(Чек_позиція!C12024,Товар!A:G,7,FALSE)</f>
        <v>600.76</v>
      </c>
      <c r="F12024">
        <f t="shared" si="187"/>
        <v>1802.28</v>
      </c>
    </row>
    <row r="12025" spans="1:6">
      <c r="A12025" s="4">
        <v>12024</v>
      </c>
      <c r="B12025" s="5">
        <v>2</v>
      </c>
      <c r="C12025" s="6">
        <v>3910</v>
      </c>
      <c r="D12025" s="6">
        <v>5014</v>
      </c>
      <c r="E12025">
        <f>VLOOKUP(Чек_позиція!C12025,Товар!A:G,7,FALSE)</f>
        <v>208.34</v>
      </c>
      <c r="F12025">
        <f t="shared" si="187"/>
        <v>416.68</v>
      </c>
    </row>
    <row r="12026" spans="1:6">
      <c r="A12026" s="4">
        <v>12025</v>
      </c>
      <c r="B12026" s="5">
        <v>2</v>
      </c>
      <c r="C12026" s="6">
        <v>2903</v>
      </c>
      <c r="D12026" s="6">
        <v>5014</v>
      </c>
      <c r="E12026">
        <f>VLOOKUP(Чек_позиція!C12026,Товар!A:G,7,FALSE)</f>
        <v>888.6</v>
      </c>
      <c r="F12026">
        <f t="shared" si="187"/>
        <v>1777.2</v>
      </c>
    </row>
    <row r="12027" spans="1:6">
      <c r="A12027" s="4">
        <v>12026</v>
      </c>
      <c r="B12027" s="5">
        <v>1</v>
      </c>
      <c r="C12027" s="6">
        <v>2961</v>
      </c>
      <c r="D12027" s="6">
        <v>5015</v>
      </c>
      <c r="E12027">
        <f>VLOOKUP(Чек_позиція!C12027,Товар!A:G,7,FALSE)</f>
        <v>831.59</v>
      </c>
      <c r="F12027">
        <f t="shared" si="187"/>
        <v>831.59</v>
      </c>
    </row>
    <row r="12028" spans="1:6">
      <c r="A12028" s="4">
        <v>12027</v>
      </c>
      <c r="B12028" s="5">
        <v>2</v>
      </c>
      <c r="C12028" s="6">
        <v>8372</v>
      </c>
      <c r="D12028" s="6">
        <v>5015</v>
      </c>
      <c r="E12028">
        <f>VLOOKUP(Чек_позиція!C12028,Товар!A:G,7,FALSE)</f>
        <v>517.95000000000005</v>
      </c>
      <c r="F12028">
        <f t="shared" si="187"/>
        <v>1035.9000000000001</v>
      </c>
    </row>
    <row r="12029" spans="1:6">
      <c r="A12029" s="4">
        <v>12028</v>
      </c>
      <c r="B12029" s="5">
        <v>1</v>
      </c>
      <c r="C12029" s="6">
        <v>9088</v>
      </c>
      <c r="D12029" s="6">
        <v>5015</v>
      </c>
      <c r="E12029">
        <f>VLOOKUP(Чек_позиція!C12029,Товар!A:G,7,FALSE)</f>
        <v>158.84</v>
      </c>
      <c r="F12029">
        <f t="shared" si="187"/>
        <v>158.84</v>
      </c>
    </row>
    <row r="12030" spans="1:6">
      <c r="A12030" s="4">
        <v>12029</v>
      </c>
      <c r="B12030" s="5">
        <v>4</v>
      </c>
      <c r="C12030" s="6">
        <v>6069</v>
      </c>
      <c r="D12030" s="6">
        <v>5015</v>
      </c>
      <c r="E12030">
        <f>VLOOKUP(Чек_позиція!C12030,Товар!A:G,7,FALSE)</f>
        <v>177.31</v>
      </c>
      <c r="F12030">
        <f t="shared" si="187"/>
        <v>709.24</v>
      </c>
    </row>
    <row r="12031" spans="1:6">
      <c r="A12031" s="4">
        <v>12030</v>
      </c>
      <c r="B12031" s="5">
        <v>2</v>
      </c>
      <c r="C12031" s="6">
        <v>5473</v>
      </c>
      <c r="D12031" s="6">
        <v>5015</v>
      </c>
      <c r="E12031">
        <f>VLOOKUP(Чек_позиція!C12031,Товар!A:G,7,FALSE)</f>
        <v>318.93</v>
      </c>
      <c r="F12031">
        <f t="shared" si="187"/>
        <v>637.86</v>
      </c>
    </row>
    <row r="12032" spans="1:6">
      <c r="A12032" s="4">
        <v>12031</v>
      </c>
      <c r="B12032" s="5">
        <v>3</v>
      </c>
      <c r="C12032" s="6">
        <v>2083</v>
      </c>
      <c r="D12032" s="6">
        <v>5016</v>
      </c>
      <c r="E12032">
        <f>VLOOKUP(Чек_позиція!C12032,Товар!A:G,7,FALSE)</f>
        <v>510.23</v>
      </c>
      <c r="F12032">
        <f t="shared" si="187"/>
        <v>1530.69</v>
      </c>
    </row>
    <row r="12033" spans="1:6">
      <c r="A12033" s="4">
        <v>12032</v>
      </c>
      <c r="B12033" s="5">
        <v>1</v>
      </c>
      <c r="C12033" s="6">
        <v>6048</v>
      </c>
      <c r="D12033" s="6">
        <v>5016</v>
      </c>
      <c r="E12033">
        <f>VLOOKUP(Чек_позиція!C12033,Товар!A:G,7,FALSE)</f>
        <v>394.96</v>
      </c>
      <c r="F12033">
        <f t="shared" si="187"/>
        <v>394.96</v>
      </c>
    </row>
    <row r="12034" spans="1:6">
      <c r="A12034" s="4">
        <v>12033</v>
      </c>
      <c r="B12034" s="5">
        <v>3</v>
      </c>
      <c r="C12034" s="6">
        <v>5894</v>
      </c>
      <c r="D12034" s="6">
        <v>5016</v>
      </c>
      <c r="E12034">
        <f>VLOOKUP(Чек_позиція!C12034,Товар!A:G,7,FALSE)</f>
        <v>322.13</v>
      </c>
      <c r="F12034">
        <f t="shared" si="187"/>
        <v>966.39</v>
      </c>
    </row>
    <row r="12035" spans="1:6">
      <c r="A12035" s="4">
        <v>12034</v>
      </c>
      <c r="B12035" s="5">
        <v>3</v>
      </c>
      <c r="C12035" s="6">
        <v>1354</v>
      </c>
      <c r="D12035" s="6">
        <v>5016</v>
      </c>
      <c r="E12035">
        <f>VLOOKUP(Чек_позиція!C12035,Товар!A:G,7,FALSE)</f>
        <v>772.3</v>
      </c>
      <c r="F12035">
        <f t="shared" ref="F12035:F12098" si="188">B12035*E12035</f>
        <v>2316.8999999999996</v>
      </c>
    </row>
    <row r="12036" spans="1:6">
      <c r="A12036" s="4">
        <v>12035</v>
      </c>
      <c r="B12036" s="5">
        <v>2</v>
      </c>
      <c r="C12036" s="6">
        <v>9001</v>
      </c>
      <c r="D12036" s="6">
        <v>5016</v>
      </c>
      <c r="E12036">
        <f>VLOOKUP(Чек_позиція!C12036,Товар!A:G,7,FALSE)</f>
        <v>832.99</v>
      </c>
      <c r="F12036">
        <f t="shared" si="188"/>
        <v>1665.98</v>
      </c>
    </row>
    <row r="12037" spans="1:6">
      <c r="A12037" s="4">
        <v>12036</v>
      </c>
      <c r="B12037" s="5">
        <v>3</v>
      </c>
      <c r="C12037" s="6">
        <v>4913</v>
      </c>
      <c r="D12037" s="6">
        <v>5017</v>
      </c>
      <c r="E12037">
        <f>VLOOKUP(Чек_позиція!C12037,Товар!A:G,7,FALSE)</f>
        <v>430.56</v>
      </c>
      <c r="F12037">
        <f t="shared" si="188"/>
        <v>1291.68</v>
      </c>
    </row>
    <row r="12038" spans="1:6">
      <c r="A12038" s="4">
        <v>12037</v>
      </c>
      <c r="B12038" s="5">
        <v>3</v>
      </c>
      <c r="C12038" s="6">
        <v>7955</v>
      </c>
      <c r="D12038" s="6">
        <v>5018</v>
      </c>
      <c r="E12038">
        <f>VLOOKUP(Чек_позиція!C12038,Товар!A:G,7,FALSE)</f>
        <v>737.03</v>
      </c>
      <c r="F12038">
        <f t="shared" si="188"/>
        <v>2211.09</v>
      </c>
    </row>
    <row r="12039" spans="1:6">
      <c r="A12039" s="4">
        <v>12038</v>
      </c>
      <c r="B12039" s="5">
        <v>2</v>
      </c>
      <c r="C12039" s="6">
        <v>3713</v>
      </c>
      <c r="D12039" s="6">
        <v>5018</v>
      </c>
      <c r="E12039">
        <f>VLOOKUP(Чек_позиція!C12039,Товар!A:G,7,FALSE)</f>
        <v>833.14</v>
      </c>
      <c r="F12039">
        <f t="shared" si="188"/>
        <v>1666.28</v>
      </c>
    </row>
    <row r="12040" spans="1:6">
      <c r="A12040" s="4">
        <v>12039</v>
      </c>
      <c r="B12040" s="5">
        <v>1</v>
      </c>
      <c r="C12040" s="6">
        <v>1580</v>
      </c>
      <c r="D12040" s="6">
        <v>5018</v>
      </c>
      <c r="E12040">
        <f>VLOOKUP(Чек_позиція!C12040,Товар!A:G,7,FALSE)</f>
        <v>83.94</v>
      </c>
      <c r="F12040">
        <f t="shared" si="188"/>
        <v>83.94</v>
      </c>
    </row>
    <row r="12041" spans="1:6">
      <c r="A12041" s="4">
        <v>12040</v>
      </c>
      <c r="B12041" s="5">
        <v>3</v>
      </c>
      <c r="C12041" s="6">
        <v>544</v>
      </c>
      <c r="D12041" s="6">
        <v>5018</v>
      </c>
      <c r="E12041">
        <f>VLOOKUP(Чек_позиція!C12041,Товар!A:G,7,FALSE)</f>
        <v>269</v>
      </c>
      <c r="F12041">
        <f t="shared" si="188"/>
        <v>807</v>
      </c>
    </row>
    <row r="12042" spans="1:6">
      <c r="A12042" s="4">
        <v>12041</v>
      </c>
      <c r="B12042" s="5">
        <v>4</v>
      </c>
      <c r="C12042" s="6">
        <v>6314</v>
      </c>
      <c r="D12042" s="6">
        <v>5019</v>
      </c>
      <c r="E12042">
        <f>VLOOKUP(Чек_позиція!C12042,Товар!A:G,7,FALSE)</f>
        <v>362.24</v>
      </c>
      <c r="F12042">
        <f t="shared" si="188"/>
        <v>1448.96</v>
      </c>
    </row>
    <row r="12043" spans="1:6">
      <c r="A12043" s="4">
        <v>12042</v>
      </c>
      <c r="B12043" s="5">
        <v>1</v>
      </c>
      <c r="C12043" s="6">
        <v>2534</v>
      </c>
      <c r="D12043" s="6">
        <v>5019</v>
      </c>
      <c r="E12043">
        <f>VLOOKUP(Чек_позиція!C12043,Товар!A:G,7,FALSE)</f>
        <v>427.58</v>
      </c>
      <c r="F12043">
        <f t="shared" si="188"/>
        <v>427.58</v>
      </c>
    </row>
    <row r="12044" spans="1:6">
      <c r="A12044" s="4">
        <v>12043</v>
      </c>
      <c r="B12044" s="5">
        <v>4</v>
      </c>
      <c r="C12044" s="6">
        <v>7482</v>
      </c>
      <c r="D12044" s="6">
        <v>5020</v>
      </c>
      <c r="E12044">
        <f>VLOOKUP(Чек_позиція!C12044,Товар!A:G,7,FALSE)</f>
        <v>880.68</v>
      </c>
      <c r="F12044">
        <f t="shared" si="188"/>
        <v>3522.72</v>
      </c>
    </row>
    <row r="12045" spans="1:6">
      <c r="A12045" s="4">
        <v>12044</v>
      </c>
      <c r="B12045" s="5">
        <v>3</v>
      </c>
      <c r="C12045" s="6">
        <v>8042</v>
      </c>
      <c r="D12045" s="6">
        <v>5021</v>
      </c>
      <c r="E12045">
        <f>VLOOKUP(Чек_позиція!C12045,Товар!A:G,7,FALSE)</f>
        <v>717.31</v>
      </c>
      <c r="F12045">
        <f t="shared" si="188"/>
        <v>2151.9299999999998</v>
      </c>
    </row>
    <row r="12046" spans="1:6">
      <c r="A12046" s="4">
        <v>12045</v>
      </c>
      <c r="B12046" s="5">
        <v>2</v>
      </c>
      <c r="C12046" s="6">
        <v>5171</v>
      </c>
      <c r="D12046" s="6">
        <v>5021</v>
      </c>
      <c r="E12046">
        <f>VLOOKUP(Чек_позиція!C12046,Товар!A:G,7,FALSE)</f>
        <v>677.51</v>
      </c>
      <c r="F12046">
        <f t="shared" si="188"/>
        <v>1355.02</v>
      </c>
    </row>
    <row r="12047" spans="1:6">
      <c r="A12047" s="4">
        <v>12046</v>
      </c>
      <c r="B12047" s="5">
        <v>3</v>
      </c>
      <c r="C12047" s="6">
        <v>8743</v>
      </c>
      <c r="D12047" s="6">
        <v>5021</v>
      </c>
      <c r="E12047">
        <f>VLOOKUP(Чек_позиція!C12047,Товар!A:G,7,FALSE)</f>
        <v>302.17</v>
      </c>
      <c r="F12047">
        <f t="shared" si="188"/>
        <v>906.51</v>
      </c>
    </row>
    <row r="12048" spans="1:6">
      <c r="A12048" s="4">
        <v>12047</v>
      </c>
      <c r="B12048" s="5">
        <v>3</v>
      </c>
      <c r="C12048" s="6">
        <v>590</v>
      </c>
      <c r="D12048" s="6">
        <v>5022</v>
      </c>
      <c r="E12048">
        <f>VLOOKUP(Чек_позиція!C12048,Товар!A:G,7,FALSE)</f>
        <v>653.79</v>
      </c>
      <c r="F12048">
        <f t="shared" si="188"/>
        <v>1961.37</v>
      </c>
    </row>
    <row r="12049" spans="1:6">
      <c r="A12049" s="4">
        <v>12048</v>
      </c>
      <c r="B12049" s="5">
        <v>2</v>
      </c>
      <c r="C12049" s="6">
        <v>9853</v>
      </c>
      <c r="D12049" s="6">
        <v>5022</v>
      </c>
      <c r="E12049">
        <f>VLOOKUP(Чек_позиція!C12049,Товар!A:G,7,FALSE)</f>
        <v>101.45</v>
      </c>
      <c r="F12049">
        <f t="shared" si="188"/>
        <v>202.9</v>
      </c>
    </row>
    <row r="12050" spans="1:6">
      <c r="A12050" s="4">
        <v>12049</v>
      </c>
      <c r="B12050" s="5">
        <v>2</v>
      </c>
      <c r="C12050" s="6">
        <v>9756</v>
      </c>
      <c r="D12050" s="6">
        <v>5022</v>
      </c>
      <c r="E12050">
        <f>VLOOKUP(Чек_позиція!C12050,Товар!A:G,7,FALSE)</f>
        <v>500.85</v>
      </c>
      <c r="F12050">
        <f t="shared" si="188"/>
        <v>1001.7</v>
      </c>
    </row>
    <row r="12051" spans="1:6">
      <c r="A12051" s="4">
        <v>12050</v>
      </c>
      <c r="B12051" s="5">
        <v>4</v>
      </c>
      <c r="C12051" s="6">
        <v>7136</v>
      </c>
      <c r="D12051" s="6">
        <v>5022</v>
      </c>
      <c r="E12051">
        <f>VLOOKUP(Чек_позиція!C12051,Товар!A:G,7,FALSE)</f>
        <v>612.99</v>
      </c>
      <c r="F12051">
        <f t="shared" si="188"/>
        <v>2451.96</v>
      </c>
    </row>
    <row r="12052" spans="1:6">
      <c r="A12052" s="4">
        <v>12051</v>
      </c>
      <c r="B12052" s="5">
        <v>3</v>
      </c>
      <c r="C12052" s="6">
        <v>4583</v>
      </c>
      <c r="D12052" s="6">
        <v>5023</v>
      </c>
      <c r="E12052">
        <f>VLOOKUP(Чек_позиція!C12052,Товар!A:G,7,FALSE)</f>
        <v>107.02</v>
      </c>
      <c r="F12052">
        <f t="shared" si="188"/>
        <v>321.06</v>
      </c>
    </row>
    <row r="12053" spans="1:6">
      <c r="A12053" s="4">
        <v>12052</v>
      </c>
      <c r="B12053" s="5">
        <v>1</v>
      </c>
      <c r="C12053" s="6">
        <v>4853</v>
      </c>
      <c r="D12053" s="6">
        <v>5023</v>
      </c>
      <c r="E12053">
        <f>VLOOKUP(Чек_позиція!C12053,Товар!A:G,7,FALSE)</f>
        <v>435.31</v>
      </c>
      <c r="F12053">
        <f t="shared" si="188"/>
        <v>435.31</v>
      </c>
    </row>
    <row r="12054" spans="1:6">
      <c r="A12054" s="4">
        <v>12053</v>
      </c>
      <c r="B12054" s="5">
        <v>1</v>
      </c>
      <c r="C12054" s="6">
        <v>2753</v>
      </c>
      <c r="D12054" s="6">
        <v>5023</v>
      </c>
      <c r="E12054">
        <f>VLOOKUP(Чек_позиція!C12054,Товар!A:G,7,FALSE)</f>
        <v>857.65</v>
      </c>
      <c r="F12054">
        <f t="shared" si="188"/>
        <v>857.65</v>
      </c>
    </row>
    <row r="12055" spans="1:6">
      <c r="A12055" s="4">
        <v>12054</v>
      </c>
      <c r="B12055" s="5">
        <v>1</v>
      </c>
      <c r="C12055" s="6">
        <v>950</v>
      </c>
      <c r="D12055" s="6">
        <v>5023</v>
      </c>
      <c r="E12055">
        <f>VLOOKUP(Чек_позиція!C12055,Товар!A:G,7,FALSE)</f>
        <v>506.51</v>
      </c>
      <c r="F12055">
        <f t="shared" si="188"/>
        <v>506.51</v>
      </c>
    </row>
    <row r="12056" spans="1:6">
      <c r="A12056" s="4">
        <v>12055</v>
      </c>
      <c r="B12056" s="5">
        <v>1</v>
      </c>
      <c r="C12056" s="6">
        <v>7577</v>
      </c>
      <c r="D12056" s="6">
        <v>5023</v>
      </c>
      <c r="E12056">
        <f>VLOOKUP(Чек_позиція!C12056,Товар!A:G,7,FALSE)</f>
        <v>645.59</v>
      </c>
      <c r="F12056">
        <f t="shared" si="188"/>
        <v>645.59</v>
      </c>
    </row>
    <row r="12057" spans="1:6">
      <c r="A12057" s="4">
        <v>12056</v>
      </c>
      <c r="B12057" s="5">
        <v>1</v>
      </c>
      <c r="C12057" s="6">
        <v>4200</v>
      </c>
      <c r="D12057" s="6">
        <v>5024</v>
      </c>
      <c r="E12057">
        <f>VLOOKUP(Чек_позиція!C12057,Товар!A:G,7,FALSE)</f>
        <v>339.21</v>
      </c>
      <c r="F12057">
        <f t="shared" si="188"/>
        <v>339.21</v>
      </c>
    </row>
    <row r="12058" spans="1:6">
      <c r="A12058" s="4">
        <v>12057</v>
      </c>
      <c r="B12058" s="5">
        <v>3</v>
      </c>
      <c r="C12058" s="6">
        <v>4379</v>
      </c>
      <c r="D12058" s="6">
        <v>5024</v>
      </c>
      <c r="E12058">
        <f>VLOOKUP(Чек_позиція!C12058,Товар!A:G,7,FALSE)</f>
        <v>592.47</v>
      </c>
      <c r="F12058">
        <f t="shared" si="188"/>
        <v>1777.41</v>
      </c>
    </row>
    <row r="12059" spans="1:6">
      <c r="A12059" s="4">
        <v>12058</v>
      </c>
      <c r="B12059" s="5">
        <v>3</v>
      </c>
      <c r="C12059" s="6">
        <v>1484</v>
      </c>
      <c r="D12059" s="6">
        <v>5024</v>
      </c>
      <c r="E12059">
        <f>VLOOKUP(Чек_позиція!C12059,Товар!A:G,7,FALSE)</f>
        <v>795.2</v>
      </c>
      <c r="F12059">
        <f t="shared" si="188"/>
        <v>2385.6000000000004</v>
      </c>
    </row>
    <row r="12060" spans="1:6">
      <c r="A12060" s="4">
        <v>12059</v>
      </c>
      <c r="B12060" s="5">
        <v>1</v>
      </c>
      <c r="C12060" s="6">
        <v>8842</v>
      </c>
      <c r="D12060" s="6">
        <v>5025</v>
      </c>
      <c r="E12060">
        <f>VLOOKUP(Чек_позиція!C12060,Товар!A:G,7,FALSE)</f>
        <v>607.52</v>
      </c>
      <c r="F12060">
        <f t="shared" si="188"/>
        <v>607.52</v>
      </c>
    </row>
    <row r="12061" spans="1:6">
      <c r="A12061" s="4">
        <v>12060</v>
      </c>
      <c r="B12061" s="5">
        <v>3</v>
      </c>
      <c r="C12061" s="6">
        <v>7561</v>
      </c>
      <c r="D12061" s="6">
        <v>5025</v>
      </c>
      <c r="E12061">
        <f>VLOOKUP(Чек_позиція!C12061,Товар!A:G,7,FALSE)</f>
        <v>383.08</v>
      </c>
      <c r="F12061">
        <f t="shared" si="188"/>
        <v>1149.24</v>
      </c>
    </row>
    <row r="12062" spans="1:6">
      <c r="A12062" s="4">
        <v>12061</v>
      </c>
      <c r="B12062" s="5">
        <v>1</v>
      </c>
      <c r="C12062" s="6">
        <v>9915</v>
      </c>
      <c r="D12062" s="6">
        <v>5025</v>
      </c>
      <c r="E12062">
        <f>VLOOKUP(Чек_позиція!C12062,Товар!A:G,7,FALSE)</f>
        <v>516.16999999999996</v>
      </c>
      <c r="F12062">
        <f t="shared" si="188"/>
        <v>516.16999999999996</v>
      </c>
    </row>
    <row r="12063" spans="1:6">
      <c r="A12063" s="4">
        <v>12062</v>
      </c>
      <c r="B12063" s="5">
        <v>4</v>
      </c>
      <c r="C12063" s="6">
        <v>6660</v>
      </c>
      <c r="D12063" s="6">
        <v>5026</v>
      </c>
      <c r="E12063">
        <f>VLOOKUP(Чек_позиція!C12063,Товар!A:G,7,FALSE)</f>
        <v>600.77</v>
      </c>
      <c r="F12063">
        <f t="shared" si="188"/>
        <v>2403.08</v>
      </c>
    </row>
    <row r="12064" spans="1:6">
      <c r="A12064" s="4">
        <v>12063</v>
      </c>
      <c r="B12064" s="5">
        <v>2</v>
      </c>
      <c r="C12064" s="6">
        <v>5314</v>
      </c>
      <c r="D12064" s="6">
        <v>5026</v>
      </c>
      <c r="E12064">
        <f>VLOOKUP(Чек_позиція!C12064,Товар!A:G,7,FALSE)</f>
        <v>270.14999999999998</v>
      </c>
      <c r="F12064">
        <f t="shared" si="188"/>
        <v>540.29999999999995</v>
      </c>
    </row>
    <row r="12065" spans="1:6">
      <c r="A12065" s="4">
        <v>12064</v>
      </c>
      <c r="B12065" s="5">
        <v>4</v>
      </c>
      <c r="C12065" s="6">
        <v>4757</v>
      </c>
      <c r="D12065" s="6">
        <v>5026</v>
      </c>
      <c r="E12065">
        <f>VLOOKUP(Чек_позиція!C12065,Товар!A:G,7,FALSE)</f>
        <v>518.78</v>
      </c>
      <c r="F12065">
        <f t="shared" si="188"/>
        <v>2075.12</v>
      </c>
    </row>
    <row r="12066" spans="1:6">
      <c r="A12066" s="4">
        <v>12065</v>
      </c>
      <c r="B12066" s="5">
        <v>3</v>
      </c>
      <c r="C12066" s="6">
        <v>1364</v>
      </c>
      <c r="D12066" s="6">
        <v>5026</v>
      </c>
      <c r="E12066">
        <f>VLOOKUP(Чек_позиція!C12066,Товар!A:G,7,FALSE)</f>
        <v>138.6</v>
      </c>
      <c r="F12066">
        <f t="shared" si="188"/>
        <v>415.79999999999995</v>
      </c>
    </row>
    <row r="12067" spans="1:6">
      <c r="A12067" s="4">
        <v>12066</v>
      </c>
      <c r="B12067" s="5">
        <v>1</v>
      </c>
      <c r="C12067" s="6">
        <v>8536</v>
      </c>
      <c r="D12067" s="6">
        <v>5026</v>
      </c>
      <c r="E12067">
        <f>VLOOKUP(Чек_позиція!C12067,Товар!A:G,7,FALSE)</f>
        <v>584.08000000000004</v>
      </c>
      <c r="F12067">
        <f t="shared" si="188"/>
        <v>584.08000000000004</v>
      </c>
    </row>
    <row r="12068" spans="1:6">
      <c r="A12068" s="4">
        <v>12067</v>
      </c>
      <c r="B12068" s="5">
        <v>1</v>
      </c>
      <c r="C12068" s="6">
        <v>8394</v>
      </c>
      <c r="D12068" s="6">
        <v>5027</v>
      </c>
      <c r="E12068">
        <f>VLOOKUP(Чек_позиція!C12068,Товар!A:G,7,FALSE)</f>
        <v>653.94000000000005</v>
      </c>
      <c r="F12068">
        <f t="shared" si="188"/>
        <v>653.94000000000005</v>
      </c>
    </row>
    <row r="12069" spans="1:6">
      <c r="A12069" s="4">
        <v>12068</v>
      </c>
      <c r="B12069" s="5">
        <v>3</v>
      </c>
      <c r="C12069" s="6">
        <v>616</v>
      </c>
      <c r="D12069" s="6">
        <v>5027</v>
      </c>
      <c r="E12069">
        <f>VLOOKUP(Чек_позиція!C12069,Товар!A:G,7,FALSE)</f>
        <v>537.25</v>
      </c>
      <c r="F12069">
        <f t="shared" si="188"/>
        <v>1611.75</v>
      </c>
    </row>
    <row r="12070" spans="1:6">
      <c r="A12070" s="4">
        <v>12069</v>
      </c>
      <c r="B12070" s="5">
        <v>2</v>
      </c>
      <c r="C12070" s="6">
        <v>9854</v>
      </c>
      <c r="D12070" s="6">
        <v>5027</v>
      </c>
      <c r="E12070">
        <f>VLOOKUP(Чек_позиція!C12070,Товар!A:G,7,FALSE)</f>
        <v>694.74</v>
      </c>
      <c r="F12070">
        <f t="shared" si="188"/>
        <v>1389.48</v>
      </c>
    </row>
    <row r="12071" spans="1:6">
      <c r="A12071" s="4">
        <v>12070</v>
      </c>
      <c r="B12071" s="5">
        <v>1</v>
      </c>
      <c r="C12071" s="6">
        <v>5539</v>
      </c>
      <c r="D12071" s="6">
        <v>5027</v>
      </c>
      <c r="E12071">
        <f>VLOOKUP(Чек_позиція!C12071,Товар!A:G,7,FALSE)</f>
        <v>447.61</v>
      </c>
      <c r="F12071">
        <f t="shared" si="188"/>
        <v>447.61</v>
      </c>
    </row>
    <row r="12072" spans="1:6">
      <c r="A12072" s="4">
        <v>12071</v>
      </c>
      <c r="B12072" s="5">
        <v>3</v>
      </c>
      <c r="C12072" s="6">
        <v>1759</v>
      </c>
      <c r="D12072" s="6">
        <v>5028</v>
      </c>
      <c r="E12072">
        <f>VLOOKUP(Чек_позиція!C12072,Товар!A:G,7,FALSE)</f>
        <v>501.75</v>
      </c>
      <c r="F12072">
        <f t="shared" si="188"/>
        <v>1505.25</v>
      </c>
    </row>
    <row r="12073" spans="1:6">
      <c r="A12073" s="4">
        <v>12072</v>
      </c>
      <c r="B12073" s="5">
        <v>4</v>
      </c>
      <c r="C12073" s="6">
        <v>4446</v>
      </c>
      <c r="D12073" s="6">
        <v>5028</v>
      </c>
      <c r="E12073">
        <f>VLOOKUP(Чек_позиція!C12073,Товар!A:G,7,FALSE)</f>
        <v>59.4</v>
      </c>
      <c r="F12073">
        <f t="shared" si="188"/>
        <v>237.6</v>
      </c>
    </row>
    <row r="12074" spans="1:6">
      <c r="A12074" s="4">
        <v>12073</v>
      </c>
      <c r="B12074" s="5">
        <v>1</v>
      </c>
      <c r="C12074" s="6">
        <v>1796</v>
      </c>
      <c r="D12074" s="6">
        <v>5028</v>
      </c>
      <c r="E12074">
        <f>VLOOKUP(Чек_позиція!C12074,Товар!A:G,7,FALSE)</f>
        <v>523.9</v>
      </c>
      <c r="F12074">
        <f t="shared" si="188"/>
        <v>523.9</v>
      </c>
    </row>
    <row r="12075" spans="1:6">
      <c r="A12075" s="4">
        <v>12074</v>
      </c>
      <c r="B12075" s="5">
        <v>1</v>
      </c>
      <c r="C12075" s="6">
        <v>2415</v>
      </c>
      <c r="D12075" s="6">
        <v>5029</v>
      </c>
      <c r="E12075">
        <f>VLOOKUP(Чек_позиція!C12075,Товар!A:G,7,FALSE)</f>
        <v>184.89</v>
      </c>
      <c r="F12075">
        <f t="shared" si="188"/>
        <v>184.89</v>
      </c>
    </row>
    <row r="12076" spans="1:6">
      <c r="A12076" s="4">
        <v>12075</v>
      </c>
      <c r="B12076" s="5">
        <v>2</v>
      </c>
      <c r="C12076" s="6">
        <v>276</v>
      </c>
      <c r="D12076" s="6">
        <v>5029</v>
      </c>
      <c r="E12076">
        <f>VLOOKUP(Чек_позиція!C12076,Товар!A:G,7,FALSE)</f>
        <v>791.66</v>
      </c>
      <c r="F12076">
        <f t="shared" si="188"/>
        <v>1583.32</v>
      </c>
    </row>
    <row r="12077" spans="1:6">
      <c r="A12077" s="4">
        <v>12076</v>
      </c>
      <c r="B12077" s="5">
        <v>4</v>
      </c>
      <c r="C12077" s="6">
        <v>4416</v>
      </c>
      <c r="D12077" s="6">
        <v>5029</v>
      </c>
      <c r="E12077">
        <f>VLOOKUP(Чек_позиція!C12077,Товар!A:G,7,FALSE)</f>
        <v>553.11</v>
      </c>
      <c r="F12077">
        <f t="shared" si="188"/>
        <v>2212.44</v>
      </c>
    </row>
    <row r="12078" spans="1:6">
      <c r="A12078" s="4">
        <v>12077</v>
      </c>
      <c r="B12078" s="5">
        <v>2</v>
      </c>
      <c r="C12078" s="6">
        <v>5389</v>
      </c>
      <c r="D12078" s="6">
        <v>5029</v>
      </c>
      <c r="E12078">
        <f>VLOOKUP(Чек_позиція!C12078,Товар!A:G,7,FALSE)</f>
        <v>945.25</v>
      </c>
      <c r="F12078">
        <f t="shared" si="188"/>
        <v>1890.5</v>
      </c>
    </row>
    <row r="12079" spans="1:6">
      <c r="A12079" s="4">
        <v>12078</v>
      </c>
      <c r="B12079" s="5">
        <v>4</v>
      </c>
      <c r="C12079" s="6">
        <v>3128</v>
      </c>
      <c r="D12079" s="6">
        <v>5030</v>
      </c>
      <c r="E12079">
        <f>VLOOKUP(Чек_позиція!C12079,Товар!A:G,7,FALSE)</f>
        <v>282.97000000000003</v>
      </c>
      <c r="F12079">
        <f t="shared" si="188"/>
        <v>1131.8800000000001</v>
      </c>
    </row>
    <row r="12080" spans="1:6">
      <c r="A12080" s="4">
        <v>12079</v>
      </c>
      <c r="B12080" s="5">
        <v>3</v>
      </c>
      <c r="C12080" s="6">
        <v>8953</v>
      </c>
      <c r="D12080" s="6">
        <v>5030</v>
      </c>
      <c r="E12080">
        <f>VLOOKUP(Чек_позиція!C12080,Товар!A:G,7,FALSE)</f>
        <v>262.81</v>
      </c>
      <c r="F12080">
        <f t="shared" si="188"/>
        <v>788.43000000000006</v>
      </c>
    </row>
    <row r="12081" spans="1:6">
      <c r="A12081" s="4">
        <v>12080</v>
      </c>
      <c r="B12081" s="5">
        <v>3</v>
      </c>
      <c r="C12081" s="6">
        <v>2655</v>
      </c>
      <c r="D12081" s="6">
        <v>5030</v>
      </c>
      <c r="E12081">
        <f>VLOOKUP(Чек_позиція!C12081,Товар!A:G,7,FALSE)</f>
        <v>515.74</v>
      </c>
      <c r="F12081">
        <f t="shared" si="188"/>
        <v>1547.22</v>
      </c>
    </row>
    <row r="12082" spans="1:6">
      <c r="A12082" s="4">
        <v>12081</v>
      </c>
      <c r="B12082" s="5">
        <v>4</v>
      </c>
      <c r="C12082" s="6">
        <v>7651</v>
      </c>
      <c r="D12082" s="6">
        <v>5031</v>
      </c>
      <c r="E12082">
        <f>VLOOKUP(Чек_позиція!C12082,Товар!A:G,7,FALSE)</f>
        <v>857.21</v>
      </c>
      <c r="F12082">
        <f t="shared" si="188"/>
        <v>3428.84</v>
      </c>
    </row>
    <row r="12083" spans="1:6">
      <c r="A12083" s="4">
        <v>12082</v>
      </c>
      <c r="B12083" s="5">
        <v>4</v>
      </c>
      <c r="C12083" s="6">
        <v>9532</v>
      </c>
      <c r="D12083" s="6">
        <v>5031</v>
      </c>
      <c r="E12083">
        <f>VLOOKUP(Чек_позиція!C12083,Товар!A:G,7,FALSE)</f>
        <v>84.37</v>
      </c>
      <c r="F12083">
        <f t="shared" si="188"/>
        <v>337.48</v>
      </c>
    </row>
    <row r="12084" spans="1:6">
      <c r="A12084" s="4">
        <v>12083</v>
      </c>
      <c r="B12084" s="5">
        <v>2</v>
      </c>
      <c r="C12084" s="6">
        <v>5794</v>
      </c>
      <c r="D12084" s="6">
        <v>5031</v>
      </c>
      <c r="E12084">
        <f>VLOOKUP(Чек_позиція!C12084,Товар!A:G,7,FALSE)</f>
        <v>47.76</v>
      </c>
      <c r="F12084">
        <f t="shared" si="188"/>
        <v>95.52</v>
      </c>
    </row>
    <row r="12085" spans="1:6">
      <c r="A12085" s="4">
        <v>12084</v>
      </c>
      <c r="B12085" s="5">
        <v>4</v>
      </c>
      <c r="C12085" s="6">
        <v>8831</v>
      </c>
      <c r="D12085" s="6">
        <v>5031</v>
      </c>
      <c r="E12085">
        <f>VLOOKUP(Чек_позиція!C12085,Товар!A:G,7,FALSE)</f>
        <v>913.66</v>
      </c>
      <c r="F12085">
        <f t="shared" si="188"/>
        <v>3654.64</v>
      </c>
    </row>
    <row r="12086" spans="1:6">
      <c r="A12086" s="4">
        <v>12085</v>
      </c>
      <c r="B12086" s="5">
        <v>3</v>
      </c>
      <c r="C12086" s="6">
        <v>522</v>
      </c>
      <c r="D12086" s="6">
        <v>5031</v>
      </c>
      <c r="E12086">
        <f>VLOOKUP(Чек_позиція!C12086,Товар!A:G,7,FALSE)</f>
        <v>46.03</v>
      </c>
      <c r="F12086">
        <f t="shared" si="188"/>
        <v>138.09</v>
      </c>
    </row>
    <row r="12087" spans="1:6">
      <c r="A12087" s="4">
        <v>12086</v>
      </c>
      <c r="B12087" s="5">
        <v>2</v>
      </c>
      <c r="C12087" s="6">
        <v>8064</v>
      </c>
      <c r="D12087" s="6">
        <v>5032</v>
      </c>
      <c r="E12087">
        <f>VLOOKUP(Чек_позиція!C12087,Товар!A:G,7,FALSE)</f>
        <v>731.98</v>
      </c>
      <c r="F12087">
        <f t="shared" si="188"/>
        <v>1463.96</v>
      </c>
    </row>
    <row r="12088" spans="1:6">
      <c r="A12088" s="4">
        <v>12087</v>
      </c>
      <c r="B12088" s="5">
        <v>3</v>
      </c>
      <c r="C12088" s="6">
        <v>6825</v>
      </c>
      <c r="D12088" s="6">
        <v>5033</v>
      </c>
      <c r="E12088">
        <f>VLOOKUP(Чек_позиція!C12088,Товар!A:G,7,FALSE)</f>
        <v>86.73</v>
      </c>
      <c r="F12088">
        <f t="shared" si="188"/>
        <v>260.19</v>
      </c>
    </row>
    <row r="12089" spans="1:6">
      <c r="A12089" s="4">
        <v>12088</v>
      </c>
      <c r="B12089" s="5">
        <v>3</v>
      </c>
      <c r="C12089" s="6">
        <v>4081</v>
      </c>
      <c r="D12089" s="6">
        <v>5033</v>
      </c>
      <c r="E12089">
        <f>VLOOKUP(Чек_позиція!C12089,Товар!A:G,7,FALSE)</f>
        <v>500.68</v>
      </c>
      <c r="F12089">
        <f t="shared" si="188"/>
        <v>1502.04</v>
      </c>
    </row>
    <row r="12090" spans="1:6">
      <c r="A12090" s="4">
        <v>12089</v>
      </c>
      <c r="B12090" s="5">
        <v>4</v>
      </c>
      <c r="C12090" s="6">
        <v>1575</v>
      </c>
      <c r="D12090" s="6">
        <v>5033</v>
      </c>
      <c r="E12090">
        <f>VLOOKUP(Чек_позиція!C12090,Товар!A:G,7,FALSE)</f>
        <v>593.97</v>
      </c>
      <c r="F12090">
        <f t="shared" si="188"/>
        <v>2375.88</v>
      </c>
    </row>
    <row r="12091" spans="1:6">
      <c r="A12091" s="4">
        <v>12090</v>
      </c>
      <c r="B12091" s="5">
        <v>3</v>
      </c>
      <c r="C12091" s="6">
        <v>4485</v>
      </c>
      <c r="D12091" s="6">
        <v>5033</v>
      </c>
      <c r="E12091">
        <f>VLOOKUP(Чек_позиція!C12091,Товар!A:G,7,FALSE)</f>
        <v>620.65</v>
      </c>
      <c r="F12091">
        <f t="shared" si="188"/>
        <v>1861.9499999999998</v>
      </c>
    </row>
    <row r="12092" spans="1:6">
      <c r="A12092" s="4">
        <v>12091</v>
      </c>
      <c r="B12092" s="5">
        <v>3</v>
      </c>
      <c r="C12092" s="6">
        <v>2865</v>
      </c>
      <c r="D12092" s="6">
        <v>5033</v>
      </c>
      <c r="E12092">
        <f>VLOOKUP(Чек_позиція!C12092,Товар!A:G,7,FALSE)</f>
        <v>293.11</v>
      </c>
      <c r="F12092">
        <f t="shared" si="188"/>
        <v>879.33</v>
      </c>
    </row>
    <row r="12093" spans="1:6">
      <c r="A12093" s="4">
        <v>12092</v>
      </c>
      <c r="B12093" s="5">
        <v>3</v>
      </c>
      <c r="C12093" s="6">
        <v>943</v>
      </c>
      <c r="D12093" s="6">
        <v>5034</v>
      </c>
      <c r="E12093">
        <f>VLOOKUP(Чек_позиція!C12093,Товар!A:G,7,FALSE)</f>
        <v>179.94</v>
      </c>
      <c r="F12093">
        <f t="shared" si="188"/>
        <v>539.81999999999994</v>
      </c>
    </row>
    <row r="12094" spans="1:6">
      <c r="A12094" s="4">
        <v>12093</v>
      </c>
      <c r="B12094" s="5">
        <v>2</v>
      </c>
      <c r="C12094" s="6">
        <v>4745</v>
      </c>
      <c r="D12094" s="6">
        <v>5034</v>
      </c>
      <c r="E12094">
        <f>VLOOKUP(Чек_позиція!C12094,Товар!A:G,7,FALSE)</f>
        <v>792</v>
      </c>
      <c r="F12094">
        <f t="shared" si="188"/>
        <v>1584</v>
      </c>
    </row>
    <row r="12095" spans="1:6">
      <c r="A12095" s="4">
        <v>12094</v>
      </c>
      <c r="B12095" s="5">
        <v>3</v>
      </c>
      <c r="C12095" s="6">
        <v>7881</v>
      </c>
      <c r="D12095" s="6">
        <v>5034</v>
      </c>
      <c r="E12095">
        <f>VLOOKUP(Чек_позиція!C12095,Товар!A:G,7,FALSE)</f>
        <v>721.15</v>
      </c>
      <c r="F12095">
        <f t="shared" si="188"/>
        <v>2163.4499999999998</v>
      </c>
    </row>
    <row r="12096" spans="1:6">
      <c r="A12096" s="4">
        <v>12095</v>
      </c>
      <c r="B12096" s="5">
        <v>1</v>
      </c>
      <c r="C12096" s="6">
        <v>2045</v>
      </c>
      <c r="D12096" s="6">
        <v>5034</v>
      </c>
      <c r="E12096">
        <f>VLOOKUP(Чек_позиція!C12096,Товар!A:G,7,FALSE)</f>
        <v>815.94</v>
      </c>
      <c r="F12096">
        <f t="shared" si="188"/>
        <v>815.94</v>
      </c>
    </row>
    <row r="12097" spans="1:6">
      <c r="A12097" s="4">
        <v>12096</v>
      </c>
      <c r="B12097" s="5">
        <v>1</v>
      </c>
      <c r="C12097" s="6">
        <v>8951</v>
      </c>
      <c r="D12097" s="6">
        <v>5035</v>
      </c>
      <c r="E12097">
        <f>VLOOKUP(Чек_позиція!C12097,Товар!A:G,7,FALSE)</f>
        <v>313.02</v>
      </c>
      <c r="F12097">
        <f t="shared" si="188"/>
        <v>313.02</v>
      </c>
    </row>
    <row r="12098" spans="1:6">
      <c r="A12098" s="4">
        <v>12097</v>
      </c>
      <c r="B12098" s="5">
        <v>1</v>
      </c>
      <c r="C12098" s="6">
        <v>9490</v>
      </c>
      <c r="D12098" s="6">
        <v>5035</v>
      </c>
      <c r="E12098">
        <f>VLOOKUP(Чек_позиція!C12098,Товар!A:G,7,FALSE)</f>
        <v>424.37</v>
      </c>
      <c r="F12098">
        <f t="shared" si="188"/>
        <v>424.37</v>
      </c>
    </row>
    <row r="12099" spans="1:6">
      <c r="A12099" s="4">
        <v>12098</v>
      </c>
      <c r="B12099" s="5">
        <v>2</v>
      </c>
      <c r="C12099" s="6">
        <v>8358</v>
      </c>
      <c r="D12099" s="6">
        <v>5036</v>
      </c>
      <c r="E12099">
        <f>VLOOKUP(Чек_позиція!C12099,Товар!A:G,7,FALSE)</f>
        <v>461.43</v>
      </c>
      <c r="F12099">
        <f t="shared" ref="F12099:F12162" si="189">B12099*E12099</f>
        <v>922.86</v>
      </c>
    </row>
    <row r="12100" spans="1:6">
      <c r="A12100" s="4">
        <v>12099</v>
      </c>
      <c r="B12100" s="5">
        <v>1</v>
      </c>
      <c r="C12100" s="6">
        <v>229</v>
      </c>
      <c r="D12100" s="6">
        <v>5036</v>
      </c>
      <c r="E12100">
        <f>VLOOKUP(Чек_позиція!C12100,Товар!A:G,7,FALSE)</f>
        <v>68.08</v>
      </c>
      <c r="F12100">
        <f t="shared" si="189"/>
        <v>68.08</v>
      </c>
    </row>
    <row r="12101" spans="1:6">
      <c r="A12101" s="4">
        <v>12100</v>
      </c>
      <c r="B12101" s="5">
        <v>1</v>
      </c>
      <c r="C12101" s="6">
        <v>3355</v>
      </c>
      <c r="D12101" s="6">
        <v>5037</v>
      </c>
      <c r="E12101">
        <f>VLOOKUP(Чек_позиція!C12101,Товар!A:G,7,FALSE)</f>
        <v>806.63</v>
      </c>
      <c r="F12101">
        <f t="shared" si="189"/>
        <v>806.63</v>
      </c>
    </row>
    <row r="12102" spans="1:6">
      <c r="A12102" s="4">
        <v>12101</v>
      </c>
      <c r="B12102" s="5">
        <v>1</v>
      </c>
      <c r="C12102" s="6">
        <v>1887</v>
      </c>
      <c r="D12102" s="6">
        <v>5037</v>
      </c>
      <c r="E12102">
        <f>VLOOKUP(Чек_позиція!C12102,Товар!A:G,7,FALSE)</f>
        <v>448.11</v>
      </c>
      <c r="F12102">
        <f t="shared" si="189"/>
        <v>448.11</v>
      </c>
    </row>
    <row r="12103" spans="1:6">
      <c r="A12103" s="4">
        <v>12102</v>
      </c>
      <c r="B12103" s="5">
        <v>2</v>
      </c>
      <c r="C12103" s="6">
        <v>5421</v>
      </c>
      <c r="D12103" s="6">
        <v>5037</v>
      </c>
      <c r="E12103">
        <f>VLOOKUP(Чек_позиція!C12103,Товар!A:G,7,FALSE)</f>
        <v>453.61</v>
      </c>
      <c r="F12103">
        <f t="shared" si="189"/>
        <v>907.22</v>
      </c>
    </row>
    <row r="12104" spans="1:6">
      <c r="A12104" s="4">
        <v>12103</v>
      </c>
      <c r="B12104" s="5">
        <v>2</v>
      </c>
      <c r="C12104" s="6">
        <v>7159</v>
      </c>
      <c r="D12104" s="6">
        <v>5037</v>
      </c>
      <c r="E12104">
        <f>VLOOKUP(Чек_позиція!C12104,Товар!A:G,7,FALSE)</f>
        <v>305.25</v>
      </c>
      <c r="F12104">
        <f t="shared" si="189"/>
        <v>610.5</v>
      </c>
    </row>
    <row r="12105" spans="1:6">
      <c r="A12105" s="4">
        <v>12104</v>
      </c>
      <c r="B12105" s="5">
        <v>4</v>
      </c>
      <c r="C12105" s="6">
        <v>5852</v>
      </c>
      <c r="D12105" s="6">
        <v>5038</v>
      </c>
      <c r="E12105">
        <f>VLOOKUP(Чек_позиція!C12105,Товар!A:G,7,FALSE)</f>
        <v>856.19</v>
      </c>
      <c r="F12105">
        <f t="shared" si="189"/>
        <v>3424.76</v>
      </c>
    </row>
    <row r="12106" spans="1:6">
      <c r="A12106" s="4">
        <v>12105</v>
      </c>
      <c r="B12106" s="5">
        <v>4</v>
      </c>
      <c r="C12106" s="6">
        <v>9074</v>
      </c>
      <c r="D12106" s="6">
        <v>5039</v>
      </c>
      <c r="E12106">
        <f>VLOOKUP(Чек_позиція!C12106,Товар!A:G,7,FALSE)</f>
        <v>539.41999999999996</v>
      </c>
      <c r="F12106">
        <f t="shared" si="189"/>
        <v>2157.6799999999998</v>
      </c>
    </row>
    <row r="12107" spans="1:6">
      <c r="A12107" s="4">
        <v>12106</v>
      </c>
      <c r="B12107" s="5">
        <v>1</v>
      </c>
      <c r="C12107" s="6">
        <v>1349</v>
      </c>
      <c r="D12107" s="6">
        <v>5039</v>
      </c>
      <c r="E12107">
        <f>VLOOKUP(Чек_позиція!C12107,Товар!A:G,7,FALSE)</f>
        <v>574.33000000000004</v>
      </c>
      <c r="F12107">
        <f t="shared" si="189"/>
        <v>574.33000000000004</v>
      </c>
    </row>
    <row r="12108" spans="1:6">
      <c r="A12108" s="4">
        <v>12107</v>
      </c>
      <c r="B12108" s="5">
        <v>2</v>
      </c>
      <c r="C12108" s="6">
        <v>3565</v>
      </c>
      <c r="D12108" s="6">
        <v>5039</v>
      </c>
      <c r="E12108">
        <f>VLOOKUP(Чек_позиція!C12108,Товар!A:G,7,FALSE)</f>
        <v>857.91</v>
      </c>
      <c r="F12108">
        <f t="shared" si="189"/>
        <v>1715.82</v>
      </c>
    </row>
    <row r="12109" spans="1:6">
      <c r="A12109" s="4">
        <v>12108</v>
      </c>
      <c r="B12109" s="5">
        <v>1</v>
      </c>
      <c r="C12109" s="6">
        <v>1539</v>
      </c>
      <c r="D12109" s="6">
        <v>5040</v>
      </c>
      <c r="E12109">
        <f>VLOOKUP(Чек_позиція!C12109,Товар!A:G,7,FALSE)</f>
        <v>389.6</v>
      </c>
      <c r="F12109">
        <f t="shared" si="189"/>
        <v>389.6</v>
      </c>
    </row>
    <row r="12110" spans="1:6">
      <c r="A12110" s="4">
        <v>12109</v>
      </c>
      <c r="B12110" s="5">
        <v>2</v>
      </c>
      <c r="C12110" s="6">
        <v>5751</v>
      </c>
      <c r="D12110" s="6">
        <v>5041</v>
      </c>
      <c r="E12110">
        <f>VLOOKUP(Чек_позиція!C12110,Товар!A:G,7,FALSE)</f>
        <v>149.93</v>
      </c>
      <c r="F12110">
        <f t="shared" si="189"/>
        <v>299.86</v>
      </c>
    </row>
    <row r="12111" spans="1:6">
      <c r="A12111" s="4">
        <v>12110</v>
      </c>
      <c r="B12111" s="5">
        <v>2</v>
      </c>
      <c r="C12111" s="6">
        <v>7776</v>
      </c>
      <c r="D12111" s="6">
        <v>5041</v>
      </c>
      <c r="E12111">
        <f>VLOOKUP(Чек_позиція!C12111,Товар!A:G,7,FALSE)</f>
        <v>572.52</v>
      </c>
      <c r="F12111">
        <f t="shared" si="189"/>
        <v>1145.04</v>
      </c>
    </row>
    <row r="12112" spans="1:6">
      <c r="A12112" s="4">
        <v>12111</v>
      </c>
      <c r="B12112" s="5">
        <v>4</v>
      </c>
      <c r="C12112" s="6">
        <v>7830</v>
      </c>
      <c r="D12112" s="6">
        <v>5041</v>
      </c>
      <c r="E12112">
        <f>VLOOKUP(Чек_позиція!C12112,Товар!A:G,7,FALSE)</f>
        <v>262.67</v>
      </c>
      <c r="F12112">
        <f t="shared" si="189"/>
        <v>1050.68</v>
      </c>
    </row>
    <row r="12113" spans="1:6">
      <c r="A12113" s="4">
        <v>12112</v>
      </c>
      <c r="B12113" s="5">
        <v>2</v>
      </c>
      <c r="C12113" s="6">
        <v>9350</v>
      </c>
      <c r="D12113" s="6">
        <v>5041</v>
      </c>
      <c r="E12113">
        <f>VLOOKUP(Чек_позиція!C12113,Товар!A:G,7,FALSE)</f>
        <v>414.65</v>
      </c>
      <c r="F12113">
        <f t="shared" si="189"/>
        <v>829.3</v>
      </c>
    </row>
    <row r="12114" spans="1:6">
      <c r="A12114" s="4">
        <v>12113</v>
      </c>
      <c r="B12114" s="5">
        <v>1</v>
      </c>
      <c r="C12114" s="6">
        <v>3678</v>
      </c>
      <c r="D12114" s="6">
        <v>5041</v>
      </c>
      <c r="E12114">
        <f>VLOOKUP(Чек_позиція!C12114,Товар!A:G,7,FALSE)</f>
        <v>334.77</v>
      </c>
      <c r="F12114">
        <f t="shared" si="189"/>
        <v>334.77</v>
      </c>
    </row>
    <row r="12115" spans="1:6">
      <c r="A12115" s="4">
        <v>12114</v>
      </c>
      <c r="B12115" s="5">
        <v>1</v>
      </c>
      <c r="C12115" s="6">
        <v>6536</v>
      </c>
      <c r="D12115" s="6">
        <v>5042</v>
      </c>
      <c r="E12115">
        <f>VLOOKUP(Чек_позиція!C12115,Товар!A:G,7,FALSE)</f>
        <v>630.84</v>
      </c>
      <c r="F12115">
        <f t="shared" si="189"/>
        <v>630.84</v>
      </c>
    </row>
    <row r="12116" spans="1:6">
      <c r="A12116" s="4">
        <v>12115</v>
      </c>
      <c r="B12116" s="5">
        <v>2</v>
      </c>
      <c r="C12116" s="6">
        <v>2853</v>
      </c>
      <c r="D12116" s="6">
        <v>5042</v>
      </c>
      <c r="E12116">
        <f>VLOOKUP(Чек_позиція!C12116,Товар!A:G,7,FALSE)</f>
        <v>813.44</v>
      </c>
      <c r="F12116">
        <f t="shared" si="189"/>
        <v>1626.88</v>
      </c>
    </row>
    <row r="12117" spans="1:6">
      <c r="A12117" s="4">
        <v>12116</v>
      </c>
      <c r="B12117" s="5">
        <v>3</v>
      </c>
      <c r="C12117" s="6">
        <v>7112</v>
      </c>
      <c r="D12117" s="6">
        <v>5042</v>
      </c>
      <c r="E12117">
        <f>VLOOKUP(Чек_позиція!C12117,Товар!A:G,7,FALSE)</f>
        <v>450.43</v>
      </c>
      <c r="F12117">
        <f t="shared" si="189"/>
        <v>1351.29</v>
      </c>
    </row>
    <row r="12118" spans="1:6">
      <c r="A12118" s="4">
        <v>12117</v>
      </c>
      <c r="B12118" s="5">
        <v>4</v>
      </c>
      <c r="C12118" s="6">
        <v>3745</v>
      </c>
      <c r="D12118" s="6">
        <v>5042</v>
      </c>
      <c r="E12118">
        <f>VLOOKUP(Чек_позиція!C12118,Товар!A:G,7,FALSE)</f>
        <v>420.37</v>
      </c>
      <c r="F12118">
        <f t="shared" si="189"/>
        <v>1681.48</v>
      </c>
    </row>
    <row r="12119" spans="1:6">
      <c r="A12119" s="4">
        <v>12118</v>
      </c>
      <c r="B12119" s="5">
        <v>4</v>
      </c>
      <c r="C12119" s="6">
        <v>1601</v>
      </c>
      <c r="D12119" s="6">
        <v>5042</v>
      </c>
      <c r="E12119">
        <f>VLOOKUP(Чек_позиція!C12119,Товар!A:G,7,FALSE)</f>
        <v>586.96</v>
      </c>
      <c r="F12119">
        <f t="shared" si="189"/>
        <v>2347.84</v>
      </c>
    </row>
    <row r="12120" spans="1:6">
      <c r="A12120" s="4">
        <v>12119</v>
      </c>
      <c r="B12120" s="5">
        <v>2</v>
      </c>
      <c r="C12120" s="6">
        <v>5788</v>
      </c>
      <c r="D12120" s="6">
        <v>5043</v>
      </c>
      <c r="E12120">
        <f>VLOOKUP(Чек_позиція!C12120,Товар!A:G,7,FALSE)</f>
        <v>703.12</v>
      </c>
      <c r="F12120">
        <f t="shared" si="189"/>
        <v>1406.24</v>
      </c>
    </row>
    <row r="12121" spans="1:6">
      <c r="A12121" s="4">
        <v>12120</v>
      </c>
      <c r="B12121" s="5">
        <v>2</v>
      </c>
      <c r="C12121" s="6">
        <v>1502</v>
      </c>
      <c r="D12121" s="6">
        <v>5043</v>
      </c>
      <c r="E12121">
        <f>VLOOKUP(Чек_позиція!C12121,Товар!A:G,7,FALSE)</f>
        <v>915.93</v>
      </c>
      <c r="F12121">
        <f t="shared" si="189"/>
        <v>1831.86</v>
      </c>
    </row>
    <row r="12122" spans="1:6">
      <c r="A12122" s="4">
        <v>12121</v>
      </c>
      <c r="B12122" s="5">
        <v>4</v>
      </c>
      <c r="C12122" s="6">
        <v>4259</v>
      </c>
      <c r="D12122" s="6">
        <v>5043</v>
      </c>
      <c r="E12122">
        <f>VLOOKUP(Чек_позиція!C12122,Товар!A:G,7,FALSE)</f>
        <v>661.02</v>
      </c>
      <c r="F12122">
        <f t="shared" si="189"/>
        <v>2644.08</v>
      </c>
    </row>
    <row r="12123" spans="1:6">
      <c r="A12123" s="4">
        <v>12122</v>
      </c>
      <c r="B12123" s="5">
        <v>2</v>
      </c>
      <c r="C12123" s="6">
        <v>4270</v>
      </c>
      <c r="D12123" s="6">
        <v>5043</v>
      </c>
      <c r="E12123">
        <f>VLOOKUP(Чек_позиція!C12123,Товар!A:G,7,FALSE)</f>
        <v>827.76</v>
      </c>
      <c r="F12123">
        <f t="shared" si="189"/>
        <v>1655.52</v>
      </c>
    </row>
    <row r="12124" spans="1:6">
      <c r="A12124" s="4">
        <v>12123</v>
      </c>
      <c r="B12124" s="5">
        <v>2</v>
      </c>
      <c r="C12124" s="6">
        <v>3589</v>
      </c>
      <c r="D12124" s="6">
        <v>5043</v>
      </c>
      <c r="E12124">
        <f>VLOOKUP(Чек_позиція!C12124,Товар!A:G,7,FALSE)</f>
        <v>225.09</v>
      </c>
      <c r="F12124">
        <f t="shared" si="189"/>
        <v>450.18</v>
      </c>
    </row>
    <row r="12125" spans="1:6">
      <c r="A12125" s="4">
        <v>12124</v>
      </c>
      <c r="B12125" s="5">
        <v>1</v>
      </c>
      <c r="C12125" s="6">
        <v>7900</v>
      </c>
      <c r="D12125" s="6">
        <v>5044</v>
      </c>
      <c r="E12125">
        <f>VLOOKUP(Чек_позиція!C12125,Товар!A:G,7,FALSE)</f>
        <v>847.52</v>
      </c>
      <c r="F12125">
        <f t="shared" si="189"/>
        <v>847.52</v>
      </c>
    </row>
    <row r="12126" spans="1:6">
      <c r="A12126" s="4">
        <v>12125</v>
      </c>
      <c r="B12126" s="5">
        <v>2</v>
      </c>
      <c r="C12126" s="6">
        <v>6398</v>
      </c>
      <c r="D12126" s="6">
        <v>5044</v>
      </c>
      <c r="E12126">
        <f>VLOOKUP(Чек_позиція!C12126,Товар!A:G,7,FALSE)</f>
        <v>658.78</v>
      </c>
      <c r="F12126">
        <f t="shared" si="189"/>
        <v>1317.56</v>
      </c>
    </row>
    <row r="12127" spans="1:6">
      <c r="A12127" s="4">
        <v>12126</v>
      </c>
      <c r="B12127" s="5">
        <v>1</v>
      </c>
      <c r="C12127" s="6">
        <v>3597</v>
      </c>
      <c r="D12127" s="6">
        <v>5044</v>
      </c>
      <c r="E12127">
        <f>VLOOKUP(Чек_позиція!C12127,Товар!A:G,7,FALSE)</f>
        <v>105.86</v>
      </c>
      <c r="F12127">
        <f t="shared" si="189"/>
        <v>105.86</v>
      </c>
    </row>
    <row r="12128" spans="1:6">
      <c r="A12128" s="4">
        <v>12127</v>
      </c>
      <c r="B12128" s="5">
        <v>4</v>
      </c>
      <c r="C12128" s="6">
        <v>4897</v>
      </c>
      <c r="D12128" s="6">
        <v>5045</v>
      </c>
      <c r="E12128">
        <f>VLOOKUP(Чек_позиція!C12128,Товар!A:G,7,FALSE)</f>
        <v>741.36</v>
      </c>
      <c r="F12128">
        <f t="shared" si="189"/>
        <v>2965.44</v>
      </c>
    </row>
    <row r="12129" spans="1:6">
      <c r="A12129" s="4">
        <v>12128</v>
      </c>
      <c r="B12129" s="5">
        <v>1</v>
      </c>
      <c r="C12129" s="6">
        <v>5281</v>
      </c>
      <c r="D12129" s="6">
        <v>5045</v>
      </c>
      <c r="E12129">
        <f>VLOOKUP(Чек_позиція!C12129,Товар!A:G,7,FALSE)</f>
        <v>869.88</v>
      </c>
      <c r="F12129">
        <f t="shared" si="189"/>
        <v>869.88</v>
      </c>
    </row>
    <row r="12130" spans="1:6">
      <c r="A12130" s="4">
        <v>12129</v>
      </c>
      <c r="B12130" s="5">
        <v>2</v>
      </c>
      <c r="C12130" s="6">
        <v>561</v>
      </c>
      <c r="D12130" s="6">
        <v>5046</v>
      </c>
      <c r="E12130">
        <f>VLOOKUP(Чек_позиція!C12130,Товар!A:G,7,FALSE)</f>
        <v>690.83</v>
      </c>
      <c r="F12130">
        <f t="shared" si="189"/>
        <v>1381.66</v>
      </c>
    </row>
    <row r="12131" spans="1:6">
      <c r="A12131" s="4">
        <v>12130</v>
      </c>
      <c r="B12131" s="5">
        <v>1</v>
      </c>
      <c r="C12131" s="6">
        <v>2510</v>
      </c>
      <c r="D12131" s="6">
        <v>5046</v>
      </c>
      <c r="E12131">
        <f>VLOOKUP(Чек_позиція!C12131,Товар!A:G,7,FALSE)</f>
        <v>822.46</v>
      </c>
      <c r="F12131">
        <f t="shared" si="189"/>
        <v>822.46</v>
      </c>
    </row>
    <row r="12132" spans="1:6">
      <c r="A12132" s="4">
        <v>12131</v>
      </c>
      <c r="B12132" s="5">
        <v>1</v>
      </c>
      <c r="C12132" s="6">
        <v>9878</v>
      </c>
      <c r="D12132" s="6">
        <v>5046</v>
      </c>
      <c r="E12132">
        <f>VLOOKUP(Чек_позиція!C12132,Товар!A:G,7,FALSE)</f>
        <v>826.69</v>
      </c>
      <c r="F12132">
        <f t="shared" si="189"/>
        <v>826.69</v>
      </c>
    </row>
    <row r="12133" spans="1:6">
      <c r="A12133" s="4">
        <v>12132</v>
      </c>
      <c r="B12133" s="5">
        <v>1</v>
      </c>
      <c r="C12133" s="6">
        <v>329</v>
      </c>
      <c r="D12133" s="6">
        <v>5046</v>
      </c>
      <c r="E12133">
        <f>VLOOKUP(Чек_позиція!C12133,Товар!A:G,7,FALSE)</f>
        <v>377.63</v>
      </c>
      <c r="F12133">
        <f t="shared" si="189"/>
        <v>377.63</v>
      </c>
    </row>
    <row r="12134" spans="1:6">
      <c r="A12134" s="4">
        <v>12133</v>
      </c>
      <c r="B12134" s="5">
        <v>1</v>
      </c>
      <c r="C12134" s="6">
        <v>3032</v>
      </c>
      <c r="D12134" s="6">
        <v>5046</v>
      </c>
      <c r="E12134">
        <f>VLOOKUP(Чек_позиція!C12134,Товар!A:G,7,FALSE)</f>
        <v>263.64</v>
      </c>
      <c r="F12134">
        <f t="shared" si="189"/>
        <v>263.64</v>
      </c>
    </row>
    <row r="12135" spans="1:6">
      <c r="A12135" s="4">
        <v>12134</v>
      </c>
      <c r="B12135" s="5">
        <v>2</v>
      </c>
      <c r="C12135" s="6">
        <v>2247</v>
      </c>
      <c r="D12135" s="6">
        <v>5047</v>
      </c>
      <c r="E12135">
        <f>VLOOKUP(Чек_позиція!C12135,Товар!A:G,7,FALSE)</f>
        <v>343.27</v>
      </c>
      <c r="F12135">
        <f t="shared" si="189"/>
        <v>686.54</v>
      </c>
    </row>
    <row r="12136" spans="1:6">
      <c r="A12136" s="4">
        <v>12135</v>
      </c>
      <c r="B12136" s="5">
        <v>2</v>
      </c>
      <c r="C12136" s="6">
        <v>2353</v>
      </c>
      <c r="D12136" s="6">
        <v>5048</v>
      </c>
      <c r="E12136">
        <f>VLOOKUP(Чек_позиція!C12136,Товар!A:G,7,FALSE)</f>
        <v>272.18</v>
      </c>
      <c r="F12136">
        <f t="shared" si="189"/>
        <v>544.36</v>
      </c>
    </row>
    <row r="12137" spans="1:6">
      <c r="A12137" s="4">
        <v>12136</v>
      </c>
      <c r="B12137" s="5">
        <v>4</v>
      </c>
      <c r="C12137" s="6">
        <v>8005</v>
      </c>
      <c r="D12137" s="6">
        <v>5048</v>
      </c>
      <c r="E12137">
        <f>VLOOKUP(Чек_позиція!C12137,Товар!A:G,7,FALSE)</f>
        <v>669.86</v>
      </c>
      <c r="F12137">
        <f t="shared" si="189"/>
        <v>2679.44</v>
      </c>
    </row>
    <row r="12138" spans="1:6">
      <c r="A12138" s="4">
        <v>12137</v>
      </c>
      <c r="B12138" s="5">
        <v>4</v>
      </c>
      <c r="C12138" s="6">
        <v>8648</v>
      </c>
      <c r="D12138" s="6">
        <v>5048</v>
      </c>
      <c r="E12138">
        <f>VLOOKUP(Чек_позиція!C12138,Товар!A:G,7,FALSE)</f>
        <v>899.37</v>
      </c>
      <c r="F12138">
        <f t="shared" si="189"/>
        <v>3597.48</v>
      </c>
    </row>
    <row r="12139" spans="1:6">
      <c r="A12139" s="4">
        <v>12138</v>
      </c>
      <c r="B12139" s="5">
        <v>1</v>
      </c>
      <c r="C12139" s="6">
        <v>6805</v>
      </c>
      <c r="D12139" s="6">
        <v>5049</v>
      </c>
      <c r="E12139">
        <f>VLOOKUP(Чек_позиція!C12139,Товар!A:G,7,FALSE)</f>
        <v>416.79</v>
      </c>
      <c r="F12139">
        <f t="shared" si="189"/>
        <v>416.79</v>
      </c>
    </row>
    <row r="12140" spans="1:6">
      <c r="A12140" s="4">
        <v>12139</v>
      </c>
      <c r="B12140" s="5">
        <v>2</v>
      </c>
      <c r="C12140" s="6">
        <v>9287</v>
      </c>
      <c r="D12140" s="6">
        <v>5049</v>
      </c>
      <c r="E12140">
        <f>VLOOKUP(Чек_позиція!C12140,Товар!A:G,7,FALSE)</f>
        <v>95.16</v>
      </c>
      <c r="F12140">
        <f t="shared" si="189"/>
        <v>190.32</v>
      </c>
    </row>
    <row r="12141" spans="1:6">
      <c r="A12141" s="4">
        <v>12140</v>
      </c>
      <c r="B12141" s="5">
        <v>4</v>
      </c>
      <c r="C12141" s="6">
        <v>8115</v>
      </c>
      <c r="D12141" s="6">
        <v>5050</v>
      </c>
      <c r="E12141">
        <f>VLOOKUP(Чек_позиція!C12141,Товар!A:G,7,FALSE)</f>
        <v>918.45</v>
      </c>
      <c r="F12141">
        <f t="shared" si="189"/>
        <v>3673.8</v>
      </c>
    </row>
    <row r="12142" spans="1:6">
      <c r="A12142" s="4">
        <v>12141</v>
      </c>
      <c r="B12142" s="5">
        <v>4</v>
      </c>
      <c r="C12142" s="6">
        <v>6512</v>
      </c>
      <c r="D12142" s="6">
        <v>5051</v>
      </c>
      <c r="E12142">
        <f>VLOOKUP(Чек_позиція!C12142,Товар!A:G,7,FALSE)</f>
        <v>928.25</v>
      </c>
      <c r="F12142">
        <f t="shared" si="189"/>
        <v>3713</v>
      </c>
    </row>
    <row r="12143" spans="1:6">
      <c r="A12143" s="4">
        <v>12142</v>
      </c>
      <c r="B12143" s="5">
        <v>3</v>
      </c>
      <c r="C12143" s="6">
        <v>9872</v>
      </c>
      <c r="D12143" s="6">
        <v>5051</v>
      </c>
      <c r="E12143">
        <f>VLOOKUP(Чек_позиція!C12143,Товар!A:G,7,FALSE)</f>
        <v>391.54</v>
      </c>
      <c r="F12143">
        <f t="shared" si="189"/>
        <v>1174.6200000000001</v>
      </c>
    </row>
    <row r="12144" spans="1:6">
      <c r="A12144" s="4">
        <v>12143</v>
      </c>
      <c r="B12144" s="5">
        <v>3</v>
      </c>
      <c r="C12144" s="6">
        <v>1065</v>
      </c>
      <c r="D12144" s="6">
        <v>5051</v>
      </c>
      <c r="E12144">
        <f>VLOOKUP(Чек_позиція!C12144,Товар!A:G,7,FALSE)</f>
        <v>96.42</v>
      </c>
      <c r="F12144">
        <f t="shared" si="189"/>
        <v>289.26</v>
      </c>
    </row>
    <row r="12145" spans="1:6">
      <c r="A12145" s="4">
        <v>12144</v>
      </c>
      <c r="B12145" s="5">
        <v>1</v>
      </c>
      <c r="C12145" s="6">
        <v>4058</v>
      </c>
      <c r="D12145" s="6">
        <v>5052</v>
      </c>
      <c r="E12145">
        <f>VLOOKUP(Чек_позиція!C12145,Товар!A:G,7,FALSE)</f>
        <v>313.60000000000002</v>
      </c>
      <c r="F12145">
        <f t="shared" si="189"/>
        <v>313.60000000000002</v>
      </c>
    </row>
    <row r="12146" spans="1:6">
      <c r="A12146" s="4">
        <v>12145</v>
      </c>
      <c r="B12146" s="5">
        <v>1</v>
      </c>
      <c r="C12146" s="6">
        <v>7879</v>
      </c>
      <c r="D12146" s="6">
        <v>5052</v>
      </c>
      <c r="E12146">
        <f>VLOOKUP(Чек_позиція!C12146,Товар!A:G,7,FALSE)</f>
        <v>787.66</v>
      </c>
      <c r="F12146">
        <f t="shared" si="189"/>
        <v>787.66</v>
      </c>
    </row>
    <row r="12147" spans="1:6">
      <c r="A12147" s="4">
        <v>12146</v>
      </c>
      <c r="B12147" s="5">
        <v>1</v>
      </c>
      <c r="C12147" s="6">
        <v>1451</v>
      </c>
      <c r="D12147" s="6">
        <v>5052</v>
      </c>
      <c r="E12147">
        <f>VLOOKUP(Чек_позиція!C12147,Товар!A:G,7,FALSE)</f>
        <v>707.87</v>
      </c>
      <c r="F12147">
        <f t="shared" si="189"/>
        <v>707.87</v>
      </c>
    </row>
    <row r="12148" spans="1:6">
      <c r="A12148" s="4">
        <v>12147</v>
      </c>
      <c r="B12148" s="5">
        <v>3</v>
      </c>
      <c r="C12148" s="6">
        <v>1458</v>
      </c>
      <c r="D12148" s="6">
        <v>5052</v>
      </c>
      <c r="E12148">
        <f>VLOOKUP(Чек_позиція!C12148,Товар!A:G,7,FALSE)</f>
        <v>517.99</v>
      </c>
      <c r="F12148">
        <f t="shared" si="189"/>
        <v>1553.97</v>
      </c>
    </row>
    <row r="12149" spans="1:6">
      <c r="A12149" s="4">
        <v>12148</v>
      </c>
      <c r="B12149" s="5">
        <v>3</v>
      </c>
      <c r="C12149" s="6">
        <v>1375</v>
      </c>
      <c r="D12149" s="6">
        <v>5052</v>
      </c>
      <c r="E12149">
        <f>VLOOKUP(Чек_позиція!C12149,Товар!A:G,7,FALSE)</f>
        <v>176.96</v>
      </c>
      <c r="F12149">
        <f t="shared" si="189"/>
        <v>530.88</v>
      </c>
    </row>
    <row r="12150" spans="1:6">
      <c r="A12150" s="4">
        <v>12149</v>
      </c>
      <c r="B12150" s="5">
        <v>3</v>
      </c>
      <c r="C12150" s="6">
        <v>4901</v>
      </c>
      <c r="D12150" s="6">
        <v>5053</v>
      </c>
      <c r="E12150">
        <f>VLOOKUP(Чек_позиція!C12150,Товар!A:G,7,FALSE)</f>
        <v>583.67999999999995</v>
      </c>
      <c r="F12150">
        <f t="shared" si="189"/>
        <v>1751.04</v>
      </c>
    </row>
    <row r="12151" spans="1:6">
      <c r="A12151" s="4">
        <v>12150</v>
      </c>
      <c r="B12151" s="5">
        <v>4</v>
      </c>
      <c r="C12151" s="6">
        <v>528</v>
      </c>
      <c r="D12151" s="6">
        <v>5053</v>
      </c>
      <c r="E12151">
        <f>VLOOKUP(Чек_позиція!C12151,Товар!A:G,7,FALSE)</f>
        <v>210.31</v>
      </c>
      <c r="F12151">
        <f t="shared" si="189"/>
        <v>841.24</v>
      </c>
    </row>
    <row r="12152" spans="1:6">
      <c r="A12152" s="4">
        <v>12151</v>
      </c>
      <c r="B12152" s="5">
        <v>1</v>
      </c>
      <c r="C12152" s="6">
        <v>3185</v>
      </c>
      <c r="D12152" s="6">
        <v>5053</v>
      </c>
      <c r="E12152">
        <f>VLOOKUP(Чек_позиція!C12152,Товар!A:G,7,FALSE)</f>
        <v>734.71</v>
      </c>
      <c r="F12152">
        <f t="shared" si="189"/>
        <v>734.71</v>
      </c>
    </row>
    <row r="12153" spans="1:6">
      <c r="A12153" s="4">
        <v>12152</v>
      </c>
      <c r="B12153" s="5">
        <v>3</v>
      </c>
      <c r="C12153" s="6">
        <v>9102</v>
      </c>
      <c r="D12153" s="6">
        <v>5054</v>
      </c>
      <c r="E12153">
        <f>VLOOKUP(Чек_позиція!C12153,Товар!A:G,7,FALSE)</f>
        <v>500.45</v>
      </c>
      <c r="F12153">
        <f t="shared" si="189"/>
        <v>1501.35</v>
      </c>
    </row>
    <row r="12154" spans="1:6">
      <c r="A12154" s="4">
        <v>12153</v>
      </c>
      <c r="B12154" s="5">
        <v>4</v>
      </c>
      <c r="C12154" s="6">
        <v>4939</v>
      </c>
      <c r="D12154" s="6">
        <v>5055</v>
      </c>
      <c r="E12154">
        <f>VLOOKUP(Чек_позиція!C12154,Товар!A:G,7,FALSE)</f>
        <v>369.39</v>
      </c>
      <c r="F12154">
        <f t="shared" si="189"/>
        <v>1477.56</v>
      </c>
    </row>
    <row r="12155" spans="1:6">
      <c r="A12155" s="4">
        <v>12154</v>
      </c>
      <c r="B12155" s="5">
        <v>1</v>
      </c>
      <c r="C12155" s="6">
        <v>1068</v>
      </c>
      <c r="D12155" s="6">
        <v>5055</v>
      </c>
      <c r="E12155">
        <f>VLOOKUP(Чек_позиція!C12155,Товар!A:G,7,FALSE)</f>
        <v>840.74</v>
      </c>
      <c r="F12155">
        <f t="shared" si="189"/>
        <v>840.74</v>
      </c>
    </row>
    <row r="12156" spans="1:6">
      <c r="A12156" s="4">
        <v>12155</v>
      </c>
      <c r="B12156" s="5">
        <v>4</v>
      </c>
      <c r="C12156" s="6">
        <v>2881</v>
      </c>
      <c r="D12156" s="6">
        <v>5055</v>
      </c>
      <c r="E12156">
        <f>VLOOKUP(Чек_позиція!C12156,Товар!A:G,7,FALSE)</f>
        <v>448.09</v>
      </c>
      <c r="F12156">
        <f t="shared" si="189"/>
        <v>1792.36</v>
      </c>
    </row>
    <row r="12157" spans="1:6">
      <c r="A12157" s="4">
        <v>12156</v>
      </c>
      <c r="B12157" s="5">
        <v>2</v>
      </c>
      <c r="C12157" s="6">
        <v>1075</v>
      </c>
      <c r="D12157" s="6">
        <v>5056</v>
      </c>
      <c r="E12157">
        <f>VLOOKUP(Чек_позиція!C12157,Товар!A:G,7,FALSE)</f>
        <v>821.42</v>
      </c>
      <c r="F12157">
        <f t="shared" si="189"/>
        <v>1642.84</v>
      </c>
    </row>
    <row r="12158" spans="1:6">
      <c r="A12158" s="4">
        <v>12157</v>
      </c>
      <c r="B12158" s="5">
        <v>1</v>
      </c>
      <c r="C12158" s="6">
        <v>6836</v>
      </c>
      <c r="D12158" s="6">
        <v>5056</v>
      </c>
      <c r="E12158">
        <f>VLOOKUP(Чек_позиція!C12158,Товар!A:G,7,FALSE)</f>
        <v>542.80999999999995</v>
      </c>
      <c r="F12158">
        <f t="shared" si="189"/>
        <v>542.80999999999995</v>
      </c>
    </row>
    <row r="12159" spans="1:6">
      <c r="A12159" s="4">
        <v>12158</v>
      </c>
      <c r="B12159" s="5">
        <v>3</v>
      </c>
      <c r="C12159" s="6">
        <v>2429</v>
      </c>
      <c r="D12159" s="6">
        <v>5057</v>
      </c>
      <c r="E12159">
        <f>VLOOKUP(Чек_позиція!C12159,Товар!A:G,7,FALSE)</f>
        <v>331.31</v>
      </c>
      <c r="F12159">
        <f t="shared" si="189"/>
        <v>993.93000000000006</v>
      </c>
    </row>
    <row r="12160" spans="1:6">
      <c r="A12160" s="4">
        <v>12159</v>
      </c>
      <c r="B12160" s="5">
        <v>1</v>
      </c>
      <c r="C12160" s="6">
        <v>9913</v>
      </c>
      <c r="D12160" s="6">
        <v>5057</v>
      </c>
      <c r="E12160">
        <f>VLOOKUP(Чек_позиція!C12160,Товар!A:G,7,FALSE)</f>
        <v>638.55999999999995</v>
      </c>
      <c r="F12160">
        <f t="shared" si="189"/>
        <v>638.55999999999995</v>
      </c>
    </row>
    <row r="12161" spans="1:6">
      <c r="A12161" s="4">
        <v>12160</v>
      </c>
      <c r="B12161" s="5">
        <v>3</v>
      </c>
      <c r="C12161" s="6">
        <v>3745</v>
      </c>
      <c r="D12161" s="6">
        <v>5057</v>
      </c>
      <c r="E12161">
        <f>VLOOKUP(Чек_позиція!C12161,Товар!A:G,7,FALSE)</f>
        <v>420.37</v>
      </c>
      <c r="F12161">
        <f t="shared" si="189"/>
        <v>1261.1100000000001</v>
      </c>
    </row>
    <row r="12162" spans="1:6">
      <c r="A12162" s="4">
        <v>12161</v>
      </c>
      <c r="B12162" s="5">
        <v>3</v>
      </c>
      <c r="C12162" s="6">
        <v>9858</v>
      </c>
      <c r="D12162" s="6">
        <v>5057</v>
      </c>
      <c r="E12162">
        <f>VLOOKUP(Чек_позиція!C12162,Товар!A:G,7,FALSE)</f>
        <v>677.87</v>
      </c>
      <c r="F12162">
        <f t="shared" si="189"/>
        <v>2033.6100000000001</v>
      </c>
    </row>
    <row r="12163" spans="1:6">
      <c r="A12163" s="4">
        <v>12162</v>
      </c>
      <c r="B12163" s="5">
        <v>2</v>
      </c>
      <c r="C12163" s="6">
        <v>4012</v>
      </c>
      <c r="D12163" s="6">
        <v>5058</v>
      </c>
      <c r="E12163">
        <f>VLOOKUP(Чек_позиція!C12163,Товар!A:G,7,FALSE)</f>
        <v>462.98</v>
      </c>
      <c r="F12163">
        <f t="shared" ref="F12163:F12226" si="190">B12163*E12163</f>
        <v>925.96</v>
      </c>
    </row>
    <row r="12164" spans="1:6">
      <c r="A12164" s="4">
        <v>12163</v>
      </c>
      <c r="B12164" s="5">
        <v>2</v>
      </c>
      <c r="C12164" s="6">
        <v>7414</v>
      </c>
      <c r="D12164" s="6">
        <v>5059</v>
      </c>
      <c r="E12164">
        <f>VLOOKUP(Чек_позиція!C12164,Товар!A:G,7,FALSE)</f>
        <v>264.60000000000002</v>
      </c>
      <c r="F12164">
        <f t="shared" si="190"/>
        <v>529.20000000000005</v>
      </c>
    </row>
    <row r="12165" spans="1:6">
      <c r="A12165" s="4">
        <v>12164</v>
      </c>
      <c r="B12165" s="5">
        <v>4</v>
      </c>
      <c r="C12165" s="6">
        <v>4816</v>
      </c>
      <c r="D12165" s="6">
        <v>5060</v>
      </c>
      <c r="E12165">
        <f>VLOOKUP(Чек_позиція!C12165,Товар!A:G,7,FALSE)</f>
        <v>927.33</v>
      </c>
      <c r="F12165">
        <f t="shared" si="190"/>
        <v>3709.32</v>
      </c>
    </row>
    <row r="12166" spans="1:6">
      <c r="A12166" s="4">
        <v>12165</v>
      </c>
      <c r="B12166" s="5">
        <v>2</v>
      </c>
      <c r="C12166" s="6">
        <v>7087</v>
      </c>
      <c r="D12166" s="6">
        <v>5060</v>
      </c>
      <c r="E12166">
        <f>VLOOKUP(Чек_позиція!C12166,Товар!A:G,7,FALSE)</f>
        <v>937.04</v>
      </c>
      <c r="F12166">
        <f t="shared" si="190"/>
        <v>1874.08</v>
      </c>
    </row>
    <row r="12167" spans="1:6">
      <c r="A12167" s="4">
        <v>12166</v>
      </c>
      <c r="B12167" s="5">
        <v>4</v>
      </c>
      <c r="C12167" s="6">
        <v>5331</v>
      </c>
      <c r="D12167" s="6">
        <v>5060</v>
      </c>
      <c r="E12167">
        <f>VLOOKUP(Чек_позиція!C12167,Товар!A:G,7,FALSE)</f>
        <v>429.05</v>
      </c>
      <c r="F12167">
        <f t="shared" si="190"/>
        <v>1716.2</v>
      </c>
    </row>
    <row r="12168" spans="1:6">
      <c r="A12168" s="4">
        <v>12167</v>
      </c>
      <c r="B12168" s="5">
        <v>2</v>
      </c>
      <c r="C12168" s="6">
        <v>3851</v>
      </c>
      <c r="D12168" s="6">
        <v>5061</v>
      </c>
      <c r="E12168">
        <f>VLOOKUP(Чек_позиція!C12168,Товар!A:G,7,FALSE)</f>
        <v>576.20000000000005</v>
      </c>
      <c r="F12168">
        <f t="shared" si="190"/>
        <v>1152.4000000000001</v>
      </c>
    </row>
    <row r="12169" spans="1:6">
      <c r="A12169" s="4">
        <v>12168</v>
      </c>
      <c r="B12169" s="5">
        <v>4</v>
      </c>
      <c r="C12169" s="6">
        <v>2161</v>
      </c>
      <c r="D12169" s="6">
        <v>5061</v>
      </c>
      <c r="E12169">
        <f>VLOOKUP(Чек_позиція!C12169,Товар!A:G,7,FALSE)</f>
        <v>262.49</v>
      </c>
      <c r="F12169">
        <f t="shared" si="190"/>
        <v>1049.96</v>
      </c>
    </row>
    <row r="12170" spans="1:6">
      <c r="A12170" s="4">
        <v>12169</v>
      </c>
      <c r="B12170" s="5">
        <v>3</v>
      </c>
      <c r="C12170" s="6">
        <v>9414</v>
      </c>
      <c r="D12170" s="6">
        <v>5061</v>
      </c>
      <c r="E12170">
        <f>VLOOKUP(Чек_позиція!C12170,Товар!A:G,7,FALSE)</f>
        <v>244.18</v>
      </c>
      <c r="F12170">
        <f t="shared" si="190"/>
        <v>732.54</v>
      </c>
    </row>
    <row r="12171" spans="1:6">
      <c r="A12171" s="4">
        <v>12170</v>
      </c>
      <c r="B12171" s="5">
        <v>3</v>
      </c>
      <c r="C12171" s="6">
        <v>6003</v>
      </c>
      <c r="D12171" s="6">
        <v>5061</v>
      </c>
      <c r="E12171">
        <f>VLOOKUP(Чек_позиція!C12171,Товар!A:G,7,FALSE)</f>
        <v>269.55</v>
      </c>
      <c r="F12171">
        <f t="shared" si="190"/>
        <v>808.65000000000009</v>
      </c>
    </row>
    <row r="12172" spans="1:6">
      <c r="A12172" s="4">
        <v>12171</v>
      </c>
      <c r="B12172" s="5">
        <v>4</v>
      </c>
      <c r="C12172" s="6">
        <v>4897</v>
      </c>
      <c r="D12172" s="6">
        <v>5061</v>
      </c>
      <c r="E12172">
        <f>VLOOKUP(Чек_позиція!C12172,Товар!A:G,7,FALSE)</f>
        <v>741.36</v>
      </c>
      <c r="F12172">
        <f t="shared" si="190"/>
        <v>2965.44</v>
      </c>
    </row>
    <row r="12173" spans="1:6">
      <c r="A12173" s="4">
        <v>12172</v>
      </c>
      <c r="B12173" s="5">
        <v>1</v>
      </c>
      <c r="C12173" s="6">
        <v>8714</v>
      </c>
      <c r="D12173" s="6">
        <v>5062</v>
      </c>
      <c r="E12173">
        <f>VLOOKUP(Чек_позиція!C12173,Товар!A:G,7,FALSE)</f>
        <v>633.87</v>
      </c>
      <c r="F12173">
        <f t="shared" si="190"/>
        <v>633.87</v>
      </c>
    </row>
    <row r="12174" spans="1:6">
      <c r="A12174" s="4">
        <v>12173</v>
      </c>
      <c r="B12174" s="5">
        <v>4</v>
      </c>
      <c r="C12174" s="6">
        <v>894</v>
      </c>
      <c r="D12174" s="6">
        <v>5062</v>
      </c>
      <c r="E12174">
        <f>VLOOKUP(Чек_позиція!C12174,Товар!A:G,7,FALSE)</f>
        <v>616.87</v>
      </c>
      <c r="F12174">
        <f t="shared" si="190"/>
        <v>2467.48</v>
      </c>
    </row>
    <row r="12175" spans="1:6">
      <c r="A12175" s="4">
        <v>12174</v>
      </c>
      <c r="B12175" s="5">
        <v>4</v>
      </c>
      <c r="C12175" s="6">
        <v>3302</v>
      </c>
      <c r="D12175" s="6">
        <v>5062</v>
      </c>
      <c r="E12175">
        <f>VLOOKUP(Чек_позиція!C12175,Товар!A:G,7,FALSE)</f>
        <v>821.37</v>
      </c>
      <c r="F12175">
        <f t="shared" si="190"/>
        <v>3285.48</v>
      </c>
    </row>
    <row r="12176" spans="1:6">
      <c r="A12176" s="4">
        <v>12175</v>
      </c>
      <c r="B12176" s="5">
        <v>1</v>
      </c>
      <c r="C12176" s="6">
        <v>2745</v>
      </c>
      <c r="D12176" s="6">
        <v>5062</v>
      </c>
      <c r="E12176">
        <f>VLOOKUP(Чек_позиція!C12176,Товар!A:G,7,FALSE)</f>
        <v>127.34</v>
      </c>
      <c r="F12176">
        <f t="shared" si="190"/>
        <v>127.34</v>
      </c>
    </row>
    <row r="12177" spans="1:6">
      <c r="A12177" s="4">
        <v>12176</v>
      </c>
      <c r="B12177" s="5">
        <v>1</v>
      </c>
      <c r="C12177" s="6">
        <v>8972</v>
      </c>
      <c r="D12177" s="6">
        <v>5062</v>
      </c>
      <c r="E12177">
        <f>VLOOKUP(Чек_позиція!C12177,Товар!A:G,7,FALSE)</f>
        <v>391.52</v>
      </c>
      <c r="F12177">
        <f t="shared" si="190"/>
        <v>391.52</v>
      </c>
    </row>
    <row r="12178" spans="1:6">
      <c r="A12178" s="4">
        <v>12177</v>
      </c>
      <c r="B12178" s="5">
        <v>1</v>
      </c>
      <c r="C12178" s="6">
        <v>6258</v>
      </c>
      <c r="D12178" s="6">
        <v>5063</v>
      </c>
      <c r="E12178">
        <f>VLOOKUP(Чек_позиція!C12178,Товар!A:G,7,FALSE)</f>
        <v>776.14</v>
      </c>
      <c r="F12178">
        <f t="shared" si="190"/>
        <v>776.14</v>
      </c>
    </row>
    <row r="12179" spans="1:6">
      <c r="A12179" s="4">
        <v>12178</v>
      </c>
      <c r="B12179" s="5">
        <v>4</v>
      </c>
      <c r="C12179" s="6">
        <v>7194</v>
      </c>
      <c r="D12179" s="6">
        <v>5063</v>
      </c>
      <c r="E12179">
        <f>VLOOKUP(Чек_позиція!C12179,Товар!A:G,7,FALSE)</f>
        <v>517.02</v>
      </c>
      <c r="F12179">
        <f t="shared" si="190"/>
        <v>2068.08</v>
      </c>
    </row>
    <row r="12180" spans="1:6">
      <c r="A12180" s="4">
        <v>12179</v>
      </c>
      <c r="B12180" s="5">
        <v>3</v>
      </c>
      <c r="C12180" s="6">
        <v>7813</v>
      </c>
      <c r="D12180" s="6">
        <v>5064</v>
      </c>
      <c r="E12180">
        <f>VLOOKUP(Чек_позиція!C12180,Товар!A:G,7,FALSE)</f>
        <v>42.17</v>
      </c>
      <c r="F12180">
        <f t="shared" si="190"/>
        <v>126.51</v>
      </c>
    </row>
    <row r="12181" spans="1:6">
      <c r="A12181" s="4">
        <v>12180</v>
      </c>
      <c r="B12181" s="5">
        <v>2</v>
      </c>
      <c r="C12181" s="6">
        <v>2162</v>
      </c>
      <c r="D12181" s="6">
        <v>5064</v>
      </c>
      <c r="E12181">
        <f>VLOOKUP(Чек_позиція!C12181,Товар!A:G,7,FALSE)</f>
        <v>464.38</v>
      </c>
      <c r="F12181">
        <f t="shared" si="190"/>
        <v>928.76</v>
      </c>
    </row>
    <row r="12182" spans="1:6">
      <c r="A12182" s="4">
        <v>12181</v>
      </c>
      <c r="B12182" s="5">
        <v>4</v>
      </c>
      <c r="C12182" s="6">
        <v>6882</v>
      </c>
      <c r="D12182" s="6">
        <v>5065</v>
      </c>
      <c r="E12182">
        <f>VLOOKUP(Чек_позиція!C12182,Товар!A:G,7,FALSE)</f>
        <v>918.07</v>
      </c>
      <c r="F12182">
        <f t="shared" si="190"/>
        <v>3672.28</v>
      </c>
    </row>
    <row r="12183" spans="1:6">
      <c r="A12183" s="4">
        <v>12182</v>
      </c>
      <c r="B12183" s="5">
        <v>1</v>
      </c>
      <c r="C12183" s="6">
        <v>2125</v>
      </c>
      <c r="D12183" s="6">
        <v>5065</v>
      </c>
      <c r="E12183">
        <f>VLOOKUP(Чек_позиція!C12183,Товар!A:G,7,FALSE)</f>
        <v>559.26</v>
      </c>
      <c r="F12183">
        <f t="shared" si="190"/>
        <v>559.26</v>
      </c>
    </row>
    <row r="12184" spans="1:6">
      <c r="A12184" s="4">
        <v>12183</v>
      </c>
      <c r="B12184" s="5">
        <v>4</v>
      </c>
      <c r="C12184" s="6">
        <v>8751</v>
      </c>
      <c r="D12184" s="6">
        <v>5066</v>
      </c>
      <c r="E12184">
        <f>VLOOKUP(Чек_позиція!C12184,Товар!A:G,7,FALSE)</f>
        <v>41.75</v>
      </c>
      <c r="F12184">
        <f t="shared" si="190"/>
        <v>167</v>
      </c>
    </row>
    <row r="12185" spans="1:6">
      <c r="A12185" s="4">
        <v>12184</v>
      </c>
      <c r="B12185" s="5">
        <v>2</v>
      </c>
      <c r="C12185" s="6">
        <v>4799</v>
      </c>
      <c r="D12185" s="6">
        <v>5066</v>
      </c>
      <c r="E12185">
        <f>VLOOKUP(Чек_позиція!C12185,Товар!A:G,7,FALSE)</f>
        <v>689.41</v>
      </c>
      <c r="F12185">
        <f t="shared" si="190"/>
        <v>1378.82</v>
      </c>
    </row>
    <row r="12186" spans="1:6">
      <c r="A12186" s="4">
        <v>12185</v>
      </c>
      <c r="B12186" s="5">
        <v>3</v>
      </c>
      <c r="C12186" s="6">
        <v>9038</v>
      </c>
      <c r="D12186" s="6">
        <v>5067</v>
      </c>
      <c r="E12186">
        <f>VLOOKUP(Чек_позиція!C12186,Товар!A:G,7,FALSE)</f>
        <v>633.63</v>
      </c>
      <c r="F12186">
        <f t="shared" si="190"/>
        <v>1900.8899999999999</v>
      </c>
    </row>
    <row r="12187" spans="1:6">
      <c r="A12187" s="4">
        <v>12186</v>
      </c>
      <c r="B12187" s="5">
        <v>3</v>
      </c>
      <c r="C12187" s="6">
        <v>2533</v>
      </c>
      <c r="D12187" s="6">
        <v>5067</v>
      </c>
      <c r="E12187">
        <f>VLOOKUP(Чек_позиція!C12187,Товар!A:G,7,FALSE)</f>
        <v>55.86</v>
      </c>
      <c r="F12187">
        <f t="shared" si="190"/>
        <v>167.57999999999998</v>
      </c>
    </row>
    <row r="12188" spans="1:6">
      <c r="A12188" s="4">
        <v>12187</v>
      </c>
      <c r="B12188" s="5">
        <v>4</v>
      </c>
      <c r="C12188" s="6">
        <v>3829</v>
      </c>
      <c r="D12188" s="6">
        <v>5067</v>
      </c>
      <c r="E12188">
        <f>VLOOKUP(Чек_позиція!C12188,Товар!A:G,7,FALSE)</f>
        <v>712.36</v>
      </c>
      <c r="F12188">
        <f t="shared" si="190"/>
        <v>2849.44</v>
      </c>
    </row>
    <row r="12189" spans="1:6">
      <c r="A12189" s="4">
        <v>12188</v>
      </c>
      <c r="B12189" s="5">
        <v>1</v>
      </c>
      <c r="C12189" s="6">
        <v>5402</v>
      </c>
      <c r="D12189" s="6">
        <v>5068</v>
      </c>
      <c r="E12189">
        <f>VLOOKUP(Чек_позиція!C12189,Товар!A:G,7,FALSE)</f>
        <v>571.75</v>
      </c>
      <c r="F12189">
        <f t="shared" si="190"/>
        <v>571.75</v>
      </c>
    </row>
    <row r="12190" spans="1:6">
      <c r="A12190" s="4">
        <v>12189</v>
      </c>
      <c r="B12190" s="5">
        <v>1</v>
      </c>
      <c r="C12190" s="6">
        <v>5775</v>
      </c>
      <c r="D12190" s="6">
        <v>5068</v>
      </c>
      <c r="E12190">
        <f>VLOOKUP(Чек_позиція!C12190,Товар!A:G,7,FALSE)</f>
        <v>287.63</v>
      </c>
      <c r="F12190">
        <f t="shared" si="190"/>
        <v>287.63</v>
      </c>
    </row>
    <row r="12191" spans="1:6">
      <c r="A12191" s="4">
        <v>12190</v>
      </c>
      <c r="B12191" s="5">
        <v>4</v>
      </c>
      <c r="C12191" s="6">
        <v>7360</v>
      </c>
      <c r="D12191" s="6">
        <v>5068</v>
      </c>
      <c r="E12191">
        <f>VLOOKUP(Чек_позиція!C12191,Товар!A:G,7,FALSE)</f>
        <v>435.46</v>
      </c>
      <c r="F12191">
        <f t="shared" si="190"/>
        <v>1741.84</v>
      </c>
    </row>
    <row r="12192" spans="1:6">
      <c r="A12192" s="4">
        <v>12191</v>
      </c>
      <c r="B12192" s="5">
        <v>3</v>
      </c>
      <c r="C12192" s="6">
        <v>3152</v>
      </c>
      <c r="D12192" s="6">
        <v>5068</v>
      </c>
      <c r="E12192">
        <f>VLOOKUP(Чек_позиція!C12192,Товар!A:G,7,FALSE)</f>
        <v>185.28</v>
      </c>
      <c r="F12192">
        <f t="shared" si="190"/>
        <v>555.84</v>
      </c>
    </row>
    <row r="12193" spans="1:6">
      <c r="A12193" s="4">
        <v>12192</v>
      </c>
      <c r="B12193" s="5">
        <v>2</v>
      </c>
      <c r="C12193" s="6">
        <v>4295</v>
      </c>
      <c r="D12193" s="6">
        <v>5068</v>
      </c>
      <c r="E12193">
        <f>VLOOKUP(Чек_позиція!C12193,Товар!A:G,7,FALSE)</f>
        <v>334.04</v>
      </c>
      <c r="F12193">
        <f t="shared" si="190"/>
        <v>668.08</v>
      </c>
    </row>
    <row r="12194" spans="1:6">
      <c r="A12194" s="4">
        <v>12193</v>
      </c>
      <c r="B12194" s="5">
        <v>1</v>
      </c>
      <c r="C12194" s="6">
        <v>1449</v>
      </c>
      <c r="D12194" s="6">
        <v>5069</v>
      </c>
      <c r="E12194">
        <f>VLOOKUP(Чек_позиція!C12194,Товар!A:G,7,FALSE)</f>
        <v>854.5</v>
      </c>
      <c r="F12194">
        <f t="shared" si="190"/>
        <v>854.5</v>
      </c>
    </row>
    <row r="12195" spans="1:6">
      <c r="A12195" s="4">
        <v>12194</v>
      </c>
      <c r="B12195" s="5">
        <v>4</v>
      </c>
      <c r="C12195" s="6">
        <v>4305</v>
      </c>
      <c r="D12195" s="6">
        <v>5069</v>
      </c>
      <c r="E12195">
        <f>VLOOKUP(Чек_позиція!C12195,Товар!A:G,7,FALSE)</f>
        <v>159.86000000000001</v>
      </c>
      <c r="F12195">
        <f t="shared" si="190"/>
        <v>639.44000000000005</v>
      </c>
    </row>
    <row r="12196" spans="1:6">
      <c r="A12196" s="4">
        <v>12195</v>
      </c>
      <c r="B12196" s="5">
        <v>1</v>
      </c>
      <c r="C12196" s="6">
        <v>1273</v>
      </c>
      <c r="D12196" s="6">
        <v>5070</v>
      </c>
      <c r="E12196">
        <f>VLOOKUP(Чек_позиція!C12196,Товар!A:G,7,FALSE)</f>
        <v>265.45</v>
      </c>
      <c r="F12196">
        <f t="shared" si="190"/>
        <v>265.45</v>
      </c>
    </row>
    <row r="12197" spans="1:6">
      <c r="A12197" s="4">
        <v>12196</v>
      </c>
      <c r="B12197" s="5">
        <v>2</v>
      </c>
      <c r="C12197" s="6">
        <v>5300</v>
      </c>
      <c r="D12197" s="6">
        <v>5070</v>
      </c>
      <c r="E12197">
        <f>VLOOKUP(Чек_позиція!C12197,Товар!A:G,7,FALSE)</f>
        <v>162.59</v>
      </c>
      <c r="F12197">
        <f t="shared" si="190"/>
        <v>325.18</v>
      </c>
    </row>
    <row r="12198" spans="1:6">
      <c r="A12198" s="4">
        <v>12197</v>
      </c>
      <c r="B12198" s="5">
        <v>1</v>
      </c>
      <c r="C12198" s="6">
        <v>5260</v>
      </c>
      <c r="D12198" s="6">
        <v>5070</v>
      </c>
      <c r="E12198">
        <f>VLOOKUP(Чек_позиція!C12198,Товар!A:G,7,FALSE)</f>
        <v>892.94</v>
      </c>
      <c r="F12198">
        <f t="shared" si="190"/>
        <v>892.94</v>
      </c>
    </row>
    <row r="12199" spans="1:6">
      <c r="A12199" s="4">
        <v>12198</v>
      </c>
      <c r="B12199" s="5">
        <v>3</v>
      </c>
      <c r="C12199" s="6">
        <v>5134</v>
      </c>
      <c r="D12199" s="6">
        <v>5070</v>
      </c>
      <c r="E12199">
        <f>VLOOKUP(Чек_позиція!C12199,Товар!A:G,7,FALSE)</f>
        <v>464.87</v>
      </c>
      <c r="F12199">
        <f t="shared" si="190"/>
        <v>1394.6100000000001</v>
      </c>
    </row>
    <row r="12200" spans="1:6">
      <c r="A12200" s="4">
        <v>12199</v>
      </c>
      <c r="B12200" s="5">
        <v>3</v>
      </c>
      <c r="C12200" s="6">
        <v>5845</v>
      </c>
      <c r="D12200" s="6">
        <v>5071</v>
      </c>
      <c r="E12200">
        <f>VLOOKUP(Чек_позиція!C12200,Товар!A:G,7,FALSE)</f>
        <v>109.12</v>
      </c>
      <c r="F12200">
        <f t="shared" si="190"/>
        <v>327.36</v>
      </c>
    </row>
    <row r="12201" spans="1:6">
      <c r="A12201" s="4">
        <v>12200</v>
      </c>
      <c r="B12201" s="5">
        <v>2</v>
      </c>
      <c r="C12201" s="6">
        <v>4472</v>
      </c>
      <c r="D12201" s="6">
        <v>5071</v>
      </c>
      <c r="E12201">
        <f>VLOOKUP(Чек_позиція!C12201,Товар!A:G,7,FALSE)</f>
        <v>532.32000000000005</v>
      </c>
      <c r="F12201">
        <f t="shared" si="190"/>
        <v>1064.6400000000001</v>
      </c>
    </row>
    <row r="12202" spans="1:6">
      <c r="A12202" s="4">
        <v>12201</v>
      </c>
      <c r="B12202" s="5">
        <v>1</v>
      </c>
      <c r="C12202" s="6">
        <v>7296</v>
      </c>
      <c r="D12202" s="6">
        <v>5071</v>
      </c>
      <c r="E12202">
        <f>VLOOKUP(Чек_позиція!C12202,Товар!A:G,7,FALSE)</f>
        <v>230.17</v>
      </c>
      <c r="F12202">
        <f t="shared" si="190"/>
        <v>230.17</v>
      </c>
    </row>
    <row r="12203" spans="1:6">
      <c r="A12203" s="4">
        <v>12202</v>
      </c>
      <c r="B12203" s="5">
        <v>4</v>
      </c>
      <c r="C12203" s="6">
        <v>9737</v>
      </c>
      <c r="D12203" s="6">
        <v>5072</v>
      </c>
      <c r="E12203">
        <f>VLOOKUP(Чек_позиція!C12203,Товар!A:G,7,FALSE)</f>
        <v>498.99</v>
      </c>
      <c r="F12203">
        <f t="shared" si="190"/>
        <v>1995.96</v>
      </c>
    </row>
    <row r="12204" spans="1:6">
      <c r="A12204" s="4">
        <v>12203</v>
      </c>
      <c r="B12204" s="5">
        <v>1</v>
      </c>
      <c r="C12204" s="6">
        <v>5118</v>
      </c>
      <c r="D12204" s="6">
        <v>5072</v>
      </c>
      <c r="E12204">
        <f>VLOOKUP(Чек_позиція!C12204,Товар!A:G,7,FALSE)</f>
        <v>443.7</v>
      </c>
      <c r="F12204">
        <f t="shared" si="190"/>
        <v>443.7</v>
      </c>
    </row>
    <row r="12205" spans="1:6">
      <c r="A12205" s="4">
        <v>12204</v>
      </c>
      <c r="B12205" s="5">
        <v>2</v>
      </c>
      <c r="C12205" s="6">
        <v>9828</v>
      </c>
      <c r="D12205" s="6">
        <v>5072</v>
      </c>
      <c r="E12205">
        <f>VLOOKUP(Чек_позиція!C12205,Товар!A:G,7,FALSE)</f>
        <v>948.1</v>
      </c>
      <c r="F12205">
        <f t="shared" si="190"/>
        <v>1896.2</v>
      </c>
    </row>
    <row r="12206" spans="1:6">
      <c r="A12206" s="4">
        <v>12205</v>
      </c>
      <c r="B12206" s="5">
        <v>3</v>
      </c>
      <c r="C12206" s="6">
        <v>6228</v>
      </c>
      <c r="D12206" s="6">
        <v>5073</v>
      </c>
      <c r="E12206">
        <f>VLOOKUP(Чек_позиція!C12206,Товар!A:G,7,FALSE)</f>
        <v>862.77</v>
      </c>
      <c r="F12206">
        <f t="shared" si="190"/>
        <v>2588.31</v>
      </c>
    </row>
    <row r="12207" spans="1:6">
      <c r="A12207" s="4">
        <v>12206</v>
      </c>
      <c r="B12207" s="5">
        <v>4</v>
      </c>
      <c r="C12207" s="6">
        <v>3339</v>
      </c>
      <c r="D12207" s="6">
        <v>5073</v>
      </c>
      <c r="E12207">
        <f>VLOOKUP(Чек_позиція!C12207,Товар!A:G,7,FALSE)</f>
        <v>461.92</v>
      </c>
      <c r="F12207">
        <f t="shared" si="190"/>
        <v>1847.68</v>
      </c>
    </row>
    <row r="12208" spans="1:6">
      <c r="A12208" s="4">
        <v>12207</v>
      </c>
      <c r="B12208" s="5">
        <v>3</v>
      </c>
      <c r="C12208" s="6">
        <v>7071</v>
      </c>
      <c r="D12208" s="6">
        <v>5073</v>
      </c>
      <c r="E12208">
        <f>VLOOKUP(Чек_позиція!C12208,Товар!A:G,7,FALSE)</f>
        <v>332.57</v>
      </c>
      <c r="F12208">
        <f t="shared" si="190"/>
        <v>997.71</v>
      </c>
    </row>
    <row r="12209" spans="1:6">
      <c r="A12209" s="4">
        <v>12208</v>
      </c>
      <c r="B12209" s="5">
        <v>4</v>
      </c>
      <c r="C12209" s="6">
        <v>9708</v>
      </c>
      <c r="D12209" s="6">
        <v>5073</v>
      </c>
      <c r="E12209">
        <f>VLOOKUP(Чек_позиція!C12209,Товар!A:G,7,FALSE)</f>
        <v>646.39</v>
      </c>
      <c r="F12209">
        <f t="shared" si="190"/>
        <v>2585.56</v>
      </c>
    </row>
    <row r="12210" spans="1:6">
      <c r="A12210" s="4">
        <v>12209</v>
      </c>
      <c r="B12210" s="5">
        <v>1</v>
      </c>
      <c r="C12210" s="6">
        <v>1439</v>
      </c>
      <c r="D12210" s="6">
        <v>5074</v>
      </c>
      <c r="E12210">
        <f>VLOOKUP(Чек_позиція!C12210,Товар!A:G,7,FALSE)</f>
        <v>229.88</v>
      </c>
      <c r="F12210">
        <f t="shared" si="190"/>
        <v>229.88</v>
      </c>
    </row>
    <row r="12211" spans="1:6">
      <c r="A12211" s="4">
        <v>12210</v>
      </c>
      <c r="B12211" s="5">
        <v>3</v>
      </c>
      <c r="C12211" s="6">
        <v>244</v>
      </c>
      <c r="D12211" s="6">
        <v>5074</v>
      </c>
      <c r="E12211">
        <f>VLOOKUP(Чек_позиція!C12211,Товар!A:G,7,FALSE)</f>
        <v>347.36</v>
      </c>
      <c r="F12211">
        <f t="shared" si="190"/>
        <v>1042.08</v>
      </c>
    </row>
    <row r="12212" spans="1:6">
      <c r="A12212" s="4">
        <v>12211</v>
      </c>
      <c r="B12212" s="5">
        <v>1</v>
      </c>
      <c r="C12212" s="6">
        <v>8744</v>
      </c>
      <c r="D12212" s="6">
        <v>5074</v>
      </c>
      <c r="E12212">
        <f>VLOOKUP(Чек_позиція!C12212,Товар!A:G,7,FALSE)</f>
        <v>902.07</v>
      </c>
      <c r="F12212">
        <f t="shared" si="190"/>
        <v>902.07</v>
      </c>
    </row>
    <row r="12213" spans="1:6">
      <c r="A12213" s="4">
        <v>12212</v>
      </c>
      <c r="B12213" s="5">
        <v>4</v>
      </c>
      <c r="C12213" s="6">
        <v>4649</v>
      </c>
      <c r="D12213" s="6">
        <v>5074</v>
      </c>
      <c r="E12213">
        <f>VLOOKUP(Чек_позиція!C12213,Товар!A:G,7,FALSE)</f>
        <v>824.06</v>
      </c>
      <c r="F12213">
        <f t="shared" si="190"/>
        <v>3296.24</v>
      </c>
    </row>
    <row r="12214" spans="1:6">
      <c r="A12214" s="4">
        <v>12213</v>
      </c>
      <c r="B12214" s="5">
        <v>2</v>
      </c>
      <c r="C12214" s="6">
        <v>766</v>
      </c>
      <c r="D12214" s="6">
        <v>5075</v>
      </c>
      <c r="E12214">
        <f>VLOOKUP(Чек_позиція!C12214,Товар!A:G,7,FALSE)</f>
        <v>130.97</v>
      </c>
      <c r="F12214">
        <f t="shared" si="190"/>
        <v>261.94</v>
      </c>
    </row>
    <row r="12215" spans="1:6">
      <c r="A12215" s="4">
        <v>12214</v>
      </c>
      <c r="B12215" s="5">
        <v>1</v>
      </c>
      <c r="C12215" s="6">
        <v>4045</v>
      </c>
      <c r="D12215" s="6">
        <v>5075</v>
      </c>
      <c r="E12215">
        <f>VLOOKUP(Чек_позиція!C12215,Товар!A:G,7,FALSE)</f>
        <v>349.6</v>
      </c>
      <c r="F12215">
        <f t="shared" si="190"/>
        <v>349.6</v>
      </c>
    </row>
    <row r="12216" spans="1:6">
      <c r="A12216" s="4">
        <v>12215</v>
      </c>
      <c r="B12216" s="5">
        <v>1</v>
      </c>
      <c r="C12216" s="6">
        <v>3081</v>
      </c>
      <c r="D12216" s="6">
        <v>5075</v>
      </c>
      <c r="E12216">
        <f>VLOOKUP(Чек_позиція!C12216,Товар!A:G,7,FALSE)</f>
        <v>432.78</v>
      </c>
      <c r="F12216">
        <f t="shared" si="190"/>
        <v>432.78</v>
      </c>
    </row>
    <row r="12217" spans="1:6">
      <c r="A12217" s="4">
        <v>12216</v>
      </c>
      <c r="B12217" s="5">
        <v>1</v>
      </c>
      <c r="C12217" s="6">
        <v>5796</v>
      </c>
      <c r="D12217" s="6">
        <v>5075</v>
      </c>
      <c r="E12217">
        <f>VLOOKUP(Чек_позиція!C12217,Товар!A:G,7,FALSE)</f>
        <v>146.66999999999999</v>
      </c>
      <c r="F12217">
        <f t="shared" si="190"/>
        <v>146.66999999999999</v>
      </c>
    </row>
    <row r="12218" spans="1:6">
      <c r="A12218" s="4">
        <v>12217</v>
      </c>
      <c r="B12218" s="5">
        <v>4</v>
      </c>
      <c r="C12218" s="6">
        <v>7976</v>
      </c>
      <c r="D12218" s="6">
        <v>5076</v>
      </c>
      <c r="E12218">
        <f>VLOOKUP(Чек_позиція!C12218,Товар!A:G,7,FALSE)</f>
        <v>734.14</v>
      </c>
      <c r="F12218">
        <f t="shared" si="190"/>
        <v>2936.56</v>
      </c>
    </row>
    <row r="12219" spans="1:6">
      <c r="A12219" s="4">
        <v>12218</v>
      </c>
      <c r="B12219" s="5">
        <v>1</v>
      </c>
      <c r="C12219" s="6">
        <v>3887</v>
      </c>
      <c r="D12219" s="6">
        <v>5076</v>
      </c>
      <c r="E12219">
        <f>VLOOKUP(Чек_позиція!C12219,Товар!A:G,7,FALSE)</f>
        <v>814.39</v>
      </c>
      <c r="F12219">
        <f t="shared" si="190"/>
        <v>814.39</v>
      </c>
    </row>
    <row r="12220" spans="1:6">
      <c r="A12220" s="4">
        <v>12219</v>
      </c>
      <c r="B12220" s="5">
        <v>2</v>
      </c>
      <c r="C12220" s="6">
        <v>8937</v>
      </c>
      <c r="D12220" s="6">
        <v>5077</v>
      </c>
      <c r="E12220">
        <f>VLOOKUP(Чек_позиція!C12220,Товар!A:G,7,FALSE)</f>
        <v>379.92</v>
      </c>
      <c r="F12220">
        <f t="shared" si="190"/>
        <v>759.84</v>
      </c>
    </row>
    <row r="12221" spans="1:6">
      <c r="A12221" s="4">
        <v>12220</v>
      </c>
      <c r="B12221" s="5">
        <v>1</v>
      </c>
      <c r="C12221" s="6">
        <v>6096</v>
      </c>
      <c r="D12221" s="6">
        <v>5077</v>
      </c>
      <c r="E12221">
        <f>VLOOKUP(Чек_позиція!C12221,Товар!A:G,7,FALSE)</f>
        <v>371.53</v>
      </c>
      <c r="F12221">
        <f t="shared" si="190"/>
        <v>371.53</v>
      </c>
    </row>
    <row r="12222" spans="1:6">
      <c r="A12222" s="4">
        <v>12221</v>
      </c>
      <c r="B12222" s="5">
        <v>1</v>
      </c>
      <c r="C12222" s="6">
        <v>2409</v>
      </c>
      <c r="D12222" s="6">
        <v>5077</v>
      </c>
      <c r="E12222">
        <f>VLOOKUP(Чек_позиція!C12222,Товар!A:G,7,FALSE)</f>
        <v>836.01</v>
      </c>
      <c r="F12222">
        <f t="shared" si="190"/>
        <v>836.01</v>
      </c>
    </row>
    <row r="12223" spans="1:6">
      <c r="A12223" s="4">
        <v>12222</v>
      </c>
      <c r="B12223" s="5">
        <v>4</v>
      </c>
      <c r="C12223" s="6">
        <v>7598</v>
      </c>
      <c r="D12223" s="6">
        <v>5077</v>
      </c>
      <c r="E12223">
        <f>VLOOKUP(Чек_позиція!C12223,Товар!A:G,7,FALSE)</f>
        <v>559.37</v>
      </c>
      <c r="F12223">
        <f t="shared" si="190"/>
        <v>2237.48</v>
      </c>
    </row>
    <row r="12224" spans="1:6">
      <c r="A12224" s="4">
        <v>12223</v>
      </c>
      <c r="B12224" s="5">
        <v>1</v>
      </c>
      <c r="C12224" s="6">
        <v>7776</v>
      </c>
      <c r="D12224" s="6">
        <v>5078</v>
      </c>
      <c r="E12224">
        <f>VLOOKUP(Чек_позиція!C12224,Товар!A:G,7,FALSE)</f>
        <v>572.52</v>
      </c>
      <c r="F12224">
        <f t="shared" si="190"/>
        <v>572.52</v>
      </c>
    </row>
    <row r="12225" spans="1:6">
      <c r="A12225" s="4">
        <v>12224</v>
      </c>
      <c r="B12225" s="5">
        <v>3</v>
      </c>
      <c r="C12225" s="6">
        <v>9897</v>
      </c>
      <c r="D12225" s="6">
        <v>5078</v>
      </c>
      <c r="E12225">
        <f>VLOOKUP(Чек_позиція!C12225,Товар!A:G,7,FALSE)</f>
        <v>668.41</v>
      </c>
      <c r="F12225">
        <f t="shared" si="190"/>
        <v>2005.23</v>
      </c>
    </row>
    <row r="12226" spans="1:6">
      <c r="A12226" s="4">
        <v>12225</v>
      </c>
      <c r="B12226" s="5">
        <v>4</v>
      </c>
      <c r="C12226" s="6">
        <v>7049</v>
      </c>
      <c r="D12226" s="6">
        <v>5079</v>
      </c>
      <c r="E12226">
        <f>VLOOKUP(Чек_позиція!C12226,Товар!A:G,7,FALSE)</f>
        <v>529.65</v>
      </c>
      <c r="F12226">
        <f t="shared" si="190"/>
        <v>2118.6</v>
      </c>
    </row>
    <row r="12227" spans="1:6">
      <c r="A12227" s="4">
        <v>12226</v>
      </c>
      <c r="B12227" s="5">
        <v>1</v>
      </c>
      <c r="C12227" s="6">
        <v>3190</v>
      </c>
      <c r="D12227" s="6">
        <v>5079</v>
      </c>
      <c r="E12227">
        <f>VLOOKUP(Чек_позиція!C12227,Товар!A:G,7,FALSE)</f>
        <v>852.44</v>
      </c>
      <c r="F12227">
        <f t="shared" ref="F12227:F12290" si="191">B12227*E12227</f>
        <v>852.44</v>
      </c>
    </row>
    <row r="12228" spans="1:6">
      <c r="A12228" s="4">
        <v>12227</v>
      </c>
      <c r="B12228" s="5">
        <v>2</v>
      </c>
      <c r="C12228" s="6">
        <v>1614</v>
      </c>
      <c r="D12228" s="6">
        <v>5079</v>
      </c>
      <c r="E12228">
        <f>VLOOKUP(Чек_позиція!C12228,Товар!A:G,7,FALSE)</f>
        <v>697.12</v>
      </c>
      <c r="F12228">
        <f t="shared" si="191"/>
        <v>1394.24</v>
      </c>
    </row>
    <row r="12229" spans="1:6">
      <c r="A12229" s="4">
        <v>12228</v>
      </c>
      <c r="B12229" s="5">
        <v>1</v>
      </c>
      <c r="C12229" s="6">
        <v>4753</v>
      </c>
      <c r="D12229" s="6">
        <v>5079</v>
      </c>
      <c r="E12229">
        <f>VLOOKUP(Чек_позиція!C12229,Товар!A:G,7,FALSE)</f>
        <v>66.64</v>
      </c>
      <c r="F12229">
        <f t="shared" si="191"/>
        <v>66.64</v>
      </c>
    </row>
    <row r="12230" spans="1:6">
      <c r="A12230" s="4">
        <v>12229</v>
      </c>
      <c r="B12230" s="5">
        <v>4</v>
      </c>
      <c r="C12230" s="6">
        <v>816</v>
      </c>
      <c r="D12230" s="6">
        <v>5079</v>
      </c>
      <c r="E12230">
        <f>VLOOKUP(Чек_позиція!C12230,Товар!A:G,7,FALSE)</f>
        <v>173.85</v>
      </c>
      <c r="F12230">
        <f t="shared" si="191"/>
        <v>695.4</v>
      </c>
    </row>
    <row r="12231" spans="1:6">
      <c r="A12231" s="4">
        <v>12230</v>
      </c>
      <c r="B12231" s="5">
        <v>3</v>
      </c>
      <c r="C12231" s="6">
        <v>9406</v>
      </c>
      <c r="D12231" s="6">
        <v>5080</v>
      </c>
      <c r="E12231">
        <f>VLOOKUP(Чек_позиція!C12231,Товар!A:G,7,FALSE)</f>
        <v>729.06</v>
      </c>
      <c r="F12231">
        <f t="shared" si="191"/>
        <v>2187.1799999999998</v>
      </c>
    </row>
    <row r="12232" spans="1:6">
      <c r="A12232" s="4">
        <v>12231</v>
      </c>
      <c r="B12232" s="5">
        <v>4</v>
      </c>
      <c r="C12232" s="6">
        <v>5230</v>
      </c>
      <c r="D12232" s="6">
        <v>5080</v>
      </c>
      <c r="E12232">
        <f>VLOOKUP(Чек_позиція!C12232,Товар!A:G,7,FALSE)</f>
        <v>210.51</v>
      </c>
      <c r="F12232">
        <f t="shared" si="191"/>
        <v>842.04</v>
      </c>
    </row>
    <row r="12233" spans="1:6">
      <c r="A12233" s="4">
        <v>12232</v>
      </c>
      <c r="B12233" s="5">
        <v>3</v>
      </c>
      <c r="C12233" s="6">
        <v>1488</v>
      </c>
      <c r="D12233" s="6">
        <v>5080</v>
      </c>
      <c r="E12233">
        <f>VLOOKUP(Чек_позиція!C12233,Товар!A:G,7,FALSE)</f>
        <v>940.13</v>
      </c>
      <c r="F12233">
        <f t="shared" si="191"/>
        <v>2820.39</v>
      </c>
    </row>
    <row r="12234" spans="1:6">
      <c r="A12234" s="4">
        <v>12233</v>
      </c>
      <c r="B12234" s="5">
        <v>3</v>
      </c>
      <c r="C12234" s="6">
        <v>6572</v>
      </c>
      <c r="D12234" s="6">
        <v>5080</v>
      </c>
      <c r="E12234">
        <f>VLOOKUP(Чек_позиція!C12234,Товар!A:G,7,FALSE)</f>
        <v>919.24</v>
      </c>
      <c r="F12234">
        <f t="shared" si="191"/>
        <v>2757.7200000000003</v>
      </c>
    </row>
    <row r="12235" spans="1:6">
      <c r="A12235" s="4">
        <v>12234</v>
      </c>
      <c r="B12235" s="5">
        <v>3</v>
      </c>
      <c r="C12235" s="6">
        <v>6812</v>
      </c>
      <c r="D12235" s="6">
        <v>5080</v>
      </c>
      <c r="E12235">
        <f>VLOOKUP(Чек_позиція!C12235,Товар!A:G,7,FALSE)</f>
        <v>379.91</v>
      </c>
      <c r="F12235">
        <f t="shared" si="191"/>
        <v>1139.73</v>
      </c>
    </row>
    <row r="12236" spans="1:6">
      <c r="A12236" s="4">
        <v>12235</v>
      </c>
      <c r="B12236" s="5">
        <v>1</v>
      </c>
      <c r="C12236" s="6">
        <v>8016</v>
      </c>
      <c r="D12236" s="6">
        <v>5081</v>
      </c>
      <c r="E12236">
        <f>VLOOKUP(Чек_позиція!C12236,Товар!A:G,7,FALSE)</f>
        <v>243.37</v>
      </c>
      <c r="F12236">
        <f t="shared" si="191"/>
        <v>243.37</v>
      </c>
    </row>
    <row r="12237" spans="1:6">
      <c r="A12237" s="4">
        <v>12236</v>
      </c>
      <c r="B12237" s="5">
        <v>4</v>
      </c>
      <c r="C12237" s="6">
        <v>1256</v>
      </c>
      <c r="D12237" s="6">
        <v>5081</v>
      </c>
      <c r="E12237">
        <f>VLOOKUP(Чек_позиція!C12237,Товар!A:G,7,FALSE)</f>
        <v>886.47</v>
      </c>
      <c r="F12237">
        <f t="shared" si="191"/>
        <v>3545.88</v>
      </c>
    </row>
    <row r="12238" spans="1:6">
      <c r="A12238" s="4">
        <v>12237</v>
      </c>
      <c r="B12238" s="5">
        <v>4</v>
      </c>
      <c r="C12238" s="6">
        <v>8569</v>
      </c>
      <c r="D12238" s="6">
        <v>5081</v>
      </c>
      <c r="E12238">
        <f>VLOOKUP(Чек_позиція!C12238,Товар!A:G,7,FALSE)</f>
        <v>253.59</v>
      </c>
      <c r="F12238">
        <f t="shared" si="191"/>
        <v>1014.36</v>
      </c>
    </row>
    <row r="12239" spans="1:6">
      <c r="A12239" s="4">
        <v>12238</v>
      </c>
      <c r="B12239" s="5">
        <v>4</v>
      </c>
      <c r="C12239" s="6">
        <v>9114</v>
      </c>
      <c r="D12239" s="6">
        <v>5081</v>
      </c>
      <c r="E12239">
        <f>VLOOKUP(Чек_позиція!C12239,Товар!A:G,7,FALSE)</f>
        <v>703.56</v>
      </c>
      <c r="F12239">
        <f t="shared" si="191"/>
        <v>2814.24</v>
      </c>
    </row>
    <row r="12240" spans="1:6">
      <c r="A12240" s="4">
        <v>12239</v>
      </c>
      <c r="B12240" s="5">
        <v>1</v>
      </c>
      <c r="C12240" s="6">
        <v>1550</v>
      </c>
      <c r="D12240" s="6">
        <v>5082</v>
      </c>
      <c r="E12240">
        <f>VLOOKUP(Чек_позиція!C12240,Товар!A:G,7,FALSE)</f>
        <v>55.71</v>
      </c>
      <c r="F12240">
        <f t="shared" si="191"/>
        <v>55.71</v>
      </c>
    </row>
    <row r="12241" spans="1:6">
      <c r="A12241" s="4">
        <v>12240</v>
      </c>
      <c r="B12241" s="5">
        <v>4</v>
      </c>
      <c r="C12241" s="6">
        <v>402</v>
      </c>
      <c r="D12241" s="6">
        <v>5082</v>
      </c>
      <c r="E12241">
        <f>VLOOKUP(Чек_позиція!C12241,Товар!A:G,7,FALSE)</f>
        <v>803.52</v>
      </c>
      <c r="F12241">
        <f t="shared" si="191"/>
        <v>3214.08</v>
      </c>
    </row>
    <row r="12242" spans="1:6">
      <c r="A12242" s="4">
        <v>12241</v>
      </c>
      <c r="B12242" s="5">
        <v>3</v>
      </c>
      <c r="C12242" s="6">
        <v>3504</v>
      </c>
      <c r="D12242" s="6">
        <v>5082</v>
      </c>
      <c r="E12242">
        <f>VLOOKUP(Чек_позиція!C12242,Товар!A:G,7,FALSE)</f>
        <v>389.82</v>
      </c>
      <c r="F12242">
        <f t="shared" si="191"/>
        <v>1169.46</v>
      </c>
    </row>
    <row r="12243" spans="1:6">
      <c r="A12243" s="4">
        <v>12242</v>
      </c>
      <c r="B12243" s="5">
        <v>2</v>
      </c>
      <c r="C12243" s="6">
        <v>1903</v>
      </c>
      <c r="D12243" s="6">
        <v>5082</v>
      </c>
      <c r="E12243">
        <f>VLOOKUP(Чек_позиція!C12243,Товар!A:G,7,FALSE)</f>
        <v>851.21</v>
      </c>
      <c r="F12243">
        <f t="shared" si="191"/>
        <v>1702.42</v>
      </c>
    </row>
    <row r="12244" spans="1:6">
      <c r="A12244" s="4">
        <v>12243</v>
      </c>
      <c r="B12244" s="5">
        <v>2</v>
      </c>
      <c r="C12244" s="6">
        <v>3724</v>
      </c>
      <c r="D12244" s="6">
        <v>5083</v>
      </c>
      <c r="E12244">
        <f>VLOOKUP(Чек_позиція!C12244,Товар!A:G,7,FALSE)</f>
        <v>258.94</v>
      </c>
      <c r="F12244">
        <f t="shared" si="191"/>
        <v>517.88</v>
      </c>
    </row>
    <row r="12245" spans="1:6">
      <c r="A12245" s="4">
        <v>12244</v>
      </c>
      <c r="B12245" s="5">
        <v>3</v>
      </c>
      <c r="C12245" s="6">
        <v>1519</v>
      </c>
      <c r="D12245" s="6">
        <v>5083</v>
      </c>
      <c r="E12245">
        <f>VLOOKUP(Чек_позиція!C12245,Товар!A:G,7,FALSE)</f>
        <v>674.74</v>
      </c>
      <c r="F12245">
        <f t="shared" si="191"/>
        <v>2024.22</v>
      </c>
    </row>
    <row r="12246" spans="1:6">
      <c r="A12246" s="4">
        <v>12245</v>
      </c>
      <c r="B12246" s="5">
        <v>3</v>
      </c>
      <c r="C12246" s="6">
        <v>6886</v>
      </c>
      <c r="D12246" s="6">
        <v>5084</v>
      </c>
      <c r="E12246">
        <f>VLOOKUP(Чек_позиція!C12246,Товар!A:G,7,FALSE)</f>
        <v>776.24</v>
      </c>
      <c r="F12246">
        <f t="shared" si="191"/>
        <v>2328.7200000000003</v>
      </c>
    </row>
    <row r="12247" spans="1:6">
      <c r="A12247" s="4">
        <v>12246</v>
      </c>
      <c r="B12247" s="5">
        <v>2</v>
      </c>
      <c r="C12247" s="6">
        <v>8603</v>
      </c>
      <c r="D12247" s="6">
        <v>5084</v>
      </c>
      <c r="E12247">
        <f>VLOOKUP(Чек_позиція!C12247,Товар!A:G,7,FALSE)</f>
        <v>844.79</v>
      </c>
      <c r="F12247">
        <f t="shared" si="191"/>
        <v>1689.58</v>
      </c>
    </row>
    <row r="12248" spans="1:6">
      <c r="A12248" s="4">
        <v>12247</v>
      </c>
      <c r="B12248" s="5">
        <v>4</v>
      </c>
      <c r="C12248" s="6">
        <v>3396</v>
      </c>
      <c r="D12248" s="6">
        <v>5084</v>
      </c>
      <c r="E12248">
        <f>VLOOKUP(Чек_позиція!C12248,Товар!A:G,7,FALSE)</f>
        <v>321.75</v>
      </c>
      <c r="F12248">
        <f t="shared" si="191"/>
        <v>1287</v>
      </c>
    </row>
    <row r="12249" spans="1:6">
      <c r="A12249" s="4">
        <v>12248</v>
      </c>
      <c r="B12249" s="5">
        <v>4</v>
      </c>
      <c r="C12249" s="6">
        <v>4574</v>
      </c>
      <c r="D12249" s="6">
        <v>5084</v>
      </c>
      <c r="E12249">
        <f>VLOOKUP(Чек_позиція!C12249,Товар!A:G,7,FALSE)</f>
        <v>213.58</v>
      </c>
      <c r="F12249">
        <f t="shared" si="191"/>
        <v>854.32</v>
      </c>
    </row>
    <row r="12250" spans="1:6">
      <c r="A12250" s="4">
        <v>12249</v>
      </c>
      <c r="B12250" s="5">
        <v>4</v>
      </c>
      <c r="C12250" s="6">
        <v>8593</v>
      </c>
      <c r="D12250" s="6">
        <v>5084</v>
      </c>
      <c r="E12250">
        <f>VLOOKUP(Чек_позиція!C12250,Товар!A:G,7,FALSE)</f>
        <v>517.30999999999995</v>
      </c>
      <c r="F12250">
        <f t="shared" si="191"/>
        <v>2069.2399999999998</v>
      </c>
    </row>
    <row r="12251" spans="1:6">
      <c r="A12251" s="4">
        <v>12250</v>
      </c>
      <c r="B12251" s="5">
        <v>2</v>
      </c>
      <c r="C12251" s="6">
        <v>6200</v>
      </c>
      <c r="D12251" s="6">
        <v>5085</v>
      </c>
      <c r="E12251">
        <f>VLOOKUP(Чек_позиція!C12251,Товар!A:G,7,FALSE)</f>
        <v>79.23</v>
      </c>
      <c r="F12251">
        <f t="shared" si="191"/>
        <v>158.46</v>
      </c>
    </row>
    <row r="12252" spans="1:6">
      <c r="A12252" s="4">
        <v>12251</v>
      </c>
      <c r="B12252" s="5">
        <v>3</v>
      </c>
      <c r="C12252" s="6">
        <v>2092</v>
      </c>
      <c r="D12252" s="6">
        <v>5085</v>
      </c>
      <c r="E12252">
        <f>VLOOKUP(Чек_позиція!C12252,Товар!A:G,7,FALSE)</f>
        <v>559.08000000000004</v>
      </c>
      <c r="F12252">
        <f t="shared" si="191"/>
        <v>1677.2400000000002</v>
      </c>
    </row>
    <row r="12253" spans="1:6">
      <c r="A12253" s="4">
        <v>12252</v>
      </c>
      <c r="B12253" s="5">
        <v>3</v>
      </c>
      <c r="C12253" s="6">
        <v>6750</v>
      </c>
      <c r="D12253" s="6">
        <v>5085</v>
      </c>
      <c r="E12253">
        <f>VLOOKUP(Чек_позиція!C12253,Товар!A:G,7,FALSE)</f>
        <v>822.92</v>
      </c>
      <c r="F12253">
        <f t="shared" si="191"/>
        <v>2468.7599999999998</v>
      </c>
    </row>
    <row r="12254" spans="1:6">
      <c r="A12254" s="4">
        <v>12253</v>
      </c>
      <c r="B12254" s="5">
        <v>4</v>
      </c>
      <c r="C12254" s="6">
        <v>5305</v>
      </c>
      <c r="D12254" s="6">
        <v>5085</v>
      </c>
      <c r="E12254">
        <f>VLOOKUP(Чек_позиція!C12254,Товар!A:G,7,FALSE)</f>
        <v>307.75</v>
      </c>
      <c r="F12254">
        <f t="shared" si="191"/>
        <v>1231</v>
      </c>
    </row>
    <row r="12255" spans="1:6">
      <c r="A12255" s="4">
        <v>12254</v>
      </c>
      <c r="B12255" s="5">
        <v>4</v>
      </c>
      <c r="C12255" s="6">
        <v>9038</v>
      </c>
      <c r="D12255" s="6">
        <v>5086</v>
      </c>
      <c r="E12255">
        <f>VLOOKUP(Чек_позиція!C12255,Товар!A:G,7,FALSE)</f>
        <v>633.63</v>
      </c>
      <c r="F12255">
        <f t="shared" si="191"/>
        <v>2534.52</v>
      </c>
    </row>
    <row r="12256" spans="1:6">
      <c r="A12256" s="4">
        <v>12255</v>
      </c>
      <c r="B12256" s="5">
        <v>4</v>
      </c>
      <c r="C12256" s="6">
        <v>7644</v>
      </c>
      <c r="D12256" s="6">
        <v>5087</v>
      </c>
      <c r="E12256">
        <f>VLOOKUP(Чек_позиція!C12256,Товар!A:G,7,FALSE)</f>
        <v>497.8</v>
      </c>
      <c r="F12256">
        <f t="shared" si="191"/>
        <v>1991.2</v>
      </c>
    </row>
    <row r="12257" spans="1:6">
      <c r="A12257" s="4">
        <v>12256</v>
      </c>
      <c r="B12257" s="5">
        <v>4</v>
      </c>
      <c r="C12257" s="6">
        <v>8016</v>
      </c>
      <c r="D12257" s="6">
        <v>5087</v>
      </c>
      <c r="E12257">
        <f>VLOOKUP(Чек_позиція!C12257,Товар!A:G,7,FALSE)</f>
        <v>243.37</v>
      </c>
      <c r="F12257">
        <f t="shared" si="191"/>
        <v>973.48</v>
      </c>
    </row>
    <row r="12258" spans="1:6">
      <c r="A12258" s="4">
        <v>12257</v>
      </c>
      <c r="B12258" s="5">
        <v>4</v>
      </c>
      <c r="C12258" s="6">
        <v>6385</v>
      </c>
      <c r="D12258" s="6">
        <v>5087</v>
      </c>
      <c r="E12258">
        <f>VLOOKUP(Чек_позиція!C12258,Товар!A:G,7,FALSE)</f>
        <v>167.01</v>
      </c>
      <c r="F12258">
        <f t="shared" si="191"/>
        <v>668.04</v>
      </c>
    </row>
    <row r="12259" spans="1:6">
      <c r="A12259" s="4">
        <v>12258</v>
      </c>
      <c r="B12259" s="5">
        <v>3</v>
      </c>
      <c r="C12259" s="6">
        <v>118</v>
      </c>
      <c r="D12259" s="6">
        <v>5087</v>
      </c>
      <c r="E12259">
        <f>VLOOKUP(Чек_позиція!C12259,Товар!A:G,7,FALSE)</f>
        <v>475.96</v>
      </c>
      <c r="F12259">
        <f t="shared" si="191"/>
        <v>1427.8799999999999</v>
      </c>
    </row>
    <row r="12260" spans="1:6">
      <c r="A12260" s="4">
        <v>12259</v>
      </c>
      <c r="B12260" s="5">
        <v>1</v>
      </c>
      <c r="C12260" s="6">
        <v>4111</v>
      </c>
      <c r="D12260" s="6">
        <v>5087</v>
      </c>
      <c r="E12260">
        <f>VLOOKUP(Чек_позиція!C12260,Товар!A:G,7,FALSE)</f>
        <v>90.49</v>
      </c>
      <c r="F12260">
        <f t="shared" si="191"/>
        <v>90.49</v>
      </c>
    </row>
    <row r="12261" spans="1:6">
      <c r="A12261" s="4">
        <v>12260</v>
      </c>
      <c r="B12261" s="5">
        <v>4</v>
      </c>
      <c r="C12261" s="6">
        <v>7933</v>
      </c>
      <c r="D12261" s="6">
        <v>5088</v>
      </c>
      <c r="E12261">
        <f>VLOOKUP(Чек_позиція!C12261,Товар!A:G,7,FALSE)</f>
        <v>474.39</v>
      </c>
      <c r="F12261">
        <f t="shared" si="191"/>
        <v>1897.56</v>
      </c>
    </row>
    <row r="12262" spans="1:6">
      <c r="A12262" s="4">
        <v>12261</v>
      </c>
      <c r="B12262" s="5">
        <v>4</v>
      </c>
      <c r="C12262" s="6">
        <v>5993</v>
      </c>
      <c r="D12262" s="6">
        <v>5088</v>
      </c>
      <c r="E12262">
        <f>VLOOKUP(Чек_позиція!C12262,Товар!A:G,7,FALSE)</f>
        <v>234.33</v>
      </c>
      <c r="F12262">
        <f t="shared" si="191"/>
        <v>937.32</v>
      </c>
    </row>
    <row r="12263" spans="1:6">
      <c r="A12263" s="4">
        <v>12262</v>
      </c>
      <c r="B12263" s="5">
        <v>1</v>
      </c>
      <c r="C12263" s="6">
        <v>5193</v>
      </c>
      <c r="D12263" s="6">
        <v>5088</v>
      </c>
      <c r="E12263">
        <f>VLOOKUP(Чек_позиція!C12263,Товар!A:G,7,FALSE)</f>
        <v>318.38</v>
      </c>
      <c r="F12263">
        <f t="shared" si="191"/>
        <v>318.38</v>
      </c>
    </row>
    <row r="12264" spans="1:6">
      <c r="A12264" s="4">
        <v>12263</v>
      </c>
      <c r="B12264" s="5">
        <v>1</v>
      </c>
      <c r="C12264" s="6">
        <v>4747</v>
      </c>
      <c r="D12264" s="6">
        <v>5088</v>
      </c>
      <c r="E12264">
        <f>VLOOKUP(Чек_позиція!C12264,Товар!A:G,7,FALSE)</f>
        <v>230.16</v>
      </c>
      <c r="F12264">
        <f t="shared" si="191"/>
        <v>230.16</v>
      </c>
    </row>
    <row r="12265" spans="1:6">
      <c r="A12265" s="4">
        <v>12264</v>
      </c>
      <c r="B12265" s="5">
        <v>2</v>
      </c>
      <c r="C12265" s="6">
        <v>3753</v>
      </c>
      <c r="D12265" s="6">
        <v>5089</v>
      </c>
      <c r="E12265">
        <f>VLOOKUP(Чек_позиція!C12265,Товар!A:G,7,FALSE)</f>
        <v>299.23</v>
      </c>
      <c r="F12265">
        <f t="shared" si="191"/>
        <v>598.46</v>
      </c>
    </row>
    <row r="12266" spans="1:6">
      <c r="A12266" s="4">
        <v>12265</v>
      </c>
      <c r="B12266" s="5">
        <v>1</v>
      </c>
      <c r="C12266" s="6">
        <v>1970</v>
      </c>
      <c r="D12266" s="6">
        <v>5089</v>
      </c>
      <c r="E12266">
        <f>VLOOKUP(Чек_позиція!C12266,Товар!A:G,7,FALSE)</f>
        <v>295.02</v>
      </c>
      <c r="F12266">
        <f t="shared" si="191"/>
        <v>295.02</v>
      </c>
    </row>
    <row r="12267" spans="1:6">
      <c r="A12267" s="4">
        <v>12266</v>
      </c>
      <c r="B12267" s="5">
        <v>4</v>
      </c>
      <c r="C12267" s="6">
        <v>2079</v>
      </c>
      <c r="D12267" s="6">
        <v>5089</v>
      </c>
      <c r="E12267">
        <f>VLOOKUP(Чек_позиція!C12267,Товар!A:G,7,FALSE)</f>
        <v>589.28</v>
      </c>
      <c r="F12267">
        <f t="shared" si="191"/>
        <v>2357.12</v>
      </c>
    </row>
    <row r="12268" spans="1:6">
      <c r="A12268" s="4">
        <v>12267</v>
      </c>
      <c r="B12268" s="5">
        <v>2</v>
      </c>
      <c r="C12268" s="6">
        <v>1077</v>
      </c>
      <c r="D12268" s="6">
        <v>5089</v>
      </c>
      <c r="E12268">
        <f>VLOOKUP(Чек_позиція!C12268,Товар!A:G,7,FALSE)</f>
        <v>555.15</v>
      </c>
      <c r="F12268">
        <f t="shared" si="191"/>
        <v>1110.3</v>
      </c>
    </row>
    <row r="12269" spans="1:6">
      <c r="A12269" s="4">
        <v>12268</v>
      </c>
      <c r="B12269" s="5">
        <v>1</v>
      </c>
      <c r="C12269" s="6">
        <v>5481</v>
      </c>
      <c r="D12269" s="6">
        <v>5089</v>
      </c>
      <c r="E12269">
        <f>VLOOKUP(Чек_позиція!C12269,Товар!A:G,7,FALSE)</f>
        <v>125.4</v>
      </c>
      <c r="F12269">
        <f t="shared" si="191"/>
        <v>125.4</v>
      </c>
    </row>
    <row r="12270" spans="1:6">
      <c r="A12270" s="4">
        <v>12269</v>
      </c>
      <c r="B12270" s="5">
        <v>2</v>
      </c>
      <c r="C12270" s="6">
        <v>9347</v>
      </c>
      <c r="D12270" s="6">
        <v>5090</v>
      </c>
      <c r="E12270">
        <f>VLOOKUP(Чек_позиція!C12270,Товар!A:G,7,FALSE)</f>
        <v>80.290000000000006</v>
      </c>
      <c r="F12270">
        <f t="shared" si="191"/>
        <v>160.58000000000001</v>
      </c>
    </row>
    <row r="12271" spans="1:6">
      <c r="A12271" s="4">
        <v>12270</v>
      </c>
      <c r="B12271" s="5">
        <v>4</v>
      </c>
      <c r="C12271" s="6">
        <v>6742</v>
      </c>
      <c r="D12271" s="6">
        <v>5090</v>
      </c>
      <c r="E12271">
        <f>VLOOKUP(Чек_позиція!C12271,Товар!A:G,7,FALSE)</f>
        <v>90.15</v>
      </c>
      <c r="F12271">
        <f t="shared" si="191"/>
        <v>360.6</v>
      </c>
    </row>
    <row r="12272" spans="1:6">
      <c r="A12272" s="4">
        <v>12271</v>
      </c>
      <c r="B12272" s="5">
        <v>2</v>
      </c>
      <c r="C12272" s="6">
        <v>825</v>
      </c>
      <c r="D12272" s="6">
        <v>5090</v>
      </c>
      <c r="E12272">
        <f>VLOOKUP(Чек_позиція!C12272,Товар!A:G,7,FALSE)</f>
        <v>855.75</v>
      </c>
      <c r="F12272">
        <f t="shared" si="191"/>
        <v>1711.5</v>
      </c>
    </row>
    <row r="12273" spans="1:6">
      <c r="A12273" s="4">
        <v>12272</v>
      </c>
      <c r="B12273" s="5">
        <v>3</v>
      </c>
      <c r="C12273" s="6">
        <v>7980</v>
      </c>
      <c r="D12273" s="6">
        <v>5090</v>
      </c>
      <c r="E12273">
        <f>VLOOKUP(Чек_позиція!C12273,Товар!A:G,7,FALSE)</f>
        <v>374.92</v>
      </c>
      <c r="F12273">
        <f t="shared" si="191"/>
        <v>1124.76</v>
      </c>
    </row>
    <row r="12274" spans="1:6">
      <c r="A12274" s="4">
        <v>12273</v>
      </c>
      <c r="B12274" s="5">
        <v>1</v>
      </c>
      <c r="C12274" s="6">
        <v>8816</v>
      </c>
      <c r="D12274" s="6">
        <v>5090</v>
      </c>
      <c r="E12274">
        <f>VLOOKUP(Чек_позиція!C12274,Товар!A:G,7,FALSE)</f>
        <v>868.06</v>
      </c>
      <c r="F12274">
        <f t="shared" si="191"/>
        <v>868.06</v>
      </c>
    </row>
    <row r="12275" spans="1:6">
      <c r="A12275" s="4">
        <v>12274</v>
      </c>
      <c r="B12275" s="5">
        <v>4</v>
      </c>
      <c r="C12275" s="6">
        <v>8259</v>
      </c>
      <c r="D12275" s="6">
        <v>5091</v>
      </c>
      <c r="E12275">
        <f>VLOOKUP(Чек_позиція!C12275,Товар!A:G,7,FALSE)</f>
        <v>503.53</v>
      </c>
      <c r="F12275">
        <f t="shared" si="191"/>
        <v>2014.12</v>
      </c>
    </row>
    <row r="12276" spans="1:6">
      <c r="A12276" s="4">
        <v>12275</v>
      </c>
      <c r="B12276" s="5">
        <v>4</v>
      </c>
      <c r="C12276" s="6">
        <v>8021</v>
      </c>
      <c r="D12276" s="6">
        <v>5091</v>
      </c>
      <c r="E12276">
        <f>VLOOKUP(Чек_позиція!C12276,Товар!A:G,7,FALSE)</f>
        <v>904.32</v>
      </c>
      <c r="F12276">
        <f t="shared" si="191"/>
        <v>3617.28</v>
      </c>
    </row>
    <row r="12277" spans="1:6">
      <c r="A12277" s="4">
        <v>12276</v>
      </c>
      <c r="B12277" s="5">
        <v>3</v>
      </c>
      <c r="C12277" s="6">
        <v>7161</v>
      </c>
      <c r="D12277" s="6">
        <v>5091</v>
      </c>
      <c r="E12277">
        <f>VLOOKUP(Чек_позиція!C12277,Товар!A:G,7,FALSE)</f>
        <v>294.22000000000003</v>
      </c>
      <c r="F12277">
        <f t="shared" si="191"/>
        <v>882.66000000000008</v>
      </c>
    </row>
    <row r="12278" spans="1:6">
      <c r="A12278" s="4">
        <v>12277</v>
      </c>
      <c r="B12278" s="5">
        <v>4</v>
      </c>
      <c r="C12278" s="6">
        <v>188</v>
      </c>
      <c r="D12278" s="6">
        <v>5092</v>
      </c>
      <c r="E12278">
        <f>VLOOKUP(Чек_позиція!C12278,Товар!A:G,7,FALSE)</f>
        <v>209.02</v>
      </c>
      <c r="F12278">
        <f t="shared" si="191"/>
        <v>836.08</v>
      </c>
    </row>
    <row r="12279" spans="1:6">
      <c r="A12279" s="4">
        <v>12278</v>
      </c>
      <c r="B12279" s="5">
        <v>3</v>
      </c>
      <c r="C12279" s="6">
        <v>6719</v>
      </c>
      <c r="D12279" s="6">
        <v>5092</v>
      </c>
      <c r="E12279">
        <f>VLOOKUP(Чек_позиція!C12279,Товар!A:G,7,FALSE)</f>
        <v>662.39</v>
      </c>
      <c r="F12279">
        <f t="shared" si="191"/>
        <v>1987.17</v>
      </c>
    </row>
    <row r="12280" spans="1:6">
      <c r="A12280" s="4">
        <v>12279</v>
      </c>
      <c r="B12280" s="5">
        <v>4</v>
      </c>
      <c r="C12280" s="6">
        <v>2528</v>
      </c>
      <c r="D12280" s="6">
        <v>5092</v>
      </c>
      <c r="E12280">
        <f>VLOOKUP(Чек_позиція!C12280,Товар!A:G,7,FALSE)</f>
        <v>535.38</v>
      </c>
      <c r="F12280">
        <f t="shared" si="191"/>
        <v>2141.52</v>
      </c>
    </row>
    <row r="12281" spans="1:6">
      <c r="A12281" s="4">
        <v>12280</v>
      </c>
      <c r="B12281" s="5">
        <v>1</v>
      </c>
      <c r="C12281" s="6">
        <v>3787</v>
      </c>
      <c r="D12281" s="6">
        <v>5092</v>
      </c>
      <c r="E12281">
        <f>VLOOKUP(Чек_позиція!C12281,Товар!A:G,7,FALSE)</f>
        <v>215.69</v>
      </c>
      <c r="F12281">
        <f t="shared" si="191"/>
        <v>215.69</v>
      </c>
    </row>
    <row r="12282" spans="1:6">
      <c r="A12282" s="4">
        <v>12281</v>
      </c>
      <c r="B12282" s="5">
        <v>3</v>
      </c>
      <c r="C12282" s="6">
        <v>5816</v>
      </c>
      <c r="D12282" s="6">
        <v>5092</v>
      </c>
      <c r="E12282">
        <f>VLOOKUP(Чек_позиція!C12282,Товар!A:G,7,FALSE)</f>
        <v>88.77</v>
      </c>
      <c r="F12282">
        <f t="shared" si="191"/>
        <v>266.31</v>
      </c>
    </row>
    <row r="12283" spans="1:6">
      <c r="A12283" s="4">
        <v>12282</v>
      </c>
      <c r="B12283" s="5">
        <v>3</v>
      </c>
      <c r="C12283" s="6">
        <v>8016</v>
      </c>
      <c r="D12283" s="6">
        <v>5093</v>
      </c>
      <c r="E12283">
        <f>VLOOKUP(Чек_позиція!C12283,Товар!A:G,7,FALSE)</f>
        <v>243.37</v>
      </c>
      <c r="F12283">
        <f t="shared" si="191"/>
        <v>730.11</v>
      </c>
    </row>
    <row r="12284" spans="1:6">
      <c r="A12284" s="4">
        <v>12283</v>
      </c>
      <c r="B12284" s="5">
        <v>4</v>
      </c>
      <c r="C12284" s="6">
        <v>2933</v>
      </c>
      <c r="D12284" s="6">
        <v>5093</v>
      </c>
      <c r="E12284">
        <f>VLOOKUP(Чек_позиція!C12284,Товар!A:G,7,FALSE)</f>
        <v>436.16</v>
      </c>
      <c r="F12284">
        <f t="shared" si="191"/>
        <v>1744.64</v>
      </c>
    </row>
    <row r="12285" spans="1:6">
      <c r="A12285" s="4">
        <v>12284</v>
      </c>
      <c r="B12285" s="5">
        <v>4</v>
      </c>
      <c r="C12285" s="6">
        <v>6491</v>
      </c>
      <c r="D12285" s="6">
        <v>5093</v>
      </c>
      <c r="E12285">
        <f>VLOOKUP(Чек_позиція!C12285,Товар!A:G,7,FALSE)</f>
        <v>920.67</v>
      </c>
      <c r="F12285">
        <f t="shared" si="191"/>
        <v>3682.68</v>
      </c>
    </row>
    <row r="12286" spans="1:6">
      <c r="A12286" s="4">
        <v>12285</v>
      </c>
      <c r="B12286" s="5">
        <v>3</v>
      </c>
      <c r="C12286" s="6">
        <v>8141</v>
      </c>
      <c r="D12286" s="6">
        <v>5093</v>
      </c>
      <c r="E12286">
        <f>VLOOKUP(Чек_позиція!C12286,Товар!A:G,7,FALSE)</f>
        <v>822.75</v>
      </c>
      <c r="F12286">
        <f t="shared" si="191"/>
        <v>2468.25</v>
      </c>
    </row>
    <row r="12287" spans="1:6">
      <c r="A12287" s="4">
        <v>12286</v>
      </c>
      <c r="B12287" s="5">
        <v>4</v>
      </c>
      <c r="C12287" s="6">
        <v>7753</v>
      </c>
      <c r="D12287" s="6">
        <v>5093</v>
      </c>
      <c r="E12287">
        <f>VLOOKUP(Чек_позиція!C12287,Товар!A:G,7,FALSE)</f>
        <v>644.03</v>
      </c>
      <c r="F12287">
        <f t="shared" si="191"/>
        <v>2576.12</v>
      </c>
    </row>
    <row r="12288" spans="1:6">
      <c r="A12288" s="4">
        <v>12287</v>
      </c>
      <c r="B12288" s="5">
        <v>2</v>
      </c>
      <c r="C12288" s="6">
        <v>3561</v>
      </c>
      <c r="D12288" s="6">
        <v>5094</v>
      </c>
      <c r="E12288">
        <f>VLOOKUP(Чек_позиція!C12288,Товар!A:G,7,FALSE)</f>
        <v>243.75</v>
      </c>
      <c r="F12288">
        <f t="shared" si="191"/>
        <v>487.5</v>
      </c>
    </row>
    <row r="12289" spans="1:6">
      <c r="A12289" s="4">
        <v>12288</v>
      </c>
      <c r="B12289" s="5">
        <v>1</v>
      </c>
      <c r="C12289" s="6">
        <v>4439</v>
      </c>
      <c r="D12289" s="6">
        <v>5094</v>
      </c>
      <c r="E12289">
        <f>VLOOKUP(Чек_позиція!C12289,Товар!A:G,7,FALSE)</f>
        <v>281.63</v>
      </c>
      <c r="F12289">
        <f t="shared" si="191"/>
        <v>281.63</v>
      </c>
    </row>
    <row r="12290" spans="1:6">
      <c r="A12290" s="4">
        <v>12289</v>
      </c>
      <c r="B12290" s="5">
        <v>3</v>
      </c>
      <c r="C12290" s="6">
        <v>7181</v>
      </c>
      <c r="D12290" s="6">
        <v>5094</v>
      </c>
      <c r="E12290">
        <f>VLOOKUP(Чек_позиція!C12290,Товар!A:G,7,FALSE)</f>
        <v>363.13</v>
      </c>
      <c r="F12290">
        <f t="shared" si="191"/>
        <v>1089.3899999999999</v>
      </c>
    </row>
    <row r="12291" spans="1:6">
      <c r="A12291" s="4">
        <v>12290</v>
      </c>
      <c r="B12291" s="5">
        <v>3</v>
      </c>
      <c r="C12291" s="6">
        <v>9606</v>
      </c>
      <c r="D12291" s="6">
        <v>5094</v>
      </c>
      <c r="E12291">
        <f>VLOOKUP(Чек_позиція!C12291,Товар!A:G,7,FALSE)</f>
        <v>740.05</v>
      </c>
      <c r="F12291">
        <f t="shared" ref="F12291:F12354" si="192">B12291*E12291</f>
        <v>2220.1499999999996</v>
      </c>
    </row>
    <row r="12292" spans="1:6">
      <c r="A12292" s="4">
        <v>12291</v>
      </c>
      <c r="B12292" s="5">
        <v>4</v>
      </c>
      <c r="C12292" s="6">
        <v>2884</v>
      </c>
      <c r="D12292" s="6">
        <v>5094</v>
      </c>
      <c r="E12292">
        <f>VLOOKUP(Чек_позиція!C12292,Товар!A:G,7,FALSE)</f>
        <v>239.71</v>
      </c>
      <c r="F12292">
        <f t="shared" si="192"/>
        <v>958.84</v>
      </c>
    </row>
    <row r="12293" spans="1:6">
      <c r="A12293" s="4">
        <v>12292</v>
      </c>
      <c r="B12293" s="5">
        <v>3</v>
      </c>
      <c r="C12293" s="6">
        <v>7760</v>
      </c>
      <c r="D12293" s="6">
        <v>5095</v>
      </c>
      <c r="E12293">
        <f>VLOOKUP(Чек_позиція!C12293,Товар!A:G,7,FALSE)</f>
        <v>425.97</v>
      </c>
      <c r="F12293">
        <f t="shared" si="192"/>
        <v>1277.9100000000001</v>
      </c>
    </row>
    <row r="12294" spans="1:6">
      <c r="A12294" s="4">
        <v>12293</v>
      </c>
      <c r="B12294" s="5">
        <v>1</v>
      </c>
      <c r="C12294" s="6">
        <v>90</v>
      </c>
      <c r="D12294" s="6">
        <v>5096</v>
      </c>
      <c r="E12294">
        <f>VLOOKUP(Чек_позиція!C12294,Товар!A:G,7,FALSE)</f>
        <v>440.04</v>
      </c>
      <c r="F12294">
        <f t="shared" si="192"/>
        <v>440.04</v>
      </c>
    </row>
    <row r="12295" spans="1:6">
      <c r="A12295" s="4">
        <v>12294</v>
      </c>
      <c r="B12295" s="5">
        <v>3</v>
      </c>
      <c r="C12295" s="6">
        <v>2509</v>
      </c>
      <c r="D12295" s="6">
        <v>5097</v>
      </c>
      <c r="E12295">
        <f>VLOOKUP(Чек_позиція!C12295,Товар!A:G,7,FALSE)</f>
        <v>131.41999999999999</v>
      </c>
      <c r="F12295">
        <f t="shared" si="192"/>
        <v>394.26</v>
      </c>
    </row>
    <row r="12296" spans="1:6">
      <c r="A12296" s="4">
        <v>12295</v>
      </c>
      <c r="B12296" s="5">
        <v>3</v>
      </c>
      <c r="C12296" s="6">
        <v>382</v>
      </c>
      <c r="D12296" s="6">
        <v>5098</v>
      </c>
      <c r="E12296">
        <f>VLOOKUP(Чек_позиція!C12296,Товар!A:G,7,FALSE)</f>
        <v>607.04999999999995</v>
      </c>
      <c r="F12296">
        <f t="shared" si="192"/>
        <v>1821.1499999999999</v>
      </c>
    </row>
    <row r="12297" spans="1:6">
      <c r="A12297" s="4">
        <v>12296</v>
      </c>
      <c r="B12297" s="5">
        <v>1</v>
      </c>
      <c r="C12297" s="6">
        <v>4113</v>
      </c>
      <c r="D12297" s="6">
        <v>5098</v>
      </c>
      <c r="E12297">
        <f>VLOOKUP(Чек_позиція!C12297,Товар!A:G,7,FALSE)</f>
        <v>593.52</v>
      </c>
      <c r="F12297">
        <f t="shared" si="192"/>
        <v>593.52</v>
      </c>
    </row>
    <row r="12298" spans="1:6">
      <c r="A12298" s="4">
        <v>12297</v>
      </c>
      <c r="B12298" s="5">
        <v>1</v>
      </c>
      <c r="C12298" s="6">
        <v>8955</v>
      </c>
      <c r="D12298" s="6">
        <v>5099</v>
      </c>
      <c r="E12298">
        <f>VLOOKUP(Чек_позиція!C12298,Товар!A:G,7,FALSE)</f>
        <v>817.35</v>
      </c>
      <c r="F12298">
        <f t="shared" si="192"/>
        <v>817.35</v>
      </c>
    </row>
    <row r="12299" spans="1:6">
      <c r="A12299" s="4">
        <v>12298</v>
      </c>
      <c r="B12299" s="5">
        <v>1</v>
      </c>
      <c r="C12299" s="6">
        <v>1899</v>
      </c>
      <c r="D12299" s="6">
        <v>5100</v>
      </c>
      <c r="E12299">
        <f>VLOOKUP(Чек_позиція!C12299,Товар!A:G,7,FALSE)</f>
        <v>95.42</v>
      </c>
      <c r="F12299">
        <f t="shared" si="192"/>
        <v>95.42</v>
      </c>
    </row>
    <row r="12300" spans="1:6">
      <c r="A12300" s="4">
        <v>12299</v>
      </c>
      <c r="B12300" s="5">
        <v>4</v>
      </c>
      <c r="C12300" s="6">
        <v>6185</v>
      </c>
      <c r="D12300" s="6">
        <v>5101</v>
      </c>
      <c r="E12300">
        <f>VLOOKUP(Чек_позиція!C12300,Товар!A:G,7,FALSE)</f>
        <v>781.63</v>
      </c>
      <c r="F12300">
        <f t="shared" si="192"/>
        <v>3126.52</v>
      </c>
    </row>
    <row r="12301" spans="1:6">
      <c r="A12301" s="4">
        <v>12300</v>
      </c>
      <c r="B12301" s="5">
        <v>1</v>
      </c>
      <c r="C12301" s="6">
        <v>1459</v>
      </c>
      <c r="D12301" s="6">
        <v>5101</v>
      </c>
      <c r="E12301">
        <f>VLOOKUP(Чек_позиція!C12301,Товар!A:G,7,FALSE)</f>
        <v>771.54</v>
      </c>
      <c r="F12301">
        <f t="shared" si="192"/>
        <v>771.54</v>
      </c>
    </row>
    <row r="12302" spans="1:6">
      <c r="A12302" s="4">
        <v>12301</v>
      </c>
      <c r="B12302" s="5">
        <v>3</v>
      </c>
      <c r="C12302" s="6">
        <v>6450</v>
      </c>
      <c r="D12302" s="6">
        <v>5101</v>
      </c>
      <c r="E12302">
        <f>VLOOKUP(Чек_позиція!C12302,Товар!A:G,7,FALSE)</f>
        <v>752.92</v>
      </c>
      <c r="F12302">
        <f t="shared" si="192"/>
        <v>2258.7599999999998</v>
      </c>
    </row>
    <row r="12303" spans="1:6">
      <c r="A12303" s="4">
        <v>12302</v>
      </c>
      <c r="B12303" s="5">
        <v>4</v>
      </c>
      <c r="C12303" s="6">
        <v>8297</v>
      </c>
      <c r="D12303" s="6">
        <v>5102</v>
      </c>
      <c r="E12303">
        <f>VLOOKUP(Чек_позиція!C12303,Товар!A:G,7,FALSE)</f>
        <v>859.93</v>
      </c>
      <c r="F12303">
        <f t="shared" si="192"/>
        <v>3439.72</v>
      </c>
    </row>
    <row r="12304" spans="1:6">
      <c r="A12304" s="4">
        <v>12303</v>
      </c>
      <c r="B12304" s="5">
        <v>2</v>
      </c>
      <c r="C12304" s="6">
        <v>5555</v>
      </c>
      <c r="D12304" s="6">
        <v>5102</v>
      </c>
      <c r="E12304">
        <f>VLOOKUP(Чек_позиція!C12304,Товар!A:G,7,FALSE)</f>
        <v>580.22</v>
      </c>
      <c r="F12304">
        <f t="shared" si="192"/>
        <v>1160.44</v>
      </c>
    </row>
    <row r="12305" spans="1:6">
      <c r="A12305" s="4">
        <v>12304</v>
      </c>
      <c r="B12305" s="5">
        <v>3</v>
      </c>
      <c r="C12305" s="6">
        <v>8250</v>
      </c>
      <c r="D12305" s="6">
        <v>5102</v>
      </c>
      <c r="E12305">
        <f>VLOOKUP(Чек_позиція!C12305,Товар!A:G,7,FALSE)</f>
        <v>687.85</v>
      </c>
      <c r="F12305">
        <f t="shared" si="192"/>
        <v>2063.5500000000002</v>
      </c>
    </row>
    <row r="12306" spans="1:6">
      <c r="A12306" s="4">
        <v>12305</v>
      </c>
      <c r="B12306" s="5">
        <v>1</v>
      </c>
      <c r="C12306" s="6">
        <v>6716</v>
      </c>
      <c r="D12306" s="6">
        <v>5102</v>
      </c>
      <c r="E12306">
        <f>VLOOKUP(Чек_позиція!C12306,Товар!A:G,7,FALSE)</f>
        <v>642.73</v>
      </c>
      <c r="F12306">
        <f t="shared" si="192"/>
        <v>642.73</v>
      </c>
    </row>
    <row r="12307" spans="1:6">
      <c r="A12307" s="4">
        <v>12306</v>
      </c>
      <c r="B12307" s="5">
        <v>3</v>
      </c>
      <c r="C12307" s="6">
        <v>8131</v>
      </c>
      <c r="D12307" s="6">
        <v>5102</v>
      </c>
      <c r="E12307">
        <f>VLOOKUP(Чек_позиція!C12307,Товар!A:G,7,FALSE)</f>
        <v>747.1</v>
      </c>
      <c r="F12307">
        <f t="shared" si="192"/>
        <v>2241.3000000000002</v>
      </c>
    </row>
    <row r="12308" spans="1:6">
      <c r="A12308" s="4">
        <v>12307</v>
      </c>
      <c r="B12308" s="5">
        <v>4</v>
      </c>
      <c r="C12308" s="6">
        <v>8535</v>
      </c>
      <c r="D12308" s="6">
        <v>5103</v>
      </c>
      <c r="E12308">
        <f>VLOOKUP(Чек_позиція!C12308,Товар!A:G,7,FALSE)</f>
        <v>299.74</v>
      </c>
      <c r="F12308">
        <f t="shared" si="192"/>
        <v>1198.96</v>
      </c>
    </row>
    <row r="12309" spans="1:6">
      <c r="A12309" s="4">
        <v>12308</v>
      </c>
      <c r="B12309" s="5">
        <v>3</v>
      </c>
      <c r="C12309" s="6">
        <v>5328</v>
      </c>
      <c r="D12309" s="6">
        <v>5103</v>
      </c>
      <c r="E12309">
        <f>VLOOKUP(Чек_позиція!C12309,Товар!A:G,7,FALSE)</f>
        <v>646.14</v>
      </c>
      <c r="F12309">
        <f t="shared" si="192"/>
        <v>1938.42</v>
      </c>
    </row>
    <row r="12310" spans="1:6">
      <c r="A12310" s="4">
        <v>12309</v>
      </c>
      <c r="B12310" s="5">
        <v>1</v>
      </c>
      <c r="C12310" s="6">
        <v>4879</v>
      </c>
      <c r="D12310" s="6">
        <v>5104</v>
      </c>
      <c r="E12310">
        <f>VLOOKUP(Чек_позиція!C12310,Товар!A:G,7,FALSE)</f>
        <v>362.83</v>
      </c>
      <c r="F12310">
        <f t="shared" si="192"/>
        <v>362.83</v>
      </c>
    </row>
    <row r="12311" spans="1:6">
      <c r="A12311" s="4">
        <v>12310</v>
      </c>
      <c r="B12311" s="5">
        <v>4</v>
      </c>
      <c r="C12311" s="6">
        <v>100</v>
      </c>
      <c r="D12311" s="6">
        <v>5104</v>
      </c>
      <c r="E12311">
        <f>VLOOKUP(Чек_позиція!C12311,Товар!A:G,7,FALSE)</f>
        <v>391.58</v>
      </c>
      <c r="F12311">
        <f t="shared" si="192"/>
        <v>1566.32</v>
      </c>
    </row>
    <row r="12312" spans="1:6">
      <c r="A12312" s="4">
        <v>12311</v>
      </c>
      <c r="B12312" s="5">
        <v>1</v>
      </c>
      <c r="C12312" s="6">
        <v>8681</v>
      </c>
      <c r="D12312" s="6">
        <v>5104</v>
      </c>
      <c r="E12312">
        <f>VLOOKUP(Чек_позиція!C12312,Товар!A:G,7,FALSE)</f>
        <v>553.63</v>
      </c>
      <c r="F12312">
        <f t="shared" si="192"/>
        <v>553.63</v>
      </c>
    </row>
    <row r="12313" spans="1:6">
      <c r="A12313" s="4">
        <v>12312</v>
      </c>
      <c r="B12313" s="5">
        <v>3</v>
      </c>
      <c r="C12313" s="6">
        <v>6310</v>
      </c>
      <c r="D12313" s="6">
        <v>5104</v>
      </c>
      <c r="E12313">
        <f>VLOOKUP(Чек_позиція!C12313,Товар!A:G,7,FALSE)</f>
        <v>158.44999999999999</v>
      </c>
      <c r="F12313">
        <f t="shared" si="192"/>
        <v>475.34999999999997</v>
      </c>
    </row>
    <row r="12314" spans="1:6">
      <c r="A12314" s="4">
        <v>12313</v>
      </c>
      <c r="B12314" s="5">
        <v>1</v>
      </c>
      <c r="C12314" s="6">
        <v>7096</v>
      </c>
      <c r="D12314" s="6">
        <v>5104</v>
      </c>
      <c r="E12314">
        <f>VLOOKUP(Чек_позиція!C12314,Товар!A:G,7,FALSE)</f>
        <v>894.68</v>
      </c>
      <c r="F12314">
        <f t="shared" si="192"/>
        <v>894.68</v>
      </c>
    </row>
    <row r="12315" spans="1:6">
      <c r="A12315" s="4">
        <v>12314</v>
      </c>
      <c r="B12315" s="5">
        <v>1</v>
      </c>
      <c r="C12315" s="6">
        <v>374</v>
      </c>
      <c r="D12315" s="6">
        <v>5105</v>
      </c>
      <c r="E12315">
        <f>VLOOKUP(Чек_позиція!C12315,Товар!A:G,7,FALSE)</f>
        <v>599.17999999999995</v>
      </c>
      <c r="F12315">
        <f t="shared" si="192"/>
        <v>599.17999999999995</v>
      </c>
    </row>
    <row r="12316" spans="1:6">
      <c r="A12316" s="4">
        <v>12315</v>
      </c>
      <c r="B12316" s="5">
        <v>1</v>
      </c>
      <c r="C12316" s="6">
        <v>5420</v>
      </c>
      <c r="D12316" s="6">
        <v>5106</v>
      </c>
      <c r="E12316">
        <f>VLOOKUP(Чек_позиція!C12316,Товар!A:G,7,FALSE)</f>
        <v>447.32</v>
      </c>
      <c r="F12316">
        <f t="shared" si="192"/>
        <v>447.32</v>
      </c>
    </row>
    <row r="12317" spans="1:6">
      <c r="A12317" s="4">
        <v>12316</v>
      </c>
      <c r="B12317" s="5">
        <v>4</v>
      </c>
      <c r="C12317" s="6">
        <v>6129</v>
      </c>
      <c r="D12317" s="6">
        <v>5106</v>
      </c>
      <c r="E12317">
        <f>VLOOKUP(Чек_позиція!C12317,Товар!A:G,7,FALSE)</f>
        <v>929.27</v>
      </c>
      <c r="F12317">
        <f t="shared" si="192"/>
        <v>3717.08</v>
      </c>
    </row>
    <row r="12318" spans="1:6">
      <c r="A12318" s="4">
        <v>12317</v>
      </c>
      <c r="B12318" s="5">
        <v>2</v>
      </c>
      <c r="C12318" s="6">
        <v>885</v>
      </c>
      <c r="D12318" s="6">
        <v>5107</v>
      </c>
      <c r="E12318">
        <f>VLOOKUP(Чек_позиція!C12318,Товар!A:G,7,FALSE)</f>
        <v>922.18</v>
      </c>
      <c r="F12318">
        <f t="shared" si="192"/>
        <v>1844.36</v>
      </c>
    </row>
    <row r="12319" spans="1:6">
      <c r="A12319" s="4">
        <v>12318</v>
      </c>
      <c r="B12319" s="5">
        <v>4</v>
      </c>
      <c r="C12319" s="6">
        <v>2120</v>
      </c>
      <c r="D12319" s="6">
        <v>5107</v>
      </c>
      <c r="E12319">
        <f>VLOOKUP(Чек_позиція!C12319,Товар!A:G,7,FALSE)</f>
        <v>611.58000000000004</v>
      </c>
      <c r="F12319">
        <f t="shared" si="192"/>
        <v>2446.3200000000002</v>
      </c>
    </row>
    <row r="12320" spans="1:6">
      <c r="A12320" s="4">
        <v>12319</v>
      </c>
      <c r="B12320" s="5">
        <v>4</v>
      </c>
      <c r="C12320" s="6">
        <v>7184</v>
      </c>
      <c r="D12320" s="6">
        <v>5107</v>
      </c>
      <c r="E12320">
        <f>VLOOKUP(Чек_позиція!C12320,Товар!A:G,7,FALSE)</f>
        <v>222.34</v>
      </c>
      <c r="F12320">
        <f t="shared" si="192"/>
        <v>889.36</v>
      </c>
    </row>
    <row r="12321" spans="1:6">
      <c r="A12321" s="4">
        <v>12320</v>
      </c>
      <c r="B12321" s="5">
        <v>3</v>
      </c>
      <c r="C12321" s="6">
        <v>3603</v>
      </c>
      <c r="D12321" s="6">
        <v>5107</v>
      </c>
      <c r="E12321">
        <f>VLOOKUP(Чек_позиція!C12321,Товар!A:G,7,FALSE)</f>
        <v>238.55</v>
      </c>
      <c r="F12321">
        <f t="shared" si="192"/>
        <v>715.65000000000009</v>
      </c>
    </row>
    <row r="12322" spans="1:6">
      <c r="A12322" s="4">
        <v>12321</v>
      </c>
      <c r="B12322" s="5">
        <v>1</v>
      </c>
      <c r="C12322" s="6">
        <v>3852</v>
      </c>
      <c r="D12322" s="6">
        <v>5107</v>
      </c>
      <c r="E12322">
        <f>VLOOKUP(Чек_позиція!C12322,Товар!A:G,7,FALSE)</f>
        <v>838.44</v>
      </c>
      <c r="F12322">
        <f t="shared" si="192"/>
        <v>838.44</v>
      </c>
    </row>
    <row r="12323" spans="1:6">
      <c r="A12323" s="4">
        <v>12322</v>
      </c>
      <c r="B12323" s="5">
        <v>4</v>
      </c>
      <c r="C12323" s="6">
        <v>3832</v>
      </c>
      <c r="D12323" s="6">
        <v>5108</v>
      </c>
      <c r="E12323">
        <f>VLOOKUP(Чек_позиція!C12323,Товар!A:G,7,FALSE)</f>
        <v>309.36</v>
      </c>
      <c r="F12323">
        <f t="shared" si="192"/>
        <v>1237.44</v>
      </c>
    </row>
    <row r="12324" spans="1:6">
      <c r="A12324" s="4">
        <v>12323</v>
      </c>
      <c r="B12324" s="5">
        <v>2</v>
      </c>
      <c r="C12324" s="6">
        <v>1829</v>
      </c>
      <c r="D12324" s="6">
        <v>5108</v>
      </c>
      <c r="E12324">
        <f>VLOOKUP(Чек_позиція!C12324,Товар!A:G,7,FALSE)</f>
        <v>565.22</v>
      </c>
      <c r="F12324">
        <f t="shared" si="192"/>
        <v>1130.44</v>
      </c>
    </row>
    <row r="12325" spans="1:6">
      <c r="A12325" s="4">
        <v>12324</v>
      </c>
      <c r="B12325" s="5">
        <v>2</v>
      </c>
      <c r="C12325" s="6">
        <v>6083</v>
      </c>
      <c r="D12325" s="6">
        <v>5108</v>
      </c>
      <c r="E12325">
        <f>VLOOKUP(Чек_позиція!C12325,Товар!A:G,7,FALSE)</f>
        <v>928.62</v>
      </c>
      <c r="F12325">
        <f t="shared" si="192"/>
        <v>1857.24</v>
      </c>
    </row>
    <row r="12326" spans="1:6">
      <c r="A12326" s="4">
        <v>12325</v>
      </c>
      <c r="B12326" s="5">
        <v>4</v>
      </c>
      <c r="C12326" s="6">
        <v>1107</v>
      </c>
      <c r="D12326" s="6">
        <v>5108</v>
      </c>
      <c r="E12326">
        <f>VLOOKUP(Чек_позиція!C12326,Товар!A:G,7,FALSE)</f>
        <v>809.68</v>
      </c>
      <c r="F12326">
        <f t="shared" si="192"/>
        <v>3238.72</v>
      </c>
    </row>
    <row r="12327" spans="1:6">
      <c r="A12327" s="4">
        <v>12326</v>
      </c>
      <c r="B12327" s="5">
        <v>2</v>
      </c>
      <c r="C12327" s="6">
        <v>6901</v>
      </c>
      <c r="D12327" s="6">
        <v>5109</v>
      </c>
      <c r="E12327">
        <f>VLOOKUP(Чек_позиція!C12327,Товар!A:G,7,FALSE)</f>
        <v>563.9</v>
      </c>
      <c r="F12327">
        <f t="shared" si="192"/>
        <v>1127.8</v>
      </c>
    </row>
    <row r="12328" spans="1:6">
      <c r="A12328" s="4">
        <v>12327</v>
      </c>
      <c r="B12328" s="5">
        <v>1</v>
      </c>
      <c r="C12328" s="6">
        <v>791</v>
      </c>
      <c r="D12328" s="6">
        <v>5109</v>
      </c>
      <c r="E12328">
        <f>VLOOKUP(Чек_позиція!C12328,Товар!A:G,7,FALSE)</f>
        <v>928.54</v>
      </c>
      <c r="F12328">
        <f t="shared" si="192"/>
        <v>928.54</v>
      </c>
    </row>
    <row r="12329" spans="1:6">
      <c r="A12329" s="4">
        <v>12328</v>
      </c>
      <c r="B12329" s="5">
        <v>2</v>
      </c>
      <c r="C12329" s="6">
        <v>1294</v>
      </c>
      <c r="D12329" s="6">
        <v>5110</v>
      </c>
      <c r="E12329">
        <f>VLOOKUP(Чек_позиція!C12329,Товар!A:G,7,FALSE)</f>
        <v>560.42999999999995</v>
      </c>
      <c r="F12329">
        <f t="shared" si="192"/>
        <v>1120.8599999999999</v>
      </c>
    </row>
    <row r="12330" spans="1:6">
      <c r="A12330" s="4">
        <v>12329</v>
      </c>
      <c r="B12330" s="5">
        <v>2</v>
      </c>
      <c r="C12330" s="6">
        <v>8815</v>
      </c>
      <c r="D12330" s="6">
        <v>5110</v>
      </c>
      <c r="E12330">
        <f>VLOOKUP(Чек_позиція!C12330,Товар!A:G,7,FALSE)</f>
        <v>394.53</v>
      </c>
      <c r="F12330">
        <f t="shared" si="192"/>
        <v>789.06</v>
      </c>
    </row>
    <row r="12331" spans="1:6">
      <c r="A12331" s="4">
        <v>12330</v>
      </c>
      <c r="B12331" s="5">
        <v>4</v>
      </c>
      <c r="C12331" s="6">
        <v>3013</v>
      </c>
      <c r="D12331" s="6">
        <v>5110</v>
      </c>
      <c r="E12331">
        <f>VLOOKUP(Чек_позиція!C12331,Товар!A:G,7,FALSE)</f>
        <v>337.31</v>
      </c>
      <c r="F12331">
        <f t="shared" si="192"/>
        <v>1349.24</v>
      </c>
    </row>
    <row r="12332" spans="1:6">
      <c r="A12332" s="4">
        <v>12331</v>
      </c>
      <c r="B12332" s="5">
        <v>1</v>
      </c>
      <c r="C12332" s="6">
        <v>4351</v>
      </c>
      <c r="D12332" s="6">
        <v>5110</v>
      </c>
      <c r="E12332">
        <f>VLOOKUP(Чек_позиція!C12332,Товар!A:G,7,FALSE)</f>
        <v>758.58</v>
      </c>
      <c r="F12332">
        <f t="shared" si="192"/>
        <v>758.58</v>
      </c>
    </row>
    <row r="12333" spans="1:6">
      <c r="A12333" s="4">
        <v>12332</v>
      </c>
      <c r="B12333" s="5">
        <v>3</v>
      </c>
      <c r="C12333" s="6">
        <v>8732</v>
      </c>
      <c r="D12333" s="6">
        <v>5111</v>
      </c>
      <c r="E12333">
        <f>VLOOKUP(Чек_позиція!C12333,Товар!A:G,7,FALSE)</f>
        <v>431.55</v>
      </c>
      <c r="F12333">
        <f t="shared" si="192"/>
        <v>1294.6500000000001</v>
      </c>
    </row>
    <row r="12334" spans="1:6">
      <c r="A12334" s="4">
        <v>12333</v>
      </c>
      <c r="B12334" s="5">
        <v>1</v>
      </c>
      <c r="C12334" s="6">
        <v>6389</v>
      </c>
      <c r="D12334" s="6">
        <v>5111</v>
      </c>
      <c r="E12334">
        <f>VLOOKUP(Чек_позиція!C12334,Товар!A:G,7,FALSE)</f>
        <v>503.76</v>
      </c>
      <c r="F12334">
        <f t="shared" si="192"/>
        <v>503.76</v>
      </c>
    </row>
    <row r="12335" spans="1:6">
      <c r="A12335" s="4">
        <v>12334</v>
      </c>
      <c r="B12335" s="5">
        <v>2</v>
      </c>
      <c r="C12335" s="6">
        <v>6868</v>
      </c>
      <c r="D12335" s="6">
        <v>5112</v>
      </c>
      <c r="E12335">
        <f>VLOOKUP(Чек_позиція!C12335,Товар!A:G,7,FALSE)</f>
        <v>249.43</v>
      </c>
      <c r="F12335">
        <f t="shared" si="192"/>
        <v>498.86</v>
      </c>
    </row>
    <row r="12336" spans="1:6">
      <c r="A12336" s="4">
        <v>12335</v>
      </c>
      <c r="B12336" s="5">
        <v>2</v>
      </c>
      <c r="C12336" s="6">
        <v>2844</v>
      </c>
      <c r="D12336" s="6">
        <v>5112</v>
      </c>
      <c r="E12336">
        <f>VLOOKUP(Чек_позиція!C12336,Товар!A:G,7,FALSE)</f>
        <v>321.36</v>
      </c>
      <c r="F12336">
        <f t="shared" si="192"/>
        <v>642.72</v>
      </c>
    </row>
    <row r="12337" spans="1:6">
      <c r="A12337" s="4">
        <v>12336</v>
      </c>
      <c r="B12337" s="5">
        <v>4</v>
      </c>
      <c r="C12337" s="6">
        <v>907</v>
      </c>
      <c r="D12337" s="6">
        <v>5113</v>
      </c>
      <c r="E12337">
        <f>VLOOKUP(Чек_позиція!C12337,Товар!A:G,7,FALSE)</f>
        <v>874.89</v>
      </c>
      <c r="F12337">
        <f t="shared" si="192"/>
        <v>3499.56</v>
      </c>
    </row>
    <row r="12338" spans="1:6">
      <c r="A12338" s="4">
        <v>12337</v>
      </c>
      <c r="B12338" s="5">
        <v>3</v>
      </c>
      <c r="C12338" s="6">
        <v>2005</v>
      </c>
      <c r="D12338" s="6">
        <v>5113</v>
      </c>
      <c r="E12338">
        <f>VLOOKUP(Чек_позиція!C12338,Товар!A:G,7,FALSE)</f>
        <v>150.88</v>
      </c>
      <c r="F12338">
        <f t="shared" si="192"/>
        <v>452.64</v>
      </c>
    </row>
    <row r="12339" spans="1:6">
      <c r="A12339" s="4">
        <v>12338</v>
      </c>
      <c r="B12339" s="5">
        <v>3</v>
      </c>
      <c r="C12339" s="6">
        <v>6431</v>
      </c>
      <c r="D12339" s="6">
        <v>5113</v>
      </c>
      <c r="E12339">
        <f>VLOOKUP(Чек_позиція!C12339,Товар!A:G,7,FALSE)</f>
        <v>586.39</v>
      </c>
      <c r="F12339">
        <f t="shared" si="192"/>
        <v>1759.17</v>
      </c>
    </row>
    <row r="12340" spans="1:6">
      <c r="A12340" s="4">
        <v>12339</v>
      </c>
      <c r="B12340" s="5">
        <v>1</v>
      </c>
      <c r="C12340" s="6">
        <v>8184</v>
      </c>
      <c r="D12340" s="6">
        <v>5113</v>
      </c>
      <c r="E12340">
        <f>VLOOKUP(Чек_позиція!C12340,Товар!A:G,7,FALSE)</f>
        <v>629.24</v>
      </c>
      <c r="F12340">
        <f t="shared" si="192"/>
        <v>629.24</v>
      </c>
    </row>
    <row r="12341" spans="1:6">
      <c r="A12341" s="4">
        <v>12340</v>
      </c>
      <c r="B12341" s="5">
        <v>3</v>
      </c>
      <c r="C12341" s="6">
        <v>5220</v>
      </c>
      <c r="D12341" s="6">
        <v>5114</v>
      </c>
      <c r="E12341">
        <f>VLOOKUP(Чек_позиція!C12341,Товар!A:G,7,FALSE)</f>
        <v>219.34</v>
      </c>
      <c r="F12341">
        <f t="shared" si="192"/>
        <v>658.02</v>
      </c>
    </row>
    <row r="12342" spans="1:6">
      <c r="A12342" s="4">
        <v>12341</v>
      </c>
      <c r="B12342" s="5">
        <v>2</v>
      </c>
      <c r="C12342" s="6">
        <v>3936</v>
      </c>
      <c r="D12342" s="6">
        <v>5114</v>
      </c>
      <c r="E12342">
        <f>VLOOKUP(Чек_позиція!C12342,Товар!A:G,7,FALSE)</f>
        <v>846.8</v>
      </c>
      <c r="F12342">
        <f t="shared" si="192"/>
        <v>1693.6</v>
      </c>
    </row>
    <row r="12343" spans="1:6">
      <c r="A12343" s="4">
        <v>12342</v>
      </c>
      <c r="B12343" s="5">
        <v>1</v>
      </c>
      <c r="C12343" s="6">
        <v>4074</v>
      </c>
      <c r="D12343" s="6">
        <v>5114</v>
      </c>
      <c r="E12343">
        <f>VLOOKUP(Чек_позиція!C12343,Товар!A:G,7,FALSE)</f>
        <v>598.08000000000004</v>
      </c>
      <c r="F12343">
        <f t="shared" si="192"/>
        <v>598.08000000000004</v>
      </c>
    </row>
    <row r="12344" spans="1:6">
      <c r="A12344" s="4">
        <v>12343</v>
      </c>
      <c r="B12344" s="5">
        <v>4</v>
      </c>
      <c r="C12344" s="6">
        <v>8472</v>
      </c>
      <c r="D12344" s="6">
        <v>5115</v>
      </c>
      <c r="E12344">
        <f>VLOOKUP(Чек_позиція!C12344,Товар!A:G,7,FALSE)</f>
        <v>508.96</v>
      </c>
      <c r="F12344">
        <f t="shared" si="192"/>
        <v>2035.84</v>
      </c>
    </row>
    <row r="12345" spans="1:6">
      <c r="A12345" s="4">
        <v>12344</v>
      </c>
      <c r="B12345" s="5">
        <v>1</v>
      </c>
      <c r="C12345" s="6">
        <v>4527</v>
      </c>
      <c r="D12345" s="6">
        <v>5116</v>
      </c>
      <c r="E12345">
        <f>VLOOKUP(Чек_позиція!C12345,Товар!A:G,7,FALSE)</f>
        <v>394.48</v>
      </c>
      <c r="F12345">
        <f t="shared" si="192"/>
        <v>394.48</v>
      </c>
    </row>
    <row r="12346" spans="1:6">
      <c r="A12346" s="4">
        <v>12345</v>
      </c>
      <c r="B12346" s="5">
        <v>4</v>
      </c>
      <c r="C12346" s="6">
        <v>1729</v>
      </c>
      <c r="D12346" s="6">
        <v>5116</v>
      </c>
      <c r="E12346">
        <f>VLOOKUP(Чек_позиція!C12346,Товар!A:G,7,FALSE)</f>
        <v>244.84</v>
      </c>
      <c r="F12346">
        <f t="shared" si="192"/>
        <v>979.36</v>
      </c>
    </row>
    <row r="12347" spans="1:6">
      <c r="A12347" s="4">
        <v>12346</v>
      </c>
      <c r="B12347" s="5">
        <v>1</v>
      </c>
      <c r="C12347" s="6">
        <v>4634</v>
      </c>
      <c r="D12347" s="6">
        <v>5116</v>
      </c>
      <c r="E12347">
        <f>VLOOKUP(Чек_позиція!C12347,Товар!A:G,7,FALSE)</f>
        <v>670.47</v>
      </c>
      <c r="F12347">
        <f t="shared" si="192"/>
        <v>670.47</v>
      </c>
    </row>
    <row r="12348" spans="1:6">
      <c r="A12348" s="4">
        <v>12347</v>
      </c>
      <c r="B12348" s="5">
        <v>4</v>
      </c>
      <c r="C12348" s="6">
        <v>3968</v>
      </c>
      <c r="D12348" s="6">
        <v>5116</v>
      </c>
      <c r="E12348">
        <f>VLOOKUP(Чек_позиція!C12348,Товар!A:G,7,FALSE)</f>
        <v>662.76</v>
      </c>
      <c r="F12348">
        <f t="shared" si="192"/>
        <v>2651.04</v>
      </c>
    </row>
    <row r="12349" spans="1:6">
      <c r="A12349" s="4">
        <v>12348</v>
      </c>
      <c r="B12349" s="5">
        <v>4</v>
      </c>
      <c r="C12349" s="6">
        <v>7952</v>
      </c>
      <c r="D12349" s="6">
        <v>5116</v>
      </c>
      <c r="E12349">
        <f>VLOOKUP(Чек_позиція!C12349,Товар!A:G,7,FALSE)</f>
        <v>723.06</v>
      </c>
      <c r="F12349">
        <f t="shared" si="192"/>
        <v>2892.24</v>
      </c>
    </row>
    <row r="12350" spans="1:6">
      <c r="A12350" s="4">
        <v>12349</v>
      </c>
      <c r="B12350" s="5">
        <v>1</v>
      </c>
      <c r="C12350" s="6">
        <v>9722</v>
      </c>
      <c r="D12350" s="6">
        <v>5117</v>
      </c>
      <c r="E12350">
        <f>VLOOKUP(Чек_позиція!C12350,Товар!A:G,7,FALSE)</f>
        <v>216.34</v>
      </c>
      <c r="F12350">
        <f t="shared" si="192"/>
        <v>216.34</v>
      </c>
    </row>
    <row r="12351" spans="1:6">
      <c r="A12351" s="4">
        <v>12350</v>
      </c>
      <c r="B12351" s="5">
        <v>1</v>
      </c>
      <c r="C12351" s="6">
        <v>8060</v>
      </c>
      <c r="D12351" s="6">
        <v>5118</v>
      </c>
      <c r="E12351">
        <f>VLOOKUP(Чек_позиція!C12351,Товар!A:G,7,FALSE)</f>
        <v>596.99</v>
      </c>
      <c r="F12351">
        <f t="shared" si="192"/>
        <v>596.99</v>
      </c>
    </row>
    <row r="12352" spans="1:6">
      <c r="A12352" s="4">
        <v>12351</v>
      </c>
      <c r="B12352" s="5">
        <v>2</v>
      </c>
      <c r="C12352" s="6">
        <v>6131</v>
      </c>
      <c r="D12352" s="6">
        <v>5118</v>
      </c>
      <c r="E12352">
        <f>VLOOKUP(Чек_позиція!C12352,Товар!A:G,7,FALSE)</f>
        <v>773.39</v>
      </c>
      <c r="F12352">
        <f t="shared" si="192"/>
        <v>1546.78</v>
      </c>
    </row>
    <row r="12353" spans="1:6">
      <c r="A12353" s="4">
        <v>12352</v>
      </c>
      <c r="B12353" s="5">
        <v>3</v>
      </c>
      <c r="C12353" s="6">
        <v>2170</v>
      </c>
      <c r="D12353" s="6">
        <v>5118</v>
      </c>
      <c r="E12353">
        <f>VLOOKUP(Чек_позиція!C12353,Товар!A:G,7,FALSE)</f>
        <v>646.35</v>
      </c>
      <c r="F12353">
        <f t="shared" si="192"/>
        <v>1939.0500000000002</v>
      </c>
    </row>
    <row r="12354" spans="1:6">
      <c r="A12354" s="4">
        <v>12353</v>
      </c>
      <c r="B12354" s="5">
        <v>1</v>
      </c>
      <c r="C12354" s="6">
        <v>6032</v>
      </c>
      <c r="D12354" s="6">
        <v>5118</v>
      </c>
      <c r="E12354">
        <f>VLOOKUP(Чек_позиція!C12354,Товар!A:G,7,FALSE)</f>
        <v>817.33</v>
      </c>
      <c r="F12354">
        <f t="shared" si="192"/>
        <v>817.33</v>
      </c>
    </row>
    <row r="12355" spans="1:6">
      <c r="A12355" s="4">
        <v>12354</v>
      </c>
      <c r="B12355" s="5">
        <v>3</v>
      </c>
      <c r="C12355" s="6">
        <v>9749</v>
      </c>
      <c r="D12355" s="6">
        <v>5118</v>
      </c>
      <c r="E12355">
        <f>VLOOKUP(Чек_позиція!C12355,Товар!A:G,7,FALSE)</f>
        <v>886.05</v>
      </c>
      <c r="F12355">
        <f t="shared" ref="F12355:F12418" si="193">B12355*E12355</f>
        <v>2658.1499999999996</v>
      </c>
    </row>
    <row r="12356" spans="1:6">
      <c r="A12356" s="4">
        <v>12355</v>
      </c>
      <c r="B12356" s="5">
        <v>1</v>
      </c>
      <c r="C12356" s="6">
        <v>1917</v>
      </c>
      <c r="D12356" s="6">
        <v>5119</v>
      </c>
      <c r="E12356">
        <f>VLOOKUP(Чек_позиція!C12356,Товар!A:G,7,FALSE)</f>
        <v>835.07</v>
      </c>
      <c r="F12356">
        <f t="shared" si="193"/>
        <v>835.07</v>
      </c>
    </row>
    <row r="12357" spans="1:6">
      <c r="A12357" s="4">
        <v>12356</v>
      </c>
      <c r="B12357" s="5">
        <v>2</v>
      </c>
      <c r="C12357" s="6">
        <v>7863</v>
      </c>
      <c r="D12357" s="6">
        <v>5119</v>
      </c>
      <c r="E12357">
        <f>VLOOKUP(Чек_позиція!C12357,Товар!A:G,7,FALSE)</f>
        <v>806.83</v>
      </c>
      <c r="F12357">
        <f t="shared" si="193"/>
        <v>1613.66</v>
      </c>
    </row>
    <row r="12358" spans="1:6">
      <c r="A12358" s="4">
        <v>12357</v>
      </c>
      <c r="B12358" s="5">
        <v>4</v>
      </c>
      <c r="C12358" s="6">
        <v>7116</v>
      </c>
      <c r="D12358" s="6">
        <v>5119</v>
      </c>
      <c r="E12358">
        <f>VLOOKUP(Чек_позиція!C12358,Товар!A:G,7,FALSE)</f>
        <v>463.36</v>
      </c>
      <c r="F12358">
        <f t="shared" si="193"/>
        <v>1853.44</v>
      </c>
    </row>
    <row r="12359" spans="1:6">
      <c r="A12359" s="4">
        <v>12358</v>
      </c>
      <c r="B12359" s="5">
        <v>4</v>
      </c>
      <c r="C12359" s="6">
        <v>5923</v>
      </c>
      <c r="D12359" s="6">
        <v>5119</v>
      </c>
      <c r="E12359">
        <f>VLOOKUP(Чек_позиція!C12359,Товар!A:G,7,FALSE)</f>
        <v>58.22</v>
      </c>
      <c r="F12359">
        <f t="shared" si="193"/>
        <v>232.88</v>
      </c>
    </row>
    <row r="12360" spans="1:6">
      <c r="A12360" s="4">
        <v>12359</v>
      </c>
      <c r="B12360" s="5">
        <v>3</v>
      </c>
      <c r="C12360" s="6">
        <v>1043</v>
      </c>
      <c r="D12360" s="6">
        <v>5119</v>
      </c>
      <c r="E12360">
        <f>VLOOKUP(Чек_позиція!C12360,Товар!A:G,7,FALSE)</f>
        <v>911.25</v>
      </c>
      <c r="F12360">
        <f t="shared" si="193"/>
        <v>2733.75</v>
      </c>
    </row>
    <row r="12361" spans="1:6">
      <c r="A12361" s="4">
        <v>12360</v>
      </c>
      <c r="B12361" s="5">
        <v>3</v>
      </c>
      <c r="C12361" s="6">
        <v>116</v>
      </c>
      <c r="D12361" s="6">
        <v>5120</v>
      </c>
      <c r="E12361">
        <f>VLOOKUP(Чек_позиція!C12361,Товар!A:G,7,FALSE)</f>
        <v>288.85000000000002</v>
      </c>
      <c r="F12361">
        <f t="shared" si="193"/>
        <v>866.55000000000007</v>
      </c>
    </row>
    <row r="12362" spans="1:6">
      <c r="A12362" s="4">
        <v>12361</v>
      </c>
      <c r="B12362" s="5">
        <v>2</v>
      </c>
      <c r="C12362" s="6">
        <v>9960</v>
      </c>
      <c r="D12362" s="6">
        <v>5120</v>
      </c>
      <c r="E12362">
        <f>VLOOKUP(Чек_позиція!C12362,Товар!A:G,7,FALSE)</f>
        <v>498.01</v>
      </c>
      <c r="F12362">
        <f t="shared" si="193"/>
        <v>996.02</v>
      </c>
    </row>
    <row r="12363" spans="1:6">
      <c r="A12363" s="4">
        <v>12362</v>
      </c>
      <c r="B12363" s="5">
        <v>4</v>
      </c>
      <c r="C12363" s="6">
        <v>4388</v>
      </c>
      <c r="D12363" s="6">
        <v>5120</v>
      </c>
      <c r="E12363">
        <f>VLOOKUP(Чек_позиція!C12363,Товар!A:G,7,FALSE)</f>
        <v>71.19</v>
      </c>
      <c r="F12363">
        <f t="shared" si="193"/>
        <v>284.76</v>
      </c>
    </row>
    <row r="12364" spans="1:6">
      <c r="A12364" s="4">
        <v>12363</v>
      </c>
      <c r="B12364" s="5">
        <v>2</v>
      </c>
      <c r="C12364" s="6">
        <v>9051</v>
      </c>
      <c r="D12364" s="6">
        <v>5121</v>
      </c>
      <c r="E12364">
        <f>VLOOKUP(Чек_позиція!C12364,Товар!A:G,7,FALSE)</f>
        <v>360.74</v>
      </c>
      <c r="F12364">
        <f t="shared" si="193"/>
        <v>721.48</v>
      </c>
    </row>
    <row r="12365" spans="1:6">
      <c r="A12365" s="4">
        <v>12364</v>
      </c>
      <c r="B12365" s="5">
        <v>1</v>
      </c>
      <c r="C12365" s="6">
        <v>8830</v>
      </c>
      <c r="D12365" s="6">
        <v>5122</v>
      </c>
      <c r="E12365">
        <f>VLOOKUP(Чек_позиція!C12365,Товар!A:G,7,FALSE)</f>
        <v>756.9</v>
      </c>
      <c r="F12365">
        <f t="shared" si="193"/>
        <v>756.9</v>
      </c>
    </row>
    <row r="12366" spans="1:6">
      <c r="A12366" s="4">
        <v>12365</v>
      </c>
      <c r="B12366" s="5">
        <v>2</v>
      </c>
      <c r="C12366" s="6">
        <v>8051</v>
      </c>
      <c r="D12366" s="6">
        <v>5122</v>
      </c>
      <c r="E12366">
        <f>VLOOKUP(Чек_позиція!C12366,Товар!A:G,7,FALSE)</f>
        <v>58.95</v>
      </c>
      <c r="F12366">
        <f t="shared" si="193"/>
        <v>117.9</v>
      </c>
    </row>
    <row r="12367" spans="1:6">
      <c r="A12367" s="4">
        <v>12366</v>
      </c>
      <c r="B12367" s="5">
        <v>2</v>
      </c>
      <c r="C12367" s="6">
        <v>2141</v>
      </c>
      <c r="D12367" s="6">
        <v>5123</v>
      </c>
      <c r="E12367">
        <f>VLOOKUP(Чек_позиція!C12367,Товар!A:G,7,FALSE)</f>
        <v>816.82</v>
      </c>
      <c r="F12367">
        <f t="shared" si="193"/>
        <v>1633.64</v>
      </c>
    </row>
    <row r="12368" spans="1:6">
      <c r="A12368" s="4">
        <v>12367</v>
      </c>
      <c r="B12368" s="5">
        <v>3</v>
      </c>
      <c r="C12368" s="6">
        <v>9515</v>
      </c>
      <c r="D12368" s="6">
        <v>5123</v>
      </c>
      <c r="E12368">
        <f>VLOOKUP(Чек_позиція!C12368,Товар!A:G,7,FALSE)</f>
        <v>911.37</v>
      </c>
      <c r="F12368">
        <f t="shared" si="193"/>
        <v>2734.11</v>
      </c>
    </row>
    <row r="12369" spans="1:6">
      <c r="A12369" s="4">
        <v>12368</v>
      </c>
      <c r="B12369" s="5">
        <v>3</v>
      </c>
      <c r="C12369" s="6">
        <v>384</v>
      </c>
      <c r="D12369" s="6">
        <v>5123</v>
      </c>
      <c r="E12369">
        <f>VLOOKUP(Чек_позиція!C12369,Товар!A:G,7,FALSE)</f>
        <v>179.35</v>
      </c>
      <c r="F12369">
        <f t="shared" si="193"/>
        <v>538.04999999999995</v>
      </c>
    </row>
    <row r="12370" spans="1:6">
      <c r="A12370" s="4">
        <v>12369</v>
      </c>
      <c r="B12370" s="5">
        <v>3</v>
      </c>
      <c r="C12370" s="6">
        <v>4164</v>
      </c>
      <c r="D12370" s="6">
        <v>5123</v>
      </c>
      <c r="E12370">
        <f>VLOOKUP(Чек_позиція!C12370,Товар!A:G,7,FALSE)</f>
        <v>284.08</v>
      </c>
      <c r="F12370">
        <f t="shared" si="193"/>
        <v>852.24</v>
      </c>
    </row>
    <row r="12371" spans="1:6">
      <c r="A12371" s="4">
        <v>12370</v>
      </c>
      <c r="B12371" s="5">
        <v>2</v>
      </c>
      <c r="C12371" s="6">
        <v>7992</v>
      </c>
      <c r="D12371" s="6">
        <v>5124</v>
      </c>
      <c r="E12371">
        <f>VLOOKUP(Чек_позиція!C12371,Товар!A:G,7,FALSE)</f>
        <v>263.64999999999998</v>
      </c>
      <c r="F12371">
        <f t="shared" si="193"/>
        <v>527.29999999999995</v>
      </c>
    </row>
    <row r="12372" spans="1:6">
      <c r="A12372" s="4">
        <v>12371</v>
      </c>
      <c r="B12372" s="5">
        <v>1</v>
      </c>
      <c r="C12372" s="6">
        <v>5253</v>
      </c>
      <c r="D12372" s="6">
        <v>5124</v>
      </c>
      <c r="E12372">
        <f>VLOOKUP(Чек_позиція!C12372,Товар!A:G,7,FALSE)</f>
        <v>265.04000000000002</v>
      </c>
      <c r="F12372">
        <f t="shared" si="193"/>
        <v>265.04000000000002</v>
      </c>
    </row>
    <row r="12373" spans="1:6">
      <c r="A12373" s="4">
        <v>12372</v>
      </c>
      <c r="B12373" s="5">
        <v>1</v>
      </c>
      <c r="C12373" s="6">
        <v>2568</v>
      </c>
      <c r="D12373" s="6">
        <v>5124</v>
      </c>
      <c r="E12373">
        <f>VLOOKUP(Чек_позиція!C12373,Товар!A:G,7,FALSE)</f>
        <v>137.38</v>
      </c>
      <c r="F12373">
        <f t="shared" si="193"/>
        <v>137.38</v>
      </c>
    </row>
    <row r="12374" spans="1:6">
      <c r="A12374" s="4">
        <v>12373</v>
      </c>
      <c r="B12374" s="5">
        <v>3</v>
      </c>
      <c r="C12374" s="6">
        <v>6200</v>
      </c>
      <c r="D12374" s="6">
        <v>5124</v>
      </c>
      <c r="E12374">
        <f>VLOOKUP(Чек_позиція!C12374,Товар!A:G,7,FALSE)</f>
        <v>79.23</v>
      </c>
      <c r="F12374">
        <f t="shared" si="193"/>
        <v>237.69</v>
      </c>
    </row>
    <row r="12375" spans="1:6">
      <c r="A12375" s="4">
        <v>12374</v>
      </c>
      <c r="B12375" s="5">
        <v>3</v>
      </c>
      <c r="C12375" s="6">
        <v>5753</v>
      </c>
      <c r="D12375" s="6">
        <v>5125</v>
      </c>
      <c r="E12375">
        <f>VLOOKUP(Чек_позиція!C12375,Товар!A:G,7,FALSE)</f>
        <v>803.62</v>
      </c>
      <c r="F12375">
        <f t="shared" si="193"/>
        <v>2410.86</v>
      </c>
    </row>
    <row r="12376" spans="1:6">
      <c r="A12376" s="4">
        <v>12375</v>
      </c>
      <c r="B12376" s="5">
        <v>1</v>
      </c>
      <c r="C12376" s="6">
        <v>5126</v>
      </c>
      <c r="D12376" s="6">
        <v>5125</v>
      </c>
      <c r="E12376">
        <f>VLOOKUP(Чек_позиція!C12376,Товар!A:G,7,FALSE)</f>
        <v>165.01</v>
      </c>
      <c r="F12376">
        <f t="shared" si="193"/>
        <v>165.01</v>
      </c>
    </row>
    <row r="12377" spans="1:6">
      <c r="A12377" s="4">
        <v>12376</v>
      </c>
      <c r="B12377" s="5">
        <v>3</v>
      </c>
      <c r="C12377" s="6">
        <v>222</v>
      </c>
      <c r="D12377" s="6">
        <v>5125</v>
      </c>
      <c r="E12377">
        <f>VLOOKUP(Чек_позиція!C12377,Товар!A:G,7,FALSE)</f>
        <v>809.42</v>
      </c>
      <c r="F12377">
        <f t="shared" si="193"/>
        <v>2428.2599999999998</v>
      </c>
    </row>
    <row r="12378" spans="1:6">
      <c r="A12378" s="4">
        <v>12377</v>
      </c>
      <c r="B12378" s="5">
        <v>3</v>
      </c>
      <c r="C12378" s="6">
        <v>593</v>
      </c>
      <c r="D12378" s="6">
        <v>5126</v>
      </c>
      <c r="E12378">
        <f>VLOOKUP(Чек_позиція!C12378,Товар!A:G,7,FALSE)</f>
        <v>334.34</v>
      </c>
      <c r="F12378">
        <f t="shared" si="193"/>
        <v>1003.02</v>
      </c>
    </row>
    <row r="12379" spans="1:6">
      <c r="A12379" s="4">
        <v>12378</v>
      </c>
      <c r="B12379" s="5">
        <v>3</v>
      </c>
      <c r="C12379" s="6">
        <v>2175</v>
      </c>
      <c r="D12379" s="6">
        <v>5127</v>
      </c>
      <c r="E12379">
        <f>VLOOKUP(Чек_позиція!C12379,Товар!A:G,7,FALSE)</f>
        <v>281.61</v>
      </c>
      <c r="F12379">
        <f t="shared" si="193"/>
        <v>844.83</v>
      </c>
    </row>
    <row r="12380" spans="1:6">
      <c r="A12380" s="4">
        <v>12379</v>
      </c>
      <c r="B12380" s="5">
        <v>1</v>
      </c>
      <c r="C12380" s="6">
        <v>9644</v>
      </c>
      <c r="D12380" s="6">
        <v>5127</v>
      </c>
      <c r="E12380">
        <f>VLOOKUP(Чек_позиція!C12380,Товар!A:G,7,FALSE)</f>
        <v>949.08</v>
      </c>
      <c r="F12380">
        <f t="shared" si="193"/>
        <v>949.08</v>
      </c>
    </row>
    <row r="12381" spans="1:6">
      <c r="A12381" s="4">
        <v>12380</v>
      </c>
      <c r="B12381" s="5">
        <v>3</v>
      </c>
      <c r="C12381" s="6">
        <v>1322</v>
      </c>
      <c r="D12381" s="6">
        <v>5127</v>
      </c>
      <c r="E12381">
        <f>VLOOKUP(Чек_позиція!C12381,Товар!A:G,7,FALSE)</f>
        <v>173.4</v>
      </c>
      <c r="F12381">
        <f t="shared" si="193"/>
        <v>520.20000000000005</v>
      </c>
    </row>
    <row r="12382" spans="1:6">
      <c r="A12382" s="4">
        <v>12381</v>
      </c>
      <c r="B12382" s="5">
        <v>1</v>
      </c>
      <c r="C12382" s="6">
        <v>8809</v>
      </c>
      <c r="D12382" s="6">
        <v>5128</v>
      </c>
      <c r="E12382">
        <f>VLOOKUP(Чек_позиція!C12382,Товар!A:G,7,FALSE)</f>
        <v>420.33</v>
      </c>
      <c r="F12382">
        <f t="shared" si="193"/>
        <v>420.33</v>
      </c>
    </row>
    <row r="12383" spans="1:6">
      <c r="A12383" s="4">
        <v>12382</v>
      </c>
      <c r="B12383" s="5">
        <v>2</v>
      </c>
      <c r="C12383" s="6">
        <v>6720</v>
      </c>
      <c r="D12383" s="6">
        <v>5128</v>
      </c>
      <c r="E12383">
        <f>VLOOKUP(Чек_позиція!C12383,Товар!A:G,7,FALSE)</f>
        <v>259.02999999999997</v>
      </c>
      <c r="F12383">
        <f t="shared" si="193"/>
        <v>518.05999999999995</v>
      </c>
    </row>
    <row r="12384" spans="1:6">
      <c r="A12384" s="4">
        <v>12383</v>
      </c>
      <c r="B12384" s="5">
        <v>1</v>
      </c>
      <c r="C12384" s="6">
        <v>3735</v>
      </c>
      <c r="D12384" s="6">
        <v>5129</v>
      </c>
      <c r="E12384">
        <f>VLOOKUP(Чек_позиція!C12384,Товар!A:G,7,FALSE)</f>
        <v>375.72</v>
      </c>
      <c r="F12384">
        <f t="shared" si="193"/>
        <v>375.72</v>
      </c>
    </row>
    <row r="12385" spans="1:6">
      <c r="A12385" s="4">
        <v>12384</v>
      </c>
      <c r="B12385" s="5">
        <v>4</v>
      </c>
      <c r="C12385" s="6">
        <v>6194</v>
      </c>
      <c r="D12385" s="6">
        <v>5129</v>
      </c>
      <c r="E12385">
        <f>VLOOKUP(Чек_позиція!C12385,Товар!A:G,7,FALSE)</f>
        <v>367.13</v>
      </c>
      <c r="F12385">
        <f t="shared" si="193"/>
        <v>1468.52</v>
      </c>
    </row>
    <row r="12386" spans="1:6">
      <c r="A12386" s="4">
        <v>12385</v>
      </c>
      <c r="B12386" s="5">
        <v>4</v>
      </c>
      <c r="C12386" s="6">
        <v>6032</v>
      </c>
      <c r="D12386" s="6">
        <v>5129</v>
      </c>
      <c r="E12386">
        <f>VLOOKUP(Чек_позиція!C12386,Товар!A:G,7,FALSE)</f>
        <v>817.33</v>
      </c>
      <c r="F12386">
        <f t="shared" si="193"/>
        <v>3269.32</v>
      </c>
    </row>
    <row r="12387" spans="1:6">
      <c r="A12387" s="4">
        <v>12386</v>
      </c>
      <c r="B12387" s="5">
        <v>3</v>
      </c>
      <c r="C12387" s="6">
        <v>6248</v>
      </c>
      <c r="D12387" s="6">
        <v>5129</v>
      </c>
      <c r="E12387">
        <f>VLOOKUP(Чек_позиція!C12387,Товар!A:G,7,FALSE)</f>
        <v>392.13</v>
      </c>
      <c r="F12387">
        <f t="shared" si="193"/>
        <v>1176.3899999999999</v>
      </c>
    </row>
    <row r="12388" spans="1:6">
      <c r="A12388" s="4">
        <v>12387</v>
      </c>
      <c r="B12388" s="5">
        <v>3</v>
      </c>
      <c r="C12388" s="6">
        <v>6249</v>
      </c>
      <c r="D12388" s="6">
        <v>5129</v>
      </c>
      <c r="E12388">
        <f>VLOOKUP(Чек_позиція!C12388,Товар!A:G,7,FALSE)</f>
        <v>234.03</v>
      </c>
      <c r="F12388">
        <f t="shared" si="193"/>
        <v>702.09</v>
      </c>
    </row>
    <row r="12389" spans="1:6">
      <c r="A12389" s="4">
        <v>12388</v>
      </c>
      <c r="B12389" s="5">
        <v>4</v>
      </c>
      <c r="C12389" s="6">
        <v>935</v>
      </c>
      <c r="D12389" s="6">
        <v>5130</v>
      </c>
      <c r="E12389">
        <f>VLOOKUP(Чек_позиція!C12389,Товар!A:G,7,FALSE)</f>
        <v>327.14</v>
      </c>
      <c r="F12389">
        <f t="shared" si="193"/>
        <v>1308.56</v>
      </c>
    </row>
    <row r="12390" spans="1:6">
      <c r="A12390" s="4">
        <v>12389</v>
      </c>
      <c r="B12390" s="5">
        <v>3</v>
      </c>
      <c r="C12390" s="6">
        <v>2675</v>
      </c>
      <c r="D12390" s="6">
        <v>5130</v>
      </c>
      <c r="E12390">
        <f>VLOOKUP(Чек_позиція!C12390,Товар!A:G,7,FALSE)</f>
        <v>845.79</v>
      </c>
      <c r="F12390">
        <f t="shared" si="193"/>
        <v>2537.37</v>
      </c>
    </row>
    <row r="12391" spans="1:6">
      <c r="A12391" s="4">
        <v>12390</v>
      </c>
      <c r="B12391" s="5">
        <v>2</v>
      </c>
      <c r="C12391" s="6">
        <v>9361</v>
      </c>
      <c r="D12391" s="6">
        <v>5130</v>
      </c>
      <c r="E12391">
        <f>VLOOKUP(Чек_позиція!C12391,Товар!A:G,7,FALSE)</f>
        <v>924.44</v>
      </c>
      <c r="F12391">
        <f t="shared" si="193"/>
        <v>1848.88</v>
      </c>
    </row>
    <row r="12392" spans="1:6">
      <c r="A12392" s="4">
        <v>12391</v>
      </c>
      <c r="B12392" s="5">
        <v>2</v>
      </c>
      <c r="C12392" s="6">
        <v>2011</v>
      </c>
      <c r="D12392" s="6">
        <v>5130</v>
      </c>
      <c r="E12392">
        <f>VLOOKUP(Чек_позиція!C12392,Товар!A:G,7,FALSE)</f>
        <v>389.57</v>
      </c>
      <c r="F12392">
        <f t="shared" si="193"/>
        <v>779.14</v>
      </c>
    </row>
    <row r="12393" spans="1:6">
      <c r="A12393" s="4">
        <v>12392</v>
      </c>
      <c r="B12393" s="5">
        <v>1</v>
      </c>
      <c r="C12393" s="6">
        <v>9825</v>
      </c>
      <c r="D12393" s="6">
        <v>5131</v>
      </c>
      <c r="E12393">
        <f>VLOOKUP(Чек_позиція!C12393,Товар!A:G,7,FALSE)</f>
        <v>127.59</v>
      </c>
      <c r="F12393">
        <f t="shared" si="193"/>
        <v>127.59</v>
      </c>
    </row>
    <row r="12394" spans="1:6">
      <c r="A12394" s="4">
        <v>12393</v>
      </c>
      <c r="B12394" s="5">
        <v>2</v>
      </c>
      <c r="C12394" s="6">
        <v>2493</v>
      </c>
      <c r="D12394" s="6">
        <v>5131</v>
      </c>
      <c r="E12394">
        <f>VLOOKUP(Чек_позиція!C12394,Товар!A:G,7,FALSE)</f>
        <v>438.92</v>
      </c>
      <c r="F12394">
        <f t="shared" si="193"/>
        <v>877.84</v>
      </c>
    </row>
    <row r="12395" spans="1:6">
      <c r="A12395" s="4">
        <v>12394</v>
      </c>
      <c r="B12395" s="5">
        <v>3</v>
      </c>
      <c r="C12395" s="6">
        <v>2900</v>
      </c>
      <c r="D12395" s="6">
        <v>5131</v>
      </c>
      <c r="E12395">
        <f>VLOOKUP(Чек_позиція!C12395,Товар!A:G,7,FALSE)</f>
        <v>116.93</v>
      </c>
      <c r="F12395">
        <f t="shared" si="193"/>
        <v>350.79</v>
      </c>
    </row>
    <row r="12396" spans="1:6">
      <c r="A12396" s="4">
        <v>12395</v>
      </c>
      <c r="B12396" s="5">
        <v>1</v>
      </c>
      <c r="C12396" s="6">
        <v>9721</v>
      </c>
      <c r="D12396" s="6">
        <v>5132</v>
      </c>
      <c r="E12396">
        <f>VLOOKUP(Чек_позиція!C12396,Товар!A:G,7,FALSE)</f>
        <v>652.28</v>
      </c>
      <c r="F12396">
        <f t="shared" si="193"/>
        <v>652.28</v>
      </c>
    </row>
    <row r="12397" spans="1:6">
      <c r="A12397" s="4">
        <v>12396</v>
      </c>
      <c r="B12397" s="5">
        <v>2</v>
      </c>
      <c r="C12397" s="6">
        <v>8114</v>
      </c>
      <c r="D12397" s="6">
        <v>5132</v>
      </c>
      <c r="E12397">
        <f>VLOOKUP(Чек_позиція!C12397,Товар!A:G,7,FALSE)</f>
        <v>729.43</v>
      </c>
      <c r="F12397">
        <f t="shared" si="193"/>
        <v>1458.86</v>
      </c>
    </row>
    <row r="12398" spans="1:6">
      <c r="A12398" s="4">
        <v>12397</v>
      </c>
      <c r="B12398" s="5">
        <v>3</v>
      </c>
      <c r="C12398" s="6">
        <v>8331</v>
      </c>
      <c r="D12398" s="6">
        <v>5133</v>
      </c>
      <c r="E12398">
        <f>VLOOKUP(Чек_позиція!C12398,Товар!A:G,7,FALSE)</f>
        <v>256.8</v>
      </c>
      <c r="F12398">
        <f t="shared" si="193"/>
        <v>770.40000000000009</v>
      </c>
    </row>
    <row r="12399" spans="1:6">
      <c r="A12399" s="4">
        <v>12398</v>
      </c>
      <c r="B12399" s="5">
        <v>4</v>
      </c>
      <c r="C12399" s="6">
        <v>3750</v>
      </c>
      <c r="D12399" s="6">
        <v>5133</v>
      </c>
      <c r="E12399">
        <f>VLOOKUP(Чек_позиція!C12399,Товар!A:G,7,FALSE)</f>
        <v>922.54</v>
      </c>
      <c r="F12399">
        <f t="shared" si="193"/>
        <v>3690.16</v>
      </c>
    </row>
    <row r="12400" spans="1:6">
      <c r="A12400" s="4">
        <v>12399</v>
      </c>
      <c r="B12400" s="5">
        <v>3</v>
      </c>
      <c r="C12400" s="6">
        <v>5064</v>
      </c>
      <c r="D12400" s="6">
        <v>5133</v>
      </c>
      <c r="E12400">
        <f>VLOOKUP(Чек_позиція!C12400,Товар!A:G,7,FALSE)</f>
        <v>921.84</v>
      </c>
      <c r="F12400">
        <f t="shared" si="193"/>
        <v>2765.52</v>
      </c>
    </row>
    <row r="12401" spans="1:6">
      <c r="A12401" s="4">
        <v>12400</v>
      </c>
      <c r="B12401" s="5">
        <v>4</v>
      </c>
      <c r="C12401" s="6">
        <v>1404</v>
      </c>
      <c r="D12401" s="6">
        <v>5134</v>
      </c>
      <c r="E12401">
        <f>VLOOKUP(Чек_позиція!C12401,Товар!A:G,7,FALSE)</f>
        <v>422.12</v>
      </c>
      <c r="F12401">
        <f t="shared" si="193"/>
        <v>1688.48</v>
      </c>
    </row>
    <row r="12402" spans="1:6">
      <c r="A12402" s="4">
        <v>12401</v>
      </c>
      <c r="B12402" s="5">
        <v>2</v>
      </c>
      <c r="C12402" s="6">
        <v>9895</v>
      </c>
      <c r="D12402" s="6">
        <v>5134</v>
      </c>
      <c r="E12402">
        <f>VLOOKUP(Чек_позиція!C12402,Товар!A:G,7,FALSE)</f>
        <v>557.66999999999996</v>
      </c>
      <c r="F12402">
        <f t="shared" si="193"/>
        <v>1115.3399999999999</v>
      </c>
    </row>
    <row r="12403" spans="1:6">
      <c r="A12403" s="4">
        <v>12402</v>
      </c>
      <c r="B12403" s="5">
        <v>1</v>
      </c>
      <c r="C12403" s="6">
        <v>4870</v>
      </c>
      <c r="D12403" s="6">
        <v>5134</v>
      </c>
      <c r="E12403">
        <f>VLOOKUP(Чек_позиція!C12403,Товар!A:G,7,FALSE)</f>
        <v>598.77</v>
      </c>
      <c r="F12403">
        <f t="shared" si="193"/>
        <v>598.77</v>
      </c>
    </row>
    <row r="12404" spans="1:6">
      <c r="A12404" s="4">
        <v>12403</v>
      </c>
      <c r="B12404" s="5">
        <v>1</v>
      </c>
      <c r="C12404" s="6">
        <v>1130</v>
      </c>
      <c r="D12404" s="6">
        <v>5135</v>
      </c>
      <c r="E12404">
        <f>VLOOKUP(Чек_позиція!C12404,Товар!A:G,7,FALSE)</f>
        <v>721.3</v>
      </c>
      <c r="F12404">
        <f t="shared" si="193"/>
        <v>721.3</v>
      </c>
    </row>
    <row r="12405" spans="1:6">
      <c r="A12405" s="4">
        <v>12404</v>
      </c>
      <c r="B12405" s="5">
        <v>4</v>
      </c>
      <c r="C12405" s="6">
        <v>8244</v>
      </c>
      <c r="D12405" s="6">
        <v>5135</v>
      </c>
      <c r="E12405">
        <f>VLOOKUP(Чек_позиція!C12405,Товар!A:G,7,FALSE)</f>
        <v>88.05</v>
      </c>
      <c r="F12405">
        <f t="shared" si="193"/>
        <v>352.2</v>
      </c>
    </row>
    <row r="12406" spans="1:6">
      <c r="A12406" s="4">
        <v>12405</v>
      </c>
      <c r="B12406" s="5">
        <v>2</v>
      </c>
      <c r="C12406" s="6">
        <v>9377</v>
      </c>
      <c r="D12406" s="6">
        <v>5135</v>
      </c>
      <c r="E12406">
        <f>VLOOKUP(Чек_позиція!C12406,Товар!A:G,7,FALSE)</f>
        <v>936.81</v>
      </c>
      <c r="F12406">
        <f t="shared" si="193"/>
        <v>1873.62</v>
      </c>
    </row>
    <row r="12407" spans="1:6">
      <c r="A12407" s="4">
        <v>12406</v>
      </c>
      <c r="B12407" s="5">
        <v>4</v>
      </c>
      <c r="C12407" s="6">
        <v>3464</v>
      </c>
      <c r="D12407" s="6">
        <v>5135</v>
      </c>
      <c r="E12407">
        <f>VLOOKUP(Чек_позиція!C12407,Товар!A:G,7,FALSE)</f>
        <v>400.35</v>
      </c>
      <c r="F12407">
        <f t="shared" si="193"/>
        <v>1601.4</v>
      </c>
    </row>
    <row r="12408" spans="1:6">
      <c r="A12408" s="4">
        <v>12407</v>
      </c>
      <c r="B12408" s="5">
        <v>2</v>
      </c>
      <c r="C12408" s="6">
        <v>4826</v>
      </c>
      <c r="D12408" s="6">
        <v>5136</v>
      </c>
      <c r="E12408">
        <f>VLOOKUP(Чек_позиція!C12408,Товар!A:G,7,FALSE)</f>
        <v>726.86</v>
      </c>
      <c r="F12408">
        <f t="shared" si="193"/>
        <v>1453.72</v>
      </c>
    </row>
    <row r="12409" spans="1:6">
      <c r="A12409" s="4">
        <v>12408</v>
      </c>
      <c r="B12409" s="5">
        <v>2</v>
      </c>
      <c r="C12409" s="6">
        <v>4871</v>
      </c>
      <c r="D12409" s="6">
        <v>5137</v>
      </c>
      <c r="E12409">
        <f>VLOOKUP(Чек_позиція!C12409,Товар!A:G,7,FALSE)</f>
        <v>650.51</v>
      </c>
      <c r="F12409">
        <f t="shared" si="193"/>
        <v>1301.02</v>
      </c>
    </row>
    <row r="12410" spans="1:6">
      <c r="A12410" s="4">
        <v>12409</v>
      </c>
      <c r="B12410" s="5">
        <v>1</v>
      </c>
      <c r="C12410" s="6">
        <v>4940</v>
      </c>
      <c r="D12410" s="6">
        <v>5137</v>
      </c>
      <c r="E12410">
        <f>VLOOKUP(Чек_позиція!C12410,Товар!A:G,7,FALSE)</f>
        <v>856.36</v>
      </c>
      <c r="F12410">
        <f t="shared" si="193"/>
        <v>856.36</v>
      </c>
    </row>
    <row r="12411" spans="1:6">
      <c r="A12411" s="4">
        <v>12410</v>
      </c>
      <c r="B12411" s="5">
        <v>1</v>
      </c>
      <c r="C12411" s="6">
        <v>9536</v>
      </c>
      <c r="D12411" s="6">
        <v>5137</v>
      </c>
      <c r="E12411">
        <f>VLOOKUP(Чек_позиція!C12411,Товар!A:G,7,FALSE)</f>
        <v>543.03</v>
      </c>
      <c r="F12411">
        <f t="shared" si="193"/>
        <v>543.03</v>
      </c>
    </row>
    <row r="12412" spans="1:6">
      <c r="A12412" s="4">
        <v>12411</v>
      </c>
      <c r="B12412" s="5">
        <v>3</v>
      </c>
      <c r="C12412" s="6">
        <v>618</v>
      </c>
      <c r="D12412" s="6">
        <v>5137</v>
      </c>
      <c r="E12412">
        <f>VLOOKUP(Чек_позиція!C12412,Товар!A:G,7,FALSE)</f>
        <v>222.63</v>
      </c>
      <c r="F12412">
        <f t="shared" si="193"/>
        <v>667.89</v>
      </c>
    </row>
    <row r="12413" spans="1:6">
      <c r="A12413" s="4">
        <v>12412</v>
      </c>
      <c r="B12413" s="5">
        <v>1</v>
      </c>
      <c r="C12413" s="6">
        <v>9650</v>
      </c>
      <c r="D12413" s="6">
        <v>5137</v>
      </c>
      <c r="E12413">
        <f>VLOOKUP(Чек_позиція!C12413,Товар!A:G,7,FALSE)</f>
        <v>294.93</v>
      </c>
      <c r="F12413">
        <f t="shared" si="193"/>
        <v>294.93</v>
      </c>
    </row>
    <row r="12414" spans="1:6">
      <c r="A12414" s="4">
        <v>12413</v>
      </c>
      <c r="B12414" s="5">
        <v>2</v>
      </c>
      <c r="C12414" s="6">
        <v>8907</v>
      </c>
      <c r="D12414" s="6">
        <v>5138</v>
      </c>
      <c r="E12414">
        <f>VLOOKUP(Чек_позиція!C12414,Товар!A:G,7,FALSE)</f>
        <v>636.53</v>
      </c>
      <c r="F12414">
        <f t="shared" si="193"/>
        <v>1273.06</v>
      </c>
    </row>
    <row r="12415" spans="1:6">
      <c r="A12415" s="4">
        <v>12414</v>
      </c>
      <c r="B12415" s="5">
        <v>1</v>
      </c>
      <c r="C12415" s="6">
        <v>8617</v>
      </c>
      <c r="D12415" s="6">
        <v>5138</v>
      </c>
      <c r="E12415">
        <f>VLOOKUP(Чек_позиція!C12415,Товар!A:G,7,FALSE)</f>
        <v>716.62</v>
      </c>
      <c r="F12415">
        <f t="shared" si="193"/>
        <v>716.62</v>
      </c>
    </row>
    <row r="12416" spans="1:6">
      <c r="A12416" s="4">
        <v>12415</v>
      </c>
      <c r="B12416" s="5">
        <v>1</v>
      </c>
      <c r="C12416" s="6">
        <v>7320</v>
      </c>
      <c r="D12416" s="6">
        <v>5138</v>
      </c>
      <c r="E12416">
        <f>VLOOKUP(Чек_позиція!C12416,Товар!A:G,7,FALSE)</f>
        <v>834.29</v>
      </c>
      <c r="F12416">
        <f t="shared" si="193"/>
        <v>834.29</v>
      </c>
    </row>
    <row r="12417" spans="1:6">
      <c r="A12417" s="4">
        <v>12416</v>
      </c>
      <c r="B12417" s="5">
        <v>2</v>
      </c>
      <c r="C12417" s="6">
        <v>6786</v>
      </c>
      <c r="D12417" s="6">
        <v>5138</v>
      </c>
      <c r="E12417">
        <f>VLOOKUP(Чек_позиція!C12417,Товар!A:G,7,FALSE)</f>
        <v>484.98</v>
      </c>
      <c r="F12417">
        <f t="shared" si="193"/>
        <v>969.96</v>
      </c>
    </row>
    <row r="12418" spans="1:6">
      <c r="A12418" s="4">
        <v>12417</v>
      </c>
      <c r="B12418" s="5">
        <v>2</v>
      </c>
      <c r="C12418" s="6">
        <v>8093</v>
      </c>
      <c r="D12418" s="6">
        <v>5138</v>
      </c>
      <c r="E12418">
        <f>VLOOKUP(Чек_позиція!C12418,Товар!A:G,7,FALSE)</f>
        <v>45.52</v>
      </c>
      <c r="F12418">
        <f t="shared" si="193"/>
        <v>91.04</v>
      </c>
    </row>
    <row r="12419" spans="1:6">
      <c r="A12419" s="4">
        <v>12418</v>
      </c>
      <c r="B12419" s="5">
        <v>4</v>
      </c>
      <c r="C12419" s="6">
        <v>583</v>
      </c>
      <c r="D12419" s="6">
        <v>5139</v>
      </c>
      <c r="E12419">
        <f>VLOOKUP(Чек_позиція!C12419,Товар!A:G,7,FALSE)</f>
        <v>481.69</v>
      </c>
      <c r="F12419">
        <f t="shared" ref="F12419:F12482" si="194">B12419*E12419</f>
        <v>1926.76</v>
      </c>
    </row>
    <row r="12420" spans="1:6">
      <c r="A12420" s="4">
        <v>12419</v>
      </c>
      <c r="B12420" s="5">
        <v>1</v>
      </c>
      <c r="C12420" s="6">
        <v>9153</v>
      </c>
      <c r="D12420" s="6">
        <v>5139</v>
      </c>
      <c r="E12420">
        <f>VLOOKUP(Чек_позиція!C12420,Товар!A:G,7,FALSE)</f>
        <v>128.69999999999999</v>
      </c>
      <c r="F12420">
        <f t="shared" si="194"/>
        <v>128.69999999999999</v>
      </c>
    </row>
    <row r="12421" spans="1:6">
      <c r="A12421" s="4">
        <v>12420</v>
      </c>
      <c r="B12421" s="5">
        <v>2</v>
      </c>
      <c r="C12421" s="6">
        <v>452</v>
      </c>
      <c r="D12421" s="6">
        <v>5139</v>
      </c>
      <c r="E12421">
        <f>VLOOKUP(Чек_позиція!C12421,Товар!A:G,7,FALSE)</f>
        <v>118.72</v>
      </c>
      <c r="F12421">
        <f t="shared" si="194"/>
        <v>237.44</v>
      </c>
    </row>
    <row r="12422" spans="1:6">
      <c r="A12422" s="4">
        <v>12421</v>
      </c>
      <c r="B12422" s="5">
        <v>1</v>
      </c>
      <c r="C12422" s="6">
        <v>5978</v>
      </c>
      <c r="D12422" s="6">
        <v>5139</v>
      </c>
      <c r="E12422">
        <f>VLOOKUP(Чек_позиція!C12422,Товар!A:G,7,FALSE)</f>
        <v>212.93</v>
      </c>
      <c r="F12422">
        <f t="shared" si="194"/>
        <v>212.93</v>
      </c>
    </row>
    <row r="12423" spans="1:6">
      <c r="A12423" s="4">
        <v>12422</v>
      </c>
      <c r="B12423" s="5">
        <v>4</v>
      </c>
      <c r="C12423" s="6">
        <v>8795</v>
      </c>
      <c r="D12423" s="6">
        <v>5139</v>
      </c>
      <c r="E12423">
        <f>VLOOKUP(Чек_позиція!C12423,Товар!A:G,7,FALSE)</f>
        <v>741.75</v>
      </c>
      <c r="F12423">
        <f t="shared" si="194"/>
        <v>2967</v>
      </c>
    </row>
    <row r="12424" spans="1:6">
      <c r="A12424" s="4">
        <v>12423</v>
      </c>
      <c r="B12424" s="5">
        <v>4</v>
      </c>
      <c r="C12424" s="6">
        <v>1675</v>
      </c>
      <c r="D12424" s="6">
        <v>5140</v>
      </c>
      <c r="E12424">
        <f>VLOOKUP(Чек_позиція!C12424,Товар!A:G,7,FALSE)</f>
        <v>333.92</v>
      </c>
      <c r="F12424">
        <f t="shared" si="194"/>
        <v>1335.68</v>
      </c>
    </row>
    <row r="12425" spans="1:6">
      <c r="A12425" s="4">
        <v>12424</v>
      </c>
      <c r="B12425" s="5">
        <v>2</v>
      </c>
      <c r="C12425" s="6">
        <v>6814</v>
      </c>
      <c r="D12425" s="6">
        <v>5140</v>
      </c>
      <c r="E12425">
        <f>VLOOKUP(Чек_позиція!C12425,Товар!A:G,7,FALSE)</f>
        <v>207.97</v>
      </c>
      <c r="F12425">
        <f t="shared" si="194"/>
        <v>415.94</v>
      </c>
    </row>
    <row r="12426" spans="1:6">
      <c r="A12426" s="4">
        <v>12425</v>
      </c>
      <c r="B12426" s="5">
        <v>3</v>
      </c>
      <c r="C12426" s="6">
        <v>9168</v>
      </c>
      <c r="D12426" s="6">
        <v>5140</v>
      </c>
      <c r="E12426">
        <f>VLOOKUP(Чек_позиція!C12426,Товар!A:G,7,FALSE)</f>
        <v>93.52</v>
      </c>
      <c r="F12426">
        <f t="shared" si="194"/>
        <v>280.56</v>
      </c>
    </row>
    <row r="12427" spans="1:6">
      <c r="A12427" s="4">
        <v>12426</v>
      </c>
      <c r="B12427" s="5">
        <v>1</v>
      </c>
      <c r="C12427" s="6">
        <v>4112</v>
      </c>
      <c r="D12427" s="6">
        <v>5140</v>
      </c>
      <c r="E12427">
        <f>VLOOKUP(Чек_позиція!C12427,Товар!A:G,7,FALSE)</f>
        <v>155.69</v>
      </c>
      <c r="F12427">
        <f t="shared" si="194"/>
        <v>155.69</v>
      </c>
    </row>
    <row r="12428" spans="1:6">
      <c r="A12428" s="4">
        <v>12427</v>
      </c>
      <c r="B12428" s="5">
        <v>3</v>
      </c>
      <c r="C12428" s="6">
        <v>9589</v>
      </c>
      <c r="D12428" s="6">
        <v>5141</v>
      </c>
      <c r="E12428">
        <f>VLOOKUP(Чек_позиція!C12428,Товар!A:G,7,FALSE)</f>
        <v>217.82</v>
      </c>
      <c r="F12428">
        <f t="shared" si="194"/>
        <v>653.46</v>
      </c>
    </row>
    <row r="12429" spans="1:6">
      <c r="A12429" s="4">
        <v>12428</v>
      </c>
      <c r="B12429" s="5">
        <v>2</v>
      </c>
      <c r="C12429" s="6">
        <v>744</v>
      </c>
      <c r="D12429" s="6">
        <v>5142</v>
      </c>
      <c r="E12429">
        <f>VLOOKUP(Чек_позиція!C12429,Товар!A:G,7,FALSE)</f>
        <v>440.92</v>
      </c>
      <c r="F12429">
        <f t="shared" si="194"/>
        <v>881.84</v>
      </c>
    </row>
    <row r="12430" spans="1:6">
      <c r="A12430" s="4">
        <v>12429</v>
      </c>
      <c r="B12430" s="5">
        <v>2</v>
      </c>
      <c r="C12430" s="6">
        <v>8462</v>
      </c>
      <c r="D12430" s="6">
        <v>5142</v>
      </c>
      <c r="E12430">
        <f>VLOOKUP(Чек_позиція!C12430,Товар!A:G,7,FALSE)</f>
        <v>100.1</v>
      </c>
      <c r="F12430">
        <f t="shared" si="194"/>
        <v>200.2</v>
      </c>
    </row>
    <row r="12431" spans="1:6">
      <c r="A12431" s="4">
        <v>12430</v>
      </c>
      <c r="B12431" s="5">
        <v>4</v>
      </c>
      <c r="C12431" s="6">
        <v>5263</v>
      </c>
      <c r="D12431" s="6">
        <v>5143</v>
      </c>
      <c r="E12431">
        <f>VLOOKUP(Чек_позиція!C12431,Товар!A:G,7,FALSE)</f>
        <v>489.08</v>
      </c>
      <c r="F12431">
        <f t="shared" si="194"/>
        <v>1956.32</v>
      </c>
    </row>
    <row r="12432" spans="1:6">
      <c r="A12432" s="4">
        <v>12431</v>
      </c>
      <c r="B12432" s="5">
        <v>4</v>
      </c>
      <c r="C12432" s="6">
        <v>3130</v>
      </c>
      <c r="D12432" s="6">
        <v>5143</v>
      </c>
      <c r="E12432">
        <f>VLOOKUP(Чек_позиція!C12432,Товар!A:G,7,FALSE)</f>
        <v>582.78</v>
      </c>
      <c r="F12432">
        <f t="shared" si="194"/>
        <v>2331.12</v>
      </c>
    </row>
    <row r="12433" spans="1:6">
      <c r="A12433" s="4">
        <v>12432</v>
      </c>
      <c r="B12433" s="5">
        <v>2</v>
      </c>
      <c r="C12433" s="6">
        <v>9483</v>
      </c>
      <c r="D12433" s="6">
        <v>5143</v>
      </c>
      <c r="E12433">
        <f>VLOOKUP(Чек_позиція!C12433,Товар!A:G,7,FALSE)</f>
        <v>919.33</v>
      </c>
      <c r="F12433">
        <f t="shared" si="194"/>
        <v>1838.66</v>
      </c>
    </row>
    <row r="12434" spans="1:6">
      <c r="A12434" s="4">
        <v>12433</v>
      </c>
      <c r="B12434" s="5">
        <v>2</v>
      </c>
      <c r="C12434" s="6">
        <v>5766</v>
      </c>
      <c r="D12434" s="6">
        <v>5144</v>
      </c>
      <c r="E12434">
        <f>VLOOKUP(Чек_позиція!C12434,Товар!A:G,7,FALSE)</f>
        <v>428.5</v>
      </c>
      <c r="F12434">
        <f t="shared" si="194"/>
        <v>857</v>
      </c>
    </row>
    <row r="12435" spans="1:6">
      <c r="A12435" s="4">
        <v>12434</v>
      </c>
      <c r="B12435" s="5">
        <v>4</v>
      </c>
      <c r="C12435" s="6">
        <v>3469</v>
      </c>
      <c r="D12435" s="6">
        <v>5144</v>
      </c>
      <c r="E12435">
        <f>VLOOKUP(Чек_позиція!C12435,Товар!A:G,7,FALSE)</f>
        <v>554.63</v>
      </c>
      <c r="F12435">
        <f t="shared" si="194"/>
        <v>2218.52</v>
      </c>
    </row>
    <row r="12436" spans="1:6">
      <c r="A12436" s="4">
        <v>12435</v>
      </c>
      <c r="B12436" s="5">
        <v>4</v>
      </c>
      <c r="C12436" s="6">
        <v>4039</v>
      </c>
      <c r="D12436" s="6">
        <v>5144</v>
      </c>
      <c r="E12436">
        <f>VLOOKUP(Чек_позиція!C12436,Товар!A:G,7,FALSE)</f>
        <v>266.67</v>
      </c>
      <c r="F12436">
        <f t="shared" si="194"/>
        <v>1066.68</v>
      </c>
    </row>
    <row r="12437" spans="1:6">
      <c r="A12437" s="4">
        <v>12436</v>
      </c>
      <c r="B12437" s="5">
        <v>1</v>
      </c>
      <c r="C12437" s="6">
        <v>8668</v>
      </c>
      <c r="D12437" s="6">
        <v>5145</v>
      </c>
      <c r="E12437">
        <f>VLOOKUP(Чек_позиція!C12437,Товар!A:G,7,FALSE)</f>
        <v>689.44</v>
      </c>
      <c r="F12437">
        <f t="shared" si="194"/>
        <v>689.44</v>
      </c>
    </row>
    <row r="12438" spans="1:6">
      <c r="A12438" s="4">
        <v>12437</v>
      </c>
      <c r="B12438" s="5">
        <v>3</v>
      </c>
      <c r="C12438" s="6">
        <v>9601</v>
      </c>
      <c r="D12438" s="6">
        <v>5145</v>
      </c>
      <c r="E12438">
        <f>VLOOKUP(Чек_позиція!C12438,Товар!A:G,7,FALSE)</f>
        <v>830.11</v>
      </c>
      <c r="F12438">
        <f t="shared" si="194"/>
        <v>2490.33</v>
      </c>
    </row>
    <row r="12439" spans="1:6">
      <c r="A12439" s="4">
        <v>12438</v>
      </c>
      <c r="B12439" s="5">
        <v>2</v>
      </c>
      <c r="C12439" s="6">
        <v>1015</v>
      </c>
      <c r="D12439" s="6">
        <v>5145</v>
      </c>
      <c r="E12439">
        <f>VLOOKUP(Чек_позиція!C12439,Товар!A:G,7,FALSE)</f>
        <v>303.52999999999997</v>
      </c>
      <c r="F12439">
        <f t="shared" si="194"/>
        <v>607.05999999999995</v>
      </c>
    </row>
    <row r="12440" spans="1:6">
      <c r="A12440" s="4">
        <v>12439</v>
      </c>
      <c r="B12440" s="5">
        <v>1</v>
      </c>
      <c r="C12440" s="6">
        <v>8707</v>
      </c>
      <c r="D12440" s="6">
        <v>5146</v>
      </c>
      <c r="E12440">
        <f>VLOOKUP(Чек_позиція!C12440,Товар!A:G,7,FALSE)</f>
        <v>392.63</v>
      </c>
      <c r="F12440">
        <f t="shared" si="194"/>
        <v>392.63</v>
      </c>
    </row>
    <row r="12441" spans="1:6">
      <c r="A12441" s="4">
        <v>12440</v>
      </c>
      <c r="B12441" s="5">
        <v>4</v>
      </c>
      <c r="C12441" s="6">
        <v>1372</v>
      </c>
      <c r="D12441" s="6">
        <v>5146</v>
      </c>
      <c r="E12441">
        <f>VLOOKUP(Чек_позиція!C12441,Товар!A:G,7,FALSE)</f>
        <v>220.73</v>
      </c>
      <c r="F12441">
        <f t="shared" si="194"/>
        <v>882.92</v>
      </c>
    </row>
    <row r="12442" spans="1:6">
      <c r="A12442" s="4">
        <v>12441</v>
      </c>
      <c r="B12442" s="5">
        <v>4</v>
      </c>
      <c r="C12442" s="6">
        <v>7541</v>
      </c>
      <c r="D12442" s="6">
        <v>5146</v>
      </c>
      <c r="E12442">
        <f>VLOOKUP(Чек_позиція!C12442,Товар!A:G,7,FALSE)</f>
        <v>531.80999999999995</v>
      </c>
      <c r="F12442">
        <f t="shared" si="194"/>
        <v>2127.2399999999998</v>
      </c>
    </row>
    <row r="12443" spans="1:6">
      <c r="A12443" s="4">
        <v>12442</v>
      </c>
      <c r="B12443" s="5">
        <v>1</v>
      </c>
      <c r="C12443" s="6">
        <v>6174</v>
      </c>
      <c r="D12443" s="6">
        <v>5147</v>
      </c>
      <c r="E12443">
        <f>VLOOKUP(Чек_позиція!C12443,Товар!A:G,7,FALSE)</f>
        <v>359.93</v>
      </c>
      <c r="F12443">
        <f t="shared" si="194"/>
        <v>359.93</v>
      </c>
    </row>
    <row r="12444" spans="1:6">
      <c r="A12444" s="4">
        <v>12443</v>
      </c>
      <c r="B12444" s="5">
        <v>3</v>
      </c>
      <c r="C12444" s="6">
        <v>1486</v>
      </c>
      <c r="D12444" s="6">
        <v>5147</v>
      </c>
      <c r="E12444">
        <f>VLOOKUP(Чек_позиція!C12444,Товар!A:G,7,FALSE)</f>
        <v>504.85</v>
      </c>
      <c r="F12444">
        <f t="shared" si="194"/>
        <v>1514.5500000000002</v>
      </c>
    </row>
    <row r="12445" spans="1:6">
      <c r="A12445" s="4">
        <v>12444</v>
      </c>
      <c r="B12445" s="5">
        <v>1</v>
      </c>
      <c r="C12445" s="6">
        <v>7404</v>
      </c>
      <c r="D12445" s="6">
        <v>5147</v>
      </c>
      <c r="E12445">
        <f>VLOOKUP(Чек_позиція!C12445,Товар!A:G,7,FALSE)</f>
        <v>462.88</v>
      </c>
      <c r="F12445">
        <f t="shared" si="194"/>
        <v>462.88</v>
      </c>
    </row>
    <row r="12446" spans="1:6">
      <c r="A12446" s="4">
        <v>12445</v>
      </c>
      <c r="B12446" s="5">
        <v>4</v>
      </c>
      <c r="C12446" s="6">
        <v>7521</v>
      </c>
      <c r="D12446" s="6">
        <v>5147</v>
      </c>
      <c r="E12446">
        <f>VLOOKUP(Чек_позиція!C12446,Товар!A:G,7,FALSE)</f>
        <v>768.42</v>
      </c>
      <c r="F12446">
        <f t="shared" si="194"/>
        <v>3073.68</v>
      </c>
    </row>
    <row r="12447" spans="1:6">
      <c r="A12447" s="4">
        <v>12446</v>
      </c>
      <c r="B12447" s="5">
        <v>1</v>
      </c>
      <c r="C12447" s="6">
        <v>8985</v>
      </c>
      <c r="D12447" s="6">
        <v>5147</v>
      </c>
      <c r="E12447">
        <f>VLOOKUP(Чек_позиція!C12447,Товар!A:G,7,FALSE)</f>
        <v>861.07</v>
      </c>
      <c r="F12447">
        <f t="shared" si="194"/>
        <v>861.07</v>
      </c>
    </row>
    <row r="12448" spans="1:6">
      <c r="A12448" s="4">
        <v>12447</v>
      </c>
      <c r="B12448" s="5">
        <v>1</v>
      </c>
      <c r="C12448" s="6">
        <v>7289</v>
      </c>
      <c r="D12448" s="6">
        <v>5148</v>
      </c>
      <c r="E12448">
        <f>VLOOKUP(Чек_позиція!C12448,Товар!A:G,7,FALSE)</f>
        <v>203.21</v>
      </c>
      <c r="F12448">
        <f t="shared" si="194"/>
        <v>203.21</v>
      </c>
    </row>
    <row r="12449" spans="1:6">
      <c r="A12449" s="4">
        <v>12448</v>
      </c>
      <c r="B12449" s="5">
        <v>1</v>
      </c>
      <c r="C12449" s="6">
        <v>7661</v>
      </c>
      <c r="D12449" s="6">
        <v>5149</v>
      </c>
      <c r="E12449">
        <f>VLOOKUP(Чек_позиція!C12449,Товар!A:G,7,FALSE)</f>
        <v>652.03</v>
      </c>
      <c r="F12449">
        <f t="shared" si="194"/>
        <v>652.03</v>
      </c>
    </row>
    <row r="12450" spans="1:6">
      <c r="A12450" s="4">
        <v>12449</v>
      </c>
      <c r="B12450" s="5">
        <v>4</v>
      </c>
      <c r="C12450" s="6">
        <v>3023</v>
      </c>
      <c r="D12450" s="6">
        <v>5149</v>
      </c>
      <c r="E12450">
        <f>VLOOKUP(Чек_позиція!C12450,Товар!A:G,7,FALSE)</f>
        <v>456.62</v>
      </c>
      <c r="F12450">
        <f t="shared" si="194"/>
        <v>1826.48</v>
      </c>
    </row>
    <row r="12451" spans="1:6">
      <c r="A12451" s="4">
        <v>12450</v>
      </c>
      <c r="B12451" s="5">
        <v>1</v>
      </c>
      <c r="C12451" s="6">
        <v>6703</v>
      </c>
      <c r="D12451" s="6">
        <v>5149</v>
      </c>
      <c r="E12451">
        <f>VLOOKUP(Чек_позиція!C12451,Товар!A:G,7,FALSE)</f>
        <v>284.63</v>
      </c>
      <c r="F12451">
        <f t="shared" si="194"/>
        <v>284.63</v>
      </c>
    </row>
    <row r="12452" spans="1:6">
      <c r="A12452" s="4">
        <v>12451</v>
      </c>
      <c r="B12452" s="5">
        <v>1</v>
      </c>
      <c r="C12452" s="6">
        <v>2221</v>
      </c>
      <c r="D12452" s="6">
        <v>5149</v>
      </c>
      <c r="E12452">
        <f>VLOOKUP(Чек_позиція!C12452,Товар!A:G,7,FALSE)</f>
        <v>339.19</v>
      </c>
      <c r="F12452">
        <f t="shared" si="194"/>
        <v>339.19</v>
      </c>
    </row>
    <row r="12453" spans="1:6">
      <c r="A12453" s="4">
        <v>12452</v>
      </c>
      <c r="B12453" s="5">
        <v>4</v>
      </c>
      <c r="C12453" s="6">
        <v>3375</v>
      </c>
      <c r="D12453" s="6">
        <v>5150</v>
      </c>
      <c r="E12453">
        <f>VLOOKUP(Чек_позиція!C12453,Товар!A:G,7,FALSE)</f>
        <v>209.26</v>
      </c>
      <c r="F12453">
        <f t="shared" si="194"/>
        <v>837.04</v>
      </c>
    </row>
    <row r="12454" spans="1:6">
      <c r="A12454" s="4">
        <v>12453</v>
      </c>
      <c r="B12454" s="5">
        <v>3</v>
      </c>
      <c r="C12454" s="6">
        <v>8443</v>
      </c>
      <c r="D12454" s="6">
        <v>5150</v>
      </c>
      <c r="E12454">
        <f>VLOOKUP(Чек_позиція!C12454,Товар!A:G,7,FALSE)</f>
        <v>610.59</v>
      </c>
      <c r="F12454">
        <f t="shared" si="194"/>
        <v>1831.77</v>
      </c>
    </row>
    <row r="12455" spans="1:6">
      <c r="A12455" s="4">
        <v>12454</v>
      </c>
      <c r="B12455" s="5">
        <v>3</v>
      </c>
      <c r="C12455" s="6">
        <v>5125</v>
      </c>
      <c r="D12455" s="6">
        <v>5150</v>
      </c>
      <c r="E12455">
        <f>VLOOKUP(Чек_позиція!C12455,Товар!A:G,7,FALSE)</f>
        <v>645.14</v>
      </c>
      <c r="F12455">
        <f t="shared" si="194"/>
        <v>1935.42</v>
      </c>
    </row>
    <row r="12456" spans="1:6">
      <c r="A12456" s="4">
        <v>12455</v>
      </c>
      <c r="B12456" s="5">
        <v>4</v>
      </c>
      <c r="C12456" s="6">
        <v>1796</v>
      </c>
      <c r="D12456" s="6">
        <v>5150</v>
      </c>
      <c r="E12456">
        <f>VLOOKUP(Чек_позиція!C12456,Товар!A:G,7,FALSE)</f>
        <v>523.9</v>
      </c>
      <c r="F12456">
        <f t="shared" si="194"/>
        <v>2095.6</v>
      </c>
    </row>
    <row r="12457" spans="1:6">
      <c r="A12457" s="4">
        <v>12456</v>
      </c>
      <c r="B12457" s="5">
        <v>3</v>
      </c>
      <c r="C12457" s="6">
        <v>3150</v>
      </c>
      <c r="D12457" s="6">
        <v>5151</v>
      </c>
      <c r="E12457">
        <f>VLOOKUP(Чек_позиція!C12457,Товар!A:G,7,FALSE)</f>
        <v>818.89</v>
      </c>
      <c r="F12457">
        <f t="shared" si="194"/>
        <v>2456.67</v>
      </c>
    </row>
    <row r="12458" spans="1:6">
      <c r="A12458" s="4">
        <v>12457</v>
      </c>
      <c r="B12458" s="5">
        <v>4</v>
      </c>
      <c r="C12458" s="6">
        <v>8079</v>
      </c>
      <c r="D12458" s="6">
        <v>5151</v>
      </c>
      <c r="E12458">
        <f>VLOOKUP(Чек_позиція!C12458,Товар!A:G,7,FALSE)</f>
        <v>639.88</v>
      </c>
      <c r="F12458">
        <f t="shared" si="194"/>
        <v>2559.52</v>
      </c>
    </row>
    <row r="12459" spans="1:6">
      <c r="A12459" s="4">
        <v>12458</v>
      </c>
      <c r="B12459" s="5">
        <v>3</v>
      </c>
      <c r="C12459" s="6">
        <v>585</v>
      </c>
      <c r="D12459" s="6">
        <v>5151</v>
      </c>
      <c r="E12459">
        <f>VLOOKUP(Чек_позиція!C12459,Товар!A:G,7,FALSE)</f>
        <v>886.49</v>
      </c>
      <c r="F12459">
        <f t="shared" si="194"/>
        <v>2659.4700000000003</v>
      </c>
    </row>
    <row r="12460" spans="1:6">
      <c r="A12460" s="4">
        <v>12459</v>
      </c>
      <c r="B12460" s="5">
        <v>4</v>
      </c>
      <c r="C12460" s="6">
        <v>405</v>
      </c>
      <c r="D12460" s="6">
        <v>5151</v>
      </c>
      <c r="E12460">
        <f>VLOOKUP(Чек_позиція!C12460,Товар!A:G,7,FALSE)</f>
        <v>783.56</v>
      </c>
      <c r="F12460">
        <f t="shared" si="194"/>
        <v>3134.24</v>
      </c>
    </row>
    <row r="12461" spans="1:6">
      <c r="A12461" s="4">
        <v>12460</v>
      </c>
      <c r="B12461" s="5">
        <v>4</v>
      </c>
      <c r="C12461" s="6">
        <v>7788</v>
      </c>
      <c r="D12461" s="6">
        <v>5151</v>
      </c>
      <c r="E12461">
        <f>VLOOKUP(Чек_позиція!C12461,Товар!A:G,7,FALSE)</f>
        <v>907.19</v>
      </c>
      <c r="F12461">
        <f t="shared" si="194"/>
        <v>3628.76</v>
      </c>
    </row>
    <row r="12462" spans="1:6">
      <c r="A12462" s="4">
        <v>12461</v>
      </c>
      <c r="B12462" s="5">
        <v>4</v>
      </c>
      <c r="C12462" s="6">
        <v>2419</v>
      </c>
      <c r="D12462" s="6">
        <v>5152</v>
      </c>
      <c r="E12462">
        <f>VLOOKUP(Чек_позиція!C12462,Товар!A:G,7,FALSE)</f>
        <v>284.35000000000002</v>
      </c>
      <c r="F12462">
        <f t="shared" si="194"/>
        <v>1137.4000000000001</v>
      </c>
    </row>
    <row r="12463" spans="1:6">
      <c r="A12463" s="4">
        <v>12462</v>
      </c>
      <c r="B12463" s="5">
        <v>3</v>
      </c>
      <c r="C12463" s="6">
        <v>9622</v>
      </c>
      <c r="D12463" s="6">
        <v>5152</v>
      </c>
      <c r="E12463">
        <f>VLOOKUP(Чек_позиція!C12463,Товар!A:G,7,FALSE)</f>
        <v>218.7</v>
      </c>
      <c r="F12463">
        <f t="shared" si="194"/>
        <v>656.09999999999991</v>
      </c>
    </row>
    <row r="12464" spans="1:6">
      <c r="A12464" s="4">
        <v>12463</v>
      </c>
      <c r="B12464" s="5">
        <v>4</v>
      </c>
      <c r="C12464" s="6">
        <v>1295</v>
      </c>
      <c r="D12464" s="6">
        <v>5153</v>
      </c>
      <c r="E12464">
        <f>VLOOKUP(Чек_позиція!C12464,Товар!A:G,7,FALSE)</f>
        <v>684.06</v>
      </c>
      <c r="F12464">
        <f t="shared" si="194"/>
        <v>2736.24</v>
      </c>
    </row>
    <row r="12465" spans="1:6">
      <c r="A12465" s="4">
        <v>12464</v>
      </c>
      <c r="B12465" s="5">
        <v>4</v>
      </c>
      <c r="C12465" s="6">
        <v>7441</v>
      </c>
      <c r="D12465" s="6">
        <v>5153</v>
      </c>
      <c r="E12465">
        <f>VLOOKUP(Чек_позиція!C12465,Товар!A:G,7,FALSE)</f>
        <v>804.88</v>
      </c>
      <c r="F12465">
        <f t="shared" si="194"/>
        <v>3219.52</v>
      </c>
    </row>
    <row r="12466" spans="1:6">
      <c r="A12466" s="4">
        <v>12465</v>
      </c>
      <c r="B12466" s="5">
        <v>2</v>
      </c>
      <c r="C12466" s="6">
        <v>7448</v>
      </c>
      <c r="D12466" s="6">
        <v>5153</v>
      </c>
      <c r="E12466">
        <f>VLOOKUP(Чек_позиція!C12466,Товар!A:G,7,FALSE)</f>
        <v>109.18</v>
      </c>
      <c r="F12466">
        <f t="shared" si="194"/>
        <v>218.36</v>
      </c>
    </row>
    <row r="12467" spans="1:6">
      <c r="A12467" s="4">
        <v>12466</v>
      </c>
      <c r="B12467" s="5">
        <v>1</v>
      </c>
      <c r="C12467" s="6">
        <v>3590</v>
      </c>
      <c r="D12467" s="6">
        <v>5153</v>
      </c>
      <c r="E12467">
        <f>VLOOKUP(Чек_позиція!C12467,Товар!A:G,7,FALSE)</f>
        <v>777.43</v>
      </c>
      <c r="F12467">
        <f t="shared" si="194"/>
        <v>777.43</v>
      </c>
    </row>
    <row r="12468" spans="1:6">
      <c r="A12468" s="4">
        <v>12467</v>
      </c>
      <c r="B12468" s="5">
        <v>4</v>
      </c>
      <c r="C12468" s="6">
        <v>5085</v>
      </c>
      <c r="D12468" s="6">
        <v>5154</v>
      </c>
      <c r="E12468">
        <f>VLOOKUP(Чек_позиція!C12468,Товар!A:G,7,FALSE)</f>
        <v>491.95</v>
      </c>
      <c r="F12468">
        <f t="shared" si="194"/>
        <v>1967.8</v>
      </c>
    </row>
    <row r="12469" spans="1:6">
      <c r="A12469" s="4">
        <v>12468</v>
      </c>
      <c r="B12469" s="5">
        <v>3</v>
      </c>
      <c r="C12469" s="6">
        <v>4599</v>
      </c>
      <c r="D12469" s="6">
        <v>5154</v>
      </c>
      <c r="E12469">
        <f>VLOOKUP(Чек_позиція!C12469,Товар!A:G,7,FALSE)</f>
        <v>455.96</v>
      </c>
      <c r="F12469">
        <f t="shared" si="194"/>
        <v>1367.8799999999999</v>
      </c>
    </row>
    <row r="12470" spans="1:6">
      <c r="A12470" s="4">
        <v>12469</v>
      </c>
      <c r="B12470" s="5">
        <v>3</v>
      </c>
      <c r="C12470" s="6">
        <v>7750</v>
      </c>
      <c r="D12470" s="6">
        <v>5154</v>
      </c>
      <c r="E12470">
        <f>VLOOKUP(Чек_позиція!C12470,Товар!A:G,7,FALSE)</f>
        <v>769.76</v>
      </c>
      <c r="F12470">
        <f t="shared" si="194"/>
        <v>2309.2799999999997</v>
      </c>
    </row>
    <row r="12471" spans="1:6">
      <c r="A12471" s="4">
        <v>12470</v>
      </c>
      <c r="B12471" s="5">
        <v>1</v>
      </c>
      <c r="C12471" s="6">
        <v>892</v>
      </c>
      <c r="D12471" s="6">
        <v>5154</v>
      </c>
      <c r="E12471">
        <f>VLOOKUP(Чек_позиція!C12471,Товар!A:G,7,FALSE)</f>
        <v>816.02</v>
      </c>
      <c r="F12471">
        <f t="shared" si="194"/>
        <v>816.02</v>
      </c>
    </row>
    <row r="12472" spans="1:6">
      <c r="A12472" s="4">
        <v>12471</v>
      </c>
      <c r="B12472" s="5">
        <v>4</v>
      </c>
      <c r="C12472" s="6">
        <v>9463</v>
      </c>
      <c r="D12472" s="6">
        <v>5154</v>
      </c>
      <c r="E12472">
        <f>VLOOKUP(Чек_позиція!C12472,Товар!A:G,7,FALSE)</f>
        <v>668.83</v>
      </c>
      <c r="F12472">
        <f t="shared" si="194"/>
        <v>2675.32</v>
      </c>
    </row>
    <row r="12473" spans="1:6">
      <c r="A12473" s="4">
        <v>12472</v>
      </c>
      <c r="B12473" s="5">
        <v>1</v>
      </c>
      <c r="C12473" s="6">
        <v>7232</v>
      </c>
      <c r="D12473" s="6">
        <v>5155</v>
      </c>
      <c r="E12473">
        <f>VLOOKUP(Чек_позиція!C12473,Товар!A:G,7,FALSE)</f>
        <v>794.05</v>
      </c>
      <c r="F12473">
        <f t="shared" si="194"/>
        <v>794.05</v>
      </c>
    </row>
    <row r="12474" spans="1:6">
      <c r="A12474" s="4">
        <v>12473</v>
      </c>
      <c r="B12474" s="5">
        <v>2</v>
      </c>
      <c r="C12474" s="6">
        <v>8450</v>
      </c>
      <c r="D12474" s="6">
        <v>5155</v>
      </c>
      <c r="E12474">
        <f>VLOOKUP(Чек_позиція!C12474,Товар!A:G,7,FALSE)</f>
        <v>939.53</v>
      </c>
      <c r="F12474">
        <f t="shared" si="194"/>
        <v>1879.06</v>
      </c>
    </row>
    <row r="12475" spans="1:6">
      <c r="A12475" s="4">
        <v>12474</v>
      </c>
      <c r="B12475" s="5">
        <v>1</v>
      </c>
      <c r="C12475" s="6">
        <v>8782</v>
      </c>
      <c r="D12475" s="6">
        <v>5155</v>
      </c>
      <c r="E12475">
        <f>VLOOKUP(Чек_позиція!C12475,Товар!A:G,7,FALSE)</f>
        <v>294.68</v>
      </c>
      <c r="F12475">
        <f t="shared" si="194"/>
        <v>294.68</v>
      </c>
    </row>
    <row r="12476" spans="1:6">
      <c r="A12476" s="4">
        <v>12475</v>
      </c>
      <c r="B12476" s="5">
        <v>1</v>
      </c>
      <c r="C12476" s="6">
        <v>3896</v>
      </c>
      <c r="D12476" s="6">
        <v>5156</v>
      </c>
      <c r="E12476">
        <f>VLOOKUP(Чек_позиція!C12476,Товар!A:G,7,FALSE)</f>
        <v>720.26</v>
      </c>
      <c r="F12476">
        <f t="shared" si="194"/>
        <v>720.26</v>
      </c>
    </row>
    <row r="12477" spans="1:6">
      <c r="A12477" s="4">
        <v>12476</v>
      </c>
      <c r="B12477" s="5">
        <v>2</v>
      </c>
      <c r="C12477" s="6">
        <v>6637</v>
      </c>
      <c r="D12477" s="6">
        <v>5157</v>
      </c>
      <c r="E12477">
        <f>VLOOKUP(Чек_позиція!C12477,Товар!A:G,7,FALSE)</f>
        <v>224.18</v>
      </c>
      <c r="F12477">
        <f t="shared" si="194"/>
        <v>448.36</v>
      </c>
    </row>
    <row r="12478" spans="1:6">
      <c r="A12478" s="4">
        <v>12477</v>
      </c>
      <c r="B12478" s="5">
        <v>4</v>
      </c>
      <c r="C12478" s="6">
        <v>3577</v>
      </c>
      <c r="D12478" s="6">
        <v>5157</v>
      </c>
      <c r="E12478">
        <f>VLOOKUP(Чек_позиція!C12478,Товар!A:G,7,FALSE)</f>
        <v>363.11</v>
      </c>
      <c r="F12478">
        <f t="shared" si="194"/>
        <v>1452.44</v>
      </c>
    </row>
    <row r="12479" spans="1:6">
      <c r="A12479" s="4">
        <v>12478</v>
      </c>
      <c r="B12479" s="5">
        <v>3</v>
      </c>
      <c r="C12479" s="6">
        <v>6264</v>
      </c>
      <c r="D12479" s="6">
        <v>5157</v>
      </c>
      <c r="E12479">
        <f>VLOOKUP(Чек_позиція!C12479,Товар!A:G,7,FALSE)</f>
        <v>534.41999999999996</v>
      </c>
      <c r="F12479">
        <f t="shared" si="194"/>
        <v>1603.2599999999998</v>
      </c>
    </row>
    <row r="12480" spans="1:6">
      <c r="A12480" s="4">
        <v>12479</v>
      </c>
      <c r="B12480" s="5">
        <v>1</v>
      </c>
      <c r="C12480" s="6">
        <v>8316</v>
      </c>
      <c r="D12480" s="6">
        <v>5157</v>
      </c>
      <c r="E12480">
        <f>VLOOKUP(Чек_позиція!C12480,Товар!A:G,7,FALSE)</f>
        <v>758.66</v>
      </c>
      <c r="F12480">
        <f t="shared" si="194"/>
        <v>758.66</v>
      </c>
    </row>
    <row r="12481" spans="1:6">
      <c r="A12481" s="4">
        <v>12480</v>
      </c>
      <c r="B12481" s="5">
        <v>4</v>
      </c>
      <c r="C12481" s="6">
        <v>4016</v>
      </c>
      <c r="D12481" s="6">
        <v>5158</v>
      </c>
      <c r="E12481">
        <f>VLOOKUP(Чек_позиція!C12481,Товар!A:G,7,FALSE)</f>
        <v>475.18</v>
      </c>
      <c r="F12481">
        <f t="shared" si="194"/>
        <v>1900.72</v>
      </c>
    </row>
    <row r="12482" spans="1:6">
      <c r="A12482" s="4">
        <v>12481</v>
      </c>
      <c r="B12482" s="5">
        <v>2</v>
      </c>
      <c r="C12482" s="6">
        <v>3035</v>
      </c>
      <c r="D12482" s="6">
        <v>5158</v>
      </c>
      <c r="E12482">
        <f>VLOOKUP(Чек_позиція!C12482,Товар!A:G,7,FALSE)</f>
        <v>789.03</v>
      </c>
      <c r="F12482">
        <f t="shared" si="194"/>
        <v>1578.06</v>
      </c>
    </row>
    <row r="12483" spans="1:6">
      <c r="A12483" s="4">
        <v>12482</v>
      </c>
      <c r="B12483" s="5">
        <v>2</v>
      </c>
      <c r="C12483" s="6">
        <v>5730</v>
      </c>
      <c r="D12483" s="6">
        <v>5158</v>
      </c>
      <c r="E12483">
        <f>VLOOKUP(Чек_позиція!C12483,Товар!A:G,7,FALSE)</f>
        <v>453.84</v>
      </c>
      <c r="F12483">
        <f t="shared" ref="F12483:F12546" si="195">B12483*E12483</f>
        <v>907.68</v>
      </c>
    </row>
    <row r="12484" spans="1:6">
      <c r="A12484" s="4">
        <v>12483</v>
      </c>
      <c r="B12484" s="5">
        <v>1</v>
      </c>
      <c r="C12484" s="6">
        <v>4649</v>
      </c>
      <c r="D12484" s="6">
        <v>5159</v>
      </c>
      <c r="E12484">
        <f>VLOOKUP(Чек_позиція!C12484,Товар!A:G,7,FALSE)</f>
        <v>824.06</v>
      </c>
      <c r="F12484">
        <f t="shared" si="195"/>
        <v>824.06</v>
      </c>
    </row>
    <row r="12485" spans="1:6">
      <c r="A12485" s="4">
        <v>12484</v>
      </c>
      <c r="B12485" s="5">
        <v>4</v>
      </c>
      <c r="C12485" s="6">
        <v>5285</v>
      </c>
      <c r="D12485" s="6">
        <v>5160</v>
      </c>
      <c r="E12485">
        <f>VLOOKUP(Чек_позиція!C12485,Товар!A:G,7,FALSE)</f>
        <v>877.85</v>
      </c>
      <c r="F12485">
        <f t="shared" si="195"/>
        <v>3511.4</v>
      </c>
    </row>
    <row r="12486" spans="1:6">
      <c r="A12486" s="4">
        <v>12485</v>
      </c>
      <c r="B12486" s="5">
        <v>3</v>
      </c>
      <c r="C12486" s="6">
        <v>5314</v>
      </c>
      <c r="D12486" s="6">
        <v>5160</v>
      </c>
      <c r="E12486">
        <f>VLOOKUP(Чек_позиція!C12486,Товар!A:G,7,FALSE)</f>
        <v>270.14999999999998</v>
      </c>
      <c r="F12486">
        <f t="shared" si="195"/>
        <v>810.44999999999993</v>
      </c>
    </row>
    <row r="12487" spans="1:6">
      <c r="A12487" s="4">
        <v>12486</v>
      </c>
      <c r="B12487" s="5">
        <v>3</v>
      </c>
      <c r="C12487" s="6">
        <v>2093</v>
      </c>
      <c r="D12487" s="6">
        <v>5160</v>
      </c>
      <c r="E12487">
        <f>VLOOKUP(Чек_позиція!C12487,Товар!A:G,7,FALSE)</f>
        <v>279.33999999999997</v>
      </c>
      <c r="F12487">
        <f t="shared" si="195"/>
        <v>838.02</v>
      </c>
    </row>
    <row r="12488" spans="1:6">
      <c r="A12488" s="4">
        <v>12487</v>
      </c>
      <c r="B12488" s="5">
        <v>3</v>
      </c>
      <c r="C12488" s="6">
        <v>2078</v>
      </c>
      <c r="D12488" s="6">
        <v>5161</v>
      </c>
      <c r="E12488">
        <f>VLOOKUP(Чек_позиція!C12488,Товар!A:G,7,FALSE)</f>
        <v>115.5</v>
      </c>
      <c r="F12488">
        <f t="shared" si="195"/>
        <v>346.5</v>
      </c>
    </row>
    <row r="12489" spans="1:6">
      <c r="A12489" s="4">
        <v>12488</v>
      </c>
      <c r="B12489" s="5">
        <v>3</v>
      </c>
      <c r="C12489" s="6">
        <v>3100</v>
      </c>
      <c r="D12489" s="6">
        <v>5161</v>
      </c>
      <c r="E12489">
        <f>VLOOKUP(Чек_позиція!C12489,Товар!A:G,7,FALSE)</f>
        <v>531.45000000000005</v>
      </c>
      <c r="F12489">
        <f t="shared" si="195"/>
        <v>1594.3500000000001</v>
      </c>
    </row>
    <row r="12490" spans="1:6">
      <c r="A12490" s="4">
        <v>12489</v>
      </c>
      <c r="B12490" s="5">
        <v>1</v>
      </c>
      <c r="C12490" s="6">
        <v>9711</v>
      </c>
      <c r="D12490" s="6">
        <v>5161</v>
      </c>
      <c r="E12490">
        <f>VLOOKUP(Чек_позиція!C12490,Товар!A:G,7,FALSE)</f>
        <v>702.33</v>
      </c>
      <c r="F12490">
        <f t="shared" si="195"/>
        <v>702.33</v>
      </c>
    </row>
    <row r="12491" spans="1:6">
      <c r="A12491" s="4">
        <v>12490</v>
      </c>
      <c r="B12491" s="5">
        <v>3</v>
      </c>
      <c r="C12491" s="6">
        <v>8594</v>
      </c>
      <c r="D12491" s="6">
        <v>5162</v>
      </c>
      <c r="E12491">
        <f>VLOOKUP(Чек_позиція!C12491,Товар!A:G,7,FALSE)</f>
        <v>336.54</v>
      </c>
      <c r="F12491">
        <f t="shared" si="195"/>
        <v>1009.6200000000001</v>
      </c>
    </row>
    <row r="12492" spans="1:6">
      <c r="A12492" s="4">
        <v>12491</v>
      </c>
      <c r="B12492" s="5">
        <v>4</v>
      </c>
      <c r="C12492" s="6">
        <v>8953</v>
      </c>
      <c r="D12492" s="6">
        <v>5163</v>
      </c>
      <c r="E12492">
        <f>VLOOKUP(Чек_позиція!C12492,Товар!A:G,7,FALSE)</f>
        <v>262.81</v>
      </c>
      <c r="F12492">
        <f t="shared" si="195"/>
        <v>1051.24</v>
      </c>
    </row>
    <row r="12493" spans="1:6">
      <c r="A12493" s="4">
        <v>12492</v>
      </c>
      <c r="B12493" s="5">
        <v>2</v>
      </c>
      <c r="C12493" s="6">
        <v>4638</v>
      </c>
      <c r="D12493" s="6">
        <v>5163</v>
      </c>
      <c r="E12493">
        <f>VLOOKUP(Чек_позиція!C12493,Товар!A:G,7,FALSE)</f>
        <v>305.47000000000003</v>
      </c>
      <c r="F12493">
        <f t="shared" si="195"/>
        <v>610.94000000000005</v>
      </c>
    </row>
    <row r="12494" spans="1:6">
      <c r="A12494" s="4">
        <v>12493</v>
      </c>
      <c r="B12494" s="5">
        <v>3</v>
      </c>
      <c r="C12494" s="6">
        <v>973</v>
      </c>
      <c r="D12494" s="6">
        <v>5163</v>
      </c>
      <c r="E12494">
        <f>VLOOKUP(Чек_позиція!C12494,Товар!A:G,7,FALSE)</f>
        <v>57.31</v>
      </c>
      <c r="F12494">
        <f t="shared" si="195"/>
        <v>171.93</v>
      </c>
    </row>
    <row r="12495" spans="1:6">
      <c r="A12495" s="4">
        <v>12494</v>
      </c>
      <c r="B12495" s="5">
        <v>3</v>
      </c>
      <c r="C12495" s="6">
        <v>8898</v>
      </c>
      <c r="D12495" s="6">
        <v>5164</v>
      </c>
      <c r="E12495">
        <f>VLOOKUP(Чек_позиція!C12495,Товар!A:G,7,FALSE)</f>
        <v>400.58</v>
      </c>
      <c r="F12495">
        <f t="shared" si="195"/>
        <v>1201.74</v>
      </c>
    </row>
    <row r="12496" spans="1:6">
      <c r="A12496" s="4">
        <v>12495</v>
      </c>
      <c r="B12496" s="5">
        <v>2</v>
      </c>
      <c r="C12496" s="6">
        <v>7356</v>
      </c>
      <c r="D12496" s="6">
        <v>5164</v>
      </c>
      <c r="E12496">
        <f>VLOOKUP(Чек_позиція!C12496,Товар!A:G,7,FALSE)</f>
        <v>858.69</v>
      </c>
      <c r="F12496">
        <f t="shared" si="195"/>
        <v>1717.38</v>
      </c>
    </row>
    <row r="12497" spans="1:6">
      <c r="A12497" s="4">
        <v>12496</v>
      </c>
      <c r="B12497" s="5">
        <v>2</v>
      </c>
      <c r="C12497" s="6">
        <v>123</v>
      </c>
      <c r="D12497" s="6">
        <v>5165</v>
      </c>
      <c r="E12497">
        <f>VLOOKUP(Чек_позиція!C12497,Товар!A:G,7,FALSE)</f>
        <v>633.59</v>
      </c>
      <c r="F12497">
        <f t="shared" si="195"/>
        <v>1267.18</v>
      </c>
    </row>
    <row r="12498" spans="1:6">
      <c r="A12498" s="4">
        <v>12497</v>
      </c>
      <c r="B12498" s="5">
        <v>3</v>
      </c>
      <c r="C12498" s="6">
        <v>8821</v>
      </c>
      <c r="D12498" s="6">
        <v>5165</v>
      </c>
      <c r="E12498">
        <f>VLOOKUP(Чек_позиція!C12498,Товар!A:G,7,FALSE)</f>
        <v>304.89999999999998</v>
      </c>
      <c r="F12498">
        <f t="shared" si="195"/>
        <v>914.69999999999993</v>
      </c>
    </row>
    <row r="12499" spans="1:6">
      <c r="A12499" s="4">
        <v>12498</v>
      </c>
      <c r="B12499" s="5">
        <v>3</v>
      </c>
      <c r="C12499" s="6">
        <v>8919</v>
      </c>
      <c r="D12499" s="6">
        <v>5165</v>
      </c>
      <c r="E12499">
        <f>VLOOKUP(Чек_позиція!C12499,Товар!A:G,7,FALSE)</f>
        <v>458.59</v>
      </c>
      <c r="F12499">
        <f t="shared" si="195"/>
        <v>1375.77</v>
      </c>
    </row>
    <row r="12500" spans="1:6">
      <c r="A12500" s="4">
        <v>12499</v>
      </c>
      <c r="B12500" s="5">
        <v>4</v>
      </c>
      <c r="C12500" s="6">
        <v>4040</v>
      </c>
      <c r="D12500" s="6">
        <v>5165</v>
      </c>
      <c r="E12500">
        <f>VLOOKUP(Чек_позиція!C12500,Товар!A:G,7,FALSE)</f>
        <v>352.61</v>
      </c>
      <c r="F12500">
        <f t="shared" si="195"/>
        <v>1410.44</v>
      </c>
    </row>
    <row r="12501" spans="1:6">
      <c r="A12501" s="4">
        <v>12500</v>
      </c>
      <c r="B12501" s="5">
        <v>4</v>
      </c>
      <c r="C12501" s="6">
        <v>5466</v>
      </c>
      <c r="D12501" s="6">
        <v>5165</v>
      </c>
      <c r="E12501">
        <f>VLOOKUP(Чек_позиція!C12501,Товар!A:G,7,FALSE)</f>
        <v>352.68</v>
      </c>
      <c r="F12501">
        <f t="shared" si="195"/>
        <v>1410.72</v>
      </c>
    </row>
    <row r="12502" spans="1:6">
      <c r="A12502" s="4">
        <v>12501</v>
      </c>
      <c r="B12502" s="5">
        <v>4</v>
      </c>
      <c r="C12502" s="6">
        <v>3797</v>
      </c>
      <c r="D12502" s="6">
        <v>5166</v>
      </c>
      <c r="E12502">
        <f>VLOOKUP(Чек_позиція!C12502,Товар!A:G,7,FALSE)</f>
        <v>294.74</v>
      </c>
      <c r="F12502">
        <f t="shared" si="195"/>
        <v>1178.96</v>
      </c>
    </row>
    <row r="12503" spans="1:6">
      <c r="A12503" s="4">
        <v>12502</v>
      </c>
      <c r="B12503" s="5">
        <v>4</v>
      </c>
      <c r="C12503" s="6">
        <v>8903</v>
      </c>
      <c r="D12503" s="6">
        <v>5166</v>
      </c>
      <c r="E12503">
        <f>VLOOKUP(Чек_позиція!C12503,Товар!A:G,7,FALSE)</f>
        <v>136.87</v>
      </c>
      <c r="F12503">
        <f t="shared" si="195"/>
        <v>547.48</v>
      </c>
    </row>
    <row r="12504" spans="1:6">
      <c r="A12504" s="4">
        <v>12503</v>
      </c>
      <c r="B12504" s="5">
        <v>4</v>
      </c>
      <c r="C12504" s="6">
        <v>9195</v>
      </c>
      <c r="D12504" s="6">
        <v>5166</v>
      </c>
      <c r="E12504">
        <f>VLOOKUP(Чек_позиція!C12504,Товар!A:G,7,FALSE)</f>
        <v>75.12</v>
      </c>
      <c r="F12504">
        <f t="shared" si="195"/>
        <v>300.48</v>
      </c>
    </row>
    <row r="12505" spans="1:6">
      <c r="A12505" s="4">
        <v>12504</v>
      </c>
      <c r="B12505" s="5">
        <v>2</v>
      </c>
      <c r="C12505" s="6">
        <v>655</v>
      </c>
      <c r="D12505" s="6">
        <v>5167</v>
      </c>
      <c r="E12505">
        <f>VLOOKUP(Чек_позиція!C12505,Товар!A:G,7,FALSE)</f>
        <v>842.77</v>
      </c>
      <c r="F12505">
        <f t="shared" si="195"/>
        <v>1685.54</v>
      </c>
    </row>
    <row r="12506" spans="1:6">
      <c r="A12506" s="4">
        <v>12505</v>
      </c>
      <c r="B12506" s="5">
        <v>2</v>
      </c>
      <c r="C12506" s="6">
        <v>1199</v>
      </c>
      <c r="D12506" s="6">
        <v>5167</v>
      </c>
      <c r="E12506">
        <f>VLOOKUP(Чек_позиція!C12506,Товар!A:G,7,FALSE)</f>
        <v>775.69</v>
      </c>
      <c r="F12506">
        <f t="shared" si="195"/>
        <v>1551.38</v>
      </c>
    </row>
    <row r="12507" spans="1:6">
      <c r="A12507" s="4">
        <v>12506</v>
      </c>
      <c r="B12507" s="5">
        <v>2</v>
      </c>
      <c r="C12507" s="6">
        <v>9058</v>
      </c>
      <c r="D12507" s="6">
        <v>5167</v>
      </c>
      <c r="E12507">
        <f>VLOOKUP(Чек_позиція!C12507,Товар!A:G,7,FALSE)</f>
        <v>517.28</v>
      </c>
      <c r="F12507">
        <f t="shared" si="195"/>
        <v>1034.56</v>
      </c>
    </row>
    <row r="12508" spans="1:6">
      <c r="A12508" s="4">
        <v>12507</v>
      </c>
      <c r="B12508" s="5">
        <v>1</v>
      </c>
      <c r="C12508" s="6">
        <v>3813</v>
      </c>
      <c r="D12508" s="6">
        <v>5167</v>
      </c>
      <c r="E12508">
        <f>VLOOKUP(Чек_позиція!C12508,Товар!A:G,7,FALSE)</f>
        <v>212.53</v>
      </c>
      <c r="F12508">
        <f t="shared" si="195"/>
        <v>212.53</v>
      </c>
    </row>
    <row r="12509" spans="1:6">
      <c r="A12509" s="4">
        <v>12508</v>
      </c>
      <c r="B12509" s="5">
        <v>4</v>
      </c>
      <c r="C12509" s="6">
        <v>562</v>
      </c>
      <c r="D12509" s="6">
        <v>5168</v>
      </c>
      <c r="E12509">
        <f>VLOOKUP(Чек_позиція!C12509,Товар!A:G,7,FALSE)</f>
        <v>237.64</v>
      </c>
      <c r="F12509">
        <f t="shared" si="195"/>
        <v>950.56</v>
      </c>
    </row>
    <row r="12510" spans="1:6">
      <c r="A12510" s="4">
        <v>12509</v>
      </c>
      <c r="B12510" s="5">
        <v>4</v>
      </c>
      <c r="C12510" s="6">
        <v>8769</v>
      </c>
      <c r="D12510" s="6">
        <v>5169</v>
      </c>
      <c r="E12510">
        <f>VLOOKUP(Чек_позиція!C12510,Товар!A:G,7,FALSE)</f>
        <v>642.42999999999995</v>
      </c>
      <c r="F12510">
        <f t="shared" si="195"/>
        <v>2569.7199999999998</v>
      </c>
    </row>
    <row r="12511" spans="1:6">
      <c r="A12511" s="4">
        <v>12510</v>
      </c>
      <c r="B12511" s="5">
        <v>3</v>
      </c>
      <c r="C12511" s="6">
        <v>7551</v>
      </c>
      <c r="D12511" s="6">
        <v>5170</v>
      </c>
      <c r="E12511">
        <f>VLOOKUP(Чек_позиція!C12511,Товар!A:G,7,FALSE)</f>
        <v>428.77</v>
      </c>
      <c r="F12511">
        <f t="shared" si="195"/>
        <v>1286.31</v>
      </c>
    </row>
    <row r="12512" spans="1:6">
      <c r="A12512" s="4">
        <v>12511</v>
      </c>
      <c r="B12512" s="5">
        <v>4</v>
      </c>
      <c r="C12512" s="6">
        <v>7269</v>
      </c>
      <c r="D12512" s="6">
        <v>5170</v>
      </c>
      <c r="E12512">
        <f>VLOOKUP(Чек_позиція!C12512,Товар!A:G,7,FALSE)</f>
        <v>916.68</v>
      </c>
      <c r="F12512">
        <f t="shared" si="195"/>
        <v>3666.72</v>
      </c>
    </row>
    <row r="12513" spans="1:6">
      <c r="A12513" s="4">
        <v>12512</v>
      </c>
      <c r="B12513" s="5">
        <v>4</v>
      </c>
      <c r="C12513" s="6">
        <v>6664</v>
      </c>
      <c r="D12513" s="6">
        <v>5170</v>
      </c>
      <c r="E12513">
        <f>VLOOKUP(Чек_позиція!C12513,Товар!A:G,7,FALSE)</f>
        <v>473.99</v>
      </c>
      <c r="F12513">
        <f t="shared" si="195"/>
        <v>1895.96</v>
      </c>
    </row>
    <row r="12514" spans="1:6">
      <c r="A12514" s="4">
        <v>12513</v>
      </c>
      <c r="B12514" s="5">
        <v>4</v>
      </c>
      <c r="C12514" s="6">
        <v>1319</v>
      </c>
      <c r="D12514" s="6">
        <v>5170</v>
      </c>
      <c r="E12514">
        <f>VLOOKUP(Чек_позиція!C12514,Товар!A:G,7,FALSE)</f>
        <v>522.74</v>
      </c>
      <c r="F12514">
        <f t="shared" si="195"/>
        <v>2090.96</v>
      </c>
    </row>
    <row r="12515" spans="1:6">
      <c r="A12515" s="4">
        <v>12514</v>
      </c>
      <c r="B12515" s="5">
        <v>4</v>
      </c>
      <c r="C12515" s="6">
        <v>8402</v>
      </c>
      <c r="D12515" s="6">
        <v>5170</v>
      </c>
      <c r="E12515">
        <f>VLOOKUP(Чек_позиція!C12515,Товар!A:G,7,FALSE)</f>
        <v>616.79999999999995</v>
      </c>
      <c r="F12515">
        <f t="shared" si="195"/>
        <v>2467.1999999999998</v>
      </c>
    </row>
    <row r="12516" spans="1:6">
      <c r="A12516" s="4">
        <v>12515</v>
      </c>
      <c r="B12516" s="5">
        <v>2</v>
      </c>
      <c r="C12516" s="6">
        <v>7637</v>
      </c>
      <c r="D12516" s="6">
        <v>5171</v>
      </c>
      <c r="E12516">
        <f>VLOOKUP(Чек_позиція!C12516,Товар!A:G,7,FALSE)</f>
        <v>555.80999999999995</v>
      </c>
      <c r="F12516">
        <f t="shared" si="195"/>
        <v>1111.6199999999999</v>
      </c>
    </row>
    <row r="12517" spans="1:6">
      <c r="A12517" s="4">
        <v>12516</v>
      </c>
      <c r="B12517" s="5">
        <v>3</v>
      </c>
      <c r="C12517" s="6">
        <v>8147</v>
      </c>
      <c r="D12517" s="6">
        <v>5171</v>
      </c>
      <c r="E12517">
        <f>VLOOKUP(Чек_позиція!C12517,Товар!A:G,7,FALSE)</f>
        <v>131.38</v>
      </c>
      <c r="F12517">
        <f t="shared" si="195"/>
        <v>394.14</v>
      </c>
    </row>
    <row r="12518" spans="1:6">
      <c r="A12518" s="4">
        <v>12517</v>
      </c>
      <c r="B12518" s="5">
        <v>2</v>
      </c>
      <c r="C12518" s="6">
        <v>2023</v>
      </c>
      <c r="D12518" s="6">
        <v>5172</v>
      </c>
      <c r="E12518">
        <f>VLOOKUP(Чек_позиція!C12518,Товар!A:G,7,FALSE)</f>
        <v>334.73</v>
      </c>
      <c r="F12518">
        <f t="shared" si="195"/>
        <v>669.46</v>
      </c>
    </row>
    <row r="12519" spans="1:6">
      <c r="A12519" s="4">
        <v>12518</v>
      </c>
      <c r="B12519" s="5">
        <v>4</v>
      </c>
      <c r="C12519" s="6">
        <v>5823</v>
      </c>
      <c r="D12519" s="6">
        <v>5172</v>
      </c>
      <c r="E12519">
        <f>VLOOKUP(Чек_позиція!C12519,Товар!A:G,7,FALSE)</f>
        <v>941.7</v>
      </c>
      <c r="F12519">
        <f t="shared" si="195"/>
        <v>3766.8</v>
      </c>
    </row>
    <row r="12520" spans="1:6">
      <c r="A12520" s="4">
        <v>12519</v>
      </c>
      <c r="B12520" s="5">
        <v>1</v>
      </c>
      <c r="C12520" s="6">
        <v>8169</v>
      </c>
      <c r="D12520" s="6">
        <v>5172</v>
      </c>
      <c r="E12520">
        <f>VLOOKUP(Чек_позиція!C12520,Товар!A:G,7,FALSE)</f>
        <v>77.760000000000005</v>
      </c>
      <c r="F12520">
        <f t="shared" si="195"/>
        <v>77.760000000000005</v>
      </c>
    </row>
    <row r="12521" spans="1:6">
      <c r="A12521" s="4">
        <v>12520</v>
      </c>
      <c r="B12521" s="5">
        <v>1</v>
      </c>
      <c r="C12521" s="6">
        <v>2339</v>
      </c>
      <c r="D12521" s="6">
        <v>5173</v>
      </c>
      <c r="E12521">
        <f>VLOOKUP(Чек_позиція!C12521,Товар!A:G,7,FALSE)</f>
        <v>121.95</v>
      </c>
      <c r="F12521">
        <f t="shared" si="195"/>
        <v>121.95</v>
      </c>
    </row>
    <row r="12522" spans="1:6">
      <c r="A12522" s="4">
        <v>12521</v>
      </c>
      <c r="B12522" s="5">
        <v>3</v>
      </c>
      <c r="C12522" s="6">
        <v>6535</v>
      </c>
      <c r="D12522" s="6">
        <v>5174</v>
      </c>
      <c r="E12522">
        <f>VLOOKUP(Чек_позиція!C12522,Товар!A:G,7,FALSE)</f>
        <v>799.91</v>
      </c>
      <c r="F12522">
        <f t="shared" si="195"/>
        <v>2399.73</v>
      </c>
    </row>
    <row r="12523" spans="1:6">
      <c r="A12523" s="4">
        <v>12522</v>
      </c>
      <c r="B12523" s="5">
        <v>3</v>
      </c>
      <c r="C12523" s="6">
        <v>3077</v>
      </c>
      <c r="D12523" s="6">
        <v>5175</v>
      </c>
      <c r="E12523">
        <f>VLOOKUP(Чек_позиція!C12523,Товар!A:G,7,FALSE)</f>
        <v>177.43</v>
      </c>
      <c r="F12523">
        <f t="shared" si="195"/>
        <v>532.29</v>
      </c>
    </row>
    <row r="12524" spans="1:6">
      <c r="A12524" s="4">
        <v>12523</v>
      </c>
      <c r="B12524" s="5">
        <v>1</v>
      </c>
      <c r="C12524" s="6">
        <v>2921</v>
      </c>
      <c r="D12524" s="6">
        <v>5176</v>
      </c>
      <c r="E12524">
        <f>VLOOKUP(Чек_позиція!C12524,Товар!A:G,7,FALSE)</f>
        <v>697.68</v>
      </c>
      <c r="F12524">
        <f t="shared" si="195"/>
        <v>697.68</v>
      </c>
    </row>
    <row r="12525" spans="1:6">
      <c r="A12525" s="4">
        <v>12524</v>
      </c>
      <c r="B12525" s="5">
        <v>3</v>
      </c>
      <c r="C12525" s="6">
        <v>5350</v>
      </c>
      <c r="D12525" s="6">
        <v>5176</v>
      </c>
      <c r="E12525">
        <f>VLOOKUP(Чек_позиція!C12525,Товар!A:G,7,FALSE)</f>
        <v>189.19</v>
      </c>
      <c r="F12525">
        <f t="shared" si="195"/>
        <v>567.56999999999994</v>
      </c>
    </row>
    <row r="12526" spans="1:6">
      <c r="A12526" s="4">
        <v>12525</v>
      </c>
      <c r="B12526" s="5">
        <v>2</v>
      </c>
      <c r="C12526" s="6">
        <v>1109</v>
      </c>
      <c r="D12526" s="6">
        <v>5176</v>
      </c>
      <c r="E12526">
        <f>VLOOKUP(Чек_позиція!C12526,Товар!A:G,7,FALSE)</f>
        <v>777.47</v>
      </c>
      <c r="F12526">
        <f t="shared" si="195"/>
        <v>1554.94</v>
      </c>
    </row>
    <row r="12527" spans="1:6">
      <c r="A12527" s="4">
        <v>12526</v>
      </c>
      <c r="B12527" s="5">
        <v>4</v>
      </c>
      <c r="C12527" s="6">
        <v>4463</v>
      </c>
      <c r="D12527" s="6">
        <v>5176</v>
      </c>
      <c r="E12527">
        <f>VLOOKUP(Чек_позиція!C12527,Товар!A:G,7,FALSE)</f>
        <v>261.68</v>
      </c>
      <c r="F12527">
        <f t="shared" si="195"/>
        <v>1046.72</v>
      </c>
    </row>
    <row r="12528" spans="1:6">
      <c r="A12528" s="4">
        <v>12527</v>
      </c>
      <c r="B12528" s="5">
        <v>2</v>
      </c>
      <c r="C12528" s="6">
        <v>8945</v>
      </c>
      <c r="D12528" s="6">
        <v>5176</v>
      </c>
      <c r="E12528">
        <f>VLOOKUP(Чек_позиція!C12528,Товар!A:G,7,FALSE)</f>
        <v>873.17</v>
      </c>
      <c r="F12528">
        <f t="shared" si="195"/>
        <v>1746.34</v>
      </c>
    </row>
    <row r="12529" spans="1:6">
      <c r="A12529" s="4">
        <v>12528</v>
      </c>
      <c r="B12529" s="5">
        <v>3</v>
      </c>
      <c r="C12529" s="6">
        <v>2125</v>
      </c>
      <c r="D12529" s="6">
        <v>5177</v>
      </c>
      <c r="E12529">
        <f>VLOOKUP(Чек_позиція!C12529,Товар!A:G,7,FALSE)</f>
        <v>559.26</v>
      </c>
      <c r="F12529">
        <f t="shared" si="195"/>
        <v>1677.78</v>
      </c>
    </row>
    <row r="12530" spans="1:6">
      <c r="A12530" s="4">
        <v>12529</v>
      </c>
      <c r="B12530" s="5">
        <v>2</v>
      </c>
      <c r="C12530" s="6">
        <v>1757</v>
      </c>
      <c r="D12530" s="6">
        <v>5177</v>
      </c>
      <c r="E12530">
        <f>VLOOKUP(Чек_позиція!C12530,Товар!A:G,7,FALSE)</f>
        <v>457.98</v>
      </c>
      <c r="F12530">
        <f t="shared" si="195"/>
        <v>915.96</v>
      </c>
    </row>
    <row r="12531" spans="1:6">
      <c r="A12531" s="4">
        <v>12530</v>
      </c>
      <c r="B12531" s="5">
        <v>3</v>
      </c>
      <c r="C12531" s="6">
        <v>1067</v>
      </c>
      <c r="D12531" s="6">
        <v>5177</v>
      </c>
      <c r="E12531">
        <f>VLOOKUP(Чек_позиція!C12531,Товар!A:G,7,FALSE)</f>
        <v>601.74</v>
      </c>
      <c r="F12531">
        <f t="shared" si="195"/>
        <v>1805.22</v>
      </c>
    </row>
    <row r="12532" spans="1:6">
      <c r="A12532" s="4">
        <v>12531</v>
      </c>
      <c r="B12532" s="5">
        <v>2</v>
      </c>
      <c r="C12532" s="6">
        <v>9071</v>
      </c>
      <c r="D12532" s="6">
        <v>5177</v>
      </c>
      <c r="E12532">
        <f>VLOOKUP(Чек_позиція!C12532,Товар!A:G,7,FALSE)</f>
        <v>310</v>
      </c>
      <c r="F12532">
        <f t="shared" si="195"/>
        <v>620</v>
      </c>
    </row>
    <row r="12533" spans="1:6">
      <c r="A12533" s="4">
        <v>12532</v>
      </c>
      <c r="B12533" s="5">
        <v>1</v>
      </c>
      <c r="C12533" s="6">
        <v>5175</v>
      </c>
      <c r="D12533" s="6">
        <v>5178</v>
      </c>
      <c r="E12533">
        <f>VLOOKUP(Чек_позиція!C12533,Товар!A:G,7,FALSE)</f>
        <v>468.34</v>
      </c>
      <c r="F12533">
        <f t="shared" si="195"/>
        <v>468.34</v>
      </c>
    </row>
    <row r="12534" spans="1:6">
      <c r="A12534" s="4">
        <v>12533</v>
      </c>
      <c r="B12534" s="5">
        <v>2</v>
      </c>
      <c r="C12534" s="6">
        <v>3279</v>
      </c>
      <c r="D12534" s="6">
        <v>5179</v>
      </c>
      <c r="E12534">
        <f>VLOOKUP(Чек_позиція!C12534,Товар!A:G,7,FALSE)</f>
        <v>408.12</v>
      </c>
      <c r="F12534">
        <f t="shared" si="195"/>
        <v>816.24</v>
      </c>
    </row>
    <row r="12535" spans="1:6">
      <c r="A12535" s="4">
        <v>12534</v>
      </c>
      <c r="B12535" s="5">
        <v>2</v>
      </c>
      <c r="C12535" s="6">
        <v>8172</v>
      </c>
      <c r="D12535" s="6">
        <v>5179</v>
      </c>
      <c r="E12535">
        <f>VLOOKUP(Чек_позиція!C12535,Товар!A:G,7,FALSE)</f>
        <v>354.51</v>
      </c>
      <c r="F12535">
        <f t="shared" si="195"/>
        <v>709.02</v>
      </c>
    </row>
    <row r="12536" spans="1:6">
      <c r="A12536" s="4">
        <v>12535</v>
      </c>
      <c r="B12536" s="5">
        <v>4</v>
      </c>
      <c r="C12536" s="6">
        <v>2848</v>
      </c>
      <c r="D12536" s="6">
        <v>5180</v>
      </c>
      <c r="E12536">
        <f>VLOOKUP(Чек_позиція!C12536,Товар!A:G,7,FALSE)</f>
        <v>712.59</v>
      </c>
      <c r="F12536">
        <f t="shared" si="195"/>
        <v>2850.36</v>
      </c>
    </row>
    <row r="12537" spans="1:6">
      <c r="A12537" s="4">
        <v>12536</v>
      </c>
      <c r="B12537" s="5">
        <v>4</v>
      </c>
      <c r="C12537" s="6">
        <v>2720</v>
      </c>
      <c r="D12537" s="6">
        <v>5180</v>
      </c>
      <c r="E12537">
        <f>VLOOKUP(Чек_позиція!C12537,Товар!A:G,7,FALSE)</f>
        <v>849.68</v>
      </c>
      <c r="F12537">
        <f t="shared" si="195"/>
        <v>3398.72</v>
      </c>
    </row>
    <row r="12538" spans="1:6">
      <c r="A12538" s="4">
        <v>12537</v>
      </c>
      <c r="B12538" s="5">
        <v>2</v>
      </c>
      <c r="C12538" s="6">
        <v>5693</v>
      </c>
      <c r="D12538" s="6">
        <v>5180</v>
      </c>
      <c r="E12538">
        <f>VLOOKUP(Чек_позиція!C12538,Товар!A:G,7,FALSE)</f>
        <v>70.56</v>
      </c>
      <c r="F12538">
        <f t="shared" si="195"/>
        <v>141.12</v>
      </c>
    </row>
    <row r="12539" spans="1:6">
      <c r="A12539" s="4">
        <v>12538</v>
      </c>
      <c r="B12539" s="5">
        <v>1</v>
      </c>
      <c r="C12539" s="6">
        <v>5384</v>
      </c>
      <c r="D12539" s="6">
        <v>5180</v>
      </c>
      <c r="E12539">
        <f>VLOOKUP(Чек_позиція!C12539,Товар!A:G,7,FALSE)</f>
        <v>383.77</v>
      </c>
      <c r="F12539">
        <f t="shared" si="195"/>
        <v>383.77</v>
      </c>
    </row>
    <row r="12540" spans="1:6">
      <c r="A12540" s="4">
        <v>12539</v>
      </c>
      <c r="B12540" s="5">
        <v>2</v>
      </c>
      <c r="C12540" s="6">
        <v>2747</v>
      </c>
      <c r="D12540" s="6">
        <v>5180</v>
      </c>
      <c r="E12540">
        <f>VLOOKUP(Чек_позиція!C12540,Товар!A:G,7,FALSE)</f>
        <v>609</v>
      </c>
      <c r="F12540">
        <f t="shared" si="195"/>
        <v>1218</v>
      </c>
    </row>
    <row r="12541" spans="1:6">
      <c r="A12541" s="4">
        <v>12540</v>
      </c>
      <c r="B12541" s="5">
        <v>2</v>
      </c>
      <c r="C12541" s="6">
        <v>5142</v>
      </c>
      <c r="D12541" s="6">
        <v>5181</v>
      </c>
      <c r="E12541">
        <f>VLOOKUP(Чек_позиція!C12541,Товар!A:G,7,FALSE)</f>
        <v>817.33</v>
      </c>
      <c r="F12541">
        <f t="shared" si="195"/>
        <v>1634.66</v>
      </c>
    </row>
    <row r="12542" spans="1:6">
      <c r="A12542" s="4">
        <v>12541</v>
      </c>
      <c r="B12542" s="5">
        <v>2</v>
      </c>
      <c r="C12542" s="6">
        <v>5442</v>
      </c>
      <c r="D12542" s="6">
        <v>5181</v>
      </c>
      <c r="E12542">
        <f>VLOOKUP(Чек_позиція!C12542,Товар!A:G,7,FALSE)</f>
        <v>150.96</v>
      </c>
      <c r="F12542">
        <f t="shared" si="195"/>
        <v>301.92</v>
      </c>
    </row>
    <row r="12543" spans="1:6">
      <c r="A12543" s="4">
        <v>12542</v>
      </c>
      <c r="B12543" s="5">
        <v>3</v>
      </c>
      <c r="C12543" s="6">
        <v>8574</v>
      </c>
      <c r="D12543" s="6">
        <v>5181</v>
      </c>
      <c r="E12543">
        <f>VLOOKUP(Чек_позиція!C12543,Товар!A:G,7,FALSE)</f>
        <v>734.01</v>
      </c>
      <c r="F12543">
        <f t="shared" si="195"/>
        <v>2202.0299999999997</v>
      </c>
    </row>
    <row r="12544" spans="1:6">
      <c r="A12544" s="4">
        <v>12543</v>
      </c>
      <c r="B12544" s="5">
        <v>3</v>
      </c>
      <c r="C12544" s="6">
        <v>7852</v>
      </c>
      <c r="D12544" s="6">
        <v>5182</v>
      </c>
      <c r="E12544">
        <f>VLOOKUP(Чек_позиція!C12544,Товар!A:G,7,FALSE)</f>
        <v>531.6</v>
      </c>
      <c r="F12544">
        <f t="shared" si="195"/>
        <v>1594.8000000000002</v>
      </c>
    </row>
    <row r="12545" spans="1:6">
      <c r="A12545" s="4">
        <v>12544</v>
      </c>
      <c r="B12545" s="5">
        <v>2</v>
      </c>
      <c r="C12545" s="6">
        <v>8525</v>
      </c>
      <c r="D12545" s="6">
        <v>5182</v>
      </c>
      <c r="E12545">
        <f>VLOOKUP(Чек_позиція!C12545,Товар!A:G,7,FALSE)</f>
        <v>504.89</v>
      </c>
      <c r="F12545">
        <f t="shared" si="195"/>
        <v>1009.78</v>
      </c>
    </row>
    <row r="12546" spans="1:6">
      <c r="A12546" s="4">
        <v>12545</v>
      </c>
      <c r="B12546" s="5">
        <v>4</v>
      </c>
      <c r="C12546" s="6">
        <v>9816</v>
      </c>
      <c r="D12546" s="6">
        <v>5182</v>
      </c>
      <c r="E12546">
        <f>VLOOKUP(Чек_позиція!C12546,Товар!A:G,7,FALSE)</f>
        <v>501.44</v>
      </c>
      <c r="F12546">
        <f t="shared" si="195"/>
        <v>2005.76</v>
      </c>
    </row>
    <row r="12547" spans="1:6">
      <c r="A12547" s="4">
        <v>12546</v>
      </c>
      <c r="B12547" s="5">
        <v>4</v>
      </c>
      <c r="C12547" s="6">
        <v>5488</v>
      </c>
      <c r="D12547" s="6">
        <v>5182</v>
      </c>
      <c r="E12547">
        <f>VLOOKUP(Чек_позиція!C12547,Товар!A:G,7,FALSE)</f>
        <v>89.24</v>
      </c>
      <c r="F12547">
        <f t="shared" ref="F12547:F12610" si="196">B12547*E12547</f>
        <v>356.96</v>
      </c>
    </row>
    <row r="12548" spans="1:6">
      <c r="A12548" s="4">
        <v>12547</v>
      </c>
      <c r="B12548" s="5">
        <v>2</v>
      </c>
      <c r="C12548" s="6">
        <v>8767</v>
      </c>
      <c r="D12548" s="6">
        <v>5183</v>
      </c>
      <c r="E12548">
        <f>VLOOKUP(Чек_позиція!C12548,Товар!A:G,7,FALSE)</f>
        <v>404.02</v>
      </c>
      <c r="F12548">
        <f t="shared" si="196"/>
        <v>808.04</v>
      </c>
    </row>
    <row r="12549" spans="1:6">
      <c r="A12549" s="4">
        <v>12548</v>
      </c>
      <c r="B12549" s="5">
        <v>2</v>
      </c>
      <c r="C12549" s="6">
        <v>667</v>
      </c>
      <c r="D12549" s="6">
        <v>5183</v>
      </c>
      <c r="E12549">
        <f>VLOOKUP(Чек_позиція!C12549,Товар!A:G,7,FALSE)</f>
        <v>81.400000000000006</v>
      </c>
      <c r="F12549">
        <f t="shared" si="196"/>
        <v>162.80000000000001</v>
      </c>
    </row>
    <row r="12550" spans="1:6">
      <c r="A12550" s="4">
        <v>12549</v>
      </c>
      <c r="B12550" s="5">
        <v>2</v>
      </c>
      <c r="C12550" s="6">
        <v>1691</v>
      </c>
      <c r="D12550" s="6">
        <v>5183</v>
      </c>
      <c r="E12550">
        <f>VLOOKUP(Чек_позиція!C12550,Товар!A:G,7,FALSE)</f>
        <v>241.74</v>
      </c>
      <c r="F12550">
        <f t="shared" si="196"/>
        <v>483.48</v>
      </c>
    </row>
    <row r="12551" spans="1:6">
      <c r="A12551" s="4">
        <v>12550</v>
      </c>
      <c r="B12551" s="5">
        <v>1</v>
      </c>
      <c r="C12551" s="6">
        <v>4512</v>
      </c>
      <c r="D12551" s="6">
        <v>5184</v>
      </c>
      <c r="E12551">
        <f>VLOOKUP(Чек_позиція!C12551,Товар!A:G,7,FALSE)</f>
        <v>224.48</v>
      </c>
      <c r="F12551">
        <f t="shared" si="196"/>
        <v>224.48</v>
      </c>
    </row>
    <row r="12552" spans="1:6">
      <c r="A12552" s="4">
        <v>12551</v>
      </c>
      <c r="B12552" s="5">
        <v>2</v>
      </c>
      <c r="C12552" s="6">
        <v>5562</v>
      </c>
      <c r="D12552" s="6">
        <v>5185</v>
      </c>
      <c r="E12552">
        <f>VLOOKUP(Чек_позиція!C12552,Товар!A:G,7,FALSE)</f>
        <v>299.06</v>
      </c>
      <c r="F12552">
        <f t="shared" si="196"/>
        <v>598.12</v>
      </c>
    </row>
    <row r="12553" spans="1:6">
      <c r="A12553" s="4">
        <v>12552</v>
      </c>
      <c r="B12553" s="5">
        <v>4</v>
      </c>
      <c r="C12553" s="6">
        <v>1892</v>
      </c>
      <c r="D12553" s="6">
        <v>5185</v>
      </c>
      <c r="E12553">
        <f>VLOOKUP(Чек_позиція!C12553,Товар!A:G,7,FALSE)</f>
        <v>726.56</v>
      </c>
      <c r="F12553">
        <f t="shared" si="196"/>
        <v>2906.24</v>
      </c>
    </row>
    <row r="12554" spans="1:6">
      <c r="A12554" s="4">
        <v>12553</v>
      </c>
      <c r="B12554" s="5">
        <v>3</v>
      </c>
      <c r="C12554" s="6">
        <v>5043</v>
      </c>
      <c r="D12554" s="6">
        <v>5186</v>
      </c>
      <c r="E12554">
        <f>VLOOKUP(Чек_позиція!C12554,Товар!A:G,7,FALSE)</f>
        <v>68.849999999999994</v>
      </c>
      <c r="F12554">
        <f t="shared" si="196"/>
        <v>206.54999999999998</v>
      </c>
    </row>
    <row r="12555" spans="1:6">
      <c r="A12555" s="4">
        <v>12554</v>
      </c>
      <c r="B12555" s="5">
        <v>2</v>
      </c>
      <c r="C12555" s="6">
        <v>3231</v>
      </c>
      <c r="D12555" s="6">
        <v>5186</v>
      </c>
      <c r="E12555">
        <f>VLOOKUP(Чек_позиція!C12555,Товар!A:G,7,FALSE)</f>
        <v>490.86</v>
      </c>
      <c r="F12555">
        <f t="shared" si="196"/>
        <v>981.72</v>
      </c>
    </row>
    <row r="12556" spans="1:6">
      <c r="A12556" s="4">
        <v>12555</v>
      </c>
      <c r="B12556" s="5">
        <v>3</v>
      </c>
      <c r="C12556" s="6">
        <v>951</v>
      </c>
      <c r="D12556" s="6">
        <v>5187</v>
      </c>
      <c r="E12556">
        <f>VLOOKUP(Чек_позиція!C12556,Товар!A:G,7,FALSE)</f>
        <v>424.99</v>
      </c>
      <c r="F12556">
        <f t="shared" si="196"/>
        <v>1274.97</v>
      </c>
    </row>
    <row r="12557" spans="1:6">
      <c r="A12557" s="4">
        <v>12556</v>
      </c>
      <c r="B12557" s="5">
        <v>3</v>
      </c>
      <c r="C12557" s="6">
        <v>1893</v>
      </c>
      <c r="D12557" s="6">
        <v>5188</v>
      </c>
      <c r="E12557">
        <f>VLOOKUP(Чек_позиція!C12557,Товар!A:G,7,FALSE)</f>
        <v>704.65</v>
      </c>
      <c r="F12557">
        <f t="shared" si="196"/>
        <v>2113.9499999999998</v>
      </c>
    </row>
    <row r="12558" spans="1:6">
      <c r="A12558" s="4">
        <v>12557</v>
      </c>
      <c r="B12558" s="5">
        <v>1</v>
      </c>
      <c r="C12558" s="6">
        <v>806</v>
      </c>
      <c r="D12558" s="6">
        <v>5188</v>
      </c>
      <c r="E12558">
        <f>VLOOKUP(Чек_позиція!C12558,Товар!A:G,7,FALSE)</f>
        <v>833.33</v>
      </c>
      <c r="F12558">
        <f t="shared" si="196"/>
        <v>833.33</v>
      </c>
    </row>
    <row r="12559" spans="1:6">
      <c r="A12559" s="4">
        <v>12558</v>
      </c>
      <c r="B12559" s="5">
        <v>1</v>
      </c>
      <c r="C12559" s="6">
        <v>6915</v>
      </c>
      <c r="D12559" s="6">
        <v>5188</v>
      </c>
      <c r="E12559">
        <f>VLOOKUP(Чек_позиція!C12559,Товар!A:G,7,FALSE)</f>
        <v>74.900000000000006</v>
      </c>
      <c r="F12559">
        <f t="shared" si="196"/>
        <v>74.900000000000006</v>
      </c>
    </row>
    <row r="12560" spans="1:6">
      <c r="A12560" s="4">
        <v>12559</v>
      </c>
      <c r="B12560" s="5">
        <v>2</v>
      </c>
      <c r="C12560" s="6">
        <v>4018</v>
      </c>
      <c r="D12560" s="6">
        <v>5189</v>
      </c>
      <c r="E12560">
        <f>VLOOKUP(Чек_позиція!C12560,Товар!A:G,7,FALSE)</f>
        <v>814.4</v>
      </c>
      <c r="F12560">
        <f t="shared" si="196"/>
        <v>1628.8</v>
      </c>
    </row>
    <row r="12561" spans="1:6">
      <c r="A12561" s="4">
        <v>12560</v>
      </c>
      <c r="B12561" s="5">
        <v>3</v>
      </c>
      <c r="C12561" s="6">
        <v>9763</v>
      </c>
      <c r="D12561" s="6">
        <v>5190</v>
      </c>
      <c r="E12561">
        <f>VLOOKUP(Чек_позиція!C12561,Товар!A:G,7,FALSE)</f>
        <v>373.12</v>
      </c>
      <c r="F12561">
        <f t="shared" si="196"/>
        <v>1119.3600000000001</v>
      </c>
    </row>
    <row r="12562" spans="1:6">
      <c r="A12562" s="4">
        <v>12561</v>
      </c>
      <c r="B12562" s="5">
        <v>1</v>
      </c>
      <c r="C12562" s="6">
        <v>4875</v>
      </c>
      <c r="D12562" s="6">
        <v>5190</v>
      </c>
      <c r="E12562">
        <f>VLOOKUP(Чек_позиція!C12562,Товар!A:G,7,FALSE)</f>
        <v>717.22</v>
      </c>
      <c r="F12562">
        <f t="shared" si="196"/>
        <v>717.22</v>
      </c>
    </row>
    <row r="12563" spans="1:6">
      <c r="A12563" s="4">
        <v>12562</v>
      </c>
      <c r="B12563" s="5">
        <v>2</v>
      </c>
      <c r="C12563" s="6">
        <v>8324</v>
      </c>
      <c r="D12563" s="6">
        <v>5190</v>
      </c>
      <c r="E12563">
        <f>VLOOKUP(Чек_позиція!C12563,Товар!A:G,7,FALSE)</f>
        <v>888.08</v>
      </c>
      <c r="F12563">
        <f t="shared" si="196"/>
        <v>1776.16</v>
      </c>
    </row>
    <row r="12564" spans="1:6">
      <c r="A12564" s="4">
        <v>12563</v>
      </c>
      <c r="B12564" s="5">
        <v>4</v>
      </c>
      <c r="C12564" s="6">
        <v>9260</v>
      </c>
      <c r="D12564" s="6">
        <v>5190</v>
      </c>
      <c r="E12564">
        <f>VLOOKUP(Чек_позиція!C12564,Товар!A:G,7,FALSE)</f>
        <v>182</v>
      </c>
      <c r="F12564">
        <f t="shared" si="196"/>
        <v>728</v>
      </c>
    </row>
    <row r="12565" spans="1:6">
      <c r="A12565" s="4">
        <v>12564</v>
      </c>
      <c r="B12565" s="5">
        <v>2</v>
      </c>
      <c r="C12565" s="6">
        <v>3707</v>
      </c>
      <c r="D12565" s="6">
        <v>5191</v>
      </c>
      <c r="E12565">
        <f>VLOOKUP(Чек_позиція!C12565,Товар!A:G,7,FALSE)</f>
        <v>379.45</v>
      </c>
      <c r="F12565">
        <f t="shared" si="196"/>
        <v>758.9</v>
      </c>
    </row>
    <row r="12566" spans="1:6">
      <c r="A12566" s="4">
        <v>12565</v>
      </c>
      <c r="B12566" s="5">
        <v>4</v>
      </c>
      <c r="C12566" s="6">
        <v>3740</v>
      </c>
      <c r="D12566" s="6">
        <v>5191</v>
      </c>
      <c r="E12566">
        <f>VLOOKUP(Чек_позиція!C12566,Товар!A:G,7,FALSE)</f>
        <v>794.59</v>
      </c>
      <c r="F12566">
        <f t="shared" si="196"/>
        <v>3178.36</v>
      </c>
    </row>
    <row r="12567" spans="1:6">
      <c r="A12567" s="4">
        <v>12566</v>
      </c>
      <c r="B12567" s="5">
        <v>4</v>
      </c>
      <c r="C12567" s="6">
        <v>9723</v>
      </c>
      <c r="D12567" s="6">
        <v>5191</v>
      </c>
      <c r="E12567">
        <f>VLOOKUP(Чек_позиція!C12567,Товар!A:G,7,FALSE)</f>
        <v>264.81</v>
      </c>
      <c r="F12567">
        <f t="shared" si="196"/>
        <v>1059.24</v>
      </c>
    </row>
    <row r="12568" spans="1:6">
      <c r="A12568" s="4">
        <v>12567</v>
      </c>
      <c r="B12568" s="5">
        <v>1</v>
      </c>
      <c r="C12568" s="6">
        <v>4682</v>
      </c>
      <c r="D12568" s="6">
        <v>5191</v>
      </c>
      <c r="E12568">
        <f>VLOOKUP(Чек_позиція!C12568,Товар!A:G,7,FALSE)</f>
        <v>944.12</v>
      </c>
      <c r="F12568">
        <f t="shared" si="196"/>
        <v>944.12</v>
      </c>
    </row>
    <row r="12569" spans="1:6">
      <c r="A12569" s="4">
        <v>12568</v>
      </c>
      <c r="B12569" s="5">
        <v>3</v>
      </c>
      <c r="C12569" s="6">
        <v>309</v>
      </c>
      <c r="D12569" s="6">
        <v>5192</v>
      </c>
      <c r="E12569">
        <f>VLOOKUP(Чек_позиція!C12569,Товар!A:G,7,FALSE)</f>
        <v>692.41</v>
      </c>
      <c r="F12569">
        <f t="shared" si="196"/>
        <v>2077.23</v>
      </c>
    </row>
    <row r="12570" spans="1:6">
      <c r="A12570" s="4">
        <v>12569</v>
      </c>
      <c r="B12570" s="5">
        <v>1</v>
      </c>
      <c r="C12570" s="6">
        <v>6576</v>
      </c>
      <c r="D12570" s="6">
        <v>5192</v>
      </c>
      <c r="E12570">
        <f>VLOOKUP(Чек_позиція!C12570,Товар!A:G,7,FALSE)</f>
        <v>278.26</v>
      </c>
      <c r="F12570">
        <f t="shared" si="196"/>
        <v>278.26</v>
      </c>
    </row>
    <row r="12571" spans="1:6">
      <c r="A12571" s="4">
        <v>12570</v>
      </c>
      <c r="B12571" s="5">
        <v>2</v>
      </c>
      <c r="C12571" s="6">
        <v>3247</v>
      </c>
      <c r="D12571" s="6">
        <v>5192</v>
      </c>
      <c r="E12571">
        <f>VLOOKUP(Чек_позиція!C12571,Товар!A:G,7,FALSE)</f>
        <v>190.97</v>
      </c>
      <c r="F12571">
        <f t="shared" si="196"/>
        <v>381.94</v>
      </c>
    </row>
    <row r="12572" spans="1:6">
      <c r="A12572" s="4">
        <v>12571</v>
      </c>
      <c r="B12572" s="5">
        <v>1</v>
      </c>
      <c r="C12572" s="6">
        <v>8315</v>
      </c>
      <c r="D12572" s="6">
        <v>5193</v>
      </c>
      <c r="E12572">
        <f>VLOOKUP(Чек_позиція!C12572,Товар!A:G,7,FALSE)</f>
        <v>113.43</v>
      </c>
      <c r="F12572">
        <f t="shared" si="196"/>
        <v>113.43</v>
      </c>
    </row>
    <row r="12573" spans="1:6">
      <c r="A12573" s="4">
        <v>12572</v>
      </c>
      <c r="B12573" s="5">
        <v>1</v>
      </c>
      <c r="C12573" s="6">
        <v>7837</v>
      </c>
      <c r="D12573" s="6">
        <v>5194</v>
      </c>
      <c r="E12573">
        <f>VLOOKUP(Чек_позиція!C12573,Товар!A:G,7,FALSE)</f>
        <v>261.45</v>
      </c>
      <c r="F12573">
        <f t="shared" si="196"/>
        <v>261.45</v>
      </c>
    </row>
    <row r="12574" spans="1:6">
      <c r="A12574" s="4">
        <v>12573</v>
      </c>
      <c r="B12574" s="5">
        <v>4</v>
      </c>
      <c r="C12574" s="6">
        <v>8990</v>
      </c>
      <c r="D12574" s="6">
        <v>5194</v>
      </c>
      <c r="E12574">
        <f>VLOOKUP(Чек_позиція!C12574,Товар!A:G,7,FALSE)</f>
        <v>666.39</v>
      </c>
      <c r="F12574">
        <f t="shared" si="196"/>
        <v>2665.56</v>
      </c>
    </row>
    <row r="12575" spans="1:6">
      <c r="A12575" s="4">
        <v>12574</v>
      </c>
      <c r="B12575" s="5">
        <v>4</v>
      </c>
      <c r="C12575" s="6">
        <v>4749</v>
      </c>
      <c r="D12575" s="6">
        <v>5194</v>
      </c>
      <c r="E12575">
        <f>VLOOKUP(Чек_позиція!C12575,Товар!A:G,7,FALSE)</f>
        <v>908.24</v>
      </c>
      <c r="F12575">
        <f t="shared" si="196"/>
        <v>3632.96</v>
      </c>
    </row>
    <row r="12576" spans="1:6">
      <c r="A12576" s="4">
        <v>12575</v>
      </c>
      <c r="B12576" s="5">
        <v>3</v>
      </c>
      <c r="C12576" s="6">
        <v>397</v>
      </c>
      <c r="D12576" s="6">
        <v>5194</v>
      </c>
      <c r="E12576">
        <f>VLOOKUP(Чек_позиція!C12576,Товар!A:G,7,FALSE)</f>
        <v>134.38</v>
      </c>
      <c r="F12576">
        <f t="shared" si="196"/>
        <v>403.14</v>
      </c>
    </row>
    <row r="12577" spans="1:6">
      <c r="A12577" s="4">
        <v>12576</v>
      </c>
      <c r="B12577" s="5">
        <v>4</v>
      </c>
      <c r="C12577" s="6">
        <v>9363</v>
      </c>
      <c r="D12577" s="6">
        <v>5194</v>
      </c>
      <c r="E12577">
        <f>VLOOKUP(Чек_позиція!C12577,Товар!A:G,7,FALSE)</f>
        <v>878.06</v>
      </c>
      <c r="F12577">
        <f t="shared" si="196"/>
        <v>3512.24</v>
      </c>
    </row>
    <row r="12578" spans="1:6">
      <c r="A12578" s="4">
        <v>12577</v>
      </c>
      <c r="B12578" s="5">
        <v>2</v>
      </c>
      <c r="C12578" s="6">
        <v>5584</v>
      </c>
      <c r="D12578" s="6">
        <v>5195</v>
      </c>
      <c r="E12578">
        <f>VLOOKUP(Чек_позиція!C12578,Товар!A:G,7,FALSE)</f>
        <v>492.77</v>
      </c>
      <c r="F12578">
        <f t="shared" si="196"/>
        <v>985.54</v>
      </c>
    </row>
    <row r="12579" spans="1:6">
      <c r="A12579" s="4">
        <v>12578</v>
      </c>
      <c r="B12579" s="5">
        <v>1</v>
      </c>
      <c r="C12579" s="6">
        <v>2846</v>
      </c>
      <c r="D12579" s="6">
        <v>5195</v>
      </c>
      <c r="E12579">
        <f>VLOOKUP(Чек_позиція!C12579,Товар!A:G,7,FALSE)</f>
        <v>850.38</v>
      </c>
      <c r="F12579">
        <f t="shared" si="196"/>
        <v>850.38</v>
      </c>
    </row>
    <row r="12580" spans="1:6">
      <c r="A12580" s="4">
        <v>12579</v>
      </c>
      <c r="B12580" s="5">
        <v>3</v>
      </c>
      <c r="C12580" s="6">
        <v>2928</v>
      </c>
      <c r="D12580" s="6">
        <v>5195</v>
      </c>
      <c r="E12580">
        <f>VLOOKUP(Чек_позиція!C12580,Товар!A:G,7,FALSE)</f>
        <v>734.85</v>
      </c>
      <c r="F12580">
        <f t="shared" si="196"/>
        <v>2204.5500000000002</v>
      </c>
    </row>
    <row r="12581" spans="1:6">
      <c r="A12581" s="4">
        <v>12580</v>
      </c>
      <c r="B12581" s="5">
        <v>3</v>
      </c>
      <c r="C12581" s="6">
        <v>7139</v>
      </c>
      <c r="D12581" s="6">
        <v>5195</v>
      </c>
      <c r="E12581">
        <f>VLOOKUP(Чек_позиція!C12581,Товар!A:G,7,FALSE)</f>
        <v>581.67999999999995</v>
      </c>
      <c r="F12581">
        <f t="shared" si="196"/>
        <v>1745.04</v>
      </c>
    </row>
    <row r="12582" spans="1:6">
      <c r="A12582" s="4">
        <v>12581</v>
      </c>
      <c r="B12582" s="5">
        <v>1</v>
      </c>
      <c r="C12582" s="6">
        <v>7557</v>
      </c>
      <c r="D12582" s="6">
        <v>5196</v>
      </c>
      <c r="E12582">
        <f>VLOOKUP(Чек_позиція!C12582,Товар!A:G,7,FALSE)</f>
        <v>772.17</v>
      </c>
      <c r="F12582">
        <f t="shared" si="196"/>
        <v>772.17</v>
      </c>
    </row>
    <row r="12583" spans="1:6">
      <c r="A12583" s="4">
        <v>12582</v>
      </c>
      <c r="B12583" s="5">
        <v>1</v>
      </c>
      <c r="C12583" s="6">
        <v>9627</v>
      </c>
      <c r="D12583" s="6">
        <v>5196</v>
      </c>
      <c r="E12583">
        <f>VLOOKUP(Чек_позиція!C12583,Товар!A:G,7,FALSE)</f>
        <v>463.52</v>
      </c>
      <c r="F12583">
        <f t="shared" si="196"/>
        <v>463.52</v>
      </c>
    </row>
    <row r="12584" spans="1:6">
      <c r="A12584" s="4">
        <v>12583</v>
      </c>
      <c r="B12584" s="5">
        <v>4</v>
      </c>
      <c r="C12584" s="6">
        <v>1774</v>
      </c>
      <c r="D12584" s="6">
        <v>5196</v>
      </c>
      <c r="E12584">
        <f>VLOOKUP(Чек_позиція!C12584,Товар!A:G,7,FALSE)</f>
        <v>663.12</v>
      </c>
      <c r="F12584">
        <f t="shared" si="196"/>
        <v>2652.48</v>
      </c>
    </row>
    <row r="12585" spans="1:6">
      <c r="A12585" s="4">
        <v>12584</v>
      </c>
      <c r="B12585" s="5">
        <v>3</v>
      </c>
      <c r="C12585" s="6">
        <v>8640</v>
      </c>
      <c r="D12585" s="6">
        <v>5196</v>
      </c>
      <c r="E12585">
        <f>VLOOKUP(Чек_позиція!C12585,Товар!A:G,7,FALSE)</f>
        <v>796.95</v>
      </c>
      <c r="F12585">
        <f t="shared" si="196"/>
        <v>2390.8500000000004</v>
      </c>
    </row>
    <row r="12586" spans="1:6">
      <c r="A12586" s="4">
        <v>12585</v>
      </c>
      <c r="B12586" s="5">
        <v>3</v>
      </c>
      <c r="C12586" s="6">
        <v>375</v>
      </c>
      <c r="D12586" s="6">
        <v>5197</v>
      </c>
      <c r="E12586">
        <f>VLOOKUP(Чек_позиція!C12586,Товар!A:G,7,FALSE)</f>
        <v>74.33</v>
      </c>
      <c r="F12586">
        <f t="shared" si="196"/>
        <v>222.99</v>
      </c>
    </row>
    <row r="12587" spans="1:6">
      <c r="A12587" s="4">
        <v>12586</v>
      </c>
      <c r="B12587" s="5">
        <v>4</v>
      </c>
      <c r="C12587" s="6">
        <v>5252</v>
      </c>
      <c r="D12587" s="6">
        <v>5197</v>
      </c>
      <c r="E12587">
        <f>VLOOKUP(Чек_позиція!C12587,Товар!A:G,7,FALSE)</f>
        <v>534.82000000000005</v>
      </c>
      <c r="F12587">
        <f t="shared" si="196"/>
        <v>2139.2800000000002</v>
      </c>
    </row>
    <row r="12588" spans="1:6">
      <c r="A12588" s="4">
        <v>12587</v>
      </c>
      <c r="B12588" s="5">
        <v>1</v>
      </c>
      <c r="C12588" s="6">
        <v>9924</v>
      </c>
      <c r="D12588" s="6">
        <v>5197</v>
      </c>
      <c r="E12588">
        <f>VLOOKUP(Чек_позиція!C12588,Товар!A:G,7,FALSE)</f>
        <v>341.84</v>
      </c>
      <c r="F12588">
        <f t="shared" si="196"/>
        <v>341.84</v>
      </c>
    </row>
    <row r="12589" spans="1:6">
      <c r="A12589" s="4">
        <v>12588</v>
      </c>
      <c r="B12589" s="5">
        <v>4</v>
      </c>
      <c r="C12589" s="6">
        <v>1197</v>
      </c>
      <c r="D12589" s="6">
        <v>5198</v>
      </c>
      <c r="E12589">
        <f>VLOOKUP(Чек_позиція!C12589,Товар!A:G,7,FALSE)</f>
        <v>700.13</v>
      </c>
      <c r="F12589">
        <f t="shared" si="196"/>
        <v>2800.52</v>
      </c>
    </row>
    <row r="12590" spans="1:6">
      <c r="A12590" s="4">
        <v>12589</v>
      </c>
      <c r="B12590" s="5">
        <v>2</v>
      </c>
      <c r="C12590" s="6">
        <v>920</v>
      </c>
      <c r="D12590" s="6">
        <v>5198</v>
      </c>
      <c r="E12590">
        <f>VLOOKUP(Чек_позиція!C12590,Товар!A:G,7,FALSE)</f>
        <v>248.12</v>
      </c>
      <c r="F12590">
        <f t="shared" si="196"/>
        <v>496.24</v>
      </c>
    </row>
    <row r="12591" spans="1:6">
      <c r="A12591" s="4">
        <v>12590</v>
      </c>
      <c r="B12591" s="5">
        <v>3</v>
      </c>
      <c r="C12591" s="6">
        <v>1542</v>
      </c>
      <c r="D12591" s="6">
        <v>5198</v>
      </c>
      <c r="E12591">
        <f>VLOOKUP(Чек_позиція!C12591,Товар!A:G,7,FALSE)</f>
        <v>868.15</v>
      </c>
      <c r="F12591">
        <f t="shared" si="196"/>
        <v>2604.4499999999998</v>
      </c>
    </row>
    <row r="12592" spans="1:6">
      <c r="A12592" s="4">
        <v>12591</v>
      </c>
      <c r="B12592" s="5">
        <v>4</v>
      </c>
      <c r="C12592" s="6">
        <v>1684</v>
      </c>
      <c r="D12592" s="6">
        <v>5199</v>
      </c>
      <c r="E12592">
        <f>VLOOKUP(Чек_позиція!C12592,Товар!A:G,7,FALSE)</f>
        <v>457.43</v>
      </c>
      <c r="F12592">
        <f t="shared" si="196"/>
        <v>1829.72</v>
      </c>
    </row>
    <row r="12593" spans="1:6">
      <c r="A12593" s="4">
        <v>12592</v>
      </c>
      <c r="B12593" s="5">
        <v>3</v>
      </c>
      <c r="C12593" s="6">
        <v>9297</v>
      </c>
      <c r="D12593" s="6">
        <v>5199</v>
      </c>
      <c r="E12593">
        <f>VLOOKUP(Чек_позиція!C12593,Товар!A:G,7,FALSE)</f>
        <v>904.39</v>
      </c>
      <c r="F12593">
        <f t="shared" si="196"/>
        <v>2713.17</v>
      </c>
    </row>
    <row r="12594" spans="1:6">
      <c r="A12594" s="4">
        <v>12593</v>
      </c>
      <c r="B12594" s="5">
        <v>3</v>
      </c>
      <c r="C12594" s="6">
        <v>3884</v>
      </c>
      <c r="D12594" s="6">
        <v>5199</v>
      </c>
      <c r="E12594">
        <f>VLOOKUP(Чек_позиція!C12594,Товар!A:G,7,FALSE)</f>
        <v>218.52</v>
      </c>
      <c r="F12594">
        <f t="shared" si="196"/>
        <v>655.56000000000006</v>
      </c>
    </row>
    <row r="12595" spans="1:6">
      <c r="A12595" s="4">
        <v>12594</v>
      </c>
      <c r="B12595" s="5">
        <v>4</v>
      </c>
      <c r="C12595" s="6">
        <v>4511</v>
      </c>
      <c r="D12595" s="6">
        <v>5199</v>
      </c>
      <c r="E12595">
        <f>VLOOKUP(Чек_позиція!C12595,Товар!A:G,7,FALSE)</f>
        <v>767.43</v>
      </c>
      <c r="F12595">
        <f t="shared" si="196"/>
        <v>3069.72</v>
      </c>
    </row>
    <row r="12596" spans="1:6">
      <c r="A12596" s="4">
        <v>12595</v>
      </c>
      <c r="B12596" s="5">
        <v>4</v>
      </c>
      <c r="C12596" s="6">
        <v>623</v>
      </c>
      <c r="D12596" s="6">
        <v>5200</v>
      </c>
      <c r="E12596">
        <f>VLOOKUP(Чек_позиція!C12596,Товар!A:G,7,FALSE)</f>
        <v>355.57</v>
      </c>
      <c r="F12596">
        <f t="shared" si="196"/>
        <v>1422.28</v>
      </c>
    </row>
    <row r="12597" spans="1:6">
      <c r="A12597" s="4">
        <v>12596</v>
      </c>
      <c r="B12597" s="5">
        <v>3</v>
      </c>
      <c r="C12597" s="6">
        <v>5850</v>
      </c>
      <c r="D12597" s="6">
        <v>5200</v>
      </c>
      <c r="E12597">
        <f>VLOOKUP(Чек_позиція!C12597,Товар!A:G,7,FALSE)</f>
        <v>418.94</v>
      </c>
      <c r="F12597">
        <f t="shared" si="196"/>
        <v>1256.82</v>
      </c>
    </row>
    <row r="12598" spans="1:6">
      <c r="A12598" s="4">
        <v>12597</v>
      </c>
      <c r="B12598" s="5">
        <v>4</v>
      </c>
      <c r="C12598" s="6">
        <v>5981</v>
      </c>
      <c r="D12598" s="6">
        <v>5200</v>
      </c>
      <c r="E12598">
        <f>VLOOKUP(Чек_позиція!C12598,Товар!A:G,7,FALSE)</f>
        <v>331.74</v>
      </c>
      <c r="F12598">
        <f t="shared" si="196"/>
        <v>1326.96</v>
      </c>
    </row>
    <row r="12599" spans="1:6">
      <c r="A12599" s="4">
        <v>12598</v>
      </c>
      <c r="B12599" s="5">
        <v>2</v>
      </c>
      <c r="C12599" s="6">
        <v>1857</v>
      </c>
      <c r="D12599" s="6">
        <v>5201</v>
      </c>
      <c r="E12599">
        <f>VLOOKUP(Чек_позиція!C12599,Товар!A:G,7,FALSE)</f>
        <v>622.64</v>
      </c>
      <c r="F12599">
        <f t="shared" si="196"/>
        <v>1245.28</v>
      </c>
    </row>
    <row r="12600" spans="1:6">
      <c r="A12600" s="4">
        <v>12599</v>
      </c>
      <c r="B12600" s="5">
        <v>2</v>
      </c>
      <c r="C12600" s="6">
        <v>6470</v>
      </c>
      <c r="D12600" s="6">
        <v>5201</v>
      </c>
      <c r="E12600">
        <f>VLOOKUP(Чек_позиція!C12600,Товар!A:G,7,FALSE)</f>
        <v>834.51</v>
      </c>
      <c r="F12600">
        <f t="shared" si="196"/>
        <v>1669.02</v>
      </c>
    </row>
    <row r="12601" spans="1:6">
      <c r="A12601" s="4">
        <v>12600</v>
      </c>
      <c r="B12601" s="5">
        <v>3</v>
      </c>
      <c r="C12601" s="6">
        <v>8438</v>
      </c>
      <c r="D12601" s="6">
        <v>5201</v>
      </c>
      <c r="E12601">
        <f>VLOOKUP(Чек_позиція!C12601,Товар!A:G,7,FALSE)</f>
        <v>939.06</v>
      </c>
      <c r="F12601">
        <f t="shared" si="196"/>
        <v>2817.18</v>
      </c>
    </row>
    <row r="12602" spans="1:6">
      <c r="A12602" s="4">
        <v>12601</v>
      </c>
      <c r="B12602" s="5">
        <v>3</v>
      </c>
      <c r="C12602" s="6">
        <v>8235</v>
      </c>
      <c r="D12602" s="6">
        <v>5202</v>
      </c>
      <c r="E12602">
        <f>VLOOKUP(Чек_позиція!C12602,Товар!A:G,7,FALSE)</f>
        <v>541.74</v>
      </c>
      <c r="F12602">
        <f t="shared" si="196"/>
        <v>1625.22</v>
      </c>
    </row>
    <row r="12603" spans="1:6">
      <c r="A12603" s="4">
        <v>12602</v>
      </c>
      <c r="B12603" s="5">
        <v>3</v>
      </c>
      <c r="C12603" s="6">
        <v>5327</v>
      </c>
      <c r="D12603" s="6">
        <v>5203</v>
      </c>
      <c r="E12603">
        <f>VLOOKUP(Чек_позиція!C12603,Товар!A:G,7,FALSE)</f>
        <v>733.68</v>
      </c>
      <c r="F12603">
        <f t="shared" si="196"/>
        <v>2201.04</v>
      </c>
    </row>
    <row r="12604" spans="1:6">
      <c r="A12604" s="4">
        <v>12603</v>
      </c>
      <c r="B12604" s="5">
        <v>3</v>
      </c>
      <c r="C12604" s="6">
        <v>3127</v>
      </c>
      <c r="D12604" s="6">
        <v>5203</v>
      </c>
      <c r="E12604">
        <f>VLOOKUP(Чек_позиція!C12604,Товар!A:G,7,FALSE)</f>
        <v>433.07</v>
      </c>
      <c r="F12604">
        <f t="shared" si="196"/>
        <v>1299.21</v>
      </c>
    </row>
    <row r="12605" spans="1:6">
      <c r="A12605" s="4">
        <v>12604</v>
      </c>
      <c r="B12605" s="5">
        <v>2</v>
      </c>
      <c r="C12605" s="6">
        <v>6521</v>
      </c>
      <c r="D12605" s="6">
        <v>5204</v>
      </c>
      <c r="E12605">
        <f>VLOOKUP(Чек_позиція!C12605,Товар!A:G,7,FALSE)</f>
        <v>299.79000000000002</v>
      </c>
      <c r="F12605">
        <f t="shared" si="196"/>
        <v>599.58000000000004</v>
      </c>
    </row>
    <row r="12606" spans="1:6">
      <c r="A12606" s="4">
        <v>12605</v>
      </c>
      <c r="B12606" s="5">
        <v>2</v>
      </c>
      <c r="C12606" s="6">
        <v>6544</v>
      </c>
      <c r="D12606" s="6">
        <v>5204</v>
      </c>
      <c r="E12606">
        <f>VLOOKUP(Чек_позиція!C12606,Товар!A:G,7,FALSE)</f>
        <v>247.17</v>
      </c>
      <c r="F12606">
        <f t="shared" si="196"/>
        <v>494.34</v>
      </c>
    </row>
    <row r="12607" spans="1:6">
      <c r="A12607" s="4">
        <v>12606</v>
      </c>
      <c r="B12607" s="5">
        <v>2</v>
      </c>
      <c r="C12607" s="6">
        <v>8495</v>
      </c>
      <c r="D12607" s="6">
        <v>5204</v>
      </c>
      <c r="E12607">
        <f>VLOOKUP(Чек_позиція!C12607,Товар!A:G,7,FALSE)</f>
        <v>383.19</v>
      </c>
      <c r="F12607">
        <f t="shared" si="196"/>
        <v>766.38</v>
      </c>
    </row>
    <row r="12608" spans="1:6">
      <c r="A12608" s="4">
        <v>12607</v>
      </c>
      <c r="B12608" s="5">
        <v>1</v>
      </c>
      <c r="C12608" s="6">
        <v>5352</v>
      </c>
      <c r="D12608" s="6">
        <v>5205</v>
      </c>
      <c r="E12608">
        <f>VLOOKUP(Чек_позиція!C12608,Товар!A:G,7,FALSE)</f>
        <v>797.59</v>
      </c>
      <c r="F12608">
        <f t="shared" si="196"/>
        <v>797.59</v>
      </c>
    </row>
    <row r="12609" spans="1:6">
      <c r="A12609" s="4">
        <v>12608</v>
      </c>
      <c r="B12609" s="5">
        <v>3</v>
      </c>
      <c r="C12609" s="6">
        <v>6107</v>
      </c>
      <c r="D12609" s="6">
        <v>5205</v>
      </c>
      <c r="E12609">
        <f>VLOOKUP(Чек_позиція!C12609,Товар!A:G,7,FALSE)</f>
        <v>680.87</v>
      </c>
      <c r="F12609">
        <f t="shared" si="196"/>
        <v>2042.6100000000001</v>
      </c>
    </row>
    <row r="12610" spans="1:6">
      <c r="A12610" s="4">
        <v>12609</v>
      </c>
      <c r="B12610" s="5">
        <v>2</v>
      </c>
      <c r="C12610" s="6">
        <v>7822</v>
      </c>
      <c r="D12610" s="6">
        <v>5205</v>
      </c>
      <c r="E12610">
        <f>VLOOKUP(Чек_позиція!C12610,Товар!A:G,7,FALSE)</f>
        <v>665.96</v>
      </c>
      <c r="F12610">
        <f t="shared" si="196"/>
        <v>1331.92</v>
      </c>
    </row>
    <row r="12611" spans="1:6">
      <c r="A12611" s="4">
        <v>12610</v>
      </c>
      <c r="B12611" s="5">
        <v>1</v>
      </c>
      <c r="C12611" s="6">
        <v>1585</v>
      </c>
      <c r="D12611" s="6">
        <v>5205</v>
      </c>
      <c r="E12611">
        <f>VLOOKUP(Чек_позиція!C12611,Товар!A:G,7,FALSE)</f>
        <v>726.93</v>
      </c>
      <c r="F12611">
        <f t="shared" ref="F12611:F12674" si="197">B12611*E12611</f>
        <v>726.93</v>
      </c>
    </row>
    <row r="12612" spans="1:6">
      <c r="A12612" s="4">
        <v>12611</v>
      </c>
      <c r="B12612" s="5">
        <v>1</v>
      </c>
      <c r="C12612" s="6">
        <v>537</v>
      </c>
      <c r="D12612" s="6">
        <v>5205</v>
      </c>
      <c r="E12612">
        <f>VLOOKUP(Чек_позиція!C12612,Товар!A:G,7,FALSE)</f>
        <v>359.49</v>
      </c>
      <c r="F12612">
        <f t="shared" si="197"/>
        <v>359.49</v>
      </c>
    </row>
    <row r="12613" spans="1:6">
      <c r="A12613" s="4">
        <v>12612</v>
      </c>
      <c r="B12613" s="5">
        <v>3</v>
      </c>
      <c r="C12613" s="6">
        <v>5742</v>
      </c>
      <c r="D12613" s="6">
        <v>5206</v>
      </c>
      <c r="E12613">
        <f>VLOOKUP(Чек_позиція!C12613,Товар!A:G,7,FALSE)</f>
        <v>49.26</v>
      </c>
      <c r="F12613">
        <f t="shared" si="197"/>
        <v>147.78</v>
      </c>
    </row>
    <row r="12614" spans="1:6">
      <c r="A12614" s="4">
        <v>12613</v>
      </c>
      <c r="B12614" s="5">
        <v>4</v>
      </c>
      <c r="C12614" s="6">
        <v>8726</v>
      </c>
      <c r="D12614" s="6">
        <v>5206</v>
      </c>
      <c r="E12614">
        <f>VLOOKUP(Чек_позиція!C12614,Товар!A:G,7,FALSE)</f>
        <v>317.33999999999997</v>
      </c>
      <c r="F12614">
        <f t="shared" si="197"/>
        <v>1269.3599999999999</v>
      </c>
    </row>
    <row r="12615" spans="1:6">
      <c r="A12615" s="4">
        <v>12614</v>
      </c>
      <c r="B12615" s="5">
        <v>1</v>
      </c>
      <c r="C12615" s="6">
        <v>9126</v>
      </c>
      <c r="D12615" s="6">
        <v>5207</v>
      </c>
      <c r="E12615">
        <f>VLOOKUP(Чек_позиція!C12615,Товар!A:G,7,FALSE)</f>
        <v>452.62</v>
      </c>
      <c r="F12615">
        <f t="shared" si="197"/>
        <v>452.62</v>
      </c>
    </row>
    <row r="12616" spans="1:6">
      <c r="A12616" s="4">
        <v>12615</v>
      </c>
      <c r="B12616" s="5">
        <v>1</v>
      </c>
      <c r="C12616" s="6">
        <v>6292</v>
      </c>
      <c r="D12616" s="6">
        <v>5207</v>
      </c>
      <c r="E12616">
        <f>VLOOKUP(Чек_позиція!C12616,Товар!A:G,7,FALSE)</f>
        <v>399.8</v>
      </c>
      <c r="F12616">
        <f t="shared" si="197"/>
        <v>399.8</v>
      </c>
    </row>
    <row r="12617" spans="1:6">
      <c r="A12617" s="4">
        <v>12616</v>
      </c>
      <c r="B12617" s="5">
        <v>2</v>
      </c>
      <c r="C12617" s="6">
        <v>793</v>
      </c>
      <c r="D12617" s="6">
        <v>5208</v>
      </c>
      <c r="E12617">
        <f>VLOOKUP(Чек_позиція!C12617,Товар!A:G,7,FALSE)</f>
        <v>342.94</v>
      </c>
      <c r="F12617">
        <f t="shared" si="197"/>
        <v>685.88</v>
      </c>
    </row>
    <row r="12618" spans="1:6">
      <c r="A12618" s="4">
        <v>12617</v>
      </c>
      <c r="B12618" s="5">
        <v>1</v>
      </c>
      <c r="C12618" s="6">
        <v>3245</v>
      </c>
      <c r="D12618" s="6">
        <v>5208</v>
      </c>
      <c r="E12618">
        <f>VLOOKUP(Чек_позиція!C12618,Товар!A:G,7,FALSE)</f>
        <v>490.6</v>
      </c>
      <c r="F12618">
        <f t="shared" si="197"/>
        <v>490.6</v>
      </c>
    </row>
    <row r="12619" spans="1:6">
      <c r="A12619" s="4">
        <v>12618</v>
      </c>
      <c r="B12619" s="5">
        <v>3</v>
      </c>
      <c r="C12619" s="6">
        <v>1230</v>
      </c>
      <c r="D12619" s="6">
        <v>5208</v>
      </c>
      <c r="E12619">
        <f>VLOOKUP(Чек_позиція!C12619,Товар!A:G,7,FALSE)</f>
        <v>929.16</v>
      </c>
      <c r="F12619">
        <f t="shared" si="197"/>
        <v>2787.48</v>
      </c>
    </row>
    <row r="12620" spans="1:6">
      <c r="A12620" s="4">
        <v>12619</v>
      </c>
      <c r="B12620" s="5">
        <v>1</v>
      </c>
      <c r="C12620" s="6">
        <v>2289</v>
      </c>
      <c r="D12620" s="6">
        <v>5209</v>
      </c>
      <c r="E12620">
        <f>VLOOKUP(Чек_позиція!C12620,Товар!A:G,7,FALSE)</f>
        <v>712.4</v>
      </c>
      <c r="F12620">
        <f t="shared" si="197"/>
        <v>712.4</v>
      </c>
    </row>
    <row r="12621" spans="1:6">
      <c r="A12621" s="4">
        <v>12620</v>
      </c>
      <c r="B12621" s="5">
        <v>2</v>
      </c>
      <c r="C12621" s="6">
        <v>9560</v>
      </c>
      <c r="D12621" s="6">
        <v>5210</v>
      </c>
      <c r="E12621">
        <f>VLOOKUP(Чек_позиція!C12621,Товар!A:G,7,FALSE)</f>
        <v>385.46</v>
      </c>
      <c r="F12621">
        <f t="shared" si="197"/>
        <v>770.92</v>
      </c>
    </row>
    <row r="12622" spans="1:6">
      <c r="A12622" s="4">
        <v>12621</v>
      </c>
      <c r="B12622" s="5">
        <v>2</v>
      </c>
      <c r="C12622" s="6">
        <v>4099</v>
      </c>
      <c r="D12622" s="6">
        <v>5210</v>
      </c>
      <c r="E12622">
        <f>VLOOKUP(Чек_позиція!C12622,Товар!A:G,7,FALSE)</f>
        <v>192.57</v>
      </c>
      <c r="F12622">
        <f t="shared" si="197"/>
        <v>385.14</v>
      </c>
    </row>
    <row r="12623" spans="1:6">
      <c r="A12623" s="4">
        <v>12622</v>
      </c>
      <c r="B12623" s="5">
        <v>2</v>
      </c>
      <c r="C12623" s="6">
        <v>776</v>
      </c>
      <c r="D12623" s="6">
        <v>5210</v>
      </c>
      <c r="E12623">
        <f>VLOOKUP(Чек_позиція!C12623,Товар!A:G,7,FALSE)</f>
        <v>200.06</v>
      </c>
      <c r="F12623">
        <f t="shared" si="197"/>
        <v>400.12</v>
      </c>
    </row>
    <row r="12624" spans="1:6">
      <c r="A12624" s="4">
        <v>12623</v>
      </c>
      <c r="B12624" s="5">
        <v>2</v>
      </c>
      <c r="C12624" s="6">
        <v>6758</v>
      </c>
      <c r="D12624" s="6">
        <v>5210</v>
      </c>
      <c r="E12624">
        <f>VLOOKUP(Чек_позиція!C12624,Товар!A:G,7,FALSE)</f>
        <v>848.32</v>
      </c>
      <c r="F12624">
        <f t="shared" si="197"/>
        <v>1696.64</v>
      </c>
    </row>
    <row r="12625" spans="1:6">
      <c r="A12625" s="4">
        <v>12624</v>
      </c>
      <c r="B12625" s="5">
        <v>2</v>
      </c>
      <c r="C12625" s="6">
        <v>5478</v>
      </c>
      <c r="D12625" s="6">
        <v>5211</v>
      </c>
      <c r="E12625">
        <f>VLOOKUP(Чек_позиція!C12625,Товар!A:G,7,FALSE)</f>
        <v>453.32</v>
      </c>
      <c r="F12625">
        <f t="shared" si="197"/>
        <v>906.64</v>
      </c>
    </row>
    <row r="12626" spans="1:6">
      <c r="A12626" s="4">
        <v>12625</v>
      </c>
      <c r="B12626" s="5">
        <v>1</v>
      </c>
      <c r="C12626" s="6">
        <v>142</v>
      </c>
      <c r="D12626" s="6">
        <v>5211</v>
      </c>
      <c r="E12626">
        <f>VLOOKUP(Чек_позиція!C12626,Товар!A:G,7,FALSE)</f>
        <v>81.209999999999994</v>
      </c>
      <c r="F12626">
        <f t="shared" si="197"/>
        <v>81.209999999999994</v>
      </c>
    </row>
    <row r="12627" spans="1:6">
      <c r="A12627" s="4">
        <v>12626</v>
      </c>
      <c r="B12627" s="5">
        <v>1</v>
      </c>
      <c r="C12627" s="6">
        <v>6598</v>
      </c>
      <c r="D12627" s="6">
        <v>5211</v>
      </c>
      <c r="E12627">
        <f>VLOOKUP(Чек_позиція!C12627,Товар!A:G,7,FALSE)</f>
        <v>811.42</v>
      </c>
      <c r="F12627">
        <f t="shared" si="197"/>
        <v>811.42</v>
      </c>
    </row>
    <row r="12628" spans="1:6">
      <c r="A12628" s="4">
        <v>12627</v>
      </c>
      <c r="B12628" s="5">
        <v>2</v>
      </c>
      <c r="C12628" s="6">
        <v>7054</v>
      </c>
      <c r="D12628" s="6">
        <v>5211</v>
      </c>
      <c r="E12628">
        <f>VLOOKUP(Чек_позиція!C12628,Товар!A:G,7,FALSE)</f>
        <v>707.81</v>
      </c>
      <c r="F12628">
        <f t="shared" si="197"/>
        <v>1415.62</v>
      </c>
    </row>
    <row r="12629" spans="1:6">
      <c r="A12629" s="4">
        <v>12628</v>
      </c>
      <c r="B12629" s="5">
        <v>3</v>
      </c>
      <c r="C12629" s="6">
        <v>2627</v>
      </c>
      <c r="D12629" s="6">
        <v>5211</v>
      </c>
      <c r="E12629">
        <f>VLOOKUP(Чек_позиція!C12629,Товар!A:G,7,FALSE)</f>
        <v>811.47</v>
      </c>
      <c r="F12629">
        <f t="shared" si="197"/>
        <v>2434.41</v>
      </c>
    </row>
    <row r="12630" spans="1:6">
      <c r="A12630" s="4">
        <v>12629</v>
      </c>
      <c r="B12630" s="5">
        <v>3</v>
      </c>
      <c r="C12630" s="6">
        <v>6497</v>
      </c>
      <c r="D12630" s="6">
        <v>5212</v>
      </c>
      <c r="E12630">
        <f>VLOOKUP(Чек_позиція!C12630,Товар!A:G,7,FALSE)</f>
        <v>439.43</v>
      </c>
      <c r="F12630">
        <f t="shared" si="197"/>
        <v>1318.29</v>
      </c>
    </row>
    <row r="12631" spans="1:6">
      <c r="A12631" s="4">
        <v>12630</v>
      </c>
      <c r="B12631" s="5">
        <v>3</v>
      </c>
      <c r="C12631" s="6">
        <v>6375</v>
      </c>
      <c r="D12631" s="6">
        <v>5212</v>
      </c>
      <c r="E12631">
        <f>VLOOKUP(Чек_позиція!C12631,Товар!A:G,7,FALSE)</f>
        <v>364.81</v>
      </c>
      <c r="F12631">
        <f t="shared" si="197"/>
        <v>1094.43</v>
      </c>
    </row>
    <row r="12632" spans="1:6">
      <c r="A12632" s="4">
        <v>12631</v>
      </c>
      <c r="B12632" s="5">
        <v>2</v>
      </c>
      <c r="C12632" s="6">
        <v>1583</v>
      </c>
      <c r="D12632" s="6">
        <v>5213</v>
      </c>
      <c r="E12632">
        <f>VLOOKUP(Чек_позиція!C12632,Товар!A:G,7,FALSE)</f>
        <v>289.2</v>
      </c>
      <c r="F12632">
        <f t="shared" si="197"/>
        <v>578.4</v>
      </c>
    </row>
    <row r="12633" spans="1:6">
      <c r="A12633" s="4">
        <v>12632</v>
      </c>
      <c r="B12633" s="5">
        <v>4</v>
      </c>
      <c r="C12633" s="6">
        <v>4984</v>
      </c>
      <c r="D12633" s="6">
        <v>5213</v>
      </c>
      <c r="E12633">
        <f>VLOOKUP(Чек_позиція!C12633,Товар!A:G,7,FALSE)</f>
        <v>573.47</v>
      </c>
      <c r="F12633">
        <f t="shared" si="197"/>
        <v>2293.88</v>
      </c>
    </row>
    <row r="12634" spans="1:6">
      <c r="A12634" s="4">
        <v>12633</v>
      </c>
      <c r="B12634" s="5">
        <v>3</v>
      </c>
      <c r="C12634" s="6">
        <v>5366</v>
      </c>
      <c r="D12634" s="6">
        <v>5213</v>
      </c>
      <c r="E12634">
        <f>VLOOKUP(Чек_позиція!C12634,Товар!A:G,7,FALSE)</f>
        <v>492.12</v>
      </c>
      <c r="F12634">
        <f t="shared" si="197"/>
        <v>1476.3600000000001</v>
      </c>
    </row>
    <row r="12635" spans="1:6">
      <c r="A12635" s="4">
        <v>12634</v>
      </c>
      <c r="B12635" s="5">
        <v>3</v>
      </c>
      <c r="C12635" s="6">
        <v>9166</v>
      </c>
      <c r="D12635" s="6">
        <v>5214</v>
      </c>
      <c r="E12635">
        <f>VLOOKUP(Чек_позиція!C12635,Товар!A:G,7,FALSE)</f>
        <v>731.27</v>
      </c>
      <c r="F12635">
        <f t="shared" si="197"/>
        <v>2193.81</v>
      </c>
    </row>
    <row r="12636" spans="1:6">
      <c r="A12636" s="4">
        <v>12635</v>
      </c>
      <c r="B12636" s="5">
        <v>1</v>
      </c>
      <c r="C12636" s="6">
        <v>1298</v>
      </c>
      <c r="D12636" s="6">
        <v>5214</v>
      </c>
      <c r="E12636">
        <f>VLOOKUP(Чек_позиція!C12636,Товар!A:G,7,FALSE)</f>
        <v>145.72999999999999</v>
      </c>
      <c r="F12636">
        <f t="shared" si="197"/>
        <v>145.72999999999999</v>
      </c>
    </row>
    <row r="12637" spans="1:6">
      <c r="A12637" s="4">
        <v>12636</v>
      </c>
      <c r="B12637" s="5">
        <v>1</v>
      </c>
      <c r="C12637" s="6">
        <v>4642</v>
      </c>
      <c r="D12637" s="6">
        <v>5214</v>
      </c>
      <c r="E12637">
        <f>VLOOKUP(Чек_позиція!C12637,Товар!A:G,7,FALSE)</f>
        <v>737.81</v>
      </c>
      <c r="F12637">
        <f t="shared" si="197"/>
        <v>737.81</v>
      </c>
    </row>
    <row r="12638" spans="1:6">
      <c r="A12638" s="4">
        <v>12637</v>
      </c>
      <c r="B12638" s="5">
        <v>3</v>
      </c>
      <c r="C12638" s="6">
        <v>369</v>
      </c>
      <c r="D12638" s="6">
        <v>5214</v>
      </c>
      <c r="E12638">
        <f>VLOOKUP(Чек_позиція!C12638,Товар!A:G,7,FALSE)</f>
        <v>899.31</v>
      </c>
      <c r="F12638">
        <f t="shared" si="197"/>
        <v>2697.93</v>
      </c>
    </row>
    <row r="12639" spans="1:6">
      <c r="A12639" s="4">
        <v>12638</v>
      </c>
      <c r="B12639" s="5">
        <v>3</v>
      </c>
      <c r="C12639" s="6">
        <v>8401</v>
      </c>
      <c r="D12639" s="6">
        <v>5214</v>
      </c>
      <c r="E12639">
        <f>VLOOKUP(Чек_позиція!C12639,Товар!A:G,7,FALSE)</f>
        <v>383.99</v>
      </c>
      <c r="F12639">
        <f t="shared" si="197"/>
        <v>1151.97</v>
      </c>
    </row>
    <row r="12640" spans="1:6">
      <c r="A12640" s="4">
        <v>12639</v>
      </c>
      <c r="B12640" s="5">
        <v>3</v>
      </c>
      <c r="C12640" s="6">
        <v>9806</v>
      </c>
      <c r="D12640" s="6">
        <v>5215</v>
      </c>
      <c r="E12640">
        <f>VLOOKUP(Чек_позиція!C12640,Товар!A:G,7,FALSE)</f>
        <v>504.72</v>
      </c>
      <c r="F12640">
        <f t="shared" si="197"/>
        <v>1514.16</v>
      </c>
    </row>
    <row r="12641" spans="1:6">
      <c r="A12641" s="4">
        <v>12640</v>
      </c>
      <c r="B12641" s="5">
        <v>2</v>
      </c>
      <c r="C12641" s="6">
        <v>3778</v>
      </c>
      <c r="D12641" s="6">
        <v>5215</v>
      </c>
      <c r="E12641">
        <f>VLOOKUP(Чек_позиція!C12641,Товар!A:G,7,FALSE)</f>
        <v>923.33</v>
      </c>
      <c r="F12641">
        <f t="shared" si="197"/>
        <v>1846.66</v>
      </c>
    </row>
    <row r="12642" spans="1:6">
      <c r="A12642" s="4">
        <v>12641</v>
      </c>
      <c r="B12642" s="5">
        <v>3</v>
      </c>
      <c r="C12642" s="6">
        <v>5876</v>
      </c>
      <c r="D12642" s="6">
        <v>5215</v>
      </c>
      <c r="E12642">
        <f>VLOOKUP(Чек_позиція!C12642,Товар!A:G,7,FALSE)</f>
        <v>520.36</v>
      </c>
      <c r="F12642">
        <f t="shared" si="197"/>
        <v>1561.08</v>
      </c>
    </row>
    <row r="12643" spans="1:6">
      <c r="A12643" s="4">
        <v>12642</v>
      </c>
      <c r="B12643" s="5">
        <v>4</v>
      </c>
      <c r="C12643" s="6">
        <v>5659</v>
      </c>
      <c r="D12643" s="6">
        <v>5215</v>
      </c>
      <c r="E12643">
        <f>VLOOKUP(Чек_позиція!C12643,Товар!A:G,7,FALSE)</f>
        <v>457.46</v>
      </c>
      <c r="F12643">
        <f t="shared" si="197"/>
        <v>1829.84</v>
      </c>
    </row>
    <row r="12644" spans="1:6">
      <c r="A12644" s="4">
        <v>12643</v>
      </c>
      <c r="B12644" s="5">
        <v>1</v>
      </c>
      <c r="C12644" s="6">
        <v>9670</v>
      </c>
      <c r="D12644" s="6">
        <v>5216</v>
      </c>
      <c r="E12644">
        <f>VLOOKUP(Чек_позиція!C12644,Товар!A:G,7,FALSE)</f>
        <v>583.76</v>
      </c>
      <c r="F12644">
        <f t="shared" si="197"/>
        <v>583.76</v>
      </c>
    </row>
    <row r="12645" spans="1:6">
      <c r="A12645" s="4">
        <v>12644</v>
      </c>
      <c r="B12645" s="5">
        <v>4</v>
      </c>
      <c r="C12645" s="6">
        <v>2359</v>
      </c>
      <c r="D12645" s="6">
        <v>5216</v>
      </c>
      <c r="E12645">
        <f>VLOOKUP(Чек_позиція!C12645,Товар!A:G,7,FALSE)</f>
        <v>331.54</v>
      </c>
      <c r="F12645">
        <f t="shared" si="197"/>
        <v>1326.16</v>
      </c>
    </row>
    <row r="12646" spans="1:6">
      <c r="A12646" s="4">
        <v>12645</v>
      </c>
      <c r="B12646" s="5">
        <v>2</v>
      </c>
      <c r="C12646" s="6">
        <v>563</v>
      </c>
      <c r="D12646" s="6">
        <v>5216</v>
      </c>
      <c r="E12646">
        <f>VLOOKUP(Чек_позиція!C12646,Товар!A:G,7,FALSE)</f>
        <v>113</v>
      </c>
      <c r="F12646">
        <f t="shared" si="197"/>
        <v>226</v>
      </c>
    </row>
    <row r="12647" spans="1:6">
      <c r="A12647" s="4">
        <v>12646</v>
      </c>
      <c r="B12647" s="5">
        <v>2</v>
      </c>
      <c r="C12647" s="6">
        <v>9851</v>
      </c>
      <c r="D12647" s="6">
        <v>5217</v>
      </c>
      <c r="E12647">
        <f>VLOOKUP(Чек_позиція!C12647,Товар!A:G,7,FALSE)</f>
        <v>121.29</v>
      </c>
      <c r="F12647">
        <f t="shared" si="197"/>
        <v>242.58</v>
      </c>
    </row>
    <row r="12648" spans="1:6">
      <c r="A12648" s="4">
        <v>12647</v>
      </c>
      <c r="B12648" s="5">
        <v>3</v>
      </c>
      <c r="C12648" s="6">
        <v>907</v>
      </c>
      <c r="D12648" s="6">
        <v>5217</v>
      </c>
      <c r="E12648">
        <f>VLOOKUP(Чек_позиція!C12648,Товар!A:G,7,FALSE)</f>
        <v>874.89</v>
      </c>
      <c r="F12648">
        <f t="shared" si="197"/>
        <v>2624.67</v>
      </c>
    </row>
    <row r="12649" spans="1:6">
      <c r="A12649" s="4">
        <v>12648</v>
      </c>
      <c r="B12649" s="5">
        <v>1</v>
      </c>
      <c r="C12649" s="6">
        <v>6056</v>
      </c>
      <c r="D12649" s="6">
        <v>5217</v>
      </c>
      <c r="E12649">
        <f>VLOOKUP(Чек_позиція!C12649,Товар!A:G,7,FALSE)</f>
        <v>926.3</v>
      </c>
      <c r="F12649">
        <f t="shared" si="197"/>
        <v>926.3</v>
      </c>
    </row>
    <row r="12650" spans="1:6">
      <c r="A12650" s="4">
        <v>12649</v>
      </c>
      <c r="B12650" s="5">
        <v>2</v>
      </c>
      <c r="C12650" s="6">
        <v>853</v>
      </c>
      <c r="D12650" s="6">
        <v>5218</v>
      </c>
      <c r="E12650">
        <f>VLOOKUP(Чек_позиція!C12650,Товар!A:G,7,FALSE)</f>
        <v>196.31</v>
      </c>
      <c r="F12650">
        <f t="shared" si="197"/>
        <v>392.62</v>
      </c>
    </row>
    <row r="12651" spans="1:6">
      <c r="A12651" s="4">
        <v>12650</v>
      </c>
      <c r="B12651" s="5">
        <v>4</v>
      </c>
      <c r="C12651" s="6">
        <v>5478</v>
      </c>
      <c r="D12651" s="6">
        <v>5219</v>
      </c>
      <c r="E12651">
        <f>VLOOKUP(Чек_позиція!C12651,Товар!A:G,7,FALSE)</f>
        <v>453.32</v>
      </c>
      <c r="F12651">
        <f t="shared" si="197"/>
        <v>1813.28</v>
      </c>
    </row>
    <row r="12652" spans="1:6">
      <c r="A12652" s="4">
        <v>12651</v>
      </c>
      <c r="B12652" s="5">
        <v>3</v>
      </c>
      <c r="C12652" s="6">
        <v>2504</v>
      </c>
      <c r="D12652" s="6">
        <v>5219</v>
      </c>
      <c r="E12652">
        <f>VLOOKUP(Чек_позиція!C12652,Товар!A:G,7,FALSE)</f>
        <v>142.57</v>
      </c>
      <c r="F12652">
        <f t="shared" si="197"/>
        <v>427.71</v>
      </c>
    </row>
    <row r="12653" spans="1:6">
      <c r="A12653" s="4">
        <v>12652</v>
      </c>
      <c r="B12653" s="5">
        <v>1</v>
      </c>
      <c r="C12653" s="6">
        <v>5529</v>
      </c>
      <c r="D12653" s="6">
        <v>5219</v>
      </c>
      <c r="E12653">
        <f>VLOOKUP(Чек_позиція!C12653,Товар!A:G,7,FALSE)</f>
        <v>852.17</v>
      </c>
      <c r="F12653">
        <f t="shared" si="197"/>
        <v>852.17</v>
      </c>
    </row>
    <row r="12654" spans="1:6">
      <c r="A12654" s="4">
        <v>12653</v>
      </c>
      <c r="B12654" s="5">
        <v>4</v>
      </c>
      <c r="C12654" s="6">
        <v>8101</v>
      </c>
      <c r="D12654" s="6">
        <v>5219</v>
      </c>
      <c r="E12654">
        <f>VLOOKUP(Чек_позиція!C12654,Товар!A:G,7,FALSE)</f>
        <v>323.58</v>
      </c>
      <c r="F12654">
        <f t="shared" si="197"/>
        <v>1294.32</v>
      </c>
    </row>
    <row r="12655" spans="1:6">
      <c r="A12655" s="4">
        <v>12654</v>
      </c>
      <c r="B12655" s="5">
        <v>3</v>
      </c>
      <c r="C12655" s="6">
        <v>2038</v>
      </c>
      <c r="D12655" s="6">
        <v>5219</v>
      </c>
      <c r="E12655">
        <f>VLOOKUP(Чек_позиція!C12655,Товар!A:G,7,FALSE)</f>
        <v>651.38</v>
      </c>
      <c r="F12655">
        <f t="shared" si="197"/>
        <v>1954.1399999999999</v>
      </c>
    </row>
    <row r="12656" spans="1:6">
      <c r="A12656" s="4">
        <v>12655</v>
      </c>
      <c r="B12656" s="5">
        <v>1</v>
      </c>
      <c r="C12656" s="6">
        <v>8453</v>
      </c>
      <c r="D12656" s="6">
        <v>5220</v>
      </c>
      <c r="E12656">
        <f>VLOOKUP(Чек_позиція!C12656,Товар!A:G,7,FALSE)</f>
        <v>850.69</v>
      </c>
      <c r="F12656">
        <f t="shared" si="197"/>
        <v>850.69</v>
      </c>
    </row>
    <row r="12657" spans="1:6">
      <c r="A12657" s="4">
        <v>12656</v>
      </c>
      <c r="B12657" s="5">
        <v>1</v>
      </c>
      <c r="C12657" s="6">
        <v>9597</v>
      </c>
      <c r="D12657" s="6">
        <v>5221</v>
      </c>
      <c r="E12657">
        <f>VLOOKUP(Чек_позиція!C12657,Товар!A:G,7,FALSE)</f>
        <v>729.48</v>
      </c>
      <c r="F12657">
        <f t="shared" si="197"/>
        <v>729.48</v>
      </c>
    </row>
    <row r="12658" spans="1:6">
      <c r="A12658" s="4">
        <v>12657</v>
      </c>
      <c r="B12658" s="5">
        <v>1</v>
      </c>
      <c r="C12658" s="6">
        <v>449</v>
      </c>
      <c r="D12658" s="6">
        <v>5221</v>
      </c>
      <c r="E12658">
        <f>VLOOKUP(Чек_позиція!C12658,Товар!A:G,7,FALSE)</f>
        <v>613.5</v>
      </c>
      <c r="F12658">
        <f t="shared" si="197"/>
        <v>613.5</v>
      </c>
    </row>
    <row r="12659" spans="1:6">
      <c r="A12659" s="4">
        <v>12658</v>
      </c>
      <c r="B12659" s="5">
        <v>1</v>
      </c>
      <c r="C12659" s="6">
        <v>4190</v>
      </c>
      <c r="D12659" s="6">
        <v>5221</v>
      </c>
      <c r="E12659">
        <f>VLOOKUP(Чек_позиція!C12659,Товар!A:G,7,FALSE)</f>
        <v>358.96</v>
      </c>
      <c r="F12659">
        <f t="shared" si="197"/>
        <v>358.96</v>
      </c>
    </row>
    <row r="12660" spans="1:6">
      <c r="A12660" s="4">
        <v>12659</v>
      </c>
      <c r="B12660" s="5">
        <v>3</v>
      </c>
      <c r="C12660" s="6">
        <v>5272</v>
      </c>
      <c r="D12660" s="6">
        <v>5221</v>
      </c>
      <c r="E12660">
        <f>VLOOKUP(Чек_позиція!C12660,Товар!A:G,7,FALSE)</f>
        <v>610.16999999999996</v>
      </c>
      <c r="F12660">
        <f t="shared" si="197"/>
        <v>1830.5099999999998</v>
      </c>
    </row>
    <row r="12661" spans="1:6">
      <c r="A12661" s="4">
        <v>12660</v>
      </c>
      <c r="B12661" s="5">
        <v>1</v>
      </c>
      <c r="C12661" s="6">
        <v>9820</v>
      </c>
      <c r="D12661" s="6">
        <v>5221</v>
      </c>
      <c r="E12661">
        <f>VLOOKUP(Чек_позиція!C12661,Товар!A:G,7,FALSE)</f>
        <v>761.66</v>
      </c>
      <c r="F12661">
        <f t="shared" si="197"/>
        <v>761.66</v>
      </c>
    </row>
    <row r="12662" spans="1:6">
      <c r="A12662" s="4">
        <v>12661</v>
      </c>
      <c r="B12662" s="5">
        <v>3</v>
      </c>
      <c r="C12662" s="6">
        <v>6548</v>
      </c>
      <c r="D12662" s="6">
        <v>5222</v>
      </c>
      <c r="E12662">
        <f>VLOOKUP(Чек_позиція!C12662,Товар!A:G,7,FALSE)</f>
        <v>94.96</v>
      </c>
      <c r="F12662">
        <f t="shared" si="197"/>
        <v>284.88</v>
      </c>
    </row>
    <row r="12663" spans="1:6">
      <c r="A12663" s="4">
        <v>12662</v>
      </c>
      <c r="B12663" s="5">
        <v>2</v>
      </c>
      <c r="C12663" s="6">
        <v>2462</v>
      </c>
      <c r="D12663" s="6">
        <v>5222</v>
      </c>
      <c r="E12663">
        <f>VLOOKUP(Чек_позиція!C12663,Товар!A:G,7,FALSE)</f>
        <v>838.41</v>
      </c>
      <c r="F12663">
        <f t="shared" si="197"/>
        <v>1676.82</v>
      </c>
    </row>
    <row r="12664" spans="1:6">
      <c r="A12664" s="4">
        <v>12663</v>
      </c>
      <c r="B12664" s="5">
        <v>2</v>
      </c>
      <c r="C12664" s="6">
        <v>1281</v>
      </c>
      <c r="D12664" s="6">
        <v>5222</v>
      </c>
      <c r="E12664">
        <f>VLOOKUP(Чек_позиція!C12664,Товар!A:G,7,FALSE)</f>
        <v>640.99</v>
      </c>
      <c r="F12664">
        <f t="shared" si="197"/>
        <v>1281.98</v>
      </c>
    </row>
    <row r="12665" spans="1:6">
      <c r="A12665" s="4">
        <v>12664</v>
      </c>
      <c r="B12665" s="5">
        <v>3</v>
      </c>
      <c r="C12665" s="6">
        <v>9218</v>
      </c>
      <c r="D12665" s="6">
        <v>5222</v>
      </c>
      <c r="E12665">
        <f>VLOOKUP(Чек_позиція!C12665,Товар!A:G,7,FALSE)</f>
        <v>63.02</v>
      </c>
      <c r="F12665">
        <f t="shared" si="197"/>
        <v>189.06</v>
      </c>
    </row>
    <row r="12666" spans="1:6">
      <c r="A12666" s="4">
        <v>12665</v>
      </c>
      <c r="B12666" s="5">
        <v>4</v>
      </c>
      <c r="C12666" s="6">
        <v>1651</v>
      </c>
      <c r="D12666" s="6">
        <v>5223</v>
      </c>
      <c r="E12666">
        <f>VLOOKUP(Чек_позиція!C12666,Товар!A:G,7,FALSE)</f>
        <v>945.85</v>
      </c>
      <c r="F12666">
        <f t="shared" si="197"/>
        <v>3783.4</v>
      </c>
    </row>
    <row r="12667" spans="1:6">
      <c r="A12667" s="4">
        <v>12666</v>
      </c>
      <c r="B12667" s="5">
        <v>2</v>
      </c>
      <c r="C12667" s="6">
        <v>5482</v>
      </c>
      <c r="D12667" s="6">
        <v>5223</v>
      </c>
      <c r="E12667">
        <f>VLOOKUP(Чек_позиція!C12667,Товар!A:G,7,FALSE)</f>
        <v>233.05</v>
      </c>
      <c r="F12667">
        <f t="shared" si="197"/>
        <v>466.1</v>
      </c>
    </row>
    <row r="12668" spans="1:6">
      <c r="A12668" s="4">
        <v>12667</v>
      </c>
      <c r="B12668" s="5">
        <v>4</v>
      </c>
      <c r="C12668" s="6">
        <v>4290</v>
      </c>
      <c r="D12668" s="6">
        <v>5223</v>
      </c>
      <c r="E12668">
        <f>VLOOKUP(Чек_позиція!C12668,Товар!A:G,7,FALSE)</f>
        <v>421.69</v>
      </c>
      <c r="F12668">
        <f t="shared" si="197"/>
        <v>1686.76</v>
      </c>
    </row>
    <row r="12669" spans="1:6">
      <c r="A12669" s="4">
        <v>12668</v>
      </c>
      <c r="B12669" s="5">
        <v>2</v>
      </c>
      <c r="C12669" s="6">
        <v>7498</v>
      </c>
      <c r="D12669" s="6">
        <v>5224</v>
      </c>
      <c r="E12669">
        <f>VLOOKUP(Чек_позиція!C12669,Товар!A:G,7,FALSE)</f>
        <v>687.4</v>
      </c>
      <c r="F12669">
        <f t="shared" si="197"/>
        <v>1374.8</v>
      </c>
    </row>
    <row r="12670" spans="1:6">
      <c r="A12670" s="4">
        <v>12669</v>
      </c>
      <c r="B12670" s="5">
        <v>3</v>
      </c>
      <c r="C12670" s="6">
        <v>9721</v>
      </c>
      <c r="D12670" s="6">
        <v>5224</v>
      </c>
      <c r="E12670">
        <f>VLOOKUP(Чек_позиція!C12670,Товар!A:G,7,FALSE)</f>
        <v>652.28</v>
      </c>
      <c r="F12670">
        <f t="shared" si="197"/>
        <v>1956.84</v>
      </c>
    </row>
    <row r="12671" spans="1:6">
      <c r="A12671" s="4">
        <v>12670</v>
      </c>
      <c r="B12671" s="5">
        <v>4</v>
      </c>
      <c r="C12671" s="6">
        <v>7919</v>
      </c>
      <c r="D12671" s="6">
        <v>5225</v>
      </c>
      <c r="E12671">
        <f>VLOOKUP(Чек_позиція!C12671,Товар!A:G,7,FALSE)</f>
        <v>200.97</v>
      </c>
      <c r="F12671">
        <f t="shared" si="197"/>
        <v>803.88</v>
      </c>
    </row>
    <row r="12672" spans="1:6">
      <c r="A12672" s="4">
        <v>12671</v>
      </c>
      <c r="B12672" s="5">
        <v>3</v>
      </c>
      <c r="C12672" s="6">
        <v>2960</v>
      </c>
      <c r="D12672" s="6">
        <v>5225</v>
      </c>
      <c r="E12672">
        <f>VLOOKUP(Чек_позиція!C12672,Товар!A:G,7,FALSE)</f>
        <v>395.62</v>
      </c>
      <c r="F12672">
        <f t="shared" si="197"/>
        <v>1186.8600000000001</v>
      </c>
    </row>
    <row r="12673" spans="1:6">
      <c r="A12673" s="4">
        <v>12672</v>
      </c>
      <c r="B12673" s="5">
        <v>1</v>
      </c>
      <c r="C12673" s="6">
        <v>2346</v>
      </c>
      <c r="D12673" s="6">
        <v>5226</v>
      </c>
      <c r="E12673">
        <f>VLOOKUP(Чек_позиція!C12673,Товар!A:G,7,FALSE)</f>
        <v>666.44</v>
      </c>
      <c r="F12673">
        <f t="shared" si="197"/>
        <v>666.44</v>
      </c>
    </row>
    <row r="12674" spans="1:6">
      <c r="A12674" s="4">
        <v>12673</v>
      </c>
      <c r="B12674" s="5">
        <v>4</v>
      </c>
      <c r="C12674" s="6">
        <v>8125</v>
      </c>
      <c r="D12674" s="6">
        <v>5226</v>
      </c>
      <c r="E12674">
        <f>VLOOKUP(Чек_позиція!C12674,Товар!A:G,7,FALSE)</f>
        <v>554.36</v>
      </c>
      <c r="F12674">
        <f t="shared" si="197"/>
        <v>2217.44</v>
      </c>
    </row>
    <row r="12675" spans="1:6">
      <c r="A12675" s="4">
        <v>12674</v>
      </c>
      <c r="B12675" s="5">
        <v>1</v>
      </c>
      <c r="C12675" s="6">
        <v>3577</v>
      </c>
      <c r="D12675" s="6">
        <v>5226</v>
      </c>
      <c r="E12675">
        <f>VLOOKUP(Чек_позиція!C12675,Товар!A:G,7,FALSE)</f>
        <v>363.11</v>
      </c>
      <c r="F12675">
        <f t="shared" ref="F12675:F12738" si="198">B12675*E12675</f>
        <v>363.11</v>
      </c>
    </row>
    <row r="12676" spans="1:6">
      <c r="A12676" s="4">
        <v>12675</v>
      </c>
      <c r="B12676" s="5">
        <v>4</v>
      </c>
      <c r="C12676" s="6">
        <v>7651</v>
      </c>
      <c r="D12676" s="6">
        <v>5227</v>
      </c>
      <c r="E12676">
        <f>VLOOKUP(Чек_позиція!C12676,Товар!A:G,7,FALSE)</f>
        <v>857.21</v>
      </c>
      <c r="F12676">
        <f t="shared" si="198"/>
        <v>3428.84</v>
      </c>
    </row>
    <row r="12677" spans="1:6">
      <c r="A12677" s="4">
        <v>12676</v>
      </c>
      <c r="B12677" s="5">
        <v>1</v>
      </c>
      <c r="C12677" s="6">
        <v>5080</v>
      </c>
      <c r="D12677" s="6">
        <v>5227</v>
      </c>
      <c r="E12677">
        <f>VLOOKUP(Чек_позиція!C12677,Товар!A:G,7,FALSE)</f>
        <v>809.23</v>
      </c>
      <c r="F12677">
        <f t="shared" si="198"/>
        <v>809.23</v>
      </c>
    </row>
    <row r="12678" spans="1:6">
      <c r="A12678" s="4">
        <v>12677</v>
      </c>
      <c r="B12678" s="5">
        <v>1</v>
      </c>
      <c r="C12678" s="6">
        <v>8258</v>
      </c>
      <c r="D12678" s="6">
        <v>5227</v>
      </c>
      <c r="E12678">
        <f>VLOOKUP(Чек_позиція!C12678,Товар!A:G,7,FALSE)</f>
        <v>81.53</v>
      </c>
      <c r="F12678">
        <f t="shared" si="198"/>
        <v>81.53</v>
      </c>
    </row>
    <row r="12679" spans="1:6">
      <c r="A12679" s="4">
        <v>12678</v>
      </c>
      <c r="B12679" s="5">
        <v>3</v>
      </c>
      <c r="C12679" s="6">
        <v>3810</v>
      </c>
      <c r="D12679" s="6">
        <v>5228</v>
      </c>
      <c r="E12679">
        <f>VLOOKUP(Чек_позиція!C12679,Товар!A:G,7,FALSE)</f>
        <v>142.66999999999999</v>
      </c>
      <c r="F12679">
        <f t="shared" si="198"/>
        <v>428.01</v>
      </c>
    </row>
    <row r="12680" spans="1:6">
      <c r="A12680" s="4">
        <v>12679</v>
      </c>
      <c r="B12680" s="5">
        <v>2</v>
      </c>
      <c r="C12680" s="6">
        <v>6200</v>
      </c>
      <c r="D12680" s="6">
        <v>5228</v>
      </c>
      <c r="E12680">
        <f>VLOOKUP(Чек_позиція!C12680,Товар!A:G,7,FALSE)</f>
        <v>79.23</v>
      </c>
      <c r="F12680">
        <f t="shared" si="198"/>
        <v>158.46</v>
      </c>
    </row>
    <row r="12681" spans="1:6">
      <c r="A12681" s="4">
        <v>12680</v>
      </c>
      <c r="B12681" s="5">
        <v>3</v>
      </c>
      <c r="C12681" s="6">
        <v>4749</v>
      </c>
      <c r="D12681" s="6">
        <v>5228</v>
      </c>
      <c r="E12681">
        <f>VLOOKUP(Чек_позиція!C12681,Товар!A:G,7,FALSE)</f>
        <v>908.24</v>
      </c>
      <c r="F12681">
        <f t="shared" si="198"/>
        <v>2724.7200000000003</v>
      </c>
    </row>
    <row r="12682" spans="1:6">
      <c r="A12682" s="4">
        <v>12681</v>
      </c>
      <c r="B12682" s="5">
        <v>1</v>
      </c>
      <c r="C12682" s="6">
        <v>5761</v>
      </c>
      <c r="D12682" s="6">
        <v>5229</v>
      </c>
      <c r="E12682">
        <f>VLOOKUP(Чек_позиція!C12682,Товар!A:G,7,FALSE)</f>
        <v>728.52</v>
      </c>
      <c r="F12682">
        <f t="shared" si="198"/>
        <v>728.52</v>
      </c>
    </row>
    <row r="12683" spans="1:6">
      <c r="A12683" s="4">
        <v>12682</v>
      </c>
      <c r="B12683" s="5">
        <v>1</v>
      </c>
      <c r="C12683" s="6">
        <v>3298</v>
      </c>
      <c r="D12683" s="6">
        <v>5229</v>
      </c>
      <c r="E12683">
        <f>VLOOKUP(Чек_позиція!C12683,Товар!A:G,7,FALSE)</f>
        <v>51.31</v>
      </c>
      <c r="F12683">
        <f t="shared" si="198"/>
        <v>51.31</v>
      </c>
    </row>
    <row r="12684" spans="1:6">
      <c r="A12684" s="4">
        <v>12683</v>
      </c>
      <c r="B12684" s="5">
        <v>4</v>
      </c>
      <c r="C12684" s="6">
        <v>537</v>
      </c>
      <c r="D12684" s="6">
        <v>5229</v>
      </c>
      <c r="E12684">
        <f>VLOOKUP(Чек_позиція!C12684,Товар!A:G,7,FALSE)</f>
        <v>359.49</v>
      </c>
      <c r="F12684">
        <f t="shared" si="198"/>
        <v>1437.96</v>
      </c>
    </row>
    <row r="12685" spans="1:6">
      <c r="A12685" s="4">
        <v>12684</v>
      </c>
      <c r="B12685" s="5">
        <v>1</v>
      </c>
      <c r="C12685" s="6">
        <v>4288</v>
      </c>
      <c r="D12685" s="6">
        <v>5230</v>
      </c>
      <c r="E12685">
        <f>VLOOKUP(Чек_позиція!C12685,Товар!A:G,7,FALSE)</f>
        <v>207.2</v>
      </c>
      <c r="F12685">
        <f t="shared" si="198"/>
        <v>207.2</v>
      </c>
    </row>
    <row r="12686" spans="1:6">
      <c r="A12686" s="4">
        <v>12685</v>
      </c>
      <c r="B12686" s="5">
        <v>4</v>
      </c>
      <c r="C12686" s="6">
        <v>6929</v>
      </c>
      <c r="D12686" s="6">
        <v>5231</v>
      </c>
      <c r="E12686">
        <f>VLOOKUP(Чек_позиція!C12686,Товар!A:G,7,FALSE)</f>
        <v>933.69</v>
      </c>
      <c r="F12686">
        <f t="shared" si="198"/>
        <v>3734.76</v>
      </c>
    </row>
    <row r="12687" spans="1:6">
      <c r="A12687" s="4">
        <v>12686</v>
      </c>
      <c r="B12687" s="5">
        <v>1</v>
      </c>
      <c r="C12687" s="6">
        <v>1062</v>
      </c>
      <c r="D12687" s="6">
        <v>5231</v>
      </c>
      <c r="E12687">
        <f>VLOOKUP(Чек_позиція!C12687,Товар!A:G,7,FALSE)</f>
        <v>256.91000000000003</v>
      </c>
      <c r="F12687">
        <f t="shared" si="198"/>
        <v>256.91000000000003</v>
      </c>
    </row>
    <row r="12688" spans="1:6">
      <c r="A12688" s="4">
        <v>12687</v>
      </c>
      <c r="B12688" s="5">
        <v>2</v>
      </c>
      <c r="C12688" s="6">
        <v>53</v>
      </c>
      <c r="D12688" s="6">
        <v>5231</v>
      </c>
      <c r="E12688">
        <f>VLOOKUP(Чек_позиція!C12688,Товар!A:G,7,FALSE)</f>
        <v>527.80999999999995</v>
      </c>
      <c r="F12688">
        <f t="shared" si="198"/>
        <v>1055.6199999999999</v>
      </c>
    </row>
    <row r="12689" spans="1:6">
      <c r="A12689" s="4">
        <v>12688</v>
      </c>
      <c r="B12689" s="5">
        <v>2</v>
      </c>
      <c r="C12689" s="6">
        <v>8526</v>
      </c>
      <c r="D12689" s="6">
        <v>5232</v>
      </c>
      <c r="E12689">
        <f>VLOOKUP(Чек_позиція!C12689,Товар!A:G,7,FALSE)</f>
        <v>832.58</v>
      </c>
      <c r="F12689">
        <f t="shared" si="198"/>
        <v>1665.16</v>
      </c>
    </row>
    <row r="12690" spans="1:6">
      <c r="A12690" s="4">
        <v>12689</v>
      </c>
      <c r="B12690" s="5">
        <v>2</v>
      </c>
      <c r="C12690" s="6">
        <v>7709</v>
      </c>
      <c r="D12690" s="6">
        <v>5233</v>
      </c>
      <c r="E12690">
        <f>VLOOKUP(Чек_позиція!C12690,Товар!A:G,7,FALSE)</f>
        <v>657.79</v>
      </c>
      <c r="F12690">
        <f t="shared" si="198"/>
        <v>1315.58</v>
      </c>
    </row>
    <row r="12691" spans="1:6">
      <c r="A12691" s="4">
        <v>12690</v>
      </c>
      <c r="B12691" s="5">
        <v>2</v>
      </c>
      <c r="C12691" s="6">
        <v>2184</v>
      </c>
      <c r="D12691" s="6">
        <v>5233</v>
      </c>
      <c r="E12691">
        <f>VLOOKUP(Чек_позиція!C12691,Товар!A:G,7,FALSE)</f>
        <v>436.42</v>
      </c>
      <c r="F12691">
        <f t="shared" si="198"/>
        <v>872.84</v>
      </c>
    </row>
    <row r="12692" spans="1:6">
      <c r="A12692" s="4">
        <v>12691</v>
      </c>
      <c r="B12692" s="5">
        <v>1</v>
      </c>
      <c r="C12692" s="6">
        <v>5615</v>
      </c>
      <c r="D12692" s="6">
        <v>5233</v>
      </c>
      <c r="E12692">
        <f>VLOOKUP(Чек_позиція!C12692,Товар!A:G,7,FALSE)</f>
        <v>866.06</v>
      </c>
      <c r="F12692">
        <f t="shared" si="198"/>
        <v>866.06</v>
      </c>
    </row>
    <row r="12693" spans="1:6">
      <c r="A12693" s="4">
        <v>12692</v>
      </c>
      <c r="B12693" s="5">
        <v>1</v>
      </c>
      <c r="C12693" s="6">
        <v>7047</v>
      </c>
      <c r="D12693" s="6">
        <v>5233</v>
      </c>
      <c r="E12693">
        <f>VLOOKUP(Чек_позиція!C12693,Товар!A:G,7,FALSE)</f>
        <v>567.45000000000005</v>
      </c>
      <c r="F12693">
        <f t="shared" si="198"/>
        <v>567.45000000000005</v>
      </c>
    </row>
    <row r="12694" spans="1:6">
      <c r="A12694" s="4">
        <v>12693</v>
      </c>
      <c r="B12694" s="5">
        <v>3</v>
      </c>
      <c r="C12694" s="6">
        <v>5280</v>
      </c>
      <c r="D12694" s="6">
        <v>5233</v>
      </c>
      <c r="E12694">
        <f>VLOOKUP(Чек_позиція!C12694,Товар!A:G,7,FALSE)</f>
        <v>680.96</v>
      </c>
      <c r="F12694">
        <f t="shared" si="198"/>
        <v>2042.88</v>
      </c>
    </row>
    <row r="12695" spans="1:6">
      <c r="A12695" s="4">
        <v>12694</v>
      </c>
      <c r="B12695" s="5">
        <v>3</v>
      </c>
      <c r="C12695" s="6">
        <v>6449</v>
      </c>
      <c r="D12695" s="6">
        <v>5234</v>
      </c>
      <c r="E12695">
        <f>VLOOKUP(Чек_позиція!C12695,Товар!A:G,7,FALSE)</f>
        <v>414.12</v>
      </c>
      <c r="F12695">
        <f t="shared" si="198"/>
        <v>1242.3600000000001</v>
      </c>
    </row>
    <row r="12696" spans="1:6">
      <c r="A12696" s="4">
        <v>12695</v>
      </c>
      <c r="B12696" s="5">
        <v>2</v>
      </c>
      <c r="C12696" s="6">
        <v>6271</v>
      </c>
      <c r="D12696" s="6">
        <v>5234</v>
      </c>
      <c r="E12696">
        <f>VLOOKUP(Чек_позиція!C12696,Товар!A:G,7,FALSE)</f>
        <v>84.39</v>
      </c>
      <c r="F12696">
        <f t="shared" si="198"/>
        <v>168.78</v>
      </c>
    </row>
    <row r="12697" spans="1:6">
      <c r="A12697" s="4">
        <v>12696</v>
      </c>
      <c r="B12697" s="5">
        <v>3</v>
      </c>
      <c r="C12697" s="6">
        <v>2263</v>
      </c>
      <c r="D12697" s="6">
        <v>5234</v>
      </c>
      <c r="E12697">
        <f>VLOOKUP(Чек_позиція!C12697,Товар!A:G,7,FALSE)</f>
        <v>361.39</v>
      </c>
      <c r="F12697">
        <f t="shared" si="198"/>
        <v>1084.17</v>
      </c>
    </row>
    <row r="12698" spans="1:6">
      <c r="A12698" s="4">
        <v>12697</v>
      </c>
      <c r="B12698" s="5">
        <v>4</v>
      </c>
      <c r="C12698" s="6">
        <v>3130</v>
      </c>
      <c r="D12698" s="6">
        <v>5234</v>
      </c>
      <c r="E12698">
        <f>VLOOKUP(Чек_позиція!C12698,Товар!A:G,7,FALSE)</f>
        <v>582.78</v>
      </c>
      <c r="F12698">
        <f t="shared" si="198"/>
        <v>2331.12</v>
      </c>
    </row>
    <row r="12699" spans="1:6">
      <c r="A12699" s="4">
        <v>12698</v>
      </c>
      <c r="B12699" s="5">
        <v>3</v>
      </c>
      <c r="C12699" s="6">
        <v>320</v>
      </c>
      <c r="D12699" s="6">
        <v>5234</v>
      </c>
      <c r="E12699">
        <f>VLOOKUP(Чек_позиція!C12699,Товар!A:G,7,FALSE)</f>
        <v>450.67</v>
      </c>
      <c r="F12699">
        <f t="shared" si="198"/>
        <v>1352.01</v>
      </c>
    </row>
    <row r="12700" spans="1:6">
      <c r="A12700" s="4">
        <v>12699</v>
      </c>
      <c r="B12700" s="5">
        <v>1</v>
      </c>
      <c r="C12700" s="6">
        <v>7460</v>
      </c>
      <c r="D12700" s="6">
        <v>5235</v>
      </c>
      <c r="E12700">
        <f>VLOOKUP(Чек_позиція!C12700,Товар!A:G,7,FALSE)</f>
        <v>302.73</v>
      </c>
      <c r="F12700">
        <f t="shared" si="198"/>
        <v>302.73</v>
      </c>
    </row>
    <row r="12701" spans="1:6">
      <c r="A12701" s="4">
        <v>12700</v>
      </c>
      <c r="B12701" s="5">
        <v>3</v>
      </c>
      <c r="C12701" s="6">
        <v>5077</v>
      </c>
      <c r="D12701" s="6">
        <v>5235</v>
      </c>
      <c r="E12701">
        <f>VLOOKUP(Чек_позиція!C12701,Товар!A:G,7,FALSE)</f>
        <v>261.75</v>
      </c>
      <c r="F12701">
        <f t="shared" si="198"/>
        <v>785.25</v>
      </c>
    </row>
    <row r="12702" spans="1:6">
      <c r="A12702" s="4">
        <v>12701</v>
      </c>
      <c r="B12702" s="5">
        <v>3</v>
      </c>
      <c r="C12702" s="6">
        <v>7114</v>
      </c>
      <c r="D12702" s="6">
        <v>5236</v>
      </c>
      <c r="E12702">
        <f>VLOOKUP(Чек_позиція!C12702,Товар!A:G,7,FALSE)</f>
        <v>200.56</v>
      </c>
      <c r="F12702">
        <f t="shared" si="198"/>
        <v>601.68000000000006</v>
      </c>
    </row>
    <row r="12703" spans="1:6">
      <c r="A12703" s="4">
        <v>12702</v>
      </c>
      <c r="B12703" s="5">
        <v>3</v>
      </c>
      <c r="C12703" s="6">
        <v>4583</v>
      </c>
      <c r="D12703" s="6">
        <v>5236</v>
      </c>
      <c r="E12703">
        <f>VLOOKUP(Чек_позиція!C12703,Товар!A:G,7,FALSE)</f>
        <v>107.02</v>
      </c>
      <c r="F12703">
        <f t="shared" si="198"/>
        <v>321.06</v>
      </c>
    </row>
    <row r="12704" spans="1:6">
      <c r="A12704" s="4">
        <v>12703</v>
      </c>
      <c r="B12704" s="5">
        <v>4</v>
      </c>
      <c r="C12704" s="6">
        <v>4186</v>
      </c>
      <c r="D12704" s="6">
        <v>5236</v>
      </c>
      <c r="E12704">
        <f>VLOOKUP(Чек_позиція!C12704,Товар!A:G,7,FALSE)</f>
        <v>479.78</v>
      </c>
      <c r="F12704">
        <f t="shared" si="198"/>
        <v>1919.12</v>
      </c>
    </row>
    <row r="12705" spans="1:6">
      <c r="A12705" s="4">
        <v>12704</v>
      </c>
      <c r="B12705" s="5">
        <v>1</v>
      </c>
      <c r="C12705" s="6">
        <v>3938</v>
      </c>
      <c r="D12705" s="6">
        <v>5236</v>
      </c>
      <c r="E12705">
        <f>VLOOKUP(Чек_позиція!C12705,Товар!A:G,7,FALSE)</f>
        <v>571.94000000000005</v>
      </c>
      <c r="F12705">
        <f t="shared" si="198"/>
        <v>571.94000000000005</v>
      </c>
    </row>
    <row r="12706" spans="1:6">
      <c r="A12706" s="4">
        <v>12705</v>
      </c>
      <c r="B12706" s="5">
        <v>2</v>
      </c>
      <c r="C12706" s="6">
        <v>848</v>
      </c>
      <c r="D12706" s="6">
        <v>5237</v>
      </c>
      <c r="E12706">
        <f>VLOOKUP(Чек_позиція!C12706,Товар!A:G,7,FALSE)</f>
        <v>761.68</v>
      </c>
      <c r="F12706">
        <f t="shared" si="198"/>
        <v>1523.36</v>
      </c>
    </row>
    <row r="12707" spans="1:6">
      <c r="A12707" s="4">
        <v>12706</v>
      </c>
      <c r="B12707" s="5">
        <v>3</v>
      </c>
      <c r="C12707" s="6">
        <v>6686</v>
      </c>
      <c r="D12707" s="6">
        <v>5237</v>
      </c>
      <c r="E12707">
        <f>VLOOKUP(Чек_позиція!C12707,Товар!A:G,7,FALSE)</f>
        <v>336.38</v>
      </c>
      <c r="F12707">
        <f t="shared" si="198"/>
        <v>1009.14</v>
      </c>
    </row>
    <row r="12708" spans="1:6">
      <c r="A12708" s="4">
        <v>12707</v>
      </c>
      <c r="B12708" s="5">
        <v>3</v>
      </c>
      <c r="C12708" s="6">
        <v>7093</v>
      </c>
      <c r="D12708" s="6">
        <v>5237</v>
      </c>
      <c r="E12708">
        <f>VLOOKUP(Чек_позиція!C12708,Товар!A:G,7,FALSE)</f>
        <v>76.739999999999995</v>
      </c>
      <c r="F12708">
        <f t="shared" si="198"/>
        <v>230.21999999999997</v>
      </c>
    </row>
    <row r="12709" spans="1:6">
      <c r="A12709" s="4">
        <v>12708</v>
      </c>
      <c r="B12709" s="5">
        <v>2</v>
      </c>
      <c r="C12709" s="6">
        <v>1395</v>
      </c>
      <c r="D12709" s="6">
        <v>5238</v>
      </c>
      <c r="E12709">
        <f>VLOOKUP(Чек_позиція!C12709,Товар!A:G,7,FALSE)</f>
        <v>807.16</v>
      </c>
      <c r="F12709">
        <f t="shared" si="198"/>
        <v>1614.32</v>
      </c>
    </row>
    <row r="12710" spans="1:6">
      <c r="A12710" s="4">
        <v>12709</v>
      </c>
      <c r="B12710" s="5">
        <v>2</v>
      </c>
      <c r="C12710" s="6">
        <v>1688</v>
      </c>
      <c r="D12710" s="6">
        <v>5238</v>
      </c>
      <c r="E12710">
        <f>VLOOKUP(Чек_позиція!C12710,Товар!A:G,7,FALSE)</f>
        <v>382.43</v>
      </c>
      <c r="F12710">
        <f t="shared" si="198"/>
        <v>764.86</v>
      </c>
    </row>
    <row r="12711" spans="1:6">
      <c r="A12711" s="4">
        <v>12710</v>
      </c>
      <c r="B12711" s="5">
        <v>1</v>
      </c>
      <c r="C12711" s="6">
        <v>2522</v>
      </c>
      <c r="D12711" s="6">
        <v>5238</v>
      </c>
      <c r="E12711">
        <f>VLOOKUP(Чек_позиція!C12711,Товар!A:G,7,FALSE)</f>
        <v>370.5</v>
      </c>
      <c r="F12711">
        <f t="shared" si="198"/>
        <v>370.5</v>
      </c>
    </row>
    <row r="12712" spans="1:6">
      <c r="A12712" s="4">
        <v>12711</v>
      </c>
      <c r="B12712" s="5">
        <v>1</v>
      </c>
      <c r="C12712" s="6">
        <v>586</v>
      </c>
      <c r="D12712" s="6">
        <v>5239</v>
      </c>
      <c r="E12712">
        <f>VLOOKUP(Чек_позиція!C12712,Товар!A:G,7,FALSE)</f>
        <v>547.79999999999995</v>
      </c>
      <c r="F12712">
        <f t="shared" si="198"/>
        <v>547.79999999999995</v>
      </c>
    </row>
    <row r="12713" spans="1:6">
      <c r="A12713" s="4">
        <v>12712</v>
      </c>
      <c r="B12713" s="5">
        <v>3</v>
      </c>
      <c r="C12713" s="6">
        <v>284</v>
      </c>
      <c r="D12713" s="6">
        <v>5239</v>
      </c>
      <c r="E12713">
        <f>VLOOKUP(Чек_позиція!C12713,Товар!A:G,7,FALSE)</f>
        <v>926.84</v>
      </c>
      <c r="F12713">
        <f t="shared" si="198"/>
        <v>2780.52</v>
      </c>
    </row>
    <row r="12714" spans="1:6">
      <c r="A12714" s="4">
        <v>12713</v>
      </c>
      <c r="B12714" s="5">
        <v>3</v>
      </c>
      <c r="C12714" s="6">
        <v>7410</v>
      </c>
      <c r="D12714" s="6">
        <v>5239</v>
      </c>
      <c r="E12714">
        <f>VLOOKUP(Чек_позиція!C12714,Товар!A:G,7,FALSE)</f>
        <v>63.91</v>
      </c>
      <c r="F12714">
        <f t="shared" si="198"/>
        <v>191.73</v>
      </c>
    </row>
    <row r="12715" spans="1:6">
      <c r="A12715" s="4">
        <v>12714</v>
      </c>
      <c r="B12715" s="5">
        <v>3</v>
      </c>
      <c r="C12715" s="6">
        <v>552</v>
      </c>
      <c r="D12715" s="6">
        <v>5239</v>
      </c>
      <c r="E12715">
        <f>VLOOKUP(Чек_позиція!C12715,Товар!A:G,7,FALSE)</f>
        <v>772.28</v>
      </c>
      <c r="F12715">
        <f t="shared" si="198"/>
        <v>2316.84</v>
      </c>
    </row>
    <row r="12716" spans="1:6">
      <c r="A12716" s="4">
        <v>12715</v>
      </c>
      <c r="B12716" s="5">
        <v>1</v>
      </c>
      <c r="C12716" s="6">
        <v>979</v>
      </c>
      <c r="D12716" s="6">
        <v>5239</v>
      </c>
      <c r="E12716">
        <f>VLOOKUP(Чек_позиція!C12716,Товар!A:G,7,FALSE)</f>
        <v>221.53</v>
      </c>
      <c r="F12716">
        <f t="shared" si="198"/>
        <v>221.53</v>
      </c>
    </row>
    <row r="12717" spans="1:6">
      <c r="A12717" s="4">
        <v>12716</v>
      </c>
      <c r="B12717" s="5">
        <v>3</v>
      </c>
      <c r="C12717" s="6">
        <v>1095</v>
      </c>
      <c r="D12717" s="6">
        <v>5240</v>
      </c>
      <c r="E12717">
        <f>VLOOKUP(Чек_позиція!C12717,Товар!A:G,7,FALSE)</f>
        <v>318.45999999999998</v>
      </c>
      <c r="F12717">
        <f t="shared" si="198"/>
        <v>955.37999999999988</v>
      </c>
    </row>
    <row r="12718" spans="1:6">
      <c r="A12718" s="4">
        <v>12717</v>
      </c>
      <c r="B12718" s="5">
        <v>3</v>
      </c>
      <c r="C12718" s="6">
        <v>570</v>
      </c>
      <c r="D12718" s="6">
        <v>5241</v>
      </c>
      <c r="E12718">
        <f>VLOOKUP(Чек_позиція!C12718,Товар!A:G,7,FALSE)</f>
        <v>921.64</v>
      </c>
      <c r="F12718">
        <f t="shared" si="198"/>
        <v>2764.92</v>
      </c>
    </row>
    <row r="12719" spans="1:6">
      <c r="A12719" s="4">
        <v>12718</v>
      </c>
      <c r="B12719" s="5">
        <v>3</v>
      </c>
      <c r="C12719" s="6">
        <v>2041</v>
      </c>
      <c r="D12719" s="6">
        <v>5241</v>
      </c>
      <c r="E12719">
        <f>VLOOKUP(Чек_позиція!C12719,Товар!A:G,7,FALSE)</f>
        <v>89.47</v>
      </c>
      <c r="F12719">
        <f t="shared" si="198"/>
        <v>268.40999999999997</v>
      </c>
    </row>
    <row r="12720" spans="1:6">
      <c r="A12720" s="4">
        <v>12719</v>
      </c>
      <c r="B12720" s="5">
        <v>3</v>
      </c>
      <c r="C12720" s="6">
        <v>8377</v>
      </c>
      <c r="D12720" s="6">
        <v>5241</v>
      </c>
      <c r="E12720">
        <f>VLOOKUP(Чек_позиція!C12720,Товар!A:G,7,FALSE)</f>
        <v>665.47</v>
      </c>
      <c r="F12720">
        <f t="shared" si="198"/>
        <v>1996.41</v>
      </c>
    </row>
    <row r="12721" spans="1:6">
      <c r="A12721" s="4">
        <v>12720</v>
      </c>
      <c r="B12721" s="5">
        <v>2</v>
      </c>
      <c r="C12721" s="6">
        <v>1729</v>
      </c>
      <c r="D12721" s="6">
        <v>5241</v>
      </c>
      <c r="E12721">
        <f>VLOOKUP(Чек_позиція!C12721,Товар!A:G,7,FALSE)</f>
        <v>244.84</v>
      </c>
      <c r="F12721">
        <f t="shared" si="198"/>
        <v>489.68</v>
      </c>
    </row>
    <row r="12722" spans="1:6">
      <c r="A12722" s="4">
        <v>12721</v>
      </c>
      <c r="B12722" s="5">
        <v>1</v>
      </c>
      <c r="C12722" s="6">
        <v>1834</v>
      </c>
      <c r="D12722" s="6">
        <v>5241</v>
      </c>
      <c r="E12722">
        <f>VLOOKUP(Чек_позиція!C12722,Товар!A:G,7,FALSE)</f>
        <v>536.75</v>
      </c>
      <c r="F12722">
        <f t="shared" si="198"/>
        <v>536.75</v>
      </c>
    </row>
    <row r="12723" spans="1:6">
      <c r="A12723" s="4">
        <v>12722</v>
      </c>
      <c r="B12723" s="5">
        <v>3</v>
      </c>
      <c r="C12723" s="6">
        <v>676</v>
      </c>
      <c r="D12723" s="6">
        <v>5242</v>
      </c>
      <c r="E12723">
        <f>VLOOKUP(Чек_позиція!C12723,Товар!A:G,7,FALSE)</f>
        <v>820.62</v>
      </c>
      <c r="F12723">
        <f t="shared" si="198"/>
        <v>2461.86</v>
      </c>
    </row>
    <row r="12724" spans="1:6">
      <c r="A12724" s="4">
        <v>12723</v>
      </c>
      <c r="B12724" s="5">
        <v>4</v>
      </c>
      <c r="C12724" s="6">
        <v>1372</v>
      </c>
      <c r="D12724" s="6">
        <v>5242</v>
      </c>
      <c r="E12724">
        <f>VLOOKUP(Чек_позиція!C12724,Товар!A:G,7,FALSE)</f>
        <v>220.73</v>
      </c>
      <c r="F12724">
        <f t="shared" si="198"/>
        <v>882.92</v>
      </c>
    </row>
    <row r="12725" spans="1:6">
      <c r="A12725" s="4">
        <v>12724</v>
      </c>
      <c r="B12725" s="5">
        <v>3</v>
      </c>
      <c r="C12725" s="6">
        <v>1158</v>
      </c>
      <c r="D12725" s="6">
        <v>5243</v>
      </c>
      <c r="E12725">
        <f>VLOOKUP(Чек_позиція!C12725,Товар!A:G,7,FALSE)</f>
        <v>299.67</v>
      </c>
      <c r="F12725">
        <f t="shared" si="198"/>
        <v>899.01</v>
      </c>
    </row>
    <row r="12726" spans="1:6">
      <c r="A12726" s="4">
        <v>12725</v>
      </c>
      <c r="B12726" s="5">
        <v>1</v>
      </c>
      <c r="C12726" s="6">
        <v>6866</v>
      </c>
      <c r="D12726" s="6">
        <v>5243</v>
      </c>
      <c r="E12726">
        <f>VLOOKUP(Чек_позиція!C12726,Товар!A:G,7,FALSE)</f>
        <v>440.86</v>
      </c>
      <c r="F12726">
        <f t="shared" si="198"/>
        <v>440.86</v>
      </c>
    </row>
    <row r="12727" spans="1:6">
      <c r="A12727" s="4">
        <v>12726</v>
      </c>
      <c r="B12727" s="5">
        <v>4</v>
      </c>
      <c r="C12727" s="6">
        <v>1039</v>
      </c>
      <c r="D12727" s="6">
        <v>5243</v>
      </c>
      <c r="E12727">
        <f>VLOOKUP(Чек_позиція!C12727,Товар!A:G,7,FALSE)</f>
        <v>634.28</v>
      </c>
      <c r="F12727">
        <f t="shared" si="198"/>
        <v>2537.12</v>
      </c>
    </row>
    <row r="12728" spans="1:6">
      <c r="A12728" s="4">
        <v>12727</v>
      </c>
      <c r="B12728" s="5">
        <v>3</v>
      </c>
      <c r="C12728" s="6">
        <v>5272</v>
      </c>
      <c r="D12728" s="6">
        <v>5244</v>
      </c>
      <c r="E12728">
        <f>VLOOKUP(Чек_позиція!C12728,Товар!A:G,7,FALSE)</f>
        <v>610.16999999999996</v>
      </c>
      <c r="F12728">
        <f t="shared" si="198"/>
        <v>1830.5099999999998</v>
      </c>
    </row>
    <row r="12729" spans="1:6">
      <c r="A12729" s="4">
        <v>12728</v>
      </c>
      <c r="B12729" s="5">
        <v>2</v>
      </c>
      <c r="C12729" s="6">
        <v>4986</v>
      </c>
      <c r="D12729" s="6">
        <v>5244</v>
      </c>
      <c r="E12729">
        <f>VLOOKUP(Чек_позиція!C12729,Товар!A:G,7,FALSE)</f>
        <v>205.35</v>
      </c>
      <c r="F12729">
        <f t="shared" si="198"/>
        <v>410.7</v>
      </c>
    </row>
    <row r="12730" spans="1:6">
      <c r="A12730" s="4">
        <v>12729</v>
      </c>
      <c r="B12730" s="5">
        <v>1</v>
      </c>
      <c r="C12730" s="6">
        <v>8769</v>
      </c>
      <c r="D12730" s="6">
        <v>5244</v>
      </c>
      <c r="E12730">
        <f>VLOOKUP(Чек_позиція!C12730,Товар!A:G,7,FALSE)</f>
        <v>642.42999999999995</v>
      </c>
      <c r="F12730">
        <f t="shared" si="198"/>
        <v>642.42999999999995</v>
      </c>
    </row>
    <row r="12731" spans="1:6">
      <c r="A12731" s="4">
        <v>12730</v>
      </c>
      <c r="B12731" s="5">
        <v>3</v>
      </c>
      <c r="C12731" s="6">
        <v>4750</v>
      </c>
      <c r="D12731" s="6">
        <v>5244</v>
      </c>
      <c r="E12731">
        <f>VLOOKUP(Чек_позиція!C12731,Товар!A:G,7,FALSE)</f>
        <v>403.03</v>
      </c>
      <c r="F12731">
        <f t="shared" si="198"/>
        <v>1209.0899999999999</v>
      </c>
    </row>
    <row r="12732" spans="1:6">
      <c r="A12732" s="4">
        <v>12731</v>
      </c>
      <c r="B12732" s="5">
        <v>4</v>
      </c>
      <c r="C12732" s="6">
        <v>173</v>
      </c>
      <c r="D12732" s="6">
        <v>5244</v>
      </c>
      <c r="E12732">
        <f>VLOOKUP(Чек_позиція!C12732,Товар!A:G,7,FALSE)</f>
        <v>379.61</v>
      </c>
      <c r="F12732">
        <f t="shared" si="198"/>
        <v>1518.44</v>
      </c>
    </row>
    <row r="12733" spans="1:6">
      <c r="A12733" s="4">
        <v>12732</v>
      </c>
      <c r="B12733" s="5">
        <v>2</v>
      </c>
      <c r="C12733" s="6">
        <v>8113</v>
      </c>
      <c r="D12733" s="6">
        <v>5245</v>
      </c>
      <c r="E12733">
        <f>VLOOKUP(Чек_позиція!C12733,Товар!A:G,7,FALSE)</f>
        <v>276.93</v>
      </c>
      <c r="F12733">
        <f t="shared" si="198"/>
        <v>553.86</v>
      </c>
    </row>
    <row r="12734" spans="1:6">
      <c r="A12734" s="4">
        <v>12733</v>
      </c>
      <c r="B12734" s="5">
        <v>2</v>
      </c>
      <c r="C12734" s="6">
        <v>9260</v>
      </c>
      <c r="D12734" s="6">
        <v>5245</v>
      </c>
      <c r="E12734">
        <f>VLOOKUP(Чек_позиція!C12734,Товар!A:G,7,FALSE)</f>
        <v>182</v>
      </c>
      <c r="F12734">
        <f t="shared" si="198"/>
        <v>364</v>
      </c>
    </row>
    <row r="12735" spans="1:6">
      <c r="A12735" s="4">
        <v>12734</v>
      </c>
      <c r="B12735" s="5">
        <v>3</v>
      </c>
      <c r="C12735" s="6">
        <v>9584</v>
      </c>
      <c r="D12735" s="6">
        <v>5245</v>
      </c>
      <c r="E12735">
        <f>VLOOKUP(Чек_позиція!C12735,Товар!A:G,7,FALSE)</f>
        <v>722</v>
      </c>
      <c r="F12735">
        <f t="shared" si="198"/>
        <v>2166</v>
      </c>
    </row>
    <row r="12736" spans="1:6">
      <c r="A12736" s="4">
        <v>12735</v>
      </c>
      <c r="B12736" s="5">
        <v>2</v>
      </c>
      <c r="C12736" s="6">
        <v>2049</v>
      </c>
      <c r="D12736" s="6">
        <v>5245</v>
      </c>
      <c r="E12736">
        <f>VLOOKUP(Чек_позиція!C12736,Товар!A:G,7,FALSE)</f>
        <v>886.41</v>
      </c>
      <c r="F12736">
        <f t="shared" si="198"/>
        <v>1772.82</v>
      </c>
    </row>
    <row r="12737" spans="1:6">
      <c r="A12737" s="4">
        <v>12736</v>
      </c>
      <c r="B12737" s="5">
        <v>2</v>
      </c>
      <c r="C12737" s="6">
        <v>2834</v>
      </c>
      <c r="D12737" s="6">
        <v>5246</v>
      </c>
      <c r="E12737">
        <f>VLOOKUP(Чек_позиція!C12737,Товар!A:G,7,FALSE)</f>
        <v>407.22</v>
      </c>
      <c r="F12737">
        <f t="shared" si="198"/>
        <v>814.44</v>
      </c>
    </row>
    <row r="12738" spans="1:6">
      <c r="A12738" s="4">
        <v>12737</v>
      </c>
      <c r="B12738" s="5">
        <v>4</v>
      </c>
      <c r="C12738" s="6">
        <v>9229</v>
      </c>
      <c r="D12738" s="6">
        <v>5246</v>
      </c>
      <c r="E12738">
        <f>VLOOKUP(Чек_позиція!C12738,Товар!A:G,7,FALSE)</f>
        <v>204.42</v>
      </c>
      <c r="F12738">
        <f t="shared" si="198"/>
        <v>817.68</v>
      </c>
    </row>
    <row r="12739" spans="1:6">
      <c r="A12739" s="4">
        <v>12738</v>
      </c>
      <c r="B12739" s="5">
        <v>4</v>
      </c>
      <c r="C12739" s="6">
        <v>5815</v>
      </c>
      <c r="D12739" s="6">
        <v>5246</v>
      </c>
      <c r="E12739">
        <f>VLOOKUP(Чек_позиція!C12739,Товар!A:G,7,FALSE)</f>
        <v>566.05999999999995</v>
      </c>
      <c r="F12739">
        <f t="shared" ref="F12739:F12802" si="199">B12739*E12739</f>
        <v>2264.2399999999998</v>
      </c>
    </row>
    <row r="12740" spans="1:6">
      <c r="A12740" s="4">
        <v>12739</v>
      </c>
      <c r="B12740" s="5">
        <v>4</v>
      </c>
      <c r="C12740" s="6">
        <v>2177</v>
      </c>
      <c r="D12740" s="6">
        <v>5246</v>
      </c>
      <c r="E12740">
        <f>VLOOKUP(Чек_позиція!C12740,Товар!A:G,7,FALSE)</f>
        <v>931.31</v>
      </c>
      <c r="F12740">
        <f t="shared" si="199"/>
        <v>3725.24</v>
      </c>
    </row>
    <row r="12741" spans="1:6">
      <c r="A12741" s="4">
        <v>12740</v>
      </c>
      <c r="B12741" s="5">
        <v>2</v>
      </c>
      <c r="C12741" s="6">
        <v>8077</v>
      </c>
      <c r="D12741" s="6">
        <v>5246</v>
      </c>
      <c r="E12741">
        <f>VLOOKUP(Чек_позиція!C12741,Товар!A:G,7,FALSE)</f>
        <v>598.65</v>
      </c>
      <c r="F12741">
        <f t="shared" si="199"/>
        <v>1197.3</v>
      </c>
    </row>
    <row r="12742" spans="1:6">
      <c r="A12742" s="4">
        <v>12741</v>
      </c>
      <c r="B12742" s="5">
        <v>4</v>
      </c>
      <c r="C12742" s="6">
        <v>7357</v>
      </c>
      <c r="D12742" s="6">
        <v>5247</v>
      </c>
      <c r="E12742">
        <f>VLOOKUP(Чек_позиція!C12742,Товар!A:G,7,FALSE)</f>
        <v>125.9</v>
      </c>
      <c r="F12742">
        <f t="shared" si="199"/>
        <v>503.6</v>
      </c>
    </row>
    <row r="12743" spans="1:6">
      <c r="A12743" s="4">
        <v>12742</v>
      </c>
      <c r="B12743" s="5">
        <v>4</v>
      </c>
      <c r="C12743" s="6">
        <v>5950</v>
      </c>
      <c r="D12743" s="6">
        <v>5248</v>
      </c>
      <c r="E12743">
        <f>VLOOKUP(Чек_позиція!C12743,Товар!A:G,7,FALSE)</f>
        <v>119.53</v>
      </c>
      <c r="F12743">
        <f t="shared" si="199"/>
        <v>478.12</v>
      </c>
    </row>
    <row r="12744" spans="1:6">
      <c r="A12744" s="4">
        <v>12743</v>
      </c>
      <c r="B12744" s="5">
        <v>3</v>
      </c>
      <c r="C12744" s="6">
        <v>4581</v>
      </c>
      <c r="D12744" s="6">
        <v>5248</v>
      </c>
      <c r="E12744">
        <f>VLOOKUP(Чек_позиція!C12744,Товар!A:G,7,FALSE)</f>
        <v>572.5</v>
      </c>
      <c r="F12744">
        <f t="shared" si="199"/>
        <v>1717.5</v>
      </c>
    </row>
    <row r="12745" spans="1:6">
      <c r="A12745" s="4">
        <v>12744</v>
      </c>
      <c r="B12745" s="5">
        <v>3</v>
      </c>
      <c r="C12745" s="6">
        <v>4386</v>
      </c>
      <c r="D12745" s="6">
        <v>5248</v>
      </c>
      <c r="E12745">
        <f>VLOOKUP(Чек_позиція!C12745,Товар!A:G,7,FALSE)</f>
        <v>887.18</v>
      </c>
      <c r="F12745">
        <f t="shared" si="199"/>
        <v>2661.54</v>
      </c>
    </row>
    <row r="12746" spans="1:6">
      <c r="A12746" s="4">
        <v>12745</v>
      </c>
      <c r="B12746" s="5">
        <v>1</v>
      </c>
      <c r="C12746" s="6">
        <v>8805</v>
      </c>
      <c r="D12746" s="6">
        <v>5249</v>
      </c>
      <c r="E12746">
        <f>VLOOKUP(Чек_позиція!C12746,Товар!A:G,7,FALSE)</f>
        <v>497.88</v>
      </c>
      <c r="F12746">
        <f t="shared" si="199"/>
        <v>497.88</v>
      </c>
    </row>
    <row r="12747" spans="1:6">
      <c r="A12747" s="4">
        <v>12746</v>
      </c>
      <c r="B12747" s="5">
        <v>1</v>
      </c>
      <c r="C12747" s="6">
        <v>8496</v>
      </c>
      <c r="D12747" s="6">
        <v>5249</v>
      </c>
      <c r="E12747">
        <f>VLOOKUP(Чек_позиція!C12747,Товар!A:G,7,FALSE)</f>
        <v>268.06</v>
      </c>
      <c r="F12747">
        <f t="shared" si="199"/>
        <v>268.06</v>
      </c>
    </row>
    <row r="12748" spans="1:6">
      <c r="A12748" s="4">
        <v>12747</v>
      </c>
      <c r="B12748" s="5">
        <v>4</v>
      </c>
      <c r="C12748" s="6">
        <v>58</v>
      </c>
      <c r="D12748" s="6">
        <v>5249</v>
      </c>
      <c r="E12748">
        <f>VLOOKUP(Чек_позиція!C12748,Товар!A:G,7,FALSE)</f>
        <v>80.349999999999994</v>
      </c>
      <c r="F12748">
        <f t="shared" si="199"/>
        <v>321.39999999999998</v>
      </c>
    </row>
    <row r="12749" spans="1:6">
      <c r="A12749" s="4">
        <v>12748</v>
      </c>
      <c r="B12749" s="5">
        <v>2</v>
      </c>
      <c r="C12749" s="6">
        <v>5870</v>
      </c>
      <c r="D12749" s="6">
        <v>5249</v>
      </c>
      <c r="E12749">
        <f>VLOOKUP(Чек_позиція!C12749,Товар!A:G,7,FALSE)</f>
        <v>630.45000000000005</v>
      </c>
      <c r="F12749">
        <f t="shared" si="199"/>
        <v>1260.9000000000001</v>
      </c>
    </row>
    <row r="12750" spans="1:6">
      <c r="A12750" s="4">
        <v>12749</v>
      </c>
      <c r="B12750" s="5">
        <v>2</v>
      </c>
      <c r="C12750" s="6">
        <v>6961</v>
      </c>
      <c r="D12750" s="6">
        <v>5249</v>
      </c>
      <c r="E12750">
        <f>VLOOKUP(Чек_позиція!C12750,Товар!A:G,7,FALSE)</f>
        <v>633.98</v>
      </c>
      <c r="F12750">
        <f t="shared" si="199"/>
        <v>1267.96</v>
      </c>
    </row>
    <row r="12751" spans="1:6">
      <c r="A12751" s="4">
        <v>12750</v>
      </c>
      <c r="B12751" s="5">
        <v>1</v>
      </c>
      <c r="C12751" s="6">
        <v>4787</v>
      </c>
      <c r="D12751" s="6">
        <v>5250</v>
      </c>
      <c r="E12751">
        <f>VLOOKUP(Чек_позиція!C12751,Товар!A:G,7,FALSE)</f>
        <v>884.44</v>
      </c>
      <c r="F12751">
        <f t="shared" si="199"/>
        <v>884.44</v>
      </c>
    </row>
    <row r="12752" spans="1:6">
      <c r="A12752" s="4">
        <v>12751</v>
      </c>
      <c r="B12752" s="5">
        <v>3</v>
      </c>
      <c r="C12752" s="6">
        <v>9858</v>
      </c>
      <c r="D12752" s="6">
        <v>5250</v>
      </c>
      <c r="E12752">
        <f>VLOOKUP(Чек_позиція!C12752,Товар!A:G,7,FALSE)</f>
        <v>677.87</v>
      </c>
      <c r="F12752">
        <f t="shared" si="199"/>
        <v>2033.6100000000001</v>
      </c>
    </row>
    <row r="12753" spans="1:6">
      <c r="A12753" s="4">
        <v>12752</v>
      </c>
      <c r="B12753" s="5">
        <v>2</v>
      </c>
      <c r="C12753" s="6">
        <v>5102</v>
      </c>
      <c r="D12753" s="6">
        <v>5250</v>
      </c>
      <c r="E12753">
        <f>VLOOKUP(Чек_позиція!C12753,Товар!A:G,7,FALSE)</f>
        <v>469.11</v>
      </c>
      <c r="F12753">
        <f t="shared" si="199"/>
        <v>938.22</v>
      </c>
    </row>
    <row r="12754" spans="1:6">
      <c r="A12754" s="4">
        <v>12753</v>
      </c>
      <c r="B12754" s="5">
        <v>1</v>
      </c>
      <c r="C12754" s="6">
        <v>2345</v>
      </c>
      <c r="D12754" s="6">
        <v>5250</v>
      </c>
      <c r="E12754">
        <f>VLOOKUP(Чек_позиція!C12754,Товар!A:G,7,FALSE)</f>
        <v>344.48</v>
      </c>
      <c r="F12754">
        <f t="shared" si="199"/>
        <v>344.48</v>
      </c>
    </row>
    <row r="12755" spans="1:6">
      <c r="A12755" s="4">
        <v>12754</v>
      </c>
      <c r="B12755" s="5">
        <v>1</v>
      </c>
      <c r="C12755" s="6">
        <v>2033</v>
      </c>
      <c r="D12755" s="6">
        <v>5251</v>
      </c>
      <c r="E12755">
        <f>VLOOKUP(Чек_позиція!C12755,Товар!A:G,7,FALSE)</f>
        <v>576.6</v>
      </c>
      <c r="F12755">
        <f t="shared" si="199"/>
        <v>576.6</v>
      </c>
    </row>
    <row r="12756" spans="1:6">
      <c r="A12756" s="4">
        <v>12755</v>
      </c>
      <c r="B12756" s="5">
        <v>2</v>
      </c>
      <c r="C12756" s="6">
        <v>8026</v>
      </c>
      <c r="D12756" s="6">
        <v>5251</v>
      </c>
      <c r="E12756">
        <f>VLOOKUP(Чек_позиція!C12756,Товар!A:G,7,FALSE)</f>
        <v>596.79999999999995</v>
      </c>
      <c r="F12756">
        <f t="shared" si="199"/>
        <v>1193.5999999999999</v>
      </c>
    </row>
    <row r="12757" spans="1:6">
      <c r="A12757" s="4">
        <v>12756</v>
      </c>
      <c r="B12757" s="5">
        <v>4</v>
      </c>
      <c r="C12757" s="6">
        <v>6416</v>
      </c>
      <c r="D12757" s="6">
        <v>5251</v>
      </c>
      <c r="E12757">
        <f>VLOOKUP(Чек_позиція!C12757,Товар!A:G,7,FALSE)</f>
        <v>604.49</v>
      </c>
      <c r="F12757">
        <f t="shared" si="199"/>
        <v>2417.96</v>
      </c>
    </row>
    <row r="12758" spans="1:6">
      <c r="A12758" s="4">
        <v>12757</v>
      </c>
      <c r="B12758" s="5">
        <v>3</v>
      </c>
      <c r="C12758" s="6">
        <v>6711</v>
      </c>
      <c r="D12758" s="6">
        <v>5251</v>
      </c>
      <c r="E12758">
        <f>VLOOKUP(Чек_позиція!C12758,Товар!A:G,7,FALSE)</f>
        <v>568.96</v>
      </c>
      <c r="F12758">
        <f t="shared" si="199"/>
        <v>1706.88</v>
      </c>
    </row>
    <row r="12759" spans="1:6">
      <c r="A12759" s="4">
        <v>12758</v>
      </c>
      <c r="B12759" s="5">
        <v>1</v>
      </c>
      <c r="C12759" s="6">
        <v>2564</v>
      </c>
      <c r="D12759" s="6">
        <v>5251</v>
      </c>
      <c r="E12759">
        <f>VLOOKUP(Чек_позиція!C12759,Товар!A:G,7,FALSE)</f>
        <v>618.20000000000005</v>
      </c>
      <c r="F12759">
        <f t="shared" si="199"/>
        <v>618.20000000000005</v>
      </c>
    </row>
    <row r="12760" spans="1:6">
      <c r="A12760" s="4">
        <v>12759</v>
      </c>
      <c r="B12760" s="5">
        <v>2</v>
      </c>
      <c r="C12760" s="6">
        <v>9658</v>
      </c>
      <c r="D12760" s="6">
        <v>5252</v>
      </c>
      <c r="E12760">
        <f>VLOOKUP(Чек_позиція!C12760,Товар!A:G,7,FALSE)</f>
        <v>571.87</v>
      </c>
      <c r="F12760">
        <f t="shared" si="199"/>
        <v>1143.74</v>
      </c>
    </row>
    <row r="12761" spans="1:6">
      <c r="A12761" s="4">
        <v>12760</v>
      </c>
      <c r="B12761" s="5">
        <v>3</v>
      </c>
      <c r="C12761" s="6">
        <v>7546</v>
      </c>
      <c r="D12761" s="6">
        <v>5252</v>
      </c>
      <c r="E12761">
        <f>VLOOKUP(Чек_позиція!C12761,Товар!A:G,7,FALSE)</f>
        <v>616.72</v>
      </c>
      <c r="F12761">
        <f t="shared" si="199"/>
        <v>1850.16</v>
      </c>
    </row>
    <row r="12762" spans="1:6">
      <c r="A12762" s="4">
        <v>12761</v>
      </c>
      <c r="B12762" s="5">
        <v>1</v>
      </c>
      <c r="C12762" s="6">
        <v>2605</v>
      </c>
      <c r="D12762" s="6">
        <v>5253</v>
      </c>
      <c r="E12762">
        <f>VLOOKUP(Чек_позиція!C12762,Товар!A:G,7,FALSE)</f>
        <v>888.04</v>
      </c>
      <c r="F12762">
        <f t="shared" si="199"/>
        <v>888.04</v>
      </c>
    </row>
    <row r="12763" spans="1:6">
      <c r="A12763" s="4">
        <v>12762</v>
      </c>
      <c r="B12763" s="5">
        <v>4</v>
      </c>
      <c r="C12763" s="6">
        <v>1539</v>
      </c>
      <c r="D12763" s="6">
        <v>5253</v>
      </c>
      <c r="E12763">
        <f>VLOOKUP(Чек_позиція!C12763,Товар!A:G,7,FALSE)</f>
        <v>389.6</v>
      </c>
      <c r="F12763">
        <f t="shared" si="199"/>
        <v>1558.4</v>
      </c>
    </row>
    <row r="12764" spans="1:6">
      <c r="A12764" s="4">
        <v>12763</v>
      </c>
      <c r="B12764" s="5">
        <v>2</v>
      </c>
      <c r="C12764" s="6">
        <v>1781</v>
      </c>
      <c r="D12764" s="6">
        <v>5253</v>
      </c>
      <c r="E12764">
        <f>VLOOKUP(Чек_позиція!C12764,Товар!A:G,7,FALSE)</f>
        <v>429.02</v>
      </c>
      <c r="F12764">
        <f t="shared" si="199"/>
        <v>858.04</v>
      </c>
    </row>
    <row r="12765" spans="1:6">
      <c r="A12765" s="4">
        <v>12764</v>
      </c>
      <c r="B12765" s="5">
        <v>2</v>
      </c>
      <c r="C12765" s="6">
        <v>8037</v>
      </c>
      <c r="D12765" s="6">
        <v>5254</v>
      </c>
      <c r="E12765">
        <f>VLOOKUP(Чек_позиція!C12765,Товар!A:G,7,FALSE)</f>
        <v>763.28</v>
      </c>
      <c r="F12765">
        <f t="shared" si="199"/>
        <v>1526.56</v>
      </c>
    </row>
    <row r="12766" spans="1:6">
      <c r="A12766" s="4">
        <v>12765</v>
      </c>
      <c r="B12766" s="5">
        <v>2</v>
      </c>
      <c r="C12766" s="6">
        <v>8554</v>
      </c>
      <c r="D12766" s="6">
        <v>5254</v>
      </c>
      <c r="E12766">
        <f>VLOOKUP(Чек_позиція!C12766,Товар!A:G,7,FALSE)</f>
        <v>471.28</v>
      </c>
      <c r="F12766">
        <f t="shared" si="199"/>
        <v>942.56</v>
      </c>
    </row>
    <row r="12767" spans="1:6">
      <c r="A12767" s="4">
        <v>12766</v>
      </c>
      <c r="B12767" s="5">
        <v>3</v>
      </c>
      <c r="C12767" s="6">
        <v>6040</v>
      </c>
      <c r="D12767" s="6">
        <v>5254</v>
      </c>
      <c r="E12767">
        <f>VLOOKUP(Чек_позиція!C12767,Товар!A:G,7,FALSE)</f>
        <v>171.41</v>
      </c>
      <c r="F12767">
        <f t="shared" si="199"/>
        <v>514.23</v>
      </c>
    </row>
    <row r="12768" spans="1:6">
      <c r="A12768" s="4">
        <v>12767</v>
      </c>
      <c r="B12768" s="5">
        <v>1</v>
      </c>
      <c r="C12768" s="6">
        <v>6070</v>
      </c>
      <c r="D12768" s="6">
        <v>5254</v>
      </c>
      <c r="E12768">
        <f>VLOOKUP(Чек_позиція!C12768,Товар!A:G,7,FALSE)</f>
        <v>903.76</v>
      </c>
      <c r="F12768">
        <f t="shared" si="199"/>
        <v>903.76</v>
      </c>
    </row>
    <row r="12769" spans="1:6">
      <c r="A12769" s="4">
        <v>12768</v>
      </c>
      <c r="B12769" s="5">
        <v>4</v>
      </c>
      <c r="C12769" s="6">
        <v>5840</v>
      </c>
      <c r="D12769" s="6">
        <v>5255</v>
      </c>
      <c r="E12769">
        <f>VLOOKUP(Чек_позиція!C12769,Товар!A:G,7,FALSE)</f>
        <v>559.58000000000004</v>
      </c>
      <c r="F12769">
        <f t="shared" si="199"/>
        <v>2238.3200000000002</v>
      </c>
    </row>
    <row r="12770" spans="1:6">
      <c r="A12770" s="4">
        <v>12769</v>
      </c>
      <c r="B12770" s="5">
        <v>2</v>
      </c>
      <c r="C12770" s="6">
        <v>2775</v>
      </c>
      <c r="D12770" s="6">
        <v>5255</v>
      </c>
      <c r="E12770">
        <f>VLOOKUP(Чек_позиція!C12770,Товар!A:G,7,FALSE)</f>
        <v>111.6</v>
      </c>
      <c r="F12770">
        <f t="shared" si="199"/>
        <v>223.2</v>
      </c>
    </row>
    <row r="12771" spans="1:6">
      <c r="A12771" s="4">
        <v>12770</v>
      </c>
      <c r="B12771" s="5">
        <v>1</v>
      </c>
      <c r="C12771" s="6">
        <v>3072</v>
      </c>
      <c r="D12771" s="6">
        <v>5256</v>
      </c>
      <c r="E12771">
        <f>VLOOKUP(Чек_позиція!C12771,Товар!A:G,7,FALSE)</f>
        <v>698.99</v>
      </c>
      <c r="F12771">
        <f t="shared" si="199"/>
        <v>698.99</v>
      </c>
    </row>
    <row r="12772" spans="1:6">
      <c r="A12772" s="4">
        <v>12771</v>
      </c>
      <c r="B12772" s="5">
        <v>4</v>
      </c>
      <c r="C12772" s="6">
        <v>4852</v>
      </c>
      <c r="D12772" s="6">
        <v>5256</v>
      </c>
      <c r="E12772">
        <f>VLOOKUP(Чек_позиція!C12772,Товар!A:G,7,FALSE)</f>
        <v>659.65</v>
      </c>
      <c r="F12772">
        <f t="shared" si="199"/>
        <v>2638.6</v>
      </c>
    </row>
    <row r="12773" spans="1:6">
      <c r="A12773" s="4">
        <v>12772</v>
      </c>
      <c r="B12773" s="5">
        <v>4</v>
      </c>
      <c r="C12773" s="6">
        <v>9483</v>
      </c>
      <c r="D12773" s="6">
        <v>5256</v>
      </c>
      <c r="E12773">
        <f>VLOOKUP(Чек_позиція!C12773,Товар!A:G,7,FALSE)</f>
        <v>919.33</v>
      </c>
      <c r="F12773">
        <f t="shared" si="199"/>
        <v>3677.32</v>
      </c>
    </row>
    <row r="12774" spans="1:6">
      <c r="A12774" s="4">
        <v>12773</v>
      </c>
      <c r="B12774" s="5">
        <v>1</v>
      </c>
      <c r="C12774" s="6">
        <v>4379</v>
      </c>
      <c r="D12774" s="6">
        <v>5257</v>
      </c>
      <c r="E12774">
        <f>VLOOKUP(Чек_позиція!C12774,Товар!A:G,7,FALSE)</f>
        <v>592.47</v>
      </c>
      <c r="F12774">
        <f t="shared" si="199"/>
        <v>592.47</v>
      </c>
    </row>
    <row r="12775" spans="1:6">
      <c r="A12775" s="4">
        <v>12774</v>
      </c>
      <c r="B12775" s="5">
        <v>4</v>
      </c>
      <c r="C12775" s="6">
        <v>7921</v>
      </c>
      <c r="D12775" s="6">
        <v>5257</v>
      </c>
      <c r="E12775">
        <f>VLOOKUP(Чек_позиція!C12775,Товар!A:G,7,FALSE)</f>
        <v>740.27</v>
      </c>
      <c r="F12775">
        <f t="shared" si="199"/>
        <v>2961.08</v>
      </c>
    </row>
    <row r="12776" spans="1:6">
      <c r="A12776" s="4">
        <v>12775</v>
      </c>
      <c r="B12776" s="5">
        <v>4</v>
      </c>
      <c r="C12776" s="6">
        <v>3795</v>
      </c>
      <c r="D12776" s="6">
        <v>5257</v>
      </c>
      <c r="E12776">
        <f>VLOOKUP(Чек_позиція!C12776,Товар!A:G,7,FALSE)</f>
        <v>228.23</v>
      </c>
      <c r="F12776">
        <f t="shared" si="199"/>
        <v>912.92</v>
      </c>
    </row>
    <row r="12777" spans="1:6">
      <c r="A12777" s="4">
        <v>12776</v>
      </c>
      <c r="B12777" s="5">
        <v>4</v>
      </c>
      <c r="C12777" s="6">
        <v>8538</v>
      </c>
      <c r="D12777" s="6">
        <v>5257</v>
      </c>
      <c r="E12777">
        <f>VLOOKUP(Чек_позиція!C12777,Товар!A:G,7,FALSE)</f>
        <v>819.03</v>
      </c>
      <c r="F12777">
        <f t="shared" si="199"/>
        <v>3276.12</v>
      </c>
    </row>
    <row r="12778" spans="1:6">
      <c r="A12778" s="4">
        <v>12777</v>
      </c>
      <c r="B12778" s="5">
        <v>3</v>
      </c>
      <c r="C12778" s="6">
        <v>7634</v>
      </c>
      <c r="D12778" s="6">
        <v>5257</v>
      </c>
      <c r="E12778">
        <f>VLOOKUP(Чек_позиція!C12778,Товар!A:G,7,FALSE)</f>
        <v>129.78</v>
      </c>
      <c r="F12778">
        <f t="shared" si="199"/>
        <v>389.34000000000003</v>
      </c>
    </row>
    <row r="12779" spans="1:6">
      <c r="A12779" s="4">
        <v>12778</v>
      </c>
      <c r="B12779" s="5">
        <v>3</v>
      </c>
      <c r="C12779" s="6">
        <v>2513</v>
      </c>
      <c r="D12779" s="6">
        <v>5258</v>
      </c>
      <c r="E12779">
        <f>VLOOKUP(Чек_позиція!C12779,Товар!A:G,7,FALSE)</f>
        <v>354.17</v>
      </c>
      <c r="F12779">
        <f t="shared" si="199"/>
        <v>1062.51</v>
      </c>
    </row>
    <row r="12780" spans="1:6">
      <c r="A12780" s="4">
        <v>12779</v>
      </c>
      <c r="B12780" s="5">
        <v>3</v>
      </c>
      <c r="C12780" s="6">
        <v>6711</v>
      </c>
      <c r="D12780" s="6">
        <v>5258</v>
      </c>
      <c r="E12780">
        <f>VLOOKUP(Чек_позиція!C12780,Товар!A:G,7,FALSE)</f>
        <v>568.96</v>
      </c>
      <c r="F12780">
        <f t="shared" si="199"/>
        <v>1706.88</v>
      </c>
    </row>
    <row r="12781" spans="1:6">
      <c r="A12781" s="4">
        <v>12780</v>
      </c>
      <c r="B12781" s="5">
        <v>2</v>
      </c>
      <c r="C12781" s="6">
        <v>8204</v>
      </c>
      <c r="D12781" s="6">
        <v>5258</v>
      </c>
      <c r="E12781">
        <f>VLOOKUP(Чек_позиція!C12781,Товар!A:G,7,FALSE)</f>
        <v>455.03</v>
      </c>
      <c r="F12781">
        <f t="shared" si="199"/>
        <v>910.06</v>
      </c>
    </row>
    <row r="12782" spans="1:6">
      <c r="A12782" s="4">
        <v>12781</v>
      </c>
      <c r="B12782" s="5">
        <v>2</v>
      </c>
      <c r="C12782" s="6">
        <v>3703</v>
      </c>
      <c r="D12782" s="6">
        <v>5258</v>
      </c>
      <c r="E12782">
        <f>VLOOKUP(Чек_позиція!C12782,Товар!A:G,7,FALSE)</f>
        <v>248.73</v>
      </c>
      <c r="F12782">
        <f t="shared" si="199"/>
        <v>497.46</v>
      </c>
    </row>
    <row r="12783" spans="1:6">
      <c r="A12783" s="4">
        <v>12782</v>
      </c>
      <c r="B12783" s="5">
        <v>4</v>
      </c>
      <c r="C12783" s="6">
        <v>6222</v>
      </c>
      <c r="D12783" s="6">
        <v>5259</v>
      </c>
      <c r="E12783">
        <f>VLOOKUP(Чек_позиція!C12783,Товар!A:G,7,FALSE)</f>
        <v>495.29</v>
      </c>
      <c r="F12783">
        <f t="shared" si="199"/>
        <v>1981.16</v>
      </c>
    </row>
    <row r="12784" spans="1:6">
      <c r="A12784" s="4">
        <v>12783</v>
      </c>
      <c r="B12784" s="5">
        <v>3</v>
      </c>
      <c r="C12784" s="6">
        <v>6726</v>
      </c>
      <c r="D12784" s="6">
        <v>5259</v>
      </c>
      <c r="E12784">
        <f>VLOOKUP(Чек_позиція!C12784,Товар!A:G,7,FALSE)</f>
        <v>447.47</v>
      </c>
      <c r="F12784">
        <f t="shared" si="199"/>
        <v>1342.41</v>
      </c>
    </row>
    <row r="12785" spans="1:6">
      <c r="A12785" s="4">
        <v>12784</v>
      </c>
      <c r="B12785" s="5">
        <v>1</v>
      </c>
      <c r="C12785" s="6">
        <v>8938</v>
      </c>
      <c r="D12785" s="6">
        <v>5259</v>
      </c>
      <c r="E12785">
        <f>VLOOKUP(Чек_позиція!C12785,Товар!A:G,7,FALSE)</f>
        <v>813.07</v>
      </c>
      <c r="F12785">
        <f t="shared" si="199"/>
        <v>813.07</v>
      </c>
    </row>
    <row r="12786" spans="1:6">
      <c r="A12786" s="4">
        <v>12785</v>
      </c>
      <c r="B12786" s="5">
        <v>4</v>
      </c>
      <c r="C12786" s="6">
        <v>2700</v>
      </c>
      <c r="D12786" s="6">
        <v>5259</v>
      </c>
      <c r="E12786">
        <f>VLOOKUP(Чек_позиція!C12786,Товар!A:G,7,FALSE)</f>
        <v>748.81</v>
      </c>
      <c r="F12786">
        <f t="shared" si="199"/>
        <v>2995.24</v>
      </c>
    </row>
    <row r="12787" spans="1:6">
      <c r="A12787" s="4">
        <v>12786</v>
      </c>
      <c r="B12787" s="5">
        <v>1</v>
      </c>
      <c r="C12787" s="6">
        <v>6090</v>
      </c>
      <c r="D12787" s="6">
        <v>5259</v>
      </c>
      <c r="E12787">
        <f>VLOOKUP(Чек_позиція!C12787,Товар!A:G,7,FALSE)</f>
        <v>474.5</v>
      </c>
      <c r="F12787">
        <f t="shared" si="199"/>
        <v>474.5</v>
      </c>
    </row>
    <row r="12788" spans="1:6">
      <c r="A12788" s="4">
        <v>12787</v>
      </c>
      <c r="B12788" s="5">
        <v>4</v>
      </c>
      <c r="C12788" s="6">
        <v>2944</v>
      </c>
      <c r="D12788" s="6">
        <v>5260</v>
      </c>
      <c r="E12788">
        <f>VLOOKUP(Чек_позиція!C12788,Товар!A:G,7,FALSE)</f>
        <v>543.37</v>
      </c>
      <c r="F12788">
        <f t="shared" si="199"/>
        <v>2173.48</v>
      </c>
    </row>
    <row r="12789" spans="1:6">
      <c r="A12789" s="4">
        <v>12788</v>
      </c>
      <c r="B12789" s="5">
        <v>4</v>
      </c>
      <c r="C12789" s="6">
        <v>3451</v>
      </c>
      <c r="D12789" s="6">
        <v>5260</v>
      </c>
      <c r="E12789">
        <f>VLOOKUP(Чек_позиція!C12789,Товар!A:G,7,FALSE)</f>
        <v>152.25</v>
      </c>
      <c r="F12789">
        <f t="shared" si="199"/>
        <v>609</v>
      </c>
    </row>
    <row r="12790" spans="1:6">
      <c r="A12790" s="4">
        <v>12789</v>
      </c>
      <c r="B12790" s="5">
        <v>1</v>
      </c>
      <c r="C12790" s="6">
        <v>5917</v>
      </c>
      <c r="D12790" s="6">
        <v>5260</v>
      </c>
      <c r="E12790">
        <f>VLOOKUP(Чек_позиція!C12790,Товар!A:G,7,FALSE)</f>
        <v>855.48</v>
      </c>
      <c r="F12790">
        <f t="shared" si="199"/>
        <v>855.48</v>
      </c>
    </row>
    <row r="12791" spans="1:6">
      <c r="A12791" s="4">
        <v>12790</v>
      </c>
      <c r="B12791" s="5">
        <v>3</v>
      </c>
      <c r="C12791" s="6">
        <v>9305</v>
      </c>
      <c r="D12791" s="6">
        <v>5261</v>
      </c>
      <c r="E12791">
        <f>VLOOKUP(Чек_позиція!C12791,Товар!A:G,7,FALSE)</f>
        <v>557.42999999999995</v>
      </c>
      <c r="F12791">
        <f t="shared" si="199"/>
        <v>1672.29</v>
      </c>
    </row>
    <row r="12792" spans="1:6">
      <c r="A12792" s="4">
        <v>12791</v>
      </c>
      <c r="B12792" s="5">
        <v>4</v>
      </c>
      <c r="C12792" s="6">
        <v>3113</v>
      </c>
      <c r="D12792" s="6">
        <v>5262</v>
      </c>
      <c r="E12792">
        <f>VLOOKUP(Чек_позиція!C12792,Товар!A:G,7,FALSE)</f>
        <v>58.77</v>
      </c>
      <c r="F12792">
        <f t="shared" si="199"/>
        <v>235.08</v>
      </c>
    </row>
    <row r="12793" spans="1:6">
      <c r="A12793" s="4">
        <v>12792</v>
      </c>
      <c r="B12793" s="5">
        <v>2</v>
      </c>
      <c r="C12793" s="6">
        <v>729</v>
      </c>
      <c r="D12793" s="6">
        <v>5263</v>
      </c>
      <c r="E12793">
        <f>VLOOKUP(Чек_позиція!C12793,Товар!A:G,7,FALSE)</f>
        <v>624.46</v>
      </c>
      <c r="F12793">
        <f t="shared" si="199"/>
        <v>1248.92</v>
      </c>
    </row>
    <row r="12794" spans="1:6">
      <c r="A12794" s="4">
        <v>12793</v>
      </c>
      <c r="B12794" s="5">
        <v>1</v>
      </c>
      <c r="C12794" s="6">
        <v>389</v>
      </c>
      <c r="D12794" s="6">
        <v>5263</v>
      </c>
      <c r="E12794">
        <f>VLOOKUP(Чек_позиція!C12794,Товар!A:G,7,FALSE)</f>
        <v>42.49</v>
      </c>
      <c r="F12794">
        <f t="shared" si="199"/>
        <v>42.49</v>
      </c>
    </row>
    <row r="12795" spans="1:6">
      <c r="A12795" s="4">
        <v>12794</v>
      </c>
      <c r="B12795" s="5">
        <v>3</v>
      </c>
      <c r="C12795" s="6">
        <v>3470</v>
      </c>
      <c r="D12795" s="6">
        <v>5264</v>
      </c>
      <c r="E12795">
        <f>VLOOKUP(Чек_позиція!C12795,Товар!A:G,7,FALSE)</f>
        <v>333.17</v>
      </c>
      <c r="F12795">
        <f t="shared" si="199"/>
        <v>999.51</v>
      </c>
    </row>
    <row r="12796" spans="1:6">
      <c r="A12796" s="4">
        <v>12795</v>
      </c>
      <c r="B12796" s="5">
        <v>2</v>
      </c>
      <c r="C12796" s="6">
        <v>3937</v>
      </c>
      <c r="D12796" s="6">
        <v>5264</v>
      </c>
      <c r="E12796">
        <f>VLOOKUP(Чек_позиція!C12796,Товар!A:G,7,FALSE)</f>
        <v>148.02000000000001</v>
      </c>
      <c r="F12796">
        <f t="shared" si="199"/>
        <v>296.04000000000002</v>
      </c>
    </row>
    <row r="12797" spans="1:6">
      <c r="A12797" s="4">
        <v>12796</v>
      </c>
      <c r="B12797" s="5">
        <v>2</v>
      </c>
      <c r="C12797" s="6">
        <v>3353</v>
      </c>
      <c r="D12797" s="6">
        <v>5264</v>
      </c>
      <c r="E12797">
        <f>VLOOKUP(Чек_позиція!C12797,Товар!A:G,7,FALSE)</f>
        <v>530.87</v>
      </c>
      <c r="F12797">
        <f t="shared" si="199"/>
        <v>1061.74</v>
      </c>
    </row>
    <row r="12798" spans="1:6">
      <c r="A12798" s="4">
        <v>12797</v>
      </c>
      <c r="B12798" s="5">
        <v>4</v>
      </c>
      <c r="C12798" s="6">
        <v>9176</v>
      </c>
      <c r="D12798" s="6">
        <v>5264</v>
      </c>
      <c r="E12798">
        <f>VLOOKUP(Чек_позиція!C12798,Товар!A:G,7,FALSE)</f>
        <v>766.15</v>
      </c>
      <c r="F12798">
        <f t="shared" si="199"/>
        <v>3064.6</v>
      </c>
    </row>
    <row r="12799" spans="1:6">
      <c r="A12799" s="4">
        <v>12798</v>
      </c>
      <c r="B12799" s="5">
        <v>1</v>
      </c>
      <c r="C12799" s="6">
        <v>2506</v>
      </c>
      <c r="D12799" s="6">
        <v>5265</v>
      </c>
      <c r="E12799">
        <f>VLOOKUP(Чек_позиція!C12799,Товар!A:G,7,FALSE)</f>
        <v>888.49</v>
      </c>
      <c r="F12799">
        <f t="shared" si="199"/>
        <v>888.49</v>
      </c>
    </row>
    <row r="12800" spans="1:6">
      <c r="A12800" s="4">
        <v>12799</v>
      </c>
      <c r="B12800" s="5">
        <v>1</v>
      </c>
      <c r="C12800" s="6">
        <v>4788</v>
      </c>
      <c r="D12800" s="6">
        <v>5266</v>
      </c>
      <c r="E12800">
        <f>VLOOKUP(Чек_позиція!C12800,Товар!A:G,7,FALSE)</f>
        <v>580.47</v>
      </c>
      <c r="F12800">
        <f t="shared" si="199"/>
        <v>580.47</v>
      </c>
    </row>
    <row r="12801" spans="1:6">
      <c r="A12801" s="4">
        <v>12800</v>
      </c>
      <c r="B12801" s="5">
        <v>1</v>
      </c>
      <c r="C12801" s="6">
        <v>3282</v>
      </c>
      <c r="D12801" s="6">
        <v>5267</v>
      </c>
      <c r="E12801">
        <f>VLOOKUP(Чек_позиція!C12801,Товар!A:G,7,FALSE)</f>
        <v>831.31</v>
      </c>
      <c r="F12801">
        <f t="shared" si="199"/>
        <v>831.31</v>
      </c>
    </row>
    <row r="12802" spans="1:6">
      <c r="A12802" s="4">
        <v>12801</v>
      </c>
      <c r="B12802" s="5">
        <v>4</v>
      </c>
      <c r="C12802" s="6">
        <v>9457</v>
      </c>
      <c r="D12802" s="6">
        <v>5267</v>
      </c>
      <c r="E12802">
        <f>VLOOKUP(Чек_позиція!C12802,Товар!A:G,7,FALSE)</f>
        <v>244.48</v>
      </c>
      <c r="F12802">
        <f t="shared" si="199"/>
        <v>977.92</v>
      </c>
    </row>
    <row r="12803" spans="1:6">
      <c r="A12803" s="4">
        <v>12802</v>
      </c>
      <c r="B12803" s="5">
        <v>2</v>
      </c>
      <c r="C12803" s="6">
        <v>4164</v>
      </c>
      <c r="D12803" s="6">
        <v>5268</v>
      </c>
      <c r="E12803">
        <f>VLOOKUP(Чек_позиція!C12803,Товар!A:G,7,FALSE)</f>
        <v>284.08</v>
      </c>
      <c r="F12803">
        <f t="shared" ref="F12803:F12866" si="200">B12803*E12803</f>
        <v>568.16</v>
      </c>
    </row>
    <row r="12804" spans="1:6">
      <c r="A12804" s="4">
        <v>12803</v>
      </c>
      <c r="B12804" s="5">
        <v>4</v>
      </c>
      <c r="C12804" s="6">
        <v>1551</v>
      </c>
      <c r="D12804" s="6">
        <v>5269</v>
      </c>
      <c r="E12804">
        <f>VLOOKUP(Чек_позиція!C12804,Товар!A:G,7,FALSE)</f>
        <v>411.84</v>
      </c>
      <c r="F12804">
        <f t="shared" si="200"/>
        <v>1647.36</v>
      </c>
    </row>
    <row r="12805" spans="1:6">
      <c r="A12805" s="4">
        <v>12804</v>
      </c>
      <c r="B12805" s="5">
        <v>1</v>
      </c>
      <c r="C12805" s="6">
        <v>3218</v>
      </c>
      <c r="D12805" s="6">
        <v>5269</v>
      </c>
      <c r="E12805">
        <f>VLOOKUP(Чек_позиція!C12805,Товар!A:G,7,FALSE)</f>
        <v>742.52</v>
      </c>
      <c r="F12805">
        <f t="shared" si="200"/>
        <v>742.52</v>
      </c>
    </row>
    <row r="12806" spans="1:6">
      <c r="A12806" s="4">
        <v>12805</v>
      </c>
      <c r="B12806" s="5">
        <v>4</v>
      </c>
      <c r="C12806" s="6">
        <v>4041</v>
      </c>
      <c r="D12806" s="6">
        <v>5269</v>
      </c>
      <c r="E12806">
        <f>VLOOKUP(Чек_позиція!C12806,Товар!A:G,7,FALSE)</f>
        <v>188.41</v>
      </c>
      <c r="F12806">
        <f t="shared" si="200"/>
        <v>753.64</v>
      </c>
    </row>
    <row r="12807" spans="1:6">
      <c r="A12807" s="4">
        <v>12806</v>
      </c>
      <c r="B12807" s="5">
        <v>3</v>
      </c>
      <c r="C12807" s="6">
        <v>1614</v>
      </c>
      <c r="D12807" s="6">
        <v>5269</v>
      </c>
      <c r="E12807">
        <f>VLOOKUP(Чек_позиція!C12807,Товар!A:G,7,FALSE)</f>
        <v>697.12</v>
      </c>
      <c r="F12807">
        <f t="shared" si="200"/>
        <v>2091.36</v>
      </c>
    </row>
    <row r="12808" spans="1:6">
      <c r="A12808" s="4">
        <v>12807</v>
      </c>
      <c r="B12808" s="5">
        <v>3</v>
      </c>
      <c r="C12808" s="6">
        <v>9274</v>
      </c>
      <c r="D12808" s="6">
        <v>5270</v>
      </c>
      <c r="E12808">
        <f>VLOOKUP(Чек_позиція!C12808,Товар!A:G,7,FALSE)</f>
        <v>344.11</v>
      </c>
      <c r="F12808">
        <f t="shared" si="200"/>
        <v>1032.33</v>
      </c>
    </row>
    <row r="12809" spans="1:6">
      <c r="A12809" s="4">
        <v>12808</v>
      </c>
      <c r="B12809" s="5">
        <v>4</v>
      </c>
      <c r="C12809" s="6">
        <v>3062</v>
      </c>
      <c r="D12809" s="6">
        <v>5270</v>
      </c>
      <c r="E12809">
        <f>VLOOKUP(Чек_позиція!C12809,Товар!A:G,7,FALSE)</f>
        <v>818.67</v>
      </c>
      <c r="F12809">
        <f t="shared" si="200"/>
        <v>3274.68</v>
      </c>
    </row>
    <row r="12810" spans="1:6">
      <c r="A12810" s="4">
        <v>12809</v>
      </c>
      <c r="B12810" s="5">
        <v>2</v>
      </c>
      <c r="C12810" s="6">
        <v>9614</v>
      </c>
      <c r="D12810" s="6">
        <v>5270</v>
      </c>
      <c r="E12810">
        <f>VLOOKUP(Чек_позиція!C12810,Товар!A:G,7,FALSE)</f>
        <v>172.82</v>
      </c>
      <c r="F12810">
        <f t="shared" si="200"/>
        <v>345.64</v>
      </c>
    </row>
    <row r="12811" spans="1:6">
      <c r="A12811" s="4">
        <v>12810</v>
      </c>
      <c r="B12811" s="5">
        <v>1</v>
      </c>
      <c r="C12811" s="6">
        <v>2701</v>
      </c>
      <c r="D12811" s="6">
        <v>5271</v>
      </c>
      <c r="E12811">
        <f>VLOOKUP(Чек_позиція!C12811,Товар!A:G,7,FALSE)</f>
        <v>897.61</v>
      </c>
      <c r="F12811">
        <f t="shared" si="200"/>
        <v>897.61</v>
      </c>
    </row>
    <row r="12812" spans="1:6">
      <c r="A12812" s="4">
        <v>12811</v>
      </c>
      <c r="B12812" s="5">
        <v>1</v>
      </c>
      <c r="C12812" s="6">
        <v>9120</v>
      </c>
      <c r="D12812" s="6">
        <v>5271</v>
      </c>
      <c r="E12812">
        <f>VLOOKUP(Чек_позиція!C12812,Товар!A:G,7,FALSE)</f>
        <v>674.44</v>
      </c>
      <c r="F12812">
        <f t="shared" si="200"/>
        <v>674.44</v>
      </c>
    </row>
    <row r="12813" spans="1:6">
      <c r="A12813" s="4">
        <v>12812</v>
      </c>
      <c r="B12813" s="5">
        <v>3</v>
      </c>
      <c r="C12813" s="6">
        <v>4309</v>
      </c>
      <c r="D12813" s="6">
        <v>5271</v>
      </c>
      <c r="E12813">
        <f>VLOOKUP(Чек_позиція!C12813,Товар!A:G,7,FALSE)</f>
        <v>546.6</v>
      </c>
      <c r="F12813">
        <f t="shared" si="200"/>
        <v>1639.8000000000002</v>
      </c>
    </row>
    <row r="12814" spans="1:6">
      <c r="A12814" s="4">
        <v>12813</v>
      </c>
      <c r="B12814" s="5">
        <v>4</v>
      </c>
      <c r="C12814" s="6">
        <v>9984</v>
      </c>
      <c r="D12814" s="6">
        <v>5272</v>
      </c>
      <c r="E12814">
        <f>VLOOKUP(Чек_позиція!C12814,Товар!A:G,7,FALSE)</f>
        <v>757.23</v>
      </c>
      <c r="F12814">
        <f t="shared" si="200"/>
        <v>3028.92</v>
      </c>
    </row>
    <row r="12815" spans="1:6">
      <c r="A12815" s="4">
        <v>12814</v>
      </c>
      <c r="B12815" s="5">
        <v>1</v>
      </c>
      <c r="C12815" s="6">
        <v>9108</v>
      </c>
      <c r="D12815" s="6">
        <v>5272</v>
      </c>
      <c r="E12815">
        <f>VLOOKUP(Чек_позиція!C12815,Товар!A:G,7,FALSE)</f>
        <v>65.569999999999993</v>
      </c>
      <c r="F12815">
        <f t="shared" si="200"/>
        <v>65.569999999999993</v>
      </c>
    </row>
    <row r="12816" spans="1:6">
      <c r="A12816" s="4">
        <v>12815</v>
      </c>
      <c r="B12816" s="5">
        <v>3</v>
      </c>
      <c r="C12816" s="6">
        <v>7427</v>
      </c>
      <c r="D12816" s="6">
        <v>5273</v>
      </c>
      <c r="E12816">
        <f>VLOOKUP(Чек_позиція!C12816,Товар!A:G,7,FALSE)</f>
        <v>651.39</v>
      </c>
      <c r="F12816">
        <f t="shared" si="200"/>
        <v>1954.17</v>
      </c>
    </row>
    <row r="12817" spans="1:6">
      <c r="A12817" s="4">
        <v>12816</v>
      </c>
      <c r="B12817" s="5">
        <v>2</v>
      </c>
      <c r="C12817" s="6">
        <v>6719</v>
      </c>
      <c r="D12817" s="6">
        <v>5273</v>
      </c>
      <c r="E12817">
        <f>VLOOKUP(Чек_позиція!C12817,Товар!A:G,7,FALSE)</f>
        <v>662.39</v>
      </c>
      <c r="F12817">
        <f t="shared" si="200"/>
        <v>1324.78</v>
      </c>
    </row>
    <row r="12818" spans="1:6">
      <c r="A12818" s="4">
        <v>12817</v>
      </c>
      <c r="B12818" s="5">
        <v>1</v>
      </c>
      <c r="C12818" s="6">
        <v>7257</v>
      </c>
      <c r="D12818" s="6">
        <v>5273</v>
      </c>
      <c r="E12818">
        <f>VLOOKUP(Чек_позиція!C12818,Товар!A:G,7,FALSE)</f>
        <v>488.25</v>
      </c>
      <c r="F12818">
        <f t="shared" si="200"/>
        <v>488.25</v>
      </c>
    </row>
    <row r="12819" spans="1:6">
      <c r="A12819" s="4">
        <v>12818</v>
      </c>
      <c r="B12819" s="5">
        <v>3</v>
      </c>
      <c r="C12819" s="6">
        <v>1069</v>
      </c>
      <c r="D12819" s="6">
        <v>5274</v>
      </c>
      <c r="E12819">
        <f>VLOOKUP(Чек_позиція!C12819,Товар!A:G,7,FALSE)</f>
        <v>510.66</v>
      </c>
      <c r="F12819">
        <f t="shared" si="200"/>
        <v>1531.98</v>
      </c>
    </row>
    <row r="12820" spans="1:6">
      <c r="A12820" s="4">
        <v>12819</v>
      </c>
      <c r="B12820" s="5">
        <v>3</v>
      </c>
      <c r="C12820" s="6">
        <v>4345</v>
      </c>
      <c r="D12820" s="6">
        <v>5274</v>
      </c>
      <c r="E12820">
        <f>VLOOKUP(Чек_позиція!C12820,Товар!A:G,7,FALSE)</f>
        <v>785.83</v>
      </c>
      <c r="F12820">
        <f t="shared" si="200"/>
        <v>2357.4900000000002</v>
      </c>
    </row>
    <row r="12821" spans="1:6">
      <c r="A12821" s="4">
        <v>12820</v>
      </c>
      <c r="B12821" s="5">
        <v>2</v>
      </c>
      <c r="C12821" s="6">
        <v>1420</v>
      </c>
      <c r="D12821" s="6">
        <v>5275</v>
      </c>
      <c r="E12821">
        <f>VLOOKUP(Чек_позиція!C12821,Товар!A:G,7,FALSE)</f>
        <v>551.09</v>
      </c>
      <c r="F12821">
        <f t="shared" si="200"/>
        <v>1102.18</v>
      </c>
    </row>
    <row r="12822" spans="1:6">
      <c r="A12822" s="4">
        <v>12821</v>
      </c>
      <c r="B12822" s="5">
        <v>3</v>
      </c>
      <c r="C12822" s="6">
        <v>1226</v>
      </c>
      <c r="D12822" s="6">
        <v>5275</v>
      </c>
      <c r="E12822">
        <f>VLOOKUP(Чек_позиція!C12822,Товар!A:G,7,FALSE)</f>
        <v>689.51</v>
      </c>
      <c r="F12822">
        <f t="shared" si="200"/>
        <v>2068.5299999999997</v>
      </c>
    </row>
    <row r="12823" spans="1:6">
      <c r="A12823" s="4">
        <v>12822</v>
      </c>
      <c r="B12823" s="5">
        <v>3</v>
      </c>
      <c r="C12823" s="6">
        <v>3217</v>
      </c>
      <c r="D12823" s="6">
        <v>5276</v>
      </c>
      <c r="E12823">
        <f>VLOOKUP(Чек_позиція!C12823,Товар!A:G,7,FALSE)</f>
        <v>747.45</v>
      </c>
      <c r="F12823">
        <f t="shared" si="200"/>
        <v>2242.3500000000004</v>
      </c>
    </row>
    <row r="12824" spans="1:6">
      <c r="A12824" s="4">
        <v>12823</v>
      </c>
      <c r="B12824" s="5">
        <v>4</v>
      </c>
      <c r="C12824" s="6">
        <v>9532</v>
      </c>
      <c r="D12824" s="6">
        <v>5276</v>
      </c>
      <c r="E12824">
        <f>VLOOKUP(Чек_позиція!C12824,Товар!A:G,7,FALSE)</f>
        <v>84.37</v>
      </c>
      <c r="F12824">
        <f t="shared" si="200"/>
        <v>337.48</v>
      </c>
    </row>
    <row r="12825" spans="1:6">
      <c r="A12825" s="4">
        <v>12824</v>
      </c>
      <c r="B12825" s="5">
        <v>3</v>
      </c>
      <c r="C12825" s="6">
        <v>8604</v>
      </c>
      <c r="D12825" s="6">
        <v>5277</v>
      </c>
      <c r="E12825">
        <f>VLOOKUP(Чек_позиція!C12825,Товар!A:G,7,FALSE)</f>
        <v>510.66</v>
      </c>
      <c r="F12825">
        <f t="shared" si="200"/>
        <v>1531.98</v>
      </c>
    </row>
    <row r="12826" spans="1:6">
      <c r="A12826" s="4">
        <v>12825</v>
      </c>
      <c r="B12826" s="5">
        <v>4</v>
      </c>
      <c r="C12826" s="6">
        <v>5526</v>
      </c>
      <c r="D12826" s="6">
        <v>5277</v>
      </c>
      <c r="E12826">
        <f>VLOOKUP(Чек_позиція!C12826,Товар!A:G,7,FALSE)</f>
        <v>170.97</v>
      </c>
      <c r="F12826">
        <f t="shared" si="200"/>
        <v>683.88</v>
      </c>
    </row>
    <row r="12827" spans="1:6">
      <c r="A12827" s="4">
        <v>12826</v>
      </c>
      <c r="B12827" s="5">
        <v>4</v>
      </c>
      <c r="C12827" s="6">
        <v>7060</v>
      </c>
      <c r="D12827" s="6">
        <v>5277</v>
      </c>
      <c r="E12827">
        <f>VLOOKUP(Чек_позиція!C12827,Товар!A:G,7,FALSE)</f>
        <v>404</v>
      </c>
      <c r="F12827">
        <f t="shared" si="200"/>
        <v>1616</v>
      </c>
    </row>
    <row r="12828" spans="1:6">
      <c r="A12828" s="4">
        <v>12827</v>
      </c>
      <c r="B12828" s="5">
        <v>1</v>
      </c>
      <c r="C12828" s="6">
        <v>5539</v>
      </c>
      <c r="D12828" s="6">
        <v>5277</v>
      </c>
      <c r="E12828">
        <f>VLOOKUP(Чек_позиція!C12828,Товар!A:G,7,FALSE)</f>
        <v>447.61</v>
      </c>
      <c r="F12828">
        <f t="shared" si="200"/>
        <v>447.61</v>
      </c>
    </row>
    <row r="12829" spans="1:6">
      <c r="A12829" s="4">
        <v>12828</v>
      </c>
      <c r="B12829" s="5">
        <v>3</v>
      </c>
      <c r="C12829" s="6">
        <v>5652</v>
      </c>
      <c r="D12829" s="6">
        <v>5278</v>
      </c>
      <c r="E12829">
        <f>VLOOKUP(Чек_позиція!C12829,Товар!A:G,7,FALSE)</f>
        <v>421.42</v>
      </c>
      <c r="F12829">
        <f t="shared" si="200"/>
        <v>1264.26</v>
      </c>
    </row>
    <row r="12830" spans="1:6">
      <c r="A12830" s="4">
        <v>12829</v>
      </c>
      <c r="B12830" s="5">
        <v>3</v>
      </c>
      <c r="C12830" s="6">
        <v>1063</v>
      </c>
      <c r="D12830" s="6">
        <v>5278</v>
      </c>
      <c r="E12830">
        <f>VLOOKUP(Чек_позиція!C12830,Товар!A:G,7,FALSE)</f>
        <v>745.93</v>
      </c>
      <c r="F12830">
        <f t="shared" si="200"/>
        <v>2237.79</v>
      </c>
    </row>
    <row r="12831" spans="1:6">
      <c r="A12831" s="4">
        <v>12830</v>
      </c>
      <c r="B12831" s="5">
        <v>2</v>
      </c>
      <c r="C12831" s="6">
        <v>3531</v>
      </c>
      <c r="D12831" s="6">
        <v>5278</v>
      </c>
      <c r="E12831">
        <f>VLOOKUP(Чек_позиція!C12831,Товар!A:G,7,FALSE)</f>
        <v>922.2</v>
      </c>
      <c r="F12831">
        <f t="shared" si="200"/>
        <v>1844.4</v>
      </c>
    </row>
    <row r="12832" spans="1:6">
      <c r="A12832" s="4">
        <v>12831</v>
      </c>
      <c r="B12832" s="5">
        <v>4</v>
      </c>
      <c r="C12832" s="6">
        <v>6684</v>
      </c>
      <c r="D12832" s="6">
        <v>5278</v>
      </c>
      <c r="E12832">
        <f>VLOOKUP(Чек_позиція!C12832,Товар!A:G,7,FALSE)</f>
        <v>846.12</v>
      </c>
      <c r="F12832">
        <f t="shared" si="200"/>
        <v>3384.48</v>
      </c>
    </row>
    <row r="12833" spans="1:6">
      <c r="A12833" s="4">
        <v>12832</v>
      </c>
      <c r="B12833" s="5">
        <v>2</v>
      </c>
      <c r="C12833" s="6">
        <v>9715</v>
      </c>
      <c r="D12833" s="6">
        <v>5278</v>
      </c>
      <c r="E12833">
        <f>VLOOKUP(Чек_позиція!C12833,Товар!A:G,7,FALSE)</f>
        <v>866.74</v>
      </c>
      <c r="F12833">
        <f t="shared" si="200"/>
        <v>1733.48</v>
      </c>
    </row>
    <row r="12834" spans="1:6">
      <c r="A12834" s="4">
        <v>12833</v>
      </c>
      <c r="B12834" s="5">
        <v>2</v>
      </c>
      <c r="C12834" s="6">
        <v>5232</v>
      </c>
      <c r="D12834" s="6">
        <v>5279</v>
      </c>
      <c r="E12834">
        <f>VLOOKUP(Чек_позиція!C12834,Товар!A:G,7,FALSE)</f>
        <v>606.91999999999996</v>
      </c>
      <c r="F12834">
        <f t="shared" si="200"/>
        <v>1213.8399999999999</v>
      </c>
    </row>
    <row r="12835" spans="1:6">
      <c r="A12835" s="4">
        <v>12834</v>
      </c>
      <c r="B12835" s="5">
        <v>2</v>
      </c>
      <c r="C12835" s="6">
        <v>7625</v>
      </c>
      <c r="D12835" s="6">
        <v>5280</v>
      </c>
      <c r="E12835">
        <f>VLOOKUP(Чек_позиція!C12835,Товар!A:G,7,FALSE)</f>
        <v>133.44</v>
      </c>
      <c r="F12835">
        <f t="shared" si="200"/>
        <v>266.88</v>
      </c>
    </row>
    <row r="12836" spans="1:6">
      <c r="A12836" s="4">
        <v>12835</v>
      </c>
      <c r="B12836" s="5">
        <v>1</v>
      </c>
      <c r="C12836" s="6">
        <v>8575</v>
      </c>
      <c r="D12836" s="6">
        <v>5280</v>
      </c>
      <c r="E12836">
        <f>VLOOKUP(Чек_позиція!C12836,Товар!A:G,7,FALSE)</f>
        <v>314.83999999999997</v>
      </c>
      <c r="F12836">
        <f t="shared" si="200"/>
        <v>314.83999999999997</v>
      </c>
    </row>
    <row r="12837" spans="1:6">
      <c r="A12837" s="4">
        <v>12836</v>
      </c>
      <c r="B12837" s="5">
        <v>3</v>
      </c>
      <c r="C12837" s="6">
        <v>9444</v>
      </c>
      <c r="D12837" s="6">
        <v>5280</v>
      </c>
      <c r="E12837">
        <f>VLOOKUP(Чек_позиція!C12837,Товар!A:G,7,FALSE)</f>
        <v>168.04</v>
      </c>
      <c r="F12837">
        <f t="shared" si="200"/>
        <v>504.12</v>
      </c>
    </row>
    <row r="12838" spans="1:6">
      <c r="A12838" s="4">
        <v>12837</v>
      </c>
      <c r="B12838" s="5">
        <v>1</v>
      </c>
      <c r="C12838" s="6">
        <v>6826</v>
      </c>
      <c r="D12838" s="6">
        <v>5280</v>
      </c>
      <c r="E12838">
        <f>VLOOKUP(Чек_позиція!C12838,Товар!A:G,7,FALSE)</f>
        <v>454.12</v>
      </c>
      <c r="F12838">
        <f t="shared" si="200"/>
        <v>454.12</v>
      </c>
    </row>
    <row r="12839" spans="1:6">
      <c r="A12839" s="4">
        <v>12838</v>
      </c>
      <c r="B12839" s="5">
        <v>4</v>
      </c>
      <c r="C12839" s="6">
        <v>4197</v>
      </c>
      <c r="D12839" s="6">
        <v>5281</v>
      </c>
      <c r="E12839">
        <f>VLOOKUP(Чек_позиція!C12839,Товар!A:G,7,FALSE)</f>
        <v>914.46</v>
      </c>
      <c r="F12839">
        <f t="shared" si="200"/>
        <v>3657.84</v>
      </c>
    </row>
    <row r="12840" spans="1:6">
      <c r="A12840" s="4">
        <v>12839</v>
      </c>
      <c r="B12840" s="5">
        <v>4</v>
      </c>
      <c r="C12840" s="6">
        <v>2834</v>
      </c>
      <c r="D12840" s="6">
        <v>5281</v>
      </c>
      <c r="E12840">
        <f>VLOOKUP(Чек_позиція!C12840,Товар!A:G,7,FALSE)</f>
        <v>407.22</v>
      </c>
      <c r="F12840">
        <f t="shared" si="200"/>
        <v>1628.88</v>
      </c>
    </row>
    <row r="12841" spans="1:6">
      <c r="A12841" s="4">
        <v>12840</v>
      </c>
      <c r="B12841" s="5">
        <v>4</v>
      </c>
      <c r="C12841" s="6">
        <v>6737</v>
      </c>
      <c r="D12841" s="6">
        <v>5281</v>
      </c>
      <c r="E12841">
        <f>VLOOKUP(Чек_позиція!C12841,Товар!A:G,7,FALSE)</f>
        <v>46.55</v>
      </c>
      <c r="F12841">
        <f t="shared" si="200"/>
        <v>186.2</v>
      </c>
    </row>
    <row r="12842" spans="1:6">
      <c r="A12842" s="4">
        <v>12841</v>
      </c>
      <c r="B12842" s="5">
        <v>4</v>
      </c>
      <c r="C12842" s="6">
        <v>8472</v>
      </c>
      <c r="D12842" s="6">
        <v>5282</v>
      </c>
      <c r="E12842">
        <f>VLOOKUP(Чек_позиція!C12842,Товар!A:G,7,FALSE)</f>
        <v>508.96</v>
      </c>
      <c r="F12842">
        <f t="shared" si="200"/>
        <v>2035.84</v>
      </c>
    </row>
    <row r="12843" spans="1:6">
      <c r="A12843" s="4">
        <v>12842</v>
      </c>
      <c r="B12843" s="5">
        <v>1</v>
      </c>
      <c r="C12843" s="6">
        <v>3736</v>
      </c>
      <c r="D12843" s="6">
        <v>5282</v>
      </c>
      <c r="E12843">
        <f>VLOOKUP(Чек_позиція!C12843,Товар!A:G,7,FALSE)</f>
        <v>763.29</v>
      </c>
      <c r="F12843">
        <f t="shared" si="200"/>
        <v>763.29</v>
      </c>
    </row>
    <row r="12844" spans="1:6">
      <c r="A12844" s="4">
        <v>12843</v>
      </c>
      <c r="B12844" s="5">
        <v>2</v>
      </c>
      <c r="C12844" s="6">
        <v>3958</v>
      </c>
      <c r="D12844" s="6">
        <v>5282</v>
      </c>
      <c r="E12844">
        <f>VLOOKUP(Чек_позиція!C12844,Товар!A:G,7,FALSE)</f>
        <v>529.1</v>
      </c>
      <c r="F12844">
        <f t="shared" si="200"/>
        <v>1058.2</v>
      </c>
    </row>
    <row r="12845" spans="1:6">
      <c r="A12845" s="4">
        <v>12844</v>
      </c>
      <c r="B12845" s="5">
        <v>3</v>
      </c>
      <c r="C12845" s="6">
        <v>4959</v>
      </c>
      <c r="D12845" s="6">
        <v>5283</v>
      </c>
      <c r="E12845">
        <f>VLOOKUP(Чек_позиція!C12845,Товар!A:G,7,FALSE)</f>
        <v>111.92</v>
      </c>
      <c r="F12845">
        <f t="shared" si="200"/>
        <v>335.76</v>
      </c>
    </row>
    <row r="12846" spans="1:6">
      <c r="A12846" s="4">
        <v>12845</v>
      </c>
      <c r="B12846" s="5">
        <v>2</v>
      </c>
      <c r="C12846" s="6">
        <v>7618</v>
      </c>
      <c r="D12846" s="6">
        <v>5283</v>
      </c>
      <c r="E12846">
        <f>VLOOKUP(Чек_позиція!C12846,Товар!A:G,7,FALSE)</f>
        <v>233.89</v>
      </c>
      <c r="F12846">
        <f t="shared" si="200"/>
        <v>467.78</v>
      </c>
    </row>
    <row r="12847" spans="1:6">
      <c r="A12847" s="4">
        <v>12846</v>
      </c>
      <c r="B12847" s="5">
        <v>3</v>
      </c>
      <c r="C12847" s="6">
        <v>2435</v>
      </c>
      <c r="D12847" s="6">
        <v>5283</v>
      </c>
      <c r="E12847">
        <f>VLOOKUP(Чек_позиція!C12847,Товар!A:G,7,FALSE)</f>
        <v>167.72</v>
      </c>
      <c r="F12847">
        <f t="shared" si="200"/>
        <v>503.15999999999997</v>
      </c>
    </row>
    <row r="12848" spans="1:6">
      <c r="A12848" s="4">
        <v>12847</v>
      </c>
      <c r="B12848" s="5">
        <v>3</v>
      </c>
      <c r="C12848" s="6">
        <v>6711</v>
      </c>
      <c r="D12848" s="6">
        <v>5283</v>
      </c>
      <c r="E12848">
        <f>VLOOKUP(Чек_позиція!C12848,Товар!A:G,7,FALSE)</f>
        <v>568.96</v>
      </c>
      <c r="F12848">
        <f t="shared" si="200"/>
        <v>1706.88</v>
      </c>
    </row>
    <row r="12849" spans="1:6">
      <c r="A12849" s="4">
        <v>12848</v>
      </c>
      <c r="B12849" s="5">
        <v>1</v>
      </c>
      <c r="C12849" s="6">
        <v>1254</v>
      </c>
      <c r="D12849" s="6">
        <v>5283</v>
      </c>
      <c r="E12849">
        <f>VLOOKUP(Чек_позиція!C12849,Товар!A:G,7,FALSE)</f>
        <v>868.91</v>
      </c>
      <c r="F12849">
        <f t="shared" si="200"/>
        <v>868.91</v>
      </c>
    </row>
    <row r="12850" spans="1:6">
      <c r="A12850" s="4">
        <v>12849</v>
      </c>
      <c r="B12850" s="5">
        <v>4</v>
      </c>
      <c r="C12850" s="6">
        <v>7977</v>
      </c>
      <c r="D12850" s="6">
        <v>5284</v>
      </c>
      <c r="E12850">
        <f>VLOOKUP(Чек_позиція!C12850,Товар!A:G,7,FALSE)</f>
        <v>674.23</v>
      </c>
      <c r="F12850">
        <f t="shared" si="200"/>
        <v>2696.92</v>
      </c>
    </row>
    <row r="12851" spans="1:6">
      <c r="A12851" s="4">
        <v>12850</v>
      </c>
      <c r="B12851" s="5">
        <v>3</v>
      </c>
      <c r="C12851" s="6">
        <v>1648</v>
      </c>
      <c r="D12851" s="6">
        <v>5284</v>
      </c>
      <c r="E12851">
        <f>VLOOKUP(Чек_позиція!C12851,Товар!A:G,7,FALSE)</f>
        <v>441.9</v>
      </c>
      <c r="F12851">
        <f t="shared" si="200"/>
        <v>1325.6999999999998</v>
      </c>
    </row>
    <row r="12852" spans="1:6">
      <c r="A12852" s="4">
        <v>12851</v>
      </c>
      <c r="B12852" s="5">
        <v>2</v>
      </c>
      <c r="C12852" s="6">
        <v>6649</v>
      </c>
      <c r="D12852" s="6">
        <v>5284</v>
      </c>
      <c r="E12852">
        <f>VLOOKUP(Чек_позиція!C12852,Товар!A:G,7,FALSE)</f>
        <v>939.07</v>
      </c>
      <c r="F12852">
        <f t="shared" si="200"/>
        <v>1878.14</v>
      </c>
    </row>
    <row r="12853" spans="1:6">
      <c r="A12853" s="4">
        <v>12852</v>
      </c>
      <c r="B12853" s="5">
        <v>3</v>
      </c>
      <c r="C12853" s="6">
        <v>1368</v>
      </c>
      <c r="D12853" s="6">
        <v>5285</v>
      </c>
      <c r="E12853">
        <f>VLOOKUP(Чек_позиція!C12853,Товар!A:G,7,FALSE)</f>
        <v>930.49</v>
      </c>
      <c r="F12853">
        <f t="shared" si="200"/>
        <v>2791.4700000000003</v>
      </c>
    </row>
    <row r="12854" spans="1:6">
      <c r="A12854" s="4">
        <v>12853</v>
      </c>
      <c r="B12854" s="5">
        <v>1</v>
      </c>
      <c r="C12854" s="6">
        <v>1797</v>
      </c>
      <c r="D12854" s="6">
        <v>5285</v>
      </c>
      <c r="E12854">
        <f>VLOOKUP(Чек_позиція!C12854,Товар!A:G,7,FALSE)</f>
        <v>943.58</v>
      </c>
      <c r="F12854">
        <f t="shared" si="200"/>
        <v>943.58</v>
      </c>
    </row>
    <row r="12855" spans="1:6">
      <c r="A12855" s="4">
        <v>12854</v>
      </c>
      <c r="B12855" s="5">
        <v>3</v>
      </c>
      <c r="C12855" s="6">
        <v>2897</v>
      </c>
      <c r="D12855" s="6">
        <v>5285</v>
      </c>
      <c r="E12855">
        <f>VLOOKUP(Чек_позиція!C12855,Товар!A:G,7,FALSE)</f>
        <v>76.489999999999995</v>
      </c>
      <c r="F12855">
        <f t="shared" si="200"/>
        <v>229.46999999999997</v>
      </c>
    </row>
    <row r="12856" spans="1:6">
      <c r="A12856" s="4">
        <v>12855</v>
      </c>
      <c r="B12856" s="5">
        <v>3</v>
      </c>
      <c r="C12856" s="6">
        <v>544</v>
      </c>
      <c r="D12856" s="6">
        <v>5286</v>
      </c>
      <c r="E12856">
        <f>VLOOKUP(Чек_позиція!C12856,Товар!A:G,7,FALSE)</f>
        <v>269</v>
      </c>
      <c r="F12856">
        <f t="shared" si="200"/>
        <v>807</v>
      </c>
    </row>
    <row r="12857" spans="1:6">
      <c r="A12857" s="4">
        <v>12856</v>
      </c>
      <c r="B12857" s="5">
        <v>2</v>
      </c>
      <c r="C12857" s="6">
        <v>6302</v>
      </c>
      <c r="D12857" s="6">
        <v>5286</v>
      </c>
      <c r="E12857">
        <f>VLOOKUP(Чек_позиція!C12857,Товар!A:G,7,FALSE)</f>
        <v>194.2</v>
      </c>
      <c r="F12857">
        <f t="shared" si="200"/>
        <v>388.4</v>
      </c>
    </row>
    <row r="12858" spans="1:6">
      <c r="A12858" s="4">
        <v>12857</v>
      </c>
      <c r="B12858" s="5">
        <v>3</v>
      </c>
      <c r="C12858" s="6">
        <v>2349</v>
      </c>
      <c r="D12858" s="6">
        <v>5286</v>
      </c>
      <c r="E12858">
        <f>VLOOKUP(Чек_позиція!C12858,Товар!A:G,7,FALSE)</f>
        <v>775.75</v>
      </c>
      <c r="F12858">
        <f t="shared" si="200"/>
        <v>2327.25</v>
      </c>
    </row>
    <row r="12859" spans="1:6">
      <c r="A12859" s="4">
        <v>12858</v>
      </c>
      <c r="B12859" s="5">
        <v>3</v>
      </c>
      <c r="C12859" s="6">
        <v>4099</v>
      </c>
      <c r="D12859" s="6">
        <v>5286</v>
      </c>
      <c r="E12859">
        <f>VLOOKUP(Чек_позиція!C12859,Товар!A:G,7,FALSE)</f>
        <v>192.57</v>
      </c>
      <c r="F12859">
        <f t="shared" si="200"/>
        <v>577.71</v>
      </c>
    </row>
    <row r="12860" spans="1:6">
      <c r="A12860" s="4">
        <v>12859</v>
      </c>
      <c r="B12860" s="5">
        <v>2</v>
      </c>
      <c r="C12860" s="6">
        <v>6950</v>
      </c>
      <c r="D12860" s="6">
        <v>5287</v>
      </c>
      <c r="E12860">
        <f>VLOOKUP(Чек_позиція!C12860,Товар!A:G,7,FALSE)</f>
        <v>203.9</v>
      </c>
      <c r="F12860">
        <f t="shared" si="200"/>
        <v>407.8</v>
      </c>
    </row>
    <row r="12861" spans="1:6">
      <c r="A12861" s="4">
        <v>12860</v>
      </c>
      <c r="B12861" s="5">
        <v>4</v>
      </c>
      <c r="C12861" s="6">
        <v>2720</v>
      </c>
      <c r="D12861" s="6">
        <v>5287</v>
      </c>
      <c r="E12861">
        <f>VLOOKUP(Чек_позиція!C12861,Товар!A:G,7,FALSE)</f>
        <v>849.68</v>
      </c>
      <c r="F12861">
        <f t="shared" si="200"/>
        <v>3398.72</v>
      </c>
    </row>
    <row r="12862" spans="1:6">
      <c r="A12862" s="4">
        <v>12861</v>
      </c>
      <c r="B12862" s="5">
        <v>4</v>
      </c>
      <c r="C12862" s="6">
        <v>8192</v>
      </c>
      <c r="D12862" s="6">
        <v>5287</v>
      </c>
      <c r="E12862">
        <f>VLOOKUP(Чек_позиція!C12862,Товар!A:G,7,FALSE)</f>
        <v>118.64</v>
      </c>
      <c r="F12862">
        <f t="shared" si="200"/>
        <v>474.56</v>
      </c>
    </row>
    <row r="12863" spans="1:6">
      <c r="A12863" s="4">
        <v>12862</v>
      </c>
      <c r="B12863" s="5">
        <v>1</v>
      </c>
      <c r="C12863" s="6">
        <v>4770</v>
      </c>
      <c r="D12863" s="6">
        <v>5287</v>
      </c>
      <c r="E12863">
        <f>VLOOKUP(Чек_позиція!C12863,Товар!A:G,7,FALSE)</f>
        <v>439.87</v>
      </c>
      <c r="F12863">
        <f t="shared" si="200"/>
        <v>439.87</v>
      </c>
    </row>
    <row r="12864" spans="1:6">
      <c r="A12864" s="4">
        <v>12863</v>
      </c>
      <c r="B12864" s="5">
        <v>3</v>
      </c>
      <c r="C12864" s="6">
        <v>6205</v>
      </c>
      <c r="D12864" s="6">
        <v>5287</v>
      </c>
      <c r="E12864">
        <f>VLOOKUP(Чек_позиція!C12864,Товар!A:G,7,FALSE)</f>
        <v>304.73</v>
      </c>
      <c r="F12864">
        <f t="shared" si="200"/>
        <v>914.19</v>
      </c>
    </row>
    <row r="12865" spans="1:6">
      <c r="A12865" s="4">
        <v>12864</v>
      </c>
      <c r="B12865" s="5">
        <v>2</v>
      </c>
      <c r="C12865" s="6">
        <v>795</v>
      </c>
      <c r="D12865" s="6">
        <v>5288</v>
      </c>
      <c r="E12865">
        <f>VLOOKUP(Чек_позиція!C12865,Товар!A:G,7,FALSE)</f>
        <v>900.24</v>
      </c>
      <c r="F12865">
        <f t="shared" si="200"/>
        <v>1800.48</v>
      </c>
    </row>
    <row r="12866" spans="1:6">
      <c r="A12866" s="4">
        <v>12865</v>
      </c>
      <c r="B12866" s="5">
        <v>3</v>
      </c>
      <c r="C12866" s="6">
        <v>5399</v>
      </c>
      <c r="D12866" s="6">
        <v>5289</v>
      </c>
      <c r="E12866">
        <f>VLOOKUP(Чек_позиція!C12866,Товар!A:G,7,FALSE)</f>
        <v>668.2</v>
      </c>
      <c r="F12866">
        <f t="shared" si="200"/>
        <v>2004.6000000000001</v>
      </c>
    </row>
    <row r="12867" spans="1:6">
      <c r="A12867" s="4">
        <v>12866</v>
      </c>
      <c r="B12867" s="5">
        <v>2</v>
      </c>
      <c r="C12867" s="6">
        <v>2508</v>
      </c>
      <c r="D12867" s="6">
        <v>5289</v>
      </c>
      <c r="E12867">
        <f>VLOOKUP(Чек_позиція!C12867,Товар!A:G,7,FALSE)</f>
        <v>837.95</v>
      </c>
      <c r="F12867">
        <f t="shared" ref="F12867:F12930" si="201">B12867*E12867</f>
        <v>1675.9</v>
      </c>
    </row>
    <row r="12868" spans="1:6">
      <c r="A12868" s="4">
        <v>12867</v>
      </c>
      <c r="B12868" s="5">
        <v>2</v>
      </c>
      <c r="C12868" s="6">
        <v>2062</v>
      </c>
      <c r="D12868" s="6">
        <v>5290</v>
      </c>
      <c r="E12868">
        <f>VLOOKUP(Чек_позиція!C12868,Товар!A:G,7,FALSE)</f>
        <v>352.54</v>
      </c>
      <c r="F12868">
        <f t="shared" si="201"/>
        <v>705.08</v>
      </c>
    </row>
    <row r="12869" spans="1:6">
      <c r="A12869" s="4">
        <v>12868</v>
      </c>
      <c r="B12869" s="5">
        <v>2</v>
      </c>
      <c r="C12869" s="6">
        <v>7299</v>
      </c>
      <c r="D12869" s="6">
        <v>5290</v>
      </c>
      <c r="E12869">
        <f>VLOOKUP(Чек_позиція!C12869,Товар!A:G,7,FALSE)</f>
        <v>182.2</v>
      </c>
      <c r="F12869">
        <f t="shared" si="201"/>
        <v>364.4</v>
      </c>
    </row>
    <row r="12870" spans="1:6">
      <c r="A12870" s="4">
        <v>12869</v>
      </c>
      <c r="B12870" s="5">
        <v>2</v>
      </c>
      <c r="C12870" s="6">
        <v>4337</v>
      </c>
      <c r="D12870" s="6">
        <v>5291</v>
      </c>
      <c r="E12870">
        <f>VLOOKUP(Чек_позиція!C12870,Товар!A:G,7,FALSE)</f>
        <v>814.78</v>
      </c>
      <c r="F12870">
        <f t="shared" si="201"/>
        <v>1629.56</v>
      </c>
    </row>
    <row r="12871" spans="1:6">
      <c r="A12871" s="4">
        <v>12870</v>
      </c>
      <c r="B12871" s="5">
        <v>3</v>
      </c>
      <c r="C12871" s="6">
        <v>5961</v>
      </c>
      <c r="D12871" s="6">
        <v>5291</v>
      </c>
      <c r="E12871">
        <f>VLOOKUP(Чек_позиція!C12871,Товар!A:G,7,FALSE)</f>
        <v>140.07</v>
      </c>
      <c r="F12871">
        <f t="shared" si="201"/>
        <v>420.21</v>
      </c>
    </row>
    <row r="12872" spans="1:6">
      <c r="A12872" s="4">
        <v>12871</v>
      </c>
      <c r="B12872" s="5">
        <v>3</v>
      </c>
      <c r="C12872" s="6">
        <v>710</v>
      </c>
      <c r="D12872" s="6">
        <v>5291</v>
      </c>
      <c r="E12872">
        <f>VLOOKUP(Чек_позиція!C12872,Товар!A:G,7,FALSE)</f>
        <v>389.98</v>
      </c>
      <c r="F12872">
        <f t="shared" si="201"/>
        <v>1169.94</v>
      </c>
    </row>
    <row r="12873" spans="1:6">
      <c r="A12873" s="4">
        <v>12872</v>
      </c>
      <c r="B12873" s="5">
        <v>4</v>
      </c>
      <c r="C12873" s="6">
        <v>2379</v>
      </c>
      <c r="D12873" s="6">
        <v>5292</v>
      </c>
      <c r="E12873">
        <f>VLOOKUP(Чек_позиція!C12873,Товар!A:G,7,FALSE)</f>
        <v>409.67</v>
      </c>
      <c r="F12873">
        <f t="shared" si="201"/>
        <v>1638.68</v>
      </c>
    </row>
    <row r="12874" spans="1:6">
      <c r="A12874" s="4">
        <v>12873</v>
      </c>
      <c r="B12874" s="5">
        <v>2</v>
      </c>
      <c r="C12874" s="6">
        <v>3761</v>
      </c>
      <c r="D12874" s="6">
        <v>5292</v>
      </c>
      <c r="E12874">
        <f>VLOOKUP(Чек_позиція!C12874,Товар!A:G,7,FALSE)</f>
        <v>429.1</v>
      </c>
      <c r="F12874">
        <f t="shared" si="201"/>
        <v>858.2</v>
      </c>
    </row>
    <row r="12875" spans="1:6">
      <c r="A12875" s="4">
        <v>12874</v>
      </c>
      <c r="B12875" s="5">
        <v>1</v>
      </c>
      <c r="C12875" s="6">
        <v>6542</v>
      </c>
      <c r="D12875" s="6">
        <v>5292</v>
      </c>
      <c r="E12875">
        <f>VLOOKUP(Чек_позиція!C12875,Товар!A:G,7,FALSE)</f>
        <v>592.46</v>
      </c>
      <c r="F12875">
        <f t="shared" si="201"/>
        <v>592.46</v>
      </c>
    </row>
    <row r="12876" spans="1:6">
      <c r="A12876" s="4">
        <v>12875</v>
      </c>
      <c r="B12876" s="5">
        <v>3</v>
      </c>
      <c r="C12876" s="6">
        <v>9150</v>
      </c>
      <c r="D12876" s="6">
        <v>5293</v>
      </c>
      <c r="E12876">
        <f>VLOOKUP(Чек_позиція!C12876,Товар!A:G,7,FALSE)</f>
        <v>318.14999999999998</v>
      </c>
      <c r="F12876">
        <f t="shared" si="201"/>
        <v>954.44999999999993</v>
      </c>
    </row>
    <row r="12877" spans="1:6">
      <c r="A12877" s="4">
        <v>12876</v>
      </c>
      <c r="B12877" s="5">
        <v>1</v>
      </c>
      <c r="C12877" s="6">
        <v>8364</v>
      </c>
      <c r="D12877" s="6">
        <v>5294</v>
      </c>
      <c r="E12877">
        <f>VLOOKUP(Чек_позиція!C12877,Товар!A:G,7,FALSE)</f>
        <v>512.14</v>
      </c>
      <c r="F12877">
        <f t="shared" si="201"/>
        <v>512.14</v>
      </c>
    </row>
    <row r="12878" spans="1:6">
      <c r="A12878" s="4">
        <v>12877</v>
      </c>
      <c r="B12878" s="5">
        <v>4</v>
      </c>
      <c r="C12878" s="6">
        <v>3313</v>
      </c>
      <c r="D12878" s="6">
        <v>5294</v>
      </c>
      <c r="E12878">
        <f>VLOOKUP(Чек_позиція!C12878,Товар!A:G,7,FALSE)</f>
        <v>898.68</v>
      </c>
      <c r="F12878">
        <f t="shared" si="201"/>
        <v>3594.72</v>
      </c>
    </row>
    <row r="12879" spans="1:6">
      <c r="A12879" s="4">
        <v>12878</v>
      </c>
      <c r="B12879" s="5">
        <v>2</v>
      </c>
      <c r="C12879" s="6">
        <v>125</v>
      </c>
      <c r="D12879" s="6">
        <v>5295</v>
      </c>
      <c r="E12879">
        <f>VLOOKUP(Чек_позиція!C12879,Товар!A:G,7,FALSE)</f>
        <v>48.43</v>
      </c>
      <c r="F12879">
        <f t="shared" si="201"/>
        <v>96.86</v>
      </c>
    </row>
    <row r="12880" spans="1:6">
      <c r="A12880" s="4">
        <v>12879</v>
      </c>
      <c r="B12880" s="5">
        <v>3</v>
      </c>
      <c r="C12880" s="6">
        <v>7660</v>
      </c>
      <c r="D12880" s="6">
        <v>5296</v>
      </c>
      <c r="E12880">
        <f>VLOOKUP(Чек_позиція!C12880,Товар!A:G,7,FALSE)</f>
        <v>231.05</v>
      </c>
      <c r="F12880">
        <f t="shared" si="201"/>
        <v>693.15000000000009</v>
      </c>
    </row>
    <row r="12881" spans="1:6">
      <c r="A12881" s="4">
        <v>12880</v>
      </c>
      <c r="B12881" s="5">
        <v>1</v>
      </c>
      <c r="C12881" s="6">
        <v>4602</v>
      </c>
      <c r="D12881" s="6">
        <v>5296</v>
      </c>
      <c r="E12881">
        <f>VLOOKUP(Чек_позиція!C12881,Товар!A:G,7,FALSE)</f>
        <v>142.35</v>
      </c>
      <c r="F12881">
        <f t="shared" si="201"/>
        <v>142.35</v>
      </c>
    </row>
    <row r="12882" spans="1:6">
      <c r="A12882" s="4">
        <v>12881</v>
      </c>
      <c r="B12882" s="5">
        <v>2</v>
      </c>
      <c r="C12882" s="6">
        <v>9062</v>
      </c>
      <c r="D12882" s="6">
        <v>5296</v>
      </c>
      <c r="E12882">
        <f>VLOOKUP(Чек_позиція!C12882,Товар!A:G,7,FALSE)</f>
        <v>217.48</v>
      </c>
      <c r="F12882">
        <f t="shared" si="201"/>
        <v>434.96</v>
      </c>
    </row>
    <row r="12883" spans="1:6">
      <c r="A12883" s="4">
        <v>12882</v>
      </c>
      <c r="B12883" s="5">
        <v>1</v>
      </c>
      <c r="C12883" s="6">
        <v>7454</v>
      </c>
      <c r="D12883" s="6">
        <v>5296</v>
      </c>
      <c r="E12883">
        <f>VLOOKUP(Чек_позиція!C12883,Товар!A:G,7,FALSE)</f>
        <v>619.46</v>
      </c>
      <c r="F12883">
        <f t="shared" si="201"/>
        <v>619.46</v>
      </c>
    </row>
    <row r="12884" spans="1:6">
      <c r="A12884" s="4">
        <v>12883</v>
      </c>
      <c r="B12884" s="5">
        <v>1</v>
      </c>
      <c r="C12884" s="6">
        <v>8739</v>
      </c>
      <c r="D12884" s="6">
        <v>5296</v>
      </c>
      <c r="E12884">
        <f>VLOOKUP(Чек_позиція!C12884,Товар!A:G,7,FALSE)</f>
        <v>211.83</v>
      </c>
      <c r="F12884">
        <f t="shared" si="201"/>
        <v>211.83</v>
      </c>
    </row>
    <row r="12885" spans="1:6">
      <c r="A12885" s="4">
        <v>12884</v>
      </c>
      <c r="B12885" s="5">
        <v>4</v>
      </c>
      <c r="C12885" s="6">
        <v>8274</v>
      </c>
      <c r="D12885" s="6">
        <v>5297</v>
      </c>
      <c r="E12885">
        <f>VLOOKUP(Чек_позиція!C12885,Товар!A:G,7,FALSE)</f>
        <v>707.68</v>
      </c>
      <c r="F12885">
        <f t="shared" si="201"/>
        <v>2830.72</v>
      </c>
    </row>
    <row r="12886" spans="1:6">
      <c r="A12886" s="4">
        <v>12885</v>
      </c>
      <c r="B12886" s="5">
        <v>4</v>
      </c>
      <c r="C12886" s="6">
        <v>2234</v>
      </c>
      <c r="D12886" s="6">
        <v>5297</v>
      </c>
      <c r="E12886">
        <f>VLOOKUP(Чек_позиція!C12886,Товар!A:G,7,FALSE)</f>
        <v>559.54999999999995</v>
      </c>
      <c r="F12886">
        <f t="shared" si="201"/>
        <v>2238.1999999999998</v>
      </c>
    </row>
    <row r="12887" spans="1:6">
      <c r="A12887" s="4">
        <v>12886</v>
      </c>
      <c r="B12887" s="5">
        <v>1</v>
      </c>
      <c r="C12887" s="6">
        <v>8150</v>
      </c>
      <c r="D12887" s="6">
        <v>5298</v>
      </c>
      <c r="E12887">
        <f>VLOOKUP(Чек_позиція!C12887,Товар!A:G,7,FALSE)</f>
        <v>71.94</v>
      </c>
      <c r="F12887">
        <f t="shared" si="201"/>
        <v>71.94</v>
      </c>
    </row>
    <row r="12888" spans="1:6">
      <c r="A12888" s="4">
        <v>12887</v>
      </c>
      <c r="B12888" s="5">
        <v>3</v>
      </c>
      <c r="C12888" s="6">
        <v>986</v>
      </c>
      <c r="D12888" s="6">
        <v>5299</v>
      </c>
      <c r="E12888">
        <f>VLOOKUP(Чек_позиція!C12888,Товар!A:G,7,FALSE)</f>
        <v>192.01</v>
      </c>
      <c r="F12888">
        <f t="shared" si="201"/>
        <v>576.03</v>
      </c>
    </row>
    <row r="12889" spans="1:6">
      <c r="A12889" s="4">
        <v>12888</v>
      </c>
      <c r="B12889" s="5">
        <v>3</v>
      </c>
      <c r="C12889" s="6">
        <v>9486</v>
      </c>
      <c r="D12889" s="6">
        <v>5299</v>
      </c>
      <c r="E12889">
        <f>VLOOKUP(Чек_позиція!C12889,Товар!A:G,7,FALSE)</f>
        <v>415.93</v>
      </c>
      <c r="F12889">
        <f t="shared" si="201"/>
        <v>1247.79</v>
      </c>
    </row>
    <row r="12890" spans="1:6">
      <c r="A12890" s="4">
        <v>12889</v>
      </c>
      <c r="B12890" s="5">
        <v>1</v>
      </c>
      <c r="C12890" s="6">
        <v>5953</v>
      </c>
      <c r="D12890" s="6">
        <v>5299</v>
      </c>
      <c r="E12890">
        <f>VLOOKUP(Чек_позиція!C12890,Товар!A:G,7,FALSE)</f>
        <v>58.1</v>
      </c>
      <c r="F12890">
        <f t="shared" si="201"/>
        <v>58.1</v>
      </c>
    </row>
    <row r="12891" spans="1:6">
      <c r="A12891" s="4">
        <v>12890</v>
      </c>
      <c r="B12891" s="5">
        <v>3</v>
      </c>
      <c r="C12891" s="6">
        <v>9684</v>
      </c>
      <c r="D12891" s="6">
        <v>5299</v>
      </c>
      <c r="E12891">
        <f>VLOOKUP(Чек_позиція!C12891,Товар!A:G,7,FALSE)</f>
        <v>678.58</v>
      </c>
      <c r="F12891">
        <f t="shared" si="201"/>
        <v>2035.7400000000002</v>
      </c>
    </row>
    <row r="12892" spans="1:6">
      <c r="A12892" s="4">
        <v>12891</v>
      </c>
      <c r="B12892" s="5">
        <v>2</v>
      </c>
      <c r="C12892" s="6">
        <v>4013</v>
      </c>
      <c r="D12892" s="6">
        <v>5299</v>
      </c>
      <c r="E12892">
        <f>VLOOKUP(Чек_позиція!C12892,Товар!A:G,7,FALSE)</f>
        <v>828.28</v>
      </c>
      <c r="F12892">
        <f t="shared" si="201"/>
        <v>1656.56</v>
      </c>
    </row>
    <row r="12893" spans="1:6">
      <c r="A12893" s="4">
        <v>12892</v>
      </c>
      <c r="B12893" s="5">
        <v>4</v>
      </c>
      <c r="C12893" s="6">
        <v>590</v>
      </c>
      <c r="D12893" s="6">
        <v>5300</v>
      </c>
      <c r="E12893">
        <f>VLOOKUP(Чек_позиція!C12893,Товар!A:G,7,FALSE)</f>
        <v>653.79</v>
      </c>
      <c r="F12893">
        <f t="shared" si="201"/>
        <v>2615.16</v>
      </c>
    </row>
    <row r="12894" spans="1:6">
      <c r="A12894" s="4">
        <v>12893</v>
      </c>
      <c r="B12894" s="5">
        <v>3</v>
      </c>
      <c r="C12894" s="6">
        <v>9936</v>
      </c>
      <c r="D12894" s="6">
        <v>5300</v>
      </c>
      <c r="E12894">
        <f>VLOOKUP(Чек_позиція!C12894,Товар!A:G,7,FALSE)</f>
        <v>323.22000000000003</v>
      </c>
      <c r="F12894">
        <f t="shared" si="201"/>
        <v>969.66000000000008</v>
      </c>
    </row>
    <row r="12895" spans="1:6">
      <c r="A12895" s="4">
        <v>12894</v>
      </c>
      <c r="B12895" s="5">
        <v>4</v>
      </c>
      <c r="C12895" s="6">
        <v>158</v>
      </c>
      <c r="D12895" s="6">
        <v>5301</v>
      </c>
      <c r="E12895">
        <f>VLOOKUP(Чек_позиція!C12895,Товар!A:G,7,FALSE)</f>
        <v>415.54</v>
      </c>
      <c r="F12895">
        <f t="shared" si="201"/>
        <v>1662.16</v>
      </c>
    </row>
    <row r="12896" spans="1:6">
      <c r="A12896" s="4">
        <v>12895</v>
      </c>
      <c r="B12896" s="5">
        <v>1</v>
      </c>
      <c r="C12896" s="6">
        <v>178</v>
      </c>
      <c r="D12896" s="6">
        <v>5302</v>
      </c>
      <c r="E12896">
        <f>VLOOKUP(Чек_позиція!C12896,Товар!A:G,7,FALSE)</f>
        <v>793.54</v>
      </c>
      <c r="F12896">
        <f t="shared" si="201"/>
        <v>793.54</v>
      </c>
    </row>
    <row r="12897" spans="1:6">
      <c r="A12897" s="4">
        <v>12896</v>
      </c>
      <c r="B12897" s="5">
        <v>3</v>
      </c>
      <c r="C12897" s="6">
        <v>5934</v>
      </c>
      <c r="D12897" s="6">
        <v>5302</v>
      </c>
      <c r="E12897">
        <f>VLOOKUP(Чек_позиція!C12897,Товар!A:G,7,FALSE)</f>
        <v>225.79</v>
      </c>
      <c r="F12897">
        <f t="shared" si="201"/>
        <v>677.37</v>
      </c>
    </row>
    <row r="12898" spans="1:6">
      <c r="A12898" s="4">
        <v>12897</v>
      </c>
      <c r="B12898" s="5">
        <v>3</v>
      </c>
      <c r="C12898" s="6">
        <v>4358</v>
      </c>
      <c r="D12898" s="6">
        <v>5302</v>
      </c>
      <c r="E12898">
        <f>VLOOKUP(Чек_позиція!C12898,Товар!A:G,7,FALSE)</f>
        <v>778.4</v>
      </c>
      <c r="F12898">
        <f t="shared" si="201"/>
        <v>2335.1999999999998</v>
      </c>
    </row>
    <row r="12899" spans="1:6">
      <c r="A12899" s="4">
        <v>12898</v>
      </c>
      <c r="B12899" s="5">
        <v>1</v>
      </c>
      <c r="C12899" s="6">
        <v>6625</v>
      </c>
      <c r="D12899" s="6">
        <v>5302</v>
      </c>
      <c r="E12899">
        <f>VLOOKUP(Чек_позиція!C12899,Товар!A:G,7,FALSE)</f>
        <v>634.26</v>
      </c>
      <c r="F12899">
        <f t="shared" si="201"/>
        <v>634.26</v>
      </c>
    </row>
    <row r="12900" spans="1:6">
      <c r="A12900" s="4">
        <v>12899</v>
      </c>
      <c r="B12900" s="5">
        <v>4</v>
      </c>
      <c r="C12900" s="6">
        <v>4852</v>
      </c>
      <c r="D12900" s="6">
        <v>5303</v>
      </c>
      <c r="E12900">
        <f>VLOOKUP(Чек_позиція!C12900,Товар!A:G,7,FALSE)</f>
        <v>659.65</v>
      </c>
      <c r="F12900">
        <f t="shared" si="201"/>
        <v>2638.6</v>
      </c>
    </row>
    <row r="12901" spans="1:6">
      <c r="A12901" s="4">
        <v>12900</v>
      </c>
      <c r="B12901" s="5">
        <v>1</v>
      </c>
      <c r="C12901" s="6">
        <v>9173</v>
      </c>
      <c r="D12901" s="6">
        <v>5303</v>
      </c>
      <c r="E12901">
        <f>VLOOKUP(Чек_позиція!C12901,Товар!A:G,7,FALSE)</f>
        <v>40.1</v>
      </c>
      <c r="F12901">
        <f t="shared" si="201"/>
        <v>40.1</v>
      </c>
    </row>
    <row r="12902" spans="1:6">
      <c r="A12902" s="4">
        <v>12901</v>
      </c>
      <c r="B12902" s="5">
        <v>2</v>
      </c>
      <c r="C12902" s="6">
        <v>8306</v>
      </c>
      <c r="D12902" s="6">
        <v>5303</v>
      </c>
      <c r="E12902">
        <f>VLOOKUP(Чек_позиція!C12902,Товар!A:G,7,FALSE)</f>
        <v>651.30999999999995</v>
      </c>
      <c r="F12902">
        <f t="shared" si="201"/>
        <v>1302.6199999999999</v>
      </c>
    </row>
    <row r="12903" spans="1:6">
      <c r="A12903" s="4">
        <v>12902</v>
      </c>
      <c r="B12903" s="5">
        <v>3</v>
      </c>
      <c r="C12903" s="6">
        <v>313</v>
      </c>
      <c r="D12903" s="6">
        <v>5303</v>
      </c>
      <c r="E12903">
        <f>VLOOKUP(Чек_позиція!C12903,Товар!A:G,7,FALSE)</f>
        <v>243.15</v>
      </c>
      <c r="F12903">
        <f t="shared" si="201"/>
        <v>729.45</v>
      </c>
    </row>
    <row r="12904" spans="1:6">
      <c r="A12904" s="4">
        <v>12903</v>
      </c>
      <c r="B12904" s="5">
        <v>1</v>
      </c>
      <c r="C12904" s="6">
        <v>4496</v>
      </c>
      <c r="D12904" s="6">
        <v>5303</v>
      </c>
      <c r="E12904">
        <f>VLOOKUP(Чек_позиція!C12904,Товар!A:G,7,FALSE)</f>
        <v>331.63</v>
      </c>
      <c r="F12904">
        <f t="shared" si="201"/>
        <v>331.63</v>
      </c>
    </row>
    <row r="12905" spans="1:6">
      <c r="A12905" s="4">
        <v>12904</v>
      </c>
      <c r="B12905" s="5">
        <v>1</v>
      </c>
      <c r="C12905" s="6">
        <v>1115</v>
      </c>
      <c r="D12905" s="6">
        <v>5304</v>
      </c>
      <c r="E12905">
        <f>VLOOKUP(Чек_позиція!C12905,Товар!A:G,7,FALSE)</f>
        <v>298.27</v>
      </c>
      <c r="F12905">
        <f t="shared" si="201"/>
        <v>298.27</v>
      </c>
    </row>
    <row r="12906" spans="1:6">
      <c r="A12906" s="4">
        <v>12905</v>
      </c>
      <c r="B12906" s="5">
        <v>2</v>
      </c>
      <c r="C12906" s="6">
        <v>8886</v>
      </c>
      <c r="D12906" s="6">
        <v>5304</v>
      </c>
      <c r="E12906">
        <f>VLOOKUP(Чек_позиція!C12906,Товар!A:G,7,FALSE)</f>
        <v>332.9</v>
      </c>
      <c r="F12906">
        <f t="shared" si="201"/>
        <v>665.8</v>
      </c>
    </row>
    <row r="12907" spans="1:6">
      <c r="A12907" s="4">
        <v>12906</v>
      </c>
      <c r="B12907" s="5">
        <v>1</v>
      </c>
      <c r="C12907" s="6">
        <v>2297</v>
      </c>
      <c r="D12907" s="6">
        <v>5304</v>
      </c>
      <c r="E12907">
        <f>VLOOKUP(Чек_позиція!C12907,Товар!A:G,7,FALSE)</f>
        <v>641.07000000000005</v>
      </c>
      <c r="F12907">
        <f t="shared" si="201"/>
        <v>641.07000000000005</v>
      </c>
    </row>
    <row r="12908" spans="1:6">
      <c r="A12908" s="4">
        <v>12907</v>
      </c>
      <c r="B12908" s="5">
        <v>2</v>
      </c>
      <c r="C12908" s="6">
        <v>3498</v>
      </c>
      <c r="D12908" s="6">
        <v>5305</v>
      </c>
      <c r="E12908">
        <f>VLOOKUP(Чек_позиція!C12908,Товар!A:G,7,FALSE)</f>
        <v>302.37</v>
      </c>
      <c r="F12908">
        <f t="shared" si="201"/>
        <v>604.74</v>
      </c>
    </row>
    <row r="12909" spans="1:6">
      <c r="A12909" s="4">
        <v>12908</v>
      </c>
      <c r="B12909" s="5">
        <v>1</v>
      </c>
      <c r="C12909" s="6">
        <v>4002</v>
      </c>
      <c r="D12909" s="6">
        <v>5305</v>
      </c>
      <c r="E12909">
        <f>VLOOKUP(Чек_позиція!C12909,Товар!A:G,7,FALSE)</f>
        <v>583.91</v>
      </c>
      <c r="F12909">
        <f t="shared" si="201"/>
        <v>583.91</v>
      </c>
    </row>
    <row r="12910" spans="1:6">
      <c r="A12910" s="4">
        <v>12909</v>
      </c>
      <c r="B12910" s="5">
        <v>2</v>
      </c>
      <c r="C12910" s="6">
        <v>6244</v>
      </c>
      <c r="D12910" s="6">
        <v>5306</v>
      </c>
      <c r="E12910">
        <f>VLOOKUP(Чек_позиція!C12910,Товар!A:G,7,FALSE)</f>
        <v>107.66</v>
      </c>
      <c r="F12910">
        <f t="shared" si="201"/>
        <v>215.32</v>
      </c>
    </row>
    <row r="12911" spans="1:6">
      <c r="A12911" s="4">
        <v>12910</v>
      </c>
      <c r="B12911" s="5">
        <v>1</v>
      </c>
      <c r="C12911" s="6">
        <v>7577</v>
      </c>
      <c r="D12911" s="6">
        <v>5306</v>
      </c>
      <c r="E12911">
        <f>VLOOKUP(Чек_позиція!C12911,Товар!A:G,7,FALSE)</f>
        <v>645.59</v>
      </c>
      <c r="F12911">
        <f t="shared" si="201"/>
        <v>645.59</v>
      </c>
    </row>
    <row r="12912" spans="1:6">
      <c r="A12912" s="4">
        <v>12911</v>
      </c>
      <c r="B12912" s="5">
        <v>2</v>
      </c>
      <c r="C12912" s="6">
        <v>1018</v>
      </c>
      <c r="D12912" s="6">
        <v>5306</v>
      </c>
      <c r="E12912">
        <f>VLOOKUP(Чек_позиція!C12912,Товар!A:G,7,FALSE)</f>
        <v>151.32</v>
      </c>
      <c r="F12912">
        <f t="shared" si="201"/>
        <v>302.64</v>
      </c>
    </row>
    <row r="12913" spans="1:6">
      <c r="A12913" s="4">
        <v>12912</v>
      </c>
      <c r="B12913" s="5">
        <v>2</v>
      </c>
      <c r="C12913" s="6">
        <v>5980</v>
      </c>
      <c r="D12913" s="6">
        <v>5306</v>
      </c>
      <c r="E12913">
        <f>VLOOKUP(Чек_позиція!C12913,Товар!A:G,7,FALSE)</f>
        <v>416.03</v>
      </c>
      <c r="F12913">
        <f t="shared" si="201"/>
        <v>832.06</v>
      </c>
    </row>
    <row r="12914" spans="1:6">
      <c r="A12914" s="4">
        <v>12913</v>
      </c>
      <c r="B12914" s="5">
        <v>4</v>
      </c>
      <c r="C12914" s="6">
        <v>2411</v>
      </c>
      <c r="D12914" s="6">
        <v>5307</v>
      </c>
      <c r="E12914">
        <f>VLOOKUP(Чек_позиція!C12914,Товар!A:G,7,FALSE)</f>
        <v>60.86</v>
      </c>
      <c r="F12914">
        <f t="shared" si="201"/>
        <v>243.44</v>
      </c>
    </row>
    <row r="12915" spans="1:6">
      <c r="A12915" s="4">
        <v>12914</v>
      </c>
      <c r="B12915" s="5">
        <v>3</v>
      </c>
      <c r="C12915" s="6">
        <v>7068</v>
      </c>
      <c r="D12915" s="6">
        <v>5307</v>
      </c>
      <c r="E12915">
        <f>VLOOKUP(Чек_позиція!C12915,Товар!A:G,7,FALSE)</f>
        <v>922.84</v>
      </c>
      <c r="F12915">
        <f t="shared" si="201"/>
        <v>2768.52</v>
      </c>
    </row>
    <row r="12916" spans="1:6">
      <c r="A12916" s="4">
        <v>12915</v>
      </c>
      <c r="B12916" s="5">
        <v>2</v>
      </c>
      <c r="C12916" s="6">
        <v>415</v>
      </c>
      <c r="D12916" s="6">
        <v>5307</v>
      </c>
      <c r="E12916">
        <f>VLOOKUP(Чек_позиція!C12916,Товар!A:G,7,FALSE)</f>
        <v>729.01</v>
      </c>
      <c r="F12916">
        <f t="shared" si="201"/>
        <v>1458.02</v>
      </c>
    </row>
    <row r="12917" spans="1:6">
      <c r="A12917" s="4">
        <v>12916</v>
      </c>
      <c r="B12917" s="5">
        <v>2</v>
      </c>
      <c r="C12917" s="6">
        <v>9554</v>
      </c>
      <c r="D12917" s="6">
        <v>5307</v>
      </c>
      <c r="E12917">
        <f>VLOOKUP(Чек_позиція!C12917,Товар!A:G,7,FALSE)</f>
        <v>718.98</v>
      </c>
      <c r="F12917">
        <f t="shared" si="201"/>
        <v>1437.96</v>
      </c>
    </row>
    <row r="12918" spans="1:6">
      <c r="A12918" s="4">
        <v>12917</v>
      </c>
      <c r="B12918" s="5">
        <v>3</v>
      </c>
      <c r="C12918" s="6">
        <v>4682</v>
      </c>
      <c r="D12918" s="6">
        <v>5307</v>
      </c>
      <c r="E12918">
        <f>VLOOKUP(Чек_позиція!C12918,Товар!A:G,7,FALSE)</f>
        <v>944.12</v>
      </c>
      <c r="F12918">
        <f t="shared" si="201"/>
        <v>2832.36</v>
      </c>
    </row>
    <row r="12919" spans="1:6">
      <c r="A12919" s="4">
        <v>12918</v>
      </c>
      <c r="B12919" s="5">
        <v>3</v>
      </c>
      <c r="C12919" s="6">
        <v>2946</v>
      </c>
      <c r="D12919" s="6">
        <v>5308</v>
      </c>
      <c r="E12919">
        <f>VLOOKUP(Чек_позиція!C12919,Товар!A:G,7,FALSE)</f>
        <v>674.73</v>
      </c>
      <c r="F12919">
        <f t="shared" si="201"/>
        <v>2024.19</v>
      </c>
    </row>
    <row r="12920" spans="1:6">
      <c r="A12920" s="4">
        <v>12919</v>
      </c>
      <c r="B12920" s="5">
        <v>2</v>
      </c>
      <c r="C12920" s="6">
        <v>9796</v>
      </c>
      <c r="D12920" s="6">
        <v>5308</v>
      </c>
      <c r="E12920">
        <f>VLOOKUP(Чек_позиція!C12920,Товар!A:G,7,FALSE)</f>
        <v>258.27999999999997</v>
      </c>
      <c r="F12920">
        <f t="shared" si="201"/>
        <v>516.55999999999995</v>
      </c>
    </row>
    <row r="12921" spans="1:6">
      <c r="A12921" s="4">
        <v>12920</v>
      </c>
      <c r="B12921" s="5">
        <v>1</v>
      </c>
      <c r="C12921" s="6">
        <v>5132</v>
      </c>
      <c r="D12921" s="6">
        <v>5308</v>
      </c>
      <c r="E12921">
        <f>VLOOKUP(Чек_позиція!C12921,Товар!A:G,7,FALSE)</f>
        <v>813.25</v>
      </c>
      <c r="F12921">
        <f t="shared" si="201"/>
        <v>813.25</v>
      </c>
    </row>
    <row r="12922" spans="1:6">
      <c r="A12922" s="4">
        <v>12921</v>
      </c>
      <c r="B12922" s="5">
        <v>1</v>
      </c>
      <c r="C12922" s="6">
        <v>3883</v>
      </c>
      <c r="D12922" s="6">
        <v>5308</v>
      </c>
      <c r="E12922">
        <f>VLOOKUP(Чек_позиція!C12922,Товар!A:G,7,FALSE)</f>
        <v>358.12</v>
      </c>
      <c r="F12922">
        <f t="shared" si="201"/>
        <v>358.12</v>
      </c>
    </row>
    <row r="12923" spans="1:6">
      <c r="A12923" s="4">
        <v>12922</v>
      </c>
      <c r="B12923" s="5">
        <v>4</v>
      </c>
      <c r="C12923" s="6">
        <v>6306</v>
      </c>
      <c r="D12923" s="6">
        <v>5308</v>
      </c>
      <c r="E12923">
        <f>VLOOKUP(Чек_позиція!C12923,Товар!A:G,7,FALSE)</f>
        <v>620.53</v>
      </c>
      <c r="F12923">
        <f t="shared" si="201"/>
        <v>2482.12</v>
      </c>
    </row>
    <row r="12924" spans="1:6">
      <c r="A12924" s="4">
        <v>12923</v>
      </c>
      <c r="B12924" s="5">
        <v>1</v>
      </c>
      <c r="C12924" s="6">
        <v>4122</v>
      </c>
      <c r="D12924" s="6">
        <v>5309</v>
      </c>
      <c r="E12924">
        <f>VLOOKUP(Чек_позиція!C12924,Товар!A:G,7,FALSE)</f>
        <v>282.88</v>
      </c>
      <c r="F12924">
        <f t="shared" si="201"/>
        <v>282.88</v>
      </c>
    </row>
    <row r="12925" spans="1:6">
      <c r="A12925" s="4">
        <v>12924</v>
      </c>
      <c r="B12925" s="5">
        <v>2</v>
      </c>
      <c r="C12925" s="6">
        <v>3219</v>
      </c>
      <c r="D12925" s="6">
        <v>5309</v>
      </c>
      <c r="E12925">
        <f>VLOOKUP(Чек_позиція!C12925,Товар!A:G,7,FALSE)</f>
        <v>816.92</v>
      </c>
      <c r="F12925">
        <f t="shared" si="201"/>
        <v>1633.84</v>
      </c>
    </row>
    <row r="12926" spans="1:6">
      <c r="A12926" s="4">
        <v>12925</v>
      </c>
      <c r="B12926" s="5">
        <v>4</v>
      </c>
      <c r="C12926" s="6">
        <v>16</v>
      </c>
      <c r="D12926" s="6">
        <v>5309</v>
      </c>
      <c r="E12926">
        <f>VLOOKUP(Чек_позиція!C12926,Товар!A:G,7,FALSE)</f>
        <v>57.05</v>
      </c>
      <c r="F12926">
        <f t="shared" si="201"/>
        <v>228.2</v>
      </c>
    </row>
    <row r="12927" spans="1:6">
      <c r="A12927" s="4">
        <v>12926</v>
      </c>
      <c r="B12927" s="5">
        <v>1</v>
      </c>
      <c r="C12927" s="6">
        <v>3134</v>
      </c>
      <c r="D12927" s="6">
        <v>5310</v>
      </c>
      <c r="E12927">
        <f>VLOOKUP(Чек_позиція!C12927,Товар!A:G,7,FALSE)</f>
        <v>126.18</v>
      </c>
      <c r="F12927">
        <f t="shared" si="201"/>
        <v>126.18</v>
      </c>
    </row>
    <row r="12928" spans="1:6">
      <c r="A12928" s="4">
        <v>12927</v>
      </c>
      <c r="B12928" s="5">
        <v>1</v>
      </c>
      <c r="C12928" s="6">
        <v>826</v>
      </c>
      <c r="D12928" s="6">
        <v>5311</v>
      </c>
      <c r="E12928">
        <f>VLOOKUP(Чек_позиція!C12928,Товар!A:G,7,FALSE)</f>
        <v>939.43</v>
      </c>
      <c r="F12928">
        <f t="shared" si="201"/>
        <v>939.43</v>
      </c>
    </row>
    <row r="12929" spans="1:6">
      <c r="A12929" s="4">
        <v>12928</v>
      </c>
      <c r="B12929" s="5">
        <v>4</v>
      </c>
      <c r="C12929" s="6">
        <v>4988</v>
      </c>
      <c r="D12929" s="6">
        <v>5311</v>
      </c>
      <c r="E12929">
        <f>VLOOKUP(Чек_позиція!C12929,Товар!A:G,7,FALSE)</f>
        <v>359.85</v>
      </c>
      <c r="F12929">
        <f t="shared" si="201"/>
        <v>1439.4</v>
      </c>
    </row>
    <row r="12930" spans="1:6">
      <c r="A12930" s="4">
        <v>12929</v>
      </c>
      <c r="B12930" s="5">
        <v>1</v>
      </c>
      <c r="C12930" s="6">
        <v>3815</v>
      </c>
      <c r="D12930" s="6">
        <v>5312</v>
      </c>
      <c r="E12930">
        <f>VLOOKUP(Чек_позиція!C12930,Товар!A:G,7,FALSE)</f>
        <v>566.44000000000005</v>
      </c>
      <c r="F12930">
        <f t="shared" si="201"/>
        <v>566.44000000000005</v>
      </c>
    </row>
    <row r="12931" spans="1:6">
      <c r="A12931" s="4">
        <v>12930</v>
      </c>
      <c r="B12931" s="5">
        <v>2</v>
      </c>
      <c r="C12931" s="6">
        <v>2774</v>
      </c>
      <c r="D12931" s="6">
        <v>5312</v>
      </c>
      <c r="E12931">
        <f>VLOOKUP(Чек_позиція!C12931,Товар!A:G,7,FALSE)</f>
        <v>277.27999999999997</v>
      </c>
      <c r="F12931">
        <f t="shared" ref="F12931:F12994" si="202">B12931*E12931</f>
        <v>554.55999999999995</v>
      </c>
    </row>
    <row r="12932" spans="1:6">
      <c r="A12932" s="4">
        <v>12931</v>
      </c>
      <c r="B12932" s="5">
        <v>3</v>
      </c>
      <c r="C12932" s="6">
        <v>8014</v>
      </c>
      <c r="D12932" s="6">
        <v>5312</v>
      </c>
      <c r="E12932">
        <f>VLOOKUP(Чек_позиція!C12932,Товар!A:G,7,FALSE)</f>
        <v>753.56</v>
      </c>
      <c r="F12932">
        <f t="shared" si="202"/>
        <v>2260.6799999999998</v>
      </c>
    </row>
    <row r="12933" spans="1:6">
      <c r="A12933" s="4">
        <v>12932</v>
      </c>
      <c r="B12933" s="5">
        <v>1</v>
      </c>
      <c r="C12933" s="6">
        <v>6961</v>
      </c>
      <c r="D12933" s="6">
        <v>5313</v>
      </c>
      <c r="E12933">
        <f>VLOOKUP(Чек_позиція!C12933,Товар!A:G,7,FALSE)</f>
        <v>633.98</v>
      </c>
      <c r="F12933">
        <f t="shared" si="202"/>
        <v>633.98</v>
      </c>
    </row>
    <row r="12934" spans="1:6">
      <c r="A12934" s="4">
        <v>12933</v>
      </c>
      <c r="B12934" s="5">
        <v>3</v>
      </c>
      <c r="C12934" s="6">
        <v>2350</v>
      </c>
      <c r="D12934" s="6">
        <v>5314</v>
      </c>
      <c r="E12934">
        <f>VLOOKUP(Чек_позиція!C12934,Товар!A:G,7,FALSE)</f>
        <v>250.53</v>
      </c>
      <c r="F12934">
        <f t="shared" si="202"/>
        <v>751.59</v>
      </c>
    </row>
    <row r="12935" spans="1:6">
      <c r="A12935" s="4">
        <v>12934</v>
      </c>
      <c r="B12935" s="5">
        <v>3</v>
      </c>
      <c r="C12935" s="6">
        <v>4923</v>
      </c>
      <c r="D12935" s="6">
        <v>5314</v>
      </c>
      <c r="E12935">
        <f>VLOOKUP(Чек_позиція!C12935,Товар!A:G,7,FALSE)</f>
        <v>240.6</v>
      </c>
      <c r="F12935">
        <f t="shared" si="202"/>
        <v>721.8</v>
      </c>
    </row>
    <row r="12936" spans="1:6">
      <c r="A12936" s="4">
        <v>12935</v>
      </c>
      <c r="B12936" s="5">
        <v>4</v>
      </c>
      <c r="C12936" s="6">
        <v>6357</v>
      </c>
      <c r="D12936" s="6">
        <v>5315</v>
      </c>
      <c r="E12936">
        <f>VLOOKUP(Чек_позиція!C12936,Товар!A:G,7,FALSE)</f>
        <v>867.63</v>
      </c>
      <c r="F12936">
        <f t="shared" si="202"/>
        <v>3470.52</v>
      </c>
    </row>
    <row r="12937" spans="1:6">
      <c r="A12937" s="4">
        <v>12936</v>
      </c>
      <c r="B12937" s="5">
        <v>2</v>
      </c>
      <c r="C12937" s="6">
        <v>7959</v>
      </c>
      <c r="D12937" s="6">
        <v>5315</v>
      </c>
      <c r="E12937">
        <f>VLOOKUP(Чек_позиція!C12937,Товар!A:G,7,FALSE)</f>
        <v>769.71</v>
      </c>
      <c r="F12937">
        <f t="shared" si="202"/>
        <v>1539.42</v>
      </c>
    </row>
    <row r="12938" spans="1:6">
      <c r="A12938" s="4">
        <v>12937</v>
      </c>
      <c r="B12938" s="5">
        <v>3</v>
      </c>
      <c r="C12938" s="6">
        <v>943</v>
      </c>
      <c r="D12938" s="6">
        <v>5315</v>
      </c>
      <c r="E12938">
        <f>VLOOKUP(Чек_позиція!C12938,Товар!A:G,7,FALSE)</f>
        <v>179.94</v>
      </c>
      <c r="F12938">
        <f t="shared" si="202"/>
        <v>539.81999999999994</v>
      </c>
    </row>
    <row r="12939" spans="1:6">
      <c r="A12939" s="4">
        <v>12938</v>
      </c>
      <c r="B12939" s="5">
        <v>4</v>
      </c>
      <c r="C12939" s="6">
        <v>2832</v>
      </c>
      <c r="D12939" s="6">
        <v>5316</v>
      </c>
      <c r="E12939">
        <f>VLOOKUP(Чек_позиція!C12939,Товар!A:G,7,FALSE)</f>
        <v>828.86</v>
      </c>
      <c r="F12939">
        <f t="shared" si="202"/>
        <v>3315.44</v>
      </c>
    </row>
    <row r="12940" spans="1:6">
      <c r="A12940" s="4">
        <v>12939</v>
      </c>
      <c r="B12940" s="5">
        <v>1</v>
      </c>
      <c r="C12940" s="6">
        <v>4070</v>
      </c>
      <c r="D12940" s="6">
        <v>5316</v>
      </c>
      <c r="E12940">
        <f>VLOOKUP(Чек_позиція!C12940,Товар!A:G,7,FALSE)</f>
        <v>658.46</v>
      </c>
      <c r="F12940">
        <f t="shared" si="202"/>
        <v>658.46</v>
      </c>
    </row>
    <row r="12941" spans="1:6">
      <c r="A12941" s="4">
        <v>12940</v>
      </c>
      <c r="B12941" s="5">
        <v>4</v>
      </c>
      <c r="C12941" s="6">
        <v>541</v>
      </c>
      <c r="D12941" s="6">
        <v>5316</v>
      </c>
      <c r="E12941">
        <f>VLOOKUP(Чек_позиція!C12941,Товар!A:G,7,FALSE)</f>
        <v>247.68</v>
      </c>
      <c r="F12941">
        <f t="shared" si="202"/>
        <v>990.72</v>
      </c>
    </row>
    <row r="12942" spans="1:6">
      <c r="A12942" s="4">
        <v>12941</v>
      </c>
      <c r="B12942" s="5">
        <v>4</v>
      </c>
      <c r="C12942" s="6">
        <v>1919</v>
      </c>
      <c r="D12942" s="6">
        <v>5316</v>
      </c>
      <c r="E12942">
        <f>VLOOKUP(Чек_позиція!C12942,Товар!A:G,7,FALSE)</f>
        <v>225.28</v>
      </c>
      <c r="F12942">
        <f t="shared" si="202"/>
        <v>901.12</v>
      </c>
    </row>
    <row r="12943" spans="1:6">
      <c r="A12943" s="4">
        <v>12942</v>
      </c>
      <c r="B12943" s="5">
        <v>3</v>
      </c>
      <c r="C12943" s="6">
        <v>6910</v>
      </c>
      <c r="D12943" s="6">
        <v>5316</v>
      </c>
      <c r="E12943">
        <f>VLOOKUP(Чек_позиція!C12943,Товар!A:G,7,FALSE)</f>
        <v>918.89</v>
      </c>
      <c r="F12943">
        <f t="shared" si="202"/>
        <v>2756.67</v>
      </c>
    </row>
    <row r="12944" spans="1:6">
      <c r="A12944" s="4">
        <v>12943</v>
      </c>
      <c r="B12944" s="5">
        <v>4</v>
      </c>
      <c r="C12944" s="6">
        <v>2192</v>
      </c>
      <c r="D12944" s="6">
        <v>5317</v>
      </c>
      <c r="E12944">
        <f>VLOOKUP(Чек_позиція!C12944,Товар!A:G,7,FALSE)</f>
        <v>790.01</v>
      </c>
      <c r="F12944">
        <f t="shared" si="202"/>
        <v>3160.04</v>
      </c>
    </row>
    <row r="12945" spans="1:6">
      <c r="A12945" s="4">
        <v>12944</v>
      </c>
      <c r="B12945" s="5">
        <v>1</v>
      </c>
      <c r="C12945" s="6">
        <v>6761</v>
      </c>
      <c r="D12945" s="6">
        <v>5317</v>
      </c>
      <c r="E12945">
        <f>VLOOKUP(Чек_позиція!C12945,Товар!A:G,7,FALSE)</f>
        <v>893.27</v>
      </c>
      <c r="F12945">
        <f t="shared" si="202"/>
        <v>893.27</v>
      </c>
    </row>
    <row r="12946" spans="1:6">
      <c r="A12946" s="4">
        <v>12945</v>
      </c>
      <c r="B12946" s="5">
        <v>2</v>
      </c>
      <c r="C12946" s="6">
        <v>1748</v>
      </c>
      <c r="D12946" s="6">
        <v>5317</v>
      </c>
      <c r="E12946">
        <f>VLOOKUP(Чек_позиція!C12946,Товар!A:G,7,FALSE)</f>
        <v>840.96</v>
      </c>
      <c r="F12946">
        <f t="shared" si="202"/>
        <v>1681.92</v>
      </c>
    </row>
    <row r="12947" spans="1:6">
      <c r="A12947" s="4">
        <v>12946</v>
      </c>
      <c r="B12947" s="5">
        <v>4</v>
      </c>
      <c r="C12947" s="6">
        <v>6552</v>
      </c>
      <c r="D12947" s="6">
        <v>5318</v>
      </c>
      <c r="E12947">
        <f>VLOOKUP(Чек_позиція!C12947,Товар!A:G,7,FALSE)</f>
        <v>818.37</v>
      </c>
      <c r="F12947">
        <f t="shared" si="202"/>
        <v>3273.48</v>
      </c>
    </row>
    <row r="12948" spans="1:6">
      <c r="A12948" s="4">
        <v>12947</v>
      </c>
      <c r="B12948" s="5">
        <v>2</v>
      </c>
      <c r="C12948" s="6">
        <v>903</v>
      </c>
      <c r="D12948" s="6">
        <v>5319</v>
      </c>
      <c r="E12948">
        <f>VLOOKUP(Чек_позиція!C12948,Товар!A:G,7,FALSE)</f>
        <v>238.39</v>
      </c>
      <c r="F12948">
        <f t="shared" si="202"/>
        <v>476.78</v>
      </c>
    </row>
    <row r="12949" spans="1:6">
      <c r="A12949" s="4">
        <v>12948</v>
      </c>
      <c r="B12949" s="5">
        <v>3</v>
      </c>
      <c r="C12949" s="6">
        <v>8590</v>
      </c>
      <c r="D12949" s="6">
        <v>5319</v>
      </c>
      <c r="E12949">
        <f>VLOOKUP(Чек_позиція!C12949,Товар!A:G,7,FALSE)</f>
        <v>99.2</v>
      </c>
      <c r="F12949">
        <f t="shared" si="202"/>
        <v>297.60000000000002</v>
      </c>
    </row>
    <row r="12950" spans="1:6">
      <c r="A12950" s="4">
        <v>12949</v>
      </c>
      <c r="B12950" s="5">
        <v>2</v>
      </c>
      <c r="C12950" s="6">
        <v>2614</v>
      </c>
      <c r="D12950" s="6">
        <v>5320</v>
      </c>
      <c r="E12950">
        <f>VLOOKUP(Чек_позиція!C12950,Товар!A:G,7,FALSE)</f>
        <v>248.21</v>
      </c>
      <c r="F12950">
        <f t="shared" si="202"/>
        <v>496.42</v>
      </c>
    </row>
    <row r="12951" spans="1:6">
      <c r="A12951" s="4">
        <v>12950</v>
      </c>
      <c r="B12951" s="5">
        <v>4</v>
      </c>
      <c r="C12951" s="6">
        <v>4308</v>
      </c>
      <c r="D12951" s="6">
        <v>5320</v>
      </c>
      <c r="E12951">
        <f>VLOOKUP(Чек_позиція!C12951,Товар!A:G,7,FALSE)</f>
        <v>321.83999999999997</v>
      </c>
      <c r="F12951">
        <f t="shared" si="202"/>
        <v>1287.3599999999999</v>
      </c>
    </row>
    <row r="12952" spans="1:6">
      <c r="A12952" s="4">
        <v>12951</v>
      </c>
      <c r="B12952" s="5">
        <v>4</v>
      </c>
      <c r="C12952" s="6">
        <v>8402</v>
      </c>
      <c r="D12952" s="6">
        <v>5320</v>
      </c>
      <c r="E12952">
        <f>VLOOKUP(Чек_позиція!C12952,Товар!A:G,7,FALSE)</f>
        <v>616.79999999999995</v>
      </c>
      <c r="F12952">
        <f t="shared" si="202"/>
        <v>2467.1999999999998</v>
      </c>
    </row>
    <row r="12953" spans="1:6">
      <c r="A12953" s="4">
        <v>12952</v>
      </c>
      <c r="B12953" s="5">
        <v>1</v>
      </c>
      <c r="C12953" s="6">
        <v>7360</v>
      </c>
      <c r="D12953" s="6">
        <v>5320</v>
      </c>
      <c r="E12953">
        <f>VLOOKUP(Чек_позиція!C12953,Товар!A:G,7,FALSE)</f>
        <v>435.46</v>
      </c>
      <c r="F12953">
        <f t="shared" si="202"/>
        <v>435.46</v>
      </c>
    </row>
    <row r="12954" spans="1:6">
      <c r="A12954" s="4">
        <v>12953</v>
      </c>
      <c r="B12954" s="5">
        <v>4</v>
      </c>
      <c r="C12954" s="6">
        <v>6121</v>
      </c>
      <c r="D12954" s="6">
        <v>5320</v>
      </c>
      <c r="E12954">
        <f>VLOOKUP(Чек_позиція!C12954,Товар!A:G,7,FALSE)</f>
        <v>741.53</v>
      </c>
      <c r="F12954">
        <f t="shared" si="202"/>
        <v>2966.12</v>
      </c>
    </row>
    <row r="12955" spans="1:6">
      <c r="A12955" s="4">
        <v>12954</v>
      </c>
      <c r="B12955" s="5">
        <v>4</v>
      </c>
      <c r="C12955" s="6">
        <v>1487</v>
      </c>
      <c r="D12955" s="6">
        <v>5321</v>
      </c>
      <c r="E12955">
        <f>VLOOKUP(Чек_позиція!C12955,Товар!A:G,7,FALSE)</f>
        <v>920.22</v>
      </c>
      <c r="F12955">
        <f t="shared" si="202"/>
        <v>3680.88</v>
      </c>
    </row>
    <row r="12956" spans="1:6">
      <c r="A12956" s="4">
        <v>12955</v>
      </c>
      <c r="B12956" s="5">
        <v>1</v>
      </c>
      <c r="C12956" s="6">
        <v>973</v>
      </c>
      <c r="D12956" s="6">
        <v>5321</v>
      </c>
      <c r="E12956">
        <f>VLOOKUP(Чек_позиція!C12956,Товар!A:G,7,FALSE)</f>
        <v>57.31</v>
      </c>
      <c r="F12956">
        <f t="shared" si="202"/>
        <v>57.31</v>
      </c>
    </row>
    <row r="12957" spans="1:6">
      <c r="A12957" s="4">
        <v>12956</v>
      </c>
      <c r="B12957" s="5">
        <v>1</v>
      </c>
      <c r="C12957" s="6">
        <v>1863</v>
      </c>
      <c r="D12957" s="6">
        <v>5321</v>
      </c>
      <c r="E12957">
        <f>VLOOKUP(Чек_позиція!C12957,Товар!A:G,7,FALSE)</f>
        <v>628.85</v>
      </c>
      <c r="F12957">
        <f t="shared" si="202"/>
        <v>628.85</v>
      </c>
    </row>
    <row r="12958" spans="1:6">
      <c r="A12958" s="4">
        <v>12957</v>
      </c>
      <c r="B12958" s="5">
        <v>3</v>
      </c>
      <c r="C12958" s="6">
        <v>4024</v>
      </c>
      <c r="D12958" s="6">
        <v>5322</v>
      </c>
      <c r="E12958">
        <f>VLOOKUP(Чек_позиція!C12958,Товар!A:G,7,FALSE)</f>
        <v>638.21</v>
      </c>
      <c r="F12958">
        <f t="shared" si="202"/>
        <v>1914.63</v>
      </c>
    </row>
    <row r="12959" spans="1:6">
      <c r="A12959" s="4">
        <v>12958</v>
      </c>
      <c r="B12959" s="5">
        <v>2</v>
      </c>
      <c r="C12959" s="6">
        <v>9866</v>
      </c>
      <c r="D12959" s="6">
        <v>5322</v>
      </c>
      <c r="E12959">
        <f>VLOOKUP(Чек_позиція!C12959,Товар!A:G,7,FALSE)</f>
        <v>364.53</v>
      </c>
      <c r="F12959">
        <f t="shared" si="202"/>
        <v>729.06</v>
      </c>
    </row>
    <row r="12960" spans="1:6">
      <c r="A12960" s="4">
        <v>12959</v>
      </c>
      <c r="B12960" s="5">
        <v>4</v>
      </c>
      <c r="C12960" s="6">
        <v>112</v>
      </c>
      <c r="D12960" s="6">
        <v>5323</v>
      </c>
      <c r="E12960">
        <f>VLOOKUP(Чек_позиція!C12960,Товар!A:G,7,FALSE)</f>
        <v>165.66</v>
      </c>
      <c r="F12960">
        <f t="shared" si="202"/>
        <v>662.64</v>
      </c>
    </row>
    <row r="12961" spans="1:6">
      <c r="A12961" s="4">
        <v>12960</v>
      </c>
      <c r="B12961" s="5">
        <v>2</v>
      </c>
      <c r="C12961" s="6">
        <v>8050</v>
      </c>
      <c r="D12961" s="6">
        <v>5323</v>
      </c>
      <c r="E12961">
        <f>VLOOKUP(Чек_позиція!C12961,Товар!A:G,7,FALSE)</f>
        <v>611.82000000000005</v>
      </c>
      <c r="F12961">
        <f t="shared" si="202"/>
        <v>1223.6400000000001</v>
      </c>
    </row>
    <row r="12962" spans="1:6">
      <c r="A12962" s="4">
        <v>12961</v>
      </c>
      <c r="B12962" s="5">
        <v>4</v>
      </c>
      <c r="C12962" s="6">
        <v>2082</v>
      </c>
      <c r="D12962" s="6">
        <v>5323</v>
      </c>
      <c r="E12962">
        <f>VLOOKUP(Чек_позиція!C12962,Товар!A:G,7,FALSE)</f>
        <v>769.19</v>
      </c>
      <c r="F12962">
        <f t="shared" si="202"/>
        <v>3076.76</v>
      </c>
    </row>
    <row r="12963" spans="1:6">
      <c r="A12963" s="4">
        <v>12962</v>
      </c>
      <c r="B12963" s="5">
        <v>3</v>
      </c>
      <c r="C12963" s="6">
        <v>664</v>
      </c>
      <c r="D12963" s="6">
        <v>5324</v>
      </c>
      <c r="E12963">
        <f>VLOOKUP(Чек_позиція!C12963,Товар!A:G,7,FALSE)</f>
        <v>362.01</v>
      </c>
      <c r="F12963">
        <f t="shared" si="202"/>
        <v>1086.03</v>
      </c>
    </row>
    <row r="12964" spans="1:6">
      <c r="A12964" s="4">
        <v>12963</v>
      </c>
      <c r="B12964" s="5">
        <v>4</v>
      </c>
      <c r="C12964" s="6">
        <v>2375</v>
      </c>
      <c r="D12964" s="6">
        <v>5325</v>
      </c>
      <c r="E12964">
        <f>VLOOKUP(Чек_позиція!C12964,Товар!A:G,7,FALSE)</f>
        <v>735.05</v>
      </c>
      <c r="F12964">
        <f t="shared" si="202"/>
        <v>2940.2</v>
      </c>
    </row>
    <row r="12965" spans="1:6">
      <c r="A12965" s="4">
        <v>12964</v>
      </c>
      <c r="B12965" s="5">
        <v>4</v>
      </c>
      <c r="C12965" s="6">
        <v>1714</v>
      </c>
      <c r="D12965" s="6">
        <v>5325</v>
      </c>
      <c r="E12965">
        <f>VLOOKUP(Чек_позиція!C12965,Товар!A:G,7,FALSE)</f>
        <v>496.42</v>
      </c>
      <c r="F12965">
        <f t="shared" si="202"/>
        <v>1985.68</v>
      </c>
    </row>
    <row r="12966" spans="1:6">
      <c r="A12966" s="4">
        <v>12965</v>
      </c>
      <c r="B12966" s="5">
        <v>1</v>
      </c>
      <c r="C12966" s="6">
        <v>7604</v>
      </c>
      <c r="D12966" s="6">
        <v>5325</v>
      </c>
      <c r="E12966">
        <f>VLOOKUP(Чек_позиція!C12966,Товар!A:G,7,FALSE)</f>
        <v>609.25</v>
      </c>
      <c r="F12966">
        <f t="shared" si="202"/>
        <v>609.25</v>
      </c>
    </row>
    <row r="12967" spans="1:6">
      <c r="A12967" s="4">
        <v>12966</v>
      </c>
      <c r="B12967" s="5">
        <v>3</v>
      </c>
      <c r="C12967" s="6">
        <v>1666</v>
      </c>
      <c r="D12967" s="6">
        <v>5325</v>
      </c>
      <c r="E12967">
        <f>VLOOKUP(Чек_позиція!C12967,Товар!A:G,7,FALSE)</f>
        <v>113.96</v>
      </c>
      <c r="F12967">
        <f t="shared" si="202"/>
        <v>341.88</v>
      </c>
    </row>
    <row r="12968" spans="1:6">
      <c r="A12968" s="4">
        <v>12967</v>
      </c>
      <c r="B12968" s="5">
        <v>3</v>
      </c>
      <c r="C12968" s="6">
        <v>9513</v>
      </c>
      <c r="D12968" s="6">
        <v>5325</v>
      </c>
      <c r="E12968">
        <f>VLOOKUP(Чек_позиція!C12968,Товар!A:G,7,FALSE)</f>
        <v>344.99</v>
      </c>
      <c r="F12968">
        <f t="shared" si="202"/>
        <v>1034.97</v>
      </c>
    </row>
    <row r="12969" spans="1:6">
      <c r="A12969" s="4">
        <v>12968</v>
      </c>
      <c r="B12969" s="5">
        <v>2</v>
      </c>
      <c r="C12969" s="6">
        <v>3501</v>
      </c>
      <c r="D12969" s="6">
        <v>5326</v>
      </c>
      <c r="E12969">
        <f>VLOOKUP(Чек_позиція!C12969,Товар!A:G,7,FALSE)</f>
        <v>401.9</v>
      </c>
      <c r="F12969">
        <f t="shared" si="202"/>
        <v>803.8</v>
      </c>
    </row>
    <row r="12970" spans="1:6">
      <c r="A12970" s="4">
        <v>12969</v>
      </c>
      <c r="B12970" s="5">
        <v>1</v>
      </c>
      <c r="C12970" s="6">
        <v>6792</v>
      </c>
      <c r="D12970" s="6">
        <v>5326</v>
      </c>
      <c r="E12970">
        <f>VLOOKUP(Чек_позиція!C12970,Товар!A:G,7,FALSE)</f>
        <v>468.45</v>
      </c>
      <c r="F12970">
        <f t="shared" si="202"/>
        <v>468.45</v>
      </c>
    </row>
    <row r="12971" spans="1:6">
      <c r="A12971" s="4">
        <v>12970</v>
      </c>
      <c r="B12971" s="5">
        <v>2</v>
      </c>
      <c r="C12971" s="6">
        <v>4142</v>
      </c>
      <c r="D12971" s="6">
        <v>5326</v>
      </c>
      <c r="E12971">
        <f>VLOOKUP(Чек_позиція!C12971,Товар!A:G,7,FALSE)</f>
        <v>674.5</v>
      </c>
      <c r="F12971">
        <f t="shared" si="202"/>
        <v>1349</v>
      </c>
    </row>
    <row r="12972" spans="1:6">
      <c r="A12972" s="4">
        <v>12971</v>
      </c>
      <c r="B12972" s="5">
        <v>2</v>
      </c>
      <c r="C12972" s="6">
        <v>8897</v>
      </c>
      <c r="D12972" s="6">
        <v>5327</v>
      </c>
      <c r="E12972">
        <f>VLOOKUP(Чек_позиція!C12972,Товар!A:G,7,FALSE)</f>
        <v>843.27</v>
      </c>
      <c r="F12972">
        <f t="shared" si="202"/>
        <v>1686.54</v>
      </c>
    </row>
    <row r="12973" spans="1:6">
      <c r="A12973" s="4">
        <v>12972</v>
      </c>
      <c r="B12973" s="5">
        <v>2</v>
      </c>
      <c r="C12973" s="6">
        <v>2076</v>
      </c>
      <c r="D12973" s="6">
        <v>5328</v>
      </c>
      <c r="E12973">
        <f>VLOOKUP(Чек_позиція!C12973,Товар!A:G,7,FALSE)</f>
        <v>666.62</v>
      </c>
      <c r="F12973">
        <f t="shared" si="202"/>
        <v>1333.24</v>
      </c>
    </row>
    <row r="12974" spans="1:6">
      <c r="A12974" s="4">
        <v>12973</v>
      </c>
      <c r="B12974" s="5">
        <v>1</v>
      </c>
      <c r="C12974" s="6">
        <v>2564</v>
      </c>
      <c r="D12974" s="6">
        <v>5328</v>
      </c>
      <c r="E12974">
        <f>VLOOKUP(Чек_позиція!C12974,Товар!A:G,7,FALSE)</f>
        <v>618.20000000000005</v>
      </c>
      <c r="F12974">
        <f t="shared" si="202"/>
        <v>618.20000000000005</v>
      </c>
    </row>
    <row r="12975" spans="1:6">
      <c r="A12975" s="4">
        <v>12974</v>
      </c>
      <c r="B12975" s="5">
        <v>4</v>
      </c>
      <c r="C12975" s="6">
        <v>4816</v>
      </c>
      <c r="D12975" s="6">
        <v>5328</v>
      </c>
      <c r="E12975">
        <f>VLOOKUP(Чек_позиція!C12975,Товар!A:G,7,FALSE)</f>
        <v>927.33</v>
      </c>
      <c r="F12975">
        <f t="shared" si="202"/>
        <v>3709.32</v>
      </c>
    </row>
    <row r="12976" spans="1:6">
      <c r="A12976" s="4">
        <v>12975</v>
      </c>
      <c r="B12976" s="5">
        <v>2</v>
      </c>
      <c r="C12976" s="6">
        <v>2349</v>
      </c>
      <c r="D12976" s="6">
        <v>5328</v>
      </c>
      <c r="E12976">
        <f>VLOOKUP(Чек_позиція!C12976,Товар!A:G,7,FALSE)</f>
        <v>775.75</v>
      </c>
      <c r="F12976">
        <f t="shared" si="202"/>
        <v>1551.5</v>
      </c>
    </row>
    <row r="12977" spans="1:6">
      <c r="A12977" s="4">
        <v>12976</v>
      </c>
      <c r="B12977" s="5">
        <v>4</v>
      </c>
      <c r="C12977" s="6">
        <v>1752</v>
      </c>
      <c r="D12977" s="6">
        <v>5329</v>
      </c>
      <c r="E12977">
        <f>VLOOKUP(Чек_позиція!C12977,Товар!A:G,7,FALSE)</f>
        <v>696.24</v>
      </c>
      <c r="F12977">
        <f t="shared" si="202"/>
        <v>2784.96</v>
      </c>
    </row>
    <row r="12978" spans="1:6">
      <c r="A12978" s="4">
        <v>12977</v>
      </c>
      <c r="B12978" s="5">
        <v>3</v>
      </c>
      <c r="C12978" s="6">
        <v>3167</v>
      </c>
      <c r="D12978" s="6">
        <v>5330</v>
      </c>
      <c r="E12978">
        <f>VLOOKUP(Чек_позиція!C12978,Товар!A:G,7,FALSE)</f>
        <v>131.44</v>
      </c>
      <c r="F12978">
        <f t="shared" si="202"/>
        <v>394.32</v>
      </c>
    </row>
    <row r="12979" spans="1:6">
      <c r="A12979" s="4">
        <v>12978</v>
      </c>
      <c r="B12979" s="5">
        <v>1</v>
      </c>
      <c r="C12979" s="6">
        <v>1441</v>
      </c>
      <c r="D12979" s="6">
        <v>5331</v>
      </c>
      <c r="E12979">
        <f>VLOOKUP(Чек_позиція!C12979,Товар!A:G,7,FALSE)</f>
        <v>829.75</v>
      </c>
      <c r="F12979">
        <f t="shared" si="202"/>
        <v>829.75</v>
      </c>
    </row>
    <row r="12980" spans="1:6">
      <c r="A12980" s="4">
        <v>12979</v>
      </c>
      <c r="B12980" s="5">
        <v>1</v>
      </c>
      <c r="C12980" s="6">
        <v>9701</v>
      </c>
      <c r="D12980" s="6">
        <v>5331</v>
      </c>
      <c r="E12980">
        <f>VLOOKUP(Чек_позиція!C12980,Товар!A:G,7,FALSE)</f>
        <v>467.47</v>
      </c>
      <c r="F12980">
        <f t="shared" si="202"/>
        <v>467.47</v>
      </c>
    </row>
    <row r="12981" spans="1:6">
      <c r="A12981" s="4">
        <v>12980</v>
      </c>
      <c r="B12981" s="5">
        <v>1</v>
      </c>
      <c r="C12981" s="6">
        <v>6007</v>
      </c>
      <c r="D12981" s="6">
        <v>5332</v>
      </c>
      <c r="E12981">
        <f>VLOOKUP(Чек_позиція!C12981,Товар!A:G,7,FALSE)</f>
        <v>778.32</v>
      </c>
      <c r="F12981">
        <f t="shared" si="202"/>
        <v>778.32</v>
      </c>
    </row>
    <row r="12982" spans="1:6">
      <c r="A12982" s="4">
        <v>12981</v>
      </c>
      <c r="B12982" s="5">
        <v>2</v>
      </c>
      <c r="C12982" s="6">
        <v>8633</v>
      </c>
      <c r="D12982" s="6">
        <v>5332</v>
      </c>
      <c r="E12982">
        <f>VLOOKUP(Чек_позиція!C12982,Товар!A:G,7,FALSE)</f>
        <v>251.53</v>
      </c>
      <c r="F12982">
        <f t="shared" si="202"/>
        <v>503.06</v>
      </c>
    </row>
    <row r="12983" spans="1:6">
      <c r="A12983" s="4">
        <v>12982</v>
      </c>
      <c r="B12983" s="5">
        <v>2</v>
      </c>
      <c r="C12983" s="6">
        <v>8084</v>
      </c>
      <c r="D12983" s="6">
        <v>5332</v>
      </c>
      <c r="E12983">
        <f>VLOOKUP(Чек_позиція!C12983,Товар!A:G,7,FALSE)</f>
        <v>676.03</v>
      </c>
      <c r="F12983">
        <f t="shared" si="202"/>
        <v>1352.06</v>
      </c>
    </row>
    <row r="12984" spans="1:6">
      <c r="A12984" s="4">
        <v>12983</v>
      </c>
      <c r="B12984" s="5">
        <v>4</v>
      </c>
      <c r="C12984" s="6">
        <v>5432</v>
      </c>
      <c r="D12984" s="6">
        <v>5333</v>
      </c>
      <c r="E12984">
        <f>VLOOKUP(Чек_позиція!C12984,Товар!A:G,7,FALSE)</f>
        <v>634.55999999999995</v>
      </c>
      <c r="F12984">
        <f t="shared" si="202"/>
        <v>2538.2399999999998</v>
      </c>
    </row>
    <row r="12985" spans="1:6">
      <c r="A12985" s="4">
        <v>12984</v>
      </c>
      <c r="B12985" s="5">
        <v>2</v>
      </c>
      <c r="C12985" s="6">
        <v>3360</v>
      </c>
      <c r="D12985" s="6">
        <v>5334</v>
      </c>
      <c r="E12985">
        <f>VLOOKUP(Чек_позиція!C12985,Товар!A:G,7,FALSE)</f>
        <v>608.66</v>
      </c>
      <c r="F12985">
        <f t="shared" si="202"/>
        <v>1217.32</v>
      </c>
    </row>
    <row r="12986" spans="1:6">
      <c r="A12986" s="4">
        <v>12985</v>
      </c>
      <c r="B12986" s="5">
        <v>4</v>
      </c>
      <c r="C12986" s="6">
        <v>8758</v>
      </c>
      <c r="D12986" s="6">
        <v>5334</v>
      </c>
      <c r="E12986">
        <f>VLOOKUP(Чек_позиція!C12986,Товар!A:G,7,FALSE)</f>
        <v>609.54</v>
      </c>
      <c r="F12986">
        <f t="shared" si="202"/>
        <v>2438.16</v>
      </c>
    </row>
    <row r="12987" spans="1:6">
      <c r="A12987" s="4">
        <v>12986</v>
      </c>
      <c r="B12987" s="5">
        <v>4</v>
      </c>
      <c r="C12987" s="6">
        <v>5632</v>
      </c>
      <c r="D12987" s="6">
        <v>5335</v>
      </c>
      <c r="E12987">
        <f>VLOOKUP(Чек_позиція!C12987,Товар!A:G,7,FALSE)</f>
        <v>512.16999999999996</v>
      </c>
      <c r="F12987">
        <f t="shared" si="202"/>
        <v>2048.6799999999998</v>
      </c>
    </row>
    <row r="12988" spans="1:6">
      <c r="A12988" s="4">
        <v>12987</v>
      </c>
      <c r="B12988" s="5">
        <v>3</v>
      </c>
      <c r="C12988" s="6">
        <v>9914</v>
      </c>
      <c r="D12988" s="6">
        <v>5335</v>
      </c>
      <c r="E12988">
        <f>VLOOKUP(Чек_позиція!C12988,Товар!A:G,7,FALSE)</f>
        <v>139.5</v>
      </c>
      <c r="F12988">
        <f t="shared" si="202"/>
        <v>418.5</v>
      </c>
    </row>
    <row r="12989" spans="1:6">
      <c r="A12989" s="4">
        <v>12988</v>
      </c>
      <c r="B12989" s="5">
        <v>2</v>
      </c>
      <c r="C12989" s="6">
        <v>5454</v>
      </c>
      <c r="D12989" s="6">
        <v>5335</v>
      </c>
      <c r="E12989">
        <f>VLOOKUP(Чек_позиція!C12989,Товар!A:G,7,FALSE)</f>
        <v>47.66</v>
      </c>
      <c r="F12989">
        <f t="shared" si="202"/>
        <v>95.32</v>
      </c>
    </row>
    <row r="12990" spans="1:6">
      <c r="A12990" s="4">
        <v>12989</v>
      </c>
      <c r="B12990" s="5">
        <v>2</v>
      </c>
      <c r="C12990" s="6">
        <v>3148</v>
      </c>
      <c r="D12990" s="6">
        <v>5336</v>
      </c>
      <c r="E12990">
        <f>VLOOKUP(Чек_позиція!C12990,Товар!A:G,7,FALSE)</f>
        <v>648.04</v>
      </c>
      <c r="F12990">
        <f t="shared" si="202"/>
        <v>1296.08</v>
      </c>
    </row>
    <row r="12991" spans="1:6">
      <c r="A12991" s="4">
        <v>12990</v>
      </c>
      <c r="B12991" s="5">
        <v>2</v>
      </c>
      <c r="C12991" s="6">
        <v>301</v>
      </c>
      <c r="D12991" s="6">
        <v>5336</v>
      </c>
      <c r="E12991">
        <f>VLOOKUP(Чек_позиція!C12991,Товар!A:G,7,FALSE)</f>
        <v>535.51</v>
      </c>
      <c r="F12991">
        <f t="shared" si="202"/>
        <v>1071.02</v>
      </c>
    </row>
    <row r="12992" spans="1:6">
      <c r="A12992" s="4">
        <v>12991</v>
      </c>
      <c r="B12992" s="5">
        <v>2</v>
      </c>
      <c r="C12992" s="6">
        <v>7276</v>
      </c>
      <c r="D12992" s="6">
        <v>5337</v>
      </c>
      <c r="E12992">
        <f>VLOOKUP(Чек_позиція!C12992,Товар!A:G,7,FALSE)</f>
        <v>810.72</v>
      </c>
      <c r="F12992">
        <f t="shared" si="202"/>
        <v>1621.44</v>
      </c>
    </row>
    <row r="12993" spans="1:6">
      <c r="A12993" s="4">
        <v>12992</v>
      </c>
      <c r="B12993" s="5">
        <v>2</v>
      </c>
      <c r="C12993" s="6">
        <v>1247</v>
      </c>
      <c r="D12993" s="6">
        <v>5338</v>
      </c>
      <c r="E12993">
        <f>VLOOKUP(Чек_позиція!C12993,Товар!A:G,7,FALSE)</f>
        <v>875.78</v>
      </c>
      <c r="F12993">
        <f t="shared" si="202"/>
        <v>1751.56</v>
      </c>
    </row>
    <row r="12994" spans="1:6">
      <c r="A12994" s="4">
        <v>12993</v>
      </c>
      <c r="B12994" s="5">
        <v>2</v>
      </c>
      <c r="C12994" s="6">
        <v>9998</v>
      </c>
      <c r="D12994" s="6">
        <v>5338</v>
      </c>
      <c r="E12994">
        <f>VLOOKUP(Чек_позиція!C12994,Товар!A:G,7,FALSE)</f>
        <v>206.47</v>
      </c>
      <c r="F12994">
        <f t="shared" si="202"/>
        <v>412.94</v>
      </c>
    </row>
    <row r="12995" spans="1:6">
      <c r="A12995" s="4">
        <v>12994</v>
      </c>
      <c r="B12995" s="5">
        <v>4</v>
      </c>
      <c r="C12995" s="6">
        <v>8895</v>
      </c>
      <c r="D12995" s="6">
        <v>5338</v>
      </c>
      <c r="E12995">
        <f>VLOOKUP(Чек_позиція!C12995,Товар!A:G,7,FALSE)</f>
        <v>826.52</v>
      </c>
      <c r="F12995">
        <f t="shared" ref="F12995:F13058" si="203">B12995*E12995</f>
        <v>3306.08</v>
      </c>
    </row>
    <row r="12996" spans="1:6">
      <c r="A12996" s="4">
        <v>12995</v>
      </c>
      <c r="B12996" s="5">
        <v>1</v>
      </c>
      <c r="C12996" s="6">
        <v>8493</v>
      </c>
      <c r="D12996" s="6">
        <v>5338</v>
      </c>
      <c r="E12996">
        <f>VLOOKUP(Чек_позиція!C12996,Товар!A:G,7,FALSE)</f>
        <v>536.82000000000005</v>
      </c>
      <c r="F12996">
        <f t="shared" si="203"/>
        <v>536.82000000000005</v>
      </c>
    </row>
    <row r="12997" spans="1:6">
      <c r="A12997" s="4">
        <v>12996</v>
      </c>
      <c r="B12997" s="5">
        <v>2</v>
      </c>
      <c r="C12997" s="6">
        <v>3942</v>
      </c>
      <c r="D12997" s="6">
        <v>5338</v>
      </c>
      <c r="E12997">
        <f>VLOOKUP(Чек_позиція!C12997,Товар!A:G,7,FALSE)</f>
        <v>556.15</v>
      </c>
      <c r="F12997">
        <f t="shared" si="203"/>
        <v>1112.3</v>
      </c>
    </row>
    <row r="12998" spans="1:6">
      <c r="A12998" s="4">
        <v>12997</v>
      </c>
      <c r="B12998" s="5">
        <v>4</v>
      </c>
      <c r="C12998" s="6">
        <v>3705</v>
      </c>
      <c r="D12998" s="6">
        <v>5339</v>
      </c>
      <c r="E12998">
        <f>VLOOKUP(Чек_позиція!C12998,Товар!A:G,7,FALSE)</f>
        <v>949.93</v>
      </c>
      <c r="F12998">
        <f t="shared" si="203"/>
        <v>3799.72</v>
      </c>
    </row>
    <row r="12999" spans="1:6">
      <c r="A12999" s="4">
        <v>12998</v>
      </c>
      <c r="B12999" s="5">
        <v>4</v>
      </c>
      <c r="C12999" s="6">
        <v>2907</v>
      </c>
      <c r="D12999" s="6">
        <v>5339</v>
      </c>
      <c r="E12999">
        <f>VLOOKUP(Чек_позиція!C12999,Товар!A:G,7,FALSE)</f>
        <v>171.35</v>
      </c>
      <c r="F12999">
        <f t="shared" si="203"/>
        <v>685.4</v>
      </c>
    </row>
    <row r="13000" spans="1:6">
      <c r="A13000" s="4">
        <v>12999</v>
      </c>
      <c r="B13000" s="5">
        <v>1</v>
      </c>
      <c r="C13000" s="6">
        <v>3974</v>
      </c>
      <c r="D13000" s="6">
        <v>5339</v>
      </c>
      <c r="E13000">
        <f>VLOOKUP(Чек_позиція!C13000,Товар!A:G,7,FALSE)</f>
        <v>702.04</v>
      </c>
      <c r="F13000">
        <f t="shared" si="203"/>
        <v>702.04</v>
      </c>
    </row>
    <row r="13001" spans="1:6">
      <c r="A13001" s="4">
        <v>13000</v>
      </c>
      <c r="B13001" s="5">
        <v>3</v>
      </c>
      <c r="C13001" s="6">
        <v>6920</v>
      </c>
      <c r="D13001" s="6">
        <v>5339</v>
      </c>
      <c r="E13001">
        <f>VLOOKUP(Чек_позиція!C13001,Товар!A:G,7,FALSE)</f>
        <v>863.1</v>
      </c>
      <c r="F13001">
        <f t="shared" si="203"/>
        <v>2589.3000000000002</v>
      </c>
    </row>
    <row r="13002" spans="1:6">
      <c r="A13002" s="4">
        <v>13001</v>
      </c>
      <c r="B13002" s="5">
        <v>3</v>
      </c>
      <c r="C13002" s="6">
        <v>8962</v>
      </c>
      <c r="D13002" s="6">
        <v>5340</v>
      </c>
      <c r="E13002">
        <f>VLOOKUP(Чек_позиція!C13002,Товар!A:G,7,FALSE)</f>
        <v>834.6</v>
      </c>
      <c r="F13002">
        <f t="shared" si="203"/>
        <v>2503.8000000000002</v>
      </c>
    </row>
    <row r="13003" spans="1:6">
      <c r="A13003" s="4">
        <v>13002</v>
      </c>
      <c r="B13003" s="5">
        <v>1</v>
      </c>
      <c r="C13003" s="6">
        <v>5676</v>
      </c>
      <c r="D13003" s="6">
        <v>5341</v>
      </c>
      <c r="E13003">
        <f>VLOOKUP(Чек_позиція!C13003,Товар!A:G,7,FALSE)</f>
        <v>296.05</v>
      </c>
      <c r="F13003">
        <f t="shared" si="203"/>
        <v>296.05</v>
      </c>
    </row>
    <row r="13004" spans="1:6">
      <c r="A13004" s="4">
        <v>13003</v>
      </c>
      <c r="B13004" s="5">
        <v>4</v>
      </c>
      <c r="C13004" s="6">
        <v>8836</v>
      </c>
      <c r="D13004" s="6">
        <v>5341</v>
      </c>
      <c r="E13004">
        <f>VLOOKUP(Чек_позиція!C13004,Товар!A:G,7,FALSE)</f>
        <v>495.3</v>
      </c>
      <c r="F13004">
        <f t="shared" si="203"/>
        <v>1981.2</v>
      </c>
    </row>
    <row r="13005" spans="1:6">
      <c r="A13005" s="4">
        <v>13004</v>
      </c>
      <c r="B13005" s="5">
        <v>1</v>
      </c>
      <c r="C13005" s="6">
        <v>9129</v>
      </c>
      <c r="D13005" s="6">
        <v>5342</v>
      </c>
      <c r="E13005">
        <f>VLOOKUP(Чек_позиція!C13005,Товар!A:G,7,FALSE)</f>
        <v>321.19</v>
      </c>
      <c r="F13005">
        <f t="shared" si="203"/>
        <v>321.19</v>
      </c>
    </row>
    <row r="13006" spans="1:6">
      <c r="A13006" s="4">
        <v>13005</v>
      </c>
      <c r="B13006" s="5">
        <v>2</v>
      </c>
      <c r="C13006" s="6">
        <v>2890</v>
      </c>
      <c r="D13006" s="6">
        <v>5342</v>
      </c>
      <c r="E13006">
        <f>VLOOKUP(Чек_позиція!C13006,Товар!A:G,7,FALSE)</f>
        <v>901.36</v>
      </c>
      <c r="F13006">
        <f t="shared" si="203"/>
        <v>1802.72</v>
      </c>
    </row>
    <row r="13007" spans="1:6">
      <c r="A13007" s="4">
        <v>13006</v>
      </c>
      <c r="B13007" s="5">
        <v>4</v>
      </c>
      <c r="C13007" s="6">
        <v>3535</v>
      </c>
      <c r="D13007" s="6">
        <v>5343</v>
      </c>
      <c r="E13007">
        <f>VLOOKUP(Чек_позиція!C13007,Товар!A:G,7,FALSE)</f>
        <v>858.41</v>
      </c>
      <c r="F13007">
        <f t="shared" si="203"/>
        <v>3433.64</v>
      </c>
    </row>
    <row r="13008" spans="1:6">
      <c r="A13008" s="4">
        <v>13007</v>
      </c>
      <c r="B13008" s="5">
        <v>2</v>
      </c>
      <c r="C13008" s="6">
        <v>5520</v>
      </c>
      <c r="D13008" s="6">
        <v>5343</v>
      </c>
      <c r="E13008">
        <f>VLOOKUP(Чек_позиція!C13008,Товар!A:G,7,FALSE)</f>
        <v>870.94</v>
      </c>
      <c r="F13008">
        <f t="shared" si="203"/>
        <v>1741.88</v>
      </c>
    </row>
    <row r="13009" spans="1:6">
      <c r="A13009" s="4">
        <v>13008</v>
      </c>
      <c r="B13009" s="5">
        <v>3</v>
      </c>
      <c r="C13009" s="6">
        <v>4454</v>
      </c>
      <c r="D13009" s="6">
        <v>5343</v>
      </c>
      <c r="E13009">
        <f>VLOOKUP(Чек_позиція!C13009,Товар!A:G,7,FALSE)</f>
        <v>307.29000000000002</v>
      </c>
      <c r="F13009">
        <f t="shared" si="203"/>
        <v>921.87000000000012</v>
      </c>
    </row>
    <row r="13010" spans="1:6">
      <c r="A13010" s="4">
        <v>13009</v>
      </c>
      <c r="B13010" s="5">
        <v>3</v>
      </c>
      <c r="C13010" s="6">
        <v>6907</v>
      </c>
      <c r="D13010" s="6">
        <v>5344</v>
      </c>
      <c r="E13010">
        <f>VLOOKUP(Чек_позиція!C13010,Товар!A:G,7,FALSE)</f>
        <v>315.77</v>
      </c>
      <c r="F13010">
        <f t="shared" si="203"/>
        <v>947.31</v>
      </c>
    </row>
    <row r="13011" spans="1:6">
      <c r="A13011" s="4">
        <v>13010</v>
      </c>
      <c r="B13011" s="5">
        <v>3</v>
      </c>
      <c r="C13011" s="6">
        <v>3592</v>
      </c>
      <c r="D13011" s="6">
        <v>5344</v>
      </c>
      <c r="E13011">
        <f>VLOOKUP(Чек_позиція!C13011,Товар!A:G,7,FALSE)</f>
        <v>66.91</v>
      </c>
      <c r="F13011">
        <f t="shared" si="203"/>
        <v>200.73</v>
      </c>
    </row>
    <row r="13012" spans="1:6">
      <c r="A13012" s="4">
        <v>13011</v>
      </c>
      <c r="B13012" s="5">
        <v>2</v>
      </c>
      <c r="C13012" s="6">
        <v>4182</v>
      </c>
      <c r="D13012" s="6">
        <v>5345</v>
      </c>
      <c r="E13012">
        <f>VLOOKUP(Чек_позиція!C13012,Товар!A:G,7,FALSE)</f>
        <v>166.27</v>
      </c>
      <c r="F13012">
        <f t="shared" si="203"/>
        <v>332.54</v>
      </c>
    </row>
    <row r="13013" spans="1:6">
      <c r="A13013" s="4">
        <v>13012</v>
      </c>
      <c r="B13013" s="5">
        <v>4</v>
      </c>
      <c r="C13013" s="6">
        <v>136</v>
      </c>
      <c r="D13013" s="6">
        <v>5345</v>
      </c>
      <c r="E13013">
        <f>VLOOKUP(Чек_позиція!C13013,Товар!A:G,7,FALSE)</f>
        <v>659.11</v>
      </c>
      <c r="F13013">
        <f t="shared" si="203"/>
        <v>2636.44</v>
      </c>
    </row>
    <row r="13014" spans="1:6">
      <c r="A13014" s="4">
        <v>13013</v>
      </c>
      <c r="B13014" s="5">
        <v>3</v>
      </c>
      <c r="C13014" s="6">
        <v>6919</v>
      </c>
      <c r="D13014" s="6">
        <v>5345</v>
      </c>
      <c r="E13014">
        <f>VLOOKUP(Чек_позиція!C13014,Товар!A:G,7,FALSE)</f>
        <v>813.52</v>
      </c>
      <c r="F13014">
        <f t="shared" si="203"/>
        <v>2440.56</v>
      </c>
    </row>
    <row r="13015" spans="1:6">
      <c r="A13015" s="4">
        <v>13014</v>
      </c>
      <c r="B13015" s="5">
        <v>4</v>
      </c>
      <c r="C13015" s="6">
        <v>6388</v>
      </c>
      <c r="D13015" s="6">
        <v>5345</v>
      </c>
      <c r="E13015">
        <f>VLOOKUP(Чек_позиція!C13015,Товар!A:G,7,FALSE)</f>
        <v>591.86</v>
      </c>
      <c r="F13015">
        <f t="shared" si="203"/>
        <v>2367.44</v>
      </c>
    </row>
    <row r="13016" spans="1:6">
      <c r="A13016" s="4">
        <v>13015</v>
      </c>
      <c r="B13016" s="5">
        <v>1</v>
      </c>
      <c r="C13016" s="6">
        <v>457</v>
      </c>
      <c r="D13016" s="6">
        <v>5346</v>
      </c>
      <c r="E13016">
        <f>VLOOKUP(Чек_позиція!C13016,Товар!A:G,7,FALSE)</f>
        <v>186.47</v>
      </c>
      <c r="F13016">
        <f t="shared" si="203"/>
        <v>186.47</v>
      </c>
    </row>
    <row r="13017" spans="1:6">
      <c r="A13017" s="4">
        <v>13016</v>
      </c>
      <c r="B13017" s="5">
        <v>2</v>
      </c>
      <c r="C13017" s="6">
        <v>3145</v>
      </c>
      <c r="D13017" s="6">
        <v>5346</v>
      </c>
      <c r="E13017">
        <f>VLOOKUP(Чек_позиція!C13017,Товар!A:G,7,FALSE)</f>
        <v>494.29</v>
      </c>
      <c r="F13017">
        <f t="shared" si="203"/>
        <v>988.58</v>
      </c>
    </row>
    <row r="13018" spans="1:6">
      <c r="A13018" s="4">
        <v>13017</v>
      </c>
      <c r="B13018" s="5">
        <v>4</v>
      </c>
      <c r="C13018" s="6">
        <v>8260</v>
      </c>
      <c r="D13018" s="6">
        <v>5346</v>
      </c>
      <c r="E13018">
        <f>VLOOKUP(Чек_позиція!C13018,Товар!A:G,7,FALSE)</f>
        <v>529.44000000000005</v>
      </c>
      <c r="F13018">
        <f t="shared" si="203"/>
        <v>2117.7600000000002</v>
      </c>
    </row>
    <row r="13019" spans="1:6">
      <c r="A13019" s="4">
        <v>13018</v>
      </c>
      <c r="B13019" s="5">
        <v>4</v>
      </c>
      <c r="C13019" s="6">
        <v>7277</v>
      </c>
      <c r="D13019" s="6">
        <v>5346</v>
      </c>
      <c r="E13019">
        <f>VLOOKUP(Чек_позиція!C13019,Товар!A:G,7,FALSE)</f>
        <v>727.5</v>
      </c>
      <c r="F13019">
        <f t="shared" si="203"/>
        <v>2910</v>
      </c>
    </row>
    <row r="13020" spans="1:6">
      <c r="A13020" s="4">
        <v>13019</v>
      </c>
      <c r="B13020" s="5">
        <v>4</v>
      </c>
      <c r="C13020" s="6">
        <v>328</v>
      </c>
      <c r="D13020" s="6">
        <v>5346</v>
      </c>
      <c r="E13020">
        <f>VLOOKUP(Чек_позиція!C13020,Товар!A:G,7,FALSE)</f>
        <v>485.08</v>
      </c>
      <c r="F13020">
        <f t="shared" si="203"/>
        <v>1940.32</v>
      </c>
    </row>
    <row r="13021" spans="1:6">
      <c r="A13021" s="4">
        <v>13020</v>
      </c>
      <c r="B13021" s="5">
        <v>3</v>
      </c>
      <c r="C13021" s="6">
        <v>8914</v>
      </c>
      <c r="D13021" s="6">
        <v>5347</v>
      </c>
      <c r="E13021">
        <f>VLOOKUP(Чек_позиція!C13021,Товар!A:G,7,FALSE)</f>
        <v>168.48</v>
      </c>
      <c r="F13021">
        <f t="shared" si="203"/>
        <v>505.43999999999994</v>
      </c>
    </row>
    <row r="13022" spans="1:6">
      <c r="A13022" s="4">
        <v>13021</v>
      </c>
      <c r="B13022" s="5">
        <v>4</v>
      </c>
      <c r="C13022" s="6">
        <v>3541</v>
      </c>
      <c r="D13022" s="6">
        <v>5348</v>
      </c>
      <c r="E13022">
        <f>VLOOKUP(Чек_позиція!C13022,Товар!A:G,7,FALSE)</f>
        <v>234.41</v>
      </c>
      <c r="F13022">
        <f t="shared" si="203"/>
        <v>937.64</v>
      </c>
    </row>
    <row r="13023" spans="1:6">
      <c r="A13023" s="4">
        <v>13022</v>
      </c>
      <c r="B13023" s="5">
        <v>1</v>
      </c>
      <c r="C13023" s="6">
        <v>9904</v>
      </c>
      <c r="D13023" s="6">
        <v>5349</v>
      </c>
      <c r="E13023">
        <f>VLOOKUP(Чек_позиція!C13023,Товар!A:G,7,FALSE)</f>
        <v>453.76</v>
      </c>
      <c r="F13023">
        <f t="shared" si="203"/>
        <v>453.76</v>
      </c>
    </row>
    <row r="13024" spans="1:6">
      <c r="A13024" s="4">
        <v>13023</v>
      </c>
      <c r="B13024" s="5">
        <v>2</v>
      </c>
      <c r="C13024" s="6">
        <v>1575</v>
      </c>
      <c r="D13024" s="6">
        <v>5350</v>
      </c>
      <c r="E13024">
        <f>VLOOKUP(Чек_позиція!C13024,Товар!A:G,7,FALSE)</f>
        <v>593.97</v>
      </c>
      <c r="F13024">
        <f t="shared" si="203"/>
        <v>1187.94</v>
      </c>
    </row>
    <row r="13025" spans="1:6">
      <c r="A13025" s="4">
        <v>13024</v>
      </c>
      <c r="B13025" s="5">
        <v>4</v>
      </c>
      <c r="C13025" s="6">
        <v>5399</v>
      </c>
      <c r="D13025" s="6">
        <v>5351</v>
      </c>
      <c r="E13025">
        <f>VLOOKUP(Чек_позиція!C13025,Товар!A:G,7,FALSE)</f>
        <v>668.2</v>
      </c>
      <c r="F13025">
        <f t="shared" si="203"/>
        <v>2672.8</v>
      </c>
    </row>
    <row r="13026" spans="1:6">
      <c r="A13026" s="4">
        <v>13025</v>
      </c>
      <c r="B13026" s="5">
        <v>2</v>
      </c>
      <c r="C13026" s="6">
        <v>5665</v>
      </c>
      <c r="D13026" s="6">
        <v>5351</v>
      </c>
      <c r="E13026">
        <f>VLOOKUP(Чек_позиція!C13026,Товар!A:G,7,FALSE)</f>
        <v>510.48</v>
      </c>
      <c r="F13026">
        <f t="shared" si="203"/>
        <v>1020.96</v>
      </c>
    </row>
    <row r="13027" spans="1:6">
      <c r="A13027" s="4">
        <v>13026</v>
      </c>
      <c r="B13027" s="5">
        <v>4</v>
      </c>
      <c r="C13027" s="6">
        <v>8784</v>
      </c>
      <c r="D13027" s="6">
        <v>5351</v>
      </c>
      <c r="E13027">
        <f>VLOOKUP(Чек_позиція!C13027,Товар!A:G,7,FALSE)</f>
        <v>177.62</v>
      </c>
      <c r="F13027">
        <f t="shared" si="203"/>
        <v>710.48</v>
      </c>
    </row>
    <row r="13028" spans="1:6">
      <c r="A13028" s="4">
        <v>13027</v>
      </c>
      <c r="B13028" s="5">
        <v>2</v>
      </c>
      <c r="C13028" s="6">
        <v>3250</v>
      </c>
      <c r="D13028" s="6">
        <v>5352</v>
      </c>
      <c r="E13028">
        <f>VLOOKUP(Чек_позиція!C13028,Товар!A:G,7,FALSE)</f>
        <v>365.34</v>
      </c>
      <c r="F13028">
        <f t="shared" si="203"/>
        <v>730.68</v>
      </c>
    </row>
    <row r="13029" spans="1:6">
      <c r="A13029" s="4">
        <v>13028</v>
      </c>
      <c r="B13029" s="5">
        <v>4</v>
      </c>
      <c r="C13029" s="6">
        <v>1188</v>
      </c>
      <c r="D13029" s="6">
        <v>5352</v>
      </c>
      <c r="E13029">
        <f>VLOOKUP(Чек_позиція!C13029,Товар!A:G,7,FALSE)</f>
        <v>639.58000000000004</v>
      </c>
      <c r="F13029">
        <f t="shared" si="203"/>
        <v>2558.3200000000002</v>
      </c>
    </row>
    <row r="13030" spans="1:6">
      <c r="A13030" s="4">
        <v>13029</v>
      </c>
      <c r="B13030" s="5">
        <v>1</v>
      </c>
      <c r="C13030" s="6">
        <v>1281</v>
      </c>
      <c r="D13030" s="6">
        <v>5352</v>
      </c>
      <c r="E13030">
        <f>VLOOKUP(Чек_позиція!C13030,Товар!A:G,7,FALSE)</f>
        <v>640.99</v>
      </c>
      <c r="F13030">
        <f t="shared" si="203"/>
        <v>640.99</v>
      </c>
    </row>
    <row r="13031" spans="1:6">
      <c r="A13031" s="4">
        <v>13030</v>
      </c>
      <c r="B13031" s="5">
        <v>1</v>
      </c>
      <c r="C13031" s="6">
        <v>8994</v>
      </c>
      <c r="D13031" s="6">
        <v>5353</v>
      </c>
      <c r="E13031">
        <f>VLOOKUP(Чек_позиція!C13031,Товар!A:G,7,FALSE)</f>
        <v>847.04</v>
      </c>
      <c r="F13031">
        <f t="shared" si="203"/>
        <v>847.04</v>
      </c>
    </row>
    <row r="13032" spans="1:6">
      <c r="A13032" s="4">
        <v>13031</v>
      </c>
      <c r="B13032" s="5">
        <v>3</v>
      </c>
      <c r="C13032" s="6">
        <v>6362</v>
      </c>
      <c r="D13032" s="6">
        <v>5353</v>
      </c>
      <c r="E13032">
        <f>VLOOKUP(Чек_позиція!C13032,Товар!A:G,7,FALSE)</f>
        <v>359.06</v>
      </c>
      <c r="F13032">
        <f t="shared" si="203"/>
        <v>1077.18</v>
      </c>
    </row>
    <row r="13033" spans="1:6">
      <c r="A13033" s="4">
        <v>13032</v>
      </c>
      <c r="B13033" s="5">
        <v>2</v>
      </c>
      <c r="C13033" s="6">
        <v>7367</v>
      </c>
      <c r="D13033" s="6">
        <v>5354</v>
      </c>
      <c r="E13033">
        <f>VLOOKUP(Чек_позиція!C13033,Товар!A:G,7,FALSE)</f>
        <v>826.5</v>
      </c>
      <c r="F13033">
        <f t="shared" si="203"/>
        <v>1653</v>
      </c>
    </row>
    <row r="13034" spans="1:6">
      <c r="A13034" s="4">
        <v>13033</v>
      </c>
      <c r="B13034" s="5">
        <v>2</v>
      </c>
      <c r="C13034" s="6">
        <v>3795</v>
      </c>
      <c r="D13034" s="6">
        <v>5354</v>
      </c>
      <c r="E13034">
        <f>VLOOKUP(Чек_позиція!C13034,Товар!A:G,7,FALSE)</f>
        <v>228.23</v>
      </c>
      <c r="F13034">
        <f t="shared" si="203"/>
        <v>456.46</v>
      </c>
    </row>
    <row r="13035" spans="1:6">
      <c r="A13035" s="4">
        <v>13034</v>
      </c>
      <c r="B13035" s="5">
        <v>4</v>
      </c>
      <c r="C13035" s="6">
        <v>6341</v>
      </c>
      <c r="D13035" s="6">
        <v>5355</v>
      </c>
      <c r="E13035">
        <f>VLOOKUP(Чек_позиція!C13035,Товар!A:G,7,FALSE)</f>
        <v>359.42</v>
      </c>
      <c r="F13035">
        <f t="shared" si="203"/>
        <v>1437.68</v>
      </c>
    </row>
    <row r="13036" spans="1:6">
      <c r="A13036" s="4">
        <v>13035</v>
      </c>
      <c r="B13036" s="5">
        <v>3</v>
      </c>
      <c r="C13036" s="6">
        <v>5025</v>
      </c>
      <c r="D13036" s="6">
        <v>5356</v>
      </c>
      <c r="E13036">
        <f>VLOOKUP(Чек_позиція!C13036,Товар!A:G,7,FALSE)</f>
        <v>342.82</v>
      </c>
      <c r="F13036">
        <f t="shared" si="203"/>
        <v>1028.46</v>
      </c>
    </row>
    <row r="13037" spans="1:6">
      <c r="A13037" s="4">
        <v>13036</v>
      </c>
      <c r="B13037" s="5">
        <v>1</v>
      </c>
      <c r="C13037" s="6">
        <v>7315</v>
      </c>
      <c r="D13037" s="6">
        <v>5356</v>
      </c>
      <c r="E13037">
        <f>VLOOKUP(Чек_позиція!C13037,Товар!A:G,7,FALSE)</f>
        <v>899.83</v>
      </c>
      <c r="F13037">
        <f t="shared" si="203"/>
        <v>899.83</v>
      </c>
    </row>
    <row r="13038" spans="1:6">
      <c r="A13038" s="4">
        <v>13037</v>
      </c>
      <c r="B13038" s="5">
        <v>2</v>
      </c>
      <c r="C13038" s="6">
        <v>5401</v>
      </c>
      <c r="D13038" s="6">
        <v>5356</v>
      </c>
      <c r="E13038">
        <f>VLOOKUP(Чек_позиція!C13038,Товар!A:G,7,FALSE)</f>
        <v>177.18</v>
      </c>
      <c r="F13038">
        <f t="shared" si="203"/>
        <v>354.36</v>
      </c>
    </row>
    <row r="13039" spans="1:6">
      <c r="A13039" s="4">
        <v>13038</v>
      </c>
      <c r="B13039" s="5">
        <v>3</v>
      </c>
      <c r="C13039" s="6">
        <v>3325</v>
      </c>
      <c r="D13039" s="6">
        <v>5357</v>
      </c>
      <c r="E13039">
        <f>VLOOKUP(Чек_позиція!C13039,Товар!A:G,7,FALSE)</f>
        <v>282.98</v>
      </c>
      <c r="F13039">
        <f t="shared" si="203"/>
        <v>848.94</v>
      </c>
    </row>
    <row r="13040" spans="1:6">
      <c r="A13040" s="4">
        <v>13039</v>
      </c>
      <c r="B13040" s="5">
        <v>4</v>
      </c>
      <c r="C13040" s="6">
        <v>5796</v>
      </c>
      <c r="D13040" s="6">
        <v>5357</v>
      </c>
      <c r="E13040">
        <f>VLOOKUP(Чек_позиція!C13040,Товар!A:G,7,FALSE)</f>
        <v>146.66999999999999</v>
      </c>
      <c r="F13040">
        <f t="shared" si="203"/>
        <v>586.67999999999995</v>
      </c>
    </row>
    <row r="13041" spans="1:6">
      <c r="A13041" s="4">
        <v>13040</v>
      </c>
      <c r="B13041" s="5">
        <v>4</v>
      </c>
      <c r="C13041" s="6">
        <v>2743</v>
      </c>
      <c r="D13041" s="6">
        <v>5357</v>
      </c>
      <c r="E13041">
        <f>VLOOKUP(Чек_позиція!C13041,Товар!A:G,7,FALSE)</f>
        <v>589.53</v>
      </c>
      <c r="F13041">
        <f t="shared" si="203"/>
        <v>2358.12</v>
      </c>
    </row>
    <row r="13042" spans="1:6">
      <c r="A13042" s="4">
        <v>13041</v>
      </c>
      <c r="B13042" s="5">
        <v>3</v>
      </c>
      <c r="C13042" s="6">
        <v>9480</v>
      </c>
      <c r="D13042" s="6">
        <v>5357</v>
      </c>
      <c r="E13042">
        <f>VLOOKUP(Чек_позиція!C13042,Товар!A:G,7,FALSE)</f>
        <v>508.83</v>
      </c>
      <c r="F13042">
        <f t="shared" si="203"/>
        <v>1526.49</v>
      </c>
    </row>
    <row r="13043" spans="1:6">
      <c r="A13043" s="4">
        <v>13042</v>
      </c>
      <c r="B13043" s="5">
        <v>4</v>
      </c>
      <c r="C13043" s="6">
        <v>261</v>
      </c>
      <c r="D13043" s="6">
        <v>5357</v>
      </c>
      <c r="E13043">
        <f>VLOOKUP(Чек_позиція!C13043,Товар!A:G,7,FALSE)</f>
        <v>372.53</v>
      </c>
      <c r="F13043">
        <f t="shared" si="203"/>
        <v>1490.12</v>
      </c>
    </row>
    <row r="13044" spans="1:6">
      <c r="A13044" s="4">
        <v>13043</v>
      </c>
      <c r="B13044" s="5">
        <v>2</v>
      </c>
      <c r="C13044" s="6">
        <v>7205</v>
      </c>
      <c r="D13044" s="6">
        <v>5358</v>
      </c>
      <c r="E13044">
        <f>VLOOKUP(Чек_позиція!C13044,Товар!A:G,7,FALSE)</f>
        <v>281.04000000000002</v>
      </c>
      <c r="F13044">
        <f t="shared" si="203"/>
        <v>562.08000000000004</v>
      </c>
    </row>
    <row r="13045" spans="1:6">
      <c r="A13045" s="4">
        <v>13044</v>
      </c>
      <c r="B13045" s="5">
        <v>1</v>
      </c>
      <c r="C13045" s="6">
        <v>5012</v>
      </c>
      <c r="D13045" s="6">
        <v>5358</v>
      </c>
      <c r="E13045">
        <f>VLOOKUP(Чек_позиція!C13045,Товар!A:G,7,FALSE)</f>
        <v>659.97</v>
      </c>
      <c r="F13045">
        <f t="shared" si="203"/>
        <v>659.97</v>
      </c>
    </row>
    <row r="13046" spans="1:6">
      <c r="A13046" s="4">
        <v>13045</v>
      </c>
      <c r="B13046" s="5">
        <v>3</v>
      </c>
      <c r="C13046" s="6">
        <v>7252</v>
      </c>
      <c r="D13046" s="6">
        <v>5358</v>
      </c>
      <c r="E13046">
        <f>VLOOKUP(Чек_позиція!C13046,Товар!A:G,7,FALSE)</f>
        <v>691.73</v>
      </c>
      <c r="F13046">
        <f t="shared" si="203"/>
        <v>2075.19</v>
      </c>
    </row>
    <row r="13047" spans="1:6">
      <c r="A13047" s="4">
        <v>13046</v>
      </c>
      <c r="B13047" s="5">
        <v>1</v>
      </c>
      <c r="C13047" s="6">
        <v>6593</v>
      </c>
      <c r="D13047" s="6">
        <v>5358</v>
      </c>
      <c r="E13047">
        <f>VLOOKUP(Чек_позиція!C13047,Товар!A:G,7,FALSE)</f>
        <v>483.71</v>
      </c>
      <c r="F13047">
        <f t="shared" si="203"/>
        <v>483.71</v>
      </c>
    </row>
    <row r="13048" spans="1:6">
      <c r="A13048" s="4">
        <v>13047</v>
      </c>
      <c r="B13048" s="5">
        <v>2</v>
      </c>
      <c r="C13048" s="6">
        <v>5547</v>
      </c>
      <c r="D13048" s="6">
        <v>5358</v>
      </c>
      <c r="E13048">
        <f>VLOOKUP(Чек_позиція!C13048,Товар!A:G,7,FALSE)</f>
        <v>647.16999999999996</v>
      </c>
      <c r="F13048">
        <f t="shared" si="203"/>
        <v>1294.3399999999999</v>
      </c>
    </row>
    <row r="13049" spans="1:6">
      <c r="A13049" s="4">
        <v>13048</v>
      </c>
      <c r="B13049" s="5">
        <v>4</v>
      </c>
      <c r="C13049" s="6">
        <v>9838</v>
      </c>
      <c r="D13049" s="6">
        <v>5359</v>
      </c>
      <c r="E13049">
        <f>VLOOKUP(Чек_позиція!C13049,Товар!A:G,7,FALSE)</f>
        <v>155.09</v>
      </c>
      <c r="F13049">
        <f t="shared" si="203"/>
        <v>620.36</v>
      </c>
    </row>
    <row r="13050" spans="1:6">
      <c r="A13050" s="4">
        <v>13049</v>
      </c>
      <c r="B13050" s="5">
        <v>1</v>
      </c>
      <c r="C13050" s="6">
        <v>4926</v>
      </c>
      <c r="D13050" s="6">
        <v>5359</v>
      </c>
      <c r="E13050">
        <f>VLOOKUP(Чек_позиція!C13050,Товар!A:G,7,FALSE)</f>
        <v>327.74</v>
      </c>
      <c r="F13050">
        <f t="shared" si="203"/>
        <v>327.74</v>
      </c>
    </row>
    <row r="13051" spans="1:6">
      <c r="A13051" s="4">
        <v>13050</v>
      </c>
      <c r="B13051" s="5">
        <v>2</v>
      </c>
      <c r="C13051" s="6">
        <v>2849</v>
      </c>
      <c r="D13051" s="6">
        <v>5359</v>
      </c>
      <c r="E13051">
        <f>VLOOKUP(Чек_позиція!C13051,Товар!A:G,7,FALSE)</f>
        <v>111.96</v>
      </c>
      <c r="F13051">
        <f t="shared" si="203"/>
        <v>223.92</v>
      </c>
    </row>
    <row r="13052" spans="1:6">
      <c r="A13052" s="4">
        <v>13051</v>
      </c>
      <c r="B13052" s="5">
        <v>1</v>
      </c>
      <c r="C13052" s="6">
        <v>8889</v>
      </c>
      <c r="D13052" s="6">
        <v>5359</v>
      </c>
      <c r="E13052">
        <f>VLOOKUP(Чек_позиція!C13052,Товар!A:G,7,FALSE)</f>
        <v>51.9</v>
      </c>
      <c r="F13052">
        <f t="shared" si="203"/>
        <v>51.9</v>
      </c>
    </row>
    <row r="13053" spans="1:6">
      <c r="A13053" s="4">
        <v>13052</v>
      </c>
      <c r="B13053" s="5">
        <v>1</v>
      </c>
      <c r="C13053" s="6">
        <v>1965</v>
      </c>
      <c r="D13053" s="6">
        <v>5359</v>
      </c>
      <c r="E13053">
        <f>VLOOKUP(Чек_позиція!C13053,Товар!A:G,7,FALSE)</f>
        <v>666.19</v>
      </c>
      <c r="F13053">
        <f t="shared" si="203"/>
        <v>666.19</v>
      </c>
    </row>
    <row r="13054" spans="1:6">
      <c r="A13054" s="4">
        <v>13053</v>
      </c>
      <c r="B13054" s="5">
        <v>1</v>
      </c>
      <c r="C13054" s="6">
        <v>1773</v>
      </c>
      <c r="D13054" s="6">
        <v>5360</v>
      </c>
      <c r="E13054">
        <f>VLOOKUP(Чек_позиція!C13054,Товар!A:G,7,FALSE)</f>
        <v>234.03</v>
      </c>
      <c r="F13054">
        <f t="shared" si="203"/>
        <v>234.03</v>
      </c>
    </row>
    <row r="13055" spans="1:6">
      <c r="A13055" s="4">
        <v>13054</v>
      </c>
      <c r="B13055" s="5">
        <v>3</v>
      </c>
      <c r="C13055" s="6">
        <v>1570</v>
      </c>
      <c r="D13055" s="6">
        <v>5360</v>
      </c>
      <c r="E13055">
        <f>VLOOKUP(Чек_позиція!C13055,Товар!A:G,7,FALSE)</f>
        <v>147.35</v>
      </c>
      <c r="F13055">
        <f t="shared" si="203"/>
        <v>442.04999999999995</v>
      </c>
    </row>
    <row r="13056" spans="1:6">
      <c r="A13056" s="4">
        <v>13055</v>
      </c>
      <c r="B13056" s="5">
        <v>2</v>
      </c>
      <c r="C13056" s="6">
        <v>8579</v>
      </c>
      <c r="D13056" s="6">
        <v>5360</v>
      </c>
      <c r="E13056">
        <f>VLOOKUP(Чек_позиція!C13056,Товар!A:G,7,FALSE)</f>
        <v>331.69</v>
      </c>
      <c r="F13056">
        <f t="shared" si="203"/>
        <v>663.38</v>
      </c>
    </row>
    <row r="13057" spans="1:6">
      <c r="A13057" s="4">
        <v>13056</v>
      </c>
      <c r="B13057" s="5">
        <v>3</v>
      </c>
      <c r="C13057" s="6">
        <v>9972</v>
      </c>
      <c r="D13057" s="6">
        <v>5360</v>
      </c>
      <c r="E13057">
        <f>VLOOKUP(Чек_позиція!C13057,Товар!A:G,7,FALSE)</f>
        <v>40.130000000000003</v>
      </c>
      <c r="F13057">
        <f t="shared" si="203"/>
        <v>120.39000000000001</v>
      </c>
    </row>
    <row r="13058" spans="1:6">
      <c r="A13058" s="4">
        <v>13057</v>
      </c>
      <c r="B13058" s="5">
        <v>4</v>
      </c>
      <c r="C13058" s="6">
        <v>3005</v>
      </c>
      <c r="D13058" s="6">
        <v>5360</v>
      </c>
      <c r="E13058">
        <f>VLOOKUP(Чек_позиція!C13058,Товар!A:G,7,FALSE)</f>
        <v>438.91</v>
      </c>
      <c r="F13058">
        <f t="shared" si="203"/>
        <v>1755.64</v>
      </c>
    </row>
    <row r="13059" spans="1:6">
      <c r="A13059" s="4">
        <v>13058</v>
      </c>
      <c r="B13059" s="5">
        <v>1</v>
      </c>
      <c r="C13059" s="6">
        <v>4715</v>
      </c>
      <c r="D13059" s="6">
        <v>5361</v>
      </c>
      <c r="E13059">
        <f>VLOOKUP(Чек_позиція!C13059,Товар!A:G,7,FALSE)</f>
        <v>258.39</v>
      </c>
      <c r="F13059">
        <f t="shared" ref="F13059:F13122" si="204">B13059*E13059</f>
        <v>258.39</v>
      </c>
    </row>
    <row r="13060" spans="1:6">
      <c r="A13060" s="4">
        <v>13059</v>
      </c>
      <c r="B13060" s="5">
        <v>1</v>
      </c>
      <c r="C13060" s="6">
        <v>8636</v>
      </c>
      <c r="D13060" s="6">
        <v>5361</v>
      </c>
      <c r="E13060">
        <f>VLOOKUP(Чек_позиція!C13060,Товар!A:G,7,FALSE)</f>
        <v>353.61</v>
      </c>
      <c r="F13060">
        <f t="shared" si="204"/>
        <v>353.61</v>
      </c>
    </row>
    <row r="13061" spans="1:6">
      <c r="A13061" s="4">
        <v>13060</v>
      </c>
      <c r="B13061" s="5">
        <v>3</v>
      </c>
      <c r="C13061" s="6">
        <v>6903</v>
      </c>
      <c r="D13061" s="6">
        <v>5361</v>
      </c>
      <c r="E13061">
        <f>VLOOKUP(Чек_позиція!C13061,Товар!A:G,7,FALSE)</f>
        <v>777.02</v>
      </c>
      <c r="F13061">
        <f t="shared" si="204"/>
        <v>2331.06</v>
      </c>
    </row>
    <row r="13062" spans="1:6">
      <c r="A13062" s="4">
        <v>13061</v>
      </c>
      <c r="B13062" s="5">
        <v>1</v>
      </c>
      <c r="C13062" s="6">
        <v>2061</v>
      </c>
      <c r="D13062" s="6">
        <v>5361</v>
      </c>
      <c r="E13062">
        <f>VLOOKUP(Чек_позиція!C13062,Товар!A:G,7,FALSE)</f>
        <v>881.49</v>
      </c>
      <c r="F13062">
        <f t="shared" si="204"/>
        <v>881.49</v>
      </c>
    </row>
    <row r="13063" spans="1:6">
      <c r="A13063" s="4">
        <v>13062</v>
      </c>
      <c r="B13063" s="5">
        <v>4</v>
      </c>
      <c r="C13063" s="6">
        <v>8143</v>
      </c>
      <c r="D13063" s="6">
        <v>5361</v>
      </c>
      <c r="E13063">
        <f>VLOOKUP(Чек_позиція!C13063,Товар!A:G,7,FALSE)</f>
        <v>611.4</v>
      </c>
      <c r="F13063">
        <f t="shared" si="204"/>
        <v>2445.6</v>
      </c>
    </row>
    <row r="13064" spans="1:6">
      <c r="A13064" s="4">
        <v>13063</v>
      </c>
      <c r="B13064" s="5">
        <v>1</v>
      </c>
      <c r="C13064" s="6">
        <v>2926</v>
      </c>
      <c r="D13064" s="6">
        <v>5362</v>
      </c>
      <c r="E13064">
        <f>VLOOKUP(Чек_позиція!C13064,Товар!A:G,7,FALSE)</f>
        <v>309.43</v>
      </c>
      <c r="F13064">
        <f t="shared" si="204"/>
        <v>309.43</v>
      </c>
    </row>
    <row r="13065" spans="1:6">
      <c r="A13065" s="4">
        <v>13064</v>
      </c>
      <c r="B13065" s="5">
        <v>2</v>
      </c>
      <c r="C13065" s="6">
        <v>1687</v>
      </c>
      <c r="D13065" s="6">
        <v>5362</v>
      </c>
      <c r="E13065">
        <f>VLOOKUP(Чек_позиція!C13065,Товар!A:G,7,FALSE)</f>
        <v>130.91999999999999</v>
      </c>
      <c r="F13065">
        <f t="shared" si="204"/>
        <v>261.83999999999997</v>
      </c>
    </row>
    <row r="13066" spans="1:6">
      <c r="A13066" s="4">
        <v>13065</v>
      </c>
      <c r="B13066" s="5">
        <v>1</v>
      </c>
      <c r="C13066" s="6">
        <v>7840</v>
      </c>
      <c r="D13066" s="6">
        <v>5362</v>
      </c>
      <c r="E13066">
        <f>VLOOKUP(Чек_позиція!C13066,Товар!A:G,7,FALSE)</f>
        <v>591.01</v>
      </c>
      <c r="F13066">
        <f t="shared" si="204"/>
        <v>591.01</v>
      </c>
    </row>
    <row r="13067" spans="1:6">
      <c r="A13067" s="4">
        <v>13066</v>
      </c>
      <c r="B13067" s="5">
        <v>2</v>
      </c>
      <c r="C13067" s="6">
        <v>316</v>
      </c>
      <c r="D13067" s="6">
        <v>5363</v>
      </c>
      <c r="E13067">
        <f>VLOOKUP(Чек_позиція!C13067,Товар!A:G,7,FALSE)</f>
        <v>110.8</v>
      </c>
      <c r="F13067">
        <f t="shared" si="204"/>
        <v>221.6</v>
      </c>
    </row>
    <row r="13068" spans="1:6">
      <c r="A13068" s="4">
        <v>13067</v>
      </c>
      <c r="B13068" s="5">
        <v>1</v>
      </c>
      <c r="C13068" s="6">
        <v>40</v>
      </c>
      <c r="D13068" s="6">
        <v>5363</v>
      </c>
      <c r="E13068">
        <f>VLOOKUP(Чек_позиція!C13068,Товар!A:G,7,FALSE)</f>
        <v>696.28</v>
      </c>
      <c r="F13068">
        <f t="shared" si="204"/>
        <v>696.28</v>
      </c>
    </row>
    <row r="13069" spans="1:6">
      <c r="A13069" s="4">
        <v>13068</v>
      </c>
      <c r="B13069" s="5">
        <v>2</v>
      </c>
      <c r="C13069" s="6">
        <v>6446</v>
      </c>
      <c r="D13069" s="6">
        <v>5363</v>
      </c>
      <c r="E13069">
        <f>VLOOKUP(Чек_позиція!C13069,Товар!A:G,7,FALSE)</f>
        <v>928.02</v>
      </c>
      <c r="F13069">
        <f t="shared" si="204"/>
        <v>1856.04</v>
      </c>
    </row>
    <row r="13070" spans="1:6">
      <c r="A13070" s="4">
        <v>13069</v>
      </c>
      <c r="B13070" s="5">
        <v>2</v>
      </c>
      <c r="C13070" s="6">
        <v>159</v>
      </c>
      <c r="D13070" s="6">
        <v>5363</v>
      </c>
      <c r="E13070">
        <f>VLOOKUP(Чек_позиція!C13070,Товар!A:G,7,FALSE)</f>
        <v>340.54</v>
      </c>
      <c r="F13070">
        <f t="shared" si="204"/>
        <v>681.08</v>
      </c>
    </row>
    <row r="13071" spans="1:6">
      <c r="A13071" s="4">
        <v>13070</v>
      </c>
      <c r="B13071" s="5">
        <v>4</v>
      </c>
      <c r="C13071" s="6">
        <v>7472</v>
      </c>
      <c r="D13071" s="6">
        <v>5363</v>
      </c>
      <c r="E13071">
        <f>VLOOKUP(Чек_позиція!C13071,Товар!A:G,7,FALSE)</f>
        <v>93.21</v>
      </c>
      <c r="F13071">
        <f t="shared" si="204"/>
        <v>372.84</v>
      </c>
    </row>
    <row r="13072" spans="1:6">
      <c r="A13072" s="4">
        <v>13071</v>
      </c>
      <c r="B13072" s="5">
        <v>2</v>
      </c>
      <c r="C13072" s="6">
        <v>5478</v>
      </c>
      <c r="D13072" s="6">
        <v>5364</v>
      </c>
      <c r="E13072">
        <f>VLOOKUP(Чек_позиція!C13072,Товар!A:G,7,FALSE)</f>
        <v>453.32</v>
      </c>
      <c r="F13072">
        <f t="shared" si="204"/>
        <v>906.64</v>
      </c>
    </row>
    <row r="13073" spans="1:6">
      <c r="A13073" s="4">
        <v>13072</v>
      </c>
      <c r="B13073" s="5">
        <v>1</v>
      </c>
      <c r="C13073" s="6">
        <v>1690</v>
      </c>
      <c r="D13073" s="6">
        <v>5364</v>
      </c>
      <c r="E13073">
        <f>VLOOKUP(Чек_позиція!C13073,Товар!A:G,7,FALSE)</f>
        <v>398.4</v>
      </c>
      <c r="F13073">
        <f t="shared" si="204"/>
        <v>398.4</v>
      </c>
    </row>
    <row r="13074" spans="1:6">
      <c r="A13074" s="4">
        <v>13073</v>
      </c>
      <c r="B13074" s="5">
        <v>3</v>
      </c>
      <c r="C13074" s="6">
        <v>7819</v>
      </c>
      <c r="D13074" s="6">
        <v>5364</v>
      </c>
      <c r="E13074">
        <f>VLOOKUP(Чек_позиція!C13074,Товар!A:G,7,FALSE)</f>
        <v>900.38</v>
      </c>
      <c r="F13074">
        <f t="shared" si="204"/>
        <v>2701.14</v>
      </c>
    </row>
    <row r="13075" spans="1:6">
      <c r="A13075" s="4">
        <v>13074</v>
      </c>
      <c r="B13075" s="5">
        <v>3</v>
      </c>
      <c r="C13075" s="6">
        <v>7922</v>
      </c>
      <c r="D13075" s="6">
        <v>5365</v>
      </c>
      <c r="E13075">
        <f>VLOOKUP(Чек_позиція!C13075,Товар!A:G,7,FALSE)</f>
        <v>89.04</v>
      </c>
      <c r="F13075">
        <f t="shared" si="204"/>
        <v>267.12</v>
      </c>
    </row>
    <row r="13076" spans="1:6">
      <c r="A13076" s="4">
        <v>13075</v>
      </c>
      <c r="B13076" s="5">
        <v>4</v>
      </c>
      <c r="C13076" s="6">
        <v>7184</v>
      </c>
      <c r="D13076" s="6">
        <v>5365</v>
      </c>
      <c r="E13076">
        <f>VLOOKUP(Чек_позиція!C13076,Товар!A:G,7,FALSE)</f>
        <v>222.34</v>
      </c>
      <c r="F13076">
        <f t="shared" si="204"/>
        <v>889.36</v>
      </c>
    </row>
    <row r="13077" spans="1:6">
      <c r="A13077" s="4">
        <v>13076</v>
      </c>
      <c r="B13077" s="5">
        <v>2</v>
      </c>
      <c r="C13077" s="6">
        <v>6673</v>
      </c>
      <c r="D13077" s="6">
        <v>5366</v>
      </c>
      <c r="E13077">
        <f>VLOOKUP(Чек_позиція!C13077,Товар!A:G,7,FALSE)</f>
        <v>561.05999999999995</v>
      </c>
      <c r="F13077">
        <f t="shared" si="204"/>
        <v>1122.1199999999999</v>
      </c>
    </row>
    <row r="13078" spans="1:6">
      <c r="A13078" s="4">
        <v>13077</v>
      </c>
      <c r="B13078" s="5">
        <v>4</v>
      </c>
      <c r="C13078" s="6">
        <v>6515</v>
      </c>
      <c r="D13078" s="6">
        <v>5366</v>
      </c>
      <c r="E13078">
        <f>VLOOKUP(Чек_позиція!C13078,Товар!A:G,7,FALSE)</f>
        <v>134.91999999999999</v>
      </c>
      <c r="F13078">
        <f t="shared" si="204"/>
        <v>539.67999999999995</v>
      </c>
    </row>
    <row r="13079" spans="1:6">
      <c r="A13079" s="4">
        <v>13078</v>
      </c>
      <c r="B13079" s="5">
        <v>3</v>
      </c>
      <c r="C13079" s="6">
        <v>5210</v>
      </c>
      <c r="D13079" s="6">
        <v>5366</v>
      </c>
      <c r="E13079">
        <f>VLOOKUP(Чек_позиція!C13079,Товар!A:G,7,FALSE)</f>
        <v>406.94</v>
      </c>
      <c r="F13079">
        <f t="shared" si="204"/>
        <v>1220.82</v>
      </c>
    </row>
    <row r="13080" spans="1:6">
      <c r="A13080" s="4">
        <v>13079</v>
      </c>
      <c r="B13080" s="5">
        <v>3</v>
      </c>
      <c r="C13080" s="6">
        <v>4418</v>
      </c>
      <c r="D13080" s="6">
        <v>5366</v>
      </c>
      <c r="E13080">
        <f>VLOOKUP(Чек_позиція!C13080,Товар!A:G,7,FALSE)</f>
        <v>685.77</v>
      </c>
      <c r="F13080">
        <f t="shared" si="204"/>
        <v>2057.31</v>
      </c>
    </row>
    <row r="13081" spans="1:6">
      <c r="A13081" s="4">
        <v>13080</v>
      </c>
      <c r="B13081" s="5">
        <v>2</v>
      </c>
      <c r="C13081" s="6">
        <v>2878</v>
      </c>
      <c r="D13081" s="6">
        <v>5366</v>
      </c>
      <c r="E13081">
        <f>VLOOKUP(Чек_позиція!C13081,Товар!A:G,7,FALSE)</f>
        <v>849.23</v>
      </c>
      <c r="F13081">
        <f t="shared" si="204"/>
        <v>1698.46</v>
      </c>
    </row>
    <row r="13082" spans="1:6">
      <c r="A13082" s="4">
        <v>13081</v>
      </c>
      <c r="B13082" s="5">
        <v>3</v>
      </c>
      <c r="C13082" s="6">
        <v>9632</v>
      </c>
      <c r="D13082" s="6">
        <v>5367</v>
      </c>
      <c r="E13082">
        <f>VLOOKUP(Чек_позиція!C13082,Товар!A:G,7,FALSE)</f>
        <v>893.68</v>
      </c>
      <c r="F13082">
        <f t="shared" si="204"/>
        <v>2681.04</v>
      </c>
    </row>
    <row r="13083" spans="1:6">
      <c r="A13083" s="4">
        <v>13082</v>
      </c>
      <c r="B13083" s="5">
        <v>4</v>
      </c>
      <c r="C13083" s="6">
        <v>2006</v>
      </c>
      <c r="D13083" s="6">
        <v>5367</v>
      </c>
      <c r="E13083">
        <f>VLOOKUP(Чек_позиція!C13083,Товар!A:G,7,FALSE)</f>
        <v>826.33</v>
      </c>
      <c r="F13083">
        <f t="shared" si="204"/>
        <v>3305.32</v>
      </c>
    </row>
    <row r="13084" spans="1:6">
      <c r="A13084" s="4">
        <v>13083</v>
      </c>
      <c r="B13084" s="5">
        <v>1</v>
      </c>
      <c r="C13084" s="6">
        <v>1195</v>
      </c>
      <c r="D13084" s="6">
        <v>5367</v>
      </c>
      <c r="E13084">
        <f>VLOOKUP(Чек_позиція!C13084,Товар!A:G,7,FALSE)</f>
        <v>435.75</v>
      </c>
      <c r="F13084">
        <f t="shared" si="204"/>
        <v>435.75</v>
      </c>
    </row>
    <row r="13085" spans="1:6">
      <c r="A13085" s="4">
        <v>13084</v>
      </c>
      <c r="B13085" s="5">
        <v>4</v>
      </c>
      <c r="C13085" s="6">
        <v>7120</v>
      </c>
      <c r="D13085" s="6">
        <v>5368</v>
      </c>
      <c r="E13085">
        <f>VLOOKUP(Чек_позиція!C13085,Товар!A:G,7,FALSE)</f>
        <v>229.13</v>
      </c>
      <c r="F13085">
        <f t="shared" si="204"/>
        <v>916.52</v>
      </c>
    </row>
    <row r="13086" spans="1:6">
      <c r="A13086" s="4">
        <v>13085</v>
      </c>
      <c r="B13086" s="5">
        <v>3</v>
      </c>
      <c r="C13086" s="6">
        <v>77</v>
      </c>
      <c r="D13086" s="6">
        <v>5368</v>
      </c>
      <c r="E13086">
        <f>VLOOKUP(Чек_позиція!C13086,Товар!A:G,7,FALSE)</f>
        <v>502.97</v>
      </c>
      <c r="F13086">
        <f t="shared" si="204"/>
        <v>1508.91</v>
      </c>
    </row>
    <row r="13087" spans="1:6">
      <c r="A13087" s="4">
        <v>13086</v>
      </c>
      <c r="B13087" s="5">
        <v>1</v>
      </c>
      <c r="C13087" s="6">
        <v>749</v>
      </c>
      <c r="D13087" s="6">
        <v>5368</v>
      </c>
      <c r="E13087">
        <f>VLOOKUP(Чек_позиція!C13087,Товар!A:G,7,FALSE)</f>
        <v>895.32</v>
      </c>
      <c r="F13087">
        <f t="shared" si="204"/>
        <v>895.32</v>
      </c>
    </row>
    <row r="13088" spans="1:6">
      <c r="A13088" s="4">
        <v>13087</v>
      </c>
      <c r="B13088" s="5">
        <v>1</v>
      </c>
      <c r="C13088" s="6">
        <v>449</v>
      </c>
      <c r="D13088" s="6">
        <v>5368</v>
      </c>
      <c r="E13088">
        <f>VLOOKUP(Чек_позиція!C13088,Товар!A:G,7,FALSE)</f>
        <v>613.5</v>
      </c>
      <c r="F13088">
        <f t="shared" si="204"/>
        <v>613.5</v>
      </c>
    </row>
    <row r="13089" spans="1:6">
      <c r="A13089" s="4">
        <v>13088</v>
      </c>
      <c r="B13089" s="5">
        <v>4</v>
      </c>
      <c r="C13089" s="6">
        <v>3374</v>
      </c>
      <c r="D13089" s="6">
        <v>5369</v>
      </c>
      <c r="E13089">
        <f>VLOOKUP(Чек_позиція!C13089,Товар!A:G,7,FALSE)</f>
        <v>783.1</v>
      </c>
      <c r="F13089">
        <f t="shared" si="204"/>
        <v>3132.4</v>
      </c>
    </row>
    <row r="13090" spans="1:6">
      <c r="A13090" s="4">
        <v>13089</v>
      </c>
      <c r="B13090" s="5">
        <v>2</v>
      </c>
      <c r="C13090" s="6">
        <v>1872</v>
      </c>
      <c r="D13090" s="6">
        <v>5369</v>
      </c>
      <c r="E13090">
        <f>VLOOKUP(Чек_позиція!C13090,Товар!A:G,7,FALSE)</f>
        <v>346.67</v>
      </c>
      <c r="F13090">
        <f t="shared" si="204"/>
        <v>693.34</v>
      </c>
    </row>
    <row r="13091" spans="1:6">
      <c r="A13091" s="4">
        <v>13090</v>
      </c>
      <c r="B13091" s="5">
        <v>4</v>
      </c>
      <c r="C13091" s="6">
        <v>1963</v>
      </c>
      <c r="D13091" s="6">
        <v>5369</v>
      </c>
      <c r="E13091">
        <f>VLOOKUP(Чек_позиція!C13091,Товар!A:G,7,FALSE)</f>
        <v>644.12</v>
      </c>
      <c r="F13091">
        <f t="shared" si="204"/>
        <v>2576.48</v>
      </c>
    </row>
    <row r="13092" spans="1:6">
      <c r="A13092" s="4">
        <v>13091</v>
      </c>
      <c r="B13092" s="5">
        <v>2</v>
      </c>
      <c r="C13092" s="6">
        <v>8628</v>
      </c>
      <c r="D13092" s="6">
        <v>5369</v>
      </c>
      <c r="E13092">
        <f>VLOOKUP(Чек_позиція!C13092,Товар!A:G,7,FALSE)</f>
        <v>802.46</v>
      </c>
      <c r="F13092">
        <f t="shared" si="204"/>
        <v>1604.92</v>
      </c>
    </row>
    <row r="13093" spans="1:6">
      <c r="A13093" s="4">
        <v>13092</v>
      </c>
      <c r="B13093" s="5">
        <v>1</v>
      </c>
      <c r="C13093" s="6">
        <v>1841</v>
      </c>
      <c r="D13093" s="6">
        <v>5369</v>
      </c>
      <c r="E13093">
        <f>VLOOKUP(Чек_позиція!C13093,Товар!A:G,7,FALSE)</f>
        <v>586.85</v>
      </c>
      <c r="F13093">
        <f t="shared" si="204"/>
        <v>586.85</v>
      </c>
    </row>
    <row r="13094" spans="1:6">
      <c r="A13094" s="4">
        <v>13093</v>
      </c>
      <c r="B13094" s="5">
        <v>4</v>
      </c>
      <c r="C13094" s="6">
        <v>3864</v>
      </c>
      <c r="D13094" s="6">
        <v>5370</v>
      </c>
      <c r="E13094">
        <f>VLOOKUP(Чек_позиція!C13094,Товар!A:G,7,FALSE)</f>
        <v>886.18</v>
      </c>
      <c r="F13094">
        <f t="shared" si="204"/>
        <v>3544.72</v>
      </c>
    </row>
    <row r="13095" spans="1:6">
      <c r="A13095" s="4">
        <v>13094</v>
      </c>
      <c r="B13095" s="5">
        <v>2</v>
      </c>
      <c r="C13095" s="6">
        <v>424</v>
      </c>
      <c r="D13095" s="6">
        <v>5370</v>
      </c>
      <c r="E13095">
        <f>VLOOKUP(Чек_позиція!C13095,Товар!A:G,7,FALSE)</f>
        <v>570.35</v>
      </c>
      <c r="F13095">
        <f t="shared" si="204"/>
        <v>1140.7</v>
      </c>
    </row>
    <row r="13096" spans="1:6">
      <c r="A13096" s="4">
        <v>13095</v>
      </c>
      <c r="B13096" s="5">
        <v>4</v>
      </c>
      <c r="C13096" s="6">
        <v>4379</v>
      </c>
      <c r="D13096" s="6">
        <v>5371</v>
      </c>
      <c r="E13096">
        <f>VLOOKUP(Чек_позиція!C13096,Товар!A:G,7,FALSE)</f>
        <v>592.47</v>
      </c>
      <c r="F13096">
        <f t="shared" si="204"/>
        <v>2369.88</v>
      </c>
    </row>
    <row r="13097" spans="1:6">
      <c r="A13097" s="4">
        <v>13096</v>
      </c>
      <c r="B13097" s="5">
        <v>2</v>
      </c>
      <c r="C13097" s="6">
        <v>8135</v>
      </c>
      <c r="D13097" s="6">
        <v>5371</v>
      </c>
      <c r="E13097">
        <f>VLOOKUP(Чек_позиція!C13097,Товар!A:G,7,FALSE)</f>
        <v>607.16</v>
      </c>
      <c r="F13097">
        <f t="shared" si="204"/>
        <v>1214.32</v>
      </c>
    </row>
    <row r="13098" spans="1:6">
      <c r="A13098" s="4">
        <v>13097</v>
      </c>
      <c r="B13098" s="5">
        <v>4</v>
      </c>
      <c r="C13098" s="6">
        <v>4758</v>
      </c>
      <c r="D13098" s="6">
        <v>5372</v>
      </c>
      <c r="E13098">
        <f>VLOOKUP(Чек_позиція!C13098,Товар!A:G,7,FALSE)</f>
        <v>706.31</v>
      </c>
      <c r="F13098">
        <f t="shared" si="204"/>
        <v>2825.24</v>
      </c>
    </row>
    <row r="13099" spans="1:6">
      <c r="A13099" s="4">
        <v>13098</v>
      </c>
      <c r="B13099" s="5">
        <v>4</v>
      </c>
      <c r="C13099" s="6">
        <v>345</v>
      </c>
      <c r="D13099" s="6">
        <v>5372</v>
      </c>
      <c r="E13099">
        <f>VLOOKUP(Чек_позиція!C13099,Товар!A:G,7,FALSE)</f>
        <v>295.12</v>
      </c>
      <c r="F13099">
        <f t="shared" si="204"/>
        <v>1180.48</v>
      </c>
    </row>
    <row r="13100" spans="1:6">
      <c r="A13100" s="4">
        <v>13099</v>
      </c>
      <c r="B13100" s="5">
        <v>2</v>
      </c>
      <c r="C13100" s="6">
        <v>4416</v>
      </c>
      <c r="D13100" s="6">
        <v>5372</v>
      </c>
      <c r="E13100">
        <f>VLOOKUP(Чек_позиція!C13100,Товар!A:G,7,FALSE)</f>
        <v>553.11</v>
      </c>
      <c r="F13100">
        <f t="shared" si="204"/>
        <v>1106.22</v>
      </c>
    </row>
    <row r="13101" spans="1:6">
      <c r="A13101" s="4">
        <v>13100</v>
      </c>
      <c r="B13101" s="5">
        <v>2</v>
      </c>
      <c r="C13101" s="6">
        <v>6897</v>
      </c>
      <c r="D13101" s="6">
        <v>5372</v>
      </c>
      <c r="E13101">
        <f>VLOOKUP(Чек_позиція!C13101,Товар!A:G,7,FALSE)</f>
        <v>152.75</v>
      </c>
      <c r="F13101">
        <f t="shared" si="204"/>
        <v>305.5</v>
      </c>
    </row>
    <row r="13102" spans="1:6">
      <c r="A13102" s="4">
        <v>13101</v>
      </c>
      <c r="B13102" s="5">
        <v>3</v>
      </c>
      <c r="C13102" s="6">
        <v>2733</v>
      </c>
      <c r="D13102" s="6">
        <v>5373</v>
      </c>
      <c r="E13102">
        <f>VLOOKUP(Чек_позиція!C13102,Товар!A:G,7,FALSE)</f>
        <v>250.16</v>
      </c>
      <c r="F13102">
        <f t="shared" si="204"/>
        <v>750.48</v>
      </c>
    </row>
    <row r="13103" spans="1:6">
      <c r="A13103" s="4">
        <v>13102</v>
      </c>
      <c r="B13103" s="5">
        <v>4</v>
      </c>
      <c r="C13103" s="6">
        <v>7502</v>
      </c>
      <c r="D13103" s="6">
        <v>5373</v>
      </c>
      <c r="E13103">
        <f>VLOOKUP(Чек_позиція!C13103,Товар!A:G,7,FALSE)</f>
        <v>804.99</v>
      </c>
      <c r="F13103">
        <f t="shared" si="204"/>
        <v>3219.96</v>
      </c>
    </row>
    <row r="13104" spans="1:6">
      <c r="A13104" s="4">
        <v>13103</v>
      </c>
      <c r="B13104" s="5">
        <v>2</v>
      </c>
      <c r="C13104" s="6">
        <v>5461</v>
      </c>
      <c r="D13104" s="6">
        <v>5373</v>
      </c>
      <c r="E13104">
        <f>VLOOKUP(Чек_позиція!C13104,Товар!A:G,7,FALSE)</f>
        <v>223.97</v>
      </c>
      <c r="F13104">
        <f t="shared" si="204"/>
        <v>447.94</v>
      </c>
    </row>
    <row r="13105" spans="1:6">
      <c r="A13105" s="4">
        <v>13104</v>
      </c>
      <c r="B13105" s="5">
        <v>1</v>
      </c>
      <c r="C13105" s="6">
        <v>8820</v>
      </c>
      <c r="D13105" s="6">
        <v>5374</v>
      </c>
      <c r="E13105">
        <f>VLOOKUP(Чек_позиція!C13105,Товар!A:G,7,FALSE)</f>
        <v>220.97</v>
      </c>
      <c r="F13105">
        <f t="shared" si="204"/>
        <v>220.97</v>
      </c>
    </row>
    <row r="13106" spans="1:6">
      <c r="A13106" s="4">
        <v>13105</v>
      </c>
      <c r="B13106" s="5">
        <v>3</v>
      </c>
      <c r="C13106" s="6">
        <v>7411</v>
      </c>
      <c r="D13106" s="6">
        <v>5375</v>
      </c>
      <c r="E13106">
        <f>VLOOKUP(Чек_позиція!C13106,Товар!A:G,7,FALSE)</f>
        <v>797.74</v>
      </c>
      <c r="F13106">
        <f t="shared" si="204"/>
        <v>2393.2200000000003</v>
      </c>
    </row>
    <row r="13107" spans="1:6">
      <c r="A13107" s="4">
        <v>13106</v>
      </c>
      <c r="B13107" s="5">
        <v>4</v>
      </c>
      <c r="C13107" s="6">
        <v>8990</v>
      </c>
      <c r="D13107" s="6">
        <v>5375</v>
      </c>
      <c r="E13107">
        <f>VLOOKUP(Чек_позиція!C13107,Товар!A:G,7,FALSE)</f>
        <v>666.39</v>
      </c>
      <c r="F13107">
        <f t="shared" si="204"/>
        <v>2665.56</v>
      </c>
    </row>
    <row r="13108" spans="1:6">
      <c r="A13108" s="4">
        <v>13107</v>
      </c>
      <c r="B13108" s="5">
        <v>1</v>
      </c>
      <c r="C13108" s="6">
        <v>8581</v>
      </c>
      <c r="D13108" s="6">
        <v>5375</v>
      </c>
      <c r="E13108">
        <f>VLOOKUP(Чек_позиція!C13108,Товар!A:G,7,FALSE)</f>
        <v>351.99</v>
      </c>
      <c r="F13108">
        <f t="shared" si="204"/>
        <v>351.99</v>
      </c>
    </row>
    <row r="13109" spans="1:6">
      <c r="A13109" s="4">
        <v>13108</v>
      </c>
      <c r="B13109" s="5">
        <v>2</v>
      </c>
      <c r="C13109" s="6">
        <v>5968</v>
      </c>
      <c r="D13109" s="6">
        <v>5376</v>
      </c>
      <c r="E13109">
        <f>VLOOKUP(Чек_позиція!C13109,Товар!A:G,7,FALSE)</f>
        <v>108.33</v>
      </c>
      <c r="F13109">
        <f t="shared" si="204"/>
        <v>216.66</v>
      </c>
    </row>
    <row r="13110" spans="1:6">
      <c r="A13110" s="4">
        <v>13109</v>
      </c>
      <c r="B13110" s="5">
        <v>4</v>
      </c>
      <c r="C13110" s="6">
        <v>5223</v>
      </c>
      <c r="D13110" s="6">
        <v>5376</v>
      </c>
      <c r="E13110">
        <f>VLOOKUP(Чек_позиція!C13110,Товар!A:G,7,FALSE)</f>
        <v>755.12</v>
      </c>
      <c r="F13110">
        <f t="shared" si="204"/>
        <v>3020.48</v>
      </c>
    </row>
    <row r="13111" spans="1:6">
      <c r="A13111" s="4">
        <v>13110</v>
      </c>
      <c r="B13111" s="5">
        <v>1</v>
      </c>
      <c r="C13111" s="6">
        <v>9589</v>
      </c>
      <c r="D13111" s="6">
        <v>5377</v>
      </c>
      <c r="E13111">
        <f>VLOOKUP(Чек_позиція!C13111,Товар!A:G,7,FALSE)</f>
        <v>217.82</v>
      </c>
      <c r="F13111">
        <f t="shared" si="204"/>
        <v>217.82</v>
      </c>
    </row>
    <row r="13112" spans="1:6">
      <c r="A13112" s="4">
        <v>13111</v>
      </c>
      <c r="B13112" s="5">
        <v>2</v>
      </c>
      <c r="C13112" s="6">
        <v>8859</v>
      </c>
      <c r="D13112" s="6">
        <v>5377</v>
      </c>
      <c r="E13112">
        <f>VLOOKUP(Чек_позиція!C13112,Товар!A:G,7,FALSE)</f>
        <v>794.17</v>
      </c>
      <c r="F13112">
        <f t="shared" si="204"/>
        <v>1588.34</v>
      </c>
    </row>
    <row r="13113" spans="1:6">
      <c r="A13113" s="4">
        <v>13112</v>
      </c>
      <c r="B13113" s="5">
        <v>2</v>
      </c>
      <c r="C13113" s="6">
        <v>9114</v>
      </c>
      <c r="D13113" s="6">
        <v>5377</v>
      </c>
      <c r="E13113">
        <f>VLOOKUP(Чек_позиція!C13113,Товар!A:G,7,FALSE)</f>
        <v>703.56</v>
      </c>
      <c r="F13113">
        <f t="shared" si="204"/>
        <v>1407.12</v>
      </c>
    </row>
    <row r="13114" spans="1:6">
      <c r="A13114" s="4">
        <v>13113</v>
      </c>
      <c r="B13114" s="5">
        <v>4</v>
      </c>
      <c r="C13114" s="6">
        <v>6055</v>
      </c>
      <c r="D13114" s="6">
        <v>5377</v>
      </c>
      <c r="E13114">
        <f>VLOOKUP(Чек_позиція!C13114,Товар!A:G,7,FALSE)</f>
        <v>574.91</v>
      </c>
      <c r="F13114">
        <f t="shared" si="204"/>
        <v>2299.64</v>
      </c>
    </row>
    <row r="13115" spans="1:6">
      <c r="A13115" s="4">
        <v>13114</v>
      </c>
      <c r="B13115" s="5">
        <v>3</v>
      </c>
      <c r="C13115" s="6">
        <v>9210</v>
      </c>
      <c r="D13115" s="6">
        <v>5377</v>
      </c>
      <c r="E13115">
        <f>VLOOKUP(Чек_позиція!C13115,Товар!A:G,7,FALSE)</f>
        <v>159.26</v>
      </c>
      <c r="F13115">
        <f t="shared" si="204"/>
        <v>477.78</v>
      </c>
    </row>
    <row r="13116" spans="1:6">
      <c r="A13116" s="4">
        <v>13115</v>
      </c>
      <c r="B13116" s="5">
        <v>4</v>
      </c>
      <c r="C13116" s="6">
        <v>658</v>
      </c>
      <c r="D13116" s="6">
        <v>5378</v>
      </c>
      <c r="E13116">
        <f>VLOOKUP(Чек_позиція!C13116,Товар!A:G,7,FALSE)</f>
        <v>298.79000000000002</v>
      </c>
      <c r="F13116">
        <f t="shared" si="204"/>
        <v>1195.1600000000001</v>
      </c>
    </row>
    <row r="13117" spans="1:6">
      <c r="A13117" s="4">
        <v>13116</v>
      </c>
      <c r="B13117" s="5">
        <v>1</v>
      </c>
      <c r="C13117" s="6">
        <v>7765</v>
      </c>
      <c r="D13117" s="6">
        <v>5378</v>
      </c>
      <c r="E13117">
        <f>VLOOKUP(Чек_позиція!C13117,Товар!A:G,7,FALSE)</f>
        <v>601.82000000000005</v>
      </c>
      <c r="F13117">
        <f t="shared" si="204"/>
        <v>601.82000000000005</v>
      </c>
    </row>
    <row r="13118" spans="1:6">
      <c r="A13118" s="4">
        <v>13117</v>
      </c>
      <c r="B13118" s="5">
        <v>2</v>
      </c>
      <c r="C13118" s="6">
        <v>4037</v>
      </c>
      <c r="D13118" s="6">
        <v>5379</v>
      </c>
      <c r="E13118">
        <f>VLOOKUP(Чек_позиція!C13118,Товар!A:G,7,FALSE)</f>
        <v>377.54</v>
      </c>
      <c r="F13118">
        <f t="shared" si="204"/>
        <v>755.08</v>
      </c>
    </row>
    <row r="13119" spans="1:6">
      <c r="A13119" s="4">
        <v>13118</v>
      </c>
      <c r="B13119" s="5">
        <v>3</v>
      </c>
      <c r="C13119" s="6">
        <v>1351</v>
      </c>
      <c r="D13119" s="6">
        <v>5379</v>
      </c>
      <c r="E13119">
        <f>VLOOKUP(Чек_позиція!C13119,Товар!A:G,7,FALSE)</f>
        <v>186.55</v>
      </c>
      <c r="F13119">
        <f t="shared" si="204"/>
        <v>559.65000000000009</v>
      </c>
    </row>
    <row r="13120" spans="1:6">
      <c r="A13120" s="4">
        <v>13119</v>
      </c>
      <c r="B13120" s="5">
        <v>3</v>
      </c>
      <c r="C13120" s="6">
        <v>2842</v>
      </c>
      <c r="D13120" s="6">
        <v>5379</v>
      </c>
      <c r="E13120">
        <f>VLOOKUP(Чек_позиція!C13120,Товар!A:G,7,FALSE)</f>
        <v>774.87</v>
      </c>
      <c r="F13120">
        <f t="shared" si="204"/>
        <v>2324.61</v>
      </c>
    </row>
    <row r="13121" spans="1:6">
      <c r="A13121" s="4">
        <v>13120</v>
      </c>
      <c r="B13121" s="5">
        <v>1</v>
      </c>
      <c r="C13121" s="6">
        <v>5672</v>
      </c>
      <c r="D13121" s="6">
        <v>5380</v>
      </c>
      <c r="E13121">
        <f>VLOOKUP(Чек_позиція!C13121,Товар!A:G,7,FALSE)</f>
        <v>491.38</v>
      </c>
      <c r="F13121">
        <f t="shared" si="204"/>
        <v>491.38</v>
      </c>
    </row>
    <row r="13122" spans="1:6">
      <c r="A13122" s="4">
        <v>13121</v>
      </c>
      <c r="B13122" s="5">
        <v>1</v>
      </c>
      <c r="C13122" s="6">
        <v>602</v>
      </c>
      <c r="D13122" s="6">
        <v>5381</v>
      </c>
      <c r="E13122">
        <f>VLOOKUP(Чек_позиція!C13122,Товар!A:G,7,FALSE)</f>
        <v>840.61</v>
      </c>
      <c r="F13122">
        <f t="shared" si="204"/>
        <v>840.61</v>
      </c>
    </row>
    <row r="13123" spans="1:6">
      <c r="A13123" s="4">
        <v>13122</v>
      </c>
      <c r="B13123" s="5">
        <v>4</v>
      </c>
      <c r="C13123" s="6">
        <v>244</v>
      </c>
      <c r="D13123" s="6">
        <v>5382</v>
      </c>
      <c r="E13123">
        <f>VLOOKUP(Чек_позиція!C13123,Товар!A:G,7,FALSE)</f>
        <v>347.36</v>
      </c>
      <c r="F13123">
        <f t="shared" ref="F13123:F13186" si="205">B13123*E13123</f>
        <v>1389.44</v>
      </c>
    </row>
    <row r="13124" spans="1:6">
      <c r="A13124" s="4">
        <v>13123</v>
      </c>
      <c r="B13124" s="5">
        <v>4</v>
      </c>
      <c r="C13124" s="6">
        <v>4043</v>
      </c>
      <c r="D13124" s="6">
        <v>5382</v>
      </c>
      <c r="E13124">
        <f>VLOOKUP(Чек_позиція!C13124,Товар!A:G,7,FALSE)</f>
        <v>337.35</v>
      </c>
      <c r="F13124">
        <f t="shared" si="205"/>
        <v>1349.4</v>
      </c>
    </row>
    <row r="13125" spans="1:6">
      <c r="A13125" s="4">
        <v>13124</v>
      </c>
      <c r="B13125" s="5">
        <v>3</v>
      </c>
      <c r="C13125" s="6">
        <v>3195</v>
      </c>
      <c r="D13125" s="6">
        <v>5382</v>
      </c>
      <c r="E13125">
        <f>VLOOKUP(Чек_позиція!C13125,Товар!A:G,7,FALSE)</f>
        <v>675.44</v>
      </c>
      <c r="F13125">
        <f t="shared" si="205"/>
        <v>2026.3200000000002</v>
      </c>
    </row>
    <row r="13126" spans="1:6">
      <c r="A13126" s="4">
        <v>13125</v>
      </c>
      <c r="B13126" s="5">
        <v>4</v>
      </c>
      <c r="C13126" s="6">
        <v>6552</v>
      </c>
      <c r="D13126" s="6">
        <v>5382</v>
      </c>
      <c r="E13126">
        <f>VLOOKUP(Чек_позиція!C13126,Товар!A:G,7,FALSE)</f>
        <v>818.37</v>
      </c>
      <c r="F13126">
        <f t="shared" si="205"/>
        <v>3273.48</v>
      </c>
    </row>
    <row r="13127" spans="1:6">
      <c r="A13127" s="4">
        <v>13126</v>
      </c>
      <c r="B13127" s="5">
        <v>1</v>
      </c>
      <c r="C13127" s="6">
        <v>6667</v>
      </c>
      <c r="D13127" s="6">
        <v>5383</v>
      </c>
      <c r="E13127">
        <f>VLOOKUP(Чек_позиція!C13127,Товар!A:G,7,FALSE)</f>
        <v>629.26</v>
      </c>
      <c r="F13127">
        <f t="shared" si="205"/>
        <v>629.26</v>
      </c>
    </row>
    <row r="13128" spans="1:6">
      <c r="A13128" s="4">
        <v>13127</v>
      </c>
      <c r="B13128" s="5">
        <v>3</v>
      </c>
      <c r="C13128" s="6">
        <v>2091</v>
      </c>
      <c r="D13128" s="6">
        <v>5383</v>
      </c>
      <c r="E13128">
        <f>VLOOKUP(Чек_позиція!C13128,Товар!A:G,7,FALSE)</f>
        <v>405.21</v>
      </c>
      <c r="F13128">
        <f t="shared" si="205"/>
        <v>1215.6299999999999</v>
      </c>
    </row>
    <row r="13129" spans="1:6">
      <c r="A13129" s="4">
        <v>13128</v>
      </c>
      <c r="B13129" s="5">
        <v>3</v>
      </c>
      <c r="C13129" s="6">
        <v>9758</v>
      </c>
      <c r="D13129" s="6">
        <v>5383</v>
      </c>
      <c r="E13129">
        <f>VLOOKUP(Чек_позиція!C13129,Товар!A:G,7,FALSE)</f>
        <v>586.25</v>
      </c>
      <c r="F13129">
        <f t="shared" si="205"/>
        <v>1758.75</v>
      </c>
    </row>
    <row r="13130" spans="1:6">
      <c r="A13130" s="4">
        <v>13129</v>
      </c>
      <c r="B13130" s="5">
        <v>1</v>
      </c>
      <c r="C13130" s="6">
        <v>52</v>
      </c>
      <c r="D13130" s="6">
        <v>5383</v>
      </c>
      <c r="E13130">
        <f>VLOOKUP(Чек_позиція!C13130,Товар!A:G,7,FALSE)</f>
        <v>256.98</v>
      </c>
      <c r="F13130">
        <f t="shared" si="205"/>
        <v>256.98</v>
      </c>
    </row>
    <row r="13131" spans="1:6">
      <c r="A13131" s="4">
        <v>13130</v>
      </c>
      <c r="B13131" s="5">
        <v>1</v>
      </c>
      <c r="C13131" s="6">
        <v>7202</v>
      </c>
      <c r="D13131" s="6">
        <v>5383</v>
      </c>
      <c r="E13131">
        <f>VLOOKUP(Чек_позиція!C13131,Товар!A:G,7,FALSE)</f>
        <v>768.65</v>
      </c>
      <c r="F13131">
        <f t="shared" si="205"/>
        <v>768.65</v>
      </c>
    </row>
    <row r="13132" spans="1:6">
      <c r="A13132" s="4">
        <v>13131</v>
      </c>
      <c r="B13132" s="5">
        <v>2</v>
      </c>
      <c r="C13132" s="6">
        <v>6922</v>
      </c>
      <c r="D13132" s="6">
        <v>5384</v>
      </c>
      <c r="E13132">
        <f>VLOOKUP(Чек_позиція!C13132,Товар!A:G,7,FALSE)</f>
        <v>805.52</v>
      </c>
      <c r="F13132">
        <f t="shared" si="205"/>
        <v>1611.04</v>
      </c>
    </row>
    <row r="13133" spans="1:6">
      <c r="A13133" s="4">
        <v>13132</v>
      </c>
      <c r="B13133" s="5">
        <v>2</v>
      </c>
      <c r="C13133" s="6">
        <v>5123</v>
      </c>
      <c r="D13133" s="6">
        <v>5385</v>
      </c>
      <c r="E13133">
        <f>VLOOKUP(Чек_позиція!C13133,Товар!A:G,7,FALSE)</f>
        <v>736.76</v>
      </c>
      <c r="F13133">
        <f t="shared" si="205"/>
        <v>1473.52</v>
      </c>
    </row>
    <row r="13134" spans="1:6">
      <c r="A13134" s="4">
        <v>13133</v>
      </c>
      <c r="B13134" s="5">
        <v>2</v>
      </c>
      <c r="C13134" s="6">
        <v>9012</v>
      </c>
      <c r="D13134" s="6">
        <v>5385</v>
      </c>
      <c r="E13134">
        <f>VLOOKUP(Чек_позиція!C13134,Товар!A:G,7,FALSE)</f>
        <v>851.04</v>
      </c>
      <c r="F13134">
        <f t="shared" si="205"/>
        <v>1702.08</v>
      </c>
    </row>
    <row r="13135" spans="1:6">
      <c r="A13135" s="4">
        <v>13134</v>
      </c>
      <c r="B13135" s="5">
        <v>2</v>
      </c>
      <c r="C13135" s="6">
        <v>3239</v>
      </c>
      <c r="D13135" s="6">
        <v>5385</v>
      </c>
      <c r="E13135">
        <f>VLOOKUP(Чек_позиція!C13135,Товар!A:G,7,FALSE)</f>
        <v>711.73</v>
      </c>
      <c r="F13135">
        <f t="shared" si="205"/>
        <v>1423.46</v>
      </c>
    </row>
    <row r="13136" spans="1:6">
      <c r="A13136" s="4">
        <v>13135</v>
      </c>
      <c r="B13136" s="5">
        <v>1</v>
      </c>
      <c r="C13136" s="6">
        <v>9748</v>
      </c>
      <c r="D13136" s="6">
        <v>5385</v>
      </c>
      <c r="E13136">
        <f>VLOOKUP(Чек_позиція!C13136,Товар!A:G,7,FALSE)</f>
        <v>379.04</v>
      </c>
      <c r="F13136">
        <f t="shared" si="205"/>
        <v>379.04</v>
      </c>
    </row>
    <row r="13137" spans="1:6">
      <c r="A13137" s="4">
        <v>13136</v>
      </c>
      <c r="B13137" s="5">
        <v>3</v>
      </c>
      <c r="C13137" s="6">
        <v>7855</v>
      </c>
      <c r="D13137" s="6">
        <v>5385</v>
      </c>
      <c r="E13137">
        <f>VLOOKUP(Чек_позиція!C13137,Товар!A:G,7,FALSE)</f>
        <v>783.33</v>
      </c>
      <c r="F13137">
        <f t="shared" si="205"/>
        <v>2349.9900000000002</v>
      </c>
    </row>
    <row r="13138" spans="1:6">
      <c r="A13138" s="4">
        <v>13137</v>
      </c>
      <c r="B13138" s="5">
        <v>2</v>
      </c>
      <c r="C13138" s="6">
        <v>5526</v>
      </c>
      <c r="D13138" s="6">
        <v>5386</v>
      </c>
      <c r="E13138">
        <f>VLOOKUP(Чек_позиція!C13138,Товар!A:G,7,FALSE)</f>
        <v>170.97</v>
      </c>
      <c r="F13138">
        <f t="shared" si="205"/>
        <v>341.94</v>
      </c>
    </row>
    <row r="13139" spans="1:6">
      <c r="A13139" s="4">
        <v>13138</v>
      </c>
      <c r="B13139" s="5">
        <v>2</v>
      </c>
      <c r="C13139" s="6">
        <v>7308</v>
      </c>
      <c r="D13139" s="6">
        <v>5386</v>
      </c>
      <c r="E13139">
        <f>VLOOKUP(Чек_позиція!C13139,Товар!A:G,7,FALSE)</f>
        <v>629.22</v>
      </c>
      <c r="F13139">
        <f t="shared" si="205"/>
        <v>1258.44</v>
      </c>
    </row>
    <row r="13140" spans="1:6">
      <c r="A13140" s="4">
        <v>13139</v>
      </c>
      <c r="B13140" s="5">
        <v>1</v>
      </c>
      <c r="C13140" s="6">
        <v>5073</v>
      </c>
      <c r="D13140" s="6">
        <v>5386</v>
      </c>
      <c r="E13140">
        <f>VLOOKUP(Чек_позиція!C13140,Товар!A:G,7,FALSE)</f>
        <v>658.72</v>
      </c>
      <c r="F13140">
        <f t="shared" si="205"/>
        <v>658.72</v>
      </c>
    </row>
    <row r="13141" spans="1:6">
      <c r="A13141" s="4">
        <v>13140</v>
      </c>
      <c r="B13141" s="5">
        <v>2</v>
      </c>
      <c r="C13141" s="6">
        <v>383</v>
      </c>
      <c r="D13141" s="6">
        <v>5386</v>
      </c>
      <c r="E13141">
        <f>VLOOKUP(Чек_позиція!C13141,Товар!A:G,7,FALSE)</f>
        <v>145.37</v>
      </c>
      <c r="F13141">
        <f t="shared" si="205"/>
        <v>290.74</v>
      </c>
    </row>
    <row r="13142" spans="1:6">
      <c r="A13142" s="4">
        <v>13141</v>
      </c>
      <c r="B13142" s="5">
        <v>4</v>
      </c>
      <c r="C13142" s="6">
        <v>951</v>
      </c>
      <c r="D13142" s="6">
        <v>5387</v>
      </c>
      <c r="E13142">
        <f>VLOOKUP(Чек_позиція!C13142,Товар!A:G,7,FALSE)</f>
        <v>424.99</v>
      </c>
      <c r="F13142">
        <f t="shared" si="205"/>
        <v>1699.96</v>
      </c>
    </row>
    <row r="13143" spans="1:6">
      <c r="A13143" s="4">
        <v>13142</v>
      </c>
      <c r="B13143" s="5">
        <v>4</v>
      </c>
      <c r="C13143" s="6">
        <v>3340</v>
      </c>
      <c r="D13143" s="6">
        <v>5388</v>
      </c>
      <c r="E13143">
        <f>VLOOKUP(Чек_позиція!C13143,Товар!A:G,7,FALSE)</f>
        <v>278.8</v>
      </c>
      <c r="F13143">
        <f t="shared" si="205"/>
        <v>1115.2</v>
      </c>
    </row>
    <row r="13144" spans="1:6">
      <c r="A13144" s="4">
        <v>13143</v>
      </c>
      <c r="B13144" s="5">
        <v>4</v>
      </c>
      <c r="C13144" s="6">
        <v>7565</v>
      </c>
      <c r="D13144" s="6">
        <v>5388</v>
      </c>
      <c r="E13144">
        <f>VLOOKUP(Чек_позиція!C13144,Товар!A:G,7,FALSE)</f>
        <v>809.57</v>
      </c>
      <c r="F13144">
        <f t="shared" si="205"/>
        <v>3238.28</v>
      </c>
    </row>
    <row r="13145" spans="1:6">
      <c r="A13145" s="4">
        <v>13144</v>
      </c>
      <c r="B13145" s="5">
        <v>1</v>
      </c>
      <c r="C13145" s="6">
        <v>2269</v>
      </c>
      <c r="D13145" s="6">
        <v>5388</v>
      </c>
      <c r="E13145">
        <f>VLOOKUP(Чек_позиція!C13145,Товар!A:G,7,FALSE)</f>
        <v>750.72</v>
      </c>
      <c r="F13145">
        <f t="shared" si="205"/>
        <v>750.72</v>
      </c>
    </row>
    <row r="13146" spans="1:6">
      <c r="A13146" s="4">
        <v>13145</v>
      </c>
      <c r="B13146" s="5">
        <v>2</v>
      </c>
      <c r="C13146" s="6">
        <v>6029</v>
      </c>
      <c r="D13146" s="6">
        <v>5389</v>
      </c>
      <c r="E13146">
        <f>VLOOKUP(Чек_позиція!C13146,Товар!A:G,7,FALSE)</f>
        <v>716.08</v>
      </c>
      <c r="F13146">
        <f t="shared" si="205"/>
        <v>1432.16</v>
      </c>
    </row>
    <row r="13147" spans="1:6">
      <c r="A13147" s="4">
        <v>13146</v>
      </c>
      <c r="B13147" s="5">
        <v>1</v>
      </c>
      <c r="C13147" s="6">
        <v>7596</v>
      </c>
      <c r="D13147" s="6">
        <v>5389</v>
      </c>
      <c r="E13147">
        <f>VLOOKUP(Чек_позиція!C13147,Товар!A:G,7,FALSE)</f>
        <v>382.84</v>
      </c>
      <c r="F13147">
        <f t="shared" si="205"/>
        <v>382.84</v>
      </c>
    </row>
    <row r="13148" spans="1:6">
      <c r="A13148" s="4">
        <v>13147</v>
      </c>
      <c r="B13148" s="5">
        <v>4</v>
      </c>
      <c r="C13148" s="6">
        <v>4746</v>
      </c>
      <c r="D13148" s="6">
        <v>5389</v>
      </c>
      <c r="E13148">
        <f>VLOOKUP(Чек_позиція!C13148,Товар!A:G,7,FALSE)</f>
        <v>683.81</v>
      </c>
      <c r="F13148">
        <f t="shared" si="205"/>
        <v>2735.24</v>
      </c>
    </row>
    <row r="13149" spans="1:6">
      <c r="A13149" s="4">
        <v>13148</v>
      </c>
      <c r="B13149" s="5">
        <v>4</v>
      </c>
      <c r="C13149" s="6">
        <v>7747</v>
      </c>
      <c r="D13149" s="6">
        <v>5389</v>
      </c>
      <c r="E13149">
        <f>VLOOKUP(Чек_позиція!C13149,Товар!A:G,7,FALSE)</f>
        <v>374.78</v>
      </c>
      <c r="F13149">
        <f t="shared" si="205"/>
        <v>1499.12</v>
      </c>
    </row>
    <row r="13150" spans="1:6">
      <c r="A13150" s="4">
        <v>13149</v>
      </c>
      <c r="B13150" s="5">
        <v>2</v>
      </c>
      <c r="C13150" s="6">
        <v>450</v>
      </c>
      <c r="D13150" s="6">
        <v>5389</v>
      </c>
      <c r="E13150">
        <f>VLOOKUP(Чек_позиція!C13150,Товар!A:G,7,FALSE)</f>
        <v>45.37</v>
      </c>
      <c r="F13150">
        <f t="shared" si="205"/>
        <v>90.74</v>
      </c>
    </row>
    <row r="13151" spans="1:6">
      <c r="A13151" s="4">
        <v>13150</v>
      </c>
      <c r="B13151" s="5">
        <v>4</v>
      </c>
      <c r="C13151" s="6">
        <v>6985</v>
      </c>
      <c r="D13151" s="6">
        <v>5390</v>
      </c>
      <c r="E13151">
        <f>VLOOKUP(Чек_позиція!C13151,Товар!A:G,7,FALSE)</f>
        <v>355.97</v>
      </c>
      <c r="F13151">
        <f t="shared" si="205"/>
        <v>1423.88</v>
      </c>
    </row>
    <row r="13152" spans="1:6">
      <c r="A13152" s="4">
        <v>13151</v>
      </c>
      <c r="B13152" s="5">
        <v>1</v>
      </c>
      <c r="C13152" s="6">
        <v>6632</v>
      </c>
      <c r="D13152" s="6">
        <v>5391</v>
      </c>
      <c r="E13152">
        <f>VLOOKUP(Чек_позиція!C13152,Товар!A:G,7,FALSE)</f>
        <v>347.18</v>
      </c>
      <c r="F13152">
        <f t="shared" si="205"/>
        <v>347.18</v>
      </c>
    </row>
    <row r="13153" spans="1:6">
      <c r="A13153" s="4">
        <v>13152</v>
      </c>
      <c r="B13153" s="5">
        <v>3</v>
      </c>
      <c r="C13153" s="6">
        <v>570</v>
      </c>
      <c r="D13153" s="6">
        <v>5391</v>
      </c>
      <c r="E13153">
        <f>VLOOKUP(Чек_позиція!C13153,Товар!A:G,7,FALSE)</f>
        <v>921.64</v>
      </c>
      <c r="F13153">
        <f t="shared" si="205"/>
        <v>2764.92</v>
      </c>
    </row>
    <row r="13154" spans="1:6">
      <c r="A13154" s="4">
        <v>13153</v>
      </c>
      <c r="B13154" s="5">
        <v>4</v>
      </c>
      <c r="C13154" s="6">
        <v>5932</v>
      </c>
      <c r="D13154" s="6">
        <v>5391</v>
      </c>
      <c r="E13154">
        <f>VLOOKUP(Чек_позиція!C13154,Товар!A:G,7,FALSE)</f>
        <v>321.17</v>
      </c>
      <c r="F13154">
        <f t="shared" si="205"/>
        <v>1284.68</v>
      </c>
    </row>
    <row r="13155" spans="1:6">
      <c r="A13155" s="4">
        <v>13154</v>
      </c>
      <c r="B13155" s="5">
        <v>1</v>
      </c>
      <c r="C13155" s="6">
        <v>8173</v>
      </c>
      <c r="D13155" s="6">
        <v>5391</v>
      </c>
      <c r="E13155">
        <f>VLOOKUP(Чек_позиція!C13155,Товар!A:G,7,FALSE)</f>
        <v>854.8</v>
      </c>
      <c r="F13155">
        <f t="shared" si="205"/>
        <v>854.8</v>
      </c>
    </row>
    <row r="13156" spans="1:6">
      <c r="A13156" s="4">
        <v>13155</v>
      </c>
      <c r="B13156" s="5">
        <v>4</v>
      </c>
      <c r="C13156" s="6">
        <v>6091</v>
      </c>
      <c r="D13156" s="6">
        <v>5392</v>
      </c>
      <c r="E13156">
        <f>VLOOKUP(Чек_позиція!C13156,Товар!A:G,7,FALSE)</f>
        <v>168.86</v>
      </c>
      <c r="F13156">
        <f t="shared" si="205"/>
        <v>675.44</v>
      </c>
    </row>
    <row r="13157" spans="1:6">
      <c r="A13157" s="4">
        <v>13156</v>
      </c>
      <c r="B13157" s="5">
        <v>2</v>
      </c>
      <c r="C13157" s="6">
        <v>6127</v>
      </c>
      <c r="D13157" s="6">
        <v>5392</v>
      </c>
      <c r="E13157">
        <f>VLOOKUP(Чек_позиція!C13157,Товар!A:G,7,FALSE)</f>
        <v>754.04</v>
      </c>
      <c r="F13157">
        <f t="shared" si="205"/>
        <v>1508.08</v>
      </c>
    </row>
    <row r="13158" spans="1:6">
      <c r="A13158" s="4">
        <v>13157</v>
      </c>
      <c r="B13158" s="5">
        <v>1</v>
      </c>
      <c r="C13158" s="6">
        <v>4977</v>
      </c>
      <c r="D13158" s="6">
        <v>5393</v>
      </c>
      <c r="E13158">
        <f>VLOOKUP(Чек_позиція!C13158,Товар!A:G,7,FALSE)</f>
        <v>765.78</v>
      </c>
      <c r="F13158">
        <f t="shared" si="205"/>
        <v>765.78</v>
      </c>
    </row>
    <row r="13159" spans="1:6">
      <c r="A13159" s="4">
        <v>13158</v>
      </c>
      <c r="B13159" s="5">
        <v>1</v>
      </c>
      <c r="C13159" s="6">
        <v>5367</v>
      </c>
      <c r="D13159" s="6">
        <v>5393</v>
      </c>
      <c r="E13159">
        <f>VLOOKUP(Чек_позиція!C13159,Товар!A:G,7,FALSE)</f>
        <v>570.36</v>
      </c>
      <c r="F13159">
        <f t="shared" si="205"/>
        <v>570.36</v>
      </c>
    </row>
    <row r="13160" spans="1:6">
      <c r="A13160" s="4">
        <v>13159</v>
      </c>
      <c r="B13160" s="5">
        <v>4</v>
      </c>
      <c r="C13160" s="6">
        <v>967</v>
      </c>
      <c r="D13160" s="6">
        <v>5393</v>
      </c>
      <c r="E13160">
        <f>VLOOKUP(Чек_позиція!C13160,Товар!A:G,7,FALSE)</f>
        <v>118.35</v>
      </c>
      <c r="F13160">
        <f t="shared" si="205"/>
        <v>473.4</v>
      </c>
    </row>
    <row r="13161" spans="1:6">
      <c r="A13161" s="4">
        <v>13160</v>
      </c>
      <c r="B13161" s="5">
        <v>3</v>
      </c>
      <c r="C13161" s="6">
        <v>3997</v>
      </c>
      <c r="D13161" s="6">
        <v>5394</v>
      </c>
      <c r="E13161">
        <f>VLOOKUP(Чек_позиція!C13161,Товар!A:G,7,FALSE)</f>
        <v>356.73</v>
      </c>
      <c r="F13161">
        <f t="shared" si="205"/>
        <v>1070.19</v>
      </c>
    </row>
    <row r="13162" spans="1:6">
      <c r="A13162" s="4">
        <v>13161</v>
      </c>
      <c r="B13162" s="5">
        <v>2</v>
      </c>
      <c r="C13162" s="6">
        <v>450</v>
      </c>
      <c r="D13162" s="6">
        <v>5394</v>
      </c>
      <c r="E13162">
        <f>VLOOKUP(Чек_позиція!C13162,Товар!A:G,7,FALSE)</f>
        <v>45.37</v>
      </c>
      <c r="F13162">
        <f t="shared" si="205"/>
        <v>90.74</v>
      </c>
    </row>
    <row r="13163" spans="1:6">
      <c r="A13163" s="4">
        <v>13162</v>
      </c>
      <c r="B13163" s="5">
        <v>3</v>
      </c>
      <c r="C13163" s="6">
        <v>6333</v>
      </c>
      <c r="D13163" s="6">
        <v>5394</v>
      </c>
      <c r="E13163">
        <f>VLOOKUP(Чек_позиція!C13163,Товар!A:G,7,FALSE)</f>
        <v>90.53</v>
      </c>
      <c r="F13163">
        <f t="shared" si="205"/>
        <v>271.59000000000003</v>
      </c>
    </row>
    <row r="13164" spans="1:6">
      <c r="A13164" s="4">
        <v>13163</v>
      </c>
      <c r="B13164" s="5">
        <v>3</v>
      </c>
      <c r="C13164" s="6">
        <v>8341</v>
      </c>
      <c r="D13164" s="6">
        <v>5394</v>
      </c>
      <c r="E13164">
        <f>VLOOKUP(Чек_позиція!C13164,Товар!A:G,7,FALSE)</f>
        <v>378.26</v>
      </c>
      <c r="F13164">
        <f t="shared" si="205"/>
        <v>1134.78</v>
      </c>
    </row>
    <row r="13165" spans="1:6">
      <c r="A13165" s="4">
        <v>13164</v>
      </c>
      <c r="B13165" s="5">
        <v>4</v>
      </c>
      <c r="C13165" s="6">
        <v>8262</v>
      </c>
      <c r="D13165" s="6">
        <v>5394</v>
      </c>
      <c r="E13165">
        <f>VLOOKUP(Чек_позиція!C13165,Товар!A:G,7,FALSE)</f>
        <v>550.49</v>
      </c>
      <c r="F13165">
        <f t="shared" si="205"/>
        <v>2201.96</v>
      </c>
    </row>
    <row r="13166" spans="1:6">
      <c r="A13166" s="4">
        <v>13165</v>
      </c>
      <c r="B13166" s="5">
        <v>2</v>
      </c>
      <c r="C13166" s="6">
        <v>5259</v>
      </c>
      <c r="D13166" s="6">
        <v>5395</v>
      </c>
      <c r="E13166">
        <f>VLOOKUP(Чек_позиція!C13166,Товар!A:G,7,FALSE)</f>
        <v>798.6</v>
      </c>
      <c r="F13166">
        <f t="shared" si="205"/>
        <v>1597.2</v>
      </c>
    </row>
    <row r="13167" spans="1:6">
      <c r="A13167" s="4">
        <v>13166</v>
      </c>
      <c r="B13167" s="5">
        <v>1</v>
      </c>
      <c r="C13167" s="6">
        <v>7485</v>
      </c>
      <c r="D13167" s="6">
        <v>5395</v>
      </c>
      <c r="E13167">
        <f>VLOOKUP(Чек_позиція!C13167,Товар!A:G,7,FALSE)</f>
        <v>293.64999999999998</v>
      </c>
      <c r="F13167">
        <f t="shared" si="205"/>
        <v>293.64999999999998</v>
      </c>
    </row>
    <row r="13168" spans="1:6">
      <c r="A13168" s="4">
        <v>13167</v>
      </c>
      <c r="B13168" s="5">
        <v>1</v>
      </c>
      <c r="C13168" s="6">
        <v>4661</v>
      </c>
      <c r="D13168" s="6">
        <v>5395</v>
      </c>
      <c r="E13168">
        <f>VLOOKUP(Чек_позиція!C13168,Товар!A:G,7,FALSE)</f>
        <v>826.49</v>
      </c>
      <c r="F13168">
        <f t="shared" si="205"/>
        <v>826.49</v>
      </c>
    </row>
    <row r="13169" spans="1:6">
      <c r="A13169" s="4">
        <v>13168</v>
      </c>
      <c r="B13169" s="5">
        <v>4</v>
      </c>
      <c r="C13169" s="6">
        <v>3820</v>
      </c>
      <c r="D13169" s="6">
        <v>5395</v>
      </c>
      <c r="E13169">
        <f>VLOOKUP(Чек_позиція!C13169,Товар!A:G,7,FALSE)</f>
        <v>549.76</v>
      </c>
      <c r="F13169">
        <f t="shared" si="205"/>
        <v>2199.04</v>
      </c>
    </row>
    <row r="13170" spans="1:6">
      <c r="A13170" s="4">
        <v>13169</v>
      </c>
      <c r="B13170" s="5">
        <v>1</v>
      </c>
      <c r="C13170" s="6">
        <v>1660</v>
      </c>
      <c r="D13170" s="6">
        <v>5395</v>
      </c>
      <c r="E13170">
        <f>VLOOKUP(Чек_позиція!C13170,Товар!A:G,7,FALSE)</f>
        <v>802.32</v>
      </c>
      <c r="F13170">
        <f t="shared" si="205"/>
        <v>802.32</v>
      </c>
    </row>
    <row r="13171" spans="1:6">
      <c r="A13171" s="4">
        <v>13170</v>
      </c>
      <c r="B13171" s="5">
        <v>1</v>
      </c>
      <c r="C13171" s="6">
        <v>9009</v>
      </c>
      <c r="D13171" s="6">
        <v>5396</v>
      </c>
      <c r="E13171">
        <f>VLOOKUP(Чек_позиція!C13171,Товар!A:G,7,FALSE)</f>
        <v>45.18</v>
      </c>
      <c r="F13171">
        <f t="shared" si="205"/>
        <v>45.18</v>
      </c>
    </row>
    <row r="13172" spans="1:6">
      <c r="A13172" s="4">
        <v>13171</v>
      </c>
      <c r="B13172" s="5">
        <v>4</v>
      </c>
      <c r="C13172" s="6">
        <v>9654</v>
      </c>
      <c r="D13172" s="6">
        <v>5396</v>
      </c>
      <c r="E13172">
        <f>VLOOKUP(Чек_позиція!C13172,Товар!A:G,7,FALSE)</f>
        <v>781.61</v>
      </c>
      <c r="F13172">
        <f t="shared" si="205"/>
        <v>3126.44</v>
      </c>
    </row>
    <row r="13173" spans="1:6">
      <c r="A13173" s="4">
        <v>13172</v>
      </c>
      <c r="B13173" s="5">
        <v>2</v>
      </c>
      <c r="C13173" s="6">
        <v>2086</v>
      </c>
      <c r="D13173" s="6">
        <v>5397</v>
      </c>
      <c r="E13173">
        <f>VLOOKUP(Чек_позиція!C13173,Товар!A:G,7,FALSE)</f>
        <v>206.24</v>
      </c>
      <c r="F13173">
        <f t="shared" si="205"/>
        <v>412.48</v>
      </c>
    </row>
    <row r="13174" spans="1:6">
      <c r="A13174" s="4">
        <v>13173</v>
      </c>
      <c r="B13174" s="5">
        <v>3</v>
      </c>
      <c r="C13174" s="6">
        <v>1886</v>
      </c>
      <c r="D13174" s="6">
        <v>5397</v>
      </c>
      <c r="E13174">
        <f>VLOOKUP(Чек_позиція!C13174,Товар!A:G,7,FALSE)</f>
        <v>458.82</v>
      </c>
      <c r="F13174">
        <f t="shared" si="205"/>
        <v>1376.46</v>
      </c>
    </row>
    <row r="13175" spans="1:6">
      <c r="A13175" s="4">
        <v>13174</v>
      </c>
      <c r="B13175" s="5">
        <v>2</v>
      </c>
      <c r="C13175" s="6">
        <v>3739</v>
      </c>
      <c r="D13175" s="6">
        <v>5397</v>
      </c>
      <c r="E13175">
        <f>VLOOKUP(Чек_позиція!C13175,Товар!A:G,7,FALSE)</f>
        <v>122.49</v>
      </c>
      <c r="F13175">
        <f t="shared" si="205"/>
        <v>244.98</v>
      </c>
    </row>
    <row r="13176" spans="1:6">
      <c r="A13176" s="4">
        <v>13175</v>
      </c>
      <c r="B13176" s="5">
        <v>4</v>
      </c>
      <c r="C13176" s="6">
        <v>9332</v>
      </c>
      <c r="D13176" s="6">
        <v>5397</v>
      </c>
      <c r="E13176">
        <f>VLOOKUP(Чек_позиція!C13176,Товар!A:G,7,FALSE)</f>
        <v>541.79999999999995</v>
      </c>
      <c r="F13176">
        <f t="shared" si="205"/>
        <v>2167.1999999999998</v>
      </c>
    </row>
    <row r="13177" spans="1:6">
      <c r="A13177" s="4">
        <v>13176</v>
      </c>
      <c r="B13177" s="5">
        <v>2</v>
      </c>
      <c r="C13177" s="6">
        <v>6159</v>
      </c>
      <c r="D13177" s="6">
        <v>5397</v>
      </c>
      <c r="E13177">
        <f>VLOOKUP(Чек_позиція!C13177,Товар!A:G,7,FALSE)</f>
        <v>753.12</v>
      </c>
      <c r="F13177">
        <f t="shared" si="205"/>
        <v>1506.24</v>
      </c>
    </row>
    <row r="13178" spans="1:6">
      <c r="A13178" s="4">
        <v>13177</v>
      </c>
      <c r="B13178" s="5">
        <v>2</v>
      </c>
      <c r="C13178" s="6">
        <v>7647</v>
      </c>
      <c r="D13178" s="6">
        <v>5398</v>
      </c>
      <c r="E13178">
        <f>VLOOKUP(Чек_позиція!C13178,Товар!A:G,7,FALSE)</f>
        <v>377.87</v>
      </c>
      <c r="F13178">
        <f t="shared" si="205"/>
        <v>755.74</v>
      </c>
    </row>
    <row r="13179" spans="1:6">
      <c r="A13179" s="4">
        <v>13178</v>
      </c>
      <c r="B13179" s="5">
        <v>1</v>
      </c>
      <c r="C13179" s="6">
        <v>5943</v>
      </c>
      <c r="D13179" s="6">
        <v>5398</v>
      </c>
      <c r="E13179">
        <f>VLOOKUP(Чек_позиція!C13179,Товар!A:G,7,FALSE)</f>
        <v>729.06</v>
      </c>
      <c r="F13179">
        <f t="shared" si="205"/>
        <v>729.06</v>
      </c>
    </row>
    <row r="13180" spans="1:6">
      <c r="A13180" s="4">
        <v>13179</v>
      </c>
      <c r="B13180" s="5">
        <v>1</v>
      </c>
      <c r="C13180" s="6">
        <v>3436</v>
      </c>
      <c r="D13180" s="6">
        <v>5398</v>
      </c>
      <c r="E13180">
        <f>VLOOKUP(Чек_позиція!C13180,Товар!A:G,7,FALSE)</f>
        <v>779.79</v>
      </c>
      <c r="F13180">
        <f t="shared" si="205"/>
        <v>779.79</v>
      </c>
    </row>
    <row r="13181" spans="1:6">
      <c r="A13181" s="4">
        <v>13180</v>
      </c>
      <c r="B13181" s="5">
        <v>2</v>
      </c>
      <c r="C13181" s="6">
        <v>3396</v>
      </c>
      <c r="D13181" s="6">
        <v>5398</v>
      </c>
      <c r="E13181">
        <f>VLOOKUP(Чек_позиція!C13181,Товар!A:G,7,FALSE)</f>
        <v>321.75</v>
      </c>
      <c r="F13181">
        <f t="shared" si="205"/>
        <v>643.5</v>
      </c>
    </row>
    <row r="13182" spans="1:6">
      <c r="A13182" s="4">
        <v>13181</v>
      </c>
      <c r="B13182" s="5">
        <v>1</v>
      </c>
      <c r="C13182" s="6">
        <v>5874</v>
      </c>
      <c r="D13182" s="6">
        <v>5398</v>
      </c>
      <c r="E13182">
        <f>VLOOKUP(Чек_позиція!C13182,Товар!A:G,7,FALSE)</f>
        <v>668.69</v>
      </c>
      <c r="F13182">
        <f t="shared" si="205"/>
        <v>668.69</v>
      </c>
    </row>
    <row r="13183" spans="1:6">
      <c r="A13183" s="4">
        <v>13182</v>
      </c>
      <c r="B13183" s="5">
        <v>4</v>
      </c>
      <c r="C13183" s="6">
        <v>9060</v>
      </c>
      <c r="D13183" s="6">
        <v>5399</v>
      </c>
      <c r="E13183">
        <f>VLOOKUP(Чек_позиція!C13183,Товар!A:G,7,FALSE)</f>
        <v>668.15</v>
      </c>
      <c r="F13183">
        <f t="shared" si="205"/>
        <v>2672.6</v>
      </c>
    </row>
    <row r="13184" spans="1:6">
      <c r="A13184" s="4">
        <v>13183</v>
      </c>
      <c r="B13184" s="5">
        <v>1</v>
      </c>
      <c r="C13184" s="6">
        <v>6343</v>
      </c>
      <c r="D13184" s="6">
        <v>5399</v>
      </c>
      <c r="E13184">
        <f>VLOOKUP(Чек_позиція!C13184,Товар!A:G,7,FALSE)</f>
        <v>95.07</v>
      </c>
      <c r="F13184">
        <f t="shared" si="205"/>
        <v>95.07</v>
      </c>
    </row>
    <row r="13185" spans="1:6">
      <c r="A13185" s="4">
        <v>13184</v>
      </c>
      <c r="B13185" s="5">
        <v>2</v>
      </c>
      <c r="C13185" s="6">
        <v>5789</v>
      </c>
      <c r="D13185" s="6">
        <v>5399</v>
      </c>
      <c r="E13185">
        <f>VLOOKUP(Чек_позиція!C13185,Товар!A:G,7,FALSE)</f>
        <v>447.37</v>
      </c>
      <c r="F13185">
        <f t="shared" si="205"/>
        <v>894.74</v>
      </c>
    </row>
    <row r="13186" spans="1:6">
      <c r="A13186" s="4">
        <v>13185</v>
      </c>
      <c r="B13186" s="5">
        <v>1</v>
      </c>
      <c r="C13186" s="6">
        <v>1874</v>
      </c>
      <c r="D13186" s="6">
        <v>5399</v>
      </c>
      <c r="E13186">
        <f>VLOOKUP(Чек_позиція!C13186,Товар!A:G,7,FALSE)</f>
        <v>728.66</v>
      </c>
      <c r="F13186">
        <f t="shared" si="205"/>
        <v>728.66</v>
      </c>
    </row>
    <row r="13187" spans="1:6">
      <c r="A13187" s="4">
        <v>13186</v>
      </c>
      <c r="B13187" s="5">
        <v>4</v>
      </c>
      <c r="C13187" s="6">
        <v>6273</v>
      </c>
      <c r="D13187" s="6">
        <v>5399</v>
      </c>
      <c r="E13187">
        <f>VLOOKUP(Чек_позиція!C13187,Товар!A:G,7,FALSE)</f>
        <v>626.28</v>
      </c>
      <c r="F13187">
        <f t="shared" ref="F13187:F13250" si="206">B13187*E13187</f>
        <v>2505.12</v>
      </c>
    </row>
    <row r="13188" spans="1:6">
      <c r="A13188" s="4">
        <v>13187</v>
      </c>
      <c r="B13188" s="5">
        <v>2</v>
      </c>
      <c r="C13188" s="6">
        <v>2202</v>
      </c>
      <c r="D13188" s="6">
        <v>5400</v>
      </c>
      <c r="E13188">
        <f>VLOOKUP(Чек_позиція!C13188,Товар!A:G,7,FALSE)</f>
        <v>70.790000000000006</v>
      </c>
      <c r="F13188">
        <f t="shared" si="206"/>
        <v>141.58000000000001</v>
      </c>
    </row>
    <row r="13189" spans="1:6">
      <c r="A13189" s="4">
        <v>13188</v>
      </c>
      <c r="B13189" s="5">
        <v>3</v>
      </c>
      <c r="C13189" s="6">
        <v>44</v>
      </c>
      <c r="D13189" s="6">
        <v>5400</v>
      </c>
      <c r="E13189">
        <f>VLOOKUP(Чек_позиція!C13189,Товар!A:G,7,FALSE)</f>
        <v>783.37</v>
      </c>
      <c r="F13189">
        <f t="shared" si="206"/>
        <v>2350.11</v>
      </c>
    </row>
    <row r="13190" spans="1:6">
      <c r="A13190" s="4">
        <v>13189</v>
      </c>
      <c r="B13190" s="5">
        <v>2</v>
      </c>
      <c r="C13190" s="6">
        <v>8393</v>
      </c>
      <c r="D13190" s="6">
        <v>5401</v>
      </c>
      <c r="E13190">
        <f>VLOOKUP(Чек_позиція!C13190,Товар!A:G,7,FALSE)</f>
        <v>58.87</v>
      </c>
      <c r="F13190">
        <f t="shared" si="206"/>
        <v>117.74</v>
      </c>
    </row>
    <row r="13191" spans="1:6">
      <c r="A13191" s="4">
        <v>13190</v>
      </c>
      <c r="B13191" s="5">
        <v>2</v>
      </c>
      <c r="C13191" s="6">
        <v>5855</v>
      </c>
      <c r="D13191" s="6">
        <v>5401</v>
      </c>
      <c r="E13191">
        <f>VLOOKUP(Чек_позиція!C13191,Товар!A:G,7,FALSE)</f>
        <v>621.21</v>
      </c>
      <c r="F13191">
        <f t="shared" si="206"/>
        <v>1242.42</v>
      </c>
    </row>
    <row r="13192" spans="1:6">
      <c r="A13192" s="4">
        <v>13191</v>
      </c>
      <c r="B13192" s="5">
        <v>4</v>
      </c>
      <c r="C13192" s="6">
        <v>4122</v>
      </c>
      <c r="D13192" s="6">
        <v>5401</v>
      </c>
      <c r="E13192">
        <f>VLOOKUP(Чек_позиція!C13192,Товар!A:G,7,FALSE)</f>
        <v>282.88</v>
      </c>
      <c r="F13192">
        <f t="shared" si="206"/>
        <v>1131.52</v>
      </c>
    </row>
    <row r="13193" spans="1:6">
      <c r="A13193" s="4">
        <v>13192</v>
      </c>
      <c r="B13193" s="5">
        <v>2</v>
      </c>
      <c r="C13193" s="6">
        <v>4559</v>
      </c>
      <c r="D13193" s="6">
        <v>5401</v>
      </c>
      <c r="E13193">
        <f>VLOOKUP(Чек_позиція!C13193,Товар!A:G,7,FALSE)</f>
        <v>743.4</v>
      </c>
      <c r="F13193">
        <f t="shared" si="206"/>
        <v>1486.8</v>
      </c>
    </row>
    <row r="13194" spans="1:6">
      <c r="A13194" s="4">
        <v>13193</v>
      </c>
      <c r="B13194" s="5">
        <v>1</v>
      </c>
      <c r="C13194" s="6">
        <v>46</v>
      </c>
      <c r="D13194" s="6">
        <v>5401</v>
      </c>
      <c r="E13194">
        <f>VLOOKUP(Чек_позиція!C13194,Товар!A:G,7,FALSE)</f>
        <v>448.88</v>
      </c>
      <c r="F13194">
        <f t="shared" si="206"/>
        <v>448.88</v>
      </c>
    </row>
    <row r="13195" spans="1:6">
      <c r="A13195" s="4">
        <v>13194</v>
      </c>
      <c r="B13195" s="5">
        <v>3</v>
      </c>
      <c r="C13195" s="6">
        <v>7974</v>
      </c>
      <c r="D13195" s="6">
        <v>5402</v>
      </c>
      <c r="E13195">
        <f>VLOOKUP(Чек_позиція!C13195,Товар!A:G,7,FALSE)</f>
        <v>591.86</v>
      </c>
      <c r="F13195">
        <f t="shared" si="206"/>
        <v>1775.58</v>
      </c>
    </row>
    <row r="13196" spans="1:6">
      <c r="A13196" s="4">
        <v>13195</v>
      </c>
      <c r="B13196" s="5">
        <v>3</v>
      </c>
      <c r="C13196" s="6">
        <v>2015</v>
      </c>
      <c r="D13196" s="6">
        <v>5402</v>
      </c>
      <c r="E13196">
        <f>VLOOKUP(Чек_позиція!C13196,Товар!A:G,7,FALSE)</f>
        <v>481.07</v>
      </c>
      <c r="F13196">
        <f t="shared" si="206"/>
        <v>1443.21</v>
      </c>
    </row>
    <row r="13197" spans="1:6">
      <c r="A13197" s="4">
        <v>13196</v>
      </c>
      <c r="B13197" s="5">
        <v>2</v>
      </c>
      <c r="C13197" s="6">
        <v>6749</v>
      </c>
      <c r="D13197" s="6">
        <v>5402</v>
      </c>
      <c r="E13197">
        <f>VLOOKUP(Чек_позиція!C13197,Товар!A:G,7,FALSE)</f>
        <v>565.57000000000005</v>
      </c>
      <c r="F13197">
        <f t="shared" si="206"/>
        <v>1131.1400000000001</v>
      </c>
    </row>
    <row r="13198" spans="1:6">
      <c r="A13198" s="4">
        <v>13197</v>
      </c>
      <c r="B13198" s="5">
        <v>2</v>
      </c>
      <c r="C13198" s="6">
        <v>1071</v>
      </c>
      <c r="D13198" s="6">
        <v>5402</v>
      </c>
      <c r="E13198">
        <f>VLOOKUP(Чек_позиція!C13198,Товар!A:G,7,FALSE)</f>
        <v>423.12</v>
      </c>
      <c r="F13198">
        <f t="shared" si="206"/>
        <v>846.24</v>
      </c>
    </row>
    <row r="13199" spans="1:6">
      <c r="A13199" s="4">
        <v>13198</v>
      </c>
      <c r="B13199" s="5">
        <v>3</v>
      </c>
      <c r="C13199" s="6">
        <v>2694</v>
      </c>
      <c r="D13199" s="6">
        <v>5402</v>
      </c>
      <c r="E13199">
        <f>VLOOKUP(Чек_позиція!C13199,Товар!A:G,7,FALSE)</f>
        <v>768.18</v>
      </c>
      <c r="F13199">
        <f t="shared" si="206"/>
        <v>2304.54</v>
      </c>
    </row>
    <row r="13200" spans="1:6">
      <c r="A13200" s="4">
        <v>13199</v>
      </c>
      <c r="B13200" s="5">
        <v>2</v>
      </c>
      <c r="C13200" s="6">
        <v>7129</v>
      </c>
      <c r="D13200" s="6">
        <v>5403</v>
      </c>
      <c r="E13200">
        <f>VLOOKUP(Чек_позиція!C13200,Товар!A:G,7,FALSE)</f>
        <v>372.67</v>
      </c>
      <c r="F13200">
        <f t="shared" si="206"/>
        <v>745.34</v>
      </c>
    </row>
    <row r="13201" spans="1:6">
      <c r="A13201" s="4">
        <v>13200</v>
      </c>
      <c r="B13201" s="5">
        <v>1</v>
      </c>
      <c r="C13201" s="6">
        <v>9606</v>
      </c>
      <c r="D13201" s="6">
        <v>5403</v>
      </c>
      <c r="E13201">
        <f>VLOOKUP(Чек_позиція!C13201,Товар!A:G,7,FALSE)</f>
        <v>740.05</v>
      </c>
      <c r="F13201">
        <f t="shared" si="206"/>
        <v>740.05</v>
      </c>
    </row>
    <row r="13202" spans="1:6">
      <c r="A13202" s="4">
        <v>13201</v>
      </c>
      <c r="B13202" s="5">
        <v>4</v>
      </c>
      <c r="C13202" s="6">
        <v>9609</v>
      </c>
      <c r="D13202" s="6">
        <v>5403</v>
      </c>
      <c r="E13202">
        <f>VLOOKUP(Чек_позиція!C13202,Товар!A:G,7,FALSE)</f>
        <v>131.63999999999999</v>
      </c>
      <c r="F13202">
        <f t="shared" si="206"/>
        <v>526.55999999999995</v>
      </c>
    </row>
    <row r="13203" spans="1:6">
      <c r="A13203" s="4">
        <v>13202</v>
      </c>
      <c r="B13203" s="5">
        <v>1</v>
      </c>
      <c r="C13203" s="6">
        <v>4658</v>
      </c>
      <c r="D13203" s="6">
        <v>5403</v>
      </c>
      <c r="E13203">
        <f>VLOOKUP(Чек_позиція!C13203,Товар!A:G,7,FALSE)</f>
        <v>912.15</v>
      </c>
      <c r="F13203">
        <f t="shared" si="206"/>
        <v>912.15</v>
      </c>
    </row>
    <row r="13204" spans="1:6">
      <c r="A13204" s="4">
        <v>13203</v>
      </c>
      <c r="B13204" s="5">
        <v>1</v>
      </c>
      <c r="C13204" s="6">
        <v>5402</v>
      </c>
      <c r="D13204" s="6">
        <v>5403</v>
      </c>
      <c r="E13204">
        <f>VLOOKUP(Чек_позиція!C13204,Товар!A:G,7,FALSE)</f>
        <v>571.75</v>
      </c>
      <c r="F13204">
        <f t="shared" si="206"/>
        <v>571.75</v>
      </c>
    </row>
    <row r="13205" spans="1:6">
      <c r="A13205" s="4">
        <v>13204</v>
      </c>
      <c r="B13205" s="5">
        <v>3</v>
      </c>
      <c r="C13205" s="6">
        <v>7973</v>
      </c>
      <c r="D13205" s="6">
        <v>5404</v>
      </c>
      <c r="E13205">
        <f>VLOOKUP(Чек_позиція!C13205,Товар!A:G,7,FALSE)</f>
        <v>206.57</v>
      </c>
      <c r="F13205">
        <f t="shared" si="206"/>
        <v>619.71</v>
      </c>
    </row>
    <row r="13206" spans="1:6">
      <c r="A13206" s="4">
        <v>13205</v>
      </c>
      <c r="B13206" s="5">
        <v>3</v>
      </c>
      <c r="C13206" s="6">
        <v>4645</v>
      </c>
      <c r="D13206" s="6">
        <v>5404</v>
      </c>
      <c r="E13206">
        <f>VLOOKUP(Чек_позиція!C13206,Товар!A:G,7,FALSE)</f>
        <v>708.37</v>
      </c>
      <c r="F13206">
        <f t="shared" si="206"/>
        <v>2125.11</v>
      </c>
    </row>
    <row r="13207" spans="1:6">
      <c r="A13207" s="4">
        <v>13206</v>
      </c>
      <c r="B13207" s="5">
        <v>1</v>
      </c>
      <c r="C13207" s="6">
        <v>7772</v>
      </c>
      <c r="D13207" s="6">
        <v>5404</v>
      </c>
      <c r="E13207">
        <f>VLOOKUP(Чек_позиція!C13207,Товар!A:G,7,FALSE)</f>
        <v>277.38</v>
      </c>
      <c r="F13207">
        <f t="shared" si="206"/>
        <v>277.38</v>
      </c>
    </row>
    <row r="13208" spans="1:6">
      <c r="A13208" s="4">
        <v>13207</v>
      </c>
      <c r="B13208" s="5">
        <v>3</v>
      </c>
      <c r="C13208" s="6">
        <v>2900</v>
      </c>
      <c r="D13208" s="6">
        <v>5404</v>
      </c>
      <c r="E13208">
        <f>VLOOKUP(Чек_позиція!C13208,Товар!A:G,7,FALSE)</f>
        <v>116.93</v>
      </c>
      <c r="F13208">
        <f t="shared" si="206"/>
        <v>350.79</v>
      </c>
    </row>
    <row r="13209" spans="1:6">
      <c r="A13209" s="4">
        <v>13208</v>
      </c>
      <c r="B13209" s="5">
        <v>2</v>
      </c>
      <c r="C13209" s="6">
        <v>1971</v>
      </c>
      <c r="D13209" s="6">
        <v>5404</v>
      </c>
      <c r="E13209">
        <f>VLOOKUP(Чек_позиція!C13209,Товар!A:G,7,FALSE)</f>
        <v>630.96</v>
      </c>
      <c r="F13209">
        <f t="shared" si="206"/>
        <v>1261.92</v>
      </c>
    </row>
    <row r="13210" spans="1:6">
      <c r="A13210" s="4">
        <v>13209</v>
      </c>
      <c r="B13210" s="5">
        <v>2</v>
      </c>
      <c r="C13210" s="6">
        <v>5101</v>
      </c>
      <c r="D13210" s="6">
        <v>5405</v>
      </c>
      <c r="E13210">
        <f>VLOOKUP(Чек_позиція!C13210,Товар!A:G,7,FALSE)</f>
        <v>86.24</v>
      </c>
      <c r="F13210">
        <f t="shared" si="206"/>
        <v>172.48</v>
      </c>
    </row>
    <row r="13211" spans="1:6">
      <c r="A13211" s="4">
        <v>13210</v>
      </c>
      <c r="B13211" s="5">
        <v>3</v>
      </c>
      <c r="C13211" s="6">
        <v>8166</v>
      </c>
      <c r="D13211" s="6">
        <v>5406</v>
      </c>
      <c r="E13211">
        <f>VLOOKUP(Чек_позиція!C13211,Товар!A:G,7,FALSE)</f>
        <v>707.99</v>
      </c>
      <c r="F13211">
        <f t="shared" si="206"/>
        <v>2123.9700000000003</v>
      </c>
    </row>
    <row r="13212" spans="1:6">
      <c r="A13212" s="4">
        <v>13211</v>
      </c>
      <c r="B13212" s="5">
        <v>2</v>
      </c>
      <c r="C13212" s="6">
        <v>3706</v>
      </c>
      <c r="D13212" s="6">
        <v>5407</v>
      </c>
      <c r="E13212">
        <f>VLOOKUP(Чек_позиція!C13212,Товар!A:G,7,FALSE)</f>
        <v>75.5</v>
      </c>
      <c r="F13212">
        <f t="shared" si="206"/>
        <v>151</v>
      </c>
    </row>
    <row r="13213" spans="1:6">
      <c r="A13213" s="4">
        <v>13212</v>
      </c>
      <c r="B13213" s="5">
        <v>2</v>
      </c>
      <c r="C13213" s="6">
        <v>4991</v>
      </c>
      <c r="D13213" s="6">
        <v>5407</v>
      </c>
      <c r="E13213">
        <f>VLOOKUP(Чек_позиція!C13213,Товар!A:G,7,FALSE)</f>
        <v>115.68</v>
      </c>
      <c r="F13213">
        <f t="shared" si="206"/>
        <v>231.36</v>
      </c>
    </row>
    <row r="13214" spans="1:6">
      <c r="A13214" s="4">
        <v>13213</v>
      </c>
      <c r="B13214" s="5">
        <v>3</v>
      </c>
      <c r="C13214" s="6">
        <v>6038</v>
      </c>
      <c r="D13214" s="6">
        <v>5407</v>
      </c>
      <c r="E13214">
        <f>VLOOKUP(Чек_позиція!C13214,Товар!A:G,7,FALSE)</f>
        <v>738.92</v>
      </c>
      <c r="F13214">
        <f t="shared" si="206"/>
        <v>2216.7599999999998</v>
      </c>
    </row>
    <row r="13215" spans="1:6">
      <c r="A13215" s="4">
        <v>13214</v>
      </c>
      <c r="B13215" s="5">
        <v>2</v>
      </c>
      <c r="C13215" s="6">
        <v>793</v>
      </c>
      <c r="D13215" s="6">
        <v>5408</v>
      </c>
      <c r="E13215">
        <f>VLOOKUP(Чек_позиція!C13215,Товар!A:G,7,FALSE)</f>
        <v>342.94</v>
      </c>
      <c r="F13215">
        <f t="shared" si="206"/>
        <v>685.88</v>
      </c>
    </row>
    <row r="13216" spans="1:6">
      <c r="A13216" s="4">
        <v>13215</v>
      </c>
      <c r="B13216" s="5">
        <v>1</v>
      </c>
      <c r="C13216" s="6">
        <v>7608</v>
      </c>
      <c r="D13216" s="6">
        <v>5408</v>
      </c>
      <c r="E13216">
        <f>VLOOKUP(Чек_позиція!C13216,Товар!A:G,7,FALSE)</f>
        <v>947.47</v>
      </c>
      <c r="F13216">
        <f t="shared" si="206"/>
        <v>947.47</v>
      </c>
    </row>
    <row r="13217" spans="1:6">
      <c r="A13217" s="4">
        <v>13216</v>
      </c>
      <c r="B13217" s="5">
        <v>1</v>
      </c>
      <c r="C13217" s="6">
        <v>5705</v>
      </c>
      <c r="D13217" s="6">
        <v>5408</v>
      </c>
      <c r="E13217">
        <f>VLOOKUP(Чек_позиція!C13217,Товар!A:G,7,FALSE)</f>
        <v>490.71</v>
      </c>
      <c r="F13217">
        <f t="shared" si="206"/>
        <v>490.71</v>
      </c>
    </row>
    <row r="13218" spans="1:6">
      <c r="A13218" s="4">
        <v>13217</v>
      </c>
      <c r="B13218" s="5">
        <v>2</v>
      </c>
      <c r="C13218" s="6">
        <v>7292</v>
      </c>
      <c r="D13218" s="6">
        <v>5408</v>
      </c>
      <c r="E13218">
        <f>VLOOKUP(Чек_позиція!C13218,Товар!A:G,7,FALSE)</f>
        <v>808.19</v>
      </c>
      <c r="F13218">
        <f t="shared" si="206"/>
        <v>1616.38</v>
      </c>
    </row>
    <row r="13219" spans="1:6">
      <c r="A13219" s="4">
        <v>13218</v>
      </c>
      <c r="B13219" s="5">
        <v>4</v>
      </c>
      <c r="C13219" s="6">
        <v>7942</v>
      </c>
      <c r="D13219" s="6">
        <v>5408</v>
      </c>
      <c r="E13219">
        <f>VLOOKUP(Чек_позиція!C13219,Товар!A:G,7,FALSE)</f>
        <v>510.24</v>
      </c>
      <c r="F13219">
        <f t="shared" si="206"/>
        <v>2040.96</v>
      </c>
    </row>
    <row r="13220" spans="1:6">
      <c r="A13220" s="4">
        <v>13219</v>
      </c>
      <c r="B13220" s="5">
        <v>3</v>
      </c>
      <c r="C13220" s="6">
        <v>9852</v>
      </c>
      <c r="D13220" s="6">
        <v>5409</v>
      </c>
      <c r="E13220">
        <f>VLOOKUP(Чек_позиція!C13220,Товар!A:G,7,FALSE)</f>
        <v>333.57</v>
      </c>
      <c r="F13220">
        <f t="shared" si="206"/>
        <v>1000.71</v>
      </c>
    </row>
    <row r="13221" spans="1:6">
      <c r="A13221" s="4">
        <v>13220</v>
      </c>
      <c r="B13221" s="5">
        <v>2</v>
      </c>
      <c r="C13221" s="6">
        <v>1887</v>
      </c>
      <c r="D13221" s="6">
        <v>5409</v>
      </c>
      <c r="E13221">
        <f>VLOOKUP(Чек_позиція!C13221,Товар!A:G,7,FALSE)</f>
        <v>448.11</v>
      </c>
      <c r="F13221">
        <f t="shared" si="206"/>
        <v>896.22</v>
      </c>
    </row>
    <row r="13222" spans="1:6">
      <c r="A13222" s="4">
        <v>13221</v>
      </c>
      <c r="B13222" s="5">
        <v>2</v>
      </c>
      <c r="C13222" s="6">
        <v>4406</v>
      </c>
      <c r="D13222" s="6">
        <v>5409</v>
      </c>
      <c r="E13222">
        <f>VLOOKUP(Чек_позиція!C13222,Товар!A:G,7,FALSE)</f>
        <v>457.01</v>
      </c>
      <c r="F13222">
        <f t="shared" si="206"/>
        <v>914.02</v>
      </c>
    </row>
    <row r="13223" spans="1:6">
      <c r="A13223" s="4">
        <v>13222</v>
      </c>
      <c r="B13223" s="5">
        <v>1</v>
      </c>
      <c r="C13223" s="6">
        <v>7318</v>
      </c>
      <c r="D13223" s="6">
        <v>5410</v>
      </c>
      <c r="E13223">
        <f>VLOOKUP(Чек_позиція!C13223,Товар!A:G,7,FALSE)</f>
        <v>286.99</v>
      </c>
      <c r="F13223">
        <f t="shared" si="206"/>
        <v>286.99</v>
      </c>
    </row>
    <row r="13224" spans="1:6">
      <c r="A13224" s="4">
        <v>13223</v>
      </c>
      <c r="B13224" s="5">
        <v>2</v>
      </c>
      <c r="C13224" s="6">
        <v>2762</v>
      </c>
      <c r="D13224" s="6">
        <v>5411</v>
      </c>
      <c r="E13224">
        <f>VLOOKUP(Чек_позиція!C13224,Товар!A:G,7,FALSE)</f>
        <v>388.68</v>
      </c>
      <c r="F13224">
        <f t="shared" si="206"/>
        <v>777.36</v>
      </c>
    </row>
    <row r="13225" spans="1:6">
      <c r="A13225" s="4">
        <v>13224</v>
      </c>
      <c r="B13225" s="5">
        <v>4</v>
      </c>
      <c r="C13225" s="6">
        <v>7607</v>
      </c>
      <c r="D13225" s="6">
        <v>5411</v>
      </c>
      <c r="E13225">
        <f>VLOOKUP(Чек_позиція!C13225,Товар!A:G,7,FALSE)</f>
        <v>770.2</v>
      </c>
      <c r="F13225">
        <f t="shared" si="206"/>
        <v>3080.8</v>
      </c>
    </row>
    <row r="13226" spans="1:6">
      <c r="A13226" s="4">
        <v>13225</v>
      </c>
      <c r="B13226" s="5">
        <v>2</v>
      </c>
      <c r="C13226" s="6">
        <v>7367</v>
      </c>
      <c r="D13226" s="6">
        <v>5412</v>
      </c>
      <c r="E13226">
        <f>VLOOKUP(Чек_позиція!C13226,Товар!A:G,7,FALSE)</f>
        <v>826.5</v>
      </c>
      <c r="F13226">
        <f t="shared" si="206"/>
        <v>1653</v>
      </c>
    </row>
    <row r="13227" spans="1:6">
      <c r="A13227" s="4">
        <v>13226</v>
      </c>
      <c r="B13227" s="5">
        <v>2</v>
      </c>
      <c r="C13227" s="6">
        <v>135</v>
      </c>
      <c r="D13227" s="6">
        <v>5412</v>
      </c>
      <c r="E13227">
        <f>VLOOKUP(Чек_позиція!C13227,Товар!A:G,7,FALSE)</f>
        <v>418.42</v>
      </c>
      <c r="F13227">
        <f t="shared" si="206"/>
        <v>836.84</v>
      </c>
    </row>
    <row r="13228" spans="1:6">
      <c r="A13228" s="4">
        <v>13227</v>
      </c>
      <c r="B13228" s="5">
        <v>4</v>
      </c>
      <c r="C13228" s="6">
        <v>269</v>
      </c>
      <c r="D13228" s="6">
        <v>5412</v>
      </c>
      <c r="E13228">
        <f>VLOOKUP(Чек_позиція!C13228,Товар!A:G,7,FALSE)</f>
        <v>50.33</v>
      </c>
      <c r="F13228">
        <f t="shared" si="206"/>
        <v>201.32</v>
      </c>
    </row>
    <row r="13229" spans="1:6">
      <c r="A13229" s="4">
        <v>13228</v>
      </c>
      <c r="B13229" s="5">
        <v>1</v>
      </c>
      <c r="C13229" s="6">
        <v>5355</v>
      </c>
      <c r="D13229" s="6">
        <v>5412</v>
      </c>
      <c r="E13229">
        <f>VLOOKUP(Чек_позиція!C13229,Товар!A:G,7,FALSE)</f>
        <v>923.82</v>
      </c>
      <c r="F13229">
        <f t="shared" si="206"/>
        <v>923.82</v>
      </c>
    </row>
    <row r="13230" spans="1:6">
      <c r="A13230" s="4">
        <v>13229</v>
      </c>
      <c r="B13230" s="5">
        <v>1</v>
      </c>
      <c r="C13230" s="6">
        <v>5427</v>
      </c>
      <c r="D13230" s="6">
        <v>5413</v>
      </c>
      <c r="E13230">
        <f>VLOOKUP(Чек_позиція!C13230,Товар!A:G,7,FALSE)</f>
        <v>168.29</v>
      </c>
      <c r="F13230">
        <f t="shared" si="206"/>
        <v>168.29</v>
      </c>
    </row>
    <row r="13231" spans="1:6">
      <c r="A13231" s="4">
        <v>13230</v>
      </c>
      <c r="B13231" s="5">
        <v>1</v>
      </c>
      <c r="C13231" s="6">
        <v>6818</v>
      </c>
      <c r="D13231" s="6">
        <v>5413</v>
      </c>
      <c r="E13231">
        <f>VLOOKUP(Чек_позиція!C13231,Товар!A:G,7,FALSE)</f>
        <v>348.82</v>
      </c>
      <c r="F13231">
        <f t="shared" si="206"/>
        <v>348.82</v>
      </c>
    </row>
    <row r="13232" spans="1:6">
      <c r="A13232" s="4">
        <v>13231</v>
      </c>
      <c r="B13232" s="5">
        <v>2</v>
      </c>
      <c r="C13232" s="6">
        <v>9233</v>
      </c>
      <c r="D13232" s="6">
        <v>5413</v>
      </c>
      <c r="E13232">
        <f>VLOOKUP(Чек_позиція!C13232,Товар!A:G,7,FALSE)</f>
        <v>339.7</v>
      </c>
      <c r="F13232">
        <f t="shared" si="206"/>
        <v>679.4</v>
      </c>
    </row>
    <row r="13233" spans="1:6">
      <c r="A13233" s="4">
        <v>13232</v>
      </c>
      <c r="B13233" s="5">
        <v>1</v>
      </c>
      <c r="C13233" s="6">
        <v>1609</v>
      </c>
      <c r="D13233" s="6">
        <v>5413</v>
      </c>
      <c r="E13233">
        <f>VLOOKUP(Чек_позиція!C13233,Товар!A:G,7,FALSE)</f>
        <v>399.93</v>
      </c>
      <c r="F13233">
        <f t="shared" si="206"/>
        <v>399.93</v>
      </c>
    </row>
    <row r="13234" spans="1:6">
      <c r="A13234" s="4">
        <v>13233</v>
      </c>
      <c r="B13234" s="5">
        <v>2</v>
      </c>
      <c r="C13234" s="6">
        <v>7457</v>
      </c>
      <c r="D13234" s="6">
        <v>5413</v>
      </c>
      <c r="E13234">
        <f>VLOOKUP(Чек_позиція!C13234,Товар!A:G,7,FALSE)</f>
        <v>134.94</v>
      </c>
      <c r="F13234">
        <f t="shared" si="206"/>
        <v>269.88</v>
      </c>
    </row>
    <row r="13235" spans="1:6">
      <c r="A13235" s="4">
        <v>13234</v>
      </c>
      <c r="B13235" s="5">
        <v>1</v>
      </c>
      <c r="C13235" s="6">
        <v>1973</v>
      </c>
      <c r="D13235" s="6">
        <v>5414</v>
      </c>
      <c r="E13235">
        <f>VLOOKUP(Чек_позиція!C13235,Товар!A:G,7,FALSE)</f>
        <v>68.55</v>
      </c>
      <c r="F13235">
        <f t="shared" si="206"/>
        <v>68.55</v>
      </c>
    </row>
    <row r="13236" spans="1:6">
      <c r="A13236" s="4">
        <v>13235</v>
      </c>
      <c r="B13236" s="5">
        <v>4</v>
      </c>
      <c r="C13236" s="6">
        <v>6902</v>
      </c>
      <c r="D13236" s="6">
        <v>5414</v>
      </c>
      <c r="E13236">
        <f>VLOOKUP(Чек_позиція!C13236,Товар!A:G,7,FALSE)</f>
        <v>398.26</v>
      </c>
      <c r="F13236">
        <f t="shared" si="206"/>
        <v>1593.04</v>
      </c>
    </row>
    <row r="13237" spans="1:6">
      <c r="A13237" s="4">
        <v>13236</v>
      </c>
      <c r="B13237" s="5">
        <v>2</v>
      </c>
      <c r="C13237" s="6">
        <v>3439</v>
      </c>
      <c r="D13237" s="6">
        <v>5414</v>
      </c>
      <c r="E13237">
        <f>VLOOKUP(Чек_позиція!C13237,Товар!A:G,7,FALSE)</f>
        <v>119.83</v>
      </c>
      <c r="F13237">
        <f t="shared" si="206"/>
        <v>239.66</v>
      </c>
    </row>
    <row r="13238" spans="1:6">
      <c r="A13238" s="4">
        <v>13237</v>
      </c>
      <c r="B13238" s="5">
        <v>4</v>
      </c>
      <c r="C13238" s="6">
        <v>6062</v>
      </c>
      <c r="D13238" s="6">
        <v>5414</v>
      </c>
      <c r="E13238">
        <f>VLOOKUP(Чек_позиція!C13238,Товар!A:G,7,FALSE)</f>
        <v>436.52</v>
      </c>
      <c r="F13238">
        <f t="shared" si="206"/>
        <v>1746.08</v>
      </c>
    </row>
    <row r="13239" spans="1:6">
      <c r="A13239" s="4">
        <v>13238</v>
      </c>
      <c r="B13239" s="5">
        <v>1</v>
      </c>
      <c r="C13239" s="6">
        <v>9893</v>
      </c>
      <c r="D13239" s="6">
        <v>5415</v>
      </c>
      <c r="E13239">
        <f>VLOOKUP(Чек_позиція!C13239,Товар!A:G,7,FALSE)</f>
        <v>499.99</v>
      </c>
      <c r="F13239">
        <f t="shared" si="206"/>
        <v>499.99</v>
      </c>
    </row>
    <row r="13240" spans="1:6">
      <c r="A13240" s="4">
        <v>13239</v>
      </c>
      <c r="B13240" s="5">
        <v>1</v>
      </c>
      <c r="C13240" s="6">
        <v>3487</v>
      </c>
      <c r="D13240" s="6">
        <v>5415</v>
      </c>
      <c r="E13240">
        <f>VLOOKUP(Чек_позиція!C13240,Товар!A:G,7,FALSE)</f>
        <v>751.17</v>
      </c>
      <c r="F13240">
        <f t="shared" si="206"/>
        <v>751.17</v>
      </c>
    </row>
    <row r="13241" spans="1:6">
      <c r="A13241" s="4">
        <v>13240</v>
      </c>
      <c r="B13241" s="5">
        <v>1</v>
      </c>
      <c r="C13241" s="6">
        <v>2689</v>
      </c>
      <c r="D13241" s="6">
        <v>5415</v>
      </c>
      <c r="E13241">
        <f>VLOOKUP(Чек_позиція!C13241,Товар!A:G,7,FALSE)</f>
        <v>179.89</v>
      </c>
      <c r="F13241">
        <f t="shared" si="206"/>
        <v>179.89</v>
      </c>
    </row>
    <row r="13242" spans="1:6">
      <c r="A13242" s="4">
        <v>13241</v>
      </c>
      <c r="B13242" s="5">
        <v>3</v>
      </c>
      <c r="C13242" s="6">
        <v>9364</v>
      </c>
      <c r="D13242" s="6">
        <v>5415</v>
      </c>
      <c r="E13242">
        <f>VLOOKUP(Чек_позиція!C13242,Товар!A:G,7,FALSE)</f>
        <v>688.5</v>
      </c>
      <c r="F13242">
        <f t="shared" si="206"/>
        <v>2065.5</v>
      </c>
    </row>
    <row r="13243" spans="1:6">
      <c r="A13243" s="4">
        <v>13242</v>
      </c>
      <c r="B13243" s="5">
        <v>1</v>
      </c>
      <c r="C13243" s="6">
        <v>7216</v>
      </c>
      <c r="D13243" s="6">
        <v>5415</v>
      </c>
      <c r="E13243">
        <f>VLOOKUP(Чек_позиція!C13243,Товар!A:G,7,FALSE)</f>
        <v>736.83</v>
      </c>
      <c r="F13243">
        <f t="shared" si="206"/>
        <v>736.83</v>
      </c>
    </row>
    <row r="13244" spans="1:6">
      <c r="A13244" s="4">
        <v>13243</v>
      </c>
      <c r="B13244" s="5">
        <v>2</v>
      </c>
      <c r="C13244" s="6">
        <v>5983</v>
      </c>
      <c r="D13244" s="6">
        <v>5416</v>
      </c>
      <c r="E13244">
        <f>VLOOKUP(Чек_позиція!C13244,Товар!A:G,7,FALSE)</f>
        <v>616.48</v>
      </c>
      <c r="F13244">
        <f t="shared" si="206"/>
        <v>1232.96</v>
      </c>
    </row>
    <row r="13245" spans="1:6">
      <c r="A13245" s="4">
        <v>13244</v>
      </c>
      <c r="B13245" s="5">
        <v>4</v>
      </c>
      <c r="C13245" s="6">
        <v>9059</v>
      </c>
      <c r="D13245" s="6">
        <v>5416</v>
      </c>
      <c r="E13245">
        <f>VLOOKUP(Чек_позиція!C13245,Товар!A:G,7,FALSE)</f>
        <v>434.31</v>
      </c>
      <c r="F13245">
        <f t="shared" si="206"/>
        <v>1737.24</v>
      </c>
    </row>
    <row r="13246" spans="1:6">
      <c r="A13246" s="4">
        <v>13245</v>
      </c>
      <c r="B13246" s="5">
        <v>3</v>
      </c>
      <c r="C13246" s="6">
        <v>9215</v>
      </c>
      <c r="D13246" s="6">
        <v>5416</v>
      </c>
      <c r="E13246">
        <f>VLOOKUP(Чек_позиція!C13246,Товар!A:G,7,FALSE)</f>
        <v>470.41</v>
      </c>
      <c r="F13246">
        <f t="shared" si="206"/>
        <v>1411.23</v>
      </c>
    </row>
    <row r="13247" spans="1:6">
      <c r="A13247" s="4">
        <v>13246</v>
      </c>
      <c r="B13247" s="5">
        <v>2</v>
      </c>
      <c r="C13247" s="6">
        <v>9940</v>
      </c>
      <c r="D13247" s="6">
        <v>5417</v>
      </c>
      <c r="E13247">
        <f>VLOOKUP(Чек_позиція!C13247,Товар!A:G,7,FALSE)</f>
        <v>795.98</v>
      </c>
      <c r="F13247">
        <f t="shared" si="206"/>
        <v>1591.96</v>
      </c>
    </row>
    <row r="13248" spans="1:6">
      <c r="A13248" s="4">
        <v>13247</v>
      </c>
      <c r="B13248" s="5">
        <v>3</v>
      </c>
      <c r="C13248" s="6">
        <v>1588</v>
      </c>
      <c r="D13248" s="6">
        <v>5417</v>
      </c>
      <c r="E13248">
        <f>VLOOKUP(Чек_позиція!C13248,Товар!A:G,7,FALSE)</f>
        <v>848.88</v>
      </c>
      <c r="F13248">
        <f t="shared" si="206"/>
        <v>2546.64</v>
      </c>
    </row>
    <row r="13249" spans="1:6">
      <c r="A13249" s="4">
        <v>13248</v>
      </c>
      <c r="B13249" s="5">
        <v>4</v>
      </c>
      <c r="C13249" s="6">
        <v>4698</v>
      </c>
      <c r="D13249" s="6">
        <v>5418</v>
      </c>
      <c r="E13249">
        <f>VLOOKUP(Чек_позиція!C13249,Товар!A:G,7,FALSE)</f>
        <v>816.97</v>
      </c>
      <c r="F13249">
        <f t="shared" si="206"/>
        <v>3267.88</v>
      </c>
    </row>
    <row r="13250" spans="1:6">
      <c r="A13250" s="4">
        <v>13249</v>
      </c>
      <c r="B13250" s="5">
        <v>2</v>
      </c>
      <c r="C13250" s="6">
        <v>2567</v>
      </c>
      <c r="D13250" s="6">
        <v>5418</v>
      </c>
      <c r="E13250">
        <f>VLOOKUP(Чек_позиція!C13250,Товар!A:G,7,FALSE)</f>
        <v>853.32</v>
      </c>
      <c r="F13250">
        <f t="shared" si="206"/>
        <v>1706.64</v>
      </c>
    </row>
    <row r="13251" spans="1:6">
      <c r="A13251" s="4">
        <v>13250</v>
      </c>
      <c r="B13251" s="5">
        <v>1</v>
      </c>
      <c r="C13251" s="6">
        <v>6576</v>
      </c>
      <c r="D13251" s="6">
        <v>5418</v>
      </c>
      <c r="E13251">
        <f>VLOOKUP(Чек_позиція!C13251,Товар!A:G,7,FALSE)</f>
        <v>278.26</v>
      </c>
      <c r="F13251">
        <f t="shared" ref="F13251:F13314" si="207">B13251*E13251</f>
        <v>278.26</v>
      </c>
    </row>
    <row r="13252" spans="1:6">
      <c r="A13252" s="4">
        <v>13251</v>
      </c>
      <c r="B13252" s="5">
        <v>2</v>
      </c>
      <c r="C13252" s="6">
        <v>8301</v>
      </c>
      <c r="D13252" s="6">
        <v>5419</v>
      </c>
      <c r="E13252">
        <f>VLOOKUP(Чек_позиція!C13252,Товар!A:G,7,FALSE)</f>
        <v>73.92</v>
      </c>
      <c r="F13252">
        <f t="shared" si="207"/>
        <v>147.84</v>
      </c>
    </row>
    <row r="13253" spans="1:6">
      <c r="A13253" s="4">
        <v>13252</v>
      </c>
      <c r="B13253" s="5">
        <v>1</v>
      </c>
      <c r="C13253" s="6">
        <v>8857</v>
      </c>
      <c r="D13253" s="6">
        <v>5420</v>
      </c>
      <c r="E13253">
        <f>VLOOKUP(Чек_позиція!C13253,Товар!A:G,7,FALSE)</f>
        <v>237.93</v>
      </c>
      <c r="F13253">
        <f t="shared" si="207"/>
        <v>237.93</v>
      </c>
    </row>
    <row r="13254" spans="1:6">
      <c r="A13254" s="4">
        <v>13253</v>
      </c>
      <c r="B13254" s="5">
        <v>1</v>
      </c>
      <c r="C13254" s="6">
        <v>2377</v>
      </c>
      <c r="D13254" s="6">
        <v>5420</v>
      </c>
      <c r="E13254">
        <f>VLOOKUP(Чек_позиція!C13254,Товар!A:G,7,FALSE)</f>
        <v>631.66999999999996</v>
      </c>
      <c r="F13254">
        <f t="shared" si="207"/>
        <v>631.66999999999996</v>
      </c>
    </row>
    <row r="13255" spans="1:6">
      <c r="A13255" s="4">
        <v>13254</v>
      </c>
      <c r="B13255" s="5">
        <v>2</v>
      </c>
      <c r="C13255" s="6">
        <v>6112</v>
      </c>
      <c r="D13255" s="6">
        <v>5420</v>
      </c>
      <c r="E13255">
        <f>VLOOKUP(Чек_позиція!C13255,Товар!A:G,7,FALSE)</f>
        <v>900.5</v>
      </c>
      <c r="F13255">
        <f t="shared" si="207"/>
        <v>1801</v>
      </c>
    </row>
    <row r="13256" spans="1:6">
      <c r="A13256" s="4">
        <v>13255</v>
      </c>
      <c r="B13256" s="5">
        <v>1</v>
      </c>
      <c r="C13256" s="6">
        <v>221</v>
      </c>
      <c r="D13256" s="6">
        <v>5420</v>
      </c>
      <c r="E13256">
        <f>VLOOKUP(Чек_позиція!C13256,Товар!A:G,7,FALSE)</f>
        <v>325.2</v>
      </c>
      <c r="F13256">
        <f t="shared" si="207"/>
        <v>325.2</v>
      </c>
    </row>
    <row r="13257" spans="1:6">
      <c r="A13257" s="4">
        <v>13256</v>
      </c>
      <c r="B13257" s="5">
        <v>3</v>
      </c>
      <c r="C13257" s="6">
        <v>2964</v>
      </c>
      <c r="D13257" s="6">
        <v>5421</v>
      </c>
      <c r="E13257">
        <f>VLOOKUP(Чек_позиція!C13257,Товар!A:G,7,FALSE)</f>
        <v>567.19000000000005</v>
      </c>
      <c r="F13257">
        <f t="shared" si="207"/>
        <v>1701.5700000000002</v>
      </c>
    </row>
    <row r="13258" spans="1:6">
      <c r="A13258" s="4">
        <v>13257</v>
      </c>
      <c r="B13258" s="5">
        <v>2</v>
      </c>
      <c r="C13258" s="6">
        <v>7247</v>
      </c>
      <c r="D13258" s="6">
        <v>5421</v>
      </c>
      <c r="E13258">
        <f>VLOOKUP(Чек_позиція!C13258,Товар!A:G,7,FALSE)</f>
        <v>231.55</v>
      </c>
      <c r="F13258">
        <f t="shared" si="207"/>
        <v>463.1</v>
      </c>
    </row>
    <row r="13259" spans="1:6">
      <c r="A13259" s="4">
        <v>13258</v>
      </c>
      <c r="B13259" s="5">
        <v>4</v>
      </c>
      <c r="C13259" s="6">
        <v>7438</v>
      </c>
      <c r="D13259" s="6">
        <v>5421</v>
      </c>
      <c r="E13259">
        <f>VLOOKUP(Чек_позиція!C13259,Товар!A:G,7,FALSE)</f>
        <v>376.77</v>
      </c>
      <c r="F13259">
        <f t="shared" si="207"/>
        <v>1507.08</v>
      </c>
    </row>
    <row r="13260" spans="1:6">
      <c r="A13260" s="4">
        <v>13259</v>
      </c>
      <c r="B13260" s="5">
        <v>3</v>
      </c>
      <c r="C13260" s="6">
        <v>9346</v>
      </c>
      <c r="D13260" s="6">
        <v>5421</v>
      </c>
      <c r="E13260">
        <f>VLOOKUP(Чек_позиція!C13260,Товар!A:G,7,FALSE)</f>
        <v>403.23</v>
      </c>
      <c r="F13260">
        <f t="shared" si="207"/>
        <v>1209.69</v>
      </c>
    </row>
    <row r="13261" spans="1:6">
      <c r="A13261" s="4">
        <v>13260</v>
      </c>
      <c r="B13261" s="5">
        <v>1</v>
      </c>
      <c r="C13261" s="6">
        <v>5843</v>
      </c>
      <c r="D13261" s="6">
        <v>5421</v>
      </c>
      <c r="E13261">
        <f>VLOOKUP(Чек_позиція!C13261,Товар!A:G,7,FALSE)</f>
        <v>289.45</v>
      </c>
      <c r="F13261">
        <f t="shared" si="207"/>
        <v>289.45</v>
      </c>
    </row>
    <row r="13262" spans="1:6">
      <c r="A13262" s="4">
        <v>13261</v>
      </c>
      <c r="B13262" s="5">
        <v>1</v>
      </c>
      <c r="C13262" s="6">
        <v>9254</v>
      </c>
      <c r="D13262" s="6">
        <v>5422</v>
      </c>
      <c r="E13262">
        <f>VLOOKUP(Чек_позиція!C13262,Товар!A:G,7,FALSE)</f>
        <v>626.73</v>
      </c>
      <c r="F13262">
        <f t="shared" si="207"/>
        <v>626.73</v>
      </c>
    </row>
    <row r="13263" spans="1:6">
      <c r="A13263" s="4">
        <v>13262</v>
      </c>
      <c r="B13263" s="5">
        <v>1</v>
      </c>
      <c r="C13263" s="6">
        <v>331</v>
      </c>
      <c r="D13263" s="6">
        <v>5422</v>
      </c>
      <c r="E13263">
        <f>VLOOKUP(Чек_позиція!C13263,Товар!A:G,7,FALSE)</f>
        <v>647.4</v>
      </c>
      <c r="F13263">
        <f t="shared" si="207"/>
        <v>647.4</v>
      </c>
    </row>
    <row r="13264" spans="1:6">
      <c r="A13264" s="4">
        <v>13263</v>
      </c>
      <c r="B13264" s="5">
        <v>3</v>
      </c>
      <c r="C13264" s="6">
        <v>4185</v>
      </c>
      <c r="D13264" s="6">
        <v>5422</v>
      </c>
      <c r="E13264">
        <f>VLOOKUP(Чек_позиція!C13264,Товар!A:G,7,FALSE)</f>
        <v>750.96</v>
      </c>
      <c r="F13264">
        <f t="shared" si="207"/>
        <v>2252.88</v>
      </c>
    </row>
    <row r="13265" spans="1:6">
      <c r="A13265" s="4">
        <v>13264</v>
      </c>
      <c r="B13265" s="5">
        <v>3</v>
      </c>
      <c r="C13265" s="6">
        <v>3292</v>
      </c>
      <c r="D13265" s="6">
        <v>5423</v>
      </c>
      <c r="E13265">
        <f>VLOOKUP(Чек_позиція!C13265,Товар!A:G,7,FALSE)</f>
        <v>125.22</v>
      </c>
      <c r="F13265">
        <f t="shared" si="207"/>
        <v>375.65999999999997</v>
      </c>
    </row>
    <row r="13266" spans="1:6">
      <c r="A13266" s="4">
        <v>13265</v>
      </c>
      <c r="B13266" s="5">
        <v>1</v>
      </c>
      <c r="C13266" s="6">
        <v>5007</v>
      </c>
      <c r="D13266" s="6">
        <v>5424</v>
      </c>
      <c r="E13266">
        <f>VLOOKUP(Чек_позиція!C13266,Товар!A:G,7,FALSE)</f>
        <v>205.17</v>
      </c>
      <c r="F13266">
        <f t="shared" si="207"/>
        <v>205.17</v>
      </c>
    </row>
    <row r="13267" spans="1:6">
      <c r="A13267" s="4">
        <v>13266</v>
      </c>
      <c r="B13267" s="5">
        <v>1</v>
      </c>
      <c r="C13267" s="6">
        <v>891</v>
      </c>
      <c r="D13267" s="6">
        <v>5424</v>
      </c>
      <c r="E13267">
        <f>VLOOKUP(Чек_позиція!C13267,Товар!A:G,7,FALSE)</f>
        <v>564.92999999999995</v>
      </c>
      <c r="F13267">
        <f t="shared" si="207"/>
        <v>564.92999999999995</v>
      </c>
    </row>
    <row r="13268" spans="1:6">
      <c r="A13268" s="4">
        <v>13267</v>
      </c>
      <c r="B13268" s="5">
        <v>4</v>
      </c>
      <c r="C13268" s="6">
        <v>8295</v>
      </c>
      <c r="D13268" s="6">
        <v>5424</v>
      </c>
      <c r="E13268">
        <f>VLOOKUP(Чек_позиція!C13268,Товар!A:G,7,FALSE)</f>
        <v>295.04000000000002</v>
      </c>
      <c r="F13268">
        <f t="shared" si="207"/>
        <v>1180.1600000000001</v>
      </c>
    </row>
    <row r="13269" spans="1:6">
      <c r="A13269" s="4">
        <v>13268</v>
      </c>
      <c r="B13269" s="5">
        <v>1</v>
      </c>
      <c r="C13269" s="6">
        <v>2454</v>
      </c>
      <c r="D13269" s="6">
        <v>5425</v>
      </c>
      <c r="E13269">
        <f>VLOOKUP(Чек_позиція!C13269,Товар!A:G,7,FALSE)</f>
        <v>406</v>
      </c>
      <c r="F13269">
        <f t="shared" si="207"/>
        <v>406</v>
      </c>
    </row>
    <row r="13270" spans="1:6">
      <c r="A13270" s="4">
        <v>13269</v>
      </c>
      <c r="B13270" s="5">
        <v>4</v>
      </c>
      <c r="C13270" s="6">
        <v>4907</v>
      </c>
      <c r="D13270" s="6">
        <v>5425</v>
      </c>
      <c r="E13270">
        <f>VLOOKUP(Чек_позиція!C13270,Товар!A:G,7,FALSE)</f>
        <v>403.48</v>
      </c>
      <c r="F13270">
        <f t="shared" si="207"/>
        <v>1613.92</v>
      </c>
    </row>
    <row r="13271" spans="1:6">
      <c r="A13271" s="4">
        <v>13270</v>
      </c>
      <c r="B13271" s="5">
        <v>2</v>
      </c>
      <c r="C13271" s="6">
        <v>8874</v>
      </c>
      <c r="D13271" s="6">
        <v>5425</v>
      </c>
      <c r="E13271">
        <f>VLOOKUP(Чек_позиція!C13271,Товар!A:G,7,FALSE)</f>
        <v>76.09</v>
      </c>
      <c r="F13271">
        <f t="shared" si="207"/>
        <v>152.18</v>
      </c>
    </row>
    <row r="13272" spans="1:6">
      <c r="A13272" s="4">
        <v>13271</v>
      </c>
      <c r="B13272" s="5">
        <v>2</v>
      </c>
      <c r="C13272" s="6">
        <v>7912</v>
      </c>
      <c r="D13272" s="6">
        <v>5425</v>
      </c>
      <c r="E13272">
        <f>VLOOKUP(Чек_позиція!C13272,Товар!A:G,7,FALSE)</f>
        <v>388.87</v>
      </c>
      <c r="F13272">
        <f t="shared" si="207"/>
        <v>777.74</v>
      </c>
    </row>
    <row r="13273" spans="1:6">
      <c r="A13273" s="4">
        <v>13272</v>
      </c>
      <c r="B13273" s="5">
        <v>2</v>
      </c>
      <c r="C13273" s="6">
        <v>6143</v>
      </c>
      <c r="D13273" s="6">
        <v>5426</v>
      </c>
      <c r="E13273">
        <f>VLOOKUP(Чек_позиція!C13273,Товар!A:G,7,FALSE)</f>
        <v>306.52</v>
      </c>
      <c r="F13273">
        <f t="shared" si="207"/>
        <v>613.04</v>
      </c>
    </row>
    <row r="13274" spans="1:6">
      <c r="A13274" s="4">
        <v>13273</v>
      </c>
      <c r="B13274" s="5">
        <v>2</v>
      </c>
      <c r="C13274" s="6">
        <v>2511</v>
      </c>
      <c r="D13274" s="6">
        <v>5426</v>
      </c>
      <c r="E13274">
        <f>VLOOKUP(Чек_позиція!C13274,Товар!A:G,7,FALSE)</f>
        <v>381.78</v>
      </c>
      <c r="F13274">
        <f t="shared" si="207"/>
        <v>763.56</v>
      </c>
    </row>
    <row r="13275" spans="1:6">
      <c r="A13275" s="4">
        <v>13274</v>
      </c>
      <c r="B13275" s="5">
        <v>3</v>
      </c>
      <c r="C13275" s="6">
        <v>6778</v>
      </c>
      <c r="D13275" s="6">
        <v>5426</v>
      </c>
      <c r="E13275">
        <f>VLOOKUP(Чек_позиція!C13275,Товар!A:G,7,FALSE)</f>
        <v>545.04999999999995</v>
      </c>
      <c r="F13275">
        <f t="shared" si="207"/>
        <v>1635.1499999999999</v>
      </c>
    </row>
    <row r="13276" spans="1:6">
      <c r="A13276" s="4">
        <v>13275</v>
      </c>
      <c r="B13276" s="5">
        <v>1</v>
      </c>
      <c r="C13276" s="6">
        <v>5340</v>
      </c>
      <c r="D13276" s="6">
        <v>5426</v>
      </c>
      <c r="E13276">
        <f>VLOOKUP(Чек_позиція!C13276,Товар!A:G,7,FALSE)</f>
        <v>298.10000000000002</v>
      </c>
      <c r="F13276">
        <f t="shared" si="207"/>
        <v>298.10000000000002</v>
      </c>
    </row>
    <row r="13277" spans="1:6">
      <c r="A13277" s="4">
        <v>13276</v>
      </c>
      <c r="B13277" s="5">
        <v>2</v>
      </c>
      <c r="C13277" s="6">
        <v>9731</v>
      </c>
      <c r="D13277" s="6">
        <v>5426</v>
      </c>
      <c r="E13277">
        <f>VLOOKUP(Чек_позиція!C13277,Товар!A:G,7,FALSE)</f>
        <v>250.93</v>
      </c>
      <c r="F13277">
        <f t="shared" si="207"/>
        <v>501.86</v>
      </c>
    </row>
    <row r="13278" spans="1:6">
      <c r="A13278" s="4">
        <v>13277</v>
      </c>
      <c r="B13278" s="5">
        <v>1</v>
      </c>
      <c r="C13278" s="6">
        <v>2967</v>
      </c>
      <c r="D13278" s="6">
        <v>5427</v>
      </c>
      <c r="E13278">
        <f>VLOOKUP(Чек_позиція!C13278,Товар!A:G,7,FALSE)</f>
        <v>319.36</v>
      </c>
      <c r="F13278">
        <f t="shared" si="207"/>
        <v>319.36</v>
      </c>
    </row>
    <row r="13279" spans="1:6">
      <c r="A13279" s="4">
        <v>13278</v>
      </c>
      <c r="B13279" s="5">
        <v>2</v>
      </c>
      <c r="C13279" s="6">
        <v>8562</v>
      </c>
      <c r="D13279" s="6">
        <v>5427</v>
      </c>
      <c r="E13279">
        <f>VLOOKUP(Чек_позиція!C13279,Товар!A:G,7,FALSE)</f>
        <v>251.15</v>
      </c>
      <c r="F13279">
        <f t="shared" si="207"/>
        <v>502.3</v>
      </c>
    </row>
    <row r="13280" spans="1:6">
      <c r="A13280" s="4">
        <v>13279</v>
      </c>
      <c r="B13280" s="5">
        <v>4</v>
      </c>
      <c r="C13280" s="6">
        <v>8546</v>
      </c>
      <c r="D13280" s="6">
        <v>5427</v>
      </c>
      <c r="E13280">
        <f>VLOOKUP(Чек_позиція!C13280,Товар!A:G,7,FALSE)</f>
        <v>674.6</v>
      </c>
      <c r="F13280">
        <f t="shared" si="207"/>
        <v>2698.4</v>
      </c>
    </row>
    <row r="13281" spans="1:6">
      <c r="A13281" s="4">
        <v>13280</v>
      </c>
      <c r="B13281" s="5">
        <v>1</v>
      </c>
      <c r="C13281" s="6">
        <v>9948</v>
      </c>
      <c r="D13281" s="6">
        <v>5427</v>
      </c>
      <c r="E13281">
        <f>VLOOKUP(Чек_позиція!C13281,Товар!A:G,7,FALSE)</f>
        <v>714.01</v>
      </c>
      <c r="F13281">
        <f t="shared" si="207"/>
        <v>714.01</v>
      </c>
    </row>
    <row r="13282" spans="1:6">
      <c r="A13282" s="4">
        <v>13281</v>
      </c>
      <c r="B13282" s="5">
        <v>2</v>
      </c>
      <c r="C13282" s="6">
        <v>7229</v>
      </c>
      <c r="D13282" s="6">
        <v>5427</v>
      </c>
      <c r="E13282">
        <f>VLOOKUP(Чек_позиція!C13282,Товар!A:G,7,FALSE)</f>
        <v>914.18</v>
      </c>
      <c r="F13282">
        <f t="shared" si="207"/>
        <v>1828.36</v>
      </c>
    </row>
    <row r="13283" spans="1:6">
      <c r="A13283" s="4">
        <v>13282</v>
      </c>
      <c r="B13283" s="5">
        <v>3</v>
      </c>
      <c r="C13283" s="6">
        <v>5121</v>
      </c>
      <c r="D13283" s="6">
        <v>5428</v>
      </c>
      <c r="E13283">
        <f>VLOOKUP(Чек_позиція!C13283,Товар!A:G,7,FALSE)</f>
        <v>407.07</v>
      </c>
      <c r="F13283">
        <f t="shared" si="207"/>
        <v>1221.21</v>
      </c>
    </row>
    <row r="13284" spans="1:6">
      <c r="A13284" s="4">
        <v>13283</v>
      </c>
      <c r="B13284" s="5">
        <v>4</v>
      </c>
      <c r="C13284" s="6">
        <v>4719</v>
      </c>
      <c r="D13284" s="6">
        <v>5428</v>
      </c>
      <c r="E13284">
        <f>VLOOKUP(Чек_позиція!C13284,Товар!A:G,7,FALSE)</f>
        <v>631.6</v>
      </c>
      <c r="F13284">
        <f t="shared" si="207"/>
        <v>2526.4</v>
      </c>
    </row>
    <row r="13285" spans="1:6">
      <c r="A13285" s="4">
        <v>13284</v>
      </c>
      <c r="B13285" s="5">
        <v>4</v>
      </c>
      <c r="C13285" s="6">
        <v>16</v>
      </c>
      <c r="D13285" s="6">
        <v>5428</v>
      </c>
      <c r="E13285">
        <f>VLOOKUP(Чек_позиція!C13285,Товар!A:G,7,FALSE)</f>
        <v>57.05</v>
      </c>
      <c r="F13285">
        <f t="shared" si="207"/>
        <v>228.2</v>
      </c>
    </row>
    <row r="13286" spans="1:6">
      <c r="A13286" s="4">
        <v>13285</v>
      </c>
      <c r="B13286" s="5">
        <v>3</v>
      </c>
      <c r="C13286" s="6">
        <v>2843</v>
      </c>
      <c r="D13286" s="6">
        <v>5428</v>
      </c>
      <c r="E13286">
        <f>VLOOKUP(Чек_позиція!C13286,Товар!A:G,7,FALSE)</f>
        <v>686.98</v>
      </c>
      <c r="F13286">
        <f t="shared" si="207"/>
        <v>2060.94</v>
      </c>
    </row>
    <row r="13287" spans="1:6">
      <c r="A13287" s="4">
        <v>13286</v>
      </c>
      <c r="B13287" s="5">
        <v>4</v>
      </c>
      <c r="C13287" s="6">
        <v>4016</v>
      </c>
      <c r="D13287" s="6">
        <v>5429</v>
      </c>
      <c r="E13287">
        <f>VLOOKUP(Чек_позиція!C13287,Товар!A:G,7,FALSE)</f>
        <v>475.18</v>
      </c>
      <c r="F13287">
        <f t="shared" si="207"/>
        <v>1900.72</v>
      </c>
    </row>
    <row r="13288" spans="1:6">
      <c r="A13288" s="4">
        <v>13287</v>
      </c>
      <c r="B13288" s="5">
        <v>4</v>
      </c>
      <c r="C13288" s="6">
        <v>1644</v>
      </c>
      <c r="D13288" s="6">
        <v>5429</v>
      </c>
      <c r="E13288">
        <f>VLOOKUP(Чек_позиція!C13288,Товар!A:G,7,FALSE)</f>
        <v>334.24</v>
      </c>
      <c r="F13288">
        <f t="shared" si="207"/>
        <v>1336.96</v>
      </c>
    </row>
    <row r="13289" spans="1:6">
      <c r="A13289" s="4">
        <v>13288</v>
      </c>
      <c r="B13289" s="5">
        <v>1</v>
      </c>
      <c r="C13289" s="6">
        <v>1450</v>
      </c>
      <c r="D13289" s="6">
        <v>5430</v>
      </c>
      <c r="E13289">
        <f>VLOOKUP(Чек_позиція!C13289,Товар!A:G,7,FALSE)</f>
        <v>246.08</v>
      </c>
      <c r="F13289">
        <f t="shared" si="207"/>
        <v>246.08</v>
      </c>
    </row>
    <row r="13290" spans="1:6">
      <c r="A13290" s="4">
        <v>13289</v>
      </c>
      <c r="B13290" s="5">
        <v>1</v>
      </c>
      <c r="C13290" s="6">
        <v>2549</v>
      </c>
      <c r="D13290" s="6">
        <v>5430</v>
      </c>
      <c r="E13290">
        <f>VLOOKUP(Чек_позиція!C13290,Товар!A:G,7,FALSE)</f>
        <v>666.88</v>
      </c>
      <c r="F13290">
        <f t="shared" si="207"/>
        <v>666.88</v>
      </c>
    </row>
    <row r="13291" spans="1:6">
      <c r="A13291" s="4">
        <v>13290</v>
      </c>
      <c r="B13291" s="5">
        <v>2</v>
      </c>
      <c r="C13291" s="6">
        <v>9103</v>
      </c>
      <c r="D13291" s="6">
        <v>5430</v>
      </c>
      <c r="E13291">
        <f>VLOOKUP(Чек_позиція!C13291,Товар!A:G,7,FALSE)</f>
        <v>874.02</v>
      </c>
      <c r="F13291">
        <f t="shared" si="207"/>
        <v>1748.04</v>
      </c>
    </row>
    <row r="13292" spans="1:6">
      <c r="A13292" s="4">
        <v>13291</v>
      </c>
      <c r="B13292" s="5">
        <v>4</v>
      </c>
      <c r="C13292" s="6">
        <v>6466</v>
      </c>
      <c r="D13292" s="6">
        <v>5431</v>
      </c>
      <c r="E13292">
        <f>VLOOKUP(Чек_позиція!C13292,Товар!A:G,7,FALSE)</f>
        <v>329.42</v>
      </c>
      <c r="F13292">
        <f t="shared" si="207"/>
        <v>1317.68</v>
      </c>
    </row>
    <row r="13293" spans="1:6">
      <c r="A13293" s="4">
        <v>13292</v>
      </c>
      <c r="B13293" s="5">
        <v>4</v>
      </c>
      <c r="C13293" s="6">
        <v>5928</v>
      </c>
      <c r="D13293" s="6">
        <v>5432</v>
      </c>
      <c r="E13293">
        <f>VLOOKUP(Чек_позиція!C13293,Товар!A:G,7,FALSE)</f>
        <v>949.62</v>
      </c>
      <c r="F13293">
        <f t="shared" si="207"/>
        <v>3798.48</v>
      </c>
    </row>
    <row r="13294" spans="1:6">
      <c r="A13294" s="4">
        <v>13293</v>
      </c>
      <c r="B13294" s="5">
        <v>4</v>
      </c>
      <c r="C13294" s="6">
        <v>8145</v>
      </c>
      <c r="D13294" s="6">
        <v>5433</v>
      </c>
      <c r="E13294">
        <f>VLOOKUP(Чек_позиція!C13294,Товар!A:G,7,FALSE)</f>
        <v>153.41999999999999</v>
      </c>
      <c r="F13294">
        <f t="shared" si="207"/>
        <v>613.67999999999995</v>
      </c>
    </row>
    <row r="13295" spans="1:6">
      <c r="A13295" s="4">
        <v>13294</v>
      </c>
      <c r="B13295" s="5">
        <v>3</v>
      </c>
      <c r="C13295" s="6">
        <v>3310</v>
      </c>
      <c r="D13295" s="6">
        <v>5434</v>
      </c>
      <c r="E13295">
        <f>VLOOKUP(Чек_позиція!C13295,Товар!A:G,7,FALSE)</f>
        <v>420.4</v>
      </c>
      <c r="F13295">
        <f t="shared" si="207"/>
        <v>1261.1999999999998</v>
      </c>
    </row>
    <row r="13296" spans="1:6">
      <c r="A13296" s="4">
        <v>13295</v>
      </c>
      <c r="B13296" s="5">
        <v>3</v>
      </c>
      <c r="C13296" s="6">
        <v>7909</v>
      </c>
      <c r="D13296" s="6">
        <v>5434</v>
      </c>
      <c r="E13296">
        <f>VLOOKUP(Чек_позиція!C13296,Товар!A:G,7,FALSE)</f>
        <v>257.75</v>
      </c>
      <c r="F13296">
        <f t="shared" si="207"/>
        <v>773.25</v>
      </c>
    </row>
    <row r="13297" spans="1:6">
      <c r="A13297" s="4">
        <v>13296</v>
      </c>
      <c r="B13297" s="5">
        <v>4</v>
      </c>
      <c r="C13297" s="6">
        <v>15</v>
      </c>
      <c r="D13297" s="6">
        <v>5434</v>
      </c>
      <c r="E13297">
        <f>VLOOKUP(Чек_позиція!C13297,Товар!A:G,7,FALSE)</f>
        <v>680.34</v>
      </c>
      <c r="F13297">
        <f t="shared" si="207"/>
        <v>2721.36</v>
      </c>
    </row>
    <row r="13298" spans="1:6">
      <c r="A13298" s="4">
        <v>13297</v>
      </c>
      <c r="B13298" s="5">
        <v>2</v>
      </c>
      <c r="C13298" s="6">
        <v>6848</v>
      </c>
      <c r="D13298" s="6">
        <v>5434</v>
      </c>
      <c r="E13298">
        <f>VLOOKUP(Чек_позиція!C13298,Товар!A:G,7,FALSE)</f>
        <v>107.08</v>
      </c>
      <c r="F13298">
        <f t="shared" si="207"/>
        <v>214.16</v>
      </c>
    </row>
    <row r="13299" spans="1:6">
      <c r="A13299" s="4">
        <v>13298</v>
      </c>
      <c r="B13299" s="5">
        <v>1</v>
      </c>
      <c r="C13299" s="6">
        <v>1166</v>
      </c>
      <c r="D13299" s="6">
        <v>5435</v>
      </c>
      <c r="E13299">
        <f>VLOOKUP(Чек_позиція!C13299,Товар!A:G,7,FALSE)</f>
        <v>938.65</v>
      </c>
      <c r="F13299">
        <f t="shared" si="207"/>
        <v>938.65</v>
      </c>
    </row>
    <row r="13300" spans="1:6">
      <c r="A13300" s="4">
        <v>13299</v>
      </c>
      <c r="B13300" s="5">
        <v>2</v>
      </c>
      <c r="C13300" s="6">
        <v>1602</v>
      </c>
      <c r="D13300" s="6">
        <v>5436</v>
      </c>
      <c r="E13300">
        <f>VLOOKUP(Чек_позиція!C13300,Товар!A:G,7,FALSE)</f>
        <v>849.73</v>
      </c>
      <c r="F13300">
        <f t="shared" si="207"/>
        <v>1699.46</v>
      </c>
    </row>
    <row r="13301" spans="1:6">
      <c r="A13301" s="4">
        <v>13300</v>
      </c>
      <c r="B13301" s="5">
        <v>1</v>
      </c>
      <c r="C13301" s="6">
        <v>4795</v>
      </c>
      <c r="D13301" s="6">
        <v>5436</v>
      </c>
      <c r="E13301">
        <f>VLOOKUP(Чек_позиція!C13301,Товар!A:G,7,FALSE)</f>
        <v>482.64</v>
      </c>
      <c r="F13301">
        <f t="shared" si="207"/>
        <v>482.64</v>
      </c>
    </row>
    <row r="13302" spans="1:6">
      <c r="A13302" s="4">
        <v>13301</v>
      </c>
      <c r="B13302" s="5">
        <v>2</v>
      </c>
      <c r="C13302" s="6">
        <v>587</v>
      </c>
      <c r="D13302" s="6">
        <v>5436</v>
      </c>
      <c r="E13302">
        <f>VLOOKUP(Чек_позиція!C13302,Товар!A:G,7,FALSE)</f>
        <v>281.89</v>
      </c>
      <c r="F13302">
        <f t="shared" si="207"/>
        <v>563.78</v>
      </c>
    </row>
    <row r="13303" spans="1:6">
      <c r="A13303" s="4">
        <v>13302</v>
      </c>
      <c r="B13303" s="5">
        <v>4</v>
      </c>
      <c r="C13303" s="6">
        <v>8015</v>
      </c>
      <c r="D13303" s="6">
        <v>5437</v>
      </c>
      <c r="E13303">
        <f>VLOOKUP(Чек_позиція!C13303,Товар!A:G,7,FALSE)</f>
        <v>832.82</v>
      </c>
      <c r="F13303">
        <f t="shared" si="207"/>
        <v>3331.28</v>
      </c>
    </row>
    <row r="13304" spans="1:6">
      <c r="A13304" s="4">
        <v>13303</v>
      </c>
      <c r="B13304" s="5">
        <v>3</v>
      </c>
      <c r="C13304" s="6">
        <v>863</v>
      </c>
      <c r="D13304" s="6">
        <v>5438</v>
      </c>
      <c r="E13304">
        <f>VLOOKUP(Чек_позиція!C13304,Товар!A:G,7,FALSE)</f>
        <v>808.07</v>
      </c>
      <c r="F13304">
        <f t="shared" si="207"/>
        <v>2424.21</v>
      </c>
    </row>
    <row r="13305" spans="1:6">
      <c r="A13305" s="4">
        <v>13304</v>
      </c>
      <c r="B13305" s="5">
        <v>1</v>
      </c>
      <c r="C13305" s="6">
        <v>9232</v>
      </c>
      <c r="D13305" s="6">
        <v>5439</v>
      </c>
      <c r="E13305">
        <f>VLOOKUP(Чек_позиція!C13305,Товар!A:G,7,FALSE)</f>
        <v>844.46</v>
      </c>
      <c r="F13305">
        <f t="shared" si="207"/>
        <v>844.46</v>
      </c>
    </row>
    <row r="13306" spans="1:6">
      <c r="A13306" s="4">
        <v>13305</v>
      </c>
      <c r="B13306" s="5">
        <v>4</v>
      </c>
      <c r="C13306" s="6">
        <v>5215</v>
      </c>
      <c r="D13306" s="6">
        <v>5440</v>
      </c>
      <c r="E13306">
        <f>VLOOKUP(Чек_позиція!C13306,Товар!A:G,7,FALSE)</f>
        <v>457.4</v>
      </c>
      <c r="F13306">
        <f t="shared" si="207"/>
        <v>1829.6</v>
      </c>
    </row>
    <row r="13307" spans="1:6">
      <c r="A13307" s="4">
        <v>13306</v>
      </c>
      <c r="B13307" s="5">
        <v>4</v>
      </c>
      <c r="C13307" s="6">
        <v>9078</v>
      </c>
      <c r="D13307" s="6">
        <v>5440</v>
      </c>
      <c r="E13307">
        <f>VLOOKUP(Чек_позиція!C13307,Товар!A:G,7,FALSE)</f>
        <v>138</v>
      </c>
      <c r="F13307">
        <f t="shared" si="207"/>
        <v>552</v>
      </c>
    </row>
    <row r="13308" spans="1:6">
      <c r="A13308" s="4">
        <v>13307</v>
      </c>
      <c r="B13308" s="5">
        <v>4</v>
      </c>
      <c r="C13308" s="6">
        <v>7693</v>
      </c>
      <c r="D13308" s="6">
        <v>5441</v>
      </c>
      <c r="E13308">
        <f>VLOOKUP(Чек_позиція!C13308,Товар!A:G,7,FALSE)</f>
        <v>290.24</v>
      </c>
      <c r="F13308">
        <f t="shared" si="207"/>
        <v>1160.96</v>
      </c>
    </row>
    <row r="13309" spans="1:6">
      <c r="A13309" s="4">
        <v>13308</v>
      </c>
      <c r="B13309" s="5">
        <v>2</v>
      </c>
      <c r="C13309" s="6">
        <v>7936</v>
      </c>
      <c r="D13309" s="6">
        <v>5441</v>
      </c>
      <c r="E13309">
        <f>VLOOKUP(Чек_позиція!C13309,Товар!A:G,7,FALSE)</f>
        <v>691.69</v>
      </c>
      <c r="F13309">
        <f t="shared" si="207"/>
        <v>1383.38</v>
      </c>
    </row>
    <row r="13310" spans="1:6">
      <c r="A13310" s="4">
        <v>13309</v>
      </c>
      <c r="B13310" s="5">
        <v>3</v>
      </c>
      <c r="C13310" s="6">
        <v>3097</v>
      </c>
      <c r="D13310" s="6">
        <v>5442</v>
      </c>
      <c r="E13310">
        <f>VLOOKUP(Чек_позиція!C13310,Товар!A:G,7,FALSE)</f>
        <v>653.71</v>
      </c>
      <c r="F13310">
        <f t="shared" si="207"/>
        <v>1961.13</v>
      </c>
    </row>
    <row r="13311" spans="1:6">
      <c r="A13311" s="4">
        <v>13310</v>
      </c>
      <c r="B13311" s="5">
        <v>1</v>
      </c>
      <c r="C13311" s="6">
        <v>5265</v>
      </c>
      <c r="D13311" s="6">
        <v>5442</v>
      </c>
      <c r="E13311">
        <f>VLOOKUP(Чек_позиція!C13311,Товар!A:G,7,FALSE)</f>
        <v>448.43</v>
      </c>
      <c r="F13311">
        <f t="shared" si="207"/>
        <v>448.43</v>
      </c>
    </row>
    <row r="13312" spans="1:6">
      <c r="A13312" s="4">
        <v>13311</v>
      </c>
      <c r="B13312" s="5">
        <v>4</v>
      </c>
      <c r="C13312" s="6">
        <v>7254</v>
      </c>
      <c r="D13312" s="6">
        <v>5442</v>
      </c>
      <c r="E13312">
        <f>VLOOKUP(Чек_позиція!C13312,Товар!A:G,7,FALSE)</f>
        <v>905.88</v>
      </c>
      <c r="F13312">
        <f t="shared" si="207"/>
        <v>3623.52</v>
      </c>
    </row>
    <row r="13313" spans="1:6">
      <c r="A13313" s="4">
        <v>13312</v>
      </c>
      <c r="B13313" s="5">
        <v>2</v>
      </c>
      <c r="C13313" s="6">
        <v>1855</v>
      </c>
      <c r="D13313" s="6">
        <v>5443</v>
      </c>
      <c r="E13313">
        <f>VLOOKUP(Чек_позиція!C13313,Товар!A:G,7,FALSE)</f>
        <v>133.78</v>
      </c>
      <c r="F13313">
        <f t="shared" si="207"/>
        <v>267.56</v>
      </c>
    </row>
    <row r="13314" spans="1:6">
      <c r="A13314" s="4">
        <v>13313</v>
      </c>
      <c r="B13314" s="5">
        <v>2</v>
      </c>
      <c r="C13314" s="6">
        <v>1236</v>
      </c>
      <c r="D13314" s="6">
        <v>5443</v>
      </c>
      <c r="E13314">
        <f>VLOOKUP(Чек_позиція!C13314,Товар!A:G,7,FALSE)</f>
        <v>170.35</v>
      </c>
      <c r="F13314">
        <f t="shared" si="207"/>
        <v>340.7</v>
      </c>
    </row>
    <row r="13315" spans="1:6">
      <c r="A13315" s="4">
        <v>13314</v>
      </c>
      <c r="B13315" s="5">
        <v>3</v>
      </c>
      <c r="C13315" s="6">
        <v>1554</v>
      </c>
      <c r="D13315" s="6">
        <v>5444</v>
      </c>
      <c r="E13315">
        <f>VLOOKUP(Чек_позиція!C13315,Товар!A:G,7,FALSE)</f>
        <v>662.84</v>
      </c>
      <c r="F13315">
        <f t="shared" ref="F13315:F13378" si="208">B13315*E13315</f>
        <v>1988.52</v>
      </c>
    </row>
    <row r="13316" spans="1:6">
      <c r="A13316" s="4">
        <v>13315</v>
      </c>
      <c r="B13316" s="5">
        <v>2</v>
      </c>
      <c r="C13316" s="6">
        <v>8687</v>
      </c>
      <c r="D13316" s="6">
        <v>5445</v>
      </c>
      <c r="E13316">
        <f>VLOOKUP(Чек_позиція!C13316,Товар!A:G,7,FALSE)</f>
        <v>830.33</v>
      </c>
      <c r="F13316">
        <f t="shared" si="208"/>
        <v>1660.66</v>
      </c>
    </row>
    <row r="13317" spans="1:6">
      <c r="A13317" s="4">
        <v>13316</v>
      </c>
      <c r="B13317" s="5">
        <v>1</v>
      </c>
      <c r="C13317" s="6">
        <v>5583</v>
      </c>
      <c r="D13317" s="6">
        <v>5445</v>
      </c>
      <c r="E13317">
        <f>VLOOKUP(Чек_позиція!C13317,Товар!A:G,7,FALSE)</f>
        <v>349.17</v>
      </c>
      <c r="F13317">
        <f t="shared" si="208"/>
        <v>349.17</v>
      </c>
    </row>
    <row r="13318" spans="1:6">
      <c r="A13318" s="4">
        <v>13317</v>
      </c>
      <c r="B13318" s="5">
        <v>2</v>
      </c>
      <c r="C13318" s="6">
        <v>6552</v>
      </c>
      <c r="D13318" s="6">
        <v>5445</v>
      </c>
      <c r="E13318">
        <f>VLOOKUP(Чек_позиція!C13318,Товар!A:G,7,FALSE)</f>
        <v>818.37</v>
      </c>
      <c r="F13318">
        <f t="shared" si="208"/>
        <v>1636.74</v>
      </c>
    </row>
    <row r="13319" spans="1:6">
      <c r="A13319" s="4">
        <v>13318</v>
      </c>
      <c r="B13319" s="5">
        <v>4</v>
      </c>
      <c r="C13319" s="6">
        <v>2976</v>
      </c>
      <c r="D13319" s="6">
        <v>5445</v>
      </c>
      <c r="E13319">
        <f>VLOOKUP(Чек_позиція!C13319,Товар!A:G,7,FALSE)</f>
        <v>212.86</v>
      </c>
      <c r="F13319">
        <f t="shared" si="208"/>
        <v>851.44</v>
      </c>
    </row>
    <row r="13320" spans="1:6">
      <c r="A13320" s="4">
        <v>13319</v>
      </c>
      <c r="B13320" s="5">
        <v>3</v>
      </c>
      <c r="C13320" s="6">
        <v>1609</v>
      </c>
      <c r="D13320" s="6">
        <v>5446</v>
      </c>
      <c r="E13320">
        <f>VLOOKUP(Чек_позиція!C13320,Товар!A:G,7,FALSE)</f>
        <v>399.93</v>
      </c>
      <c r="F13320">
        <f t="shared" si="208"/>
        <v>1199.79</v>
      </c>
    </row>
    <row r="13321" spans="1:6">
      <c r="A13321" s="4">
        <v>13320</v>
      </c>
      <c r="B13321" s="5">
        <v>3</v>
      </c>
      <c r="C13321" s="6">
        <v>9505</v>
      </c>
      <c r="D13321" s="6">
        <v>5446</v>
      </c>
      <c r="E13321">
        <f>VLOOKUP(Чек_позиція!C13321,Товар!A:G,7,FALSE)</f>
        <v>489.17</v>
      </c>
      <c r="F13321">
        <f t="shared" si="208"/>
        <v>1467.51</v>
      </c>
    </row>
    <row r="13322" spans="1:6">
      <c r="A13322" s="4">
        <v>13321</v>
      </c>
      <c r="B13322" s="5">
        <v>4</v>
      </c>
      <c r="C13322" s="6">
        <v>1898</v>
      </c>
      <c r="D13322" s="6">
        <v>5446</v>
      </c>
      <c r="E13322">
        <f>VLOOKUP(Чек_позиція!C13322,Товар!A:G,7,FALSE)</f>
        <v>616.04</v>
      </c>
      <c r="F13322">
        <f t="shared" si="208"/>
        <v>2464.16</v>
      </c>
    </row>
    <row r="13323" spans="1:6">
      <c r="A13323" s="4">
        <v>13322</v>
      </c>
      <c r="B13323" s="5">
        <v>3</v>
      </c>
      <c r="C13323" s="6">
        <v>6608</v>
      </c>
      <c r="D13323" s="6">
        <v>5446</v>
      </c>
      <c r="E13323">
        <f>VLOOKUP(Чек_позиція!C13323,Товар!A:G,7,FALSE)</f>
        <v>86.03</v>
      </c>
      <c r="F13323">
        <f t="shared" si="208"/>
        <v>258.09000000000003</v>
      </c>
    </row>
    <row r="13324" spans="1:6">
      <c r="A13324" s="4">
        <v>13323</v>
      </c>
      <c r="B13324" s="5">
        <v>4</v>
      </c>
      <c r="C13324" s="6">
        <v>4077</v>
      </c>
      <c r="D13324" s="6">
        <v>5447</v>
      </c>
      <c r="E13324">
        <f>VLOOKUP(Чек_позиція!C13324,Товар!A:G,7,FALSE)</f>
        <v>60.5</v>
      </c>
      <c r="F13324">
        <f t="shared" si="208"/>
        <v>242</v>
      </c>
    </row>
    <row r="13325" spans="1:6">
      <c r="A13325" s="4">
        <v>13324</v>
      </c>
      <c r="B13325" s="5">
        <v>3</v>
      </c>
      <c r="C13325" s="6">
        <v>6627</v>
      </c>
      <c r="D13325" s="6">
        <v>5448</v>
      </c>
      <c r="E13325">
        <f>VLOOKUP(Чек_позиція!C13325,Товар!A:G,7,FALSE)</f>
        <v>411.45</v>
      </c>
      <c r="F13325">
        <f t="shared" si="208"/>
        <v>1234.3499999999999</v>
      </c>
    </row>
    <row r="13326" spans="1:6">
      <c r="A13326" s="4">
        <v>13325</v>
      </c>
      <c r="B13326" s="5">
        <v>1</v>
      </c>
      <c r="C13326" s="6">
        <v>3300</v>
      </c>
      <c r="D13326" s="6">
        <v>5449</v>
      </c>
      <c r="E13326">
        <f>VLOOKUP(Чек_позиція!C13326,Товар!A:G,7,FALSE)</f>
        <v>145.84</v>
      </c>
      <c r="F13326">
        <f t="shared" si="208"/>
        <v>145.84</v>
      </c>
    </row>
    <row r="13327" spans="1:6">
      <c r="A13327" s="4">
        <v>13326</v>
      </c>
      <c r="B13327" s="5">
        <v>2</v>
      </c>
      <c r="C13327" s="6">
        <v>8512</v>
      </c>
      <c r="D13327" s="6">
        <v>5449</v>
      </c>
      <c r="E13327">
        <f>VLOOKUP(Чек_позиція!C13327,Товар!A:G,7,FALSE)</f>
        <v>459.54</v>
      </c>
      <c r="F13327">
        <f t="shared" si="208"/>
        <v>919.08</v>
      </c>
    </row>
    <row r="13328" spans="1:6">
      <c r="A13328" s="4">
        <v>13327</v>
      </c>
      <c r="B13328" s="5">
        <v>4</v>
      </c>
      <c r="C13328" s="6">
        <v>7058</v>
      </c>
      <c r="D13328" s="6">
        <v>5450</v>
      </c>
      <c r="E13328">
        <f>VLOOKUP(Чек_позиція!C13328,Товар!A:G,7,FALSE)</f>
        <v>120.49</v>
      </c>
      <c r="F13328">
        <f t="shared" si="208"/>
        <v>481.96</v>
      </c>
    </row>
    <row r="13329" spans="1:6">
      <c r="A13329" s="4">
        <v>13328</v>
      </c>
      <c r="B13329" s="5">
        <v>2</v>
      </c>
      <c r="C13329" s="6">
        <v>3649</v>
      </c>
      <c r="D13329" s="6">
        <v>5450</v>
      </c>
      <c r="E13329">
        <f>VLOOKUP(Чек_позиція!C13329,Товар!A:G,7,FALSE)</f>
        <v>300.82</v>
      </c>
      <c r="F13329">
        <f t="shared" si="208"/>
        <v>601.64</v>
      </c>
    </row>
    <row r="13330" spans="1:6">
      <c r="A13330" s="4">
        <v>13329</v>
      </c>
      <c r="B13330" s="5">
        <v>3</v>
      </c>
      <c r="C13330" s="6">
        <v>8591</v>
      </c>
      <c r="D13330" s="6">
        <v>5450</v>
      </c>
      <c r="E13330">
        <f>VLOOKUP(Чек_позиція!C13330,Товар!A:G,7,FALSE)</f>
        <v>566.99</v>
      </c>
      <c r="F13330">
        <f t="shared" si="208"/>
        <v>1700.97</v>
      </c>
    </row>
    <row r="13331" spans="1:6">
      <c r="A13331" s="4">
        <v>13330</v>
      </c>
      <c r="B13331" s="5">
        <v>3</v>
      </c>
      <c r="C13331" s="6">
        <v>6717</v>
      </c>
      <c r="D13331" s="6">
        <v>5450</v>
      </c>
      <c r="E13331">
        <f>VLOOKUP(Чек_позиція!C13331,Товар!A:G,7,FALSE)</f>
        <v>749.41</v>
      </c>
      <c r="F13331">
        <f t="shared" si="208"/>
        <v>2248.23</v>
      </c>
    </row>
    <row r="13332" spans="1:6">
      <c r="A13332" s="4">
        <v>13331</v>
      </c>
      <c r="B13332" s="5">
        <v>1</v>
      </c>
      <c r="C13332" s="6">
        <v>7670</v>
      </c>
      <c r="D13332" s="6">
        <v>5451</v>
      </c>
      <c r="E13332">
        <f>VLOOKUP(Чек_позиція!C13332,Товар!A:G,7,FALSE)</f>
        <v>638.21</v>
      </c>
      <c r="F13332">
        <f t="shared" si="208"/>
        <v>638.21</v>
      </c>
    </row>
    <row r="13333" spans="1:6">
      <c r="A13333" s="4">
        <v>13332</v>
      </c>
      <c r="B13333" s="5">
        <v>3</v>
      </c>
      <c r="C13333" s="6">
        <v>2010</v>
      </c>
      <c r="D13333" s="6">
        <v>5451</v>
      </c>
      <c r="E13333">
        <f>VLOOKUP(Чек_позиція!C13333,Товар!A:G,7,FALSE)</f>
        <v>780.12</v>
      </c>
      <c r="F13333">
        <f t="shared" si="208"/>
        <v>2340.36</v>
      </c>
    </row>
    <row r="13334" spans="1:6">
      <c r="A13334" s="4">
        <v>13333</v>
      </c>
      <c r="B13334" s="5">
        <v>4</v>
      </c>
      <c r="C13334" s="6">
        <v>442</v>
      </c>
      <c r="D13334" s="6">
        <v>5451</v>
      </c>
      <c r="E13334">
        <f>VLOOKUP(Чек_позиція!C13334,Товар!A:G,7,FALSE)</f>
        <v>873.5</v>
      </c>
      <c r="F13334">
        <f t="shared" si="208"/>
        <v>3494</v>
      </c>
    </row>
    <row r="13335" spans="1:6">
      <c r="A13335" s="4">
        <v>13334</v>
      </c>
      <c r="B13335" s="5">
        <v>3</v>
      </c>
      <c r="C13335" s="6">
        <v>1003</v>
      </c>
      <c r="D13335" s="6">
        <v>5451</v>
      </c>
      <c r="E13335">
        <f>VLOOKUP(Чек_позиція!C13335,Товар!A:G,7,FALSE)</f>
        <v>276.38</v>
      </c>
      <c r="F13335">
        <f t="shared" si="208"/>
        <v>829.14</v>
      </c>
    </row>
    <row r="13336" spans="1:6">
      <c r="A13336" s="4">
        <v>13335</v>
      </c>
      <c r="B13336" s="5">
        <v>1</v>
      </c>
      <c r="C13336" s="6">
        <v>7109</v>
      </c>
      <c r="D13336" s="6">
        <v>5451</v>
      </c>
      <c r="E13336">
        <f>VLOOKUP(Чек_позиція!C13336,Товар!A:G,7,FALSE)</f>
        <v>167.35</v>
      </c>
      <c r="F13336">
        <f t="shared" si="208"/>
        <v>167.35</v>
      </c>
    </row>
    <row r="13337" spans="1:6">
      <c r="A13337" s="4">
        <v>13336</v>
      </c>
      <c r="B13337" s="5">
        <v>4</v>
      </c>
      <c r="C13337" s="6">
        <v>9020</v>
      </c>
      <c r="D13337" s="6">
        <v>5452</v>
      </c>
      <c r="E13337">
        <f>VLOOKUP(Чек_позиція!C13337,Товар!A:G,7,FALSE)</f>
        <v>651.74</v>
      </c>
      <c r="F13337">
        <f t="shared" si="208"/>
        <v>2606.96</v>
      </c>
    </row>
    <row r="13338" spans="1:6">
      <c r="A13338" s="4">
        <v>13337</v>
      </c>
      <c r="B13338" s="5">
        <v>3</v>
      </c>
      <c r="C13338" s="6">
        <v>2955</v>
      </c>
      <c r="D13338" s="6">
        <v>5453</v>
      </c>
      <c r="E13338">
        <f>VLOOKUP(Чек_позиція!C13338,Товар!A:G,7,FALSE)</f>
        <v>727.52</v>
      </c>
      <c r="F13338">
        <f t="shared" si="208"/>
        <v>2182.56</v>
      </c>
    </row>
    <row r="13339" spans="1:6">
      <c r="A13339" s="4">
        <v>13338</v>
      </c>
      <c r="B13339" s="5">
        <v>4</v>
      </c>
      <c r="C13339" s="6">
        <v>1516</v>
      </c>
      <c r="D13339" s="6">
        <v>5454</v>
      </c>
      <c r="E13339">
        <f>VLOOKUP(Чек_позиція!C13339,Товар!A:G,7,FALSE)</f>
        <v>86.85</v>
      </c>
      <c r="F13339">
        <f t="shared" si="208"/>
        <v>347.4</v>
      </c>
    </row>
    <row r="13340" spans="1:6">
      <c r="A13340" s="4">
        <v>13339</v>
      </c>
      <c r="B13340" s="5">
        <v>1</v>
      </c>
      <c r="C13340" s="6">
        <v>9417</v>
      </c>
      <c r="D13340" s="6">
        <v>5454</v>
      </c>
      <c r="E13340">
        <f>VLOOKUP(Чек_позиція!C13340,Товар!A:G,7,FALSE)</f>
        <v>119.65</v>
      </c>
      <c r="F13340">
        <f t="shared" si="208"/>
        <v>119.65</v>
      </c>
    </row>
    <row r="13341" spans="1:6">
      <c r="A13341" s="4">
        <v>13340</v>
      </c>
      <c r="B13341" s="5">
        <v>4</v>
      </c>
      <c r="C13341" s="6">
        <v>7538</v>
      </c>
      <c r="D13341" s="6">
        <v>5455</v>
      </c>
      <c r="E13341">
        <f>VLOOKUP(Чек_позиція!C13341,Товар!A:G,7,FALSE)</f>
        <v>820.64</v>
      </c>
      <c r="F13341">
        <f t="shared" si="208"/>
        <v>3282.56</v>
      </c>
    </row>
    <row r="13342" spans="1:6">
      <c r="A13342" s="4">
        <v>13341</v>
      </c>
      <c r="B13342" s="5">
        <v>4</v>
      </c>
      <c r="C13342" s="6">
        <v>4265</v>
      </c>
      <c r="D13342" s="6">
        <v>5455</v>
      </c>
      <c r="E13342">
        <f>VLOOKUP(Чек_позиція!C13342,Товар!A:G,7,FALSE)</f>
        <v>819.89</v>
      </c>
      <c r="F13342">
        <f t="shared" si="208"/>
        <v>3279.56</v>
      </c>
    </row>
    <row r="13343" spans="1:6">
      <c r="A13343" s="4">
        <v>13342</v>
      </c>
      <c r="B13343" s="5">
        <v>4</v>
      </c>
      <c r="C13343" s="6">
        <v>7554</v>
      </c>
      <c r="D13343" s="6">
        <v>5455</v>
      </c>
      <c r="E13343">
        <f>VLOOKUP(Чек_позиція!C13343,Товар!A:G,7,FALSE)</f>
        <v>114.38</v>
      </c>
      <c r="F13343">
        <f t="shared" si="208"/>
        <v>457.52</v>
      </c>
    </row>
    <row r="13344" spans="1:6">
      <c r="A13344" s="4">
        <v>13343</v>
      </c>
      <c r="B13344" s="5">
        <v>3</v>
      </c>
      <c r="C13344" s="6">
        <v>5132</v>
      </c>
      <c r="D13344" s="6">
        <v>5455</v>
      </c>
      <c r="E13344">
        <f>VLOOKUP(Чек_позиція!C13344,Товар!A:G,7,FALSE)</f>
        <v>813.25</v>
      </c>
      <c r="F13344">
        <f t="shared" si="208"/>
        <v>2439.75</v>
      </c>
    </row>
    <row r="13345" spans="1:6">
      <c r="A13345" s="4">
        <v>13344</v>
      </c>
      <c r="B13345" s="5">
        <v>4</v>
      </c>
      <c r="C13345" s="6">
        <v>4712</v>
      </c>
      <c r="D13345" s="6">
        <v>5456</v>
      </c>
      <c r="E13345">
        <f>VLOOKUP(Чек_позиція!C13345,Товар!A:G,7,FALSE)</f>
        <v>104.5</v>
      </c>
      <c r="F13345">
        <f t="shared" si="208"/>
        <v>418</v>
      </c>
    </row>
    <row r="13346" spans="1:6">
      <c r="A13346" s="4">
        <v>13345</v>
      </c>
      <c r="B13346" s="5">
        <v>3</v>
      </c>
      <c r="C13346" s="6">
        <v>7532</v>
      </c>
      <c r="D13346" s="6">
        <v>5456</v>
      </c>
      <c r="E13346">
        <f>VLOOKUP(Чек_позиція!C13346,Товар!A:G,7,FALSE)</f>
        <v>108.46</v>
      </c>
      <c r="F13346">
        <f t="shared" si="208"/>
        <v>325.38</v>
      </c>
    </row>
    <row r="13347" spans="1:6">
      <c r="A13347" s="4">
        <v>13346</v>
      </c>
      <c r="B13347" s="5">
        <v>4</v>
      </c>
      <c r="C13347" s="6">
        <v>5372</v>
      </c>
      <c r="D13347" s="6">
        <v>5456</v>
      </c>
      <c r="E13347">
        <f>VLOOKUP(Чек_позиція!C13347,Товар!A:G,7,FALSE)</f>
        <v>153.18</v>
      </c>
      <c r="F13347">
        <f t="shared" si="208"/>
        <v>612.72</v>
      </c>
    </row>
    <row r="13348" spans="1:6">
      <c r="A13348" s="4">
        <v>13347</v>
      </c>
      <c r="B13348" s="5">
        <v>4</v>
      </c>
      <c r="C13348" s="6">
        <v>6876</v>
      </c>
      <c r="D13348" s="6">
        <v>5457</v>
      </c>
      <c r="E13348">
        <f>VLOOKUP(Чек_позиція!C13348,Товар!A:G,7,FALSE)</f>
        <v>91.44</v>
      </c>
      <c r="F13348">
        <f t="shared" si="208"/>
        <v>365.76</v>
      </c>
    </row>
    <row r="13349" spans="1:6">
      <c r="A13349" s="4">
        <v>13348</v>
      </c>
      <c r="B13349" s="5">
        <v>4</v>
      </c>
      <c r="C13349" s="6">
        <v>1023</v>
      </c>
      <c r="D13349" s="6">
        <v>5457</v>
      </c>
      <c r="E13349">
        <f>VLOOKUP(Чек_позиція!C13349,Товар!A:G,7,FALSE)</f>
        <v>683.56</v>
      </c>
      <c r="F13349">
        <f t="shared" si="208"/>
        <v>2734.24</v>
      </c>
    </row>
    <row r="13350" spans="1:6">
      <c r="A13350" s="4">
        <v>13349</v>
      </c>
      <c r="B13350" s="5">
        <v>1</v>
      </c>
      <c r="C13350" s="6">
        <v>6808</v>
      </c>
      <c r="D13350" s="6">
        <v>5457</v>
      </c>
      <c r="E13350">
        <f>VLOOKUP(Чек_позиція!C13350,Товар!A:G,7,FALSE)</f>
        <v>451.38</v>
      </c>
      <c r="F13350">
        <f t="shared" si="208"/>
        <v>451.38</v>
      </c>
    </row>
    <row r="13351" spans="1:6">
      <c r="A13351" s="4">
        <v>13350</v>
      </c>
      <c r="B13351" s="5">
        <v>4</v>
      </c>
      <c r="C13351" s="6">
        <v>8383</v>
      </c>
      <c r="D13351" s="6">
        <v>5458</v>
      </c>
      <c r="E13351">
        <f>VLOOKUP(Чек_позиція!C13351,Товар!A:G,7,FALSE)</f>
        <v>599.19000000000005</v>
      </c>
      <c r="F13351">
        <f t="shared" si="208"/>
        <v>2396.7600000000002</v>
      </c>
    </row>
    <row r="13352" spans="1:6">
      <c r="A13352" s="4">
        <v>13351</v>
      </c>
      <c r="B13352" s="5">
        <v>1</v>
      </c>
      <c r="C13352" s="6">
        <v>6901</v>
      </c>
      <c r="D13352" s="6">
        <v>5458</v>
      </c>
      <c r="E13352">
        <f>VLOOKUP(Чек_позиція!C13352,Товар!A:G,7,FALSE)</f>
        <v>563.9</v>
      </c>
      <c r="F13352">
        <f t="shared" si="208"/>
        <v>563.9</v>
      </c>
    </row>
    <row r="13353" spans="1:6">
      <c r="A13353" s="4">
        <v>13352</v>
      </c>
      <c r="B13353" s="5">
        <v>3</v>
      </c>
      <c r="C13353" s="6">
        <v>7276</v>
      </c>
      <c r="D13353" s="6">
        <v>5458</v>
      </c>
      <c r="E13353">
        <f>VLOOKUP(Чек_позиція!C13353,Товар!A:G,7,FALSE)</f>
        <v>810.72</v>
      </c>
      <c r="F13353">
        <f t="shared" si="208"/>
        <v>2432.16</v>
      </c>
    </row>
    <row r="13354" spans="1:6">
      <c r="A13354" s="4">
        <v>13353</v>
      </c>
      <c r="B13354" s="5">
        <v>4</v>
      </c>
      <c r="C13354" s="6">
        <v>8534</v>
      </c>
      <c r="D13354" s="6">
        <v>5458</v>
      </c>
      <c r="E13354">
        <f>VLOOKUP(Чек_позиція!C13354,Товар!A:G,7,FALSE)</f>
        <v>541.05999999999995</v>
      </c>
      <c r="F13354">
        <f t="shared" si="208"/>
        <v>2164.2399999999998</v>
      </c>
    </row>
    <row r="13355" spans="1:6">
      <c r="A13355" s="4">
        <v>13354</v>
      </c>
      <c r="B13355" s="5">
        <v>1</v>
      </c>
      <c r="C13355" s="6">
        <v>4695</v>
      </c>
      <c r="D13355" s="6">
        <v>5458</v>
      </c>
      <c r="E13355">
        <f>VLOOKUP(Чек_позиція!C13355,Товар!A:G,7,FALSE)</f>
        <v>923.57</v>
      </c>
      <c r="F13355">
        <f t="shared" si="208"/>
        <v>923.57</v>
      </c>
    </row>
    <row r="13356" spans="1:6">
      <c r="A13356" s="4">
        <v>13355</v>
      </c>
      <c r="B13356" s="5">
        <v>3</v>
      </c>
      <c r="C13356" s="6">
        <v>3698</v>
      </c>
      <c r="D13356" s="6">
        <v>5459</v>
      </c>
      <c r="E13356">
        <f>VLOOKUP(Чек_позиція!C13356,Товар!A:G,7,FALSE)</f>
        <v>803.34</v>
      </c>
      <c r="F13356">
        <f t="shared" si="208"/>
        <v>2410.02</v>
      </c>
    </row>
    <row r="13357" spans="1:6">
      <c r="A13357" s="4">
        <v>13356</v>
      </c>
      <c r="B13357" s="5">
        <v>4</v>
      </c>
      <c r="C13357" s="6">
        <v>5395</v>
      </c>
      <c r="D13357" s="6">
        <v>5459</v>
      </c>
      <c r="E13357">
        <f>VLOOKUP(Чек_позиція!C13357,Товар!A:G,7,FALSE)</f>
        <v>549.89</v>
      </c>
      <c r="F13357">
        <f t="shared" si="208"/>
        <v>2199.56</v>
      </c>
    </row>
    <row r="13358" spans="1:6">
      <c r="A13358" s="4">
        <v>13357</v>
      </c>
      <c r="B13358" s="5">
        <v>4</v>
      </c>
      <c r="C13358" s="6">
        <v>8361</v>
      </c>
      <c r="D13358" s="6">
        <v>5460</v>
      </c>
      <c r="E13358">
        <f>VLOOKUP(Чек_позиція!C13358,Товар!A:G,7,FALSE)</f>
        <v>919.06</v>
      </c>
      <c r="F13358">
        <f t="shared" si="208"/>
        <v>3676.24</v>
      </c>
    </row>
    <row r="13359" spans="1:6">
      <c r="A13359" s="4">
        <v>13358</v>
      </c>
      <c r="B13359" s="5">
        <v>4</v>
      </c>
      <c r="C13359" s="6">
        <v>6975</v>
      </c>
      <c r="D13359" s="6">
        <v>5460</v>
      </c>
      <c r="E13359">
        <f>VLOOKUP(Чек_позиція!C13359,Товар!A:G,7,FALSE)</f>
        <v>641.24</v>
      </c>
      <c r="F13359">
        <f t="shared" si="208"/>
        <v>2564.96</v>
      </c>
    </row>
    <row r="13360" spans="1:6">
      <c r="A13360" s="4">
        <v>13359</v>
      </c>
      <c r="B13360" s="5">
        <v>2</v>
      </c>
      <c r="C13360" s="6">
        <v>7551</v>
      </c>
      <c r="D13360" s="6">
        <v>5460</v>
      </c>
      <c r="E13360">
        <f>VLOOKUP(Чек_позиція!C13360,Товар!A:G,7,FALSE)</f>
        <v>428.77</v>
      </c>
      <c r="F13360">
        <f t="shared" si="208"/>
        <v>857.54</v>
      </c>
    </row>
    <row r="13361" spans="1:6">
      <c r="A13361" s="4">
        <v>13360</v>
      </c>
      <c r="B13361" s="5">
        <v>2</v>
      </c>
      <c r="C13361" s="6">
        <v>8271</v>
      </c>
      <c r="D13361" s="6">
        <v>5460</v>
      </c>
      <c r="E13361">
        <f>VLOOKUP(Чек_позиція!C13361,Товар!A:G,7,FALSE)</f>
        <v>95.68</v>
      </c>
      <c r="F13361">
        <f t="shared" si="208"/>
        <v>191.36</v>
      </c>
    </row>
    <row r="13362" spans="1:6">
      <c r="A13362" s="4">
        <v>13361</v>
      </c>
      <c r="B13362" s="5">
        <v>2</v>
      </c>
      <c r="C13362" s="6">
        <v>3745</v>
      </c>
      <c r="D13362" s="6">
        <v>5461</v>
      </c>
      <c r="E13362">
        <f>VLOOKUP(Чек_позиція!C13362,Товар!A:G,7,FALSE)</f>
        <v>420.37</v>
      </c>
      <c r="F13362">
        <f t="shared" si="208"/>
        <v>840.74</v>
      </c>
    </row>
    <row r="13363" spans="1:6">
      <c r="A13363" s="4">
        <v>13362</v>
      </c>
      <c r="B13363" s="5">
        <v>4</v>
      </c>
      <c r="C13363" s="6">
        <v>4249</v>
      </c>
      <c r="D13363" s="6">
        <v>5461</v>
      </c>
      <c r="E13363">
        <f>VLOOKUP(Чек_позиція!C13363,Товар!A:G,7,FALSE)</f>
        <v>405.16</v>
      </c>
      <c r="F13363">
        <f t="shared" si="208"/>
        <v>1620.64</v>
      </c>
    </row>
    <row r="13364" spans="1:6">
      <c r="A13364" s="4">
        <v>13363</v>
      </c>
      <c r="B13364" s="5">
        <v>4</v>
      </c>
      <c r="C13364" s="6">
        <v>2642</v>
      </c>
      <c r="D13364" s="6">
        <v>5462</v>
      </c>
      <c r="E13364">
        <f>VLOOKUP(Чек_позиція!C13364,Товар!A:G,7,FALSE)</f>
        <v>848.96</v>
      </c>
      <c r="F13364">
        <f t="shared" si="208"/>
        <v>3395.84</v>
      </c>
    </row>
    <row r="13365" spans="1:6">
      <c r="A13365" s="4">
        <v>13364</v>
      </c>
      <c r="B13365" s="5">
        <v>1</v>
      </c>
      <c r="C13365" s="6">
        <v>773</v>
      </c>
      <c r="D13365" s="6">
        <v>5463</v>
      </c>
      <c r="E13365">
        <f>VLOOKUP(Чек_позиція!C13365,Товар!A:G,7,FALSE)</f>
        <v>764.92</v>
      </c>
      <c r="F13365">
        <f t="shared" si="208"/>
        <v>764.92</v>
      </c>
    </row>
    <row r="13366" spans="1:6">
      <c r="A13366" s="4">
        <v>13365</v>
      </c>
      <c r="B13366" s="5">
        <v>3</v>
      </c>
      <c r="C13366" s="6">
        <v>2947</v>
      </c>
      <c r="D13366" s="6">
        <v>5463</v>
      </c>
      <c r="E13366">
        <f>VLOOKUP(Чек_позиція!C13366,Товар!A:G,7,FALSE)</f>
        <v>201.35</v>
      </c>
      <c r="F13366">
        <f t="shared" si="208"/>
        <v>604.04999999999995</v>
      </c>
    </row>
    <row r="13367" spans="1:6">
      <c r="A13367" s="4">
        <v>13366</v>
      </c>
      <c r="B13367" s="5">
        <v>1</v>
      </c>
      <c r="C13367" s="6">
        <v>8583</v>
      </c>
      <c r="D13367" s="6">
        <v>5463</v>
      </c>
      <c r="E13367">
        <f>VLOOKUP(Чек_позиція!C13367,Товар!A:G,7,FALSE)</f>
        <v>174.63</v>
      </c>
      <c r="F13367">
        <f t="shared" si="208"/>
        <v>174.63</v>
      </c>
    </row>
    <row r="13368" spans="1:6">
      <c r="A13368" s="4">
        <v>13367</v>
      </c>
      <c r="B13368" s="5">
        <v>3</v>
      </c>
      <c r="C13368" s="6">
        <v>6861</v>
      </c>
      <c r="D13368" s="6">
        <v>5464</v>
      </c>
      <c r="E13368">
        <f>VLOOKUP(Чек_позиція!C13368,Товар!A:G,7,FALSE)</f>
        <v>330.6</v>
      </c>
      <c r="F13368">
        <f t="shared" si="208"/>
        <v>991.80000000000007</v>
      </c>
    </row>
    <row r="13369" spans="1:6">
      <c r="A13369" s="4">
        <v>13368</v>
      </c>
      <c r="B13369" s="5">
        <v>2</v>
      </c>
      <c r="C13369" s="6">
        <v>6751</v>
      </c>
      <c r="D13369" s="6">
        <v>5464</v>
      </c>
      <c r="E13369">
        <f>VLOOKUP(Чек_позиція!C13369,Товар!A:G,7,FALSE)</f>
        <v>734.13</v>
      </c>
      <c r="F13369">
        <f t="shared" si="208"/>
        <v>1468.26</v>
      </c>
    </row>
    <row r="13370" spans="1:6">
      <c r="A13370" s="4">
        <v>13369</v>
      </c>
      <c r="B13370" s="5">
        <v>3</v>
      </c>
      <c r="C13370" s="6">
        <v>2488</v>
      </c>
      <c r="D13370" s="6">
        <v>5464</v>
      </c>
      <c r="E13370">
        <f>VLOOKUP(Чек_позиція!C13370,Товар!A:G,7,FALSE)</f>
        <v>731.37</v>
      </c>
      <c r="F13370">
        <f t="shared" si="208"/>
        <v>2194.11</v>
      </c>
    </row>
    <row r="13371" spans="1:6">
      <c r="A13371" s="4">
        <v>13370</v>
      </c>
      <c r="B13371" s="5">
        <v>4</v>
      </c>
      <c r="C13371" s="6">
        <v>1945</v>
      </c>
      <c r="D13371" s="6">
        <v>5464</v>
      </c>
      <c r="E13371">
        <f>VLOOKUP(Чек_позиція!C13371,Товар!A:G,7,FALSE)</f>
        <v>713.41</v>
      </c>
      <c r="F13371">
        <f t="shared" si="208"/>
        <v>2853.64</v>
      </c>
    </row>
    <row r="13372" spans="1:6">
      <c r="A13372" s="4">
        <v>13371</v>
      </c>
      <c r="B13372" s="5">
        <v>4</v>
      </c>
      <c r="C13372" s="6">
        <v>5528</v>
      </c>
      <c r="D13372" s="6">
        <v>5464</v>
      </c>
      <c r="E13372">
        <f>VLOOKUP(Чек_позиція!C13372,Товар!A:G,7,FALSE)</f>
        <v>169.9</v>
      </c>
      <c r="F13372">
        <f t="shared" si="208"/>
        <v>679.6</v>
      </c>
    </row>
    <row r="13373" spans="1:6">
      <c r="A13373" s="4">
        <v>13372</v>
      </c>
      <c r="B13373" s="5">
        <v>4</v>
      </c>
      <c r="C13373" s="6">
        <v>5945</v>
      </c>
      <c r="D13373" s="6">
        <v>5465</v>
      </c>
      <c r="E13373">
        <f>VLOOKUP(Чек_позиція!C13373,Товар!A:G,7,FALSE)</f>
        <v>356.48</v>
      </c>
      <c r="F13373">
        <f t="shared" si="208"/>
        <v>1425.92</v>
      </c>
    </row>
    <row r="13374" spans="1:6">
      <c r="A13374" s="4">
        <v>13373</v>
      </c>
      <c r="B13374" s="5">
        <v>3</v>
      </c>
      <c r="C13374" s="6">
        <v>6071</v>
      </c>
      <c r="D13374" s="6">
        <v>5465</v>
      </c>
      <c r="E13374">
        <f>VLOOKUP(Чек_позиція!C13374,Товар!A:G,7,FALSE)</f>
        <v>476.97</v>
      </c>
      <c r="F13374">
        <f t="shared" si="208"/>
        <v>1430.91</v>
      </c>
    </row>
    <row r="13375" spans="1:6">
      <c r="A13375" s="4">
        <v>13374</v>
      </c>
      <c r="B13375" s="5">
        <v>4</v>
      </c>
      <c r="C13375" s="6">
        <v>7128</v>
      </c>
      <c r="D13375" s="6">
        <v>5466</v>
      </c>
      <c r="E13375">
        <f>VLOOKUP(Чек_позиція!C13375,Товар!A:G,7,FALSE)</f>
        <v>735.1</v>
      </c>
      <c r="F13375">
        <f t="shared" si="208"/>
        <v>2940.4</v>
      </c>
    </row>
    <row r="13376" spans="1:6">
      <c r="A13376" s="4">
        <v>13375</v>
      </c>
      <c r="B13376" s="5">
        <v>1</v>
      </c>
      <c r="C13376" s="6">
        <v>5635</v>
      </c>
      <c r="D13376" s="6">
        <v>5466</v>
      </c>
      <c r="E13376">
        <f>VLOOKUP(Чек_позиція!C13376,Товар!A:G,7,FALSE)</f>
        <v>417.94</v>
      </c>
      <c r="F13376">
        <f t="shared" si="208"/>
        <v>417.94</v>
      </c>
    </row>
    <row r="13377" spans="1:6">
      <c r="A13377" s="4">
        <v>13376</v>
      </c>
      <c r="B13377" s="5">
        <v>2</v>
      </c>
      <c r="C13377" s="6">
        <v>2005</v>
      </c>
      <c r="D13377" s="6">
        <v>5466</v>
      </c>
      <c r="E13377">
        <f>VLOOKUP(Чек_позиція!C13377,Товар!A:G,7,FALSE)</f>
        <v>150.88</v>
      </c>
      <c r="F13377">
        <f t="shared" si="208"/>
        <v>301.76</v>
      </c>
    </row>
    <row r="13378" spans="1:6">
      <c r="A13378" s="4">
        <v>13377</v>
      </c>
      <c r="B13378" s="5">
        <v>3</v>
      </c>
      <c r="C13378" s="6">
        <v>1597</v>
      </c>
      <c r="D13378" s="6">
        <v>5466</v>
      </c>
      <c r="E13378">
        <f>VLOOKUP(Чек_позиція!C13378,Товар!A:G,7,FALSE)</f>
        <v>805.03</v>
      </c>
      <c r="F13378">
        <f t="shared" si="208"/>
        <v>2415.09</v>
      </c>
    </row>
    <row r="13379" spans="1:6">
      <c r="A13379" s="4">
        <v>13378</v>
      </c>
      <c r="B13379" s="5">
        <v>3</v>
      </c>
      <c r="C13379" s="6">
        <v>5345</v>
      </c>
      <c r="D13379" s="6">
        <v>5466</v>
      </c>
      <c r="E13379">
        <f>VLOOKUP(Чек_позиція!C13379,Товар!A:G,7,FALSE)</f>
        <v>848.35</v>
      </c>
      <c r="F13379">
        <f t="shared" ref="F13379:F13442" si="209">B13379*E13379</f>
        <v>2545.0500000000002</v>
      </c>
    </row>
    <row r="13380" spans="1:6">
      <c r="A13380" s="4">
        <v>13379</v>
      </c>
      <c r="B13380" s="5">
        <v>2</v>
      </c>
      <c r="C13380" s="6">
        <v>3118</v>
      </c>
      <c r="D13380" s="6">
        <v>5467</v>
      </c>
      <c r="E13380">
        <f>VLOOKUP(Чек_позиція!C13380,Товар!A:G,7,FALSE)</f>
        <v>701.35</v>
      </c>
      <c r="F13380">
        <f t="shared" si="209"/>
        <v>1402.7</v>
      </c>
    </row>
    <row r="13381" spans="1:6">
      <c r="A13381" s="4">
        <v>13380</v>
      </c>
      <c r="B13381" s="5">
        <v>2</v>
      </c>
      <c r="C13381" s="6">
        <v>8356</v>
      </c>
      <c r="D13381" s="6">
        <v>5468</v>
      </c>
      <c r="E13381">
        <f>VLOOKUP(Чек_позиція!C13381,Товар!A:G,7,FALSE)</f>
        <v>270.64999999999998</v>
      </c>
      <c r="F13381">
        <f t="shared" si="209"/>
        <v>541.29999999999995</v>
      </c>
    </row>
    <row r="13382" spans="1:6">
      <c r="A13382" s="4">
        <v>13381</v>
      </c>
      <c r="B13382" s="5">
        <v>4</v>
      </c>
      <c r="C13382" s="6">
        <v>4250</v>
      </c>
      <c r="D13382" s="6">
        <v>5468</v>
      </c>
      <c r="E13382">
        <f>VLOOKUP(Чек_позиція!C13382,Товар!A:G,7,FALSE)</f>
        <v>754.01</v>
      </c>
      <c r="F13382">
        <f t="shared" si="209"/>
        <v>3016.04</v>
      </c>
    </row>
    <row r="13383" spans="1:6">
      <c r="A13383" s="4">
        <v>13382</v>
      </c>
      <c r="B13383" s="5">
        <v>3</v>
      </c>
      <c r="C13383" s="6">
        <v>8059</v>
      </c>
      <c r="D13383" s="6">
        <v>5468</v>
      </c>
      <c r="E13383">
        <f>VLOOKUP(Чек_позиція!C13383,Товар!A:G,7,FALSE)</f>
        <v>481.31</v>
      </c>
      <c r="F13383">
        <f t="shared" si="209"/>
        <v>1443.93</v>
      </c>
    </row>
    <row r="13384" spans="1:6">
      <c r="A13384" s="4">
        <v>13383</v>
      </c>
      <c r="B13384" s="5">
        <v>3</v>
      </c>
      <c r="C13384" s="6">
        <v>7136</v>
      </c>
      <c r="D13384" s="6">
        <v>5468</v>
      </c>
      <c r="E13384">
        <f>VLOOKUP(Чек_позиція!C13384,Товар!A:G,7,FALSE)</f>
        <v>612.99</v>
      </c>
      <c r="F13384">
        <f t="shared" si="209"/>
        <v>1838.97</v>
      </c>
    </row>
    <row r="13385" spans="1:6">
      <c r="A13385" s="4">
        <v>13384</v>
      </c>
      <c r="B13385" s="5">
        <v>4</v>
      </c>
      <c r="C13385" s="6">
        <v>5860</v>
      </c>
      <c r="D13385" s="6">
        <v>5469</v>
      </c>
      <c r="E13385">
        <f>VLOOKUP(Чек_позиція!C13385,Товар!A:G,7,FALSE)</f>
        <v>503.2</v>
      </c>
      <c r="F13385">
        <f t="shared" si="209"/>
        <v>2012.8</v>
      </c>
    </row>
    <row r="13386" spans="1:6">
      <c r="A13386" s="4">
        <v>13385</v>
      </c>
      <c r="B13386" s="5">
        <v>1</v>
      </c>
      <c r="C13386" s="6">
        <v>5409</v>
      </c>
      <c r="D13386" s="6">
        <v>5470</v>
      </c>
      <c r="E13386">
        <f>VLOOKUP(Чек_позиція!C13386,Товар!A:G,7,FALSE)</f>
        <v>677.61</v>
      </c>
      <c r="F13386">
        <f t="shared" si="209"/>
        <v>677.61</v>
      </c>
    </row>
    <row r="13387" spans="1:6">
      <c r="A13387" s="4">
        <v>13386</v>
      </c>
      <c r="B13387" s="5">
        <v>2</v>
      </c>
      <c r="C13387" s="6">
        <v>9309</v>
      </c>
      <c r="D13387" s="6">
        <v>5470</v>
      </c>
      <c r="E13387">
        <f>VLOOKUP(Чек_позиція!C13387,Товар!A:G,7,FALSE)</f>
        <v>460.02</v>
      </c>
      <c r="F13387">
        <f t="shared" si="209"/>
        <v>920.04</v>
      </c>
    </row>
    <row r="13388" spans="1:6">
      <c r="A13388" s="4">
        <v>13387</v>
      </c>
      <c r="B13388" s="5">
        <v>1</v>
      </c>
      <c r="C13388" s="6">
        <v>8767</v>
      </c>
      <c r="D13388" s="6">
        <v>5471</v>
      </c>
      <c r="E13388">
        <f>VLOOKUP(Чек_позиція!C13388,Товар!A:G,7,FALSE)</f>
        <v>404.02</v>
      </c>
      <c r="F13388">
        <f t="shared" si="209"/>
        <v>404.02</v>
      </c>
    </row>
    <row r="13389" spans="1:6">
      <c r="A13389" s="4">
        <v>13388</v>
      </c>
      <c r="B13389" s="5">
        <v>1</v>
      </c>
      <c r="C13389" s="6">
        <v>4204</v>
      </c>
      <c r="D13389" s="6">
        <v>5471</v>
      </c>
      <c r="E13389">
        <f>VLOOKUP(Чек_позиція!C13389,Товар!A:G,7,FALSE)</f>
        <v>181.4</v>
      </c>
      <c r="F13389">
        <f t="shared" si="209"/>
        <v>181.4</v>
      </c>
    </row>
    <row r="13390" spans="1:6">
      <c r="A13390" s="4">
        <v>13389</v>
      </c>
      <c r="B13390" s="5">
        <v>4</v>
      </c>
      <c r="C13390" s="6">
        <v>6725</v>
      </c>
      <c r="D13390" s="6">
        <v>5471</v>
      </c>
      <c r="E13390">
        <f>VLOOKUP(Чек_позиція!C13390,Товар!A:G,7,FALSE)</f>
        <v>159.34</v>
      </c>
      <c r="F13390">
        <f t="shared" si="209"/>
        <v>637.36</v>
      </c>
    </row>
    <row r="13391" spans="1:6">
      <c r="A13391" s="4">
        <v>13390</v>
      </c>
      <c r="B13391" s="5">
        <v>1</v>
      </c>
      <c r="C13391" s="6">
        <v>2079</v>
      </c>
      <c r="D13391" s="6">
        <v>5471</v>
      </c>
      <c r="E13391">
        <f>VLOOKUP(Чек_позиція!C13391,Товар!A:G,7,FALSE)</f>
        <v>589.28</v>
      </c>
      <c r="F13391">
        <f t="shared" si="209"/>
        <v>589.28</v>
      </c>
    </row>
    <row r="13392" spans="1:6">
      <c r="A13392" s="4">
        <v>13391</v>
      </c>
      <c r="B13392" s="5">
        <v>2</v>
      </c>
      <c r="C13392" s="6">
        <v>7161</v>
      </c>
      <c r="D13392" s="6">
        <v>5471</v>
      </c>
      <c r="E13392">
        <f>VLOOKUP(Чек_позиція!C13392,Товар!A:G,7,FALSE)</f>
        <v>294.22000000000003</v>
      </c>
      <c r="F13392">
        <f t="shared" si="209"/>
        <v>588.44000000000005</v>
      </c>
    </row>
    <row r="13393" spans="1:6">
      <c r="A13393" s="4">
        <v>13392</v>
      </c>
      <c r="B13393" s="5">
        <v>4</v>
      </c>
      <c r="C13393" s="6">
        <v>9110</v>
      </c>
      <c r="D13393" s="6">
        <v>5472</v>
      </c>
      <c r="E13393">
        <f>VLOOKUP(Чек_позиція!C13393,Товар!A:G,7,FALSE)</f>
        <v>778.34</v>
      </c>
      <c r="F13393">
        <f t="shared" si="209"/>
        <v>3113.36</v>
      </c>
    </row>
    <row r="13394" spans="1:6">
      <c r="A13394" s="4">
        <v>13393</v>
      </c>
      <c r="B13394" s="5">
        <v>1</v>
      </c>
      <c r="C13394" s="6">
        <v>7323</v>
      </c>
      <c r="D13394" s="6">
        <v>5472</v>
      </c>
      <c r="E13394">
        <f>VLOOKUP(Чек_позиція!C13394,Товар!A:G,7,FALSE)</f>
        <v>221.42</v>
      </c>
      <c r="F13394">
        <f t="shared" si="209"/>
        <v>221.42</v>
      </c>
    </row>
    <row r="13395" spans="1:6">
      <c r="A13395" s="4">
        <v>13394</v>
      </c>
      <c r="B13395" s="5">
        <v>1</v>
      </c>
      <c r="C13395" s="6">
        <v>9946</v>
      </c>
      <c r="D13395" s="6">
        <v>5473</v>
      </c>
      <c r="E13395">
        <f>VLOOKUP(Чек_позиція!C13395,Товар!A:G,7,FALSE)</f>
        <v>343.76</v>
      </c>
      <c r="F13395">
        <f t="shared" si="209"/>
        <v>343.76</v>
      </c>
    </row>
    <row r="13396" spans="1:6">
      <c r="A13396" s="4">
        <v>13395</v>
      </c>
      <c r="B13396" s="5">
        <v>1</v>
      </c>
      <c r="C13396" s="6">
        <v>5273</v>
      </c>
      <c r="D13396" s="6">
        <v>5473</v>
      </c>
      <c r="E13396">
        <f>VLOOKUP(Чек_позиція!C13396,Товар!A:G,7,FALSE)</f>
        <v>59.42</v>
      </c>
      <c r="F13396">
        <f t="shared" si="209"/>
        <v>59.42</v>
      </c>
    </row>
    <row r="13397" spans="1:6">
      <c r="A13397" s="4">
        <v>13396</v>
      </c>
      <c r="B13397" s="5">
        <v>1</v>
      </c>
      <c r="C13397" s="6">
        <v>490</v>
      </c>
      <c r="D13397" s="6">
        <v>5473</v>
      </c>
      <c r="E13397">
        <f>VLOOKUP(Чек_позиція!C13397,Товар!A:G,7,FALSE)</f>
        <v>75.52</v>
      </c>
      <c r="F13397">
        <f t="shared" si="209"/>
        <v>75.52</v>
      </c>
    </row>
    <row r="13398" spans="1:6">
      <c r="A13398" s="4">
        <v>13397</v>
      </c>
      <c r="B13398" s="5">
        <v>4</v>
      </c>
      <c r="C13398" s="6">
        <v>3456</v>
      </c>
      <c r="D13398" s="6">
        <v>5474</v>
      </c>
      <c r="E13398">
        <f>VLOOKUP(Чек_позиція!C13398,Товар!A:G,7,FALSE)</f>
        <v>700.51</v>
      </c>
      <c r="F13398">
        <f t="shared" si="209"/>
        <v>2802.04</v>
      </c>
    </row>
    <row r="13399" spans="1:6">
      <c r="A13399" s="4">
        <v>13398</v>
      </c>
      <c r="B13399" s="5">
        <v>3</v>
      </c>
      <c r="C13399" s="6">
        <v>4390</v>
      </c>
      <c r="D13399" s="6">
        <v>5474</v>
      </c>
      <c r="E13399">
        <f>VLOOKUP(Чек_позиція!C13399,Товар!A:G,7,FALSE)</f>
        <v>360.05</v>
      </c>
      <c r="F13399">
        <f t="shared" si="209"/>
        <v>1080.1500000000001</v>
      </c>
    </row>
    <row r="13400" spans="1:6">
      <c r="A13400" s="4">
        <v>13399</v>
      </c>
      <c r="B13400" s="5">
        <v>4</v>
      </c>
      <c r="C13400" s="6">
        <v>8164</v>
      </c>
      <c r="D13400" s="6">
        <v>5474</v>
      </c>
      <c r="E13400">
        <f>VLOOKUP(Чек_позиція!C13400,Товар!A:G,7,FALSE)</f>
        <v>94.03</v>
      </c>
      <c r="F13400">
        <f t="shared" si="209"/>
        <v>376.12</v>
      </c>
    </row>
    <row r="13401" spans="1:6">
      <c r="A13401" s="4">
        <v>13400</v>
      </c>
      <c r="B13401" s="5">
        <v>2</v>
      </c>
      <c r="C13401" s="6">
        <v>9250</v>
      </c>
      <c r="D13401" s="6">
        <v>5475</v>
      </c>
      <c r="E13401">
        <f>VLOOKUP(Чек_позиція!C13401,Товар!A:G,7,FALSE)</f>
        <v>618.46</v>
      </c>
      <c r="F13401">
        <f t="shared" si="209"/>
        <v>1236.92</v>
      </c>
    </row>
    <row r="13402" spans="1:6">
      <c r="A13402" s="4">
        <v>13401</v>
      </c>
      <c r="B13402" s="5">
        <v>2</v>
      </c>
      <c r="C13402" s="6">
        <v>6044</v>
      </c>
      <c r="D13402" s="6">
        <v>5475</v>
      </c>
      <c r="E13402">
        <f>VLOOKUP(Чек_позиція!C13402,Товар!A:G,7,FALSE)</f>
        <v>658.68</v>
      </c>
      <c r="F13402">
        <f t="shared" si="209"/>
        <v>1317.36</v>
      </c>
    </row>
    <row r="13403" spans="1:6">
      <c r="A13403" s="4">
        <v>13402</v>
      </c>
      <c r="B13403" s="5">
        <v>1</v>
      </c>
      <c r="C13403" s="6">
        <v>1563</v>
      </c>
      <c r="D13403" s="6">
        <v>5475</v>
      </c>
      <c r="E13403">
        <f>VLOOKUP(Чек_позиція!C13403,Товар!A:G,7,FALSE)</f>
        <v>948.01</v>
      </c>
      <c r="F13403">
        <f t="shared" si="209"/>
        <v>948.01</v>
      </c>
    </row>
    <row r="13404" spans="1:6">
      <c r="A13404" s="4">
        <v>13403</v>
      </c>
      <c r="B13404" s="5">
        <v>2</v>
      </c>
      <c r="C13404" s="6">
        <v>1195</v>
      </c>
      <c r="D13404" s="6">
        <v>5475</v>
      </c>
      <c r="E13404">
        <f>VLOOKUP(Чек_позиція!C13404,Товар!A:G,7,FALSE)</f>
        <v>435.75</v>
      </c>
      <c r="F13404">
        <f t="shared" si="209"/>
        <v>871.5</v>
      </c>
    </row>
    <row r="13405" spans="1:6">
      <c r="A13405" s="4">
        <v>13404</v>
      </c>
      <c r="B13405" s="5">
        <v>4</v>
      </c>
      <c r="C13405" s="6">
        <v>9428</v>
      </c>
      <c r="D13405" s="6">
        <v>5476</v>
      </c>
      <c r="E13405">
        <f>VLOOKUP(Чек_позиція!C13405,Товар!A:G,7,FALSE)</f>
        <v>505.69</v>
      </c>
      <c r="F13405">
        <f t="shared" si="209"/>
        <v>2022.76</v>
      </c>
    </row>
    <row r="13406" spans="1:6">
      <c r="A13406" s="4">
        <v>13405</v>
      </c>
      <c r="B13406" s="5">
        <v>1</v>
      </c>
      <c r="C13406" s="6">
        <v>1858</v>
      </c>
      <c r="D13406" s="6">
        <v>5477</v>
      </c>
      <c r="E13406">
        <f>VLOOKUP(Чек_позиція!C13406,Товар!A:G,7,FALSE)</f>
        <v>688.92</v>
      </c>
      <c r="F13406">
        <f t="shared" si="209"/>
        <v>688.92</v>
      </c>
    </row>
    <row r="13407" spans="1:6">
      <c r="A13407" s="4">
        <v>13406</v>
      </c>
      <c r="B13407" s="5">
        <v>4</v>
      </c>
      <c r="C13407" s="6">
        <v>6957</v>
      </c>
      <c r="D13407" s="6">
        <v>5477</v>
      </c>
      <c r="E13407">
        <f>VLOOKUP(Чек_позиція!C13407,Товар!A:G,7,FALSE)</f>
        <v>269.39999999999998</v>
      </c>
      <c r="F13407">
        <f t="shared" si="209"/>
        <v>1077.5999999999999</v>
      </c>
    </row>
    <row r="13408" spans="1:6">
      <c r="A13408" s="4">
        <v>13407</v>
      </c>
      <c r="B13408" s="5">
        <v>1</v>
      </c>
      <c r="C13408" s="6">
        <v>7003</v>
      </c>
      <c r="D13408" s="6">
        <v>5477</v>
      </c>
      <c r="E13408">
        <f>VLOOKUP(Чек_позиція!C13408,Товар!A:G,7,FALSE)</f>
        <v>281.18</v>
      </c>
      <c r="F13408">
        <f t="shared" si="209"/>
        <v>281.18</v>
      </c>
    </row>
    <row r="13409" spans="1:6">
      <c r="A13409" s="4">
        <v>13408</v>
      </c>
      <c r="B13409" s="5">
        <v>1</v>
      </c>
      <c r="C13409" s="6">
        <v>6154</v>
      </c>
      <c r="D13409" s="6">
        <v>5478</v>
      </c>
      <c r="E13409">
        <f>VLOOKUP(Чек_позиція!C13409,Товар!A:G,7,FALSE)</f>
        <v>372</v>
      </c>
      <c r="F13409">
        <f t="shared" si="209"/>
        <v>372</v>
      </c>
    </row>
    <row r="13410" spans="1:6">
      <c r="A13410" s="4">
        <v>13409</v>
      </c>
      <c r="B13410" s="5">
        <v>4</v>
      </c>
      <c r="C13410" s="6">
        <v>6596</v>
      </c>
      <c r="D13410" s="6">
        <v>5478</v>
      </c>
      <c r="E13410">
        <f>VLOOKUP(Чек_позиція!C13410,Товар!A:G,7,FALSE)</f>
        <v>428.95</v>
      </c>
      <c r="F13410">
        <f t="shared" si="209"/>
        <v>1715.8</v>
      </c>
    </row>
    <row r="13411" spans="1:6">
      <c r="A13411" s="4">
        <v>13410</v>
      </c>
      <c r="B13411" s="5">
        <v>1</v>
      </c>
      <c r="C13411" s="6">
        <v>5429</v>
      </c>
      <c r="D13411" s="6">
        <v>5478</v>
      </c>
      <c r="E13411">
        <f>VLOOKUP(Чек_позиція!C13411,Товар!A:G,7,FALSE)</f>
        <v>357.52</v>
      </c>
      <c r="F13411">
        <f t="shared" si="209"/>
        <v>357.52</v>
      </c>
    </row>
    <row r="13412" spans="1:6">
      <c r="A13412" s="4">
        <v>13411</v>
      </c>
      <c r="B13412" s="5">
        <v>3</v>
      </c>
      <c r="C13412" s="6">
        <v>7167</v>
      </c>
      <c r="D13412" s="6">
        <v>5479</v>
      </c>
      <c r="E13412">
        <f>VLOOKUP(Чек_позиція!C13412,Товар!A:G,7,FALSE)</f>
        <v>789.97</v>
      </c>
      <c r="F13412">
        <f t="shared" si="209"/>
        <v>2369.91</v>
      </c>
    </row>
    <row r="13413" spans="1:6">
      <c r="A13413" s="4">
        <v>13412</v>
      </c>
      <c r="B13413" s="5">
        <v>3</v>
      </c>
      <c r="C13413" s="6">
        <v>3185</v>
      </c>
      <c r="D13413" s="6">
        <v>5480</v>
      </c>
      <c r="E13413">
        <f>VLOOKUP(Чек_позиція!C13413,Товар!A:G,7,FALSE)</f>
        <v>734.71</v>
      </c>
      <c r="F13413">
        <f t="shared" si="209"/>
        <v>2204.13</v>
      </c>
    </row>
    <row r="13414" spans="1:6">
      <c r="A13414" s="4">
        <v>13413</v>
      </c>
      <c r="B13414" s="5">
        <v>4</v>
      </c>
      <c r="C13414" s="6">
        <v>3913</v>
      </c>
      <c r="D13414" s="6">
        <v>5481</v>
      </c>
      <c r="E13414">
        <f>VLOOKUP(Чек_позиція!C13414,Товар!A:G,7,FALSE)</f>
        <v>169.43</v>
      </c>
      <c r="F13414">
        <f t="shared" si="209"/>
        <v>677.72</v>
      </c>
    </row>
    <row r="13415" spans="1:6">
      <c r="A13415" s="4">
        <v>13414</v>
      </c>
      <c r="B13415" s="5">
        <v>2</v>
      </c>
      <c r="C13415" s="6">
        <v>7376</v>
      </c>
      <c r="D13415" s="6">
        <v>5481</v>
      </c>
      <c r="E13415">
        <f>VLOOKUP(Чек_позиція!C13415,Товар!A:G,7,FALSE)</f>
        <v>79.319999999999993</v>
      </c>
      <c r="F13415">
        <f t="shared" si="209"/>
        <v>158.63999999999999</v>
      </c>
    </row>
    <row r="13416" spans="1:6">
      <c r="A13416" s="4">
        <v>13415</v>
      </c>
      <c r="B13416" s="5">
        <v>2</v>
      </c>
      <c r="C13416" s="6">
        <v>4119</v>
      </c>
      <c r="D13416" s="6">
        <v>5481</v>
      </c>
      <c r="E13416">
        <f>VLOOKUP(Чек_позиція!C13416,Товар!A:G,7,FALSE)</f>
        <v>598.66</v>
      </c>
      <c r="F13416">
        <f t="shared" si="209"/>
        <v>1197.32</v>
      </c>
    </row>
    <row r="13417" spans="1:6">
      <c r="A13417" s="4">
        <v>13416</v>
      </c>
      <c r="B13417" s="5">
        <v>1</v>
      </c>
      <c r="C13417" s="6">
        <v>5408</v>
      </c>
      <c r="D13417" s="6">
        <v>5482</v>
      </c>
      <c r="E13417">
        <f>VLOOKUP(Чек_позиція!C13417,Товар!A:G,7,FALSE)</f>
        <v>443.77</v>
      </c>
      <c r="F13417">
        <f t="shared" si="209"/>
        <v>443.77</v>
      </c>
    </row>
    <row r="13418" spans="1:6">
      <c r="A13418" s="4">
        <v>13417</v>
      </c>
      <c r="B13418" s="5">
        <v>4</v>
      </c>
      <c r="C13418" s="6">
        <v>7183</v>
      </c>
      <c r="D13418" s="6">
        <v>5482</v>
      </c>
      <c r="E13418">
        <f>VLOOKUP(Чек_позиція!C13418,Товар!A:G,7,FALSE)</f>
        <v>904.19</v>
      </c>
      <c r="F13418">
        <f t="shared" si="209"/>
        <v>3616.76</v>
      </c>
    </row>
    <row r="13419" spans="1:6">
      <c r="A13419" s="4">
        <v>13418</v>
      </c>
      <c r="B13419" s="5">
        <v>2</v>
      </c>
      <c r="C13419" s="6">
        <v>2006</v>
      </c>
      <c r="D13419" s="6">
        <v>5482</v>
      </c>
      <c r="E13419">
        <f>VLOOKUP(Чек_позиція!C13419,Товар!A:G,7,FALSE)</f>
        <v>826.33</v>
      </c>
      <c r="F13419">
        <f t="shared" si="209"/>
        <v>1652.66</v>
      </c>
    </row>
    <row r="13420" spans="1:6">
      <c r="A13420" s="4">
        <v>13419</v>
      </c>
      <c r="B13420" s="5">
        <v>1</v>
      </c>
      <c r="C13420" s="6">
        <v>8419</v>
      </c>
      <c r="D13420" s="6">
        <v>5482</v>
      </c>
      <c r="E13420">
        <f>VLOOKUP(Чек_позиція!C13420,Товар!A:G,7,FALSE)</f>
        <v>923.21</v>
      </c>
      <c r="F13420">
        <f t="shared" si="209"/>
        <v>923.21</v>
      </c>
    </row>
    <row r="13421" spans="1:6">
      <c r="A13421" s="4">
        <v>13420</v>
      </c>
      <c r="B13421" s="5">
        <v>1</v>
      </c>
      <c r="C13421" s="6">
        <v>8564</v>
      </c>
      <c r="D13421" s="6">
        <v>5483</v>
      </c>
      <c r="E13421">
        <f>VLOOKUP(Чек_позиція!C13421,Товар!A:G,7,FALSE)</f>
        <v>136.28</v>
      </c>
      <c r="F13421">
        <f t="shared" si="209"/>
        <v>136.28</v>
      </c>
    </row>
    <row r="13422" spans="1:6">
      <c r="A13422" s="4">
        <v>13421</v>
      </c>
      <c r="B13422" s="5">
        <v>3</v>
      </c>
      <c r="C13422" s="6">
        <v>5548</v>
      </c>
      <c r="D13422" s="6">
        <v>5483</v>
      </c>
      <c r="E13422">
        <f>VLOOKUP(Чек_позиція!C13422,Товар!A:G,7,FALSE)</f>
        <v>535.46</v>
      </c>
      <c r="F13422">
        <f t="shared" si="209"/>
        <v>1606.38</v>
      </c>
    </row>
    <row r="13423" spans="1:6">
      <c r="A13423" s="4">
        <v>13422</v>
      </c>
      <c r="B13423" s="5">
        <v>2</v>
      </c>
      <c r="C13423" s="6">
        <v>2779</v>
      </c>
      <c r="D13423" s="6">
        <v>5483</v>
      </c>
      <c r="E13423">
        <f>VLOOKUP(Чек_позиція!C13423,Товар!A:G,7,FALSE)</f>
        <v>391.86</v>
      </c>
      <c r="F13423">
        <f t="shared" si="209"/>
        <v>783.72</v>
      </c>
    </row>
    <row r="13424" spans="1:6">
      <c r="A13424" s="4">
        <v>13423</v>
      </c>
      <c r="B13424" s="5">
        <v>1</v>
      </c>
      <c r="C13424" s="6">
        <v>3146</v>
      </c>
      <c r="D13424" s="6">
        <v>5484</v>
      </c>
      <c r="E13424">
        <f>VLOOKUP(Чек_позиція!C13424,Товар!A:G,7,FALSE)</f>
        <v>276.12</v>
      </c>
      <c r="F13424">
        <f t="shared" si="209"/>
        <v>276.12</v>
      </c>
    </row>
    <row r="13425" spans="1:6">
      <c r="A13425" s="4">
        <v>13424</v>
      </c>
      <c r="B13425" s="5">
        <v>3</v>
      </c>
      <c r="C13425" s="6">
        <v>2579</v>
      </c>
      <c r="D13425" s="6">
        <v>5484</v>
      </c>
      <c r="E13425">
        <f>VLOOKUP(Чек_позиція!C13425,Товар!A:G,7,FALSE)</f>
        <v>694.94</v>
      </c>
      <c r="F13425">
        <f t="shared" si="209"/>
        <v>2084.8200000000002</v>
      </c>
    </row>
    <row r="13426" spans="1:6">
      <c r="A13426" s="4">
        <v>13425</v>
      </c>
      <c r="B13426" s="5">
        <v>4</v>
      </c>
      <c r="C13426" s="6">
        <v>4849</v>
      </c>
      <c r="D13426" s="6">
        <v>5485</v>
      </c>
      <c r="E13426">
        <f>VLOOKUP(Чек_позиція!C13426,Товар!A:G,7,FALSE)</f>
        <v>241.06</v>
      </c>
      <c r="F13426">
        <f t="shared" si="209"/>
        <v>964.24</v>
      </c>
    </row>
    <row r="13427" spans="1:6">
      <c r="A13427" s="4">
        <v>13426</v>
      </c>
      <c r="B13427" s="5">
        <v>2</v>
      </c>
      <c r="C13427" s="6">
        <v>4404</v>
      </c>
      <c r="D13427" s="6">
        <v>5485</v>
      </c>
      <c r="E13427">
        <f>VLOOKUP(Чек_позиція!C13427,Товар!A:G,7,FALSE)</f>
        <v>92.6</v>
      </c>
      <c r="F13427">
        <f t="shared" si="209"/>
        <v>185.2</v>
      </c>
    </row>
    <row r="13428" spans="1:6">
      <c r="A13428" s="4">
        <v>13427</v>
      </c>
      <c r="B13428" s="5">
        <v>2</v>
      </c>
      <c r="C13428" s="6">
        <v>8065</v>
      </c>
      <c r="D13428" s="6">
        <v>5486</v>
      </c>
      <c r="E13428">
        <f>VLOOKUP(Чек_позиція!C13428,Товар!A:G,7,FALSE)</f>
        <v>691.13</v>
      </c>
      <c r="F13428">
        <f t="shared" si="209"/>
        <v>1382.26</v>
      </c>
    </row>
    <row r="13429" spans="1:6">
      <c r="A13429" s="4">
        <v>13428</v>
      </c>
      <c r="B13429" s="5">
        <v>4</v>
      </c>
      <c r="C13429" s="6">
        <v>7852</v>
      </c>
      <c r="D13429" s="6">
        <v>5486</v>
      </c>
      <c r="E13429">
        <f>VLOOKUP(Чек_позиція!C13429,Товар!A:G,7,FALSE)</f>
        <v>531.6</v>
      </c>
      <c r="F13429">
        <f t="shared" si="209"/>
        <v>2126.4</v>
      </c>
    </row>
    <row r="13430" spans="1:6">
      <c r="A13430" s="4">
        <v>13429</v>
      </c>
      <c r="B13430" s="5">
        <v>1</v>
      </c>
      <c r="C13430" s="6">
        <v>5713</v>
      </c>
      <c r="D13430" s="6">
        <v>5486</v>
      </c>
      <c r="E13430">
        <f>VLOOKUP(Чек_позиція!C13430,Товар!A:G,7,FALSE)</f>
        <v>417.27</v>
      </c>
      <c r="F13430">
        <f t="shared" si="209"/>
        <v>417.27</v>
      </c>
    </row>
    <row r="13431" spans="1:6">
      <c r="A13431" s="4">
        <v>13430</v>
      </c>
      <c r="B13431" s="5">
        <v>4</v>
      </c>
      <c r="C13431" s="6">
        <v>3645</v>
      </c>
      <c r="D13431" s="6">
        <v>5486</v>
      </c>
      <c r="E13431">
        <f>VLOOKUP(Чек_позиція!C13431,Товар!A:G,7,FALSE)</f>
        <v>733.32</v>
      </c>
      <c r="F13431">
        <f t="shared" si="209"/>
        <v>2933.28</v>
      </c>
    </row>
    <row r="13432" spans="1:6">
      <c r="A13432" s="4">
        <v>13431</v>
      </c>
      <c r="B13432" s="5">
        <v>1</v>
      </c>
      <c r="C13432" s="6">
        <v>675</v>
      </c>
      <c r="D13432" s="6">
        <v>5487</v>
      </c>
      <c r="E13432">
        <f>VLOOKUP(Чек_позиція!C13432,Товар!A:G,7,FALSE)</f>
        <v>559.59</v>
      </c>
      <c r="F13432">
        <f t="shared" si="209"/>
        <v>559.59</v>
      </c>
    </row>
    <row r="13433" spans="1:6">
      <c r="A13433" s="4">
        <v>13432</v>
      </c>
      <c r="B13433" s="5">
        <v>2</v>
      </c>
      <c r="C13433" s="6">
        <v>7601</v>
      </c>
      <c r="D13433" s="6">
        <v>5487</v>
      </c>
      <c r="E13433">
        <f>VLOOKUP(Чек_позиція!C13433,Товар!A:G,7,FALSE)</f>
        <v>373.19</v>
      </c>
      <c r="F13433">
        <f t="shared" si="209"/>
        <v>746.38</v>
      </c>
    </row>
    <row r="13434" spans="1:6">
      <c r="A13434" s="4">
        <v>13433</v>
      </c>
      <c r="B13434" s="5">
        <v>1</v>
      </c>
      <c r="C13434" s="6">
        <v>5614</v>
      </c>
      <c r="D13434" s="6">
        <v>5488</v>
      </c>
      <c r="E13434">
        <f>VLOOKUP(Чек_позиція!C13434,Товар!A:G,7,FALSE)</f>
        <v>458.03</v>
      </c>
      <c r="F13434">
        <f t="shared" si="209"/>
        <v>458.03</v>
      </c>
    </row>
    <row r="13435" spans="1:6">
      <c r="A13435" s="4">
        <v>13434</v>
      </c>
      <c r="B13435" s="5">
        <v>4</v>
      </c>
      <c r="C13435" s="6">
        <v>6150</v>
      </c>
      <c r="D13435" s="6">
        <v>5489</v>
      </c>
      <c r="E13435">
        <f>VLOOKUP(Чек_позиція!C13435,Товар!A:G,7,FALSE)</f>
        <v>665.56</v>
      </c>
      <c r="F13435">
        <f t="shared" si="209"/>
        <v>2662.24</v>
      </c>
    </row>
    <row r="13436" spans="1:6">
      <c r="A13436" s="4">
        <v>13435</v>
      </c>
      <c r="B13436" s="5">
        <v>4</v>
      </c>
      <c r="C13436" s="6">
        <v>4888</v>
      </c>
      <c r="D13436" s="6">
        <v>5489</v>
      </c>
      <c r="E13436">
        <f>VLOOKUP(Чек_позиція!C13436,Товар!A:G,7,FALSE)</f>
        <v>113.77</v>
      </c>
      <c r="F13436">
        <f t="shared" si="209"/>
        <v>455.08</v>
      </c>
    </row>
    <row r="13437" spans="1:6">
      <c r="A13437" s="4">
        <v>13436</v>
      </c>
      <c r="B13437" s="5">
        <v>2</v>
      </c>
      <c r="C13437" s="6">
        <v>805</v>
      </c>
      <c r="D13437" s="6">
        <v>5489</v>
      </c>
      <c r="E13437">
        <f>VLOOKUP(Чек_позиція!C13437,Товар!A:G,7,FALSE)</f>
        <v>355.5</v>
      </c>
      <c r="F13437">
        <f t="shared" si="209"/>
        <v>711</v>
      </c>
    </row>
    <row r="13438" spans="1:6">
      <c r="A13438" s="4">
        <v>13437</v>
      </c>
      <c r="B13438" s="5">
        <v>4</v>
      </c>
      <c r="C13438" s="6">
        <v>371</v>
      </c>
      <c r="D13438" s="6">
        <v>5489</v>
      </c>
      <c r="E13438">
        <f>VLOOKUP(Чек_позиція!C13438,Товар!A:G,7,FALSE)</f>
        <v>938.34</v>
      </c>
      <c r="F13438">
        <f t="shared" si="209"/>
        <v>3753.36</v>
      </c>
    </row>
    <row r="13439" spans="1:6">
      <c r="A13439" s="4">
        <v>13438</v>
      </c>
      <c r="B13439" s="5">
        <v>4</v>
      </c>
      <c r="C13439" s="6">
        <v>5519</v>
      </c>
      <c r="D13439" s="6">
        <v>5490</v>
      </c>
      <c r="E13439">
        <f>VLOOKUP(Чек_позиція!C13439,Товар!A:G,7,FALSE)</f>
        <v>807.25</v>
      </c>
      <c r="F13439">
        <f t="shared" si="209"/>
        <v>3229</v>
      </c>
    </row>
    <row r="13440" spans="1:6">
      <c r="A13440" s="4">
        <v>13439</v>
      </c>
      <c r="B13440" s="5">
        <v>4</v>
      </c>
      <c r="C13440" s="6">
        <v>657</v>
      </c>
      <c r="D13440" s="6">
        <v>5490</v>
      </c>
      <c r="E13440">
        <f>VLOOKUP(Чек_позиція!C13440,Товар!A:G,7,FALSE)</f>
        <v>341.31</v>
      </c>
      <c r="F13440">
        <f t="shared" si="209"/>
        <v>1365.24</v>
      </c>
    </row>
    <row r="13441" spans="1:6">
      <c r="A13441" s="4">
        <v>13440</v>
      </c>
      <c r="B13441" s="5">
        <v>3</v>
      </c>
      <c r="C13441" s="6">
        <v>4260</v>
      </c>
      <c r="D13441" s="6">
        <v>5490</v>
      </c>
      <c r="E13441">
        <f>VLOOKUP(Чек_позиція!C13441,Товар!A:G,7,FALSE)</f>
        <v>257.77</v>
      </c>
      <c r="F13441">
        <f t="shared" si="209"/>
        <v>773.31</v>
      </c>
    </row>
    <row r="13442" spans="1:6">
      <c r="A13442" s="4">
        <v>13441</v>
      </c>
      <c r="B13442" s="5">
        <v>1</v>
      </c>
      <c r="C13442" s="6">
        <v>8067</v>
      </c>
      <c r="D13442" s="6">
        <v>5491</v>
      </c>
      <c r="E13442">
        <f>VLOOKUP(Чек_позиція!C13442,Товар!A:G,7,FALSE)</f>
        <v>240.99</v>
      </c>
      <c r="F13442">
        <f t="shared" si="209"/>
        <v>240.99</v>
      </c>
    </row>
    <row r="13443" spans="1:6">
      <c r="A13443" s="4">
        <v>13442</v>
      </c>
      <c r="B13443" s="5">
        <v>4</v>
      </c>
      <c r="C13443" s="6">
        <v>7960</v>
      </c>
      <c r="D13443" s="6">
        <v>5492</v>
      </c>
      <c r="E13443">
        <f>VLOOKUP(Чек_позиція!C13443,Товар!A:G,7,FALSE)</f>
        <v>753.13</v>
      </c>
      <c r="F13443">
        <f t="shared" ref="F13443:F13506" si="210">B13443*E13443</f>
        <v>3012.52</v>
      </c>
    </row>
    <row r="13444" spans="1:6">
      <c r="A13444" s="4">
        <v>13443</v>
      </c>
      <c r="B13444" s="5">
        <v>1</v>
      </c>
      <c r="C13444" s="6">
        <v>5679</v>
      </c>
      <c r="D13444" s="6">
        <v>5492</v>
      </c>
      <c r="E13444">
        <f>VLOOKUP(Чек_позиція!C13444,Товар!A:G,7,FALSE)</f>
        <v>481.83</v>
      </c>
      <c r="F13444">
        <f t="shared" si="210"/>
        <v>481.83</v>
      </c>
    </row>
    <row r="13445" spans="1:6">
      <c r="A13445" s="4">
        <v>13444</v>
      </c>
      <c r="B13445" s="5">
        <v>3</v>
      </c>
      <c r="C13445" s="6">
        <v>5617</v>
      </c>
      <c r="D13445" s="6">
        <v>5493</v>
      </c>
      <c r="E13445">
        <f>VLOOKUP(Чек_позиція!C13445,Товар!A:G,7,FALSE)</f>
        <v>342.53</v>
      </c>
      <c r="F13445">
        <f t="shared" si="210"/>
        <v>1027.5899999999999</v>
      </c>
    </row>
    <row r="13446" spans="1:6">
      <c r="A13446" s="4">
        <v>13445</v>
      </c>
      <c r="B13446" s="5">
        <v>2</v>
      </c>
      <c r="C13446" s="6">
        <v>5257</v>
      </c>
      <c r="D13446" s="6">
        <v>5493</v>
      </c>
      <c r="E13446">
        <f>VLOOKUP(Чек_позиція!C13446,Товар!A:G,7,FALSE)</f>
        <v>847.36</v>
      </c>
      <c r="F13446">
        <f t="shared" si="210"/>
        <v>1694.72</v>
      </c>
    </row>
    <row r="13447" spans="1:6">
      <c r="A13447" s="4">
        <v>13446</v>
      </c>
      <c r="B13447" s="5">
        <v>2</v>
      </c>
      <c r="C13447" s="6">
        <v>1517</v>
      </c>
      <c r="D13447" s="6">
        <v>5493</v>
      </c>
      <c r="E13447">
        <f>VLOOKUP(Чек_позиція!C13447,Товар!A:G,7,FALSE)</f>
        <v>679.98</v>
      </c>
      <c r="F13447">
        <f t="shared" si="210"/>
        <v>1359.96</v>
      </c>
    </row>
    <row r="13448" spans="1:6">
      <c r="A13448" s="4">
        <v>13447</v>
      </c>
      <c r="B13448" s="5">
        <v>2</v>
      </c>
      <c r="C13448" s="6">
        <v>1289</v>
      </c>
      <c r="D13448" s="6">
        <v>5494</v>
      </c>
      <c r="E13448">
        <f>VLOOKUP(Чек_позиція!C13448,Товар!A:G,7,FALSE)</f>
        <v>269.8</v>
      </c>
      <c r="F13448">
        <f t="shared" si="210"/>
        <v>539.6</v>
      </c>
    </row>
    <row r="13449" spans="1:6">
      <c r="A13449" s="4">
        <v>13448</v>
      </c>
      <c r="B13449" s="5">
        <v>4</v>
      </c>
      <c r="C13449" s="6">
        <v>1362</v>
      </c>
      <c r="D13449" s="6">
        <v>5494</v>
      </c>
      <c r="E13449">
        <f>VLOOKUP(Чек_позиція!C13449,Товар!A:G,7,FALSE)</f>
        <v>403.35</v>
      </c>
      <c r="F13449">
        <f t="shared" si="210"/>
        <v>1613.4</v>
      </c>
    </row>
    <row r="13450" spans="1:6">
      <c r="A13450" s="4">
        <v>13449</v>
      </c>
      <c r="B13450" s="5">
        <v>2</v>
      </c>
      <c r="C13450" s="6">
        <v>1228</v>
      </c>
      <c r="D13450" s="6">
        <v>5495</v>
      </c>
      <c r="E13450">
        <f>VLOOKUP(Чек_позиція!C13450,Товар!A:G,7,FALSE)</f>
        <v>157.22</v>
      </c>
      <c r="F13450">
        <f t="shared" si="210"/>
        <v>314.44</v>
      </c>
    </row>
    <row r="13451" spans="1:6">
      <c r="A13451" s="4">
        <v>13450</v>
      </c>
      <c r="B13451" s="5">
        <v>4</v>
      </c>
      <c r="C13451" s="6">
        <v>8711</v>
      </c>
      <c r="D13451" s="6">
        <v>5495</v>
      </c>
      <c r="E13451">
        <f>VLOOKUP(Чек_позиція!C13451,Товар!A:G,7,FALSE)</f>
        <v>53.23</v>
      </c>
      <c r="F13451">
        <f t="shared" si="210"/>
        <v>212.92</v>
      </c>
    </row>
    <row r="13452" spans="1:6">
      <c r="A13452" s="4">
        <v>13451</v>
      </c>
      <c r="B13452" s="5">
        <v>2</v>
      </c>
      <c r="C13452" s="6">
        <v>1233</v>
      </c>
      <c r="D13452" s="6">
        <v>5495</v>
      </c>
      <c r="E13452">
        <f>VLOOKUP(Чек_позиція!C13452,Товар!A:G,7,FALSE)</f>
        <v>211.15</v>
      </c>
      <c r="F13452">
        <f t="shared" si="210"/>
        <v>422.3</v>
      </c>
    </row>
    <row r="13453" spans="1:6">
      <c r="A13453" s="4">
        <v>13452</v>
      </c>
      <c r="B13453" s="5">
        <v>4</v>
      </c>
      <c r="C13453" s="6">
        <v>3339</v>
      </c>
      <c r="D13453" s="6">
        <v>5496</v>
      </c>
      <c r="E13453">
        <f>VLOOKUP(Чек_позиція!C13453,Товар!A:G,7,FALSE)</f>
        <v>461.92</v>
      </c>
      <c r="F13453">
        <f t="shared" si="210"/>
        <v>1847.68</v>
      </c>
    </row>
    <row r="13454" spans="1:6">
      <c r="A13454" s="4">
        <v>13453</v>
      </c>
      <c r="B13454" s="5">
        <v>1</v>
      </c>
      <c r="C13454" s="6">
        <v>5020</v>
      </c>
      <c r="D13454" s="6">
        <v>5496</v>
      </c>
      <c r="E13454">
        <f>VLOOKUP(Чек_позиція!C13454,Товар!A:G,7,FALSE)</f>
        <v>603.30999999999995</v>
      </c>
      <c r="F13454">
        <f t="shared" si="210"/>
        <v>603.30999999999995</v>
      </c>
    </row>
    <row r="13455" spans="1:6">
      <c r="A13455" s="4">
        <v>13454</v>
      </c>
      <c r="B13455" s="5">
        <v>1</v>
      </c>
      <c r="C13455" s="6">
        <v>549</v>
      </c>
      <c r="D13455" s="6">
        <v>5496</v>
      </c>
      <c r="E13455">
        <f>VLOOKUP(Чек_позиція!C13455,Товар!A:G,7,FALSE)</f>
        <v>826.46</v>
      </c>
      <c r="F13455">
        <f t="shared" si="210"/>
        <v>826.46</v>
      </c>
    </row>
    <row r="13456" spans="1:6">
      <c r="A13456" s="4">
        <v>13455</v>
      </c>
      <c r="B13456" s="5">
        <v>3</v>
      </c>
      <c r="C13456" s="6">
        <v>8308</v>
      </c>
      <c r="D13456" s="6">
        <v>5496</v>
      </c>
      <c r="E13456">
        <f>VLOOKUP(Чек_позиція!C13456,Товар!A:G,7,FALSE)</f>
        <v>390.1</v>
      </c>
      <c r="F13456">
        <f t="shared" si="210"/>
        <v>1170.3000000000002</v>
      </c>
    </row>
    <row r="13457" spans="1:6">
      <c r="A13457" s="4">
        <v>13456</v>
      </c>
      <c r="B13457" s="5">
        <v>3</v>
      </c>
      <c r="C13457" s="6">
        <v>6224</v>
      </c>
      <c r="D13457" s="6">
        <v>5497</v>
      </c>
      <c r="E13457">
        <f>VLOOKUP(Чек_позиція!C13457,Товар!A:G,7,FALSE)</f>
        <v>409.19</v>
      </c>
      <c r="F13457">
        <f t="shared" si="210"/>
        <v>1227.57</v>
      </c>
    </row>
    <row r="13458" spans="1:6">
      <c r="A13458" s="4">
        <v>13457</v>
      </c>
      <c r="B13458" s="5">
        <v>4</v>
      </c>
      <c r="C13458" s="6">
        <v>9469</v>
      </c>
      <c r="D13458" s="6">
        <v>5497</v>
      </c>
      <c r="E13458">
        <f>VLOOKUP(Чек_позиція!C13458,Товар!A:G,7,FALSE)</f>
        <v>339.77</v>
      </c>
      <c r="F13458">
        <f t="shared" si="210"/>
        <v>1359.08</v>
      </c>
    </row>
    <row r="13459" spans="1:6">
      <c r="A13459" s="4">
        <v>13458</v>
      </c>
      <c r="B13459" s="5">
        <v>1</v>
      </c>
      <c r="C13459" s="6">
        <v>6471</v>
      </c>
      <c r="D13459" s="6">
        <v>5497</v>
      </c>
      <c r="E13459">
        <f>VLOOKUP(Чек_позиція!C13459,Товар!A:G,7,FALSE)</f>
        <v>597.4</v>
      </c>
      <c r="F13459">
        <f t="shared" si="210"/>
        <v>597.4</v>
      </c>
    </row>
    <row r="13460" spans="1:6">
      <c r="A13460" s="4">
        <v>13459</v>
      </c>
      <c r="B13460" s="5">
        <v>4</v>
      </c>
      <c r="C13460" s="6">
        <v>2619</v>
      </c>
      <c r="D13460" s="6">
        <v>5497</v>
      </c>
      <c r="E13460">
        <f>VLOOKUP(Чек_позиція!C13460,Товар!A:G,7,FALSE)</f>
        <v>465.17</v>
      </c>
      <c r="F13460">
        <f t="shared" si="210"/>
        <v>1860.68</v>
      </c>
    </row>
    <row r="13461" spans="1:6">
      <c r="A13461" s="4">
        <v>13460</v>
      </c>
      <c r="B13461" s="5">
        <v>2</v>
      </c>
      <c r="C13461" s="6">
        <v>2202</v>
      </c>
      <c r="D13461" s="6">
        <v>5497</v>
      </c>
      <c r="E13461">
        <f>VLOOKUP(Чек_позиція!C13461,Товар!A:G,7,FALSE)</f>
        <v>70.790000000000006</v>
      </c>
      <c r="F13461">
        <f t="shared" si="210"/>
        <v>141.58000000000001</v>
      </c>
    </row>
    <row r="13462" spans="1:6">
      <c r="A13462" s="4">
        <v>13461</v>
      </c>
      <c r="B13462" s="5">
        <v>2</v>
      </c>
      <c r="C13462" s="6">
        <v>2180</v>
      </c>
      <c r="D13462" s="6">
        <v>5498</v>
      </c>
      <c r="E13462">
        <f>VLOOKUP(Чек_позиція!C13462,Товар!A:G,7,FALSE)</f>
        <v>925.21</v>
      </c>
      <c r="F13462">
        <f t="shared" si="210"/>
        <v>1850.42</v>
      </c>
    </row>
    <row r="13463" spans="1:6">
      <c r="A13463" s="4">
        <v>13462</v>
      </c>
      <c r="B13463" s="5">
        <v>2</v>
      </c>
      <c r="C13463" s="6">
        <v>5632</v>
      </c>
      <c r="D13463" s="6">
        <v>5498</v>
      </c>
      <c r="E13463">
        <f>VLOOKUP(Чек_позиція!C13463,Товар!A:G,7,FALSE)</f>
        <v>512.16999999999996</v>
      </c>
      <c r="F13463">
        <f t="shared" si="210"/>
        <v>1024.3399999999999</v>
      </c>
    </row>
    <row r="13464" spans="1:6">
      <c r="A13464" s="4">
        <v>13463</v>
      </c>
      <c r="B13464" s="5">
        <v>2</v>
      </c>
      <c r="C13464" s="6">
        <v>5924</v>
      </c>
      <c r="D13464" s="6">
        <v>5499</v>
      </c>
      <c r="E13464">
        <f>VLOOKUP(Чек_позиція!C13464,Товар!A:G,7,FALSE)</f>
        <v>307.10000000000002</v>
      </c>
      <c r="F13464">
        <f t="shared" si="210"/>
        <v>614.20000000000005</v>
      </c>
    </row>
    <row r="13465" spans="1:6">
      <c r="A13465" s="4">
        <v>13464</v>
      </c>
      <c r="B13465" s="5">
        <v>4</v>
      </c>
      <c r="C13465" s="6">
        <v>7842</v>
      </c>
      <c r="D13465" s="6">
        <v>5499</v>
      </c>
      <c r="E13465">
        <f>VLOOKUP(Чек_позиція!C13465,Товар!A:G,7,FALSE)</f>
        <v>308.36</v>
      </c>
      <c r="F13465">
        <f t="shared" si="210"/>
        <v>1233.44</v>
      </c>
    </row>
    <row r="13466" spans="1:6">
      <c r="A13466" s="4">
        <v>13465</v>
      </c>
      <c r="B13466" s="5">
        <v>3</v>
      </c>
      <c r="C13466" s="6">
        <v>2892</v>
      </c>
      <c r="D13466" s="6">
        <v>5500</v>
      </c>
      <c r="E13466">
        <f>VLOOKUP(Чек_позиція!C13466,Товар!A:G,7,FALSE)</f>
        <v>416.36</v>
      </c>
      <c r="F13466">
        <f t="shared" si="210"/>
        <v>1249.08</v>
      </c>
    </row>
    <row r="13467" spans="1:6">
      <c r="A13467" s="4">
        <v>13466</v>
      </c>
      <c r="B13467" s="5">
        <v>4</v>
      </c>
      <c r="C13467" s="6">
        <v>4286</v>
      </c>
      <c r="D13467" s="6">
        <v>5500</v>
      </c>
      <c r="E13467">
        <f>VLOOKUP(Чек_позиція!C13467,Товар!A:G,7,FALSE)</f>
        <v>850.24</v>
      </c>
      <c r="F13467">
        <f t="shared" si="210"/>
        <v>3400.96</v>
      </c>
    </row>
    <row r="13468" spans="1:6">
      <c r="A13468" s="4">
        <v>13467</v>
      </c>
      <c r="B13468" s="5">
        <v>1</v>
      </c>
      <c r="C13468" s="6">
        <v>9810</v>
      </c>
      <c r="D13468" s="6">
        <v>5500</v>
      </c>
      <c r="E13468">
        <f>VLOOKUP(Чек_позиція!C13468,Товар!A:G,7,FALSE)</f>
        <v>659.07</v>
      </c>
      <c r="F13468">
        <f t="shared" si="210"/>
        <v>659.07</v>
      </c>
    </row>
    <row r="13469" spans="1:6">
      <c r="A13469" s="4">
        <v>13468</v>
      </c>
      <c r="B13469" s="5">
        <v>1</v>
      </c>
      <c r="C13469" s="6">
        <v>4356</v>
      </c>
      <c r="D13469" s="6">
        <v>5500</v>
      </c>
      <c r="E13469">
        <f>VLOOKUP(Чек_позиція!C13469,Товар!A:G,7,FALSE)</f>
        <v>878.18</v>
      </c>
      <c r="F13469">
        <f t="shared" si="210"/>
        <v>878.18</v>
      </c>
    </row>
    <row r="13470" spans="1:6">
      <c r="A13470" s="4">
        <v>13469</v>
      </c>
      <c r="B13470" s="5">
        <v>1</v>
      </c>
      <c r="C13470" s="6">
        <v>323</v>
      </c>
      <c r="D13470" s="6">
        <v>5501</v>
      </c>
      <c r="E13470">
        <f>VLOOKUP(Чек_позиція!C13470,Товар!A:G,7,FALSE)</f>
        <v>849.68</v>
      </c>
      <c r="F13470">
        <f t="shared" si="210"/>
        <v>849.68</v>
      </c>
    </row>
    <row r="13471" spans="1:6">
      <c r="A13471" s="4">
        <v>13470</v>
      </c>
      <c r="B13471" s="5">
        <v>4</v>
      </c>
      <c r="C13471" s="6">
        <v>9015</v>
      </c>
      <c r="D13471" s="6">
        <v>5501</v>
      </c>
      <c r="E13471">
        <f>VLOOKUP(Чек_позиція!C13471,Товар!A:G,7,FALSE)</f>
        <v>180.92</v>
      </c>
      <c r="F13471">
        <f t="shared" si="210"/>
        <v>723.68</v>
      </c>
    </row>
    <row r="13472" spans="1:6">
      <c r="A13472" s="4">
        <v>13471</v>
      </c>
      <c r="B13472" s="5">
        <v>2</v>
      </c>
      <c r="C13472" s="6">
        <v>4130</v>
      </c>
      <c r="D13472" s="6">
        <v>5501</v>
      </c>
      <c r="E13472">
        <f>VLOOKUP(Чек_позиція!C13472,Товар!A:G,7,FALSE)</f>
        <v>166.63</v>
      </c>
      <c r="F13472">
        <f t="shared" si="210"/>
        <v>333.26</v>
      </c>
    </row>
    <row r="13473" spans="1:6">
      <c r="A13473" s="4">
        <v>13472</v>
      </c>
      <c r="B13473" s="5">
        <v>4</v>
      </c>
      <c r="C13473" s="6">
        <v>1452</v>
      </c>
      <c r="D13473" s="6">
        <v>5502</v>
      </c>
      <c r="E13473">
        <f>VLOOKUP(Чек_позиція!C13473,Товар!A:G,7,FALSE)</f>
        <v>619.58000000000004</v>
      </c>
      <c r="F13473">
        <f t="shared" si="210"/>
        <v>2478.3200000000002</v>
      </c>
    </row>
    <row r="13474" spans="1:6">
      <c r="A13474" s="4">
        <v>13473</v>
      </c>
      <c r="B13474" s="5">
        <v>4</v>
      </c>
      <c r="C13474" s="6">
        <v>7408</v>
      </c>
      <c r="D13474" s="6">
        <v>5502</v>
      </c>
      <c r="E13474">
        <f>VLOOKUP(Чек_позиція!C13474,Товар!A:G,7,FALSE)</f>
        <v>46.74</v>
      </c>
      <c r="F13474">
        <f t="shared" si="210"/>
        <v>186.96</v>
      </c>
    </row>
    <row r="13475" spans="1:6">
      <c r="A13475" s="4">
        <v>13474</v>
      </c>
      <c r="B13475" s="5">
        <v>3</v>
      </c>
      <c r="C13475" s="6">
        <v>7464</v>
      </c>
      <c r="D13475" s="6">
        <v>5502</v>
      </c>
      <c r="E13475">
        <f>VLOOKUP(Чек_позиція!C13475,Товар!A:G,7,FALSE)</f>
        <v>187.36</v>
      </c>
      <c r="F13475">
        <f t="shared" si="210"/>
        <v>562.08000000000004</v>
      </c>
    </row>
    <row r="13476" spans="1:6">
      <c r="A13476" s="4">
        <v>13475</v>
      </c>
      <c r="B13476" s="5">
        <v>3</v>
      </c>
      <c r="C13476" s="6">
        <v>9306</v>
      </c>
      <c r="D13476" s="6">
        <v>5502</v>
      </c>
      <c r="E13476">
        <f>VLOOKUP(Чек_позиція!C13476,Товар!A:G,7,FALSE)</f>
        <v>117.71</v>
      </c>
      <c r="F13476">
        <f t="shared" si="210"/>
        <v>353.13</v>
      </c>
    </row>
    <row r="13477" spans="1:6">
      <c r="A13477" s="4">
        <v>13476</v>
      </c>
      <c r="B13477" s="5">
        <v>4</v>
      </c>
      <c r="C13477" s="6">
        <v>7957</v>
      </c>
      <c r="D13477" s="6">
        <v>5502</v>
      </c>
      <c r="E13477">
        <f>VLOOKUP(Чек_позиція!C13477,Товар!A:G,7,FALSE)</f>
        <v>844.85</v>
      </c>
      <c r="F13477">
        <f t="shared" si="210"/>
        <v>3379.4</v>
      </c>
    </row>
    <row r="13478" spans="1:6">
      <c r="A13478" s="4">
        <v>13477</v>
      </c>
      <c r="B13478" s="5">
        <v>2</v>
      </c>
      <c r="C13478" s="6">
        <v>3686</v>
      </c>
      <c r="D13478" s="6">
        <v>5503</v>
      </c>
      <c r="E13478">
        <f>VLOOKUP(Чек_позиція!C13478,Товар!A:G,7,FALSE)</f>
        <v>109.28</v>
      </c>
      <c r="F13478">
        <f t="shared" si="210"/>
        <v>218.56</v>
      </c>
    </row>
    <row r="13479" spans="1:6">
      <c r="A13479" s="4">
        <v>13478</v>
      </c>
      <c r="B13479" s="5">
        <v>3</v>
      </c>
      <c r="C13479" s="6">
        <v>7462</v>
      </c>
      <c r="D13479" s="6">
        <v>5503</v>
      </c>
      <c r="E13479">
        <f>VLOOKUP(Чек_позиція!C13479,Товар!A:G,7,FALSE)</f>
        <v>499.81</v>
      </c>
      <c r="F13479">
        <f t="shared" si="210"/>
        <v>1499.43</v>
      </c>
    </row>
    <row r="13480" spans="1:6">
      <c r="A13480" s="4">
        <v>13479</v>
      </c>
      <c r="B13480" s="5">
        <v>4</v>
      </c>
      <c r="C13480" s="6">
        <v>2520</v>
      </c>
      <c r="D13480" s="6">
        <v>5503</v>
      </c>
      <c r="E13480">
        <f>VLOOKUP(Чек_позиція!C13480,Товар!A:G,7,FALSE)</f>
        <v>523.25</v>
      </c>
      <c r="F13480">
        <f t="shared" si="210"/>
        <v>2093</v>
      </c>
    </row>
    <row r="13481" spans="1:6">
      <c r="A13481" s="4">
        <v>13480</v>
      </c>
      <c r="B13481" s="5">
        <v>2</v>
      </c>
      <c r="C13481" s="6">
        <v>978</v>
      </c>
      <c r="D13481" s="6">
        <v>5504</v>
      </c>
      <c r="E13481">
        <f>VLOOKUP(Чек_позиція!C13481,Товар!A:G,7,FALSE)</f>
        <v>228.56</v>
      </c>
      <c r="F13481">
        <f t="shared" si="210"/>
        <v>457.12</v>
      </c>
    </row>
    <row r="13482" spans="1:6">
      <c r="A13482" s="4">
        <v>13481</v>
      </c>
      <c r="B13482" s="5">
        <v>4</v>
      </c>
      <c r="C13482" s="6">
        <v>2845</v>
      </c>
      <c r="D13482" s="6">
        <v>5504</v>
      </c>
      <c r="E13482">
        <f>VLOOKUP(Чек_позиція!C13482,Товар!A:G,7,FALSE)</f>
        <v>447.52</v>
      </c>
      <c r="F13482">
        <f t="shared" si="210"/>
        <v>1790.08</v>
      </c>
    </row>
    <row r="13483" spans="1:6">
      <c r="A13483" s="4">
        <v>13482</v>
      </c>
      <c r="B13483" s="5">
        <v>1</v>
      </c>
      <c r="C13483" s="6">
        <v>7416</v>
      </c>
      <c r="D13483" s="6">
        <v>5504</v>
      </c>
      <c r="E13483">
        <f>VLOOKUP(Чек_позиція!C13483,Товар!A:G,7,FALSE)</f>
        <v>526.61</v>
      </c>
      <c r="F13483">
        <f t="shared" si="210"/>
        <v>526.61</v>
      </c>
    </row>
    <row r="13484" spans="1:6">
      <c r="A13484" s="4">
        <v>13483</v>
      </c>
      <c r="B13484" s="5">
        <v>3</v>
      </c>
      <c r="C13484" s="6">
        <v>3265</v>
      </c>
      <c r="D13484" s="6">
        <v>5505</v>
      </c>
      <c r="E13484">
        <f>VLOOKUP(Чек_позиція!C13484,Товар!A:G,7,FALSE)</f>
        <v>678.11</v>
      </c>
      <c r="F13484">
        <f t="shared" si="210"/>
        <v>2034.33</v>
      </c>
    </row>
    <row r="13485" spans="1:6">
      <c r="A13485" s="4">
        <v>13484</v>
      </c>
      <c r="B13485" s="5">
        <v>1</v>
      </c>
      <c r="C13485" s="6">
        <v>6204</v>
      </c>
      <c r="D13485" s="6">
        <v>5505</v>
      </c>
      <c r="E13485">
        <f>VLOOKUP(Чек_позиція!C13485,Товар!A:G,7,FALSE)</f>
        <v>235.13</v>
      </c>
      <c r="F13485">
        <f t="shared" si="210"/>
        <v>235.13</v>
      </c>
    </row>
    <row r="13486" spans="1:6">
      <c r="A13486" s="4">
        <v>13485</v>
      </c>
      <c r="B13486" s="5">
        <v>1</v>
      </c>
      <c r="C13486" s="6">
        <v>3641</v>
      </c>
      <c r="D13486" s="6">
        <v>5506</v>
      </c>
      <c r="E13486">
        <f>VLOOKUP(Чек_позиція!C13486,Товар!A:G,7,FALSE)</f>
        <v>504.92</v>
      </c>
      <c r="F13486">
        <f t="shared" si="210"/>
        <v>504.92</v>
      </c>
    </row>
    <row r="13487" spans="1:6">
      <c r="A13487" s="4">
        <v>13486</v>
      </c>
      <c r="B13487" s="5">
        <v>3</v>
      </c>
      <c r="C13487" s="6">
        <v>8056</v>
      </c>
      <c r="D13487" s="6">
        <v>5506</v>
      </c>
      <c r="E13487">
        <f>VLOOKUP(Чек_позиція!C13487,Товар!A:G,7,FALSE)</f>
        <v>64.48</v>
      </c>
      <c r="F13487">
        <f t="shared" si="210"/>
        <v>193.44</v>
      </c>
    </row>
    <row r="13488" spans="1:6">
      <c r="A13488" s="4">
        <v>13487</v>
      </c>
      <c r="B13488" s="5">
        <v>2</v>
      </c>
      <c r="C13488" s="6">
        <v>8976</v>
      </c>
      <c r="D13488" s="6">
        <v>5507</v>
      </c>
      <c r="E13488">
        <f>VLOOKUP(Чек_позиція!C13488,Товар!A:G,7,FALSE)</f>
        <v>365.67</v>
      </c>
      <c r="F13488">
        <f t="shared" si="210"/>
        <v>731.34</v>
      </c>
    </row>
    <row r="13489" spans="1:6">
      <c r="A13489" s="4">
        <v>13488</v>
      </c>
      <c r="B13489" s="5">
        <v>4</v>
      </c>
      <c r="C13489" s="6">
        <v>542</v>
      </c>
      <c r="D13489" s="6">
        <v>5507</v>
      </c>
      <c r="E13489">
        <f>VLOOKUP(Чек_позиція!C13489,Товар!A:G,7,FALSE)</f>
        <v>399.86</v>
      </c>
      <c r="F13489">
        <f t="shared" si="210"/>
        <v>1599.44</v>
      </c>
    </row>
    <row r="13490" spans="1:6">
      <c r="A13490" s="4">
        <v>13489</v>
      </c>
      <c r="B13490" s="5">
        <v>3</v>
      </c>
      <c r="C13490" s="6">
        <v>4752</v>
      </c>
      <c r="D13490" s="6">
        <v>5507</v>
      </c>
      <c r="E13490">
        <f>VLOOKUP(Чек_позиція!C13490,Товар!A:G,7,FALSE)</f>
        <v>823.78</v>
      </c>
      <c r="F13490">
        <f t="shared" si="210"/>
        <v>2471.34</v>
      </c>
    </row>
    <row r="13491" spans="1:6">
      <c r="A13491" s="4">
        <v>13490</v>
      </c>
      <c r="B13491" s="5">
        <v>2</v>
      </c>
      <c r="C13491" s="6">
        <v>4248</v>
      </c>
      <c r="D13491" s="6">
        <v>5508</v>
      </c>
      <c r="E13491">
        <f>VLOOKUP(Чек_позиція!C13491,Товар!A:G,7,FALSE)</f>
        <v>273.60000000000002</v>
      </c>
      <c r="F13491">
        <f t="shared" si="210"/>
        <v>547.20000000000005</v>
      </c>
    </row>
    <row r="13492" spans="1:6">
      <c r="A13492" s="4">
        <v>13491</v>
      </c>
      <c r="B13492" s="5">
        <v>1</v>
      </c>
      <c r="C13492" s="6">
        <v>2349</v>
      </c>
      <c r="D13492" s="6">
        <v>5508</v>
      </c>
      <c r="E13492">
        <f>VLOOKUP(Чек_позиція!C13492,Товар!A:G,7,FALSE)</f>
        <v>775.75</v>
      </c>
      <c r="F13492">
        <f t="shared" si="210"/>
        <v>775.75</v>
      </c>
    </row>
    <row r="13493" spans="1:6">
      <c r="A13493" s="4">
        <v>13492</v>
      </c>
      <c r="B13493" s="5">
        <v>4</v>
      </c>
      <c r="C13493" s="6">
        <v>6891</v>
      </c>
      <c r="D13493" s="6">
        <v>5508</v>
      </c>
      <c r="E13493">
        <f>VLOOKUP(Чек_позиція!C13493,Товар!A:G,7,FALSE)</f>
        <v>511.58</v>
      </c>
      <c r="F13493">
        <f t="shared" si="210"/>
        <v>2046.32</v>
      </c>
    </row>
    <row r="13494" spans="1:6">
      <c r="A13494" s="4">
        <v>13493</v>
      </c>
      <c r="B13494" s="5">
        <v>4</v>
      </c>
      <c r="C13494" s="6">
        <v>5462</v>
      </c>
      <c r="D13494" s="6">
        <v>5509</v>
      </c>
      <c r="E13494">
        <f>VLOOKUP(Чек_позиція!C13494,Товар!A:G,7,FALSE)</f>
        <v>90.6</v>
      </c>
      <c r="F13494">
        <f t="shared" si="210"/>
        <v>362.4</v>
      </c>
    </row>
    <row r="13495" spans="1:6">
      <c r="A13495" s="4">
        <v>13494</v>
      </c>
      <c r="B13495" s="5">
        <v>3</v>
      </c>
      <c r="C13495" s="6">
        <v>345</v>
      </c>
      <c r="D13495" s="6">
        <v>5509</v>
      </c>
      <c r="E13495">
        <f>VLOOKUP(Чек_позиція!C13495,Товар!A:G,7,FALSE)</f>
        <v>295.12</v>
      </c>
      <c r="F13495">
        <f t="shared" si="210"/>
        <v>885.36</v>
      </c>
    </row>
    <row r="13496" spans="1:6">
      <c r="A13496" s="4">
        <v>13495</v>
      </c>
      <c r="B13496" s="5">
        <v>2</v>
      </c>
      <c r="C13496" s="6">
        <v>2159</v>
      </c>
      <c r="D13496" s="6">
        <v>5509</v>
      </c>
      <c r="E13496">
        <f>VLOOKUP(Чек_позиція!C13496,Товар!A:G,7,FALSE)</f>
        <v>61.73</v>
      </c>
      <c r="F13496">
        <f t="shared" si="210"/>
        <v>123.46</v>
      </c>
    </row>
    <row r="13497" spans="1:6">
      <c r="A13497" s="4">
        <v>13496</v>
      </c>
      <c r="B13497" s="5">
        <v>2</v>
      </c>
      <c r="C13497" s="6">
        <v>2767</v>
      </c>
      <c r="D13497" s="6">
        <v>5510</v>
      </c>
      <c r="E13497">
        <f>VLOOKUP(Чек_позиція!C13497,Товар!A:G,7,FALSE)</f>
        <v>434.79</v>
      </c>
      <c r="F13497">
        <f t="shared" si="210"/>
        <v>869.58</v>
      </c>
    </row>
    <row r="13498" spans="1:6">
      <c r="A13498" s="4">
        <v>13497</v>
      </c>
      <c r="B13498" s="5">
        <v>2</v>
      </c>
      <c r="C13498" s="6">
        <v>3592</v>
      </c>
      <c r="D13498" s="6">
        <v>5510</v>
      </c>
      <c r="E13498">
        <f>VLOOKUP(Чек_позиція!C13498,Товар!A:G,7,FALSE)</f>
        <v>66.91</v>
      </c>
      <c r="F13498">
        <f t="shared" si="210"/>
        <v>133.82</v>
      </c>
    </row>
    <row r="13499" spans="1:6">
      <c r="A13499" s="4">
        <v>13498</v>
      </c>
      <c r="B13499" s="5">
        <v>3</v>
      </c>
      <c r="C13499" s="6">
        <v>8705</v>
      </c>
      <c r="D13499" s="6">
        <v>5510</v>
      </c>
      <c r="E13499">
        <f>VLOOKUP(Чек_позиція!C13499,Товар!A:G,7,FALSE)</f>
        <v>57.12</v>
      </c>
      <c r="F13499">
        <f t="shared" si="210"/>
        <v>171.35999999999999</v>
      </c>
    </row>
    <row r="13500" spans="1:6">
      <c r="A13500" s="4">
        <v>13499</v>
      </c>
      <c r="B13500" s="5">
        <v>2</v>
      </c>
      <c r="C13500" s="6">
        <v>7575</v>
      </c>
      <c r="D13500" s="6">
        <v>5510</v>
      </c>
      <c r="E13500">
        <f>VLOOKUP(Чек_позиція!C13500,Товар!A:G,7,FALSE)</f>
        <v>918.21</v>
      </c>
      <c r="F13500">
        <f t="shared" si="210"/>
        <v>1836.42</v>
      </c>
    </row>
    <row r="13501" spans="1:6">
      <c r="A13501" s="4">
        <v>13500</v>
      </c>
      <c r="B13501" s="5">
        <v>4</v>
      </c>
      <c r="C13501" s="6">
        <v>4303</v>
      </c>
      <c r="D13501" s="6">
        <v>5510</v>
      </c>
      <c r="E13501">
        <f>VLOOKUP(Чек_позиція!C13501,Товар!A:G,7,FALSE)</f>
        <v>874.52</v>
      </c>
      <c r="F13501">
        <f t="shared" si="210"/>
        <v>3498.08</v>
      </c>
    </row>
    <row r="13502" spans="1:6">
      <c r="A13502" s="4">
        <v>13501</v>
      </c>
      <c r="B13502" s="5">
        <v>4</v>
      </c>
      <c r="C13502" s="6">
        <v>3198</v>
      </c>
      <c r="D13502" s="6">
        <v>5511</v>
      </c>
      <c r="E13502">
        <f>VLOOKUP(Чек_позиція!C13502,Товар!A:G,7,FALSE)</f>
        <v>500.06</v>
      </c>
      <c r="F13502">
        <f t="shared" si="210"/>
        <v>2000.24</v>
      </c>
    </row>
    <row r="13503" spans="1:6">
      <c r="A13503" s="4">
        <v>13502</v>
      </c>
      <c r="B13503" s="5">
        <v>3</v>
      </c>
      <c r="C13503" s="6">
        <v>6475</v>
      </c>
      <c r="D13503" s="6">
        <v>5511</v>
      </c>
      <c r="E13503">
        <f>VLOOKUP(Чек_позиція!C13503,Товар!A:G,7,FALSE)</f>
        <v>431.84</v>
      </c>
      <c r="F13503">
        <f t="shared" si="210"/>
        <v>1295.52</v>
      </c>
    </row>
    <row r="13504" spans="1:6">
      <c r="A13504" s="4">
        <v>13503</v>
      </c>
      <c r="B13504" s="5">
        <v>2</v>
      </c>
      <c r="C13504" s="6">
        <v>7817</v>
      </c>
      <c r="D13504" s="6">
        <v>5512</v>
      </c>
      <c r="E13504">
        <f>VLOOKUP(Чек_позиція!C13504,Товар!A:G,7,FALSE)</f>
        <v>675.15</v>
      </c>
      <c r="F13504">
        <f t="shared" si="210"/>
        <v>1350.3</v>
      </c>
    </row>
    <row r="13505" spans="1:6">
      <c r="A13505" s="4">
        <v>13504</v>
      </c>
      <c r="B13505" s="5">
        <v>4</v>
      </c>
      <c r="C13505" s="6">
        <v>6083</v>
      </c>
      <c r="D13505" s="6">
        <v>5513</v>
      </c>
      <c r="E13505">
        <f>VLOOKUP(Чек_позиція!C13505,Товар!A:G,7,FALSE)</f>
        <v>928.62</v>
      </c>
      <c r="F13505">
        <f t="shared" si="210"/>
        <v>3714.48</v>
      </c>
    </row>
    <row r="13506" spans="1:6">
      <c r="A13506" s="4">
        <v>13505</v>
      </c>
      <c r="B13506" s="5">
        <v>2</v>
      </c>
      <c r="C13506" s="6">
        <v>4125</v>
      </c>
      <c r="D13506" s="6">
        <v>5514</v>
      </c>
      <c r="E13506">
        <f>VLOOKUP(Чек_позиція!C13506,Товар!A:G,7,FALSE)</f>
        <v>160.5</v>
      </c>
      <c r="F13506">
        <f t="shared" si="210"/>
        <v>321</v>
      </c>
    </row>
    <row r="13507" spans="1:6">
      <c r="A13507" s="4">
        <v>13506</v>
      </c>
      <c r="B13507" s="5">
        <v>4</v>
      </c>
      <c r="C13507" s="6">
        <v>238</v>
      </c>
      <c r="D13507" s="6">
        <v>5515</v>
      </c>
      <c r="E13507">
        <f>VLOOKUP(Чек_позиція!C13507,Товар!A:G,7,FALSE)</f>
        <v>943.16</v>
      </c>
      <c r="F13507">
        <f t="shared" ref="F13507:F13570" si="211">B13507*E13507</f>
        <v>3772.64</v>
      </c>
    </row>
    <row r="13508" spans="1:6">
      <c r="A13508" s="4">
        <v>13507</v>
      </c>
      <c r="B13508" s="5">
        <v>2</v>
      </c>
      <c r="C13508" s="6">
        <v>8507</v>
      </c>
      <c r="D13508" s="6">
        <v>5515</v>
      </c>
      <c r="E13508">
        <f>VLOOKUP(Чек_позиція!C13508,Товар!A:G,7,FALSE)</f>
        <v>574.17999999999995</v>
      </c>
      <c r="F13508">
        <f t="shared" si="211"/>
        <v>1148.3599999999999</v>
      </c>
    </row>
    <row r="13509" spans="1:6">
      <c r="A13509" s="4">
        <v>13508</v>
      </c>
      <c r="B13509" s="5">
        <v>1</v>
      </c>
      <c r="C13509" s="6">
        <v>7884</v>
      </c>
      <c r="D13509" s="6">
        <v>5516</v>
      </c>
      <c r="E13509">
        <f>VLOOKUP(Чек_позиція!C13509,Товар!A:G,7,FALSE)</f>
        <v>785.43</v>
      </c>
      <c r="F13509">
        <f t="shared" si="211"/>
        <v>785.43</v>
      </c>
    </row>
    <row r="13510" spans="1:6">
      <c r="A13510" s="4">
        <v>13509</v>
      </c>
      <c r="B13510" s="5">
        <v>3</v>
      </c>
      <c r="C13510" s="6">
        <v>7738</v>
      </c>
      <c r="D13510" s="6">
        <v>5516</v>
      </c>
      <c r="E13510">
        <f>VLOOKUP(Чек_позиція!C13510,Товар!A:G,7,FALSE)</f>
        <v>868.75</v>
      </c>
      <c r="F13510">
        <f t="shared" si="211"/>
        <v>2606.25</v>
      </c>
    </row>
    <row r="13511" spans="1:6">
      <c r="A13511" s="4">
        <v>13510</v>
      </c>
      <c r="B13511" s="5">
        <v>4</v>
      </c>
      <c r="C13511" s="6">
        <v>3871</v>
      </c>
      <c r="D13511" s="6">
        <v>5516</v>
      </c>
      <c r="E13511">
        <f>VLOOKUP(Чек_позиція!C13511,Товар!A:G,7,FALSE)</f>
        <v>443.91</v>
      </c>
      <c r="F13511">
        <f t="shared" si="211"/>
        <v>1775.64</v>
      </c>
    </row>
    <row r="13512" spans="1:6">
      <c r="A13512" s="4">
        <v>13511</v>
      </c>
      <c r="B13512" s="5">
        <v>3</v>
      </c>
      <c r="C13512" s="6">
        <v>641</v>
      </c>
      <c r="D13512" s="6">
        <v>5516</v>
      </c>
      <c r="E13512">
        <f>VLOOKUP(Чек_позиція!C13512,Товар!A:G,7,FALSE)</f>
        <v>792.58</v>
      </c>
      <c r="F13512">
        <f t="shared" si="211"/>
        <v>2377.7400000000002</v>
      </c>
    </row>
    <row r="13513" spans="1:6">
      <c r="A13513" s="4">
        <v>13512</v>
      </c>
      <c r="B13513" s="5">
        <v>4</v>
      </c>
      <c r="C13513" s="6">
        <v>6533</v>
      </c>
      <c r="D13513" s="6">
        <v>5517</v>
      </c>
      <c r="E13513">
        <f>VLOOKUP(Чек_позиція!C13513,Товар!A:G,7,FALSE)</f>
        <v>690.11</v>
      </c>
      <c r="F13513">
        <f t="shared" si="211"/>
        <v>2760.44</v>
      </c>
    </row>
    <row r="13514" spans="1:6">
      <c r="A13514" s="4">
        <v>13513</v>
      </c>
      <c r="B13514" s="5">
        <v>1</v>
      </c>
      <c r="C13514" s="6">
        <v>8673</v>
      </c>
      <c r="D13514" s="6">
        <v>5518</v>
      </c>
      <c r="E13514">
        <f>VLOOKUP(Чек_позиція!C13514,Товар!A:G,7,FALSE)</f>
        <v>253.22</v>
      </c>
      <c r="F13514">
        <f t="shared" si="211"/>
        <v>253.22</v>
      </c>
    </row>
    <row r="13515" spans="1:6">
      <c r="A13515" s="4">
        <v>13514</v>
      </c>
      <c r="B13515" s="5">
        <v>1</v>
      </c>
      <c r="C13515" s="6">
        <v>4156</v>
      </c>
      <c r="D13515" s="6">
        <v>5518</v>
      </c>
      <c r="E13515">
        <f>VLOOKUP(Чек_позиція!C13515,Товар!A:G,7,FALSE)</f>
        <v>507.96</v>
      </c>
      <c r="F13515">
        <f t="shared" si="211"/>
        <v>507.96</v>
      </c>
    </row>
    <row r="13516" spans="1:6">
      <c r="A13516" s="4">
        <v>13515</v>
      </c>
      <c r="B13516" s="5">
        <v>3</v>
      </c>
      <c r="C13516" s="6">
        <v>665</v>
      </c>
      <c r="D13516" s="6">
        <v>5518</v>
      </c>
      <c r="E13516">
        <f>VLOOKUP(Чек_позиція!C13516,Товар!A:G,7,FALSE)</f>
        <v>775.26</v>
      </c>
      <c r="F13516">
        <f t="shared" si="211"/>
        <v>2325.7799999999997</v>
      </c>
    </row>
    <row r="13517" spans="1:6">
      <c r="A13517" s="4">
        <v>13516</v>
      </c>
      <c r="B13517" s="5">
        <v>4</v>
      </c>
      <c r="C13517" s="6">
        <v>5219</v>
      </c>
      <c r="D13517" s="6">
        <v>5519</v>
      </c>
      <c r="E13517">
        <f>VLOOKUP(Чек_позиція!C13517,Товар!A:G,7,FALSE)</f>
        <v>578.29</v>
      </c>
      <c r="F13517">
        <f t="shared" si="211"/>
        <v>2313.16</v>
      </c>
    </row>
    <row r="13518" spans="1:6">
      <c r="A13518" s="4">
        <v>13517</v>
      </c>
      <c r="B13518" s="5">
        <v>2</v>
      </c>
      <c r="C13518" s="6">
        <v>8369</v>
      </c>
      <c r="D13518" s="6">
        <v>5519</v>
      </c>
      <c r="E13518">
        <f>VLOOKUP(Чек_позиція!C13518,Товар!A:G,7,FALSE)</f>
        <v>509.51</v>
      </c>
      <c r="F13518">
        <f t="shared" si="211"/>
        <v>1019.02</v>
      </c>
    </row>
    <row r="13519" spans="1:6">
      <c r="A13519" s="4">
        <v>13518</v>
      </c>
      <c r="B13519" s="5">
        <v>3</v>
      </c>
      <c r="C13519" s="6">
        <v>4680</v>
      </c>
      <c r="D13519" s="6">
        <v>5519</v>
      </c>
      <c r="E13519">
        <f>VLOOKUP(Чек_позиція!C13519,Товар!A:G,7,FALSE)</f>
        <v>531.66999999999996</v>
      </c>
      <c r="F13519">
        <f t="shared" si="211"/>
        <v>1595.0099999999998</v>
      </c>
    </row>
    <row r="13520" spans="1:6">
      <c r="A13520" s="4">
        <v>13519</v>
      </c>
      <c r="B13520" s="5">
        <v>1</v>
      </c>
      <c r="C13520" s="6">
        <v>4838</v>
      </c>
      <c r="D13520" s="6">
        <v>5520</v>
      </c>
      <c r="E13520">
        <f>VLOOKUP(Чек_позиція!C13520,Товар!A:G,7,FALSE)</f>
        <v>169.74</v>
      </c>
      <c r="F13520">
        <f t="shared" si="211"/>
        <v>169.74</v>
      </c>
    </row>
    <row r="13521" spans="1:6">
      <c r="A13521" s="4">
        <v>13520</v>
      </c>
      <c r="B13521" s="5">
        <v>3</v>
      </c>
      <c r="C13521" s="6">
        <v>9216</v>
      </c>
      <c r="D13521" s="6">
        <v>5520</v>
      </c>
      <c r="E13521">
        <f>VLOOKUP(Чек_позиція!C13521,Товар!A:G,7,FALSE)</f>
        <v>362.93</v>
      </c>
      <c r="F13521">
        <f t="shared" si="211"/>
        <v>1088.79</v>
      </c>
    </row>
    <row r="13522" spans="1:6">
      <c r="A13522" s="4">
        <v>13521</v>
      </c>
      <c r="B13522" s="5">
        <v>1</v>
      </c>
      <c r="C13522" s="6">
        <v>8634</v>
      </c>
      <c r="D13522" s="6">
        <v>5520</v>
      </c>
      <c r="E13522">
        <f>VLOOKUP(Чек_позиція!C13522,Товар!A:G,7,FALSE)</f>
        <v>334.61</v>
      </c>
      <c r="F13522">
        <f t="shared" si="211"/>
        <v>334.61</v>
      </c>
    </row>
    <row r="13523" spans="1:6">
      <c r="A13523" s="4">
        <v>13522</v>
      </c>
      <c r="B13523" s="5">
        <v>4</v>
      </c>
      <c r="C13523" s="6">
        <v>7460</v>
      </c>
      <c r="D13523" s="6">
        <v>5520</v>
      </c>
      <c r="E13523">
        <f>VLOOKUP(Чек_позиція!C13523,Товар!A:G,7,FALSE)</f>
        <v>302.73</v>
      </c>
      <c r="F13523">
        <f t="shared" si="211"/>
        <v>1210.92</v>
      </c>
    </row>
    <row r="13524" spans="1:6">
      <c r="A13524" s="4">
        <v>13523</v>
      </c>
      <c r="B13524" s="5">
        <v>1</v>
      </c>
      <c r="C13524" s="6">
        <v>1548</v>
      </c>
      <c r="D13524" s="6">
        <v>5521</v>
      </c>
      <c r="E13524">
        <f>VLOOKUP(Чек_позиція!C13524,Товар!A:G,7,FALSE)</f>
        <v>600.15</v>
      </c>
      <c r="F13524">
        <f t="shared" si="211"/>
        <v>600.15</v>
      </c>
    </row>
    <row r="13525" spans="1:6">
      <c r="A13525" s="4">
        <v>13524</v>
      </c>
      <c r="B13525" s="5">
        <v>2</v>
      </c>
      <c r="C13525" s="6">
        <v>7410</v>
      </c>
      <c r="D13525" s="6">
        <v>5521</v>
      </c>
      <c r="E13525">
        <f>VLOOKUP(Чек_позиція!C13525,Товар!A:G,7,FALSE)</f>
        <v>63.91</v>
      </c>
      <c r="F13525">
        <f t="shared" si="211"/>
        <v>127.82</v>
      </c>
    </row>
    <row r="13526" spans="1:6">
      <c r="A13526" s="4">
        <v>13525</v>
      </c>
      <c r="B13526" s="5">
        <v>3</v>
      </c>
      <c r="C13526" s="6">
        <v>2346</v>
      </c>
      <c r="D13526" s="6">
        <v>5521</v>
      </c>
      <c r="E13526">
        <f>VLOOKUP(Чек_позиція!C13526,Товар!A:G,7,FALSE)</f>
        <v>666.44</v>
      </c>
      <c r="F13526">
        <f t="shared" si="211"/>
        <v>1999.3200000000002</v>
      </c>
    </row>
    <row r="13527" spans="1:6">
      <c r="A13527" s="4">
        <v>13526</v>
      </c>
      <c r="B13527" s="5">
        <v>2</v>
      </c>
      <c r="C13527" s="6">
        <v>7778</v>
      </c>
      <c r="D13527" s="6">
        <v>5521</v>
      </c>
      <c r="E13527">
        <f>VLOOKUP(Чек_позиція!C13527,Товар!A:G,7,FALSE)</f>
        <v>91.62</v>
      </c>
      <c r="F13527">
        <f t="shared" si="211"/>
        <v>183.24</v>
      </c>
    </row>
    <row r="13528" spans="1:6">
      <c r="A13528" s="4">
        <v>13527</v>
      </c>
      <c r="B13528" s="5">
        <v>2</v>
      </c>
      <c r="C13528" s="6">
        <v>6970</v>
      </c>
      <c r="D13528" s="6">
        <v>5522</v>
      </c>
      <c r="E13528">
        <f>VLOOKUP(Чек_позиція!C13528,Товар!A:G,7,FALSE)</f>
        <v>175.01</v>
      </c>
      <c r="F13528">
        <f t="shared" si="211"/>
        <v>350.02</v>
      </c>
    </row>
    <row r="13529" spans="1:6">
      <c r="A13529" s="4">
        <v>13528</v>
      </c>
      <c r="B13529" s="5">
        <v>1</v>
      </c>
      <c r="C13529" s="6">
        <v>8743</v>
      </c>
      <c r="D13529" s="6">
        <v>5522</v>
      </c>
      <c r="E13529">
        <f>VLOOKUP(Чек_позиція!C13529,Товар!A:G,7,FALSE)</f>
        <v>302.17</v>
      </c>
      <c r="F13529">
        <f t="shared" si="211"/>
        <v>302.17</v>
      </c>
    </row>
    <row r="13530" spans="1:6">
      <c r="A13530" s="4">
        <v>13529</v>
      </c>
      <c r="B13530" s="5">
        <v>2</v>
      </c>
      <c r="C13530" s="6">
        <v>3071</v>
      </c>
      <c r="D13530" s="6">
        <v>5522</v>
      </c>
      <c r="E13530">
        <f>VLOOKUP(Чек_позиція!C13530,Товар!A:G,7,FALSE)</f>
        <v>880.69</v>
      </c>
      <c r="F13530">
        <f t="shared" si="211"/>
        <v>1761.38</v>
      </c>
    </row>
    <row r="13531" spans="1:6">
      <c r="A13531" s="4">
        <v>13530</v>
      </c>
      <c r="B13531" s="5">
        <v>4</v>
      </c>
      <c r="C13531" s="6">
        <v>7767</v>
      </c>
      <c r="D13531" s="6">
        <v>5523</v>
      </c>
      <c r="E13531">
        <f>VLOOKUP(Чек_позиція!C13531,Товар!A:G,7,FALSE)</f>
        <v>82.21</v>
      </c>
      <c r="F13531">
        <f t="shared" si="211"/>
        <v>328.84</v>
      </c>
    </row>
    <row r="13532" spans="1:6">
      <c r="A13532" s="4">
        <v>13531</v>
      </c>
      <c r="B13532" s="5">
        <v>2</v>
      </c>
      <c r="C13532" s="6">
        <v>6407</v>
      </c>
      <c r="D13532" s="6">
        <v>5524</v>
      </c>
      <c r="E13532">
        <f>VLOOKUP(Чек_позиція!C13532,Товар!A:G,7,FALSE)</f>
        <v>459.84</v>
      </c>
      <c r="F13532">
        <f t="shared" si="211"/>
        <v>919.68</v>
      </c>
    </row>
    <row r="13533" spans="1:6">
      <c r="A13533" s="4">
        <v>13532</v>
      </c>
      <c r="B13533" s="5">
        <v>3</v>
      </c>
      <c r="C13533" s="6">
        <v>3068</v>
      </c>
      <c r="D13533" s="6">
        <v>5524</v>
      </c>
      <c r="E13533">
        <f>VLOOKUP(Чек_позиція!C13533,Товар!A:G,7,FALSE)</f>
        <v>449.05</v>
      </c>
      <c r="F13533">
        <f t="shared" si="211"/>
        <v>1347.15</v>
      </c>
    </row>
    <row r="13534" spans="1:6">
      <c r="A13534" s="4">
        <v>13533</v>
      </c>
      <c r="B13534" s="5">
        <v>3</v>
      </c>
      <c r="C13534" s="6">
        <v>6303</v>
      </c>
      <c r="D13534" s="6">
        <v>5525</v>
      </c>
      <c r="E13534">
        <f>VLOOKUP(Чек_позиція!C13534,Товар!A:G,7,FALSE)</f>
        <v>381.96</v>
      </c>
      <c r="F13534">
        <f t="shared" si="211"/>
        <v>1145.8799999999999</v>
      </c>
    </row>
    <row r="13535" spans="1:6">
      <c r="A13535" s="4">
        <v>13534</v>
      </c>
      <c r="B13535" s="5">
        <v>3</v>
      </c>
      <c r="C13535" s="6">
        <v>6945</v>
      </c>
      <c r="D13535" s="6">
        <v>5526</v>
      </c>
      <c r="E13535">
        <f>VLOOKUP(Чек_позиція!C13535,Товар!A:G,7,FALSE)</f>
        <v>355.03</v>
      </c>
      <c r="F13535">
        <f t="shared" si="211"/>
        <v>1065.0899999999999</v>
      </c>
    </row>
    <row r="13536" spans="1:6">
      <c r="A13536" s="4">
        <v>13535</v>
      </c>
      <c r="B13536" s="5">
        <v>3</v>
      </c>
      <c r="C13536" s="6">
        <v>4001</v>
      </c>
      <c r="D13536" s="6">
        <v>5526</v>
      </c>
      <c r="E13536">
        <f>VLOOKUP(Чек_позиція!C13536,Товар!A:G,7,FALSE)</f>
        <v>746.64</v>
      </c>
      <c r="F13536">
        <f t="shared" si="211"/>
        <v>2239.92</v>
      </c>
    </row>
    <row r="13537" spans="1:6">
      <c r="A13537" s="4">
        <v>13536</v>
      </c>
      <c r="B13537" s="5">
        <v>4</v>
      </c>
      <c r="C13537" s="6">
        <v>4002</v>
      </c>
      <c r="D13537" s="6">
        <v>5526</v>
      </c>
      <c r="E13537">
        <f>VLOOKUP(Чек_позиція!C13537,Товар!A:G,7,FALSE)</f>
        <v>583.91</v>
      </c>
      <c r="F13537">
        <f t="shared" si="211"/>
        <v>2335.64</v>
      </c>
    </row>
    <row r="13538" spans="1:6">
      <c r="A13538" s="4">
        <v>13537</v>
      </c>
      <c r="B13538" s="5">
        <v>1</v>
      </c>
      <c r="C13538" s="6">
        <v>1600</v>
      </c>
      <c r="D13538" s="6">
        <v>5526</v>
      </c>
      <c r="E13538">
        <f>VLOOKUP(Чек_позиція!C13538,Товар!A:G,7,FALSE)</f>
        <v>641.16</v>
      </c>
      <c r="F13538">
        <f t="shared" si="211"/>
        <v>641.16</v>
      </c>
    </row>
    <row r="13539" spans="1:6">
      <c r="A13539" s="4">
        <v>13538</v>
      </c>
      <c r="B13539" s="5">
        <v>3</v>
      </c>
      <c r="C13539" s="6">
        <v>4187</v>
      </c>
      <c r="D13539" s="6">
        <v>5526</v>
      </c>
      <c r="E13539">
        <f>VLOOKUP(Чек_позиція!C13539,Товар!A:G,7,FALSE)</f>
        <v>127.34</v>
      </c>
      <c r="F13539">
        <f t="shared" si="211"/>
        <v>382.02</v>
      </c>
    </row>
    <row r="13540" spans="1:6">
      <c r="A13540" s="4">
        <v>13539</v>
      </c>
      <c r="B13540" s="5">
        <v>2</v>
      </c>
      <c r="C13540" s="6">
        <v>7754</v>
      </c>
      <c r="D13540" s="6">
        <v>5527</v>
      </c>
      <c r="E13540">
        <f>VLOOKUP(Чек_позиція!C13540,Товар!A:G,7,FALSE)</f>
        <v>180.35</v>
      </c>
      <c r="F13540">
        <f t="shared" si="211"/>
        <v>360.7</v>
      </c>
    </row>
    <row r="13541" spans="1:6">
      <c r="A13541" s="4">
        <v>13540</v>
      </c>
      <c r="B13541" s="5">
        <v>4</v>
      </c>
      <c r="C13541" s="6">
        <v>7531</v>
      </c>
      <c r="D13541" s="6">
        <v>5528</v>
      </c>
      <c r="E13541">
        <f>VLOOKUP(Чек_позиція!C13541,Товар!A:G,7,FALSE)</f>
        <v>842.84</v>
      </c>
      <c r="F13541">
        <f t="shared" si="211"/>
        <v>3371.36</v>
      </c>
    </row>
    <row r="13542" spans="1:6">
      <c r="A13542" s="4">
        <v>13541</v>
      </c>
      <c r="B13542" s="5">
        <v>1</v>
      </c>
      <c r="C13542" s="6">
        <v>6974</v>
      </c>
      <c r="D13542" s="6">
        <v>5528</v>
      </c>
      <c r="E13542">
        <f>VLOOKUP(Чек_позиція!C13542,Товар!A:G,7,FALSE)</f>
        <v>147.27000000000001</v>
      </c>
      <c r="F13542">
        <f t="shared" si="211"/>
        <v>147.27000000000001</v>
      </c>
    </row>
    <row r="13543" spans="1:6">
      <c r="A13543" s="4">
        <v>13542</v>
      </c>
      <c r="B13543" s="5">
        <v>3</v>
      </c>
      <c r="C13543" s="6">
        <v>1313</v>
      </c>
      <c r="D13543" s="6">
        <v>5528</v>
      </c>
      <c r="E13543">
        <f>VLOOKUP(Чек_позиція!C13543,Товар!A:G,7,FALSE)</f>
        <v>534.61</v>
      </c>
      <c r="F13543">
        <f t="shared" si="211"/>
        <v>1603.83</v>
      </c>
    </row>
    <row r="13544" spans="1:6">
      <c r="A13544" s="4">
        <v>13543</v>
      </c>
      <c r="B13544" s="5">
        <v>2</v>
      </c>
      <c r="C13544" s="6">
        <v>8904</v>
      </c>
      <c r="D13544" s="6">
        <v>5528</v>
      </c>
      <c r="E13544">
        <f>VLOOKUP(Чек_позиція!C13544,Товар!A:G,7,FALSE)</f>
        <v>565.70000000000005</v>
      </c>
      <c r="F13544">
        <f t="shared" si="211"/>
        <v>1131.4000000000001</v>
      </c>
    </row>
    <row r="13545" spans="1:6">
      <c r="A13545" s="4">
        <v>13544</v>
      </c>
      <c r="B13545" s="5">
        <v>4</v>
      </c>
      <c r="C13545" s="6">
        <v>6518</v>
      </c>
      <c r="D13545" s="6">
        <v>5529</v>
      </c>
      <c r="E13545">
        <f>VLOOKUP(Чек_позиція!C13545,Товар!A:G,7,FALSE)</f>
        <v>836.47</v>
      </c>
      <c r="F13545">
        <f t="shared" si="211"/>
        <v>3345.88</v>
      </c>
    </row>
    <row r="13546" spans="1:6">
      <c r="A13546" s="4">
        <v>13545</v>
      </c>
      <c r="B13546" s="5">
        <v>1</v>
      </c>
      <c r="C13546" s="6">
        <v>1335</v>
      </c>
      <c r="D13546" s="6">
        <v>5529</v>
      </c>
      <c r="E13546">
        <f>VLOOKUP(Чек_позиція!C13546,Товар!A:G,7,FALSE)</f>
        <v>414.49</v>
      </c>
      <c r="F13546">
        <f t="shared" si="211"/>
        <v>414.49</v>
      </c>
    </row>
    <row r="13547" spans="1:6">
      <c r="A13547" s="4">
        <v>13546</v>
      </c>
      <c r="B13547" s="5">
        <v>2</v>
      </c>
      <c r="C13547" s="6">
        <v>710</v>
      </c>
      <c r="D13547" s="6">
        <v>5529</v>
      </c>
      <c r="E13547">
        <f>VLOOKUP(Чек_позиція!C13547,Товар!A:G,7,FALSE)</f>
        <v>389.98</v>
      </c>
      <c r="F13547">
        <f t="shared" si="211"/>
        <v>779.96</v>
      </c>
    </row>
    <row r="13548" spans="1:6">
      <c r="A13548" s="4">
        <v>13547</v>
      </c>
      <c r="B13548" s="5">
        <v>4</v>
      </c>
      <c r="C13548" s="6">
        <v>9718</v>
      </c>
      <c r="D13548" s="6">
        <v>5529</v>
      </c>
      <c r="E13548">
        <f>VLOOKUP(Чек_позиція!C13548,Товар!A:G,7,FALSE)</f>
        <v>923.22</v>
      </c>
      <c r="F13548">
        <f t="shared" si="211"/>
        <v>3692.88</v>
      </c>
    </row>
    <row r="13549" spans="1:6">
      <c r="A13549" s="4">
        <v>13548</v>
      </c>
      <c r="B13549" s="5">
        <v>3</v>
      </c>
      <c r="C13549" s="6">
        <v>9967</v>
      </c>
      <c r="D13549" s="6">
        <v>5530</v>
      </c>
      <c r="E13549">
        <f>VLOOKUP(Чек_позиція!C13549,Товар!A:G,7,FALSE)</f>
        <v>526.37</v>
      </c>
      <c r="F13549">
        <f t="shared" si="211"/>
        <v>1579.1100000000001</v>
      </c>
    </row>
    <row r="13550" spans="1:6">
      <c r="A13550" s="4">
        <v>13549</v>
      </c>
      <c r="B13550" s="5">
        <v>2</v>
      </c>
      <c r="C13550" s="6">
        <v>5162</v>
      </c>
      <c r="D13550" s="6">
        <v>5531</v>
      </c>
      <c r="E13550">
        <f>VLOOKUP(Чек_позиція!C13550,Товар!A:G,7,FALSE)</f>
        <v>876.33</v>
      </c>
      <c r="F13550">
        <f t="shared" si="211"/>
        <v>1752.66</v>
      </c>
    </row>
    <row r="13551" spans="1:6">
      <c r="A13551" s="4">
        <v>13550</v>
      </c>
      <c r="B13551" s="5">
        <v>1</v>
      </c>
      <c r="C13551" s="6">
        <v>7533</v>
      </c>
      <c r="D13551" s="6">
        <v>5532</v>
      </c>
      <c r="E13551">
        <f>VLOOKUP(Чек_позиція!C13551,Товар!A:G,7,FALSE)</f>
        <v>713.98</v>
      </c>
      <c r="F13551">
        <f t="shared" si="211"/>
        <v>713.98</v>
      </c>
    </row>
    <row r="13552" spans="1:6">
      <c r="A13552" s="4">
        <v>13551</v>
      </c>
      <c r="B13552" s="5">
        <v>4</v>
      </c>
      <c r="C13552" s="6">
        <v>1083</v>
      </c>
      <c r="D13552" s="6">
        <v>5532</v>
      </c>
      <c r="E13552">
        <f>VLOOKUP(Чек_позиція!C13552,Товар!A:G,7,FALSE)</f>
        <v>694.14</v>
      </c>
      <c r="F13552">
        <f t="shared" si="211"/>
        <v>2776.56</v>
      </c>
    </row>
    <row r="13553" spans="1:6">
      <c r="A13553" s="4">
        <v>13552</v>
      </c>
      <c r="B13553" s="5">
        <v>1</v>
      </c>
      <c r="C13553" s="6">
        <v>6310</v>
      </c>
      <c r="D13553" s="6">
        <v>5532</v>
      </c>
      <c r="E13553">
        <f>VLOOKUP(Чек_позиція!C13553,Товар!A:G,7,FALSE)</f>
        <v>158.44999999999999</v>
      </c>
      <c r="F13553">
        <f t="shared" si="211"/>
        <v>158.44999999999999</v>
      </c>
    </row>
    <row r="13554" spans="1:6">
      <c r="A13554" s="4">
        <v>13553</v>
      </c>
      <c r="B13554" s="5">
        <v>3</v>
      </c>
      <c r="C13554" s="6">
        <v>3299</v>
      </c>
      <c r="D13554" s="6">
        <v>5532</v>
      </c>
      <c r="E13554">
        <f>VLOOKUP(Чек_позиція!C13554,Товар!A:G,7,FALSE)</f>
        <v>164.87</v>
      </c>
      <c r="F13554">
        <f t="shared" si="211"/>
        <v>494.61</v>
      </c>
    </row>
    <row r="13555" spans="1:6">
      <c r="A13555" s="4">
        <v>13554</v>
      </c>
      <c r="B13555" s="5">
        <v>1</v>
      </c>
      <c r="C13555" s="6">
        <v>4907</v>
      </c>
      <c r="D13555" s="6">
        <v>5532</v>
      </c>
      <c r="E13555">
        <f>VLOOKUP(Чек_позиція!C13555,Товар!A:G,7,FALSE)</f>
        <v>403.48</v>
      </c>
      <c r="F13555">
        <f t="shared" si="211"/>
        <v>403.48</v>
      </c>
    </row>
    <row r="13556" spans="1:6">
      <c r="A13556" s="4">
        <v>13555</v>
      </c>
      <c r="B13556" s="5">
        <v>1</v>
      </c>
      <c r="C13556" s="6">
        <v>9397</v>
      </c>
      <c r="D13556" s="6">
        <v>5533</v>
      </c>
      <c r="E13556">
        <f>VLOOKUP(Чек_позиція!C13556,Товар!A:G,7,FALSE)</f>
        <v>771.3</v>
      </c>
      <c r="F13556">
        <f t="shared" si="211"/>
        <v>771.3</v>
      </c>
    </row>
    <row r="13557" spans="1:6">
      <c r="A13557" s="4">
        <v>13556</v>
      </c>
      <c r="B13557" s="5">
        <v>2</v>
      </c>
      <c r="C13557" s="6">
        <v>9228</v>
      </c>
      <c r="D13557" s="6">
        <v>5534</v>
      </c>
      <c r="E13557">
        <f>VLOOKUP(Чек_позиція!C13557,Товар!A:G,7,FALSE)</f>
        <v>743.4</v>
      </c>
      <c r="F13557">
        <f t="shared" si="211"/>
        <v>1486.8</v>
      </c>
    </row>
    <row r="13558" spans="1:6">
      <c r="A13558" s="4">
        <v>13557</v>
      </c>
      <c r="B13558" s="5">
        <v>3</v>
      </c>
      <c r="C13558" s="6">
        <v>2081</v>
      </c>
      <c r="D13558" s="6">
        <v>5534</v>
      </c>
      <c r="E13558">
        <f>VLOOKUP(Чек_позиція!C13558,Товар!A:G,7,FALSE)</f>
        <v>444.43</v>
      </c>
      <c r="F13558">
        <f t="shared" si="211"/>
        <v>1333.29</v>
      </c>
    </row>
    <row r="13559" spans="1:6">
      <c r="A13559" s="4">
        <v>13558</v>
      </c>
      <c r="B13559" s="5">
        <v>1</v>
      </c>
      <c r="C13559" s="6">
        <v>7869</v>
      </c>
      <c r="D13559" s="6">
        <v>5534</v>
      </c>
      <c r="E13559">
        <f>VLOOKUP(Чек_позиція!C13559,Товар!A:G,7,FALSE)</f>
        <v>103.62</v>
      </c>
      <c r="F13559">
        <f t="shared" si="211"/>
        <v>103.62</v>
      </c>
    </row>
    <row r="13560" spans="1:6">
      <c r="A13560" s="4">
        <v>13559</v>
      </c>
      <c r="B13560" s="5">
        <v>3</v>
      </c>
      <c r="C13560" s="6">
        <v>7795</v>
      </c>
      <c r="D13560" s="6">
        <v>5534</v>
      </c>
      <c r="E13560">
        <f>VLOOKUP(Чек_позиція!C13560,Товар!A:G,7,FALSE)</f>
        <v>580.91</v>
      </c>
      <c r="F13560">
        <f t="shared" si="211"/>
        <v>1742.73</v>
      </c>
    </row>
    <row r="13561" spans="1:6">
      <c r="A13561" s="4">
        <v>13560</v>
      </c>
      <c r="B13561" s="5">
        <v>1</v>
      </c>
      <c r="C13561" s="6">
        <v>5323</v>
      </c>
      <c r="D13561" s="6">
        <v>5534</v>
      </c>
      <c r="E13561">
        <f>VLOOKUP(Чек_позиція!C13561,Товар!A:G,7,FALSE)</f>
        <v>293.99</v>
      </c>
      <c r="F13561">
        <f t="shared" si="211"/>
        <v>293.99</v>
      </c>
    </row>
    <row r="13562" spans="1:6">
      <c r="A13562" s="4">
        <v>13561</v>
      </c>
      <c r="B13562" s="5">
        <v>1</v>
      </c>
      <c r="C13562" s="6">
        <v>1401</v>
      </c>
      <c r="D13562" s="6">
        <v>5535</v>
      </c>
      <c r="E13562">
        <f>VLOOKUP(Чек_позиція!C13562,Товар!A:G,7,FALSE)</f>
        <v>457.81</v>
      </c>
      <c r="F13562">
        <f t="shared" si="211"/>
        <v>457.81</v>
      </c>
    </row>
    <row r="13563" spans="1:6">
      <c r="A13563" s="4">
        <v>13562</v>
      </c>
      <c r="B13563" s="5">
        <v>3</v>
      </c>
      <c r="C13563" s="6">
        <v>8061</v>
      </c>
      <c r="D13563" s="6">
        <v>5535</v>
      </c>
      <c r="E13563">
        <f>VLOOKUP(Чек_позиція!C13563,Товар!A:G,7,FALSE)</f>
        <v>486.6</v>
      </c>
      <c r="F13563">
        <f t="shared" si="211"/>
        <v>1459.8000000000002</v>
      </c>
    </row>
    <row r="13564" spans="1:6">
      <c r="A13564" s="4">
        <v>13563</v>
      </c>
      <c r="B13564" s="5">
        <v>4</v>
      </c>
      <c r="C13564" s="6">
        <v>6978</v>
      </c>
      <c r="D13564" s="6">
        <v>5535</v>
      </c>
      <c r="E13564">
        <f>VLOOKUP(Чек_позиція!C13564,Товар!A:G,7,FALSE)</f>
        <v>59.37</v>
      </c>
      <c r="F13564">
        <f t="shared" si="211"/>
        <v>237.48</v>
      </c>
    </row>
    <row r="13565" spans="1:6">
      <c r="A13565" s="4">
        <v>13564</v>
      </c>
      <c r="B13565" s="5">
        <v>3</v>
      </c>
      <c r="C13565" s="6">
        <v>1662</v>
      </c>
      <c r="D13565" s="6">
        <v>5535</v>
      </c>
      <c r="E13565">
        <f>VLOOKUP(Чек_позиція!C13565,Товар!A:G,7,FALSE)</f>
        <v>666.73</v>
      </c>
      <c r="F13565">
        <f t="shared" si="211"/>
        <v>2000.19</v>
      </c>
    </row>
    <row r="13566" spans="1:6">
      <c r="A13566" s="4">
        <v>13565</v>
      </c>
      <c r="B13566" s="5">
        <v>2</v>
      </c>
      <c r="C13566" s="6">
        <v>7182</v>
      </c>
      <c r="D13566" s="6">
        <v>5535</v>
      </c>
      <c r="E13566">
        <f>VLOOKUP(Чек_позиція!C13566,Товар!A:G,7,FALSE)</f>
        <v>411.42</v>
      </c>
      <c r="F13566">
        <f t="shared" si="211"/>
        <v>822.84</v>
      </c>
    </row>
    <row r="13567" spans="1:6">
      <c r="A13567" s="4">
        <v>13566</v>
      </c>
      <c r="B13567" s="5">
        <v>4</v>
      </c>
      <c r="C13567" s="6">
        <v>4823</v>
      </c>
      <c r="D13567" s="6">
        <v>5536</v>
      </c>
      <c r="E13567">
        <f>VLOOKUP(Чек_позиція!C13567,Товар!A:G,7,FALSE)</f>
        <v>441.89</v>
      </c>
      <c r="F13567">
        <f t="shared" si="211"/>
        <v>1767.56</v>
      </c>
    </row>
    <row r="13568" spans="1:6">
      <c r="A13568" s="4">
        <v>13567</v>
      </c>
      <c r="B13568" s="5">
        <v>3</v>
      </c>
      <c r="C13568" s="6">
        <v>4979</v>
      </c>
      <c r="D13568" s="6">
        <v>5536</v>
      </c>
      <c r="E13568">
        <f>VLOOKUP(Чек_позиція!C13568,Товар!A:G,7,FALSE)</f>
        <v>51.39</v>
      </c>
      <c r="F13568">
        <f t="shared" si="211"/>
        <v>154.17000000000002</v>
      </c>
    </row>
    <row r="13569" spans="1:6">
      <c r="A13569" s="4">
        <v>13568</v>
      </c>
      <c r="B13569" s="5">
        <v>2</v>
      </c>
      <c r="C13569" s="6">
        <v>2673</v>
      </c>
      <c r="D13569" s="6">
        <v>5536</v>
      </c>
      <c r="E13569">
        <f>VLOOKUP(Чек_позиція!C13569,Товар!A:G,7,FALSE)</f>
        <v>857.61</v>
      </c>
      <c r="F13569">
        <f t="shared" si="211"/>
        <v>1715.22</v>
      </c>
    </row>
    <row r="13570" spans="1:6">
      <c r="A13570" s="4">
        <v>13569</v>
      </c>
      <c r="B13570" s="5">
        <v>4</v>
      </c>
      <c r="C13570" s="6">
        <v>7926</v>
      </c>
      <c r="D13570" s="6">
        <v>5536</v>
      </c>
      <c r="E13570">
        <f>VLOOKUP(Чек_позиція!C13570,Товар!A:G,7,FALSE)</f>
        <v>375.47</v>
      </c>
      <c r="F13570">
        <f t="shared" si="211"/>
        <v>1501.88</v>
      </c>
    </row>
    <row r="13571" spans="1:6">
      <c r="A13571" s="4">
        <v>13570</v>
      </c>
      <c r="B13571" s="5">
        <v>4</v>
      </c>
      <c r="C13571" s="6">
        <v>9257</v>
      </c>
      <c r="D13571" s="6">
        <v>5537</v>
      </c>
      <c r="E13571">
        <f>VLOOKUP(Чек_позиція!C13571,Товар!A:G,7,FALSE)</f>
        <v>145.38</v>
      </c>
      <c r="F13571">
        <f t="shared" ref="F13571:F13634" si="212">B13571*E13571</f>
        <v>581.52</v>
      </c>
    </row>
    <row r="13572" spans="1:6">
      <c r="A13572" s="4">
        <v>13571</v>
      </c>
      <c r="B13572" s="5">
        <v>3</v>
      </c>
      <c r="C13572" s="6">
        <v>9997</v>
      </c>
      <c r="D13572" s="6">
        <v>5537</v>
      </c>
      <c r="E13572">
        <f>VLOOKUP(Чек_позиція!C13572,Товар!A:G,7,FALSE)</f>
        <v>400.4</v>
      </c>
      <c r="F13572">
        <f t="shared" si="212"/>
        <v>1201.1999999999998</v>
      </c>
    </row>
    <row r="13573" spans="1:6">
      <c r="A13573" s="4">
        <v>13572</v>
      </c>
      <c r="B13573" s="5">
        <v>4</v>
      </c>
      <c r="C13573" s="6">
        <v>8670</v>
      </c>
      <c r="D13573" s="6">
        <v>5537</v>
      </c>
      <c r="E13573">
        <f>VLOOKUP(Чек_позиція!C13573,Товар!A:G,7,FALSE)</f>
        <v>923.28</v>
      </c>
      <c r="F13573">
        <f t="shared" si="212"/>
        <v>3693.12</v>
      </c>
    </row>
    <row r="13574" spans="1:6">
      <c r="A13574" s="4">
        <v>13573</v>
      </c>
      <c r="B13574" s="5">
        <v>2</v>
      </c>
      <c r="C13574" s="6">
        <v>3500</v>
      </c>
      <c r="D13574" s="6">
        <v>5537</v>
      </c>
      <c r="E13574">
        <f>VLOOKUP(Чек_позиція!C13574,Товар!A:G,7,FALSE)</f>
        <v>679.91</v>
      </c>
      <c r="F13574">
        <f t="shared" si="212"/>
        <v>1359.82</v>
      </c>
    </row>
    <row r="13575" spans="1:6">
      <c r="A13575" s="4">
        <v>13574</v>
      </c>
      <c r="B13575" s="5">
        <v>1</v>
      </c>
      <c r="C13575" s="6">
        <v>1529</v>
      </c>
      <c r="D13575" s="6">
        <v>5538</v>
      </c>
      <c r="E13575">
        <f>VLOOKUP(Чек_позиція!C13575,Товар!A:G,7,FALSE)</f>
        <v>251.15</v>
      </c>
      <c r="F13575">
        <f t="shared" si="212"/>
        <v>251.15</v>
      </c>
    </row>
    <row r="13576" spans="1:6">
      <c r="A13576" s="4">
        <v>13575</v>
      </c>
      <c r="B13576" s="5">
        <v>4</v>
      </c>
      <c r="C13576" s="6">
        <v>9165</v>
      </c>
      <c r="D13576" s="6">
        <v>5539</v>
      </c>
      <c r="E13576">
        <f>VLOOKUP(Чек_позиція!C13576,Товар!A:G,7,FALSE)</f>
        <v>294.87</v>
      </c>
      <c r="F13576">
        <f t="shared" si="212"/>
        <v>1179.48</v>
      </c>
    </row>
    <row r="13577" spans="1:6">
      <c r="A13577" s="4">
        <v>13576</v>
      </c>
      <c r="B13577" s="5">
        <v>4</v>
      </c>
      <c r="C13577" s="6">
        <v>875</v>
      </c>
      <c r="D13577" s="6">
        <v>5540</v>
      </c>
      <c r="E13577">
        <f>VLOOKUP(Чек_позиція!C13577,Товар!A:G,7,FALSE)</f>
        <v>543.94000000000005</v>
      </c>
      <c r="F13577">
        <f t="shared" si="212"/>
        <v>2175.7600000000002</v>
      </c>
    </row>
    <row r="13578" spans="1:6">
      <c r="A13578" s="4">
        <v>13577</v>
      </c>
      <c r="B13578" s="5">
        <v>1</v>
      </c>
      <c r="C13578" s="6">
        <v>1310</v>
      </c>
      <c r="D13578" s="6">
        <v>5540</v>
      </c>
      <c r="E13578">
        <f>VLOOKUP(Чек_позиція!C13578,Товар!A:G,7,FALSE)</f>
        <v>169.8</v>
      </c>
      <c r="F13578">
        <f t="shared" si="212"/>
        <v>169.8</v>
      </c>
    </row>
    <row r="13579" spans="1:6">
      <c r="A13579" s="4">
        <v>13578</v>
      </c>
      <c r="B13579" s="5">
        <v>2</v>
      </c>
      <c r="C13579" s="6">
        <v>5819</v>
      </c>
      <c r="D13579" s="6">
        <v>5540</v>
      </c>
      <c r="E13579">
        <f>VLOOKUP(Чек_позиція!C13579,Товар!A:G,7,FALSE)</f>
        <v>645.23</v>
      </c>
      <c r="F13579">
        <f t="shared" si="212"/>
        <v>1290.46</v>
      </c>
    </row>
    <row r="13580" spans="1:6">
      <c r="A13580" s="4">
        <v>13579</v>
      </c>
      <c r="B13580" s="5">
        <v>2</v>
      </c>
      <c r="C13580" s="6">
        <v>5915</v>
      </c>
      <c r="D13580" s="6">
        <v>5540</v>
      </c>
      <c r="E13580">
        <f>VLOOKUP(Чек_позиція!C13580,Товар!A:G,7,FALSE)</f>
        <v>642.16999999999996</v>
      </c>
      <c r="F13580">
        <f t="shared" si="212"/>
        <v>1284.3399999999999</v>
      </c>
    </row>
    <row r="13581" spans="1:6">
      <c r="A13581" s="4">
        <v>13580</v>
      </c>
      <c r="B13581" s="5">
        <v>2</v>
      </c>
      <c r="C13581" s="6">
        <v>9629</v>
      </c>
      <c r="D13581" s="6">
        <v>5541</v>
      </c>
      <c r="E13581">
        <f>VLOOKUP(Чек_позиція!C13581,Товар!A:G,7,FALSE)</f>
        <v>364.83</v>
      </c>
      <c r="F13581">
        <f t="shared" si="212"/>
        <v>729.66</v>
      </c>
    </row>
    <row r="13582" spans="1:6">
      <c r="A13582" s="4">
        <v>13581</v>
      </c>
      <c r="B13582" s="5">
        <v>4</v>
      </c>
      <c r="C13582" s="6">
        <v>685</v>
      </c>
      <c r="D13582" s="6">
        <v>5541</v>
      </c>
      <c r="E13582">
        <f>VLOOKUP(Чек_позиція!C13582,Товар!A:G,7,FALSE)</f>
        <v>53.88</v>
      </c>
      <c r="F13582">
        <f t="shared" si="212"/>
        <v>215.52</v>
      </c>
    </row>
    <row r="13583" spans="1:6">
      <c r="A13583" s="4">
        <v>13582</v>
      </c>
      <c r="B13583" s="5">
        <v>1</v>
      </c>
      <c r="C13583" s="6">
        <v>2874</v>
      </c>
      <c r="D13583" s="6">
        <v>5541</v>
      </c>
      <c r="E13583">
        <f>VLOOKUP(Чек_позиція!C13583,Товар!A:G,7,FALSE)</f>
        <v>206.63</v>
      </c>
      <c r="F13583">
        <f t="shared" si="212"/>
        <v>206.63</v>
      </c>
    </row>
    <row r="13584" spans="1:6">
      <c r="A13584" s="4">
        <v>13583</v>
      </c>
      <c r="B13584" s="5">
        <v>3</v>
      </c>
      <c r="C13584" s="6">
        <v>2334</v>
      </c>
      <c r="D13584" s="6">
        <v>5542</v>
      </c>
      <c r="E13584">
        <f>VLOOKUP(Чек_позиція!C13584,Товар!A:G,7,FALSE)</f>
        <v>499.75</v>
      </c>
      <c r="F13584">
        <f t="shared" si="212"/>
        <v>1499.25</v>
      </c>
    </row>
    <row r="13585" spans="1:6">
      <c r="A13585" s="4">
        <v>13584</v>
      </c>
      <c r="B13585" s="5">
        <v>1</v>
      </c>
      <c r="C13585" s="6">
        <v>804</v>
      </c>
      <c r="D13585" s="6">
        <v>5542</v>
      </c>
      <c r="E13585">
        <f>VLOOKUP(Чек_позиція!C13585,Товар!A:G,7,FALSE)</f>
        <v>906.42</v>
      </c>
      <c r="F13585">
        <f t="shared" si="212"/>
        <v>906.42</v>
      </c>
    </row>
    <row r="13586" spans="1:6">
      <c r="A13586" s="4">
        <v>13585</v>
      </c>
      <c r="B13586" s="5">
        <v>1</v>
      </c>
      <c r="C13586" s="6">
        <v>6438</v>
      </c>
      <c r="D13586" s="6">
        <v>5542</v>
      </c>
      <c r="E13586">
        <f>VLOOKUP(Чек_позиція!C13586,Товар!A:G,7,FALSE)</f>
        <v>59.17</v>
      </c>
      <c r="F13586">
        <f t="shared" si="212"/>
        <v>59.17</v>
      </c>
    </row>
    <row r="13587" spans="1:6">
      <c r="A13587" s="4">
        <v>13586</v>
      </c>
      <c r="B13587" s="5">
        <v>3</v>
      </c>
      <c r="C13587" s="6">
        <v>9298</v>
      </c>
      <c r="D13587" s="6">
        <v>5542</v>
      </c>
      <c r="E13587">
        <f>VLOOKUP(Чек_позиція!C13587,Товар!A:G,7,FALSE)</f>
        <v>319.97000000000003</v>
      </c>
      <c r="F13587">
        <f t="shared" si="212"/>
        <v>959.91000000000008</v>
      </c>
    </row>
    <row r="13588" spans="1:6">
      <c r="A13588" s="4">
        <v>13587</v>
      </c>
      <c r="B13588" s="5">
        <v>2</v>
      </c>
      <c r="C13588" s="6">
        <v>9509</v>
      </c>
      <c r="D13588" s="6">
        <v>5543</v>
      </c>
      <c r="E13588">
        <f>VLOOKUP(Чек_позиція!C13588,Товар!A:G,7,FALSE)</f>
        <v>72.38</v>
      </c>
      <c r="F13588">
        <f t="shared" si="212"/>
        <v>144.76</v>
      </c>
    </row>
    <row r="13589" spans="1:6">
      <c r="A13589" s="4">
        <v>13588</v>
      </c>
      <c r="B13589" s="5">
        <v>2</v>
      </c>
      <c r="C13589" s="6">
        <v>6560</v>
      </c>
      <c r="D13589" s="6">
        <v>5543</v>
      </c>
      <c r="E13589">
        <f>VLOOKUP(Чек_позиція!C13589,Товар!A:G,7,FALSE)</f>
        <v>447.17</v>
      </c>
      <c r="F13589">
        <f t="shared" si="212"/>
        <v>894.34</v>
      </c>
    </row>
    <row r="13590" spans="1:6">
      <c r="A13590" s="4">
        <v>13589</v>
      </c>
      <c r="B13590" s="5">
        <v>2</v>
      </c>
      <c r="C13590" s="6">
        <v>6426</v>
      </c>
      <c r="D13590" s="6">
        <v>5543</v>
      </c>
      <c r="E13590">
        <f>VLOOKUP(Чек_позиція!C13590,Товар!A:G,7,FALSE)</f>
        <v>810.29</v>
      </c>
      <c r="F13590">
        <f t="shared" si="212"/>
        <v>1620.58</v>
      </c>
    </row>
    <row r="13591" spans="1:6">
      <c r="A13591" s="4">
        <v>13590</v>
      </c>
      <c r="B13591" s="5">
        <v>3</v>
      </c>
      <c r="C13591" s="6">
        <v>8541</v>
      </c>
      <c r="D13591" s="6">
        <v>5543</v>
      </c>
      <c r="E13591">
        <f>VLOOKUP(Чек_позиція!C13591,Товар!A:G,7,FALSE)</f>
        <v>673.9</v>
      </c>
      <c r="F13591">
        <f t="shared" si="212"/>
        <v>2021.6999999999998</v>
      </c>
    </row>
    <row r="13592" spans="1:6">
      <c r="A13592" s="4">
        <v>13591</v>
      </c>
      <c r="B13592" s="5">
        <v>2</v>
      </c>
      <c r="C13592" s="6">
        <v>9397</v>
      </c>
      <c r="D13592" s="6">
        <v>5544</v>
      </c>
      <c r="E13592">
        <f>VLOOKUP(Чек_позиція!C13592,Товар!A:G,7,FALSE)</f>
        <v>771.3</v>
      </c>
      <c r="F13592">
        <f t="shared" si="212"/>
        <v>1542.6</v>
      </c>
    </row>
    <row r="13593" spans="1:6">
      <c r="A13593" s="4">
        <v>13592</v>
      </c>
      <c r="B13593" s="5">
        <v>2</v>
      </c>
      <c r="C13593" s="6">
        <v>1563</v>
      </c>
      <c r="D13593" s="6">
        <v>5544</v>
      </c>
      <c r="E13593">
        <f>VLOOKUP(Чек_позиція!C13593,Товар!A:G,7,FALSE)</f>
        <v>948.01</v>
      </c>
      <c r="F13593">
        <f t="shared" si="212"/>
        <v>1896.02</v>
      </c>
    </row>
    <row r="13594" spans="1:6">
      <c r="A13594" s="4">
        <v>13593</v>
      </c>
      <c r="B13594" s="5">
        <v>2</v>
      </c>
      <c r="C13594" s="6">
        <v>5407</v>
      </c>
      <c r="D13594" s="6">
        <v>5544</v>
      </c>
      <c r="E13594">
        <f>VLOOKUP(Чек_позиція!C13594,Товар!A:G,7,FALSE)</f>
        <v>463.02</v>
      </c>
      <c r="F13594">
        <f t="shared" si="212"/>
        <v>926.04</v>
      </c>
    </row>
    <row r="13595" spans="1:6">
      <c r="A13595" s="4">
        <v>13594</v>
      </c>
      <c r="B13595" s="5">
        <v>3</v>
      </c>
      <c r="C13595" s="6">
        <v>5692</v>
      </c>
      <c r="D13595" s="6">
        <v>5544</v>
      </c>
      <c r="E13595">
        <f>VLOOKUP(Чек_позиція!C13595,Товар!A:G,7,FALSE)</f>
        <v>88.85</v>
      </c>
      <c r="F13595">
        <f t="shared" si="212"/>
        <v>266.54999999999995</v>
      </c>
    </row>
    <row r="13596" spans="1:6">
      <c r="A13596" s="4">
        <v>13595</v>
      </c>
      <c r="B13596" s="5">
        <v>2</v>
      </c>
      <c r="C13596" s="6">
        <v>5561</v>
      </c>
      <c r="D13596" s="6">
        <v>5544</v>
      </c>
      <c r="E13596">
        <f>VLOOKUP(Чек_позиція!C13596,Товар!A:G,7,FALSE)</f>
        <v>753.58</v>
      </c>
      <c r="F13596">
        <f t="shared" si="212"/>
        <v>1507.16</v>
      </c>
    </row>
    <row r="13597" spans="1:6">
      <c r="A13597" s="4">
        <v>13596</v>
      </c>
      <c r="B13597" s="5">
        <v>1</v>
      </c>
      <c r="C13597" s="6">
        <v>7915</v>
      </c>
      <c r="D13597" s="6">
        <v>5545</v>
      </c>
      <c r="E13597">
        <f>VLOOKUP(Чек_позиція!C13597,Товар!A:G,7,FALSE)</f>
        <v>210.92</v>
      </c>
      <c r="F13597">
        <f t="shared" si="212"/>
        <v>210.92</v>
      </c>
    </row>
    <row r="13598" spans="1:6">
      <c r="A13598" s="4">
        <v>13597</v>
      </c>
      <c r="B13598" s="5">
        <v>2</v>
      </c>
      <c r="C13598" s="6">
        <v>3799</v>
      </c>
      <c r="D13598" s="6">
        <v>5545</v>
      </c>
      <c r="E13598">
        <f>VLOOKUP(Чек_позиція!C13598,Товар!A:G,7,FALSE)</f>
        <v>790.63</v>
      </c>
      <c r="F13598">
        <f t="shared" si="212"/>
        <v>1581.26</v>
      </c>
    </row>
    <row r="13599" spans="1:6">
      <c r="A13599" s="4">
        <v>13598</v>
      </c>
      <c r="B13599" s="5">
        <v>4</v>
      </c>
      <c r="C13599" s="6">
        <v>2810</v>
      </c>
      <c r="D13599" s="6">
        <v>5545</v>
      </c>
      <c r="E13599">
        <f>VLOOKUP(Чек_позиція!C13599,Товар!A:G,7,FALSE)</f>
        <v>541.62</v>
      </c>
      <c r="F13599">
        <f t="shared" si="212"/>
        <v>2166.48</v>
      </c>
    </row>
    <row r="13600" spans="1:6">
      <c r="A13600" s="4">
        <v>13599</v>
      </c>
      <c r="B13600" s="5">
        <v>1</v>
      </c>
      <c r="C13600" s="6">
        <v>5430</v>
      </c>
      <c r="D13600" s="6">
        <v>5545</v>
      </c>
      <c r="E13600">
        <f>VLOOKUP(Чек_позиція!C13600,Товар!A:G,7,FALSE)</f>
        <v>349.78</v>
      </c>
      <c r="F13600">
        <f t="shared" si="212"/>
        <v>349.78</v>
      </c>
    </row>
    <row r="13601" spans="1:6">
      <c r="A13601" s="4">
        <v>13600</v>
      </c>
      <c r="B13601" s="5">
        <v>2</v>
      </c>
      <c r="C13601" s="6">
        <v>5594</v>
      </c>
      <c r="D13601" s="6">
        <v>5545</v>
      </c>
      <c r="E13601">
        <f>VLOOKUP(Чек_позиція!C13601,Товар!A:G,7,FALSE)</f>
        <v>565.57000000000005</v>
      </c>
      <c r="F13601">
        <f t="shared" si="212"/>
        <v>1131.1400000000001</v>
      </c>
    </row>
    <row r="13602" spans="1:6">
      <c r="A13602" s="4">
        <v>13601</v>
      </c>
      <c r="B13602" s="5">
        <v>3</v>
      </c>
      <c r="C13602" s="6">
        <v>2983</v>
      </c>
      <c r="D13602" s="6">
        <v>5546</v>
      </c>
      <c r="E13602">
        <f>VLOOKUP(Чек_позиція!C13602,Товар!A:G,7,FALSE)</f>
        <v>497.41</v>
      </c>
      <c r="F13602">
        <f t="shared" si="212"/>
        <v>1492.23</v>
      </c>
    </row>
    <row r="13603" spans="1:6">
      <c r="A13603" s="4">
        <v>13602</v>
      </c>
      <c r="B13603" s="5">
        <v>2</v>
      </c>
      <c r="C13603" s="6">
        <v>3994</v>
      </c>
      <c r="D13603" s="6">
        <v>5546</v>
      </c>
      <c r="E13603">
        <f>VLOOKUP(Чек_позиція!C13603,Товар!A:G,7,FALSE)</f>
        <v>413.57</v>
      </c>
      <c r="F13603">
        <f t="shared" si="212"/>
        <v>827.14</v>
      </c>
    </row>
    <row r="13604" spans="1:6">
      <c r="A13604" s="4">
        <v>13603</v>
      </c>
      <c r="B13604" s="5">
        <v>4</v>
      </c>
      <c r="C13604" s="6">
        <v>5759</v>
      </c>
      <c r="D13604" s="6">
        <v>5546</v>
      </c>
      <c r="E13604">
        <f>VLOOKUP(Чек_позиція!C13604,Товар!A:G,7,FALSE)</f>
        <v>854.26</v>
      </c>
      <c r="F13604">
        <f t="shared" si="212"/>
        <v>3417.04</v>
      </c>
    </row>
    <row r="13605" spans="1:6">
      <c r="A13605" s="4">
        <v>13604</v>
      </c>
      <c r="B13605" s="5">
        <v>3</v>
      </c>
      <c r="C13605" s="6">
        <v>3365</v>
      </c>
      <c r="D13605" s="6">
        <v>5547</v>
      </c>
      <c r="E13605">
        <f>VLOOKUP(Чек_позиція!C13605,Товар!A:G,7,FALSE)</f>
        <v>266.27</v>
      </c>
      <c r="F13605">
        <f t="shared" si="212"/>
        <v>798.81</v>
      </c>
    </row>
    <row r="13606" spans="1:6">
      <c r="A13606" s="4">
        <v>13605</v>
      </c>
      <c r="B13606" s="5">
        <v>2</v>
      </c>
      <c r="C13606" s="6">
        <v>3726</v>
      </c>
      <c r="D13606" s="6">
        <v>5547</v>
      </c>
      <c r="E13606">
        <f>VLOOKUP(Чек_позиція!C13606,Товар!A:G,7,FALSE)</f>
        <v>549.73</v>
      </c>
      <c r="F13606">
        <f t="shared" si="212"/>
        <v>1099.46</v>
      </c>
    </row>
    <row r="13607" spans="1:6">
      <c r="A13607" s="4">
        <v>13606</v>
      </c>
      <c r="B13607" s="5">
        <v>4</v>
      </c>
      <c r="C13607" s="6">
        <v>6936</v>
      </c>
      <c r="D13607" s="6">
        <v>5547</v>
      </c>
      <c r="E13607">
        <f>VLOOKUP(Чек_позиція!C13607,Товар!A:G,7,FALSE)</f>
        <v>159.34</v>
      </c>
      <c r="F13607">
        <f t="shared" si="212"/>
        <v>637.36</v>
      </c>
    </row>
    <row r="13608" spans="1:6">
      <c r="A13608" s="4">
        <v>13607</v>
      </c>
      <c r="B13608" s="5">
        <v>3</v>
      </c>
      <c r="C13608" s="6">
        <v>4057</v>
      </c>
      <c r="D13608" s="6">
        <v>5548</v>
      </c>
      <c r="E13608">
        <f>VLOOKUP(Чек_позиція!C13608,Товар!A:G,7,FALSE)</f>
        <v>105.61</v>
      </c>
      <c r="F13608">
        <f t="shared" si="212"/>
        <v>316.83</v>
      </c>
    </row>
    <row r="13609" spans="1:6">
      <c r="A13609" s="4">
        <v>13608</v>
      </c>
      <c r="B13609" s="5">
        <v>3</v>
      </c>
      <c r="C13609" s="6">
        <v>1236</v>
      </c>
      <c r="D13609" s="6">
        <v>5548</v>
      </c>
      <c r="E13609">
        <f>VLOOKUP(Чек_позиція!C13609,Товар!A:G,7,FALSE)</f>
        <v>170.35</v>
      </c>
      <c r="F13609">
        <f t="shared" si="212"/>
        <v>511.04999999999995</v>
      </c>
    </row>
    <row r="13610" spans="1:6">
      <c r="A13610" s="4">
        <v>13609</v>
      </c>
      <c r="B13610" s="5">
        <v>2</v>
      </c>
      <c r="C13610" s="6">
        <v>6465</v>
      </c>
      <c r="D13610" s="6">
        <v>5548</v>
      </c>
      <c r="E13610">
        <f>VLOOKUP(Чек_позиція!C13610,Товар!A:G,7,FALSE)</f>
        <v>246.1</v>
      </c>
      <c r="F13610">
        <f t="shared" si="212"/>
        <v>492.2</v>
      </c>
    </row>
    <row r="13611" spans="1:6">
      <c r="A13611" s="4">
        <v>13610</v>
      </c>
      <c r="B13611" s="5">
        <v>3</v>
      </c>
      <c r="C13611" s="6">
        <v>7460</v>
      </c>
      <c r="D13611" s="6">
        <v>5548</v>
      </c>
      <c r="E13611">
        <f>VLOOKUP(Чек_позиція!C13611,Товар!A:G,7,FALSE)</f>
        <v>302.73</v>
      </c>
      <c r="F13611">
        <f t="shared" si="212"/>
        <v>908.19</v>
      </c>
    </row>
    <row r="13612" spans="1:6">
      <c r="A13612" s="4">
        <v>13611</v>
      </c>
      <c r="B13612" s="5">
        <v>2</v>
      </c>
      <c r="C13612" s="6">
        <v>5080</v>
      </c>
      <c r="D13612" s="6">
        <v>5548</v>
      </c>
      <c r="E13612">
        <f>VLOOKUP(Чек_позиція!C13612,Товар!A:G,7,FALSE)</f>
        <v>809.23</v>
      </c>
      <c r="F13612">
        <f t="shared" si="212"/>
        <v>1618.46</v>
      </c>
    </row>
    <row r="13613" spans="1:6">
      <c r="A13613" s="4">
        <v>13612</v>
      </c>
      <c r="B13613" s="5">
        <v>2</v>
      </c>
      <c r="C13613" s="6">
        <v>3601</v>
      </c>
      <c r="D13613" s="6">
        <v>5549</v>
      </c>
      <c r="E13613">
        <f>VLOOKUP(Чек_позиція!C13613,Товар!A:G,7,FALSE)</f>
        <v>456.71</v>
      </c>
      <c r="F13613">
        <f t="shared" si="212"/>
        <v>913.42</v>
      </c>
    </row>
    <row r="13614" spans="1:6">
      <c r="A13614" s="4">
        <v>13613</v>
      </c>
      <c r="B13614" s="5">
        <v>3</v>
      </c>
      <c r="C13614" s="6">
        <v>9735</v>
      </c>
      <c r="D13614" s="6">
        <v>5549</v>
      </c>
      <c r="E13614">
        <f>VLOOKUP(Чек_позиція!C13614,Товар!A:G,7,FALSE)</f>
        <v>638.09</v>
      </c>
      <c r="F13614">
        <f t="shared" si="212"/>
        <v>1914.27</v>
      </c>
    </row>
    <row r="13615" spans="1:6">
      <c r="A13615" s="4">
        <v>13614</v>
      </c>
      <c r="B13615" s="5">
        <v>4</v>
      </c>
      <c r="C13615" s="6">
        <v>2679</v>
      </c>
      <c r="D13615" s="6">
        <v>5549</v>
      </c>
      <c r="E13615">
        <f>VLOOKUP(Чек_позиція!C13615,Товар!A:G,7,FALSE)</f>
        <v>145.71</v>
      </c>
      <c r="F13615">
        <f t="shared" si="212"/>
        <v>582.84</v>
      </c>
    </row>
    <row r="13616" spans="1:6">
      <c r="A13616" s="4">
        <v>13615</v>
      </c>
      <c r="B13616" s="5">
        <v>2</v>
      </c>
      <c r="C13616" s="6">
        <v>6089</v>
      </c>
      <c r="D13616" s="6">
        <v>5549</v>
      </c>
      <c r="E13616">
        <f>VLOOKUP(Чек_позиція!C13616,Товар!A:G,7,FALSE)</f>
        <v>98.71</v>
      </c>
      <c r="F13616">
        <f t="shared" si="212"/>
        <v>197.42</v>
      </c>
    </row>
    <row r="13617" spans="1:6">
      <c r="A13617" s="4">
        <v>13616</v>
      </c>
      <c r="B13617" s="5">
        <v>2</v>
      </c>
      <c r="C13617" s="6">
        <v>6908</v>
      </c>
      <c r="D13617" s="6">
        <v>5550</v>
      </c>
      <c r="E13617">
        <f>VLOOKUP(Чек_позиція!C13617,Товар!A:G,7,FALSE)</f>
        <v>406.18</v>
      </c>
      <c r="F13617">
        <f t="shared" si="212"/>
        <v>812.36</v>
      </c>
    </row>
    <row r="13618" spans="1:6">
      <c r="A13618" s="4">
        <v>13617</v>
      </c>
      <c r="B13618" s="5">
        <v>1</v>
      </c>
      <c r="C13618" s="6">
        <v>9873</v>
      </c>
      <c r="D13618" s="6">
        <v>5551</v>
      </c>
      <c r="E13618">
        <f>VLOOKUP(Чек_позиція!C13618,Товар!A:G,7,FALSE)</f>
        <v>587.89</v>
      </c>
      <c r="F13618">
        <f t="shared" si="212"/>
        <v>587.89</v>
      </c>
    </row>
    <row r="13619" spans="1:6">
      <c r="A13619" s="4">
        <v>13618</v>
      </c>
      <c r="B13619" s="5">
        <v>2</v>
      </c>
      <c r="C13619" s="6">
        <v>7971</v>
      </c>
      <c r="D13619" s="6">
        <v>5551</v>
      </c>
      <c r="E13619">
        <f>VLOOKUP(Чек_позиція!C13619,Товар!A:G,7,FALSE)</f>
        <v>645.92999999999995</v>
      </c>
      <c r="F13619">
        <f t="shared" si="212"/>
        <v>1291.8599999999999</v>
      </c>
    </row>
    <row r="13620" spans="1:6">
      <c r="A13620" s="4">
        <v>13619</v>
      </c>
      <c r="B13620" s="5">
        <v>4</v>
      </c>
      <c r="C13620" s="6">
        <v>8378</v>
      </c>
      <c r="D13620" s="6">
        <v>5551</v>
      </c>
      <c r="E13620">
        <f>VLOOKUP(Чек_позиція!C13620,Товар!A:G,7,FALSE)</f>
        <v>663.78</v>
      </c>
      <c r="F13620">
        <f t="shared" si="212"/>
        <v>2655.12</v>
      </c>
    </row>
    <row r="13621" spans="1:6">
      <c r="A13621" s="4">
        <v>13620</v>
      </c>
      <c r="B13621" s="5">
        <v>3</v>
      </c>
      <c r="C13621" s="6">
        <v>1111</v>
      </c>
      <c r="D13621" s="6">
        <v>5551</v>
      </c>
      <c r="E13621">
        <f>VLOOKUP(Чек_позиція!C13621,Товар!A:G,7,FALSE)</f>
        <v>179.86</v>
      </c>
      <c r="F13621">
        <f t="shared" si="212"/>
        <v>539.58000000000004</v>
      </c>
    </row>
    <row r="13622" spans="1:6">
      <c r="A13622" s="4">
        <v>13621</v>
      </c>
      <c r="B13622" s="5">
        <v>2</v>
      </c>
      <c r="C13622" s="6">
        <v>5674</v>
      </c>
      <c r="D13622" s="6">
        <v>5552</v>
      </c>
      <c r="E13622">
        <f>VLOOKUP(Чек_позиція!C13622,Товар!A:G,7,FALSE)</f>
        <v>133.19</v>
      </c>
      <c r="F13622">
        <f t="shared" si="212"/>
        <v>266.38</v>
      </c>
    </row>
    <row r="13623" spans="1:6">
      <c r="A13623" s="4">
        <v>13622</v>
      </c>
      <c r="B13623" s="5">
        <v>2</v>
      </c>
      <c r="C13623" s="6">
        <v>5196</v>
      </c>
      <c r="D13623" s="6">
        <v>5553</v>
      </c>
      <c r="E13623">
        <f>VLOOKUP(Чек_позиція!C13623,Товар!A:G,7,FALSE)</f>
        <v>643.24</v>
      </c>
      <c r="F13623">
        <f t="shared" si="212"/>
        <v>1286.48</v>
      </c>
    </row>
    <row r="13624" spans="1:6">
      <c r="A13624" s="4">
        <v>13623</v>
      </c>
      <c r="B13624" s="5">
        <v>3</v>
      </c>
      <c r="C13624" s="6">
        <v>9859</v>
      </c>
      <c r="D13624" s="6">
        <v>5553</v>
      </c>
      <c r="E13624">
        <f>VLOOKUP(Чек_позиція!C13624,Товар!A:G,7,FALSE)</f>
        <v>56.5</v>
      </c>
      <c r="F13624">
        <f t="shared" si="212"/>
        <v>169.5</v>
      </c>
    </row>
    <row r="13625" spans="1:6">
      <c r="A13625" s="4">
        <v>13624</v>
      </c>
      <c r="B13625" s="5">
        <v>3</v>
      </c>
      <c r="C13625" s="6">
        <v>5480</v>
      </c>
      <c r="D13625" s="6">
        <v>5553</v>
      </c>
      <c r="E13625">
        <f>VLOOKUP(Чек_позиція!C13625,Товар!A:G,7,FALSE)</f>
        <v>791.9</v>
      </c>
      <c r="F13625">
        <f t="shared" si="212"/>
        <v>2375.6999999999998</v>
      </c>
    </row>
    <row r="13626" spans="1:6">
      <c r="A13626" s="4">
        <v>13625</v>
      </c>
      <c r="B13626" s="5">
        <v>3</v>
      </c>
      <c r="C13626" s="6">
        <v>8186</v>
      </c>
      <c r="D13626" s="6">
        <v>5553</v>
      </c>
      <c r="E13626">
        <f>VLOOKUP(Чек_позиція!C13626,Товар!A:G,7,FALSE)</f>
        <v>590.95000000000005</v>
      </c>
      <c r="F13626">
        <f t="shared" si="212"/>
        <v>1772.8500000000001</v>
      </c>
    </row>
    <row r="13627" spans="1:6">
      <c r="A13627" s="4">
        <v>13626</v>
      </c>
      <c r="B13627" s="5">
        <v>2</v>
      </c>
      <c r="C13627" s="6">
        <v>6060</v>
      </c>
      <c r="D13627" s="6">
        <v>5554</v>
      </c>
      <c r="E13627">
        <f>VLOOKUP(Чек_позиція!C13627,Товар!A:G,7,FALSE)</f>
        <v>116.07</v>
      </c>
      <c r="F13627">
        <f t="shared" si="212"/>
        <v>232.14</v>
      </c>
    </row>
    <row r="13628" spans="1:6">
      <c r="A13628" s="4">
        <v>13627</v>
      </c>
      <c r="B13628" s="5">
        <v>4</v>
      </c>
      <c r="C13628" s="6">
        <v>7219</v>
      </c>
      <c r="D13628" s="6">
        <v>5555</v>
      </c>
      <c r="E13628">
        <f>VLOOKUP(Чек_позиція!C13628,Товар!A:G,7,FALSE)</f>
        <v>596.15</v>
      </c>
      <c r="F13628">
        <f t="shared" si="212"/>
        <v>2384.6</v>
      </c>
    </row>
    <row r="13629" spans="1:6">
      <c r="A13629" s="4">
        <v>13628</v>
      </c>
      <c r="B13629" s="5">
        <v>2</v>
      </c>
      <c r="C13629" s="6">
        <v>6220</v>
      </c>
      <c r="D13629" s="6">
        <v>5555</v>
      </c>
      <c r="E13629">
        <f>VLOOKUP(Чек_позиція!C13629,Товар!A:G,7,FALSE)</f>
        <v>568.76</v>
      </c>
      <c r="F13629">
        <f t="shared" si="212"/>
        <v>1137.52</v>
      </c>
    </row>
    <row r="13630" spans="1:6">
      <c r="A13630" s="4">
        <v>13629</v>
      </c>
      <c r="B13630" s="5">
        <v>4</v>
      </c>
      <c r="C13630" s="6">
        <v>6126</v>
      </c>
      <c r="D13630" s="6">
        <v>5555</v>
      </c>
      <c r="E13630">
        <f>VLOOKUP(Чек_позиція!C13630,Товар!A:G,7,FALSE)</f>
        <v>890.22</v>
      </c>
      <c r="F13630">
        <f t="shared" si="212"/>
        <v>3560.88</v>
      </c>
    </row>
    <row r="13631" spans="1:6">
      <c r="A13631" s="4">
        <v>13630</v>
      </c>
      <c r="B13631" s="5">
        <v>2</v>
      </c>
      <c r="C13631" s="6">
        <v>7752</v>
      </c>
      <c r="D13631" s="6">
        <v>5556</v>
      </c>
      <c r="E13631">
        <f>VLOOKUP(Чек_позиція!C13631,Товар!A:G,7,FALSE)</f>
        <v>216.26</v>
      </c>
      <c r="F13631">
        <f t="shared" si="212"/>
        <v>432.52</v>
      </c>
    </row>
    <row r="13632" spans="1:6">
      <c r="A13632" s="4">
        <v>13631</v>
      </c>
      <c r="B13632" s="5">
        <v>3</v>
      </c>
      <c r="C13632" s="6">
        <v>8922</v>
      </c>
      <c r="D13632" s="6">
        <v>5556</v>
      </c>
      <c r="E13632">
        <f>VLOOKUP(Чек_позиція!C13632,Товар!A:G,7,FALSE)</f>
        <v>730.45</v>
      </c>
      <c r="F13632">
        <f t="shared" si="212"/>
        <v>2191.3500000000004</v>
      </c>
    </row>
    <row r="13633" spans="1:6">
      <c r="A13633" s="4">
        <v>13632</v>
      </c>
      <c r="B13633" s="5">
        <v>3</v>
      </c>
      <c r="C13633" s="6">
        <v>6428</v>
      </c>
      <c r="D13633" s="6">
        <v>5556</v>
      </c>
      <c r="E13633">
        <f>VLOOKUP(Чек_позиція!C13633,Товар!A:G,7,FALSE)</f>
        <v>794.09</v>
      </c>
      <c r="F13633">
        <f t="shared" si="212"/>
        <v>2382.27</v>
      </c>
    </row>
    <row r="13634" spans="1:6">
      <c r="A13634" s="4">
        <v>13633</v>
      </c>
      <c r="B13634" s="5">
        <v>1</v>
      </c>
      <c r="C13634" s="6">
        <v>4598</v>
      </c>
      <c r="D13634" s="6">
        <v>5556</v>
      </c>
      <c r="E13634">
        <f>VLOOKUP(Чек_позиція!C13634,Товар!A:G,7,FALSE)</f>
        <v>75.19</v>
      </c>
      <c r="F13634">
        <f t="shared" si="212"/>
        <v>75.19</v>
      </c>
    </row>
    <row r="13635" spans="1:6">
      <c r="A13635" s="4">
        <v>13634</v>
      </c>
      <c r="B13635" s="5">
        <v>3</v>
      </c>
      <c r="C13635" s="6">
        <v>490</v>
      </c>
      <c r="D13635" s="6">
        <v>5557</v>
      </c>
      <c r="E13635">
        <f>VLOOKUP(Чек_позиція!C13635,Товар!A:G,7,FALSE)</f>
        <v>75.52</v>
      </c>
      <c r="F13635">
        <f t="shared" ref="F13635:F13698" si="213">B13635*E13635</f>
        <v>226.56</v>
      </c>
    </row>
    <row r="13636" spans="1:6">
      <c r="A13636" s="4">
        <v>13635</v>
      </c>
      <c r="B13636" s="5">
        <v>2</v>
      </c>
      <c r="C13636" s="6">
        <v>2450</v>
      </c>
      <c r="D13636" s="6">
        <v>5557</v>
      </c>
      <c r="E13636">
        <f>VLOOKUP(Чек_позиція!C13636,Товар!A:G,7,FALSE)</f>
        <v>906.98</v>
      </c>
      <c r="F13636">
        <f t="shared" si="213"/>
        <v>1813.96</v>
      </c>
    </row>
    <row r="13637" spans="1:6">
      <c r="A13637" s="4">
        <v>13636</v>
      </c>
      <c r="B13637" s="5">
        <v>4</v>
      </c>
      <c r="C13637" s="6">
        <v>3239</v>
      </c>
      <c r="D13637" s="6">
        <v>5557</v>
      </c>
      <c r="E13637">
        <f>VLOOKUP(Чек_позиція!C13637,Товар!A:G,7,FALSE)</f>
        <v>711.73</v>
      </c>
      <c r="F13637">
        <f t="shared" si="213"/>
        <v>2846.92</v>
      </c>
    </row>
    <row r="13638" spans="1:6">
      <c r="A13638" s="4">
        <v>13637</v>
      </c>
      <c r="B13638" s="5">
        <v>1</v>
      </c>
      <c r="C13638" s="6">
        <v>1793</v>
      </c>
      <c r="D13638" s="6">
        <v>5557</v>
      </c>
      <c r="E13638">
        <f>VLOOKUP(Чек_позиція!C13638,Товар!A:G,7,FALSE)</f>
        <v>773.52</v>
      </c>
      <c r="F13638">
        <f t="shared" si="213"/>
        <v>773.52</v>
      </c>
    </row>
    <row r="13639" spans="1:6">
      <c r="A13639" s="4">
        <v>13638</v>
      </c>
      <c r="B13639" s="5">
        <v>3</v>
      </c>
      <c r="C13639" s="6">
        <v>7282</v>
      </c>
      <c r="D13639" s="6">
        <v>5557</v>
      </c>
      <c r="E13639">
        <f>VLOOKUP(Чек_позиція!C13639,Товар!A:G,7,FALSE)</f>
        <v>667.37</v>
      </c>
      <c r="F13639">
        <f t="shared" si="213"/>
        <v>2002.1100000000001</v>
      </c>
    </row>
    <row r="13640" spans="1:6">
      <c r="A13640" s="4">
        <v>13639</v>
      </c>
      <c r="B13640" s="5">
        <v>2</v>
      </c>
      <c r="C13640" s="6">
        <v>1335</v>
      </c>
      <c r="D13640" s="6">
        <v>5558</v>
      </c>
      <c r="E13640">
        <f>VLOOKUP(Чек_позиція!C13640,Товар!A:G,7,FALSE)</f>
        <v>414.49</v>
      </c>
      <c r="F13640">
        <f t="shared" si="213"/>
        <v>828.98</v>
      </c>
    </row>
    <row r="13641" spans="1:6">
      <c r="A13641" s="4">
        <v>13640</v>
      </c>
      <c r="B13641" s="5">
        <v>2</v>
      </c>
      <c r="C13641" s="6">
        <v>9793</v>
      </c>
      <c r="D13641" s="6">
        <v>5558</v>
      </c>
      <c r="E13641">
        <f>VLOOKUP(Чек_позиція!C13641,Товар!A:G,7,FALSE)</f>
        <v>366.06</v>
      </c>
      <c r="F13641">
        <f t="shared" si="213"/>
        <v>732.12</v>
      </c>
    </row>
    <row r="13642" spans="1:6">
      <c r="A13642" s="4">
        <v>13641</v>
      </c>
      <c r="B13642" s="5">
        <v>2</v>
      </c>
      <c r="C13642" s="6">
        <v>770</v>
      </c>
      <c r="D13642" s="6">
        <v>5558</v>
      </c>
      <c r="E13642">
        <f>VLOOKUP(Чек_позиція!C13642,Товар!A:G,7,FALSE)</f>
        <v>904.77</v>
      </c>
      <c r="F13642">
        <f t="shared" si="213"/>
        <v>1809.54</v>
      </c>
    </row>
    <row r="13643" spans="1:6">
      <c r="A13643" s="4">
        <v>13642</v>
      </c>
      <c r="B13643" s="5">
        <v>1</v>
      </c>
      <c r="C13643" s="6">
        <v>514</v>
      </c>
      <c r="D13643" s="6">
        <v>5558</v>
      </c>
      <c r="E13643">
        <f>VLOOKUP(Чек_позиція!C13643,Товар!A:G,7,FALSE)</f>
        <v>480.1</v>
      </c>
      <c r="F13643">
        <f t="shared" si="213"/>
        <v>480.1</v>
      </c>
    </row>
    <row r="13644" spans="1:6">
      <c r="A13644" s="4">
        <v>13643</v>
      </c>
      <c r="B13644" s="5">
        <v>3</v>
      </c>
      <c r="C13644" s="6">
        <v>5564</v>
      </c>
      <c r="D13644" s="6">
        <v>5558</v>
      </c>
      <c r="E13644">
        <f>VLOOKUP(Чек_позиція!C13644,Товар!A:G,7,FALSE)</f>
        <v>525.07000000000005</v>
      </c>
      <c r="F13644">
        <f t="shared" si="213"/>
        <v>1575.21</v>
      </c>
    </row>
    <row r="13645" spans="1:6">
      <c r="A13645" s="4">
        <v>13644</v>
      </c>
      <c r="B13645" s="5">
        <v>4</v>
      </c>
      <c r="C13645" s="6">
        <v>2629</v>
      </c>
      <c r="D13645" s="6">
        <v>5559</v>
      </c>
      <c r="E13645">
        <f>VLOOKUP(Чек_позиція!C13645,Товар!A:G,7,FALSE)</f>
        <v>806.73</v>
      </c>
      <c r="F13645">
        <f t="shared" si="213"/>
        <v>3226.92</v>
      </c>
    </row>
    <row r="13646" spans="1:6">
      <c r="A13646" s="4">
        <v>13645</v>
      </c>
      <c r="B13646" s="5">
        <v>4</v>
      </c>
      <c r="C13646" s="6">
        <v>7405</v>
      </c>
      <c r="D13646" s="6">
        <v>5559</v>
      </c>
      <c r="E13646">
        <f>VLOOKUP(Чек_позиція!C13646,Товар!A:G,7,FALSE)</f>
        <v>499.5</v>
      </c>
      <c r="F13646">
        <f t="shared" si="213"/>
        <v>1998</v>
      </c>
    </row>
    <row r="13647" spans="1:6">
      <c r="A13647" s="4">
        <v>13646</v>
      </c>
      <c r="B13647" s="5">
        <v>4</v>
      </c>
      <c r="C13647" s="6">
        <v>4717</v>
      </c>
      <c r="D13647" s="6">
        <v>5560</v>
      </c>
      <c r="E13647">
        <f>VLOOKUP(Чек_позиція!C13647,Товар!A:G,7,FALSE)</f>
        <v>353.93</v>
      </c>
      <c r="F13647">
        <f t="shared" si="213"/>
        <v>1415.72</v>
      </c>
    </row>
    <row r="13648" spans="1:6">
      <c r="A13648" s="4">
        <v>13647</v>
      </c>
      <c r="B13648" s="5">
        <v>4</v>
      </c>
      <c r="C13648" s="6">
        <v>2591</v>
      </c>
      <c r="D13648" s="6">
        <v>5560</v>
      </c>
      <c r="E13648">
        <f>VLOOKUP(Чек_позиція!C13648,Товар!A:G,7,FALSE)</f>
        <v>697.37</v>
      </c>
      <c r="F13648">
        <f t="shared" si="213"/>
        <v>2789.48</v>
      </c>
    </row>
    <row r="13649" spans="1:6">
      <c r="A13649" s="4">
        <v>13648</v>
      </c>
      <c r="B13649" s="5">
        <v>2</v>
      </c>
      <c r="C13649" s="6">
        <v>7831</v>
      </c>
      <c r="D13649" s="6">
        <v>5560</v>
      </c>
      <c r="E13649">
        <f>VLOOKUP(Чек_позиція!C13649,Товар!A:G,7,FALSE)</f>
        <v>744.52</v>
      </c>
      <c r="F13649">
        <f t="shared" si="213"/>
        <v>1489.04</v>
      </c>
    </row>
    <row r="13650" spans="1:6">
      <c r="A13650" s="4">
        <v>13649</v>
      </c>
      <c r="B13650" s="5">
        <v>3</v>
      </c>
      <c r="C13650" s="6">
        <v>5611</v>
      </c>
      <c r="D13650" s="6">
        <v>5561</v>
      </c>
      <c r="E13650">
        <f>VLOOKUP(Чек_позиція!C13650,Товар!A:G,7,FALSE)</f>
        <v>216.93</v>
      </c>
      <c r="F13650">
        <f t="shared" si="213"/>
        <v>650.79</v>
      </c>
    </row>
    <row r="13651" spans="1:6">
      <c r="A13651" s="4">
        <v>13650</v>
      </c>
      <c r="B13651" s="5">
        <v>3</v>
      </c>
      <c r="C13651" s="6">
        <v>5567</v>
      </c>
      <c r="D13651" s="6">
        <v>5561</v>
      </c>
      <c r="E13651">
        <f>VLOOKUP(Чек_позиція!C13651,Товар!A:G,7,FALSE)</f>
        <v>386.2</v>
      </c>
      <c r="F13651">
        <f t="shared" si="213"/>
        <v>1158.5999999999999</v>
      </c>
    </row>
    <row r="13652" spans="1:6">
      <c r="A13652" s="4">
        <v>13651</v>
      </c>
      <c r="B13652" s="5">
        <v>1</v>
      </c>
      <c r="C13652" s="6">
        <v>5917</v>
      </c>
      <c r="D13652" s="6">
        <v>5561</v>
      </c>
      <c r="E13652">
        <f>VLOOKUP(Чек_позиція!C13652,Товар!A:G,7,FALSE)</f>
        <v>855.48</v>
      </c>
      <c r="F13652">
        <f t="shared" si="213"/>
        <v>855.48</v>
      </c>
    </row>
    <row r="13653" spans="1:6">
      <c r="A13653" s="4">
        <v>13652</v>
      </c>
      <c r="B13653" s="5">
        <v>3</v>
      </c>
      <c r="C13653" s="6">
        <v>3060</v>
      </c>
      <c r="D13653" s="6">
        <v>5561</v>
      </c>
      <c r="E13653">
        <f>VLOOKUP(Чек_позиція!C13653,Товар!A:G,7,FALSE)</f>
        <v>918.32</v>
      </c>
      <c r="F13653">
        <f t="shared" si="213"/>
        <v>2754.96</v>
      </c>
    </row>
    <row r="13654" spans="1:6">
      <c r="A13654" s="4">
        <v>13653</v>
      </c>
      <c r="B13654" s="5">
        <v>4</v>
      </c>
      <c r="C13654" s="6">
        <v>1946</v>
      </c>
      <c r="D13654" s="6">
        <v>5561</v>
      </c>
      <c r="E13654">
        <f>VLOOKUP(Чек_позиція!C13654,Товар!A:G,7,FALSE)</f>
        <v>686.72</v>
      </c>
      <c r="F13654">
        <f t="shared" si="213"/>
        <v>2746.88</v>
      </c>
    </row>
    <row r="13655" spans="1:6">
      <c r="A13655" s="4">
        <v>13654</v>
      </c>
      <c r="B13655" s="5">
        <v>4</v>
      </c>
      <c r="C13655" s="6">
        <v>2147</v>
      </c>
      <c r="D13655" s="6">
        <v>5562</v>
      </c>
      <c r="E13655">
        <f>VLOOKUP(Чек_позиція!C13655,Товар!A:G,7,FALSE)</f>
        <v>254.98</v>
      </c>
      <c r="F13655">
        <f t="shared" si="213"/>
        <v>1019.92</v>
      </c>
    </row>
    <row r="13656" spans="1:6">
      <c r="A13656" s="4">
        <v>13655</v>
      </c>
      <c r="B13656" s="5">
        <v>4</v>
      </c>
      <c r="C13656" s="6">
        <v>1069</v>
      </c>
      <c r="D13656" s="6">
        <v>5562</v>
      </c>
      <c r="E13656">
        <f>VLOOKUP(Чек_позиція!C13656,Товар!A:G,7,FALSE)</f>
        <v>510.66</v>
      </c>
      <c r="F13656">
        <f t="shared" si="213"/>
        <v>2042.64</v>
      </c>
    </row>
    <row r="13657" spans="1:6">
      <c r="A13657" s="4">
        <v>13656</v>
      </c>
      <c r="B13657" s="5">
        <v>2</v>
      </c>
      <c r="C13657" s="6">
        <v>7580</v>
      </c>
      <c r="D13657" s="6">
        <v>5563</v>
      </c>
      <c r="E13657">
        <f>VLOOKUP(Чек_позиція!C13657,Товар!A:G,7,FALSE)</f>
        <v>677.74</v>
      </c>
      <c r="F13657">
        <f t="shared" si="213"/>
        <v>1355.48</v>
      </c>
    </row>
    <row r="13658" spans="1:6">
      <c r="A13658" s="4">
        <v>13657</v>
      </c>
      <c r="B13658" s="5">
        <v>1</v>
      </c>
      <c r="C13658" s="6">
        <v>9718</v>
      </c>
      <c r="D13658" s="6">
        <v>5564</v>
      </c>
      <c r="E13658">
        <f>VLOOKUP(Чек_позиція!C13658,Товар!A:G,7,FALSE)</f>
        <v>923.22</v>
      </c>
      <c r="F13658">
        <f t="shared" si="213"/>
        <v>923.22</v>
      </c>
    </row>
    <row r="13659" spans="1:6">
      <c r="A13659" s="4">
        <v>13658</v>
      </c>
      <c r="B13659" s="5">
        <v>3</v>
      </c>
      <c r="C13659" s="6">
        <v>2437</v>
      </c>
      <c r="D13659" s="6">
        <v>5564</v>
      </c>
      <c r="E13659">
        <f>VLOOKUP(Чек_позиція!C13659,Товар!A:G,7,FALSE)</f>
        <v>537.03</v>
      </c>
      <c r="F13659">
        <f t="shared" si="213"/>
        <v>1611.09</v>
      </c>
    </row>
    <row r="13660" spans="1:6">
      <c r="A13660" s="4">
        <v>13659</v>
      </c>
      <c r="B13660" s="5">
        <v>2</v>
      </c>
      <c r="C13660" s="6">
        <v>5128</v>
      </c>
      <c r="D13660" s="6">
        <v>5564</v>
      </c>
      <c r="E13660">
        <f>VLOOKUP(Чек_позиція!C13660,Товар!A:G,7,FALSE)</f>
        <v>508.36</v>
      </c>
      <c r="F13660">
        <f t="shared" si="213"/>
        <v>1016.72</v>
      </c>
    </row>
    <row r="13661" spans="1:6">
      <c r="A13661" s="4">
        <v>13660</v>
      </c>
      <c r="B13661" s="5">
        <v>4</v>
      </c>
      <c r="C13661" s="6">
        <v>6614</v>
      </c>
      <c r="D13661" s="6">
        <v>5564</v>
      </c>
      <c r="E13661">
        <f>VLOOKUP(Чек_позиція!C13661,Товар!A:G,7,FALSE)</f>
        <v>806.72</v>
      </c>
      <c r="F13661">
        <f t="shared" si="213"/>
        <v>3226.88</v>
      </c>
    </row>
    <row r="13662" spans="1:6">
      <c r="A13662" s="4">
        <v>13661</v>
      </c>
      <c r="B13662" s="5">
        <v>2</v>
      </c>
      <c r="C13662" s="6">
        <v>5983</v>
      </c>
      <c r="D13662" s="6">
        <v>5565</v>
      </c>
      <c r="E13662">
        <f>VLOOKUP(Чек_позиція!C13662,Товар!A:G,7,FALSE)</f>
        <v>616.48</v>
      </c>
      <c r="F13662">
        <f t="shared" si="213"/>
        <v>1232.96</v>
      </c>
    </row>
    <row r="13663" spans="1:6">
      <c r="A13663" s="4">
        <v>13662</v>
      </c>
      <c r="B13663" s="5">
        <v>3</v>
      </c>
      <c r="C13663" s="6">
        <v>2048</v>
      </c>
      <c r="D13663" s="6">
        <v>5565</v>
      </c>
      <c r="E13663">
        <f>VLOOKUP(Чек_позиція!C13663,Товар!A:G,7,FALSE)</f>
        <v>60.38</v>
      </c>
      <c r="F13663">
        <f t="shared" si="213"/>
        <v>181.14000000000001</v>
      </c>
    </row>
    <row r="13664" spans="1:6">
      <c r="A13664" s="4">
        <v>13663</v>
      </c>
      <c r="B13664" s="5">
        <v>1</v>
      </c>
      <c r="C13664" s="6">
        <v>5690</v>
      </c>
      <c r="D13664" s="6">
        <v>5565</v>
      </c>
      <c r="E13664">
        <f>VLOOKUP(Чек_позиція!C13664,Товар!A:G,7,FALSE)</f>
        <v>912.86</v>
      </c>
      <c r="F13664">
        <f t="shared" si="213"/>
        <v>912.86</v>
      </c>
    </row>
    <row r="13665" spans="1:6">
      <c r="A13665" s="4">
        <v>13664</v>
      </c>
      <c r="B13665" s="5">
        <v>4</v>
      </c>
      <c r="C13665" s="6">
        <v>7319</v>
      </c>
      <c r="D13665" s="6">
        <v>5566</v>
      </c>
      <c r="E13665">
        <f>VLOOKUP(Чек_позиція!C13665,Товар!A:G,7,FALSE)</f>
        <v>604.09</v>
      </c>
      <c r="F13665">
        <f t="shared" si="213"/>
        <v>2416.36</v>
      </c>
    </row>
    <row r="13666" spans="1:6">
      <c r="A13666" s="4">
        <v>13665</v>
      </c>
      <c r="B13666" s="5">
        <v>3</v>
      </c>
      <c r="C13666" s="6">
        <v>1502</v>
      </c>
      <c r="D13666" s="6">
        <v>5566</v>
      </c>
      <c r="E13666">
        <f>VLOOKUP(Чек_позиція!C13666,Товар!A:G,7,FALSE)</f>
        <v>915.93</v>
      </c>
      <c r="F13666">
        <f t="shared" si="213"/>
        <v>2747.79</v>
      </c>
    </row>
    <row r="13667" spans="1:6">
      <c r="A13667" s="4">
        <v>13666</v>
      </c>
      <c r="B13667" s="5">
        <v>1</v>
      </c>
      <c r="C13667" s="6">
        <v>2946</v>
      </c>
      <c r="D13667" s="6">
        <v>5566</v>
      </c>
      <c r="E13667">
        <f>VLOOKUP(Чек_позиція!C13667,Товар!A:G,7,FALSE)</f>
        <v>674.73</v>
      </c>
      <c r="F13667">
        <f t="shared" si="213"/>
        <v>674.73</v>
      </c>
    </row>
    <row r="13668" spans="1:6">
      <c r="A13668" s="4">
        <v>13667</v>
      </c>
      <c r="B13668" s="5">
        <v>2</v>
      </c>
      <c r="C13668" s="6">
        <v>2777</v>
      </c>
      <c r="D13668" s="6">
        <v>5566</v>
      </c>
      <c r="E13668">
        <f>VLOOKUP(Чек_позиція!C13668,Товар!A:G,7,FALSE)</f>
        <v>341.05</v>
      </c>
      <c r="F13668">
        <f t="shared" si="213"/>
        <v>682.1</v>
      </c>
    </row>
    <row r="13669" spans="1:6">
      <c r="A13669" s="4">
        <v>13668</v>
      </c>
      <c r="B13669" s="5">
        <v>4</v>
      </c>
      <c r="C13669" s="6">
        <v>5761</v>
      </c>
      <c r="D13669" s="6">
        <v>5566</v>
      </c>
      <c r="E13669">
        <f>VLOOKUP(Чек_позиція!C13669,Товар!A:G,7,FALSE)</f>
        <v>728.52</v>
      </c>
      <c r="F13669">
        <f t="shared" si="213"/>
        <v>2914.08</v>
      </c>
    </row>
    <row r="13670" spans="1:6">
      <c r="A13670" s="4">
        <v>13669</v>
      </c>
      <c r="B13670" s="5">
        <v>2</v>
      </c>
      <c r="C13670" s="6">
        <v>5953</v>
      </c>
      <c r="D13670" s="6">
        <v>5567</v>
      </c>
      <c r="E13670">
        <f>VLOOKUP(Чек_позиція!C13670,Товар!A:G,7,FALSE)</f>
        <v>58.1</v>
      </c>
      <c r="F13670">
        <f t="shared" si="213"/>
        <v>116.2</v>
      </c>
    </row>
    <row r="13671" spans="1:6">
      <c r="A13671" s="4">
        <v>13670</v>
      </c>
      <c r="B13671" s="5">
        <v>1</v>
      </c>
      <c r="C13671" s="6">
        <v>6494</v>
      </c>
      <c r="D13671" s="6">
        <v>5567</v>
      </c>
      <c r="E13671">
        <f>VLOOKUP(Чек_позиція!C13671,Товар!A:G,7,FALSE)</f>
        <v>551.20000000000005</v>
      </c>
      <c r="F13671">
        <f t="shared" si="213"/>
        <v>551.20000000000005</v>
      </c>
    </row>
    <row r="13672" spans="1:6">
      <c r="A13672" s="4">
        <v>13671</v>
      </c>
      <c r="B13672" s="5">
        <v>4</v>
      </c>
      <c r="C13672" s="6">
        <v>5638</v>
      </c>
      <c r="D13672" s="6">
        <v>5567</v>
      </c>
      <c r="E13672">
        <f>VLOOKUP(Чек_позиція!C13672,Товар!A:G,7,FALSE)</f>
        <v>308.77</v>
      </c>
      <c r="F13672">
        <f t="shared" si="213"/>
        <v>1235.08</v>
      </c>
    </row>
    <row r="13673" spans="1:6">
      <c r="A13673" s="4">
        <v>13672</v>
      </c>
      <c r="B13673" s="5">
        <v>4</v>
      </c>
      <c r="C13673" s="6">
        <v>7011</v>
      </c>
      <c r="D13673" s="6">
        <v>5568</v>
      </c>
      <c r="E13673">
        <f>VLOOKUP(Чек_позиція!C13673,Товар!A:G,7,FALSE)</f>
        <v>923.05</v>
      </c>
      <c r="F13673">
        <f t="shared" si="213"/>
        <v>3692.2</v>
      </c>
    </row>
    <row r="13674" spans="1:6">
      <c r="A13674" s="4">
        <v>13673</v>
      </c>
      <c r="B13674" s="5">
        <v>4</v>
      </c>
      <c r="C13674" s="6">
        <v>7667</v>
      </c>
      <c r="D13674" s="6">
        <v>5568</v>
      </c>
      <c r="E13674">
        <f>VLOOKUP(Чек_позиція!C13674,Товар!A:G,7,FALSE)</f>
        <v>443.08</v>
      </c>
      <c r="F13674">
        <f t="shared" si="213"/>
        <v>1772.32</v>
      </c>
    </row>
    <row r="13675" spans="1:6">
      <c r="A13675" s="4">
        <v>13674</v>
      </c>
      <c r="B13675" s="5">
        <v>3</v>
      </c>
      <c r="C13675" s="6">
        <v>6906</v>
      </c>
      <c r="D13675" s="6">
        <v>5569</v>
      </c>
      <c r="E13675">
        <f>VLOOKUP(Чек_позиція!C13675,Товар!A:G,7,FALSE)</f>
        <v>759.92</v>
      </c>
      <c r="F13675">
        <f t="shared" si="213"/>
        <v>2279.7599999999998</v>
      </c>
    </row>
    <row r="13676" spans="1:6">
      <c r="A13676" s="4">
        <v>13675</v>
      </c>
      <c r="B13676" s="5">
        <v>3</v>
      </c>
      <c r="C13676" s="6">
        <v>9474</v>
      </c>
      <c r="D13676" s="6">
        <v>5570</v>
      </c>
      <c r="E13676">
        <f>VLOOKUP(Чек_позиція!C13676,Товар!A:G,7,FALSE)</f>
        <v>880.82</v>
      </c>
      <c r="F13676">
        <f t="shared" si="213"/>
        <v>2642.46</v>
      </c>
    </row>
    <row r="13677" spans="1:6">
      <c r="A13677" s="4">
        <v>13676</v>
      </c>
      <c r="B13677" s="5">
        <v>1</v>
      </c>
      <c r="C13677" s="6">
        <v>854</v>
      </c>
      <c r="D13677" s="6">
        <v>5570</v>
      </c>
      <c r="E13677">
        <f>VLOOKUP(Чек_позиція!C13677,Товар!A:G,7,FALSE)</f>
        <v>814.68</v>
      </c>
      <c r="F13677">
        <f t="shared" si="213"/>
        <v>814.68</v>
      </c>
    </row>
    <row r="13678" spans="1:6">
      <c r="A13678" s="4">
        <v>13677</v>
      </c>
      <c r="B13678" s="5">
        <v>1</v>
      </c>
      <c r="C13678" s="6">
        <v>7956</v>
      </c>
      <c r="D13678" s="6">
        <v>5570</v>
      </c>
      <c r="E13678">
        <f>VLOOKUP(Чек_позиція!C13678,Товар!A:G,7,FALSE)</f>
        <v>294.5</v>
      </c>
      <c r="F13678">
        <f t="shared" si="213"/>
        <v>294.5</v>
      </c>
    </row>
    <row r="13679" spans="1:6">
      <c r="A13679" s="4">
        <v>13678</v>
      </c>
      <c r="B13679" s="5">
        <v>2</v>
      </c>
      <c r="C13679" s="6">
        <v>215</v>
      </c>
      <c r="D13679" s="6">
        <v>5570</v>
      </c>
      <c r="E13679">
        <f>VLOOKUP(Чек_позиція!C13679,Товар!A:G,7,FALSE)</f>
        <v>812.75</v>
      </c>
      <c r="F13679">
        <f t="shared" si="213"/>
        <v>1625.5</v>
      </c>
    </row>
    <row r="13680" spans="1:6">
      <c r="A13680" s="4">
        <v>13679</v>
      </c>
      <c r="B13680" s="5">
        <v>4</v>
      </c>
      <c r="C13680" s="6">
        <v>2412</v>
      </c>
      <c r="D13680" s="6">
        <v>5571</v>
      </c>
      <c r="E13680">
        <f>VLOOKUP(Чек_позиція!C13680,Товар!A:G,7,FALSE)</f>
        <v>475.27</v>
      </c>
      <c r="F13680">
        <f t="shared" si="213"/>
        <v>1901.08</v>
      </c>
    </row>
    <row r="13681" spans="1:6">
      <c r="A13681" s="4">
        <v>13680</v>
      </c>
      <c r="B13681" s="5">
        <v>1</v>
      </c>
      <c r="C13681" s="6">
        <v>8651</v>
      </c>
      <c r="D13681" s="6">
        <v>5571</v>
      </c>
      <c r="E13681">
        <f>VLOOKUP(Чек_позиція!C13681,Товар!A:G,7,FALSE)</f>
        <v>604.39</v>
      </c>
      <c r="F13681">
        <f t="shared" si="213"/>
        <v>604.39</v>
      </c>
    </row>
    <row r="13682" spans="1:6">
      <c r="A13682" s="4">
        <v>13681</v>
      </c>
      <c r="B13682" s="5">
        <v>1</v>
      </c>
      <c r="C13682" s="6">
        <v>1759</v>
      </c>
      <c r="D13682" s="6">
        <v>5571</v>
      </c>
      <c r="E13682">
        <f>VLOOKUP(Чек_позиція!C13682,Товар!A:G,7,FALSE)</f>
        <v>501.75</v>
      </c>
      <c r="F13682">
        <f t="shared" si="213"/>
        <v>501.75</v>
      </c>
    </row>
    <row r="13683" spans="1:6">
      <c r="A13683" s="4">
        <v>13682</v>
      </c>
      <c r="B13683" s="5">
        <v>4</v>
      </c>
      <c r="C13683" s="6">
        <v>4322</v>
      </c>
      <c r="D13683" s="6">
        <v>5571</v>
      </c>
      <c r="E13683">
        <f>VLOOKUP(Чек_позиція!C13683,Товар!A:G,7,FALSE)</f>
        <v>617.17999999999995</v>
      </c>
      <c r="F13683">
        <f t="shared" si="213"/>
        <v>2468.7199999999998</v>
      </c>
    </row>
    <row r="13684" spans="1:6">
      <c r="A13684" s="4">
        <v>13683</v>
      </c>
      <c r="B13684" s="5">
        <v>4</v>
      </c>
      <c r="C13684" s="6">
        <v>2668</v>
      </c>
      <c r="D13684" s="6">
        <v>5572</v>
      </c>
      <c r="E13684">
        <f>VLOOKUP(Чек_позиція!C13684,Товар!A:G,7,FALSE)</f>
        <v>898.15</v>
      </c>
      <c r="F13684">
        <f t="shared" si="213"/>
        <v>3592.6</v>
      </c>
    </row>
    <row r="13685" spans="1:6">
      <c r="A13685" s="4">
        <v>13684</v>
      </c>
      <c r="B13685" s="5">
        <v>2</v>
      </c>
      <c r="C13685" s="6">
        <v>6166</v>
      </c>
      <c r="D13685" s="6">
        <v>5573</v>
      </c>
      <c r="E13685">
        <f>VLOOKUP(Чек_позиція!C13685,Товар!A:G,7,FALSE)</f>
        <v>500.44</v>
      </c>
      <c r="F13685">
        <f t="shared" si="213"/>
        <v>1000.88</v>
      </c>
    </row>
    <row r="13686" spans="1:6">
      <c r="A13686" s="4">
        <v>13685</v>
      </c>
      <c r="B13686" s="5">
        <v>2</v>
      </c>
      <c r="C13686" s="6">
        <v>2647</v>
      </c>
      <c r="D13686" s="6">
        <v>5573</v>
      </c>
      <c r="E13686">
        <f>VLOOKUP(Чек_позиція!C13686,Товар!A:G,7,FALSE)</f>
        <v>752.56</v>
      </c>
      <c r="F13686">
        <f t="shared" si="213"/>
        <v>1505.12</v>
      </c>
    </row>
    <row r="13687" spans="1:6">
      <c r="A13687" s="4">
        <v>13686</v>
      </c>
      <c r="B13687" s="5">
        <v>4</v>
      </c>
      <c r="C13687" s="6">
        <v>949</v>
      </c>
      <c r="D13687" s="6">
        <v>5573</v>
      </c>
      <c r="E13687">
        <f>VLOOKUP(Чек_позиція!C13687,Товар!A:G,7,FALSE)</f>
        <v>709.66</v>
      </c>
      <c r="F13687">
        <f t="shared" si="213"/>
        <v>2838.64</v>
      </c>
    </row>
    <row r="13688" spans="1:6">
      <c r="A13688" s="4">
        <v>13687</v>
      </c>
      <c r="B13688" s="5">
        <v>2</v>
      </c>
      <c r="C13688" s="6">
        <v>2937</v>
      </c>
      <c r="D13688" s="6">
        <v>5573</v>
      </c>
      <c r="E13688">
        <f>VLOOKUP(Чек_позиція!C13688,Товар!A:G,7,FALSE)</f>
        <v>468.66</v>
      </c>
      <c r="F13688">
        <f t="shared" si="213"/>
        <v>937.32</v>
      </c>
    </row>
    <row r="13689" spans="1:6">
      <c r="A13689" s="4">
        <v>13688</v>
      </c>
      <c r="B13689" s="5">
        <v>1</v>
      </c>
      <c r="C13689" s="6">
        <v>4139</v>
      </c>
      <c r="D13689" s="6">
        <v>5574</v>
      </c>
      <c r="E13689">
        <f>VLOOKUP(Чек_позиція!C13689,Товар!A:G,7,FALSE)</f>
        <v>274.02999999999997</v>
      </c>
      <c r="F13689">
        <f t="shared" si="213"/>
        <v>274.02999999999997</v>
      </c>
    </row>
    <row r="13690" spans="1:6">
      <c r="A13690" s="4">
        <v>13689</v>
      </c>
      <c r="B13690" s="5">
        <v>2</v>
      </c>
      <c r="C13690" s="6">
        <v>7083</v>
      </c>
      <c r="D13690" s="6">
        <v>5574</v>
      </c>
      <c r="E13690">
        <f>VLOOKUP(Чек_позиція!C13690,Товар!A:G,7,FALSE)</f>
        <v>836.83</v>
      </c>
      <c r="F13690">
        <f t="shared" si="213"/>
        <v>1673.66</v>
      </c>
    </row>
    <row r="13691" spans="1:6">
      <c r="A13691" s="4">
        <v>13690</v>
      </c>
      <c r="B13691" s="5">
        <v>1</v>
      </c>
      <c r="C13691" s="6">
        <v>608</v>
      </c>
      <c r="D13691" s="6">
        <v>5574</v>
      </c>
      <c r="E13691">
        <f>VLOOKUP(Чек_позиція!C13691,Товар!A:G,7,FALSE)</f>
        <v>477.64</v>
      </c>
      <c r="F13691">
        <f t="shared" si="213"/>
        <v>477.64</v>
      </c>
    </row>
    <row r="13692" spans="1:6">
      <c r="A13692" s="4">
        <v>13691</v>
      </c>
      <c r="B13692" s="5">
        <v>1</v>
      </c>
      <c r="C13692" s="6">
        <v>153</v>
      </c>
      <c r="D13692" s="6">
        <v>5574</v>
      </c>
      <c r="E13692">
        <f>VLOOKUP(Чек_позиція!C13692,Товар!A:G,7,FALSE)</f>
        <v>314.61</v>
      </c>
      <c r="F13692">
        <f t="shared" si="213"/>
        <v>314.61</v>
      </c>
    </row>
    <row r="13693" spans="1:6">
      <c r="A13693" s="4">
        <v>13692</v>
      </c>
      <c r="B13693" s="5">
        <v>2</v>
      </c>
      <c r="C13693" s="6">
        <v>5169</v>
      </c>
      <c r="D13693" s="6">
        <v>5574</v>
      </c>
      <c r="E13693">
        <f>VLOOKUP(Чек_позиція!C13693,Товар!A:G,7,FALSE)</f>
        <v>298.83</v>
      </c>
      <c r="F13693">
        <f t="shared" si="213"/>
        <v>597.66</v>
      </c>
    </row>
    <row r="13694" spans="1:6">
      <c r="A13694" s="4">
        <v>13693</v>
      </c>
      <c r="B13694" s="5">
        <v>1</v>
      </c>
      <c r="C13694" s="6">
        <v>237</v>
      </c>
      <c r="D13694" s="6">
        <v>5575</v>
      </c>
      <c r="E13694">
        <f>VLOOKUP(Чек_позиція!C13694,Товар!A:G,7,FALSE)</f>
        <v>561.19000000000005</v>
      </c>
      <c r="F13694">
        <f t="shared" si="213"/>
        <v>561.19000000000005</v>
      </c>
    </row>
    <row r="13695" spans="1:6">
      <c r="A13695" s="4">
        <v>13694</v>
      </c>
      <c r="B13695" s="5">
        <v>3</v>
      </c>
      <c r="C13695" s="6">
        <v>1517</v>
      </c>
      <c r="D13695" s="6">
        <v>5576</v>
      </c>
      <c r="E13695">
        <f>VLOOKUP(Чек_позиція!C13695,Товар!A:G,7,FALSE)</f>
        <v>679.98</v>
      </c>
      <c r="F13695">
        <f t="shared" si="213"/>
        <v>2039.94</v>
      </c>
    </row>
    <row r="13696" spans="1:6">
      <c r="A13696" s="4">
        <v>13695</v>
      </c>
      <c r="B13696" s="5">
        <v>4</v>
      </c>
      <c r="C13696" s="6">
        <v>8322</v>
      </c>
      <c r="D13696" s="6">
        <v>5576</v>
      </c>
      <c r="E13696">
        <f>VLOOKUP(Чек_позиція!C13696,Товар!A:G,7,FALSE)</f>
        <v>896.9</v>
      </c>
      <c r="F13696">
        <f t="shared" si="213"/>
        <v>3587.6</v>
      </c>
    </row>
    <row r="13697" spans="1:6">
      <c r="A13697" s="4">
        <v>13696</v>
      </c>
      <c r="B13697" s="5">
        <v>3</v>
      </c>
      <c r="C13697" s="6">
        <v>9477</v>
      </c>
      <c r="D13697" s="6">
        <v>5576</v>
      </c>
      <c r="E13697">
        <f>VLOOKUP(Чек_позиція!C13697,Товар!A:G,7,FALSE)</f>
        <v>821.56</v>
      </c>
      <c r="F13697">
        <f t="shared" si="213"/>
        <v>2464.6799999999998</v>
      </c>
    </row>
    <row r="13698" spans="1:6">
      <c r="A13698" s="4">
        <v>13697</v>
      </c>
      <c r="B13698" s="5">
        <v>1</v>
      </c>
      <c r="C13698" s="6">
        <v>1131</v>
      </c>
      <c r="D13698" s="6">
        <v>5576</v>
      </c>
      <c r="E13698">
        <f>VLOOKUP(Чек_позиція!C13698,Товар!A:G,7,FALSE)</f>
        <v>904.52</v>
      </c>
      <c r="F13698">
        <f t="shared" si="213"/>
        <v>904.52</v>
      </c>
    </row>
    <row r="13699" spans="1:6">
      <c r="A13699" s="4">
        <v>13698</v>
      </c>
      <c r="B13699" s="5">
        <v>4</v>
      </c>
      <c r="C13699" s="6">
        <v>9248</v>
      </c>
      <c r="D13699" s="6">
        <v>5577</v>
      </c>
      <c r="E13699">
        <f>VLOOKUP(Чек_позиція!C13699,Товар!A:G,7,FALSE)</f>
        <v>251.14</v>
      </c>
      <c r="F13699">
        <f t="shared" ref="F13699:F13762" si="214">B13699*E13699</f>
        <v>1004.56</v>
      </c>
    </row>
    <row r="13700" spans="1:6">
      <c r="A13700" s="4">
        <v>13699</v>
      </c>
      <c r="B13700" s="5">
        <v>1</v>
      </c>
      <c r="C13700" s="6">
        <v>6709</v>
      </c>
      <c r="D13700" s="6">
        <v>5577</v>
      </c>
      <c r="E13700">
        <f>VLOOKUP(Чек_позиція!C13700,Товар!A:G,7,FALSE)</f>
        <v>632.34</v>
      </c>
      <c r="F13700">
        <f t="shared" si="214"/>
        <v>632.34</v>
      </c>
    </row>
    <row r="13701" spans="1:6">
      <c r="A13701" s="4">
        <v>13700</v>
      </c>
      <c r="B13701" s="5">
        <v>1</v>
      </c>
      <c r="C13701" s="6">
        <v>5421</v>
      </c>
      <c r="D13701" s="6">
        <v>5577</v>
      </c>
      <c r="E13701">
        <f>VLOOKUP(Чек_позиція!C13701,Товар!A:G,7,FALSE)</f>
        <v>453.61</v>
      </c>
      <c r="F13701">
        <f t="shared" si="214"/>
        <v>453.61</v>
      </c>
    </row>
    <row r="13702" spans="1:6">
      <c r="A13702" s="4">
        <v>13701</v>
      </c>
      <c r="B13702" s="5">
        <v>1</v>
      </c>
      <c r="C13702" s="6">
        <v>2328</v>
      </c>
      <c r="D13702" s="6">
        <v>5577</v>
      </c>
      <c r="E13702">
        <f>VLOOKUP(Чек_позиція!C13702,Товар!A:G,7,FALSE)</f>
        <v>260.87</v>
      </c>
      <c r="F13702">
        <f t="shared" si="214"/>
        <v>260.87</v>
      </c>
    </row>
    <row r="13703" spans="1:6">
      <c r="A13703" s="4">
        <v>13702</v>
      </c>
      <c r="B13703" s="5">
        <v>1</v>
      </c>
      <c r="C13703" s="6">
        <v>2335</v>
      </c>
      <c r="D13703" s="6">
        <v>5577</v>
      </c>
      <c r="E13703">
        <f>VLOOKUP(Чек_позиція!C13703,Товар!A:G,7,FALSE)</f>
        <v>546.04</v>
      </c>
      <c r="F13703">
        <f t="shared" si="214"/>
        <v>546.04</v>
      </c>
    </row>
    <row r="13704" spans="1:6">
      <c r="A13704" s="4">
        <v>13703</v>
      </c>
      <c r="B13704" s="5">
        <v>4</v>
      </c>
      <c r="C13704" s="6">
        <v>1244</v>
      </c>
      <c r="D13704" s="6">
        <v>5578</v>
      </c>
      <c r="E13704">
        <f>VLOOKUP(Чек_позиція!C13704,Товар!A:G,7,FALSE)</f>
        <v>329.38</v>
      </c>
      <c r="F13704">
        <f t="shared" si="214"/>
        <v>1317.52</v>
      </c>
    </row>
    <row r="13705" spans="1:6">
      <c r="A13705" s="4">
        <v>13704</v>
      </c>
      <c r="B13705" s="5">
        <v>1</v>
      </c>
      <c r="C13705" s="6">
        <v>599</v>
      </c>
      <c r="D13705" s="6">
        <v>5579</v>
      </c>
      <c r="E13705">
        <f>VLOOKUP(Чек_позиція!C13705,Товар!A:G,7,FALSE)</f>
        <v>559.14</v>
      </c>
      <c r="F13705">
        <f t="shared" si="214"/>
        <v>559.14</v>
      </c>
    </row>
    <row r="13706" spans="1:6">
      <c r="A13706" s="4">
        <v>13705</v>
      </c>
      <c r="B13706" s="5">
        <v>3</v>
      </c>
      <c r="C13706" s="6">
        <v>3647</v>
      </c>
      <c r="D13706" s="6">
        <v>5579</v>
      </c>
      <c r="E13706">
        <f>VLOOKUP(Чек_позиція!C13706,Товар!A:G,7,FALSE)</f>
        <v>133.96</v>
      </c>
      <c r="F13706">
        <f t="shared" si="214"/>
        <v>401.88</v>
      </c>
    </row>
    <row r="13707" spans="1:6">
      <c r="A13707" s="4">
        <v>13706</v>
      </c>
      <c r="B13707" s="5">
        <v>2</v>
      </c>
      <c r="C13707" s="6">
        <v>4776</v>
      </c>
      <c r="D13707" s="6">
        <v>5579</v>
      </c>
      <c r="E13707">
        <f>VLOOKUP(Чек_позиція!C13707,Товар!A:G,7,FALSE)</f>
        <v>774.33</v>
      </c>
      <c r="F13707">
        <f t="shared" si="214"/>
        <v>1548.66</v>
      </c>
    </row>
    <row r="13708" spans="1:6">
      <c r="A13708" s="4">
        <v>13707</v>
      </c>
      <c r="B13708" s="5">
        <v>3</v>
      </c>
      <c r="C13708" s="6">
        <v>4125</v>
      </c>
      <c r="D13708" s="6">
        <v>5579</v>
      </c>
      <c r="E13708">
        <f>VLOOKUP(Чек_позиція!C13708,Товар!A:G,7,FALSE)</f>
        <v>160.5</v>
      </c>
      <c r="F13708">
        <f t="shared" si="214"/>
        <v>481.5</v>
      </c>
    </row>
    <row r="13709" spans="1:6">
      <c r="A13709" s="4">
        <v>13708</v>
      </c>
      <c r="B13709" s="5">
        <v>4</v>
      </c>
      <c r="C13709" s="6">
        <v>4090</v>
      </c>
      <c r="D13709" s="6">
        <v>5580</v>
      </c>
      <c r="E13709">
        <f>VLOOKUP(Чек_позиція!C13709,Товар!A:G,7,FALSE)</f>
        <v>695.7</v>
      </c>
      <c r="F13709">
        <f t="shared" si="214"/>
        <v>2782.8</v>
      </c>
    </row>
    <row r="13710" spans="1:6">
      <c r="A13710" s="4">
        <v>13709</v>
      </c>
      <c r="B13710" s="5">
        <v>1</v>
      </c>
      <c r="C13710" s="6">
        <v>2781</v>
      </c>
      <c r="D13710" s="6">
        <v>5581</v>
      </c>
      <c r="E13710">
        <f>VLOOKUP(Чек_позиція!C13710,Товар!A:G,7,FALSE)</f>
        <v>527.29</v>
      </c>
      <c r="F13710">
        <f t="shared" si="214"/>
        <v>527.29</v>
      </c>
    </row>
    <row r="13711" spans="1:6">
      <c r="A13711" s="4">
        <v>13710</v>
      </c>
      <c r="B13711" s="5">
        <v>4</v>
      </c>
      <c r="C13711" s="6">
        <v>4320</v>
      </c>
      <c r="D13711" s="6">
        <v>5581</v>
      </c>
      <c r="E13711">
        <f>VLOOKUP(Чек_позиція!C13711,Товар!A:G,7,FALSE)</f>
        <v>345.37</v>
      </c>
      <c r="F13711">
        <f t="shared" si="214"/>
        <v>1381.48</v>
      </c>
    </row>
    <row r="13712" spans="1:6">
      <c r="A13712" s="4">
        <v>13711</v>
      </c>
      <c r="B13712" s="5">
        <v>1</v>
      </c>
      <c r="C13712" s="6">
        <v>1562</v>
      </c>
      <c r="D13712" s="6">
        <v>5582</v>
      </c>
      <c r="E13712">
        <f>VLOOKUP(Чек_позиція!C13712,Товар!A:G,7,FALSE)</f>
        <v>637.91999999999996</v>
      </c>
      <c r="F13712">
        <f t="shared" si="214"/>
        <v>637.91999999999996</v>
      </c>
    </row>
    <row r="13713" spans="1:6">
      <c r="A13713" s="4">
        <v>13712</v>
      </c>
      <c r="B13713" s="5">
        <v>1</v>
      </c>
      <c r="C13713" s="6">
        <v>1575</v>
      </c>
      <c r="D13713" s="6">
        <v>5582</v>
      </c>
      <c r="E13713">
        <f>VLOOKUP(Чек_позиція!C13713,Товар!A:G,7,FALSE)</f>
        <v>593.97</v>
      </c>
      <c r="F13713">
        <f t="shared" si="214"/>
        <v>593.97</v>
      </c>
    </row>
    <row r="13714" spans="1:6">
      <c r="A13714" s="4">
        <v>13713</v>
      </c>
      <c r="B13714" s="5">
        <v>2</v>
      </c>
      <c r="C13714" s="6">
        <v>6450</v>
      </c>
      <c r="D13714" s="6">
        <v>5583</v>
      </c>
      <c r="E13714">
        <f>VLOOKUP(Чек_позиція!C13714,Товар!A:G,7,FALSE)</f>
        <v>752.92</v>
      </c>
      <c r="F13714">
        <f t="shared" si="214"/>
        <v>1505.84</v>
      </c>
    </row>
    <row r="13715" spans="1:6">
      <c r="A13715" s="4">
        <v>13714</v>
      </c>
      <c r="B13715" s="5">
        <v>3</v>
      </c>
      <c r="C13715" s="6">
        <v>1397</v>
      </c>
      <c r="D13715" s="6">
        <v>5583</v>
      </c>
      <c r="E13715">
        <f>VLOOKUP(Чек_позиція!C13715,Товар!A:G,7,FALSE)</f>
        <v>65.31</v>
      </c>
      <c r="F13715">
        <f t="shared" si="214"/>
        <v>195.93</v>
      </c>
    </row>
    <row r="13716" spans="1:6">
      <c r="A13716" s="4">
        <v>13715</v>
      </c>
      <c r="B13716" s="5">
        <v>4</v>
      </c>
      <c r="C13716" s="6">
        <v>8632</v>
      </c>
      <c r="D13716" s="6">
        <v>5583</v>
      </c>
      <c r="E13716">
        <f>VLOOKUP(Чек_позиція!C13716,Товар!A:G,7,FALSE)</f>
        <v>708.14</v>
      </c>
      <c r="F13716">
        <f t="shared" si="214"/>
        <v>2832.56</v>
      </c>
    </row>
    <row r="13717" spans="1:6">
      <c r="A13717" s="4">
        <v>13716</v>
      </c>
      <c r="B13717" s="5">
        <v>4</v>
      </c>
      <c r="C13717" s="6">
        <v>8736</v>
      </c>
      <c r="D13717" s="6">
        <v>5584</v>
      </c>
      <c r="E13717">
        <f>VLOOKUP(Чек_позиція!C13717,Товар!A:G,7,FALSE)</f>
        <v>109.67</v>
      </c>
      <c r="F13717">
        <f t="shared" si="214"/>
        <v>438.68</v>
      </c>
    </row>
    <row r="13718" spans="1:6">
      <c r="A13718" s="4">
        <v>13717</v>
      </c>
      <c r="B13718" s="5">
        <v>1</v>
      </c>
      <c r="C13718" s="6">
        <v>7671</v>
      </c>
      <c r="D13718" s="6">
        <v>5584</v>
      </c>
      <c r="E13718">
        <f>VLOOKUP(Чек_позиція!C13718,Товар!A:G,7,FALSE)</f>
        <v>290.79000000000002</v>
      </c>
      <c r="F13718">
        <f t="shared" si="214"/>
        <v>290.79000000000002</v>
      </c>
    </row>
    <row r="13719" spans="1:6">
      <c r="A13719" s="4">
        <v>13718</v>
      </c>
      <c r="B13719" s="5">
        <v>2</v>
      </c>
      <c r="C13719" s="6">
        <v>642</v>
      </c>
      <c r="D13719" s="6">
        <v>5584</v>
      </c>
      <c r="E13719">
        <f>VLOOKUP(Чек_позиція!C13719,Товар!A:G,7,FALSE)</f>
        <v>75.72</v>
      </c>
      <c r="F13719">
        <f t="shared" si="214"/>
        <v>151.44</v>
      </c>
    </row>
    <row r="13720" spans="1:6">
      <c r="A13720" s="4">
        <v>13719</v>
      </c>
      <c r="B13720" s="5">
        <v>3</v>
      </c>
      <c r="C13720" s="6">
        <v>157</v>
      </c>
      <c r="D13720" s="6">
        <v>5584</v>
      </c>
      <c r="E13720">
        <f>VLOOKUP(Чек_позиція!C13720,Товар!A:G,7,FALSE)</f>
        <v>259.27999999999997</v>
      </c>
      <c r="F13720">
        <f t="shared" si="214"/>
        <v>777.83999999999992</v>
      </c>
    </row>
    <row r="13721" spans="1:6">
      <c r="A13721" s="4">
        <v>13720</v>
      </c>
      <c r="B13721" s="5">
        <v>3</v>
      </c>
      <c r="C13721" s="6">
        <v>5161</v>
      </c>
      <c r="D13721" s="6">
        <v>5584</v>
      </c>
      <c r="E13721">
        <f>VLOOKUP(Чек_позиція!C13721,Товар!A:G,7,FALSE)</f>
        <v>777.28</v>
      </c>
      <c r="F13721">
        <f t="shared" si="214"/>
        <v>2331.84</v>
      </c>
    </row>
    <row r="13722" spans="1:6">
      <c r="A13722" s="4">
        <v>13721</v>
      </c>
      <c r="B13722" s="5">
        <v>1</v>
      </c>
      <c r="C13722" s="6">
        <v>2392</v>
      </c>
      <c r="D13722" s="6">
        <v>5585</v>
      </c>
      <c r="E13722">
        <f>VLOOKUP(Чек_позиція!C13722,Товар!A:G,7,FALSE)</f>
        <v>898.07</v>
      </c>
      <c r="F13722">
        <f t="shared" si="214"/>
        <v>898.07</v>
      </c>
    </row>
    <row r="13723" spans="1:6">
      <c r="A13723" s="4">
        <v>13722</v>
      </c>
      <c r="B13723" s="5">
        <v>3</v>
      </c>
      <c r="C13723" s="6">
        <v>8680</v>
      </c>
      <c r="D13723" s="6">
        <v>5585</v>
      </c>
      <c r="E13723">
        <f>VLOOKUP(Чек_позиція!C13723,Товар!A:G,7,FALSE)</f>
        <v>119.36</v>
      </c>
      <c r="F13723">
        <f t="shared" si="214"/>
        <v>358.08</v>
      </c>
    </row>
    <row r="13724" spans="1:6">
      <c r="A13724" s="4">
        <v>13723</v>
      </c>
      <c r="B13724" s="5">
        <v>4</v>
      </c>
      <c r="C13724" s="6">
        <v>873</v>
      </c>
      <c r="D13724" s="6">
        <v>5585</v>
      </c>
      <c r="E13724">
        <f>VLOOKUP(Чек_позиція!C13724,Товар!A:G,7,FALSE)</f>
        <v>822.93</v>
      </c>
      <c r="F13724">
        <f t="shared" si="214"/>
        <v>3291.72</v>
      </c>
    </row>
    <row r="13725" spans="1:6">
      <c r="A13725" s="4">
        <v>13724</v>
      </c>
      <c r="B13725" s="5">
        <v>1</v>
      </c>
      <c r="C13725" s="6">
        <v>5353</v>
      </c>
      <c r="D13725" s="6">
        <v>5585</v>
      </c>
      <c r="E13725">
        <f>VLOOKUP(Чек_позиція!C13725,Товар!A:G,7,FALSE)</f>
        <v>691.03</v>
      </c>
      <c r="F13725">
        <f t="shared" si="214"/>
        <v>691.03</v>
      </c>
    </row>
    <row r="13726" spans="1:6">
      <c r="A13726" s="4">
        <v>13725</v>
      </c>
      <c r="B13726" s="5">
        <v>4</v>
      </c>
      <c r="C13726" s="6">
        <v>9188</v>
      </c>
      <c r="D13726" s="6">
        <v>5585</v>
      </c>
      <c r="E13726">
        <f>VLOOKUP(Чек_позиція!C13726,Товар!A:G,7,FALSE)</f>
        <v>908.87</v>
      </c>
      <c r="F13726">
        <f t="shared" si="214"/>
        <v>3635.48</v>
      </c>
    </row>
    <row r="13727" spans="1:6">
      <c r="A13727" s="4">
        <v>13726</v>
      </c>
      <c r="B13727" s="5">
        <v>3</v>
      </c>
      <c r="C13727" s="6">
        <v>7419</v>
      </c>
      <c r="D13727" s="6">
        <v>5586</v>
      </c>
      <c r="E13727">
        <f>VLOOKUP(Чек_позиція!C13727,Товар!A:G,7,FALSE)</f>
        <v>137.09</v>
      </c>
      <c r="F13727">
        <f t="shared" si="214"/>
        <v>411.27</v>
      </c>
    </row>
    <row r="13728" spans="1:6">
      <c r="A13728" s="4">
        <v>13727</v>
      </c>
      <c r="B13728" s="5">
        <v>1</v>
      </c>
      <c r="C13728" s="6">
        <v>7976</v>
      </c>
      <c r="D13728" s="6">
        <v>5586</v>
      </c>
      <c r="E13728">
        <f>VLOOKUP(Чек_позиція!C13728,Товар!A:G,7,FALSE)</f>
        <v>734.14</v>
      </c>
      <c r="F13728">
        <f t="shared" si="214"/>
        <v>734.14</v>
      </c>
    </row>
    <row r="13729" spans="1:6">
      <c r="A13729" s="4">
        <v>13728</v>
      </c>
      <c r="B13729" s="5">
        <v>4</v>
      </c>
      <c r="C13729" s="6">
        <v>5213</v>
      </c>
      <c r="D13729" s="6">
        <v>5586</v>
      </c>
      <c r="E13729">
        <f>VLOOKUP(Чек_позиція!C13729,Товар!A:G,7,FALSE)</f>
        <v>632.42999999999995</v>
      </c>
      <c r="F13729">
        <f t="shared" si="214"/>
        <v>2529.7199999999998</v>
      </c>
    </row>
    <row r="13730" spans="1:6">
      <c r="A13730" s="4">
        <v>13729</v>
      </c>
      <c r="B13730" s="5">
        <v>4</v>
      </c>
      <c r="C13730" s="6">
        <v>4954</v>
      </c>
      <c r="D13730" s="6">
        <v>5586</v>
      </c>
      <c r="E13730">
        <f>VLOOKUP(Чек_позиція!C13730,Товар!A:G,7,FALSE)</f>
        <v>337.51</v>
      </c>
      <c r="F13730">
        <f t="shared" si="214"/>
        <v>1350.04</v>
      </c>
    </row>
    <row r="13731" spans="1:6">
      <c r="A13731" s="4">
        <v>13730</v>
      </c>
      <c r="B13731" s="5">
        <v>2</v>
      </c>
      <c r="C13731" s="6">
        <v>2202</v>
      </c>
      <c r="D13731" s="6">
        <v>5587</v>
      </c>
      <c r="E13731">
        <f>VLOOKUP(Чек_позиція!C13731,Товар!A:G,7,FALSE)</f>
        <v>70.790000000000006</v>
      </c>
      <c r="F13731">
        <f t="shared" si="214"/>
        <v>141.58000000000001</v>
      </c>
    </row>
    <row r="13732" spans="1:6">
      <c r="A13732" s="4">
        <v>13731</v>
      </c>
      <c r="B13732" s="5">
        <v>1</v>
      </c>
      <c r="C13732" s="6">
        <v>8400</v>
      </c>
      <c r="D13732" s="6">
        <v>5587</v>
      </c>
      <c r="E13732">
        <f>VLOOKUP(Чек_позиція!C13732,Товар!A:G,7,FALSE)</f>
        <v>215.06</v>
      </c>
      <c r="F13732">
        <f t="shared" si="214"/>
        <v>215.06</v>
      </c>
    </row>
    <row r="13733" spans="1:6">
      <c r="A13733" s="4">
        <v>13732</v>
      </c>
      <c r="B13733" s="5">
        <v>1</v>
      </c>
      <c r="C13733" s="6">
        <v>1985</v>
      </c>
      <c r="D13733" s="6">
        <v>5587</v>
      </c>
      <c r="E13733">
        <f>VLOOKUP(Чек_позиція!C13733,Товар!A:G,7,FALSE)</f>
        <v>442.69</v>
      </c>
      <c r="F13733">
        <f t="shared" si="214"/>
        <v>442.69</v>
      </c>
    </row>
    <row r="13734" spans="1:6">
      <c r="A13734" s="4">
        <v>13733</v>
      </c>
      <c r="B13734" s="5">
        <v>3</v>
      </c>
      <c r="C13734" s="6">
        <v>3329</v>
      </c>
      <c r="D13734" s="6">
        <v>5587</v>
      </c>
      <c r="E13734">
        <f>VLOOKUP(Чек_позиція!C13734,Товар!A:G,7,FALSE)</f>
        <v>628.80999999999995</v>
      </c>
      <c r="F13734">
        <f t="shared" si="214"/>
        <v>1886.4299999999998</v>
      </c>
    </row>
    <row r="13735" spans="1:6">
      <c r="A13735" s="4">
        <v>13734</v>
      </c>
      <c r="B13735" s="5">
        <v>1</v>
      </c>
      <c r="C13735" s="6">
        <v>6284</v>
      </c>
      <c r="D13735" s="6">
        <v>5588</v>
      </c>
      <c r="E13735">
        <f>VLOOKUP(Чек_позиція!C13735,Товар!A:G,7,FALSE)</f>
        <v>459.05</v>
      </c>
      <c r="F13735">
        <f t="shared" si="214"/>
        <v>459.05</v>
      </c>
    </row>
    <row r="13736" spans="1:6">
      <c r="A13736" s="4">
        <v>13735</v>
      </c>
      <c r="B13736" s="5">
        <v>4</v>
      </c>
      <c r="C13736" s="6">
        <v>366</v>
      </c>
      <c r="D13736" s="6">
        <v>5588</v>
      </c>
      <c r="E13736">
        <f>VLOOKUP(Чек_позиція!C13736,Товар!A:G,7,FALSE)</f>
        <v>714.24</v>
      </c>
      <c r="F13736">
        <f t="shared" si="214"/>
        <v>2856.96</v>
      </c>
    </row>
    <row r="13737" spans="1:6">
      <c r="A13737" s="4">
        <v>13736</v>
      </c>
      <c r="B13737" s="5">
        <v>3</v>
      </c>
      <c r="C13737" s="6">
        <v>9578</v>
      </c>
      <c r="D13737" s="6">
        <v>5589</v>
      </c>
      <c r="E13737">
        <f>VLOOKUP(Чек_позиція!C13737,Товар!A:G,7,FALSE)</f>
        <v>118.48</v>
      </c>
      <c r="F13737">
        <f t="shared" si="214"/>
        <v>355.44</v>
      </c>
    </row>
    <row r="13738" spans="1:6">
      <c r="A13738" s="4">
        <v>13737</v>
      </c>
      <c r="B13738" s="5">
        <v>2</v>
      </c>
      <c r="C13738" s="6">
        <v>3923</v>
      </c>
      <c r="D13738" s="6">
        <v>5589</v>
      </c>
      <c r="E13738">
        <f>VLOOKUP(Чек_позиція!C13738,Товар!A:G,7,FALSE)</f>
        <v>198.16</v>
      </c>
      <c r="F13738">
        <f t="shared" si="214"/>
        <v>396.32</v>
      </c>
    </row>
    <row r="13739" spans="1:6">
      <c r="A13739" s="4">
        <v>13738</v>
      </c>
      <c r="B13739" s="5">
        <v>1</v>
      </c>
      <c r="C13739" s="6">
        <v>7146</v>
      </c>
      <c r="D13739" s="6">
        <v>5589</v>
      </c>
      <c r="E13739">
        <f>VLOOKUP(Чек_позиція!C13739,Товар!A:G,7,FALSE)</f>
        <v>658.19</v>
      </c>
      <c r="F13739">
        <f t="shared" si="214"/>
        <v>658.19</v>
      </c>
    </row>
    <row r="13740" spans="1:6">
      <c r="A13740" s="4">
        <v>13739</v>
      </c>
      <c r="B13740" s="5">
        <v>3</v>
      </c>
      <c r="C13740" s="6">
        <v>3782</v>
      </c>
      <c r="D13740" s="6">
        <v>5590</v>
      </c>
      <c r="E13740">
        <f>VLOOKUP(Чек_позиція!C13740,Товар!A:G,7,FALSE)</f>
        <v>159.19999999999999</v>
      </c>
      <c r="F13740">
        <f t="shared" si="214"/>
        <v>477.59999999999997</v>
      </c>
    </row>
    <row r="13741" spans="1:6">
      <c r="A13741" s="4">
        <v>13740</v>
      </c>
      <c r="B13741" s="5">
        <v>3</v>
      </c>
      <c r="C13741" s="6">
        <v>9227</v>
      </c>
      <c r="D13741" s="6">
        <v>5590</v>
      </c>
      <c r="E13741">
        <f>VLOOKUP(Чек_позиція!C13741,Товар!A:G,7,FALSE)</f>
        <v>202.81</v>
      </c>
      <c r="F13741">
        <f t="shared" si="214"/>
        <v>608.43000000000006</v>
      </c>
    </row>
    <row r="13742" spans="1:6">
      <c r="A13742" s="4">
        <v>13741</v>
      </c>
      <c r="B13742" s="5">
        <v>2</v>
      </c>
      <c r="C13742" s="6">
        <v>8340</v>
      </c>
      <c r="D13742" s="6">
        <v>5590</v>
      </c>
      <c r="E13742">
        <f>VLOOKUP(Чек_позиція!C13742,Товар!A:G,7,FALSE)</f>
        <v>830.08</v>
      </c>
      <c r="F13742">
        <f t="shared" si="214"/>
        <v>1660.16</v>
      </c>
    </row>
    <row r="13743" spans="1:6">
      <c r="A13743" s="4">
        <v>13742</v>
      </c>
      <c r="B13743" s="5">
        <v>2</v>
      </c>
      <c r="C13743" s="6">
        <v>1199</v>
      </c>
      <c r="D13743" s="6">
        <v>5590</v>
      </c>
      <c r="E13743">
        <f>VLOOKUP(Чек_позиція!C13743,Товар!A:G,7,FALSE)</f>
        <v>775.69</v>
      </c>
      <c r="F13743">
        <f t="shared" si="214"/>
        <v>1551.38</v>
      </c>
    </row>
    <row r="13744" spans="1:6">
      <c r="A13744" s="4">
        <v>13743</v>
      </c>
      <c r="B13744" s="5">
        <v>1</v>
      </c>
      <c r="C13744" s="6">
        <v>281</v>
      </c>
      <c r="D13744" s="6">
        <v>5590</v>
      </c>
      <c r="E13744">
        <f>VLOOKUP(Чек_позиція!C13744,Товар!A:G,7,FALSE)</f>
        <v>252.03</v>
      </c>
      <c r="F13744">
        <f t="shared" si="214"/>
        <v>252.03</v>
      </c>
    </row>
    <row r="13745" spans="1:6">
      <c r="A13745" s="4">
        <v>13744</v>
      </c>
      <c r="B13745" s="5">
        <v>4</v>
      </c>
      <c r="C13745" s="6">
        <v>7900</v>
      </c>
      <c r="D13745" s="6">
        <v>5591</v>
      </c>
      <c r="E13745">
        <f>VLOOKUP(Чек_позиція!C13745,Товар!A:G,7,FALSE)</f>
        <v>847.52</v>
      </c>
      <c r="F13745">
        <f t="shared" si="214"/>
        <v>3390.08</v>
      </c>
    </row>
    <row r="13746" spans="1:6">
      <c r="A13746" s="4">
        <v>13745</v>
      </c>
      <c r="B13746" s="5">
        <v>1</v>
      </c>
      <c r="C13746" s="6">
        <v>8103</v>
      </c>
      <c r="D13746" s="6">
        <v>5591</v>
      </c>
      <c r="E13746">
        <f>VLOOKUP(Чек_позиція!C13746,Товар!A:G,7,FALSE)</f>
        <v>909.68</v>
      </c>
      <c r="F13746">
        <f t="shared" si="214"/>
        <v>909.68</v>
      </c>
    </row>
    <row r="13747" spans="1:6">
      <c r="A13747" s="4">
        <v>13746</v>
      </c>
      <c r="B13747" s="5">
        <v>1</v>
      </c>
      <c r="C13747" s="6">
        <v>6704</v>
      </c>
      <c r="D13747" s="6">
        <v>5591</v>
      </c>
      <c r="E13747">
        <f>VLOOKUP(Чек_позиція!C13747,Товар!A:G,7,FALSE)</f>
        <v>447.29</v>
      </c>
      <c r="F13747">
        <f t="shared" si="214"/>
        <v>447.29</v>
      </c>
    </row>
    <row r="13748" spans="1:6">
      <c r="A13748" s="4">
        <v>13747</v>
      </c>
      <c r="B13748" s="5">
        <v>3</v>
      </c>
      <c r="C13748" s="6">
        <v>996</v>
      </c>
      <c r="D13748" s="6">
        <v>5592</v>
      </c>
      <c r="E13748">
        <f>VLOOKUP(Чек_позиція!C13748,Товар!A:G,7,FALSE)</f>
        <v>696.61</v>
      </c>
      <c r="F13748">
        <f t="shared" si="214"/>
        <v>2089.83</v>
      </c>
    </row>
    <row r="13749" spans="1:6">
      <c r="A13749" s="4">
        <v>13748</v>
      </c>
      <c r="B13749" s="5">
        <v>3</v>
      </c>
      <c r="C13749" s="6">
        <v>6183</v>
      </c>
      <c r="D13749" s="6">
        <v>5592</v>
      </c>
      <c r="E13749">
        <f>VLOOKUP(Чек_позиція!C13749,Товар!A:G,7,FALSE)</f>
        <v>756.5</v>
      </c>
      <c r="F13749">
        <f t="shared" si="214"/>
        <v>2269.5</v>
      </c>
    </row>
    <row r="13750" spans="1:6">
      <c r="A13750" s="4">
        <v>13749</v>
      </c>
      <c r="B13750" s="5">
        <v>2</v>
      </c>
      <c r="C13750" s="6">
        <v>1360</v>
      </c>
      <c r="D13750" s="6">
        <v>5592</v>
      </c>
      <c r="E13750">
        <f>VLOOKUP(Чек_позиція!C13750,Товар!A:G,7,FALSE)</f>
        <v>449.58</v>
      </c>
      <c r="F13750">
        <f t="shared" si="214"/>
        <v>899.16</v>
      </c>
    </row>
    <row r="13751" spans="1:6">
      <c r="A13751" s="4">
        <v>13750</v>
      </c>
      <c r="B13751" s="5">
        <v>1</v>
      </c>
      <c r="C13751" s="6">
        <v>1413</v>
      </c>
      <c r="D13751" s="6">
        <v>5592</v>
      </c>
      <c r="E13751">
        <f>VLOOKUP(Чек_позиція!C13751,Товар!A:G,7,FALSE)</f>
        <v>190.74</v>
      </c>
      <c r="F13751">
        <f t="shared" si="214"/>
        <v>190.74</v>
      </c>
    </row>
    <row r="13752" spans="1:6">
      <c r="A13752" s="4">
        <v>13751</v>
      </c>
      <c r="B13752" s="5">
        <v>3</v>
      </c>
      <c r="C13752" s="6">
        <v>940</v>
      </c>
      <c r="D13752" s="6">
        <v>5593</v>
      </c>
      <c r="E13752">
        <f>VLOOKUP(Чек_позиція!C13752,Товар!A:G,7,FALSE)</f>
        <v>850.71</v>
      </c>
      <c r="F13752">
        <f t="shared" si="214"/>
        <v>2552.13</v>
      </c>
    </row>
    <row r="13753" spans="1:6">
      <c r="A13753" s="4">
        <v>13752</v>
      </c>
      <c r="B13753" s="5">
        <v>3</v>
      </c>
      <c r="C13753" s="6">
        <v>3560</v>
      </c>
      <c r="D13753" s="6">
        <v>5593</v>
      </c>
      <c r="E13753">
        <f>VLOOKUP(Чек_позиція!C13753,Товар!A:G,7,FALSE)</f>
        <v>239.7</v>
      </c>
      <c r="F13753">
        <f t="shared" si="214"/>
        <v>719.09999999999991</v>
      </c>
    </row>
    <row r="13754" spans="1:6">
      <c r="A13754" s="4">
        <v>13753</v>
      </c>
      <c r="B13754" s="5">
        <v>3</v>
      </c>
      <c r="C13754" s="6">
        <v>5599</v>
      </c>
      <c r="D13754" s="6">
        <v>5594</v>
      </c>
      <c r="E13754">
        <f>VLOOKUP(Чек_позиція!C13754,Товар!A:G,7,FALSE)</f>
        <v>43.82</v>
      </c>
      <c r="F13754">
        <f t="shared" si="214"/>
        <v>131.46</v>
      </c>
    </row>
    <row r="13755" spans="1:6">
      <c r="A13755" s="4">
        <v>13754</v>
      </c>
      <c r="B13755" s="5">
        <v>1</v>
      </c>
      <c r="C13755" s="6">
        <v>8080</v>
      </c>
      <c r="D13755" s="6">
        <v>5594</v>
      </c>
      <c r="E13755">
        <f>VLOOKUP(Чек_позиція!C13755,Товар!A:G,7,FALSE)</f>
        <v>613.25</v>
      </c>
      <c r="F13755">
        <f t="shared" si="214"/>
        <v>613.25</v>
      </c>
    </row>
    <row r="13756" spans="1:6">
      <c r="A13756" s="4">
        <v>13755</v>
      </c>
      <c r="B13756" s="5">
        <v>4</v>
      </c>
      <c r="C13756" s="6">
        <v>8217</v>
      </c>
      <c r="D13756" s="6">
        <v>5594</v>
      </c>
      <c r="E13756">
        <f>VLOOKUP(Чек_позиція!C13756,Товар!A:G,7,FALSE)</f>
        <v>195.62</v>
      </c>
      <c r="F13756">
        <f t="shared" si="214"/>
        <v>782.48</v>
      </c>
    </row>
    <row r="13757" spans="1:6">
      <c r="A13757" s="4">
        <v>13756</v>
      </c>
      <c r="B13757" s="5">
        <v>2</v>
      </c>
      <c r="C13757" s="6">
        <v>7119</v>
      </c>
      <c r="D13757" s="6">
        <v>5594</v>
      </c>
      <c r="E13757">
        <f>VLOOKUP(Чек_позиція!C13757,Товар!A:G,7,FALSE)</f>
        <v>915.68</v>
      </c>
      <c r="F13757">
        <f t="shared" si="214"/>
        <v>1831.36</v>
      </c>
    </row>
    <row r="13758" spans="1:6">
      <c r="A13758" s="4">
        <v>13757</v>
      </c>
      <c r="B13758" s="5">
        <v>3</v>
      </c>
      <c r="C13758" s="6">
        <v>2323</v>
      </c>
      <c r="D13758" s="6">
        <v>5595</v>
      </c>
      <c r="E13758">
        <f>VLOOKUP(Чек_позиція!C13758,Товар!A:G,7,FALSE)</f>
        <v>884.61</v>
      </c>
      <c r="F13758">
        <f t="shared" si="214"/>
        <v>2653.83</v>
      </c>
    </row>
    <row r="13759" spans="1:6">
      <c r="A13759" s="4">
        <v>13758</v>
      </c>
      <c r="B13759" s="5">
        <v>1</v>
      </c>
      <c r="C13759" s="6">
        <v>6415</v>
      </c>
      <c r="D13759" s="6">
        <v>5596</v>
      </c>
      <c r="E13759">
        <f>VLOOKUP(Чек_позиція!C13759,Товар!A:G,7,FALSE)</f>
        <v>91.17</v>
      </c>
      <c r="F13759">
        <f t="shared" si="214"/>
        <v>91.17</v>
      </c>
    </row>
    <row r="13760" spans="1:6">
      <c r="A13760" s="4">
        <v>13759</v>
      </c>
      <c r="B13760" s="5">
        <v>2</v>
      </c>
      <c r="C13760" s="6">
        <v>9249</v>
      </c>
      <c r="D13760" s="6">
        <v>5596</v>
      </c>
      <c r="E13760">
        <f>VLOOKUP(Чек_позиція!C13760,Товар!A:G,7,FALSE)</f>
        <v>908.17</v>
      </c>
      <c r="F13760">
        <f t="shared" si="214"/>
        <v>1816.34</v>
      </c>
    </row>
    <row r="13761" spans="1:6">
      <c r="A13761" s="4">
        <v>13760</v>
      </c>
      <c r="B13761" s="5">
        <v>2</v>
      </c>
      <c r="C13761" s="6">
        <v>5726</v>
      </c>
      <c r="D13761" s="6">
        <v>5596</v>
      </c>
      <c r="E13761">
        <f>VLOOKUP(Чек_позиція!C13761,Товар!A:G,7,FALSE)</f>
        <v>925.45</v>
      </c>
      <c r="F13761">
        <f t="shared" si="214"/>
        <v>1850.9</v>
      </c>
    </row>
    <row r="13762" spans="1:6">
      <c r="A13762" s="4">
        <v>13761</v>
      </c>
      <c r="B13762" s="5">
        <v>3</v>
      </c>
      <c r="C13762" s="6">
        <v>5554</v>
      </c>
      <c r="D13762" s="6">
        <v>5597</v>
      </c>
      <c r="E13762">
        <f>VLOOKUP(Чек_позиція!C13762,Товар!A:G,7,FALSE)</f>
        <v>260.55</v>
      </c>
      <c r="F13762">
        <f t="shared" si="214"/>
        <v>781.65000000000009</v>
      </c>
    </row>
    <row r="13763" spans="1:6">
      <c r="A13763" s="4">
        <v>13762</v>
      </c>
      <c r="B13763" s="5">
        <v>4</v>
      </c>
      <c r="C13763" s="6">
        <v>3614</v>
      </c>
      <c r="D13763" s="6">
        <v>5597</v>
      </c>
      <c r="E13763">
        <f>VLOOKUP(Чек_позиція!C13763,Товар!A:G,7,FALSE)</f>
        <v>126.23</v>
      </c>
      <c r="F13763">
        <f t="shared" ref="F13763:F13826" si="215">B13763*E13763</f>
        <v>504.92</v>
      </c>
    </row>
    <row r="13764" spans="1:6">
      <c r="A13764" s="4">
        <v>13763</v>
      </c>
      <c r="B13764" s="5">
        <v>3</v>
      </c>
      <c r="C13764" s="6">
        <v>2529</v>
      </c>
      <c r="D13764" s="6">
        <v>5597</v>
      </c>
      <c r="E13764">
        <f>VLOOKUP(Чек_позиція!C13764,Товар!A:G,7,FALSE)</f>
        <v>67.739999999999995</v>
      </c>
      <c r="F13764">
        <f t="shared" si="215"/>
        <v>203.21999999999997</v>
      </c>
    </row>
    <row r="13765" spans="1:6">
      <c r="A13765" s="4">
        <v>13764</v>
      </c>
      <c r="B13765" s="5">
        <v>3</v>
      </c>
      <c r="C13765" s="6">
        <v>986</v>
      </c>
      <c r="D13765" s="6">
        <v>5597</v>
      </c>
      <c r="E13765">
        <f>VLOOKUP(Чек_позиція!C13765,Товар!A:G,7,FALSE)</f>
        <v>192.01</v>
      </c>
      <c r="F13765">
        <f t="shared" si="215"/>
        <v>576.03</v>
      </c>
    </row>
    <row r="13766" spans="1:6">
      <c r="A13766" s="4">
        <v>13765</v>
      </c>
      <c r="B13766" s="5">
        <v>1</v>
      </c>
      <c r="C13766" s="6">
        <v>6209</v>
      </c>
      <c r="D13766" s="6">
        <v>5597</v>
      </c>
      <c r="E13766">
        <f>VLOOKUP(Чек_позиція!C13766,Товар!A:G,7,FALSE)</f>
        <v>891.53</v>
      </c>
      <c r="F13766">
        <f t="shared" si="215"/>
        <v>891.53</v>
      </c>
    </row>
    <row r="13767" spans="1:6">
      <c r="A13767" s="4">
        <v>13766</v>
      </c>
      <c r="B13767" s="5">
        <v>3</v>
      </c>
      <c r="C13767" s="6">
        <v>7493</v>
      </c>
      <c r="D13767" s="6">
        <v>5598</v>
      </c>
      <c r="E13767">
        <f>VLOOKUP(Чек_позиція!C13767,Товар!A:G,7,FALSE)</f>
        <v>416.33</v>
      </c>
      <c r="F13767">
        <f t="shared" si="215"/>
        <v>1248.99</v>
      </c>
    </row>
    <row r="13768" spans="1:6">
      <c r="A13768" s="4">
        <v>13767</v>
      </c>
      <c r="B13768" s="5">
        <v>3</v>
      </c>
      <c r="C13768" s="6">
        <v>5983</v>
      </c>
      <c r="D13768" s="6">
        <v>5598</v>
      </c>
      <c r="E13768">
        <f>VLOOKUP(Чек_позиція!C13768,Товар!A:G,7,FALSE)</f>
        <v>616.48</v>
      </c>
      <c r="F13768">
        <f t="shared" si="215"/>
        <v>1849.44</v>
      </c>
    </row>
    <row r="13769" spans="1:6">
      <c r="A13769" s="4">
        <v>13768</v>
      </c>
      <c r="B13769" s="5">
        <v>4</v>
      </c>
      <c r="C13769" s="6">
        <v>5818</v>
      </c>
      <c r="D13769" s="6">
        <v>5598</v>
      </c>
      <c r="E13769">
        <f>VLOOKUP(Чек_позиція!C13769,Товар!A:G,7,FALSE)</f>
        <v>945.79</v>
      </c>
      <c r="F13769">
        <f t="shared" si="215"/>
        <v>3783.16</v>
      </c>
    </row>
    <row r="13770" spans="1:6">
      <c r="A13770" s="4">
        <v>13769</v>
      </c>
      <c r="B13770" s="5">
        <v>4</v>
      </c>
      <c r="C13770" s="6">
        <v>6577</v>
      </c>
      <c r="D13770" s="6">
        <v>5599</v>
      </c>
      <c r="E13770">
        <f>VLOOKUP(Чек_позиція!C13770,Товар!A:G,7,FALSE)</f>
        <v>176.81</v>
      </c>
      <c r="F13770">
        <f t="shared" si="215"/>
        <v>707.24</v>
      </c>
    </row>
    <row r="13771" spans="1:6">
      <c r="A13771" s="4">
        <v>13770</v>
      </c>
      <c r="B13771" s="5">
        <v>4</v>
      </c>
      <c r="C13771" s="6">
        <v>2210</v>
      </c>
      <c r="D13771" s="6">
        <v>5599</v>
      </c>
      <c r="E13771">
        <f>VLOOKUP(Чек_позиція!C13771,Товар!A:G,7,FALSE)</f>
        <v>639.39</v>
      </c>
      <c r="F13771">
        <f t="shared" si="215"/>
        <v>2557.56</v>
      </c>
    </row>
    <row r="13772" spans="1:6">
      <c r="A13772" s="4">
        <v>13771</v>
      </c>
      <c r="B13772" s="5">
        <v>1</v>
      </c>
      <c r="C13772" s="6">
        <v>4418</v>
      </c>
      <c r="D13772" s="6">
        <v>5600</v>
      </c>
      <c r="E13772">
        <f>VLOOKUP(Чек_позиція!C13772,Товар!A:G,7,FALSE)</f>
        <v>685.77</v>
      </c>
      <c r="F13772">
        <f t="shared" si="215"/>
        <v>685.77</v>
      </c>
    </row>
    <row r="13773" spans="1:6">
      <c r="A13773" s="4">
        <v>13772</v>
      </c>
      <c r="B13773" s="5">
        <v>3</v>
      </c>
      <c r="C13773" s="6">
        <v>6646</v>
      </c>
      <c r="D13773" s="6">
        <v>5600</v>
      </c>
      <c r="E13773">
        <f>VLOOKUP(Чек_позиція!C13773,Товар!A:G,7,FALSE)</f>
        <v>356.88</v>
      </c>
      <c r="F13773">
        <f t="shared" si="215"/>
        <v>1070.6399999999999</v>
      </c>
    </row>
    <row r="13774" spans="1:6">
      <c r="A13774" s="4">
        <v>13773</v>
      </c>
      <c r="B13774" s="5">
        <v>4</v>
      </c>
      <c r="C13774" s="6">
        <v>8602</v>
      </c>
      <c r="D13774" s="6">
        <v>5601</v>
      </c>
      <c r="E13774">
        <f>VLOOKUP(Чек_позиція!C13774,Товар!A:G,7,FALSE)</f>
        <v>211.27</v>
      </c>
      <c r="F13774">
        <f t="shared" si="215"/>
        <v>845.08</v>
      </c>
    </row>
    <row r="13775" spans="1:6">
      <c r="A13775" s="4">
        <v>13774</v>
      </c>
      <c r="B13775" s="5">
        <v>2</v>
      </c>
      <c r="C13775" s="6">
        <v>3072</v>
      </c>
      <c r="D13775" s="6">
        <v>5601</v>
      </c>
      <c r="E13775">
        <f>VLOOKUP(Чек_позиція!C13775,Товар!A:G,7,FALSE)</f>
        <v>698.99</v>
      </c>
      <c r="F13775">
        <f t="shared" si="215"/>
        <v>1397.98</v>
      </c>
    </row>
    <row r="13776" spans="1:6">
      <c r="A13776" s="4">
        <v>13775</v>
      </c>
      <c r="B13776" s="5">
        <v>4</v>
      </c>
      <c r="C13776" s="6">
        <v>7555</v>
      </c>
      <c r="D13776" s="6">
        <v>5602</v>
      </c>
      <c r="E13776">
        <f>VLOOKUP(Чек_позиція!C13776,Товар!A:G,7,FALSE)</f>
        <v>451.93</v>
      </c>
      <c r="F13776">
        <f t="shared" si="215"/>
        <v>1807.72</v>
      </c>
    </row>
    <row r="13777" spans="1:6">
      <c r="A13777" s="4">
        <v>13776</v>
      </c>
      <c r="B13777" s="5">
        <v>1</v>
      </c>
      <c r="C13777" s="6">
        <v>1744</v>
      </c>
      <c r="D13777" s="6">
        <v>5602</v>
      </c>
      <c r="E13777">
        <f>VLOOKUP(Чек_позиція!C13777,Товар!A:G,7,FALSE)</f>
        <v>870.81</v>
      </c>
      <c r="F13777">
        <f t="shared" si="215"/>
        <v>870.81</v>
      </c>
    </row>
    <row r="13778" spans="1:6">
      <c r="A13778" s="4">
        <v>13777</v>
      </c>
      <c r="B13778" s="5">
        <v>2</v>
      </c>
      <c r="C13778" s="6">
        <v>708</v>
      </c>
      <c r="D13778" s="6">
        <v>5602</v>
      </c>
      <c r="E13778">
        <f>VLOOKUP(Чек_позиція!C13778,Товар!A:G,7,FALSE)</f>
        <v>432.86</v>
      </c>
      <c r="F13778">
        <f t="shared" si="215"/>
        <v>865.72</v>
      </c>
    </row>
    <row r="13779" spans="1:6">
      <c r="A13779" s="4">
        <v>13778</v>
      </c>
      <c r="B13779" s="5">
        <v>4</v>
      </c>
      <c r="C13779" s="6">
        <v>1601</v>
      </c>
      <c r="D13779" s="6">
        <v>5603</v>
      </c>
      <c r="E13779">
        <f>VLOOKUP(Чек_позиція!C13779,Товар!A:G,7,FALSE)</f>
        <v>586.96</v>
      </c>
      <c r="F13779">
        <f t="shared" si="215"/>
        <v>2347.84</v>
      </c>
    </row>
    <row r="13780" spans="1:6">
      <c r="A13780" s="4">
        <v>13779</v>
      </c>
      <c r="B13780" s="5">
        <v>3</v>
      </c>
      <c r="C13780" s="6">
        <v>3850</v>
      </c>
      <c r="D13780" s="6">
        <v>5604</v>
      </c>
      <c r="E13780">
        <f>VLOOKUP(Чек_позиція!C13780,Товар!A:G,7,FALSE)</f>
        <v>85.16</v>
      </c>
      <c r="F13780">
        <f t="shared" si="215"/>
        <v>255.48</v>
      </c>
    </row>
    <row r="13781" spans="1:6">
      <c r="A13781" s="4">
        <v>13780</v>
      </c>
      <c r="B13781" s="5">
        <v>2</v>
      </c>
      <c r="C13781" s="6">
        <v>6569</v>
      </c>
      <c r="D13781" s="6">
        <v>5604</v>
      </c>
      <c r="E13781">
        <f>VLOOKUP(Чек_позиція!C13781,Товар!A:G,7,FALSE)</f>
        <v>276.89999999999998</v>
      </c>
      <c r="F13781">
        <f t="shared" si="215"/>
        <v>553.79999999999995</v>
      </c>
    </row>
    <row r="13782" spans="1:6">
      <c r="A13782" s="4">
        <v>13781</v>
      </c>
      <c r="B13782" s="5">
        <v>4</v>
      </c>
      <c r="C13782" s="6">
        <v>9455</v>
      </c>
      <c r="D13782" s="6">
        <v>5604</v>
      </c>
      <c r="E13782">
        <f>VLOOKUP(Чек_позиція!C13782,Товар!A:G,7,FALSE)</f>
        <v>50.12</v>
      </c>
      <c r="F13782">
        <f t="shared" si="215"/>
        <v>200.48</v>
      </c>
    </row>
    <row r="13783" spans="1:6">
      <c r="A13783" s="4">
        <v>13782</v>
      </c>
      <c r="B13783" s="5">
        <v>3</v>
      </c>
      <c r="C13783" s="6">
        <v>5004</v>
      </c>
      <c r="D13783" s="6">
        <v>5605</v>
      </c>
      <c r="E13783">
        <f>VLOOKUP(Чек_позиція!C13783,Товар!A:G,7,FALSE)</f>
        <v>791.22</v>
      </c>
      <c r="F13783">
        <f t="shared" si="215"/>
        <v>2373.66</v>
      </c>
    </row>
    <row r="13784" spans="1:6">
      <c r="A13784" s="4">
        <v>13783</v>
      </c>
      <c r="B13784" s="5">
        <v>4</v>
      </c>
      <c r="C13784" s="6">
        <v>9978</v>
      </c>
      <c r="D13784" s="6">
        <v>5606</v>
      </c>
      <c r="E13784">
        <f>VLOOKUP(Чек_позиція!C13784,Товар!A:G,7,FALSE)</f>
        <v>853.56</v>
      </c>
      <c r="F13784">
        <f t="shared" si="215"/>
        <v>3414.24</v>
      </c>
    </row>
    <row r="13785" spans="1:6">
      <c r="A13785" s="4">
        <v>13784</v>
      </c>
      <c r="B13785" s="5">
        <v>4</v>
      </c>
      <c r="C13785" s="6">
        <v>6831</v>
      </c>
      <c r="D13785" s="6">
        <v>5606</v>
      </c>
      <c r="E13785">
        <f>VLOOKUP(Чек_позиція!C13785,Товар!A:G,7,FALSE)</f>
        <v>918.64</v>
      </c>
      <c r="F13785">
        <f t="shared" si="215"/>
        <v>3674.56</v>
      </c>
    </row>
    <row r="13786" spans="1:6">
      <c r="A13786" s="4">
        <v>13785</v>
      </c>
      <c r="B13786" s="5">
        <v>3</v>
      </c>
      <c r="C13786" s="6">
        <v>5895</v>
      </c>
      <c r="D13786" s="6">
        <v>5606</v>
      </c>
      <c r="E13786">
        <f>VLOOKUP(Чек_позиція!C13786,Товар!A:G,7,FALSE)</f>
        <v>594.74</v>
      </c>
      <c r="F13786">
        <f t="shared" si="215"/>
        <v>1784.22</v>
      </c>
    </row>
    <row r="13787" spans="1:6">
      <c r="A13787" s="4">
        <v>13786</v>
      </c>
      <c r="B13787" s="5">
        <v>3</v>
      </c>
      <c r="C13787" s="6">
        <v>9984</v>
      </c>
      <c r="D13787" s="6">
        <v>5607</v>
      </c>
      <c r="E13787">
        <f>VLOOKUP(Чек_позиція!C13787,Товар!A:G,7,FALSE)</f>
        <v>757.23</v>
      </c>
      <c r="F13787">
        <f t="shared" si="215"/>
        <v>2271.69</v>
      </c>
    </row>
    <row r="13788" spans="1:6">
      <c r="A13788" s="4">
        <v>13787</v>
      </c>
      <c r="B13788" s="5">
        <v>4</v>
      </c>
      <c r="C13788" s="6">
        <v>4128</v>
      </c>
      <c r="D13788" s="6">
        <v>5607</v>
      </c>
      <c r="E13788">
        <f>VLOOKUP(Чек_позиція!C13788,Товар!A:G,7,FALSE)</f>
        <v>557.32000000000005</v>
      </c>
      <c r="F13788">
        <f t="shared" si="215"/>
        <v>2229.2800000000002</v>
      </c>
    </row>
    <row r="13789" spans="1:6">
      <c r="A13789" s="4">
        <v>13788</v>
      </c>
      <c r="B13789" s="5">
        <v>2</v>
      </c>
      <c r="C13789" s="6">
        <v>1588</v>
      </c>
      <c r="D13789" s="6">
        <v>5607</v>
      </c>
      <c r="E13789">
        <f>VLOOKUP(Чек_позиція!C13789,Товар!A:G,7,FALSE)</f>
        <v>848.88</v>
      </c>
      <c r="F13789">
        <f t="shared" si="215"/>
        <v>1697.76</v>
      </c>
    </row>
    <row r="13790" spans="1:6">
      <c r="A13790" s="4">
        <v>13789</v>
      </c>
      <c r="B13790" s="5">
        <v>4</v>
      </c>
      <c r="C13790" s="6">
        <v>2559</v>
      </c>
      <c r="D13790" s="6">
        <v>5608</v>
      </c>
      <c r="E13790">
        <f>VLOOKUP(Чек_позиція!C13790,Товар!A:G,7,FALSE)</f>
        <v>778.8</v>
      </c>
      <c r="F13790">
        <f t="shared" si="215"/>
        <v>3115.2</v>
      </c>
    </row>
    <row r="13791" spans="1:6">
      <c r="A13791" s="4">
        <v>13790</v>
      </c>
      <c r="B13791" s="5">
        <v>2</v>
      </c>
      <c r="C13791" s="6">
        <v>9252</v>
      </c>
      <c r="D13791" s="6">
        <v>5608</v>
      </c>
      <c r="E13791">
        <f>VLOOKUP(Чек_позиція!C13791,Товар!A:G,7,FALSE)</f>
        <v>673.64</v>
      </c>
      <c r="F13791">
        <f t="shared" si="215"/>
        <v>1347.28</v>
      </c>
    </row>
    <row r="13792" spans="1:6">
      <c r="A13792" s="4">
        <v>13791</v>
      </c>
      <c r="B13792" s="5">
        <v>2</v>
      </c>
      <c r="C13792" s="6">
        <v>6203</v>
      </c>
      <c r="D13792" s="6">
        <v>5608</v>
      </c>
      <c r="E13792">
        <f>VLOOKUP(Чек_позиція!C13792,Товар!A:G,7,FALSE)</f>
        <v>361.97</v>
      </c>
      <c r="F13792">
        <f t="shared" si="215"/>
        <v>723.94</v>
      </c>
    </row>
    <row r="13793" spans="1:6">
      <c r="A13793" s="4">
        <v>13792</v>
      </c>
      <c r="B13793" s="5">
        <v>4</v>
      </c>
      <c r="C13793" s="6">
        <v>9124</v>
      </c>
      <c r="D13793" s="6">
        <v>5609</v>
      </c>
      <c r="E13793">
        <f>VLOOKUP(Чек_позиція!C13793,Товар!A:G,7,FALSE)</f>
        <v>336.02</v>
      </c>
      <c r="F13793">
        <f t="shared" si="215"/>
        <v>1344.08</v>
      </c>
    </row>
    <row r="13794" spans="1:6">
      <c r="A13794" s="4">
        <v>13793</v>
      </c>
      <c r="B13794" s="5">
        <v>3</v>
      </c>
      <c r="C13794" s="6">
        <v>6727</v>
      </c>
      <c r="D13794" s="6">
        <v>5610</v>
      </c>
      <c r="E13794">
        <f>VLOOKUP(Чек_позиція!C13794,Товар!A:G,7,FALSE)</f>
        <v>489.48</v>
      </c>
      <c r="F13794">
        <f t="shared" si="215"/>
        <v>1468.44</v>
      </c>
    </row>
    <row r="13795" spans="1:6">
      <c r="A13795" s="4">
        <v>13794</v>
      </c>
      <c r="B13795" s="5">
        <v>3</v>
      </c>
      <c r="C13795" s="6">
        <v>9039</v>
      </c>
      <c r="D13795" s="6">
        <v>5610</v>
      </c>
      <c r="E13795">
        <f>VLOOKUP(Чек_позиція!C13795,Товар!A:G,7,FALSE)</f>
        <v>442.55</v>
      </c>
      <c r="F13795">
        <f t="shared" si="215"/>
        <v>1327.65</v>
      </c>
    </row>
    <row r="13796" spans="1:6">
      <c r="A13796" s="4">
        <v>13795</v>
      </c>
      <c r="B13796" s="5">
        <v>4</v>
      </c>
      <c r="C13796" s="6">
        <v>7387</v>
      </c>
      <c r="D13796" s="6">
        <v>5611</v>
      </c>
      <c r="E13796">
        <f>VLOOKUP(Чек_позиція!C13796,Товар!A:G,7,FALSE)</f>
        <v>412.66</v>
      </c>
      <c r="F13796">
        <f t="shared" si="215"/>
        <v>1650.64</v>
      </c>
    </row>
    <row r="13797" spans="1:6">
      <c r="A13797" s="4">
        <v>13796</v>
      </c>
      <c r="B13797" s="5">
        <v>4</v>
      </c>
      <c r="C13797" s="6">
        <v>907</v>
      </c>
      <c r="D13797" s="6">
        <v>5611</v>
      </c>
      <c r="E13797">
        <f>VLOOKUP(Чек_позиція!C13797,Товар!A:G,7,FALSE)</f>
        <v>874.89</v>
      </c>
      <c r="F13797">
        <f t="shared" si="215"/>
        <v>3499.56</v>
      </c>
    </row>
    <row r="13798" spans="1:6">
      <c r="A13798" s="4">
        <v>13797</v>
      </c>
      <c r="B13798" s="5">
        <v>2</v>
      </c>
      <c r="C13798" s="6">
        <v>3483</v>
      </c>
      <c r="D13798" s="6">
        <v>5611</v>
      </c>
      <c r="E13798">
        <f>VLOOKUP(Чек_позиція!C13798,Товар!A:G,7,FALSE)</f>
        <v>475.11</v>
      </c>
      <c r="F13798">
        <f t="shared" si="215"/>
        <v>950.22</v>
      </c>
    </row>
    <row r="13799" spans="1:6">
      <c r="A13799" s="4">
        <v>13798</v>
      </c>
      <c r="B13799" s="5">
        <v>3</v>
      </c>
      <c r="C13799" s="6">
        <v>2961</v>
      </c>
      <c r="D13799" s="6">
        <v>5612</v>
      </c>
      <c r="E13799">
        <f>VLOOKUP(Чек_позиція!C13799,Товар!A:G,7,FALSE)</f>
        <v>831.59</v>
      </c>
      <c r="F13799">
        <f t="shared" si="215"/>
        <v>2494.77</v>
      </c>
    </row>
    <row r="13800" spans="1:6">
      <c r="A13800" s="4">
        <v>13799</v>
      </c>
      <c r="B13800" s="5">
        <v>4</v>
      </c>
      <c r="C13800" s="6">
        <v>570</v>
      </c>
      <c r="D13800" s="6">
        <v>5612</v>
      </c>
      <c r="E13800">
        <f>VLOOKUP(Чек_позиція!C13800,Товар!A:G,7,FALSE)</f>
        <v>921.64</v>
      </c>
      <c r="F13800">
        <f t="shared" si="215"/>
        <v>3686.56</v>
      </c>
    </row>
    <row r="13801" spans="1:6">
      <c r="A13801" s="4">
        <v>13800</v>
      </c>
      <c r="B13801" s="5">
        <v>1</v>
      </c>
      <c r="C13801" s="6">
        <v>8941</v>
      </c>
      <c r="D13801" s="6">
        <v>5612</v>
      </c>
      <c r="E13801">
        <f>VLOOKUP(Чек_позиція!C13801,Товар!A:G,7,FALSE)</f>
        <v>158.75</v>
      </c>
      <c r="F13801">
        <f t="shared" si="215"/>
        <v>158.75</v>
      </c>
    </row>
    <row r="13802" spans="1:6">
      <c r="A13802" s="4">
        <v>13801</v>
      </c>
      <c r="B13802" s="5">
        <v>1</v>
      </c>
      <c r="C13802" s="6">
        <v>2484</v>
      </c>
      <c r="D13802" s="6">
        <v>5612</v>
      </c>
      <c r="E13802">
        <f>VLOOKUP(Чек_позиція!C13802,Товар!A:G,7,FALSE)</f>
        <v>187.02</v>
      </c>
      <c r="F13802">
        <f t="shared" si="215"/>
        <v>187.02</v>
      </c>
    </row>
    <row r="13803" spans="1:6">
      <c r="A13803" s="4">
        <v>13802</v>
      </c>
      <c r="B13803" s="5">
        <v>2</v>
      </c>
      <c r="C13803" s="6">
        <v>3022</v>
      </c>
      <c r="D13803" s="6">
        <v>5613</v>
      </c>
      <c r="E13803">
        <f>VLOOKUP(Чек_позиція!C13803,Товар!A:G,7,FALSE)</f>
        <v>292.01</v>
      </c>
      <c r="F13803">
        <f t="shared" si="215"/>
        <v>584.02</v>
      </c>
    </row>
    <row r="13804" spans="1:6">
      <c r="A13804" s="4">
        <v>13803</v>
      </c>
      <c r="B13804" s="5">
        <v>2</v>
      </c>
      <c r="C13804" s="6">
        <v>9441</v>
      </c>
      <c r="D13804" s="6">
        <v>5613</v>
      </c>
      <c r="E13804">
        <f>VLOOKUP(Чек_позиція!C13804,Товар!A:G,7,FALSE)</f>
        <v>656.36</v>
      </c>
      <c r="F13804">
        <f t="shared" si="215"/>
        <v>1312.72</v>
      </c>
    </row>
    <row r="13805" spans="1:6">
      <c r="A13805" s="4">
        <v>13804</v>
      </c>
      <c r="B13805" s="5">
        <v>4</v>
      </c>
      <c r="C13805" s="6">
        <v>7150</v>
      </c>
      <c r="D13805" s="6">
        <v>5613</v>
      </c>
      <c r="E13805">
        <f>VLOOKUP(Чек_позиція!C13805,Товар!A:G,7,FALSE)</f>
        <v>195.88</v>
      </c>
      <c r="F13805">
        <f t="shared" si="215"/>
        <v>783.52</v>
      </c>
    </row>
    <row r="13806" spans="1:6">
      <c r="A13806" s="4">
        <v>13805</v>
      </c>
      <c r="B13806" s="5">
        <v>2</v>
      </c>
      <c r="C13806" s="6">
        <v>4395</v>
      </c>
      <c r="D13806" s="6">
        <v>5614</v>
      </c>
      <c r="E13806">
        <f>VLOOKUP(Чек_позиція!C13806,Товар!A:G,7,FALSE)</f>
        <v>379.04</v>
      </c>
      <c r="F13806">
        <f t="shared" si="215"/>
        <v>758.08</v>
      </c>
    </row>
    <row r="13807" spans="1:6">
      <c r="A13807" s="4">
        <v>13806</v>
      </c>
      <c r="B13807" s="5">
        <v>2</v>
      </c>
      <c r="C13807" s="6">
        <v>603</v>
      </c>
      <c r="D13807" s="6">
        <v>5614</v>
      </c>
      <c r="E13807">
        <f>VLOOKUP(Чек_позиція!C13807,Товар!A:G,7,FALSE)</f>
        <v>616.84</v>
      </c>
      <c r="F13807">
        <f t="shared" si="215"/>
        <v>1233.68</v>
      </c>
    </row>
    <row r="13808" spans="1:6">
      <c r="A13808" s="4">
        <v>13807</v>
      </c>
      <c r="B13808" s="5">
        <v>4</v>
      </c>
      <c r="C13808" s="6">
        <v>3789</v>
      </c>
      <c r="D13808" s="6">
        <v>5615</v>
      </c>
      <c r="E13808">
        <f>VLOOKUP(Чек_позиція!C13808,Товар!A:G,7,FALSE)</f>
        <v>399.84</v>
      </c>
      <c r="F13808">
        <f t="shared" si="215"/>
        <v>1599.36</v>
      </c>
    </row>
    <row r="13809" spans="1:6">
      <c r="A13809" s="4">
        <v>13808</v>
      </c>
      <c r="B13809" s="5">
        <v>2</v>
      </c>
      <c r="C13809" s="6">
        <v>7055</v>
      </c>
      <c r="D13809" s="6">
        <v>5616</v>
      </c>
      <c r="E13809">
        <f>VLOOKUP(Чек_позиція!C13809,Товар!A:G,7,FALSE)</f>
        <v>642.61</v>
      </c>
      <c r="F13809">
        <f t="shared" si="215"/>
        <v>1285.22</v>
      </c>
    </row>
    <row r="13810" spans="1:6">
      <c r="A13810" s="4">
        <v>13809</v>
      </c>
      <c r="B13810" s="5">
        <v>2</v>
      </c>
      <c r="C13810" s="6">
        <v>1308</v>
      </c>
      <c r="D13810" s="6">
        <v>5617</v>
      </c>
      <c r="E13810">
        <f>VLOOKUP(Чек_позиція!C13810,Товар!A:G,7,FALSE)</f>
        <v>519.37</v>
      </c>
      <c r="F13810">
        <f t="shared" si="215"/>
        <v>1038.74</v>
      </c>
    </row>
    <row r="13811" spans="1:6">
      <c r="A13811" s="4">
        <v>13810</v>
      </c>
      <c r="B13811" s="5">
        <v>2</v>
      </c>
      <c r="C13811" s="6">
        <v>6335</v>
      </c>
      <c r="D13811" s="6">
        <v>5617</v>
      </c>
      <c r="E13811">
        <f>VLOOKUP(Чек_позиція!C13811,Товар!A:G,7,FALSE)</f>
        <v>493.56</v>
      </c>
      <c r="F13811">
        <f t="shared" si="215"/>
        <v>987.12</v>
      </c>
    </row>
    <row r="13812" spans="1:6">
      <c r="A13812" s="4">
        <v>13811</v>
      </c>
      <c r="B13812" s="5">
        <v>4</v>
      </c>
      <c r="C13812" s="6">
        <v>7330</v>
      </c>
      <c r="D13812" s="6">
        <v>5617</v>
      </c>
      <c r="E13812">
        <f>VLOOKUP(Чек_позиція!C13812,Товар!A:G,7,FALSE)</f>
        <v>697.91</v>
      </c>
      <c r="F13812">
        <f t="shared" si="215"/>
        <v>2791.64</v>
      </c>
    </row>
    <row r="13813" spans="1:6">
      <c r="A13813" s="4">
        <v>13812</v>
      </c>
      <c r="B13813" s="5">
        <v>1</v>
      </c>
      <c r="C13813" s="6">
        <v>4676</v>
      </c>
      <c r="D13813" s="6">
        <v>5617</v>
      </c>
      <c r="E13813">
        <f>VLOOKUP(Чек_позиція!C13813,Товар!A:G,7,FALSE)</f>
        <v>864.62</v>
      </c>
      <c r="F13813">
        <f t="shared" si="215"/>
        <v>864.62</v>
      </c>
    </row>
    <row r="13814" spans="1:6">
      <c r="A13814" s="4">
        <v>13813</v>
      </c>
      <c r="B13814" s="5">
        <v>4</v>
      </c>
      <c r="C13814" s="6">
        <v>7293</v>
      </c>
      <c r="D13814" s="6">
        <v>5617</v>
      </c>
      <c r="E13814">
        <f>VLOOKUP(Чек_позиція!C13814,Товар!A:G,7,FALSE)</f>
        <v>687</v>
      </c>
      <c r="F13814">
        <f t="shared" si="215"/>
        <v>2748</v>
      </c>
    </row>
    <row r="13815" spans="1:6">
      <c r="A13815" s="4">
        <v>13814</v>
      </c>
      <c r="B13815" s="5">
        <v>2</v>
      </c>
      <c r="C13815" s="6">
        <v>4423</v>
      </c>
      <c r="D13815" s="6">
        <v>5618</v>
      </c>
      <c r="E13815">
        <f>VLOOKUP(Чек_позиція!C13815,Товар!A:G,7,FALSE)</f>
        <v>214.17</v>
      </c>
      <c r="F13815">
        <f t="shared" si="215"/>
        <v>428.34</v>
      </c>
    </row>
    <row r="13816" spans="1:6">
      <c r="A13816" s="4">
        <v>13815</v>
      </c>
      <c r="B13816" s="5">
        <v>1</v>
      </c>
      <c r="C13816" s="6">
        <v>4544</v>
      </c>
      <c r="D13816" s="6">
        <v>5618</v>
      </c>
      <c r="E13816">
        <f>VLOOKUP(Чек_позиція!C13816,Товар!A:G,7,FALSE)</f>
        <v>911.12</v>
      </c>
      <c r="F13816">
        <f t="shared" si="215"/>
        <v>911.12</v>
      </c>
    </row>
    <row r="13817" spans="1:6">
      <c r="A13817" s="4">
        <v>13816</v>
      </c>
      <c r="B13817" s="5">
        <v>1</v>
      </c>
      <c r="C13817" s="6">
        <v>6637</v>
      </c>
      <c r="D13817" s="6">
        <v>5619</v>
      </c>
      <c r="E13817">
        <f>VLOOKUP(Чек_позиція!C13817,Товар!A:G,7,FALSE)</f>
        <v>224.18</v>
      </c>
      <c r="F13817">
        <f t="shared" si="215"/>
        <v>224.18</v>
      </c>
    </row>
    <row r="13818" spans="1:6">
      <c r="A13818" s="4">
        <v>13817</v>
      </c>
      <c r="B13818" s="5">
        <v>4</v>
      </c>
      <c r="C13818" s="6">
        <v>8906</v>
      </c>
      <c r="D13818" s="6">
        <v>5620</v>
      </c>
      <c r="E13818">
        <f>VLOOKUP(Чек_позиція!C13818,Товар!A:G,7,FALSE)</f>
        <v>185.02</v>
      </c>
      <c r="F13818">
        <f t="shared" si="215"/>
        <v>740.08</v>
      </c>
    </row>
    <row r="13819" spans="1:6">
      <c r="A13819" s="4">
        <v>13818</v>
      </c>
      <c r="B13819" s="5">
        <v>4</v>
      </c>
      <c r="C13819" s="6">
        <v>3148</v>
      </c>
      <c r="D13819" s="6">
        <v>5620</v>
      </c>
      <c r="E13819">
        <f>VLOOKUP(Чек_позиція!C13819,Товар!A:G,7,FALSE)</f>
        <v>648.04</v>
      </c>
      <c r="F13819">
        <f t="shared" si="215"/>
        <v>2592.16</v>
      </c>
    </row>
    <row r="13820" spans="1:6">
      <c r="A13820" s="4">
        <v>13819</v>
      </c>
      <c r="B13820" s="5">
        <v>4</v>
      </c>
      <c r="C13820" s="6">
        <v>8667</v>
      </c>
      <c r="D13820" s="6">
        <v>5620</v>
      </c>
      <c r="E13820">
        <f>VLOOKUP(Чек_позиція!C13820,Товар!A:G,7,FALSE)</f>
        <v>659.44</v>
      </c>
      <c r="F13820">
        <f t="shared" si="215"/>
        <v>2637.76</v>
      </c>
    </row>
    <row r="13821" spans="1:6">
      <c r="A13821" s="4">
        <v>13820</v>
      </c>
      <c r="B13821" s="5">
        <v>2</v>
      </c>
      <c r="C13821" s="6">
        <v>2881</v>
      </c>
      <c r="D13821" s="6">
        <v>5620</v>
      </c>
      <c r="E13821">
        <f>VLOOKUP(Чек_позиція!C13821,Товар!A:G,7,FALSE)</f>
        <v>448.09</v>
      </c>
      <c r="F13821">
        <f t="shared" si="215"/>
        <v>896.18</v>
      </c>
    </row>
    <row r="13822" spans="1:6">
      <c r="A13822" s="4">
        <v>13821</v>
      </c>
      <c r="B13822" s="5">
        <v>3</v>
      </c>
      <c r="C13822" s="6">
        <v>7892</v>
      </c>
      <c r="D13822" s="6">
        <v>5620</v>
      </c>
      <c r="E13822">
        <f>VLOOKUP(Чек_позиція!C13822,Товар!A:G,7,FALSE)</f>
        <v>210.02</v>
      </c>
      <c r="F13822">
        <f t="shared" si="215"/>
        <v>630.06000000000006</v>
      </c>
    </row>
    <row r="13823" spans="1:6">
      <c r="A13823" s="4">
        <v>13822</v>
      </c>
      <c r="B13823" s="5">
        <v>3</v>
      </c>
      <c r="C13823" s="6">
        <v>9574</v>
      </c>
      <c r="D13823" s="6">
        <v>5621</v>
      </c>
      <c r="E13823">
        <f>VLOOKUP(Чек_позиція!C13823,Товар!A:G,7,FALSE)</f>
        <v>928.57</v>
      </c>
      <c r="F13823">
        <f t="shared" si="215"/>
        <v>2785.71</v>
      </c>
    </row>
    <row r="13824" spans="1:6">
      <c r="A13824" s="4">
        <v>13823</v>
      </c>
      <c r="B13824" s="5">
        <v>4</v>
      </c>
      <c r="C13824" s="6">
        <v>2191</v>
      </c>
      <c r="D13824" s="6">
        <v>5621</v>
      </c>
      <c r="E13824">
        <f>VLOOKUP(Чек_позиція!C13824,Товар!A:G,7,FALSE)</f>
        <v>114.93</v>
      </c>
      <c r="F13824">
        <f t="shared" si="215"/>
        <v>459.72</v>
      </c>
    </row>
    <row r="13825" spans="1:6">
      <c r="A13825" s="4">
        <v>13824</v>
      </c>
      <c r="B13825" s="5">
        <v>2</v>
      </c>
      <c r="C13825" s="6">
        <v>3807</v>
      </c>
      <c r="D13825" s="6">
        <v>5621</v>
      </c>
      <c r="E13825">
        <f>VLOOKUP(Чек_позиція!C13825,Товар!A:G,7,FALSE)</f>
        <v>123</v>
      </c>
      <c r="F13825">
        <f t="shared" si="215"/>
        <v>246</v>
      </c>
    </row>
    <row r="13826" spans="1:6">
      <c r="A13826" s="4">
        <v>13825</v>
      </c>
      <c r="B13826" s="5">
        <v>2</v>
      </c>
      <c r="C13826" s="6">
        <v>978</v>
      </c>
      <c r="D13826" s="6">
        <v>5621</v>
      </c>
      <c r="E13826">
        <f>VLOOKUP(Чек_позиція!C13826,Товар!A:G,7,FALSE)</f>
        <v>228.56</v>
      </c>
      <c r="F13826">
        <f t="shared" si="215"/>
        <v>457.12</v>
      </c>
    </row>
    <row r="13827" spans="1:6">
      <c r="A13827" s="4">
        <v>13826</v>
      </c>
      <c r="B13827" s="5">
        <v>3</v>
      </c>
      <c r="C13827" s="6">
        <v>1084</v>
      </c>
      <c r="D13827" s="6">
        <v>5622</v>
      </c>
      <c r="E13827">
        <f>VLOOKUP(Чек_позиція!C13827,Товар!A:G,7,FALSE)</f>
        <v>807.02</v>
      </c>
      <c r="F13827">
        <f t="shared" ref="F13827:F13890" si="216">B13827*E13827</f>
        <v>2421.06</v>
      </c>
    </row>
    <row r="13828" spans="1:6">
      <c r="A13828" s="4">
        <v>13827</v>
      </c>
      <c r="B13828" s="5">
        <v>1</v>
      </c>
      <c r="C13828" s="6">
        <v>999</v>
      </c>
      <c r="D13828" s="6">
        <v>5623</v>
      </c>
      <c r="E13828">
        <f>VLOOKUP(Чек_позиція!C13828,Товар!A:G,7,FALSE)</f>
        <v>841.69</v>
      </c>
      <c r="F13828">
        <f t="shared" si="216"/>
        <v>841.69</v>
      </c>
    </row>
    <row r="13829" spans="1:6">
      <c r="A13829" s="4">
        <v>13828</v>
      </c>
      <c r="B13829" s="5">
        <v>2</v>
      </c>
      <c r="C13829" s="6">
        <v>4760</v>
      </c>
      <c r="D13829" s="6">
        <v>5623</v>
      </c>
      <c r="E13829">
        <f>VLOOKUP(Чек_позиція!C13829,Товар!A:G,7,FALSE)</f>
        <v>327.89</v>
      </c>
      <c r="F13829">
        <f t="shared" si="216"/>
        <v>655.78</v>
      </c>
    </row>
    <row r="13830" spans="1:6">
      <c r="A13830" s="4">
        <v>13829</v>
      </c>
      <c r="B13830" s="5">
        <v>1</v>
      </c>
      <c r="C13830" s="6">
        <v>344</v>
      </c>
      <c r="D13830" s="6">
        <v>5624</v>
      </c>
      <c r="E13830">
        <f>VLOOKUP(Чек_позиція!C13830,Товар!A:G,7,FALSE)</f>
        <v>718.63</v>
      </c>
      <c r="F13830">
        <f t="shared" si="216"/>
        <v>718.63</v>
      </c>
    </row>
    <row r="13831" spans="1:6">
      <c r="A13831" s="4">
        <v>13830</v>
      </c>
      <c r="B13831" s="5">
        <v>1</v>
      </c>
      <c r="C13831" s="6">
        <v>7434</v>
      </c>
      <c r="D13831" s="6">
        <v>5624</v>
      </c>
      <c r="E13831">
        <f>VLOOKUP(Чек_позиція!C13831,Товар!A:G,7,FALSE)</f>
        <v>630.54</v>
      </c>
      <c r="F13831">
        <f t="shared" si="216"/>
        <v>630.54</v>
      </c>
    </row>
    <row r="13832" spans="1:6">
      <c r="A13832" s="4">
        <v>13831</v>
      </c>
      <c r="B13832" s="5">
        <v>3</v>
      </c>
      <c r="C13832" s="6">
        <v>6164</v>
      </c>
      <c r="D13832" s="6">
        <v>5624</v>
      </c>
      <c r="E13832">
        <f>VLOOKUP(Чек_позиція!C13832,Товар!A:G,7,FALSE)</f>
        <v>582.41999999999996</v>
      </c>
      <c r="F13832">
        <f t="shared" si="216"/>
        <v>1747.2599999999998</v>
      </c>
    </row>
    <row r="13833" spans="1:6">
      <c r="A13833" s="4">
        <v>13832</v>
      </c>
      <c r="B13833" s="5">
        <v>2</v>
      </c>
      <c r="C13833" s="6">
        <v>9829</v>
      </c>
      <c r="D13833" s="6">
        <v>5624</v>
      </c>
      <c r="E13833">
        <f>VLOOKUP(Чек_позиція!C13833,Товар!A:G,7,FALSE)</f>
        <v>397.03</v>
      </c>
      <c r="F13833">
        <f t="shared" si="216"/>
        <v>794.06</v>
      </c>
    </row>
    <row r="13834" spans="1:6">
      <c r="A13834" s="4">
        <v>13833</v>
      </c>
      <c r="B13834" s="5">
        <v>4</v>
      </c>
      <c r="C13834" s="6">
        <v>8021</v>
      </c>
      <c r="D13834" s="6">
        <v>5625</v>
      </c>
      <c r="E13834">
        <f>VLOOKUP(Чек_позиція!C13834,Товар!A:G,7,FALSE)</f>
        <v>904.32</v>
      </c>
      <c r="F13834">
        <f t="shared" si="216"/>
        <v>3617.28</v>
      </c>
    </row>
    <row r="13835" spans="1:6">
      <c r="A13835" s="4">
        <v>13834</v>
      </c>
      <c r="B13835" s="5">
        <v>2</v>
      </c>
      <c r="C13835" s="6">
        <v>9789</v>
      </c>
      <c r="D13835" s="6">
        <v>5626</v>
      </c>
      <c r="E13835">
        <f>VLOOKUP(Чек_позиція!C13835,Товар!A:G,7,FALSE)</f>
        <v>362.87</v>
      </c>
      <c r="F13835">
        <f t="shared" si="216"/>
        <v>725.74</v>
      </c>
    </row>
    <row r="13836" spans="1:6">
      <c r="A13836" s="4">
        <v>13835</v>
      </c>
      <c r="B13836" s="5">
        <v>4</v>
      </c>
      <c r="C13836" s="6">
        <v>7726</v>
      </c>
      <c r="D13836" s="6">
        <v>5627</v>
      </c>
      <c r="E13836">
        <f>VLOOKUP(Чек_позиція!C13836,Товар!A:G,7,FALSE)</f>
        <v>519.98</v>
      </c>
      <c r="F13836">
        <f t="shared" si="216"/>
        <v>2079.92</v>
      </c>
    </row>
    <row r="13837" spans="1:6">
      <c r="A13837" s="4">
        <v>13836</v>
      </c>
      <c r="B13837" s="5">
        <v>2</v>
      </c>
      <c r="C13837" s="6">
        <v>5438</v>
      </c>
      <c r="D13837" s="6">
        <v>5627</v>
      </c>
      <c r="E13837">
        <f>VLOOKUP(Чек_позиція!C13837,Товар!A:G,7,FALSE)</f>
        <v>829.59</v>
      </c>
      <c r="F13837">
        <f t="shared" si="216"/>
        <v>1659.18</v>
      </c>
    </row>
    <row r="13838" spans="1:6">
      <c r="A13838" s="4">
        <v>13837</v>
      </c>
      <c r="B13838" s="5">
        <v>2</v>
      </c>
      <c r="C13838" s="6">
        <v>589</v>
      </c>
      <c r="D13838" s="6">
        <v>5628</v>
      </c>
      <c r="E13838">
        <f>VLOOKUP(Чек_позиція!C13838,Товар!A:G,7,FALSE)</f>
        <v>266.37</v>
      </c>
      <c r="F13838">
        <f t="shared" si="216"/>
        <v>532.74</v>
      </c>
    </row>
    <row r="13839" spans="1:6">
      <c r="A13839" s="4">
        <v>13838</v>
      </c>
      <c r="B13839" s="5">
        <v>1</v>
      </c>
      <c r="C13839" s="6">
        <v>4885</v>
      </c>
      <c r="D13839" s="6">
        <v>5629</v>
      </c>
      <c r="E13839">
        <f>VLOOKUP(Чек_позиція!C13839,Товар!A:G,7,FALSE)</f>
        <v>80.959999999999994</v>
      </c>
      <c r="F13839">
        <f t="shared" si="216"/>
        <v>80.959999999999994</v>
      </c>
    </row>
    <row r="13840" spans="1:6">
      <c r="A13840" s="4">
        <v>13839</v>
      </c>
      <c r="B13840" s="5">
        <v>4</v>
      </c>
      <c r="C13840" s="6">
        <v>3123</v>
      </c>
      <c r="D13840" s="6">
        <v>5629</v>
      </c>
      <c r="E13840">
        <f>VLOOKUP(Чек_позиція!C13840,Товар!A:G,7,FALSE)</f>
        <v>627.64</v>
      </c>
      <c r="F13840">
        <f t="shared" si="216"/>
        <v>2510.56</v>
      </c>
    </row>
    <row r="13841" spans="1:6">
      <c r="A13841" s="4">
        <v>13840</v>
      </c>
      <c r="B13841" s="5">
        <v>3</v>
      </c>
      <c r="C13841" s="6">
        <v>8321</v>
      </c>
      <c r="D13841" s="6">
        <v>5629</v>
      </c>
      <c r="E13841">
        <f>VLOOKUP(Чек_позиція!C13841,Товар!A:G,7,FALSE)</f>
        <v>636.33000000000004</v>
      </c>
      <c r="F13841">
        <f t="shared" si="216"/>
        <v>1908.9900000000002</v>
      </c>
    </row>
    <row r="13842" spans="1:6">
      <c r="A13842" s="4">
        <v>13841</v>
      </c>
      <c r="B13842" s="5">
        <v>4</v>
      </c>
      <c r="C13842" s="6">
        <v>2825</v>
      </c>
      <c r="D13842" s="6">
        <v>5630</v>
      </c>
      <c r="E13842">
        <f>VLOOKUP(Чек_позиція!C13842,Товар!A:G,7,FALSE)</f>
        <v>403.36</v>
      </c>
      <c r="F13842">
        <f t="shared" si="216"/>
        <v>1613.44</v>
      </c>
    </row>
    <row r="13843" spans="1:6">
      <c r="A13843" s="4">
        <v>13842</v>
      </c>
      <c r="B13843" s="5">
        <v>3</v>
      </c>
      <c r="C13843" s="6">
        <v>3583</v>
      </c>
      <c r="D13843" s="6">
        <v>5630</v>
      </c>
      <c r="E13843">
        <f>VLOOKUP(Чек_позиція!C13843,Товар!A:G,7,FALSE)</f>
        <v>868.45</v>
      </c>
      <c r="F13843">
        <f t="shared" si="216"/>
        <v>2605.3500000000004</v>
      </c>
    </row>
    <row r="13844" spans="1:6">
      <c r="A13844" s="4">
        <v>13843</v>
      </c>
      <c r="B13844" s="5">
        <v>2</v>
      </c>
      <c r="C13844" s="6">
        <v>5101</v>
      </c>
      <c r="D13844" s="6">
        <v>5631</v>
      </c>
      <c r="E13844">
        <f>VLOOKUP(Чек_позиція!C13844,Товар!A:G,7,FALSE)</f>
        <v>86.24</v>
      </c>
      <c r="F13844">
        <f t="shared" si="216"/>
        <v>172.48</v>
      </c>
    </row>
    <row r="13845" spans="1:6">
      <c r="A13845" s="4">
        <v>13844</v>
      </c>
      <c r="B13845" s="5">
        <v>2</v>
      </c>
      <c r="C13845" s="6">
        <v>3690</v>
      </c>
      <c r="D13845" s="6">
        <v>5631</v>
      </c>
      <c r="E13845">
        <f>VLOOKUP(Чек_позиція!C13845,Товар!A:G,7,FALSE)</f>
        <v>695.8</v>
      </c>
      <c r="F13845">
        <f t="shared" si="216"/>
        <v>1391.6</v>
      </c>
    </row>
    <row r="13846" spans="1:6">
      <c r="A13846" s="4">
        <v>13845</v>
      </c>
      <c r="B13846" s="5">
        <v>1</v>
      </c>
      <c r="C13846" s="6">
        <v>5924</v>
      </c>
      <c r="D13846" s="6">
        <v>5632</v>
      </c>
      <c r="E13846">
        <f>VLOOKUP(Чек_позиція!C13846,Товар!A:G,7,FALSE)</f>
        <v>307.10000000000002</v>
      </c>
      <c r="F13846">
        <f t="shared" si="216"/>
        <v>307.10000000000002</v>
      </c>
    </row>
    <row r="13847" spans="1:6">
      <c r="A13847" s="4">
        <v>13846</v>
      </c>
      <c r="B13847" s="5">
        <v>2</v>
      </c>
      <c r="C13847" s="6">
        <v>6539</v>
      </c>
      <c r="D13847" s="6">
        <v>5632</v>
      </c>
      <c r="E13847">
        <f>VLOOKUP(Чек_позиція!C13847,Товар!A:G,7,FALSE)</f>
        <v>923.18</v>
      </c>
      <c r="F13847">
        <f t="shared" si="216"/>
        <v>1846.36</v>
      </c>
    </row>
    <row r="13848" spans="1:6">
      <c r="A13848" s="4">
        <v>13847</v>
      </c>
      <c r="B13848" s="5">
        <v>2</v>
      </c>
      <c r="C13848" s="6">
        <v>215</v>
      </c>
      <c r="D13848" s="6">
        <v>5632</v>
      </c>
      <c r="E13848">
        <f>VLOOKUP(Чек_позиція!C13848,Товар!A:G,7,FALSE)</f>
        <v>812.75</v>
      </c>
      <c r="F13848">
        <f t="shared" si="216"/>
        <v>1625.5</v>
      </c>
    </row>
    <row r="13849" spans="1:6">
      <c r="A13849" s="4">
        <v>13848</v>
      </c>
      <c r="B13849" s="5">
        <v>4</v>
      </c>
      <c r="C13849" s="6">
        <v>6215</v>
      </c>
      <c r="D13849" s="6">
        <v>5633</v>
      </c>
      <c r="E13849">
        <f>VLOOKUP(Чек_позиція!C13849,Товар!A:G,7,FALSE)</f>
        <v>405.65</v>
      </c>
      <c r="F13849">
        <f t="shared" si="216"/>
        <v>1622.6</v>
      </c>
    </row>
    <row r="13850" spans="1:6">
      <c r="A13850" s="4">
        <v>13849</v>
      </c>
      <c r="B13850" s="5">
        <v>3</v>
      </c>
      <c r="C13850" s="6">
        <v>9186</v>
      </c>
      <c r="D13850" s="6">
        <v>5634</v>
      </c>
      <c r="E13850">
        <f>VLOOKUP(Чек_позиція!C13850,Товар!A:G,7,FALSE)</f>
        <v>775.88</v>
      </c>
      <c r="F13850">
        <f t="shared" si="216"/>
        <v>2327.64</v>
      </c>
    </row>
    <row r="13851" spans="1:6">
      <c r="A13851" s="4">
        <v>13850</v>
      </c>
      <c r="B13851" s="5">
        <v>4</v>
      </c>
      <c r="C13851" s="6">
        <v>6340</v>
      </c>
      <c r="D13851" s="6">
        <v>5635</v>
      </c>
      <c r="E13851">
        <f>VLOOKUP(Чек_позиція!C13851,Товар!A:G,7,FALSE)</f>
        <v>460.39</v>
      </c>
      <c r="F13851">
        <f t="shared" si="216"/>
        <v>1841.56</v>
      </c>
    </row>
    <row r="13852" spans="1:6">
      <c r="A13852" s="4">
        <v>13851</v>
      </c>
      <c r="B13852" s="5">
        <v>1</v>
      </c>
      <c r="C13852" s="6">
        <v>6890</v>
      </c>
      <c r="D13852" s="6">
        <v>5635</v>
      </c>
      <c r="E13852">
        <f>VLOOKUP(Чек_позиція!C13852,Товар!A:G,7,FALSE)</f>
        <v>428.05</v>
      </c>
      <c r="F13852">
        <f t="shared" si="216"/>
        <v>428.05</v>
      </c>
    </row>
    <row r="13853" spans="1:6">
      <c r="A13853" s="4">
        <v>13852</v>
      </c>
      <c r="B13853" s="5">
        <v>2</v>
      </c>
      <c r="C13853" s="6">
        <v>6832</v>
      </c>
      <c r="D13853" s="6">
        <v>5635</v>
      </c>
      <c r="E13853">
        <f>VLOOKUP(Чек_позиція!C13853,Товар!A:G,7,FALSE)</f>
        <v>427.39</v>
      </c>
      <c r="F13853">
        <f t="shared" si="216"/>
        <v>854.78</v>
      </c>
    </row>
    <row r="13854" spans="1:6">
      <c r="A13854" s="4">
        <v>13853</v>
      </c>
      <c r="B13854" s="5">
        <v>1</v>
      </c>
      <c r="C13854" s="6">
        <v>4761</v>
      </c>
      <c r="D13854" s="6">
        <v>5635</v>
      </c>
      <c r="E13854">
        <f>VLOOKUP(Чек_позиція!C13854,Товар!A:G,7,FALSE)</f>
        <v>876.6</v>
      </c>
      <c r="F13854">
        <f t="shared" si="216"/>
        <v>876.6</v>
      </c>
    </row>
    <row r="13855" spans="1:6">
      <c r="A13855" s="4">
        <v>13854</v>
      </c>
      <c r="B13855" s="5">
        <v>2</v>
      </c>
      <c r="C13855" s="6">
        <v>3457</v>
      </c>
      <c r="D13855" s="6">
        <v>5636</v>
      </c>
      <c r="E13855">
        <f>VLOOKUP(Чек_позиція!C13855,Товар!A:G,7,FALSE)</f>
        <v>89.11</v>
      </c>
      <c r="F13855">
        <f t="shared" si="216"/>
        <v>178.22</v>
      </c>
    </row>
    <row r="13856" spans="1:6">
      <c r="A13856" s="4">
        <v>13855</v>
      </c>
      <c r="B13856" s="5">
        <v>4</v>
      </c>
      <c r="C13856" s="6">
        <v>4282</v>
      </c>
      <c r="D13856" s="6">
        <v>5636</v>
      </c>
      <c r="E13856">
        <f>VLOOKUP(Чек_позиція!C13856,Товар!A:G,7,FALSE)</f>
        <v>567.77</v>
      </c>
      <c r="F13856">
        <f t="shared" si="216"/>
        <v>2271.08</v>
      </c>
    </row>
    <row r="13857" spans="1:6">
      <c r="A13857" s="4">
        <v>13856</v>
      </c>
      <c r="B13857" s="5">
        <v>4</v>
      </c>
      <c r="C13857" s="6">
        <v>9440</v>
      </c>
      <c r="D13857" s="6">
        <v>5637</v>
      </c>
      <c r="E13857">
        <f>VLOOKUP(Чек_позиція!C13857,Товар!A:G,7,FALSE)</f>
        <v>256.38</v>
      </c>
      <c r="F13857">
        <f t="shared" si="216"/>
        <v>1025.52</v>
      </c>
    </row>
    <row r="13858" spans="1:6">
      <c r="A13858" s="4">
        <v>13857</v>
      </c>
      <c r="B13858" s="5">
        <v>4</v>
      </c>
      <c r="C13858" s="6">
        <v>477</v>
      </c>
      <c r="D13858" s="6">
        <v>5637</v>
      </c>
      <c r="E13858">
        <f>VLOOKUP(Чек_позиція!C13858,Товар!A:G,7,FALSE)</f>
        <v>574.79</v>
      </c>
      <c r="F13858">
        <f t="shared" si="216"/>
        <v>2299.16</v>
      </c>
    </row>
    <row r="13859" spans="1:6">
      <c r="A13859" s="4">
        <v>13858</v>
      </c>
      <c r="B13859" s="5">
        <v>2</v>
      </c>
      <c r="C13859" s="6">
        <v>762</v>
      </c>
      <c r="D13859" s="6">
        <v>5637</v>
      </c>
      <c r="E13859">
        <f>VLOOKUP(Чек_позиція!C13859,Товар!A:G,7,FALSE)</f>
        <v>767.25</v>
      </c>
      <c r="F13859">
        <f t="shared" si="216"/>
        <v>1534.5</v>
      </c>
    </row>
    <row r="13860" spans="1:6">
      <c r="A13860" s="4">
        <v>13859</v>
      </c>
      <c r="B13860" s="5">
        <v>4</v>
      </c>
      <c r="C13860" s="6">
        <v>8216</v>
      </c>
      <c r="D13860" s="6">
        <v>5638</v>
      </c>
      <c r="E13860">
        <f>VLOOKUP(Чек_позиція!C13860,Товар!A:G,7,FALSE)</f>
        <v>770.2</v>
      </c>
      <c r="F13860">
        <f t="shared" si="216"/>
        <v>3080.8</v>
      </c>
    </row>
    <row r="13861" spans="1:6">
      <c r="A13861" s="4">
        <v>13860</v>
      </c>
      <c r="B13861" s="5">
        <v>2</v>
      </c>
      <c r="C13861" s="6">
        <v>8742</v>
      </c>
      <c r="D13861" s="6">
        <v>5638</v>
      </c>
      <c r="E13861">
        <f>VLOOKUP(Чек_позиція!C13861,Товар!A:G,7,FALSE)</f>
        <v>510.83</v>
      </c>
      <c r="F13861">
        <f t="shared" si="216"/>
        <v>1021.66</v>
      </c>
    </row>
    <row r="13862" spans="1:6">
      <c r="A13862" s="4">
        <v>13861</v>
      </c>
      <c r="B13862" s="5">
        <v>1</v>
      </c>
      <c r="C13862" s="6">
        <v>5924</v>
      </c>
      <c r="D13862" s="6">
        <v>5638</v>
      </c>
      <c r="E13862">
        <f>VLOOKUP(Чек_позиція!C13862,Товар!A:G,7,FALSE)</f>
        <v>307.10000000000002</v>
      </c>
      <c r="F13862">
        <f t="shared" si="216"/>
        <v>307.10000000000002</v>
      </c>
    </row>
    <row r="13863" spans="1:6">
      <c r="A13863" s="4">
        <v>13862</v>
      </c>
      <c r="B13863" s="5">
        <v>2</v>
      </c>
      <c r="C13863" s="6">
        <v>1294</v>
      </c>
      <c r="D13863" s="6">
        <v>5639</v>
      </c>
      <c r="E13863">
        <f>VLOOKUP(Чек_позиція!C13863,Товар!A:G,7,FALSE)</f>
        <v>560.42999999999995</v>
      </c>
      <c r="F13863">
        <f t="shared" si="216"/>
        <v>1120.8599999999999</v>
      </c>
    </row>
    <row r="13864" spans="1:6">
      <c r="A13864" s="4">
        <v>13863</v>
      </c>
      <c r="B13864" s="5">
        <v>2</v>
      </c>
      <c r="C13864" s="6">
        <v>4336</v>
      </c>
      <c r="D13864" s="6">
        <v>5640</v>
      </c>
      <c r="E13864">
        <f>VLOOKUP(Чек_позиція!C13864,Товар!A:G,7,FALSE)</f>
        <v>189.96</v>
      </c>
      <c r="F13864">
        <f t="shared" si="216"/>
        <v>379.92</v>
      </c>
    </row>
    <row r="13865" spans="1:6">
      <c r="A13865" s="4">
        <v>13864</v>
      </c>
      <c r="B13865" s="5">
        <v>2</v>
      </c>
      <c r="C13865" s="6">
        <v>1346</v>
      </c>
      <c r="D13865" s="6">
        <v>5640</v>
      </c>
      <c r="E13865">
        <f>VLOOKUP(Чек_позиція!C13865,Товар!A:G,7,FALSE)</f>
        <v>83.72</v>
      </c>
      <c r="F13865">
        <f t="shared" si="216"/>
        <v>167.44</v>
      </c>
    </row>
    <row r="13866" spans="1:6">
      <c r="A13866" s="4">
        <v>13865</v>
      </c>
      <c r="B13866" s="5">
        <v>3</v>
      </c>
      <c r="C13866" s="6">
        <v>1111</v>
      </c>
      <c r="D13866" s="6">
        <v>5640</v>
      </c>
      <c r="E13866">
        <f>VLOOKUP(Чек_позиція!C13866,Товар!A:G,7,FALSE)</f>
        <v>179.86</v>
      </c>
      <c r="F13866">
        <f t="shared" si="216"/>
        <v>539.58000000000004</v>
      </c>
    </row>
    <row r="13867" spans="1:6">
      <c r="A13867" s="4">
        <v>13866</v>
      </c>
      <c r="B13867" s="5">
        <v>3</v>
      </c>
      <c r="C13867" s="6">
        <v>7124</v>
      </c>
      <c r="D13867" s="6">
        <v>5641</v>
      </c>
      <c r="E13867">
        <f>VLOOKUP(Чек_позиція!C13867,Товар!A:G,7,FALSE)</f>
        <v>817.56</v>
      </c>
      <c r="F13867">
        <f t="shared" si="216"/>
        <v>2452.6799999999998</v>
      </c>
    </row>
    <row r="13868" spans="1:6">
      <c r="A13868" s="4">
        <v>13867</v>
      </c>
      <c r="B13868" s="5">
        <v>2</v>
      </c>
      <c r="C13868" s="6">
        <v>7591</v>
      </c>
      <c r="D13868" s="6">
        <v>5641</v>
      </c>
      <c r="E13868">
        <f>VLOOKUP(Чек_позиція!C13868,Товар!A:G,7,FALSE)</f>
        <v>177.91</v>
      </c>
      <c r="F13868">
        <f t="shared" si="216"/>
        <v>355.82</v>
      </c>
    </row>
    <row r="13869" spans="1:6">
      <c r="A13869" s="4">
        <v>13868</v>
      </c>
      <c r="B13869" s="5">
        <v>4</v>
      </c>
      <c r="C13869" s="6">
        <v>5110</v>
      </c>
      <c r="D13869" s="6">
        <v>5641</v>
      </c>
      <c r="E13869">
        <f>VLOOKUP(Чек_позиція!C13869,Товар!A:G,7,FALSE)</f>
        <v>550.07000000000005</v>
      </c>
      <c r="F13869">
        <f t="shared" si="216"/>
        <v>2200.2800000000002</v>
      </c>
    </row>
    <row r="13870" spans="1:6">
      <c r="A13870" s="4">
        <v>13869</v>
      </c>
      <c r="B13870" s="5">
        <v>1</v>
      </c>
      <c r="C13870" s="6">
        <v>6198</v>
      </c>
      <c r="D13870" s="6">
        <v>5641</v>
      </c>
      <c r="E13870">
        <f>VLOOKUP(Чек_позиція!C13870,Товар!A:G,7,FALSE)</f>
        <v>590.66</v>
      </c>
      <c r="F13870">
        <f t="shared" si="216"/>
        <v>590.66</v>
      </c>
    </row>
    <row r="13871" spans="1:6">
      <c r="A13871" s="4">
        <v>13870</v>
      </c>
      <c r="B13871" s="5">
        <v>1</v>
      </c>
      <c r="C13871" s="6">
        <v>9779</v>
      </c>
      <c r="D13871" s="6">
        <v>5642</v>
      </c>
      <c r="E13871">
        <f>VLOOKUP(Чек_позиція!C13871,Товар!A:G,7,FALSE)</f>
        <v>945.05</v>
      </c>
      <c r="F13871">
        <f t="shared" si="216"/>
        <v>945.05</v>
      </c>
    </row>
    <row r="13872" spans="1:6">
      <c r="A13872" s="4">
        <v>13871</v>
      </c>
      <c r="B13872" s="5">
        <v>3</v>
      </c>
      <c r="C13872" s="6">
        <v>5693</v>
      </c>
      <c r="D13872" s="6">
        <v>5642</v>
      </c>
      <c r="E13872">
        <f>VLOOKUP(Чек_позиція!C13872,Товар!A:G,7,FALSE)</f>
        <v>70.56</v>
      </c>
      <c r="F13872">
        <f t="shared" si="216"/>
        <v>211.68</v>
      </c>
    </row>
    <row r="13873" spans="1:6">
      <c r="A13873" s="4">
        <v>13872</v>
      </c>
      <c r="B13873" s="5">
        <v>1</v>
      </c>
      <c r="C13873" s="6">
        <v>9688</v>
      </c>
      <c r="D13873" s="6">
        <v>5643</v>
      </c>
      <c r="E13873">
        <f>VLOOKUP(Чек_позиція!C13873,Товар!A:G,7,FALSE)</f>
        <v>568.94000000000005</v>
      </c>
      <c r="F13873">
        <f t="shared" si="216"/>
        <v>568.94000000000005</v>
      </c>
    </row>
    <row r="13874" spans="1:6">
      <c r="A13874" s="4">
        <v>13873</v>
      </c>
      <c r="B13874" s="5">
        <v>2</v>
      </c>
      <c r="C13874" s="6">
        <v>1723</v>
      </c>
      <c r="D13874" s="6">
        <v>5643</v>
      </c>
      <c r="E13874">
        <f>VLOOKUP(Чек_позиція!C13874,Товар!A:G,7,FALSE)</f>
        <v>653.79999999999995</v>
      </c>
      <c r="F13874">
        <f t="shared" si="216"/>
        <v>1307.5999999999999</v>
      </c>
    </row>
    <row r="13875" spans="1:6">
      <c r="A13875" s="4">
        <v>13874</v>
      </c>
      <c r="B13875" s="5">
        <v>2</v>
      </c>
      <c r="C13875" s="6">
        <v>6991</v>
      </c>
      <c r="D13875" s="6">
        <v>5643</v>
      </c>
      <c r="E13875">
        <f>VLOOKUP(Чек_позиція!C13875,Товар!A:G,7,FALSE)</f>
        <v>742.31</v>
      </c>
      <c r="F13875">
        <f t="shared" si="216"/>
        <v>1484.62</v>
      </c>
    </row>
    <row r="13876" spans="1:6">
      <c r="A13876" s="4">
        <v>13875</v>
      </c>
      <c r="B13876" s="5">
        <v>4</v>
      </c>
      <c r="C13876" s="6">
        <v>4316</v>
      </c>
      <c r="D13876" s="6">
        <v>5644</v>
      </c>
      <c r="E13876">
        <f>VLOOKUP(Чек_позиція!C13876,Товар!A:G,7,FALSE)</f>
        <v>270.10000000000002</v>
      </c>
      <c r="F13876">
        <f t="shared" si="216"/>
        <v>1080.4000000000001</v>
      </c>
    </row>
    <row r="13877" spans="1:6">
      <c r="A13877" s="4">
        <v>13876</v>
      </c>
      <c r="B13877" s="5">
        <v>3</v>
      </c>
      <c r="C13877" s="6">
        <v>6978</v>
      </c>
      <c r="D13877" s="6">
        <v>5644</v>
      </c>
      <c r="E13877">
        <f>VLOOKUP(Чек_позиція!C13877,Товар!A:G,7,FALSE)</f>
        <v>59.37</v>
      </c>
      <c r="F13877">
        <f t="shared" si="216"/>
        <v>178.10999999999999</v>
      </c>
    </row>
    <row r="13878" spans="1:6">
      <c r="A13878" s="4">
        <v>13877</v>
      </c>
      <c r="B13878" s="5">
        <v>1</v>
      </c>
      <c r="C13878" s="6">
        <v>3580</v>
      </c>
      <c r="D13878" s="6">
        <v>5644</v>
      </c>
      <c r="E13878">
        <f>VLOOKUP(Чек_позиція!C13878,Товар!A:G,7,FALSE)</f>
        <v>548.88</v>
      </c>
      <c r="F13878">
        <f t="shared" si="216"/>
        <v>548.88</v>
      </c>
    </row>
    <row r="13879" spans="1:6">
      <c r="A13879" s="4">
        <v>13878</v>
      </c>
      <c r="B13879" s="5">
        <v>1</v>
      </c>
      <c r="C13879" s="6">
        <v>9832</v>
      </c>
      <c r="D13879" s="6">
        <v>5644</v>
      </c>
      <c r="E13879">
        <f>VLOOKUP(Чек_позиція!C13879,Товар!A:G,7,FALSE)</f>
        <v>588.73</v>
      </c>
      <c r="F13879">
        <f t="shared" si="216"/>
        <v>588.73</v>
      </c>
    </row>
    <row r="13880" spans="1:6">
      <c r="A13880" s="4">
        <v>13879</v>
      </c>
      <c r="B13880" s="5">
        <v>1</v>
      </c>
      <c r="C13880" s="6">
        <v>9349</v>
      </c>
      <c r="D13880" s="6">
        <v>5644</v>
      </c>
      <c r="E13880">
        <f>VLOOKUP(Чек_позиція!C13880,Товар!A:G,7,FALSE)</f>
        <v>188.4</v>
      </c>
      <c r="F13880">
        <f t="shared" si="216"/>
        <v>188.4</v>
      </c>
    </row>
    <row r="13881" spans="1:6">
      <c r="A13881" s="4">
        <v>13880</v>
      </c>
      <c r="B13881" s="5">
        <v>3</v>
      </c>
      <c r="C13881" s="6">
        <v>8243</v>
      </c>
      <c r="D13881" s="6">
        <v>5645</v>
      </c>
      <c r="E13881">
        <f>VLOOKUP(Чек_позиція!C13881,Товар!A:G,7,FALSE)</f>
        <v>59.24</v>
      </c>
      <c r="F13881">
        <f t="shared" si="216"/>
        <v>177.72</v>
      </c>
    </row>
    <row r="13882" spans="1:6">
      <c r="A13882" s="4">
        <v>13881</v>
      </c>
      <c r="B13882" s="5">
        <v>2</v>
      </c>
      <c r="C13882" s="6">
        <v>4880</v>
      </c>
      <c r="D13882" s="6">
        <v>5645</v>
      </c>
      <c r="E13882">
        <f>VLOOKUP(Чек_позиція!C13882,Товар!A:G,7,FALSE)</f>
        <v>498.06</v>
      </c>
      <c r="F13882">
        <f t="shared" si="216"/>
        <v>996.12</v>
      </c>
    </row>
    <row r="13883" spans="1:6">
      <c r="A13883" s="4">
        <v>13882</v>
      </c>
      <c r="B13883" s="5">
        <v>4</v>
      </c>
      <c r="C13883" s="6">
        <v>2532</v>
      </c>
      <c r="D13883" s="6">
        <v>5645</v>
      </c>
      <c r="E13883">
        <f>VLOOKUP(Чек_позиція!C13883,Товар!A:G,7,FALSE)</f>
        <v>487.75</v>
      </c>
      <c r="F13883">
        <f t="shared" si="216"/>
        <v>1951</v>
      </c>
    </row>
    <row r="13884" spans="1:6">
      <c r="A13884" s="4">
        <v>13883</v>
      </c>
      <c r="B13884" s="5">
        <v>3</v>
      </c>
      <c r="C13884" s="6">
        <v>8311</v>
      </c>
      <c r="D13884" s="6">
        <v>5645</v>
      </c>
      <c r="E13884">
        <f>VLOOKUP(Чек_позиція!C13884,Товар!A:G,7,FALSE)</f>
        <v>369.07</v>
      </c>
      <c r="F13884">
        <f t="shared" si="216"/>
        <v>1107.21</v>
      </c>
    </row>
    <row r="13885" spans="1:6">
      <c r="A13885" s="4">
        <v>13884</v>
      </c>
      <c r="B13885" s="5">
        <v>3</v>
      </c>
      <c r="C13885" s="6">
        <v>4982</v>
      </c>
      <c r="D13885" s="6">
        <v>5645</v>
      </c>
      <c r="E13885">
        <f>VLOOKUP(Чек_позиція!C13885,Товар!A:G,7,FALSE)</f>
        <v>759.02</v>
      </c>
      <c r="F13885">
        <f t="shared" si="216"/>
        <v>2277.06</v>
      </c>
    </row>
    <row r="13886" spans="1:6">
      <c r="A13886" s="4">
        <v>13885</v>
      </c>
      <c r="B13886" s="5">
        <v>2</v>
      </c>
      <c r="C13886" s="6">
        <v>6254</v>
      </c>
      <c r="D13886" s="6">
        <v>5646</v>
      </c>
      <c r="E13886">
        <f>VLOOKUP(Чек_позиція!C13886,Товар!A:G,7,FALSE)</f>
        <v>197</v>
      </c>
      <c r="F13886">
        <f t="shared" si="216"/>
        <v>394</v>
      </c>
    </row>
    <row r="13887" spans="1:6">
      <c r="A13887" s="4">
        <v>13886</v>
      </c>
      <c r="B13887" s="5">
        <v>4</v>
      </c>
      <c r="C13887" s="6">
        <v>9569</v>
      </c>
      <c r="D13887" s="6">
        <v>5646</v>
      </c>
      <c r="E13887">
        <f>VLOOKUP(Чек_позиція!C13887,Товар!A:G,7,FALSE)</f>
        <v>199.17</v>
      </c>
      <c r="F13887">
        <f t="shared" si="216"/>
        <v>796.68</v>
      </c>
    </row>
    <row r="13888" spans="1:6">
      <c r="A13888" s="4">
        <v>13887</v>
      </c>
      <c r="B13888" s="5">
        <v>1</v>
      </c>
      <c r="C13888" s="6">
        <v>5767</v>
      </c>
      <c r="D13888" s="6">
        <v>5646</v>
      </c>
      <c r="E13888">
        <f>VLOOKUP(Чек_позиція!C13888,Товар!A:G,7,FALSE)</f>
        <v>628.65</v>
      </c>
      <c r="F13888">
        <f t="shared" si="216"/>
        <v>628.65</v>
      </c>
    </row>
    <row r="13889" spans="1:6">
      <c r="A13889" s="4">
        <v>13888</v>
      </c>
      <c r="B13889" s="5">
        <v>2</v>
      </c>
      <c r="C13889" s="6">
        <v>8328</v>
      </c>
      <c r="D13889" s="6">
        <v>5646</v>
      </c>
      <c r="E13889">
        <f>VLOOKUP(Чек_позиція!C13889,Товар!A:G,7,FALSE)</f>
        <v>102.75</v>
      </c>
      <c r="F13889">
        <f t="shared" si="216"/>
        <v>205.5</v>
      </c>
    </row>
    <row r="13890" spans="1:6">
      <c r="A13890" s="4">
        <v>13889</v>
      </c>
      <c r="B13890" s="5">
        <v>1</v>
      </c>
      <c r="C13890" s="6">
        <v>7503</v>
      </c>
      <c r="D13890" s="6">
        <v>5647</v>
      </c>
      <c r="E13890">
        <f>VLOOKUP(Чек_позиція!C13890,Товар!A:G,7,FALSE)</f>
        <v>572.63</v>
      </c>
      <c r="F13890">
        <f t="shared" si="216"/>
        <v>572.63</v>
      </c>
    </row>
    <row r="13891" spans="1:6">
      <c r="A13891" s="4">
        <v>13890</v>
      </c>
      <c r="B13891" s="5">
        <v>3</v>
      </c>
      <c r="C13891" s="6">
        <v>3099</v>
      </c>
      <c r="D13891" s="6">
        <v>5648</v>
      </c>
      <c r="E13891">
        <f>VLOOKUP(Чек_позиція!C13891,Товар!A:G,7,FALSE)</f>
        <v>923.17</v>
      </c>
      <c r="F13891">
        <f t="shared" ref="F13891:F13954" si="217">B13891*E13891</f>
        <v>2769.5099999999998</v>
      </c>
    </row>
    <row r="13892" spans="1:6">
      <c r="A13892" s="4">
        <v>13891</v>
      </c>
      <c r="B13892" s="5">
        <v>4</v>
      </c>
      <c r="C13892" s="6">
        <v>2648</v>
      </c>
      <c r="D13892" s="6">
        <v>5648</v>
      </c>
      <c r="E13892">
        <f>VLOOKUP(Чек_позиція!C13892,Товар!A:G,7,FALSE)</f>
        <v>828.38</v>
      </c>
      <c r="F13892">
        <f t="shared" si="217"/>
        <v>3313.52</v>
      </c>
    </row>
    <row r="13893" spans="1:6">
      <c r="A13893" s="4">
        <v>13892</v>
      </c>
      <c r="B13893" s="5">
        <v>2</v>
      </c>
      <c r="C13893" s="6">
        <v>2610</v>
      </c>
      <c r="D13893" s="6">
        <v>5648</v>
      </c>
      <c r="E13893">
        <f>VLOOKUP(Чек_позиція!C13893,Товар!A:G,7,FALSE)</f>
        <v>138.6</v>
      </c>
      <c r="F13893">
        <f t="shared" si="217"/>
        <v>277.2</v>
      </c>
    </row>
    <row r="13894" spans="1:6">
      <c r="A13894" s="4">
        <v>13893</v>
      </c>
      <c r="B13894" s="5">
        <v>3</v>
      </c>
      <c r="C13894" s="6">
        <v>3816</v>
      </c>
      <c r="D13894" s="6">
        <v>5648</v>
      </c>
      <c r="E13894">
        <f>VLOOKUP(Чек_позиція!C13894,Товар!A:G,7,FALSE)</f>
        <v>640.11</v>
      </c>
      <c r="F13894">
        <f t="shared" si="217"/>
        <v>1920.33</v>
      </c>
    </row>
    <row r="13895" spans="1:6">
      <c r="A13895" s="4">
        <v>13894</v>
      </c>
      <c r="B13895" s="5">
        <v>2</v>
      </c>
      <c r="C13895" s="6">
        <v>8149</v>
      </c>
      <c r="D13895" s="6">
        <v>5649</v>
      </c>
      <c r="E13895">
        <f>VLOOKUP(Чек_позиція!C13895,Товар!A:G,7,FALSE)</f>
        <v>659.23</v>
      </c>
      <c r="F13895">
        <f t="shared" si="217"/>
        <v>1318.46</v>
      </c>
    </row>
    <row r="13896" spans="1:6">
      <c r="A13896" s="4">
        <v>13895</v>
      </c>
      <c r="B13896" s="5">
        <v>3</v>
      </c>
      <c r="C13896" s="6">
        <v>9999</v>
      </c>
      <c r="D13896" s="6">
        <v>5649</v>
      </c>
      <c r="E13896">
        <f>VLOOKUP(Чек_позиція!C13896,Товар!A:G,7,FALSE)</f>
        <v>353.62</v>
      </c>
      <c r="F13896">
        <f t="shared" si="217"/>
        <v>1060.8600000000001</v>
      </c>
    </row>
    <row r="13897" spans="1:6">
      <c r="A13897" s="4">
        <v>13896</v>
      </c>
      <c r="B13897" s="5">
        <v>2</v>
      </c>
      <c r="C13897" s="6">
        <v>9647</v>
      </c>
      <c r="D13897" s="6">
        <v>5649</v>
      </c>
      <c r="E13897">
        <f>VLOOKUP(Чек_позиція!C13897,Товар!A:G,7,FALSE)</f>
        <v>237.68</v>
      </c>
      <c r="F13897">
        <f t="shared" si="217"/>
        <v>475.36</v>
      </c>
    </row>
    <row r="13898" spans="1:6">
      <c r="A13898" s="4">
        <v>13897</v>
      </c>
      <c r="B13898" s="5">
        <v>2</v>
      </c>
      <c r="C13898" s="6">
        <v>7591</v>
      </c>
      <c r="D13898" s="6">
        <v>5649</v>
      </c>
      <c r="E13898">
        <f>VLOOKUP(Чек_позиція!C13898,Товар!A:G,7,FALSE)</f>
        <v>177.91</v>
      </c>
      <c r="F13898">
        <f t="shared" si="217"/>
        <v>355.82</v>
      </c>
    </row>
    <row r="13899" spans="1:6">
      <c r="A13899" s="4">
        <v>13898</v>
      </c>
      <c r="B13899" s="5">
        <v>2</v>
      </c>
      <c r="C13899" s="6">
        <v>4645</v>
      </c>
      <c r="D13899" s="6">
        <v>5649</v>
      </c>
      <c r="E13899">
        <f>VLOOKUP(Чек_позиція!C13899,Товар!A:G,7,FALSE)</f>
        <v>708.37</v>
      </c>
      <c r="F13899">
        <f t="shared" si="217"/>
        <v>1416.74</v>
      </c>
    </row>
    <row r="13900" spans="1:6">
      <c r="A13900" s="4">
        <v>13899</v>
      </c>
      <c r="B13900" s="5">
        <v>1</v>
      </c>
      <c r="C13900" s="6">
        <v>8736</v>
      </c>
      <c r="D13900" s="6">
        <v>5650</v>
      </c>
      <c r="E13900">
        <f>VLOOKUP(Чек_позиція!C13900,Товар!A:G,7,FALSE)</f>
        <v>109.67</v>
      </c>
      <c r="F13900">
        <f t="shared" si="217"/>
        <v>109.67</v>
      </c>
    </row>
    <row r="13901" spans="1:6">
      <c r="A13901" s="4">
        <v>13900</v>
      </c>
      <c r="B13901" s="5">
        <v>2</v>
      </c>
      <c r="C13901" s="6">
        <v>19</v>
      </c>
      <c r="D13901" s="6">
        <v>5650</v>
      </c>
      <c r="E13901">
        <f>VLOOKUP(Чек_позиція!C13901,Товар!A:G,7,FALSE)</f>
        <v>436.47</v>
      </c>
      <c r="F13901">
        <f t="shared" si="217"/>
        <v>872.94</v>
      </c>
    </row>
    <row r="13902" spans="1:6">
      <c r="A13902" s="4">
        <v>13901</v>
      </c>
      <c r="B13902" s="5">
        <v>3</v>
      </c>
      <c r="C13902" s="6">
        <v>7106</v>
      </c>
      <c r="D13902" s="6">
        <v>5651</v>
      </c>
      <c r="E13902">
        <f>VLOOKUP(Чек_позиція!C13902,Товар!A:G,7,FALSE)</f>
        <v>617.38</v>
      </c>
      <c r="F13902">
        <f t="shared" si="217"/>
        <v>1852.1399999999999</v>
      </c>
    </row>
    <row r="13903" spans="1:6">
      <c r="A13903" s="4">
        <v>13902</v>
      </c>
      <c r="B13903" s="5">
        <v>3</v>
      </c>
      <c r="C13903" s="6">
        <v>1072</v>
      </c>
      <c r="D13903" s="6">
        <v>5651</v>
      </c>
      <c r="E13903">
        <f>VLOOKUP(Чек_позиція!C13903,Товар!A:G,7,FALSE)</f>
        <v>95.05</v>
      </c>
      <c r="F13903">
        <f t="shared" si="217"/>
        <v>285.14999999999998</v>
      </c>
    </row>
    <row r="13904" spans="1:6">
      <c r="A13904" s="4">
        <v>13903</v>
      </c>
      <c r="B13904" s="5">
        <v>1</v>
      </c>
      <c r="C13904" s="6">
        <v>6862</v>
      </c>
      <c r="D13904" s="6">
        <v>5651</v>
      </c>
      <c r="E13904">
        <f>VLOOKUP(Чек_позиція!C13904,Товар!A:G,7,FALSE)</f>
        <v>104.83</v>
      </c>
      <c r="F13904">
        <f t="shared" si="217"/>
        <v>104.83</v>
      </c>
    </row>
    <row r="13905" spans="1:6">
      <c r="A13905" s="4">
        <v>13904</v>
      </c>
      <c r="B13905" s="5">
        <v>4</v>
      </c>
      <c r="C13905" s="6">
        <v>8669</v>
      </c>
      <c r="D13905" s="6">
        <v>5652</v>
      </c>
      <c r="E13905">
        <f>VLOOKUP(Чек_позиція!C13905,Товар!A:G,7,FALSE)</f>
        <v>316.43</v>
      </c>
      <c r="F13905">
        <f t="shared" si="217"/>
        <v>1265.72</v>
      </c>
    </row>
    <row r="13906" spans="1:6">
      <c r="A13906" s="4">
        <v>13905</v>
      </c>
      <c r="B13906" s="5">
        <v>1</v>
      </c>
      <c r="C13906" s="6">
        <v>4788</v>
      </c>
      <c r="D13906" s="6">
        <v>5653</v>
      </c>
      <c r="E13906">
        <f>VLOOKUP(Чек_позиція!C13906,Товар!A:G,7,FALSE)</f>
        <v>580.47</v>
      </c>
      <c r="F13906">
        <f t="shared" si="217"/>
        <v>580.47</v>
      </c>
    </row>
    <row r="13907" spans="1:6">
      <c r="A13907" s="4">
        <v>13906</v>
      </c>
      <c r="B13907" s="5">
        <v>3</v>
      </c>
      <c r="C13907" s="6">
        <v>8767</v>
      </c>
      <c r="D13907" s="6">
        <v>5653</v>
      </c>
      <c r="E13907">
        <f>VLOOKUP(Чек_позиція!C13907,Товар!A:G,7,FALSE)</f>
        <v>404.02</v>
      </c>
      <c r="F13907">
        <f t="shared" si="217"/>
        <v>1212.06</v>
      </c>
    </row>
    <row r="13908" spans="1:6">
      <c r="A13908" s="4">
        <v>13907</v>
      </c>
      <c r="B13908" s="5">
        <v>1</v>
      </c>
      <c r="C13908" s="6">
        <v>1124</v>
      </c>
      <c r="D13908" s="6">
        <v>5654</v>
      </c>
      <c r="E13908">
        <f>VLOOKUP(Чек_позиція!C13908,Товар!A:G,7,FALSE)</f>
        <v>557.44000000000005</v>
      </c>
      <c r="F13908">
        <f t="shared" si="217"/>
        <v>557.44000000000005</v>
      </c>
    </row>
    <row r="13909" spans="1:6">
      <c r="A13909" s="4">
        <v>13908</v>
      </c>
      <c r="B13909" s="5">
        <v>4</v>
      </c>
      <c r="C13909" s="6">
        <v>5582</v>
      </c>
      <c r="D13909" s="6">
        <v>5654</v>
      </c>
      <c r="E13909">
        <f>VLOOKUP(Чек_позиція!C13909,Товар!A:G,7,FALSE)</f>
        <v>636.1</v>
      </c>
      <c r="F13909">
        <f t="shared" si="217"/>
        <v>2544.4</v>
      </c>
    </row>
    <row r="13910" spans="1:6">
      <c r="A13910" s="4">
        <v>13909</v>
      </c>
      <c r="B13910" s="5">
        <v>1</v>
      </c>
      <c r="C13910" s="6">
        <v>6876</v>
      </c>
      <c r="D13910" s="6">
        <v>5655</v>
      </c>
      <c r="E13910">
        <f>VLOOKUP(Чек_позиція!C13910,Товар!A:G,7,FALSE)</f>
        <v>91.44</v>
      </c>
      <c r="F13910">
        <f t="shared" si="217"/>
        <v>91.44</v>
      </c>
    </row>
    <row r="13911" spans="1:6">
      <c r="A13911" s="4">
        <v>13910</v>
      </c>
      <c r="B13911" s="5">
        <v>1</v>
      </c>
      <c r="C13911" s="6">
        <v>3143</v>
      </c>
      <c r="D13911" s="6">
        <v>5655</v>
      </c>
      <c r="E13911">
        <f>VLOOKUP(Чек_позиція!C13911,Товар!A:G,7,FALSE)</f>
        <v>636.13</v>
      </c>
      <c r="F13911">
        <f t="shared" si="217"/>
        <v>636.13</v>
      </c>
    </row>
    <row r="13912" spans="1:6">
      <c r="A13912" s="4">
        <v>13911</v>
      </c>
      <c r="B13912" s="5">
        <v>1</v>
      </c>
      <c r="C13912" s="6">
        <v>8837</v>
      </c>
      <c r="D13912" s="6">
        <v>5655</v>
      </c>
      <c r="E13912">
        <f>VLOOKUP(Чек_позиція!C13912,Товар!A:G,7,FALSE)</f>
        <v>639.25</v>
      </c>
      <c r="F13912">
        <f t="shared" si="217"/>
        <v>639.25</v>
      </c>
    </row>
    <row r="13913" spans="1:6">
      <c r="A13913" s="4">
        <v>13912</v>
      </c>
      <c r="B13913" s="5">
        <v>2</v>
      </c>
      <c r="C13913" s="6">
        <v>4745</v>
      </c>
      <c r="D13913" s="6">
        <v>5655</v>
      </c>
      <c r="E13913">
        <f>VLOOKUP(Чек_позиція!C13913,Товар!A:G,7,FALSE)</f>
        <v>792</v>
      </c>
      <c r="F13913">
        <f t="shared" si="217"/>
        <v>1584</v>
      </c>
    </row>
    <row r="13914" spans="1:6">
      <c r="A13914" s="4">
        <v>13913</v>
      </c>
      <c r="B13914" s="5">
        <v>2</v>
      </c>
      <c r="C13914" s="6">
        <v>8215</v>
      </c>
      <c r="D13914" s="6">
        <v>5655</v>
      </c>
      <c r="E13914">
        <f>VLOOKUP(Чек_позиція!C13914,Товар!A:G,7,FALSE)</f>
        <v>668.74</v>
      </c>
      <c r="F13914">
        <f t="shared" si="217"/>
        <v>1337.48</v>
      </c>
    </row>
    <row r="13915" spans="1:6">
      <c r="A13915" s="4">
        <v>13914</v>
      </c>
      <c r="B13915" s="5">
        <v>3</v>
      </c>
      <c r="C13915" s="6">
        <v>7060</v>
      </c>
      <c r="D13915" s="6">
        <v>5656</v>
      </c>
      <c r="E13915">
        <f>VLOOKUP(Чек_позиція!C13915,Товар!A:G,7,FALSE)</f>
        <v>404</v>
      </c>
      <c r="F13915">
        <f t="shared" si="217"/>
        <v>1212</v>
      </c>
    </row>
    <row r="13916" spans="1:6">
      <c r="A13916" s="4">
        <v>13915</v>
      </c>
      <c r="B13916" s="5">
        <v>3</v>
      </c>
      <c r="C13916" s="6">
        <v>7596</v>
      </c>
      <c r="D13916" s="6">
        <v>5656</v>
      </c>
      <c r="E13916">
        <f>VLOOKUP(Чек_позиція!C13916,Товар!A:G,7,FALSE)</f>
        <v>382.84</v>
      </c>
      <c r="F13916">
        <f t="shared" si="217"/>
        <v>1148.52</v>
      </c>
    </row>
    <row r="13917" spans="1:6">
      <c r="A13917" s="4">
        <v>13916</v>
      </c>
      <c r="B13917" s="5">
        <v>4</v>
      </c>
      <c r="C13917" s="6">
        <v>1226</v>
      </c>
      <c r="D13917" s="6">
        <v>5656</v>
      </c>
      <c r="E13917">
        <f>VLOOKUP(Чек_позиція!C13917,Товар!A:G,7,FALSE)</f>
        <v>689.51</v>
      </c>
      <c r="F13917">
        <f t="shared" si="217"/>
        <v>2758.04</v>
      </c>
    </row>
    <row r="13918" spans="1:6">
      <c r="A13918" s="4">
        <v>13917</v>
      </c>
      <c r="B13918" s="5">
        <v>1</v>
      </c>
      <c r="C13918" s="6">
        <v>2195</v>
      </c>
      <c r="D13918" s="6">
        <v>5657</v>
      </c>
      <c r="E13918">
        <f>VLOOKUP(Чек_позиція!C13918,Товар!A:G,7,FALSE)</f>
        <v>298.16000000000003</v>
      </c>
      <c r="F13918">
        <f t="shared" si="217"/>
        <v>298.16000000000003</v>
      </c>
    </row>
    <row r="13919" spans="1:6">
      <c r="A13919" s="4">
        <v>13918</v>
      </c>
      <c r="B13919" s="5">
        <v>1</v>
      </c>
      <c r="C13919" s="6">
        <v>1311</v>
      </c>
      <c r="D13919" s="6">
        <v>5657</v>
      </c>
      <c r="E13919">
        <f>VLOOKUP(Чек_позиція!C13919,Товар!A:G,7,FALSE)</f>
        <v>709.88</v>
      </c>
      <c r="F13919">
        <f t="shared" si="217"/>
        <v>709.88</v>
      </c>
    </row>
    <row r="13920" spans="1:6">
      <c r="A13920" s="4">
        <v>13919</v>
      </c>
      <c r="B13920" s="5">
        <v>4</v>
      </c>
      <c r="C13920" s="6">
        <v>310</v>
      </c>
      <c r="D13920" s="6">
        <v>5658</v>
      </c>
      <c r="E13920">
        <f>VLOOKUP(Чек_позиція!C13920,Товар!A:G,7,FALSE)</f>
        <v>810.3</v>
      </c>
      <c r="F13920">
        <f t="shared" si="217"/>
        <v>3241.2</v>
      </c>
    </row>
    <row r="13921" spans="1:6">
      <c r="A13921" s="4">
        <v>13920</v>
      </c>
      <c r="B13921" s="5">
        <v>3</v>
      </c>
      <c r="C13921" s="6">
        <v>4768</v>
      </c>
      <c r="D13921" s="6">
        <v>5658</v>
      </c>
      <c r="E13921">
        <f>VLOOKUP(Чек_позиція!C13921,Товар!A:G,7,FALSE)</f>
        <v>477.52</v>
      </c>
      <c r="F13921">
        <f t="shared" si="217"/>
        <v>1432.56</v>
      </c>
    </row>
    <row r="13922" spans="1:6">
      <c r="A13922" s="4">
        <v>13921</v>
      </c>
      <c r="B13922" s="5">
        <v>4</v>
      </c>
      <c r="C13922" s="6">
        <v>8042</v>
      </c>
      <c r="D13922" s="6">
        <v>5658</v>
      </c>
      <c r="E13922">
        <f>VLOOKUP(Чек_позиція!C13922,Товар!A:G,7,FALSE)</f>
        <v>717.31</v>
      </c>
      <c r="F13922">
        <f t="shared" si="217"/>
        <v>2869.24</v>
      </c>
    </row>
    <row r="13923" spans="1:6">
      <c r="A13923" s="4">
        <v>13922</v>
      </c>
      <c r="B13923" s="5">
        <v>4</v>
      </c>
      <c r="C13923" s="6">
        <v>9632</v>
      </c>
      <c r="D13923" s="6">
        <v>5658</v>
      </c>
      <c r="E13923">
        <f>VLOOKUP(Чек_позиція!C13923,Товар!A:G,7,FALSE)</f>
        <v>893.68</v>
      </c>
      <c r="F13923">
        <f t="shared" si="217"/>
        <v>3574.72</v>
      </c>
    </row>
    <row r="13924" spans="1:6">
      <c r="A13924" s="4">
        <v>13923</v>
      </c>
      <c r="B13924" s="5">
        <v>4</v>
      </c>
      <c r="C13924" s="6">
        <v>5668</v>
      </c>
      <c r="D13924" s="6">
        <v>5659</v>
      </c>
      <c r="E13924">
        <f>VLOOKUP(Чек_позиція!C13924,Товар!A:G,7,FALSE)</f>
        <v>102.96</v>
      </c>
      <c r="F13924">
        <f t="shared" si="217"/>
        <v>411.84</v>
      </c>
    </row>
    <row r="13925" spans="1:6">
      <c r="A13925" s="4">
        <v>13924</v>
      </c>
      <c r="B13925" s="5">
        <v>2</v>
      </c>
      <c r="C13925" s="6">
        <v>5236</v>
      </c>
      <c r="D13925" s="6">
        <v>5659</v>
      </c>
      <c r="E13925">
        <f>VLOOKUP(Чек_позиція!C13925,Товар!A:G,7,FALSE)</f>
        <v>518.20000000000005</v>
      </c>
      <c r="F13925">
        <f t="shared" si="217"/>
        <v>1036.4000000000001</v>
      </c>
    </row>
    <row r="13926" spans="1:6">
      <c r="A13926" s="4">
        <v>13925</v>
      </c>
      <c r="B13926" s="5">
        <v>3</v>
      </c>
      <c r="C13926" s="6">
        <v>1909</v>
      </c>
      <c r="D13926" s="6">
        <v>5659</v>
      </c>
      <c r="E13926">
        <f>VLOOKUP(Чек_позиція!C13926,Товар!A:G,7,FALSE)</f>
        <v>777.93</v>
      </c>
      <c r="F13926">
        <f t="shared" si="217"/>
        <v>2333.79</v>
      </c>
    </row>
    <row r="13927" spans="1:6">
      <c r="A13927" s="4">
        <v>13926</v>
      </c>
      <c r="B13927" s="5">
        <v>4</v>
      </c>
      <c r="C13927" s="6">
        <v>1347</v>
      </c>
      <c r="D13927" s="6">
        <v>5659</v>
      </c>
      <c r="E13927">
        <f>VLOOKUP(Чек_позиція!C13927,Товар!A:G,7,FALSE)</f>
        <v>495.2</v>
      </c>
      <c r="F13927">
        <f t="shared" si="217"/>
        <v>1980.8</v>
      </c>
    </row>
    <row r="13928" spans="1:6">
      <c r="A13928" s="4">
        <v>13927</v>
      </c>
      <c r="B13928" s="5">
        <v>3</v>
      </c>
      <c r="C13928" s="6">
        <v>7552</v>
      </c>
      <c r="D13928" s="6">
        <v>5660</v>
      </c>
      <c r="E13928">
        <f>VLOOKUP(Чек_позиція!C13928,Товар!A:G,7,FALSE)</f>
        <v>877.46</v>
      </c>
      <c r="F13928">
        <f t="shared" si="217"/>
        <v>2632.38</v>
      </c>
    </row>
    <row r="13929" spans="1:6">
      <c r="A13929" s="4">
        <v>13928</v>
      </c>
      <c r="B13929" s="5">
        <v>2</v>
      </c>
      <c r="C13929" s="6">
        <v>7800</v>
      </c>
      <c r="D13929" s="6">
        <v>5661</v>
      </c>
      <c r="E13929">
        <f>VLOOKUP(Чек_позиція!C13929,Товар!A:G,7,FALSE)</f>
        <v>329.95</v>
      </c>
      <c r="F13929">
        <f t="shared" si="217"/>
        <v>659.9</v>
      </c>
    </row>
    <row r="13930" spans="1:6">
      <c r="A13930" s="4">
        <v>13929</v>
      </c>
      <c r="B13930" s="5">
        <v>2</v>
      </c>
      <c r="C13930" s="6">
        <v>7450</v>
      </c>
      <c r="D13930" s="6">
        <v>5662</v>
      </c>
      <c r="E13930">
        <f>VLOOKUP(Чек_позиція!C13930,Товар!A:G,7,FALSE)</f>
        <v>714.18</v>
      </c>
      <c r="F13930">
        <f t="shared" si="217"/>
        <v>1428.36</v>
      </c>
    </row>
    <row r="13931" spans="1:6">
      <c r="A13931" s="4">
        <v>13930</v>
      </c>
      <c r="B13931" s="5">
        <v>1</v>
      </c>
      <c r="C13931" s="6">
        <v>7390</v>
      </c>
      <c r="D13931" s="6">
        <v>5662</v>
      </c>
      <c r="E13931">
        <f>VLOOKUP(Чек_позиція!C13931,Товар!A:G,7,FALSE)</f>
        <v>52.97</v>
      </c>
      <c r="F13931">
        <f t="shared" si="217"/>
        <v>52.97</v>
      </c>
    </row>
    <row r="13932" spans="1:6">
      <c r="A13932" s="4">
        <v>13931</v>
      </c>
      <c r="B13932" s="5">
        <v>4</v>
      </c>
      <c r="C13932" s="6">
        <v>7806</v>
      </c>
      <c r="D13932" s="6">
        <v>5663</v>
      </c>
      <c r="E13932">
        <f>VLOOKUP(Чек_позиція!C13932,Товар!A:G,7,FALSE)</f>
        <v>138.78</v>
      </c>
      <c r="F13932">
        <f t="shared" si="217"/>
        <v>555.12</v>
      </c>
    </row>
    <row r="13933" spans="1:6">
      <c r="A13933" s="4">
        <v>13932</v>
      </c>
      <c r="B13933" s="5">
        <v>1</v>
      </c>
      <c r="C13933" s="6">
        <v>3735</v>
      </c>
      <c r="D13933" s="6">
        <v>5664</v>
      </c>
      <c r="E13933">
        <f>VLOOKUP(Чек_позиція!C13933,Товар!A:G,7,FALSE)</f>
        <v>375.72</v>
      </c>
      <c r="F13933">
        <f t="shared" si="217"/>
        <v>375.72</v>
      </c>
    </row>
    <row r="13934" spans="1:6">
      <c r="A13934" s="4">
        <v>13933</v>
      </c>
      <c r="B13934" s="5">
        <v>2</v>
      </c>
      <c r="C13934" s="6">
        <v>2342</v>
      </c>
      <c r="D13934" s="6">
        <v>5664</v>
      </c>
      <c r="E13934">
        <f>VLOOKUP(Чек_позиція!C13934,Товар!A:G,7,FALSE)</f>
        <v>698.26</v>
      </c>
      <c r="F13934">
        <f t="shared" si="217"/>
        <v>1396.52</v>
      </c>
    </row>
    <row r="13935" spans="1:6">
      <c r="A13935" s="4">
        <v>13934</v>
      </c>
      <c r="B13935" s="5">
        <v>2</v>
      </c>
      <c r="C13935" s="6">
        <v>3920</v>
      </c>
      <c r="D13935" s="6">
        <v>5665</v>
      </c>
      <c r="E13935">
        <f>VLOOKUP(Чек_позиція!C13935,Товар!A:G,7,FALSE)</f>
        <v>163.5</v>
      </c>
      <c r="F13935">
        <f t="shared" si="217"/>
        <v>327</v>
      </c>
    </row>
    <row r="13936" spans="1:6">
      <c r="A13936" s="4">
        <v>13935</v>
      </c>
      <c r="B13936" s="5">
        <v>1</v>
      </c>
      <c r="C13936" s="6">
        <v>7653</v>
      </c>
      <c r="D13936" s="6">
        <v>5665</v>
      </c>
      <c r="E13936">
        <f>VLOOKUP(Чек_позиція!C13936,Товар!A:G,7,FALSE)</f>
        <v>128.77000000000001</v>
      </c>
      <c r="F13936">
        <f t="shared" si="217"/>
        <v>128.77000000000001</v>
      </c>
    </row>
    <row r="13937" spans="1:6">
      <c r="A13937" s="4">
        <v>13936</v>
      </c>
      <c r="B13937" s="5">
        <v>2</v>
      </c>
      <c r="C13937" s="6">
        <v>6645</v>
      </c>
      <c r="D13937" s="6">
        <v>5665</v>
      </c>
      <c r="E13937">
        <f>VLOOKUP(Чек_позиція!C13937,Товар!A:G,7,FALSE)</f>
        <v>466.87</v>
      </c>
      <c r="F13937">
        <f t="shared" si="217"/>
        <v>933.74</v>
      </c>
    </row>
    <row r="13938" spans="1:6">
      <c r="A13938" s="4">
        <v>13937</v>
      </c>
      <c r="B13938" s="5">
        <v>1</v>
      </c>
      <c r="C13938" s="6">
        <v>3719</v>
      </c>
      <c r="D13938" s="6">
        <v>5665</v>
      </c>
      <c r="E13938">
        <f>VLOOKUP(Чек_позиція!C13938,Товар!A:G,7,FALSE)</f>
        <v>52.5</v>
      </c>
      <c r="F13938">
        <f t="shared" si="217"/>
        <v>52.5</v>
      </c>
    </row>
    <row r="13939" spans="1:6">
      <c r="A13939" s="4">
        <v>13938</v>
      </c>
      <c r="B13939" s="5">
        <v>4</v>
      </c>
      <c r="C13939" s="6">
        <v>2820</v>
      </c>
      <c r="D13939" s="6">
        <v>5665</v>
      </c>
      <c r="E13939">
        <f>VLOOKUP(Чек_позиція!C13939,Товар!A:G,7,FALSE)</f>
        <v>260.44</v>
      </c>
      <c r="F13939">
        <f t="shared" si="217"/>
        <v>1041.76</v>
      </c>
    </row>
    <row r="13940" spans="1:6">
      <c r="A13940" s="4">
        <v>13939</v>
      </c>
      <c r="B13940" s="5">
        <v>1</v>
      </c>
      <c r="C13940" s="6">
        <v>7871</v>
      </c>
      <c r="D13940" s="6">
        <v>5666</v>
      </c>
      <c r="E13940">
        <f>VLOOKUP(Чек_позиція!C13940,Товар!A:G,7,FALSE)</f>
        <v>855.91</v>
      </c>
      <c r="F13940">
        <f t="shared" si="217"/>
        <v>855.91</v>
      </c>
    </row>
    <row r="13941" spans="1:6">
      <c r="A13941" s="4">
        <v>13940</v>
      </c>
      <c r="B13941" s="5">
        <v>2</v>
      </c>
      <c r="C13941" s="6">
        <v>3993</v>
      </c>
      <c r="D13941" s="6">
        <v>5666</v>
      </c>
      <c r="E13941">
        <f>VLOOKUP(Чек_позиція!C13941,Товар!A:G,7,FALSE)</f>
        <v>717.81</v>
      </c>
      <c r="F13941">
        <f t="shared" si="217"/>
        <v>1435.62</v>
      </c>
    </row>
    <row r="13942" spans="1:6">
      <c r="A13942" s="4">
        <v>13941</v>
      </c>
      <c r="B13942" s="5">
        <v>4</v>
      </c>
      <c r="C13942" s="6">
        <v>4397</v>
      </c>
      <c r="D13942" s="6">
        <v>5667</v>
      </c>
      <c r="E13942">
        <f>VLOOKUP(Чек_позиція!C13942,Товар!A:G,7,FALSE)</f>
        <v>882.78</v>
      </c>
      <c r="F13942">
        <f t="shared" si="217"/>
        <v>3531.12</v>
      </c>
    </row>
    <row r="13943" spans="1:6">
      <c r="A13943" s="4">
        <v>13942</v>
      </c>
      <c r="B13943" s="5">
        <v>1</v>
      </c>
      <c r="C13943" s="6">
        <v>3678</v>
      </c>
      <c r="D13943" s="6">
        <v>5667</v>
      </c>
      <c r="E13943">
        <f>VLOOKUP(Чек_позиція!C13943,Товар!A:G,7,FALSE)</f>
        <v>334.77</v>
      </c>
      <c r="F13943">
        <f t="shared" si="217"/>
        <v>334.77</v>
      </c>
    </row>
    <row r="13944" spans="1:6">
      <c r="A13944" s="4">
        <v>13943</v>
      </c>
      <c r="B13944" s="5">
        <v>3</v>
      </c>
      <c r="C13944" s="6">
        <v>332</v>
      </c>
      <c r="D13944" s="6">
        <v>5667</v>
      </c>
      <c r="E13944">
        <f>VLOOKUP(Чек_позиція!C13944,Товар!A:G,7,FALSE)</f>
        <v>247.04</v>
      </c>
      <c r="F13944">
        <f t="shared" si="217"/>
        <v>741.12</v>
      </c>
    </row>
    <row r="13945" spans="1:6">
      <c r="A13945" s="4">
        <v>13944</v>
      </c>
      <c r="B13945" s="5">
        <v>4</v>
      </c>
      <c r="C13945" s="6">
        <v>6566</v>
      </c>
      <c r="D13945" s="6">
        <v>5667</v>
      </c>
      <c r="E13945">
        <f>VLOOKUP(Чек_позиція!C13945,Товар!A:G,7,FALSE)</f>
        <v>114.34</v>
      </c>
      <c r="F13945">
        <f t="shared" si="217"/>
        <v>457.36</v>
      </c>
    </row>
    <row r="13946" spans="1:6">
      <c r="A13946" s="4">
        <v>13945</v>
      </c>
      <c r="B13946" s="5">
        <v>1</v>
      </c>
      <c r="C13946" s="6">
        <v>1131</v>
      </c>
      <c r="D13946" s="6">
        <v>5668</v>
      </c>
      <c r="E13946">
        <f>VLOOKUP(Чек_позиція!C13946,Товар!A:G,7,FALSE)</f>
        <v>904.52</v>
      </c>
      <c r="F13946">
        <f t="shared" si="217"/>
        <v>904.52</v>
      </c>
    </row>
    <row r="13947" spans="1:6">
      <c r="A13947" s="4">
        <v>13946</v>
      </c>
      <c r="B13947" s="5">
        <v>4</v>
      </c>
      <c r="C13947" s="6">
        <v>7039</v>
      </c>
      <c r="D13947" s="6">
        <v>5668</v>
      </c>
      <c r="E13947">
        <f>VLOOKUP(Чек_позиція!C13947,Товар!A:G,7,FALSE)</f>
        <v>163.27000000000001</v>
      </c>
      <c r="F13947">
        <f t="shared" si="217"/>
        <v>653.08000000000004</v>
      </c>
    </row>
    <row r="13948" spans="1:6">
      <c r="A13948" s="4">
        <v>13947</v>
      </c>
      <c r="B13948" s="5">
        <v>2</v>
      </c>
      <c r="C13948" s="6">
        <v>102</v>
      </c>
      <c r="D13948" s="6">
        <v>5668</v>
      </c>
      <c r="E13948">
        <f>VLOOKUP(Чек_позиція!C13948,Товар!A:G,7,FALSE)</f>
        <v>727.02</v>
      </c>
      <c r="F13948">
        <f t="shared" si="217"/>
        <v>1454.04</v>
      </c>
    </row>
    <row r="13949" spans="1:6">
      <c r="A13949" s="4">
        <v>13948</v>
      </c>
      <c r="B13949" s="5">
        <v>2</v>
      </c>
      <c r="C13949" s="6">
        <v>6099</v>
      </c>
      <c r="D13949" s="6">
        <v>5669</v>
      </c>
      <c r="E13949">
        <f>VLOOKUP(Чек_позиція!C13949,Товар!A:G,7,FALSE)</f>
        <v>255.44</v>
      </c>
      <c r="F13949">
        <f t="shared" si="217"/>
        <v>510.88</v>
      </c>
    </row>
    <row r="13950" spans="1:6">
      <c r="A13950" s="4">
        <v>13949</v>
      </c>
      <c r="B13950" s="5">
        <v>3</v>
      </c>
      <c r="C13950" s="6">
        <v>5402</v>
      </c>
      <c r="D13950" s="6">
        <v>5670</v>
      </c>
      <c r="E13950">
        <f>VLOOKUP(Чек_позиція!C13950,Товар!A:G,7,FALSE)</f>
        <v>571.75</v>
      </c>
      <c r="F13950">
        <f t="shared" si="217"/>
        <v>1715.25</v>
      </c>
    </row>
    <row r="13951" spans="1:6">
      <c r="A13951" s="4">
        <v>13950</v>
      </c>
      <c r="B13951" s="5">
        <v>2</v>
      </c>
      <c r="C13951" s="6">
        <v>5676</v>
      </c>
      <c r="D13951" s="6">
        <v>5670</v>
      </c>
      <c r="E13951">
        <f>VLOOKUP(Чек_позиція!C13951,Товар!A:G,7,FALSE)</f>
        <v>296.05</v>
      </c>
      <c r="F13951">
        <f t="shared" si="217"/>
        <v>592.1</v>
      </c>
    </row>
    <row r="13952" spans="1:6">
      <c r="A13952" s="4">
        <v>13951</v>
      </c>
      <c r="B13952" s="5">
        <v>1</v>
      </c>
      <c r="C13952" s="6">
        <v>1684</v>
      </c>
      <c r="D13952" s="6">
        <v>5671</v>
      </c>
      <c r="E13952">
        <f>VLOOKUP(Чек_позиція!C13952,Товар!A:G,7,FALSE)</f>
        <v>457.43</v>
      </c>
      <c r="F13952">
        <f t="shared" si="217"/>
        <v>457.43</v>
      </c>
    </row>
    <row r="13953" spans="1:6">
      <c r="A13953" s="4">
        <v>13952</v>
      </c>
      <c r="B13953" s="5">
        <v>2</v>
      </c>
      <c r="C13953" s="6">
        <v>6526</v>
      </c>
      <c r="D13953" s="6">
        <v>5671</v>
      </c>
      <c r="E13953">
        <f>VLOOKUP(Чек_позиція!C13953,Товар!A:G,7,FALSE)</f>
        <v>237.06</v>
      </c>
      <c r="F13953">
        <f t="shared" si="217"/>
        <v>474.12</v>
      </c>
    </row>
    <row r="13954" spans="1:6">
      <c r="A13954" s="4">
        <v>13953</v>
      </c>
      <c r="B13954" s="5">
        <v>2</v>
      </c>
      <c r="C13954" s="6">
        <v>7039</v>
      </c>
      <c r="D13954" s="6">
        <v>5671</v>
      </c>
      <c r="E13954">
        <f>VLOOKUP(Чек_позиція!C13954,Товар!A:G,7,FALSE)</f>
        <v>163.27000000000001</v>
      </c>
      <c r="F13954">
        <f t="shared" si="217"/>
        <v>326.54000000000002</v>
      </c>
    </row>
    <row r="13955" spans="1:6">
      <c r="A13955" s="4">
        <v>13954</v>
      </c>
      <c r="B13955" s="5">
        <v>4</v>
      </c>
      <c r="C13955" s="6">
        <v>775</v>
      </c>
      <c r="D13955" s="6">
        <v>5672</v>
      </c>
      <c r="E13955">
        <f>VLOOKUP(Чек_позиція!C13955,Товар!A:G,7,FALSE)</f>
        <v>344.21</v>
      </c>
      <c r="F13955">
        <f t="shared" ref="F13955:F14018" si="218">B13955*E13955</f>
        <v>1376.84</v>
      </c>
    </row>
    <row r="13956" spans="1:6">
      <c r="A13956" s="4">
        <v>13955</v>
      </c>
      <c r="B13956" s="5">
        <v>1</v>
      </c>
      <c r="C13956" s="6">
        <v>6413</v>
      </c>
      <c r="D13956" s="6">
        <v>5672</v>
      </c>
      <c r="E13956">
        <f>VLOOKUP(Чек_позиція!C13956,Товар!A:G,7,FALSE)</f>
        <v>56.61</v>
      </c>
      <c r="F13956">
        <f t="shared" si="218"/>
        <v>56.61</v>
      </c>
    </row>
    <row r="13957" spans="1:6">
      <c r="A13957" s="4">
        <v>13956</v>
      </c>
      <c r="B13957" s="5">
        <v>2</v>
      </c>
      <c r="C13957" s="6">
        <v>3786</v>
      </c>
      <c r="D13957" s="6">
        <v>5673</v>
      </c>
      <c r="E13957">
        <f>VLOOKUP(Чек_позиція!C13957,Товар!A:G,7,FALSE)</f>
        <v>595.98</v>
      </c>
      <c r="F13957">
        <f t="shared" si="218"/>
        <v>1191.96</v>
      </c>
    </row>
    <row r="13958" spans="1:6">
      <c r="A13958" s="4">
        <v>13957</v>
      </c>
      <c r="B13958" s="5">
        <v>2</v>
      </c>
      <c r="C13958" s="6">
        <v>2428</v>
      </c>
      <c r="D13958" s="6">
        <v>5673</v>
      </c>
      <c r="E13958">
        <f>VLOOKUP(Чек_позиція!C13958,Товар!A:G,7,FALSE)</f>
        <v>389.87</v>
      </c>
      <c r="F13958">
        <f t="shared" si="218"/>
        <v>779.74</v>
      </c>
    </row>
    <row r="13959" spans="1:6">
      <c r="A13959" s="4">
        <v>13958</v>
      </c>
      <c r="B13959" s="5">
        <v>2</v>
      </c>
      <c r="C13959" s="6">
        <v>1406</v>
      </c>
      <c r="D13959" s="6">
        <v>5673</v>
      </c>
      <c r="E13959">
        <f>VLOOKUP(Чек_позиція!C13959,Товар!A:G,7,FALSE)</f>
        <v>945.37</v>
      </c>
      <c r="F13959">
        <f t="shared" si="218"/>
        <v>1890.74</v>
      </c>
    </row>
    <row r="13960" spans="1:6">
      <c r="A13960" s="4">
        <v>13959</v>
      </c>
      <c r="B13960" s="5">
        <v>2</v>
      </c>
      <c r="C13960" s="6">
        <v>8427</v>
      </c>
      <c r="D13960" s="6">
        <v>5673</v>
      </c>
      <c r="E13960">
        <f>VLOOKUP(Чек_позиція!C13960,Товар!A:G,7,FALSE)</f>
        <v>80.41</v>
      </c>
      <c r="F13960">
        <f t="shared" si="218"/>
        <v>160.82</v>
      </c>
    </row>
    <row r="13961" spans="1:6">
      <c r="A13961" s="4">
        <v>13960</v>
      </c>
      <c r="B13961" s="5">
        <v>4</v>
      </c>
      <c r="C13961" s="6">
        <v>113</v>
      </c>
      <c r="D13961" s="6">
        <v>5673</v>
      </c>
      <c r="E13961">
        <f>VLOOKUP(Чек_позиція!C13961,Товар!A:G,7,FALSE)</f>
        <v>325.51</v>
      </c>
      <c r="F13961">
        <f t="shared" si="218"/>
        <v>1302.04</v>
      </c>
    </row>
    <row r="13962" spans="1:6">
      <c r="A13962" s="4">
        <v>13961</v>
      </c>
      <c r="B13962" s="5">
        <v>2</v>
      </c>
      <c r="C13962" s="6">
        <v>9814</v>
      </c>
      <c r="D13962" s="6">
        <v>5674</v>
      </c>
      <c r="E13962">
        <f>VLOOKUP(Чек_позиція!C13962,Товар!A:G,7,FALSE)</f>
        <v>721.3</v>
      </c>
      <c r="F13962">
        <f t="shared" si="218"/>
        <v>1442.6</v>
      </c>
    </row>
    <row r="13963" spans="1:6">
      <c r="A13963" s="4">
        <v>13962</v>
      </c>
      <c r="B13963" s="5">
        <v>2</v>
      </c>
      <c r="C13963" s="6">
        <v>9268</v>
      </c>
      <c r="D13963" s="6">
        <v>5674</v>
      </c>
      <c r="E13963">
        <f>VLOOKUP(Чек_позиція!C13963,Товар!A:G,7,FALSE)</f>
        <v>662.56</v>
      </c>
      <c r="F13963">
        <f t="shared" si="218"/>
        <v>1325.12</v>
      </c>
    </row>
    <row r="13964" spans="1:6">
      <c r="A13964" s="4">
        <v>13963</v>
      </c>
      <c r="B13964" s="5">
        <v>3</v>
      </c>
      <c r="C13964" s="6">
        <v>7217</v>
      </c>
      <c r="D13964" s="6">
        <v>5674</v>
      </c>
      <c r="E13964">
        <f>VLOOKUP(Чек_позиція!C13964,Товар!A:G,7,FALSE)</f>
        <v>53.59</v>
      </c>
      <c r="F13964">
        <f t="shared" si="218"/>
        <v>160.77000000000001</v>
      </c>
    </row>
    <row r="13965" spans="1:6">
      <c r="A13965" s="4">
        <v>13964</v>
      </c>
      <c r="B13965" s="5">
        <v>4</v>
      </c>
      <c r="C13965" s="6">
        <v>7467</v>
      </c>
      <c r="D13965" s="6">
        <v>5675</v>
      </c>
      <c r="E13965">
        <f>VLOOKUP(Чек_позиція!C13965,Товар!A:G,7,FALSE)</f>
        <v>394.65</v>
      </c>
      <c r="F13965">
        <f t="shared" si="218"/>
        <v>1578.6</v>
      </c>
    </row>
    <row r="13966" spans="1:6">
      <c r="A13966" s="4">
        <v>13965</v>
      </c>
      <c r="B13966" s="5">
        <v>2</v>
      </c>
      <c r="C13966" s="6">
        <v>7735</v>
      </c>
      <c r="D13966" s="6">
        <v>5675</v>
      </c>
      <c r="E13966">
        <f>VLOOKUP(Чек_позиція!C13966,Товар!A:G,7,FALSE)</f>
        <v>241.61</v>
      </c>
      <c r="F13966">
        <f t="shared" si="218"/>
        <v>483.22</v>
      </c>
    </row>
    <row r="13967" spans="1:6">
      <c r="A13967" s="4">
        <v>13966</v>
      </c>
      <c r="B13967" s="5">
        <v>1</v>
      </c>
      <c r="C13967" s="6">
        <v>2417</v>
      </c>
      <c r="D13967" s="6">
        <v>5675</v>
      </c>
      <c r="E13967">
        <f>VLOOKUP(Чек_позиція!C13967,Товар!A:G,7,FALSE)</f>
        <v>106.3</v>
      </c>
      <c r="F13967">
        <f t="shared" si="218"/>
        <v>106.3</v>
      </c>
    </row>
    <row r="13968" spans="1:6">
      <c r="A13968" s="4">
        <v>13967</v>
      </c>
      <c r="B13968" s="5">
        <v>2</v>
      </c>
      <c r="C13968" s="6">
        <v>9255</v>
      </c>
      <c r="D13968" s="6">
        <v>5675</v>
      </c>
      <c r="E13968">
        <f>VLOOKUP(Чек_позиція!C13968,Товар!A:G,7,FALSE)</f>
        <v>328.2</v>
      </c>
      <c r="F13968">
        <f t="shared" si="218"/>
        <v>656.4</v>
      </c>
    </row>
    <row r="13969" spans="1:6">
      <c r="A13969" s="4">
        <v>13968</v>
      </c>
      <c r="B13969" s="5">
        <v>4</v>
      </c>
      <c r="C13969" s="6">
        <v>3876</v>
      </c>
      <c r="D13969" s="6">
        <v>5676</v>
      </c>
      <c r="E13969">
        <f>VLOOKUP(Чек_позиція!C13969,Товар!A:G,7,FALSE)</f>
        <v>309.70999999999998</v>
      </c>
      <c r="F13969">
        <f t="shared" si="218"/>
        <v>1238.8399999999999</v>
      </c>
    </row>
    <row r="13970" spans="1:6">
      <c r="A13970" s="4">
        <v>13969</v>
      </c>
      <c r="B13970" s="5">
        <v>3</v>
      </c>
      <c r="C13970" s="6">
        <v>4359</v>
      </c>
      <c r="D13970" s="6">
        <v>5676</v>
      </c>
      <c r="E13970">
        <f>VLOOKUP(Чек_позиція!C13970,Товар!A:G,7,FALSE)</f>
        <v>662.36</v>
      </c>
      <c r="F13970">
        <f t="shared" si="218"/>
        <v>1987.08</v>
      </c>
    </row>
    <row r="13971" spans="1:6">
      <c r="A13971" s="4">
        <v>13970</v>
      </c>
      <c r="B13971" s="5">
        <v>2</v>
      </c>
      <c r="C13971" s="6">
        <v>3398</v>
      </c>
      <c r="D13971" s="6">
        <v>5676</v>
      </c>
      <c r="E13971">
        <f>VLOOKUP(Чек_позиція!C13971,Товар!A:G,7,FALSE)</f>
        <v>813.88</v>
      </c>
      <c r="F13971">
        <f t="shared" si="218"/>
        <v>1627.76</v>
      </c>
    </row>
    <row r="13972" spans="1:6">
      <c r="A13972" s="4">
        <v>13971</v>
      </c>
      <c r="B13972" s="5">
        <v>4</v>
      </c>
      <c r="C13972" s="6">
        <v>2828</v>
      </c>
      <c r="D13972" s="6">
        <v>5676</v>
      </c>
      <c r="E13972">
        <f>VLOOKUP(Чек_позиція!C13972,Товар!A:G,7,FALSE)</f>
        <v>283.58</v>
      </c>
      <c r="F13972">
        <f t="shared" si="218"/>
        <v>1134.32</v>
      </c>
    </row>
    <row r="13973" spans="1:6">
      <c r="A13973" s="4">
        <v>13972</v>
      </c>
      <c r="B13973" s="5">
        <v>4</v>
      </c>
      <c r="C13973" s="6">
        <v>4540</v>
      </c>
      <c r="D13973" s="6">
        <v>5677</v>
      </c>
      <c r="E13973">
        <f>VLOOKUP(Чек_позиція!C13973,Товар!A:G,7,FALSE)</f>
        <v>201.22</v>
      </c>
      <c r="F13973">
        <f t="shared" si="218"/>
        <v>804.88</v>
      </c>
    </row>
    <row r="13974" spans="1:6">
      <c r="A13974" s="4">
        <v>13973</v>
      </c>
      <c r="B13974" s="5">
        <v>2</v>
      </c>
      <c r="C13974" s="6">
        <v>7378</v>
      </c>
      <c r="D13974" s="6">
        <v>5678</v>
      </c>
      <c r="E13974">
        <f>VLOOKUP(Чек_позиція!C13974,Товар!A:G,7,FALSE)</f>
        <v>851.96</v>
      </c>
      <c r="F13974">
        <f t="shared" si="218"/>
        <v>1703.92</v>
      </c>
    </row>
    <row r="13975" spans="1:6">
      <c r="A13975" s="4">
        <v>13974</v>
      </c>
      <c r="B13975" s="5">
        <v>1</v>
      </c>
      <c r="C13975" s="6">
        <v>1725</v>
      </c>
      <c r="D13975" s="6">
        <v>5678</v>
      </c>
      <c r="E13975">
        <f>VLOOKUP(Чек_позиція!C13975,Товар!A:G,7,FALSE)</f>
        <v>381.51</v>
      </c>
      <c r="F13975">
        <f t="shared" si="218"/>
        <v>381.51</v>
      </c>
    </row>
    <row r="13976" spans="1:6">
      <c r="A13976" s="4">
        <v>13975</v>
      </c>
      <c r="B13976" s="5">
        <v>3</v>
      </c>
      <c r="C13976" s="6">
        <v>1673</v>
      </c>
      <c r="D13976" s="6">
        <v>5678</v>
      </c>
      <c r="E13976">
        <f>VLOOKUP(Чек_позиція!C13976,Товар!A:G,7,FALSE)</f>
        <v>795.17</v>
      </c>
      <c r="F13976">
        <f t="shared" si="218"/>
        <v>2385.5099999999998</v>
      </c>
    </row>
    <row r="13977" spans="1:6">
      <c r="A13977" s="4">
        <v>13976</v>
      </c>
      <c r="B13977" s="5">
        <v>2</v>
      </c>
      <c r="C13977" s="6">
        <v>6223</v>
      </c>
      <c r="D13977" s="6">
        <v>5679</v>
      </c>
      <c r="E13977">
        <f>VLOOKUP(Чек_позиція!C13977,Товар!A:G,7,FALSE)</f>
        <v>422.76</v>
      </c>
      <c r="F13977">
        <f t="shared" si="218"/>
        <v>845.52</v>
      </c>
    </row>
    <row r="13978" spans="1:6">
      <c r="A13978" s="4">
        <v>13977</v>
      </c>
      <c r="B13978" s="5">
        <v>1</v>
      </c>
      <c r="C13978" s="6">
        <v>9704</v>
      </c>
      <c r="D13978" s="6">
        <v>5679</v>
      </c>
      <c r="E13978">
        <f>VLOOKUP(Чек_позиція!C13978,Товар!A:G,7,FALSE)</f>
        <v>53.18</v>
      </c>
      <c r="F13978">
        <f t="shared" si="218"/>
        <v>53.18</v>
      </c>
    </row>
    <row r="13979" spans="1:6">
      <c r="A13979" s="4">
        <v>13978</v>
      </c>
      <c r="B13979" s="5">
        <v>1</v>
      </c>
      <c r="C13979" s="6">
        <v>8079</v>
      </c>
      <c r="D13979" s="6">
        <v>5679</v>
      </c>
      <c r="E13979">
        <f>VLOOKUP(Чек_позиція!C13979,Товар!A:G,7,FALSE)</f>
        <v>639.88</v>
      </c>
      <c r="F13979">
        <f t="shared" si="218"/>
        <v>639.88</v>
      </c>
    </row>
    <row r="13980" spans="1:6">
      <c r="A13980" s="4">
        <v>13979</v>
      </c>
      <c r="B13980" s="5">
        <v>4</v>
      </c>
      <c r="C13980" s="6">
        <v>906</v>
      </c>
      <c r="D13980" s="6">
        <v>5680</v>
      </c>
      <c r="E13980">
        <f>VLOOKUP(Чек_позиція!C13980,Товар!A:G,7,FALSE)</f>
        <v>691.26</v>
      </c>
      <c r="F13980">
        <f t="shared" si="218"/>
        <v>2765.04</v>
      </c>
    </row>
    <row r="13981" spans="1:6">
      <c r="A13981" s="4">
        <v>13980</v>
      </c>
      <c r="B13981" s="5">
        <v>4</v>
      </c>
      <c r="C13981" s="6">
        <v>4722</v>
      </c>
      <c r="D13981" s="6">
        <v>5680</v>
      </c>
      <c r="E13981">
        <f>VLOOKUP(Чек_позиція!C13981,Товар!A:G,7,FALSE)</f>
        <v>842.35</v>
      </c>
      <c r="F13981">
        <f t="shared" si="218"/>
        <v>3369.4</v>
      </c>
    </row>
    <row r="13982" spans="1:6">
      <c r="A13982" s="4">
        <v>13981</v>
      </c>
      <c r="B13982" s="5">
        <v>3</v>
      </c>
      <c r="C13982" s="6">
        <v>8101</v>
      </c>
      <c r="D13982" s="6">
        <v>5680</v>
      </c>
      <c r="E13982">
        <f>VLOOKUP(Чек_позиція!C13982,Товар!A:G,7,FALSE)</f>
        <v>323.58</v>
      </c>
      <c r="F13982">
        <f t="shared" si="218"/>
        <v>970.74</v>
      </c>
    </row>
    <row r="13983" spans="1:6">
      <c r="A13983" s="4">
        <v>13982</v>
      </c>
      <c r="B13983" s="5">
        <v>1</v>
      </c>
      <c r="C13983" s="6">
        <v>8843</v>
      </c>
      <c r="D13983" s="6">
        <v>5680</v>
      </c>
      <c r="E13983">
        <f>VLOOKUP(Чек_позиція!C13983,Товар!A:G,7,FALSE)</f>
        <v>267.26</v>
      </c>
      <c r="F13983">
        <f t="shared" si="218"/>
        <v>267.26</v>
      </c>
    </row>
    <row r="13984" spans="1:6">
      <c r="A13984" s="4">
        <v>13983</v>
      </c>
      <c r="B13984" s="5">
        <v>2</v>
      </c>
      <c r="C13984" s="6">
        <v>6430</v>
      </c>
      <c r="D13984" s="6">
        <v>5680</v>
      </c>
      <c r="E13984">
        <f>VLOOKUP(Чек_позиція!C13984,Товар!A:G,7,FALSE)</f>
        <v>898.79</v>
      </c>
      <c r="F13984">
        <f t="shared" si="218"/>
        <v>1797.58</v>
      </c>
    </row>
    <row r="13985" spans="1:6">
      <c r="A13985" s="4">
        <v>13984</v>
      </c>
      <c r="B13985" s="5">
        <v>4</v>
      </c>
      <c r="C13985" s="6">
        <v>8811</v>
      </c>
      <c r="D13985" s="6">
        <v>5681</v>
      </c>
      <c r="E13985">
        <f>VLOOKUP(Чек_позиція!C13985,Товар!A:G,7,FALSE)</f>
        <v>679.23</v>
      </c>
      <c r="F13985">
        <f t="shared" si="218"/>
        <v>2716.92</v>
      </c>
    </row>
    <row r="13986" spans="1:6">
      <c r="A13986" s="4">
        <v>13985</v>
      </c>
      <c r="B13986" s="5">
        <v>2</v>
      </c>
      <c r="C13986" s="6">
        <v>9922</v>
      </c>
      <c r="D13986" s="6">
        <v>5681</v>
      </c>
      <c r="E13986">
        <f>VLOOKUP(Чек_позиція!C13986,Товар!A:G,7,FALSE)</f>
        <v>896.88</v>
      </c>
      <c r="F13986">
        <f t="shared" si="218"/>
        <v>1793.76</v>
      </c>
    </row>
    <row r="13987" spans="1:6">
      <c r="A13987" s="4">
        <v>13986</v>
      </c>
      <c r="B13987" s="5">
        <v>2</v>
      </c>
      <c r="C13987" s="6">
        <v>7205</v>
      </c>
      <c r="D13987" s="6">
        <v>5682</v>
      </c>
      <c r="E13987">
        <f>VLOOKUP(Чек_позиція!C13987,Товар!A:G,7,FALSE)</f>
        <v>281.04000000000002</v>
      </c>
      <c r="F13987">
        <f t="shared" si="218"/>
        <v>562.08000000000004</v>
      </c>
    </row>
    <row r="13988" spans="1:6">
      <c r="A13988" s="4">
        <v>13987</v>
      </c>
      <c r="B13988" s="5">
        <v>2</v>
      </c>
      <c r="C13988" s="6">
        <v>7234</v>
      </c>
      <c r="D13988" s="6">
        <v>5682</v>
      </c>
      <c r="E13988">
        <f>VLOOKUP(Чек_позиція!C13988,Товар!A:G,7,FALSE)</f>
        <v>806.82</v>
      </c>
      <c r="F13988">
        <f t="shared" si="218"/>
        <v>1613.64</v>
      </c>
    </row>
    <row r="13989" spans="1:6">
      <c r="A13989" s="4">
        <v>13988</v>
      </c>
      <c r="B13989" s="5">
        <v>1</v>
      </c>
      <c r="C13989" s="6">
        <v>2663</v>
      </c>
      <c r="D13989" s="6">
        <v>5682</v>
      </c>
      <c r="E13989">
        <f>VLOOKUP(Чек_позиція!C13989,Товар!A:G,7,FALSE)</f>
        <v>732.56</v>
      </c>
      <c r="F13989">
        <f t="shared" si="218"/>
        <v>732.56</v>
      </c>
    </row>
    <row r="13990" spans="1:6">
      <c r="A13990" s="4">
        <v>13989</v>
      </c>
      <c r="B13990" s="5">
        <v>2</v>
      </c>
      <c r="C13990" s="6">
        <v>1142</v>
      </c>
      <c r="D13990" s="6">
        <v>5682</v>
      </c>
      <c r="E13990">
        <f>VLOOKUP(Чек_позиція!C13990,Товар!A:G,7,FALSE)</f>
        <v>394.16</v>
      </c>
      <c r="F13990">
        <f t="shared" si="218"/>
        <v>788.32</v>
      </c>
    </row>
    <row r="13991" spans="1:6">
      <c r="A13991" s="4">
        <v>13990</v>
      </c>
      <c r="B13991" s="5">
        <v>1</v>
      </c>
      <c r="C13991" s="6">
        <v>16</v>
      </c>
      <c r="D13991" s="6">
        <v>5683</v>
      </c>
      <c r="E13991">
        <f>VLOOKUP(Чек_позиція!C13991,Товар!A:G,7,FALSE)</f>
        <v>57.05</v>
      </c>
      <c r="F13991">
        <f t="shared" si="218"/>
        <v>57.05</v>
      </c>
    </row>
    <row r="13992" spans="1:6">
      <c r="A13992" s="4">
        <v>13991</v>
      </c>
      <c r="B13992" s="5">
        <v>4</v>
      </c>
      <c r="C13992" s="6">
        <v>8220</v>
      </c>
      <c r="D13992" s="6">
        <v>5683</v>
      </c>
      <c r="E13992">
        <f>VLOOKUP(Чек_позиція!C13992,Товар!A:G,7,FALSE)</f>
        <v>535.70000000000005</v>
      </c>
      <c r="F13992">
        <f t="shared" si="218"/>
        <v>2142.8000000000002</v>
      </c>
    </row>
    <row r="13993" spans="1:6">
      <c r="A13993" s="4">
        <v>13992</v>
      </c>
      <c r="B13993" s="5">
        <v>2</v>
      </c>
      <c r="C13993" s="6">
        <v>8108</v>
      </c>
      <c r="D13993" s="6">
        <v>5683</v>
      </c>
      <c r="E13993">
        <f>VLOOKUP(Чек_позиція!C13993,Товар!A:G,7,FALSE)</f>
        <v>42.35</v>
      </c>
      <c r="F13993">
        <f t="shared" si="218"/>
        <v>84.7</v>
      </c>
    </row>
    <row r="13994" spans="1:6">
      <c r="A13994" s="4">
        <v>13993</v>
      </c>
      <c r="B13994" s="5">
        <v>2</v>
      </c>
      <c r="C13994" s="6">
        <v>1619</v>
      </c>
      <c r="D13994" s="6">
        <v>5684</v>
      </c>
      <c r="E13994">
        <f>VLOOKUP(Чек_позиція!C13994,Товар!A:G,7,FALSE)</f>
        <v>262.60000000000002</v>
      </c>
      <c r="F13994">
        <f t="shared" si="218"/>
        <v>525.20000000000005</v>
      </c>
    </row>
    <row r="13995" spans="1:6">
      <c r="A13995" s="4">
        <v>13994</v>
      </c>
      <c r="B13995" s="5">
        <v>3</v>
      </c>
      <c r="C13995" s="6">
        <v>2080</v>
      </c>
      <c r="D13995" s="6">
        <v>5685</v>
      </c>
      <c r="E13995">
        <f>VLOOKUP(Чек_позиція!C13995,Товар!A:G,7,FALSE)</f>
        <v>598.48</v>
      </c>
      <c r="F13995">
        <f t="shared" si="218"/>
        <v>1795.44</v>
      </c>
    </row>
    <row r="13996" spans="1:6">
      <c r="A13996" s="4">
        <v>13995</v>
      </c>
      <c r="B13996" s="5">
        <v>1</v>
      </c>
      <c r="C13996" s="6">
        <v>6137</v>
      </c>
      <c r="D13996" s="6">
        <v>5685</v>
      </c>
      <c r="E13996">
        <f>VLOOKUP(Чек_позиція!C13996,Товар!A:G,7,FALSE)</f>
        <v>298.92</v>
      </c>
      <c r="F13996">
        <f t="shared" si="218"/>
        <v>298.92</v>
      </c>
    </row>
    <row r="13997" spans="1:6">
      <c r="A13997" s="4">
        <v>13996</v>
      </c>
      <c r="B13997" s="5">
        <v>1</v>
      </c>
      <c r="C13997" s="6">
        <v>15</v>
      </c>
      <c r="D13997" s="6">
        <v>5686</v>
      </c>
      <c r="E13997">
        <f>VLOOKUP(Чек_позиція!C13997,Товар!A:G,7,FALSE)</f>
        <v>680.34</v>
      </c>
      <c r="F13997">
        <f t="shared" si="218"/>
        <v>680.34</v>
      </c>
    </row>
    <row r="13998" spans="1:6">
      <c r="A13998" s="4">
        <v>13997</v>
      </c>
      <c r="B13998" s="5">
        <v>2</v>
      </c>
      <c r="C13998" s="6">
        <v>4770</v>
      </c>
      <c r="D13998" s="6">
        <v>5687</v>
      </c>
      <c r="E13998">
        <f>VLOOKUP(Чек_позиція!C13998,Товар!A:G,7,FALSE)</f>
        <v>439.87</v>
      </c>
      <c r="F13998">
        <f t="shared" si="218"/>
        <v>879.74</v>
      </c>
    </row>
    <row r="13999" spans="1:6">
      <c r="A13999" s="4">
        <v>13998</v>
      </c>
      <c r="B13999" s="5">
        <v>1</v>
      </c>
      <c r="C13999" s="6">
        <v>4028</v>
      </c>
      <c r="D13999" s="6">
        <v>5687</v>
      </c>
      <c r="E13999">
        <f>VLOOKUP(Чек_позиція!C13999,Товар!A:G,7,FALSE)</f>
        <v>647.33000000000004</v>
      </c>
      <c r="F13999">
        <f t="shared" si="218"/>
        <v>647.33000000000004</v>
      </c>
    </row>
    <row r="14000" spans="1:6">
      <c r="A14000" s="4">
        <v>13999</v>
      </c>
      <c r="B14000" s="5">
        <v>4</v>
      </c>
      <c r="C14000" s="6">
        <v>9938</v>
      </c>
      <c r="D14000" s="6">
        <v>5687</v>
      </c>
      <c r="E14000">
        <f>VLOOKUP(Чек_позиція!C14000,Товар!A:G,7,FALSE)</f>
        <v>63.53</v>
      </c>
      <c r="F14000">
        <f t="shared" si="218"/>
        <v>254.12</v>
      </c>
    </row>
    <row r="14001" spans="1:6">
      <c r="A14001" s="4">
        <v>14000</v>
      </c>
      <c r="B14001" s="5">
        <v>3</v>
      </c>
      <c r="C14001" s="6">
        <v>7697</v>
      </c>
      <c r="D14001" s="6">
        <v>5688</v>
      </c>
      <c r="E14001">
        <f>VLOOKUP(Чек_позиція!C14001,Товар!A:G,7,FALSE)</f>
        <v>878.78</v>
      </c>
      <c r="F14001">
        <f t="shared" si="218"/>
        <v>2636.34</v>
      </c>
    </row>
    <row r="14002" spans="1:6">
      <c r="A14002" s="4">
        <v>14001</v>
      </c>
      <c r="B14002" s="5">
        <v>4</v>
      </c>
      <c r="C14002" s="6">
        <v>2303</v>
      </c>
      <c r="D14002" s="6">
        <v>5688</v>
      </c>
      <c r="E14002">
        <f>VLOOKUP(Чек_позиція!C14002,Товар!A:G,7,FALSE)</f>
        <v>259.76</v>
      </c>
      <c r="F14002">
        <f t="shared" si="218"/>
        <v>1039.04</v>
      </c>
    </row>
    <row r="14003" spans="1:6">
      <c r="A14003" s="4">
        <v>14002</v>
      </c>
      <c r="B14003" s="5">
        <v>1</v>
      </c>
      <c r="C14003" s="6">
        <v>9481</v>
      </c>
      <c r="D14003" s="6">
        <v>5689</v>
      </c>
      <c r="E14003">
        <f>VLOOKUP(Чек_позиція!C14003,Товар!A:G,7,FALSE)</f>
        <v>106.83</v>
      </c>
      <c r="F14003">
        <f t="shared" si="218"/>
        <v>106.83</v>
      </c>
    </row>
    <row r="14004" spans="1:6">
      <c r="A14004" s="4">
        <v>14003</v>
      </c>
      <c r="B14004" s="5">
        <v>2</v>
      </c>
      <c r="C14004" s="6">
        <v>4323</v>
      </c>
      <c r="D14004" s="6">
        <v>5689</v>
      </c>
      <c r="E14004">
        <f>VLOOKUP(Чек_позиція!C14004,Товар!A:G,7,FALSE)</f>
        <v>433.38</v>
      </c>
      <c r="F14004">
        <f t="shared" si="218"/>
        <v>866.76</v>
      </c>
    </row>
    <row r="14005" spans="1:6">
      <c r="A14005" s="4">
        <v>14004</v>
      </c>
      <c r="B14005" s="5">
        <v>1</v>
      </c>
      <c r="C14005" s="6">
        <v>8498</v>
      </c>
      <c r="D14005" s="6">
        <v>5689</v>
      </c>
      <c r="E14005">
        <f>VLOOKUP(Чек_позиція!C14005,Товар!A:G,7,FALSE)</f>
        <v>115.87</v>
      </c>
      <c r="F14005">
        <f t="shared" si="218"/>
        <v>115.87</v>
      </c>
    </row>
    <row r="14006" spans="1:6">
      <c r="A14006" s="4">
        <v>14005</v>
      </c>
      <c r="B14006" s="5">
        <v>4</v>
      </c>
      <c r="C14006" s="6">
        <v>302</v>
      </c>
      <c r="D14006" s="6">
        <v>5690</v>
      </c>
      <c r="E14006">
        <f>VLOOKUP(Чек_позиція!C14006,Товар!A:G,7,FALSE)</f>
        <v>330.18</v>
      </c>
      <c r="F14006">
        <f t="shared" si="218"/>
        <v>1320.72</v>
      </c>
    </row>
    <row r="14007" spans="1:6">
      <c r="A14007" s="4">
        <v>14006</v>
      </c>
      <c r="B14007" s="5">
        <v>3</v>
      </c>
      <c r="C14007" s="6">
        <v>4491</v>
      </c>
      <c r="D14007" s="6">
        <v>5691</v>
      </c>
      <c r="E14007">
        <f>VLOOKUP(Чек_позиція!C14007,Товар!A:G,7,FALSE)</f>
        <v>386.29</v>
      </c>
      <c r="F14007">
        <f t="shared" si="218"/>
        <v>1158.8700000000001</v>
      </c>
    </row>
    <row r="14008" spans="1:6">
      <c r="A14008" s="4">
        <v>14007</v>
      </c>
      <c r="B14008" s="5">
        <v>2</v>
      </c>
      <c r="C14008" s="6">
        <v>736</v>
      </c>
      <c r="D14008" s="6">
        <v>5691</v>
      </c>
      <c r="E14008">
        <f>VLOOKUP(Чек_позиція!C14008,Товар!A:G,7,FALSE)</f>
        <v>538.33000000000004</v>
      </c>
      <c r="F14008">
        <f t="shared" si="218"/>
        <v>1076.6600000000001</v>
      </c>
    </row>
    <row r="14009" spans="1:6">
      <c r="A14009" s="4">
        <v>14008</v>
      </c>
      <c r="B14009" s="5">
        <v>3</v>
      </c>
      <c r="C14009" s="6">
        <v>2995</v>
      </c>
      <c r="D14009" s="6">
        <v>5691</v>
      </c>
      <c r="E14009">
        <f>VLOOKUP(Чек_позиція!C14009,Товар!A:G,7,FALSE)</f>
        <v>356.41</v>
      </c>
      <c r="F14009">
        <f t="shared" si="218"/>
        <v>1069.23</v>
      </c>
    </row>
    <row r="14010" spans="1:6">
      <c r="A14010" s="4">
        <v>14009</v>
      </c>
      <c r="B14010" s="5">
        <v>4</v>
      </c>
      <c r="C14010" s="6">
        <v>1353</v>
      </c>
      <c r="D14010" s="6">
        <v>5691</v>
      </c>
      <c r="E14010">
        <f>VLOOKUP(Чек_позиція!C14010,Товар!A:G,7,FALSE)</f>
        <v>230.03</v>
      </c>
      <c r="F14010">
        <f t="shared" si="218"/>
        <v>920.12</v>
      </c>
    </row>
    <row r="14011" spans="1:6">
      <c r="A14011" s="4">
        <v>14010</v>
      </c>
      <c r="B14011" s="5">
        <v>4</v>
      </c>
      <c r="C14011" s="6">
        <v>1353</v>
      </c>
      <c r="D14011" s="6">
        <v>5692</v>
      </c>
      <c r="E14011">
        <f>VLOOKUP(Чек_позиція!C14011,Товар!A:G,7,FALSE)</f>
        <v>230.03</v>
      </c>
      <c r="F14011">
        <f t="shared" si="218"/>
        <v>920.12</v>
      </c>
    </row>
    <row r="14012" spans="1:6">
      <c r="A14012" s="4">
        <v>14011</v>
      </c>
      <c r="B14012" s="5">
        <v>4</v>
      </c>
      <c r="C14012" s="6">
        <v>5772</v>
      </c>
      <c r="D14012" s="6">
        <v>5692</v>
      </c>
      <c r="E14012">
        <f>VLOOKUP(Чек_позиція!C14012,Товар!A:G,7,FALSE)</f>
        <v>938.84</v>
      </c>
      <c r="F14012">
        <f t="shared" si="218"/>
        <v>3755.36</v>
      </c>
    </row>
    <row r="14013" spans="1:6">
      <c r="A14013" s="4">
        <v>14012</v>
      </c>
      <c r="B14013" s="5">
        <v>2</v>
      </c>
      <c r="C14013" s="6">
        <v>559</v>
      </c>
      <c r="D14013" s="6">
        <v>5692</v>
      </c>
      <c r="E14013">
        <f>VLOOKUP(Чек_позиція!C14013,Товар!A:G,7,FALSE)</f>
        <v>452.02</v>
      </c>
      <c r="F14013">
        <f t="shared" si="218"/>
        <v>904.04</v>
      </c>
    </row>
    <row r="14014" spans="1:6">
      <c r="A14014" s="4">
        <v>14013</v>
      </c>
      <c r="B14014" s="5">
        <v>1</v>
      </c>
      <c r="C14014" s="6">
        <v>4704</v>
      </c>
      <c r="D14014" s="6">
        <v>5692</v>
      </c>
      <c r="E14014">
        <f>VLOOKUP(Чек_позиція!C14014,Товар!A:G,7,FALSE)</f>
        <v>895.42</v>
      </c>
      <c r="F14014">
        <f t="shared" si="218"/>
        <v>895.42</v>
      </c>
    </row>
    <row r="14015" spans="1:6">
      <c r="A14015" s="4">
        <v>14014</v>
      </c>
      <c r="B14015" s="5">
        <v>3</v>
      </c>
      <c r="C14015" s="6">
        <v>7826</v>
      </c>
      <c r="D14015" s="6">
        <v>5693</v>
      </c>
      <c r="E14015">
        <f>VLOOKUP(Чек_позиція!C14015,Товар!A:G,7,FALSE)</f>
        <v>741.1</v>
      </c>
      <c r="F14015">
        <f t="shared" si="218"/>
        <v>2223.3000000000002</v>
      </c>
    </row>
    <row r="14016" spans="1:6">
      <c r="A14016" s="4">
        <v>14015</v>
      </c>
      <c r="B14016" s="5">
        <v>4</v>
      </c>
      <c r="C14016" s="6">
        <v>1650</v>
      </c>
      <c r="D14016" s="6">
        <v>5693</v>
      </c>
      <c r="E14016">
        <f>VLOOKUP(Чек_позиція!C14016,Товар!A:G,7,FALSE)</f>
        <v>425.91</v>
      </c>
      <c r="F14016">
        <f t="shared" si="218"/>
        <v>1703.64</v>
      </c>
    </row>
    <row r="14017" spans="1:6">
      <c r="A14017" s="4">
        <v>14016</v>
      </c>
      <c r="B14017" s="5">
        <v>3</v>
      </c>
      <c r="C14017" s="6">
        <v>7116</v>
      </c>
      <c r="D14017" s="6">
        <v>5693</v>
      </c>
      <c r="E14017">
        <f>VLOOKUP(Чек_позиція!C14017,Товар!A:G,7,FALSE)</f>
        <v>463.36</v>
      </c>
      <c r="F14017">
        <f t="shared" si="218"/>
        <v>1390.08</v>
      </c>
    </row>
    <row r="14018" spans="1:6">
      <c r="A14018" s="4">
        <v>14017</v>
      </c>
      <c r="B14018" s="5">
        <v>2</v>
      </c>
      <c r="C14018" s="6">
        <v>5504</v>
      </c>
      <c r="D14018" s="6">
        <v>5693</v>
      </c>
      <c r="E14018">
        <f>VLOOKUP(Чек_позиція!C14018,Товар!A:G,7,FALSE)</f>
        <v>70.569999999999993</v>
      </c>
      <c r="F14018">
        <f t="shared" si="218"/>
        <v>141.13999999999999</v>
      </c>
    </row>
    <row r="14019" spans="1:6">
      <c r="A14019" s="4">
        <v>14018</v>
      </c>
      <c r="B14019" s="5">
        <v>2</v>
      </c>
      <c r="C14019" s="6">
        <v>7841</v>
      </c>
      <c r="D14019" s="6">
        <v>5693</v>
      </c>
      <c r="E14019">
        <f>VLOOKUP(Чек_позиція!C14019,Товар!A:G,7,FALSE)</f>
        <v>636.54</v>
      </c>
      <c r="F14019">
        <f t="shared" ref="F14019:F14082" si="219">B14019*E14019</f>
        <v>1273.08</v>
      </c>
    </row>
    <row r="14020" spans="1:6">
      <c r="A14020" s="4">
        <v>14019</v>
      </c>
      <c r="B14020" s="5">
        <v>1</v>
      </c>
      <c r="C14020" s="6">
        <v>6736</v>
      </c>
      <c r="D14020" s="6">
        <v>5694</v>
      </c>
      <c r="E14020">
        <f>VLOOKUP(Чек_позиція!C14020,Товар!A:G,7,FALSE)</f>
        <v>73.06</v>
      </c>
      <c r="F14020">
        <f t="shared" si="219"/>
        <v>73.06</v>
      </c>
    </row>
    <row r="14021" spans="1:6">
      <c r="A14021" s="4">
        <v>14020</v>
      </c>
      <c r="B14021" s="5">
        <v>2</v>
      </c>
      <c r="C14021" s="6">
        <v>3377</v>
      </c>
      <c r="D14021" s="6">
        <v>5694</v>
      </c>
      <c r="E14021">
        <f>VLOOKUP(Чек_позиція!C14021,Товар!A:G,7,FALSE)</f>
        <v>411.45</v>
      </c>
      <c r="F14021">
        <f t="shared" si="219"/>
        <v>822.9</v>
      </c>
    </row>
    <row r="14022" spans="1:6">
      <c r="A14022" s="4">
        <v>14021</v>
      </c>
      <c r="B14022" s="5">
        <v>1</v>
      </c>
      <c r="C14022" s="6">
        <v>8364</v>
      </c>
      <c r="D14022" s="6">
        <v>5694</v>
      </c>
      <c r="E14022">
        <f>VLOOKUP(Чек_позиція!C14022,Товар!A:G,7,FALSE)</f>
        <v>512.14</v>
      </c>
      <c r="F14022">
        <f t="shared" si="219"/>
        <v>512.14</v>
      </c>
    </row>
    <row r="14023" spans="1:6">
      <c r="A14023" s="4">
        <v>14022</v>
      </c>
      <c r="B14023" s="5">
        <v>1</v>
      </c>
      <c r="C14023" s="6">
        <v>4203</v>
      </c>
      <c r="D14023" s="6">
        <v>5694</v>
      </c>
      <c r="E14023">
        <f>VLOOKUP(Чек_позиція!C14023,Товар!A:G,7,FALSE)</f>
        <v>797.91</v>
      </c>
      <c r="F14023">
        <f t="shared" si="219"/>
        <v>797.91</v>
      </c>
    </row>
    <row r="14024" spans="1:6">
      <c r="A14024" s="4">
        <v>14023</v>
      </c>
      <c r="B14024" s="5">
        <v>3</v>
      </c>
      <c r="C14024" s="6">
        <v>1808</v>
      </c>
      <c r="D14024" s="6">
        <v>5695</v>
      </c>
      <c r="E14024">
        <f>VLOOKUP(Чек_позиція!C14024,Товар!A:G,7,FALSE)</f>
        <v>781.19</v>
      </c>
      <c r="F14024">
        <f t="shared" si="219"/>
        <v>2343.5700000000002</v>
      </c>
    </row>
    <row r="14025" spans="1:6">
      <c r="A14025" s="4">
        <v>14024</v>
      </c>
      <c r="B14025" s="5">
        <v>1</v>
      </c>
      <c r="C14025" s="6">
        <v>7164</v>
      </c>
      <c r="D14025" s="6">
        <v>5696</v>
      </c>
      <c r="E14025">
        <f>VLOOKUP(Чек_позиція!C14025,Товар!A:G,7,FALSE)</f>
        <v>64.94</v>
      </c>
      <c r="F14025">
        <f t="shared" si="219"/>
        <v>64.94</v>
      </c>
    </row>
    <row r="14026" spans="1:6">
      <c r="A14026" s="4">
        <v>14025</v>
      </c>
      <c r="B14026" s="5">
        <v>3</v>
      </c>
      <c r="C14026" s="6">
        <v>9034</v>
      </c>
      <c r="D14026" s="6">
        <v>5696</v>
      </c>
      <c r="E14026">
        <f>VLOOKUP(Чек_позиція!C14026,Товар!A:G,7,FALSE)</f>
        <v>144.9</v>
      </c>
      <c r="F14026">
        <f t="shared" si="219"/>
        <v>434.70000000000005</v>
      </c>
    </row>
    <row r="14027" spans="1:6">
      <c r="A14027" s="4">
        <v>14026</v>
      </c>
      <c r="B14027" s="5">
        <v>4</v>
      </c>
      <c r="C14027" s="6">
        <v>2378</v>
      </c>
      <c r="D14027" s="6">
        <v>5696</v>
      </c>
      <c r="E14027">
        <f>VLOOKUP(Чек_позиція!C14027,Товар!A:G,7,FALSE)</f>
        <v>847.43</v>
      </c>
      <c r="F14027">
        <f t="shared" si="219"/>
        <v>3389.72</v>
      </c>
    </row>
    <row r="14028" spans="1:6">
      <c r="A14028" s="4">
        <v>14027</v>
      </c>
      <c r="B14028" s="5">
        <v>3</v>
      </c>
      <c r="C14028" s="6">
        <v>5028</v>
      </c>
      <c r="D14028" s="6">
        <v>5696</v>
      </c>
      <c r="E14028">
        <f>VLOOKUP(Чек_позиція!C14028,Товар!A:G,7,FALSE)</f>
        <v>696.67</v>
      </c>
      <c r="F14028">
        <f t="shared" si="219"/>
        <v>2090.0099999999998</v>
      </c>
    </row>
    <row r="14029" spans="1:6">
      <c r="A14029" s="4">
        <v>14028</v>
      </c>
      <c r="B14029" s="5">
        <v>1</v>
      </c>
      <c r="C14029" s="6">
        <v>6713</v>
      </c>
      <c r="D14029" s="6">
        <v>5697</v>
      </c>
      <c r="E14029">
        <f>VLOOKUP(Чек_позиція!C14029,Товар!A:G,7,FALSE)</f>
        <v>891.74</v>
      </c>
      <c r="F14029">
        <f t="shared" si="219"/>
        <v>891.74</v>
      </c>
    </row>
    <row r="14030" spans="1:6">
      <c r="A14030" s="4">
        <v>14029</v>
      </c>
      <c r="B14030" s="5">
        <v>3</v>
      </c>
      <c r="C14030" s="6">
        <v>9130</v>
      </c>
      <c r="D14030" s="6">
        <v>5698</v>
      </c>
      <c r="E14030">
        <f>VLOOKUP(Чек_позиція!C14030,Товар!A:G,7,FALSE)</f>
        <v>367.05</v>
      </c>
      <c r="F14030">
        <f t="shared" si="219"/>
        <v>1101.1500000000001</v>
      </c>
    </row>
    <row r="14031" spans="1:6">
      <c r="A14031" s="4">
        <v>14030</v>
      </c>
      <c r="B14031" s="5">
        <v>3</v>
      </c>
      <c r="C14031" s="6">
        <v>8408</v>
      </c>
      <c r="D14031" s="6">
        <v>5698</v>
      </c>
      <c r="E14031">
        <f>VLOOKUP(Чек_позиція!C14031,Товар!A:G,7,FALSE)</f>
        <v>849.63</v>
      </c>
      <c r="F14031">
        <f t="shared" si="219"/>
        <v>2548.89</v>
      </c>
    </row>
    <row r="14032" spans="1:6">
      <c r="A14032" s="4">
        <v>14031</v>
      </c>
      <c r="B14032" s="5">
        <v>1</v>
      </c>
      <c r="C14032" s="6">
        <v>8978</v>
      </c>
      <c r="D14032" s="6">
        <v>5698</v>
      </c>
      <c r="E14032">
        <f>VLOOKUP(Чек_позиція!C14032,Товар!A:G,7,FALSE)</f>
        <v>389.97</v>
      </c>
      <c r="F14032">
        <f t="shared" si="219"/>
        <v>389.97</v>
      </c>
    </row>
    <row r="14033" spans="1:6">
      <c r="A14033" s="4">
        <v>14032</v>
      </c>
      <c r="B14033" s="5">
        <v>3</v>
      </c>
      <c r="C14033" s="6">
        <v>8190</v>
      </c>
      <c r="D14033" s="6">
        <v>5699</v>
      </c>
      <c r="E14033">
        <f>VLOOKUP(Чек_позиція!C14033,Товар!A:G,7,FALSE)</f>
        <v>41.55</v>
      </c>
      <c r="F14033">
        <f t="shared" si="219"/>
        <v>124.64999999999999</v>
      </c>
    </row>
    <row r="14034" spans="1:6">
      <c r="A14034" s="4">
        <v>14033</v>
      </c>
      <c r="B14034" s="5">
        <v>3</v>
      </c>
      <c r="C14034" s="6">
        <v>5826</v>
      </c>
      <c r="D14034" s="6">
        <v>5699</v>
      </c>
      <c r="E14034">
        <f>VLOOKUP(Чек_позиція!C14034,Товар!A:G,7,FALSE)</f>
        <v>567.59</v>
      </c>
      <c r="F14034">
        <f t="shared" si="219"/>
        <v>1702.77</v>
      </c>
    </row>
    <row r="14035" spans="1:6">
      <c r="A14035" s="4">
        <v>14034</v>
      </c>
      <c r="B14035" s="5">
        <v>2</v>
      </c>
      <c r="C14035" s="6">
        <v>1790</v>
      </c>
      <c r="D14035" s="6">
        <v>5699</v>
      </c>
      <c r="E14035">
        <f>VLOOKUP(Чек_позиція!C14035,Товар!A:G,7,FALSE)</f>
        <v>687.38</v>
      </c>
      <c r="F14035">
        <f t="shared" si="219"/>
        <v>1374.76</v>
      </c>
    </row>
    <row r="14036" spans="1:6">
      <c r="A14036" s="4">
        <v>14035</v>
      </c>
      <c r="B14036" s="5">
        <v>2</v>
      </c>
      <c r="C14036" s="6">
        <v>3305</v>
      </c>
      <c r="D14036" s="6">
        <v>5699</v>
      </c>
      <c r="E14036">
        <f>VLOOKUP(Чек_позиція!C14036,Товар!A:G,7,FALSE)</f>
        <v>600.1</v>
      </c>
      <c r="F14036">
        <f t="shared" si="219"/>
        <v>1200.2</v>
      </c>
    </row>
    <row r="14037" spans="1:6">
      <c r="A14037" s="4">
        <v>14036</v>
      </c>
      <c r="B14037" s="5">
        <v>1</v>
      </c>
      <c r="C14037" s="6">
        <v>4732</v>
      </c>
      <c r="D14037" s="6">
        <v>5700</v>
      </c>
      <c r="E14037">
        <f>VLOOKUP(Чек_позиція!C14037,Товар!A:G,7,FALSE)</f>
        <v>586.75</v>
      </c>
      <c r="F14037">
        <f t="shared" si="219"/>
        <v>586.75</v>
      </c>
    </row>
    <row r="14038" spans="1:6">
      <c r="A14038" s="4">
        <v>14037</v>
      </c>
      <c r="B14038" s="5">
        <v>4</v>
      </c>
      <c r="C14038" s="6">
        <v>6056</v>
      </c>
      <c r="D14038" s="6">
        <v>5700</v>
      </c>
      <c r="E14038">
        <f>VLOOKUP(Чек_позиція!C14038,Товар!A:G,7,FALSE)</f>
        <v>926.3</v>
      </c>
      <c r="F14038">
        <f t="shared" si="219"/>
        <v>3705.2</v>
      </c>
    </row>
    <row r="14039" spans="1:6">
      <c r="A14039" s="4">
        <v>14038</v>
      </c>
      <c r="B14039" s="5">
        <v>4</v>
      </c>
      <c r="C14039" s="6">
        <v>9765</v>
      </c>
      <c r="D14039" s="6">
        <v>5700</v>
      </c>
      <c r="E14039">
        <f>VLOOKUP(Чек_позиція!C14039,Товар!A:G,7,FALSE)</f>
        <v>593.66</v>
      </c>
      <c r="F14039">
        <f t="shared" si="219"/>
        <v>2374.64</v>
      </c>
    </row>
    <row r="14040" spans="1:6">
      <c r="A14040" s="4">
        <v>14039</v>
      </c>
      <c r="B14040" s="5">
        <v>3</v>
      </c>
      <c r="C14040" s="6">
        <v>2743</v>
      </c>
      <c r="D14040" s="6">
        <v>5701</v>
      </c>
      <c r="E14040">
        <f>VLOOKUP(Чек_позиція!C14040,Товар!A:G,7,FALSE)</f>
        <v>589.53</v>
      </c>
      <c r="F14040">
        <f t="shared" si="219"/>
        <v>1768.59</v>
      </c>
    </row>
    <row r="14041" spans="1:6">
      <c r="A14041" s="4">
        <v>14040</v>
      </c>
      <c r="B14041" s="5">
        <v>1</v>
      </c>
      <c r="C14041" s="6">
        <v>2951</v>
      </c>
      <c r="D14041" s="6">
        <v>5702</v>
      </c>
      <c r="E14041">
        <f>VLOOKUP(Чек_позиція!C14041,Товар!A:G,7,FALSE)</f>
        <v>644.08000000000004</v>
      </c>
      <c r="F14041">
        <f t="shared" si="219"/>
        <v>644.08000000000004</v>
      </c>
    </row>
    <row r="14042" spans="1:6">
      <c r="A14042" s="4">
        <v>14041</v>
      </c>
      <c r="B14042" s="5">
        <v>3</v>
      </c>
      <c r="C14042" s="6">
        <v>6090</v>
      </c>
      <c r="D14042" s="6">
        <v>5702</v>
      </c>
      <c r="E14042">
        <f>VLOOKUP(Чек_позиція!C14042,Товар!A:G,7,FALSE)</f>
        <v>474.5</v>
      </c>
      <c r="F14042">
        <f t="shared" si="219"/>
        <v>1423.5</v>
      </c>
    </row>
    <row r="14043" spans="1:6">
      <c r="A14043" s="4">
        <v>14042</v>
      </c>
      <c r="B14043" s="5">
        <v>4</v>
      </c>
      <c r="C14043" s="6">
        <v>6943</v>
      </c>
      <c r="D14043" s="6">
        <v>5703</v>
      </c>
      <c r="E14043">
        <f>VLOOKUP(Чек_позиція!C14043,Товар!A:G,7,FALSE)</f>
        <v>730.7</v>
      </c>
      <c r="F14043">
        <f t="shared" si="219"/>
        <v>2922.8</v>
      </c>
    </row>
    <row r="14044" spans="1:6">
      <c r="A14044" s="4">
        <v>14043</v>
      </c>
      <c r="B14044" s="5">
        <v>3</v>
      </c>
      <c r="C14044" s="6">
        <v>2588</v>
      </c>
      <c r="D14044" s="6">
        <v>5703</v>
      </c>
      <c r="E14044">
        <f>VLOOKUP(Чек_позиція!C14044,Товар!A:G,7,FALSE)</f>
        <v>424.19</v>
      </c>
      <c r="F14044">
        <f t="shared" si="219"/>
        <v>1272.57</v>
      </c>
    </row>
    <row r="14045" spans="1:6">
      <c r="A14045" s="4">
        <v>14044</v>
      </c>
      <c r="B14045" s="5">
        <v>3</v>
      </c>
      <c r="C14045" s="6">
        <v>3366</v>
      </c>
      <c r="D14045" s="6">
        <v>5704</v>
      </c>
      <c r="E14045">
        <f>VLOOKUP(Чек_позиція!C14045,Товар!A:G,7,FALSE)</f>
        <v>93.51</v>
      </c>
      <c r="F14045">
        <f t="shared" si="219"/>
        <v>280.53000000000003</v>
      </c>
    </row>
    <row r="14046" spans="1:6">
      <c r="A14046" s="4">
        <v>14045</v>
      </c>
      <c r="B14046" s="5">
        <v>4</v>
      </c>
      <c r="C14046" s="6">
        <v>9594</v>
      </c>
      <c r="D14046" s="6">
        <v>5704</v>
      </c>
      <c r="E14046">
        <f>VLOOKUP(Чек_позиція!C14046,Товар!A:G,7,FALSE)</f>
        <v>293.16000000000003</v>
      </c>
      <c r="F14046">
        <f t="shared" si="219"/>
        <v>1172.6400000000001</v>
      </c>
    </row>
    <row r="14047" spans="1:6">
      <c r="A14047" s="4">
        <v>14046</v>
      </c>
      <c r="B14047" s="5">
        <v>4</v>
      </c>
      <c r="C14047" s="6">
        <v>5246</v>
      </c>
      <c r="D14047" s="6">
        <v>5704</v>
      </c>
      <c r="E14047">
        <f>VLOOKUP(Чек_позиція!C14047,Товар!A:G,7,FALSE)</f>
        <v>297.66000000000003</v>
      </c>
      <c r="F14047">
        <f t="shared" si="219"/>
        <v>1190.6400000000001</v>
      </c>
    </row>
    <row r="14048" spans="1:6">
      <c r="A14048" s="4">
        <v>14047</v>
      </c>
      <c r="B14048" s="5">
        <v>2</v>
      </c>
      <c r="C14048" s="6">
        <v>3226</v>
      </c>
      <c r="D14048" s="6">
        <v>5705</v>
      </c>
      <c r="E14048">
        <f>VLOOKUP(Чек_позиція!C14048,Товар!A:G,7,FALSE)</f>
        <v>137.01</v>
      </c>
      <c r="F14048">
        <f t="shared" si="219"/>
        <v>274.02</v>
      </c>
    </row>
    <row r="14049" spans="1:6">
      <c r="A14049" s="4">
        <v>14048</v>
      </c>
      <c r="B14049" s="5">
        <v>4</v>
      </c>
      <c r="C14049" s="6">
        <v>2199</v>
      </c>
      <c r="D14049" s="6">
        <v>5705</v>
      </c>
      <c r="E14049">
        <f>VLOOKUP(Чек_позиція!C14049,Товар!A:G,7,FALSE)</f>
        <v>174.39</v>
      </c>
      <c r="F14049">
        <f t="shared" si="219"/>
        <v>697.56</v>
      </c>
    </row>
    <row r="14050" spans="1:6">
      <c r="A14050" s="4">
        <v>14049</v>
      </c>
      <c r="B14050" s="5">
        <v>3</v>
      </c>
      <c r="C14050" s="6">
        <v>7574</v>
      </c>
      <c r="D14050" s="6">
        <v>5705</v>
      </c>
      <c r="E14050">
        <f>VLOOKUP(Чек_позиція!C14050,Товар!A:G,7,FALSE)</f>
        <v>423.05</v>
      </c>
      <c r="F14050">
        <f t="shared" si="219"/>
        <v>1269.1500000000001</v>
      </c>
    </row>
    <row r="14051" spans="1:6">
      <c r="A14051" s="4">
        <v>14050</v>
      </c>
      <c r="B14051" s="5">
        <v>1</v>
      </c>
      <c r="C14051" s="6">
        <v>777</v>
      </c>
      <c r="D14051" s="6">
        <v>5705</v>
      </c>
      <c r="E14051">
        <f>VLOOKUP(Чек_позиція!C14051,Товар!A:G,7,FALSE)</f>
        <v>567.58000000000004</v>
      </c>
      <c r="F14051">
        <f t="shared" si="219"/>
        <v>567.58000000000004</v>
      </c>
    </row>
    <row r="14052" spans="1:6">
      <c r="A14052" s="4">
        <v>14051</v>
      </c>
      <c r="B14052" s="5">
        <v>2</v>
      </c>
      <c r="C14052" s="6">
        <v>1873</v>
      </c>
      <c r="D14052" s="6">
        <v>5706</v>
      </c>
      <c r="E14052">
        <f>VLOOKUP(Чек_позиція!C14052,Товар!A:G,7,FALSE)</f>
        <v>54.49</v>
      </c>
      <c r="F14052">
        <f t="shared" si="219"/>
        <v>108.98</v>
      </c>
    </row>
    <row r="14053" spans="1:6">
      <c r="A14053" s="4">
        <v>14052</v>
      </c>
      <c r="B14053" s="5">
        <v>4</v>
      </c>
      <c r="C14053" s="6">
        <v>138</v>
      </c>
      <c r="D14053" s="6">
        <v>5706</v>
      </c>
      <c r="E14053">
        <f>VLOOKUP(Чек_позиція!C14053,Товар!A:G,7,FALSE)</f>
        <v>528.36</v>
      </c>
      <c r="F14053">
        <f t="shared" si="219"/>
        <v>2113.44</v>
      </c>
    </row>
    <row r="14054" spans="1:6">
      <c r="A14054" s="4">
        <v>14053</v>
      </c>
      <c r="B14054" s="5">
        <v>4</v>
      </c>
      <c r="C14054" s="6">
        <v>9539</v>
      </c>
      <c r="D14054" s="6">
        <v>5706</v>
      </c>
      <c r="E14054">
        <f>VLOOKUP(Чек_позиція!C14054,Товар!A:G,7,FALSE)</f>
        <v>349</v>
      </c>
      <c r="F14054">
        <f t="shared" si="219"/>
        <v>1396</v>
      </c>
    </row>
    <row r="14055" spans="1:6">
      <c r="A14055" s="4">
        <v>14054</v>
      </c>
      <c r="B14055" s="5">
        <v>2</v>
      </c>
      <c r="C14055" s="6">
        <v>8850</v>
      </c>
      <c r="D14055" s="6">
        <v>5706</v>
      </c>
      <c r="E14055">
        <f>VLOOKUP(Чек_позиція!C14055,Товар!A:G,7,FALSE)</f>
        <v>885.63</v>
      </c>
      <c r="F14055">
        <f t="shared" si="219"/>
        <v>1771.26</v>
      </c>
    </row>
    <row r="14056" spans="1:6">
      <c r="A14056" s="4">
        <v>14055</v>
      </c>
      <c r="B14056" s="5">
        <v>4</v>
      </c>
      <c r="C14056" s="6">
        <v>5893</v>
      </c>
      <c r="D14056" s="6">
        <v>5706</v>
      </c>
      <c r="E14056">
        <f>VLOOKUP(Чек_позиція!C14056,Товар!A:G,7,FALSE)</f>
        <v>907.02</v>
      </c>
      <c r="F14056">
        <f t="shared" si="219"/>
        <v>3628.08</v>
      </c>
    </row>
    <row r="14057" spans="1:6">
      <c r="A14057" s="4">
        <v>14056</v>
      </c>
      <c r="B14057" s="5">
        <v>1</v>
      </c>
      <c r="C14057" s="6">
        <v>5123</v>
      </c>
      <c r="D14057" s="6">
        <v>5707</v>
      </c>
      <c r="E14057">
        <f>VLOOKUP(Чек_позиція!C14057,Товар!A:G,7,FALSE)</f>
        <v>736.76</v>
      </c>
      <c r="F14057">
        <f t="shared" si="219"/>
        <v>736.76</v>
      </c>
    </row>
    <row r="14058" spans="1:6">
      <c r="A14058" s="4">
        <v>14057</v>
      </c>
      <c r="B14058" s="5">
        <v>4</v>
      </c>
      <c r="C14058" s="6">
        <v>6847</v>
      </c>
      <c r="D14058" s="6">
        <v>5707</v>
      </c>
      <c r="E14058">
        <f>VLOOKUP(Чек_позиція!C14058,Товар!A:G,7,FALSE)</f>
        <v>369.59</v>
      </c>
      <c r="F14058">
        <f t="shared" si="219"/>
        <v>1478.36</v>
      </c>
    </row>
    <row r="14059" spans="1:6">
      <c r="A14059" s="4">
        <v>14058</v>
      </c>
      <c r="B14059" s="5">
        <v>1</v>
      </c>
      <c r="C14059" s="6">
        <v>6561</v>
      </c>
      <c r="D14059" s="6">
        <v>5707</v>
      </c>
      <c r="E14059">
        <f>VLOOKUP(Чек_позиція!C14059,Товар!A:G,7,FALSE)</f>
        <v>124.82</v>
      </c>
      <c r="F14059">
        <f t="shared" si="219"/>
        <v>124.82</v>
      </c>
    </row>
    <row r="14060" spans="1:6">
      <c r="A14060" s="4">
        <v>14059</v>
      </c>
      <c r="B14060" s="5">
        <v>3</v>
      </c>
      <c r="C14060" s="6">
        <v>1612</v>
      </c>
      <c r="D14060" s="6">
        <v>5707</v>
      </c>
      <c r="E14060">
        <f>VLOOKUP(Чек_позиція!C14060,Товар!A:G,7,FALSE)</f>
        <v>62.06</v>
      </c>
      <c r="F14060">
        <f t="shared" si="219"/>
        <v>186.18</v>
      </c>
    </row>
    <row r="14061" spans="1:6">
      <c r="A14061" s="4">
        <v>14060</v>
      </c>
      <c r="B14061" s="5">
        <v>4</v>
      </c>
      <c r="C14061" s="6">
        <v>1903</v>
      </c>
      <c r="D14061" s="6">
        <v>5707</v>
      </c>
      <c r="E14061">
        <f>VLOOKUP(Чек_позиція!C14061,Товар!A:G,7,FALSE)</f>
        <v>851.21</v>
      </c>
      <c r="F14061">
        <f t="shared" si="219"/>
        <v>3404.84</v>
      </c>
    </row>
    <row r="14062" spans="1:6">
      <c r="A14062" s="4">
        <v>14061</v>
      </c>
      <c r="B14062" s="5">
        <v>1</v>
      </c>
      <c r="C14062" s="6">
        <v>7599</v>
      </c>
      <c r="D14062" s="6">
        <v>5708</v>
      </c>
      <c r="E14062">
        <f>VLOOKUP(Чек_позиція!C14062,Товар!A:G,7,FALSE)</f>
        <v>165.47</v>
      </c>
      <c r="F14062">
        <f t="shared" si="219"/>
        <v>165.47</v>
      </c>
    </row>
    <row r="14063" spans="1:6">
      <c r="A14063" s="4">
        <v>14062</v>
      </c>
      <c r="B14063" s="5">
        <v>4</v>
      </c>
      <c r="C14063" s="6">
        <v>6126</v>
      </c>
      <c r="D14063" s="6">
        <v>5708</v>
      </c>
      <c r="E14063">
        <f>VLOOKUP(Чек_позиція!C14063,Товар!A:G,7,FALSE)</f>
        <v>890.22</v>
      </c>
      <c r="F14063">
        <f t="shared" si="219"/>
        <v>3560.88</v>
      </c>
    </row>
    <row r="14064" spans="1:6">
      <c r="A14064" s="4">
        <v>14063</v>
      </c>
      <c r="B14064" s="5">
        <v>3</v>
      </c>
      <c r="C14064" s="6">
        <v>1747</v>
      </c>
      <c r="D14064" s="6">
        <v>5708</v>
      </c>
      <c r="E14064">
        <f>VLOOKUP(Чек_позиція!C14064,Товар!A:G,7,FALSE)</f>
        <v>580.92999999999995</v>
      </c>
      <c r="F14064">
        <f t="shared" si="219"/>
        <v>1742.79</v>
      </c>
    </row>
    <row r="14065" spans="1:6">
      <c r="A14065" s="4">
        <v>14064</v>
      </c>
      <c r="B14065" s="5">
        <v>1</v>
      </c>
      <c r="C14065" s="6">
        <v>2112</v>
      </c>
      <c r="D14065" s="6">
        <v>5709</v>
      </c>
      <c r="E14065">
        <f>VLOOKUP(Чек_позиція!C14065,Товар!A:G,7,FALSE)</f>
        <v>280.16000000000003</v>
      </c>
      <c r="F14065">
        <f t="shared" si="219"/>
        <v>280.16000000000003</v>
      </c>
    </row>
    <row r="14066" spans="1:6">
      <c r="A14066" s="4">
        <v>14065</v>
      </c>
      <c r="B14066" s="5">
        <v>2</v>
      </c>
      <c r="C14066" s="6">
        <v>4219</v>
      </c>
      <c r="D14066" s="6">
        <v>5709</v>
      </c>
      <c r="E14066">
        <f>VLOOKUP(Чек_позиція!C14066,Товар!A:G,7,FALSE)</f>
        <v>725.49</v>
      </c>
      <c r="F14066">
        <f t="shared" si="219"/>
        <v>1450.98</v>
      </c>
    </row>
    <row r="14067" spans="1:6">
      <c r="A14067" s="4">
        <v>14066</v>
      </c>
      <c r="B14067" s="5">
        <v>3</v>
      </c>
      <c r="C14067" s="6">
        <v>3527</v>
      </c>
      <c r="D14067" s="6">
        <v>5710</v>
      </c>
      <c r="E14067">
        <f>VLOOKUP(Чек_позиція!C14067,Товар!A:G,7,FALSE)</f>
        <v>724.13</v>
      </c>
      <c r="F14067">
        <f t="shared" si="219"/>
        <v>2172.39</v>
      </c>
    </row>
    <row r="14068" spans="1:6">
      <c r="A14068" s="4">
        <v>14067</v>
      </c>
      <c r="B14068" s="5">
        <v>1</v>
      </c>
      <c r="C14068" s="6">
        <v>6641</v>
      </c>
      <c r="D14068" s="6">
        <v>5710</v>
      </c>
      <c r="E14068">
        <f>VLOOKUP(Чек_позиція!C14068,Товар!A:G,7,FALSE)</f>
        <v>224.49</v>
      </c>
      <c r="F14068">
        <f t="shared" si="219"/>
        <v>224.49</v>
      </c>
    </row>
    <row r="14069" spans="1:6">
      <c r="A14069" s="4">
        <v>14068</v>
      </c>
      <c r="B14069" s="5">
        <v>4</v>
      </c>
      <c r="C14069" s="6">
        <v>9861</v>
      </c>
      <c r="D14069" s="6">
        <v>5711</v>
      </c>
      <c r="E14069">
        <f>VLOOKUP(Чек_позиція!C14069,Товар!A:G,7,FALSE)</f>
        <v>258.01</v>
      </c>
      <c r="F14069">
        <f t="shared" si="219"/>
        <v>1032.04</v>
      </c>
    </row>
    <row r="14070" spans="1:6">
      <c r="A14070" s="4">
        <v>14069</v>
      </c>
      <c r="B14070" s="5">
        <v>4</v>
      </c>
      <c r="C14070" s="6">
        <v>2917</v>
      </c>
      <c r="D14070" s="6">
        <v>5712</v>
      </c>
      <c r="E14070">
        <f>VLOOKUP(Чек_позиція!C14070,Товар!A:G,7,FALSE)</f>
        <v>169</v>
      </c>
      <c r="F14070">
        <f t="shared" si="219"/>
        <v>676</v>
      </c>
    </row>
    <row r="14071" spans="1:6">
      <c r="A14071" s="4">
        <v>14070</v>
      </c>
      <c r="B14071" s="5">
        <v>1</v>
      </c>
      <c r="C14071" s="6">
        <v>7761</v>
      </c>
      <c r="D14071" s="6">
        <v>5712</v>
      </c>
      <c r="E14071">
        <f>VLOOKUP(Чек_позиція!C14071,Товар!A:G,7,FALSE)</f>
        <v>107.23</v>
      </c>
      <c r="F14071">
        <f t="shared" si="219"/>
        <v>107.23</v>
      </c>
    </row>
    <row r="14072" spans="1:6">
      <c r="A14072" s="4">
        <v>14071</v>
      </c>
      <c r="B14072" s="5">
        <v>1</v>
      </c>
      <c r="C14072" s="6">
        <v>2787</v>
      </c>
      <c r="D14072" s="6">
        <v>5712</v>
      </c>
      <c r="E14072">
        <f>VLOOKUP(Чек_позиція!C14072,Товар!A:G,7,FALSE)</f>
        <v>846.38</v>
      </c>
      <c r="F14072">
        <f t="shared" si="219"/>
        <v>846.38</v>
      </c>
    </row>
    <row r="14073" spans="1:6">
      <c r="A14073" s="4">
        <v>14072</v>
      </c>
      <c r="B14073" s="5">
        <v>3</v>
      </c>
      <c r="C14073" s="6">
        <v>7335</v>
      </c>
      <c r="D14073" s="6">
        <v>5712</v>
      </c>
      <c r="E14073">
        <f>VLOOKUP(Чек_позиція!C14073,Товар!A:G,7,FALSE)</f>
        <v>910.51</v>
      </c>
      <c r="F14073">
        <f t="shared" si="219"/>
        <v>2731.5299999999997</v>
      </c>
    </row>
    <row r="14074" spans="1:6">
      <c r="A14074" s="4">
        <v>14073</v>
      </c>
      <c r="B14074" s="5">
        <v>4</v>
      </c>
      <c r="C14074" s="6">
        <v>1329</v>
      </c>
      <c r="D14074" s="6">
        <v>5712</v>
      </c>
      <c r="E14074">
        <f>VLOOKUP(Чек_позиція!C14074,Товар!A:G,7,FALSE)</f>
        <v>368.38</v>
      </c>
      <c r="F14074">
        <f t="shared" si="219"/>
        <v>1473.52</v>
      </c>
    </row>
    <row r="14075" spans="1:6">
      <c r="A14075" s="4">
        <v>14074</v>
      </c>
      <c r="B14075" s="5">
        <v>3</v>
      </c>
      <c r="C14075" s="6">
        <v>2460</v>
      </c>
      <c r="D14075" s="6">
        <v>5713</v>
      </c>
      <c r="E14075">
        <f>VLOOKUP(Чек_позиція!C14075,Товар!A:G,7,FALSE)</f>
        <v>63.11</v>
      </c>
      <c r="F14075">
        <f t="shared" si="219"/>
        <v>189.32999999999998</v>
      </c>
    </row>
    <row r="14076" spans="1:6">
      <c r="A14076" s="4">
        <v>14075</v>
      </c>
      <c r="B14076" s="5">
        <v>1</v>
      </c>
      <c r="C14076" s="6">
        <v>8357</v>
      </c>
      <c r="D14076" s="6">
        <v>5713</v>
      </c>
      <c r="E14076">
        <f>VLOOKUP(Чек_позиція!C14076,Товар!A:G,7,FALSE)</f>
        <v>52.81</v>
      </c>
      <c r="F14076">
        <f t="shared" si="219"/>
        <v>52.81</v>
      </c>
    </row>
    <row r="14077" spans="1:6">
      <c r="A14077" s="4">
        <v>14076</v>
      </c>
      <c r="B14077" s="5">
        <v>2</v>
      </c>
      <c r="C14077" s="6">
        <v>5742</v>
      </c>
      <c r="D14077" s="6">
        <v>5714</v>
      </c>
      <c r="E14077">
        <f>VLOOKUP(Чек_позиція!C14077,Товар!A:G,7,FALSE)</f>
        <v>49.26</v>
      </c>
      <c r="F14077">
        <f t="shared" si="219"/>
        <v>98.52</v>
      </c>
    </row>
    <row r="14078" spans="1:6">
      <c r="A14078" s="4">
        <v>14077</v>
      </c>
      <c r="B14078" s="5">
        <v>4</v>
      </c>
      <c r="C14078" s="6">
        <v>9984</v>
      </c>
      <c r="D14078" s="6">
        <v>5714</v>
      </c>
      <c r="E14078">
        <f>VLOOKUP(Чек_позиція!C14078,Товар!A:G,7,FALSE)</f>
        <v>757.23</v>
      </c>
      <c r="F14078">
        <f t="shared" si="219"/>
        <v>3028.92</v>
      </c>
    </row>
    <row r="14079" spans="1:6">
      <c r="A14079" s="4">
        <v>14078</v>
      </c>
      <c r="B14079" s="5">
        <v>1</v>
      </c>
      <c r="C14079" s="6">
        <v>2486</v>
      </c>
      <c r="D14079" s="6">
        <v>5714</v>
      </c>
      <c r="E14079">
        <f>VLOOKUP(Чек_позиція!C14079,Товар!A:G,7,FALSE)</f>
        <v>852.88</v>
      </c>
      <c r="F14079">
        <f t="shared" si="219"/>
        <v>852.88</v>
      </c>
    </row>
    <row r="14080" spans="1:6">
      <c r="A14080" s="4">
        <v>14079</v>
      </c>
      <c r="B14080" s="5">
        <v>1</v>
      </c>
      <c r="C14080" s="6">
        <v>6690</v>
      </c>
      <c r="D14080" s="6">
        <v>5715</v>
      </c>
      <c r="E14080">
        <f>VLOOKUP(Чек_позиція!C14080,Товар!A:G,7,FALSE)</f>
        <v>613.33000000000004</v>
      </c>
      <c r="F14080">
        <f t="shared" si="219"/>
        <v>613.33000000000004</v>
      </c>
    </row>
    <row r="14081" spans="1:6">
      <c r="A14081" s="4">
        <v>14080</v>
      </c>
      <c r="B14081" s="5">
        <v>2</v>
      </c>
      <c r="C14081" s="6">
        <v>3962</v>
      </c>
      <c r="D14081" s="6">
        <v>5715</v>
      </c>
      <c r="E14081">
        <f>VLOOKUP(Чек_позиція!C14081,Товар!A:G,7,FALSE)</f>
        <v>455.64</v>
      </c>
      <c r="F14081">
        <f t="shared" si="219"/>
        <v>911.28</v>
      </c>
    </row>
    <row r="14082" spans="1:6">
      <c r="A14082" s="4">
        <v>14081</v>
      </c>
      <c r="B14082" s="5">
        <v>2</v>
      </c>
      <c r="C14082" s="6">
        <v>4384</v>
      </c>
      <c r="D14082" s="6">
        <v>5715</v>
      </c>
      <c r="E14082">
        <f>VLOOKUP(Чек_позиція!C14082,Товар!A:G,7,FALSE)</f>
        <v>295.75</v>
      </c>
      <c r="F14082">
        <f t="shared" si="219"/>
        <v>591.5</v>
      </c>
    </row>
    <row r="14083" spans="1:6">
      <c r="A14083" s="4">
        <v>14082</v>
      </c>
      <c r="B14083" s="5">
        <v>3</v>
      </c>
      <c r="C14083" s="6">
        <v>5517</v>
      </c>
      <c r="D14083" s="6">
        <v>5716</v>
      </c>
      <c r="E14083">
        <f>VLOOKUP(Чек_позиція!C14083,Товар!A:G,7,FALSE)</f>
        <v>309.98</v>
      </c>
      <c r="F14083">
        <f t="shared" ref="F14083:F14146" si="220">B14083*E14083</f>
        <v>929.94</v>
      </c>
    </row>
    <row r="14084" spans="1:6">
      <c r="A14084" s="4">
        <v>14083</v>
      </c>
      <c r="B14084" s="5">
        <v>1</v>
      </c>
      <c r="C14084" s="6">
        <v>3652</v>
      </c>
      <c r="D14084" s="6">
        <v>5716</v>
      </c>
      <c r="E14084">
        <f>VLOOKUP(Чек_позиція!C14084,Товар!A:G,7,FALSE)</f>
        <v>653.16999999999996</v>
      </c>
      <c r="F14084">
        <f t="shared" si="220"/>
        <v>653.16999999999996</v>
      </c>
    </row>
    <row r="14085" spans="1:6">
      <c r="A14085" s="4">
        <v>14084</v>
      </c>
      <c r="B14085" s="5">
        <v>3</v>
      </c>
      <c r="C14085" s="6">
        <v>4332</v>
      </c>
      <c r="D14085" s="6">
        <v>5716</v>
      </c>
      <c r="E14085">
        <f>VLOOKUP(Чек_позиція!C14085,Товар!A:G,7,FALSE)</f>
        <v>882.37</v>
      </c>
      <c r="F14085">
        <f t="shared" si="220"/>
        <v>2647.11</v>
      </c>
    </row>
    <row r="14086" spans="1:6">
      <c r="A14086" s="4">
        <v>14085</v>
      </c>
      <c r="B14086" s="5">
        <v>1</v>
      </c>
      <c r="C14086" s="6">
        <v>1870</v>
      </c>
      <c r="D14086" s="6">
        <v>5717</v>
      </c>
      <c r="E14086">
        <f>VLOOKUP(Чек_позиція!C14086,Товар!A:G,7,FALSE)</f>
        <v>794.1</v>
      </c>
      <c r="F14086">
        <f t="shared" si="220"/>
        <v>794.1</v>
      </c>
    </row>
    <row r="14087" spans="1:6">
      <c r="A14087" s="4">
        <v>14086</v>
      </c>
      <c r="B14087" s="5">
        <v>1</v>
      </c>
      <c r="C14087" s="6">
        <v>6888</v>
      </c>
      <c r="D14087" s="6">
        <v>5717</v>
      </c>
      <c r="E14087">
        <f>VLOOKUP(Чек_позиція!C14087,Товар!A:G,7,FALSE)</f>
        <v>520.77</v>
      </c>
      <c r="F14087">
        <f t="shared" si="220"/>
        <v>520.77</v>
      </c>
    </row>
    <row r="14088" spans="1:6">
      <c r="A14088" s="4">
        <v>14087</v>
      </c>
      <c r="B14088" s="5">
        <v>3</v>
      </c>
      <c r="C14088" s="6">
        <v>7212</v>
      </c>
      <c r="D14088" s="6">
        <v>5718</v>
      </c>
      <c r="E14088">
        <f>VLOOKUP(Чек_позиція!C14088,Товар!A:G,7,FALSE)</f>
        <v>150.55000000000001</v>
      </c>
      <c r="F14088">
        <f t="shared" si="220"/>
        <v>451.65000000000003</v>
      </c>
    </row>
    <row r="14089" spans="1:6">
      <c r="A14089" s="4">
        <v>14088</v>
      </c>
      <c r="B14089" s="5">
        <v>1</v>
      </c>
      <c r="C14089" s="6">
        <v>6807</v>
      </c>
      <c r="D14089" s="6">
        <v>5718</v>
      </c>
      <c r="E14089">
        <f>VLOOKUP(Чек_позиція!C14089,Товар!A:G,7,FALSE)</f>
        <v>352.87</v>
      </c>
      <c r="F14089">
        <f t="shared" si="220"/>
        <v>352.87</v>
      </c>
    </row>
    <row r="14090" spans="1:6">
      <c r="A14090" s="4">
        <v>14089</v>
      </c>
      <c r="B14090" s="5">
        <v>1</v>
      </c>
      <c r="C14090" s="6">
        <v>1082</v>
      </c>
      <c r="D14090" s="6">
        <v>5719</v>
      </c>
      <c r="E14090">
        <f>VLOOKUP(Чек_позиція!C14090,Товар!A:G,7,FALSE)</f>
        <v>79.95</v>
      </c>
      <c r="F14090">
        <f t="shared" si="220"/>
        <v>79.95</v>
      </c>
    </row>
    <row r="14091" spans="1:6">
      <c r="A14091" s="4">
        <v>14090</v>
      </c>
      <c r="B14091" s="5">
        <v>1</v>
      </c>
      <c r="C14091" s="6">
        <v>9208</v>
      </c>
      <c r="D14091" s="6">
        <v>5719</v>
      </c>
      <c r="E14091">
        <f>VLOOKUP(Чек_позиція!C14091,Товар!A:G,7,FALSE)</f>
        <v>548.59</v>
      </c>
      <c r="F14091">
        <f t="shared" si="220"/>
        <v>548.59</v>
      </c>
    </row>
    <row r="14092" spans="1:6">
      <c r="A14092" s="4">
        <v>14091</v>
      </c>
      <c r="B14092" s="5">
        <v>3</v>
      </c>
      <c r="C14092" s="6">
        <v>4428</v>
      </c>
      <c r="D14092" s="6">
        <v>5719</v>
      </c>
      <c r="E14092">
        <f>VLOOKUP(Чек_позиція!C14092,Товар!A:G,7,FALSE)</f>
        <v>707.61</v>
      </c>
      <c r="F14092">
        <f t="shared" si="220"/>
        <v>2122.83</v>
      </c>
    </row>
    <row r="14093" spans="1:6">
      <c r="A14093" s="4">
        <v>14092</v>
      </c>
      <c r="B14093" s="5">
        <v>3</v>
      </c>
      <c r="C14093" s="6">
        <v>6872</v>
      </c>
      <c r="D14093" s="6">
        <v>5719</v>
      </c>
      <c r="E14093">
        <f>VLOOKUP(Чек_позиція!C14093,Товар!A:G,7,FALSE)</f>
        <v>575.42999999999995</v>
      </c>
      <c r="F14093">
        <f t="shared" si="220"/>
        <v>1726.29</v>
      </c>
    </row>
    <row r="14094" spans="1:6">
      <c r="A14094" s="4">
        <v>14093</v>
      </c>
      <c r="B14094" s="5">
        <v>2</v>
      </c>
      <c r="C14094" s="6">
        <v>387</v>
      </c>
      <c r="D14094" s="6">
        <v>5719</v>
      </c>
      <c r="E14094">
        <f>VLOOKUP(Чек_позиція!C14094,Товар!A:G,7,FALSE)</f>
        <v>747.94</v>
      </c>
      <c r="F14094">
        <f t="shared" si="220"/>
        <v>1495.88</v>
      </c>
    </row>
    <row r="14095" spans="1:6">
      <c r="A14095" s="4">
        <v>14094</v>
      </c>
      <c r="B14095" s="5">
        <v>4</v>
      </c>
      <c r="C14095" s="6">
        <v>1256</v>
      </c>
      <c r="D14095" s="6">
        <v>5720</v>
      </c>
      <c r="E14095">
        <f>VLOOKUP(Чек_позиція!C14095,Товар!A:G,7,FALSE)</f>
        <v>886.47</v>
      </c>
      <c r="F14095">
        <f t="shared" si="220"/>
        <v>3545.88</v>
      </c>
    </row>
    <row r="14096" spans="1:6">
      <c r="A14096" s="4">
        <v>14095</v>
      </c>
      <c r="B14096" s="5">
        <v>3</v>
      </c>
      <c r="C14096" s="6">
        <v>5687</v>
      </c>
      <c r="D14096" s="6">
        <v>5720</v>
      </c>
      <c r="E14096">
        <f>VLOOKUP(Чек_позиція!C14096,Товар!A:G,7,FALSE)</f>
        <v>60.78</v>
      </c>
      <c r="F14096">
        <f t="shared" si="220"/>
        <v>182.34</v>
      </c>
    </row>
    <row r="14097" spans="1:6">
      <c r="A14097" s="4">
        <v>14096</v>
      </c>
      <c r="B14097" s="5">
        <v>3</v>
      </c>
      <c r="C14097" s="6">
        <v>2215</v>
      </c>
      <c r="D14097" s="6">
        <v>5720</v>
      </c>
      <c r="E14097">
        <f>VLOOKUP(Чек_позиція!C14097,Товар!A:G,7,FALSE)</f>
        <v>815.47</v>
      </c>
      <c r="F14097">
        <f t="shared" si="220"/>
        <v>2446.41</v>
      </c>
    </row>
    <row r="14098" spans="1:6">
      <c r="A14098" s="4">
        <v>14097</v>
      </c>
      <c r="B14098" s="5">
        <v>4</v>
      </c>
      <c r="C14098" s="6">
        <v>679</v>
      </c>
      <c r="D14098" s="6">
        <v>5720</v>
      </c>
      <c r="E14098">
        <f>VLOOKUP(Чек_позиція!C14098,Товар!A:G,7,FALSE)</f>
        <v>213.09</v>
      </c>
      <c r="F14098">
        <f t="shared" si="220"/>
        <v>852.36</v>
      </c>
    </row>
    <row r="14099" spans="1:6">
      <c r="A14099" s="4">
        <v>14098</v>
      </c>
      <c r="B14099" s="5">
        <v>1</v>
      </c>
      <c r="C14099" s="6">
        <v>5210</v>
      </c>
      <c r="D14099" s="6">
        <v>5721</v>
      </c>
      <c r="E14099">
        <f>VLOOKUP(Чек_позиція!C14099,Товар!A:G,7,FALSE)</f>
        <v>406.94</v>
      </c>
      <c r="F14099">
        <f t="shared" si="220"/>
        <v>406.94</v>
      </c>
    </row>
    <row r="14100" spans="1:6">
      <c r="A14100" s="4">
        <v>14099</v>
      </c>
      <c r="B14100" s="5">
        <v>3</v>
      </c>
      <c r="C14100" s="6">
        <v>5060</v>
      </c>
      <c r="D14100" s="6">
        <v>5721</v>
      </c>
      <c r="E14100">
        <f>VLOOKUP(Чек_позиція!C14100,Товар!A:G,7,FALSE)</f>
        <v>44.62</v>
      </c>
      <c r="F14100">
        <f t="shared" si="220"/>
        <v>133.85999999999999</v>
      </c>
    </row>
    <row r="14101" spans="1:6">
      <c r="A14101" s="4">
        <v>14100</v>
      </c>
      <c r="B14101" s="5">
        <v>4</v>
      </c>
      <c r="C14101" s="6">
        <v>6579</v>
      </c>
      <c r="D14101" s="6">
        <v>5721</v>
      </c>
      <c r="E14101">
        <f>VLOOKUP(Чек_позиція!C14101,Товар!A:G,7,FALSE)</f>
        <v>69.290000000000006</v>
      </c>
      <c r="F14101">
        <f t="shared" si="220"/>
        <v>277.16000000000003</v>
      </c>
    </row>
    <row r="14102" spans="1:6">
      <c r="A14102" s="4">
        <v>14101</v>
      </c>
      <c r="B14102" s="5">
        <v>3</v>
      </c>
      <c r="C14102" s="6">
        <v>1218</v>
      </c>
      <c r="D14102" s="6">
        <v>5721</v>
      </c>
      <c r="E14102">
        <f>VLOOKUP(Чек_позиція!C14102,Товар!A:G,7,FALSE)</f>
        <v>400.95</v>
      </c>
      <c r="F14102">
        <f t="shared" si="220"/>
        <v>1202.8499999999999</v>
      </c>
    </row>
    <row r="14103" spans="1:6">
      <c r="A14103" s="4">
        <v>14102</v>
      </c>
      <c r="B14103" s="5">
        <v>1</v>
      </c>
      <c r="C14103" s="6">
        <v>3190</v>
      </c>
      <c r="D14103" s="6">
        <v>5721</v>
      </c>
      <c r="E14103">
        <f>VLOOKUP(Чек_позиція!C14103,Товар!A:G,7,FALSE)</f>
        <v>852.44</v>
      </c>
      <c r="F14103">
        <f t="shared" si="220"/>
        <v>852.44</v>
      </c>
    </row>
    <row r="14104" spans="1:6">
      <c r="A14104" s="4">
        <v>14103</v>
      </c>
      <c r="B14104" s="5">
        <v>1</v>
      </c>
      <c r="C14104" s="6">
        <v>7010</v>
      </c>
      <c r="D14104" s="6">
        <v>5722</v>
      </c>
      <c r="E14104">
        <f>VLOOKUP(Чек_позиція!C14104,Товар!A:G,7,FALSE)</f>
        <v>735.19</v>
      </c>
      <c r="F14104">
        <f t="shared" si="220"/>
        <v>735.19</v>
      </c>
    </row>
    <row r="14105" spans="1:6">
      <c r="A14105" s="4">
        <v>14104</v>
      </c>
      <c r="B14105" s="5">
        <v>3</v>
      </c>
      <c r="C14105" s="6">
        <v>5665</v>
      </c>
      <c r="D14105" s="6">
        <v>5722</v>
      </c>
      <c r="E14105">
        <f>VLOOKUP(Чек_позиція!C14105,Товар!A:G,7,FALSE)</f>
        <v>510.48</v>
      </c>
      <c r="F14105">
        <f t="shared" si="220"/>
        <v>1531.44</v>
      </c>
    </row>
    <row r="14106" spans="1:6">
      <c r="A14106" s="4">
        <v>14105</v>
      </c>
      <c r="B14106" s="5">
        <v>4</v>
      </c>
      <c r="C14106" s="6">
        <v>812</v>
      </c>
      <c r="D14106" s="6">
        <v>5722</v>
      </c>
      <c r="E14106">
        <f>VLOOKUP(Чек_позиція!C14106,Товар!A:G,7,FALSE)</f>
        <v>226.69</v>
      </c>
      <c r="F14106">
        <f t="shared" si="220"/>
        <v>906.76</v>
      </c>
    </row>
    <row r="14107" spans="1:6">
      <c r="A14107" s="4">
        <v>14106</v>
      </c>
      <c r="B14107" s="5">
        <v>4</v>
      </c>
      <c r="C14107" s="6">
        <v>3706</v>
      </c>
      <c r="D14107" s="6">
        <v>5722</v>
      </c>
      <c r="E14107">
        <f>VLOOKUP(Чек_позиція!C14107,Товар!A:G,7,FALSE)</f>
        <v>75.5</v>
      </c>
      <c r="F14107">
        <f t="shared" si="220"/>
        <v>302</v>
      </c>
    </row>
    <row r="14108" spans="1:6">
      <c r="A14108" s="4">
        <v>14107</v>
      </c>
      <c r="B14108" s="5">
        <v>2</v>
      </c>
      <c r="C14108" s="6">
        <v>1427</v>
      </c>
      <c r="D14108" s="6">
        <v>5723</v>
      </c>
      <c r="E14108">
        <f>VLOOKUP(Чек_позиція!C14108,Товар!A:G,7,FALSE)</f>
        <v>313.91000000000003</v>
      </c>
      <c r="F14108">
        <f t="shared" si="220"/>
        <v>627.82000000000005</v>
      </c>
    </row>
    <row r="14109" spans="1:6">
      <c r="A14109" s="4">
        <v>14108</v>
      </c>
      <c r="B14109" s="5">
        <v>4</v>
      </c>
      <c r="C14109" s="6">
        <v>2523</v>
      </c>
      <c r="D14109" s="6">
        <v>5723</v>
      </c>
      <c r="E14109">
        <f>VLOOKUP(Чек_позиція!C14109,Товар!A:G,7,FALSE)</f>
        <v>99.04</v>
      </c>
      <c r="F14109">
        <f t="shared" si="220"/>
        <v>396.16</v>
      </c>
    </row>
    <row r="14110" spans="1:6">
      <c r="A14110" s="4">
        <v>14109</v>
      </c>
      <c r="B14110" s="5">
        <v>3</v>
      </c>
      <c r="C14110" s="6">
        <v>484</v>
      </c>
      <c r="D14110" s="6">
        <v>5723</v>
      </c>
      <c r="E14110">
        <f>VLOOKUP(Чек_позиція!C14110,Товар!A:G,7,FALSE)</f>
        <v>275.02</v>
      </c>
      <c r="F14110">
        <f t="shared" si="220"/>
        <v>825.06</v>
      </c>
    </row>
    <row r="14111" spans="1:6">
      <c r="A14111" s="4">
        <v>14110</v>
      </c>
      <c r="B14111" s="5">
        <v>1</v>
      </c>
      <c r="C14111" s="6">
        <v>8783</v>
      </c>
      <c r="D14111" s="6">
        <v>5723</v>
      </c>
      <c r="E14111">
        <f>VLOOKUP(Чек_позиція!C14111,Товар!A:G,7,FALSE)</f>
        <v>160.88</v>
      </c>
      <c r="F14111">
        <f t="shared" si="220"/>
        <v>160.88</v>
      </c>
    </row>
    <row r="14112" spans="1:6">
      <c r="A14112" s="4">
        <v>14111</v>
      </c>
      <c r="B14112" s="5">
        <v>4</v>
      </c>
      <c r="C14112" s="6">
        <v>2389</v>
      </c>
      <c r="D14112" s="6">
        <v>5724</v>
      </c>
      <c r="E14112">
        <f>VLOOKUP(Чек_позиція!C14112,Товар!A:G,7,FALSE)</f>
        <v>411.09</v>
      </c>
      <c r="F14112">
        <f t="shared" si="220"/>
        <v>1644.36</v>
      </c>
    </row>
    <row r="14113" spans="1:6">
      <c r="A14113" s="4">
        <v>14112</v>
      </c>
      <c r="B14113" s="5">
        <v>4</v>
      </c>
      <c r="C14113" s="6">
        <v>5354</v>
      </c>
      <c r="D14113" s="6">
        <v>5724</v>
      </c>
      <c r="E14113">
        <f>VLOOKUP(Чек_позиція!C14113,Товар!A:G,7,FALSE)</f>
        <v>290.44</v>
      </c>
      <c r="F14113">
        <f t="shared" si="220"/>
        <v>1161.76</v>
      </c>
    </row>
    <row r="14114" spans="1:6">
      <c r="A14114" s="4">
        <v>14113</v>
      </c>
      <c r="B14114" s="5">
        <v>3</v>
      </c>
      <c r="C14114" s="6">
        <v>3529</v>
      </c>
      <c r="D14114" s="6">
        <v>5725</v>
      </c>
      <c r="E14114">
        <f>VLOOKUP(Чек_позиція!C14114,Товар!A:G,7,FALSE)</f>
        <v>793.83</v>
      </c>
      <c r="F14114">
        <f t="shared" si="220"/>
        <v>2381.4900000000002</v>
      </c>
    </row>
    <row r="14115" spans="1:6">
      <c r="A14115" s="4">
        <v>14114</v>
      </c>
      <c r="B14115" s="5">
        <v>4</v>
      </c>
      <c r="C14115" s="6">
        <v>9903</v>
      </c>
      <c r="D14115" s="6">
        <v>5725</v>
      </c>
      <c r="E14115">
        <f>VLOOKUP(Чек_позиція!C14115,Товар!A:G,7,FALSE)</f>
        <v>530.29</v>
      </c>
      <c r="F14115">
        <f t="shared" si="220"/>
        <v>2121.16</v>
      </c>
    </row>
    <row r="14116" spans="1:6">
      <c r="A14116" s="4">
        <v>14115</v>
      </c>
      <c r="B14116" s="5">
        <v>3</v>
      </c>
      <c r="C14116" s="6">
        <v>2024</v>
      </c>
      <c r="D14116" s="6">
        <v>5725</v>
      </c>
      <c r="E14116">
        <f>VLOOKUP(Чек_позиція!C14116,Товар!A:G,7,FALSE)</f>
        <v>728.41</v>
      </c>
      <c r="F14116">
        <f t="shared" si="220"/>
        <v>2185.23</v>
      </c>
    </row>
    <row r="14117" spans="1:6">
      <c r="A14117" s="4">
        <v>14116</v>
      </c>
      <c r="B14117" s="5">
        <v>4</v>
      </c>
      <c r="C14117" s="6">
        <v>3319</v>
      </c>
      <c r="D14117" s="6">
        <v>5725</v>
      </c>
      <c r="E14117">
        <f>VLOOKUP(Чек_позиція!C14117,Товар!A:G,7,FALSE)</f>
        <v>159.55000000000001</v>
      </c>
      <c r="F14117">
        <f t="shared" si="220"/>
        <v>638.20000000000005</v>
      </c>
    </row>
    <row r="14118" spans="1:6">
      <c r="A14118" s="4">
        <v>14117</v>
      </c>
      <c r="B14118" s="5">
        <v>1</v>
      </c>
      <c r="C14118" s="6">
        <v>274</v>
      </c>
      <c r="D14118" s="6">
        <v>5725</v>
      </c>
      <c r="E14118">
        <f>VLOOKUP(Чек_позиція!C14118,Товар!A:G,7,FALSE)</f>
        <v>469.31</v>
      </c>
      <c r="F14118">
        <f t="shared" si="220"/>
        <v>469.31</v>
      </c>
    </row>
    <row r="14119" spans="1:6">
      <c r="A14119" s="4">
        <v>14118</v>
      </c>
      <c r="B14119" s="5">
        <v>2</v>
      </c>
      <c r="C14119" s="6">
        <v>2573</v>
      </c>
      <c r="D14119" s="6">
        <v>5726</v>
      </c>
      <c r="E14119">
        <f>VLOOKUP(Чек_позиція!C14119,Товар!A:G,7,FALSE)</f>
        <v>410.03</v>
      </c>
      <c r="F14119">
        <f t="shared" si="220"/>
        <v>820.06</v>
      </c>
    </row>
    <row r="14120" spans="1:6">
      <c r="A14120" s="4">
        <v>14119</v>
      </c>
      <c r="B14120" s="5">
        <v>1</v>
      </c>
      <c r="C14120" s="6">
        <v>5218</v>
      </c>
      <c r="D14120" s="6">
        <v>5726</v>
      </c>
      <c r="E14120">
        <f>VLOOKUP(Чек_позиція!C14120,Товар!A:G,7,FALSE)</f>
        <v>85.65</v>
      </c>
      <c r="F14120">
        <f t="shared" si="220"/>
        <v>85.65</v>
      </c>
    </row>
    <row r="14121" spans="1:6">
      <c r="A14121" s="4">
        <v>14120</v>
      </c>
      <c r="B14121" s="5">
        <v>1</v>
      </c>
      <c r="C14121" s="6">
        <v>2841</v>
      </c>
      <c r="D14121" s="6">
        <v>5726</v>
      </c>
      <c r="E14121">
        <f>VLOOKUP(Чек_позиція!C14121,Товар!A:G,7,FALSE)</f>
        <v>81.569999999999993</v>
      </c>
      <c r="F14121">
        <f t="shared" si="220"/>
        <v>81.569999999999993</v>
      </c>
    </row>
    <row r="14122" spans="1:6">
      <c r="A14122" s="4">
        <v>14121</v>
      </c>
      <c r="B14122" s="5">
        <v>3</v>
      </c>
      <c r="C14122" s="6">
        <v>8729</v>
      </c>
      <c r="D14122" s="6">
        <v>5726</v>
      </c>
      <c r="E14122">
        <f>VLOOKUP(Чек_позиція!C14122,Товар!A:G,7,FALSE)</f>
        <v>352.61</v>
      </c>
      <c r="F14122">
        <f t="shared" si="220"/>
        <v>1057.83</v>
      </c>
    </row>
    <row r="14123" spans="1:6">
      <c r="A14123" s="4">
        <v>14122</v>
      </c>
      <c r="B14123" s="5">
        <v>4</v>
      </c>
      <c r="C14123" s="6">
        <v>5781</v>
      </c>
      <c r="D14123" s="6">
        <v>5726</v>
      </c>
      <c r="E14123">
        <f>VLOOKUP(Чек_позиція!C14123,Товар!A:G,7,FALSE)</f>
        <v>786.46</v>
      </c>
      <c r="F14123">
        <f t="shared" si="220"/>
        <v>3145.84</v>
      </c>
    </row>
    <row r="14124" spans="1:6">
      <c r="A14124" s="4">
        <v>14123</v>
      </c>
      <c r="B14124" s="5">
        <v>4</v>
      </c>
      <c r="C14124" s="6">
        <v>9427</v>
      </c>
      <c r="D14124" s="6">
        <v>5727</v>
      </c>
      <c r="E14124">
        <f>VLOOKUP(Чек_позиція!C14124,Товар!A:G,7,FALSE)</f>
        <v>479.21</v>
      </c>
      <c r="F14124">
        <f t="shared" si="220"/>
        <v>1916.84</v>
      </c>
    </row>
    <row r="14125" spans="1:6">
      <c r="A14125" s="4">
        <v>14124</v>
      </c>
      <c r="B14125" s="5">
        <v>1</v>
      </c>
      <c r="C14125" s="6">
        <v>3954</v>
      </c>
      <c r="D14125" s="6">
        <v>5727</v>
      </c>
      <c r="E14125">
        <f>VLOOKUP(Чек_позиція!C14125,Товар!A:G,7,FALSE)</f>
        <v>381.52</v>
      </c>
      <c r="F14125">
        <f t="shared" si="220"/>
        <v>381.52</v>
      </c>
    </row>
    <row r="14126" spans="1:6">
      <c r="A14126" s="4">
        <v>14125</v>
      </c>
      <c r="B14126" s="5">
        <v>1</v>
      </c>
      <c r="C14126" s="6">
        <v>56</v>
      </c>
      <c r="D14126" s="6">
        <v>5728</v>
      </c>
      <c r="E14126">
        <f>VLOOKUP(Чек_позиція!C14126,Товар!A:G,7,FALSE)</f>
        <v>392.06</v>
      </c>
      <c r="F14126">
        <f t="shared" si="220"/>
        <v>392.06</v>
      </c>
    </row>
    <row r="14127" spans="1:6">
      <c r="A14127" s="4">
        <v>14126</v>
      </c>
      <c r="B14127" s="5">
        <v>3</v>
      </c>
      <c r="C14127" s="6">
        <v>3848</v>
      </c>
      <c r="D14127" s="6">
        <v>5728</v>
      </c>
      <c r="E14127">
        <f>VLOOKUP(Чек_позиція!C14127,Товар!A:G,7,FALSE)</f>
        <v>280.12</v>
      </c>
      <c r="F14127">
        <f t="shared" si="220"/>
        <v>840.36</v>
      </c>
    </row>
    <row r="14128" spans="1:6">
      <c r="A14128" s="4">
        <v>14127</v>
      </c>
      <c r="B14128" s="5">
        <v>2</v>
      </c>
      <c r="C14128" s="6">
        <v>538</v>
      </c>
      <c r="D14128" s="6">
        <v>5728</v>
      </c>
      <c r="E14128">
        <f>VLOOKUP(Чек_позиція!C14128,Товар!A:G,7,FALSE)</f>
        <v>931.23</v>
      </c>
      <c r="F14128">
        <f t="shared" si="220"/>
        <v>1862.46</v>
      </c>
    </row>
    <row r="14129" spans="1:6">
      <c r="A14129" s="4">
        <v>14128</v>
      </c>
      <c r="B14129" s="5">
        <v>2</v>
      </c>
      <c r="C14129" s="6">
        <v>5589</v>
      </c>
      <c r="D14129" s="6">
        <v>5728</v>
      </c>
      <c r="E14129">
        <f>VLOOKUP(Чек_позиція!C14129,Товар!A:G,7,FALSE)</f>
        <v>77.73</v>
      </c>
      <c r="F14129">
        <f t="shared" si="220"/>
        <v>155.46</v>
      </c>
    </row>
    <row r="14130" spans="1:6">
      <c r="A14130" s="4">
        <v>14129</v>
      </c>
      <c r="B14130" s="5">
        <v>1</v>
      </c>
      <c r="C14130" s="6">
        <v>5982</v>
      </c>
      <c r="D14130" s="6">
        <v>5729</v>
      </c>
      <c r="E14130">
        <f>VLOOKUP(Чек_позиція!C14130,Товар!A:G,7,FALSE)</f>
        <v>564.71</v>
      </c>
      <c r="F14130">
        <f t="shared" si="220"/>
        <v>564.71</v>
      </c>
    </row>
    <row r="14131" spans="1:6">
      <c r="A14131" s="4">
        <v>14130</v>
      </c>
      <c r="B14131" s="5">
        <v>2</v>
      </c>
      <c r="C14131" s="6">
        <v>8890</v>
      </c>
      <c r="D14131" s="6">
        <v>5730</v>
      </c>
      <c r="E14131">
        <f>VLOOKUP(Чек_позиція!C14131,Товар!A:G,7,FALSE)</f>
        <v>608.70000000000005</v>
      </c>
      <c r="F14131">
        <f t="shared" si="220"/>
        <v>1217.4000000000001</v>
      </c>
    </row>
    <row r="14132" spans="1:6">
      <c r="A14132" s="4">
        <v>14131</v>
      </c>
      <c r="B14132" s="5">
        <v>3</v>
      </c>
      <c r="C14132" s="6">
        <v>2094</v>
      </c>
      <c r="D14132" s="6">
        <v>5730</v>
      </c>
      <c r="E14132">
        <f>VLOOKUP(Чек_позиція!C14132,Товар!A:G,7,FALSE)</f>
        <v>76.180000000000007</v>
      </c>
      <c r="F14132">
        <f t="shared" si="220"/>
        <v>228.54000000000002</v>
      </c>
    </row>
    <row r="14133" spans="1:6">
      <c r="A14133" s="4">
        <v>14132</v>
      </c>
      <c r="B14133" s="5">
        <v>2</v>
      </c>
      <c r="C14133" s="6">
        <v>8828</v>
      </c>
      <c r="D14133" s="6">
        <v>5731</v>
      </c>
      <c r="E14133">
        <f>VLOOKUP(Чек_позиція!C14133,Товар!A:G,7,FALSE)</f>
        <v>822.19</v>
      </c>
      <c r="F14133">
        <f t="shared" si="220"/>
        <v>1644.38</v>
      </c>
    </row>
    <row r="14134" spans="1:6">
      <c r="A14134" s="4">
        <v>14133</v>
      </c>
      <c r="B14134" s="5">
        <v>3</v>
      </c>
      <c r="C14134" s="6">
        <v>9044</v>
      </c>
      <c r="D14134" s="6">
        <v>5731</v>
      </c>
      <c r="E14134">
        <f>VLOOKUP(Чек_позиція!C14134,Товар!A:G,7,FALSE)</f>
        <v>256.45</v>
      </c>
      <c r="F14134">
        <f t="shared" si="220"/>
        <v>769.34999999999991</v>
      </c>
    </row>
    <row r="14135" spans="1:6">
      <c r="A14135" s="4">
        <v>14134</v>
      </c>
      <c r="B14135" s="5">
        <v>4</v>
      </c>
      <c r="C14135" s="6">
        <v>2503</v>
      </c>
      <c r="D14135" s="6">
        <v>5731</v>
      </c>
      <c r="E14135">
        <f>VLOOKUP(Чек_позиція!C14135,Товар!A:G,7,FALSE)</f>
        <v>464.56</v>
      </c>
      <c r="F14135">
        <f t="shared" si="220"/>
        <v>1858.24</v>
      </c>
    </row>
    <row r="14136" spans="1:6">
      <c r="A14136" s="4">
        <v>14135</v>
      </c>
      <c r="B14136" s="5">
        <v>3</v>
      </c>
      <c r="C14136" s="6">
        <v>5209</v>
      </c>
      <c r="D14136" s="6">
        <v>5731</v>
      </c>
      <c r="E14136">
        <f>VLOOKUP(Чек_позиція!C14136,Товар!A:G,7,FALSE)</f>
        <v>910.06</v>
      </c>
      <c r="F14136">
        <f t="shared" si="220"/>
        <v>2730.18</v>
      </c>
    </row>
    <row r="14137" spans="1:6">
      <c r="A14137" s="4">
        <v>14136</v>
      </c>
      <c r="B14137" s="5">
        <v>2</v>
      </c>
      <c r="C14137" s="6">
        <v>319</v>
      </c>
      <c r="D14137" s="6">
        <v>5731</v>
      </c>
      <c r="E14137">
        <f>VLOOKUP(Чек_позиція!C14137,Товар!A:G,7,FALSE)</f>
        <v>359.62</v>
      </c>
      <c r="F14137">
        <f t="shared" si="220"/>
        <v>719.24</v>
      </c>
    </row>
    <row r="14138" spans="1:6">
      <c r="A14138" s="4">
        <v>14137</v>
      </c>
      <c r="B14138" s="5">
        <v>4</v>
      </c>
      <c r="C14138" s="6">
        <v>3146</v>
      </c>
      <c r="D14138" s="6">
        <v>5732</v>
      </c>
      <c r="E14138">
        <f>VLOOKUP(Чек_позиція!C14138,Товар!A:G,7,FALSE)</f>
        <v>276.12</v>
      </c>
      <c r="F14138">
        <f t="shared" si="220"/>
        <v>1104.48</v>
      </c>
    </row>
    <row r="14139" spans="1:6">
      <c r="A14139" s="4">
        <v>14138</v>
      </c>
      <c r="B14139" s="5">
        <v>1</v>
      </c>
      <c r="C14139" s="6">
        <v>3576</v>
      </c>
      <c r="D14139" s="6">
        <v>5732</v>
      </c>
      <c r="E14139">
        <f>VLOOKUP(Чек_позиція!C14139,Товар!A:G,7,FALSE)</f>
        <v>597.97</v>
      </c>
      <c r="F14139">
        <f t="shared" si="220"/>
        <v>597.97</v>
      </c>
    </row>
    <row r="14140" spans="1:6">
      <c r="A14140" s="4">
        <v>14139</v>
      </c>
      <c r="B14140" s="5">
        <v>4</v>
      </c>
      <c r="C14140" s="6">
        <v>3157</v>
      </c>
      <c r="D14140" s="6">
        <v>5732</v>
      </c>
      <c r="E14140">
        <f>VLOOKUP(Чек_позиція!C14140,Товар!A:G,7,FALSE)</f>
        <v>364.79</v>
      </c>
      <c r="F14140">
        <f t="shared" si="220"/>
        <v>1459.16</v>
      </c>
    </row>
    <row r="14141" spans="1:6">
      <c r="A14141" s="4">
        <v>14140</v>
      </c>
      <c r="B14141" s="5">
        <v>1</v>
      </c>
      <c r="C14141" s="6">
        <v>4894</v>
      </c>
      <c r="D14141" s="6">
        <v>5732</v>
      </c>
      <c r="E14141">
        <f>VLOOKUP(Чек_позиція!C14141,Товар!A:G,7,FALSE)</f>
        <v>215.65</v>
      </c>
      <c r="F14141">
        <f t="shared" si="220"/>
        <v>215.65</v>
      </c>
    </row>
    <row r="14142" spans="1:6">
      <c r="A14142" s="4">
        <v>14141</v>
      </c>
      <c r="B14142" s="5">
        <v>4</v>
      </c>
      <c r="C14142" s="6">
        <v>1457</v>
      </c>
      <c r="D14142" s="6">
        <v>5733</v>
      </c>
      <c r="E14142">
        <f>VLOOKUP(Чек_позиція!C14142,Товар!A:G,7,FALSE)</f>
        <v>834.63</v>
      </c>
      <c r="F14142">
        <f t="shared" si="220"/>
        <v>3338.52</v>
      </c>
    </row>
    <row r="14143" spans="1:6">
      <c r="A14143" s="4">
        <v>14142</v>
      </c>
      <c r="B14143" s="5">
        <v>2</v>
      </c>
      <c r="C14143" s="6">
        <v>6236</v>
      </c>
      <c r="D14143" s="6">
        <v>5733</v>
      </c>
      <c r="E14143">
        <f>VLOOKUP(Чек_позиція!C14143,Товар!A:G,7,FALSE)</f>
        <v>193.36</v>
      </c>
      <c r="F14143">
        <f t="shared" si="220"/>
        <v>386.72</v>
      </c>
    </row>
    <row r="14144" spans="1:6">
      <c r="A14144" s="4">
        <v>14143</v>
      </c>
      <c r="B14144" s="5">
        <v>1</v>
      </c>
      <c r="C14144" s="6">
        <v>5523</v>
      </c>
      <c r="D14144" s="6">
        <v>5733</v>
      </c>
      <c r="E14144">
        <f>VLOOKUP(Чек_позиція!C14144,Товар!A:G,7,FALSE)</f>
        <v>207.45</v>
      </c>
      <c r="F14144">
        <f t="shared" si="220"/>
        <v>207.45</v>
      </c>
    </row>
    <row r="14145" spans="1:6">
      <c r="A14145" s="4">
        <v>14144</v>
      </c>
      <c r="B14145" s="5">
        <v>3</v>
      </c>
      <c r="C14145" s="6">
        <v>6870</v>
      </c>
      <c r="D14145" s="6">
        <v>5734</v>
      </c>
      <c r="E14145">
        <f>VLOOKUP(Чек_позиція!C14145,Товар!A:G,7,FALSE)</f>
        <v>213.39</v>
      </c>
      <c r="F14145">
        <f t="shared" si="220"/>
        <v>640.16999999999996</v>
      </c>
    </row>
    <row r="14146" spans="1:6">
      <c r="A14146" s="4">
        <v>14145</v>
      </c>
      <c r="B14146" s="5">
        <v>2</v>
      </c>
      <c r="C14146" s="6">
        <v>5645</v>
      </c>
      <c r="D14146" s="6">
        <v>5734</v>
      </c>
      <c r="E14146">
        <f>VLOOKUP(Чек_позиція!C14146,Товар!A:G,7,FALSE)</f>
        <v>679.12</v>
      </c>
      <c r="F14146">
        <f t="shared" si="220"/>
        <v>1358.24</v>
      </c>
    </row>
    <row r="14147" spans="1:6">
      <c r="A14147" s="4">
        <v>14146</v>
      </c>
      <c r="B14147" s="5">
        <v>3</v>
      </c>
      <c r="C14147" s="6">
        <v>6552</v>
      </c>
      <c r="D14147" s="6">
        <v>5735</v>
      </c>
      <c r="E14147">
        <f>VLOOKUP(Чек_позиція!C14147,Товар!A:G,7,FALSE)</f>
        <v>818.37</v>
      </c>
      <c r="F14147">
        <f t="shared" ref="F14147:F14210" si="221">B14147*E14147</f>
        <v>2455.11</v>
      </c>
    </row>
    <row r="14148" spans="1:6">
      <c r="A14148" s="4">
        <v>14147</v>
      </c>
      <c r="B14148" s="5">
        <v>4</v>
      </c>
      <c r="C14148" s="6">
        <v>2633</v>
      </c>
      <c r="D14148" s="6">
        <v>5735</v>
      </c>
      <c r="E14148">
        <f>VLOOKUP(Чек_позиція!C14148,Товар!A:G,7,FALSE)</f>
        <v>709.16</v>
      </c>
      <c r="F14148">
        <f t="shared" si="221"/>
        <v>2836.64</v>
      </c>
    </row>
    <row r="14149" spans="1:6">
      <c r="A14149" s="4">
        <v>14148</v>
      </c>
      <c r="B14149" s="5">
        <v>1</v>
      </c>
      <c r="C14149" s="6">
        <v>111</v>
      </c>
      <c r="D14149" s="6">
        <v>5735</v>
      </c>
      <c r="E14149">
        <f>VLOOKUP(Чек_позиція!C14149,Товар!A:G,7,FALSE)</f>
        <v>496.66</v>
      </c>
      <c r="F14149">
        <f t="shared" si="221"/>
        <v>496.66</v>
      </c>
    </row>
    <row r="14150" spans="1:6">
      <c r="A14150" s="4">
        <v>14149</v>
      </c>
      <c r="B14150" s="5">
        <v>3</v>
      </c>
      <c r="C14150" s="6">
        <v>1416</v>
      </c>
      <c r="D14150" s="6">
        <v>5735</v>
      </c>
      <c r="E14150">
        <f>VLOOKUP(Чек_позиція!C14150,Товар!A:G,7,FALSE)</f>
        <v>270.29000000000002</v>
      </c>
      <c r="F14150">
        <f t="shared" si="221"/>
        <v>810.87000000000012</v>
      </c>
    </row>
    <row r="14151" spans="1:6">
      <c r="A14151" s="4">
        <v>14150</v>
      </c>
      <c r="B14151" s="5">
        <v>2</v>
      </c>
      <c r="C14151" s="6">
        <v>595</v>
      </c>
      <c r="D14151" s="6">
        <v>5736</v>
      </c>
      <c r="E14151">
        <f>VLOOKUP(Чек_позиція!C14151,Товар!A:G,7,FALSE)</f>
        <v>582.14</v>
      </c>
      <c r="F14151">
        <f t="shared" si="221"/>
        <v>1164.28</v>
      </c>
    </row>
    <row r="14152" spans="1:6">
      <c r="A14152" s="4">
        <v>14151</v>
      </c>
      <c r="B14152" s="5">
        <v>2</v>
      </c>
      <c r="C14152" s="6">
        <v>3589</v>
      </c>
      <c r="D14152" s="6">
        <v>5736</v>
      </c>
      <c r="E14152">
        <f>VLOOKUP(Чек_позиція!C14152,Товар!A:G,7,FALSE)</f>
        <v>225.09</v>
      </c>
      <c r="F14152">
        <f t="shared" si="221"/>
        <v>450.18</v>
      </c>
    </row>
    <row r="14153" spans="1:6">
      <c r="A14153" s="4">
        <v>14152</v>
      </c>
      <c r="B14153" s="5">
        <v>1</v>
      </c>
      <c r="C14153" s="6">
        <v>4804</v>
      </c>
      <c r="D14153" s="6">
        <v>5736</v>
      </c>
      <c r="E14153">
        <f>VLOOKUP(Чек_позиція!C14153,Товар!A:G,7,FALSE)</f>
        <v>850</v>
      </c>
      <c r="F14153">
        <f t="shared" si="221"/>
        <v>850</v>
      </c>
    </row>
    <row r="14154" spans="1:6">
      <c r="A14154" s="4">
        <v>14153</v>
      </c>
      <c r="B14154" s="5">
        <v>4</v>
      </c>
      <c r="C14154" s="6">
        <v>2088</v>
      </c>
      <c r="D14154" s="6">
        <v>5736</v>
      </c>
      <c r="E14154">
        <f>VLOOKUP(Чек_позиція!C14154,Товар!A:G,7,FALSE)</f>
        <v>61.55</v>
      </c>
      <c r="F14154">
        <f t="shared" si="221"/>
        <v>246.2</v>
      </c>
    </row>
    <row r="14155" spans="1:6">
      <c r="A14155" s="4">
        <v>14154</v>
      </c>
      <c r="B14155" s="5">
        <v>2</v>
      </c>
      <c r="C14155" s="6">
        <v>7124</v>
      </c>
      <c r="D14155" s="6">
        <v>5737</v>
      </c>
      <c r="E14155">
        <f>VLOOKUP(Чек_позиція!C14155,Товар!A:G,7,FALSE)</f>
        <v>817.56</v>
      </c>
      <c r="F14155">
        <f t="shared" si="221"/>
        <v>1635.12</v>
      </c>
    </row>
    <row r="14156" spans="1:6">
      <c r="A14156" s="4">
        <v>14155</v>
      </c>
      <c r="B14156" s="5">
        <v>2</v>
      </c>
      <c r="C14156" s="6">
        <v>1784</v>
      </c>
      <c r="D14156" s="6">
        <v>5737</v>
      </c>
      <c r="E14156">
        <f>VLOOKUP(Чек_позиція!C14156,Товар!A:G,7,FALSE)</f>
        <v>913.36</v>
      </c>
      <c r="F14156">
        <f t="shared" si="221"/>
        <v>1826.72</v>
      </c>
    </row>
    <row r="14157" spans="1:6">
      <c r="A14157" s="4">
        <v>14156</v>
      </c>
      <c r="B14157" s="5">
        <v>4</v>
      </c>
      <c r="C14157" s="6">
        <v>8565</v>
      </c>
      <c r="D14157" s="6">
        <v>5737</v>
      </c>
      <c r="E14157">
        <f>VLOOKUP(Чек_позиція!C14157,Товар!A:G,7,FALSE)</f>
        <v>386.92</v>
      </c>
      <c r="F14157">
        <f t="shared" si="221"/>
        <v>1547.68</v>
      </c>
    </row>
    <row r="14158" spans="1:6">
      <c r="A14158" s="4">
        <v>14157</v>
      </c>
      <c r="B14158" s="5">
        <v>2</v>
      </c>
      <c r="C14158" s="6">
        <v>3277</v>
      </c>
      <c r="D14158" s="6">
        <v>5737</v>
      </c>
      <c r="E14158">
        <f>VLOOKUP(Чек_позиція!C14158,Товар!A:G,7,FALSE)</f>
        <v>343.52</v>
      </c>
      <c r="F14158">
        <f t="shared" si="221"/>
        <v>687.04</v>
      </c>
    </row>
    <row r="14159" spans="1:6">
      <c r="A14159" s="4">
        <v>14158</v>
      </c>
      <c r="B14159" s="5">
        <v>4</v>
      </c>
      <c r="C14159" s="6">
        <v>4108</v>
      </c>
      <c r="D14159" s="6">
        <v>5738</v>
      </c>
      <c r="E14159">
        <f>VLOOKUP(Чек_позиція!C14159,Товар!A:G,7,FALSE)</f>
        <v>923.72</v>
      </c>
      <c r="F14159">
        <f t="shared" si="221"/>
        <v>3694.88</v>
      </c>
    </row>
    <row r="14160" spans="1:6">
      <c r="A14160" s="4">
        <v>14159</v>
      </c>
      <c r="B14160" s="5">
        <v>2</v>
      </c>
      <c r="C14160" s="6">
        <v>4046</v>
      </c>
      <c r="D14160" s="6">
        <v>5738</v>
      </c>
      <c r="E14160">
        <f>VLOOKUP(Чек_позиція!C14160,Товар!A:G,7,FALSE)</f>
        <v>704.05</v>
      </c>
      <c r="F14160">
        <f t="shared" si="221"/>
        <v>1408.1</v>
      </c>
    </row>
    <row r="14161" spans="1:6">
      <c r="A14161" s="4">
        <v>14160</v>
      </c>
      <c r="B14161" s="5">
        <v>1</v>
      </c>
      <c r="C14161" s="6">
        <v>1010</v>
      </c>
      <c r="D14161" s="6">
        <v>5738</v>
      </c>
      <c r="E14161">
        <f>VLOOKUP(Чек_позиція!C14161,Товар!A:G,7,FALSE)</f>
        <v>575.29999999999995</v>
      </c>
      <c r="F14161">
        <f t="shared" si="221"/>
        <v>575.29999999999995</v>
      </c>
    </row>
    <row r="14162" spans="1:6">
      <c r="A14162" s="4">
        <v>14161</v>
      </c>
      <c r="B14162" s="5">
        <v>2</v>
      </c>
      <c r="C14162" s="6">
        <v>9342</v>
      </c>
      <c r="D14162" s="6">
        <v>5739</v>
      </c>
      <c r="E14162">
        <f>VLOOKUP(Чек_позиція!C14162,Товар!A:G,7,FALSE)</f>
        <v>667.49</v>
      </c>
      <c r="F14162">
        <f t="shared" si="221"/>
        <v>1334.98</v>
      </c>
    </row>
    <row r="14163" spans="1:6">
      <c r="A14163" s="4">
        <v>14162</v>
      </c>
      <c r="B14163" s="5">
        <v>4</v>
      </c>
      <c r="C14163" s="6">
        <v>8806</v>
      </c>
      <c r="D14163" s="6">
        <v>5739</v>
      </c>
      <c r="E14163">
        <f>VLOOKUP(Чек_позиція!C14163,Товар!A:G,7,FALSE)</f>
        <v>705.87</v>
      </c>
      <c r="F14163">
        <f t="shared" si="221"/>
        <v>2823.48</v>
      </c>
    </row>
    <row r="14164" spans="1:6">
      <c r="A14164" s="4">
        <v>14163</v>
      </c>
      <c r="B14164" s="5">
        <v>4</v>
      </c>
      <c r="C14164" s="6">
        <v>7742</v>
      </c>
      <c r="D14164" s="6">
        <v>5739</v>
      </c>
      <c r="E14164">
        <f>VLOOKUP(Чек_позиція!C14164,Товар!A:G,7,FALSE)</f>
        <v>611.94000000000005</v>
      </c>
      <c r="F14164">
        <f t="shared" si="221"/>
        <v>2447.7600000000002</v>
      </c>
    </row>
    <row r="14165" spans="1:6">
      <c r="A14165" s="4">
        <v>14164</v>
      </c>
      <c r="B14165" s="5">
        <v>2</v>
      </c>
      <c r="C14165" s="6">
        <v>3374</v>
      </c>
      <c r="D14165" s="6">
        <v>5739</v>
      </c>
      <c r="E14165">
        <f>VLOOKUP(Чек_позиція!C14165,Товар!A:G,7,FALSE)</f>
        <v>783.1</v>
      </c>
      <c r="F14165">
        <f t="shared" si="221"/>
        <v>1566.2</v>
      </c>
    </row>
    <row r="14166" spans="1:6">
      <c r="A14166" s="4">
        <v>14165</v>
      </c>
      <c r="B14166" s="5">
        <v>3</v>
      </c>
      <c r="C14166" s="6">
        <v>2189</v>
      </c>
      <c r="D14166" s="6">
        <v>5740</v>
      </c>
      <c r="E14166">
        <f>VLOOKUP(Чек_позиція!C14166,Товар!A:G,7,FALSE)</f>
        <v>41.9</v>
      </c>
      <c r="F14166">
        <f t="shared" si="221"/>
        <v>125.69999999999999</v>
      </c>
    </row>
    <row r="14167" spans="1:6">
      <c r="A14167" s="4">
        <v>14166</v>
      </c>
      <c r="B14167" s="5">
        <v>2</v>
      </c>
      <c r="C14167" s="6">
        <v>2084</v>
      </c>
      <c r="D14167" s="6">
        <v>5740</v>
      </c>
      <c r="E14167">
        <f>VLOOKUP(Чек_позиція!C14167,Товар!A:G,7,FALSE)</f>
        <v>587.02</v>
      </c>
      <c r="F14167">
        <f t="shared" si="221"/>
        <v>1174.04</v>
      </c>
    </row>
    <row r="14168" spans="1:6">
      <c r="A14168" s="4">
        <v>14167</v>
      </c>
      <c r="B14168" s="5">
        <v>2</v>
      </c>
      <c r="C14168" s="6">
        <v>3435</v>
      </c>
      <c r="D14168" s="6">
        <v>5740</v>
      </c>
      <c r="E14168">
        <f>VLOOKUP(Чек_позиція!C14168,Товар!A:G,7,FALSE)</f>
        <v>721.63</v>
      </c>
      <c r="F14168">
        <f t="shared" si="221"/>
        <v>1443.26</v>
      </c>
    </row>
    <row r="14169" spans="1:6">
      <c r="A14169" s="4">
        <v>14168</v>
      </c>
      <c r="B14169" s="5">
        <v>4</v>
      </c>
      <c r="C14169" s="6">
        <v>6765</v>
      </c>
      <c r="D14169" s="6">
        <v>5740</v>
      </c>
      <c r="E14169">
        <f>VLOOKUP(Чек_позиція!C14169,Товар!A:G,7,FALSE)</f>
        <v>224.85</v>
      </c>
      <c r="F14169">
        <f t="shared" si="221"/>
        <v>899.4</v>
      </c>
    </row>
    <row r="14170" spans="1:6">
      <c r="A14170" s="4">
        <v>14169</v>
      </c>
      <c r="B14170" s="5">
        <v>4</v>
      </c>
      <c r="C14170" s="6">
        <v>165</v>
      </c>
      <c r="D14170" s="6">
        <v>5741</v>
      </c>
      <c r="E14170">
        <f>VLOOKUP(Чек_позиція!C14170,Товар!A:G,7,FALSE)</f>
        <v>843.36</v>
      </c>
      <c r="F14170">
        <f t="shared" si="221"/>
        <v>3373.44</v>
      </c>
    </row>
    <row r="14171" spans="1:6">
      <c r="A14171" s="4">
        <v>14170</v>
      </c>
      <c r="B14171" s="5">
        <v>3</v>
      </c>
      <c r="C14171" s="6">
        <v>4106</v>
      </c>
      <c r="D14171" s="6">
        <v>5741</v>
      </c>
      <c r="E14171">
        <f>VLOOKUP(Чек_позиція!C14171,Товар!A:G,7,FALSE)</f>
        <v>620.29999999999995</v>
      </c>
      <c r="F14171">
        <f t="shared" si="221"/>
        <v>1860.8999999999999</v>
      </c>
    </row>
    <row r="14172" spans="1:6">
      <c r="A14172" s="4">
        <v>14171</v>
      </c>
      <c r="B14172" s="5">
        <v>3</v>
      </c>
      <c r="C14172" s="6">
        <v>6514</v>
      </c>
      <c r="D14172" s="6">
        <v>5741</v>
      </c>
      <c r="E14172">
        <f>VLOOKUP(Чек_позиція!C14172,Товар!A:G,7,FALSE)</f>
        <v>614.12</v>
      </c>
      <c r="F14172">
        <f t="shared" si="221"/>
        <v>1842.3600000000001</v>
      </c>
    </row>
    <row r="14173" spans="1:6">
      <c r="A14173" s="4">
        <v>14172</v>
      </c>
      <c r="B14173" s="5">
        <v>2</v>
      </c>
      <c r="C14173" s="6">
        <v>3974</v>
      </c>
      <c r="D14173" s="6">
        <v>5742</v>
      </c>
      <c r="E14173">
        <f>VLOOKUP(Чек_позиція!C14173,Товар!A:G,7,FALSE)</f>
        <v>702.04</v>
      </c>
      <c r="F14173">
        <f t="shared" si="221"/>
        <v>1404.08</v>
      </c>
    </row>
    <row r="14174" spans="1:6">
      <c r="A14174" s="4">
        <v>14173</v>
      </c>
      <c r="B14174" s="5">
        <v>3</v>
      </c>
      <c r="C14174" s="6">
        <v>8455</v>
      </c>
      <c r="D14174" s="6">
        <v>5742</v>
      </c>
      <c r="E14174">
        <f>VLOOKUP(Чек_позиція!C14174,Товар!A:G,7,FALSE)</f>
        <v>644.12</v>
      </c>
      <c r="F14174">
        <f t="shared" si="221"/>
        <v>1932.3600000000001</v>
      </c>
    </row>
    <row r="14175" spans="1:6">
      <c r="A14175" s="4">
        <v>14174</v>
      </c>
      <c r="B14175" s="5">
        <v>1</v>
      </c>
      <c r="C14175" s="6">
        <v>336</v>
      </c>
      <c r="D14175" s="6">
        <v>5742</v>
      </c>
      <c r="E14175">
        <f>VLOOKUP(Чек_позиція!C14175,Товар!A:G,7,FALSE)</f>
        <v>939.33</v>
      </c>
      <c r="F14175">
        <f t="shared" si="221"/>
        <v>939.33</v>
      </c>
    </row>
    <row r="14176" spans="1:6">
      <c r="A14176" s="4">
        <v>14175</v>
      </c>
      <c r="B14176" s="5">
        <v>3</v>
      </c>
      <c r="C14176" s="6">
        <v>2933</v>
      </c>
      <c r="D14176" s="6">
        <v>5742</v>
      </c>
      <c r="E14176">
        <f>VLOOKUP(Чек_позиція!C14176,Товар!A:G,7,FALSE)</f>
        <v>436.16</v>
      </c>
      <c r="F14176">
        <f t="shared" si="221"/>
        <v>1308.48</v>
      </c>
    </row>
    <row r="14177" spans="1:6">
      <c r="A14177" s="4">
        <v>14176</v>
      </c>
      <c r="B14177" s="5">
        <v>1</v>
      </c>
      <c r="C14177" s="6">
        <v>958</v>
      </c>
      <c r="D14177" s="6">
        <v>5742</v>
      </c>
      <c r="E14177">
        <f>VLOOKUP(Чек_позиція!C14177,Товар!A:G,7,FALSE)</f>
        <v>739.47</v>
      </c>
      <c r="F14177">
        <f t="shared" si="221"/>
        <v>739.47</v>
      </c>
    </row>
    <row r="14178" spans="1:6">
      <c r="A14178" s="4">
        <v>14177</v>
      </c>
      <c r="B14178" s="5">
        <v>2</v>
      </c>
      <c r="C14178" s="6">
        <v>1011</v>
      </c>
      <c r="D14178" s="6">
        <v>5743</v>
      </c>
      <c r="E14178">
        <f>VLOOKUP(Чек_позиція!C14178,Товар!A:G,7,FALSE)</f>
        <v>425.31</v>
      </c>
      <c r="F14178">
        <f t="shared" si="221"/>
        <v>850.62</v>
      </c>
    </row>
    <row r="14179" spans="1:6">
      <c r="A14179" s="4">
        <v>14178</v>
      </c>
      <c r="B14179" s="5">
        <v>2</v>
      </c>
      <c r="C14179" s="6">
        <v>2204</v>
      </c>
      <c r="D14179" s="6">
        <v>5744</v>
      </c>
      <c r="E14179">
        <f>VLOOKUP(Чек_позиція!C14179,Товар!A:G,7,FALSE)</f>
        <v>824.94</v>
      </c>
      <c r="F14179">
        <f t="shared" si="221"/>
        <v>1649.88</v>
      </c>
    </row>
    <row r="14180" spans="1:6">
      <c r="A14180" s="4">
        <v>14179</v>
      </c>
      <c r="B14180" s="5">
        <v>1</v>
      </c>
      <c r="C14180" s="6">
        <v>9387</v>
      </c>
      <c r="D14180" s="6">
        <v>5745</v>
      </c>
      <c r="E14180">
        <f>VLOOKUP(Чек_позиція!C14180,Товар!A:G,7,FALSE)</f>
        <v>739.75</v>
      </c>
      <c r="F14180">
        <f t="shared" si="221"/>
        <v>739.75</v>
      </c>
    </row>
    <row r="14181" spans="1:6">
      <c r="A14181" s="4">
        <v>14180</v>
      </c>
      <c r="B14181" s="5">
        <v>2</v>
      </c>
      <c r="C14181" s="6">
        <v>3606</v>
      </c>
      <c r="D14181" s="6">
        <v>5745</v>
      </c>
      <c r="E14181">
        <f>VLOOKUP(Чек_позиція!C14181,Товар!A:G,7,FALSE)</f>
        <v>236.86</v>
      </c>
      <c r="F14181">
        <f t="shared" si="221"/>
        <v>473.72</v>
      </c>
    </row>
    <row r="14182" spans="1:6">
      <c r="A14182" s="4">
        <v>14181</v>
      </c>
      <c r="B14182" s="5">
        <v>1</v>
      </c>
      <c r="C14182" s="6">
        <v>2511</v>
      </c>
      <c r="D14182" s="6">
        <v>5745</v>
      </c>
      <c r="E14182">
        <f>VLOOKUP(Чек_позиція!C14182,Товар!A:G,7,FALSE)</f>
        <v>381.78</v>
      </c>
      <c r="F14182">
        <f t="shared" si="221"/>
        <v>381.78</v>
      </c>
    </row>
    <row r="14183" spans="1:6">
      <c r="A14183" s="4">
        <v>14182</v>
      </c>
      <c r="B14183" s="5">
        <v>1</v>
      </c>
      <c r="C14183" s="6">
        <v>7529</v>
      </c>
      <c r="D14183" s="6">
        <v>5746</v>
      </c>
      <c r="E14183">
        <f>VLOOKUP(Чек_позиція!C14183,Товар!A:G,7,FALSE)</f>
        <v>279.41000000000003</v>
      </c>
      <c r="F14183">
        <f t="shared" si="221"/>
        <v>279.41000000000003</v>
      </c>
    </row>
    <row r="14184" spans="1:6">
      <c r="A14184" s="4">
        <v>14183</v>
      </c>
      <c r="B14184" s="5">
        <v>3</v>
      </c>
      <c r="C14184" s="6">
        <v>9503</v>
      </c>
      <c r="D14184" s="6">
        <v>5746</v>
      </c>
      <c r="E14184">
        <f>VLOOKUP(Чек_позиція!C14184,Товар!A:G,7,FALSE)</f>
        <v>697.47</v>
      </c>
      <c r="F14184">
        <f t="shared" si="221"/>
        <v>2092.41</v>
      </c>
    </row>
    <row r="14185" spans="1:6">
      <c r="A14185" s="4">
        <v>14184</v>
      </c>
      <c r="B14185" s="5">
        <v>2</v>
      </c>
      <c r="C14185" s="6">
        <v>5396</v>
      </c>
      <c r="D14185" s="6">
        <v>5746</v>
      </c>
      <c r="E14185">
        <f>VLOOKUP(Чек_позиція!C14185,Товар!A:G,7,FALSE)</f>
        <v>645.39</v>
      </c>
      <c r="F14185">
        <f t="shared" si="221"/>
        <v>1290.78</v>
      </c>
    </row>
    <row r="14186" spans="1:6">
      <c r="A14186" s="4">
        <v>14185</v>
      </c>
      <c r="B14186" s="5">
        <v>2</v>
      </c>
      <c r="C14186" s="6">
        <v>9662</v>
      </c>
      <c r="D14186" s="6">
        <v>5746</v>
      </c>
      <c r="E14186">
        <f>VLOOKUP(Чек_позиція!C14186,Товар!A:G,7,FALSE)</f>
        <v>644.61</v>
      </c>
      <c r="F14186">
        <f t="shared" si="221"/>
        <v>1289.22</v>
      </c>
    </row>
    <row r="14187" spans="1:6">
      <c r="A14187" s="4">
        <v>14186</v>
      </c>
      <c r="B14187" s="5">
        <v>1</v>
      </c>
      <c r="C14187" s="6">
        <v>2178</v>
      </c>
      <c r="D14187" s="6">
        <v>5747</v>
      </c>
      <c r="E14187">
        <f>VLOOKUP(Чек_позиція!C14187,Товар!A:G,7,FALSE)</f>
        <v>181.59</v>
      </c>
      <c r="F14187">
        <f t="shared" si="221"/>
        <v>181.59</v>
      </c>
    </row>
    <row r="14188" spans="1:6">
      <c r="A14188" s="4">
        <v>14187</v>
      </c>
      <c r="B14188" s="5">
        <v>2</v>
      </c>
      <c r="C14188" s="6">
        <v>6722</v>
      </c>
      <c r="D14188" s="6">
        <v>5747</v>
      </c>
      <c r="E14188">
        <f>VLOOKUP(Чек_позиція!C14188,Товар!A:G,7,FALSE)</f>
        <v>99.79</v>
      </c>
      <c r="F14188">
        <f t="shared" si="221"/>
        <v>199.58</v>
      </c>
    </row>
    <row r="14189" spans="1:6">
      <c r="A14189" s="4">
        <v>14188</v>
      </c>
      <c r="B14189" s="5">
        <v>4</v>
      </c>
      <c r="C14189" s="6">
        <v>3136</v>
      </c>
      <c r="D14189" s="6">
        <v>5747</v>
      </c>
      <c r="E14189">
        <f>VLOOKUP(Чек_позиція!C14189,Товар!A:G,7,FALSE)</f>
        <v>553.66</v>
      </c>
      <c r="F14189">
        <f t="shared" si="221"/>
        <v>2214.64</v>
      </c>
    </row>
    <row r="14190" spans="1:6">
      <c r="A14190" s="4">
        <v>14189</v>
      </c>
      <c r="B14190" s="5">
        <v>4</v>
      </c>
      <c r="C14190" s="6">
        <v>6088</v>
      </c>
      <c r="D14190" s="6">
        <v>5747</v>
      </c>
      <c r="E14190">
        <f>VLOOKUP(Чек_позиція!C14190,Товар!A:G,7,FALSE)</f>
        <v>767.81</v>
      </c>
      <c r="F14190">
        <f t="shared" si="221"/>
        <v>3071.24</v>
      </c>
    </row>
    <row r="14191" spans="1:6">
      <c r="A14191" s="4">
        <v>14190</v>
      </c>
      <c r="B14191" s="5">
        <v>4</v>
      </c>
      <c r="C14191" s="6">
        <v>1590</v>
      </c>
      <c r="D14191" s="6">
        <v>5748</v>
      </c>
      <c r="E14191">
        <f>VLOOKUP(Чек_позиція!C14191,Товар!A:G,7,FALSE)</f>
        <v>501.42</v>
      </c>
      <c r="F14191">
        <f t="shared" si="221"/>
        <v>2005.68</v>
      </c>
    </row>
    <row r="14192" spans="1:6">
      <c r="A14192" s="4">
        <v>14191</v>
      </c>
      <c r="B14192" s="5">
        <v>2</v>
      </c>
      <c r="C14192" s="6">
        <v>9195</v>
      </c>
      <c r="D14192" s="6">
        <v>5748</v>
      </c>
      <c r="E14192">
        <f>VLOOKUP(Чек_позиція!C14192,Товар!A:G,7,FALSE)</f>
        <v>75.12</v>
      </c>
      <c r="F14192">
        <f t="shared" si="221"/>
        <v>150.24</v>
      </c>
    </row>
    <row r="14193" spans="1:6">
      <c r="A14193" s="4">
        <v>14192</v>
      </c>
      <c r="B14193" s="5">
        <v>3</v>
      </c>
      <c r="C14193" s="6">
        <v>5032</v>
      </c>
      <c r="D14193" s="6">
        <v>5748</v>
      </c>
      <c r="E14193">
        <f>VLOOKUP(Чек_позиція!C14193,Товар!A:G,7,FALSE)</f>
        <v>769.97</v>
      </c>
      <c r="F14193">
        <f t="shared" si="221"/>
        <v>2309.91</v>
      </c>
    </row>
    <row r="14194" spans="1:6">
      <c r="A14194" s="4">
        <v>14193</v>
      </c>
      <c r="B14194" s="5">
        <v>1</v>
      </c>
      <c r="C14194" s="6">
        <v>9682</v>
      </c>
      <c r="D14194" s="6">
        <v>5748</v>
      </c>
      <c r="E14194">
        <f>VLOOKUP(Чек_позиція!C14194,Товар!A:G,7,FALSE)</f>
        <v>397.63</v>
      </c>
      <c r="F14194">
        <f t="shared" si="221"/>
        <v>397.63</v>
      </c>
    </row>
    <row r="14195" spans="1:6">
      <c r="A14195" s="4">
        <v>14194</v>
      </c>
      <c r="B14195" s="5">
        <v>1</v>
      </c>
      <c r="C14195" s="6">
        <v>1140</v>
      </c>
      <c r="D14195" s="6">
        <v>5748</v>
      </c>
      <c r="E14195">
        <f>VLOOKUP(Чек_позиція!C14195,Товар!A:G,7,FALSE)</f>
        <v>212.49</v>
      </c>
      <c r="F14195">
        <f t="shared" si="221"/>
        <v>212.49</v>
      </c>
    </row>
    <row r="14196" spans="1:6">
      <c r="A14196" s="4">
        <v>14195</v>
      </c>
      <c r="B14196" s="5">
        <v>4</v>
      </c>
      <c r="C14196" s="6">
        <v>8635</v>
      </c>
      <c r="D14196" s="6">
        <v>5749</v>
      </c>
      <c r="E14196">
        <f>VLOOKUP(Чек_позиція!C14196,Товар!A:G,7,FALSE)</f>
        <v>275.36</v>
      </c>
      <c r="F14196">
        <f t="shared" si="221"/>
        <v>1101.44</v>
      </c>
    </row>
    <row r="14197" spans="1:6">
      <c r="A14197" s="4">
        <v>14196</v>
      </c>
      <c r="B14197" s="5">
        <v>1</v>
      </c>
      <c r="C14197" s="6">
        <v>4282</v>
      </c>
      <c r="D14197" s="6">
        <v>5750</v>
      </c>
      <c r="E14197">
        <f>VLOOKUP(Чек_позиція!C14197,Товар!A:G,7,FALSE)</f>
        <v>567.77</v>
      </c>
      <c r="F14197">
        <f t="shared" si="221"/>
        <v>567.77</v>
      </c>
    </row>
    <row r="14198" spans="1:6">
      <c r="A14198" s="4">
        <v>14197</v>
      </c>
      <c r="B14198" s="5">
        <v>1</v>
      </c>
      <c r="C14198" s="6">
        <v>9554</v>
      </c>
      <c r="D14198" s="6">
        <v>5751</v>
      </c>
      <c r="E14198">
        <f>VLOOKUP(Чек_позиція!C14198,Товар!A:G,7,FALSE)</f>
        <v>718.98</v>
      </c>
      <c r="F14198">
        <f t="shared" si="221"/>
        <v>718.98</v>
      </c>
    </row>
    <row r="14199" spans="1:6">
      <c r="A14199" s="4">
        <v>14198</v>
      </c>
      <c r="B14199" s="5">
        <v>2</v>
      </c>
      <c r="C14199" s="6">
        <v>7697</v>
      </c>
      <c r="D14199" s="6">
        <v>5751</v>
      </c>
      <c r="E14199">
        <f>VLOOKUP(Чек_позиція!C14199,Товар!A:G,7,FALSE)</f>
        <v>878.78</v>
      </c>
      <c r="F14199">
        <f t="shared" si="221"/>
        <v>1757.56</v>
      </c>
    </row>
    <row r="14200" spans="1:6">
      <c r="A14200" s="4">
        <v>14199</v>
      </c>
      <c r="B14200" s="5">
        <v>3</v>
      </c>
      <c r="C14200" s="6">
        <v>4382</v>
      </c>
      <c r="D14200" s="6">
        <v>5751</v>
      </c>
      <c r="E14200">
        <f>VLOOKUP(Чек_позиція!C14200,Товар!A:G,7,FALSE)</f>
        <v>736.41</v>
      </c>
      <c r="F14200">
        <f t="shared" si="221"/>
        <v>2209.23</v>
      </c>
    </row>
    <row r="14201" spans="1:6">
      <c r="A14201" s="4">
        <v>14200</v>
      </c>
      <c r="B14201" s="5">
        <v>4</v>
      </c>
      <c r="C14201" s="6">
        <v>373</v>
      </c>
      <c r="D14201" s="6">
        <v>5751</v>
      </c>
      <c r="E14201">
        <f>VLOOKUP(Чек_позиція!C14201,Товар!A:G,7,FALSE)</f>
        <v>732.69</v>
      </c>
      <c r="F14201">
        <f t="shared" si="221"/>
        <v>2930.76</v>
      </c>
    </row>
    <row r="14202" spans="1:6">
      <c r="A14202" s="4">
        <v>14201</v>
      </c>
      <c r="B14202" s="5">
        <v>4</v>
      </c>
      <c r="C14202" s="6">
        <v>5329</v>
      </c>
      <c r="D14202" s="6">
        <v>5752</v>
      </c>
      <c r="E14202">
        <f>VLOOKUP(Чек_позиція!C14202,Товар!A:G,7,FALSE)</f>
        <v>751.88</v>
      </c>
      <c r="F14202">
        <f t="shared" si="221"/>
        <v>3007.52</v>
      </c>
    </row>
    <row r="14203" spans="1:6">
      <c r="A14203" s="4">
        <v>14202</v>
      </c>
      <c r="B14203" s="5">
        <v>2</v>
      </c>
      <c r="C14203" s="6">
        <v>3664</v>
      </c>
      <c r="D14203" s="6">
        <v>5752</v>
      </c>
      <c r="E14203">
        <f>VLOOKUP(Чек_позиція!C14203,Товар!A:G,7,FALSE)</f>
        <v>140.94999999999999</v>
      </c>
      <c r="F14203">
        <f t="shared" si="221"/>
        <v>281.89999999999998</v>
      </c>
    </row>
    <row r="14204" spans="1:6">
      <c r="A14204" s="4">
        <v>14203</v>
      </c>
      <c r="B14204" s="5">
        <v>3</v>
      </c>
      <c r="C14204" s="6">
        <v>7121</v>
      </c>
      <c r="D14204" s="6">
        <v>5752</v>
      </c>
      <c r="E14204">
        <f>VLOOKUP(Чек_позиція!C14204,Товар!A:G,7,FALSE)</f>
        <v>263.52999999999997</v>
      </c>
      <c r="F14204">
        <f t="shared" si="221"/>
        <v>790.58999999999992</v>
      </c>
    </row>
    <row r="14205" spans="1:6">
      <c r="A14205" s="4">
        <v>14204</v>
      </c>
      <c r="B14205" s="5">
        <v>2</v>
      </c>
      <c r="C14205" s="6">
        <v>4208</v>
      </c>
      <c r="D14205" s="6">
        <v>5752</v>
      </c>
      <c r="E14205">
        <f>VLOOKUP(Чек_позиція!C14205,Товар!A:G,7,FALSE)</f>
        <v>153.28</v>
      </c>
      <c r="F14205">
        <f t="shared" si="221"/>
        <v>306.56</v>
      </c>
    </row>
    <row r="14206" spans="1:6">
      <c r="A14206" s="4">
        <v>14205</v>
      </c>
      <c r="B14206" s="5">
        <v>1</v>
      </c>
      <c r="C14206" s="6">
        <v>4705</v>
      </c>
      <c r="D14206" s="6">
        <v>5753</v>
      </c>
      <c r="E14206">
        <f>VLOOKUP(Чек_позиція!C14206,Товар!A:G,7,FALSE)</f>
        <v>484.25</v>
      </c>
      <c r="F14206">
        <f t="shared" si="221"/>
        <v>484.25</v>
      </c>
    </row>
    <row r="14207" spans="1:6">
      <c r="A14207" s="4">
        <v>14206</v>
      </c>
      <c r="B14207" s="5">
        <v>1</v>
      </c>
      <c r="C14207" s="6">
        <v>7734</v>
      </c>
      <c r="D14207" s="6">
        <v>5753</v>
      </c>
      <c r="E14207">
        <f>VLOOKUP(Чек_позиція!C14207,Товар!A:G,7,FALSE)</f>
        <v>597.75</v>
      </c>
      <c r="F14207">
        <f t="shared" si="221"/>
        <v>597.75</v>
      </c>
    </row>
    <row r="14208" spans="1:6">
      <c r="A14208" s="4">
        <v>14207</v>
      </c>
      <c r="B14208" s="5">
        <v>4</v>
      </c>
      <c r="C14208" s="6">
        <v>6308</v>
      </c>
      <c r="D14208" s="6">
        <v>5753</v>
      </c>
      <c r="E14208">
        <f>VLOOKUP(Чек_позиція!C14208,Товар!A:G,7,FALSE)</f>
        <v>318.64</v>
      </c>
      <c r="F14208">
        <f t="shared" si="221"/>
        <v>1274.56</v>
      </c>
    </row>
    <row r="14209" spans="1:6">
      <c r="A14209" s="4">
        <v>14208</v>
      </c>
      <c r="B14209" s="5">
        <v>1</v>
      </c>
      <c r="C14209" s="6">
        <v>6316</v>
      </c>
      <c r="D14209" s="6">
        <v>5754</v>
      </c>
      <c r="E14209">
        <f>VLOOKUP(Чек_позиція!C14209,Товар!A:G,7,FALSE)</f>
        <v>413.98</v>
      </c>
      <c r="F14209">
        <f t="shared" si="221"/>
        <v>413.98</v>
      </c>
    </row>
    <row r="14210" spans="1:6">
      <c r="A14210" s="4">
        <v>14209</v>
      </c>
      <c r="B14210" s="5">
        <v>3</v>
      </c>
      <c r="C14210" s="6">
        <v>1503</v>
      </c>
      <c r="D14210" s="6">
        <v>5755</v>
      </c>
      <c r="E14210">
        <f>VLOOKUP(Чек_позиція!C14210,Товар!A:G,7,FALSE)</f>
        <v>518.14</v>
      </c>
      <c r="F14210">
        <f t="shared" si="221"/>
        <v>1554.42</v>
      </c>
    </row>
    <row r="14211" spans="1:6">
      <c r="A14211" s="4">
        <v>14210</v>
      </c>
      <c r="B14211" s="5">
        <v>3</v>
      </c>
      <c r="C14211" s="6">
        <v>6295</v>
      </c>
      <c r="D14211" s="6">
        <v>5755</v>
      </c>
      <c r="E14211">
        <f>VLOOKUP(Чек_позиція!C14211,Товар!A:G,7,FALSE)</f>
        <v>636.6</v>
      </c>
      <c r="F14211">
        <f t="shared" ref="F14211:F14274" si="222">B14211*E14211</f>
        <v>1909.8000000000002</v>
      </c>
    </row>
    <row r="14212" spans="1:6">
      <c r="A14212" s="4">
        <v>14211</v>
      </c>
      <c r="B14212" s="5">
        <v>1</v>
      </c>
      <c r="C14212" s="6">
        <v>1425</v>
      </c>
      <c r="D14212" s="6">
        <v>5755</v>
      </c>
      <c r="E14212">
        <f>VLOOKUP(Чек_позиція!C14212,Товар!A:G,7,FALSE)</f>
        <v>869.6</v>
      </c>
      <c r="F14212">
        <f t="shared" si="222"/>
        <v>869.6</v>
      </c>
    </row>
    <row r="14213" spans="1:6">
      <c r="A14213" s="4">
        <v>14212</v>
      </c>
      <c r="B14213" s="5">
        <v>1</v>
      </c>
      <c r="C14213" s="6">
        <v>6038</v>
      </c>
      <c r="D14213" s="6">
        <v>5755</v>
      </c>
      <c r="E14213">
        <f>VLOOKUP(Чек_позиція!C14213,Товар!A:G,7,FALSE)</f>
        <v>738.92</v>
      </c>
      <c r="F14213">
        <f t="shared" si="222"/>
        <v>738.92</v>
      </c>
    </row>
    <row r="14214" spans="1:6">
      <c r="A14214" s="4">
        <v>14213</v>
      </c>
      <c r="B14214" s="5">
        <v>4</v>
      </c>
      <c r="C14214" s="6">
        <v>3461</v>
      </c>
      <c r="D14214" s="6">
        <v>5756</v>
      </c>
      <c r="E14214">
        <f>VLOOKUP(Чек_позиція!C14214,Товар!A:G,7,FALSE)</f>
        <v>561.13</v>
      </c>
      <c r="F14214">
        <f t="shared" si="222"/>
        <v>2244.52</v>
      </c>
    </row>
    <row r="14215" spans="1:6">
      <c r="A14215" s="4">
        <v>14214</v>
      </c>
      <c r="B14215" s="5">
        <v>1</v>
      </c>
      <c r="C14215" s="6">
        <v>4876</v>
      </c>
      <c r="D14215" s="6">
        <v>5756</v>
      </c>
      <c r="E14215">
        <f>VLOOKUP(Чек_позиція!C14215,Товар!A:G,7,FALSE)</f>
        <v>341.9</v>
      </c>
      <c r="F14215">
        <f t="shared" si="222"/>
        <v>341.9</v>
      </c>
    </row>
    <row r="14216" spans="1:6">
      <c r="A14216" s="4">
        <v>14215</v>
      </c>
      <c r="B14216" s="5">
        <v>4</v>
      </c>
      <c r="C14216" s="6">
        <v>4958</v>
      </c>
      <c r="D14216" s="6">
        <v>5757</v>
      </c>
      <c r="E14216">
        <f>VLOOKUP(Чек_позиція!C14216,Товар!A:G,7,FALSE)</f>
        <v>531.71</v>
      </c>
      <c r="F14216">
        <f t="shared" si="222"/>
        <v>2126.84</v>
      </c>
    </row>
    <row r="14217" spans="1:6">
      <c r="A14217" s="4">
        <v>14216</v>
      </c>
      <c r="B14217" s="5">
        <v>3</v>
      </c>
      <c r="C14217" s="6">
        <v>5874</v>
      </c>
      <c r="D14217" s="6">
        <v>5757</v>
      </c>
      <c r="E14217">
        <f>VLOOKUP(Чек_позиція!C14217,Товар!A:G,7,FALSE)</f>
        <v>668.69</v>
      </c>
      <c r="F14217">
        <f t="shared" si="222"/>
        <v>2006.0700000000002</v>
      </c>
    </row>
    <row r="14218" spans="1:6">
      <c r="A14218" s="4">
        <v>14217</v>
      </c>
      <c r="B14218" s="5">
        <v>4</v>
      </c>
      <c r="C14218" s="6">
        <v>4286</v>
      </c>
      <c r="D14218" s="6">
        <v>5758</v>
      </c>
      <c r="E14218">
        <f>VLOOKUP(Чек_позиція!C14218,Товар!A:G,7,FALSE)</f>
        <v>850.24</v>
      </c>
      <c r="F14218">
        <f t="shared" si="222"/>
        <v>3400.96</v>
      </c>
    </row>
    <row r="14219" spans="1:6">
      <c r="A14219" s="4">
        <v>14218</v>
      </c>
      <c r="B14219" s="5">
        <v>1</v>
      </c>
      <c r="C14219" s="6">
        <v>2425</v>
      </c>
      <c r="D14219" s="6">
        <v>5758</v>
      </c>
      <c r="E14219">
        <f>VLOOKUP(Чек_позиція!C14219,Товар!A:G,7,FALSE)</f>
        <v>364.81</v>
      </c>
      <c r="F14219">
        <f t="shared" si="222"/>
        <v>364.81</v>
      </c>
    </row>
    <row r="14220" spans="1:6">
      <c r="A14220" s="4">
        <v>14219</v>
      </c>
      <c r="B14220" s="5">
        <v>2</v>
      </c>
      <c r="C14220" s="6">
        <v>7342</v>
      </c>
      <c r="D14220" s="6">
        <v>5758</v>
      </c>
      <c r="E14220">
        <f>VLOOKUP(Чек_позиція!C14220,Товар!A:G,7,FALSE)</f>
        <v>849.64</v>
      </c>
      <c r="F14220">
        <f t="shared" si="222"/>
        <v>1699.28</v>
      </c>
    </row>
    <row r="14221" spans="1:6">
      <c r="A14221" s="4">
        <v>14220</v>
      </c>
      <c r="B14221" s="5">
        <v>3</v>
      </c>
      <c r="C14221" s="6">
        <v>6893</v>
      </c>
      <c r="D14221" s="6">
        <v>5758</v>
      </c>
      <c r="E14221">
        <f>VLOOKUP(Чек_позиція!C14221,Товар!A:G,7,FALSE)</f>
        <v>276.97000000000003</v>
      </c>
      <c r="F14221">
        <f t="shared" si="222"/>
        <v>830.91000000000008</v>
      </c>
    </row>
    <row r="14222" spans="1:6">
      <c r="A14222" s="4">
        <v>14221</v>
      </c>
      <c r="B14222" s="5">
        <v>4</v>
      </c>
      <c r="C14222" s="6">
        <v>139</v>
      </c>
      <c r="D14222" s="6">
        <v>5758</v>
      </c>
      <c r="E14222">
        <f>VLOOKUP(Чек_позиція!C14222,Товар!A:G,7,FALSE)</f>
        <v>570.66</v>
      </c>
      <c r="F14222">
        <f t="shared" si="222"/>
        <v>2282.64</v>
      </c>
    </row>
    <row r="14223" spans="1:6">
      <c r="A14223" s="4">
        <v>14222</v>
      </c>
      <c r="B14223" s="5">
        <v>2</v>
      </c>
      <c r="C14223" s="6">
        <v>402</v>
      </c>
      <c r="D14223" s="6">
        <v>5759</v>
      </c>
      <c r="E14223">
        <f>VLOOKUP(Чек_позиція!C14223,Товар!A:G,7,FALSE)</f>
        <v>803.52</v>
      </c>
      <c r="F14223">
        <f t="shared" si="222"/>
        <v>1607.04</v>
      </c>
    </row>
    <row r="14224" spans="1:6">
      <c r="A14224" s="4">
        <v>14223</v>
      </c>
      <c r="B14224" s="5">
        <v>4</v>
      </c>
      <c r="C14224" s="6">
        <v>5812</v>
      </c>
      <c r="D14224" s="6">
        <v>5760</v>
      </c>
      <c r="E14224">
        <f>VLOOKUP(Чек_позиція!C14224,Товар!A:G,7,FALSE)</f>
        <v>822.13</v>
      </c>
      <c r="F14224">
        <f t="shared" si="222"/>
        <v>3288.52</v>
      </c>
    </row>
    <row r="14225" spans="1:6">
      <c r="A14225" s="4">
        <v>14224</v>
      </c>
      <c r="B14225" s="5">
        <v>1</v>
      </c>
      <c r="C14225" s="6">
        <v>9771</v>
      </c>
      <c r="D14225" s="6">
        <v>5761</v>
      </c>
      <c r="E14225">
        <f>VLOOKUP(Чек_позиція!C14225,Товар!A:G,7,FALSE)</f>
        <v>274.64</v>
      </c>
      <c r="F14225">
        <f t="shared" si="222"/>
        <v>274.64</v>
      </c>
    </row>
    <row r="14226" spans="1:6">
      <c r="A14226" s="4">
        <v>14225</v>
      </c>
      <c r="B14226" s="5">
        <v>1</v>
      </c>
      <c r="C14226" s="6">
        <v>3575</v>
      </c>
      <c r="D14226" s="6">
        <v>5761</v>
      </c>
      <c r="E14226">
        <f>VLOOKUP(Чек_позиція!C14226,Товар!A:G,7,FALSE)</f>
        <v>700.32</v>
      </c>
      <c r="F14226">
        <f t="shared" si="222"/>
        <v>700.32</v>
      </c>
    </row>
    <row r="14227" spans="1:6">
      <c r="A14227" s="4">
        <v>14226</v>
      </c>
      <c r="B14227" s="5">
        <v>1</v>
      </c>
      <c r="C14227" s="6">
        <v>2441</v>
      </c>
      <c r="D14227" s="6">
        <v>5761</v>
      </c>
      <c r="E14227">
        <f>VLOOKUP(Чек_позиція!C14227,Товар!A:G,7,FALSE)</f>
        <v>376.75</v>
      </c>
      <c r="F14227">
        <f t="shared" si="222"/>
        <v>376.75</v>
      </c>
    </row>
    <row r="14228" spans="1:6">
      <c r="A14228" s="4">
        <v>14227</v>
      </c>
      <c r="B14228" s="5">
        <v>3</v>
      </c>
      <c r="C14228" s="6">
        <v>5583</v>
      </c>
      <c r="D14228" s="6">
        <v>5762</v>
      </c>
      <c r="E14228">
        <f>VLOOKUP(Чек_позиція!C14228,Товар!A:G,7,FALSE)</f>
        <v>349.17</v>
      </c>
      <c r="F14228">
        <f t="shared" si="222"/>
        <v>1047.51</v>
      </c>
    </row>
    <row r="14229" spans="1:6">
      <c r="A14229" s="4">
        <v>14228</v>
      </c>
      <c r="B14229" s="5">
        <v>4</v>
      </c>
      <c r="C14229" s="6">
        <v>561</v>
      </c>
      <c r="D14229" s="6">
        <v>5762</v>
      </c>
      <c r="E14229">
        <f>VLOOKUP(Чек_позиція!C14229,Товар!A:G,7,FALSE)</f>
        <v>690.83</v>
      </c>
      <c r="F14229">
        <f t="shared" si="222"/>
        <v>2763.32</v>
      </c>
    </row>
    <row r="14230" spans="1:6">
      <c r="A14230" s="4">
        <v>14229</v>
      </c>
      <c r="B14230" s="5">
        <v>3</v>
      </c>
      <c r="C14230" s="6">
        <v>3871</v>
      </c>
      <c r="D14230" s="6">
        <v>5762</v>
      </c>
      <c r="E14230">
        <f>VLOOKUP(Чек_позиція!C14230,Товар!A:G,7,FALSE)</f>
        <v>443.91</v>
      </c>
      <c r="F14230">
        <f t="shared" si="222"/>
        <v>1331.73</v>
      </c>
    </row>
    <row r="14231" spans="1:6">
      <c r="A14231" s="4">
        <v>14230</v>
      </c>
      <c r="B14231" s="5">
        <v>1</v>
      </c>
      <c r="C14231" s="6">
        <v>7647</v>
      </c>
      <c r="D14231" s="6">
        <v>5762</v>
      </c>
      <c r="E14231">
        <f>VLOOKUP(Чек_позиція!C14231,Товар!A:G,7,FALSE)</f>
        <v>377.87</v>
      </c>
      <c r="F14231">
        <f t="shared" si="222"/>
        <v>377.87</v>
      </c>
    </row>
    <row r="14232" spans="1:6">
      <c r="A14232" s="4">
        <v>14231</v>
      </c>
      <c r="B14232" s="5">
        <v>1</v>
      </c>
      <c r="C14232" s="6">
        <v>2410</v>
      </c>
      <c r="D14232" s="6">
        <v>5762</v>
      </c>
      <c r="E14232">
        <f>VLOOKUP(Чек_позиція!C14232,Товар!A:G,7,FALSE)</f>
        <v>946.28</v>
      </c>
      <c r="F14232">
        <f t="shared" si="222"/>
        <v>946.28</v>
      </c>
    </row>
    <row r="14233" spans="1:6">
      <c r="A14233" s="4">
        <v>14232</v>
      </c>
      <c r="B14233" s="5">
        <v>3</v>
      </c>
      <c r="C14233" s="6">
        <v>4229</v>
      </c>
      <c r="D14233" s="6">
        <v>5763</v>
      </c>
      <c r="E14233">
        <f>VLOOKUP(Чек_позиція!C14233,Товар!A:G,7,FALSE)</f>
        <v>828.73</v>
      </c>
      <c r="F14233">
        <f t="shared" si="222"/>
        <v>2486.19</v>
      </c>
    </row>
    <row r="14234" spans="1:6">
      <c r="A14234" s="4">
        <v>14233</v>
      </c>
      <c r="B14234" s="5">
        <v>3</v>
      </c>
      <c r="C14234" s="6">
        <v>614</v>
      </c>
      <c r="D14234" s="6">
        <v>5763</v>
      </c>
      <c r="E14234">
        <f>VLOOKUP(Чек_позиція!C14234,Товар!A:G,7,FALSE)</f>
        <v>903.54</v>
      </c>
      <c r="F14234">
        <f t="shared" si="222"/>
        <v>2710.62</v>
      </c>
    </row>
    <row r="14235" spans="1:6">
      <c r="A14235" s="4">
        <v>14234</v>
      </c>
      <c r="B14235" s="5">
        <v>4</v>
      </c>
      <c r="C14235" s="6">
        <v>3812</v>
      </c>
      <c r="D14235" s="6">
        <v>5763</v>
      </c>
      <c r="E14235">
        <f>VLOOKUP(Чек_позиція!C14235,Товар!A:G,7,FALSE)</f>
        <v>831.5</v>
      </c>
      <c r="F14235">
        <f t="shared" si="222"/>
        <v>3326</v>
      </c>
    </row>
    <row r="14236" spans="1:6">
      <c r="A14236" s="4">
        <v>14235</v>
      </c>
      <c r="B14236" s="5">
        <v>2</v>
      </c>
      <c r="C14236" s="6">
        <v>2397</v>
      </c>
      <c r="D14236" s="6">
        <v>5763</v>
      </c>
      <c r="E14236">
        <f>VLOOKUP(Чек_позиція!C14236,Товар!A:G,7,FALSE)</f>
        <v>353.71</v>
      </c>
      <c r="F14236">
        <f t="shared" si="222"/>
        <v>707.42</v>
      </c>
    </row>
    <row r="14237" spans="1:6">
      <c r="A14237" s="4">
        <v>14236</v>
      </c>
      <c r="B14237" s="5">
        <v>4</v>
      </c>
      <c r="C14237" s="6">
        <v>6564</v>
      </c>
      <c r="D14237" s="6">
        <v>5764</v>
      </c>
      <c r="E14237">
        <f>VLOOKUP(Чек_позиція!C14237,Товар!A:G,7,FALSE)</f>
        <v>416.65</v>
      </c>
      <c r="F14237">
        <f t="shared" si="222"/>
        <v>1666.6</v>
      </c>
    </row>
    <row r="14238" spans="1:6">
      <c r="A14238" s="4">
        <v>14237</v>
      </c>
      <c r="B14238" s="5">
        <v>1</v>
      </c>
      <c r="C14238" s="6">
        <v>6353</v>
      </c>
      <c r="D14238" s="6">
        <v>5764</v>
      </c>
      <c r="E14238">
        <f>VLOOKUP(Чек_позиція!C14238,Товар!A:G,7,FALSE)</f>
        <v>896.74</v>
      </c>
      <c r="F14238">
        <f t="shared" si="222"/>
        <v>896.74</v>
      </c>
    </row>
    <row r="14239" spans="1:6">
      <c r="A14239" s="4">
        <v>14238</v>
      </c>
      <c r="B14239" s="5">
        <v>2</v>
      </c>
      <c r="C14239" s="6">
        <v>4956</v>
      </c>
      <c r="D14239" s="6">
        <v>5764</v>
      </c>
      <c r="E14239">
        <f>VLOOKUP(Чек_позиція!C14239,Товар!A:G,7,FALSE)</f>
        <v>544.16</v>
      </c>
      <c r="F14239">
        <f t="shared" si="222"/>
        <v>1088.32</v>
      </c>
    </row>
    <row r="14240" spans="1:6">
      <c r="A14240" s="4">
        <v>14239</v>
      </c>
      <c r="B14240" s="5">
        <v>2</v>
      </c>
      <c r="C14240" s="6">
        <v>2817</v>
      </c>
      <c r="D14240" s="6">
        <v>5764</v>
      </c>
      <c r="E14240">
        <f>VLOOKUP(Чек_позиція!C14240,Товар!A:G,7,FALSE)</f>
        <v>136.58000000000001</v>
      </c>
      <c r="F14240">
        <f t="shared" si="222"/>
        <v>273.16000000000003</v>
      </c>
    </row>
    <row r="14241" spans="1:6">
      <c r="A14241" s="4">
        <v>14240</v>
      </c>
      <c r="B14241" s="5">
        <v>4</v>
      </c>
      <c r="C14241" s="6">
        <v>7507</v>
      </c>
      <c r="D14241" s="6">
        <v>5764</v>
      </c>
      <c r="E14241">
        <f>VLOOKUP(Чек_позиція!C14241,Товар!A:G,7,FALSE)</f>
        <v>345.67</v>
      </c>
      <c r="F14241">
        <f t="shared" si="222"/>
        <v>1382.68</v>
      </c>
    </row>
    <row r="14242" spans="1:6">
      <c r="A14242" s="4">
        <v>14241</v>
      </c>
      <c r="B14242" s="5">
        <v>4</v>
      </c>
      <c r="C14242" s="6">
        <v>8266</v>
      </c>
      <c r="D14242" s="6">
        <v>5765</v>
      </c>
      <c r="E14242">
        <f>VLOOKUP(Чек_позиція!C14242,Товар!A:G,7,FALSE)</f>
        <v>111.55</v>
      </c>
      <c r="F14242">
        <f t="shared" si="222"/>
        <v>446.2</v>
      </c>
    </row>
    <row r="14243" spans="1:6">
      <c r="A14243" s="4">
        <v>14242</v>
      </c>
      <c r="B14243" s="5">
        <v>2</v>
      </c>
      <c r="C14243" s="6">
        <v>2762</v>
      </c>
      <c r="D14243" s="6">
        <v>5766</v>
      </c>
      <c r="E14243">
        <f>VLOOKUP(Чек_позиція!C14243,Товар!A:G,7,FALSE)</f>
        <v>388.68</v>
      </c>
      <c r="F14243">
        <f t="shared" si="222"/>
        <v>777.36</v>
      </c>
    </row>
    <row r="14244" spans="1:6">
      <c r="A14244" s="4">
        <v>14243</v>
      </c>
      <c r="B14244" s="5">
        <v>2</v>
      </c>
      <c r="C14244" s="6">
        <v>2186</v>
      </c>
      <c r="D14244" s="6">
        <v>5766</v>
      </c>
      <c r="E14244">
        <f>VLOOKUP(Чек_позиція!C14244,Товар!A:G,7,FALSE)</f>
        <v>431.4</v>
      </c>
      <c r="F14244">
        <f t="shared" si="222"/>
        <v>862.8</v>
      </c>
    </row>
    <row r="14245" spans="1:6">
      <c r="A14245" s="4">
        <v>14244</v>
      </c>
      <c r="B14245" s="5">
        <v>1</v>
      </c>
      <c r="C14245" s="6">
        <v>3026</v>
      </c>
      <c r="D14245" s="6">
        <v>5766</v>
      </c>
      <c r="E14245">
        <f>VLOOKUP(Чек_позиція!C14245,Товар!A:G,7,FALSE)</f>
        <v>530.32000000000005</v>
      </c>
      <c r="F14245">
        <f t="shared" si="222"/>
        <v>530.32000000000005</v>
      </c>
    </row>
    <row r="14246" spans="1:6">
      <c r="A14246" s="4">
        <v>14245</v>
      </c>
      <c r="B14246" s="5">
        <v>3</v>
      </c>
      <c r="C14246" s="6">
        <v>858</v>
      </c>
      <c r="D14246" s="6">
        <v>5766</v>
      </c>
      <c r="E14246">
        <f>VLOOKUP(Чек_позиція!C14246,Товар!A:G,7,FALSE)</f>
        <v>390.15</v>
      </c>
      <c r="F14246">
        <f t="shared" si="222"/>
        <v>1170.4499999999998</v>
      </c>
    </row>
    <row r="14247" spans="1:6">
      <c r="A14247" s="4">
        <v>14246</v>
      </c>
      <c r="B14247" s="5">
        <v>4</v>
      </c>
      <c r="C14247" s="6">
        <v>6017</v>
      </c>
      <c r="D14247" s="6">
        <v>5766</v>
      </c>
      <c r="E14247">
        <f>VLOOKUP(Чек_позиція!C14247,Товар!A:G,7,FALSE)</f>
        <v>234.53</v>
      </c>
      <c r="F14247">
        <f t="shared" si="222"/>
        <v>938.12</v>
      </c>
    </row>
    <row r="14248" spans="1:6">
      <c r="A14248" s="4">
        <v>14247</v>
      </c>
      <c r="B14248" s="5">
        <v>3</v>
      </c>
      <c r="C14248" s="6">
        <v>2732</v>
      </c>
      <c r="D14248" s="6">
        <v>5767</v>
      </c>
      <c r="E14248">
        <f>VLOOKUP(Чек_позиція!C14248,Товар!A:G,7,FALSE)</f>
        <v>580.01</v>
      </c>
      <c r="F14248">
        <f t="shared" si="222"/>
        <v>1740.03</v>
      </c>
    </row>
    <row r="14249" spans="1:6">
      <c r="A14249" s="4">
        <v>14248</v>
      </c>
      <c r="B14249" s="5">
        <v>1</v>
      </c>
      <c r="C14249" s="6">
        <v>6725</v>
      </c>
      <c r="D14249" s="6">
        <v>5767</v>
      </c>
      <c r="E14249">
        <f>VLOOKUP(Чек_позиція!C14249,Товар!A:G,7,FALSE)</f>
        <v>159.34</v>
      </c>
      <c r="F14249">
        <f t="shared" si="222"/>
        <v>159.34</v>
      </c>
    </row>
    <row r="14250" spans="1:6">
      <c r="A14250" s="4">
        <v>14249</v>
      </c>
      <c r="B14250" s="5">
        <v>4</v>
      </c>
      <c r="C14250" s="6">
        <v>3568</v>
      </c>
      <c r="D14250" s="6">
        <v>5768</v>
      </c>
      <c r="E14250">
        <f>VLOOKUP(Чек_позиція!C14250,Товар!A:G,7,FALSE)</f>
        <v>80.69</v>
      </c>
      <c r="F14250">
        <f t="shared" si="222"/>
        <v>322.76</v>
      </c>
    </row>
    <row r="14251" spans="1:6">
      <c r="A14251" s="4">
        <v>14250</v>
      </c>
      <c r="B14251" s="5">
        <v>4</v>
      </c>
      <c r="C14251" s="6">
        <v>2209</v>
      </c>
      <c r="D14251" s="6">
        <v>5768</v>
      </c>
      <c r="E14251">
        <f>VLOOKUP(Чек_позиція!C14251,Товар!A:G,7,FALSE)</f>
        <v>42.49</v>
      </c>
      <c r="F14251">
        <f t="shared" si="222"/>
        <v>169.96</v>
      </c>
    </row>
    <row r="14252" spans="1:6">
      <c r="A14252" s="4">
        <v>14251</v>
      </c>
      <c r="B14252" s="5">
        <v>4</v>
      </c>
      <c r="C14252" s="6">
        <v>5056</v>
      </c>
      <c r="D14252" s="6">
        <v>5769</v>
      </c>
      <c r="E14252">
        <f>VLOOKUP(Чек_позиція!C14252,Товар!A:G,7,FALSE)</f>
        <v>755.15</v>
      </c>
      <c r="F14252">
        <f t="shared" si="222"/>
        <v>3020.6</v>
      </c>
    </row>
    <row r="14253" spans="1:6">
      <c r="A14253" s="4">
        <v>14252</v>
      </c>
      <c r="B14253" s="5">
        <v>1</v>
      </c>
      <c r="C14253" s="6">
        <v>3947</v>
      </c>
      <c r="D14253" s="6">
        <v>5769</v>
      </c>
      <c r="E14253">
        <f>VLOOKUP(Чек_позиція!C14253,Товар!A:G,7,FALSE)</f>
        <v>774.29</v>
      </c>
      <c r="F14253">
        <f t="shared" si="222"/>
        <v>774.29</v>
      </c>
    </row>
    <row r="14254" spans="1:6">
      <c r="A14254" s="4">
        <v>14253</v>
      </c>
      <c r="B14254" s="5">
        <v>2</v>
      </c>
      <c r="C14254" s="6">
        <v>4273</v>
      </c>
      <c r="D14254" s="6">
        <v>5769</v>
      </c>
      <c r="E14254">
        <f>VLOOKUP(Чек_позиція!C14254,Товар!A:G,7,FALSE)</f>
        <v>280.42</v>
      </c>
      <c r="F14254">
        <f t="shared" si="222"/>
        <v>560.84</v>
      </c>
    </row>
    <row r="14255" spans="1:6">
      <c r="A14255" s="4">
        <v>14254</v>
      </c>
      <c r="B14255" s="5">
        <v>3</v>
      </c>
      <c r="C14255" s="6">
        <v>3992</v>
      </c>
      <c r="D14255" s="6">
        <v>5769</v>
      </c>
      <c r="E14255">
        <f>VLOOKUP(Чек_позиція!C14255,Товар!A:G,7,FALSE)</f>
        <v>222.11</v>
      </c>
      <c r="F14255">
        <f t="shared" si="222"/>
        <v>666.33</v>
      </c>
    </row>
    <row r="14256" spans="1:6">
      <c r="A14256" s="4">
        <v>14255</v>
      </c>
      <c r="B14256" s="5">
        <v>1</v>
      </c>
      <c r="C14256" s="6">
        <v>134</v>
      </c>
      <c r="D14256" s="6">
        <v>5769</v>
      </c>
      <c r="E14256">
        <f>VLOOKUP(Чек_позиція!C14256,Товар!A:G,7,FALSE)</f>
        <v>599.30999999999995</v>
      </c>
      <c r="F14256">
        <f t="shared" si="222"/>
        <v>599.30999999999995</v>
      </c>
    </row>
    <row r="14257" spans="1:6">
      <c r="A14257" s="4">
        <v>14256</v>
      </c>
      <c r="B14257" s="5">
        <v>4</v>
      </c>
      <c r="C14257" s="6">
        <v>5363</v>
      </c>
      <c r="D14257" s="6">
        <v>5770</v>
      </c>
      <c r="E14257">
        <f>VLOOKUP(Чек_позиція!C14257,Товар!A:G,7,FALSE)</f>
        <v>395.37</v>
      </c>
      <c r="F14257">
        <f t="shared" si="222"/>
        <v>1581.48</v>
      </c>
    </row>
    <row r="14258" spans="1:6">
      <c r="A14258" s="4">
        <v>14257</v>
      </c>
      <c r="B14258" s="5">
        <v>2</v>
      </c>
      <c r="C14258" s="6">
        <v>6618</v>
      </c>
      <c r="D14258" s="6">
        <v>5771</v>
      </c>
      <c r="E14258">
        <f>VLOOKUP(Чек_позиція!C14258,Товар!A:G,7,FALSE)</f>
        <v>312.81</v>
      </c>
      <c r="F14258">
        <f t="shared" si="222"/>
        <v>625.62</v>
      </c>
    </row>
    <row r="14259" spans="1:6">
      <c r="A14259" s="4">
        <v>14258</v>
      </c>
      <c r="B14259" s="5">
        <v>4</v>
      </c>
      <c r="C14259" s="6">
        <v>3854</v>
      </c>
      <c r="D14259" s="6">
        <v>5771</v>
      </c>
      <c r="E14259">
        <f>VLOOKUP(Чек_позиція!C14259,Товар!A:G,7,FALSE)</f>
        <v>121.36</v>
      </c>
      <c r="F14259">
        <f t="shared" si="222"/>
        <v>485.44</v>
      </c>
    </row>
    <row r="14260" spans="1:6">
      <c r="A14260" s="4">
        <v>14259</v>
      </c>
      <c r="B14260" s="5">
        <v>2</v>
      </c>
      <c r="C14260" s="6">
        <v>8443</v>
      </c>
      <c r="D14260" s="6">
        <v>5771</v>
      </c>
      <c r="E14260">
        <f>VLOOKUP(Чек_позиція!C14260,Товар!A:G,7,FALSE)</f>
        <v>610.59</v>
      </c>
      <c r="F14260">
        <f t="shared" si="222"/>
        <v>1221.18</v>
      </c>
    </row>
    <row r="14261" spans="1:6">
      <c r="A14261" s="4">
        <v>14260</v>
      </c>
      <c r="B14261" s="5">
        <v>3</v>
      </c>
      <c r="C14261" s="6">
        <v>3482</v>
      </c>
      <c r="D14261" s="6">
        <v>5771</v>
      </c>
      <c r="E14261">
        <f>VLOOKUP(Чек_позиція!C14261,Товар!A:G,7,FALSE)</f>
        <v>238.69</v>
      </c>
      <c r="F14261">
        <f t="shared" si="222"/>
        <v>716.06999999999994</v>
      </c>
    </row>
    <row r="14262" spans="1:6">
      <c r="A14262" s="4">
        <v>14261</v>
      </c>
      <c r="B14262" s="5">
        <v>3</v>
      </c>
      <c r="C14262" s="6">
        <v>6249</v>
      </c>
      <c r="D14262" s="6">
        <v>5771</v>
      </c>
      <c r="E14262">
        <f>VLOOKUP(Чек_позиція!C14262,Товар!A:G,7,FALSE)</f>
        <v>234.03</v>
      </c>
      <c r="F14262">
        <f t="shared" si="222"/>
        <v>702.09</v>
      </c>
    </row>
    <row r="14263" spans="1:6">
      <c r="A14263" s="4">
        <v>14262</v>
      </c>
      <c r="B14263" s="5">
        <v>1</v>
      </c>
      <c r="C14263" s="6">
        <v>6311</v>
      </c>
      <c r="D14263" s="6">
        <v>5772</v>
      </c>
      <c r="E14263">
        <f>VLOOKUP(Чек_позиція!C14263,Товар!A:G,7,FALSE)</f>
        <v>153.13</v>
      </c>
      <c r="F14263">
        <f t="shared" si="222"/>
        <v>153.13</v>
      </c>
    </row>
    <row r="14264" spans="1:6">
      <c r="A14264" s="4">
        <v>14263</v>
      </c>
      <c r="B14264" s="5">
        <v>1</v>
      </c>
      <c r="C14264" s="6">
        <v>4360</v>
      </c>
      <c r="D14264" s="6">
        <v>5772</v>
      </c>
      <c r="E14264">
        <f>VLOOKUP(Чек_позиція!C14264,Товар!A:G,7,FALSE)</f>
        <v>747.86</v>
      </c>
      <c r="F14264">
        <f t="shared" si="222"/>
        <v>747.86</v>
      </c>
    </row>
    <row r="14265" spans="1:6">
      <c r="A14265" s="4">
        <v>14264</v>
      </c>
      <c r="B14265" s="5">
        <v>3</v>
      </c>
      <c r="C14265" s="6">
        <v>1823</v>
      </c>
      <c r="D14265" s="6">
        <v>5772</v>
      </c>
      <c r="E14265">
        <f>VLOOKUP(Чек_позиція!C14265,Товар!A:G,7,FALSE)</f>
        <v>819.09</v>
      </c>
      <c r="F14265">
        <f t="shared" si="222"/>
        <v>2457.27</v>
      </c>
    </row>
    <row r="14266" spans="1:6">
      <c r="A14266" s="4">
        <v>14265</v>
      </c>
      <c r="B14266" s="5">
        <v>3</v>
      </c>
      <c r="C14266" s="6">
        <v>6641</v>
      </c>
      <c r="D14266" s="6">
        <v>5772</v>
      </c>
      <c r="E14266">
        <f>VLOOKUP(Чек_позиція!C14266,Товар!A:G,7,FALSE)</f>
        <v>224.49</v>
      </c>
      <c r="F14266">
        <f t="shared" si="222"/>
        <v>673.47</v>
      </c>
    </row>
    <row r="14267" spans="1:6">
      <c r="A14267" s="4">
        <v>14266</v>
      </c>
      <c r="B14267" s="5">
        <v>1</v>
      </c>
      <c r="C14267" s="6">
        <v>6574</v>
      </c>
      <c r="D14267" s="6">
        <v>5773</v>
      </c>
      <c r="E14267">
        <f>VLOOKUP(Чек_позиція!C14267,Товар!A:G,7,FALSE)</f>
        <v>679.02</v>
      </c>
      <c r="F14267">
        <f t="shared" si="222"/>
        <v>679.02</v>
      </c>
    </row>
    <row r="14268" spans="1:6">
      <c r="A14268" s="4">
        <v>14267</v>
      </c>
      <c r="B14268" s="5">
        <v>3</v>
      </c>
      <c r="C14268" s="6">
        <v>3909</v>
      </c>
      <c r="D14268" s="6">
        <v>5773</v>
      </c>
      <c r="E14268">
        <f>VLOOKUP(Чек_позиція!C14268,Товар!A:G,7,FALSE)</f>
        <v>160.72</v>
      </c>
      <c r="F14268">
        <f t="shared" si="222"/>
        <v>482.15999999999997</v>
      </c>
    </row>
    <row r="14269" spans="1:6">
      <c r="A14269" s="4">
        <v>14268</v>
      </c>
      <c r="B14269" s="5">
        <v>2</v>
      </c>
      <c r="C14269" s="6">
        <v>3533</v>
      </c>
      <c r="D14269" s="6">
        <v>5774</v>
      </c>
      <c r="E14269">
        <f>VLOOKUP(Чек_позиція!C14269,Товар!A:G,7,FALSE)</f>
        <v>127.7</v>
      </c>
      <c r="F14269">
        <f t="shared" si="222"/>
        <v>255.4</v>
      </c>
    </row>
    <row r="14270" spans="1:6">
      <c r="A14270" s="4">
        <v>14269</v>
      </c>
      <c r="B14270" s="5">
        <v>3</v>
      </c>
      <c r="C14270" s="6">
        <v>8620</v>
      </c>
      <c r="D14270" s="6">
        <v>5774</v>
      </c>
      <c r="E14270">
        <f>VLOOKUP(Чек_позиція!C14270,Товар!A:G,7,FALSE)</f>
        <v>626.28</v>
      </c>
      <c r="F14270">
        <f t="shared" si="222"/>
        <v>1878.84</v>
      </c>
    </row>
    <row r="14271" spans="1:6">
      <c r="A14271" s="4">
        <v>14270</v>
      </c>
      <c r="B14271" s="5">
        <v>4</v>
      </c>
      <c r="C14271" s="6">
        <v>496</v>
      </c>
      <c r="D14271" s="6">
        <v>5775</v>
      </c>
      <c r="E14271">
        <f>VLOOKUP(Чек_позиція!C14271,Товар!A:G,7,FALSE)</f>
        <v>226.93</v>
      </c>
      <c r="F14271">
        <f t="shared" si="222"/>
        <v>907.72</v>
      </c>
    </row>
    <row r="14272" spans="1:6">
      <c r="A14272" s="4">
        <v>14271</v>
      </c>
      <c r="B14272" s="5">
        <v>2</v>
      </c>
      <c r="C14272" s="6">
        <v>7280</v>
      </c>
      <c r="D14272" s="6">
        <v>5775</v>
      </c>
      <c r="E14272">
        <f>VLOOKUP(Чек_позиція!C14272,Товар!A:G,7,FALSE)</f>
        <v>368.09</v>
      </c>
      <c r="F14272">
        <f t="shared" si="222"/>
        <v>736.18</v>
      </c>
    </row>
    <row r="14273" spans="1:6">
      <c r="A14273" s="4">
        <v>14272</v>
      </c>
      <c r="B14273" s="5">
        <v>3</v>
      </c>
      <c r="C14273" s="6">
        <v>8756</v>
      </c>
      <c r="D14273" s="6">
        <v>5775</v>
      </c>
      <c r="E14273">
        <f>VLOOKUP(Чек_позиція!C14273,Товар!A:G,7,FALSE)</f>
        <v>661.95</v>
      </c>
      <c r="F14273">
        <f t="shared" si="222"/>
        <v>1985.8500000000001</v>
      </c>
    </row>
    <row r="14274" spans="1:6">
      <c r="A14274" s="4">
        <v>14273</v>
      </c>
      <c r="B14274" s="5">
        <v>2</v>
      </c>
      <c r="C14274" s="6">
        <v>3477</v>
      </c>
      <c r="D14274" s="6">
        <v>5775</v>
      </c>
      <c r="E14274">
        <f>VLOOKUP(Чек_позиція!C14274,Товар!A:G,7,FALSE)</f>
        <v>786.09</v>
      </c>
      <c r="F14274">
        <f t="shared" si="222"/>
        <v>1572.18</v>
      </c>
    </row>
    <row r="14275" spans="1:6">
      <c r="A14275" s="4">
        <v>14274</v>
      </c>
      <c r="B14275" s="5">
        <v>4</v>
      </c>
      <c r="C14275" s="6">
        <v>9903</v>
      </c>
      <c r="D14275" s="6">
        <v>5776</v>
      </c>
      <c r="E14275">
        <f>VLOOKUP(Чек_позиція!C14275,Товар!A:G,7,FALSE)</f>
        <v>530.29</v>
      </c>
      <c r="F14275">
        <f t="shared" ref="F14275:F14338" si="223">B14275*E14275</f>
        <v>2121.16</v>
      </c>
    </row>
    <row r="14276" spans="1:6">
      <c r="A14276" s="4">
        <v>14275</v>
      </c>
      <c r="B14276" s="5">
        <v>1</v>
      </c>
      <c r="C14276" s="6">
        <v>9109</v>
      </c>
      <c r="D14276" s="6">
        <v>5777</v>
      </c>
      <c r="E14276">
        <f>VLOOKUP(Чек_позиція!C14276,Товар!A:G,7,FALSE)</f>
        <v>340.88</v>
      </c>
      <c r="F14276">
        <f t="shared" si="223"/>
        <v>340.88</v>
      </c>
    </row>
    <row r="14277" spans="1:6">
      <c r="A14277" s="4">
        <v>14276</v>
      </c>
      <c r="B14277" s="5">
        <v>1</v>
      </c>
      <c r="C14277" s="6">
        <v>8325</v>
      </c>
      <c r="D14277" s="6">
        <v>5777</v>
      </c>
      <c r="E14277">
        <f>VLOOKUP(Чек_позиція!C14277,Товар!A:G,7,FALSE)</f>
        <v>623.32000000000005</v>
      </c>
      <c r="F14277">
        <f t="shared" si="223"/>
        <v>623.32000000000005</v>
      </c>
    </row>
    <row r="14278" spans="1:6">
      <c r="A14278" s="4">
        <v>14277</v>
      </c>
      <c r="B14278" s="5">
        <v>4</v>
      </c>
      <c r="C14278" s="6">
        <v>6597</v>
      </c>
      <c r="D14278" s="6">
        <v>5777</v>
      </c>
      <c r="E14278">
        <f>VLOOKUP(Чек_позиція!C14278,Товар!A:G,7,FALSE)</f>
        <v>87.84</v>
      </c>
      <c r="F14278">
        <f t="shared" si="223"/>
        <v>351.36</v>
      </c>
    </row>
    <row r="14279" spans="1:6">
      <c r="A14279" s="4">
        <v>14278</v>
      </c>
      <c r="B14279" s="5">
        <v>2</v>
      </c>
      <c r="C14279" s="6">
        <v>3686</v>
      </c>
      <c r="D14279" s="6">
        <v>5777</v>
      </c>
      <c r="E14279">
        <f>VLOOKUP(Чек_позиція!C14279,Товар!A:G,7,FALSE)</f>
        <v>109.28</v>
      </c>
      <c r="F14279">
        <f t="shared" si="223"/>
        <v>218.56</v>
      </c>
    </row>
    <row r="14280" spans="1:6">
      <c r="A14280" s="4">
        <v>14279</v>
      </c>
      <c r="B14280" s="5">
        <v>1</v>
      </c>
      <c r="C14280" s="6">
        <v>2717</v>
      </c>
      <c r="D14280" s="6">
        <v>5778</v>
      </c>
      <c r="E14280">
        <f>VLOOKUP(Чек_позиція!C14280,Товар!A:G,7,FALSE)</f>
        <v>558.15</v>
      </c>
      <c r="F14280">
        <f t="shared" si="223"/>
        <v>558.15</v>
      </c>
    </row>
    <row r="14281" spans="1:6">
      <c r="A14281" s="4">
        <v>14280</v>
      </c>
      <c r="B14281" s="5">
        <v>2</v>
      </c>
      <c r="C14281" s="6">
        <v>3029</v>
      </c>
      <c r="D14281" s="6">
        <v>5778</v>
      </c>
      <c r="E14281">
        <f>VLOOKUP(Чек_позиція!C14281,Товар!A:G,7,FALSE)</f>
        <v>763.27</v>
      </c>
      <c r="F14281">
        <f t="shared" si="223"/>
        <v>1526.54</v>
      </c>
    </row>
    <row r="14282" spans="1:6">
      <c r="A14282" s="4">
        <v>14281</v>
      </c>
      <c r="B14282" s="5">
        <v>3</v>
      </c>
      <c r="C14282" s="6">
        <v>3029</v>
      </c>
      <c r="D14282" s="6">
        <v>5778</v>
      </c>
      <c r="E14282">
        <f>VLOOKUP(Чек_позиція!C14282,Товар!A:G,7,FALSE)</f>
        <v>763.27</v>
      </c>
      <c r="F14282">
        <f t="shared" si="223"/>
        <v>2289.81</v>
      </c>
    </row>
    <row r="14283" spans="1:6">
      <c r="A14283" s="4">
        <v>14282</v>
      </c>
      <c r="B14283" s="5">
        <v>4</v>
      </c>
      <c r="C14283" s="6">
        <v>2412</v>
      </c>
      <c r="D14283" s="6">
        <v>5778</v>
      </c>
      <c r="E14283">
        <f>VLOOKUP(Чек_позиція!C14283,Товар!A:G,7,FALSE)</f>
        <v>475.27</v>
      </c>
      <c r="F14283">
        <f t="shared" si="223"/>
        <v>1901.08</v>
      </c>
    </row>
    <row r="14284" spans="1:6">
      <c r="A14284" s="4">
        <v>14283</v>
      </c>
      <c r="B14284" s="5">
        <v>3</v>
      </c>
      <c r="C14284" s="6">
        <v>4781</v>
      </c>
      <c r="D14284" s="6">
        <v>5779</v>
      </c>
      <c r="E14284">
        <f>VLOOKUP(Чек_позиція!C14284,Товар!A:G,7,FALSE)</f>
        <v>833.78</v>
      </c>
      <c r="F14284">
        <f t="shared" si="223"/>
        <v>2501.34</v>
      </c>
    </row>
    <row r="14285" spans="1:6">
      <c r="A14285" s="4">
        <v>14284</v>
      </c>
      <c r="B14285" s="5">
        <v>1</v>
      </c>
      <c r="C14285" s="6">
        <v>9191</v>
      </c>
      <c r="D14285" s="6">
        <v>5779</v>
      </c>
      <c r="E14285">
        <f>VLOOKUP(Чек_позиція!C14285,Товар!A:G,7,FALSE)</f>
        <v>576.64</v>
      </c>
      <c r="F14285">
        <f t="shared" si="223"/>
        <v>576.64</v>
      </c>
    </row>
    <row r="14286" spans="1:6">
      <c r="A14286" s="4">
        <v>14285</v>
      </c>
      <c r="B14286" s="5">
        <v>1</v>
      </c>
      <c r="C14286" s="6">
        <v>2589</v>
      </c>
      <c r="D14286" s="6">
        <v>5779</v>
      </c>
      <c r="E14286">
        <f>VLOOKUP(Чек_позиція!C14286,Товар!A:G,7,FALSE)</f>
        <v>602.88</v>
      </c>
      <c r="F14286">
        <f t="shared" si="223"/>
        <v>602.88</v>
      </c>
    </row>
    <row r="14287" spans="1:6">
      <c r="A14287" s="4">
        <v>14286</v>
      </c>
      <c r="B14287" s="5">
        <v>2</v>
      </c>
      <c r="C14287" s="6">
        <v>7285</v>
      </c>
      <c r="D14287" s="6">
        <v>5779</v>
      </c>
      <c r="E14287">
        <f>VLOOKUP(Чек_позиція!C14287,Товар!A:G,7,FALSE)</f>
        <v>939.27</v>
      </c>
      <c r="F14287">
        <f t="shared" si="223"/>
        <v>1878.54</v>
      </c>
    </row>
    <row r="14288" spans="1:6">
      <c r="A14288" s="4">
        <v>14287</v>
      </c>
      <c r="B14288" s="5">
        <v>3</v>
      </c>
      <c r="C14288" s="6">
        <v>9550</v>
      </c>
      <c r="D14288" s="6">
        <v>5779</v>
      </c>
      <c r="E14288">
        <f>VLOOKUP(Чек_позиція!C14288,Товар!A:G,7,FALSE)</f>
        <v>125.6</v>
      </c>
      <c r="F14288">
        <f t="shared" si="223"/>
        <v>376.79999999999995</v>
      </c>
    </row>
    <row r="14289" spans="1:6">
      <c r="A14289" s="4">
        <v>14288</v>
      </c>
      <c r="B14289" s="5">
        <v>3</v>
      </c>
      <c r="C14289" s="6">
        <v>3735</v>
      </c>
      <c r="D14289" s="6">
        <v>5780</v>
      </c>
      <c r="E14289">
        <f>VLOOKUP(Чек_позиція!C14289,Товар!A:G,7,FALSE)</f>
        <v>375.72</v>
      </c>
      <c r="F14289">
        <f t="shared" si="223"/>
        <v>1127.1600000000001</v>
      </c>
    </row>
    <row r="14290" spans="1:6">
      <c r="A14290" s="4">
        <v>14289</v>
      </c>
      <c r="B14290" s="5">
        <v>1</v>
      </c>
      <c r="C14290" s="6">
        <v>5965</v>
      </c>
      <c r="D14290" s="6">
        <v>5780</v>
      </c>
      <c r="E14290">
        <f>VLOOKUP(Чек_позиція!C14290,Товар!A:G,7,FALSE)</f>
        <v>382.76</v>
      </c>
      <c r="F14290">
        <f t="shared" si="223"/>
        <v>382.76</v>
      </c>
    </row>
    <row r="14291" spans="1:6">
      <c r="A14291" s="4">
        <v>14290</v>
      </c>
      <c r="B14291" s="5">
        <v>3</v>
      </c>
      <c r="C14291" s="6">
        <v>3979</v>
      </c>
      <c r="D14291" s="6">
        <v>5780</v>
      </c>
      <c r="E14291">
        <f>VLOOKUP(Чек_позиція!C14291,Товар!A:G,7,FALSE)</f>
        <v>548.45000000000005</v>
      </c>
      <c r="F14291">
        <f t="shared" si="223"/>
        <v>1645.3500000000001</v>
      </c>
    </row>
    <row r="14292" spans="1:6">
      <c r="A14292" s="4">
        <v>14291</v>
      </c>
      <c r="B14292" s="5">
        <v>4</v>
      </c>
      <c r="C14292" s="6">
        <v>7738</v>
      </c>
      <c r="D14292" s="6">
        <v>5780</v>
      </c>
      <c r="E14292">
        <f>VLOOKUP(Чек_позиція!C14292,Товар!A:G,7,FALSE)</f>
        <v>868.75</v>
      </c>
      <c r="F14292">
        <f t="shared" si="223"/>
        <v>3475</v>
      </c>
    </row>
    <row r="14293" spans="1:6">
      <c r="A14293" s="4">
        <v>14292</v>
      </c>
      <c r="B14293" s="5">
        <v>4</v>
      </c>
      <c r="C14293" s="6">
        <v>7495</v>
      </c>
      <c r="D14293" s="6">
        <v>5781</v>
      </c>
      <c r="E14293">
        <f>VLOOKUP(Чек_позиція!C14293,Товар!A:G,7,FALSE)</f>
        <v>833.82</v>
      </c>
      <c r="F14293">
        <f t="shared" si="223"/>
        <v>3335.28</v>
      </c>
    </row>
    <row r="14294" spans="1:6">
      <c r="A14294" s="4">
        <v>14293</v>
      </c>
      <c r="B14294" s="5">
        <v>2</v>
      </c>
      <c r="C14294" s="6">
        <v>6421</v>
      </c>
      <c r="D14294" s="6">
        <v>5781</v>
      </c>
      <c r="E14294">
        <f>VLOOKUP(Чек_позиція!C14294,Товар!A:G,7,FALSE)</f>
        <v>905.93</v>
      </c>
      <c r="F14294">
        <f t="shared" si="223"/>
        <v>1811.86</v>
      </c>
    </row>
    <row r="14295" spans="1:6">
      <c r="A14295" s="4">
        <v>14294</v>
      </c>
      <c r="B14295" s="5">
        <v>2</v>
      </c>
      <c r="C14295" s="6">
        <v>9660</v>
      </c>
      <c r="D14295" s="6">
        <v>5781</v>
      </c>
      <c r="E14295">
        <f>VLOOKUP(Чек_позиція!C14295,Товар!A:G,7,FALSE)</f>
        <v>385.51</v>
      </c>
      <c r="F14295">
        <f t="shared" si="223"/>
        <v>771.02</v>
      </c>
    </row>
    <row r="14296" spans="1:6">
      <c r="A14296" s="4">
        <v>14295</v>
      </c>
      <c r="B14296" s="5">
        <v>2</v>
      </c>
      <c r="C14296" s="6">
        <v>7282</v>
      </c>
      <c r="D14296" s="6">
        <v>5782</v>
      </c>
      <c r="E14296">
        <f>VLOOKUP(Чек_позиція!C14296,Товар!A:G,7,FALSE)</f>
        <v>667.37</v>
      </c>
      <c r="F14296">
        <f t="shared" si="223"/>
        <v>1334.74</v>
      </c>
    </row>
    <row r="14297" spans="1:6">
      <c r="A14297" s="4">
        <v>14296</v>
      </c>
      <c r="B14297" s="5">
        <v>1</v>
      </c>
      <c r="C14297" s="6">
        <v>4294</v>
      </c>
      <c r="D14297" s="6">
        <v>5782</v>
      </c>
      <c r="E14297">
        <f>VLOOKUP(Чек_позиція!C14297,Товар!A:G,7,FALSE)</f>
        <v>596.89</v>
      </c>
      <c r="F14297">
        <f t="shared" si="223"/>
        <v>596.89</v>
      </c>
    </row>
    <row r="14298" spans="1:6">
      <c r="A14298" s="4">
        <v>14297</v>
      </c>
      <c r="B14298" s="5">
        <v>3</v>
      </c>
      <c r="C14298" s="6">
        <v>9551</v>
      </c>
      <c r="D14298" s="6">
        <v>5783</v>
      </c>
      <c r="E14298">
        <f>VLOOKUP(Чек_позиція!C14298,Товар!A:G,7,FALSE)</f>
        <v>671.16</v>
      </c>
      <c r="F14298">
        <f t="shared" si="223"/>
        <v>2013.48</v>
      </c>
    </row>
    <row r="14299" spans="1:6">
      <c r="A14299" s="4">
        <v>14298</v>
      </c>
      <c r="B14299" s="5">
        <v>2</v>
      </c>
      <c r="C14299" s="6">
        <v>6698</v>
      </c>
      <c r="D14299" s="6">
        <v>5783</v>
      </c>
      <c r="E14299">
        <f>VLOOKUP(Чек_позиція!C14299,Товар!A:G,7,FALSE)</f>
        <v>946.61</v>
      </c>
      <c r="F14299">
        <f t="shared" si="223"/>
        <v>1893.22</v>
      </c>
    </row>
    <row r="14300" spans="1:6">
      <c r="A14300" s="4">
        <v>14299</v>
      </c>
      <c r="B14300" s="5">
        <v>3</v>
      </c>
      <c r="C14300" s="6">
        <v>7804</v>
      </c>
      <c r="D14300" s="6">
        <v>5783</v>
      </c>
      <c r="E14300">
        <f>VLOOKUP(Чек_позиція!C14300,Товар!A:G,7,FALSE)</f>
        <v>716.75</v>
      </c>
      <c r="F14300">
        <f t="shared" si="223"/>
        <v>2150.25</v>
      </c>
    </row>
    <row r="14301" spans="1:6">
      <c r="A14301" s="4">
        <v>14300</v>
      </c>
      <c r="B14301" s="5">
        <v>4</v>
      </c>
      <c r="C14301" s="6">
        <v>4235</v>
      </c>
      <c r="D14301" s="6">
        <v>5783</v>
      </c>
      <c r="E14301">
        <f>VLOOKUP(Чек_позиція!C14301,Товар!A:G,7,FALSE)</f>
        <v>505.2</v>
      </c>
      <c r="F14301">
        <f t="shared" si="223"/>
        <v>2020.8</v>
      </c>
    </row>
    <row r="14302" spans="1:6">
      <c r="A14302" s="4">
        <v>14301</v>
      </c>
      <c r="B14302" s="5">
        <v>1</v>
      </c>
      <c r="C14302" s="6">
        <v>3872</v>
      </c>
      <c r="D14302" s="6">
        <v>5784</v>
      </c>
      <c r="E14302">
        <f>VLOOKUP(Чек_позиція!C14302,Товар!A:G,7,FALSE)</f>
        <v>625.66</v>
      </c>
      <c r="F14302">
        <f t="shared" si="223"/>
        <v>625.66</v>
      </c>
    </row>
    <row r="14303" spans="1:6">
      <c r="A14303" s="4">
        <v>14302</v>
      </c>
      <c r="B14303" s="5">
        <v>3</v>
      </c>
      <c r="C14303" s="6">
        <v>2741</v>
      </c>
      <c r="D14303" s="6">
        <v>5784</v>
      </c>
      <c r="E14303">
        <f>VLOOKUP(Чек_позиція!C14303,Товар!A:G,7,FALSE)</f>
        <v>925.26</v>
      </c>
      <c r="F14303">
        <f t="shared" si="223"/>
        <v>2775.7799999999997</v>
      </c>
    </row>
    <row r="14304" spans="1:6">
      <c r="A14304" s="4">
        <v>14303</v>
      </c>
      <c r="B14304" s="5">
        <v>1</v>
      </c>
      <c r="C14304" s="6">
        <v>4242</v>
      </c>
      <c r="D14304" s="6">
        <v>5784</v>
      </c>
      <c r="E14304">
        <f>VLOOKUP(Чек_позиція!C14304,Товар!A:G,7,FALSE)</f>
        <v>466.53</v>
      </c>
      <c r="F14304">
        <f t="shared" si="223"/>
        <v>466.53</v>
      </c>
    </row>
    <row r="14305" spans="1:6">
      <c r="A14305" s="4">
        <v>14304</v>
      </c>
      <c r="B14305" s="5">
        <v>4</v>
      </c>
      <c r="C14305" s="6">
        <v>4504</v>
      </c>
      <c r="D14305" s="6">
        <v>5784</v>
      </c>
      <c r="E14305">
        <f>VLOOKUP(Чек_позиція!C14305,Товар!A:G,7,FALSE)</f>
        <v>101.38</v>
      </c>
      <c r="F14305">
        <f t="shared" si="223"/>
        <v>405.52</v>
      </c>
    </row>
    <row r="14306" spans="1:6">
      <c r="A14306" s="4">
        <v>14305</v>
      </c>
      <c r="B14306" s="5">
        <v>1</v>
      </c>
      <c r="C14306" s="6">
        <v>1531</v>
      </c>
      <c r="D14306" s="6">
        <v>5784</v>
      </c>
      <c r="E14306">
        <f>VLOOKUP(Чек_позиція!C14306,Товар!A:G,7,FALSE)</f>
        <v>439.09</v>
      </c>
      <c r="F14306">
        <f t="shared" si="223"/>
        <v>439.09</v>
      </c>
    </row>
    <row r="14307" spans="1:6">
      <c r="A14307" s="4">
        <v>14306</v>
      </c>
      <c r="B14307" s="5">
        <v>1</v>
      </c>
      <c r="C14307" s="6">
        <v>3457</v>
      </c>
      <c r="D14307" s="6">
        <v>5785</v>
      </c>
      <c r="E14307">
        <f>VLOOKUP(Чек_позиція!C14307,Товар!A:G,7,FALSE)</f>
        <v>89.11</v>
      </c>
      <c r="F14307">
        <f t="shared" si="223"/>
        <v>89.11</v>
      </c>
    </row>
    <row r="14308" spans="1:6">
      <c r="A14308" s="4">
        <v>14307</v>
      </c>
      <c r="B14308" s="5">
        <v>2</v>
      </c>
      <c r="C14308" s="6">
        <v>2133</v>
      </c>
      <c r="D14308" s="6">
        <v>5785</v>
      </c>
      <c r="E14308">
        <f>VLOOKUP(Чек_позиція!C14308,Товар!A:G,7,FALSE)</f>
        <v>758.52</v>
      </c>
      <c r="F14308">
        <f t="shared" si="223"/>
        <v>1517.04</v>
      </c>
    </row>
    <row r="14309" spans="1:6">
      <c r="A14309" s="4">
        <v>14308</v>
      </c>
      <c r="B14309" s="5">
        <v>2</v>
      </c>
      <c r="C14309" s="6">
        <v>6405</v>
      </c>
      <c r="D14309" s="6">
        <v>5785</v>
      </c>
      <c r="E14309">
        <f>VLOOKUP(Чек_позиція!C14309,Товар!A:G,7,FALSE)</f>
        <v>443.6</v>
      </c>
      <c r="F14309">
        <f t="shared" si="223"/>
        <v>887.2</v>
      </c>
    </row>
    <row r="14310" spans="1:6">
      <c r="A14310" s="4">
        <v>14309</v>
      </c>
      <c r="B14310" s="5">
        <v>2</v>
      </c>
      <c r="C14310" s="6">
        <v>2202</v>
      </c>
      <c r="D14310" s="6">
        <v>5785</v>
      </c>
      <c r="E14310">
        <f>VLOOKUP(Чек_позиція!C14310,Товар!A:G,7,FALSE)</f>
        <v>70.790000000000006</v>
      </c>
      <c r="F14310">
        <f t="shared" si="223"/>
        <v>141.58000000000001</v>
      </c>
    </row>
    <row r="14311" spans="1:6">
      <c r="A14311" s="4">
        <v>14310</v>
      </c>
      <c r="B14311" s="5">
        <v>3</v>
      </c>
      <c r="C14311" s="6">
        <v>2671</v>
      </c>
      <c r="D14311" s="6">
        <v>5786</v>
      </c>
      <c r="E14311">
        <f>VLOOKUP(Чек_позиція!C14311,Товар!A:G,7,FALSE)</f>
        <v>42.63</v>
      </c>
      <c r="F14311">
        <f t="shared" si="223"/>
        <v>127.89000000000001</v>
      </c>
    </row>
    <row r="14312" spans="1:6">
      <c r="A14312" s="4">
        <v>14311</v>
      </c>
      <c r="B14312" s="5">
        <v>3</v>
      </c>
      <c r="C14312" s="6">
        <v>592</v>
      </c>
      <c r="D14312" s="6">
        <v>5786</v>
      </c>
      <c r="E14312">
        <f>VLOOKUP(Чек_позиція!C14312,Товар!A:G,7,FALSE)</f>
        <v>861.26</v>
      </c>
      <c r="F14312">
        <f t="shared" si="223"/>
        <v>2583.7799999999997</v>
      </c>
    </row>
    <row r="14313" spans="1:6">
      <c r="A14313" s="4">
        <v>14312</v>
      </c>
      <c r="B14313" s="5">
        <v>2</v>
      </c>
      <c r="C14313" s="6">
        <v>94</v>
      </c>
      <c r="D14313" s="6">
        <v>5787</v>
      </c>
      <c r="E14313">
        <f>VLOOKUP(Чек_позиція!C14313,Товар!A:G,7,FALSE)</f>
        <v>780.26</v>
      </c>
      <c r="F14313">
        <f t="shared" si="223"/>
        <v>1560.52</v>
      </c>
    </row>
    <row r="14314" spans="1:6">
      <c r="A14314" s="4">
        <v>14313</v>
      </c>
      <c r="B14314" s="5">
        <v>2</v>
      </c>
      <c r="C14314" s="6">
        <v>6704</v>
      </c>
      <c r="D14314" s="6">
        <v>5787</v>
      </c>
      <c r="E14314">
        <f>VLOOKUP(Чек_позиція!C14314,Товар!A:G,7,FALSE)</f>
        <v>447.29</v>
      </c>
      <c r="F14314">
        <f t="shared" si="223"/>
        <v>894.58</v>
      </c>
    </row>
    <row r="14315" spans="1:6">
      <c r="A14315" s="4">
        <v>14314</v>
      </c>
      <c r="B14315" s="5">
        <v>2</v>
      </c>
      <c r="C14315" s="6">
        <v>1233</v>
      </c>
      <c r="D14315" s="6">
        <v>5787</v>
      </c>
      <c r="E14315">
        <f>VLOOKUP(Чек_позиція!C14315,Товар!A:G,7,FALSE)</f>
        <v>211.15</v>
      </c>
      <c r="F14315">
        <f t="shared" si="223"/>
        <v>422.3</v>
      </c>
    </row>
    <row r="14316" spans="1:6">
      <c r="A14316" s="4">
        <v>14315</v>
      </c>
      <c r="B14316" s="5">
        <v>1</v>
      </c>
      <c r="C14316" s="6">
        <v>9936</v>
      </c>
      <c r="D14316" s="6">
        <v>5787</v>
      </c>
      <c r="E14316">
        <f>VLOOKUP(Чек_позиція!C14316,Товар!A:G,7,FALSE)</f>
        <v>323.22000000000003</v>
      </c>
      <c r="F14316">
        <f t="shared" si="223"/>
        <v>323.22000000000003</v>
      </c>
    </row>
    <row r="14317" spans="1:6">
      <c r="A14317" s="4">
        <v>14316</v>
      </c>
      <c r="B14317" s="5">
        <v>1</v>
      </c>
      <c r="C14317" s="6">
        <v>7049</v>
      </c>
      <c r="D14317" s="6">
        <v>5787</v>
      </c>
      <c r="E14317">
        <f>VLOOKUP(Чек_позиція!C14317,Товар!A:G,7,FALSE)</f>
        <v>529.65</v>
      </c>
      <c r="F14317">
        <f t="shared" si="223"/>
        <v>529.65</v>
      </c>
    </row>
    <row r="14318" spans="1:6">
      <c r="A14318" s="4">
        <v>14317</v>
      </c>
      <c r="B14318" s="5">
        <v>1</v>
      </c>
      <c r="C14318" s="6">
        <v>6826</v>
      </c>
      <c r="D14318" s="6">
        <v>5788</v>
      </c>
      <c r="E14318">
        <f>VLOOKUP(Чек_позиція!C14318,Товар!A:G,7,FALSE)</f>
        <v>454.12</v>
      </c>
      <c r="F14318">
        <f t="shared" si="223"/>
        <v>454.12</v>
      </c>
    </row>
    <row r="14319" spans="1:6">
      <c r="A14319" s="4">
        <v>14318</v>
      </c>
      <c r="B14319" s="5">
        <v>4</v>
      </c>
      <c r="C14319" s="6">
        <v>2967</v>
      </c>
      <c r="D14319" s="6">
        <v>5788</v>
      </c>
      <c r="E14319">
        <f>VLOOKUP(Чек_позиція!C14319,Товар!A:G,7,FALSE)</f>
        <v>319.36</v>
      </c>
      <c r="F14319">
        <f t="shared" si="223"/>
        <v>1277.44</v>
      </c>
    </row>
    <row r="14320" spans="1:6">
      <c r="A14320" s="4">
        <v>14319</v>
      </c>
      <c r="B14320" s="5">
        <v>2</v>
      </c>
      <c r="C14320" s="6">
        <v>5497</v>
      </c>
      <c r="D14320" s="6">
        <v>5788</v>
      </c>
      <c r="E14320">
        <f>VLOOKUP(Чек_позиція!C14320,Товар!A:G,7,FALSE)</f>
        <v>915.16</v>
      </c>
      <c r="F14320">
        <f t="shared" si="223"/>
        <v>1830.32</v>
      </c>
    </row>
    <row r="14321" spans="1:6">
      <c r="A14321" s="4">
        <v>14320</v>
      </c>
      <c r="B14321" s="5">
        <v>2</v>
      </c>
      <c r="C14321" s="6">
        <v>1399</v>
      </c>
      <c r="D14321" s="6">
        <v>5788</v>
      </c>
      <c r="E14321">
        <f>VLOOKUP(Чек_позиція!C14321,Товар!A:G,7,FALSE)</f>
        <v>216.38</v>
      </c>
      <c r="F14321">
        <f t="shared" si="223"/>
        <v>432.76</v>
      </c>
    </row>
    <row r="14322" spans="1:6">
      <c r="A14322" s="4">
        <v>14321</v>
      </c>
      <c r="B14322" s="5">
        <v>4</v>
      </c>
      <c r="C14322" s="6">
        <v>5236</v>
      </c>
      <c r="D14322" s="6">
        <v>5788</v>
      </c>
      <c r="E14322">
        <f>VLOOKUP(Чек_позиція!C14322,Товар!A:G,7,FALSE)</f>
        <v>518.20000000000005</v>
      </c>
      <c r="F14322">
        <f t="shared" si="223"/>
        <v>2072.8000000000002</v>
      </c>
    </row>
    <row r="14323" spans="1:6">
      <c r="A14323" s="4">
        <v>14322</v>
      </c>
      <c r="B14323" s="5">
        <v>2</v>
      </c>
      <c r="C14323" s="6">
        <v>2461</v>
      </c>
      <c r="D14323" s="6">
        <v>5789</v>
      </c>
      <c r="E14323">
        <f>VLOOKUP(Чек_позиція!C14323,Товар!A:G,7,FALSE)</f>
        <v>621.64</v>
      </c>
      <c r="F14323">
        <f t="shared" si="223"/>
        <v>1243.28</v>
      </c>
    </row>
    <row r="14324" spans="1:6">
      <c r="A14324" s="4">
        <v>14323</v>
      </c>
      <c r="B14324" s="5">
        <v>3</v>
      </c>
      <c r="C14324" s="6">
        <v>9470</v>
      </c>
      <c r="D14324" s="6">
        <v>5790</v>
      </c>
      <c r="E14324">
        <f>VLOOKUP(Чек_позиція!C14324,Товар!A:G,7,FALSE)</f>
        <v>102.95</v>
      </c>
      <c r="F14324">
        <f t="shared" si="223"/>
        <v>308.85000000000002</v>
      </c>
    </row>
    <row r="14325" spans="1:6">
      <c r="A14325" s="4">
        <v>14324</v>
      </c>
      <c r="B14325" s="5">
        <v>2</v>
      </c>
      <c r="C14325" s="6">
        <v>1803</v>
      </c>
      <c r="D14325" s="6">
        <v>5790</v>
      </c>
      <c r="E14325">
        <f>VLOOKUP(Чек_позиція!C14325,Товар!A:G,7,FALSE)</f>
        <v>320.72000000000003</v>
      </c>
      <c r="F14325">
        <f t="shared" si="223"/>
        <v>641.44000000000005</v>
      </c>
    </row>
    <row r="14326" spans="1:6">
      <c r="A14326" s="4">
        <v>14325</v>
      </c>
      <c r="B14326" s="5">
        <v>2</v>
      </c>
      <c r="C14326" s="6">
        <v>9343</v>
      </c>
      <c r="D14326" s="6">
        <v>5790</v>
      </c>
      <c r="E14326">
        <f>VLOOKUP(Чек_позиція!C14326,Товар!A:G,7,FALSE)</f>
        <v>575.42999999999995</v>
      </c>
      <c r="F14326">
        <f t="shared" si="223"/>
        <v>1150.8599999999999</v>
      </c>
    </row>
    <row r="14327" spans="1:6">
      <c r="A14327" s="4">
        <v>14326</v>
      </c>
      <c r="B14327" s="5">
        <v>4</v>
      </c>
      <c r="C14327" s="6">
        <v>719</v>
      </c>
      <c r="D14327" s="6">
        <v>5790</v>
      </c>
      <c r="E14327">
        <f>VLOOKUP(Чек_позиція!C14327,Товар!A:G,7,FALSE)</f>
        <v>616.66</v>
      </c>
      <c r="F14327">
        <f t="shared" si="223"/>
        <v>2466.64</v>
      </c>
    </row>
    <row r="14328" spans="1:6">
      <c r="A14328" s="4">
        <v>14327</v>
      </c>
      <c r="B14328" s="5">
        <v>4</v>
      </c>
      <c r="C14328" s="6">
        <v>1942</v>
      </c>
      <c r="D14328" s="6">
        <v>5790</v>
      </c>
      <c r="E14328">
        <f>VLOOKUP(Чек_позиція!C14328,Товар!A:G,7,FALSE)</f>
        <v>663.91</v>
      </c>
      <c r="F14328">
        <f t="shared" si="223"/>
        <v>2655.64</v>
      </c>
    </row>
    <row r="14329" spans="1:6">
      <c r="A14329" s="4">
        <v>14328</v>
      </c>
      <c r="B14329" s="5">
        <v>3</v>
      </c>
      <c r="C14329" s="6">
        <v>5539</v>
      </c>
      <c r="D14329" s="6">
        <v>5791</v>
      </c>
      <c r="E14329">
        <f>VLOOKUP(Чек_позиція!C14329,Товар!A:G,7,FALSE)</f>
        <v>447.61</v>
      </c>
      <c r="F14329">
        <f t="shared" si="223"/>
        <v>1342.83</v>
      </c>
    </row>
    <row r="14330" spans="1:6">
      <c r="A14330" s="4">
        <v>14329</v>
      </c>
      <c r="B14330" s="5">
        <v>3</v>
      </c>
      <c r="C14330" s="6">
        <v>748</v>
      </c>
      <c r="D14330" s="6">
        <v>5792</v>
      </c>
      <c r="E14330">
        <f>VLOOKUP(Чек_позиція!C14330,Товар!A:G,7,FALSE)</f>
        <v>177.96</v>
      </c>
      <c r="F14330">
        <f t="shared" si="223"/>
        <v>533.88</v>
      </c>
    </row>
    <row r="14331" spans="1:6">
      <c r="A14331" s="4">
        <v>14330</v>
      </c>
      <c r="B14331" s="5">
        <v>2</v>
      </c>
      <c r="C14331" s="6">
        <v>450</v>
      </c>
      <c r="D14331" s="6">
        <v>5793</v>
      </c>
      <c r="E14331">
        <f>VLOOKUP(Чек_позиція!C14331,Товар!A:G,7,FALSE)</f>
        <v>45.37</v>
      </c>
      <c r="F14331">
        <f t="shared" si="223"/>
        <v>90.74</v>
      </c>
    </row>
    <row r="14332" spans="1:6">
      <c r="A14332" s="4">
        <v>14331</v>
      </c>
      <c r="B14332" s="5">
        <v>3</v>
      </c>
      <c r="C14332" s="6">
        <v>2690</v>
      </c>
      <c r="D14332" s="6">
        <v>5793</v>
      </c>
      <c r="E14332">
        <f>VLOOKUP(Чек_позиція!C14332,Товар!A:G,7,FALSE)</f>
        <v>466.13</v>
      </c>
      <c r="F14332">
        <f t="shared" si="223"/>
        <v>1398.3899999999999</v>
      </c>
    </row>
    <row r="14333" spans="1:6">
      <c r="A14333" s="4">
        <v>14332</v>
      </c>
      <c r="B14333" s="5">
        <v>1</v>
      </c>
      <c r="C14333" s="6">
        <v>8732</v>
      </c>
      <c r="D14333" s="6">
        <v>5793</v>
      </c>
      <c r="E14333">
        <f>VLOOKUP(Чек_позиція!C14333,Товар!A:G,7,FALSE)</f>
        <v>431.55</v>
      </c>
      <c r="F14333">
        <f t="shared" si="223"/>
        <v>431.55</v>
      </c>
    </row>
    <row r="14334" spans="1:6">
      <c r="A14334" s="4">
        <v>14333</v>
      </c>
      <c r="B14334" s="5">
        <v>3</v>
      </c>
      <c r="C14334" s="6">
        <v>6896</v>
      </c>
      <c r="D14334" s="6">
        <v>5793</v>
      </c>
      <c r="E14334">
        <f>VLOOKUP(Чек_позиція!C14334,Товар!A:G,7,FALSE)</f>
        <v>292.31</v>
      </c>
      <c r="F14334">
        <f t="shared" si="223"/>
        <v>876.93000000000006</v>
      </c>
    </row>
    <row r="14335" spans="1:6">
      <c r="A14335" s="4">
        <v>14334</v>
      </c>
      <c r="B14335" s="5">
        <v>1</v>
      </c>
      <c r="C14335" s="6">
        <v>8952</v>
      </c>
      <c r="D14335" s="6">
        <v>5793</v>
      </c>
      <c r="E14335">
        <f>VLOOKUP(Чек_позиція!C14335,Товар!A:G,7,FALSE)</f>
        <v>655.03</v>
      </c>
      <c r="F14335">
        <f t="shared" si="223"/>
        <v>655.03</v>
      </c>
    </row>
    <row r="14336" spans="1:6">
      <c r="A14336" s="4">
        <v>14335</v>
      </c>
      <c r="B14336" s="5">
        <v>4</v>
      </c>
      <c r="C14336" s="6">
        <v>4089</v>
      </c>
      <c r="D14336" s="6">
        <v>5794</v>
      </c>
      <c r="E14336">
        <f>VLOOKUP(Чек_позиція!C14336,Товар!A:G,7,FALSE)</f>
        <v>504.76</v>
      </c>
      <c r="F14336">
        <f t="shared" si="223"/>
        <v>2019.04</v>
      </c>
    </row>
    <row r="14337" spans="1:6">
      <c r="A14337" s="4">
        <v>14336</v>
      </c>
      <c r="B14337" s="5">
        <v>4</v>
      </c>
      <c r="C14337" s="6">
        <v>2596</v>
      </c>
      <c r="D14337" s="6">
        <v>5794</v>
      </c>
      <c r="E14337">
        <f>VLOOKUP(Чек_позиція!C14337,Товар!A:G,7,FALSE)</f>
        <v>46.99</v>
      </c>
      <c r="F14337">
        <f t="shared" si="223"/>
        <v>187.96</v>
      </c>
    </row>
    <row r="14338" spans="1:6">
      <c r="A14338" s="4">
        <v>14337</v>
      </c>
      <c r="B14338" s="5">
        <v>2</v>
      </c>
      <c r="C14338" s="6">
        <v>1429</v>
      </c>
      <c r="D14338" s="6">
        <v>5794</v>
      </c>
      <c r="E14338">
        <f>VLOOKUP(Чек_позиція!C14338,Товар!A:G,7,FALSE)</f>
        <v>920.11</v>
      </c>
      <c r="F14338">
        <f t="shared" si="223"/>
        <v>1840.22</v>
      </c>
    </row>
    <row r="14339" spans="1:6">
      <c r="A14339" s="4">
        <v>14338</v>
      </c>
      <c r="B14339" s="5">
        <v>4</v>
      </c>
      <c r="C14339" s="6">
        <v>1970</v>
      </c>
      <c r="D14339" s="6">
        <v>5795</v>
      </c>
      <c r="E14339">
        <f>VLOOKUP(Чек_позиція!C14339,Товар!A:G,7,FALSE)</f>
        <v>295.02</v>
      </c>
      <c r="F14339">
        <f t="shared" ref="F14339:F14402" si="224">B14339*E14339</f>
        <v>1180.08</v>
      </c>
    </row>
    <row r="14340" spans="1:6">
      <c r="A14340" s="4">
        <v>14339</v>
      </c>
      <c r="B14340" s="5">
        <v>2</v>
      </c>
      <c r="C14340" s="6">
        <v>5565</v>
      </c>
      <c r="D14340" s="6">
        <v>5795</v>
      </c>
      <c r="E14340">
        <f>VLOOKUP(Чек_позиція!C14340,Товар!A:G,7,FALSE)</f>
        <v>256.05</v>
      </c>
      <c r="F14340">
        <f t="shared" si="224"/>
        <v>512.1</v>
      </c>
    </row>
    <row r="14341" spans="1:6">
      <c r="A14341" s="4">
        <v>14340</v>
      </c>
      <c r="B14341" s="5">
        <v>3</v>
      </c>
      <c r="C14341" s="6">
        <v>7221</v>
      </c>
      <c r="D14341" s="6">
        <v>5796</v>
      </c>
      <c r="E14341">
        <f>VLOOKUP(Чек_позиція!C14341,Товар!A:G,7,FALSE)</f>
        <v>707.01</v>
      </c>
      <c r="F14341">
        <f t="shared" si="224"/>
        <v>2121.0299999999997</v>
      </c>
    </row>
    <row r="14342" spans="1:6">
      <c r="A14342" s="4">
        <v>14341</v>
      </c>
      <c r="B14342" s="5">
        <v>2</v>
      </c>
      <c r="C14342" s="6">
        <v>5458</v>
      </c>
      <c r="D14342" s="6">
        <v>5796</v>
      </c>
      <c r="E14342">
        <f>VLOOKUP(Чек_позиція!C14342,Товар!A:G,7,FALSE)</f>
        <v>191.62</v>
      </c>
      <c r="F14342">
        <f t="shared" si="224"/>
        <v>383.24</v>
      </c>
    </row>
    <row r="14343" spans="1:6">
      <c r="A14343" s="4">
        <v>14342</v>
      </c>
      <c r="B14343" s="5">
        <v>2</v>
      </c>
      <c r="C14343" s="6">
        <v>2957</v>
      </c>
      <c r="D14343" s="6">
        <v>5796</v>
      </c>
      <c r="E14343">
        <f>VLOOKUP(Чек_позиція!C14343,Товар!A:G,7,FALSE)</f>
        <v>155.97</v>
      </c>
      <c r="F14343">
        <f t="shared" si="224"/>
        <v>311.94</v>
      </c>
    </row>
    <row r="14344" spans="1:6">
      <c r="A14344" s="4">
        <v>14343</v>
      </c>
      <c r="B14344" s="5">
        <v>3</v>
      </c>
      <c r="C14344" s="6">
        <v>6805</v>
      </c>
      <c r="D14344" s="6">
        <v>5797</v>
      </c>
      <c r="E14344">
        <f>VLOOKUP(Чек_позиція!C14344,Товар!A:G,7,FALSE)</f>
        <v>416.79</v>
      </c>
      <c r="F14344">
        <f t="shared" si="224"/>
        <v>1250.3700000000001</v>
      </c>
    </row>
    <row r="14345" spans="1:6">
      <c r="A14345" s="4">
        <v>14344</v>
      </c>
      <c r="B14345" s="5">
        <v>4</v>
      </c>
      <c r="C14345" s="6">
        <v>4078</v>
      </c>
      <c r="D14345" s="6">
        <v>5797</v>
      </c>
      <c r="E14345">
        <f>VLOOKUP(Чек_позиція!C14345,Товар!A:G,7,FALSE)</f>
        <v>445.09</v>
      </c>
      <c r="F14345">
        <f t="shared" si="224"/>
        <v>1780.36</v>
      </c>
    </row>
    <row r="14346" spans="1:6">
      <c r="A14346" s="4">
        <v>14345</v>
      </c>
      <c r="B14346" s="5">
        <v>2</v>
      </c>
      <c r="C14346" s="6">
        <v>2074</v>
      </c>
      <c r="D14346" s="6">
        <v>5798</v>
      </c>
      <c r="E14346">
        <f>VLOOKUP(Чек_позиція!C14346,Товар!A:G,7,FALSE)</f>
        <v>618.04999999999995</v>
      </c>
      <c r="F14346">
        <f t="shared" si="224"/>
        <v>1236.0999999999999</v>
      </c>
    </row>
    <row r="14347" spans="1:6">
      <c r="A14347" s="4">
        <v>14346</v>
      </c>
      <c r="B14347" s="5">
        <v>3</v>
      </c>
      <c r="C14347" s="6">
        <v>4553</v>
      </c>
      <c r="D14347" s="6">
        <v>5798</v>
      </c>
      <c r="E14347">
        <f>VLOOKUP(Чек_позиція!C14347,Товар!A:G,7,FALSE)</f>
        <v>565.77</v>
      </c>
      <c r="F14347">
        <f t="shared" si="224"/>
        <v>1697.31</v>
      </c>
    </row>
    <row r="14348" spans="1:6">
      <c r="A14348" s="4">
        <v>14347</v>
      </c>
      <c r="B14348" s="5">
        <v>4</v>
      </c>
      <c r="C14348" s="6">
        <v>3243</v>
      </c>
      <c r="D14348" s="6">
        <v>5798</v>
      </c>
      <c r="E14348">
        <f>VLOOKUP(Чек_позиція!C14348,Товар!A:G,7,FALSE)</f>
        <v>626.51</v>
      </c>
      <c r="F14348">
        <f t="shared" si="224"/>
        <v>2506.04</v>
      </c>
    </row>
    <row r="14349" spans="1:6">
      <c r="A14349" s="4">
        <v>14348</v>
      </c>
      <c r="B14349" s="5">
        <v>2</v>
      </c>
      <c r="C14349" s="6">
        <v>8494</v>
      </c>
      <c r="D14349" s="6">
        <v>5798</v>
      </c>
      <c r="E14349">
        <f>VLOOKUP(Чек_позиція!C14349,Товар!A:G,7,FALSE)</f>
        <v>440.26</v>
      </c>
      <c r="F14349">
        <f t="shared" si="224"/>
        <v>880.52</v>
      </c>
    </row>
    <row r="14350" spans="1:6">
      <c r="A14350" s="4">
        <v>14349</v>
      </c>
      <c r="B14350" s="5">
        <v>2</v>
      </c>
      <c r="C14350" s="6">
        <v>154</v>
      </c>
      <c r="D14350" s="6">
        <v>5799</v>
      </c>
      <c r="E14350">
        <f>VLOOKUP(Чек_позиція!C14350,Товар!A:G,7,FALSE)</f>
        <v>546.61</v>
      </c>
      <c r="F14350">
        <f t="shared" si="224"/>
        <v>1093.22</v>
      </c>
    </row>
    <row r="14351" spans="1:6">
      <c r="A14351" s="4">
        <v>14350</v>
      </c>
      <c r="B14351" s="5">
        <v>2</v>
      </c>
      <c r="C14351" s="6">
        <v>8498</v>
      </c>
      <c r="D14351" s="6">
        <v>5800</v>
      </c>
      <c r="E14351">
        <f>VLOOKUP(Чек_позиція!C14351,Товар!A:G,7,FALSE)</f>
        <v>115.87</v>
      </c>
      <c r="F14351">
        <f t="shared" si="224"/>
        <v>231.74</v>
      </c>
    </row>
    <row r="14352" spans="1:6">
      <c r="A14352" s="4">
        <v>14351</v>
      </c>
      <c r="B14352" s="5">
        <v>2</v>
      </c>
      <c r="C14352" s="6">
        <v>4831</v>
      </c>
      <c r="D14352" s="6">
        <v>5800</v>
      </c>
      <c r="E14352">
        <f>VLOOKUP(Чек_позиція!C14352,Товар!A:G,7,FALSE)</f>
        <v>175.12</v>
      </c>
      <c r="F14352">
        <f t="shared" si="224"/>
        <v>350.24</v>
      </c>
    </row>
    <row r="14353" spans="1:6">
      <c r="A14353" s="4">
        <v>14352</v>
      </c>
      <c r="B14353" s="5">
        <v>4</v>
      </c>
      <c r="C14353" s="6">
        <v>152</v>
      </c>
      <c r="D14353" s="6">
        <v>5800</v>
      </c>
      <c r="E14353">
        <f>VLOOKUP(Чек_позиція!C14353,Товар!A:G,7,FALSE)</f>
        <v>782.37</v>
      </c>
      <c r="F14353">
        <f t="shared" si="224"/>
        <v>3129.48</v>
      </c>
    </row>
    <row r="14354" spans="1:6">
      <c r="A14354" s="4">
        <v>14353</v>
      </c>
      <c r="B14354" s="5">
        <v>2</v>
      </c>
      <c r="C14354" s="6">
        <v>8058</v>
      </c>
      <c r="D14354" s="6">
        <v>5800</v>
      </c>
      <c r="E14354">
        <f>VLOOKUP(Чек_позиція!C14354,Товар!A:G,7,FALSE)</f>
        <v>568.61</v>
      </c>
      <c r="F14354">
        <f t="shared" si="224"/>
        <v>1137.22</v>
      </c>
    </row>
    <row r="14355" spans="1:6">
      <c r="A14355" s="4">
        <v>14354</v>
      </c>
      <c r="B14355" s="5">
        <v>1</v>
      </c>
      <c r="C14355" s="6">
        <v>7221</v>
      </c>
      <c r="D14355" s="6">
        <v>5801</v>
      </c>
      <c r="E14355">
        <f>VLOOKUP(Чек_позиція!C14355,Товар!A:G,7,FALSE)</f>
        <v>707.01</v>
      </c>
      <c r="F14355">
        <f t="shared" si="224"/>
        <v>707.01</v>
      </c>
    </row>
    <row r="14356" spans="1:6">
      <c r="A14356" s="4">
        <v>14355</v>
      </c>
      <c r="B14356" s="5">
        <v>3</v>
      </c>
      <c r="C14356" s="6">
        <v>6751</v>
      </c>
      <c r="D14356" s="6">
        <v>5801</v>
      </c>
      <c r="E14356">
        <f>VLOOKUP(Чек_позиція!C14356,Товар!A:G,7,FALSE)</f>
        <v>734.13</v>
      </c>
      <c r="F14356">
        <f t="shared" si="224"/>
        <v>2202.39</v>
      </c>
    </row>
    <row r="14357" spans="1:6">
      <c r="A14357" s="4">
        <v>14356</v>
      </c>
      <c r="B14357" s="5">
        <v>3</v>
      </c>
      <c r="C14357" s="6">
        <v>8068</v>
      </c>
      <c r="D14357" s="6">
        <v>5801</v>
      </c>
      <c r="E14357">
        <f>VLOOKUP(Чек_позиція!C14357,Товар!A:G,7,FALSE)</f>
        <v>618.49</v>
      </c>
      <c r="F14357">
        <f t="shared" si="224"/>
        <v>1855.47</v>
      </c>
    </row>
    <row r="14358" spans="1:6">
      <c r="A14358" s="4">
        <v>14357</v>
      </c>
      <c r="B14358" s="5">
        <v>3</v>
      </c>
      <c r="C14358" s="6">
        <v>1898</v>
      </c>
      <c r="D14358" s="6">
        <v>5802</v>
      </c>
      <c r="E14358">
        <f>VLOOKUP(Чек_позиція!C14358,Товар!A:G,7,FALSE)</f>
        <v>616.04</v>
      </c>
      <c r="F14358">
        <f t="shared" si="224"/>
        <v>1848.12</v>
      </c>
    </row>
    <row r="14359" spans="1:6">
      <c r="A14359" s="4">
        <v>14358</v>
      </c>
      <c r="B14359" s="5">
        <v>1</v>
      </c>
      <c r="C14359" s="6">
        <v>8766</v>
      </c>
      <c r="D14359" s="6">
        <v>5803</v>
      </c>
      <c r="E14359">
        <f>VLOOKUP(Чек_позиція!C14359,Товар!A:G,7,FALSE)</f>
        <v>587.55999999999995</v>
      </c>
      <c r="F14359">
        <f t="shared" si="224"/>
        <v>587.55999999999995</v>
      </c>
    </row>
    <row r="14360" spans="1:6">
      <c r="A14360" s="4">
        <v>14359</v>
      </c>
      <c r="B14360" s="5">
        <v>4</v>
      </c>
      <c r="C14360" s="6">
        <v>5501</v>
      </c>
      <c r="D14360" s="6">
        <v>5803</v>
      </c>
      <c r="E14360">
        <f>VLOOKUP(Чек_позиція!C14360,Товар!A:G,7,FALSE)</f>
        <v>241.15</v>
      </c>
      <c r="F14360">
        <f t="shared" si="224"/>
        <v>964.6</v>
      </c>
    </row>
    <row r="14361" spans="1:6">
      <c r="A14361" s="4">
        <v>14360</v>
      </c>
      <c r="B14361" s="5">
        <v>1</v>
      </c>
      <c r="C14361" s="6">
        <v>4975</v>
      </c>
      <c r="D14361" s="6">
        <v>5804</v>
      </c>
      <c r="E14361">
        <f>VLOOKUP(Чек_позиція!C14361,Товар!A:G,7,FALSE)</f>
        <v>192.32</v>
      </c>
      <c r="F14361">
        <f t="shared" si="224"/>
        <v>192.32</v>
      </c>
    </row>
    <row r="14362" spans="1:6">
      <c r="A14362" s="4">
        <v>14361</v>
      </c>
      <c r="B14362" s="5">
        <v>3</v>
      </c>
      <c r="C14362" s="6">
        <v>8920</v>
      </c>
      <c r="D14362" s="6">
        <v>5804</v>
      </c>
      <c r="E14362">
        <f>VLOOKUP(Чек_позиція!C14362,Товар!A:G,7,FALSE)</f>
        <v>170.64</v>
      </c>
      <c r="F14362">
        <f t="shared" si="224"/>
        <v>511.91999999999996</v>
      </c>
    </row>
    <row r="14363" spans="1:6">
      <c r="A14363" s="4">
        <v>14362</v>
      </c>
      <c r="B14363" s="5">
        <v>2</v>
      </c>
      <c r="C14363" s="6">
        <v>8936</v>
      </c>
      <c r="D14363" s="6">
        <v>5804</v>
      </c>
      <c r="E14363">
        <f>VLOOKUP(Чек_позиція!C14363,Товар!A:G,7,FALSE)</f>
        <v>521.41</v>
      </c>
      <c r="F14363">
        <f t="shared" si="224"/>
        <v>1042.82</v>
      </c>
    </row>
    <row r="14364" spans="1:6">
      <c r="A14364" s="4">
        <v>14363</v>
      </c>
      <c r="B14364" s="5">
        <v>3</v>
      </c>
      <c r="C14364" s="6">
        <v>8219</v>
      </c>
      <c r="D14364" s="6">
        <v>5805</v>
      </c>
      <c r="E14364">
        <f>VLOOKUP(Чек_позиція!C14364,Товар!A:G,7,FALSE)</f>
        <v>708.62</v>
      </c>
      <c r="F14364">
        <f t="shared" si="224"/>
        <v>2125.86</v>
      </c>
    </row>
    <row r="14365" spans="1:6">
      <c r="A14365" s="4">
        <v>14364</v>
      </c>
      <c r="B14365" s="5">
        <v>1</v>
      </c>
      <c r="C14365" s="6">
        <v>5812</v>
      </c>
      <c r="D14365" s="6">
        <v>5805</v>
      </c>
      <c r="E14365">
        <f>VLOOKUP(Чек_позиція!C14365,Товар!A:G,7,FALSE)</f>
        <v>822.13</v>
      </c>
      <c r="F14365">
        <f t="shared" si="224"/>
        <v>822.13</v>
      </c>
    </row>
    <row r="14366" spans="1:6">
      <c r="A14366" s="4">
        <v>14365</v>
      </c>
      <c r="B14366" s="5">
        <v>2</v>
      </c>
      <c r="C14366" s="6">
        <v>8740</v>
      </c>
      <c r="D14366" s="6">
        <v>5806</v>
      </c>
      <c r="E14366">
        <f>VLOOKUP(Чек_позиція!C14366,Товар!A:G,7,FALSE)</f>
        <v>333.12</v>
      </c>
      <c r="F14366">
        <f t="shared" si="224"/>
        <v>666.24</v>
      </c>
    </row>
    <row r="14367" spans="1:6">
      <c r="A14367" s="4">
        <v>14366</v>
      </c>
      <c r="B14367" s="5">
        <v>3</v>
      </c>
      <c r="C14367" s="6">
        <v>6592</v>
      </c>
      <c r="D14367" s="6">
        <v>5806</v>
      </c>
      <c r="E14367">
        <f>VLOOKUP(Чек_позиція!C14367,Товар!A:G,7,FALSE)</f>
        <v>926.96</v>
      </c>
      <c r="F14367">
        <f t="shared" si="224"/>
        <v>2780.88</v>
      </c>
    </row>
    <row r="14368" spans="1:6">
      <c r="A14368" s="4">
        <v>14367</v>
      </c>
      <c r="B14368" s="5">
        <v>2</v>
      </c>
      <c r="C14368" s="6">
        <v>7419</v>
      </c>
      <c r="D14368" s="6">
        <v>5806</v>
      </c>
      <c r="E14368">
        <f>VLOOKUP(Чек_позиція!C14368,Товар!A:G,7,FALSE)</f>
        <v>137.09</v>
      </c>
      <c r="F14368">
        <f t="shared" si="224"/>
        <v>274.18</v>
      </c>
    </row>
    <row r="14369" spans="1:6">
      <c r="A14369" s="4">
        <v>14368</v>
      </c>
      <c r="B14369" s="5">
        <v>1</v>
      </c>
      <c r="C14369" s="6">
        <v>779</v>
      </c>
      <c r="D14369" s="6">
        <v>5806</v>
      </c>
      <c r="E14369">
        <f>VLOOKUP(Чек_позиція!C14369,Товар!A:G,7,FALSE)</f>
        <v>468.6</v>
      </c>
      <c r="F14369">
        <f t="shared" si="224"/>
        <v>468.6</v>
      </c>
    </row>
    <row r="14370" spans="1:6">
      <c r="A14370" s="4">
        <v>14369</v>
      </c>
      <c r="B14370" s="5">
        <v>1</v>
      </c>
      <c r="C14370" s="6">
        <v>5997</v>
      </c>
      <c r="D14370" s="6">
        <v>5806</v>
      </c>
      <c r="E14370">
        <f>VLOOKUP(Чек_позиція!C14370,Товар!A:G,7,FALSE)</f>
        <v>688.31</v>
      </c>
      <c r="F14370">
        <f t="shared" si="224"/>
        <v>688.31</v>
      </c>
    </row>
    <row r="14371" spans="1:6">
      <c r="A14371" s="4">
        <v>14370</v>
      </c>
      <c r="B14371" s="5">
        <v>1</v>
      </c>
      <c r="C14371" s="6">
        <v>1989</v>
      </c>
      <c r="D14371" s="6">
        <v>5807</v>
      </c>
      <c r="E14371">
        <f>VLOOKUP(Чек_позиція!C14371,Товар!A:G,7,FALSE)</f>
        <v>709.25</v>
      </c>
      <c r="F14371">
        <f t="shared" si="224"/>
        <v>709.25</v>
      </c>
    </row>
    <row r="14372" spans="1:6">
      <c r="A14372" s="4">
        <v>14371</v>
      </c>
      <c r="B14372" s="5">
        <v>4</v>
      </c>
      <c r="C14372" s="6">
        <v>7876</v>
      </c>
      <c r="D14372" s="6">
        <v>5807</v>
      </c>
      <c r="E14372">
        <f>VLOOKUP(Чек_позиція!C14372,Товар!A:G,7,FALSE)</f>
        <v>670.63</v>
      </c>
      <c r="F14372">
        <f t="shared" si="224"/>
        <v>2682.52</v>
      </c>
    </row>
    <row r="14373" spans="1:6">
      <c r="A14373" s="4">
        <v>14372</v>
      </c>
      <c r="B14373" s="5">
        <v>1</v>
      </c>
      <c r="C14373" s="6">
        <v>312</v>
      </c>
      <c r="D14373" s="6">
        <v>5807</v>
      </c>
      <c r="E14373">
        <f>VLOOKUP(Чек_позиція!C14373,Товар!A:G,7,FALSE)</f>
        <v>914.2</v>
      </c>
      <c r="F14373">
        <f t="shared" si="224"/>
        <v>914.2</v>
      </c>
    </row>
    <row r="14374" spans="1:6">
      <c r="A14374" s="4">
        <v>14373</v>
      </c>
      <c r="B14374" s="5">
        <v>3</v>
      </c>
      <c r="C14374" s="6">
        <v>537</v>
      </c>
      <c r="D14374" s="6">
        <v>5807</v>
      </c>
      <c r="E14374">
        <f>VLOOKUP(Чек_позиція!C14374,Товар!A:G,7,FALSE)</f>
        <v>359.49</v>
      </c>
      <c r="F14374">
        <f t="shared" si="224"/>
        <v>1078.47</v>
      </c>
    </row>
    <row r="14375" spans="1:6">
      <c r="A14375" s="4">
        <v>14374</v>
      </c>
      <c r="B14375" s="5">
        <v>2</v>
      </c>
      <c r="C14375" s="6">
        <v>6086</v>
      </c>
      <c r="D14375" s="6">
        <v>5808</v>
      </c>
      <c r="E14375">
        <f>VLOOKUP(Чек_позиція!C14375,Товар!A:G,7,FALSE)</f>
        <v>358.57</v>
      </c>
      <c r="F14375">
        <f t="shared" si="224"/>
        <v>717.14</v>
      </c>
    </row>
    <row r="14376" spans="1:6">
      <c r="A14376" s="4">
        <v>14375</v>
      </c>
      <c r="B14376" s="5">
        <v>3</v>
      </c>
      <c r="C14376" s="6">
        <v>4315</v>
      </c>
      <c r="D14376" s="6">
        <v>5808</v>
      </c>
      <c r="E14376">
        <f>VLOOKUP(Чек_позиція!C14376,Товар!A:G,7,FALSE)</f>
        <v>713.15</v>
      </c>
      <c r="F14376">
        <f t="shared" si="224"/>
        <v>2139.4499999999998</v>
      </c>
    </row>
    <row r="14377" spans="1:6">
      <c r="A14377" s="4">
        <v>14376</v>
      </c>
      <c r="B14377" s="5">
        <v>2</v>
      </c>
      <c r="C14377" s="6">
        <v>1860</v>
      </c>
      <c r="D14377" s="6">
        <v>5809</v>
      </c>
      <c r="E14377">
        <f>VLOOKUP(Чек_позиція!C14377,Товар!A:G,7,FALSE)</f>
        <v>592.03</v>
      </c>
      <c r="F14377">
        <f t="shared" si="224"/>
        <v>1184.06</v>
      </c>
    </row>
    <row r="14378" spans="1:6">
      <c r="A14378" s="4">
        <v>14377</v>
      </c>
      <c r="B14378" s="5">
        <v>3</v>
      </c>
      <c r="C14378" s="6">
        <v>6409</v>
      </c>
      <c r="D14378" s="6">
        <v>5810</v>
      </c>
      <c r="E14378">
        <f>VLOOKUP(Чек_позиція!C14378,Товар!A:G,7,FALSE)</f>
        <v>500.85</v>
      </c>
      <c r="F14378">
        <f t="shared" si="224"/>
        <v>1502.5500000000002</v>
      </c>
    </row>
    <row r="14379" spans="1:6">
      <c r="A14379" s="4">
        <v>14378</v>
      </c>
      <c r="B14379" s="5">
        <v>2</v>
      </c>
      <c r="C14379" s="6">
        <v>1194</v>
      </c>
      <c r="D14379" s="6">
        <v>5811</v>
      </c>
      <c r="E14379">
        <f>VLOOKUP(Чек_позиція!C14379,Товар!A:G,7,FALSE)</f>
        <v>643</v>
      </c>
      <c r="F14379">
        <f t="shared" si="224"/>
        <v>1286</v>
      </c>
    </row>
    <row r="14380" spans="1:6">
      <c r="A14380" s="4">
        <v>14379</v>
      </c>
      <c r="B14380" s="5">
        <v>4</v>
      </c>
      <c r="C14380" s="6">
        <v>2402</v>
      </c>
      <c r="D14380" s="6">
        <v>5811</v>
      </c>
      <c r="E14380">
        <f>VLOOKUP(Чек_позиція!C14380,Товар!A:G,7,FALSE)</f>
        <v>700.65</v>
      </c>
      <c r="F14380">
        <f t="shared" si="224"/>
        <v>2802.6</v>
      </c>
    </row>
    <row r="14381" spans="1:6">
      <c r="A14381" s="4">
        <v>14380</v>
      </c>
      <c r="B14381" s="5">
        <v>4</v>
      </c>
      <c r="C14381" s="6">
        <v>4721</v>
      </c>
      <c r="D14381" s="6">
        <v>5812</v>
      </c>
      <c r="E14381">
        <f>VLOOKUP(Чек_позиція!C14381,Товар!A:G,7,FALSE)</f>
        <v>94.64</v>
      </c>
      <c r="F14381">
        <f t="shared" si="224"/>
        <v>378.56</v>
      </c>
    </row>
    <row r="14382" spans="1:6">
      <c r="A14382" s="4">
        <v>14381</v>
      </c>
      <c r="B14382" s="5">
        <v>3</v>
      </c>
      <c r="C14382" s="6">
        <v>5167</v>
      </c>
      <c r="D14382" s="6">
        <v>5812</v>
      </c>
      <c r="E14382">
        <f>VLOOKUP(Чек_позиція!C14382,Товар!A:G,7,FALSE)</f>
        <v>71.41</v>
      </c>
      <c r="F14382">
        <f t="shared" si="224"/>
        <v>214.23</v>
      </c>
    </row>
    <row r="14383" spans="1:6">
      <c r="A14383" s="4">
        <v>14382</v>
      </c>
      <c r="B14383" s="5">
        <v>2</v>
      </c>
      <c r="C14383" s="6">
        <v>607</v>
      </c>
      <c r="D14383" s="6">
        <v>5812</v>
      </c>
      <c r="E14383">
        <f>VLOOKUP(Чек_позиція!C14383,Товар!A:G,7,FALSE)</f>
        <v>403.26</v>
      </c>
      <c r="F14383">
        <f t="shared" si="224"/>
        <v>806.52</v>
      </c>
    </row>
    <row r="14384" spans="1:6">
      <c r="A14384" s="4">
        <v>14383</v>
      </c>
      <c r="B14384" s="5">
        <v>1</v>
      </c>
      <c r="C14384" s="6">
        <v>5752</v>
      </c>
      <c r="D14384" s="6">
        <v>5812</v>
      </c>
      <c r="E14384">
        <f>VLOOKUP(Чек_позиція!C14384,Товар!A:G,7,FALSE)</f>
        <v>121.22</v>
      </c>
      <c r="F14384">
        <f t="shared" si="224"/>
        <v>121.22</v>
      </c>
    </row>
    <row r="14385" spans="1:6">
      <c r="A14385" s="4">
        <v>14384</v>
      </c>
      <c r="B14385" s="5">
        <v>1</v>
      </c>
      <c r="C14385" s="6">
        <v>1104</v>
      </c>
      <c r="D14385" s="6">
        <v>5812</v>
      </c>
      <c r="E14385">
        <f>VLOOKUP(Чек_позиція!C14385,Товар!A:G,7,FALSE)</f>
        <v>788.3</v>
      </c>
      <c r="F14385">
        <f t="shared" si="224"/>
        <v>788.3</v>
      </c>
    </row>
    <row r="14386" spans="1:6">
      <c r="A14386" s="4">
        <v>14385</v>
      </c>
      <c r="B14386" s="5">
        <v>4</v>
      </c>
      <c r="C14386" s="6">
        <v>8766</v>
      </c>
      <c r="D14386" s="6">
        <v>5813</v>
      </c>
      <c r="E14386">
        <f>VLOOKUP(Чек_позиція!C14386,Товар!A:G,7,FALSE)</f>
        <v>587.55999999999995</v>
      </c>
      <c r="F14386">
        <f t="shared" si="224"/>
        <v>2350.2399999999998</v>
      </c>
    </row>
    <row r="14387" spans="1:6">
      <c r="A14387" s="4">
        <v>14386</v>
      </c>
      <c r="B14387" s="5">
        <v>4</v>
      </c>
      <c r="C14387" s="6">
        <v>661</v>
      </c>
      <c r="D14387" s="6">
        <v>5813</v>
      </c>
      <c r="E14387">
        <f>VLOOKUP(Чек_позиція!C14387,Товар!A:G,7,FALSE)</f>
        <v>822.06</v>
      </c>
      <c r="F14387">
        <f t="shared" si="224"/>
        <v>3288.24</v>
      </c>
    </row>
    <row r="14388" spans="1:6">
      <c r="A14388" s="4">
        <v>14387</v>
      </c>
      <c r="B14388" s="5">
        <v>2</v>
      </c>
      <c r="C14388" s="6">
        <v>2938</v>
      </c>
      <c r="D14388" s="6">
        <v>5813</v>
      </c>
      <c r="E14388">
        <f>VLOOKUP(Чек_позиція!C14388,Товар!A:G,7,FALSE)</f>
        <v>580.6</v>
      </c>
      <c r="F14388">
        <f t="shared" si="224"/>
        <v>1161.2</v>
      </c>
    </row>
    <row r="14389" spans="1:6">
      <c r="A14389" s="4">
        <v>14388</v>
      </c>
      <c r="B14389" s="5">
        <v>4</v>
      </c>
      <c r="C14389" s="6">
        <v>4560</v>
      </c>
      <c r="D14389" s="6">
        <v>5813</v>
      </c>
      <c r="E14389">
        <f>VLOOKUP(Чек_позиція!C14389,Товар!A:G,7,FALSE)</f>
        <v>260.87</v>
      </c>
      <c r="F14389">
        <f t="shared" si="224"/>
        <v>1043.48</v>
      </c>
    </row>
    <row r="14390" spans="1:6">
      <c r="A14390" s="4">
        <v>14389</v>
      </c>
      <c r="B14390" s="5">
        <v>3</v>
      </c>
      <c r="C14390" s="6">
        <v>2693</v>
      </c>
      <c r="D14390" s="6">
        <v>5813</v>
      </c>
      <c r="E14390">
        <f>VLOOKUP(Чек_позиція!C14390,Товар!A:G,7,FALSE)</f>
        <v>946.77</v>
      </c>
      <c r="F14390">
        <f t="shared" si="224"/>
        <v>2840.31</v>
      </c>
    </row>
    <row r="14391" spans="1:6">
      <c r="A14391" s="4">
        <v>14390</v>
      </c>
      <c r="B14391" s="5">
        <v>3</v>
      </c>
      <c r="C14391" s="6">
        <v>6612</v>
      </c>
      <c r="D14391" s="6">
        <v>5814</v>
      </c>
      <c r="E14391">
        <f>VLOOKUP(Чек_позиція!C14391,Товар!A:G,7,FALSE)</f>
        <v>42.54</v>
      </c>
      <c r="F14391">
        <f t="shared" si="224"/>
        <v>127.62</v>
      </c>
    </row>
    <row r="14392" spans="1:6">
      <c r="A14392" s="4">
        <v>14391</v>
      </c>
      <c r="B14392" s="5">
        <v>3</v>
      </c>
      <c r="C14392" s="6">
        <v>936</v>
      </c>
      <c r="D14392" s="6">
        <v>5814</v>
      </c>
      <c r="E14392">
        <f>VLOOKUP(Чек_позиція!C14392,Товар!A:G,7,FALSE)</f>
        <v>211.92</v>
      </c>
      <c r="F14392">
        <f t="shared" si="224"/>
        <v>635.76</v>
      </c>
    </row>
    <row r="14393" spans="1:6">
      <c r="A14393" s="4">
        <v>14392</v>
      </c>
      <c r="B14393" s="5">
        <v>1</v>
      </c>
      <c r="C14393" s="6">
        <v>2430</v>
      </c>
      <c r="D14393" s="6">
        <v>5814</v>
      </c>
      <c r="E14393">
        <f>VLOOKUP(Чек_позиція!C14393,Товар!A:G,7,FALSE)</f>
        <v>660.22</v>
      </c>
      <c r="F14393">
        <f t="shared" si="224"/>
        <v>660.22</v>
      </c>
    </row>
    <row r="14394" spans="1:6">
      <c r="A14394" s="4">
        <v>14393</v>
      </c>
      <c r="B14394" s="5">
        <v>3</v>
      </c>
      <c r="C14394" s="6">
        <v>3270</v>
      </c>
      <c r="D14394" s="6">
        <v>5814</v>
      </c>
      <c r="E14394">
        <f>VLOOKUP(Чек_позиція!C14394,Товар!A:G,7,FALSE)</f>
        <v>481.45</v>
      </c>
      <c r="F14394">
        <f t="shared" si="224"/>
        <v>1444.35</v>
      </c>
    </row>
    <row r="14395" spans="1:6">
      <c r="A14395" s="4">
        <v>14394</v>
      </c>
      <c r="B14395" s="5">
        <v>2</v>
      </c>
      <c r="C14395" s="6">
        <v>2628</v>
      </c>
      <c r="D14395" s="6">
        <v>5814</v>
      </c>
      <c r="E14395">
        <f>VLOOKUP(Чек_позиція!C14395,Товар!A:G,7,FALSE)</f>
        <v>102.9</v>
      </c>
      <c r="F14395">
        <f t="shared" si="224"/>
        <v>205.8</v>
      </c>
    </row>
    <row r="14396" spans="1:6">
      <c r="A14396" s="4">
        <v>14395</v>
      </c>
      <c r="B14396" s="5">
        <v>4</v>
      </c>
      <c r="C14396" s="6">
        <v>8031</v>
      </c>
      <c r="D14396" s="6">
        <v>5815</v>
      </c>
      <c r="E14396">
        <f>VLOOKUP(Чек_позиція!C14396,Товар!A:G,7,FALSE)</f>
        <v>553.25</v>
      </c>
      <c r="F14396">
        <f t="shared" si="224"/>
        <v>2213</v>
      </c>
    </row>
    <row r="14397" spans="1:6">
      <c r="A14397" s="4">
        <v>14396</v>
      </c>
      <c r="B14397" s="5">
        <v>3</v>
      </c>
      <c r="C14397" s="6">
        <v>1675</v>
      </c>
      <c r="D14397" s="6">
        <v>5816</v>
      </c>
      <c r="E14397">
        <f>VLOOKUP(Чек_позиція!C14397,Товар!A:G,7,FALSE)</f>
        <v>333.92</v>
      </c>
      <c r="F14397">
        <f t="shared" si="224"/>
        <v>1001.76</v>
      </c>
    </row>
    <row r="14398" spans="1:6">
      <c r="A14398" s="4">
        <v>14397</v>
      </c>
      <c r="B14398" s="5">
        <v>1</v>
      </c>
      <c r="C14398" s="6">
        <v>5109</v>
      </c>
      <c r="D14398" s="6">
        <v>5817</v>
      </c>
      <c r="E14398">
        <f>VLOOKUP(Чек_позиція!C14398,Товар!A:G,7,FALSE)</f>
        <v>261.12</v>
      </c>
      <c r="F14398">
        <f t="shared" si="224"/>
        <v>261.12</v>
      </c>
    </row>
    <row r="14399" spans="1:6">
      <c r="A14399" s="4">
        <v>14398</v>
      </c>
      <c r="B14399" s="5">
        <v>3</v>
      </c>
      <c r="C14399" s="6">
        <v>8887</v>
      </c>
      <c r="D14399" s="6">
        <v>5818</v>
      </c>
      <c r="E14399">
        <f>VLOOKUP(Чек_позиція!C14399,Товар!A:G,7,FALSE)</f>
        <v>556.33000000000004</v>
      </c>
      <c r="F14399">
        <f t="shared" si="224"/>
        <v>1668.9900000000002</v>
      </c>
    </row>
    <row r="14400" spans="1:6">
      <c r="A14400" s="4">
        <v>14399</v>
      </c>
      <c r="B14400" s="5">
        <v>1</v>
      </c>
      <c r="C14400" s="6">
        <v>7985</v>
      </c>
      <c r="D14400" s="6">
        <v>5818</v>
      </c>
      <c r="E14400">
        <f>VLOOKUP(Чек_позиція!C14400,Товар!A:G,7,FALSE)</f>
        <v>295.93</v>
      </c>
      <c r="F14400">
        <f t="shared" si="224"/>
        <v>295.93</v>
      </c>
    </row>
    <row r="14401" spans="1:6">
      <c r="A14401" s="4">
        <v>14400</v>
      </c>
      <c r="B14401" s="5">
        <v>4</v>
      </c>
      <c r="C14401" s="6">
        <v>2107</v>
      </c>
      <c r="D14401" s="6">
        <v>5818</v>
      </c>
      <c r="E14401">
        <f>VLOOKUP(Чек_позиція!C14401,Товар!A:G,7,FALSE)</f>
        <v>876.59</v>
      </c>
      <c r="F14401">
        <f t="shared" si="224"/>
        <v>3506.36</v>
      </c>
    </row>
    <row r="14402" spans="1:6">
      <c r="A14402" s="4">
        <v>14401</v>
      </c>
      <c r="B14402" s="5">
        <v>4</v>
      </c>
      <c r="C14402" s="6">
        <v>649</v>
      </c>
      <c r="D14402" s="6">
        <v>5818</v>
      </c>
      <c r="E14402">
        <f>VLOOKUP(Чек_позиція!C14402,Товар!A:G,7,FALSE)</f>
        <v>759.87</v>
      </c>
      <c r="F14402">
        <f t="shared" si="224"/>
        <v>3039.48</v>
      </c>
    </row>
    <row r="14403" spans="1:6">
      <c r="A14403" s="4">
        <v>14402</v>
      </c>
      <c r="B14403" s="5">
        <v>4</v>
      </c>
      <c r="C14403" s="6">
        <v>1789</v>
      </c>
      <c r="D14403" s="6">
        <v>5818</v>
      </c>
      <c r="E14403">
        <f>VLOOKUP(Чек_позиція!C14403,Товар!A:G,7,FALSE)</f>
        <v>523.24</v>
      </c>
      <c r="F14403">
        <f t="shared" ref="F14403:F14466" si="225">B14403*E14403</f>
        <v>2092.96</v>
      </c>
    </row>
    <row r="14404" spans="1:6">
      <c r="A14404" s="4">
        <v>14403</v>
      </c>
      <c r="B14404" s="5">
        <v>1</v>
      </c>
      <c r="C14404" s="6">
        <v>3286</v>
      </c>
      <c r="D14404" s="6">
        <v>5819</v>
      </c>
      <c r="E14404">
        <f>VLOOKUP(Чек_позиція!C14404,Товар!A:G,7,FALSE)</f>
        <v>558.46</v>
      </c>
      <c r="F14404">
        <f t="shared" si="225"/>
        <v>558.46</v>
      </c>
    </row>
    <row r="14405" spans="1:6">
      <c r="A14405" s="4">
        <v>14404</v>
      </c>
      <c r="B14405" s="5">
        <v>1</v>
      </c>
      <c r="C14405" s="6">
        <v>2842</v>
      </c>
      <c r="D14405" s="6">
        <v>5819</v>
      </c>
      <c r="E14405">
        <f>VLOOKUP(Чек_позиція!C14405,Товар!A:G,7,FALSE)</f>
        <v>774.87</v>
      </c>
      <c r="F14405">
        <f t="shared" si="225"/>
        <v>774.87</v>
      </c>
    </row>
    <row r="14406" spans="1:6">
      <c r="A14406" s="4">
        <v>14405</v>
      </c>
      <c r="B14406" s="5">
        <v>1</v>
      </c>
      <c r="C14406" s="6">
        <v>510</v>
      </c>
      <c r="D14406" s="6">
        <v>5819</v>
      </c>
      <c r="E14406">
        <f>VLOOKUP(Чек_позиція!C14406,Товар!A:G,7,FALSE)</f>
        <v>540.13</v>
      </c>
      <c r="F14406">
        <f t="shared" si="225"/>
        <v>540.13</v>
      </c>
    </row>
    <row r="14407" spans="1:6">
      <c r="A14407" s="4">
        <v>14406</v>
      </c>
      <c r="B14407" s="5">
        <v>3</v>
      </c>
      <c r="C14407" s="6">
        <v>252</v>
      </c>
      <c r="D14407" s="6">
        <v>5820</v>
      </c>
      <c r="E14407">
        <f>VLOOKUP(Чек_позиція!C14407,Товар!A:G,7,FALSE)</f>
        <v>164.79</v>
      </c>
      <c r="F14407">
        <f t="shared" si="225"/>
        <v>494.37</v>
      </c>
    </row>
    <row r="14408" spans="1:6">
      <c r="A14408" s="4">
        <v>14407</v>
      </c>
      <c r="B14408" s="5">
        <v>1</v>
      </c>
      <c r="C14408" s="6">
        <v>759</v>
      </c>
      <c r="D14408" s="6">
        <v>5820</v>
      </c>
      <c r="E14408">
        <f>VLOOKUP(Чек_позиція!C14408,Товар!A:G,7,FALSE)</f>
        <v>73.56</v>
      </c>
      <c r="F14408">
        <f t="shared" si="225"/>
        <v>73.56</v>
      </c>
    </row>
    <row r="14409" spans="1:6">
      <c r="A14409" s="4">
        <v>14408</v>
      </c>
      <c r="B14409" s="5">
        <v>1</v>
      </c>
      <c r="C14409" s="6">
        <v>5397</v>
      </c>
      <c r="D14409" s="6">
        <v>5820</v>
      </c>
      <c r="E14409">
        <f>VLOOKUP(Чек_позиція!C14409,Товар!A:G,7,FALSE)</f>
        <v>465.04</v>
      </c>
      <c r="F14409">
        <f t="shared" si="225"/>
        <v>465.04</v>
      </c>
    </row>
    <row r="14410" spans="1:6">
      <c r="A14410" s="4">
        <v>14409</v>
      </c>
      <c r="B14410" s="5">
        <v>4</v>
      </c>
      <c r="C14410" s="6">
        <v>8982</v>
      </c>
      <c r="D14410" s="6">
        <v>5821</v>
      </c>
      <c r="E14410">
        <f>VLOOKUP(Чек_позиція!C14410,Товар!A:G,7,FALSE)</f>
        <v>527.48</v>
      </c>
      <c r="F14410">
        <f t="shared" si="225"/>
        <v>2109.92</v>
      </c>
    </row>
    <row r="14411" spans="1:6">
      <c r="A14411" s="4">
        <v>14410</v>
      </c>
      <c r="B14411" s="5">
        <v>2</v>
      </c>
      <c r="C14411" s="6">
        <v>3416</v>
      </c>
      <c r="D14411" s="6">
        <v>5821</v>
      </c>
      <c r="E14411">
        <f>VLOOKUP(Чек_позиція!C14411,Товар!A:G,7,FALSE)</f>
        <v>659.69</v>
      </c>
      <c r="F14411">
        <f t="shared" si="225"/>
        <v>1319.38</v>
      </c>
    </row>
    <row r="14412" spans="1:6">
      <c r="A14412" s="4">
        <v>14411</v>
      </c>
      <c r="B14412" s="5">
        <v>2</v>
      </c>
      <c r="C14412" s="6">
        <v>3868</v>
      </c>
      <c r="D14412" s="6">
        <v>5821</v>
      </c>
      <c r="E14412">
        <f>VLOOKUP(Чек_позиція!C14412,Товар!A:G,7,FALSE)</f>
        <v>831.46</v>
      </c>
      <c r="F14412">
        <f t="shared" si="225"/>
        <v>1662.92</v>
      </c>
    </row>
    <row r="14413" spans="1:6">
      <c r="A14413" s="4">
        <v>14412</v>
      </c>
      <c r="B14413" s="5">
        <v>2</v>
      </c>
      <c r="C14413" s="6">
        <v>77</v>
      </c>
      <c r="D14413" s="6">
        <v>5821</v>
      </c>
      <c r="E14413">
        <f>VLOOKUP(Чек_позиція!C14413,Товар!A:G,7,FALSE)</f>
        <v>502.97</v>
      </c>
      <c r="F14413">
        <f t="shared" si="225"/>
        <v>1005.94</v>
      </c>
    </row>
    <row r="14414" spans="1:6">
      <c r="A14414" s="4">
        <v>14413</v>
      </c>
      <c r="B14414" s="5">
        <v>2</v>
      </c>
      <c r="C14414" s="6">
        <v>1839</v>
      </c>
      <c r="D14414" s="6">
        <v>5822</v>
      </c>
      <c r="E14414">
        <f>VLOOKUP(Чек_позиція!C14414,Товар!A:G,7,FALSE)</f>
        <v>436.91</v>
      </c>
      <c r="F14414">
        <f t="shared" si="225"/>
        <v>873.82</v>
      </c>
    </row>
    <row r="14415" spans="1:6">
      <c r="A14415" s="4">
        <v>14414</v>
      </c>
      <c r="B14415" s="5">
        <v>1</v>
      </c>
      <c r="C14415" s="6">
        <v>7588</v>
      </c>
      <c r="D14415" s="6">
        <v>5823</v>
      </c>
      <c r="E14415">
        <f>VLOOKUP(Чек_позиція!C14415,Товар!A:G,7,FALSE)</f>
        <v>636.59</v>
      </c>
      <c r="F14415">
        <f t="shared" si="225"/>
        <v>636.59</v>
      </c>
    </row>
    <row r="14416" spans="1:6">
      <c r="A14416" s="4">
        <v>14415</v>
      </c>
      <c r="B14416" s="5">
        <v>1</v>
      </c>
      <c r="C14416" s="6">
        <v>5756</v>
      </c>
      <c r="D14416" s="6">
        <v>5823</v>
      </c>
      <c r="E14416">
        <f>VLOOKUP(Чек_позиція!C14416,Товар!A:G,7,FALSE)</f>
        <v>650.52</v>
      </c>
      <c r="F14416">
        <f t="shared" si="225"/>
        <v>650.52</v>
      </c>
    </row>
    <row r="14417" spans="1:6">
      <c r="A14417" s="4">
        <v>14416</v>
      </c>
      <c r="B14417" s="5">
        <v>4</v>
      </c>
      <c r="C14417" s="6">
        <v>2599</v>
      </c>
      <c r="D14417" s="6">
        <v>5823</v>
      </c>
      <c r="E14417">
        <f>VLOOKUP(Чек_позиція!C14417,Товар!A:G,7,FALSE)</f>
        <v>337.46</v>
      </c>
      <c r="F14417">
        <f t="shared" si="225"/>
        <v>1349.84</v>
      </c>
    </row>
    <row r="14418" spans="1:6">
      <c r="A14418" s="4">
        <v>14417</v>
      </c>
      <c r="B14418" s="5">
        <v>2</v>
      </c>
      <c r="C14418" s="6">
        <v>975</v>
      </c>
      <c r="D14418" s="6">
        <v>5823</v>
      </c>
      <c r="E14418">
        <f>VLOOKUP(Чек_позиція!C14418,Товар!A:G,7,FALSE)</f>
        <v>186.81</v>
      </c>
      <c r="F14418">
        <f t="shared" si="225"/>
        <v>373.62</v>
      </c>
    </row>
    <row r="14419" spans="1:6">
      <c r="A14419" s="4">
        <v>14418</v>
      </c>
      <c r="B14419" s="5">
        <v>2</v>
      </c>
      <c r="C14419" s="6">
        <v>9351</v>
      </c>
      <c r="D14419" s="6">
        <v>5824</v>
      </c>
      <c r="E14419">
        <f>VLOOKUP(Чек_позиція!C14419,Товар!A:G,7,FALSE)</f>
        <v>594.42999999999995</v>
      </c>
      <c r="F14419">
        <f t="shared" si="225"/>
        <v>1188.8599999999999</v>
      </c>
    </row>
    <row r="14420" spans="1:6">
      <c r="A14420" s="4">
        <v>14419</v>
      </c>
      <c r="B14420" s="5">
        <v>3</v>
      </c>
      <c r="C14420" s="6">
        <v>1849</v>
      </c>
      <c r="D14420" s="6">
        <v>5824</v>
      </c>
      <c r="E14420">
        <f>VLOOKUP(Чек_позиція!C14420,Товар!A:G,7,FALSE)</f>
        <v>167.8</v>
      </c>
      <c r="F14420">
        <f t="shared" si="225"/>
        <v>503.40000000000003</v>
      </c>
    </row>
    <row r="14421" spans="1:6">
      <c r="A14421" s="4">
        <v>14420</v>
      </c>
      <c r="B14421" s="5">
        <v>3</v>
      </c>
      <c r="C14421" s="6">
        <v>6209</v>
      </c>
      <c r="D14421" s="6">
        <v>5824</v>
      </c>
      <c r="E14421">
        <f>VLOOKUP(Чек_позиція!C14421,Товар!A:G,7,FALSE)</f>
        <v>891.53</v>
      </c>
      <c r="F14421">
        <f t="shared" si="225"/>
        <v>2674.59</v>
      </c>
    </row>
    <row r="14422" spans="1:6">
      <c r="A14422" s="4">
        <v>14421</v>
      </c>
      <c r="B14422" s="5">
        <v>3</v>
      </c>
      <c r="C14422" s="6">
        <v>5337</v>
      </c>
      <c r="D14422" s="6">
        <v>5825</v>
      </c>
      <c r="E14422">
        <f>VLOOKUP(Чек_позиція!C14422,Товар!A:G,7,FALSE)</f>
        <v>942.61</v>
      </c>
      <c r="F14422">
        <f t="shared" si="225"/>
        <v>2827.83</v>
      </c>
    </row>
    <row r="14423" spans="1:6">
      <c r="A14423" s="4">
        <v>14422</v>
      </c>
      <c r="B14423" s="5">
        <v>1</v>
      </c>
      <c r="C14423" s="6">
        <v>3160</v>
      </c>
      <c r="D14423" s="6">
        <v>5826</v>
      </c>
      <c r="E14423">
        <f>VLOOKUP(Чек_позиція!C14423,Товар!A:G,7,FALSE)</f>
        <v>42.29</v>
      </c>
      <c r="F14423">
        <f t="shared" si="225"/>
        <v>42.29</v>
      </c>
    </row>
    <row r="14424" spans="1:6">
      <c r="A14424" s="4">
        <v>14423</v>
      </c>
      <c r="B14424" s="5">
        <v>1</v>
      </c>
      <c r="C14424" s="6">
        <v>4011</v>
      </c>
      <c r="D14424" s="6">
        <v>5826</v>
      </c>
      <c r="E14424">
        <f>VLOOKUP(Чек_позиція!C14424,Товар!A:G,7,FALSE)</f>
        <v>574.29999999999995</v>
      </c>
      <c r="F14424">
        <f t="shared" si="225"/>
        <v>574.29999999999995</v>
      </c>
    </row>
    <row r="14425" spans="1:6">
      <c r="A14425" s="4">
        <v>14424</v>
      </c>
      <c r="B14425" s="5">
        <v>3</v>
      </c>
      <c r="C14425" s="6">
        <v>6934</v>
      </c>
      <c r="D14425" s="6">
        <v>5827</v>
      </c>
      <c r="E14425">
        <f>VLOOKUP(Чек_позиція!C14425,Товар!A:G,7,FALSE)</f>
        <v>380.62</v>
      </c>
      <c r="F14425">
        <f t="shared" si="225"/>
        <v>1141.8600000000001</v>
      </c>
    </row>
    <row r="14426" spans="1:6">
      <c r="A14426" s="4">
        <v>14425</v>
      </c>
      <c r="B14426" s="5">
        <v>3</v>
      </c>
      <c r="C14426" s="6">
        <v>9024</v>
      </c>
      <c r="D14426" s="6">
        <v>5827</v>
      </c>
      <c r="E14426">
        <f>VLOOKUP(Чек_позиція!C14426,Товар!A:G,7,FALSE)</f>
        <v>798.71</v>
      </c>
      <c r="F14426">
        <f t="shared" si="225"/>
        <v>2396.13</v>
      </c>
    </row>
    <row r="14427" spans="1:6">
      <c r="A14427" s="4">
        <v>14426</v>
      </c>
      <c r="B14427" s="5">
        <v>3</v>
      </c>
      <c r="C14427" s="6">
        <v>7782</v>
      </c>
      <c r="D14427" s="6">
        <v>5828</v>
      </c>
      <c r="E14427">
        <f>VLOOKUP(Чек_позиція!C14427,Товар!A:G,7,FALSE)</f>
        <v>439.59</v>
      </c>
      <c r="F14427">
        <f t="shared" si="225"/>
        <v>1318.77</v>
      </c>
    </row>
    <row r="14428" spans="1:6">
      <c r="A14428" s="4">
        <v>14427</v>
      </c>
      <c r="B14428" s="5">
        <v>1</v>
      </c>
      <c r="C14428" s="6">
        <v>850</v>
      </c>
      <c r="D14428" s="6">
        <v>5829</v>
      </c>
      <c r="E14428">
        <f>VLOOKUP(Чек_позиція!C14428,Товар!A:G,7,FALSE)</f>
        <v>574.72</v>
      </c>
      <c r="F14428">
        <f t="shared" si="225"/>
        <v>574.72</v>
      </c>
    </row>
    <row r="14429" spans="1:6">
      <c r="A14429" s="4">
        <v>14428</v>
      </c>
      <c r="B14429" s="5">
        <v>2</v>
      </c>
      <c r="C14429" s="6">
        <v>9690</v>
      </c>
      <c r="D14429" s="6">
        <v>5829</v>
      </c>
      <c r="E14429">
        <f>VLOOKUP(Чек_позиція!C14429,Товар!A:G,7,FALSE)</f>
        <v>237.14</v>
      </c>
      <c r="F14429">
        <f t="shared" si="225"/>
        <v>474.28</v>
      </c>
    </row>
    <row r="14430" spans="1:6">
      <c r="A14430" s="4">
        <v>14429</v>
      </c>
      <c r="B14430" s="5">
        <v>4</v>
      </c>
      <c r="C14430" s="6">
        <v>9985</v>
      </c>
      <c r="D14430" s="6">
        <v>5829</v>
      </c>
      <c r="E14430">
        <f>VLOOKUP(Чек_позиція!C14430,Товар!A:G,7,FALSE)</f>
        <v>781.67</v>
      </c>
      <c r="F14430">
        <f t="shared" si="225"/>
        <v>3126.68</v>
      </c>
    </row>
    <row r="14431" spans="1:6">
      <c r="A14431" s="4">
        <v>14430</v>
      </c>
      <c r="B14431" s="5">
        <v>1</v>
      </c>
      <c r="C14431" s="6">
        <v>8104</v>
      </c>
      <c r="D14431" s="6">
        <v>5830</v>
      </c>
      <c r="E14431">
        <f>VLOOKUP(Чек_позиція!C14431,Товар!A:G,7,FALSE)</f>
        <v>85.15</v>
      </c>
      <c r="F14431">
        <f t="shared" si="225"/>
        <v>85.15</v>
      </c>
    </row>
    <row r="14432" spans="1:6">
      <c r="A14432" s="4">
        <v>14431</v>
      </c>
      <c r="B14432" s="5">
        <v>1</v>
      </c>
      <c r="C14432" s="6">
        <v>5030</v>
      </c>
      <c r="D14432" s="6">
        <v>5830</v>
      </c>
      <c r="E14432">
        <f>VLOOKUP(Чек_позиція!C14432,Товар!A:G,7,FALSE)</f>
        <v>241.48</v>
      </c>
      <c r="F14432">
        <f t="shared" si="225"/>
        <v>241.48</v>
      </c>
    </row>
    <row r="14433" spans="1:6">
      <c r="A14433" s="4">
        <v>14432</v>
      </c>
      <c r="B14433" s="5">
        <v>4</v>
      </c>
      <c r="C14433" s="6">
        <v>6582</v>
      </c>
      <c r="D14433" s="6">
        <v>5830</v>
      </c>
      <c r="E14433">
        <f>VLOOKUP(Чек_позиція!C14433,Товар!A:G,7,FALSE)</f>
        <v>467.55</v>
      </c>
      <c r="F14433">
        <f t="shared" si="225"/>
        <v>1870.2</v>
      </c>
    </row>
    <row r="14434" spans="1:6">
      <c r="A14434" s="4">
        <v>14433</v>
      </c>
      <c r="B14434" s="5">
        <v>4</v>
      </c>
      <c r="C14434" s="6">
        <v>2707</v>
      </c>
      <c r="D14434" s="6">
        <v>5830</v>
      </c>
      <c r="E14434">
        <f>VLOOKUP(Чек_позиція!C14434,Товар!A:G,7,FALSE)</f>
        <v>440.54</v>
      </c>
      <c r="F14434">
        <f t="shared" si="225"/>
        <v>1762.16</v>
      </c>
    </row>
    <row r="14435" spans="1:6">
      <c r="A14435" s="4">
        <v>14434</v>
      </c>
      <c r="B14435" s="5">
        <v>1</v>
      </c>
      <c r="C14435" s="6">
        <v>7073</v>
      </c>
      <c r="D14435" s="6">
        <v>5830</v>
      </c>
      <c r="E14435">
        <f>VLOOKUP(Чек_позиція!C14435,Товар!A:G,7,FALSE)</f>
        <v>134.59</v>
      </c>
      <c r="F14435">
        <f t="shared" si="225"/>
        <v>134.59</v>
      </c>
    </row>
    <row r="14436" spans="1:6">
      <c r="A14436" s="4">
        <v>14435</v>
      </c>
      <c r="B14436" s="5">
        <v>1</v>
      </c>
      <c r="C14436" s="6">
        <v>2854</v>
      </c>
      <c r="D14436" s="6">
        <v>5831</v>
      </c>
      <c r="E14436">
        <f>VLOOKUP(Чек_позиція!C14436,Товар!A:G,7,FALSE)</f>
        <v>416.69</v>
      </c>
      <c r="F14436">
        <f t="shared" si="225"/>
        <v>416.69</v>
      </c>
    </row>
    <row r="14437" spans="1:6">
      <c r="A14437" s="4">
        <v>14436</v>
      </c>
      <c r="B14437" s="5">
        <v>3</v>
      </c>
      <c r="C14437" s="6">
        <v>2392</v>
      </c>
      <c r="D14437" s="6">
        <v>5832</v>
      </c>
      <c r="E14437">
        <f>VLOOKUP(Чек_позиція!C14437,Товар!A:G,7,FALSE)</f>
        <v>898.07</v>
      </c>
      <c r="F14437">
        <f t="shared" si="225"/>
        <v>2694.21</v>
      </c>
    </row>
    <row r="14438" spans="1:6">
      <c r="A14438" s="4">
        <v>14437</v>
      </c>
      <c r="B14438" s="5">
        <v>1</v>
      </c>
      <c r="C14438" s="6">
        <v>7221</v>
      </c>
      <c r="D14438" s="6">
        <v>5832</v>
      </c>
      <c r="E14438">
        <f>VLOOKUP(Чек_позиція!C14438,Товар!A:G,7,FALSE)</f>
        <v>707.01</v>
      </c>
      <c r="F14438">
        <f t="shared" si="225"/>
        <v>707.01</v>
      </c>
    </row>
    <row r="14439" spans="1:6">
      <c r="A14439" s="4">
        <v>14438</v>
      </c>
      <c r="B14439" s="5">
        <v>2</v>
      </c>
      <c r="C14439" s="6">
        <v>6651</v>
      </c>
      <c r="D14439" s="6">
        <v>5833</v>
      </c>
      <c r="E14439">
        <f>VLOOKUP(Чек_позиція!C14439,Товар!A:G,7,FALSE)</f>
        <v>735.89</v>
      </c>
      <c r="F14439">
        <f t="shared" si="225"/>
        <v>1471.78</v>
      </c>
    </row>
    <row r="14440" spans="1:6">
      <c r="A14440" s="4">
        <v>14439</v>
      </c>
      <c r="B14440" s="5">
        <v>4</v>
      </c>
      <c r="C14440" s="6">
        <v>8909</v>
      </c>
      <c r="D14440" s="6">
        <v>5834</v>
      </c>
      <c r="E14440">
        <f>VLOOKUP(Чек_позиція!C14440,Товар!A:G,7,FALSE)</f>
        <v>564.79</v>
      </c>
      <c r="F14440">
        <f t="shared" si="225"/>
        <v>2259.16</v>
      </c>
    </row>
    <row r="14441" spans="1:6">
      <c r="A14441" s="4">
        <v>14440</v>
      </c>
      <c r="B14441" s="5">
        <v>2</v>
      </c>
      <c r="C14441" s="6">
        <v>7824</v>
      </c>
      <c r="D14441" s="6">
        <v>5834</v>
      </c>
      <c r="E14441">
        <f>VLOOKUP(Чек_позиція!C14441,Товар!A:G,7,FALSE)</f>
        <v>740.48</v>
      </c>
      <c r="F14441">
        <f t="shared" si="225"/>
        <v>1480.96</v>
      </c>
    </row>
    <row r="14442" spans="1:6">
      <c r="A14442" s="4">
        <v>14441</v>
      </c>
      <c r="B14442" s="5">
        <v>3</v>
      </c>
      <c r="C14442" s="6">
        <v>1611</v>
      </c>
      <c r="D14442" s="6">
        <v>5834</v>
      </c>
      <c r="E14442">
        <f>VLOOKUP(Чек_позиція!C14442,Товар!A:G,7,FALSE)</f>
        <v>133.29</v>
      </c>
      <c r="F14442">
        <f t="shared" si="225"/>
        <v>399.87</v>
      </c>
    </row>
    <row r="14443" spans="1:6">
      <c r="A14443" s="4">
        <v>14442</v>
      </c>
      <c r="B14443" s="5">
        <v>1</v>
      </c>
      <c r="C14443" s="6">
        <v>5014</v>
      </c>
      <c r="D14443" s="6">
        <v>5834</v>
      </c>
      <c r="E14443">
        <f>VLOOKUP(Чек_позиція!C14443,Товар!A:G,7,FALSE)</f>
        <v>349.7</v>
      </c>
      <c r="F14443">
        <f t="shared" si="225"/>
        <v>349.7</v>
      </c>
    </row>
    <row r="14444" spans="1:6">
      <c r="A14444" s="4">
        <v>14443</v>
      </c>
      <c r="B14444" s="5">
        <v>4</v>
      </c>
      <c r="C14444" s="6">
        <v>7386</v>
      </c>
      <c r="D14444" s="6">
        <v>5835</v>
      </c>
      <c r="E14444">
        <f>VLOOKUP(Чек_позиція!C14444,Товар!A:G,7,FALSE)</f>
        <v>469.06</v>
      </c>
      <c r="F14444">
        <f t="shared" si="225"/>
        <v>1876.24</v>
      </c>
    </row>
    <row r="14445" spans="1:6">
      <c r="A14445" s="4">
        <v>14444</v>
      </c>
      <c r="B14445" s="5">
        <v>3</v>
      </c>
      <c r="C14445" s="6">
        <v>2665</v>
      </c>
      <c r="D14445" s="6">
        <v>5835</v>
      </c>
      <c r="E14445">
        <f>VLOOKUP(Чек_позиція!C14445,Товар!A:G,7,FALSE)</f>
        <v>122.09</v>
      </c>
      <c r="F14445">
        <f t="shared" si="225"/>
        <v>366.27</v>
      </c>
    </row>
    <row r="14446" spans="1:6">
      <c r="A14446" s="4">
        <v>14445</v>
      </c>
      <c r="B14446" s="5">
        <v>3</v>
      </c>
      <c r="C14446" s="6">
        <v>1194</v>
      </c>
      <c r="D14446" s="6">
        <v>5835</v>
      </c>
      <c r="E14446">
        <f>VLOOKUP(Чек_позиція!C14446,Товар!A:G,7,FALSE)</f>
        <v>643</v>
      </c>
      <c r="F14446">
        <f t="shared" si="225"/>
        <v>1929</v>
      </c>
    </row>
    <row r="14447" spans="1:6">
      <c r="A14447" s="4">
        <v>14446</v>
      </c>
      <c r="B14447" s="5">
        <v>4</v>
      </c>
      <c r="C14447" s="6">
        <v>3355</v>
      </c>
      <c r="D14447" s="6">
        <v>5835</v>
      </c>
      <c r="E14447">
        <f>VLOOKUP(Чек_позиція!C14447,Товар!A:G,7,FALSE)</f>
        <v>806.63</v>
      </c>
      <c r="F14447">
        <f t="shared" si="225"/>
        <v>3226.52</v>
      </c>
    </row>
    <row r="14448" spans="1:6">
      <c r="A14448" s="4">
        <v>14447</v>
      </c>
      <c r="B14448" s="5">
        <v>4</v>
      </c>
      <c r="C14448" s="6">
        <v>9556</v>
      </c>
      <c r="D14448" s="6">
        <v>5836</v>
      </c>
      <c r="E14448">
        <f>VLOOKUP(Чек_позиція!C14448,Товар!A:G,7,FALSE)</f>
        <v>281.33</v>
      </c>
      <c r="F14448">
        <f t="shared" si="225"/>
        <v>1125.32</v>
      </c>
    </row>
    <row r="14449" spans="1:6">
      <c r="A14449" s="4">
        <v>14448</v>
      </c>
      <c r="B14449" s="5">
        <v>4</v>
      </c>
      <c r="C14449" s="6">
        <v>9524</v>
      </c>
      <c r="D14449" s="6">
        <v>5836</v>
      </c>
      <c r="E14449">
        <f>VLOOKUP(Чек_позиція!C14449,Товар!A:G,7,FALSE)</f>
        <v>444.62</v>
      </c>
      <c r="F14449">
        <f t="shared" si="225"/>
        <v>1778.48</v>
      </c>
    </row>
    <row r="14450" spans="1:6">
      <c r="A14450" s="4">
        <v>14449</v>
      </c>
      <c r="B14450" s="5">
        <v>4</v>
      </c>
      <c r="C14450" s="6">
        <v>9112</v>
      </c>
      <c r="D14450" s="6">
        <v>5837</v>
      </c>
      <c r="E14450">
        <f>VLOOKUP(Чек_позиція!C14450,Товар!A:G,7,FALSE)</f>
        <v>323.56</v>
      </c>
      <c r="F14450">
        <f t="shared" si="225"/>
        <v>1294.24</v>
      </c>
    </row>
    <row r="14451" spans="1:6">
      <c r="A14451" s="4">
        <v>14450</v>
      </c>
      <c r="B14451" s="5">
        <v>3</v>
      </c>
      <c r="C14451" s="6">
        <v>3977</v>
      </c>
      <c r="D14451" s="6">
        <v>5838</v>
      </c>
      <c r="E14451">
        <f>VLOOKUP(Чек_позиція!C14451,Товар!A:G,7,FALSE)</f>
        <v>423.56</v>
      </c>
      <c r="F14451">
        <f t="shared" si="225"/>
        <v>1270.68</v>
      </c>
    </row>
    <row r="14452" spans="1:6">
      <c r="A14452" s="4">
        <v>14451</v>
      </c>
      <c r="B14452" s="5">
        <v>1</v>
      </c>
      <c r="C14452" s="6">
        <v>1028</v>
      </c>
      <c r="D14452" s="6">
        <v>5838</v>
      </c>
      <c r="E14452">
        <f>VLOOKUP(Чек_позиція!C14452,Товар!A:G,7,FALSE)</f>
        <v>61.89</v>
      </c>
      <c r="F14452">
        <f t="shared" si="225"/>
        <v>61.89</v>
      </c>
    </row>
    <row r="14453" spans="1:6">
      <c r="A14453" s="4">
        <v>14452</v>
      </c>
      <c r="B14453" s="5">
        <v>3</v>
      </c>
      <c r="C14453" s="6">
        <v>2301</v>
      </c>
      <c r="D14453" s="6">
        <v>5838</v>
      </c>
      <c r="E14453">
        <f>VLOOKUP(Чек_позиція!C14453,Товар!A:G,7,FALSE)</f>
        <v>568.4</v>
      </c>
      <c r="F14453">
        <f t="shared" si="225"/>
        <v>1705.1999999999998</v>
      </c>
    </row>
    <row r="14454" spans="1:6">
      <c r="A14454" s="4">
        <v>14453</v>
      </c>
      <c r="B14454" s="5">
        <v>2</v>
      </c>
      <c r="C14454" s="6">
        <v>2027</v>
      </c>
      <c r="D14454" s="6">
        <v>5838</v>
      </c>
      <c r="E14454">
        <f>VLOOKUP(Чек_позиція!C14454,Товар!A:G,7,FALSE)</f>
        <v>723.27</v>
      </c>
      <c r="F14454">
        <f t="shared" si="225"/>
        <v>1446.54</v>
      </c>
    </row>
    <row r="14455" spans="1:6">
      <c r="A14455" s="4">
        <v>14454</v>
      </c>
      <c r="B14455" s="5">
        <v>3</v>
      </c>
      <c r="C14455" s="6">
        <v>5043</v>
      </c>
      <c r="D14455" s="6">
        <v>5838</v>
      </c>
      <c r="E14455">
        <f>VLOOKUP(Чек_позиція!C14455,Товар!A:G,7,FALSE)</f>
        <v>68.849999999999994</v>
      </c>
      <c r="F14455">
        <f t="shared" si="225"/>
        <v>206.54999999999998</v>
      </c>
    </row>
    <row r="14456" spans="1:6">
      <c r="A14456" s="4">
        <v>14455</v>
      </c>
      <c r="B14456" s="5">
        <v>4</v>
      </c>
      <c r="C14456" s="6">
        <v>258</v>
      </c>
      <c r="D14456" s="6">
        <v>5839</v>
      </c>
      <c r="E14456">
        <f>VLOOKUP(Чек_позиція!C14456,Товар!A:G,7,FALSE)</f>
        <v>592.29999999999995</v>
      </c>
      <c r="F14456">
        <f t="shared" si="225"/>
        <v>2369.1999999999998</v>
      </c>
    </row>
    <row r="14457" spans="1:6">
      <c r="A14457" s="4">
        <v>14456</v>
      </c>
      <c r="B14457" s="5">
        <v>3</v>
      </c>
      <c r="C14457" s="6">
        <v>741</v>
      </c>
      <c r="D14457" s="6">
        <v>5840</v>
      </c>
      <c r="E14457">
        <f>VLOOKUP(Чек_позиція!C14457,Товар!A:G,7,FALSE)</f>
        <v>308.06</v>
      </c>
      <c r="F14457">
        <f t="shared" si="225"/>
        <v>924.18000000000006</v>
      </c>
    </row>
    <row r="14458" spans="1:6">
      <c r="A14458" s="4">
        <v>14457</v>
      </c>
      <c r="B14458" s="5">
        <v>1</v>
      </c>
      <c r="C14458" s="6">
        <v>9046</v>
      </c>
      <c r="D14458" s="6">
        <v>5840</v>
      </c>
      <c r="E14458">
        <f>VLOOKUP(Чек_позиція!C14458,Товар!A:G,7,FALSE)</f>
        <v>396.13</v>
      </c>
      <c r="F14458">
        <f t="shared" si="225"/>
        <v>396.13</v>
      </c>
    </row>
    <row r="14459" spans="1:6">
      <c r="A14459" s="4">
        <v>14458</v>
      </c>
      <c r="B14459" s="5">
        <v>4</v>
      </c>
      <c r="C14459" s="6">
        <v>6319</v>
      </c>
      <c r="D14459" s="6">
        <v>5841</v>
      </c>
      <c r="E14459">
        <f>VLOOKUP(Чек_позиція!C14459,Товар!A:G,7,FALSE)</f>
        <v>581.41999999999996</v>
      </c>
      <c r="F14459">
        <f t="shared" si="225"/>
        <v>2325.6799999999998</v>
      </c>
    </row>
    <row r="14460" spans="1:6">
      <c r="A14460" s="4">
        <v>14459</v>
      </c>
      <c r="B14460" s="5">
        <v>4</v>
      </c>
      <c r="C14460" s="6">
        <v>709</v>
      </c>
      <c r="D14460" s="6">
        <v>5841</v>
      </c>
      <c r="E14460">
        <f>VLOOKUP(Чек_позиція!C14460,Товар!A:G,7,FALSE)</f>
        <v>436.02</v>
      </c>
      <c r="F14460">
        <f t="shared" si="225"/>
        <v>1744.08</v>
      </c>
    </row>
    <row r="14461" spans="1:6">
      <c r="A14461" s="4">
        <v>14460</v>
      </c>
      <c r="B14461" s="5">
        <v>3</v>
      </c>
      <c r="C14461" s="6">
        <v>7853</v>
      </c>
      <c r="D14461" s="6">
        <v>5841</v>
      </c>
      <c r="E14461">
        <f>VLOOKUP(Чек_позиція!C14461,Товар!A:G,7,FALSE)</f>
        <v>298.79000000000002</v>
      </c>
      <c r="F14461">
        <f t="shared" si="225"/>
        <v>896.37000000000012</v>
      </c>
    </row>
    <row r="14462" spans="1:6">
      <c r="A14462" s="4">
        <v>14461</v>
      </c>
      <c r="B14462" s="5">
        <v>1</v>
      </c>
      <c r="C14462" s="6">
        <v>2728</v>
      </c>
      <c r="D14462" s="6">
        <v>5841</v>
      </c>
      <c r="E14462">
        <f>VLOOKUP(Чек_позиція!C14462,Товар!A:G,7,FALSE)</f>
        <v>262.3</v>
      </c>
      <c r="F14462">
        <f t="shared" si="225"/>
        <v>262.3</v>
      </c>
    </row>
    <row r="14463" spans="1:6">
      <c r="A14463" s="4">
        <v>14462</v>
      </c>
      <c r="B14463" s="5">
        <v>1</v>
      </c>
      <c r="C14463" s="6">
        <v>2648</v>
      </c>
      <c r="D14463" s="6">
        <v>5841</v>
      </c>
      <c r="E14463">
        <f>VLOOKUP(Чек_позиція!C14463,Товар!A:G,7,FALSE)</f>
        <v>828.38</v>
      </c>
      <c r="F14463">
        <f t="shared" si="225"/>
        <v>828.38</v>
      </c>
    </row>
    <row r="14464" spans="1:6">
      <c r="A14464" s="4">
        <v>14463</v>
      </c>
      <c r="B14464" s="5">
        <v>3</v>
      </c>
      <c r="C14464" s="6">
        <v>6469</v>
      </c>
      <c r="D14464" s="6">
        <v>5842</v>
      </c>
      <c r="E14464">
        <f>VLOOKUP(Чек_позиція!C14464,Товар!A:G,7,FALSE)</f>
        <v>211.09</v>
      </c>
      <c r="F14464">
        <f t="shared" si="225"/>
        <v>633.27</v>
      </c>
    </row>
    <row r="14465" spans="1:6">
      <c r="A14465" s="4">
        <v>14464</v>
      </c>
      <c r="B14465" s="5">
        <v>1</v>
      </c>
      <c r="C14465" s="6">
        <v>268</v>
      </c>
      <c r="D14465" s="6">
        <v>5842</v>
      </c>
      <c r="E14465">
        <f>VLOOKUP(Чек_позиція!C14465,Товар!A:G,7,FALSE)</f>
        <v>597.19000000000005</v>
      </c>
      <c r="F14465">
        <f t="shared" si="225"/>
        <v>597.19000000000005</v>
      </c>
    </row>
    <row r="14466" spans="1:6">
      <c r="A14466" s="4">
        <v>14465</v>
      </c>
      <c r="B14466" s="5">
        <v>1</v>
      </c>
      <c r="C14466" s="6">
        <v>5129</v>
      </c>
      <c r="D14466" s="6">
        <v>5843</v>
      </c>
      <c r="E14466">
        <f>VLOOKUP(Чек_позиція!C14466,Товар!A:G,7,FALSE)</f>
        <v>496.31</v>
      </c>
      <c r="F14466">
        <f t="shared" si="225"/>
        <v>496.31</v>
      </c>
    </row>
    <row r="14467" spans="1:6">
      <c r="A14467" s="4">
        <v>14466</v>
      </c>
      <c r="B14467" s="5">
        <v>2</v>
      </c>
      <c r="C14467" s="6">
        <v>2483</v>
      </c>
      <c r="D14467" s="6">
        <v>5844</v>
      </c>
      <c r="E14467">
        <f>VLOOKUP(Чек_позиція!C14467,Товар!A:G,7,FALSE)</f>
        <v>420.27</v>
      </c>
      <c r="F14467">
        <f t="shared" ref="F14467:F14530" si="226">B14467*E14467</f>
        <v>840.54</v>
      </c>
    </row>
    <row r="14468" spans="1:6">
      <c r="A14468" s="4">
        <v>14467</v>
      </c>
      <c r="B14468" s="5">
        <v>3</v>
      </c>
      <c r="C14468" s="6">
        <v>4765</v>
      </c>
      <c r="D14468" s="6">
        <v>5844</v>
      </c>
      <c r="E14468">
        <f>VLOOKUP(Чек_позиція!C14468,Товар!A:G,7,FALSE)</f>
        <v>323.19</v>
      </c>
      <c r="F14468">
        <f t="shared" si="226"/>
        <v>969.56999999999994</v>
      </c>
    </row>
    <row r="14469" spans="1:6">
      <c r="A14469" s="4">
        <v>14468</v>
      </c>
      <c r="B14469" s="5">
        <v>2</v>
      </c>
      <c r="C14469" s="6">
        <v>9803</v>
      </c>
      <c r="D14469" s="6">
        <v>5844</v>
      </c>
      <c r="E14469">
        <f>VLOOKUP(Чек_позиція!C14469,Товар!A:G,7,FALSE)</f>
        <v>93.1</v>
      </c>
      <c r="F14469">
        <f t="shared" si="226"/>
        <v>186.2</v>
      </c>
    </row>
    <row r="14470" spans="1:6">
      <c r="A14470" s="4">
        <v>14469</v>
      </c>
      <c r="B14470" s="5">
        <v>4</v>
      </c>
      <c r="C14470" s="6">
        <v>6540</v>
      </c>
      <c r="D14470" s="6">
        <v>5844</v>
      </c>
      <c r="E14470">
        <f>VLOOKUP(Чек_позиція!C14470,Товар!A:G,7,FALSE)</f>
        <v>352.08</v>
      </c>
      <c r="F14470">
        <f t="shared" si="226"/>
        <v>1408.32</v>
      </c>
    </row>
    <row r="14471" spans="1:6">
      <c r="A14471" s="4">
        <v>14470</v>
      </c>
      <c r="B14471" s="5">
        <v>3</v>
      </c>
      <c r="C14471" s="6">
        <v>5655</v>
      </c>
      <c r="D14471" s="6">
        <v>5845</v>
      </c>
      <c r="E14471">
        <f>VLOOKUP(Чек_позиція!C14471,Товар!A:G,7,FALSE)</f>
        <v>519.02</v>
      </c>
      <c r="F14471">
        <f t="shared" si="226"/>
        <v>1557.06</v>
      </c>
    </row>
    <row r="14472" spans="1:6">
      <c r="A14472" s="4">
        <v>14471</v>
      </c>
      <c r="B14472" s="5">
        <v>1</v>
      </c>
      <c r="C14472" s="6">
        <v>2304</v>
      </c>
      <c r="D14472" s="6">
        <v>5845</v>
      </c>
      <c r="E14472">
        <f>VLOOKUP(Чек_позиція!C14472,Товар!A:G,7,FALSE)</f>
        <v>277.64</v>
      </c>
      <c r="F14472">
        <f t="shared" si="226"/>
        <v>277.64</v>
      </c>
    </row>
    <row r="14473" spans="1:6">
      <c r="A14473" s="4">
        <v>14472</v>
      </c>
      <c r="B14473" s="5">
        <v>4</v>
      </c>
      <c r="C14473" s="6">
        <v>8058</v>
      </c>
      <c r="D14473" s="6">
        <v>5846</v>
      </c>
      <c r="E14473">
        <f>VLOOKUP(Чек_позиція!C14473,Товар!A:G,7,FALSE)</f>
        <v>568.61</v>
      </c>
      <c r="F14473">
        <f t="shared" si="226"/>
        <v>2274.44</v>
      </c>
    </row>
    <row r="14474" spans="1:6">
      <c r="A14474" s="4">
        <v>14473</v>
      </c>
      <c r="B14474" s="5">
        <v>3</v>
      </c>
      <c r="C14474" s="6">
        <v>3647</v>
      </c>
      <c r="D14474" s="6">
        <v>5847</v>
      </c>
      <c r="E14474">
        <f>VLOOKUP(Чек_позиція!C14474,Товар!A:G,7,FALSE)</f>
        <v>133.96</v>
      </c>
      <c r="F14474">
        <f t="shared" si="226"/>
        <v>401.88</v>
      </c>
    </row>
    <row r="14475" spans="1:6">
      <c r="A14475" s="4">
        <v>14474</v>
      </c>
      <c r="B14475" s="5">
        <v>1</v>
      </c>
      <c r="C14475" s="6">
        <v>3217</v>
      </c>
      <c r="D14475" s="6">
        <v>5847</v>
      </c>
      <c r="E14475">
        <f>VLOOKUP(Чек_позиція!C14475,Товар!A:G,7,FALSE)</f>
        <v>747.45</v>
      </c>
      <c r="F14475">
        <f t="shared" si="226"/>
        <v>747.45</v>
      </c>
    </row>
    <row r="14476" spans="1:6">
      <c r="A14476" s="4">
        <v>14475</v>
      </c>
      <c r="B14476" s="5">
        <v>2</v>
      </c>
      <c r="C14476" s="6">
        <v>682</v>
      </c>
      <c r="D14476" s="6">
        <v>5847</v>
      </c>
      <c r="E14476">
        <f>VLOOKUP(Чек_позиція!C14476,Товар!A:G,7,FALSE)</f>
        <v>343.29</v>
      </c>
      <c r="F14476">
        <f t="shared" si="226"/>
        <v>686.58</v>
      </c>
    </row>
    <row r="14477" spans="1:6">
      <c r="A14477" s="4">
        <v>14476</v>
      </c>
      <c r="B14477" s="5">
        <v>3</v>
      </c>
      <c r="C14477" s="6">
        <v>8526</v>
      </c>
      <c r="D14477" s="6">
        <v>5847</v>
      </c>
      <c r="E14477">
        <f>VLOOKUP(Чек_позиція!C14477,Товар!A:G,7,FALSE)</f>
        <v>832.58</v>
      </c>
      <c r="F14477">
        <f t="shared" si="226"/>
        <v>2497.7400000000002</v>
      </c>
    </row>
    <row r="14478" spans="1:6">
      <c r="A14478" s="4">
        <v>14477</v>
      </c>
      <c r="B14478" s="5">
        <v>3</v>
      </c>
      <c r="C14478" s="6">
        <v>643</v>
      </c>
      <c r="D14478" s="6">
        <v>5848</v>
      </c>
      <c r="E14478">
        <f>VLOOKUP(Чек_позиція!C14478,Товар!A:G,7,FALSE)</f>
        <v>844.8</v>
      </c>
      <c r="F14478">
        <f t="shared" si="226"/>
        <v>2534.3999999999996</v>
      </c>
    </row>
    <row r="14479" spans="1:6">
      <c r="A14479" s="4">
        <v>14478</v>
      </c>
      <c r="B14479" s="5">
        <v>1</v>
      </c>
      <c r="C14479" s="6">
        <v>9360</v>
      </c>
      <c r="D14479" s="6">
        <v>5849</v>
      </c>
      <c r="E14479">
        <f>VLOOKUP(Чек_позиція!C14479,Товар!A:G,7,FALSE)</f>
        <v>92.36</v>
      </c>
      <c r="F14479">
        <f t="shared" si="226"/>
        <v>92.36</v>
      </c>
    </row>
    <row r="14480" spans="1:6">
      <c r="A14480" s="4">
        <v>14479</v>
      </c>
      <c r="B14480" s="5">
        <v>1</v>
      </c>
      <c r="C14480" s="6">
        <v>4815</v>
      </c>
      <c r="D14480" s="6">
        <v>5850</v>
      </c>
      <c r="E14480">
        <f>VLOOKUP(Чек_позиція!C14480,Товар!A:G,7,FALSE)</f>
        <v>947.69</v>
      </c>
      <c r="F14480">
        <f t="shared" si="226"/>
        <v>947.69</v>
      </c>
    </row>
    <row r="14481" spans="1:6">
      <c r="A14481" s="4">
        <v>14480</v>
      </c>
      <c r="B14481" s="5">
        <v>2</v>
      </c>
      <c r="C14481" s="6">
        <v>7037</v>
      </c>
      <c r="D14481" s="6">
        <v>5851</v>
      </c>
      <c r="E14481">
        <f>VLOOKUP(Чек_позиція!C14481,Товар!A:G,7,FALSE)</f>
        <v>785.62</v>
      </c>
      <c r="F14481">
        <f t="shared" si="226"/>
        <v>1571.24</v>
      </c>
    </row>
    <row r="14482" spans="1:6">
      <c r="A14482" s="4">
        <v>14481</v>
      </c>
      <c r="B14482" s="5">
        <v>4</v>
      </c>
      <c r="C14482" s="6">
        <v>2158</v>
      </c>
      <c r="D14482" s="6">
        <v>5851</v>
      </c>
      <c r="E14482">
        <f>VLOOKUP(Чек_позиція!C14482,Товар!A:G,7,FALSE)</f>
        <v>806.17</v>
      </c>
      <c r="F14482">
        <f t="shared" si="226"/>
        <v>3224.68</v>
      </c>
    </row>
    <row r="14483" spans="1:6">
      <c r="A14483" s="4">
        <v>14482</v>
      </c>
      <c r="B14483" s="5">
        <v>1</v>
      </c>
      <c r="C14483" s="6">
        <v>8919</v>
      </c>
      <c r="D14483" s="6">
        <v>5851</v>
      </c>
      <c r="E14483">
        <f>VLOOKUP(Чек_позиція!C14483,Товар!A:G,7,FALSE)</f>
        <v>458.59</v>
      </c>
      <c r="F14483">
        <f t="shared" si="226"/>
        <v>458.59</v>
      </c>
    </row>
    <row r="14484" spans="1:6">
      <c r="A14484" s="4">
        <v>14483</v>
      </c>
      <c r="B14484" s="5">
        <v>2</v>
      </c>
      <c r="C14484" s="6">
        <v>5482</v>
      </c>
      <c r="D14484" s="6">
        <v>5852</v>
      </c>
      <c r="E14484">
        <f>VLOOKUP(Чек_позиція!C14484,Товар!A:G,7,FALSE)</f>
        <v>233.05</v>
      </c>
      <c r="F14484">
        <f t="shared" si="226"/>
        <v>466.1</v>
      </c>
    </row>
    <row r="14485" spans="1:6">
      <c r="A14485" s="4">
        <v>14484</v>
      </c>
      <c r="B14485" s="5">
        <v>1</v>
      </c>
      <c r="C14485" s="6">
        <v>9388</v>
      </c>
      <c r="D14485" s="6">
        <v>5852</v>
      </c>
      <c r="E14485">
        <f>VLOOKUP(Чек_позиція!C14485,Товар!A:G,7,FALSE)</f>
        <v>391.83</v>
      </c>
      <c r="F14485">
        <f t="shared" si="226"/>
        <v>391.83</v>
      </c>
    </row>
    <row r="14486" spans="1:6">
      <c r="A14486" s="4">
        <v>14485</v>
      </c>
      <c r="B14486" s="5">
        <v>3</v>
      </c>
      <c r="C14486" s="6">
        <v>2021</v>
      </c>
      <c r="D14486" s="6">
        <v>5853</v>
      </c>
      <c r="E14486">
        <f>VLOOKUP(Чек_позиція!C14486,Товар!A:G,7,FALSE)</f>
        <v>188.24</v>
      </c>
      <c r="F14486">
        <f t="shared" si="226"/>
        <v>564.72</v>
      </c>
    </row>
    <row r="14487" spans="1:6">
      <c r="A14487" s="4">
        <v>14486</v>
      </c>
      <c r="B14487" s="5">
        <v>4</v>
      </c>
      <c r="C14487" s="6">
        <v>6268</v>
      </c>
      <c r="D14487" s="6">
        <v>5853</v>
      </c>
      <c r="E14487">
        <f>VLOOKUP(Чек_позиція!C14487,Товар!A:G,7,FALSE)</f>
        <v>256.69</v>
      </c>
      <c r="F14487">
        <f t="shared" si="226"/>
        <v>1026.76</v>
      </c>
    </row>
    <row r="14488" spans="1:6">
      <c r="A14488" s="4">
        <v>14487</v>
      </c>
      <c r="B14488" s="5">
        <v>1</v>
      </c>
      <c r="C14488" s="6">
        <v>7086</v>
      </c>
      <c r="D14488" s="6">
        <v>5853</v>
      </c>
      <c r="E14488">
        <f>VLOOKUP(Чек_позиція!C14488,Товар!A:G,7,FALSE)</f>
        <v>896.06</v>
      </c>
      <c r="F14488">
        <f t="shared" si="226"/>
        <v>896.06</v>
      </c>
    </row>
    <row r="14489" spans="1:6">
      <c r="A14489" s="4">
        <v>14488</v>
      </c>
      <c r="B14489" s="5">
        <v>3</v>
      </c>
      <c r="C14489" s="6">
        <v>9989</v>
      </c>
      <c r="D14489" s="6">
        <v>5853</v>
      </c>
      <c r="E14489">
        <f>VLOOKUP(Чек_позиція!C14489,Товар!A:G,7,FALSE)</f>
        <v>63.33</v>
      </c>
      <c r="F14489">
        <f t="shared" si="226"/>
        <v>189.99</v>
      </c>
    </row>
    <row r="14490" spans="1:6">
      <c r="A14490" s="4">
        <v>14489</v>
      </c>
      <c r="B14490" s="5">
        <v>2</v>
      </c>
      <c r="C14490" s="6">
        <v>4769</v>
      </c>
      <c r="D14490" s="6">
        <v>5854</v>
      </c>
      <c r="E14490">
        <f>VLOOKUP(Чек_позиція!C14490,Товар!A:G,7,FALSE)</f>
        <v>506.71</v>
      </c>
      <c r="F14490">
        <f t="shared" si="226"/>
        <v>1013.42</v>
      </c>
    </row>
    <row r="14491" spans="1:6">
      <c r="A14491" s="4">
        <v>14490</v>
      </c>
      <c r="B14491" s="5">
        <v>1</v>
      </c>
      <c r="C14491" s="6">
        <v>3233</v>
      </c>
      <c r="D14491" s="6">
        <v>5854</v>
      </c>
      <c r="E14491">
        <f>VLOOKUP(Чек_позиція!C14491,Товар!A:G,7,FALSE)</f>
        <v>445.54</v>
      </c>
      <c r="F14491">
        <f t="shared" si="226"/>
        <v>445.54</v>
      </c>
    </row>
    <row r="14492" spans="1:6">
      <c r="A14492" s="4">
        <v>14491</v>
      </c>
      <c r="B14492" s="5">
        <v>1</v>
      </c>
      <c r="C14492" s="6">
        <v>2105</v>
      </c>
      <c r="D14492" s="6">
        <v>5854</v>
      </c>
      <c r="E14492">
        <f>VLOOKUP(Чек_позиція!C14492,Товар!A:G,7,FALSE)</f>
        <v>100.36</v>
      </c>
      <c r="F14492">
        <f t="shared" si="226"/>
        <v>100.36</v>
      </c>
    </row>
    <row r="14493" spans="1:6">
      <c r="A14493" s="4">
        <v>14492</v>
      </c>
      <c r="B14493" s="5">
        <v>4</v>
      </c>
      <c r="C14493" s="6">
        <v>8162</v>
      </c>
      <c r="D14493" s="6">
        <v>5855</v>
      </c>
      <c r="E14493">
        <f>VLOOKUP(Чек_позиція!C14493,Товар!A:G,7,FALSE)</f>
        <v>405.67</v>
      </c>
      <c r="F14493">
        <f t="shared" si="226"/>
        <v>1622.68</v>
      </c>
    </row>
    <row r="14494" spans="1:6">
      <c r="A14494" s="4">
        <v>14493</v>
      </c>
      <c r="B14494" s="5">
        <v>1</v>
      </c>
      <c r="C14494" s="6">
        <v>5157</v>
      </c>
      <c r="D14494" s="6">
        <v>5855</v>
      </c>
      <c r="E14494">
        <f>VLOOKUP(Чек_позиція!C14494,Товар!A:G,7,FALSE)</f>
        <v>653.75</v>
      </c>
      <c r="F14494">
        <f t="shared" si="226"/>
        <v>653.75</v>
      </c>
    </row>
    <row r="14495" spans="1:6">
      <c r="A14495" s="4">
        <v>14494</v>
      </c>
      <c r="B14495" s="5">
        <v>4</v>
      </c>
      <c r="C14495" s="6">
        <v>8368</v>
      </c>
      <c r="D14495" s="6">
        <v>5856</v>
      </c>
      <c r="E14495">
        <f>VLOOKUP(Чек_позиція!C14495,Товар!A:G,7,FALSE)</f>
        <v>510.95</v>
      </c>
      <c r="F14495">
        <f t="shared" si="226"/>
        <v>2043.8</v>
      </c>
    </row>
    <row r="14496" spans="1:6">
      <c r="A14496" s="4">
        <v>14495</v>
      </c>
      <c r="B14496" s="5">
        <v>3</v>
      </c>
      <c r="C14496" s="6">
        <v>1914</v>
      </c>
      <c r="D14496" s="6">
        <v>5857</v>
      </c>
      <c r="E14496">
        <f>VLOOKUP(Чек_позиція!C14496,Товар!A:G,7,FALSE)</f>
        <v>676</v>
      </c>
      <c r="F14496">
        <f t="shared" si="226"/>
        <v>2028</v>
      </c>
    </row>
    <row r="14497" spans="1:6">
      <c r="A14497" s="4">
        <v>14496</v>
      </c>
      <c r="B14497" s="5">
        <v>1</v>
      </c>
      <c r="C14497" s="6">
        <v>7937</v>
      </c>
      <c r="D14497" s="6">
        <v>5857</v>
      </c>
      <c r="E14497">
        <f>VLOOKUP(Чек_позиція!C14497,Товар!A:G,7,FALSE)</f>
        <v>358.19</v>
      </c>
      <c r="F14497">
        <f t="shared" si="226"/>
        <v>358.19</v>
      </c>
    </row>
    <row r="14498" spans="1:6">
      <c r="A14498" s="4">
        <v>14497</v>
      </c>
      <c r="B14498" s="5">
        <v>2</v>
      </c>
      <c r="C14498" s="6">
        <v>4569</v>
      </c>
      <c r="D14498" s="6">
        <v>5857</v>
      </c>
      <c r="E14498">
        <f>VLOOKUP(Чек_позиція!C14498,Товар!A:G,7,FALSE)</f>
        <v>492.16</v>
      </c>
      <c r="F14498">
        <f t="shared" si="226"/>
        <v>984.32</v>
      </c>
    </row>
    <row r="14499" spans="1:6">
      <c r="A14499" s="4">
        <v>14498</v>
      </c>
      <c r="B14499" s="5">
        <v>2</v>
      </c>
      <c r="C14499" s="6">
        <v>7193</v>
      </c>
      <c r="D14499" s="6">
        <v>5857</v>
      </c>
      <c r="E14499">
        <f>VLOOKUP(Чек_позиція!C14499,Товар!A:G,7,FALSE)</f>
        <v>296.45</v>
      </c>
      <c r="F14499">
        <f t="shared" si="226"/>
        <v>592.9</v>
      </c>
    </row>
    <row r="14500" spans="1:6">
      <c r="A14500" s="4">
        <v>14499</v>
      </c>
      <c r="B14500" s="5">
        <v>4</v>
      </c>
      <c r="C14500" s="6">
        <v>5525</v>
      </c>
      <c r="D14500" s="6">
        <v>5858</v>
      </c>
      <c r="E14500">
        <f>VLOOKUP(Чек_позиція!C14500,Товар!A:G,7,FALSE)</f>
        <v>158.72</v>
      </c>
      <c r="F14500">
        <f t="shared" si="226"/>
        <v>634.88</v>
      </c>
    </row>
    <row r="14501" spans="1:6">
      <c r="A14501" s="4">
        <v>14500</v>
      </c>
      <c r="B14501" s="5">
        <v>4</v>
      </c>
      <c r="C14501" s="6">
        <v>2867</v>
      </c>
      <c r="D14501" s="6">
        <v>5858</v>
      </c>
      <c r="E14501">
        <f>VLOOKUP(Чек_позиція!C14501,Товар!A:G,7,FALSE)</f>
        <v>164.09</v>
      </c>
      <c r="F14501">
        <f t="shared" si="226"/>
        <v>656.36</v>
      </c>
    </row>
    <row r="14502" spans="1:6">
      <c r="A14502" s="4">
        <v>14501</v>
      </c>
      <c r="B14502" s="5">
        <v>2</v>
      </c>
      <c r="C14502" s="6">
        <v>7510</v>
      </c>
      <c r="D14502" s="6">
        <v>5858</v>
      </c>
      <c r="E14502">
        <f>VLOOKUP(Чек_позиція!C14502,Товар!A:G,7,FALSE)</f>
        <v>451.87</v>
      </c>
      <c r="F14502">
        <f t="shared" si="226"/>
        <v>903.74</v>
      </c>
    </row>
    <row r="14503" spans="1:6">
      <c r="A14503" s="4">
        <v>14502</v>
      </c>
      <c r="B14503" s="5">
        <v>4</v>
      </c>
      <c r="C14503" s="6">
        <v>5744</v>
      </c>
      <c r="D14503" s="6">
        <v>5859</v>
      </c>
      <c r="E14503">
        <f>VLOOKUP(Чек_позиція!C14503,Товар!A:G,7,FALSE)</f>
        <v>615.98</v>
      </c>
      <c r="F14503">
        <f t="shared" si="226"/>
        <v>2463.92</v>
      </c>
    </row>
    <row r="14504" spans="1:6">
      <c r="A14504" s="4">
        <v>14503</v>
      </c>
      <c r="B14504" s="5">
        <v>2</v>
      </c>
      <c r="C14504" s="6">
        <v>8938</v>
      </c>
      <c r="D14504" s="6">
        <v>5859</v>
      </c>
      <c r="E14504">
        <f>VLOOKUP(Чек_позиція!C14504,Товар!A:G,7,FALSE)</f>
        <v>813.07</v>
      </c>
      <c r="F14504">
        <f t="shared" si="226"/>
        <v>1626.14</v>
      </c>
    </row>
    <row r="14505" spans="1:6">
      <c r="A14505" s="4">
        <v>14504</v>
      </c>
      <c r="B14505" s="5">
        <v>3</v>
      </c>
      <c r="C14505" s="6">
        <v>3681</v>
      </c>
      <c r="D14505" s="6">
        <v>5860</v>
      </c>
      <c r="E14505">
        <f>VLOOKUP(Чек_позиція!C14505,Товар!A:G,7,FALSE)</f>
        <v>804.75</v>
      </c>
      <c r="F14505">
        <f t="shared" si="226"/>
        <v>2414.25</v>
      </c>
    </row>
    <row r="14506" spans="1:6">
      <c r="A14506" s="4">
        <v>14505</v>
      </c>
      <c r="B14506" s="5">
        <v>2</v>
      </c>
      <c r="C14506" s="6">
        <v>328</v>
      </c>
      <c r="D14506" s="6">
        <v>5860</v>
      </c>
      <c r="E14506">
        <f>VLOOKUP(Чек_позиція!C14506,Товар!A:G,7,FALSE)</f>
        <v>485.08</v>
      </c>
      <c r="F14506">
        <f t="shared" si="226"/>
        <v>970.16</v>
      </c>
    </row>
    <row r="14507" spans="1:6">
      <c r="A14507" s="4">
        <v>14506</v>
      </c>
      <c r="B14507" s="5">
        <v>3</v>
      </c>
      <c r="C14507" s="6">
        <v>501</v>
      </c>
      <c r="D14507" s="6">
        <v>5861</v>
      </c>
      <c r="E14507">
        <f>VLOOKUP(Чек_позиція!C14507,Товар!A:G,7,FALSE)</f>
        <v>752.63</v>
      </c>
      <c r="F14507">
        <f t="shared" si="226"/>
        <v>2257.89</v>
      </c>
    </row>
    <row r="14508" spans="1:6">
      <c r="A14508" s="4">
        <v>14507</v>
      </c>
      <c r="B14508" s="5">
        <v>2</v>
      </c>
      <c r="C14508" s="6">
        <v>2441</v>
      </c>
      <c r="D14508" s="6">
        <v>5861</v>
      </c>
      <c r="E14508">
        <f>VLOOKUP(Чек_позиція!C14508,Товар!A:G,7,FALSE)</f>
        <v>376.75</v>
      </c>
      <c r="F14508">
        <f t="shared" si="226"/>
        <v>753.5</v>
      </c>
    </row>
    <row r="14509" spans="1:6">
      <c r="A14509" s="4">
        <v>14508</v>
      </c>
      <c r="B14509" s="5">
        <v>3</v>
      </c>
      <c r="C14509" s="6">
        <v>5233</v>
      </c>
      <c r="D14509" s="6">
        <v>5861</v>
      </c>
      <c r="E14509">
        <f>VLOOKUP(Чек_позиція!C14509,Товар!A:G,7,FALSE)</f>
        <v>43.61</v>
      </c>
      <c r="F14509">
        <f t="shared" si="226"/>
        <v>130.82999999999998</v>
      </c>
    </row>
    <row r="14510" spans="1:6">
      <c r="A14510" s="4">
        <v>14509</v>
      </c>
      <c r="B14510" s="5">
        <v>2</v>
      </c>
      <c r="C14510" s="6">
        <v>3881</v>
      </c>
      <c r="D14510" s="6">
        <v>5861</v>
      </c>
      <c r="E14510">
        <f>VLOOKUP(Чек_позиція!C14510,Товар!A:G,7,FALSE)</f>
        <v>91.04</v>
      </c>
      <c r="F14510">
        <f t="shared" si="226"/>
        <v>182.08</v>
      </c>
    </row>
    <row r="14511" spans="1:6">
      <c r="A14511" s="4">
        <v>14510</v>
      </c>
      <c r="B14511" s="5">
        <v>3</v>
      </c>
      <c r="C14511" s="6">
        <v>4898</v>
      </c>
      <c r="D14511" s="6">
        <v>5861</v>
      </c>
      <c r="E14511">
        <f>VLOOKUP(Чек_позиція!C14511,Товар!A:G,7,FALSE)</f>
        <v>838.15</v>
      </c>
      <c r="F14511">
        <f t="shared" si="226"/>
        <v>2514.4499999999998</v>
      </c>
    </row>
    <row r="14512" spans="1:6">
      <c r="A14512" s="4">
        <v>14511</v>
      </c>
      <c r="B14512" s="5">
        <v>3</v>
      </c>
      <c r="C14512" s="6">
        <v>4946</v>
      </c>
      <c r="D14512" s="6">
        <v>5862</v>
      </c>
      <c r="E14512">
        <f>VLOOKUP(Чек_позиція!C14512,Товар!A:G,7,FALSE)</f>
        <v>578.48</v>
      </c>
      <c r="F14512">
        <f t="shared" si="226"/>
        <v>1735.44</v>
      </c>
    </row>
    <row r="14513" spans="1:6">
      <c r="A14513" s="4">
        <v>14512</v>
      </c>
      <c r="B14513" s="5">
        <v>2</v>
      </c>
      <c r="C14513" s="6">
        <v>4434</v>
      </c>
      <c r="D14513" s="6">
        <v>5863</v>
      </c>
      <c r="E14513">
        <f>VLOOKUP(Чек_позиція!C14513,Товар!A:G,7,FALSE)</f>
        <v>41.24</v>
      </c>
      <c r="F14513">
        <f t="shared" si="226"/>
        <v>82.48</v>
      </c>
    </row>
    <row r="14514" spans="1:6">
      <c r="A14514" s="4">
        <v>14513</v>
      </c>
      <c r="B14514" s="5">
        <v>2</v>
      </c>
      <c r="C14514" s="6">
        <v>1664</v>
      </c>
      <c r="D14514" s="6">
        <v>5864</v>
      </c>
      <c r="E14514">
        <f>VLOOKUP(Чек_позиція!C14514,Товар!A:G,7,FALSE)</f>
        <v>875.39</v>
      </c>
      <c r="F14514">
        <f t="shared" si="226"/>
        <v>1750.78</v>
      </c>
    </row>
    <row r="14515" spans="1:6">
      <c r="A14515" s="4">
        <v>14514</v>
      </c>
      <c r="B14515" s="5">
        <v>4</v>
      </c>
      <c r="C14515" s="6">
        <v>8642</v>
      </c>
      <c r="D14515" s="6">
        <v>5864</v>
      </c>
      <c r="E14515">
        <f>VLOOKUP(Чек_позиція!C14515,Товар!A:G,7,FALSE)</f>
        <v>213.3</v>
      </c>
      <c r="F14515">
        <f t="shared" si="226"/>
        <v>853.2</v>
      </c>
    </row>
    <row r="14516" spans="1:6">
      <c r="A14516" s="4">
        <v>14515</v>
      </c>
      <c r="B14516" s="5">
        <v>3</v>
      </c>
      <c r="C14516" s="6">
        <v>1722</v>
      </c>
      <c r="D14516" s="6">
        <v>5864</v>
      </c>
      <c r="E14516">
        <f>VLOOKUP(Чек_позиція!C14516,Товар!A:G,7,FALSE)</f>
        <v>720.69</v>
      </c>
      <c r="F14516">
        <f t="shared" si="226"/>
        <v>2162.0700000000002</v>
      </c>
    </row>
    <row r="14517" spans="1:6">
      <c r="A14517" s="4">
        <v>14516</v>
      </c>
      <c r="B14517" s="5">
        <v>2</v>
      </c>
      <c r="C14517" s="6">
        <v>4474</v>
      </c>
      <c r="D14517" s="6">
        <v>5864</v>
      </c>
      <c r="E14517">
        <f>VLOOKUP(Чек_позиція!C14517,Товар!A:G,7,FALSE)</f>
        <v>936.27</v>
      </c>
      <c r="F14517">
        <f t="shared" si="226"/>
        <v>1872.54</v>
      </c>
    </row>
    <row r="14518" spans="1:6">
      <c r="A14518" s="4">
        <v>14517</v>
      </c>
      <c r="B14518" s="5">
        <v>1</v>
      </c>
      <c r="C14518" s="6">
        <v>3568</v>
      </c>
      <c r="D14518" s="6">
        <v>5864</v>
      </c>
      <c r="E14518">
        <f>VLOOKUP(Чек_позиція!C14518,Товар!A:G,7,FALSE)</f>
        <v>80.69</v>
      </c>
      <c r="F14518">
        <f t="shared" si="226"/>
        <v>80.69</v>
      </c>
    </row>
    <row r="14519" spans="1:6">
      <c r="A14519" s="4">
        <v>14518</v>
      </c>
      <c r="B14519" s="5">
        <v>2</v>
      </c>
      <c r="C14519" s="6">
        <v>3878</v>
      </c>
      <c r="D14519" s="6">
        <v>5865</v>
      </c>
      <c r="E14519">
        <f>VLOOKUP(Чек_позиція!C14519,Товар!A:G,7,FALSE)</f>
        <v>851.67</v>
      </c>
      <c r="F14519">
        <f t="shared" si="226"/>
        <v>1703.34</v>
      </c>
    </row>
    <row r="14520" spans="1:6">
      <c r="A14520" s="4">
        <v>14519</v>
      </c>
      <c r="B14520" s="5">
        <v>4</v>
      </c>
      <c r="C14520" s="6">
        <v>6368</v>
      </c>
      <c r="D14520" s="6">
        <v>5866</v>
      </c>
      <c r="E14520">
        <f>VLOOKUP(Чек_позиція!C14520,Товар!A:G,7,FALSE)</f>
        <v>563.4</v>
      </c>
      <c r="F14520">
        <f t="shared" si="226"/>
        <v>2253.6</v>
      </c>
    </row>
    <row r="14521" spans="1:6">
      <c r="A14521" s="4">
        <v>14520</v>
      </c>
      <c r="B14521" s="5">
        <v>1</v>
      </c>
      <c r="C14521" s="6">
        <v>2862</v>
      </c>
      <c r="D14521" s="6">
        <v>5866</v>
      </c>
      <c r="E14521">
        <f>VLOOKUP(Чек_позиція!C14521,Товар!A:G,7,FALSE)</f>
        <v>822.98</v>
      </c>
      <c r="F14521">
        <f t="shared" si="226"/>
        <v>822.98</v>
      </c>
    </row>
    <row r="14522" spans="1:6">
      <c r="A14522" s="4">
        <v>14521</v>
      </c>
      <c r="B14522" s="5">
        <v>3</v>
      </c>
      <c r="C14522" s="6">
        <v>4571</v>
      </c>
      <c r="D14522" s="6">
        <v>5866</v>
      </c>
      <c r="E14522">
        <f>VLOOKUP(Чек_позиція!C14522,Товар!A:G,7,FALSE)</f>
        <v>946.43</v>
      </c>
      <c r="F14522">
        <f t="shared" si="226"/>
        <v>2839.29</v>
      </c>
    </row>
    <row r="14523" spans="1:6">
      <c r="A14523" s="4">
        <v>14522</v>
      </c>
      <c r="B14523" s="5">
        <v>2</v>
      </c>
      <c r="C14523" s="6">
        <v>7971</v>
      </c>
      <c r="D14523" s="6">
        <v>5866</v>
      </c>
      <c r="E14523">
        <f>VLOOKUP(Чек_позиція!C14523,Товар!A:G,7,FALSE)</f>
        <v>645.92999999999995</v>
      </c>
      <c r="F14523">
        <f t="shared" si="226"/>
        <v>1291.8599999999999</v>
      </c>
    </row>
    <row r="14524" spans="1:6">
      <c r="A14524" s="4">
        <v>14523</v>
      </c>
      <c r="B14524" s="5">
        <v>3</v>
      </c>
      <c r="C14524" s="6">
        <v>9848</v>
      </c>
      <c r="D14524" s="6">
        <v>5867</v>
      </c>
      <c r="E14524">
        <f>VLOOKUP(Чек_позиція!C14524,Товар!A:G,7,FALSE)</f>
        <v>905.36</v>
      </c>
      <c r="F14524">
        <f t="shared" si="226"/>
        <v>2716.08</v>
      </c>
    </row>
    <row r="14525" spans="1:6">
      <c r="A14525" s="4">
        <v>14524</v>
      </c>
      <c r="B14525" s="5">
        <v>1</v>
      </c>
      <c r="C14525" s="6">
        <v>3350</v>
      </c>
      <c r="D14525" s="6">
        <v>5867</v>
      </c>
      <c r="E14525">
        <f>VLOOKUP(Чек_позиція!C14525,Товар!A:G,7,FALSE)</f>
        <v>878.12</v>
      </c>
      <c r="F14525">
        <f t="shared" si="226"/>
        <v>878.12</v>
      </c>
    </row>
    <row r="14526" spans="1:6">
      <c r="A14526" s="4">
        <v>14525</v>
      </c>
      <c r="B14526" s="5">
        <v>3</v>
      </c>
      <c r="C14526" s="6">
        <v>8339</v>
      </c>
      <c r="D14526" s="6">
        <v>5867</v>
      </c>
      <c r="E14526">
        <f>VLOOKUP(Чек_позиція!C14526,Товар!A:G,7,FALSE)</f>
        <v>297.45999999999998</v>
      </c>
      <c r="F14526">
        <f t="shared" si="226"/>
        <v>892.37999999999988</v>
      </c>
    </row>
    <row r="14527" spans="1:6">
      <c r="A14527" s="4">
        <v>14526</v>
      </c>
      <c r="B14527" s="5">
        <v>4</v>
      </c>
      <c r="C14527" s="6">
        <v>5401</v>
      </c>
      <c r="D14527" s="6">
        <v>5867</v>
      </c>
      <c r="E14527">
        <f>VLOOKUP(Чек_позиція!C14527,Товар!A:G,7,FALSE)</f>
        <v>177.18</v>
      </c>
      <c r="F14527">
        <f t="shared" si="226"/>
        <v>708.72</v>
      </c>
    </row>
    <row r="14528" spans="1:6">
      <c r="A14528" s="4">
        <v>14527</v>
      </c>
      <c r="B14528" s="5">
        <v>2</v>
      </c>
      <c r="C14528" s="6">
        <v>4766</v>
      </c>
      <c r="D14528" s="6">
        <v>5868</v>
      </c>
      <c r="E14528">
        <f>VLOOKUP(Чек_позиція!C14528,Товар!A:G,7,FALSE)</f>
        <v>281.83</v>
      </c>
      <c r="F14528">
        <f t="shared" si="226"/>
        <v>563.66</v>
      </c>
    </row>
    <row r="14529" spans="1:6">
      <c r="A14529" s="4">
        <v>14528</v>
      </c>
      <c r="B14529" s="5">
        <v>1</v>
      </c>
      <c r="C14529" s="6">
        <v>465</v>
      </c>
      <c r="D14529" s="6">
        <v>5868</v>
      </c>
      <c r="E14529">
        <f>VLOOKUP(Чек_позиція!C14529,Товар!A:G,7,FALSE)</f>
        <v>745.04</v>
      </c>
      <c r="F14529">
        <f t="shared" si="226"/>
        <v>745.04</v>
      </c>
    </row>
    <row r="14530" spans="1:6">
      <c r="A14530" s="4">
        <v>14529</v>
      </c>
      <c r="B14530" s="5">
        <v>2</v>
      </c>
      <c r="C14530" s="6">
        <v>2895</v>
      </c>
      <c r="D14530" s="6">
        <v>5869</v>
      </c>
      <c r="E14530">
        <f>VLOOKUP(Чек_позиція!C14530,Товар!A:G,7,FALSE)</f>
        <v>622.24</v>
      </c>
      <c r="F14530">
        <f t="shared" si="226"/>
        <v>1244.48</v>
      </c>
    </row>
    <row r="14531" spans="1:6">
      <c r="A14531" s="4">
        <v>14530</v>
      </c>
      <c r="B14531" s="5">
        <v>3</v>
      </c>
      <c r="C14531" s="6">
        <v>1509</v>
      </c>
      <c r="D14531" s="6">
        <v>5869</v>
      </c>
      <c r="E14531">
        <f>VLOOKUP(Чек_позиція!C14531,Товар!A:G,7,FALSE)</f>
        <v>161.22999999999999</v>
      </c>
      <c r="F14531">
        <f t="shared" ref="F14531:F14594" si="227">B14531*E14531</f>
        <v>483.68999999999994</v>
      </c>
    </row>
    <row r="14532" spans="1:6">
      <c r="A14532" s="4">
        <v>14531</v>
      </c>
      <c r="B14532" s="5">
        <v>4</v>
      </c>
      <c r="C14532" s="6">
        <v>8477</v>
      </c>
      <c r="D14532" s="6">
        <v>5869</v>
      </c>
      <c r="E14532">
        <f>VLOOKUP(Чек_позиція!C14532,Товар!A:G,7,FALSE)</f>
        <v>803.15</v>
      </c>
      <c r="F14532">
        <f t="shared" si="227"/>
        <v>3212.6</v>
      </c>
    </row>
    <row r="14533" spans="1:6">
      <c r="A14533" s="4">
        <v>14532</v>
      </c>
      <c r="B14533" s="5">
        <v>3</v>
      </c>
      <c r="C14533" s="6">
        <v>6170</v>
      </c>
      <c r="D14533" s="6">
        <v>5869</v>
      </c>
      <c r="E14533">
        <f>VLOOKUP(Чек_позиція!C14533,Товар!A:G,7,FALSE)</f>
        <v>765.05</v>
      </c>
      <c r="F14533">
        <f t="shared" si="227"/>
        <v>2295.1499999999996</v>
      </c>
    </row>
    <row r="14534" spans="1:6">
      <c r="A14534" s="4">
        <v>14533</v>
      </c>
      <c r="B14534" s="5">
        <v>4</v>
      </c>
      <c r="C14534" s="6">
        <v>7512</v>
      </c>
      <c r="D14534" s="6">
        <v>5869</v>
      </c>
      <c r="E14534">
        <f>VLOOKUP(Чек_позиція!C14534,Товар!A:G,7,FALSE)</f>
        <v>410.95</v>
      </c>
      <c r="F14534">
        <f t="shared" si="227"/>
        <v>1643.8</v>
      </c>
    </row>
    <row r="14535" spans="1:6">
      <c r="A14535" s="4">
        <v>14534</v>
      </c>
      <c r="B14535" s="5">
        <v>4</v>
      </c>
      <c r="C14535" s="6">
        <v>1804</v>
      </c>
      <c r="D14535" s="6">
        <v>5870</v>
      </c>
      <c r="E14535">
        <f>VLOOKUP(Чек_позиція!C14535,Товар!A:G,7,FALSE)</f>
        <v>908.74</v>
      </c>
      <c r="F14535">
        <f t="shared" si="227"/>
        <v>3634.96</v>
      </c>
    </row>
    <row r="14536" spans="1:6">
      <c r="A14536" s="4">
        <v>14535</v>
      </c>
      <c r="B14536" s="5">
        <v>3</v>
      </c>
      <c r="C14536" s="6">
        <v>3615</v>
      </c>
      <c r="D14536" s="6">
        <v>5870</v>
      </c>
      <c r="E14536">
        <f>VLOOKUP(Чек_позиція!C14536,Товар!A:G,7,FALSE)</f>
        <v>698.01</v>
      </c>
      <c r="F14536">
        <f t="shared" si="227"/>
        <v>2094.0299999999997</v>
      </c>
    </row>
    <row r="14537" spans="1:6">
      <c r="A14537" s="4">
        <v>14536</v>
      </c>
      <c r="B14537" s="5">
        <v>3</v>
      </c>
      <c r="C14537" s="6">
        <v>757</v>
      </c>
      <c r="D14537" s="6">
        <v>5871</v>
      </c>
      <c r="E14537">
        <f>VLOOKUP(Чек_позиція!C14537,Товар!A:G,7,FALSE)</f>
        <v>73.709999999999994</v>
      </c>
      <c r="F14537">
        <f t="shared" si="227"/>
        <v>221.13</v>
      </c>
    </row>
    <row r="14538" spans="1:6">
      <c r="A14538" s="4">
        <v>14537</v>
      </c>
      <c r="B14538" s="5">
        <v>3</v>
      </c>
      <c r="C14538" s="6">
        <v>9999</v>
      </c>
      <c r="D14538" s="6">
        <v>5871</v>
      </c>
      <c r="E14538">
        <f>VLOOKUP(Чек_позиція!C14538,Товар!A:G,7,FALSE)</f>
        <v>353.62</v>
      </c>
      <c r="F14538">
        <f t="shared" si="227"/>
        <v>1060.8600000000001</v>
      </c>
    </row>
    <row r="14539" spans="1:6">
      <c r="A14539" s="4">
        <v>14538</v>
      </c>
      <c r="B14539" s="5">
        <v>1</v>
      </c>
      <c r="C14539" s="6">
        <v>4231</v>
      </c>
      <c r="D14539" s="6">
        <v>5871</v>
      </c>
      <c r="E14539">
        <f>VLOOKUP(Чек_позиція!C14539,Товар!A:G,7,FALSE)</f>
        <v>928.84</v>
      </c>
      <c r="F14539">
        <f t="shared" si="227"/>
        <v>928.84</v>
      </c>
    </row>
    <row r="14540" spans="1:6">
      <c r="A14540" s="4">
        <v>14539</v>
      </c>
      <c r="B14540" s="5">
        <v>2</v>
      </c>
      <c r="C14540" s="6">
        <v>7750</v>
      </c>
      <c r="D14540" s="6">
        <v>5872</v>
      </c>
      <c r="E14540">
        <f>VLOOKUP(Чек_позиція!C14540,Товар!A:G,7,FALSE)</f>
        <v>769.76</v>
      </c>
      <c r="F14540">
        <f t="shared" si="227"/>
        <v>1539.52</v>
      </c>
    </row>
    <row r="14541" spans="1:6">
      <c r="A14541" s="4">
        <v>14540</v>
      </c>
      <c r="B14541" s="5">
        <v>2</v>
      </c>
      <c r="C14541" s="6">
        <v>8680</v>
      </c>
      <c r="D14541" s="6">
        <v>5872</v>
      </c>
      <c r="E14541">
        <f>VLOOKUP(Чек_позиція!C14541,Товар!A:G,7,FALSE)</f>
        <v>119.36</v>
      </c>
      <c r="F14541">
        <f t="shared" si="227"/>
        <v>238.72</v>
      </c>
    </row>
    <row r="14542" spans="1:6">
      <c r="A14542" s="4">
        <v>14541</v>
      </c>
      <c r="B14542" s="5">
        <v>3</v>
      </c>
      <c r="C14542" s="6">
        <v>5489</v>
      </c>
      <c r="D14542" s="6">
        <v>5873</v>
      </c>
      <c r="E14542">
        <f>VLOOKUP(Чек_позиція!C14542,Товар!A:G,7,FALSE)</f>
        <v>43.56</v>
      </c>
      <c r="F14542">
        <f t="shared" si="227"/>
        <v>130.68</v>
      </c>
    </row>
    <row r="14543" spans="1:6">
      <c r="A14543" s="4">
        <v>14542</v>
      </c>
      <c r="B14543" s="5">
        <v>1</v>
      </c>
      <c r="C14543" s="6">
        <v>9939</v>
      </c>
      <c r="D14543" s="6">
        <v>5874</v>
      </c>
      <c r="E14543">
        <f>VLOOKUP(Чек_позиція!C14543,Товар!A:G,7,FALSE)</f>
        <v>133.85</v>
      </c>
      <c r="F14543">
        <f t="shared" si="227"/>
        <v>133.85</v>
      </c>
    </row>
    <row r="14544" spans="1:6">
      <c r="A14544" s="4">
        <v>14543</v>
      </c>
      <c r="B14544" s="5">
        <v>2</v>
      </c>
      <c r="C14544" s="6">
        <v>2225</v>
      </c>
      <c r="D14544" s="6">
        <v>5874</v>
      </c>
      <c r="E14544">
        <f>VLOOKUP(Чек_позиція!C14544,Товар!A:G,7,FALSE)</f>
        <v>918.28</v>
      </c>
      <c r="F14544">
        <f t="shared" si="227"/>
        <v>1836.56</v>
      </c>
    </row>
    <row r="14545" spans="1:6">
      <c r="A14545" s="4">
        <v>14544</v>
      </c>
      <c r="B14545" s="5">
        <v>1</v>
      </c>
      <c r="C14545" s="6">
        <v>7140</v>
      </c>
      <c r="D14545" s="6">
        <v>5875</v>
      </c>
      <c r="E14545">
        <f>VLOOKUP(Чек_позиція!C14545,Товар!A:G,7,FALSE)</f>
        <v>889.31</v>
      </c>
      <c r="F14545">
        <f t="shared" si="227"/>
        <v>889.31</v>
      </c>
    </row>
    <row r="14546" spans="1:6">
      <c r="A14546" s="4">
        <v>14545</v>
      </c>
      <c r="B14546" s="5">
        <v>3</v>
      </c>
      <c r="C14546" s="6">
        <v>3192</v>
      </c>
      <c r="D14546" s="6">
        <v>5875</v>
      </c>
      <c r="E14546">
        <f>VLOOKUP(Чек_позиція!C14546,Товар!A:G,7,FALSE)</f>
        <v>100.02</v>
      </c>
      <c r="F14546">
        <f t="shared" si="227"/>
        <v>300.06</v>
      </c>
    </row>
    <row r="14547" spans="1:6">
      <c r="A14547" s="4">
        <v>14546</v>
      </c>
      <c r="B14547" s="5">
        <v>2</v>
      </c>
      <c r="C14547" s="6">
        <v>651</v>
      </c>
      <c r="D14547" s="6">
        <v>5875</v>
      </c>
      <c r="E14547">
        <f>VLOOKUP(Чек_позиція!C14547,Товар!A:G,7,FALSE)</f>
        <v>86.69</v>
      </c>
      <c r="F14547">
        <f t="shared" si="227"/>
        <v>173.38</v>
      </c>
    </row>
    <row r="14548" spans="1:6">
      <c r="A14548" s="4">
        <v>14547</v>
      </c>
      <c r="B14548" s="5">
        <v>1</v>
      </c>
      <c r="C14548" s="6">
        <v>3160</v>
      </c>
      <c r="D14548" s="6">
        <v>5876</v>
      </c>
      <c r="E14548">
        <f>VLOOKUP(Чек_позиція!C14548,Товар!A:G,7,FALSE)</f>
        <v>42.29</v>
      </c>
      <c r="F14548">
        <f t="shared" si="227"/>
        <v>42.29</v>
      </c>
    </row>
    <row r="14549" spans="1:6">
      <c r="A14549" s="4">
        <v>14548</v>
      </c>
      <c r="B14549" s="5">
        <v>3</v>
      </c>
      <c r="C14549" s="6">
        <v>6989</v>
      </c>
      <c r="D14549" s="6">
        <v>5876</v>
      </c>
      <c r="E14549">
        <f>VLOOKUP(Чек_позиція!C14549,Товар!A:G,7,FALSE)</f>
        <v>737.67</v>
      </c>
      <c r="F14549">
        <f t="shared" si="227"/>
        <v>2213.0099999999998</v>
      </c>
    </row>
    <row r="14550" spans="1:6">
      <c r="A14550" s="4">
        <v>14549</v>
      </c>
      <c r="B14550" s="5">
        <v>2</v>
      </c>
      <c r="C14550" s="6">
        <v>2276</v>
      </c>
      <c r="D14550" s="6">
        <v>5876</v>
      </c>
      <c r="E14550">
        <f>VLOOKUP(Чек_позиція!C14550,Товар!A:G,7,FALSE)</f>
        <v>673.38</v>
      </c>
      <c r="F14550">
        <f t="shared" si="227"/>
        <v>1346.76</v>
      </c>
    </row>
    <row r="14551" spans="1:6">
      <c r="A14551" s="4">
        <v>14550</v>
      </c>
      <c r="B14551" s="5">
        <v>1</v>
      </c>
      <c r="C14551" s="6">
        <v>2554</v>
      </c>
      <c r="D14551" s="6">
        <v>5876</v>
      </c>
      <c r="E14551">
        <f>VLOOKUP(Чек_позиція!C14551,Товар!A:G,7,FALSE)</f>
        <v>506.79</v>
      </c>
      <c r="F14551">
        <f t="shared" si="227"/>
        <v>506.79</v>
      </c>
    </row>
    <row r="14552" spans="1:6">
      <c r="A14552" s="4">
        <v>14551</v>
      </c>
      <c r="B14552" s="5">
        <v>3</v>
      </c>
      <c r="C14552" s="6">
        <v>7081</v>
      </c>
      <c r="D14552" s="6">
        <v>5877</v>
      </c>
      <c r="E14552">
        <f>VLOOKUP(Чек_позиція!C14552,Товар!A:G,7,FALSE)</f>
        <v>283</v>
      </c>
      <c r="F14552">
        <f t="shared" si="227"/>
        <v>849</v>
      </c>
    </row>
    <row r="14553" spans="1:6">
      <c r="A14553" s="4">
        <v>14552</v>
      </c>
      <c r="B14553" s="5">
        <v>3</v>
      </c>
      <c r="C14553" s="6">
        <v>8063</v>
      </c>
      <c r="D14553" s="6">
        <v>5877</v>
      </c>
      <c r="E14553">
        <f>VLOOKUP(Чек_позиція!C14553,Товар!A:G,7,FALSE)</f>
        <v>179.6</v>
      </c>
      <c r="F14553">
        <f t="shared" si="227"/>
        <v>538.79999999999995</v>
      </c>
    </row>
    <row r="14554" spans="1:6">
      <c r="A14554" s="4">
        <v>14553</v>
      </c>
      <c r="B14554" s="5">
        <v>1</v>
      </c>
      <c r="C14554" s="6">
        <v>7492</v>
      </c>
      <c r="D14554" s="6">
        <v>5877</v>
      </c>
      <c r="E14554">
        <f>VLOOKUP(Чек_позиція!C14554,Товар!A:G,7,FALSE)</f>
        <v>640.80999999999995</v>
      </c>
      <c r="F14554">
        <f t="shared" si="227"/>
        <v>640.80999999999995</v>
      </c>
    </row>
    <row r="14555" spans="1:6">
      <c r="A14555" s="4">
        <v>14554</v>
      </c>
      <c r="B14555" s="5">
        <v>1</v>
      </c>
      <c r="C14555" s="6">
        <v>5029</v>
      </c>
      <c r="D14555" s="6">
        <v>5878</v>
      </c>
      <c r="E14555">
        <f>VLOOKUP(Чек_позиція!C14555,Товар!A:G,7,FALSE)</f>
        <v>517.62</v>
      </c>
      <c r="F14555">
        <f t="shared" si="227"/>
        <v>517.62</v>
      </c>
    </row>
    <row r="14556" spans="1:6">
      <c r="A14556" s="4">
        <v>14555</v>
      </c>
      <c r="B14556" s="5">
        <v>1</v>
      </c>
      <c r="C14556" s="6">
        <v>6678</v>
      </c>
      <c r="D14556" s="6">
        <v>5878</v>
      </c>
      <c r="E14556">
        <f>VLOOKUP(Чек_позиція!C14556,Товар!A:G,7,FALSE)</f>
        <v>43.81</v>
      </c>
      <c r="F14556">
        <f t="shared" si="227"/>
        <v>43.81</v>
      </c>
    </row>
    <row r="14557" spans="1:6">
      <c r="A14557" s="4">
        <v>14556</v>
      </c>
      <c r="B14557" s="5">
        <v>1</v>
      </c>
      <c r="C14557" s="6">
        <v>7549</v>
      </c>
      <c r="D14557" s="6">
        <v>5878</v>
      </c>
      <c r="E14557">
        <f>VLOOKUP(Чек_позиція!C14557,Товар!A:G,7,FALSE)</f>
        <v>77.81</v>
      </c>
      <c r="F14557">
        <f t="shared" si="227"/>
        <v>77.81</v>
      </c>
    </row>
    <row r="14558" spans="1:6">
      <c r="A14558" s="4">
        <v>14557</v>
      </c>
      <c r="B14558" s="5">
        <v>2</v>
      </c>
      <c r="C14558" s="6">
        <v>6185</v>
      </c>
      <c r="D14558" s="6">
        <v>5879</v>
      </c>
      <c r="E14558">
        <f>VLOOKUP(Чек_позиція!C14558,Товар!A:G,7,FALSE)</f>
        <v>781.63</v>
      </c>
      <c r="F14558">
        <f t="shared" si="227"/>
        <v>1563.26</v>
      </c>
    </row>
    <row r="14559" spans="1:6">
      <c r="A14559" s="4">
        <v>14558</v>
      </c>
      <c r="B14559" s="5">
        <v>4</v>
      </c>
      <c r="C14559" s="6">
        <v>4763</v>
      </c>
      <c r="D14559" s="6">
        <v>5879</v>
      </c>
      <c r="E14559">
        <f>VLOOKUP(Чек_позиція!C14559,Товар!A:G,7,FALSE)</f>
        <v>400.71</v>
      </c>
      <c r="F14559">
        <f t="shared" si="227"/>
        <v>1602.84</v>
      </c>
    </row>
    <row r="14560" spans="1:6">
      <c r="A14560" s="4">
        <v>14559</v>
      </c>
      <c r="B14560" s="5">
        <v>4</v>
      </c>
      <c r="C14560" s="6">
        <v>958</v>
      </c>
      <c r="D14560" s="6">
        <v>5879</v>
      </c>
      <c r="E14560">
        <f>VLOOKUP(Чек_позиція!C14560,Товар!A:G,7,FALSE)</f>
        <v>739.47</v>
      </c>
      <c r="F14560">
        <f t="shared" si="227"/>
        <v>2957.88</v>
      </c>
    </row>
    <row r="14561" spans="1:6">
      <c r="A14561" s="4">
        <v>14560</v>
      </c>
      <c r="B14561" s="5">
        <v>3</v>
      </c>
      <c r="C14561" s="6">
        <v>7304</v>
      </c>
      <c r="D14561" s="6">
        <v>5879</v>
      </c>
      <c r="E14561">
        <f>VLOOKUP(Чек_позиція!C14561,Товар!A:G,7,FALSE)</f>
        <v>863.48</v>
      </c>
      <c r="F14561">
        <f t="shared" si="227"/>
        <v>2590.44</v>
      </c>
    </row>
    <row r="14562" spans="1:6">
      <c r="A14562" s="4">
        <v>14561</v>
      </c>
      <c r="B14562" s="5">
        <v>2</v>
      </c>
      <c r="C14562" s="6">
        <v>9687</v>
      </c>
      <c r="D14562" s="6">
        <v>5879</v>
      </c>
      <c r="E14562">
        <f>VLOOKUP(Чек_позиція!C14562,Товар!A:G,7,FALSE)</f>
        <v>910.53</v>
      </c>
      <c r="F14562">
        <f t="shared" si="227"/>
        <v>1821.06</v>
      </c>
    </row>
    <row r="14563" spans="1:6">
      <c r="A14563" s="4">
        <v>14562</v>
      </c>
      <c r="B14563" s="5">
        <v>3</v>
      </c>
      <c r="C14563" s="6">
        <v>2878</v>
      </c>
      <c r="D14563" s="6">
        <v>5880</v>
      </c>
      <c r="E14563">
        <f>VLOOKUP(Чек_позиція!C14563,Товар!A:G,7,FALSE)</f>
        <v>849.23</v>
      </c>
      <c r="F14563">
        <f t="shared" si="227"/>
        <v>2547.69</v>
      </c>
    </row>
    <row r="14564" spans="1:6">
      <c r="A14564" s="4">
        <v>14563</v>
      </c>
      <c r="B14564" s="5">
        <v>2</v>
      </c>
      <c r="C14564" s="6">
        <v>7475</v>
      </c>
      <c r="D14564" s="6">
        <v>5880</v>
      </c>
      <c r="E14564">
        <f>VLOOKUP(Чек_позиція!C14564,Товар!A:G,7,FALSE)</f>
        <v>253.26</v>
      </c>
      <c r="F14564">
        <f t="shared" si="227"/>
        <v>506.52</v>
      </c>
    </row>
    <row r="14565" spans="1:6">
      <c r="A14565" s="4">
        <v>14564</v>
      </c>
      <c r="B14565" s="5">
        <v>1</v>
      </c>
      <c r="C14565" s="6">
        <v>6988</v>
      </c>
      <c r="D14565" s="6">
        <v>5880</v>
      </c>
      <c r="E14565">
        <f>VLOOKUP(Чек_позиція!C14565,Товар!A:G,7,FALSE)</f>
        <v>769.37</v>
      </c>
      <c r="F14565">
        <f t="shared" si="227"/>
        <v>769.37</v>
      </c>
    </row>
    <row r="14566" spans="1:6">
      <c r="A14566" s="4">
        <v>14565</v>
      </c>
      <c r="B14566" s="5">
        <v>3</v>
      </c>
      <c r="C14566" s="6">
        <v>9984</v>
      </c>
      <c r="D14566" s="6">
        <v>5881</v>
      </c>
      <c r="E14566">
        <f>VLOOKUP(Чек_позиція!C14566,Товар!A:G,7,FALSE)</f>
        <v>757.23</v>
      </c>
      <c r="F14566">
        <f t="shared" si="227"/>
        <v>2271.69</v>
      </c>
    </row>
    <row r="14567" spans="1:6">
      <c r="A14567" s="4">
        <v>14566</v>
      </c>
      <c r="B14567" s="5">
        <v>4</v>
      </c>
      <c r="C14567" s="6">
        <v>2468</v>
      </c>
      <c r="D14567" s="6">
        <v>5881</v>
      </c>
      <c r="E14567">
        <f>VLOOKUP(Чек_позиція!C14567,Товар!A:G,7,FALSE)</f>
        <v>518.5</v>
      </c>
      <c r="F14567">
        <f t="shared" si="227"/>
        <v>2074</v>
      </c>
    </row>
    <row r="14568" spans="1:6">
      <c r="A14568" s="4">
        <v>14567</v>
      </c>
      <c r="B14568" s="5">
        <v>3</v>
      </c>
      <c r="C14568" s="6">
        <v>4365</v>
      </c>
      <c r="D14568" s="6">
        <v>5881</v>
      </c>
      <c r="E14568">
        <f>VLOOKUP(Чек_позиція!C14568,Товар!A:G,7,FALSE)</f>
        <v>616.52</v>
      </c>
      <c r="F14568">
        <f t="shared" si="227"/>
        <v>1849.56</v>
      </c>
    </row>
    <row r="14569" spans="1:6">
      <c r="A14569" s="4">
        <v>14568</v>
      </c>
      <c r="B14569" s="5">
        <v>3</v>
      </c>
      <c r="C14569" s="6">
        <v>3573</v>
      </c>
      <c r="D14569" s="6">
        <v>5881</v>
      </c>
      <c r="E14569">
        <f>VLOOKUP(Чек_позиція!C14569,Товар!A:G,7,FALSE)</f>
        <v>621.32000000000005</v>
      </c>
      <c r="F14569">
        <f t="shared" si="227"/>
        <v>1863.96</v>
      </c>
    </row>
    <row r="14570" spans="1:6">
      <c r="A14570" s="4">
        <v>14569</v>
      </c>
      <c r="B14570" s="5">
        <v>1</v>
      </c>
      <c r="C14570" s="6">
        <v>5483</v>
      </c>
      <c r="D14570" s="6">
        <v>5881</v>
      </c>
      <c r="E14570">
        <f>VLOOKUP(Чек_позиція!C14570,Товар!A:G,7,FALSE)</f>
        <v>705.93</v>
      </c>
      <c r="F14570">
        <f t="shared" si="227"/>
        <v>705.93</v>
      </c>
    </row>
    <row r="14571" spans="1:6">
      <c r="A14571" s="4">
        <v>14570</v>
      </c>
      <c r="B14571" s="5">
        <v>2</v>
      </c>
      <c r="C14571" s="6">
        <v>6280</v>
      </c>
      <c r="D14571" s="6">
        <v>5882</v>
      </c>
      <c r="E14571">
        <f>VLOOKUP(Чек_позиція!C14571,Товар!A:G,7,FALSE)</f>
        <v>733.55</v>
      </c>
      <c r="F14571">
        <f t="shared" si="227"/>
        <v>1467.1</v>
      </c>
    </row>
    <row r="14572" spans="1:6">
      <c r="A14572" s="4">
        <v>14571</v>
      </c>
      <c r="B14572" s="5">
        <v>1</v>
      </c>
      <c r="C14572" s="6">
        <v>7745</v>
      </c>
      <c r="D14572" s="6">
        <v>5882</v>
      </c>
      <c r="E14572">
        <f>VLOOKUP(Чек_позиція!C14572,Товар!A:G,7,FALSE)</f>
        <v>378.92</v>
      </c>
      <c r="F14572">
        <f t="shared" si="227"/>
        <v>378.92</v>
      </c>
    </row>
    <row r="14573" spans="1:6">
      <c r="A14573" s="4">
        <v>14572</v>
      </c>
      <c r="B14573" s="5">
        <v>3</v>
      </c>
      <c r="C14573" s="6">
        <v>828</v>
      </c>
      <c r="D14573" s="6">
        <v>5882</v>
      </c>
      <c r="E14573">
        <f>VLOOKUP(Чек_позиція!C14573,Товар!A:G,7,FALSE)</f>
        <v>686.32</v>
      </c>
      <c r="F14573">
        <f t="shared" si="227"/>
        <v>2058.96</v>
      </c>
    </row>
    <row r="14574" spans="1:6">
      <c r="A14574" s="4">
        <v>14573</v>
      </c>
      <c r="B14574" s="5">
        <v>3</v>
      </c>
      <c r="C14574" s="6">
        <v>9807</v>
      </c>
      <c r="D14574" s="6">
        <v>5882</v>
      </c>
      <c r="E14574">
        <f>VLOOKUP(Чек_позиція!C14574,Товар!A:G,7,FALSE)</f>
        <v>520.51</v>
      </c>
      <c r="F14574">
        <f t="shared" si="227"/>
        <v>1561.53</v>
      </c>
    </row>
    <row r="14575" spans="1:6">
      <c r="A14575" s="4">
        <v>14574</v>
      </c>
      <c r="B14575" s="5">
        <v>4</v>
      </c>
      <c r="C14575" s="6">
        <v>7716</v>
      </c>
      <c r="D14575" s="6">
        <v>5883</v>
      </c>
      <c r="E14575">
        <f>VLOOKUP(Чек_позиція!C14575,Товар!A:G,7,FALSE)</f>
        <v>594.52</v>
      </c>
      <c r="F14575">
        <f t="shared" si="227"/>
        <v>2378.08</v>
      </c>
    </row>
    <row r="14576" spans="1:6">
      <c r="A14576" s="4">
        <v>14575</v>
      </c>
      <c r="B14576" s="5">
        <v>2</v>
      </c>
      <c r="C14576" s="6">
        <v>2340</v>
      </c>
      <c r="D14576" s="6">
        <v>5883</v>
      </c>
      <c r="E14576">
        <f>VLOOKUP(Чек_позиція!C14576,Товар!A:G,7,FALSE)</f>
        <v>83.98</v>
      </c>
      <c r="F14576">
        <f t="shared" si="227"/>
        <v>167.96</v>
      </c>
    </row>
    <row r="14577" spans="1:6">
      <c r="A14577" s="4">
        <v>14576</v>
      </c>
      <c r="B14577" s="5">
        <v>3</v>
      </c>
      <c r="C14577" s="6">
        <v>6420</v>
      </c>
      <c r="D14577" s="6">
        <v>5883</v>
      </c>
      <c r="E14577">
        <f>VLOOKUP(Чек_позиція!C14577,Товар!A:G,7,FALSE)</f>
        <v>670.68</v>
      </c>
      <c r="F14577">
        <f t="shared" si="227"/>
        <v>2012.04</v>
      </c>
    </row>
    <row r="14578" spans="1:6">
      <c r="A14578" s="4">
        <v>14577</v>
      </c>
      <c r="B14578" s="5">
        <v>1</v>
      </c>
      <c r="C14578" s="6">
        <v>2264</v>
      </c>
      <c r="D14578" s="6">
        <v>5884</v>
      </c>
      <c r="E14578">
        <f>VLOOKUP(Чек_позиція!C14578,Товар!A:G,7,FALSE)</f>
        <v>84.53</v>
      </c>
      <c r="F14578">
        <f t="shared" si="227"/>
        <v>84.53</v>
      </c>
    </row>
    <row r="14579" spans="1:6">
      <c r="A14579" s="4">
        <v>14578</v>
      </c>
      <c r="B14579" s="5">
        <v>1</v>
      </c>
      <c r="C14579" s="6">
        <v>2756</v>
      </c>
      <c r="D14579" s="6">
        <v>5884</v>
      </c>
      <c r="E14579">
        <f>VLOOKUP(Чек_позиція!C14579,Товар!A:G,7,FALSE)</f>
        <v>596.11</v>
      </c>
      <c r="F14579">
        <f t="shared" si="227"/>
        <v>596.11</v>
      </c>
    </row>
    <row r="14580" spans="1:6">
      <c r="A14580" s="4">
        <v>14579</v>
      </c>
      <c r="B14580" s="5">
        <v>1</v>
      </c>
      <c r="C14580" s="6">
        <v>2043</v>
      </c>
      <c r="D14580" s="6">
        <v>5884</v>
      </c>
      <c r="E14580">
        <f>VLOOKUP(Чек_позиція!C14580,Товар!A:G,7,FALSE)</f>
        <v>337.9</v>
      </c>
      <c r="F14580">
        <f t="shared" si="227"/>
        <v>337.9</v>
      </c>
    </row>
    <row r="14581" spans="1:6">
      <c r="A14581" s="4">
        <v>14580</v>
      </c>
      <c r="B14581" s="5">
        <v>2</v>
      </c>
      <c r="C14581" s="6">
        <v>3174</v>
      </c>
      <c r="D14581" s="6">
        <v>5884</v>
      </c>
      <c r="E14581">
        <f>VLOOKUP(Чек_позиція!C14581,Товар!A:G,7,FALSE)</f>
        <v>829.28</v>
      </c>
      <c r="F14581">
        <f t="shared" si="227"/>
        <v>1658.56</v>
      </c>
    </row>
    <row r="14582" spans="1:6">
      <c r="A14582" s="4">
        <v>14581</v>
      </c>
      <c r="B14582" s="5">
        <v>4</v>
      </c>
      <c r="C14582" s="6">
        <v>2772</v>
      </c>
      <c r="D14582" s="6">
        <v>5884</v>
      </c>
      <c r="E14582">
        <f>VLOOKUP(Чек_позиція!C14582,Товар!A:G,7,FALSE)</f>
        <v>348.34</v>
      </c>
      <c r="F14582">
        <f t="shared" si="227"/>
        <v>1393.36</v>
      </c>
    </row>
    <row r="14583" spans="1:6">
      <c r="A14583" s="4">
        <v>14582</v>
      </c>
      <c r="B14583" s="5">
        <v>4</v>
      </c>
      <c r="C14583" s="6">
        <v>161</v>
      </c>
      <c r="D14583" s="6">
        <v>5885</v>
      </c>
      <c r="E14583">
        <f>VLOOKUP(Чек_позиція!C14583,Товар!A:G,7,FALSE)</f>
        <v>834.99</v>
      </c>
      <c r="F14583">
        <f t="shared" si="227"/>
        <v>3339.96</v>
      </c>
    </row>
    <row r="14584" spans="1:6">
      <c r="A14584" s="4">
        <v>14583</v>
      </c>
      <c r="B14584" s="5">
        <v>2</v>
      </c>
      <c r="C14584" s="6">
        <v>5149</v>
      </c>
      <c r="D14584" s="6">
        <v>5885</v>
      </c>
      <c r="E14584">
        <f>VLOOKUP(Чек_позиція!C14584,Товар!A:G,7,FALSE)</f>
        <v>480.42</v>
      </c>
      <c r="F14584">
        <f t="shared" si="227"/>
        <v>960.84</v>
      </c>
    </row>
    <row r="14585" spans="1:6">
      <c r="A14585" s="4">
        <v>14584</v>
      </c>
      <c r="B14585" s="5">
        <v>1</v>
      </c>
      <c r="C14585" s="6">
        <v>4158</v>
      </c>
      <c r="D14585" s="6">
        <v>5886</v>
      </c>
      <c r="E14585">
        <f>VLOOKUP(Чек_позиція!C14585,Товар!A:G,7,FALSE)</f>
        <v>476.46</v>
      </c>
      <c r="F14585">
        <f t="shared" si="227"/>
        <v>476.46</v>
      </c>
    </row>
    <row r="14586" spans="1:6">
      <c r="A14586" s="4">
        <v>14585</v>
      </c>
      <c r="B14586" s="5">
        <v>3</v>
      </c>
      <c r="C14586" s="6">
        <v>73</v>
      </c>
      <c r="D14586" s="6">
        <v>5886</v>
      </c>
      <c r="E14586">
        <f>VLOOKUP(Чек_позиція!C14586,Товар!A:G,7,FALSE)</f>
        <v>209.3</v>
      </c>
      <c r="F14586">
        <f t="shared" si="227"/>
        <v>627.90000000000009</v>
      </c>
    </row>
    <row r="14587" spans="1:6">
      <c r="A14587" s="4">
        <v>14586</v>
      </c>
      <c r="B14587" s="5">
        <v>2</v>
      </c>
      <c r="C14587" s="6">
        <v>3827</v>
      </c>
      <c r="D14587" s="6">
        <v>5886</v>
      </c>
      <c r="E14587">
        <f>VLOOKUP(Чек_позиція!C14587,Товар!A:G,7,FALSE)</f>
        <v>442.75</v>
      </c>
      <c r="F14587">
        <f t="shared" si="227"/>
        <v>885.5</v>
      </c>
    </row>
    <row r="14588" spans="1:6">
      <c r="A14588" s="4">
        <v>14587</v>
      </c>
      <c r="B14588" s="5">
        <v>4</v>
      </c>
      <c r="C14588" s="6">
        <v>4287</v>
      </c>
      <c r="D14588" s="6">
        <v>5887</v>
      </c>
      <c r="E14588">
        <f>VLOOKUP(Чек_позиція!C14588,Товар!A:G,7,FALSE)</f>
        <v>554.15</v>
      </c>
      <c r="F14588">
        <f t="shared" si="227"/>
        <v>2216.6</v>
      </c>
    </row>
    <row r="14589" spans="1:6">
      <c r="A14589" s="4">
        <v>14588</v>
      </c>
      <c r="B14589" s="5">
        <v>1</v>
      </c>
      <c r="C14589" s="6">
        <v>9813</v>
      </c>
      <c r="D14589" s="6">
        <v>5888</v>
      </c>
      <c r="E14589">
        <f>VLOOKUP(Чек_позиція!C14589,Товар!A:G,7,FALSE)</f>
        <v>197.09</v>
      </c>
      <c r="F14589">
        <f t="shared" si="227"/>
        <v>197.09</v>
      </c>
    </row>
    <row r="14590" spans="1:6">
      <c r="A14590" s="4">
        <v>14589</v>
      </c>
      <c r="B14590" s="5">
        <v>3</v>
      </c>
      <c r="C14590" s="6">
        <v>5954</v>
      </c>
      <c r="D14590" s="6">
        <v>5888</v>
      </c>
      <c r="E14590">
        <f>VLOOKUP(Чек_позиція!C14590,Товар!A:G,7,FALSE)</f>
        <v>219.6</v>
      </c>
      <c r="F14590">
        <f t="shared" si="227"/>
        <v>658.8</v>
      </c>
    </row>
    <row r="14591" spans="1:6">
      <c r="A14591" s="4">
        <v>14590</v>
      </c>
      <c r="B14591" s="5">
        <v>3</v>
      </c>
      <c r="C14591" s="6">
        <v>2987</v>
      </c>
      <c r="D14591" s="6">
        <v>5888</v>
      </c>
      <c r="E14591">
        <f>VLOOKUP(Чек_позиція!C14591,Товар!A:G,7,FALSE)</f>
        <v>352.08</v>
      </c>
      <c r="F14591">
        <f t="shared" si="227"/>
        <v>1056.24</v>
      </c>
    </row>
    <row r="14592" spans="1:6">
      <c r="A14592" s="4">
        <v>14591</v>
      </c>
      <c r="B14592" s="5">
        <v>4</v>
      </c>
      <c r="C14592" s="6">
        <v>1313</v>
      </c>
      <c r="D14592" s="6">
        <v>5889</v>
      </c>
      <c r="E14592">
        <f>VLOOKUP(Чек_позиція!C14592,Товар!A:G,7,FALSE)</f>
        <v>534.61</v>
      </c>
      <c r="F14592">
        <f t="shared" si="227"/>
        <v>2138.44</v>
      </c>
    </row>
    <row r="14593" spans="1:6">
      <c r="A14593" s="4">
        <v>14592</v>
      </c>
      <c r="B14593" s="5">
        <v>2</v>
      </c>
      <c r="C14593" s="6">
        <v>2101</v>
      </c>
      <c r="D14593" s="6">
        <v>5889</v>
      </c>
      <c r="E14593">
        <f>VLOOKUP(Чек_позиція!C14593,Товар!A:G,7,FALSE)</f>
        <v>724.66</v>
      </c>
      <c r="F14593">
        <f t="shared" si="227"/>
        <v>1449.32</v>
      </c>
    </row>
    <row r="14594" spans="1:6">
      <c r="A14594" s="4">
        <v>14593</v>
      </c>
      <c r="B14594" s="5">
        <v>4</v>
      </c>
      <c r="C14594" s="6">
        <v>1023</v>
      </c>
      <c r="D14594" s="6">
        <v>5889</v>
      </c>
      <c r="E14594">
        <f>VLOOKUP(Чек_позиція!C14594,Товар!A:G,7,FALSE)</f>
        <v>683.56</v>
      </c>
      <c r="F14594">
        <f t="shared" si="227"/>
        <v>2734.24</v>
      </c>
    </row>
    <row r="14595" spans="1:6">
      <c r="A14595" s="4">
        <v>14594</v>
      </c>
      <c r="B14595" s="5">
        <v>3</v>
      </c>
      <c r="C14595" s="6">
        <v>1736</v>
      </c>
      <c r="D14595" s="6">
        <v>5889</v>
      </c>
      <c r="E14595">
        <f>VLOOKUP(Чек_позиція!C14595,Товар!A:G,7,FALSE)</f>
        <v>853.95</v>
      </c>
      <c r="F14595">
        <f t="shared" ref="F14595:F14658" si="228">B14595*E14595</f>
        <v>2561.8500000000004</v>
      </c>
    </row>
    <row r="14596" spans="1:6">
      <c r="A14596" s="4">
        <v>14595</v>
      </c>
      <c r="B14596" s="5">
        <v>1</v>
      </c>
      <c r="C14596" s="6">
        <v>6606</v>
      </c>
      <c r="D14596" s="6">
        <v>5889</v>
      </c>
      <c r="E14596">
        <f>VLOOKUP(Чек_позиція!C14596,Товар!A:G,7,FALSE)</f>
        <v>761.61</v>
      </c>
      <c r="F14596">
        <f t="shared" si="228"/>
        <v>761.61</v>
      </c>
    </row>
    <row r="14597" spans="1:6">
      <c r="A14597" s="4">
        <v>14596</v>
      </c>
      <c r="B14597" s="5">
        <v>1</v>
      </c>
      <c r="C14597" s="6">
        <v>9513</v>
      </c>
      <c r="D14597" s="6">
        <v>5890</v>
      </c>
      <c r="E14597">
        <f>VLOOKUP(Чек_позиція!C14597,Товар!A:G,7,FALSE)</f>
        <v>344.99</v>
      </c>
      <c r="F14597">
        <f t="shared" si="228"/>
        <v>344.99</v>
      </c>
    </row>
    <row r="14598" spans="1:6">
      <c r="A14598" s="4">
        <v>14597</v>
      </c>
      <c r="B14598" s="5">
        <v>1</v>
      </c>
      <c r="C14598" s="6">
        <v>2647</v>
      </c>
      <c r="D14598" s="6">
        <v>5890</v>
      </c>
      <c r="E14598">
        <f>VLOOKUP(Чек_позиція!C14598,Товар!A:G,7,FALSE)</f>
        <v>752.56</v>
      </c>
      <c r="F14598">
        <f t="shared" si="228"/>
        <v>752.56</v>
      </c>
    </row>
    <row r="14599" spans="1:6">
      <c r="A14599" s="4">
        <v>14598</v>
      </c>
      <c r="B14599" s="5">
        <v>2</v>
      </c>
      <c r="C14599" s="6">
        <v>6226</v>
      </c>
      <c r="D14599" s="6">
        <v>5890</v>
      </c>
      <c r="E14599">
        <f>VLOOKUP(Чек_позиція!C14599,Товар!A:G,7,FALSE)</f>
        <v>556.01</v>
      </c>
      <c r="F14599">
        <f t="shared" si="228"/>
        <v>1112.02</v>
      </c>
    </row>
    <row r="14600" spans="1:6">
      <c r="A14600" s="4">
        <v>14599</v>
      </c>
      <c r="B14600" s="5">
        <v>3</v>
      </c>
      <c r="C14600" s="6">
        <v>4607</v>
      </c>
      <c r="D14600" s="6">
        <v>5890</v>
      </c>
      <c r="E14600">
        <f>VLOOKUP(Чек_позиція!C14600,Товар!A:G,7,FALSE)</f>
        <v>184.49</v>
      </c>
      <c r="F14600">
        <f t="shared" si="228"/>
        <v>553.47</v>
      </c>
    </row>
    <row r="14601" spans="1:6">
      <c r="A14601" s="4">
        <v>14600</v>
      </c>
      <c r="B14601" s="5">
        <v>2</v>
      </c>
      <c r="C14601" s="6">
        <v>1006</v>
      </c>
      <c r="D14601" s="6">
        <v>5890</v>
      </c>
      <c r="E14601">
        <f>VLOOKUP(Чек_позиція!C14601,Товар!A:G,7,FALSE)</f>
        <v>754.16</v>
      </c>
      <c r="F14601">
        <f t="shared" si="228"/>
        <v>1508.32</v>
      </c>
    </row>
    <row r="14602" spans="1:6">
      <c r="A14602" s="4">
        <v>14601</v>
      </c>
      <c r="B14602" s="5">
        <v>2</v>
      </c>
      <c r="C14602" s="6">
        <v>1838</v>
      </c>
      <c r="D14602" s="6">
        <v>5891</v>
      </c>
      <c r="E14602">
        <f>VLOOKUP(Чек_позиція!C14602,Товар!A:G,7,FALSE)</f>
        <v>927.33</v>
      </c>
      <c r="F14602">
        <f t="shared" si="228"/>
        <v>1854.66</v>
      </c>
    </row>
    <row r="14603" spans="1:6">
      <c r="A14603" s="4">
        <v>14602</v>
      </c>
      <c r="B14603" s="5">
        <v>3</v>
      </c>
      <c r="C14603" s="6">
        <v>1773</v>
      </c>
      <c r="D14603" s="6">
        <v>5891</v>
      </c>
      <c r="E14603">
        <f>VLOOKUP(Чек_позиція!C14603,Товар!A:G,7,FALSE)</f>
        <v>234.03</v>
      </c>
      <c r="F14603">
        <f t="shared" si="228"/>
        <v>702.09</v>
      </c>
    </row>
    <row r="14604" spans="1:6">
      <c r="A14604" s="4">
        <v>14603</v>
      </c>
      <c r="B14604" s="5">
        <v>2</v>
      </c>
      <c r="C14604" s="6">
        <v>7539</v>
      </c>
      <c r="D14604" s="6">
        <v>5891</v>
      </c>
      <c r="E14604">
        <f>VLOOKUP(Чек_позиція!C14604,Товар!A:G,7,FALSE)</f>
        <v>214.54</v>
      </c>
      <c r="F14604">
        <f t="shared" si="228"/>
        <v>429.08</v>
      </c>
    </row>
    <row r="14605" spans="1:6">
      <c r="A14605" s="4">
        <v>14604</v>
      </c>
      <c r="B14605" s="5">
        <v>3</v>
      </c>
      <c r="C14605" s="6">
        <v>8048</v>
      </c>
      <c r="D14605" s="6">
        <v>5891</v>
      </c>
      <c r="E14605">
        <f>VLOOKUP(Чек_позиція!C14605,Товар!A:G,7,FALSE)</f>
        <v>949.34</v>
      </c>
      <c r="F14605">
        <f t="shared" si="228"/>
        <v>2848.02</v>
      </c>
    </row>
    <row r="14606" spans="1:6">
      <c r="A14606" s="4">
        <v>14605</v>
      </c>
      <c r="B14606" s="5">
        <v>2</v>
      </c>
      <c r="C14606" s="6">
        <v>884</v>
      </c>
      <c r="D14606" s="6">
        <v>5891</v>
      </c>
      <c r="E14606">
        <f>VLOOKUP(Чек_позиція!C14606,Товар!A:G,7,FALSE)</f>
        <v>654.35</v>
      </c>
      <c r="F14606">
        <f t="shared" si="228"/>
        <v>1308.7</v>
      </c>
    </row>
    <row r="14607" spans="1:6">
      <c r="A14607" s="4">
        <v>14606</v>
      </c>
      <c r="B14607" s="5">
        <v>1</v>
      </c>
      <c r="C14607" s="6">
        <v>8358</v>
      </c>
      <c r="D14607" s="6">
        <v>5892</v>
      </c>
      <c r="E14607">
        <f>VLOOKUP(Чек_позиція!C14607,Товар!A:G,7,FALSE)</f>
        <v>461.43</v>
      </c>
      <c r="F14607">
        <f t="shared" si="228"/>
        <v>461.43</v>
      </c>
    </row>
    <row r="14608" spans="1:6">
      <c r="A14608" s="4">
        <v>14607</v>
      </c>
      <c r="B14608" s="5">
        <v>2</v>
      </c>
      <c r="C14608" s="6">
        <v>5360</v>
      </c>
      <c r="D14608" s="6">
        <v>5893</v>
      </c>
      <c r="E14608">
        <f>VLOOKUP(Чек_позиція!C14608,Товар!A:G,7,FALSE)</f>
        <v>645.74</v>
      </c>
      <c r="F14608">
        <f t="shared" si="228"/>
        <v>1291.48</v>
      </c>
    </row>
    <row r="14609" spans="1:6">
      <c r="A14609" s="4">
        <v>14608</v>
      </c>
      <c r="B14609" s="5">
        <v>4</v>
      </c>
      <c r="C14609" s="6">
        <v>3121</v>
      </c>
      <c r="D14609" s="6">
        <v>5894</v>
      </c>
      <c r="E14609">
        <f>VLOOKUP(Чек_позиція!C14609,Товар!A:G,7,FALSE)</f>
        <v>662.71</v>
      </c>
      <c r="F14609">
        <f t="shared" si="228"/>
        <v>2650.84</v>
      </c>
    </row>
    <row r="14610" spans="1:6">
      <c r="A14610" s="4">
        <v>14609</v>
      </c>
      <c r="B14610" s="5">
        <v>1</v>
      </c>
      <c r="C14610" s="6">
        <v>3561</v>
      </c>
      <c r="D14610" s="6">
        <v>5895</v>
      </c>
      <c r="E14610">
        <f>VLOOKUP(Чек_позиція!C14610,Товар!A:G,7,FALSE)</f>
        <v>243.75</v>
      </c>
      <c r="F14610">
        <f t="shared" si="228"/>
        <v>243.75</v>
      </c>
    </row>
    <row r="14611" spans="1:6">
      <c r="A14611" s="4">
        <v>14610</v>
      </c>
      <c r="B14611" s="5">
        <v>4</v>
      </c>
      <c r="C14611" s="6">
        <v>5520</v>
      </c>
      <c r="D14611" s="6">
        <v>5895</v>
      </c>
      <c r="E14611">
        <f>VLOOKUP(Чек_позиція!C14611,Товар!A:G,7,FALSE)</f>
        <v>870.94</v>
      </c>
      <c r="F14611">
        <f t="shared" si="228"/>
        <v>3483.76</v>
      </c>
    </row>
    <row r="14612" spans="1:6">
      <c r="A14612" s="4">
        <v>14611</v>
      </c>
      <c r="B14612" s="5">
        <v>2</v>
      </c>
      <c r="C14612" s="6">
        <v>1130</v>
      </c>
      <c r="D14612" s="6">
        <v>5895</v>
      </c>
      <c r="E14612">
        <f>VLOOKUP(Чек_позиція!C14612,Товар!A:G,7,FALSE)</f>
        <v>721.3</v>
      </c>
      <c r="F14612">
        <f t="shared" si="228"/>
        <v>1442.6</v>
      </c>
    </row>
    <row r="14613" spans="1:6">
      <c r="A14613" s="4">
        <v>14612</v>
      </c>
      <c r="B14613" s="5">
        <v>2</v>
      </c>
      <c r="C14613" s="6">
        <v>6512</v>
      </c>
      <c r="D14613" s="6">
        <v>5895</v>
      </c>
      <c r="E14613">
        <f>VLOOKUP(Чек_позиція!C14613,Товар!A:G,7,FALSE)</f>
        <v>928.25</v>
      </c>
      <c r="F14613">
        <f t="shared" si="228"/>
        <v>1856.5</v>
      </c>
    </row>
    <row r="14614" spans="1:6">
      <c r="A14614" s="4">
        <v>14613</v>
      </c>
      <c r="B14614" s="5">
        <v>1</v>
      </c>
      <c r="C14614" s="6">
        <v>6576</v>
      </c>
      <c r="D14614" s="6">
        <v>5896</v>
      </c>
      <c r="E14614">
        <f>VLOOKUP(Чек_позиція!C14614,Товар!A:G,7,FALSE)</f>
        <v>278.26</v>
      </c>
      <c r="F14614">
        <f t="shared" si="228"/>
        <v>278.26</v>
      </c>
    </row>
    <row r="14615" spans="1:6">
      <c r="A14615" s="4">
        <v>14614</v>
      </c>
      <c r="B14615" s="5">
        <v>1</v>
      </c>
      <c r="C14615" s="6">
        <v>1254</v>
      </c>
      <c r="D14615" s="6">
        <v>5897</v>
      </c>
      <c r="E14615">
        <f>VLOOKUP(Чек_позиція!C14615,Товар!A:G,7,FALSE)</f>
        <v>868.91</v>
      </c>
      <c r="F14615">
        <f t="shared" si="228"/>
        <v>868.91</v>
      </c>
    </row>
    <row r="14616" spans="1:6">
      <c r="A14616" s="4">
        <v>14615</v>
      </c>
      <c r="B14616" s="5">
        <v>3</v>
      </c>
      <c r="C14616" s="6">
        <v>704</v>
      </c>
      <c r="D14616" s="6">
        <v>5897</v>
      </c>
      <c r="E14616">
        <f>VLOOKUP(Чек_позиція!C14616,Товар!A:G,7,FALSE)</f>
        <v>600.16999999999996</v>
      </c>
      <c r="F14616">
        <f t="shared" si="228"/>
        <v>1800.5099999999998</v>
      </c>
    </row>
    <row r="14617" spans="1:6">
      <c r="A14617" s="4">
        <v>14616</v>
      </c>
      <c r="B14617" s="5">
        <v>1</v>
      </c>
      <c r="C14617" s="6">
        <v>3191</v>
      </c>
      <c r="D14617" s="6">
        <v>5897</v>
      </c>
      <c r="E14617">
        <f>VLOOKUP(Чек_позиція!C14617,Товар!A:G,7,FALSE)</f>
        <v>529.76</v>
      </c>
      <c r="F14617">
        <f t="shared" si="228"/>
        <v>529.76</v>
      </c>
    </row>
    <row r="14618" spans="1:6">
      <c r="A14618" s="4">
        <v>14617</v>
      </c>
      <c r="B14618" s="5">
        <v>2</v>
      </c>
      <c r="C14618" s="6">
        <v>4323</v>
      </c>
      <c r="D14618" s="6">
        <v>5897</v>
      </c>
      <c r="E14618">
        <f>VLOOKUP(Чек_позиція!C14618,Товар!A:G,7,FALSE)</f>
        <v>433.38</v>
      </c>
      <c r="F14618">
        <f t="shared" si="228"/>
        <v>866.76</v>
      </c>
    </row>
    <row r="14619" spans="1:6">
      <c r="A14619" s="4">
        <v>14618</v>
      </c>
      <c r="B14619" s="5">
        <v>2</v>
      </c>
      <c r="C14619" s="6">
        <v>7040</v>
      </c>
      <c r="D14619" s="6">
        <v>5897</v>
      </c>
      <c r="E14619">
        <f>VLOOKUP(Чек_позиція!C14619,Товар!A:G,7,FALSE)</f>
        <v>217.12</v>
      </c>
      <c r="F14619">
        <f t="shared" si="228"/>
        <v>434.24</v>
      </c>
    </row>
    <row r="14620" spans="1:6">
      <c r="A14620" s="4">
        <v>14619</v>
      </c>
      <c r="B14620" s="5">
        <v>3</v>
      </c>
      <c r="C14620" s="6">
        <v>2559</v>
      </c>
      <c r="D14620" s="6">
        <v>5898</v>
      </c>
      <c r="E14620">
        <f>VLOOKUP(Чек_позиція!C14620,Товар!A:G,7,FALSE)</f>
        <v>778.8</v>
      </c>
      <c r="F14620">
        <f t="shared" si="228"/>
        <v>2336.3999999999996</v>
      </c>
    </row>
    <row r="14621" spans="1:6">
      <c r="A14621" s="4">
        <v>14620</v>
      </c>
      <c r="B14621" s="5">
        <v>3</v>
      </c>
      <c r="C14621" s="6">
        <v>5517</v>
      </c>
      <c r="D14621" s="6">
        <v>5898</v>
      </c>
      <c r="E14621">
        <f>VLOOKUP(Чек_позиція!C14621,Товар!A:G,7,FALSE)</f>
        <v>309.98</v>
      </c>
      <c r="F14621">
        <f t="shared" si="228"/>
        <v>929.94</v>
      </c>
    </row>
    <row r="14622" spans="1:6">
      <c r="A14622" s="4">
        <v>14621</v>
      </c>
      <c r="B14622" s="5">
        <v>2</v>
      </c>
      <c r="C14622" s="6">
        <v>361</v>
      </c>
      <c r="D14622" s="6">
        <v>5898</v>
      </c>
      <c r="E14622">
        <f>VLOOKUP(Чек_позиція!C14622,Товар!A:G,7,FALSE)</f>
        <v>176.44</v>
      </c>
      <c r="F14622">
        <f t="shared" si="228"/>
        <v>352.88</v>
      </c>
    </row>
    <row r="14623" spans="1:6">
      <c r="A14623" s="4">
        <v>14622</v>
      </c>
      <c r="B14623" s="5">
        <v>3</v>
      </c>
      <c r="C14623" s="6">
        <v>5960</v>
      </c>
      <c r="D14623" s="6">
        <v>5898</v>
      </c>
      <c r="E14623">
        <f>VLOOKUP(Чек_позиція!C14623,Товар!A:G,7,FALSE)</f>
        <v>646.08000000000004</v>
      </c>
      <c r="F14623">
        <f t="shared" si="228"/>
        <v>1938.2400000000002</v>
      </c>
    </row>
    <row r="14624" spans="1:6">
      <c r="A14624" s="4">
        <v>14623</v>
      </c>
      <c r="B14624" s="5">
        <v>1</v>
      </c>
      <c r="C14624" s="6">
        <v>4159</v>
      </c>
      <c r="D14624" s="6">
        <v>5898</v>
      </c>
      <c r="E14624">
        <f>VLOOKUP(Чек_позиція!C14624,Товар!A:G,7,FALSE)</f>
        <v>344.6</v>
      </c>
      <c r="F14624">
        <f t="shared" si="228"/>
        <v>344.6</v>
      </c>
    </row>
    <row r="14625" spans="1:6">
      <c r="A14625" s="4">
        <v>14624</v>
      </c>
      <c r="B14625" s="5">
        <v>2</v>
      </c>
      <c r="C14625" s="6">
        <v>2594</v>
      </c>
      <c r="D14625" s="6">
        <v>5899</v>
      </c>
      <c r="E14625">
        <f>VLOOKUP(Чек_позиція!C14625,Товар!A:G,7,FALSE)</f>
        <v>774.83</v>
      </c>
      <c r="F14625">
        <f t="shared" si="228"/>
        <v>1549.66</v>
      </c>
    </row>
    <row r="14626" spans="1:6">
      <c r="A14626" s="4">
        <v>14625</v>
      </c>
      <c r="B14626" s="5">
        <v>4</v>
      </c>
      <c r="C14626" s="6">
        <v>739</v>
      </c>
      <c r="D14626" s="6">
        <v>5899</v>
      </c>
      <c r="E14626">
        <f>VLOOKUP(Чек_позиція!C14626,Товар!A:G,7,FALSE)</f>
        <v>620.66</v>
      </c>
      <c r="F14626">
        <f t="shared" si="228"/>
        <v>2482.64</v>
      </c>
    </row>
    <row r="14627" spans="1:6">
      <c r="A14627" s="4">
        <v>14626</v>
      </c>
      <c r="B14627" s="5">
        <v>2</v>
      </c>
      <c r="C14627" s="6">
        <v>5096</v>
      </c>
      <c r="D14627" s="6">
        <v>5900</v>
      </c>
      <c r="E14627">
        <f>VLOOKUP(Чек_позиція!C14627,Товар!A:G,7,FALSE)</f>
        <v>346.11</v>
      </c>
      <c r="F14627">
        <f t="shared" si="228"/>
        <v>692.22</v>
      </c>
    </row>
    <row r="14628" spans="1:6">
      <c r="A14628" s="4">
        <v>14627</v>
      </c>
      <c r="B14628" s="5">
        <v>3</v>
      </c>
      <c r="C14628" s="6">
        <v>8924</v>
      </c>
      <c r="D14628" s="6">
        <v>5900</v>
      </c>
      <c r="E14628">
        <f>VLOOKUP(Чек_позиція!C14628,Товар!A:G,7,FALSE)</f>
        <v>316.79000000000002</v>
      </c>
      <c r="F14628">
        <f t="shared" si="228"/>
        <v>950.37000000000012</v>
      </c>
    </row>
    <row r="14629" spans="1:6">
      <c r="A14629" s="4">
        <v>14628</v>
      </c>
      <c r="B14629" s="5">
        <v>4</v>
      </c>
      <c r="C14629" s="6">
        <v>90</v>
      </c>
      <c r="D14629" s="6">
        <v>5900</v>
      </c>
      <c r="E14629">
        <f>VLOOKUP(Чек_позиція!C14629,Товар!A:G,7,FALSE)</f>
        <v>440.04</v>
      </c>
      <c r="F14629">
        <f t="shared" si="228"/>
        <v>1760.16</v>
      </c>
    </row>
    <row r="14630" spans="1:6">
      <c r="A14630" s="4">
        <v>14629</v>
      </c>
      <c r="B14630" s="5">
        <v>4</v>
      </c>
      <c r="C14630" s="6">
        <v>3836</v>
      </c>
      <c r="D14630" s="6">
        <v>5900</v>
      </c>
      <c r="E14630">
        <f>VLOOKUP(Чек_позиція!C14630,Товар!A:G,7,FALSE)</f>
        <v>261.93</v>
      </c>
      <c r="F14630">
        <f t="shared" si="228"/>
        <v>1047.72</v>
      </c>
    </row>
    <row r="14631" spans="1:6">
      <c r="A14631" s="4">
        <v>14630</v>
      </c>
      <c r="B14631" s="5">
        <v>1</v>
      </c>
      <c r="C14631" s="6">
        <v>3792</v>
      </c>
      <c r="D14631" s="6">
        <v>5901</v>
      </c>
      <c r="E14631">
        <f>VLOOKUP(Чек_позиція!C14631,Товар!A:G,7,FALSE)</f>
        <v>783.57</v>
      </c>
      <c r="F14631">
        <f t="shared" si="228"/>
        <v>783.57</v>
      </c>
    </row>
    <row r="14632" spans="1:6">
      <c r="A14632" s="4">
        <v>14631</v>
      </c>
      <c r="B14632" s="5">
        <v>3</v>
      </c>
      <c r="C14632" s="6">
        <v>1650</v>
      </c>
      <c r="D14632" s="6">
        <v>5901</v>
      </c>
      <c r="E14632">
        <f>VLOOKUP(Чек_позиція!C14632,Товар!A:G,7,FALSE)</f>
        <v>425.91</v>
      </c>
      <c r="F14632">
        <f t="shared" si="228"/>
        <v>1277.73</v>
      </c>
    </row>
    <row r="14633" spans="1:6">
      <c r="A14633" s="4">
        <v>14632</v>
      </c>
      <c r="B14633" s="5">
        <v>1</v>
      </c>
      <c r="C14633" s="6">
        <v>6718</v>
      </c>
      <c r="D14633" s="6">
        <v>5901</v>
      </c>
      <c r="E14633">
        <f>VLOOKUP(Чек_позиція!C14633,Товар!A:G,7,FALSE)</f>
        <v>816.85</v>
      </c>
      <c r="F14633">
        <f t="shared" si="228"/>
        <v>816.85</v>
      </c>
    </row>
    <row r="14634" spans="1:6">
      <c r="A14634" s="4">
        <v>14633</v>
      </c>
      <c r="B14634" s="5">
        <v>1</v>
      </c>
      <c r="C14634" s="6">
        <v>3484</v>
      </c>
      <c r="D14634" s="6">
        <v>5901</v>
      </c>
      <c r="E14634">
        <f>VLOOKUP(Чек_позиція!C14634,Товар!A:G,7,FALSE)</f>
        <v>384.39</v>
      </c>
      <c r="F14634">
        <f t="shared" si="228"/>
        <v>384.39</v>
      </c>
    </row>
    <row r="14635" spans="1:6">
      <c r="A14635" s="4">
        <v>14634</v>
      </c>
      <c r="B14635" s="5">
        <v>3</v>
      </c>
      <c r="C14635" s="6">
        <v>6267</v>
      </c>
      <c r="D14635" s="6">
        <v>5902</v>
      </c>
      <c r="E14635">
        <f>VLOOKUP(Чек_позиція!C14635,Товар!A:G,7,FALSE)</f>
        <v>821.39</v>
      </c>
      <c r="F14635">
        <f t="shared" si="228"/>
        <v>2464.17</v>
      </c>
    </row>
    <row r="14636" spans="1:6">
      <c r="A14636" s="4">
        <v>14635</v>
      </c>
      <c r="B14636" s="5">
        <v>4</v>
      </c>
      <c r="C14636" s="6">
        <v>991</v>
      </c>
      <c r="D14636" s="6">
        <v>5902</v>
      </c>
      <c r="E14636">
        <f>VLOOKUP(Чек_позиція!C14636,Товар!A:G,7,FALSE)</f>
        <v>725.42</v>
      </c>
      <c r="F14636">
        <f t="shared" si="228"/>
        <v>2901.68</v>
      </c>
    </row>
    <row r="14637" spans="1:6">
      <c r="A14637" s="4">
        <v>14636</v>
      </c>
      <c r="B14637" s="5">
        <v>1</v>
      </c>
      <c r="C14637" s="6">
        <v>3456</v>
      </c>
      <c r="D14637" s="6">
        <v>5902</v>
      </c>
      <c r="E14637">
        <f>VLOOKUP(Чек_позиція!C14637,Товар!A:G,7,FALSE)</f>
        <v>700.51</v>
      </c>
      <c r="F14637">
        <f t="shared" si="228"/>
        <v>700.51</v>
      </c>
    </row>
    <row r="14638" spans="1:6">
      <c r="A14638" s="4">
        <v>14637</v>
      </c>
      <c r="B14638" s="5">
        <v>4</v>
      </c>
      <c r="C14638" s="6">
        <v>4300</v>
      </c>
      <c r="D14638" s="6">
        <v>5903</v>
      </c>
      <c r="E14638">
        <f>VLOOKUP(Чек_позиція!C14638,Товар!A:G,7,FALSE)</f>
        <v>731.72</v>
      </c>
      <c r="F14638">
        <f t="shared" si="228"/>
        <v>2926.88</v>
      </c>
    </row>
    <row r="14639" spans="1:6">
      <c r="A14639" s="4">
        <v>14638</v>
      </c>
      <c r="B14639" s="5">
        <v>3</v>
      </c>
      <c r="C14639" s="6">
        <v>2023</v>
      </c>
      <c r="D14639" s="6">
        <v>5903</v>
      </c>
      <c r="E14639">
        <f>VLOOKUP(Чек_позиція!C14639,Товар!A:G,7,FALSE)</f>
        <v>334.73</v>
      </c>
      <c r="F14639">
        <f t="shared" si="228"/>
        <v>1004.19</v>
      </c>
    </row>
    <row r="14640" spans="1:6">
      <c r="A14640" s="4">
        <v>14639</v>
      </c>
      <c r="B14640" s="5">
        <v>1</v>
      </c>
      <c r="C14640" s="6">
        <v>3293</v>
      </c>
      <c r="D14640" s="6">
        <v>5903</v>
      </c>
      <c r="E14640">
        <f>VLOOKUP(Чек_позиція!C14640,Товар!A:G,7,FALSE)</f>
        <v>918.23</v>
      </c>
      <c r="F14640">
        <f t="shared" si="228"/>
        <v>918.23</v>
      </c>
    </row>
    <row r="14641" spans="1:6">
      <c r="A14641" s="4">
        <v>14640</v>
      </c>
      <c r="B14641" s="5">
        <v>2</v>
      </c>
      <c r="C14641" s="6">
        <v>7101</v>
      </c>
      <c r="D14641" s="6">
        <v>5903</v>
      </c>
      <c r="E14641">
        <f>VLOOKUP(Чек_позиція!C14641,Товар!A:G,7,FALSE)</f>
        <v>662.85</v>
      </c>
      <c r="F14641">
        <f t="shared" si="228"/>
        <v>1325.7</v>
      </c>
    </row>
    <row r="14642" spans="1:6">
      <c r="A14642" s="4">
        <v>14641</v>
      </c>
      <c r="B14642" s="5">
        <v>1</v>
      </c>
      <c r="C14642" s="6">
        <v>9641</v>
      </c>
      <c r="D14642" s="6">
        <v>5904</v>
      </c>
      <c r="E14642">
        <f>VLOOKUP(Чек_позиція!C14642,Товар!A:G,7,FALSE)</f>
        <v>647.48</v>
      </c>
      <c r="F14642">
        <f t="shared" si="228"/>
        <v>647.48</v>
      </c>
    </row>
    <row r="14643" spans="1:6">
      <c r="A14643" s="4">
        <v>14642</v>
      </c>
      <c r="B14643" s="5">
        <v>2</v>
      </c>
      <c r="C14643" s="6">
        <v>3843</v>
      </c>
      <c r="D14643" s="6">
        <v>5905</v>
      </c>
      <c r="E14643">
        <f>VLOOKUP(Чек_позиція!C14643,Товар!A:G,7,FALSE)</f>
        <v>228.38</v>
      </c>
      <c r="F14643">
        <f t="shared" si="228"/>
        <v>456.76</v>
      </c>
    </row>
    <row r="14644" spans="1:6">
      <c r="A14644" s="4">
        <v>14643</v>
      </c>
      <c r="B14644" s="5">
        <v>3</v>
      </c>
      <c r="C14644" s="6">
        <v>1972</v>
      </c>
      <c r="D14644" s="6">
        <v>5905</v>
      </c>
      <c r="E14644">
        <f>VLOOKUP(Чек_позиція!C14644,Товар!A:G,7,FALSE)</f>
        <v>288.27999999999997</v>
      </c>
      <c r="F14644">
        <f t="shared" si="228"/>
        <v>864.83999999999992</v>
      </c>
    </row>
    <row r="14645" spans="1:6">
      <c r="A14645" s="4">
        <v>14644</v>
      </c>
      <c r="B14645" s="5">
        <v>4</v>
      </c>
      <c r="C14645" s="6">
        <v>5392</v>
      </c>
      <c r="D14645" s="6">
        <v>5905</v>
      </c>
      <c r="E14645">
        <f>VLOOKUP(Чек_позиція!C14645,Товар!A:G,7,FALSE)</f>
        <v>274.29000000000002</v>
      </c>
      <c r="F14645">
        <f t="shared" si="228"/>
        <v>1097.1600000000001</v>
      </c>
    </row>
    <row r="14646" spans="1:6">
      <c r="A14646" s="4">
        <v>14645</v>
      </c>
      <c r="B14646" s="5">
        <v>4</v>
      </c>
      <c r="C14646" s="6">
        <v>2712</v>
      </c>
      <c r="D14646" s="6">
        <v>5905</v>
      </c>
      <c r="E14646">
        <f>VLOOKUP(Чек_позиція!C14646,Товар!A:G,7,FALSE)</f>
        <v>42.73</v>
      </c>
      <c r="F14646">
        <f t="shared" si="228"/>
        <v>170.92</v>
      </c>
    </row>
    <row r="14647" spans="1:6">
      <c r="A14647" s="4">
        <v>14646</v>
      </c>
      <c r="B14647" s="5">
        <v>1</v>
      </c>
      <c r="C14647" s="6">
        <v>4107</v>
      </c>
      <c r="D14647" s="6">
        <v>5906</v>
      </c>
      <c r="E14647">
        <f>VLOOKUP(Чек_позиція!C14647,Товар!A:G,7,FALSE)</f>
        <v>837.91</v>
      </c>
      <c r="F14647">
        <f t="shared" si="228"/>
        <v>837.91</v>
      </c>
    </row>
    <row r="14648" spans="1:6">
      <c r="A14648" s="4">
        <v>14647</v>
      </c>
      <c r="B14648" s="5">
        <v>4</v>
      </c>
      <c r="C14648" s="6">
        <v>6631</v>
      </c>
      <c r="D14648" s="6">
        <v>5907</v>
      </c>
      <c r="E14648">
        <f>VLOOKUP(Чек_позиція!C14648,Товар!A:G,7,FALSE)</f>
        <v>699.86</v>
      </c>
      <c r="F14648">
        <f t="shared" si="228"/>
        <v>2799.44</v>
      </c>
    </row>
    <row r="14649" spans="1:6">
      <c r="A14649" s="4">
        <v>14648</v>
      </c>
      <c r="B14649" s="5">
        <v>2</v>
      </c>
      <c r="C14649" s="6">
        <v>4497</v>
      </c>
      <c r="D14649" s="6">
        <v>5907</v>
      </c>
      <c r="E14649">
        <f>VLOOKUP(Чек_позиція!C14649,Товар!A:G,7,FALSE)</f>
        <v>654.08000000000004</v>
      </c>
      <c r="F14649">
        <f t="shared" si="228"/>
        <v>1308.1600000000001</v>
      </c>
    </row>
    <row r="14650" spans="1:6">
      <c r="A14650" s="4">
        <v>14649</v>
      </c>
      <c r="B14650" s="5">
        <v>4</v>
      </c>
      <c r="C14650" s="6">
        <v>3090</v>
      </c>
      <c r="D14650" s="6">
        <v>5907</v>
      </c>
      <c r="E14650">
        <f>VLOOKUP(Чек_позиція!C14650,Товар!A:G,7,FALSE)</f>
        <v>771.88</v>
      </c>
      <c r="F14650">
        <f t="shared" si="228"/>
        <v>3087.52</v>
      </c>
    </row>
    <row r="14651" spans="1:6">
      <c r="A14651" s="4">
        <v>14650</v>
      </c>
      <c r="B14651" s="5">
        <v>4</v>
      </c>
      <c r="C14651" s="6">
        <v>9100</v>
      </c>
      <c r="D14651" s="6">
        <v>5907</v>
      </c>
      <c r="E14651">
        <f>VLOOKUP(Чек_позиція!C14651,Товар!A:G,7,FALSE)</f>
        <v>851.95</v>
      </c>
      <c r="F14651">
        <f t="shared" si="228"/>
        <v>3407.8</v>
      </c>
    </row>
    <row r="14652" spans="1:6">
      <c r="A14652" s="4">
        <v>14651</v>
      </c>
      <c r="B14652" s="5">
        <v>3</v>
      </c>
      <c r="C14652" s="6">
        <v>6488</v>
      </c>
      <c r="D14652" s="6">
        <v>5907</v>
      </c>
      <c r="E14652">
        <f>VLOOKUP(Чек_позиція!C14652,Товар!A:G,7,FALSE)</f>
        <v>471.32</v>
      </c>
      <c r="F14652">
        <f t="shared" si="228"/>
        <v>1413.96</v>
      </c>
    </row>
    <row r="14653" spans="1:6">
      <c r="A14653" s="4">
        <v>14652</v>
      </c>
      <c r="B14653" s="5">
        <v>1</v>
      </c>
      <c r="C14653" s="6">
        <v>4302</v>
      </c>
      <c r="D14653" s="6">
        <v>5908</v>
      </c>
      <c r="E14653">
        <f>VLOOKUP(Чек_позиція!C14653,Товар!A:G,7,FALSE)</f>
        <v>204.19</v>
      </c>
      <c r="F14653">
        <f t="shared" si="228"/>
        <v>204.19</v>
      </c>
    </row>
    <row r="14654" spans="1:6">
      <c r="A14654" s="4">
        <v>14653</v>
      </c>
      <c r="B14654" s="5">
        <v>3</v>
      </c>
      <c r="C14654" s="6">
        <v>401</v>
      </c>
      <c r="D14654" s="6">
        <v>5908</v>
      </c>
      <c r="E14654">
        <f>VLOOKUP(Чек_позиція!C14654,Товар!A:G,7,FALSE)</f>
        <v>433.89</v>
      </c>
      <c r="F14654">
        <f t="shared" si="228"/>
        <v>1301.67</v>
      </c>
    </row>
    <row r="14655" spans="1:6">
      <c r="A14655" s="4">
        <v>14654</v>
      </c>
      <c r="B14655" s="5">
        <v>2</v>
      </c>
      <c r="C14655" s="6">
        <v>867</v>
      </c>
      <c r="D14655" s="6">
        <v>5909</v>
      </c>
      <c r="E14655">
        <f>VLOOKUP(Чек_позиція!C14655,Товар!A:G,7,FALSE)</f>
        <v>130.63999999999999</v>
      </c>
      <c r="F14655">
        <f t="shared" si="228"/>
        <v>261.27999999999997</v>
      </c>
    </row>
    <row r="14656" spans="1:6">
      <c r="A14656" s="4">
        <v>14655</v>
      </c>
      <c r="B14656" s="5">
        <v>4</v>
      </c>
      <c r="C14656" s="6">
        <v>1216</v>
      </c>
      <c r="D14656" s="6">
        <v>5909</v>
      </c>
      <c r="E14656">
        <f>VLOOKUP(Чек_позиція!C14656,Товар!A:G,7,FALSE)</f>
        <v>363.58</v>
      </c>
      <c r="F14656">
        <f t="shared" si="228"/>
        <v>1454.32</v>
      </c>
    </row>
    <row r="14657" spans="1:6">
      <c r="A14657" s="4">
        <v>14656</v>
      </c>
      <c r="B14657" s="5">
        <v>1</v>
      </c>
      <c r="C14657" s="6">
        <v>1336</v>
      </c>
      <c r="D14657" s="6">
        <v>5909</v>
      </c>
      <c r="E14657">
        <f>VLOOKUP(Чек_позиція!C14657,Товар!A:G,7,FALSE)</f>
        <v>841.85</v>
      </c>
      <c r="F14657">
        <f t="shared" si="228"/>
        <v>841.85</v>
      </c>
    </row>
    <row r="14658" spans="1:6">
      <c r="A14658" s="4">
        <v>14657</v>
      </c>
      <c r="B14658" s="5">
        <v>2</v>
      </c>
      <c r="C14658" s="6">
        <v>4281</v>
      </c>
      <c r="D14658" s="6">
        <v>5910</v>
      </c>
      <c r="E14658">
        <f>VLOOKUP(Чек_позиція!C14658,Товар!A:G,7,FALSE)</f>
        <v>564.72</v>
      </c>
      <c r="F14658">
        <f t="shared" si="228"/>
        <v>1129.44</v>
      </c>
    </row>
    <row r="14659" spans="1:6">
      <c r="A14659" s="4">
        <v>14658</v>
      </c>
      <c r="B14659" s="5">
        <v>1</v>
      </c>
      <c r="C14659" s="6">
        <v>358</v>
      </c>
      <c r="D14659" s="6">
        <v>5910</v>
      </c>
      <c r="E14659">
        <f>VLOOKUP(Чек_позиція!C14659,Товар!A:G,7,FALSE)</f>
        <v>269.32</v>
      </c>
      <c r="F14659">
        <f t="shared" ref="F14659:F14722" si="229">B14659*E14659</f>
        <v>269.32</v>
      </c>
    </row>
    <row r="14660" spans="1:6">
      <c r="A14660" s="4">
        <v>14659</v>
      </c>
      <c r="B14660" s="5">
        <v>3</v>
      </c>
      <c r="C14660" s="6">
        <v>4667</v>
      </c>
      <c r="D14660" s="6">
        <v>5910</v>
      </c>
      <c r="E14660">
        <f>VLOOKUP(Чек_позиція!C14660,Товар!A:G,7,FALSE)</f>
        <v>300.57</v>
      </c>
      <c r="F14660">
        <f t="shared" si="229"/>
        <v>901.71</v>
      </c>
    </row>
    <row r="14661" spans="1:6">
      <c r="A14661" s="4">
        <v>14660</v>
      </c>
      <c r="B14661" s="5">
        <v>1</v>
      </c>
      <c r="C14661" s="6">
        <v>4872</v>
      </c>
      <c r="D14661" s="6">
        <v>5910</v>
      </c>
      <c r="E14661">
        <f>VLOOKUP(Чек_позиція!C14661,Товар!A:G,7,FALSE)</f>
        <v>637.80999999999995</v>
      </c>
      <c r="F14661">
        <f t="shared" si="229"/>
        <v>637.80999999999995</v>
      </c>
    </row>
    <row r="14662" spans="1:6">
      <c r="A14662" s="4">
        <v>14661</v>
      </c>
      <c r="B14662" s="5">
        <v>4</v>
      </c>
      <c r="C14662" s="6">
        <v>2804</v>
      </c>
      <c r="D14662" s="6">
        <v>5910</v>
      </c>
      <c r="E14662">
        <f>VLOOKUP(Чек_позиція!C14662,Товар!A:G,7,FALSE)</f>
        <v>700.89</v>
      </c>
      <c r="F14662">
        <f t="shared" si="229"/>
        <v>2803.56</v>
      </c>
    </row>
    <row r="14663" spans="1:6">
      <c r="A14663" s="4">
        <v>14662</v>
      </c>
      <c r="B14663" s="5">
        <v>1</v>
      </c>
      <c r="C14663" s="6">
        <v>8366</v>
      </c>
      <c r="D14663" s="6">
        <v>5911</v>
      </c>
      <c r="E14663">
        <f>VLOOKUP(Чек_позиція!C14663,Товар!A:G,7,FALSE)</f>
        <v>549.97</v>
      </c>
      <c r="F14663">
        <f t="shared" si="229"/>
        <v>549.97</v>
      </c>
    </row>
    <row r="14664" spans="1:6">
      <c r="A14664" s="4">
        <v>14663</v>
      </c>
      <c r="B14664" s="5">
        <v>4</v>
      </c>
      <c r="C14664" s="6">
        <v>2024</v>
      </c>
      <c r="D14664" s="6">
        <v>5911</v>
      </c>
      <c r="E14664">
        <f>VLOOKUP(Чек_позиція!C14664,Товар!A:G,7,FALSE)</f>
        <v>728.41</v>
      </c>
      <c r="F14664">
        <f t="shared" si="229"/>
        <v>2913.64</v>
      </c>
    </row>
    <row r="14665" spans="1:6">
      <c r="A14665" s="4">
        <v>14664</v>
      </c>
      <c r="B14665" s="5">
        <v>2</v>
      </c>
      <c r="C14665" s="6">
        <v>6195</v>
      </c>
      <c r="D14665" s="6">
        <v>5911</v>
      </c>
      <c r="E14665">
        <f>VLOOKUP(Чек_позиція!C14665,Товар!A:G,7,FALSE)</f>
        <v>653.11</v>
      </c>
      <c r="F14665">
        <f t="shared" si="229"/>
        <v>1306.22</v>
      </c>
    </row>
    <row r="14666" spans="1:6">
      <c r="A14666" s="4">
        <v>14665</v>
      </c>
      <c r="B14666" s="5">
        <v>1</v>
      </c>
      <c r="C14666" s="6">
        <v>215</v>
      </c>
      <c r="D14666" s="6">
        <v>5911</v>
      </c>
      <c r="E14666">
        <f>VLOOKUP(Чек_позиція!C14666,Товар!A:G,7,FALSE)</f>
        <v>812.75</v>
      </c>
      <c r="F14666">
        <f t="shared" si="229"/>
        <v>812.75</v>
      </c>
    </row>
    <row r="14667" spans="1:6">
      <c r="A14667" s="4">
        <v>14666</v>
      </c>
      <c r="B14667" s="5">
        <v>2</v>
      </c>
      <c r="C14667" s="6">
        <v>5025</v>
      </c>
      <c r="D14667" s="6">
        <v>5911</v>
      </c>
      <c r="E14667">
        <f>VLOOKUP(Чек_позиція!C14667,Товар!A:G,7,FALSE)</f>
        <v>342.82</v>
      </c>
      <c r="F14667">
        <f t="shared" si="229"/>
        <v>685.64</v>
      </c>
    </row>
    <row r="14668" spans="1:6">
      <c r="A14668" s="4">
        <v>14667</v>
      </c>
      <c r="B14668" s="5">
        <v>3</v>
      </c>
      <c r="C14668" s="6">
        <v>5273</v>
      </c>
      <c r="D14668" s="6">
        <v>5912</v>
      </c>
      <c r="E14668">
        <f>VLOOKUP(Чек_позиція!C14668,Товар!A:G,7,FALSE)</f>
        <v>59.42</v>
      </c>
      <c r="F14668">
        <f t="shared" si="229"/>
        <v>178.26</v>
      </c>
    </row>
    <row r="14669" spans="1:6">
      <c r="A14669" s="4">
        <v>14668</v>
      </c>
      <c r="B14669" s="5">
        <v>1</v>
      </c>
      <c r="C14669" s="6">
        <v>2775</v>
      </c>
      <c r="D14669" s="6">
        <v>5913</v>
      </c>
      <c r="E14669">
        <f>VLOOKUP(Чек_позиція!C14669,Товар!A:G,7,FALSE)</f>
        <v>111.6</v>
      </c>
      <c r="F14669">
        <f t="shared" si="229"/>
        <v>111.6</v>
      </c>
    </row>
    <row r="14670" spans="1:6">
      <c r="A14670" s="4">
        <v>14669</v>
      </c>
      <c r="B14670" s="5">
        <v>2</v>
      </c>
      <c r="C14670" s="6">
        <v>1605</v>
      </c>
      <c r="D14670" s="6">
        <v>5913</v>
      </c>
      <c r="E14670">
        <f>VLOOKUP(Чек_позиція!C14670,Товар!A:G,7,FALSE)</f>
        <v>560.98</v>
      </c>
      <c r="F14670">
        <f t="shared" si="229"/>
        <v>1121.96</v>
      </c>
    </row>
    <row r="14671" spans="1:6">
      <c r="A14671" s="4">
        <v>14670</v>
      </c>
      <c r="B14671" s="5">
        <v>2</v>
      </c>
      <c r="C14671" s="6">
        <v>2427</v>
      </c>
      <c r="D14671" s="6">
        <v>5913</v>
      </c>
      <c r="E14671">
        <f>VLOOKUP(Чек_позиція!C14671,Товар!A:G,7,FALSE)</f>
        <v>750.03</v>
      </c>
      <c r="F14671">
        <f t="shared" si="229"/>
        <v>1500.06</v>
      </c>
    </row>
    <row r="14672" spans="1:6">
      <c r="A14672" s="4">
        <v>14671</v>
      </c>
      <c r="B14672" s="5">
        <v>3</v>
      </c>
      <c r="C14672" s="6">
        <v>3430</v>
      </c>
      <c r="D14672" s="6">
        <v>5914</v>
      </c>
      <c r="E14672">
        <f>VLOOKUP(Чек_позиція!C14672,Товар!A:G,7,FALSE)</f>
        <v>687.16</v>
      </c>
      <c r="F14672">
        <f t="shared" si="229"/>
        <v>2061.48</v>
      </c>
    </row>
    <row r="14673" spans="1:6">
      <c r="A14673" s="4">
        <v>14672</v>
      </c>
      <c r="B14673" s="5">
        <v>1</v>
      </c>
      <c r="C14673" s="6">
        <v>8957</v>
      </c>
      <c r="D14673" s="6">
        <v>5914</v>
      </c>
      <c r="E14673">
        <f>VLOOKUP(Чек_позиція!C14673,Товар!A:G,7,FALSE)</f>
        <v>371.07</v>
      </c>
      <c r="F14673">
        <f t="shared" si="229"/>
        <v>371.07</v>
      </c>
    </row>
    <row r="14674" spans="1:6">
      <c r="A14674" s="4">
        <v>14673</v>
      </c>
      <c r="B14674" s="5">
        <v>1</v>
      </c>
      <c r="C14674" s="6">
        <v>4058</v>
      </c>
      <c r="D14674" s="6">
        <v>5914</v>
      </c>
      <c r="E14674">
        <f>VLOOKUP(Чек_позиція!C14674,Товар!A:G,7,FALSE)</f>
        <v>313.60000000000002</v>
      </c>
      <c r="F14674">
        <f t="shared" si="229"/>
        <v>313.60000000000002</v>
      </c>
    </row>
    <row r="14675" spans="1:6">
      <c r="A14675" s="4">
        <v>14674</v>
      </c>
      <c r="B14675" s="5">
        <v>4</v>
      </c>
      <c r="C14675" s="6">
        <v>5352</v>
      </c>
      <c r="D14675" s="6">
        <v>5915</v>
      </c>
      <c r="E14675">
        <f>VLOOKUP(Чек_позиція!C14675,Товар!A:G,7,FALSE)</f>
        <v>797.59</v>
      </c>
      <c r="F14675">
        <f t="shared" si="229"/>
        <v>3190.36</v>
      </c>
    </row>
    <row r="14676" spans="1:6">
      <c r="A14676" s="4">
        <v>14675</v>
      </c>
      <c r="B14676" s="5">
        <v>2</v>
      </c>
      <c r="C14676" s="6">
        <v>4631</v>
      </c>
      <c r="D14676" s="6">
        <v>5915</v>
      </c>
      <c r="E14676">
        <f>VLOOKUP(Чек_позиція!C14676,Товар!A:G,7,FALSE)</f>
        <v>378.72</v>
      </c>
      <c r="F14676">
        <f t="shared" si="229"/>
        <v>757.44</v>
      </c>
    </row>
    <row r="14677" spans="1:6">
      <c r="A14677" s="4">
        <v>14676</v>
      </c>
      <c r="B14677" s="5">
        <v>3</v>
      </c>
      <c r="C14677" s="6">
        <v>9274</v>
      </c>
      <c r="D14677" s="6">
        <v>5916</v>
      </c>
      <c r="E14677">
        <f>VLOOKUP(Чек_позиція!C14677,Товар!A:G,7,FALSE)</f>
        <v>344.11</v>
      </c>
      <c r="F14677">
        <f t="shared" si="229"/>
        <v>1032.33</v>
      </c>
    </row>
    <row r="14678" spans="1:6">
      <c r="A14678" s="4">
        <v>14677</v>
      </c>
      <c r="B14678" s="5">
        <v>4</v>
      </c>
      <c r="C14678" s="6">
        <v>6635</v>
      </c>
      <c r="D14678" s="6">
        <v>5916</v>
      </c>
      <c r="E14678">
        <f>VLOOKUP(Чек_позиція!C14678,Товар!A:G,7,FALSE)</f>
        <v>240.47</v>
      </c>
      <c r="F14678">
        <f t="shared" si="229"/>
        <v>961.88</v>
      </c>
    </row>
    <row r="14679" spans="1:6">
      <c r="A14679" s="4">
        <v>14678</v>
      </c>
      <c r="B14679" s="5">
        <v>4</v>
      </c>
      <c r="C14679" s="6">
        <v>7672</v>
      </c>
      <c r="D14679" s="6">
        <v>5916</v>
      </c>
      <c r="E14679">
        <f>VLOOKUP(Чек_позиція!C14679,Товар!A:G,7,FALSE)</f>
        <v>757.24</v>
      </c>
      <c r="F14679">
        <f t="shared" si="229"/>
        <v>3028.96</v>
      </c>
    </row>
    <row r="14680" spans="1:6">
      <c r="A14680" s="4">
        <v>14679</v>
      </c>
      <c r="B14680" s="5">
        <v>4</v>
      </c>
      <c r="C14680" s="6">
        <v>2618</v>
      </c>
      <c r="D14680" s="6">
        <v>5917</v>
      </c>
      <c r="E14680">
        <f>VLOOKUP(Чек_позиція!C14680,Товар!A:G,7,FALSE)</f>
        <v>68.61</v>
      </c>
      <c r="F14680">
        <f t="shared" si="229"/>
        <v>274.44</v>
      </c>
    </row>
    <row r="14681" spans="1:6">
      <c r="A14681" s="4">
        <v>14680</v>
      </c>
      <c r="B14681" s="5">
        <v>2</v>
      </c>
      <c r="C14681" s="6">
        <v>4281</v>
      </c>
      <c r="D14681" s="6">
        <v>5918</v>
      </c>
      <c r="E14681">
        <f>VLOOKUP(Чек_позиція!C14681,Товар!A:G,7,FALSE)</f>
        <v>564.72</v>
      </c>
      <c r="F14681">
        <f t="shared" si="229"/>
        <v>1129.44</v>
      </c>
    </row>
    <row r="14682" spans="1:6">
      <c r="A14682" s="4">
        <v>14681</v>
      </c>
      <c r="B14682" s="5">
        <v>2</v>
      </c>
      <c r="C14682" s="6">
        <v>4631</v>
      </c>
      <c r="D14682" s="6">
        <v>5918</v>
      </c>
      <c r="E14682">
        <f>VLOOKUP(Чек_позиція!C14682,Товар!A:G,7,FALSE)</f>
        <v>378.72</v>
      </c>
      <c r="F14682">
        <f t="shared" si="229"/>
        <v>757.44</v>
      </c>
    </row>
    <row r="14683" spans="1:6">
      <c r="A14683" s="4">
        <v>14682</v>
      </c>
      <c r="B14683" s="5">
        <v>4</v>
      </c>
      <c r="C14683" s="6">
        <v>3242</v>
      </c>
      <c r="D14683" s="6">
        <v>5918</v>
      </c>
      <c r="E14683">
        <f>VLOOKUP(Чек_позиція!C14683,Товар!A:G,7,FALSE)</f>
        <v>422</v>
      </c>
      <c r="F14683">
        <f t="shared" si="229"/>
        <v>1688</v>
      </c>
    </row>
    <row r="14684" spans="1:6">
      <c r="A14684" s="4">
        <v>14683</v>
      </c>
      <c r="B14684" s="5">
        <v>1</v>
      </c>
      <c r="C14684" s="6">
        <v>1229</v>
      </c>
      <c r="D14684" s="6">
        <v>5918</v>
      </c>
      <c r="E14684">
        <f>VLOOKUP(Чек_позиція!C14684,Товар!A:G,7,FALSE)</f>
        <v>117</v>
      </c>
      <c r="F14684">
        <f t="shared" si="229"/>
        <v>117</v>
      </c>
    </row>
    <row r="14685" spans="1:6">
      <c r="A14685" s="4">
        <v>14684</v>
      </c>
      <c r="B14685" s="5">
        <v>4</v>
      </c>
      <c r="C14685" s="6">
        <v>3101</v>
      </c>
      <c r="D14685" s="6">
        <v>5919</v>
      </c>
      <c r="E14685">
        <f>VLOOKUP(Чек_позиція!C14685,Товар!A:G,7,FALSE)</f>
        <v>647.35</v>
      </c>
      <c r="F14685">
        <f t="shared" si="229"/>
        <v>2589.4</v>
      </c>
    </row>
    <row r="14686" spans="1:6">
      <c r="A14686" s="4">
        <v>14685</v>
      </c>
      <c r="B14686" s="5">
        <v>4</v>
      </c>
      <c r="C14686" s="6">
        <v>9277</v>
      </c>
      <c r="D14686" s="6">
        <v>5920</v>
      </c>
      <c r="E14686">
        <f>VLOOKUP(Чек_позиція!C14686,Товар!A:G,7,FALSE)</f>
        <v>650.02</v>
      </c>
      <c r="F14686">
        <f t="shared" si="229"/>
        <v>2600.08</v>
      </c>
    </row>
    <row r="14687" spans="1:6">
      <c r="A14687" s="4">
        <v>14686</v>
      </c>
      <c r="B14687" s="5">
        <v>4</v>
      </c>
      <c r="C14687" s="6">
        <v>507</v>
      </c>
      <c r="D14687" s="6">
        <v>5921</v>
      </c>
      <c r="E14687">
        <f>VLOOKUP(Чек_позиція!C14687,Товар!A:G,7,FALSE)</f>
        <v>509.39</v>
      </c>
      <c r="F14687">
        <f t="shared" si="229"/>
        <v>2037.56</v>
      </c>
    </row>
    <row r="14688" spans="1:6">
      <c r="A14688" s="4">
        <v>14687</v>
      </c>
      <c r="B14688" s="5">
        <v>2</v>
      </c>
      <c r="C14688" s="6">
        <v>9803</v>
      </c>
      <c r="D14688" s="6">
        <v>5922</v>
      </c>
      <c r="E14688">
        <f>VLOOKUP(Чек_позиція!C14688,Товар!A:G,7,FALSE)</f>
        <v>93.1</v>
      </c>
      <c r="F14688">
        <f t="shared" si="229"/>
        <v>186.2</v>
      </c>
    </row>
    <row r="14689" spans="1:6">
      <c r="A14689" s="4">
        <v>14688</v>
      </c>
      <c r="B14689" s="5">
        <v>2</v>
      </c>
      <c r="C14689" s="6">
        <v>5888</v>
      </c>
      <c r="D14689" s="6">
        <v>5922</v>
      </c>
      <c r="E14689">
        <f>VLOOKUP(Чек_позиція!C14689,Товар!A:G,7,FALSE)</f>
        <v>230.37</v>
      </c>
      <c r="F14689">
        <f t="shared" si="229"/>
        <v>460.74</v>
      </c>
    </row>
    <row r="14690" spans="1:6">
      <c r="A14690" s="4">
        <v>14689</v>
      </c>
      <c r="B14690" s="5">
        <v>3</v>
      </c>
      <c r="C14690" s="6">
        <v>1720</v>
      </c>
      <c r="D14690" s="6">
        <v>5922</v>
      </c>
      <c r="E14690">
        <f>VLOOKUP(Чек_позиція!C14690,Товар!A:G,7,FALSE)</f>
        <v>494.07</v>
      </c>
      <c r="F14690">
        <f t="shared" si="229"/>
        <v>1482.21</v>
      </c>
    </row>
    <row r="14691" spans="1:6">
      <c r="A14691" s="4">
        <v>14690</v>
      </c>
      <c r="B14691" s="5">
        <v>1</v>
      </c>
      <c r="C14691" s="6">
        <v>6291</v>
      </c>
      <c r="D14691" s="6">
        <v>5923</v>
      </c>
      <c r="E14691">
        <f>VLOOKUP(Чек_позиція!C14691,Товар!A:G,7,FALSE)</f>
        <v>667.07</v>
      </c>
      <c r="F14691">
        <f t="shared" si="229"/>
        <v>667.07</v>
      </c>
    </row>
    <row r="14692" spans="1:6">
      <c r="A14692" s="4">
        <v>14691</v>
      </c>
      <c r="B14692" s="5">
        <v>2</v>
      </c>
      <c r="C14692" s="6">
        <v>5269</v>
      </c>
      <c r="D14692" s="6">
        <v>5923</v>
      </c>
      <c r="E14692">
        <f>VLOOKUP(Чек_позиція!C14692,Товар!A:G,7,FALSE)</f>
        <v>650.53</v>
      </c>
      <c r="F14692">
        <f t="shared" si="229"/>
        <v>1301.06</v>
      </c>
    </row>
    <row r="14693" spans="1:6">
      <c r="A14693" s="4">
        <v>14692</v>
      </c>
      <c r="B14693" s="5">
        <v>1</v>
      </c>
      <c r="C14693" s="6">
        <v>4339</v>
      </c>
      <c r="D14693" s="6">
        <v>5924</v>
      </c>
      <c r="E14693">
        <f>VLOOKUP(Чек_позиція!C14693,Товар!A:G,7,FALSE)</f>
        <v>468.52</v>
      </c>
      <c r="F14693">
        <f t="shared" si="229"/>
        <v>468.52</v>
      </c>
    </row>
    <row r="14694" spans="1:6">
      <c r="A14694" s="4">
        <v>14693</v>
      </c>
      <c r="B14694" s="5">
        <v>3</v>
      </c>
      <c r="C14694" s="6">
        <v>2440</v>
      </c>
      <c r="D14694" s="6">
        <v>5924</v>
      </c>
      <c r="E14694">
        <f>VLOOKUP(Чек_позиція!C14694,Товар!A:G,7,FALSE)</f>
        <v>407.32</v>
      </c>
      <c r="F14694">
        <f t="shared" si="229"/>
        <v>1221.96</v>
      </c>
    </row>
    <row r="14695" spans="1:6">
      <c r="A14695" s="4">
        <v>14694</v>
      </c>
      <c r="B14695" s="5">
        <v>2</v>
      </c>
      <c r="C14695" s="6">
        <v>2404</v>
      </c>
      <c r="D14695" s="6">
        <v>5924</v>
      </c>
      <c r="E14695">
        <f>VLOOKUP(Чек_позиція!C14695,Товар!A:G,7,FALSE)</f>
        <v>226.45</v>
      </c>
      <c r="F14695">
        <f t="shared" si="229"/>
        <v>452.9</v>
      </c>
    </row>
    <row r="14696" spans="1:6">
      <c r="A14696" s="4">
        <v>14695</v>
      </c>
      <c r="B14696" s="5">
        <v>1</v>
      </c>
      <c r="C14696" s="6">
        <v>222</v>
      </c>
      <c r="D14696" s="6">
        <v>5924</v>
      </c>
      <c r="E14696">
        <f>VLOOKUP(Чек_позиція!C14696,Товар!A:G,7,FALSE)</f>
        <v>809.42</v>
      </c>
      <c r="F14696">
        <f t="shared" si="229"/>
        <v>809.42</v>
      </c>
    </row>
    <row r="14697" spans="1:6">
      <c r="A14697" s="4">
        <v>14696</v>
      </c>
      <c r="B14697" s="5">
        <v>3</v>
      </c>
      <c r="C14697" s="6">
        <v>2963</v>
      </c>
      <c r="D14697" s="6">
        <v>5925</v>
      </c>
      <c r="E14697">
        <f>VLOOKUP(Чек_позиція!C14697,Товар!A:G,7,FALSE)</f>
        <v>288.27</v>
      </c>
      <c r="F14697">
        <f t="shared" si="229"/>
        <v>864.81</v>
      </c>
    </row>
    <row r="14698" spans="1:6">
      <c r="A14698" s="4">
        <v>14697</v>
      </c>
      <c r="B14698" s="5">
        <v>4</v>
      </c>
      <c r="C14698" s="6">
        <v>6654</v>
      </c>
      <c r="D14698" s="6">
        <v>5926</v>
      </c>
      <c r="E14698">
        <f>VLOOKUP(Чек_позиція!C14698,Товар!A:G,7,FALSE)</f>
        <v>622.29</v>
      </c>
      <c r="F14698">
        <f t="shared" si="229"/>
        <v>2489.16</v>
      </c>
    </row>
    <row r="14699" spans="1:6">
      <c r="A14699" s="4">
        <v>14698</v>
      </c>
      <c r="B14699" s="5">
        <v>1</v>
      </c>
      <c r="C14699" s="6">
        <v>5622</v>
      </c>
      <c r="D14699" s="6">
        <v>5926</v>
      </c>
      <c r="E14699">
        <f>VLOOKUP(Чек_позиція!C14699,Товар!A:G,7,FALSE)</f>
        <v>235.11</v>
      </c>
      <c r="F14699">
        <f t="shared" si="229"/>
        <v>235.11</v>
      </c>
    </row>
    <row r="14700" spans="1:6">
      <c r="A14700" s="4">
        <v>14699</v>
      </c>
      <c r="B14700" s="5">
        <v>2</v>
      </c>
      <c r="C14700" s="6">
        <v>7737</v>
      </c>
      <c r="D14700" s="6">
        <v>5926</v>
      </c>
      <c r="E14700">
        <f>VLOOKUP(Чек_позиція!C14700,Товар!A:G,7,FALSE)</f>
        <v>257.60000000000002</v>
      </c>
      <c r="F14700">
        <f t="shared" si="229"/>
        <v>515.20000000000005</v>
      </c>
    </row>
    <row r="14701" spans="1:6">
      <c r="A14701" s="4">
        <v>14700</v>
      </c>
      <c r="B14701" s="5">
        <v>2</v>
      </c>
      <c r="C14701" s="6">
        <v>4906</v>
      </c>
      <c r="D14701" s="6">
        <v>5926</v>
      </c>
      <c r="E14701">
        <f>VLOOKUP(Чек_позиція!C14701,Товар!A:G,7,FALSE)</f>
        <v>357.37</v>
      </c>
      <c r="F14701">
        <f t="shared" si="229"/>
        <v>714.74</v>
      </c>
    </row>
    <row r="14702" spans="1:6">
      <c r="A14702" s="4">
        <v>14701</v>
      </c>
      <c r="B14702" s="5">
        <v>1</v>
      </c>
      <c r="C14702" s="6">
        <v>6285</v>
      </c>
      <c r="D14702" s="6">
        <v>5926</v>
      </c>
      <c r="E14702">
        <f>VLOOKUP(Чек_позиція!C14702,Товар!A:G,7,FALSE)</f>
        <v>633.97</v>
      </c>
      <c r="F14702">
        <f t="shared" si="229"/>
        <v>633.97</v>
      </c>
    </row>
    <row r="14703" spans="1:6">
      <c r="A14703" s="4">
        <v>14702</v>
      </c>
      <c r="B14703" s="5">
        <v>3</v>
      </c>
      <c r="C14703" s="6">
        <v>922</v>
      </c>
      <c r="D14703" s="6">
        <v>5927</v>
      </c>
      <c r="E14703">
        <f>VLOOKUP(Чек_позиція!C14703,Товар!A:G,7,FALSE)</f>
        <v>901.99</v>
      </c>
      <c r="F14703">
        <f t="shared" si="229"/>
        <v>2705.9700000000003</v>
      </c>
    </row>
    <row r="14704" spans="1:6">
      <c r="A14704" s="4">
        <v>14703</v>
      </c>
      <c r="B14704" s="5">
        <v>3</v>
      </c>
      <c r="C14704" s="6">
        <v>8967</v>
      </c>
      <c r="D14704" s="6">
        <v>5927</v>
      </c>
      <c r="E14704">
        <f>VLOOKUP(Чек_позиція!C14704,Товар!A:G,7,FALSE)</f>
        <v>896.05</v>
      </c>
      <c r="F14704">
        <f t="shared" si="229"/>
        <v>2688.1499999999996</v>
      </c>
    </row>
    <row r="14705" spans="1:6">
      <c r="A14705" s="4">
        <v>14704</v>
      </c>
      <c r="B14705" s="5">
        <v>4</v>
      </c>
      <c r="C14705" s="6">
        <v>2717</v>
      </c>
      <c r="D14705" s="6">
        <v>5927</v>
      </c>
      <c r="E14705">
        <f>VLOOKUP(Чек_позиція!C14705,Товар!A:G,7,FALSE)</f>
        <v>558.15</v>
      </c>
      <c r="F14705">
        <f t="shared" si="229"/>
        <v>2232.6</v>
      </c>
    </row>
    <row r="14706" spans="1:6">
      <c r="A14706" s="4">
        <v>14705</v>
      </c>
      <c r="B14706" s="5">
        <v>2</v>
      </c>
      <c r="C14706" s="6">
        <v>5596</v>
      </c>
      <c r="D14706" s="6">
        <v>5927</v>
      </c>
      <c r="E14706">
        <f>VLOOKUP(Чек_позиція!C14706,Товар!A:G,7,FALSE)</f>
        <v>157.61000000000001</v>
      </c>
      <c r="F14706">
        <f t="shared" si="229"/>
        <v>315.22000000000003</v>
      </c>
    </row>
    <row r="14707" spans="1:6">
      <c r="A14707" s="4">
        <v>14706</v>
      </c>
      <c r="B14707" s="5">
        <v>2</v>
      </c>
      <c r="C14707" s="6">
        <v>6877</v>
      </c>
      <c r="D14707" s="6">
        <v>5928</v>
      </c>
      <c r="E14707">
        <f>VLOOKUP(Чек_позиція!C14707,Товар!A:G,7,FALSE)</f>
        <v>236.06</v>
      </c>
      <c r="F14707">
        <f t="shared" si="229"/>
        <v>472.12</v>
      </c>
    </row>
    <row r="14708" spans="1:6">
      <c r="A14708" s="4">
        <v>14707</v>
      </c>
      <c r="B14708" s="5">
        <v>2</v>
      </c>
      <c r="C14708" s="6">
        <v>3981</v>
      </c>
      <c r="D14708" s="6">
        <v>5928</v>
      </c>
      <c r="E14708">
        <f>VLOOKUP(Чек_позиція!C14708,Товар!A:G,7,FALSE)</f>
        <v>564.75</v>
      </c>
      <c r="F14708">
        <f t="shared" si="229"/>
        <v>1129.5</v>
      </c>
    </row>
    <row r="14709" spans="1:6">
      <c r="A14709" s="4">
        <v>14708</v>
      </c>
      <c r="B14709" s="5">
        <v>2</v>
      </c>
      <c r="C14709" s="6">
        <v>9668</v>
      </c>
      <c r="D14709" s="6">
        <v>5928</v>
      </c>
      <c r="E14709">
        <f>VLOOKUP(Чек_позиція!C14709,Товар!A:G,7,FALSE)</f>
        <v>675.48</v>
      </c>
      <c r="F14709">
        <f t="shared" si="229"/>
        <v>1350.96</v>
      </c>
    </row>
    <row r="14710" spans="1:6">
      <c r="A14710" s="4">
        <v>14709</v>
      </c>
      <c r="B14710" s="5">
        <v>1</v>
      </c>
      <c r="C14710" s="6">
        <v>9103</v>
      </c>
      <c r="D14710" s="6">
        <v>5928</v>
      </c>
      <c r="E14710">
        <f>VLOOKUP(Чек_позиція!C14710,Товар!A:G,7,FALSE)</f>
        <v>874.02</v>
      </c>
      <c r="F14710">
        <f t="shared" si="229"/>
        <v>874.02</v>
      </c>
    </row>
    <row r="14711" spans="1:6">
      <c r="A14711" s="4">
        <v>14710</v>
      </c>
      <c r="B14711" s="5">
        <v>1</v>
      </c>
      <c r="C14711" s="6">
        <v>8949</v>
      </c>
      <c r="D14711" s="6">
        <v>5928</v>
      </c>
      <c r="E14711">
        <f>VLOOKUP(Чек_позиція!C14711,Товар!A:G,7,FALSE)</f>
        <v>310.77</v>
      </c>
      <c r="F14711">
        <f t="shared" si="229"/>
        <v>310.77</v>
      </c>
    </row>
    <row r="14712" spans="1:6">
      <c r="A14712" s="4">
        <v>14711</v>
      </c>
      <c r="B14712" s="5">
        <v>1</v>
      </c>
      <c r="C14712" s="6">
        <v>1254</v>
      </c>
      <c r="D14712" s="6">
        <v>5929</v>
      </c>
      <c r="E14712">
        <f>VLOOKUP(Чек_позиція!C14712,Товар!A:G,7,FALSE)</f>
        <v>868.91</v>
      </c>
      <c r="F14712">
        <f t="shared" si="229"/>
        <v>868.91</v>
      </c>
    </row>
    <row r="14713" spans="1:6">
      <c r="A14713" s="4">
        <v>14712</v>
      </c>
      <c r="B14713" s="5">
        <v>1</v>
      </c>
      <c r="C14713" s="6">
        <v>2465</v>
      </c>
      <c r="D14713" s="6">
        <v>5929</v>
      </c>
      <c r="E14713">
        <f>VLOOKUP(Чек_позиція!C14713,Товар!A:G,7,FALSE)</f>
        <v>601.39</v>
      </c>
      <c r="F14713">
        <f t="shared" si="229"/>
        <v>601.39</v>
      </c>
    </row>
    <row r="14714" spans="1:6">
      <c r="A14714" s="4">
        <v>14713</v>
      </c>
      <c r="B14714" s="5">
        <v>3</v>
      </c>
      <c r="C14714" s="6">
        <v>7366</v>
      </c>
      <c r="D14714" s="6">
        <v>5929</v>
      </c>
      <c r="E14714">
        <f>VLOOKUP(Чек_позиція!C14714,Товар!A:G,7,FALSE)</f>
        <v>709.22</v>
      </c>
      <c r="F14714">
        <f t="shared" si="229"/>
        <v>2127.66</v>
      </c>
    </row>
    <row r="14715" spans="1:6">
      <c r="A14715" s="4">
        <v>14714</v>
      </c>
      <c r="B14715" s="5">
        <v>2</v>
      </c>
      <c r="C14715" s="6">
        <v>3289</v>
      </c>
      <c r="D14715" s="6">
        <v>5930</v>
      </c>
      <c r="E14715">
        <f>VLOOKUP(Чек_позиція!C14715,Товар!A:G,7,FALSE)</f>
        <v>208.45</v>
      </c>
      <c r="F14715">
        <f t="shared" si="229"/>
        <v>416.9</v>
      </c>
    </row>
    <row r="14716" spans="1:6">
      <c r="A14716" s="4">
        <v>14715</v>
      </c>
      <c r="B14716" s="5">
        <v>1</v>
      </c>
      <c r="C14716" s="6">
        <v>580</v>
      </c>
      <c r="D14716" s="6">
        <v>5930</v>
      </c>
      <c r="E14716">
        <f>VLOOKUP(Чек_позиція!C14716,Товар!A:G,7,FALSE)</f>
        <v>696.11</v>
      </c>
      <c r="F14716">
        <f t="shared" si="229"/>
        <v>696.11</v>
      </c>
    </row>
    <row r="14717" spans="1:6">
      <c r="A14717" s="4">
        <v>14716</v>
      </c>
      <c r="B14717" s="5">
        <v>4</v>
      </c>
      <c r="C14717" s="6">
        <v>3938</v>
      </c>
      <c r="D14717" s="6">
        <v>5930</v>
      </c>
      <c r="E14717">
        <f>VLOOKUP(Чек_позиція!C14717,Товар!A:G,7,FALSE)</f>
        <v>571.94000000000005</v>
      </c>
      <c r="F14717">
        <f t="shared" si="229"/>
        <v>2287.7600000000002</v>
      </c>
    </row>
    <row r="14718" spans="1:6">
      <c r="A14718" s="4">
        <v>14717</v>
      </c>
      <c r="B14718" s="5">
        <v>4</v>
      </c>
      <c r="C14718" s="6">
        <v>4994</v>
      </c>
      <c r="D14718" s="6">
        <v>5930</v>
      </c>
      <c r="E14718">
        <f>VLOOKUP(Чек_позиція!C14718,Товар!A:G,7,FALSE)</f>
        <v>867.73</v>
      </c>
      <c r="F14718">
        <f t="shared" si="229"/>
        <v>3470.92</v>
      </c>
    </row>
    <row r="14719" spans="1:6">
      <c r="A14719" s="4">
        <v>14718</v>
      </c>
      <c r="B14719" s="5">
        <v>3</v>
      </c>
      <c r="C14719" s="6">
        <v>4742</v>
      </c>
      <c r="D14719" s="6">
        <v>5930</v>
      </c>
      <c r="E14719">
        <f>VLOOKUP(Чек_позиція!C14719,Товар!A:G,7,FALSE)</f>
        <v>304.41000000000003</v>
      </c>
      <c r="F14719">
        <f t="shared" si="229"/>
        <v>913.23</v>
      </c>
    </row>
    <row r="14720" spans="1:6">
      <c r="A14720" s="4">
        <v>14719</v>
      </c>
      <c r="B14720" s="5">
        <v>2</v>
      </c>
      <c r="C14720" s="6">
        <v>9560</v>
      </c>
      <c r="D14720" s="6">
        <v>5931</v>
      </c>
      <c r="E14720">
        <f>VLOOKUP(Чек_позиція!C14720,Товар!A:G,7,FALSE)</f>
        <v>385.46</v>
      </c>
      <c r="F14720">
        <f t="shared" si="229"/>
        <v>770.92</v>
      </c>
    </row>
    <row r="14721" spans="1:6">
      <c r="A14721" s="4">
        <v>14720</v>
      </c>
      <c r="B14721" s="5">
        <v>2</v>
      </c>
      <c r="C14721" s="6">
        <v>1306</v>
      </c>
      <c r="D14721" s="6">
        <v>5931</v>
      </c>
      <c r="E14721">
        <f>VLOOKUP(Чек_позиція!C14721,Товар!A:G,7,FALSE)</f>
        <v>188.26</v>
      </c>
      <c r="F14721">
        <f t="shared" si="229"/>
        <v>376.52</v>
      </c>
    </row>
    <row r="14722" spans="1:6">
      <c r="A14722" s="4">
        <v>14721</v>
      </c>
      <c r="B14722" s="5">
        <v>4</v>
      </c>
      <c r="C14722" s="6">
        <v>5876</v>
      </c>
      <c r="D14722" s="6">
        <v>5931</v>
      </c>
      <c r="E14722">
        <f>VLOOKUP(Чек_позиція!C14722,Товар!A:G,7,FALSE)</f>
        <v>520.36</v>
      </c>
      <c r="F14722">
        <f t="shared" si="229"/>
        <v>2081.44</v>
      </c>
    </row>
    <row r="14723" spans="1:6">
      <c r="A14723" s="4">
        <v>14722</v>
      </c>
      <c r="B14723" s="5">
        <v>3</v>
      </c>
      <c r="C14723" s="6">
        <v>7778</v>
      </c>
      <c r="D14723" s="6">
        <v>5931</v>
      </c>
      <c r="E14723">
        <f>VLOOKUP(Чек_позиція!C14723,Товар!A:G,7,FALSE)</f>
        <v>91.62</v>
      </c>
      <c r="F14723">
        <f t="shared" ref="F14723:F14786" si="230">B14723*E14723</f>
        <v>274.86</v>
      </c>
    </row>
    <row r="14724" spans="1:6">
      <c r="A14724" s="4">
        <v>14723</v>
      </c>
      <c r="B14724" s="5">
        <v>4</v>
      </c>
      <c r="C14724" s="6">
        <v>7329</v>
      </c>
      <c r="D14724" s="6">
        <v>5931</v>
      </c>
      <c r="E14724">
        <f>VLOOKUP(Чек_позиція!C14724,Товар!A:G,7,FALSE)</f>
        <v>194.35</v>
      </c>
      <c r="F14724">
        <f t="shared" si="230"/>
        <v>777.4</v>
      </c>
    </row>
    <row r="14725" spans="1:6">
      <c r="A14725" s="4">
        <v>14724</v>
      </c>
      <c r="B14725" s="5">
        <v>4</v>
      </c>
      <c r="C14725" s="6">
        <v>2029</v>
      </c>
      <c r="D14725" s="6">
        <v>5932</v>
      </c>
      <c r="E14725">
        <f>VLOOKUP(Чек_позиція!C14725,Товар!A:G,7,FALSE)</f>
        <v>246.93</v>
      </c>
      <c r="F14725">
        <f t="shared" si="230"/>
        <v>987.72</v>
      </c>
    </row>
    <row r="14726" spans="1:6">
      <c r="A14726" s="4">
        <v>14725</v>
      </c>
      <c r="B14726" s="5">
        <v>4</v>
      </c>
      <c r="C14726" s="6">
        <v>7652</v>
      </c>
      <c r="D14726" s="6">
        <v>5932</v>
      </c>
      <c r="E14726">
        <f>VLOOKUP(Чек_позиція!C14726,Товар!A:G,7,FALSE)</f>
        <v>462.27</v>
      </c>
      <c r="F14726">
        <f t="shared" si="230"/>
        <v>1849.08</v>
      </c>
    </row>
    <row r="14727" spans="1:6">
      <c r="A14727" s="4">
        <v>14726</v>
      </c>
      <c r="B14727" s="5">
        <v>3</v>
      </c>
      <c r="C14727" s="6">
        <v>7300</v>
      </c>
      <c r="D14727" s="6">
        <v>5932</v>
      </c>
      <c r="E14727">
        <f>VLOOKUP(Чек_позиція!C14727,Товар!A:G,7,FALSE)</f>
        <v>108.43</v>
      </c>
      <c r="F14727">
        <f t="shared" si="230"/>
        <v>325.29000000000002</v>
      </c>
    </row>
    <row r="14728" spans="1:6">
      <c r="A14728" s="4">
        <v>14727</v>
      </c>
      <c r="B14728" s="5">
        <v>2</v>
      </c>
      <c r="C14728" s="6">
        <v>6036</v>
      </c>
      <c r="D14728" s="6">
        <v>5932</v>
      </c>
      <c r="E14728">
        <f>VLOOKUP(Чек_позиція!C14728,Товар!A:G,7,FALSE)</f>
        <v>847.52</v>
      </c>
      <c r="F14728">
        <f t="shared" si="230"/>
        <v>1695.04</v>
      </c>
    </row>
    <row r="14729" spans="1:6">
      <c r="A14729" s="4">
        <v>14728</v>
      </c>
      <c r="B14729" s="5">
        <v>4</v>
      </c>
      <c r="C14729" s="6">
        <v>8054</v>
      </c>
      <c r="D14729" s="6">
        <v>5932</v>
      </c>
      <c r="E14729">
        <f>VLOOKUP(Чек_позиція!C14729,Товар!A:G,7,FALSE)</f>
        <v>178.29</v>
      </c>
      <c r="F14729">
        <f t="shared" si="230"/>
        <v>713.16</v>
      </c>
    </row>
    <row r="14730" spans="1:6">
      <c r="A14730" s="4">
        <v>14729</v>
      </c>
      <c r="B14730" s="5">
        <v>3</v>
      </c>
      <c r="C14730" s="6">
        <v>4575</v>
      </c>
      <c r="D14730" s="6">
        <v>5933</v>
      </c>
      <c r="E14730">
        <f>VLOOKUP(Чек_позиція!C14730,Товар!A:G,7,FALSE)</f>
        <v>412.01</v>
      </c>
      <c r="F14730">
        <f t="shared" si="230"/>
        <v>1236.03</v>
      </c>
    </row>
    <row r="14731" spans="1:6">
      <c r="A14731" s="4">
        <v>14730</v>
      </c>
      <c r="B14731" s="5">
        <v>1</v>
      </c>
      <c r="C14731" s="6">
        <v>8333</v>
      </c>
      <c r="D14731" s="6">
        <v>5933</v>
      </c>
      <c r="E14731">
        <f>VLOOKUP(Чек_позиція!C14731,Товар!A:G,7,FALSE)</f>
        <v>557.1</v>
      </c>
      <c r="F14731">
        <f t="shared" si="230"/>
        <v>557.1</v>
      </c>
    </row>
    <row r="14732" spans="1:6">
      <c r="A14732" s="4">
        <v>14731</v>
      </c>
      <c r="B14732" s="5">
        <v>3</v>
      </c>
      <c r="C14732" s="6">
        <v>4751</v>
      </c>
      <c r="D14732" s="6">
        <v>5933</v>
      </c>
      <c r="E14732">
        <f>VLOOKUP(Чек_позиція!C14732,Товар!A:G,7,FALSE)</f>
        <v>406.36</v>
      </c>
      <c r="F14732">
        <f t="shared" si="230"/>
        <v>1219.08</v>
      </c>
    </row>
    <row r="14733" spans="1:6">
      <c r="A14733" s="4">
        <v>14732</v>
      </c>
      <c r="B14733" s="5">
        <v>1</v>
      </c>
      <c r="C14733" s="6">
        <v>7701</v>
      </c>
      <c r="D14733" s="6">
        <v>5933</v>
      </c>
      <c r="E14733">
        <f>VLOOKUP(Чек_позиція!C14733,Товар!A:G,7,FALSE)</f>
        <v>164.58</v>
      </c>
      <c r="F14733">
        <f t="shared" si="230"/>
        <v>164.58</v>
      </c>
    </row>
    <row r="14734" spans="1:6">
      <c r="A14734" s="4">
        <v>14733</v>
      </c>
      <c r="B14734" s="5">
        <v>3</v>
      </c>
      <c r="C14734" s="6">
        <v>8858</v>
      </c>
      <c r="D14734" s="6">
        <v>5933</v>
      </c>
      <c r="E14734">
        <f>VLOOKUP(Чек_позиція!C14734,Товар!A:G,7,FALSE)</f>
        <v>693.23</v>
      </c>
      <c r="F14734">
        <f t="shared" si="230"/>
        <v>2079.69</v>
      </c>
    </row>
    <row r="14735" spans="1:6">
      <c r="A14735" s="4">
        <v>14734</v>
      </c>
      <c r="B14735" s="5">
        <v>4</v>
      </c>
      <c r="C14735" s="6">
        <v>7869</v>
      </c>
      <c r="D14735" s="6">
        <v>5934</v>
      </c>
      <c r="E14735">
        <f>VLOOKUP(Чек_позиція!C14735,Товар!A:G,7,FALSE)</f>
        <v>103.62</v>
      </c>
      <c r="F14735">
        <f t="shared" si="230"/>
        <v>414.48</v>
      </c>
    </row>
    <row r="14736" spans="1:6">
      <c r="A14736" s="4">
        <v>14735</v>
      </c>
      <c r="B14736" s="5">
        <v>3</v>
      </c>
      <c r="C14736" s="6">
        <v>3798</v>
      </c>
      <c r="D14736" s="6">
        <v>5934</v>
      </c>
      <c r="E14736">
        <f>VLOOKUP(Чек_позиція!C14736,Товар!A:G,7,FALSE)</f>
        <v>605.67999999999995</v>
      </c>
      <c r="F14736">
        <f t="shared" si="230"/>
        <v>1817.04</v>
      </c>
    </row>
    <row r="14737" spans="1:6">
      <c r="A14737" s="4">
        <v>14736</v>
      </c>
      <c r="B14737" s="5">
        <v>2</v>
      </c>
      <c r="C14737" s="6">
        <v>5333</v>
      </c>
      <c r="D14737" s="6">
        <v>5934</v>
      </c>
      <c r="E14737">
        <f>VLOOKUP(Чек_позиція!C14737,Товар!A:G,7,FALSE)</f>
        <v>539.24</v>
      </c>
      <c r="F14737">
        <f t="shared" si="230"/>
        <v>1078.48</v>
      </c>
    </row>
    <row r="14738" spans="1:6">
      <c r="A14738" s="4">
        <v>14737</v>
      </c>
      <c r="B14738" s="5">
        <v>2</v>
      </c>
      <c r="C14738" s="6">
        <v>1017</v>
      </c>
      <c r="D14738" s="6">
        <v>5935</v>
      </c>
      <c r="E14738">
        <f>VLOOKUP(Чек_позиція!C14738,Товар!A:G,7,FALSE)</f>
        <v>84.27</v>
      </c>
      <c r="F14738">
        <f t="shared" si="230"/>
        <v>168.54</v>
      </c>
    </row>
    <row r="14739" spans="1:6">
      <c r="A14739" s="4">
        <v>14738</v>
      </c>
      <c r="B14739" s="5">
        <v>3</v>
      </c>
      <c r="C14739" s="6">
        <v>7571</v>
      </c>
      <c r="D14739" s="6">
        <v>5936</v>
      </c>
      <c r="E14739">
        <f>VLOOKUP(Чек_позиція!C14739,Товар!A:G,7,FALSE)</f>
        <v>676.34</v>
      </c>
      <c r="F14739">
        <f t="shared" si="230"/>
        <v>2029.02</v>
      </c>
    </row>
    <row r="14740" spans="1:6">
      <c r="A14740" s="4">
        <v>14739</v>
      </c>
      <c r="B14740" s="5">
        <v>3</v>
      </c>
      <c r="C14740" s="6">
        <v>2004</v>
      </c>
      <c r="D14740" s="6">
        <v>5936</v>
      </c>
      <c r="E14740">
        <f>VLOOKUP(Чек_позиція!C14740,Товар!A:G,7,FALSE)</f>
        <v>614.66999999999996</v>
      </c>
      <c r="F14740">
        <f t="shared" si="230"/>
        <v>1844.0099999999998</v>
      </c>
    </row>
    <row r="14741" spans="1:6">
      <c r="A14741" s="4">
        <v>14740</v>
      </c>
      <c r="B14741" s="5">
        <v>4</v>
      </c>
      <c r="C14741" s="6">
        <v>9315</v>
      </c>
      <c r="D14741" s="6">
        <v>5936</v>
      </c>
      <c r="E14741">
        <f>VLOOKUP(Чек_позиція!C14741,Товар!A:G,7,FALSE)</f>
        <v>599.04999999999995</v>
      </c>
      <c r="F14741">
        <f t="shared" si="230"/>
        <v>2396.1999999999998</v>
      </c>
    </row>
    <row r="14742" spans="1:6">
      <c r="A14742" s="4">
        <v>14741</v>
      </c>
      <c r="B14742" s="5">
        <v>4</v>
      </c>
      <c r="C14742" s="6">
        <v>8695</v>
      </c>
      <c r="D14742" s="6">
        <v>5936</v>
      </c>
      <c r="E14742">
        <f>VLOOKUP(Чек_позиція!C14742,Товар!A:G,7,FALSE)</f>
        <v>410.86</v>
      </c>
      <c r="F14742">
        <f t="shared" si="230"/>
        <v>1643.44</v>
      </c>
    </row>
    <row r="14743" spans="1:6">
      <c r="A14743" s="4">
        <v>14742</v>
      </c>
      <c r="B14743" s="5">
        <v>3</v>
      </c>
      <c r="C14743" s="6">
        <v>8950</v>
      </c>
      <c r="D14743" s="6">
        <v>5937</v>
      </c>
      <c r="E14743">
        <f>VLOOKUP(Чек_позиція!C14743,Товар!A:G,7,FALSE)</f>
        <v>928.6</v>
      </c>
      <c r="F14743">
        <f t="shared" si="230"/>
        <v>2785.8</v>
      </c>
    </row>
    <row r="14744" spans="1:6">
      <c r="A14744" s="4">
        <v>14743</v>
      </c>
      <c r="B14744" s="5">
        <v>1</v>
      </c>
      <c r="C14744" s="6">
        <v>6658</v>
      </c>
      <c r="D14744" s="6">
        <v>5938</v>
      </c>
      <c r="E14744">
        <f>VLOOKUP(Чек_позиція!C14744,Товар!A:G,7,FALSE)</f>
        <v>83.82</v>
      </c>
      <c r="F14744">
        <f t="shared" si="230"/>
        <v>83.82</v>
      </c>
    </row>
    <row r="14745" spans="1:6">
      <c r="A14745" s="4">
        <v>14744</v>
      </c>
      <c r="B14745" s="5">
        <v>2</v>
      </c>
      <c r="C14745" s="6">
        <v>1216</v>
      </c>
      <c r="D14745" s="6">
        <v>5939</v>
      </c>
      <c r="E14745">
        <f>VLOOKUP(Чек_позиція!C14745,Товар!A:G,7,FALSE)</f>
        <v>363.58</v>
      </c>
      <c r="F14745">
        <f t="shared" si="230"/>
        <v>727.16</v>
      </c>
    </row>
    <row r="14746" spans="1:6">
      <c r="A14746" s="4">
        <v>14745</v>
      </c>
      <c r="B14746" s="5">
        <v>4</v>
      </c>
      <c r="C14746" s="6">
        <v>888</v>
      </c>
      <c r="D14746" s="6">
        <v>5940</v>
      </c>
      <c r="E14746">
        <f>VLOOKUP(Чек_позиція!C14746,Товар!A:G,7,FALSE)</f>
        <v>472.49</v>
      </c>
      <c r="F14746">
        <f t="shared" si="230"/>
        <v>1889.96</v>
      </c>
    </row>
    <row r="14747" spans="1:6">
      <c r="A14747" s="4">
        <v>14746</v>
      </c>
      <c r="B14747" s="5">
        <v>1</v>
      </c>
      <c r="C14747" s="6">
        <v>1124</v>
      </c>
      <c r="D14747" s="6">
        <v>5940</v>
      </c>
      <c r="E14747">
        <f>VLOOKUP(Чек_позиція!C14747,Товар!A:G,7,FALSE)</f>
        <v>557.44000000000005</v>
      </c>
      <c r="F14747">
        <f t="shared" si="230"/>
        <v>557.44000000000005</v>
      </c>
    </row>
    <row r="14748" spans="1:6">
      <c r="A14748" s="4">
        <v>14747</v>
      </c>
      <c r="B14748" s="5">
        <v>2</v>
      </c>
      <c r="C14748" s="6">
        <v>9411</v>
      </c>
      <c r="D14748" s="6">
        <v>5941</v>
      </c>
      <c r="E14748">
        <f>VLOOKUP(Чек_позиція!C14748,Товар!A:G,7,FALSE)</f>
        <v>777.07</v>
      </c>
      <c r="F14748">
        <f t="shared" si="230"/>
        <v>1554.14</v>
      </c>
    </row>
    <row r="14749" spans="1:6">
      <c r="A14749" s="4">
        <v>14748</v>
      </c>
      <c r="B14749" s="5">
        <v>1</v>
      </c>
      <c r="C14749" s="6">
        <v>6282</v>
      </c>
      <c r="D14749" s="6">
        <v>5941</v>
      </c>
      <c r="E14749">
        <f>VLOOKUP(Чек_позиція!C14749,Товар!A:G,7,FALSE)</f>
        <v>339.68</v>
      </c>
      <c r="F14749">
        <f t="shared" si="230"/>
        <v>339.68</v>
      </c>
    </row>
    <row r="14750" spans="1:6">
      <c r="A14750" s="4">
        <v>14749</v>
      </c>
      <c r="B14750" s="5">
        <v>4</v>
      </c>
      <c r="C14750" s="6">
        <v>6866</v>
      </c>
      <c r="D14750" s="6">
        <v>5941</v>
      </c>
      <c r="E14750">
        <f>VLOOKUP(Чек_позиція!C14750,Товар!A:G,7,FALSE)</f>
        <v>440.86</v>
      </c>
      <c r="F14750">
        <f t="shared" si="230"/>
        <v>1763.44</v>
      </c>
    </row>
    <row r="14751" spans="1:6">
      <c r="A14751" s="4">
        <v>14750</v>
      </c>
      <c r="B14751" s="5">
        <v>2</v>
      </c>
      <c r="C14751" s="6">
        <v>7325</v>
      </c>
      <c r="D14751" s="6">
        <v>5941</v>
      </c>
      <c r="E14751">
        <f>VLOOKUP(Чек_позиція!C14751,Товар!A:G,7,FALSE)</f>
        <v>477.19</v>
      </c>
      <c r="F14751">
        <f t="shared" si="230"/>
        <v>954.38</v>
      </c>
    </row>
    <row r="14752" spans="1:6">
      <c r="A14752" s="4">
        <v>14751</v>
      </c>
      <c r="B14752" s="5">
        <v>1</v>
      </c>
      <c r="C14752" s="6">
        <v>6452</v>
      </c>
      <c r="D14752" s="6">
        <v>5942</v>
      </c>
      <c r="E14752">
        <f>VLOOKUP(Чек_позиція!C14752,Товар!A:G,7,FALSE)</f>
        <v>44.95</v>
      </c>
      <c r="F14752">
        <f t="shared" si="230"/>
        <v>44.95</v>
      </c>
    </row>
    <row r="14753" spans="1:6">
      <c r="A14753" s="4">
        <v>14752</v>
      </c>
      <c r="B14753" s="5">
        <v>4</v>
      </c>
      <c r="C14753" s="6">
        <v>4595</v>
      </c>
      <c r="D14753" s="6">
        <v>5942</v>
      </c>
      <c r="E14753">
        <f>VLOOKUP(Чек_позиція!C14753,Товар!A:G,7,FALSE)</f>
        <v>901.72</v>
      </c>
      <c r="F14753">
        <f t="shared" si="230"/>
        <v>3606.88</v>
      </c>
    </row>
    <row r="14754" spans="1:6">
      <c r="A14754" s="4">
        <v>14753</v>
      </c>
      <c r="B14754" s="5">
        <v>4</v>
      </c>
      <c r="C14754" s="6">
        <v>4771</v>
      </c>
      <c r="D14754" s="6">
        <v>5943</v>
      </c>
      <c r="E14754">
        <f>VLOOKUP(Чек_позиція!C14754,Товар!A:G,7,FALSE)</f>
        <v>106.15</v>
      </c>
      <c r="F14754">
        <f t="shared" si="230"/>
        <v>424.6</v>
      </c>
    </row>
    <row r="14755" spans="1:6">
      <c r="A14755" s="4">
        <v>14754</v>
      </c>
      <c r="B14755" s="5">
        <v>1</v>
      </c>
      <c r="C14755" s="6">
        <v>6005</v>
      </c>
      <c r="D14755" s="6">
        <v>5943</v>
      </c>
      <c r="E14755">
        <f>VLOOKUP(Чек_позиція!C14755,Товар!A:G,7,FALSE)</f>
        <v>518.96</v>
      </c>
      <c r="F14755">
        <f t="shared" si="230"/>
        <v>518.96</v>
      </c>
    </row>
    <row r="14756" spans="1:6">
      <c r="A14756" s="4">
        <v>14755</v>
      </c>
      <c r="B14756" s="5">
        <v>3</v>
      </c>
      <c r="C14756" s="6">
        <v>2107</v>
      </c>
      <c r="D14756" s="6">
        <v>5944</v>
      </c>
      <c r="E14756">
        <f>VLOOKUP(Чек_позиція!C14756,Товар!A:G,7,FALSE)</f>
        <v>876.59</v>
      </c>
      <c r="F14756">
        <f t="shared" si="230"/>
        <v>2629.77</v>
      </c>
    </row>
    <row r="14757" spans="1:6">
      <c r="A14757" s="4">
        <v>14756</v>
      </c>
      <c r="B14757" s="5">
        <v>3</v>
      </c>
      <c r="C14757" s="6">
        <v>7717</v>
      </c>
      <c r="D14757" s="6">
        <v>5945</v>
      </c>
      <c r="E14757">
        <f>VLOOKUP(Чек_позиція!C14757,Товар!A:G,7,FALSE)</f>
        <v>483.79</v>
      </c>
      <c r="F14757">
        <f t="shared" si="230"/>
        <v>1451.3700000000001</v>
      </c>
    </row>
    <row r="14758" spans="1:6">
      <c r="A14758" s="4">
        <v>14757</v>
      </c>
      <c r="B14758" s="5">
        <v>2</v>
      </c>
      <c r="C14758" s="6">
        <v>3431</v>
      </c>
      <c r="D14758" s="6">
        <v>5946</v>
      </c>
      <c r="E14758">
        <f>VLOOKUP(Чек_позиція!C14758,Товар!A:G,7,FALSE)</f>
        <v>854.81</v>
      </c>
      <c r="F14758">
        <f t="shared" si="230"/>
        <v>1709.62</v>
      </c>
    </row>
    <row r="14759" spans="1:6">
      <c r="A14759" s="4">
        <v>14758</v>
      </c>
      <c r="B14759" s="5">
        <v>3</v>
      </c>
      <c r="C14759" s="6">
        <v>4388</v>
      </c>
      <c r="D14759" s="6">
        <v>5946</v>
      </c>
      <c r="E14759">
        <f>VLOOKUP(Чек_позиція!C14759,Товар!A:G,7,FALSE)</f>
        <v>71.19</v>
      </c>
      <c r="F14759">
        <f t="shared" si="230"/>
        <v>213.57</v>
      </c>
    </row>
    <row r="14760" spans="1:6">
      <c r="A14760" s="4">
        <v>14759</v>
      </c>
      <c r="B14760" s="5">
        <v>4</v>
      </c>
      <c r="C14760" s="6">
        <v>4983</v>
      </c>
      <c r="D14760" s="6">
        <v>5946</v>
      </c>
      <c r="E14760">
        <f>VLOOKUP(Чек_позиція!C14760,Товар!A:G,7,FALSE)</f>
        <v>227.45</v>
      </c>
      <c r="F14760">
        <f t="shared" si="230"/>
        <v>909.8</v>
      </c>
    </row>
    <row r="14761" spans="1:6">
      <c r="A14761" s="4">
        <v>14760</v>
      </c>
      <c r="B14761" s="5">
        <v>2</v>
      </c>
      <c r="C14761" s="6">
        <v>3403</v>
      </c>
      <c r="D14761" s="6">
        <v>5946</v>
      </c>
      <c r="E14761">
        <f>VLOOKUP(Чек_позиція!C14761,Товар!A:G,7,FALSE)</f>
        <v>815.12</v>
      </c>
      <c r="F14761">
        <f t="shared" si="230"/>
        <v>1630.24</v>
      </c>
    </row>
    <row r="14762" spans="1:6">
      <c r="A14762" s="4">
        <v>14761</v>
      </c>
      <c r="B14762" s="5">
        <v>2</v>
      </c>
      <c r="C14762" s="6">
        <v>6888</v>
      </c>
      <c r="D14762" s="6">
        <v>5946</v>
      </c>
      <c r="E14762">
        <f>VLOOKUP(Чек_позиція!C14762,Товар!A:G,7,FALSE)</f>
        <v>520.77</v>
      </c>
      <c r="F14762">
        <f t="shared" si="230"/>
        <v>1041.54</v>
      </c>
    </row>
    <row r="14763" spans="1:6">
      <c r="A14763" s="4">
        <v>14762</v>
      </c>
      <c r="B14763" s="5">
        <v>4</v>
      </c>
      <c r="C14763" s="6">
        <v>226</v>
      </c>
      <c r="D14763" s="6">
        <v>5947</v>
      </c>
      <c r="E14763">
        <f>VLOOKUP(Чек_позиція!C14763,Товар!A:G,7,FALSE)</f>
        <v>167.67</v>
      </c>
      <c r="F14763">
        <f t="shared" si="230"/>
        <v>670.68</v>
      </c>
    </row>
    <row r="14764" spans="1:6">
      <c r="A14764" s="4">
        <v>14763</v>
      </c>
      <c r="B14764" s="5">
        <v>1</v>
      </c>
      <c r="C14764" s="6">
        <v>9658</v>
      </c>
      <c r="D14764" s="6">
        <v>5947</v>
      </c>
      <c r="E14764">
        <f>VLOOKUP(Чек_позиція!C14764,Товар!A:G,7,FALSE)</f>
        <v>571.87</v>
      </c>
      <c r="F14764">
        <f t="shared" si="230"/>
        <v>571.87</v>
      </c>
    </row>
    <row r="14765" spans="1:6">
      <c r="A14765" s="4">
        <v>14764</v>
      </c>
      <c r="B14765" s="5">
        <v>2</v>
      </c>
      <c r="C14765" s="6">
        <v>7240</v>
      </c>
      <c r="D14765" s="6">
        <v>5948</v>
      </c>
      <c r="E14765">
        <f>VLOOKUP(Чек_позиція!C14765,Товар!A:G,7,FALSE)</f>
        <v>64.12</v>
      </c>
      <c r="F14765">
        <f t="shared" si="230"/>
        <v>128.24</v>
      </c>
    </row>
    <row r="14766" spans="1:6">
      <c r="A14766" s="4">
        <v>14765</v>
      </c>
      <c r="B14766" s="5">
        <v>4</v>
      </c>
      <c r="C14766" s="6">
        <v>2999</v>
      </c>
      <c r="D14766" s="6">
        <v>5948</v>
      </c>
      <c r="E14766">
        <f>VLOOKUP(Чек_позиція!C14766,Товар!A:G,7,FALSE)</f>
        <v>688.25</v>
      </c>
      <c r="F14766">
        <f t="shared" si="230"/>
        <v>2753</v>
      </c>
    </row>
    <row r="14767" spans="1:6">
      <c r="A14767" s="4">
        <v>14766</v>
      </c>
      <c r="B14767" s="5">
        <v>4</v>
      </c>
      <c r="C14767" s="6">
        <v>9112</v>
      </c>
      <c r="D14767" s="6">
        <v>5948</v>
      </c>
      <c r="E14767">
        <f>VLOOKUP(Чек_позиція!C14767,Товар!A:G,7,FALSE)</f>
        <v>323.56</v>
      </c>
      <c r="F14767">
        <f t="shared" si="230"/>
        <v>1294.24</v>
      </c>
    </row>
    <row r="14768" spans="1:6">
      <c r="A14768" s="4">
        <v>14767</v>
      </c>
      <c r="B14768" s="5">
        <v>3</v>
      </c>
      <c r="C14768" s="6">
        <v>9176</v>
      </c>
      <c r="D14768" s="6">
        <v>5949</v>
      </c>
      <c r="E14768">
        <f>VLOOKUP(Чек_позиція!C14768,Товар!A:G,7,FALSE)</f>
        <v>766.15</v>
      </c>
      <c r="F14768">
        <f t="shared" si="230"/>
        <v>2298.4499999999998</v>
      </c>
    </row>
    <row r="14769" spans="1:6">
      <c r="A14769" s="4">
        <v>14768</v>
      </c>
      <c r="B14769" s="5">
        <v>2</v>
      </c>
      <c r="C14769" s="6">
        <v>1285</v>
      </c>
      <c r="D14769" s="6">
        <v>5949</v>
      </c>
      <c r="E14769">
        <f>VLOOKUP(Чек_позиція!C14769,Товар!A:G,7,FALSE)</f>
        <v>571.74</v>
      </c>
      <c r="F14769">
        <f t="shared" si="230"/>
        <v>1143.48</v>
      </c>
    </row>
    <row r="14770" spans="1:6">
      <c r="A14770" s="4">
        <v>14769</v>
      </c>
      <c r="B14770" s="5">
        <v>3</v>
      </c>
      <c r="C14770" s="6">
        <v>202</v>
      </c>
      <c r="D14770" s="6">
        <v>5949</v>
      </c>
      <c r="E14770">
        <f>VLOOKUP(Чек_позиція!C14770,Товар!A:G,7,FALSE)</f>
        <v>888.18</v>
      </c>
      <c r="F14770">
        <f t="shared" si="230"/>
        <v>2664.54</v>
      </c>
    </row>
    <row r="14771" spans="1:6">
      <c r="A14771" s="4">
        <v>14770</v>
      </c>
      <c r="B14771" s="5">
        <v>3</v>
      </c>
      <c r="C14771" s="6">
        <v>5809</v>
      </c>
      <c r="D14771" s="6">
        <v>5949</v>
      </c>
      <c r="E14771">
        <f>VLOOKUP(Чек_позиція!C14771,Товар!A:G,7,FALSE)</f>
        <v>852.77</v>
      </c>
      <c r="F14771">
        <f t="shared" si="230"/>
        <v>2558.31</v>
      </c>
    </row>
    <row r="14772" spans="1:6">
      <c r="A14772" s="4">
        <v>14771</v>
      </c>
      <c r="B14772" s="5">
        <v>3</v>
      </c>
      <c r="C14772" s="6">
        <v>2669</v>
      </c>
      <c r="D14772" s="6">
        <v>5949</v>
      </c>
      <c r="E14772">
        <f>VLOOKUP(Чек_позиція!C14772,Товар!A:G,7,FALSE)</f>
        <v>705.58</v>
      </c>
      <c r="F14772">
        <f t="shared" si="230"/>
        <v>2116.7400000000002</v>
      </c>
    </row>
    <row r="14773" spans="1:6">
      <c r="A14773" s="4">
        <v>14772</v>
      </c>
      <c r="B14773" s="5">
        <v>3</v>
      </c>
      <c r="C14773" s="6">
        <v>7090</v>
      </c>
      <c r="D14773" s="6">
        <v>5950</v>
      </c>
      <c r="E14773">
        <f>VLOOKUP(Чек_позиція!C14773,Товар!A:G,7,FALSE)</f>
        <v>605.75</v>
      </c>
      <c r="F14773">
        <f t="shared" si="230"/>
        <v>1817.25</v>
      </c>
    </row>
    <row r="14774" spans="1:6">
      <c r="A14774" s="4">
        <v>14773</v>
      </c>
      <c r="B14774" s="5">
        <v>4</v>
      </c>
      <c r="C14774" s="6">
        <v>4173</v>
      </c>
      <c r="D14774" s="6">
        <v>5951</v>
      </c>
      <c r="E14774">
        <f>VLOOKUP(Чек_позиція!C14774,Товар!A:G,7,FALSE)</f>
        <v>868.09</v>
      </c>
      <c r="F14774">
        <f t="shared" si="230"/>
        <v>3472.36</v>
      </c>
    </row>
    <row r="14775" spans="1:6">
      <c r="A14775" s="4">
        <v>14774</v>
      </c>
      <c r="B14775" s="5">
        <v>3</v>
      </c>
      <c r="C14775" s="6">
        <v>4502</v>
      </c>
      <c r="D14775" s="6">
        <v>5951</v>
      </c>
      <c r="E14775">
        <f>VLOOKUP(Чек_позиція!C14775,Товар!A:G,7,FALSE)</f>
        <v>606.46</v>
      </c>
      <c r="F14775">
        <f t="shared" si="230"/>
        <v>1819.38</v>
      </c>
    </row>
    <row r="14776" spans="1:6">
      <c r="A14776" s="4">
        <v>14775</v>
      </c>
      <c r="B14776" s="5">
        <v>1</v>
      </c>
      <c r="C14776" s="6">
        <v>8305</v>
      </c>
      <c r="D14776" s="6">
        <v>5951</v>
      </c>
      <c r="E14776">
        <f>VLOOKUP(Чек_позиція!C14776,Товар!A:G,7,FALSE)</f>
        <v>867.54</v>
      </c>
      <c r="F14776">
        <f t="shared" si="230"/>
        <v>867.54</v>
      </c>
    </row>
    <row r="14777" spans="1:6">
      <c r="A14777" s="4">
        <v>14776</v>
      </c>
      <c r="B14777" s="5">
        <v>3</v>
      </c>
      <c r="C14777" s="6">
        <v>5677</v>
      </c>
      <c r="D14777" s="6">
        <v>5951</v>
      </c>
      <c r="E14777">
        <f>VLOOKUP(Чек_позиція!C14777,Товар!A:G,7,FALSE)</f>
        <v>645.12</v>
      </c>
      <c r="F14777">
        <f t="shared" si="230"/>
        <v>1935.3600000000001</v>
      </c>
    </row>
    <row r="14778" spans="1:6">
      <c r="A14778" s="4">
        <v>14777</v>
      </c>
      <c r="B14778" s="5">
        <v>3</v>
      </c>
      <c r="C14778" s="6">
        <v>5840</v>
      </c>
      <c r="D14778" s="6">
        <v>5951</v>
      </c>
      <c r="E14778">
        <f>VLOOKUP(Чек_позиція!C14778,Товар!A:G,7,FALSE)</f>
        <v>559.58000000000004</v>
      </c>
      <c r="F14778">
        <f t="shared" si="230"/>
        <v>1678.7400000000002</v>
      </c>
    </row>
    <row r="14779" spans="1:6">
      <c r="A14779" s="4">
        <v>14778</v>
      </c>
      <c r="B14779" s="5">
        <v>3</v>
      </c>
      <c r="C14779" s="6">
        <v>7196</v>
      </c>
      <c r="D14779" s="6">
        <v>5952</v>
      </c>
      <c r="E14779">
        <f>VLOOKUP(Чек_позиція!C14779,Товар!A:G,7,FALSE)</f>
        <v>310.55</v>
      </c>
      <c r="F14779">
        <f t="shared" si="230"/>
        <v>931.65000000000009</v>
      </c>
    </row>
    <row r="14780" spans="1:6">
      <c r="A14780" s="4">
        <v>14779</v>
      </c>
      <c r="B14780" s="5">
        <v>2</v>
      </c>
      <c r="C14780" s="6">
        <v>2726</v>
      </c>
      <c r="D14780" s="6">
        <v>5952</v>
      </c>
      <c r="E14780">
        <f>VLOOKUP(Чек_позиція!C14780,Товар!A:G,7,FALSE)</f>
        <v>748.98</v>
      </c>
      <c r="F14780">
        <f t="shared" si="230"/>
        <v>1497.96</v>
      </c>
    </row>
    <row r="14781" spans="1:6">
      <c r="A14781" s="4">
        <v>14780</v>
      </c>
      <c r="B14781" s="5">
        <v>1</v>
      </c>
      <c r="C14781" s="6">
        <v>3099</v>
      </c>
      <c r="D14781" s="6">
        <v>5952</v>
      </c>
      <c r="E14781">
        <f>VLOOKUP(Чек_позиція!C14781,Товар!A:G,7,FALSE)</f>
        <v>923.17</v>
      </c>
      <c r="F14781">
        <f t="shared" si="230"/>
        <v>923.17</v>
      </c>
    </row>
    <row r="14782" spans="1:6">
      <c r="A14782" s="4">
        <v>14781</v>
      </c>
      <c r="B14782" s="5">
        <v>1</v>
      </c>
      <c r="C14782" s="6">
        <v>3159</v>
      </c>
      <c r="D14782" s="6">
        <v>5953</v>
      </c>
      <c r="E14782">
        <f>VLOOKUP(Чек_позиція!C14782,Товар!A:G,7,FALSE)</f>
        <v>744.44</v>
      </c>
      <c r="F14782">
        <f t="shared" si="230"/>
        <v>744.44</v>
      </c>
    </row>
    <row r="14783" spans="1:6">
      <c r="A14783" s="4">
        <v>14782</v>
      </c>
      <c r="B14783" s="5">
        <v>3</v>
      </c>
      <c r="C14783" s="6">
        <v>9393</v>
      </c>
      <c r="D14783" s="6">
        <v>5953</v>
      </c>
      <c r="E14783">
        <f>VLOOKUP(Чек_позиція!C14783,Товар!A:G,7,FALSE)</f>
        <v>628.51</v>
      </c>
      <c r="F14783">
        <f t="shared" si="230"/>
        <v>1885.53</v>
      </c>
    </row>
    <row r="14784" spans="1:6">
      <c r="A14784" s="4">
        <v>14783</v>
      </c>
      <c r="B14784" s="5">
        <v>1</v>
      </c>
      <c r="C14784" s="6">
        <v>8346</v>
      </c>
      <c r="D14784" s="6">
        <v>5953</v>
      </c>
      <c r="E14784">
        <f>VLOOKUP(Чек_позиція!C14784,Товар!A:G,7,FALSE)</f>
        <v>299.02999999999997</v>
      </c>
      <c r="F14784">
        <f t="shared" si="230"/>
        <v>299.02999999999997</v>
      </c>
    </row>
    <row r="14785" spans="1:6">
      <c r="A14785" s="4">
        <v>14784</v>
      </c>
      <c r="B14785" s="5">
        <v>1</v>
      </c>
      <c r="C14785" s="6">
        <v>6760</v>
      </c>
      <c r="D14785" s="6">
        <v>5954</v>
      </c>
      <c r="E14785">
        <f>VLOOKUP(Чек_позиція!C14785,Товар!A:G,7,FALSE)</f>
        <v>269.79000000000002</v>
      </c>
      <c r="F14785">
        <f t="shared" si="230"/>
        <v>269.79000000000002</v>
      </c>
    </row>
    <row r="14786" spans="1:6">
      <c r="A14786" s="4">
        <v>14785</v>
      </c>
      <c r="B14786" s="5">
        <v>2</v>
      </c>
      <c r="C14786" s="6">
        <v>1812</v>
      </c>
      <c r="D14786" s="6">
        <v>5954</v>
      </c>
      <c r="E14786">
        <f>VLOOKUP(Чек_позиція!C14786,Товар!A:G,7,FALSE)</f>
        <v>362.76</v>
      </c>
      <c r="F14786">
        <f t="shared" si="230"/>
        <v>725.52</v>
      </c>
    </row>
    <row r="14787" spans="1:6">
      <c r="A14787" s="4">
        <v>14786</v>
      </c>
      <c r="B14787" s="5">
        <v>4</v>
      </c>
      <c r="C14787" s="6">
        <v>1856</v>
      </c>
      <c r="D14787" s="6">
        <v>5954</v>
      </c>
      <c r="E14787">
        <f>VLOOKUP(Чек_позиція!C14787,Товар!A:G,7,FALSE)</f>
        <v>916.55</v>
      </c>
      <c r="F14787">
        <f t="shared" ref="F14787:F14850" si="231">B14787*E14787</f>
        <v>3666.2</v>
      </c>
    </row>
    <row r="14788" spans="1:6">
      <c r="A14788" s="4">
        <v>14787</v>
      </c>
      <c r="B14788" s="5">
        <v>4</v>
      </c>
      <c r="C14788" s="6">
        <v>5290</v>
      </c>
      <c r="D14788" s="6">
        <v>5954</v>
      </c>
      <c r="E14788">
        <f>VLOOKUP(Чек_позиція!C14788,Товар!A:G,7,FALSE)</f>
        <v>196.97</v>
      </c>
      <c r="F14788">
        <f t="shared" si="231"/>
        <v>787.88</v>
      </c>
    </row>
    <row r="14789" spans="1:6">
      <c r="A14789" s="4">
        <v>14788</v>
      </c>
      <c r="B14789" s="5">
        <v>4</v>
      </c>
      <c r="C14789" s="6">
        <v>8129</v>
      </c>
      <c r="D14789" s="6">
        <v>5954</v>
      </c>
      <c r="E14789">
        <f>VLOOKUP(Чек_позиція!C14789,Товар!A:G,7,FALSE)</f>
        <v>113.06</v>
      </c>
      <c r="F14789">
        <f t="shared" si="231"/>
        <v>452.24</v>
      </c>
    </row>
    <row r="14790" spans="1:6">
      <c r="A14790" s="4">
        <v>14789</v>
      </c>
      <c r="B14790" s="5">
        <v>3</v>
      </c>
      <c r="C14790" s="6">
        <v>1177</v>
      </c>
      <c r="D14790" s="6">
        <v>5955</v>
      </c>
      <c r="E14790">
        <f>VLOOKUP(Чек_позиція!C14790,Товар!A:G,7,FALSE)</f>
        <v>200.53</v>
      </c>
      <c r="F14790">
        <f t="shared" si="231"/>
        <v>601.59</v>
      </c>
    </row>
    <row r="14791" spans="1:6">
      <c r="A14791" s="4">
        <v>14790</v>
      </c>
      <c r="B14791" s="5">
        <v>2</v>
      </c>
      <c r="C14791" s="6">
        <v>6783</v>
      </c>
      <c r="D14791" s="6">
        <v>5955</v>
      </c>
      <c r="E14791">
        <f>VLOOKUP(Чек_позиція!C14791,Товар!A:G,7,FALSE)</f>
        <v>50.2</v>
      </c>
      <c r="F14791">
        <f t="shared" si="231"/>
        <v>100.4</v>
      </c>
    </row>
    <row r="14792" spans="1:6">
      <c r="A14792" s="4">
        <v>14791</v>
      </c>
      <c r="B14792" s="5">
        <v>1</v>
      </c>
      <c r="C14792" s="6">
        <v>2928</v>
      </c>
      <c r="D14792" s="6">
        <v>5955</v>
      </c>
      <c r="E14792">
        <f>VLOOKUP(Чек_позиція!C14792,Товар!A:G,7,FALSE)</f>
        <v>734.85</v>
      </c>
      <c r="F14792">
        <f t="shared" si="231"/>
        <v>734.85</v>
      </c>
    </row>
    <row r="14793" spans="1:6">
      <c r="A14793" s="4">
        <v>14792</v>
      </c>
      <c r="B14793" s="5">
        <v>1</v>
      </c>
      <c r="C14793" s="6">
        <v>621</v>
      </c>
      <c r="D14793" s="6">
        <v>5955</v>
      </c>
      <c r="E14793">
        <f>VLOOKUP(Чек_позиція!C14793,Товар!A:G,7,FALSE)</f>
        <v>120.1</v>
      </c>
      <c r="F14793">
        <f t="shared" si="231"/>
        <v>120.1</v>
      </c>
    </row>
    <row r="14794" spans="1:6">
      <c r="A14794" s="4">
        <v>14793</v>
      </c>
      <c r="B14794" s="5">
        <v>2</v>
      </c>
      <c r="C14794" s="6">
        <v>1127</v>
      </c>
      <c r="D14794" s="6">
        <v>5956</v>
      </c>
      <c r="E14794">
        <f>VLOOKUP(Чек_позиція!C14794,Товар!A:G,7,FALSE)</f>
        <v>737.55</v>
      </c>
      <c r="F14794">
        <f t="shared" si="231"/>
        <v>1475.1</v>
      </c>
    </row>
    <row r="14795" spans="1:6">
      <c r="A14795" s="4">
        <v>14794</v>
      </c>
      <c r="B14795" s="5">
        <v>4</v>
      </c>
      <c r="C14795" s="6">
        <v>3849</v>
      </c>
      <c r="D14795" s="6">
        <v>5956</v>
      </c>
      <c r="E14795">
        <f>VLOOKUP(Чек_позиція!C14795,Товар!A:G,7,FALSE)</f>
        <v>42.38</v>
      </c>
      <c r="F14795">
        <f t="shared" si="231"/>
        <v>169.52</v>
      </c>
    </row>
    <row r="14796" spans="1:6">
      <c r="A14796" s="4">
        <v>14795</v>
      </c>
      <c r="B14796" s="5">
        <v>2</v>
      </c>
      <c r="C14796" s="6">
        <v>7305</v>
      </c>
      <c r="D14796" s="6">
        <v>5956</v>
      </c>
      <c r="E14796">
        <f>VLOOKUP(Чек_позиція!C14796,Товар!A:G,7,FALSE)</f>
        <v>609.54</v>
      </c>
      <c r="F14796">
        <f t="shared" si="231"/>
        <v>1219.08</v>
      </c>
    </row>
    <row r="14797" spans="1:6">
      <c r="A14797" s="4">
        <v>14796</v>
      </c>
      <c r="B14797" s="5">
        <v>1</v>
      </c>
      <c r="C14797" s="6">
        <v>9521</v>
      </c>
      <c r="D14797" s="6">
        <v>5956</v>
      </c>
      <c r="E14797">
        <f>VLOOKUP(Чек_позиція!C14797,Товар!A:G,7,FALSE)</f>
        <v>635.21</v>
      </c>
      <c r="F14797">
        <f t="shared" si="231"/>
        <v>635.21</v>
      </c>
    </row>
    <row r="14798" spans="1:6">
      <c r="A14798" s="4">
        <v>14797</v>
      </c>
      <c r="B14798" s="5">
        <v>3</v>
      </c>
      <c r="C14798" s="6">
        <v>5087</v>
      </c>
      <c r="D14798" s="6">
        <v>5956</v>
      </c>
      <c r="E14798">
        <f>VLOOKUP(Чек_позиція!C14798,Товар!A:G,7,FALSE)</f>
        <v>710.36</v>
      </c>
      <c r="F14798">
        <f t="shared" si="231"/>
        <v>2131.08</v>
      </c>
    </row>
    <row r="14799" spans="1:6">
      <c r="A14799" s="4">
        <v>14798</v>
      </c>
      <c r="B14799" s="5">
        <v>2</v>
      </c>
      <c r="C14799" s="6">
        <v>8747</v>
      </c>
      <c r="D14799" s="6">
        <v>5957</v>
      </c>
      <c r="E14799">
        <f>VLOOKUP(Чек_позиція!C14799,Товар!A:G,7,FALSE)</f>
        <v>438.28</v>
      </c>
      <c r="F14799">
        <f t="shared" si="231"/>
        <v>876.56</v>
      </c>
    </row>
    <row r="14800" spans="1:6">
      <c r="A14800" s="4">
        <v>14799</v>
      </c>
      <c r="B14800" s="5">
        <v>1</v>
      </c>
      <c r="C14800" s="6">
        <v>5113</v>
      </c>
      <c r="D14800" s="6">
        <v>5958</v>
      </c>
      <c r="E14800">
        <f>VLOOKUP(Чек_позиція!C14800,Товар!A:G,7,FALSE)</f>
        <v>47.19</v>
      </c>
      <c r="F14800">
        <f t="shared" si="231"/>
        <v>47.19</v>
      </c>
    </row>
    <row r="14801" spans="1:6">
      <c r="A14801" s="4">
        <v>14800</v>
      </c>
      <c r="B14801" s="5">
        <v>2</v>
      </c>
      <c r="C14801" s="6">
        <v>8100</v>
      </c>
      <c r="D14801" s="6">
        <v>5958</v>
      </c>
      <c r="E14801">
        <f>VLOOKUP(Чек_позиція!C14801,Товар!A:G,7,FALSE)</f>
        <v>141.26</v>
      </c>
      <c r="F14801">
        <f t="shared" si="231"/>
        <v>282.52</v>
      </c>
    </row>
    <row r="14802" spans="1:6">
      <c r="A14802" s="4">
        <v>14801</v>
      </c>
      <c r="B14802" s="5">
        <v>2</v>
      </c>
      <c r="C14802" s="6">
        <v>8214</v>
      </c>
      <c r="D14802" s="6">
        <v>5958</v>
      </c>
      <c r="E14802">
        <f>VLOOKUP(Чек_позиція!C14802,Товар!A:G,7,FALSE)</f>
        <v>476.2</v>
      </c>
      <c r="F14802">
        <f t="shared" si="231"/>
        <v>952.4</v>
      </c>
    </row>
    <row r="14803" spans="1:6">
      <c r="A14803" s="4">
        <v>14802</v>
      </c>
      <c r="B14803" s="5">
        <v>3</v>
      </c>
      <c r="C14803" s="6">
        <v>9120</v>
      </c>
      <c r="D14803" s="6">
        <v>5958</v>
      </c>
      <c r="E14803">
        <f>VLOOKUP(Чек_позиція!C14803,Товар!A:G,7,FALSE)</f>
        <v>674.44</v>
      </c>
      <c r="F14803">
        <f t="shared" si="231"/>
        <v>2023.3200000000002</v>
      </c>
    </row>
    <row r="14804" spans="1:6">
      <c r="A14804" s="4">
        <v>14803</v>
      </c>
      <c r="B14804" s="5">
        <v>3</v>
      </c>
      <c r="C14804" s="6">
        <v>1938</v>
      </c>
      <c r="D14804" s="6">
        <v>5958</v>
      </c>
      <c r="E14804">
        <f>VLOOKUP(Чек_позиція!C14804,Товар!A:G,7,FALSE)</f>
        <v>511.42</v>
      </c>
      <c r="F14804">
        <f t="shared" si="231"/>
        <v>1534.26</v>
      </c>
    </row>
    <row r="14805" spans="1:6">
      <c r="A14805" s="4">
        <v>14804</v>
      </c>
      <c r="B14805" s="5">
        <v>1</v>
      </c>
      <c r="C14805" s="6">
        <v>3209</v>
      </c>
      <c r="D14805" s="6">
        <v>5959</v>
      </c>
      <c r="E14805">
        <f>VLOOKUP(Чек_позиція!C14805,Товар!A:G,7,FALSE)</f>
        <v>204.77</v>
      </c>
      <c r="F14805">
        <f t="shared" si="231"/>
        <v>204.77</v>
      </c>
    </row>
    <row r="14806" spans="1:6">
      <c r="A14806" s="4">
        <v>14805</v>
      </c>
      <c r="B14806" s="5">
        <v>4</v>
      </c>
      <c r="C14806" s="6">
        <v>388</v>
      </c>
      <c r="D14806" s="6">
        <v>5959</v>
      </c>
      <c r="E14806">
        <f>VLOOKUP(Чек_позиція!C14806,Товар!A:G,7,FALSE)</f>
        <v>75.86</v>
      </c>
      <c r="F14806">
        <f t="shared" si="231"/>
        <v>303.44</v>
      </c>
    </row>
    <row r="14807" spans="1:6">
      <c r="A14807" s="4">
        <v>14806</v>
      </c>
      <c r="B14807" s="5">
        <v>3</v>
      </c>
      <c r="C14807" s="6">
        <v>9008</v>
      </c>
      <c r="D14807" s="6">
        <v>5959</v>
      </c>
      <c r="E14807">
        <f>VLOOKUP(Чек_позиція!C14807,Товар!A:G,7,FALSE)</f>
        <v>276.23</v>
      </c>
      <c r="F14807">
        <f t="shared" si="231"/>
        <v>828.69</v>
      </c>
    </row>
    <row r="14808" spans="1:6">
      <c r="A14808" s="4">
        <v>14807</v>
      </c>
      <c r="B14808" s="5">
        <v>1</v>
      </c>
      <c r="C14808" s="6">
        <v>7482</v>
      </c>
      <c r="D14808" s="6">
        <v>5960</v>
      </c>
      <c r="E14808">
        <f>VLOOKUP(Чек_позиція!C14808,Товар!A:G,7,FALSE)</f>
        <v>880.68</v>
      </c>
      <c r="F14808">
        <f t="shared" si="231"/>
        <v>880.68</v>
      </c>
    </row>
    <row r="14809" spans="1:6">
      <c r="A14809" s="4">
        <v>14808</v>
      </c>
      <c r="B14809" s="5">
        <v>3</v>
      </c>
      <c r="C14809" s="6">
        <v>9515</v>
      </c>
      <c r="D14809" s="6">
        <v>5960</v>
      </c>
      <c r="E14809">
        <f>VLOOKUP(Чек_позиція!C14809,Товар!A:G,7,FALSE)</f>
        <v>911.37</v>
      </c>
      <c r="F14809">
        <f t="shared" si="231"/>
        <v>2734.11</v>
      </c>
    </row>
    <row r="14810" spans="1:6">
      <c r="A14810" s="4">
        <v>14809</v>
      </c>
      <c r="B14810" s="5">
        <v>2</v>
      </c>
      <c r="C14810" s="6">
        <v>1367</v>
      </c>
      <c r="D14810" s="6">
        <v>5961</v>
      </c>
      <c r="E14810">
        <f>VLOOKUP(Чек_позиція!C14810,Товар!A:G,7,FALSE)</f>
        <v>557.07000000000005</v>
      </c>
      <c r="F14810">
        <f t="shared" si="231"/>
        <v>1114.1400000000001</v>
      </c>
    </row>
    <row r="14811" spans="1:6">
      <c r="A14811" s="4">
        <v>14810</v>
      </c>
      <c r="B14811" s="5">
        <v>1</v>
      </c>
      <c r="C14811" s="6">
        <v>8614</v>
      </c>
      <c r="D14811" s="6">
        <v>5961</v>
      </c>
      <c r="E14811">
        <f>VLOOKUP(Чек_позиція!C14811,Товар!A:G,7,FALSE)</f>
        <v>930.18</v>
      </c>
      <c r="F14811">
        <f t="shared" si="231"/>
        <v>930.18</v>
      </c>
    </row>
    <row r="14812" spans="1:6">
      <c r="A14812" s="4">
        <v>14811</v>
      </c>
      <c r="B14812" s="5">
        <v>1</v>
      </c>
      <c r="C14812" s="6">
        <v>4089</v>
      </c>
      <c r="D14812" s="6">
        <v>5961</v>
      </c>
      <c r="E14812">
        <f>VLOOKUP(Чек_позиція!C14812,Товар!A:G,7,FALSE)</f>
        <v>504.76</v>
      </c>
      <c r="F14812">
        <f t="shared" si="231"/>
        <v>504.76</v>
      </c>
    </row>
    <row r="14813" spans="1:6">
      <c r="A14813" s="4">
        <v>14812</v>
      </c>
      <c r="B14813" s="5">
        <v>4</v>
      </c>
      <c r="C14813" s="6">
        <v>2460</v>
      </c>
      <c r="D14813" s="6">
        <v>5961</v>
      </c>
      <c r="E14813">
        <f>VLOOKUP(Чек_позиція!C14813,Товар!A:G,7,FALSE)</f>
        <v>63.11</v>
      </c>
      <c r="F14813">
        <f t="shared" si="231"/>
        <v>252.44</v>
      </c>
    </row>
    <row r="14814" spans="1:6">
      <c r="A14814" s="4">
        <v>14813</v>
      </c>
      <c r="B14814" s="5">
        <v>3</v>
      </c>
      <c r="C14814" s="6">
        <v>5780</v>
      </c>
      <c r="D14814" s="6">
        <v>5962</v>
      </c>
      <c r="E14814">
        <f>VLOOKUP(Чек_позиція!C14814,Товар!A:G,7,FALSE)</f>
        <v>321.22000000000003</v>
      </c>
      <c r="F14814">
        <f t="shared" si="231"/>
        <v>963.66000000000008</v>
      </c>
    </row>
    <row r="14815" spans="1:6">
      <c r="A14815" s="4">
        <v>14814</v>
      </c>
      <c r="B14815" s="5">
        <v>4</v>
      </c>
      <c r="C14815" s="6">
        <v>4936</v>
      </c>
      <c r="D14815" s="6">
        <v>5963</v>
      </c>
      <c r="E14815">
        <f>VLOOKUP(Чек_позиція!C14815,Товар!A:G,7,FALSE)</f>
        <v>893.41</v>
      </c>
      <c r="F14815">
        <f t="shared" si="231"/>
        <v>3573.64</v>
      </c>
    </row>
    <row r="14816" spans="1:6">
      <c r="A14816" s="4">
        <v>14815</v>
      </c>
      <c r="B14816" s="5">
        <v>1</v>
      </c>
      <c r="C14816" s="6">
        <v>2298</v>
      </c>
      <c r="D14816" s="6">
        <v>5964</v>
      </c>
      <c r="E14816">
        <f>VLOOKUP(Чек_позиція!C14816,Товар!A:G,7,FALSE)</f>
        <v>327.31</v>
      </c>
      <c r="F14816">
        <f t="shared" si="231"/>
        <v>327.31</v>
      </c>
    </row>
    <row r="14817" spans="1:6">
      <c r="A14817" s="4">
        <v>14816</v>
      </c>
      <c r="B14817" s="5">
        <v>2</v>
      </c>
      <c r="C14817" s="6">
        <v>8332</v>
      </c>
      <c r="D14817" s="6">
        <v>5964</v>
      </c>
      <c r="E14817">
        <f>VLOOKUP(Чек_позиція!C14817,Товар!A:G,7,FALSE)</f>
        <v>180.83</v>
      </c>
      <c r="F14817">
        <f t="shared" si="231"/>
        <v>361.66</v>
      </c>
    </row>
    <row r="14818" spans="1:6">
      <c r="A14818" s="4">
        <v>14817</v>
      </c>
      <c r="B14818" s="5">
        <v>1</v>
      </c>
      <c r="C14818" s="6">
        <v>4674</v>
      </c>
      <c r="D14818" s="6">
        <v>5964</v>
      </c>
      <c r="E14818">
        <f>VLOOKUP(Чек_позиція!C14818,Товар!A:G,7,FALSE)</f>
        <v>420.72</v>
      </c>
      <c r="F14818">
        <f t="shared" si="231"/>
        <v>420.72</v>
      </c>
    </row>
    <row r="14819" spans="1:6">
      <c r="A14819" s="4">
        <v>14818</v>
      </c>
      <c r="B14819" s="5">
        <v>1</v>
      </c>
      <c r="C14819" s="6">
        <v>4491</v>
      </c>
      <c r="D14819" s="6">
        <v>5964</v>
      </c>
      <c r="E14819">
        <f>VLOOKUP(Чек_позиція!C14819,Товар!A:G,7,FALSE)</f>
        <v>386.29</v>
      </c>
      <c r="F14819">
        <f t="shared" si="231"/>
        <v>386.29</v>
      </c>
    </row>
    <row r="14820" spans="1:6">
      <c r="A14820" s="4">
        <v>14819</v>
      </c>
      <c r="B14820" s="5">
        <v>2</v>
      </c>
      <c r="C14820" s="6">
        <v>1234</v>
      </c>
      <c r="D14820" s="6">
        <v>5964</v>
      </c>
      <c r="E14820">
        <f>VLOOKUP(Чек_позиція!C14820,Товар!A:G,7,FALSE)</f>
        <v>578.52</v>
      </c>
      <c r="F14820">
        <f t="shared" si="231"/>
        <v>1157.04</v>
      </c>
    </row>
    <row r="14821" spans="1:6">
      <c r="A14821" s="4">
        <v>14820</v>
      </c>
      <c r="B14821" s="5">
        <v>4</v>
      </c>
      <c r="C14821" s="6">
        <v>8165</v>
      </c>
      <c r="D14821" s="6">
        <v>5965</v>
      </c>
      <c r="E14821">
        <f>VLOOKUP(Чек_позиція!C14821,Товар!A:G,7,FALSE)</f>
        <v>677.7</v>
      </c>
      <c r="F14821">
        <f t="shared" si="231"/>
        <v>2710.8</v>
      </c>
    </row>
    <row r="14822" spans="1:6">
      <c r="A14822" s="4">
        <v>14821</v>
      </c>
      <c r="B14822" s="5">
        <v>2</v>
      </c>
      <c r="C14822" s="6">
        <v>8933</v>
      </c>
      <c r="D14822" s="6">
        <v>5965</v>
      </c>
      <c r="E14822">
        <f>VLOOKUP(Чек_позиція!C14822,Товар!A:G,7,FALSE)</f>
        <v>887.38</v>
      </c>
      <c r="F14822">
        <f t="shared" si="231"/>
        <v>1774.76</v>
      </c>
    </row>
    <row r="14823" spans="1:6">
      <c r="A14823" s="4">
        <v>14822</v>
      </c>
      <c r="B14823" s="5">
        <v>3</v>
      </c>
      <c r="C14823" s="6">
        <v>8822</v>
      </c>
      <c r="D14823" s="6">
        <v>5966</v>
      </c>
      <c r="E14823">
        <f>VLOOKUP(Чек_позиція!C14823,Товар!A:G,7,FALSE)</f>
        <v>901.95</v>
      </c>
      <c r="F14823">
        <f t="shared" si="231"/>
        <v>2705.8500000000004</v>
      </c>
    </row>
    <row r="14824" spans="1:6">
      <c r="A14824" s="4">
        <v>14823</v>
      </c>
      <c r="B14824" s="5">
        <v>2</v>
      </c>
      <c r="C14824" s="6">
        <v>4095</v>
      </c>
      <c r="D14824" s="6">
        <v>5967</v>
      </c>
      <c r="E14824">
        <f>VLOOKUP(Чек_позиція!C14824,Товар!A:G,7,FALSE)</f>
        <v>293.2</v>
      </c>
      <c r="F14824">
        <f t="shared" si="231"/>
        <v>586.4</v>
      </c>
    </row>
    <row r="14825" spans="1:6">
      <c r="A14825" s="4">
        <v>14824</v>
      </c>
      <c r="B14825" s="5">
        <v>2</v>
      </c>
      <c r="C14825" s="6">
        <v>3990</v>
      </c>
      <c r="D14825" s="6">
        <v>5967</v>
      </c>
      <c r="E14825">
        <f>VLOOKUP(Чек_позиція!C14825,Товар!A:G,7,FALSE)</f>
        <v>510.27</v>
      </c>
      <c r="F14825">
        <f t="shared" si="231"/>
        <v>1020.54</v>
      </c>
    </row>
    <row r="14826" spans="1:6">
      <c r="A14826" s="4">
        <v>14825</v>
      </c>
      <c r="B14826" s="5">
        <v>2</v>
      </c>
      <c r="C14826" s="6">
        <v>1523</v>
      </c>
      <c r="D14826" s="6">
        <v>5967</v>
      </c>
      <c r="E14826">
        <f>VLOOKUP(Чек_позиція!C14826,Товар!A:G,7,FALSE)</f>
        <v>712.75</v>
      </c>
      <c r="F14826">
        <f t="shared" si="231"/>
        <v>1425.5</v>
      </c>
    </row>
    <row r="14827" spans="1:6">
      <c r="A14827" s="4">
        <v>14826</v>
      </c>
      <c r="B14827" s="5">
        <v>1</v>
      </c>
      <c r="C14827" s="6">
        <v>3982</v>
      </c>
      <c r="D14827" s="6">
        <v>5967</v>
      </c>
      <c r="E14827">
        <f>VLOOKUP(Чек_позиція!C14827,Товар!A:G,7,FALSE)</f>
        <v>641.79999999999995</v>
      </c>
      <c r="F14827">
        <f t="shared" si="231"/>
        <v>641.79999999999995</v>
      </c>
    </row>
    <row r="14828" spans="1:6">
      <c r="A14828" s="4">
        <v>14827</v>
      </c>
      <c r="B14828" s="5">
        <v>2</v>
      </c>
      <c r="C14828" s="6">
        <v>4428</v>
      </c>
      <c r="D14828" s="6">
        <v>5967</v>
      </c>
      <c r="E14828">
        <f>VLOOKUP(Чек_позиція!C14828,Товар!A:G,7,FALSE)</f>
        <v>707.61</v>
      </c>
      <c r="F14828">
        <f t="shared" si="231"/>
        <v>1415.22</v>
      </c>
    </row>
    <row r="14829" spans="1:6">
      <c r="A14829" s="4">
        <v>14828</v>
      </c>
      <c r="B14829" s="5">
        <v>3</v>
      </c>
      <c r="C14829" s="6">
        <v>4944</v>
      </c>
      <c r="D14829" s="6">
        <v>5968</v>
      </c>
      <c r="E14829">
        <f>VLOOKUP(Чек_позиція!C14829,Товар!A:G,7,FALSE)</f>
        <v>139.19</v>
      </c>
      <c r="F14829">
        <f t="shared" si="231"/>
        <v>417.57</v>
      </c>
    </row>
    <row r="14830" spans="1:6">
      <c r="A14830" s="4">
        <v>14829</v>
      </c>
      <c r="B14830" s="5">
        <v>3</v>
      </c>
      <c r="C14830" s="6">
        <v>2154</v>
      </c>
      <c r="D14830" s="6">
        <v>5968</v>
      </c>
      <c r="E14830">
        <f>VLOOKUP(Чек_позиція!C14830,Товар!A:G,7,FALSE)</f>
        <v>301.35000000000002</v>
      </c>
      <c r="F14830">
        <f t="shared" si="231"/>
        <v>904.05000000000007</v>
      </c>
    </row>
    <row r="14831" spans="1:6">
      <c r="A14831" s="4">
        <v>14830</v>
      </c>
      <c r="B14831" s="5">
        <v>1</v>
      </c>
      <c r="C14831" s="6">
        <v>2416</v>
      </c>
      <c r="D14831" s="6">
        <v>5968</v>
      </c>
      <c r="E14831">
        <f>VLOOKUP(Чек_позиція!C14831,Товар!A:G,7,FALSE)</f>
        <v>939.87</v>
      </c>
      <c r="F14831">
        <f t="shared" si="231"/>
        <v>939.87</v>
      </c>
    </row>
    <row r="14832" spans="1:6">
      <c r="A14832" s="4">
        <v>14831</v>
      </c>
      <c r="B14832" s="5">
        <v>1</v>
      </c>
      <c r="C14832" s="6">
        <v>3469</v>
      </c>
      <c r="D14832" s="6">
        <v>5968</v>
      </c>
      <c r="E14832">
        <f>VLOOKUP(Чек_позиція!C14832,Товар!A:G,7,FALSE)</f>
        <v>554.63</v>
      </c>
      <c r="F14832">
        <f t="shared" si="231"/>
        <v>554.63</v>
      </c>
    </row>
    <row r="14833" spans="1:6">
      <c r="A14833" s="4">
        <v>14832</v>
      </c>
      <c r="B14833" s="5">
        <v>4</v>
      </c>
      <c r="C14833" s="6">
        <v>9222</v>
      </c>
      <c r="D14833" s="6">
        <v>5968</v>
      </c>
      <c r="E14833">
        <f>VLOOKUP(Чек_позиція!C14833,Товар!A:G,7,FALSE)</f>
        <v>466.31</v>
      </c>
      <c r="F14833">
        <f t="shared" si="231"/>
        <v>1865.24</v>
      </c>
    </row>
    <row r="14834" spans="1:6">
      <c r="A14834" s="4">
        <v>14833</v>
      </c>
      <c r="B14834" s="5">
        <v>3</v>
      </c>
      <c r="C14834" s="6">
        <v>5970</v>
      </c>
      <c r="D14834" s="6">
        <v>5969</v>
      </c>
      <c r="E14834">
        <f>VLOOKUP(Чек_позиція!C14834,Товар!A:G,7,FALSE)</f>
        <v>747.37</v>
      </c>
      <c r="F14834">
        <f t="shared" si="231"/>
        <v>2242.11</v>
      </c>
    </row>
    <row r="14835" spans="1:6">
      <c r="A14835" s="4">
        <v>14834</v>
      </c>
      <c r="B14835" s="5">
        <v>4</v>
      </c>
      <c r="C14835" s="6">
        <v>3399</v>
      </c>
      <c r="D14835" s="6">
        <v>5969</v>
      </c>
      <c r="E14835">
        <f>VLOOKUP(Чек_позиція!C14835,Товар!A:G,7,FALSE)</f>
        <v>624.54999999999995</v>
      </c>
      <c r="F14835">
        <f t="shared" si="231"/>
        <v>2498.1999999999998</v>
      </c>
    </row>
    <row r="14836" spans="1:6">
      <c r="A14836" s="4">
        <v>14835</v>
      </c>
      <c r="B14836" s="5">
        <v>3</v>
      </c>
      <c r="C14836" s="6">
        <v>6225</v>
      </c>
      <c r="D14836" s="6">
        <v>5969</v>
      </c>
      <c r="E14836">
        <f>VLOOKUP(Чек_позиція!C14836,Товар!A:G,7,FALSE)</f>
        <v>812.78</v>
      </c>
      <c r="F14836">
        <f t="shared" si="231"/>
        <v>2438.34</v>
      </c>
    </row>
    <row r="14837" spans="1:6">
      <c r="A14837" s="4">
        <v>14836</v>
      </c>
      <c r="B14837" s="5">
        <v>2</v>
      </c>
      <c r="C14837" s="6">
        <v>8144</v>
      </c>
      <c r="D14837" s="6">
        <v>5969</v>
      </c>
      <c r="E14837">
        <f>VLOOKUP(Чек_позиція!C14837,Товар!A:G,7,FALSE)</f>
        <v>224.65</v>
      </c>
      <c r="F14837">
        <f t="shared" si="231"/>
        <v>449.3</v>
      </c>
    </row>
    <row r="14838" spans="1:6">
      <c r="A14838" s="4">
        <v>14837</v>
      </c>
      <c r="B14838" s="5">
        <v>3</v>
      </c>
      <c r="C14838" s="6">
        <v>6339</v>
      </c>
      <c r="D14838" s="6">
        <v>5969</v>
      </c>
      <c r="E14838">
        <f>VLOOKUP(Чек_позиція!C14838,Товар!A:G,7,FALSE)</f>
        <v>74.040000000000006</v>
      </c>
      <c r="F14838">
        <f t="shared" si="231"/>
        <v>222.12</v>
      </c>
    </row>
    <row r="14839" spans="1:6">
      <c r="A14839" s="4">
        <v>14838</v>
      </c>
      <c r="B14839" s="5">
        <v>3</v>
      </c>
      <c r="C14839" s="6">
        <v>728</v>
      </c>
      <c r="D14839" s="6">
        <v>5970</v>
      </c>
      <c r="E14839">
        <f>VLOOKUP(Чек_позиція!C14839,Товар!A:G,7,FALSE)</f>
        <v>256.52999999999997</v>
      </c>
      <c r="F14839">
        <f t="shared" si="231"/>
        <v>769.58999999999992</v>
      </c>
    </row>
    <row r="14840" spans="1:6">
      <c r="A14840" s="4">
        <v>14839</v>
      </c>
      <c r="B14840" s="5">
        <v>3</v>
      </c>
      <c r="C14840" s="6">
        <v>8293</v>
      </c>
      <c r="D14840" s="6">
        <v>5970</v>
      </c>
      <c r="E14840">
        <f>VLOOKUP(Чек_позиція!C14840,Товар!A:G,7,FALSE)</f>
        <v>507.07</v>
      </c>
      <c r="F14840">
        <f t="shared" si="231"/>
        <v>1521.21</v>
      </c>
    </row>
    <row r="14841" spans="1:6">
      <c r="A14841" s="4">
        <v>14840</v>
      </c>
      <c r="B14841" s="5">
        <v>3</v>
      </c>
      <c r="C14841" s="6">
        <v>5891</v>
      </c>
      <c r="D14841" s="6">
        <v>5971</v>
      </c>
      <c r="E14841">
        <f>VLOOKUP(Чек_позиція!C14841,Товар!A:G,7,FALSE)</f>
        <v>776.81</v>
      </c>
      <c r="F14841">
        <f t="shared" si="231"/>
        <v>2330.4299999999998</v>
      </c>
    </row>
    <row r="14842" spans="1:6">
      <c r="A14842" s="4">
        <v>14841</v>
      </c>
      <c r="B14842" s="5">
        <v>2</v>
      </c>
      <c r="C14842" s="6">
        <v>6981</v>
      </c>
      <c r="D14842" s="6">
        <v>5971</v>
      </c>
      <c r="E14842">
        <f>VLOOKUP(Чек_позиція!C14842,Товар!A:G,7,FALSE)</f>
        <v>531.34</v>
      </c>
      <c r="F14842">
        <f t="shared" si="231"/>
        <v>1062.68</v>
      </c>
    </row>
    <row r="14843" spans="1:6">
      <c r="A14843" s="4">
        <v>14842</v>
      </c>
      <c r="B14843" s="5">
        <v>4</v>
      </c>
      <c r="C14843" s="6">
        <v>4201</v>
      </c>
      <c r="D14843" s="6">
        <v>5971</v>
      </c>
      <c r="E14843">
        <f>VLOOKUP(Чек_позиція!C14843,Товар!A:G,7,FALSE)</f>
        <v>256.39</v>
      </c>
      <c r="F14843">
        <f t="shared" si="231"/>
        <v>1025.56</v>
      </c>
    </row>
    <row r="14844" spans="1:6">
      <c r="A14844" s="4">
        <v>14843</v>
      </c>
      <c r="B14844" s="5">
        <v>1</v>
      </c>
      <c r="C14844" s="6">
        <v>3065</v>
      </c>
      <c r="D14844" s="6">
        <v>5971</v>
      </c>
      <c r="E14844">
        <f>VLOOKUP(Чек_позиція!C14844,Товар!A:G,7,FALSE)</f>
        <v>736.76</v>
      </c>
      <c r="F14844">
        <f t="shared" si="231"/>
        <v>736.76</v>
      </c>
    </row>
    <row r="14845" spans="1:6">
      <c r="A14845" s="4">
        <v>14844</v>
      </c>
      <c r="B14845" s="5">
        <v>4</v>
      </c>
      <c r="C14845" s="6">
        <v>1034</v>
      </c>
      <c r="D14845" s="6">
        <v>5971</v>
      </c>
      <c r="E14845">
        <f>VLOOKUP(Чек_позиція!C14845,Товар!A:G,7,FALSE)</f>
        <v>462.99</v>
      </c>
      <c r="F14845">
        <f t="shared" si="231"/>
        <v>1851.96</v>
      </c>
    </row>
    <row r="14846" spans="1:6">
      <c r="A14846" s="4">
        <v>14845</v>
      </c>
      <c r="B14846" s="5">
        <v>3</v>
      </c>
      <c r="C14846" s="6">
        <v>6709</v>
      </c>
      <c r="D14846" s="6">
        <v>5972</v>
      </c>
      <c r="E14846">
        <f>VLOOKUP(Чек_позиція!C14846,Товар!A:G,7,FALSE)</f>
        <v>632.34</v>
      </c>
      <c r="F14846">
        <f t="shared" si="231"/>
        <v>1897.02</v>
      </c>
    </row>
    <row r="14847" spans="1:6">
      <c r="A14847" s="4">
        <v>14846</v>
      </c>
      <c r="B14847" s="5">
        <v>2</v>
      </c>
      <c r="C14847" s="6">
        <v>3144</v>
      </c>
      <c r="D14847" s="6">
        <v>5972</v>
      </c>
      <c r="E14847">
        <f>VLOOKUP(Чек_позиція!C14847,Товар!A:G,7,FALSE)</f>
        <v>790.95</v>
      </c>
      <c r="F14847">
        <f t="shared" si="231"/>
        <v>1581.9</v>
      </c>
    </row>
    <row r="14848" spans="1:6">
      <c r="A14848" s="4">
        <v>14847</v>
      </c>
      <c r="B14848" s="5">
        <v>1</v>
      </c>
      <c r="C14848" s="6">
        <v>4780</v>
      </c>
      <c r="D14848" s="6">
        <v>5972</v>
      </c>
      <c r="E14848">
        <f>VLOOKUP(Чек_позиція!C14848,Товар!A:G,7,FALSE)</f>
        <v>469.13</v>
      </c>
      <c r="F14848">
        <f t="shared" si="231"/>
        <v>469.13</v>
      </c>
    </row>
    <row r="14849" spans="1:6">
      <c r="A14849" s="4">
        <v>14848</v>
      </c>
      <c r="B14849" s="5">
        <v>1</v>
      </c>
      <c r="C14849" s="6">
        <v>1132</v>
      </c>
      <c r="D14849" s="6">
        <v>5972</v>
      </c>
      <c r="E14849">
        <f>VLOOKUP(Чек_позиція!C14849,Товар!A:G,7,FALSE)</f>
        <v>131.47</v>
      </c>
      <c r="F14849">
        <f t="shared" si="231"/>
        <v>131.47</v>
      </c>
    </row>
    <row r="14850" spans="1:6">
      <c r="A14850" s="4">
        <v>14849</v>
      </c>
      <c r="B14850" s="5">
        <v>4</v>
      </c>
      <c r="C14850" s="6">
        <v>774</v>
      </c>
      <c r="D14850" s="6">
        <v>5973</v>
      </c>
      <c r="E14850">
        <f>VLOOKUP(Чек_позиція!C14850,Товар!A:G,7,FALSE)</f>
        <v>879.63</v>
      </c>
      <c r="F14850">
        <f t="shared" si="231"/>
        <v>3518.52</v>
      </c>
    </row>
    <row r="14851" spans="1:6">
      <c r="A14851" s="4">
        <v>14850</v>
      </c>
      <c r="B14851" s="5">
        <v>3</v>
      </c>
      <c r="C14851" s="6">
        <v>7626</v>
      </c>
      <c r="D14851" s="6">
        <v>5974</v>
      </c>
      <c r="E14851">
        <f>VLOOKUP(Чек_позиція!C14851,Товар!A:G,7,FALSE)</f>
        <v>161.88999999999999</v>
      </c>
      <c r="F14851">
        <f t="shared" ref="F14851:F14907" si="232">B14851*E14851</f>
        <v>485.66999999999996</v>
      </c>
    </row>
    <row r="14852" spans="1:6">
      <c r="A14852" s="4">
        <v>14851</v>
      </c>
      <c r="B14852" s="5">
        <v>1</v>
      </c>
      <c r="C14852" s="6">
        <v>7538</v>
      </c>
      <c r="D14852" s="6">
        <v>5974</v>
      </c>
      <c r="E14852">
        <f>VLOOKUP(Чек_позиція!C14852,Товар!A:G,7,FALSE)</f>
        <v>820.64</v>
      </c>
      <c r="F14852">
        <f t="shared" si="232"/>
        <v>820.64</v>
      </c>
    </row>
    <row r="14853" spans="1:6">
      <c r="A14853" s="4">
        <v>14852</v>
      </c>
      <c r="B14853" s="5">
        <v>4</v>
      </c>
      <c r="C14853" s="6">
        <v>8130</v>
      </c>
      <c r="D14853" s="6">
        <v>5975</v>
      </c>
      <c r="E14853">
        <f>VLOOKUP(Чек_позиція!C14853,Товар!A:G,7,FALSE)</f>
        <v>244.29</v>
      </c>
      <c r="F14853">
        <f t="shared" si="232"/>
        <v>977.16</v>
      </c>
    </row>
    <row r="14854" spans="1:6">
      <c r="A14854" s="4">
        <v>14853</v>
      </c>
      <c r="B14854" s="5">
        <v>1</v>
      </c>
      <c r="C14854" s="6">
        <v>7584</v>
      </c>
      <c r="D14854" s="6">
        <v>5975</v>
      </c>
      <c r="E14854">
        <f>VLOOKUP(Чек_позиція!C14854,Товар!A:G,7,FALSE)</f>
        <v>903.11</v>
      </c>
      <c r="F14854">
        <f t="shared" si="232"/>
        <v>903.11</v>
      </c>
    </row>
    <row r="14855" spans="1:6">
      <c r="A14855" s="4">
        <v>14854</v>
      </c>
      <c r="B14855" s="5">
        <v>4</v>
      </c>
      <c r="C14855" s="6">
        <v>7445</v>
      </c>
      <c r="D14855" s="6">
        <v>5975</v>
      </c>
      <c r="E14855">
        <f>VLOOKUP(Чек_позиція!C14855,Товар!A:G,7,FALSE)</f>
        <v>483.49</v>
      </c>
      <c r="F14855">
        <f t="shared" si="232"/>
        <v>1933.96</v>
      </c>
    </row>
    <row r="14856" spans="1:6">
      <c r="A14856" s="4">
        <v>14855</v>
      </c>
      <c r="B14856" s="5">
        <v>2</v>
      </c>
      <c r="C14856" s="6">
        <v>2072</v>
      </c>
      <c r="D14856" s="6">
        <v>5975</v>
      </c>
      <c r="E14856">
        <f>VLOOKUP(Чек_позиція!C14856,Товар!A:G,7,FALSE)</f>
        <v>423.94</v>
      </c>
      <c r="F14856">
        <f t="shared" si="232"/>
        <v>847.88</v>
      </c>
    </row>
    <row r="14857" spans="1:6">
      <c r="A14857" s="4">
        <v>14856</v>
      </c>
      <c r="B14857" s="5">
        <v>4</v>
      </c>
      <c r="C14857" s="6">
        <v>6167</v>
      </c>
      <c r="D14857" s="6">
        <v>5975</v>
      </c>
      <c r="E14857">
        <f>VLOOKUP(Чек_позиція!C14857,Товар!A:G,7,FALSE)</f>
        <v>444.26</v>
      </c>
      <c r="F14857">
        <f t="shared" si="232"/>
        <v>1777.04</v>
      </c>
    </row>
    <row r="14858" spans="1:6">
      <c r="A14858" s="4">
        <v>14857</v>
      </c>
      <c r="B14858" s="5">
        <v>2</v>
      </c>
      <c r="C14858" s="6">
        <v>3141</v>
      </c>
      <c r="D14858" s="6">
        <v>5976</v>
      </c>
      <c r="E14858">
        <f>VLOOKUP(Чек_позиція!C14858,Товар!A:G,7,FALSE)</f>
        <v>635.92999999999995</v>
      </c>
      <c r="F14858">
        <f t="shared" si="232"/>
        <v>1271.8599999999999</v>
      </c>
    </row>
    <row r="14859" spans="1:6">
      <c r="A14859" s="4">
        <v>14858</v>
      </c>
      <c r="B14859" s="5">
        <v>4</v>
      </c>
      <c r="C14859" s="6">
        <v>4862</v>
      </c>
      <c r="D14859" s="6">
        <v>5977</v>
      </c>
      <c r="E14859">
        <f>VLOOKUP(Чек_позиція!C14859,Товар!A:G,7,FALSE)</f>
        <v>507.33</v>
      </c>
      <c r="F14859">
        <f t="shared" si="232"/>
        <v>2029.32</v>
      </c>
    </row>
    <row r="14860" spans="1:6">
      <c r="A14860" s="4">
        <v>14859</v>
      </c>
      <c r="B14860" s="5">
        <v>4</v>
      </c>
      <c r="C14860" s="6">
        <v>8829</v>
      </c>
      <c r="D14860" s="6">
        <v>5978</v>
      </c>
      <c r="E14860">
        <f>VLOOKUP(Чек_позиція!C14860,Товар!A:G,7,FALSE)</f>
        <v>934.31</v>
      </c>
      <c r="F14860">
        <f t="shared" si="232"/>
        <v>3737.24</v>
      </c>
    </row>
    <row r="14861" spans="1:6">
      <c r="A14861" s="4">
        <v>14860</v>
      </c>
      <c r="B14861" s="5">
        <v>3</v>
      </c>
      <c r="C14861" s="6">
        <v>9221</v>
      </c>
      <c r="D14861" s="6">
        <v>5978</v>
      </c>
      <c r="E14861">
        <f>VLOOKUP(Чек_позиція!C14861,Товар!A:G,7,FALSE)</f>
        <v>909.09</v>
      </c>
      <c r="F14861">
        <f t="shared" si="232"/>
        <v>2727.27</v>
      </c>
    </row>
    <row r="14862" spans="1:6">
      <c r="A14862" s="4">
        <v>14861</v>
      </c>
      <c r="B14862" s="5">
        <v>2</v>
      </c>
      <c r="C14862" s="6">
        <v>817</v>
      </c>
      <c r="D14862" s="6">
        <v>5978</v>
      </c>
      <c r="E14862">
        <f>VLOOKUP(Чек_позиція!C14862,Товар!A:G,7,FALSE)</f>
        <v>475.87</v>
      </c>
      <c r="F14862">
        <f t="shared" si="232"/>
        <v>951.74</v>
      </c>
    </row>
    <row r="14863" spans="1:6">
      <c r="A14863" s="4">
        <v>14862</v>
      </c>
      <c r="B14863" s="5">
        <v>1</v>
      </c>
      <c r="C14863" s="6">
        <v>7777</v>
      </c>
      <c r="D14863" s="6">
        <v>5978</v>
      </c>
      <c r="E14863">
        <f>VLOOKUP(Чек_позиція!C14863,Товар!A:G,7,FALSE)</f>
        <v>824.28</v>
      </c>
      <c r="F14863">
        <f t="shared" si="232"/>
        <v>824.28</v>
      </c>
    </row>
    <row r="14864" spans="1:6">
      <c r="A14864" s="4">
        <v>14863</v>
      </c>
      <c r="B14864" s="5">
        <v>4</v>
      </c>
      <c r="C14864" s="6">
        <v>9834</v>
      </c>
      <c r="D14864" s="6">
        <v>5979</v>
      </c>
      <c r="E14864">
        <f>VLOOKUP(Чек_позиція!C14864,Товар!A:G,7,FALSE)</f>
        <v>401.29</v>
      </c>
      <c r="F14864">
        <f t="shared" si="232"/>
        <v>1605.16</v>
      </c>
    </row>
    <row r="14865" spans="1:6">
      <c r="A14865" s="4">
        <v>14864</v>
      </c>
      <c r="B14865" s="5">
        <v>3</v>
      </c>
      <c r="C14865" s="6">
        <v>1783</v>
      </c>
      <c r="D14865" s="6">
        <v>5979</v>
      </c>
      <c r="E14865">
        <f>VLOOKUP(Чек_позиція!C14865,Товар!A:G,7,FALSE)</f>
        <v>476.51</v>
      </c>
      <c r="F14865">
        <f t="shared" si="232"/>
        <v>1429.53</v>
      </c>
    </row>
    <row r="14866" spans="1:6">
      <c r="A14866" s="4">
        <v>14865</v>
      </c>
      <c r="B14866" s="5">
        <v>2</v>
      </c>
      <c r="C14866" s="6">
        <v>4524</v>
      </c>
      <c r="D14866" s="6">
        <v>5979</v>
      </c>
      <c r="E14866">
        <f>VLOOKUP(Чек_позиція!C14866,Товар!A:G,7,FALSE)</f>
        <v>168.81</v>
      </c>
      <c r="F14866">
        <f t="shared" si="232"/>
        <v>337.62</v>
      </c>
    </row>
    <row r="14867" spans="1:6">
      <c r="A14867" s="4">
        <v>14866</v>
      </c>
      <c r="B14867" s="5">
        <v>4</v>
      </c>
      <c r="C14867" s="6">
        <v>2245</v>
      </c>
      <c r="D14867" s="6">
        <v>5980</v>
      </c>
      <c r="E14867">
        <f>VLOOKUP(Чек_позиція!C14867,Товар!A:G,7,FALSE)</f>
        <v>870.81</v>
      </c>
      <c r="F14867">
        <f t="shared" si="232"/>
        <v>3483.24</v>
      </c>
    </row>
    <row r="14868" spans="1:6">
      <c r="A14868" s="4">
        <v>14867</v>
      </c>
      <c r="B14868" s="5">
        <v>4</v>
      </c>
      <c r="C14868" s="6">
        <v>1383</v>
      </c>
      <c r="D14868" s="6">
        <v>5980</v>
      </c>
      <c r="E14868">
        <f>VLOOKUP(Чек_позиція!C14868,Товар!A:G,7,FALSE)</f>
        <v>809.03</v>
      </c>
      <c r="F14868">
        <f t="shared" si="232"/>
        <v>3236.12</v>
      </c>
    </row>
    <row r="14869" spans="1:6">
      <c r="A14869" s="4">
        <v>14868</v>
      </c>
      <c r="B14869" s="5">
        <v>3</v>
      </c>
      <c r="C14869" s="6">
        <v>7964</v>
      </c>
      <c r="D14869" s="6">
        <v>5980</v>
      </c>
      <c r="E14869">
        <f>VLOOKUP(Чек_позиція!C14869,Товар!A:G,7,FALSE)</f>
        <v>289.20999999999998</v>
      </c>
      <c r="F14869">
        <f t="shared" si="232"/>
        <v>867.62999999999988</v>
      </c>
    </row>
    <row r="14870" spans="1:6">
      <c r="A14870" s="4">
        <v>14869</v>
      </c>
      <c r="B14870" s="5">
        <v>1</v>
      </c>
      <c r="C14870" s="6">
        <v>2984</v>
      </c>
      <c r="D14870" s="6">
        <v>5981</v>
      </c>
      <c r="E14870">
        <f>VLOOKUP(Чек_позиція!C14870,Товар!A:G,7,FALSE)</f>
        <v>187.42</v>
      </c>
      <c r="F14870">
        <f t="shared" si="232"/>
        <v>187.42</v>
      </c>
    </row>
    <row r="14871" spans="1:6">
      <c r="A14871" s="4">
        <v>14870</v>
      </c>
      <c r="B14871" s="5">
        <v>1</v>
      </c>
      <c r="C14871" s="6">
        <v>5540</v>
      </c>
      <c r="D14871" s="6">
        <v>5982</v>
      </c>
      <c r="E14871">
        <f>VLOOKUP(Чек_позиція!C14871,Товар!A:G,7,FALSE)</f>
        <v>786.23</v>
      </c>
      <c r="F14871">
        <f t="shared" si="232"/>
        <v>786.23</v>
      </c>
    </row>
    <row r="14872" spans="1:6">
      <c r="A14872" s="4">
        <v>14871</v>
      </c>
      <c r="B14872" s="5">
        <v>1</v>
      </c>
      <c r="C14872" s="6">
        <v>7440</v>
      </c>
      <c r="D14872" s="6">
        <v>5983</v>
      </c>
      <c r="E14872">
        <f>VLOOKUP(Чек_позиція!C14872,Товар!A:G,7,FALSE)</f>
        <v>49.52</v>
      </c>
      <c r="F14872">
        <f t="shared" si="232"/>
        <v>49.52</v>
      </c>
    </row>
    <row r="14873" spans="1:6">
      <c r="A14873" s="4">
        <v>14872</v>
      </c>
      <c r="B14873" s="5">
        <v>1</v>
      </c>
      <c r="C14873" s="6">
        <v>8350</v>
      </c>
      <c r="D14873" s="6">
        <v>5984</v>
      </c>
      <c r="E14873">
        <f>VLOOKUP(Чек_позиція!C14873,Товар!A:G,7,FALSE)</f>
        <v>876.6</v>
      </c>
      <c r="F14873">
        <f t="shared" si="232"/>
        <v>876.6</v>
      </c>
    </row>
    <row r="14874" spans="1:6">
      <c r="A14874" s="4">
        <v>14873</v>
      </c>
      <c r="B14874" s="5">
        <v>4</v>
      </c>
      <c r="C14874" s="6">
        <v>2144</v>
      </c>
      <c r="D14874" s="6">
        <v>5985</v>
      </c>
      <c r="E14874">
        <f>VLOOKUP(Чек_позиція!C14874,Товар!A:G,7,FALSE)</f>
        <v>821.24</v>
      </c>
      <c r="F14874">
        <f t="shared" si="232"/>
        <v>3284.96</v>
      </c>
    </row>
    <row r="14875" spans="1:6">
      <c r="A14875" s="4">
        <v>14874</v>
      </c>
      <c r="B14875" s="5">
        <v>2</v>
      </c>
      <c r="C14875" s="6">
        <v>3527</v>
      </c>
      <c r="D14875" s="6">
        <v>5985</v>
      </c>
      <c r="E14875">
        <f>VLOOKUP(Чек_позиція!C14875,Товар!A:G,7,FALSE)</f>
        <v>724.13</v>
      </c>
      <c r="F14875">
        <f t="shared" si="232"/>
        <v>1448.26</v>
      </c>
    </row>
    <row r="14876" spans="1:6">
      <c r="A14876" s="4">
        <v>14875</v>
      </c>
      <c r="B14876" s="5">
        <v>2</v>
      </c>
      <c r="C14876" s="6">
        <v>1762</v>
      </c>
      <c r="D14876" s="6">
        <v>5986</v>
      </c>
      <c r="E14876">
        <f>VLOOKUP(Чек_позиція!C14876,Товар!A:G,7,FALSE)</f>
        <v>123.14</v>
      </c>
      <c r="F14876">
        <f t="shared" si="232"/>
        <v>246.28</v>
      </c>
    </row>
    <row r="14877" spans="1:6">
      <c r="A14877" s="4">
        <v>14876</v>
      </c>
      <c r="B14877" s="5">
        <v>3</v>
      </c>
      <c r="C14877" s="6">
        <v>1382</v>
      </c>
      <c r="D14877" s="6">
        <v>5987</v>
      </c>
      <c r="E14877">
        <f>VLOOKUP(Чек_позиція!C14877,Товар!A:G,7,FALSE)</f>
        <v>379.54</v>
      </c>
      <c r="F14877">
        <f t="shared" si="232"/>
        <v>1138.6200000000001</v>
      </c>
    </row>
    <row r="14878" spans="1:6">
      <c r="A14878" s="4">
        <v>14877</v>
      </c>
      <c r="B14878" s="5">
        <v>4</v>
      </c>
      <c r="C14878" s="6">
        <v>521</v>
      </c>
      <c r="D14878" s="6">
        <v>5987</v>
      </c>
      <c r="E14878">
        <f>VLOOKUP(Чек_позиція!C14878,Товар!A:G,7,FALSE)</f>
        <v>181.96</v>
      </c>
      <c r="F14878">
        <f t="shared" si="232"/>
        <v>727.84</v>
      </c>
    </row>
    <row r="14879" spans="1:6">
      <c r="A14879" s="4">
        <v>14878</v>
      </c>
      <c r="B14879" s="5">
        <v>2</v>
      </c>
      <c r="C14879" s="6">
        <v>3752</v>
      </c>
      <c r="D14879" s="6">
        <v>5988</v>
      </c>
      <c r="E14879">
        <f>VLOOKUP(Чек_позиція!C14879,Товар!A:G,7,FALSE)</f>
        <v>915.76</v>
      </c>
      <c r="F14879">
        <f t="shared" si="232"/>
        <v>1831.52</v>
      </c>
    </row>
    <row r="14880" spans="1:6">
      <c r="A14880" s="4">
        <v>14879</v>
      </c>
      <c r="B14880" s="5">
        <v>1</v>
      </c>
      <c r="C14880" s="6">
        <v>7075</v>
      </c>
      <c r="D14880" s="6">
        <v>5988</v>
      </c>
      <c r="E14880">
        <f>VLOOKUP(Чек_позиція!C14880,Товар!A:G,7,FALSE)</f>
        <v>657.33</v>
      </c>
      <c r="F14880">
        <f t="shared" si="232"/>
        <v>657.33</v>
      </c>
    </row>
    <row r="14881" spans="1:6">
      <c r="A14881" s="4">
        <v>14880</v>
      </c>
      <c r="B14881" s="5">
        <v>1</v>
      </c>
      <c r="C14881" s="6">
        <v>800</v>
      </c>
      <c r="D14881" s="6">
        <v>5989</v>
      </c>
      <c r="E14881">
        <f>VLOOKUP(Чек_позиція!C14881,Товар!A:G,7,FALSE)</f>
        <v>354.16</v>
      </c>
      <c r="F14881">
        <f t="shared" si="232"/>
        <v>354.16</v>
      </c>
    </row>
    <row r="14882" spans="1:6">
      <c r="A14882" s="4">
        <v>14881</v>
      </c>
      <c r="B14882" s="5">
        <v>2</v>
      </c>
      <c r="C14882" s="6">
        <v>5247</v>
      </c>
      <c r="D14882" s="6">
        <v>5989</v>
      </c>
      <c r="E14882">
        <f>VLOOKUP(Чек_позиція!C14882,Товар!A:G,7,FALSE)</f>
        <v>298.66000000000003</v>
      </c>
      <c r="F14882">
        <f t="shared" si="232"/>
        <v>597.32000000000005</v>
      </c>
    </row>
    <row r="14883" spans="1:6">
      <c r="A14883" s="4">
        <v>14882</v>
      </c>
      <c r="B14883" s="5">
        <v>2</v>
      </c>
      <c r="C14883" s="6">
        <v>3572</v>
      </c>
      <c r="D14883" s="6">
        <v>5989</v>
      </c>
      <c r="E14883">
        <f>VLOOKUP(Чек_позиція!C14883,Товар!A:G,7,FALSE)</f>
        <v>438.5</v>
      </c>
      <c r="F14883">
        <f t="shared" si="232"/>
        <v>877</v>
      </c>
    </row>
    <row r="14884" spans="1:6">
      <c r="A14884" s="4">
        <v>14883</v>
      </c>
      <c r="B14884" s="5">
        <v>4</v>
      </c>
      <c r="C14884" s="6">
        <v>4374</v>
      </c>
      <c r="D14884" s="6">
        <v>5989</v>
      </c>
      <c r="E14884">
        <f>VLOOKUP(Чек_позиція!C14884,Товар!A:G,7,FALSE)</f>
        <v>343.2</v>
      </c>
      <c r="F14884">
        <f t="shared" si="232"/>
        <v>1372.8</v>
      </c>
    </row>
    <row r="14885" spans="1:6">
      <c r="A14885" s="4">
        <v>14884</v>
      </c>
      <c r="B14885" s="5">
        <v>1</v>
      </c>
      <c r="C14885" s="6">
        <v>4463</v>
      </c>
      <c r="D14885" s="6">
        <v>5990</v>
      </c>
      <c r="E14885">
        <f>VLOOKUP(Чек_позиція!C14885,Товар!A:G,7,FALSE)</f>
        <v>261.68</v>
      </c>
      <c r="F14885">
        <f t="shared" si="232"/>
        <v>261.68</v>
      </c>
    </row>
    <row r="14886" spans="1:6">
      <c r="A14886" s="4">
        <v>14885</v>
      </c>
      <c r="B14886" s="5">
        <v>2</v>
      </c>
      <c r="C14886" s="6">
        <v>8147</v>
      </c>
      <c r="D14886" s="6">
        <v>5990</v>
      </c>
      <c r="E14886">
        <f>VLOOKUP(Чек_позиція!C14886,Товар!A:G,7,FALSE)</f>
        <v>131.38</v>
      </c>
      <c r="F14886">
        <f t="shared" si="232"/>
        <v>262.76</v>
      </c>
    </row>
    <row r="14887" spans="1:6">
      <c r="A14887" s="4">
        <v>14886</v>
      </c>
      <c r="B14887" s="5">
        <v>4</v>
      </c>
      <c r="C14887" s="6">
        <v>6696</v>
      </c>
      <c r="D14887" s="6">
        <v>5990</v>
      </c>
      <c r="E14887">
        <f>VLOOKUP(Чек_позиція!C14887,Товар!A:G,7,FALSE)</f>
        <v>255.1</v>
      </c>
      <c r="F14887">
        <f t="shared" si="232"/>
        <v>1020.4</v>
      </c>
    </row>
    <row r="14888" spans="1:6">
      <c r="A14888" s="4">
        <v>14887</v>
      </c>
      <c r="B14888" s="5">
        <v>1</v>
      </c>
      <c r="C14888" s="6">
        <v>4964</v>
      </c>
      <c r="D14888" s="6">
        <v>5991</v>
      </c>
      <c r="E14888">
        <f>VLOOKUP(Чек_позиція!C14888,Товар!A:G,7,FALSE)</f>
        <v>292.39999999999998</v>
      </c>
      <c r="F14888">
        <f t="shared" si="232"/>
        <v>292.39999999999998</v>
      </c>
    </row>
    <row r="14889" spans="1:6">
      <c r="A14889" s="4">
        <v>14888</v>
      </c>
      <c r="B14889" s="5">
        <v>1</v>
      </c>
      <c r="C14889" s="6">
        <v>8358</v>
      </c>
      <c r="D14889" s="6">
        <v>5991</v>
      </c>
      <c r="E14889">
        <f>VLOOKUP(Чек_позиція!C14889,Товар!A:G,7,FALSE)</f>
        <v>461.43</v>
      </c>
      <c r="F14889">
        <f t="shared" si="232"/>
        <v>461.43</v>
      </c>
    </row>
    <row r="14890" spans="1:6">
      <c r="A14890" s="4">
        <v>14889</v>
      </c>
      <c r="B14890" s="5">
        <v>2</v>
      </c>
      <c r="C14890" s="6">
        <v>6350</v>
      </c>
      <c r="D14890" s="6">
        <v>5992</v>
      </c>
      <c r="E14890">
        <f>VLOOKUP(Чек_позиція!C14890,Товар!A:G,7,FALSE)</f>
        <v>457.3</v>
      </c>
      <c r="F14890">
        <f t="shared" si="232"/>
        <v>914.6</v>
      </c>
    </row>
    <row r="14891" spans="1:6">
      <c r="A14891" s="4">
        <v>14890</v>
      </c>
      <c r="B14891" s="5">
        <v>2</v>
      </c>
      <c r="C14891" s="6">
        <v>5812</v>
      </c>
      <c r="D14891" s="6">
        <v>5992</v>
      </c>
      <c r="E14891">
        <f>VLOOKUP(Чек_позиція!C14891,Товар!A:G,7,FALSE)</f>
        <v>822.13</v>
      </c>
      <c r="F14891">
        <f t="shared" si="232"/>
        <v>1644.26</v>
      </c>
    </row>
    <row r="14892" spans="1:6">
      <c r="A14892" s="4">
        <v>14891</v>
      </c>
      <c r="B14892" s="5">
        <v>1</v>
      </c>
      <c r="C14892" s="6">
        <v>7923</v>
      </c>
      <c r="D14892" s="6">
        <v>5992</v>
      </c>
      <c r="E14892">
        <f>VLOOKUP(Чек_позиція!C14892,Товар!A:G,7,FALSE)</f>
        <v>552.02</v>
      </c>
      <c r="F14892">
        <f t="shared" si="232"/>
        <v>552.02</v>
      </c>
    </row>
    <row r="14893" spans="1:6">
      <c r="A14893" s="4">
        <v>14892</v>
      </c>
      <c r="B14893" s="5">
        <v>2</v>
      </c>
      <c r="C14893" s="6">
        <v>5351</v>
      </c>
      <c r="D14893" s="6">
        <v>5993</v>
      </c>
      <c r="E14893">
        <f>VLOOKUP(Чек_позиція!C14893,Товар!A:G,7,FALSE)</f>
        <v>550.09</v>
      </c>
      <c r="F14893">
        <f t="shared" si="232"/>
        <v>1100.18</v>
      </c>
    </row>
    <row r="14894" spans="1:6">
      <c r="A14894" s="4">
        <v>14893</v>
      </c>
      <c r="B14894" s="5">
        <v>1</v>
      </c>
      <c r="C14894" s="6">
        <v>7899</v>
      </c>
      <c r="D14894" s="6">
        <v>5994</v>
      </c>
      <c r="E14894">
        <f>VLOOKUP(Чек_позиція!C14894,Товар!A:G,7,FALSE)</f>
        <v>640.67999999999995</v>
      </c>
      <c r="F14894">
        <f t="shared" si="232"/>
        <v>640.67999999999995</v>
      </c>
    </row>
    <row r="14895" spans="1:6">
      <c r="A14895" s="4">
        <v>14894</v>
      </c>
      <c r="B14895" s="5">
        <v>1</v>
      </c>
      <c r="C14895" s="6">
        <v>9794</v>
      </c>
      <c r="D14895" s="6">
        <v>5994</v>
      </c>
      <c r="E14895">
        <f>VLOOKUP(Чек_позиція!C14895,Товар!A:G,7,FALSE)</f>
        <v>307.12</v>
      </c>
      <c r="F14895">
        <f t="shared" si="232"/>
        <v>307.12</v>
      </c>
    </row>
    <row r="14896" spans="1:6">
      <c r="A14896" s="4">
        <v>14895</v>
      </c>
      <c r="B14896" s="5">
        <v>2</v>
      </c>
      <c r="C14896" s="6">
        <v>383</v>
      </c>
      <c r="D14896" s="6">
        <v>5995</v>
      </c>
      <c r="E14896">
        <f>VLOOKUP(Чек_позиція!C14896,Товар!A:G,7,FALSE)</f>
        <v>145.37</v>
      </c>
      <c r="F14896">
        <f t="shared" si="232"/>
        <v>290.74</v>
      </c>
    </row>
    <row r="14897" spans="1:6">
      <c r="A14897" s="4">
        <v>14896</v>
      </c>
      <c r="B14897" s="5">
        <v>1</v>
      </c>
      <c r="C14897" s="6">
        <v>3314</v>
      </c>
      <c r="D14897" s="6">
        <v>5995</v>
      </c>
      <c r="E14897">
        <f>VLOOKUP(Чек_позиція!C14897,Товар!A:G,7,FALSE)</f>
        <v>750.01</v>
      </c>
      <c r="F14897">
        <f t="shared" si="232"/>
        <v>750.01</v>
      </c>
    </row>
    <row r="14898" spans="1:6">
      <c r="A14898" s="4">
        <v>14897</v>
      </c>
      <c r="B14898" s="5">
        <v>3</v>
      </c>
      <c r="C14898" s="6">
        <v>1100</v>
      </c>
      <c r="D14898" s="6">
        <v>5995</v>
      </c>
      <c r="E14898">
        <f>VLOOKUP(Чек_позиція!C14898,Товар!A:G,7,FALSE)</f>
        <v>537.45000000000005</v>
      </c>
      <c r="F14898">
        <f t="shared" si="232"/>
        <v>1612.3500000000001</v>
      </c>
    </row>
    <row r="14899" spans="1:6">
      <c r="A14899" s="4">
        <v>14898</v>
      </c>
      <c r="B14899" s="5">
        <v>2</v>
      </c>
      <c r="C14899" s="6">
        <v>9651</v>
      </c>
      <c r="D14899" s="6">
        <v>5996</v>
      </c>
      <c r="E14899">
        <f>VLOOKUP(Чек_позиція!C14899,Товар!A:G,7,FALSE)</f>
        <v>537.54999999999995</v>
      </c>
      <c r="F14899">
        <f t="shared" si="232"/>
        <v>1075.0999999999999</v>
      </c>
    </row>
    <row r="14900" spans="1:6">
      <c r="A14900" s="4">
        <v>14899</v>
      </c>
      <c r="B14900" s="5">
        <v>4</v>
      </c>
      <c r="C14900" s="6">
        <v>9717</v>
      </c>
      <c r="D14900" s="6">
        <v>5996</v>
      </c>
      <c r="E14900">
        <f>VLOOKUP(Чек_позиція!C14900,Товар!A:G,7,FALSE)</f>
        <v>345.86</v>
      </c>
      <c r="F14900">
        <f t="shared" si="232"/>
        <v>1383.44</v>
      </c>
    </row>
    <row r="14901" spans="1:6">
      <c r="A14901" s="4">
        <v>14900</v>
      </c>
      <c r="B14901" s="5">
        <v>1</v>
      </c>
      <c r="C14901" s="6">
        <v>3670</v>
      </c>
      <c r="D14901" s="6">
        <v>5997</v>
      </c>
      <c r="E14901">
        <f>VLOOKUP(Чек_позиція!C14901,Товар!A:G,7,FALSE)</f>
        <v>107.26</v>
      </c>
      <c r="F14901">
        <f t="shared" si="232"/>
        <v>107.26</v>
      </c>
    </row>
    <row r="14902" spans="1:6">
      <c r="A14902" s="4">
        <v>14901</v>
      </c>
      <c r="B14902" s="5">
        <v>4</v>
      </c>
      <c r="C14902" s="6">
        <v>9665</v>
      </c>
      <c r="D14902" s="6">
        <v>5998</v>
      </c>
      <c r="E14902">
        <f>VLOOKUP(Чек_позиція!C14902,Товар!A:G,7,FALSE)</f>
        <v>823.92</v>
      </c>
      <c r="F14902">
        <f t="shared" si="232"/>
        <v>3295.68</v>
      </c>
    </row>
    <row r="14903" spans="1:6">
      <c r="A14903" s="4">
        <v>14902</v>
      </c>
      <c r="B14903" s="5">
        <v>3</v>
      </c>
      <c r="C14903" s="6">
        <v>7466</v>
      </c>
      <c r="D14903" s="6">
        <v>5998</v>
      </c>
      <c r="E14903">
        <f>VLOOKUP(Чек_позиція!C14903,Товар!A:G,7,FALSE)</f>
        <v>380.28</v>
      </c>
      <c r="F14903">
        <f t="shared" si="232"/>
        <v>1140.8399999999999</v>
      </c>
    </row>
    <row r="14904" spans="1:6">
      <c r="A14904" s="4">
        <v>14903</v>
      </c>
      <c r="B14904" s="5">
        <v>3</v>
      </c>
      <c r="C14904" s="6">
        <v>4584</v>
      </c>
      <c r="D14904" s="6">
        <v>5999</v>
      </c>
      <c r="E14904">
        <f>VLOOKUP(Чек_позиція!C14904,Товар!A:G,7,FALSE)</f>
        <v>767.38</v>
      </c>
      <c r="F14904">
        <f t="shared" si="232"/>
        <v>2302.14</v>
      </c>
    </row>
    <row r="14905" spans="1:6">
      <c r="A14905" s="4">
        <v>14904</v>
      </c>
      <c r="B14905" s="5">
        <v>2</v>
      </c>
      <c r="C14905" s="6">
        <v>2024</v>
      </c>
      <c r="D14905" s="6">
        <v>6000</v>
      </c>
      <c r="E14905">
        <f>VLOOKUP(Чек_позиція!C14905,Товар!A:G,7,FALSE)</f>
        <v>728.41</v>
      </c>
      <c r="F14905">
        <f t="shared" si="232"/>
        <v>1456.82</v>
      </c>
    </row>
    <row r="14906" spans="1:6">
      <c r="A14906" s="4">
        <v>14905</v>
      </c>
      <c r="B14906" s="5">
        <v>1</v>
      </c>
      <c r="C14906" s="6">
        <v>722</v>
      </c>
      <c r="D14906" s="6">
        <v>6000</v>
      </c>
      <c r="E14906">
        <f>VLOOKUP(Чек_позиція!C14906,Товар!A:G,7,FALSE)</f>
        <v>95.89</v>
      </c>
      <c r="F14906">
        <f t="shared" si="232"/>
        <v>95.89</v>
      </c>
    </row>
    <row r="14907" spans="1:6">
      <c r="A14907" s="4">
        <v>14906</v>
      </c>
      <c r="B14907" s="5">
        <v>4</v>
      </c>
      <c r="C14907" s="6">
        <v>5646</v>
      </c>
      <c r="D14907" s="6">
        <v>6000</v>
      </c>
      <c r="E14907">
        <f>VLOOKUP(Чек_позиція!C14907,Товар!A:G,7,FALSE)</f>
        <v>326.10000000000002</v>
      </c>
      <c r="F14907">
        <f t="shared" si="232"/>
        <v>1304.4000000000001</v>
      </c>
    </row>
  </sheetData>
  <autoFilter ref="A1:F14907" xr:uid="{00000000-0001-0000-06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1"/>
  <sheetViews>
    <sheetView zoomScale="85" zoomScaleNormal="85" workbookViewId="0">
      <selection activeCell="K8" sqref="K8"/>
    </sheetView>
  </sheetViews>
  <sheetFormatPr defaultRowHeight="14.4"/>
  <cols>
    <col min="1" max="1" width="14" bestFit="1" customWidth="1"/>
    <col min="2" max="2" width="28.88671875" bestFit="1" customWidth="1"/>
    <col min="3" max="3" width="19" bestFit="1" customWidth="1"/>
    <col min="4" max="4" width="16" bestFit="1" customWidth="1"/>
    <col min="5" max="5" width="11" bestFit="1" customWidth="1"/>
    <col min="6" max="6" width="15.5546875" bestFit="1" customWidth="1"/>
    <col min="7" max="7" width="9" style="14" bestFit="1" customWidth="1"/>
    <col min="8" max="8" width="25.88671875" bestFit="1" customWidth="1"/>
  </cols>
  <sheetData>
    <row r="1" spans="1:11" ht="17.399999999999999">
      <c r="A1" s="1" t="s">
        <v>295</v>
      </c>
      <c r="B1" s="2" t="s">
        <v>9</v>
      </c>
      <c r="C1" s="2" t="s">
        <v>296</v>
      </c>
      <c r="D1" s="2" t="s">
        <v>297</v>
      </c>
      <c r="E1" s="2" t="s">
        <v>298</v>
      </c>
      <c r="F1" s="2" t="s">
        <v>299</v>
      </c>
      <c r="G1" s="12" t="s">
        <v>300</v>
      </c>
      <c r="H1" s="2" t="s">
        <v>301</v>
      </c>
    </row>
    <row r="2" spans="1:11">
      <c r="A2" s="4">
        <v>1</v>
      </c>
      <c r="B2" s="5" t="s">
        <v>730</v>
      </c>
      <c r="C2" s="5" t="s">
        <v>731</v>
      </c>
      <c r="D2" s="5" t="s">
        <v>732</v>
      </c>
      <c r="E2" s="5" t="s">
        <v>733</v>
      </c>
      <c r="F2" s="5" t="s">
        <v>734</v>
      </c>
      <c r="G2" s="13">
        <v>551.13</v>
      </c>
      <c r="H2" s="5">
        <v>172</v>
      </c>
    </row>
    <row r="3" spans="1:11">
      <c r="A3" s="4">
        <v>2</v>
      </c>
      <c r="B3" s="5" t="s">
        <v>302</v>
      </c>
      <c r="C3" s="5" t="s">
        <v>735</v>
      </c>
      <c r="D3" s="5" t="s">
        <v>736</v>
      </c>
      <c r="E3" s="5" t="s">
        <v>314</v>
      </c>
      <c r="F3" s="5" t="s">
        <v>325</v>
      </c>
      <c r="G3" s="13">
        <v>86.82</v>
      </c>
      <c r="H3" s="5">
        <v>74</v>
      </c>
    </row>
    <row r="4" spans="1:11">
      <c r="A4" s="4">
        <v>3</v>
      </c>
      <c r="B4" s="5" t="s">
        <v>737</v>
      </c>
      <c r="C4" s="5" t="s">
        <v>735</v>
      </c>
      <c r="D4" s="5" t="s">
        <v>738</v>
      </c>
      <c r="E4" s="5" t="s">
        <v>733</v>
      </c>
      <c r="F4" s="5" t="s">
        <v>734</v>
      </c>
      <c r="G4" s="13">
        <v>233.59</v>
      </c>
      <c r="H4" s="5">
        <v>169</v>
      </c>
    </row>
    <row r="5" spans="1:11">
      <c r="A5" s="4">
        <v>4</v>
      </c>
      <c r="B5" s="5" t="s">
        <v>739</v>
      </c>
      <c r="C5" s="5" t="s">
        <v>307</v>
      </c>
      <c r="D5" s="5" t="s">
        <v>309</v>
      </c>
      <c r="E5" s="5" t="s">
        <v>740</v>
      </c>
      <c r="F5" s="5" t="s">
        <v>321</v>
      </c>
      <c r="G5" s="13">
        <v>144.55000000000001</v>
      </c>
      <c r="H5" s="5">
        <v>72</v>
      </c>
    </row>
    <row r="6" spans="1:11">
      <c r="A6" s="4">
        <v>5</v>
      </c>
      <c r="B6" s="5" t="s">
        <v>741</v>
      </c>
      <c r="C6" s="5" t="s">
        <v>742</v>
      </c>
      <c r="D6" s="5" t="s">
        <v>743</v>
      </c>
      <c r="E6" s="5" t="s">
        <v>740</v>
      </c>
      <c r="F6" s="5" t="s">
        <v>744</v>
      </c>
      <c r="G6" s="13">
        <v>598.35</v>
      </c>
      <c r="H6" s="5">
        <v>165</v>
      </c>
    </row>
    <row r="7" spans="1:11">
      <c r="A7" s="4">
        <v>6</v>
      </c>
      <c r="B7" s="5" t="s">
        <v>745</v>
      </c>
      <c r="C7" s="5" t="s">
        <v>318</v>
      </c>
      <c r="D7" s="5" t="s">
        <v>736</v>
      </c>
      <c r="E7" s="5" t="s">
        <v>319</v>
      </c>
      <c r="F7" s="5" t="s">
        <v>746</v>
      </c>
      <c r="G7" s="13">
        <v>204.18</v>
      </c>
      <c r="H7" s="5">
        <v>180</v>
      </c>
    </row>
    <row r="8" spans="1:11">
      <c r="A8" s="4">
        <v>7</v>
      </c>
      <c r="B8" s="5" t="s">
        <v>747</v>
      </c>
      <c r="C8" s="5" t="s">
        <v>735</v>
      </c>
      <c r="D8" s="5" t="s">
        <v>309</v>
      </c>
      <c r="E8" s="5" t="s">
        <v>303</v>
      </c>
      <c r="F8" s="5" t="s">
        <v>748</v>
      </c>
      <c r="G8" s="13">
        <v>831.58</v>
      </c>
      <c r="H8" s="5">
        <v>145</v>
      </c>
      <c r="K8" t="s">
        <v>2238</v>
      </c>
    </row>
    <row r="9" spans="1:11">
      <c r="A9" s="4">
        <v>8</v>
      </c>
      <c r="B9" s="5" t="s">
        <v>749</v>
      </c>
      <c r="C9" s="5" t="s">
        <v>307</v>
      </c>
      <c r="D9" s="5" t="s">
        <v>750</v>
      </c>
      <c r="E9" s="5" t="s">
        <v>303</v>
      </c>
      <c r="F9" s="5" t="s">
        <v>751</v>
      </c>
      <c r="G9" s="13">
        <v>718.96</v>
      </c>
      <c r="H9" s="5">
        <v>56</v>
      </c>
    </row>
    <row r="10" spans="1:11">
      <c r="A10" s="4">
        <v>9</v>
      </c>
      <c r="B10" s="5" t="s">
        <v>752</v>
      </c>
      <c r="C10" s="5" t="s">
        <v>753</v>
      </c>
      <c r="D10" s="5" t="s">
        <v>309</v>
      </c>
      <c r="E10" s="5" t="s">
        <v>310</v>
      </c>
      <c r="F10" s="5" t="s">
        <v>321</v>
      </c>
      <c r="G10" s="13">
        <v>323.58999999999997</v>
      </c>
      <c r="H10" s="5">
        <v>84</v>
      </c>
    </row>
    <row r="11" spans="1:11">
      <c r="A11" s="4">
        <v>10</v>
      </c>
      <c r="B11" s="5" t="s">
        <v>754</v>
      </c>
      <c r="C11" s="5" t="s">
        <v>755</v>
      </c>
      <c r="D11" s="5" t="s">
        <v>750</v>
      </c>
      <c r="E11" s="5" t="s">
        <v>310</v>
      </c>
      <c r="F11" s="5" t="s">
        <v>744</v>
      </c>
      <c r="G11" s="13">
        <v>85.28</v>
      </c>
      <c r="H11" s="5">
        <v>21</v>
      </c>
    </row>
    <row r="12" spans="1:11">
      <c r="A12" s="4">
        <v>11</v>
      </c>
      <c r="B12" s="5" t="s">
        <v>756</v>
      </c>
      <c r="C12" s="5" t="s">
        <v>757</v>
      </c>
      <c r="D12" s="5" t="s">
        <v>743</v>
      </c>
      <c r="E12" s="5" t="s">
        <v>758</v>
      </c>
      <c r="F12" s="5" t="s">
        <v>744</v>
      </c>
      <c r="G12" s="13">
        <v>442.26</v>
      </c>
      <c r="H12" s="5">
        <v>70</v>
      </c>
    </row>
    <row r="13" spans="1:11">
      <c r="A13" s="4">
        <v>12</v>
      </c>
      <c r="B13" s="5" t="s">
        <v>759</v>
      </c>
      <c r="C13" s="5" t="s">
        <v>735</v>
      </c>
      <c r="D13" s="5" t="s">
        <v>743</v>
      </c>
      <c r="E13" s="5" t="s">
        <v>305</v>
      </c>
      <c r="F13" s="5" t="s">
        <v>326</v>
      </c>
      <c r="G13" s="13">
        <v>657.18</v>
      </c>
      <c r="H13" s="5">
        <v>152</v>
      </c>
    </row>
    <row r="14" spans="1:11">
      <c r="A14" s="4">
        <v>13</v>
      </c>
      <c r="B14" s="5" t="s">
        <v>760</v>
      </c>
      <c r="C14" s="5" t="s">
        <v>755</v>
      </c>
      <c r="D14" s="5" t="s">
        <v>317</v>
      </c>
      <c r="E14" s="5" t="s">
        <v>314</v>
      </c>
      <c r="F14" s="5" t="s">
        <v>744</v>
      </c>
      <c r="G14" s="13">
        <v>89.85</v>
      </c>
      <c r="H14" s="5">
        <v>53</v>
      </c>
    </row>
    <row r="15" spans="1:11">
      <c r="A15" s="4">
        <v>14</v>
      </c>
      <c r="B15" s="5" t="s">
        <v>761</v>
      </c>
      <c r="C15" s="5" t="s">
        <v>742</v>
      </c>
      <c r="D15" s="5" t="s">
        <v>750</v>
      </c>
      <c r="E15" s="5" t="s">
        <v>319</v>
      </c>
      <c r="F15" s="5" t="s">
        <v>326</v>
      </c>
      <c r="G15" s="13">
        <v>338.59</v>
      </c>
      <c r="H15" s="5">
        <v>2</v>
      </c>
    </row>
    <row r="16" spans="1:11">
      <c r="A16" s="4">
        <v>15</v>
      </c>
      <c r="B16" s="5" t="s">
        <v>762</v>
      </c>
      <c r="C16" s="5" t="s">
        <v>304</v>
      </c>
      <c r="D16" s="5" t="s">
        <v>750</v>
      </c>
      <c r="E16" s="5" t="s">
        <v>314</v>
      </c>
      <c r="F16" s="5" t="s">
        <v>734</v>
      </c>
      <c r="G16" s="13">
        <v>680.34</v>
      </c>
      <c r="H16" s="5">
        <v>129</v>
      </c>
    </row>
    <row r="17" spans="1:8">
      <c r="A17" s="4">
        <v>16</v>
      </c>
      <c r="B17" s="5" t="s">
        <v>763</v>
      </c>
      <c r="C17" s="5" t="s">
        <v>307</v>
      </c>
      <c r="D17" s="5" t="s">
        <v>743</v>
      </c>
      <c r="E17" s="5" t="s">
        <v>303</v>
      </c>
      <c r="F17" s="5" t="s">
        <v>306</v>
      </c>
      <c r="G17" s="13">
        <v>57.05</v>
      </c>
      <c r="H17" s="5">
        <v>20</v>
      </c>
    </row>
    <row r="18" spans="1:8">
      <c r="A18" s="4">
        <v>17</v>
      </c>
      <c r="B18" s="5" t="s">
        <v>764</v>
      </c>
      <c r="C18" s="5" t="s">
        <v>318</v>
      </c>
      <c r="D18" s="5" t="s">
        <v>743</v>
      </c>
      <c r="E18" s="5" t="s">
        <v>733</v>
      </c>
      <c r="F18" s="5" t="s">
        <v>306</v>
      </c>
      <c r="G18" s="13">
        <v>685.64</v>
      </c>
      <c r="H18" s="5">
        <v>107</v>
      </c>
    </row>
    <row r="19" spans="1:8">
      <c r="A19" s="4">
        <v>18</v>
      </c>
      <c r="B19" s="5" t="s">
        <v>765</v>
      </c>
      <c r="C19" s="5" t="s">
        <v>308</v>
      </c>
      <c r="D19" s="5" t="s">
        <v>732</v>
      </c>
      <c r="E19" s="5" t="s">
        <v>322</v>
      </c>
      <c r="F19" s="5" t="s">
        <v>748</v>
      </c>
      <c r="G19" s="13">
        <v>769.2</v>
      </c>
      <c r="H19" s="5">
        <v>159</v>
      </c>
    </row>
    <row r="20" spans="1:8">
      <c r="A20" s="4">
        <v>19</v>
      </c>
      <c r="B20" s="5" t="s">
        <v>760</v>
      </c>
      <c r="C20" s="5" t="s">
        <v>307</v>
      </c>
      <c r="D20" s="5" t="s">
        <v>743</v>
      </c>
      <c r="E20" s="5" t="s">
        <v>305</v>
      </c>
      <c r="F20" s="5" t="s">
        <v>323</v>
      </c>
      <c r="G20" s="13">
        <v>436.47</v>
      </c>
      <c r="H20" s="5">
        <v>103</v>
      </c>
    </row>
    <row r="21" spans="1:8">
      <c r="A21" s="4">
        <v>20</v>
      </c>
      <c r="B21" s="5" t="s">
        <v>745</v>
      </c>
      <c r="C21" s="5" t="s">
        <v>308</v>
      </c>
      <c r="D21" s="5" t="s">
        <v>316</v>
      </c>
      <c r="E21" s="5" t="s">
        <v>322</v>
      </c>
      <c r="F21" s="5" t="s">
        <v>323</v>
      </c>
      <c r="G21" s="13">
        <v>343.09</v>
      </c>
      <c r="H21" s="5">
        <v>44</v>
      </c>
    </row>
    <row r="22" spans="1:8">
      <c r="A22" s="4">
        <v>21</v>
      </c>
      <c r="B22" s="5" t="s">
        <v>766</v>
      </c>
      <c r="C22" s="5" t="s">
        <v>731</v>
      </c>
      <c r="D22" s="5" t="s">
        <v>320</v>
      </c>
      <c r="E22" s="5" t="s">
        <v>313</v>
      </c>
      <c r="F22" s="5" t="s">
        <v>321</v>
      </c>
      <c r="G22" s="13">
        <v>359.5</v>
      </c>
      <c r="H22" s="5">
        <v>166</v>
      </c>
    </row>
    <row r="23" spans="1:8">
      <c r="A23" s="4">
        <v>22</v>
      </c>
      <c r="B23" s="5" t="s">
        <v>767</v>
      </c>
      <c r="C23" s="5" t="s">
        <v>315</v>
      </c>
      <c r="D23" s="5" t="s">
        <v>738</v>
      </c>
      <c r="E23" s="5" t="s">
        <v>310</v>
      </c>
      <c r="F23" s="5" t="s">
        <v>326</v>
      </c>
      <c r="G23" s="13">
        <v>219.52</v>
      </c>
      <c r="H23" s="5">
        <v>155</v>
      </c>
    </row>
    <row r="24" spans="1:8">
      <c r="A24" s="4">
        <v>23</v>
      </c>
      <c r="B24" s="5" t="s">
        <v>768</v>
      </c>
      <c r="C24" s="5" t="s">
        <v>304</v>
      </c>
      <c r="D24" s="5" t="s">
        <v>769</v>
      </c>
      <c r="E24" s="5" t="s">
        <v>758</v>
      </c>
      <c r="F24" s="5" t="s">
        <v>770</v>
      </c>
      <c r="G24" s="13">
        <v>726.55</v>
      </c>
      <c r="H24" s="5">
        <v>195</v>
      </c>
    </row>
    <row r="25" spans="1:8">
      <c r="A25" s="4">
        <v>24</v>
      </c>
      <c r="B25" s="5" t="s">
        <v>771</v>
      </c>
      <c r="C25" s="5" t="s">
        <v>757</v>
      </c>
      <c r="D25" s="5" t="s">
        <v>772</v>
      </c>
      <c r="E25" s="5" t="s">
        <v>733</v>
      </c>
      <c r="F25" s="5" t="s">
        <v>321</v>
      </c>
      <c r="G25" s="13">
        <v>826.46</v>
      </c>
      <c r="H25" s="5">
        <v>161</v>
      </c>
    </row>
    <row r="26" spans="1:8">
      <c r="A26" s="4">
        <v>25</v>
      </c>
      <c r="B26" s="5" t="s">
        <v>773</v>
      </c>
      <c r="C26" s="5" t="s">
        <v>753</v>
      </c>
      <c r="D26" s="5" t="s">
        <v>738</v>
      </c>
      <c r="E26" s="5" t="s">
        <v>758</v>
      </c>
      <c r="F26" s="5" t="s">
        <v>770</v>
      </c>
      <c r="G26" s="13">
        <v>614.55999999999995</v>
      </c>
      <c r="H26" s="5">
        <v>71</v>
      </c>
    </row>
    <row r="27" spans="1:8">
      <c r="A27" s="4">
        <v>26</v>
      </c>
      <c r="B27" s="5" t="s">
        <v>774</v>
      </c>
      <c r="C27" s="5" t="s">
        <v>735</v>
      </c>
      <c r="D27" s="5" t="s">
        <v>320</v>
      </c>
      <c r="E27" s="5" t="s">
        <v>305</v>
      </c>
      <c r="F27" s="5" t="s">
        <v>326</v>
      </c>
      <c r="G27" s="13">
        <v>460.19</v>
      </c>
      <c r="H27" s="5">
        <v>10</v>
      </c>
    </row>
    <row r="28" spans="1:8">
      <c r="A28" s="4">
        <v>27</v>
      </c>
      <c r="B28" s="5" t="s">
        <v>775</v>
      </c>
      <c r="C28" s="5" t="s">
        <v>312</v>
      </c>
      <c r="D28" s="5" t="s">
        <v>738</v>
      </c>
      <c r="E28" s="5" t="s">
        <v>305</v>
      </c>
      <c r="F28" s="5" t="s">
        <v>744</v>
      </c>
      <c r="G28" s="13">
        <v>580.61</v>
      </c>
      <c r="H28" s="5">
        <v>99</v>
      </c>
    </row>
    <row r="29" spans="1:8">
      <c r="A29" s="4">
        <v>28</v>
      </c>
      <c r="B29" s="5" t="s">
        <v>776</v>
      </c>
      <c r="C29" s="5" t="s">
        <v>753</v>
      </c>
      <c r="D29" s="5" t="s">
        <v>769</v>
      </c>
      <c r="E29" s="5" t="s">
        <v>733</v>
      </c>
      <c r="F29" s="5" t="s">
        <v>311</v>
      </c>
      <c r="G29" s="13">
        <v>211.3</v>
      </c>
      <c r="H29" s="5">
        <v>155</v>
      </c>
    </row>
    <row r="30" spans="1:8">
      <c r="A30" s="4">
        <v>29</v>
      </c>
      <c r="B30" s="5" t="s">
        <v>739</v>
      </c>
      <c r="C30" s="5" t="s">
        <v>755</v>
      </c>
      <c r="D30" s="5" t="s">
        <v>324</v>
      </c>
      <c r="E30" s="5" t="s">
        <v>305</v>
      </c>
      <c r="F30" s="5" t="s">
        <v>321</v>
      </c>
      <c r="G30" s="13">
        <v>933.97</v>
      </c>
      <c r="H30" s="5">
        <v>22</v>
      </c>
    </row>
    <row r="31" spans="1:8">
      <c r="A31" s="4">
        <v>30</v>
      </c>
      <c r="B31" s="5" t="s">
        <v>777</v>
      </c>
      <c r="C31" s="5" t="s">
        <v>755</v>
      </c>
      <c r="D31" s="5" t="s">
        <v>317</v>
      </c>
      <c r="E31" s="5" t="s">
        <v>758</v>
      </c>
      <c r="F31" s="5" t="s">
        <v>770</v>
      </c>
      <c r="G31" s="13">
        <v>516.9</v>
      </c>
      <c r="H31" s="5">
        <v>157</v>
      </c>
    </row>
    <row r="32" spans="1:8">
      <c r="A32" s="4">
        <v>31</v>
      </c>
      <c r="B32" s="5" t="s">
        <v>778</v>
      </c>
      <c r="C32" s="5" t="s">
        <v>735</v>
      </c>
      <c r="D32" s="5" t="s">
        <v>316</v>
      </c>
      <c r="E32" s="5" t="s">
        <v>314</v>
      </c>
      <c r="F32" s="5" t="s">
        <v>306</v>
      </c>
      <c r="G32" s="13">
        <v>744.76</v>
      </c>
      <c r="H32" s="5">
        <v>174</v>
      </c>
    </row>
    <row r="33" spans="1:8">
      <c r="A33" s="4">
        <v>32</v>
      </c>
      <c r="B33" s="5" t="s">
        <v>774</v>
      </c>
      <c r="C33" s="5" t="s">
        <v>742</v>
      </c>
      <c r="D33" s="5" t="s">
        <v>736</v>
      </c>
      <c r="E33" s="5" t="s">
        <v>322</v>
      </c>
      <c r="F33" s="5" t="s">
        <v>751</v>
      </c>
      <c r="G33" s="13">
        <v>340.02</v>
      </c>
      <c r="H33" s="5">
        <v>143</v>
      </c>
    </row>
    <row r="34" spans="1:8">
      <c r="A34" s="4">
        <v>33</v>
      </c>
      <c r="B34" s="5" t="s">
        <v>749</v>
      </c>
      <c r="C34" s="5" t="s">
        <v>312</v>
      </c>
      <c r="D34" s="5" t="s">
        <v>316</v>
      </c>
      <c r="E34" s="5" t="s">
        <v>733</v>
      </c>
      <c r="F34" s="5" t="s">
        <v>748</v>
      </c>
      <c r="G34" s="13">
        <v>343.36</v>
      </c>
      <c r="H34" s="5">
        <v>150</v>
      </c>
    </row>
    <row r="35" spans="1:8">
      <c r="A35" s="4">
        <v>34</v>
      </c>
      <c r="B35" s="5" t="s">
        <v>779</v>
      </c>
      <c r="C35" s="5" t="s">
        <v>735</v>
      </c>
      <c r="D35" s="5" t="s">
        <v>316</v>
      </c>
      <c r="E35" s="5" t="s">
        <v>314</v>
      </c>
      <c r="F35" s="5" t="s">
        <v>748</v>
      </c>
      <c r="G35" s="13">
        <v>581.49</v>
      </c>
      <c r="H35" s="5">
        <v>22</v>
      </c>
    </row>
    <row r="36" spans="1:8">
      <c r="A36" s="4">
        <v>35</v>
      </c>
      <c r="B36" s="5" t="s">
        <v>756</v>
      </c>
      <c r="C36" s="5" t="s">
        <v>757</v>
      </c>
      <c r="D36" s="5" t="s">
        <v>769</v>
      </c>
      <c r="E36" s="5" t="s">
        <v>322</v>
      </c>
      <c r="F36" s="5" t="s">
        <v>748</v>
      </c>
      <c r="G36" s="13">
        <v>649.80999999999995</v>
      </c>
      <c r="H36" s="5">
        <v>190</v>
      </c>
    </row>
    <row r="37" spans="1:8">
      <c r="A37" s="4">
        <v>36</v>
      </c>
      <c r="B37" s="5" t="s">
        <v>780</v>
      </c>
      <c r="C37" s="5" t="s">
        <v>757</v>
      </c>
      <c r="D37" s="5" t="s">
        <v>736</v>
      </c>
      <c r="E37" s="5" t="s">
        <v>314</v>
      </c>
      <c r="F37" s="5" t="s">
        <v>734</v>
      </c>
      <c r="G37" s="13">
        <v>369.26</v>
      </c>
      <c r="H37" s="5">
        <v>93</v>
      </c>
    </row>
    <row r="38" spans="1:8">
      <c r="A38" s="4">
        <v>37</v>
      </c>
      <c r="B38" s="5" t="s">
        <v>761</v>
      </c>
      <c r="C38" s="5" t="s">
        <v>315</v>
      </c>
      <c r="D38" s="5" t="s">
        <v>309</v>
      </c>
      <c r="E38" s="5" t="s">
        <v>758</v>
      </c>
      <c r="F38" s="5" t="s">
        <v>323</v>
      </c>
      <c r="G38" s="13">
        <v>246.15</v>
      </c>
      <c r="H38" s="5">
        <v>36</v>
      </c>
    </row>
    <row r="39" spans="1:8">
      <c r="A39" s="4">
        <v>38</v>
      </c>
      <c r="B39" s="5" t="s">
        <v>768</v>
      </c>
      <c r="C39" s="5" t="s">
        <v>312</v>
      </c>
      <c r="D39" s="5" t="s">
        <v>769</v>
      </c>
      <c r="E39" s="5" t="s">
        <v>305</v>
      </c>
      <c r="F39" s="5" t="s">
        <v>734</v>
      </c>
      <c r="G39" s="13">
        <v>741.5</v>
      </c>
      <c r="H39" s="5">
        <v>190</v>
      </c>
    </row>
    <row r="40" spans="1:8">
      <c r="A40" s="4">
        <v>39</v>
      </c>
      <c r="B40" s="5" t="s">
        <v>781</v>
      </c>
      <c r="C40" s="5" t="s">
        <v>757</v>
      </c>
      <c r="D40" s="5" t="s">
        <v>309</v>
      </c>
      <c r="E40" s="5" t="s">
        <v>733</v>
      </c>
      <c r="F40" s="5" t="s">
        <v>748</v>
      </c>
      <c r="G40" s="13">
        <v>583.49</v>
      </c>
      <c r="H40" s="5">
        <v>40</v>
      </c>
    </row>
    <row r="41" spans="1:8">
      <c r="A41" s="4">
        <v>40</v>
      </c>
      <c r="B41" s="5" t="s">
        <v>782</v>
      </c>
      <c r="C41" s="5" t="s">
        <v>783</v>
      </c>
      <c r="D41" s="5" t="s">
        <v>769</v>
      </c>
      <c r="E41" s="5" t="s">
        <v>733</v>
      </c>
      <c r="F41" s="5" t="s">
        <v>748</v>
      </c>
      <c r="G41" s="13">
        <v>696.28</v>
      </c>
      <c r="H41" s="5">
        <v>12</v>
      </c>
    </row>
    <row r="42" spans="1:8">
      <c r="A42" s="4">
        <v>41</v>
      </c>
      <c r="B42" s="5" t="s">
        <v>784</v>
      </c>
      <c r="C42" s="5" t="s">
        <v>757</v>
      </c>
      <c r="D42" s="5" t="s">
        <v>785</v>
      </c>
      <c r="E42" s="5" t="s">
        <v>313</v>
      </c>
      <c r="F42" s="5" t="s">
        <v>770</v>
      </c>
      <c r="G42" s="13">
        <v>595.64</v>
      </c>
      <c r="H42" s="5">
        <v>193</v>
      </c>
    </row>
    <row r="43" spans="1:8">
      <c r="A43" s="4">
        <v>42</v>
      </c>
      <c r="B43" s="5" t="s">
        <v>786</v>
      </c>
      <c r="C43" s="5" t="s">
        <v>315</v>
      </c>
      <c r="D43" s="5" t="s">
        <v>320</v>
      </c>
      <c r="E43" s="5" t="s">
        <v>313</v>
      </c>
      <c r="F43" s="5" t="s">
        <v>326</v>
      </c>
      <c r="G43" s="13">
        <v>918.69</v>
      </c>
      <c r="H43" s="5">
        <v>121</v>
      </c>
    </row>
    <row r="44" spans="1:8">
      <c r="A44" s="4">
        <v>43</v>
      </c>
      <c r="B44" s="5" t="s">
        <v>787</v>
      </c>
      <c r="C44" s="5" t="s">
        <v>735</v>
      </c>
      <c r="D44" s="5" t="s">
        <v>736</v>
      </c>
      <c r="E44" s="5" t="s">
        <v>733</v>
      </c>
      <c r="F44" s="5" t="s">
        <v>770</v>
      </c>
      <c r="G44" s="13">
        <v>460.13</v>
      </c>
      <c r="H44" s="5">
        <v>73</v>
      </c>
    </row>
    <row r="45" spans="1:8">
      <c r="A45" s="4">
        <v>44</v>
      </c>
      <c r="B45" s="5" t="s">
        <v>788</v>
      </c>
      <c r="C45" s="5" t="s">
        <v>731</v>
      </c>
      <c r="D45" s="5" t="s">
        <v>320</v>
      </c>
      <c r="E45" s="5" t="s">
        <v>314</v>
      </c>
      <c r="F45" s="5" t="s">
        <v>748</v>
      </c>
      <c r="G45" s="13">
        <v>783.37</v>
      </c>
      <c r="H45" s="5">
        <v>155</v>
      </c>
    </row>
    <row r="46" spans="1:8">
      <c r="A46" s="4">
        <v>45</v>
      </c>
      <c r="B46" s="5" t="s">
        <v>778</v>
      </c>
      <c r="C46" s="5" t="s">
        <v>755</v>
      </c>
      <c r="D46" s="5" t="s">
        <v>736</v>
      </c>
      <c r="E46" s="5" t="s">
        <v>758</v>
      </c>
      <c r="F46" s="5" t="s">
        <v>321</v>
      </c>
      <c r="G46" s="13">
        <v>544.63</v>
      </c>
      <c r="H46" s="5">
        <v>27</v>
      </c>
    </row>
    <row r="47" spans="1:8">
      <c r="A47" s="4">
        <v>46</v>
      </c>
      <c r="B47" s="5" t="s">
        <v>789</v>
      </c>
      <c r="C47" s="5" t="s">
        <v>312</v>
      </c>
      <c r="D47" s="5" t="s">
        <v>738</v>
      </c>
      <c r="E47" s="5" t="s">
        <v>310</v>
      </c>
      <c r="F47" s="5" t="s">
        <v>326</v>
      </c>
      <c r="G47" s="13">
        <v>448.88</v>
      </c>
      <c r="H47" s="5">
        <v>132</v>
      </c>
    </row>
    <row r="48" spans="1:8">
      <c r="A48" s="4">
        <v>47</v>
      </c>
      <c r="B48" s="5" t="s">
        <v>790</v>
      </c>
      <c r="C48" s="5" t="s">
        <v>307</v>
      </c>
      <c r="D48" s="5" t="s">
        <v>317</v>
      </c>
      <c r="E48" s="5" t="s">
        <v>758</v>
      </c>
      <c r="F48" s="5" t="s">
        <v>321</v>
      </c>
      <c r="G48" s="13">
        <v>886.73</v>
      </c>
      <c r="H48" s="5">
        <v>107</v>
      </c>
    </row>
    <row r="49" spans="1:8">
      <c r="A49" s="4">
        <v>48</v>
      </c>
      <c r="B49" s="5" t="s">
        <v>791</v>
      </c>
      <c r="C49" s="5" t="s">
        <v>731</v>
      </c>
      <c r="D49" s="5" t="s">
        <v>309</v>
      </c>
      <c r="E49" s="5" t="s">
        <v>313</v>
      </c>
      <c r="F49" s="5" t="s">
        <v>306</v>
      </c>
      <c r="G49" s="13">
        <v>945.02</v>
      </c>
      <c r="H49" s="5">
        <v>96</v>
      </c>
    </row>
    <row r="50" spans="1:8">
      <c r="A50" s="4">
        <v>49</v>
      </c>
      <c r="B50" s="5" t="s">
        <v>759</v>
      </c>
      <c r="C50" s="5" t="s">
        <v>735</v>
      </c>
      <c r="D50" s="5" t="s">
        <v>738</v>
      </c>
      <c r="E50" s="5" t="s">
        <v>322</v>
      </c>
      <c r="F50" s="5" t="s">
        <v>748</v>
      </c>
      <c r="G50" s="13">
        <v>165.22</v>
      </c>
      <c r="H50" s="5">
        <v>74</v>
      </c>
    </row>
    <row r="51" spans="1:8">
      <c r="A51" s="4">
        <v>50</v>
      </c>
      <c r="B51" s="5" t="s">
        <v>792</v>
      </c>
      <c r="C51" s="5" t="s">
        <v>783</v>
      </c>
      <c r="D51" s="5" t="s">
        <v>750</v>
      </c>
      <c r="E51" s="5" t="s">
        <v>758</v>
      </c>
      <c r="F51" s="5" t="s">
        <v>770</v>
      </c>
      <c r="G51" s="13">
        <v>599.97</v>
      </c>
      <c r="H51" s="5">
        <v>21</v>
      </c>
    </row>
    <row r="52" spans="1:8">
      <c r="A52" s="4">
        <v>51</v>
      </c>
      <c r="B52" s="5" t="s">
        <v>775</v>
      </c>
      <c r="C52" s="5" t="s">
        <v>315</v>
      </c>
      <c r="D52" s="5" t="s">
        <v>750</v>
      </c>
      <c r="E52" s="5" t="s">
        <v>740</v>
      </c>
      <c r="F52" s="5" t="s">
        <v>325</v>
      </c>
      <c r="G52" s="13">
        <v>594.08000000000004</v>
      </c>
      <c r="H52" s="5">
        <v>109</v>
      </c>
    </row>
    <row r="53" spans="1:8">
      <c r="A53" s="4">
        <v>52</v>
      </c>
      <c r="B53" s="5" t="s">
        <v>793</v>
      </c>
      <c r="C53" s="5" t="s">
        <v>315</v>
      </c>
      <c r="D53" s="5" t="s">
        <v>316</v>
      </c>
      <c r="E53" s="5" t="s">
        <v>305</v>
      </c>
      <c r="F53" s="5" t="s">
        <v>746</v>
      </c>
      <c r="G53" s="13">
        <v>256.98</v>
      </c>
      <c r="H53" s="5">
        <v>164</v>
      </c>
    </row>
    <row r="54" spans="1:8">
      <c r="A54" s="4">
        <v>53</v>
      </c>
      <c r="B54" s="5" t="s">
        <v>788</v>
      </c>
      <c r="C54" s="5" t="s">
        <v>307</v>
      </c>
      <c r="D54" s="5" t="s">
        <v>738</v>
      </c>
      <c r="E54" s="5" t="s">
        <v>758</v>
      </c>
      <c r="F54" s="5" t="s">
        <v>744</v>
      </c>
      <c r="G54" s="13">
        <v>527.80999999999995</v>
      </c>
      <c r="H54" s="5">
        <v>162</v>
      </c>
    </row>
    <row r="55" spans="1:8">
      <c r="A55" s="4">
        <v>54</v>
      </c>
      <c r="B55" s="5" t="s">
        <v>777</v>
      </c>
      <c r="C55" s="5" t="s">
        <v>783</v>
      </c>
      <c r="D55" s="5" t="s">
        <v>750</v>
      </c>
      <c r="E55" s="5" t="s">
        <v>319</v>
      </c>
      <c r="F55" s="5" t="s">
        <v>306</v>
      </c>
      <c r="G55" s="13">
        <v>41.42</v>
      </c>
      <c r="H55" s="5">
        <v>91</v>
      </c>
    </row>
    <row r="56" spans="1:8">
      <c r="A56" s="4">
        <v>55</v>
      </c>
      <c r="B56" s="5" t="s">
        <v>794</v>
      </c>
      <c r="C56" s="5" t="s">
        <v>304</v>
      </c>
      <c r="D56" s="5" t="s">
        <v>736</v>
      </c>
      <c r="E56" s="5" t="s">
        <v>305</v>
      </c>
      <c r="F56" s="5" t="s">
        <v>734</v>
      </c>
      <c r="G56" s="13">
        <v>926.94</v>
      </c>
      <c r="H56" s="5">
        <v>18</v>
      </c>
    </row>
    <row r="57" spans="1:8">
      <c r="A57" s="4">
        <v>56</v>
      </c>
      <c r="B57" s="5" t="s">
        <v>745</v>
      </c>
      <c r="C57" s="5" t="s">
        <v>308</v>
      </c>
      <c r="D57" s="5" t="s">
        <v>324</v>
      </c>
      <c r="E57" s="5" t="s">
        <v>303</v>
      </c>
      <c r="F57" s="5" t="s">
        <v>311</v>
      </c>
      <c r="G57" s="13">
        <v>392.06</v>
      </c>
      <c r="H57" s="5">
        <v>96</v>
      </c>
    </row>
    <row r="58" spans="1:8">
      <c r="A58" s="4">
        <v>57</v>
      </c>
      <c r="B58" s="5" t="s">
        <v>765</v>
      </c>
      <c r="C58" s="5" t="s">
        <v>735</v>
      </c>
      <c r="D58" s="5" t="s">
        <v>769</v>
      </c>
      <c r="E58" s="5" t="s">
        <v>305</v>
      </c>
      <c r="F58" s="5" t="s">
        <v>321</v>
      </c>
      <c r="G58" s="13">
        <v>259.42</v>
      </c>
      <c r="H58" s="5">
        <v>169</v>
      </c>
    </row>
    <row r="59" spans="1:8">
      <c r="A59" s="4">
        <v>58</v>
      </c>
      <c r="B59" s="5" t="s">
        <v>780</v>
      </c>
      <c r="C59" s="5" t="s">
        <v>742</v>
      </c>
      <c r="D59" s="5" t="s">
        <v>772</v>
      </c>
      <c r="E59" s="5" t="s">
        <v>322</v>
      </c>
      <c r="F59" s="5" t="s">
        <v>748</v>
      </c>
      <c r="G59" s="13">
        <v>80.349999999999994</v>
      </c>
      <c r="H59" s="5">
        <v>140</v>
      </c>
    </row>
    <row r="60" spans="1:8">
      <c r="A60" s="4">
        <v>59</v>
      </c>
      <c r="B60" s="5" t="s">
        <v>773</v>
      </c>
      <c r="C60" s="5" t="s">
        <v>742</v>
      </c>
      <c r="D60" s="5" t="s">
        <v>736</v>
      </c>
      <c r="E60" s="5" t="s">
        <v>758</v>
      </c>
      <c r="F60" s="5" t="s">
        <v>325</v>
      </c>
      <c r="G60" s="13">
        <v>475.46</v>
      </c>
      <c r="H60" s="5">
        <v>47</v>
      </c>
    </row>
    <row r="61" spans="1:8">
      <c r="A61" s="4">
        <v>60</v>
      </c>
      <c r="B61" s="5" t="s">
        <v>730</v>
      </c>
      <c r="C61" s="5" t="s">
        <v>307</v>
      </c>
      <c r="D61" s="5" t="s">
        <v>785</v>
      </c>
      <c r="E61" s="5" t="s">
        <v>758</v>
      </c>
      <c r="F61" s="5" t="s">
        <v>746</v>
      </c>
      <c r="G61" s="13">
        <v>307.02999999999997</v>
      </c>
      <c r="H61" s="5">
        <v>12</v>
      </c>
    </row>
    <row r="62" spans="1:8">
      <c r="A62" s="4">
        <v>61</v>
      </c>
      <c r="B62" s="5" t="s">
        <v>730</v>
      </c>
      <c r="C62" s="5" t="s">
        <v>755</v>
      </c>
      <c r="D62" s="5" t="s">
        <v>309</v>
      </c>
      <c r="E62" s="5" t="s">
        <v>319</v>
      </c>
      <c r="F62" s="5" t="s">
        <v>734</v>
      </c>
      <c r="G62" s="13">
        <v>402.38</v>
      </c>
      <c r="H62" s="5">
        <v>140</v>
      </c>
    </row>
    <row r="63" spans="1:8">
      <c r="A63" s="4">
        <v>62</v>
      </c>
      <c r="B63" s="5" t="s">
        <v>760</v>
      </c>
      <c r="C63" s="5" t="s">
        <v>755</v>
      </c>
      <c r="D63" s="5" t="s">
        <v>769</v>
      </c>
      <c r="E63" s="5" t="s">
        <v>313</v>
      </c>
      <c r="F63" s="5" t="s">
        <v>326</v>
      </c>
      <c r="G63" s="13">
        <v>364.85</v>
      </c>
      <c r="H63" s="5">
        <v>200</v>
      </c>
    </row>
    <row r="64" spans="1:8">
      <c r="A64" s="4">
        <v>63</v>
      </c>
      <c r="B64" s="5" t="s">
        <v>775</v>
      </c>
      <c r="C64" s="5" t="s">
        <v>312</v>
      </c>
      <c r="D64" s="5" t="s">
        <v>738</v>
      </c>
      <c r="E64" s="5" t="s">
        <v>322</v>
      </c>
      <c r="F64" s="5" t="s">
        <v>306</v>
      </c>
      <c r="G64" s="13">
        <v>849.43</v>
      </c>
      <c r="H64" s="5">
        <v>191</v>
      </c>
    </row>
    <row r="65" spans="1:8">
      <c r="A65" s="4">
        <v>64</v>
      </c>
      <c r="B65" s="5" t="s">
        <v>762</v>
      </c>
      <c r="C65" s="5" t="s">
        <v>735</v>
      </c>
      <c r="D65" s="5" t="s">
        <v>750</v>
      </c>
      <c r="E65" s="5" t="s">
        <v>758</v>
      </c>
      <c r="F65" s="5" t="s">
        <v>325</v>
      </c>
      <c r="G65" s="13">
        <v>492.75</v>
      </c>
      <c r="H65" s="5">
        <v>133</v>
      </c>
    </row>
    <row r="66" spans="1:8">
      <c r="A66" s="4">
        <v>65</v>
      </c>
      <c r="B66" s="5" t="s">
        <v>765</v>
      </c>
      <c r="C66" s="5" t="s">
        <v>783</v>
      </c>
      <c r="D66" s="5" t="s">
        <v>743</v>
      </c>
      <c r="E66" s="5" t="s">
        <v>305</v>
      </c>
      <c r="F66" s="5" t="s">
        <v>306</v>
      </c>
      <c r="G66" s="13">
        <v>588.23</v>
      </c>
      <c r="H66" s="5">
        <v>47</v>
      </c>
    </row>
    <row r="67" spans="1:8">
      <c r="A67" s="4">
        <v>66</v>
      </c>
      <c r="B67" s="5" t="s">
        <v>763</v>
      </c>
      <c r="C67" s="5" t="s">
        <v>735</v>
      </c>
      <c r="D67" s="5" t="s">
        <v>738</v>
      </c>
      <c r="E67" s="5" t="s">
        <v>305</v>
      </c>
      <c r="F67" s="5" t="s">
        <v>321</v>
      </c>
      <c r="G67" s="13">
        <v>641.44000000000005</v>
      </c>
      <c r="H67" s="5">
        <v>79</v>
      </c>
    </row>
    <row r="68" spans="1:8">
      <c r="A68" s="4">
        <v>67</v>
      </c>
      <c r="B68" s="5" t="s">
        <v>762</v>
      </c>
      <c r="C68" s="5" t="s">
        <v>304</v>
      </c>
      <c r="D68" s="5" t="s">
        <v>785</v>
      </c>
      <c r="E68" s="5" t="s">
        <v>758</v>
      </c>
      <c r="F68" s="5" t="s">
        <v>321</v>
      </c>
      <c r="G68" s="13">
        <v>446.89</v>
      </c>
      <c r="H68" s="5">
        <v>187</v>
      </c>
    </row>
    <row r="69" spans="1:8">
      <c r="A69" s="4">
        <v>68</v>
      </c>
      <c r="B69" s="5" t="s">
        <v>764</v>
      </c>
      <c r="C69" s="5" t="s">
        <v>318</v>
      </c>
      <c r="D69" s="5" t="s">
        <v>743</v>
      </c>
      <c r="E69" s="5" t="s">
        <v>319</v>
      </c>
      <c r="F69" s="5" t="s">
        <v>311</v>
      </c>
      <c r="G69" s="13">
        <v>931.82</v>
      </c>
      <c r="H69" s="5">
        <v>15</v>
      </c>
    </row>
    <row r="70" spans="1:8">
      <c r="A70" s="4">
        <v>69</v>
      </c>
      <c r="B70" s="5" t="s">
        <v>302</v>
      </c>
      <c r="C70" s="5" t="s">
        <v>735</v>
      </c>
      <c r="D70" s="5" t="s">
        <v>320</v>
      </c>
      <c r="E70" s="5" t="s">
        <v>310</v>
      </c>
      <c r="F70" s="5" t="s">
        <v>746</v>
      </c>
      <c r="G70" s="13">
        <v>169.93</v>
      </c>
      <c r="H70" s="5">
        <v>156</v>
      </c>
    </row>
    <row r="71" spans="1:8">
      <c r="A71" s="4">
        <v>70</v>
      </c>
      <c r="B71" s="5" t="s">
        <v>749</v>
      </c>
      <c r="C71" s="5" t="s">
        <v>755</v>
      </c>
      <c r="D71" s="5" t="s">
        <v>750</v>
      </c>
      <c r="E71" s="5" t="s">
        <v>305</v>
      </c>
      <c r="F71" s="5" t="s">
        <v>323</v>
      </c>
      <c r="G71" s="13">
        <v>748.45</v>
      </c>
      <c r="H71" s="5">
        <v>94</v>
      </c>
    </row>
    <row r="72" spans="1:8">
      <c r="A72" s="4">
        <v>71</v>
      </c>
      <c r="B72" s="5" t="s">
        <v>795</v>
      </c>
      <c r="C72" s="5" t="s">
        <v>318</v>
      </c>
      <c r="D72" s="5" t="s">
        <v>732</v>
      </c>
      <c r="E72" s="5" t="s">
        <v>733</v>
      </c>
      <c r="F72" s="5" t="s">
        <v>748</v>
      </c>
      <c r="G72" s="13">
        <v>657.95</v>
      </c>
      <c r="H72" s="5">
        <v>95</v>
      </c>
    </row>
    <row r="73" spans="1:8">
      <c r="A73" s="4">
        <v>72</v>
      </c>
      <c r="B73" s="5" t="s">
        <v>795</v>
      </c>
      <c r="C73" s="5" t="s">
        <v>742</v>
      </c>
      <c r="D73" s="5" t="s">
        <v>738</v>
      </c>
      <c r="E73" s="5" t="s">
        <v>733</v>
      </c>
      <c r="F73" s="5" t="s">
        <v>748</v>
      </c>
      <c r="G73" s="13">
        <v>521.80999999999995</v>
      </c>
      <c r="H73" s="5">
        <v>102</v>
      </c>
    </row>
    <row r="74" spans="1:8">
      <c r="A74" s="4">
        <v>73</v>
      </c>
      <c r="B74" s="5" t="s">
        <v>796</v>
      </c>
      <c r="C74" s="5" t="s">
        <v>315</v>
      </c>
      <c r="D74" s="5" t="s">
        <v>738</v>
      </c>
      <c r="E74" s="5" t="s">
        <v>303</v>
      </c>
      <c r="F74" s="5" t="s">
        <v>325</v>
      </c>
      <c r="G74" s="13">
        <v>209.3</v>
      </c>
      <c r="H74" s="5">
        <v>133</v>
      </c>
    </row>
    <row r="75" spans="1:8">
      <c r="A75" s="4">
        <v>74</v>
      </c>
      <c r="B75" s="5" t="s">
        <v>797</v>
      </c>
      <c r="C75" s="5" t="s">
        <v>312</v>
      </c>
      <c r="D75" s="5" t="s">
        <v>769</v>
      </c>
      <c r="E75" s="5" t="s">
        <v>319</v>
      </c>
      <c r="F75" s="5" t="s">
        <v>325</v>
      </c>
      <c r="G75" s="13">
        <v>446.11</v>
      </c>
      <c r="H75" s="5">
        <v>157</v>
      </c>
    </row>
    <row r="76" spans="1:8">
      <c r="A76" s="4">
        <v>75</v>
      </c>
      <c r="B76" s="5" t="s">
        <v>756</v>
      </c>
      <c r="C76" s="5" t="s">
        <v>315</v>
      </c>
      <c r="D76" s="5" t="s">
        <v>738</v>
      </c>
      <c r="E76" s="5" t="s">
        <v>310</v>
      </c>
      <c r="F76" s="5" t="s">
        <v>751</v>
      </c>
      <c r="G76" s="13">
        <v>451.36</v>
      </c>
      <c r="H76" s="5">
        <v>183</v>
      </c>
    </row>
    <row r="77" spans="1:8">
      <c r="A77" s="4">
        <v>76</v>
      </c>
      <c r="B77" s="5" t="s">
        <v>776</v>
      </c>
      <c r="C77" s="5" t="s">
        <v>742</v>
      </c>
      <c r="D77" s="5" t="s">
        <v>736</v>
      </c>
      <c r="E77" s="5" t="s">
        <v>322</v>
      </c>
      <c r="F77" s="5" t="s">
        <v>311</v>
      </c>
      <c r="G77" s="13">
        <v>356.16</v>
      </c>
      <c r="H77" s="5">
        <v>17</v>
      </c>
    </row>
    <row r="78" spans="1:8">
      <c r="A78" s="4">
        <v>77</v>
      </c>
      <c r="B78" s="5" t="s">
        <v>763</v>
      </c>
      <c r="C78" s="5" t="s">
        <v>312</v>
      </c>
      <c r="D78" s="5" t="s">
        <v>750</v>
      </c>
      <c r="E78" s="5" t="s">
        <v>310</v>
      </c>
      <c r="F78" s="5" t="s">
        <v>321</v>
      </c>
      <c r="G78" s="13">
        <v>502.97</v>
      </c>
      <c r="H78" s="5">
        <v>32</v>
      </c>
    </row>
    <row r="79" spans="1:8">
      <c r="A79" s="4">
        <v>78</v>
      </c>
      <c r="B79" s="5" t="s">
        <v>798</v>
      </c>
      <c r="C79" s="5" t="s">
        <v>315</v>
      </c>
      <c r="D79" s="5" t="s">
        <v>769</v>
      </c>
      <c r="E79" s="5" t="s">
        <v>758</v>
      </c>
      <c r="F79" s="5" t="s">
        <v>746</v>
      </c>
      <c r="G79" s="13">
        <v>368.42</v>
      </c>
      <c r="H79" s="5">
        <v>147</v>
      </c>
    </row>
    <row r="80" spans="1:8">
      <c r="A80" s="4">
        <v>79</v>
      </c>
      <c r="B80" s="5" t="s">
        <v>795</v>
      </c>
      <c r="C80" s="5" t="s">
        <v>742</v>
      </c>
      <c r="D80" s="5" t="s">
        <v>320</v>
      </c>
      <c r="E80" s="5" t="s">
        <v>310</v>
      </c>
      <c r="F80" s="5" t="s">
        <v>744</v>
      </c>
      <c r="G80" s="13">
        <v>844.66</v>
      </c>
      <c r="H80" s="5">
        <v>17</v>
      </c>
    </row>
    <row r="81" spans="1:8">
      <c r="A81" s="4">
        <v>80</v>
      </c>
      <c r="B81" s="5" t="s">
        <v>756</v>
      </c>
      <c r="C81" s="5" t="s">
        <v>783</v>
      </c>
      <c r="D81" s="5" t="s">
        <v>785</v>
      </c>
      <c r="E81" s="5" t="s">
        <v>758</v>
      </c>
      <c r="F81" s="5" t="s">
        <v>734</v>
      </c>
      <c r="G81" s="13">
        <v>413.82</v>
      </c>
      <c r="H81" s="5">
        <v>105</v>
      </c>
    </row>
    <row r="82" spans="1:8">
      <c r="A82" s="4">
        <v>81</v>
      </c>
      <c r="B82" s="5" t="s">
        <v>799</v>
      </c>
      <c r="C82" s="5" t="s">
        <v>304</v>
      </c>
      <c r="D82" s="5" t="s">
        <v>309</v>
      </c>
      <c r="E82" s="5" t="s">
        <v>305</v>
      </c>
      <c r="F82" s="5" t="s">
        <v>770</v>
      </c>
      <c r="G82" s="13">
        <v>463.91</v>
      </c>
      <c r="H82" s="5">
        <v>133</v>
      </c>
    </row>
    <row r="83" spans="1:8">
      <c r="A83" s="4">
        <v>82</v>
      </c>
      <c r="B83" s="5" t="s">
        <v>773</v>
      </c>
      <c r="C83" s="5" t="s">
        <v>742</v>
      </c>
      <c r="D83" s="5" t="s">
        <v>320</v>
      </c>
      <c r="E83" s="5" t="s">
        <v>733</v>
      </c>
      <c r="F83" s="5" t="s">
        <v>748</v>
      </c>
      <c r="G83" s="13">
        <v>738.68</v>
      </c>
      <c r="H83" s="5">
        <v>34</v>
      </c>
    </row>
    <row r="84" spans="1:8">
      <c r="A84" s="4">
        <v>83</v>
      </c>
      <c r="B84" s="5" t="s">
        <v>797</v>
      </c>
      <c r="C84" s="5" t="s">
        <v>307</v>
      </c>
      <c r="D84" s="5" t="s">
        <v>320</v>
      </c>
      <c r="E84" s="5" t="s">
        <v>310</v>
      </c>
      <c r="F84" s="5" t="s">
        <v>326</v>
      </c>
      <c r="G84" s="13">
        <v>189.84</v>
      </c>
      <c r="H84" s="5">
        <v>83</v>
      </c>
    </row>
    <row r="85" spans="1:8">
      <c r="A85" s="4">
        <v>84</v>
      </c>
      <c r="B85" s="5" t="s">
        <v>787</v>
      </c>
      <c r="C85" s="5" t="s">
        <v>735</v>
      </c>
      <c r="D85" s="5" t="s">
        <v>320</v>
      </c>
      <c r="E85" s="5" t="s">
        <v>319</v>
      </c>
      <c r="F85" s="5" t="s">
        <v>751</v>
      </c>
      <c r="G85" s="13">
        <v>268.05</v>
      </c>
      <c r="H85" s="5">
        <v>163</v>
      </c>
    </row>
    <row r="86" spans="1:8">
      <c r="A86" s="4">
        <v>85</v>
      </c>
      <c r="B86" s="5" t="s">
        <v>763</v>
      </c>
      <c r="C86" s="5" t="s">
        <v>304</v>
      </c>
      <c r="D86" s="5" t="s">
        <v>736</v>
      </c>
      <c r="E86" s="5" t="s">
        <v>319</v>
      </c>
      <c r="F86" s="5" t="s">
        <v>744</v>
      </c>
      <c r="G86" s="13">
        <v>525.47</v>
      </c>
      <c r="H86" s="5">
        <v>129</v>
      </c>
    </row>
    <row r="87" spans="1:8">
      <c r="A87" s="4">
        <v>86</v>
      </c>
      <c r="B87" s="5" t="s">
        <v>779</v>
      </c>
      <c r="C87" s="5" t="s">
        <v>318</v>
      </c>
      <c r="D87" s="5" t="s">
        <v>772</v>
      </c>
      <c r="E87" s="5" t="s">
        <v>310</v>
      </c>
      <c r="F87" s="5" t="s">
        <v>748</v>
      </c>
      <c r="G87" s="13">
        <v>639.45000000000005</v>
      </c>
      <c r="H87" s="5">
        <v>185</v>
      </c>
    </row>
    <row r="88" spans="1:8">
      <c r="A88" s="4">
        <v>87</v>
      </c>
      <c r="B88" s="5" t="s">
        <v>800</v>
      </c>
      <c r="C88" s="5" t="s">
        <v>318</v>
      </c>
      <c r="D88" s="5" t="s">
        <v>732</v>
      </c>
      <c r="E88" s="5" t="s">
        <v>303</v>
      </c>
      <c r="F88" s="5" t="s">
        <v>751</v>
      </c>
      <c r="G88" s="13">
        <v>81.37</v>
      </c>
      <c r="H88" s="5">
        <v>165</v>
      </c>
    </row>
    <row r="89" spans="1:8">
      <c r="A89" s="4">
        <v>88</v>
      </c>
      <c r="B89" s="5" t="s">
        <v>747</v>
      </c>
      <c r="C89" s="5" t="s">
        <v>757</v>
      </c>
      <c r="D89" s="5" t="s">
        <v>317</v>
      </c>
      <c r="E89" s="5" t="s">
        <v>733</v>
      </c>
      <c r="F89" s="5" t="s">
        <v>306</v>
      </c>
      <c r="G89" s="13">
        <v>602.48</v>
      </c>
      <c r="H89" s="5">
        <v>8</v>
      </c>
    </row>
    <row r="90" spans="1:8">
      <c r="A90" s="4">
        <v>89</v>
      </c>
      <c r="B90" s="5" t="s">
        <v>760</v>
      </c>
      <c r="C90" s="5" t="s">
        <v>757</v>
      </c>
      <c r="D90" s="5" t="s">
        <v>316</v>
      </c>
      <c r="E90" s="5" t="s">
        <v>758</v>
      </c>
      <c r="F90" s="5" t="s">
        <v>323</v>
      </c>
      <c r="G90" s="13">
        <v>772.27</v>
      </c>
      <c r="H90" s="5">
        <v>176</v>
      </c>
    </row>
    <row r="91" spans="1:8">
      <c r="A91" s="4">
        <v>90</v>
      </c>
      <c r="B91" s="5" t="s">
        <v>784</v>
      </c>
      <c r="C91" s="5" t="s">
        <v>753</v>
      </c>
      <c r="D91" s="5" t="s">
        <v>738</v>
      </c>
      <c r="E91" s="5" t="s">
        <v>303</v>
      </c>
      <c r="F91" s="5" t="s">
        <v>748</v>
      </c>
      <c r="G91" s="13">
        <v>440.04</v>
      </c>
      <c r="H91" s="5">
        <v>124</v>
      </c>
    </row>
    <row r="92" spans="1:8">
      <c r="A92" s="4">
        <v>91</v>
      </c>
      <c r="B92" s="5" t="s">
        <v>739</v>
      </c>
      <c r="C92" s="5" t="s">
        <v>735</v>
      </c>
      <c r="D92" s="5" t="s">
        <v>772</v>
      </c>
      <c r="E92" s="5" t="s">
        <v>310</v>
      </c>
      <c r="F92" s="5" t="s">
        <v>321</v>
      </c>
      <c r="G92" s="13">
        <v>823.95</v>
      </c>
      <c r="H92" s="5">
        <v>82</v>
      </c>
    </row>
    <row r="93" spans="1:8">
      <c r="A93" s="4">
        <v>92</v>
      </c>
      <c r="B93" s="5" t="s">
        <v>801</v>
      </c>
      <c r="C93" s="5" t="s">
        <v>308</v>
      </c>
      <c r="D93" s="5" t="s">
        <v>750</v>
      </c>
      <c r="E93" s="5" t="s">
        <v>322</v>
      </c>
      <c r="F93" s="5" t="s">
        <v>734</v>
      </c>
      <c r="G93" s="13">
        <v>551.1</v>
      </c>
      <c r="H93" s="5">
        <v>82</v>
      </c>
    </row>
    <row r="94" spans="1:8">
      <c r="A94" s="4">
        <v>93</v>
      </c>
      <c r="B94" s="5" t="s">
        <v>794</v>
      </c>
      <c r="C94" s="5" t="s">
        <v>307</v>
      </c>
      <c r="D94" s="5" t="s">
        <v>316</v>
      </c>
      <c r="E94" s="5" t="s">
        <v>758</v>
      </c>
      <c r="F94" s="5" t="s">
        <v>323</v>
      </c>
      <c r="G94" s="13">
        <v>168.2</v>
      </c>
      <c r="H94" s="5">
        <v>13</v>
      </c>
    </row>
    <row r="95" spans="1:8">
      <c r="A95" s="4">
        <v>94</v>
      </c>
      <c r="B95" s="5" t="s">
        <v>756</v>
      </c>
      <c r="C95" s="5" t="s">
        <v>318</v>
      </c>
      <c r="D95" s="5" t="s">
        <v>743</v>
      </c>
      <c r="E95" s="5" t="s">
        <v>313</v>
      </c>
      <c r="F95" s="5" t="s">
        <v>748</v>
      </c>
      <c r="G95" s="13">
        <v>780.26</v>
      </c>
      <c r="H95" s="5">
        <v>148</v>
      </c>
    </row>
    <row r="96" spans="1:8">
      <c r="A96" s="4">
        <v>95</v>
      </c>
      <c r="B96" s="5" t="s">
        <v>801</v>
      </c>
      <c r="C96" s="5" t="s">
        <v>315</v>
      </c>
      <c r="D96" s="5" t="s">
        <v>769</v>
      </c>
      <c r="E96" s="5" t="s">
        <v>310</v>
      </c>
      <c r="F96" s="5" t="s">
        <v>770</v>
      </c>
      <c r="G96" s="13">
        <v>946.33</v>
      </c>
      <c r="H96" s="5">
        <v>120</v>
      </c>
    </row>
    <row r="97" spans="1:8">
      <c r="A97" s="4">
        <v>96</v>
      </c>
      <c r="B97" s="5" t="s">
        <v>760</v>
      </c>
      <c r="C97" s="5" t="s">
        <v>753</v>
      </c>
      <c r="D97" s="5" t="s">
        <v>732</v>
      </c>
      <c r="E97" s="5" t="s">
        <v>305</v>
      </c>
      <c r="F97" s="5" t="s">
        <v>306</v>
      </c>
      <c r="G97" s="13">
        <v>499.95</v>
      </c>
      <c r="H97" s="5">
        <v>62</v>
      </c>
    </row>
    <row r="98" spans="1:8">
      <c r="A98" s="4">
        <v>97</v>
      </c>
      <c r="B98" s="5" t="s">
        <v>802</v>
      </c>
      <c r="C98" s="5" t="s">
        <v>755</v>
      </c>
      <c r="D98" s="5" t="s">
        <v>732</v>
      </c>
      <c r="E98" s="5" t="s">
        <v>319</v>
      </c>
      <c r="F98" s="5" t="s">
        <v>770</v>
      </c>
      <c r="G98" s="13">
        <v>583.74</v>
      </c>
      <c r="H98" s="5">
        <v>168</v>
      </c>
    </row>
    <row r="99" spans="1:8">
      <c r="A99" s="4">
        <v>98</v>
      </c>
      <c r="B99" s="5" t="s">
        <v>749</v>
      </c>
      <c r="C99" s="5" t="s">
        <v>312</v>
      </c>
      <c r="D99" s="5" t="s">
        <v>320</v>
      </c>
      <c r="E99" s="5" t="s">
        <v>303</v>
      </c>
      <c r="F99" s="5" t="s">
        <v>751</v>
      </c>
      <c r="G99" s="13">
        <v>432.14</v>
      </c>
      <c r="H99" s="5">
        <v>68</v>
      </c>
    </row>
    <row r="100" spans="1:8">
      <c r="A100" s="4">
        <v>99</v>
      </c>
      <c r="B100" s="5" t="s">
        <v>801</v>
      </c>
      <c r="C100" s="5" t="s">
        <v>742</v>
      </c>
      <c r="D100" s="5" t="s">
        <v>743</v>
      </c>
      <c r="E100" s="5" t="s">
        <v>322</v>
      </c>
      <c r="F100" s="5" t="s">
        <v>746</v>
      </c>
      <c r="G100" s="13">
        <v>404.53</v>
      </c>
      <c r="H100" s="5">
        <v>146</v>
      </c>
    </row>
    <row r="101" spans="1:8">
      <c r="A101" s="4">
        <v>100</v>
      </c>
      <c r="B101" s="5" t="s">
        <v>777</v>
      </c>
      <c r="C101" s="5" t="s">
        <v>735</v>
      </c>
      <c r="D101" s="5" t="s">
        <v>320</v>
      </c>
      <c r="E101" s="5" t="s">
        <v>319</v>
      </c>
      <c r="F101" s="5" t="s">
        <v>751</v>
      </c>
      <c r="G101" s="13">
        <v>391.58</v>
      </c>
      <c r="H101" s="5">
        <v>116</v>
      </c>
    </row>
    <row r="102" spans="1:8">
      <c r="A102" s="4">
        <v>101</v>
      </c>
      <c r="B102" s="5" t="s">
        <v>747</v>
      </c>
      <c r="C102" s="5" t="s">
        <v>318</v>
      </c>
      <c r="D102" s="5" t="s">
        <v>736</v>
      </c>
      <c r="E102" s="5" t="s">
        <v>733</v>
      </c>
      <c r="F102" s="5" t="s">
        <v>751</v>
      </c>
      <c r="G102" s="13">
        <v>157.08000000000001</v>
      </c>
      <c r="H102" s="5">
        <v>25</v>
      </c>
    </row>
    <row r="103" spans="1:8">
      <c r="A103" s="4">
        <v>102</v>
      </c>
      <c r="B103" s="5" t="s">
        <v>784</v>
      </c>
      <c r="C103" s="5" t="s">
        <v>742</v>
      </c>
      <c r="D103" s="5" t="s">
        <v>309</v>
      </c>
      <c r="E103" s="5" t="s">
        <v>740</v>
      </c>
      <c r="F103" s="5" t="s">
        <v>321</v>
      </c>
      <c r="G103" s="13">
        <v>727.02</v>
      </c>
      <c r="H103" s="5">
        <v>51</v>
      </c>
    </row>
    <row r="104" spans="1:8">
      <c r="A104" s="4">
        <v>103</v>
      </c>
      <c r="B104" s="5" t="s">
        <v>771</v>
      </c>
      <c r="C104" s="5" t="s">
        <v>731</v>
      </c>
      <c r="D104" s="5" t="s">
        <v>732</v>
      </c>
      <c r="E104" s="5" t="s">
        <v>303</v>
      </c>
      <c r="F104" s="5" t="s">
        <v>746</v>
      </c>
      <c r="G104" s="13">
        <v>164.7</v>
      </c>
      <c r="H104" s="5">
        <v>86</v>
      </c>
    </row>
    <row r="105" spans="1:8">
      <c r="A105" s="4">
        <v>104</v>
      </c>
      <c r="B105" s="5" t="s">
        <v>788</v>
      </c>
      <c r="C105" s="5" t="s">
        <v>731</v>
      </c>
      <c r="D105" s="5" t="s">
        <v>324</v>
      </c>
      <c r="E105" s="5" t="s">
        <v>310</v>
      </c>
      <c r="F105" s="5" t="s">
        <v>744</v>
      </c>
      <c r="G105" s="13">
        <v>852.75</v>
      </c>
      <c r="H105" s="5">
        <v>36</v>
      </c>
    </row>
    <row r="106" spans="1:8">
      <c r="A106" s="4">
        <v>105</v>
      </c>
      <c r="B106" s="5" t="s">
        <v>796</v>
      </c>
      <c r="C106" s="5" t="s">
        <v>304</v>
      </c>
      <c r="D106" s="5" t="s">
        <v>743</v>
      </c>
      <c r="E106" s="5" t="s">
        <v>733</v>
      </c>
      <c r="F106" s="5" t="s">
        <v>325</v>
      </c>
      <c r="G106" s="13">
        <v>806.77</v>
      </c>
      <c r="H106" s="5">
        <v>152</v>
      </c>
    </row>
    <row r="107" spans="1:8">
      <c r="A107" s="4">
        <v>106</v>
      </c>
      <c r="B107" s="5" t="s">
        <v>795</v>
      </c>
      <c r="C107" s="5" t="s">
        <v>783</v>
      </c>
      <c r="D107" s="5" t="s">
        <v>772</v>
      </c>
      <c r="E107" s="5" t="s">
        <v>319</v>
      </c>
      <c r="F107" s="5" t="s">
        <v>770</v>
      </c>
      <c r="G107" s="13">
        <v>782.33</v>
      </c>
      <c r="H107" s="5">
        <v>95</v>
      </c>
    </row>
    <row r="108" spans="1:8">
      <c r="A108" s="4">
        <v>107</v>
      </c>
      <c r="B108" s="5" t="s">
        <v>803</v>
      </c>
      <c r="C108" s="5" t="s">
        <v>308</v>
      </c>
      <c r="D108" s="5" t="s">
        <v>772</v>
      </c>
      <c r="E108" s="5" t="s">
        <v>319</v>
      </c>
      <c r="F108" s="5" t="s">
        <v>325</v>
      </c>
      <c r="G108" s="13">
        <v>833.61</v>
      </c>
      <c r="H108" s="5">
        <v>162</v>
      </c>
    </row>
    <row r="109" spans="1:8">
      <c r="A109" s="4">
        <v>108</v>
      </c>
      <c r="B109" s="5" t="s">
        <v>791</v>
      </c>
      <c r="C109" s="5" t="s">
        <v>312</v>
      </c>
      <c r="D109" s="5" t="s">
        <v>736</v>
      </c>
      <c r="E109" s="5" t="s">
        <v>733</v>
      </c>
      <c r="F109" s="5" t="s">
        <v>744</v>
      </c>
      <c r="G109" s="13">
        <v>247.06</v>
      </c>
      <c r="H109" s="5">
        <v>14</v>
      </c>
    </row>
    <row r="110" spans="1:8">
      <c r="A110" s="4">
        <v>109</v>
      </c>
      <c r="B110" s="5" t="s">
        <v>771</v>
      </c>
      <c r="C110" s="5" t="s">
        <v>304</v>
      </c>
      <c r="D110" s="5" t="s">
        <v>320</v>
      </c>
      <c r="E110" s="5" t="s">
        <v>733</v>
      </c>
      <c r="F110" s="5" t="s">
        <v>306</v>
      </c>
      <c r="G110" s="13">
        <v>174.48</v>
      </c>
      <c r="H110" s="5">
        <v>175</v>
      </c>
    </row>
    <row r="111" spans="1:8">
      <c r="A111" s="4">
        <v>110</v>
      </c>
      <c r="B111" s="5" t="s">
        <v>759</v>
      </c>
      <c r="C111" s="5" t="s">
        <v>318</v>
      </c>
      <c r="D111" s="5" t="s">
        <v>785</v>
      </c>
      <c r="E111" s="5" t="s">
        <v>305</v>
      </c>
      <c r="F111" s="5" t="s">
        <v>323</v>
      </c>
      <c r="G111" s="13">
        <v>57.23</v>
      </c>
      <c r="H111" s="5">
        <v>81</v>
      </c>
    </row>
    <row r="112" spans="1:8">
      <c r="A112" s="4">
        <v>111</v>
      </c>
      <c r="B112" s="5" t="s">
        <v>804</v>
      </c>
      <c r="C112" s="5" t="s">
        <v>308</v>
      </c>
      <c r="D112" s="5" t="s">
        <v>785</v>
      </c>
      <c r="E112" s="5" t="s">
        <v>313</v>
      </c>
      <c r="F112" s="5" t="s">
        <v>306</v>
      </c>
      <c r="G112" s="13">
        <v>496.66</v>
      </c>
      <c r="H112" s="5">
        <v>157</v>
      </c>
    </row>
    <row r="113" spans="1:8">
      <c r="A113" s="4">
        <v>112</v>
      </c>
      <c r="B113" s="5" t="s">
        <v>792</v>
      </c>
      <c r="C113" s="5" t="s">
        <v>783</v>
      </c>
      <c r="D113" s="5" t="s">
        <v>785</v>
      </c>
      <c r="E113" s="5" t="s">
        <v>303</v>
      </c>
      <c r="F113" s="5" t="s">
        <v>325</v>
      </c>
      <c r="G113" s="13">
        <v>165.66</v>
      </c>
      <c r="H113" s="5">
        <v>54</v>
      </c>
    </row>
    <row r="114" spans="1:8">
      <c r="A114" s="4">
        <v>113</v>
      </c>
      <c r="B114" s="5" t="s">
        <v>763</v>
      </c>
      <c r="C114" s="5" t="s">
        <v>757</v>
      </c>
      <c r="D114" s="5" t="s">
        <v>324</v>
      </c>
      <c r="E114" s="5" t="s">
        <v>740</v>
      </c>
      <c r="F114" s="5" t="s">
        <v>306</v>
      </c>
      <c r="G114" s="13">
        <v>325.51</v>
      </c>
      <c r="H114" s="5">
        <v>45</v>
      </c>
    </row>
    <row r="115" spans="1:8">
      <c r="A115" s="4">
        <v>114</v>
      </c>
      <c r="B115" s="5" t="s">
        <v>760</v>
      </c>
      <c r="C115" s="5" t="s">
        <v>731</v>
      </c>
      <c r="D115" s="5" t="s">
        <v>309</v>
      </c>
      <c r="E115" s="5" t="s">
        <v>319</v>
      </c>
      <c r="F115" s="5" t="s">
        <v>744</v>
      </c>
      <c r="G115" s="13">
        <v>480.6</v>
      </c>
      <c r="H115" s="5">
        <v>64</v>
      </c>
    </row>
    <row r="116" spans="1:8">
      <c r="A116" s="4">
        <v>115</v>
      </c>
      <c r="B116" s="5" t="s">
        <v>805</v>
      </c>
      <c r="C116" s="5" t="s">
        <v>315</v>
      </c>
      <c r="D116" s="5" t="s">
        <v>316</v>
      </c>
      <c r="E116" s="5" t="s">
        <v>319</v>
      </c>
      <c r="F116" s="5" t="s">
        <v>325</v>
      </c>
      <c r="G116" s="13">
        <v>228.62</v>
      </c>
      <c r="H116" s="5">
        <v>181</v>
      </c>
    </row>
    <row r="117" spans="1:8">
      <c r="A117" s="4">
        <v>116</v>
      </c>
      <c r="B117" s="5" t="s">
        <v>760</v>
      </c>
      <c r="C117" s="5" t="s">
        <v>753</v>
      </c>
      <c r="D117" s="5" t="s">
        <v>309</v>
      </c>
      <c r="E117" s="5" t="s">
        <v>740</v>
      </c>
      <c r="F117" s="5" t="s">
        <v>325</v>
      </c>
      <c r="G117" s="13">
        <v>288.85000000000002</v>
      </c>
      <c r="H117" s="5">
        <v>32</v>
      </c>
    </row>
    <row r="118" spans="1:8">
      <c r="A118" s="4">
        <v>117</v>
      </c>
      <c r="B118" s="5" t="s">
        <v>771</v>
      </c>
      <c r="C118" s="5" t="s">
        <v>308</v>
      </c>
      <c r="D118" s="5" t="s">
        <v>309</v>
      </c>
      <c r="E118" s="5" t="s">
        <v>310</v>
      </c>
      <c r="F118" s="5" t="s">
        <v>326</v>
      </c>
      <c r="G118" s="13">
        <v>78.28</v>
      </c>
      <c r="H118" s="5">
        <v>183</v>
      </c>
    </row>
    <row r="119" spans="1:8">
      <c r="A119" s="4">
        <v>118</v>
      </c>
      <c r="B119" s="5" t="s">
        <v>793</v>
      </c>
      <c r="C119" s="5" t="s">
        <v>753</v>
      </c>
      <c r="D119" s="5" t="s">
        <v>736</v>
      </c>
      <c r="E119" s="5" t="s">
        <v>319</v>
      </c>
      <c r="F119" s="5" t="s">
        <v>325</v>
      </c>
      <c r="G119" s="13">
        <v>475.96</v>
      </c>
      <c r="H119" s="5">
        <v>52</v>
      </c>
    </row>
    <row r="120" spans="1:8">
      <c r="A120" s="4">
        <v>119</v>
      </c>
      <c r="B120" s="5" t="s">
        <v>764</v>
      </c>
      <c r="C120" s="5" t="s">
        <v>731</v>
      </c>
      <c r="D120" s="5" t="s">
        <v>785</v>
      </c>
      <c r="E120" s="5" t="s">
        <v>319</v>
      </c>
      <c r="F120" s="5" t="s">
        <v>748</v>
      </c>
      <c r="G120" s="13">
        <v>139.4</v>
      </c>
      <c r="H120" s="5">
        <v>190</v>
      </c>
    </row>
    <row r="121" spans="1:8">
      <c r="A121" s="4">
        <v>120</v>
      </c>
      <c r="B121" s="5" t="s">
        <v>741</v>
      </c>
      <c r="C121" s="5" t="s">
        <v>315</v>
      </c>
      <c r="D121" s="5" t="s">
        <v>732</v>
      </c>
      <c r="E121" s="5" t="s">
        <v>740</v>
      </c>
      <c r="F121" s="5" t="s">
        <v>323</v>
      </c>
      <c r="G121" s="13">
        <v>620.53</v>
      </c>
      <c r="H121" s="5">
        <v>14</v>
      </c>
    </row>
    <row r="122" spans="1:8">
      <c r="A122" s="4">
        <v>121</v>
      </c>
      <c r="B122" s="5" t="s">
        <v>302</v>
      </c>
      <c r="C122" s="5" t="s">
        <v>735</v>
      </c>
      <c r="D122" s="5" t="s">
        <v>785</v>
      </c>
      <c r="E122" s="5" t="s">
        <v>758</v>
      </c>
      <c r="F122" s="5" t="s">
        <v>751</v>
      </c>
      <c r="G122" s="13">
        <v>659.88</v>
      </c>
      <c r="H122" s="5">
        <v>36</v>
      </c>
    </row>
    <row r="123" spans="1:8">
      <c r="A123" s="4">
        <v>122</v>
      </c>
      <c r="B123" s="5" t="s">
        <v>806</v>
      </c>
      <c r="C123" s="5" t="s">
        <v>308</v>
      </c>
      <c r="D123" s="5" t="s">
        <v>736</v>
      </c>
      <c r="E123" s="5" t="s">
        <v>758</v>
      </c>
      <c r="F123" s="5" t="s">
        <v>770</v>
      </c>
      <c r="G123" s="13">
        <v>631.99</v>
      </c>
      <c r="H123" s="5">
        <v>194</v>
      </c>
    </row>
    <row r="124" spans="1:8">
      <c r="A124" s="4">
        <v>123</v>
      </c>
      <c r="B124" s="5" t="s">
        <v>805</v>
      </c>
      <c r="C124" s="5" t="s">
        <v>312</v>
      </c>
      <c r="D124" s="5" t="s">
        <v>736</v>
      </c>
      <c r="E124" s="5" t="s">
        <v>303</v>
      </c>
      <c r="F124" s="5" t="s">
        <v>751</v>
      </c>
      <c r="G124" s="13">
        <v>633.59</v>
      </c>
      <c r="H124" s="5">
        <v>60</v>
      </c>
    </row>
    <row r="125" spans="1:8">
      <c r="A125" s="4">
        <v>124</v>
      </c>
      <c r="B125" s="5" t="s">
        <v>745</v>
      </c>
      <c r="C125" s="5" t="s">
        <v>304</v>
      </c>
      <c r="D125" s="5" t="s">
        <v>743</v>
      </c>
      <c r="E125" s="5" t="s">
        <v>310</v>
      </c>
      <c r="F125" s="5" t="s">
        <v>746</v>
      </c>
      <c r="G125" s="13">
        <v>947.43</v>
      </c>
      <c r="H125" s="5">
        <v>102</v>
      </c>
    </row>
    <row r="126" spans="1:8">
      <c r="A126" s="4">
        <v>125</v>
      </c>
      <c r="B126" s="5" t="s">
        <v>788</v>
      </c>
      <c r="C126" s="5" t="s">
        <v>304</v>
      </c>
      <c r="D126" s="5" t="s">
        <v>785</v>
      </c>
      <c r="E126" s="5" t="s">
        <v>319</v>
      </c>
      <c r="F126" s="5" t="s">
        <v>746</v>
      </c>
      <c r="G126" s="13">
        <v>48.43</v>
      </c>
      <c r="H126" s="5">
        <v>146</v>
      </c>
    </row>
    <row r="127" spans="1:8">
      <c r="A127" s="4">
        <v>126</v>
      </c>
      <c r="B127" s="5" t="s">
        <v>774</v>
      </c>
      <c r="C127" s="5" t="s">
        <v>735</v>
      </c>
      <c r="D127" s="5" t="s">
        <v>316</v>
      </c>
      <c r="E127" s="5" t="s">
        <v>758</v>
      </c>
      <c r="F127" s="5" t="s">
        <v>311</v>
      </c>
      <c r="G127" s="13">
        <v>534.4</v>
      </c>
      <c r="H127" s="5">
        <v>127</v>
      </c>
    </row>
    <row r="128" spans="1:8">
      <c r="A128" s="4">
        <v>127</v>
      </c>
      <c r="B128" s="5" t="s">
        <v>787</v>
      </c>
      <c r="C128" s="5" t="s">
        <v>731</v>
      </c>
      <c r="D128" s="5" t="s">
        <v>324</v>
      </c>
      <c r="E128" s="5" t="s">
        <v>319</v>
      </c>
      <c r="F128" s="5" t="s">
        <v>323</v>
      </c>
      <c r="G128" s="13">
        <v>776.02</v>
      </c>
      <c r="H128" s="5">
        <v>85</v>
      </c>
    </row>
    <row r="129" spans="1:8">
      <c r="A129" s="4">
        <v>128</v>
      </c>
      <c r="B129" s="5" t="s">
        <v>790</v>
      </c>
      <c r="C129" s="5" t="s">
        <v>757</v>
      </c>
      <c r="D129" s="5" t="s">
        <v>316</v>
      </c>
      <c r="E129" s="5" t="s">
        <v>310</v>
      </c>
      <c r="F129" s="5" t="s">
        <v>746</v>
      </c>
      <c r="G129" s="13">
        <v>710.32</v>
      </c>
      <c r="H129" s="5">
        <v>76</v>
      </c>
    </row>
    <row r="130" spans="1:8">
      <c r="A130" s="4">
        <v>129</v>
      </c>
      <c r="B130" s="5" t="s">
        <v>741</v>
      </c>
      <c r="C130" s="5" t="s">
        <v>304</v>
      </c>
      <c r="D130" s="5" t="s">
        <v>772</v>
      </c>
      <c r="E130" s="5" t="s">
        <v>314</v>
      </c>
      <c r="F130" s="5" t="s">
        <v>306</v>
      </c>
      <c r="G130" s="13">
        <v>508.91</v>
      </c>
      <c r="H130" s="5">
        <v>23</v>
      </c>
    </row>
    <row r="131" spans="1:8">
      <c r="A131" s="4">
        <v>130</v>
      </c>
      <c r="B131" s="5" t="s">
        <v>797</v>
      </c>
      <c r="C131" s="5" t="s">
        <v>304</v>
      </c>
      <c r="D131" s="5" t="s">
        <v>750</v>
      </c>
      <c r="E131" s="5" t="s">
        <v>758</v>
      </c>
      <c r="F131" s="5" t="s">
        <v>321</v>
      </c>
      <c r="G131" s="13">
        <v>891.6</v>
      </c>
      <c r="H131" s="5">
        <v>2</v>
      </c>
    </row>
    <row r="132" spans="1:8">
      <c r="A132" s="4">
        <v>131</v>
      </c>
      <c r="B132" s="5" t="s">
        <v>756</v>
      </c>
      <c r="C132" s="5" t="s">
        <v>315</v>
      </c>
      <c r="D132" s="5" t="s">
        <v>324</v>
      </c>
      <c r="E132" s="5" t="s">
        <v>319</v>
      </c>
      <c r="F132" s="5" t="s">
        <v>321</v>
      </c>
      <c r="G132" s="13">
        <v>314.77</v>
      </c>
      <c r="H132" s="5">
        <v>186</v>
      </c>
    </row>
    <row r="133" spans="1:8">
      <c r="A133" s="4">
        <v>132</v>
      </c>
      <c r="B133" s="5" t="s">
        <v>774</v>
      </c>
      <c r="C133" s="5" t="s">
        <v>312</v>
      </c>
      <c r="D133" s="5" t="s">
        <v>736</v>
      </c>
      <c r="E133" s="5" t="s">
        <v>322</v>
      </c>
      <c r="F133" s="5" t="s">
        <v>325</v>
      </c>
      <c r="G133" s="13">
        <v>255.04</v>
      </c>
      <c r="H133" s="5">
        <v>171</v>
      </c>
    </row>
    <row r="134" spans="1:8">
      <c r="A134" s="4">
        <v>133</v>
      </c>
      <c r="B134" s="5" t="s">
        <v>302</v>
      </c>
      <c r="C134" s="5" t="s">
        <v>312</v>
      </c>
      <c r="D134" s="5" t="s">
        <v>750</v>
      </c>
      <c r="E134" s="5" t="s">
        <v>314</v>
      </c>
      <c r="F134" s="5" t="s">
        <v>311</v>
      </c>
      <c r="G134" s="13">
        <v>497.29</v>
      </c>
      <c r="H134" s="5">
        <v>181</v>
      </c>
    </row>
    <row r="135" spans="1:8">
      <c r="A135" s="4">
        <v>134</v>
      </c>
      <c r="B135" s="5" t="s">
        <v>747</v>
      </c>
      <c r="C135" s="5" t="s">
        <v>783</v>
      </c>
      <c r="D135" s="5" t="s">
        <v>738</v>
      </c>
      <c r="E135" s="5" t="s">
        <v>319</v>
      </c>
      <c r="F135" s="5" t="s">
        <v>321</v>
      </c>
      <c r="G135" s="13">
        <v>599.30999999999995</v>
      </c>
      <c r="H135" s="5">
        <v>57</v>
      </c>
    </row>
    <row r="136" spans="1:8">
      <c r="A136" s="4">
        <v>135</v>
      </c>
      <c r="B136" s="5" t="s">
        <v>790</v>
      </c>
      <c r="C136" s="5" t="s">
        <v>304</v>
      </c>
      <c r="D136" s="5" t="s">
        <v>324</v>
      </c>
      <c r="E136" s="5" t="s">
        <v>733</v>
      </c>
      <c r="F136" s="5" t="s">
        <v>321</v>
      </c>
      <c r="G136" s="13">
        <v>418.42</v>
      </c>
      <c r="H136" s="5">
        <v>141</v>
      </c>
    </row>
    <row r="137" spans="1:8">
      <c r="A137" s="4">
        <v>136</v>
      </c>
      <c r="B137" s="5" t="s">
        <v>792</v>
      </c>
      <c r="C137" s="5" t="s">
        <v>742</v>
      </c>
      <c r="D137" s="5" t="s">
        <v>320</v>
      </c>
      <c r="E137" s="5" t="s">
        <v>313</v>
      </c>
      <c r="F137" s="5" t="s">
        <v>323</v>
      </c>
      <c r="G137" s="13">
        <v>659.11</v>
      </c>
      <c r="H137" s="5">
        <v>153</v>
      </c>
    </row>
    <row r="138" spans="1:8">
      <c r="A138" s="4">
        <v>137</v>
      </c>
      <c r="B138" s="5" t="s">
        <v>799</v>
      </c>
      <c r="C138" s="5" t="s">
        <v>731</v>
      </c>
      <c r="D138" s="5" t="s">
        <v>324</v>
      </c>
      <c r="E138" s="5" t="s">
        <v>740</v>
      </c>
      <c r="F138" s="5" t="s">
        <v>325</v>
      </c>
      <c r="G138" s="13">
        <v>369.22</v>
      </c>
      <c r="H138" s="5">
        <v>145</v>
      </c>
    </row>
    <row r="139" spans="1:8">
      <c r="A139" s="4">
        <v>138</v>
      </c>
      <c r="B139" s="5" t="s">
        <v>766</v>
      </c>
      <c r="C139" s="5" t="s">
        <v>731</v>
      </c>
      <c r="D139" s="5" t="s">
        <v>320</v>
      </c>
      <c r="E139" s="5" t="s">
        <v>313</v>
      </c>
      <c r="F139" s="5" t="s">
        <v>744</v>
      </c>
      <c r="G139" s="13">
        <v>528.36</v>
      </c>
      <c r="H139" s="5">
        <v>43</v>
      </c>
    </row>
    <row r="140" spans="1:8">
      <c r="A140" s="4">
        <v>139</v>
      </c>
      <c r="B140" s="5" t="s">
        <v>795</v>
      </c>
      <c r="C140" s="5" t="s">
        <v>307</v>
      </c>
      <c r="D140" s="5" t="s">
        <v>736</v>
      </c>
      <c r="E140" s="5" t="s">
        <v>313</v>
      </c>
      <c r="F140" s="5" t="s">
        <v>325</v>
      </c>
      <c r="G140" s="13">
        <v>570.66</v>
      </c>
      <c r="H140" s="5">
        <v>24</v>
      </c>
    </row>
    <row r="141" spans="1:8">
      <c r="A141" s="4">
        <v>140</v>
      </c>
      <c r="B141" s="5" t="s">
        <v>792</v>
      </c>
      <c r="C141" s="5" t="s">
        <v>742</v>
      </c>
      <c r="D141" s="5" t="s">
        <v>732</v>
      </c>
      <c r="E141" s="5" t="s">
        <v>758</v>
      </c>
      <c r="F141" s="5" t="s">
        <v>748</v>
      </c>
      <c r="G141" s="13">
        <v>507.06</v>
      </c>
      <c r="H141" s="5">
        <v>117</v>
      </c>
    </row>
    <row r="142" spans="1:8">
      <c r="A142" s="4">
        <v>141</v>
      </c>
      <c r="B142" s="5" t="s">
        <v>774</v>
      </c>
      <c r="C142" s="5" t="s">
        <v>731</v>
      </c>
      <c r="D142" s="5" t="s">
        <v>324</v>
      </c>
      <c r="E142" s="5" t="s">
        <v>319</v>
      </c>
      <c r="F142" s="5" t="s">
        <v>325</v>
      </c>
      <c r="G142" s="13">
        <v>59.81</v>
      </c>
      <c r="H142" s="5">
        <v>66</v>
      </c>
    </row>
    <row r="143" spans="1:8">
      <c r="A143" s="4">
        <v>142</v>
      </c>
      <c r="B143" s="5" t="s">
        <v>799</v>
      </c>
      <c r="C143" s="5" t="s">
        <v>783</v>
      </c>
      <c r="D143" s="5" t="s">
        <v>317</v>
      </c>
      <c r="E143" s="5" t="s">
        <v>733</v>
      </c>
      <c r="F143" s="5" t="s">
        <v>751</v>
      </c>
      <c r="G143" s="13">
        <v>81.209999999999994</v>
      </c>
      <c r="H143" s="5">
        <v>89</v>
      </c>
    </row>
    <row r="144" spans="1:8">
      <c r="A144" s="4">
        <v>143</v>
      </c>
      <c r="B144" s="5" t="s">
        <v>789</v>
      </c>
      <c r="C144" s="5" t="s">
        <v>731</v>
      </c>
      <c r="D144" s="5" t="s">
        <v>732</v>
      </c>
      <c r="E144" s="5" t="s">
        <v>305</v>
      </c>
      <c r="F144" s="5" t="s">
        <v>770</v>
      </c>
      <c r="G144" s="13">
        <v>68.88</v>
      </c>
      <c r="H144" s="5">
        <v>105</v>
      </c>
    </row>
    <row r="145" spans="1:8">
      <c r="A145" s="4">
        <v>144</v>
      </c>
      <c r="B145" s="5" t="s">
        <v>782</v>
      </c>
      <c r="C145" s="5" t="s">
        <v>742</v>
      </c>
      <c r="D145" s="5" t="s">
        <v>736</v>
      </c>
      <c r="E145" s="5" t="s">
        <v>314</v>
      </c>
      <c r="F145" s="5" t="s">
        <v>321</v>
      </c>
      <c r="G145" s="13">
        <v>943.5</v>
      </c>
      <c r="H145" s="5">
        <v>98</v>
      </c>
    </row>
    <row r="146" spans="1:8">
      <c r="A146" s="4">
        <v>145</v>
      </c>
      <c r="B146" s="5" t="s">
        <v>762</v>
      </c>
      <c r="C146" s="5" t="s">
        <v>308</v>
      </c>
      <c r="D146" s="5" t="s">
        <v>738</v>
      </c>
      <c r="E146" s="5" t="s">
        <v>740</v>
      </c>
      <c r="F146" s="5" t="s">
        <v>748</v>
      </c>
      <c r="G146" s="13">
        <v>634.72</v>
      </c>
      <c r="H146" s="5">
        <v>90</v>
      </c>
    </row>
    <row r="147" spans="1:8">
      <c r="A147" s="4">
        <v>146</v>
      </c>
      <c r="B147" s="5" t="s">
        <v>807</v>
      </c>
      <c r="C147" s="5" t="s">
        <v>731</v>
      </c>
      <c r="D147" s="5" t="s">
        <v>743</v>
      </c>
      <c r="E147" s="5" t="s">
        <v>740</v>
      </c>
      <c r="F147" s="5" t="s">
        <v>748</v>
      </c>
      <c r="G147" s="13">
        <v>702.35</v>
      </c>
      <c r="H147" s="5">
        <v>58</v>
      </c>
    </row>
    <row r="148" spans="1:8">
      <c r="A148" s="4">
        <v>147</v>
      </c>
      <c r="B148" s="5" t="s">
        <v>799</v>
      </c>
      <c r="C148" s="5" t="s">
        <v>742</v>
      </c>
      <c r="D148" s="5" t="s">
        <v>732</v>
      </c>
      <c r="E148" s="5" t="s">
        <v>319</v>
      </c>
      <c r="F148" s="5" t="s">
        <v>770</v>
      </c>
      <c r="G148" s="13">
        <v>652.88</v>
      </c>
      <c r="H148" s="5">
        <v>140</v>
      </c>
    </row>
    <row r="149" spans="1:8">
      <c r="A149" s="4">
        <v>148</v>
      </c>
      <c r="B149" s="5" t="s">
        <v>752</v>
      </c>
      <c r="C149" s="5" t="s">
        <v>315</v>
      </c>
      <c r="D149" s="5" t="s">
        <v>317</v>
      </c>
      <c r="E149" s="5" t="s">
        <v>758</v>
      </c>
      <c r="F149" s="5" t="s">
        <v>321</v>
      </c>
      <c r="G149" s="13">
        <v>181.16</v>
      </c>
      <c r="H149" s="5">
        <v>49</v>
      </c>
    </row>
    <row r="150" spans="1:8">
      <c r="A150" s="4">
        <v>149</v>
      </c>
      <c r="B150" s="5" t="s">
        <v>781</v>
      </c>
      <c r="C150" s="5" t="s">
        <v>755</v>
      </c>
      <c r="D150" s="5" t="s">
        <v>769</v>
      </c>
      <c r="E150" s="5" t="s">
        <v>314</v>
      </c>
      <c r="F150" s="5" t="s">
        <v>744</v>
      </c>
      <c r="G150" s="13">
        <v>737.11</v>
      </c>
      <c r="H150" s="5">
        <v>5</v>
      </c>
    </row>
    <row r="151" spans="1:8">
      <c r="A151" s="4">
        <v>150</v>
      </c>
      <c r="B151" s="5" t="s">
        <v>798</v>
      </c>
      <c r="C151" s="5" t="s">
        <v>307</v>
      </c>
      <c r="D151" s="5" t="s">
        <v>738</v>
      </c>
      <c r="E151" s="5" t="s">
        <v>733</v>
      </c>
      <c r="F151" s="5" t="s">
        <v>746</v>
      </c>
      <c r="G151" s="13">
        <v>446.26</v>
      </c>
      <c r="H151" s="5">
        <v>173</v>
      </c>
    </row>
    <row r="152" spans="1:8">
      <c r="A152" s="4">
        <v>151</v>
      </c>
      <c r="B152" s="5" t="s">
        <v>789</v>
      </c>
      <c r="C152" s="5" t="s">
        <v>315</v>
      </c>
      <c r="D152" s="5" t="s">
        <v>785</v>
      </c>
      <c r="E152" s="5" t="s">
        <v>303</v>
      </c>
      <c r="F152" s="5" t="s">
        <v>306</v>
      </c>
      <c r="G152" s="13">
        <v>439.46</v>
      </c>
      <c r="H152" s="5">
        <v>139</v>
      </c>
    </row>
    <row r="153" spans="1:8">
      <c r="A153" s="4">
        <v>152</v>
      </c>
      <c r="B153" s="5" t="s">
        <v>759</v>
      </c>
      <c r="C153" s="5" t="s">
        <v>304</v>
      </c>
      <c r="D153" s="5" t="s">
        <v>320</v>
      </c>
      <c r="E153" s="5" t="s">
        <v>319</v>
      </c>
      <c r="F153" s="5" t="s">
        <v>323</v>
      </c>
      <c r="G153" s="13">
        <v>782.37</v>
      </c>
      <c r="H153" s="5">
        <v>188</v>
      </c>
    </row>
    <row r="154" spans="1:8">
      <c r="A154" s="4">
        <v>153</v>
      </c>
      <c r="B154" s="5" t="s">
        <v>737</v>
      </c>
      <c r="C154" s="5" t="s">
        <v>318</v>
      </c>
      <c r="D154" s="5" t="s">
        <v>772</v>
      </c>
      <c r="E154" s="5" t="s">
        <v>322</v>
      </c>
      <c r="F154" s="5" t="s">
        <v>323</v>
      </c>
      <c r="G154" s="13">
        <v>314.61</v>
      </c>
      <c r="H154" s="5">
        <v>37</v>
      </c>
    </row>
    <row r="155" spans="1:8">
      <c r="A155" s="4">
        <v>154</v>
      </c>
      <c r="B155" s="5" t="s">
        <v>779</v>
      </c>
      <c r="C155" s="5" t="s">
        <v>308</v>
      </c>
      <c r="D155" s="5" t="s">
        <v>316</v>
      </c>
      <c r="E155" s="5" t="s">
        <v>319</v>
      </c>
      <c r="F155" s="5" t="s">
        <v>746</v>
      </c>
      <c r="G155" s="13">
        <v>546.61</v>
      </c>
      <c r="H155" s="5">
        <v>152</v>
      </c>
    </row>
    <row r="156" spans="1:8">
      <c r="A156" s="4">
        <v>155</v>
      </c>
      <c r="B156" s="5" t="s">
        <v>787</v>
      </c>
      <c r="C156" s="5" t="s">
        <v>757</v>
      </c>
      <c r="D156" s="5" t="s">
        <v>736</v>
      </c>
      <c r="E156" s="5" t="s">
        <v>314</v>
      </c>
      <c r="F156" s="5" t="s">
        <v>734</v>
      </c>
      <c r="G156" s="13">
        <v>491.01</v>
      </c>
      <c r="H156" s="5">
        <v>89</v>
      </c>
    </row>
    <row r="157" spans="1:8">
      <c r="A157" s="4">
        <v>156</v>
      </c>
      <c r="B157" s="5" t="s">
        <v>749</v>
      </c>
      <c r="C157" s="5" t="s">
        <v>742</v>
      </c>
      <c r="D157" s="5" t="s">
        <v>320</v>
      </c>
      <c r="E157" s="5" t="s">
        <v>322</v>
      </c>
      <c r="F157" s="5" t="s">
        <v>325</v>
      </c>
      <c r="G157" s="13">
        <v>418.86</v>
      </c>
      <c r="H157" s="5">
        <v>39</v>
      </c>
    </row>
    <row r="158" spans="1:8">
      <c r="A158" s="4">
        <v>157</v>
      </c>
      <c r="B158" s="5" t="s">
        <v>756</v>
      </c>
      <c r="C158" s="5" t="s">
        <v>304</v>
      </c>
      <c r="D158" s="5" t="s">
        <v>769</v>
      </c>
      <c r="E158" s="5" t="s">
        <v>740</v>
      </c>
      <c r="F158" s="5" t="s">
        <v>770</v>
      </c>
      <c r="G158" s="13">
        <v>259.27999999999997</v>
      </c>
      <c r="H158" s="5">
        <v>58</v>
      </c>
    </row>
    <row r="159" spans="1:8">
      <c r="A159" s="4">
        <v>158</v>
      </c>
      <c r="B159" s="5" t="s">
        <v>761</v>
      </c>
      <c r="C159" s="5" t="s">
        <v>742</v>
      </c>
      <c r="D159" s="5" t="s">
        <v>324</v>
      </c>
      <c r="E159" s="5" t="s">
        <v>303</v>
      </c>
      <c r="F159" s="5" t="s">
        <v>734</v>
      </c>
      <c r="G159" s="13">
        <v>415.54</v>
      </c>
      <c r="H159" s="5">
        <v>107</v>
      </c>
    </row>
    <row r="160" spans="1:8">
      <c r="A160" s="4">
        <v>159</v>
      </c>
      <c r="B160" s="5" t="s">
        <v>777</v>
      </c>
      <c r="C160" s="5" t="s">
        <v>308</v>
      </c>
      <c r="D160" s="5" t="s">
        <v>317</v>
      </c>
      <c r="E160" s="5" t="s">
        <v>319</v>
      </c>
      <c r="F160" s="5" t="s">
        <v>323</v>
      </c>
      <c r="G160" s="13">
        <v>340.54</v>
      </c>
      <c r="H160" s="5">
        <v>21</v>
      </c>
    </row>
    <row r="161" spans="1:8">
      <c r="A161" s="4">
        <v>160</v>
      </c>
      <c r="B161" s="5" t="s">
        <v>792</v>
      </c>
      <c r="C161" s="5" t="s">
        <v>735</v>
      </c>
      <c r="D161" s="5" t="s">
        <v>738</v>
      </c>
      <c r="E161" s="5" t="s">
        <v>740</v>
      </c>
      <c r="F161" s="5" t="s">
        <v>325</v>
      </c>
      <c r="G161" s="13">
        <v>794.76</v>
      </c>
      <c r="H161" s="5">
        <v>14</v>
      </c>
    </row>
    <row r="162" spans="1:8">
      <c r="A162" s="4">
        <v>161</v>
      </c>
      <c r="B162" s="5" t="s">
        <v>756</v>
      </c>
      <c r="C162" s="5" t="s">
        <v>757</v>
      </c>
      <c r="D162" s="5" t="s">
        <v>772</v>
      </c>
      <c r="E162" s="5" t="s">
        <v>733</v>
      </c>
      <c r="F162" s="5" t="s">
        <v>746</v>
      </c>
      <c r="G162" s="13">
        <v>834.99</v>
      </c>
      <c r="H162" s="5">
        <v>49</v>
      </c>
    </row>
    <row r="163" spans="1:8">
      <c r="A163" s="4">
        <v>162</v>
      </c>
      <c r="B163" s="5" t="s">
        <v>730</v>
      </c>
      <c r="C163" s="5" t="s">
        <v>753</v>
      </c>
      <c r="D163" s="5" t="s">
        <v>317</v>
      </c>
      <c r="E163" s="5" t="s">
        <v>322</v>
      </c>
      <c r="F163" s="5" t="s">
        <v>326</v>
      </c>
      <c r="G163" s="13">
        <v>910.89</v>
      </c>
      <c r="H163" s="5">
        <v>4</v>
      </c>
    </row>
    <row r="164" spans="1:8">
      <c r="A164" s="4">
        <v>163</v>
      </c>
      <c r="B164" s="5" t="s">
        <v>798</v>
      </c>
      <c r="C164" s="5" t="s">
        <v>783</v>
      </c>
      <c r="D164" s="5" t="s">
        <v>738</v>
      </c>
      <c r="E164" s="5" t="s">
        <v>758</v>
      </c>
      <c r="F164" s="5" t="s">
        <v>323</v>
      </c>
      <c r="G164" s="13">
        <v>673.02</v>
      </c>
      <c r="H164" s="5">
        <v>181</v>
      </c>
    </row>
    <row r="165" spans="1:8">
      <c r="A165" s="4">
        <v>164</v>
      </c>
      <c r="B165" s="5" t="s">
        <v>794</v>
      </c>
      <c r="C165" s="5" t="s">
        <v>315</v>
      </c>
      <c r="D165" s="5" t="s">
        <v>320</v>
      </c>
      <c r="E165" s="5" t="s">
        <v>322</v>
      </c>
      <c r="F165" s="5" t="s">
        <v>326</v>
      </c>
      <c r="G165" s="13">
        <v>386.4</v>
      </c>
      <c r="H165" s="5">
        <v>137</v>
      </c>
    </row>
    <row r="166" spans="1:8">
      <c r="A166" s="4">
        <v>165</v>
      </c>
      <c r="B166" s="5" t="s">
        <v>808</v>
      </c>
      <c r="C166" s="5" t="s">
        <v>312</v>
      </c>
      <c r="D166" s="5" t="s">
        <v>316</v>
      </c>
      <c r="E166" s="5" t="s">
        <v>322</v>
      </c>
      <c r="F166" s="5" t="s">
        <v>734</v>
      </c>
      <c r="G166" s="13">
        <v>843.36</v>
      </c>
      <c r="H166" s="5">
        <v>120</v>
      </c>
    </row>
    <row r="167" spans="1:8">
      <c r="A167" s="4">
        <v>166</v>
      </c>
      <c r="B167" s="5" t="s">
        <v>302</v>
      </c>
      <c r="C167" s="5" t="s">
        <v>742</v>
      </c>
      <c r="D167" s="5" t="s">
        <v>309</v>
      </c>
      <c r="E167" s="5" t="s">
        <v>313</v>
      </c>
      <c r="F167" s="5" t="s">
        <v>321</v>
      </c>
      <c r="G167" s="13">
        <v>324.76</v>
      </c>
      <c r="H167" s="5">
        <v>12</v>
      </c>
    </row>
    <row r="168" spans="1:8">
      <c r="A168" s="4">
        <v>167</v>
      </c>
      <c r="B168" s="5" t="s">
        <v>741</v>
      </c>
      <c r="C168" s="5" t="s">
        <v>783</v>
      </c>
      <c r="D168" s="5" t="s">
        <v>750</v>
      </c>
      <c r="E168" s="5" t="s">
        <v>303</v>
      </c>
      <c r="F168" s="5" t="s">
        <v>326</v>
      </c>
      <c r="G168" s="13">
        <v>543.51</v>
      </c>
      <c r="H168" s="5">
        <v>150</v>
      </c>
    </row>
    <row r="169" spans="1:8">
      <c r="A169" s="4">
        <v>168</v>
      </c>
      <c r="B169" s="5" t="s">
        <v>771</v>
      </c>
      <c r="C169" s="5" t="s">
        <v>312</v>
      </c>
      <c r="D169" s="5" t="s">
        <v>750</v>
      </c>
      <c r="E169" s="5" t="s">
        <v>313</v>
      </c>
      <c r="F169" s="5" t="s">
        <v>321</v>
      </c>
      <c r="G169" s="13">
        <v>249.32</v>
      </c>
      <c r="H169" s="5">
        <v>146</v>
      </c>
    </row>
    <row r="170" spans="1:8">
      <c r="A170" s="4">
        <v>169</v>
      </c>
      <c r="B170" s="5" t="s">
        <v>767</v>
      </c>
      <c r="C170" s="5" t="s">
        <v>753</v>
      </c>
      <c r="D170" s="5" t="s">
        <v>320</v>
      </c>
      <c r="E170" s="5" t="s">
        <v>322</v>
      </c>
      <c r="F170" s="5" t="s">
        <v>326</v>
      </c>
      <c r="G170" s="13">
        <v>734.66</v>
      </c>
      <c r="H170" s="5">
        <v>126</v>
      </c>
    </row>
    <row r="171" spans="1:8">
      <c r="A171" s="4">
        <v>170</v>
      </c>
      <c r="B171" s="5" t="s">
        <v>786</v>
      </c>
      <c r="C171" s="5" t="s">
        <v>753</v>
      </c>
      <c r="D171" s="5" t="s">
        <v>750</v>
      </c>
      <c r="E171" s="5" t="s">
        <v>322</v>
      </c>
      <c r="F171" s="5" t="s">
        <v>748</v>
      </c>
      <c r="G171" s="13">
        <v>167.36</v>
      </c>
      <c r="H171" s="5">
        <v>140</v>
      </c>
    </row>
    <row r="172" spans="1:8">
      <c r="A172" s="4">
        <v>171</v>
      </c>
      <c r="B172" s="5" t="s">
        <v>739</v>
      </c>
      <c r="C172" s="5" t="s">
        <v>731</v>
      </c>
      <c r="D172" s="5" t="s">
        <v>736</v>
      </c>
      <c r="E172" s="5" t="s">
        <v>303</v>
      </c>
      <c r="F172" s="5" t="s">
        <v>734</v>
      </c>
      <c r="G172" s="13">
        <v>70.78</v>
      </c>
      <c r="H172" s="5">
        <v>20</v>
      </c>
    </row>
    <row r="173" spans="1:8">
      <c r="A173" s="4">
        <v>172</v>
      </c>
      <c r="B173" s="5" t="s">
        <v>799</v>
      </c>
      <c r="C173" s="5" t="s">
        <v>742</v>
      </c>
      <c r="D173" s="5" t="s">
        <v>732</v>
      </c>
      <c r="E173" s="5" t="s">
        <v>314</v>
      </c>
      <c r="F173" s="5" t="s">
        <v>748</v>
      </c>
      <c r="G173" s="13">
        <v>806.72</v>
      </c>
      <c r="H173" s="5">
        <v>60</v>
      </c>
    </row>
    <row r="174" spans="1:8">
      <c r="A174" s="4">
        <v>173</v>
      </c>
      <c r="B174" s="5" t="s">
        <v>807</v>
      </c>
      <c r="C174" s="5" t="s">
        <v>755</v>
      </c>
      <c r="D174" s="5" t="s">
        <v>317</v>
      </c>
      <c r="E174" s="5" t="s">
        <v>740</v>
      </c>
      <c r="F174" s="5" t="s">
        <v>770</v>
      </c>
      <c r="G174" s="13">
        <v>379.61</v>
      </c>
      <c r="H174" s="5">
        <v>159</v>
      </c>
    </row>
    <row r="175" spans="1:8">
      <c r="A175" s="4">
        <v>174</v>
      </c>
      <c r="B175" s="5" t="s">
        <v>749</v>
      </c>
      <c r="C175" s="5" t="s">
        <v>757</v>
      </c>
      <c r="D175" s="5" t="s">
        <v>324</v>
      </c>
      <c r="E175" s="5" t="s">
        <v>303</v>
      </c>
      <c r="F175" s="5" t="s">
        <v>746</v>
      </c>
      <c r="G175" s="13">
        <v>524.30999999999995</v>
      </c>
      <c r="H175" s="5">
        <v>106</v>
      </c>
    </row>
    <row r="176" spans="1:8">
      <c r="A176" s="4">
        <v>175</v>
      </c>
      <c r="B176" s="5" t="s">
        <v>809</v>
      </c>
      <c r="C176" s="5" t="s">
        <v>731</v>
      </c>
      <c r="D176" s="5" t="s">
        <v>785</v>
      </c>
      <c r="E176" s="5" t="s">
        <v>319</v>
      </c>
      <c r="F176" s="5" t="s">
        <v>734</v>
      </c>
      <c r="G176" s="13">
        <v>929.51</v>
      </c>
      <c r="H176" s="5">
        <v>5</v>
      </c>
    </row>
    <row r="177" spans="1:8">
      <c r="A177" s="4">
        <v>176</v>
      </c>
      <c r="B177" s="5" t="s">
        <v>810</v>
      </c>
      <c r="C177" s="5" t="s">
        <v>742</v>
      </c>
      <c r="D177" s="5" t="s">
        <v>750</v>
      </c>
      <c r="E177" s="5" t="s">
        <v>305</v>
      </c>
      <c r="F177" s="5" t="s">
        <v>751</v>
      </c>
      <c r="G177" s="13">
        <v>517.19000000000005</v>
      </c>
      <c r="H177" s="5">
        <v>62</v>
      </c>
    </row>
    <row r="178" spans="1:8">
      <c r="A178" s="4">
        <v>177</v>
      </c>
      <c r="B178" s="5" t="s">
        <v>802</v>
      </c>
      <c r="C178" s="5" t="s">
        <v>735</v>
      </c>
      <c r="D178" s="5" t="s">
        <v>316</v>
      </c>
      <c r="E178" s="5" t="s">
        <v>314</v>
      </c>
      <c r="F178" s="5" t="s">
        <v>751</v>
      </c>
      <c r="G178" s="13">
        <v>379.48</v>
      </c>
      <c r="H178" s="5">
        <v>104</v>
      </c>
    </row>
    <row r="179" spans="1:8">
      <c r="A179" s="4">
        <v>178</v>
      </c>
      <c r="B179" s="5" t="s">
        <v>739</v>
      </c>
      <c r="C179" s="5" t="s">
        <v>783</v>
      </c>
      <c r="D179" s="5" t="s">
        <v>317</v>
      </c>
      <c r="E179" s="5" t="s">
        <v>319</v>
      </c>
      <c r="F179" s="5" t="s">
        <v>311</v>
      </c>
      <c r="G179" s="13">
        <v>793.54</v>
      </c>
      <c r="H179" s="5">
        <v>21</v>
      </c>
    </row>
    <row r="180" spans="1:8">
      <c r="A180" s="4">
        <v>179</v>
      </c>
      <c r="B180" s="5" t="s">
        <v>780</v>
      </c>
      <c r="C180" s="5" t="s">
        <v>307</v>
      </c>
      <c r="D180" s="5" t="s">
        <v>743</v>
      </c>
      <c r="E180" s="5" t="s">
        <v>314</v>
      </c>
      <c r="F180" s="5" t="s">
        <v>306</v>
      </c>
      <c r="G180" s="13">
        <v>542.96</v>
      </c>
      <c r="H180" s="5">
        <v>15</v>
      </c>
    </row>
    <row r="181" spans="1:8">
      <c r="A181" s="4">
        <v>180</v>
      </c>
      <c r="B181" s="5" t="s">
        <v>780</v>
      </c>
      <c r="C181" s="5" t="s">
        <v>783</v>
      </c>
      <c r="D181" s="5" t="s">
        <v>750</v>
      </c>
      <c r="E181" s="5" t="s">
        <v>305</v>
      </c>
      <c r="F181" s="5" t="s">
        <v>770</v>
      </c>
      <c r="G181" s="13">
        <v>809.25</v>
      </c>
      <c r="H181" s="5">
        <v>166</v>
      </c>
    </row>
    <row r="182" spans="1:8">
      <c r="A182" s="4">
        <v>181</v>
      </c>
      <c r="B182" s="5" t="s">
        <v>747</v>
      </c>
      <c r="C182" s="5" t="s">
        <v>318</v>
      </c>
      <c r="D182" s="5" t="s">
        <v>738</v>
      </c>
      <c r="E182" s="5" t="s">
        <v>740</v>
      </c>
      <c r="F182" s="5" t="s">
        <v>746</v>
      </c>
      <c r="G182" s="13">
        <v>249.09</v>
      </c>
      <c r="H182" s="5">
        <v>178</v>
      </c>
    </row>
    <row r="183" spans="1:8">
      <c r="A183" s="4">
        <v>182</v>
      </c>
      <c r="B183" s="5" t="s">
        <v>792</v>
      </c>
      <c r="C183" s="5" t="s">
        <v>312</v>
      </c>
      <c r="D183" s="5" t="s">
        <v>732</v>
      </c>
      <c r="E183" s="5" t="s">
        <v>305</v>
      </c>
      <c r="F183" s="5" t="s">
        <v>311</v>
      </c>
      <c r="G183" s="13">
        <v>882.28</v>
      </c>
      <c r="H183" s="5">
        <v>140</v>
      </c>
    </row>
    <row r="184" spans="1:8">
      <c r="A184" s="4">
        <v>183</v>
      </c>
      <c r="B184" s="5" t="s">
        <v>774</v>
      </c>
      <c r="C184" s="5" t="s">
        <v>304</v>
      </c>
      <c r="D184" s="5" t="s">
        <v>309</v>
      </c>
      <c r="E184" s="5" t="s">
        <v>303</v>
      </c>
      <c r="F184" s="5" t="s">
        <v>323</v>
      </c>
      <c r="G184" s="13">
        <v>574.20000000000005</v>
      </c>
      <c r="H184" s="5">
        <v>193</v>
      </c>
    </row>
    <row r="185" spans="1:8">
      <c r="A185" s="4">
        <v>184</v>
      </c>
      <c r="B185" s="5" t="s">
        <v>811</v>
      </c>
      <c r="C185" s="5" t="s">
        <v>307</v>
      </c>
      <c r="D185" s="5" t="s">
        <v>316</v>
      </c>
      <c r="E185" s="5" t="s">
        <v>310</v>
      </c>
      <c r="F185" s="5" t="s">
        <v>744</v>
      </c>
      <c r="G185" s="13">
        <v>258.83</v>
      </c>
      <c r="H185" s="5">
        <v>100</v>
      </c>
    </row>
    <row r="186" spans="1:8">
      <c r="A186" s="4">
        <v>185</v>
      </c>
      <c r="B186" s="5" t="s">
        <v>808</v>
      </c>
      <c r="C186" s="5" t="s">
        <v>308</v>
      </c>
      <c r="D186" s="5" t="s">
        <v>769</v>
      </c>
      <c r="E186" s="5" t="s">
        <v>310</v>
      </c>
      <c r="F186" s="5" t="s">
        <v>325</v>
      </c>
      <c r="G186" s="13">
        <v>698.99</v>
      </c>
      <c r="H186" s="5">
        <v>129</v>
      </c>
    </row>
    <row r="187" spans="1:8">
      <c r="A187" s="4">
        <v>186</v>
      </c>
      <c r="B187" s="5" t="s">
        <v>801</v>
      </c>
      <c r="C187" s="5" t="s">
        <v>755</v>
      </c>
      <c r="D187" s="5" t="s">
        <v>738</v>
      </c>
      <c r="E187" s="5" t="s">
        <v>314</v>
      </c>
      <c r="F187" s="5" t="s">
        <v>323</v>
      </c>
      <c r="G187" s="13">
        <v>803.19</v>
      </c>
      <c r="H187" s="5">
        <v>88</v>
      </c>
    </row>
    <row r="188" spans="1:8">
      <c r="A188" s="4">
        <v>187</v>
      </c>
      <c r="B188" s="5" t="s">
        <v>771</v>
      </c>
      <c r="C188" s="5" t="s">
        <v>742</v>
      </c>
      <c r="D188" s="5" t="s">
        <v>309</v>
      </c>
      <c r="E188" s="5" t="s">
        <v>303</v>
      </c>
      <c r="F188" s="5" t="s">
        <v>311</v>
      </c>
      <c r="G188" s="13">
        <v>288.73</v>
      </c>
      <c r="H188" s="5">
        <v>116</v>
      </c>
    </row>
    <row r="189" spans="1:8">
      <c r="A189" s="4">
        <v>188</v>
      </c>
      <c r="B189" s="5" t="s">
        <v>739</v>
      </c>
      <c r="C189" s="5" t="s">
        <v>735</v>
      </c>
      <c r="D189" s="5" t="s">
        <v>320</v>
      </c>
      <c r="E189" s="5" t="s">
        <v>314</v>
      </c>
      <c r="F189" s="5" t="s">
        <v>306</v>
      </c>
      <c r="G189" s="13">
        <v>209.02</v>
      </c>
      <c r="H189" s="5">
        <v>150</v>
      </c>
    </row>
    <row r="190" spans="1:8">
      <c r="A190" s="4">
        <v>189</v>
      </c>
      <c r="B190" s="5" t="s">
        <v>749</v>
      </c>
      <c r="C190" s="5" t="s">
        <v>307</v>
      </c>
      <c r="D190" s="5" t="s">
        <v>769</v>
      </c>
      <c r="E190" s="5" t="s">
        <v>733</v>
      </c>
      <c r="F190" s="5" t="s">
        <v>326</v>
      </c>
      <c r="G190" s="13">
        <v>766.23</v>
      </c>
      <c r="H190" s="5">
        <v>183</v>
      </c>
    </row>
    <row r="191" spans="1:8">
      <c r="A191" s="4">
        <v>190</v>
      </c>
      <c r="B191" s="5" t="s">
        <v>766</v>
      </c>
      <c r="C191" s="5" t="s">
        <v>312</v>
      </c>
      <c r="D191" s="5" t="s">
        <v>750</v>
      </c>
      <c r="E191" s="5" t="s">
        <v>314</v>
      </c>
      <c r="F191" s="5" t="s">
        <v>325</v>
      </c>
      <c r="G191" s="13">
        <v>753.34</v>
      </c>
      <c r="H191" s="5">
        <v>40</v>
      </c>
    </row>
    <row r="192" spans="1:8">
      <c r="A192" s="4">
        <v>191</v>
      </c>
      <c r="B192" s="5" t="s">
        <v>786</v>
      </c>
      <c r="C192" s="5" t="s">
        <v>735</v>
      </c>
      <c r="D192" s="5" t="s">
        <v>309</v>
      </c>
      <c r="E192" s="5" t="s">
        <v>305</v>
      </c>
      <c r="F192" s="5" t="s">
        <v>751</v>
      </c>
      <c r="G192" s="13">
        <v>44.73</v>
      </c>
      <c r="H192" s="5">
        <v>79</v>
      </c>
    </row>
    <row r="193" spans="1:8">
      <c r="A193" s="4">
        <v>192</v>
      </c>
      <c r="B193" s="5" t="s">
        <v>760</v>
      </c>
      <c r="C193" s="5" t="s">
        <v>742</v>
      </c>
      <c r="D193" s="5" t="s">
        <v>316</v>
      </c>
      <c r="E193" s="5" t="s">
        <v>305</v>
      </c>
      <c r="F193" s="5" t="s">
        <v>748</v>
      </c>
      <c r="G193" s="13">
        <v>119.44</v>
      </c>
      <c r="H193" s="5">
        <v>111</v>
      </c>
    </row>
    <row r="194" spans="1:8">
      <c r="A194" s="4">
        <v>193</v>
      </c>
      <c r="B194" s="5" t="s">
        <v>762</v>
      </c>
      <c r="C194" s="5" t="s">
        <v>307</v>
      </c>
      <c r="D194" s="5" t="s">
        <v>732</v>
      </c>
      <c r="E194" s="5" t="s">
        <v>305</v>
      </c>
      <c r="F194" s="5" t="s">
        <v>321</v>
      </c>
      <c r="G194" s="13">
        <v>544.34</v>
      </c>
      <c r="H194" s="5">
        <v>153</v>
      </c>
    </row>
    <row r="195" spans="1:8">
      <c r="A195" s="4">
        <v>194</v>
      </c>
      <c r="B195" s="5" t="s">
        <v>737</v>
      </c>
      <c r="C195" s="5" t="s">
        <v>308</v>
      </c>
      <c r="D195" s="5" t="s">
        <v>732</v>
      </c>
      <c r="E195" s="5" t="s">
        <v>319</v>
      </c>
      <c r="F195" s="5" t="s">
        <v>306</v>
      </c>
      <c r="G195" s="13">
        <v>392.9</v>
      </c>
      <c r="H195" s="5">
        <v>22</v>
      </c>
    </row>
    <row r="196" spans="1:8">
      <c r="A196" s="4">
        <v>195</v>
      </c>
      <c r="B196" s="5" t="s">
        <v>812</v>
      </c>
      <c r="C196" s="5" t="s">
        <v>318</v>
      </c>
      <c r="D196" s="5" t="s">
        <v>320</v>
      </c>
      <c r="E196" s="5" t="s">
        <v>310</v>
      </c>
      <c r="F196" s="5" t="s">
        <v>311</v>
      </c>
      <c r="G196" s="13">
        <v>386.47</v>
      </c>
      <c r="H196" s="5">
        <v>36</v>
      </c>
    </row>
    <row r="197" spans="1:8">
      <c r="A197" s="4">
        <v>196</v>
      </c>
      <c r="B197" s="5" t="s">
        <v>805</v>
      </c>
      <c r="C197" s="5" t="s">
        <v>312</v>
      </c>
      <c r="D197" s="5" t="s">
        <v>324</v>
      </c>
      <c r="E197" s="5" t="s">
        <v>310</v>
      </c>
      <c r="F197" s="5" t="s">
        <v>751</v>
      </c>
      <c r="G197" s="13">
        <v>192.16</v>
      </c>
      <c r="H197" s="5">
        <v>71</v>
      </c>
    </row>
    <row r="198" spans="1:8">
      <c r="A198" s="4">
        <v>197</v>
      </c>
      <c r="B198" s="5" t="s">
        <v>784</v>
      </c>
      <c r="C198" s="5" t="s">
        <v>753</v>
      </c>
      <c r="D198" s="5" t="s">
        <v>769</v>
      </c>
      <c r="E198" s="5" t="s">
        <v>305</v>
      </c>
      <c r="F198" s="5" t="s">
        <v>321</v>
      </c>
      <c r="G198" s="13">
        <v>269.05</v>
      </c>
      <c r="H198" s="5">
        <v>64</v>
      </c>
    </row>
    <row r="199" spans="1:8">
      <c r="A199" s="4">
        <v>198</v>
      </c>
      <c r="B199" s="5" t="s">
        <v>786</v>
      </c>
      <c r="C199" s="5" t="s">
        <v>318</v>
      </c>
      <c r="D199" s="5" t="s">
        <v>772</v>
      </c>
      <c r="E199" s="5" t="s">
        <v>313</v>
      </c>
      <c r="F199" s="5" t="s">
        <v>770</v>
      </c>
      <c r="G199" s="13">
        <v>137.34</v>
      </c>
      <c r="H199" s="5">
        <v>78</v>
      </c>
    </row>
    <row r="200" spans="1:8">
      <c r="A200" s="4">
        <v>199</v>
      </c>
      <c r="B200" s="5" t="s">
        <v>791</v>
      </c>
      <c r="C200" s="5" t="s">
        <v>735</v>
      </c>
      <c r="D200" s="5" t="s">
        <v>772</v>
      </c>
      <c r="E200" s="5" t="s">
        <v>314</v>
      </c>
      <c r="F200" s="5" t="s">
        <v>321</v>
      </c>
      <c r="G200" s="13">
        <v>440.6</v>
      </c>
      <c r="H200" s="5">
        <v>111</v>
      </c>
    </row>
    <row r="201" spans="1:8">
      <c r="A201" s="4">
        <v>200</v>
      </c>
      <c r="B201" s="5" t="s">
        <v>767</v>
      </c>
      <c r="C201" s="5" t="s">
        <v>312</v>
      </c>
      <c r="D201" s="5" t="s">
        <v>309</v>
      </c>
      <c r="E201" s="5" t="s">
        <v>733</v>
      </c>
      <c r="F201" s="5" t="s">
        <v>325</v>
      </c>
      <c r="G201" s="13">
        <v>222.77</v>
      </c>
      <c r="H201" s="5">
        <v>81</v>
      </c>
    </row>
    <row r="202" spans="1:8">
      <c r="A202" s="4">
        <v>201</v>
      </c>
      <c r="B202" s="5" t="s">
        <v>790</v>
      </c>
      <c r="C202" s="5" t="s">
        <v>735</v>
      </c>
      <c r="D202" s="5" t="s">
        <v>316</v>
      </c>
      <c r="E202" s="5" t="s">
        <v>758</v>
      </c>
      <c r="F202" s="5" t="s">
        <v>744</v>
      </c>
      <c r="G202" s="13">
        <v>751.6</v>
      </c>
      <c r="H202" s="5">
        <v>84</v>
      </c>
    </row>
    <row r="203" spans="1:8">
      <c r="A203" s="4">
        <v>202</v>
      </c>
      <c r="B203" s="5" t="s">
        <v>784</v>
      </c>
      <c r="C203" s="5" t="s">
        <v>742</v>
      </c>
      <c r="D203" s="5" t="s">
        <v>743</v>
      </c>
      <c r="E203" s="5" t="s">
        <v>322</v>
      </c>
      <c r="F203" s="5" t="s">
        <v>751</v>
      </c>
      <c r="G203" s="13">
        <v>888.18</v>
      </c>
      <c r="H203" s="5">
        <v>52</v>
      </c>
    </row>
    <row r="204" spans="1:8">
      <c r="A204" s="4">
        <v>203</v>
      </c>
      <c r="B204" s="5" t="s">
        <v>741</v>
      </c>
      <c r="C204" s="5" t="s">
        <v>757</v>
      </c>
      <c r="D204" s="5" t="s">
        <v>769</v>
      </c>
      <c r="E204" s="5" t="s">
        <v>740</v>
      </c>
      <c r="F204" s="5" t="s">
        <v>746</v>
      </c>
      <c r="G204" s="13">
        <v>907.23</v>
      </c>
      <c r="H204" s="5">
        <v>119</v>
      </c>
    </row>
    <row r="205" spans="1:8">
      <c r="A205" s="4">
        <v>204</v>
      </c>
      <c r="B205" s="5" t="s">
        <v>812</v>
      </c>
      <c r="C205" s="5" t="s">
        <v>753</v>
      </c>
      <c r="D205" s="5" t="s">
        <v>769</v>
      </c>
      <c r="E205" s="5" t="s">
        <v>319</v>
      </c>
      <c r="F205" s="5" t="s">
        <v>325</v>
      </c>
      <c r="G205" s="13">
        <v>102.93</v>
      </c>
      <c r="H205" s="5">
        <v>105</v>
      </c>
    </row>
    <row r="206" spans="1:8">
      <c r="A206" s="4">
        <v>205</v>
      </c>
      <c r="B206" s="5" t="s">
        <v>749</v>
      </c>
      <c r="C206" s="5" t="s">
        <v>304</v>
      </c>
      <c r="D206" s="5" t="s">
        <v>736</v>
      </c>
      <c r="E206" s="5" t="s">
        <v>319</v>
      </c>
      <c r="F206" s="5" t="s">
        <v>323</v>
      </c>
      <c r="G206" s="13">
        <v>269.94</v>
      </c>
      <c r="H206" s="5">
        <v>40</v>
      </c>
    </row>
    <row r="207" spans="1:8">
      <c r="A207" s="4">
        <v>206</v>
      </c>
      <c r="B207" s="5" t="s">
        <v>786</v>
      </c>
      <c r="C207" s="5" t="s">
        <v>742</v>
      </c>
      <c r="D207" s="5" t="s">
        <v>743</v>
      </c>
      <c r="E207" s="5" t="s">
        <v>305</v>
      </c>
      <c r="F207" s="5" t="s">
        <v>770</v>
      </c>
      <c r="G207" s="13">
        <v>941.54</v>
      </c>
      <c r="H207" s="5">
        <v>123</v>
      </c>
    </row>
    <row r="208" spans="1:8">
      <c r="A208" s="4">
        <v>207</v>
      </c>
      <c r="B208" s="5" t="s">
        <v>771</v>
      </c>
      <c r="C208" s="5" t="s">
        <v>731</v>
      </c>
      <c r="D208" s="5" t="s">
        <v>320</v>
      </c>
      <c r="E208" s="5" t="s">
        <v>314</v>
      </c>
      <c r="F208" s="5" t="s">
        <v>734</v>
      </c>
      <c r="G208" s="13">
        <v>73.459999999999994</v>
      </c>
      <c r="H208" s="5">
        <v>93</v>
      </c>
    </row>
    <row r="209" spans="1:8">
      <c r="A209" s="4">
        <v>208</v>
      </c>
      <c r="B209" s="5" t="s">
        <v>789</v>
      </c>
      <c r="C209" s="5" t="s">
        <v>307</v>
      </c>
      <c r="D209" s="5" t="s">
        <v>769</v>
      </c>
      <c r="E209" s="5" t="s">
        <v>313</v>
      </c>
      <c r="F209" s="5" t="s">
        <v>311</v>
      </c>
      <c r="G209" s="13">
        <v>644.87</v>
      </c>
      <c r="H209" s="5">
        <v>43</v>
      </c>
    </row>
    <row r="210" spans="1:8">
      <c r="A210" s="4">
        <v>209</v>
      </c>
      <c r="B210" s="5" t="s">
        <v>780</v>
      </c>
      <c r="C210" s="5" t="s">
        <v>318</v>
      </c>
      <c r="D210" s="5" t="s">
        <v>736</v>
      </c>
      <c r="E210" s="5" t="s">
        <v>314</v>
      </c>
      <c r="F210" s="5" t="s">
        <v>321</v>
      </c>
      <c r="G210" s="13">
        <v>918.8</v>
      </c>
      <c r="H210" s="5">
        <v>111</v>
      </c>
    </row>
    <row r="211" spans="1:8">
      <c r="A211" s="4">
        <v>210</v>
      </c>
      <c r="B211" s="5" t="s">
        <v>766</v>
      </c>
      <c r="C211" s="5" t="s">
        <v>307</v>
      </c>
      <c r="D211" s="5" t="s">
        <v>316</v>
      </c>
      <c r="E211" s="5" t="s">
        <v>313</v>
      </c>
      <c r="F211" s="5" t="s">
        <v>734</v>
      </c>
      <c r="G211" s="13">
        <v>719.64</v>
      </c>
      <c r="H211" s="5">
        <v>143</v>
      </c>
    </row>
    <row r="212" spans="1:8">
      <c r="A212" s="4">
        <v>211</v>
      </c>
      <c r="B212" s="5" t="s">
        <v>741</v>
      </c>
      <c r="C212" s="5" t="s">
        <v>753</v>
      </c>
      <c r="D212" s="5" t="s">
        <v>309</v>
      </c>
      <c r="E212" s="5" t="s">
        <v>314</v>
      </c>
      <c r="F212" s="5" t="s">
        <v>770</v>
      </c>
      <c r="G212" s="13">
        <v>742.83</v>
      </c>
      <c r="H212" s="5">
        <v>151</v>
      </c>
    </row>
    <row r="213" spans="1:8">
      <c r="A213" s="4">
        <v>212</v>
      </c>
      <c r="B213" s="5" t="s">
        <v>812</v>
      </c>
      <c r="C213" s="5" t="s">
        <v>735</v>
      </c>
      <c r="D213" s="5" t="s">
        <v>732</v>
      </c>
      <c r="E213" s="5" t="s">
        <v>758</v>
      </c>
      <c r="F213" s="5" t="s">
        <v>751</v>
      </c>
      <c r="G213" s="13">
        <v>308.83999999999997</v>
      </c>
      <c r="H213" s="5">
        <v>22</v>
      </c>
    </row>
    <row r="214" spans="1:8">
      <c r="A214" s="4">
        <v>213</v>
      </c>
      <c r="B214" s="5" t="s">
        <v>807</v>
      </c>
      <c r="C214" s="5" t="s">
        <v>735</v>
      </c>
      <c r="D214" s="5" t="s">
        <v>316</v>
      </c>
      <c r="E214" s="5" t="s">
        <v>322</v>
      </c>
      <c r="F214" s="5" t="s">
        <v>770</v>
      </c>
      <c r="G214" s="13">
        <v>753.69</v>
      </c>
      <c r="H214" s="5">
        <v>134</v>
      </c>
    </row>
    <row r="215" spans="1:8">
      <c r="A215" s="4">
        <v>214</v>
      </c>
      <c r="B215" s="5" t="s">
        <v>760</v>
      </c>
      <c r="C215" s="5" t="s">
        <v>753</v>
      </c>
      <c r="D215" s="5" t="s">
        <v>738</v>
      </c>
      <c r="E215" s="5" t="s">
        <v>758</v>
      </c>
      <c r="F215" s="5" t="s">
        <v>325</v>
      </c>
      <c r="G215" s="13">
        <v>674.05</v>
      </c>
      <c r="H215" s="5">
        <v>82</v>
      </c>
    </row>
    <row r="216" spans="1:8">
      <c r="A216" s="4">
        <v>215</v>
      </c>
      <c r="B216" s="5" t="s">
        <v>793</v>
      </c>
      <c r="C216" s="5" t="s">
        <v>755</v>
      </c>
      <c r="D216" s="5" t="s">
        <v>769</v>
      </c>
      <c r="E216" s="5" t="s">
        <v>305</v>
      </c>
      <c r="F216" s="5" t="s">
        <v>746</v>
      </c>
      <c r="G216" s="13">
        <v>812.75</v>
      </c>
      <c r="H216" s="5">
        <v>166</v>
      </c>
    </row>
    <row r="217" spans="1:8">
      <c r="A217" s="4">
        <v>216</v>
      </c>
      <c r="B217" s="5" t="s">
        <v>807</v>
      </c>
      <c r="C217" s="5" t="s">
        <v>783</v>
      </c>
      <c r="D217" s="5" t="s">
        <v>317</v>
      </c>
      <c r="E217" s="5" t="s">
        <v>740</v>
      </c>
      <c r="F217" s="5" t="s">
        <v>748</v>
      </c>
      <c r="G217" s="13">
        <v>542.24</v>
      </c>
      <c r="H217" s="5">
        <v>85</v>
      </c>
    </row>
    <row r="218" spans="1:8">
      <c r="A218" s="4">
        <v>217</v>
      </c>
      <c r="B218" s="5" t="s">
        <v>810</v>
      </c>
      <c r="C218" s="5" t="s">
        <v>753</v>
      </c>
      <c r="D218" s="5" t="s">
        <v>317</v>
      </c>
      <c r="E218" s="5" t="s">
        <v>314</v>
      </c>
      <c r="F218" s="5" t="s">
        <v>311</v>
      </c>
      <c r="G218" s="13">
        <v>207.85</v>
      </c>
      <c r="H218" s="5">
        <v>164</v>
      </c>
    </row>
    <row r="219" spans="1:8">
      <c r="A219" s="4">
        <v>218</v>
      </c>
      <c r="B219" s="5" t="s">
        <v>749</v>
      </c>
      <c r="C219" s="5" t="s">
        <v>308</v>
      </c>
      <c r="D219" s="5" t="s">
        <v>732</v>
      </c>
      <c r="E219" s="5" t="s">
        <v>733</v>
      </c>
      <c r="F219" s="5" t="s">
        <v>323</v>
      </c>
      <c r="G219" s="13">
        <v>449.11</v>
      </c>
      <c r="H219" s="5">
        <v>110</v>
      </c>
    </row>
    <row r="220" spans="1:8">
      <c r="A220" s="4">
        <v>219</v>
      </c>
      <c r="B220" s="5" t="s">
        <v>797</v>
      </c>
      <c r="C220" s="5" t="s">
        <v>783</v>
      </c>
      <c r="D220" s="5" t="s">
        <v>317</v>
      </c>
      <c r="E220" s="5" t="s">
        <v>313</v>
      </c>
      <c r="F220" s="5" t="s">
        <v>326</v>
      </c>
      <c r="G220" s="13">
        <v>724.62</v>
      </c>
      <c r="H220" s="5">
        <v>17</v>
      </c>
    </row>
    <row r="221" spans="1:8">
      <c r="A221" s="4">
        <v>220</v>
      </c>
      <c r="B221" s="5" t="s">
        <v>774</v>
      </c>
      <c r="C221" s="5" t="s">
        <v>742</v>
      </c>
      <c r="D221" s="5" t="s">
        <v>320</v>
      </c>
      <c r="E221" s="5" t="s">
        <v>310</v>
      </c>
      <c r="F221" s="5" t="s">
        <v>321</v>
      </c>
      <c r="G221" s="13">
        <v>336.65</v>
      </c>
      <c r="H221" s="5">
        <v>118</v>
      </c>
    </row>
    <row r="222" spans="1:8">
      <c r="A222" s="4">
        <v>221</v>
      </c>
      <c r="B222" s="5" t="s">
        <v>793</v>
      </c>
      <c r="C222" s="5" t="s">
        <v>757</v>
      </c>
      <c r="D222" s="5" t="s">
        <v>324</v>
      </c>
      <c r="E222" s="5" t="s">
        <v>740</v>
      </c>
      <c r="F222" s="5" t="s">
        <v>311</v>
      </c>
      <c r="G222" s="13">
        <v>325.2</v>
      </c>
      <c r="H222" s="5">
        <v>100</v>
      </c>
    </row>
    <row r="223" spans="1:8">
      <c r="A223" s="4">
        <v>222</v>
      </c>
      <c r="B223" s="5" t="s">
        <v>771</v>
      </c>
      <c r="C223" s="5" t="s">
        <v>318</v>
      </c>
      <c r="D223" s="5" t="s">
        <v>738</v>
      </c>
      <c r="E223" s="5" t="s">
        <v>322</v>
      </c>
      <c r="F223" s="5" t="s">
        <v>321</v>
      </c>
      <c r="G223" s="13">
        <v>809.42</v>
      </c>
      <c r="H223" s="5">
        <v>159</v>
      </c>
    </row>
    <row r="224" spans="1:8">
      <c r="A224" s="4">
        <v>223</v>
      </c>
      <c r="B224" s="5" t="s">
        <v>778</v>
      </c>
      <c r="C224" s="5" t="s">
        <v>318</v>
      </c>
      <c r="D224" s="5" t="s">
        <v>772</v>
      </c>
      <c r="E224" s="5" t="s">
        <v>305</v>
      </c>
      <c r="F224" s="5" t="s">
        <v>311</v>
      </c>
      <c r="G224" s="13">
        <v>161.88999999999999</v>
      </c>
      <c r="H224" s="5">
        <v>31</v>
      </c>
    </row>
    <row r="225" spans="1:8">
      <c r="A225" s="4">
        <v>224</v>
      </c>
      <c r="B225" s="5" t="s">
        <v>802</v>
      </c>
      <c r="C225" s="5" t="s">
        <v>307</v>
      </c>
      <c r="D225" s="5" t="s">
        <v>750</v>
      </c>
      <c r="E225" s="5" t="s">
        <v>322</v>
      </c>
      <c r="F225" s="5" t="s">
        <v>325</v>
      </c>
      <c r="G225" s="13">
        <v>168.64</v>
      </c>
      <c r="H225" s="5">
        <v>100</v>
      </c>
    </row>
    <row r="226" spans="1:8">
      <c r="A226" s="4">
        <v>225</v>
      </c>
      <c r="B226" s="5" t="s">
        <v>804</v>
      </c>
      <c r="C226" s="5" t="s">
        <v>318</v>
      </c>
      <c r="D226" s="5" t="s">
        <v>743</v>
      </c>
      <c r="E226" s="5" t="s">
        <v>314</v>
      </c>
      <c r="F226" s="5" t="s">
        <v>748</v>
      </c>
      <c r="G226" s="13">
        <v>482.87</v>
      </c>
      <c r="H226" s="5">
        <v>138</v>
      </c>
    </row>
    <row r="227" spans="1:8">
      <c r="A227" s="4">
        <v>226</v>
      </c>
      <c r="B227" s="5" t="s">
        <v>812</v>
      </c>
      <c r="C227" s="5" t="s">
        <v>731</v>
      </c>
      <c r="D227" s="5" t="s">
        <v>750</v>
      </c>
      <c r="E227" s="5" t="s">
        <v>758</v>
      </c>
      <c r="F227" s="5" t="s">
        <v>326</v>
      </c>
      <c r="G227" s="13">
        <v>167.67</v>
      </c>
      <c r="H227" s="5">
        <v>81</v>
      </c>
    </row>
    <row r="228" spans="1:8">
      <c r="A228" s="4">
        <v>227</v>
      </c>
      <c r="B228" s="5" t="s">
        <v>811</v>
      </c>
      <c r="C228" s="5" t="s">
        <v>318</v>
      </c>
      <c r="D228" s="5" t="s">
        <v>732</v>
      </c>
      <c r="E228" s="5" t="s">
        <v>322</v>
      </c>
      <c r="F228" s="5" t="s">
        <v>746</v>
      </c>
      <c r="G228" s="13">
        <v>480.99</v>
      </c>
      <c r="H228" s="5">
        <v>50</v>
      </c>
    </row>
    <row r="229" spans="1:8">
      <c r="A229" s="4">
        <v>228</v>
      </c>
      <c r="B229" s="5" t="s">
        <v>811</v>
      </c>
      <c r="C229" s="5" t="s">
        <v>731</v>
      </c>
      <c r="D229" s="5" t="s">
        <v>320</v>
      </c>
      <c r="E229" s="5" t="s">
        <v>758</v>
      </c>
      <c r="F229" s="5" t="s">
        <v>306</v>
      </c>
      <c r="G229" s="13">
        <v>663.07</v>
      </c>
      <c r="H229" s="5">
        <v>107</v>
      </c>
    </row>
    <row r="230" spans="1:8">
      <c r="A230" s="4">
        <v>229</v>
      </c>
      <c r="B230" s="5" t="s">
        <v>786</v>
      </c>
      <c r="C230" s="5" t="s">
        <v>753</v>
      </c>
      <c r="D230" s="5" t="s">
        <v>750</v>
      </c>
      <c r="E230" s="5" t="s">
        <v>305</v>
      </c>
      <c r="F230" s="5" t="s">
        <v>744</v>
      </c>
      <c r="G230" s="13">
        <v>68.08</v>
      </c>
      <c r="H230" s="5">
        <v>195</v>
      </c>
    </row>
    <row r="231" spans="1:8">
      <c r="A231" s="4">
        <v>230</v>
      </c>
      <c r="B231" s="5" t="s">
        <v>802</v>
      </c>
      <c r="C231" s="5" t="s">
        <v>755</v>
      </c>
      <c r="D231" s="5" t="s">
        <v>316</v>
      </c>
      <c r="E231" s="5" t="s">
        <v>313</v>
      </c>
      <c r="F231" s="5" t="s">
        <v>734</v>
      </c>
      <c r="G231" s="13">
        <v>302.69</v>
      </c>
      <c r="H231" s="5">
        <v>200</v>
      </c>
    </row>
    <row r="232" spans="1:8">
      <c r="A232" s="4">
        <v>231</v>
      </c>
      <c r="B232" s="5" t="s">
        <v>762</v>
      </c>
      <c r="C232" s="5" t="s">
        <v>731</v>
      </c>
      <c r="D232" s="5" t="s">
        <v>320</v>
      </c>
      <c r="E232" s="5" t="s">
        <v>305</v>
      </c>
      <c r="F232" s="5" t="s">
        <v>744</v>
      </c>
      <c r="G232" s="13">
        <v>143.93</v>
      </c>
      <c r="H232" s="5">
        <v>199</v>
      </c>
    </row>
    <row r="233" spans="1:8">
      <c r="A233" s="4">
        <v>232</v>
      </c>
      <c r="B233" s="5" t="s">
        <v>763</v>
      </c>
      <c r="C233" s="5" t="s">
        <v>731</v>
      </c>
      <c r="D233" s="5" t="s">
        <v>769</v>
      </c>
      <c r="E233" s="5" t="s">
        <v>303</v>
      </c>
      <c r="F233" s="5" t="s">
        <v>325</v>
      </c>
      <c r="G233" s="13">
        <v>441.64</v>
      </c>
      <c r="H233" s="5">
        <v>56</v>
      </c>
    </row>
    <row r="234" spans="1:8">
      <c r="A234" s="4">
        <v>233</v>
      </c>
      <c r="B234" s="5" t="s">
        <v>797</v>
      </c>
      <c r="C234" s="5" t="s">
        <v>783</v>
      </c>
      <c r="D234" s="5" t="s">
        <v>736</v>
      </c>
      <c r="E234" s="5" t="s">
        <v>313</v>
      </c>
      <c r="F234" s="5" t="s">
        <v>326</v>
      </c>
      <c r="G234" s="13">
        <v>836.08</v>
      </c>
      <c r="H234" s="5">
        <v>9</v>
      </c>
    </row>
    <row r="235" spans="1:8">
      <c r="A235" s="4">
        <v>234</v>
      </c>
      <c r="B235" s="5" t="s">
        <v>760</v>
      </c>
      <c r="C235" s="5" t="s">
        <v>735</v>
      </c>
      <c r="D235" s="5" t="s">
        <v>738</v>
      </c>
      <c r="E235" s="5" t="s">
        <v>758</v>
      </c>
      <c r="F235" s="5" t="s">
        <v>751</v>
      </c>
      <c r="G235" s="13">
        <v>745.82</v>
      </c>
      <c r="H235" s="5">
        <v>61</v>
      </c>
    </row>
    <row r="236" spans="1:8">
      <c r="A236" s="4">
        <v>235</v>
      </c>
      <c r="B236" s="5" t="s">
        <v>802</v>
      </c>
      <c r="C236" s="5" t="s">
        <v>783</v>
      </c>
      <c r="D236" s="5" t="s">
        <v>772</v>
      </c>
      <c r="E236" s="5" t="s">
        <v>314</v>
      </c>
      <c r="F236" s="5" t="s">
        <v>748</v>
      </c>
      <c r="G236" s="13">
        <v>600.70000000000005</v>
      </c>
      <c r="H236" s="5">
        <v>53</v>
      </c>
    </row>
    <row r="237" spans="1:8">
      <c r="A237" s="4">
        <v>236</v>
      </c>
      <c r="B237" s="5" t="s">
        <v>767</v>
      </c>
      <c r="C237" s="5" t="s">
        <v>742</v>
      </c>
      <c r="D237" s="5" t="s">
        <v>732</v>
      </c>
      <c r="E237" s="5" t="s">
        <v>733</v>
      </c>
      <c r="F237" s="5" t="s">
        <v>321</v>
      </c>
      <c r="G237" s="13">
        <v>524.38</v>
      </c>
      <c r="H237" s="5">
        <v>153</v>
      </c>
    </row>
    <row r="238" spans="1:8">
      <c r="A238" s="4">
        <v>237</v>
      </c>
      <c r="B238" s="5" t="s">
        <v>777</v>
      </c>
      <c r="C238" s="5" t="s">
        <v>735</v>
      </c>
      <c r="D238" s="5" t="s">
        <v>785</v>
      </c>
      <c r="E238" s="5" t="s">
        <v>319</v>
      </c>
      <c r="F238" s="5" t="s">
        <v>326</v>
      </c>
      <c r="G238" s="13">
        <v>561.19000000000005</v>
      </c>
      <c r="H238" s="5">
        <v>132</v>
      </c>
    </row>
    <row r="239" spans="1:8">
      <c r="A239" s="4">
        <v>238</v>
      </c>
      <c r="B239" s="5" t="s">
        <v>781</v>
      </c>
      <c r="C239" s="5" t="s">
        <v>304</v>
      </c>
      <c r="D239" s="5" t="s">
        <v>769</v>
      </c>
      <c r="E239" s="5" t="s">
        <v>314</v>
      </c>
      <c r="F239" s="5" t="s">
        <v>746</v>
      </c>
      <c r="G239" s="13">
        <v>943.16</v>
      </c>
      <c r="H239" s="5">
        <v>168</v>
      </c>
    </row>
    <row r="240" spans="1:8">
      <c r="A240" s="4">
        <v>239</v>
      </c>
      <c r="B240" s="5" t="s">
        <v>782</v>
      </c>
      <c r="C240" s="5" t="s">
        <v>315</v>
      </c>
      <c r="D240" s="5" t="s">
        <v>750</v>
      </c>
      <c r="E240" s="5" t="s">
        <v>322</v>
      </c>
      <c r="F240" s="5" t="s">
        <v>323</v>
      </c>
      <c r="G240" s="13">
        <v>732.94</v>
      </c>
      <c r="H240" s="5">
        <v>174</v>
      </c>
    </row>
    <row r="241" spans="1:8">
      <c r="A241" s="4">
        <v>240</v>
      </c>
      <c r="B241" s="5" t="s">
        <v>752</v>
      </c>
      <c r="C241" s="5" t="s">
        <v>304</v>
      </c>
      <c r="D241" s="5" t="s">
        <v>772</v>
      </c>
      <c r="E241" s="5" t="s">
        <v>319</v>
      </c>
      <c r="F241" s="5" t="s">
        <v>311</v>
      </c>
      <c r="G241" s="13">
        <v>416.94</v>
      </c>
      <c r="H241" s="5">
        <v>116</v>
      </c>
    </row>
    <row r="242" spans="1:8">
      <c r="A242" s="4">
        <v>241</v>
      </c>
      <c r="B242" s="5" t="s">
        <v>766</v>
      </c>
      <c r="C242" s="5" t="s">
        <v>308</v>
      </c>
      <c r="D242" s="5" t="s">
        <v>320</v>
      </c>
      <c r="E242" s="5" t="s">
        <v>319</v>
      </c>
      <c r="F242" s="5" t="s">
        <v>325</v>
      </c>
      <c r="G242" s="13">
        <v>892.07</v>
      </c>
      <c r="H242" s="5">
        <v>95</v>
      </c>
    </row>
    <row r="243" spans="1:8">
      <c r="A243" s="4">
        <v>242</v>
      </c>
      <c r="B243" s="5" t="s">
        <v>762</v>
      </c>
      <c r="C243" s="5" t="s">
        <v>735</v>
      </c>
      <c r="D243" s="5" t="s">
        <v>772</v>
      </c>
      <c r="E243" s="5" t="s">
        <v>303</v>
      </c>
      <c r="F243" s="5" t="s">
        <v>325</v>
      </c>
      <c r="G243" s="13">
        <v>124.76</v>
      </c>
      <c r="H243" s="5">
        <v>118</v>
      </c>
    </row>
    <row r="244" spans="1:8">
      <c r="A244" s="4">
        <v>243</v>
      </c>
      <c r="B244" s="5" t="s">
        <v>808</v>
      </c>
      <c r="C244" s="5" t="s">
        <v>307</v>
      </c>
      <c r="D244" s="5" t="s">
        <v>769</v>
      </c>
      <c r="E244" s="5" t="s">
        <v>740</v>
      </c>
      <c r="F244" s="5" t="s">
        <v>306</v>
      </c>
      <c r="G244" s="13">
        <v>238.23</v>
      </c>
      <c r="H244" s="5">
        <v>110</v>
      </c>
    </row>
    <row r="245" spans="1:8">
      <c r="A245" s="4">
        <v>244</v>
      </c>
      <c r="B245" s="5" t="s">
        <v>767</v>
      </c>
      <c r="C245" s="5" t="s">
        <v>753</v>
      </c>
      <c r="D245" s="5" t="s">
        <v>316</v>
      </c>
      <c r="E245" s="5" t="s">
        <v>322</v>
      </c>
      <c r="F245" s="5" t="s">
        <v>326</v>
      </c>
      <c r="G245" s="13">
        <v>347.36</v>
      </c>
      <c r="H245" s="5">
        <v>148</v>
      </c>
    </row>
    <row r="246" spans="1:8">
      <c r="A246" s="4">
        <v>245</v>
      </c>
      <c r="B246" s="5" t="s">
        <v>790</v>
      </c>
      <c r="C246" s="5" t="s">
        <v>742</v>
      </c>
      <c r="D246" s="5" t="s">
        <v>309</v>
      </c>
      <c r="E246" s="5" t="s">
        <v>303</v>
      </c>
      <c r="F246" s="5" t="s">
        <v>746</v>
      </c>
      <c r="G246" s="13">
        <v>130.61000000000001</v>
      </c>
      <c r="H246" s="5">
        <v>118</v>
      </c>
    </row>
    <row r="247" spans="1:8">
      <c r="A247" s="4">
        <v>246</v>
      </c>
      <c r="B247" s="5" t="s">
        <v>809</v>
      </c>
      <c r="C247" s="5" t="s">
        <v>304</v>
      </c>
      <c r="D247" s="5" t="s">
        <v>324</v>
      </c>
      <c r="E247" s="5" t="s">
        <v>758</v>
      </c>
      <c r="F247" s="5" t="s">
        <v>746</v>
      </c>
      <c r="G247" s="13">
        <v>942.57</v>
      </c>
      <c r="H247" s="5">
        <v>110</v>
      </c>
    </row>
    <row r="248" spans="1:8">
      <c r="A248" s="4">
        <v>247</v>
      </c>
      <c r="B248" s="5" t="s">
        <v>798</v>
      </c>
      <c r="C248" s="5" t="s">
        <v>757</v>
      </c>
      <c r="D248" s="5" t="s">
        <v>316</v>
      </c>
      <c r="E248" s="5" t="s">
        <v>310</v>
      </c>
      <c r="F248" s="5" t="s">
        <v>326</v>
      </c>
      <c r="G248" s="13">
        <v>124.94</v>
      </c>
      <c r="H248" s="5">
        <v>93</v>
      </c>
    </row>
    <row r="249" spans="1:8">
      <c r="A249" s="4">
        <v>248</v>
      </c>
      <c r="B249" s="5" t="s">
        <v>765</v>
      </c>
      <c r="C249" s="5" t="s">
        <v>735</v>
      </c>
      <c r="D249" s="5" t="s">
        <v>736</v>
      </c>
      <c r="E249" s="5" t="s">
        <v>310</v>
      </c>
      <c r="F249" s="5" t="s">
        <v>746</v>
      </c>
      <c r="G249" s="13">
        <v>400.67</v>
      </c>
      <c r="H249" s="5">
        <v>79</v>
      </c>
    </row>
    <row r="250" spans="1:8">
      <c r="A250" s="4">
        <v>249</v>
      </c>
      <c r="B250" s="5" t="s">
        <v>812</v>
      </c>
      <c r="C250" s="5" t="s">
        <v>308</v>
      </c>
      <c r="D250" s="5" t="s">
        <v>736</v>
      </c>
      <c r="E250" s="5" t="s">
        <v>305</v>
      </c>
      <c r="F250" s="5" t="s">
        <v>325</v>
      </c>
      <c r="G250" s="13">
        <v>126.62</v>
      </c>
      <c r="H250" s="5">
        <v>55</v>
      </c>
    </row>
    <row r="251" spans="1:8">
      <c r="A251" s="4">
        <v>250</v>
      </c>
      <c r="B251" s="5" t="s">
        <v>776</v>
      </c>
      <c r="C251" s="5" t="s">
        <v>304</v>
      </c>
      <c r="D251" s="5" t="s">
        <v>772</v>
      </c>
      <c r="E251" s="5" t="s">
        <v>313</v>
      </c>
      <c r="F251" s="5" t="s">
        <v>734</v>
      </c>
      <c r="G251" s="13">
        <v>658.78</v>
      </c>
      <c r="H251" s="5">
        <v>3</v>
      </c>
    </row>
    <row r="252" spans="1:8">
      <c r="A252" s="4">
        <v>251</v>
      </c>
      <c r="B252" s="5" t="s">
        <v>775</v>
      </c>
      <c r="C252" s="5" t="s">
        <v>307</v>
      </c>
      <c r="D252" s="5" t="s">
        <v>743</v>
      </c>
      <c r="E252" s="5" t="s">
        <v>310</v>
      </c>
      <c r="F252" s="5" t="s">
        <v>770</v>
      </c>
      <c r="G252" s="13">
        <v>104.45</v>
      </c>
      <c r="H252" s="5">
        <v>99</v>
      </c>
    </row>
    <row r="253" spans="1:8">
      <c r="A253" s="4">
        <v>252</v>
      </c>
      <c r="B253" s="5" t="s">
        <v>766</v>
      </c>
      <c r="C253" s="5" t="s">
        <v>307</v>
      </c>
      <c r="D253" s="5" t="s">
        <v>309</v>
      </c>
      <c r="E253" s="5" t="s">
        <v>322</v>
      </c>
      <c r="F253" s="5" t="s">
        <v>326</v>
      </c>
      <c r="G253" s="13">
        <v>164.79</v>
      </c>
      <c r="H253" s="5">
        <v>199</v>
      </c>
    </row>
    <row r="254" spans="1:8">
      <c r="A254" s="4">
        <v>253</v>
      </c>
      <c r="B254" s="5" t="s">
        <v>767</v>
      </c>
      <c r="C254" s="5" t="s">
        <v>757</v>
      </c>
      <c r="D254" s="5" t="s">
        <v>736</v>
      </c>
      <c r="E254" s="5" t="s">
        <v>310</v>
      </c>
      <c r="F254" s="5" t="s">
        <v>751</v>
      </c>
      <c r="G254" s="13">
        <v>522.76</v>
      </c>
      <c r="H254" s="5">
        <v>3</v>
      </c>
    </row>
    <row r="255" spans="1:8">
      <c r="A255" s="4">
        <v>254</v>
      </c>
      <c r="B255" s="5" t="s">
        <v>741</v>
      </c>
      <c r="C255" s="5" t="s">
        <v>753</v>
      </c>
      <c r="D255" s="5" t="s">
        <v>309</v>
      </c>
      <c r="E255" s="5" t="s">
        <v>313</v>
      </c>
      <c r="F255" s="5" t="s">
        <v>311</v>
      </c>
      <c r="G255" s="13">
        <v>720.92</v>
      </c>
      <c r="H255" s="5">
        <v>106</v>
      </c>
    </row>
    <row r="256" spans="1:8">
      <c r="A256" s="4">
        <v>255</v>
      </c>
      <c r="B256" s="5" t="s">
        <v>771</v>
      </c>
      <c r="C256" s="5" t="s">
        <v>315</v>
      </c>
      <c r="D256" s="5" t="s">
        <v>738</v>
      </c>
      <c r="E256" s="5" t="s">
        <v>305</v>
      </c>
      <c r="F256" s="5" t="s">
        <v>748</v>
      </c>
      <c r="G256" s="13">
        <v>724.73</v>
      </c>
      <c r="H256" s="5">
        <v>151</v>
      </c>
    </row>
    <row r="257" spans="1:8">
      <c r="A257" s="4">
        <v>256</v>
      </c>
      <c r="B257" s="5" t="s">
        <v>786</v>
      </c>
      <c r="C257" s="5" t="s">
        <v>735</v>
      </c>
      <c r="D257" s="5" t="s">
        <v>743</v>
      </c>
      <c r="E257" s="5" t="s">
        <v>322</v>
      </c>
      <c r="F257" s="5" t="s">
        <v>748</v>
      </c>
      <c r="G257" s="13">
        <v>265.49</v>
      </c>
      <c r="H257" s="5">
        <v>166</v>
      </c>
    </row>
    <row r="258" spans="1:8">
      <c r="A258" s="4">
        <v>257</v>
      </c>
      <c r="B258" s="5" t="s">
        <v>807</v>
      </c>
      <c r="C258" s="5" t="s">
        <v>731</v>
      </c>
      <c r="D258" s="5" t="s">
        <v>772</v>
      </c>
      <c r="E258" s="5" t="s">
        <v>733</v>
      </c>
      <c r="F258" s="5" t="s">
        <v>325</v>
      </c>
      <c r="G258" s="13">
        <v>592.91</v>
      </c>
      <c r="H258" s="5">
        <v>200</v>
      </c>
    </row>
    <row r="259" spans="1:8">
      <c r="A259" s="4">
        <v>258</v>
      </c>
      <c r="B259" s="5" t="s">
        <v>789</v>
      </c>
      <c r="C259" s="5" t="s">
        <v>757</v>
      </c>
      <c r="D259" s="5" t="s">
        <v>316</v>
      </c>
      <c r="E259" s="5" t="s">
        <v>313</v>
      </c>
      <c r="F259" s="5" t="s">
        <v>734</v>
      </c>
      <c r="G259" s="13">
        <v>592.29999999999995</v>
      </c>
      <c r="H259" s="5">
        <v>49</v>
      </c>
    </row>
    <row r="260" spans="1:8">
      <c r="A260" s="4">
        <v>259</v>
      </c>
      <c r="B260" s="5" t="s">
        <v>786</v>
      </c>
      <c r="C260" s="5" t="s">
        <v>312</v>
      </c>
      <c r="D260" s="5" t="s">
        <v>736</v>
      </c>
      <c r="E260" s="5" t="s">
        <v>303</v>
      </c>
      <c r="F260" s="5" t="s">
        <v>323</v>
      </c>
      <c r="G260" s="13">
        <v>490.35</v>
      </c>
      <c r="H260" s="5">
        <v>29</v>
      </c>
    </row>
    <row r="261" spans="1:8">
      <c r="A261" s="4">
        <v>260</v>
      </c>
      <c r="B261" s="5" t="s">
        <v>794</v>
      </c>
      <c r="C261" s="5" t="s">
        <v>757</v>
      </c>
      <c r="D261" s="5" t="s">
        <v>772</v>
      </c>
      <c r="E261" s="5" t="s">
        <v>305</v>
      </c>
      <c r="F261" s="5" t="s">
        <v>734</v>
      </c>
      <c r="G261" s="13">
        <v>848.74</v>
      </c>
      <c r="H261" s="5">
        <v>4</v>
      </c>
    </row>
    <row r="262" spans="1:8">
      <c r="A262" s="4">
        <v>261</v>
      </c>
      <c r="B262" s="5" t="s">
        <v>796</v>
      </c>
      <c r="C262" s="5" t="s">
        <v>304</v>
      </c>
      <c r="D262" s="5" t="s">
        <v>743</v>
      </c>
      <c r="E262" s="5" t="s">
        <v>733</v>
      </c>
      <c r="F262" s="5" t="s">
        <v>306</v>
      </c>
      <c r="G262" s="13">
        <v>372.53</v>
      </c>
      <c r="H262" s="5">
        <v>175</v>
      </c>
    </row>
    <row r="263" spans="1:8">
      <c r="A263" s="4">
        <v>262</v>
      </c>
      <c r="B263" s="5" t="s">
        <v>790</v>
      </c>
      <c r="C263" s="5" t="s">
        <v>742</v>
      </c>
      <c r="D263" s="5" t="s">
        <v>738</v>
      </c>
      <c r="E263" s="5" t="s">
        <v>303</v>
      </c>
      <c r="F263" s="5" t="s">
        <v>744</v>
      </c>
      <c r="G263" s="13">
        <v>101.45</v>
      </c>
      <c r="H263" s="5">
        <v>68</v>
      </c>
    </row>
    <row r="264" spans="1:8">
      <c r="A264" s="4">
        <v>263</v>
      </c>
      <c r="B264" s="5" t="s">
        <v>759</v>
      </c>
      <c r="C264" s="5" t="s">
        <v>755</v>
      </c>
      <c r="D264" s="5" t="s">
        <v>769</v>
      </c>
      <c r="E264" s="5" t="s">
        <v>314</v>
      </c>
      <c r="F264" s="5" t="s">
        <v>734</v>
      </c>
      <c r="G264" s="13">
        <v>300.7</v>
      </c>
      <c r="H264" s="5">
        <v>183</v>
      </c>
    </row>
    <row r="265" spans="1:8">
      <c r="A265" s="4">
        <v>264</v>
      </c>
      <c r="B265" s="5" t="s">
        <v>810</v>
      </c>
      <c r="C265" s="5" t="s">
        <v>308</v>
      </c>
      <c r="D265" s="5" t="s">
        <v>785</v>
      </c>
      <c r="E265" s="5" t="s">
        <v>314</v>
      </c>
      <c r="F265" s="5" t="s">
        <v>751</v>
      </c>
      <c r="G265" s="13">
        <v>622.89</v>
      </c>
      <c r="H265" s="5">
        <v>138</v>
      </c>
    </row>
    <row r="266" spans="1:8">
      <c r="A266" s="4">
        <v>265</v>
      </c>
      <c r="B266" s="5" t="s">
        <v>741</v>
      </c>
      <c r="C266" s="5" t="s">
        <v>312</v>
      </c>
      <c r="D266" s="5" t="s">
        <v>738</v>
      </c>
      <c r="E266" s="5" t="s">
        <v>319</v>
      </c>
      <c r="F266" s="5" t="s">
        <v>751</v>
      </c>
      <c r="G266" s="13">
        <v>505.29</v>
      </c>
      <c r="H266" s="5">
        <v>53</v>
      </c>
    </row>
    <row r="267" spans="1:8">
      <c r="A267" s="4">
        <v>266</v>
      </c>
      <c r="B267" s="5" t="s">
        <v>730</v>
      </c>
      <c r="C267" s="5" t="s">
        <v>731</v>
      </c>
      <c r="D267" s="5" t="s">
        <v>309</v>
      </c>
      <c r="E267" s="5" t="s">
        <v>314</v>
      </c>
      <c r="F267" s="5" t="s">
        <v>744</v>
      </c>
      <c r="G267" s="13">
        <v>617.21</v>
      </c>
      <c r="H267" s="5">
        <v>167</v>
      </c>
    </row>
    <row r="268" spans="1:8">
      <c r="A268" s="4">
        <v>267</v>
      </c>
      <c r="B268" s="5" t="s">
        <v>780</v>
      </c>
      <c r="C268" s="5" t="s">
        <v>312</v>
      </c>
      <c r="D268" s="5" t="s">
        <v>785</v>
      </c>
      <c r="E268" s="5" t="s">
        <v>314</v>
      </c>
      <c r="F268" s="5" t="s">
        <v>325</v>
      </c>
      <c r="G268" s="13">
        <v>907.62</v>
      </c>
      <c r="H268" s="5">
        <v>62</v>
      </c>
    </row>
    <row r="269" spans="1:8">
      <c r="A269" s="4">
        <v>268</v>
      </c>
      <c r="B269" s="5" t="s">
        <v>806</v>
      </c>
      <c r="C269" s="5" t="s">
        <v>307</v>
      </c>
      <c r="D269" s="5" t="s">
        <v>743</v>
      </c>
      <c r="E269" s="5" t="s">
        <v>305</v>
      </c>
      <c r="F269" s="5" t="s">
        <v>770</v>
      </c>
      <c r="G269" s="13">
        <v>597.19000000000005</v>
      </c>
      <c r="H269" s="5">
        <v>15</v>
      </c>
    </row>
    <row r="270" spans="1:8">
      <c r="A270" s="4">
        <v>269</v>
      </c>
      <c r="B270" s="5" t="s">
        <v>761</v>
      </c>
      <c r="C270" s="5" t="s">
        <v>307</v>
      </c>
      <c r="D270" s="5" t="s">
        <v>732</v>
      </c>
      <c r="E270" s="5" t="s">
        <v>310</v>
      </c>
      <c r="F270" s="5" t="s">
        <v>325</v>
      </c>
      <c r="G270" s="13">
        <v>50.33</v>
      </c>
      <c r="H270" s="5">
        <v>128</v>
      </c>
    </row>
    <row r="271" spans="1:8">
      <c r="A271" s="4">
        <v>270</v>
      </c>
      <c r="B271" s="5" t="s">
        <v>796</v>
      </c>
      <c r="C271" s="5" t="s">
        <v>304</v>
      </c>
      <c r="D271" s="5" t="s">
        <v>309</v>
      </c>
      <c r="E271" s="5" t="s">
        <v>310</v>
      </c>
      <c r="F271" s="5" t="s">
        <v>325</v>
      </c>
      <c r="G271" s="13">
        <v>750.82</v>
      </c>
      <c r="H271" s="5">
        <v>69</v>
      </c>
    </row>
    <row r="272" spans="1:8">
      <c r="A272" s="4">
        <v>271</v>
      </c>
      <c r="B272" s="5" t="s">
        <v>789</v>
      </c>
      <c r="C272" s="5" t="s">
        <v>742</v>
      </c>
      <c r="D272" s="5" t="s">
        <v>732</v>
      </c>
      <c r="E272" s="5" t="s">
        <v>322</v>
      </c>
      <c r="F272" s="5" t="s">
        <v>306</v>
      </c>
      <c r="G272" s="13">
        <v>287.5</v>
      </c>
      <c r="H272" s="5">
        <v>17</v>
      </c>
    </row>
    <row r="273" spans="1:8">
      <c r="A273" s="4">
        <v>272</v>
      </c>
      <c r="B273" s="5" t="s">
        <v>765</v>
      </c>
      <c r="C273" s="5" t="s">
        <v>753</v>
      </c>
      <c r="D273" s="5" t="s">
        <v>324</v>
      </c>
      <c r="E273" s="5" t="s">
        <v>740</v>
      </c>
      <c r="F273" s="5" t="s">
        <v>321</v>
      </c>
      <c r="G273" s="13">
        <v>90.45</v>
      </c>
      <c r="H273" s="5">
        <v>146</v>
      </c>
    </row>
    <row r="274" spans="1:8">
      <c r="A274" s="4">
        <v>273</v>
      </c>
      <c r="B274" s="5" t="s">
        <v>778</v>
      </c>
      <c r="C274" s="5" t="s">
        <v>304</v>
      </c>
      <c r="D274" s="5" t="s">
        <v>316</v>
      </c>
      <c r="E274" s="5" t="s">
        <v>305</v>
      </c>
      <c r="F274" s="5" t="s">
        <v>744</v>
      </c>
      <c r="G274" s="13">
        <v>653.45000000000005</v>
      </c>
      <c r="H274" s="5">
        <v>30</v>
      </c>
    </row>
    <row r="275" spans="1:8">
      <c r="A275" s="4">
        <v>274</v>
      </c>
      <c r="B275" s="5" t="s">
        <v>759</v>
      </c>
      <c r="C275" s="5" t="s">
        <v>755</v>
      </c>
      <c r="D275" s="5" t="s">
        <v>732</v>
      </c>
      <c r="E275" s="5" t="s">
        <v>313</v>
      </c>
      <c r="F275" s="5" t="s">
        <v>746</v>
      </c>
      <c r="G275" s="13">
        <v>469.31</v>
      </c>
      <c r="H275" s="5">
        <v>99</v>
      </c>
    </row>
    <row r="276" spans="1:8">
      <c r="A276" s="4">
        <v>275</v>
      </c>
      <c r="B276" s="5" t="s">
        <v>787</v>
      </c>
      <c r="C276" s="5" t="s">
        <v>304</v>
      </c>
      <c r="D276" s="5" t="s">
        <v>732</v>
      </c>
      <c r="E276" s="5" t="s">
        <v>740</v>
      </c>
      <c r="F276" s="5" t="s">
        <v>325</v>
      </c>
      <c r="G276" s="13">
        <v>714.01</v>
      </c>
      <c r="H276" s="5">
        <v>108</v>
      </c>
    </row>
    <row r="277" spans="1:8">
      <c r="A277" s="4">
        <v>276</v>
      </c>
      <c r="B277" s="5" t="s">
        <v>802</v>
      </c>
      <c r="C277" s="5" t="s">
        <v>315</v>
      </c>
      <c r="D277" s="5" t="s">
        <v>743</v>
      </c>
      <c r="E277" s="5" t="s">
        <v>322</v>
      </c>
      <c r="F277" s="5" t="s">
        <v>326</v>
      </c>
      <c r="G277" s="13">
        <v>791.66</v>
      </c>
      <c r="H277" s="5">
        <v>147</v>
      </c>
    </row>
    <row r="278" spans="1:8">
      <c r="A278" s="4">
        <v>277</v>
      </c>
      <c r="B278" s="5" t="s">
        <v>803</v>
      </c>
      <c r="C278" s="5" t="s">
        <v>731</v>
      </c>
      <c r="D278" s="5" t="s">
        <v>736</v>
      </c>
      <c r="E278" s="5" t="s">
        <v>303</v>
      </c>
      <c r="F278" s="5" t="s">
        <v>748</v>
      </c>
      <c r="G278" s="13">
        <v>243.1</v>
      </c>
      <c r="H278" s="5">
        <v>133</v>
      </c>
    </row>
    <row r="279" spans="1:8">
      <c r="A279" s="4">
        <v>278</v>
      </c>
      <c r="B279" s="5" t="s">
        <v>791</v>
      </c>
      <c r="C279" s="5" t="s">
        <v>307</v>
      </c>
      <c r="D279" s="5" t="s">
        <v>324</v>
      </c>
      <c r="E279" s="5" t="s">
        <v>319</v>
      </c>
      <c r="F279" s="5" t="s">
        <v>326</v>
      </c>
      <c r="G279" s="13">
        <v>337.84</v>
      </c>
      <c r="H279" s="5">
        <v>142</v>
      </c>
    </row>
    <row r="280" spans="1:8">
      <c r="A280" s="4">
        <v>279</v>
      </c>
      <c r="B280" s="5" t="s">
        <v>776</v>
      </c>
      <c r="C280" s="5" t="s">
        <v>735</v>
      </c>
      <c r="D280" s="5" t="s">
        <v>317</v>
      </c>
      <c r="E280" s="5" t="s">
        <v>319</v>
      </c>
      <c r="F280" s="5" t="s">
        <v>744</v>
      </c>
      <c r="G280" s="13">
        <v>753.9</v>
      </c>
      <c r="H280" s="5">
        <v>190</v>
      </c>
    </row>
    <row r="281" spans="1:8">
      <c r="A281" s="4">
        <v>280</v>
      </c>
      <c r="B281" s="5" t="s">
        <v>741</v>
      </c>
      <c r="C281" s="5" t="s">
        <v>753</v>
      </c>
      <c r="D281" s="5" t="s">
        <v>309</v>
      </c>
      <c r="E281" s="5" t="s">
        <v>733</v>
      </c>
      <c r="F281" s="5" t="s">
        <v>770</v>
      </c>
      <c r="G281" s="13">
        <v>947.99</v>
      </c>
      <c r="H281" s="5">
        <v>199</v>
      </c>
    </row>
    <row r="282" spans="1:8">
      <c r="A282" s="4">
        <v>281</v>
      </c>
      <c r="B282" s="5" t="s">
        <v>798</v>
      </c>
      <c r="C282" s="5" t="s">
        <v>304</v>
      </c>
      <c r="D282" s="5" t="s">
        <v>732</v>
      </c>
      <c r="E282" s="5" t="s">
        <v>314</v>
      </c>
      <c r="F282" s="5" t="s">
        <v>746</v>
      </c>
      <c r="G282" s="13">
        <v>252.03</v>
      </c>
      <c r="H282" s="5">
        <v>89</v>
      </c>
    </row>
    <row r="283" spans="1:8">
      <c r="A283" s="4">
        <v>282</v>
      </c>
      <c r="B283" s="5" t="s">
        <v>780</v>
      </c>
      <c r="C283" s="5" t="s">
        <v>735</v>
      </c>
      <c r="D283" s="5" t="s">
        <v>732</v>
      </c>
      <c r="E283" s="5" t="s">
        <v>314</v>
      </c>
      <c r="F283" s="5" t="s">
        <v>325</v>
      </c>
      <c r="G283" s="13">
        <v>701.77</v>
      </c>
      <c r="H283" s="5">
        <v>27</v>
      </c>
    </row>
    <row r="284" spans="1:8">
      <c r="A284" s="4">
        <v>283</v>
      </c>
      <c r="B284" s="5" t="s">
        <v>798</v>
      </c>
      <c r="C284" s="5" t="s">
        <v>308</v>
      </c>
      <c r="D284" s="5" t="s">
        <v>324</v>
      </c>
      <c r="E284" s="5" t="s">
        <v>303</v>
      </c>
      <c r="F284" s="5" t="s">
        <v>748</v>
      </c>
      <c r="G284" s="13">
        <v>687.6</v>
      </c>
      <c r="H284" s="5">
        <v>24</v>
      </c>
    </row>
    <row r="285" spans="1:8">
      <c r="A285" s="4">
        <v>284</v>
      </c>
      <c r="B285" s="5" t="s">
        <v>806</v>
      </c>
      <c r="C285" s="5" t="s">
        <v>731</v>
      </c>
      <c r="D285" s="5" t="s">
        <v>743</v>
      </c>
      <c r="E285" s="5" t="s">
        <v>322</v>
      </c>
      <c r="F285" s="5" t="s">
        <v>770</v>
      </c>
      <c r="G285" s="13">
        <v>926.84</v>
      </c>
      <c r="H285" s="5">
        <v>22</v>
      </c>
    </row>
    <row r="286" spans="1:8">
      <c r="A286" s="4">
        <v>285</v>
      </c>
      <c r="B286" s="5" t="s">
        <v>774</v>
      </c>
      <c r="C286" s="5" t="s">
        <v>731</v>
      </c>
      <c r="D286" s="5" t="s">
        <v>750</v>
      </c>
      <c r="E286" s="5" t="s">
        <v>314</v>
      </c>
      <c r="F286" s="5" t="s">
        <v>751</v>
      </c>
      <c r="G286" s="13">
        <v>578.63</v>
      </c>
      <c r="H286" s="5">
        <v>16</v>
      </c>
    </row>
    <row r="287" spans="1:8">
      <c r="A287" s="4">
        <v>286</v>
      </c>
      <c r="B287" s="5" t="s">
        <v>804</v>
      </c>
      <c r="C287" s="5" t="s">
        <v>315</v>
      </c>
      <c r="D287" s="5" t="s">
        <v>316</v>
      </c>
      <c r="E287" s="5" t="s">
        <v>319</v>
      </c>
      <c r="F287" s="5" t="s">
        <v>321</v>
      </c>
      <c r="G287" s="13">
        <v>882.7</v>
      </c>
      <c r="H287" s="5">
        <v>101</v>
      </c>
    </row>
    <row r="288" spans="1:8">
      <c r="A288" s="4">
        <v>287</v>
      </c>
      <c r="B288" s="5" t="s">
        <v>801</v>
      </c>
      <c r="C288" s="5" t="s">
        <v>735</v>
      </c>
      <c r="D288" s="5" t="s">
        <v>324</v>
      </c>
      <c r="E288" s="5" t="s">
        <v>319</v>
      </c>
      <c r="F288" s="5" t="s">
        <v>323</v>
      </c>
      <c r="G288" s="13">
        <v>107.97</v>
      </c>
      <c r="H288" s="5">
        <v>52</v>
      </c>
    </row>
    <row r="289" spans="1:8">
      <c r="A289" s="4">
        <v>288</v>
      </c>
      <c r="B289" s="5" t="s">
        <v>768</v>
      </c>
      <c r="C289" s="5" t="s">
        <v>304</v>
      </c>
      <c r="D289" s="5" t="s">
        <v>738</v>
      </c>
      <c r="E289" s="5" t="s">
        <v>310</v>
      </c>
      <c r="F289" s="5" t="s">
        <v>770</v>
      </c>
      <c r="G289" s="13">
        <v>464.11</v>
      </c>
      <c r="H289" s="5">
        <v>105</v>
      </c>
    </row>
    <row r="290" spans="1:8">
      <c r="A290" s="4">
        <v>289</v>
      </c>
      <c r="B290" s="5" t="s">
        <v>793</v>
      </c>
      <c r="C290" s="5" t="s">
        <v>742</v>
      </c>
      <c r="D290" s="5" t="s">
        <v>317</v>
      </c>
      <c r="E290" s="5" t="s">
        <v>758</v>
      </c>
      <c r="F290" s="5" t="s">
        <v>326</v>
      </c>
      <c r="G290" s="13">
        <v>461.65</v>
      </c>
      <c r="H290" s="5">
        <v>31</v>
      </c>
    </row>
    <row r="291" spans="1:8">
      <c r="A291" s="4">
        <v>290</v>
      </c>
      <c r="B291" s="5" t="s">
        <v>807</v>
      </c>
      <c r="C291" s="5" t="s">
        <v>742</v>
      </c>
      <c r="D291" s="5" t="s">
        <v>736</v>
      </c>
      <c r="E291" s="5" t="s">
        <v>319</v>
      </c>
      <c r="F291" s="5" t="s">
        <v>325</v>
      </c>
      <c r="G291" s="13">
        <v>674.16</v>
      </c>
      <c r="H291" s="5">
        <v>11</v>
      </c>
    </row>
    <row r="292" spans="1:8">
      <c r="A292" s="4">
        <v>291</v>
      </c>
      <c r="B292" s="5" t="s">
        <v>802</v>
      </c>
      <c r="C292" s="5" t="s">
        <v>304</v>
      </c>
      <c r="D292" s="5" t="s">
        <v>738</v>
      </c>
      <c r="E292" s="5" t="s">
        <v>313</v>
      </c>
      <c r="F292" s="5" t="s">
        <v>321</v>
      </c>
      <c r="G292" s="13">
        <v>400.58</v>
      </c>
      <c r="H292" s="5">
        <v>13</v>
      </c>
    </row>
    <row r="293" spans="1:8">
      <c r="A293" s="4">
        <v>292</v>
      </c>
      <c r="B293" s="5" t="s">
        <v>808</v>
      </c>
      <c r="C293" s="5" t="s">
        <v>312</v>
      </c>
      <c r="D293" s="5" t="s">
        <v>750</v>
      </c>
      <c r="E293" s="5" t="s">
        <v>303</v>
      </c>
      <c r="F293" s="5" t="s">
        <v>306</v>
      </c>
      <c r="G293" s="13">
        <v>817.69</v>
      </c>
      <c r="H293" s="5">
        <v>143</v>
      </c>
    </row>
    <row r="294" spans="1:8">
      <c r="A294" s="4">
        <v>293</v>
      </c>
      <c r="B294" s="5" t="s">
        <v>812</v>
      </c>
      <c r="C294" s="5" t="s">
        <v>307</v>
      </c>
      <c r="D294" s="5" t="s">
        <v>324</v>
      </c>
      <c r="E294" s="5" t="s">
        <v>305</v>
      </c>
      <c r="F294" s="5" t="s">
        <v>748</v>
      </c>
      <c r="G294" s="13">
        <v>150.52000000000001</v>
      </c>
      <c r="H294" s="5">
        <v>16</v>
      </c>
    </row>
    <row r="295" spans="1:8">
      <c r="A295" s="4">
        <v>294</v>
      </c>
      <c r="B295" s="5" t="s">
        <v>767</v>
      </c>
      <c r="C295" s="5" t="s">
        <v>304</v>
      </c>
      <c r="D295" s="5" t="s">
        <v>317</v>
      </c>
      <c r="E295" s="5" t="s">
        <v>314</v>
      </c>
      <c r="F295" s="5" t="s">
        <v>321</v>
      </c>
      <c r="G295" s="13">
        <v>664.52</v>
      </c>
      <c r="H295" s="5">
        <v>166</v>
      </c>
    </row>
    <row r="296" spans="1:8">
      <c r="A296" s="4">
        <v>295</v>
      </c>
      <c r="B296" s="5" t="s">
        <v>793</v>
      </c>
      <c r="C296" s="5" t="s">
        <v>307</v>
      </c>
      <c r="D296" s="5" t="s">
        <v>732</v>
      </c>
      <c r="E296" s="5" t="s">
        <v>305</v>
      </c>
      <c r="F296" s="5" t="s">
        <v>323</v>
      </c>
      <c r="G296" s="13">
        <v>861.27</v>
      </c>
      <c r="H296" s="5">
        <v>114</v>
      </c>
    </row>
    <row r="297" spans="1:8">
      <c r="A297" s="4">
        <v>296</v>
      </c>
      <c r="B297" s="5" t="s">
        <v>730</v>
      </c>
      <c r="C297" s="5" t="s">
        <v>307</v>
      </c>
      <c r="D297" s="5" t="s">
        <v>769</v>
      </c>
      <c r="E297" s="5" t="s">
        <v>322</v>
      </c>
      <c r="F297" s="5" t="s">
        <v>751</v>
      </c>
      <c r="G297" s="13">
        <v>78.849999999999994</v>
      </c>
      <c r="H297" s="5">
        <v>119</v>
      </c>
    </row>
    <row r="298" spans="1:8">
      <c r="A298" s="4">
        <v>297</v>
      </c>
      <c r="B298" s="5" t="s">
        <v>806</v>
      </c>
      <c r="C298" s="5" t="s">
        <v>318</v>
      </c>
      <c r="D298" s="5" t="s">
        <v>743</v>
      </c>
      <c r="E298" s="5" t="s">
        <v>314</v>
      </c>
      <c r="F298" s="5" t="s">
        <v>770</v>
      </c>
      <c r="G298" s="13">
        <v>66.83</v>
      </c>
      <c r="H298" s="5">
        <v>175</v>
      </c>
    </row>
    <row r="299" spans="1:8">
      <c r="A299" s="4">
        <v>298</v>
      </c>
      <c r="B299" s="5" t="s">
        <v>804</v>
      </c>
      <c r="C299" s="5" t="s">
        <v>735</v>
      </c>
      <c r="D299" s="5" t="s">
        <v>317</v>
      </c>
      <c r="E299" s="5" t="s">
        <v>310</v>
      </c>
      <c r="F299" s="5" t="s">
        <v>326</v>
      </c>
      <c r="G299" s="13">
        <v>294.67</v>
      </c>
      <c r="H299" s="5">
        <v>39</v>
      </c>
    </row>
    <row r="300" spans="1:8">
      <c r="A300" s="4">
        <v>299</v>
      </c>
      <c r="B300" s="5" t="s">
        <v>806</v>
      </c>
      <c r="C300" s="5" t="s">
        <v>757</v>
      </c>
      <c r="D300" s="5" t="s">
        <v>316</v>
      </c>
      <c r="E300" s="5" t="s">
        <v>758</v>
      </c>
      <c r="F300" s="5" t="s">
        <v>306</v>
      </c>
      <c r="G300" s="13">
        <v>843.33</v>
      </c>
      <c r="H300" s="5">
        <v>123</v>
      </c>
    </row>
    <row r="301" spans="1:8">
      <c r="A301" s="4">
        <v>300</v>
      </c>
      <c r="B301" s="5" t="s">
        <v>809</v>
      </c>
      <c r="C301" s="5" t="s">
        <v>312</v>
      </c>
      <c r="D301" s="5" t="s">
        <v>743</v>
      </c>
      <c r="E301" s="5" t="s">
        <v>310</v>
      </c>
      <c r="F301" s="5" t="s">
        <v>306</v>
      </c>
      <c r="G301" s="13">
        <v>221.51</v>
      </c>
      <c r="H301" s="5">
        <v>135</v>
      </c>
    </row>
    <row r="302" spans="1:8">
      <c r="A302" s="4">
        <v>301</v>
      </c>
      <c r="B302" s="5" t="s">
        <v>759</v>
      </c>
      <c r="C302" s="5" t="s">
        <v>308</v>
      </c>
      <c r="D302" s="5" t="s">
        <v>769</v>
      </c>
      <c r="E302" s="5" t="s">
        <v>322</v>
      </c>
      <c r="F302" s="5" t="s">
        <v>770</v>
      </c>
      <c r="G302" s="13">
        <v>535.51</v>
      </c>
      <c r="H302" s="5">
        <v>125</v>
      </c>
    </row>
    <row r="303" spans="1:8">
      <c r="A303" s="4">
        <v>302</v>
      </c>
      <c r="B303" s="5" t="s">
        <v>796</v>
      </c>
      <c r="C303" s="5" t="s">
        <v>308</v>
      </c>
      <c r="D303" s="5" t="s">
        <v>316</v>
      </c>
      <c r="E303" s="5" t="s">
        <v>310</v>
      </c>
      <c r="F303" s="5" t="s">
        <v>746</v>
      </c>
      <c r="G303" s="13">
        <v>330.18</v>
      </c>
      <c r="H303" s="5">
        <v>57</v>
      </c>
    </row>
    <row r="304" spans="1:8">
      <c r="A304" s="4">
        <v>303</v>
      </c>
      <c r="B304" s="5" t="s">
        <v>775</v>
      </c>
      <c r="C304" s="5" t="s">
        <v>755</v>
      </c>
      <c r="D304" s="5" t="s">
        <v>769</v>
      </c>
      <c r="E304" s="5" t="s">
        <v>758</v>
      </c>
      <c r="F304" s="5" t="s">
        <v>734</v>
      </c>
      <c r="G304" s="13">
        <v>365.26</v>
      </c>
      <c r="H304" s="5">
        <v>150</v>
      </c>
    </row>
    <row r="305" spans="1:8">
      <c r="A305" s="4">
        <v>304</v>
      </c>
      <c r="B305" s="5" t="s">
        <v>798</v>
      </c>
      <c r="C305" s="5" t="s">
        <v>307</v>
      </c>
      <c r="D305" s="5" t="s">
        <v>317</v>
      </c>
      <c r="E305" s="5" t="s">
        <v>313</v>
      </c>
      <c r="F305" s="5" t="s">
        <v>326</v>
      </c>
      <c r="G305" s="13">
        <v>525.66</v>
      </c>
      <c r="H305" s="5">
        <v>189</v>
      </c>
    </row>
    <row r="306" spans="1:8">
      <c r="A306" s="4">
        <v>305</v>
      </c>
      <c r="B306" s="5" t="s">
        <v>806</v>
      </c>
      <c r="C306" s="5" t="s">
        <v>318</v>
      </c>
      <c r="D306" s="5" t="s">
        <v>769</v>
      </c>
      <c r="E306" s="5" t="s">
        <v>314</v>
      </c>
      <c r="F306" s="5" t="s">
        <v>321</v>
      </c>
      <c r="G306" s="13">
        <v>891.04</v>
      </c>
      <c r="H306" s="5">
        <v>45</v>
      </c>
    </row>
    <row r="307" spans="1:8">
      <c r="A307" s="4">
        <v>306</v>
      </c>
      <c r="B307" s="5" t="s">
        <v>782</v>
      </c>
      <c r="C307" s="5" t="s">
        <v>318</v>
      </c>
      <c r="D307" s="5" t="s">
        <v>309</v>
      </c>
      <c r="E307" s="5" t="s">
        <v>322</v>
      </c>
      <c r="F307" s="5" t="s">
        <v>744</v>
      </c>
      <c r="G307" s="13">
        <v>65.67</v>
      </c>
      <c r="H307" s="5">
        <v>180</v>
      </c>
    </row>
    <row r="308" spans="1:8">
      <c r="A308" s="4">
        <v>307</v>
      </c>
      <c r="B308" s="5" t="s">
        <v>773</v>
      </c>
      <c r="C308" s="5" t="s">
        <v>318</v>
      </c>
      <c r="D308" s="5" t="s">
        <v>317</v>
      </c>
      <c r="E308" s="5" t="s">
        <v>758</v>
      </c>
      <c r="F308" s="5" t="s">
        <v>734</v>
      </c>
      <c r="G308" s="13">
        <v>321.24</v>
      </c>
      <c r="H308" s="5">
        <v>126</v>
      </c>
    </row>
    <row r="309" spans="1:8">
      <c r="A309" s="4">
        <v>308</v>
      </c>
      <c r="B309" s="5" t="s">
        <v>809</v>
      </c>
      <c r="C309" s="5" t="s">
        <v>755</v>
      </c>
      <c r="D309" s="5" t="s">
        <v>317</v>
      </c>
      <c r="E309" s="5" t="s">
        <v>733</v>
      </c>
      <c r="F309" s="5" t="s">
        <v>323</v>
      </c>
      <c r="G309" s="13">
        <v>58.13</v>
      </c>
      <c r="H309" s="5">
        <v>123</v>
      </c>
    </row>
    <row r="310" spans="1:8">
      <c r="A310" s="4">
        <v>309</v>
      </c>
      <c r="B310" s="5" t="s">
        <v>775</v>
      </c>
      <c r="C310" s="5" t="s">
        <v>318</v>
      </c>
      <c r="D310" s="5" t="s">
        <v>317</v>
      </c>
      <c r="E310" s="5" t="s">
        <v>310</v>
      </c>
      <c r="F310" s="5" t="s">
        <v>321</v>
      </c>
      <c r="G310" s="13">
        <v>692.41</v>
      </c>
      <c r="H310" s="5">
        <v>83</v>
      </c>
    </row>
    <row r="311" spans="1:8">
      <c r="A311" s="4">
        <v>310</v>
      </c>
      <c r="B311" s="5" t="s">
        <v>809</v>
      </c>
      <c r="C311" s="5" t="s">
        <v>304</v>
      </c>
      <c r="D311" s="5" t="s">
        <v>772</v>
      </c>
      <c r="E311" s="5" t="s">
        <v>310</v>
      </c>
      <c r="F311" s="5" t="s">
        <v>751</v>
      </c>
      <c r="G311" s="13">
        <v>810.3</v>
      </c>
      <c r="H311" s="5">
        <v>94</v>
      </c>
    </row>
    <row r="312" spans="1:8">
      <c r="A312" s="4">
        <v>311</v>
      </c>
      <c r="B312" s="5" t="s">
        <v>793</v>
      </c>
      <c r="C312" s="5" t="s">
        <v>783</v>
      </c>
      <c r="D312" s="5" t="s">
        <v>736</v>
      </c>
      <c r="E312" s="5" t="s">
        <v>314</v>
      </c>
      <c r="F312" s="5" t="s">
        <v>744</v>
      </c>
      <c r="G312" s="13">
        <v>131.94</v>
      </c>
      <c r="H312" s="5">
        <v>78</v>
      </c>
    </row>
    <row r="313" spans="1:8">
      <c r="A313" s="4">
        <v>312</v>
      </c>
      <c r="B313" s="5" t="s">
        <v>773</v>
      </c>
      <c r="C313" s="5" t="s">
        <v>304</v>
      </c>
      <c r="D313" s="5" t="s">
        <v>785</v>
      </c>
      <c r="E313" s="5" t="s">
        <v>314</v>
      </c>
      <c r="F313" s="5" t="s">
        <v>311</v>
      </c>
      <c r="G313" s="13">
        <v>914.2</v>
      </c>
      <c r="H313" s="5">
        <v>167</v>
      </c>
    </row>
    <row r="314" spans="1:8">
      <c r="A314" s="4">
        <v>313</v>
      </c>
      <c r="B314" s="5" t="s">
        <v>773</v>
      </c>
      <c r="C314" s="5" t="s">
        <v>783</v>
      </c>
      <c r="D314" s="5" t="s">
        <v>320</v>
      </c>
      <c r="E314" s="5" t="s">
        <v>733</v>
      </c>
      <c r="F314" s="5" t="s">
        <v>321</v>
      </c>
      <c r="G314" s="13">
        <v>243.15</v>
      </c>
      <c r="H314" s="5">
        <v>151</v>
      </c>
    </row>
    <row r="315" spans="1:8">
      <c r="A315" s="4">
        <v>314</v>
      </c>
      <c r="B315" s="5" t="s">
        <v>767</v>
      </c>
      <c r="C315" s="5" t="s">
        <v>308</v>
      </c>
      <c r="D315" s="5" t="s">
        <v>316</v>
      </c>
      <c r="E315" s="5" t="s">
        <v>319</v>
      </c>
      <c r="F315" s="5" t="s">
        <v>748</v>
      </c>
      <c r="G315" s="13">
        <v>201.71</v>
      </c>
      <c r="H315" s="5">
        <v>1</v>
      </c>
    </row>
    <row r="316" spans="1:8">
      <c r="A316" s="4">
        <v>315</v>
      </c>
      <c r="B316" s="5" t="s">
        <v>786</v>
      </c>
      <c r="C316" s="5" t="s">
        <v>742</v>
      </c>
      <c r="D316" s="5" t="s">
        <v>772</v>
      </c>
      <c r="E316" s="5" t="s">
        <v>303</v>
      </c>
      <c r="F316" s="5" t="s">
        <v>748</v>
      </c>
      <c r="G316" s="13">
        <v>588.16999999999996</v>
      </c>
      <c r="H316" s="5">
        <v>157</v>
      </c>
    </row>
    <row r="317" spans="1:8">
      <c r="A317" s="4">
        <v>316</v>
      </c>
      <c r="B317" s="5" t="s">
        <v>759</v>
      </c>
      <c r="C317" s="5" t="s">
        <v>753</v>
      </c>
      <c r="D317" s="5" t="s">
        <v>750</v>
      </c>
      <c r="E317" s="5" t="s">
        <v>322</v>
      </c>
      <c r="F317" s="5" t="s">
        <v>325</v>
      </c>
      <c r="G317" s="13">
        <v>110.8</v>
      </c>
      <c r="H317" s="5">
        <v>89</v>
      </c>
    </row>
    <row r="318" spans="1:8">
      <c r="A318" s="4">
        <v>317</v>
      </c>
      <c r="B318" s="5" t="s">
        <v>773</v>
      </c>
      <c r="C318" s="5" t="s">
        <v>757</v>
      </c>
      <c r="D318" s="5" t="s">
        <v>738</v>
      </c>
      <c r="E318" s="5" t="s">
        <v>322</v>
      </c>
      <c r="F318" s="5" t="s">
        <v>770</v>
      </c>
      <c r="G318" s="13">
        <v>50.37</v>
      </c>
      <c r="H318" s="5">
        <v>54</v>
      </c>
    </row>
    <row r="319" spans="1:8">
      <c r="A319" s="4">
        <v>318</v>
      </c>
      <c r="B319" s="5" t="s">
        <v>759</v>
      </c>
      <c r="C319" s="5" t="s">
        <v>735</v>
      </c>
      <c r="D319" s="5" t="s">
        <v>316</v>
      </c>
      <c r="E319" s="5" t="s">
        <v>305</v>
      </c>
      <c r="F319" s="5" t="s">
        <v>325</v>
      </c>
      <c r="G319" s="13">
        <v>41.17</v>
      </c>
      <c r="H319" s="5">
        <v>99</v>
      </c>
    </row>
    <row r="320" spans="1:8">
      <c r="A320" s="4">
        <v>319</v>
      </c>
      <c r="B320" s="5" t="s">
        <v>762</v>
      </c>
      <c r="C320" s="5" t="s">
        <v>304</v>
      </c>
      <c r="D320" s="5" t="s">
        <v>743</v>
      </c>
      <c r="E320" s="5" t="s">
        <v>758</v>
      </c>
      <c r="F320" s="5" t="s">
        <v>306</v>
      </c>
      <c r="G320" s="13">
        <v>359.62</v>
      </c>
      <c r="H320" s="5">
        <v>97</v>
      </c>
    </row>
    <row r="321" spans="1:8">
      <c r="A321" s="4">
        <v>320</v>
      </c>
      <c r="B321" s="5" t="s">
        <v>302</v>
      </c>
      <c r="C321" s="5" t="s">
        <v>742</v>
      </c>
      <c r="D321" s="5" t="s">
        <v>772</v>
      </c>
      <c r="E321" s="5" t="s">
        <v>313</v>
      </c>
      <c r="F321" s="5" t="s">
        <v>748</v>
      </c>
      <c r="G321" s="13">
        <v>450.67</v>
      </c>
      <c r="H321" s="5">
        <v>9</v>
      </c>
    </row>
    <row r="322" spans="1:8">
      <c r="A322" s="4">
        <v>321</v>
      </c>
      <c r="B322" s="5" t="s">
        <v>765</v>
      </c>
      <c r="C322" s="5" t="s">
        <v>735</v>
      </c>
      <c r="D322" s="5" t="s">
        <v>316</v>
      </c>
      <c r="E322" s="5" t="s">
        <v>305</v>
      </c>
      <c r="F322" s="5" t="s">
        <v>751</v>
      </c>
      <c r="G322" s="13">
        <v>351.05</v>
      </c>
      <c r="H322" s="5">
        <v>97</v>
      </c>
    </row>
    <row r="323" spans="1:8">
      <c r="A323" s="4">
        <v>322</v>
      </c>
      <c r="B323" s="5" t="s">
        <v>768</v>
      </c>
      <c r="C323" s="5" t="s">
        <v>731</v>
      </c>
      <c r="D323" s="5" t="s">
        <v>738</v>
      </c>
      <c r="E323" s="5" t="s">
        <v>322</v>
      </c>
      <c r="F323" s="5" t="s">
        <v>744</v>
      </c>
      <c r="G323" s="13">
        <v>936.6</v>
      </c>
      <c r="H323" s="5">
        <v>124</v>
      </c>
    </row>
    <row r="324" spans="1:8">
      <c r="A324" s="4">
        <v>323</v>
      </c>
      <c r="B324" s="5" t="s">
        <v>789</v>
      </c>
      <c r="C324" s="5" t="s">
        <v>308</v>
      </c>
      <c r="D324" s="5" t="s">
        <v>736</v>
      </c>
      <c r="E324" s="5" t="s">
        <v>310</v>
      </c>
      <c r="F324" s="5" t="s">
        <v>744</v>
      </c>
      <c r="G324" s="13">
        <v>849.68</v>
      </c>
      <c r="H324" s="5">
        <v>41</v>
      </c>
    </row>
    <row r="325" spans="1:8">
      <c r="A325" s="4">
        <v>324</v>
      </c>
      <c r="B325" s="5" t="s">
        <v>809</v>
      </c>
      <c r="C325" s="5" t="s">
        <v>735</v>
      </c>
      <c r="D325" s="5" t="s">
        <v>317</v>
      </c>
      <c r="E325" s="5" t="s">
        <v>313</v>
      </c>
      <c r="F325" s="5" t="s">
        <v>306</v>
      </c>
      <c r="G325" s="13">
        <v>674.45</v>
      </c>
      <c r="H325" s="5">
        <v>185</v>
      </c>
    </row>
    <row r="326" spans="1:8">
      <c r="A326" s="4">
        <v>325</v>
      </c>
      <c r="B326" s="5" t="s">
        <v>800</v>
      </c>
      <c r="C326" s="5" t="s">
        <v>757</v>
      </c>
      <c r="D326" s="5" t="s">
        <v>316</v>
      </c>
      <c r="E326" s="5" t="s">
        <v>319</v>
      </c>
      <c r="F326" s="5" t="s">
        <v>323</v>
      </c>
      <c r="G326" s="13">
        <v>127.28</v>
      </c>
      <c r="H326" s="5">
        <v>101</v>
      </c>
    </row>
    <row r="327" spans="1:8">
      <c r="A327" s="4">
        <v>326</v>
      </c>
      <c r="B327" s="5" t="s">
        <v>771</v>
      </c>
      <c r="C327" s="5" t="s">
        <v>304</v>
      </c>
      <c r="D327" s="5" t="s">
        <v>732</v>
      </c>
      <c r="E327" s="5" t="s">
        <v>322</v>
      </c>
      <c r="F327" s="5" t="s">
        <v>746</v>
      </c>
      <c r="G327" s="13">
        <v>429.12</v>
      </c>
      <c r="H327" s="5">
        <v>76</v>
      </c>
    </row>
    <row r="328" spans="1:8">
      <c r="A328" s="4">
        <v>327</v>
      </c>
      <c r="B328" s="5" t="s">
        <v>811</v>
      </c>
      <c r="C328" s="5" t="s">
        <v>315</v>
      </c>
      <c r="D328" s="5" t="s">
        <v>738</v>
      </c>
      <c r="E328" s="5" t="s">
        <v>303</v>
      </c>
      <c r="F328" s="5" t="s">
        <v>323</v>
      </c>
      <c r="G328" s="13">
        <v>195.46</v>
      </c>
      <c r="H328" s="5">
        <v>75</v>
      </c>
    </row>
    <row r="329" spans="1:8">
      <c r="A329" s="4">
        <v>328</v>
      </c>
      <c r="B329" s="5" t="s">
        <v>302</v>
      </c>
      <c r="C329" s="5" t="s">
        <v>307</v>
      </c>
      <c r="D329" s="5" t="s">
        <v>316</v>
      </c>
      <c r="E329" s="5" t="s">
        <v>314</v>
      </c>
      <c r="F329" s="5" t="s">
        <v>770</v>
      </c>
      <c r="G329" s="13">
        <v>485.08</v>
      </c>
      <c r="H329" s="5">
        <v>170</v>
      </c>
    </row>
    <row r="330" spans="1:8">
      <c r="A330" s="4">
        <v>329</v>
      </c>
      <c r="B330" s="5" t="s">
        <v>765</v>
      </c>
      <c r="C330" s="5" t="s">
        <v>757</v>
      </c>
      <c r="D330" s="5" t="s">
        <v>320</v>
      </c>
      <c r="E330" s="5" t="s">
        <v>314</v>
      </c>
      <c r="F330" s="5" t="s">
        <v>748</v>
      </c>
      <c r="G330" s="13">
        <v>377.63</v>
      </c>
      <c r="H330" s="5">
        <v>98</v>
      </c>
    </row>
    <row r="331" spans="1:8">
      <c r="A331" s="4">
        <v>330</v>
      </c>
      <c r="B331" s="5" t="s">
        <v>773</v>
      </c>
      <c r="C331" s="5" t="s">
        <v>753</v>
      </c>
      <c r="D331" s="5" t="s">
        <v>732</v>
      </c>
      <c r="E331" s="5" t="s">
        <v>319</v>
      </c>
      <c r="F331" s="5" t="s">
        <v>770</v>
      </c>
      <c r="G331" s="13">
        <v>463.2</v>
      </c>
      <c r="H331" s="5">
        <v>58</v>
      </c>
    </row>
    <row r="332" spans="1:8">
      <c r="A332" s="4">
        <v>331</v>
      </c>
      <c r="B332" s="5" t="s">
        <v>764</v>
      </c>
      <c r="C332" s="5" t="s">
        <v>318</v>
      </c>
      <c r="D332" s="5" t="s">
        <v>732</v>
      </c>
      <c r="E332" s="5" t="s">
        <v>310</v>
      </c>
      <c r="F332" s="5" t="s">
        <v>325</v>
      </c>
      <c r="G332" s="13">
        <v>647.4</v>
      </c>
      <c r="H332" s="5">
        <v>22</v>
      </c>
    </row>
    <row r="333" spans="1:8">
      <c r="A333" s="4">
        <v>332</v>
      </c>
      <c r="B333" s="5" t="s">
        <v>808</v>
      </c>
      <c r="C333" s="5" t="s">
        <v>742</v>
      </c>
      <c r="D333" s="5" t="s">
        <v>320</v>
      </c>
      <c r="E333" s="5" t="s">
        <v>314</v>
      </c>
      <c r="F333" s="5" t="s">
        <v>744</v>
      </c>
      <c r="G333" s="13">
        <v>247.04</v>
      </c>
      <c r="H333" s="5">
        <v>16</v>
      </c>
    </row>
    <row r="334" spans="1:8">
      <c r="A334" s="4">
        <v>333</v>
      </c>
      <c r="B334" s="5" t="s">
        <v>811</v>
      </c>
      <c r="C334" s="5" t="s">
        <v>731</v>
      </c>
      <c r="D334" s="5" t="s">
        <v>743</v>
      </c>
      <c r="E334" s="5" t="s">
        <v>740</v>
      </c>
      <c r="F334" s="5" t="s">
        <v>311</v>
      </c>
      <c r="G334" s="13">
        <v>828.87</v>
      </c>
      <c r="H334" s="5">
        <v>122</v>
      </c>
    </row>
    <row r="335" spans="1:8">
      <c r="A335" s="4">
        <v>334</v>
      </c>
      <c r="B335" s="5" t="s">
        <v>741</v>
      </c>
      <c r="C335" s="5" t="s">
        <v>753</v>
      </c>
      <c r="D335" s="5" t="s">
        <v>316</v>
      </c>
      <c r="E335" s="5" t="s">
        <v>305</v>
      </c>
      <c r="F335" s="5" t="s">
        <v>306</v>
      </c>
      <c r="G335" s="13">
        <v>861.53</v>
      </c>
      <c r="H335" s="5">
        <v>183</v>
      </c>
    </row>
    <row r="336" spans="1:8">
      <c r="A336" s="4">
        <v>335</v>
      </c>
      <c r="B336" s="5" t="s">
        <v>806</v>
      </c>
      <c r="C336" s="5" t="s">
        <v>307</v>
      </c>
      <c r="D336" s="5" t="s">
        <v>769</v>
      </c>
      <c r="E336" s="5" t="s">
        <v>758</v>
      </c>
      <c r="F336" s="5" t="s">
        <v>748</v>
      </c>
      <c r="G336" s="13">
        <v>903.65</v>
      </c>
      <c r="H336" s="5">
        <v>43</v>
      </c>
    </row>
    <row r="337" spans="1:8">
      <c r="A337" s="4">
        <v>336</v>
      </c>
      <c r="B337" s="5" t="s">
        <v>798</v>
      </c>
      <c r="C337" s="5" t="s">
        <v>304</v>
      </c>
      <c r="D337" s="5" t="s">
        <v>732</v>
      </c>
      <c r="E337" s="5" t="s">
        <v>314</v>
      </c>
      <c r="F337" s="5" t="s">
        <v>751</v>
      </c>
      <c r="G337" s="13">
        <v>939.33</v>
      </c>
      <c r="H337" s="5">
        <v>112</v>
      </c>
    </row>
    <row r="338" spans="1:8">
      <c r="A338" s="4">
        <v>337</v>
      </c>
      <c r="B338" s="5" t="s">
        <v>798</v>
      </c>
      <c r="C338" s="5" t="s">
        <v>318</v>
      </c>
      <c r="D338" s="5" t="s">
        <v>316</v>
      </c>
      <c r="E338" s="5" t="s">
        <v>322</v>
      </c>
      <c r="F338" s="5" t="s">
        <v>325</v>
      </c>
      <c r="G338" s="13">
        <v>871.9</v>
      </c>
      <c r="H338" s="5">
        <v>18</v>
      </c>
    </row>
    <row r="339" spans="1:8">
      <c r="A339" s="4">
        <v>338</v>
      </c>
      <c r="B339" s="5" t="s">
        <v>302</v>
      </c>
      <c r="C339" s="5" t="s">
        <v>731</v>
      </c>
      <c r="D339" s="5" t="s">
        <v>743</v>
      </c>
      <c r="E339" s="5" t="s">
        <v>740</v>
      </c>
      <c r="F339" s="5" t="s">
        <v>321</v>
      </c>
      <c r="G339" s="13">
        <v>819.53</v>
      </c>
      <c r="H339" s="5">
        <v>134</v>
      </c>
    </row>
    <row r="340" spans="1:8">
      <c r="A340" s="4">
        <v>339</v>
      </c>
      <c r="B340" s="5" t="s">
        <v>776</v>
      </c>
      <c r="C340" s="5" t="s">
        <v>742</v>
      </c>
      <c r="D340" s="5" t="s">
        <v>785</v>
      </c>
      <c r="E340" s="5" t="s">
        <v>733</v>
      </c>
      <c r="F340" s="5" t="s">
        <v>744</v>
      </c>
      <c r="G340" s="13">
        <v>515.53</v>
      </c>
      <c r="H340" s="5">
        <v>108</v>
      </c>
    </row>
    <row r="341" spans="1:8">
      <c r="A341" s="4">
        <v>340</v>
      </c>
      <c r="B341" s="5" t="s">
        <v>302</v>
      </c>
      <c r="C341" s="5" t="s">
        <v>304</v>
      </c>
      <c r="D341" s="5" t="s">
        <v>750</v>
      </c>
      <c r="E341" s="5" t="s">
        <v>733</v>
      </c>
      <c r="F341" s="5" t="s">
        <v>744</v>
      </c>
      <c r="G341" s="13">
        <v>570.24</v>
      </c>
      <c r="H341" s="5">
        <v>26</v>
      </c>
    </row>
    <row r="342" spans="1:8">
      <c r="A342" s="4">
        <v>341</v>
      </c>
      <c r="B342" s="5" t="s">
        <v>781</v>
      </c>
      <c r="C342" s="5" t="s">
        <v>318</v>
      </c>
      <c r="D342" s="5" t="s">
        <v>769</v>
      </c>
      <c r="E342" s="5" t="s">
        <v>305</v>
      </c>
      <c r="F342" s="5" t="s">
        <v>326</v>
      </c>
      <c r="G342" s="13">
        <v>829.4</v>
      </c>
      <c r="H342" s="5">
        <v>89</v>
      </c>
    </row>
    <row r="343" spans="1:8">
      <c r="A343" s="4">
        <v>342</v>
      </c>
      <c r="B343" s="5" t="s">
        <v>792</v>
      </c>
      <c r="C343" s="5" t="s">
        <v>312</v>
      </c>
      <c r="D343" s="5" t="s">
        <v>743</v>
      </c>
      <c r="E343" s="5" t="s">
        <v>758</v>
      </c>
      <c r="F343" s="5" t="s">
        <v>744</v>
      </c>
      <c r="G343" s="13">
        <v>594.16</v>
      </c>
      <c r="H343" s="5">
        <v>10</v>
      </c>
    </row>
    <row r="344" spans="1:8">
      <c r="A344" s="4">
        <v>343</v>
      </c>
      <c r="B344" s="5" t="s">
        <v>778</v>
      </c>
      <c r="C344" s="5" t="s">
        <v>308</v>
      </c>
      <c r="D344" s="5" t="s">
        <v>750</v>
      </c>
      <c r="E344" s="5" t="s">
        <v>733</v>
      </c>
      <c r="F344" s="5" t="s">
        <v>744</v>
      </c>
      <c r="G344" s="13">
        <v>659.54</v>
      </c>
      <c r="H344" s="5">
        <v>103</v>
      </c>
    </row>
    <row r="345" spans="1:8">
      <c r="A345" s="4">
        <v>344</v>
      </c>
      <c r="B345" s="5" t="s">
        <v>791</v>
      </c>
      <c r="C345" s="5" t="s">
        <v>735</v>
      </c>
      <c r="D345" s="5" t="s">
        <v>785</v>
      </c>
      <c r="E345" s="5" t="s">
        <v>313</v>
      </c>
      <c r="F345" s="5" t="s">
        <v>746</v>
      </c>
      <c r="G345" s="13">
        <v>718.63</v>
      </c>
      <c r="H345" s="5">
        <v>69</v>
      </c>
    </row>
    <row r="346" spans="1:8">
      <c r="A346" s="4">
        <v>345</v>
      </c>
      <c r="B346" s="5" t="s">
        <v>800</v>
      </c>
      <c r="C346" s="5" t="s">
        <v>755</v>
      </c>
      <c r="D346" s="5" t="s">
        <v>309</v>
      </c>
      <c r="E346" s="5" t="s">
        <v>319</v>
      </c>
      <c r="F346" s="5" t="s">
        <v>326</v>
      </c>
      <c r="G346" s="13">
        <v>295.12</v>
      </c>
      <c r="H346" s="5">
        <v>126</v>
      </c>
    </row>
    <row r="347" spans="1:8">
      <c r="A347" s="4">
        <v>346</v>
      </c>
      <c r="B347" s="5" t="s">
        <v>799</v>
      </c>
      <c r="C347" s="5" t="s">
        <v>315</v>
      </c>
      <c r="D347" s="5" t="s">
        <v>750</v>
      </c>
      <c r="E347" s="5" t="s">
        <v>319</v>
      </c>
      <c r="F347" s="5" t="s">
        <v>325</v>
      </c>
      <c r="G347" s="13">
        <v>443.23</v>
      </c>
      <c r="H347" s="5">
        <v>83</v>
      </c>
    </row>
    <row r="348" spans="1:8">
      <c r="A348" s="4">
        <v>347</v>
      </c>
      <c r="B348" s="5" t="s">
        <v>756</v>
      </c>
      <c r="C348" s="5" t="s">
        <v>318</v>
      </c>
      <c r="D348" s="5" t="s">
        <v>736</v>
      </c>
      <c r="E348" s="5" t="s">
        <v>305</v>
      </c>
      <c r="F348" s="5" t="s">
        <v>323</v>
      </c>
      <c r="G348" s="13">
        <v>441.96</v>
      </c>
      <c r="H348" s="5">
        <v>105</v>
      </c>
    </row>
    <row r="349" spans="1:8">
      <c r="A349" s="4">
        <v>348</v>
      </c>
      <c r="B349" s="5" t="s">
        <v>786</v>
      </c>
      <c r="C349" s="5" t="s">
        <v>742</v>
      </c>
      <c r="D349" s="5" t="s">
        <v>320</v>
      </c>
      <c r="E349" s="5" t="s">
        <v>322</v>
      </c>
      <c r="F349" s="5" t="s">
        <v>746</v>
      </c>
      <c r="G349" s="13">
        <v>508.9</v>
      </c>
      <c r="H349" s="5">
        <v>41</v>
      </c>
    </row>
    <row r="350" spans="1:8">
      <c r="A350" s="4">
        <v>349</v>
      </c>
      <c r="B350" s="5" t="s">
        <v>793</v>
      </c>
      <c r="C350" s="5" t="s">
        <v>783</v>
      </c>
      <c r="D350" s="5" t="s">
        <v>320</v>
      </c>
      <c r="E350" s="5" t="s">
        <v>314</v>
      </c>
      <c r="F350" s="5" t="s">
        <v>748</v>
      </c>
      <c r="G350" s="13">
        <v>750.27</v>
      </c>
      <c r="H350" s="5">
        <v>135</v>
      </c>
    </row>
    <row r="351" spans="1:8">
      <c r="A351" s="4">
        <v>350</v>
      </c>
      <c r="B351" s="5" t="s">
        <v>781</v>
      </c>
      <c r="C351" s="5" t="s">
        <v>304</v>
      </c>
      <c r="D351" s="5" t="s">
        <v>317</v>
      </c>
      <c r="E351" s="5" t="s">
        <v>313</v>
      </c>
      <c r="F351" s="5" t="s">
        <v>746</v>
      </c>
      <c r="G351" s="13">
        <v>267.04000000000002</v>
      </c>
      <c r="H351" s="5">
        <v>117</v>
      </c>
    </row>
    <row r="352" spans="1:8">
      <c r="A352" s="4">
        <v>351</v>
      </c>
      <c r="B352" s="5" t="s">
        <v>775</v>
      </c>
      <c r="C352" s="5" t="s">
        <v>783</v>
      </c>
      <c r="D352" s="5" t="s">
        <v>317</v>
      </c>
      <c r="E352" s="5" t="s">
        <v>319</v>
      </c>
      <c r="F352" s="5" t="s">
        <v>321</v>
      </c>
      <c r="G352" s="13">
        <v>789.39</v>
      </c>
      <c r="H352" s="5">
        <v>130</v>
      </c>
    </row>
    <row r="353" spans="1:8">
      <c r="A353" s="4">
        <v>352</v>
      </c>
      <c r="B353" s="5" t="s">
        <v>797</v>
      </c>
      <c r="C353" s="5" t="s">
        <v>757</v>
      </c>
      <c r="D353" s="5" t="s">
        <v>732</v>
      </c>
      <c r="E353" s="5" t="s">
        <v>313</v>
      </c>
      <c r="F353" s="5" t="s">
        <v>321</v>
      </c>
      <c r="G353" s="13">
        <v>484.8</v>
      </c>
      <c r="H353" s="5">
        <v>115</v>
      </c>
    </row>
    <row r="354" spans="1:8">
      <c r="A354" s="4">
        <v>353</v>
      </c>
      <c r="B354" s="5" t="s">
        <v>790</v>
      </c>
      <c r="C354" s="5" t="s">
        <v>318</v>
      </c>
      <c r="D354" s="5" t="s">
        <v>320</v>
      </c>
      <c r="E354" s="5" t="s">
        <v>322</v>
      </c>
      <c r="F354" s="5" t="s">
        <v>321</v>
      </c>
      <c r="G354" s="13">
        <v>188.8</v>
      </c>
      <c r="H354" s="5">
        <v>67</v>
      </c>
    </row>
    <row r="355" spans="1:8">
      <c r="A355" s="4">
        <v>354</v>
      </c>
      <c r="B355" s="5" t="s">
        <v>789</v>
      </c>
      <c r="C355" s="5" t="s">
        <v>312</v>
      </c>
      <c r="D355" s="5" t="s">
        <v>732</v>
      </c>
      <c r="E355" s="5" t="s">
        <v>314</v>
      </c>
      <c r="F355" s="5" t="s">
        <v>746</v>
      </c>
      <c r="G355" s="13">
        <v>188.25</v>
      </c>
      <c r="H355" s="5">
        <v>147</v>
      </c>
    </row>
    <row r="356" spans="1:8">
      <c r="A356" s="4">
        <v>355</v>
      </c>
      <c r="B356" s="5" t="s">
        <v>730</v>
      </c>
      <c r="C356" s="5" t="s">
        <v>315</v>
      </c>
      <c r="D356" s="5" t="s">
        <v>736</v>
      </c>
      <c r="E356" s="5" t="s">
        <v>313</v>
      </c>
      <c r="F356" s="5" t="s">
        <v>311</v>
      </c>
      <c r="G356" s="13">
        <v>228.13</v>
      </c>
      <c r="H356" s="5">
        <v>167</v>
      </c>
    </row>
    <row r="357" spans="1:8">
      <c r="A357" s="4">
        <v>356</v>
      </c>
      <c r="B357" s="5" t="s">
        <v>797</v>
      </c>
      <c r="C357" s="5" t="s">
        <v>742</v>
      </c>
      <c r="D357" s="5" t="s">
        <v>769</v>
      </c>
      <c r="E357" s="5" t="s">
        <v>303</v>
      </c>
      <c r="F357" s="5" t="s">
        <v>770</v>
      </c>
      <c r="G357" s="13">
        <v>869.48</v>
      </c>
      <c r="H357" s="5">
        <v>166</v>
      </c>
    </row>
    <row r="358" spans="1:8">
      <c r="A358" s="4">
        <v>357</v>
      </c>
      <c r="B358" s="5" t="s">
        <v>768</v>
      </c>
      <c r="C358" s="5" t="s">
        <v>315</v>
      </c>
      <c r="D358" s="5" t="s">
        <v>316</v>
      </c>
      <c r="E358" s="5" t="s">
        <v>733</v>
      </c>
      <c r="F358" s="5" t="s">
        <v>326</v>
      </c>
      <c r="G358" s="13">
        <v>688.59</v>
      </c>
      <c r="H358" s="5">
        <v>182</v>
      </c>
    </row>
    <row r="359" spans="1:8">
      <c r="A359" s="4">
        <v>358</v>
      </c>
      <c r="B359" s="5" t="s">
        <v>808</v>
      </c>
      <c r="C359" s="5" t="s">
        <v>308</v>
      </c>
      <c r="D359" s="5" t="s">
        <v>743</v>
      </c>
      <c r="E359" s="5" t="s">
        <v>322</v>
      </c>
      <c r="F359" s="5" t="s">
        <v>770</v>
      </c>
      <c r="G359" s="13">
        <v>269.32</v>
      </c>
      <c r="H359" s="5">
        <v>120</v>
      </c>
    </row>
    <row r="360" spans="1:8">
      <c r="A360" s="4">
        <v>359</v>
      </c>
      <c r="B360" s="5" t="s">
        <v>756</v>
      </c>
      <c r="C360" s="5" t="s">
        <v>318</v>
      </c>
      <c r="D360" s="5" t="s">
        <v>738</v>
      </c>
      <c r="E360" s="5" t="s">
        <v>303</v>
      </c>
      <c r="F360" s="5" t="s">
        <v>734</v>
      </c>
      <c r="G360" s="13">
        <v>949.48</v>
      </c>
      <c r="H360" s="5">
        <v>96</v>
      </c>
    </row>
    <row r="361" spans="1:8">
      <c r="A361" s="4">
        <v>360</v>
      </c>
      <c r="B361" s="5" t="s">
        <v>763</v>
      </c>
      <c r="C361" s="5" t="s">
        <v>312</v>
      </c>
      <c r="D361" s="5" t="s">
        <v>736</v>
      </c>
      <c r="E361" s="5" t="s">
        <v>305</v>
      </c>
      <c r="F361" s="5" t="s">
        <v>770</v>
      </c>
      <c r="G361" s="13">
        <v>98.09</v>
      </c>
      <c r="H361" s="5">
        <v>71</v>
      </c>
    </row>
    <row r="362" spans="1:8">
      <c r="A362" s="4">
        <v>361</v>
      </c>
      <c r="B362" s="5" t="s">
        <v>808</v>
      </c>
      <c r="C362" s="5" t="s">
        <v>312</v>
      </c>
      <c r="D362" s="5" t="s">
        <v>316</v>
      </c>
      <c r="E362" s="5" t="s">
        <v>319</v>
      </c>
      <c r="F362" s="5" t="s">
        <v>323</v>
      </c>
      <c r="G362" s="13">
        <v>176.44</v>
      </c>
      <c r="H362" s="5">
        <v>196</v>
      </c>
    </row>
    <row r="363" spans="1:8">
      <c r="A363" s="4">
        <v>362</v>
      </c>
      <c r="B363" s="5" t="s">
        <v>759</v>
      </c>
      <c r="C363" s="5" t="s">
        <v>742</v>
      </c>
      <c r="D363" s="5" t="s">
        <v>769</v>
      </c>
      <c r="E363" s="5" t="s">
        <v>733</v>
      </c>
      <c r="F363" s="5" t="s">
        <v>306</v>
      </c>
      <c r="G363" s="13">
        <v>641.08000000000004</v>
      </c>
      <c r="H363" s="5">
        <v>175</v>
      </c>
    </row>
    <row r="364" spans="1:8">
      <c r="A364" s="4">
        <v>363</v>
      </c>
      <c r="B364" s="5" t="s">
        <v>768</v>
      </c>
      <c r="C364" s="5" t="s">
        <v>757</v>
      </c>
      <c r="D364" s="5" t="s">
        <v>324</v>
      </c>
      <c r="E364" s="5" t="s">
        <v>319</v>
      </c>
      <c r="F364" s="5" t="s">
        <v>326</v>
      </c>
      <c r="G364" s="13">
        <v>865.29</v>
      </c>
      <c r="H364" s="5">
        <v>104</v>
      </c>
    </row>
    <row r="365" spans="1:8">
      <c r="A365" s="4">
        <v>364</v>
      </c>
      <c r="B365" s="5" t="s">
        <v>797</v>
      </c>
      <c r="C365" s="5" t="s">
        <v>318</v>
      </c>
      <c r="D365" s="5" t="s">
        <v>785</v>
      </c>
      <c r="E365" s="5" t="s">
        <v>733</v>
      </c>
      <c r="F365" s="5" t="s">
        <v>323</v>
      </c>
      <c r="G365" s="13">
        <v>352.28</v>
      </c>
      <c r="H365" s="5">
        <v>183</v>
      </c>
    </row>
    <row r="366" spans="1:8">
      <c r="A366" s="4">
        <v>365</v>
      </c>
      <c r="B366" s="5" t="s">
        <v>794</v>
      </c>
      <c r="C366" s="5" t="s">
        <v>757</v>
      </c>
      <c r="D366" s="5" t="s">
        <v>309</v>
      </c>
      <c r="E366" s="5" t="s">
        <v>740</v>
      </c>
      <c r="F366" s="5" t="s">
        <v>326</v>
      </c>
      <c r="G366" s="13">
        <v>809.33</v>
      </c>
      <c r="H366" s="5">
        <v>169</v>
      </c>
    </row>
    <row r="367" spans="1:8">
      <c r="A367" s="4">
        <v>366</v>
      </c>
      <c r="B367" s="5" t="s">
        <v>787</v>
      </c>
      <c r="C367" s="5" t="s">
        <v>312</v>
      </c>
      <c r="D367" s="5" t="s">
        <v>738</v>
      </c>
      <c r="E367" s="5" t="s">
        <v>758</v>
      </c>
      <c r="F367" s="5" t="s">
        <v>748</v>
      </c>
      <c r="G367" s="13">
        <v>714.24</v>
      </c>
      <c r="H367" s="5">
        <v>186</v>
      </c>
    </row>
    <row r="368" spans="1:8">
      <c r="A368" s="4">
        <v>367</v>
      </c>
      <c r="B368" s="5" t="s">
        <v>730</v>
      </c>
      <c r="C368" s="5" t="s">
        <v>757</v>
      </c>
      <c r="D368" s="5" t="s">
        <v>309</v>
      </c>
      <c r="E368" s="5" t="s">
        <v>305</v>
      </c>
      <c r="F368" s="5" t="s">
        <v>323</v>
      </c>
      <c r="G368" s="13">
        <v>363.31</v>
      </c>
      <c r="H368" s="5">
        <v>191</v>
      </c>
    </row>
    <row r="369" spans="1:8">
      <c r="A369" s="4">
        <v>368</v>
      </c>
      <c r="B369" s="5" t="s">
        <v>764</v>
      </c>
      <c r="C369" s="5" t="s">
        <v>308</v>
      </c>
      <c r="D369" s="5" t="s">
        <v>769</v>
      </c>
      <c r="E369" s="5" t="s">
        <v>322</v>
      </c>
      <c r="F369" s="5" t="s">
        <v>321</v>
      </c>
      <c r="G369" s="13">
        <v>277.11</v>
      </c>
      <c r="H369" s="5">
        <v>76</v>
      </c>
    </row>
    <row r="370" spans="1:8">
      <c r="A370" s="4">
        <v>369</v>
      </c>
      <c r="B370" s="5" t="s">
        <v>776</v>
      </c>
      <c r="C370" s="5" t="s">
        <v>753</v>
      </c>
      <c r="D370" s="5" t="s">
        <v>732</v>
      </c>
      <c r="E370" s="5" t="s">
        <v>733</v>
      </c>
      <c r="F370" s="5" t="s">
        <v>744</v>
      </c>
      <c r="G370" s="13">
        <v>899.31</v>
      </c>
      <c r="H370" s="5">
        <v>19</v>
      </c>
    </row>
    <row r="371" spans="1:8">
      <c r="A371" s="4">
        <v>370</v>
      </c>
      <c r="B371" s="5" t="s">
        <v>739</v>
      </c>
      <c r="C371" s="5" t="s">
        <v>731</v>
      </c>
      <c r="D371" s="5" t="s">
        <v>738</v>
      </c>
      <c r="E371" s="5" t="s">
        <v>314</v>
      </c>
      <c r="F371" s="5" t="s">
        <v>734</v>
      </c>
      <c r="G371" s="13">
        <v>311.5</v>
      </c>
      <c r="H371" s="5">
        <v>14</v>
      </c>
    </row>
    <row r="372" spans="1:8">
      <c r="A372" s="4">
        <v>371</v>
      </c>
      <c r="B372" s="5" t="s">
        <v>767</v>
      </c>
      <c r="C372" s="5" t="s">
        <v>304</v>
      </c>
      <c r="D372" s="5" t="s">
        <v>317</v>
      </c>
      <c r="E372" s="5" t="s">
        <v>322</v>
      </c>
      <c r="F372" s="5" t="s">
        <v>306</v>
      </c>
      <c r="G372" s="13">
        <v>938.34</v>
      </c>
      <c r="H372" s="5">
        <v>118</v>
      </c>
    </row>
    <row r="373" spans="1:8">
      <c r="A373" s="4">
        <v>372</v>
      </c>
      <c r="B373" s="5" t="s">
        <v>778</v>
      </c>
      <c r="C373" s="5" t="s">
        <v>783</v>
      </c>
      <c r="D373" s="5" t="s">
        <v>750</v>
      </c>
      <c r="E373" s="5" t="s">
        <v>305</v>
      </c>
      <c r="F373" s="5" t="s">
        <v>770</v>
      </c>
      <c r="G373" s="13">
        <v>342.69</v>
      </c>
      <c r="H373" s="5">
        <v>46</v>
      </c>
    </row>
    <row r="374" spans="1:8">
      <c r="A374" s="4">
        <v>373</v>
      </c>
      <c r="B374" s="5" t="s">
        <v>803</v>
      </c>
      <c r="C374" s="5" t="s">
        <v>755</v>
      </c>
      <c r="D374" s="5" t="s">
        <v>324</v>
      </c>
      <c r="E374" s="5" t="s">
        <v>319</v>
      </c>
      <c r="F374" s="5" t="s">
        <v>323</v>
      </c>
      <c r="G374" s="13">
        <v>732.69</v>
      </c>
      <c r="H374" s="5">
        <v>44</v>
      </c>
    </row>
    <row r="375" spans="1:8">
      <c r="A375" s="4">
        <v>374</v>
      </c>
      <c r="B375" s="5" t="s">
        <v>741</v>
      </c>
      <c r="C375" s="5" t="s">
        <v>753</v>
      </c>
      <c r="D375" s="5" t="s">
        <v>769</v>
      </c>
      <c r="E375" s="5" t="s">
        <v>305</v>
      </c>
      <c r="F375" s="5" t="s">
        <v>748</v>
      </c>
      <c r="G375" s="13">
        <v>599.17999999999995</v>
      </c>
      <c r="H375" s="5">
        <v>163</v>
      </c>
    </row>
    <row r="376" spans="1:8">
      <c r="A376" s="4">
        <v>375</v>
      </c>
      <c r="B376" s="5" t="s">
        <v>752</v>
      </c>
      <c r="C376" s="5" t="s">
        <v>308</v>
      </c>
      <c r="D376" s="5" t="s">
        <v>324</v>
      </c>
      <c r="E376" s="5" t="s">
        <v>314</v>
      </c>
      <c r="F376" s="5" t="s">
        <v>746</v>
      </c>
      <c r="G376" s="13">
        <v>74.33</v>
      </c>
      <c r="H376" s="5">
        <v>52</v>
      </c>
    </row>
    <row r="377" spans="1:8">
      <c r="A377" s="4">
        <v>376</v>
      </c>
      <c r="B377" s="5" t="s">
        <v>801</v>
      </c>
      <c r="C377" s="5" t="s">
        <v>755</v>
      </c>
      <c r="D377" s="5" t="s">
        <v>309</v>
      </c>
      <c r="E377" s="5" t="s">
        <v>740</v>
      </c>
      <c r="F377" s="5" t="s">
        <v>323</v>
      </c>
      <c r="G377" s="13">
        <v>56.3</v>
      </c>
      <c r="H377" s="5">
        <v>2</v>
      </c>
    </row>
    <row r="378" spans="1:8">
      <c r="A378" s="4">
        <v>377</v>
      </c>
      <c r="B378" s="5" t="s">
        <v>779</v>
      </c>
      <c r="C378" s="5" t="s">
        <v>315</v>
      </c>
      <c r="D378" s="5" t="s">
        <v>785</v>
      </c>
      <c r="E378" s="5" t="s">
        <v>322</v>
      </c>
      <c r="F378" s="5" t="s">
        <v>326</v>
      </c>
      <c r="G378" s="13">
        <v>157.33000000000001</v>
      </c>
      <c r="H378" s="5">
        <v>99</v>
      </c>
    </row>
    <row r="379" spans="1:8">
      <c r="A379" s="4">
        <v>378</v>
      </c>
      <c r="B379" s="5" t="s">
        <v>763</v>
      </c>
      <c r="C379" s="5" t="s">
        <v>304</v>
      </c>
      <c r="D379" s="5" t="s">
        <v>738</v>
      </c>
      <c r="E379" s="5" t="s">
        <v>303</v>
      </c>
      <c r="F379" s="5" t="s">
        <v>326</v>
      </c>
      <c r="G379" s="13">
        <v>903.1</v>
      </c>
      <c r="H379" s="5">
        <v>117</v>
      </c>
    </row>
    <row r="380" spans="1:8">
      <c r="A380" s="4">
        <v>379</v>
      </c>
      <c r="B380" s="5" t="s">
        <v>801</v>
      </c>
      <c r="C380" s="5" t="s">
        <v>308</v>
      </c>
      <c r="D380" s="5" t="s">
        <v>736</v>
      </c>
      <c r="E380" s="5" t="s">
        <v>310</v>
      </c>
      <c r="F380" s="5" t="s">
        <v>321</v>
      </c>
      <c r="G380" s="13">
        <v>946.49</v>
      </c>
      <c r="H380" s="5">
        <v>126</v>
      </c>
    </row>
    <row r="381" spans="1:8">
      <c r="A381" s="4">
        <v>380</v>
      </c>
      <c r="B381" s="5" t="s">
        <v>773</v>
      </c>
      <c r="C381" s="5" t="s">
        <v>304</v>
      </c>
      <c r="D381" s="5" t="s">
        <v>769</v>
      </c>
      <c r="E381" s="5" t="s">
        <v>314</v>
      </c>
      <c r="F381" s="5" t="s">
        <v>746</v>
      </c>
      <c r="G381" s="13">
        <v>247.86</v>
      </c>
      <c r="H381" s="5">
        <v>187</v>
      </c>
    </row>
    <row r="382" spans="1:8">
      <c r="A382" s="4">
        <v>381</v>
      </c>
      <c r="B382" s="5" t="s">
        <v>782</v>
      </c>
      <c r="C382" s="5" t="s">
        <v>783</v>
      </c>
      <c r="D382" s="5" t="s">
        <v>732</v>
      </c>
      <c r="E382" s="5" t="s">
        <v>733</v>
      </c>
      <c r="F382" s="5" t="s">
        <v>734</v>
      </c>
      <c r="G382" s="13">
        <v>193.78</v>
      </c>
      <c r="H382" s="5">
        <v>94</v>
      </c>
    </row>
    <row r="383" spans="1:8">
      <c r="A383" s="4">
        <v>382</v>
      </c>
      <c r="B383" s="5" t="s">
        <v>789</v>
      </c>
      <c r="C383" s="5" t="s">
        <v>308</v>
      </c>
      <c r="D383" s="5" t="s">
        <v>736</v>
      </c>
      <c r="E383" s="5" t="s">
        <v>319</v>
      </c>
      <c r="F383" s="5" t="s">
        <v>734</v>
      </c>
      <c r="G383" s="13">
        <v>607.04999999999995</v>
      </c>
      <c r="H383" s="5">
        <v>153</v>
      </c>
    </row>
    <row r="384" spans="1:8">
      <c r="A384" s="4">
        <v>383</v>
      </c>
      <c r="B384" s="5" t="s">
        <v>809</v>
      </c>
      <c r="C384" s="5" t="s">
        <v>757</v>
      </c>
      <c r="D384" s="5" t="s">
        <v>732</v>
      </c>
      <c r="E384" s="5" t="s">
        <v>303</v>
      </c>
      <c r="F384" s="5" t="s">
        <v>325</v>
      </c>
      <c r="G384" s="13">
        <v>145.37</v>
      </c>
      <c r="H384" s="5">
        <v>114</v>
      </c>
    </row>
    <row r="385" spans="1:8">
      <c r="A385" s="4">
        <v>384</v>
      </c>
      <c r="B385" s="5" t="s">
        <v>797</v>
      </c>
      <c r="C385" s="5" t="s">
        <v>731</v>
      </c>
      <c r="D385" s="5" t="s">
        <v>316</v>
      </c>
      <c r="E385" s="5" t="s">
        <v>758</v>
      </c>
      <c r="F385" s="5" t="s">
        <v>325</v>
      </c>
      <c r="G385" s="13">
        <v>179.35</v>
      </c>
      <c r="H385" s="5">
        <v>178</v>
      </c>
    </row>
    <row r="386" spans="1:8">
      <c r="A386" s="4">
        <v>385</v>
      </c>
      <c r="B386" s="5" t="s">
        <v>780</v>
      </c>
      <c r="C386" s="5" t="s">
        <v>312</v>
      </c>
      <c r="D386" s="5" t="s">
        <v>743</v>
      </c>
      <c r="E386" s="5" t="s">
        <v>305</v>
      </c>
      <c r="F386" s="5" t="s">
        <v>311</v>
      </c>
      <c r="G386" s="13">
        <v>513.48</v>
      </c>
      <c r="H386" s="5">
        <v>160</v>
      </c>
    </row>
    <row r="387" spans="1:8">
      <c r="A387" s="4">
        <v>386</v>
      </c>
      <c r="B387" s="5" t="s">
        <v>741</v>
      </c>
      <c r="C387" s="5" t="s">
        <v>308</v>
      </c>
      <c r="D387" s="5" t="s">
        <v>738</v>
      </c>
      <c r="E387" s="5" t="s">
        <v>740</v>
      </c>
      <c r="F387" s="5" t="s">
        <v>325</v>
      </c>
      <c r="G387" s="13">
        <v>602.11</v>
      </c>
      <c r="H387" s="5">
        <v>73</v>
      </c>
    </row>
    <row r="388" spans="1:8">
      <c r="A388" s="4">
        <v>387</v>
      </c>
      <c r="B388" s="5" t="s">
        <v>766</v>
      </c>
      <c r="C388" s="5" t="s">
        <v>753</v>
      </c>
      <c r="D388" s="5" t="s">
        <v>317</v>
      </c>
      <c r="E388" s="5" t="s">
        <v>733</v>
      </c>
      <c r="F388" s="5" t="s">
        <v>323</v>
      </c>
      <c r="G388" s="13">
        <v>747.94</v>
      </c>
      <c r="H388" s="5">
        <v>134</v>
      </c>
    </row>
    <row r="389" spans="1:8">
      <c r="A389" s="4">
        <v>388</v>
      </c>
      <c r="B389" s="5" t="s">
        <v>802</v>
      </c>
      <c r="C389" s="5" t="s">
        <v>783</v>
      </c>
      <c r="D389" s="5" t="s">
        <v>743</v>
      </c>
      <c r="E389" s="5" t="s">
        <v>319</v>
      </c>
      <c r="F389" s="5" t="s">
        <v>748</v>
      </c>
      <c r="G389" s="13">
        <v>75.86</v>
      </c>
      <c r="H389" s="5">
        <v>128</v>
      </c>
    </row>
    <row r="390" spans="1:8">
      <c r="A390" s="4">
        <v>389</v>
      </c>
      <c r="B390" s="5" t="s">
        <v>787</v>
      </c>
      <c r="C390" s="5" t="s">
        <v>783</v>
      </c>
      <c r="D390" s="5" t="s">
        <v>324</v>
      </c>
      <c r="E390" s="5" t="s">
        <v>322</v>
      </c>
      <c r="F390" s="5" t="s">
        <v>323</v>
      </c>
      <c r="G390" s="13">
        <v>42.49</v>
      </c>
      <c r="H390" s="5">
        <v>172</v>
      </c>
    </row>
    <row r="391" spans="1:8">
      <c r="A391" s="4">
        <v>390</v>
      </c>
      <c r="B391" s="5" t="s">
        <v>766</v>
      </c>
      <c r="C391" s="5" t="s">
        <v>318</v>
      </c>
      <c r="D391" s="5" t="s">
        <v>736</v>
      </c>
      <c r="E391" s="5" t="s">
        <v>758</v>
      </c>
      <c r="F391" s="5" t="s">
        <v>748</v>
      </c>
      <c r="G391" s="13">
        <v>904</v>
      </c>
      <c r="H391" s="5">
        <v>200</v>
      </c>
    </row>
    <row r="392" spans="1:8">
      <c r="A392" s="4">
        <v>391</v>
      </c>
      <c r="B392" s="5" t="s">
        <v>745</v>
      </c>
      <c r="C392" s="5" t="s">
        <v>783</v>
      </c>
      <c r="D392" s="5" t="s">
        <v>785</v>
      </c>
      <c r="E392" s="5" t="s">
        <v>305</v>
      </c>
      <c r="F392" s="5" t="s">
        <v>326</v>
      </c>
      <c r="G392" s="13">
        <v>626.35</v>
      </c>
      <c r="H392" s="5">
        <v>117</v>
      </c>
    </row>
    <row r="393" spans="1:8">
      <c r="A393" s="4">
        <v>392</v>
      </c>
      <c r="B393" s="5" t="s">
        <v>805</v>
      </c>
      <c r="C393" s="5" t="s">
        <v>753</v>
      </c>
      <c r="D393" s="5" t="s">
        <v>732</v>
      </c>
      <c r="E393" s="5" t="s">
        <v>305</v>
      </c>
      <c r="F393" s="5" t="s">
        <v>748</v>
      </c>
      <c r="G393" s="13">
        <v>835.47</v>
      </c>
      <c r="H393" s="5">
        <v>75</v>
      </c>
    </row>
    <row r="394" spans="1:8">
      <c r="A394" s="4">
        <v>393</v>
      </c>
      <c r="B394" s="5" t="s">
        <v>796</v>
      </c>
      <c r="C394" s="5" t="s">
        <v>308</v>
      </c>
      <c r="D394" s="5" t="s">
        <v>785</v>
      </c>
      <c r="E394" s="5" t="s">
        <v>305</v>
      </c>
      <c r="F394" s="5" t="s">
        <v>751</v>
      </c>
      <c r="G394" s="13">
        <v>814.63</v>
      </c>
      <c r="H394" s="5">
        <v>12</v>
      </c>
    </row>
    <row r="395" spans="1:8">
      <c r="A395" s="4">
        <v>394</v>
      </c>
      <c r="B395" s="5" t="s">
        <v>806</v>
      </c>
      <c r="C395" s="5" t="s">
        <v>757</v>
      </c>
      <c r="D395" s="5" t="s">
        <v>736</v>
      </c>
      <c r="E395" s="5" t="s">
        <v>310</v>
      </c>
      <c r="F395" s="5" t="s">
        <v>321</v>
      </c>
      <c r="G395" s="13">
        <v>365.35</v>
      </c>
      <c r="H395" s="5">
        <v>113</v>
      </c>
    </row>
    <row r="396" spans="1:8">
      <c r="A396" s="4">
        <v>395</v>
      </c>
      <c r="B396" s="5" t="s">
        <v>737</v>
      </c>
      <c r="C396" s="5" t="s">
        <v>783</v>
      </c>
      <c r="D396" s="5" t="s">
        <v>738</v>
      </c>
      <c r="E396" s="5" t="s">
        <v>322</v>
      </c>
      <c r="F396" s="5" t="s">
        <v>321</v>
      </c>
      <c r="G396" s="13">
        <v>206.41</v>
      </c>
      <c r="H396" s="5">
        <v>103</v>
      </c>
    </row>
    <row r="397" spans="1:8">
      <c r="A397" s="4">
        <v>396</v>
      </c>
      <c r="B397" s="5" t="s">
        <v>752</v>
      </c>
      <c r="C397" s="5" t="s">
        <v>312</v>
      </c>
      <c r="D397" s="5" t="s">
        <v>743</v>
      </c>
      <c r="E397" s="5" t="s">
        <v>758</v>
      </c>
      <c r="F397" s="5" t="s">
        <v>306</v>
      </c>
      <c r="G397" s="13">
        <v>630.45000000000005</v>
      </c>
      <c r="H397" s="5">
        <v>43</v>
      </c>
    </row>
    <row r="398" spans="1:8">
      <c r="A398" s="4">
        <v>397</v>
      </c>
      <c r="B398" s="5" t="s">
        <v>807</v>
      </c>
      <c r="C398" s="5" t="s">
        <v>783</v>
      </c>
      <c r="D398" s="5" t="s">
        <v>785</v>
      </c>
      <c r="E398" s="5" t="s">
        <v>303</v>
      </c>
      <c r="F398" s="5" t="s">
        <v>748</v>
      </c>
      <c r="G398" s="13">
        <v>134.38</v>
      </c>
      <c r="H398" s="5">
        <v>152</v>
      </c>
    </row>
    <row r="399" spans="1:8">
      <c r="A399" s="4">
        <v>398</v>
      </c>
      <c r="B399" s="5" t="s">
        <v>762</v>
      </c>
      <c r="C399" s="5" t="s">
        <v>304</v>
      </c>
      <c r="D399" s="5" t="s">
        <v>772</v>
      </c>
      <c r="E399" s="5" t="s">
        <v>314</v>
      </c>
      <c r="F399" s="5" t="s">
        <v>321</v>
      </c>
      <c r="G399" s="13">
        <v>596.34</v>
      </c>
      <c r="H399" s="5">
        <v>176</v>
      </c>
    </row>
    <row r="400" spans="1:8">
      <c r="A400" s="4">
        <v>399</v>
      </c>
      <c r="B400" s="5" t="s">
        <v>787</v>
      </c>
      <c r="C400" s="5" t="s">
        <v>753</v>
      </c>
      <c r="D400" s="5" t="s">
        <v>324</v>
      </c>
      <c r="E400" s="5" t="s">
        <v>305</v>
      </c>
      <c r="F400" s="5" t="s">
        <v>306</v>
      </c>
      <c r="G400" s="13">
        <v>441.03</v>
      </c>
      <c r="H400" s="5">
        <v>17</v>
      </c>
    </row>
    <row r="401" spans="1:8">
      <c r="A401" s="4">
        <v>400</v>
      </c>
      <c r="B401" s="5" t="s">
        <v>805</v>
      </c>
      <c r="C401" s="5" t="s">
        <v>755</v>
      </c>
      <c r="D401" s="5" t="s">
        <v>785</v>
      </c>
      <c r="E401" s="5" t="s">
        <v>740</v>
      </c>
      <c r="F401" s="5" t="s">
        <v>325</v>
      </c>
      <c r="G401" s="13">
        <v>564.75</v>
      </c>
      <c r="H401" s="5">
        <v>145</v>
      </c>
    </row>
    <row r="402" spans="1:8">
      <c r="A402" s="4">
        <v>401</v>
      </c>
      <c r="B402" s="5" t="s">
        <v>802</v>
      </c>
      <c r="C402" s="5" t="s">
        <v>731</v>
      </c>
      <c r="D402" s="5" t="s">
        <v>320</v>
      </c>
      <c r="E402" s="5" t="s">
        <v>733</v>
      </c>
      <c r="F402" s="5" t="s">
        <v>751</v>
      </c>
      <c r="G402" s="13">
        <v>433.89</v>
      </c>
      <c r="H402" s="5">
        <v>187</v>
      </c>
    </row>
    <row r="403" spans="1:8">
      <c r="A403" s="4">
        <v>402</v>
      </c>
      <c r="B403" s="5" t="s">
        <v>794</v>
      </c>
      <c r="C403" s="5" t="s">
        <v>735</v>
      </c>
      <c r="D403" s="5" t="s">
        <v>736</v>
      </c>
      <c r="E403" s="5" t="s">
        <v>314</v>
      </c>
      <c r="F403" s="5" t="s">
        <v>748</v>
      </c>
      <c r="G403" s="13">
        <v>803.52</v>
      </c>
      <c r="H403" s="5">
        <v>143</v>
      </c>
    </row>
    <row r="404" spans="1:8">
      <c r="A404" s="4">
        <v>403</v>
      </c>
      <c r="B404" s="5" t="s">
        <v>781</v>
      </c>
      <c r="C404" s="5" t="s">
        <v>755</v>
      </c>
      <c r="D404" s="5" t="s">
        <v>736</v>
      </c>
      <c r="E404" s="5" t="s">
        <v>310</v>
      </c>
      <c r="F404" s="5" t="s">
        <v>734</v>
      </c>
      <c r="G404" s="13">
        <v>812.45</v>
      </c>
      <c r="H404" s="5">
        <v>127</v>
      </c>
    </row>
    <row r="405" spans="1:8">
      <c r="A405" s="4">
        <v>404</v>
      </c>
      <c r="B405" s="5" t="s">
        <v>767</v>
      </c>
      <c r="C405" s="5" t="s">
        <v>307</v>
      </c>
      <c r="D405" s="5" t="s">
        <v>769</v>
      </c>
      <c r="E405" s="5" t="s">
        <v>758</v>
      </c>
      <c r="F405" s="5" t="s">
        <v>321</v>
      </c>
      <c r="G405" s="13">
        <v>259.20999999999998</v>
      </c>
      <c r="H405" s="5">
        <v>72</v>
      </c>
    </row>
    <row r="406" spans="1:8">
      <c r="A406" s="4">
        <v>405</v>
      </c>
      <c r="B406" s="5" t="s">
        <v>806</v>
      </c>
      <c r="C406" s="5" t="s">
        <v>731</v>
      </c>
      <c r="D406" s="5" t="s">
        <v>736</v>
      </c>
      <c r="E406" s="5" t="s">
        <v>314</v>
      </c>
      <c r="F406" s="5" t="s">
        <v>306</v>
      </c>
      <c r="G406" s="13">
        <v>783.56</v>
      </c>
      <c r="H406" s="5">
        <v>21</v>
      </c>
    </row>
    <row r="407" spans="1:8">
      <c r="A407" s="4">
        <v>406</v>
      </c>
      <c r="B407" s="5" t="s">
        <v>762</v>
      </c>
      <c r="C407" s="5" t="s">
        <v>742</v>
      </c>
      <c r="D407" s="5" t="s">
        <v>772</v>
      </c>
      <c r="E407" s="5" t="s">
        <v>758</v>
      </c>
      <c r="F407" s="5" t="s">
        <v>751</v>
      </c>
      <c r="G407" s="13">
        <v>819.5</v>
      </c>
      <c r="H407" s="5">
        <v>115</v>
      </c>
    </row>
    <row r="408" spans="1:8">
      <c r="A408" s="4">
        <v>407</v>
      </c>
      <c r="B408" s="5" t="s">
        <v>803</v>
      </c>
      <c r="C408" s="5" t="s">
        <v>753</v>
      </c>
      <c r="D408" s="5" t="s">
        <v>785</v>
      </c>
      <c r="E408" s="5" t="s">
        <v>303</v>
      </c>
      <c r="F408" s="5" t="s">
        <v>751</v>
      </c>
      <c r="G408" s="13">
        <v>407.13</v>
      </c>
      <c r="H408" s="5">
        <v>10</v>
      </c>
    </row>
    <row r="409" spans="1:8">
      <c r="A409" s="4">
        <v>408</v>
      </c>
      <c r="B409" s="5" t="s">
        <v>745</v>
      </c>
      <c r="C409" s="5" t="s">
        <v>307</v>
      </c>
      <c r="D409" s="5" t="s">
        <v>769</v>
      </c>
      <c r="E409" s="5" t="s">
        <v>733</v>
      </c>
      <c r="F409" s="5" t="s">
        <v>744</v>
      </c>
      <c r="G409" s="13">
        <v>620.16</v>
      </c>
      <c r="H409" s="5">
        <v>131</v>
      </c>
    </row>
    <row r="410" spans="1:8">
      <c r="A410" s="4">
        <v>409</v>
      </c>
      <c r="B410" s="5" t="s">
        <v>777</v>
      </c>
      <c r="C410" s="5" t="s">
        <v>757</v>
      </c>
      <c r="D410" s="5" t="s">
        <v>736</v>
      </c>
      <c r="E410" s="5" t="s">
        <v>758</v>
      </c>
      <c r="F410" s="5" t="s">
        <v>321</v>
      </c>
      <c r="G410" s="13">
        <v>370.64</v>
      </c>
      <c r="H410" s="5">
        <v>14</v>
      </c>
    </row>
    <row r="411" spans="1:8">
      <c r="A411" s="4">
        <v>410</v>
      </c>
      <c r="B411" s="5" t="s">
        <v>767</v>
      </c>
      <c r="C411" s="5" t="s">
        <v>753</v>
      </c>
      <c r="D411" s="5" t="s">
        <v>309</v>
      </c>
      <c r="E411" s="5" t="s">
        <v>740</v>
      </c>
      <c r="F411" s="5" t="s">
        <v>744</v>
      </c>
      <c r="G411" s="13">
        <v>585.96</v>
      </c>
      <c r="H411" s="5">
        <v>184</v>
      </c>
    </row>
    <row r="412" spans="1:8">
      <c r="A412" s="4">
        <v>411</v>
      </c>
      <c r="B412" s="5" t="s">
        <v>808</v>
      </c>
      <c r="C412" s="5" t="s">
        <v>783</v>
      </c>
      <c r="D412" s="5" t="s">
        <v>324</v>
      </c>
      <c r="E412" s="5" t="s">
        <v>305</v>
      </c>
      <c r="F412" s="5" t="s">
        <v>751</v>
      </c>
      <c r="G412" s="13">
        <v>730.98</v>
      </c>
      <c r="H412" s="5">
        <v>57</v>
      </c>
    </row>
    <row r="413" spans="1:8">
      <c r="A413" s="4">
        <v>412</v>
      </c>
      <c r="B413" s="5" t="s">
        <v>775</v>
      </c>
      <c r="C413" s="5" t="s">
        <v>735</v>
      </c>
      <c r="D413" s="5" t="s">
        <v>736</v>
      </c>
      <c r="E413" s="5" t="s">
        <v>319</v>
      </c>
      <c r="F413" s="5" t="s">
        <v>734</v>
      </c>
      <c r="G413" s="13">
        <v>515.01</v>
      </c>
      <c r="H413" s="5">
        <v>180</v>
      </c>
    </row>
    <row r="414" spans="1:8">
      <c r="A414" s="4">
        <v>413</v>
      </c>
      <c r="B414" s="5" t="s">
        <v>766</v>
      </c>
      <c r="C414" s="5" t="s">
        <v>304</v>
      </c>
      <c r="D414" s="5" t="s">
        <v>324</v>
      </c>
      <c r="E414" s="5" t="s">
        <v>310</v>
      </c>
      <c r="F414" s="5" t="s">
        <v>325</v>
      </c>
      <c r="G414" s="13">
        <v>715.68</v>
      </c>
      <c r="H414" s="5">
        <v>105</v>
      </c>
    </row>
    <row r="415" spans="1:8">
      <c r="A415" s="4">
        <v>414</v>
      </c>
      <c r="B415" s="5" t="s">
        <v>793</v>
      </c>
      <c r="C415" s="5" t="s">
        <v>318</v>
      </c>
      <c r="D415" s="5" t="s">
        <v>317</v>
      </c>
      <c r="E415" s="5" t="s">
        <v>313</v>
      </c>
      <c r="F415" s="5" t="s">
        <v>751</v>
      </c>
      <c r="G415" s="13">
        <v>886.5</v>
      </c>
      <c r="H415" s="5">
        <v>101</v>
      </c>
    </row>
    <row r="416" spans="1:8">
      <c r="A416" s="4">
        <v>415</v>
      </c>
      <c r="B416" s="5" t="s">
        <v>794</v>
      </c>
      <c r="C416" s="5" t="s">
        <v>742</v>
      </c>
      <c r="D416" s="5" t="s">
        <v>317</v>
      </c>
      <c r="E416" s="5" t="s">
        <v>322</v>
      </c>
      <c r="F416" s="5" t="s">
        <v>751</v>
      </c>
      <c r="G416" s="13">
        <v>729.01</v>
      </c>
      <c r="H416" s="5">
        <v>12</v>
      </c>
    </row>
    <row r="417" spans="1:8">
      <c r="A417" s="4">
        <v>416</v>
      </c>
      <c r="B417" s="5" t="s">
        <v>781</v>
      </c>
      <c r="C417" s="5" t="s">
        <v>742</v>
      </c>
      <c r="D417" s="5" t="s">
        <v>324</v>
      </c>
      <c r="E417" s="5" t="s">
        <v>758</v>
      </c>
      <c r="F417" s="5" t="s">
        <v>311</v>
      </c>
      <c r="G417" s="13">
        <v>576.28</v>
      </c>
      <c r="H417" s="5">
        <v>130</v>
      </c>
    </row>
    <row r="418" spans="1:8">
      <c r="A418" s="4">
        <v>417</v>
      </c>
      <c r="B418" s="5" t="s">
        <v>790</v>
      </c>
      <c r="C418" s="5" t="s">
        <v>755</v>
      </c>
      <c r="D418" s="5" t="s">
        <v>320</v>
      </c>
      <c r="E418" s="5" t="s">
        <v>303</v>
      </c>
      <c r="F418" s="5" t="s">
        <v>734</v>
      </c>
      <c r="G418" s="13">
        <v>891.13</v>
      </c>
      <c r="H418" s="5">
        <v>150</v>
      </c>
    </row>
    <row r="419" spans="1:8">
      <c r="A419" s="4">
        <v>418</v>
      </c>
      <c r="B419" s="5" t="s">
        <v>739</v>
      </c>
      <c r="C419" s="5" t="s">
        <v>783</v>
      </c>
      <c r="D419" s="5" t="s">
        <v>772</v>
      </c>
      <c r="E419" s="5" t="s">
        <v>310</v>
      </c>
      <c r="F419" s="5" t="s">
        <v>325</v>
      </c>
      <c r="G419" s="13">
        <v>781.87</v>
      </c>
      <c r="H419" s="5">
        <v>27</v>
      </c>
    </row>
    <row r="420" spans="1:8">
      <c r="A420" s="4">
        <v>419</v>
      </c>
      <c r="B420" s="5" t="s">
        <v>784</v>
      </c>
      <c r="C420" s="5" t="s">
        <v>731</v>
      </c>
      <c r="D420" s="5" t="s">
        <v>743</v>
      </c>
      <c r="E420" s="5" t="s">
        <v>314</v>
      </c>
      <c r="F420" s="5" t="s">
        <v>744</v>
      </c>
      <c r="G420" s="13">
        <v>873.48</v>
      </c>
      <c r="H420" s="5">
        <v>196</v>
      </c>
    </row>
    <row r="421" spans="1:8">
      <c r="A421" s="4">
        <v>420</v>
      </c>
      <c r="B421" s="5" t="s">
        <v>802</v>
      </c>
      <c r="C421" s="5" t="s">
        <v>308</v>
      </c>
      <c r="D421" s="5" t="s">
        <v>309</v>
      </c>
      <c r="E421" s="5" t="s">
        <v>319</v>
      </c>
      <c r="F421" s="5" t="s">
        <v>770</v>
      </c>
      <c r="G421" s="13">
        <v>772.37</v>
      </c>
      <c r="H421" s="5">
        <v>36</v>
      </c>
    </row>
    <row r="422" spans="1:8">
      <c r="A422" s="4">
        <v>421</v>
      </c>
      <c r="B422" s="5" t="s">
        <v>784</v>
      </c>
      <c r="C422" s="5" t="s">
        <v>783</v>
      </c>
      <c r="D422" s="5" t="s">
        <v>320</v>
      </c>
      <c r="E422" s="5" t="s">
        <v>322</v>
      </c>
      <c r="F422" s="5" t="s">
        <v>325</v>
      </c>
      <c r="G422" s="13">
        <v>710.5</v>
      </c>
      <c r="H422" s="5">
        <v>142</v>
      </c>
    </row>
    <row r="423" spans="1:8">
      <c r="A423" s="4">
        <v>422</v>
      </c>
      <c r="B423" s="5" t="s">
        <v>779</v>
      </c>
      <c r="C423" s="5" t="s">
        <v>315</v>
      </c>
      <c r="D423" s="5" t="s">
        <v>317</v>
      </c>
      <c r="E423" s="5" t="s">
        <v>733</v>
      </c>
      <c r="F423" s="5" t="s">
        <v>325</v>
      </c>
      <c r="G423" s="13">
        <v>304.43</v>
      </c>
      <c r="H423" s="5">
        <v>89</v>
      </c>
    </row>
    <row r="424" spans="1:8">
      <c r="A424" s="4">
        <v>423</v>
      </c>
      <c r="B424" s="5" t="s">
        <v>787</v>
      </c>
      <c r="C424" s="5" t="s">
        <v>783</v>
      </c>
      <c r="D424" s="5" t="s">
        <v>736</v>
      </c>
      <c r="E424" s="5" t="s">
        <v>310</v>
      </c>
      <c r="F424" s="5" t="s">
        <v>734</v>
      </c>
      <c r="G424" s="13">
        <v>533.66999999999996</v>
      </c>
      <c r="H424" s="5">
        <v>164</v>
      </c>
    </row>
    <row r="425" spans="1:8">
      <c r="A425" s="4">
        <v>424</v>
      </c>
      <c r="B425" s="5" t="s">
        <v>803</v>
      </c>
      <c r="C425" s="5" t="s">
        <v>742</v>
      </c>
      <c r="D425" s="5" t="s">
        <v>309</v>
      </c>
      <c r="E425" s="5" t="s">
        <v>740</v>
      </c>
      <c r="F425" s="5" t="s">
        <v>770</v>
      </c>
      <c r="G425" s="13">
        <v>570.35</v>
      </c>
      <c r="H425" s="5">
        <v>171</v>
      </c>
    </row>
    <row r="426" spans="1:8">
      <c r="A426" s="4">
        <v>425</v>
      </c>
      <c r="B426" s="5" t="s">
        <v>786</v>
      </c>
      <c r="C426" s="5" t="s">
        <v>757</v>
      </c>
      <c r="D426" s="5" t="s">
        <v>785</v>
      </c>
      <c r="E426" s="5" t="s">
        <v>740</v>
      </c>
      <c r="F426" s="5" t="s">
        <v>326</v>
      </c>
      <c r="G426" s="13">
        <v>838.5</v>
      </c>
      <c r="H426" s="5">
        <v>109</v>
      </c>
    </row>
    <row r="427" spans="1:8">
      <c r="A427" s="4">
        <v>426</v>
      </c>
      <c r="B427" s="5" t="s">
        <v>754</v>
      </c>
      <c r="C427" s="5" t="s">
        <v>731</v>
      </c>
      <c r="D427" s="5" t="s">
        <v>738</v>
      </c>
      <c r="E427" s="5" t="s">
        <v>303</v>
      </c>
      <c r="F427" s="5" t="s">
        <v>306</v>
      </c>
      <c r="G427" s="13">
        <v>172.25</v>
      </c>
      <c r="H427" s="5">
        <v>172</v>
      </c>
    </row>
    <row r="428" spans="1:8">
      <c r="A428" s="4">
        <v>427</v>
      </c>
      <c r="B428" s="5" t="s">
        <v>806</v>
      </c>
      <c r="C428" s="5" t="s">
        <v>312</v>
      </c>
      <c r="D428" s="5" t="s">
        <v>769</v>
      </c>
      <c r="E428" s="5" t="s">
        <v>310</v>
      </c>
      <c r="F428" s="5" t="s">
        <v>326</v>
      </c>
      <c r="G428" s="13">
        <v>661.89</v>
      </c>
      <c r="H428" s="5">
        <v>38</v>
      </c>
    </row>
    <row r="429" spans="1:8">
      <c r="A429" s="4">
        <v>428</v>
      </c>
      <c r="B429" s="5" t="s">
        <v>799</v>
      </c>
      <c r="C429" s="5" t="s">
        <v>783</v>
      </c>
      <c r="D429" s="5" t="s">
        <v>769</v>
      </c>
      <c r="E429" s="5" t="s">
        <v>319</v>
      </c>
      <c r="F429" s="5" t="s">
        <v>323</v>
      </c>
      <c r="G429" s="13">
        <v>725.77</v>
      </c>
      <c r="H429" s="5">
        <v>9</v>
      </c>
    </row>
    <row r="430" spans="1:8">
      <c r="A430" s="4">
        <v>429</v>
      </c>
      <c r="B430" s="5" t="s">
        <v>795</v>
      </c>
      <c r="C430" s="5" t="s">
        <v>307</v>
      </c>
      <c r="D430" s="5" t="s">
        <v>772</v>
      </c>
      <c r="E430" s="5" t="s">
        <v>740</v>
      </c>
      <c r="F430" s="5" t="s">
        <v>323</v>
      </c>
      <c r="G430" s="13">
        <v>715.6</v>
      </c>
      <c r="H430" s="5">
        <v>144</v>
      </c>
    </row>
    <row r="431" spans="1:8">
      <c r="A431" s="4">
        <v>430</v>
      </c>
      <c r="B431" s="5" t="s">
        <v>804</v>
      </c>
      <c r="C431" s="5" t="s">
        <v>731</v>
      </c>
      <c r="D431" s="5" t="s">
        <v>769</v>
      </c>
      <c r="E431" s="5" t="s">
        <v>319</v>
      </c>
      <c r="F431" s="5" t="s">
        <v>325</v>
      </c>
      <c r="G431" s="13">
        <v>644.69000000000005</v>
      </c>
      <c r="H431" s="5">
        <v>98</v>
      </c>
    </row>
    <row r="432" spans="1:8">
      <c r="A432" s="4">
        <v>431</v>
      </c>
      <c r="B432" s="5" t="s">
        <v>752</v>
      </c>
      <c r="C432" s="5" t="s">
        <v>742</v>
      </c>
      <c r="D432" s="5" t="s">
        <v>736</v>
      </c>
      <c r="E432" s="5" t="s">
        <v>322</v>
      </c>
      <c r="F432" s="5" t="s">
        <v>734</v>
      </c>
      <c r="G432" s="13">
        <v>88.96</v>
      </c>
      <c r="H432" s="5">
        <v>191</v>
      </c>
    </row>
    <row r="433" spans="1:8">
      <c r="A433" s="4">
        <v>432</v>
      </c>
      <c r="B433" s="5" t="s">
        <v>761</v>
      </c>
      <c r="C433" s="5" t="s">
        <v>318</v>
      </c>
      <c r="D433" s="5" t="s">
        <v>769</v>
      </c>
      <c r="E433" s="5" t="s">
        <v>758</v>
      </c>
      <c r="F433" s="5" t="s">
        <v>323</v>
      </c>
      <c r="G433" s="13">
        <v>869.45</v>
      </c>
      <c r="H433" s="5">
        <v>181</v>
      </c>
    </row>
    <row r="434" spans="1:8">
      <c r="A434" s="4">
        <v>433</v>
      </c>
      <c r="B434" s="5" t="s">
        <v>801</v>
      </c>
      <c r="C434" s="5" t="s">
        <v>742</v>
      </c>
      <c r="D434" s="5" t="s">
        <v>772</v>
      </c>
      <c r="E434" s="5" t="s">
        <v>740</v>
      </c>
      <c r="F434" s="5" t="s">
        <v>325</v>
      </c>
      <c r="G434" s="13">
        <v>589.08000000000004</v>
      </c>
      <c r="H434" s="5">
        <v>199</v>
      </c>
    </row>
    <row r="435" spans="1:8">
      <c r="A435" s="4">
        <v>434</v>
      </c>
      <c r="B435" s="5" t="s">
        <v>812</v>
      </c>
      <c r="C435" s="5" t="s">
        <v>312</v>
      </c>
      <c r="D435" s="5" t="s">
        <v>324</v>
      </c>
      <c r="E435" s="5" t="s">
        <v>310</v>
      </c>
      <c r="F435" s="5" t="s">
        <v>311</v>
      </c>
      <c r="G435" s="13">
        <v>107.77</v>
      </c>
      <c r="H435" s="5">
        <v>45</v>
      </c>
    </row>
    <row r="436" spans="1:8">
      <c r="A436" s="4">
        <v>435</v>
      </c>
      <c r="B436" s="5" t="s">
        <v>789</v>
      </c>
      <c r="C436" s="5" t="s">
        <v>308</v>
      </c>
      <c r="D436" s="5" t="s">
        <v>732</v>
      </c>
      <c r="E436" s="5" t="s">
        <v>314</v>
      </c>
      <c r="F436" s="5" t="s">
        <v>326</v>
      </c>
      <c r="G436" s="13">
        <v>546.5</v>
      </c>
      <c r="H436" s="5">
        <v>34</v>
      </c>
    </row>
    <row r="437" spans="1:8">
      <c r="A437" s="4">
        <v>436</v>
      </c>
      <c r="B437" s="5" t="s">
        <v>778</v>
      </c>
      <c r="C437" s="5" t="s">
        <v>755</v>
      </c>
      <c r="D437" s="5" t="s">
        <v>309</v>
      </c>
      <c r="E437" s="5" t="s">
        <v>758</v>
      </c>
      <c r="F437" s="5" t="s">
        <v>325</v>
      </c>
      <c r="G437" s="13">
        <v>893.12</v>
      </c>
      <c r="H437" s="5">
        <v>11</v>
      </c>
    </row>
    <row r="438" spans="1:8">
      <c r="A438" s="4">
        <v>437</v>
      </c>
      <c r="B438" s="5" t="s">
        <v>778</v>
      </c>
      <c r="C438" s="5" t="s">
        <v>318</v>
      </c>
      <c r="D438" s="5" t="s">
        <v>732</v>
      </c>
      <c r="E438" s="5" t="s">
        <v>733</v>
      </c>
      <c r="F438" s="5" t="s">
        <v>311</v>
      </c>
      <c r="G438" s="13">
        <v>314.05</v>
      </c>
      <c r="H438" s="5">
        <v>147</v>
      </c>
    </row>
    <row r="439" spans="1:8">
      <c r="A439" s="4">
        <v>438</v>
      </c>
      <c r="B439" s="5" t="s">
        <v>763</v>
      </c>
      <c r="C439" s="5" t="s">
        <v>307</v>
      </c>
      <c r="D439" s="5" t="s">
        <v>769</v>
      </c>
      <c r="E439" s="5" t="s">
        <v>322</v>
      </c>
      <c r="F439" s="5" t="s">
        <v>734</v>
      </c>
      <c r="G439" s="13">
        <v>240.17</v>
      </c>
      <c r="H439" s="5">
        <v>48</v>
      </c>
    </row>
    <row r="440" spans="1:8">
      <c r="A440" s="4">
        <v>439</v>
      </c>
      <c r="B440" s="5" t="s">
        <v>745</v>
      </c>
      <c r="C440" s="5" t="s">
        <v>742</v>
      </c>
      <c r="D440" s="5" t="s">
        <v>320</v>
      </c>
      <c r="E440" s="5" t="s">
        <v>310</v>
      </c>
      <c r="F440" s="5" t="s">
        <v>306</v>
      </c>
      <c r="G440" s="13">
        <v>534.20000000000005</v>
      </c>
      <c r="H440" s="5">
        <v>104</v>
      </c>
    </row>
    <row r="441" spans="1:8">
      <c r="A441" s="4">
        <v>440</v>
      </c>
      <c r="B441" s="5" t="s">
        <v>793</v>
      </c>
      <c r="C441" s="5" t="s">
        <v>315</v>
      </c>
      <c r="D441" s="5" t="s">
        <v>317</v>
      </c>
      <c r="E441" s="5" t="s">
        <v>322</v>
      </c>
      <c r="F441" s="5" t="s">
        <v>321</v>
      </c>
      <c r="G441" s="13">
        <v>368.33</v>
      </c>
      <c r="H441" s="5">
        <v>56</v>
      </c>
    </row>
    <row r="442" spans="1:8">
      <c r="A442" s="4">
        <v>441</v>
      </c>
      <c r="B442" s="5" t="s">
        <v>788</v>
      </c>
      <c r="C442" s="5" t="s">
        <v>731</v>
      </c>
      <c r="D442" s="5" t="s">
        <v>769</v>
      </c>
      <c r="E442" s="5" t="s">
        <v>303</v>
      </c>
      <c r="F442" s="5" t="s">
        <v>751</v>
      </c>
      <c r="G442" s="13">
        <v>648.73</v>
      </c>
      <c r="H442" s="5">
        <v>115</v>
      </c>
    </row>
    <row r="443" spans="1:8">
      <c r="A443" s="4">
        <v>442</v>
      </c>
      <c r="B443" s="5" t="s">
        <v>798</v>
      </c>
      <c r="C443" s="5" t="s">
        <v>755</v>
      </c>
      <c r="D443" s="5" t="s">
        <v>736</v>
      </c>
      <c r="E443" s="5" t="s">
        <v>322</v>
      </c>
      <c r="F443" s="5" t="s">
        <v>306</v>
      </c>
      <c r="G443" s="13">
        <v>873.5</v>
      </c>
      <c r="H443" s="5">
        <v>30</v>
      </c>
    </row>
    <row r="444" spans="1:8">
      <c r="A444" s="4">
        <v>443</v>
      </c>
      <c r="B444" s="5" t="s">
        <v>784</v>
      </c>
      <c r="C444" s="5" t="s">
        <v>731</v>
      </c>
      <c r="D444" s="5" t="s">
        <v>785</v>
      </c>
      <c r="E444" s="5" t="s">
        <v>319</v>
      </c>
      <c r="F444" s="5" t="s">
        <v>746</v>
      </c>
      <c r="G444" s="13">
        <v>869.32</v>
      </c>
      <c r="H444" s="5">
        <v>198</v>
      </c>
    </row>
    <row r="445" spans="1:8">
      <c r="A445" s="4">
        <v>444</v>
      </c>
      <c r="B445" s="5" t="s">
        <v>795</v>
      </c>
      <c r="C445" s="5" t="s">
        <v>753</v>
      </c>
      <c r="D445" s="5" t="s">
        <v>732</v>
      </c>
      <c r="E445" s="5" t="s">
        <v>319</v>
      </c>
      <c r="F445" s="5" t="s">
        <v>311</v>
      </c>
      <c r="G445" s="13">
        <v>215.19</v>
      </c>
      <c r="H445" s="5">
        <v>132</v>
      </c>
    </row>
    <row r="446" spans="1:8">
      <c r="A446" s="4">
        <v>445</v>
      </c>
      <c r="B446" s="5" t="s">
        <v>766</v>
      </c>
      <c r="C446" s="5" t="s">
        <v>304</v>
      </c>
      <c r="D446" s="5" t="s">
        <v>769</v>
      </c>
      <c r="E446" s="5" t="s">
        <v>740</v>
      </c>
      <c r="F446" s="5" t="s">
        <v>734</v>
      </c>
      <c r="G446" s="13">
        <v>46.67</v>
      </c>
      <c r="H446" s="5">
        <v>17</v>
      </c>
    </row>
    <row r="447" spans="1:8">
      <c r="A447" s="4">
        <v>446</v>
      </c>
      <c r="B447" s="5" t="s">
        <v>798</v>
      </c>
      <c r="C447" s="5" t="s">
        <v>757</v>
      </c>
      <c r="D447" s="5" t="s">
        <v>743</v>
      </c>
      <c r="E447" s="5" t="s">
        <v>305</v>
      </c>
      <c r="F447" s="5" t="s">
        <v>323</v>
      </c>
      <c r="G447" s="13">
        <v>529.36</v>
      </c>
      <c r="H447" s="5">
        <v>180</v>
      </c>
    </row>
    <row r="448" spans="1:8">
      <c r="A448" s="4">
        <v>447</v>
      </c>
      <c r="B448" s="5" t="s">
        <v>792</v>
      </c>
      <c r="C448" s="5" t="s">
        <v>757</v>
      </c>
      <c r="D448" s="5" t="s">
        <v>738</v>
      </c>
      <c r="E448" s="5" t="s">
        <v>310</v>
      </c>
      <c r="F448" s="5" t="s">
        <v>746</v>
      </c>
      <c r="G448" s="13">
        <v>457.89</v>
      </c>
      <c r="H448" s="5">
        <v>85</v>
      </c>
    </row>
    <row r="449" spans="1:8">
      <c r="A449" s="4">
        <v>448</v>
      </c>
      <c r="B449" s="5" t="s">
        <v>809</v>
      </c>
      <c r="C449" s="5" t="s">
        <v>307</v>
      </c>
      <c r="D449" s="5" t="s">
        <v>732</v>
      </c>
      <c r="E449" s="5" t="s">
        <v>310</v>
      </c>
      <c r="F449" s="5" t="s">
        <v>326</v>
      </c>
      <c r="G449" s="13">
        <v>547.86</v>
      </c>
      <c r="H449" s="5">
        <v>148</v>
      </c>
    </row>
    <row r="450" spans="1:8">
      <c r="A450" s="4">
        <v>449</v>
      </c>
      <c r="B450" s="5" t="s">
        <v>767</v>
      </c>
      <c r="C450" s="5" t="s">
        <v>312</v>
      </c>
      <c r="D450" s="5" t="s">
        <v>743</v>
      </c>
      <c r="E450" s="5" t="s">
        <v>314</v>
      </c>
      <c r="F450" s="5" t="s">
        <v>770</v>
      </c>
      <c r="G450" s="13">
        <v>613.5</v>
      </c>
      <c r="H450" s="5">
        <v>111</v>
      </c>
    </row>
    <row r="451" spans="1:8">
      <c r="A451" s="4">
        <v>450</v>
      </c>
      <c r="B451" s="5" t="s">
        <v>803</v>
      </c>
      <c r="C451" s="5" t="s">
        <v>308</v>
      </c>
      <c r="D451" s="5" t="s">
        <v>736</v>
      </c>
      <c r="E451" s="5" t="s">
        <v>305</v>
      </c>
      <c r="F451" s="5" t="s">
        <v>734</v>
      </c>
      <c r="G451" s="13">
        <v>45.37</v>
      </c>
      <c r="H451" s="5">
        <v>185</v>
      </c>
    </row>
    <row r="452" spans="1:8">
      <c r="A452" s="4">
        <v>451</v>
      </c>
      <c r="B452" s="5" t="s">
        <v>774</v>
      </c>
      <c r="C452" s="5" t="s">
        <v>742</v>
      </c>
      <c r="D452" s="5" t="s">
        <v>785</v>
      </c>
      <c r="E452" s="5" t="s">
        <v>733</v>
      </c>
      <c r="F452" s="5" t="s">
        <v>746</v>
      </c>
      <c r="G452" s="13">
        <v>677.8</v>
      </c>
      <c r="H452" s="5">
        <v>19</v>
      </c>
    </row>
    <row r="453" spans="1:8">
      <c r="A453" s="4">
        <v>452</v>
      </c>
      <c r="B453" s="5" t="s">
        <v>803</v>
      </c>
      <c r="C453" s="5" t="s">
        <v>312</v>
      </c>
      <c r="D453" s="5" t="s">
        <v>769</v>
      </c>
      <c r="E453" s="5" t="s">
        <v>319</v>
      </c>
      <c r="F453" s="5" t="s">
        <v>744</v>
      </c>
      <c r="G453" s="13">
        <v>118.72</v>
      </c>
      <c r="H453" s="5">
        <v>196</v>
      </c>
    </row>
    <row r="454" spans="1:8">
      <c r="A454" s="4">
        <v>453</v>
      </c>
      <c r="B454" s="5" t="s">
        <v>792</v>
      </c>
      <c r="C454" s="5" t="s">
        <v>308</v>
      </c>
      <c r="D454" s="5" t="s">
        <v>743</v>
      </c>
      <c r="E454" s="5" t="s">
        <v>303</v>
      </c>
      <c r="F454" s="5" t="s">
        <v>770</v>
      </c>
      <c r="G454" s="13">
        <v>182.25</v>
      </c>
      <c r="H454" s="5">
        <v>57</v>
      </c>
    </row>
    <row r="455" spans="1:8">
      <c r="A455" s="4">
        <v>454</v>
      </c>
      <c r="B455" s="5" t="s">
        <v>790</v>
      </c>
      <c r="C455" s="5" t="s">
        <v>742</v>
      </c>
      <c r="D455" s="5" t="s">
        <v>769</v>
      </c>
      <c r="E455" s="5" t="s">
        <v>740</v>
      </c>
      <c r="F455" s="5" t="s">
        <v>326</v>
      </c>
      <c r="G455" s="13">
        <v>913.72</v>
      </c>
      <c r="H455" s="5">
        <v>37</v>
      </c>
    </row>
    <row r="456" spans="1:8">
      <c r="A456" s="4">
        <v>455</v>
      </c>
      <c r="B456" s="5" t="s">
        <v>805</v>
      </c>
      <c r="C456" s="5" t="s">
        <v>755</v>
      </c>
      <c r="D456" s="5" t="s">
        <v>320</v>
      </c>
      <c r="E456" s="5" t="s">
        <v>740</v>
      </c>
      <c r="F456" s="5" t="s">
        <v>748</v>
      </c>
      <c r="G456" s="13">
        <v>152.13999999999999</v>
      </c>
      <c r="H456" s="5">
        <v>2</v>
      </c>
    </row>
    <row r="457" spans="1:8">
      <c r="A457" s="4">
        <v>456</v>
      </c>
      <c r="B457" s="5" t="s">
        <v>771</v>
      </c>
      <c r="C457" s="5" t="s">
        <v>731</v>
      </c>
      <c r="D457" s="5" t="s">
        <v>320</v>
      </c>
      <c r="E457" s="5" t="s">
        <v>305</v>
      </c>
      <c r="F457" s="5" t="s">
        <v>326</v>
      </c>
      <c r="G457" s="13">
        <v>231.15</v>
      </c>
      <c r="H457" s="5">
        <v>190</v>
      </c>
    </row>
    <row r="458" spans="1:8">
      <c r="A458" s="4">
        <v>457</v>
      </c>
      <c r="B458" s="5" t="s">
        <v>800</v>
      </c>
      <c r="C458" s="5" t="s">
        <v>315</v>
      </c>
      <c r="D458" s="5" t="s">
        <v>743</v>
      </c>
      <c r="E458" s="5" t="s">
        <v>740</v>
      </c>
      <c r="F458" s="5" t="s">
        <v>748</v>
      </c>
      <c r="G458" s="13">
        <v>186.47</v>
      </c>
      <c r="H458" s="5">
        <v>57</v>
      </c>
    </row>
    <row r="459" spans="1:8">
      <c r="A459" s="4">
        <v>458</v>
      </c>
      <c r="B459" s="5" t="s">
        <v>737</v>
      </c>
      <c r="C459" s="5" t="s">
        <v>315</v>
      </c>
      <c r="D459" s="5" t="s">
        <v>738</v>
      </c>
      <c r="E459" s="5" t="s">
        <v>310</v>
      </c>
      <c r="F459" s="5" t="s">
        <v>311</v>
      </c>
      <c r="G459" s="13">
        <v>767.69</v>
      </c>
      <c r="H459" s="5">
        <v>14</v>
      </c>
    </row>
    <row r="460" spans="1:8">
      <c r="A460" s="4">
        <v>459</v>
      </c>
      <c r="B460" s="5" t="s">
        <v>811</v>
      </c>
      <c r="C460" s="5" t="s">
        <v>757</v>
      </c>
      <c r="D460" s="5" t="s">
        <v>320</v>
      </c>
      <c r="E460" s="5" t="s">
        <v>305</v>
      </c>
      <c r="F460" s="5" t="s">
        <v>326</v>
      </c>
      <c r="G460" s="13">
        <v>651.23</v>
      </c>
      <c r="H460" s="5">
        <v>65</v>
      </c>
    </row>
    <row r="461" spans="1:8">
      <c r="A461" s="4">
        <v>460</v>
      </c>
      <c r="B461" s="5" t="s">
        <v>807</v>
      </c>
      <c r="C461" s="5" t="s">
        <v>783</v>
      </c>
      <c r="D461" s="5" t="s">
        <v>772</v>
      </c>
      <c r="E461" s="5" t="s">
        <v>758</v>
      </c>
      <c r="F461" s="5" t="s">
        <v>321</v>
      </c>
      <c r="G461" s="13">
        <v>365</v>
      </c>
      <c r="H461" s="5">
        <v>172</v>
      </c>
    </row>
    <row r="462" spans="1:8">
      <c r="A462" s="4">
        <v>461</v>
      </c>
      <c r="B462" s="5" t="s">
        <v>779</v>
      </c>
      <c r="C462" s="5" t="s">
        <v>307</v>
      </c>
      <c r="D462" s="5" t="s">
        <v>316</v>
      </c>
      <c r="E462" s="5" t="s">
        <v>733</v>
      </c>
      <c r="F462" s="5" t="s">
        <v>751</v>
      </c>
      <c r="G462" s="13">
        <v>859.11</v>
      </c>
      <c r="H462" s="5">
        <v>82</v>
      </c>
    </row>
    <row r="463" spans="1:8">
      <c r="A463" s="4">
        <v>462</v>
      </c>
      <c r="B463" s="5" t="s">
        <v>762</v>
      </c>
      <c r="C463" s="5" t="s">
        <v>735</v>
      </c>
      <c r="D463" s="5" t="s">
        <v>772</v>
      </c>
      <c r="E463" s="5" t="s">
        <v>319</v>
      </c>
      <c r="F463" s="5" t="s">
        <v>325</v>
      </c>
      <c r="G463" s="13">
        <v>571.59</v>
      </c>
      <c r="H463" s="5">
        <v>145</v>
      </c>
    </row>
    <row r="464" spans="1:8">
      <c r="A464" s="4">
        <v>463</v>
      </c>
      <c r="B464" s="5" t="s">
        <v>737</v>
      </c>
      <c r="C464" s="5" t="s">
        <v>742</v>
      </c>
      <c r="D464" s="5" t="s">
        <v>309</v>
      </c>
      <c r="E464" s="5" t="s">
        <v>314</v>
      </c>
      <c r="F464" s="5" t="s">
        <v>748</v>
      </c>
      <c r="G464" s="13">
        <v>44.4</v>
      </c>
      <c r="H464" s="5">
        <v>64</v>
      </c>
    </row>
    <row r="465" spans="1:8">
      <c r="A465" s="4">
        <v>464</v>
      </c>
      <c r="B465" s="5" t="s">
        <v>730</v>
      </c>
      <c r="C465" s="5" t="s">
        <v>783</v>
      </c>
      <c r="D465" s="5" t="s">
        <v>785</v>
      </c>
      <c r="E465" s="5" t="s">
        <v>314</v>
      </c>
      <c r="F465" s="5" t="s">
        <v>326</v>
      </c>
      <c r="G465" s="13">
        <v>804.5</v>
      </c>
      <c r="H465" s="5">
        <v>35</v>
      </c>
    </row>
    <row r="466" spans="1:8">
      <c r="A466" s="4">
        <v>465</v>
      </c>
      <c r="B466" s="5" t="s">
        <v>808</v>
      </c>
      <c r="C466" s="5" t="s">
        <v>753</v>
      </c>
      <c r="D466" s="5" t="s">
        <v>324</v>
      </c>
      <c r="E466" s="5" t="s">
        <v>758</v>
      </c>
      <c r="F466" s="5" t="s">
        <v>321</v>
      </c>
      <c r="G466" s="13">
        <v>745.04</v>
      </c>
      <c r="H466" s="5">
        <v>125</v>
      </c>
    </row>
    <row r="467" spans="1:8">
      <c r="A467" s="4">
        <v>466</v>
      </c>
      <c r="B467" s="5" t="s">
        <v>745</v>
      </c>
      <c r="C467" s="5" t="s">
        <v>304</v>
      </c>
      <c r="D467" s="5" t="s">
        <v>736</v>
      </c>
      <c r="E467" s="5" t="s">
        <v>733</v>
      </c>
      <c r="F467" s="5" t="s">
        <v>751</v>
      </c>
      <c r="G467" s="13">
        <v>806.03</v>
      </c>
      <c r="H467" s="5">
        <v>36</v>
      </c>
    </row>
    <row r="468" spans="1:8">
      <c r="A468" s="4">
        <v>467</v>
      </c>
      <c r="B468" s="5" t="s">
        <v>787</v>
      </c>
      <c r="C468" s="5" t="s">
        <v>312</v>
      </c>
      <c r="D468" s="5" t="s">
        <v>785</v>
      </c>
      <c r="E468" s="5" t="s">
        <v>305</v>
      </c>
      <c r="F468" s="5" t="s">
        <v>325</v>
      </c>
      <c r="G468" s="13">
        <v>108.61</v>
      </c>
      <c r="H468" s="5">
        <v>5</v>
      </c>
    </row>
    <row r="469" spans="1:8">
      <c r="A469" s="4">
        <v>468</v>
      </c>
      <c r="B469" s="5" t="s">
        <v>799</v>
      </c>
      <c r="C469" s="5" t="s">
        <v>318</v>
      </c>
      <c r="D469" s="5" t="s">
        <v>772</v>
      </c>
      <c r="E469" s="5" t="s">
        <v>314</v>
      </c>
      <c r="F469" s="5" t="s">
        <v>744</v>
      </c>
      <c r="G469" s="13">
        <v>233.61</v>
      </c>
      <c r="H469" s="5">
        <v>10</v>
      </c>
    </row>
    <row r="470" spans="1:8">
      <c r="A470" s="4">
        <v>469</v>
      </c>
      <c r="B470" s="5" t="s">
        <v>763</v>
      </c>
      <c r="C470" s="5" t="s">
        <v>731</v>
      </c>
      <c r="D470" s="5" t="s">
        <v>320</v>
      </c>
      <c r="E470" s="5" t="s">
        <v>758</v>
      </c>
      <c r="F470" s="5" t="s">
        <v>311</v>
      </c>
      <c r="G470" s="13">
        <v>745.43</v>
      </c>
      <c r="H470" s="5">
        <v>94</v>
      </c>
    </row>
    <row r="471" spans="1:8">
      <c r="A471" s="4">
        <v>470</v>
      </c>
      <c r="B471" s="5" t="s">
        <v>804</v>
      </c>
      <c r="C471" s="5" t="s">
        <v>742</v>
      </c>
      <c r="D471" s="5" t="s">
        <v>772</v>
      </c>
      <c r="E471" s="5" t="s">
        <v>319</v>
      </c>
      <c r="F471" s="5" t="s">
        <v>748</v>
      </c>
      <c r="G471" s="13">
        <v>462.88</v>
      </c>
      <c r="H471" s="5">
        <v>131</v>
      </c>
    </row>
    <row r="472" spans="1:8">
      <c r="A472" s="4">
        <v>471</v>
      </c>
      <c r="B472" s="5" t="s">
        <v>302</v>
      </c>
      <c r="C472" s="5" t="s">
        <v>735</v>
      </c>
      <c r="D472" s="5" t="s">
        <v>320</v>
      </c>
      <c r="E472" s="5" t="s">
        <v>303</v>
      </c>
      <c r="F472" s="5" t="s">
        <v>311</v>
      </c>
      <c r="G472" s="13">
        <v>257.38</v>
      </c>
      <c r="H472" s="5">
        <v>158</v>
      </c>
    </row>
    <row r="473" spans="1:8">
      <c r="A473" s="4">
        <v>472</v>
      </c>
      <c r="B473" s="5" t="s">
        <v>779</v>
      </c>
      <c r="C473" s="5" t="s">
        <v>742</v>
      </c>
      <c r="D473" s="5" t="s">
        <v>320</v>
      </c>
      <c r="E473" s="5" t="s">
        <v>310</v>
      </c>
      <c r="F473" s="5" t="s">
        <v>770</v>
      </c>
      <c r="G473" s="13">
        <v>184.89</v>
      </c>
      <c r="H473" s="5">
        <v>145</v>
      </c>
    </row>
    <row r="474" spans="1:8">
      <c r="A474" s="4">
        <v>473</v>
      </c>
      <c r="B474" s="5" t="s">
        <v>741</v>
      </c>
      <c r="C474" s="5" t="s">
        <v>783</v>
      </c>
      <c r="D474" s="5" t="s">
        <v>785</v>
      </c>
      <c r="E474" s="5" t="s">
        <v>758</v>
      </c>
      <c r="F474" s="5" t="s">
        <v>321</v>
      </c>
      <c r="G474" s="13">
        <v>76.78</v>
      </c>
      <c r="H474" s="5">
        <v>195</v>
      </c>
    </row>
    <row r="475" spans="1:8">
      <c r="A475" s="4">
        <v>474</v>
      </c>
      <c r="B475" s="5" t="s">
        <v>739</v>
      </c>
      <c r="C475" s="5" t="s">
        <v>307</v>
      </c>
      <c r="D475" s="5" t="s">
        <v>316</v>
      </c>
      <c r="E475" s="5" t="s">
        <v>322</v>
      </c>
      <c r="F475" s="5" t="s">
        <v>323</v>
      </c>
      <c r="G475" s="13">
        <v>78.959999999999994</v>
      </c>
      <c r="H475" s="5">
        <v>53</v>
      </c>
    </row>
    <row r="476" spans="1:8">
      <c r="A476" s="4">
        <v>475</v>
      </c>
      <c r="B476" s="5" t="s">
        <v>763</v>
      </c>
      <c r="C476" s="5" t="s">
        <v>308</v>
      </c>
      <c r="D476" s="5" t="s">
        <v>324</v>
      </c>
      <c r="E476" s="5" t="s">
        <v>758</v>
      </c>
      <c r="F476" s="5" t="s">
        <v>746</v>
      </c>
      <c r="G476" s="13">
        <v>76.31</v>
      </c>
      <c r="H476" s="5">
        <v>167</v>
      </c>
    </row>
    <row r="477" spans="1:8">
      <c r="A477" s="4">
        <v>476</v>
      </c>
      <c r="B477" s="5" t="s">
        <v>803</v>
      </c>
      <c r="C477" s="5" t="s">
        <v>783</v>
      </c>
      <c r="D477" s="5" t="s">
        <v>320</v>
      </c>
      <c r="E477" s="5" t="s">
        <v>319</v>
      </c>
      <c r="F477" s="5" t="s">
        <v>325</v>
      </c>
      <c r="G477" s="13">
        <v>279.62</v>
      </c>
      <c r="H477" s="5">
        <v>140</v>
      </c>
    </row>
    <row r="478" spans="1:8">
      <c r="A478" s="4">
        <v>477</v>
      </c>
      <c r="B478" s="5" t="s">
        <v>741</v>
      </c>
      <c r="C478" s="5" t="s">
        <v>308</v>
      </c>
      <c r="D478" s="5" t="s">
        <v>736</v>
      </c>
      <c r="E478" s="5" t="s">
        <v>314</v>
      </c>
      <c r="F478" s="5" t="s">
        <v>321</v>
      </c>
      <c r="G478" s="13">
        <v>574.79</v>
      </c>
      <c r="H478" s="5">
        <v>20</v>
      </c>
    </row>
    <row r="479" spans="1:8">
      <c r="A479" s="4">
        <v>478</v>
      </c>
      <c r="B479" s="5" t="s">
        <v>763</v>
      </c>
      <c r="C479" s="5" t="s">
        <v>308</v>
      </c>
      <c r="D479" s="5" t="s">
        <v>317</v>
      </c>
      <c r="E479" s="5" t="s">
        <v>740</v>
      </c>
      <c r="F479" s="5" t="s">
        <v>306</v>
      </c>
      <c r="G479" s="13">
        <v>361.14</v>
      </c>
      <c r="H479" s="5">
        <v>89</v>
      </c>
    </row>
    <row r="480" spans="1:8">
      <c r="A480" s="4">
        <v>479</v>
      </c>
      <c r="B480" s="5" t="s">
        <v>762</v>
      </c>
      <c r="C480" s="5" t="s">
        <v>318</v>
      </c>
      <c r="D480" s="5" t="s">
        <v>732</v>
      </c>
      <c r="E480" s="5" t="s">
        <v>740</v>
      </c>
      <c r="F480" s="5" t="s">
        <v>748</v>
      </c>
      <c r="G480" s="13">
        <v>440.31</v>
      </c>
      <c r="H480" s="5">
        <v>59</v>
      </c>
    </row>
    <row r="481" spans="1:8">
      <c r="A481" s="4">
        <v>480</v>
      </c>
      <c r="B481" s="5" t="s">
        <v>793</v>
      </c>
      <c r="C481" s="5" t="s">
        <v>315</v>
      </c>
      <c r="D481" s="5" t="s">
        <v>750</v>
      </c>
      <c r="E481" s="5" t="s">
        <v>310</v>
      </c>
      <c r="F481" s="5" t="s">
        <v>748</v>
      </c>
      <c r="G481" s="13">
        <v>369.62</v>
      </c>
      <c r="H481" s="5">
        <v>184</v>
      </c>
    </row>
    <row r="482" spans="1:8">
      <c r="A482" s="4">
        <v>481</v>
      </c>
      <c r="B482" s="5" t="s">
        <v>799</v>
      </c>
      <c r="C482" s="5" t="s">
        <v>757</v>
      </c>
      <c r="D482" s="5" t="s">
        <v>317</v>
      </c>
      <c r="E482" s="5" t="s">
        <v>314</v>
      </c>
      <c r="F482" s="5" t="s">
        <v>321</v>
      </c>
      <c r="G482" s="13">
        <v>695.43</v>
      </c>
      <c r="H482" s="5">
        <v>124</v>
      </c>
    </row>
    <row r="483" spans="1:8">
      <c r="A483" s="4">
        <v>482</v>
      </c>
      <c r="B483" s="5" t="s">
        <v>749</v>
      </c>
      <c r="C483" s="5" t="s">
        <v>753</v>
      </c>
      <c r="D483" s="5" t="s">
        <v>317</v>
      </c>
      <c r="E483" s="5" t="s">
        <v>733</v>
      </c>
      <c r="F483" s="5" t="s">
        <v>748</v>
      </c>
      <c r="G483" s="13">
        <v>629.01</v>
      </c>
      <c r="H483" s="5">
        <v>106</v>
      </c>
    </row>
    <row r="484" spans="1:8">
      <c r="A484" s="4">
        <v>483</v>
      </c>
      <c r="B484" s="5" t="s">
        <v>806</v>
      </c>
      <c r="C484" s="5" t="s">
        <v>755</v>
      </c>
      <c r="D484" s="5" t="s">
        <v>750</v>
      </c>
      <c r="E484" s="5" t="s">
        <v>733</v>
      </c>
      <c r="F484" s="5" t="s">
        <v>744</v>
      </c>
      <c r="G484" s="13">
        <v>186.63</v>
      </c>
      <c r="H484" s="5">
        <v>162</v>
      </c>
    </row>
    <row r="485" spans="1:8">
      <c r="A485" s="4">
        <v>484</v>
      </c>
      <c r="B485" s="5" t="s">
        <v>745</v>
      </c>
      <c r="C485" s="5" t="s">
        <v>318</v>
      </c>
      <c r="D485" s="5" t="s">
        <v>750</v>
      </c>
      <c r="E485" s="5" t="s">
        <v>303</v>
      </c>
      <c r="F485" s="5" t="s">
        <v>748</v>
      </c>
      <c r="G485" s="13">
        <v>275.02</v>
      </c>
      <c r="H485" s="5">
        <v>47</v>
      </c>
    </row>
    <row r="486" spans="1:8">
      <c r="A486" s="4">
        <v>485</v>
      </c>
      <c r="B486" s="5" t="s">
        <v>810</v>
      </c>
      <c r="C486" s="5" t="s">
        <v>318</v>
      </c>
      <c r="D486" s="5" t="s">
        <v>772</v>
      </c>
      <c r="E486" s="5" t="s">
        <v>303</v>
      </c>
      <c r="F486" s="5" t="s">
        <v>325</v>
      </c>
      <c r="G486" s="13">
        <v>702.46</v>
      </c>
      <c r="H486" s="5">
        <v>73</v>
      </c>
    </row>
    <row r="487" spans="1:8">
      <c r="A487" s="4">
        <v>486</v>
      </c>
      <c r="B487" s="5" t="s">
        <v>807</v>
      </c>
      <c r="C487" s="5" t="s">
        <v>753</v>
      </c>
      <c r="D487" s="5" t="s">
        <v>772</v>
      </c>
      <c r="E487" s="5" t="s">
        <v>758</v>
      </c>
      <c r="F487" s="5" t="s">
        <v>770</v>
      </c>
      <c r="G487" s="13">
        <v>195.22</v>
      </c>
      <c r="H487" s="5">
        <v>106</v>
      </c>
    </row>
    <row r="488" spans="1:8">
      <c r="A488" s="4">
        <v>487</v>
      </c>
      <c r="B488" s="5" t="s">
        <v>741</v>
      </c>
      <c r="C488" s="5" t="s">
        <v>742</v>
      </c>
      <c r="D488" s="5" t="s">
        <v>772</v>
      </c>
      <c r="E488" s="5" t="s">
        <v>310</v>
      </c>
      <c r="F488" s="5" t="s">
        <v>744</v>
      </c>
      <c r="G488" s="13">
        <v>640.28</v>
      </c>
      <c r="H488" s="5">
        <v>68</v>
      </c>
    </row>
    <row r="489" spans="1:8">
      <c r="A489" s="4">
        <v>488</v>
      </c>
      <c r="B489" s="5" t="s">
        <v>778</v>
      </c>
      <c r="C489" s="5" t="s">
        <v>753</v>
      </c>
      <c r="D489" s="5" t="s">
        <v>772</v>
      </c>
      <c r="E489" s="5" t="s">
        <v>733</v>
      </c>
      <c r="F489" s="5" t="s">
        <v>751</v>
      </c>
      <c r="G489" s="13">
        <v>249.13</v>
      </c>
      <c r="H489" s="5">
        <v>99</v>
      </c>
    </row>
    <row r="490" spans="1:8">
      <c r="A490" s="4">
        <v>489</v>
      </c>
      <c r="B490" s="5" t="s">
        <v>768</v>
      </c>
      <c r="C490" s="5" t="s">
        <v>755</v>
      </c>
      <c r="D490" s="5" t="s">
        <v>317</v>
      </c>
      <c r="E490" s="5" t="s">
        <v>740</v>
      </c>
      <c r="F490" s="5" t="s">
        <v>734</v>
      </c>
      <c r="G490" s="13">
        <v>662.77</v>
      </c>
      <c r="H490" s="5">
        <v>39</v>
      </c>
    </row>
    <row r="491" spans="1:8">
      <c r="A491" s="4">
        <v>490</v>
      </c>
      <c r="B491" s="5" t="s">
        <v>774</v>
      </c>
      <c r="C491" s="5" t="s">
        <v>304</v>
      </c>
      <c r="D491" s="5" t="s">
        <v>324</v>
      </c>
      <c r="E491" s="5" t="s">
        <v>733</v>
      </c>
      <c r="F491" s="5" t="s">
        <v>744</v>
      </c>
      <c r="G491" s="13">
        <v>75.52</v>
      </c>
      <c r="H491" s="5">
        <v>137</v>
      </c>
    </row>
    <row r="492" spans="1:8">
      <c r="A492" s="4">
        <v>491</v>
      </c>
      <c r="B492" s="5" t="s">
        <v>745</v>
      </c>
      <c r="C492" s="5" t="s">
        <v>307</v>
      </c>
      <c r="D492" s="5" t="s">
        <v>324</v>
      </c>
      <c r="E492" s="5" t="s">
        <v>310</v>
      </c>
      <c r="F492" s="5" t="s">
        <v>744</v>
      </c>
      <c r="G492" s="13">
        <v>530.75</v>
      </c>
      <c r="H492" s="5">
        <v>1</v>
      </c>
    </row>
    <row r="493" spans="1:8">
      <c r="A493" s="4">
        <v>492</v>
      </c>
      <c r="B493" s="5" t="s">
        <v>792</v>
      </c>
      <c r="C493" s="5" t="s">
        <v>731</v>
      </c>
      <c r="D493" s="5" t="s">
        <v>743</v>
      </c>
      <c r="E493" s="5" t="s">
        <v>322</v>
      </c>
      <c r="F493" s="5" t="s">
        <v>746</v>
      </c>
      <c r="G493" s="13">
        <v>674.85</v>
      </c>
      <c r="H493" s="5">
        <v>110</v>
      </c>
    </row>
    <row r="494" spans="1:8">
      <c r="A494" s="4">
        <v>493</v>
      </c>
      <c r="B494" s="5" t="s">
        <v>794</v>
      </c>
      <c r="C494" s="5" t="s">
        <v>742</v>
      </c>
      <c r="D494" s="5" t="s">
        <v>769</v>
      </c>
      <c r="E494" s="5" t="s">
        <v>314</v>
      </c>
      <c r="F494" s="5" t="s">
        <v>321</v>
      </c>
      <c r="G494" s="13">
        <v>576.03</v>
      </c>
      <c r="H494" s="5">
        <v>190</v>
      </c>
    </row>
    <row r="495" spans="1:8">
      <c r="A495" s="4">
        <v>494</v>
      </c>
      <c r="B495" s="5" t="s">
        <v>781</v>
      </c>
      <c r="C495" s="5" t="s">
        <v>308</v>
      </c>
      <c r="D495" s="5" t="s">
        <v>750</v>
      </c>
      <c r="E495" s="5" t="s">
        <v>319</v>
      </c>
      <c r="F495" s="5" t="s">
        <v>770</v>
      </c>
      <c r="G495" s="13">
        <v>736.93</v>
      </c>
      <c r="H495" s="5">
        <v>22</v>
      </c>
    </row>
    <row r="496" spans="1:8">
      <c r="A496" s="4">
        <v>495</v>
      </c>
      <c r="B496" s="5" t="s">
        <v>756</v>
      </c>
      <c r="C496" s="5" t="s">
        <v>312</v>
      </c>
      <c r="D496" s="5" t="s">
        <v>317</v>
      </c>
      <c r="E496" s="5" t="s">
        <v>303</v>
      </c>
      <c r="F496" s="5" t="s">
        <v>325</v>
      </c>
      <c r="G496" s="13">
        <v>716.72</v>
      </c>
      <c r="H496" s="5">
        <v>2</v>
      </c>
    </row>
    <row r="497" spans="1:8">
      <c r="A497" s="4">
        <v>496</v>
      </c>
      <c r="B497" s="5" t="s">
        <v>774</v>
      </c>
      <c r="C497" s="5" t="s">
        <v>731</v>
      </c>
      <c r="D497" s="5" t="s">
        <v>732</v>
      </c>
      <c r="E497" s="5" t="s">
        <v>314</v>
      </c>
      <c r="F497" s="5" t="s">
        <v>311</v>
      </c>
      <c r="G497" s="13">
        <v>226.93</v>
      </c>
      <c r="H497" s="5">
        <v>81</v>
      </c>
    </row>
    <row r="498" spans="1:8">
      <c r="A498" s="4">
        <v>497</v>
      </c>
      <c r="B498" s="5" t="s">
        <v>784</v>
      </c>
      <c r="C498" s="5" t="s">
        <v>307</v>
      </c>
      <c r="D498" s="5" t="s">
        <v>750</v>
      </c>
      <c r="E498" s="5" t="s">
        <v>314</v>
      </c>
      <c r="F498" s="5" t="s">
        <v>311</v>
      </c>
      <c r="G498" s="13">
        <v>572.69000000000005</v>
      </c>
      <c r="H498" s="5">
        <v>67</v>
      </c>
    </row>
    <row r="499" spans="1:8">
      <c r="A499" s="4">
        <v>498</v>
      </c>
      <c r="B499" s="5" t="s">
        <v>811</v>
      </c>
      <c r="C499" s="5" t="s">
        <v>318</v>
      </c>
      <c r="D499" s="5" t="s">
        <v>309</v>
      </c>
      <c r="E499" s="5" t="s">
        <v>733</v>
      </c>
      <c r="F499" s="5" t="s">
        <v>326</v>
      </c>
      <c r="G499" s="13">
        <v>942.54</v>
      </c>
      <c r="H499" s="5">
        <v>102</v>
      </c>
    </row>
    <row r="500" spans="1:8">
      <c r="A500" s="4">
        <v>499</v>
      </c>
      <c r="B500" s="5" t="s">
        <v>730</v>
      </c>
      <c r="C500" s="5" t="s">
        <v>308</v>
      </c>
      <c r="D500" s="5" t="s">
        <v>320</v>
      </c>
      <c r="E500" s="5" t="s">
        <v>740</v>
      </c>
      <c r="F500" s="5" t="s">
        <v>770</v>
      </c>
      <c r="G500" s="13">
        <v>202.63</v>
      </c>
      <c r="H500" s="5">
        <v>144</v>
      </c>
    </row>
    <row r="501" spans="1:8">
      <c r="A501" s="4">
        <v>500</v>
      </c>
      <c r="B501" s="5" t="s">
        <v>810</v>
      </c>
      <c r="C501" s="5" t="s">
        <v>312</v>
      </c>
      <c r="D501" s="5" t="s">
        <v>316</v>
      </c>
      <c r="E501" s="5" t="s">
        <v>733</v>
      </c>
      <c r="F501" s="5" t="s">
        <v>321</v>
      </c>
      <c r="G501" s="13">
        <v>744.52</v>
      </c>
      <c r="H501" s="5">
        <v>102</v>
      </c>
    </row>
    <row r="502" spans="1:8">
      <c r="A502" s="4">
        <v>501</v>
      </c>
      <c r="B502" s="5" t="s">
        <v>812</v>
      </c>
      <c r="C502" s="5" t="s">
        <v>757</v>
      </c>
      <c r="D502" s="5" t="s">
        <v>738</v>
      </c>
      <c r="E502" s="5" t="s">
        <v>313</v>
      </c>
      <c r="F502" s="5" t="s">
        <v>770</v>
      </c>
      <c r="G502" s="13">
        <v>752.63</v>
      </c>
      <c r="H502" s="5">
        <v>42</v>
      </c>
    </row>
    <row r="503" spans="1:8">
      <c r="A503" s="4">
        <v>502</v>
      </c>
      <c r="B503" s="5" t="s">
        <v>807</v>
      </c>
      <c r="C503" s="5" t="s">
        <v>731</v>
      </c>
      <c r="D503" s="5" t="s">
        <v>743</v>
      </c>
      <c r="E503" s="5" t="s">
        <v>322</v>
      </c>
      <c r="F503" s="5" t="s">
        <v>734</v>
      </c>
      <c r="G503" s="13">
        <v>598.76</v>
      </c>
      <c r="H503" s="5">
        <v>176</v>
      </c>
    </row>
    <row r="504" spans="1:8">
      <c r="A504" s="4">
        <v>503</v>
      </c>
      <c r="B504" s="5" t="s">
        <v>789</v>
      </c>
      <c r="C504" s="5" t="s">
        <v>304</v>
      </c>
      <c r="D504" s="5" t="s">
        <v>743</v>
      </c>
      <c r="E504" s="5" t="s">
        <v>303</v>
      </c>
      <c r="F504" s="5" t="s">
        <v>751</v>
      </c>
      <c r="G504" s="13">
        <v>789.16</v>
      </c>
      <c r="H504" s="5">
        <v>121</v>
      </c>
    </row>
    <row r="505" spans="1:8">
      <c r="A505" s="4">
        <v>504</v>
      </c>
      <c r="B505" s="5" t="s">
        <v>792</v>
      </c>
      <c r="C505" s="5" t="s">
        <v>307</v>
      </c>
      <c r="D505" s="5" t="s">
        <v>738</v>
      </c>
      <c r="E505" s="5" t="s">
        <v>319</v>
      </c>
      <c r="F505" s="5" t="s">
        <v>323</v>
      </c>
      <c r="G505" s="13">
        <v>377.46</v>
      </c>
      <c r="H505" s="5">
        <v>156</v>
      </c>
    </row>
    <row r="506" spans="1:8">
      <c r="A506" s="4">
        <v>505</v>
      </c>
      <c r="B506" s="5" t="s">
        <v>791</v>
      </c>
      <c r="C506" s="5" t="s">
        <v>308</v>
      </c>
      <c r="D506" s="5" t="s">
        <v>772</v>
      </c>
      <c r="E506" s="5" t="s">
        <v>740</v>
      </c>
      <c r="F506" s="5" t="s">
        <v>326</v>
      </c>
      <c r="G506" s="13">
        <v>687.56</v>
      </c>
      <c r="H506" s="5">
        <v>153</v>
      </c>
    </row>
    <row r="507" spans="1:8">
      <c r="A507" s="4">
        <v>506</v>
      </c>
      <c r="B507" s="5" t="s">
        <v>806</v>
      </c>
      <c r="C507" s="5" t="s">
        <v>757</v>
      </c>
      <c r="D507" s="5" t="s">
        <v>324</v>
      </c>
      <c r="E507" s="5" t="s">
        <v>758</v>
      </c>
      <c r="F507" s="5" t="s">
        <v>746</v>
      </c>
      <c r="G507" s="13">
        <v>223.55</v>
      </c>
      <c r="H507" s="5">
        <v>169</v>
      </c>
    </row>
    <row r="508" spans="1:8">
      <c r="A508" s="4">
        <v>507</v>
      </c>
      <c r="B508" s="5" t="s">
        <v>800</v>
      </c>
      <c r="C508" s="5" t="s">
        <v>315</v>
      </c>
      <c r="D508" s="5" t="s">
        <v>732</v>
      </c>
      <c r="E508" s="5" t="s">
        <v>733</v>
      </c>
      <c r="F508" s="5" t="s">
        <v>734</v>
      </c>
      <c r="G508" s="13">
        <v>509.39</v>
      </c>
      <c r="H508" s="5">
        <v>60</v>
      </c>
    </row>
    <row r="509" spans="1:8">
      <c r="A509" s="4">
        <v>508</v>
      </c>
      <c r="B509" s="5" t="s">
        <v>741</v>
      </c>
      <c r="C509" s="5" t="s">
        <v>757</v>
      </c>
      <c r="D509" s="5" t="s">
        <v>732</v>
      </c>
      <c r="E509" s="5" t="s">
        <v>322</v>
      </c>
      <c r="F509" s="5" t="s">
        <v>323</v>
      </c>
      <c r="G509" s="13">
        <v>636.07000000000005</v>
      </c>
      <c r="H509" s="5">
        <v>41</v>
      </c>
    </row>
    <row r="510" spans="1:8">
      <c r="A510" s="4">
        <v>509</v>
      </c>
      <c r="B510" s="5" t="s">
        <v>793</v>
      </c>
      <c r="C510" s="5" t="s">
        <v>742</v>
      </c>
      <c r="D510" s="5" t="s">
        <v>743</v>
      </c>
      <c r="E510" s="5" t="s">
        <v>322</v>
      </c>
      <c r="F510" s="5" t="s">
        <v>311</v>
      </c>
      <c r="G510" s="13">
        <v>399.58</v>
      </c>
      <c r="H510" s="5">
        <v>151</v>
      </c>
    </row>
    <row r="511" spans="1:8">
      <c r="A511" s="4">
        <v>510</v>
      </c>
      <c r="B511" s="5" t="s">
        <v>759</v>
      </c>
      <c r="C511" s="5" t="s">
        <v>783</v>
      </c>
      <c r="D511" s="5" t="s">
        <v>785</v>
      </c>
      <c r="E511" s="5" t="s">
        <v>305</v>
      </c>
      <c r="F511" s="5" t="s">
        <v>751</v>
      </c>
      <c r="G511" s="13">
        <v>540.13</v>
      </c>
      <c r="H511" s="5">
        <v>186</v>
      </c>
    </row>
    <row r="512" spans="1:8">
      <c r="A512" s="4">
        <v>511</v>
      </c>
      <c r="B512" s="5" t="s">
        <v>764</v>
      </c>
      <c r="C512" s="5" t="s">
        <v>735</v>
      </c>
      <c r="D512" s="5" t="s">
        <v>316</v>
      </c>
      <c r="E512" s="5" t="s">
        <v>313</v>
      </c>
      <c r="F512" s="5" t="s">
        <v>744</v>
      </c>
      <c r="G512" s="13">
        <v>916.38</v>
      </c>
      <c r="H512" s="5">
        <v>117</v>
      </c>
    </row>
    <row r="513" spans="1:8">
      <c r="A513" s="4">
        <v>512</v>
      </c>
      <c r="B513" s="5" t="s">
        <v>792</v>
      </c>
      <c r="C513" s="5" t="s">
        <v>318</v>
      </c>
      <c r="D513" s="5" t="s">
        <v>732</v>
      </c>
      <c r="E513" s="5" t="s">
        <v>319</v>
      </c>
      <c r="F513" s="5" t="s">
        <v>748</v>
      </c>
      <c r="G513" s="13">
        <v>410.49</v>
      </c>
      <c r="H513" s="5">
        <v>28</v>
      </c>
    </row>
    <row r="514" spans="1:8">
      <c r="A514" s="4">
        <v>513</v>
      </c>
      <c r="B514" s="5" t="s">
        <v>745</v>
      </c>
      <c r="C514" s="5" t="s">
        <v>731</v>
      </c>
      <c r="D514" s="5" t="s">
        <v>316</v>
      </c>
      <c r="E514" s="5" t="s">
        <v>322</v>
      </c>
      <c r="F514" s="5" t="s">
        <v>751</v>
      </c>
      <c r="G514" s="13">
        <v>770.68</v>
      </c>
      <c r="H514" s="5">
        <v>66</v>
      </c>
    </row>
    <row r="515" spans="1:8">
      <c r="A515" s="4">
        <v>514</v>
      </c>
      <c r="B515" s="5" t="s">
        <v>800</v>
      </c>
      <c r="C515" s="5" t="s">
        <v>783</v>
      </c>
      <c r="D515" s="5" t="s">
        <v>324</v>
      </c>
      <c r="E515" s="5" t="s">
        <v>314</v>
      </c>
      <c r="F515" s="5" t="s">
        <v>744</v>
      </c>
      <c r="G515" s="13">
        <v>480.1</v>
      </c>
      <c r="H515" s="5">
        <v>63</v>
      </c>
    </row>
    <row r="516" spans="1:8">
      <c r="A516" s="4">
        <v>515</v>
      </c>
      <c r="B516" s="5" t="s">
        <v>747</v>
      </c>
      <c r="C516" s="5" t="s">
        <v>742</v>
      </c>
      <c r="D516" s="5" t="s">
        <v>324</v>
      </c>
      <c r="E516" s="5" t="s">
        <v>758</v>
      </c>
      <c r="F516" s="5" t="s">
        <v>744</v>
      </c>
      <c r="G516" s="13">
        <v>824.44</v>
      </c>
      <c r="H516" s="5">
        <v>124</v>
      </c>
    </row>
    <row r="517" spans="1:8">
      <c r="A517" s="4">
        <v>516</v>
      </c>
      <c r="B517" s="5" t="s">
        <v>793</v>
      </c>
      <c r="C517" s="5" t="s">
        <v>307</v>
      </c>
      <c r="D517" s="5" t="s">
        <v>743</v>
      </c>
      <c r="E517" s="5" t="s">
        <v>313</v>
      </c>
      <c r="F517" s="5" t="s">
        <v>311</v>
      </c>
      <c r="G517" s="13">
        <v>678.07</v>
      </c>
      <c r="H517" s="5">
        <v>81</v>
      </c>
    </row>
    <row r="518" spans="1:8">
      <c r="A518" s="4">
        <v>517</v>
      </c>
      <c r="B518" s="5" t="s">
        <v>784</v>
      </c>
      <c r="C518" s="5" t="s">
        <v>731</v>
      </c>
      <c r="D518" s="5" t="s">
        <v>320</v>
      </c>
      <c r="E518" s="5" t="s">
        <v>303</v>
      </c>
      <c r="F518" s="5" t="s">
        <v>325</v>
      </c>
      <c r="G518" s="13">
        <v>797.28</v>
      </c>
      <c r="H518" s="5">
        <v>64</v>
      </c>
    </row>
    <row r="519" spans="1:8">
      <c r="A519" s="4">
        <v>518</v>
      </c>
      <c r="B519" s="5" t="s">
        <v>765</v>
      </c>
      <c r="C519" s="5" t="s">
        <v>308</v>
      </c>
      <c r="D519" s="5" t="s">
        <v>736</v>
      </c>
      <c r="E519" s="5" t="s">
        <v>322</v>
      </c>
      <c r="F519" s="5" t="s">
        <v>751</v>
      </c>
      <c r="G519" s="13">
        <v>544.64</v>
      </c>
      <c r="H519" s="5">
        <v>46</v>
      </c>
    </row>
    <row r="520" spans="1:8">
      <c r="A520" s="4">
        <v>519</v>
      </c>
      <c r="B520" s="5" t="s">
        <v>760</v>
      </c>
      <c r="C520" s="5" t="s">
        <v>735</v>
      </c>
      <c r="D520" s="5" t="s">
        <v>317</v>
      </c>
      <c r="E520" s="5" t="s">
        <v>733</v>
      </c>
      <c r="F520" s="5" t="s">
        <v>326</v>
      </c>
      <c r="G520" s="13">
        <v>206.33</v>
      </c>
      <c r="H520" s="5">
        <v>192</v>
      </c>
    </row>
    <row r="521" spans="1:8">
      <c r="A521" s="4">
        <v>520</v>
      </c>
      <c r="B521" s="5" t="s">
        <v>779</v>
      </c>
      <c r="C521" s="5" t="s">
        <v>753</v>
      </c>
      <c r="D521" s="5" t="s">
        <v>785</v>
      </c>
      <c r="E521" s="5" t="s">
        <v>313</v>
      </c>
      <c r="F521" s="5" t="s">
        <v>323</v>
      </c>
      <c r="G521" s="13">
        <v>709.24</v>
      </c>
      <c r="H521" s="5">
        <v>68</v>
      </c>
    </row>
    <row r="522" spans="1:8">
      <c r="A522" s="4">
        <v>521</v>
      </c>
      <c r="B522" s="5" t="s">
        <v>798</v>
      </c>
      <c r="C522" s="5" t="s">
        <v>315</v>
      </c>
      <c r="D522" s="5" t="s">
        <v>317</v>
      </c>
      <c r="E522" s="5" t="s">
        <v>733</v>
      </c>
      <c r="F522" s="5" t="s">
        <v>321</v>
      </c>
      <c r="G522" s="13">
        <v>181.96</v>
      </c>
      <c r="H522" s="5">
        <v>28</v>
      </c>
    </row>
    <row r="523" spans="1:8">
      <c r="A523" s="4">
        <v>522</v>
      </c>
      <c r="B523" s="5" t="s">
        <v>766</v>
      </c>
      <c r="C523" s="5" t="s">
        <v>757</v>
      </c>
      <c r="D523" s="5" t="s">
        <v>736</v>
      </c>
      <c r="E523" s="5" t="s">
        <v>758</v>
      </c>
      <c r="F523" s="5" t="s">
        <v>744</v>
      </c>
      <c r="G523" s="13">
        <v>46.03</v>
      </c>
      <c r="H523" s="5">
        <v>139</v>
      </c>
    </row>
    <row r="524" spans="1:8">
      <c r="A524" s="4">
        <v>523</v>
      </c>
      <c r="B524" s="5" t="s">
        <v>791</v>
      </c>
      <c r="C524" s="5" t="s">
        <v>735</v>
      </c>
      <c r="D524" s="5" t="s">
        <v>772</v>
      </c>
      <c r="E524" s="5" t="s">
        <v>322</v>
      </c>
      <c r="F524" s="5" t="s">
        <v>770</v>
      </c>
      <c r="G524" s="13">
        <v>857.29</v>
      </c>
      <c r="H524" s="5">
        <v>148</v>
      </c>
    </row>
    <row r="525" spans="1:8">
      <c r="A525" s="4">
        <v>524</v>
      </c>
      <c r="B525" s="5" t="s">
        <v>764</v>
      </c>
      <c r="C525" s="5" t="s">
        <v>753</v>
      </c>
      <c r="D525" s="5" t="s">
        <v>750</v>
      </c>
      <c r="E525" s="5" t="s">
        <v>740</v>
      </c>
      <c r="F525" s="5" t="s">
        <v>326</v>
      </c>
      <c r="G525" s="13">
        <v>402.07</v>
      </c>
      <c r="H525" s="5">
        <v>193</v>
      </c>
    </row>
    <row r="526" spans="1:8">
      <c r="A526" s="4">
        <v>525</v>
      </c>
      <c r="B526" s="5" t="s">
        <v>741</v>
      </c>
      <c r="C526" s="5" t="s">
        <v>755</v>
      </c>
      <c r="D526" s="5" t="s">
        <v>320</v>
      </c>
      <c r="E526" s="5" t="s">
        <v>314</v>
      </c>
      <c r="F526" s="5" t="s">
        <v>770</v>
      </c>
      <c r="G526" s="13">
        <v>895.09</v>
      </c>
      <c r="H526" s="5">
        <v>9</v>
      </c>
    </row>
    <row r="527" spans="1:8">
      <c r="A527" s="4">
        <v>526</v>
      </c>
      <c r="B527" s="5" t="s">
        <v>763</v>
      </c>
      <c r="C527" s="5" t="s">
        <v>308</v>
      </c>
      <c r="D527" s="5" t="s">
        <v>736</v>
      </c>
      <c r="E527" s="5" t="s">
        <v>310</v>
      </c>
      <c r="F527" s="5" t="s">
        <v>770</v>
      </c>
      <c r="G527" s="13">
        <v>928.62</v>
      </c>
      <c r="H527" s="5">
        <v>179</v>
      </c>
    </row>
    <row r="528" spans="1:8">
      <c r="A528" s="4">
        <v>527</v>
      </c>
      <c r="B528" s="5" t="s">
        <v>810</v>
      </c>
      <c r="C528" s="5" t="s">
        <v>735</v>
      </c>
      <c r="D528" s="5" t="s">
        <v>785</v>
      </c>
      <c r="E528" s="5" t="s">
        <v>303</v>
      </c>
      <c r="F528" s="5" t="s">
        <v>746</v>
      </c>
      <c r="G528" s="13">
        <v>653.42999999999995</v>
      </c>
      <c r="H528" s="5">
        <v>98</v>
      </c>
    </row>
    <row r="529" spans="1:8">
      <c r="A529" s="4">
        <v>528</v>
      </c>
      <c r="B529" s="5" t="s">
        <v>774</v>
      </c>
      <c r="C529" s="5" t="s">
        <v>735</v>
      </c>
      <c r="D529" s="5" t="s">
        <v>309</v>
      </c>
      <c r="E529" s="5" t="s">
        <v>733</v>
      </c>
      <c r="F529" s="5" t="s">
        <v>326</v>
      </c>
      <c r="G529" s="13">
        <v>210.31</v>
      </c>
      <c r="H529" s="5">
        <v>68</v>
      </c>
    </row>
    <row r="530" spans="1:8">
      <c r="A530" s="4">
        <v>529</v>
      </c>
      <c r="B530" s="5" t="s">
        <v>802</v>
      </c>
      <c r="C530" s="5" t="s">
        <v>753</v>
      </c>
      <c r="D530" s="5" t="s">
        <v>772</v>
      </c>
      <c r="E530" s="5" t="s">
        <v>322</v>
      </c>
      <c r="F530" s="5" t="s">
        <v>321</v>
      </c>
      <c r="G530" s="13">
        <v>207.36</v>
      </c>
      <c r="H530" s="5">
        <v>109</v>
      </c>
    </row>
    <row r="531" spans="1:8">
      <c r="A531" s="4">
        <v>530</v>
      </c>
      <c r="B531" s="5" t="s">
        <v>794</v>
      </c>
      <c r="C531" s="5" t="s">
        <v>783</v>
      </c>
      <c r="D531" s="5" t="s">
        <v>769</v>
      </c>
      <c r="E531" s="5" t="s">
        <v>322</v>
      </c>
      <c r="F531" s="5" t="s">
        <v>321</v>
      </c>
      <c r="G531" s="13">
        <v>817.44</v>
      </c>
      <c r="H531" s="5">
        <v>72</v>
      </c>
    </row>
    <row r="532" spans="1:8">
      <c r="A532" s="4">
        <v>531</v>
      </c>
      <c r="B532" s="5" t="s">
        <v>739</v>
      </c>
      <c r="C532" s="5" t="s">
        <v>318</v>
      </c>
      <c r="D532" s="5" t="s">
        <v>750</v>
      </c>
      <c r="E532" s="5" t="s">
        <v>733</v>
      </c>
      <c r="F532" s="5" t="s">
        <v>311</v>
      </c>
      <c r="G532" s="13">
        <v>248</v>
      </c>
      <c r="H532" s="5">
        <v>26</v>
      </c>
    </row>
    <row r="533" spans="1:8">
      <c r="A533" s="4">
        <v>532</v>
      </c>
      <c r="B533" s="5" t="s">
        <v>801</v>
      </c>
      <c r="C533" s="5" t="s">
        <v>742</v>
      </c>
      <c r="D533" s="5" t="s">
        <v>317</v>
      </c>
      <c r="E533" s="5" t="s">
        <v>740</v>
      </c>
      <c r="F533" s="5" t="s">
        <v>306</v>
      </c>
      <c r="G533" s="13">
        <v>819.24</v>
      </c>
      <c r="H533" s="5">
        <v>51</v>
      </c>
    </row>
    <row r="534" spans="1:8">
      <c r="A534" s="4">
        <v>533</v>
      </c>
      <c r="B534" s="5" t="s">
        <v>782</v>
      </c>
      <c r="C534" s="5" t="s">
        <v>753</v>
      </c>
      <c r="D534" s="5" t="s">
        <v>769</v>
      </c>
      <c r="E534" s="5" t="s">
        <v>303</v>
      </c>
      <c r="F534" s="5" t="s">
        <v>748</v>
      </c>
      <c r="G534" s="13">
        <v>423.58</v>
      </c>
      <c r="H534" s="5">
        <v>35</v>
      </c>
    </row>
    <row r="535" spans="1:8">
      <c r="A535" s="4">
        <v>534</v>
      </c>
      <c r="B535" s="5" t="s">
        <v>800</v>
      </c>
      <c r="C535" s="5" t="s">
        <v>742</v>
      </c>
      <c r="D535" s="5" t="s">
        <v>324</v>
      </c>
      <c r="E535" s="5" t="s">
        <v>319</v>
      </c>
      <c r="F535" s="5" t="s">
        <v>326</v>
      </c>
      <c r="G535" s="13">
        <v>551.54999999999995</v>
      </c>
      <c r="H535" s="5">
        <v>146</v>
      </c>
    </row>
    <row r="536" spans="1:8">
      <c r="A536" s="4">
        <v>535</v>
      </c>
      <c r="B536" s="5" t="s">
        <v>791</v>
      </c>
      <c r="C536" s="5" t="s">
        <v>307</v>
      </c>
      <c r="D536" s="5" t="s">
        <v>785</v>
      </c>
      <c r="E536" s="5" t="s">
        <v>310</v>
      </c>
      <c r="F536" s="5" t="s">
        <v>746</v>
      </c>
      <c r="G536" s="13">
        <v>236.08</v>
      </c>
      <c r="H536" s="5">
        <v>66</v>
      </c>
    </row>
    <row r="537" spans="1:8">
      <c r="A537" s="4">
        <v>536</v>
      </c>
      <c r="B537" s="5" t="s">
        <v>776</v>
      </c>
      <c r="C537" s="5" t="s">
        <v>753</v>
      </c>
      <c r="D537" s="5" t="s">
        <v>785</v>
      </c>
      <c r="E537" s="5" t="s">
        <v>322</v>
      </c>
      <c r="F537" s="5" t="s">
        <v>326</v>
      </c>
      <c r="G537" s="13">
        <v>368.48</v>
      </c>
      <c r="H537" s="5">
        <v>144</v>
      </c>
    </row>
    <row r="538" spans="1:8">
      <c r="A538" s="4">
        <v>537</v>
      </c>
      <c r="B538" s="5" t="s">
        <v>763</v>
      </c>
      <c r="C538" s="5" t="s">
        <v>735</v>
      </c>
      <c r="D538" s="5" t="s">
        <v>732</v>
      </c>
      <c r="E538" s="5" t="s">
        <v>314</v>
      </c>
      <c r="F538" s="5" t="s">
        <v>751</v>
      </c>
      <c r="G538" s="13">
        <v>359.49</v>
      </c>
      <c r="H538" s="5">
        <v>174</v>
      </c>
    </row>
    <row r="539" spans="1:8">
      <c r="A539" s="4">
        <v>538</v>
      </c>
      <c r="B539" s="5" t="s">
        <v>741</v>
      </c>
      <c r="C539" s="5" t="s">
        <v>318</v>
      </c>
      <c r="D539" s="5" t="s">
        <v>772</v>
      </c>
      <c r="E539" s="5" t="s">
        <v>740</v>
      </c>
      <c r="F539" s="5" t="s">
        <v>748</v>
      </c>
      <c r="G539" s="13">
        <v>931.23</v>
      </c>
      <c r="H539" s="5">
        <v>73</v>
      </c>
    </row>
    <row r="540" spans="1:8">
      <c r="A540" s="4">
        <v>539</v>
      </c>
      <c r="B540" s="5" t="s">
        <v>796</v>
      </c>
      <c r="C540" s="5" t="s">
        <v>757</v>
      </c>
      <c r="D540" s="5" t="s">
        <v>320</v>
      </c>
      <c r="E540" s="5" t="s">
        <v>758</v>
      </c>
      <c r="F540" s="5" t="s">
        <v>325</v>
      </c>
      <c r="G540" s="13">
        <v>446.71</v>
      </c>
      <c r="H540" s="5">
        <v>21</v>
      </c>
    </row>
    <row r="541" spans="1:8">
      <c r="A541" s="4">
        <v>540</v>
      </c>
      <c r="B541" s="5" t="s">
        <v>784</v>
      </c>
      <c r="C541" s="5" t="s">
        <v>753</v>
      </c>
      <c r="D541" s="5" t="s">
        <v>736</v>
      </c>
      <c r="E541" s="5" t="s">
        <v>310</v>
      </c>
      <c r="F541" s="5" t="s">
        <v>748</v>
      </c>
      <c r="G541" s="13">
        <v>622.92999999999995</v>
      </c>
      <c r="H541" s="5">
        <v>87</v>
      </c>
    </row>
    <row r="542" spans="1:8">
      <c r="A542" s="4">
        <v>541</v>
      </c>
      <c r="B542" s="5" t="s">
        <v>752</v>
      </c>
      <c r="C542" s="5" t="s">
        <v>307</v>
      </c>
      <c r="D542" s="5" t="s">
        <v>738</v>
      </c>
      <c r="E542" s="5" t="s">
        <v>310</v>
      </c>
      <c r="F542" s="5" t="s">
        <v>321</v>
      </c>
      <c r="G542" s="13">
        <v>247.68</v>
      </c>
      <c r="H542" s="5">
        <v>82</v>
      </c>
    </row>
    <row r="543" spans="1:8">
      <c r="A543" s="4">
        <v>542</v>
      </c>
      <c r="B543" s="5" t="s">
        <v>808</v>
      </c>
      <c r="C543" s="5" t="s">
        <v>783</v>
      </c>
      <c r="D543" s="5" t="s">
        <v>316</v>
      </c>
      <c r="E543" s="5" t="s">
        <v>733</v>
      </c>
      <c r="F543" s="5" t="s">
        <v>311</v>
      </c>
      <c r="G543" s="13">
        <v>399.86</v>
      </c>
      <c r="H543" s="5">
        <v>114</v>
      </c>
    </row>
    <row r="544" spans="1:8">
      <c r="A544" s="4">
        <v>543</v>
      </c>
      <c r="B544" s="5" t="s">
        <v>747</v>
      </c>
      <c r="C544" s="5" t="s">
        <v>783</v>
      </c>
      <c r="D544" s="5" t="s">
        <v>772</v>
      </c>
      <c r="E544" s="5" t="s">
        <v>740</v>
      </c>
      <c r="F544" s="5" t="s">
        <v>770</v>
      </c>
      <c r="G544" s="13">
        <v>416.73</v>
      </c>
      <c r="H544" s="5">
        <v>48</v>
      </c>
    </row>
    <row r="545" spans="1:8">
      <c r="A545" s="4">
        <v>544</v>
      </c>
      <c r="B545" s="5" t="s">
        <v>799</v>
      </c>
      <c r="C545" s="5" t="s">
        <v>304</v>
      </c>
      <c r="D545" s="5" t="s">
        <v>785</v>
      </c>
      <c r="E545" s="5" t="s">
        <v>313</v>
      </c>
      <c r="F545" s="5" t="s">
        <v>311</v>
      </c>
      <c r="G545" s="13">
        <v>269</v>
      </c>
      <c r="H545" s="5">
        <v>191</v>
      </c>
    </row>
    <row r="546" spans="1:8">
      <c r="A546" s="4">
        <v>545</v>
      </c>
      <c r="B546" s="5" t="s">
        <v>789</v>
      </c>
      <c r="C546" s="5" t="s">
        <v>315</v>
      </c>
      <c r="D546" s="5" t="s">
        <v>750</v>
      </c>
      <c r="E546" s="5" t="s">
        <v>314</v>
      </c>
      <c r="F546" s="5" t="s">
        <v>751</v>
      </c>
      <c r="G546" s="13">
        <v>126.95</v>
      </c>
      <c r="H546" s="5">
        <v>122</v>
      </c>
    </row>
    <row r="547" spans="1:8">
      <c r="A547" s="4">
        <v>546</v>
      </c>
      <c r="B547" s="5" t="s">
        <v>745</v>
      </c>
      <c r="C547" s="5" t="s">
        <v>755</v>
      </c>
      <c r="D547" s="5" t="s">
        <v>769</v>
      </c>
      <c r="E547" s="5" t="s">
        <v>314</v>
      </c>
      <c r="F547" s="5" t="s">
        <v>734</v>
      </c>
      <c r="G547" s="13">
        <v>736.15</v>
      </c>
      <c r="H547" s="5">
        <v>22</v>
      </c>
    </row>
    <row r="548" spans="1:8">
      <c r="A548" s="4">
        <v>547</v>
      </c>
      <c r="B548" s="5" t="s">
        <v>793</v>
      </c>
      <c r="C548" s="5" t="s">
        <v>318</v>
      </c>
      <c r="D548" s="5" t="s">
        <v>750</v>
      </c>
      <c r="E548" s="5" t="s">
        <v>305</v>
      </c>
      <c r="F548" s="5" t="s">
        <v>311</v>
      </c>
      <c r="G548" s="13">
        <v>887.75</v>
      </c>
      <c r="H548" s="5">
        <v>100</v>
      </c>
    </row>
    <row r="549" spans="1:8">
      <c r="A549" s="4">
        <v>548</v>
      </c>
      <c r="B549" s="5" t="s">
        <v>761</v>
      </c>
      <c r="C549" s="5" t="s">
        <v>315</v>
      </c>
      <c r="D549" s="5" t="s">
        <v>785</v>
      </c>
      <c r="E549" s="5" t="s">
        <v>319</v>
      </c>
      <c r="F549" s="5" t="s">
        <v>770</v>
      </c>
      <c r="G549" s="13">
        <v>610.1</v>
      </c>
      <c r="H549" s="5">
        <v>34</v>
      </c>
    </row>
    <row r="550" spans="1:8">
      <c r="A550" s="4">
        <v>549</v>
      </c>
      <c r="B550" s="5" t="s">
        <v>777</v>
      </c>
      <c r="C550" s="5" t="s">
        <v>755</v>
      </c>
      <c r="D550" s="5" t="s">
        <v>732</v>
      </c>
      <c r="E550" s="5" t="s">
        <v>322</v>
      </c>
      <c r="F550" s="5" t="s">
        <v>321</v>
      </c>
      <c r="G550" s="13">
        <v>826.46</v>
      </c>
      <c r="H550" s="5">
        <v>120</v>
      </c>
    </row>
    <row r="551" spans="1:8">
      <c r="A551" s="4">
        <v>550</v>
      </c>
      <c r="B551" s="5" t="s">
        <v>764</v>
      </c>
      <c r="C551" s="5" t="s">
        <v>731</v>
      </c>
      <c r="D551" s="5" t="s">
        <v>324</v>
      </c>
      <c r="E551" s="5" t="s">
        <v>310</v>
      </c>
      <c r="F551" s="5" t="s">
        <v>325</v>
      </c>
      <c r="G551" s="13">
        <v>530.75</v>
      </c>
      <c r="H551" s="5">
        <v>152</v>
      </c>
    </row>
    <row r="552" spans="1:8">
      <c r="A552" s="4">
        <v>551</v>
      </c>
      <c r="B552" s="5" t="s">
        <v>771</v>
      </c>
      <c r="C552" s="5" t="s">
        <v>757</v>
      </c>
      <c r="D552" s="5" t="s">
        <v>785</v>
      </c>
      <c r="E552" s="5" t="s">
        <v>733</v>
      </c>
      <c r="F552" s="5" t="s">
        <v>306</v>
      </c>
      <c r="G552" s="13">
        <v>516.35</v>
      </c>
      <c r="H552" s="5">
        <v>164</v>
      </c>
    </row>
    <row r="553" spans="1:8">
      <c r="A553" s="4">
        <v>552</v>
      </c>
      <c r="B553" s="5" t="s">
        <v>763</v>
      </c>
      <c r="C553" s="5" t="s">
        <v>735</v>
      </c>
      <c r="D553" s="5" t="s">
        <v>324</v>
      </c>
      <c r="E553" s="5" t="s">
        <v>740</v>
      </c>
      <c r="F553" s="5" t="s">
        <v>323</v>
      </c>
      <c r="G553" s="13">
        <v>772.28</v>
      </c>
      <c r="H553" s="5">
        <v>114</v>
      </c>
    </row>
    <row r="554" spans="1:8">
      <c r="A554" s="4">
        <v>553</v>
      </c>
      <c r="B554" s="5" t="s">
        <v>805</v>
      </c>
      <c r="C554" s="5" t="s">
        <v>308</v>
      </c>
      <c r="D554" s="5" t="s">
        <v>316</v>
      </c>
      <c r="E554" s="5" t="s">
        <v>310</v>
      </c>
      <c r="F554" s="5" t="s">
        <v>326</v>
      </c>
      <c r="G554" s="13">
        <v>49.61</v>
      </c>
      <c r="H554" s="5">
        <v>134</v>
      </c>
    </row>
    <row r="555" spans="1:8">
      <c r="A555" s="4">
        <v>554</v>
      </c>
      <c r="B555" s="5" t="s">
        <v>767</v>
      </c>
      <c r="C555" s="5" t="s">
        <v>735</v>
      </c>
      <c r="D555" s="5" t="s">
        <v>316</v>
      </c>
      <c r="E555" s="5" t="s">
        <v>758</v>
      </c>
      <c r="F555" s="5" t="s">
        <v>734</v>
      </c>
      <c r="G555" s="13">
        <v>47.57</v>
      </c>
      <c r="H555" s="5">
        <v>126</v>
      </c>
    </row>
    <row r="556" spans="1:8">
      <c r="A556" s="4">
        <v>555</v>
      </c>
      <c r="B556" s="5" t="s">
        <v>788</v>
      </c>
      <c r="C556" s="5" t="s">
        <v>312</v>
      </c>
      <c r="D556" s="5" t="s">
        <v>732</v>
      </c>
      <c r="E556" s="5" t="s">
        <v>314</v>
      </c>
      <c r="F556" s="5" t="s">
        <v>326</v>
      </c>
      <c r="G556" s="13">
        <v>583.27</v>
      </c>
      <c r="H556" s="5">
        <v>2</v>
      </c>
    </row>
    <row r="557" spans="1:8">
      <c r="A557" s="4">
        <v>556</v>
      </c>
      <c r="B557" s="5" t="s">
        <v>763</v>
      </c>
      <c r="C557" s="5" t="s">
        <v>315</v>
      </c>
      <c r="D557" s="5" t="s">
        <v>743</v>
      </c>
      <c r="E557" s="5" t="s">
        <v>740</v>
      </c>
      <c r="F557" s="5" t="s">
        <v>306</v>
      </c>
      <c r="G557" s="13">
        <v>399.22</v>
      </c>
      <c r="H557" s="5">
        <v>42</v>
      </c>
    </row>
    <row r="558" spans="1:8">
      <c r="A558" s="4">
        <v>557</v>
      </c>
      <c r="B558" s="5" t="s">
        <v>786</v>
      </c>
      <c r="C558" s="5" t="s">
        <v>308</v>
      </c>
      <c r="D558" s="5" t="s">
        <v>317</v>
      </c>
      <c r="E558" s="5" t="s">
        <v>319</v>
      </c>
      <c r="F558" s="5" t="s">
        <v>751</v>
      </c>
      <c r="G558" s="13">
        <v>424.24</v>
      </c>
      <c r="H558" s="5">
        <v>62</v>
      </c>
    </row>
    <row r="559" spans="1:8">
      <c r="A559" s="4">
        <v>558</v>
      </c>
      <c r="B559" s="5" t="s">
        <v>763</v>
      </c>
      <c r="C559" s="5" t="s">
        <v>312</v>
      </c>
      <c r="D559" s="5" t="s">
        <v>736</v>
      </c>
      <c r="E559" s="5" t="s">
        <v>740</v>
      </c>
      <c r="F559" s="5" t="s">
        <v>326</v>
      </c>
      <c r="G559" s="13">
        <v>415.74</v>
      </c>
      <c r="H559" s="5">
        <v>18</v>
      </c>
    </row>
    <row r="560" spans="1:8">
      <c r="A560" s="4">
        <v>559</v>
      </c>
      <c r="B560" s="5" t="s">
        <v>782</v>
      </c>
      <c r="C560" s="5" t="s">
        <v>312</v>
      </c>
      <c r="D560" s="5" t="s">
        <v>738</v>
      </c>
      <c r="E560" s="5" t="s">
        <v>758</v>
      </c>
      <c r="F560" s="5" t="s">
        <v>744</v>
      </c>
      <c r="G560" s="13">
        <v>452.02</v>
      </c>
      <c r="H560" s="5">
        <v>180</v>
      </c>
    </row>
    <row r="561" spans="1:8">
      <c r="A561" s="4">
        <v>560</v>
      </c>
      <c r="B561" s="5" t="s">
        <v>771</v>
      </c>
      <c r="C561" s="5" t="s">
        <v>315</v>
      </c>
      <c r="D561" s="5" t="s">
        <v>309</v>
      </c>
      <c r="E561" s="5" t="s">
        <v>303</v>
      </c>
      <c r="F561" s="5" t="s">
        <v>748</v>
      </c>
      <c r="G561" s="13">
        <v>85.17</v>
      </c>
      <c r="H561" s="5">
        <v>137</v>
      </c>
    </row>
    <row r="562" spans="1:8">
      <c r="A562" s="4">
        <v>561</v>
      </c>
      <c r="B562" s="5" t="s">
        <v>806</v>
      </c>
      <c r="C562" s="5" t="s">
        <v>307</v>
      </c>
      <c r="D562" s="5" t="s">
        <v>316</v>
      </c>
      <c r="E562" s="5" t="s">
        <v>319</v>
      </c>
      <c r="F562" s="5" t="s">
        <v>748</v>
      </c>
      <c r="G562" s="13">
        <v>690.83</v>
      </c>
      <c r="H562" s="5">
        <v>187</v>
      </c>
    </row>
    <row r="563" spans="1:8">
      <c r="A563" s="4">
        <v>562</v>
      </c>
      <c r="B563" s="5" t="s">
        <v>806</v>
      </c>
      <c r="C563" s="5" t="s">
        <v>307</v>
      </c>
      <c r="D563" s="5" t="s">
        <v>750</v>
      </c>
      <c r="E563" s="5" t="s">
        <v>303</v>
      </c>
      <c r="F563" s="5" t="s">
        <v>770</v>
      </c>
      <c r="G563" s="13">
        <v>237.64</v>
      </c>
      <c r="H563" s="5">
        <v>108</v>
      </c>
    </row>
    <row r="564" spans="1:8">
      <c r="A564" s="4">
        <v>563</v>
      </c>
      <c r="B564" s="5" t="s">
        <v>756</v>
      </c>
      <c r="C564" s="5" t="s">
        <v>735</v>
      </c>
      <c r="D564" s="5" t="s">
        <v>324</v>
      </c>
      <c r="E564" s="5" t="s">
        <v>303</v>
      </c>
      <c r="F564" s="5" t="s">
        <v>321</v>
      </c>
      <c r="G564" s="13">
        <v>113</v>
      </c>
      <c r="H564" s="5">
        <v>193</v>
      </c>
    </row>
    <row r="565" spans="1:8">
      <c r="A565" s="4">
        <v>564</v>
      </c>
      <c r="B565" s="5" t="s">
        <v>768</v>
      </c>
      <c r="C565" s="5" t="s">
        <v>312</v>
      </c>
      <c r="D565" s="5" t="s">
        <v>769</v>
      </c>
      <c r="E565" s="5" t="s">
        <v>314</v>
      </c>
      <c r="F565" s="5" t="s">
        <v>751</v>
      </c>
      <c r="G565" s="13">
        <v>534.29999999999995</v>
      </c>
      <c r="H565" s="5">
        <v>47</v>
      </c>
    </row>
    <row r="566" spans="1:8">
      <c r="A566" s="4">
        <v>565</v>
      </c>
      <c r="B566" s="5" t="s">
        <v>802</v>
      </c>
      <c r="C566" s="5" t="s">
        <v>308</v>
      </c>
      <c r="D566" s="5" t="s">
        <v>732</v>
      </c>
      <c r="E566" s="5" t="s">
        <v>305</v>
      </c>
      <c r="F566" s="5" t="s">
        <v>325</v>
      </c>
      <c r="G566" s="13">
        <v>266.56</v>
      </c>
      <c r="H566" s="5">
        <v>198</v>
      </c>
    </row>
    <row r="567" spans="1:8">
      <c r="A567" s="4">
        <v>566</v>
      </c>
      <c r="B567" s="5" t="s">
        <v>739</v>
      </c>
      <c r="C567" s="5" t="s">
        <v>783</v>
      </c>
      <c r="D567" s="5" t="s">
        <v>732</v>
      </c>
      <c r="E567" s="5" t="s">
        <v>313</v>
      </c>
      <c r="F567" s="5" t="s">
        <v>770</v>
      </c>
      <c r="G567" s="13">
        <v>709.14</v>
      </c>
      <c r="H567" s="5">
        <v>25</v>
      </c>
    </row>
    <row r="568" spans="1:8">
      <c r="A568" s="4">
        <v>567</v>
      </c>
      <c r="B568" s="5" t="s">
        <v>777</v>
      </c>
      <c r="C568" s="5" t="s">
        <v>753</v>
      </c>
      <c r="D568" s="5" t="s">
        <v>743</v>
      </c>
      <c r="E568" s="5" t="s">
        <v>319</v>
      </c>
      <c r="F568" s="5" t="s">
        <v>321</v>
      </c>
      <c r="G568" s="13">
        <v>184.34</v>
      </c>
      <c r="H568" s="5">
        <v>187</v>
      </c>
    </row>
    <row r="569" spans="1:8">
      <c r="A569" s="4">
        <v>568</v>
      </c>
      <c r="B569" s="5" t="s">
        <v>809</v>
      </c>
      <c r="C569" s="5" t="s">
        <v>312</v>
      </c>
      <c r="D569" s="5" t="s">
        <v>324</v>
      </c>
      <c r="E569" s="5" t="s">
        <v>319</v>
      </c>
      <c r="F569" s="5" t="s">
        <v>323</v>
      </c>
      <c r="G569" s="13">
        <v>367.99</v>
      </c>
      <c r="H569" s="5">
        <v>14</v>
      </c>
    </row>
    <row r="570" spans="1:8">
      <c r="A570" s="4">
        <v>569</v>
      </c>
      <c r="B570" s="5" t="s">
        <v>767</v>
      </c>
      <c r="C570" s="5" t="s">
        <v>307</v>
      </c>
      <c r="D570" s="5" t="s">
        <v>317</v>
      </c>
      <c r="E570" s="5" t="s">
        <v>314</v>
      </c>
      <c r="F570" s="5" t="s">
        <v>321</v>
      </c>
      <c r="G570" s="13">
        <v>53.71</v>
      </c>
      <c r="H570" s="5">
        <v>71</v>
      </c>
    </row>
    <row r="571" spans="1:8">
      <c r="A571" s="4">
        <v>570</v>
      </c>
      <c r="B571" s="5" t="s">
        <v>774</v>
      </c>
      <c r="C571" s="5" t="s">
        <v>308</v>
      </c>
      <c r="D571" s="5" t="s">
        <v>769</v>
      </c>
      <c r="E571" s="5" t="s">
        <v>313</v>
      </c>
      <c r="F571" s="5" t="s">
        <v>746</v>
      </c>
      <c r="G571" s="13">
        <v>921.64</v>
      </c>
      <c r="H571" s="5">
        <v>149</v>
      </c>
    </row>
    <row r="572" spans="1:8">
      <c r="A572" s="4">
        <v>571</v>
      </c>
      <c r="B572" s="5" t="s">
        <v>788</v>
      </c>
      <c r="C572" s="5" t="s">
        <v>783</v>
      </c>
      <c r="D572" s="5" t="s">
        <v>772</v>
      </c>
      <c r="E572" s="5" t="s">
        <v>310</v>
      </c>
      <c r="F572" s="5" t="s">
        <v>321</v>
      </c>
      <c r="G572" s="13">
        <v>741.43</v>
      </c>
      <c r="H572" s="5">
        <v>64</v>
      </c>
    </row>
    <row r="573" spans="1:8">
      <c r="A573" s="4">
        <v>572</v>
      </c>
      <c r="B573" s="5" t="s">
        <v>790</v>
      </c>
      <c r="C573" s="5" t="s">
        <v>307</v>
      </c>
      <c r="D573" s="5" t="s">
        <v>736</v>
      </c>
      <c r="E573" s="5" t="s">
        <v>733</v>
      </c>
      <c r="F573" s="5" t="s">
        <v>321</v>
      </c>
      <c r="G573" s="13">
        <v>887.07</v>
      </c>
      <c r="H573" s="5">
        <v>195</v>
      </c>
    </row>
    <row r="574" spans="1:8">
      <c r="A574" s="4">
        <v>573</v>
      </c>
      <c r="B574" s="5" t="s">
        <v>780</v>
      </c>
      <c r="C574" s="5" t="s">
        <v>755</v>
      </c>
      <c r="D574" s="5" t="s">
        <v>309</v>
      </c>
      <c r="E574" s="5" t="s">
        <v>310</v>
      </c>
      <c r="F574" s="5" t="s">
        <v>325</v>
      </c>
      <c r="G574" s="13">
        <v>528.08000000000004</v>
      </c>
      <c r="H574" s="5">
        <v>28</v>
      </c>
    </row>
    <row r="575" spans="1:8">
      <c r="A575" s="4">
        <v>574</v>
      </c>
      <c r="B575" s="5" t="s">
        <v>790</v>
      </c>
      <c r="C575" s="5" t="s">
        <v>315</v>
      </c>
      <c r="D575" s="5" t="s">
        <v>309</v>
      </c>
      <c r="E575" s="5" t="s">
        <v>740</v>
      </c>
      <c r="F575" s="5" t="s">
        <v>311</v>
      </c>
      <c r="G575" s="13">
        <v>728.59</v>
      </c>
      <c r="H575" s="5">
        <v>113</v>
      </c>
    </row>
    <row r="576" spans="1:8">
      <c r="A576" s="4">
        <v>575</v>
      </c>
      <c r="B576" s="5" t="s">
        <v>812</v>
      </c>
      <c r="C576" s="5" t="s">
        <v>755</v>
      </c>
      <c r="D576" s="5" t="s">
        <v>785</v>
      </c>
      <c r="E576" s="5" t="s">
        <v>314</v>
      </c>
      <c r="F576" s="5" t="s">
        <v>321</v>
      </c>
      <c r="G576" s="13">
        <v>699.2</v>
      </c>
      <c r="H576" s="5">
        <v>65</v>
      </c>
    </row>
    <row r="577" spans="1:8">
      <c r="A577" s="4">
        <v>576</v>
      </c>
      <c r="B577" s="5" t="s">
        <v>781</v>
      </c>
      <c r="C577" s="5" t="s">
        <v>753</v>
      </c>
      <c r="D577" s="5" t="s">
        <v>785</v>
      </c>
      <c r="E577" s="5" t="s">
        <v>758</v>
      </c>
      <c r="F577" s="5" t="s">
        <v>734</v>
      </c>
      <c r="G577" s="13">
        <v>308.19</v>
      </c>
      <c r="H577" s="5">
        <v>179</v>
      </c>
    </row>
    <row r="578" spans="1:8">
      <c r="A578" s="4">
        <v>577</v>
      </c>
      <c r="B578" s="5" t="s">
        <v>739</v>
      </c>
      <c r="C578" s="5" t="s">
        <v>318</v>
      </c>
      <c r="D578" s="5" t="s">
        <v>750</v>
      </c>
      <c r="E578" s="5" t="s">
        <v>740</v>
      </c>
      <c r="F578" s="5" t="s">
        <v>321</v>
      </c>
      <c r="G578" s="13">
        <v>334.55</v>
      </c>
      <c r="H578" s="5">
        <v>120</v>
      </c>
    </row>
    <row r="579" spans="1:8">
      <c r="A579" s="4">
        <v>578</v>
      </c>
      <c r="B579" s="5" t="s">
        <v>761</v>
      </c>
      <c r="C579" s="5" t="s">
        <v>307</v>
      </c>
      <c r="D579" s="5" t="s">
        <v>320</v>
      </c>
      <c r="E579" s="5" t="s">
        <v>310</v>
      </c>
      <c r="F579" s="5" t="s">
        <v>770</v>
      </c>
      <c r="G579" s="13">
        <v>309.06</v>
      </c>
      <c r="H579" s="5">
        <v>68</v>
      </c>
    </row>
    <row r="580" spans="1:8">
      <c r="A580" s="4">
        <v>579</v>
      </c>
      <c r="B580" s="5" t="s">
        <v>763</v>
      </c>
      <c r="C580" s="5" t="s">
        <v>753</v>
      </c>
      <c r="D580" s="5" t="s">
        <v>732</v>
      </c>
      <c r="E580" s="5" t="s">
        <v>740</v>
      </c>
      <c r="F580" s="5" t="s">
        <v>306</v>
      </c>
      <c r="G580" s="13">
        <v>707.63</v>
      </c>
      <c r="H580" s="5">
        <v>5</v>
      </c>
    </row>
    <row r="581" spans="1:8">
      <c r="A581" s="4">
        <v>580</v>
      </c>
      <c r="B581" s="5" t="s">
        <v>737</v>
      </c>
      <c r="C581" s="5" t="s">
        <v>742</v>
      </c>
      <c r="D581" s="5" t="s">
        <v>772</v>
      </c>
      <c r="E581" s="5" t="s">
        <v>313</v>
      </c>
      <c r="F581" s="5" t="s">
        <v>321</v>
      </c>
      <c r="G581" s="13">
        <v>696.11</v>
      </c>
      <c r="H581" s="5">
        <v>169</v>
      </c>
    </row>
    <row r="582" spans="1:8">
      <c r="A582" s="4">
        <v>581</v>
      </c>
      <c r="B582" s="5" t="s">
        <v>810</v>
      </c>
      <c r="C582" s="5" t="s">
        <v>315</v>
      </c>
      <c r="D582" s="5" t="s">
        <v>320</v>
      </c>
      <c r="E582" s="5" t="s">
        <v>758</v>
      </c>
      <c r="F582" s="5" t="s">
        <v>734</v>
      </c>
      <c r="G582" s="13">
        <v>180.26</v>
      </c>
      <c r="H582" s="5">
        <v>73</v>
      </c>
    </row>
    <row r="583" spans="1:8">
      <c r="A583" s="4">
        <v>582</v>
      </c>
      <c r="B583" s="5" t="s">
        <v>795</v>
      </c>
      <c r="C583" s="5" t="s">
        <v>757</v>
      </c>
      <c r="D583" s="5" t="s">
        <v>309</v>
      </c>
      <c r="E583" s="5" t="s">
        <v>305</v>
      </c>
      <c r="F583" s="5" t="s">
        <v>751</v>
      </c>
      <c r="G583" s="13">
        <v>516.11</v>
      </c>
      <c r="H583" s="5">
        <v>18</v>
      </c>
    </row>
    <row r="584" spans="1:8">
      <c r="A584" s="4">
        <v>583</v>
      </c>
      <c r="B584" s="5" t="s">
        <v>806</v>
      </c>
      <c r="C584" s="5" t="s">
        <v>304</v>
      </c>
      <c r="D584" s="5" t="s">
        <v>732</v>
      </c>
      <c r="E584" s="5" t="s">
        <v>313</v>
      </c>
      <c r="F584" s="5" t="s">
        <v>751</v>
      </c>
      <c r="G584" s="13">
        <v>481.69</v>
      </c>
      <c r="H584" s="5">
        <v>26</v>
      </c>
    </row>
    <row r="585" spans="1:8">
      <c r="A585" s="4">
        <v>584</v>
      </c>
      <c r="B585" s="5" t="s">
        <v>791</v>
      </c>
      <c r="C585" s="5" t="s">
        <v>757</v>
      </c>
      <c r="D585" s="5" t="s">
        <v>324</v>
      </c>
      <c r="E585" s="5" t="s">
        <v>740</v>
      </c>
      <c r="F585" s="5" t="s">
        <v>744</v>
      </c>
      <c r="G585" s="13">
        <v>678.2</v>
      </c>
      <c r="H585" s="5">
        <v>66</v>
      </c>
    </row>
    <row r="586" spans="1:8">
      <c r="A586" s="4">
        <v>585</v>
      </c>
      <c r="B586" s="5" t="s">
        <v>775</v>
      </c>
      <c r="C586" s="5" t="s">
        <v>315</v>
      </c>
      <c r="D586" s="5" t="s">
        <v>772</v>
      </c>
      <c r="E586" s="5" t="s">
        <v>305</v>
      </c>
      <c r="F586" s="5" t="s">
        <v>746</v>
      </c>
      <c r="G586" s="13">
        <v>886.49</v>
      </c>
      <c r="H586" s="5">
        <v>54</v>
      </c>
    </row>
    <row r="587" spans="1:8">
      <c r="A587" s="4">
        <v>586</v>
      </c>
      <c r="B587" s="5" t="s">
        <v>749</v>
      </c>
      <c r="C587" s="5" t="s">
        <v>307</v>
      </c>
      <c r="D587" s="5" t="s">
        <v>324</v>
      </c>
      <c r="E587" s="5" t="s">
        <v>303</v>
      </c>
      <c r="F587" s="5" t="s">
        <v>321</v>
      </c>
      <c r="G587" s="13">
        <v>547.79999999999995</v>
      </c>
      <c r="H587" s="5">
        <v>107</v>
      </c>
    </row>
    <row r="588" spans="1:8">
      <c r="A588" s="4">
        <v>587</v>
      </c>
      <c r="B588" s="5" t="s">
        <v>764</v>
      </c>
      <c r="C588" s="5" t="s">
        <v>742</v>
      </c>
      <c r="D588" s="5" t="s">
        <v>785</v>
      </c>
      <c r="E588" s="5" t="s">
        <v>303</v>
      </c>
      <c r="F588" s="5" t="s">
        <v>744</v>
      </c>
      <c r="G588" s="13">
        <v>281.89</v>
      </c>
      <c r="H588" s="5">
        <v>11</v>
      </c>
    </row>
    <row r="589" spans="1:8">
      <c r="A589" s="4">
        <v>588</v>
      </c>
      <c r="B589" s="5" t="s">
        <v>789</v>
      </c>
      <c r="C589" s="5" t="s">
        <v>312</v>
      </c>
      <c r="D589" s="5" t="s">
        <v>738</v>
      </c>
      <c r="E589" s="5" t="s">
        <v>313</v>
      </c>
      <c r="F589" s="5" t="s">
        <v>734</v>
      </c>
      <c r="G589" s="13">
        <v>128.38</v>
      </c>
      <c r="H589" s="5">
        <v>186</v>
      </c>
    </row>
    <row r="590" spans="1:8">
      <c r="A590" s="4">
        <v>589</v>
      </c>
      <c r="B590" s="5" t="s">
        <v>794</v>
      </c>
      <c r="C590" s="5" t="s">
        <v>315</v>
      </c>
      <c r="D590" s="5" t="s">
        <v>317</v>
      </c>
      <c r="E590" s="5" t="s">
        <v>740</v>
      </c>
      <c r="F590" s="5" t="s">
        <v>311</v>
      </c>
      <c r="G590" s="13">
        <v>266.37</v>
      </c>
      <c r="H590" s="5">
        <v>161</v>
      </c>
    </row>
    <row r="591" spans="1:8">
      <c r="A591" s="4">
        <v>590</v>
      </c>
      <c r="B591" s="5" t="s">
        <v>790</v>
      </c>
      <c r="C591" s="5" t="s">
        <v>783</v>
      </c>
      <c r="D591" s="5" t="s">
        <v>738</v>
      </c>
      <c r="E591" s="5" t="s">
        <v>733</v>
      </c>
      <c r="F591" s="5" t="s">
        <v>321</v>
      </c>
      <c r="G591" s="13">
        <v>653.79</v>
      </c>
      <c r="H591" s="5">
        <v>180</v>
      </c>
    </row>
    <row r="592" spans="1:8">
      <c r="A592" s="4">
        <v>591</v>
      </c>
      <c r="B592" s="5" t="s">
        <v>749</v>
      </c>
      <c r="C592" s="5" t="s">
        <v>307</v>
      </c>
      <c r="D592" s="5" t="s">
        <v>750</v>
      </c>
      <c r="E592" s="5" t="s">
        <v>310</v>
      </c>
      <c r="F592" s="5" t="s">
        <v>734</v>
      </c>
      <c r="G592" s="13">
        <v>405.42</v>
      </c>
      <c r="H592" s="5">
        <v>87</v>
      </c>
    </row>
    <row r="593" spans="1:8">
      <c r="A593" s="4">
        <v>592</v>
      </c>
      <c r="B593" s="5" t="s">
        <v>779</v>
      </c>
      <c r="C593" s="5" t="s">
        <v>731</v>
      </c>
      <c r="D593" s="5" t="s">
        <v>772</v>
      </c>
      <c r="E593" s="5" t="s">
        <v>758</v>
      </c>
      <c r="F593" s="5" t="s">
        <v>321</v>
      </c>
      <c r="G593" s="13">
        <v>861.26</v>
      </c>
      <c r="H593" s="5">
        <v>141</v>
      </c>
    </row>
    <row r="594" spans="1:8">
      <c r="A594" s="4">
        <v>593</v>
      </c>
      <c r="B594" s="5" t="s">
        <v>796</v>
      </c>
      <c r="C594" s="5" t="s">
        <v>308</v>
      </c>
      <c r="D594" s="5" t="s">
        <v>769</v>
      </c>
      <c r="E594" s="5" t="s">
        <v>314</v>
      </c>
      <c r="F594" s="5" t="s">
        <v>325</v>
      </c>
      <c r="G594" s="13">
        <v>334.34</v>
      </c>
      <c r="H594" s="5">
        <v>62</v>
      </c>
    </row>
    <row r="595" spans="1:8">
      <c r="A595" s="4">
        <v>594</v>
      </c>
      <c r="B595" s="5" t="s">
        <v>741</v>
      </c>
      <c r="C595" s="5" t="s">
        <v>308</v>
      </c>
      <c r="D595" s="5" t="s">
        <v>769</v>
      </c>
      <c r="E595" s="5" t="s">
        <v>740</v>
      </c>
      <c r="F595" s="5" t="s">
        <v>325</v>
      </c>
      <c r="G595" s="13">
        <v>271.22000000000003</v>
      </c>
      <c r="H595" s="5">
        <v>116</v>
      </c>
    </row>
    <row r="596" spans="1:8">
      <c r="A596" s="4">
        <v>595</v>
      </c>
      <c r="B596" s="5" t="s">
        <v>762</v>
      </c>
      <c r="C596" s="5" t="s">
        <v>755</v>
      </c>
      <c r="D596" s="5" t="s">
        <v>785</v>
      </c>
      <c r="E596" s="5" t="s">
        <v>303</v>
      </c>
      <c r="F596" s="5" t="s">
        <v>326</v>
      </c>
      <c r="G596" s="13">
        <v>582.14</v>
      </c>
      <c r="H596" s="5">
        <v>133</v>
      </c>
    </row>
    <row r="597" spans="1:8">
      <c r="A597" s="4">
        <v>596</v>
      </c>
      <c r="B597" s="5" t="s">
        <v>778</v>
      </c>
      <c r="C597" s="5" t="s">
        <v>755</v>
      </c>
      <c r="D597" s="5" t="s">
        <v>316</v>
      </c>
      <c r="E597" s="5" t="s">
        <v>313</v>
      </c>
      <c r="F597" s="5" t="s">
        <v>323</v>
      </c>
      <c r="G597" s="13">
        <v>818.71</v>
      </c>
      <c r="H597" s="5">
        <v>6</v>
      </c>
    </row>
    <row r="598" spans="1:8">
      <c r="A598" s="4">
        <v>597</v>
      </c>
      <c r="B598" s="5" t="s">
        <v>747</v>
      </c>
      <c r="C598" s="5" t="s">
        <v>731</v>
      </c>
      <c r="D598" s="5" t="s">
        <v>320</v>
      </c>
      <c r="E598" s="5" t="s">
        <v>740</v>
      </c>
      <c r="F598" s="5" t="s">
        <v>744</v>
      </c>
      <c r="G598" s="13">
        <v>882.59</v>
      </c>
      <c r="H598" s="5">
        <v>40</v>
      </c>
    </row>
    <row r="599" spans="1:8">
      <c r="A599" s="4">
        <v>598</v>
      </c>
      <c r="B599" s="5" t="s">
        <v>766</v>
      </c>
      <c r="C599" s="5" t="s">
        <v>753</v>
      </c>
      <c r="D599" s="5" t="s">
        <v>309</v>
      </c>
      <c r="E599" s="5" t="s">
        <v>310</v>
      </c>
      <c r="F599" s="5" t="s">
        <v>748</v>
      </c>
      <c r="G599" s="13">
        <v>281.14</v>
      </c>
      <c r="H599" s="5">
        <v>150</v>
      </c>
    </row>
    <row r="600" spans="1:8">
      <c r="A600" s="4">
        <v>599</v>
      </c>
      <c r="B600" s="5" t="s">
        <v>798</v>
      </c>
      <c r="C600" s="5" t="s">
        <v>312</v>
      </c>
      <c r="D600" s="5" t="s">
        <v>769</v>
      </c>
      <c r="E600" s="5" t="s">
        <v>319</v>
      </c>
      <c r="F600" s="5" t="s">
        <v>751</v>
      </c>
      <c r="G600" s="13">
        <v>559.14</v>
      </c>
      <c r="H600" s="5">
        <v>146</v>
      </c>
    </row>
    <row r="601" spans="1:8">
      <c r="A601" s="4">
        <v>600</v>
      </c>
      <c r="B601" s="5" t="s">
        <v>787</v>
      </c>
      <c r="C601" s="5" t="s">
        <v>783</v>
      </c>
      <c r="D601" s="5" t="s">
        <v>738</v>
      </c>
      <c r="E601" s="5" t="s">
        <v>322</v>
      </c>
      <c r="F601" s="5" t="s">
        <v>770</v>
      </c>
      <c r="G601" s="13">
        <v>197.34</v>
      </c>
      <c r="H601" s="5">
        <v>177</v>
      </c>
    </row>
    <row r="602" spans="1:8">
      <c r="A602" s="4">
        <v>601</v>
      </c>
      <c r="B602" s="5" t="s">
        <v>789</v>
      </c>
      <c r="C602" s="5" t="s">
        <v>318</v>
      </c>
      <c r="D602" s="5" t="s">
        <v>736</v>
      </c>
      <c r="E602" s="5" t="s">
        <v>319</v>
      </c>
      <c r="F602" s="5" t="s">
        <v>746</v>
      </c>
      <c r="G602" s="13">
        <v>705.02</v>
      </c>
      <c r="H602" s="5">
        <v>148</v>
      </c>
    </row>
    <row r="603" spans="1:8">
      <c r="A603" s="4">
        <v>602</v>
      </c>
      <c r="B603" s="5" t="s">
        <v>797</v>
      </c>
      <c r="C603" s="5" t="s">
        <v>742</v>
      </c>
      <c r="D603" s="5" t="s">
        <v>732</v>
      </c>
      <c r="E603" s="5" t="s">
        <v>322</v>
      </c>
      <c r="F603" s="5" t="s">
        <v>321</v>
      </c>
      <c r="G603" s="13">
        <v>840.61</v>
      </c>
      <c r="H603" s="5">
        <v>112</v>
      </c>
    </row>
    <row r="604" spans="1:8">
      <c r="A604" s="4">
        <v>603</v>
      </c>
      <c r="B604" s="5" t="s">
        <v>797</v>
      </c>
      <c r="C604" s="5" t="s">
        <v>742</v>
      </c>
      <c r="D604" s="5" t="s">
        <v>317</v>
      </c>
      <c r="E604" s="5" t="s">
        <v>733</v>
      </c>
      <c r="F604" s="5" t="s">
        <v>746</v>
      </c>
      <c r="G604" s="13">
        <v>616.84</v>
      </c>
      <c r="H604" s="5">
        <v>162</v>
      </c>
    </row>
    <row r="605" spans="1:8">
      <c r="A605" s="4">
        <v>604</v>
      </c>
      <c r="B605" s="5" t="s">
        <v>797</v>
      </c>
      <c r="C605" s="5" t="s">
        <v>312</v>
      </c>
      <c r="D605" s="5" t="s">
        <v>320</v>
      </c>
      <c r="E605" s="5" t="s">
        <v>303</v>
      </c>
      <c r="F605" s="5" t="s">
        <v>321</v>
      </c>
      <c r="G605" s="13">
        <v>531.34</v>
      </c>
      <c r="H605" s="5">
        <v>39</v>
      </c>
    </row>
    <row r="606" spans="1:8">
      <c r="A606" s="4">
        <v>605</v>
      </c>
      <c r="B606" s="5" t="s">
        <v>773</v>
      </c>
      <c r="C606" s="5" t="s">
        <v>304</v>
      </c>
      <c r="D606" s="5" t="s">
        <v>732</v>
      </c>
      <c r="E606" s="5" t="s">
        <v>314</v>
      </c>
      <c r="F606" s="5" t="s">
        <v>770</v>
      </c>
      <c r="G606" s="13">
        <v>725.08</v>
      </c>
      <c r="H606" s="5">
        <v>148</v>
      </c>
    </row>
    <row r="607" spans="1:8">
      <c r="A607" s="4">
        <v>606</v>
      </c>
      <c r="B607" s="5" t="s">
        <v>745</v>
      </c>
      <c r="C607" s="5" t="s">
        <v>315</v>
      </c>
      <c r="D607" s="5" t="s">
        <v>743</v>
      </c>
      <c r="E607" s="5" t="s">
        <v>319</v>
      </c>
      <c r="F607" s="5" t="s">
        <v>306</v>
      </c>
      <c r="G607" s="13">
        <v>174.69</v>
      </c>
      <c r="H607" s="5">
        <v>87</v>
      </c>
    </row>
    <row r="608" spans="1:8">
      <c r="A608" s="4">
        <v>607</v>
      </c>
      <c r="B608" s="5" t="s">
        <v>302</v>
      </c>
      <c r="C608" s="5" t="s">
        <v>318</v>
      </c>
      <c r="D608" s="5" t="s">
        <v>785</v>
      </c>
      <c r="E608" s="5" t="s">
        <v>303</v>
      </c>
      <c r="F608" s="5" t="s">
        <v>734</v>
      </c>
      <c r="G608" s="13">
        <v>403.26</v>
      </c>
      <c r="H608" s="5">
        <v>22</v>
      </c>
    </row>
    <row r="609" spans="1:8">
      <c r="A609" s="4">
        <v>608</v>
      </c>
      <c r="B609" s="5" t="s">
        <v>752</v>
      </c>
      <c r="C609" s="5" t="s">
        <v>742</v>
      </c>
      <c r="D609" s="5" t="s">
        <v>785</v>
      </c>
      <c r="E609" s="5" t="s">
        <v>310</v>
      </c>
      <c r="F609" s="5" t="s">
        <v>748</v>
      </c>
      <c r="G609" s="13">
        <v>477.64</v>
      </c>
      <c r="H609" s="5">
        <v>51</v>
      </c>
    </row>
    <row r="610" spans="1:8">
      <c r="A610" s="4">
        <v>609</v>
      </c>
      <c r="B610" s="5" t="s">
        <v>762</v>
      </c>
      <c r="C610" s="5" t="s">
        <v>757</v>
      </c>
      <c r="D610" s="5" t="s">
        <v>772</v>
      </c>
      <c r="E610" s="5" t="s">
        <v>313</v>
      </c>
      <c r="F610" s="5" t="s">
        <v>734</v>
      </c>
      <c r="G610" s="13">
        <v>600.55999999999995</v>
      </c>
      <c r="H610" s="5">
        <v>189</v>
      </c>
    </row>
    <row r="611" spans="1:8">
      <c r="A611" s="4">
        <v>610</v>
      </c>
      <c r="B611" s="5" t="s">
        <v>777</v>
      </c>
      <c r="C611" s="5" t="s">
        <v>315</v>
      </c>
      <c r="D611" s="5" t="s">
        <v>738</v>
      </c>
      <c r="E611" s="5" t="s">
        <v>319</v>
      </c>
      <c r="F611" s="5" t="s">
        <v>306</v>
      </c>
      <c r="G611" s="13">
        <v>334.3</v>
      </c>
      <c r="H611" s="5">
        <v>148</v>
      </c>
    </row>
    <row r="612" spans="1:8">
      <c r="A612" s="4">
        <v>611</v>
      </c>
      <c r="B612" s="5" t="s">
        <v>766</v>
      </c>
      <c r="C612" s="5" t="s">
        <v>757</v>
      </c>
      <c r="D612" s="5" t="s">
        <v>743</v>
      </c>
      <c r="E612" s="5" t="s">
        <v>314</v>
      </c>
      <c r="F612" s="5" t="s">
        <v>321</v>
      </c>
      <c r="G612" s="13">
        <v>356.96</v>
      </c>
      <c r="H612" s="5">
        <v>83</v>
      </c>
    </row>
    <row r="613" spans="1:8">
      <c r="A613" s="4">
        <v>612</v>
      </c>
      <c r="B613" s="5" t="s">
        <v>803</v>
      </c>
      <c r="C613" s="5" t="s">
        <v>742</v>
      </c>
      <c r="D613" s="5" t="s">
        <v>316</v>
      </c>
      <c r="E613" s="5" t="s">
        <v>310</v>
      </c>
      <c r="F613" s="5" t="s">
        <v>321</v>
      </c>
      <c r="G613" s="13">
        <v>600.76</v>
      </c>
      <c r="H613" s="5">
        <v>114</v>
      </c>
    </row>
    <row r="614" spans="1:8">
      <c r="A614" s="4">
        <v>613</v>
      </c>
      <c r="B614" s="5" t="s">
        <v>741</v>
      </c>
      <c r="C614" s="5" t="s">
        <v>753</v>
      </c>
      <c r="D614" s="5" t="s">
        <v>732</v>
      </c>
      <c r="E614" s="5" t="s">
        <v>313</v>
      </c>
      <c r="F614" s="5" t="s">
        <v>323</v>
      </c>
      <c r="G614" s="13">
        <v>663.68</v>
      </c>
      <c r="H614" s="5">
        <v>40</v>
      </c>
    </row>
    <row r="615" spans="1:8">
      <c r="A615" s="4">
        <v>614</v>
      </c>
      <c r="B615" s="5" t="s">
        <v>754</v>
      </c>
      <c r="C615" s="5" t="s">
        <v>307</v>
      </c>
      <c r="D615" s="5" t="s">
        <v>785</v>
      </c>
      <c r="E615" s="5" t="s">
        <v>303</v>
      </c>
      <c r="F615" s="5" t="s">
        <v>323</v>
      </c>
      <c r="G615" s="13">
        <v>903.54</v>
      </c>
      <c r="H615" s="5">
        <v>38</v>
      </c>
    </row>
    <row r="616" spans="1:8">
      <c r="A616" s="4">
        <v>615</v>
      </c>
      <c r="B616" s="5" t="s">
        <v>764</v>
      </c>
      <c r="C616" s="5" t="s">
        <v>755</v>
      </c>
      <c r="D616" s="5" t="s">
        <v>309</v>
      </c>
      <c r="E616" s="5" t="s">
        <v>305</v>
      </c>
      <c r="F616" s="5" t="s">
        <v>326</v>
      </c>
      <c r="G616" s="13">
        <v>449.56</v>
      </c>
      <c r="H616" s="5">
        <v>6</v>
      </c>
    </row>
    <row r="617" spans="1:8">
      <c r="A617" s="4">
        <v>616</v>
      </c>
      <c r="B617" s="5" t="s">
        <v>773</v>
      </c>
      <c r="C617" s="5" t="s">
        <v>783</v>
      </c>
      <c r="D617" s="5" t="s">
        <v>320</v>
      </c>
      <c r="E617" s="5" t="s">
        <v>313</v>
      </c>
      <c r="F617" s="5" t="s">
        <v>323</v>
      </c>
      <c r="G617" s="13">
        <v>537.25</v>
      </c>
      <c r="H617" s="5">
        <v>193</v>
      </c>
    </row>
    <row r="618" spans="1:8">
      <c r="A618" s="4">
        <v>617</v>
      </c>
      <c r="B618" s="5" t="s">
        <v>756</v>
      </c>
      <c r="C618" s="5" t="s">
        <v>318</v>
      </c>
      <c r="D618" s="5" t="s">
        <v>785</v>
      </c>
      <c r="E618" s="5" t="s">
        <v>310</v>
      </c>
      <c r="F618" s="5" t="s">
        <v>325</v>
      </c>
      <c r="G618" s="13">
        <v>675.87</v>
      </c>
      <c r="H618" s="5">
        <v>5</v>
      </c>
    </row>
    <row r="619" spans="1:8">
      <c r="A619" s="4">
        <v>618</v>
      </c>
      <c r="B619" s="5" t="s">
        <v>797</v>
      </c>
      <c r="C619" s="5" t="s">
        <v>312</v>
      </c>
      <c r="D619" s="5" t="s">
        <v>750</v>
      </c>
      <c r="E619" s="5" t="s">
        <v>303</v>
      </c>
      <c r="F619" s="5" t="s">
        <v>326</v>
      </c>
      <c r="G619" s="13">
        <v>222.63</v>
      </c>
      <c r="H619" s="5">
        <v>179</v>
      </c>
    </row>
    <row r="620" spans="1:8">
      <c r="A620" s="4">
        <v>619</v>
      </c>
      <c r="B620" s="5" t="s">
        <v>737</v>
      </c>
      <c r="C620" s="5" t="s">
        <v>755</v>
      </c>
      <c r="D620" s="5" t="s">
        <v>324</v>
      </c>
      <c r="E620" s="5" t="s">
        <v>303</v>
      </c>
      <c r="F620" s="5" t="s">
        <v>751</v>
      </c>
      <c r="G620" s="13">
        <v>393.67</v>
      </c>
      <c r="H620" s="5">
        <v>70</v>
      </c>
    </row>
    <row r="621" spans="1:8">
      <c r="A621" s="4">
        <v>620</v>
      </c>
      <c r="B621" s="5" t="s">
        <v>808</v>
      </c>
      <c r="C621" s="5" t="s">
        <v>307</v>
      </c>
      <c r="D621" s="5" t="s">
        <v>732</v>
      </c>
      <c r="E621" s="5" t="s">
        <v>319</v>
      </c>
      <c r="F621" s="5" t="s">
        <v>311</v>
      </c>
      <c r="G621" s="13">
        <v>391.74</v>
      </c>
      <c r="H621" s="5">
        <v>98</v>
      </c>
    </row>
    <row r="622" spans="1:8">
      <c r="A622" s="4">
        <v>621</v>
      </c>
      <c r="B622" s="5" t="s">
        <v>745</v>
      </c>
      <c r="C622" s="5" t="s">
        <v>735</v>
      </c>
      <c r="D622" s="5" t="s">
        <v>324</v>
      </c>
      <c r="E622" s="5" t="s">
        <v>733</v>
      </c>
      <c r="F622" s="5" t="s">
        <v>734</v>
      </c>
      <c r="G622" s="13">
        <v>120.1</v>
      </c>
      <c r="H622" s="5">
        <v>51</v>
      </c>
    </row>
    <row r="623" spans="1:8">
      <c r="A623" s="4">
        <v>622</v>
      </c>
      <c r="B623" s="5" t="s">
        <v>810</v>
      </c>
      <c r="C623" s="5" t="s">
        <v>731</v>
      </c>
      <c r="D623" s="5" t="s">
        <v>785</v>
      </c>
      <c r="E623" s="5" t="s">
        <v>303</v>
      </c>
      <c r="F623" s="5" t="s">
        <v>746</v>
      </c>
      <c r="G623" s="13">
        <v>265.13</v>
      </c>
      <c r="H623" s="5">
        <v>136</v>
      </c>
    </row>
    <row r="624" spans="1:8">
      <c r="A624" s="4">
        <v>623</v>
      </c>
      <c r="B624" s="5" t="s">
        <v>805</v>
      </c>
      <c r="C624" s="5" t="s">
        <v>753</v>
      </c>
      <c r="D624" s="5" t="s">
        <v>743</v>
      </c>
      <c r="E624" s="5" t="s">
        <v>310</v>
      </c>
      <c r="F624" s="5" t="s">
        <v>746</v>
      </c>
      <c r="G624" s="13">
        <v>355.57</v>
      </c>
      <c r="H624" s="5">
        <v>91</v>
      </c>
    </row>
    <row r="625" spans="1:8">
      <c r="A625" s="4">
        <v>624</v>
      </c>
      <c r="B625" s="5" t="s">
        <v>796</v>
      </c>
      <c r="C625" s="5" t="s">
        <v>315</v>
      </c>
      <c r="D625" s="5" t="s">
        <v>320</v>
      </c>
      <c r="E625" s="5" t="s">
        <v>319</v>
      </c>
      <c r="F625" s="5" t="s">
        <v>746</v>
      </c>
      <c r="G625" s="13">
        <v>609.47</v>
      </c>
      <c r="H625" s="5">
        <v>100</v>
      </c>
    </row>
    <row r="626" spans="1:8">
      <c r="A626" s="4">
        <v>625</v>
      </c>
      <c r="B626" s="5" t="s">
        <v>781</v>
      </c>
      <c r="C626" s="5" t="s">
        <v>731</v>
      </c>
      <c r="D626" s="5" t="s">
        <v>316</v>
      </c>
      <c r="E626" s="5" t="s">
        <v>313</v>
      </c>
      <c r="F626" s="5" t="s">
        <v>748</v>
      </c>
      <c r="G626" s="13">
        <v>351.03</v>
      </c>
      <c r="H626" s="5">
        <v>101</v>
      </c>
    </row>
    <row r="627" spans="1:8">
      <c r="A627" s="4">
        <v>626</v>
      </c>
      <c r="B627" s="5" t="s">
        <v>779</v>
      </c>
      <c r="C627" s="5" t="s">
        <v>307</v>
      </c>
      <c r="D627" s="5" t="s">
        <v>785</v>
      </c>
      <c r="E627" s="5" t="s">
        <v>314</v>
      </c>
      <c r="F627" s="5" t="s">
        <v>734</v>
      </c>
      <c r="G627" s="13">
        <v>914.15</v>
      </c>
      <c r="H627" s="5">
        <v>157</v>
      </c>
    </row>
    <row r="628" spans="1:8">
      <c r="A628" s="4">
        <v>627</v>
      </c>
      <c r="B628" s="5" t="s">
        <v>767</v>
      </c>
      <c r="C628" s="5" t="s">
        <v>308</v>
      </c>
      <c r="D628" s="5" t="s">
        <v>317</v>
      </c>
      <c r="E628" s="5" t="s">
        <v>733</v>
      </c>
      <c r="F628" s="5" t="s">
        <v>748</v>
      </c>
      <c r="G628" s="13">
        <v>428.08</v>
      </c>
      <c r="H628" s="5">
        <v>80</v>
      </c>
    </row>
    <row r="629" spans="1:8">
      <c r="A629" s="4">
        <v>628</v>
      </c>
      <c r="B629" s="5" t="s">
        <v>800</v>
      </c>
      <c r="C629" s="5" t="s">
        <v>753</v>
      </c>
      <c r="D629" s="5" t="s">
        <v>320</v>
      </c>
      <c r="E629" s="5" t="s">
        <v>310</v>
      </c>
      <c r="F629" s="5" t="s">
        <v>323</v>
      </c>
      <c r="G629" s="13">
        <v>633.75</v>
      </c>
      <c r="H629" s="5">
        <v>149</v>
      </c>
    </row>
    <row r="630" spans="1:8">
      <c r="A630" s="4">
        <v>629</v>
      </c>
      <c r="B630" s="5" t="s">
        <v>777</v>
      </c>
      <c r="C630" s="5" t="s">
        <v>304</v>
      </c>
      <c r="D630" s="5" t="s">
        <v>316</v>
      </c>
      <c r="E630" s="5" t="s">
        <v>740</v>
      </c>
      <c r="F630" s="5" t="s">
        <v>748</v>
      </c>
      <c r="G630" s="13">
        <v>431.36</v>
      </c>
      <c r="H630" s="5">
        <v>198</v>
      </c>
    </row>
    <row r="631" spans="1:8">
      <c r="A631" s="4">
        <v>630</v>
      </c>
      <c r="B631" s="5" t="s">
        <v>782</v>
      </c>
      <c r="C631" s="5" t="s">
        <v>735</v>
      </c>
      <c r="D631" s="5" t="s">
        <v>738</v>
      </c>
      <c r="E631" s="5" t="s">
        <v>740</v>
      </c>
      <c r="F631" s="5" t="s">
        <v>734</v>
      </c>
      <c r="G631" s="13">
        <v>903.23</v>
      </c>
      <c r="H631" s="5">
        <v>31</v>
      </c>
    </row>
    <row r="632" spans="1:8">
      <c r="A632" s="4">
        <v>631</v>
      </c>
      <c r="B632" s="5" t="s">
        <v>778</v>
      </c>
      <c r="C632" s="5" t="s">
        <v>304</v>
      </c>
      <c r="D632" s="5" t="s">
        <v>785</v>
      </c>
      <c r="E632" s="5" t="s">
        <v>303</v>
      </c>
      <c r="F632" s="5" t="s">
        <v>321</v>
      </c>
      <c r="G632" s="13">
        <v>840.92</v>
      </c>
      <c r="H632" s="5">
        <v>106</v>
      </c>
    </row>
    <row r="633" spans="1:8">
      <c r="A633" s="4">
        <v>632</v>
      </c>
      <c r="B633" s="5" t="s">
        <v>784</v>
      </c>
      <c r="C633" s="5" t="s">
        <v>753</v>
      </c>
      <c r="D633" s="5" t="s">
        <v>785</v>
      </c>
      <c r="E633" s="5" t="s">
        <v>319</v>
      </c>
      <c r="F633" s="5" t="s">
        <v>748</v>
      </c>
      <c r="G633" s="13">
        <v>748.99</v>
      </c>
      <c r="H633" s="5">
        <v>28</v>
      </c>
    </row>
    <row r="634" spans="1:8">
      <c r="A634" s="4">
        <v>633</v>
      </c>
      <c r="B634" s="5" t="s">
        <v>782</v>
      </c>
      <c r="C634" s="5" t="s">
        <v>755</v>
      </c>
      <c r="D634" s="5" t="s">
        <v>769</v>
      </c>
      <c r="E634" s="5" t="s">
        <v>733</v>
      </c>
      <c r="F634" s="5" t="s">
        <v>744</v>
      </c>
      <c r="G634" s="13">
        <v>282.83999999999997</v>
      </c>
      <c r="H634" s="5">
        <v>146</v>
      </c>
    </row>
    <row r="635" spans="1:8">
      <c r="A635" s="4">
        <v>634</v>
      </c>
      <c r="B635" s="5" t="s">
        <v>741</v>
      </c>
      <c r="C635" s="5" t="s">
        <v>318</v>
      </c>
      <c r="D635" s="5" t="s">
        <v>317</v>
      </c>
      <c r="E635" s="5" t="s">
        <v>313</v>
      </c>
      <c r="F635" s="5" t="s">
        <v>311</v>
      </c>
      <c r="G635" s="13">
        <v>63.74</v>
      </c>
      <c r="H635" s="5">
        <v>21</v>
      </c>
    </row>
    <row r="636" spans="1:8">
      <c r="A636" s="4">
        <v>635</v>
      </c>
      <c r="B636" s="5" t="s">
        <v>786</v>
      </c>
      <c r="C636" s="5" t="s">
        <v>304</v>
      </c>
      <c r="D636" s="5" t="s">
        <v>320</v>
      </c>
      <c r="E636" s="5" t="s">
        <v>733</v>
      </c>
      <c r="F636" s="5" t="s">
        <v>770</v>
      </c>
      <c r="G636" s="13">
        <v>687.94</v>
      </c>
      <c r="H636" s="5">
        <v>96</v>
      </c>
    </row>
    <row r="637" spans="1:8">
      <c r="A637" s="4">
        <v>636</v>
      </c>
      <c r="B637" s="5" t="s">
        <v>790</v>
      </c>
      <c r="C637" s="5" t="s">
        <v>753</v>
      </c>
      <c r="D637" s="5" t="s">
        <v>324</v>
      </c>
      <c r="E637" s="5" t="s">
        <v>310</v>
      </c>
      <c r="F637" s="5" t="s">
        <v>748</v>
      </c>
      <c r="G637" s="13">
        <v>215.87</v>
      </c>
      <c r="H637" s="5">
        <v>9</v>
      </c>
    </row>
    <row r="638" spans="1:8">
      <c r="A638" s="4">
        <v>637</v>
      </c>
      <c r="B638" s="5" t="s">
        <v>797</v>
      </c>
      <c r="C638" s="5" t="s">
        <v>312</v>
      </c>
      <c r="D638" s="5" t="s">
        <v>743</v>
      </c>
      <c r="E638" s="5" t="s">
        <v>313</v>
      </c>
      <c r="F638" s="5" t="s">
        <v>325</v>
      </c>
      <c r="G638" s="13">
        <v>650.91999999999996</v>
      </c>
      <c r="H638" s="5">
        <v>52</v>
      </c>
    </row>
    <row r="639" spans="1:8">
      <c r="A639" s="4">
        <v>638</v>
      </c>
      <c r="B639" s="5" t="s">
        <v>730</v>
      </c>
      <c r="C639" s="5" t="s">
        <v>307</v>
      </c>
      <c r="D639" s="5" t="s">
        <v>750</v>
      </c>
      <c r="E639" s="5" t="s">
        <v>758</v>
      </c>
      <c r="F639" s="5" t="s">
        <v>744</v>
      </c>
      <c r="G639" s="13">
        <v>485.85</v>
      </c>
      <c r="H639" s="5">
        <v>84</v>
      </c>
    </row>
    <row r="640" spans="1:8">
      <c r="A640" s="4">
        <v>639</v>
      </c>
      <c r="B640" s="5" t="s">
        <v>811</v>
      </c>
      <c r="C640" s="5" t="s">
        <v>315</v>
      </c>
      <c r="D640" s="5" t="s">
        <v>743</v>
      </c>
      <c r="E640" s="5" t="s">
        <v>314</v>
      </c>
      <c r="F640" s="5" t="s">
        <v>746</v>
      </c>
      <c r="G640" s="13">
        <v>593.22</v>
      </c>
      <c r="H640" s="5">
        <v>98</v>
      </c>
    </row>
    <row r="641" spans="1:8">
      <c r="A641" s="4">
        <v>640</v>
      </c>
      <c r="B641" s="5" t="s">
        <v>801</v>
      </c>
      <c r="C641" s="5" t="s">
        <v>308</v>
      </c>
      <c r="D641" s="5" t="s">
        <v>772</v>
      </c>
      <c r="E641" s="5" t="s">
        <v>733</v>
      </c>
      <c r="F641" s="5" t="s">
        <v>744</v>
      </c>
      <c r="G641" s="13">
        <v>527.91</v>
      </c>
      <c r="H641" s="5">
        <v>165</v>
      </c>
    </row>
    <row r="642" spans="1:8">
      <c r="A642" s="4">
        <v>641</v>
      </c>
      <c r="B642" s="5" t="s">
        <v>781</v>
      </c>
      <c r="C642" s="5" t="s">
        <v>731</v>
      </c>
      <c r="D642" s="5" t="s">
        <v>738</v>
      </c>
      <c r="E642" s="5" t="s">
        <v>758</v>
      </c>
      <c r="F642" s="5" t="s">
        <v>770</v>
      </c>
      <c r="G642" s="13">
        <v>792.58</v>
      </c>
      <c r="H642" s="5">
        <v>11</v>
      </c>
    </row>
    <row r="643" spans="1:8">
      <c r="A643" s="4">
        <v>642</v>
      </c>
      <c r="B643" s="5" t="s">
        <v>787</v>
      </c>
      <c r="C643" s="5" t="s">
        <v>731</v>
      </c>
      <c r="D643" s="5" t="s">
        <v>320</v>
      </c>
      <c r="E643" s="5" t="s">
        <v>314</v>
      </c>
      <c r="F643" s="5" t="s">
        <v>325</v>
      </c>
      <c r="G643" s="13">
        <v>75.72</v>
      </c>
      <c r="H643" s="5">
        <v>100</v>
      </c>
    </row>
    <row r="644" spans="1:8">
      <c r="A644" s="4">
        <v>643</v>
      </c>
      <c r="B644" s="5" t="s">
        <v>745</v>
      </c>
      <c r="C644" s="5" t="s">
        <v>315</v>
      </c>
      <c r="D644" s="5" t="s">
        <v>316</v>
      </c>
      <c r="E644" s="5" t="s">
        <v>758</v>
      </c>
      <c r="F644" s="5" t="s">
        <v>306</v>
      </c>
      <c r="G644" s="13">
        <v>844.8</v>
      </c>
      <c r="H644" s="5">
        <v>199</v>
      </c>
    </row>
    <row r="645" spans="1:8">
      <c r="A645" s="4">
        <v>644</v>
      </c>
      <c r="B645" s="5" t="s">
        <v>764</v>
      </c>
      <c r="C645" s="5" t="s">
        <v>753</v>
      </c>
      <c r="D645" s="5" t="s">
        <v>750</v>
      </c>
      <c r="E645" s="5" t="s">
        <v>314</v>
      </c>
      <c r="F645" s="5" t="s">
        <v>326</v>
      </c>
      <c r="G645" s="13">
        <v>597.95000000000005</v>
      </c>
      <c r="H645" s="5">
        <v>14</v>
      </c>
    </row>
    <row r="646" spans="1:8">
      <c r="A646" s="4">
        <v>645</v>
      </c>
      <c r="B646" s="5" t="s">
        <v>812</v>
      </c>
      <c r="C646" s="5" t="s">
        <v>753</v>
      </c>
      <c r="D646" s="5" t="s">
        <v>736</v>
      </c>
      <c r="E646" s="5" t="s">
        <v>758</v>
      </c>
      <c r="F646" s="5" t="s">
        <v>751</v>
      </c>
      <c r="G646" s="13">
        <v>697.61</v>
      </c>
      <c r="H646" s="5">
        <v>29</v>
      </c>
    </row>
    <row r="647" spans="1:8">
      <c r="A647" s="4">
        <v>646</v>
      </c>
      <c r="B647" s="5" t="s">
        <v>782</v>
      </c>
      <c r="C647" s="5" t="s">
        <v>308</v>
      </c>
      <c r="D647" s="5" t="s">
        <v>743</v>
      </c>
      <c r="E647" s="5" t="s">
        <v>322</v>
      </c>
      <c r="F647" s="5" t="s">
        <v>770</v>
      </c>
      <c r="G647" s="13">
        <v>62.67</v>
      </c>
      <c r="H647" s="5">
        <v>117</v>
      </c>
    </row>
    <row r="648" spans="1:8">
      <c r="A648" s="4">
        <v>647</v>
      </c>
      <c r="B648" s="5" t="s">
        <v>741</v>
      </c>
      <c r="C648" s="5" t="s">
        <v>753</v>
      </c>
      <c r="D648" s="5" t="s">
        <v>738</v>
      </c>
      <c r="E648" s="5" t="s">
        <v>319</v>
      </c>
      <c r="F648" s="5" t="s">
        <v>321</v>
      </c>
      <c r="G648" s="13">
        <v>669.46</v>
      </c>
      <c r="H648" s="5">
        <v>183</v>
      </c>
    </row>
    <row r="649" spans="1:8">
      <c r="A649" s="4">
        <v>648</v>
      </c>
      <c r="B649" s="5" t="s">
        <v>730</v>
      </c>
      <c r="C649" s="5" t="s">
        <v>783</v>
      </c>
      <c r="D649" s="5" t="s">
        <v>785</v>
      </c>
      <c r="E649" s="5" t="s">
        <v>305</v>
      </c>
      <c r="F649" s="5" t="s">
        <v>751</v>
      </c>
      <c r="G649" s="13">
        <v>143.88999999999999</v>
      </c>
      <c r="H649" s="5">
        <v>116</v>
      </c>
    </row>
    <row r="650" spans="1:8">
      <c r="A650" s="4">
        <v>649</v>
      </c>
      <c r="B650" s="5" t="s">
        <v>808</v>
      </c>
      <c r="C650" s="5" t="s">
        <v>307</v>
      </c>
      <c r="D650" s="5" t="s">
        <v>320</v>
      </c>
      <c r="E650" s="5" t="s">
        <v>314</v>
      </c>
      <c r="F650" s="5" t="s">
        <v>325</v>
      </c>
      <c r="G650" s="13">
        <v>759.87</v>
      </c>
      <c r="H650" s="5">
        <v>131</v>
      </c>
    </row>
    <row r="651" spans="1:8">
      <c r="A651" s="4">
        <v>650</v>
      </c>
      <c r="B651" s="5" t="s">
        <v>741</v>
      </c>
      <c r="C651" s="5" t="s">
        <v>308</v>
      </c>
      <c r="D651" s="5" t="s">
        <v>320</v>
      </c>
      <c r="E651" s="5" t="s">
        <v>314</v>
      </c>
      <c r="F651" s="5" t="s">
        <v>746</v>
      </c>
      <c r="G651" s="13">
        <v>739.12</v>
      </c>
      <c r="H651" s="5">
        <v>86</v>
      </c>
    </row>
    <row r="652" spans="1:8">
      <c r="A652" s="4">
        <v>651</v>
      </c>
      <c r="B652" s="5" t="s">
        <v>741</v>
      </c>
      <c r="C652" s="5" t="s">
        <v>304</v>
      </c>
      <c r="D652" s="5" t="s">
        <v>750</v>
      </c>
      <c r="E652" s="5" t="s">
        <v>310</v>
      </c>
      <c r="F652" s="5" t="s">
        <v>325</v>
      </c>
      <c r="G652" s="13">
        <v>86.69</v>
      </c>
      <c r="H652" s="5">
        <v>79</v>
      </c>
    </row>
    <row r="653" spans="1:8">
      <c r="A653" s="4">
        <v>652</v>
      </c>
      <c r="B653" s="5" t="s">
        <v>756</v>
      </c>
      <c r="C653" s="5" t="s">
        <v>312</v>
      </c>
      <c r="D653" s="5" t="s">
        <v>736</v>
      </c>
      <c r="E653" s="5" t="s">
        <v>310</v>
      </c>
      <c r="F653" s="5" t="s">
        <v>751</v>
      </c>
      <c r="G653" s="13">
        <v>857.67</v>
      </c>
      <c r="H653" s="5">
        <v>52</v>
      </c>
    </row>
    <row r="654" spans="1:8">
      <c r="A654" s="4">
        <v>653</v>
      </c>
      <c r="B654" s="5" t="s">
        <v>775</v>
      </c>
      <c r="C654" s="5" t="s">
        <v>755</v>
      </c>
      <c r="D654" s="5" t="s">
        <v>324</v>
      </c>
      <c r="E654" s="5" t="s">
        <v>758</v>
      </c>
      <c r="F654" s="5" t="s">
        <v>770</v>
      </c>
      <c r="G654" s="13">
        <v>534.59</v>
      </c>
      <c r="H654" s="5">
        <v>2</v>
      </c>
    </row>
    <row r="655" spans="1:8">
      <c r="A655" s="4">
        <v>654</v>
      </c>
      <c r="B655" s="5" t="s">
        <v>771</v>
      </c>
      <c r="C655" s="5" t="s">
        <v>315</v>
      </c>
      <c r="D655" s="5" t="s">
        <v>317</v>
      </c>
      <c r="E655" s="5" t="s">
        <v>733</v>
      </c>
      <c r="F655" s="5" t="s">
        <v>311</v>
      </c>
      <c r="G655" s="13">
        <v>472.9</v>
      </c>
      <c r="H655" s="5">
        <v>105</v>
      </c>
    </row>
    <row r="656" spans="1:8">
      <c r="A656" s="4">
        <v>655</v>
      </c>
      <c r="B656" s="5" t="s">
        <v>776</v>
      </c>
      <c r="C656" s="5" t="s">
        <v>318</v>
      </c>
      <c r="D656" s="5" t="s">
        <v>772</v>
      </c>
      <c r="E656" s="5" t="s">
        <v>303</v>
      </c>
      <c r="F656" s="5" t="s">
        <v>323</v>
      </c>
      <c r="G656" s="13">
        <v>842.77</v>
      </c>
      <c r="H656" s="5">
        <v>72</v>
      </c>
    </row>
    <row r="657" spans="1:8">
      <c r="A657" s="4">
        <v>656</v>
      </c>
      <c r="B657" s="5" t="s">
        <v>741</v>
      </c>
      <c r="C657" s="5" t="s">
        <v>755</v>
      </c>
      <c r="D657" s="5" t="s">
        <v>750</v>
      </c>
      <c r="E657" s="5" t="s">
        <v>310</v>
      </c>
      <c r="F657" s="5" t="s">
        <v>746</v>
      </c>
      <c r="G657" s="13">
        <v>634.48</v>
      </c>
      <c r="H657" s="5">
        <v>10</v>
      </c>
    </row>
    <row r="658" spans="1:8">
      <c r="A658" s="4">
        <v>657</v>
      </c>
      <c r="B658" s="5" t="s">
        <v>768</v>
      </c>
      <c r="C658" s="5" t="s">
        <v>757</v>
      </c>
      <c r="D658" s="5" t="s">
        <v>772</v>
      </c>
      <c r="E658" s="5" t="s">
        <v>733</v>
      </c>
      <c r="F658" s="5" t="s">
        <v>326</v>
      </c>
      <c r="G658" s="13">
        <v>341.31</v>
      </c>
      <c r="H658" s="5">
        <v>23</v>
      </c>
    </row>
    <row r="659" spans="1:8">
      <c r="A659" s="4">
        <v>658</v>
      </c>
      <c r="B659" s="5" t="s">
        <v>809</v>
      </c>
      <c r="C659" s="5" t="s">
        <v>308</v>
      </c>
      <c r="D659" s="5" t="s">
        <v>750</v>
      </c>
      <c r="E659" s="5" t="s">
        <v>310</v>
      </c>
      <c r="F659" s="5" t="s">
        <v>311</v>
      </c>
      <c r="G659" s="13">
        <v>298.79000000000002</v>
      </c>
      <c r="H659" s="5">
        <v>170</v>
      </c>
    </row>
    <row r="660" spans="1:8">
      <c r="A660" s="4">
        <v>659</v>
      </c>
      <c r="B660" s="5" t="s">
        <v>812</v>
      </c>
      <c r="C660" s="5" t="s">
        <v>753</v>
      </c>
      <c r="D660" s="5" t="s">
        <v>785</v>
      </c>
      <c r="E660" s="5" t="s">
        <v>733</v>
      </c>
      <c r="F660" s="5" t="s">
        <v>321</v>
      </c>
      <c r="G660" s="13">
        <v>887.65</v>
      </c>
      <c r="H660" s="5">
        <v>24</v>
      </c>
    </row>
    <row r="661" spans="1:8">
      <c r="A661" s="4">
        <v>660</v>
      </c>
      <c r="B661" s="5" t="s">
        <v>747</v>
      </c>
      <c r="C661" s="5" t="s">
        <v>735</v>
      </c>
      <c r="D661" s="5" t="s">
        <v>309</v>
      </c>
      <c r="E661" s="5" t="s">
        <v>314</v>
      </c>
      <c r="F661" s="5" t="s">
        <v>751</v>
      </c>
      <c r="G661" s="13">
        <v>730.18</v>
      </c>
      <c r="H661" s="5">
        <v>141</v>
      </c>
    </row>
    <row r="662" spans="1:8">
      <c r="A662" s="4">
        <v>661</v>
      </c>
      <c r="B662" s="5" t="s">
        <v>793</v>
      </c>
      <c r="C662" s="5" t="s">
        <v>753</v>
      </c>
      <c r="D662" s="5" t="s">
        <v>750</v>
      </c>
      <c r="E662" s="5" t="s">
        <v>305</v>
      </c>
      <c r="F662" s="5" t="s">
        <v>325</v>
      </c>
      <c r="G662" s="13">
        <v>822.06</v>
      </c>
      <c r="H662" s="5">
        <v>85</v>
      </c>
    </row>
    <row r="663" spans="1:8">
      <c r="A663" s="4">
        <v>662</v>
      </c>
      <c r="B663" s="5" t="s">
        <v>810</v>
      </c>
      <c r="C663" s="5" t="s">
        <v>731</v>
      </c>
      <c r="D663" s="5" t="s">
        <v>317</v>
      </c>
      <c r="E663" s="5" t="s">
        <v>313</v>
      </c>
      <c r="F663" s="5" t="s">
        <v>744</v>
      </c>
      <c r="G663" s="13">
        <v>92.95</v>
      </c>
      <c r="H663" s="5">
        <v>147</v>
      </c>
    </row>
    <row r="664" spans="1:8">
      <c r="A664" s="4">
        <v>663</v>
      </c>
      <c r="B664" s="5" t="s">
        <v>789</v>
      </c>
      <c r="C664" s="5" t="s">
        <v>753</v>
      </c>
      <c r="D664" s="5" t="s">
        <v>785</v>
      </c>
      <c r="E664" s="5" t="s">
        <v>733</v>
      </c>
      <c r="F664" s="5" t="s">
        <v>325</v>
      </c>
      <c r="G664" s="13">
        <v>301.33999999999997</v>
      </c>
      <c r="H664" s="5">
        <v>156</v>
      </c>
    </row>
    <row r="665" spans="1:8">
      <c r="A665" s="4">
        <v>664</v>
      </c>
      <c r="B665" s="5" t="s">
        <v>764</v>
      </c>
      <c r="C665" s="5" t="s">
        <v>312</v>
      </c>
      <c r="D665" s="5" t="s">
        <v>320</v>
      </c>
      <c r="E665" s="5" t="s">
        <v>733</v>
      </c>
      <c r="F665" s="5" t="s">
        <v>744</v>
      </c>
      <c r="G665" s="13">
        <v>362.01</v>
      </c>
      <c r="H665" s="5">
        <v>34</v>
      </c>
    </row>
    <row r="666" spans="1:8">
      <c r="A666" s="4">
        <v>665</v>
      </c>
      <c r="B666" s="5" t="s">
        <v>771</v>
      </c>
      <c r="C666" s="5" t="s">
        <v>731</v>
      </c>
      <c r="D666" s="5" t="s">
        <v>785</v>
      </c>
      <c r="E666" s="5" t="s">
        <v>758</v>
      </c>
      <c r="F666" s="5" t="s">
        <v>770</v>
      </c>
      <c r="G666" s="13">
        <v>775.26</v>
      </c>
      <c r="H666" s="5">
        <v>157</v>
      </c>
    </row>
    <row r="667" spans="1:8">
      <c r="A667" s="4">
        <v>666</v>
      </c>
      <c r="B667" s="5" t="s">
        <v>802</v>
      </c>
      <c r="C667" s="5" t="s">
        <v>315</v>
      </c>
      <c r="D667" s="5" t="s">
        <v>732</v>
      </c>
      <c r="E667" s="5" t="s">
        <v>305</v>
      </c>
      <c r="F667" s="5" t="s">
        <v>746</v>
      </c>
      <c r="G667" s="13">
        <v>463.05</v>
      </c>
      <c r="H667" s="5">
        <v>31</v>
      </c>
    </row>
    <row r="668" spans="1:8">
      <c r="A668" s="4">
        <v>667</v>
      </c>
      <c r="B668" s="5" t="s">
        <v>812</v>
      </c>
      <c r="C668" s="5" t="s">
        <v>742</v>
      </c>
      <c r="D668" s="5" t="s">
        <v>772</v>
      </c>
      <c r="E668" s="5" t="s">
        <v>314</v>
      </c>
      <c r="F668" s="5" t="s">
        <v>306</v>
      </c>
      <c r="G668" s="13">
        <v>81.400000000000006</v>
      </c>
      <c r="H668" s="5">
        <v>90</v>
      </c>
    </row>
    <row r="669" spans="1:8">
      <c r="A669" s="4">
        <v>668</v>
      </c>
      <c r="B669" s="5" t="s">
        <v>777</v>
      </c>
      <c r="C669" s="5" t="s">
        <v>755</v>
      </c>
      <c r="D669" s="5" t="s">
        <v>736</v>
      </c>
      <c r="E669" s="5" t="s">
        <v>313</v>
      </c>
      <c r="F669" s="5" t="s">
        <v>325</v>
      </c>
      <c r="G669" s="13">
        <v>296.27999999999997</v>
      </c>
      <c r="H669" s="5">
        <v>18</v>
      </c>
    </row>
    <row r="670" spans="1:8">
      <c r="A670" s="4">
        <v>669</v>
      </c>
      <c r="B670" s="5" t="s">
        <v>805</v>
      </c>
      <c r="C670" s="5" t="s">
        <v>731</v>
      </c>
      <c r="D670" s="5" t="s">
        <v>320</v>
      </c>
      <c r="E670" s="5" t="s">
        <v>322</v>
      </c>
      <c r="F670" s="5" t="s">
        <v>746</v>
      </c>
      <c r="G670" s="13">
        <v>143.59</v>
      </c>
      <c r="H670" s="5">
        <v>86</v>
      </c>
    </row>
    <row r="671" spans="1:8">
      <c r="A671" s="4">
        <v>670</v>
      </c>
      <c r="B671" s="5" t="s">
        <v>795</v>
      </c>
      <c r="C671" s="5" t="s">
        <v>783</v>
      </c>
      <c r="D671" s="5" t="s">
        <v>772</v>
      </c>
      <c r="E671" s="5" t="s">
        <v>733</v>
      </c>
      <c r="F671" s="5" t="s">
        <v>746</v>
      </c>
      <c r="G671" s="13">
        <v>797.16</v>
      </c>
      <c r="H671" s="5">
        <v>50</v>
      </c>
    </row>
    <row r="672" spans="1:8">
      <c r="A672" s="4">
        <v>671</v>
      </c>
      <c r="B672" s="5" t="s">
        <v>796</v>
      </c>
      <c r="C672" s="5" t="s">
        <v>757</v>
      </c>
      <c r="D672" s="5" t="s">
        <v>324</v>
      </c>
      <c r="E672" s="5" t="s">
        <v>758</v>
      </c>
      <c r="F672" s="5" t="s">
        <v>746</v>
      </c>
      <c r="G672" s="13">
        <v>627.54</v>
      </c>
      <c r="H672" s="5">
        <v>124</v>
      </c>
    </row>
    <row r="673" spans="1:8">
      <c r="A673" s="4">
        <v>672</v>
      </c>
      <c r="B673" s="5" t="s">
        <v>790</v>
      </c>
      <c r="C673" s="5" t="s">
        <v>731</v>
      </c>
      <c r="D673" s="5" t="s">
        <v>309</v>
      </c>
      <c r="E673" s="5" t="s">
        <v>758</v>
      </c>
      <c r="F673" s="5" t="s">
        <v>306</v>
      </c>
      <c r="G673" s="13">
        <v>884.29</v>
      </c>
      <c r="H673" s="5">
        <v>15</v>
      </c>
    </row>
    <row r="674" spans="1:8">
      <c r="A674" s="4">
        <v>673</v>
      </c>
      <c r="B674" s="5" t="s">
        <v>764</v>
      </c>
      <c r="C674" s="5" t="s">
        <v>318</v>
      </c>
      <c r="D674" s="5" t="s">
        <v>785</v>
      </c>
      <c r="E674" s="5" t="s">
        <v>322</v>
      </c>
      <c r="F674" s="5" t="s">
        <v>734</v>
      </c>
      <c r="G674" s="13">
        <v>527.66</v>
      </c>
      <c r="H674" s="5">
        <v>54</v>
      </c>
    </row>
    <row r="675" spans="1:8">
      <c r="A675" s="4">
        <v>674</v>
      </c>
      <c r="B675" s="5" t="s">
        <v>737</v>
      </c>
      <c r="C675" s="5" t="s">
        <v>742</v>
      </c>
      <c r="D675" s="5" t="s">
        <v>769</v>
      </c>
      <c r="E675" s="5" t="s">
        <v>322</v>
      </c>
      <c r="F675" s="5" t="s">
        <v>751</v>
      </c>
      <c r="G675" s="13">
        <v>922.35</v>
      </c>
      <c r="H675" s="5">
        <v>72</v>
      </c>
    </row>
    <row r="676" spans="1:8">
      <c r="A676" s="4">
        <v>675</v>
      </c>
      <c r="B676" s="5" t="s">
        <v>799</v>
      </c>
      <c r="C676" s="5" t="s">
        <v>735</v>
      </c>
      <c r="D676" s="5" t="s">
        <v>743</v>
      </c>
      <c r="E676" s="5" t="s">
        <v>740</v>
      </c>
      <c r="F676" s="5" t="s">
        <v>748</v>
      </c>
      <c r="G676" s="13">
        <v>559.59</v>
      </c>
      <c r="H676" s="5">
        <v>100</v>
      </c>
    </row>
    <row r="677" spans="1:8">
      <c r="A677" s="4">
        <v>676</v>
      </c>
      <c r="B677" s="5" t="s">
        <v>768</v>
      </c>
      <c r="C677" s="5" t="s">
        <v>742</v>
      </c>
      <c r="D677" s="5" t="s">
        <v>769</v>
      </c>
      <c r="E677" s="5" t="s">
        <v>319</v>
      </c>
      <c r="F677" s="5" t="s">
        <v>325</v>
      </c>
      <c r="G677" s="13">
        <v>820.62</v>
      </c>
      <c r="H677" s="5">
        <v>182</v>
      </c>
    </row>
    <row r="678" spans="1:8">
      <c r="A678" s="4">
        <v>677</v>
      </c>
      <c r="B678" s="5" t="s">
        <v>775</v>
      </c>
      <c r="C678" s="5" t="s">
        <v>308</v>
      </c>
      <c r="D678" s="5" t="s">
        <v>738</v>
      </c>
      <c r="E678" s="5" t="s">
        <v>758</v>
      </c>
      <c r="F678" s="5" t="s">
        <v>323</v>
      </c>
      <c r="G678" s="13">
        <v>378.14</v>
      </c>
      <c r="H678" s="5">
        <v>78</v>
      </c>
    </row>
    <row r="679" spans="1:8">
      <c r="A679" s="4">
        <v>678</v>
      </c>
      <c r="B679" s="5" t="s">
        <v>802</v>
      </c>
      <c r="C679" s="5" t="s">
        <v>304</v>
      </c>
      <c r="D679" s="5" t="s">
        <v>738</v>
      </c>
      <c r="E679" s="5" t="s">
        <v>322</v>
      </c>
      <c r="F679" s="5" t="s">
        <v>746</v>
      </c>
      <c r="G679" s="13">
        <v>747.79</v>
      </c>
      <c r="H679" s="5">
        <v>24</v>
      </c>
    </row>
    <row r="680" spans="1:8">
      <c r="A680" s="4">
        <v>679</v>
      </c>
      <c r="B680" s="5" t="s">
        <v>776</v>
      </c>
      <c r="C680" s="5" t="s">
        <v>742</v>
      </c>
      <c r="D680" s="5" t="s">
        <v>324</v>
      </c>
      <c r="E680" s="5" t="s">
        <v>740</v>
      </c>
      <c r="F680" s="5" t="s">
        <v>748</v>
      </c>
      <c r="G680" s="13">
        <v>213.09</v>
      </c>
      <c r="H680" s="5">
        <v>124</v>
      </c>
    </row>
    <row r="681" spans="1:8">
      <c r="A681" s="4">
        <v>680</v>
      </c>
      <c r="B681" s="5" t="s">
        <v>801</v>
      </c>
      <c r="C681" s="5" t="s">
        <v>742</v>
      </c>
      <c r="D681" s="5" t="s">
        <v>309</v>
      </c>
      <c r="E681" s="5" t="s">
        <v>310</v>
      </c>
      <c r="F681" s="5" t="s">
        <v>751</v>
      </c>
      <c r="G681" s="13">
        <v>788.15</v>
      </c>
      <c r="H681" s="5">
        <v>133</v>
      </c>
    </row>
    <row r="682" spans="1:8">
      <c r="A682" s="4">
        <v>681</v>
      </c>
      <c r="B682" s="5" t="s">
        <v>779</v>
      </c>
      <c r="C682" s="5" t="s">
        <v>315</v>
      </c>
      <c r="D682" s="5" t="s">
        <v>785</v>
      </c>
      <c r="E682" s="5" t="s">
        <v>303</v>
      </c>
      <c r="F682" s="5" t="s">
        <v>770</v>
      </c>
      <c r="G682" s="13">
        <v>392.71</v>
      </c>
      <c r="H682" s="5">
        <v>134</v>
      </c>
    </row>
    <row r="683" spans="1:8">
      <c r="A683" s="4">
        <v>682</v>
      </c>
      <c r="B683" s="5" t="s">
        <v>766</v>
      </c>
      <c r="C683" s="5" t="s">
        <v>312</v>
      </c>
      <c r="D683" s="5" t="s">
        <v>732</v>
      </c>
      <c r="E683" s="5" t="s">
        <v>733</v>
      </c>
      <c r="F683" s="5" t="s">
        <v>751</v>
      </c>
      <c r="G683" s="13">
        <v>343.29</v>
      </c>
      <c r="H683" s="5">
        <v>12</v>
      </c>
    </row>
    <row r="684" spans="1:8">
      <c r="A684" s="4">
        <v>683</v>
      </c>
      <c r="B684" s="5" t="s">
        <v>793</v>
      </c>
      <c r="C684" s="5" t="s">
        <v>755</v>
      </c>
      <c r="D684" s="5" t="s">
        <v>772</v>
      </c>
      <c r="E684" s="5" t="s">
        <v>319</v>
      </c>
      <c r="F684" s="5" t="s">
        <v>311</v>
      </c>
      <c r="G684" s="13">
        <v>851.84</v>
      </c>
      <c r="H684" s="5">
        <v>83</v>
      </c>
    </row>
    <row r="685" spans="1:8">
      <c r="A685" s="4">
        <v>684</v>
      </c>
      <c r="B685" s="5" t="s">
        <v>798</v>
      </c>
      <c r="C685" s="5" t="s">
        <v>312</v>
      </c>
      <c r="D685" s="5" t="s">
        <v>316</v>
      </c>
      <c r="E685" s="5" t="s">
        <v>740</v>
      </c>
      <c r="F685" s="5" t="s">
        <v>321</v>
      </c>
      <c r="G685" s="13">
        <v>743.24</v>
      </c>
      <c r="H685" s="5">
        <v>172</v>
      </c>
    </row>
    <row r="686" spans="1:8">
      <c r="A686" s="4">
        <v>685</v>
      </c>
      <c r="B686" s="5" t="s">
        <v>793</v>
      </c>
      <c r="C686" s="5" t="s">
        <v>304</v>
      </c>
      <c r="D686" s="5" t="s">
        <v>750</v>
      </c>
      <c r="E686" s="5" t="s">
        <v>319</v>
      </c>
      <c r="F686" s="5" t="s">
        <v>751</v>
      </c>
      <c r="G686" s="13">
        <v>53.88</v>
      </c>
      <c r="H686" s="5">
        <v>160</v>
      </c>
    </row>
    <row r="687" spans="1:8">
      <c r="A687" s="4">
        <v>686</v>
      </c>
      <c r="B687" s="5" t="s">
        <v>745</v>
      </c>
      <c r="C687" s="5" t="s">
        <v>315</v>
      </c>
      <c r="D687" s="5" t="s">
        <v>320</v>
      </c>
      <c r="E687" s="5" t="s">
        <v>322</v>
      </c>
      <c r="F687" s="5" t="s">
        <v>734</v>
      </c>
      <c r="G687" s="13">
        <v>329.82</v>
      </c>
      <c r="H687" s="5">
        <v>37</v>
      </c>
    </row>
    <row r="688" spans="1:8">
      <c r="A688" s="4">
        <v>687</v>
      </c>
      <c r="B688" s="5" t="s">
        <v>801</v>
      </c>
      <c r="C688" s="5" t="s">
        <v>318</v>
      </c>
      <c r="D688" s="5" t="s">
        <v>317</v>
      </c>
      <c r="E688" s="5" t="s">
        <v>310</v>
      </c>
      <c r="F688" s="5" t="s">
        <v>751</v>
      </c>
      <c r="G688" s="13">
        <v>323.35000000000002</v>
      </c>
      <c r="H688" s="5">
        <v>87</v>
      </c>
    </row>
    <row r="689" spans="1:8">
      <c r="A689" s="4">
        <v>688</v>
      </c>
      <c r="B689" s="5" t="s">
        <v>810</v>
      </c>
      <c r="C689" s="5" t="s">
        <v>755</v>
      </c>
      <c r="D689" s="5" t="s">
        <v>750</v>
      </c>
      <c r="E689" s="5" t="s">
        <v>303</v>
      </c>
      <c r="F689" s="5" t="s">
        <v>770</v>
      </c>
      <c r="G689" s="13">
        <v>862</v>
      </c>
      <c r="H689" s="5">
        <v>13</v>
      </c>
    </row>
    <row r="690" spans="1:8">
      <c r="A690" s="4">
        <v>689</v>
      </c>
      <c r="B690" s="5" t="s">
        <v>302</v>
      </c>
      <c r="C690" s="5" t="s">
        <v>755</v>
      </c>
      <c r="D690" s="5" t="s">
        <v>738</v>
      </c>
      <c r="E690" s="5" t="s">
        <v>314</v>
      </c>
      <c r="F690" s="5" t="s">
        <v>306</v>
      </c>
      <c r="G690" s="13">
        <v>202.87</v>
      </c>
      <c r="H690" s="5">
        <v>153</v>
      </c>
    </row>
    <row r="691" spans="1:8">
      <c r="A691" s="4">
        <v>690</v>
      </c>
      <c r="B691" s="5" t="s">
        <v>792</v>
      </c>
      <c r="C691" s="5" t="s">
        <v>318</v>
      </c>
      <c r="D691" s="5" t="s">
        <v>309</v>
      </c>
      <c r="E691" s="5" t="s">
        <v>319</v>
      </c>
      <c r="F691" s="5" t="s">
        <v>321</v>
      </c>
      <c r="G691" s="13">
        <v>783.87</v>
      </c>
      <c r="H691" s="5">
        <v>183</v>
      </c>
    </row>
    <row r="692" spans="1:8">
      <c r="A692" s="4">
        <v>691</v>
      </c>
      <c r="B692" s="5" t="s">
        <v>754</v>
      </c>
      <c r="C692" s="5" t="s">
        <v>742</v>
      </c>
      <c r="D692" s="5" t="s">
        <v>769</v>
      </c>
      <c r="E692" s="5" t="s">
        <v>758</v>
      </c>
      <c r="F692" s="5" t="s">
        <v>744</v>
      </c>
      <c r="G692" s="13">
        <v>159.93</v>
      </c>
      <c r="H692" s="5">
        <v>179</v>
      </c>
    </row>
    <row r="693" spans="1:8">
      <c r="A693" s="4">
        <v>692</v>
      </c>
      <c r="B693" s="5" t="s">
        <v>776</v>
      </c>
      <c r="C693" s="5" t="s">
        <v>753</v>
      </c>
      <c r="D693" s="5" t="s">
        <v>316</v>
      </c>
      <c r="E693" s="5" t="s">
        <v>758</v>
      </c>
      <c r="F693" s="5" t="s">
        <v>770</v>
      </c>
      <c r="G693" s="13">
        <v>250.84</v>
      </c>
      <c r="H693" s="5">
        <v>58</v>
      </c>
    </row>
    <row r="694" spans="1:8">
      <c r="A694" s="4">
        <v>693</v>
      </c>
      <c r="B694" s="5" t="s">
        <v>778</v>
      </c>
      <c r="C694" s="5" t="s">
        <v>735</v>
      </c>
      <c r="D694" s="5" t="s">
        <v>743</v>
      </c>
      <c r="E694" s="5" t="s">
        <v>310</v>
      </c>
      <c r="F694" s="5" t="s">
        <v>325</v>
      </c>
      <c r="G694" s="13">
        <v>874.71</v>
      </c>
      <c r="H694" s="5">
        <v>85</v>
      </c>
    </row>
    <row r="695" spans="1:8">
      <c r="A695" s="4">
        <v>694</v>
      </c>
      <c r="B695" s="5" t="s">
        <v>747</v>
      </c>
      <c r="C695" s="5" t="s">
        <v>753</v>
      </c>
      <c r="D695" s="5" t="s">
        <v>324</v>
      </c>
      <c r="E695" s="5" t="s">
        <v>303</v>
      </c>
      <c r="F695" s="5" t="s">
        <v>751</v>
      </c>
      <c r="G695" s="13">
        <v>472.55</v>
      </c>
      <c r="H695" s="5">
        <v>90</v>
      </c>
    </row>
    <row r="696" spans="1:8">
      <c r="A696" s="4">
        <v>695</v>
      </c>
      <c r="B696" s="5" t="s">
        <v>762</v>
      </c>
      <c r="C696" s="5" t="s">
        <v>304</v>
      </c>
      <c r="D696" s="5" t="s">
        <v>316</v>
      </c>
      <c r="E696" s="5" t="s">
        <v>322</v>
      </c>
      <c r="F696" s="5" t="s">
        <v>744</v>
      </c>
      <c r="G696" s="13">
        <v>562.96</v>
      </c>
      <c r="H696" s="5">
        <v>131</v>
      </c>
    </row>
    <row r="697" spans="1:8">
      <c r="A697" s="4">
        <v>696</v>
      </c>
      <c r="B697" s="5" t="s">
        <v>302</v>
      </c>
      <c r="C697" s="5" t="s">
        <v>783</v>
      </c>
      <c r="D697" s="5" t="s">
        <v>769</v>
      </c>
      <c r="E697" s="5" t="s">
        <v>305</v>
      </c>
      <c r="F697" s="5" t="s">
        <v>321</v>
      </c>
      <c r="G697" s="13">
        <v>546.1</v>
      </c>
      <c r="H697" s="5">
        <v>19</v>
      </c>
    </row>
    <row r="698" spans="1:8">
      <c r="A698" s="4">
        <v>697</v>
      </c>
      <c r="B698" s="5" t="s">
        <v>747</v>
      </c>
      <c r="C698" s="5" t="s">
        <v>731</v>
      </c>
      <c r="D698" s="5" t="s">
        <v>324</v>
      </c>
      <c r="E698" s="5" t="s">
        <v>314</v>
      </c>
      <c r="F698" s="5" t="s">
        <v>744</v>
      </c>
      <c r="G698" s="13">
        <v>416.23</v>
      </c>
      <c r="H698" s="5">
        <v>159</v>
      </c>
    </row>
    <row r="699" spans="1:8">
      <c r="A699" s="4">
        <v>698</v>
      </c>
      <c r="B699" s="5" t="s">
        <v>798</v>
      </c>
      <c r="C699" s="5" t="s">
        <v>753</v>
      </c>
      <c r="D699" s="5" t="s">
        <v>743</v>
      </c>
      <c r="E699" s="5" t="s">
        <v>305</v>
      </c>
      <c r="F699" s="5" t="s">
        <v>321</v>
      </c>
      <c r="G699" s="13">
        <v>229.5</v>
      </c>
      <c r="H699" s="5">
        <v>178</v>
      </c>
    </row>
    <row r="700" spans="1:8">
      <c r="A700" s="4">
        <v>699</v>
      </c>
      <c r="B700" s="5" t="s">
        <v>771</v>
      </c>
      <c r="C700" s="5" t="s">
        <v>742</v>
      </c>
      <c r="D700" s="5" t="s">
        <v>743</v>
      </c>
      <c r="E700" s="5" t="s">
        <v>733</v>
      </c>
      <c r="F700" s="5" t="s">
        <v>321</v>
      </c>
      <c r="G700" s="13">
        <v>535.52</v>
      </c>
      <c r="H700" s="5">
        <v>61</v>
      </c>
    </row>
    <row r="701" spans="1:8">
      <c r="A701" s="4">
        <v>700</v>
      </c>
      <c r="B701" s="5" t="s">
        <v>768</v>
      </c>
      <c r="C701" s="5" t="s">
        <v>783</v>
      </c>
      <c r="D701" s="5" t="s">
        <v>785</v>
      </c>
      <c r="E701" s="5" t="s">
        <v>733</v>
      </c>
      <c r="F701" s="5" t="s">
        <v>770</v>
      </c>
      <c r="G701" s="13">
        <v>144.03</v>
      </c>
      <c r="H701" s="5">
        <v>153</v>
      </c>
    </row>
    <row r="702" spans="1:8">
      <c r="A702" s="4">
        <v>701</v>
      </c>
      <c r="B702" s="5" t="s">
        <v>760</v>
      </c>
      <c r="C702" s="5" t="s">
        <v>731</v>
      </c>
      <c r="D702" s="5" t="s">
        <v>738</v>
      </c>
      <c r="E702" s="5" t="s">
        <v>758</v>
      </c>
      <c r="F702" s="5" t="s">
        <v>748</v>
      </c>
      <c r="G702" s="13">
        <v>320.31</v>
      </c>
      <c r="H702" s="5">
        <v>104</v>
      </c>
    </row>
    <row r="703" spans="1:8">
      <c r="A703" s="4">
        <v>702</v>
      </c>
      <c r="B703" s="5" t="s">
        <v>766</v>
      </c>
      <c r="C703" s="5" t="s">
        <v>757</v>
      </c>
      <c r="D703" s="5" t="s">
        <v>772</v>
      </c>
      <c r="E703" s="5" t="s">
        <v>314</v>
      </c>
      <c r="F703" s="5" t="s">
        <v>321</v>
      </c>
      <c r="G703" s="13">
        <v>489.81</v>
      </c>
      <c r="H703" s="5">
        <v>170</v>
      </c>
    </row>
    <row r="704" spans="1:8">
      <c r="A704" s="4">
        <v>703</v>
      </c>
      <c r="B704" s="5" t="s">
        <v>809</v>
      </c>
      <c r="C704" s="5" t="s">
        <v>315</v>
      </c>
      <c r="D704" s="5" t="s">
        <v>750</v>
      </c>
      <c r="E704" s="5" t="s">
        <v>733</v>
      </c>
      <c r="F704" s="5" t="s">
        <v>311</v>
      </c>
      <c r="G704" s="13">
        <v>776.95</v>
      </c>
      <c r="H704" s="5">
        <v>194</v>
      </c>
    </row>
    <row r="705" spans="1:8">
      <c r="A705" s="4">
        <v>704</v>
      </c>
      <c r="B705" s="5" t="s">
        <v>782</v>
      </c>
      <c r="C705" s="5" t="s">
        <v>753</v>
      </c>
      <c r="D705" s="5" t="s">
        <v>320</v>
      </c>
      <c r="E705" s="5" t="s">
        <v>319</v>
      </c>
      <c r="F705" s="5" t="s">
        <v>306</v>
      </c>
      <c r="G705" s="13">
        <v>600.16999999999996</v>
      </c>
      <c r="H705" s="5">
        <v>115</v>
      </c>
    </row>
    <row r="706" spans="1:8">
      <c r="A706" s="4">
        <v>705</v>
      </c>
      <c r="B706" s="5" t="s">
        <v>798</v>
      </c>
      <c r="C706" s="5" t="s">
        <v>757</v>
      </c>
      <c r="D706" s="5" t="s">
        <v>309</v>
      </c>
      <c r="E706" s="5" t="s">
        <v>319</v>
      </c>
      <c r="F706" s="5" t="s">
        <v>744</v>
      </c>
      <c r="G706" s="13">
        <v>762.86</v>
      </c>
      <c r="H706" s="5">
        <v>174</v>
      </c>
    </row>
    <row r="707" spans="1:8">
      <c r="A707" s="4">
        <v>706</v>
      </c>
      <c r="B707" s="5" t="s">
        <v>756</v>
      </c>
      <c r="C707" s="5" t="s">
        <v>783</v>
      </c>
      <c r="D707" s="5" t="s">
        <v>309</v>
      </c>
      <c r="E707" s="5" t="s">
        <v>305</v>
      </c>
      <c r="F707" s="5" t="s">
        <v>744</v>
      </c>
      <c r="G707" s="13">
        <v>47.39</v>
      </c>
      <c r="H707" s="5">
        <v>131</v>
      </c>
    </row>
    <row r="708" spans="1:8">
      <c r="A708" s="4">
        <v>707</v>
      </c>
      <c r="B708" s="5" t="s">
        <v>804</v>
      </c>
      <c r="C708" s="5" t="s">
        <v>312</v>
      </c>
      <c r="D708" s="5" t="s">
        <v>732</v>
      </c>
      <c r="E708" s="5" t="s">
        <v>322</v>
      </c>
      <c r="F708" s="5" t="s">
        <v>734</v>
      </c>
      <c r="G708" s="13">
        <v>920.79</v>
      </c>
      <c r="H708" s="5">
        <v>1</v>
      </c>
    </row>
    <row r="709" spans="1:8">
      <c r="A709" s="4">
        <v>708</v>
      </c>
      <c r="B709" s="5" t="s">
        <v>801</v>
      </c>
      <c r="C709" s="5" t="s">
        <v>307</v>
      </c>
      <c r="D709" s="5" t="s">
        <v>316</v>
      </c>
      <c r="E709" s="5" t="s">
        <v>303</v>
      </c>
      <c r="F709" s="5" t="s">
        <v>323</v>
      </c>
      <c r="G709" s="13">
        <v>432.86</v>
      </c>
      <c r="H709" s="5">
        <v>152</v>
      </c>
    </row>
    <row r="710" spans="1:8">
      <c r="A710" s="4">
        <v>709</v>
      </c>
      <c r="B710" s="5" t="s">
        <v>784</v>
      </c>
      <c r="C710" s="5" t="s">
        <v>783</v>
      </c>
      <c r="D710" s="5" t="s">
        <v>743</v>
      </c>
      <c r="E710" s="5" t="s">
        <v>314</v>
      </c>
      <c r="F710" s="5" t="s">
        <v>306</v>
      </c>
      <c r="G710" s="13">
        <v>436.02</v>
      </c>
      <c r="H710" s="5">
        <v>55</v>
      </c>
    </row>
    <row r="711" spans="1:8">
      <c r="A711" s="4">
        <v>710</v>
      </c>
      <c r="B711" s="5" t="s">
        <v>779</v>
      </c>
      <c r="C711" s="5" t="s">
        <v>753</v>
      </c>
      <c r="D711" s="5" t="s">
        <v>750</v>
      </c>
      <c r="E711" s="5" t="s">
        <v>313</v>
      </c>
      <c r="F711" s="5" t="s">
        <v>734</v>
      </c>
      <c r="G711" s="13">
        <v>389.98</v>
      </c>
      <c r="H711" s="5">
        <v>93</v>
      </c>
    </row>
    <row r="712" spans="1:8">
      <c r="A712" s="4">
        <v>711</v>
      </c>
      <c r="B712" s="5" t="s">
        <v>811</v>
      </c>
      <c r="C712" s="5" t="s">
        <v>304</v>
      </c>
      <c r="D712" s="5" t="s">
        <v>316</v>
      </c>
      <c r="E712" s="5" t="s">
        <v>310</v>
      </c>
      <c r="F712" s="5" t="s">
        <v>748</v>
      </c>
      <c r="G712" s="13">
        <v>50.56</v>
      </c>
      <c r="H712" s="5">
        <v>166</v>
      </c>
    </row>
    <row r="713" spans="1:8">
      <c r="A713" s="4">
        <v>712</v>
      </c>
      <c r="B713" s="5" t="s">
        <v>806</v>
      </c>
      <c r="C713" s="5" t="s">
        <v>783</v>
      </c>
      <c r="D713" s="5" t="s">
        <v>324</v>
      </c>
      <c r="E713" s="5" t="s">
        <v>314</v>
      </c>
      <c r="F713" s="5" t="s">
        <v>748</v>
      </c>
      <c r="G713" s="13">
        <v>117.04</v>
      </c>
      <c r="H713" s="5">
        <v>165</v>
      </c>
    </row>
    <row r="714" spans="1:8">
      <c r="A714" s="4">
        <v>713</v>
      </c>
      <c r="B714" s="5" t="s">
        <v>788</v>
      </c>
      <c r="C714" s="5" t="s">
        <v>753</v>
      </c>
      <c r="D714" s="5" t="s">
        <v>769</v>
      </c>
      <c r="E714" s="5" t="s">
        <v>733</v>
      </c>
      <c r="F714" s="5" t="s">
        <v>306</v>
      </c>
      <c r="G714" s="13">
        <v>607.16</v>
      </c>
      <c r="H714" s="5">
        <v>117</v>
      </c>
    </row>
    <row r="715" spans="1:8">
      <c r="A715" s="4">
        <v>714</v>
      </c>
      <c r="B715" s="5" t="s">
        <v>810</v>
      </c>
      <c r="C715" s="5" t="s">
        <v>731</v>
      </c>
      <c r="D715" s="5" t="s">
        <v>324</v>
      </c>
      <c r="E715" s="5" t="s">
        <v>314</v>
      </c>
      <c r="F715" s="5" t="s">
        <v>321</v>
      </c>
      <c r="G715" s="13">
        <v>245.42</v>
      </c>
      <c r="H715" s="5">
        <v>109</v>
      </c>
    </row>
    <row r="716" spans="1:8">
      <c r="A716" s="4">
        <v>715</v>
      </c>
      <c r="B716" s="5" t="s">
        <v>774</v>
      </c>
      <c r="C716" s="5" t="s">
        <v>318</v>
      </c>
      <c r="D716" s="5" t="s">
        <v>324</v>
      </c>
      <c r="E716" s="5" t="s">
        <v>313</v>
      </c>
      <c r="F716" s="5" t="s">
        <v>325</v>
      </c>
      <c r="G716" s="13">
        <v>496.57</v>
      </c>
      <c r="H716" s="5">
        <v>106</v>
      </c>
    </row>
    <row r="717" spans="1:8">
      <c r="A717" s="4">
        <v>716</v>
      </c>
      <c r="B717" s="5" t="s">
        <v>800</v>
      </c>
      <c r="C717" s="5" t="s">
        <v>755</v>
      </c>
      <c r="D717" s="5" t="s">
        <v>732</v>
      </c>
      <c r="E717" s="5" t="s">
        <v>733</v>
      </c>
      <c r="F717" s="5" t="s">
        <v>770</v>
      </c>
      <c r="G717" s="13">
        <v>681.44</v>
      </c>
      <c r="H717" s="5">
        <v>29</v>
      </c>
    </row>
    <row r="718" spans="1:8">
      <c r="A718" s="4">
        <v>717</v>
      </c>
      <c r="B718" s="5" t="s">
        <v>771</v>
      </c>
      <c r="C718" s="5" t="s">
        <v>783</v>
      </c>
      <c r="D718" s="5" t="s">
        <v>738</v>
      </c>
      <c r="E718" s="5" t="s">
        <v>310</v>
      </c>
      <c r="F718" s="5" t="s">
        <v>325</v>
      </c>
      <c r="G718" s="13">
        <v>705.48</v>
      </c>
      <c r="H718" s="5">
        <v>193</v>
      </c>
    </row>
    <row r="719" spans="1:8">
      <c r="A719" s="4">
        <v>718</v>
      </c>
      <c r="B719" s="5" t="s">
        <v>747</v>
      </c>
      <c r="C719" s="5" t="s">
        <v>753</v>
      </c>
      <c r="D719" s="5" t="s">
        <v>320</v>
      </c>
      <c r="E719" s="5" t="s">
        <v>305</v>
      </c>
      <c r="F719" s="5" t="s">
        <v>734</v>
      </c>
      <c r="G719" s="13">
        <v>849.82</v>
      </c>
      <c r="H719" s="5">
        <v>23</v>
      </c>
    </row>
    <row r="720" spans="1:8">
      <c r="A720" s="4">
        <v>719</v>
      </c>
      <c r="B720" s="5" t="s">
        <v>794</v>
      </c>
      <c r="C720" s="5" t="s">
        <v>757</v>
      </c>
      <c r="D720" s="5" t="s">
        <v>785</v>
      </c>
      <c r="E720" s="5" t="s">
        <v>305</v>
      </c>
      <c r="F720" s="5" t="s">
        <v>311</v>
      </c>
      <c r="G720" s="13">
        <v>616.66</v>
      </c>
      <c r="H720" s="5">
        <v>149</v>
      </c>
    </row>
    <row r="721" spans="1:8">
      <c r="A721" s="4">
        <v>720</v>
      </c>
      <c r="B721" s="5" t="s">
        <v>765</v>
      </c>
      <c r="C721" s="5" t="s">
        <v>735</v>
      </c>
      <c r="D721" s="5" t="s">
        <v>320</v>
      </c>
      <c r="E721" s="5" t="s">
        <v>303</v>
      </c>
      <c r="F721" s="5" t="s">
        <v>770</v>
      </c>
      <c r="G721" s="13">
        <v>453.17</v>
      </c>
      <c r="H721" s="5">
        <v>121</v>
      </c>
    </row>
    <row r="722" spans="1:8">
      <c r="A722" s="4">
        <v>721</v>
      </c>
      <c r="B722" s="5" t="s">
        <v>737</v>
      </c>
      <c r="C722" s="5" t="s">
        <v>308</v>
      </c>
      <c r="D722" s="5" t="s">
        <v>309</v>
      </c>
      <c r="E722" s="5" t="s">
        <v>319</v>
      </c>
      <c r="F722" s="5" t="s">
        <v>326</v>
      </c>
      <c r="G722" s="13">
        <v>192.43</v>
      </c>
      <c r="H722" s="5">
        <v>178</v>
      </c>
    </row>
    <row r="723" spans="1:8">
      <c r="A723" s="4">
        <v>722</v>
      </c>
      <c r="B723" s="5" t="s">
        <v>800</v>
      </c>
      <c r="C723" s="5" t="s">
        <v>783</v>
      </c>
      <c r="D723" s="5" t="s">
        <v>769</v>
      </c>
      <c r="E723" s="5" t="s">
        <v>733</v>
      </c>
      <c r="F723" s="5" t="s">
        <v>326</v>
      </c>
      <c r="G723" s="13">
        <v>95.89</v>
      </c>
      <c r="H723" s="5">
        <v>122</v>
      </c>
    </row>
    <row r="724" spans="1:8">
      <c r="A724" s="4">
        <v>723</v>
      </c>
      <c r="B724" s="5" t="s">
        <v>741</v>
      </c>
      <c r="C724" s="5" t="s">
        <v>318</v>
      </c>
      <c r="D724" s="5" t="s">
        <v>732</v>
      </c>
      <c r="E724" s="5" t="s">
        <v>319</v>
      </c>
      <c r="F724" s="5" t="s">
        <v>325</v>
      </c>
      <c r="G724" s="13">
        <v>608.13</v>
      </c>
      <c r="H724" s="5">
        <v>74</v>
      </c>
    </row>
    <row r="725" spans="1:8">
      <c r="A725" s="4">
        <v>724</v>
      </c>
      <c r="B725" s="5" t="s">
        <v>776</v>
      </c>
      <c r="C725" s="5" t="s">
        <v>304</v>
      </c>
      <c r="D725" s="5" t="s">
        <v>320</v>
      </c>
      <c r="E725" s="5" t="s">
        <v>305</v>
      </c>
      <c r="F725" s="5" t="s">
        <v>326</v>
      </c>
      <c r="G725" s="13">
        <v>269.37</v>
      </c>
      <c r="H725" s="5">
        <v>158</v>
      </c>
    </row>
    <row r="726" spans="1:8">
      <c r="A726" s="4">
        <v>725</v>
      </c>
      <c r="B726" s="5" t="s">
        <v>805</v>
      </c>
      <c r="C726" s="5" t="s">
        <v>312</v>
      </c>
      <c r="D726" s="5" t="s">
        <v>732</v>
      </c>
      <c r="E726" s="5" t="s">
        <v>305</v>
      </c>
      <c r="F726" s="5" t="s">
        <v>744</v>
      </c>
      <c r="G726" s="13">
        <v>198.9</v>
      </c>
      <c r="H726" s="5">
        <v>152</v>
      </c>
    </row>
    <row r="727" spans="1:8">
      <c r="A727" s="4">
        <v>726</v>
      </c>
      <c r="B727" s="5" t="s">
        <v>812</v>
      </c>
      <c r="C727" s="5" t="s">
        <v>757</v>
      </c>
      <c r="D727" s="5" t="s">
        <v>324</v>
      </c>
      <c r="E727" s="5" t="s">
        <v>322</v>
      </c>
      <c r="F727" s="5" t="s">
        <v>748</v>
      </c>
      <c r="G727" s="13">
        <v>277.74</v>
      </c>
      <c r="H727" s="5">
        <v>180</v>
      </c>
    </row>
    <row r="728" spans="1:8">
      <c r="A728" s="4">
        <v>727</v>
      </c>
      <c r="B728" s="5" t="s">
        <v>794</v>
      </c>
      <c r="C728" s="5" t="s">
        <v>304</v>
      </c>
      <c r="D728" s="5" t="s">
        <v>769</v>
      </c>
      <c r="E728" s="5" t="s">
        <v>740</v>
      </c>
      <c r="F728" s="5" t="s">
        <v>746</v>
      </c>
      <c r="G728" s="13">
        <v>351.99</v>
      </c>
      <c r="H728" s="5">
        <v>22</v>
      </c>
    </row>
    <row r="729" spans="1:8">
      <c r="A729" s="4">
        <v>728</v>
      </c>
      <c r="B729" s="5" t="s">
        <v>782</v>
      </c>
      <c r="C729" s="5" t="s">
        <v>753</v>
      </c>
      <c r="D729" s="5" t="s">
        <v>769</v>
      </c>
      <c r="E729" s="5" t="s">
        <v>314</v>
      </c>
      <c r="F729" s="5" t="s">
        <v>306</v>
      </c>
      <c r="G729" s="13">
        <v>256.52999999999997</v>
      </c>
      <c r="H729" s="5">
        <v>113</v>
      </c>
    </row>
    <row r="730" spans="1:8">
      <c r="A730" s="4">
        <v>729</v>
      </c>
      <c r="B730" s="5" t="s">
        <v>812</v>
      </c>
      <c r="C730" s="5" t="s">
        <v>315</v>
      </c>
      <c r="D730" s="5" t="s">
        <v>772</v>
      </c>
      <c r="E730" s="5" t="s">
        <v>322</v>
      </c>
      <c r="F730" s="5" t="s">
        <v>746</v>
      </c>
      <c r="G730" s="13">
        <v>624.46</v>
      </c>
      <c r="H730" s="5">
        <v>194</v>
      </c>
    </row>
    <row r="731" spans="1:8">
      <c r="A731" s="4">
        <v>730</v>
      </c>
      <c r="B731" s="5" t="s">
        <v>799</v>
      </c>
      <c r="C731" s="5" t="s">
        <v>755</v>
      </c>
      <c r="D731" s="5" t="s">
        <v>750</v>
      </c>
      <c r="E731" s="5" t="s">
        <v>758</v>
      </c>
      <c r="F731" s="5" t="s">
        <v>306</v>
      </c>
      <c r="G731" s="13">
        <v>473.37</v>
      </c>
      <c r="H731" s="5">
        <v>122</v>
      </c>
    </row>
    <row r="732" spans="1:8">
      <c r="A732" s="4">
        <v>731</v>
      </c>
      <c r="B732" s="5" t="s">
        <v>812</v>
      </c>
      <c r="C732" s="5" t="s">
        <v>308</v>
      </c>
      <c r="D732" s="5" t="s">
        <v>736</v>
      </c>
      <c r="E732" s="5" t="s">
        <v>314</v>
      </c>
      <c r="F732" s="5" t="s">
        <v>770</v>
      </c>
      <c r="G732" s="13">
        <v>278.99</v>
      </c>
      <c r="H732" s="5">
        <v>136</v>
      </c>
    </row>
    <row r="733" spans="1:8">
      <c r="A733" s="4">
        <v>732</v>
      </c>
      <c r="B733" s="5" t="s">
        <v>811</v>
      </c>
      <c r="C733" s="5" t="s">
        <v>755</v>
      </c>
      <c r="D733" s="5" t="s">
        <v>316</v>
      </c>
      <c r="E733" s="5" t="s">
        <v>758</v>
      </c>
      <c r="F733" s="5" t="s">
        <v>306</v>
      </c>
      <c r="G733" s="13">
        <v>657.43</v>
      </c>
      <c r="H733" s="5">
        <v>136</v>
      </c>
    </row>
    <row r="734" spans="1:8">
      <c r="A734" s="4">
        <v>733</v>
      </c>
      <c r="B734" s="5" t="s">
        <v>780</v>
      </c>
      <c r="C734" s="5" t="s">
        <v>307</v>
      </c>
      <c r="D734" s="5" t="s">
        <v>320</v>
      </c>
      <c r="E734" s="5" t="s">
        <v>322</v>
      </c>
      <c r="F734" s="5" t="s">
        <v>306</v>
      </c>
      <c r="G734" s="13">
        <v>595.54</v>
      </c>
      <c r="H734" s="5">
        <v>167</v>
      </c>
    </row>
    <row r="735" spans="1:8">
      <c r="A735" s="4">
        <v>734</v>
      </c>
      <c r="B735" s="5" t="s">
        <v>764</v>
      </c>
      <c r="C735" s="5" t="s">
        <v>735</v>
      </c>
      <c r="D735" s="5" t="s">
        <v>316</v>
      </c>
      <c r="E735" s="5" t="s">
        <v>319</v>
      </c>
      <c r="F735" s="5" t="s">
        <v>751</v>
      </c>
      <c r="G735" s="13">
        <v>272.36</v>
      </c>
      <c r="H735" s="5">
        <v>150</v>
      </c>
    </row>
    <row r="736" spans="1:8">
      <c r="A736" s="4">
        <v>735</v>
      </c>
      <c r="B736" s="5" t="s">
        <v>752</v>
      </c>
      <c r="C736" s="5" t="s">
        <v>742</v>
      </c>
      <c r="D736" s="5" t="s">
        <v>736</v>
      </c>
      <c r="E736" s="5" t="s">
        <v>313</v>
      </c>
      <c r="F736" s="5" t="s">
        <v>325</v>
      </c>
      <c r="G736" s="13">
        <v>651.41999999999996</v>
      </c>
      <c r="H736" s="5">
        <v>198</v>
      </c>
    </row>
    <row r="737" spans="1:8">
      <c r="A737" s="4">
        <v>736</v>
      </c>
      <c r="B737" s="5" t="s">
        <v>802</v>
      </c>
      <c r="C737" s="5" t="s">
        <v>757</v>
      </c>
      <c r="D737" s="5" t="s">
        <v>785</v>
      </c>
      <c r="E737" s="5" t="s">
        <v>310</v>
      </c>
      <c r="F737" s="5" t="s">
        <v>321</v>
      </c>
      <c r="G737" s="13">
        <v>538.33000000000004</v>
      </c>
      <c r="H737" s="5">
        <v>173</v>
      </c>
    </row>
    <row r="738" spans="1:8">
      <c r="A738" s="4">
        <v>737</v>
      </c>
      <c r="B738" s="5" t="s">
        <v>809</v>
      </c>
      <c r="C738" s="5" t="s">
        <v>755</v>
      </c>
      <c r="D738" s="5" t="s">
        <v>743</v>
      </c>
      <c r="E738" s="5" t="s">
        <v>305</v>
      </c>
      <c r="F738" s="5" t="s">
        <v>734</v>
      </c>
      <c r="G738" s="13">
        <v>134.56</v>
      </c>
      <c r="H738" s="5">
        <v>115</v>
      </c>
    </row>
    <row r="739" spans="1:8">
      <c r="A739" s="4">
        <v>738</v>
      </c>
      <c r="B739" s="5" t="s">
        <v>773</v>
      </c>
      <c r="C739" s="5" t="s">
        <v>783</v>
      </c>
      <c r="D739" s="5" t="s">
        <v>316</v>
      </c>
      <c r="E739" s="5" t="s">
        <v>319</v>
      </c>
      <c r="F739" s="5" t="s">
        <v>323</v>
      </c>
      <c r="G739" s="13">
        <v>70.98</v>
      </c>
      <c r="H739" s="5">
        <v>159</v>
      </c>
    </row>
    <row r="740" spans="1:8">
      <c r="A740" s="4">
        <v>739</v>
      </c>
      <c r="B740" s="5" t="s">
        <v>766</v>
      </c>
      <c r="C740" s="5" t="s">
        <v>318</v>
      </c>
      <c r="D740" s="5" t="s">
        <v>736</v>
      </c>
      <c r="E740" s="5" t="s">
        <v>313</v>
      </c>
      <c r="F740" s="5" t="s">
        <v>744</v>
      </c>
      <c r="G740" s="13">
        <v>620.66</v>
      </c>
      <c r="H740" s="5">
        <v>182</v>
      </c>
    </row>
    <row r="741" spans="1:8">
      <c r="A741" s="4">
        <v>740</v>
      </c>
      <c r="B741" s="5" t="s">
        <v>766</v>
      </c>
      <c r="C741" s="5" t="s">
        <v>318</v>
      </c>
      <c r="D741" s="5" t="s">
        <v>750</v>
      </c>
      <c r="E741" s="5" t="s">
        <v>314</v>
      </c>
      <c r="F741" s="5" t="s">
        <v>311</v>
      </c>
      <c r="G741" s="13">
        <v>735.11</v>
      </c>
      <c r="H741" s="5">
        <v>166</v>
      </c>
    </row>
    <row r="742" spans="1:8">
      <c r="A742" s="4">
        <v>741</v>
      </c>
      <c r="B742" s="5" t="s">
        <v>741</v>
      </c>
      <c r="C742" s="5" t="s">
        <v>307</v>
      </c>
      <c r="D742" s="5" t="s">
        <v>785</v>
      </c>
      <c r="E742" s="5" t="s">
        <v>310</v>
      </c>
      <c r="F742" s="5" t="s">
        <v>326</v>
      </c>
      <c r="G742" s="13">
        <v>308.06</v>
      </c>
      <c r="H742" s="5">
        <v>170</v>
      </c>
    </row>
    <row r="743" spans="1:8">
      <c r="A743" s="4">
        <v>742</v>
      </c>
      <c r="B743" s="5" t="s">
        <v>781</v>
      </c>
      <c r="C743" s="5" t="s">
        <v>757</v>
      </c>
      <c r="D743" s="5" t="s">
        <v>324</v>
      </c>
      <c r="E743" s="5" t="s">
        <v>319</v>
      </c>
      <c r="F743" s="5" t="s">
        <v>306</v>
      </c>
      <c r="G743" s="13">
        <v>669.92</v>
      </c>
      <c r="H743" s="5">
        <v>171</v>
      </c>
    </row>
    <row r="744" spans="1:8">
      <c r="A744" s="4">
        <v>743</v>
      </c>
      <c r="B744" s="5" t="s">
        <v>747</v>
      </c>
      <c r="C744" s="5" t="s">
        <v>312</v>
      </c>
      <c r="D744" s="5" t="s">
        <v>750</v>
      </c>
      <c r="E744" s="5" t="s">
        <v>305</v>
      </c>
      <c r="F744" s="5" t="s">
        <v>326</v>
      </c>
      <c r="G744" s="13">
        <v>747.17</v>
      </c>
      <c r="H744" s="5">
        <v>98</v>
      </c>
    </row>
    <row r="745" spans="1:8">
      <c r="A745" s="4">
        <v>744</v>
      </c>
      <c r="B745" s="5" t="s">
        <v>784</v>
      </c>
      <c r="C745" s="5" t="s">
        <v>755</v>
      </c>
      <c r="D745" s="5" t="s">
        <v>316</v>
      </c>
      <c r="E745" s="5" t="s">
        <v>319</v>
      </c>
      <c r="F745" s="5" t="s">
        <v>748</v>
      </c>
      <c r="G745" s="13">
        <v>440.92</v>
      </c>
      <c r="H745" s="5">
        <v>126</v>
      </c>
    </row>
    <row r="746" spans="1:8">
      <c r="A746" s="4">
        <v>745</v>
      </c>
      <c r="B746" s="5" t="s">
        <v>787</v>
      </c>
      <c r="C746" s="5" t="s">
        <v>318</v>
      </c>
      <c r="D746" s="5" t="s">
        <v>743</v>
      </c>
      <c r="E746" s="5" t="s">
        <v>310</v>
      </c>
      <c r="F746" s="5" t="s">
        <v>311</v>
      </c>
      <c r="G746" s="13">
        <v>487.77</v>
      </c>
      <c r="H746" s="5">
        <v>37</v>
      </c>
    </row>
    <row r="747" spans="1:8">
      <c r="A747" s="4">
        <v>746</v>
      </c>
      <c r="B747" s="5" t="s">
        <v>810</v>
      </c>
      <c r="C747" s="5" t="s">
        <v>315</v>
      </c>
      <c r="D747" s="5" t="s">
        <v>772</v>
      </c>
      <c r="E747" s="5" t="s">
        <v>305</v>
      </c>
      <c r="F747" s="5" t="s">
        <v>770</v>
      </c>
      <c r="G747" s="13">
        <v>691.01</v>
      </c>
      <c r="H747" s="5">
        <v>27</v>
      </c>
    </row>
    <row r="748" spans="1:8">
      <c r="A748" s="4">
        <v>747</v>
      </c>
      <c r="B748" s="5" t="s">
        <v>809</v>
      </c>
      <c r="C748" s="5" t="s">
        <v>307</v>
      </c>
      <c r="D748" s="5" t="s">
        <v>772</v>
      </c>
      <c r="E748" s="5" t="s">
        <v>319</v>
      </c>
      <c r="F748" s="5" t="s">
        <v>770</v>
      </c>
      <c r="G748" s="13">
        <v>57.08</v>
      </c>
      <c r="H748" s="5">
        <v>128</v>
      </c>
    </row>
    <row r="749" spans="1:8">
      <c r="A749" s="4">
        <v>748</v>
      </c>
      <c r="B749" s="5" t="s">
        <v>768</v>
      </c>
      <c r="C749" s="5" t="s">
        <v>755</v>
      </c>
      <c r="D749" s="5" t="s">
        <v>736</v>
      </c>
      <c r="E749" s="5" t="s">
        <v>314</v>
      </c>
      <c r="F749" s="5" t="s">
        <v>326</v>
      </c>
      <c r="G749" s="13">
        <v>177.96</v>
      </c>
      <c r="H749" s="5">
        <v>85</v>
      </c>
    </row>
    <row r="750" spans="1:8">
      <c r="A750" s="4">
        <v>749</v>
      </c>
      <c r="B750" s="5" t="s">
        <v>792</v>
      </c>
      <c r="C750" s="5" t="s">
        <v>318</v>
      </c>
      <c r="D750" s="5" t="s">
        <v>732</v>
      </c>
      <c r="E750" s="5" t="s">
        <v>740</v>
      </c>
      <c r="F750" s="5" t="s">
        <v>325</v>
      </c>
      <c r="G750" s="13">
        <v>895.32</v>
      </c>
      <c r="H750" s="5">
        <v>126</v>
      </c>
    </row>
    <row r="751" spans="1:8">
      <c r="A751" s="4">
        <v>750</v>
      </c>
      <c r="B751" s="5" t="s">
        <v>762</v>
      </c>
      <c r="C751" s="5" t="s">
        <v>308</v>
      </c>
      <c r="D751" s="5" t="s">
        <v>785</v>
      </c>
      <c r="E751" s="5" t="s">
        <v>305</v>
      </c>
      <c r="F751" s="5" t="s">
        <v>734</v>
      </c>
      <c r="G751" s="13">
        <v>245.52</v>
      </c>
      <c r="H751" s="5">
        <v>99</v>
      </c>
    </row>
    <row r="752" spans="1:8">
      <c r="A752" s="4">
        <v>751</v>
      </c>
      <c r="B752" s="5" t="s">
        <v>786</v>
      </c>
      <c r="C752" s="5" t="s">
        <v>307</v>
      </c>
      <c r="D752" s="5" t="s">
        <v>772</v>
      </c>
      <c r="E752" s="5" t="s">
        <v>740</v>
      </c>
      <c r="F752" s="5" t="s">
        <v>321</v>
      </c>
      <c r="G752" s="13">
        <v>343.43</v>
      </c>
      <c r="H752" s="5">
        <v>78</v>
      </c>
    </row>
    <row r="753" spans="1:8">
      <c r="A753" s="4">
        <v>752</v>
      </c>
      <c r="B753" s="5" t="s">
        <v>797</v>
      </c>
      <c r="C753" s="5" t="s">
        <v>757</v>
      </c>
      <c r="D753" s="5" t="s">
        <v>736</v>
      </c>
      <c r="E753" s="5" t="s">
        <v>305</v>
      </c>
      <c r="F753" s="5" t="s">
        <v>321</v>
      </c>
      <c r="G753" s="13">
        <v>526.51</v>
      </c>
      <c r="H753" s="5">
        <v>88</v>
      </c>
    </row>
    <row r="754" spans="1:8">
      <c r="A754" s="4">
        <v>753</v>
      </c>
      <c r="B754" s="5" t="s">
        <v>302</v>
      </c>
      <c r="C754" s="5" t="s">
        <v>742</v>
      </c>
      <c r="D754" s="5" t="s">
        <v>769</v>
      </c>
      <c r="E754" s="5" t="s">
        <v>319</v>
      </c>
      <c r="F754" s="5" t="s">
        <v>311</v>
      </c>
      <c r="G754" s="13">
        <v>224.84</v>
      </c>
      <c r="H754" s="5">
        <v>142</v>
      </c>
    </row>
    <row r="755" spans="1:8">
      <c r="A755" s="4">
        <v>754</v>
      </c>
      <c r="B755" s="5" t="s">
        <v>791</v>
      </c>
      <c r="C755" s="5" t="s">
        <v>757</v>
      </c>
      <c r="D755" s="5" t="s">
        <v>317</v>
      </c>
      <c r="E755" s="5" t="s">
        <v>319</v>
      </c>
      <c r="F755" s="5" t="s">
        <v>325</v>
      </c>
      <c r="G755" s="13">
        <v>395</v>
      </c>
      <c r="H755" s="5">
        <v>28</v>
      </c>
    </row>
    <row r="756" spans="1:8">
      <c r="A756" s="4">
        <v>755</v>
      </c>
      <c r="B756" s="5" t="s">
        <v>808</v>
      </c>
      <c r="C756" s="5" t="s">
        <v>753</v>
      </c>
      <c r="D756" s="5" t="s">
        <v>738</v>
      </c>
      <c r="E756" s="5" t="s">
        <v>758</v>
      </c>
      <c r="F756" s="5" t="s">
        <v>325</v>
      </c>
      <c r="G756" s="13">
        <v>212.41</v>
      </c>
      <c r="H756" s="5">
        <v>10</v>
      </c>
    </row>
    <row r="757" spans="1:8">
      <c r="A757" s="4">
        <v>756</v>
      </c>
      <c r="B757" s="5" t="s">
        <v>759</v>
      </c>
      <c r="C757" s="5" t="s">
        <v>783</v>
      </c>
      <c r="D757" s="5" t="s">
        <v>772</v>
      </c>
      <c r="E757" s="5" t="s">
        <v>313</v>
      </c>
      <c r="F757" s="5" t="s">
        <v>770</v>
      </c>
      <c r="G757" s="13">
        <v>393.78</v>
      </c>
      <c r="H757" s="5">
        <v>139</v>
      </c>
    </row>
    <row r="758" spans="1:8">
      <c r="A758" s="4">
        <v>757</v>
      </c>
      <c r="B758" s="5" t="s">
        <v>808</v>
      </c>
      <c r="C758" s="5" t="s">
        <v>753</v>
      </c>
      <c r="D758" s="5" t="s">
        <v>320</v>
      </c>
      <c r="E758" s="5" t="s">
        <v>758</v>
      </c>
      <c r="F758" s="5" t="s">
        <v>746</v>
      </c>
      <c r="G758" s="13">
        <v>73.709999999999994</v>
      </c>
      <c r="H758" s="5">
        <v>15</v>
      </c>
    </row>
    <row r="759" spans="1:8">
      <c r="A759" s="4">
        <v>758</v>
      </c>
      <c r="B759" s="5" t="s">
        <v>803</v>
      </c>
      <c r="C759" s="5" t="s">
        <v>308</v>
      </c>
      <c r="D759" s="5" t="s">
        <v>738</v>
      </c>
      <c r="E759" s="5" t="s">
        <v>313</v>
      </c>
      <c r="F759" s="5" t="s">
        <v>311</v>
      </c>
      <c r="G759" s="13">
        <v>647.26</v>
      </c>
      <c r="H759" s="5">
        <v>118</v>
      </c>
    </row>
    <row r="760" spans="1:8">
      <c r="A760" s="4">
        <v>759</v>
      </c>
      <c r="B760" s="5" t="s">
        <v>779</v>
      </c>
      <c r="C760" s="5" t="s">
        <v>783</v>
      </c>
      <c r="D760" s="5" t="s">
        <v>772</v>
      </c>
      <c r="E760" s="5" t="s">
        <v>313</v>
      </c>
      <c r="F760" s="5" t="s">
        <v>751</v>
      </c>
      <c r="G760" s="13">
        <v>73.56</v>
      </c>
      <c r="H760" s="5">
        <v>37</v>
      </c>
    </row>
    <row r="761" spans="1:8">
      <c r="A761" s="4">
        <v>760</v>
      </c>
      <c r="B761" s="5" t="s">
        <v>776</v>
      </c>
      <c r="C761" s="5" t="s">
        <v>753</v>
      </c>
      <c r="D761" s="5" t="s">
        <v>772</v>
      </c>
      <c r="E761" s="5" t="s">
        <v>303</v>
      </c>
      <c r="F761" s="5" t="s">
        <v>323</v>
      </c>
      <c r="G761" s="13">
        <v>678.18</v>
      </c>
      <c r="H761" s="5">
        <v>34</v>
      </c>
    </row>
    <row r="762" spans="1:8">
      <c r="A762" s="4">
        <v>761</v>
      </c>
      <c r="B762" s="5" t="s">
        <v>806</v>
      </c>
      <c r="C762" s="5" t="s">
        <v>757</v>
      </c>
      <c r="D762" s="5" t="s">
        <v>732</v>
      </c>
      <c r="E762" s="5" t="s">
        <v>319</v>
      </c>
      <c r="F762" s="5" t="s">
        <v>751</v>
      </c>
      <c r="G762" s="13">
        <v>455.13</v>
      </c>
      <c r="H762" s="5">
        <v>44</v>
      </c>
    </row>
    <row r="763" spans="1:8">
      <c r="A763" s="4">
        <v>762</v>
      </c>
      <c r="B763" s="5" t="s">
        <v>799</v>
      </c>
      <c r="C763" s="5" t="s">
        <v>307</v>
      </c>
      <c r="D763" s="5" t="s">
        <v>738</v>
      </c>
      <c r="E763" s="5" t="s">
        <v>758</v>
      </c>
      <c r="F763" s="5" t="s">
        <v>744</v>
      </c>
      <c r="G763" s="13">
        <v>767.25</v>
      </c>
      <c r="H763" s="5">
        <v>57</v>
      </c>
    </row>
    <row r="764" spans="1:8">
      <c r="A764" s="4">
        <v>763</v>
      </c>
      <c r="B764" s="5" t="s">
        <v>807</v>
      </c>
      <c r="C764" s="5" t="s">
        <v>308</v>
      </c>
      <c r="D764" s="5" t="s">
        <v>309</v>
      </c>
      <c r="E764" s="5" t="s">
        <v>314</v>
      </c>
      <c r="F764" s="5" t="s">
        <v>321</v>
      </c>
      <c r="G764" s="13">
        <v>149.93</v>
      </c>
      <c r="H764" s="5">
        <v>176</v>
      </c>
    </row>
    <row r="765" spans="1:8">
      <c r="A765" s="4">
        <v>764</v>
      </c>
      <c r="B765" s="5" t="s">
        <v>741</v>
      </c>
      <c r="C765" s="5" t="s">
        <v>735</v>
      </c>
      <c r="D765" s="5" t="s">
        <v>769</v>
      </c>
      <c r="E765" s="5" t="s">
        <v>313</v>
      </c>
      <c r="F765" s="5" t="s">
        <v>746</v>
      </c>
      <c r="G765" s="13">
        <v>579.71</v>
      </c>
      <c r="H765" s="5">
        <v>86</v>
      </c>
    </row>
    <row r="766" spans="1:8">
      <c r="A766" s="4">
        <v>765</v>
      </c>
      <c r="B766" s="5" t="s">
        <v>766</v>
      </c>
      <c r="C766" s="5" t="s">
        <v>312</v>
      </c>
      <c r="D766" s="5" t="s">
        <v>750</v>
      </c>
      <c r="E766" s="5" t="s">
        <v>314</v>
      </c>
      <c r="F766" s="5" t="s">
        <v>748</v>
      </c>
      <c r="G766" s="13">
        <v>673.63</v>
      </c>
      <c r="H766" s="5">
        <v>142</v>
      </c>
    </row>
    <row r="767" spans="1:8">
      <c r="A767" s="4">
        <v>766</v>
      </c>
      <c r="B767" s="5" t="s">
        <v>790</v>
      </c>
      <c r="C767" s="5" t="s">
        <v>315</v>
      </c>
      <c r="D767" s="5" t="s">
        <v>772</v>
      </c>
      <c r="E767" s="5" t="s">
        <v>303</v>
      </c>
      <c r="F767" s="5" t="s">
        <v>748</v>
      </c>
      <c r="G767" s="13">
        <v>130.97</v>
      </c>
      <c r="H767" s="5">
        <v>162</v>
      </c>
    </row>
    <row r="768" spans="1:8">
      <c r="A768" s="4">
        <v>767</v>
      </c>
      <c r="B768" s="5" t="s">
        <v>771</v>
      </c>
      <c r="C768" s="5" t="s">
        <v>742</v>
      </c>
      <c r="D768" s="5" t="s">
        <v>750</v>
      </c>
      <c r="E768" s="5" t="s">
        <v>303</v>
      </c>
      <c r="F768" s="5" t="s">
        <v>770</v>
      </c>
      <c r="G768" s="13">
        <v>113.46</v>
      </c>
      <c r="H768" s="5">
        <v>2</v>
      </c>
    </row>
    <row r="769" spans="1:8">
      <c r="A769" s="4">
        <v>768</v>
      </c>
      <c r="B769" s="5" t="s">
        <v>768</v>
      </c>
      <c r="C769" s="5" t="s">
        <v>783</v>
      </c>
      <c r="D769" s="5" t="s">
        <v>736</v>
      </c>
      <c r="E769" s="5" t="s">
        <v>733</v>
      </c>
      <c r="F769" s="5" t="s">
        <v>326</v>
      </c>
      <c r="G769" s="13">
        <v>418.76</v>
      </c>
      <c r="H769" s="5">
        <v>198</v>
      </c>
    </row>
    <row r="770" spans="1:8">
      <c r="A770" s="4">
        <v>769</v>
      </c>
      <c r="B770" s="5" t="s">
        <v>739</v>
      </c>
      <c r="C770" s="5" t="s">
        <v>315</v>
      </c>
      <c r="D770" s="5" t="s">
        <v>750</v>
      </c>
      <c r="E770" s="5" t="s">
        <v>319</v>
      </c>
      <c r="F770" s="5" t="s">
        <v>734</v>
      </c>
      <c r="G770" s="13">
        <v>449.88</v>
      </c>
      <c r="H770" s="5">
        <v>62</v>
      </c>
    </row>
    <row r="771" spans="1:8">
      <c r="A771" s="4">
        <v>770</v>
      </c>
      <c r="B771" s="5" t="s">
        <v>768</v>
      </c>
      <c r="C771" s="5" t="s">
        <v>318</v>
      </c>
      <c r="D771" s="5" t="s">
        <v>750</v>
      </c>
      <c r="E771" s="5" t="s">
        <v>758</v>
      </c>
      <c r="F771" s="5" t="s">
        <v>744</v>
      </c>
      <c r="G771" s="13">
        <v>904.77</v>
      </c>
      <c r="H771" s="5">
        <v>161</v>
      </c>
    </row>
    <row r="772" spans="1:8">
      <c r="A772" s="4">
        <v>771</v>
      </c>
      <c r="B772" s="5" t="s">
        <v>764</v>
      </c>
      <c r="C772" s="5" t="s">
        <v>735</v>
      </c>
      <c r="D772" s="5" t="s">
        <v>743</v>
      </c>
      <c r="E772" s="5" t="s">
        <v>303</v>
      </c>
      <c r="F772" s="5" t="s">
        <v>734</v>
      </c>
      <c r="G772" s="13">
        <v>254.43</v>
      </c>
      <c r="H772" s="5">
        <v>31</v>
      </c>
    </row>
    <row r="773" spans="1:8">
      <c r="A773" s="4">
        <v>772</v>
      </c>
      <c r="B773" s="5" t="s">
        <v>745</v>
      </c>
      <c r="C773" s="5" t="s">
        <v>318</v>
      </c>
      <c r="D773" s="5" t="s">
        <v>309</v>
      </c>
      <c r="E773" s="5" t="s">
        <v>740</v>
      </c>
      <c r="F773" s="5" t="s">
        <v>734</v>
      </c>
      <c r="G773" s="13">
        <v>239.54</v>
      </c>
      <c r="H773" s="5">
        <v>198</v>
      </c>
    </row>
    <row r="774" spans="1:8">
      <c r="A774" s="4">
        <v>773</v>
      </c>
      <c r="B774" s="5" t="s">
        <v>779</v>
      </c>
      <c r="C774" s="5" t="s">
        <v>312</v>
      </c>
      <c r="D774" s="5" t="s">
        <v>732</v>
      </c>
      <c r="E774" s="5" t="s">
        <v>313</v>
      </c>
      <c r="F774" s="5" t="s">
        <v>751</v>
      </c>
      <c r="G774" s="13">
        <v>764.92</v>
      </c>
      <c r="H774" s="5">
        <v>176</v>
      </c>
    </row>
    <row r="775" spans="1:8">
      <c r="A775" s="4">
        <v>774</v>
      </c>
      <c r="B775" s="5" t="s">
        <v>811</v>
      </c>
      <c r="C775" s="5" t="s">
        <v>753</v>
      </c>
      <c r="D775" s="5" t="s">
        <v>750</v>
      </c>
      <c r="E775" s="5" t="s">
        <v>310</v>
      </c>
      <c r="F775" s="5" t="s">
        <v>311</v>
      </c>
      <c r="G775" s="13">
        <v>879.63</v>
      </c>
      <c r="H775" s="5">
        <v>14</v>
      </c>
    </row>
    <row r="776" spans="1:8">
      <c r="A776" s="4">
        <v>775</v>
      </c>
      <c r="B776" s="5" t="s">
        <v>808</v>
      </c>
      <c r="C776" s="5" t="s">
        <v>312</v>
      </c>
      <c r="D776" s="5" t="s">
        <v>317</v>
      </c>
      <c r="E776" s="5" t="s">
        <v>314</v>
      </c>
      <c r="F776" s="5" t="s">
        <v>326</v>
      </c>
      <c r="G776" s="13">
        <v>344.21</v>
      </c>
      <c r="H776" s="5">
        <v>195</v>
      </c>
    </row>
    <row r="777" spans="1:8">
      <c r="A777" s="4">
        <v>776</v>
      </c>
      <c r="B777" s="5" t="s">
        <v>776</v>
      </c>
      <c r="C777" s="5" t="s">
        <v>307</v>
      </c>
      <c r="D777" s="5" t="s">
        <v>785</v>
      </c>
      <c r="E777" s="5" t="s">
        <v>303</v>
      </c>
      <c r="F777" s="5" t="s">
        <v>734</v>
      </c>
      <c r="G777" s="13">
        <v>200.06</v>
      </c>
      <c r="H777" s="5">
        <v>8</v>
      </c>
    </row>
    <row r="778" spans="1:8">
      <c r="A778" s="4">
        <v>777</v>
      </c>
      <c r="B778" s="5" t="s">
        <v>776</v>
      </c>
      <c r="C778" s="5" t="s">
        <v>307</v>
      </c>
      <c r="D778" s="5" t="s">
        <v>317</v>
      </c>
      <c r="E778" s="5" t="s">
        <v>758</v>
      </c>
      <c r="F778" s="5" t="s">
        <v>744</v>
      </c>
      <c r="G778" s="13">
        <v>567.58000000000004</v>
      </c>
      <c r="H778" s="5">
        <v>108</v>
      </c>
    </row>
    <row r="779" spans="1:8">
      <c r="A779" s="4">
        <v>778</v>
      </c>
      <c r="B779" s="5" t="s">
        <v>802</v>
      </c>
      <c r="C779" s="5" t="s">
        <v>315</v>
      </c>
      <c r="D779" s="5" t="s">
        <v>769</v>
      </c>
      <c r="E779" s="5" t="s">
        <v>305</v>
      </c>
      <c r="F779" s="5" t="s">
        <v>321</v>
      </c>
      <c r="G779" s="13">
        <v>247.28</v>
      </c>
      <c r="H779" s="5">
        <v>61</v>
      </c>
    </row>
    <row r="780" spans="1:8">
      <c r="A780" s="4">
        <v>779</v>
      </c>
      <c r="B780" s="5" t="s">
        <v>786</v>
      </c>
      <c r="C780" s="5" t="s">
        <v>315</v>
      </c>
      <c r="D780" s="5" t="s">
        <v>743</v>
      </c>
      <c r="E780" s="5" t="s">
        <v>313</v>
      </c>
      <c r="F780" s="5" t="s">
        <v>751</v>
      </c>
      <c r="G780" s="13">
        <v>468.6</v>
      </c>
      <c r="H780" s="5">
        <v>125</v>
      </c>
    </row>
    <row r="781" spans="1:8">
      <c r="A781" s="4">
        <v>780</v>
      </c>
      <c r="B781" s="5" t="s">
        <v>791</v>
      </c>
      <c r="C781" s="5" t="s">
        <v>304</v>
      </c>
      <c r="D781" s="5" t="s">
        <v>317</v>
      </c>
      <c r="E781" s="5" t="s">
        <v>733</v>
      </c>
      <c r="F781" s="5" t="s">
        <v>770</v>
      </c>
      <c r="G781" s="13">
        <v>202.04</v>
      </c>
      <c r="H781" s="5">
        <v>96</v>
      </c>
    </row>
    <row r="782" spans="1:8">
      <c r="A782" s="4">
        <v>781</v>
      </c>
      <c r="B782" s="5" t="s">
        <v>790</v>
      </c>
      <c r="C782" s="5" t="s">
        <v>783</v>
      </c>
      <c r="D782" s="5" t="s">
        <v>317</v>
      </c>
      <c r="E782" s="5" t="s">
        <v>322</v>
      </c>
      <c r="F782" s="5" t="s">
        <v>326</v>
      </c>
      <c r="G782" s="13">
        <v>224.01</v>
      </c>
      <c r="H782" s="5">
        <v>33</v>
      </c>
    </row>
    <row r="783" spans="1:8">
      <c r="A783" s="4">
        <v>782</v>
      </c>
      <c r="B783" s="5" t="s">
        <v>809</v>
      </c>
      <c r="C783" s="5" t="s">
        <v>312</v>
      </c>
      <c r="D783" s="5" t="s">
        <v>750</v>
      </c>
      <c r="E783" s="5" t="s">
        <v>305</v>
      </c>
      <c r="F783" s="5" t="s">
        <v>770</v>
      </c>
      <c r="G783" s="13">
        <v>457.31</v>
      </c>
      <c r="H783" s="5">
        <v>44</v>
      </c>
    </row>
    <row r="784" spans="1:8">
      <c r="A784" s="4">
        <v>783</v>
      </c>
      <c r="B784" s="5" t="s">
        <v>747</v>
      </c>
      <c r="C784" s="5" t="s">
        <v>315</v>
      </c>
      <c r="D784" s="5" t="s">
        <v>316</v>
      </c>
      <c r="E784" s="5" t="s">
        <v>733</v>
      </c>
      <c r="F784" s="5" t="s">
        <v>748</v>
      </c>
      <c r="G784" s="13">
        <v>758.49</v>
      </c>
      <c r="H784" s="5">
        <v>164</v>
      </c>
    </row>
    <row r="785" spans="1:8">
      <c r="A785" s="4">
        <v>784</v>
      </c>
      <c r="B785" s="5" t="s">
        <v>741</v>
      </c>
      <c r="C785" s="5" t="s">
        <v>318</v>
      </c>
      <c r="D785" s="5" t="s">
        <v>320</v>
      </c>
      <c r="E785" s="5" t="s">
        <v>313</v>
      </c>
      <c r="F785" s="5" t="s">
        <v>751</v>
      </c>
      <c r="G785" s="13">
        <v>414.64</v>
      </c>
      <c r="H785" s="5">
        <v>134</v>
      </c>
    </row>
    <row r="786" spans="1:8">
      <c r="A786" s="4">
        <v>785</v>
      </c>
      <c r="B786" s="5" t="s">
        <v>739</v>
      </c>
      <c r="C786" s="5" t="s">
        <v>318</v>
      </c>
      <c r="D786" s="5" t="s">
        <v>324</v>
      </c>
      <c r="E786" s="5" t="s">
        <v>758</v>
      </c>
      <c r="F786" s="5" t="s">
        <v>326</v>
      </c>
      <c r="G786" s="13">
        <v>53.2</v>
      </c>
      <c r="H786" s="5">
        <v>110</v>
      </c>
    </row>
    <row r="787" spans="1:8">
      <c r="A787" s="4">
        <v>786</v>
      </c>
      <c r="B787" s="5" t="s">
        <v>812</v>
      </c>
      <c r="C787" s="5" t="s">
        <v>315</v>
      </c>
      <c r="D787" s="5" t="s">
        <v>309</v>
      </c>
      <c r="E787" s="5" t="s">
        <v>314</v>
      </c>
      <c r="F787" s="5" t="s">
        <v>744</v>
      </c>
      <c r="G787" s="13">
        <v>242.39</v>
      </c>
      <c r="H787" s="5">
        <v>152</v>
      </c>
    </row>
    <row r="788" spans="1:8">
      <c r="A788" s="4">
        <v>787</v>
      </c>
      <c r="B788" s="5" t="s">
        <v>768</v>
      </c>
      <c r="C788" s="5" t="s">
        <v>308</v>
      </c>
      <c r="D788" s="5" t="s">
        <v>732</v>
      </c>
      <c r="E788" s="5" t="s">
        <v>303</v>
      </c>
      <c r="F788" s="5" t="s">
        <v>770</v>
      </c>
      <c r="G788" s="13">
        <v>707.46</v>
      </c>
      <c r="H788" s="5">
        <v>130</v>
      </c>
    </row>
    <row r="789" spans="1:8">
      <c r="A789" s="4">
        <v>788</v>
      </c>
      <c r="B789" s="5" t="s">
        <v>791</v>
      </c>
      <c r="C789" s="5" t="s">
        <v>731</v>
      </c>
      <c r="D789" s="5" t="s">
        <v>743</v>
      </c>
      <c r="E789" s="5" t="s">
        <v>758</v>
      </c>
      <c r="F789" s="5" t="s">
        <v>325</v>
      </c>
      <c r="G789" s="13">
        <v>787.38</v>
      </c>
      <c r="H789" s="5">
        <v>116</v>
      </c>
    </row>
    <row r="790" spans="1:8">
      <c r="A790" s="4">
        <v>789</v>
      </c>
      <c r="B790" s="5" t="s">
        <v>739</v>
      </c>
      <c r="C790" s="5" t="s">
        <v>307</v>
      </c>
      <c r="D790" s="5" t="s">
        <v>320</v>
      </c>
      <c r="E790" s="5" t="s">
        <v>303</v>
      </c>
      <c r="F790" s="5" t="s">
        <v>325</v>
      </c>
      <c r="G790" s="13">
        <v>705.93</v>
      </c>
      <c r="H790" s="5">
        <v>56</v>
      </c>
    </row>
    <row r="791" spans="1:8">
      <c r="A791" s="4">
        <v>790</v>
      </c>
      <c r="B791" s="5" t="s">
        <v>778</v>
      </c>
      <c r="C791" s="5" t="s">
        <v>312</v>
      </c>
      <c r="D791" s="5" t="s">
        <v>317</v>
      </c>
      <c r="E791" s="5" t="s">
        <v>305</v>
      </c>
      <c r="F791" s="5" t="s">
        <v>746</v>
      </c>
      <c r="G791" s="13">
        <v>476.6</v>
      </c>
      <c r="H791" s="5">
        <v>79</v>
      </c>
    </row>
    <row r="792" spans="1:8">
      <c r="A792" s="4">
        <v>791</v>
      </c>
      <c r="B792" s="5" t="s">
        <v>790</v>
      </c>
      <c r="C792" s="5" t="s">
        <v>318</v>
      </c>
      <c r="D792" s="5" t="s">
        <v>785</v>
      </c>
      <c r="E792" s="5" t="s">
        <v>733</v>
      </c>
      <c r="F792" s="5" t="s">
        <v>746</v>
      </c>
      <c r="G792" s="13">
        <v>928.54</v>
      </c>
      <c r="H792" s="5">
        <v>119</v>
      </c>
    </row>
    <row r="793" spans="1:8">
      <c r="A793" s="4">
        <v>792</v>
      </c>
      <c r="B793" s="5" t="s">
        <v>730</v>
      </c>
      <c r="C793" s="5" t="s">
        <v>783</v>
      </c>
      <c r="D793" s="5" t="s">
        <v>743</v>
      </c>
      <c r="E793" s="5" t="s">
        <v>310</v>
      </c>
      <c r="F793" s="5" t="s">
        <v>321</v>
      </c>
      <c r="G793" s="13">
        <v>610.4</v>
      </c>
      <c r="H793" s="5">
        <v>181</v>
      </c>
    </row>
    <row r="794" spans="1:8">
      <c r="A794" s="4">
        <v>793</v>
      </c>
      <c r="B794" s="5" t="s">
        <v>780</v>
      </c>
      <c r="C794" s="5" t="s">
        <v>757</v>
      </c>
      <c r="D794" s="5" t="s">
        <v>738</v>
      </c>
      <c r="E794" s="5" t="s">
        <v>314</v>
      </c>
      <c r="F794" s="5" t="s">
        <v>325</v>
      </c>
      <c r="G794" s="13">
        <v>342.94</v>
      </c>
      <c r="H794" s="5">
        <v>9</v>
      </c>
    </row>
    <row r="795" spans="1:8">
      <c r="A795" s="4">
        <v>794</v>
      </c>
      <c r="B795" s="5" t="s">
        <v>756</v>
      </c>
      <c r="C795" s="5" t="s">
        <v>742</v>
      </c>
      <c r="D795" s="5" t="s">
        <v>316</v>
      </c>
      <c r="E795" s="5" t="s">
        <v>733</v>
      </c>
      <c r="F795" s="5" t="s">
        <v>734</v>
      </c>
      <c r="G795" s="13">
        <v>563.46</v>
      </c>
      <c r="H795" s="5">
        <v>54</v>
      </c>
    </row>
    <row r="796" spans="1:8">
      <c r="A796" s="4">
        <v>795</v>
      </c>
      <c r="B796" s="5" t="s">
        <v>754</v>
      </c>
      <c r="C796" s="5" t="s">
        <v>318</v>
      </c>
      <c r="D796" s="5" t="s">
        <v>309</v>
      </c>
      <c r="E796" s="5" t="s">
        <v>303</v>
      </c>
      <c r="F796" s="5" t="s">
        <v>734</v>
      </c>
      <c r="G796" s="13">
        <v>900.24</v>
      </c>
      <c r="H796" s="5">
        <v>173</v>
      </c>
    </row>
    <row r="797" spans="1:8">
      <c r="A797" s="4">
        <v>796</v>
      </c>
      <c r="B797" s="5" t="s">
        <v>803</v>
      </c>
      <c r="C797" s="5" t="s">
        <v>307</v>
      </c>
      <c r="D797" s="5" t="s">
        <v>743</v>
      </c>
      <c r="E797" s="5" t="s">
        <v>322</v>
      </c>
      <c r="F797" s="5" t="s">
        <v>770</v>
      </c>
      <c r="G797" s="13">
        <v>603.41</v>
      </c>
      <c r="H797" s="5">
        <v>94</v>
      </c>
    </row>
    <row r="798" spans="1:8">
      <c r="A798" s="4">
        <v>797</v>
      </c>
      <c r="B798" s="5" t="s">
        <v>773</v>
      </c>
      <c r="C798" s="5" t="s">
        <v>757</v>
      </c>
      <c r="D798" s="5" t="s">
        <v>320</v>
      </c>
      <c r="E798" s="5" t="s">
        <v>305</v>
      </c>
      <c r="F798" s="5" t="s">
        <v>734</v>
      </c>
      <c r="G798" s="13">
        <v>685.5</v>
      </c>
      <c r="H798" s="5">
        <v>53</v>
      </c>
    </row>
    <row r="799" spans="1:8">
      <c r="A799" s="4">
        <v>798</v>
      </c>
      <c r="B799" s="5" t="s">
        <v>778</v>
      </c>
      <c r="C799" s="5" t="s">
        <v>315</v>
      </c>
      <c r="D799" s="5" t="s">
        <v>320</v>
      </c>
      <c r="E799" s="5" t="s">
        <v>305</v>
      </c>
      <c r="F799" s="5" t="s">
        <v>311</v>
      </c>
      <c r="G799" s="13">
        <v>475.43</v>
      </c>
      <c r="H799" s="5">
        <v>193</v>
      </c>
    </row>
    <row r="800" spans="1:8">
      <c r="A800" s="4">
        <v>799</v>
      </c>
      <c r="B800" s="5" t="s">
        <v>741</v>
      </c>
      <c r="C800" s="5" t="s">
        <v>742</v>
      </c>
      <c r="D800" s="5" t="s">
        <v>785</v>
      </c>
      <c r="E800" s="5" t="s">
        <v>313</v>
      </c>
      <c r="F800" s="5" t="s">
        <v>321</v>
      </c>
      <c r="G800" s="13">
        <v>360.97</v>
      </c>
      <c r="H800" s="5">
        <v>69</v>
      </c>
    </row>
    <row r="801" spans="1:8">
      <c r="A801" s="4">
        <v>800</v>
      </c>
      <c r="B801" s="5" t="s">
        <v>810</v>
      </c>
      <c r="C801" s="5" t="s">
        <v>312</v>
      </c>
      <c r="D801" s="5" t="s">
        <v>732</v>
      </c>
      <c r="E801" s="5" t="s">
        <v>305</v>
      </c>
      <c r="F801" s="5" t="s">
        <v>321</v>
      </c>
      <c r="G801" s="13">
        <v>354.16</v>
      </c>
      <c r="H801" s="5">
        <v>125</v>
      </c>
    </row>
    <row r="802" spans="1:8">
      <c r="A802" s="4">
        <v>801</v>
      </c>
      <c r="B802" s="5" t="s">
        <v>745</v>
      </c>
      <c r="C802" s="5" t="s">
        <v>753</v>
      </c>
      <c r="D802" s="5" t="s">
        <v>785</v>
      </c>
      <c r="E802" s="5" t="s">
        <v>740</v>
      </c>
      <c r="F802" s="5" t="s">
        <v>311</v>
      </c>
      <c r="G802" s="13">
        <v>791.09</v>
      </c>
      <c r="H802" s="5">
        <v>75</v>
      </c>
    </row>
    <row r="803" spans="1:8">
      <c r="A803" s="4">
        <v>802</v>
      </c>
      <c r="B803" s="5" t="s">
        <v>760</v>
      </c>
      <c r="C803" s="5" t="s">
        <v>742</v>
      </c>
      <c r="D803" s="5" t="s">
        <v>736</v>
      </c>
      <c r="E803" s="5" t="s">
        <v>305</v>
      </c>
      <c r="F803" s="5" t="s">
        <v>323</v>
      </c>
      <c r="G803" s="13">
        <v>851.63</v>
      </c>
      <c r="H803" s="5">
        <v>118</v>
      </c>
    </row>
    <row r="804" spans="1:8">
      <c r="A804" s="4">
        <v>803</v>
      </c>
      <c r="B804" s="5" t="s">
        <v>766</v>
      </c>
      <c r="C804" s="5" t="s">
        <v>308</v>
      </c>
      <c r="D804" s="5" t="s">
        <v>750</v>
      </c>
      <c r="E804" s="5" t="s">
        <v>319</v>
      </c>
      <c r="F804" s="5" t="s">
        <v>751</v>
      </c>
      <c r="G804" s="13">
        <v>139.52000000000001</v>
      </c>
      <c r="H804" s="5">
        <v>71</v>
      </c>
    </row>
    <row r="805" spans="1:8">
      <c r="A805" s="4">
        <v>804</v>
      </c>
      <c r="B805" s="5" t="s">
        <v>807</v>
      </c>
      <c r="C805" s="5" t="s">
        <v>753</v>
      </c>
      <c r="D805" s="5" t="s">
        <v>750</v>
      </c>
      <c r="E805" s="5" t="s">
        <v>313</v>
      </c>
      <c r="F805" s="5" t="s">
        <v>734</v>
      </c>
      <c r="G805" s="13">
        <v>906.42</v>
      </c>
      <c r="H805" s="5">
        <v>6</v>
      </c>
    </row>
    <row r="806" spans="1:8">
      <c r="A806" s="4">
        <v>805</v>
      </c>
      <c r="B806" s="5" t="s">
        <v>756</v>
      </c>
      <c r="C806" s="5" t="s">
        <v>757</v>
      </c>
      <c r="D806" s="5" t="s">
        <v>320</v>
      </c>
      <c r="E806" s="5" t="s">
        <v>310</v>
      </c>
      <c r="F806" s="5" t="s">
        <v>770</v>
      </c>
      <c r="G806" s="13">
        <v>355.5</v>
      </c>
      <c r="H806" s="5">
        <v>114</v>
      </c>
    </row>
    <row r="807" spans="1:8">
      <c r="A807" s="4">
        <v>806</v>
      </c>
      <c r="B807" s="5" t="s">
        <v>789</v>
      </c>
      <c r="C807" s="5" t="s">
        <v>312</v>
      </c>
      <c r="D807" s="5" t="s">
        <v>317</v>
      </c>
      <c r="E807" s="5" t="s">
        <v>305</v>
      </c>
      <c r="F807" s="5" t="s">
        <v>746</v>
      </c>
      <c r="G807" s="13">
        <v>833.33</v>
      </c>
      <c r="H807" s="5">
        <v>60</v>
      </c>
    </row>
    <row r="808" spans="1:8">
      <c r="A808" s="4">
        <v>807</v>
      </c>
      <c r="B808" s="5" t="s">
        <v>764</v>
      </c>
      <c r="C808" s="5" t="s">
        <v>308</v>
      </c>
      <c r="D808" s="5" t="s">
        <v>772</v>
      </c>
      <c r="E808" s="5" t="s">
        <v>322</v>
      </c>
      <c r="F808" s="5" t="s">
        <v>311</v>
      </c>
      <c r="G808" s="13">
        <v>627.91</v>
      </c>
      <c r="H808" s="5">
        <v>84</v>
      </c>
    </row>
    <row r="809" spans="1:8">
      <c r="A809" s="4">
        <v>808</v>
      </c>
      <c r="B809" s="5" t="s">
        <v>762</v>
      </c>
      <c r="C809" s="5" t="s">
        <v>753</v>
      </c>
      <c r="D809" s="5" t="s">
        <v>316</v>
      </c>
      <c r="E809" s="5" t="s">
        <v>733</v>
      </c>
      <c r="F809" s="5" t="s">
        <v>748</v>
      </c>
      <c r="G809" s="13">
        <v>857.44</v>
      </c>
      <c r="H809" s="5">
        <v>79</v>
      </c>
    </row>
    <row r="810" spans="1:8">
      <c r="A810" s="4">
        <v>809</v>
      </c>
      <c r="B810" s="5" t="s">
        <v>778</v>
      </c>
      <c r="C810" s="5" t="s">
        <v>315</v>
      </c>
      <c r="D810" s="5" t="s">
        <v>324</v>
      </c>
      <c r="E810" s="5" t="s">
        <v>322</v>
      </c>
      <c r="F810" s="5" t="s">
        <v>326</v>
      </c>
      <c r="G810" s="13">
        <v>740.47</v>
      </c>
      <c r="H810" s="5">
        <v>13</v>
      </c>
    </row>
    <row r="811" spans="1:8">
      <c r="A811" s="4">
        <v>810</v>
      </c>
      <c r="B811" s="5" t="s">
        <v>778</v>
      </c>
      <c r="C811" s="5" t="s">
        <v>312</v>
      </c>
      <c r="D811" s="5" t="s">
        <v>324</v>
      </c>
      <c r="E811" s="5" t="s">
        <v>310</v>
      </c>
      <c r="F811" s="5" t="s">
        <v>744</v>
      </c>
      <c r="G811" s="13">
        <v>880.96</v>
      </c>
      <c r="H811" s="5">
        <v>183</v>
      </c>
    </row>
    <row r="812" spans="1:8">
      <c r="A812" s="4">
        <v>811</v>
      </c>
      <c r="B812" s="5" t="s">
        <v>763</v>
      </c>
      <c r="C812" s="5" t="s">
        <v>304</v>
      </c>
      <c r="D812" s="5" t="s">
        <v>750</v>
      </c>
      <c r="E812" s="5" t="s">
        <v>310</v>
      </c>
      <c r="F812" s="5" t="s">
        <v>748</v>
      </c>
      <c r="G812" s="13">
        <v>256.49</v>
      </c>
      <c r="H812" s="5">
        <v>11</v>
      </c>
    </row>
    <row r="813" spans="1:8">
      <c r="A813" s="4">
        <v>812</v>
      </c>
      <c r="B813" s="5" t="s">
        <v>773</v>
      </c>
      <c r="C813" s="5" t="s">
        <v>753</v>
      </c>
      <c r="D813" s="5" t="s">
        <v>316</v>
      </c>
      <c r="E813" s="5" t="s">
        <v>322</v>
      </c>
      <c r="F813" s="5" t="s">
        <v>748</v>
      </c>
      <c r="G813" s="13">
        <v>226.69</v>
      </c>
      <c r="H813" s="5">
        <v>182</v>
      </c>
    </row>
    <row r="814" spans="1:8">
      <c r="A814" s="4">
        <v>813</v>
      </c>
      <c r="B814" s="5" t="s">
        <v>775</v>
      </c>
      <c r="C814" s="5" t="s">
        <v>735</v>
      </c>
      <c r="D814" s="5" t="s">
        <v>750</v>
      </c>
      <c r="E814" s="5" t="s">
        <v>322</v>
      </c>
      <c r="F814" s="5" t="s">
        <v>770</v>
      </c>
      <c r="G814" s="13">
        <v>531.28</v>
      </c>
      <c r="H814" s="5">
        <v>42</v>
      </c>
    </row>
    <row r="815" spans="1:8">
      <c r="A815" s="4">
        <v>814</v>
      </c>
      <c r="B815" s="5" t="s">
        <v>763</v>
      </c>
      <c r="C815" s="5" t="s">
        <v>307</v>
      </c>
      <c r="D815" s="5" t="s">
        <v>732</v>
      </c>
      <c r="E815" s="5" t="s">
        <v>314</v>
      </c>
      <c r="F815" s="5" t="s">
        <v>770</v>
      </c>
      <c r="G815" s="13">
        <v>739.35</v>
      </c>
      <c r="H815" s="5">
        <v>118</v>
      </c>
    </row>
    <row r="816" spans="1:8">
      <c r="A816" s="4">
        <v>815</v>
      </c>
      <c r="B816" s="5" t="s">
        <v>800</v>
      </c>
      <c r="C816" s="5" t="s">
        <v>304</v>
      </c>
      <c r="D816" s="5" t="s">
        <v>732</v>
      </c>
      <c r="E816" s="5" t="s">
        <v>740</v>
      </c>
      <c r="F816" s="5" t="s">
        <v>734</v>
      </c>
      <c r="G816" s="13">
        <v>341.47</v>
      </c>
      <c r="H816" s="5">
        <v>181</v>
      </c>
    </row>
    <row r="817" spans="1:8">
      <c r="A817" s="4">
        <v>816</v>
      </c>
      <c r="B817" s="5" t="s">
        <v>756</v>
      </c>
      <c r="C817" s="5" t="s">
        <v>312</v>
      </c>
      <c r="D817" s="5" t="s">
        <v>769</v>
      </c>
      <c r="E817" s="5" t="s">
        <v>733</v>
      </c>
      <c r="F817" s="5" t="s">
        <v>311</v>
      </c>
      <c r="G817" s="13">
        <v>173.85</v>
      </c>
      <c r="H817" s="5">
        <v>145</v>
      </c>
    </row>
    <row r="818" spans="1:8">
      <c r="A818" s="4">
        <v>817</v>
      </c>
      <c r="B818" s="5" t="s">
        <v>786</v>
      </c>
      <c r="C818" s="5" t="s">
        <v>735</v>
      </c>
      <c r="D818" s="5" t="s">
        <v>785</v>
      </c>
      <c r="E818" s="5" t="s">
        <v>305</v>
      </c>
      <c r="F818" s="5" t="s">
        <v>325</v>
      </c>
      <c r="G818" s="13">
        <v>475.87</v>
      </c>
      <c r="H818" s="5">
        <v>11</v>
      </c>
    </row>
    <row r="819" spans="1:8">
      <c r="A819" s="4">
        <v>818</v>
      </c>
      <c r="B819" s="5" t="s">
        <v>768</v>
      </c>
      <c r="C819" s="5" t="s">
        <v>312</v>
      </c>
      <c r="D819" s="5" t="s">
        <v>732</v>
      </c>
      <c r="E819" s="5" t="s">
        <v>314</v>
      </c>
      <c r="F819" s="5" t="s">
        <v>744</v>
      </c>
      <c r="G819" s="13">
        <v>805.2</v>
      </c>
      <c r="H819" s="5">
        <v>115</v>
      </c>
    </row>
    <row r="820" spans="1:8">
      <c r="A820" s="4">
        <v>819</v>
      </c>
      <c r="B820" s="5" t="s">
        <v>803</v>
      </c>
      <c r="C820" s="5" t="s">
        <v>735</v>
      </c>
      <c r="D820" s="5" t="s">
        <v>732</v>
      </c>
      <c r="E820" s="5" t="s">
        <v>733</v>
      </c>
      <c r="F820" s="5" t="s">
        <v>311</v>
      </c>
      <c r="G820" s="13">
        <v>217.59</v>
      </c>
      <c r="H820" s="5">
        <v>135</v>
      </c>
    </row>
    <row r="821" spans="1:8">
      <c r="A821" s="4">
        <v>820</v>
      </c>
      <c r="B821" s="5" t="s">
        <v>802</v>
      </c>
      <c r="C821" s="5" t="s">
        <v>315</v>
      </c>
      <c r="D821" s="5" t="s">
        <v>732</v>
      </c>
      <c r="E821" s="5" t="s">
        <v>305</v>
      </c>
      <c r="F821" s="5" t="s">
        <v>734</v>
      </c>
      <c r="G821" s="13">
        <v>813</v>
      </c>
      <c r="H821" s="5">
        <v>174</v>
      </c>
    </row>
    <row r="822" spans="1:8">
      <c r="A822" s="4">
        <v>821</v>
      </c>
      <c r="B822" s="5" t="s">
        <v>780</v>
      </c>
      <c r="C822" s="5" t="s">
        <v>731</v>
      </c>
      <c r="D822" s="5" t="s">
        <v>743</v>
      </c>
      <c r="E822" s="5" t="s">
        <v>313</v>
      </c>
      <c r="F822" s="5" t="s">
        <v>770</v>
      </c>
      <c r="G822" s="13">
        <v>329.16</v>
      </c>
      <c r="H822" s="5">
        <v>155</v>
      </c>
    </row>
    <row r="823" spans="1:8">
      <c r="A823" s="4">
        <v>822</v>
      </c>
      <c r="B823" s="5" t="s">
        <v>745</v>
      </c>
      <c r="C823" s="5" t="s">
        <v>757</v>
      </c>
      <c r="D823" s="5" t="s">
        <v>309</v>
      </c>
      <c r="E823" s="5" t="s">
        <v>314</v>
      </c>
      <c r="F823" s="5" t="s">
        <v>748</v>
      </c>
      <c r="G823" s="13">
        <v>691.53</v>
      </c>
      <c r="H823" s="5">
        <v>110</v>
      </c>
    </row>
    <row r="824" spans="1:8">
      <c r="A824" s="4">
        <v>823</v>
      </c>
      <c r="B824" s="5" t="s">
        <v>795</v>
      </c>
      <c r="C824" s="5" t="s">
        <v>735</v>
      </c>
      <c r="D824" s="5" t="s">
        <v>732</v>
      </c>
      <c r="E824" s="5" t="s">
        <v>319</v>
      </c>
      <c r="F824" s="5" t="s">
        <v>321</v>
      </c>
      <c r="G824" s="13">
        <v>359.73</v>
      </c>
      <c r="H824" s="5">
        <v>115</v>
      </c>
    </row>
    <row r="825" spans="1:8">
      <c r="A825" s="4">
        <v>824</v>
      </c>
      <c r="B825" s="5" t="s">
        <v>799</v>
      </c>
      <c r="C825" s="5" t="s">
        <v>315</v>
      </c>
      <c r="D825" s="5" t="s">
        <v>785</v>
      </c>
      <c r="E825" s="5" t="s">
        <v>758</v>
      </c>
      <c r="F825" s="5" t="s">
        <v>325</v>
      </c>
      <c r="G825" s="13">
        <v>943.26</v>
      </c>
      <c r="H825" s="5">
        <v>114</v>
      </c>
    </row>
    <row r="826" spans="1:8">
      <c r="A826" s="4">
        <v>825</v>
      </c>
      <c r="B826" s="5" t="s">
        <v>761</v>
      </c>
      <c r="C826" s="5" t="s">
        <v>742</v>
      </c>
      <c r="D826" s="5" t="s">
        <v>785</v>
      </c>
      <c r="E826" s="5" t="s">
        <v>314</v>
      </c>
      <c r="F826" s="5" t="s">
        <v>325</v>
      </c>
      <c r="G826" s="13">
        <v>855.75</v>
      </c>
      <c r="H826" s="5">
        <v>36</v>
      </c>
    </row>
    <row r="827" spans="1:8">
      <c r="A827" s="4">
        <v>826</v>
      </c>
      <c r="B827" s="5" t="s">
        <v>799</v>
      </c>
      <c r="C827" s="5" t="s">
        <v>304</v>
      </c>
      <c r="D827" s="5" t="s">
        <v>317</v>
      </c>
      <c r="E827" s="5" t="s">
        <v>319</v>
      </c>
      <c r="F827" s="5" t="s">
        <v>770</v>
      </c>
      <c r="G827" s="13">
        <v>939.43</v>
      </c>
      <c r="H827" s="5">
        <v>135</v>
      </c>
    </row>
    <row r="828" spans="1:8">
      <c r="A828" s="4">
        <v>827</v>
      </c>
      <c r="B828" s="5" t="s">
        <v>803</v>
      </c>
      <c r="C828" s="5" t="s">
        <v>318</v>
      </c>
      <c r="D828" s="5" t="s">
        <v>769</v>
      </c>
      <c r="E828" s="5" t="s">
        <v>314</v>
      </c>
      <c r="F828" s="5" t="s">
        <v>751</v>
      </c>
      <c r="G828" s="13">
        <v>46.02</v>
      </c>
      <c r="H828" s="5">
        <v>164</v>
      </c>
    </row>
    <row r="829" spans="1:8">
      <c r="A829" s="4">
        <v>828</v>
      </c>
      <c r="B829" s="5" t="s">
        <v>800</v>
      </c>
      <c r="C829" s="5" t="s">
        <v>308</v>
      </c>
      <c r="D829" s="5" t="s">
        <v>750</v>
      </c>
      <c r="E829" s="5" t="s">
        <v>740</v>
      </c>
      <c r="F829" s="5" t="s">
        <v>770</v>
      </c>
      <c r="G829" s="13">
        <v>686.32</v>
      </c>
      <c r="H829" s="5">
        <v>194</v>
      </c>
    </row>
    <row r="830" spans="1:8">
      <c r="A830" s="4">
        <v>829</v>
      </c>
      <c r="B830" s="5" t="s">
        <v>787</v>
      </c>
      <c r="C830" s="5" t="s">
        <v>315</v>
      </c>
      <c r="D830" s="5" t="s">
        <v>750</v>
      </c>
      <c r="E830" s="5" t="s">
        <v>314</v>
      </c>
      <c r="F830" s="5" t="s">
        <v>326</v>
      </c>
      <c r="G830" s="13">
        <v>544.02</v>
      </c>
      <c r="H830" s="5">
        <v>11</v>
      </c>
    </row>
    <row r="831" spans="1:8">
      <c r="A831" s="4">
        <v>830</v>
      </c>
      <c r="B831" s="5" t="s">
        <v>764</v>
      </c>
      <c r="C831" s="5" t="s">
        <v>318</v>
      </c>
      <c r="D831" s="5" t="s">
        <v>316</v>
      </c>
      <c r="E831" s="5" t="s">
        <v>758</v>
      </c>
      <c r="F831" s="5" t="s">
        <v>734</v>
      </c>
      <c r="G831" s="13">
        <v>713.27</v>
      </c>
      <c r="H831" s="5">
        <v>58</v>
      </c>
    </row>
    <row r="832" spans="1:8">
      <c r="A832" s="4">
        <v>831</v>
      </c>
      <c r="B832" s="5" t="s">
        <v>809</v>
      </c>
      <c r="C832" s="5" t="s">
        <v>304</v>
      </c>
      <c r="D832" s="5" t="s">
        <v>316</v>
      </c>
      <c r="E832" s="5" t="s">
        <v>319</v>
      </c>
      <c r="F832" s="5" t="s">
        <v>311</v>
      </c>
      <c r="G832" s="13">
        <v>799.16</v>
      </c>
      <c r="H832" s="5">
        <v>121</v>
      </c>
    </row>
    <row r="833" spans="1:8">
      <c r="A833" s="4">
        <v>832</v>
      </c>
      <c r="B833" s="5" t="s">
        <v>793</v>
      </c>
      <c r="C833" s="5" t="s">
        <v>308</v>
      </c>
      <c r="D833" s="5" t="s">
        <v>750</v>
      </c>
      <c r="E833" s="5" t="s">
        <v>758</v>
      </c>
      <c r="F833" s="5" t="s">
        <v>325</v>
      </c>
      <c r="G833" s="13">
        <v>626.76</v>
      </c>
      <c r="H833" s="5">
        <v>8</v>
      </c>
    </row>
    <row r="834" spans="1:8">
      <c r="A834" s="4">
        <v>833</v>
      </c>
      <c r="B834" s="5" t="s">
        <v>793</v>
      </c>
      <c r="C834" s="5" t="s">
        <v>753</v>
      </c>
      <c r="D834" s="5" t="s">
        <v>738</v>
      </c>
      <c r="E834" s="5" t="s">
        <v>733</v>
      </c>
      <c r="F834" s="5" t="s">
        <v>325</v>
      </c>
      <c r="G834" s="13">
        <v>369.2</v>
      </c>
      <c r="H834" s="5">
        <v>124</v>
      </c>
    </row>
    <row r="835" spans="1:8">
      <c r="A835" s="4">
        <v>834</v>
      </c>
      <c r="B835" s="5" t="s">
        <v>771</v>
      </c>
      <c r="C835" s="5" t="s">
        <v>312</v>
      </c>
      <c r="D835" s="5" t="s">
        <v>736</v>
      </c>
      <c r="E835" s="5" t="s">
        <v>758</v>
      </c>
      <c r="F835" s="5" t="s">
        <v>325</v>
      </c>
      <c r="G835" s="13">
        <v>784.64</v>
      </c>
      <c r="H835" s="5">
        <v>96</v>
      </c>
    </row>
    <row r="836" spans="1:8">
      <c r="A836" s="4">
        <v>835</v>
      </c>
      <c r="B836" s="5" t="s">
        <v>745</v>
      </c>
      <c r="C836" s="5" t="s">
        <v>312</v>
      </c>
      <c r="D836" s="5" t="s">
        <v>750</v>
      </c>
      <c r="E836" s="5" t="s">
        <v>733</v>
      </c>
      <c r="F836" s="5" t="s">
        <v>746</v>
      </c>
      <c r="G836" s="13">
        <v>172.98</v>
      </c>
      <c r="H836" s="5">
        <v>119</v>
      </c>
    </row>
    <row r="837" spans="1:8">
      <c r="A837" s="4">
        <v>836</v>
      </c>
      <c r="B837" s="5" t="s">
        <v>787</v>
      </c>
      <c r="C837" s="5" t="s">
        <v>735</v>
      </c>
      <c r="D837" s="5" t="s">
        <v>750</v>
      </c>
      <c r="E837" s="5" t="s">
        <v>303</v>
      </c>
      <c r="F837" s="5" t="s">
        <v>326</v>
      </c>
      <c r="G837" s="13">
        <v>368.66</v>
      </c>
      <c r="H837" s="5">
        <v>163</v>
      </c>
    </row>
    <row r="838" spans="1:8">
      <c r="A838" s="4">
        <v>837</v>
      </c>
      <c r="B838" s="5" t="s">
        <v>800</v>
      </c>
      <c r="C838" s="5" t="s">
        <v>755</v>
      </c>
      <c r="D838" s="5" t="s">
        <v>316</v>
      </c>
      <c r="E838" s="5" t="s">
        <v>319</v>
      </c>
      <c r="F838" s="5" t="s">
        <v>734</v>
      </c>
      <c r="G838" s="13">
        <v>621.44000000000005</v>
      </c>
      <c r="H838" s="5">
        <v>20</v>
      </c>
    </row>
    <row r="839" spans="1:8">
      <c r="A839" s="4">
        <v>838</v>
      </c>
      <c r="B839" s="5" t="s">
        <v>777</v>
      </c>
      <c r="C839" s="5" t="s">
        <v>742</v>
      </c>
      <c r="D839" s="5" t="s">
        <v>736</v>
      </c>
      <c r="E839" s="5" t="s">
        <v>310</v>
      </c>
      <c r="F839" s="5" t="s">
        <v>751</v>
      </c>
      <c r="G839" s="13">
        <v>584.87</v>
      </c>
      <c r="H839" s="5">
        <v>43</v>
      </c>
    </row>
    <row r="840" spans="1:8">
      <c r="A840" s="4">
        <v>839</v>
      </c>
      <c r="B840" s="5" t="s">
        <v>763</v>
      </c>
      <c r="C840" s="5" t="s">
        <v>735</v>
      </c>
      <c r="D840" s="5" t="s">
        <v>736</v>
      </c>
      <c r="E840" s="5" t="s">
        <v>319</v>
      </c>
      <c r="F840" s="5" t="s">
        <v>326</v>
      </c>
      <c r="G840" s="13">
        <v>663.75</v>
      </c>
      <c r="H840" s="5">
        <v>177</v>
      </c>
    </row>
    <row r="841" spans="1:8">
      <c r="A841" s="4">
        <v>840</v>
      </c>
      <c r="B841" s="5" t="s">
        <v>803</v>
      </c>
      <c r="C841" s="5" t="s">
        <v>731</v>
      </c>
      <c r="D841" s="5" t="s">
        <v>772</v>
      </c>
      <c r="E841" s="5" t="s">
        <v>322</v>
      </c>
      <c r="F841" s="5" t="s">
        <v>748</v>
      </c>
      <c r="G841" s="13">
        <v>51.74</v>
      </c>
      <c r="H841" s="5">
        <v>133</v>
      </c>
    </row>
    <row r="842" spans="1:8">
      <c r="A842" s="4">
        <v>841</v>
      </c>
      <c r="B842" s="5" t="s">
        <v>805</v>
      </c>
      <c r="C842" s="5" t="s">
        <v>742</v>
      </c>
      <c r="D842" s="5" t="s">
        <v>324</v>
      </c>
      <c r="E842" s="5" t="s">
        <v>314</v>
      </c>
      <c r="F842" s="5" t="s">
        <v>321</v>
      </c>
      <c r="G842" s="13">
        <v>878.03</v>
      </c>
      <c r="H842" s="5">
        <v>42</v>
      </c>
    </row>
    <row r="843" spans="1:8">
      <c r="A843" s="4">
        <v>842</v>
      </c>
      <c r="B843" s="5" t="s">
        <v>807</v>
      </c>
      <c r="C843" s="5" t="s">
        <v>304</v>
      </c>
      <c r="D843" s="5" t="s">
        <v>320</v>
      </c>
      <c r="E843" s="5" t="s">
        <v>313</v>
      </c>
      <c r="F843" s="5" t="s">
        <v>323</v>
      </c>
      <c r="G843" s="13">
        <v>763.55</v>
      </c>
      <c r="H843" s="5">
        <v>144</v>
      </c>
    </row>
    <row r="844" spans="1:8">
      <c r="A844" s="4">
        <v>843</v>
      </c>
      <c r="B844" s="5" t="s">
        <v>774</v>
      </c>
      <c r="C844" s="5" t="s">
        <v>308</v>
      </c>
      <c r="D844" s="5" t="s">
        <v>324</v>
      </c>
      <c r="E844" s="5" t="s">
        <v>305</v>
      </c>
      <c r="F844" s="5" t="s">
        <v>751</v>
      </c>
      <c r="G844" s="13">
        <v>785.15</v>
      </c>
      <c r="H844" s="5">
        <v>5</v>
      </c>
    </row>
    <row r="845" spans="1:8">
      <c r="A845" s="4">
        <v>844</v>
      </c>
      <c r="B845" s="5" t="s">
        <v>760</v>
      </c>
      <c r="C845" s="5" t="s">
        <v>312</v>
      </c>
      <c r="D845" s="5" t="s">
        <v>785</v>
      </c>
      <c r="E845" s="5" t="s">
        <v>322</v>
      </c>
      <c r="F845" s="5" t="s">
        <v>748</v>
      </c>
      <c r="G845" s="13">
        <v>783.51</v>
      </c>
      <c r="H845" s="5">
        <v>153</v>
      </c>
    </row>
    <row r="846" spans="1:8">
      <c r="A846" s="4">
        <v>845</v>
      </c>
      <c r="B846" s="5" t="s">
        <v>763</v>
      </c>
      <c r="C846" s="5" t="s">
        <v>304</v>
      </c>
      <c r="D846" s="5" t="s">
        <v>785</v>
      </c>
      <c r="E846" s="5" t="s">
        <v>319</v>
      </c>
      <c r="F846" s="5" t="s">
        <v>746</v>
      </c>
      <c r="G846" s="13">
        <v>717.46</v>
      </c>
      <c r="H846" s="5">
        <v>31</v>
      </c>
    </row>
    <row r="847" spans="1:8">
      <c r="A847" s="4">
        <v>846</v>
      </c>
      <c r="B847" s="5" t="s">
        <v>798</v>
      </c>
      <c r="C847" s="5" t="s">
        <v>783</v>
      </c>
      <c r="D847" s="5" t="s">
        <v>750</v>
      </c>
      <c r="E847" s="5" t="s">
        <v>313</v>
      </c>
      <c r="F847" s="5" t="s">
        <v>326</v>
      </c>
      <c r="G847" s="13">
        <v>154.06</v>
      </c>
      <c r="H847" s="5">
        <v>34</v>
      </c>
    </row>
    <row r="848" spans="1:8">
      <c r="A848" s="4">
        <v>847</v>
      </c>
      <c r="B848" s="5" t="s">
        <v>302</v>
      </c>
      <c r="C848" s="5" t="s">
        <v>783</v>
      </c>
      <c r="D848" s="5" t="s">
        <v>769</v>
      </c>
      <c r="E848" s="5" t="s">
        <v>305</v>
      </c>
      <c r="F848" s="5" t="s">
        <v>751</v>
      </c>
      <c r="G848" s="13">
        <v>57.11</v>
      </c>
      <c r="H848" s="5">
        <v>124</v>
      </c>
    </row>
    <row r="849" spans="1:8">
      <c r="A849" s="4">
        <v>848</v>
      </c>
      <c r="B849" s="5" t="s">
        <v>788</v>
      </c>
      <c r="C849" s="5" t="s">
        <v>755</v>
      </c>
      <c r="D849" s="5" t="s">
        <v>317</v>
      </c>
      <c r="E849" s="5" t="s">
        <v>305</v>
      </c>
      <c r="F849" s="5" t="s">
        <v>746</v>
      </c>
      <c r="G849" s="13">
        <v>761.68</v>
      </c>
      <c r="H849" s="5">
        <v>132</v>
      </c>
    </row>
    <row r="850" spans="1:8">
      <c r="A850" s="4">
        <v>849</v>
      </c>
      <c r="B850" s="5" t="s">
        <v>774</v>
      </c>
      <c r="C850" s="5" t="s">
        <v>753</v>
      </c>
      <c r="D850" s="5" t="s">
        <v>738</v>
      </c>
      <c r="E850" s="5" t="s">
        <v>319</v>
      </c>
      <c r="F850" s="5" t="s">
        <v>746</v>
      </c>
      <c r="G850" s="13">
        <v>100.29</v>
      </c>
      <c r="H850" s="5">
        <v>171</v>
      </c>
    </row>
    <row r="851" spans="1:8">
      <c r="A851" s="4">
        <v>850</v>
      </c>
      <c r="B851" s="5" t="s">
        <v>809</v>
      </c>
      <c r="C851" s="5" t="s">
        <v>742</v>
      </c>
      <c r="D851" s="5" t="s">
        <v>738</v>
      </c>
      <c r="E851" s="5" t="s">
        <v>733</v>
      </c>
      <c r="F851" s="5" t="s">
        <v>323</v>
      </c>
      <c r="G851" s="13">
        <v>574.72</v>
      </c>
      <c r="H851" s="5">
        <v>52</v>
      </c>
    </row>
    <row r="852" spans="1:8">
      <c r="A852" s="4">
        <v>851</v>
      </c>
      <c r="B852" s="5" t="s">
        <v>778</v>
      </c>
      <c r="C852" s="5" t="s">
        <v>755</v>
      </c>
      <c r="D852" s="5" t="s">
        <v>738</v>
      </c>
      <c r="E852" s="5" t="s">
        <v>310</v>
      </c>
      <c r="F852" s="5" t="s">
        <v>325</v>
      </c>
      <c r="G852" s="13">
        <v>897.08</v>
      </c>
      <c r="H852" s="5">
        <v>149</v>
      </c>
    </row>
    <row r="853" spans="1:8">
      <c r="A853" s="4">
        <v>852</v>
      </c>
      <c r="B853" s="5" t="s">
        <v>796</v>
      </c>
      <c r="C853" s="5" t="s">
        <v>304</v>
      </c>
      <c r="D853" s="5" t="s">
        <v>320</v>
      </c>
      <c r="E853" s="5" t="s">
        <v>733</v>
      </c>
      <c r="F853" s="5" t="s">
        <v>323</v>
      </c>
      <c r="G853" s="13">
        <v>499.47</v>
      </c>
      <c r="H853" s="5">
        <v>18</v>
      </c>
    </row>
    <row r="854" spans="1:8">
      <c r="A854" s="4">
        <v>853</v>
      </c>
      <c r="B854" s="5" t="s">
        <v>766</v>
      </c>
      <c r="C854" s="5" t="s">
        <v>731</v>
      </c>
      <c r="D854" s="5" t="s">
        <v>317</v>
      </c>
      <c r="E854" s="5" t="s">
        <v>313</v>
      </c>
      <c r="F854" s="5" t="s">
        <v>326</v>
      </c>
      <c r="G854" s="13">
        <v>196.31</v>
      </c>
      <c r="H854" s="5">
        <v>194</v>
      </c>
    </row>
    <row r="855" spans="1:8">
      <c r="A855" s="4">
        <v>854</v>
      </c>
      <c r="B855" s="5" t="s">
        <v>745</v>
      </c>
      <c r="C855" s="5" t="s">
        <v>783</v>
      </c>
      <c r="D855" s="5" t="s">
        <v>738</v>
      </c>
      <c r="E855" s="5" t="s">
        <v>313</v>
      </c>
      <c r="F855" s="5" t="s">
        <v>734</v>
      </c>
      <c r="G855" s="13">
        <v>814.68</v>
      </c>
      <c r="H855" s="5">
        <v>122</v>
      </c>
    </row>
    <row r="856" spans="1:8">
      <c r="A856" s="4">
        <v>855</v>
      </c>
      <c r="B856" s="5" t="s">
        <v>773</v>
      </c>
      <c r="C856" s="5" t="s">
        <v>753</v>
      </c>
      <c r="D856" s="5" t="s">
        <v>736</v>
      </c>
      <c r="E856" s="5" t="s">
        <v>305</v>
      </c>
      <c r="F856" s="5" t="s">
        <v>748</v>
      </c>
      <c r="G856" s="13">
        <v>799.62</v>
      </c>
      <c r="H856" s="5">
        <v>98</v>
      </c>
    </row>
    <row r="857" spans="1:8">
      <c r="A857" s="4">
        <v>856</v>
      </c>
      <c r="B857" s="5" t="s">
        <v>804</v>
      </c>
      <c r="C857" s="5" t="s">
        <v>731</v>
      </c>
      <c r="D857" s="5" t="s">
        <v>317</v>
      </c>
      <c r="E857" s="5" t="s">
        <v>314</v>
      </c>
      <c r="F857" s="5" t="s">
        <v>751</v>
      </c>
      <c r="G857" s="13">
        <v>732.88</v>
      </c>
      <c r="H857" s="5">
        <v>81</v>
      </c>
    </row>
    <row r="858" spans="1:8">
      <c r="A858" s="4">
        <v>857</v>
      </c>
      <c r="B858" s="5" t="s">
        <v>302</v>
      </c>
      <c r="C858" s="5" t="s">
        <v>307</v>
      </c>
      <c r="D858" s="5" t="s">
        <v>320</v>
      </c>
      <c r="E858" s="5" t="s">
        <v>310</v>
      </c>
      <c r="F858" s="5" t="s">
        <v>770</v>
      </c>
      <c r="G858" s="13">
        <v>733.67</v>
      </c>
      <c r="H858" s="5">
        <v>181</v>
      </c>
    </row>
    <row r="859" spans="1:8">
      <c r="A859" s="4">
        <v>858</v>
      </c>
      <c r="B859" s="5" t="s">
        <v>765</v>
      </c>
      <c r="C859" s="5" t="s">
        <v>307</v>
      </c>
      <c r="D859" s="5" t="s">
        <v>309</v>
      </c>
      <c r="E859" s="5" t="s">
        <v>758</v>
      </c>
      <c r="F859" s="5" t="s">
        <v>751</v>
      </c>
      <c r="G859" s="13">
        <v>390.15</v>
      </c>
      <c r="H859" s="5">
        <v>117</v>
      </c>
    </row>
    <row r="860" spans="1:8">
      <c r="A860" s="4">
        <v>859</v>
      </c>
      <c r="B860" s="5" t="s">
        <v>737</v>
      </c>
      <c r="C860" s="5" t="s">
        <v>757</v>
      </c>
      <c r="D860" s="5" t="s">
        <v>324</v>
      </c>
      <c r="E860" s="5" t="s">
        <v>313</v>
      </c>
      <c r="F860" s="5" t="s">
        <v>734</v>
      </c>
      <c r="G860" s="13">
        <v>410.63</v>
      </c>
      <c r="H860" s="5">
        <v>110</v>
      </c>
    </row>
    <row r="861" spans="1:8">
      <c r="A861" s="4">
        <v>860</v>
      </c>
      <c r="B861" s="5" t="s">
        <v>759</v>
      </c>
      <c r="C861" s="5" t="s">
        <v>742</v>
      </c>
      <c r="D861" s="5" t="s">
        <v>324</v>
      </c>
      <c r="E861" s="5" t="s">
        <v>322</v>
      </c>
      <c r="F861" s="5" t="s">
        <v>748</v>
      </c>
      <c r="G861" s="13">
        <v>51.64</v>
      </c>
      <c r="H861" s="5">
        <v>173</v>
      </c>
    </row>
    <row r="862" spans="1:8">
      <c r="A862" s="4">
        <v>861</v>
      </c>
      <c r="B862" s="5" t="s">
        <v>776</v>
      </c>
      <c r="C862" s="5" t="s">
        <v>308</v>
      </c>
      <c r="D862" s="5" t="s">
        <v>324</v>
      </c>
      <c r="E862" s="5" t="s">
        <v>740</v>
      </c>
      <c r="F862" s="5" t="s">
        <v>311</v>
      </c>
      <c r="G862" s="13">
        <v>655.63</v>
      </c>
      <c r="H862" s="5">
        <v>31</v>
      </c>
    </row>
    <row r="863" spans="1:8">
      <c r="A863" s="4">
        <v>862</v>
      </c>
      <c r="B863" s="5" t="s">
        <v>790</v>
      </c>
      <c r="C863" s="5" t="s">
        <v>308</v>
      </c>
      <c r="D863" s="5" t="s">
        <v>785</v>
      </c>
      <c r="E863" s="5" t="s">
        <v>733</v>
      </c>
      <c r="F863" s="5" t="s">
        <v>751</v>
      </c>
      <c r="G863" s="13">
        <v>714.7</v>
      </c>
      <c r="H863" s="5">
        <v>44</v>
      </c>
    </row>
    <row r="864" spans="1:8">
      <c r="A864" s="4">
        <v>863</v>
      </c>
      <c r="B864" s="5" t="s">
        <v>793</v>
      </c>
      <c r="C864" s="5" t="s">
        <v>315</v>
      </c>
      <c r="D864" s="5" t="s">
        <v>309</v>
      </c>
      <c r="E864" s="5" t="s">
        <v>313</v>
      </c>
      <c r="F864" s="5" t="s">
        <v>744</v>
      </c>
      <c r="G864" s="13">
        <v>808.07</v>
      </c>
      <c r="H864" s="5">
        <v>104</v>
      </c>
    </row>
    <row r="865" spans="1:8">
      <c r="A865" s="4">
        <v>864</v>
      </c>
      <c r="B865" s="5" t="s">
        <v>807</v>
      </c>
      <c r="C865" s="5" t="s">
        <v>308</v>
      </c>
      <c r="D865" s="5" t="s">
        <v>785</v>
      </c>
      <c r="E865" s="5" t="s">
        <v>758</v>
      </c>
      <c r="F865" s="5" t="s">
        <v>326</v>
      </c>
      <c r="G865" s="13">
        <v>735.98</v>
      </c>
      <c r="H865" s="5">
        <v>197</v>
      </c>
    </row>
    <row r="866" spans="1:8">
      <c r="A866" s="4">
        <v>865</v>
      </c>
      <c r="B866" s="5" t="s">
        <v>737</v>
      </c>
      <c r="C866" s="5" t="s">
        <v>742</v>
      </c>
      <c r="D866" s="5" t="s">
        <v>769</v>
      </c>
      <c r="E866" s="5" t="s">
        <v>314</v>
      </c>
      <c r="F866" s="5" t="s">
        <v>321</v>
      </c>
      <c r="G866" s="13">
        <v>473</v>
      </c>
      <c r="H866" s="5">
        <v>155</v>
      </c>
    </row>
    <row r="867" spans="1:8">
      <c r="A867" s="4">
        <v>866</v>
      </c>
      <c r="B867" s="5" t="s">
        <v>752</v>
      </c>
      <c r="C867" s="5" t="s">
        <v>731</v>
      </c>
      <c r="D867" s="5" t="s">
        <v>316</v>
      </c>
      <c r="E867" s="5" t="s">
        <v>310</v>
      </c>
      <c r="F867" s="5" t="s">
        <v>770</v>
      </c>
      <c r="G867" s="13">
        <v>138.31</v>
      </c>
      <c r="H867" s="5">
        <v>65</v>
      </c>
    </row>
    <row r="868" spans="1:8">
      <c r="A868" s="4">
        <v>867</v>
      </c>
      <c r="B868" s="5" t="s">
        <v>762</v>
      </c>
      <c r="C868" s="5" t="s">
        <v>315</v>
      </c>
      <c r="D868" s="5" t="s">
        <v>736</v>
      </c>
      <c r="E868" s="5" t="s">
        <v>310</v>
      </c>
      <c r="F868" s="5" t="s">
        <v>746</v>
      </c>
      <c r="G868" s="13">
        <v>130.63999999999999</v>
      </c>
      <c r="H868" s="5">
        <v>14</v>
      </c>
    </row>
    <row r="869" spans="1:8">
      <c r="A869" s="4">
        <v>868</v>
      </c>
      <c r="B869" s="5" t="s">
        <v>799</v>
      </c>
      <c r="C869" s="5" t="s">
        <v>753</v>
      </c>
      <c r="D869" s="5" t="s">
        <v>736</v>
      </c>
      <c r="E869" s="5" t="s">
        <v>303</v>
      </c>
      <c r="F869" s="5" t="s">
        <v>748</v>
      </c>
      <c r="G869" s="13">
        <v>388.2</v>
      </c>
      <c r="H869" s="5">
        <v>174</v>
      </c>
    </row>
    <row r="870" spans="1:8">
      <c r="A870" s="4">
        <v>869</v>
      </c>
      <c r="B870" s="5" t="s">
        <v>773</v>
      </c>
      <c r="C870" s="5" t="s">
        <v>312</v>
      </c>
      <c r="D870" s="5" t="s">
        <v>772</v>
      </c>
      <c r="E870" s="5" t="s">
        <v>733</v>
      </c>
      <c r="F870" s="5" t="s">
        <v>751</v>
      </c>
      <c r="G870" s="13">
        <v>731.76</v>
      </c>
      <c r="H870" s="5">
        <v>170</v>
      </c>
    </row>
    <row r="871" spans="1:8">
      <c r="A871" s="4">
        <v>870</v>
      </c>
      <c r="B871" s="5" t="s">
        <v>788</v>
      </c>
      <c r="C871" s="5" t="s">
        <v>742</v>
      </c>
      <c r="D871" s="5" t="s">
        <v>324</v>
      </c>
      <c r="E871" s="5" t="s">
        <v>313</v>
      </c>
      <c r="F871" s="5" t="s">
        <v>326</v>
      </c>
      <c r="G871" s="13">
        <v>642.5</v>
      </c>
      <c r="H871" s="5">
        <v>126</v>
      </c>
    </row>
    <row r="872" spans="1:8">
      <c r="A872" s="4">
        <v>871</v>
      </c>
      <c r="B872" s="5" t="s">
        <v>763</v>
      </c>
      <c r="C872" s="5" t="s">
        <v>731</v>
      </c>
      <c r="D872" s="5" t="s">
        <v>309</v>
      </c>
      <c r="E872" s="5" t="s">
        <v>740</v>
      </c>
      <c r="F872" s="5" t="s">
        <v>734</v>
      </c>
      <c r="G872" s="13">
        <v>56.08</v>
      </c>
      <c r="H872" s="5">
        <v>196</v>
      </c>
    </row>
    <row r="873" spans="1:8">
      <c r="A873" s="4">
        <v>872</v>
      </c>
      <c r="B873" s="5" t="s">
        <v>791</v>
      </c>
      <c r="C873" s="5" t="s">
        <v>307</v>
      </c>
      <c r="D873" s="5" t="s">
        <v>743</v>
      </c>
      <c r="E873" s="5" t="s">
        <v>758</v>
      </c>
      <c r="F873" s="5" t="s">
        <v>321</v>
      </c>
      <c r="G873" s="13">
        <v>816.12</v>
      </c>
      <c r="H873" s="5">
        <v>114</v>
      </c>
    </row>
    <row r="874" spans="1:8">
      <c r="A874" s="4">
        <v>873</v>
      </c>
      <c r="B874" s="5" t="s">
        <v>776</v>
      </c>
      <c r="C874" s="5" t="s">
        <v>755</v>
      </c>
      <c r="D874" s="5" t="s">
        <v>750</v>
      </c>
      <c r="E874" s="5" t="s">
        <v>740</v>
      </c>
      <c r="F874" s="5" t="s">
        <v>311</v>
      </c>
      <c r="G874" s="13">
        <v>822.93</v>
      </c>
      <c r="H874" s="5">
        <v>78</v>
      </c>
    </row>
    <row r="875" spans="1:8">
      <c r="A875" s="4">
        <v>874</v>
      </c>
      <c r="B875" s="5" t="s">
        <v>787</v>
      </c>
      <c r="C875" s="5" t="s">
        <v>753</v>
      </c>
      <c r="D875" s="5" t="s">
        <v>743</v>
      </c>
      <c r="E875" s="5" t="s">
        <v>310</v>
      </c>
      <c r="F875" s="5" t="s">
        <v>326</v>
      </c>
      <c r="G875" s="13">
        <v>691.31</v>
      </c>
      <c r="H875" s="5">
        <v>125</v>
      </c>
    </row>
    <row r="876" spans="1:8">
      <c r="A876" s="4">
        <v>875</v>
      </c>
      <c r="B876" s="5" t="s">
        <v>754</v>
      </c>
      <c r="C876" s="5" t="s">
        <v>318</v>
      </c>
      <c r="D876" s="5" t="s">
        <v>736</v>
      </c>
      <c r="E876" s="5" t="s">
        <v>758</v>
      </c>
      <c r="F876" s="5" t="s">
        <v>311</v>
      </c>
      <c r="G876" s="13">
        <v>543.94000000000005</v>
      </c>
      <c r="H876" s="5">
        <v>139</v>
      </c>
    </row>
    <row r="877" spans="1:8">
      <c r="A877" s="4">
        <v>876</v>
      </c>
      <c r="B877" s="5" t="s">
        <v>771</v>
      </c>
      <c r="C877" s="5" t="s">
        <v>753</v>
      </c>
      <c r="D877" s="5" t="s">
        <v>320</v>
      </c>
      <c r="E877" s="5" t="s">
        <v>310</v>
      </c>
      <c r="F877" s="5" t="s">
        <v>734</v>
      </c>
      <c r="G877" s="13">
        <v>90.72</v>
      </c>
      <c r="H877" s="5">
        <v>68</v>
      </c>
    </row>
    <row r="878" spans="1:8">
      <c r="A878" s="4">
        <v>877</v>
      </c>
      <c r="B878" s="5" t="s">
        <v>762</v>
      </c>
      <c r="C878" s="5" t="s">
        <v>318</v>
      </c>
      <c r="D878" s="5" t="s">
        <v>736</v>
      </c>
      <c r="E878" s="5" t="s">
        <v>322</v>
      </c>
      <c r="F878" s="5" t="s">
        <v>326</v>
      </c>
      <c r="G878" s="13">
        <v>331.64</v>
      </c>
      <c r="H878" s="5">
        <v>8</v>
      </c>
    </row>
    <row r="879" spans="1:8">
      <c r="A879" s="4">
        <v>878</v>
      </c>
      <c r="B879" s="5" t="s">
        <v>774</v>
      </c>
      <c r="C879" s="5" t="s">
        <v>304</v>
      </c>
      <c r="D879" s="5" t="s">
        <v>309</v>
      </c>
      <c r="E879" s="5" t="s">
        <v>322</v>
      </c>
      <c r="F879" s="5" t="s">
        <v>325</v>
      </c>
      <c r="G879" s="13">
        <v>571.41</v>
      </c>
      <c r="H879" s="5">
        <v>196</v>
      </c>
    </row>
    <row r="880" spans="1:8">
      <c r="A880" s="4">
        <v>879</v>
      </c>
      <c r="B880" s="5" t="s">
        <v>800</v>
      </c>
      <c r="C880" s="5" t="s">
        <v>308</v>
      </c>
      <c r="D880" s="5" t="s">
        <v>738</v>
      </c>
      <c r="E880" s="5" t="s">
        <v>314</v>
      </c>
      <c r="F880" s="5" t="s">
        <v>321</v>
      </c>
      <c r="G880" s="13">
        <v>942.67</v>
      </c>
      <c r="H880" s="5">
        <v>106</v>
      </c>
    </row>
    <row r="881" spans="1:8">
      <c r="A881" s="4">
        <v>880</v>
      </c>
      <c r="B881" s="5" t="s">
        <v>803</v>
      </c>
      <c r="C881" s="5" t="s">
        <v>757</v>
      </c>
      <c r="D881" s="5" t="s">
        <v>317</v>
      </c>
      <c r="E881" s="5" t="s">
        <v>313</v>
      </c>
      <c r="F881" s="5" t="s">
        <v>323</v>
      </c>
      <c r="G881" s="13">
        <v>629.76</v>
      </c>
      <c r="H881" s="5">
        <v>152</v>
      </c>
    </row>
    <row r="882" spans="1:8">
      <c r="A882" s="4">
        <v>881</v>
      </c>
      <c r="B882" s="5" t="s">
        <v>766</v>
      </c>
      <c r="C882" s="5" t="s">
        <v>312</v>
      </c>
      <c r="D882" s="5" t="s">
        <v>738</v>
      </c>
      <c r="E882" s="5" t="s">
        <v>322</v>
      </c>
      <c r="F882" s="5" t="s">
        <v>748</v>
      </c>
      <c r="G882" s="13">
        <v>57.94</v>
      </c>
      <c r="H882" s="5">
        <v>84</v>
      </c>
    </row>
    <row r="883" spans="1:8">
      <c r="A883" s="4">
        <v>882</v>
      </c>
      <c r="B883" s="5" t="s">
        <v>791</v>
      </c>
      <c r="C883" s="5" t="s">
        <v>757</v>
      </c>
      <c r="D883" s="5" t="s">
        <v>743</v>
      </c>
      <c r="E883" s="5" t="s">
        <v>733</v>
      </c>
      <c r="F883" s="5" t="s">
        <v>734</v>
      </c>
      <c r="G883" s="13">
        <v>860.28</v>
      </c>
      <c r="H883" s="5">
        <v>69</v>
      </c>
    </row>
    <row r="884" spans="1:8">
      <c r="A884" s="4">
        <v>883</v>
      </c>
      <c r="B884" s="5" t="s">
        <v>791</v>
      </c>
      <c r="C884" s="5" t="s">
        <v>318</v>
      </c>
      <c r="D884" s="5" t="s">
        <v>732</v>
      </c>
      <c r="E884" s="5" t="s">
        <v>322</v>
      </c>
      <c r="F884" s="5" t="s">
        <v>306</v>
      </c>
      <c r="G884" s="13">
        <v>559.02</v>
      </c>
      <c r="H884" s="5">
        <v>83</v>
      </c>
    </row>
    <row r="885" spans="1:8">
      <c r="A885" s="4">
        <v>884</v>
      </c>
      <c r="B885" s="5" t="s">
        <v>774</v>
      </c>
      <c r="C885" s="5" t="s">
        <v>742</v>
      </c>
      <c r="D885" s="5" t="s">
        <v>324</v>
      </c>
      <c r="E885" s="5" t="s">
        <v>305</v>
      </c>
      <c r="F885" s="5" t="s">
        <v>325</v>
      </c>
      <c r="G885" s="13">
        <v>654.35</v>
      </c>
      <c r="H885" s="5">
        <v>87</v>
      </c>
    </row>
    <row r="886" spans="1:8">
      <c r="A886" s="4">
        <v>885</v>
      </c>
      <c r="B886" s="5" t="s">
        <v>760</v>
      </c>
      <c r="C886" s="5" t="s">
        <v>304</v>
      </c>
      <c r="D886" s="5" t="s">
        <v>772</v>
      </c>
      <c r="E886" s="5" t="s">
        <v>319</v>
      </c>
      <c r="F886" s="5" t="s">
        <v>321</v>
      </c>
      <c r="G886" s="13">
        <v>922.18</v>
      </c>
      <c r="H886" s="5">
        <v>52</v>
      </c>
    </row>
    <row r="887" spans="1:8">
      <c r="A887" s="4">
        <v>886</v>
      </c>
      <c r="B887" s="5" t="s">
        <v>776</v>
      </c>
      <c r="C887" s="5" t="s">
        <v>731</v>
      </c>
      <c r="D887" s="5" t="s">
        <v>317</v>
      </c>
      <c r="E887" s="5" t="s">
        <v>319</v>
      </c>
      <c r="F887" s="5" t="s">
        <v>326</v>
      </c>
      <c r="G887" s="13">
        <v>83.25</v>
      </c>
      <c r="H887" s="5">
        <v>147</v>
      </c>
    </row>
    <row r="888" spans="1:8">
      <c r="A888" s="4">
        <v>887</v>
      </c>
      <c r="B888" s="5" t="s">
        <v>804</v>
      </c>
      <c r="C888" s="5" t="s">
        <v>318</v>
      </c>
      <c r="D888" s="5" t="s">
        <v>785</v>
      </c>
      <c r="E888" s="5" t="s">
        <v>305</v>
      </c>
      <c r="F888" s="5" t="s">
        <v>325</v>
      </c>
      <c r="G888" s="13">
        <v>808.21</v>
      </c>
      <c r="H888" s="5">
        <v>25</v>
      </c>
    </row>
    <row r="889" spans="1:8">
      <c r="A889" s="4">
        <v>888</v>
      </c>
      <c r="B889" s="5" t="s">
        <v>737</v>
      </c>
      <c r="C889" s="5" t="s">
        <v>312</v>
      </c>
      <c r="D889" s="5" t="s">
        <v>738</v>
      </c>
      <c r="E889" s="5" t="s">
        <v>733</v>
      </c>
      <c r="F889" s="5" t="s">
        <v>734</v>
      </c>
      <c r="G889" s="13">
        <v>472.49</v>
      </c>
      <c r="H889" s="5">
        <v>54</v>
      </c>
    </row>
    <row r="890" spans="1:8">
      <c r="A890" s="4">
        <v>889</v>
      </c>
      <c r="B890" s="5" t="s">
        <v>803</v>
      </c>
      <c r="C890" s="5" t="s">
        <v>757</v>
      </c>
      <c r="D890" s="5" t="s">
        <v>316</v>
      </c>
      <c r="E890" s="5" t="s">
        <v>740</v>
      </c>
      <c r="F890" s="5" t="s">
        <v>326</v>
      </c>
      <c r="G890" s="13">
        <v>433.95</v>
      </c>
      <c r="H890" s="5">
        <v>139</v>
      </c>
    </row>
    <row r="891" spans="1:8">
      <c r="A891" s="4">
        <v>890</v>
      </c>
      <c r="B891" s="5" t="s">
        <v>773</v>
      </c>
      <c r="C891" s="5" t="s">
        <v>308</v>
      </c>
      <c r="D891" s="5" t="s">
        <v>743</v>
      </c>
      <c r="E891" s="5" t="s">
        <v>319</v>
      </c>
      <c r="F891" s="5" t="s">
        <v>744</v>
      </c>
      <c r="G891" s="13">
        <v>508.99</v>
      </c>
      <c r="H891" s="5">
        <v>172</v>
      </c>
    </row>
    <row r="892" spans="1:8">
      <c r="A892" s="4">
        <v>891</v>
      </c>
      <c r="B892" s="5" t="s">
        <v>730</v>
      </c>
      <c r="C892" s="5" t="s">
        <v>755</v>
      </c>
      <c r="D892" s="5" t="s">
        <v>736</v>
      </c>
      <c r="E892" s="5" t="s">
        <v>740</v>
      </c>
      <c r="F892" s="5" t="s">
        <v>748</v>
      </c>
      <c r="G892" s="13">
        <v>564.92999999999995</v>
      </c>
      <c r="H892" s="5">
        <v>55</v>
      </c>
    </row>
    <row r="893" spans="1:8">
      <c r="A893" s="4">
        <v>892</v>
      </c>
      <c r="B893" s="5" t="s">
        <v>749</v>
      </c>
      <c r="C893" s="5" t="s">
        <v>312</v>
      </c>
      <c r="D893" s="5" t="s">
        <v>736</v>
      </c>
      <c r="E893" s="5" t="s">
        <v>740</v>
      </c>
      <c r="F893" s="5" t="s">
        <v>744</v>
      </c>
      <c r="G893" s="13">
        <v>816.02</v>
      </c>
      <c r="H893" s="5">
        <v>112</v>
      </c>
    </row>
    <row r="894" spans="1:8">
      <c r="A894" s="4">
        <v>893</v>
      </c>
      <c r="B894" s="5" t="s">
        <v>781</v>
      </c>
      <c r="C894" s="5" t="s">
        <v>731</v>
      </c>
      <c r="D894" s="5" t="s">
        <v>317</v>
      </c>
      <c r="E894" s="5" t="s">
        <v>322</v>
      </c>
      <c r="F894" s="5" t="s">
        <v>770</v>
      </c>
      <c r="G894" s="13">
        <v>174.45</v>
      </c>
      <c r="H894" s="5">
        <v>39</v>
      </c>
    </row>
    <row r="895" spans="1:8">
      <c r="A895" s="4">
        <v>894</v>
      </c>
      <c r="B895" s="5" t="s">
        <v>801</v>
      </c>
      <c r="C895" s="5" t="s">
        <v>308</v>
      </c>
      <c r="D895" s="5" t="s">
        <v>743</v>
      </c>
      <c r="E895" s="5" t="s">
        <v>322</v>
      </c>
      <c r="F895" s="5" t="s">
        <v>751</v>
      </c>
      <c r="G895" s="13">
        <v>616.87</v>
      </c>
      <c r="H895" s="5">
        <v>106</v>
      </c>
    </row>
    <row r="896" spans="1:8">
      <c r="A896" s="4">
        <v>895</v>
      </c>
      <c r="B896" s="5" t="s">
        <v>805</v>
      </c>
      <c r="C896" s="5" t="s">
        <v>757</v>
      </c>
      <c r="D896" s="5" t="s">
        <v>750</v>
      </c>
      <c r="E896" s="5" t="s">
        <v>319</v>
      </c>
      <c r="F896" s="5" t="s">
        <v>311</v>
      </c>
      <c r="G896" s="13">
        <v>587.12</v>
      </c>
      <c r="H896" s="5">
        <v>104</v>
      </c>
    </row>
    <row r="897" spans="1:8">
      <c r="A897" s="4">
        <v>896</v>
      </c>
      <c r="B897" s="5" t="s">
        <v>759</v>
      </c>
      <c r="C897" s="5" t="s">
        <v>304</v>
      </c>
      <c r="D897" s="5" t="s">
        <v>317</v>
      </c>
      <c r="E897" s="5" t="s">
        <v>303</v>
      </c>
      <c r="F897" s="5" t="s">
        <v>323</v>
      </c>
      <c r="G897" s="13">
        <v>765.31</v>
      </c>
      <c r="H897" s="5">
        <v>80</v>
      </c>
    </row>
    <row r="898" spans="1:8">
      <c r="A898" s="4">
        <v>897</v>
      </c>
      <c r="B898" s="5" t="s">
        <v>762</v>
      </c>
      <c r="C898" s="5" t="s">
        <v>731</v>
      </c>
      <c r="D898" s="5" t="s">
        <v>743</v>
      </c>
      <c r="E898" s="5" t="s">
        <v>314</v>
      </c>
      <c r="F898" s="5" t="s">
        <v>311</v>
      </c>
      <c r="G898" s="13">
        <v>864.15</v>
      </c>
      <c r="H898" s="5">
        <v>52</v>
      </c>
    </row>
    <row r="899" spans="1:8">
      <c r="A899" s="4">
        <v>898</v>
      </c>
      <c r="B899" s="5" t="s">
        <v>778</v>
      </c>
      <c r="C899" s="5" t="s">
        <v>304</v>
      </c>
      <c r="D899" s="5" t="s">
        <v>732</v>
      </c>
      <c r="E899" s="5" t="s">
        <v>319</v>
      </c>
      <c r="F899" s="5" t="s">
        <v>326</v>
      </c>
      <c r="G899" s="13">
        <v>639.39</v>
      </c>
      <c r="H899" s="5">
        <v>46</v>
      </c>
    </row>
    <row r="900" spans="1:8">
      <c r="A900" s="4">
        <v>899</v>
      </c>
      <c r="B900" s="5" t="s">
        <v>780</v>
      </c>
      <c r="C900" s="5" t="s">
        <v>783</v>
      </c>
      <c r="D900" s="5" t="s">
        <v>324</v>
      </c>
      <c r="E900" s="5" t="s">
        <v>303</v>
      </c>
      <c r="F900" s="5" t="s">
        <v>746</v>
      </c>
      <c r="G900" s="13">
        <v>822.22</v>
      </c>
      <c r="H900" s="5">
        <v>22</v>
      </c>
    </row>
    <row r="901" spans="1:8">
      <c r="A901" s="4">
        <v>900</v>
      </c>
      <c r="B901" s="5" t="s">
        <v>796</v>
      </c>
      <c r="C901" s="5" t="s">
        <v>307</v>
      </c>
      <c r="D901" s="5" t="s">
        <v>743</v>
      </c>
      <c r="E901" s="5" t="s">
        <v>322</v>
      </c>
      <c r="F901" s="5" t="s">
        <v>311</v>
      </c>
      <c r="G901" s="13">
        <v>638.26</v>
      </c>
      <c r="H901" s="5">
        <v>24</v>
      </c>
    </row>
    <row r="902" spans="1:8">
      <c r="A902" s="4">
        <v>901</v>
      </c>
      <c r="B902" s="5" t="s">
        <v>804</v>
      </c>
      <c r="C902" s="5" t="s">
        <v>315</v>
      </c>
      <c r="D902" s="5" t="s">
        <v>738</v>
      </c>
      <c r="E902" s="5" t="s">
        <v>733</v>
      </c>
      <c r="F902" s="5" t="s">
        <v>325</v>
      </c>
      <c r="G902" s="13">
        <v>495.23</v>
      </c>
      <c r="H902" s="5">
        <v>31</v>
      </c>
    </row>
    <row r="903" spans="1:8">
      <c r="A903" s="4">
        <v>902</v>
      </c>
      <c r="B903" s="5" t="s">
        <v>763</v>
      </c>
      <c r="C903" s="5" t="s">
        <v>753</v>
      </c>
      <c r="D903" s="5" t="s">
        <v>738</v>
      </c>
      <c r="E903" s="5" t="s">
        <v>313</v>
      </c>
      <c r="F903" s="5" t="s">
        <v>744</v>
      </c>
      <c r="G903" s="13">
        <v>151.27000000000001</v>
      </c>
      <c r="H903" s="5">
        <v>81</v>
      </c>
    </row>
    <row r="904" spans="1:8">
      <c r="A904" s="4">
        <v>903</v>
      </c>
      <c r="B904" s="5" t="s">
        <v>795</v>
      </c>
      <c r="C904" s="5" t="s">
        <v>742</v>
      </c>
      <c r="D904" s="5" t="s">
        <v>785</v>
      </c>
      <c r="E904" s="5" t="s">
        <v>313</v>
      </c>
      <c r="F904" s="5" t="s">
        <v>306</v>
      </c>
      <c r="G904" s="13">
        <v>238.39</v>
      </c>
      <c r="H904" s="5">
        <v>28</v>
      </c>
    </row>
    <row r="905" spans="1:8">
      <c r="A905" s="4">
        <v>904</v>
      </c>
      <c r="B905" s="5" t="s">
        <v>782</v>
      </c>
      <c r="C905" s="5" t="s">
        <v>312</v>
      </c>
      <c r="D905" s="5" t="s">
        <v>324</v>
      </c>
      <c r="E905" s="5" t="s">
        <v>314</v>
      </c>
      <c r="F905" s="5" t="s">
        <v>326</v>
      </c>
      <c r="G905" s="13">
        <v>825.24</v>
      </c>
      <c r="H905" s="5">
        <v>15</v>
      </c>
    </row>
    <row r="906" spans="1:8">
      <c r="A906" s="4">
        <v>905</v>
      </c>
      <c r="B906" s="5" t="s">
        <v>760</v>
      </c>
      <c r="C906" s="5" t="s">
        <v>783</v>
      </c>
      <c r="D906" s="5" t="s">
        <v>738</v>
      </c>
      <c r="E906" s="5" t="s">
        <v>322</v>
      </c>
      <c r="F906" s="5" t="s">
        <v>734</v>
      </c>
      <c r="G906" s="13">
        <v>425.64</v>
      </c>
      <c r="H906" s="5">
        <v>175</v>
      </c>
    </row>
    <row r="907" spans="1:8">
      <c r="A907" s="4">
        <v>906</v>
      </c>
      <c r="B907" s="5" t="s">
        <v>802</v>
      </c>
      <c r="C907" s="5" t="s">
        <v>742</v>
      </c>
      <c r="D907" s="5" t="s">
        <v>750</v>
      </c>
      <c r="E907" s="5" t="s">
        <v>322</v>
      </c>
      <c r="F907" s="5" t="s">
        <v>770</v>
      </c>
      <c r="G907" s="13">
        <v>691.26</v>
      </c>
      <c r="H907" s="5">
        <v>79</v>
      </c>
    </row>
    <row r="908" spans="1:8">
      <c r="A908" s="4">
        <v>907</v>
      </c>
      <c r="B908" s="5" t="s">
        <v>809</v>
      </c>
      <c r="C908" s="5" t="s">
        <v>783</v>
      </c>
      <c r="D908" s="5" t="s">
        <v>736</v>
      </c>
      <c r="E908" s="5" t="s">
        <v>303</v>
      </c>
      <c r="F908" s="5" t="s">
        <v>325</v>
      </c>
      <c r="G908" s="13">
        <v>874.89</v>
      </c>
      <c r="H908" s="5">
        <v>172</v>
      </c>
    </row>
    <row r="909" spans="1:8">
      <c r="A909" s="4">
        <v>908</v>
      </c>
      <c r="B909" s="5" t="s">
        <v>802</v>
      </c>
      <c r="C909" s="5" t="s">
        <v>731</v>
      </c>
      <c r="D909" s="5" t="s">
        <v>743</v>
      </c>
      <c r="E909" s="5" t="s">
        <v>319</v>
      </c>
      <c r="F909" s="5" t="s">
        <v>311</v>
      </c>
      <c r="G909" s="13">
        <v>912.22</v>
      </c>
      <c r="H909" s="5">
        <v>93</v>
      </c>
    </row>
    <row r="910" spans="1:8">
      <c r="A910" s="4">
        <v>909</v>
      </c>
      <c r="B910" s="5" t="s">
        <v>781</v>
      </c>
      <c r="C910" s="5" t="s">
        <v>731</v>
      </c>
      <c r="D910" s="5" t="s">
        <v>317</v>
      </c>
      <c r="E910" s="5" t="s">
        <v>758</v>
      </c>
      <c r="F910" s="5" t="s">
        <v>306</v>
      </c>
      <c r="G910" s="13">
        <v>47.16</v>
      </c>
      <c r="H910" s="5">
        <v>101</v>
      </c>
    </row>
    <row r="911" spans="1:8">
      <c r="A911" s="4">
        <v>910</v>
      </c>
      <c r="B911" s="5" t="s">
        <v>800</v>
      </c>
      <c r="C911" s="5" t="s">
        <v>312</v>
      </c>
      <c r="D911" s="5" t="s">
        <v>738</v>
      </c>
      <c r="E911" s="5" t="s">
        <v>313</v>
      </c>
      <c r="F911" s="5" t="s">
        <v>326</v>
      </c>
      <c r="G911" s="13">
        <v>231.45</v>
      </c>
      <c r="H911" s="5">
        <v>42</v>
      </c>
    </row>
    <row r="912" spans="1:8">
      <c r="A912" s="4">
        <v>911</v>
      </c>
      <c r="B912" s="5" t="s">
        <v>792</v>
      </c>
      <c r="C912" s="5" t="s">
        <v>757</v>
      </c>
      <c r="D912" s="5" t="s">
        <v>309</v>
      </c>
      <c r="E912" s="5" t="s">
        <v>314</v>
      </c>
      <c r="F912" s="5" t="s">
        <v>746</v>
      </c>
      <c r="G912" s="13">
        <v>289.37</v>
      </c>
      <c r="H912" s="5">
        <v>21</v>
      </c>
    </row>
    <row r="913" spans="1:8">
      <c r="A913" s="4">
        <v>912</v>
      </c>
      <c r="B913" s="5" t="s">
        <v>811</v>
      </c>
      <c r="C913" s="5" t="s">
        <v>753</v>
      </c>
      <c r="D913" s="5" t="s">
        <v>785</v>
      </c>
      <c r="E913" s="5" t="s">
        <v>314</v>
      </c>
      <c r="F913" s="5" t="s">
        <v>321</v>
      </c>
      <c r="G913" s="13">
        <v>692.82</v>
      </c>
      <c r="H913" s="5">
        <v>26</v>
      </c>
    </row>
    <row r="914" spans="1:8">
      <c r="A914" s="4">
        <v>913</v>
      </c>
      <c r="B914" s="5" t="s">
        <v>767</v>
      </c>
      <c r="C914" s="5" t="s">
        <v>783</v>
      </c>
      <c r="D914" s="5" t="s">
        <v>316</v>
      </c>
      <c r="E914" s="5" t="s">
        <v>740</v>
      </c>
      <c r="F914" s="5" t="s">
        <v>751</v>
      </c>
      <c r="G914" s="13">
        <v>360.19</v>
      </c>
      <c r="H914" s="5">
        <v>155</v>
      </c>
    </row>
    <row r="915" spans="1:8">
      <c r="A915" s="4">
        <v>914</v>
      </c>
      <c r="B915" s="5" t="s">
        <v>801</v>
      </c>
      <c r="C915" s="5" t="s">
        <v>753</v>
      </c>
      <c r="D915" s="5" t="s">
        <v>785</v>
      </c>
      <c r="E915" s="5" t="s">
        <v>303</v>
      </c>
      <c r="F915" s="5" t="s">
        <v>746</v>
      </c>
      <c r="G915" s="13">
        <v>623.65</v>
      </c>
      <c r="H915" s="5">
        <v>48</v>
      </c>
    </row>
    <row r="916" spans="1:8">
      <c r="A916" s="4">
        <v>915</v>
      </c>
      <c r="B916" s="5" t="s">
        <v>749</v>
      </c>
      <c r="C916" s="5" t="s">
        <v>742</v>
      </c>
      <c r="D916" s="5" t="s">
        <v>736</v>
      </c>
      <c r="E916" s="5" t="s">
        <v>310</v>
      </c>
      <c r="F916" s="5" t="s">
        <v>746</v>
      </c>
      <c r="G916" s="13">
        <v>404.6</v>
      </c>
      <c r="H916" s="5">
        <v>161</v>
      </c>
    </row>
    <row r="917" spans="1:8">
      <c r="A917" s="4">
        <v>916</v>
      </c>
      <c r="B917" s="5" t="s">
        <v>805</v>
      </c>
      <c r="C917" s="5" t="s">
        <v>318</v>
      </c>
      <c r="D917" s="5" t="s">
        <v>738</v>
      </c>
      <c r="E917" s="5" t="s">
        <v>305</v>
      </c>
      <c r="F917" s="5" t="s">
        <v>748</v>
      </c>
      <c r="G917" s="13">
        <v>267.14</v>
      </c>
      <c r="H917" s="5">
        <v>183</v>
      </c>
    </row>
    <row r="918" spans="1:8">
      <c r="A918" s="4">
        <v>917</v>
      </c>
      <c r="B918" s="5" t="s">
        <v>730</v>
      </c>
      <c r="C918" s="5" t="s">
        <v>318</v>
      </c>
      <c r="D918" s="5" t="s">
        <v>736</v>
      </c>
      <c r="E918" s="5" t="s">
        <v>314</v>
      </c>
      <c r="F918" s="5" t="s">
        <v>321</v>
      </c>
      <c r="G918" s="13">
        <v>450.86</v>
      </c>
      <c r="H918" s="5">
        <v>189</v>
      </c>
    </row>
    <row r="919" spans="1:8">
      <c r="A919" s="4">
        <v>918</v>
      </c>
      <c r="B919" s="5" t="s">
        <v>778</v>
      </c>
      <c r="C919" s="5" t="s">
        <v>304</v>
      </c>
      <c r="D919" s="5" t="s">
        <v>736</v>
      </c>
      <c r="E919" s="5" t="s">
        <v>733</v>
      </c>
      <c r="F919" s="5" t="s">
        <v>321</v>
      </c>
      <c r="G919" s="13">
        <v>767.57</v>
      </c>
      <c r="H919" s="5">
        <v>51</v>
      </c>
    </row>
    <row r="920" spans="1:8">
      <c r="A920" s="4">
        <v>919</v>
      </c>
      <c r="B920" s="5" t="s">
        <v>302</v>
      </c>
      <c r="C920" s="5" t="s">
        <v>735</v>
      </c>
      <c r="D920" s="5" t="s">
        <v>750</v>
      </c>
      <c r="E920" s="5" t="s">
        <v>314</v>
      </c>
      <c r="F920" s="5" t="s">
        <v>306</v>
      </c>
      <c r="G920" s="13">
        <v>899.73</v>
      </c>
      <c r="H920" s="5">
        <v>147</v>
      </c>
    </row>
    <row r="921" spans="1:8">
      <c r="A921" s="4">
        <v>920</v>
      </c>
      <c r="B921" s="5" t="s">
        <v>759</v>
      </c>
      <c r="C921" s="5" t="s">
        <v>755</v>
      </c>
      <c r="D921" s="5" t="s">
        <v>320</v>
      </c>
      <c r="E921" s="5" t="s">
        <v>733</v>
      </c>
      <c r="F921" s="5" t="s">
        <v>311</v>
      </c>
      <c r="G921" s="13">
        <v>248.12</v>
      </c>
      <c r="H921" s="5">
        <v>23</v>
      </c>
    </row>
    <row r="922" spans="1:8">
      <c r="A922" s="4">
        <v>921</v>
      </c>
      <c r="B922" s="5" t="s">
        <v>739</v>
      </c>
      <c r="C922" s="5" t="s">
        <v>312</v>
      </c>
      <c r="D922" s="5" t="s">
        <v>785</v>
      </c>
      <c r="E922" s="5" t="s">
        <v>310</v>
      </c>
      <c r="F922" s="5" t="s">
        <v>746</v>
      </c>
      <c r="G922" s="13">
        <v>404.94</v>
      </c>
      <c r="H922" s="5">
        <v>110</v>
      </c>
    </row>
    <row r="923" spans="1:8">
      <c r="A923" s="4">
        <v>922</v>
      </c>
      <c r="B923" s="5" t="s">
        <v>737</v>
      </c>
      <c r="C923" s="5" t="s">
        <v>304</v>
      </c>
      <c r="D923" s="5" t="s">
        <v>738</v>
      </c>
      <c r="E923" s="5" t="s">
        <v>322</v>
      </c>
      <c r="F923" s="5" t="s">
        <v>748</v>
      </c>
      <c r="G923" s="13">
        <v>901.99</v>
      </c>
      <c r="H923" s="5">
        <v>31</v>
      </c>
    </row>
    <row r="924" spans="1:8">
      <c r="A924" s="4">
        <v>923</v>
      </c>
      <c r="B924" s="5" t="s">
        <v>791</v>
      </c>
      <c r="C924" s="5" t="s">
        <v>742</v>
      </c>
      <c r="D924" s="5" t="s">
        <v>324</v>
      </c>
      <c r="E924" s="5" t="s">
        <v>758</v>
      </c>
      <c r="F924" s="5" t="s">
        <v>751</v>
      </c>
      <c r="G924" s="13">
        <v>244.28</v>
      </c>
      <c r="H924" s="5">
        <v>53</v>
      </c>
    </row>
    <row r="925" spans="1:8">
      <c r="A925" s="4">
        <v>924</v>
      </c>
      <c r="B925" s="5" t="s">
        <v>802</v>
      </c>
      <c r="C925" s="5" t="s">
        <v>312</v>
      </c>
      <c r="D925" s="5" t="s">
        <v>785</v>
      </c>
      <c r="E925" s="5" t="s">
        <v>758</v>
      </c>
      <c r="F925" s="5" t="s">
        <v>306</v>
      </c>
      <c r="G925" s="13">
        <v>158.47999999999999</v>
      </c>
      <c r="H925" s="5">
        <v>53</v>
      </c>
    </row>
    <row r="926" spans="1:8">
      <c r="A926" s="4">
        <v>925</v>
      </c>
      <c r="B926" s="5" t="s">
        <v>741</v>
      </c>
      <c r="C926" s="5" t="s">
        <v>312</v>
      </c>
      <c r="D926" s="5" t="s">
        <v>785</v>
      </c>
      <c r="E926" s="5" t="s">
        <v>313</v>
      </c>
      <c r="F926" s="5" t="s">
        <v>306</v>
      </c>
      <c r="G926" s="13">
        <v>204.14</v>
      </c>
      <c r="H926" s="5">
        <v>38</v>
      </c>
    </row>
    <row r="927" spans="1:8">
      <c r="A927" s="4">
        <v>926</v>
      </c>
      <c r="B927" s="5" t="s">
        <v>775</v>
      </c>
      <c r="C927" s="5" t="s">
        <v>312</v>
      </c>
      <c r="D927" s="5" t="s">
        <v>317</v>
      </c>
      <c r="E927" s="5" t="s">
        <v>733</v>
      </c>
      <c r="F927" s="5" t="s">
        <v>770</v>
      </c>
      <c r="G927" s="13">
        <v>865.67</v>
      </c>
      <c r="H927" s="5">
        <v>95</v>
      </c>
    </row>
    <row r="928" spans="1:8">
      <c r="A928" s="4">
        <v>927</v>
      </c>
      <c r="B928" s="5" t="s">
        <v>771</v>
      </c>
      <c r="C928" s="5" t="s">
        <v>307</v>
      </c>
      <c r="D928" s="5" t="s">
        <v>732</v>
      </c>
      <c r="E928" s="5" t="s">
        <v>758</v>
      </c>
      <c r="F928" s="5" t="s">
        <v>748</v>
      </c>
      <c r="G928" s="13">
        <v>833.01</v>
      </c>
      <c r="H928" s="5">
        <v>178</v>
      </c>
    </row>
    <row r="929" spans="1:8">
      <c r="A929" s="4">
        <v>928</v>
      </c>
      <c r="B929" s="5" t="s">
        <v>804</v>
      </c>
      <c r="C929" s="5" t="s">
        <v>783</v>
      </c>
      <c r="D929" s="5" t="s">
        <v>743</v>
      </c>
      <c r="E929" s="5" t="s">
        <v>314</v>
      </c>
      <c r="F929" s="5" t="s">
        <v>325</v>
      </c>
      <c r="G929" s="13">
        <v>583.45000000000005</v>
      </c>
      <c r="H929" s="5">
        <v>19</v>
      </c>
    </row>
    <row r="930" spans="1:8">
      <c r="A930" s="4">
        <v>929</v>
      </c>
      <c r="B930" s="5" t="s">
        <v>766</v>
      </c>
      <c r="C930" s="5" t="s">
        <v>755</v>
      </c>
      <c r="D930" s="5" t="s">
        <v>309</v>
      </c>
      <c r="E930" s="5" t="s">
        <v>313</v>
      </c>
      <c r="F930" s="5" t="s">
        <v>770</v>
      </c>
      <c r="G930" s="13">
        <v>866.49</v>
      </c>
      <c r="H930" s="5">
        <v>156</v>
      </c>
    </row>
    <row r="931" spans="1:8">
      <c r="A931" s="4">
        <v>930</v>
      </c>
      <c r="B931" s="5" t="s">
        <v>780</v>
      </c>
      <c r="C931" s="5" t="s">
        <v>755</v>
      </c>
      <c r="D931" s="5" t="s">
        <v>316</v>
      </c>
      <c r="E931" s="5" t="s">
        <v>740</v>
      </c>
      <c r="F931" s="5" t="s">
        <v>744</v>
      </c>
      <c r="G931" s="13">
        <v>386.65</v>
      </c>
      <c r="H931" s="5">
        <v>102</v>
      </c>
    </row>
    <row r="932" spans="1:8">
      <c r="A932" s="4">
        <v>931</v>
      </c>
      <c r="B932" s="5" t="s">
        <v>808</v>
      </c>
      <c r="C932" s="5" t="s">
        <v>304</v>
      </c>
      <c r="D932" s="5" t="s">
        <v>320</v>
      </c>
      <c r="E932" s="5" t="s">
        <v>303</v>
      </c>
      <c r="F932" s="5" t="s">
        <v>744</v>
      </c>
      <c r="G932" s="13">
        <v>203.23</v>
      </c>
      <c r="H932" s="5">
        <v>44</v>
      </c>
    </row>
    <row r="933" spans="1:8">
      <c r="A933" s="4">
        <v>932</v>
      </c>
      <c r="B933" s="5" t="s">
        <v>810</v>
      </c>
      <c r="C933" s="5" t="s">
        <v>735</v>
      </c>
      <c r="D933" s="5" t="s">
        <v>324</v>
      </c>
      <c r="E933" s="5" t="s">
        <v>310</v>
      </c>
      <c r="F933" s="5" t="s">
        <v>751</v>
      </c>
      <c r="G933" s="13">
        <v>328.76</v>
      </c>
      <c r="H933" s="5">
        <v>136</v>
      </c>
    </row>
    <row r="934" spans="1:8">
      <c r="A934" s="4">
        <v>933</v>
      </c>
      <c r="B934" s="5" t="s">
        <v>804</v>
      </c>
      <c r="C934" s="5" t="s">
        <v>312</v>
      </c>
      <c r="D934" s="5" t="s">
        <v>738</v>
      </c>
      <c r="E934" s="5" t="s">
        <v>322</v>
      </c>
      <c r="F934" s="5" t="s">
        <v>746</v>
      </c>
      <c r="G934" s="13">
        <v>930.45</v>
      </c>
      <c r="H934" s="5">
        <v>128</v>
      </c>
    </row>
    <row r="935" spans="1:8">
      <c r="A935" s="4">
        <v>934</v>
      </c>
      <c r="B935" s="5" t="s">
        <v>764</v>
      </c>
      <c r="C935" s="5" t="s">
        <v>783</v>
      </c>
      <c r="D935" s="5" t="s">
        <v>309</v>
      </c>
      <c r="E935" s="5" t="s">
        <v>314</v>
      </c>
      <c r="F935" s="5" t="s">
        <v>326</v>
      </c>
      <c r="G935" s="13">
        <v>861.54</v>
      </c>
      <c r="H935" s="5">
        <v>68</v>
      </c>
    </row>
    <row r="936" spans="1:8">
      <c r="A936" s="4">
        <v>935</v>
      </c>
      <c r="B936" s="5" t="s">
        <v>737</v>
      </c>
      <c r="C936" s="5" t="s">
        <v>731</v>
      </c>
      <c r="D936" s="5" t="s">
        <v>309</v>
      </c>
      <c r="E936" s="5" t="s">
        <v>314</v>
      </c>
      <c r="F936" s="5" t="s">
        <v>748</v>
      </c>
      <c r="G936" s="13">
        <v>327.14</v>
      </c>
      <c r="H936" s="5">
        <v>126</v>
      </c>
    </row>
    <row r="937" spans="1:8">
      <c r="A937" s="4">
        <v>936</v>
      </c>
      <c r="B937" s="5" t="s">
        <v>730</v>
      </c>
      <c r="C937" s="5" t="s">
        <v>731</v>
      </c>
      <c r="D937" s="5" t="s">
        <v>736</v>
      </c>
      <c r="E937" s="5" t="s">
        <v>758</v>
      </c>
      <c r="F937" s="5" t="s">
        <v>746</v>
      </c>
      <c r="G937" s="13">
        <v>211.92</v>
      </c>
      <c r="H937" s="5">
        <v>14</v>
      </c>
    </row>
    <row r="938" spans="1:8">
      <c r="A938" s="4">
        <v>937</v>
      </c>
      <c r="B938" s="5" t="s">
        <v>798</v>
      </c>
      <c r="C938" s="5" t="s">
        <v>755</v>
      </c>
      <c r="D938" s="5" t="s">
        <v>324</v>
      </c>
      <c r="E938" s="5" t="s">
        <v>319</v>
      </c>
      <c r="F938" s="5" t="s">
        <v>748</v>
      </c>
      <c r="G938" s="13">
        <v>682.43</v>
      </c>
      <c r="H938" s="5">
        <v>112</v>
      </c>
    </row>
    <row r="939" spans="1:8">
      <c r="A939" s="4">
        <v>938</v>
      </c>
      <c r="B939" s="5" t="s">
        <v>302</v>
      </c>
      <c r="C939" s="5" t="s">
        <v>755</v>
      </c>
      <c r="D939" s="5" t="s">
        <v>324</v>
      </c>
      <c r="E939" s="5" t="s">
        <v>322</v>
      </c>
      <c r="F939" s="5" t="s">
        <v>325</v>
      </c>
      <c r="G939" s="13">
        <v>550.38</v>
      </c>
      <c r="H939" s="5">
        <v>118</v>
      </c>
    </row>
    <row r="940" spans="1:8">
      <c r="A940" s="4">
        <v>939</v>
      </c>
      <c r="B940" s="5" t="s">
        <v>776</v>
      </c>
      <c r="C940" s="5" t="s">
        <v>783</v>
      </c>
      <c r="D940" s="5" t="s">
        <v>750</v>
      </c>
      <c r="E940" s="5" t="s">
        <v>305</v>
      </c>
      <c r="F940" s="5" t="s">
        <v>321</v>
      </c>
      <c r="G940" s="13">
        <v>125.16</v>
      </c>
      <c r="H940" s="5">
        <v>73</v>
      </c>
    </row>
    <row r="941" spans="1:8">
      <c r="A941" s="4">
        <v>940</v>
      </c>
      <c r="B941" s="5" t="s">
        <v>782</v>
      </c>
      <c r="C941" s="5" t="s">
        <v>783</v>
      </c>
      <c r="D941" s="5" t="s">
        <v>320</v>
      </c>
      <c r="E941" s="5" t="s">
        <v>319</v>
      </c>
      <c r="F941" s="5" t="s">
        <v>744</v>
      </c>
      <c r="G941" s="13">
        <v>850.71</v>
      </c>
      <c r="H941" s="5">
        <v>150</v>
      </c>
    </row>
    <row r="942" spans="1:8">
      <c r="A942" s="4">
        <v>941</v>
      </c>
      <c r="B942" s="5" t="s">
        <v>759</v>
      </c>
      <c r="C942" s="5" t="s">
        <v>731</v>
      </c>
      <c r="D942" s="5" t="s">
        <v>769</v>
      </c>
      <c r="E942" s="5" t="s">
        <v>733</v>
      </c>
      <c r="F942" s="5" t="s">
        <v>748</v>
      </c>
      <c r="G942" s="13">
        <v>418.94</v>
      </c>
      <c r="H942" s="5">
        <v>20</v>
      </c>
    </row>
    <row r="943" spans="1:8">
      <c r="A943" s="4">
        <v>942</v>
      </c>
      <c r="B943" s="5" t="s">
        <v>794</v>
      </c>
      <c r="C943" s="5" t="s">
        <v>757</v>
      </c>
      <c r="D943" s="5" t="s">
        <v>738</v>
      </c>
      <c r="E943" s="5" t="s">
        <v>322</v>
      </c>
      <c r="F943" s="5" t="s">
        <v>746</v>
      </c>
      <c r="G943" s="13">
        <v>298.7</v>
      </c>
      <c r="H943" s="5">
        <v>175</v>
      </c>
    </row>
    <row r="944" spans="1:8">
      <c r="A944" s="4">
        <v>943</v>
      </c>
      <c r="B944" s="5" t="s">
        <v>302</v>
      </c>
      <c r="C944" s="5" t="s">
        <v>735</v>
      </c>
      <c r="D944" s="5" t="s">
        <v>772</v>
      </c>
      <c r="E944" s="5" t="s">
        <v>305</v>
      </c>
      <c r="F944" s="5" t="s">
        <v>321</v>
      </c>
      <c r="G944" s="13">
        <v>179.94</v>
      </c>
      <c r="H944" s="5">
        <v>21</v>
      </c>
    </row>
    <row r="945" spans="1:8">
      <c r="A945" s="4">
        <v>944</v>
      </c>
      <c r="B945" s="5" t="s">
        <v>762</v>
      </c>
      <c r="C945" s="5" t="s">
        <v>753</v>
      </c>
      <c r="D945" s="5" t="s">
        <v>736</v>
      </c>
      <c r="E945" s="5" t="s">
        <v>319</v>
      </c>
      <c r="F945" s="5" t="s">
        <v>744</v>
      </c>
      <c r="G945" s="13">
        <v>638.79</v>
      </c>
      <c r="H945" s="5">
        <v>85</v>
      </c>
    </row>
    <row r="946" spans="1:8">
      <c r="A946" s="4">
        <v>945</v>
      </c>
      <c r="B946" s="5" t="s">
        <v>791</v>
      </c>
      <c r="C946" s="5" t="s">
        <v>735</v>
      </c>
      <c r="D946" s="5" t="s">
        <v>785</v>
      </c>
      <c r="E946" s="5" t="s">
        <v>733</v>
      </c>
      <c r="F946" s="5" t="s">
        <v>748</v>
      </c>
      <c r="G946" s="13">
        <v>232.34</v>
      </c>
      <c r="H946" s="5">
        <v>13</v>
      </c>
    </row>
    <row r="947" spans="1:8">
      <c r="A947" s="4">
        <v>946</v>
      </c>
      <c r="B947" s="5" t="s">
        <v>747</v>
      </c>
      <c r="C947" s="5" t="s">
        <v>735</v>
      </c>
      <c r="D947" s="5" t="s">
        <v>769</v>
      </c>
      <c r="E947" s="5" t="s">
        <v>303</v>
      </c>
      <c r="F947" s="5" t="s">
        <v>325</v>
      </c>
      <c r="G947" s="13">
        <v>104.36</v>
      </c>
      <c r="H947" s="5">
        <v>155</v>
      </c>
    </row>
    <row r="948" spans="1:8">
      <c r="A948" s="4">
        <v>947</v>
      </c>
      <c r="B948" s="5" t="s">
        <v>797</v>
      </c>
      <c r="C948" s="5" t="s">
        <v>308</v>
      </c>
      <c r="D948" s="5" t="s">
        <v>316</v>
      </c>
      <c r="E948" s="5" t="s">
        <v>310</v>
      </c>
      <c r="F948" s="5" t="s">
        <v>323</v>
      </c>
      <c r="G948" s="13">
        <v>918.19</v>
      </c>
      <c r="H948" s="5">
        <v>103</v>
      </c>
    </row>
    <row r="949" spans="1:8">
      <c r="A949" s="4">
        <v>948</v>
      </c>
      <c r="B949" s="5" t="s">
        <v>766</v>
      </c>
      <c r="C949" s="5" t="s">
        <v>315</v>
      </c>
      <c r="D949" s="5" t="s">
        <v>750</v>
      </c>
      <c r="E949" s="5" t="s">
        <v>314</v>
      </c>
      <c r="F949" s="5" t="s">
        <v>306</v>
      </c>
      <c r="G949" s="13">
        <v>299.29000000000002</v>
      </c>
      <c r="H949" s="5">
        <v>193</v>
      </c>
    </row>
    <row r="950" spans="1:8">
      <c r="A950" s="4">
        <v>949</v>
      </c>
      <c r="B950" s="5" t="s">
        <v>779</v>
      </c>
      <c r="C950" s="5" t="s">
        <v>307</v>
      </c>
      <c r="D950" s="5" t="s">
        <v>316</v>
      </c>
      <c r="E950" s="5" t="s">
        <v>758</v>
      </c>
      <c r="F950" s="5" t="s">
        <v>306</v>
      </c>
      <c r="G950" s="13">
        <v>709.66</v>
      </c>
      <c r="H950" s="5">
        <v>80</v>
      </c>
    </row>
    <row r="951" spans="1:8">
      <c r="A951" s="4">
        <v>950</v>
      </c>
      <c r="B951" s="5" t="s">
        <v>787</v>
      </c>
      <c r="C951" s="5" t="s">
        <v>735</v>
      </c>
      <c r="D951" s="5" t="s">
        <v>736</v>
      </c>
      <c r="E951" s="5" t="s">
        <v>305</v>
      </c>
      <c r="F951" s="5" t="s">
        <v>321</v>
      </c>
      <c r="G951" s="13">
        <v>506.51</v>
      </c>
      <c r="H951" s="5">
        <v>126</v>
      </c>
    </row>
    <row r="952" spans="1:8">
      <c r="A952" s="4">
        <v>951</v>
      </c>
      <c r="B952" s="5" t="s">
        <v>762</v>
      </c>
      <c r="C952" s="5" t="s">
        <v>753</v>
      </c>
      <c r="D952" s="5" t="s">
        <v>316</v>
      </c>
      <c r="E952" s="5" t="s">
        <v>733</v>
      </c>
      <c r="F952" s="5" t="s">
        <v>744</v>
      </c>
      <c r="G952" s="13">
        <v>424.99</v>
      </c>
      <c r="H952" s="5">
        <v>194</v>
      </c>
    </row>
    <row r="953" spans="1:8">
      <c r="A953" s="4">
        <v>952</v>
      </c>
      <c r="B953" s="5" t="s">
        <v>784</v>
      </c>
      <c r="C953" s="5" t="s">
        <v>318</v>
      </c>
      <c r="D953" s="5" t="s">
        <v>750</v>
      </c>
      <c r="E953" s="5" t="s">
        <v>314</v>
      </c>
      <c r="F953" s="5" t="s">
        <v>311</v>
      </c>
      <c r="G953" s="13">
        <v>427.68</v>
      </c>
      <c r="H953" s="5">
        <v>11</v>
      </c>
    </row>
    <row r="954" spans="1:8">
      <c r="A954" s="4">
        <v>953</v>
      </c>
      <c r="B954" s="5" t="s">
        <v>763</v>
      </c>
      <c r="C954" s="5" t="s">
        <v>753</v>
      </c>
      <c r="D954" s="5" t="s">
        <v>736</v>
      </c>
      <c r="E954" s="5" t="s">
        <v>313</v>
      </c>
      <c r="F954" s="5" t="s">
        <v>311</v>
      </c>
      <c r="G954" s="13">
        <v>664.48</v>
      </c>
      <c r="H954" s="5">
        <v>40</v>
      </c>
    </row>
    <row r="955" spans="1:8">
      <c r="A955" s="4">
        <v>954</v>
      </c>
      <c r="B955" s="5" t="s">
        <v>792</v>
      </c>
      <c r="C955" s="5" t="s">
        <v>731</v>
      </c>
      <c r="D955" s="5" t="s">
        <v>736</v>
      </c>
      <c r="E955" s="5" t="s">
        <v>740</v>
      </c>
      <c r="F955" s="5" t="s">
        <v>751</v>
      </c>
      <c r="G955" s="13">
        <v>304.54000000000002</v>
      </c>
      <c r="H955" s="5">
        <v>112</v>
      </c>
    </row>
    <row r="956" spans="1:8">
      <c r="A956" s="4">
        <v>955</v>
      </c>
      <c r="B956" s="5" t="s">
        <v>302</v>
      </c>
      <c r="C956" s="5" t="s">
        <v>312</v>
      </c>
      <c r="D956" s="5" t="s">
        <v>750</v>
      </c>
      <c r="E956" s="5" t="s">
        <v>310</v>
      </c>
      <c r="F956" s="5" t="s">
        <v>311</v>
      </c>
      <c r="G956" s="13">
        <v>861.64</v>
      </c>
      <c r="H956" s="5">
        <v>64</v>
      </c>
    </row>
    <row r="957" spans="1:8">
      <c r="A957" s="4">
        <v>956</v>
      </c>
      <c r="B957" s="5" t="s">
        <v>810</v>
      </c>
      <c r="C957" s="5" t="s">
        <v>312</v>
      </c>
      <c r="D957" s="5" t="s">
        <v>772</v>
      </c>
      <c r="E957" s="5" t="s">
        <v>303</v>
      </c>
      <c r="F957" s="5" t="s">
        <v>734</v>
      </c>
      <c r="G957" s="13">
        <v>109.64</v>
      </c>
      <c r="H957" s="5">
        <v>12</v>
      </c>
    </row>
    <row r="958" spans="1:8">
      <c r="A958" s="4">
        <v>957</v>
      </c>
      <c r="B958" s="5" t="s">
        <v>745</v>
      </c>
      <c r="C958" s="5" t="s">
        <v>731</v>
      </c>
      <c r="D958" s="5" t="s">
        <v>743</v>
      </c>
      <c r="E958" s="5" t="s">
        <v>314</v>
      </c>
      <c r="F958" s="5" t="s">
        <v>751</v>
      </c>
      <c r="G958" s="13">
        <v>462.84</v>
      </c>
      <c r="H958" s="5">
        <v>185</v>
      </c>
    </row>
    <row r="959" spans="1:8">
      <c r="A959" s="4">
        <v>958</v>
      </c>
      <c r="B959" s="5" t="s">
        <v>737</v>
      </c>
      <c r="C959" s="5" t="s">
        <v>735</v>
      </c>
      <c r="D959" s="5" t="s">
        <v>316</v>
      </c>
      <c r="E959" s="5" t="s">
        <v>733</v>
      </c>
      <c r="F959" s="5" t="s">
        <v>751</v>
      </c>
      <c r="G959" s="13">
        <v>739.47</v>
      </c>
      <c r="H959" s="5">
        <v>5</v>
      </c>
    </row>
    <row r="960" spans="1:8">
      <c r="A960" s="4">
        <v>959</v>
      </c>
      <c r="B960" s="5" t="s">
        <v>302</v>
      </c>
      <c r="C960" s="5" t="s">
        <v>304</v>
      </c>
      <c r="D960" s="5" t="s">
        <v>769</v>
      </c>
      <c r="E960" s="5" t="s">
        <v>310</v>
      </c>
      <c r="F960" s="5" t="s">
        <v>306</v>
      </c>
      <c r="G960" s="13">
        <v>81.19</v>
      </c>
      <c r="H960" s="5">
        <v>107</v>
      </c>
    </row>
    <row r="961" spans="1:8">
      <c r="A961" s="4">
        <v>960</v>
      </c>
      <c r="B961" s="5" t="s">
        <v>800</v>
      </c>
      <c r="C961" s="5" t="s">
        <v>735</v>
      </c>
      <c r="D961" s="5" t="s">
        <v>772</v>
      </c>
      <c r="E961" s="5" t="s">
        <v>758</v>
      </c>
      <c r="F961" s="5" t="s">
        <v>311</v>
      </c>
      <c r="G961" s="13">
        <v>449.45</v>
      </c>
      <c r="H961" s="5">
        <v>68</v>
      </c>
    </row>
    <row r="962" spans="1:8">
      <c r="A962" s="4">
        <v>961</v>
      </c>
      <c r="B962" s="5" t="s">
        <v>773</v>
      </c>
      <c r="C962" s="5" t="s">
        <v>315</v>
      </c>
      <c r="D962" s="5" t="s">
        <v>750</v>
      </c>
      <c r="E962" s="5" t="s">
        <v>305</v>
      </c>
      <c r="F962" s="5" t="s">
        <v>325</v>
      </c>
      <c r="G962" s="13">
        <v>933.79</v>
      </c>
      <c r="H962" s="5">
        <v>67</v>
      </c>
    </row>
    <row r="963" spans="1:8">
      <c r="A963" s="4">
        <v>962</v>
      </c>
      <c r="B963" s="5" t="s">
        <v>799</v>
      </c>
      <c r="C963" s="5" t="s">
        <v>308</v>
      </c>
      <c r="D963" s="5" t="s">
        <v>320</v>
      </c>
      <c r="E963" s="5" t="s">
        <v>303</v>
      </c>
      <c r="F963" s="5" t="s">
        <v>746</v>
      </c>
      <c r="G963" s="13">
        <v>399.39</v>
      </c>
      <c r="H963" s="5">
        <v>4</v>
      </c>
    </row>
    <row r="964" spans="1:8">
      <c r="A964" s="4">
        <v>963</v>
      </c>
      <c r="B964" s="5" t="s">
        <v>790</v>
      </c>
      <c r="C964" s="5" t="s">
        <v>753</v>
      </c>
      <c r="D964" s="5" t="s">
        <v>785</v>
      </c>
      <c r="E964" s="5" t="s">
        <v>314</v>
      </c>
      <c r="F964" s="5" t="s">
        <v>311</v>
      </c>
      <c r="G964" s="13">
        <v>918.88</v>
      </c>
      <c r="H964" s="5">
        <v>155</v>
      </c>
    </row>
    <row r="965" spans="1:8">
      <c r="A965" s="4">
        <v>964</v>
      </c>
      <c r="B965" s="5" t="s">
        <v>786</v>
      </c>
      <c r="C965" s="5" t="s">
        <v>312</v>
      </c>
      <c r="D965" s="5" t="s">
        <v>772</v>
      </c>
      <c r="E965" s="5" t="s">
        <v>733</v>
      </c>
      <c r="F965" s="5" t="s">
        <v>321</v>
      </c>
      <c r="G965" s="13">
        <v>668.5</v>
      </c>
      <c r="H965" s="5">
        <v>177</v>
      </c>
    </row>
    <row r="966" spans="1:8">
      <c r="A966" s="4">
        <v>965</v>
      </c>
      <c r="B966" s="5" t="s">
        <v>749</v>
      </c>
      <c r="C966" s="5" t="s">
        <v>742</v>
      </c>
      <c r="D966" s="5" t="s">
        <v>316</v>
      </c>
      <c r="E966" s="5" t="s">
        <v>305</v>
      </c>
      <c r="F966" s="5" t="s">
        <v>748</v>
      </c>
      <c r="G966" s="13">
        <v>162.94999999999999</v>
      </c>
      <c r="H966" s="5">
        <v>49</v>
      </c>
    </row>
    <row r="967" spans="1:8">
      <c r="A967" s="4">
        <v>966</v>
      </c>
      <c r="B967" s="5" t="s">
        <v>766</v>
      </c>
      <c r="C967" s="5" t="s">
        <v>783</v>
      </c>
      <c r="D967" s="5" t="s">
        <v>317</v>
      </c>
      <c r="E967" s="5" t="s">
        <v>303</v>
      </c>
      <c r="F967" s="5" t="s">
        <v>323</v>
      </c>
      <c r="G967" s="13">
        <v>477.82</v>
      </c>
      <c r="H967" s="5">
        <v>38</v>
      </c>
    </row>
    <row r="968" spans="1:8">
      <c r="A968" s="4">
        <v>967</v>
      </c>
      <c r="B968" s="5" t="s">
        <v>779</v>
      </c>
      <c r="C968" s="5" t="s">
        <v>308</v>
      </c>
      <c r="D968" s="5" t="s">
        <v>736</v>
      </c>
      <c r="E968" s="5" t="s">
        <v>740</v>
      </c>
      <c r="F968" s="5" t="s">
        <v>323</v>
      </c>
      <c r="G968" s="13">
        <v>118.35</v>
      </c>
      <c r="H968" s="5">
        <v>198</v>
      </c>
    </row>
    <row r="969" spans="1:8">
      <c r="A969" s="4">
        <v>968</v>
      </c>
      <c r="B969" s="5" t="s">
        <v>739</v>
      </c>
      <c r="C969" s="5" t="s">
        <v>753</v>
      </c>
      <c r="D969" s="5" t="s">
        <v>743</v>
      </c>
      <c r="E969" s="5" t="s">
        <v>303</v>
      </c>
      <c r="F969" s="5" t="s">
        <v>751</v>
      </c>
      <c r="G969" s="13">
        <v>191.16</v>
      </c>
      <c r="H969" s="5">
        <v>40</v>
      </c>
    </row>
    <row r="970" spans="1:8">
      <c r="A970" s="4">
        <v>969</v>
      </c>
      <c r="B970" s="5" t="s">
        <v>786</v>
      </c>
      <c r="C970" s="5" t="s">
        <v>753</v>
      </c>
      <c r="D970" s="5" t="s">
        <v>324</v>
      </c>
      <c r="E970" s="5" t="s">
        <v>303</v>
      </c>
      <c r="F970" s="5" t="s">
        <v>770</v>
      </c>
      <c r="G970" s="13">
        <v>572.55999999999995</v>
      </c>
      <c r="H970" s="5">
        <v>52</v>
      </c>
    </row>
    <row r="971" spans="1:8">
      <c r="A971" s="4">
        <v>970</v>
      </c>
      <c r="B971" s="5" t="s">
        <v>756</v>
      </c>
      <c r="C971" s="5" t="s">
        <v>755</v>
      </c>
      <c r="D971" s="5" t="s">
        <v>309</v>
      </c>
      <c r="E971" s="5" t="s">
        <v>303</v>
      </c>
      <c r="F971" s="5" t="s">
        <v>751</v>
      </c>
      <c r="G971" s="13">
        <v>613.66999999999996</v>
      </c>
      <c r="H971" s="5">
        <v>183</v>
      </c>
    </row>
    <row r="972" spans="1:8">
      <c r="A972" s="4">
        <v>971</v>
      </c>
      <c r="B972" s="5" t="s">
        <v>752</v>
      </c>
      <c r="C972" s="5" t="s">
        <v>753</v>
      </c>
      <c r="D972" s="5" t="s">
        <v>785</v>
      </c>
      <c r="E972" s="5" t="s">
        <v>733</v>
      </c>
      <c r="F972" s="5" t="s">
        <v>744</v>
      </c>
      <c r="G972" s="13">
        <v>705.28</v>
      </c>
      <c r="H972" s="5">
        <v>75</v>
      </c>
    </row>
    <row r="973" spans="1:8">
      <c r="A973" s="4">
        <v>972</v>
      </c>
      <c r="B973" s="5" t="s">
        <v>791</v>
      </c>
      <c r="C973" s="5" t="s">
        <v>308</v>
      </c>
      <c r="D973" s="5" t="s">
        <v>324</v>
      </c>
      <c r="E973" s="5" t="s">
        <v>740</v>
      </c>
      <c r="F973" s="5" t="s">
        <v>744</v>
      </c>
      <c r="G973" s="13">
        <v>699.4</v>
      </c>
      <c r="H973" s="5">
        <v>174</v>
      </c>
    </row>
    <row r="974" spans="1:8">
      <c r="A974" s="4">
        <v>973</v>
      </c>
      <c r="B974" s="5" t="s">
        <v>792</v>
      </c>
      <c r="C974" s="5" t="s">
        <v>315</v>
      </c>
      <c r="D974" s="5" t="s">
        <v>785</v>
      </c>
      <c r="E974" s="5" t="s">
        <v>303</v>
      </c>
      <c r="F974" s="5" t="s">
        <v>734</v>
      </c>
      <c r="G974" s="13">
        <v>57.31</v>
      </c>
      <c r="H974" s="5">
        <v>148</v>
      </c>
    </row>
    <row r="975" spans="1:8">
      <c r="A975" s="4">
        <v>974</v>
      </c>
      <c r="B975" s="5" t="s">
        <v>803</v>
      </c>
      <c r="C975" s="5" t="s">
        <v>312</v>
      </c>
      <c r="D975" s="5" t="s">
        <v>736</v>
      </c>
      <c r="E975" s="5" t="s">
        <v>314</v>
      </c>
      <c r="F975" s="5" t="s">
        <v>770</v>
      </c>
      <c r="G975" s="13">
        <v>146.41999999999999</v>
      </c>
      <c r="H975" s="5">
        <v>160</v>
      </c>
    </row>
    <row r="976" spans="1:8">
      <c r="A976" s="4">
        <v>975</v>
      </c>
      <c r="B976" s="5" t="s">
        <v>808</v>
      </c>
      <c r="C976" s="5" t="s">
        <v>753</v>
      </c>
      <c r="D976" s="5" t="s">
        <v>785</v>
      </c>
      <c r="E976" s="5" t="s">
        <v>314</v>
      </c>
      <c r="F976" s="5" t="s">
        <v>746</v>
      </c>
      <c r="G976" s="13">
        <v>186.81</v>
      </c>
      <c r="H976" s="5">
        <v>186</v>
      </c>
    </row>
    <row r="977" spans="1:8">
      <c r="A977" s="4">
        <v>976</v>
      </c>
      <c r="B977" s="5" t="s">
        <v>794</v>
      </c>
      <c r="C977" s="5" t="s">
        <v>735</v>
      </c>
      <c r="D977" s="5" t="s">
        <v>324</v>
      </c>
      <c r="E977" s="5" t="s">
        <v>313</v>
      </c>
      <c r="F977" s="5" t="s">
        <v>734</v>
      </c>
      <c r="G977" s="13">
        <v>239.93</v>
      </c>
      <c r="H977" s="5">
        <v>176</v>
      </c>
    </row>
    <row r="978" spans="1:8">
      <c r="A978" s="4">
        <v>977</v>
      </c>
      <c r="B978" s="5" t="s">
        <v>795</v>
      </c>
      <c r="C978" s="5" t="s">
        <v>304</v>
      </c>
      <c r="D978" s="5" t="s">
        <v>316</v>
      </c>
      <c r="E978" s="5" t="s">
        <v>314</v>
      </c>
      <c r="F978" s="5" t="s">
        <v>306</v>
      </c>
      <c r="G978" s="13">
        <v>798.1</v>
      </c>
      <c r="H978" s="5">
        <v>173</v>
      </c>
    </row>
    <row r="979" spans="1:8">
      <c r="A979" s="4">
        <v>978</v>
      </c>
      <c r="B979" s="5" t="s">
        <v>808</v>
      </c>
      <c r="C979" s="5" t="s">
        <v>742</v>
      </c>
      <c r="D979" s="5" t="s">
        <v>324</v>
      </c>
      <c r="E979" s="5" t="s">
        <v>310</v>
      </c>
      <c r="F979" s="5" t="s">
        <v>744</v>
      </c>
      <c r="G979" s="13">
        <v>228.56</v>
      </c>
      <c r="H979" s="5">
        <v>177</v>
      </c>
    </row>
    <row r="980" spans="1:8">
      <c r="A980" s="4">
        <v>979</v>
      </c>
      <c r="B980" s="5" t="s">
        <v>789</v>
      </c>
      <c r="C980" s="5" t="s">
        <v>757</v>
      </c>
      <c r="D980" s="5" t="s">
        <v>324</v>
      </c>
      <c r="E980" s="5" t="s">
        <v>310</v>
      </c>
      <c r="F980" s="5" t="s">
        <v>748</v>
      </c>
      <c r="G980" s="13">
        <v>221.53</v>
      </c>
      <c r="H980" s="5">
        <v>156</v>
      </c>
    </row>
    <row r="981" spans="1:8">
      <c r="A981" s="4">
        <v>980</v>
      </c>
      <c r="B981" s="5" t="s">
        <v>776</v>
      </c>
      <c r="C981" s="5" t="s">
        <v>742</v>
      </c>
      <c r="D981" s="5" t="s">
        <v>743</v>
      </c>
      <c r="E981" s="5" t="s">
        <v>758</v>
      </c>
      <c r="F981" s="5" t="s">
        <v>326</v>
      </c>
      <c r="G981" s="13">
        <v>253.59</v>
      </c>
      <c r="H981" s="5">
        <v>143</v>
      </c>
    </row>
    <row r="982" spans="1:8">
      <c r="A982" s="4">
        <v>981</v>
      </c>
      <c r="B982" s="5" t="s">
        <v>809</v>
      </c>
      <c r="C982" s="5" t="s">
        <v>735</v>
      </c>
      <c r="D982" s="5" t="s">
        <v>316</v>
      </c>
      <c r="E982" s="5" t="s">
        <v>322</v>
      </c>
      <c r="F982" s="5" t="s">
        <v>311</v>
      </c>
      <c r="G982" s="13">
        <v>184.33</v>
      </c>
      <c r="H982" s="5">
        <v>129</v>
      </c>
    </row>
    <row r="983" spans="1:8">
      <c r="A983" s="4">
        <v>982</v>
      </c>
      <c r="B983" s="5" t="s">
        <v>809</v>
      </c>
      <c r="C983" s="5" t="s">
        <v>735</v>
      </c>
      <c r="D983" s="5" t="s">
        <v>743</v>
      </c>
      <c r="E983" s="5" t="s">
        <v>305</v>
      </c>
      <c r="F983" s="5" t="s">
        <v>744</v>
      </c>
      <c r="G983" s="13">
        <v>246.29</v>
      </c>
      <c r="H983" s="5">
        <v>144</v>
      </c>
    </row>
    <row r="984" spans="1:8">
      <c r="A984" s="4">
        <v>983</v>
      </c>
      <c r="B984" s="5" t="s">
        <v>794</v>
      </c>
      <c r="C984" s="5" t="s">
        <v>312</v>
      </c>
      <c r="D984" s="5" t="s">
        <v>309</v>
      </c>
      <c r="E984" s="5" t="s">
        <v>322</v>
      </c>
      <c r="F984" s="5" t="s">
        <v>746</v>
      </c>
      <c r="G984" s="13">
        <v>740.79</v>
      </c>
      <c r="H984" s="5">
        <v>143</v>
      </c>
    </row>
    <row r="985" spans="1:8">
      <c r="A985" s="4">
        <v>984</v>
      </c>
      <c r="B985" s="5" t="s">
        <v>761</v>
      </c>
      <c r="C985" s="5" t="s">
        <v>783</v>
      </c>
      <c r="D985" s="5" t="s">
        <v>320</v>
      </c>
      <c r="E985" s="5" t="s">
        <v>733</v>
      </c>
      <c r="F985" s="5" t="s">
        <v>311</v>
      </c>
      <c r="G985" s="13">
        <v>134.77000000000001</v>
      </c>
      <c r="H985" s="5">
        <v>13</v>
      </c>
    </row>
    <row r="986" spans="1:8">
      <c r="A986" s="4">
        <v>985</v>
      </c>
      <c r="B986" s="5" t="s">
        <v>792</v>
      </c>
      <c r="C986" s="5" t="s">
        <v>742</v>
      </c>
      <c r="D986" s="5" t="s">
        <v>324</v>
      </c>
      <c r="E986" s="5" t="s">
        <v>305</v>
      </c>
      <c r="F986" s="5" t="s">
        <v>751</v>
      </c>
      <c r="G986" s="13">
        <v>751.3</v>
      </c>
      <c r="H986" s="5">
        <v>157</v>
      </c>
    </row>
    <row r="987" spans="1:8">
      <c r="A987" s="4">
        <v>986</v>
      </c>
      <c r="B987" s="5" t="s">
        <v>754</v>
      </c>
      <c r="C987" s="5" t="s">
        <v>731</v>
      </c>
      <c r="D987" s="5" t="s">
        <v>732</v>
      </c>
      <c r="E987" s="5" t="s">
        <v>740</v>
      </c>
      <c r="F987" s="5" t="s">
        <v>751</v>
      </c>
      <c r="G987" s="13">
        <v>192.01</v>
      </c>
      <c r="H987" s="5">
        <v>31</v>
      </c>
    </row>
    <row r="988" spans="1:8">
      <c r="A988" s="4">
        <v>987</v>
      </c>
      <c r="B988" s="5" t="s">
        <v>767</v>
      </c>
      <c r="C988" s="5" t="s">
        <v>735</v>
      </c>
      <c r="D988" s="5" t="s">
        <v>750</v>
      </c>
      <c r="E988" s="5" t="s">
        <v>319</v>
      </c>
      <c r="F988" s="5" t="s">
        <v>325</v>
      </c>
      <c r="G988" s="13">
        <v>441.78</v>
      </c>
      <c r="H988" s="5">
        <v>130</v>
      </c>
    </row>
    <row r="989" spans="1:8">
      <c r="A989" s="4">
        <v>988</v>
      </c>
      <c r="B989" s="5" t="s">
        <v>776</v>
      </c>
      <c r="C989" s="5" t="s">
        <v>304</v>
      </c>
      <c r="D989" s="5" t="s">
        <v>736</v>
      </c>
      <c r="E989" s="5" t="s">
        <v>322</v>
      </c>
      <c r="F989" s="5" t="s">
        <v>321</v>
      </c>
      <c r="G989" s="13">
        <v>785.44</v>
      </c>
      <c r="H989" s="5">
        <v>32</v>
      </c>
    </row>
    <row r="990" spans="1:8">
      <c r="A990" s="4">
        <v>989</v>
      </c>
      <c r="B990" s="5" t="s">
        <v>767</v>
      </c>
      <c r="C990" s="5" t="s">
        <v>753</v>
      </c>
      <c r="D990" s="5" t="s">
        <v>743</v>
      </c>
      <c r="E990" s="5" t="s">
        <v>303</v>
      </c>
      <c r="F990" s="5" t="s">
        <v>323</v>
      </c>
      <c r="G990" s="13">
        <v>799.68</v>
      </c>
      <c r="H990" s="5">
        <v>122</v>
      </c>
    </row>
    <row r="991" spans="1:8">
      <c r="A991" s="4">
        <v>990</v>
      </c>
      <c r="B991" s="5" t="s">
        <v>796</v>
      </c>
      <c r="C991" s="5" t="s">
        <v>731</v>
      </c>
      <c r="D991" s="5" t="s">
        <v>750</v>
      </c>
      <c r="E991" s="5" t="s">
        <v>305</v>
      </c>
      <c r="F991" s="5" t="s">
        <v>326</v>
      </c>
      <c r="G991" s="13">
        <v>378.92</v>
      </c>
      <c r="H991" s="5">
        <v>194</v>
      </c>
    </row>
    <row r="992" spans="1:8">
      <c r="A992" s="4">
        <v>991</v>
      </c>
      <c r="B992" s="5" t="s">
        <v>784</v>
      </c>
      <c r="C992" s="5" t="s">
        <v>757</v>
      </c>
      <c r="D992" s="5" t="s">
        <v>736</v>
      </c>
      <c r="E992" s="5" t="s">
        <v>313</v>
      </c>
      <c r="F992" s="5" t="s">
        <v>748</v>
      </c>
      <c r="G992" s="13">
        <v>725.42</v>
      </c>
      <c r="H992" s="5">
        <v>136</v>
      </c>
    </row>
    <row r="993" spans="1:8">
      <c r="A993" s="4">
        <v>992</v>
      </c>
      <c r="B993" s="5" t="s">
        <v>804</v>
      </c>
      <c r="C993" s="5" t="s">
        <v>304</v>
      </c>
      <c r="D993" s="5" t="s">
        <v>769</v>
      </c>
      <c r="E993" s="5" t="s">
        <v>314</v>
      </c>
      <c r="F993" s="5" t="s">
        <v>306</v>
      </c>
      <c r="G993" s="13">
        <v>875.4</v>
      </c>
      <c r="H993" s="5">
        <v>118</v>
      </c>
    </row>
    <row r="994" spans="1:8">
      <c r="A994" s="4">
        <v>993</v>
      </c>
      <c r="B994" s="5" t="s">
        <v>764</v>
      </c>
      <c r="C994" s="5" t="s">
        <v>755</v>
      </c>
      <c r="D994" s="5" t="s">
        <v>324</v>
      </c>
      <c r="E994" s="5" t="s">
        <v>310</v>
      </c>
      <c r="F994" s="5" t="s">
        <v>746</v>
      </c>
      <c r="G994" s="13">
        <v>693.04</v>
      </c>
      <c r="H994" s="5">
        <v>133</v>
      </c>
    </row>
    <row r="995" spans="1:8">
      <c r="A995" s="4">
        <v>994</v>
      </c>
      <c r="B995" s="5" t="s">
        <v>766</v>
      </c>
      <c r="C995" s="5" t="s">
        <v>735</v>
      </c>
      <c r="D995" s="5" t="s">
        <v>309</v>
      </c>
      <c r="E995" s="5" t="s">
        <v>314</v>
      </c>
      <c r="F995" s="5" t="s">
        <v>748</v>
      </c>
      <c r="G995" s="13">
        <v>435.01</v>
      </c>
      <c r="H995" s="5">
        <v>101</v>
      </c>
    </row>
    <row r="996" spans="1:8">
      <c r="A996" s="4">
        <v>995</v>
      </c>
      <c r="B996" s="5" t="s">
        <v>754</v>
      </c>
      <c r="C996" s="5" t="s">
        <v>757</v>
      </c>
      <c r="D996" s="5" t="s">
        <v>736</v>
      </c>
      <c r="E996" s="5" t="s">
        <v>310</v>
      </c>
      <c r="F996" s="5" t="s">
        <v>744</v>
      </c>
      <c r="G996" s="13">
        <v>92.61</v>
      </c>
      <c r="H996" s="5">
        <v>162</v>
      </c>
    </row>
    <row r="997" spans="1:8">
      <c r="A997" s="4">
        <v>996</v>
      </c>
      <c r="B997" s="5" t="s">
        <v>801</v>
      </c>
      <c r="C997" s="5" t="s">
        <v>308</v>
      </c>
      <c r="D997" s="5" t="s">
        <v>743</v>
      </c>
      <c r="E997" s="5" t="s">
        <v>740</v>
      </c>
      <c r="F997" s="5" t="s">
        <v>326</v>
      </c>
      <c r="G997" s="13">
        <v>696.61</v>
      </c>
      <c r="H997" s="5">
        <v>81</v>
      </c>
    </row>
    <row r="998" spans="1:8">
      <c r="A998" s="4">
        <v>997</v>
      </c>
      <c r="B998" s="5" t="s">
        <v>800</v>
      </c>
      <c r="C998" s="5" t="s">
        <v>755</v>
      </c>
      <c r="D998" s="5" t="s">
        <v>316</v>
      </c>
      <c r="E998" s="5" t="s">
        <v>740</v>
      </c>
      <c r="F998" s="5" t="s">
        <v>744</v>
      </c>
      <c r="G998" s="13">
        <v>877.61</v>
      </c>
      <c r="H998" s="5">
        <v>180</v>
      </c>
    </row>
    <row r="999" spans="1:8">
      <c r="A999" s="4">
        <v>998</v>
      </c>
      <c r="B999" s="5" t="s">
        <v>752</v>
      </c>
      <c r="C999" s="5" t="s">
        <v>757</v>
      </c>
      <c r="D999" s="5" t="s">
        <v>317</v>
      </c>
      <c r="E999" s="5" t="s">
        <v>740</v>
      </c>
      <c r="F999" s="5" t="s">
        <v>744</v>
      </c>
      <c r="G999" s="13">
        <v>757.39</v>
      </c>
      <c r="H999" s="5">
        <v>167</v>
      </c>
    </row>
    <row r="1000" spans="1:8">
      <c r="A1000" s="4">
        <v>999</v>
      </c>
      <c r="B1000" s="5" t="s">
        <v>760</v>
      </c>
      <c r="C1000" s="5" t="s">
        <v>742</v>
      </c>
      <c r="D1000" s="5" t="s">
        <v>769</v>
      </c>
      <c r="E1000" s="5" t="s">
        <v>314</v>
      </c>
      <c r="F1000" s="5" t="s">
        <v>323</v>
      </c>
      <c r="G1000" s="13">
        <v>841.69</v>
      </c>
      <c r="H1000" s="5">
        <v>22</v>
      </c>
    </row>
    <row r="1001" spans="1:8">
      <c r="A1001" s="4">
        <v>1000</v>
      </c>
      <c r="B1001" s="5" t="s">
        <v>775</v>
      </c>
      <c r="C1001" s="5" t="s">
        <v>308</v>
      </c>
      <c r="D1001" s="5" t="s">
        <v>785</v>
      </c>
      <c r="E1001" s="5" t="s">
        <v>310</v>
      </c>
      <c r="F1001" s="5" t="s">
        <v>734</v>
      </c>
      <c r="G1001" s="13">
        <v>942.65</v>
      </c>
      <c r="H1001" s="5">
        <v>73</v>
      </c>
    </row>
    <row r="1002" spans="1:8">
      <c r="A1002" s="4">
        <v>1001</v>
      </c>
      <c r="B1002" s="5" t="s">
        <v>759</v>
      </c>
      <c r="C1002" s="5" t="s">
        <v>731</v>
      </c>
      <c r="D1002" s="5" t="s">
        <v>320</v>
      </c>
      <c r="E1002" s="5" t="s">
        <v>319</v>
      </c>
      <c r="F1002" s="5" t="s">
        <v>734</v>
      </c>
      <c r="G1002" s="13">
        <v>350.05</v>
      </c>
      <c r="H1002" s="5">
        <v>163</v>
      </c>
    </row>
    <row r="1003" spans="1:8">
      <c r="A1003" s="4">
        <v>1002</v>
      </c>
      <c r="B1003" s="5" t="s">
        <v>768</v>
      </c>
      <c r="C1003" s="5" t="s">
        <v>755</v>
      </c>
      <c r="D1003" s="5" t="s">
        <v>769</v>
      </c>
      <c r="E1003" s="5" t="s">
        <v>740</v>
      </c>
      <c r="F1003" s="5" t="s">
        <v>744</v>
      </c>
      <c r="G1003" s="13">
        <v>275.41000000000003</v>
      </c>
      <c r="H1003" s="5">
        <v>199</v>
      </c>
    </row>
    <row r="1004" spans="1:8">
      <c r="A1004" s="4">
        <v>1003</v>
      </c>
      <c r="B1004" s="5" t="s">
        <v>756</v>
      </c>
      <c r="C1004" s="5" t="s">
        <v>731</v>
      </c>
      <c r="D1004" s="5" t="s">
        <v>738</v>
      </c>
      <c r="E1004" s="5" t="s">
        <v>303</v>
      </c>
      <c r="F1004" s="5" t="s">
        <v>321</v>
      </c>
      <c r="G1004" s="13">
        <v>276.38</v>
      </c>
      <c r="H1004" s="5">
        <v>130</v>
      </c>
    </row>
    <row r="1005" spans="1:8">
      <c r="A1005" s="4">
        <v>1004</v>
      </c>
      <c r="B1005" s="5" t="s">
        <v>803</v>
      </c>
      <c r="C1005" s="5" t="s">
        <v>755</v>
      </c>
      <c r="D1005" s="5" t="s">
        <v>769</v>
      </c>
      <c r="E1005" s="5" t="s">
        <v>305</v>
      </c>
      <c r="F1005" s="5" t="s">
        <v>770</v>
      </c>
      <c r="G1005" s="13">
        <v>311.14</v>
      </c>
      <c r="H1005" s="5">
        <v>189</v>
      </c>
    </row>
    <row r="1006" spans="1:8">
      <c r="A1006" s="4">
        <v>1005</v>
      </c>
      <c r="B1006" s="5" t="s">
        <v>791</v>
      </c>
      <c r="C1006" s="5" t="s">
        <v>735</v>
      </c>
      <c r="D1006" s="5" t="s">
        <v>317</v>
      </c>
      <c r="E1006" s="5" t="s">
        <v>733</v>
      </c>
      <c r="F1006" s="5" t="s">
        <v>744</v>
      </c>
      <c r="G1006" s="13">
        <v>690.33</v>
      </c>
      <c r="H1006" s="5">
        <v>161</v>
      </c>
    </row>
    <row r="1007" spans="1:8">
      <c r="A1007" s="4">
        <v>1006</v>
      </c>
      <c r="B1007" s="5" t="s">
        <v>779</v>
      </c>
      <c r="C1007" s="5" t="s">
        <v>735</v>
      </c>
      <c r="D1007" s="5" t="s">
        <v>316</v>
      </c>
      <c r="E1007" s="5" t="s">
        <v>319</v>
      </c>
      <c r="F1007" s="5" t="s">
        <v>311</v>
      </c>
      <c r="G1007" s="13">
        <v>754.16</v>
      </c>
      <c r="H1007" s="5">
        <v>184</v>
      </c>
    </row>
    <row r="1008" spans="1:8">
      <c r="A1008" s="4">
        <v>1007</v>
      </c>
      <c r="B1008" s="5" t="s">
        <v>741</v>
      </c>
      <c r="C1008" s="5" t="s">
        <v>783</v>
      </c>
      <c r="D1008" s="5" t="s">
        <v>743</v>
      </c>
      <c r="E1008" s="5" t="s">
        <v>740</v>
      </c>
      <c r="F1008" s="5" t="s">
        <v>325</v>
      </c>
      <c r="G1008" s="13">
        <v>265.35000000000002</v>
      </c>
      <c r="H1008" s="5">
        <v>84</v>
      </c>
    </row>
    <row r="1009" spans="1:8">
      <c r="A1009" s="4">
        <v>1008</v>
      </c>
      <c r="B1009" s="5" t="s">
        <v>777</v>
      </c>
      <c r="C1009" s="5" t="s">
        <v>742</v>
      </c>
      <c r="D1009" s="5" t="s">
        <v>309</v>
      </c>
      <c r="E1009" s="5" t="s">
        <v>758</v>
      </c>
      <c r="F1009" s="5" t="s">
        <v>751</v>
      </c>
      <c r="G1009" s="13">
        <v>173.36</v>
      </c>
      <c r="H1009" s="5">
        <v>109</v>
      </c>
    </row>
    <row r="1010" spans="1:8">
      <c r="A1010" s="4">
        <v>1009</v>
      </c>
      <c r="B1010" s="5" t="s">
        <v>811</v>
      </c>
      <c r="C1010" s="5" t="s">
        <v>307</v>
      </c>
      <c r="D1010" s="5" t="s">
        <v>738</v>
      </c>
      <c r="E1010" s="5" t="s">
        <v>303</v>
      </c>
      <c r="F1010" s="5" t="s">
        <v>306</v>
      </c>
      <c r="G1010" s="13">
        <v>848.54</v>
      </c>
      <c r="H1010" s="5">
        <v>122</v>
      </c>
    </row>
    <row r="1011" spans="1:8">
      <c r="A1011" s="4">
        <v>1010</v>
      </c>
      <c r="B1011" s="5" t="s">
        <v>794</v>
      </c>
      <c r="C1011" s="5" t="s">
        <v>307</v>
      </c>
      <c r="D1011" s="5" t="s">
        <v>309</v>
      </c>
      <c r="E1011" s="5" t="s">
        <v>740</v>
      </c>
      <c r="F1011" s="5" t="s">
        <v>306</v>
      </c>
      <c r="G1011" s="13">
        <v>575.29999999999995</v>
      </c>
      <c r="H1011" s="5">
        <v>133</v>
      </c>
    </row>
    <row r="1012" spans="1:8">
      <c r="A1012" s="4">
        <v>1011</v>
      </c>
      <c r="B1012" s="5" t="s">
        <v>788</v>
      </c>
      <c r="C1012" s="5" t="s">
        <v>312</v>
      </c>
      <c r="D1012" s="5" t="s">
        <v>772</v>
      </c>
      <c r="E1012" s="5" t="s">
        <v>758</v>
      </c>
      <c r="F1012" s="5" t="s">
        <v>311</v>
      </c>
      <c r="G1012" s="13">
        <v>425.31</v>
      </c>
      <c r="H1012" s="5">
        <v>113</v>
      </c>
    </row>
    <row r="1013" spans="1:8">
      <c r="A1013" s="4">
        <v>1012</v>
      </c>
      <c r="B1013" s="5" t="s">
        <v>786</v>
      </c>
      <c r="C1013" s="5" t="s">
        <v>783</v>
      </c>
      <c r="D1013" s="5" t="s">
        <v>743</v>
      </c>
      <c r="E1013" s="5" t="s">
        <v>310</v>
      </c>
      <c r="F1013" s="5" t="s">
        <v>748</v>
      </c>
      <c r="G1013" s="13">
        <v>500.27</v>
      </c>
      <c r="H1013" s="5">
        <v>125</v>
      </c>
    </row>
    <row r="1014" spans="1:8">
      <c r="A1014" s="4">
        <v>1013</v>
      </c>
      <c r="B1014" s="5" t="s">
        <v>786</v>
      </c>
      <c r="C1014" s="5" t="s">
        <v>304</v>
      </c>
      <c r="D1014" s="5" t="s">
        <v>785</v>
      </c>
      <c r="E1014" s="5" t="s">
        <v>740</v>
      </c>
      <c r="F1014" s="5" t="s">
        <v>734</v>
      </c>
      <c r="G1014" s="13">
        <v>147.43</v>
      </c>
      <c r="H1014" s="5">
        <v>55</v>
      </c>
    </row>
    <row r="1015" spans="1:8">
      <c r="A1015" s="4">
        <v>1014</v>
      </c>
      <c r="B1015" s="5" t="s">
        <v>762</v>
      </c>
      <c r="C1015" s="5" t="s">
        <v>755</v>
      </c>
      <c r="D1015" s="5" t="s">
        <v>785</v>
      </c>
      <c r="E1015" s="5" t="s">
        <v>310</v>
      </c>
      <c r="F1015" s="5" t="s">
        <v>734</v>
      </c>
      <c r="G1015" s="13">
        <v>376.09</v>
      </c>
      <c r="H1015" s="5">
        <v>31</v>
      </c>
    </row>
    <row r="1016" spans="1:8">
      <c r="A1016" s="4">
        <v>1015</v>
      </c>
      <c r="B1016" s="5" t="s">
        <v>771</v>
      </c>
      <c r="C1016" s="5" t="s">
        <v>307</v>
      </c>
      <c r="D1016" s="5" t="s">
        <v>738</v>
      </c>
      <c r="E1016" s="5" t="s">
        <v>322</v>
      </c>
      <c r="F1016" s="5" t="s">
        <v>744</v>
      </c>
      <c r="G1016" s="13">
        <v>303.52999999999997</v>
      </c>
      <c r="H1016" s="5">
        <v>134</v>
      </c>
    </row>
    <row r="1017" spans="1:8">
      <c r="A1017" s="4">
        <v>1016</v>
      </c>
      <c r="B1017" s="5" t="s">
        <v>768</v>
      </c>
      <c r="C1017" s="5" t="s">
        <v>735</v>
      </c>
      <c r="D1017" s="5" t="s">
        <v>316</v>
      </c>
      <c r="E1017" s="5" t="s">
        <v>322</v>
      </c>
      <c r="F1017" s="5" t="s">
        <v>326</v>
      </c>
      <c r="G1017" s="13">
        <v>307.52</v>
      </c>
      <c r="H1017" s="5">
        <v>8</v>
      </c>
    </row>
    <row r="1018" spans="1:8">
      <c r="A1018" s="4">
        <v>1017</v>
      </c>
      <c r="B1018" s="5" t="s">
        <v>730</v>
      </c>
      <c r="C1018" s="5" t="s">
        <v>304</v>
      </c>
      <c r="D1018" s="5" t="s">
        <v>769</v>
      </c>
      <c r="E1018" s="5" t="s">
        <v>733</v>
      </c>
      <c r="F1018" s="5" t="s">
        <v>306</v>
      </c>
      <c r="G1018" s="13">
        <v>84.27</v>
      </c>
      <c r="H1018" s="5">
        <v>79</v>
      </c>
    </row>
    <row r="1019" spans="1:8">
      <c r="A1019" s="4">
        <v>1018</v>
      </c>
      <c r="B1019" s="5" t="s">
        <v>800</v>
      </c>
      <c r="C1019" s="5" t="s">
        <v>315</v>
      </c>
      <c r="D1019" s="5" t="s">
        <v>750</v>
      </c>
      <c r="E1019" s="5" t="s">
        <v>758</v>
      </c>
      <c r="F1019" s="5" t="s">
        <v>746</v>
      </c>
      <c r="G1019" s="13">
        <v>151.32</v>
      </c>
      <c r="H1019" s="5">
        <v>90</v>
      </c>
    </row>
    <row r="1020" spans="1:8">
      <c r="A1020" s="4">
        <v>1019</v>
      </c>
      <c r="B1020" s="5" t="s">
        <v>766</v>
      </c>
      <c r="C1020" s="5" t="s">
        <v>308</v>
      </c>
      <c r="D1020" s="5" t="s">
        <v>324</v>
      </c>
      <c r="E1020" s="5" t="s">
        <v>733</v>
      </c>
      <c r="F1020" s="5" t="s">
        <v>326</v>
      </c>
      <c r="G1020" s="13">
        <v>554.85</v>
      </c>
      <c r="H1020" s="5">
        <v>87</v>
      </c>
    </row>
    <row r="1021" spans="1:8">
      <c r="A1021" s="4">
        <v>1020</v>
      </c>
      <c r="B1021" s="5" t="s">
        <v>788</v>
      </c>
      <c r="C1021" s="5" t="s">
        <v>753</v>
      </c>
      <c r="D1021" s="5" t="s">
        <v>785</v>
      </c>
      <c r="E1021" s="5" t="s">
        <v>733</v>
      </c>
      <c r="F1021" s="5" t="s">
        <v>748</v>
      </c>
      <c r="G1021" s="13">
        <v>733.38</v>
      </c>
      <c r="H1021" s="5">
        <v>130</v>
      </c>
    </row>
    <row r="1022" spans="1:8">
      <c r="A1022" s="4">
        <v>1021</v>
      </c>
      <c r="B1022" s="5" t="s">
        <v>749</v>
      </c>
      <c r="C1022" s="5" t="s">
        <v>742</v>
      </c>
      <c r="D1022" s="5" t="s">
        <v>324</v>
      </c>
      <c r="E1022" s="5" t="s">
        <v>758</v>
      </c>
      <c r="F1022" s="5" t="s">
        <v>748</v>
      </c>
      <c r="G1022" s="13">
        <v>828.37</v>
      </c>
      <c r="H1022" s="5">
        <v>84</v>
      </c>
    </row>
    <row r="1023" spans="1:8">
      <c r="A1023" s="4">
        <v>1022</v>
      </c>
      <c r="B1023" s="5" t="s">
        <v>302</v>
      </c>
      <c r="C1023" s="5" t="s">
        <v>308</v>
      </c>
      <c r="D1023" s="5" t="s">
        <v>317</v>
      </c>
      <c r="E1023" s="5" t="s">
        <v>314</v>
      </c>
      <c r="F1023" s="5" t="s">
        <v>321</v>
      </c>
      <c r="G1023" s="13">
        <v>532.29999999999995</v>
      </c>
      <c r="H1023" s="5">
        <v>172</v>
      </c>
    </row>
    <row r="1024" spans="1:8">
      <c r="A1024" s="4">
        <v>1023</v>
      </c>
      <c r="B1024" s="5" t="s">
        <v>792</v>
      </c>
      <c r="C1024" s="5" t="s">
        <v>783</v>
      </c>
      <c r="D1024" s="5" t="s">
        <v>316</v>
      </c>
      <c r="E1024" s="5" t="s">
        <v>305</v>
      </c>
      <c r="F1024" s="5" t="s">
        <v>748</v>
      </c>
      <c r="G1024" s="13">
        <v>683.56</v>
      </c>
      <c r="H1024" s="5">
        <v>147</v>
      </c>
    </row>
    <row r="1025" spans="1:8">
      <c r="A1025" s="4">
        <v>1024</v>
      </c>
      <c r="B1025" s="5" t="s">
        <v>808</v>
      </c>
      <c r="C1025" s="5" t="s">
        <v>731</v>
      </c>
      <c r="D1025" s="5" t="s">
        <v>736</v>
      </c>
      <c r="E1025" s="5" t="s">
        <v>305</v>
      </c>
      <c r="F1025" s="5" t="s">
        <v>311</v>
      </c>
      <c r="G1025" s="13">
        <v>549.01</v>
      </c>
      <c r="H1025" s="5">
        <v>50</v>
      </c>
    </row>
    <row r="1026" spans="1:8">
      <c r="A1026" s="4">
        <v>1025</v>
      </c>
      <c r="B1026" s="5" t="s">
        <v>774</v>
      </c>
      <c r="C1026" s="5" t="s">
        <v>318</v>
      </c>
      <c r="D1026" s="5" t="s">
        <v>320</v>
      </c>
      <c r="E1026" s="5" t="s">
        <v>313</v>
      </c>
      <c r="F1026" s="5" t="s">
        <v>770</v>
      </c>
      <c r="G1026" s="13">
        <v>497.4</v>
      </c>
      <c r="H1026" s="5">
        <v>5</v>
      </c>
    </row>
    <row r="1027" spans="1:8">
      <c r="A1027" s="4">
        <v>1026</v>
      </c>
      <c r="B1027" s="5" t="s">
        <v>807</v>
      </c>
      <c r="C1027" s="5" t="s">
        <v>755</v>
      </c>
      <c r="D1027" s="5" t="s">
        <v>316</v>
      </c>
      <c r="E1027" s="5" t="s">
        <v>313</v>
      </c>
      <c r="F1027" s="5" t="s">
        <v>323</v>
      </c>
      <c r="G1027" s="13">
        <v>795.02</v>
      </c>
      <c r="H1027" s="5">
        <v>149</v>
      </c>
    </row>
    <row r="1028" spans="1:8">
      <c r="A1028" s="4">
        <v>1027</v>
      </c>
      <c r="B1028" s="5" t="s">
        <v>776</v>
      </c>
      <c r="C1028" s="5" t="s">
        <v>742</v>
      </c>
      <c r="D1028" s="5" t="s">
        <v>320</v>
      </c>
      <c r="E1028" s="5" t="s">
        <v>733</v>
      </c>
      <c r="F1028" s="5" t="s">
        <v>321</v>
      </c>
      <c r="G1028" s="13">
        <v>405.64</v>
      </c>
      <c r="H1028" s="5">
        <v>12</v>
      </c>
    </row>
    <row r="1029" spans="1:8">
      <c r="A1029" s="4">
        <v>1028</v>
      </c>
      <c r="B1029" s="5" t="s">
        <v>776</v>
      </c>
      <c r="C1029" s="5" t="s">
        <v>735</v>
      </c>
      <c r="D1029" s="5" t="s">
        <v>743</v>
      </c>
      <c r="E1029" s="5" t="s">
        <v>310</v>
      </c>
      <c r="F1029" s="5" t="s">
        <v>306</v>
      </c>
      <c r="G1029" s="13">
        <v>61.89</v>
      </c>
      <c r="H1029" s="5">
        <v>136</v>
      </c>
    </row>
    <row r="1030" spans="1:8">
      <c r="A1030" s="4">
        <v>1029</v>
      </c>
      <c r="B1030" s="5" t="s">
        <v>795</v>
      </c>
      <c r="C1030" s="5" t="s">
        <v>312</v>
      </c>
      <c r="D1030" s="5" t="s">
        <v>738</v>
      </c>
      <c r="E1030" s="5" t="s">
        <v>305</v>
      </c>
      <c r="F1030" s="5" t="s">
        <v>751</v>
      </c>
      <c r="G1030" s="13">
        <v>533.02</v>
      </c>
      <c r="H1030" s="5">
        <v>74</v>
      </c>
    </row>
    <row r="1031" spans="1:8">
      <c r="A1031" s="4">
        <v>1030</v>
      </c>
      <c r="B1031" s="5" t="s">
        <v>782</v>
      </c>
      <c r="C1031" s="5" t="s">
        <v>312</v>
      </c>
      <c r="D1031" s="5" t="s">
        <v>769</v>
      </c>
      <c r="E1031" s="5" t="s">
        <v>305</v>
      </c>
      <c r="F1031" s="5" t="s">
        <v>748</v>
      </c>
      <c r="G1031" s="13">
        <v>319.18</v>
      </c>
      <c r="H1031" s="5">
        <v>105</v>
      </c>
    </row>
    <row r="1032" spans="1:8">
      <c r="A1032" s="4">
        <v>1031</v>
      </c>
      <c r="B1032" s="5" t="s">
        <v>779</v>
      </c>
      <c r="C1032" s="5" t="s">
        <v>755</v>
      </c>
      <c r="D1032" s="5" t="s">
        <v>772</v>
      </c>
      <c r="E1032" s="5" t="s">
        <v>322</v>
      </c>
      <c r="F1032" s="5" t="s">
        <v>748</v>
      </c>
      <c r="G1032" s="13">
        <v>64.73</v>
      </c>
      <c r="H1032" s="5">
        <v>15</v>
      </c>
    </row>
    <row r="1033" spans="1:8">
      <c r="A1033" s="4">
        <v>1032</v>
      </c>
      <c r="B1033" s="5" t="s">
        <v>756</v>
      </c>
      <c r="C1033" s="5" t="s">
        <v>307</v>
      </c>
      <c r="D1033" s="5" t="s">
        <v>309</v>
      </c>
      <c r="E1033" s="5" t="s">
        <v>310</v>
      </c>
      <c r="F1033" s="5" t="s">
        <v>306</v>
      </c>
      <c r="G1033" s="13">
        <v>852.64</v>
      </c>
      <c r="H1033" s="5">
        <v>67</v>
      </c>
    </row>
    <row r="1034" spans="1:8">
      <c r="A1034" s="4">
        <v>1033</v>
      </c>
      <c r="B1034" s="5" t="s">
        <v>797</v>
      </c>
      <c r="C1034" s="5" t="s">
        <v>755</v>
      </c>
      <c r="D1034" s="5" t="s">
        <v>317</v>
      </c>
      <c r="E1034" s="5" t="s">
        <v>313</v>
      </c>
      <c r="F1034" s="5" t="s">
        <v>744</v>
      </c>
      <c r="G1034" s="13">
        <v>573.29</v>
      </c>
      <c r="H1034" s="5">
        <v>127</v>
      </c>
    </row>
    <row r="1035" spans="1:8">
      <c r="A1035" s="4">
        <v>1034</v>
      </c>
      <c r="B1035" s="5" t="s">
        <v>810</v>
      </c>
      <c r="C1035" s="5" t="s">
        <v>307</v>
      </c>
      <c r="D1035" s="5" t="s">
        <v>316</v>
      </c>
      <c r="E1035" s="5" t="s">
        <v>303</v>
      </c>
      <c r="F1035" s="5" t="s">
        <v>321</v>
      </c>
      <c r="G1035" s="13">
        <v>462.99</v>
      </c>
      <c r="H1035" s="5">
        <v>105</v>
      </c>
    </row>
    <row r="1036" spans="1:8">
      <c r="A1036" s="4">
        <v>1035</v>
      </c>
      <c r="B1036" s="5" t="s">
        <v>302</v>
      </c>
      <c r="C1036" s="5" t="s">
        <v>755</v>
      </c>
      <c r="D1036" s="5" t="s">
        <v>743</v>
      </c>
      <c r="E1036" s="5" t="s">
        <v>313</v>
      </c>
      <c r="F1036" s="5" t="s">
        <v>746</v>
      </c>
      <c r="G1036" s="13">
        <v>284.94</v>
      </c>
      <c r="H1036" s="5">
        <v>151</v>
      </c>
    </row>
    <row r="1037" spans="1:8">
      <c r="A1037" s="4">
        <v>1036</v>
      </c>
      <c r="B1037" s="5" t="s">
        <v>780</v>
      </c>
      <c r="C1037" s="5" t="s">
        <v>315</v>
      </c>
      <c r="D1037" s="5" t="s">
        <v>769</v>
      </c>
      <c r="E1037" s="5" t="s">
        <v>740</v>
      </c>
      <c r="F1037" s="5" t="s">
        <v>311</v>
      </c>
      <c r="G1037" s="13">
        <v>754.54</v>
      </c>
      <c r="H1037" s="5">
        <v>78</v>
      </c>
    </row>
    <row r="1038" spans="1:8">
      <c r="A1038" s="4">
        <v>1037</v>
      </c>
      <c r="B1038" s="5" t="s">
        <v>771</v>
      </c>
      <c r="C1038" s="5" t="s">
        <v>753</v>
      </c>
      <c r="D1038" s="5" t="s">
        <v>738</v>
      </c>
      <c r="E1038" s="5" t="s">
        <v>740</v>
      </c>
      <c r="F1038" s="5" t="s">
        <v>323</v>
      </c>
      <c r="G1038" s="13">
        <v>752.42</v>
      </c>
      <c r="H1038" s="5">
        <v>37</v>
      </c>
    </row>
    <row r="1039" spans="1:8">
      <c r="A1039" s="4">
        <v>1038</v>
      </c>
      <c r="B1039" s="5" t="s">
        <v>773</v>
      </c>
      <c r="C1039" s="5" t="s">
        <v>742</v>
      </c>
      <c r="D1039" s="5" t="s">
        <v>317</v>
      </c>
      <c r="E1039" s="5" t="s">
        <v>740</v>
      </c>
      <c r="F1039" s="5" t="s">
        <v>306</v>
      </c>
      <c r="G1039" s="13">
        <v>914.83</v>
      </c>
      <c r="H1039" s="5">
        <v>143</v>
      </c>
    </row>
    <row r="1040" spans="1:8">
      <c r="A1040" s="4">
        <v>1039</v>
      </c>
      <c r="B1040" s="5" t="s">
        <v>776</v>
      </c>
      <c r="C1040" s="5" t="s">
        <v>755</v>
      </c>
      <c r="D1040" s="5" t="s">
        <v>324</v>
      </c>
      <c r="E1040" s="5" t="s">
        <v>733</v>
      </c>
      <c r="F1040" s="5" t="s">
        <v>326</v>
      </c>
      <c r="G1040" s="13">
        <v>634.28</v>
      </c>
      <c r="H1040" s="5">
        <v>43</v>
      </c>
    </row>
    <row r="1041" spans="1:8">
      <c r="A1041" s="4">
        <v>1040</v>
      </c>
      <c r="B1041" s="5" t="s">
        <v>809</v>
      </c>
      <c r="C1041" s="5" t="s">
        <v>753</v>
      </c>
      <c r="D1041" s="5" t="s">
        <v>316</v>
      </c>
      <c r="E1041" s="5" t="s">
        <v>733</v>
      </c>
      <c r="F1041" s="5" t="s">
        <v>326</v>
      </c>
      <c r="G1041" s="13">
        <v>803.93</v>
      </c>
      <c r="H1041" s="5">
        <v>98</v>
      </c>
    </row>
    <row r="1042" spans="1:8">
      <c r="A1042" s="4">
        <v>1041</v>
      </c>
      <c r="B1042" s="5" t="s">
        <v>773</v>
      </c>
      <c r="C1042" s="5" t="s">
        <v>318</v>
      </c>
      <c r="D1042" s="5" t="s">
        <v>320</v>
      </c>
      <c r="E1042" s="5" t="s">
        <v>319</v>
      </c>
      <c r="F1042" s="5" t="s">
        <v>746</v>
      </c>
      <c r="G1042" s="13">
        <v>186.89</v>
      </c>
      <c r="H1042" s="5">
        <v>137</v>
      </c>
    </row>
    <row r="1043" spans="1:8">
      <c r="A1043" s="4">
        <v>1042</v>
      </c>
      <c r="B1043" s="5" t="s">
        <v>774</v>
      </c>
      <c r="C1043" s="5" t="s">
        <v>312</v>
      </c>
      <c r="D1043" s="5" t="s">
        <v>738</v>
      </c>
      <c r="E1043" s="5" t="s">
        <v>314</v>
      </c>
      <c r="F1043" s="5" t="s">
        <v>325</v>
      </c>
      <c r="G1043" s="13">
        <v>151.91</v>
      </c>
      <c r="H1043" s="5">
        <v>36</v>
      </c>
    </row>
    <row r="1044" spans="1:8">
      <c r="A1044" s="4">
        <v>1043</v>
      </c>
      <c r="B1044" s="5" t="s">
        <v>801</v>
      </c>
      <c r="C1044" s="5" t="s">
        <v>308</v>
      </c>
      <c r="D1044" s="5" t="s">
        <v>317</v>
      </c>
      <c r="E1044" s="5" t="s">
        <v>733</v>
      </c>
      <c r="F1044" s="5" t="s">
        <v>734</v>
      </c>
      <c r="G1044" s="13">
        <v>911.25</v>
      </c>
      <c r="H1044" s="5">
        <v>82</v>
      </c>
    </row>
    <row r="1045" spans="1:8">
      <c r="A1045" s="4">
        <v>1044</v>
      </c>
      <c r="B1045" s="5" t="s">
        <v>800</v>
      </c>
      <c r="C1045" s="5" t="s">
        <v>757</v>
      </c>
      <c r="D1045" s="5" t="s">
        <v>316</v>
      </c>
      <c r="E1045" s="5" t="s">
        <v>758</v>
      </c>
      <c r="F1045" s="5" t="s">
        <v>326</v>
      </c>
      <c r="G1045" s="13">
        <v>263.79000000000002</v>
      </c>
      <c r="H1045" s="5">
        <v>83</v>
      </c>
    </row>
    <row r="1046" spans="1:8">
      <c r="A1046" s="4">
        <v>1045</v>
      </c>
      <c r="B1046" s="5" t="s">
        <v>773</v>
      </c>
      <c r="C1046" s="5" t="s">
        <v>753</v>
      </c>
      <c r="D1046" s="5" t="s">
        <v>772</v>
      </c>
      <c r="E1046" s="5" t="s">
        <v>322</v>
      </c>
      <c r="F1046" s="5" t="s">
        <v>746</v>
      </c>
      <c r="G1046" s="13">
        <v>871.76</v>
      </c>
      <c r="H1046" s="5">
        <v>35</v>
      </c>
    </row>
    <row r="1047" spans="1:8">
      <c r="A1047" s="4">
        <v>1046</v>
      </c>
      <c r="B1047" s="5" t="s">
        <v>780</v>
      </c>
      <c r="C1047" s="5" t="s">
        <v>318</v>
      </c>
      <c r="D1047" s="5" t="s">
        <v>324</v>
      </c>
      <c r="E1047" s="5" t="s">
        <v>303</v>
      </c>
      <c r="F1047" s="5" t="s">
        <v>746</v>
      </c>
      <c r="G1047" s="13">
        <v>652.16</v>
      </c>
      <c r="H1047" s="5">
        <v>106</v>
      </c>
    </row>
    <row r="1048" spans="1:8">
      <c r="A1048" s="4">
        <v>1047</v>
      </c>
      <c r="B1048" s="5" t="s">
        <v>810</v>
      </c>
      <c r="C1048" s="5" t="s">
        <v>742</v>
      </c>
      <c r="D1048" s="5" t="s">
        <v>743</v>
      </c>
      <c r="E1048" s="5" t="s">
        <v>740</v>
      </c>
      <c r="F1048" s="5" t="s">
        <v>751</v>
      </c>
      <c r="G1048" s="13">
        <v>756.45</v>
      </c>
      <c r="H1048" s="5">
        <v>167</v>
      </c>
    </row>
    <row r="1049" spans="1:8">
      <c r="A1049" s="4">
        <v>1048</v>
      </c>
      <c r="B1049" s="5" t="s">
        <v>780</v>
      </c>
      <c r="C1049" s="5" t="s">
        <v>731</v>
      </c>
      <c r="D1049" s="5" t="s">
        <v>732</v>
      </c>
      <c r="E1049" s="5" t="s">
        <v>758</v>
      </c>
      <c r="F1049" s="5" t="s">
        <v>311</v>
      </c>
      <c r="G1049" s="13">
        <v>152.31</v>
      </c>
      <c r="H1049" s="5">
        <v>97</v>
      </c>
    </row>
    <row r="1050" spans="1:8">
      <c r="A1050" s="4">
        <v>1049</v>
      </c>
      <c r="B1050" s="5" t="s">
        <v>764</v>
      </c>
      <c r="C1050" s="5" t="s">
        <v>308</v>
      </c>
      <c r="D1050" s="5" t="s">
        <v>750</v>
      </c>
      <c r="E1050" s="5" t="s">
        <v>303</v>
      </c>
      <c r="F1050" s="5" t="s">
        <v>751</v>
      </c>
      <c r="G1050" s="13">
        <v>461.05</v>
      </c>
      <c r="H1050" s="5">
        <v>50</v>
      </c>
    </row>
    <row r="1051" spans="1:8">
      <c r="A1051" s="4">
        <v>1050</v>
      </c>
      <c r="B1051" s="5" t="s">
        <v>776</v>
      </c>
      <c r="C1051" s="5" t="s">
        <v>315</v>
      </c>
      <c r="D1051" s="5" t="s">
        <v>785</v>
      </c>
      <c r="E1051" s="5" t="s">
        <v>303</v>
      </c>
      <c r="F1051" s="5" t="s">
        <v>326</v>
      </c>
      <c r="G1051" s="13">
        <v>659.3</v>
      </c>
      <c r="H1051" s="5">
        <v>182</v>
      </c>
    </row>
    <row r="1052" spans="1:8">
      <c r="A1052" s="4">
        <v>1051</v>
      </c>
      <c r="B1052" s="5" t="s">
        <v>773</v>
      </c>
      <c r="C1052" s="5" t="s">
        <v>307</v>
      </c>
      <c r="D1052" s="5" t="s">
        <v>772</v>
      </c>
      <c r="E1052" s="5" t="s">
        <v>319</v>
      </c>
      <c r="F1052" s="5" t="s">
        <v>325</v>
      </c>
      <c r="G1052" s="13">
        <v>241.24</v>
      </c>
      <c r="H1052" s="5">
        <v>127</v>
      </c>
    </row>
    <row r="1053" spans="1:8">
      <c r="A1053" s="4">
        <v>1052</v>
      </c>
      <c r="B1053" s="5" t="s">
        <v>803</v>
      </c>
      <c r="C1053" s="5" t="s">
        <v>312</v>
      </c>
      <c r="D1053" s="5" t="s">
        <v>324</v>
      </c>
      <c r="E1053" s="5" t="s">
        <v>733</v>
      </c>
      <c r="F1053" s="5" t="s">
        <v>323</v>
      </c>
      <c r="G1053" s="13">
        <v>46.49</v>
      </c>
      <c r="H1053" s="5">
        <v>164</v>
      </c>
    </row>
    <row r="1054" spans="1:8">
      <c r="A1054" s="4">
        <v>1053</v>
      </c>
      <c r="B1054" s="5" t="s">
        <v>797</v>
      </c>
      <c r="C1054" s="5" t="s">
        <v>312</v>
      </c>
      <c r="D1054" s="5" t="s">
        <v>772</v>
      </c>
      <c r="E1054" s="5" t="s">
        <v>740</v>
      </c>
      <c r="F1054" s="5" t="s">
        <v>770</v>
      </c>
      <c r="G1054" s="13">
        <v>195.13</v>
      </c>
      <c r="H1054" s="5">
        <v>50</v>
      </c>
    </row>
    <row r="1055" spans="1:8">
      <c r="A1055" s="4">
        <v>1054</v>
      </c>
      <c r="B1055" s="5" t="s">
        <v>779</v>
      </c>
      <c r="C1055" s="5" t="s">
        <v>307</v>
      </c>
      <c r="D1055" s="5" t="s">
        <v>772</v>
      </c>
      <c r="E1055" s="5" t="s">
        <v>310</v>
      </c>
      <c r="F1055" s="5" t="s">
        <v>325</v>
      </c>
      <c r="G1055" s="13">
        <v>99.19</v>
      </c>
      <c r="H1055" s="5">
        <v>67</v>
      </c>
    </row>
    <row r="1056" spans="1:8">
      <c r="A1056" s="4">
        <v>1055</v>
      </c>
      <c r="B1056" s="5" t="s">
        <v>787</v>
      </c>
      <c r="C1056" s="5" t="s">
        <v>731</v>
      </c>
      <c r="D1056" s="5" t="s">
        <v>785</v>
      </c>
      <c r="E1056" s="5" t="s">
        <v>319</v>
      </c>
      <c r="F1056" s="5" t="s">
        <v>323</v>
      </c>
      <c r="G1056" s="13">
        <v>811.38</v>
      </c>
      <c r="H1056" s="5">
        <v>6</v>
      </c>
    </row>
    <row r="1057" spans="1:8">
      <c r="A1057" s="4">
        <v>1056</v>
      </c>
      <c r="B1057" s="5" t="s">
        <v>801</v>
      </c>
      <c r="C1057" s="5" t="s">
        <v>757</v>
      </c>
      <c r="D1057" s="5" t="s">
        <v>320</v>
      </c>
      <c r="E1057" s="5" t="s">
        <v>758</v>
      </c>
      <c r="F1057" s="5" t="s">
        <v>746</v>
      </c>
      <c r="G1057" s="13">
        <v>893.48</v>
      </c>
      <c r="H1057" s="5">
        <v>165</v>
      </c>
    </row>
    <row r="1058" spans="1:8">
      <c r="A1058" s="4">
        <v>1057</v>
      </c>
      <c r="B1058" s="5" t="s">
        <v>780</v>
      </c>
      <c r="C1058" s="5" t="s">
        <v>735</v>
      </c>
      <c r="D1058" s="5" t="s">
        <v>743</v>
      </c>
      <c r="E1058" s="5" t="s">
        <v>314</v>
      </c>
      <c r="F1058" s="5" t="s">
        <v>326</v>
      </c>
      <c r="G1058" s="13">
        <v>150.76</v>
      </c>
      <c r="H1058" s="5">
        <v>133</v>
      </c>
    </row>
    <row r="1059" spans="1:8">
      <c r="A1059" s="4">
        <v>1058</v>
      </c>
      <c r="B1059" s="5" t="s">
        <v>762</v>
      </c>
      <c r="C1059" s="5" t="s">
        <v>735</v>
      </c>
      <c r="D1059" s="5" t="s">
        <v>320</v>
      </c>
      <c r="E1059" s="5" t="s">
        <v>303</v>
      </c>
      <c r="F1059" s="5" t="s">
        <v>325</v>
      </c>
      <c r="G1059" s="13">
        <v>244.34</v>
      </c>
      <c r="H1059" s="5">
        <v>72</v>
      </c>
    </row>
    <row r="1060" spans="1:8">
      <c r="A1060" s="4">
        <v>1059</v>
      </c>
      <c r="B1060" s="5" t="s">
        <v>792</v>
      </c>
      <c r="C1060" s="5" t="s">
        <v>731</v>
      </c>
      <c r="D1060" s="5" t="s">
        <v>324</v>
      </c>
      <c r="E1060" s="5" t="s">
        <v>322</v>
      </c>
      <c r="F1060" s="5" t="s">
        <v>746</v>
      </c>
      <c r="G1060" s="13">
        <v>396.59</v>
      </c>
      <c r="H1060" s="5">
        <v>86</v>
      </c>
    </row>
    <row r="1061" spans="1:8">
      <c r="A1061" s="4">
        <v>1060</v>
      </c>
      <c r="B1061" s="5" t="s">
        <v>766</v>
      </c>
      <c r="C1061" s="5" t="s">
        <v>783</v>
      </c>
      <c r="D1061" s="5" t="s">
        <v>317</v>
      </c>
      <c r="E1061" s="5" t="s">
        <v>314</v>
      </c>
      <c r="F1061" s="5" t="s">
        <v>751</v>
      </c>
      <c r="G1061" s="13">
        <v>874.47</v>
      </c>
      <c r="H1061" s="5">
        <v>51</v>
      </c>
    </row>
    <row r="1062" spans="1:8">
      <c r="A1062" s="4">
        <v>1061</v>
      </c>
      <c r="B1062" s="5" t="s">
        <v>778</v>
      </c>
      <c r="C1062" s="5" t="s">
        <v>312</v>
      </c>
      <c r="D1062" s="5" t="s">
        <v>738</v>
      </c>
      <c r="E1062" s="5" t="s">
        <v>305</v>
      </c>
      <c r="F1062" s="5" t="s">
        <v>746</v>
      </c>
      <c r="G1062" s="13">
        <v>476.77</v>
      </c>
      <c r="H1062" s="5">
        <v>7</v>
      </c>
    </row>
    <row r="1063" spans="1:8">
      <c r="A1063" s="4">
        <v>1062</v>
      </c>
      <c r="B1063" s="5" t="s">
        <v>737</v>
      </c>
      <c r="C1063" s="5" t="s">
        <v>312</v>
      </c>
      <c r="D1063" s="5" t="s">
        <v>317</v>
      </c>
      <c r="E1063" s="5" t="s">
        <v>305</v>
      </c>
      <c r="F1063" s="5" t="s">
        <v>770</v>
      </c>
      <c r="G1063" s="13">
        <v>256.91000000000003</v>
      </c>
      <c r="H1063" s="5">
        <v>88</v>
      </c>
    </row>
    <row r="1064" spans="1:8">
      <c r="A1064" s="4">
        <v>1063</v>
      </c>
      <c r="B1064" s="5" t="s">
        <v>799</v>
      </c>
      <c r="C1064" s="5" t="s">
        <v>735</v>
      </c>
      <c r="D1064" s="5" t="s">
        <v>320</v>
      </c>
      <c r="E1064" s="5" t="s">
        <v>313</v>
      </c>
      <c r="F1064" s="5" t="s">
        <v>751</v>
      </c>
      <c r="G1064" s="13">
        <v>745.93</v>
      </c>
      <c r="H1064" s="5">
        <v>159</v>
      </c>
    </row>
    <row r="1065" spans="1:8">
      <c r="A1065" s="4">
        <v>1064</v>
      </c>
      <c r="B1065" s="5" t="s">
        <v>776</v>
      </c>
      <c r="C1065" s="5" t="s">
        <v>757</v>
      </c>
      <c r="D1065" s="5" t="s">
        <v>324</v>
      </c>
      <c r="E1065" s="5" t="s">
        <v>733</v>
      </c>
      <c r="F1065" s="5" t="s">
        <v>751</v>
      </c>
      <c r="G1065" s="13">
        <v>117.84</v>
      </c>
      <c r="H1065" s="5">
        <v>16</v>
      </c>
    </row>
    <row r="1066" spans="1:8">
      <c r="A1066" s="4">
        <v>1065</v>
      </c>
      <c r="B1066" s="5" t="s">
        <v>781</v>
      </c>
      <c r="C1066" s="5" t="s">
        <v>308</v>
      </c>
      <c r="D1066" s="5" t="s">
        <v>309</v>
      </c>
      <c r="E1066" s="5" t="s">
        <v>305</v>
      </c>
      <c r="F1066" s="5" t="s">
        <v>748</v>
      </c>
      <c r="G1066" s="13">
        <v>96.42</v>
      </c>
      <c r="H1066" s="5">
        <v>114</v>
      </c>
    </row>
    <row r="1067" spans="1:8">
      <c r="A1067" s="4">
        <v>1066</v>
      </c>
      <c r="B1067" s="5" t="s">
        <v>775</v>
      </c>
      <c r="C1067" s="5" t="s">
        <v>318</v>
      </c>
      <c r="D1067" s="5" t="s">
        <v>736</v>
      </c>
      <c r="E1067" s="5" t="s">
        <v>314</v>
      </c>
      <c r="F1067" s="5" t="s">
        <v>751</v>
      </c>
      <c r="G1067" s="13">
        <v>132.66</v>
      </c>
      <c r="H1067" s="5">
        <v>15</v>
      </c>
    </row>
    <row r="1068" spans="1:8">
      <c r="A1068" s="4">
        <v>1067</v>
      </c>
      <c r="B1068" s="5" t="s">
        <v>745</v>
      </c>
      <c r="C1068" s="5" t="s">
        <v>312</v>
      </c>
      <c r="D1068" s="5" t="s">
        <v>743</v>
      </c>
      <c r="E1068" s="5" t="s">
        <v>314</v>
      </c>
      <c r="F1068" s="5" t="s">
        <v>751</v>
      </c>
      <c r="G1068" s="13">
        <v>601.74</v>
      </c>
      <c r="H1068" s="5">
        <v>106</v>
      </c>
    </row>
    <row r="1069" spans="1:8">
      <c r="A1069" s="4">
        <v>1068</v>
      </c>
      <c r="B1069" s="5" t="s">
        <v>759</v>
      </c>
      <c r="C1069" s="5" t="s">
        <v>753</v>
      </c>
      <c r="D1069" s="5" t="s">
        <v>743</v>
      </c>
      <c r="E1069" s="5" t="s">
        <v>758</v>
      </c>
      <c r="F1069" s="5" t="s">
        <v>306</v>
      </c>
      <c r="G1069" s="13">
        <v>840.74</v>
      </c>
      <c r="H1069" s="5">
        <v>159</v>
      </c>
    </row>
    <row r="1070" spans="1:8">
      <c r="A1070" s="4">
        <v>1069</v>
      </c>
      <c r="B1070" s="5" t="s">
        <v>793</v>
      </c>
      <c r="C1070" s="5" t="s">
        <v>757</v>
      </c>
      <c r="D1070" s="5" t="s">
        <v>736</v>
      </c>
      <c r="E1070" s="5" t="s">
        <v>303</v>
      </c>
      <c r="F1070" s="5" t="s">
        <v>770</v>
      </c>
      <c r="G1070" s="13">
        <v>510.66</v>
      </c>
      <c r="H1070" s="5">
        <v>151</v>
      </c>
    </row>
    <row r="1071" spans="1:8">
      <c r="A1071" s="4">
        <v>1070</v>
      </c>
      <c r="B1071" s="5" t="s">
        <v>759</v>
      </c>
      <c r="C1071" s="5" t="s">
        <v>307</v>
      </c>
      <c r="D1071" s="5" t="s">
        <v>732</v>
      </c>
      <c r="E1071" s="5" t="s">
        <v>733</v>
      </c>
      <c r="F1071" s="5" t="s">
        <v>325</v>
      </c>
      <c r="G1071" s="13">
        <v>101.47</v>
      </c>
      <c r="H1071" s="5">
        <v>50</v>
      </c>
    </row>
    <row r="1072" spans="1:8">
      <c r="A1072" s="4">
        <v>1071</v>
      </c>
      <c r="B1072" s="5" t="s">
        <v>787</v>
      </c>
      <c r="C1072" s="5" t="s">
        <v>757</v>
      </c>
      <c r="D1072" s="5" t="s">
        <v>320</v>
      </c>
      <c r="E1072" s="5" t="s">
        <v>319</v>
      </c>
      <c r="F1072" s="5" t="s">
        <v>321</v>
      </c>
      <c r="G1072" s="13">
        <v>423.12</v>
      </c>
      <c r="H1072" s="5">
        <v>186</v>
      </c>
    </row>
    <row r="1073" spans="1:8">
      <c r="A1073" s="4">
        <v>1072</v>
      </c>
      <c r="B1073" s="5" t="s">
        <v>771</v>
      </c>
      <c r="C1073" s="5" t="s">
        <v>304</v>
      </c>
      <c r="D1073" s="5" t="s">
        <v>317</v>
      </c>
      <c r="E1073" s="5" t="s">
        <v>310</v>
      </c>
      <c r="F1073" s="5" t="s">
        <v>746</v>
      </c>
      <c r="G1073" s="13">
        <v>95.05</v>
      </c>
      <c r="H1073" s="5">
        <v>80</v>
      </c>
    </row>
    <row r="1074" spans="1:8">
      <c r="A1074" s="4">
        <v>1073</v>
      </c>
      <c r="B1074" s="5" t="s">
        <v>771</v>
      </c>
      <c r="C1074" s="5" t="s">
        <v>731</v>
      </c>
      <c r="D1074" s="5" t="s">
        <v>736</v>
      </c>
      <c r="E1074" s="5" t="s">
        <v>322</v>
      </c>
      <c r="F1074" s="5" t="s">
        <v>326</v>
      </c>
      <c r="G1074" s="13">
        <v>571.14</v>
      </c>
      <c r="H1074" s="5">
        <v>139</v>
      </c>
    </row>
    <row r="1075" spans="1:8">
      <c r="A1075" s="4">
        <v>1074</v>
      </c>
      <c r="B1075" s="5" t="s">
        <v>730</v>
      </c>
      <c r="C1075" s="5" t="s">
        <v>304</v>
      </c>
      <c r="D1075" s="5" t="s">
        <v>324</v>
      </c>
      <c r="E1075" s="5" t="s">
        <v>319</v>
      </c>
      <c r="F1075" s="5" t="s">
        <v>744</v>
      </c>
      <c r="G1075" s="13">
        <v>352.04</v>
      </c>
      <c r="H1075" s="5">
        <v>95</v>
      </c>
    </row>
    <row r="1076" spans="1:8">
      <c r="A1076" s="4">
        <v>1075</v>
      </c>
      <c r="B1076" s="5" t="s">
        <v>806</v>
      </c>
      <c r="C1076" s="5" t="s">
        <v>755</v>
      </c>
      <c r="D1076" s="5" t="s">
        <v>317</v>
      </c>
      <c r="E1076" s="5" t="s">
        <v>740</v>
      </c>
      <c r="F1076" s="5" t="s">
        <v>734</v>
      </c>
      <c r="G1076" s="13">
        <v>821.42</v>
      </c>
      <c r="H1076" s="5">
        <v>109</v>
      </c>
    </row>
    <row r="1077" spans="1:8">
      <c r="A1077" s="4">
        <v>1076</v>
      </c>
      <c r="B1077" s="5" t="s">
        <v>773</v>
      </c>
      <c r="C1077" s="5" t="s">
        <v>315</v>
      </c>
      <c r="D1077" s="5" t="s">
        <v>736</v>
      </c>
      <c r="E1077" s="5" t="s">
        <v>313</v>
      </c>
      <c r="F1077" s="5" t="s">
        <v>751</v>
      </c>
      <c r="G1077" s="13">
        <v>350.81</v>
      </c>
      <c r="H1077" s="5">
        <v>171</v>
      </c>
    </row>
    <row r="1078" spans="1:8">
      <c r="A1078" s="4">
        <v>1077</v>
      </c>
      <c r="B1078" s="5" t="s">
        <v>762</v>
      </c>
      <c r="C1078" s="5" t="s">
        <v>318</v>
      </c>
      <c r="D1078" s="5" t="s">
        <v>785</v>
      </c>
      <c r="E1078" s="5" t="s">
        <v>322</v>
      </c>
      <c r="F1078" s="5" t="s">
        <v>744</v>
      </c>
      <c r="G1078" s="13">
        <v>555.15</v>
      </c>
      <c r="H1078" s="5">
        <v>86</v>
      </c>
    </row>
    <row r="1079" spans="1:8">
      <c r="A1079" s="4">
        <v>1078</v>
      </c>
      <c r="B1079" s="5" t="s">
        <v>737</v>
      </c>
      <c r="C1079" s="5" t="s">
        <v>308</v>
      </c>
      <c r="D1079" s="5" t="s">
        <v>309</v>
      </c>
      <c r="E1079" s="5" t="s">
        <v>310</v>
      </c>
      <c r="F1079" s="5" t="s">
        <v>751</v>
      </c>
      <c r="G1079" s="13">
        <v>453.41</v>
      </c>
      <c r="H1079" s="5">
        <v>11</v>
      </c>
    </row>
    <row r="1080" spans="1:8">
      <c r="A1080" s="4">
        <v>1079</v>
      </c>
      <c r="B1080" s="5" t="s">
        <v>739</v>
      </c>
      <c r="C1080" s="5" t="s">
        <v>755</v>
      </c>
      <c r="D1080" s="5" t="s">
        <v>736</v>
      </c>
      <c r="E1080" s="5" t="s">
        <v>313</v>
      </c>
      <c r="F1080" s="5" t="s">
        <v>325</v>
      </c>
      <c r="G1080" s="13">
        <v>249.55</v>
      </c>
      <c r="H1080" s="5">
        <v>160</v>
      </c>
    </row>
    <row r="1081" spans="1:8">
      <c r="A1081" s="4">
        <v>1080</v>
      </c>
      <c r="B1081" s="5" t="s">
        <v>798</v>
      </c>
      <c r="C1081" s="5" t="s">
        <v>753</v>
      </c>
      <c r="D1081" s="5" t="s">
        <v>785</v>
      </c>
      <c r="E1081" s="5" t="s">
        <v>322</v>
      </c>
      <c r="F1081" s="5" t="s">
        <v>325</v>
      </c>
      <c r="G1081" s="13">
        <v>382.08</v>
      </c>
      <c r="H1081" s="5">
        <v>103</v>
      </c>
    </row>
    <row r="1082" spans="1:8">
      <c r="A1082" s="4">
        <v>1081</v>
      </c>
      <c r="B1082" s="5" t="s">
        <v>768</v>
      </c>
      <c r="C1082" s="5" t="s">
        <v>735</v>
      </c>
      <c r="D1082" s="5" t="s">
        <v>732</v>
      </c>
      <c r="E1082" s="5" t="s">
        <v>305</v>
      </c>
      <c r="F1082" s="5" t="s">
        <v>321</v>
      </c>
      <c r="G1082" s="13">
        <v>67.319999999999993</v>
      </c>
      <c r="H1082" s="5">
        <v>30</v>
      </c>
    </row>
    <row r="1083" spans="1:8">
      <c r="A1083" s="4">
        <v>1082</v>
      </c>
      <c r="B1083" s="5" t="s">
        <v>778</v>
      </c>
      <c r="C1083" s="5" t="s">
        <v>753</v>
      </c>
      <c r="D1083" s="5" t="s">
        <v>317</v>
      </c>
      <c r="E1083" s="5" t="s">
        <v>733</v>
      </c>
      <c r="F1083" s="5" t="s">
        <v>321</v>
      </c>
      <c r="G1083" s="13">
        <v>79.95</v>
      </c>
      <c r="H1083" s="5">
        <v>8</v>
      </c>
    </row>
    <row r="1084" spans="1:8">
      <c r="A1084" s="4">
        <v>1083</v>
      </c>
      <c r="B1084" s="5" t="s">
        <v>798</v>
      </c>
      <c r="C1084" s="5" t="s">
        <v>312</v>
      </c>
      <c r="D1084" s="5" t="s">
        <v>750</v>
      </c>
      <c r="E1084" s="5" t="s">
        <v>313</v>
      </c>
      <c r="F1084" s="5" t="s">
        <v>326</v>
      </c>
      <c r="G1084" s="13">
        <v>694.14</v>
      </c>
      <c r="H1084" s="5">
        <v>87</v>
      </c>
    </row>
    <row r="1085" spans="1:8">
      <c r="A1085" s="4">
        <v>1084</v>
      </c>
      <c r="B1085" s="5" t="s">
        <v>767</v>
      </c>
      <c r="C1085" s="5" t="s">
        <v>304</v>
      </c>
      <c r="D1085" s="5" t="s">
        <v>317</v>
      </c>
      <c r="E1085" s="5" t="s">
        <v>303</v>
      </c>
      <c r="F1085" s="5" t="s">
        <v>748</v>
      </c>
      <c r="G1085" s="13">
        <v>807.02</v>
      </c>
      <c r="H1085" s="5">
        <v>26</v>
      </c>
    </row>
    <row r="1086" spans="1:8">
      <c r="A1086" s="4">
        <v>1085</v>
      </c>
      <c r="B1086" s="5" t="s">
        <v>806</v>
      </c>
      <c r="C1086" s="5" t="s">
        <v>308</v>
      </c>
      <c r="D1086" s="5" t="s">
        <v>736</v>
      </c>
      <c r="E1086" s="5" t="s">
        <v>305</v>
      </c>
      <c r="F1086" s="5" t="s">
        <v>321</v>
      </c>
      <c r="G1086" s="13">
        <v>891.86</v>
      </c>
      <c r="H1086" s="5">
        <v>79</v>
      </c>
    </row>
    <row r="1087" spans="1:8">
      <c r="A1087" s="4">
        <v>1086</v>
      </c>
      <c r="B1087" s="5" t="s">
        <v>739</v>
      </c>
      <c r="C1087" s="5" t="s">
        <v>735</v>
      </c>
      <c r="D1087" s="5" t="s">
        <v>769</v>
      </c>
      <c r="E1087" s="5" t="s">
        <v>322</v>
      </c>
      <c r="F1087" s="5" t="s">
        <v>311</v>
      </c>
      <c r="G1087" s="13">
        <v>195.94</v>
      </c>
      <c r="H1087" s="5">
        <v>135</v>
      </c>
    </row>
    <row r="1088" spans="1:8">
      <c r="A1088" s="4">
        <v>1087</v>
      </c>
      <c r="B1088" s="5" t="s">
        <v>788</v>
      </c>
      <c r="C1088" s="5" t="s">
        <v>783</v>
      </c>
      <c r="D1088" s="5" t="s">
        <v>738</v>
      </c>
      <c r="E1088" s="5" t="s">
        <v>305</v>
      </c>
      <c r="F1088" s="5" t="s">
        <v>748</v>
      </c>
      <c r="G1088" s="13">
        <v>843.28</v>
      </c>
      <c r="H1088" s="5">
        <v>34</v>
      </c>
    </row>
    <row r="1089" spans="1:8">
      <c r="A1089" s="4">
        <v>1088</v>
      </c>
      <c r="B1089" s="5" t="s">
        <v>730</v>
      </c>
      <c r="C1089" s="5" t="s">
        <v>315</v>
      </c>
      <c r="D1089" s="5" t="s">
        <v>320</v>
      </c>
      <c r="E1089" s="5" t="s">
        <v>314</v>
      </c>
      <c r="F1089" s="5" t="s">
        <v>325</v>
      </c>
      <c r="G1089" s="13">
        <v>380.57</v>
      </c>
      <c r="H1089" s="5">
        <v>154</v>
      </c>
    </row>
    <row r="1090" spans="1:8">
      <c r="A1090" s="4">
        <v>1089</v>
      </c>
      <c r="B1090" s="5" t="s">
        <v>804</v>
      </c>
      <c r="C1090" s="5" t="s">
        <v>755</v>
      </c>
      <c r="D1090" s="5" t="s">
        <v>769</v>
      </c>
      <c r="E1090" s="5" t="s">
        <v>733</v>
      </c>
      <c r="F1090" s="5" t="s">
        <v>744</v>
      </c>
      <c r="G1090" s="13">
        <v>212.08</v>
      </c>
      <c r="H1090" s="5">
        <v>138</v>
      </c>
    </row>
    <row r="1091" spans="1:8">
      <c r="A1091" s="4">
        <v>1090</v>
      </c>
      <c r="B1091" s="5" t="s">
        <v>761</v>
      </c>
      <c r="C1091" s="5" t="s">
        <v>735</v>
      </c>
      <c r="D1091" s="5" t="s">
        <v>317</v>
      </c>
      <c r="E1091" s="5" t="s">
        <v>303</v>
      </c>
      <c r="F1091" s="5" t="s">
        <v>311</v>
      </c>
      <c r="G1091" s="13">
        <v>764.01</v>
      </c>
      <c r="H1091" s="5">
        <v>33</v>
      </c>
    </row>
    <row r="1092" spans="1:8">
      <c r="A1092" s="4">
        <v>1091</v>
      </c>
      <c r="B1092" s="5" t="s">
        <v>811</v>
      </c>
      <c r="C1092" s="5" t="s">
        <v>315</v>
      </c>
      <c r="D1092" s="5" t="s">
        <v>785</v>
      </c>
      <c r="E1092" s="5" t="s">
        <v>305</v>
      </c>
      <c r="F1092" s="5" t="s">
        <v>770</v>
      </c>
      <c r="G1092" s="13">
        <v>759.81</v>
      </c>
      <c r="H1092" s="5">
        <v>158</v>
      </c>
    </row>
    <row r="1093" spans="1:8">
      <c r="A1093" s="4">
        <v>1092</v>
      </c>
      <c r="B1093" s="5" t="s">
        <v>807</v>
      </c>
      <c r="C1093" s="5" t="s">
        <v>731</v>
      </c>
      <c r="D1093" s="5" t="s">
        <v>743</v>
      </c>
      <c r="E1093" s="5" t="s">
        <v>740</v>
      </c>
      <c r="F1093" s="5" t="s">
        <v>321</v>
      </c>
      <c r="G1093" s="13">
        <v>493.71</v>
      </c>
      <c r="H1093" s="5">
        <v>119</v>
      </c>
    </row>
    <row r="1094" spans="1:8">
      <c r="A1094" s="4">
        <v>1093</v>
      </c>
      <c r="B1094" s="5" t="s">
        <v>778</v>
      </c>
      <c r="C1094" s="5" t="s">
        <v>783</v>
      </c>
      <c r="D1094" s="5" t="s">
        <v>309</v>
      </c>
      <c r="E1094" s="5" t="s">
        <v>740</v>
      </c>
      <c r="F1094" s="5" t="s">
        <v>325</v>
      </c>
      <c r="G1094" s="13">
        <v>479.8</v>
      </c>
      <c r="H1094" s="5">
        <v>127</v>
      </c>
    </row>
    <row r="1095" spans="1:8">
      <c r="A1095" s="4">
        <v>1094</v>
      </c>
      <c r="B1095" s="5" t="s">
        <v>760</v>
      </c>
      <c r="C1095" s="5" t="s">
        <v>318</v>
      </c>
      <c r="D1095" s="5" t="s">
        <v>743</v>
      </c>
      <c r="E1095" s="5" t="s">
        <v>733</v>
      </c>
      <c r="F1095" s="5" t="s">
        <v>311</v>
      </c>
      <c r="G1095" s="13">
        <v>73.31</v>
      </c>
      <c r="H1095" s="5">
        <v>57</v>
      </c>
    </row>
    <row r="1096" spans="1:8">
      <c r="A1096" s="4">
        <v>1095</v>
      </c>
      <c r="B1096" s="5" t="s">
        <v>787</v>
      </c>
      <c r="C1096" s="5" t="s">
        <v>753</v>
      </c>
      <c r="D1096" s="5" t="s">
        <v>317</v>
      </c>
      <c r="E1096" s="5" t="s">
        <v>314</v>
      </c>
      <c r="F1096" s="5" t="s">
        <v>323</v>
      </c>
      <c r="G1096" s="13">
        <v>318.45999999999998</v>
      </c>
      <c r="H1096" s="5">
        <v>97</v>
      </c>
    </row>
    <row r="1097" spans="1:8">
      <c r="A1097" s="4">
        <v>1096</v>
      </c>
      <c r="B1097" s="5" t="s">
        <v>741</v>
      </c>
      <c r="C1097" s="5" t="s">
        <v>735</v>
      </c>
      <c r="D1097" s="5" t="s">
        <v>316</v>
      </c>
      <c r="E1097" s="5" t="s">
        <v>740</v>
      </c>
      <c r="F1097" s="5" t="s">
        <v>751</v>
      </c>
      <c r="G1097" s="13">
        <v>162.24</v>
      </c>
      <c r="H1097" s="5">
        <v>22</v>
      </c>
    </row>
    <row r="1098" spans="1:8">
      <c r="A1098" s="4">
        <v>1097</v>
      </c>
      <c r="B1098" s="5" t="s">
        <v>756</v>
      </c>
      <c r="C1098" s="5" t="s">
        <v>731</v>
      </c>
      <c r="D1098" s="5" t="s">
        <v>309</v>
      </c>
      <c r="E1098" s="5" t="s">
        <v>313</v>
      </c>
      <c r="F1098" s="5" t="s">
        <v>744</v>
      </c>
      <c r="G1098" s="13">
        <v>77.44</v>
      </c>
      <c r="H1098" s="5">
        <v>132</v>
      </c>
    </row>
    <row r="1099" spans="1:8">
      <c r="A1099" s="4">
        <v>1098</v>
      </c>
      <c r="B1099" s="5" t="s">
        <v>737</v>
      </c>
      <c r="C1099" s="5" t="s">
        <v>308</v>
      </c>
      <c r="D1099" s="5" t="s">
        <v>324</v>
      </c>
      <c r="E1099" s="5" t="s">
        <v>758</v>
      </c>
      <c r="F1099" s="5" t="s">
        <v>306</v>
      </c>
      <c r="G1099" s="13">
        <v>412.15</v>
      </c>
      <c r="H1099" s="5">
        <v>128</v>
      </c>
    </row>
    <row r="1100" spans="1:8">
      <c r="A1100" s="4">
        <v>1099</v>
      </c>
      <c r="B1100" s="5" t="s">
        <v>796</v>
      </c>
      <c r="C1100" s="5" t="s">
        <v>308</v>
      </c>
      <c r="D1100" s="5" t="s">
        <v>732</v>
      </c>
      <c r="E1100" s="5" t="s">
        <v>310</v>
      </c>
      <c r="F1100" s="5" t="s">
        <v>770</v>
      </c>
      <c r="G1100" s="13">
        <v>252.75</v>
      </c>
      <c r="H1100" s="5">
        <v>166</v>
      </c>
    </row>
    <row r="1101" spans="1:8">
      <c r="A1101" s="4">
        <v>1100</v>
      </c>
      <c r="B1101" s="5" t="s">
        <v>793</v>
      </c>
      <c r="C1101" s="5" t="s">
        <v>307</v>
      </c>
      <c r="D1101" s="5" t="s">
        <v>316</v>
      </c>
      <c r="E1101" s="5" t="s">
        <v>740</v>
      </c>
      <c r="F1101" s="5" t="s">
        <v>734</v>
      </c>
      <c r="G1101" s="13">
        <v>537.45000000000005</v>
      </c>
      <c r="H1101" s="5">
        <v>21</v>
      </c>
    </row>
    <row r="1102" spans="1:8">
      <c r="A1102" s="4">
        <v>1101</v>
      </c>
      <c r="B1102" s="5" t="s">
        <v>747</v>
      </c>
      <c r="C1102" s="5" t="s">
        <v>315</v>
      </c>
      <c r="D1102" s="5" t="s">
        <v>738</v>
      </c>
      <c r="E1102" s="5" t="s">
        <v>305</v>
      </c>
      <c r="F1102" s="5" t="s">
        <v>751</v>
      </c>
      <c r="G1102" s="13">
        <v>367.82</v>
      </c>
      <c r="H1102" s="5">
        <v>140</v>
      </c>
    </row>
    <row r="1103" spans="1:8">
      <c r="A1103" s="4">
        <v>1102</v>
      </c>
      <c r="B1103" s="5" t="s">
        <v>802</v>
      </c>
      <c r="C1103" s="5" t="s">
        <v>315</v>
      </c>
      <c r="D1103" s="5" t="s">
        <v>736</v>
      </c>
      <c r="E1103" s="5" t="s">
        <v>322</v>
      </c>
      <c r="F1103" s="5" t="s">
        <v>326</v>
      </c>
      <c r="G1103" s="13">
        <v>315.47000000000003</v>
      </c>
      <c r="H1103" s="5">
        <v>197</v>
      </c>
    </row>
    <row r="1104" spans="1:8">
      <c r="A1104" s="4">
        <v>1103</v>
      </c>
      <c r="B1104" s="5" t="s">
        <v>808</v>
      </c>
      <c r="C1104" s="5" t="s">
        <v>315</v>
      </c>
      <c r="D1104" s="5" t="s">
        <v>785</v>
      </c>
      <c r="E1104" s="5" t="s">
        <v>733</v>
      </c>
      <c r="F1104" s="5" t="s">
        <v>748</v>
      </c>
      <c r="G1104" s="13">
        <v>948.55</v>
      </c>
      <c r="H1104" s="5">
        <v>193</v>
      </c>
    </row>
    <row r="1105" spans="1:8">
      <c r="A1105" s="4">
        <v>1104</v>
      </c>
      <c r="B1105" s="5" t="s">
        <v>801</v>
      </c>
      <c r="C1105" s="5" t="s">
        <v>755</v>
      </c>
      <c r="D1105" s="5" t="s">
        <v>769</v>
      </c>
      <c r="E1105" s="5" t="s">
        <v>319</v>
      </c>
      <c r="F1105" s="5" t="s">
        <v>326</v>
      </c>
      <c r="G1105" s="13">
        <v>788.3</v>
      </c>
      <c r="H1105" s="5">
        <v>104</v>
      </c>
    </row>
    <row r="1106" spans="1:8">
      <c r="A1106" s="4">
        <v>1105</v>
      </c>
      <c r="B1106" s="5" t="s">
        <v>797</v>
      </c>
      <c r="C1106" s="5" t="s">
        <v>753</v>
      </c>
      <c r="D1106" s="5" t="s">
        <v>736</v>
      </c>
      <c r="E1106" s="5" t="s">
        <v>740</v>
      </c>
      <c r="F1106" s="5" t="s">
        <v>748</v>
      </c>
      <c r="G1106" s="13">
        <v>827.57</v>
      </c>
      <c r="H1106" s="5">
        <v>59</v>
      </c>
    </row>
    <row r="1107" spans="1:8">
      <c r="A1107" s="4">
        <v>1106</v>
      </c>
      <c r="B1107" s="5" t="s">
        <v>798</v>
      </c>
      <c r="C1107" s="5" t="s">
        <v>753</v>
      </c>
      <c r="D1107" s="5" t="s">
        <v>317</v>
      </c>
      <c r="E1107" s="5" t="s">
        <v>740</v>
      </c>
      <c r="F1107" s="5" t="s">
        <v>744</v>
      </c>
      <c r="G1107" s="13">
        <v>755.24</v>
      </c>
      <c r="H1107" s="5">
        <v>194</v>
      </c>
    </row>
    <row r="1108" spans="1:8">
      <c r="A1108" s="4">
        <v>1107</v>
      </c>
      <c r="B1108" s="5" t="s">
        <v>762</v>
      </c>
      <c r="C1108" s="5" t="s">
        <v>735</v>
      </c>
      <c r="D1108" s="5" t="s">
        <v>769</v>
      </c>
      <c r="E1108" s="5" t="s">
        <v>305</v>
      </c>
      <c r="F1108" s="5" t="s">
        <v>321</v>
      </c>
      <c r="G1108" s="13">
        <v>809.68</v>
      </c>
      <c r="H1108" s="5">
        <v>110</v>
      </c>
    </row>
    <row r="1109" spans="1:8">
      <c r="A1109" s="4">
        <v>1108</v>
      </c>
      <c r="B1109" s="5" t="s">
        <v>788</v>
      </c>
      <c r="C1109" s="5" t="s">
        <v>315</v>
      </c>
      <c r="D1109" s="5" t="s">
        <v>324</v>
      </c>
      <c r="E1109" s="5" t="s">
        <v>758</v>
      </c>
      <c r="F1109" s="5" t="s">
        <v>734</v>
      </c>
      <c r="G1109" s="13">
        <v>67.39</v>
      </c>
      <c r="H1109" s="5">
        <v>36</v>
      </c>
    </row>
    <row r="1110" spans="1:8">
      <c r="A1110" s="4">
        <v>1109</v>
      </c>
      <c r="B1110" s="5" t="s">
        <v>741</v>
      </c>
      <c r="C1110" s="5" t="s">
        <v>312</v>
      </c>
      <c r="D1110" s="5" t="s">
        <v>785</v>
      </c>
      <c r="E1110" s="5" t="s">
        <v>303</v>
      </c>
      <c r="F1110" s="5" t="s">
        <v>770</v>
      </c>
      <c r="G1110" s="13">
        <v>777.47</v>
      </c>
      <c r="H1110" s="5">
        <v>91</v>
      </c>
    </row>
    <row r="1111" spans="1:8">
      <c r="A1111" s="4">
        <v>1110</v>
      </c>
      <c r="B1111" s="5" t="s">
        <v>773</v>
      </c>
      <c r="C1111" s="5" t="s">
        <v>308</v>
      </c>
      <c r="D1111" s="5" t="s">
        <v>743</v>
      </c>
      <c r="E1111" s="5" t="s">
        <v>314</v>
      </c>
      <c r="F1111" s="5" t="s">
        <v>325</v>
      </c>
      <c r="G1111" s="13">
        <v>529.22</v>
      </c>
      <c r="H1111" s="5">
        <v>84</v>
      </c>
    </row>
    <row r="1112" spans="1:8">
      <c r="A1112" s="4">
        <v>1111</v>
      </c>
      <c r="B1112" s="5" t="s">
        <v>774</v>
      </c>
      <c r="C1112" s="5" t="s">
        <v>318</v>
      </c>
      <c r="D1112" s="5" t="s">
        <v>769</v>
      </c>
      <c r="E1112" s="5" t="s">
        <v>303</v>
      </c>
      <c r="F1112" s="5" t="s">
        <v>748</v>
      </c>
      <c r="G1112" s="13">
        <v>179.86</v>
      </c>
      <c r="H1112" s="5">
        <v>85</v>
      </c>
    </row>
    <row r="1113" spans="1:8">
      <c r="A1113" s="4">
        <v>1112</v>
      </c>
      <c r="B1113" s="5" t="s">
        <v>771</v>
      </c>
      <c r="C1113" s="5" t="s">
        <v>308</v>
      </c>
      <c r="D1113" s="5" t="s">
        <v>317</v>
      </c>
      <c r="E1113" s="5" t="s">
        <v>314</v>
      </c>
      <c r="F1113" s="5" t="s">
        <v>751</v>
      </c>
      <c r="G1113" s="13">
        <v>526.39</v>
      </c>
      <c r="H1113" s="5">
        <v>49</v>
      </c>
    </row>
    <row r="1114" spans="1:8">
      <c r="A1114" s="4">
        <v>1113</v>
      </c>
      <c r="B1114" s="5" t="s">
        <v>776</v>
      </c>
      <c r="C1114" s="5" t="s">
        <v>735</v>
      </c>
      <c r="D1114" s="5" t="s">
        <v>772</v>
      </c>
      <c r="E1114" s="5" t="s">
        <v>758</v>
      </c>
      <c r="F1114" s="5" t="s">
        <v>311</v>
      </c>
      <c r="G1114" s="13">
        <v>854.22</v>
      </c>
      <c r="H1114" s="5">
        <v>24</v>
      </c>
    </row>
    <row r="1115" spans="1:8">
      <c r="A1115" s="4">
        <v>1114</v>
      </c>
      <c r="B1115" s="5" t="s">
        <v>768</v>
      </c>
      <c r="C1115" s="5" t="s">
        <v>757</v>
      </c>
      <c r="D1115" s="5" t="s">
        <v>320</v>
      </c>
      <c r="E1115" s="5" t="s">
        <v>310</v>
      </c>
      <c r="F1115" s="5" t="s">
        <v>746</v>
      </c>
      <c r="G1115" s="13">
        <v>792.09</v>
      </c>
      <c r="H1115" s="5">
        <v>155</v>
      </c>
    </row>
    <row r="1116" spans="1:8">
      <c r="A1116" s="4">
        <v>1115</v>
      </c>
      <c r="B1116" s="5" t="s">
        <v>776</v>
      </c>
      <c r="C1116" s="5" t="s">
        <v>304</v>
      </c>
      <c r="D1116" s="5" t="s">
        <v>317</v>
      </c>
      <c r="E1116" s="5" t="s">
        <v>305</v>
      </c>
      <c r="F1116" s="5" t="s">
        <v>306</v>
      </c>
      <c r="G1116" s="13">
        <v>298.27</v>
      </c>
      <c r="H1116" s="5">
        <v>60</v>
      </c>
    </row>
    <row r="1117" spans="1:8">
      <c r="A1117" s="4">
        <v>1116</v>
      </c>
      <c r="B1117" s="5" t="s">
        <v>765</v>
      </c>
      <c r="C1117" s="5" t="s">
        <v>753</v>
      </c>
      <c r="D1117" s="5" t="s">
        <v>732</v>
      </c>
      <c r="E1117" s="5" t="s">
        <v>322</v>
      </c>
      <c r="F1117" s="5" t="s">
        <v>734</v>
      </c>
      <c r="G1117" s="13">
        <v>50.05</v>
      </c>
      <c r="H1117" s="5">
        <v>84</v>
      </c>
    </row>
    <row r="1118" spans="1:8">
      <c r="A1118" s="4">
        <v>1117</v>
      </c>
      <c r="B1118" s="5" t="s">
        <v>811</v>
      </c>
      <c r="C1118" s="5" t="s">
        <v>308</v>
      </c>
      <c r="D1118" s="5" t="s">
        <v>750</v>
      </c>
      <c r="E1118" s="5" t="s">
        <v>305</v>
      </c>
      <c r="F1118" s="5" t="s">
        <v>748</v>
      </c>
      <c r="G1118" s="13">
        <v>528.16999999999996</v>
      </c>
      <c r="H1118" s="5">
        <v>123</v>
      </c>
    </row>
    <row r="1119" spans="1:8">
      <c r="A1119" s="4">
        <v>1118</v>
      </c>
      <c r="B1119" s="5" t="s">
        <v>789</v>
      </c>
      <c r="C1119" s="5" t="s">
        <v>308</v>
      </c>
      <c r="D1119" s="5" t="s">
        <v>317</v>
      </c>
      <c r="E1119" s="5" t="s">
        <v>310</v>
      </c>
      <c r="F1119" s="5" t="s">
        <v>323</v>
      </c>
      <c r="G1119" s="13">
        <v>321.88</v>
      </c>
      <c r="H1119" s="5">
        <v>182</v>
      </c>
    </row>
    <row r="1120" spans="1:8">
      <c r="A1120" s="4">
        <v>1119</v>
      </c>
      <c r="B1120" s="5" t="s">
        <v>749</v>
      </c>
      <c r="C1120" s="5" t="s">
        <v>304</v>
      </c>
      <c r="D1120" s="5" t="s">
        <v>772</v>
      </c>
      <c r="E1120" s="5" t="s">
        <v>733</v>
      </c>
      <c r="F1120" s="5" t="s">
        <v>326</v>
      </c>
      <c r="G1120" s="13">
        <v>574.62</v>
      </c>
      <c r="H1120" s="5">
        <v>129</v>
      </c>
    </row>
    <row r="1121" spans="1:8">
      <c r="A1121" s="4">
        <v>1120</v>
      </c>
      <c r="B1121" s="5" t="s">
        <v>786</v>
      </c>
      <c r="C1121" s="5" t="s">
        <v>312</v>
      </c>
      <c r="D1121" s="5" t="s">
        <v>317</v>
      </c>
      <c r="E1121" s="5" t="s">
        <v>303</v>
      </c>
      <c r="F1121" s="5" t="s">
        <v>748</v>
      </c>
      <c r="G1121" s="13">
        <v>445.62</v>
      </c>
      <c r="H1121" s="5">
        <v>103</v>
      </c>
    </row>
    <row r="1122" spans="1:8">
      <c r="A1122" s="4">
        <v>1121</v>
      </c>
      <c r="B1122" s="5" t="s">
        <v>741</v>
      </c>
      <c r="C1122" s="5" t="s">
        <v>731</v>
      </c>
      <c r="D1122" s="5" t="s">
        <v>309</v>
      </c>
      <c r="E1122" s="5" t="s">
        <v>733</v>
      </c>
      <c r="F1122" s="5" t="s">
        <v>770</v>
      </c>
      <c r="G1122" s="13">
        <v>458.79</v>
      </c>
      <c r="H1122" s="5">
        <v>148</v>
      </c>
    </row>
    <row r="1123" spans="1:8">
      <c r="A1123" s="4">
        <v>1122</v>
      </c>
      <c r="B1123" s="5" t="s">
        <v>809</v>
      </c>
      <c r="C1123" s="5" t="s">
        <v>312</v>
      </c>
      <c r="D1123" s="5" t="s">
        <v>736</v>
      </c>
      <c r="E1123" s="5" t="s">
        <v>758</v>
      </c>
      <c r="F1123" s="5" t="s">
        <v>321</v>
      </c>
      <c r="G1123" s="13">
        <v>677.29</v>
      </c>
      <c r="H1123" s="5">
        <v>183</v>
      </c>
    </row>
    <row r="1124" spans="1:8">
      <c r="A1124" s="4">
        <v>1123</v>
      </c>
      <c r="B1124" s="5" t="s">
        <v>747</v>
      </c>
      <c r="C1124" s="5" t="s">
        <v>308</v>
      </c>
      <c r="D1124" s="5" t="s">
        <v>772</v>
      </c>
      <c r="E1124" s="5" t="s">
        <v>310</v>
      </c>
      <c r="F1124" s="5" t="s">
        <v>306</v>
      </c>
      <c r="G1124" s="13">
        <v>266.70999999999998</v>
      </c>
      <c r="H1124" s="5">
        <v>159</v>
      </c>
    </row>
    <row r="1125" spans="1:8">
      <c r="A1125" s="4">
        <v>1124</v>
      </c>
      <c r="B1125" s="5" t="s">
        <v>786</v>
      </c>
      <c r="C1125" s="5" t="s">
        <v>753</v>
      </c>
      <c r="D1125" s="5" t="s">
        <v>743</v>
      </c>
      <c r="E1125" s="5" t="s">
        <v>310</v>
      </c>
      <c r="F1125" s="5" t="s">
        <v>325</v>
      </c>
      <c r="G1125" s="13">
        <v>557.44000000000005</v>
      </c>
      <c r="H1125" s="5">
        <v>101</v>
      </c>
    </row>
    <row r="1126" spans="1:8">
      <c r="A1126" s="4">
        <v>1125</v>
      </c>
      <c r="B1126" s="5" t="s">
        <v>789</v>
      </c>
      <c r="C1126" s="5" t="s">
        <v>315</v>
      </c>
      <c r="D1126" s="5" t="s">
        <v>750</v>
      </c>
      <c r="E1126" s="5" t="s">
        <v>319</v>
      </c>
      <c r="F1126" s="5" t="s">
        <v>311</v>
      </c>
      <c r="G1126" s="13">
        <v>529.34</v>
      </c>
      <c r="H1126" s="5">
        <v>171</v>
      </c>
    </row>
    <row r="1127" spans="1:8">
      <c r="A1127" s="4">
        <v>1126</v>
      </c>
      <c r="B1127" s="5" t="s">
        <v>781</v>
      </c>
      <c r="C1127" s="5" t="s">
        <v>783</v>
      </c>
      <c r="D1127" s="5" t="s">
        <v>785</v>
      </c>
      <c r="E1127" s="5" t="s">
        <v>313</v>
      </c>
      <c r="F1127" s="5" t="s">
        <v>770</v>
      </c>
      <c r="G1127" s="13">
        <v>414.26</v>
      </c>
      <c r="H1127" s="5">
        <v>196</v>
      </c>
    </row>
    <row r="1128" spans="1:8">
      <c r="A1128" s="4">
        <v>1127</v>
      </c>
      <c r="B1128" s="5" t="s">
        <v>745</v>
      </c>
      <c r="C1128" s="5" t="s">
        <v>735</v>
      </c>
      <c r="D1128" s="5" t="s">
        <v>738</v>
      </c>
      <c r="E1128" s="5" t="s">
        <v>305</v>
      </c>
      <c r="F1128" s="5" t="s">
        <v>734</v>
      </c>
      <c r="G1128" s="13">
        <v>737.55</v>
      </c>
      <c r="H1128" s="5">
        <v>84</v>
      </c>
    </row>
    <row r="1129" spans="1:8">
      <c r="A1129" s="4">
        <v>1128</v>
      </c>
      <c r="B1129" s="5" t="s">
        <v>752</v>
      </c>
      <c r="C1129" s="5" t="s">
        <v>304</v>
      </c>
      <c r="D1129" s="5" t="s">
        <v>316</v>
      </c>
      <c r="E1129" s="5" t="s">
        <v>313</v>
      </c>
      <c r="F1129" s="5" t="s">
        <v>734</v>
      </c>
      <c r="G1129" s="13">
        <v>80.62</v>
      </c>
      <c r="H1129" s="5">
        <v>7</v>
      </c>
    </row>
    <row r="1130" spans="1:8">
      <c r="A1130" s="4">
        <v>1129</v>
      </c>
      <c r="B1130" s="5" t="s">
        <v>302</v>
      </c>
      <c r="C1130" s="5" t="s">
        <v>308</v>
      </c>
      <c r="D1130" s="5" t="s">
        <v>309</v>
      </c>
      <c r="E1130" s="5" t="s">
        <v>314</v>
      </c>
      <c r="F1130" s="5" t="s">
        <v>323</v>
      </c>
      <c r="G1130" s="13">
        <v>400.97</v>
      </c>
      <c r="H1130" s="5">
        <v>3</v>
      </c>
    </row>
    <row r="1131" spans="1:8">
      <c r="A1131" s="4">
        <v>1130</v>
      </c>
      <c r="B1131" s="5" t="s">
        <v>765</v>
      </c>
      <c r="C1131" s="5" t="s">
        <v>783</v>
      </c>
      <c r="D1131" s="5" t="s">
        <v>750</v>
      </c>
      <c r="E1131" s="5" t="s">
        <v>322</v>
      </c>
      <c r="F1131" s="5" t="s">
        <v>311</v>
      </c>
      <c r="G1131" s="13">
        <v>721.3</v>
      </c>
      <c r="H1131" s="5">
        <v>125</v>
      </c>
    </row>
    <row r="1132" spans="1:8">
      <c r="A1132" s="4">
        <v>1131</v>
      </c>
      <c r="B1132" s="5" t="s">
        <v>776</v>
      </c>
      <c r="C1132" s="5" t="s">
        <v>307</v>
      </c>
      <c r="D1132" s="5" t="s">
        <v>320</v>
      </c>
      <c r="E1132" s="5" t="s">
        <v>313</v>
      </c>
      <c r="F1132" s="5" t="s">
        <v>325</v>
      </c>
      <c r="G1132" s="13">
        <v>904.52</v>
      </c>
      <c r="H1132" s="5">
        <v>36</v>
      </c>
    </row>
    <row r="1133" spans="1:8">
      <c r="A1133" s="4">
        <v>1132</v>
      </c>
      <c r="B1133" s="5" t="s">
        <v>760</v>
      </c>
      <c r="C1133" s="5" t="s">
        <v>304</v>
      </c>
      <c r="D1133" s="5" t="s">
        <v>750</v>
      </c>
      <c r="E1133" s="5" t="s">
        <v>303</v>
      </c>
      <c r="F1133" s="5" t="s">
        <v>744</v>
      </c>
      <c r="G1133" s="13">
        <v>131.47</v>
      </c>
      <c r="H1133" s="5">
        <v>76</v>
      </c>
    </row>
    <row r="1134" spans="1:8">
      <c r="A1134" s="4">
        <v>1133</v>
      </c>
      <c r="B1134" s="5" t="s">
        <v>302</v>
      </c>
      <c r="C1134" s="5" t="s">
        <v>304</v>
      </c>
      <c r="D1134" s="5" t="s">
        <v>738</v>
      </c>
      <c r="E1134" s="5" t="s">
        <v>303</v>
      </c>
      <c r="F1134" s="5" t="s">
        <v>311</v>
      </c>
      <c r="G1134" s="13">
        <v>288.66000000000003</v>
      </c>
      <c r="H1134" s="5">
        <v>113</v>
      </c>
    </row>
    <row r="1135" spans="1:8">
      <c r="A1135" s="4">
        <v>1134</v>
      </c>
      <c r="B1135" s="5" t="s">
        <v>773</v>
      </c>
      <c r="C1135" s="5" t="s">
        <v>315</v>
      </c>
      <c r="D1135" s="5" t="s">
        <v>785</v>
      </c>
      <c r="E1135" s="5" t="s">
        <v>303</v>
      </c>
      <c r="F1135" s="5" t="s">
        <v>311</v>
      </c>
      <c r="G1135" s="13">
        <v>524.39</v>
      </c>
      <c r="H1135" s="5">
        <v>114</v>
      </c>
    </row>
    <row r="1136" spans="1:8">
      <c r="A1136" s="4">
        <v>1135</v>
      </c>
      <c r="B1136" s="5" t="s">
        <v>789</v>
      </c>
      <c r="C1136" s="5" t="s">
        <v>757</v>
      </c>
      <c r="D1136" s="5" t="s">
        <v>769</v>
      </c>
      <c r="E1136" s="5" t="s">
        <v>740</v>
      </c>
      <c r="F1136" s="5" t="s">
        <v>311</v>
      </c>
      <c r="G1136" s="13">
        <v>642.91</v>
      </c>
      <c r="H1136" s="5">
        <v>169</v>
      </c>
    </row>
    <row r="1137" spans="1:8">
      <c r="A1137" s="4">
        <v>1136</v>
      </c>
      <c r="B1137" s="5" t="s">
        <v>781</v>
      </c>
      <c r="C1137" s="5" t="s">
        <v>308</v>
      </c>
      <c r="D1137" s="5" t="s">
        <v>785</v>
      </c>
      <c r="E1137" s="5" t="s">
        <v>319</v>
      </c>
      <c r="F1137" s="5" t="s">
        <v>770</v>
      </c>
      <c r="G1137" s="13">
        <v>87.7</v>
      </c>
      <c r="H1137" s="5">
        <v>2</v>
      </c>
    </row>
    <row r="1138" spans="1:8">
      <c r="A1138" s="4">
        <v>1137</v>
      </c>
      <c r="B1138" s="5" t="s">
        <v>791</v>
      </c>
      <c r="C1138" s="5" t="s">
        <v>742</v>
      </c>
      <c r="D1138" s="5" t="s">
        <v>317</v>
      </c>
      <c r="E1138" s="5" t="s">
        <v>313</v>
      </c>
      <c r="F1138" s="5" t="s">
        <v>321</v>
      </c>
      <c r="G1138" s="13">
        <v>866.97</v>
      </c>
      <c r="H1138" s="5">
        <v>52</v>
      </c>
    </row>
    <row r="1139" spans="1:8">
      <c r="A1139" s="4">
        <v>1138</v>
      </c>
      <c r="B1139" s="5" t="s">
        <v>766</v>
      </c>
      <c r="C1139" s="5" t="s">
        <v>308</v>
      </c>
      <c r="D1139" s="5" t="s">
        <v>732</v>
      </c>
      <c r="E1139" s="5" t="s">
        <v>303</v>
      </c>
      <c r="F1139" s="5" t="s">
        <v>321</v>
      </c>
      <c r="G1139" s="13">
        <v>786.68</v>
      </c>
      <c r="H1139" s="5">
        <v>175</v>
      </c>
    </row>
    <row r="1140" spans="1:8">
      <c r="A1140" s="4">
        <v>1139</v>
      </c>
      <c r="B1140" s="5" t="s">
        <v>780</v>
      </c>
      <c r="C1140" s="5" t="s">
        <v>315</v>
      </c>
      <c r="D1140" s="5" t="s">
        <v>738</v>
      </c>
      <c r="E1140" s="5" t="s">
        <v>310</v>
      </c>
      <c r="F1140" s="5" t="s">
        <v>325</v>
      </c>
      <c r="G1140" s="13">
        <v>192.01</v>
      </c>
      <c r="H1140" s="5">
        <v>107</v>
      </c>
    </row>
    <row r="1141" spans="1:8">
      <c r="A1141" s="4">
        <v>1140</v>
      </c>
      <c r="B1141" s="5" t="s">
        <v>745</v>
      </c>
      <c r="C1141" s="5" t="s">
        <v>735</v>
      </c>
      <c r="D1141" s="5" t="s">
        <v>309</v>
      </c>
      <c r="E1141" s="5" t="s">
        <v>740</v>
      </c>
      <c r="F1141" s="5" t="s">
        <v>311</v>
      </c>
      <c r="G1141" s="13">
        <v>212.49</v>
      </c>
      <c r="H1141" s="5">
        <v>54</v>
      </c>
    </row>
    <row r="1142" spans="1:8">
      <c r="A1142" s="4">
        <v>1141</v>
      </c>
      <c r="B1142" s="5" t="s">
        <v>792</v>
      </c>
      <c r="C1142" s="5" t="s">
        <v>308</v>
      </c>
      <c r="D1142" s="5" t="s">
        <v>738</v>
      </c>
      <c r="E1142" s="5" t="s">
        <v>313</v>
      </c>
      <c r="F1142" s="5" t="s">
        <v>323</v>
      </c>
      <c r="G1142" s="13">
        <v>136.36000000000001</v>
      </c>
      <c r="H1142" s="5">
        <v>83</v>
      </c>
    </row>
    <row r="1143" spans="1:8">
      <c r="A1143" s="4">
        <v>1142</v>
      </c>
      <c r="B1143" s="5" t="s">
        <v>768</v>
      </c>
      <c r="C1143" s="5" t="s">
        <v>308</v>
      </c>
      <c r="D1143" s="5" t="s">
        <v>736</v>
      </c>
      <c r="E1143" s="5" t="s">
        <v>322</v>
      </c>
      <c r="F1143" s="5" t="s">
        <v>746</v>
      </c>
      <c r="G1143" s="13">
        <v>394.16</v>
      </c>
      <c r="H1143" s="5">
        <v>118</v>
      </c>
    </row>
    <row r="1144" spans="1:8">
      <c r="A1144" s="4">
        <v>1143</v>
      </c>
      <c r="B1144" s="5" t="s">
        <v>759</v>
      </c>
      <c r="C1144" s="5" t="s">
        <v>757</v>
      </c>
      <c r="D1144" s="5" t="s">
        <v>316</v>
      </c>
      <c r="E1144" s="5" t="s">
        <v>733</v>
      </c>
      <c r="F1144" s="5" t="s">
        <v>321</v>
      </c>
      <c r="G1144" s="13">
        <v>79.98</v>
      </c>
      <c r="H1144" s="5">
        <v>56</v>
      </c>
    </row>
    <row r="1145" spans="1:8">
      <c r="A1145" s="4">
        <v>1144</v>
      </c>
      <c r="B1145" s="5" t="s">
        <v>784</v>
      </c>
      <c r="C1145" s="5" t="s">
        <v>742</v>
      </c>
      <c r="D1145" s="5" t="s">
        <v>772</v>
      </c>
      <c r="E1145" s="5" t="s">
        <v>758</v>
      </c>
      <c r="F1145" s="5" t="s">
        <v>751</v>
      </c>
      <c r="G1145" s="13">
        <v>688.4</v>
      </c>
      <c r="H1145" s="5">
        <v>146</v>
      </c>
    </row>
    <row r="1146" spans="1:8">
      <c r="A1146" s="4">
        <v>1145</v>
      </c>
      <c r="B1146" s="5" t="s">
        <v>778</v>
      </c>
      <c r="C1146" s="5" t="s">
        <v>307</v>
      </c>
      <c r="D1146" s="5" t="s">
        <v>772</v>
      </c>
      <c r="E1146" s="5" t="s">
        <v>322</v>
      </c>
      <c r="F1146" s="5" t="s">
        <v>311</v>
      </c>
      <c r="G1146" s="13">
        <v>673.65</v>
      </c>
      <c r="H1146" s="5">
        <v>174</v>
      </c>
    </row>
    <row r="1147" spans="1:8">
      <c r="A1147" s="4">
        <v>1146</v>
      </c>
      <c r="B1147" s="5" t="s">
        <v>787</v>
      </c>
      <c r="C1147" s="5" t="s">
        <v>735</v>
      </c>
      <c r="D1147" s="5" t="s">
        <v>750</v>
      </c>
      <c r="E1147" s="5" t="s">
        <v>322</v>
      </c>
      <c r="F1147" s="5" t="s">
        <v>311</v>
      </c>
      <c r="G1147" s="13">
        <v>478.74</v>
      </c>
      <c r="H1147" s="5">
        <v>86</v>
      </c>
    </row>
    <row r="1148" spans="1:8">
      <c r="A1148" s="4">
        <v>1147</v>
      </c>
      <c r="B1148" s="5" t="s">
        <v>791</v>
      </c>
      <c r="C1148" s="5" t="s">
        <v>308</v>
      </c>
      <c r="D1148" s="5" t="s">
        <v>320</v>
      </c>
      <c r="E1148" s="5" t="s">
        <v>313</v>
      </c>
      <c r="F1148" s="5" t="s">
        <v>734</v>
      </c>
      <c r="G1148" s="13">
        <v>574.6</v>
      </c>
      <c r="H1148" s="5">
        <v>4</v>
      </c>
    </row>
    <row r="1149" spans="1:8">
      <c r="A1149" s="4">
        <v>1148</v>
      </c>
      <c r="B1149" s="5" t="s">
        <v>759</v>
      </c>
      <c r="C1149" s="5" t="s">
        <v>318</v>
      </c>
      <c r="D1149" s="5" t="s">
        <v>769</v>
      </c>
      <c r="E1149" s="5" t="s">
        <v>305</v>
      </c>
      <c r="F1149" s="5" t="s">
        <v>326</v>
      </c>
      <c r="G1149" s="13">
        <v>255.12</v>
      </c>
      <c r="H1149" s="5">
        <v>110</v>
      </c>
    </row>
    <row r="1150" spans="1:8">
      <c r="A1150" s="4">
        <v>1149</v>
      </c>
      <c r="B1150" s="5" t="s">
        <v>730</v>
      </c>
      <c r="C1150" s="5" t="s">
        <v>318</v>
      </c>
      <c r="D1150" s="5" t="s">
        <v>738</v>
      </c>
      <c r="E1150" s="5" t="s">
        <v>303</v>
      </c>
      <c r="F1150" s="5" t="s">
        <v>748</v>
      </c>
      <c r="G1150" s="13">
        <v>380.82</v>
      </c>
      <c r="H1150" s="5">
        <v>76</v>
      </c>
    </row>
    <row r="1151" spans="1:8">
      <c r="A1151" s="4">
        <v>1150</v>
      </c>
      <c r="B1151" s="5" t="s">
        <v>798</v>
      </c>
      <c r="C1151" s="5" t="s">
        <v>308</v>
      </c>
      <c r="D1151" s="5" t="s">
        <v>317</v>
      </c>
      <c r="E1151" s="5" t="s">
        <v>303</v>
      </c>
      <c r="F1151" s="5" t="s">
        <v>323</v>
      </c>
      <c r="G1151" s="13">
        <v>880.3</v>
      </c>
      <c r="H1151" s="5">
        <v>154</v>
      </c>
    </row>
    <row r="1152" spans="1:8">
      <c r="A1152" s="4">
        <v>1151</v>
      </c>
      <c r="B1152" s="5" t="s">
        <v>760</v>
      </c>
      <c r="C1152" s="5" t="s">
        <v>304</v>
      </c>
      <c r="D1152" s="5" t="s">
        <v>316</v>
      </c>
      <c r="E1152" s="5" t="s">
        <v>322</v>
      </c>
      <c r="F1152" s="5" t="s">
        <v>311</v>
      </c>
      <c r="G1152" s="13">
        <v>756.14</v>
      </c>
      <c r="H1152" s="5">
        <v>11</v>
      </c>
    </row>
    <row r="1153" spans="1:8">
      <c r="A1153" s="4">
        <v>1152</v>
      </c>
      <c r="B1153" s="5" t="s">
        <v>810</v>
      </c>
      <c r="C1153" s="5" t="s">
        <v>757</v>
      </c>
      <c r="D1153" s="5" t="s">
        <v>316</v>
      </c>
      <c r="E1153" s="5" t="s">
        <v>303</v>
      </c>
      <c r="F1153" s="5" t="s">
        <v>323</v>
      </c>
      <c r="G1153" s="13">
        <v>810.71</v>
      </c>
      <c r="H1153" s="5">
        <v>85</v>
      </c>
    </row>
    <row r="1154" spans="1:8">
      <c r="A1154" s="4">
        <v>1153</v>
      </c>
      <c r="B1154" s="5" t="s">
        <v>773</v>
      </c>
      <c r="C1154" s="5" t="s">
        <v>315</v>
      </c>
      <c r="D1154" s="5" t="s">
        <v>320</v>
      </c>
      <c r="E1154" s="5" t="s">
        <v>303</v>
      </c>
      <c r="F1154" s="5" t="s">
        <v>311</v>
      </c>
      <c r="G1154" s="13">
        <v>939.42</v>
      </c>
      <c r="H1154" s="5">
        <v>176</v>
      </c>
    </row>
    <row r="1155" spans="1:8">
      <c r="A1155" s="4">
        <v>1154</v>
      </c>
      <c r="B1155" s="5" t="s">
        <v>812</v>
      </c>
      <c r="C1155" s="5" t="s">
        <v>318</v>
      </c>
      <c r="D1155" s="5" t="s">
        <v>743</v>
      </c>
      <c r="E1155" s="5" t="s">
        <v>740</v>
      </c>
      <c r="F1155" s="5" t="s">
        <v>321</v>
      </c>
      <c r="G1155" s="13">
        <v>207.03</v>
      </c>
      <c r="H1155" s="5">
        <v>162</v>
      </c>
    </row>
    <row r="1156" spans="1:8">
      <c r="A1156" s="4">
        <v>1155</v>
      </c>
      <c r="B1156" s="5" t="s">
        <v>809</v>
      </c>
      <c r="C1156" s="5" t="s">
        <v>753</v>
      </c>
      <c r="D1156" s="5" t="s">
        <v>738</v>
      </c>
      <c r="E1156" s="5" t="s">
        <v>313</v>
      </c>
      <c r="F1156" s="5" t="s">
        <v>746</v>
      </c>
      <c r="G1156" s="13">
        <v>617.27</v>
      </c>
      <c r="H1156" s="5">
        <v>37</v>
      </c>
    </row>
    <row r="1157" spans="1:8">
      <c r="A1157" s="4">
        <v>1156</v>
      </c>
      <c r="B1157" s="5" t="s">
        <v>798</v>
      </c>
      <c r="C1157" s="5" t="s">
        <v>307</v>
      </c>
      <c r="D1157" s="5" t="s">
        <v>750</v>
      </c>
      <c r="E1157" s="5" t="s">
        <v>733</v>
      </c>
      <c r="F1157" s="5" t="s">
        <v>734</v>
      </c>
      <c r="G1157" s="13">
        <v>796.41</v>
      </c>
      <c r="H1157" s="5">
        <v>53</v>
      </c>
    </row>
    <row r="1158" spans="1:8">
      <c r="A1158" s="4">
        <v>1157</v>
      </c>
      <c r="B1158" s="5" t="s">
        <v>759</v>
      </c>
      <c r="C1158" s="5" t="s">
        <v>308</v>
      </c>
      <c r="D1158" s="5" t="s">
        <v>785</v>
      </c>
      <c r="E1158" s="5" t="s">
        <v>758</v>
      </c>
      <c r="F1158" s="5" t="s">
        <v>326</v>
      </c>
      <c r="G1158" s="13">
        <v>189.38</v>
      </c>
      <c r="H1158" s="5">
        <v>51</v>
      </c>
    </row>
    <row r="1159" spans="1:8">
      <c r="A1159" s="4">
        <v>1158</v>
      </c>
      <c r="B1159" s="5" t="s">
        <v>794</v>
      </c>
      <c r="C1159" s="5" t="s">
        <v>304</v>
      </c>
      <c r="D1159" s="5" t="s">
        <v>772</v>
      </c>
      <c r="E1159" s="5" t="s">
        <v>313</v>
      </c>
      <c r="F1159" s="5" t="s">
        <v>326</v>
      </c>
      <c r="G1159" s="13">
        <v>299.67</v>
      </c>
      <c r="H1159" s="5">
        <v>115</v>
      </c>
    </row>
    <row r="1160" spans="1:8">
      <c r="A1160" s="4">
        <v>1159</v>
      </c>
      <c r="B1160" s="5" t="s">
        <v>779</v>
      </c>
      <c r="C1160" s="5" t="s">
        <v>312</v>
      </c>
      <c r="D1160" s="5" t="s">
        <v>769</v>
      </c>
      <c r="E1160" s="5" t="s">
        <v>758</v>
      </c>
      <c r="F1160" s="5" t="s">
        <v>751</v>
      </c>
      <c r="G1160" s="13">
        <v>905.42</v>
      </c>
      <c r="H1160" s="5">
        <v>93</v>
      </c>
    </row>
    <row r="1161" spans="1:8">
      <c r="A1161" s="4">
        <v>1160</v>
      </c>
      <c r="B1161" s="5" t="s">
        <v>752</v>
      </c>
      <c r="C1161" s="5" t="s">
        <v>304</v>
      </c>
      <c r="D1161" s="5" t="s">
        <v>324</v>
      </c>
      <c r="E1161" s="5" t="s">
        <v>758</v>
      </c>
      <c r="F1161" s="5" t="s">
        <v>306</v>
      </c>
      <c r="G1161" s="13">
        <v>499.82</v>
      </c>
      <c r="H1161" s="5">
        <v>189</v>
      </c>
    </row>
    <row r="1162" spans="1:8">
      <c r="A1162" s="4">
        <v>1161</v>
      </c>
      <c r="B1162" s="5" t="s">
        <v>804</v>
      </c>
      <c r="C1162" s="5" t="s">
        <v>742</v>
      </c>
      <c r="D1162" s="5" t="s">
        <v>324</v>
      </c>
      <c r="E1162" s="5" t="s">
        <v>303</v>
      </c>
      <c r="F1162" s="5" t="s">
        <v>306</v>
      </c>
      <c r="G1162" s="13">
        <v>428.93</v>
      </c>
      <c r="H1162" s="5">
        <v>22</v>
      </c>
    </row>
    <row r="1163" spans="1:8">
      <c r="A1163" s="4">
        <v>1162</v>
      </c>
      <c r="B1163" s="5" t="s">
        <v>747</v>
      </c>
      <c r="C1163" s="5" t="s">
        <v>318</v>
      </c>
      <c r="D1163" s="5" t="s">
        <v>320</v>
      </c>
      <c r="E1163" s="5" t="s">
        <v>310</v>
      </c>
      <c r="F1163" s="5" t="s">
        <v>734</v>
      </c>
      <c r="G1163" s="13">
        <v>701.25</v>
      </c>
      <c r="H1163" s="5">
        <v>66</v>
      </c>
    </row>
    <row r="1164" spans="1:8">
      <c r="A1164" s="4">
        <v>1163</v>
      </c>
      <c r="B1164" s="5" t="s">
        <v>752</v>
      </c>
      <c r="C1164" s="5" t="s">
        <v>312</v>
      </c>
      <c r="D1164" s="5" t="s">
        <v>324</v>
      </c>
      <c r="E1164" s="5" t="s">
        <v>319</v>
      </c>
      <c r="F1164" s="5" t="s">
        <v>306</v>
      </c>
      <c r="G1164" s="13">
        <v>551.54999999999995</v>
      </c>
      <c r="H1164" s="5">
        <v>124</v>
      </c>
    </row>
    <row r="1165" spans="1:8">
      <c r="A1165" s="4">
        <v>1164</v>
      </c>
      <c r="B1165" s="5" t="s">
        <v>793</v>
      </c>
      <c r="C1165" s="5" t="s">
        <v>304</v>
      </c>
      <c r="D1165" s="5" t="s">
        <v>785</v>
      </c>
      <c r="E1165" s="5" t="s">
        <v>758</v>
      </c>
      <c r="F1165" s="5" t="s">
        <v>323</v>
      </c>
      <c r="G1165" s="13">
        <v>180.8</v>
      </c>
      <c r="H1165" s="5">
        <v>49</v>
      </c>
    </row>
    <row r="1166" spans="1:8">
      <c r="A1166" s="4">
        <v>1165</v>
      </c>
      <c r="B1166" s="5" t="s">
        <v>809</v>
      </c>
      <c r="C1166" s="5" t="s">
        <v>731</v>
      </c>
      <c r="D1166" s="5" t="s">
        <v>785</v>
      </c>
      <c r="E1166" s="5" t="s">
        <v>322</v>
      </c>
      <c r="F1166" s="5" t="s">
        <v>770</v>
      </c>
      <c r="G1166" s="13">
        <v>408.15</v>
      </c>
      <c r="H1166" s="5">
        <v>107</v>
      </c>
    </row>
    <row r="1167" spans="1:8">
      <c r="A1167" s="4">
        <v>1166</v>
      </c>
      <c r="B1167" s="5" t="s">
        <v>784</v>
      </c>
      <c r="C1167" s="5" t="s">
        <v>308</v>
      </c>
      <c r="D1167" s="5" t="s">
        <v>324</v>
      </c>
      <c r="E1167" s="5" t="s">
        <v>319</v>
      </c>
      <c r="F1167" s="5" t="s">
        <v>311</v>
      </c>
      <c r="G1167" s="13">
        <v>938.65</v>
      </c>
      <c r="H1167" s="5">
        <v>19</v>
      </c>
    </row>
    <row r="1168" spans="1:8">
      <c r="A1168" s="4">
        <v>1167</v>
      </c>
      <c r="B1168" s="5" t="s">
        <v>797</v>
      </c>
      <c r="C1168" s="5" t="s">
        <v>307</v>
      </c>
      <c r="D1168" s="5" t="s">
        <v>743</v>
      </c>
      <c r="E1168" s="5" t="s">
        <v>733</v>
      </c>
      <c r="F1168" s="5" t="s">
        <v>748</v>
      </c>
      <c r="G1168" s="13">
        <v>216.75</v>
      </c>
      <c r="H1168" s="5">
        <v>112</v>
      </c>
    </row>
    <row r="1169" spans="1:8">
      <c r="A1169" s="4">
        <v>1168</v>
      </c>
      <c r="B1169" s="5" t="s">
        <v>805</v>
      </c>
      <c r="C1169" s="5" t="s">
        <v>731</v>
      </c>
      <c r="D1169" s="5" t="s">
        <v>785</v>
      </c>
      <c r="E1169" s="5" t="s">
        <v>758</v>
      </c>
      <c r="F1169" s="5" t="s">
        <v>311</v>
      </c>
      <c r="G1169" s="13">
        <v>666.53</v>
      </c>
      <c r="H1169" s="5">
        <v>179</v>
      </c>
    </row>
    <row r="1170" spans="1:8">
      <c r="A1170" s="4">
        <v>1169</v>
      </c>
      <c r="B1170" s="5" t="s">
        <v>791</v>
      </c>
      <c r="C1170" s="5" t="s">
        <v>308</v>
      </c>
      <c r="D1170" s="5" t="s">
        <v>785</v>
      </c>
      <c r="E1170" s="5" t="s">
        <v>313</v>
      </c>
      <c r="F1170" s="5" t="s">
        <v>323</v>
      </c>
      <c r="G1170" s="13">
        <v>474.73</v>
      </c>
      <c r="H1170" s="5">
        <v>93</v>
      </c>
    </row>
    <row r="1171" spans="1:8">
      <c r="A1171" s="4">
        <v>1170</v>
      </c>
      <c r="B1171" s="5" t="s">
        <v>780</v>
      </c>
      <c r="C1171" s="5" t="s">
        <v>783</v>
      </c>
      <c r="D1171" s="5" t="s">
        <v>736</v>
      </c>
      <c r="E1171" s="5" t="s">
        <v>310</v>
      </c>
      <c r="F1171" s="5" t="s">
        <v>326</v>
      </c>
      <c r="G1171" s="13">
        <v>590.95000000000005</v>
      </c>
      <c r="H1171" s="5">
        <v>175</v>
      </c>
    </row>
    <row r="1172" spans="1:8">
      <c r="A1172" s="4">
        <v>1171</v>
      </c>
      <c r="B1172" s="5" t="s">
        <v>778</v>
      </c>
      <c r="C1172" s="5" t="s">
        <v>315</v>
      </c>
      <c r="D1172" s="5" t="s">
        <v>772</v>
      </c>
      <c r="E1172" s="5" t="s">
        <v>733</v>
      </c>
      <c r="F1172" s="5" t="s">
        <v>311</v>
      </c>
      <c r="G1172" s="13">
        <v>805.78</v>
      </c>
      <c r="H1172" s="5">
        <v>4</v>
      </c>
    </row>
    <row r="1173" spans="1:8">
      <c r="A1173" s="4">
        <v>1172</v>
      </c>
      <c r="B1173" s="5" t="s">
        <v>766</v>
      </c>
      <c r="C1173" s="5" t="s">
        <v>757</v>
      </c>
      <c r="D1173" s="5" t="s">
        <v>785</v>
      </c>
      <c r="E1173" s="5" t="s">
        <v>314</v>
      </c>
      <c r="F1173" s="5" t="s">
        <v>306</v>
      </c>
      <c r="G1173" s="13">
        <v>682.52</v>
      </c>
      <c r="H1173" s="5">
        <v>21</v>
      </c>
    </row>
    <row r="1174" spans="1:8">
      <c r="A1174" s="4">
        <v>1173</v>
      </c>
      <c r="B1174" s="5" t="s">
        <v>777</v>
      </c>
      <c r="C1174" s="5" t="s">
        <v>308</v>
      </c>
      <c r="D1174" s="5" t="s">
        <v>750</v>
      </c>
      <c r="E1174" s="5" t="s">
        <v>314</v>
      </c>
      <c r="F1174" s="5" t="s">
        <v>326</v>
      </c>
      <c r="G1174" s="13">
        <v>669.57</v>
      </c>
      <c r="H1174" s="5">
        <v>129</v>
      </c>
    </row>
    <row r="1175" spans="1:8">
      <c r="A1175" s="4">
        <v>1174</v>
      </c>
      <c r="B1175" s="5" t="s">
        <v>810</v>
      </c>
      <c r="C1175" s="5" t="s">
        <v>318</v>
      </c>
      <c r="D1175" s="5" t="s">
        <v>316</v>
      </c>
      <c r="E1175" s="5" t="s">
        <v>314</v>
      </c>
      <c r="F1175" s="5" t="s">
        <v>325</v>
      </c>
      <c r="G1175" s="13">
        <v>831.17</v>
      </c>
      <c r="H1175" s="5">
        <v>28</v>
      </c>
    </row>
    <row r="1176" spans="1:8">
      <c r="A1176" s="4">
        <v>1175</v>
      </c>
      <c r="B1176" s="5" t="s">
        <v>808</v>
      </c>
      <c r="C1176" s="5" t="s">
        <v>304</v>
      </c>
      <c r="D1176" s="5" t="s">
        <v>316</v>
      </c>
      <c r="E1176" s="5" t="s">
        <v>313</v>
      </c>
      <c r="F1176" s="5" t="s">
        <v>325</v>
      </c>
      <c r="G1176" s="13">
        <v>402.15</v>
      </c>
      <c r="H1176" s="5">
        <v>79</v>
      </c>
    </row>
    <row r="1177" spans="1:8">
      <c r="A1177" s="4">
        <v>1176</v>
      </c>
      <c r="B1177" s="5" t="s">
        <v>806</v>
      </c>
      <c r="C1177" s="5" t="s">
        <v>753</v>
      </c>
      <c r="D1177" s="5" t="s">
        <v>732</v>
      </c>
      <c r="E1177" s="5" t="s">
        <v>305</v>
      </c>
      <c r="F1177" s="5" t="s">
        <v>751</v>
      </c>
      <c r="G1177" s="13">
        <v>744.11</v>
      </c>
      <c r="H1177" s="5">
        <v>107</v>
      </c>
    </row>
    <row r="1178" spans="1:8">
      <c r="A1178" s="4">
        <v>1177</v>
      </c>
      <c r="B1178" s="5" t="s">
        <v>810</v>
      </c>
      <c r="C1178" s="5" t="s">
        <v>757</v>
      </c>
      <c r="D1178" s="5" t="s">
        <v>316</v>
      </c>
      <c r="E1178" s="5" t="s">
        <v>314</v>
      </c>
      <c r="F1178" s="5" t="s">
        <v>748</v>
      </c>
      <c r="G1178" s="13">
        <v>200.53</v>
      </c>
      <c r="H1178" s="5">
        <v>48</v>
      </c>
    </row>
    <row r="1179" spans="1:8">
      <c r="A1179" s="4">
        <v>1178</v>
      </c>
      <c r="B1179" s="5" t="s">
        <v>812</v>
      </c>
      <c r="C1179" s="5" t="s">
        <v>315</v>
      </c>
      <c r="D1179" s="5" t="s">
        <v>324</v>
      </c>
      <c r="E1179" s="5" t="s">
        <v>310</v>
      </c>
      <c r="F1179" s="5" t="s">
        <v>734</v>
      </c>
      <c r="G1179" s="13">
        <v>903.12</v>
      </c>
      <c r="H1179" s="5">
        <v>116</v>
      </c>
    </row>
    <row r="1180" spans="1:8">
      <c r="A1180" s="4">
        <v>1179</v>
      </c>
      <c r="B1180" s="5" t="s">
        <v>741</v>
      </c>
      <c r="C1180" s="5" t="s">
        <v>304</v>
      </c>
      <c r="D1180" s="5" t="s">
        <v>317</v>
      </c>
      <c r="E1180" s="5" t="s">
        <v>303</v>
      </c>
      <c r="F1180" s="5" t="s">
        <v>325</v>
      </c>
      <c r="G1180" s="13">
        <v>206.28</v>
      </c>
      <c r="H1180" s="5">
        <v>195</v>
      </c>
    </row>
    <row r="1181" spans="1:8">
      <c r="A1181" s="4">
        <v>1180</v>
      </c>
      <c r="B1181" s="5" t="s">
        <v>802</v>
      </c>
      <c r="C1181" s="5" t="s">
        <v>308</v>
      </c>
      <c r="D1181" s="5" t="s">
        <v>324</v>
      </c>
      <c r="E1181" s="5" t="s">
        <v>733</v>
      </c>
      <c r="F1181" s="5" t="s">
        <v>751</v>
      </c>
      <c r="G1181" s="13">
        <v>830.21</v>
      </c>
      <c r="H1181" s="5">
        <v>43</v>
      </c>
    </row>
    <row r="1182" spans="1:8">
      <c r="A1182" s="4">
        <v>1181</v>
      </c>
      <c r="B1182" s="5" t="s">
        <v>793</v>
      </c>
      <c r="C1182" s="5" t="s">
        <v>307</v>
      </c>
      <c r="D1182" s="5" t="s">
        <v>743</v>
      </c>
      <c r="E1182" s="5" t="s">
        <v>305</v>
      </c>
      <c r="F1182" s="5" t="s">
        <v>326</v>
      </c>
      <c r="G1182" s="13">
        <v>98.48</v>
      </c>
      <c r="H1182" s="5">
        <v>8</v>
      </c>
    </row>
    <row r="1183" spans="1:8">
      <c r="A1183" s="4">
        <v>1182</v>
      </c>
      <c r="B1183" s="5" t="s">
        <v>741</v>
      </c>
      <c r="C1183" s="5" t="s">
        <v>753</v>
      </c>
      <c r="D1183" s="5" t="s">
        <v>324</v>
      </c>
      <c r="E1183" s="5" t="s">
        <v>305</v>
      </c>
      <c r="F1183" s="5" t="s">
        <v>746</v>
      </c>
      <c r="G1183" s="13">
        <v>95.56</v>
      </c>
      <c r="H1183" s="5">
        <v>193</v>
      </c>
    </row>
    <row r="1184" spans="1:8">
      <c r="A1184" s="4">
        <v>1183</v>
      </c>
      <c r="B1184" s="5" t="s">
        <v>809</v>
      </c>
      <c r="C1184" s="5" t="s">
        <v>307</v>
      </c>
      <c r="D1184" s="5" t="s">
        <v>317</v>
      </c>
      <c r="E1184" s="5" t="s">
        <v>740</v>
      </c>
      <c r="F1184" s="5" t="s">
        <v>746</v>
      </c>
      <c r="G1184" s="13">
        <v>381.86</v>
      </c>
      <c r="H1184" s="5">
        <v>134</v>
      </c>
    </row>
    <row r="1185" spans="1:8">
      <c r="A1185" s="4">
        <v>1184</v>
      </c>
      <c r="B1185" s="5" t="s">
        <v>747</v>
      </c>
      <c r="C1185" s="5" t="s">
        <v>753</v>
      </c>
      <c r="D1185" s="5" t="s">
        <v>324</v>
      </c>
      <c r="E1185" s="5" t="s">
        <v>322</v>
      </c>
      <c r="F1185" s="5" t="s">
        <v>744</v>
      </c>
      <c r="G1185" s="13">
        <v>430.8</v>
      </c>
      <c r="H1185" s="5">
        <v>95</v>
      </c>
    </row>
    <row r="1186" spans="1:8">
      <c r="A1186" s="4">
        <v>1185</v>
      </c>
      <c r="B1186" s="5" t="s">
        <v>808</v>
      </c>
      <c r="C1186" s="5" t="s">
        <v>735</v>
      </c>
      <c r="D1186" s="5" t="s">
        <v>317</v>
      </c>
      <c r="E1186" s="5" t="s">
        <v>322</v>
      </c>
      <c r="F1186" s="5" t="s">
        <v>311</v>
      </c>
      <c r="G1186" s="13">
        <v>402.61</v>
      </c>
      <c r="H1186" s="5">
        <v>157</v>
      </c>
    </row>
    <row r="1187" spans="1:8">
      <c r="A1187" s="4">
        <v>1186</v>
      </c>
      <c r="B1187" s="5" t="s">
        <v>775</v>
      </c>
      <c r="C1187" s="5" t="s">
        <v>735</v>
      </c>
      <c r="D1187" s="5" t="s">
        <v>769</v>
      </c>
      <c r="E1187" s="5" t="s">
        <v>305</v>
      </c>
      <c r="F1187" s="5" t="s">
        <v>746</v>
      </c>
      <c r="G1187" s="13">
        <v>455.8</v>
      </c>
      <c r="H1187" s="5">
        <v>179</v>
      </c>
    </row>
    <row r="1188" spans="1:8">
      <c r="A1188" s="4">
        <v>1187</v>
      </c>
      <c r="B1188" s="5" t="s">
        <v>804</v>
      </c>
      <c r="C1188" s="5" t="s">
        <v>755</v>
      </c>
      <c r="D1188" s="5" t="s">
        <v>772</v>
      </c>
      <c r="E1188" s="5" t="s">
        <v>305</v>
      </c>
      <c r="F1188" s="5" t="s">
        <v>734</v>
      </c>
      <c r="G1188" s="13">
        <v>294.32</v>
      </c>
      <c r="H1188" s="5">
        <v>180</v>
      </c>
    </row>
    <row r="1189" spans="1:8">
      <c r="A1189" s="4">
        <v>1188</v>
      </c>
      <c r="B1189" s="5" t="s">
        <v>730</v>
      </c>
      <c r="C1189" s="5" t="s">
        <v>735</v>
      </c>
      <c r="D1189" s="5" t="s">
        <v>324</v>
      </c>
      <c r="E1189" s="5" t="s">
        <v>733</v>
      </c>
      <c r="F1189" s="5" t="s">
        <v>311</v>
      </c>
      <c r="G1189" s="13">
        <v>639.58000000000004</v>
      </c>
      <c r="H1189" s="5">
        <v>122</v>
      </c>
    </row>
    <row r="1190" spans="1:8">
      <c r="A1190" s="4">
        <v>1189</v>
      </c>
      <c r="B1190" s="5" t="s">
        <v>810</v>
      </c>
      <c r="C1190" s="5" t="s">
        <v>757</v>
      </c>
      <c r="D1190" s="5" t="s">
        <v>317</v>
      </c>
      <c r="E1190" s="5" t="s">
        <v>303</v>
      </c>
      <c r="F1190" s="5" t="s">
        <v>311</v>
      </c>
      <c r="G1190" s="13">
        <v>911.37</v>
      </c>
      <c r="H1190" s="5">
        <v>83</v>
      </c>
    </row>
    <row r="1191" spans="1:8">
      <c r="A1191" s="4">
        <v>1190</v>
      </c>
      <c r="B1191" s="5" t="s">
        <v>775</v>
      </c>
      <c r="C1191" s="5" t="s">
        <v>755</v>
      </c>
      <c r="D1191" s="5" t="s">
        <v>769</v>
      </c>
      <c r="E1191" s="5" t="s">
        <v>322</v>
      </c>
      <c r="F1191" s="5" t="s">
        <v>311</v>
      </c>
      <c r="G1191" s="13">
        <v>444.32</v>
      </c>
      <c r="H1191" s="5">
        <v>156</v>
      </c>
    </row>
    <row r="1192" spans="1:8">
      <c r="A1192" s="4">
        <v>1191</v>
      </c>
      <c r="B1192" s="5" t="s">
        <v>762</v>
      </c>
      <c r="C1192" s="5" t="s">
        <v>783</v>
      </c>
      <c r="D1192" s="5" t="s">
        <v>772</v>
      </c>
      <c r="E1192" s="5" t="s">
        <v>305</v>
      </c>
      <c r="F1192" s="5" t="s">
        <v>321</v>
      </c>
      <c r="G1192" s="13">
        <v>429.4</v>
      </c>
      <c r="H1192" s="5">
        <v>122</v>
      </c>
    </row>
    <row r="1193" spans="1:8">
      <c r="A1193" s="4">
        <v>1192</v>
      </c>
      <c r="B1193" s="5" t="s">
        <v>780</v>
      </c>
      <c r="C1193" s="5" t="s">
        <v>783</v>
      </c>
      <c r="D1193" s="5" t="s">
        <v>743</v>
      </c>
      <c r="E1193" s="5" t="s">
        <v>319</v>
      </c>
      <c r="F1193" s="5" t="s">
        <v>744</v>
      </c>
      <c r="G1193" s="13">
        <v>217.52</v>
      </c>
      <c r="H1193" s="5">
        <v>37</v>
      </c>
    </row>
    <row r="1194" spans="1:8">
      <c r="A1194" s="4">
        <v>1193</v>
      </c>
      <c r="B1194" s="5" t="s">
        <v>799</v>
      </c>
      <c r="C1194" s="5" t="s">
        <v>304</v>
      </c>
      <c r="D1194" s="5" t="s">
        <v>324</v>
      </c>
      <c r="E1194" s="5" t="s">
        <v>305</v>
      </c>
      <c r="F1194" s="5" t="s">
        <v>326</v>
      </c>
      <c r="G1194" s="13">
        <v>797.44</v>
      </c>
      <c r="H1194" s="5">
        <v>141</v>
      </c>
    </row>
    <row r="1195" spans="1:8">
      <c r="A1195" s="4">
        <v>1194</v>
      </c>
      <c r="B1195" s="5" t="s">
        <v>811</v>
      </c>
      <c r="C1195" s="5" t="s">
        <v>304</v>
      </c>
      <c r="D1195" s="5" t="s">
        <v>324</v>
      </c>
      <c r="E1195" s="5" t="s">
        <v>305</v>
      </c>
      <c r="F1195" s="5" t="s">
        <v>770</v>
      </c>
      <c r="G1195" s="13">
        <v>643</v>
      </c>
      <c r="H1195" s="5">
        <v>62</v>
      </c>
    </row>
    <row r="1196" spans="1:8">
      <c r="A1196" s="4">
        <v>1195</v>
      </c>
      <c r="B1196" s="5" t="s">
        <v>798</v>
      </c>
      <c r="C1196" s="5" t="s">
        <v>304</v>
      </c>
      <c r="D1196" s="5" t="s">
        <v>769</v>
      </c>
      <c r="E1196" s="5" t="s">
        <v>305</v>
      </c>
      <c r="F1196" s="5" t="s">
        <v>751</v>
      </c>
      <c r="G1196" s="13">
        <v>435.75</v>
      </c>
      <c r="H1196" s="5">
        <v>184</v>
      </c>
    </row>
    <row r="1197" spans="1:8">
      <c r="A1197" s="4">
        <v>1196</v>
      </c>
      <c r="B1197" s="5" t="s">
        <v>806</v>
      </c>
      <c r="C1197" s="5" t="s">
        <v>735</v>
      </c>
      <c r="D1197" s="5" t="s">
        <v>743</v>
      </c>
      <c r="E1197" s="5" t="s">
        <v>319</v>
      </c>
      <c r="F1197" s="5" t="s">
        <v>323</v>
      </c>
      <c r="G1197" s="13">
        <v>694.45</v>
      </c>
      <c r="H1197" s="5">
        <v>171</v>
      </c>
    </row>
    <row r="1198" spans="1:8">
      <c r="A1198" s="4">
        <v>1197</v>
      </c>
      <c r="B1198" s="5" t="s">
        <v>776</v>
      </c>
      <c r="C1198" s="5" t="s">
        <v>757</v>
      </c>
      <c r="D1198" s="5" t="s">
        <v>750</v>
      </c>
      <c r="E1198" s="5" t="s">
        <v>740</v>
      </c>
      <c r="F1198" s="5" t="s">
        <v>311</v>
      </c>
      <c r="G1198" s="13">
        <v>700.13</v>
      </c>
      <c r="H1198" s="5">
        <v>24</v>
      </c>
    </row>
    <row r="1199" spans="1:8">
      <c r="A1199" s="4">
        <v>1198</v>
      </c>
      <c r="B1199" s="5" t="s">
        <v>747</v>
      </c>
      <c r="C1199" s="5" t="s">
        <v>315</v>
      </c>
      <c r="D1199" s="5" t="s">
        <v>772</v>
      </c>
      <c r="E1199" s="5" t="s">
        <v>733</v>
      </c>
      <c r="F1199" s="5" t="s">
        <v>751</v>
      </c>
      <c r="G1199" s="13">
        <v>626.03</v>
      </c>
      <c r="H1199" s="5">
        <v>97</v>
      </c>
    </row>
    <row r="1200" spans="1:8">
      <c r="A1200" s="4">
        <v>1199</v>
      </c>
      <c r="B1200" s="5" t="s">
        <v>792</v>
      </c>
      <c r="C1200" s="5" t="s">
        <v>757</v>
      </c>
      <c r="D1200" s="5" t="s">
        <v>736</v>
      </c>
      <c r="E1200" s="5" t="s">
        <v>740</v>
      </c>
      <c r="F1200" s="5" t="s">
        <v>306</v>
      </c>
      <c r="G1200" s="13">
        <v>775.69</v>
      </c>
      <c r="H1200" s="5">
        <v>58</v>
      </c>
    </row>
    <row r="1201" spans="1:8">
      <c r="A1201" s="4">
        <v>1200</v>
      </c>
      <c r="B1201" s="5" t="s">
        <v>765</v>
      </c>
      <c r="C1201" s="5" t="s">
        <v>312</v>
      </c>
      <c r="D1201" s="5" t="s">
        <v>738</v>
      </c>
      <c r="E1201" s="5" t="s">
        <v>305</v>
      </c>
      <c r="F1201" s="5" t="s">
        <v>751</v>
      </c>
      <c r="G1201" s="13">
        <v>349.62</v>
      </c>
      <c r="H1201" s="5">
        <v>152</v>
      </c>
    </row>
    <row r="1202" spans="1:8">
      <c r="A1202" s="4">
        <v>1201</v>
      </c>
      <c r="B1202" s="5" t="s">
        <v>787</v>
      </c>
      <c r="C1202" s="5" t="s">
        <v>783</v>
      </c>
      <c r="D1202" s="5" t="s">
        <v>738</v>
      </c>
      <c r="E1202" s="5" t="s">
        <v>733</v>
      </c>
      <c r="F1202" s="5" t="s">
        <v>321</v>
      </c>
      <c r="G1202" s="13">
        <v>155.94999999999999</v>
      </c>
      <c r="H1202" s="5">
        <v>81</v>
      </c>
    </row>
    <row r="1203" spans="1:8">
      <c r="A1203" s="4">
        <v>1202</v>
      </c>
      <c r="B1203" s="5" t="s">
        <v>797</v>
      </c>
      <c r="C1203" s="5" t="s">
        <v>312</v>
      </c>
      <c r="D1203" s="5" t="s">
        <v>732</v>
      </c>
      <c r="E1203" s="5" t="s">
        <v>733</v>
      </c>
      <c r="F1203" s="5" t="s">
        <v>734</v>
      </c>
      <c r="G1203" s="13">
        <v>212.77</v>
      </c>
      <c r="H1203" s="5">
        <v>100</v>
      </c>
    </row>
    <row r="1204" spans="1:8">
      <c r="A1204" s="4">
        <v>1203</v>
      </c>
      <c r="B1204" s="5" t="s">
        <v>784</v>
      </c>
      <c r="C1204" s="5" t="s">
        <v>742</v>
      </c>
      <c r="D1204" s="5" t="s">
        <v>309</v>
      </c>
      <c r="E1204" s="5" t="s">
        <v>310</v>
      </c>
      <c r="F1204" s="5" t="s">
        <v>734</v>
      </c>
      <c r="G1204" s="13">
        <v>644.01</v>
      </c>
      <c r="H1204" s="5">
        <v>152</v>
      </c>
    </row>
    <row r="1205" spans="1:8">
      <c r="A1205" s="4">
        <v>1204</v>
      </c>
      <c r="B1205" s="5" t="s">
        <v>759</v>
      </c>
      <c r="C1205" s="5" t="s">
        <v>308</v>
      </c>
      <c r="D1205" s="5" t="s">
        <v>732</v>
      </c>
      <c r="E1205" s="5" t="s">
        <v>740</v>
      </c>
      <c r="F1205" s="5" t="s">
        <v>770</v>
      </c>
      <c r="G1205" s="13">
        <v>327.49</v>
      </c>
      <c r="H1205" s="5">
        <v>76</v>
      </c>
    </row>
    <row r="1206" spans="1:8">
      <c r="A1206" s="4">
        <v>1205</v>
      </c>
      <c r="B1206" s="5" t="s">
        <v>767</v>
      </c>
      <c r="C1206" s="5" t="s">
        <v>753</v>
      </c>
      <c r="D1206" s="5" t="s">
        <v>736</v>
      </c>
      <c r="E1206" s="5" t="s">
        <v>758</v>
      </c>
      <c r="F1206" s="5" t="s">
        <v>748</v>
      </c>
      <c r="G1206" s="13">
        <v>587.33000000000004</v>
      </c>
      <c r="H1206" s="5">
        <v>38</v>
      </c>
    </row>
    <row r="1207" spans="1:8">
      <c r="A1207" s="4">
        <v>1206</v>
      </c>
      <c r="B1207" s="5" t="s">
        <v>789</v>
      </c>
      <c r="C1207" s="5" t="s">
        <v>318</v>
      </c>
      <c r="D1207" s="5" t="s">
        <v>309</v>
      </c>
      <c r="E1207" s="5" t="s">
        <v>319</v>
      </c>
      <c r="F1207" s="5" t="s">
        <v>734</v>
      </c>
      <c r="G1207" s="13">
        <v>941.2</v>
      </c>
      <c r="H1207" s="5">
        <v>32</v>
      </c>
    </row>
    <row r="1208" spans="1:8">
      <c r="A1208" s="4">
        <v>1207</v>
      </c>
      <c r="B1208" s="5" t="s">
        <v>756</v>
      </c>
      <c r="C1208" s="5" t="s">
        <v>757</v>
      </c>
      <c r="D1208" s="5" t="s">
        <v>317</v>
      </c>
      <c r="E1208" s="5" t="s">
        <v>758</v>
      </c>
      <c r="F1208" s="5" t="s">
        <v>326</v>
      </c>
      <c r="G1208" s="13">
        <v>680.77</v>
      </c>
      <c r="H1208" s="5">
        <v>97</v>
      </c>
    </row>
    <row r="1209" spans="1:8">
      <c r="A1209" s="4">
        <v>1208</v>
      </c>
      <c r="B1209" s="5" t="s">
        <v>775</v>
      </c>
      <c r="C1209" s="5" t="s">
        <v>304</v>
      </c>
      <c r="D1209" s="5" t="s">
        <v>785</v>
      </c>
      <c r="E1209" s="5" t="s">
        <v>313</v>
      </c>
      <c r="F1209" s="5" t="s">
        <v>325</v>
      </c>
      <c r="G1209" s="13">
        <v>890.33</v>
      </c>
      <c r="H1209" s="5">
        <v>58</v>
      </c>
    </row>
    <row r="1210" spans="1:8">
      <c r="A1210" s="4">
        <v>1209</v>
      </c>
      <c r="B1210" s="5" t="s">
        <v>789</v>
      </c>
      <c r="C1210" s="5" t="s">
        <v>742</v>
      </c>
      <c r="D1210" s="5" t="s">
        <v>750</v>
      </c>
      <c r="E1210" s="5" t="s">
        <v>758</v>
      </c>
      <c r="F1210" s="5" t="s">
        <v>325</v>
      </c>
      <c r="G1210" s="13">
        <v>396.55</v>
      </c>
      <c r="H1210" s="5">
        <v>169</v>
      </c>
    </row>
    <row r="1211" spans="1:8">
      <c r="A1211" s="4">
        <v>1210</v>
      </c>
      <c r="B1211" s="5" t="s">
        <v>787</v>
      </c>
      <c r="C1211" s="5" t="s">
        <v>755</v>
      </c>
      <c r="D1211" s="5" t="s">
        <v>320</v>
      </c>
      <c r="E1211" s="5" t="s">
        <v>314</v>
      </c>
      <c r="F1211" s="5" t="s">
        <v>321</v>
      </c>
      <c r="G1211" s="13">
        <v>424.42</v>
      </c>
      <c r="H1211" s="5">
        <v>122</v>
      </c>
    </row>
    <row r="1212" spans="1:8">
      <c r="A1212" s="4">
        <v>1211</v>
      </c>
      <c r="B1212" s="5" t="s">
        <v>795</v>
      </c>
      <c r="C1212" s="5" t="s">
        <v>308</v>
      </c>
      <c r="D1212" s="5" t="s">
        <v>738</v>
      </c>
      <c r="E1212" s="5" t="s">
        <v>740</v>
      </c>
      <c r="F1212" s="5" t="s">
        <v>325</v>
      </c>
      <c r="G1212" s="13">
        <v>297.57</v>
      </c>
      <c r="H1212" s="5">
        <v>179</v>
      </c>
    </row>
    <row r="1213" spans="1:8">
      <c r="A1213" s="4">
        <v>1212</v>
      </c>
      <c r="B1213" s="5" t="s">
        <v>787</v>
      </c>
      <c r="C1213" s="5" t="s">
        <v>783</v>
      </c>
      <c r="D1213" s="5" t="s">
        <v>320</v>
      </c>
      <c r="E1213" s="5" t="s">
        <v>314</v>
      </c>
      <c r="F1213" s="5" t="s">
        <v>751</v>
      </c>
      <c r="G1213" s="13">
        <v>159.12</v>
      </c>
      <c r="H1213" s="5">
        <v>193</v>
      </c>
    </row>
    <row r="1214" spans="1:8">
      <c r="A1214" s="4">
        <v>1213</v>
      </c>
      <c r="B1214" s="5" t="s">
        <v>754</v>
      </c>
      <c r="C1214" s="5" t="s">
        <v>783</v>
      </c>
      <c r="D1214" s="5" t="s">
        <v>316</v>
      </c>
      <c r="E1214" s="5" t="s">
        <v>758</v>
      </c>
      <c r="F1214" s="5" t="s">
        <v>311</v>
      </c>
      <c r="G1214" s="13">
        <v>188.96</v>
      </c>
      <c r="H1214" s="5">
        <v>36</v>
      </c>
    </row>
    <row r="1215" spans="1:8">
      <c r="A1215" s="4">
        <v>1214</v>
      </c>
      <c r="B1215" s="5" t="s">
        <v>762</v>
      </c>
      <c r="C1215" s="5" t="s">
        <v>312</v>
      </c>
      <c r="D1215" s="5" t="s">
        <v>750</v>
      </c>
      <c r="E1215" s="5" t="s">
        <v>313</v>
      </c>
      <c r="F1215" s="5" t="s">
        <v>323</v>
      </c>
      <c r="G1215" s="13">
        <v>771.97</v>
      </c>
      <c r="H1215" s="5">
        <v>51</v>
      </c>
    </row>
    <row r="1216" spans="1:8">
      <c r="A1216" s="4">
        <v>1215</v>
      </c>
      <c r="B1216" s="5" t="s">
        <v>789</v>
      </c>
      <c r="C1216" s="5" t="s">
        <v>735</v>
      </c>
      <c r="D1216" s="5" t="s">
        <v>785</v>
      </c>
      <c r="E1216" s="5" t="s">
        <v>733</v>
      </c>
      <c r="F1216" s="5" t="s">
        <v>751</v>
      </c>
      <c r="G1216" s="13">
        <v>657.27</v>
      </c>
      <c r="H1216" s="5">
        <v>38</v>
      </c>
    </row>
    <row r="1217" spans="1:8">
      <c r="A1217" s="4">
        <v>1216</v>
      </c>
      <c r="B1217" s="5" t="s">
        <v>752</v>
      </c>
      <c r="C1217" s="5" t="s">
        <v>757</v>
      </c>
      <c r="D1217" s="5" t="s">
        <v>750</v>
      </c>
      <c r="E1217" s="5" t="s">
        <v>303</v>
      </c>
      <c r="F1217" s="5" t="s">
        <v>751</v>
      </c>
      <c r="G1217" s="13">
        <v>363.58</v>
      </c>
      <c r="H1217" s="5">
        <v>122</v>
      </c>
    </row>
    <row r="1218" spans="1:8">
      <c r="A1218" s="4">
        <v>1217</v>
      </c>
      <c r="B1218" s="5" t="s">
        <v>768</v>
      </c>
      <c r="C1218" s="5" t="s">
        <v>307</v>
      </c>
      <c r="D1218" s="5" t="s">
        <v>320</v>
      </c>
      <c r="E1218" s="5" t="s">
        <v>322</v>
      </c>
      <c r="F1218" s="5" t="s">
        <v>744</v>
      </c>
      <c r="G1218" s="13">
        <v>434.78</v>
      </c>
      <c r="H1218" s="5">
        <v>39</v>
      </c>
    </row>
    <row r="1219" spans="1:8">
      <c r="A1219" s="4">
        <v>1218</v>
      </c>
      <c r="B1219" s="5" t="s">
        <v>749</v>
      </c>
      <c r="C1219" s="5" t="s">
        <v>315</v>
      </c>
      <c r="D1219" s="5" t="s">
        <v>732</v>
      </c>
      <c r="E1219" s="5" t="s">
        <v>305</v>
      </c>
      <c r="F1219" s="5" t="s">
        <v>323</v>
      </c>
      <c r="G1219" s="13">
        <v>400.95</v>
      </c>
      <c r="H1219" s="5">
        <v>78</v>
      </c>
    </row>
    <row r="1220" spans="1:8">
      <c r="A1220" s="4">
        <v>1219</v>
      </c>
      <c r="B1220" s="5" t="s">
        <v>812</v>
      </c>
      <c r="C1220" s="5" t="s">
        <v>757</v>
      </c>
      <c r="D1220" s="5" t="s">
        <v>785</v>
      </c>
      <c r="E1220" s="5" t="s">
        <v>314</v>
      </c>
      <c r="F1220" s="5" t="s">
        <v>325</v>
      </c>
      <c r="G1220" s="13">
        <v>941.96</v>
      </c>
      <c r="H1220" s="5">
        <v>172</v>
      </c>
    </row>
    <row r="1221" spans="1:8">
      <c r="A1221" s="4">
        <v>1220</v>
      </c>
      <c r="B1221" s="5" t="s">
        <v>780</v>
      </c>
      <c r="C1221" s="5" t="s">
        <v>742</v>
      </c>
      <c r="D1221" s="5" t="s">
        <v>324</v>
      </c>
      <c r="E1221" s="5" t="s">
        <v>314</v>
      </c>
      <c r="F1221" s="5" t="s">
        <v>326</v>
      </c>
      <c r="G1221" s="13">
        <v>615.41999999999996</v>
      </c>
      <c r="H1221" s="5">
        <v>114</v>
      </c>
    </row>
    <row r="1222" spans="1:8">
      <c r="A1222" s="4">
        <v>1221</v>
      </c>
      <c r="B1222" s="5" t="s">
        <v>803</v>
      </c>
      <c r="C1222" s="5" t="s">
        <v>307</v>
      </c>
      <c r="D1222" s="5" t="s">
        <v>738</v>
      </c>
      <c r="E1222" s="5" t="s">
        <v>305</v>
      </c>
      <c r="F1222" s="5" t="s">
        <v>751</v>
      </c>
      <c r="G1222" s="13">
        <v>485.19</v>
      </c>
      <c r="H1222" s="5">
        <v>172</v>
      </c>
    </row>
    <row r="1223" spans="1:8">
      <c r="A1223" s="4">
        <v>1222</v>
      </c>
      <c r="B1223" s="5" t="s">
        <v>787</v>
      </c>
      <c r="C1223" s="5" t="s">
        <v>755</v>
      </c>
      <c r="D1223" s="5" t="s">
        <v>772</v>
      </c>
      <c r="E1223" s="5" t="s">
        <v>733</v>
      </c>
      <c r="F1223" s="5" t="s">
        <v>744</v>
      </c>
      <c r="G1223" s="13">
        <v>476.34</v>
      </c>
      <c r="H1223" s="5">
        <v>178</v>
      </c>
    </row>
    <row r="1224" spans="1:8">
      <c r="A1224" s="4">
        <v>1223</v>
      </c>
      <c r="B1224" s="5" t="s">
        <v>789</v>
      </c>
      <c r="C1224" s="5" t="s">
        <v>742</v>
      </c>
      <c r="D1224" s="5" t="s">
        <v>772</v>
      </c>
      <c r="E1224" s="5" t="s">
        <v>310</v>
      </c>
      <c r="F1224" s="5" t="s">
        <v>306</v>
      </c>
      <c r="G1224" s="13">
        <v>480.61</v>
      </c>
      <c r="H1224" s="5">
        <v>166</v>
      </c>
    </row>
    <row r="1225" spans="1:8">
      <c r="A1225" s="4">
        <v>1224</v>
      </c>
      <c r="B1225" s="5" t="s">
        <v>786</v>
      </c>
      <c r="C1225" s="5" t="s">
        <v>312</v>
      </c>
      <c r="D1225" s="5" t="s">
        <v>772</v>
      </c>
      <c r="E1225" s="5" t="s">
        <v>310</v>
      </c>
      <c r="F1225" s="5" t="s">
        <v>751</v>
      </c>
      <c r="G1225" s="13">
        <v>335.96</v>
      </c>
      <c r="H1225" s="5">
        <v>183</v>
      </c>
    </row>
    <row r="1226" spans="1:8">
      <c r="A1226" s="4">
        <v>1225</v>
      </c>
      <c r="B1226" s="5" t="s">
        <v>787</v>
      </c>
      <c r="C1226" s="5" t="s">
        <v>308</v>
      </c>
      <c r="D1226" s="5" t="s">
        <v>785</v>
      </c>
      <c r="E1226" s="5" t="s">
        <v>303</v>
      </c>
      <c r="F1226" s="5" t="s">
        <v>306</v>
      </c>
      <c r="G1226" s="13">
        <v>546.01</v>
      </c>
      <c r="H1226" s="5">
        <v>138</v>
      </c>
    </row>
    <row r="1227" spans="1:8">
      <c r="A1227" s="4">
        <v>1226</v>
      </c>
      <c r="B1227" s="5" t="s">
        <v>788</v>
      </c>
      <c r="C1227" s="5" t="s">
        <v>307</v>
      </c>
      <c r="D1227" s="5" t="s">
        <v>320</v>
      </c>
      <c r="E1227" s="5" t="s">
        <v>733</v>
      </c>
      <c r="F1227" s="5" t="s">
        <v>734</v>
      </c>
      <c r="G1227" s="13">
        <v>689.51</v>
      </c>
      <c r="H1227" s="5">
        <v>167</v>
      </c>
    </row>
    <row r="1228" spans="1:8">
      <c r="A1228" s="4">
        <v>1227</v>
      </c>
      <c r="B1228" s="5" t="s">
        <v>807</v>
      </c>
      <c r="C1228" s="5" t="s">
        <v>757</v>
      </c>
      <c r="D1228" s="5" t="s">
        <v>738</v>
      </c>
      <c r="E1228" s="5" t="s">
        <v>310</v>
      </c>
      <c r="F1228" s="5" t="s">
        <v>744</v>
      </c>
      <c r="G1228" s="13">
        <v>672.65</v>
      </c>
      <c r="H1228" s="5">
        <v>2</v>
      </c>
    </row>
    <row r="1229" spans="1:8">
      <c r="A1229" s="4">
        <v>1228</v>
      </c>
      <c r="B1229" s="5" t="s">
        <v>810</v>
      </c>
      <c r="C1229" s="5" t="s">
        <v>742</v>
      </c>
      <c r="D1229" s="5" t="s">
        <v>309</v>
      </c>
      <c r="E1229" s="5" t="s">
        <v>305</v>
      </c>
      <c r="F1229" s="5" t="s">
        <v>746</v>
      </c>
      <c r="G1229" s="13">
        <v>157.22</v>
      </c>
      <c r="H1229" s="5">
        <v>53</v>
      </c>
    </row>
    <row r="1230" spans="1:8">
      <c r="A1230" s="4">
        <v>1229</v>
      </c>
      <c r="B1230" s="5" t="s">
        <v>779</v>
      </c>
      <c r="C1230" s="5" t="s">
        <v>307</v>
      </c>
      <c r="D1230" s="5" t="s">
        <v>320</v>
      </c>
      <c r="E1230" s="5" t="s">
        <v>319</v>
      </c>
      <c r="F1230" s="5" t="s">
        <v>746</v>
      </c>
      <c r="G1230" s="13">
        <v>117</v>
      </c>
      <c r="H1230" s="5">
        <v>32</v>
      </c>
    </row>
    <row r="1231" spans="1:8">
      <c r="A1231" s="4">
        <v>1230</v>
      </c>
      <c r="B1231" s="5" t="s">
        <v>763</v>
      </c>
      <c r="C1231" s="5" t="s">
        <v>735</v>
      </c>
      <c r="D1231" s="5" t="s">
        <v>320</v>
      </c>
      <c r="E1231" s="5" t="s">
        <v>310</v>
      </c>
      <c r="F1231" s="5" t="s">
        <v>306</v>
      </c>
      <c r="G1231" s="13">
        <v>929.16</v>
      </c>
      <c r="H1231" s="5">
        <v>169</v>
      </c>
    </row>
    <row r="1232" spans="1:8">
      <c r="A1232" s="4">
        <v>1231</v>
      </c>
      <c r="B1232" s="5" t="s">
        <v>806</v>
      </c>
      <c r="C1232" s="5" t="s">
        <v>312</v>
      </c>
      <c r="D1232" s="5" t="s">
        <v>732</v>
      </c>
      <c r="E1232" s="5" t="s">
        <v>740</v>
      </c>
      <c r="F1232" s="5" t="s">
        <v>326</v>
      </c>
      <c r="G1232" s="13">
        <v>639.83000000000004</v>
      </c>
      <c r="H1232" s="5">
        <v>114</v>
      </c>
    </row>
    <row r="1233" spans="1:8">
      <c r="A1233" s="4">
        <v>1232</v>
      </c>
      <c r="B1233" s="5" t="s">
        <v>790</v>
      </c>
      <c r="C1233" s="5" t="s">
        <v>783</v>
      </c>
      <c r="D1233" s="5" t="s">
        <v>309</v>
      </c>
      <c r="E1233" s="5" t="s">
        <v>740</v>
      </c>
      <c r="F1233" s="5" t="s">
        <v>321</v>
      </c>
      <c r="G1233" s="13">
        <v>591.62</v>
      </c>
      <c r="H1233" s="5">
        <v>131</v>
      </c>
    </row>
    <row r="1234" spans="1:8">
      <c r="A1234" s="4">
        <v>1233</v>
      </c>
      <c r="B1234" s="5" t="s">
        <v>759</v>
      </c>
      <c r="C1234" s="5" t="s">
        <v>757</v>
      </c>
      <c r="D1234" s="5" t="s">
        <v>732</v>
      </c>
      <c r="E1234" s="5" t="s">
        <v>313</v>
      </c>
      <c r="F1234" s="5" t="s">
        <v>746</v>
      </c>
      <c r="G1234" s="13">
        <v>211.15</v>
      </c>
      <c r="H1234" s="5">
        <v>77</v>
      </c>
    </row>
    <row r="1235" spans="1:8">
      <c r="A1235" s="4">
        <v>1234</v>
      </c>
      <c r="B1235" s="5" t="s">
        <v>767</v>
      </c>
      <c r="C1235" s="5" t="s">
        <v>304</v>
      </c>
      <c r="D1235" s="5" t="s">
        <v>772</v>
      </c>
      <c r="E1235" s="5" t="s">
        <v>740</v>
      </c>
      <c r="F1235" s="5" t="s">
        <v>323</v>
      </c>
      <c r="G1235" s="13">
        <v>578.52</v>
      </c>
      <c r="H1235" s="5">
        <v>72</v>
      </c>
    </row>
    <row r="1236" spans="1:8">
      <c r="A1236" s="4">
        <v>1235</v>
      </c>
      <c r="B1236" s="5" t="s">
        <v>790</v>
      </c>
      <c r="C1236" s="5" t="s">
        <v>307</v>
      </c>
      <c r="D1236" s="5" t="s">
        <v>320</v>
      </c>
      <c r="E1236" s="5" t="s">
        <v>319</v>
      </c>
      <c r="F1236" s="5" t="s">
        <v>326</v>
      </c>
      <c r="G1236" s="13">
        <v>387.42</v>
      </c>
      <c r="H1236" s="5">
        <v>42</v>
      </c>
    </row>
    <row r="1237" spans="1:8">
      <c r="A1237" s="4">
        <v>1236</v>
      </c>
      <c r="B1237" s="5" t="s">
        <v>752</v>
      </c>
      <c r="C1237" s="5" t="s">
        <v>307</v>
      </c>
      <c r="D1237" s="5" t="s">
        <v>316</v>
      </c>
      <c r="E1237" s="5" t="s">
        <v>314</v>
      </c>
      <c r="F1237" s="5" t="s">
        <v>325</v>
      </c>
      <c r="G1237" s="13">
        <v>170.35</v>
      </c>
      <c r="H1237" s="5">
        <v>53</v>
      </c>
    </row>
    <row r="1238" spans="1:8">
      <c r="A1238" s="4">
        <v>1237</v>
      </c>
      <c r="B1238" s="5" t="s">
        <v>793</v>
      </c>
      <c r="C1238" s="5" t="s">
        <v>757</v>
      </c>
      <c r="D1238" s="5" t="s">
        <v>785</v>
      </c>
      <c r="E1238" s="5" t="s">
        <v>313</v>
      </c>
      <c r="F1238" s="5" t="s">
        <v>325</v>
      </c>
      <c r="G1238" s="13">
        <v>378.65</v>
      </c>
      <c r="H1238" s="5">
        <v>169</v>
      </c>
    </row>
    <row r="1239" spans="1:8">
      <c r="A1239" s="4">
        <v>1238</v>
      </c>
      <c r="B1239" s="5" t="s">
        <v>779</v>
      </c>
      <c r="C1239" s="5" t="s">
        <v>308</v>
      </c>
      <c r="D1239" s="5" t="s">
        <v>750</v>
      </c>
      <c r="E1239" s="5" t="s">
        <v>322</v>
      </c>
      <c r="F1239" s="5" t="s">
        <v>306</v>
      </c>
      <c r="G1239" s="13">
        <v>384.84</v>
      </c>
      <c r="H1239" s="5">
        <v>155</v>
      </c>
    </row>
    <row r="1240" spans="1:8">
      <c r="A1240" s="4">
        <v>1239</v>
      </c>
      <c r="B1240" s="5" t="s">
        <v>759</v>
      </c>
      <c r="C1240" s="5" t="s">
        <v>312</v>
      </c>
      <c r="D1240" s="5" t="s">
        <v>738</v>
      </c>
      <c r="E1240" s="5" t="s">
        <v>740</v>
      </c>
      <c r="F1240" s="5" t="s">
        <v>751</v>
      </c>
      <c r="G1240" s="13">
        <v>662.42</v>
      </c>
      <c r="H1240" s="5">
        <v>105</v>
      </c>
    </row>
    <row r="1241" spans="1:8">
      <c r="A1241" s="4">
        <v>1240</v>
      </c>
      <c r="B1241" s="5" t="s">
        <v>793</v>
      </c>
      <c r="C1241" s="5" t="s">
        <v>757</v>
      </c>
      <c r="D1241" s="5" t="s">
        <v>738</v>
      </c>
      <c r="E1241" s="5" t="s">
        <v>322</v>
      </c>
      <c r="F1241" s="5" t="s">
        <v>321</v>
      </c>
      <c r="G1241" s="13">
        <v>748.04</v>
      </c>
      <c r="H1241" s="5">
        <v>38</v>
      </c>
    </row>
    <row r="1242" spans="1:8">
      <c r="A1242" s="4">
        <v>1241</v>
      </c>
      <c r="B1242" s="5" t="s">
        <v>767</v>
      </c>
      <c r="C1242" s="5" t="s">
        <v>312</v>
      </c>
      <c r="D1242" s="5" t="s">
        <v>732</v>
      </c>
      <c r="E1242" s="5" t="s">
        <v>305</v>
      </c>
      <c r="F1242" s="5" t="s">
        <v>306</v>
      </c>
      <c r="G1242" s="13">
        <v>931.33</v>
      </c>
      <c r="H1242" s="5">
        <v>57</v>
      </c>
    </row>
    <row r="1243" spans="1:8">
      <c r="A1243" s="4">
        <v>1242</v>
      </c>
      <c r="B1243" s="5" t="s">
        <v>797</v>
      </c>
      <c r="C1243" s="5" t="s">
        <v>742</v>
      </c>
      <c r="D1243" s="5" t="s">
        <v>738</v>
      </c>
      <c r="E1243" s="5" t="s">
        <v>310</v>
      </c>
      <c r="F1243" s="5" t="s">
        <v>734</v>
      </c>
      <c r="G1243" s="13">
        <v>702.78</v>
      </c>
      <c r="H1243" s="5">
        <v>79</v>
      </c>
    </row>
    <row r="1244" spans="1:8">
      <c r="A1244" s="4">
        <v>1243</v>
      </c>
      <c r="B1244" s="5" t="s">
        <v>771</v>
      </c>
      <c r="C1244" s="5" t="s">
        <v>307</v>
      </c>
      <c r="D1244" s="5" t="s">
        <v>320</v>
      </c>
      <c r="E1244" s="5" t="s">
        <v>322</v>
      </c>
      <c r="F1244" s="5" t="s">
        <v>325</v>
      </c>
      <c r="G1244" s="13">
        <v>560.66</v>
      </c>
      <c r="H1244" s="5">
        <v>73</v>
      </c>
    </row>
    <row r="1245" spans="1:8">
      <c r="A1245" s="4">
        <v>1244</v>
      </c>
      <c r="B1245" s="5" t="s">
        <v>763</v>
      </c>
      <c r="C1245" s="5" t="s">
        <v>318</v>
      </c>
      <c r="D1245" s="5" t="s">
        <v>738</v>
      </c>
      <c r="E1245" s="5" t="s">
        <v>303</v>
      </c>
      <c r="F1245" s="5" t="s">
        <v>748</v>
      </c>
      <c r="G1245" s="13">
        <v>329.38</v>
      </c>
      <c r="H1245" s="5">
        <v>193</v>
      </c>
    </row>
    <row r="1246" spans="1:8">
      <c r="A1246" s="4">
        <v>1245</v>
      </c>
      <c r="B1246" s="5" t="s">
        <v>804</v>
      </c>
      <c r="C1246" s="5" t="s">
        <v>735</v>
      </c>
      <c r="D1246" s="5" t="s">
        <v>769</v>
      </c>
      <c r="E1246" s="5" t="s">
        <v>740</v>
      </c>
      <c r="F1246" s="5" t="s">
        <v>734</v>
      </c>
      <c r="G1246" s="13">
        <v>581.1</v>
      </c>
      <c r="H1246" s="5">
        <v>104</v>
      </c>
    </row>
    <row r="1247" spans="1:8">
      <c r="A1247" s="4">
        <v>1246</v>
      </c>
      <c r="B1247" s="5" t="s">
        <v>739</v>
      </c>
      <c r="C1247" s="5" t="s">
        <v>312</v>
      </c>
      <c r="D1247" s="5" t="s">
        <v>732</v>
      </c>
      <c r="E1247" s="5" t="s">
        <v>740</v>
      </c>
      <c r="F1247" s="5" t="s">
        <v>325</v>
      </c>
      <c r="G1247" s="13">
        <v>181.5</v>
      </c>
      <c r="H1247" s="5">
        <v>33</v>
      </c>
    </row>
    <row r="1248" spans="1:8">
      <c r="A1248" s="4">
        <v>1247</v>
      </c>
      <c r="B1248" s="5" t="s">
        <v>790</v>
      </c>
      <c r="C1248" s="5" t="s">
        <v>318</v>
      </c>
      <c r="D1248" s="5" t="s">
        <v>785</v>
      </c>
      <c r="E1248" s="5" t="s">
        <v>319</v>
      </c>
      <c r="F1248" s="5" t="s">
        <v>746</v>
      </c>
      <c r="G1248" s="13">
        <v>875.78</v>
      </c>
      <c r="H1248" s="5">
        <v>164</v>
      </c>
    </row>
    <row r="1249" spans="1:8">
      <c r="A1249" s="4">
        <v>1248</v>
      </c>
      <c r="B1249" s="5" t="s">
        <v>773</v>
      </c>
      <c r="C1249" s="5" t="s">
        <v>757</v>
      </c>
      <c r="D1249" s="5" t="s">
        <v>772</v>
      </c>
      <c r="E1249" s="5" t="s">
        <v>314</v>
      </c>
      <c r="F1249" s="5" t="s">
        <v>325</v>
      </c>
      <c r="G1249" s="13">
        <v>456.59</v>
      </c>
      <c r="H1249" s="5">
        <v>113</v>
      </c>
    </row>
    <row r="1250" spans="1:8">
      <c r="A1250" s="4">
        <v>1249</v>
      </c>
      <c r="B1250" s="5" t="s">
        <v>795</v>
      </c>
      <c r="C1250" s="5" t="s">
        <v>731</v>
      </c>
      <c r="D1250" s="5" t="s">
        <v>316</v>
      </c>
      <c r="E1250" s="5" t="s">
        <v>319</v>
      </c>
      <c r="F1250" s="5" t="s">
        <v>306</v>
      </c>
      <c r="G1250" s="13">
        <v>513.74</v>
      </c>
      <c r="H1250" s="5">
        <v>184</v>
      </c>
    </row>
    <row r="1251" spans="1:8">
      <c r="A1251" s="4">
        <v>1250</v>
      </c>
      <c r="B1251" s="5" t="s">
        <v>787</v>
      </c>
      <c r="C1251" s="5" t="s">
        <v>312</v>
      </c>
      <c r="D1251" s="5" t="s">
        <v>736</v>
      </c>
      <c r="E1251" s="5" t="s">
        <v>305</v>
      </c>
      <c r="F1251" s="5" t="s">
        <v>326</v>
      </c>
      <c r="G1251" s="13">
        <v>409.93</v>
      </c>
      <c r="H1251" s="5">
        <v>81</v>
      </c>
    </row>
    <row r="1252" spans="1:8">
      <c r="A1252" s="4">
        <v>1251</v>
      </c>
      <c r="B1252" s="5" t="s">
        <v>799</v>
      </c>
      <c r="C1252" s="5" t="s">
        <v>757</v>
      </c>
      <c r="D1252" s="5" t="s">
        <v>738</v>
      </c>
      <c r="E1252" s="5" t="s">
        <v>305</v>
      </c>
      <c r="F1252" s="5" t="s">
        <v>325</v>
      </c>
      <c r="G1252" s="13">
        <v>258.43</v>
      </c>
      <c r="H1252" s="5">
        <v>24</v>
      </c>
    </row>
    <row r="1253" spans="1:8">
      <c r="A1253" s="4">
        <v>1252</v>
      </c>
      <c r="B1253" s="5" t="s">
        <v>768</v>
      </c>
      <c r="C1253" s="5" t="s">
        <v>307</v>
      </c>
      <c r="D1253" s="5" t="s">
        <v>785</v>
      </c>
      <c r="E1253" s="5" t="s">
        <v>319</v>
      </c>
      <c r="F1253" s="5" t="s">
        <v>734</v>
      </c>
      <c r="G1253" s="13">
        <v>885.93</v>
      </c>
      <c r="H1253" s="5">
        <v>3</v>
      </c>
    </row>
    <row r="1254" spans="1:8">
      <c r="A1254" s="4">
        <v>1253</v>
      </c>
      <c r="B1254" s="5" t="s">
        <v>804</v>
      </c>
      <c r="C1254" s="5" t="s">
        <v>753</v>
      </c>
      <c r="D1254" s="5" t="s">
        <v>324</v>
      </c>
      <c r="E1254" s="5" t="s">
        <v>740</v>
      </c>
      <c r="F1254" s="5" t="s">
        <v>311</v>
      </c>
      <c r="G1254" s="13">
        <v>948.14</v>
      </c>
      <c r="H1254" s="5">
        <v>137</v>
      </c>
    </row>
    <row r="1255" spans="1:8">
      <c r="A1255" s="4">
        <v>1254</v>
      </c>
      <c r="B1255" s="5" t="s">
        <v>789</v>
      </c>
      <c r="C1255" s="5" t="s">
        <v>308</v>
      </c>
      <c r="D1255" s="5" t="s">
        <v>732</v>
      </c>
      <c r="E1255" s="5" t="s">
        <v>733</v>
      </c>
      <c r="F1255" s="5" t="s">
        <v>323</v>
      </c>
      <c r="G1255" s="13">
        <v>868.91</v>
      </c>
      <c r="H1255" s="5">
        <v>191</v>
      </c>
    </row>
    <row r="1256" spans="1:8">
      <c r="A1256" s="4">
        <v>1255</v>
      </c>
      <c r="B1256" s="5" t="s">
        <v>791</v>
      </c>
      <c r="C1256" s="5" t="s">
        <v>783</v>
      </c>
      <c r="D1256" s="5" t="s">
        <v>320</v>
      </c>
      <c r="E1256" s="5" t="s">
        <v>322</v>
      </c>
      <c r="F1256" s="5" t="s">
        <v>323</v>
      </c>
      <c r="G1256" s="13">
        <v>944.74</v>
      </c>
      <c r="H1256" s="5">
        <v>170</v>
      </c>
    </row>
    <row r="1257" spans="1:8">
      <c r="A1257" s="4">
        <v>1256</v>
      </c>
      <c r="B1257" s="5" t="s">
        <v>781</v>
      </c>
      <c r="C1257" s="5" t="s">
        <v>318</v>
      </c>
      <c r="D1257" s="5" t="s">
        <v>324</v>
      </c>
      <c r="E1257" s="5" t="s">
        <v>310</v>
      </c>
      <c r="F1257" s="5" t="s">
        <v>311</v>
      </c>
      <c r="G1257" s="13">
        <v>886.47</v>
      </c>
      <c r="H1257" s="5">
        <v>196</v>
      </c>
    </row>
    <row r="1258" spans="1:8">
      <c r="A1258" s="4">
        <v>1257</v>
      </c>
      <c r="B1258" s="5" t="s">
        <v>777</v>
      </c>
      <c r="C1258" s="5" t="s">
        <v>304</v>
      </c>
      <c r="D1258" s="5" t="s">
        <v>738</v>
      </c>
      <c r="E1258" s="5" t="s">
        <v>322</v>
      </c>
      <c r="F1258" s="5" t="s">
        <v>748</v>
      </c>
      <c r="G1258" s="13">
        <v>507.45</v>
      </c>
      <c r="H1258" s="5">
        <v>14</v>
      </c>
    </row>
    <row r="1259" spans="1:8">
      <c r="A1259" s="4">
        <v>1258</v>
      </c>
      <c r="B1259" s="5" t="s">
        <v>752</v>
      </c>
      <c r="C1259" s="5" t="s">
        <v>308</v>
      </c>
      <c r="D1259" s="5" t="s">
        <v>750</v>
      </c>
      <c r="E1259" s="5" t="s">
        <v>322</v>
      </c>
      <c r="F1259" s="5" t="s">
        <v>751</v>
      </c>
      <c r="G1259" s="13">
        <v>347.54</v>
      </c>
      <c r="H1259" s="5">
        <v>174</v>
      </c>
    </row>
    <row r="1260" spans="1:8">
      <c r="A1260" s="4">
        <v>1259</v>
      </c>
      <c r="B1260" s="5" t="s">
        <v>759</v>
      </c>
      <c r="C1260" s="5" t="s">
        <v>312</v>
      </c>
      <c r="D1260" s="5" t="s">
        <v>316</v>
      </c>
      <c r="E1260" s="5" t="s">
        <v>758</v>
      </c>
      <c r="F1260" s="5" t="s">
        <v>326</v>
      </c>
      <c r="G1260" s="13">
        <v>280.92</v>
      </c>
      <c r="H1260" s="5">
        <v>1</v>
      </c>
    </row>
    <row r="1261" spans="1:8">
      <c r="A1261" s="4">
        <v>1260</v>
      </c>
      <c r="B1261" s="5" t="s">
        <v>786</v>
      </c>
      <c r="C1261" s="5" t="s">
        <v>315</v>
      </c>
      <c r="D1261" s="5" t="s">
        <v>316</v>
      </c>
      <c r="E1261" s="5" t="s">
        <v>740</v>
      </c>
      <c r="F1261" s="5" t="s">
        <v>746</v>
      </c>
      <c r="G1261" s="13">
        <v>891.23</v>
      </c>
      <c r="H1261" s="5">
        <v>159</v>
      </c>
    </row>
    <row r="1262" spans="1:8">
      <c r="A1262" s="4">
        <v>1261</v>
      </c>
      <c r="B1262" s="5" t="s">
        <v>811</v>
      </c>
      <c r="C1262" s="5" t="s">
        <v>755</v>
      </c>
      <c r="D1262" s="5" t="s">
        <v>309</v>
      </c>
      <c r="E1262" s="5" t="s">
        <v>303</v>
      </c>
      <c r="F1262" s="5" t="s">
        <v>744</v>
      </c>
      <c r="G1262" s="13">
        <v>458.92</v>
      </c>
      <c r="H1262" s="5">
        <v>77</v>
      </c>
    </row>
    <row r="1263" spans="1:8">
      <c r="A1263" s="4">
        <v>1262</v>
      </c>
      <c r="B1263" s="5" t="s">
        <v>803</v>
      </c>
      <c r="C1263" s="5" t="s">
        <v>755</v>
      </c>
      <c r="D1263" s="5" t="s">
        <v>309</v>
      </c>
      <c r="E1263" s="5" t="s">
        <v>310</v>
      </c>
      <c r="F1263" s="5" t="s">
        <v>306</v>
      </c>
      <c r="G1263" s="13">
        <v>362.62</v>
      </c>
      <c r="H1263" s="5">
        <v>26</v>
      </c>
    </row>
    <row r="1264" spans="1:8">
      <c r="A1264" s="4">
        <v>1263</v>
      </c>
      <c r="B1264" s="5" t="s">
        <v>752</v>
      </c>
      <c r="C1264" s="5" t="s">
        <v>315</v>
      </c>
      <c r="D1264" s="5" t="s">
        <v>738</v>
      </c>
      <c r="E1264" s="5" t="s">
        <v>740</v>
      </c>
      <c r="F1264" s="5" t="s">
        <v>734</v>
      </c>
      <c r="G1264" s="13">
        <v>857.64</v>
      </c>
      <c r="H1264" s="5">
        <v>106</v>
      </c>
    </row>
    <row r="1265" spans="1:8">
      <c r="A1265" s="4">
        <v>1264</v>
      </c>
      <c r="B1265" s="5" t="s">
        <v>302</v>
      </c>
      <c r="C1265" s="5" t="s">
        <v>755</v>
      </c>
      <c r="D1265" s="5" t="s">
        <v>750</v>
      </c>
      <c r="E1265" s="5" t="s">
        <v>319</v>
      </c>
      <c r="F1265" s="5" t="s">
        <v>323</v>
      </c>
      <c r="G1265" s="13">
        <v>468.34</v>
      </c>
      <c r="H1265" s="5">
        <v>96</v>
      </c>
    </row>
    <row r="1266" spans="1:8">
      <c r="A1266" s="4">
        <v>1265</v>
      </c>
      <c r="B1266" s="5" t="s">
        <v>805</v>
      </c>
      <c r="C1266" s="5" t="s">
        <v>308</v>
      </c>
      <c r="D1266" s="5" t="s">
        <v>750</v>
      </c>
      <c r="E1266" s="5" t="s">
        <v>740</v>
      </c>
      <c r="F1266" s="5" t="s">
        <v>326</v>
      </c>
      <c r="G1266" s="13">
        <v>138.91</v>
      </c>
      <c r="H1266" s="5">
        <v>113</v>
      </c>
    </row>
    <row r="1267" spans="1:8">
      <c r="A1267" s="4">
        <v>1266</v>
      </c>
      <c r="B1267" s="5" t="s">
        <v>749</v>
      </c>
      <c r="C1267" s="5" t="s">
        <v>304</v>
      </c>
      <c r="D1267" s="5" t="s">
        <v>750</v>
      </c>
      <c r="E1267" s="5" t="s">
        <v>322</v>
      </c>
      <c r="F1267" s="5" t="s">
        <v>325</v>
      </c>
      <c r="G1267" s="13">
        <v>434.9</v>
      </c>
      <c r="H1267" s="5">
        <v>92</v>
      </c>
    </row>
    <row r="1268" spans="1:8">
      <c r="A1268" s="4">
        <v>1267</v>
      </c>
      <c r="B1268" s="5" t="s">
        <v>787</v>
      </c>
      <c r="C1268" s="5" t="s">
        <v>307</v>
      </c>
      <c r="D1268" s="5" t="s">
        <v>317</v>
      </c>
      <c r="E1268" s="5" t="s">
        <v>319</v>
      </c>
      <c r="F1268" s="5" t="s">
        <v>746</v>
      </c>
      <c r="G1268" s="13">
        <v>161.65</v>
      </c>
      <c r="H1268" s="5">
        <v>108</v>
      </c>
    </row>
    <row r="1269" spans="1:8">
      <c r="A1269" s="4">
        <v>1268</v>
      </c>
      <c r="B1269" s="5" t="s">
        <v>801</v>
      </c>
      <c r="C1269" s="5" t="s">
        <v>755</v>
      </c>
      <c r="D1269" s="5" t="s">
        <v>750</v>
      </c>
      <c r="E1269" s="5" t="s">
        <v>313</v>
      </c>
      <c r="F1269" s="5" t="s">
        <v>770</v>
      </c>
      <c r="G1269" s="13">
        <v>913.33</v>
      </c>
      <c r="H1269" s="5">
        <v>69</v>
      </c>
    </row>
    <row r="1270" spans="1:8">
      <c r="A1270" s="4">
        <v>1269</v>
      </c>
      <c r="B1270" s="5" t="s">
        <v>302</v>
      </c>
      <c r="C1270" s="5" t="s">
        <v>753</v>
      </c>
      <c r="D1270" s="5" t="s">
        <v>320</v>
      </c>
      <c r="E1270" s="5" t="s">
        <v>758</v>
      </c>
      <c r="F1270" s="5" t="s">
        <v>311</v>
      </c>
      <c r="G1270" s="13">
        <v>690.03</v>
      </c>
      <c r="H1270" s="5">
        <v>84</v>
      </c>
    </row>
    <row r="1271" spans="1:8">
      <c r="A1271" s="4">
        <v>1270</v>
      </c>
      <c r="B1271" s="5" t="s">
        <v>788</v>
      </c>
      <c r="C1271" s="5" t="s">
        <v>731</v>
      </c>
      <c r="D1271" s="5" t="s">
        <v>785</v>
      </c>
      <c r="E1271" s="5" t="s">
        <v>314</v>
      </c>
      <c r="F1271" s="5" t="s">
        <v>748</v>
      </c>
      <c r="G1271" s="13">
        <v>139.86000000000001</v>
      </c>
      <c r="H1271" s="5">
        <v>28</v>
      </c>
    </row>
    <row r="1272" spans="1:8">
      <c r="A1272" s="4">
        <v>1271</v>
      </c>
      <c r="B1272" s="5" t="s">
        <v>754</v>
      </c>
      <c r="C1272" s="5" t="s">
        <v>304</v>
      </c>
      <c r="D1272" s="5" t="s">
        <v>750</v>
      </c>
      <c r="E1272" s="5" t="s">
        <v>322</v>
      </c>
      <c r="F1272" s="5" t="s">
        <v>734</v>
      </c>
      <c r="G1272" s="13">
        <v>52.42</v>
      </c>
      <c r="H1272" s="5">
        <v>176</v>
      </c>
    </row>
    <row r="1273" spans="1:8">
      <c r="A1273" s="4">
        <v>1272</v>
      </c>
      <c r="B1273" s="5" t="s">
        <v>759</v>
      </c>
      <c r="C1273" s="5" t="s">
        <v>757</v>
      </c>
      <c r="D1273" s="5" t="s">
        <v>309</v>
      </c>
      <c r="E1273" s="5" t="s">
        <v>314</v>
      </c>
      <c r="F1273" s="5" t="s">
        <v>744</v>
      </c>
      <c r="G1273" s="13">
        <v>711.06</v>
      </c>
      <c r="H1273" s="5">
        <v>112</v>
      </c>
    </row>
    <row r="1274" spans="1:8">
      <c r="A1274" s="4">
        <v>1273</v>
      </c>
      <c r="B1274" s="5" t="s">
        <v>760</v>
      </c>
      <c r="C1274" s="5" t="s">
        <v>312</v>
      </c>
      <c r="D1274" s="5" t="s">
        <v>324</v>
      </c>
      <c r="E1274" s="5" t="s">
        <v>305</v>
      </c>
      <c r="F1274" s="5" t="s">
        <v>306</v>
      </c>
      <c r="G1274" s="13">
        <v>265.45</v>
      </c>
      <c r="H1274" s="5">
        <v>40</v>
      </c>
    </row>
    <row r="1275" spans="1:8">
      <c r="A1275" s="4">
        <v>1274</v>
      </c>
      <c r="B1275" s="5" t="s">
        <v>812</v>
      </c>
      <c r="C1275" s="5" t="s">
        <v>315</v>
      </c>
      <c r="D1275" s="5" t="s">
        <v>316</v>
      </c>
      <c r="E1275" s="5" t="s">
        <v>305</v>
      </c>
      <c r="F1275" s="5" t="s">
        <v>326</v>
      </c>
      <c r="G1275" s="13">
        <v>944.77</v>
      </c>
      <c r="H1275" s="5">
        <v>64</v>
      </c>
    </row>
    <row r="1276" spans="1:8">
      <c r="A1276" s="4">
        <v>1275</v>
      </c>
      <c r="B1276" s="5" t="s">
        <v>749</v>
      </c>
      <c r="C1276" s="5" t="s">
        <v>315</v>
      </c>
      <c r="D1276" s="5" t="s">
        <v>324</v>
      </c>
      <c r="E1276" s="5" t="s">
        <v>305</v>
      </c>
      <c r="F1276" s="5" t="s">
        <v>325</v>
      </c>
      <c r="G1276" s="13">
        <v>704.72</v>
      </c>
      <c r="H1276" s="5">
        <v>157</v>
      </c>
    </row>
    <row r="1277" spans="1:8">
      <c r="A1277" s="4">
        <v>1276</v>
      </c>
      <c r="B1277" s="5" t="s">
        <v>782</v>
      </c>
      <c r="C1277" s="5" t="s">
        <v>318</v>
      </c>
      <c r="D1277" s="5" t="s">
        <v>736</v>
      </c>
      <c r="E1277" s="5" t="s">
        <v>310</v>
      </c>
      <c r="F1277" s="5" t="s">
        <v>323</v>
      </c>
      <c r="G1277" s="13">
        <v>149.62</v>
      </c>
      <c r="H1277" s="5">
        <v>103</v>
      </c>
    </row>
    <row r="1278" spans="1:8">
      <c r="A1278" s="4">
        <v>1277</v>
      </c>
      <c r="B1278" s="5" t="s">
        <v>775</v>
      </c>
      <c r="C1278" s="5" t="s">
        <v>315</v>
      </c>
      <c r="D1278" s="5" t="s">
        <v>750</v>
      </c>
      <c r="E1278" s="5" t="s">
        <v>314</v>
      </c>
      <c r="F1278" s="5" t="s">
        <v>746</v>
      </c>
      <c r="G1278" s="13">
        <v>600.99</v>
      </c>
      <c r="H1278" s="5">
        <v>24</v>
      </c>
    </row>
    <row r="1279" spans="1:8">
      <c r="A1279" s="4">
        <v>1278</v>
      </c>
      <c r="B1279" s="5" t="s">
        <v>799</v>
      </c>
      <c r="C1279" s="5" t="s">
        <v>308</v>
      </c>
      <c r="D1279" s="5" t="s">
        <v>743</v>
      </c>
      <c r="E1279" s="5" t="s">
        <v>740</v>
      </c>
      <c r="F1279" s="5" t="s">
        <v>326</v>
      </c>
      <c r="G1279" s="13">
        <v>677.14</v>
      </c>
      <c r="H1279" s="5">
        <v>60</v>
      </c>
    </row>
    <row r="1280" spans="1:8">
      <c r="A1280" s="4">
        <v>1279</v>
      </c>
      <c r="B1280" s="5" t="s">
        <v>802</v>
      </c>
      <c r="C1280" s="5" t="s">
        <v>308</v>
      </c>
      <c r="D1280" s="5" t="s">
        <v>324</v>
      </c>
      <c r="E1280" s="5" t="s">
        <v>303</v>
      </c>
      <c r="F1280" s="5" t="s">
        <v>734</v>
      </c>
      <c r="G1280" s="13">
        <v>428.64</v>
      </c>
      <c r="H1280" s="5">
        <v>14</v>
      </c>
    </row>
    <row r="1281" spans="1:8">
      <c r="A1281" s="4">
        <v>1280</v>
      </c>
      <c r="B1281" s="5" t="s">
        <v>765</v>
      </c>
      <c r="C1281" s="5" t="s">
        <v>312</v>
      </c>
      <c r="D1281" s="5" t="s">
        <v>309</v>
      </c>
      <c r="E1281" s="5" t="s">
        <v>319</v>
      </c>
      <c r="F1281" s="5" t="s">
        <v>321</v>
      </c>
      <c r="G1281" s="13">
        <v>687.54</v>
      </c>
      <c r="H1281" s="5">
        <v>64</v>
      </c>
    </row>
    <row r="1282" spans="1:8">
      <c r="A1282" s="4">
        <v>1281</v>
      </c>
      <c r="B1282" s="5" t="s">
        <v>803</v>
      </c>
      <c r="C1282" s="5" t="s">
        <v>304</v>
      </c>
      <c r="D1282" s="5" t="s">
        <v>732</v>
      </c>
      <c r="E1282" s="5" t="s">
        <v>303</v>
      </c>
      <c r="F1282" s="5" t="s">
        <v>746</v>
      </c>
      <c r="G1282" s="13">
        <v>640.99</v>
      </c>
      <c r="H1282" s="5">
        <v>83</v>
      </c>
    </row>
    <row r="1283" spans="1:8">
      <c r="A1283" s="4">
        <v>1282</v>
      </c>
      <c r="B1283" s="5" t="s">
        <v>802</v>
      </c>
      <c r="C1283" s="5" t="s">
        <v>753</v>
      </c>
      <c r="D1283" s="5" t="s">
        <v>316</v>
      </c>
      <c r="E1283" s="5" t="s">
        <v>733</v>
      </c>
      <c r="F1283" s="5" t="s">
        <v>751</v>
      </c>
      <c r="G1283" s="13">
        <v>432.13</v>
      </c>
      <c r="H1283" s="5">
        <v>65</v>
      </c>
    </row>
    <row r="1284" spans="1:8">
      <c r="A1284" s="4">
        <v>1283</v>
      </c>
      <c r="B1284" s="5" t="s">
        <v>760</v>
      </c>
      <c r="C1284" s="5" t="s">
        <v>735</v>
      </c>
      <c r="D1284" s="5" t="s">
        <v>316</v>
      </c>
      <c r="E1284" s="5" t="s">
        <v>305</v>
      </c>
      <c r="F1284" s="5" t="s">
        <v>751</v>
      </c>
      <c r="G1284" s="13">
        <v>648.74</v>
      </c>
      <c r="H1284" s="5">
        <v>175</v>
      </c>
    </row>
    <row r="1285" spans="1:8">
      <c r="A1285" s="4">
        <v>1284</v>
      </c>
      <c r="B1285" s="5" t="s">
        <v>777</v>
      </c>
      <c r="C1285" s="5" t="s">
        <v>735</v>
      </c>
      <c r="D1285" s="5" t="s">
        <v>309</v>
      </c>
      <c r="E1285" s="5" t="s">
        <v>322</v>
      </c>
      <c r="F1285" s="5" t="s">
        <v>325</v>
      </c>
      <c r="G1285" s="13">
        <v>748.72</v>
      </c>
      <c r="H1285" s="5">
        <v>136</v>
      </c>
    </row>
    <row r="1286" spans="1:8">
      <c r="A1286" s="4">
        <v>1285</v>
      </c>
      <c r="B1286" s="5" t="s">
        <v>737</v>
      </c>
      <c r="C1286" s="5" t="s">
        <v>315</v>
      </c>
      <c r="D1286" s="5" t="s">
        <v>736</v>
      </c>
      <c r="E1286" s="5" t="s">
        <v>319</v>
      </c>
      <c r="F1286" s="5" t="s">
        <v>323</v>
      </c>
      <c r="G1286" s="13">
        <v>571.74</v>
      </c>
      <c r="H1286" s="5">
        <v>23</v>
      </c>
    </row>
    <row r="1287" spans="1:8">
      <c r="A1287" s="4">
        <v>1286</v>
      </c>
      <c r="B1287" s="5" t="s">
        <v>781</v>
      </c>
      <c r="C1287" s="5" t="s">
        <v>304</v>
      </c>
      <c r="D1287" s="5" t="s">
        <v>736</v>
      </c>
      <c r="E1287" s="5" t="s">
        <v>733</v>
      </c>
      <c r="F1287" s="5" t="s">
        <v>751</v>
      </c>
      <c r="G1287" s="13">
        <v>77.349999999999994</v>
      </c>
      <c r="H1287" s="5">
        <v>168</v>
      </c>
    </row>
    <row r="1288" spans="1:8">
      <c r="A1288" s="4">
        <v>1287</v>
      </c>
      <c r="B1288" s="5" t="s">
        <v>767</v>
      </c>
      <c r="C1288" s="5" t="s">
        <v>315</v>
      </c>
      <c r="D1288" s="5" t="s">
        <v>785</v>
      </c>
      <c r="E1288" s="5" t="s">
        <v>758</v>
      </c>
      <c r="F1288" s="5" t="s">
        <v>751</v>
      </c>
      <c r="G1288" s="13">
        <v>108.14</v>
      </c>
      <c r="H1288" s="5">
        <v>140</v>
      </c>
    </row>
    <row r="1289" spans="1:8">
      <c r="A1289" s="4">
        <v>1288</v>
      </c>
      <c r="B1289" s="5" t="s">
        <v>737</v>
      </c>
      <c r="C1289" s="5" t="s">
        <v>312</v>
      </c>
      <c r="D1289" s="5" t="s">
        <v>785</v>
      </c>
      <c r="E1289" s="5" t="s">
        <v>758</v>
      </c>
      <c r="F1289" s="5" t="s">
        <v>323</v>
      </c>
      <c r="G1289" s="13">
        <v>525.54</v>
      </c>
      <c r="H1289" s="5">
        <v>40</v>
      </c>
    </row>
    <row r="1290" spans="1:8">
      <c r="A1290" s="4">
        <v>1289</v>
      </c>
      <c r="B1290" s="5" t="s">
        <v>806</v>
      </c>
      <c r="C1290" s="5" t="s">
        <v>315</v>
      </c>
      <c r="D1290" s="5" t="s">
        <v>743</v>
      </c>
      <c r="E1290" s="5" t="s">
        <v>740</v>
      </c>
      <c r="F1290" s="5" t="s">
        <v>325</v>
      </c>
      <c r="G1290" s="13">
        <v>269.8</v>
      </c>
      <c r="H1290" s="5">
        <v>195</v>
      </c>
    </row>
    <row r="1291" spans="1:8">
      <c r="A1291" s="4">
        <v>1290</v>
      </c>
      <c r="B1291" s="5" t="s">
        <v>764</v>
      </c>
      <c r="C1291" s="5" t="s">
        <v>735</v>
      </c>
      <c r="D1291" s="5" t="s">
        <v>324</v>
      </c>
      <c r="E1291" s="5" t="s">
        <v>305</v>
      </c>
      <c r="F1291" s="5" t="s">
        <v>306</v>
      </c>
      <c r="G1291" s="13">
        <v>101.61</v>
      </c>
      <c r="H1291" s="5">
        <v>108</v>
      </c>
    </row>
    <row r="1292" spans="1:8">
      <c r="A1292" s="4">
        <v>1291</v>
      </c>
      <c r="B1292" s="5" t="s">
        <v>745</v>
      </c>
      <c r="C1292" s="5" t="s">
        <v>304</v>
      </c>
      <c r="D1292" s="5" t="s">
        <v>772</v>
      </c>
      <c r="E1292" s="5" t="s">
        <v>319</v>
      </c>
      <c r="F1292" s="5" t="s">
        <v>325</v>
      </c>
      <c r="G1292" s="13">
        <v>920.41</v>
      </c>
      <c r="H1292" s="5">
        <v>75</v>
      </c>
    </row>
    <row r="1293" spans="1:8">
      <c r="A1293" s="4">
        <v>1292</v>
      </c>
      <c r="B1293" s="5" t="s">
        <v>809</v>
      </c>
      <c r="C1293" s="5" t="s">
        <v>742</v>
      </c>
      <c r="D1293" s="5" t="s">
        <v>785</v>
      </c>
      <c r="E1293" s="5" t="s">
        <v>313</v>
      </c>
      <c r="F1293" s="5" t="s">
        <v>325</v>
      </c>
      <c r="G1293" s="13">
        <v>781.23</v>
      </c>
      <c r="H1293" s="5">
        <v>127</v>
      </c>
    </row>
    <row r="1294" spans="1:8">
      <c r="A1294" s="4">
        <v>1293</v>
      </c>
      <c r="B1294" s="5" t="s">
        <v>780</v>
      </c>
      <c r="C1294" s="5" t="s">
        <v>304</v>
      </c>
      <c r="D1294" s="5" t="s">
        <v>324</v>
      </c>
      <c r="E1294" s="5" t="s">
        <v>740</v>
      </c>
      <c r="F1294" s="5" t="s">
        <v>306</v>
      </c>
      <c r="G1294" s="13">
        <v>551.87</v>
      </c>
      <c r="H1294" s="5">
        <v>100</v>
      </c>
    </row>
    <row r="1295" spans="1:8">
      <c r="A1295" s="4">
        <v>1294</v>
      </c>
      <c r="B1295" s="5" t="s">
        <v>784</v>
      </c>
      <c r="C1295" s="5" t="s">
        <v>315</v>
      </c>
      <c r="D1295" s="5" t="s">
        <v>750</v>
      </c>
      <c r="E1295" s="5" t="s">
        <v>303</v>
      </c>
      <c r="F1295" s="5" t="s">
        <v>748</v>
      </c>
      <c r="G1295" s="13">
        <v>560.42999999999995</v>
      </c>
      <c r="H1295" s="5">
        <v>152</v>
      </c>
    </row>
    <row r="1296" spans="1:8">
      <c r="A1296" s="4">
        <v>1295</v>
      </c>
      <c r="B1296" s="5" t="s">
        <v>789</v>
      </c>
      <c r="C1296" s="5" t="s">
        <v>742</v>
      </c>
      <c r="D1296" s="5" t="s">
        <v>320</v>
      </c>
      <c r="E1296" s="5" t="s">
        <v>758</v>
      </c>
      <c r="F1296" s="5" t="s">
        <v>734</v>
      </c>
      <c r="G1296" s="13">
        <v>684.06</v>
      </c>
      <c r="H1296" s="5">
        <v>135</v>
      </c>
    </row>
    <row r="1297" spans="1:8">
      <c r="A1297" s="4">
        <v>1296</v>
      </c>
      <c r="B1297" s="5" t="s">
        <v>805</v>
      </c>
      <c r="C1297" s="5" t="s">
        <v>315</v>
      </c>
      <c r="D1297" s="5" t="s">
        <v>316</v>
      </c>
      <c r="E1297" s="5" t="s">
        <v>319</v>
      </c>
      <c r="F1297" s="5" t="s">
        <v>734</v>
      </c>
      <c r="G1297" s="13">
        <v>148.38</v>
      </c>
      <c r="H1297" s="5">
        <v>58</v>
      </c>
    </row>
    <row r="1298" spans="1:8">
      <c r="A1298" s="4">
        <v>1297</v>
      </c>
      <c r="B1298" s="5" t="s">
        <v>806</v>
      </c>
      <c r="C1298" s="5" t="s">
        <v>312</v>
      </c>
      <c r="D1298" s="5" t="s">
        <v>732</v>
      </c>
      <c r="E1298" s="5" t="s">
        <v>310</v>
      </c>
      <c r="F1298" s="5" t="s">
        <v>326</v>
      </c>
      <c r="G1298" s="13">
        <v>883.8</v>
      </c>
      <c r="H1298" s="5">
        <v>70</v>
      </c>
    </row>
    <row r="1299" spans="1:8">
      <c r="A1299" s="4">
        <v>1298</v>
      </c>
      <c r="B1299" s="5" t="s">
        <v>799</v>
      </c>
      <c r="C1299" s="5" t="s">
        <v>757</v>
      </c>
      <c r="D1299" s="5" t="s">
        <v>317</v>
      </c>
      <c r="E1299" s="5" t="s">
        <v>313</v>
      </c>
      <c r="F1299" s="5" t="s">
        <v>734</v>
      </c>
      <c r="G1299" s="13">
        <v>145.72999999999999</v>
      </c>
      <c r="H1299" s="5">
        <v>167</v>
      </c>
    </row>
    <row r="1300" spans="1:8">
      <c r="A1300" s="4">
        <v>1299</v>
      </c>
      <c r="B1300" s="5" t="s">
        <v>796</v>
      </c>
      <c r="C1300" s="5" t="s">
        <v>735</v>
      </c>
      <c r="D1300" s="5" t="s">
        <v>738</v>
      </c>
      <c r="E1300" s="5" t="s">
        <v>740</v>
      </c>
      <c r="F1300" s="5" t="s">
        <v>326</v>
      </c>
      <c r="G1300" s="13">
        <v>697.09</v>
      </c>
      <c r="H1300" s="5">
        <v>105</v>
      </c>
    </row>
    <row r="1301" spans="1:8">
      <c r="A1301" s="4">
        <v>1300</v>
      </c>
      <c r="B1301" s="5" t="s">
        <v>800</v>
      </c>
      <c r="C1301" s="5" t="s">
        <v>735</v>
      </c>
      <c r="D1301" s="5" t="s">
        <v>732</v>
      </c>
      <c r="E1301" s="5" t="s">
        <v>303</v>
      </c>
      <c r="F1301" s="5" t="s">
        <v>321</v>
      </c>
      <c r="G1301" s="13">
        <v>239.54</v>
      </c>
      <c r="H1301" s="5">
        <v>72</v>
      </c>
    </row>
    <row r="1302" spans="1:8">
      <c r="A1302" s="4">
        <v>1301</v>
      </c>
      <c r="B1302" s="5" t="s">
        <v>778</v>
      </c>
      <c r="C1302" s="5" t="s">
        <v>755</v>
      </c>
      <c r="D1302" s="5" t="s">
        <v>320</v>
      </c>
      <c r="E1302" s="5" t="s">
        <v>733</v>
      </c>
      <c r="F1302" s="5" t="s">
        <v>751</v>
      </c>
      <c r="G1302" s="13">
        <v>697.57</v>
      </c>
      <c r="H1302" s="5">
        <v>177</v>
      </c>
    </row>
    <row r="1303" spans="1:8">
      <c r="A1303" s="4">
        <v>1302</v>
      </c>
      <c r="B1303" s="5" t="s">
        <v>784</v>
      </c>
      <c r="C1303" s="5" t="s">
        <v>757</v>
      </c>
      <c r="D1303" s="5" t="s">
        <v>736</v>
      </c>
      <c r="E1303" s="5" t="s">
        <v>733</v>
      </c>
      <c r="F1303" s="5" t="s">
        <v>734</v>
      </c>
      <c r="G1303" s="13">
        <v>227.6</v>
      </c>
      <c r="H1303" s="5">
        <v>114</v>
      </c>
    </row>
    <row r="1304" spans="1:8">
      <c r="A1304" s="4">
        <v>1303</v>
      </c>
      <c r="B1304" s="5" t="s">
        <v>802</v>
      </c>
      <c r="C1304" s="5" t="s">
        <v>312</v>
      </c>
      <c r="D1304" s="5" t="s">
        <v>317</v>
      </c>
      <c r="E1304" s="5" t="s">
        <v>733</v>
      </c>
      <c r="F1304" s="5" t="s">
        <v>311</v>
      </c>
      <c r="G1304" s="13">
        <v>775.04</v>
      </c>
      <c r="H1304" s="5">
        <v>193</v>
      </c>
    </row>
    <row r="1305" spans="1:8">
      <c r="A1305" s="4">
        <v>1304</v>
      </c>
      <c r="B1305" s="5" t="s">
        <v>804</v>
      </c>
      <c r="C1305" s="5" t="s">
        <v>753</v>
      </c>
      <c r="D1305" s="5" t="s">
        <v>317</v>
      </c>
      <c r="E1305" s="5" t="s">
        <v>314</v>
      </c>
      <c r="F1305" s="5" t="s">
        <v>321</v>
      </c>
      <c r="G1305" s="13">
        <v>174.98</v>
      </c>
      <c r="H1305" s="5">
        <v>123</v>
      </c>
    </row>
    <row r="1306" spans="1:8">
      <c r="A1306" s="4">
        <v>1305</v>
      </c>
      <c r="B1306" s="5" t="s">
        <v>302</v>
      </c>
      <c r="C1306" s="5" t="s">
        <v>304</v>
      </c>
      <c r="D1306" s="5" t="s">
        <v>324</v>
      </c>
      <c r="E1306" s="5" t="s">
        <v>310</v>
      </c>
      <c r="F1306" s="5" t="s">
        <v>748</v>
      </c>
      <c r="G1306" s="13">
        <v>211.86</v>
      </c>
      <c r="H1306" s="5">
        <v>126</v>
      </c>
    </row>
    <row r="1307" spans="1:8">
      <c r="A1307" s="4">
        <v>1306</v>
      </c>
      <c r="B1307" s="5" t="s">
        <v>812</v>
      </c>
      <c r="C1307" s="5" t="s">
        <v>757</v>
      </c>
      <c r="D1307" s="5" t="s">
        <v>316</v>
      </c>
      <c r="E1307" s="5" t="s">
        <v>303</v>
      </c>
      <c r="F1307" s="5" t="s">
        <v>326</v>
      </c>
      <c r="G1307" s="13">
        <v>188.26</v>
      </c>
      <c r="H1307" s="5">
        <v>46</v>
      </c>
    </row>
    <row r="1308" spans="1:8">
      <c r="A1308" s="4">
        <v>1307</v>
      </c>
      <c r="B1308" s="5" t="s">
        <v>811</v>
      </c>
      <c r="C1308" s="5" t="s">
        <v>757</v>
      </c>
      <c r="D1308" s="5" t="s">
        <v>772</v>
      </c>
      <c r="E1308" s="5" t="s">
        <v>313</v>
      </c>
      <c r="F1308" s="5" t="s">
        <v>751</v>
      </c>
      <c r="G1308" s="13">
        <v>170.61</v>
      </c>
      <c r="H1308" s="5">
        <v>110</v>
      </c>
    </row>
    <row r="1309" spans="1:8">
      <c r="A1309" s="4">
        <v>1308</v>
      </c>
      <c r="B1309" s="5" t="s">
        <v>794</v>
      </c>
      <c r="C1309" s="5" t="s">
        <v>757</v>
      </c>
      <c r="D1309" s="5" t="s">
        <v>743</v>
      </c>
      <c r="E1309" s="5" t="s">
        <v>305</v>
      </c>
      <c r="F1309" s="5" t="s">
        <v>325</v>
      </c>
      <c r="G1309" s="13">
        <v>519.37</v>
      </c>
      <c r="H1309" s="5">
        <v>187</v>
      </c>
    </row>
    <row r="1310" spans="1:8">
      <c r="A1310" s="4">
        <v>1309</v>
      </c>
      <c r="B1310" s="5" t="s">
        <v>754</v>
      </c>
      <c r="C1310" s="5" t="s">
        <v>318</v>
      </c>
      <c r="D1310" s="5" t="s">
        <v>738</v>
      </c>
      <c r="E1310" s="5" t="s">
        <v>314</v>
      </c>
      <c r="F1310" s="5" t="s">
        <v>306</v>
      </c>
      <c r="G1310" s="13">
        <v>58.85</v>
      </c>
      <c r="H1310" s="5">
        <v>4</v>
      </c>
    </row>
    <row r="1311" spans="1:8">
      <c r="A1311" s="4">
        <v>1310</v>
      </c>
      <c r="B1311" s="5" t="s">
        <v>754</v>
      </c>
      <c r="C1311" s="5" t="s">
        <v>304</v>
      </c>
      <c r="D1311" s="5" t="s">
        <v>317</v>
      </c>
      <c r="E1311" s="5" t="s">
        <v>305</v>
      </c>
      <c r="F1311" s="5" t="s">
        <v>326</v>
      </c>
      <c r="G1311" s="13">
        <v>169.8</v>
      </c>
      <c r="H1311" s="5">
        <v>161</v>
      </c>
    </row>
    <row r="1312" spans="1:8">
      <c r="A1312" s="4">
        <v>1311</v>
      </c>
      <c r="B1312" s="5" t="s">
        <v>774</v>
      </c>
      <c r="C1312" s="5" t="s">
        <v>742</v>
      </c>
      <c r="D1312" s="5" t="s">
        <v>732</v>
      </c>
      <c r="E1312" s="5" t="s">
        <v>305</v>
      </c>
      <c r="F1312" s="5" t="s">
        <v>734</v>
      </c>
      <c r="G1312" s="13">
        <v>709.88</v>
      </c>
      <c r="H1312" s="5">
        <v>87</v>
      </c>
    </row>
    <row r="1313" spans="1:8">
      <c r="A1313" s="4">
        <v>1312</v>
      </c>
      <c r="B1313" s="5" t="s">
        <v>799</v>
      </c>
      <c r="C1313" s="5" t="s">
        <v>315</v>
      </c>
      <c r="D1313" s="5" t="s">
        <v>750</v>
      </c>
      <c r="E1313" s="5" t="s">
        <v>758</v>
      </c>
      <c r="F1313" s="5" t="s">
        <v>744</v>
      </c>
      <c r="G1313" s="13">
        <v>852.08</v>
      </c>
      <c r="H1313" s="5">
        <v>42</v>
      </c>
    </row>
    <row r="1314" spans="1:8">
      <c r="A1314" s="4">
        <v>1313</v>
      </c>
      <c r="B1314" s="5" t="s">
        <v>805</v>
      </c>
      <c r="C1314" s="5" t="s">
        <v>753</v>
      </c>
      <c r="D1314" s="5" t="s">
        <v>750</v>
      </c>
      <c r="E1314" s="5" t="s">
        <v>313</v>
      </c>
      <c r="F1314" s="5" t="s">
        <v>746</v>
      </c>
      <c r="G1314" s="13">
        <v>534.61</v>
      </c>
      <c r="H1314" s="5">
        <v>69</v>
      </c>
    </row>
    <row r="1315" spans="1:8">
      <c r="A1315" s="4">
        <v>1314</v>
      </c>
      <c r="B1315" s="5" t="s">
        <v>780</v>
      </c>
      <c r="C1315" s="5" t="s">
        <v>755</v>
      </c>
      <c r="D1315" s="5" t="s">
        <v>732</v>
      </c>
      <c r="E1315" s="5" t="s">
        <v>305</v>
      </c>
      <c r="F1315" s="5" t="s">
        <v>734</v>
      </c>
      <c r="G1315" s="13">
        <v>310.02999999999997</v>
      </c>
      <c r="H1315" s="5">
        <v>131</v>
      </c>
    </row>
    <row r="1316" spans="1:8">
      <c r="A1316" s="4">
        <v>1315</v>
      </c>
      <c r="B1316" s="5" t="s">
        <v>792</v>
      </c>
      <c r="C1316" s="5" t="s">
        <v>304</v>
      </c>
      <c r="D1316" s="5" t="s">
        <v>732</v>
      </c>
      <c r="E1316" s="5" t="s">
        <v>313</v>
      </c>
      <c r="F1316" s="5" t="s">
        <v>746</v>
      </c>
      <c r="G1316" s="13">
        <v>246.27</v>
      </c>
      <c r="H1316" s="5">
        <v>99</v>
      </c>
    </row>
    <row r="1317" spans="1:8">
      <c r="A1317" s="4">
        <v>1316</v>
      </c>
      <c r="B1317" s="5" t="s">
        <v>778</v>
      </c>
      <c r="C1317" s="5" t="s">
        <v>757</v>
      </c>
      <c r="D1317" s="5" t="s">
        <v>316</v>
      </c>
      <c r="E1317" s="5" t="s">
        <v>313</v>
      </c>
      <c r="F1317" s="5" t="s">
        <v>311</v>
      </c>
      <c r="G1317" s="13">
        <v>390.12</v>
      </c>
      <c r="H1317" s="5">
        <v>184</v>
      </c>
    </row>
    <row r="1318" spans="1:8">
      <c r="A1318" s="4">
        <v>1317</v>
      </c>
      <c r="B1318" s="5" t="s">
        <v>799</v>
      </c>
      <c r="C1318" s="5" t="s">
        <v>753</v>
      </c>
      <c r="D1318" s="5" t="s">
        <v>750</v>
      </c>
      <c r="E1318" s="5" t="s">
        <v>305</v>
      </c>
      <c r="F1318" s="5" t="s">
        <v>323</v>
      </c>
      <c r="G1318" s="13">
        <v>132.58000000000001</v>
      </c>
      <c r="H1318" s="5">
        <v>73</v>
      </c>
    </row>
    <row r="1319" spans="1:8">
      <c r="A1319" s="4">
        <v>1318</v>
      </c>
      <c r="B1319" s="5" t="s">
        <v>803</v>
      </c>
      <c r="C1319" s="5" t="s">
        <v>318</v>
      </c>
      <c r="D1319" s="5" t="s">
        <v>309</v>
      </c>
      <c r="E1319" s="5" t="s">
        <v>305</v>
      </c>
      <c r="F1319" s="5" t="s">
        <v>321</v>
      </c>
      <c r="G1319" s="13">
        <v>880.22</v>
      </c>
      <c r="H1319" s="5">
        <v>22</v>
      </c>
    </row>
    <row r="1320" spans="1:8">
      <c r="A1320" s="4">
        <v>1319</v>
      </c>
      <c r="B1320" s="5" t="s">
        <v>781</v>
      </c>
      <c r="C1320" s="5" t="s">
        <v>318</v>
      </c>
      <c r="D1320" s="5" t="s">
        <v>750</v>
      </c>
      <c r="E1320" s="5" t="s">
        <v>310</v>
      </c>
      <c r="F1320" s="5" t="s">
        <v>306</v>
      </c>
      <c r="G1320" s="13">
        <v>522.74</v>
      </c>
      <c r="H1320" s="5">
        <v>154</v>
      </c>
    </row>
    <row r="1321" spans="1:8">
      <c r="A1321" s="4">
        <v>1320</v>
      </c>
      <c r="B1321" s="5" t="s">
        <v>790</v>
      </c>
      <c r="C1321" s="5" t="s">
        <v>304</v>
      </c>
      <c r="D1321" s="5" t="s">
        <v>736</v>
      </c>
      <c r="E1321" s="5" t="s">
        <v>319</v>
      </c>
      <c r="F1321" s="5" t="s">
        <v>744</v>
      </c>
      <c r="G1321" s="13">
        <v>783.98</v>
      </c>
      <c r="H1321" s="5">
        <v>90</v>
      </c>
    </row>
    <row r="1322" spans="1:8">
      <c r="A1322" s="4">
        <v>1321</v>
      </c>
      <c r="B1322" s="5" t="s">
        <v>781</v>
      </c>
      <c r="C1322" s="5" t="s">
        <v>312</v>
      </c>
      <c r="D1322" s="5" t="s">
        <v>324</v>
      </c>
      <c r="E1322" s="5" t="s">
        <v>322</v>
      </c>
      <c r="F1322" s="5" t="s">
        <v>326</v>
      </c>
      <c r="G1322" s="13">
        <v>777.75</v>
      </c>
      <c r="H1322" s="5">
        <v>183</v>
      </c>
    </row>
    <row r="1323" spans="1:8">
      <c r="A1323" s="4">
        <v>1322</v>
      </c>
      <c r="B1323" s="5" t="s">
        <v>754</v>
      </c>
      <c r="C1323" s="5" t="s">
        <v>742</v>
      </c>
      <c r="D1323" s="5" t="s">
        <v>732</v>
      </c>
      <c r="E1323" s="5" t="s">
        <v>310</v>
      </c>
      <c r="F1323" s="5" t="s">
        <v>311</v>
      </c>
      <c r="G1323" s="13">
        <v>173.4</v>
      </c>
      <c r="H1323" s="5">
        <v>38</v>
      </c>
    </row>
    <row r="1324" spans="1:8">
      <c r="A1324" s="4">
        <v>1323</v>
      </c>
      <c r="B1324" s="5" t="s">
        <v>752</v>
      </c>
      <c r="C1324" s="5" t="s">
        <v>783</v>
      </c>
      <c r="D1324" s="5" t="s">
        <v>769</v>
      </c>
      <c r="E1324" s="5" t="s">
        <v>758</v>
      </c>
      <c r="F1324" s="5" t="s">
        <v>751</v>
      </c>
      <c r="G1324" s="13">
        <v>142.97999999999999</v>
      </c>
      <c r="H1324" s="5">
        <v>110</v>
      </c>
    </row>
    <row r="1325" spans="1:8">
      <c r="A1325" s="4">
        <v>1324</v>
      </c>
      <c r="B1325" s="5" t="s">
        <v>801</v>
      </c>
      <c r="C1325" s="5" t="s">
        <v>304</v>
      </c>
      <c r="D1325" s="5" t="s">
        <v>738</v>
      </c>
      <c r="E1325" s="5" t="s">
        <v>322</v>
      </c>
      <c r="F1325" s="5" t="s">
        <v>748</v>
      </c>
      <c r="G1325" s="13">
        <v>205.5</v>
      </c>
      <c r="H1325" s="5">
        <v>99</v>
      </c>
    </row>
    <row r="1326" spans="1:8">
      <c r="A1326" s="4">
        <v>1325</v>
      </c>
      <c r="B1326" s="5" t="s">
        <v>796</v>
      </c>
      <c r="C1326" s="5" t="s">
        <v>753</v>
      </c>
      <c r="D1326" s="5" t="s">
        <v>743</v>
      </c>
      <c r="E1326" s="5" t="s">
        <v>758</v>
      </c>
      <c r="F1326" s="5" t="s">
        <v>325</v>
      </c>
      <c r="G1326" s="13">
        <v>925.29</v>
      </c>
      <c r="H1326" s="5">
        <v>155</v>
      </c>
    </row>
    <row r="1327" spans="1:8">
      <c r="A1327" s="4">
        <v>1326</v>
      </c>
      <c r="B1327" s="5" t="s">
        <v>747</v>
      </c>
      <c r="C1327" s="5" t="s">
        <v>304</v>
      </c>
      <c r="D1327" s="5" t="s">
        <v>769</v>
      </c>
      <c r="E1327" s="5" t="s">
        <v>313</v>
      </c>
      <c r="F1327" s="5" t="s">
        <v>306</v>
      </c>
      <c r="G1327" s="13">
        <v>420.98</v>
      </c>
      <c r="H1327" s="5">
        <v>128</v>
      </c>
    </row>
    <row r="1328" spans="1:8">
      <c r="A1328" s="4">
        <v>1327</v>
      </c>
      <c r="B1328" s="5" t="s">
        <v>810</v>
      </c>
      <c r="C1328" s="5" t="s">
        <v>731</v>
      </c>
      <c r="D1328" s="5" t="s">
        <v>320</v>
      </c>
      <c r="E1328" s="5" t="s">
        <v>313</v>
      </c>
      <c r="F1328" s="5" t="s">
        <v>306</v>
      </c>
      <c r="G1328" s="13">
        <v>116.09</v>
      </c>
      <c r="H1328" s="5">
        <v>184</v>
      </c>
    </row>
    <row r="1329" spans="1:8">
      <c r="A1329" s="4">
        <v>1328</v>
      </c>
      <c r="B1329" s="5" t="s">
        <v>804</v>
      </c>
      <c r="C1329" s="5" t="s">
        <v>783</v>
      </c>
      <c r="D1329" s="5" t="s">
        <v>738</v>
      </c>
      <c r="E1329" s="5" t="s">
        <v>313</v>
      </c>
      <c r="F1329" s="5" t="s">
        <v>321</v>
      </c>
      <c r="G1329" s="13">
        <v>42.61</v>
      </c>
      <c r="H1329" s="5">
        <v>5</v>
      </c>
    </row>
    <row r="1330" spans="1:8">
      <c r="A1330" s="4">
        <v>1329</v>
      </c>
      <c r="B1330" s="5" t="s">
        <v>795</v>
      </c>
      <c r="C1330" s="5" t="s">
        <v>304</v>
      </c>
      <c r="D1330" s="5" t="s">
        <v>738</v>
      </c>
      <c r="E1330" s="5" t="s">
        <v>303</v>
      </c>
      <c r="F1330" s="5" t="s">
        <v>321</v>
      </c>
      <c r="G1330" s="13">
        <v>368.38</v>
      </c>
      <c r="H1330" s="5">
        <v>200</v>
      </c>
    </row>
    <row r="1331" spans="1:8">
      <c r="A1331" s="4">
        <v>1330</v>
      </c>
      <c r="B1331" s="5" t="s">
        <v>767</v>
      </c>
      <c r="C1331" s="5" t="s">
        <v>312</v>
      </c>
      <c r="D1331" s="5" t="s">
        <v>324</v>
      </c>
      <c r="E1331" s="5" t="s">
        <v>310</v>
      </c>
      <c r="F1331" s="5" t="s">
        <v>734</v>
      </c>
      <c r="G1331" s="13">
        <v>924.36</v>
      </c>
      <c r="H1331" s="5">
        <v>108</v>
      </c>
    </row>
    <row r="1332" spans="1:8">
      <c r="A1332" s="4">
        <v>1331</v>
      </c>
      <c r="B1332" s="5" t="s">
        <v>798</v>
      </c>
      <c r="C1332" s="5" t="s">
        <v>315</v>
      </c>
      <c r="D1332" s="5" t="s">
        <v>732</v>
      </c>
      <c r="E1332" s="5" t="s">
        <v>310</v>
      </c>
      <c r="F1332" s="5" t="s">
        <v>751</v>
      </c>
      <c r="G1332" s="13">
        <v>915.47</v>
      </c>
      <c r="H1332" s="5">
        <v>181</v>
      </c>
    </row>
    <row r="1333" spans="1:8">
      <c r="A1333" s="4">
        <v>1332</v>
      </c>
      <c r="B1333" s="5" t="s">
        <v>790</v>
      </c>
      <c r="C1333" s="5" t="s">
        <v>783</v>
      </c>
      <c r="D1333" s="5" t="s">
        <v>732</v>
      </c>
      <c r="E1333" s="5" t="s">
        <v>314</v>
      </c>
      <c r="F1333" s="5" t="s">
        <v>321</v>
      </c>
      <c r="G1333" s="13">
        <v>89.22</v>
      </c>
      <c r="H1333" s="5">
        <v>28</v>
      </c>
    </row>
    <row r="1334" spans="1:8">
      <c r="A1334" s="4">
        <v>1333</v>
      </c>
      <c r="B1334" s="5" t="s">
        <v>780</v>
      </c>
      <c r="C1334" s="5" t="s">
        <v>753</v>
      </c>
      <c r="D1334" s="5" t="s">
        <v>772</v>
      </c>
      <c r="E1334" s="5" t="s">
        <v>310</v>
      </c>
      <c r="F1334" s="5" t="s">
        <v>746</v>
      </c>
      <c r="G1334" s="13">
        <v>173.67</v>
      </c>
      <c r="H1334" s="5">
        <v>37</v>
      </c>
    </row>
    <row r="1335" spans="1:8">
      <c r="A1335" s="4">
        <v>1334</v>
      </c>
      <c r="B1335" s="5" t="s">
        <v>807</v>
      </c>
      <c r="C1335" s="5" t="s">
        <v>307</v>
      </c>
      <c r="D1335" s="5" t="s">
        <v>732</v>
      </c>
      <c r="E1335" s="5" t="s">
        <v>733</v>
      </c>
      <c r="F1335" s="5" t="s">
        <v>306</v>
      </c>
      <c r="G1335" s="13">
        <v>176.24</v>
      </c>
      <c r="H1335" s="5">
        <v>47</v>
      </c>
    </row>
    <row r="1336" spans="1:8">
      <c r="A1336" s="4">
        <v>1335</v>
      </c>
      <c r="B1336" s="5" t="s">
        <v>739</v>
      </c>
      <c r="C1336" s="5" t="s">
        <v>783</v>
      </c>
      <c r="D1336" s="5" t="s">
        <v>320</v>
      </c>
      <c r="E1336" s="5" t="s">
        <v>319</v>
      </c>
      <c r="F1336" s="5" t="s">
        <v>770</v>
      </c>
      <c r="G1336" s="13">
        <v>414.49</v>
      </c>
      <c r="H1336" s="5">
        <v>87</v>
      </c>
    </row>
    <row r="1337" spans="1:8">
      <c r="A1337" s="4">
        <v>1336</v>
      </c>
      <c r="B1337" s="5" t="s">
        <v>776</v>
      </c>
      <c r="C1337" s="5" t="s">
        <v>312</v>
      </c>
      <c r="D1337" s="5" t="s">
        <v>738</v>
      </c>
      <c r="E1337" s="5" t="s">
        <v>310</v>
      </c>
      <c r="F1337" s="5" t="s">
        <v>746</v>
      </c>
      <c r="G1337" s="13">
        <v>841.85</v>
      </c>
      <c r="H1337" s="5">
        <v>9</v>
      </c>
    </row>
    <row r="1338" spans="1:8">
      <c r="A1338" s="4">
        <v>1337</v>
      </c>
      <c r="B1338" s="5" t="s">
        <v>741</v>
      </c>
      <c r="C1338" s="5" t="s">
        <v>731</v>
      </c>
      <c r="D1338" s="5" t="s">
        <v>750</v>
      </c>
      <c r="E1338" s="5" t="s">
        <v>303</v>
      </c>
      <c r="F1338" s="5" t="s">
        <v>306</v>
      </c>
      <c r="G1338" s="13">
        <v>797.74</v>
      </c>
      <c r="H1338" s="5">
        <v>175</v>
      </c>
    </row>
    <row r="1339" spans="1:8">
      <c r="A1339" s="4">
        <v>1338</v>
      </c>
      <c r="B1339" s="5" t="s">
        <v>792</v>
      </c>
      <c r="C1339" s="5" t="s">
        <v>731</v>
      </c>
      <c r="D1339" s="5" t="s">
        <v>785</v>
      </c>
      <c r="E1339" s="5" t="s">
        <v>319</v>
      </c>
      <c r="F1339" s="5" t="s">
        <v>744</v>
      </c>
      <c r="G1339" s="13">
        <v>496.7</v>
      </c>
      <c r="H1339" s="5">
        <v>182</v>
      </c>
    </row>
    <row r="1340" spans="1:8">
      <c r="A1340" s="4">
        <v>1339</v>
      </c>
      <c r="B1340" s="5" t="s">
        <v>794</v>
      </c>
      <c r="C1340" s="5" t="s">
        <v>304</v>
      </c>
      <c r="D1340" s="5" t="s">
        <v>316</v>
      </c>
      <c r="E1340" s="5" t="s">
        <v>305</v>
      </c>
      <c r="F1340" s="5" t="s">
        <v>734</v>
      </c>
      <c r="G1340" s="13">
        <v>383.58</v>
      </c>
      <c r="H1340" s="5">
        <v>33</v>
      </c>
    </row>
    <row r="1341" spans="1:8">
      <c r="A1341" s="4">
        <v>1340</v>
      </c>
      <c r="B1341" s="5" t="s">
        <v>812</v>
      </c>
      <c r="C1341" s="5" t="s">
        <v>308</v>
      </c>
      <c r="D1341" s="5" t="s">
        <v>772</v>
      </c>
      <c r="E1341" s="5" t="s">
        <v>303</v>
      </c>
      <c r="F1341" s="5" t="s">
        <v>323</v>
      </c>
      <c r="G1341" s="13">
        <v>396.98</v>
      </c>
      <c r="H1341" s="5">
        <v>191</v>
      </c>
    </row>
    <row r="1342" spans="1:8">
      <c r="A1342" s="4">
        <v>1341</v>
      </c>
      <c r="B1342" s="5" t="s">
        <v>745</v>
      </c>
      <c r="C1342" s="5" t="s">
        <v>783</v>
      </c>
      <c r="D1342" s="5" t="s">
        <v>324</v>
      </c>
      <c r="E1342" s="5" t="s">
        <v>758</v>
      </c>
      <c r="F1342" s="5" t="s">
        <v>321</v>
      </c>
      <c r="G1342" s="13">
        <v>633.96</v>
      </c>
      <c r="H1342" s="5">
        <v>104</v>
      </c>
    </row>
    <row r="1343" spans="1:8">
      <c r="A1343" s="4">
        <v>1342</v>
      </c>
      <c r="B1343" s="5" t="s">
        <v>811</v>
      </c>
      <c r="C1343" s="5" t="s">
        <v>304</v>
      </c>
      <c r="D1343" s="5" t="s">
        <v>732</v>
      </c>
      <c r="E1343" s="5" t="s">
        <v>322</v>
      </c>
      <c r="F1343" s="5" t="s">
        <v>311</v>
      </c>
      <c r="G1343" s="13">
        <v>426.04</v>
      </c>
      <c r="H1343" s="5">
        <v>70</v>
      </c>
    </row>
    <row r="1344" spans="1:8">
      <c r="A1344" s="4">
        <v>1343</v>
      </c>
      <c r="B1344" s="5" t="s">
        <v>766</v>
      </c>
      <c r="C1344" s="5" t="s">
        <v>307</v>
      </c>
      <c r="D1344" s="5" t="s">
        <v>309</v>
      </c>
      <c r="E1344" s="5" t="s">
        <v>733</v>
      </c>
      <c r="F1344" s="5" t="s">
        <v>321</v>
      </c>
      <c r="G1344" s="13">
        <v>65.52</v>
      </c>
      <c r="H1344" s="5">
        <v>73</v>
      </c>
    </row>
    <row r="1345" spans="1:8">
      <c r="A1345" s="4">
        <v>1344</v>
      </c>
      <c r="B1345" s="5" t="s">
        <v>768</v>
      </c>
      <c r="C1345" s="5" t="s">
        <v>307</v>
      </c>
      <c r="D1345" s="5" t="s">
        <v>317</v>
      </c>
      <c r="E1345" s="5" t="s">
        <v>733</v>
      </c>
      <c r="F1345" s="5" t="s">
        <v>746</v>
      </c>
      <c r="G1345" s="13">
        <v>728.43</v>
      </c>
      <c r="H1345" s="5">
        <v>80</v>
      </c>
    </row>
    <row r="1346" spans="1:8">
      <c r="A1346" s="4">
        <v>1345</v>
      </c>
      <c r="B1346" s="5" t="s">
        <v>798</v>
      </c>
      <c r="C1346" s="5" t="s">
        <v>757</v>
      </c>
      <c r="D1346" s="5" t="s">
        <v>732</v>
      </c>
      <c r="E1346" s="5" t="s">
        <v>313</v>
      </c>
      <c r="F1346" s="5" t="s">
        <v>326</v>
      </c>
      <c r="G1346" s="13">
        <v>117.39</v>
      </c>
      <c r="H1346" s="5">
        <v>146</v>
      </c>
    </row>
    <row r="1347" spans="1:8">
      <c r="A1347" s="4">
        <v>1346</v>
      </c>
      <c r="B1347" s="5" t="s">
        <v>774</v>
      </c>
      <c r="C1347" s="5" t="s">
        <v>318</v>
      </c>
      <c r="D1347" s="5" t="s">
        <v>769</v>
      </c>
      <c r="E1347" s="5" t="s">
        <v>758</v>
      </c>
      <c r="F1347" s="5" t="s">
        <v>746</v>
      </c>
      <c r="G1347" s="13">
        <v>83.72</v>
      </c>
      <c r="H1347" s="5">
        <v>24</v>
      </c>
    </row>
    <row r="1348" spans="1:8">
      <c r="A1348" s="4">
        <v>1347</v>
      </c>
      <c r="B1348" s="5" t="s">
        <v>765</v>
      </c>
      <c r="C1348" s="5" t="s">
        <v>735</v>
      </c>
      <c r="D1348" s="5" t="s">
        <v>769</v>
      </c>
      <c r="E1348" s="5" t="s">
        <v>319</v>
      </c>
      <c r="F1348" s="5" t="s">
        <v>306</v>
      </c>
      <c r="G1348" s="13">
        <v>495.2</v>
      </c>
      <c r="H1348" s="5">
        <v>81</v>
      </c>
    </row>
    <row r="1349" spans="1:8">
      <c r="A1349" s="4">
        <v>1348</v>
      </c>
      <c r="B1349" s="5" t="s">
        <v>788</v>
      </c>
      <c r="C1349" s="5" t="s">
        <v>783</v>
      </c>
      <c r="D1349" s="5" t="s">
        <v>309</v>
      </c>
      <c r="E1349" s="5" t="s">
        <v>310</v>
      </c>
      <c r="F1349" s="5" t="s">
        <v>325</v>
      </c>
      <c r="G1349" s="13">
        <v>653.96</v>
      </c>
      <c r="H1349" s="5">
        <v>85</v>
      </c>
    </row>
    <row r="1350" spans="1:8">
      <c r="A1350" s="4">
        <v>1349</v>
      </c>
      <c r="B1350" s="5" t="s">
        <v>797</v>
      </c>
      <c r="C1350" s="5" t="s">
        <v>731</v>
      </c>
      <c r="D1350" s="5" t="s">
        <v>769</v>
      </c>
      <c r="E1350" s="5" t="s">
        <v>310</v>
      </c>
      <c r="F1350" s="5" t="s">
        <v>746</v>
      </c>
      <c r="G1350" s="13">
        <v>574.33000000000004</v>
      </c>
      <c r="H1350" s="5">
        <v>98</v>
      </c>
    </row>
    <row r="1351" spans="1:8">
      <c r="A1351" s="4">
        <v>1350</v>
      </c>
      <c r="B1351" s="5" t="s">
        <v>776</v>
      </c>
      <c r="C1351" s="5" t="s">
        <v>312</v>
      </c>
      <c r="D1351" s="5" t="s">
        <v>750</v>
      </c>
      <c r="E1351" s="5" t="s">
        <v>310</v>
      </c>
      <c r="F1351" s="5" t="s">
        <v>311</v>
      </c>
      <c r="G1351" s="13">
        <v>461.43</v>
      </c>
      <c r="H1351" s="5">
        <v>161</v>
      </c>
    </row>
    <row r="1352" spans="1:8">
      <c r="A1352" s="4">
        <v>1351</v>
      </c>
      <c r="B1352" s="5" t="s">
        <v>807</v>
      </c>
      <c r="C1352" s="5" t="s">
        <v>315</v>
      </c>
      <c r="D1352" s="5" t="s">
        <v>769</v>
      </c>
      <c r="E1352" s="5" t="s">
        <v>310</v>
      </c>
      <c r="F1352" s="5" t="s">
        <v>325</v>
      </c>
      <c r="G1352" s="13">
        <v>186.55</v>
      </c>
      <c r="H1352" s="5">
        <v>129</v>
      </c>
    </row>
    <row r="1353" spans="1:8">
      <c r="A1353" s="4">
        <v>1352</v>
      </c>
      <c r="B1353" s="5" t="s">
        <v>763</v>
      </c>
      <c r="C1353" s="5" t="s">
        <v>753</v>
      </c>
      <c r="D1353" s="5" t="s">
        <v>769</v>
      </c>
      <c r="E1353" s="5" t="s">
        <v>310</v>
      </c>
      <c r="F1353" s="5" t="s">
        <v>321</v>
      </c>
      <c r="G1353" s="13">
        <v>304.67</v>
      </c>
      <c r="H1353" s="5">
        <v>160</v>
      </c>
    </row>
    <row r="1354" spans="1:8">
      <c r="A1354" s="4">
        <v>1353</v>
      </c>
      <c r="B1354" s="5" t="s">
        <v>811</v>
      </c>
      <c r="C1354" s="5" t="s">
        <v>755</v>
      </c>
      <c r="D1354" s="5" t="s">
        <v>785</v>
      </c>
      <c r="E1354" s="5" t="s">
        <v>314</v>
      </c>
      <c r="F1354" s="5" t="s">
        <v>323</v>
      </c>
      <c r="G1354" s="13">
        <v>230.03</v>
      </c>
      <c r="H1354" s="5">
        <v>157</v>
      </c>
    </row>
    <row r="1355" spans="1:8">
      <c r="A1355" s="4">
        <v>1354</v>
      </c>
      <c r="B1355" s="5" t="s">
        <v>774</v>
      </c>
      <c r="C1355" s="5" t="s">
        <v>304</v>
      </c>
      <c r="D1355" s="5" t="s">
        <v>772</v>
      </c>
      <c r="E1355" s="5" t="s">
        <v>758</v>
      </c>
      <c r="F1355" s="5" t="s">
        <v>751</v>
      </c>
      <c r="G1355" s="13">
        <v>772.3</v>
      </c>
      <c r="H1355" s="5">
        <v>37</v>
      </c>
    </row>
    <row r="1356" spans="1:8">
      <c r="A1356" s="4">
        <v>1355</v>
      </c>
      <c r="B1356" s="5" t="s">
        <v>747</v>
      </c>
      <c r="C1356" s="5" t="s">
        <v>731</v>
      </c>
      <c r="D1356" s="5" t="s">
        <v>769</v>
      </c>
      <c r="E1356" s="5" t="s">
        <v>305</v>
      </c>
      <c r="F1356" s="5" t="s">
        <v>770</v>
      </c>
      <c r="G1356" s="13">
        <v>125.64</v>
      </c>
      <c r="H1356" s="5">
        <v>81</v>
      </c>
    </row>
    <row r="1357" spans="1:8">
      <c r="A1357" s="4">
        <v>1356</v>
      </c>
      <c r="B1357" s="5" t="s">
        <v>778</v>
      </c>
      <c r="C1357" s="5" t="s">
        <v>304</v>
      </c>
      <c r="D1357" s="5" t="s">
        <v>738</v>
      </c>
      <c r="E1357" s="5" t="s">
        <v>319</v>
      </c>
      <c r="F1357" s="5" t="s">
        <v>744</v>
      </c>
      <c r="G1357" s="13">
        <v>370.63</v>
      </c>
      <c r="H1357" s="5">
        <v>23</v>
      </c>
    </row>
    <row r="1358" spans="1:8">
      <c r="A1358" s="4">
        <v>1357</v>
      </c>
      <c r="B1358" s="5" t="s">
        <v>807</v>
      </c>
      <c r="C1358" s="5" t="s">
        <v>783</v>
      </c>
      <c r="D1358" s="5" t="s">
        <v>769</v>
      </c>
      <c r="E1358" s="5" t="s">
        <v>758</v>
      </c>
      <c r="F1358" s="5" t="s">
        <v>326</v>
      </c>
      <c r="G1358" s="13">
        <v>937.39</v>
      </c>
      <c r="H1358" s="5">
        <v>66</v>
      </c>
    </row>
    <row r="1359" spans="1:8">
      <c r="A1359" s="4">
        <v>1358</v>
      </c>
      <c r="B1359" s="5" t="s">
        <v>788</v>
      </c>
      <c r="C1359" s="5" t="s">
        <v>757</v>
      </c>
      <c r="D1359" s="5" t="s">
        <v>750</v>
      </c>
      <c r="E1359" s="5" t="s">
        <v>305</v>
      </c>
      <c r="F1359" s="5" t="s">
        <v>744</v>
      </c>
      <c r="G1359" s="13">
        <v>484.32</v>
      </c>
      <c r="H1359" s="5">
        <v>94</v>
      </c>
    </row>
    <row r="1360" spans="1:8">
      <c r="A1360" s="4">
        <v>1359</v>
      </c>
      <c r="B1360" s="5" t="s">
        <v>764</v>
      </c>
      <c r="C1360" s="5" t="s">
        <v>308</v>
      </c>
      <c r="D1360" s="5" t="s">
        <v>743</v>
      </c>
      <c r="E1360" s="5" t="s">
        <v>733</v>
      </c>
      <c r="F1360" s="5" t="s">
        <v>311</v>
      </c>
      <c r="G1360" s="13">
        <v>157.38</v>
      </c>
      <c r="H1360" s="5">
        <v>94</v>
      </c>
    </row>
    <row r="1361" spans="1:8">
      <c r="A1361" s="4">
        <v>1360</v>
      </c>
      <c r="B1361" s="5" t="s">
        <v>763</v>
      </c>
      <c r="C1361" s="5" t="s">
        <v>735</v>
      </c>
      <c r="D1361" s="5" t="s">
        <v>738</v>
      </c>
      <c r="E1361" s="5" t="s">
        <v>314</v>
      </c>
      <c r="F1361" s="5" t="s">
        <v>734</v>
      </c>
      <c r="G1361" s="13">
        <v>449.58</v>
      </c>
      <c r="H1361" s="5">
        <v>175</v>
      </c>
    </row>
    <row r="1362" spans="1:8">
      <c r="A1362" s="4">
        <v>1361</v>
      </c>
      <c r="B1362" s="5" t="s">
        <v>809</v>
      </c>
      <c r="C1362" s="5" t="s">
        <v>783</v>
      </c>
      <c r="D1362" s="5" t="s">
        <v>769</v>
      </c>
      <c r="E1362" s="5" t="s">
        <v>313</v>
      </c>
      <c r="F1362" s="5" t="s">
        <v>325</v>
      </c>
      <c r="G1362" s="13">
        <v>787.32</v>
      </c>
      <c r="H1362" s="5">
        <v>3</v>
      </c>
    </row>
    <row r="1363" spans="1:8">
      <c r="A1363" s="4">
        <v>1362</v>
      </c>
      <c r="B1363" s="5" t="s">
        <v>768</v>
      </c>
      <c r="C1363" s="5" t="s">
        <v>312</v>
      </c>
      <c r="D1363" s="5" t="s">
        <v>743</v>
      </c>
      <c r="E1363" s="5" t="s">
        <v>310</v>
      </c>
      <c r="F1363" s="5" t="s">
        <v>744</v>
      </c>
      <c r="G1363" s="13">
        <v>403.35</v>
      </c>
      <c r="H1363" s="5">
        <v>19</v>
      </c>
    </row>
    <row r="1364" spans="1:8">
      <c r="A1364" s="4">
        <v>1363</v>
      </c>
      <c r="B1364" s="5" t="s">
        <v>794</v>
      </c>
      <c r="C1364" s="5" t="s">
        <v>753</v>
      </c>
      <c r="D1364" s="5" t="s">
        <v>736</v>
      </c>
      <c r="E1364" s="5" t="s">
        <v>305</v>
      </c>
      <c r="F1364" s="5" t="s">
        <v>321</v>
      </c>
      <c r="G1364" s="13">
        <v>463.95</v>
      </c>
      <c r="H1364" s="5">
        <v>165</v>
      </c>
    </row>
    <row r="1365" spans="1:8">
      <c r="A1365" s="4">
        <v>1364</v>
      </c>
      <c r="B1365" s="5" t="s">
        <v>810</v>
      </c>
      <c r="C1365" s="5" t="s">
        <v>307</v>
      </c>
      <c r="D1365" s="5" t="s">
        <v>738</v>
      </c>
      <c r="E1365" s="5" t="s">
        <v>310</v>
      </c>
      <c r="F1365" s="5" t="s">
        <v>325</v>
      </c>
      <c r="G1365" s="13">
        <v>138.6</v>
      </c>
      <c r="H1365" s="5">
        <v>102</v>
      </c>
    </row>
    <row r="1366" spans="1:8">
      <c r="A1366" s="4">
        <v>1365</v>
      </c>
      <c r="B1366" s="5" t="s">
        <v>788</v>
      </c>
      <c r="C1366" s="5" t="s">
        <v>315</v>
      </c>
      <c r="D1366" s="5" t="s">
        <v>743</v>
      </c>
      <c r="E1366" s="5" t="s">
        <v>322</v>
      </c>
      <c r="F1366" s="5" t="s">
        <v>751</v>
      </c>
      <c r="G1366" s="13">
        <v>328.73</v>
      </c>
      <c r="H1366" s="5">
        <v>155</v>
      </c>
    </row>
    <row r="1367" spans="1:8">
      <c r="A1367" s="4">
        <v>1366</v>
      </c>
      <c r="B1367" s="5" t="s">
        <v>739</v>
      </c>
      <c r="C1367" s="5" t="s">
        <v>783</v>
      </c>
      <c r="D1367" s="5" t="s">
        <v>785</v>
      </c>
      <c r="E1367" s="5" t="s">
        <v>758</v>
      </c>
      <c r="F1367" s="5" t="s">
        <v>751</v>
      </c>
      <c r="G1367" s="13">
        <v>293.32</v>
      </c>
      <c r="H1367" s="5">
        <v>10</v>
      </c>
    </row>
    <row r="1368" spans="1:8">
      <c r="A1368" s="4">
        <v>1367</v>
      </c>
      <c r="B1368" s="5" t="s">
        <v>777</v>
      </c>
      <c r="C1368" s="5" t="s">
        <v>753</v>
      </c>
      <c r="D1368" s="5" t="s">
        <v>750</v>
      </c>
      <c r="E1368" s="5" t="s">
        <v>313</v>
      </c>
      <c r="F1368" s="5" t="s">
        <v>321</v>
      </c>
      <c r="G1368" s="13">
        <v>557.07000000000005</v>
      </c>
      <c r="H1368" s="5">
        <v>154</v>
      </c>
    </row>
    <row r="1369" spans="1:8">
      <c r="A1369" s="4">
        <v>1368</v>
      </c>
      <c r="B1369" s="5" t="s">
        <v>788</v>
      </c>
      <c r="C1369" s="5" t="s">
        <v>755</v>
      </c>
      <c r="D1369" s="5" t="s">
        <v>769</v>
      </c>
      <c r="E1369" s="5" t="s">
        <v>322</v>
      </c>
      <c r="F1369" s="5" t="s">
        <v>306</v>
      </c>
      <c r="G1369" s="13">
        <v>930.49</v>
      </c>
      <c r="H1369" s="5">
        <v>55</v>
      </c>
    </row>
    <row r="1370" spans="1:8">
      <c r="A1370" s="4">
        <v>1369</v>
      </c>
      <c r="B1370" s="5" t="s">
        <v>806</v>
      </c>
      <c r="C1370" s="5" t="s">
        <v>755</v>
      </c>
      <c r="D1370" s="5" t="s">
        <v>769</v>
      </c>
      <c r="E1370" s="5" t="s">
        <v>314</v>
      </c>
      <c r="F1370" s="5" t="s">
        <v>326</v>
      </c>
      <c r="G1370" s="13">
        <v>269.38</v>
      </c>
      <c r="H1370" s="5">
        <v>46</v>
      </c>
    </row>
    <row r="1371" spans="1:8">
      <c r="A1371" s="4">
        <v>1370</v>
      </c>
      <c r="B1371" s="5" t="s">
        <v>807</v>
      </c>
      <c r="C1371" s="5" t="s">
        <v>307</v>
      </c>
      <c r="D1371" s="5" t="s">
        <v>316</v>
      </c>
      <c r="E1371" s="5" t="s">
        <v>314</v>
      </c>
      <c r="F1371" s="5" t="s">
        <v>751</v>
      </c>
      <c r="G1371" s="13">
        <v>311.49</v>
      </c>
      <c r="H1371" s="5">
        <v>183</v>
      </c>
    </row>
    <row r="1372" spans="1:8">
      <c r="A1372" s="4">
        <v>1371</v>
      </c>
      <c r="B1372" s="5" t="s">
        <v>762</v>
      </c>
      <c r="C1372" s="5" t="s">
        <v>731</v>
      </c>
      <c r="D1372" s="5" t="s">
        <v>317</v>
      </c>
      <c r="E1372" s="5" t="s">
        <v>319</v>
      </c>
      <c r="F1372" s="5" t="s">
        <v>748</v>
      </c>
      <c r="G1372" s="13">
        <v>795.8</v>
      </c>
      <c r="H1372" s="5">
        <v>24</v>
      </c>
    </row>
    <row r="1373" spans="1:8">
      <c r="A1373" s="4">
        <v>1372</v>
      </c>
      <c r="B1373" s="5" t="s">
        <v>792</v>
      </c>
      <c r="C1373" s="5" t="s">
        <v>735</v>
      </c>
      <c r="D1373" s="5" t="s">
        <v>769</v>
      </c>
      <c r="E1373" s="5" t="s">
        <v>319</v>
      </c>
      <c r="F1373" s="5" t="s">
        <v>748</v>
      </c>
      <c r="G1373" s="13">
        <v>220.73</v>
      </c>
      <c r="H1373" s="5">
        <v>108</v>
      </c>
    </row>
    <row r="1374" spans="1:8">
      <c r="A1374" s="4">
        <v>1373</v>
      </c>
      <c r="B1374" s="5" t="s">
        <v>762</v>
      </c>
      <c r="C1374" s="5" t="s">
        <v>731</v>
      </c>
      <c r="D1374" s="5" t="s">
        <v>785</v>
      </c>
      <c r="E1374" s="5" t="s">
        <v>310</v>
      </c>
      <c r="F1374" s="5" t="s">
        <v>325</v>
      </c>
      <c r="G1374" s="13">
        <v>437.47</v>
      </c>
      <c r="H1374" s="5">
        <v>178</v>
      </c>
    </row>
    <row r="1375" spans="1:8">
      <c r="A1375" s="4">
        <v>1374</v>
      </c>
      <c r="B1375" s="5" t="s">
        <v>771</v>
      </c>
      <c r="C1375" s="5" t="s">
        <v>755</v>
      </c>
      <c r="D1375" s="5" t="s">
        <v>320</v>
      </c>
      <c r="E1375" s="5" t="s">
        <v>733</v>
      </c>
      <c r="F1375" s="5" t="s">
        <v>323</v>
      </c>
      <c r="G1375" s="13">
        <v>110.81</v>
      </c>
      <c r="H1375" s="5">
        <v>171</v>
      </c>
    </row>
    <row r="1376" spans="1:8">
      <c r="A1376" s="4">
        <v>1375</v>
      </c>
      <c r="B1376" s="5" t="s">
        <v>741</v>
      </c>
      <c r="C1376" s="5" t="s">
        <v>735</v>
      </c>
      <c r="D1376" s="5" t="s">
        <v>736</v>
      </c>
      <c r="E1376" s="5" t="s">
        <v>322</v>
      </c>
      <c r="F1376" s="5" t="s">
        <v>746</v>
      </c>
      <c r="G1376" s="13">
        <v>176.96</v>
      </c>
      <c r="H1376" s="5">
        <v>118</v>
      </c>
    </row>
    <row r="1377" spans="1:8">
      <c r="A1377" s="4">
        <v>1376</v>
      </c>
      <c r="B1377" s="5" t="s">
        <v>787</v>
      </c>
      <c r="C1377" s="5" t="s">
        <v>753</v>
      </c>
      <c r="D1377" s="5" t="s">
        <v>309</v>
      </c>
      <c r="E1377" s="5" t="s">
        <v>305</v>
      </c>
      <c r="F1377" s="5" t="s">
        <v>311</v>
      </c>
      <c r="G1377" s="13">
        <v>409.81</v>
      </c>
      <c r="H1377" s="5">
        <v>134</v>
      </c>
    </row>
    <row r="1378" spans="1:8">
      <c r="A1378" s="4">
        <v>1377</v>
      </c>
      <c r="B1378" s="5" t="s">
        <v>789</v>
      </c>
      <c r="C1378" s="5" t="s">
        <v>753</v>
      </c>
      <c r="D1378" s="5" t="s">
        <v>750</v>
      </c>
      <c r="E1378" s="5" t="s">
        <v>758</v>
      </c>
      <c r="F1378" s="5" t="s">
        <v>311</v>
      </c>
      <c r="G1378" s="13">
        <v>922.21</v>
      </c>
      <c r="H1378" s="5">
        <v>25</v>
      </c>
    </row>
    <row r="1379" spans="1:8">
      <c r="A1379" s="4">
        <v>1378</v>
      </c>
      <c r="B1379" s="5" t="s">
        <v>806</v>
      </c>
      <c r="C1379" s="5" t="s">
        <v>783</v>
      </c>
      <c r="D1379" s="5" t="s">
        <v>317</v>
      </c>
      <c r="E1379" s="5" t="s">
        <v>314</v>
      </c>
      <c r="F1379" s="5" t="s">
        <v>325</v>
      </c>
      <c r="G1379" s="13">
        <v>536.94000000000005</v>
      </c>
      <c r="H1379" s="5">
        <v>43</v>
      </c>
    </row>
    <row r="1380" spans="1:8">
      <c r="A1380" s="4">
        <v>1379</v>
      </c>
      <c r="B1380" s="5" t="s">
        <v>771</v>
      </c>
      <c r="C1380" s="5" t="s">
        <v>315</v>
      </c>
      <c r="D1380" s="5" t="s">
        <v>309</v>
      </c>
      <c r="E1380" s="5" t="s">
        <v>313</v>
      </c>
      <c r="F1380" s="5" t="s">
        <v>323</v>
      </c>
      <c r="G1380" s="13">
        <v>924.29</v>
      </c>
      <c r="H1380" s="5">
        <v>148</v>
      </c>
    </row>
    <row r="1381" spans="1:8">
      <c r="A1381" s="4">
        <v>1380</v>
      </c>
      <c r="B1381" s="5" t="s">
        <v>775</v>
      </c>
      <c r="C1381" s="5" t="s">
        <v>735</v>
      </c>
      <c r="D1381" s="5" t="s">
        <v>732</v>
      </c>
      <c r="E1381" s="5" t="s">
        <v>319</v>
      </c>
      <c r="F1381" s="5" t="s">
        <v>326</v>
      </c>
      <c r="G1381" s="13">
        <v>496.9</v>
      </c>
      <c r="H1381" s="5">
        <v>32</v>
      </c>
    </row>
    <row r="1382" spans="1:8">
      <c r="A1382" s="4">
        <v>1381</v>
      </c>
      <c r="B1382" s="5" t="s">
        <v>786</v>
      </c>
      <c r="C1382" s="5" t="s">
        <v>757</v>
      </c>
      <c r="D1382" s="5" t="s">
        <v>324</v>
      </c>
      <c r="E1382" s="5" t="s">
        <v>314</v>
      </c>
      <c r="F1382" s="5" t="s">
        <v>306</v>
      </c>
      <c r="G1382" s="13">
        <v>360.07</v>
      </c>
      <c r="H1382" s="5">
        <v>139</v>
      </c>
    </row>
    <row r="1383" spans="1:8">
      <c r="A1383" s="4">
        <v>1382</v>
      </c>
      <c r="B1383" s="5" t="s">
        <v>784</v>
      </c>
      <c r="C1383" s="5" t="s">
        <v>307</v>
      </c>
      <c r="D1383" s="5" t="s">
        <v>750</v>
      </c>
      <c r="E1383" s="5" t="s">
        <v>758</v>
      </c>
      <c r="F1383" s="5" t="s">
        <v>306</v>
      </c>
      <c r="G1383" s="13">
        <v>379.54</v>
      </c>
      <c r="H1383" s="5">
        <v>142</v>
      </c>
    </row>
    <row r="1384" spans="1:8">
      <c r="A1384" s="4">
        <v>1383</v>
      </c>
      <c r="B1384" s="5" t="s">
        <v>741</v>
      </c>
      <c r="C1384" s="5" t="s">
        <v>731</v>
      </c>
      <c r="D1384" s="5" t="s">
        <v>743</v>
      </c>
      <c r="E1384" s="5" t="s">
        <v>314</v>
      </c>
      <c r="F1384" s="5" t="s">
        <v>326</v>
      </c>
      <c r="G1384" s="13">
        <v>809.03</v>
      </c>
      <c r="H1384" s="5">
        <v>177</v>
      </c>
    </row>
    <row r="1385" spans="1:8">
      <c r="A1385" s="4">
        <v>1384</v>
      </c>
      <c r="B1385" s="5" t="s">
        <v>749</v>
      </c>
      <c r="C1385" s="5" t="s">
        <v>757</v>
      </c>
      <c r="D1385" s="5" t="s">
        <v>316</v>
      </c>
      <c r="E1385" s="5" t="s">
        <v>733</v>
      </c>
      <c r="F1385" s="5" t="s">
        <v>751</v>
      </c>
      <c r="G1385" s="13">
        <v>945.78</v>
      </c>
      <c r="H1385" s="5">
        <v>27</v>
      </c>
    </row>
    <row r="1386" spans="1:8">
      <c r="A1386" s="4">
        <v>1385</v>
      </c>
      <c r="B1386" s="5" t="s">
        <v>766</v>
      </c>
      <c r="C1386" s="5" t="s">
        <v>318</v>
      </c>
      <c r="D1386" s="5" t="s">
        <v>743</v>
      </c>
      <c r="E1386" s="5" t="s">
        <v>305</v>
      </c>
      <c r="F1386" s="5" t="s">
        <v>770</v>
      </c>
      <c r="G1386" s="13">
        <v>722.45</v>
      </c>
      <c r="H1386" s="5">
        <v>160</v>
      </c>
    </row>
    <row r="1387" spans="1:8">
      <c r="A1387" s="4">
        <v>1386</v>
      </c>
      <c r="B1387" s="5" t="s">
        <v>781</v>
      </c>
      <c r="C1387" s="5" t="s">
        <v>757</v>
      </c>
      <c r="D1387" s="5" t="s">
        <v>324</v>
      </c>
      <c r="E1387" s="5" t="s">
        <v>740</v>
      </c>
      <c r="F1387" s="5" t="s">
        <v>744</v>
      </c>
      <c r="G1387" s="13">
        <v>773.34</v>
      </c>
      <c r="H1387" s="5">
        <v>171</v>
      </c>
    </row>
    <row r="1388" spans="1:8">
      <c r="A1388" s="4">
        <v>1387</v>
      </c>
      <c r="B1388" s="5" t="s">
        <v>756</v>
      </c>
      <c r="C1388" s="5" t="s">
        <v>315</v>
      </c>
      <c r="D1388" s="5" t="s">
        <v>317</v>
      </c>
      <c r="E1388" s="5" t="s">
        <v>758</v>
      </c>
      <c r="F1388" s="5" t="s">
        <v>734</v>
      </c>
      <c r="G1388" s="13">
        <v>386.78</v>
      </c>
      <c r="H1388" s="5">
        <v>51</v>
      </c>
    </row>
    <row r="1389" spans="1:8">
      <c r="A1389" s="4">
        <v>1388</v>
      </c>
      <c r="B1389" s="5" t="s">
        <v>811</v>
      </c>
      <c r="C1389" s="5" t="s">
        <v>307</v>
      </c>
      <c r="D1389" s="5" t="s">
        <v>309</v>
      </c>
      <c r="E1389" s="5" t="s">
        <v>758</v>
      </c>
      <c r="F1389" s="5" t="s">
        <v>306</v>
      </c>
      <c r="G1389" s="13">
        <v>866.27</v>
      </c>
      <c r="H1389" s="5">
        <v>166</v>
      </c>
    </row>
    <row r="1390" spans="1:8">
      <c r="A1390" s="4">
        <v>1389</v>
      </c>
      <c r="B1390" s="5" t="s">
        <v>786</v>
      </c>
      <c r="C1390" s="5" t="s">
        <v>755</v>
      </c>
      <c r="D1390" s="5" t="s">
        <v>309</v>
      </c>
      <c r="E1390" s="5" t="s">
        <v>313</v>
      </c>
      <c r="F1390" s="5" t="s">
        <v>734</v>
      </c>
      <c r="G1390" s="13">
        <v>298.08</v>
      </c>
      <c r="H1390" s="5">
        <v>169</v>
      </c>
    </row>
    <row r="1391" spans="1:8">
      <c r="A1391" s="4">
        <v>1390</v>
      </c>
      <c r="B1391" s="5" t="s">
        <v>805</v>
      </c>
      <c r="C1391" s="5" t="s">
        <v>742</v>
      </c>
      <c r="D1391" s="5" t="s">
        <v>743</v>
      </c>
      <c r="E1391" s="5" t="s">
        <v>313</v>
      </c>
      <c r="F1391" s="5" t="s">
        <v>746</v>
      </c>
      <c r="G1391" s="13">
        <v>859.17</v>
      </c>
      <c r="H1391" s="5">
        <v>107</v>
      </c>
    </row>
    <row r="1392" spans="1:8">
      <c r="A1392" s="4">
        <v>1391</v>
      </c>
      <c r="B1392" s="5" t="s">
        <v>809</v>
      </c>
      <c r="C1392" s="5" t="s">
        <v>755</v>
      </c>
      <c r="D1392" s="5" t="s">
        <v>750</v>
      </c>
      <c r="E1392" s="5" t="s">
        <v>322</v>
      </c>
      <c r="F1392" s="5" t="s">
        <v>734</v>
      </c>
      <c r="G1392" s="13">
        <v>786.23</v>
      </c>
      <c r="H1392" s="5">
        <v>154</v>
      </c>
    </row>
    <row r="1393" spans="1:8">
      <c r="A1393" s="4">
        <v>1392</v>
      </c>
      <c r="B1393" s="5" t="s">
        <v>796</v>
      </c>
      <c r="C1393" s="5" t="s">
        <v>304</v>
      </c>
      <c r="D1393" s="5" t="s">
        <v>772</v>
      </c>
      <c r="E1393" s="5" t="s">
        <v>314</v>
      </c>
      <c r="F1393" s="5" t="s">
        <v>323</v>
      </c>
      <c r="G1393" s="13">
        <v>545.72</v>
      </c>
      <c r="H1393" s="5">
        <v>101</v>
      </c>
    </row>
    <row r="1394" spans="1:8">
      <c r="A1394" s="4">
        <v>1393</v>
      </c>
      <c r="B1394" s="5" t="s">
        <v>794</v>
      </c>
      <c r="C1394" s="5" t="s">
        <v>755</v>
      </c>
      <c r="D1394" s="5" t="s">
        <v>769</v>
      </c>
      <c r="E1394" s="5" t="s">
        <v>733</v>
      </c>
      <c r="F1394" s="5" t="s">
        <v>306</v>
      </c>
      <c r="G1394" s="13">
        <v>157.27000000000001</v>
      </c>
      <c r="H1394" s="5">
        <v>163</v>
      </c>
    </row>
    <row r="1395" spans="1:8">
      <c r="A1395" s="4">
        <v>1394</v>
      </c>
      <c r="B1395" s="5" t="s">
        <v>804</v>
      </c>
      <c r="C1395" s="5" t="s">
        <v>308</v>
      </c>
      <c r="D1395" s="5" t="s">
        <v>309</v>
      </c>
      <c r="E1395" s="5" t="s">
        <v>740</v>
      </c>
      <c r="F1395" s="5" t="s">
        <v>748</v>
      </c>
      <c r="G1395" s="13">
        <v>438.04</v>
      </c>
      <c r="H1395" s="5">
        <v>26</v>
      </c>
    </row>
    <row r="1396" spans="1:8">
      <c r="A1396" s="4">
        <v>1395</v>
      </c>
      <c r="B1396" s="5" t="s">
        <v>812</v>
      </c>
      <c r="C1396" s="5" t="s">
        <v>731</v>
      </c>
      <c r="D1396" s="5" t="s">
        <v>738</v>
      </c>
      <c r="E1396" s="5" t="s">
        <v>733</v>
      </c>
      <c r="F1396" s="5" t="s">
        <v>306</v>
      </c>
      <c r="G1396" s="13">
        <v>807.16</v>
      </c>
      <c r="H1396" s="5">
        <v>161</v>
      </c>
    </row>
    <row r="1397" spans="1:8">
      <c r="A1397" s="4">
        <v>1396</v>
      </c>
      <c r="B1397" s="5" t="s">
        <v>800</v>
      </c>
      <c r="C1397" s="5" t="s">
        <v>731</v>
      </c>
      <c r="D1397" s="5" t="s">
        <v>750</v>
      </c>
      <c r="E1397" s="5" t="s">
        <v>322</v>
      </c>
      <c r="F1397" s="5" t="s">
        <v>323</v>
      </c>
      <c r="G1397" s="13">
        <v>124.86</v>
      </c>
      <c r="H1397" s="5">
        <v>7</v>
      </c>
    </row>
    <row r="1398" spans="1:8">
      <c r="A1398" s="4">
        <v>1397</v>
      </c>
      <c r="B1398" s="5" t="s">
        <v>797</v>
      </c>
      <c r="C1398" s="5" t="s">
        <v>757</v>
      </c>
      <c r="D1398" s="5" t="s">
        <v>769</v>
      </c>
      <c r="E1398" s="5" t="s">
        <v>733</v>
      </c>
      <c r="F1398" s="5" t="s">
        <v>748</v>
      </c>
      <c r="G1398" s="13">
        <v>65.31</v>
      </c>
      <c r="H1398" s="5">
        <v>182</v>
      </c>
    </row>
    <row r="1399" spans="1:8">
      <c r="A1399" s="4">
        <v>1398</v>
      </c>
      <c r="B1399" s="5" t="s">
        <v>745</v>
      </c>
      <c r="C1399" s="5" t="s">
        <v>318</v>
      </c>
      <c r="D1399" s="5" t="s">
        <v>743</v>
      </c>
      <c r="E1399" s="5" t="s">
        <v>303</v>
      </c>
      <c r="F1399" s="5" t="s">
        <v>325</v>
      </c>
      <c r="G1399" s="13">
        <v>708.09</v>
      </c>
      <c r="H1399" s="5">
        <v>117</v>
      </c>
    </row>
    <row r="1400" spans="1:8">
      <c r="A1400" s="4">
        <v>1399</v>
      </c>
      <c r="B1400" s="5" t="s">
        <v>808</v>
      </c>
      <c r="C1400" s="5" t="s">
        <v>304</v>
      </c>
      <c r="D1400" s="5" t="s">
        <v>317</v>
      </c>
      <c r="E1400" s="5" t="s">
        <v>313</v>
      </c>
      <c r="F1400" s="5" t="s">
        <v>326</v>
      </c>
      <c r="G1400" s="13">
        <v>216.38</v>
      </c>
      <c r="H1400" s="5">
        <v>63</v>
      </c>
    </row>
    <row r="1401" spans="1:8">
      <c r="A1401" s="4">
        <v>1400</v>
      </c>
      <c r="B1401" s="5" t="s">
        <v>786</v>
      </c>
      <c r="C1401" s="5" t="s">
        <v>742</v>
      </c>
      <c r="D1401" s="5" t="s">
        <v>316</v>
      </c>
      <c r="E1401" s="5" t="s">
        <v>303</v>
      </c>
      <c r="F1401" s="5" t="s">
        <v>326</v>
      </c>
      <c r="G1401" s="13">
        <v>115.5</v>
      </c>
      <c r="H1401" s="5">
        <v>37</v>
      </c>
    </row>
    <row r="1402" spans="1:8">
      <c r="A1402" s="4">
        <v>1401</v>
      </c>
      <c r="B1402" s="5" t="s">
        <v>780</v>
      </c>
      <c r="C1402" s="5" t="s">
        <v>757</v>
      </c>
      <c r="D1402" s="5" t="s">
        <v>772</v>
      </c>
      <c r="E1402" s="5" t="s">
        <v>305</v>
      </c>
      <c r="F1402" s="5" t="s">
        <v>751</v>
      </c>
      <c r="G1402" s="13">
        <v>457.81</v>
      </c>
      <c r="H1402" s="5">
        <v>153</v>
      </c>
    </row>
    <row r="1403" spans="1:8">
      <c r="A1403" s="4">
        <v>1402</v>
      </c>
      <c r="B1403" s="5" t="s">
        <v>766</v>
      </c>
      <c r="C1403" s="5" t="s">
        <v>304</v>
      </c>
      <c r="D1403" s="5" t="s">
        <v>316</v>
      </c>
      <c r="E1403" s="5" t="s">
        <v>319</v>
      </c>
      <c r="F1403" s="5" t="s">
        <v>748</v>
      </c>
      <c r="G1403" s="13">
        <v>124.43</v>
      </c>
      <c r="H1403" s="5">
        <v>127</v>
      </c>
    </row>
    <row r="1404" spans="1:8">
      <c r="A1404" s="4">
        <v>1403</v>
      </c>
      <c r="B1404" s="5" t="s">
        <v>764</v>
      </c>
      <c r="C1404" s="5" t="s">
        <v>315</v>
      </c>
      <c r="D1404" s="5" t="s">
        <v>743</v>
      </c>
      <c r="E1404" s="5" t="s">
        <v>305</v>
      </c>
      <c r="F1404" s="5" t="s">
        <v>770</v>
      </c>
      <c r="G1404" s="13">
        <v>763.85</v>
      </c>
      <c r="H1404" s="5">
        <v>106</v>
      </c>
    </row>
    <row r="1405" spans="1:8">
      <c r="A1405" s="4">
        <v>1404</v>
      </c>
      <c r="B1405" s="5" t="s">
        <v>302</v>
      </c>
      <c r="C1405" s="5" t="s">
        <v>757</v>
      </c>
      <c r="D1405" s="5" t="s">
        <v>738</v>
      </c>
      <c r="E1405" s="5" t="s">
        <v>313</v>
      </c>
      <c r="F1405" s="5" t="s">
        <v>311</v>
      </c>
      <c r="G1405" s="13">
        <v>422.12</v>
      </c>
      <c r="H1405" s="5">
        <v>81</v>
      </c>
    </row>
    <row r="1406" spans="1:8">
      <c r="A1406" s="4">
        <v>1405</v>
      </c>
      <c r="B1406" s="5" t="s">
        <v>749</v>
      </c>
      <c r="C1406" s="5" t="s">
        <v>742</v>
      </c>
      <c r="D1406" s="5" t="s">
        <v>750</v>
      </c>
      <c r="E1406" s="5" t="s">
        <v>310</v>
      </c>
      <c r="F1406" s="5" t="s">
        <v>326</v>
      </c>
      <c r="G1406" s="13">
        <v>49.23</v>
      </c>
      <c r="H1406" s="5">
        <v>46</v>
      </c>
    </row>
    <row r="1407" spans="1:8">
      <c r="A1407" s="4">
        <v>1406</v>
      </c>
      <c r="B1407" s="5" t="s">
        <v>780</v>
      </c>
      <c r="C1407" s="5" t="s">
        <v>307</v>
      </c>
      <c r="D1407" s="5" t="s">
        <v>309</v>
      </c>
      <c r="E1407" s="5" t="s">
        <v>322</v>
      </c>
      <c r="F1407" s="5" t="s">
        <v>770</v>
      </c>
      <c r="G1407" s="13">
        <v>945.37</v>
      </c>
      <c r="H1407" s="5">
        <v>154</v>
      </c>
    </row>
    <row r="1408" spans="1:8">
      <c r="A1408" s="4">
        <v>1407</v>
      </c>
      <c r="B1408" s="5" t="s">
        <v>745</v>
      </c>
      <c r="C1408" s="5" t="s">
        <v>304</v>
      </c>
      <c r="D1408" s="5" t="s">
        <v>320</v>
      </c>
      <c r="E1408" s="5" t="s">
        <v>319</v>
      </c>
      <c r="F1408" s="5" t="s">
        <v>751</v>
      </c>
      <c r="G1408" s="13">
        <v>215.49</v>
      </c>
      <c r="H1408" s="5">
        <v>8</v>
      </c>
    </row>
    <row r="1409" spans="1:8">
      <c r="A1409" s="4">
        <v>1408</v>
      </c>
      <c r="B1409" s="5" t="s">
        <v>745</v>
      </c>
      <c r="C1409" s="5" t="s">
        <v>731</v>
      </c>
      <c r="D1409" s="5" t="s">
        <v>320</v>
      </c>
      <c r="E1409" s="5" t="s">
        <v>310</v>
      </c>
      <c r="F1409" s="5" t="s">
        <v>323</v>
      </c>
      <c r="G1409" s="13">
        <v>828.86</v>
      </c>
      <c r="H1409" s="5">
        <v>30</v>
      </c>
    </row>
    <row r="1410" spans="1:8">
      <c r="A1410" s="4">
        <v>1409</v>
      </c>
      <c r="B1410" s="5" t="s">
        <v>787</v>
      </c>
      <c r="C1410" s="5" t="s">
        <v>755</v>
      </c>
      <c r="D1410" s="5" t="s">
        <v>309</v>
      </c>
      <c r="E1410" s="5" t="s">
        <v>310</v>
      </c>
      <c r="F1410" s="5" t="s">
        <v>323</v>
      </c>
      <c r="G1410" s="13">
        <v>115.93</v>
      </c>
      <c r="H1410" s="5">
        <v>178</v>
      </c>
    </row>
    <row r="1411" spans="1:8">
      <c r="A1411" s="4">
        <v>1410</v>
      </c>
      <c r="B1411" s="5" t="s">
        <v>778</v>
      </c>
      <c r="C1411" s="5" t="s">
        <v>312</v>
      </c>
      <c r="D1411" s="5" t="s">
        <v>324</v>
      </c>
      <c r="E1411" s="5" t="s">
        <v>313</v>
      </c>
      <c r="F1411" s="5" t="s">
        <v>751</v>
      </c>
      <c r="G1411" s="13">
        <v>357.18</v>
      </c>
      <c r="H1411" s="5">
        <v>142</v>
      </c>
    </row>
    <row r="1412" spans="1:8">
      <c r="A1412" s="4">
        <v>1411</v>
      </c>
      <c r="B1412" s="5" t="s">
        <v>808</v>
      </c>
      <c r="C1412" s="5" t="s">
        <v>753</v>
      </c>
      <c r="D1412" s="5" t="s">
        <v>785</v>
      </c>
      <c r="E1412" s="5" t="s">
        <v>758</v>
      </c>
      <c r="F1412" s="5" t="s">
        <v>306</v>
      </c>
      <c r="G1412" s="13">
        <v>506.52</v>
      </c>
      <c r="H1412" s="5">
        <v>103</v>
      </c>
    </row>
    <row r="1413" spans="1:8">
      <c r="A1413" s="4">
        <v>1412</v>
      </c>
      <c r="B1413" s="5" t="s">
        <v>787</v>
      </c>
      <c r="C1413" s="5" t="s">
        <v>312</v>
      </c>
      <c r="D1413" s="5" t="s">
        <v>750</v>
      </c>
      <c r="E1413" s="5" t="s">
        <v>313</v>
      </c>
      <c r="F1413" s="5" t="s">
        <v>311</v>
      </c>
      <c r="G1413" s="13">
        <v>809.89</v>
      </c>
      <c r="H1413" s="5">
        <v>184</v>
      </c>
    </row>
    <row r="1414" spans="1:8">
      <c r="A1414" s="4">
        <v>1413</v>
      </c>
      <c r="B1414" s="5" t="s">
        <v>756</v>
      </c>
      <c r="C1414" s="5" t="s">
        <v>307</v>
      </c>
      <c r="D1414" s="5" t="s">
        <v>772</v>
      </c>
      <c r="E1414" s="5" t="s">
        <v>733</v>
      </c>
      <c r="F1414" s="5" t="s">
        <v>326</v>
      </c>
      <c r="G1414" s="13">
        <v>190.74</v>
      </c>
      <c r="H1414" s="5">
        <v>53</v>
      </c>
    </row>
    <row r="1415" spans="1:8">
      <c r="A1415" s="4">
        <v>1414</v>
      </c>
      <c r="B1415" s="5" t="s">
        <v>786</v>
      </c>
      <c r="C1415" s="5" t="s">
        <v>308</v>
      </c>
      <c r="D1415" s="5" t="s">
        <v>324</v>
      </c>
      <c r="E1415" s="5" t="s">
        <v>314</v>
      </c>
      <c r="F1415" s="5" t="s">
        <v>744</v>
      </c>
      <c r="G1415" s="13">
        <v>719.84</v>
      </c>
      <c r="H1415" s="5">
        <v>82</v>
      </c>
    </row>
    <row r="1416" spans="1:8">
      <c r="A1416" s="4">
        <v>1415</v>
      </c>
      <c r="B1416" s="5" t="s">
        <v>774</v>
      </c>
      <c r="C1416" s="5" t="s">
        <v>318</v>
      </c>
      <c r="D1416" s="5" t="s">
        <v>743</v>
      </c>
      <c r="E1416" s="5" t="s">
        <v>314</v>
      </c>
      <c r="F1416" s="5" t="s">
        <v>323</v>
      </c>
      <c r="G1416" s="13">
        <v>556.1</v>
      </c>
      <c r="H1416" s="5">
        <v>96</v>
      </c>
    </row>
    <row r="1417" spans="1:8">
      <c r="A1417" s="4">
        <v>1416</v>
      </c>
      <c r="B1417" s="5" t="s">
        <v>781</v>
      </c>
      <c r="C1417" s="5" t="s">
        <v>753</v>
      </c>
      <c r="D1417" s="5" t="s">
        <v>750</v>
      </c>
      <c r="E1417" s="5" t="s">
        <v>303</v>
      </c>
      <c r="F1417" s="5" t="s">
        <v>734</v>
      </c>
      <c r="G1417" s="13">
        <v>270.29000000000002</v>
      </c>
      <c r="H1417" s="5">
        <v>105</v>
      </c>
    </row>
    <row r="1418" spans="1:8">
      <c r="A1418" s="4">
        <v>1417</v>
      </c>
      <c r="B1418" s="5" t="s">
        <v>805</v>
      </c>
      <c r="C1418" s="5" t="s">
        <v>308</v>
      </c>
      <c r="D1418" s="5" t="s">
        <v>732</v>
      </c>
      <c r="E1418" s="5" t="s">
        <v>305</v>
      </c>
      <c r="F1418" s="5" t="s">
        <v>748</v>
      </c>
      <c r="G1418" s="13">
        <v>776.23</v>
      </c>
      <c r="H1418" s="5">
        <v>110</v>
      </c>
    </row>
    <row r="1419" spans="1:8">
      <c r="A1419" s="4">
        <v>1418</v>
      </c>
      <c r="B1419" s="5" t="s">
        <v>730</v>
      </c>
      <c r="C1419" s="5" t="s">
        <v>735</v>
      </c>
      <c r="D1419" s="5" t="s">
        <v>317</v>
      </c>
      <c r="E1419" s="5" t="s">
        <v>305</v>
      </c>
      <c r="F1419" s="5" t="s">
        <v>323</v>
      </c>
      <c r="G1419" s="13">
        <v>637.83000000000004</v>
      </c>
      <c r="H1419" s="5">
        <v>96</v>
      </c>
    </row>
    <row r="1420" spans="1:8">
      <c r="A1420" s="4">
        <v>1419</v>
      </c>
      <c r="B1420" s="5" t="s">
        <v>778</v>
      </c>
      <c r="C1420" s="5" t="s">
        <v>307</v>
      </c>
      <c r="D1420" s="5" t="s">
        <v>732</v>
      </c>
      <c r="E1420" s="5" t="s">
        <v>322</v>
      </c>
      <c r="F1420" s="5" t="s">
        <v>325</v>
      </c>
      <c r="G1420" s="13">
        <v>49.92</v>
      </c>
      <c r="H1420" s="5">
        <v>85</v>
      </c>
    </row>
    <row r="1421" spans="1:8">
      <c r="A1421" s="4">
        <v>1420</v>
      </c>
      <c r="B1421" s="5" t="s">
        <v>794</v>
      </c>
      <c r="C1421" s="5" t="s">
        <v>318</v>
      </c>
      <c r="D1421" s="5" t="s">
        <v>769</v>
      </c>
      <c r="E1421" s="5" t="s">
        <v>322</v>
      </c>
      <c r="F1421" s="5" t="s">
        <v>323</v>
      </c>
      <c r="G1421" s="13">
        <v>551.09</v>
      </c>
      <c r="H1421" s="5">
        <v>99</v>
      </c>
    </row>
    <row r="1422" spans="1:8">
      <c r="A1422" s="4">
        <v>1421</v>
      </c>
      <c r="B1422" s="5" t="s">
        <v>761</v>
      </c>
      <c r="C1422" s="5" t="s">
        <v>731</v>
      </c>
      <c r="D1422" s="5" t="s">
        <v>317</v>
      </c>
      <c r="E1422" s="5" t="s">
        <v>305</v>
      </c>
      <c r="F1422" s="5" t="s">
        <v>734</v>
      </c>
      <c r="G1422" s="13">
        <v>293.02</v>
      </c>
      <c r="H1422" s="5">
        <v>156</v>
      </c>
    </row>
    <row r="1423" spans="1:8">
      <c r="A1423" s="4">
        <v>1422</v>
      </c>
      <c r="B1423" s="5" t="s">
        <v>781</v>
      </c>
      <c r="C1423" s="5" t="s">
        <v>318</v>
      </c>
      <c r="D1423" s="5" t="s">
        <v>736</v>
      </c>
      <c r="E1423" s="5" t="s">
        <v>314</v>
      </c>
      <c r="F1423" s="5" t="s">
        <v>311</v>
      </c>
      <c r="G1423" s="13">
        <v>728.14</v>
      </c>
      <c r="H1423" s="5">
        <v>82</v>
      </c>
    </row>
    <row r="1424" spans="1:8">
      <c r="A1424" s="4">
        <v>1423</v>
      </c>
      <c r="B1424" s="5" t="s">
        <v>764</v>
      </c>
      <c r="C1424" s="5" t="s">
        <v>315</v>
      </c>
      <c r="D1424" s="5" t="s">
        <v>317</v>
      </c>
      <c r="E1424" s="5" t="s">
        <v>303</v>
      </c>
      <c r="F1424" s="5" t="s">
        <v>770</v>
      </c>
      <c r="G1424" s="13">
        <v>493.77</v>
      </c>
      <c r="H1424" s="5">
        <v>71</v>
      </c>
    </row>
    <row r="1425" spans="1:8">
      <c r="A1425" s="4">
        <v>1424</v>
      </c>
      <c r="B1425" s="5" t="s">
        <v>797</v>
      </c>
      <c r="C1425" s="5" t="s">
        <v>307</v>
      </c>
      <c r="D1425" s="5" t="s">
        <v>324</v>
      </c>
      <c r="E1425" s="5" t="s">
        <v>310</v>
      </c>
      <c r="F1425" s="5" t="s">
        <v>744</v>
      </c>
      <c r="G1425" s="13">
        <v>337.46</v>
      </c>
      <c r="H1425" s="5">
        <v>99</v>
      </c>
    </row>
    <row r="1426" spans="1:8">
      <c r="A1426" s="4">
        <v>1425</v>
      </c>
      <c r="B1426" s="5" t="s">
        <v>759</v>
      </c>
      <c r="C1426" s="5" t="s">
        <v>312</v>
      </c>
      <c r="D1426" s="5" t="s">
        <v>732</v>
      </c>
      <c r="E1426" s="5" t="s">
        <v>733</v>
      </c>
      <c r="F1426" s="5" t="s">
        <v>746</v>
      </c>
      <c r="G1426" s="13">
        <v>869.6</v>
      </c>
      <c r="H1426" s="5">
        <v>73</v>
      </c>
    </row>
    <row r="1427" spans="1:8">
      <c r="A1427" s="4">
        <v>1426</v>
      </c>
      <c r="B1427" s="5" t="s">
        <v>790</v>
      </c>
      <c r="C1427" s="5" t="s">
        <v>755</v>
      </c>
      <c r="D1427" s="5" t="s">
        <v>320</v>
      </c>
      <c r="E1427" s="5" t="s">
        <v>740</v>
      </c>
      <c r="F1427" s="5" t="s">
        <v>746</v>
      </c>
      <c r="G1427" s="13">
        <v>347.02</v>
      </c>
      <c r="H1427" s="5">
        <v>5</v>
      </c>
    </row>
    <row r="1428" spans="1:8">
      <c r="A1428" s="4">
        <v>1427</v>
      </c>
      <c r="B1428" s="5" t="s">
        <v>302</v>
      </c>
      <c r="C1428" s="5" t="s">
        <v>307</v>
      </c>
      <c r="D1428" s="5" t="s">
        <v>769</v>
      </c>
      <c r="E1428" s="5" t="s">
        <v>314</v>
      </c>
      <c r="F1428" s="5" t="s">
        <v>325</v>
      </c>
      <c r="G1428" s="13">
        <v>313.91000000000003</v>
      </c>
      <c r="H1428" s="5">
        <v>82</v>
      </c>
    </row>
    <row r="1429" spans="1:8">
      <c r="A1429" s="4">
        <v>1428</v>
      </c>
      <c r="B1429" s="5" t="s">
        <v>747</v>
      </c>
      <c r="C1429" s="5" t="s">
        <v>308</v>
      </c>
      <c r="D1429" s="5" t="s">
        <v>738</v>
      </c>
      <c r="E1429" s="5" t="s">
        <v>740</v>
      </c>
      <c r="F1429" s="5" t="s">
        <v>321</v>
      </c>
      <c r="G1429" s="13">
        <v>489.37</v>
      </c>
      <c r="H1429" s="5">
        <v>13</v>
      </c>
    </row>
    <row r="1430" spans="1:8">
      <c r="A1430" s="4">
        <v>1429</v>
      </c>
      <c r="B1430" s="5" t="s">
        <v>784</v>
      </c>
      <c r="C1430" s="5" t="s">
        <v>783</v>
      </c>
      <c r="D1430" s="5" t="s">
        <v>324</v>
      </c>
      <c r="E1430" s="5" t="s">
        <v>758</v>
      </c>
      <c r="F1430" s="5" t="s">
        <v>311</v>
      </c>
      <c r="G1430" s="13">
        <v>920.11</v>
      </c>
      <c r="H1430" s="5">
        <v>32</v>
      </c>
    </row>
    <row r="1431" spans="1:8">
      <c r="A1431" s="4">
        <v>1430</v>
      </c>
      <c r="B1431" s="5" t="s">
        <v>764</v>
      </c>
      <c r="C1431" s="5" t="s">
        <v>318</v>
      </c>
      <c r="D1431" s="5" t="s">
        <v>738</v>
      </c>
      <c r="E1431" s="5" t="s">
        <v>303</v>
      </c>
      <c r="F1431" s="5" t="s">
        <v>323</v>
      </c>
      <c r="G1431" s="13">
        <v>83.53</v>
      </c>
      <c r="H1431" s="5">
        <v>3</v>
      </c>
    </row>
    <row r="1432" spans="1:8">
      <c r="A1432" s="4">
        <v>1431</v>
      </c>
      <c r="B1432" s="5" t="s">
        <v>768</v>
      </c>
      <c r="C1432" s="5" t="s">
        <v>735</v>
      </c>
      <c r="D1432" s="5" t="s">
        <v>785</v>
      </c>
      <c r="E1432" s="5" t="s">
        <v>314</v>
      </c>
      <c r="F1432" s="5" t="s">
        <v>323</v>
      </c>
      <c r="G1432" s="13">
        <v>194.87</v>
      </c>
      <c r="H1432" s="5">
        <v>49</v>
      </c>
    </row>
    <row r="1433" spans="1:8">
      <c r="A1433" s="4">
        <v>1432</v>
      </c>
      <c r="B1433" s="5" t="s">
        <v>801</v>
      </c>
      <c r="C1433" s="5" t="s">
        <v>731</v>
      </c>
      <c r="D1433" s="5" t="s">
        <v>732</v>
      </c>
      <c r="E1433" s="5" t="s">
        <v>303</v>
      </c>
      <c r="F1433" s="5" t="s">
        <v>326</v>
      </c>
      <c r="G1433" s="13">
        <v>843.82</v>
      </c>
      <c r="H1433" s="5">
        <v>12</v>
      </c>
    </row>
    <row r="1434" spans="1:8">
      <c r="A1434" s="4">
        <v>1433</v>
      </c>
      <c r="B1434" s="5" t="s">
        <v>766</v>
      </c>
      <c r="C1434" s="5" t="s">
        <v>312</v>
      </c>
      <c r="D1434" s="5" t="s">
        <v>738</v>
      </c>
      <c r="E1434" s="5" t="s">
        <v>319</v>
      </c>
      <c r="F1434" s="5" t="s">
        <v>321</v>
      </c>
      <c r="G1434" s="13">
        <v>666.01</v>
      </c>
      <c r="H1434" s="5">
        <v>98</v>
      </c>
    </row>
    <row r="1435" spans="1:8">
      <c r="A1435" s="4">
        <v>1434</v>
      </c>
      <c r="B1435" s="5" t="s">
        <v>761</v>
      </c>
      <c r="C1435" s="5" t="s">
        <v>304</v>
      </c>
      <c r="D1435" s="5" t="s">
        <v>772</v>
      </c>
      <c r="E1435" s="5" t="s">
        <v>758</v>
      </c>
      <c r="F1435" s="5" t="s">
        <v>751</v>
      </c>
      <c r="G1435" s="13">
        <v>154.91999999999999</v>
      </c>
      <c r="H1435" s="5">
        <v>38</v>
      </c>
    </row>
    <row r="1436" spans="1:8">
      <c r="A1436" s="4">
        <v>1435</v>
      </c>
      <c r="B1436" s="5" t="s">
        <v>788</v>
      </c>
      <c r="C1436" s="5" t="s">
        <v>757</v>
      </c>
      <c r="D1436" s="5" t="s">
        <v>324</v>
      </c>
      <c r="E1436" s="5" t="s">
        <v>305</v>
      </c>
      <c r="F1436" s="5" t="s">
        <v>734</v>
      </c>
      <c r="G1436" s="13">
        <v>520.11</v>
      </c>
      <c r="H1436" s="5">
        <v>148</v>
      </c>
    </row>
    <row r="1437" spans="1:8">
      <c r="A1437" s="4">
        <v>1436</v>
      </c>
      <c r="B1437" s="5" t="s">
        <v>762</v>
      </c>
      <c r="C1437" s="5" t="s">
        <v>312</v>
      </c>
      <c r="D1437" s="5" t="s">
        <v>309</v>
      </c>
      <c r="E1437" s="5" t="s">
        <v>758</v>
      </c>
      <c r="F1437" s="5" t="s">
        <v>323</v>
      </c>
      <c r="G1437" s="13">
        <v>123.54</v>
      </c>
      <c r="H1437" s="5">
        <v>197</v>
      </c>
    </row>
    <row r="1438" spans="1:8">
      <c r="A1438" s="4">
        <v>1437</v>
      </c>
      <c r="B1438" s="5" t="s">
        <v>765</v>
      </c>
      <c r="C1438" s="5" t="s">
        <v>735</v>
      </c>
      <c r="D1438" s="5" t="s">
        <v>320</v>
      </c>
      <c r="E1438" s="5" t="s">
        <v>313</v>
      </c>
      <c r="F1438" s="5" t="s">
        <v>311</v>
      </c>
      <c r="G1438" s="13">
        <v>628.89</v>
      </c>
      <c r="H1438" s="5">
        <v>53</v>
      </c>
    </row>
    <row r="1439" spans="1:8">
      <c r="A1439" s="4">
        <v>1438</v>
      </c>
      <c r="B1439" s="5" t="s">
        <v>789</v>
      </c>
      <c r="C1439" s="5" t="s">
        <v>307</v>
      </c>
      <c r="D1439" s="5" t="s">
        <v>324</v>
      </c>
      <c r="E1439" s="5" t="s">
        <v>303</v>
      </c>
      <c r="F1439" s="5" t="s">
        <v>323</v>
      </c>
      <c r="G1439" s="13">
        <v>51.95</v>
      </c>
      <c r="H1439" s="5">
        <v>56</v>
      </c>
    </row>
    <row r="1440" spans="1:8">
      <c r="A1440" s="4">
        <v>1439</v>
      </c>
      <c r="B1440" s="5" t="s">
        <v>762</v>
      </c>
      <c r="C1440" s="5" t="s">
        <v>315</v>
      </c>
      <c r="D1440" s="5" t="s">
        <v>324</v>
      </c>
      <c r="E1440" s="5" t="s">
        <v>305</v>
      </c>
      <c r="F1440" s="5" t="s">
        <v>321</v>
      </c>
      <c r="G1440" s="13">
        <v>229.88</v>
      </c>
      <c r="H1440" s="5">
        <v>152</v>
      </c>
    </row>
    <row r="1441" spans="1:8">
      <c r="A1441" s="4">
        <v>1440</v>
      </c>
      <c r="B1441" s="5" t="s">
        <v>747</v>
      </c>
      <c r="C1441" s="5" t="s">
        <v>742</v>
      </c>
      <c r="D1441" s="5" t="s">
        <v>316</v>
      </c>
      <c r="E1441" s="5" t="s">
        <v>758</v>
      </c>
      <c r="F1441" s="5" t="s">
        <v>311</v>
      </c>
      <c r="G1441" s="13">
        <v>180.14</v>
      </c>
      <c r="H1441" s="5">
        <v>130</v>
      </c>
    </row>
    <row r="1442" spans="1:8">
      <c r="A1442" s="4">
        <v>1441</v>
      </c>
      <c r="B1442" s="5" t="s">
        <v>807</v>
      </c>
      <c r="C1442" s="5" t="s">
        <v>315</v>
      </c>
      <c r="D1442" s="5" t="s">
        <v>309</v>
      </c>
      <c r="E1442" s="5" t="s">
        <v>314</v>
      </c>
      <c r="F1442" s="5" t="s">
        <v>770</v>
      </c>
      <c r="G1442" s="13">
        <v>829.75</v>
      </c>
      <c r="H1442" s="5">
        <v>132</v>
      </c>
    </row>
    <row r="1443" spans="1:8">
      <c r="A1443" s="4">
        <v>1442</v>
      </c>
      <c r="B1443" s="5" t="s">
        <v>794</v>
      </c>
      <c r="C1443" s="5" t="s">
        <v>315</v>
      </c>
      <c r="D1443" s="5" t="s">
        <v>738</v>
      </c>
      <c r="E1443" s="5" t="s">
        <v>319</v>
      </c>
      <c r="F1443" s="5" t="s">
        <v>306</v>
      </c>
      <c r="G1443" s="13">
        <v>189.42</v>
      </c>
      <c r="H1443" s="5">
        <v>79</v>
      </c>
    </row>
    <row r="1444" spans="1:8">
      <c r="A1444" s="4">
        <v>1443</v>
      </c>
      <c r="B1444" s="5" t="s">
        <v>799</v>
      </c>
      <c r="C1444" s="5" t="s">
        <v>304</v>
      </c>
      <c r="D1444" s="5" t="s">
        <v>324</v>
      </c>
      <c r="E1444" s="5" t="s">
        <v>305</v>
      </c>
      <c r="F1444" s="5" t="s">
        <v>325</v>
      </c>
      <c r="G1444" s="13">
        <v>140.28</v>
      </c>
      <c r="H1444" s="5">
        <v>5</v>
      </c>
    </row>
    <row r="1445" spans="1:8">
      <c r="A1445" s="4">
        <v>1444</v>
      </c>
      <c r="B1445" s="5" t="s">
        <v>792</v>
      </c>
      <c r="C1445" s="5" t="s">
        <v>304</v>
      </c>
      <c r="D1445" s="5" t="s">
        <v>316</v>
      </c>
      <c r="E1445" s="5" t="s">
        <v>303</v>
      </c>
      <c r="F1445" s="5" t="s">
        <v>770</v>
      </c>
      <c r="G1445" s="13">
        <v>642.32000000000005</v>
      </c>
      <c r="H1445" s="5">
        <v>116</v>
      </c>
    </row>
    <row r="1446" spans="1:8">
      <c r="A1446" s="4">
        <v>1445</v>
      </c>
      <c r="B1446" s="5" t="s">
        <v>796</v>
      </c>
      <c r="C1446" s="5" t="s">
        <v>307</v>
      </c>
      <c r="D1446" s="5" t="s">
        <v>320</v>
      </c>
      <c r="E1446" s="5" t="s">
        <v>305</v>
      </c>
      <c r="F1446" s="5" t="s">
        <v>321</v>
      </c>
      <c r="G1446" s="13">
        <v>432.64</v>
      </c>
      <c r="H1446" s="5">
        <v>39</v>
      </c>
    </row>
    <row r="1447" spans="1:8">
      <c r="A1447" s="4">
        <v>1446</v>
      </c>
      <c r="B1447" s="5" t="s">
        <v>752</v>
      </c>
      <c r="C1447" s="5" t="s">
        <v>731</v>
      </c>
      <c r="D1447" s="5" t="s">
        <v>309</v>
      </c>
      <c r="E1447" s="5" t="s">
        <v>303</v>
      </c>
      <c r="F1447" s="5" t="s">
        <v>770</v>
      </c>
      <c r="G1447" s="13">
        <v>288.06</v>
      </c>
      <c r="H1447" s="5">
        <v>26</v>
      </c>
    </row>
    <row r="1448" spans="1:8">
      <c r="A1448" s="4">
        <v>1447</v>
      </c>
      <c r="B1448" s="5" t="s">
        <v>791</v>
      </c>
      <c r="C1448" s="5" t="s">
        <v>783</v>
      </c>
      <c r="D1448" s="5" t="s">
        <v>743</v>
      </c>
      <c r="E1448" s="5" t="s">
        <v>313</v>
      </c>
      <c r="F1448" s="5" t="s">
        <v>326</v>
      </c>
      <c r="G1448" s="13">
        <v>212.4</v>
      </c>
      <c r="H1448" s="5">
        <v>46</v>
      </c>
    </row>
    <row r="1449" spans="1:8">
      <c r="A1449" s="4">
        <v>1448</v>
      </c>
      <c r="B1449" s="5" t="s">
        <v>737</v>
      </c>
      <c r="C1449" s="5" t="s">
        <v>731</v>
      </c>
      <c r="D1449" s="5" t="s">
        <v>772</v>
      </c>
      <c r="E1449" s="5" t="s">
        <v>758</v>
      </c>
      <c r="F1449" s="5" t="s">
        <v>734</v>
      </c>
      <c r="G1449" s="13">
        <v>434.54</v>
      </c>
      <c r="H1449" s="5">
        <v>175</v>
      </c>
    </row>
    <row r="1450" spans="1:8">
      <c r="A1450" s="4">
        <v>1449</v>
      </c>
      <c r="B1450" s="5" t="s">
        <v>806</v>
      </c>
      <c r="C1450" s="5" t="s">
        <v>307</v>
      </c>
      <c r="D1450" s="5" t="s">
        <v>317</v>
      </c>
      <c r="E1450" s="5" t="s">
        <v>305</v>
      </c>
      <c r="F1450" s="5" t="s">
        <v>746</v>
      </c>
      <c r="G1450" s="13">
        <v>854.5</v>
      </c>
      <c r="H1450" s="5">
        <v>148</v>
      </c>
    </row>
    <row r="1451" spans="1:8">
      <c r="A1451" s="4">
        <v>1450</v>
      </c>
      <c r="B1451" s="5" t="s">
        <v>761</v>
      </c>
      <c r="C1451" s="5" t="s">
        <v>307</v>
      </c>
      <c r="D1451" s="5" t="s">
        <v>320</v>
      </c>
      <c r="E1451" s="5" t="s">
        <v>305</v>
      </c>
      <c r="F1451" s="5" t="s">
        <v>326</v>
      </c>
      <c r="G1451" s="13">
        <v>246.08</v>
      </c>
      <c r="H1451" s="5">
        <v>159</v>
      </c>
    </row>
    <row r="1452" spans="1:8">
      <c r="A1452" s="4">
        <v>1451</v>
      </c>
      <c r="B1452" s="5" t="s">
        <v>786</v>
      </c>
      <c r="C1452" s="5" t="s">
        <v>308</v>
      </c>
      <c r="D1452" s="5" t="s">
        <v>743</v>
      </c>
      <c r="E1452" s="5" t="s">
        <v>305</v>
      </c>
      <c r="F1452" s="5" t="s">
        <v>323</v>
      </c>
      <c r="G1452" s="13">
        <v>707.87</v>
      </c>
      <c r="H1452" s="5">
        <v>178</v>
      </c>
    </row>
    <row r="1453" spans="1:8">
      <c r="A1453" s="4">
        <v>1452</v>
      </c>
      <c r="B1453" s="5" t="s">
        <v>756</v>
      </c>
      <c r="C1453" s="5" t="s">
        <v>315</v>
      </c>
      <c r="D1453" s="5" t="s">
        <v>750</v>
      </c>
      <c r="E1453" s="5" t="s">
        <v>313</v>
      </c>
      <c r="F1453" s="5" t="s">
        <v>321</v>
      </c>
      <c r="G1453" s="13">
        <v>619.58000000000004</v>
      </c>
      <c r="H1453" s="5">
        <v>181</v>
      </c>
    </row>
    <row r="1454" spans="1:8">
      <c r="A1454" s="4">
        <v>1453</v>
      </c>
      <c r="B1454" s="5" t="s">
        <v>737</v>
      </c>
      <c r="C1454" s="5" t="s">
        <v>783</v>
      </c>
      <c r="D1454" s="5" t="s">
        <v>732</v>
      </c>
      <c r="E1454" s="5" t="s">
        <v>305</v>
      </c>
      <c r="F1454" s="5" t="s">
        <v>748</v>
      </c>
      <c r="G1454" s="13">
        <v>497.95</v>
      </c>
      <c r="H1454" s="5">
        <v>180</v>
      </c>
    </row>
    <row r="1455" spans="1:8">
      <c r="A1455" s="4">
        <v>1454</v>
      </c>
      <c r="B1455" s="5" t="s">
        <v>771</v>
      </c>
      <c r="C1455" s="5" t="s">
        <v>783</v>
      </c>
      <c r="D1455" s="5" t="s">
        <v>316</v>
      </c>
      <c r="E1455" s="5" t="s">
        <v>313</v>
      </c>
      <c r="F1455" s="5" t="s">
        <v>748</v>
      </c>
      <c r="G1455" s="13">
        <v>326.75</v>
      </c>
      <c r="H1455" s="5">
        <v>18</v>
      </c>
    </row>
    <row r="1456" spans="1:8">
      <c r="A1456" s="4">
        <v>1455</v>
      </c>
      <c r="B1456" s="5" t="s">
        <v>782</v>
      </c>
      <c r="C1456" s="5" t="s">
        <v>735</v>
      </c>
      <c r="D1456" s="5" t="s">
        <v>324</v>
      </c>
      <c r="E1456" s="5" t="s">
        <v>310</v>
      </c>
      <c r="F1456" s="5" t="s">
        <v>746</v>
      </c>
      <c r="G1456" s="13">
        <v>646.09</v>
      </c>
      <c r="H1456" s="5">
        <v>110</v>
      </c>
    </row>
    <row r="1457" spans="1:8">
      <c r="A1457" s="4">
        <v>1456</v>
      </c>
      <c r="B1457" s="5" t="s">
        <v>803</v>
      </c>
      <c r="C1457" s="5" t="s">
        <v>304</v>
      </c>
      <c r="D1457" s="5" t="s">
        <v>316</v>
      </c>
      <c r="E1457" s="5" t="s">
        <v>305</v>
      </c>
      <c r="F1457" s="5" t="s">
        <v>748</v>
      </c>
      <c r="G1457" s="13">
        <v>658.07</v>
      </c>
      <c r="H1457" s="5">
        <v>3</v>
      </c>
    </row>
    <row r="1458" spans="1:8">
      <c r="A1458" s="4">
        <v>1457</v>
      </c>
      <c r="B1458" s="5" t="s">
        <v>737</v>
      </c>
      <c r="C1458" s="5" t="s">
        <v>753</v>
      </c>
      <c r="D1458" s="5" t="s">
        <v>772</v>
      </c>
      <c r="E1458" s="5" t="s">
        <v>303</v>
      </c>
      <c r="F1458" s="5" t="s">
        <v>770</v>
      </c>
      <c r="G1458" s="13">
        <v>834.63</v>
      </c>
      <c r="H1458" s="5">
        <v>121</v>
      </c>
    </row>
    <row r="1459" spans="1:8">
      <c r="A1459" s="4">
        <v>1458</v>
      </c>
      <c r="B1459" s="5" t="s">
        <v>766</v>
      </c>
      <c r="C1459" s="5" t="s">
        <v>755</v>
      </c>
      <c r="D1459" s="5" t="s">
        <v>772</v>
      </c>
      <c r="E1459" s="5" t="s">
        <v>319</v>
      </c>
      <c r="F1459" s="5" t="s">
        <v>323</v>
      </c>
      <c r="G1459" s="13">
        <v>517.99</v>
      </c>
      <c r="H1459" s="5">
        <v>43</v>
      </c>
    </row>
    <row r="1460" spans="1:8">
      <c r="A1460" s="4">
        <v>1459</v>
      </c>
      <c r="B1460" s="5" t="s">
        <v>730</v>
      </c>
      <c r="C1460" s="5" t="s">
        <v>742</v>
      </c>
      <c r="D1460" s="5" t="s">
        <v>738</v>
      </c>
      <c r="E1460" s="5" t="s">
        <v>305</v>
      </c>
      <c r="F1460" s="5" t="s">
        <v>326</v>
      </c>
      <c r="G1460" s="13">
        <v>771.54</v>
      </c>
      <c r="H1460" s="5">
        <v>86</v>
      </c>
    </row>
    <row r="1461" spans="1:8">
      <c r="A1461" s="4">
        <v>1460</v>
      </c>
      <c r="B1461" s="5" t="s">
        <v>762</v>
      </c>
      <c r="C1461" s="5" t="s">
        <v>783</v>
      </c>
      <c r="D1461" s="5" t="s">
        <v>309</v>
      </c>
      <c r="E1461" s="5" t="s">
        <v>740</v>
      </c>
      <c r="F1461" s="5" t="s">
        <v>326</v>
      </c>
      <c r="G1461" s="13">
        <v>643.70000000000005</v>
      </c>
      <c r="H1461" s="5">
        <v>65</v>
      </c>
    </row>
    <row r="1462" spans="1:8">
      <c r="A1462" s="4">
        <v>1461</v>
      </c>
      <c r="B1462" s="5" t="s">
        <v>795</v>
      </c>
      <c r="C1462" s="5" t="s">
        <v>755</v>
      </c>
      <c r="D1462" s="5" t="s">
        <v>309</v>
      </c>
      <c r="E1462" s="5" t="s">
        <v>319</v>
      </c>
      <c r="F1462" s="5" t="s">
        <v>325</v>
      </c>
      <c r="G1462" s="13">
        <v>343.7</v>
      </c>
      <c r="H1462" s="5">
        <v>133</v>
      </c>
    </row>
    <row r="1463" spans="1:8">
      <c r="A1463" s="4">
        <v>1462</v>
      </c>
      <c r="B1463" s="5" t="s">
        <v>788</v>
      </c>
      <c r="C1463" s="5" t="s">
        <v>307</v>
      </c>
      <c r="D1463" s="5" t="s">
        <v>316</v>
      </c>
      <c r="E1463" s="5" t="s">
        <v>740</v>
      </c>
      <c r="F1463" s="5" t="s">
        <v>325</v>
      </c>
      <c r="G1463" s="13">
        <v>622.22</v>
      </c>
      <c r="H1463" s="5">
        <v>38</v>
      </c>
    </row>
    <row r="1464" spans="1:8">
      <c r="A1464" s="4">
        <v>1463</v>
      </c>
      <c r="B1464" s="5" t="s">
        <v>804</v>
      </c>
      <c r="C1464" s="5" t="s">
        <v>757</v>
      </c>
      <c r="D1464" s="5" t="s">
        <v>750</v>
      </c>
      <c r="E1464" s="5" t="s">
        <v>322</v>
      </c>
      <c r="F1464" s="5" t="s">
        <v>770</v>
      </c>
      <c r="G1464" s="13">
        <v>68.12</v>
      </c>
      <c r="H1464" s="5">
        <v>148</v>
      </c>
    </row>
    <row r="1465" spans="1:8">
      <c r="A1465" s="4">
        <v>1464</v>
      </c>
      <c r="B1465" s="5" t="s">
        <v>786</v>
      </c>
      <c r="C1465" s="5" t="s">
        <v>735</v>
      </c>
      <c r="D1465" s="5" t="s">
        <v>317</v>
      </c>
      <c r="E1465" s="5" t="s">
        <v>305</v>
      </c>
      <c r="F1465" s="5" t="s">
        <v>323</v>
      </c>
      <c r="G1465" s="13">
        <v>877.79</v>
      </c>
      <c r="H1465" s="5">
        <v>97</v>
      </c>
    </row>
    <row r="1466" spans="1:8">
      <c r="A1466" s="4">
        <v>1465</v>
      </c>
      <c r="B1466" s="5" t="s">
        <v>780</v>
      </c>
      <c r="C1466" s="5" t="s">
        <v>312</v>
      </c>
      <c r="D1466" s="5" t="s">
        <v>736</v>
      </c>
      <c r="E1466" s="5" t="s">
        <v>740</v>
      </c>
      <c r="F1466" s="5" t="s">
        <v>770</v>
      </c>
      <c r="G1466" s="13">
        <v>938.47</v>
      </c>
      <c r="H1466" s="5">
        <v>135</v>
      </c>
    </row>
    <row r="1467" spans="1:8">
      <c r="A1467" s="4">
        <v>1466</v>
      </c>
      <c r="B1467" s="5" t="s">
        <v>778</v>
      </c>
      <c r="C1467" s="5" t="s">
        <v>757</v>
      </c>
      <c r="D1467" s="5" t="s">
        <v>309</v>
      </c>
      <c r="E1467" s="5" t="s">
        <v>322</v>
      </c>
      <c r="F1467" s="5" t="s">
        <v>306</v>
      </c>
      <c r="G1467" s="13">
        <v>576.12</v>
      </c>
      <c r="H1467" s="5">
        <v>71</v>
      </c>
    </row>
    <row r="1468" spans="1:8">
      <c r="A1468" s="4">
        <v>1467</v>
      </c>
      <c r="B1468" s="5" t="s">
        <v>761</v>
      </c>
      <c r="C1468" s="5" t="s">
        <v>755</v>
      </c>
      <c r="D1468" s="5" t="s">
        <v>772</v>
      </c>
      <c r="E1468" s="5" t="s">
        <v>740</v>
      </c>
      <c r="F1468" s="5" t="s">
        <v>325</v>
      </c>
      <c r="G1468" s="13">
        <v>352.38</v>
      </c>
      <c r="H1468" s="5">
        <v>157</v>
      </c>
    </row>
    <row r="1469" spans="1:8">
      <c r="A1469" s="4">
        <v>1468</v>
      </c>
      <c r="B1469" s="5" t="s">
        <v>302</v>
      </c>
      <c r="C1469" s="5" t="s">
        <v>742</v>
      </c>
      <c r="D1469" s="5" t="s">
        <v>324</v>
      </c>
      <c r="E1469" s="5" t="s">
        <v>733</v>
      </c>
      <c r="F1469" s="5" t="s">
        <v>321</v>
      </c>
      <c r="G1469" s="13">
        <v>302.45</v>
      </c>
      <c r="H1469" s="5">
        <v>3</v>
      </c>
    </row>
    <row r="1470" spans="1:8">
      <c r="A1470" s="4">
        <v>1469</v>
      </c>
      <c r="B1470" s="5" t="s">
        <v>739</v>
      </c>
      <c r="C1470" s="5" t="s">
        <v>753</v>
      </c>
      <c r="D1470" s="5" t="s">
        <v>736</v>
      </c>
      <c r="E1470" s="5" t="s">
        <v>310</v>
      </c>
      <c r="F1470" s="5" t="s">
        <v>734</v>
      </c>
      <c r="G1470" s="13">
        <v>919.67</v>
      </c>
      <c r="H1470" s="5">
        <v>160</v>
      </c>
    </row>
    <row r="1471" spans="1:8">
      <c r="A1471" s="4">
        <v>1470</v>
      </c>
      <c r="B1471" s="5" t="s">
        <v>777</v>
      </c>
      <c r="C1471" s="5" t="s">
        <v>312</v>
      </c>
      <c r="D1471" s="5" t="s">
        <v>324</v>
      </c>
      <c r="E1471" s="5" t="s">
        <v>319</v>
      </c>
      <c r="F1471" s="5" t="s">
        <v>751</v>
      </c>
      <c r="G1471" s="13">
        <v>767.8</v>
      </c>
      <c r="H1471" s="5">
        <v>4</v>
      </c>
    </row>
    <row r="1472" spans="1:8">
      <c r="A1472" s="4">
        <v>1471</v>
      </c>
      <c r="B1472" s="5" t="s">
        <v>776</v>
      </c>
      <c r="C1472" s="5" t="s">
        <v>315</v>
      </c>
      <c r="D1472" s="5" t="s">
        <v>316</v>
      </c>
      <c r="E1472" s="5" t="s">
        <v>733</v>
      </c>
      <c r="F1472" s="5" t="s">
        <v>751</v>
      </c>
      <c r="G1472" s="13">
        <v>88.41</v>
      </c>
      <c r="H1472" s="5">
        <v>79</v>
      </c>
    </row>
    <row r="1473" spans="1:8">
      <c r="A1473" s="4">
        <v>1472</v>
      </c>
      <c r="B1473" s="5" t="s">
        <v>791</v>
      </c>
      <c r="C1473" s="5" t="s">
        <v>735</v>
      </c>
      <c r="D1473" s="5" t="s">
        <v>736</v>
      </c>
      <c r="E1473" s="5" t="s">
        <v>303</v>
      </c>
      <c r="F1473" s="5" t="s">
        <v>746</v>
      </c>
      <c r="G1473" s="13">
        <v>268.8</v>
      </c>
      <c r="H1473" s="5">
        <v>90</v>
      </c>
    </row>
    <row r="1474" spans="1:8">
      <c r="A1474" s="4">
        <v>1473</v>
      </c>
      <c r="B1474" s="5" t="s">
        <v>800</v>
      </c>
      <c r="C1474" s="5" t="s">
        <v>742</v>
      </c>
      <c r="D1474" s="5" t="s">
        <v>320</v>
      </c>
      <c r="E1474" s="5" t="s">
        <v>740</v>
      </c>
      <c r="F1474" s="5" t="s">
        <v>748</v>
      </c>
      <c r="G1474" s="13">
        <v>907.85</v>
      </c>
      <c r="H1474" s="5">
        <v>183</v>
      </c>
    </row>
    <row r="1475" spans="1:8">
      <c r="A1475" s="4">
        <v>1474</v>
      </c>
      <c r="B1475" s="5" t="s">
        <v>761</v>
      </c>
      <c r="C1475" s="5" t="s">
        <v>783</v>
      </c>
      <c r="D1475" s="5" t="s">
        <v>317</v>
      </c>
      <c r="E1475" s="5" t="s">
        <v>314</v>
      </c>
      <c r="F1475" s="5" t="s">
        <v>744</v>
      </c>
      <c r="G1475" s="13">
        <v>875.62</v>
      </c>
      <c r="H1475" s="5">
        <v>75</v>
      </c>
    </row>
    <row r="1476" spans="1:8">
      <c r="A1476" s="4">
        <v>1475</v>
      </c>
      <c r="B1476" s="5" t="s">
        <v>759</v>
      </c>
      <c r="C1476" s="5" t="s">
        <v>753</v>
      </c>
      <c r="D1476" s="5" t="s">
        <v>309</v>
      </c>
      <c r="E1476" s="5" t="s">
        <v>313</v>
      </c>
      <c r="F1476" s="5" t="s">
        <v>311</v>
      </c>
      <c r="G1476" s="13">
        <v>619.71</v>
      </c>
      <c r="H1476" s="5">
        <v>109</v>
      </c>
    </row>
    <row r="1477" spans="1:8">
      <c r="A1477" s="4">
        <v>1476</v>
      </c>
      <c r="B1477" s="5" t="s">
        <v>797</v>
      </c>
      <c r="C1477" s="5" t="s">
        <v>312</v>
      </c>
      <c r="D1477" s="5" t="s">
        <v>316</v>
      </c>
      <c r="E1477" s="5" t="s">
        <v>733</v>
      </c>
      <c r="F1477" s="5" t="s">
        <v>326</v>
      </c>
      <c r="G1477" s="13">
        <v>197.7</v>
      </c>
      <c r="H1477" s="5">
        <v>112</v>
      </c>
    </row>
    <row r="1478" spans="1:8">
      <c r="A1478" s="4">
        <v>1477</v>
      </c>
      <c r="B1478" s="5" t="s">
        <v>808</v>
      </c>
      <c r="C1478" s="5" t="s">
        <v>742</v>
      </c>
      <c r="D1478" s="5" t="s">
        <v>772</v>
      </c>
      <c r="E1478" s="5" t="s">
        <v>310</v>
      </c>
      <c r="F1478" s="5" t="s">
        <v>311</v>
      </c>
      <c r="G1478" s="13">
        <v>738.57</v>
      </c>
      <c r="H1478" s="5">
        <v>65</v>
      </c>
    </row>
    <row r="1479" spans="1:8">
      <c r="A1479" s="4">
        <v>1478</v>
      </c>
      <c r="B1479" s="5" t="s">
        <v>790</v>
      </c>
      <c r="C1479" s="5" t="s">
        <v>731</v>
      </c>
      <c r="D1479" s="5" t="s">
        <v>317</v>
      </c>
      <c r="E1479" s="5" t="s">
        <v>319</v>
      </c>
      <c r="F1479" s="5" t="s">
        <v>326</v>
      </c>
      <c r="G1479" s="13">
        <v>117.89</v>
      </c>
      <c r="H1479" s="5">
        <v>146</v>
      </c>
    </row>
    <row r="1480" spans="1:8">
      <c r="A1480" s="4">
        <v>1479</v>
      </c>
      <c r="B1480" s="5" t="s">
        <v>792</v>
      </c>
      <c r="C1480" s="5" t="s">
        <v>731</v>
      </c>
      <c r="D1480" s="5" t="s">
        <v>750</v>
      </c>
      <c r="E1480" s="5" t="s">
        <v>314</v>
      </c>
      <c r="F1480" s="5" t="s">
        <v>306</v>
      </c>
      <c r="G1480" s="13">
        <v>127.4</v>
      </c>
      <c r="H1480" s="5">
        <v>135</v>
      </c>
    </row>
    <row r="1481" spans="1:8">
      <c r="A1481" s="4">
        <v>1480</v>
      </c>
      <c r="B1481" s="5" t="s">
        <v>760</v>
      </c>
      <c r="C1481" s="5" t="s">
        <v>731</v>
      </c>
      <c r="D1481" s="5" t="s">
        <v>736</v>
      </c>
      <c r="E1481" s="5" t="s">
        <v>322</v>
      </c>
      <c r="F1481" s="5" t="s">
        <v>770</v>
      </c>
      <c r="G1481" s="13">
        <v>362.32</v>
      </c>
      <c r="H1481" s="5">
        <v>120</v>
      </c>
    </row>
    <row r="1482" spans="1:8">
      <c r="A1482" s="4">
        <v>1481</v>
      </c>
      <c r="B1482" s="5" t="s">
        <v>752</v>
      </c>
      <c r="C1482" s="5" t="s">
        <v>753</v>
      </c>
      <c r="D1482" s="5" t="s">
        <v>732</v>
      </c>
      <c r="E1482" s="5" t="s">
        <v>740</v>
      </c>
      <c r="F1482" s="5" t="s">
        <v>746</v>
      </c>
      <c r="G1482" s="13">
        <v>911.32</v>
      </c>
      <c r="H1482" s="5">
        <v>108</v>
      </c>
    </row>
    <row r="1483" spans="1:8">
      <c r="A1483" s="4">
        <v>1482</v>
      </c>
      <c r="B1483" s="5" t="s">
        <v>807</v>
      </c>
      <c r="C1483" s="5" t="s">
        <v>318</v>
      </c>
      <c r="D1483" s="5" t="s">
        <v>316</v>
      </c>
      <c r="E1483" s="5" t="s">
        <v>313</v>
      </c>
      <c r="F1483" s="5" t="s">
        <v>744</v>
      </c>
      <c r="G1483" s="13">
        <v>506.11</v>
      </c>
      <c r="H1483" s="5">
        <v>33</v>
      </c>
    </row>
    <row r="1484" spans="1:8">
      <c r="A1484" s="4">
        <v>1483</v>
      </c>
      <c r="B1484" s="5" t="s">
        <v>737</v>
      </c>
      <c r="C1484" s="5" t="s">
        <v>755</v>
      </c>
      <c r="D1484" s="5" t="s">
        <v>769</v>
      </c>
      <c r="E1484" s="5" t="s">
        <v>314</v>
      </c>
      <c r="F1484" s="5" t="s">
        <v>748</v>
      </c>
      <c r="G1484" s="13">
        <v>406.68</v>
      </c>
      <c r="H1484" s="5">
        <v>2</v>
      </c>
    </row>
    <row r="1485" spans="1:8">
      <c r="A1485" s="4">
        <v>1484</v>
      </c>
      <c r="B1485" s="5" t="s">
        <v>762</v>
      </c>
      <c r="C1485" s="5" t="s">
        <v>755</v>
      </c>
      <c r="D1485" s="5" t="s">
        <v>738</v>
      </c>
      <c r="E1485" s="5" t="s">
        <v>303</v>
      </c>
      <c r="F1485" s="5" t="s">
        <v>326</v>
      </c>
      <c r="G1485" s="13">
        <v>795.2</v>
      </c>
      <c r="H1485" s="5">
        <v>167</v>
      </c>
    </row>
    <row r="1486" spans="1:8">
      <c r="A1486" s="4">
        <v>1485</v>
      </c>
      <c r="B1486" s="5" t="s">
        <v>793</v>
      </c>
      <c r="C1486" s="5" t="s">
        <v>318</v>
      </c>
      <c r="D1486" s="5" t="s">
        <v>738</v>
      </c>
      <c r="E1486" s="5" t="s">
        <v>319</v>
      </c>
      <c r="F1486" s="5" t="s">
        <v>744</v>
      </c>
      <c r="G1486" s="13">
        <v>478.14</v>
      </c>
      <c r="H1486" s="5">
        <v>85</v>
      </c>
    </row>
    <row r="1487" spans="1:8">
      <c r="A1487" s="4">
        <v>1486</v>
      </c>
      <c r="B1487" s="5" t="s">
        <v>799</v>
      </c>
      <c r="C1487" s="5" t="s">
        <v>307</v>
      </c>
      <c r="D1487" s="5" t="s">
        <v>785</v>
      </c>
      <c r="E1487" s="5" t="s">
        <v>733</v>
      </c>
      <c r="F1487" s="5" t="s">
        <v>311</v>
      </c>
      <c r="G1487" s="13">
        <v>504.85</v>
      </c>
      <c r="H1487" s="5">
        <v>184</v>
      </c>
    </row>
    <row r="1488" spans="1:8">
      <c r="A1488" s="4">
        <v>1487</v>
      </c>
      <c r="B1488" s="5" t="s">
        <v>806</v>
      </c>
      <c r="C1488" s="5" t="s">
        <v>731</v>
      </c>
      <c r="D1488" s="5" t="s">
        <v>750</v>
      </c>
      <c r="E1488" s="5" t="s">
        <v>740</v>
      </c>
      <c r="F1488" s="5" t="s">
        <v>325</v>
      </c>
      <c r="G1488" s="13">
        <v>920.22</v>
      </c>
      <c r="H1488" s="5">
        <v>35</v>
      </c>
    </row>
    <row r="1489" spans="1:8">
      <c r="A1489" s="4">
        <v>1488</v>
      </c>
      <c r="B1489" s="5" t="s">
        <v>798</v>
      </c>
      <c r="C1489" s="5" t="s">
        <v>312</v>
      </c>
      <c r="D1489" s="5" t="s">
        <v>736</v>
      </c>
      <c r="E1489" s="5" t="s">
        <v>319</v>
      </c>
      <c r="F1489" s="5" t="s">
        <v>325</v>
      </c>
      <c r="G1489" s="13">
        <v>940.13</v>
      </c>
      <c r="H1489" s="5">
        <v>2</v>
      </c>
    </row>
    <row r="1490" spans="1:8">
      <c r="A1490" s="4">
        <v>1489</v>
      </c>
      <c r="B1490" s="5" t="s">
        <v>788</v>
      </c>
      <c r="C1490" s="5" t="s">
        <v>318</v>
      </c>
      <c r="D1490" s="5" t="s">
        <v>785</v>
      </c>
      <c r="E1490" s="5" t="s">
        <v>313</v>
      </c>
      <c r="F1490" s="5" t="s">
        <v>751</v>
      </c>
      <c r="G1490" s="13">
        <v>101.1</v>
      </c>
      <c r="H1490" s="5">
        <v>40</v>
      </c>
    </row>
    <row r="1491" spans="1:8">
      <c r="A1491" s="4">
        <v>1490</v>
      </c>
      <c r="B1491" s="5" t="s">
        <v>774</v>
      </c>
      <c r="C1491" s="5" t="s">
        <v>731</v>
      </c>
      <c r="D1491" s="5" t="s">
        <v>738</v>
      </c>
      <c r="E1491" s="5" t="s">
        <v>313</v>
      </c>
      <c r="F1491" s="5" t="s">
        <v>323</v>
      </c>
      <c r="G1491" s="13">
        <v>134.28</v>
      </c>
      <c r="H1491" s="5">
        <v>7</v>
      </c>
    </row>
    <row r="1492" spans="1:8">
      <c r="A1492" s="4">
        <v>1491</v>
      </c>
      <c r="B1492" s="5" t="s">
        <v>811</v>
      </c>
      <c r="C1492" s="5" t="s">
        <v>308</v>
      </c>
      <c r="D1492" s="5" t="s">
        <v>732</v>
      </c>
      <c r="E1492" s="5" t="s">
        <v>305</v>
      </c>
      <c r="F1492" s="5" t="s">
        <v>326</v>
      </c>
      <c r="G1492" s="13">
        <v>408.15</v>
      </c>
      <c r="H1492" s="5">
        <v>48</v>
      </c>
    </row>
    <row r="1493" spans="1:8">
      <c r="A1493" s="4">
        <v>1492</v>
      </c>
      <c r="B1493" s="5" t="s">
        <v>767</v>
      </c>
      <c r="C1493" s="5" t="s">
        <v>731</v>
      </c>
      <c r="D1493" s="5" t="s">
        <v>316</v>
      </c>
      <c r="E1493" s="5" t="s">
        <v>733</v>
      </c>
      <c r="F1493" s="5" t="s">
        <v>311</v>
      </c>
      <c r="G1493" s="13">
        <v>439.61</v>
      </c>
      <c r="H1493" s="5">
        <v>169</v>
      </c>
    </row>
    <row r="1494" spans="1:8">
      <c r="A1494" s="4">
        <v>1493</v>
      </c>
      <c r="B1494" s="5" t="s">
        <v>774</v>
      </c>
      <c r="C1494" s="5" t="s">
        <v>308</v>
      </c>
      <c r="D1494" s="5" t="s">
        <v>750</v>
      </c>
      <c r="E1494" s="5" t="s">
        <v>303</v>
      </c>
      <c r="F1494" s="5" t="s">
        <v>748</v>
      </c>
      <c r="G1494" s="13">
        <v>168.93</v>
      </c>
      <c r="H1494" s="5">
        <v>191</v>
      </c>
    </row>
    <row r="1495" spans="1:8">
      <c r="A1495" s="4">
        <v>1494</v>
      </c>
      <c r="B1495" s="5" t="s">
        <v>779</v>
      </c>
      <c r="C1495" s="5" t="s">
        <v>304</v>
      </c>
      <c r="D1495" s="5" t="s">
        <v>320</v>
      </c>
      <c r="E1495" s="5" t="s">
        <v>740</v>
      </c>
      <c r="F1495" s="5" t="s">
        <v>323</v>
      </c>
      <c r="G1495" s="13">
        <v>473.3</v>
      </c>
      <c r="H1495" s="5">
        <v>75</v>
      </c>
    </row>
    <row r="1496" spans="1:8">
      <c r="A1496" s="4">
        <v>1495</v>
      </c>
      <c r="B1496" s="5" t="s">
        <v>765</v>
      </c>
      <c r="C1496" s="5" t="s">
        <v>318</v>
      </c>
      <c r="D1496" s="5" t="s">
        <v>324</v>
      </c>
      <c r="E1496" s="5" t="s">
        <v>322</v>
      </c>
      <c r="F1496" s="5" t="s">
        <v>311</v>
      </c>
      <c r="G1496" s="13">
        <v>290.42</v>
      </c>
      <c r="H1496" s="5">
        <v>99</v>
      </c>
    </row>
    <row r="1497" spans="1:8">
      <c r="A1497" s="4">
        <v>1496</v>
      </c>
      <c r="B1497" s="5" t="s">
        <v>789</v>
      </c>
      <c r="C1497" s="5" t="s">
        <v>753</v>
      </c>
      <c r="D1497" s="5" t="s">
        <v>743</v>
      </c>
      <c r="E1497" s="5" t="s">
        <v>314</v>
      </c>
      <c r="F1497" s="5" t="s">
        <v>748</v>
      </c>
      <c r="G1497" s="13">
        <v>65.45</v>
      </c>
      <c r="H1497" s="5">
        <v>118</v>
      </c>
    </row>
    <row r="1498" spans="1:8">
      <c r="A1498" s="4">
        <v>1497</v>
      </c>
      <c r="B1498" s="5" t="s">
        <v>302</v>
      </c>
      <c r="C1498" s="5" t="s">
        <v>755</v>
      </c>
      <c r="D1498" s="5" t="s">
        <v>772</v>
      </c>
      <c r="E1498" s="5" t="s">
        <v>319</v>
      </c>
      <c r="F1498" s="5" t="s">
        <v>746</v>
      </c>
      <c r="G1498" s="13">
        <v>627.04999999999995</v>
      </c>
      <c r="H1498" s="5">
        <v>169</v>
      </c>
    </row>
    <row r="1499" spans="1:8">
      <c r="A1499" s="4">
        <v>1498</v>
      </c>
      <c r="B1499" s="5" t="s">
        <v>771</v>
      </c>
      <c r="C1499" s="5" t="s">
        <v>755</v>
      </c>
      <c r="D1499" s="5" t="s">
        <v>309</v>
      </c>
      <c r="E1499" s="5" t="s">
        <v>310</v>
      </c>
      <c r="F1499" s="5" t="s">
        <v>770</v>
      </c>
      <c r="G1499" s="13">
        <v>843.01</v>
      </c>
      <c r="H1499" s="5">
        <v>118</v>
      </c>
    </row>
    <row r="1500" spans="1:8">
      <c r="A1500" s="4">
        <v>1499</v>
      </c>
      <c r="B1500" s="5" t="s">
        <v>765</v>
      </c>
      <c r="C1500" s="5" t="s">
        <v>304</v>
      </c>
      <c r="D1500" s="5" t="s">
        <v>309</v>
      </c>
      <c r="E1500" s="5" t="s">
        <v>740</v>
      </c>
      <c r="F1500" s="5" t="s">
        <v>734</v>
      </c>
      <c r="G1500" s="13">
        <v>231.81</v>
      </c>
      <c r="H1500" s="5">
        <v>181</v>
      </c>
    </row>
    <row r="1501" spans="1:8">
      <c r="A1501" s="4">
        <v>1500</v>
      </c>
      <c r="B1501" s="5" t="s">
        <v>810</v>
      </c>
      <c r="C1501" s="5" t="s">
        <v>731</v>
      </c>
      <c r="D1501" s="5" t="s">
        <v>738</v>
      </c>
      <c r="E1501" s="5" t="s">
        <v>310</v>
      </c>
      <c r="F1501" s="5" t="s">
        <v>311</v>
      </c>
      <c r="G1501" s="13">
        <v>177.78</v>
      </c>
      <c r="H1501" s="5">
        <v>168</v>
      </c>
    </row>
    <row r="1502" spans="1:8">
      <c r="A1502" s="4">
        <v>1501</v>
      </c>
      <c r="B1502" s="5" t="s">
        <v>801</v>
      </c>
      <c r="C1502" s="5" t="s">
        <v>753</v>
      </c>
      <c r="D1502" s="5" t="s">
        <v>785</v>
      </c>
      <c r="E1502" s="5" t="s">
        <v>310</v>
      </c>
      <c r="F1502" s="5" t="s">
        <v>326</v>
      </c>
      <c r="G1502" s="13">
        <v>754.31</v>
      </c>
      <c r="H1502" s="5">
        <v>169</v>
      </c>
    </row>
    <row r="1503" spans="1:8">
      <c r="A1503" s="4">
        <v>1502</v>
      </c>
      <c r="B1503" s="5" t="s">
        <v>756</v>
      </c>
      <c r="C1503" s="5" t="s">
        <v>307</v>
      </c>
      <c r="D1503" s="5" t="s">
        <v>736</v>
      </c>
      <c r="E1503" s="5" t="s">
        <v>758</v>
      </c>
      <c r="F1503" s="5" t="s">
        <v>306</v>
      </c>
      <c r="G1503" s="13">
        <v>915.93</v>
      </c>
      <c r="H1503" s="5">
        <v>156</v>
      </c>
    </row>
    <row r="1504" spans="1:8">
      <c r="A1504" s="4">
        <v>1503</v>
      </c>
      <c r="B1504" s="5" t="s">
        <v>779</v>
      </c>
      <c r="C1504" s="5" t="s">
        <v>318</v>
      </c>
      <c r="D1504" s="5" t="s">
        <v>785</v>
      </c>
      <c r="E1504" s="5" t="s">
        <v>740</v>
      </c>
      <c r="F1504" s="5" t="s">
        <v>311</v>
      </c>
      <c r="G1504" s="13">
        <v>518.14</v>
      </c>
      <c r="H1504" s="5">
        <v>34</v>
      </c>
    </row>
    <row r="1505" spans="1:8">
      <c r="A1505" s="4">
        <v>1504</v>
      </c>
      <c r="B1505" s="5" t="s">
        <v>801</v>
      </c>
      <c r="C1505" s="5" t="s">
        <v>318</v>
      </c>
      <c r="D1505" s="5" t="s">
        <v>772</v>
      </c>
      <c r="E1505" s="5" t="s">
        <v>322</v>
      </c>
      <c r="F1505" s="5" t="s">
        <v>744</v>
      </c>
      <c r="G1505" s="13">
        <v>601.9</v>
      </c>
      <c r="H1505" s="5">
        <v>104</v>
      </c>
    </row>
    <row r="1506" spans="1:8">
      <c r="A1506" s="4">
        <v>1505</v>
      </c>
      <c r="B1506" s="5" t="s">
        <v>766</v>
      </c>
      <c r="C1506" s="5" t="s">
        <v>755</v>
      </c>
      <c r="D1506" s="5" t="s">
        <v>785</v>
      </c>
      <c r="E1506" s="5" t="s">
        <v>310</v>
      </c>
      <c r="F1506" s="5" t="s">
        <v>323</v>
      </c>
      <c r="G1506" s="13">
        <v>127.85</v>
      </c>
      <c r="H1506" s="5">
        <v>28</v>
      </c>
    </row>
    <row r="1507" spans="1:8">
      <c r="A1507" s="4">
        <v>1506</v>
      </c>
      <c r="B1507" s="5" t="s">
        <v>762</v>
      </c>
      <c r="C1507" s="5" t="s">
        <v>735</v>
      </c>
      <c r="D1507" s="5" t="s">
        <v>769</v>
      </c>
      <c r="E1507" s="5" t="s">
        <v>313</v>
      </c>
      <c r="F1507" s="5" t="s">
        <v>325</v>
      </c>
      <c r="G1507" s="13">
        <v>764</v>
      </c>
      <c r="H1507" s="5">
        <v>27</v>
      </c>
    </row>
    <row r="1508" spans="1:8">
      <c r="A1508" s="4">
        <v>1507</v>
      </c>
      <c r="B1508" s="5" t="s">
        <v>787</v>
      </c>
      <c r="C1508" s="5" t="s">
        <v>783</v>
      </c>
      <c r="D1508" s="5" t="s">
        <v>743</v>
      </c>
      <c r="E1508" s="5" t="s">
        <v>314</v>
      </c>
      <c r="F1508" s="5" t="s">
        <v>751</v>
      </c>
      <c r="G1508" s="13">
        <v>96.35</v>
      </c>
      <c r="H1508" s="5">
        <v>65</v>
      </c>
    </row>
    <row r="1509" spans="1:8">
      <c r="A1509" s="4">
        <v>1508</v>
      </c>
      <c r="B1509" s="5" t="s">
        <v>766</v>
      </c>
      <c r="C1509" s="5" t="s">
        <v>783</v>
      </c>
      <c r="D1509" s="5" t="s">
        <v>738</v>
      </c>
      <c r="E1509" s="5" t="s">
        <v>758</v>
      </c>
      <c r="F1509" s="5" t="s">
        <v>321</v>
      </c>
      <c r="G1509" s="13">
        <v>591.95000000000005</v>
      </c>
      <c r="H1509" s="5">
        <v>8</v>
      </c>
    </row>
    <row r="1510" spans="1:8">
      <c r="A1510" s="4">
        <v>1509</v>
      </c>
      <c r="B1510" s="5" t="s">
        <v>787</v>
      </c>
      <c r="C1510" s="5" t="s">
        <v>735</v>
      </c>
      <c r="D1510" s="5" t="s">
        <v>738</v>
      </c>
      <c r="E1510" s="5" t="s">
        <v>758</v>
      </c>
      <c r="F1510" s="5" t="s">
        <v>306</v>
      </c>
      <c r="G1510" s="13">
        <v>161.22999999999999</v>
      </c>
      <c r="H1510" s="5">
        <v>164</v>
      </c>
    </row>
    <row r="1511" spans="1:8">
      <c r="A1511" s="4">
        <v>1510</v>
      </c>
      <c r="B1511" s="5" t="s">
        <v>741</v>
      </c>
      <c r="C1511" s="5" t="s">
        <v>315</v>
      </c>
      <c r="D1511" s="5" t="s">
        <v>316</v>
      </c>
      <c r="E1511" s="5" t="s">
        <v>758</v>
      </c>
      <c r="F1511" s="5" t="s">
        <v>770</v>
      </c>
      <c r="G1511" s="13">
        <v>657.75</v>
      </c>
      <c r="H1511" s="5">
        <v>58</v>
      </c>
    </row>
    <row r="1512" spans="1:8">
      <c r="A1512" s="4">
        <v>1511</v>
      </c>
      <c r="B1512" s="5" t="s">
        <v>798</v>
      </c>
      <c r="C1512" s="5" t="s">
        <v>308</v>
      </c>
      <c r="D1512" s="5" t="s">
        <v>320</v>
      </c>
      <c r="E1512" s="5" t="s">
        <v>313</v>
      </c>
      <c r="F1512" s="5" t="s">
        <v>751</v>
      </c>
      <c r="G1512" s="13">
        <v>569.72</v>
      </c>
      <c r="H1512" s="5">
        <v>162</v>
      </c>
    </row>
    <row r="1513" spans="1:8">
      <c r="A1513" s="4">
        <v>1512</v>
      </c>
      <c r="B1513" s="5" t="s">
        <v>780</v>
      </c>
      <c r="C1513" s="5" t="s">
        <v>315</v>
      </c>
      <c r="D1513" s="5" t="s">
        <v>732</v>
      </c>
      <c r="E1513" s="5" t="s">
        <v>310</v>
      </c>
      <c r="F1513" s="5" t="s">
        <v>746</v>
      </c>
      <c r="G1513" s="13">
        <v>367.2</v>
      </c>
      <c r="H1513" s="5">
        <v>105</v>
      </c>
    </row>
    <row r="1514" spans="1:8">
      <c r="A1514" s="4">
        <v>1513</v>
      </c>
      <c r="B1514" s="5" t="s">
        <v>774</v>
      </c>
      <c r="C1514" s="5" t="s">
        <v>735</v>
      </c>
      <c r="D1514" s="5" t="s">
        <v>750</v>
      </c>
      <c r="E1514" s="5" t="s">
        <v>740</v>
      </c>
      <c r="F1514" s="5" t="s">
        <v>770</v>
      </c>
      <c r="G1514" s="13">
        <v>213.02</v>
      </c>
      <c r="H1514" s="5">
        <v>54</v>
      </c>
    </row>
    <row r="1515" spans="1:8">
      <c r="A1515" s="4">
        <v>1514</v>
      </c>
      <c r="B1515" s="5" t="s">
        <v>771</v>
      </c>
      <c r="C1515" s="5" t="s">
        <v>731</v>
      </c>
      <c r="D1515" s="5" t="s">
        <v>309</v>
      </c>
      <c r="E1515" s="5" t="s">
        <v>322</v>
      </c>
      <c r="F1515" s="5" t="s">
        <v>744</v>
      </c>
      <c r="G1515" s="13">
        <v>858.78</v>
      </c>
      <c r="H1515" s="5">
        <v>36</v>
      </c>
    </row>
    <row r="1516" spans="1:8">
      <c r="A1516" s="4">
        <v>1515</v>
      </c>
      <c r="B1516" s="5" t="s">
        <v>754</v>
      </c>
      <c r="C1516" s="5" t="s">
        <v>753</v>
      </c>
      <c r="D1516" s="5" t="s">
        <v>743</v>
      </c>
      <c r="E1516" s="5" t="s">
        <v>314</v>
      </c>
      <c r="F1516" s="5" t="s">
        <v>751</v>
      </c>
      <c r="G1516" s="13">
        <v>557.92999999999995</v>
      </c>
      <c r="H1516" s="5">
        <v>33</v>
      </c>
    </row>
    <row r="1517" spans="1:8">
      <c r="A1517" s="4">
        <v>1516</v>
      </c>
      <c r="B1517" s="5" t="s">
        <v>747</v>
      </c>
      <c r="C1517" s="5" t="s">
        <v>307</v>
      </c>
      <c r="D1517" s="5" t="s">
        <v>738</v>
      </c>
      <c r="E1517" s="5" t="s">
        <v>758</v>
      </c>
      <c r="F1517" s="5" t="s">
        <v>323</v>
      </c>
      <c r="G1517" s="13">
        <v>86.85</v>
      </c>
      <c r="H1517" s="5">
        <v>139</v>
      </c>
    </row>
    <row r="1518" spans="1:8">
      <c r="A1518" s="4">
        <v>1517</v>
      </c>
      <c r="B1518" s="5" t="s">
        <v>803</v>
      </c>
      <c r="C1518" s="5" t="s">
        <v>315</v>
      </c>
      <c r="D1518" s="5" t="s">
        <v>316</v>
      </c>
      <c r="E1518" s="5" t="s">
        <v>319</v>
      </c>
      <c r="F1518" s="5" t="s">
        <v>306</v>
      </c>
      <c r="G1518" s="13">
        <v>679.98</v>
      </c>
      <c r="H1518" s="5">
        <v>18</v>
      </c>
    </row>
    <row r="1519" spans="1:8">
      <c r="A1519" s="4">
        <v>1518</v>
      </c>
      <c r="B1519" s="5" t="s">
        <v>767</v>
      </c>
      <c r="C1519" s="5" t="s">
        <v>312</v>
      </c>
      <c r="D1519" s="5" t="s">
        <v>738</v>
      </c>
      <c r="E1519" s="5" t="s">
        <v>740</v>
      </c>
      <c r="F1519" s="5" t="s">
        <v>744</v>
      </c>
      <c r="G1519" s="13">
        <v>259.67</v>
      </c>
      <c r="H1519" s="5">
        <v>133</v>
      </c>
    </row>
    <row r="1520" spans="1:8">
      <c r="A1520" s="4">
        <v>1519</v>
      </c>
      <c r="B1520" s="5" t="s">
        <v>800</v>
      </c>
      <c r="C1520" s="5" t="s">
        <v>308</v>
      </c>
      <c r="D1520" s="5" t="s">
        <v>772</v>
      </c>
      <c r="E1520" s="5" t="s">
        <v>303</v>
      </c>
      <c r="F1520" s="5" t="s">
        <v>734</v>
      </c>
      <c r="G1520" s="13">
        <v>674.74</v>
      </c>
      <c r="H1520" s="5">
        <v>29</v>
      </c>
    </row>
    <row r="1521" spans="1:8">
      <c r="A1521" s="4">
        <v>1520</v>
      </c>
      <c r="B1521" s="5" t="s">
        <v>771</v>
      </c>
      <c r="C1521" s="5" t="s">
        <v>312</v>
      </c>
      <c r="D1521" s="5" t="s">
        <v>736</v>
      </c>
      <c r="E1521" s="5" t="s">
        <v>303</v>
      </c>
      <c r="F1521" s="5" t="s">
        <v>746</v>
      </c>
      <c r="G1521" s="13">
        <v>347.62</v>
      </c>
      <c r="H1521" s="5">
        <v>67</v>
      </c>
    </row>
    <row r="1522" spans="1:8">
      <c r="A1522" s="4">
        <v>1521</v>
      </c>
      <c r="B1522" s="5" t="s">
        <v>802</v>
      </c>
      <c r="C1522" s="5" t="s">
        <v>742</v>
      </c>
      <c r="D1522" s="5" t="s">
        <v>732</v>
      </c>
      <c r="E1522" s="5" t="s">
        <v>310</v>
      </c>
      <c r="F1522" s="5" t="s">
        <v>323</v>
      </c>
      <c r="G1522" s="13">
        <v>537.85</v>
      </c>
      <c r="H1522" s="5">
        <v>188</v>
      </c>
    </row>
    <row r="1523" spans="1:8">
      <c r="A1523" s="4">
        <v>1522</v>
      </c>
      <c r="B1523" s="5" t="s">
        <v>803</v>
      </c>
      <c r="C1523" s="5" t="s">
        <v>315</v>
      </c>
      <c r="D1523" s="5" t="s">
        <v>324</v>
      </c>
      <c r="E1523" s="5" t="s">
        <v>305</v>
      </c>
      <c r="F1523" s="5" t="s">
        <v>744</v>
      </c>
      <c r="G1523" s="13">
        <v>862.93</v>
      </c>
      <c r="H1523" s="5">
        <v>180</v>
      </c>
    </row>
    <row r="1524" spans="1:8">
      <c r="A1524" s="4">
        <v>1523</v>
      </c>
      <c r="B1524" s="5" t="s">
        <v>799</v>
      </c>
      <c r="C1524" s="5" t="s">
        <v>735</v>
      </c>
      <c r="D1524" s="5" t="s">
        <v>738</v>
      </c>
      <c r="E1524" s="5" t="s">
        <v>314</v>
      </c>
      <c r="F1524" s="5" t="s">
        <v>744</v>
      </c>
      <c r="G1524" s="13">
        <v>712.75</v>
      </c>
      <c r="H1524" s="5">
        <v>21</v>
      </c>
    </row>
    <row r="1525" spans="1:8">
      <c r="A1525" s="4">
        <v>1524</v>
      </c>
      <c r="B1525" s="5" t="s">
        <v>792</v>
      </c>
      <c r="C1525" s="5" t="s">
        <v>304</v>
      </c>
      <c r="D1525" s="5" t="s">
        <v>316</v>
      </c>
      <c r="E1525" s="5" t="s">
        <v>303</v>
      </c>
      <c r="F1525" s="5" t="s">
        <v>751</v>
      </c>
      <c r="G1525" s="13">
        <v>72.400000000000006</v>
      </c>
      <c r="H1525" s="5">
        <v>130</v>
      </c>
    </row>
    <row r="1526" spans="1:8">
      <c r="A1526" s="4">
        <v>1525</v>
      </c>
      <c r="B1526" s="5" t="s">
        <v>802</v>
      </c>
      <c r="C1526" s="5" t="s">
        <v>308</v>
      </c>
      <c r="D1526" s="5" t="s">
        <v>324</v>
      </c>
      <c r="E1526" s="5" t="s">
        <v>319</v>
      </c>
      <c r="F1526" s="5" t="s">
        <v>323</v>
      </c>
      <c r="G1526" s="13">
        <v>59.51</v>
      </c>
      <c r="H1526" s="5">
        <v>15</v>
      </c>
    </row>
    <row r="1527" spans="1:8">
      <c r="A1527" s="4">
        <v>1526</v>
      </c>
      <c r="B1527" s="5" t="s">
        <v>806</v>
      </c>
      <c r="C1527" s="5" t="s">
        <v>731</v>
      </c>
      <c r="D1527" s="5" t="s">
        <v>772</v>
      </c>
      <c r="E1527" s="5" t="s">
        <v>314</v>
      </c>
      <c r="F1527" s="5" t="s">
        <v>311</v>
      </c>
      <c r="G1527" s="13">
        <v>662.07</v>
      </c>
      <c r="H1527" s="5">
        <v>5</v>
      </c>
    </row>
    <row r="1528" spans="1:8">
      <c r="A1528" s="4">
        <v>1527</v>
      </c>
      <c r="B1528" s="5" t="s">
        <v>810</v>
      </c>
      <c r="C1528" s="5" t="s">
        <v>755</v>
      </c>
      <c r="D1528" s="5" t="s">
        <v>743</v>
      </c>
      <c r="E1528" s="5" t="s">
        <v>314</v>
      </c>
      <c r="F1528" s="5" t="s">
        <v>325</v>
      </c>
      <c r="G1528" s="13">
        <v>153.97</v>
      </c>
      <c r="H1528" s="5">
        <v>180</v>
      </c>
    </row>
    <row r="1529" spans="1:8">
      <c r="A1529" s="4">
        <v>1528</v>
      </c>
      <c r="B1529" s="5" t="s">
        <v>804</v>
      </c>
      <c r="C1529" s="5" t="s">
        <v>307</v>
      </c>
      <c r="D1529" s="5" t="s">
        <v>324</v>
      </c>
      <c r="E1529" s="5" t="s">
        <v>305</v>
      </c>
      <c r="F1529" s="5" t="s">
        <v>744</v>
      </c>
      <c r="G1529" s="13">
        <v>934.11</v>
      </c>
      <c r="H1529" s="5">
        <v>95</v>
      </c>
    </row>
    <row r="1530" spans="1:8">
      <c r="A1530" s="4">
        <v>1529</v>
      </c>
      <c r="B1530" s="5" t="s">
        <v>773</v>
      </c>
      <c r="C1530" s="5" t="s">
        <v>735</v>
      </c>
      <c r="D1530" s="5" t="s">
        <v>743</v>
      </c>
      <c r="E1530" s="5" t="s">
        <v>303</v>
      </c>
      <c r="F1530" s="5" t="s">
        <v>323</v>
      </c>
      <c r="G1530" s="13">
        <v>251.15</v>
      </c>
      <c r="H1530" s="5">
        <v>151</v>
      </c>
    </row>
    <row r="1531" spans="1:8">
      <c r="A1531" s="4">
        <v>1530</v>
      </c>
      <c r="B1531" s="5" t="s">
        <v>806</v>
      </c>
      <c r="C1531" s="5" t="s">
        <v>308</v>
      </c>
      <c r="D1531" s="5" t="s">
        <v>785</v>
      </c>
      <c r="E1531" s="5" t="s">
        <v>740</v>
      </c>
      <c r="F1531" s="5" t="s">
        <v>744</v>
      </c>
      <c r="G1531" s="13">
        <v>81.66</v>
      </c>
      <c r="H1531" s="5">
        <v>4</v>
      </c>
    </row>
    <row r="1532" spans="1:8">
      <c r="A1532" s="4">
        <v>1531</v>
      </c>
      <c r="B1532" s="5" t="s">
        <v>767</v>
      </c>
      <c r="C1532" s="5" t="s">
        <v>755</v>
      </c>
      <c r="D1532" s="5" t="s">
        <v>738</v>
      </c>
      <c r="E1532" s="5" t="s">
        <v>303</v>
      </c>
      <c r="F1532" s="5" t="s">
        <v>748</v>
      </c>
      <c r="G1532" s="13">
        <v>439.09</v>
      </c>
      <c r="H1532" s="5">
        <v>73</v>
      </c>
    </row>
    <row r="1533" spans="1:8">
      <c r="A1533" s="4">
        <v>1532</v>
      </c>
      <c r="B1533" s="5" t="s">
        <v>775</v>
      </c>
      <c r="C1533" s="5" t="s">
        <v>735</v>
      </c>
      <c r="D1533" s="5" t="s">
        <v>772</v>
      </c>
      <c r="E1533" s="5" t="s">
        <v>313</v>
      </c>
      <c r="F1533" s="5" t="s">
        <v>326</v>
      </c>
      <c r="G1533" s="13">
        <v>158.04</v>
      </c>
      <c r="H1533" s="5">
        <v>102</v>
      </c>
    </row>
    <row r="1534" spans="1:8">
      <c r="A1534" s="4">
        <v>1533</v>
      </c>
      <c r="B1534" s="5" t="s">
        <v>776</v>
      </c>
      <c r="C1534" s="5" t="s">
        <v>757</v>
      </c>
      <c r="D1534" s="5" t="s">
        <v>738</v>
      </c>
      <c r="E1534" s="5" t="s">
        <v>305</v>
      </c>
      <c r="F1534" s="5" t="s">
        <v>326</v>
      </c>
      <c r="G1534" s="13">
        <v>893.92</v>
      </c>
      <c r="H1534" s="5">
        <v>53</v>
      </c>
    </row>
    <row r="1535" spans="1:8">
      <c r="A1535" s="4">
        <v>1534</v>
      </c>
      <c r="B1535" s="5" t="s">
        <v>760</v>
      </c>
      <c r="C1535" s="5" t="s">
        <v>315</v>
      </c>
      <c r="D1535" s="5" t="s">
        <v>324</v>
      </c>
      <c r="E1535" s="5" t="s">
        <v>319</v>
      </c>
      <c r="F1535" s="5" t="s">
        <v>321</v>
      </c>
      <c r="G1535" s="13">
        <v>749.99</v>
      </c>
      <c r="H1535" s="5">
        <v>75</v>
      </c>
    </row>
    <row r="1536" spans="1:8">
      <c r="A1536" s="4">
        <v>1535</v>
      </c>
      <c r="B1536" s="5" t="s">
        <v>767</v>
      </c>
      <c r="C1536" s="5" t="s">
        <v>731</v>
      </c>
      <c r="D1536" s="5" t="s">
        <v>316</v>
      </c>
      <c r="E1536" s="5" t="s">
        <v>322</v>
      </c>
      <c r="F1536" s="5" t="s">
        <v>325</v>
      </c>
      <c r="G1536" s="13">
        <v>532.69000000000005</v>
      </c>
      <c r="H1536" s="5">
        <v>27</v>
      </c>
    </row>
    <row r="1537" spans="1:8">
      <c r="A1537" s="4">
        <v>1536</v>
      </c>
      <c r="B1537" s="5" t="s">
        <v>775</v>
      </c>
      <c r="C1537" s="5" t="s">
        <v>308</v>
      </c>
      <c r="D1537" s="5" t="s">
        <v>785</v>
      </c>
      <c r="E1537" s="5" t="s">
        <v>733</v>
      </c>
      <c r="F1537" s="5" t="s">
        <v>770</v>
      </c>
      <c r="G1537" s="13">
        <v>294.60000000000002</v>
      </c>
      <c r="H1537" s="5">
        <v>53</v>
      </c>
    </row>
    <row r="1538" spans="1:8">
      <c r="A1538" s="4">
        <v>1537</v>
      </c>
      <c r="B1538" s="5" t="s">
        <v>787</v>
      </c>
      <c r="C1538" s="5" t="s">
        <v>731</v>
      </c>
      <c r="D1538" s="5" t="s">
        <v>317</v>
      </c>
      <c r="E1538" s="5" t="s">
        <v>319</v>
      </c>
      <c r="F1538" s="5" t="s">
        <v>325</v>
      </c>
      <c r="G1538" s="13">
        <v>543.20000000000005</v>
      </c>
      <c r="H1538" s="5">
        <v>32</v>
      </c>
    </row>
    <row r="1539" spans="1:8">
      <c r="A1539" s="4">
        <v>1538</v>
      </c>
      <c r="B1539" s="5" t="s">
        <v>773</v>
      </c>
      <c r="C1539" s="5" t="s">
        <v>755</v>
      </c>
      <c r="D1539" s="5" t="s">
        <v>317</v>
      </c>
      <c r="E1539" s="5" t="s">
        <v>758</v>
      </c>
      <c r="F1539" s="5" t="s">
        <v>311</v>
      </c>
      <c r="G1539" s="13">
        <v>735.41</v>
      </c>
      <c r="H1539" s="5">
        <v>30</v>
      </c>
    </row>
    <row r="1540" spans="1:8">
      <c r="A1540" s="4">
        <v>1539</v>
      </c>
      <c r="B1540" s="5" t="s">
        <v>791</v>
      </c>
      <c r="C1540" s="5" t="s">
        <v>755</v>
      </c>
      <c r="D1540" s="5" t="s">
        <v>316</v>
      </c>
      <c r="E1540" s="5" t="s">
        <v>319</v>
      </c>
      <c r="F1540" s="5" t="s">
        <v>744</v>
      </c>
      <c r="G1540" s="13">
        <v>389.6</v>
      </c>
      <c r="H1540" s="5">
        <v>22</v>
      </c>
    </row>
    <row r="1541" spans="1:8">
      <c r="A1541" s="4">
        <v>1540</v>
      </c>
      <c r="B1541" s="5" t="s">
        <v>775</v>
      </c>
      <c r="C1541" s="5" t="s">
        <v>318</v>
      </c>
      <c r="D1541" s="5" t="s">
        <v>743</v>
      </c>
      <c r="E1541" s="5" t="s">
        <v>758</v>
      </c>
      <c r="F1541" s="5" t="s">
        <v>746</v>
      </c>
      <c r="G1541" s="13">
        <v>825.12</v>
      </c>
      <c r="H1541" s="5">
        <v>99</v>
      </c>
    </row>
    <row r="1542" spans="1:8">
      <c r="A1542" s="4">
        <v>1541</v>
      </c>
      <c r="B1542" s="5" t="s">
        <v>776</v>
      </c>
      <c r="C1542" s="5" t="s">
        <v>315</v>
      </c>
      <c r="D1542" s="5" t="s">
        <v>317</v>
      </c>
      <c r="E1542" s="5" t="s">
        <v>314</v>
      </c>
      <c r="F1542" s="5" t="s">
        <v>748</v>
      </c>
      <c r="G1542" s="13">
        <v>640.53</v>
      </c>
      <c r="H1542" s="5">
        <v>137</v>
      </c>
    </row>
    <row r="1543" spans="1:8">
      <c r="A1543" s="4">
        <v>1542</v>
      </c>
      <c r="B1543" s="5" t="s">
        <v>775</v>
      </c>
      <c r="C1543" s="5" t="s">
        <v>755</v>
      </c>
      <c r="D1543" s="5" t="s">
        <v>320</v>
      </c>
      <c r="E1543" s="5" t="s">
        <v>322</v>
      </c>
      <c r="F1543" s="5" t="s">
        <v>746</v>
      </c>
      <c r="G1543" s="13">
        <v>868.15</v>
      </c>
      <c r="H1543" s="5">
        <v>194</v>
      </c>
    </row>
    <row r="1544" spans="1:8">
      <c r="A1544" s="4">
        <v>1543</v>
      </c>
      <c r="B1544" s="5" t="s">
        <v>800</v>
      </c>
      <c r="C1544" s="5" t="s">
        <v>312</v>
      </c>
      <c r="D1544" s="5" t="s">
        <v>769</v>
      </c>
      <c r="E1544" s="5" t="s">
        <v>733</v>
      </c>
      <c r="F1544" s="5" t="s">
        <v>323</v>
      </c>
      <c r="G1544" s="13">
        <v>729.1</v>
      </c>
      <c r="H1544" s="5">
        <v>88</v>
      </c>
    </row>
    <row r="1545" spans="1:8">
      <c r="A1545" s="4">
        <v>1544</v>
      </c>
      <c r="B1545" s="5" t="s">
        <v>786</v>
      </c>
      <c r="C1545" s="5" t="s">
        <v>308</v>
      </c>
      <c r="D1545" s="5" t="s">
        <v>769</v>
      </c>
      <c r="E1545" s="5" t="s">
        <v>303</v>
      </c>
      <c r="F1545" s="5" t="s">
        <v>751</v>
      </c>
      <c r="G1545" s="13">
        <v>543.5</v>
      </c>
      <c r="H1545" s="5">
        <v>185</v>
      </c>
    </row>
    <row r="1546" spans="1:8">
      <c r="A1546" s="4">
        <v>1545</v>
      </c>
      <c r="B1546" s="5" t="s">
        <v>800</v>
      </c>
      <c r="C1546" s="5" t="s">
        <v>731</v>
      </c>
      <c r="D1546" s="5" t="s">
        <v>324</v>
      </c>
      <c r="E1546" s="5" t="s">
        <v>314</v>
      </c>
      <c r="F1546" s="5" t="s">
        <v>744</v>
      </c>
      <c r="G1546" s="13">
        <v>694.49</v>
      </c>
      <c r="H1546" s="5">
        <v>197</v>
      </c>
    </row>
    <row r="1547" spans="1:8">
      <c r="A1547" s="4">
        <v>1546</v>
      </c>
      <c r="B1547" s="5" t="s">
        <v>763</v>
      </c>
      <c r="C1547" s="5" t="s">
        <v>304</v>
      </c>
      <c r="D1547" s="5" t="s">
        <v>743</v>
      </c>
      <c r="E1547" s="5" t="s">
        <v>758</v>
      </c>
      <c r="F1547" s="5" t="s">
        <v>325</v>
      </c>
      <c r="G1547" s="13">
        <v>943.28</v>
      </c>
      <c r="H1547" s="5">
        <v>61</v>
      </c>
    </row>
    <row r="1548" spans="1:8">
      <c r="A1548" s="4">
        <v>1547</v>
      </c>
      <c r="B1548" s="5" t="s">
        <v>768</v>
      </c>
      <c r="C1548" s="5" t="s">
        <v>312</v>
      </c>
      <c r="D1548" s="5" t="s">
        <v>769</v>
      </c>
      <c r="E1548" s="5" t="s">
        <v>319</v>
      </c>
      <c r="F1548" s="5" t="s">
        <v>751</v>
      </c>
      <c r="G1548" s="13">
        <v>948.91</v>
      </c>
      <c r="H1548" s="5">
        <v>198</v>
      </c>
    </row>
    <row r="1549" spans="1:8">
      <c r="A1549" s="4">
        <v>1548</v>
      </c>
      <c r="B1549" s="5" t="s">
        <v>763</v>
      </c>
      <c r="C1549" s="5" t="s">
        <v>735</v>
      </c>
      <c r="D1549" s="5" t="s">
        <v>772</v>
      </c>
      <c r="E1549" s="5" t="s">
        <v>314</v>
      </c>
      <c r="F1549" s="5" t="s">
        <v>746</v>
      </c>
      <c r="G1549" s="13">
        <v>600.15</v>
      </c>
      <c r="H1549" s="5">
        <v>93</v>
      </c>
    </row>
    <row r="1550" spans="1:8">
      <c r="A1550" s="4">
        <v>1549</v>
      </c>
      <c r="B1550" s="5" t="s">
        <v>805</v>
      </c>
      <c r="C1550" s="5" t="s">
        <v>742</v>
      </c>
      <c r="D1550" s="5" t="s">
        <v>736</v>
      </c>
      <c r="E1550" s="5" t="s">
        <v>733</v>
      </c>
      <c r="F1550" s="5" t="s">
        <v>746</v>
      </c>
      <c r="G1550" s="13">
        <v>153.12</v>
      </c>
      <c r="H1550" s="5">
        <v>146</v>
      </c>
    </row>
    <row r="1551" spans="1:8">
      <c r="A1551" s="4">
        <v>1550</v>
      </c>
      <c r="B1551" s="5" t="s">
        <v>808</v>
      </c>
      <c r="C1551" s="5" t="s">
        <v>312</v>
      </c>
      <c r="D1551" s="5" t="s">
        <v>750</v>
      </c>
      <c r="E1551" s="5" t="s">
        <v>758</v>
      </c>
      <c r="F1551" s="5" t="s">
        <v>770</v>
      </c>
      <c r="G1551" s="13">
        <v>55.71</v>
      </c>
      <c r="H1551" s="5">
        <v>3</v>
      </c>
    </row>
    <row r="1552" spans="1:8">
      <c r="A1552" s="4">
        <v>1551</v>
      </c>
      <c r="B1552" s="5" t="s">
        <v>776</v>
      </c>
      <c r="C1552" s="5" t="s">
        <v>735</v>
      </c>
      <c r="D1552" s="5" t="s">
        <v>324</v>
      </c>
      <c r="E1552" s="5" t="s">
        <v>740</v>
      </c>
      <c r="F1552" s="5" t="s">
        <v>323</v>
      </c>
      <c r="G1552" s="13">
        <v>411.84</v>
      </c>
      <c r="H1552" s="5">
        <v>149</v>
      </c>
    </row>
    <row r="1553" spans="1:8">
      <c r="A1553" s="4">
        <v>1552</v>
      </c>
      <c r="B1553" s="5" t="s">
        <v>793</v>
      </c>
      <c r="C1553" s="5" t="s">
        <v>318</v>
      </c>
      <c r="D1553" s="5" t="s">
        <v>320</v>
      </c>
      <c r="E1553" s="5" t="s">
        <v>322</v>
      </c>
      <c r="F1553" s="5" t="s">
        <v>751</v>
      </c>
      <c r="G1553" s="13">
        <v>440.8</v>
      </c>
      <c r="H1553" s="5">
        <v>67</v>
      </c>
    </row>
    <row r="1554" spans="1:8">
      <c r="A1554" s="4">
        <v>1553</v>
      </c>
      <c r="B1554" s="5" t="s">
        <v>747</v>
      </c>
      <c r="C1554" s="5" t="s">
        <v>312</v>
      </c>
      <c r="D1554" s="5" t="s">
        <v>324</v>
      </c>
      <c r="E1554" s="5" t="s">
        <v>310</v>
      </c>
      <c r="F1554" s="5" t="s">
        <v>323</v>
      </c>
      <c r="G1554" s="13">
        <v>613.61</v>
      </c>
      <c r="H1554" s="5">
        <v>38</v>
      </c>
    </row>
    <row r="1555" spans="1:8">
      <c r="A1555" s="4">
        <v>1554</v>
      </c>
      <c r="B1555" s="5" t="s">
        <v>799</v>
      </c>
      <c r="C1555" s="5" t="s">
        <v>315</v>
      </c>
      <c r="D1555" s="5" t="s">
        <v>738</v>
      </c>
      <c r="E1555" s="5" t="s">
        <v>303</v>
      </c>
      <c r="F1555" s="5" t="s">
        <v>748</v>
      </c>
      <c r="G1555" s="13">
        <v>662.84</v>
      </c>
      <c r="H1555" s="5">
        <v>113</v>
      </c>
    </row>
    <row r="1556" spans="1:8">
      <c r="A1556" s="4">
        <v>1555</v>
      </c>
      <c r="B1556" s="5" t="s">
        <v>737</v>
      </c>
      <c r="C1556" s="5" t="s">
        <v>755</v>
      </c>
      <c r="D1556" s="5" t="s">
        <v>320</v>
      </c>
      <c r="E1556" s="5" t="s">
        <v>313</v>
      </c>
      <c r="F1556" s="5" t="s">
        <v>746</v>
      </c>
      <c r="G1556" s="13">
        <v>906.05</v>
      </c>
      <c r="H1556" s="5">
        <v>67</v>
      </c>
    </row>
    <row r="1557" spans="1:8">
      <c r="A1557" s="4">
        <v>1556</v>
      </c>
      <c r="B1557" s="5" t="s">
        <v>765</v>
      </c>
      <c r="C1557" s="5" t="s">
        <v>757</v>
      </c>
      <c r="D1557" s="5" t="s">
        <v>309</v>
      </c>
      <c r="E1557" s="5" t="s">
        <v>740</v>
      </c>
      <c r="F1557" s="5" t="s">
        <v>325</v>
      </c>
      <c r="G1557" s="13">
        <v>80.709999999999994</v>
      </c>
      <c r="H1557" s="5">
        <v>61</v>
      </c>
    </row>
    <row r="1558" spans="1:8">
      <c r="A1558" s="4">
        <v>1557</v>
      </c>
      <c r="B1558" s="5" t="s">
        <v>803</v>
      </c>
      <c r="C1558" s="5" t="s">
        <v>307</v>
      </c>
      <c r="D1558" s="5" t="s">
        <v>320</v>
      </c>
      <c r="E1558" s="5" t="s">
        <v>758</v>
      </c>
      <c r="F1558" s="5" t="s">
        <v>751</v>
      </c>
      <c r="G1558" s="13">
        <v>505.04</v>
      </c>
      <c r="H1558" s="5">
        <v>61</v>
      </c>
    </row>
    <row r="1559" spans="1:8">
      <c r="A1559" s="4">
        <v>1558</v>
      </c>
      <c r="B1559" s="5" t="s">
        <v>802</v>
      </c>
      <c r="C1559" s="5" t="s">
        <v>318</v>
      </c>
      <c r="D1559" s="5" t="s">
        <v>309</v>
      </c>
      <c r="E1559" s="5" t="s">
        <v>314</v>
      </c>
      <c r="F1559" s="5" t="s">
        <v>751</v>
      </c>
      <c r="G1559" s="13">
        <v>624.12</v>
      </c>
      <c r="H1559" s="5">
        <v>73</v>
      </c>
    </row>
    <row r="1560" spans="1:8">
      <c r="A1560" s="4">
        <v>1559</v>
      </c>
      <c r="B1560" s="5" t="s">
        <v>768</v>
      </c>
      <c r="C1560" s="5" t="s">
        <v>735</v>
      </c>
      <c r="D1560" s="5" t="s">
        <v>772</v>
      </c>
      <c r="E1560" s="5" t="s">
        <v>322</v>
      </c>
      <c r="F1560" s="5" t="s">
        <v>321</v>
      </c>
      <c r="G1560" s="13">
        <v>927.34</v>
      </c>
      <c r="H1560" s="5">
        <v>167</v>
      </c>
    </row>
    <row r="1561" spans="1:8">
      <c r="A1561" s="4">
        <v>1560</v>
      </c>
      <c r="B1561" s="5" t="s">
        <v>795</v>
      </c>
      <c r="C1561" s="5" t="s">
        <v>312</v>
      </c>
      <c r="D1561" s="5" t="s">
        <v>772</v>
      </c>
      <c r="E1561" s="5" t="s">
        <v>303</v>
      </c>
      <c r="F1561" s="5" t="s">
        <v>748</v>
      </c>
      <c r="G1561" s="13">
        <v>375.15</v>
      </c>
      <c r="H1561" s="5">
        <v>75</v>
      </c>
    </row>
    <row r="1562" spans="1:8">
      <c r="A1562" s="4">
        <v>1561</v>
      </c>
      <c r="B1562" s="5" t="s">
        <v>787</v>
      </c>
      <c r="C1562" s="5" t="s">
        <v>318</v>
      </c>
      <c r="D1562" s="5" t="s">
        <v>732</v>
      </c>
      <c r="E1562" s="5" t="s">
        <v>305</v>
      </c>
      <c r="F1562" s="5" t="s">
        <v>744</v>
      </c>
      <c r="G1562" s="13">
        <v>232.45</v>
      </c>
      <c r="H1562" s="5">
        <v>81</v>
      </c>
    </row>
    <row r="1563" spans="1:8">
      <c r="A1563" s="4">
        <v>1562</v>
      </c>
      <c r="B1563" s="5" t="s">
        <v>763</v>
      </c>
      <c r="C1563" s="5" t="s">
        <v>315</v>
      </c>
      <c r="D1563" s="5" t="s">
        <v>743</v>
      </c>
      <c r="E1563" s="5" t="s">
        <v>733</v>
      </c>
      <c r="F1563" s="5" t="s">
        <v>746</v>
      </c>
      <c r="G1563" s="13">
        <v>637.91999999999996</v>
      </c>
      <c r="H1563" s="5">
        <v>39</v>
      </c>
    </row>
    <row r="1564" spans="1:8">
      <c r="A1564" s="4">
        <v>1563</v>
      </c>
      <c r="B1564" s="5" t="s">
        <v>797</v>
      </c>
      <c r="C1564" s="5" t="s">
        <v>307</v>
      </c>
      <c r="D1564" s="5" t="s">
        <v>317</v>
      </c>
      <c r="E1564" s="5" t="s">
        <v>733</v>
      </c>
      <c r="F1564" s="5" t="s">
        <v>734</v>
      </c>
      <c r="G1564" s="13">
        <v>948.01</v>
      </c>
      <c r="H1564" s="5">
        <v>162</v>
      </c>
    </row>
    <row r="1565" spans="1:8">
      <c r="A1565" s="4">
        <v>1564</v>
      </c>
      <c r="B1565" s="5" t="s">
        <v>810</v>
      </c>
      <c r="C1565" s="5" t="s">
        <v>731</v>
      </c>
      <c r="D1565" s="5" t="s">
        <v>785</v>
      </c>
      <c r="E1565" s="5" t="s">
        <v>305</v>
      </c>
      <c r="F1565" s="5" t="s">
        <v>734</v>
      </c>
      <c r="G1565" s="13">
        <v>766.37</v>
      </c>
      <c r="H1565" s="5">
        <v>156</v>
      </c>
    </row>
    <row r="1566" spans="1:8">
      <c r="A1566" s="4">
        <v>1565</v>
      </c>
      <c r="B1566" s="5" t="s">
        <v>762</v>
      </c>
      <c r="C1566" s="5" t="s">
        <v>735</v>
      </c>
      <c r="D1566" s="5" t="s">
        <v>316</v>
      </c>
      <c r="E1566" s="5" t="s">
        <v>313</v>
      </c>
      <c r="F1566" s="5" t="s">
        <v>744</v>
      </c>
      <c r="G1566" s="13">
        <v>306.69</v>
      </c>
      <c r="H1566" s="5">
        <v>63</v>
      </c>
    </row>
    <row r="1567" spans="1:8">
      <c r="A1567" s="4">
        <v>1566</v>
      </c>
      <c r="B1567" s="5" t="s">
        <v>773</v>
      </c>
      <c r="C1567" s="5" t="s">
        <v>742</v>
      </c>
      <c r="D1567" s="5" t="s">
        <v>769</v>
      </c>
      <c r="E1567" s="5" t="s">
        <v>322</v>
      </c>
      <c r="F1567" s="5" t="s">
        <v>323</v>
      </c>
      <c r="G1567" s="13">
        <v>454.8</v>
      </c>
      <c r="H1567" s="5">
        <v>192</v>
      </c>
    </row>
    <row r="1568" spans="1:8">
      <c r="A1568" s="4">
        <v>1567</v>
      </c>
      <c r="B1568" s="5" t="s">
        <v>807</v>
      </c>
      <c r="C1568" s="5" t="s">
        <v>753</v>
      </c>
      <c r="D1568" s="5" t="s">
        <v>785</v>
      </c>
      <c r="E1568" s="5" t="s">
        <v>314</v>
      </c>
      <c r="F1568" s="5" t="s">
        <v>321</v>
      </c>
      <c r="G1568" s="13">
        <v>112.52</v>
      </c>
      <c r="H1568" s="5">
        <v>144</v>
      </c>
    </row>
    <row r="1569" spans="1:8">
      <c r="A1569" s="4">
        <v>1568</v>
      </c>
      <c r="B1569" s="5" t="s">
        <v>745</v>
      </c>
      <c r="C1569" s="5" t="s">
        <v>735</v>
      </c>
      <c r="D1569" s="5" t="s">
        <v>736</v>
      </c>
      <c r="E1569" s="5" t="s">
        <v>758</v>
      </c>
      <c r="F1569" s="5" t="s">
        <v>744</v>
      </c>
      <c r="G1569" s="13">
        <v>249.62</v>
      </c>
      <c r="H1569" s="5">
        <v>108</v>
      </c>
    </row>
    <row r="1570" spans="1:8">
      <c r="A1570" s="4">
        <v>1569</v>
      </c>
      <c r="B1570" s="5" t="s">
        <v>798</v>
      </c>
      <c r="C1570" s="5" t="s">
        <v>731</v>
      </c>
      <c r="D1570" s="5" t="s">
        <v>317</v>
      </c>
      <c r="E1570" s="5" t="s">
        <v>314</v>
      </c>
      <c r="F1570" s="5" t="s">
        <v>311</v>
      </c>
      <c r="G1570" s="13">
        <v>572.13</v>
      </c>
      <c r="H1570" s="5">
        <v>36</v>
      </c>
    </row>
    <row r="1571" spans="1:8">
      <c r="A1571" s="4">
        <v>1570</v>
      </c>
      <c r="B1571" s="5" t="s">
        <v>737</v>
      </c>
      <c r="C1571" s="5" t="s">
        <v>742</v>
      </c>
      <c r="D1571" s="5" t="s">
        <v>316</v>
      </c>
      <c r="E1571" s="5" t="s">
        <v>322</v>
      </c>
      <c r="F1571" s="5" t="s">
        <v>321</v>
      </c>
      <c r="G1571" s="13">
        <v>147.35</v>
      </c>
      <c r="H1571" s="5">
        <v>105</v>
      </c>
    </row>
    <row r="1572" spans="1:8">
      <c r="A1572" s="4">
        <v>1571</v>
      </c>
      <c r="B1572" s="5" t="s">
        <v>804</v>
      </c>
      <c r="C1572" s="5" t="s">
        <v>318</v>
      </c>
      <c r="D1572" s="5" t="s">
        <v>324</v>
      </c>
      <c r="E1572" s="5" t="s">
        <v>313</v>
      </c>
      <c r="F1572" s="5" t="s">
        <v>748</v>
      </c>
      <c r="G1572" s="13">
        <v>837.53</v>
      </c>
      <c r="H1572" s="5">
        <v>4</v>
      </c>
    </row>
    <row r="1573" spans="1:8">
      <c r="A1573" s="4">
        <v>1572</v>
      </c>
      <c r="B1573" s="5" t="s">
        <v>768</v>
      </c>
      <c r="C1573" s="5" t="s">
        <v>308</v>
      </c>
      <c r="D1573" s="5" t="s">
        <v>316</v>
      </c>
      <c r="E1573" s="5" t="s">
        <v>740</v>
      </c>
      <c r="F1573" s="5" t="s">
        <v>325</v>
      </c>
      <c r="G1573" s="13">
        <v>886.41</v>
      </c>
      <c r="H1573" s="5">
        <v>191</v>
      </c>
    </row>
    <row r="1574" spans="1:8">
      <c r="A1574" s="4">
        <v>1573</v>
      </c>
      <c r="B1574" s="5" t="s">
        <v>807</v>
      </c>
      <c r="C1574" s="5" t="s">
        <v>755</v>
      </c>
      <c r="D1574" s="5" t="s">
        <v>743</v>
      </c>
      <c r="E1574" s="5" t="s">
        <v>303</v>
      </c>
      <c r="F1574" s="5" t="s">
        <v>325</v>
      </c>
      <c r="G1574" s="13">
        <v>191.91</v>
      </c>
      <c r="H1574" s="5">
        <v>19</v>
      </c>
    </row>
    <row r="1575" spans="1:8">
      <c r="A1575" s="4">
        <v>1574</v>
      </c>
      <c r="B1575" s="5" t="s">
        <v>790</v>
      </c>
      <c r="C1575" s="5" t="s">
        <v>308</v>
      </c>
      <c r="D1575" s="5" t="s">
        <v>309</v>
      </c>
      <c r="E1575" s="5" t="s">
        <v>310</v>
      </c>
      <c r="F1575" s="5" t="s">
        <v>306</v>
      </c>
      <c r="G1575" s="13">
        <v>674.21</v>
      </c>
      <c r="H1575" s="5">
        <v>62</v>
      </c>
    </row>
    <row r="1576" spans="1:8">
      <c r="A1576" s="4">
        <v>1575</v>
      </c>
      <c r="B1576" s="5" t="s">
        <v>801</v>
      </c>
      <c r="C1576" s="5" t="s">
        <v>307</v>
      </c>
      <c r="D1576" s="5" t="s">
        <v>309</v>
      </c>
      <c r="E1576" s="5" t="s">
        <v>322</v>
      </c>
      <c r="F1576" s="5" t="s">
        <v>744</v>
      </c>
      <c r="G1576" s="13">
        <v>593.97</v>
      </c>
      <c r="H1576" s="5">
        <v>28</v>
      </c>
    </row>
    <row r="1577" spans="1:8">
      <c r="A1577" s="4">
        <v>1576</v>
      </c>
      <c r="B1577" s="5" t="s">
        <v>789</v>
      </c>
      <c r="C1577" s="5" t="s">
        <v>307</v>
      </c>
      <c r="D1577" s="5" t="s">
        <v>785</v>
      </c>
      <c r="E1577" s="5" t="s">
        <v>322</v>
      </c>
      <c r="F1577" s="5" t="s">
        <v>770</v>
      </c>
      <c r="G1577" s="13">
        <v>868.71</v>
      </c>
      <c r="H1577" s="5">
        <v>162</v>
      </c>
    </row>
    <row r="1578" spans="1:8">
      <c r="A1578" s="4">
        <v>1577</v>
      </c>
      <c r="B1578" s="5" t="s">
        <v>762</v>
      </c>
      <c r="C1578" s="5" t="s">
        <v>312</v>
      </c>
      <c r="D1578" s="5" t="s">
        <v>769</v>
      </c>
      <c r="E1578" s="5" t="s">
        <v>758</v>
      </c>
      <c r="F1578" s="5" t="s">
        <v>325</v>
      </c>
      <c r="G1578" s="13">
        <v>162.49</v>
      </c>
      <c r="H1578" s="5">
        <v>47</v>
      </c>
    </row>
    <row r="1579" spans="1:8">
      <c r="A1579" s="4">
        <v>1578</v>
      </c>
      <c r="B1579" s="5" t="s">
        <v>789</v>
      </c>
      <c r="C1579" s="5" t="s">
        <v>304</v>
      </c>
      <c r="D1579" s="5" t="s">
        <v>732</v>
      </c>
      <c r="E1579" s="5" t="s">
        <v>733</v>
      </c>
      <c r="F1579" s="5" t="s">
        <v>744</v>
      </c>
      <c r="G1579" s="13">
        <v>376.59</v>
      </c>
      <c r="H1579" s="5">
        <v>167</v>
      </c>
    </row>
    <row r="1580" spans="1:8">
      <c r="A1580" s="4">
        <v>1579</v>
      </c>
      <c r="B1580" s="5" t="s">
        <v>762</v>
      </c>
      <c r="C1580" s="5" t="s">
        <v>735</v>
      </c>
      <c r="D1580" s="5" t="s">
        <v>324</v>
      </c>
      <c r="E1580" s="5" t="s">
        <v>310</v>
      </c>
      <c r="F1580" s="5" t="s">
        <v>734</v>
      </c>
      <c r="G1580" s="13">
        <v>697.51</v>
      </c>
      <c r="H1580" s="5">
        <v>72</v>
      </c>
    </row>
    <row r="1581" spans="1:8">
      <c r="A1581" s="4">
        <v>1580</v>
      </c>
      <c r="B1581" s="5" t="s">
        <v>754</v>
      </c>
      <c r="C1581" s="5" t="s">
        <v>315</v>
      </c>
      <c r="D1581" s="5" t="s">
        <v>316</v>
      </c>
      <c r="E1581" s="5" t="s">
        <v>758</v>
      </c>
      <c r="F1581" s="5" t="s">
        <v>321</v>
      </c>
      <c r="G1581" s="13">
        <v>83.94</v>
      </c>
      <c r="H1581" s="5">
        <v>133</v>
      </c>
    </row>
    <row r="1582" spans="1:8">
      <c r="A1582" s="4">
        <v>1581</v>
      </c>
      <c r="B1582" s="5" t="s">
        <v>792</v>
      </c>
      <c r="C1582" s="5" t="s">
        <v>312</v>
      </c>
      <c r="D1582" s="5" t="s">
        <v>309</v>
      </c>
      <c r="E1582" s="5" t="s">
        <v>314</v>
      </c>
      <c r="F1582" s="5" t="s">
        <v>321</v>
      </c>
      <c r="G1582" s="13">
        <v>729.14</v>
      </c>
      <c r="H1582" s="5">
        <v>37</v>
      </c>
    </row>
    <row r="1583" spans="1:8">
      <c r="A1583" s="4">
        <v>1582</v>
      </c>
      <c r="B1583" s="5" t="s">
        <v>806</v>
      </c>
      <c r="C1583" s="5" t="s">
        <v>308</v>
      </c>
      <c r="D1583" s="5" t="s">
        <v>320</v>
      </c>
      <c r="E1583" s="5" t="s">
        <v>319</v>
      </c>
      <c r="F1583" s="5" t="s">
        <v>744</v>
      </c>
      <c r="G1583" s="13">
        <v>840.42</v>
      </c>
      <c r="H1583" s="5">
        <v>81</v>
      </c>
    </row>
    <row r="1584" spans="1:8">
      <c r="A1584" s="4">
        <v>1583</v>
      </c>
      <c r="B1584" s="5" t="s">
        <v>793</v>
      </c>
      <c r="C1584" s="5" t="s">
        <v>312</v>
      </c>
      <c r="D1584" s="5" t="s">
        <v>750</v>
      </c>
      <c r="E1584" s="5" t="s">
        <v>305</v>
      </c>
      <c r="F1584" s="5" t="s">
        <v>326</v>
      </c>
      <c r="G1584" s="13">
        <v>289.2</v>
      </c>
      <c r="H1584" s="5">
        <v>113</v>
      </c>
    </row>
    <row r="1585" spans="1:8">
      <c r="A1585" s="4">
        <v>1584</v>
      </c>
      <c r="B1585" s="5" t="s">
        <v>798</v>
      </c>
      <c r="C1585" s="5" t="s">
        <v>312</v>
      </c>
      <c r="D1585" s="5" t="s">
        <v>316</v>
      </c>
      <c r="E1585" s="5" t="s">
        <v>733</v>
      </c>
      <c r="F1585" s="5" t="s">
        <v>751</v>
      </c>
      <c r="G1585" s="13">
        <v>881.31</v>
      </c>
      <c r="H1585" s="5">
        <v>171</v>
      </c>
    </row>
    <row r="1586" spans="1:8">
      <c r="A1586" s="4">
        <v>1585</v>
      </c>
      <c r="B1586" s="5" t="s">
        <v>761</v>
      </c>
      <c r="C1586" s="5" t="s">
        <v>307</v>
      </c>
      <c r="D1586" s="5" t="s">
        <v>317</v>
      </c>
      <c r="E1586" s="5" t="s">
        <v>740</v>
      </c>
      <c r="F1586" s="5" t="s">
        <v>734</v>
      </c>
      <c r="G1586" s="13">
        <v>726.93</v>
      </c>
      <c r="H1586" s="5">
        <v>8</v>
      </c>
    </row>
    <row r="1587" spans="1:8">
      <c r="A1587" s="4">
        <v>1586</v>
      </c>
      <c r="B1587" s="5" t="s">
        <v>774</v>
      </c>
      <c r="C1587" s="5" t="s">
        <v>731</v>
      </c>
      <c r="D1587" s="5" t="s">
        <v>320</v>
      </c>
      <c r="E1587" s="5" t="s">
        <v>313</v>
      </c>
      <c r="F1587" s="5" t="s">
        <v>746</v>
      </c>
      <c r="G1587" s="13">
        <v>484.41</v>
      </c>
      <c r="H1587" s="5">
        <v>7</v>
      </c>
    </row>
    <row r="1588" spans="1:8">
      <c r="A1588" s="4">
        <v>1587</v>
      </c>
      <c r="B1588" s="5" t="s">
        <v>773</v>
      </c>
      <c r="C1588" s="5" t="s">
        <v>312</v>
      </c>
      <c r="D1588" s="5" t="s">
        <v>772</v>
      </c>
      <c r="E1588" s="5" t="s">
        <v>314</v>
      </c>
      <c r="F1588" s="5" t="s">
        <v>325</v>
      </c>
      <c r="G1588" s="13">
        <v>444.79</v>
      </c>
      <c r="H1588" s="5">
        <v>33</v>
      </c>
    </row>
    <row r="1589" spans="1:8">
      <c r="A1589" s="4">
        <v>1588</v>
      </c>
      <c r="B1589" s="5" t="s">
        <v>811</v>
      </c>
      <c r="C1589" s="5" t="s">
        <v>312</v>
      </c>
      <c r="D1589" s="5" t="s">
        <v>738</v>
      </c>
      <c r="E1589" s="5" t="s">
        <v>305</v>
      </c>
      <c r="F1589" s="5" t="s">
        <v>770</v>
      </c>
      <c r="G1589" s="13">
        <v>848.88</v>
      </c>
      <c r="H1589" s="5">
        <v>127</v>
      </c>
    </row>
    <row r="1590" spans="1:8">
      <c r="A1590" s="4">
        <v>1589</v>
      </c>
      <c r="B1590" s="5" t="s">
        <v>765</v>
      </c>
      <c r="C1590" s="5" t="s">
        <v>304</v>
      </c>
      <c r="D1590" s="5" t="s">
        <v>316</v>
      </c>
      <c r="E1590" s="5" t="s">
        <v>305</v>
      </c>
      <c r="F1590" s="5" t="s">
        <v>321</v>
      </c>
      <c r="G1590" s="13">
        <v>771.31</v>
      </c>
      <c r="H1590" s="5">
        <v>191</v>
      </c>
    </row>
    <row r="1591" spans="1:8">
      <c r="A1591" s="4">
        <v>1590</v>
      </c>
      <c r="B1591" s="5" t="s">
        <v>730</v>
      </c>
      <c r="C1591" s="5" t="s">
        <v>783</v>
      </c>
      <c r="D1591" s="5" t="s">
        <v>738</v>
      </c>
      <c r="E1591" s="5" t="s">
        <v>322</v>
      </c>
      <c r="F1591" s="5" t="s">
        <v>748</v>
      </c>
      <c r="G1591" s="13">
        <v>501.42</v>
      </c>
      <c r="H1591" s="5">
        <v>71</v>
      </c>
    </row>
    <row r="1592" spans="1:8">
      <c r="A1592" s="4">
        <v>1591</v>
      </c>
      <c r="B1592" s="5" t="s">
        <v>776</v>
      </c>
      <c r="C1592" s="5" t="s">
        <v>783</v>
      </c>
      <c r="D1592" s="5" t="s">
        <v>785</v>
      </c>
      <c r="E1592" s="5" t="s">
        <v>322</v>
      </c>
      <c r="F1592" s="5" t="s">
        <v>746</v>
      </c>
      <c r="G1592" s="13">
        <v>434.37</v>
      </c>
      <c r="H1592" s="5">
        <v>181</v>
      </c>
    </row>
    <row r="1593" spans="1:8">
      <c r="A1593" s="4">
        <v>1592</v>
      </c>
      <c r="B1593" s="5" t="s">
        <v>747</v>
      </c>
      <c r="C1593" s="5" t="s">
        <v>315</v>
      </c>
      <c r="D1593" s="5" t="s">
        <v>320</v>
      </c>
      <c r="E1593" s="5" t="s">
        <v>303</v>
      </c>
      <c r="F1593" s="5" t="s">
        <v>311</v>
      </c>
      <c r="G1593" s="13">
        <v>610.83000000000004</v>
      </c>
      <c r="H1593" s="5">
        <v>63</v>
      </c>
    </row>
    <row r="1594" spans="1:8">
      <c r="A1594" s="4">
        <v>1593</v>
      </c>
      <c r="B1594" s="5" t="s">
        <v>790</v>
      </c>
      <c r="C1594" s="5" t="s">
        <v>315</v>
      </c>
      <c r="D1594" s="5" t="s">
        <v>736</v>
      </c>
      <c r="E1594" s="5" t="s">
        <v>313</v>
      </c>
      <c r="F1594" s="5" t="s">
        <v>326</v>
      </c>
      <c r="G1594" s="13">
        <v>467.81</v>
      </c>
      <c r="H1594" s="5">
        <v>125</v>
      </c>
    </row>
    <row r="1595" spans="1:8">
      <c r="A1595" s="4">
        <v>1594</v>
      </c>
      <c r="B1595" s="5" t="s">
        <v>767</v>
      </c>
      <c r="C1595" s="5" t="s">
        <v>783</v>
      </c>
      <c r="D1595" s="5" t="s">
        <v>324</v>
      </c>
      <c r="E1595" s="5" t="s">
        <v>319</v>
      </c>
      <c r="F1595" s="5" t="s">
        <v>748</v>
      </c>
      <c r="G1595" s="13">
        <v>220.7</v>
      </c>
      <c r="H1595" s="5">
        <v>23</v>
      </c>
    </row>
    <row r="1596" spans="1:8">
      <c r="A1596" s="4">
        <v>1595</v>
      </c>
      <c r="B1596" s="5" t="s">
        <v>777</v>
      </c>
      <c r="C1596" s="5" t="s">
        <v>755</v>
      </c>
      <c r="D1596" s="5" t="s">
        <v>743</v>
      </c>
      <c r="E1596" s="5" t="s">
        <v>305</v>
      </c>
      <c r="F1596" s="5" t="s">
        <v>770</v>
      </c>
      <c r="G1596" s="13">
        <v>547.54</v>
      </c>
      <c r="H1596" s="5">
        <v>54</v>
      </c>
    </row>
    <row r="1597" spans="1:8">
      <c r="A1597" s="4">
        <v>1596</v>
      </c>
      <c r="B1597" s="5" t="s">
        <v>812</v>
      </c>
      <c r="C1597" s="5" t="s">
        <v>755</v>
      </c>
      <c r="D1597" s="5" t="s">
        <v>743</v>
      </c>
      <c r="E1597" s="5" t="s">
        <v>319</v>
      </c>
      <c r="F1597" s="5" t="s">
        <v>744</v>
      </c>
      <c r="G1597" s="13">
        <v>386.06</v>
      </c>
      <c r="H1597" s="5">
        <v>150</v>
      </c>
    </row>
    <row r="1598" spans="1:8">
      <c r="A1598" s="4">
        <v>1597</v>
      </c>
      <c r="B1598" s="5" t="s">
        <v>802</v>
      </c>
      <c r="C1598" s="5" t="s">
        <v>753</v>
      </c>
      <c r="D1598" s="5" t="s">
        <v>320</v>
      </c>
      <c r="E1598" s="5" t="s">
        <v>310</v>
      </c>
      <c r="F1598" s="5" t="s">
        <v>326</v>
      </c>
      <c r="G1598" s="13">
        <v>805.03</v>
      </c>
      <c r="H1598" s="5">
        <v>75</v>
      </c>
    </row>
    <row r="1599" spans="1:8">
      <c r="A1599" s="4">
        <v>1598</v>
      </c>
      <c r="B1599" s="5" t="s">
        <v>749</v>
      </c>
      <c r="C1599" s="5" t="s">
        <v>753</v>
      </c>
      <c r="D1599" s="5" t="s">
        <v>769</v>
      </c>
      <c r="E1599" s="5" t="s">
        <v>314</v>
      </c>
      <c r="F1599" s="5" t="s">
        <v>744</v>
      </c>
      <c r="G1599" s="13">
        <v>364.99</v>
      </c>
      <c r="H1599" s="5">
        <v>124</v>
      </c>
    </row>
    <row r="1600" spans="1:8">
      <c r="A1600" s="4">
        <v>1599</v>
      </c>
      <c r="B1600" s="5" t="s">
        <v>765</v>
      </c>
      <c r="C1600" s="5" t="s">
        <v>315</v>
      </c>
      <c r="D1600" s="5" t="s">
        <v>738</v>
      </c>
      <c r="E1600" s="5" t="s">
        <v>319</v>
      </c>
      <c r="F1600" s="5" t="s">
        <v>306</v>
      </c>
      <c r="G1600" s="13">
        <v>922.12</v>
      </c>
      <c r="H1600" s="5">
        <v>84</v>
      </c>
    </row>
    <row r="1601" spans="1:8">
      <c r="A1601" s="4">
        <v>1600</v>
      </c>
      <c r="B1601" s="5" t="s">
        <v>794</v>
      </c>
      <c r="C1601" s="5" t="s">
        <v>307</v>
      </c>
      <c r="D1601" s="5" t="s">
        <v>750</v>
      </c>
      <c r="E1601" s="5" t="s">
        <v>758</v>
      </c>
      <c r="F1601" s="5" t="s">
        <v>321</v>
      </c>
      <c r="G1601" s="13">
        <v>641.16</v>
      </c>
      <c r="H1601" s="5">
        <v>89</v>
      </c>
    </row>
    <row r="1602" spans="1:8">
      <c r="A1602" s="4">
        <v>1601</v>
      </c>
      <c r="B1602" s="5" t="s">
        <v>786</v>
      </c>
      <c r="C1602" s="5" t="s">
        <v>783</v>
      </c>
      <c r="D1602" s="5" t="s">
        <v>750</v>
      </c>
      <c r="E1602" s="5" t="s">
        <v>758</v>
      </c>
      <c r="F1602" s="5" t="s">
        <v>770</v>
      </c>
      <c r="G1602" s="13">
        <v>586.96</v>
      </c>
      <c r="H1602" s="5">
        <v>176</v>
      </c>
    </row>
    <row r="1603" spans="1:8">
      <c r="A1603" s="4">
        <v>1602</v>
      </c>
      <c r="B1603" s="5" t="s">
        <v>759</v>
      </c>
      <c r="C1603" s="5" t="s">
        <v>312</v>
      </c>
      <c r="D1603" s="5" t="s">
        <v>316</v>
      </c>
      <c r="E1603" s="5" t="s">
        <v>740</v>
      </c>
      <c r="F1603" s="5" t="s">
        <v>323</v>
      </c>
      <c r="G1603" s="13">
        <v>849.73</v>
      </c>
      <c r="H1603" s="5">
        <v>105</v>
      </c>
    </row>
    <row r="1604" spans="1:8">
      <c r="A1604" s="4">
        <v>1603</v>
      </c>
      <c r="B1604" s="5" t="s">
        <v>775</v>
      </c>
      <c r="C1604" s="5" t="s">
        <v>312</v>
      </c>
      <c r="D1604" s="5" t="s">
        <v>736</v>
      </c>
      <c r="E1604" s="5" t="s">
        <v>322</v>
      </c>
      <c r="F1604" s="5" t="s">
        <v>306</v>
      </c>
      <c r="G1604" s="13">
        <v>396.15</v>
      </c>
      <c r="H1604" s="5">
        <v>114</v>
      </c>
    </row>
    <row r="1605" spans="1:8">
      <c r="A1605" s="4">
        <v>1604</v>
      </c>
      <c r="B1605" s="5" t="s">
        <v>752</v>
      </c>
      <c r="C1605" s="5" t="s">
        <v>312</v>
      </c>
      <c r="D1605" s="5" t="s">
        <v>732</v>
      </c>
      <c r="E1605" s="5" t="s">
        <v>319</v>
      </c>
      <c r="F1605" s="5" t="s">
        <v>770</v>
      </c>
      <c r="G1605" s="13">
        <v>702.65</v>
      </c>
      <c r="H1605" s="5">
        <v>87</v>
      </c>
    </row>
    <row r="1606" spans="1:8">
      <c r="A1606" s="4">
        <v>1605</v>
      </c>
      <c r="B1606" s="5" t="s">
        <v>780</v>
      </c>
      <c r="C1606" s="5" t="s">
        <v>312</v>
      </c>
      <c r="D1606" s="5" t="s">
        <v>324</v>
      </c>
      <c r="E1606" s="5" t="s">
        <v>314</v>
      </c>
      <c r="F1606" s="5" t="s">
        <v>323</v>
      </c>
      <c r="G1606" s="13">
        <v>560.98</v>
      </c>
      <c r="H1606" s="5">
        <v>43</v>
      </c>
    </row>
    <row r="1607" spans="1:8">
      <c r="A1607" s="4">
        <v>1606</v>
      </c>
      <c r="B1607" s="5" t="s">
        <v>777</v>
      </c>
      <c r="C1607" s="5" t="s">
        <v>742</v>
      </c>
      <c r="D1607" s="5" t="s">
        <v>736</v>
      </c>
      <c r="E1607" s="5" t="s">
        <v>305</v>
      </c>
      <c r="F1607" s="5" t="s">
        <v>744</v>
      </c>
      <c r="G1607" s="13">
        <v>595.78</v>
      </c>
      <c r="H1607" s="5">
        <v>34</v>
      </c>
    </row>
    <row r="1608" spans="1:8">
      <c r="A1608" s="4">
        <v>1607</v>
      </c>
      <c r="B1608" s="5" t="s">
        <v>774</v>
      </c>
      <c r="C1608" s="5" t="s">
        <v>783</v>
      </c>
      <c r="D1608" s="5" t="s">
        <v>732</v>
      </c>
      <c r="E1608" s="5" t="s">
        <v>314</v>
      </c>
      <c r="F1608" s="5" t="s">
        <v>751</v>
      </c>
      <c r="G1608" s="13">
        <v>750.19</v>
      </c>
      <c r="H1608" s="5">
        <v>86</v>
      </c>
    </row>
    <row r="1609" spans="1:8">
      <c r="A1609" s="4">
        <v>1608</v>
      </c>
      <c r="B1609" s="5" t="s">
        <v>800</v>
      </c>
      <c r="C1609" s="5" t="s">
        <v>742</v>
      </c>
      <c r="D1609" s="5" t="s">
        <v>769</v>
      </c>
      <c r="E1609" s="5" t="s">
        <v>740</v>
      </c>
      <c r="F1609" s="5" t="s">
        <v>751</v>
      </c>
      <c r="G1609" s="13">
        <v>635.99</v>
      </c>
      <c r="H1609" s="5">
        <v>133</v>
      </c>
    </row>
    <row r="1610" spans="1:8">
      <c r="A1610" s="4">
        <v>1609</v>
      </c>
      <c r="B1610" s="5" t="s">
        <v>802</v>
      </c>
      <c r="C1610" s="5" t="s">
        <v>731</v>
      </c>
      <c r="D1610" s="5" t="s">
        <v>317</v>
      </c>
      <c r="E1610" s="5" t="s">
        <v>310</v>
      </c>
      <c r="F1610" s="5" t="s">
        <v>734</v>
      </c>
      <c r="G1610" s="13">
        <v>399.93</v>
      </c>
      <c r="H1610" s="5">
        <v>184</v>
      </c>
    </row>
    <row r="1611" spans="1:8">
      <c r="A1611" s="4">
        <v>1610</v>
      </c>
      <c r="B1611" s="5" t="s">
        <v>802</v>
      </c>
      <c r="C1611" s="5" t="s">
        <v>742</v>
      </c>
      <c r="D1611" s="5" t="s">
        <v>750</v>
      </c>
      <c r="E1611" s="5" t="s">
        <v>322</v>
      </c>
      <c r="F1611" s="5" t="s">
        <v>321</v>
      </c>
      <c r="G1611" s="13">
        <v>416.19</v>
      </c>
      <c r="H1611" s="5">
        <v>142</v>
      </c>
    </row>
    <row r="1612" spans="1:8">
      <c r="A1612" s="4">
        <v>1611</v>
      </c>
      <c r="B1612" s="5" t="s">
        <v>812</v>
      </c>
      <c r="C1612" s="5" t="s">
        <v>755</v>
      </c>
      <c r="D1612" s="5" t="s">
        <v>732</v>
      </c>
      <c r="E1612" s="5" t="s">
        <v>303</v>
      </c>
      <c r="F1612" s="5" t="s">
        <v>734</v>
      </c>
      <c r="G1612" s="13">
        <v>133.29</v>
      </c>
      <c r="H1612" s="5">
        <v>102</v>
      </c>
    </row>
    <row r="1613" spans="1:8">
      <c r="A1613" s="4">
        <v>1612</v>
      </c>
      <c r="B1613" s="5" t="s">
        <v>788</v>
      </c>
      <c r="C1613" s="5" t="s">
        <v>755</v>
      </c>
      <c r="D1613" s="5" t="s">
        <v>750</v>
      </c>
      <c r="E1613" s="5" t="s">
        <v>319</v>
      </c>
      <c r="F1613" s="5" t="s">
        <v>326</v>
      </c>
      <c r="G1613" s="13">
        <v>62.06</v>
      </c>
      <c r="H1613" s="5">
        <v>162</v>
      </c>
    </row>
    <row r="1614" spans="1:8">
      <c r="A1614" s="4">
        <v>1613</v>
      </c>
      <c r="B1614" s="5" t="s">
        <v>730</v>
      </c>
      <c r="C1614" s="5" t="s">
        <v>755</v>
      </c>
      <c r="D1614" s="5" t="s">
        <v>316</v>
      </c>
      <c r="E1614" s="5" t="s">
        <v>305</v>
      </c>
      <c r="F1614" s="5" t="s">
        <v>306</v>
      </c>
      <c r="G1614" s="13">
        <v>636.29999999999995</v>
      </c>
      <c r="H1614" s="5">
        <v>34</v>
      </c>
    </row>
    <row r="1615" spans="1:8">
      <c r="A1615" s="4">
        <v>1614</v>
      </c>
      <c r="B1615" s="5" t="s">
        <v>764</v>
      </c>
      <c r="C1615" s="5" t="s">
        <v>307</v>
      </c>
      <c r="D1615" s="5" t="s">
        <v>738</v>
      </c>
      <c r="E1615" s="5" t="s">
        <v>305</v>
      </c>
      <c r="F1615" s="5" t="s">
        <v>734</v>
      </c>
      <c r="G1615" s="13">
        <v>697.12</v>
      </c>
      <c r="H1615" s="5">
        <v>196</v>
      </c>
    </row>
    <row r="1616" spans="1:8">
      <c r="A1616" s="4">
        <v>1615</v>
      </c>
      <c r="B1616" s="5" t="s">
        <v>786</v>
      </c>
      <c r="C1616" s="5" t="s">
        <v>755</v>
      </c>
      <c r="D1616" s="5" t="s">
        <v>732</v>
      </c>
      <c r="E1616" s="5" t="s">
        <v>740</v>
      </c>
      <c r="F1616" s="5" t="s">
        <v>744</v>
      </c>
      <c r="G1616" s="13">
        <v>876.27</v>
      </c>
      <c r="H1616" s="5">
        <v>25</v>
      </c>
    </row>
    <row r="1617" spans="1:8">
      <c r="A1617" s="4">
        <v>1616</v>
      </c>
      <c r="B1617" s="5" t="s">
        <v>786</v>
      </c>
      <c r="C1617" s="5" t="s">
        <v>315</v>
      </c>
      <c r="D1617" s="5" t="s">
        <v>772</v>
      </c>
      <c r="E1617" s="5" t="s">
        <v>319</v>
      </c>
      <c r="F1617" s="5" t="s">
        <v>321</v>
      </c>
      <c r="G1617" s="13">
        <v>426.89</v>
      </c>
      <c r="H1617" s="5">
        <v>191</v>
      </c>
    </row>
    <row r="1618" spans="1:8">
      <c r="A1618" s="4">
        <v>1617</v>
      </c>
      <c r="B1618" s="5" t="s">
        <v>775</v>
      </c>
      <c r="C1618" s="5" t="s">
        <v>312</v>
      </c>
      <c r="D1618" s="5" t="s">
        <v>324</v>
      </c>
      <c r="E1618" s="5" t="s">
        <v>313</v>
      </c>
      <c r="F1618" s="5" t="s">
        <v>751</v>
      </c>
      <c r="G1618" s="13">
        <v>280.49</v>
      </c>
      <c r="H1618" s="5">
        <v>168</v>
      </c>
    </row>
    <row r="1619" spans="1:8">
      <c r="A1619" s="4">
        <v>1618</v>
      </c>
      <c r="B1619" s="5" t="s">
        <v>771</v>
      </c>
      <c r="C1619" s="5" t="s">
        <v>308</v>
      </c>
      <c r="D1619" s="5" t="s">
        <v>316</v>
      </c>
      <c r="E1619" s="5" t="s">
        <v>314</v>
      </c>
      <c r="F1619" s="5" t="s">
        <v>751</v>
      </c>
      <c r="G1619" s="13">
        <v>242.25</v>
      </c>
      <c r="H1619" s="5">
        <v>105</v>
      </c>
    </row>
    <row r="1620" spans="1:8">
      <c r="A1620" s="4">
        <v>1619</v>
      </c>
      <c r="B1620" s="5" t="s">
        <v>763</v>
      </c>
      <c r="C1620" s="5" t="s">
        <v>753</v>
      </c>
      <c r="D1620" s="5" t="s">
        <v>316</v>
      </c>
      <c r="E1620" s="5" t="s">
        <v>740</v>
      </c>
      <c r="F1620" s="5" t="s">
        <v>734</v>
      </c>
      <c r="G1620" s="13">
        <v>262.60000000000002</v>
      </c>
      <c r="H1620" s="5">
        <v>5</v>
      </c>
    </row>
    <row r="1621" spans="1:8">
      <c r="A1621" s="4">
        <v>1620</v>
      </c>
      <c r="B1621" s="5" t="s">
        <v>762</v>
      </c>
      <c r="C1621" s="5" t="s">
        <v>735</v>
      </c>
      <c r="D1621" s="5" t="s">
        <v>769</v>
      </c>
      <c r="E1621" s="5" t="s">
        <v>740</v>
      </c>
      <c r="F1621" s="5" t="s">
        <v>325</v>
      </c>
      <c r="G1621" s="13">
        <v>138.56</v>
      </c>
      <c r="H1621" s="5">
        <v>58</v>
      </c>
    </row>
    <row r="1622" spans="1:8">
      <c r="A1622" s="4">
        <v>1621</v>
      </c>
      <c r="B1622" s="5" t="s">
        <v>774</v>
      </c>
      <c r="C1622" s="5" t="s">
        <v>308</v>
      </c>
      <c r="D1622" s="5" t="s">
        <v>769</v>
      </c>
      <c r="E1622" s="5" t="s">
        <v>313</v>
      </c>
      <c r="F1622" s="5" t="s">
        <v>770</v>
      </c>
      <c r="G1622" s="13">
        <v>376.54</v>
      </c>
      <c r="H1622" s="5">
        <v>145</v>
      </c>
    </row>
    <row r="1623" spans="1:8">
      <c r="A1623" s="4">
        <v>1622</v>
      </c>
      <c r="B1623" s="5" t="s">
        <v>793</v>
      </c>
      <c r="C1623" s="5" t="s">
        <v>735</v>
      </c>
      <c r="D1623" s="5" t="s">
        <v>750</v>
      </c>
      <c r="E1623" s="5" t="s">
        <v>305</v>
      </c>
      <c r="F1623" s="5" t="s">
        <v>751</v>
      </c>
      <c r="G1623" s="13">
        <v>550.41</v>
      </c>
      <c r="H1623" s="5">
        <v>54</v>
      </c>
    </row>
    <row r="1624" spans="1:8">
      <c r="A1624" s="4">
        <v>1623</v>
      </c>
      <c r="B1624" s="5" t="s">
        <v>811</v>
      </c>
      <c r="C1624" s="5" t="s">
        <v>318</v>
      </c>
      <c r="D1624" s="5" t="s">
        <v>317</v>
      </c>
      <c r="E1624" s="5" t="s">
        <v>305</v>
      </c>
      <c r="F1624" s="5" t="s">
        <v>748</v>
      </c>
      <c r="G1624" s="13">
        <v>406.91</v>
      </c>
      <c r="H1624" s="5">
        <v>122</v>
      </c>
    </row>
    <row r="1625" spans="1:8">
      <c r="A1625" s="4">
        <v>1624</v>
      </c>
      <c r="B1625" s="5" t="s">
        <v>777</v>
      </c>
      <c r="C1625" s="5" t="s">
        <v>755</v>
      </c>
      <c r="D1625" s="5" t="s">
        <v>769</v>
      </c>
      <c r="E1625" s="5" t="s">
        <v>758</v>
      </c>
      <c r="F1625" s="5" t="s">
        <v>326</v>
      </c>
      <c r="G1625" s="13">
        <v>414.79</v>
      </c>
      <c r="H1625" s="5">
        <v>190</v>
      </c>
    </row>
    <row r="1626" spans="1:8">
      <c r="A1626" s="4">
        <v>1625</v>
      </c>
      <c r="B1626" s="5" t="s">
        <v>773</v>
      </c>
      <c r="C1626" s="5" t="s">
        <v>755</v>
      </c>
      <c r="D1626" s="5" t="s">
        <v>309</v>
      </c>
      <c r="E1626" s="5" t="s">
        <v>733</v>
      </c>
      <c r="F1626" s="5" t="s">
        <v>744</v>
      </c>
      <c r="G1626" s="13">
        <v>409.95</v>
      </c>
      <c r="H1626" s="5">
        <v>2</v>
      </c>
    </row>
    <row r="1627" spans="1:8">
      <c r="A1627" s="4">
        <v>1626</v>
      </c>
      <c r="B1627" s="5" t="s">
        <v>761</v>
      </c>
      <c r="C1627" s="5" t="s">
        <v>742</v>
      </c>
      <c r="D1627" s="5" t="s">
        <v>320</v>
      </c>
      <c r="E1627" s="5" t="s">
        <v>758</v>
      </c>
      <c r="F1627" s="5" t="s">
        <v>734</v>
      </c>
      <c r="G1627" s="13">
        <v>494.83</v>
      </c>
      <c r="H1627" s="5">
        <v>167</v>
      </c>
    </row>
    <row r="1628" spans="1:8">
      <c r="A1628" s="4">
        <v>1627</v>
      </c>
      <c r="B1628" s="5" t="s">
        <v>802</v>
      </c>
      <c r="C1628" s="5" t="s">
        <v>753</v>
      </c>
      <c r="D1628" s="5" t="s">
        <v>785</v>
      </c>
      <c r="E1628" s="5" t="s">
        <v>758</v>
      </c>
      <c r="F1628" s="5" t="s">
        <v>734</v>
      </c>
      <c r="G1628" s="13">
        <v>544.87</v>
      </c>
      <c r="H1628" s="5">
        <v>190</v>
      </c>
    </row>
    <row r="1629" spans="1:8">
      <c r="A1629" s="4">
        <v>1628</v>
      </c>
      <c r="B1629" s="5" t="s">
        <v>789</v>
      </c>
      <c r="C1629" s="5" t="s">
        <v>307</v>
      </c>
      <c r="D1629" s="5" t="s">
        <v>743</v>
      </c>
      <c r="E1629" s="5" t="s">
        <v>305</v>
      </c>
      <c r="F1629" s="5" t="s">
        <v>306</v>
      </c>
      <c r="G1629" s="13">
        <v>155.83000000000001</v>
      </c>
      <c r="H1629" s="5">
        <v>4</v>
      </c>
    </row>
    <row r="1630" spans="1:8">
      <c r="A1630" s="4">
        <v>1629</v>
      </c>
      <c r="B1630" s="5" t="s">
        <v>768</v>
      </c>
      <c r="C1630" s="5" t="s">
        <v>304</v>
      </c>
      <c r="D1630" s="5" t="s">
        <v>317</v>
      </c>
      <c r="E1630" s="5" t="s">
        <v>758</v>
      </c>
      <c r="F1630" s="5" t="s">
        <v>751</v>
      </c>
      <c r="G1630" s="13">
        <v>75.55</v>
      </c>
      <c r="H1630" s="5">
        <v>109</v>
      </c>
    </row>
    <row r="1631" spans="1:8">
      <c r="A1631" s="4">
        <v>1630</v>
      </c>
      <c r="B1631" s="5" t="s">
        <v>739</v>
      </c>
      <c r="C1631" s="5" t="s">
        <v>757</v>
      </c>
      <c r="D1631" s="5" t="s">
        <v>769</v>
      </c>
      <c r="E1631" s="5" t="s">
        <v>740</v>
      </c>
      <c r="F1631" s="5" t="s">
        <v>770</v>
      </c>
      <c r="G1631" s="13">
        <v>167.28</v>
      </c>
      <c r="H1631" s="5">
        <v>141</v>
      </c>
    </row>
    <row r="1632" spans="1:8">
      <c r="A1632" s="4">
        <v>1631</v>
      </c>
      <c r="B1632" s="5" t="s">
        <v>752</v>
      </c>
      <c r="C1632" s="5" t="s">
        <v>755</v>
      </c>
      <c r="D1632" s="5" t="s">
        <v>316</v>
      </c>
      <c r="E1632" s="5" t="s">
        <v>305</v>
      </c>
      <c r="F1632" s="5" t="s">
        <v>306</v>
      </c>
      <c r="G1632" s="13">
        <v>946.13</v>
      </c>
      <c r="H1632" s="5">
        <v>185</v>
      </c>
    </row>
    <row r="1633" spans="1:8">
      <c r="A1633" s="4">
        <v>1632</v>
      </c>
      <c r="B1633" s="5" t="s">
        <v>800</v>
      </c>
      <c r="C1633" s="5" t="s">
        <v>731</v>
      </c>
      <c r="D1633" s="5" t="s">
        <v>309</v>
      </c>
      <c r="E1633" s="5" t="s">
        <v>733</v>
      </c>
      <c r="F1633" s="5" t="s">
        <v>321</v>
      </c>
      <c r="G1633" s="13">
        <v>553.07000000000005</v>
      </c>
      <c r="H1633" s="5">
        <v>43</v>
      </c>
    </row>
    <row r="1634" spans="1:8">
      <c r="A1634" s="4">
        <v>1633</v>
      </c>
      <c r="B1634" s="5" t="s">
        <v>778</v>
      </c>
      <c r="C1634" s="5" t="s">
        <v>731</v>
      </c>
      <c r="D1634" s="5" t="s">
        <v>736</v>
      </c>
      <c r="E1634" s="5" t="s">
        <v>313</v>
      </c>
      <c r="F1634" s="5" t="s">
        <v>744</v>
      </c>
      <c r="G1634" s="13">
        <v>906.32</v>
      </c>
      <c r="H1634" s="5">
        <v>96</v>
      </c>
    </row>
    <row r="1635" spans="1:8">
      <c r="A1635" s="4">
        <v>1634</v>
      </c>
      <c r="B1635" s="5" t="s">
        <v>763</v>
      </c>
      <c r="C1635" s="5" t="s">
        <v>753</v>
      </c>
      <c r="D1635" s="5" t="s">
        <v>324</v>
      </c>
      <c r="E1635" s="5" t="s">
        <v>313</v>
      </c>
      <c r="F1635" s="5" t="s">
        <v>321</v>
      </c>
      <c r="G1635" s="13">
        <v>883.64</v>
      </c>
      <c r="H1635" s="5">
        <v>185</v>
      </c>
    </row>
    <row r="1636" spans="1:8">
      <c r="A1636" s="4">
        <v>1635</v>
      </c>
      <c r="B1636" s="5" t="s">
        <v>767</v>
      </c>
      <c r="C1636" s="5" t="s">
        <v>304</v>
      </c>
      <c r="D1636" s="5" t="s">
        <v>320</v>
      </c>
      <c r="E1636" s="5" t="s">
        <v>758</v>
      </c>
      <c r="F1636" s="5" t="s">
        <v>746</v>
      </c>
      <c r="G1636" s="13">
        <v>329.1</v>
      </c>
      <c r="H1636" s="5">
        <v>46</v>
      </c>
    </row>
    <row r="1637" spans="1:8">
      <c r="A1637" s="4">
        <v>1636</v>
      </c>
      <c r="B1637" s="5" t="s">
        <v>790</v>
      </c>
      <c r="C1637" s="5" t="s">
        <v>307</v>
      </c>
      <c r="D1637" s="5" t="s">
        <v>732</v>
      </c>
      <c r="E1637" s="5" t="s">
        <v>319</v>
      </c>
      <c r="F1637" s="5" t="s">
        <v>325</v>
      </c>
      <c r="G1637" s="13">
        <v>210.78</v>
      </c>
      <c r="H1637" s="5">
        <v>178</v>
      </c>
    </row>
    <row r="1638" spans="1:8">
      <c r="A1638" s="4">
        <v>1637</v>
      </c>
      <c r="B1638" s="5" t="s">
        <v>302</v>
      </c>
      <c r="C1638" s="5" t="s">
        <v>735</v>
      </c>
      <c r="D1638" s="5" t="s">
        <v>738</v>
      </c>
      <c r="E1638" s="5" t="s">
        <v>303</v>
      </c>
      <c r="F1638" s="5" t="s">
        <v>744</v>
      </c>
      <c r="G1638" s="13">
        <v>466.51</v>
      </c>
      <c r="H1638" s="5">
        <v>41</v>
      </c>
    </row>
    <row r="1639" spans="1:8">
      <c r="A1639" s="4">
        <v>1638</v>
      </c>
      <c r="B1639" s="5" t="s">
        <v>793</v>
      </c>
      <c r="C1639" s="5" t="s">
        <v>757</v>
      </c>
      <c r="D1639" s="5" t="s">
        <v>320</v>
      </c>
      <c r="E1639" s="5" t="s">
        <v>313</v>
      </c>
      <c r="F1639" s="5" t="s">
        <v>321</v>
      </c>
      <c r="G1639" s="13">
        <v>612.23</v>
      </c>
      <c r="H1639" s="5">
        <v>50</v>
      </c>
    </row>
    <row r="1640" spans="1:8">
      <c r="A1640" s="4">
        <v>1639</v>
      </c>
      <c r="B1640" s="5" t="s">
        <v>805</v>
      </c>
      <c r="C1640" s="5" t="s">
        <v>308</v>
      </c>
      <c r="D1640" s="5" t="s">
        <v>772</v>
      </c>
      <c r="E1640" s="5" t="s">
        <v>319</v>
      </c>
      <c r="F1640" s="5" t="s">
        <v>321</v>
      </c>
      <c r="G1640" s="13">
        <v>608.29999999999995</v>
      </c>
      <c r="H1640" s="5">
        <v>104</v>
      </c>
    </row>
    <row r="1641" spans="1:8">
      <c r="A1641" s="4">
        <v>1640</v>
      </c>
      <c r="B1641" s="5" t="s">
        <v>800</v>
      </c>
      <c r="C1641" s="5" t="s">
        <v>731</v>
      </c>
      <c r="D1641" s="5" t="s">
        <v>320</v>
      </c>
      <c r="E1641" s="5" t="s">
        <v>313</v>
      </c>
      <c r="F1641" s="5" t="s">
        <v>751</v>
      </c>
      <c r="G1641" s="13">
        <v>579.29999999999995</v>
      </c>
      <c r="H1641" s="5">
        <v>27</v>
      </c>
    </row>
    <row r="1642" spans="1:8">
      <c r="A1642" s="4">
        <v>1641</v>
      </c>
      <c r="B1642" s="5" t="s">
        <v>812</v>
      </c>
      <c r="C1642" s="5" t="s">
        <v>312</v>
      </c>
      <c r="D1642" s="5" t="s">
        <v>750</v>
      </c>
      <c r="E1642" s="5" t="s">
        <v>319</v>
      </c>
      <c r="F1642" s="5" t="s">
        <v>744</v>
      </c>
      <c r="G1642" s="13">
        <v>133.11000000000001</v>
      </c>
      <c r="H1642" s="5">
        <v>134</v>
      </c>
    </row>
    <row r="1643" spans="1:8">
      <c r="A1643" s="4">
        <v>1642</v>
      </c>
      <c r="B1643" s="5" t="s">
        <v>771</v>
      </c>
      <c r="C1643" s="5" t="s">
        <v>735</v>
      </c>
      <c r="D1643" s="5" t="s">
        <v>772</v>
      </c>
      <c r="E1643" s="5" t="s">
        <v>733</v>
      </c>
      <c r="F1643" s="5" t="s">
        <v>744</v>
      </c>
      <c r="G1643" s="13">
        <v>292.29000000000002</v>
      </c>
      <c r="H1643" s="5">
        <v>189</v>
      </c>
    </row>
    <row r="1644" spans="1:8">
      <c r="A1644" s="4">
        <v>1643</v>
      </c>
      <c r="B1644" s="5" t="s">
        <v>811</v>
      </c>
      <c r="C1644" s="5" t="s">
        <v>315</v>
      </c>
      <c r="D1644" s="5" t="s">
        <v>750</v>
      </c>
      <c r="E1644" s="5" t="s">
        <v>303</v>
      </c>
      <c r="F1644" s="5" t="s">
        <v>323</v>
      </c>
      <c r="G1644" s="13">
        <v>940.07</v>
      </c>
      <c r="H1644" s="5">
        <v>24</v>
      </c>
    </row>
    <row r="1645" spans="1:8">
      <c r="A1645" s="4">
        <v>1644</v>
      </c>
      <c r="B1645" s="5" t="s">
        <v>787</v>
      </c>
      <c r="C1645" s="5" t="s">
        <v>304</v>
      </c>
      <c r="D1645" s="5" t="s">
        <v>750</v>
      </c>
      <c r="E1645" s="5" t="s">
        <v>758</v>
      </c>
      <c r="F1645" s="5" t="s">
        <v>746</v>
      </c>
      <c r="G1645" s="13">
        <v>334.24</v>
      </c>
      <c r="H1645" s="5">
        <v>14</v>
      </c>
    </row>
    <row r="1646" spans="1:8">
      <c r="A1646" s="4">
        <v>1645</v>
      </c>
      <c r="B1646" s="5" t="s">
        <v>790</v>
      </c>
      <c r="C1646" s="5" t="s">
        <v>308</v>
      </c>
      <c r="D1646" s="5" t="s">
        <v>736</v>
      </c>
      <c r="E1646" s="5" t="s">
        <v>758</v>
      </c>
      <c r="F1646" s="5" t="s">
        <v>321</v>
      </c>
      <c r="G1646" s="13">
        <v>315.33</v>
      </c>
      <c r="H1646" s="5">
        <v>195</v>
      </c>
    </row>
    <row r="1647" spans="1:8">
      <c r="A1647" s="4">
        <v>1646</v>
      </c>
      <c r="B1647" s="5" t="s">
        <v>807</v>
      </c>
      <c r="C1647" s="5" t="s">
        <v>731</v>
      </c>
      <c r="D1647" s="5" t="s">
        <v>743</v>
      </c>
      <c r="E1647" s="5" t="s">
        <v>314</v>
      </c>
      <c r="F1647" s="5" t="s">
        <v>306</v>
      </c>
      <c r="G1647" s="13">
        <v>682.68</v>
      </c>
      <c r="H1647" s="5">
        <v>91</v>
      </c>
    </row>
    <row r="1648" spans="1:8">
      <c r="A1648" s="4">
        <v>1647</v>
      </c>
      <c r="B1648" s="5" t="s">
        <v>805</v>
      </c>
      <c r="C1648" s="5" t="s">
        <v>731</v>
      </c>
      <c r="D1648" s="5" t="s">
        <v>738</v>
      </c>
      <c r="E1648" s="5" t="s">
        <v>733</v>
      </c>
      <c r="F1648" s="5" t="s">
        <v>323</v>
      </c>
      <c r="G1648" s="13">
        <v>909.38</v>
      </c>
      <c r="H1648" s="5">
        <v>163</v>
      </c>
    </row>
    <row r="1649" spans="1:8">
      <c r="A1649" s="4">
        <v>1648</v>
      </c>
      <c r="B1649" s="5" t="s">
        <v>764</v>
      </c>
      <c r="C1649" s="5" t="s">
        <v>783</v>
      </c>
      <c r="D1649" s="5" t="s">
        <v>750</v>
      </c>
      <c r="E1649" s="5" t="s">
        <v>314</v>
      </c>
      <c r="F1649" s="5" t="s">
        <v>734</v>
      </c>
      <c r="G1649" s="13">
        <v>441.9</v>
      </c>
      <c r="H1649" s="5">
        <v>178</v>
      </c>
    </row>
    <row r="1650" spans="1:8">
      <c r="A1650" s="4">
        <v>1649</v>
      </c>
      <c r="B1650" s="5" t="s">
        <v>747</v>
      </c>
      <c r="C1650" s="5" t="s">
        <v>757</v>
      </c>
      <c r="D1650" s="5" t="s">
        <v>738</v>
      </c>
      <c r="E1650" s="5" t="s">
        <v>740</v>
      </c>
      <c r="F1650" s="5" t="s">
        <v>306</v>
      </c>
      <c r="G1650" s="13">
        <v>633.4</v>
      </c>
      <c r="H1650" s="5">
        <v>46</v>
      </c>
    </row>
    <row r="1651" spans="1:8">
      <c r="A1651" s="4">
        <v>1650</v>
      </c>
      <c r="B1651" s="5" t="s">
        <v>775</v>
      </c>
      <c r="C1651" s="5" t="s">
        <v>753</v>
      </c>
      <c r="D1651" s="5" t="s">
        <v>769</v>
      </c>
      <c r="E1651" s="5" t="s">
        <v>322</v>
      </c>
      <c r="F1651" s="5" t="s">
        <v>325</v>
      </c>
      <c r="G1651" s="13">
        <v>425.91</v>
      </c>
      <c r="H1651" s="5">
        <v>158</v>
      </c>
    </row>
    <row r="1652" spans="1:8">
      <c r="A1652" s="4">
        <v>1651</v>
      </c>
      <c r="B1652" s="5" t="s">
        <v>777</v>
      </c>
      <c r="C1652" s="5" t="s">
        <v>308</v>
      </c>
      <c r="D1652" s="5" t="s">
        <v>309</v>
      </c>
      <c r="E1652" s="5" t="s">
        <v>310</v>
      </c>
      <c r="F1652" s="5" t="s">
        <v>325</v>
      </c>
      <c r="G1652" s="13">
        <v>945.85</v>
      </c>
      <c r="H1652" s="5">
        <v>51</v>
      </c>
    </row>
    <row r="1653" spans="1:8">
      <c r="A1653" s="4">
        <v>1652</v>
      </c>
      <c r="B1653" s="5" t="s">
        <v>760</v>
      </c>
      <c r="C1653" s="5" t="s">
        <v>731</v>
      </c>
      <c r="D1653" s="5" t="s">
        <v>317</v>
      </c>
      <c r="E1653" s="5" t="s">
        <v>303</v>
      </c>
      <c r="F1653" s="5" t="s">
        <v>744</v>
      </c>
      <c r="G1653" s="13">
        <v>322.45999999999998</v>
      </c>
      <c r="H1653" s="5">
        <v>25</v>
      </c>
    </row>
    <row r="1654" spans="1:8">
      <c r="A1654" s="4">
        <v>1653</v>
      </c>
      <c r="B1654" s="5" t="s">
        <v>800</v>
      </c>
      <c r="C1654" s="5" t="s">
        <v>312</v>
      </c>
      <c r="D1654" s="5" t="s">
        <v>320</v>
      </c>
      <c r="E1654" s="5" t="s">
        <v>303</v>
      </c>
      <c r="F1654" s="5" t="s">
        <v>744</v>
      </c>
      <c r="G1654" s="13">
        <v>288.45999999999998</v>
      </c>
      <c r="H1654" s="5">
        <v>166</v>
      </c>
    </row>
    <row r="1655" spans="1:8">
      <c r="A1655" s="4">
        <v>1654</v>
      </c>
      <c r="B1655" s="5" t="s">
        <v>756</v>
      </c>
      <c r="C1655" s="5" t="s">
        <v>308</v>
      </c>
      <c r="D1655" s="5" t="s">
        <v>732</v>
      </c>
      <c r="E1655" s="5" t="s">
        <v>319</v>
      </c>
      <c r="F1655" s="5" t="s">
        <v>326</v>
      </c>
      <c r="G1655" s="13">
        <v>609</v>
      </c>
      <c r="H1655" s="5">
        <v>147</v>
      </c>
    </row>
    <row r="1656" spans="1:8">
      <c r="A1656" s="4">
        <v>1655</v>
      </c>
      <c r="B1656" s="5" t="s">
        <v>799</v>
      </c>
      <c r="C1656" s="5" t="s">
        <v>783</v>
      </c>
      <c r="D1656" s="5" t="s">
        <v>324</v>
      </c>
      <c r="E1656" s="5" t="s">
        <v>733</v>
      </c>
      <c r="F1656" s="5" t="s">
        <v>311</v>
      </c>
      <c r="G1656" s="13">
        <v>453.58</v>
      </c>
      <c r="H1656" s="5">
        <v>45</v>
      </c>
    </row>
    <row r="1657" spans="1:8">
      <c r="A1657" s="4">
        <v>1656</v>
      </c>
      <c r="B1657" s="5" t="s">
        <v>776</v>
      </c>
      <c r="C1657" s="5" t="s">
        <v>755</v>
      </c>
      <c r="D1657" s="5" t="s">
        <v>309</v>
      </c>
      <c r="E1657" s="5" t="s">
        <v>303</v>
      </c>
      <c r="F1657" s="5" t="s">
        <v>744</v>
      </c>
      <c r="G1657" s="13">
        <v>853.78</v>
      </c>
      <c r="H1657" s="5">
        <v>40</v>
      </c>
    </row>
    <row r="1658" spans="1:8">
      <c r="A1658" s="4">
        <v>1657</v>
      </c>
      <c r="B1658" s="5" t="s">
        <v>812</v>
      </c>
      <c r="C1658" s="5" t="s">
        <v>304</v>
      </c>
      <c r="D1658" s="5" t="s">
        <v>738</v>
      </c>
      <c r="E1658" s="5" t="s">
        <v>314</v>
      </c>
      <c r="F1658" s="5" t="s">
        <v>751</v>
      </c>
      <c r="G1658" s="13">
        <v>91</v>
      </c>
      <c r="H1658" s="5">
        <v>164</v>
      </c>
    </row>
    <row r="1659" spans="1:8">
      <c r="A1659" s="4">
        <v>1658</v>
      </c>
      <c r="B1659" s="5" t="s">
        <v>789</v>
      </c>
      <c r="C1659" s="5" t="s">
        <v>735</v>
      </c>
      <c r="D1659" s="5" t="s">
        <v>738</v>
      </c>
      <c r="E1659" s="5" t="s">
        <v>740</v>
      </c>
      <c r="F1659" s="5" t="s">
        <v>326</v>
      </c>
      <c r="G1659" s="13">
        <v>934.9</v>
      </c>
      <c r="H1659" s="5">
        <v>50</v>
      </c>
    </row>
    <row r="1660" spans="1:8">
      <c r="A1660" s="4">
        <v>1659</v>
      </c>
      <c r="B1660" s="5" t="s">
        <v>780</v>
      </c>
      <c r="C1660" s="5" t="s">
        <v>735</v>
      </c>
      <c r="D1660" s="5" t="s">
        <v>736</v>
      </c>
      <c r="E1660" s="5" t="s">
        <v>322</v>
      </c>
      <c r="F1660" s="5" t="s">
        <v>325</v>
      </c>
      <c r="G1660" s="13">
        <v>193.98</v>
      </c>
      <c r="H1660" s="5">
        <v>151</v>
      </c>
    </row>
    <row r="1661" spans="1:8">
      <c r="A1661" s="4">
        <v>1660</v>
      </c>
      <c r="B1661" s="5" t="s">
        <v>801</v>
      </c>
      <c r="C1661" s="5" t="s">
        <v>731</v>
      </c>
      <c r="D1661" s="5" t="s">
        <v>732</v>
      </c>
      <c r="E1661" s="5" t="s">
        <v>314</v>
      </c>
      <c r="F1661" s="5" t="s">
        <v>306</v>
      </c>
      <c r="G1661" s="13">
        <v>802.32</v>
      </c>
      <c r="H1661" s="5">
        <v>172</v>
      </c>
    </row>
    <row r="1662" spans="1:8">
      <c r="A1662" s="4">
        <v>1661</v>
      </c>
      <c r="B1662" s="5" t="s">
        <v>809</v>
      </c>
      <c r="C1662" s="5" t="s">
        <v>315</v>
      </c>
      <c r="D1662" s="5" t="s">
        <v>769</v>
      </c>
      <c r="E1662" s="5" t="s">
        <v>740</v>
      </c>
      <c r="F1662" s="5" t="s">
        <v>748</v>
      </c>
      <c r="G1662" s="13">
        <v>703.35</v>
      </c>
      <c r="H1662" s="5">
        <v>22</v>
      </c>
    </row>
    <row r="1663" spans="1:8">
      <c r="A1663" s="4">
        <v>1662</v>
      </c>
      <c r="B1663" s="5" t="s">
        <v>790</v>
      </c>
      <c r="C1663" s="5" t="s">
        <v>755</v>
      </c>
      <c r="D1663" s="5" t="s">
        <v>316</v>
      </c>
      <c r="E1663" s="5" t="s">
        <v>733</v>
      </c>
      <c r="F1663" s="5" t="s">
        <v>323</v>
      </c>
      <c r="G1663" s="13">
        <v>666.73</v>
      </c>
      <c r="H1663" s="5">
        <v>105</v>
      </c>
    </row>
    <row r="1664" spans="1:8">
      <c r="A1664" s="4">
        <v>1663</v>
      </c>
      <c r="B1664" s="5" t="s">
        <v>768</v>
      </c>
      <c r="C1664" s="5" t="s">
        <v>312</v>
      </c>
      <c r="D1664" s="5" t="s">
        <v>316</v>
      </c>
      <c r="E1664" s="5" t="s">
        <v>740</v>
      </c>
      <c r="F1664" s="5" t="s">
        <v>321</v>
      </c>
      <c r="G1664" s="13">
        <v>147.12</v>
      </c>
      <c r="H1664" s="5">
        <v>120</v>
      </c>
    </row>
    <row r="1665" spans="1:8">
      <c r="A1665" s="4">
        <v>1664</v>
      </c>
      <c r="B1665" s="5" t="s">
        <v>774</v>
      </c>
      <c r="C1665" s="5" t="s">
        <v>318</v>
      </c>
      <c r="D1665" s="5" t="s">
        <v>324</v>
      </c>
      <c r="E1665" s="5" t="s">
        <v>305</v>
      </c>
      <c r="F1665" s="5" t="s">
        <v>751</v>
      </c>
      <c r="G1665" s="13">
        <v>875.39</v>
      </c>
      <c r="H1665" s="5">
        <v>47</v>
      </c>
    </row>
    <row r="1666" spans="1:8">
      <c r="A1666" s="4">
        <v>1665</v>
      </c>
      <c r="B1666" s="5" t="s">
        <v>789</v>
      </c>
      <c r="C1666" s="5" t="s">
        <v>304</v>
      </c>
      <c r="D1666" s="5" t="s">
        <v>309</v>
      </c>
      <c r="E1666" s="5" t="s">
        <v>733</v>
      </c>
      <c r="F1666" s="5" t="s">
        <v>311</v>
      </c>
      <c r="G1666" s="13">
        <v>918.85</v>
      </c>
      <c r="H1666" s="5">
        <v>197</v>
      </c>
    </row>
    <row r="1667" spans="1:8">
      <c r="A1667" s="4">
        <v>1666</v>
      </c>
      <c r="B1667" s="5" t="s">
        <v>768</v>
      </c>
      <c r="C1667" s="5" t="s">
        <v>315</v>
      </c>
      <c r="D1667" s="5" t="s">
        <v>736</v>
      </c>
      <c r="E1667" s="5" t="s">
        <v>322</v>
      </c>
      <c r="F1667" s="5" t="s">
        <v>770</v>
      </c>
      <c r="G1667" s="13">
        <v>113.96</v>
      </c>
      <c r="H1667" s="5">
        <v>186</v>
      </c>
    </row>
    <row r="1668" spans="1:8">
      <c r="A1668" s="4">
        <v>1667</v>
      </c>
      <c r="B1668" s="5" t="s">
        <v>802</v>
      </c>
      <c r="C1668" s="5" t="s">
        <v>757</v>
      </c>
      <c r="D1668" s="5" t="s">
        <v>736</v>
      </c>
      <c r="E1668" s="5" t="s">
        <v>313</v>
      </c>
      <c r="F1668" s="5" t="s">
        <v>325</v>
      </c>
      <c r="G1668" s="13">
        <v>727.81</v>
      </c>
      <c r="H1668" s="5">
        <v>34</v>
      </c>
    </row>
    <row r="1669" spans="1:8">
      <c r="A1669" s="4">
        <v>1668</v>
      </c>
      <c r="B1669" s="5" t="s">
        <v>765</v>
      </c>
      <c r="C1669" s="5" t="s">
        <v>308</v>
      </c>
      <c r="D1669" s="5" t="s">
        <v>785</v>
      </c>
      <c r="E1669" s="5" t="s">
        <v>319</v>
      </c>
      <c r="F1669" s="5" t="s">
        <v>748</v>
      </c>
      <c r="G1669" s="13">
        <v>293.86</v>
      </c>
      <c r="H1669" s="5">
        <v>145</v>
      </c>
    </row>
    <row r="1670" spans="1:8">
      <c r="A1670" s="4">
        <v>1669</v>
      </c>
      <c r="B1670" s="5" t="s">
        <v>795</v>
      </c>
      <c r="C1670" s="5" t="s">
        <v>315</v>
      </c>
      <c r="D1670" s="5" t="s">
        <v>317</v>
      </c>
      <c r="E1670" s="5" t="s">
        <v>319</v>
      </c>
      <c r="F1670" s="5" t="s">
        <v>323</v>
      </c>
      <c r="G1670" s="13">
        <v>201.17</v>
      </c>
      <c r="H1670" s="5">
        <v>76</v>
      </c>
    </row>
    <row r="1671" spans="1:8">
      <c r="A1671" s="4">
        <v>1670</v>
      </c>
      <c r="B1671" s="5" t="s">
        <v>756</v>
      </c>
      <c r="C1671" s="5" t="s">
        <v>312</v>
      </c>
      <c r="D1671" s="5" t="s">
        <v>738</v>
      </c>
      <c r="E1671" s="5" t="s">
        <v>758</v>
      </c>
      <c r="F1671" s="5" t="s">
        <v>321</v>
      </c>
      <c r="G1671" s="13">
        <v>566.61</v>
      </c>
      <c r="H1671" s="5">
        <v>90</v>
      </c>
    </row>
    <row r="1672" spans="1:8">
      <c r="A1672" s="4">
        <v>1671</v>
      </c>
      <c r="B1672" s="5" t="s">
        <v>788</v>
      </c>
      <c r="C1672" s="5" t="s">
        <v>757</v>
      </c>
      <c r="D1672" s="5" t="s">
        <v>736</v>
      </c>
      <c r="E1672" s="5" t="s">
        <v>310</v>
      </c>
      <c r="F1672" s="5" t="s">
        <v>746</v>
      </c>
      <c r="G1672" s="13">
        <v>904.2</v>
      </c>
      <c r="H1672" s="5">
        <v>150</v>
      </c>
    </row>
    <row r="1673" spans="1:8">
      <c r="A1673" s="4">
        <v>1672</v>
      </c>
      <c r="B1673" s="5" t="s">
        <v>804</v>
      </c>
      <c r="C1673" s="5" t="s">
        <v>731</v>
      </c>
      <c r="D1673" s="5" t="s">
        <v>772</v>
      </c>
      <c r="E1673" s="5" t="s">
        <v>313</v>
      </c>
      <c r="F1673" s="5" t="s">
        <v>325</v>
      </c>
      <c r="G1673" s="13">
        <v>434.81</v>
      </c>
      <c r="H1673" s="5">
        <v>166</v>
      </c>
    </row>
    <row r="1674" spans="1:8">
      <c r="A1674" s="4">
        <v>1673</v>
      </c>
      <c r="B1674" s="5" t="s">
        <v>747</v>
      </c>
      <c r="C1674" s="5" t="s">
        <v>315</v>
      </c>
      <c r="D1674" s="5" t="s">
        <v>309</v>
      </c>
      <c r="E1674" s="5" t="s">
        <v>740</v>
      </c>
      <c r="F1674" s="5" t="s">
        <v>734</v>
      </c>
      <c r="G1674" s="13">
        <v>795.17</v>
      </c>
      <c r="H1674" s="5">
        <v>69</v>
      </c>
    </row>
    <row r="1675" spans="1:8">
      <c r="A1675" s="4">
        <v>1674</v>
      </c>
      <c r="B1675" s="5" t="s">
        <v>807</v>
      </c>
      <c r="C1675" s="5" t="s">
        <v>312</v>
      </c>
      <c r="D1675" s="5" t="s">
        <v>317</v>
      </c>
      <c r="E1675" s="5" t="s">
        <v>758</v>
      </c>
      <c r="F1675" s="5" t="s">
        <v>326</v>
      </c>
      <c r="G1675" s="13">
        <v>68.62</v>
      </c>
      <c r="H1675" s="5">
        <v>30</v>
      </c>
    </row>
    <row r="1676" spans="1:8">
      <c r="A1676" s="4">
        <v>1675</v>
      </c>
      <c r="B1676" s="5" t="s">
        <v>777</v>
      </c>
      <c r="C1676" s="5" t="s">
        <v>753</v>
      </c>
      <c r="D1676" s="5" t="s">
        <v>750</v>
      </c>
      <c r="E1676" s="5" t="s">
        <v>758</v>
      </c>
      <c r="F1676" s="5" t="s">
        <v>744</v>
      </c>
      <c r="G1676" s="13">
        <v>333.92</v>
      </c>
      <c r="H1676" s="5">
        <v>145</v>
      </c>
    </row>
    <row r="1677" spans="1:8">
      <c r="A1677" s="4">
        <v>1676</v>
      </c>
      <c r="B1677" s="5" t="s">
        <v>797</v>
      </c>
      <c r="C1677" s="5" t="s">
        <v>735</v>
      </c>
      <c r="D1677" s="5" t="s">
        <v>785</v>
      </c>
      <c r="E1677" s="5" t="s">
        <v>305</v>
      </c>
      <c r="F1677" s="5" t="s">
        <v>311</v>
      </c>
      <c r="G1677" s="13">
        <v>366.58</v>
      </c>
      <c r="H1677" s="5">
        <v>3</v>
      </c>
    </row>
    <row r="1678" spans="1:8">
      <c r="A1678" s="4">
        <v>1677</v>
      </c>
      <c r="B1678" s="5" t="s">
        <v>790</v>
      </c>
      <c r="C1678" s="5" t="s">
        <v>753</v>
      </c>
      <c r="D1678" s="5" t="s">
        <v>309</v>
      </c>
      <c r="E1678" s="5" t="s">
        <v>322</v>
      </c>
      <c r="F1678" s="5" t="s">
        <v>311</v>
      </c>
      <c r="G1678" s="13">
        <v>861.71</v>
      </c>
      <c r="H1678" s="5">
        <v>48</v>
      </c>
    </row>
    <row r="1679" spans="1:8">
      <c r="A1679" s="4">
        <v>1678</v>
      </c>
      <c r="B1679" s="5" t="s">
        <v>800</v>
      </c>
      <c r="C1679" s="5" t="s">
        <v>312</v>
      </c>
      <c r="D1679" s="5" t="s">
        <v>750</v>
      </c>
      <c r="E1679" s="5" t="s">
        <v>758</v>
      </c>
      <c r="F1679" s="5" t="s">
        <v>734</v>
      </c>
      <c r="G1679" s="13">
        <v>209.41</v>
      </c>
      <c r="H1679" s="5">
        <v>6</v>
      </c>
    </row>
    <row r="1680" spans="1:8">
      <c r="A1680" s="4">
        <v>1679</v>
      </c>
      <c r="B1680" s="5" t="s">
        <v>762</v>
      </c>
      <c r="C1680" s="5" t="s">
        <v>318</v>
      </c>
      <c r="D1680" s="5" t="s">
        <v>772</v>
      </c>
      <c r="E1680" s="5" t="s">
        <v>314</v>
      </c>
      <c r="F1680" s="5" t="s">
        <v>325</v>
      </c>
      <c r="G1680" s="13">
        <v>403.39</v>
      </c>
      <c r="H1680" s="5">
        <v>63</v>
      </c>
    </row>
    <row r="1681" spans="1:8">
      <c r="A1681" s="4">
        <v>1680</v>
      </c>
      <c r="B1681" s="5" t="s">
        <v>805</v>
      </c>
      <c r="C1681" s="5" t="s">
        <v>318</v>
      </c>
      <c r="D1681" s="5" t="s">
        <v>309</v>
      </c>
      <c r="E1681" s="5" t="s">
        <v>758</v>
      </c>
      <c r="F1681" s="5" t="s">
        <v>311</v>
      </c>
      <c r="G1681" s="13">
        <v>405.05</v>
      </c>
      <c r="H1681" s="5">
        <v>11</v>
      </c>
    </row>
    <row r="1682" spans="1:8">
      <c r="A1682" s="4">
        <v>1681</v>
      </c>
      <c r="B1682" s="5" t="s">
        <v>787</v>
      </c>
      <c r="C1682" s="5" t="s">
        <v>742</v>
      </c>
      <c r="D1682" s="5" t="s">
        <v>320</v>
      </c>
      <c r="E1682" s="5" t="s">
        <v>305</v>
      </c>
      <c r="F1682" s="5" t="s">
        <v>306</v>
      </c>
      <c r="G1682" s="13">
        <v>427.56</v>
      </c>
      <c r="H1682" s="5">
        <v>69</v>
      </c>
    </row>
    <row r="1683" spans="1:8">
      <c r="A1683" s="4">
        <v>1682</v>
      </c>
      <c r="B1683" s="5" t="s">
        <v>771</v>
      </c>
      <c r="C1683" s="5" t="s">
        <v>318</v>
      </c>
      <c r="D1683" s="5" t="s">
        <v>732</v>
      </c>
      <c r="E1683" s="5" t="s">
        <v>310</v>
      </c>
      <c r="F1683" s="5" t="s">
        <v>734</v>
      </c>
      <c r="G1683" s="13">
        <v>191.41</v>
      </c>
      <c r="H1683" s="5">
        <v>77</v>
      </c>
    </row>
    <row r="1684" spans="1:8">
      <c r="A1684" s="4">
        <v>1683</v>
      </c>
      <c r="B1684" s="5" t="s">
        <v>787</v>
      </c>
      <c r="C1684" s="5" t="s">
        <v>318</v>
      </c>
      <c r="D1684" s="5" t="s">
        <v>769</v>
      </c>
      <c r="E1684" s="5" t="s">
        <v>310</v>
      </c>
      <c r="F1684" s="5" t="s">
        <v>748</v>
      </c>
      <c r="G1684" s="13">
        <v>643.70000000000005</v>
      </c>
      <c r="H1684" s="5">
        <v>14</v>
      </c>
    </row>
    <row r="1685" spans="1:8">
      <c r="A1685" s="4">
        <v>1684</v>
      </c>
      <c r="B1685" s="5" t="s">
        <v>793</v>
      </c>
      <c r="C1685" s="5" t="s">
        <v>742</v>
      </c>
      <c r="D1685" s="5" t="s">
        <v>769</v>
      </c>
      <c r="E1685" s="5" t="s">
        <v>310</v>
      </c>
      <c r="F1685" s="5" t="s">
        <v>321</v>
      </c>
      <c r="G1685" s="13">
        <v>457.43</v>
      </c>
      <c r="H1685" s="5">
        <v>43</v>
      </c>
    </row>
    <row r="1686" spans="1:8">
      <c r="A1686" s="4">
        <v>1685</v>
      </c>
      <c r="B1686" s="5" t="s">
        <v>776</v>
      </c>
      <c r="C1686" s="5" t="s">
        <v>757</v>
      </c>
      <c r="D1686" s="5" t="s">
        <v>750</v>
      </c>
      <c r="E1686" s="5" t="s">
        <v>313</v>
      </c>
      <c r="F1686" s="5" t="s">
        <v>748</v>
      </c>
      <c r="G1686" s="13">
        <v>314.17</v>
      </c>
      <c r="H1686" s="5">
        <v>21</v>
      </c>
    </row>
    <row r="1687" spans="1:8">
      <c r="A1687" s="4">
        <v>1686</v>
      </c>
      <c r="B1687" s="5" t="s">
        <v>782</v>
      </c>
      <c r="C1687" s="5" t="s">
        <v>315</v>
      </c>
      <c r="D1687" s="5" t="s">
        <v>743</v>
      </c>
      <c r="E1687" s="5" t="s">
        <v>305</v>
      </c>
      <c r="F1687" s="5" t="s">
        <v>325</v>
      </c>
      <c r="G1687" s="13">
        <v>262.70999999999998</v>
      </c>
      <c r="H1687" s="5">
        <v>176</v>
      </c>
    </row>
    <row r="1688" spans="1:8">
      <c r="A1688" s="4">
        <v>1687</v>
      </c>
      <c r="B1688" s="5" t="s">
        <v>763</v>
      </c>
      <c r="C1688" s="5" t="s">
        <v>755</v>
      </c>
      <c r="D1688" s="5" t="s">
        <v>324</v>
      </c>
      <c r="E1688" s="5" t="s">
        <v>310</v>
      </c>
      <c r="F1688" s="5" t="s">
        <v>321</v>
      </c>
      <c r="G1688" s="13">
        <v>130.91999999999999</v>
      </c>
      <c r="H1688" s="5">
        <v>141</v>
      </c>
    </row>
    <row r="1689" spans="1:8">
      <c r="A1689" s="4">
        <v>1688</v>
      </c>
      <c r="B1689" s="5" t="s">
        <v>749</v>
      </c>
      <c r="C1689" s="5" t="s">
        <v>783</v>
      </c>
      <c r="D1689" s="5" t="s">
        <v>317</v>
      </c>
      <c r="E1689" s="5" t="s">
        <v>758</v>
      </c>
      <c r="F1689" s="5" t="s">
        <v>311</v>
      </c>
      <c r="G1689" s="13">
        <v>382.43</v>
      </c>
      <c r="H1689" s="5">
        <v>119</v>
      </c>
    </row>
    <row r="1690" spans="1:8">
      <c r="A1690" s="4">
        <v>1689</v>
      </c>
      <c r="B1690" s="5" t="s">
        <v>812</v>
      </c>
      <c r="C1690" s="5" t="s">
        <v>742</v>
      </c>
      <c r="D1690" s="5" t="s">
        <v>738</v>
      </c>
      <c r="E1690" s="5" t="s">
        <v>314</v>
      </c>
      <c r="F1690" s="5" t="s">
        <v>748</v>
      </c>
      <c r="G1690" s="13">
        <v>329.7</v>
      </c>
      <c r="H1690" s="5">
        <v>35</v>
      </c>
    </row>
    <row r="1691" spans="1:8">
      <c r="A1691" s="4">
        <v>1690</v>
      </c>
      <c r="B1691" s="5" t="s">
        <v>784</v>
      </c>
      <c r="C1691" s="5" t="s">
        <v>312</v>
      </c>
      <c r="D1691" s="5" t="s">
        <v>736</v>
      </c>
      <c r="E1691" s="5" t="s">
        <v>314</v>
      </c>
      <c r="F1691" s="5" t="s">
        <v>744</v>
      </c>
      <c r="G1691" s="13">
        <v>398.4</v>
      </c>
      <c r="H1691" s="5">
        <v>19</v>
      </c>
    </row>
    <row r="1692" spans="1:8">
      <c r="A1692" s="4">
        <v>1691</v>
      </c>
      <c r="B1692" s="5" t="s">
        <v>795</v>
      </c>
      <c r="C1692" s="5" t="s">
        <v>757</v>
      </c>
      <c r="D1692" s="5" t="s">
        <v>785</v>
      </c>
      <c r="E1692" s="5" t="s">
        <v>733</v>
      </c>
      <c r="F1692" s="5" t="s">
        <v>746</v>
      </c>
      <c r="G1692" s="13">
        <v>241.74</v>
      </c>
      <c r="H1692" s="5">
        <v>156</v>
      </c>
    </row>
    <row r="1693" spans="1:8">
      <c r="A1693" s="4">
        <v>1692</v>
      </c>
      <c r="B1693" s="5" t="s">
        <v>782</v>
      </c>
      <c r="C1693" s="5" t="s">
        <v>735</v>
      </c>
      <c r="D1693" s="5" t="s">
        <v>309</v>
      </c>
      <c r="E1693" s="5" t="s">
        <v>322</v>
      </c>
      <c r="F1693" s="5" t="s">
        <v>734</v>
      </c>
      <c r="G1693" s="13">
        <v>789.15</v>
      </c>
      <c r="H1693" s="5">
        <v>157</v>
      </c>
    </row>
    <row r="1694" spans="1:8">
      <c r="A1694" s="4">
        <v>1693</v>
      </c>
      <c r="B1694" s="5" t="s">
        <v>771</v>
      </c>
      <c r="C1694" s="5" t="s">
        <v>307</v>
      </c>
      <c r="D1694" s="5" t="s">
        <v>736</v>
      </c>
      <c r="E1694" s="5" t="s">
        <v>313</v>
      </c>
      <c r="F1694" s="5" t="s">
        <v>748</v>
      </c>
      <c r="G1694" s="13">
        <v>494.95</v>
      </c>
      <c r="H1694" s="5">
        <v>12</v>
      </c>
    </row>
    <row r="1695" spans="1:8">
      <c r="A1695" s="4">
        <v>1694</v>
      </c>
      <c r="B1695" s="5" t="s">
        <v>802</v>
      </c>
      <c r="C1695" s="5" t="s">
        <v>308</v>
      </c>
      <c r="D1695" s="5" t="s">
        <v>738</v>
      </c>
      <c r="E1695" s="5" t="s">
        <v>322</v>
      </c>
      <c r="F1695" s="5" t="s">
        <v>306</v>
      </c>
      <c r="G1695" s="13">
        <v>635.17999999999995</v>
      </c>
      <c r="H1695" s="5">
        <v>109</v>
      </c>
    </row>
    <row r="1696" spans="1:8">
      <c r="A1696" s="4">
        <v>1695</v>
      </c>
      <c r="B1696" s="5" t="s">
        <v>778</v>
      </c>
      <c r="C1696" s="5" t="s">
        <v>312</v>
      </c>
      <c r="D1696" s="5" t="s">
        <v>743</v>
      </c>
      <c r="E1696" s="5" t="s">
        <v>758</v>
      </c>
      <c r="F1696" s="5" t="s">
        <v>746</v>
      </c>
      <c r="G1696" s="13">
        <v>277.52999999999997</v>
      </c>
      <c r="H1696" s="5">
        <v>108</v>
      </c>
    </row>
    <row r="1697" spans="1:8">
      <c r="A1697" s="4">
        <v>1696</v>
      </c>
      <c r="B1697" s="5" t="s">
        <v>782</v>
      </c>
      <c r="C1697" s="5" t="s">
        <v>308</v>
      </c>
      <c r="D1697" s="5" t="s">
        <v>736</v>
      </c>
      <c r="E1697" s="5" t="s">
        <v>740</v>
      </c>
      <c r="F1697" s="5" t="s">
        <v>751</v>
      </c>
      <c r="G1697" s="13">
        <v>463.08</v>
      </c>
      <c r="H1697" s="5">
        <v>22</v>
      </c>
    </row>
    <row r="1698" spans="1:8">
      <c r="A1698" s="4">
        <v>1697</v>
      </c>
      <c r="B1698" s="5" t="s">
        <v>803</v>
      </c>
      <c r="C1698" s="5" t="s">
        <v>757</v>
      </c>
      <c r="D1698" s="5" t="s">
        <v>743</v>
      </c>
      <c r="E1698" s="5" t="s">
        <v>303</v>
      </c>
      <c r="F1698" s="5" t="s">
        <v>748</v>
      </c>
      <c r="G1698" s="13">
        <v>330.31</v>
      </c>
      <c r="H1698" s="5">
        <v>148</v>
      </c>
    </row>
    <row r="1699" spans="1:8">
      <c r="A1699" s="4">
        <v>1698</v>
      </c>
      <c r="B1699" s="5" t="s">
        <v>810</v>
      </c>
      <c r="C1699" s="5" t="s">
        <v>757</v>
      </c>
      <c r="D1699" s="5" t="s">
        <v>324</v>
      </c>
      <c r="E1699" s="5" t="s">
        <v>303</v>
      </c>
      <c r="F1699" s="5" t="s">
        <v>770</v>
      </c>
      <c r="G1699" s="13">
        <v>634.97</v>
      </c>
      <c r="H1699" s="5">
        <v>172</v>
      </c>
    </row>
    <row r="1700" spans="1:8">
      <c r="A1700" s="4">
        <v>1699</v>
      </c>
      <c r="B1700" s="5" t="s">
        <v>752</v>
      </c>
      <c r="C1700" s="5" t="s">
        <v>742</v>
      </c>
      <c r="D1700" s="5" t="s">
        <v>732</v>
      </c>
      <c r="E1700" s="5" t="s">
        <v>319</v>
      </c>
      <c r="F1700" s="5" t="s">
        <v>306</v>
      </c>
      <c r="G1700" s="13">
        <v>275.37</v>
      </c>
      <c r="H1700" s="5">
        <v>163</v>
      </c>
    </row>
    <row r="1701" spans="1:8">
      <c r="A1701" s="4">
        <v>1700</v>
      </c>
      <c r="B1701" s="5" t="s">
        <v>302</v>
      </c>
      <c r="C1701" s="5" t="s">
        <v>731</v>
      </c>
      <c r="D1701" s="5" t="s">
        <v>309</v>
      </c>
      <c r="E1701" s="5" t="s">
        <v>758</v>
      </c>
      <c r="F1701" s="5" t="s">
        <v>325</v>
      </c>
      <c r="G1701" s="13">
        <v>344.91</v>
      </c>
      <c r="H1701" s="5">
        <v>137</v>
      </c>
    </row>
    <row r="1702" spans="1:8">
      <c r="A1702" s="4">
        <v>1701</v>
      </c>
      <c r="B1702" s="5" t="s">
        <v>803</v>
      </c>
      <c r="C1702" s="5" t="s">
        <v>742</v>
      </c>
      <c r="D1702" s="5" t="s">
        <v>750</v>
      </c>
      <c r="E1702" s="5" t="s">
        <v>314</v>
      </c>
      <c r="F1702" s="5" t="s">
        <v>734</v>
      </c>
      <c r="G1702" s="13">
        <v>731.25</v>
      </c>
      <c r="H1702" s="5">
        <v>173</v>
      </c>
    </row>
    <row r="1703" spans="1:8">
      <c r="A1703" s="4">
        <v>1702</v>
      </c>
      <c r="B1703" s="5" t="s">
        <v>807</v>
      </c>
      <c r="C1703" s="5" t="s">
        <v>755</v>
      </c>
      <c r="D1703" s="5" t="s">
        <v>309</v>
      </c>
      <c r="E1703" s="5" t="s">
        <v>733</v>
      </c>
      <c r="F1703" s="5" t="s">
        <v>326</v>
      </c>
      <c r="G1703" s="13">
        <v>219.83</v>
      </c>
      <c r="H1703" s="5">
        <v>158</v>
      </c>
    </row>
    <row r="1704" spans="1:8">
      <c r="A1704" s="4">
        <v>1703</v>
      </c>
      <c r="B1704" s="5" t="s">
        <v>786</v>
      </c>
      <c r="C1704" s="5" t="s">
        <v>308</v>
      </c>
      <c r="D1704" s="5" t="s">
        <v>732</v>
      </c>
      <c r="E1704" s="5" t="s">
        <v>758</v>
      </c>
      <c r="F1704" s="5" t="s">
        <v>326</v>
      </c>
      <c r="G1704" s="13">
        <v>76.260000000000005</v>
      </c>
      <c r="H1704" s="5">
        <v>126</v>
      </c>
    </row>
    <row r="1705" spans="1:8">
      <c r="A1705" s="4">
        <v>1704</v>
      </c>
      <c r="B1705" s="5" t="s">
        <v>760</v>
      </c>
      <c r="C1705" s="5" t="s">
        <v>755</v>
      </c>
      <c r="D1705" s="5" t="s">
        <v>772</v>
      </c>
      <c r="E1705" s="5" t="s">
        <v>322</v>
      </c>
      <c r="F1705" s="5" t="s">
        <v>326</v>
      </c>
      <c r="G1705" s="13">
        <v>427.39</v>
      </c>
      <c r="H1705" s="5">
        <v>173</v>
      </c>
    </row>
    <row r="1706" spans="1:8">
      <c r="A1706" s="4">
        <v>1705</v>
      </c>
      <c r="B1706" s="5" t="s">
        <v>765</v>
      </c>
      <c r="C1706" s="5" t="s">
        <v>731</v>
      </c>
      <c r="D1706" s="5" t="s">
        <v>316</v>
      </c>
      <c r="E1706" s="5" t="s">
        <v>310</v>
      </c>
      <c r="F1706" s="5" t="s">
        <v>326</v>
      </c>
      <c r="G1706" s="13">
        <v>364.77</v>
      </c>
      <c r="H1706" s="5">
        <v>5</v>
      </c>
    </row>
    <row r="1707" spans="1:8">
      <c r="A1707" s="4">
        <v>1706</v>
      </c>
      <c r="B1707" s="5" t="s">
        <v>760</v>
      </c>
      <c r="C1707" s="5" t="s">
        <v>312</v>
      </c>
      <c r="D1707" s="5" t="s">
        <v>736</v>
      </c>
      <c r="E1707" s="5" t="s">
        <v>303</v>
      </c>
      <c r="F1707" s="5" t="s">
        <v>744</v>
      </c>
      <c r="G1707" s="13">
        <v>141.63</v>
      </c>
      <c r="H1707" s="5">
        <v>188</v>
      </c>
    </row>
    <row r="1708" spans="1:8">
      <c r="A1708" s="4">
        <v>1707</v>
      </c>
      <c r="B1708" s="5" t="s">
        <v>791</v>
      </c>
      <c r="C1708" s="5" t="s">
        <v>315</v>
      </c>
      <c r="D1708" s="5" t="s">
        <v>750</v>
      </c>
      <c r="E1708" s="5" t="s">
        <v>305</v>
      </c>
      <c r="F1708" s="5" t="s">
        <v>734</v>
      </c>
      <c r="G1708" s="13">
        <v>126.06</v>
      </c>
      <c r="H1708" s="5">
        <v>187</v>
      </c>
    </row>
    <row r="1709" spans="1:8">
      <c r="A1709" s="4">
        <v>1708</v>
      </c>
      <c r="B1709" s="5" t="s">
        <v>790</v>
      </c>
      <c r="C1709" s="5" t="s">
        <v>308</v>
      </c>
      <c r="D1709" s="5" t="s">
        <v>316</v>
      </c>
      <c r="E1709" s="5" t="s">
        <v>322</v>
      </c>
      <c r="F1709" s="5" t="s">
        <v>770</v>
      </c>
      <c r="G1709" s="13">
        <v>666.98</v>
      </c>
      <c r="H1709" s="5">
        <v>63</v>
      </c>
    </row>
    <row r="1710" spans="1:8">
      <c r="A1710" s="4">
        <v>1709</v>
      </c>
      <c r="B1710" s="5" t="s">
        <v>792</v>
      </c>
      <c r="C1710" s="5" t="s">
        <v>755</v>
      </c>
      <c r="D1710" s="5" t="s">
        <v>738</v>
      </c>
      <c r="E1710" s="5" t="s">
        <v>322</v>
      </c>
      <c r="F1710" s="5" t="s">
        <v>321</v>
      </c>
      <c r="G1710" s="13">
        <v>74.84</v>
      </c>
      <c r="H1710" s="5">
        <v>156</v>
      </c>
    </row>
    <row r="1711" spans="1:8">
      <c r="A1711" s="4">
        <v>1710</v>
      </c>
      <c r="B1711" s="5" t="s">
        <v>789</v>
      </c>
      <c r="C1711" s="5" t="s">
        <v>308</v>
      </c>
      <c r="D1711" s="5" t="s">
        <v>320</v>
      </c>
      <c r="E1711" s="5" t="s">
        <v>305</v>
      </c>
      <c r="F1711" s="5" t="s">
        <v>321</v>
      </c>
      <c r="G1711" s="13">
        <v>883.97</v>
      </c>
      <c r="H1711" s="5">
        <v>192</v>
      </c>
    </row>
    <row r="1712" spans="1:8">
      <c r="A1712" s="4">
        <v>1711</v>
      </c>
      <c r="B1712" s="5" t="s">
        <v>756</v>
      </c>
      <c r="C1712" s="5" t="s">
        <v>308</v>
      </c>
      <c r="D1712" s="5" t="s">
        <v>732</v>
      </c>
      <c r="E1712" s="5" t="s">
        <v>310</v>
      </c>
      <c r="F1712" s="5" t="s">
        <v>325</v>
      </c>
      <c r="G1712" s="13">
        <v>273.74</v>
      </c>
      <c r="H1712" s="5">
        <v>168</v>
      </c>
    </row>
    <row r="1713" spans="1:8">
      <c r="A1713" s="4">
        <v>1712</v>
      </c>
      <c r="B1713" s="5" t="s">
        <v>789</v>
      </c>
      <c r="C1713" s="5" t="s">
        <v>308</v>
      </c>
      <c r="D1713" s="5" t="s">
        <v>738</v>
      </c>
      <c r="E1713" s="5" t="s">
        <v>313</v>
      </c>
      <c r="F1713" s="5" t="s">
        <v>744</v>
      </c>
      <c r="G1713" s="13">
        <v>277.49</v>
      </c>
      <c r="H1713" s="5">
        <v>78</v>
      </c>
    </row>
    <row r="1714" spans="1:8">
      <c r="A1714" s="4">
        <v>1713</v>
      </c>
      <c r="B1714" s="5" t="s">
        <v>741</v>
      </c>
      <c r="C1714" s="5" t="s">
        <v>783</v>
      </c>
      <c r="D1714" s="5" t="s">
        <v>769</v>
      </c>
      <c r="E1714" s="5" t="s">
        <v>303</v>
      </c>
      <c r="F1714" s="5" t="s">
        <v>321</v>
      </c>
      <c r="G1714" s="13">
        <v>561.74</v>
      </c>
      <c r="H1714" s="5">
        <v>56</v>
      </c>
    </row>
    <row r="1715" spans="1:8">
      <c r="A1715" s="4">
        <v>1714</v>
      </c>
      <c r="B1715" s="5" t="s">
        <v>788</v>
      </c>
      <c r="C1715" s="5" t="s">
        <v>312</v>
      </c>
      <c r="D1715" s="5" t="s">
        <v>785</v>
      </c>
      <c r="E1715" s="5" t="s">
        <v>310</v>
      </c>
      <c r="F1715" s="5" t="s">
        <v>326</v>
      </c>
      <c r="G1715" s="13">
        <v>496.42</v>
      </c>
      <c r="H1715" s="5">
        <v>12</v>
      </c>
    </row>
    <row r="1716" spans="1:8">
      <c r="A1716" s="4">
        <v>1715</v>
      </c>
      <c r="B1716" s="5" t="s">
        <v>771</v>
      </c>
      <c r="C1716" s="5" t="s">
        <v>304</v>
      </c>
      <c r="D1716" s="5" t="s">
        <v>736</v>
      </c>
      <c r="E1716" s="5" t="s">
        <v>319</v>
      </c>
      <c r="F1716" s="5" t="s">
        <v>326</v>
      </c>
      <c r="G1716" s="13">
        <v>44.6</v>
      </c>
      <c r="H1716" s="5">
        <v>54</v>
      </c>
    </row>
    <row r="1717" spans="1:8">
      <c r="A1717" s="4">
        <v>1716</v>
      </c>
      <c r="B1717" s="5" t="s">
        <v>791</v>
      </c>
      <c r="C1717" s="5" t="s">
        <v>757</v>
      </c>
      <c r="D1717" s="5" t="s">
        <v>750</v>
      </c>
      <c r="E1717" s="5" t="s">
        <v>319</v>
      </c>
      <c r="F1717" s="5" t="s">
        <v>326</v>
      </c>
      <c r="G1717" s="13">
        <v>460.82</v>
      </c>
      <c r="H1717" s="5">
        <v>163</v>
      </c>
    </row>
    <row r="1718" spans="1:8">
      <c r="A1718" s="4">
        <v>1717</v>
      </c>
      <c r="B1718" s="5" t="s">
        <v>803</v>
      </c>
      <c r="C1718" s="5" t="s">
        <v>315</v>
      </c>
      <c r="D1718" s="5" t="s">
        <v>317</v>
      </c>
      <c r="E1718" s="5" t="s">
        <v>303</v>
      </c>
      <c r="F1718" s="5" t="s">
        <v>325</v>
      </c>
      <c r="G1718" s="13">
        <v>335.39</v>
      </c>
      <c r="H1718" s="5">
        <v>17</v>
      </c>
    </row>
    <row r="1719" spans="1:8">
      <c r="A1719" s="4">
        <v>1718</v>
      </c>
      <c r="B1719" s="5" t="s">
        <v>737</v>
      </c>
      <c r="C1719" s="5" t="s">
        <v>783</v>
      </c>
      <c r="D1719" s="5" t="s">
        <v>785</v>
      </c>
      <c r="E1719" s="5" t="s">
        <v>733</v>
      </c>
      <c r="F1719" s="5" t="s">
        <v>770</v>
      </c>
      <c r="G1719" s="13">
        <v>575</v>
      </c>
      <c r="H1719" s="5">
        <v>163</v>
      </c>
    </row>
    <row r="1720" spans="1:8">
      <c r="A1720" s="4">
        <v>1719</v>
      </c>
      <c r="B1720" s="5" t="s">
        <v>737</v>
      </c>
      <c r="C1720" s="5" t="s">
        <v>731</v>
      </c>
      <c r="D1720" s="5" t="s">
        <v>743</v>
      </c>
      <c r="E1720" s="5" t="s">
        <v>758</v>
      </c>
      <c r="F1720" s="5" t="s">
        <v>734</v>
      </c>
      <c r="G1720" s="13">
        <v>51.44</v>
      </c>
      <c r="H1720" s="5">
        <v>88</v>
      </c>
    </row>
    <row r="1721" spans="1:8">
      <c r="A1721" s="4">
        <v>1720</v>
      </c>
      <c r="B1721" s="5" t="s">
        <v>796</v>
      </c>
      <c r="C1721" s="5" t="s">
        <v>753</v>
      </c>
      <c r="D1721" s="5" t="s">
        <v>750</v>
      </c>
      <c r="E1721" s="5" t="s">
        <v>758</v>
      </c>
      <c r="F1721" s="5" t="s">
        <v>325</v>
      </c>
      <c r="G1721" s="13">
        <v>494.07</v>
      </c>
      <c r="H1721" s="5">
        <v>137</v>
      </c>
    </row>
    <row r="1722" spans="1:8">
      <c r="A1722" s="4">
        <v>1721</v>
      </c>
      <c r="B1722" s="5" t="s">
        <v>812</v>
      </c>
      <c r="C1722" s="5" t="s">
        <v>757</v>
      </c>
      <c r="D1722" s="5" t="s">
        <v>743</v>
      </c>
      <c r="E1722" s="5" t="s">
        <v>319</v>
      </c>
      <c r="F1722" s="5" t="s">
        <v>306</v>
      </c>
      <c r="G1722" s="13">
        <v>69.36</v>
      </c>
      <c r="H1722" s="5">
        <v>147</v>
      </c>
    </row>
    <row r="1723" spans="1:8">
      <c r="A1723" s="4">
        <v>1722</v>
      </c>
      <c r="B1723" s="5" t="s">
        <v>302</v>
      </c>
      <c r="C1723" s="5" t="s">
        <v>731</v>
      </c>
      <c r="D1723" s="5" t="s">
        <v>309</v>
      </c>
      <c r="E1723" s="5" t="s">
        <v>305</v>
      </c>
      <c r="F1723" s="5" t="s">
        <v>323</v>
      </c>
      <c r="G1723" s="13">
        <v>720.69</v>
      </c>
      <c r="H1723" s="5">
        <v>136</v>
      </c>
    </row>
    <row r="1724" spans="1:8">
      <c r="A1724" s="4">
        <v>1723</v>
      </c>
      <c r="B1724" s="5" t="s">
        <v>796</v>
      </c>
      <c r="C1724" s="5" t="s">
        <v>312</v>
      </c>
      <c r="D1724" s="5" t="s">
        <v>769</v>
      </c>
      <c r="E1724" s="5" t="s">
        <v>322</v>
      </c>
      <c r="F1724" s="5" t="s">
        <v>770</v>
      </c>
      <c r="G1724" s="13">
        <v>653.79999999999995</v>
      </c>
      <c r="H1724" s="5">
        <v>8</v>
      </c>
    </row>
    <row r="1725" spans="1:8">
      <c r="A1725" s="4">
        <v>1724</v>
      </c>
      <c r="B1725" s="5" t="s">
        <v>782</v>
      </c>
      <c r="C1725" s="5" t="s">
        <v>318</v>
      </c>
      <c r="D1725" s="5" t="s">
        <v>309</v>
      </c>
      <c r="E1725" s="5" t="s">
        <v>733</v>
      </c>
      <c r="F1725" s="5" t="s">
        <v>306</v>
      </c>
      <c r="G1725" s="13">
        <v>418.01</v>
      </c>
      <c r="H1725" s="5">
        <v>196</v>
      </c>
    </row>
    <row r="1726" spans="1:8">
      <c r="A1726" s="4">
        <v>1725</v>
      </c>
      <c r="B1726" s="5" t="s">
        <v>775</v>
      </c>
      <c r="C1726" s="5" t="s">
        <v>731</v>
      </c>
      <c r="D1726" s="5" t="s">
        <v>785</v>
      </c>
      <c r="E1726" s="5" t="s">
        <v>758</v>
      </c>
      <c r="F1726" s="5" t="s">
        <v>323</v>
      </c>
      <c r="G1726" s="13">
        <v>381.51</v>
      </c>
      <c r="H1726" s="5">
        <v>138</v>
      </c>
    </row>
    <row r="1727" spans="1:8">
      <c r="A1727" s="4">
        <v>1726</v>
      </c>
      <c r="B1727" s="5" t="s">
        <v>790</v>
      </c>
      <c r="C1727" s="5" t="s">
        <v>318</v>
      </c>
      <c r="D1727" s="5" t="s">
        <v>738</v>
      </c>
      <c r="E1727" s="5" t="s">
        <v>305</v>
      </c>
      <c r="F1727" s="5" t="s">
        <v>306</v>
      </c>
      <c r="G1727" s="13">
        <v>238.66</v>
      </c>
      <c r="H1727" s="5">
        <v>29</v>
      </c>
    </row>
    <row r="1728" spans="1:8">
      <c r="A1728" s="4">
        <v>1727</v>
      </c>
      <c r="B1728" s="5" t="s">
        <v>737</v>
      </c>
      <c r="C1728" s="5" t="s">
        <v>304</v>
      </c>
      <c r="D1728" s="5" t="s">
        <v>750</v>
      </c>
      <c r="E1728" s="5" t="s">
        <v>314</v>
      </c>
      <c r="F1728" s="5" t="s">
        <v>734</v>
      </c>
      <c r="G1728" s="13">
        <v>411.75</v>
      </c>
      <c r="H1728" s="5">
        <v>193</v>
      </c>
    </row>
    <row r="1729" spans="1:8">
      <c r="A1729" s="4">
        <v>1728</v>
      </c>
      <c r="B1729" s="5" t="s">
        <v>794</v>
      </c>
      <c r="C1729" s="5" t="s">
        <v>318</v>
      </c>
      <c r="D1729" s="5" t="s">
        <v>316</v>
      </c>
      <c r="E1729" s="5" t="s">
        <v>322</v>
      </c>
      <c r="F1729" s="5" t="s">
        <v>321</v>
      </c>
      <c r="G1729" s="13">
        <v>613.54999999999995</v>
      </c>
      <c r="H1729" s="5">
        <v>171</v>
      </c>
    </row>
    <row r="1730" spans="1:8">
      <c r="A1730" s="4">
        <v>1729</v>
      </c>
      <c r="B1730" s="5" t="s">
        <v>800</v>
      </c>
      <c r="C1730" s="5" t="s">
        <v>731</v>
      </c>
      <c r="D1730" s="5" t="s">
        <v>320</v>
      </c>
      <c r="E1730" s="5" t="s">
        <v>740</v>
      </c>
      <c r="F1730" s="5" t="s">
        <v>306</v>
      </c>
      <c r="G1730" s="13">
        <v>244.84</v>
      </c>
      <c r="H1730" s="5">
        <v>104</v>
      </c>
    </row>
    <row r="1731" spans="1:8">
      <c r="A1731" s="4">
        <v>1730</v>
      </c>
      <c r="B1731" s="5" t="s">
        <v>762</v>
      </c>
      <c r="C1731" s="5" t="s">
        <v>312</v>
      </c>
      <c r="D1731" s="5" t="s">
        <v>324</v>
      </c>
      <c r="E1731" s="5" t="s">
        <v>310</v>
      </c>
      <c r="F1731" s="5" t="s">
        <v>748</v>
      </c>
      <c r="G1731" s="13">
        <v>404.05</v>
      </c>
      <c r="H1731" s="5">
        <v>1</v>
      </c>
    </row>
    <row r="1732" spans="1:8">
      <c r="A1732" s="4">
        <v>1731</v>
      </c>
      <c r="B1732" s="5" t="s">
        <v>763</v>
      </c>
      <c r="C1732" s="5" t="s">
        <v>742</v>
      </c>
      <c r="D1732" s="5" t="s">
        <v>324</v>
      </c>
      <c r="E1732" s="5" t="s">
        <v>310</v>
      </c>
      <c r="F1732" s="5" t="s">
        <v>311</v>
      </c>
      <c r="G1732" s="13">
        <v>865.63</v>
      </c>
      <c r="H1732" s="5">
        <v>99</v>
      </c>
    </row>
    <row r="1733" spans="1:8">
      <c r="A1733" s="4">
        <v>1732</v>
      </c>
      <c r="B1733" s="5" t="s">
        <v>771</v>
      </c>
      <c r="C1733" s="5" t="s">
        <v>308</v>
      </c>
      <c r="D1733" s="5" t="s">
        <v>743</v>
      </c>
      <c r="E1733" s="5" t="s">
        <v>313</v>
      </c>
      <c r="F1733" s="5" t="s">
        <v>311</v>
      </c>
      <c r="G1733" s="13">
        <v>66.430000000000007</v>
      </c>
      <c r="H1733" s="5">
        <v>58</v>
      </c>
    </row>
    <row r="1734" spans="1:8">
      <c r="A1734" s="4">
        <v>1733</v>
      </c>
      <c r="B1734" s="5" t="s">
        <v>768</v>
      </c>
      <c r="C1734" s="5" t="s">
        <v>318</v>
      </c>
      <c r="D1734" s="5" t="s">
        <v>772</v>
      </c>
      <c r="E1734" s="5" t="s">
        <v>314</v>
      </c>
      <c r="F1734" s="5" t="s">
        <v>746</v>
      </c>
      <c r="G1734" s="13">
        <v>335.77</v>
      </c>
      <c r="H1734" s="5">
        <v>64</v>
      </c>
    </row>
    <row r="1735" spans="1:8">
      <c r="A1735" s="4">
        <v>1734</v>
      </c>
      <c r="B1735" s="5" t="s">
        <v>790</v>
      </c>
      <c r="C1735" s="5" t="s">
        <v>757</v>
      </c>
      <c r="D1735" s="5" t="s">
        <v>738</v>
      </c>
      <c r="E1735" s="5" t="s">
        <v>322</v>
      </c>
      <c r="F1735" s="5" t="s">
        <v>746</v>
      </c>
      <c r="G1735" s="13">
        <v>716.1</v>
      </c>
      <c r="H1735" s="5">
        <v>168</v>
      </c>
    </row>
    <row r="1736" spans="1:8">
      <c r="A1736" s="4">
        <v>1735</v>
      </c>
      <c r="B1736" s="5" t="s">
        <v>804</v>
      </c>
      <c r="C1736" s="5" t="s">
        <v>304</v>
      </c>
      <c r="D1736" s="5" t="s">
        <v>324</v>
      </c>
      <c r="E1736" s="5" t="s">
        <v>322</v>
      </c>
      <c r="F1736" s="5" t="s">
        <v>325</v>
      </c>
      <c r="G1736" s="13">
        <v>835.93</v>
      </c>
      <c r="H1736" s="5">
        <v>45</v>
      </c>
    </row>
    <row r="1737" spans="1:8">
      <c r="A1737" s="4">
        <v>1736</v>
      </c>
      <c r="B1737" s="5" t="s">
        <v>739</v>
      </c>
      <c r="C1737" s="5" t="s">
        <v>735</v>
      </c>
      <c r="D1737" s="5" t="s">
        <v>750</v>
      </c>
      <c r="E1737" s="5" t="s">
        <v>319</v>
      </c>
      <c r="F1737" s="5" t="s">
        <v>751</v>
      </c>
      <c r="G1737" s="13">
        <v>853.95</v>
      </c>
      <c r="H1737" s="5">
        <v>53</v>
      </c>
    </row>
    <row r="1738" spans="1:8">
      <c r="A1738" s="4">
        <v>1737</v>
      </c>
      <c r="B1738" s="5" t="s">
        <v>771</v>
      </c>
      <c r="C1738" s="5" t="s">
        <v>753</v>
      </c>
      <c r="D1738" s="5" t="s">
        <v>317</v>
      </c>
      <c r="E1738" s="5" t="s">
        <v>733</v>
      </c>
      <c r="F1738" s="5" t="s">
        <v>770</v>
      </c>
      <c r="G1738" s="13">
        <v>940.64</v>
      </c>
      <c r="H1738" s="5">
        <v>46</v>
      </c>
    </row>
    <row r="1739" spans="1:8">
      <c r="A1739" s="4">
        <v>1738</v>
      </c>
      <c r="B1739" s="5" t="s">
        <v>776</v>
      </c>
      <c r="C1739" s="5" t="s">
        <v>742</v>
      </c>
      <c r="D1739" s="5" t="s">
        <v>772</v>
      </c>
      <c r="E1739" s="5" t="s">
        <v>322</v>
      </c>
      <c r="F1739" s="5" t="s">
        <v>748</v>
      </c>
      <c r="G1739" s="13">
        <v>262.83</v>
      </c>
      <c r="H1739" s="5">
        <v>185</v>
      </c>
    </row>
    <row r="1740" spans="1:8">
      <c r="A1740" s="4">
        <v>1739</v>
      </c>
      <c r="B1740" s="5" t="s">
        <v>766</v>
      </c>
      <c r="C1740" s="5" t="s">
        <v>783</v>
      </c>
      <c r="D1740" s="5" t="s">
        <v>732</v>
      </c>
      <c r="E1740" s="5" t="s">
        <v>314</v>
      </c>
      <c r="F1740" s="5" t="s">
        <v>734</v>
      </c>
      <c r="G1740" s="13">
        <v>945.94</v>
      </c>
      <c r="H1740" s="5">
        <v>99</v>
      </c>
    </row>
    <row r="1741" spans="1:8">
      <c r="A1741" s="4">
        <v>1740</v>
      </c>
      <c r="B1741" s="5" t="s">
        <v>302</v>
      </c>
      <c r="C1741" s="5" t="s">
        <v>312</v>
      </c>
      <c r="D1741" s="5" t="s">
        <v>785</v>
      </c>
      <c r="E1741" s="5" t="s">
        <v>740</v>
      </c>
      <c r="F1741" s="5" t="s">
        <v>751</v>
      </c>
      <c r="G1741" s="13">
        <v>691.37</v>
      </c>
      <c r="H1741" s="5">
        <v>156</v>
      </c>
    </row>
    <row r="1742" spans="1:8">
      <c r="A1742" s="4">
        <v>1741</v>
      </c>
      <c r="B1742" s="5" t="s">
        <v>780</v>
      </c>
      <c r="C1742" s="5" t="s">
        <v>753</v>
      </c>
      <c r="D1742" s="5" t="s">
        <v>324</v>
      </c>
      <c r="E1742" s="5" t="s">
        <v>303</v>
      </c>
      <c r="F1742" s="5" t="s">
        <v>326</v>
      </c>
      <c r="G1742" s="13">
        <v>778.61</v>
      </c>
      <c r="H1742" s="5">
        <v>186</v>
      </c>
    </row>
    <row r="1743" spans="1:8">
      <c r="A1743" s="4">
        <v>1742</v>
      </c>
      <c r="B1743" s="5" t="s">
        <v>754</v>
      </c>
      <c r="C1743" s="5" t="s">
        <v>735</v>
      </c>
      <c r="D1743" s="5" t="s">
        <v>743</v>
      </c>
      <c r="E1743" s="5" t="s">
        <v>740</v>
      </c>
      <c r="F1743" s="5" t="s">
        <v>311</v>
      </c>
      <c r="G1743" s="13">
        <v>631.16</v>
      </c>
      <c r="H1743" s="5">
        <v>110</v>
      </c>
    </row>
    <row r="1744" spans="1:8">
      <c r="A1744" s="4">
        <v>1743</v>
      </c>
      <c r="B1744" s="5" t="s">
        <v>754</v>
      </c>
      <c r="C1744" s="5" t="s">
        <v>307</v>
      </c>
      <c r="D1744" s="5" t="s">
        <v>750</v>
      </c>
      <c r="E1744" s="5" t="s">
        <v>319</v>
      </c>
      <c r="F1744" s="5" t="s">
        <v>744</v>
      </c>
      <c r="G1744" s="13">
        <v>725.76</v>
      </c>
      <c r="H1744" s="5">
        <v>29</v>
      </c>
    </row>
    <row r="1745" spans="1:8">
      <c r="A1745" s="4">
        <v>1744</v>
      </c>
      <c r="B1745" s="5" t="s">
        <v>812</v>
      </c>
      <c r="C1745" s="5" t="s">
        <v>735</v>
      </c>
      <c r="D1745" s="5" t="s">
        <v>743</v>
      </c>
      <c r="E1745" s="5" t="s">
        <v>322</v>
      </c>
      <c r="F1745" s="5" t="s">
        <v>748</v>
      </c>
      <c r="G1745" s="13">
        <v>870.81</v>
      </c>
      <c r="H1745" s="5">
        <v>124</v>
      </c>
    </row>
    <row r="1746" spans="1:8">
      <c r="A1746" s="4">
        <v>1745</v>
      </c>
      <c r="B1746" s="5" t="s">
        <v>802</v>
      </c>
      <c r="C1746" s="5" t="s">
        <v>307</v>
      </c>
      <c r="D1746" s="5" t="s">
        <v>309</v>
      </c>
      <c r="E1746" s="5" t="s">
        <v>305</v>
      </c>
      <c r="F1746" s="5" t="s">
        <v>770</v>
      </c>
      <c r="G1746" s="13">
        <v>858.27</v>
      </c>
      <c r="H1746" s="5">
        <v>126</v>
      </c>
    </row>
    <row r="1747" spans="1:8">
      <c r="A1747" s="4">
        <v>1746</v>
      </c>
      <c r="B1747" s="5" t="s">
        <v>730</v>
      </c>
      <c r="C1747" s="5" t="s">
        <v>742</v>
      </c>
      <c r="D1747" s="5" t="s">
        <v>316</v>
      </c>
      <c r="E1747" s="5" t="s">
        <v>322</v>
      </c>
      <c r="F1747" s="5" t="s">
        <v>326</v>
      </c>
      <c r="G1747" s="13">
        <v>667.17</v>
      </c>
      <c r="H1747" s="5">
        <v>85</v>
      </c>
    </row>
    <row r="1748" spans="1:8">
      <c r="A1748" s="4">
        <v>1747</v>
      </c>
      <c r="B1748" s="5" t="s">
        <v>788</v>
      </c>
      <c r="C1748" s="5" t="s">
        <v>783</v>
      </c>
      <c r="D1748" s="5" t="s">
        <v>316</v>
      </c>
      <c r="E1748" s="5" t="s">
        <v>733</v>
      </c>
      <c r="F1748" s="5" t="s">
        <v>326</v>
      </c>
      <c r="G1748" s="13">
        <v>580.92999999999995</v>
      </c>
      <c r="H1748" s="5">
        <v>195</v>
      </c>
    </row>
    <row r="1749" spans="1:8">
      <c r="A1749" s="4">
        <v>1748</v>
      </c>
      <c r="B1749" s="5" t="s">
        <v>782</v>
      </c>
      <c r="C1749" s="5" t="s">
        <v>731</v>
      </c>
      <c r="D1749" s="5" t="s">
        <v>316</v>
      </c>
      <c r="E1749" s="5" t="s">
        <v>303</v>
      </c>
      <c r="F1749" s="5" t="s">
        <v>323</v>
      </c>
      <c r="G1749" s="13">
        <v>840.96</v>
      </c>
      <c r="H1749" s="5">
        <v>145</v>
      </c>
    </row>
    <row r="1750" spans="1:8">
      <c r="A1750" s="4">
        <v>1749</v>
      </c>
      <c r="B1750" s="5" t="s">
        <v>796</v>
      </c>
      <c r="C1750" s="5" t="s">
        <v>312</v>
      </c>
      <c r="D1750" s="5" t="s">
        <v>785</v>
      </c>
      <c r="E1750" s="5" t="s">
        <v>310</v>
      </c>
      <c r="F1750" s="5" t="s">
        <v>744</v>
      </c>
      <c r="G1750" s="13">
        <v>616.84</v>
      </c>
      <c r="H1750" s="5">
        <v>122</v>
      </c>
    </row>
    <row r="1751" spans="1:8">
      <c r="A1751" s="4">
        <v>1750</v>
      </c>
      <c r="B1751" s="5" t="s">
        <v>786</v>
      </c>
      <c r="C1751" s="5" t="s">
        <v>757</v>
      </c>
      <c r="D1751" s="5" t="s">
        <v>316</v>
      </c>
      <c r="E1751" s="5" t="s">
        <v>310</v>
      </c>
      <c r="F1751" s="5" t="s">
        <v>325</v>
      </c>
      <c r="G1751" s="13">
        <v>772.73</v>
      </c>
      <c r="H1751" s="5">
        <v>33</v>
      </c>
    </row>
    <row r="1752" spans="1:8">
      <c r="A1752" s="4">
        <v>1751</v>
      </c>
      <c r="B1752" s="5" t="s">
        <v>778</v>
      </c>
      <c r="C1752" s="5" t="s">
        <v>308</v>
      </c>
      <c r="D1752" s="5" t="s">
        <v>316</v>
      </c>
      <c r="E1752" s="5" t="s">
        <v>313</v>
      </c>
      <c r="F1752" s="5" t="s">
        <v>746</v>
      </c>
      <c r="G1752" s="13">
        <v>814.34</v>
      </c>
      <c r="H1752" s="5">
        <v>150</v>
      </c>
    </row>
    <row r="1753" spans="1:8">
      <c r="A1753" s="4">
        <v>1752</v>
      </c>
      <c r="B1753" s="5" t="s">
        <v>761</v>
      </c>
      <c r="C1753" s="5" t="s">
        <v>318</v>
      </c>
      <c r="D1753" s="5" t="s">
        <v>732</v>
      </c>
      <c r="E1753" s="5" t="s">
        <v>319</v>
      </c>
      <c r="F1753" s="5" t="s">
        <v>321</v>
      </c>
      <c r="G1753" s="13">
        <v>696.24</v>
      </c>
      <c r="H1753" s="5">
        <v>191</v>
      </c>
    </row>
    <row r="1754" spans="1:8">
      <c r="A1754" s="4">
        <v>1753</v>
      </c>
      <c r="B1754" s="5" t="s">
        <v>811</v>
      </c>
      <c r="C1754" s="5" t="s">
        <v>753</v>
      </c>
      <c r="D1754" s="5" t="s">
        <v>772</v>
      </c>
      <c r="E1754" s="5" t="s">
        <v>310</v>
      </c>
      <c r="F1754" s="5" t="s">
        <v>321</v>
      </c>
      <c r="G1754" s="13">
        <v>625.9</v>
      </c>
      <c r="H1754" s="5">
        <v>151</v>
      </c>
    </row>
    <row r="1755" spans="1:8">
      <c r="A1755" s="4">
        <v>1754</v>
      </c>
      <c r="B1755" s="5" t="s">
        <v>764</v>
      </c>
      <c r="C1755" s="5" t="s">
        <v>731</v>
      </c>
      <c r="D1755" s="5" t="s">
        <v>309</v>
      </c>
      <c r="E1755" s="5" t="s">
        <v>314</v>
      </c>
      <c r="F1755" s="5" t="s">
        <v>770</v>
      </c>
      <c r="G1755" s="13">
        <v>630.02</v>
      </c>
      <c r="H1755" s="5">
        <v>135</v>
      </c>
    </row>
    <row r="1756" spans="1:8">
      <c r="A1756" s="4">
        <v>1755</v>
      </c>
      <c r="B1756" s="5" t="s">
        <v>739</v>
      </c>
      <c r="C1756" s="5" t="s">
        <v>753</v>
      </c>
      <c r="D1756" s="5" t="s">
        <v>743</v>
      </c>
      <c r="E1756" s="5" t="s">
        <v>303</v>
      </c>
      <c r="F1756" s="5" t="s">
        <v>311</v>
      </c>
      <c r="G1756" s="13">
        <v>901.72</v>
      </c>
      <c r="H1756" s="5">
        <v>88</v>
      </c>
    </row>
    <row r="1757" spans="1:8">
      <c r="A1757" s="4">
        <v>1756</v>
      </c>
      <c r="B1757" s="5" t="s">
        <v>802</v>
      </c>
      <c r="C1757" s="5" t="s">
        <v>315</v>
      </c>
      <c r="D1757" s="5" t="s">
        <v>317</v>
      </c>
      <c r="E1757" s="5" t="s">
        <v>310</v>
      </c>
      <c r="F1757" s="5" t="s">
        <v>326</v>
      </c>
      <c r="G1757" s="13">
        <v>593.86</v>
      </c>
      <c r="H1757" s="5">
        <v>187</v>
      </c>
    </row>
    <row r="1758" spans="1:8">
      <c r="A1758" s="4">
        <v>1757</v>
      </c>
      <c r="B1758" s="5" t="s">
        <v>754</v>
      </c>
      <c r="C1758" s="5" t="s">
        <v>757</v>
      </c>
      <c r="D1758" s="5" t="s">
        <v>317</v>
      </c>
      <c r="E1758" s="5" t="s">
        <v>322</v>
      </c>
      <c r="F1758" s="5" t="s">
        <v>770</v>
      </c>
      <c r="G1758" s="13">
        <v>457.98</v>
      </c>
      <c r="H1758" s="5">
        <v>164</v>
      </c>
    </row>
    <row r="1759" spans="1:8">
      <c r="A1759" s="4">
        <v>1758</v>
      </c>
      <c r="B1759" s="5" t="s">
        <v>781</v>
      </c>
      <c r="C1759" s="5" t="s">
        <v>783</v>
      </c>
      <c r="D1759" s="5" t="s">
        <v>769</v>
      </c>
      <c r="E1759" s="5" t="s">
        <v>740</v>
      </c>
      <c r="F1759" s="5" t="s">
        <v>323</v>
      </c>
      <c r="G1759" s="13">
        <v>714.65</v>
      </c>
      <c r="H1759" s="5">
        <v>94</v>
      </c>
    </row>
    <row r="1760" spans="1:8">
      <c r="A1760" s="4">
        <v>1759</v>
      </c>
      <c r="B1760" s="5" t="s">
        <v>780</v>
      </c>
      <c r="C1760" s="5" t="s">
        <v>308</v>
      </c>
      <c r="D1760" s="5" t="s">
        <v>736</v>
      </c>
      <c r="E1760" s="5" t="s">
        <v>305</v>
      </c>
      <c r="F1760" s="5" t="s">
        <v>321</v>
      </c>
      <c r="G1760" s="13">
        <v>501.75</v>
      </c>
      <c r="H1760" s="5">
        <v>70</v>
      </c>
    </row>
    <row r="1761" spans="1:8">
      <c r="A1761" s="4">
        <v>1760</v>
      </c>
      <c r="B1761" s="5" t="s">
        <v>745</v>
      </c>
      <c r="C1761" s="5" t="s">
        <v>742</v>
      </c>
      <c r="D1761" s="5" t="s">
        <v>732</v>
      </c>
      <c r="E1761" s="5" t="s">
        <v>758</v>
      </c>
      <c r="F1761" s="5" t="s">
        <v>744</v>
      </c>
      <c r="G1761" s="13">
        <v>515.88</v>
      </c>
      <c r="H1761" s="5">
        <v>63</v>
      </c>
    </row>
    <row r="1762" spans="1:8">
      <c r="A1762" s="4">
        <v>1761</v>
      </c>
      <c r="B1762" s="5" t="s">
        <v>761</v>
      </c>
      <c r="C1762" s="5" t="s">
        <v>783</v>
      </c>
      <c r="D1762" s="5" t="s">
        <v>736</v>
      </c>
      <c r="E1762" s="5" t="s">
        <v>313</v>
      </c>
      <c r="F1762" s="5" t="s">
        <v>323</v>
      </c>
      <c r="G1762" s="13">
        <v>667.57</v>
      </c>
      <c r="H1762" s="5">
        <v>117</v>
      </c>
    </row>
    <row r="1763" spans="1:8">
      <c r="A1763" s="4">
        <v>1762</v>
      </c>
      <c r="B1763" s="5" t="s">
        <v>768</v>
      </c>
      <c r="C1763" s="5" t="s">
        <v>318</v>
      </c>
      <c r="D1763" s="5" t="s">
        <v>316</v>
      </c>
      <c r="E1763" s="5" t="s">
        <v>740</v>
      </c>
      <c r="F1763" s="5" t="s">
        <v>326</v>
      </c>
      <c r="G1763" s="13">
        <v>123.14</v>
      </c>
      <c r="H1763" s="5">
        <v>49</v>
      </c>
    </row>
    <row r="1764" spans="1:8">
      <c r="A1764" s="4">
        <v>1763</v>
      </c>
      <c r="B1764" s="5" t="s">
        <v>789</v>
      </c>
      <c r="C1764" s="5" t="s">
        <v>304</v>
      </c>
      <c r="D1764" s="5" t="s">
        <v>320</v>
      </c>
      <c r="E1764" s="5" t="s">
        <v>319</v>
      </c>
      <c r="F1764" s="5" t="s">
        <v>746</v>
      </c>
      <c r="G1764" s="13">
        <v>229.04</v>
      </c>
      <c r="H1764" s="5">
        <v>63</v>
      </c>
    </row>
    <row r="1765" spans="1:8">
      <c r="A1765" s="4">
        <v>1764</v>
      </c>
      <c r="B1765" s="5" t="s">
        <v>771</v>
      </c>
      <c r="C1765" s="5" t="s">
        <v>753</v>
      </c>
      <c r="D1765" s="5" t="s">
        <v>738</v>
      </c>
      <c r="E1765" s="5" t="s">
        <v>740</v>
      </c>
      <c r="F1765" s="5" t="s">
        <v>746</v>
      </c>
      <c r="G1765" s="13">
        <v>330.16</v>
      </c>
      <c r="H1765" s="5">
        <v>163</v>
      </c>
    </row>
    <row r="1766" spans="1:8">
      <c r="A1766" s="4">
        <v>1765</v>
      </c>
      <c r="B1766" s="5" t="s">
        <v>807</v>
      </c>
      <c r="C1766" s="5" t="s">
        <v>753</v>
      </c>
      <c r="D1766" s="5" t="s">
        <v>738</v>
      </c>
      <c r="E1766" s="5" t="s">
        <v>758</v>
      </c>
      <c r="F1766" s="5" t="s">
        <v>751</v>
      </c>
      <c r="G1766" s="13">
        <v>473.19</v>
      </c>
      <c r="H1766" s="5">
        <v>26</v>
      </c>
    </row>
    <row r="1767" spans="1:8">
      <c r="A1767" s="4">
        <v>1766</v>
      </c>
      <c r="B1767" s="5" t="s">
        <v>777</v>
      </c>
      <c r="C1767" s="5" t="s">
        <v>318</v>
      </c>
      <c r="D1767" s="5" t="s">
        <v>324</v>
      </c>
      <c r="E1767" s="5" t="s">
        <v>319</v>
      </c>
      <c r="F1767" s="5" t="s">
        <v>744</v>
      </c>
      <c r="G1767" s="13">
        <v>48.74</v>
      </c>
      <c r="H1767" s="5">
        <v>111</v>
      </c>
    </row>
    <row r="1768" spans="1:8">
      <c r="A1768" s="4">
        <v>1767</v>
      </c>
      <c r="B1768" s="5" t="s">
        <v>799</v>
      </c>
      <c r="C1768" s="5" t="s">
        <v>783</v>
      </c>
      <c r="D1768" s="5" t="s">
        <v>324</v>
      </c>
      <c r="E1768" s="5" t="s">
        <v>313</v>
      </c>
      <c r="F1768" s="5" t="s">
        <v>744</v>
      </c>
      <c r="G1768" s="13">
        <v>773.25</v>
      </c>
      <c r="H1768" s="5">
        <v>158</v>
      </c>
    </row>
    <row r="1769" spans="1:8">
      <c r="A1769" s="4">
        <v>1768</v>
      </c>
      <c r="B1769" s="5" t="s">
        <v>788</v>
      </c>
      <c r="C1769" s="5" t="s">
        <v>755</v>
      </c>
      <c r="D1769" s="5" t="s">
        <v>316</v>
      </c>
      <c r="E1769" s="5" t="s">
        <v>314</v>
      </c>
      <c r="F1769" s="5" t="s">
        <v>744</v>
      </c>
      <c r="G1769" s="13">
        <v>286.38</v>
      </c>
      <c r="H1769" s="5">
        <v>162</v>
      </c>
    </row>
    <row r="1770" spans="1:8">
      <c r="A1770" s="4">
        <v>1769</v>
      </c>
      <c r="B1770" s="5" t="s">
        <v>778</v>
      </c>
      <c r="C1770" s="5" t="s">
        <v>731</v>
      </c>
      <c r="D1770" s="5" t="s">
        <v>324</v>
      </c>
      <c r="E1770" s="5" t="s">
        <v>740</v>
      </c>
      <c r="F1770" s="5" t="s">
        <v>326</v>
      </c>
      <c r="G1770" s="13">
        <v>905.81</v>
      </c>
      <c r="H1770" s="5">
        <v>77</v>
      </c>
    </row>
    <row r="1771" spans="1:8">
      <c r="A1771" s="4">
        <v>1770</v>
      </c>
      <c r="B1771" s="5" t="s">
        <v>761</v>
      </c>
      <c r="C1771" s="5" t="s">
        <v>735</v>
      </c>
      <c r="D1771" s="5" t="s">
        <v>316</v>
      </c>
      <c r="E1771" s="5" t="s">
        <v>740</v>
      </c>
      <c r="F1771" s="5" t="s">
        <v>734</v>
      </c>
      <c r="G1771" s="13">
        <v>321.01</v>
      </c>
      <c r="H1771" s="5">
        <v>113</v>
      </c>
    </row>
    <row r="1772" spans="1:8">
      <c r="A1772" s="4">
        <v>1771</v>
      </c>
      <c r="B1772" s="5" t="s">
        <v>807</v>
      </c>
      <c r="C1772" s="5" t="s">
        <v>753</v>
      </c>
      <c r="D1772" s="5" t="s">
        <v>732</v>
      </c>
      <c r="E1772" s="5" t="s">
        <v>322</v>
      </c>
      <c r="F1772" s="5" t="s">
        <v>734</v>
      </c>
      <c r="G1772" s="13">
        <v>468.16</v>
      </c>
      <c r="H1772" s="5">
        <v>42</v>
      </c>
    </row>
    <row r="1773" spans="1:8">
      <c r="A1773" s="4">
        <v>1772</v>
      </c>
      <c r="B1773" s="5" t="s">
        <v>768</v>
      </c>
      <c r="C1773" s="5" t="s">
        <v>742</v>
      </c>
      <c r="D1773" s="5" t="s">
        <v>743</v>
      </c>
      <c r="E1773" s="5" t="s">
        <v>319</v>
      </c>
      <c r="F1773" s="5" t="s">
        <v>751</v>
      </c>
      <c r="G1773" s="13">
        <v>882.02</v>
      </c>
      <c r="H1773" s="5">
        <v>114</v>
      </c>
    </row>
    <row r="1774" spans="1:8">
      <c r="A1774" s="4">
        <v>1773</v>
      </c>
      <c r="B1774" s="5" t="s">
        <v>773</v>
      </c>
      <c r="C1774" s="5" t="s">
        <v>315</v>
      </c>
      <c r="D1774" s="5" t="s">
        <v>769</v>
      </c>
      <c r="E1774" s="5" t="s">
        <v>305</v>
      </c>
      <c r="F1774" s="5" t="s">
        <v>323</v>
      </c>
      <c r="G1774" s="13">
        <v>234.03</v>
      </c>
      <c r="H1774" s="5">
        <v>129</v>
      </c>
    </row>
    <row r="1775" spans="1:8">
      <c r="A1775" s="4">
        <v>1774</v>
      </c>
      <c r="B1775" s="5" t="s">
        <v>805</v>
      </c>
      <c r="C1775" s="5" t="s">
        <v>742</v>
      </c>
      <c r="D1775" s="5" t="s">
        <v>320</v>
      </c>
      <c r="E1775" s="5" t="s">
        <v>758</v>
      </c>
      <c r="F1775" s="5" t="s">
        <v>751</v>
      </c>
      <c r="G1775" s="13">
        <v>663.12</v>
      </c>
      <c r="H1775" s="5">
        <v>157</v>
      </c>
    </row>
    <row r="1776" spans="1:8">
      <c r="A1776" s="4">
        <v>1775</v>
      </c>
      <c r="B1776" s="5" t="s">
        <v>798</v>
      </c>
      <c r="C1776" s="5" t="s">
        <v>735</v>
      </c>
      <c r="D1776" s="5" t="s">
        <v>750</v>
      </c>
      <c r="E1776" s="5" t="s">
        <v>313</v>
      </c>
      <c r="F1776" s="5" t="s">
        <v>306</v>
      </c>
      <c r="G1776" s="13">
        <v>755.09</v>
      </c>
      <c r="H1776" s="5">
        <v>41</v>
      </c>
    </row>
    <row r="1777" spans="1:8">
      <c r="A1777" s="4">
        <v>1776</v>
      </c>
      <c r="B1777" s="5" t="s">
        <v>741</v>
      </c>
      <c r="C1777" s="5" t="s">
        <v>735</v>
      </c>
      <c r="D1777" s="5" t="s">
        <v>320</v>
      </c>
      <c r="E1777" s="5" t="s">
        <v>758</v>
      </c>
      <c r="F1777" s="5" t="s">
        <v>311</v>
      </c>
      <c r="G1777" s="13">
        <v>581.66</v>
      </c>
      <c r="H1777" s="5">
        <v>107</v>
      </c>
    </row>
    <row r="1778" spans="1:8">
      <c r="A1778" s="4">
        <v>1777</v>
      </c>
      <c r="B1778" s="5" t="s">
        <v>747</v>
      </c>
      <c r="C1778" s="5" t="s">
        <v>315</v>
      </c>
      <c r="D1778" s="5" t="s">
        <v>316</v>
      </c>
      <c r="E1778" s="5" t="s">
        <v>758</v>
      </c>
      <c r="F1778" s="5" t="s">
        <v>326</v>
      </c>
      <c r="G1778" s="13">
        <v>377.42</v>
      </c>
      <c r="H1778" s="5">
        <v>79</v>
      </c>
    </row>
    <row r="1779" spans="1:8">
      <c r="A1779" s="4">
        <v>1778</v>
      </c>
      <c r="B1779" s="5" t="s">
        <v>796</v>
      </c>
      <c r="C1779" s="5" t="s">
        <v>783</v>
      </c>
      <c r="D1779" s="5" t="s">
        <v>309</v>
      </c>
      <c r="E1779" s="5" t="s">
        <v>758</v>
      </c>
      <c r="F1779" s="5" t="s">
        <v>326</v>
      </c>
      <c r="G1779" s="13">
        <v>427.02</v>
      </c>
      <c r="H1779" s="5">
        <v>101</v>
      </c>
    </row>
    <row r="1780" spans="1:8">
      <c r="A1780" s="4">
        <v>1779</v>
      </c>
      <c r="B1780" s="5" t="s">
        <v>788</v>
      </c>
      <c r="C1780" s="5" t="s">
        <v>755</v>
      </c>
      <c r="D1780" s="5" t="s">
        <v>769</v>
      </c>
      <c r="E1780" s="5" t="s">
        <v>314</v>
      </c>
      <c r="F1780" s="5" t="s">
        <v>746</v>
      </c>
      <c r="G1780" s="13">
        <v>921.5</v>
      </c>
      <c r="H1780" s="5">
        <v>91</v>
      </c>
    </row>
    <row r="1781" spans="1:8">
      <c r="A1781" s="4">
        <v>1780</v>
      </c>
      <c r="B1781" s="5" t="s">
        <v>779</v>
      </c>
      <c r="C1781" s="5" t="s">
        <v>753</v>
      </c>
      <c r="D1781" s="5" t="s">
        <v>769</v>
      </c>
      <c r="E1781" s="5" t="s">
        <v>319</v>
      </c>
      <c r="F1781" s="5" t="s">
        <v>746</v>
      </c>
      <c r="G1781" s="13">
        <v>784.87</v>
      </c>
      <c r="H1781" s="5">
        <v>52</v>
      </c>
    </row>
    <row r="1782" spans="1:8">
      <c r="A1782" s="4">
        <v>1781</v>
      </c>
      <c r="B1782" s="5" t="s">
        <v>802</v>
      </c>
      <c r="C1782" s="5" t="s">
        <v>312</v>
      </c>
      <c r="D1782" s="5" t="s">
        <v>309</v>
      </c>
      <c r="E1782" s="5" t="s">
        <v>303</v>
      </c>
      <c r="F1782" s="5" t="s">
        <v>321</v>
      </c>
      <c r="G1782" s="13">
        <v>429.02</v>
      </c>
      <c r="H1782" s="5">
        <v>98</v>
      </c>
    </row>
    <row r="1783" spans="1:8">
      <c r="A1783" s="4">
        <v>1782</v>
      </c>
      <c r="B1783" s="5" t="s">
        <v>773</v>
      </c>
      <c r="C1783" s="5" t="s">
        <v>742</v>
      </c>
      <c r="D1783" s="5" t="s">
        <v>317</v>
      </c>
      <c r="E1783" s="5" t="s">
        <v>733</v>
      </c>
      <c r="F1783" s="5" t="s">
        <v>734</v>
      </c>
      <c r="G1783" s="13">
        <v>440.49</v>
      </c>
      <c r="H1783" s="5">
        <v>71</v>
      </c>
    </row>
    <row r="1784" spans="1:8">
      <c r="A1784" s="4">
        <v>1783</v>
      </c>
      <c r="B1784" s="5" t="s">
        <v>766</v>
      </c>
      <c r="C1784" s="5" t="s">
        <v>315</v>
      </c>
      <c r="D1784" s="5" t="s">
        <v>750</v>
      </c>
      <c r="E1784" s="5" t="s">
        <v>322</v>
      </c>
      <c r="F1784" s="5" t="s">
        <v>325</v>
      </c>
      <c r="G1784" s="13">
        <v>476.51</v>
      </c>
      <c r="H1784" s="5">
        <v>185</v>
      </c>
    </row>
    <row r="1785" spans="1:8">
      <c r="A1785" s="4">
        <v>1784</v>
      </c>
      <c r="B1785" s="5" t="s">
        <v>771</v>
      </c>
      <c r="C1785" s="5" t="s">
        <v>755</v>
      </c>
      <c r="D1785" s="5" t="s">
        <v>769</v>
      </c>
      <c r="E1785" s="5" t="s">
        <v>314</v>
      </c>
      <c r="F1785" s="5" t="s">
        <v>325</v>
      </c>
      <c r="G1785" s="13">
        <v>913.36</v>
      </c>
      <c r="H1785" s="5">
        <v>181</v>
      </c>
    </row>
    <row r="1786" spans="1:8">
      <c r="A1786" s="4">
        <v>1785</v>
      </c>
      <c r="B1786" s="5" t="s">
        <v>739</v>
      </c>
      <c r="C1786" s="5" t="s">
        <v>312</v>
      </c>
      <c r="D1786" s="5" t="s">
        <v>772</v>
      </c>
      <c r="E1786" s="5" t="s">
        <v>733</v>
      </c>
      <c r="F1786" s="5" t="s">
        <v>306</v>
      </c>
      <c r="G1786" s="13">
        <v>93.98</v>
      </c>
      <c r="H1786" s="5">
        <v>15</v>
      </c>
    </row>
    <row r="1787" spans="1:8">
      <c r="A1787" s="4">
        <v>1786</v>
      </c>
      <c r="B1787" s="5" t="s">
        <v>808</v>
      </c>
      <c r="C1787" s="5" t="s">
        <v>312</v>
      </c>
      <c r="D1787" s="5" t="s">
        <v>320</v>
      </c>
      <c r="E1787" s="5" t="s">
        <v>322</v>
      </c>
      <c r="F1787" s="5" t="s">
        <v>770</v>
      </c>
      <c r="G1787" s="13">
        <v>880.48</v>
      </c>
      <c r="H1787" s="5">
        <v>29</v>
      </c>
    </row>
    <row r="1788" spans="1:8">
      <c r="A1788" s="4">
        <v>1787</v>
      </c>
      <c r="B1788" s="5" t="s">
        <v>739</v>
      </c>
      <c r="C1788" s="5" t="s">
        <v>783</v>
      </c>
      <c r="D1788" s="5" t="s">
        <v>738</v>
      </c>
      <c r="E1788" s="5" t="s">
        <v>322</v>
      </c>
      <c r="F1788" s="5" t="s">
        <v>325</v>
      </c>
      <c r="G1788" s="13">
        <v>416.54</v>
      </c>
      <c r="H1788" s="5">
        <v>39</v>
      </c>
    </row>
    <row r="1789" spans="1:8">
      <c r="A1789" s="4">
        <v>1788</v>
      </c>
      <c r="B1789" s="5" t="s">
        <v>767</v>
      </c>
      <c r="C1789" s="5" t="s">
        <v>318</v>
      </c>
      <c r="D1789" s="5" t="s">
        <v>316</v>
      </c>
      <c r="E1789" s="5" t="s">
        <v>733</v>
      </c>
      <c r="F1789" s="5" t="s">
        <v>323</v>
      </c>
      <c r="G1789" s="13">
        <v>551.27</v>
      </c>
      <c r="H1789" s="5">
        <v>113</v>
      </c>
    </row>
    <row r="1790" spans="1:8">
      <c r="A1790" s="4">
        <v>1789</v>
      </c>
      <c r="B1790" s="5" t="s">
        <v>802</v>
      </c>
      <c r="C1790" s="5" t="s">
        <v>318</v>
      </c>
      <c r="D1790" s="5" t="s">
        <v>320</v>
      </c>
      <c r="E1790" s="5" t="s">
        <v>319</v>
      </c>
      <c r="F1790" s="5" t="s">
        <v>734</v>
      </c>
      <c r="G1790" s="13">
        <v>523.24</v>
      </c>
      <c r="H1790" s="5">
        <v>75</v>
      </c>
    </row>
    <row r="1791" spans="1:8">
      <c r="A1791" s="4">
        <v>1790</v>
      </c>
      <c r="B1791" s="5" t="s">
        <v>789</v>
      </c>
      <c r="C1791" s="5" t="s">
        <v>304</v>
      </c>
      <c r="D1791" s="5" t="s">
        <v>769</v>
      </c>
      <c r="E1791" s="5" t="s">
        <v>305</v>
      </c>
      <c r="F1791" s="5" t="s">
        <v>325</v>
      </c>
      <c r="G1791" s="13">
        <v>687.38</v>
      </c>
      <c r="H1791" s="5">
        <v>81</v>
      </c>
    </row>
    <row r="1792" spans="1:8">
      <c r="A1792" s="4">
        <v>1791</v>
      </c>
      <c r="B1792" s="5" t="s">
        <v>764</v>
      </c>
      <c r="C1792" s="5" t="s">
        <v>742</v>
      </c>
      <c r="D1792" s="5" t="s">
        <v>324</v>
      </c>
      <c r="E1792" s="5" t="s">
        <v>313</v>
      </c>
      <c r="F1792" s="5" t="s">
        <v>748</v>
      </c>
      <c r="G1792" s="13">
        <v>332.35</v>
      </c>
      <c r="H1792" s="5">
        <v>59</v>
      </c>
    </row>
    <row r="1793" spans="1:8">
      <c r="A1793" s="4">
        <v>1792</v>
      </c>
      <c r="B1793" s="5" t="s">
        <v>760</v>
      </c>
      <c r="C1793" s="5" t="s">
        <v>735</v>
      </c>
      <c r="D1793" s="5" t="s">
        <v>317</v>
      </c>
      <c r="E1793" s="5" t="s">
        <v>319</v>
      </c>
      <c r="F1793" s="5" t="s">
        <v>326</v>
      </c>
      <c r="G1793" s="13">
        <v>589.29</v>
      </c>
      <c r="H1793" s="5">
        <v>6</v>
      </c>
    </row>
    <row r="1794" spans="1:8">
      <c r="A1794" s="4">
        <v>1793</v>
      </c>
      <c r="B1794" s="5" t="s">
        <v>768</v>
      </c>
      <c r="C1794" s="5" t="s">
        <v>757</v>
      </c>
      <c r="D1794" s="5" t="s">
        <v>743</v>
      </c>
      <c r="E1794" s="5" t="s">
        <v>314</v>
      </c>
      <c r="F1794" s="5" t="s">
        <v>306</v>
      </c>
      <c r="G1794" s="13">
        <v>773.52</v>
      </c>
      <c r="H1794" s="5">
        <v>13</v>
      </c>
    </row>
    <row r="1795" spans="1:8">
      <c r="A1795" s="4">
        <v>1794</v>
      </c>
      <c r="B1795" s="5" t="s">
        <v>799</v>
      </c>
      <c r="C1795" s="5" t="s">
        <v>731</v>
      </c>
      <c r="D1795" s="5" t="s">
        <v>309</v>
      </c>
      <c r="E1795" s="5" t="s">
        <v>303</v>
      </c>
      <c r="F1795" s="5" t="s">
        <v>744</v>
      </c>
      <c r="G1795" s="13">
        <v>437.86</v>
      </c>
      <c r="H1795" s="5">
        <v>9</v>
      </c>
    </row>
    <row r="1796" spans="1:8">
      <c r="A1796" s="4">
        <v>1795</v>
      </c>
      <c r="B1796" s="5" t="s">
        <v>763</v>
      </c>
      <c r="C1796" s="5" t="s">
        <v>742</v>
      </c>
      <c r="D1796" s="5" t="s">
        <v>320</v>
      </c>
      <c r="E1796" s="5" t="s">
        <v>758</v>
      </c>
      <c r="F1796" s="5" t="s">
        <v>326</v>
      </c>
      <c r="G1796" s="13">
        <v>563.08000000000004</v>
      </c>
      <c r="H1796" s="5">
        <v>163</v>
      </c>
    </row>
    <row r="1797" spans="1:8">
      <c r="A1797" s="4">
        <v>1796</v>
      </c>
      <c r="B1797" s="5" t="s">
        <v>766</v>
      </c>
      <c r="C1797" s="5" t="s">
        <v>318</v>
      </c>
      <c r="D1797" s="5" t="s">
        <v>738</v>
      </c>
      <c r="E1797" s="5" t="s">
        <v>740</v>
      </c>
      <c r="F1797" s="5" t="s">
        <v>751</v>
      </c>
      <c r="G1797" s="13">
        <v>523.9</v>
      </c>
      <c r="H1797" s="5">
        <v>132</v>
      </c>
    </row>
    <row r="1798" spans="1:8">
      <c r="A1798" s="4">
        <v>1797</v>
      </c>
      <c r="B1798" s="5" t="s">
        <v>799</v>
      </c>
      <c r="C1798" s="5" t="s">
        <v>318</v>
      </c>
      <c r="D1798" s="5" t="s">
        <v>324</v>
      </c>
      <c r="E1798" s="5" t="s">
        <v>733</v>
      </c>
      <c r="F1798" s="5" t="s">
        <v>311</v>
      </c>
      <c r="G1798" s="13">
        <v>943.58</v>
      </c>
      <c r="H1798" s="5">
        <v>193</v>
      </c>
    </row>
    <row r="1799" spans="1:8">
      <c r="A1799" s="4">
        <v>1798</v>
      </c>
      <c r="B1799" s="5" t="s">
        <v>302</v>
      </c>
      <c r="C1799" s="5" t="s">
        <v>312</v>
      </c>
      <c r="D1799" s="5" t="s">
        <v>324</v>
      </c>
      <c r="E1799" s="5" t="s">
        <v>758</v>
      </c>
      <c r="F1799" s="5" t="s">
        <v>325</v>
      </c>
      <c r="G1799" s="13">
        <v>178.51</v>
      </c>
      <c r="H1799" s="5">
        <v>85</v>
      </c>
    </row>
    <row r="1800" spans="1:8">
      <c r="A1800" s="4">
        <v>1799</v>
      </c>
      <c r="B1800" s="5" t="s">
        <v>807</v>
      </c>
      <c r="C1800" s="5" t="s">
        <v>757</v>
      </c>
      <c r="D1800" s="5" t="s">
        <v>772</v>
      </c>
      <c r="E1800" s="5" t="s">
        <v>322</v>
      </c>
      <c r="F1800" s="5" t="s">
        <v>770</v>
      </c>
      <c r="G1800" s="13">
        <v>520.22</v>
      </c>
      <c r="H1800" s="5">
        <v>178</v>
      </c>
    </row>
    <row r="1801" spans="1:8">
      <c r="A1801" s="4">
        <v>1800</v>
      </c>
      <c r="B1801" s="5" t="s">
        <v>786</v>
      </c>
      <c r="C1801" s="5" t="s">
        <v>755</v>
      </c>
      <c r="D1801" s="5" t="s">
        <v>743</v>
      </c>
      <c r="E1801" s="5" t="s">
        <v>733</v>
      </c>
      <c r="F1801" s="5" t="s">
        <v>326</v>
      </c>
      <c r="G1801" s="13">
        <v>45.78</v>
      </c>
      <c r="H1801" s="5">
        <v>100</v>
      </c>
    </row>
    <row r="1802" spans="1:8">
      <c r="A1802" s="4">
        <v>1801</v>
      </c>
      <c r="B1802" s="5" t="s">
        <v>809</v>
      </c>
      <c r="C1802" s="5" t="s">
        <v>315</v>
      </c>
      <c r="D1802" s="5" t="s">
        <v>309</v>
      </c>
      <c r="E1802" s="5" t="s">
        <v>314</v>
      </c>
      <c r="F1802" s="5" t="s">
        <v>748</v>
      </c>
      <c r="G1802" s="13">
        <v>275.56</v>
      </c>
      <c r="H1802" s="5">
        <v>58</v>
      </c>
    </row>
    <row r="1803" spans="1:8">
      <c r="A1803" s="4">
        <v>1802</v>
      </c>
      <c r="B1803" s="5" t="s">
        <v>737</v>
      </c>
      <c r="C1803" s="5" t="s">
        <v>731</v>
      </c>
      <c r="D1803" s="5" t="s">
        <v>324</v>
      </c>
      <c r="E1803" s="5" t="s">
        <v>313</v>
      </c>
      <c r="F1803" s="5" t="s">
        <v>744</v>
      </c>
      <c r="G1803" s="13">
        <v>882.07</v>
      </c>
      <c r="H1803" s="5">
        <v>184</v>
      </c>
    </row>
    <row r="1804" spans="1:8">
      <c r="A1804" s="4">
        <v>1803</v>
      </c>
      <c r="B1804" s="5" t="s">
        <v>767</v>
      </c>
      <c r="C1804" s="5" t="s">
        <v>315</v>
      </c>
      <c r="D1804" s="5" t="s">
        <v>769</v>
      </c>
      <c r="E1804" s="5" t="s">
        <v>310</v>
      </c>
      <c r="F1804" s="5" t="s">
        <v>323</v>
      </c>
      <c r="G1804" s="13">
        <v>320.72000000000003</v>
      </c>
      <c r="H1804" s="5">
        <v>26</v>
      </c>
    </row>
    <row r="1805" spans="1:8">
      <c r="A1805" s="4">
        <v>1804</v>
      </c>
      <c r="B1805" s="5" t="s">
        <v>809</v>
      </c>
      <c r="C1805" s="5" t="s">
        <v>742</v>
      </c>
      <c r="D1805" s="5" t="s">
        <v>750</v>
      </c>
      <c r="E1805" s="5" t="s">
        <v>740</v>
      </c>
      <c r="F1805" s="5" t="s">
        <v>321</v>
      </c>
      <c r="G1805" s="13">
        <v>908.74</v>
      </c>
      <c r="H1805" s="5">
        <v>84</v>
      </c>
    </row>
    <row r="1806" spans="1:8">
      <c r="A1806" s="4">
        <v>1805</v>
      </c>
      <c r="B1806" s="5" t="s">
        <v>764</v>
      </c>
      <c r="C1806" s="5" t="s">
        <v>315</v>
      </c>
      <c r="D1806" s="5" t="s">
        <v>736</v>
      </c>
      <c r="E1806" s="5" t="s">
        <v>313</v>
      </c>
      <c r="F1806" s="5" t="s">
        <v>323</v>
      </c>
      <c r="G1806" s="13">
        <v>315.67</v>
      </c>
      <c r="H1806" s="5">
        <v>109</v>
      </c>
    </row>
    <row r="1807" spans="1:8">
      <c r="A1807" s="4">
        <v>1806</v>
      </c>
      <c r="B1807" s="5" t="s">
        <v>761</v>
      </c>
      <c r="C1807" s="5" t="s">
        <v>315</v>
      </c>
      <c r="D1807" s="5" t="s">
        <v>769</v>
      </c>
      <c r="E1807" s="5" t="s">
        <v>322</v>
      </c>
      <c r="F1807" s="5" t="s">
        <v>746</v>
      </c>
      <c r="G1807" s="13">
        <v>164.95</v>
      </c>
      <c r="H1807" s="5">
        <v>113</v>
      </c>
    </row>
    <row r="1808" spans="1:8">
      <c r="A1808" s="4">
        <v>1807</v>
      </c>
      <c r="B1808" s="5" t="s">
        <v>302</v>
      </c>
      <c r="C1808" s="5" t="s">
        <v>755</v>
      </c>
      <c r="D1808" s="5" t="s">
        <v>324</v>
      </c>
      <c r="E1808" s="5" t="s">
        <v>313</v>
      </c>
      <c r="F1808" s="5" t="s">
        <v>306</v>
      </c>
      <c r="G1808" s="13">
        <v>84.79</v>
      </c>
      <c r="H1808" s="5">
        <v>113</v>
      </c>
    </row>
    <row r="1809" spans="1:8">
      <c r="A1809" s="4">
        <v>1808</v>
      </c>
      <c r="B1809" s="5" t="s">
        <v>804</v>
      </c>
      <c r="C1809" s="5" t="s">
        <v>315</v>
      </c>
      <c r="D1809" s="5" t="s">
        <v>769</v>
      </c>
      <c r="E1809" s="5" t="s">
        <v>314</v>
      </c>
      <c r="F1809" s="5" t="s">
        <v>744</v>
      </c>
      <c r="G1809" s="13">
        <v>781.19</v>
      </c>
      <c r="H1809" s="5">
        <v>24</v>
      </c>
    </row>
    <row r="1810" spans="1:8">
      <c r="A1810" s="4">
        <v>1809</v>
      </c>
      <c r="B1810" s="5" t="s">
        <v>768</v>
      </c>
      <c r="C1810" s="5" t="s">
        <v>304</v>
      </c>
      <c r="D1810" s="5" t="s">
        <v>769</v>
      </c>
      <c r="E1810" s="5" t="s">
        <v>313</v>
      </c>
      <c r="F1810" s="5" t="s">
        <v>751</v>
      </c>
      <c r="G1810" s="13">
        <v>896.03</v>
      </c>
      <c r="H1810" s="5">
        <v>190</v>
      </c>
    </row>
    <row r="1811" spans="1:8">
      <c r="A1811" s="4">
        <v>1810</v>
      </c>
      <c r="B1811" s="5" t="s">
        <v>737</v>
      </c>
      <c r="C1811" s="5" t="s">
        <v>783</v>
      </c>
      <c r="D1811" s="5" t="s">
        <v>309</v>
      </c>
      <c r="E1811" s="5" t="s">
        <v>314</v>
      </c>
      <c r="F1811" s="5" t="s">
        <v>323</v>
      </c>
      <c r="G1811" s="13">
        <v>231.4</v>
      </c>
      <c r="H1811" s="5">
        <v>24</v>
      </c>
    </row>
    <row r="1812" spans="1:8">
      <c r="A1812" s="4">
        <v>1811</v>
      </c>
      <c r="B1812" s="5" t="s">
        <v>747</v>
      </c>
      <c r="C1812" s="5" t="s">
        <v>753</v>
      </c>
      <c r="D1812" s="5" t="s">
        <v>316</v>
      </c>
      <c r="E1812" s="5" t="s">
        <v>740</v>
      </c>
      <c r="F1812" s="5" t="s">
        <v>751</v>
      </c>
      <c r="G1812" s="13">
        <v>899.86</v>
      </c>
      <c r="H1812" s="5">
        <v>5</v>
      </c>
    </row>
    <row r="1813" spans="1:8">
      <c r="A1813" s="4">
        <v>1812</v>
      </c>
      <c r="B1813" s="5" t="s">
        <v>791</v>
      </c>
      <c r="C1813" s="5" t="s">
        <v>742</v>
      </c>
      <c r="D1813" s="5" t="s">
        <v>743</v>
      </c>
      <c r="E1813" s="5" t="s">
        <v>314</v>
      </c>
      <c r="F1813" s="5" t="s">
        <v>751</v>
      </c>
      <c r="G1813" s="13">
        <v>362.76</v>
      </c>
      <c r="H1813" s="5">
        <v>80</v>
      </c>
    </row>
    <row r="1814" spans="1:8">
      <c r="A1814" s="4">
        <v>1813</v>
      </c>
      <c r="B1814" s="5" t="s">
        <v>799</v>
      </c>
      <c r="C1814" s="5" t="s">
        <v>308</v>
      </c>
      <c r="D1814" s="5" t="s">
        <v>736</v>
      </c>
      <c r="E1814" s="5" t="s">
        <v>319</v>
      </c>
      <c r="F1814" s="5" t="s">
        <v>323</v>
      </c>
      <c r="G1814" s="13">
        <v>949.73</v>
      </c>
      <c r="H1814" s="5">
        <v>22</v>
      </c>
    </row>
    <row r="1815" spans="1:8">
      <c r="A1815" s="4">
        <v>1814</v>
      </c>
      <c r="B1815" s="5" t="s">
        <v>749</v>
      </c>
      <c r="C1815" s="5" t="s">
        <v>753</v>
      </c>
      <c r="D1815" s="5" t="s">
        <v>732</v>
      </c>
      <c r="E1815" s="5" t="s">
        <v>319</v>
      </c>
      <c r="F1815" s="5" t="s">
        <v>325</v>
      </c>
      <c r="G1815" s="13">
        <v>629.1</v>
      </c>
      <c r="H1815" s="5">
        <v>83</v>
      </c>
    </row>
    <row r="1816" spans="1:8">
      <c r="A1816" s="4">
        <v>1815</v>
      </c>
      <c r="B1816" s="5" t="s">
        <v>806</v>
      </c>
      <c r="C1816" s="5" t="s">
        <v>315</v>
      </c>
      <c r="D1816" s="5" t="s">
        <v>750</v>
      </c>
      <c r="E1816" s="5" t="s">
        <v>733</v>
      </c>
      <c r="F1816" s="5" t="s">
        <v>746</v>
      </c>
      <c r="G1816" s="13">
        <v>156.43</v>
      </c>
      <c r="H1816" s="5">
        <v>40</v>
      </c>
    </row>
    <row r="1817" spans="1:8">
      <c r="A1817" s="4">
        <v>1816</v>
      </c>
      <c r="B1817" s="5" t="s">
        <v>790</v>
      </c>
      <c r="C1817" s="5" t="s">
        <v>742</v>
      </c>
      <c r="D1817" s="5" t="s">
        <v>732</v>
      </c>
      <c r="E1817" s="5" t="s">
        <v>303</v>
      </c>
      <c r="F1817" s="5" t="s">
        <v>744</v>
      </c>
      <c r="G1817" s="13">
        <v>770.17</v>
      </c>
      <c r="H1817" s="5">
        <v>190</v>
      </c>
    </row>
    <row r="1818" spans="1:8">
      <c r="A1818" s="4">
        <v>1817</v>
      </c>
      <c r="B1818" s="5" t="s">
        <v>808</v>
      </c>
      <c r="C1818" s="5" t="s">
        <v>735</v>
      </c>
      <c r="D1818" s="5" t="s">
        <v>772</v>
      </c>
      <c r="E1818" s="5" t="s">
        <v>314</v>
      </c>
      <c r="F1818" s="5" t="s">
        <v>748</v>
      </c>
      <c r="G1818" s="13">
        <v>421.51</v>
      </c>
      <c r="H1818" s="5">
        <v>45</v>
      </c>
    </row>
    <row r="1819" spans="1:8">
      <c r="A1819" s="4">
        <v>1818</v>
      </c>
      <c r="B1819" s="5" t="s">
        <v>787</v>
      </c>
      <c r="C1819" s="5" t="s">
        <v>783</v>
      </c>
      <c r="D1819" s="5" t="s">
        <v>769</v>
      </c>
      <c r="E1819" s="5" t="s">
        <v>310</v>
      </c>
      <c r="F1819" s="5" t="s">
        <v>321</v>
      </c>
      <c r="G1819" s="13">
        <v>839.96</v>
      </c>
      <c r="H1819" s="5">
        <v>29</v>
      </c>
    </row>
    <row r="1820" spans="1:8">
      <c r="A1820" s="4">
        <v>1819</v>
      </c>
      <c r="B1820" s="5" t="s">
        <v>730</v>
      </c>
      <c r="C1820" s="5" t="s">
        <v>755</v>
      </c>
      <c r="D1820" s="5" t="s">
        <v>324</v>
      </c>
      <c r="E1820" s="5" t="s">
        <v>313</v>
      </c>
      <c r="F1820" s="5" t="s">
        <v>326</v>
      </c>
      <c r="G1820" s="13">
        <v>407.33</v>
      </c>
      <c r="H1820" s="5">
        <v>96</v>
      </c>
    </row>
    <row r="1821" spans="1:8">
      <c r="A1821" s="4">
        <v>1820</v>
      </c>
      <c r="B1821" s="5" t="s">
        <v>800</v>
      </c>
      <c r="C1821" s="5" t="s">
        <v>318</v>
      </c>
      <c r="D1821" s="5" t="s">
        <v>309</v>
      </c>
      <c r="E1821" s="5" t="s">
        <v>303</v>
      </c>
      <c r="F1821" s="5" t="s">
        <v>746</v>
      </c>
      <c r="G1821" s="13">
        <v>341.74</v>
      </c>
      <c r="H1821" s="5">
        <v>121</v>
      </c>
    </row>
    <row r="1822" spans="1:8">
      <c r="A1822" s="4">
        <v>1821</v>
      </c>
      <c r="B1822" s="5" t="s">
        <v>806</v>
      </c>
      <c r="C1822" s="5" t="s">
        <v>308</v>
      </c>
      <c r="D1822" s="5" t="s">
        <v>732</v>
      </c>
      <c r="E1822" s="5" t="s">
        <v>740</v>
      </c>
      <c r="F1822" s="5" t="s">
        <v>306</v>
      </c>
      <c r="G1822" s="13">
        <v>733.88</v>
      </c>
      <c r="H1822" s="5">
        <v>185</v>
      </c>
    </row>
    <row r="1823" spans="1:8">
      <c r="A1823" s="4">
        <v>1822</v>
      </c>
      <c r="B1823" s="5" t="s">
        <v>777</v>
      </c>
      <c r="C1823" s="5" t="s">
        <v>304</v>
      </c>
      <c r="D1823" s="5" t="s">
        <v>738</v>
      </c>
      <c r="E1823" s="5" t="s">
        <v>303</v>
      </c>
      <c r="F1823" s="5" t="s">
        <v>321</v>
      </c>
      <c r="G1823" s="13">
        <v>856.44</v>
      </c>
      <c r="H1823" s="5">
        <v>24</v>
      </c>
    </row>
    <row r="1824" spans="1:8">
      <c r="A1824" s="4">
        <v>1823</v>
      </c>
      <c r="B1824" s="5" t="s">
        <v>797</v>
      </c>
      <c r="C1824" s="5" t="s">
        <v>307</v>
      </c>
      <c r="D1824" s="5" t="s">
        <v>324</v>
      </c>
      <c r="E1824" s="5" t="s">
        <v>758</v>
      </c>
      <c r="F1824" s="5" t="s">
        <v>306</v>
      </c>
      <c r="G1824" s="13">
        <v>819.09</v>
      </c>
      <c r="H1824" s="5">
        <v>138</v>
      </c>
    </row>
    <row r="1825" spans="1:8">
      <c r="A1825" s="4">
        <v>1824</v>
      </c>
      <c r="B1825" s="5" t="s">
        <v>739</v>
      </c>
      <c r="C1825" s="5" t="s">
        <v>318</v>
      </c>
      <c r="D1825" s="5" t="s">
        <v>769</v>
      </c>
      <c r="E1825" s="5" t="s">
        <v>303</v>
      </c>
      <c r="F1825" s="5" t="s">
        <v>326</v>
      </c>
      <c r="G1825" s="13">
        <v>473.38</v>
      </c>
      <c r="H1825" s="5">
        <v>66</v>
      </c>
    </row>
    <row r="1826" spans="1:8">
      <c r="A1826" s="4">
        <v>1825</v>
      </c>
      <c r="B1826" s="5" t="s">
        <v>778</v>
      </c>
      <c r="C1826" s="5" t="s">
        <v>757</v>
      </c>
      <c r="D1826" s="5" t="s">
        <v>320</v>
      </c>
      <c r="E1826" s="5" t="s">
        <v>322</v>
      </c>
      <c r="F1826" s="5" t="s">
        <v>744</v>
      </c>
      <c r="G1826" s="13">
        <v>648.27</v>
      </c>
      <c r="H1826" s="5">
        <v>25</v>
      </c>
    </row>
    <row r="1827" spans="1:8">
      <c r="A1827" s="4">
        <v>1826</v>
      </c>
      <c r="B1827" s="5" t="s">
        <v>762</v>
      </c>
      <c r="C1827" s="5" t="s">
        <v>783</v>
      </c>
      <c r="D1827" s="5" t="s">
        <v>772</v>
      </c>
      <c r="E1827" s="5" t="s">
        <v>313</v>
      </c>
      <c r="F1827" s="5" t="s">
        <v>748</v>
      </c>
      <c r="G1827" s="13">
        <v>239.57</v>
      </c>
      <c r="H1827" s="5">
        <v>34</v>
      </c>
    </row>
    <row r="1828" spans="1:8">
      <c r="A1828" s="4">
        <v>1827</v>
      </c>
      <c r="B1828" s="5" t="s">
        <v>730</v>
      </c>
      <c r="C1828" s="5" t="s">
        <v>315</v>
      </c>
      <c r="D1828" s="5" t="s">
        <v>736</v>
      </c>
      <c r="E1828" s="5" t="s">
        <v>305</v>
      </c>
      <c r="F1828" s="5" t="s">
        <v>325</v>
      </c>
      <c r="G1828" s="13">
        <v>126.26</v>
      </c>
      <c r="H1828" s="5">
        <v>104</v>
      </c>
    </row>
    <row r="1829" spans="1:8">
      <c r="A1829" s="4">
        <v>1828</v>
      </c>
      <c r="B1829" s="5" t="s">
        <v>765</v>
      </c>
      <c r="C1829" s="5" t="s">
        <v>315</v>
      </c>
      <c r="D1829" s="5" t="s">
        <v>317</v>
      </c>
      <c r="E1829" s="5" t="s">
        <v>319</v>
      </c>
      <c r="F1829" s="5" t="s">
        <v>748</v>
      </c>
      <c r="G1829" s="13">
        <v>704.33</v>
      </c>
      <c r="H1829" s="5">
        <v>78</v>
      </c>
    </row>
    <row r="1830" spans="1:8">
      <c r="A1830" s="4">
        <v>1829</v>
      </c>
      <c r="B1830" s="5" t="s">
        <v>795</v>
      </c>
      <c r="C1830" s="5" t="s">
        <v>757</v>
      </c>
      <c r="D1830" s="5" t="s">
        <v>772</v>
      </c>
      <c r="E1830" s="5" t="s">
        <v>740</v>
      </c>
      <c r="F1830" s="5" t="s">
        <v>734</v>
      </c>
      <c r="G1830" s="13">
        <v>565.22</v>
      </c>
      <c r="H1830" s="5">
        <v>69</v>
      </c>
    </row>
    <row r="1831" spans="1:8">
      <c r="A1831" s="4">
        <v>1830</v>
      </c>
      <c r="B1831" s="5" t="s">
        <v>730</v>
      </c>
      <c r="C1831" s="5" t="s">
        <v>735</v>
      </c>
      <c r="D1831" s="5" t="s">
        <v>743</v>
      </c>
      <c r="E1831" s="5" t="s">
        <v>322</v>
      </c>
      <c r="F1831" s="5" t="s">
        <v>311</v>
      </c>
      <c r="G1831" s="13">
        <v>172.15</v>
      </c>
      <c r="H1831" s="5">
        <v>189</v>
      </c>
    </row>
    <row r="1832" spans="1:8">
      <c r="A1832" s="4">
        <v>1831</v>
      </c>
      <c r="B1832" s="5" t="s">
        <v>781</v>
      </c>
      <c r="C1832" s="5" t="s">
        <v>783</v>
      </c>
      <c r="D1832" s="5" t="s">
        <v>769</v>
      </c>
      <c r="E1832" s="5" t="s">
        <v>314</v>
      </c>
      <c r="F1832" s="5" t="s">
        <v>311</v>
      </c>
      <c r="G1832" s="13">
        <v>83.7</v>
      </c>
      <c r="H1832" s="5">
        <v>51</v>
      </c>
    </row>
    <row r="1833" spans="1:8">
      <c r="A1833" s="4">
        <v>1832</v>
      </c>
      <c r="B1833" s="5" t="s">
        <v>768</v>
      </c>
      <c r="C1833" s="5" t="s">
        <v>304</v>
      </c>
      <c r="D1833" s="5" t="s">
        <v>736</v>
      </c>
      <c r="E1833" s="5" t="s">
        <v>303</v>
      </c>
      <c r="F1833" s="5" t="s">
        <v>323</v>
      </c>
      <c r="G1833" s="13">
        <v>187.32</v>
      </c>
      <c r="H1833" s="5">
        <v>83</v>
      </c>
    </row>
    <row r="1834" spans="1:8">
      <c r="A1834" s="4">
        <v>1833</v>
      </c>
      <c r="B1834" s="5" t="s">
        <v>791</v>
      </c>
      <c r="C1834" s="5" t="s">
        <v>753</v>
      </c>
      <c r="D1834" s="5" t="s">
        <v>309</v>
      </c>
      <c r="E1834" s="5" t="s">
        <v>313</v>
      </c>
      <c r="F1834" s="5" t="s">
        <v>311</v>
      </c>
      <c r="G1834" s="13">
        <v>831.27</v>
      </c>
      <c r="H1834" s="5">
        <v>148</v>
      </c>
    </row>
    <row r="1835" spans="1:8">
      <c r="A1835" s="4">
        <v>1834</v>
      </c>
      <c r="B1835" s="5" t="s">
        <v>752</v>
      </c>
      <c r="C1835" s="5" t="s">
        <v>315</v>
      </c>
      <c r="D1835" s="5" t="s">
        <v>324</v>
      </c>
      <c r="E1835" s="5" t="s">
        <v>733</v>
      </c>
      <c r="F1835" s="5" t="s">
        <v>326</v>
      </c>
      <c r="G1835" s="13">
        <v>536.75</v>
      </c>
      <c r="H1835" s="5">
        <v>31</v>
      </c>
    </row>
    <row r="1836" spans="1:8">
      <c r="A1836" s="4">
        <v>1835</v>
      </c>
      <c r="B1836" s="5" t="s">
        <v>801</v>
      </c>
      <c r="C1836" s="5" t="s">
        <v>757</v>
      </c>
      <c r="D1836" s="5" t="s">
        <v>769</v>
      </c>
      <c r="E1836" s="5" t="s">
        <v>740</v>
      </c>
      <c r="F1836" s="5" t="s">
        <v>321</v>
      </c>
      <c r="G1836" s="13">
        <v>346.9</v>
      </c>
      <c r="H1836" s="5">
        <v>48</v>
      </c>
    </row>
    <row r="1837" spans="1:8">
      <c r="A1837" s="4">
        <v>1836</v>
      </c>
      <c r="B1837" s="5" t="s">
        <v>805</v>
      </c>
      <c r="C1837" s="5" t="s">
        <v>742</v>
      </c>
      <c r="D1837" s="5" t="s">
        <v>324</v>
      </c>
      <c r="E1837" s="5" t="s">
        <v>740</v>
      </c>
      <c r="F1837" s="5" t="s">
        <v>770</v>
      </c>
      <c r="G1837" s="13">
        <v>643.55999999999995</v>
      </c>
      <c r="H1837" s="5">
        <v>172</v>
      </c>
    </row>
    <row r="1838" spans="1:8">
      <c r="A1838" s="4">
        <v>1837</v>
      </c>
      <c r="B1838" s="5" t="s">
        <v>764</v>
      </c>
      <c r="C1838" s="5" t="s">
        <v>742</v>
      </c>
      <c r="D1838" s="5" t="s">
        <v>320</v>
      </c>
      <c r="E1838" s="5" t="s">
        <v>319</v>
      </c>
      <c r="F1838" s="5" t="s">
        <v>751</v>
      </c>
      <c r="G1838" s="13">
        <v>751.58</v>
      </c>
      <c r="H1838" s="5">
        <v>110</v>
      </c>
    </row>
    <row r="1839" spans="1:8">
      <c r="A1839" s="4">
        <v>1838</v>
      </c>
      <c r="B1839" s="5" t="s">
        <v>780</v>
      </c>
      <c r="C1839" s="5" t="s">
        <v>731</v>
      </c>
      <c r="D1839" s="5" t="s">
        <v>750</v>
      </c>
      <c r="E1839" s="5" t="s">
        <v>305</v>
      </c>
      <c r="F1839" s="5" t="s">
        <v>323</v>
      </c>
      <c r="G1839" s="13">
        <v>927.33</v>
      </c>
      <c r="H1839" s="5">
        <v>29</v>
      </c>
    </row>
    <row r="1840" spans="1:8">
      <c r="A1840" s="4">
        <v>1839</v>
      </c>
      <c r="B1840" s="5" t="s">
        <v>793</v>
      </c>
      <c r="C1840" s="5" t="s">
        <v>304</v>
      </c>
      <c r="D1840" s="5" t="s">
        <v>309</v>
      </c>
      <c r="E1840" s="5" t="s">
        <v>319</v>
      </c>
      <c r="F1840" s="5" t="s">
        <v>770</v>
      </c>
      <c r="G1840" s="13">
        <v>436.91</v>
      </c>
      <c r="H1840" s="5">
        <v>22</v>
      </c>
    </row>
    <row r="1841" spans="1:8">
      <c r="A1841" s="4">
        <v>1840</v>
      </c>
      <c r="B1841" s="5" t="s">
        <v>767</v>
      </c>
      <c r="C1841" s="5" t="s">
        <v>308</v>
      </c>
      <c r="D1841" s="5" t="s">
        <v>320</v>
      </c>
      <c r="E1841" s="5" t="s">
        <v>313</v>
      </c>
      <c r="F1841" s="5" t="s">
        <v>748</v>
      </c>
      <c r="G1841" s="13">
        <v>804.41</v>
      </c>
      <c r="H1841" s="5">
        <v>57</v>
      </c>
    </row>
    <row r="1842" spans="1:8">
      <c r="A1842" s="4">
        <v>1841</v>
      </c>
      <c r="B1842" s="5" t="s">
        <v>754</v>
      </c>
      <c r="C1842" s="5" t="s">
        <v>315</v>
      </c>
      <c r="D1842" s="5" t="s">
        <v>785</v>
      </c>
      <c r="E1842" s="5" t="s">
        <v>322</v>
      </c>
      <c r="F1842" s="5" t="s">
        <v>734</v>
      </c>
      <c r="G1842" s="13">
        <v>586.85</v>
      </c>
      <c r="H1842" s="5">
        <v>39</v>
      </c>
    </row>
    <row r="1843" spans="1:8">
      <c r="A1843" s="4">
        <v>1842</v>
      </c>
      <c r="B1843" s="5" t="s">
        <v>774</v>
      </c>
      <c r="C1843" s="5" t="s">
        <v>742</v>
      </c>
      <c r="D1843" s="5" t="s">
        <v>320</v>
      </c>
      <c r="E1843" s="5" t="s">
        <v>322</v>
      </c>
      <c r="F1843" s="5" t="s">
        <v>734</v>
      </c>
      <c r="G1843" s="13">
        <v>249.69</v>
      </c>
      <c r="H1843" s="5">
        <v>136</v>
      </c>
    </row>
    <row r="1844" spans="1:8">
      <c r="A1844" s="4">
        <v>1843</v>
      </c>
      <c r="B1844" s="5" t="s">
        <v>778</v>
      </c>
      <c r="C1844" s="5" t="s">
        <v>304</v>
      </c>
      <c r="D1844" s="5" t="s">
        <v>738</v>
      </c>
      <c r="E1844" s="5" t="s">
        <v>310</v>
      </c>
      <c r="F1844" s="5" t="s">
        <v>311</v>
      </c>
      <c r="G1844" s="13">
        <v>617.22</v>
      </c>
      <c r="H1844" s="5">
        <v>159</v>
      </c>
    </row>
    <row r="1845" spans="1:8">
      <c r="A1845" s="4">
        <v>1844</v>
      </c>
      <c r="B1845" s="5" t="s">
        <v>798</v>
      </c>
      <c r="C1845" s="5" t="s">
        <v>731</v>
      </c>
      <c r="D1845" s="5" t="s">
        <v>772</v>
      </c>
      <c r="E1845" s="5" t="s">
        <v>314</v>
      </c>
      <c r="F1845" s="5" t="s">
        <v>323</v>
      </c>
      <c r="G1845" s="13">
        <v>293.36</v>
      </c>
      <c r="H1845" s="5">
        <v>103</v>
      </c>
    </row>
    <row r="1846" spans="1:8">
      <c r="A1846" s="4">
        <v>1845</v>
      </c>
      <c r="B1846" s="5" t="s">
        <v>756</v>
      </c>
      <c r="C1846" s="5" t="s">
        <v>731</v>
      </c>
      <c r="D1846" s="5" t="s">
        <v>743</v>
      </c>
      <c r="E1846" s="5" t="s">
        <v>758</v>
      </c>
      <c r="F1846" s="5" t="s">
        <v>770</v>
      </c>
      <c r="G1846" s="13">
        <v>332.95</v>
      </c>
      <c r="H1846" s="5">
        <v>185</v>
      </c>
    </row>
    <row r="1847" spans="1:8">
      <c r="A1847" s="4">
        <v>1846</v>
      </c>
      <c r="B1847" s="5" t="s">
        <v>765</v>
      </c>
      <c r="C1847" s="5" t="s">
        <v>307</v>
      </c>
      <c r="D1847" s="5" t="s">
        <v>316</v>
      </c>
      <c r="E1847" s="5" t="s">
        <v>740</v>
      </c>
      <c r="F1847" s="5" t="s">
        <v>311</v>
      </c>
      <c r="G1847" s="13">
        <v>323.56</v>
      </c>
      <c r="H1847" s="5">
        <v>188</v>
      </c>
    </row>
    <row r="1848" spans="1:8">
      <c r="A1848" s="4">
        <v>1847</v>
      </c>
      <c r="B1848" s="5" t="s">
        <v>774</v>
      </c>
      <c r="C1848" s="5" t="s">
        <v>755</v>
      </c>
      <c r="D1848" s="5" t="s">
        <v>769</v>
      </c>
      <c r="E1848" s="5" t="s">
        <v>314</v>
      </c>
      <c r="F1848" s="5" t="s">
        <v>748</v>
      </c>
      <c r="G1848" s="13">
        <v>170.85</v>
      </c>
      <c r="H1848" s="5">
        <v>42</v>
      </c>
    </row>
    <row r="1849" spans="1:8">
      <c r="A1849" s="4">
        <v>1848</v>
      </c>
      <c r="B1849" s="5" t="s">
        <v>730</v>
      </c>
      <c r="C1849" s="5" t="s">
        <v>308</v>
      </c>
      <c r="D1849" s="5" t="s">
        <v>769</v>
      </c>
      <c r="E1849" s="5" t="s">
        <v>310</v>
      </c>
      <c r="F1849" s="5" t="s">
        <v>311</v>
      </c>
      <c r="G1849" s="13">
        <v>421.3</v>
      </c>
      <c r="H1849" s="5">
        <v>152</v>
      </c>
    </row>
    <row r="1850" spans="1:8">
      <c r="A1850" s="4">
        <v>1849</v>
      </c>
      <c r="B1850" s="5" t="s">
        <v>798</v>
      </c>
      <c r="C1850" s="5" t="s">
        <v>735</v>
      </c>
      <c r="D1850" s="5" t="s">
        <v>738</v>
      </c>
      <c r="E1850" s="5" t="s">
        <v>313</v>
      </c>
      <c r="F1850" s="5" t="s">
        <v>326</v>
      </c>
      <c r="G1850" s="13">
        <v>167.8</v>
      </c>
      <c r="H1850" s="5">
        <v>103</v>
      </c>
    </row>
    <row r="1851" spans="1:8">
      <c r="A1851" s="4">
        <v>1850</v>
      </c>
      <c r="B1851" s="5" t="s">
        <v>807</v>
      </c>
      <c r="C1851" s="5" t="s">
        <v>315</v>
      </c>
      <c r="D1851" s="5" t="s">
        <v>324</v>
      </c>
      <c r="E1851" s="5" t="s">
        <v>310</v>
      </c>
      <c r="F1851" s="5" t="s">
        <v>311</v>
      </c>
      <c r="G1851" s="13">
        <v>290.68</v>
      </c>
      <c r="H1851" s="5">
        <v>84</v>
      </c>
    </row>
    <row r="1852" spans="1:8">
      <c r="A1852" s="4">
        <v>1851</v>
      </c>
      <c r="B1852" s="5" t="s">
        <v>809</v>
      </c>
      <c r="C1852" s="5" t="s">
        <v>731</v>
      </c>
      <c r="D1852" s="5" t="s">
        <v>316</v>
      </c>
      <c r="E1852" s="5" t="s">
        <v>740</v>
      </c>
      <c r="F1852" s="5" t="s">
        <v>751</v>
      </c>
      <c r="G1852" s="13">
        <v>742.21</v>
      </c>
      <c r="H1852" s="5">
        <v>154</v>
      </c>
    </row>
    <row r="1853" spans="1:8">
      <c r="A1853" s="4">
        <v>1852</v>
      </c>
      <c r="B1853" s="5" t="s">
        <v>739</v>
      </c>
      <c r="C1853" s="5" t="s">
        <v>757</v>
      </c>
      <c r="D1853" s="5" t="s">
        <v>324</v>
      </c>
      <c r="E1853" s="5" t="s">
        <v>319</v>
      </c>
      <c r="F1853" s="5" t="s">
        <v>751</v>
      </c>
      <c r="G1853" s="13">
        <v>532.54999999999995</v>
      </c>
      <c r="H1853" s="5">
        <v>157</v>
      </c>
    </row>
    <row r="1854" spans="1:8">
      <c r="A1854" s="4">
        <v>1853</v>
      </c>
      <c r="B1854" s="5" t="s">
        <v>739</v>
      </c>
      <c r="C1854" s="5" t="s">
        <v>307</v>
      </c>
      <c r="D1854" s="5" t="s">
        <v>769</v>
      </c>
      <c r="E1854" s="5" t="s">
        <v>322</v>
      </c>
      <c r="F1854" s="5" t="s">
        <v>326</v>
      </c>
      <c r="G1854" s="13">
        <v>904.03</v>
      </c>
      <c r="H1854" s="5">
        <v>11</v>
      </c>
    </row>
    <row r="1855" spans="1:8">
      <c r="A1855" s="4">
        <v>1854</v>
      </c>
      <c r="B1855" s="5" t="s">
        <v>784</v>
      </c>
      <c r="C1855" s="5" t="s">
        <v>307</v>
      </c>
      <c r="D1855" s="5" t="s">
        <v>736</v>
      </c>
      <c r="E1855" s="5" t="s">
        <v>758</v>
      </c>
      <c r="F1855" s="5" t="s">
        <v>306</v>
      </c>
      <c r="G1855" s="13">
        <v>572.33000000000004</v>
      </c>
      <c r="H1855" s="5">
        <v>182</v>
      </c>
    </row>
    <row r="1856" spans="1:8">
      <c r="A1856" s="4">
        <v>1855</v>
      </c>
      <c r="B1856" s="5" t="s">
        <v>786</v>
      </c>
      <c r="C1856" s="5" t="s">
        <v>742</v>
      </c>
      <c r="D1856" s="5" t="s">
        <v>316</v>
      </c>
      <c r="E1856" s="5" t="s">
        <v>313</v>
      </c>
      <c r="F1856" s="5" t="s">
        <v>734</v>
      </c>
      <c r="G1856" s="13">
        <v>133.78</v>
      </c>
      <c r="H1856" s="5">
        <v>188</v>
      </c>
    </row>
    <row r="1857" spans="1:8">
      <c r="A1857" s="4">
        <v>1856</v>
      </c>
      <c r="B1857" s="5" t="s">
        <v>737</v>
      </c>
      <c r="C1857" s="5" t="s">
        <v>315</v>
      </c>
      <c r="D1857" s="5" t="s">
        <v>736</v>
      </c>
      <c r="E1857" s="5" t="s">
        <v>758</v>
      </c>
      <c r="F1857" s="5" t="s">
        <v>325</v>
      </c>
      <c r="G1857" s="13">
        <v>916.55</v>
      </c>
      <c r="H1857" s="5">
        <v>108</v>
      </c>
    </row>
    <row r="1858" spans="1:8">
      <c r="A1858" s="4">
        <v>1857</v>
      </c>
      <c r="B1858" s="5" t="s">
        <v>809</v>
      </c>
      <c r="C1858" s="5" t="s">
        <v>742</v>
      </c>
      <c r="D1858" s="5" t="s">
        <v>316</v>
      </c>
      <c r="E1858" s="5" t="s">
        <v>319</v>
      </c>
      <c r="F1858" s="5" t="s">
        <v>326</v>
      </c>
      <c r="G1858" s="13">
        <v>622.64</v>
      </c>
      <c r="H1858" s="5">
        <v>85</v>
      </c>
    </row>
    <row r="1859" spans="1:8">
      <c r="A1859" s="4">
        <v>1858</v>
      </c>
      <c r="B1859" s="5" t="s">
        <v>784</v>
      </c>
      <c r="C1859" s="5" t="s">
        <v>735</v>
      </c>
      <c r="D1859" s="5" t="s">
        <v>738</v>
      </c>
      <c r="E1859" s="5" t="s">
        <v>303</v>
      </c>
      <c r="F1859" s="5" t="s">
        <v>751</v>
      </c>
      <c r="G1859" s="13">
        <v>688.92</v>
      </c>
      <c r="H1859" s="5">
        <v>125</v>
      </c>
    </row>
    <row r="1860" spans="1:8">
      <c r="A1860" s="4">
        <v>1859</v>
      </c>
      <c r="B1860" s="5" t="s">
        <v>794</v>
      </c>
      <c r="C1860" s="5" t="s">
        <v>315</v>
      </c>
      <c r="D1860" s="5" t="s">
        <v>772</v>
      </c>
      <c r="E1860" s="5" t="s">
        <v>314</v>
      </c>
      <c r="F1860" s="5" t="s">
        <v>311</v>
      </c>
      <c r="G1860" s="13">
        <v>281.83999999999997</v>
      </c>
      <c r="H1860" s="5">
        <v>200</v>
      </c>
    </row>
    <row r="1861" spans="1:8">
      <c r="A1861" s="4">
        <v>1860</v>
      </c>
      <c r="B1861" s="5" t="s">
        <v>811</v>
      </c>
      <c r="C1861" s="5" t="s">
        <v>731</v>
      </c>
      <c r="D1861" s="5" t="s">
        <v>772</v>
      </c>
      <c r="E1861" s="5" t="s">
        <v>733</v>
      </c>
      <c r="F1861" s="5" t="s">
        <v>306</v>
      </c>
      <c r="G1861" s="13">
        <v>592.03</v>
      </c>
      <c r="H1861" s="5">
        <v>171</v>
      </c>
    </row>
    <row r="1862" spans="1:8">
      <c r="A1862" s="4">
        <v>1861</v>
      </c>
      <c r="B1862" s="5" t="s">
        <v>797</v>
      </c>
      <c r="C1862" s="5" t="s">
        <v>318</v>
      </c>
      <c r="D1862" s="5" t="s">
        <v>738</v>
      </c>
      <c r="E1862" s="5" t="s">
        <v>733</v>
      </c>
      <c r="F1862" s="5" t="s">
        <v>311</v>
      </c>
      <c r="G1862" s="13">
        <v>908.21</v>
      </c>
      <c r="H1862" s="5">
        <v>148</v>
      </c>
    </row>
    <row r="1863" spans="1:8">
      <c r="A1863" s="4">
        <v>1862</v>
      </c>
      <c r="B1863" s="5" t="s">
        <v>766</v>
      </c>
      <c r="C1863" s="5" t="s">
        <v>742</v>
      </c>
      <c r="D1863" s="5" t="s">
        <v>317</v>
      </c>
      <c r="E1863" s="5" t="s">
        <v>322</v>
      </c>
      <c r="F1863" s="5" t="s">
        <v>744</v>
      </c>
      <c r="G1863" s="13">
        <v>652.07000000000005</v>
      </c>
      <c r="H1863" s="5">
        <v>155</v>
      </c>
    </row>
    <row r="1864" spans="1:8">
      <c r="A1864" s="4">
        <v>1863</v>
      </c>
      <c r="B1864" s="5" t="s">
        <v>752</v>
      </c>
      <c r="C1864" s="5" t="s">
        <v>783</v>
      </c>
      <c r="D1864" s="5" t="s">
        <v>785</v>
      </c>
      <c r="E1864" s="5" t="s">
        <v>303</v>
      </c>
      <c r="F1864" s="5" t="s">
        <v>321</v>
      </c>
      <c r="G1864" s="13">
        <v>628.85</v>
      </c>
      <c r="H1864" s="5">
        <v>113</v>
      </c>
    </row>
    <row r="1865" spans="1:8">
      <c r="A1865" s="4">
        <v>1864</v>
      </c>
      <c r="B1865" s="5" t="s">
        <v>811</v>
      </c>
      <c r="C1865" s="5" t="s">
        <v>318</v>
      </c>
      <c r="D1865" s="5" t="s">
        <v>320</v>
      </c>
      <c r="E1865" s="5" t="s">
        <v>303</v>
      </c>
      <c r="F1865" s="5" t="s">
        <v>306</v>
      </c>
      <c r="G1865" s="13">
        <v>779.98</v>
      </c>
      <c r="H1865" s="5">
        <v>161</v>
      </c>
    </row>
    <row r="1866" spans="1:8">
      <c r="A1866" s="4">
        <v>1865</v>
      </c>
      <c r="B1866" s="5" t="s">
        <v>786</v>
      </c>
      <c r="C1866" s="5" t="s">
        <v>757</v>
      </c>
      <c r="D1866" s="5" t="s">
        <v>732</v>
      </c>
      <c r="E1866" s="5" t="s">
        <v>313</v>
      </c>
      <c r="F1866" s="5" t="s">
        <v>744</v>
      </c>
      <c r="G1866" s="13">
        <v>204.47</v>
      </c>
      <c r="H1866" s="5">
        <v>162</v>
      </c>
    </row>
    <row r="1867" spans="1:8">
      <c r="A1867" s="4">
        <v>1866</v>
      </c>
      <c r="B1867" s="5" t="s">
        <v>803</v>
      </c>
      <c r="C1867" s="5" t="s">
        <v>312</v>
      </c>
      <c r="D1867" s="5" t="s">
        <v>743</v>
      </c>
      <c r="E1867" s="5" t="s">
        <v>303</v>
      </c>
      <c r="F1867" s="5" t="s">
        <v>325</v>
      </c>
      <c r="G1867" s="13">
        <v>455.53</v>
      </c>
      <c r="H1867" s="5">
        <v>65</v>
      </c>
    </row>
    <row r="1868" spans="1:8">
      <c r="A1868" s="4">
        <v>1867</v>
      </c>
      <c r="B1868" s="5" t="s">
        <v>796</v>
      </c>
      <c r="C1868" s="5" t="s">
        <v>735</v>
      </c>
      <c r="D1868" s="5" t="s">
        <v>317</v>
      </c>
      <c r="E1868" s="5" t="s">
        <v>319</v>
      </c>
      <c r="F1868" s="5" t="s">
        <v>770</v>
      </c>
      <c r="G1868" s="13">
        <v>753.18</v>
      </c>
      <c r="H1868" s="5">
        <v>84</v>
      </c>
    </row>
    <row r="1869" spans="1:8">
      <c r="A1869" s="4">
        <v>1868</v>
      </c>
      <c r="B1869" s="5" t="s">
        <v>760</v>
      </c>
      <c r="C1869" s="5" t="s">
        <v>742</v>
      </c>
      <c r="D1869" s="5" t="s">
        <v>769</v>
      </c>
      <c r="E1869" s="5" t="s">
        <v>310</v>
      </c>
      <c r="F1869" s="5" t="s">
        <v>323</v>
      </c>
      <c r="G1869" s="13">
        <v>548.21</v>
      </c>
      <c r="H1869" s="5">
        <v>141</v>
      </c>
    </row>
    <row r="1870" spans="1:8">
      <c r="A1870" s="4">
        <v>1869</v>
      </c>
      <c r="B1870" s="5" t="s">
        <v>808</v>
      </c>
      <c r="C1870" s="5" t="s">
        <v>783</v>
      </c>
      <c r="D1870" s="5" t="s">
        <v>743</v>
      </c>
      <c r="E1870" s="5" t="s">
        <v>322</v>
      </c>
      <c r="F1870" s="5" t="s">
        <v>748</v>
      </c>
      <c r="G1870" s="13">
        <v>808.7</v>
      </c>
      <c r="H1870" s="5">
        <v>23</v>
      </c>
    </row>
    <row r="1871" spans="1:8">
      <c r="A1871" s="4">
        <v>1870</v>
      </c>
      <c r="B1871" s="5" t="s">
        <v>796</v>
      </c>
      <c r="C1871" s="5" t="s">
        <v>318</v>
      </c>
      <c r="D1871" s="5" t="s">
        <v>320</v>
      </c>
      <c r="E1871" s="5" t="s">
        <v>313</v>
      </c>
      <c r="F1871" s="5" t="s">
        <v>321</v>
      </c>
      <c r="G1871" s="13">
        <v>794.1</v>
      </c>
      <c r="H1871" s="5">
        <v>26</v>
      </c>
    </row>
    <row r="1872" spans="1:8">
      <c r="A1872" s="4">
        <v>1871</v>
      </c>
      <c r="B1872" s="5" t="s">
        <v>781</v>
      </c>
      <c r="C1872" s="5" t="s">
        <v>757</v>
      </c>
      <c r="D1872" s="5" t="s">
        <v>743</v>
      </c>
      <c r="E1872" s="5" t="s">
        <v>322</v>
      </c>
      <c r="F1872" s="5" t="s">
        <v>744</v>
      </c>
      <c r="G1872" s="13">
        <v>492.45</v>
      </c>
      <c r="H1872" s="5">
        <v>48</v>
      </c>
    </row>
    <row r="1873" spans="1:8">
      <c r="A1873" s="4">
        <v>1872</v>
      </c>
      <c r="B1873" s="5" t="s">
        <v>788</v>
      </c>
      <c r="C1873" s="5" t="s">
        <v>315</v>
      </c>
      <c r="D1873" s="5" t="s">
        <v>316</v>
      </c>
      <c r="E1873" s="5" t="s">
        <v>758</v>
      </c>
      <c r="F1873" s="5" t="s">
        <v>321</v>
      </c>
      <c r="G1873" s="13">
        <v>346.67</v>
      </c>
      <c r="H1873" s="5">
        <v>113</v>
      </c>
    </row>
    <row r="1874" spans="1:8">
      <c r="A1874" s="4">
        <v>1873</v>
      </c>
      <c r="B1874" s="5" t="s">
        <v>800</v>
      </c>
      <c r="C1874" s="5" t="s">
        <v>742</v>
      </c>
      <c r="D1874" s="5" t="s">
        <v>750</v>
      </c>
      <c r="E1874" s="5" t="s">
        <v>310</v>
      </c>
      <c r="F1874" s="5" t="s">
        <v>321</v>
      </c>
      <c r="G1874" s="13">
        <v>54.49</v>
      </c>
      <c r="H1874" s="5">
        <v>49</v>
      </c>
    </row>
    <row r="1875" spans="1:8">
      <c r="A1875" s="4">
        <v>1874</v>
      </c>
      <c r="B1875" s="5" t="s">
        <v>737</v>
      </c>
      <c r="C1875" s="5" t="s">
        <v>731</v>
      </c>
      <c r="D1875" s="5" t="s">
        <v>785</v>
      </c>
      <c r="E1875" s="5" t="s">
        <v>740</v>
      </c>
      <c r="F1875" s="5" t="s">
        <v>326</v>
      </c>
      <c r="G1875" s="13">
        <v>728.66</v>
      </c>
      <c r="H1875" s="5">
        <v>138</v>
      </c>
    </row>
    <row r="1876" spans="1:8">
      <c r="A1876" s="4">
        <v>1875</v>
      </c>
      <c r="B1876" s="5" t="s">
        <v>790</v>
      </c>
      <c r="C1876" s="5" t="s">
        <v>318</v>
      </c>
      <c r="D1876" s="5" t="s">
        <v>785</v>
      </c>
      <c r="E1876" s="5" t="s">
        <v>305</v>
      </c>
      <c r="F1876" s="5" t="s">
        <v>323</v>
      </c>
      <c r="G1876" s="13">
        <v>124.96</v>
      </c>
      <c r="H1876" s="5">
        <v>183</v>
      </c>
    </row>
    <row r="1877" spans="1:8">
      <c r="A1877" s="4">
        <v>1876</v>
      </c>
      <c r="B1877" s="5" t="s">
        <v>771</v>
      </c>
      <c r="C1877" s="5" t="s">
        <v>312</v>
      </c>
      <c r="D1877" s="5" t="s">
        <v>750</v>
      </c>
      <c r="E1877" s="5" t="s">
        <v>322</v>
      </c>
      <c r="F1877" s="5" t="s">
        <v>734</v>
      </c>
      <c r="G1877" s="13">
        <v>361.96</v>
      </c>
      <c r="H1877" s="5">
        <v>35</v>
      </c>
    </row>
    <row r="1878" spans="1:8">
      <c r="A1878" s="4">
        <v>1877</v>
      </c>
      <c r="B1878" s="5" t="s">
        <v>792</v>
      </c>
      <c r="C1878" s="5" t="s">
        <v>307</v>
      </c>
      <c r="D1878" s="5" t="s">
        <v>785</v>
      </c>
      <c r="E1878" s="5" t="s">
        <v>319</v>
      </c>
      <c r="F1878" s="5" t="s">
        <v>744</v>
      </c>
      <c r="G1878" s="13">
        <v>558.79999999999995</v>
      </c>
      <c r="H1878" s="5">
        <v>22</v>
      </c>
    </row>
    <row r="1879" spans="1:8">
      <c r="A1879" s="4">
        <v>1878</v>
      </c>
      <c r="B1879" s="5" t="s">
        <v>773</v>
      </c>
      <c r="C1879" s="5" t="s">
        <v>753</v>
      </c>
      <c r="D1879" s="5" t="s">
        <v>732</v>
      </c>
      <c r="E1879" s="5" t="s">
        <v>313</v>
      </c>
      <c r="F1879" s="5" t="s">
        <v>734</v>
      </c>
      <c r="G1879" s="13">
        <v>181.06</v>
      </c>
      <c r="H1879" s="5">
        <v>71</v>
      </c>
    </row>
    <row r="1880" spans="1:8">
      <c r="A1880" s="4">
        <v>1879</v>
      </c>
      <c r="B1880" s="5" t="s">
        <v>791</v>
      </c>
      <c r="C1880" s="5" t="s">
        <v>315</v>
      </c>
      <c r="D1880" s="5" t="s">
        <v>785</v>
      </c>
      <c r="E1880" s="5" t="s">
        <v>313</v>
      </c>
      <c r="F1880" s="5" t="s">
        <v>323</v>
      </c>
      <c r="G1880" s="13">
        <v>836.37</v>
      </c>
      <c r="H1880" s="5">
        <v>113</v>
      </c>
    </row>
    <row r="1881" spans="1:8">
      <c r="A1881" s="4">
        <v>1880</v>
      </c>
      <c r="B1881" s="5" t="s">
        <v>779</v>
      </c>
      <c r="C1881" s="5" t="s">
        <v>304</v>
      </c>
      <c r="D1881" s="5" t="s">
        <v>732</v>
      </c>
      <c r="E1881" s="5" t="s">
        <v>319</v>
      </c>
      <c r="F1881" s="5" t="s">
        <v>323</v>
      </c>
      <c r="G1881" s="13">
        <v>917.78</v>
      </c>
      <c r="H1881" s="5">
        <v>157</v>
      </c>
    </row>
    <row r="1882" spans="1:8">
      <c r="A1882" s="4">
        <v>1881</v>
      </c>
      <c r="B1882" s="5" t="s">
        <v>762</v>
      </c>
      <c r="C1882" s="5" t="s">
        <v>308</v>
      </c>
      <c r="D1882" s="5" t="s">
        <v>320</v>
      </c>
      <c r="E1882" s="5" t="s">
        <v>740</v>
      </c>
      <c r="F1882" s="5" t="s">
        <v>744</v>
      </c>
      <c r="G1882" s="13">
        <v>214.94</v>
      </c>
      <c r="H1882" s="5">
        <v>48</v>
      </c>
    </row>
    <row r="1883" spans="1:8">
      <c r="A1883" s="4">
        <v>1882</v>
      </c>
      <c r="B1883" s="5" t="s">
        <v>811</v>
      </c>
      <c r="C1883" s="5" t="s">
        <v>757</v>
      </c>
      <c r="D1883" s="5" t="s">
        <v>772</v>
      </c>
      <c r="E1883" s="5" t="s">
        <v>314</v>
      </c>
      <c r="F1883" s="5" t="s">
        <v>325</v>
      </c>
      <c r="G1883" s="13">
        <v>277.95999999999998</v>
      </c>
      <c r="H1883" s="5">
        <v>94</v>
      </c>
    </row>
    <row r="1884" spans="1:8">
      <c r="A1884" s="4">
        <v>1883</v>
      </c>
      <c r="B1884" s="5" t="s">
        <v>747</v>
      </c>
      <c r="C1884" s="5" t="s">
        <v>308</v>
      </c>
      <c r="D1884" s="5" t="s">
        <v>309</v>
      </c>
      <c r="E1884" s="5" t="s">
        <v>322</v>
      </c>
      <c r="F1884" s="5" t="s">
        <v>323</v>
      </c>
      <c r="G1884" s="13">
        <v>331.34</v>
      </c>
      <c r="H1884" s="5">
        <v>92</v>
      </c>
    </row>
    <row r="1885" spans="1:8">
      <c r="A1885" s="4">
        <v>1884</v>
      </c>
      <c r="B1885" s="5" t="s">
        <v>807</v>
      </c>
      <c r="C1885" s="5" t="s">
        <v>735</v>
      </c>
      <c r="D1885" s="5" t="s">
        <v>785</v>
      </c>
      <c r="E1885" s="5" t="s">
        <v>313</v>
      </c>
      <c r="F1885" s="5" t="s">
        <v>734</v>
      </c>
      <c r="G1885" s="13">
        <v>566.85</v>
      </c>
      <c r="H1885" s="5">
        <v>25</v>
      </c>
    </row>
    <row r="1886" spans="1:8">
      <c r="A1886" s="4">
        <v>1885</v>
      </c>
      <c r="B1886" s="5" t="s">
        <v>792</v>
      </c>
      <c r="C1886" s="5" t="s">
        <v>731</v>
      </c>
      <c r="D1886" s="5" t="s">
        <v>309</v>
      </c>
      <c r="E1886" s="5" t="s">
        <v>305</v>
      </c>
      <c r="F1886" s="5" t="s">
        <v>744</v>
      </c>
      <c r="G1886" s="13">
        <v>247.32</v>
      </c>
      <c r="H1886" s="5">
        <v>90</v>
      </c>
    </row>
    <row r="1887" spans="1:8">
      <c r="A1887" s="4">
        <v>1886</v>
      </c>
      <c r="B1887" s="5" t="s">
        <v>812</v>
      </c>
      <c r="C1887" s="5" t="s">
        <v>753</v>
      </c>
      <c r="D1887" s="5" t="s">
        <v>316</v>
      </c>
      <c r="E1887" s="5" t="s">
        <v>733</v>
      </c>
      <c r="F1887" s="5" t="s">
        <v>746</v>
      </c>
      <c r="G1887" s="13">
        <v>458.82</v>
      </c>
      <c r="H1887" s="5">
        <v>113</v>
      </c>
    </row>
    <row r="1888" spans="1:8">
      <c r="A1888" s="4">
        <v>1887</v>
      </c>
      <c r="B1888" s="5" t="s">
        <v>762</v>
      </c>
      <c r="C1888" s="5" t="s">
        <v>307</v>
      </c>
      <c r="D1888" s="5" t="s">
        <v>750</v>
      </c>
      <c r="E1888" s="5" t="s">
        <v>303</v>
      </c>
      <c r="F1888" s="5" t="s">
        <v>734</v>
      </c>
      <c r="G1888" s="13">
        <v>448.11</v>
      </c>
      <c r="H1888" s="5">
        <v>167</v>
      </c>
    </row>
    <row r="1889" spans="1:8">
      <c r="A1889" s="4">
        <v>1888</v>
      </c>
      <c r="B1889" s="5" t="s">
        <v>775</v>
      </c>
      <c r="C1889" s="5" t="s">
        <v>753</v>
      </c>
      <c r="D1889" s="5" t="s">
        <v>785</v>
      </c>
      <c r="E1889" s="5" t="s">
        <v>310</v>
      </c>
      <c r="F1889" s="5" t="s">
        <v>751</v>
      </c>
      <c r="G1889" s="13">
        <v>660.63</v>
      </c>
      <c r="H1889" s="5">
        <v>17</v>
      </c>
    </row>
    <row r="1890" spans="1:8">
      <c r="A1890" s="4">
        <v>1889</v>
      </c>
      <c r="B1890" s="5" t="s">
        <v>801</v>
      </c>
      <c r="C1890" s="5" t="s">
        <v>318</v>
      </c>
      <c r="D1890" s="5" t="s">
        <v>316</v>
      </c>
      <c r="E1890" s="5" t="s">
        <v>303</v>
      </c>
      <c r="F1890" s="5" t="s">
        <v>325</v>
      </c>
      <c r="G1890" s="13">
        <v>583.94000000000005</v>
      </c>
      <c r="H1890" s="5">
        <v>111</v>
      </c>
    </row>
    <row r="1891" spans="1:8">
      <c r="A1891" s="4">
        <v>1890</v>
      </c>
      <c r="B1891" s="5" t="s">
        <v>812</v>
      </c>
      <c r="C1891" s="5" t="s">
        <v>308</v>
      </c>
      <c r="D1891" s="5" t="s">
        <v>317</v>
      </c>
      <c r="E1891" s="5" t="s">
        <v>758</v>
      </c>
      <c r="F1891" s="5" t="s">
        <v>326</v>
      </c>
      <c r="G1891" s="13">
        <v>529.94000000000005</v>
      </c>
      <c r="H1891" s="5">
        <v>173</v>
      </c>
    </row>
    <row r="1892" spans="1:8">
      <c r="A1892" s="4">
        <v>1891</v>
      </c>
      <c r="B1892" s="5" t="s">
        <v>805</v>
      </c>
      <c r="C1892" s="5" t="s">
        <v>315</v>
      </c>
      <c r="D1892" s="5" t="s">
        <v>772</v>
      </c>
      <c r="E1892" s="5" t="s">
        <v>740</v>
      </c>
      <c r="F1892" s="5" t="s">
        <v>306</v>
      </c>
      <c r="G1892" s="13">
        <v>171.25</v>
      </c>
      <c r="H1892" s="5">
        <v>139</v>
      </c>
    </row>
    <row r="1893" spans="1:8">
      <c r="A1893" s="4">
        <v>1892</v>
      </c>
      <c r="B1893" s="5" t="s">
        <v>808</v>
      </c>
      <c r="C1893" s="5" t="s">
        <v>755</v>
      </c>
      <c r="D1893" s="5" t="s">
        <v>772</v>
      </c>
      <c r="E1893" s="5" t="s">
        <v>303</v>
      </c>
      <c r="F1893" s="5" t="s">
        <v>325</v>
      </c>
      <c r="G1893" s="13">
        <v>726.56</v>
      </c>
      <c r="H1893" s="5">
        <v>151</v>
      </c>
    </row>
    <row r="1894" spans="1:8">
      <c r="A1894" s="4">
        <v>1893</v>
      </c>
      <c r="B1894" s="5" t="s">
        <v>766</v>
      </c>
      <c r="C1894" s="5" t="s">
        <v>318</v>
      </c>
      <c r="D1894" s="5" t="s">
        <v>738</v>
      </c>
      <c r="E1894" s="5" t="s">
        <v>740</v>
      </c>
      <c r="F1894" s="5" t="s">
        <v>306</v>
      </c>
      <c r="G1894" s="13">
        <v>704.65</v>
      </c>
      <c r="H1894" s="5">
        <v>188</v>
      </c>
    </row>
    <row r="1895" spans="1:8">
      <c r="A1895" s="4">
        <v>1894</v>
      </c>
      <c r="B1895" s="5" t="s">
        <v>798</v>
      </c>
      <c r="C1895" s="5" t="s">
        <v>318</v>
      </c>
      <c r="D1895" s="5" t="s">
        <v>769</v>
      </c>
      <c r="E1895" s="5" t="s">
        <v>310</v>
      </c>
      <c r="F1895" s="5" t="s">
        <v>748</v>
      </c>
      <c r="G1895" s="13">
        <v>66.83</v>
      </c>
      <c r="H1895" s="5">
        <v>127</v>
      </c>
    </row>
    <row r="1896" spans="1:8">
      <c r="A1896" s="4">
        <v>1895</v>
      </c>
      <c r="B1896" s="5" t="s">
        <v>789</v>
      </c>
      <c r="C1896" s="5" t="s">
        <v>735</v>
      </c>
      <c r="D1896" s="5" t="s">
        <v>738</v>
      </c>
      <c r="E1896" s="5" t="s">
        <v>305</v>
      </c>
      <c r="F1896" s="5" t="s">
        <v>306</v>
      </c>
      <c r="G1896" s="13">
        <v>562.34</v>
      </c>
      <c r="H1896" s="5">
        <v>176</v>
      </c>
    </row>
    <row r="1897" spans="1:8">
      <c r="A1897" s="4">
        <v>1896</v>
      </c>
      <c r="B1897" s="5" t="s">
        <v>752</v>
      </c>
      <c r="C1897" s="5" t="s">
        <v>308</v>
      </c>
      <c r="D1897" s="5" t="s">
        <v>785</v>
      </c>
      <c r="E1897" s="5" t="s">
        <v>758</v>
      </c>
      <c r="F1897" s="5" t="s">
        <v>748</v>
      </c>
      <c r="G1897" s="13">
        <v>811.01</v>
      </c>
      <c r="H1897" s="5">
        <v>47</v>
      </c>
    </row>
    <row r="1898" spans="1:8">
      <c r="A1898" s="4">
        <v>1897</v>
      </c>
      <c r="B1898" s="5" t="s">
        <v>793</v>
      </c>
      <c r="C1898" s="5" t="s">
        <v>735</v>
      </c>
      <c r="D1898" s="5" t="s">
        <v>750</v>
      </c>
      <c r="E1898" s="5" t="s">
        <v>314</v>
      </c>
      <c r="F1898" s="5" t="s">
        <v>326</v>
      </c>
      <c r="G1898" s="13">
        <v>494.71</v>
      </c>
      <c r="H1898" s="5">
        <v>48</v>
      </c>
    </row>
    <row r="1899" spans="1:8">
      <c r="A1899" s="4">
        <v>1898</v>
      </c>
      <c r="B1899" s="5" t="s">
        <v>756</v>
      </c>
      <c r="C1899" s="5" t="s">
        <v>315</v>
      </c>
      <c r="D1899" s="5" t="s">
        <v>317</v>
      </c>
      <c r="E1899" s="5" t="s">
        <v>322</v>
      </c>
      <c r="F1899" s="5" t="s">
        <v>311</v>
      </c>
      <c r="G1899" s="13">
        <v>616.04</v>
      </c>
      <c r="H1899" s="5">
        <v>87</v>
      </c>
    </row>
    <row r="1900" spans="1:8">
      <c r="A1900" s="4">
        <v>1899</v>
      </c>
      <c r="B1900" s="5" t="s">
        <v>776</v>
      </c>
      <c r="C1900" s="5" t="s">
        <v>731</v>
      </c>
      <c r="D1900" s="5" t="s">
        <v>316</v>
      </c>
      <c r="E1900" s="5" t="s">
        <v>303</v>
      </c>
      <c r="F1900" s="5" t="s">
        <v>744</v>
      </c>
      <c r="G1900" s="13">
        <v>95.42</v>
      </c>
      <c r="H1900" s="5">
        <v>143</v>
      </c>
    </row>
    <row r="1901" spans="1:8">
      <c r="A1901" s="4">
        <v>1900</v>
      </c>
      <c r="B1901" s="5" t="s">
        <v>775</v>
      </c>
      <c r="C1901" s="5" t="s">
        <v>307</v>
      </c>
      <c r="D1901" s="5" t="s">
        <v>750</v>
      </c>
      <c r="E1901" s="5" t="s">
        <v>303</v>
      </c>
      <c r="F1901" s="5" t="s">
        <v>734</v>
      </c>
      <c r="G1901" s="13">
        <v>51.45</v>
      </c>
      <c r="H1901" s="5">
        <v>84</v>
      </c>
    </row>
    <row r="1902" spans="1:8">
      <c r="A1902" s="4">
        <v>1901</v>
      </c>
      <c r="B1902" s="5" t="s">
        <v>784</v>
      </c>
      <c r="C1902" s="5" t="s">
        <v>755</v>
      </c>
      <c r="D1902" s="5" t="s">
        <v>769</v>
      </c>
      <c r="E1902" s="5" t="s">
        <v>733</v>
      </c>
      <c r="F1902" s="5" t="s">
        <v>744</v>
      </c>
      <c r="G1902" s="13">
        <v>381.1</v>
      </c>
      <c r="H1902" s="5">
        <v>18</v>
      </c>
    </row>
    <row r="1903" spans="1:8">
      <c r="A1903" s="4">
        <v>1902</v>
      </c>
      <c r="B1903" s="5" t="s">
        <v>782</v>
      </c>
      <c r="C1903" s="5" t="s">
        <v>757</v>
      </c>
      <c r="D1903" s="5" t="s">
        <v>772</v>
      </c>
      <c r="E1903" s="5" t="s">
        <v>758</v>
      </c>
      <c r="F1903" s="5" t="s">
        <v>748</v>
      </c>
      <c r="G1903" s="13">
        <v>527.04</v>
      </c>
      <c r="H1903" s="5">
        <v>89</v>
      </c>
    </row>
    <row r="1904" spans="1:8">
      <c r="A1904" s="4">
        <v>1903</v>
      </c>
      <c r="B1904" s="5" t="s">
        <v>807</v>
      </c>
      <c r="C1904" s="5" t="s">
        <v>318</v>
      </c>
      <c r="D1904" s="5" t="s">
        <v>309</v>
      </c>
      <c r="E1904" s="5" t="s">
        <v>733</v>
      </c>
      <c r="F1904" s="5" t="s">
        <v>748</v>
      </c>
      <c r="G1904" s="13">
        <v>851.21</v>
      </c>
      <c r="H1904" s="5">
        <v>181</v>
      </c>
    </row>
    <row r="1905" spans="1:8">
      <c r="A1905" s="4">
        <v>1904</v>
      </c>
      <c r="B1905" s="5" t="s">
        <v>767</v>
      </c>
      <c r="C1905" s="5" t="s">
        <v>731</v>
      </c>
      <c r="D1905" s="5" t="s">
        <v>750</v>
      </c>
      <c r="E1905" s="5" t="s">
        <v>758</v>
      </c>
      <c r="F1905" s="5" t="s">
        <v>746</v>
      </c>
      <c r="G1905" s="13">
        <v>606.1</v>
      </c>
      <c r="H1905" s="5">
        <v>138</v>
      </c>
    </row>
    <row r="1906" spans="1:8">
      <c r="A1906" s="4">
        <v>1905</v>
      </c>
      <c r="B1906" s="5" t="s">
        <v>781</v>
      </c>
      <c r="C1906" s="5" t="s">
        <v>742</v>
      </c>
      <c r="D1906" s="5" t="s">
        <v>316</v>
      </c>
      <c r="E1906" s="5" t="s">
        <v>319</v>
      </c>
      <c r="F1906" s="5" t="s">
        <v>751</v>
      </c>
      <c r="G1906" s="13">
        <v>357.64</v>
      </c>
      <c r="H1906" s="5">
        <v>47</v>
      </c>
    </row>
    <row r="1907" spans="1:8">
      <c r="A1907" s="4">
        <v>1906</v>
      </c>
      <c r="B1907" s="5" t="s">
        <v>741</v>
      </c>
      <c r="C1907" s="5" t="s">
        <v>307</v>
      </c>
      <c r="D1907" s="5" t="s">
        <v>324</v>
      </c>
      <c r="E1907" s="5" t="s">
        <v>313</v>
      </c>
      <c r="F1907" s="5" t="s">
        <v>744</v>
      </c>
      <c r="G1907" s="13">
        <v>181.28</v>
      </c>
      <c r="H1907" s="5">
        <v>157</v>
      </c>
    </row>
    <row r="1908" spans="1:8">
      <c r="A1908" s="4">
        <v>1907</v>
      </c>
      <c r="B1908" s="5" t="s">
        <v>800</v>
      </c>
      <c r="C1908" s="5" t="s">
        <v>753</v>
      </c>
      <c r="D1908" s="5" t="s">
        <v>736</v>
      </c>
      <c r="E1908" s="5" t="s">
        <v>740</v>
      </c>
      <c r="F1908" s="5" t="s">
        <v>306</v>
      </c>
      <c r="G1908" s="13">
        <v>753.5</v>
      </c>
      <c r="H1908" s="5">
        <v>30</v>
      </c>
    </row>
    <row r="1909" spans="1:8">
      <c r="A1909" s="4">
        <v>1908</v>
      </c>
      <c r="B1909" s="5" t="s">
        <v>780</v>
      </c>
      <c r="C1909" s="5" t="s">
        <v>735</v>
      </c>
      <c r="D1909" s="5" t="s">
        <v>317</v>
      </c>
      <c r="E1909" s="5" t="s">
        <v>322</v>
      </c>
      <c r="F1909" s="5" t="s">
        <v>748</v>
      </c>
      <c r="G1909" s="13">
        <v>257.89999999999998</v>
      </c>
      <c r="H1909" s="5">
        <v>126</v>
      </c>
    </row>
    <row r="1910" spans="1:8">
      <c r="A1910" s="4">
        <v>1909</v>
      </c>
      <c r="B1910" s="5" t="s">
        <v>794</v>
      </c>
      <c r="C1910" s="5" t="s">
        <v>755</v>
      </c>
      <c r="D1910" s="5" t="s">
        <v>309</v>
      </c>
      <c r="E1910" s="5" t="s">
        <v>303</v>
      </c>
      <c r="F1910" s="5" t="s">
        <v>770</v>
      </c>
      <c r="G1910" s="13">
        <v>777.93</v>
      </c>
      <c r="H1910" s="5">
        <v>169</v>
      </c>
    </row>
    <row r="1911" spans="1:8">
      <c r="A1911" s="4">
        <v>1910</v>
      </c>
      <c r="B1911" s="5" t="s">
        <v>789</v>
      </c>
      <c r="C1911" s="5" t="s">
        <v>731</v>
      </c>
      <c r="D1911" s="5" t="s">
        <v>738</v>
      </c>
      <c r="E1911" s="5" t="s">
        <v>322</v>
      </c>
      <c r="F1911" s="5" t="s">
        <v>734</v>
      </c>
      <c r="G1911" s="13">
        <v>552.33000000000004</v>
      </c>
      <c r="H1911" s="5">
        <v>180</v>
      </c>
    </row>
    <row r="1912" spans="1:8">
      <c r="A1912" s="4">
        <v>1911</v>
      </c>
      <c r="B1912" s="5" t="s">
        <v>810</v>
      </c>
      <c r="C1912" s="5" t="s">
        <v>742</v>
      </c>
      <c r="D1912" s="5" t="s">
        <v>320</v>
      </c>
      <c r="E1912" s="5" t="s">
        <v>313</v>
      </c>
      <c r="F1912" s="5" t="s">
        <v>326</v>
      </c>
      <c r="G1912" s="13">
        <v>331.49</v>
      </c>
      <c r="H1912" s="5">
        <v>115</v>
      </c>
    </row>
    <row r="1913" spans="1:8">
      <c r="A1913" s="4">
        <v>1912</v>
      </c>
      <c r="B1913" s="5" t="s">
        <v>730</v>
      </c>
      <c r="C1913" s="5" t="s">
        <v>312</v>
      </c>
      <c r="D1913" s="5" t="s">
        <v>736</v>
      </c>
      <c r="E1913" s="5" t="s">
        <v>314</v>
      </c>
      <c r="F1913" s="5" t="s">
        <v>306</v>
      </c>
      <c r="G1913" s="13">
        <v>435.98</v>
      </c>
      <c r="H1913" s="5">
        <v>22</v>
      </c>
    </row>
    <row r="1914" spans="1:8">
      <c r="A1914" s="4">
        <v>1913</v>
      </c>
      <c r="B1914" s="5" t="s">
        <v>776</v>
      </c>
      <c r="C1914" s="5" t="s">
        <v>753</v>
      </c>
      <c r="D1914" s="5" t="s">
        <v>738</v>
      </c>
      <c r="E1914" s="5" t="s">
        <v>322</v>
      </c>
      <c r="F1914" s="5" t="s">
        <v>734</v>
      </c>
      <c r="G1914" s="13">
        <v>480.54</v>
      </c>
      <c r="H1914" s="5">
        <v>100</v>
      </c>
    </row>
    <row r="1915" spans="1:8">
      <c r="A1915" s="4">
        <v>1914</v>
      </c>
      <c r="B1915" s="5" t="s">
        <v>756</v>
      </c>
      <c r="C1915" s="5" t="s">
        <v>742</v>
      </c>
      <c r="D1915" s="5" t="s">
        <v>769</v>
      </c>
      <c r="E1915" s="5" t="s">
        <v>319</v>
      </c>
      <c r="F1915" s="5" t="s">
        <v>311</v>
      </c>
      <c r="G1915" s="13">
        <v>676</v>
      </c>
      <c r="H1915" s="5">
        <v>136</v>
      </c>
    </row>
    <row r="1916" spans="1:8">
      <c r="A1916" s="4">
        <v>1915</v>
      </c>
      <c r="B1916" s="5" t="s">
        <v>799</v>
      </c>
      <c r="C1916" s="5" t="s">
        <v>315</v>
      </c>
      <c r="D1916" s="5" t="s">
        <v>738</v>
      </c>
      <c r="E1916" s="5" t="s">
        <v>319</v>
      </c>
      <c r="F1916" s="5" t="s">
        <v>744</v>
      </c>
      <c r="G1916" s="13">
        <v>720.54</v>
      </c>
      <c r="H1916" s="5">
        <v>147</v>
      </c>
    </row>
    <row r="1917" spans="1:8">
      <c r="A1917" s="4">
        <v>1916</v>
      </c>
      <c r="B1917" s="5" t="s">
        <v>777</v>
      </c>
      <c r="C1917" s="5" t="s">
        <v>757</v>
      </c>
      <c r="D1917" s="5" t="s">
        <v>309</v>
      </c>
      <c r="E1917" s="5" t="s">
        <v>303</v>
      </c>
      <c r="F1917" s="5" t="s">
        <v>734</v>
      </c>
      <c r="G1917" s="13">
        <v>65.45</v>
      </c>
      <c r="H1917" s="5">
        <v>78</v>
      </c>
    </row>
    <row r="1918" spans="1:8">
      <c r="A1918" s="4">
        <v>1917</v>
      </c>
      <c r="B1918" s="5" t="s">
        <v>804</v>
      </c>
      <c r="C1918" s="5" t="s">
        <v>735</v>
      </c>
      <c r="D1918" s="5" t="s">
        <v>320</v>
      </c>
      <c r="E1918" s="5" t="s">
        <v>303</v>
      </c>
      <c r="F1918" s="5" t="s">
        <v>311</v>
      </c>
      <c r="G1918" s="13">
        <v>835.07</v>
      </c>
      <c r="H1918" s="5">
        <v>190</v>
      </c>
    </row>
    <row r="1919" spans="1:8">
      <c r="A1919" s="4">
        <v>1918</v>
      </c>
      <c r="B1919" s="5" t="s">
        <v>777</v>
      </c>
      <c r="C1919" s="5" t="s">
        <v>731</v>
      </c>
      <c r="D1919" s="5" t="s">
        <v>309</v>
      </c>
      <c r="E1919" s="5" t="s">
        <v>303</v>
      </c>
      <c r="F1919" s="5" t="s">
        <v>323</v>
      </c>
      <c r="G1919" s="13">
        <v>129.77000000000001</v>
      </c>
      <c r="H1919" s="5">
        <v>48</v>
      </c>
    </row>
    <row r="1920" spans="1:8">
      <c r="A1920" s="4">
        <v>1919</v>
      </c>
      <c r="B1920" s="5" t="s">
        <v>787</v>
      </c>
      <c r="C1920" s="5" t="s">
        <v>783</v>
      </c>
      <c r="D1920" s="5" t="s">
        <v>309</v>
      </c>
      <c r="E1920" s="5" t="s">
        <v>305</v>
      </c>
      <c r="F1920" s="5" t="s">
        <v>325</v>
      </c>
      <c r="G1920" s="13">
        <v>225.28</v>
      </c>
      <c r="H1920" s="5">
        <v>53</v>
      </c>
    </row>
    <row r="1921" spans="1:8">
      <c r="A1921" s="4">
        <v>1920</v>
      </c>
      <c r="B1921" s="5" t="s">
        <v>774</v>
      </c>
      <c r="C1921" s="5" t="s">
        <v>755</v>
      </c>
      <c r="D1921" s="5" t="s">
        <v>743</v>
      </c>
      <c r="E1921" s="5" t="s">
        <v>313</v>
      </c>
      <c r="F1921" s="5" t="s">
        <v>325</v>
      </c>
      <c r="G1921" s="13">
        <v>145.86000000000001</v>
      </c>
      <c r="H1921" s="5">
        <v>75</v>
      </c>
    </row>
    <row r="1922" spans="1:8">
      <c r="A1922" s="4">
        <v>1921</v>
      </c>
      <c r="B1922" s="5" t="s">
        <v>806</v>
      </c>
      <c r="C1922" s="5" t="s">
        <v>757</v>
      </c>
      <c r="D1922" s="5" t="s">
        <v>309</v>
      </c>
      <c r="E1922" s="5" t="s">
        <v>310</v>
      </c>
      <c r="F1922" s="5" t="s">
        <v>306</v>
      </c>
      <c r="G1922" s="13">
        <v>792.18</v>
      </c>
      <c r="H1922" s="5">
        <v>96</v>
      </c>
    </row>
    <row r="1923" spans="1:8">
      <c r="A1923" s="4">
        <v>1922</v>
      </c>
      <c r="B1923" s="5" t="s">
        <v>792</v>
      </c>
      <c r="C1923" s="5" t="s">
        <v>755</v>
      </c>
      <c r="D1923" s="5" t="s">
        <v>750</v>
      </c>
      <c r="E1923" s="5" t="s">
        <v>310</v>
      </c>
      <c r="F1923" s="5" t="s">
        <v>744</v>
      </c>
      <c r="G1923" s="13">
        <v>264.02</v>
      </c>
      <c r="H1923" s="5">
        <v>172</v>
      </c>
    </row>
    <row r="1924" spans="1:8">
      <c r="A1924" s="4">
        <v>1923</v>
      </c>
      <c r="B1924" s="5" t="s">
        <v>756</v>
      </c>
      <c r="C1924" s="5" t="s">
        <v>757</v>
      </c>
      <c r="D1924" s="5" t="s">
        <v>772</v>
      </c>
      <c r="E1924" s="5" t="s">
        <v>319</v>
      </c>
      <c r="F1924" s="5" t="s">
        <v>323</v>
      </c>
      <c r="G1924" s="13">
        <v>895.65</v>
      </c>
      <c r="H1924" s="5">
        <v>168</v>
      </c>
    </row>
    <row r="1925" spans="1:8">
      <c r="A1925" s="4">
        <v>1924</v>
      </c>
      <c r="B1925" s="5" t="s">
        <v>801</v>
      </c>
      <c r="C1925" s="5" t="s">
        <v>308</v>
      </c>
      <c r="D1925" s="5" t="s">
        <v>785</v>
      </c>
      <c r="E1925" s="5" t="s">
        <v>303</v>
      </c>
      <c r="F1925" s="5" t="s">
        <v>306</v>
      </c>
      <c r="G1925" s="13">
        <v>789.43</v>
      </c>
      <c r="H1925" s="5">
        <v>97</v>
      </c>
    </row>
    <row r="1926" spans="1:8">
      <c r="A1926" s="4">
        <v>1925</v>
      </c>
      <c r="B1926" s="5" t="s">
        <v>761</v>
      </c>
      <c r="C1926" s="5" t="s">
        <v>742</v>
      </c>
      <c r="D1926" s="5" t="s">
        <v>324</v>
      </c>
      <c r="E1926" s="5" t="s">
        <v>319</v>
      </c>
      <c r="F1926" s="5" t="s">
        <v>744</v>
      </c>
      <c r="G1926" s="13">
        <v>49.49</v>
      </c>
      <c r="H1926" s="5">
        <v>178</v>
      </c>
    </row>
    <row r="1927" spans="1:8">
      <c r="A1927" s="4">
        <v>1926</v>
      </c>
      <c r="B1927" s="5" t="s">
        <v>797</v>
      </c>
      <c r="C1927" s="5" t="s">
        <v>783</v>
      </c>
      <c r="D1927" s="5" t="s">
        <v>769</v>
      </c>
      <c r="E1927" s="5" t="s">
        <v>758</v>
      </c>
      <c r="F1927" s="5" t="s">
        <v>748</v>
      </c>
      <c r="G1927" s="13">
        <v>643.29999999999995</v>
      </c>
      <c r="H1927" s="5">
        <v>58</v>
      </c>
    </row>
    <row r="1928" spans="1:8">
      <c r="A1928" s="4">
        <v>1927</v>
      </c>
      <c r="B1928" s="5" t="s">
        <v>766</v>
      </c>
      <c r="C1928" s="5" t="s">
        <v>307</v>
      </c>
      <c r="D1928" s="5" t="s">
        <v>750</v>
      </c>
      <c r="E1928" s="5" t="s">
        <v>758</v>
      </c>
      <c r="F1928" s="5" t="s">
        <v>751</v>
      </c>
      <c r="G1928" s="13">
        <v>206.86</v>
      </c>
      <c r="H1928" s="5">
        <v>84</v>
      </c>
    </row>
    <row r="1929" spans="1:8">
      <c r="A1929" s="4">
        <v>1928</v>
      </c>
      <c r="B1929" s="5" t="s">
        <v>778</v>
      </c>
      <c r="C1929" s="5" t="s">
        <v>757</v>
      </c>
      <c r="D1929" s="5" t="s">
        <v>785</v>
      </c>
      <c r="E1929" s="5" t="s">
        <v>314</v>
      </c>
      <c r="F1929" s="5" t="s">
        <v>326</v>
      </c>
      <c r="G1929" s="13">
        <v>528</v>
      </c>
      <c r="H1929" s="5">
        <v>73</v>
      </c>
    </row>
    <row r="1930" spans="1:8">
      <c r="A1930" s="4">
        <v>1929</v>
      </c>
      <c r="B1930" s="5" t="s">
        <v>764</v>
      </c>
      <c r="C1930" s="5" t="s">
        <v>307</v>
      </c>
      <c r="D1930" s="5" t="s">
        <v>769</v>
      </c>
      <c r="E1930" s="5" t="s">
        <v>305</v>
      </c>
      <c r="F1930" s="5" t="s">
        <v>306</v>
      </c>
      <c r="G1930" s="13">
        <v>788.82</v>
      </c>
      <c r="H1930" s="5">
        <v>52</v>
      </c>
    </row>
    <row r="1931" spans="1:8">
      <c r="A1931" s="4">
        <v>1930</v>
      </c>
      <c r="B1931" s="5" t="s">
        <v>302</v>
      </c>
      <c r="C1931" s="5" t="s">
        <v>315</v>
      </c>
      <c r="D1931" s="5" t="s">
        <v>750</v>
      </c>
      <c r="E1931" s="5" t="s">
        <v>740</v>
      </c>
      <c r="F1931" s="5" t="s">
        <v>746</v>
      </c>
      <c r="G1931" s="13">
        <v>466.75</v>
      </c>
      <c r="H1931" s="5">
        <v>28</v>
      </c>
    </row>
    <row r="1932" spans="1:8">
      <c r="A1932" s="4">
        <v>1931</v>
      </c>
      <c r="B1932" s="5" t="s">
        <v>807</v>
      </c>
      <c r="C1932" s="5" t="s">
        <v>755</v>
      </c>
      <c r="D1932" s="5" t="s">
        <v>743</v>
      </c>
      <c r="E1932" s="5" t="s">
        <v>310</v>
      </c>
      <c r="F1932" s="5" t="s">
        <v>751</v>
      </c>
      <c r="G1932" s="13">
        <v>733.91</v>
      </c>
      <c r="H1932" s="5">
        <v>18</v>
      </c>
    </row>
    <row r="1933" spans="1:8">
      <c r="A1933" s="4">
        <v>1932</v>
      </c>
      <c r="B1933" s="5" t="s">
        <v>794</v>
      </c>
      <c r="C1933" s="5" t="s">
        <v>318</v>
      </c>
      <c r="D1933" s="5" t="s">
        <v>309</v>
      </c>
      <c r="E1933" s="5" t="s">
        <v>758</v>
      </c>
      <c r="F1933" s="5" t="s">
        <v>325</v>
      </c>
      <c r="G1933" s="13">
        <v>169.91</v>
      </c>
      <c r="H1933" s="5">
        <v>153</v>
      </c>
    </row>
    <row r="1934" spans="1:8">
      <c r="A1934" s="4">
        <v>1933</v>
      </c>
      <c r="B1934" s="5" t="s">
        <v>754</v>
      </c>
      <c r="C1934" s="5" t="s">
        <v>757</v>
      </c>
      <c r="D1934" s="5" t="s">
        <v>320</v>
      </c>
      <c r="E1934" s="5" t="s">
        <v>313</v>
      </c>
      <c r="F1934" s="5" t="s">
        <v>323</v>
      </c>
      <c r="G1934" s="13">
        <v>699.67</v>
      </c>
      <c r="H1934" s="5">
        <v>12</v>
      </c>
    </row>
    <row r="1935" spans="1:8">
      <c r="A1935" s="4">
        <v>1934</v>
      </c>
      <c r="B1935" s="5" t="s">
        <v>774</v>
      </c>
      <c r="C1935" s="5" t="s">
        <v>304</v>
      </c>
      <c r="D1935" s="5" t="s">
        <v>309</v>
      </c>
      <c r="E1935" s="5" t="s">
        <v>319</v>
      </c>
      <c r="F1935" s="5" t="s">
        <v>748</v>
      </c>
      <c r="G1935" s="13">
        <v>358.61</v>
      </c>
      <c r="H1935" s="5">
        <v>52</v>
      </c>
    </row>
    <row r="1936" spans="1:8">
      <c r="A1936" s="4">
        <v>1935</v>
      </c>
      <c r="B1936" s="5" t="s">
        <v>781</v>
      </c>
      <c r="C1936" s="5" t="s">
        <v>308</v>
      </c>
      <c r="D1936" s="5" t="s">
        <v>743</v>
      </c>
      <c r="E1936" s="5" t="s">
        <v>310</v>
      </c>
      <c r="F1936" s="5" t="s">
        <v>326</v>
      </c>
      <c r="G1936" s="13">
        <v>500.09</v>
      </c>
      <c r="H1936" s="5">
        <v>58</v>
      </c>
    </row>
    <row r="1937" spans="1:8">
      <c r="A1937" s="4">
        <v>1936</v>
      </c>
      <c r="B1937" s="5" t="s">
        <v>782</v>
      </c>
      <c r="C1937" s="5" t="s">
        <v>735</v>
      </c>
      <c r="D1937" s="5" t="s">
        <v>736</v>
      </c>
      <c r="E1937" s="5" t="s">
        <v>758</v>
      </c>
      <c r="F1937" s="5" t="s">
        <v>746</v>
      </c>
      <c r="G1937" s="13">
        <v>832.92</v>
      </c>
      <c r="H1937" s="5">
        <v>18</v>
      </c>
    </row>
    <row r="1938" spans="1:8">
      <c r="A1938" s="4">
        <v>1937</v>
      </c>
      <c r="B1938" s="5" t="s">
        <v>767</v>
      </c>
      <c r="C1938" s="5" t="s">
        <v>318</v>
      </c>
      <c r="D1938" s="5" t="s">
        <v>320</v>
      </c>
      <c r="E1938" s="5" t="s">
        <v>319</v>
      </c>
      <c r="F1938" s="5" t="s">
        <v>734</v>
      </c>
      <c r="G1938" s="13">
        <v>186.6</v>
      </c>
      <c r="H1938" s="5">
        <v>141</v>
      </c>
    </row>
    <row r="1939" spans="1:8">
      <c r="A1939" s="4">
        <v>1938</v>
      </c>
      <c r="B1939" s="5" t="s">
        <v>803</v>
      </c>
      <c r="C1939" s="5" t="s">
        <v>307</v>
      </c>
      <c r="D1939" s="5" t="s">
        <v>736</v>
      </c>
      <c r="E1939" s="5" t="s">
        <v>305</v>
      </c>
      <c r="F1939" s="5" t="s">
        <v>306</v>
      </c>
      <c r="G1939" s="13">
        <v>511.42</v>
      </c>
      <c r="H1939" s="5">
        <v>5</v>
      </c>
    </row>
    <row r="1940" spans="1:8">
      <c r="A1940" s="4">
        <v>1939</v>
      </c>
      <c r="B1940" s="5" t="s">
        <v>741</v>
      </c>
      <c r="C1940" s="5" t="s">
        <v>783</v>
      </c>
      <c r="D1940" s="5" t="s">
        <v>309</v>
      </c>
      <c r="E1940" s="5" t="s">
        <v>322</v>
      </c>
      <c r="F1940" s="5" t="s">
        <v>746</v>
      </c>
      <c r="G1940" s="13">
        <v>170.57</v>
      </c>
      <c r="H1940" s="5">
        <v>27</v>
      </c>
    </row>
    <row r="1941" spans="1:8">
      <c r="A1941" s="4">
        <v>1940</v>
      </c>
      <c r="B1941" s="5" t="s">
        <v>779</v>
      </c>
      <c r="C1941" s="5" t="s">
        <v>755</v>
      </c>
      <c r="D1941" s="5" t="s">
        <v>743</v>
      </c>
      <c r="E1941" s="5" t="s">
        <v>303</v>
      </c>
      <c r="F1941" s="5" t="s">
        <v>744</v>
      </c>
      <c r="G1941" s="13">
        <v>93.16</v>
      </c>
      <c r="H1941" s="5">
        <v>100</v>
      </c>
    </row>
    <row r="1942" spans="1:8">
      <c r="A1942" s="4">
        <v>1941</v>
      </c>
      <c r="B1942" s="5" t="s">
        <v>754</v>
      </c>
      <c r="C1942" s="5" t="s">
        <v>315</v>
      </c>
      <c r="D1942" s="5" t="s">
        <v>769</v>
      </c>
      <c r="E1942" s="5" t="s">
        <v>303</v>
      </c>
      <c r="F1942" s="5" t="s">
        <v>744</v>
      </c>
      <c r="G1942" s="13">
        <v>536.48</v>
      </c>
      <c r="H1942" s="5">
        <v>6</v>
      </c>
    </row>
    <row r="1943" spans="1:8">
      <c r="A1943" s="4">
        <v>1942</v>
      </c>
      <c r="B1943" s="5" t="s">
        <v>749</v>
      </c>
      <c r="C1943" s="5" t="s">
        <v>318</v>
      </c>
      <c r="D1943" s="5" t="s">
        <v>736</v>
      </c>
      <c r="E1943" s="5" t="s">
        <v>314</v>
      </c>
      <c r="F1943" s="5" t="s">
        <v>326</v>
      </c>
      <c r="G1943" s="13">
        <v>663.91</v>
      </c>
      <c r="H1943" s="5">
        <v>100</v>
      </c>
    </row>
    <row r="1944" spans="1:8">
      <c r="A1944" s="4">
        <v>1943</v>
      </c>
      <c r="B1944" s="5" t="s">
        <v>739</v>
      </c>
      <c r="C1944" s="5" t="s">
        <v>757</v>
      </c>
      <c r="D1944" s="5" t="s">
        <v>324</v>
      </c>
      <c r="E1944" s="5" t="s">
        <v>733</v>
      </c>
      <c r="F1944" s="5" t="s">
        <v>326</v>
      </c>
      <c r="G1944" s="13">
        <v>354.08</v>
      </c>
      <c r="H1944" s="5">
        <v>163</v>
      </c>
    </row>
    <row r="1945" spans="1:8">
      <c r="A1945" s="4">
        <v>1944</v>
      </c>
      <c r="B1945" s="5" t="s">
        <v>762</v>
      </c>
      <c r="C1945" s="5" t="s">
        <v>304</v>
      </c>
      <c r="D1945" s="5" t="s">
        <v>324</v>
      </c>
      <c r="E1945" s="5" t="s">
        <v>740</v>
      </c>
      <c r="F1945" s="5" t="s">
        <v>321</v>
      </c>
      <c r="G1945" s="13">
        <v>243.69</v>
      </c>
      <c r="H1945" s="5">
        <v>74</v>
      </c>
    </row>
    <row r="1946" spans="1:8">
      <c r="A1946" s="4">
        <v>1945</v>
      </c>
      <c r="B1946" s="5" t="s">
        <v>779</v>
      </c>
      <c r="C1946" s="5" t="s">
        <v>308</v>
      </c>
      <c r="D1946" s="5" t="s">
        <v>316</v>
      </c>
      <c r="E1946" s="5" t="s">
        <v>310</v>
      </c>
      <c r="F1946" s="5" t="s">
        <v>321</v>
      </c>
      <c r="G1946" s="13">
        <v>713.41</v>
      </c>
      <c r="H1946" s="5">
        <v>111</v>
      </c>
    </row>
    <row r="1947" spans="1:8">
      <c r="A1947" s="4">
        <v>1946</v>
      </c>
      <c r="B1947" s="5" t="s">
        <v>747</v>
      </c>
      <c r="C1947" s="5" t="s">
        <v>304</v>
      </c>
      <c r="D1947" s="5" t="s">
        <v>732</v>
      </c>
      <c r="E1947" s="5" t="s">
        <v>758</v>
      </c>
      <c r="F1947" s="5" t="s">
        <v>306</v>
      </c>
      <c r="G1947" s="13">
        <v>686.72</v>
      </c>
      <c r="H1947" s="5">
        <v>139</v>
      </c>
    </row>
    <row r="1948" spans="1:8">
      <c r="A1948" s="4">
        <v>1947</v>
      </c>
      <c r="B1948" s="5" t="s">
        <v>767</v>
      </c>
      <c r="C1948" s="5" t="s">
        <v>308</v>
      </c>
      <c r="D1948" s="5" t="s">
        <v>750</v>
      </c>
      <c r="E1948" s="5" t="s">
        <v>322</v>
      </c>
      <c r="F1948" s="5" t="s">
        <v>323</v>
      </c>
      <c r="G1948" s="13">
        <v>897.11</v>
      </c>
      <c r="H1948" s="5">
        <v>108</v>
      </c>
    </row>
    <row r="1949" spans="1:8">
      <c r="A1949" s="4">
        <v>1948</v>
      </c>
      <c r="B1949" s="5" t="s">
        <v>792</v>
      </c>
      <c r="C1949" s="5" t="s">
        <v>753</v>
      </c>
      <c r="D1949" s="5" t="s">
        <v>785</v>
      </c>
      <c r="E1949" s="5" t="s">
        <v>758</v>
      </c>
      <c r="F1949" s="5" t="s">
        <v>770</v>
      </c>
      <c r="G1949" s="13">
        <v>906.66</v>
      </c>
      <c r="H1949" s="5">
        <v>119</v>
      </c>
    </row>
    <row r="1950" spans="1:8">
      <c r="A1950" s="4">
        <v>1949</v>
      </c>
      <c r="B1950" s="5" t="s">
        <v>796</v>
      </c>
      <c r="C1950" s="5" t="s">
        <v>735</v>
      </c>
      <c r="D1950" s="5" t="s">
        <v>736</v>
      </c>
      <c r="E1950" s="5" t="s">
        <v>314</v>
      </c>
      <c r="F1950" s="5" t="s">
        <v>748</v>
      </c>
      <c r="G1950" s="13">
        <v>698.21</v>
      </c>
      <c r="H1950" s="5">
        <v>53</v>
      </c>
    </row>
    <row r="1951" spans="1:8">
      <c r="A1951" s="4">
        <v>1950</v>
      </c>
      <c r="B1951" s="5" t="s">
        <v>798</v>
      </c>
      <c r="C1951" s="5" t="s">
        <v>783</v>
      </c>
      <c r="D1951" s="5" t="s">
        <v>317</v>
      </c>
      <c r="E1951" s="5" t="s">
        <v>733</v>
      </c>
      <c r="F1951" s="5" t="s">
        <v>323</v>
      </c>
      <c r="G1951" s="13">
        <v>902.68</v>
      </c>
      <c r="H1951" s="5">
        <v>187</v>
      </c>
    </row>
    <row r="1952" spans="1:8">
      <c r="A1952" s="4">
        <v>1951</v>
      </c>
      <c r="B1952" s="5" t="s">
        <v>808</v>
      </c>
      <c r="C1952" s="5" t="s">
        <v>753</v>
      </c>
      <c r="D1952" s="5" t="s">
        <v>320</v>
      </c>
      <c r="E1952" s="5" t="s">
        <v>314</v>
      </c>
      <c r="F1952" s="5" t="s">
        <v>321</v>
      </c>
      <c r="G1952" s="13">
        <v>626.04</v>
      </c>
      <c r="H1952" s="5">
        <v>55</v>
      </c>
    </row>
    <row r="1953" spans="1:8">
      <c r="A1953" s="4">
        <v>1952</v>
      </c>
      <c r="B1953" s="5" t="s">
        <v>804</v>
      </c>
      <c r="C1953" s="5" t="s">
        <v>753</v>
      </c>
      <c r="D1953" s="5" t="s">
        <v>738</v>
      </c>
      <c r="E1953" s="5" t="s">
        <v>740</v>
      </c>
      <c r="F1953" s="5" t="s">
        <v>311</v>
      </c>
      <c r="G1953" s="13">
        <v>451.61</v>
      </c>
      <c r="H1953" s="5">
        <v>199</v>
      </c>
    </row>
    <row r="1954" spans="1:8">
      <c r="A1954" s="4">
        <v>1953</v>
      </c>
      <c r="B1954" s="5" t="s">
        <v>811</v>
      </c>
      <c r="C1954" s="5" t="s">
        <v>755</v>
      </c>
      <c r="D1954" s="5" t="s">
        <v>317</v>
      </c>
      <c r="E1954" s="5" t="s">
        <v>313</v>
      </c>
      <c r="F1954" s="5" t="s">
        <v>321</v>
      </c>
      <c r="G1954" s="13">
        <v>542.04</v>
      </c>
      <c r="H1954" s="5">
        <v>41</v>
      </c>
    </row>
    <row r="1955" spans="1:8">
      <c r="A1955" s="4">
        <v>1954</v>
      </c>
      <c r="B1955" s="5" t="s">
        <v>749</v>
      </c>
      <c r="C1955" s="5" t="s">
        <v>731</v>
      </c>
      <c r="D1955" s="5" t="s">
        <v>743</v>
      </c>
      <c r="E1955" s="5" t="s">
        <v>310</v>
      </c>
      <c r="F1955" s="5" t="s">
        <v>770</v>
      </c>
      <c r="G1955" s="13">
        <v>61.69</v>
      </c>
      <c r="H1955" s="5">
        <v>53</v>
      </c>
    </row>
    <row r="1956" spans="1:8">
      <c r="A1956" s="4">
        <v>1955</v>
      </c>
      <c r="B1956" s="5" t="s">
        <v>804</v>
      </c>
      <c r="C1956" s="5" t="s">
        <v>312</v>
      </c>
      <c r="D1956" s="5" t="s">
        <v>785</v>
      </c>
      <c r="E1956" s="5" t="s">
        <v>733</v>
      </c>
      <c r="F1956" s="5" t="s">
        <v>748</v>
      </c>
      <c r="G1956" s="13">
        <v>623.53</v>
      </c>
      <c r="H1956" s="5">
        <v>148</v>
      </c>
    </row>
    <row r="1957" spans="1:8">
      <c r="A1957" s="4">
        <v>1956</v>
      </c>
      <c r="B1957" s="5" t="s">
        <v>730</v>
      </c>
      <c r="C1957" s="5" t="s">
        <v>304</v>
      </c>
      <c r="D1957" s="5" t="s">
        <v>743</v>
      </c>
      <c r="E1957" s="5" t="s">
        <v>322</v>
      </c>
      <c r="F1957" s="5" t="s">
        <v>770</v>
      </c>
      <c r="G1957" s="13">
        <v>263.58999999999997</v>
      </c>
      <c r="H1957" s="5">
        <v>190</v>
      </c>
    </row>
    <row r="1958" spans="1:8">
      <c r="A1958" s="4">
        <v>1957</v>
      </c>
      <c r="B1958" s="5" t="s">
        <v>790</v>
      </c>
      <c r="C1958" s="5" t="s">
        <v>735</v>
      </c>
      <c r="D1958" s="5" t="s">
        <v>772</v>
      </c>
      <c r="E1958" s="5" t="s">
        <v>733</v>
      </c>
      <c r="F1958" s="5" t="s">
        <v>734</v>
      </c>
      <c r="G1958" s="13">
        <v>709.14</v>
      </c>
      <c r="H1958" s="5">
        <v>10</v>
      </c>
    </row>
    <row r="1959" spans="1:8">
      <c r="A1959" s="4">
        <v>1958</v>
      </c>
      <c r="B1959" s="5" t="s">
        <v>780</v>
      </c>
      <c r="C1959" s="5" t="s">
        <v>742</v>
      </c>
      <c r="D1959" s="5" t="s">
        <v>738</v>
      </c>
      <c r="E1959" s="5" t="s">
        <v>305</v>
      </c>
      <c r="F1959" s="5" t="s">
        <v>746</v>
      </c>
      <c r="G1959" s="13">
        <v>47.89</v>
      </c>
      <c r="H1959" s="5">
        <v>14</v>
      </c>
    </row>
    <row r="1960" spans="1:8">
      <c r="A1960" s="4">
        <v>1959</v>
      </c>
      <c r="B1960" s="5" t="s">
        <v>803</v>
      </c>
      <c r="C1960" s="5" t="s">
        <v>735</v>
      </c>
      <c r="D1960" s="5" t="s">
        <v>309</v>
      </c>
      <c r="E1960" s="5" t="s">
        <v>313</v>
      </c>
      <c r="F1960" s="5" t="s">
        <v>325</v>
      </c>
      <c r="G1960" s="13">
        <v>177.05</v>
      </c>
      <c r="H1960" s="5">
        <v>55</v>
      </c>
    </row>
    <row r="1961" spans="1:8">
      <c r="A1961" s="4">
        <v>1960</v>
      </c>
      <c r="B1961" s="5" t="s">
        <v>765</v>
      </c>
      <c r="C1961" s="5" t="s">
        <v>735</v>
      </c>
      <c r="D1961" s="5" t="s">
        <v>772</v>
      </c>
      <c r="E1961" s="5" t="s">
        <v>322</v>
      </c>
      <c r="F1961" s="5" t="s">
        <v>744</v>
      </c>
      <c r="G1961" s="13">
        <v>863.11</v>
      </c>
      <c r="H1961" s="5">
        <v>115</v>
      </c>
    </row>
    <row r="1962" spans="1:8">
      <c r="A1962" s="4">
        <v>1961</v>
      </c>
      <c r="B1962" s="5" t="s">
        <v>760</v>
      </c>
      <c r="C1962" s="5" t="s">
        <v>783</v>
      </c>
      <c r="D1962" s="5" t="s">
        <v>750</v>
      </c>
      <c r="E1962" s="5" t="s">
        <v>319</v>
      </c>
      <c r="F1962" s="5" t="s">
        <v>326</v>
      </c>
      <c r="G1962" s="13">
        <v>132.36000000000001</v>
      </c>
      <c r="H1962" s="5">
        <v>144</v>
      </c>
    </row>
    <row r="1963" spans="1:8">
      <c r="A1963" s="4">
        <v>1962</v>
      </c>
      <c r="B1963" s="5" t="s">
        <v>782</v>
      </c>
      <c r="C1963" s="5" t="s">
        <v>304</v>
      </c>
      <c r="D1963" s="5" t="s">
        <v>743</v>
      </c>
      <c r="E1963" s="5" t="s">
        <v>305</v>
      </c>
      <c r="F1963" s="5" t="s">
        <v>734</v>
      </c>
      <c r="G1963" s="13">
        <v>868.31</v>
      </c>
      <c r="H1963" s="5">
        <v>105</v>
      </c>
    </row>
    <row r="1964" spans="1:8">
      <c r="A1964" s="4">
        <v>1963</v>
      </c>
      <c r="B1964" s="5" t="s">
        <v>790</v>
      </c>
      <c r="C1964" s="5" t="s">
        <v>783</v>
      </c>
      <c r="D1964" s="5" t="s">
        <v>316</v>
      </c>
      <c r="E1964" s="5" t="s">
        <v>313</v>
      </c>
      <c r="F1964" s="5" t="s">
        <v>751</v>
      </c>
      <c r="G1964" s="13">
        <v>644.12</v>
      </c>
      <c r="H1964" s="5">
        <v>38</v>
      </c>
    </row>
    <row r="1965" spans="1:8">
      <c r="A1965" s="4">
        <v>1964</v>
      </c>
      <c r="B1965" s="5" t="s">
        <v>792</v>
      </c>
      <c r="C1965" s="5" t="s">
        <v>307</v>
      </c>
      <c r="D1965" s="5" t="s">
        <v>769</v>
      </c>
      <c r="E1965" s="5" t="s">
        <v>303</v>
      </c>
      <c r="F1965" s="5" t="s">
        <v>748</v>
      </c>
      <c r="G1965" s="13">
        <v>841.01</v>
      </c>
      <c r="H1965" s="5">
        <v>122</v>
      </c>
    </row>
    <row r="1966" spans="1:8">
      <c r="A1966" s="4">
        <v>1965</v>
      </c>
      <c r="B1966" s="5" t="s">
        <v>752</v>
      </c>
      <c r="C1966" s="5" t="s">
        <v>304</v>
      </c>
      <c r="D1966" s="5" t="s">
        <v>769</v>
      </c>
      <c r="E1966" s="5" t="s">
        <v>303</v>
      </c>
      <c r="F1966" s="5" t="s">
        <v>744</v>
      </c>
      <c r="G1966" s="13">
        <v>666.19</v>
      </c>
      <c r="H1966" s="5">
        <v>93</v>
      </c>
    </row>
    <row r="1967" spans="1:8">
      <c r="A1967" s="4">
        <v>1966</v>
      </c>
      <c r="B1967" s="5" t="s">
        <v>792</v>
      </c>
      <c r="C1967" s="5" t="s">
        <v>318</v>
      </c>
      <c r="D1967" s="5" t="s">
        <v>772</v>
      </c>
      <c r="E1967" s="5" t="s">
        <v>310</v>
      </c>
      <c r="F1967" s="5" t="s">
        <v>770</v>
      </c>
      <c r="G1967" s="13">
        <v>853.53</v>
      </c>
      <c r="H1967" s="5">
        <v>126</v>
      </c>
    </row>
    <row r="1968" spans="1:8">
      <c r="A1968" s="4">
        <v>1967</v>
      </c>
      <c r="B1968" s="5" t="s">
        <v>808</v>
      </c>
      <c r="C1968" s="5" t="s">
        <v>735</v>
      </c>
      <c r="D1968" s="5" t="s">
        <v>738</v>
      </c>
      <c r="E1968" s="5" t="s">
        <v>322</v>
      </c>
      <c r="F1968" s="5" t="s">
        <v>751</v>
      </c>
      <c r="G1968" s="13">
        <v>201.28</v>
      </c>
      <c r="H1968" s="5">
        <v>160</v>
      </c>
    </row>
    <row r="1969" spans="1:8">
      <c r="A1969" s="4">
        <v>1968</v>
      </c>
      <c r="B1969" s="5" t="s">
        <v>756</v>
      </c>
      <c r="C1969" s="5" t="s">
        <v>304</v>
      </c>
      <c r="D1969" s="5" t="s">
        <v>738</v>
      </c>
      <c r="E1969" s="5" t="s">
        <v>313</v>
      </c>
      <c r="F1969" s="5" t="s">
        <v>311</v>
      </c>
      <c r="G1969" s="13">
        <v>331.84</v>
      </c>
      <c r="H1969" s="5">
        <v>183</v>
      </c>
    </row>
    <row r="1970" spans="1:8">
      <c r="A1970" s="4">
        <v>1969</v>
      </c>
      <c r="B1970" s="5" t="s">
        <v>754</v>
      </c>
      <c r="C1970" s="5" t="s">
        <v>735</v>
      </c>
      <c r="D1970" s="5" t="s">
        <v>772</v>
      </c>
      <c r="E1970" s="5" t="s">
        <v>758</v>
      </c>
      <c r="F1970" s="5" t="s">
        <v>746</v>
      </c>
      <c r="G1970" s="13">
        <v>605.89</v>
      </c>
      <c r="H1970" s="5">
        <v>152</v>
      </c>
    </row>
    <row r="1971" spans="1:8">
      <c r="A1971" s="4">
        <v>1970</v>
      </c>
      <c r="B1971" s="5" t="s">
        <v>804</v>
      </c>
      <c r="C1971" s="5" t="s">
        <v>735</v>
      </c>
      <c r="D1971" s="5" t="s">
        <v>316</v>
      </c>
      <c r="E1971" s="5" t="s">
        <v>313</v>
      </c>
      <c r="F1971" s="5" t="s">
        <v>734</v>
      </c>
      <c r="G1971" s="13">
        <v>295.02</v>
      </c>
      <c r="H1971" s="5">
        <v>134</v>
      </c>
    </row>
    <row r="1972" spans="1:8">
      <c r="A1972" s="4">
        <v>1971</v>
      </c>
      <c r="B1972" s="5" t="s">
        <v>781</v>
      </c>
      <c r="C1972" s="5" t="s">
        <v>753</v>
      </c>
      <c r="D1972" s="5" t="s">
        <v>309</v>
      </c>
      <c r="E1972" s="5" t="s">
        <v>310</v>
      </c>
      <c r="F1972" s="5" t="s">
        <v>746</v>
      </c>
      <c r="G1972" s="13">
        <v>630.96</v>
      </c>
      <c r="H1972" s="5">
        <v>180</v>
      </c>
    </row>
    <row r="1973" spans="1:8">
      <c r="A1973" s="4">
        <v>1972</v>
      </c>
      <c r="B1973" s="5" t="s">
        <v>805</v>
      </c>
      <c r="C1973" s="5" t="s">
        <v>753</v>
      </c>
      <c r="D1973" s="5" t="s">
        <v>743</v>
      </c>
      <c r="E1973" s="5" t="s">
        <v>322</v>
      </c>
      <c r="F1973" s="5" t="s">
        <v>746</v>
      </c>
      <c r="G1973" s="13">
        <v>288.27999999999997</v>
      </c>
      <c r="H1973" s="5">
        <v>195</v>
      </c>
    </row>
    <row r="1974" spans="1:8">
      <c r="A1974" s="4">
        <v>1973</v>
      </c>
      <c r="B1974" s="5" t="s">
        <v>749</v>
      </c>
      <c r="C1974" s="5" t="s">
        <v>757</v>
      </c>
      <c r="D1974" s="5" t="s">
        <v>738</v>
      </c>
      <c r="E1974" s="5" t="s">
        <v>322</v>
      </c>
      <c r="F1974" s="5" t="s">
        <v>734</v>
      </c>
      <c r="G1974" s="13">
        <v>68.55</v>
      </c>
      <c r="H1974" s="5">
        <v>160</v>
      </c>
    </row>
    <row r="1975" spans="1:8">
      <c r="A1975" s="4">
        <v>1974</v>
      </c>
      <c r="B1975" s="5" t="s">
        <v>809</v>
      </c>
      <c r="C1975" s="5" t="s">
        <v>312</v>
      </c>
      <c r="D1975" s="5" t="s">
        <v>743</v>
      </c>
      <c r="E1975" s="5" t="s">
        <v>313</v>
      </c>
      <c r="F1975" s="5" t="s">
        <v>770</v>
      </c>
      <c r="G1975" s="13">
        <v>385.82</v>
      </c>
      <c r="H1975" s="5">
        <v>10</v>
      </c>
    </row>
    <row r="1976" spans="1:8">
      <c r="A1976" s="4">
        <v>1975</v>
      </c>
      <c r="B1976" s="5" t="s">
        <v>801</v>
      </c>
      <c r="C1976" s="5" t="s">
        <v>783</v>
      </c>
      <c r="D1976" s="5" t="s">
        <v>743</v>
      </c>
      <c r="E1976" s="5" t="s">
        <v>322</v>
      </c>
      <c r="F1976" s="5" t="s">
        <v>321</v>
      </c>
      <c r="G1976" s="13">
        <v>770.86</v>
      </c>
      <c r="H1976" s="5">
        <v>109</v>
      </c>
    </row>
    <row r="1977" spans="1:8">
      <c r="A1977" s="4">
        <v>1976</v>
      </c>
      <c r="B1977" s="5" t="s">
        <v>784</v>
      </c>
      <c r="C1977" s="5" t="s">
        <v>304</v>
      </c>
      <c r="D1977" s="5" t="s">
        <v>309</v>
      </c>
      <c r="E1977" s="5" t="s">
        <v>319</v>
      </c>
      <c r="F1977" s="5" t="s">
        <v>734</v>
      </c>
      <c r="G1977" s="13">
        <v>215.54</v>
      </c>
      <c r="H1977" s="5">
        <v>73</v>
      </c>
    </row>
    <row r="1978" spans="1:8">
      <c r="A1978" s="4">
        <v>1977</v>
      </c>
      <c r="B1978" s="5" t="s">
        <v>765</v>
      </c>
      <c r="C1978" s="5" t="s">
        <v>753</v>
      </c>
      <c r="D1978" s="5" t="s">
        <v>736</v>
      </c>
      <c r="E1978" s="5" t="s">
        <v>305</v>
      </c>
      <c r="F1978" s="5" t="s">
        <v>311</v>
      </c>
      <c r="G1978" s="13">
        <v>871.14</v>
      </c>
      <c r="H1978" s="5">
        <v>131</v>
      </c>
    </row>
    <row r="1979" spans="1:8">
      <c r="A1979" s="4">
        <v>1978</v>
      </c>
      <c r="B1979" s="5" t="s">
        <v>781</v>
      </c>
      <c r="C1979" s="5" t="s">
        <v>755</v>
      </c>
      <c r="D1979" s="5" t="s">
        <v>769</v>
      </c>
      <c r="E1979" s="5" t="s">
        <v>310</v>
      </c>
      <c r="F1979" s="5" t="s">
        <v>751</v>
      </c>
      <c r="G1979" s="13">
        <v>261.08999999999997</v>
      </c>
      <c r="H1979" s="5">
        <v>46</v>
      </c>
    </row>
    <row r="1980" spans="1:8">
      <c r="A1980" s="4">
        <v>1979</v>
      </c>
      <c r="B1980" s="5" t="s">
        <v>803</v>
      </c>
      <c r="C1980" s="5" t="s">
        <v>304</v>
      </c>
      <c r="D1980" s="5" t="s">
        <v>772</v>
      </c>
      <c r="E1980" s="5" t="s">
        <v>313</v>
      </c>
      <c r="F1980" s="5" t="s">
        <v>751</v>
      </c>
      <c r="G1980" s="13">
        <v>825.96</v>
      </c>
      <c r="H1980" s="5">
        <v>3</v>
      </c>
    </row>
    <row r="1981" spans="1:8">
      <c r="A1981" s="4">
        <v>1980</v>
      </c>
      <c r="B1981" s="5" t="s">
        <v>789</v>
      </c>
      <c r="C1981" s="5" t="s">
        <v>783</v>
      </c>
      <c r="D1981" s="5" t="s">
        <v>769</v>
      </c>
      <c r="E1981" s="5" t="s">
        <v>322</v>
      </c>
      <c r="F1981" s="5" t="s">
        <v>744</v>
      </c>
      <c r="G1981" s="13">
        <v>104.05</v>
      </c>
      <c r="H1981" s="5">
        <v>150</v>
      </c>
    </row>
    <row r="1982" spans="1:8">
      <c r="A1982" s="4">
        <v>1981</v>
      </c>
      <c r="B1982" s="5" t="s">
        <v>749</v>
      </c>
      <c r="C1982" s="5" t="s">
        <v>757</v>
      </c>
      <c r="D1982" s="5" t="s">
        <v>309</v>
      </c>
      <c r="E1982" s="5" t="s">
        <v>305</v>
      </c>
      <c r="F1982" s="5" t="s">
        <v>744</v>
      </c>
      <c r="G1982" s="13">
        <v>151</v>
      </c>
      <c r="H1982" s="5">
        <v>181</v>
      </c>
    </row>
    <row r="1983" spans="1:8">
      <c r="A1983" s="4">
        <v>1982</v>
      </c>
      <c r="B1983" s="5" t="s">
        <v>782</v>
      </c>
      <c r="C1983" s="5" t="s">
        <v>783</v>
      </c>
      <c r="D1983" s="5" t="s">
        <v>738</v>
      </c>
      <c r="E1983" s="5" t="s">
        <v>310</v>
      </c>
      <c r="F1983" s="5" t="s">
        <v>751</v>
      </c>
      <c r="G1983" s="13">
        <v>693.61</v>
      </c>
      <c r="H1983" s="5">
        <v>24</v>
      </c>
    </row>
    <row r="1984" spans="1:8">
      <c r="A1984" s="4">
        <v>1983</v>
      </c>
      <c r="B1984" s="5" t="s">
        <v>791</v>
      </c>
      <c r="C1984" s="5" t="s">
        <v>742</v>
      </c>
      <c r="D1984" s="5" t="s">
        <v>736</v>
      </c>
      <c r="E1984" s="5" t="s">
        <v>313</v>
      </c>
      <c r="F1984" s="5" t="s">
        <v>323</v>
      </c>
      <c r="G1984" s="13">
        <v>85.5</v>
      </c>
      <c r="H1984" s="5">
        <v>21</v>
      </c>
    </row>
    <row r="1985" spans="1:8">
      <c r="A1985" s="4">
        <v>1984</v>
      </c>
      <c r="B1985" s="5" t="s">
        <v>784</v>
      </c>
      <c r="C1985" s="5" t="s">
        <v>757</v>
      </c>
      <c r="D1985" s="5" t="s">
        <v>320</v>
      </c>
      <c r="E1985" s="5" t="s">
        <v>313</v>
      </c>
      <c r="F1985" s="5" t="s">
        <v>770</v>
      </c>
      <c r="G1985" s="13">
        <v>783.97</v>
      </c>
      <c r="H1985" s="5">
        <v>182</v>
      </c>
    </row>
    <row r="1986" spans="1:8">
      <c r="A1986" s="4">
        <v>1985</v>
      </c>
      <c r="B1986" s="5" t="s">
        <v>739</v>
      </c>
      <c r="C1986" s="5" t="s">
        <v>753</v>
      </c>
      <c r="D1986" s="5" t="s">
        <v>316</v>
      </c>
      <c r="E1986" s="5" t="s">
        <v>733</v>
      </c>
      <c r="F1986" s="5" t="s">
        <v>746</v>
      </c>
      <c r="G1986" s="13">
        <v>442.69</v>
      </c>
      <c r="H1986" s="5">
        <v>130</v>
      </c>
    </row>
    <row r="1987" spans="1:8">
      <c r="A1987" s="4">
        <v>1986</v>
      </c>
      <c r="B1987" s="5" t="s">
        <v>809</v>
      </c>
      <c r="C1987" s="5" t="s">
        <v>304</v>
      </c>
      <c r="D1987" s="5" t="s">
        <v>317</v>
      </c>
      <c r="E1987" s="5" t="s">
        <v>319</v>
      </c>
      <c r="F1987" s="5" t="s">
        <v>748</v>
      </c>
      <c r="G1987" s="13">
        <v>839.14</v>
      </c>
      <c r="H1987" s="5">
        <v>148</v>
      </c>
    </row>
    <row r="1988" spans="1:8">
      <c r="A1988" s="4">
        <v>1987</v>
      </c>
      <c r="B1988" s="5" t="s">
        <v>759</v>
      </c>
      <c r="C1988" s="5" t="s">
        <v>783</v>
      </c>
      <c r="D1988" s="5" t="s">
        <v>769</v>
      </c>
      <c r="E1988" s="5" t="s">
        <v>305</v>
      </c>
      <c r="F1988" s="5" t="s">
        <v>323</v>
      </c>
      <c r="G1988" s="13">
        <v>210.21</v>
      </c>
      <c r="H1988" s="5">
        <v>83</v>
      </c>
    </row>
    <row r="1989" spans="1:8">
      <c r="A1989" s="4">
        <v>1988</v>
      </c>
      <c r="B1989" s="5" t="s">
        <v>730</v>
      </c>
      <c r="C1989" s="5" t="s">
        <v>304</v>
      </c>
      <c r="D1989" s="5" t="s">
        <v>743</v>
      </c>
      <c r="E1989" s="5" t="s">
        <v>733</v>
      </c>
      <c r="F1989" s="5" t="s">
        <v>326</v>
      </c>
      <c r="G1989" s="13">
        <v>587.41</v>
      </c>
      <c r="H1989" s="5">
        <v>130</v>
      </c>
    </row>
    <row r="1990" spans="1:8">
      <c r="A1990" s="4">
        <v>1989</v>
      </c>
      <c r="B1990" s="5" t="s">
        <v>808</v>
      </c>
      <c r="C1990" s="5" t="s">
        <v>315</v>
      </c>
      <c r="D1990" s="5" t="s">
        <v>743</v>
      </c>
      <c r="E1990" s="5" t="s">
        <v>319</v>
      </c>
      <c r="F1990" s="5" t="s">
        <v>321</v>
      </c>
      <c r="G1990" s="13">
        <v>709.25</v>
      </c>
      <c r="H1990" s="5">
        <v>136</v>
      </c>
    </row>
    <row r="1991" spans="1:8">
      <c r="A1991" s="4">
        <v>1990</v>
      </c>
      <c r="B1991" s="5" t="s">
        <v>775</v>
      </c>
      <c r="C1991" s="5" t="s">
        <v>312</v>
      </c>
      <c r="D1991" s="5" t="s">
        <v>769</v>
      </c>
      <c r="E1991" s="5" t="s">
        <v>310</v>
      </c>
      <c r="F1991" s="5" t="s">
        <v>751</v>
      </c>
      <c r="G1991" s="13">
        <v>96.07</v>
      </c>
      <c r="H1991" s="5">
        <v>127</v>
      </c>
    </row>
    <row r="1992" spans="1:8">
      <c r="A1992" s="4">
        <v>1991</v>
      </c>
      <c r="B1992" s="5" t="s">
        <v>803</v>
      </c>
      <c r="C1992" s="5" t="s">
        <v>318</v>
      </c>
      <c r="D1992" s="5" t="s">
        <v>769</v>
      </c>
      <c r="E1992" s="5" t="s">
        <v>314</v>
      </c>
      <c r="F1992" s="5" t="s">
        <v>751</v>
      </c>
      <c r="G1992" s="13">
        <v>653.37</v>
      </c>
      <c r="H1992" s="5">
        <v>184</v>
      </c>
    </row>
    <row r="1993" spans="1:8">
      <c r="A1993" s="4">
        <v>1992</v>
      </c>
      <c r="B1993" s="5" t="s">
        <v>776</v>
      </c>
      <c r="C1993" s="5" t="s">
        <v>783</v>
      </c>
      <c r="D1993" s="5" t="s">
        <v>736</v>
      </c>
      <c r="E1993" s="5" t="s">
        <v>305</v>
      </c>
      <c r="F1993" s="5" t="s">
        <v>321</v>
      </c>
      <c r="G1993" s="13">
        <v>575.21</v>
      </c>
      <c r="H1993" s="5">
        <v>93</v>
      </c>
    </row>
    <row r="1994" spans="1:8">
      <c r="A1994" s="4">
        <v>1993</v>
      </c>
      <c r="B1994" s="5" t="s">
        <v>789</v>
      </c>
      <c r="C1994" s="5" t="s">
        <v>318</v>
      </c>
      <c r="D1994" s="5" t="s">
        <v>316</v>
      </c>
      <c r="E1994" s="5" t="s">
        <v>322</v>
      </c>
      <c r="F1994" s="5" t="s">
        <v>770</v>
      </c>
      <c r="G1994" s="13">
        <v>365.88</v>
      </c>
      <c r="H1994" s="5">
        <v>123</v>
      </c>
    </row>
    <row r="1995" spans="1:8">
      <c r="A1995" s="4">
        <v>1994</v>
      </c>
      <c r="B1995" s="5" t="s">
        <v>795</v>
      </c>
      <c r="C1995" s="5" t="s">
        <v>312</v>
      </c>
      <c r="D1995" s="5" t="s">
        <v>769</v>
      </c>
      <c r="E1995" s="5" t="s">
        <v>758</v>
      </c>
      <c r="F1995" s="5" t="s">
        <v>321</v>
      </c>
      <c r="G1995" s="13">
        <v>536.78</v>
      </c>
      <c r="H1995" s="5">
        <v>191</v>
      </c>
    </row>
    <row r="1996" spans="1:8">
      <c r="A1996" s="4">
        <v>1995</v>
      </c>
      <c r="B1996" s="5" t="s">
        <v>798</v>
      </c>
      <c r="C1996" s="5" t="s">
        <v>318</v>
      </c>
      <c r="D1996" s="5" t="s">
        <v>750</v>
      </c>
      <c r="E1996" s="5" t="s">
        <v>303</v>
      </c>
      <c r="F1996" s="5" t="s">
        <v>325</v>
      </c>
      <c r="G1996" s="13">
        <v>361.13</v>
      </c>
      <c r="H1996" s="5">
        <v>120</v>
      </c>
    </row>
    <row r="1997" spans="1:8">
      <c r="A1997" s="4">
        <v>1996</v>
      </c>
      <c r="B1997" s="5" t="s">
        <v>792</v>
      </c>
      <c r="C1997" s="5" t="s">
        <v>735</v>
      </c>
      <c r="D1997" s="5" t="s">
        <v>769</v>
      </c>
      <c r="E1997" s="5" t="s">
        <v>314</v>
      </c>
      <c r="F1997" s="5" t="s">
        <v>770</v>
      </c>
      <c r="G1997" s="13">
        <v>830.5</v>
      </c>
      <c r="H1997" s="5">
        <v>119</v>
      </c>
    </row>
    <row r="1998" spans="1:8">
      <c r="A1998" s="4">
        <v>1997</v>
      </c>
      <c r="B1998" s="5" t="s">
        <v>739</v>
      </c>
      <c r="C1998" s="5" t="s">
        <v>304</v>
      </c>
      <c r="D1998" s="5" t="s">
        <v>785</v>
      </c>
      <c r="E1998" s="5" t="s">
        <v>314</v>
      </c>
      <c r="F1998" s="5" t="s">
        <v>306</v>
      </c>
      <c r="G1998" s="13">
        <v>904.17</v>
      </c>
      <c r="H1998" s="5">
        <v>36</v>
      </c>
    </row>
    <row r="1999" spans="1:8">
      <c r="A1999" s="4">
        <v>1998</v>
      </c>
      <c r="B1999" s="5" t="s">
        <v>747</v>
      </c>
      <c r="C1999" s="5" t="s">
        <v>308</v>
      </c>
      <c r="D1999" s="5" t="s">
        <v>736</v>
      </c>
      <c r="E1999" s="5" t="s">
        <v>310</v>
      </c>
      <c r="F1999" s="5" t="s">
        <v>306</v>
      </c>
      <c r="G1999" s="13">
        <v>372.8</v>
      </c>
      <c r="H1999" s="5">
        <v>112</v>
      </c>
    </row>
    <row r="2000" spans="1:8">
      <c r="A2000" s="4">
        <v>1999</v>
      </c>
      <c r="B2000" s="5" t="s">
        <v>730</v>
      </c>
      <c r="C2000" s="5" t="s">
        <v>304</v>
      </c>
      <c r="D2000" s="5" t="s">
        <v>772</v>
      </c>
      <c r="E2000" s="5" t="s">
        <v>310</v>
      </c>
      <c r="F2000" s="5" t="s">
        <v>323</v>
      </c>
      <c r="G2000" s="13">
        <v>126.31</v>
      </c>
      <c r="H2000" s="5">
        <v>101</v>
      </c>
    </row>
    <row r="2001" spans="1:8">
      <c r="A2001" s="4">
        <v>2000</v>
      </c>
      <c r="B2001" s="5" t="s">
        <v>739</v>
      </c>
      <c r="C2001" s="5" t="s">
        <v>312</v>
      </c>
      <c r="D2001" s="5" t="s">
        <v>309</v>
      </c>
      <c r="E2001" s="5" t="s">
        <v>313</v>
      </c>
      <c r="F2001" s="5" t="s">
        <v>746</v>
      </c>
      <c r="G2001" s="13">
        <v>492.56</v>
      </c>
      <c r="H2001" s="5">
        <v>41</v>
      </c>
    </row>
    <row r="2002" spans="1:8">
      <c r="A2002" s="4">
        <v>2001</v>
      </c>
      <c r="B2002" s="5" t="s">
        <v>805</v>
      </c>
      <c r="C2002" s="5" t="s">
        <v>315</v>
      </c>
      <c r="D2002" s="5" t="s">
        <v>317</v>
      </c>
      <c r="E2002" s="5" t="s">
        <v>758</v>
      </c>
      <c r="F2002" s="5" t="s">
        <v>744</v>
      </c>
      <c r="G2002" s="13">
        <v>698.59</v>
      </c>
      <c r="H2002" s="5">
        <v>111</v>
      </c>
    </row>
    <row r="2003" spans="1:8">
      <c r="A2003" s="4">
        <v>2002</v>
      </c>
      <c r="B2003" s="5" t="s">
        <v>804</v>
      </c>
      <c r="C2003" s="5" t="s">
        <v>753</v>
      </c>
      <c r="D2003" s="5" t="s">
        <v>736</v>
      </c>
      <c r="E2003" s="5" t="s">
        <v>303</v>
      </c>
      <c r="F2003" s="5" t="s">
        <v>321</v>
      </c>
      <c r="G2003" s="13">
        <v>914.91</v>
      </c>
      <c r="H2003" s="5">
        <v>18</v>
      </c>
    </row>
    <row r="2004" spans="1:8">
      <c r="A2004" s="4">
        <v>2003</v>
      </c>
      <c r="B2004" s="5" t="s">
        <v>795</v>
      </c>
      <c r="C2004" s="5" t="s">
        <v>318</v>
      </c>
      <c r="D2004" s="5" t="s">
        <v>316</v>
      </c>
      <c r="E2004" s="5" t="s">
        <v>310</v>
      </c>
      <c r="F2004" s="5" t="s">
        <v>323</v>
      </c>
      <c r="G2004" s="13">
        <v>512.07000000000005</v>
      </c>
      <c r="H2004" s="5">
        <v>127</v>
      </c>
    </row>
    <row r="2005" spans="1:8">
      <c r="A2005" s="4">
        <v>2004</v>
      </c>
      <c r="B2005" s="5" t="s">
        <v>730</v>
      </c>
      <c r="C2005" s="5" t="s">
        <v>308</v>
      </c>
      <c r="D2005" s="5" t="s">
        <v>324</v>
      </c>
      <c r="E2005" s="5" t="s">
        <v>303</v>
      </c>
      <c r="F2005" s="5" t="s">
        <v>326</v>
      </c>
      <c r="G2005" s="13">
        <v>614.66999999999996</v>
      </c>
      <c r="H2005" s="5">
        <v>87</v>
      </c>
    </row>
    <row r="2006" spans="1:8">
      <c r="A2006" s="4">
        <v>2005</v>
      </c>
      <c r="B2006" s="5" t="s">
        <v>808</v>
      </c>
      <c r="C2006" s="5" t="s">
        <v>757</v>
      </c>
      <c r="D2006" s="5" t="s">
        <v>772</v>
      </c>
      <c r="E2006" s="5" t="s">
        <v>314</v>
      </c>
      <c r="F2006" s="5" t="s">
        <v>744</v>
      </c>
      <c r="G2006" s="13">
        <v>150.88</v>
      </c>
      <c r="H2006" s="5">
        <v>34</v>
      </c>
    </row>
    <row r="2007" spans="1:8">
      <c r="A2007" s="4">
        <v>2006</v>
      </c>
      <c r="B2007" s="5" t="s">
        <v>763</v>
      </c>
      <c r="C2007" s="5" t="s">
        <v>735</v>
      </c>
      <c r="D2007" s="5" t="s">
        <v>785</v>
      </c>
      <c r="E2007" s="5" t="s">
        <v>322</v>
      </c>
      <c r="F2007" s="5" t="s">
        <v>325</v>
      </c>
      <c r="G2007" s="13">
        <v>826.33</v>
      </c>
      <c r="H2007" s="5">
        <v>95</v>
      </c>
    </row>
    <row r="2008" spans="1:8">
      <c r="A2008" s="4">
        <v>2007</v>
      </c>
      <c r="B2008" s="5" t="s">
        <v>771</v>
      </c>
      <c r="C2008" s="5" t="s">
        <v>307</v>
      </c>
      <c r="D2008" s="5" t="s">
        <v>732</v>
      </c>
      <c r="E2008" s="5" t="s">
        <v>758</v>
      </c>
      <c r="F2008" s="5" t="s">
        <v>321</v>
      </c>
      <c r="G2008" s="13">
        <v>419.47</v>
      </c>
      <c r="H2008" s="5">
        <v>54</v>
      </c>
    </row>
    <row r="2009" spans="1:8">
      <c r="A2009" s="4">
        <v>2008</v>
      </c>
      <c r="B2009" s="5" t="s">
        <v>773</v>
      </c>
      <c r="C2009" s="5" t="s">
        <v>735</v>
      </c>
      <c r="D2009" s="5" t="s">
        <v>736</v>
      </c>
      <c r="E2009" s="5" t="s">
        <v>758</v>
      </c>
      <c r="F2009" s="5" t="s">
        <v>326</v>
      </c>
      <c r="G2009" s="13">
        <v>545.04999999999995</v>
      </c>
      <c r="H2009" s="5">
        <v>148</v>
      </c>
    </row>
    <row r="2010" spans="1:8">
      <c r="A2010" s="4">
        <v>2009</v>
      </c>
      <c r="B2010" s="5" t="s">
        <v>747</v>
      </c>
      <c r="C2010" s="5" t="s">
        <v>783</v>
      </c>
      <c r="D2010" s="5" t="s">
        <v>317</v>
      </c>
      <c r="E2010" s="5" t="s">
        <v>310</v>
      </c>
      <c r="F2010" s="5" t="s">
        <v>321</v>
      </c>
      <c r="G2010" s="13">
        <v>751.25</v>
      </c>
      <c r="H2010" s="5">
        <v>147</v>
      </c>
    </row>
    <row r="2011" spans="1:8">
      <c r="A2011" s="4">
        <v>2010</v>
      </c>
      <c r="B2011" s="5" t="s">
        <v>787</v>
      </c>
      <c r="C2011" s="5" t="s">
        <v>783</v>
      </c>
      <c r="D2011" s="5" t="s">
        <v>772</v>
      </c>
      <c r="E2011" s="5" t="s">
        <v>733</v>
      </c>
      <c r="F2011" s="5" t="s">
        <v>323</v>
      </c>
      <c r="G2011" s="13">
        <v>780.12</v>
      </c>
      <c r="H2011" s="5">
        <v>64</v>
      </c>
    </row>
    <row r="2012" spans="1:8">
      <c r="A2012" s="4">
        <v>2011</v>
      </c>
      <c r="B2012" s="5" t="s">
        <v>762</v>
      </c>
      <c r="C2012" s="5" t="s">
        <v>755</v>
      </c>
      <c r="D2012" s="5" t="s">
        <v>309</v>
      </c>
      <c r="E2012" s="5" t="s">
        <v>740</v>
      </c>
      <c r="F2012" s="5" t="s">
        <v>751</v>
      </c>
      <c r="G2012" s="13">
        <v>389.57</v>
      </c>
      <c r="H2012" s="5">
        <v>38</v>
      </c>
    </row>
    <row r="2013" spans="1:8">
      <c r="A2013" s="4">
        <v>2012</v>
      </c>
      <c r="B2013" s="5" t="s">
        <v>737</v>
      </c>
      <c r="C2013" s="5" t="s">
        <v>307</v>
      </c>
      <c r="D2013" s="5" t="s">
        <v>320</v>
      </c>
      <c r="E2013" s="5" t="s">
        <v>758</v>
      </c>
      <c r="F2013" s="5" t="s">
        <v>770</v>
      </c>
      <c r="G2013" s="13">
        <v>588.37</v>
      </c>
      <c r="H2013" s="5">
        <v>187</v>
      </c>
    </row>
    <row r="2014" spans="1:8">
      <c r="A2014" s="4">
        <v>2013</v>
      </c>
      <c r="B2014" s="5" t="s">
        <v>765</v>
      </c>
      <c r="C2014" s="5" t="s">
        <v>753</v>
      </c>
      <c r="D2014" s="5" t="s">
        <v>743</v>
      </c>
      <c r="E2014" s="5" t="s">
        <v>313</v>
      </c>
      <c r="F2014" s="5" t="s">
        <v>326</v>
      </c>
      <c r="G2014" s="13">
        <v>687.84</v>
      </c>
      <c r="H2014" s="5">
        <v>94</v>
      </c>
    </row>
    <row r="2015" spans="1:8">
      <c r="A2015" s="4">
        <v>2014</v>
      </c>
      <c r="B2015" s="5" t="s">
        <v>799</v>
      </c>
      <c r="C2015" s="5" t="s">
        <v>753</v>
      </c>
      <c r="D2015" s="5" t="s">
        <v>317</v>
      </c>
      <c r="E2015" s="5" t="s">
        <v>313</v>
      </c>
      <c r="F2015" s="5" t="s">
        <v>311</v>
      </c>
      <c r="G2015" s="13">
        <v>42.78</v>
      </c>
      <c r="H2015" s="5">
        <v>92</v>
      </c>
    </row>
    <row r="2016" spans="1:8">
      <c r="A2016" s="4">
        <v>2015</v>
      </c>
      <c r="B2016" s="5" t="s">
        <v>811</v>
      </c>
      <c r="C2016" s="5" t="s">
        <v>731</v>
      </c>
      <c r="D2016" s="5" t="s">
        <v>750</v>
      </c>
      <c r="E2016" s="5" t="s">
        <v>319</v>
      </c>
      <c r="F2016" s="5" t="s">
        <v>321</v>
      </c>
      <c r="G2016" s="13">
        <v>481.07</v>
      </c>
      <c r="H2016" s="5">
        <v>81</v>
      </c>
    </row>
    <row r="2017" spans="1:8">
      <c r="A2017" s="4">
        <v>2016</v>
      </c>
      <c r="B2017" s="5" t="s">
        <v>741</v>
      </c>
      <c r="C2017" s="5" t="s">
        <v>742</v>
      </c>
      <c r="D2017" s="5" t="s">
        <v>736</v>
      </c>
      <c r="E2017" s="5" t="s">
        <v>313</v>
      </c>
      <c r="F2017" s="5" t="s">
        <v>744</v>
      </c>
      <c r="G2017" s="13">
        <v>590.62</v>
      </c>
      <c r="H2017" s="5">
        <v>76</v>
      </c>
    </row>
    <row r="2018" spans="1:8">
      <c r="A2018" s="4">
        <v>2017</v>
      </c>
      <c r="B2018" s="5" t="s">
        <v>789</v>
      </c>
      <c r="C2018" s="5" t="s">
        <v>783</v>
      </c>
      <c r="D2018" s="5" t="s">
        <v>317</v>
      </c>
      <c r="E2018" s="5" t="s">
        <v>740</v>
      </c>
      <c r="F2018" s="5" t="s">
        <v>734</v>
      </c>
      <c r="G2018" s="13">
        <v>297.04000000000002</v>
      </c>
      <c r="H2018" s="5">
        <v>97</v>
      </c>
    </row>
    <row r="2019" spans="1:8">
      <c r="A2019" s="4">
        <v>2018</v>
      </c>
      <c r="B2019" s="5" t="s">
        <v>797</v>
      </c>
      <c r="C2019" s="5" t="s">
        <v>312</v>
      </c>
      <c r="D2019" s="5" t="s">
        <v>316</v>
      </c>
      <c r="E2019" s="5" t="s">
        <v>313</v>
      </c>
      <c r="F2019" s="5" t="s">
        <v>748</v>
      </c>
      <c r="G2019" s="13">
        <v>309.45</v>
      </c>
      <c r="H2019" s="5">
        <v>8</v>
      </c>
    </row>
    <row r="2020" spans="1:8">
      <c r="A2020" s="4">
        <v>2019</v>
      </c>
      <c r="B2020" s="5" t="s">
        <v>749</v>
      </c>
      <c r="C2020" s="5" t="s">
        <v>307</v>
      </c>
      <c r="D2020" s="5" t="s">
        <v>309</v>
      </c>
      <c r="E2020" s="5" t="s">
        <v>758</v>
      </c>
      <c r="F2020" s="5" t="s">
        <v>748</v>
      </c>
      <c r="G2020" s="13">
        <v>446.48</v>
      </c>
      <c r="H2020" s="5">
        <v>98</v>
      </c>
    </row>
    <row r="2021" spans="1:8">
      <c r="A2021" s="4">
        <v>2020</v>
      </c>
      <c r="B2021" s="5" t="s">
        <v>777</v>
      </c>
      <c r="C2021" s="5" t="s">
        <v>318</v>
      </c>
      <c r="D2021" s="5" t="s">
        <v>324</v>
      </c>
      <c r="E2021" s="5" t="s">
        <v>322</v>
      </c>
      <c r="F2021" s="5" t="s">
        <v>751</v>
      </c>
      <c r="G2021" s="13">
        <v>892.58</v>
      </c>
      <c r="H2021" s="5">
        <v>117</v>
      </c>
    </row>
    <row r="2022" spans="1:8">
      <c r="A2022" s="4">
        <v>2021</v>
      </c>
      <c r="B2022" s="5" t="s">
        <v>761</v>
      </c>
      <c r="C2022" s="5" t="s">
        <v>783</v>
      </c>
      <c r="D2022" s="5" t="s">
        <v>772</v>
      </c>
      <c r="E2022" s="5" t="s">
        <v>758</v>
      </c>
      <c r="F2022" s="5" t="s">
        <v>326</v>
      </c>
      <c r="G2022" s="13">
        <v>188.24</v>
      </c>
      <c r="H2022" s="5">
        <v>33</v>
      </c>
    </row>
    <row r="2023" spans="1:8">
      <c r="A2023" s="4">
        <v>2022</v>
      </c>
      <c r="B2023" s="5" t="s">
        <v>803</v>
      </c>
      <c r="C2023" s="5" t="s">
        <v>307</v>
      </c>
      <c r="D2023" s="5" t="s">
        <v>732</v>
      </c>
      <c r="E2023" s="5" t="s">
        <v>322</v>
      </c>
      <c r="F2023" s="5" t="s">
        <v>734</v>
      </c>
      <c r="G2023" s="13">
        <v>474.16</v>
      </c>
      <c r="H2023" s="5">
        <v>37</v>
      </c>
    </row>
    <row r="2024" spans="1:8">
      <c r="A2024" s="4">
        <v>2023</v>
      </c>
      <c r="B2024" s="5" t="s">
        <v>795</v>
      </c>
      <c r="C2024" s="5" t="s">
        <v>731</v>
      </c>
      <c r="D2024" s="5" t="s">
        <v>732</v>
      </c>
      <c r="E2024" s="5" t="s">
        <v>314</v>
      </c>
      <c r="F2024" s="5" t="s">
        <v>311</v>
      </c>
      <c r="G2024" s="13">
        <v>334.73</v>
      </c>
      <c r="H2024" s="5">
        <v>46</v>
      </c>
    </row>
    <row r="2025" spans="1:8">
      <c r="A2025" s="4">
        <v>2024</v>
      </c>
      <c r="B2025" s="5" t="s">
        <v>803</v>
      </c>
      <c r="C2025" s="5" t="s">
        <v>757</v>
      </c>
      <c r="D2025" s="5" t="s">
        <v>316</v>
      </c>
      <c r="E2025" s="5" t="s">
        <v>322</v>
      </c>
      <c r="F2025" s="5" t="s">
        <v>744</v>
      </c>
      <c r="G2025" s="13">
        <v>728.41</v>
      </c>
      <c r="H2025" s="5">
        <v>11</v>
      </c>
    </row>
    <row r="2026" spans="1:8">
      <c r="A2026" s="4">
        <v>2025</v>
      </c>
      <c r="B2026" s="5" t="s">
        <v>781</v>
      </c>
      <c r="C2026" s="5" t="s">
        <v>783</v>
      </c>
      <c r="D2026" s="5" t="s">
        <v>785</v>
      </c>
      <c r="E2026" s="5" t="s">
        <v>310</v>
      </c>
      <c r="F2026" s="5" t="s">
        <v>770</v>
      </c>
      <c r="G2026" s="13">
        <v>98.13</v>
      </c>
      <c r="H2026" s="5">
        <v>18</v>
      </c>
    </row>
    <row r="2027" spans="1:8">
      <c r="A2027" s="4">
        <v>2026</v>
      </c>
      <c r="B2027" s="5" t="s">
        <v>782</v>
      </c>
      <c r="C2027" s="5" t="s">
        <v>307</v>
      </c>
      <c r="D2027" s="5" t="s">
        <v>320</v>
      </c>
      <c r="E2027" s="5" t="s">
        <v>310</v>
      </c>
      <c r="F2027" s="5" t="s">
        <v>325</v>
      </c>
      <c r="G2027" s="13">
        <v>253.86</v>
      </c>
      <c r="H2027" s="5">
        <v>194</v>
      </c>
    </row>
    <row r="2028" spans="1:8">
      <c r="A2028" s="4">
        <v>2027</v>
      </c>
      <c r="B2028" s="5" t="s">
        <v>796</v>
      </c>
      <c r="C2028" s="5" t="s">
        <v>735</v>
      </c>
      <c r="D2028" s="5" t="s">
        <v>738</v>
      </c>
      <c r="E2028" s="5" t="s">
        <v>314</v>
      </c>
      <c r="F2028" s="5" t="s">
        <v>321</v>
      </c>
      <c r="G2028" s="13">
        <v>723.27</v>
      </c>
      <c r="H2028" s="5">
        <v>127</v>
      </c>
    </row>
    <row r="2029" spans="1:8">
      <c r="A2029" s="4">
        <v>2028</v>
      </c>
      <c r="B2029" s="5" t="s">
        <v>797</v>
      </c>
      <c r="C2029" s="5" t="s">
        <v>731</v>
      </c>
      <c r="D2029" s="5" t="s">
        <v>743</v>
      </c>
      <c r="E2029" s="5" t="s">
        <v>314</v>
      </c>
      <c r="F2029" s="5" t="s">
        <v>325</v>
      </c>
      <c r="G2029" s="13">
        <v>181.04</v>
      </c>
      <c r="H2029" s="5">
        <v>23</v>
      </c>
    </row>
    <row r="2030" spans="1:8">
      <c r="A2030" s="4">
        <v>2029</v>
      </c>
      <c r="B2030" s="5" t="s">
        <v>767</v>
      </c>
      <c r="C2030" s="5" t="s">
        <v>753</v>
      </c>
      <c r="D2030" s="5" t="s">
        <v>750</v>
      </c>
      <c r="E2030" s="5" t="s">
        <v>305</v>
      </c>
      <c r="F2030" s="5" t="s">
        <v>326</v>
      </c>
      <c r="G2030" s="13">
        <v>246.93</v>
      </c>
      <c r="H2030" s="5">
        <v>15</v>
      </c>
    </row>
    <row r="2031" spans="1:8">
      <c r="A2031" s="4">
        <v>2030</v>
      </c>
      <c r="B2031" s="5" t="s">
        <v>780</v>
      </c>
      <c r="C2031" s="5" t="s">
        <v>755</v>
      </c>
      <c r="D2031" s="5" t="s">
        <v>736</v>
      </c>
      <c r="E2031" s="5" t="s">
        <v>313</v>
      </c>
      <c r="F2031" s="5" t="s">
        <v>770</v>
      </c>
      <c r="G2031" s="13">
        <v>78.58</v>
      </c>
      <c r="H2031" s="5">
        <v>57</v>
      </c>
    </row>
    <row r="2032" spans="1:8">
      <c r="A2032" s="4">
        <v>2031</v>
      </c>
      <c r="B2032" s="5" t="s">
        <v>730</v>
      </c>
      <c r="C2032" s="5" t="s">
        <v>304</v>
      </c>
      <c r="D2032" s="5" t="s">
        <v>750</v>
      </c>
      <c r="E2032" s="5" t="s">
        <v>740</v>
      </c>
      <c r="F2032" s="5" t="s">
        <v>321</v>
      </c>
      <c r="G2032" s="13">
        <v>333.88</v>
      </c>
      <c r="H2032" s="5">
        <v>194</v>
      </c>
    </row>
    <row r="2033" spans="1:8">
      <c r="A2033" s="4">
        <v>2032</v>
      </c>
      <c r="B2033" s="5" t="s">
        <v>749</v>
      </c>
      <c r="C2033" s="5" t="s">
        <v>755</v>
      </c>
      <c r="D2033" s="5" t="s">
        <v>320</v>
      </c>
      <c r="E2033" s="5" t="s">
        <v>319</v>
      </c>
      <c r="F2033" s="5" t="s">
        <v>770</v>
      </c>
      <c r="G2033" s="13">
        <v>61.4</v>
      </c>
      <c r="H2033" s="5">
        <v>183</v>
      </c>
    </row>
    <row r="2034" spans="1:8">
      <c r="A2034" s="4">
        <v>2033</v>
      </c>
      <c r="B2034" s="5" t="s">
        <v>786</v>
      </c>
      <c r="C2034" s="5" t="s">
        <v>731</v>
      </c>
      <c r="D2034" s="5" t="s">
        <v>738</v>
      </c>
      <c r="E2034" s="5" t="s">
        <v>303</v>
      </c>
      <c r="F2034" s="5" t="s">
        <v>323</v>
      </c>
      <c r="G2034" s="13">
        <v>576.6</v>
      </c>
      <c r="H2034" s="5">
        <v>54</v>
      </c>
    </row>
    <row r="2035" spans="1:8">
      <c r="A2035" s="4">
        <v>2034</v>
      </c>
      <c r="B2035" s="5" t="s">
        <v>794</v>
      </c>
      <c r="C2035" s="5" t="s">
        <v>755</v>
      </c>
      <c r="D2035" s="5" t="s">
        <v>309</v>
      </c>
      <c r="E2035" s="5" t="s">
        <v>305</v>
      </c>
      <c r="F2035" s="5" t="s">
        <v>744</v>
      </c>
      <c r="G2035" s="13">
        <v>842.3</v>
      </c>
      <c r="H2035" s="5">
        <v>131</v>
      </c>
    </row>
    <row r="2036" spans="1:8">
      <c r="A2036" s="4">
        <v>2035</v>
      </c>
      <c r="B2036" s="5" t="s">
        <v>787</v>
      </c>
      <c r="C2036" s="5" t="s">
        <v>308</v>
      </c>
      <c r="D2036" s="5" t="s">
        <v>317</v>
      </c>
      <c r="E2036" s="5" t="s">
        <v>310</v>
      </c>
      <c r="F2036" s="5" t="s">
        <v>734</v>
      </c>
      <c r="G2036" s="13">
        <v>46.69</v>
      </c>
      <c r="H2036" s="5">
        <v>161</v>
      </c>
    </row>
    <row r="2037" spans="1:8">
      <c r="A2037" s="4">
        <v>2036</v>
      </c>
      <c r="B2037" s="5" t="s">
        <v>801</v>
      </c>
      <c r="C2037" s="5" t="s">
        <v>312</v>
      </c>
      <c r="D2037" s="5" t="s">
        <v>320</v>
      </c>
      <c r="E2037" s="5" t="s">
        <v>322</v>
      </c>
      <c r="F2037" s="5" t="s">
        <v>734</v>
      </c>
      <c r="G2037" s="13">
        <v>393.46</v>
      </c>
      <c r="H2037" s="5">
        <v>52</v>
      </c>
    </row>
    <row r="2038" spans="1:8">
      <c r="A2038" s="4">
        <v>2037</v>
      </c>
      <c r="B2038" s="5" t="s">
        <v>747</v>
      </c>
      <c r="C2038" s="5" t="s">
        <v>735</v>
      </c>
      <c r="D2038" s="5" t="s">
        <v>317</v>
      </c>
      <c r="E2038" s="5" t="s">
        <v>322</v>
      </c>
      <c r="F2038" s="5" t="s">
        <v>326</v>
      </c>
      <c r="G2038" s="13">
        <v>397.3</v>
      </c>
      <c r="H2038" s="5">
        <v>167</v>
      </c>
    </row>
    <row r="2039" spans="1:8">
      <c r="A2039" s="4">
        <v>2038</v>
      </c>
      <c r="B2039" s="5" t="s">
        <v>756</v>
      </c>
      <c r="C2039" s="5" t="s">
        <v>755</v>
      </c>
      <c r="D2039" s="5" t="s">
        <v>324</v>
      </c>
      <c r="E2039" s="5" t="s">
        <v>733</v>
      </c>
      <c r="F2039" s="5" t="s">
        <v>311</v>
      </c>
      <c r="G2039" s="13">
        <v>651.38</v>
      </c>
      <c r="H2039" s="5">
        <v>198</v>
      </c>
    </row>
    <row r="2040" spans="1:8">
      <c r="A2040" s="4">
        <v>2039</v>
      </c>
      <c r="B2040" s="5" t="s">
        <v>804</v>
      </c>
      <c r="C2040" s="5" t="s">
        <v>304</v>
      </c>
      <c r="D2040" s="5" t="s">
        <v>738</v>
      </c>
      <c r="E2040" s="5" t="s">
        <v>303</v>
      </c>
      <c r="F2040" s="5" t="s">
        <v>306</v>
      </c>
      <c r="G2040" s="13">
        <v>772.22</v>
      </c>
      <c r="H2040" s="5">
        <v>191</v>
      </c>
    </row>
    <row r="2041" spans="1:8">
      <c r="A2041" s="4">
        <v>2040</v>
      </c>
      <c r="B2041" s="5" t="s">
        <v>787</v>
      </c>
      <c r="C2041" s="5" t="s">
        <v>315</v>
      </c>
      <c r="D2041" s="5" t="s">
        <v>769</v>
      </c>
      <c r="E2041" s="5" t="s">
        <v>733</v>
      </c>
      <c r="F2041" s="5" t="s">
        <v>325</v>
      </c>
      <c r="G2041" s="13">
        <v>720.02</v>
      </c>
      <c r="H2041" s="5">
        <v>177</v>
      </c>
    </row>
    <row r="2042" spans="1:8">
      <c r="A2042" s="4">
        <v>2041</v>
      </c>
      <c r="B2042" s="5" t="s">
        <v>779</v>
      </c>
      <c r="C2042" s="5" t="s">
        <v>318</v>
      </c>
      <c r="D2042" s="5" t="s">
        <v>316</v>
      </c>
      <c r="E2042" s="5" t="s">
        <v>322</v>
      </c>
      <c r="F2042" s="5" t="s">
        <v>770</v>
      </c>
      <c r="G2042" s="13">
        <v>89.47</v>
      </c>
      <c r="H2042" s="5">
        <v>161</v>
      </c>
    </row>
    <row r="2043" spans="1:8">
      <c r="A2043" s="4">
        <v>2042</v>
      </c>
      <c r="B2043" s="5" t="s">
        <v>802</v>
      </c>
      <c r="C2043" s="5" t="s">
        <v>315</v>
      </c>
      <c r="D2043" s="5" t="s">
        <v>320</v>
      </c>
      <c r="E2043" s="5" t="s">
        <v>303</v>
      </c>
      <c r="F2043" s="5" t="s">
        <v>326</v>
      </c>
      <c r="G2043" s="13">
        <v>51.25</v>
      </c>
      <c r="H2043" s="5">
        <v>47</v>
      </c>
    </row>
    <row r="2044" spans="1:8">
      <c r="A2044" s="4">
        <v>2043</v>
      </c>
      <c r="B2044" s="5" t="s">
        <v>764</v>
      </c>
      <c r="C2044" s="5" t="s">
        <v>315</v>
      </c>
      <c r="D2044" s="5" t="s">
        <v>324</v>
      </c>
      <c r="E2044" s="5" t="s">
        <v>314</v>
      </c>
      <c r="F2044" s="5" t="s">
        <v>325</v>
      </c>
      <c r="G2044" s="13">
        <v>337.9</v>
      </c>
      <c r="H2044" s="5">
        <v>101</v>
      </c>
    </row>
    <row r="2045" spans="1:8">
      <c r="A2045" s="4">
        <v>2044</v>
      </c>
      <c r="B2045" s="5" t="s">
        <v>741</v>
      </c>
      <c r="C2045" s="5" t="s">
        <v>753</v>
      </c>
      <c r="D2045" s="5" t="s">
        <v>324</v>
      </c>
      <c r="E2045" s="5" t="s">
        <v>740</v>
      </c>
      <c r="F2045" s="5" t="s">
        <v>744</v>
      </c>
      <c r="G2045" s="13">
        <v>299.66000000000003</v>
      </c>
      <c r="H2045" s="5">
        <v>171</v>
      </c>
    </row>
    <row r="2046" spans="1:8">
      <c r="A2046" s="4">
        <v>2045</v>
      </c>
      <c r="B2046" s="5" t="s">
        <v>767</v>
      </c>
      <c r="C2046" s="5" t="s">
        <v>307</v>
      </c>
      <c r="D2046" s="5" t="s">
        <v>772</v>
      </c>
      <c r="E2046" s="5" t="s">
        <v>305</v>
      </c>
      <c r="F2046" s="5" t="s">
        <v>746</v>
      </c>
      <c r="G2046" s="13">
        <v>815.94</v>
      </c>
      <c r="H2046" s="5">
        <v>159</v>
      </c>
    </row>
    <row r="2047" spans="1:8">
      <c r="A2047" s="4">
        <v>2046</v>
      </c>
      <c r="B2047" s="5" t="s">
        <v>809</v>
      </c>
      <c r="C2047" s="5" t="s">
        <v>312</v>
      </c>
      <c r="D2047" s="5" t="s">
        <v>732</v>
      </c>
      <c r="E2047" s="5" t="s">
        <v>319</v>
      </c>
      <c r="F2047" s="5" t="s">
        <v>770</v>
      </c>
      <c r="G2047" s="13">
        <v>387.09</v>
      </c>
      <c r="H2047" s="5">
        <v>146</v>
      </c>
    </row>
    <row r="2048" spans="1:8">
      <c r="A2048" s="4">
        <v>2047</v>
      </c>
      <c r="B2048" s="5" t="s">
        <v>768</v>
      </c>
      <c r="C2048" s="5" t="s">
        <v>755</v>
      </c>
      <c r="D2048" s="5" t="s">
        <v>309</v>
      </c>
      <c r="E2048" s="5" t="s">
        <v>313</v>
      </c>
      <c r="F2048" s="5" t="s">
        <v>311</v>
      </c>
      <c r="G2048" s="13">
        <v>213.61</v>
      </c>
      <c r="H2048" s="5">
        <v>109</v>
      </c>
    </row>
    <row r="2049" spans="1:8">
      <c r="A2049" s="4">
        <v>2048</v>
      </c>
      <c r="B2049" s="5" t="s">
        <v>801</v>
      </c>
      <c r="C2049" s="5" t="s">
        <v>307</v>
      </c>
      <c r="D2049" s="5" t="s">
        <v>316</v>
      </c>
      <c r="E2049" s="5" t="s">
        <v>314</v>
      </c>
      <c r="F2049" s="5" t="s">
        <v>311</v>
      </c>
      <c r="G2049" s="13">
        <v>60.38</v>
      </c>
      <c r="H2049" s="5">
        <v>198</v>
      </c>
    </row>
    <row r="2050" spans="1:8">
      <c r="A2050" s="4">
        <v>2049</v>
      </c>
      <c r="B2050" s="5" t="s">
        <v>809</v>
      </c>
      <c r="C2050" s="5" t="s">
        <v>312</v>
      </c>
      <c r="D2050" s="5" t="s">
        <v>750</v>
      </c>
      <c r="E2050" s="5" t="s">
        <v>319</v>
      </c>
      <c r="F2050" s="5" t="s">
        <v>770</v>
      </c>
      <c r="G2050" s="13">
        <v>886.41</v>
      </c>
      <c r="H2050" s="5">
        <v>53</v>
      </c>
    </row>
    <row r="2051" spans="1:8">
      <c r="A2051" s="4">
        <v>2050</v>
      </c>
      <c r="B2051" s="5" t="s">
        <v>766</v>
      </c>
      <c r="C2051" s="5" t="s">
        <v>753</v>
      </c>
      <c r="D2051" s="5" t="s">
        <v>750</v>
      </c>
      <c r="E2051" s="5" t="s">
        <v>303</v>
      </c>
      <c r="F2051" s="5" t="s">
        <v>751</v>
      </c>
      <c r="G2051" s="13">
        <v>118.35</v>
      </c>
      <c r="H2051" s="5">
        <v>61</v>
      </c>
    </row>
    <row r="2052" spans="1:8">
      <c r="A2052" s="4">
        <v>2051</v>
      </c>
      <c r="B2052" s="5" t="s">
        <v>760</v>
      </c>
      <c r="C2052" s="5" t="s">
        <v>312</v>
      </c>
      <c r="D2052" s="5" t="s">
        <v>732</v>
      </c>
      <c r="E2052" s="5" t="s">
        <v>733</v>
      </c>
      <c r="F2052" s="5" t="s">
        <v>770</v>
      </c>
      <c r="G2052" s="13">
        <v>97.59</v>
      </c>
      <c r="H2052" s="5">
        <v>178</v>
      </c>
    </row>
    <row r="2053" spans="1:8">
      <c r="A2053" s="4">
        <v>2052</v>
      </c>
      <c r="B2053" s="5" t="s">
        <v>782</v>
      </c>
      <c r="C2053" s="5" t="s">
        <v>307</v>
      </c>
      <c r="D2053" s="5" t="s">
        <v>743</v>
      </c>
      <c r="E2053" s="5" t="s">
        <v>314</v>
      </c>
      <c r="F2053" s="5" t="s">
        <v>746</v>
      </c>
      <c r="G2053" s="13">
        <v>73.819999999999993</v>
      </c>
      <c r="H2053" s="5">
        <v>111</v>
      </c>
    </row>
    <row r="2054" spans="1:8">
      <c r="A2054" s="4">
        <v>2053</v>
      </c>
      <c r="B2054" s="5" t="s">
        <v>811</v>
      </c>
      <c r="C2054" s="5" t="s">
        <v>308</v>
      </c>
      <c r="D2054" s="5" t="s">
        <v>750</v>
      </c>
      <c r="E2054" s="5" t="s">
        <v>303</v>
      </c>
      <c r="F2054" s="5" t="s">
        <v>744</v>
      </c>
      <c r="G2054" s="13">
        <v>856.64</v>
      </c>
      <c r="H2054" s="5">
        <v>169</v>
      </c>
    </row>
    <row r="2055" spans="1:8">
      <c r="A2055" s="4">
        <v>2054</v>
      </c>
      <c r="B2055" s="5" t="s">
        <v>793</v>
      </c>
      <c r="C2055" s="5" t="s">
        <v>783</v>
      </c>
      <c r="D2055" s="5" t="s">
        <v>316</v>
      </c>
      <c r="E2055" s="5" t="s">
        <v>758</v>
      </c>
      <c r="F2055" s="5" t="s">
        <v>323</v>
      </c>
      <c r="G2055" s="13">
        <v>769.77</v>
      </c>
      <c r="H2055" s="5">
        <v>7</v>
      </c>
    </row>
    <row r="2056" spans="1:8">
      <c r="A2056" s="4">
        <v>2055</v>
      </c>
      <c r="B2056" s="5" t="s">
        <v>808</v>
      </c>
      <c r="C2056" s="5" t="s">
        <v>315</v>
      </c>
      <c r="D2056" s="5" t="s">
        <v>317</v>
      </c>
      <c r="E2056" s="5" t="s">
        <v>758</v>
      </c>
      <c r="F2056" s="5" t="s">
        <v>746</v>
      </c>
      <c r="G2056" s="13">
        <v>946.21</v>
      </c>
      <c r="H2056" s="5">
        <v>12</v>
      </c>
    </row>
    <row r="2057" spans="1:8">
      <c r="A2057" s="4">
        <v>2056</v>
      </c>
      <c r="B2057" s="5" t="s">
        <v>811</v>
      </c>
      <c r="C2057" s="5" t="s">
        <v>731</v>
      </c>
      <c r="D2057" s="5" t="s">
        <v>785</v>
      </c>
      <c r="E2057" s="5" t="s">
        <v>758</v>
      </c>
      <c r="F2057" s="5" t="s">
        <v>323</v>
      </c>
      <c r="G2057" s="13">
        <v>691.17</v>
      </c>
      <c r="H2057" s="5">
        <v>191</v>
      </c>
    </row>
    <row r="2058" spans="1:8">
      <c r="A2058" s="4">
        <v>2057</v>
      </c>
      <c r="B2058" s="5" t="s">
        <v>775</v>
      </c>
      <c r="C2058" s="5" t="s">
        <v>735</v>
      </c>
      <c r="D2058" s="5" t="s">
        <v>738</v>
      </c>
      <c r="E2058" s="5" t="s">
        <v>733</v>
      </c>
      <c r="F2058" s="5" t="s">
        <v>321</v>
      </c>
      <c r="G2058" s="13">
        <v>455.19</v>
      </c>
      <c r="H2058" s="5">
        <v>121</v>
      </c>
    </row>
    <row r="2059" spans="1:8">
      <c r="A2059" s="4">
        <v>2058</v>
      </c>
      <c r="B2059" s="5" t="s">
        <v>777</v>
      </c>
      <c r="C2059" s="5" t="s">
        <v>735</v>
      </c>
      <c r="D2059" s="5" t="s">
        <v>736</v>
      </c>
      <c r="E2059" s="5" t="s">
        <v>322</v>
      </c>
      <c r="F2059" s="5" t="s">
        <v>325</v>
      </c>
      <c r="G2059" s="13">
        <v>541.42999999999995</v>
      </c>
      <c r="H2059" s="5">
        <v>38</v>
      </c>
    </row>
    <row r="2060" spans="1:8">
      <c r="A2060" s="4">
        <v>2059</v>
      </c>
      <c r="B2060" s="5" t="s">
        <v>796</v>
      </c>
      <c r="C2060" s="5" t="s">
        <v>308</v>
      </c>
      <c r="D2060" s="5" t="s">
        <v>750</v>
      </c>
      <c r="E2060" s="5" t="s">
        <v>733</v>
      </c>
      <c r="F2060" s="5" t="s">
        <v>306</v>
      </c>
      <c r="G2060" s="13">
        <v>378.62</v>
      </c>
      <c r="H2060" s="5">
        <v>89</v>
      </c>
    </row>
    <row r="2061" spans="1:8">
      <c r="A2061" s="4">
        <v>2060</v>
      </c>
      <c r="B2061" s="5" t="s">
        <v>747</v>
      </c>
      <c r="C2061" s="5" t="s">
        <v>304</v>
      </c>
      <c r="D2061" s="5" t="s">
        <v>736</v>
      </c>
      <c r="E2061" s="5" t="s">
        <v>758</v>
      </c>
      <c r="F2061" s="5" t="s">
        <v>311</v>
      </c>
      <c r="G2061" s="13">
        <v>533.46</v>
      </c>
      <c r="H2061" s="5">
        <v>93</v>
      </c>
    </row>
    <row r="2062" spans="1:8">
      <c r="A2062" s="4">
        <v>2061</v>
      </c>
      <c r="B2062" s="5" t="s">
        <v>797</v>
      </c>
      <c r="C2062" s="5" t="s">
        <v>318</v>
      </c>
      <c r="D2062" s="5" t="s">
        <v>316</v>
      </c>
      <c r="E2062" s="5" t="s">
        <v>310</v>
      </c>
      <c r="F2062" s="5" t="s">
        <v>321</v>
      </c>
      <c r="G2062" s="13">
        <v>881.49</v>
      </c>
      <c r="H2062" s="5">
        <v>166</v>
      </c>
    </row>
    <row r="2063" spans="1:8">
      <c r="A2063" s="4">
        <v>2062</v>
      </c>
      <c r="B2063" s="5" t="s">
        <v>762</v>
      </c>
      <c r="C2063" s="5" t="s">
        <v>742</v>
      </c>
      <c r="D2063" s="5" t="s">
        <v>320</v>
      </c>
      <c r="E2063" s="5" t="s">
        <v>310</v>
      </c>
      <c r="F2063" s="5" t="s">
        <v>746</v>
      </c>
      <c r="G2063" s="13">
        <v>352.54</v>
      </c>
      <c r="H2063" s="5">
        <v>161</v>
      </c>
    </row>
    <row r="2064" spans="1:8">
      <c r="A2064" s="4">
        <v>2063</v>
      </c>
      <c r="B2064" s="5" t="s">
        <v>778</v>
      </c>
      <c r="C2064" s="5" t="s">
        <v>731</v>
      </c>
      <c r="D2064" s="5" t="s">
        <v>736</v>
      </c>
      <c r="E2064" s="5" t="s">
        <v>310</v>
      </c>
      <c r="F2064" s="5" t="s">
        <v>744</v>
      </c>
      <c r="G2064" s="13">
        <v>166.96</v>
      </c>
      <c r="H2064" s="5">
        <v>53</v>
      </c>
    </row>
    <row r="2065" spans="1:8">
      <c r="A2065" s="4">
        <v>2064</v>
      </c>
      <c r="B2065" s="5" t="s">
        <v>811</v>
      </c>
      <c r="C2065" s="5" t="s">
        <v>307</v>
      </c>
      <c r="D2065" s="5" t="s">
        <v>743</v>
      </c>
      <c r="E2065" s="5" t="s">
        <v>305</v>
      </c>
      <c r="F2065" s="5" t="s">
        <v>734</v>
      </c>
      <c r="G2065" s="13">
        <v>535.04</v>
      </c>
      <c r="H2065" s="5">
        <v>134</v>
      </c>
    </row>
    <row r="2066" spans="1:8">
      <c r="A2066" s="4">
        <v>2065</v>
      </c>
      <c r="B2066" s="5" t="s">
        <v>766</v>
      </c>
      <c r="C2066" s="5" t="s">
        <v>312</v>
      </c>
      <c r="D2066" s="5" t="s">
        <v>320</v>
      </c>
      <c r="E2066" s="5" t="s">
        <v>310</v>
      </c>
      <c r="F2066" s="5" t="s">
        <v>325</v>
      </c>
      <c r="G2066" s="13">
        <v>246.37</v>
      </c>
      <c r="H2066" s="5">
        <v>182</v>
      </c>
    </row>
    <row r="2067" spans="1:8">
      <c r="A2067" s="4">
        <v>2066</v>
      </c>
      <c r="B2067" s="5" t="s">
        <v>747</v>
      </c>
      <c r="C2067" s="5" t="s">
        <v>753</v>
      </c>
      <c r="D2067" s="5" t="s">
        <v>738</v>
      </c>
      <c r="E2067" s="5" t="s">
        <v>322</v>
      </c>
      <c r="F2067" s="5" t="s">
        <v>325</v>
      </c>
      <c r="G2067" s="13">
        <v>801.19</v>
      </c>
      <c r="H2067" s="5">
        <v>96</v>
      </c>
    </row>
    <row r="2068" spans="1:8">
      <c r="A2068" s="4">
        <v>2067</v>
      </c>
      <c r="B2068" s="5" t="s">
        <v>810</v>
      </c>
      <c r="C2068" s="5" t="s">
        <v>731</v>
      </c>
      <c r="D2068" s="5" t="s">
        <v>736</v>
      </c>
      <c r="E2068" s="5" t="s">
        <v>314</v>
      </c>
      <c r="F2068" s="5" t="s">
        <v>323</v>
      </c>
      <c r="G2068" s="13">
        <v>565.09</v>
      </c>
      <c r="H2068" s="5">
        <v>192</v>
      </c>
    </row>
    <row r="2069" spans="1:8">
      <c r="A2069" s="4">
        <v>2068</v>
      </c>
      <c r="B2069" s="5" t="s">
        <v>797</v>
      </c>
      <c r="C2069" s="5" t="s">
        <v>315</v>
      </c>
      <c r="D2069" s="5" t="s">
        <v>736</v>
      </c>
      <c r="E2069" s="5" t="s">
        <v>758</v>
      </c>
      <c r="F2069" s="5" t="s">
        <v>748</v>
      </c>
      <c r="G2069" s="13">
        <v>799.26</v>
      </c>
      <c r="H2069" s="5">
        <v>193</v>
      </c>
    </row>
    <row r="2070" spans="1:8">
      <c r="A2070" s="4">
        <v>2069</v>
      </c>
      <c r="B2070" s="5" t="s">
        <v>759</v>
      </c>
      <c r="C2070" s="5" t="s">
        <v>742</v>
      </c>
      <c r="D2070" s="5" t="s">
        <v>320</v>
      </c>
      <c r="E2070" s="5" t="s">
        <v>305</v>
      </c>
      <c r="F2070" s="5" t="s">
        <v>770</v>
      </c>
      <c r="G2070" s="13">
        <v>171.36</v>
      </c>
      <c r="H2070" s="5">
        <v>19</v>
      </c>
    </row>
    <row r="2071" spans="1:8">
      <c r="A2071" s="4">
        <v>2070</v>
      </c>
      <c r="B2071" s="5" t="s">
        <v>801</v>
      </c>
      <c r="C2071" s="5" t="s">
        <v>315</v>
      </c>
      <c r="D2071" s="5" t="s">
        <v>769</v>
      </c>
      <c r="E2071" s="5" t="s">
        <v>314</v>
      </c>
      <c r="F2071" s="5" t="s">
        <v>326</v>
      </c>
      <c r="G2071" s="13">
        <v>790.96</v>
      </c>
      <c r="H2071" s="5">
        <v>139</v>
      </c>
    </row>
    <row r="2072" spans="1:8">
      <c r="A2072" s="4">
        <v>2071</v>
      </c>
      <c r="B2072" s="5" t="s">
        <v>780</v>
      </c>
      <c r="C2072" s="5" t="s">
        <v>315</v>
      </c>
      <c r="D2072" s="5" t="s">
        <v>732</v>
      </c>
      <c r="E2072" s="5" t="s">
        <v>303</v>
      </c>
      <c r="F2072" s="5" t="s">
        <v>746</v>
      </c>
      <c r="G2072" s="13">
        <v>309.16000000000003</v>
      </c>
      <c r="H2072" s="5">
        <v>54</v>
      </c>
    </row>
    <row r="2073" spans="1:8">
      <c r="A2073" s="4">
        <v>2072</v>
      </c>
      <c r="B2073" s="5" t="s">
        <v>768</v>
      </c>
      <c r="C2073" s="5" t="s">
        <v>307</v>
      </c>
      <c r="D2073" s="5" t="s">
        <v>316</v>
      </c>
      <c r="E2073" s="5" t="s">
        <v>758</v>
      </c>
      <c r="F2073" s="5" t="s">
        <v>751</v>
      </c>
      <c r="G2073" s="13">
        <v>423.94</v>
      </c>
      <c r="H2073" s="5">
        <v>92</v>
      </c>
    </row>
    <row r="2074" spans="1:8">
      <c r="A2074" s="4">
        <v>2073</v>
      </c>
      <c r="B2074" s="5" t="s">
        <v>749</v>
      </c>
      <c r="C2074" s="5" t="s">
        <v>755</v>
      </c>
      <c r="D2074" s="5" t="s">
        <v>785</v>
      </c>
      <c r="E2074" s="5" t="s">
        <v>733</v>
      </c>
      <c r="F2074" s="5" t="s">
        <v>326</v>
      </c>
      <c r="G2074" s="13">
        <v>352.28</v>
      </c>
      <c r="H2074" s="5">
        <v>96</v>
      </c>
    </row>
    <row r="2075" spans="1:8">
      <c r="A2075" s="4">
        <v>2074</v>
      </c>
      <c r="B2075" s="5" t="s">
        <v>802</v>
      </c>
      <c r="C2075" s="5" t="s">
        <v>308</v>
      </c>
      <c r="D2075" s="5" t="s">
        <v>772</v>
      </c>
      <c r="E2075" s="5" t="s">
        <v>733</v>
      </c>
      <c r="F2075" s="5" t="s">
        <v>770</v>
      </c>
      <c r="G2075" s="13">
        <v>618.04999999999995</v>
      </c>
      <c r="H2075" s="5">
        <v>152</v>
      </c>
    </row>
    <row r="2076" spans="1:8">
      <c r="A2076" s="4">
        <v>2075</v>
      </c>
      <c r="B2076" s="5" t="s">
        <v>791</v>
      </c>
      <c r="C2076" s="5" t="s">
        <v>755</v>
      </c>
      <c r="D2076" s="5" t="s">
        <v>324</v>
      </c>
      <c r="E2076" s="5" t="s">
        <v>322</v>
      </c>
      <c r="F2076" s="5" t="s">
        <v>321</v>
      </c>
      <c r="G2076" s="13">
        <v>68.25</v>
      </c>
      <c r="H2076" s="5">
        <v>180</v>
      </c>
    </row>
    <row r="2077" spans="1:8">
      <c r="A2077" s="4">
        <v>2076</v>
      </c>
      <c r="B2077" s="5" t="s">
        <v>762</v>
      </c>
      <c r="C2077" s="5" t="s">
        <v>742</v>
      </c>
      <c r="D2077" s="5" t="s">
        <v>320</v>
      </c>
      <c r="E2077" s="5" t="s">
        <v>305</v>
      </c>
      <c r="F2077" s="5" t="s">
        <v>306</v>
      </c>
      <c r="G2077" s="13">
        <v>666.62</v>
      </c>
      <c r="H2077" s="5">
        <v>159</v>
      </c>
    </row>
    <row r="2078" spans="1:8">
      <c r="A2078" s="4">
        <v>2077</v>
      </c>
      <c r="B2078" s="5" t="s">
        <v>800</v>
      </c>
      <c r="C2078" s="5" t="s">
        <v>757</v>
      </c>
      <c r="D2078" s="5" t="s">
        <v>324</v>
      </c>
      <c r="E2078" s="5" t="s">
        <v>303</v>
      </c>
      <c r="F2078" s="5" t="s">
        <v>306</v>
      </c>
      <c r="G2078" s="13">
        <v>75.19</v>
      </c>
      <c r="H2078" s="5">
        <v>125</v>
      </c>
    </row>
    <row r="2079" spans="1:8">
      <c r="A2079" s="4">
        <v>2078</v>
      </c>
      <c r="B2079" s="5" t="s">
        <v>754</v>
      </c>
      <c r="C2079" s="5" t="s">
        <v>753</v>
      </c>
      <c r="D2079" s="5" t="s">
        <v>316</v>
      </c>
      <c r="E2079" s="5" t="s">
        <v>740</v>
      </c>
      <c r="F2079" s="5" t="s">
        <v>751</v>
      </c>
      <c r="G2079" s="13">
        <v>115.5</v>
      </c>
      <c r="H2079" s="5">
        <v>186</v>
      </c>
    </row>
    <row r="2080" spans="1:8">
      <c r="A2080" s="4">
        <v>2079</v>
      </c>
      <c r="B2080" s="5" t="s">
        <v>799</v>
      </c>
      <c r="C2080" s="5" t="s">
        <v>753</v>
      </c>
      <c r="D2080" s="5" t="s">
        <v>743</v>
      </c>
      <c r="E2080" s="5" t="s">
        <v>322</v>
      </c>
      <c r="F2080" s="5" t="s">
        <v>323</v>
      </c>
      <c r="G2080" s="13">
        <v>589.28</v>
      </c>
      <c r="H2080" s="5">
        <v>121</v>
      </c>
    </row>
    <row r="2081" spans="1:8">
      <c r="A2081" s="4">
        <v>2080</v>
      </c>
      <c r="B2081" s="5" t="s">
        <v>775</v>
      </c>
      <c r="C2081" s="5" t="s">
        <v>312</v>
      </c>
      <c r="D2081" s="5" t="s">
        <v>320</v>
      </c>
      <c r="E2081" s="5" t="s">
        <v>758</v>
      </c>
      <c r="F2081" s="5" t="s">
        <v>323</v>
      </c>
      <c r="G2081" s="13">
        <v>598.48</v>
      </c>
      <c r="H2081" s="5">
        <v>25</v>
      </c>
    </row>
    <row r="2082" spans="1:8">
      <c r="A2082" s="4">
        <v>2081</v>
      </c>
      <c r="B2082" s="5" t="s">
        <v>806</v>
      </c>
      <c r="C2082" s="5" t="s">
        <v>318</v>
      </c>
      <c r="D2082" s="5" t="s">
        <v>736</v>
      </c>
      <c r="E2082" s="5" t="s">
        <v>303</v>
      </c>
      <c r="F2082" s="5" t="s">
        <v>734</v>
      </c>
      <c r="G2082" s="13">
        <v>444.43</v>
      </c>
      <c r="H2082" s="5">
        <v>129</v>
      </c>
    </row>
    <row r="2083" spans="1:8">
      <c r="A2083" s="4">
        <v>2082</v>
      </c>
      <c r="B2083" s="5" t="s">
        <v>790</v>
      </c>
      <c r="C2083" s="5" t="s">
        <v>312</v>
      </c>
      <c r="D2083" s="5" t="s">
        <v>785</v>
      </c>
      <c r="E2083" s="5" t="s">
        <v>733</v>
      </c>
      <c r="F2083" s="5" t="s">
        <v>306</v>
      </c>
      <c r="G2083" s="13">
        <v>769.19</v>
      </c>
      <c r="H2083" s="5">
        <v>138</v>
      </c>
    </row>
    <row r="2084" spans="1:8">
      <c r="A2084" s="4">
        <v>2083</v>
      </c>
      <c r="B2084" s="5" t="s">
        <v>780</v>
      </c>
      <c r="C2084" s="5" t="s">
        <v>312</v>
      </c>
      <c r="D2084" s="5" t="s">
        <v>772</v>
      </c>
      <c r="E2084" s="5" t="s">
        <v>305</v>
      </c>
      <c r="F2084" s="5" t="s">
        <v>325</v>
      </c>
      <c r="G2084" s="13">
        <v>510.23</v>
      </c>
      <c r="H2084" s="5">
        <v>45</v>
      </c>
    </row>
    <row r="2085" spans="1:8">
      <c r="A2085" s="4">
        <v>2084</v>
      </c>
      <c r="B2085" s="5" t="s">
        <v>792</v>
      </c>
      <c r="C2085" s="5" t="s">
        <v>312</v>
      </c>
      <c r="D2085" s="5" t="s">
        <v>750</v>
      </c>
      <c r="E2085" s="5" t="s">
        <v>303</v>
      </c>
      <c r="F2085" s="5" t="s">
        <v>326</v>
      </c>
      <c r="G2085" s="13">
        <v>587.02</v>
      </c>
      <c r="H2085" s="5">
        <v>110</v>
      </c>
    </row>
    <row r="2086" spans="1:8">
      <c r="A2086" s="4">
        <v>2085</v>
      </c>
      <c r="B2086" s="5" t="s">
        <v>807</v>
      </c>
      <c r="C2086" s="5" t="s">
        <v>307</v>
      </c>
      <c r="D2086" s="5" t="s">
        <v>317</v>
      </c>
      <c r="E2086" s="5" t="s">
        <v>758</v>
      </c>
      <c r="F2086" s="5" t="s">
        <v>770</v>
      </c>
      <c r="G2086" s="13">
        <v>266.63</v>
      </c>
      <c r="H2086" s="5">
        <v>100</v>
      </c>
    </row>
    <row r="2087" spans="1:8">
      <c r="A2087" s="4">
        <v>2086</v>
      </c>
      <c r="B2087" s="5" t="s">
        <v>730</v>
      </c>
      <c r="C2087" s="5" t="s">
        <v>742</v>
      </c>
      <c r="D2087" s="5" t="s">
        <v>743</v>
      </c>
      <c r="E2087" s="5" t="s">
        <v>303</v>
      </c>
      <c r="F2087" s="5" t="s">
        <v>326</v>
      </c>
      <c r="G2087" s="13">
        <v>206.24</v>
      </c>
      <c r="H2087" s="5">
        <v>88</v>
      </c>
    </row>
    <row r="2088" spans="1:8">
      <c r="A2088" s="4">
        <v>2087</v>
      </c>
      <c r="B2088" s="5" t="s">
        <v>811</v>
      </c>
      <c r="C2088" s="5" t="s">
        <v>315</v>
      </c>
      <c r="D2088" s="5" t="s">
        <v>785</v>
      </c>
      <c r="E2088" s="5" t="s">
        <v>758</v>
      </c>
      <c r="F2088" s="5" t="s">
        <v>325</v>
      </c>
      <c r="G2088" s="13">
        <v>902.72</v>
      </c>
      <c r="H2088" s="5">
        <v>30</v>
      </c>
    </row>
    <row r="2089" spans="1:8">
      <c r="A2089" s="4">
        <v>2088</v>
      </c>
      <c r="B2089" s="5" t="s">
        <v>807</v>
      </c>
      <c r="C2089" s="5" t="s">
        <v>304</v>
      </c>
      <c r="D2089" s="5" t="s">
        <v>750</v>
      </c>
      <c r="E2089" s="5" t="s">
        <v>733</v>
      </c>
      <c r="F2089" s="5" t="s">
        <v>744</v>
      </c>
      <c r="G2089" s="13">
        <v>61.55</v>
      </c>
      <c r="H2089" s="5">
        <v>128</v>
      </c>
    </row>
    <row r="2090" spans="1:8">
      <c r="A2090" s="4">
        <v>2089</v>
      </c>
      <c r="B2090" s="5" t="s">
        <v>795</v>
      </c>
      <c r="C2090" s="5" t="s">
        <v>755</v>
      </c>
      <c r="D2090" s="5" t="s">
        <v>785</v>
      </c>
      <c r="E2090" s="5" t="s">
        <v>740</v>
      </c>
      <c r="F2090" s="5" t="s">
        <v>325</v>
      </c>
      <c r="G2090" s="13">
        <v>375.14</v>
      </c>
      <c r="H2090" s="5">
        <v>140</v>
      </c>
    </row>
    <row r="2091" spans="1:8">
      <c r="A2091" s="4">
        <v>2090</v>
      </c>
      <c r="B2091" s="5" t="s">
        <v>302</v>
      </c>
      <c r="C2091" s="5" t="s">
        <v>753</v>
      </c>
      <c r="D2091" s="5" t="s">
        <v>732</v>
      </c>
      <c r="E2091" s="5" t="s">
        <v>319</v>
      </c>
      <c r="F2091" s="5" t="s">
        <v>306</v>
      </c>
      <c r="G2091" s="13">
        <v>547.13</v>
      </c>
      <c r="H2091" s="5">
        <v>109</v>
      </c>
    </row>
    <row r="2092" spans="1:8">
      <c r="A2092" s="4">
        <v>2091</v>
      </c>
      <c r="B2092" s="5" t="s">
        <v>766</v>
      </c>
      <c r="C2092" s="5" t="s">
        <v>307</v>
      </c>
      <c r="D2092" s="5" t="s">
        <v>316</v>
      </c>
      <c r="E2092" s="5" t="s">
        <v>322</v>
      </c>
      <c r="F2092" s="5" t="s">
        <v>770</v>
      </c>
      <c r="G2092" s="13">
        <v>405.21</v>
      </c>
      <c r="H2092" s="5">
        <v>63</v>
      </c>
    </row>
    <row r="2093" spans="1:8">
      <c r="A2093" s="4">
        <v>2092</v>
      </c>
      <c r="B2093" s="5" t="s">
        <v>787</v>
      </c>
      <c r="C2093" s="5" t="s">
        <v>307</v>
      </c>
      <c r="D2093" s="5" t="s">
        <v>732</v>
      </c>
      <c r="E2093" s="5" t="s">
        <v>310</v>
      </c>
      <c r="F2093" s="5" t="s">
        <v>751</v>
      </c>
      <c r="G2093" s="13">
        <v>559.08000000000004</v>
      </c>
      <c r="H2093" s="5">
        <v>171</v>
      </c>
    </row>
    <row r="2094" spans="1:8">
      <c r="A2094" s="4">
        <v>2093</v>
      </c>
      <c r="B2094" s="5" t="s">
        <v>794</v>
      </c>
      <c r="C2094" s="5" t="s">
        <v>757</v>
      </c>
      <c r="D2094" s="5" t="s">
        <v>320</v>
      </c>
      <c r="E2094" s="5" t="s">
        <v>322</v>
      </c>
      <c r="F2094" s="5" t="s">
        <v>734</v>
      </c>
      <c r="G2094" s="13">
        <v>279.33999999999997</v>
      </c>
      <c r="H2094" s="5">
        <v>18</v>
      </c>
    </row>
    <row r="2095" spans="1:8">
      <c r="A2095" s="4">
        <v>2094</v>
      </c>
      <c r="B2095" s="5" t="s">
        <v>730</v>
      </c>
      <c r="C2095" s="5" t="s">
        <v>318</v>
      </c>
      <c r="D2095" s="5" t="s">
        <v>743</v>
      </c>
      <c r="E2095" s="5" t="s">
        <v>305</v>
      </c>
      <c r="F2095" s="5" t="s">
        <v>734</v>
      </c>
      <c r="G2095" s="13">
        <v>76.180000000000007</v>
      </c>
      <c r="H2095" s="5">
        <v>52</v>
      </c>
    </row>
    <row r="2096" spans="1:8">
      <c r="A2096" s="4">
        <v>2095</v>
      </c>
      <c r="B2096" s="5" t="s">
        <v>778</v>
      </c>
      <c r="C2096" s="5" t="s">
        <v>304</v>
      </c>
      <c r="D2096" s="5" t="s">
        <v>785</v>
      </c>
      <c r="E2096" s="5" t="s">
        <v>314</v>
      </c>
      <c r="F2096" s="5" t="s">
        <v>746</v>
      </c>
      <c r="G2096" s="13">
        <v>378.39</v>
      </c>
      <c r="H2096" s="5">
        <v>131</v>
      </c>
    </row>
    <row r="2097" spans="1:8">
      <c r="A2097" s="4">
        <v>2096</v>
      </c>
      <c r="B2097" s="5" t="s">
        <v>754</v>
      </c>
      <c r="C2097" s="5" t="s">
        <v>307</v>
      </c>
      <c r="D2097" s="5" t="s">
        <v>320</v>
      </c>
      <c r="E2097" s="5" t="s">
        <v>319</v>
      </c>
      <c r="F2097" s="5" t="s">
        <v>744</v>
      </c>
      <c r="G2097" s="13">
        <v>522.77</v>
      </c>
      <c r="H2097" s="5">
        <v>78</v>
      </c>
    </row>
    <row r="2098" spans="1:8">
      <c r="A2098" s="4">
        <v>2097</v>
      </c>
      <c r="B2098" s="5" t="s">
        <v>787</v>
      </c>
      <c r="C2098" s="5" t="s">
        <v>735</v>
      </c>
      <c r="D2098" s="5" t="s">
        <v>317</v>
      </c>
      <c r="E2098" s="5" t="s">
        <v>758</v>
      </c>
      <c r="F2098" s="5" t="s">
        <v>323</v>
      </c>
      <c r="G2098" s="13">
        <v>211.69</v>
      </c>
      <c r="H2098" s="5">
        <v>122</v>
      </c>
    </row>
    <row r="2099" spans="1:8">
      <c r="A2099" s="4">
        <v>2098</v>
      </c>
      <c r="B2099" s="5" t="s">
        <v>762</v>
      </c>
      <c r="C2099" s="5" t="s">
        <v>315</v>
      </c>
      <c r="D2099" s="5" t="s">
        <v>738</v>
      </c>
      <c r="E2099" s="5" t="s">
        <v>310</v>
      </c>
      <c r="F2099" s="5" t="s">
        <v>306</v>
      </c>
      <c r="G2099" s="13">
        <v>543.26</v>
      </c>
      <c r="H2099" s="5">
        <v>161</v>
      </c>
    </row>
    <row r="2100" spans="1:8">
      <c r="A2100" s="4">
        <v>2099</v>
      </c>
      <c r="B2100" s="5" t="s">
        <v>745</v>
      </c>
      <c r="C2100" s="5" t="s">
        <v>304</v>
      </c>
      <c r="D2100" s="5" t="s">
        <v>736</v>
      </c>
      <c r="E2100" s="5" t="s">
        <v>310</v>
      </c>
      <c r="F2100" s="5" t="s">
        <v>734</v>
      </c>
      <c r="G2100" s="13">
        <v>172.32</v>
      </c>
      <c r="H2100" s="5">
        <v>195</v>
      </c>
    </row>
    <row r="2101" spans="1:8">
      <c r="A2101" s="4">
        <v>2100</v>
      </c>
      <c r="B2101" s="5" t="s">
        <v>302</v>
      </c>
      <c r="C2101" s="5" t="s">
        <v>731</v>
      </c>
      <c r="D2101" s="5" t="s">
        <v>738</v>
      </c>
      <c r="E2101" s="5" t="s">
        <v>733</v>
      </c>
      <c r="F2101" s="5" t="s">
        <v>748</v>
      </c>
      <c r="G2101" s="13">
        <v>264.83</v>
      </c>
      <c r="H2101" s="5">
        <v>193</v>
      </c>
    </row>
    <row r="2102" spans="1:8">
      <c r="A2102" s="4">
        <v>2101</v>
      </c>
      <c r="B2102" s="5" t="s">
        <v>784</v>
      </c>
      <c r="C2102" s="5" t="s">
        <v>315</v>
      </c>
      <c r="D2102" s="5" t="s">
        <v>316</v>
      </c>
      <c r="E2102" s="5" t="s">
        <v>314</v>
      </c>
      <c r="F2102" s="5" t="s">
        <v>746</v>
      </c>
      <c r="G2102" s="13">
        <v>724.66</v>
      </c>
      <c r="H2102" s="5">
        <v>11</v>
      </c>
    </row>
    <row r="2103" spans="1:8">
      <c r="A2103" s="4">
        <v>2102</v>
      </c>
      <c r="B2103" s="5" t="s">
        <v>764</v>
      </c>
      <c r="C2103" s="5" t="s">
        <v>742</v>
      </c>
      <c r="D2103" s="5" t="s">
        <v>743</v>
      </c>
      <c r="E2103" s="5" t="s">
        <v>303</v>
      </c>
      <c r="F2103" s="5" t="s">
        <v>323</v>
      </c>
      <c r="G2103" s="13">
        <v>651.21</v>
      </c>
      <c r="H2103" s="5">
        <v>96</v>
      </c>
    </row>
    <row r="2104" spans="1:8">
      <c r="A2104" s="4">
        <v>2103</v>
      </c>
      <c r="B2104" s="5" t="s">
        <v>752</v>
      </c>
      <c r="C2104" s="5" t="s">
        <v>318</v>
      </c>
      <c r="D2104" s="5" t="s">
        <v>317</v>
      </c>
      <c r="E2104" s="5" t="s">
        <v>310</v>
      </c>
      <c r="F2104" s="5" t="s">
        <v>770</v>
      </c>
      <c r="G2104" s="13">
        <v>599.55999999999995</v>
      </c>
      <c r="H2104" s="5">
        <v>131</v>
      </c>
    </row>
    <row r="2105" spans="1:8">
      <c r="A2105" s="4">
        <v>2104</v>
      </c>
      <c r="B2105" s="5" t="s">
        <v>792</v>
      </c>
      <c r="C2105" s="5" t="s">
        <v>757</v>
      </c>
      <c r="D2105" s="5" t="s">
        <v>769</v>
      </c>
      <c r="E2105" s="5" t="s">
        <v>310</v>
      </c>
      <c r="F2105" s="5" t="s">
        <v>323</v>
      </c>
      <c r="G2105" s="13">
        <v>585.07000000000005</v>
      </c>
      <c r="H2105" s="5">
        <v>74</v>
      </c>
    </row>
    <row r="2106" spans="1:8">
      <c r="A2106" s="4">
        <v>2105</v>
      </c>
      <c r="B2106" s="5" t="s">
        <v>776</v>
      </c>
      <c r="C2106" s="5" t="s">
        <v>308</v>
      </c>
      <c r="D2106" s="5" t="s">
        <v>772</v>
      </c>
      <c r="E2106" s="5" t="s">
        <v>303</v>
      </c>
      <c r="F2106" s="5" t="s">
        <v>306</v>
      </c>
      <c r="G2106" s="13">
        <v>100.36</v>
      </c>
      <c r="H2106" s="5">
        <v>22</v>
      </c>
    </row>
    <row r="2107" spans="1:8">
      <c r="A2107" s="4">
        <v>2106</v>
      </c>
      <c r="B2107" s="5" t="s">
        <v>812</v>
      </c>
      <c r="C2107" s="5" t="s">
        <v>742</v>
      </c>
      <c r="D2107" s="5" t="s">
        <v>736</v>
      </c>
      <c r="E2107" s="5" t="s">
        <v>303</v>
      </c>
      <c r="F2107" s="5" t="s">
        <v>321</v>
      </c>
      <c r="G2107" s="13">
        <v>292.42</v>
      </c>
      <c r="H2107" s="5">
        <v>72</v>
      </c>
    </row>
    <row r="2108" spans="1:8">
      <c r="A2108" s="4">
        <v>2107</v>
      </c>
      <c r="B2108" s="5" t="s">
        <v>760</v>
      </c>
      <c r="C2108" s="5" t="s">
        <v>312</v>
      </c>
      <c r="D2108" s="5" t="s">
        <v>320</v>
      </c>
      <c r="E2108" s="5" t="s">
        <v>733</v>
      </c>
      <c r="F2108" s="5" t="s">
        <v>321</v>
      </c>
      <c r="G2108" s="13">
        <v>876.59</v>
      </c>
      <c r="H2108" s="5">
        <v>121</v>
      </c>
    </row>
    <row r="2109" spans="1:8">
      <c r="A2109" s="4">
        <v>2108</v>
      </c>
      <c r="B2109" s="5" t="s">
        <v>810</v>
      </c>
      <c r="C2109" s="5" t="s">
        <v>308</v>
      </c>
      <c r="D2109" s="5" t="s">
        <v>769</v>
      </c>
      <c r="E2109" s="5" t="s">
        <v>733</v>
      </c>
      <c r="F2109" s="5" t="s">
        <v>325</v>
      </c>
      <c r="G2109" s="13">
        <v>549.77</v>
      </c>
      <c r="H2109" s="5">
        <v>175</v>
      </c>
    </row>
    <row r="2110" spans="1:8">
      <c r="A2110" s="4">
        <v>2109</v>
      </c>
      <c r="B2110" s="5" t="s">
        <v>741</v>
      </c>
      <c r="C2110" s="5" t="s">
        <v>753</v>
      </c>
      <c r="D2110" s="5" t="s">
        <v>309</v>
      </c>
      <c r="E2110" s="5" t="s">
        <v>305</v>
      </c>
      <c r="F2110" s="5" t="s">
        <v>325</v>
      </c>
      <c r="G2110" s="13">
        <v>485.6</v>
      </c>
      <c r="H2110" s="5">
        <v>88</v>
      </c>
    </row>
    <row r="2111" spans="1:8">
      <c r="A2111" s="4">
        <v>2110</v>
      </c>
      <c r="B2111" s="5" t="s">
        <v>745</v>
      </c>
      <c r="C2111" s="5" t="s">
        <v>312</v>
      </c>
      <c r="D2111" s="5" t="s">
        <v>736</v>
      </c>
      <c r="E2111" s="5" t="s">
        <v>319</v>
      </c>
      <c r="F2111" s="5" t="s">
        <v>326</v>
      </c>
      <c r="G2111" s="13">
        <v>836.02</v>
      </c>
      <c r="H2111" s="5">
        <v>153</v>
      </c>
    </row>
    <row r="2112" spans="1:8">
      <c r="A2112" s="4">
        <v>2111</v>
      </c>
      <c r="B2112" s="5" t="s">
        <v>777</v>
      </c>
      <c r="C2112" s="5" t="s">
        <v>735</v>
      </c>
      <c r="D2112" s="5" t="s">
        <v>309</v>
      </c>
      <c r="E2112" s="5" t="s">
        <v>313</v>
      </c>
      <c r="F2112" s="5" t="s">
        <v>744</v>
      </c>
      <c r="G2112" s="13">
        <v>214.05</v>
      </c>
      <c r="H2112" s="5">
        <v>79</v>
      </c>
    </row>
    <row r="2113" spans="1:8">
      <c r="A2113" s="4">
        <v>2112</v>
      </c>
      <c r="B2113" s="5" t="s">
        <v>802</v>
      </c>
      <c r="C2113" s="5" t="s">
        <v>731</v>
      </c>
      <c r="D2113" s="5" t="s">
        <v>736</v>
      </c>
      <c r="E2113" s="5" t="s">
        <v>314</v>
      </c>
      <c r="F2113" s="5" t="s">
        <v>326</v>
      </c>
      <c r="G2113" s="13">
        <v>280.16000000000003</v>
      </c>
      <c r="H2113" s="5">
        <v>109</v>
      </c>
    </row>
    <row r="2114" spans="1:8">
      <c r="A2114" s="4">
        <v>2113</v>
      </c>
      <c r="B2114" s="5" t="s">
        <v>779</v>
      </c>
      <c r="C2114" s="5" t="s">
        <v>742</v>
      </c>
      <c r="D2114" s="5" t="s">
        <v>772</v>
      </c>
      <c r="E2114" s="5" t="s">
        <v>310</v>
      </c>
      <c r="F2114" s="5" t="s">
        <v>325</v>
      </c>
      <c r="G2114" s="13">
        <v>308.45999999999998</v>
      </c>
      <c r="H2114" s="5">
        <v>176</v>
      </c>
    </row>
    <row r="2115" spans="1:8">
      <c r="A2115" s="4">
        <v>2114</v>
      </c>
      <c r="B2115" s="5" t="s">
        <v>808</v>
      </c>
      <c r="C2115" s="5" t="s">
        <v>783</v>
      </c>
      <c r="D2115" s="5" t="s">
        <v>320</v>
      </c>
      <c r="E2115" s="5" t="s">
        <v>740</v>
      </c>
      <c r="F2115" s="5" t="s">
        <v>321</v>
      </c>
      <c r="G2115" s="13">
        <v>226.06</v>
      </c>
      <c r="H2115" s="5">
        <v>119</v>
      </c>
    </row>
    <row r="2116" spans="1:8">
      <c r="A2116" s="4">
        <v>2115</v>
      </c>
      <c r="B2116" s="5" t="s">
        <v>741</v>
      </c>
      <c r="C2116" s="5" t="s">
        <v>307</v>
      </c>
      <c r="D2116" s="5" t="s">
        <v>785</v>
      </c>
      <c r="E2116" s="5" t="s">
        <v>319</v>
      </c>
      <c r="F2116" s="5" t="s">
        <v>311</v>
      </c>
      <c r="G2116" s="13">
        <v>264.79000000000002</v>
      </c>
      <c r="H2116" s="5">
        <v>154</v>
      </c>
    </row>
    <row r="2117" spans="1:8">
      <c r="A2117" s="4">
        <v>2116</v>
      </c>
      <c r="B2117" s="5" t="s">
        <v>747</v>
      </c>
      <c r="C2117" s="5" t="s">
        <v>304</v>
      </c>
      <c r="D2117" s="5" t="s">
        <v>736</v>
      </c>
      <c r="E2117" s="5" t="s">
        <v>758</v>
      </c>
      <c r="F2117" s="5" t="s">
        <v>321</v>
      </c>
      <c r="G2117" s="13">
        <v>263.52999999999997</v>
      </c>
      <c r="H2117" s="5">
        <v>124</v>
      </c>
    </row>
    <row r="2118" spans="1:8">
      <c r="A2118" s="4">
        <v>2117</v>
      </c>
      <c r="B2118" s="5" t="s">
        <v>801</v>
      </c>
      <c r="C2118" s="5" t="s">
        <v>318</v>
      </c>
      <c r="D2118" s="5" t="s">
        <v>324</v>
      </c>
      <c r="E2118" s="5" t="s">
        <v>740</v>
      </c>
      <c r="F2118" s="5" t="s">
        <v>321</v>
      </c>
      <c r="G2118" s="13">
        <v>173.17</v>
      </c>
      <c r="H2118" s="5">
        <v>156</v>
      </c>
    </row>
    <row r="2119" spans="1:8">
      <c r="A2119" s="4">
        <v>2118</v>
      </c>
      <c r="B2119" s="5" t="s">
        <v>793</v>
      </c>
      <c r="C2119" s="5" t="s">
        <v>307</v>
      </c>
      <c r="D2119" s="5" t="s">
        <v>743</v>
      </c>
      <c r="E2119" s="5" t="s">
        <v>740</v>
      </c>
      <c r="F2119" s="5" t="s">
        <v>306</v>
      </c>
      <c r="G2119" s="13">
        <v>42.97</v>
      </c>
      <c r="H2119" s="5">
        <v>49</v>
      </c>
    </row>
    <row r="2120" spans="1:8">
      <c r="A2120" s="4">
        <v>2119</v>
      </c>
      <c r="B2120" s="5" t="s">
        <v>747</v>
      </c>
      <c r="C2120" s="5" t="s">
        <v>753</v>
      </c>
      <c r="D2120" s="5" t="s">
        <v>324</v>
      </c>
      <c r="E2120" s="5" t="s">
        <v>740</v>
      </c>
      <c r="F2120" s="5" t="s">
        <v>744</v>
      </c>
      <c r="G2120" s="13">
        <v>787.25</v>
      </c>
      <c r="H2120" s="5">
        <v>131</v>
      </c>
    </row>
    <row r="2121" spans="1:8">
      <c r="A2121" s="4">
        <v>2120</v>
      </c>
      <c r="B2121" s="5" t="s">
        <v>771</v>
      </c>
      <c r="C2121" s="5" t="s">
        <v>315</v>
      </c>
      <c r="D2121" s="5" t="s">
        <v>316</v>
      </c>
      <c r="E2121" s="5" t="s">
        <v>303</v>
      </c>
      <c r="F2121" s="5" t="s">
        <v>306</v>
      </c>
      <c r="G2121" s="13">
        <v>611.58000000000004</v>
      </c>
      <c r="H2121" s="5">
        <v>126</v>
      </c>
    </row>
    <row r="2122" spans="1:8">
      <c r="A2122" s="4">
        <v>2121</v>
      </c>
      <c r="B2122" s="5" t="s">
        <v>774</v>
      </c>
      <c r="C2122" s="5" t="s">
        <v>753</v>
      </c>
      <c r="D2122" s="5" t="s">
        <v>743</v>
      </c>
      <c r="E2122" s="5" t="s">
        <v>314</v>
      </c>
      <c r="F2122" s="5" t="s">
        <v>321</v>
      </c>
      <c r="G2122" s="13">
        <v>148.69</v>
      </c>
      <c r="H2122" s="5">
        <v>47</v>
      </c>
    </row>
    <row r="2123" spans="1:8">
      <c r="A2123" s="4">
        <v>2122</v>
      </c>
      <c r="B2123" s="5" t="s">
        <v>793</v>
      </c>
      <c r="C2123" s="5" t="s">
        <v>742</v>
      </c>
      <c r="D2123" s="5" t="s">
        <v>769</v>
      </c>
      <c r="E2123" s="5" t="s">
        <v>303</v>
      </c>
      <c r="F2123" s="5" t="s">
        <v>746</v>
      </c>
      <c r="G2123" s="13">
        <v>810.93</v>
      </c>
      <c r="H2123" s="5">
        <v>72</v>
      </c>
    </row>
    <row r="2124" spans="1:8">
      <c r="A2124" s="4">
        <v>2123</v>
      </c>
      <c r="B2124" s="5" t="s">
        <v>793</v>
      </c>
      <c r="C2124" s="5" t="s">
        <v>304</v>
      </c>
      <c r="D2124" s="5" t="s">
        <v>769</v>
      </c>
      <c r="E2124" s="5" t="s">
        <v>305</v>
      </c>
      <c r="F2124" s="5" t="s">
        <v>325</v>
      </c>
      <c r="G2124" s="13">
        <v>664.92</v>
      </c>
      <c r="H2124" s="5">
        <v>53</v>
      </c>
    </row>
    <row r="2125" spans="1:8">
      <c r="A2125" s="4">
        <v>2124</v>
      </c>
      <c r="B2125" s="5" t="s">
        <v>809</v>
      </c>
      <c r="C2125" s="5" t="s">
        <v>755</v>
      </c>
      <c r="D2125" s="5" t="s">
        <v>738</v>
      </c>
      <c r="E2125" s="5" t="s">
        <v>322</v>
      </c>
      <c r="F2125" s="5" t="s">
        <v>744</v>
      </c>
      <c r="G2125" s="13">
        <v>694.81</v>
      </c>
      <c r="H2125" s="5">
        <v>73</v>
      </c>
    </row>
    <row r="2126" spans="1:8">
      <c r="A2126" s="4">
        <v>2125</v>
      </c>
      <c r="B2126" s="5" t="s">
        <v>804</v>
      </c>
      <c r="C2126" s="5" t="s">
        <v>315</v>
      </c>
      <c r="D2126" s="5" t="s">
        <v>317</v>
      </c>
      <c r="E2126" s="5" t="s">
        <v>733</v>
      </c>
      <c r="F2126" s="5" t="s">
        <v>744</v>
      </c>
      <c r="G2126" s="13">
        <v>559.26</v>
      </c>
      <c r="H2126" s="5">
        <v>69</v>
      </c>
    </row>
    <row r="2127" spans="1:8">
      <c r="A2127" s="4">
        <v>2126</v>
      </c>
      <c r="B2127" s="5" t="s">
        <v>800</v>
      </c>
      <c r="C2127" s="5" t="s">
        <v>315</v>
      </c>
      <c r="D2127" s="5" t="s">
        <v>750</v>
      </c>
      <c r="E2127" s="5" t="s">
        <v>303</v>
      </c>
      <c r="F2127" s="5" t="s">
        <v>734</v>
      </c>
      <c r="G2127" s="13">
        <v>571.54999999999995</v>
      </c>
      <c r="H2127" s="5">
        <v>196</v>
      </c>
    </row>
    <row r="2128" spans="1:8">
      <c r="A2128" s="4">
        <v>2127</v>
      </c>
      <c r="B2128" s="5" t="s">
        <v>798</v>
      </c>
      <c r="C2128" s="5" t="s">
        <v>742</v>
      </c>
      <c r="D2128" s="5" t="s">
        <v>743</v>
      </c>
      <c r="E2128" s="5" t="s">
        <v>313</v>
      </c>
      <c r="F2128" s="5" t="s">
        <v>734</v>
      </c>
      <c r="G2128" s="13">
        <v>600.83000000000004</v>
      </c>
      <c r="H2128" s="5">
        <v>42</v>
      </c>
    </row>
    <row r="2129" spans="1:8">
      <c r="A2129" s="4">
        <v>2128</v>
      </c>
      <c r="B2129" s="5" t="s">
        <v>793</v>
      </c>
      <c r="C2129" s="5" t="s">
        <v>742</v>
      </c>
      <c r="D2129" s="5" t="s">
        <v>324</v>
      </c>
      <c r="E2129" s="5" t="s">
        <v>305</v>
      </c>
      <c r="F2129" s="5" t="s">
        <v>751</v>
      </c>
      <c r="G2129" s="13">
        <v>264.04000000000002</v>
      </c>
      <c r="H2129" s="5">
        <v>105</v>
      </c>
    </row>
    <row r="2130" spans="1:8">
      <c r="A2130" s="4">
        <v>2129</v>
      </c>
      <c r="B2130" s="5" t="s">
        <v>798</v>
      </c>
      <c r="C2130" s="5" t="s">
        <v>753</v>
      </c>
      <c r="D2130" s="5" t="s">
        <v>772</v>
      </c>
      <c r="E2130" s="5" t="s">
        <v>310</v>
      </c>
      <c r="F2130" s="5" t="s">
        <v>748</v>
      </c>
      <c r="G2130" s="13">
        <v>875.04</v>
      </c>
      <c r="H2130" s="5">
        <v>72</v>
      </c>
    </row>
    <row r="2131" spans="1:8">
      <c r="A2131" s="4">
        <v>2130</v>
      </c>
      <c r="B2131" s="5" t="s">
        <v>766</v>
      </c>
      <c r="C2131" s="5" t="s">
        <v>315</v>
      </c>
      <c r="D2131" s="5" t="s">
        <v>736</v>
      </c>
      <c r="E2131" s="5" t="s">
        <v>319</v>
      </c>
      <c r="F2131" s="5" t="s">
        <v>306</v>
      </c>
      <c r="G2131" s="13">
        <v>567.47</v>
      </c>
      <c r="H2131" s="5">
        <v>154</v>
      </c>
    </row>
    <row r="2132" spans="1:8">
      <c r="A2132" s="4">
        <v>2131</v>
      </c>
      <c r="B2132" s="5" t="s">
        <v>811</v>
      </c>
      <c r="C2132" s="5" t="s">
        <v>753</v>
      </c>
      <c r="D2132" s="5" t="s">
        <v>317</v>
      </c>
      <c r="E2132" s="5" t="s">
        <v>313</v>
      </c>
      <c r="F2132" s="5" t="s">
        <v>751</v>
      </c>
      <c r="G2132" s="13">
        <v>811.03</v>
      </c>
      <c r="H2132" s="5">
        <v>105</v>
      </c>
    </row>
    <row r="2133" spans="1:8">
      <c r="A2133" s="4">
        <v>2132</v>
      </c>
      <c r="B2133" s="5" t="s">
        <v>786</v>
      </c>
      <c r="C2133" s="5" t="s">
        <v>753</v>
      </c>
      <c r="D2133" s="5" t="s">
        <v>750</v>
      </c>
      <c r="E2133" s="5" t="s">
        <v>314</v>
      </c>
      <c r="F2133" s="5" t="s">
        <v>744</v>
      </c>
      <c r="G2133" s="13">
        <v>723.13</v>
      </c>
      <c r="H2133" s="5">
        <v>6</v>
      </c>
    </row>
    <row r="2134" spans="1:8">
      <c r="A2134" s="4">
        <v>2133</v>
      </c>
      <c r="B2134" s="5" t="s">
        <v>763</v>
      </c>
      <c r="C2134" s="5" t="s">
        <v>315</v>
      </c>
      <c r="D2134" s="5" t="s">
        <v>736</v>
      </c>
      <c r="E2134" s="5" t="s">
        <v>758</v>
      </c>
      <c r="F2134" s="5" t="s">
        <v>306</v>
      </c>
      <c r="G2134" s="13">
        <v>758.52</v>
      </c>
      <c r="H2134" s="5">
        <v>135</v>
      </c>
    </row>
    <row r="2135" spans="1:8">
      <c r="A2135" s="4">
        <v>2134</v>
      </c>
      <c r="B2135" s="5" t="s">
        <v>796</v>
      </c>
      <c r="C2135" s="5" t="s">
        <v>755</v>
      </c>
      <c r="D2135" s="5" t="s">
        <v>324</v>
      </c>
      <c r="E2135" s="5" t="s">
        <v>740</v>
      </c>
      <c r="F2135" s="5" t="s">
        <v>744</v>
      </c>
      <c r="G2135" s="13">
        <v>392.99</v>
      </c>
      <c r="H2135" s="5">
        <v>114</v>
      </c>
    </row>
    <row r="2136" spans="1:8">
      <c r="A2136" s="4">
        <v>2135</v>
      </c>
      <c r="B2136" s="5" t="s">
        <v>741</v>
      </c>
      <c r="C2136" s="5" t="s">
        <v>735</v>
      </c>
      <c r="D2136" s="5" t="s">
        <v>750</v>
      </c>
      <c r="E2136" s="5" t="s">
        <v>305</v>
      </c>
      <c r="F2136" s="5" t="s">
        <v>744</v>
      </c>
      <c r="G2136" s="13">
        <v>801.62</v>
      </c>
      <c r="H2136" s="5">
        <v>175</v>
      </c>
    </row>
    <row r="2137" spans="1:8">
      <c r="A2137" s="4">
        <v>2136</v>
      </c>
      <c r="B2137" s="5" t="s">
        <v>804</v>
      </c>
      <c r="C2137" s="5" t="s">
        <v>742</v>
      </c>
      <c r="D2137" s="5" t="s">
        <v>743</v>
      </c>
      <c r="E2137" s="5" t="s">
        <v>313</v>
      </c>
      <c r="F2137" s="5" t="s">
        <v>323</v>
      </c>
      <c r="G2137" s="13">
        <v>325.93</v>
      </c>
      <c r="H2137" s="5">
        <v>104</v>
      </c>
    </row>
    <row r="2138" spans="1:8">
      <c r="A2138" s="4">
        <v>2137</v>
      </c>
      <c r="B2138" s="5" t="s">
        <v>761</v>
      </c>
      <c r="C2138" s="5" t="s">
        <v>783</v>
      </c>
      <c r="D2138" s="5" t="s">
        <v>316</v>
      </c>
      <c r="E2138" s="5" t="s">
        <v>313</v>
      </c>
      <c r="F2138" s="5" t="s">
        <v>306</v>
      </c>
      <c r="G2138" s="13">
        <v>586.4</v>
      </c>
      <c r="H2138" s="5">
        <v>121</v>
      </c>
    </row>
    <row r="2139" spans="1:8">
      <c r="A2139" s="4">
        <v>2138</v>
      </c>
      <c r="B2139" s="5" t="s">
        <v>806</v>
      </c>
      <c r="C2139" s="5" t="s">
        <v>757</v>
      </c>
      <c r="D2139" s="5" t="s">
        <v>785</v>
      </c>
      <c r="E2139" s="5" t="s">
        <v>305</v>
      </c>
      <c r="F2139" s="5" t="s">
        <v>770</v>
      </c>
      <c r="G2139" s="13">
        <v>688.89</v>
      </c>
      <c r="H2139" s="5">
        <v>6</v>
      </c>
    </row>
    <row r="2140" spans="1:8">
      <c r="A2140" s="4">
        <v>2139</v>
      </c>
      <c r="B2140" s="5" t="s">
        <v>784</v>
      </c>
      <c r="C2140" s="5" t="s">
        <v>735</v>
      </c>
      <c r="D2140" s="5" t="s">
        <v>743</v>
      </c>
      <c r="E2140" s="5" t="s">
        <v>303</v>
      </c>
      <c r="F2140" s="5" t="s">
        <v>770</v>
      </c>
      <c r="G2140" s="13">
        <v>437.03</v>
      </c>
      <c r="H2140" s="5">
        <v>115</v>
      </c>
    </row>
    <row r="2141" spans="1:8">
      <c r="A2141" s="4">
        <v>2140</v>
      </c>
      <c r="B2141" s="5" t="s">
        <v>792</v>
      </c>
      <c r="C2141" s="5" t="s">
        <v>307</v>
      </c>
      <c r="D2141" s="5" t="s">
        <v>743</v>
      </c>
      <c r="E2141" s="5" t="s">
        <v>319</v>
      </c>
      <c r="F2141" s="5" t="s">
        <v>321</v>
      </c>
      <c r="G2141" s="13">
        <v>247.99</v>
      </c>
      <c r="H2141" s="5">
        <v>94</v>
      </c>
    </row>
    <row r="2142" spans="1:8">
      <c r="A2142" s="4">
        <v>2141</v>
      </c>
      <c r="B2142" s="5" t="s">
        <v>800</v>
      </c>
      <c r="C2142" s="5" t="s">
        <v>753</v>
      </c>
      <c r="D2142" s="5" t="s">
        <v>750</v>
      </c>
      <c r="E2142" s="5" t="s">
        <v>310</v>
      </c>
      <c r="F2142" s="5" t="s">
        <v>323</v>
      </c>
      <c r="G2142" s="13">
        <v>816.82</v>
      </c>
      <c r="H2142" s="5">
        <v>166</v>
      </c>
    </row>
    <row r="2143" spans="1:8">
      <c r="A2143" s="4">
        <v>2142</v>
      </c>
      <c r="B2143" s="5" t="s">
        <v>777</v>
      </c>
      <c r="C2143" s="5" t="s">
        <v>755</v>
      </c>
      <c r="D2143" s="5" t="s">
        <v>743</v>
      </c>
      <c r="E2143" s="5" t="s">
        <v>322</v>
      </c>
      <c r="F2143" s="5" t="s">
        <v>746</v>
      </c>
      <c r="G2143" s="13">
        <v>732.25</v>
      </c>
      <c r="H2143" s="5">
        <v>24</v>
      </c>
    </row>
    <row r="2144" spans="1:8">
      <c r="A2144" s="4">
        <v>2143</v>
      </c>
      <c r="B2144" s="5" t="s">
        <v>812</v>
      </c>
      <c r="C2144" s="5" t="s">
        <v>307</v>
      </c>
      <c r="D2144" s="5" t="s">
        <v>772</v>
      </c>
      <c r="E2144" s="5" t="s">
        <v>740</v>
      </c>
      <c r="F2144" s="5" t="s">
        <v>746</v>
      </c>
      <c r="G2144" s="13">
        <v>267.86</v>
      </c>
      <c r="H2144" s="5">
        <v>135</v>
      </c>
    </row>
    <row r="2145" spans="1:8">
      <c r="A2145" s="4">
        <v>2144</v>
      </c>
      <c r="B2145" s="5" t="s">
        <v>800</v>
      </c>
      <c r="C2145" s="5" t="s">
        <v>753</v>
      </c>
      <c r="D2145" s="5" t="s">
        <v>750</v>
      </c>
      <c r="E2145" s="5" t="s">
        <v>319</v>
      </c>
      <c r="F2145" s="5" t="s">
        <v>748</v>
      </c>
      <c r="G2145" s="13">
        <v>821.24</v>
      </c>
      <c r="H2145" s="5">
        <v>72</v>
      </c>
    </row>
    <row r="2146" spans="1:8">
      <c r="A2146" s="4">
        <v>2145</v>
      </c>
      <c r="B2146" s="5" t="s">
        <v>767</v>
      </c>
      <c r="C2146" s="5" t="s">
        <v>315</v>
      </c>
      <c r="D2146" s="5" t="s">
        <v>743</v>
      </c>
      <c r="E2146" s="5" t="s">
        <v>319</v>
      </c>
      <c r="F2146" s="5" t="s">
        <v>748</v>
      </c>
      <c r="G2146" s="13">
        <v>513.66</v>
      </c>
      <c r="H2146" s="5">
        <v>60</v>
      </c>
    </row>
    <row r="2147" spans="1:8">
      <c r="A2147" s="4">
        <v>2146</v>
      </c>
      <c r="B2147" s="5" t="s">
        <v>799</v>
      </c>
      <c r="C2147" s="5" t="s">
        <v>318</v>
      </c>
      <c r="D2147" s="5" t="s">
        <v>732</v>
      </c>
      <c r="E2147" s="5" t="s">
        <v>733</v>
      </c>
      <c r="F2147" s="5" t="s">
        <v>311</v>
      </c>
      <c r="G2147" s="13">
        <v>752.62</v>
      </c>
      <c r="H2147" s="5">
        <v>190</v>
      </c>
    </row>
    <row r="2148" spans="1:8">
      <c r="A2148" s="4">
        <v>2147</v>
      </c>
      <c r="B2148" s="5" t="s">
        <v>778</v>
      </c>
      <c r="C2148" s="5" t="s">
        <v>731</v>
      </c>
      <c r="D2148" s="5" t="s">
        <v>324</v>
      </c>
      <c r="E2148" s="5" t="s">
        <v>314</v>
      </c>
      <c r="F2148" s="5" t="s">
        <v>748</v>
      </c>
      <c r="G2148" s="13">
        <v>254.98</v>
      </c>
      <c r="H2148" s="5">
        <v>51</v>
      </c>
    </row>
    <row r="2149" spans="1:8">
      <c r="A2149" s="4">
        <v>2148</v>
      </c>
      <c r="B2149" s="5" t="s">
        <v>774</v>
      </c>
      <c r="C2149" s="5" t="s">
        <v>307</v>
      </c>
      <c r="D2149" s="5" t="s">
        <v>769</v>
      </c>
      <c r="E2149" s="5" t="s">
        <v>305</v>
      </c>
      <c r="F2149" s="5" t="s">
        <v>326</v>
      </c>
      <c r="G2149" s="13">
        <v>783.73</v>
      </c>
      <c r="H2149" s="5">
        <v>46</v>
      </c>
    </row>
    <row r="2150" spans="1:8">
      <c r="A2150" s="4">
        <v>2149</v>
      </c>
      <c r="B2150" s="5" t="s">
        <v>745</v>
      </c>
      <c r="C2150" s="5" t="s">
        <v>742</v>
      </c>
      <c r="D2150" s="5" t="s">
        <v>324</v>
      </c>
      <c r="E2150" s="5" t="s">
        <v>740</v>
      </c>
      <c r="F2150" s="5" t="s">
        <v>321</v>
      </c>
      <c r="G2150" s="13">
        <v>698.12</v>
      </c>
      <c r="H2150" s="5">
        <v>40</v>
      </c>
    </row>
    <row r="2151" spans="1:8">
      <c r="A2151" s="4">
        <v>2150</v>
      </c>
      <c r="B2151" s="5" t="s">
        <v>777</v>
      </c>
      <c r="C2151" s="5" t="s">
        <v>315</v>
      </c>
      <c r="D2151" s="5" t="s">
        <v>769</v>
      </c>
      <c r="E2151" s="5" t="s">
        <v>303</v>
      </c>
      <c r="F2151" s="5" t="s">
        <v>321</v>
      </c>
      <c r="G2151" s="13">
        <v>818.42</v>
      </c>
      <c r="H2151" s="5">
        <v>197</v>
      </c>
    </row>
    <row r="2152" spans="1:8">
      <c r="A2152" s="4">
        <v>2151</v>
      </c>
      <c r="B2152" s="5" t="s">
        <v>765</v>
      </c>
      <c r="C2152" s="5" t="s">
        <v>731</v>
      </c>
      <c r="D2152" s="5" t="s">
        <v>320</v>
      </c>
      <c r="E2152" s="5" t="s">
        <v>303</v>
      </c>
      <c r="F2152" s="5" t="s">
        <v>306</v>
      </c>
      <c r="G2152" s="13">
        <v>162.80000000000001</v>
      </c>
      <c r="H2152" s="5">
        <v>13</v>
      </c>
    </row>
    <row r="2153" spans="1:8">
      <c r="A2153" s="4">
        <v>2152</v>
      </c>
      <c r="B2153" s="5" t="s">
        <v>739</v>
      </c>
      <c r="C2153" s="5" t="s">
        <v>304</v>
      </c>
      <c r="D2153" s="5" t="s">
        <v>317</v>
      </c>
      <c r="E2153" s="5" t="s">
        <v>733</v>
      </c>
      <c r="F2153" s="5" t="s">
        <v>321</v>
      </c>
      <c r="G2153" s="13">
        <v>562.22</v>
      </c>
      <c r="H2153" s="5">
        <v>72</v>
      </c>
    </row>
    <row r="2154" spans="1:8">
      <c r="A2154" s="4">
        <v>2153</v>
      </c>
      <c r="B2154" s="5" t="s">
        <v>739</v>
      </c>
      <c r="C2154" s="5" t="s">
        <v>753</v>
      </c>
      <c r="D2154" s="5" t="s">
        <v>750</v>
      </c>
      <c r="E2154" s="5" t="s">
        <v>305</v>
      </c>
      <c r="F2154" s="5" t="s">
        <v>325</v>
      </c>
      <c r="G2154" s="13">
        <v>265.88</v>
      </c>
      <c r="H2154" s="5">
        <v>164</v>
      </c>
    </row>
    <row r="2155" spans="1:8">
      <c r="A2155" s="4">
        <v>2154</v>
      </c>
      <c r="B2155" s="5" t="s">
        <v>774</v>
      </c>
      <c r="C2155" s="5" t="s">
        <v>307</v>
      </c>
      <c r="D2155" s="5" t="s">
        <v>743</v>
      </c>
      <c r="E2155" s="5" t="s">
        <v>310</v>
      </c>
      <c r="F2155" s="5" t="s">
        <v>746</v>
      </c>
      <c r="G2155" s="13">
        <v>301.35000000000002</v>
      </c>
      <c r="H2155" s="5">
        <v>136</v>
      </c>
    </row>
    <row r="2156" spans="1:8">
      <c r="A2156" s="4">
        <v>2155</v>
      </c>
      <c r="B2156" s="5" t="s">
        <v>788</v>
      </c>
      <c r="C2156" s="5" t="s">
        <v>757</v>
      </c>
      <c r="D2156" s="5" t="s">
        <v>769</v>
      </c>
      <c r="E2156" s="5" t="s">
        <v>314</v>
      </c>
      <c r="F2156" s="5" t="s">
        <v>734</v>
      </c>
      <c r="G2156" s="13">
        <v>532.74</v>
      </c>
      <c r="H2156" s="5">
        <v>104</v>
      </c>
    </row>
    <row r="2157" spans="1:8">
      <c r="A2157" s="4">
        <v>2156</v>
      </c>
      <c r="B2157" s="5" t="s">
        <v>792</v>
      </c>
      <c r="C2157" s="5" t="s">
        <v>757</v>
      </c>
      <c r="D2157" s="5" t="s">
        <v>320</v>
      </c>
      <c r="E2157" s="5" t="s">
        <v>322</v>
      </c>
      <c r="F2157" s="5" t="s">
        <v>744</v>
      </c>
      <c r="G2157" s="13">
        <v>565.5</v>
      </c>
      <c r="H2157" s="5">
        <v>192</v>
      </c>
    </row>
    <row r="2158" spans="1:8">
      <c r="A2158" s="4">
        <v>2157</v>
      </c>
      <c r="B2158" s="5" t="s">
        <v>784</v>
      </c>
      <c r="C2158" s="5" t="s">
        <v>731</v>
      </c>
      <c r="D2158" s="5" t="s">
        <v>743</v>
      </c>
      <c r="E2158" s="5" t="s">
        <v>310</v>
      </c>
      <c r="F2158" s="5" t="s">
        <v>734</v>
      </c>
      <c r="G2158" s="13">
        <v>820.71</v>
      </c>
      <c r="H2158" s="5">
        <v>33</v>
      </c>
    </row>
    <row r="2159" spans="1:8">
      <c r="A2159" s="4">
        <v>2158</v>
      </c>
      <c r="B2159" s="5" t="s">
        <v>754</v>
      </c>
      <c r="C2159" s="5" t="s">
        <v>315</v>
      </c>
      <c r="D2159" s="5" t="s">
        <v>738</v>
      </c>
      <c r="E2159" s="5" t="s">
        <v>733</v>
      </c>
      <c r="F2159" s="5" t="s">
        <v>321</v>
      </c>
      <c r="G2159" s="13">
        <v>806.17</v>
      </c>
      <c r="H2159" s="5">
        <v>30</v>
      </c>
    </row>
    <row r="2160" spans="1:8">
      <c r="A2160" s="4">
        <v>2159</v>
      </c>
      <c r="B2160" s="5" t="s">
        <v>771</v>
      </c>
      <c r="C2160" s="5" t="s">
        <v>308</v>
      </c>
      <c r="D2160" s="5" t="s">
        <v>743</v>
      </c>
      <c r="E2160" s="5" t="s">
        <v>319</v>
      </c>
      <c r="F2160" s="5" t="s">
        <v>321</v>
      </c>
      <c r="G2160" s="13">
        <v>61.73</v>
      </c>
      <c r="H2160" s="5">
        <v>125</v>
      </c>
    </row>
    <row r="2161" spans="1:8">
      <c r="A2161" s="4">
        <v>2160</v>
      </c>
      <c r="B2161" s="5" t="s">
        <v>759</v>
      </c>
      <c r="C2161" s="5" t="s">
        <v>315</v>
      </c>
      <c r="D2161" s="5" t="s">
        <v>743</v>
      </c>
      <c r="E2161" s="5" t="s">
        <v>310</v>
      </c>
      <c r="F2161" s="5" t="s">
        <v>770</v>
      </c>
      <c r="G2161" s="13">
        <v>827.33</v>
      </c>
      <c r="H2161" s="5">
        <v>195</v>
      </c>
    </row>
    <row r="2162" spans="1:8">
      <c r="A2162" s="4">
        <v>2161</v>
      </c>
      <c r="B2162" s="5" t="s">
        <v>812</v>
      </c>
      <c r="C2162" s="5" t="s">
        <v>757</v>
      </c>
      <c r="D2162" s="5" t="s">
        <v>769</v>
      </c>
      <c r="E2162" s="5" t="s">
        <v>319</v>
      </c>
      <c r="F2162" s="5" t="s">
        <v>306</v>
      </c>
      <c r="G2162" s="13">
        <v>262.49</v>
      </c>
      <c r="H2162" s="5">
        <v>5</v>
      </c>
    </row>
    <row r="2163" spans="1:8">
      <c r="A2163" s="4">
        <v>2162</v>
      </c>
      <c r="B2163" s="5" t="s">
        <v>787</v>
      </c>
      <c r="C2163" s="5" t="s">
        <v>753</v>
      </c>
      <c r="D2163" s="5" t="s">
        <v>316</v>
      </c>
      <c r="E2163" s="5" t="s">
        <v>758</v>
      </c>
      <c r="F2163" s="5" t="s">
        <v>306</v>
      </c>
      <c r="G2163" s="13">
        <v>464.38</v>
      </c>
      <c r="H2163" s="5">
        <v>120</v>
      </c>
    </row>
    <row r="2164" spans="1:8">
      <c r="A2164" s="4">
        <v>2163</v>
      </c>
      <c r="B2164" s="5" t="s">
        <v>773</v>
      </c>
      <c r="C2164" s="5" t="s">
        <v>753</v>
      </c>
      <c r="D2164" s="5" t="s">
        <v>750</v>
      </c>
      <c r="E2164" s="5" t="s">
        <v>314</v>
      </c>
      <c r="F2164" s="5" t="s">
        <v>746</v>
      </c>
      <c r="G2164" s="13">
        <v>263.27999999999997</v>
      </c>
      <c r="H2164" s="5">
        <v>38</v>
      </c>
    </row>
    <row r="2165" spans="1:8">
      <c r="A2165" s="4">
        <v>2164</v>
      </c>
      <c r="B2165" s="5" t="s">
        <v>781</v>
      </c>
      <c r="C2165" s="5" t="s">
        <v>312</v>
      </c>
      <c r="D2165" s="5" t="s">
        <v>309</v>
      </c>
      <c r="E2165" s="5" t="s">
        <v>303</v>
      </c>
      <c r="F2165" s="5" t="s">
        <v>321</v>
      </c>
      <c r="G2165" s="13">
        <v>463.23</v>
      </c>
      <c r="H2165" s="5">
        <v>99</v>
      </c>
    </row>
    <row r="2166" spans="1:8">
      <c r="A2166" s="4">
        <v>2165</v>
      </c>
      <c r="B2166" s="5" t="s">
        <v>792</v>
      </c>
      <c r="C2166" s="5" t="s">
        <v>307</v>
      </c>
      <c r="D2166" s="5" t="s">
        <v>772</v>
      </c>
      <c r="E2166" s="5" t="s">
        <v>319</v>
      </c>
      <c r="F2166" s="5" t="s">
        <v>321</v>
      </c>
      <c r="G2166" s="13">
        <v>787.2</v>
      </c>
      <c r="H2166" s="5">
        <v>142</v>
      </c>
    </row>
    <row r="2167" spans="1:8">
      <c r="A2167" s="4">
        <v>2166</v>
      </c>
      <c r="B2167" s="5" t="s">
        <v>776</v>
      </c>
      <c r="C2167" s="5" t="s">
        <v>753</v>
      </c>
      <c r="D2167" s="5" t="s">
        <v>738</v>
      </c>
      <c r="E2167" s="5" t="s">
        <v>322</v>
      </c>
      <c r="F2167" s="5" t="s">
        <v>321</v>
      </c>
      <c r="G2167" s="13">
        <v>216.07</v>
      </c>
      <c r="H2167" s="5">
        <v>130</v>
      </c>
    </row>
    <row r="2168" spans="1:8">
      <c r="A2168" s="4">
        <v>2167</v>
      </c>
      <c r="B2168" s="5" t="s">
        <v>768</v>
      </c>
      <c r="C2168" s="5" t="s">
        <v>307</v>
      </c>
      <c r="D2168" s="5" t="s">
        <v>750</v>
      </c>
      <c r="E2168" s="5" t="s">
        <v>740</v>
      </c>
      <c r="F2168" s="5" t="s">
        <v>326</v>
      </c>
      <c r="G2168" s="13">
        <v>94.5</v>
      </c>
      <c r="H2168" s="5">
        <v>131</v>
      </c>
    </row>
    <row r="2169" spans="1:8">
      <c r="A2169" s="4">
        <v>2168</v>
      </c>
      <c r="B2169" s="5" t="s">
        <v>802</v>
      </c>
      <c r="C2169" s="5" t="s">
        <v>755</v>
      </c>
      <c r="D2169" s="5" t="s">
        <v>324</v>
      </c>
      <c r="E2169" s="5" t="s">
        <v>314</v>
      </c>
      <c r="F2169" s="5" t="s">
        <v>321</v>
      </c>
      <c r="G2169" s="13">
        <v>766.65</v>
      </c>
      <c r="H2169" s="5">
        <v>118</v>
      </c>
    </row>
    <row r="2170" spans="1:8">
      <c r="A2170" s="4">
        <v>2169</v>
      </c>
      <c r="B2170" s="5" t="s">
        <v>796</v>
      </c>
      <c r="C2170" s="5" t="s">
        <v>312</v>
      </c>
      <c r="D2170" s="5" t="s">
        <v>309</v>
      </c>
      <c r="E2170" s="5" t="s">
        <v>303</v>
      </c>
      <c r="F2170" s="5" t="s">
        <v>734</v>
      </c>
      <c r="G2170" s="13">
        <v>572.91999999999996</v>
      </c>
      <c r="H2170" s="5">
        <v>113</v>
      </c>
    </row>
    <row r="2171" spans="1:8">
      <c r="A2171" s="4">
        <v>2170</v>
      </c>
      <c r="B2171" s="5" t="s">
        <v>788</v>
      </c>
      <c r="C2171" s="5" t="s">
        <v>308</v>
      </c>
      <c r="D2171" s="5" t="s">
        <v>769</v>
      </c>
      <c r="E2171" s="5" t="s">
        <v>740</v>
      </c>
      <c r="F2171" s="5" t="s">
        <v>746</v>
      </c>
      <c r="G2171" s="13">
        <v>646.35</v>
      </c>
      <c r="H2171" s="5">
        <v>141</v>
      </c>
    </row>
    <row r="2172" spans="1:8">
      <c r="A2172" s="4">
        <v>2171</v>
      </c>
      <c r="B2172" s="5" t="s">
        <v>789</v>
      </c>
      <c r="C2172" s="5" t="s">
        <v>304</v>
      </c>
      <c r="D2172" s="5" t="s">
        <v>743</v>
      </c>
      <c r="E2172" s="5" t="s">
        <v>322</v>
      </c>
      <c r="F2172" s="5" t="s">
        <v>311</v>
      </c>
      <c r="G2172" s="13">
        <v>689.99</v>
      </c>
      <c r="H2172" s="5">
        <v>188</v>
      </c>
    </row>
    <row r="2173" spans="1:8">
      <c r="A2173" s="4">
        <v>2172</v>
      </c>
      <c r="B2173" s="5" t="s">
        <v>801</v>
      </c>
      <c r="C2173" s="5" t="s">
        <v>304</v>
      </c>
      <c r="D2173" s="5" t="s">
        <v>750</v>
      </c>
      <c r="E2173" s="5" t="s">
        <v>313</v>
      </c>
      <c r="F2173" s="5" t="s">
        <v>751</v>
      </c>
      <c r="G2173" s="13">
        <v>601.36</v>
      </c>
      <c r="H2173" s="5">
        <v>71</v>
      </c>
    </row>
    <row r="2174" spans="1:8">
      <c r="A2174" s="4">
        <v>2173</v>
      </c>
      <c r="B2174" s="5" t="s">
        <v>804</v>
      </c>
      <c r="C2174" s="5" t="s">
        <v>755</v>
      </c>
      <c r="D2174" s="5" t="s">
        <v>732</v>
      </c>
      <c r="E2174" s="5" t="s">
        <v>319</v>
      </c>
      <c r="F2174" s="5" t="s">
        <v>746</v>
      </c>
      <c r="G2174" s="13">
        <v>907.74</v>
      </c>
      <c r="H2174" s="5">
        <v>50</v>
      </c>
    </row>
    <row r="2175" spans="1:8">
      <c r="A2175" s="4">
        <v>2174</v>
      </c>
      <c r="B2175" s="5" t="s">
        <v>804</v>
      </c>
      <c r="C2175" s="5" t="s">
        <v>308</v>
      </c>
      <c r="D2175" s="5" t="s">
        <v>769</v>
      </c>
      <c r="E2175" s="5" t="s">
        <v>310</v>
      </c>
      <c r="F2175" s="5" t="s">
        <v>306</v>
      </c>
      <c r="G2175" s="13">
        <v>537.82000000000005</v>
      </c>
      <c r="H2175" s="5">
        <v>66</v>
      </c>
    </row>
    <row r="2176" spans="1:8">
      <c r="A2176" s="4">
        <v>2175</v>
      </c>
      <c r="B2176" s="5" t="s">
        <v>787</v>
      </c>
      <c r="C2176" s="5" t="s">
        <v>755</v>
      </c>
      <c r="D2176" s="5" t="s">
        <v>738</v>
      </c>
      <c r="E2176" s="5" t="s">
        <v>310</v>
      </c>
      <c r="F2176" s="5" t="s">
        <v>746</v>
      </c>
      <c r="G2176" s="13">
        <v>281.61</v>
      </c>
      <c r="H2176" s="5">
        <v>124</v>
      </c>
    </row>
    <row r="2177" spans="1:8">
      <c r="A2177" s="4">
        <v>2176</v>
      </c>
      <c r="B2177" s="5" t="s">
        <v>754</v>
      </c>
      <c r="C2177" s="5" t="s">
        <v>315</v>
      </c>
      <c r="D2177" s="5" t="s">
        <v>324</v>
      </c>
      <c r="E2177" s="5" t="s">
        <v>310</v>
      </c>
      <c r="F2177" s="5" t="s">
        <v>311</v>
      </c>
      <c r="G2177" s="13">
        <v>489.07</v>
      </c>
      <c r="H2177" s="5">
        <v>21</v>
      </c>
    </row>
    <row r="2178" spans="1:8">
      <c r="A2178" s="4">
        <v>2177</v>
      </c>
      <c r="B2178" s="5" t="s">
        <v>749</v>
      </c>
      <c r="C2178" s="5" t="s">
        <v>742</v>
      </c>
      <c r="D2178" s="5" t="s">
        <v>309</v>
      </c>
      <c r="E2178" s="5" t="s">
        <v>733</v>
      </c>
      <c r="F2178" s="5" t="s">
        <v>325</v>
      </c>
      <c r="G2178" s="13">
        <v>931.31</v>
      </c>
      <c r="H2178" s="5">
        <v>121</v>
      </c>
    </row>
    <row r="2179" spans="1:8">
      <c r="A2179" s="4">
        <v>2178</v>
      </c>
      <c r="B2179" s="5" t="s">
        <v>805</v>
      </c>
      <c r="C2179" s="5" t="s">
        <v>757</v>
      </c>
      <c r="D2179" s="5" t="s">
        <v>736</v>
      </c>
      <c r="E2179" s="5" t="s">
        <v>322</v>
      </c>
      <c r="F2179" s="5" t="s">
        <v>734</v>
      </c>
      <c r="G2179" s="13">
        <v>181.59</v>
      </c>
      <c r="H2179" s="5">
        <v>175</v>
      </c>
    </row>
    <row r="2180" spans="1:8">
      <c r="A2180" s="4">
        <v>2179</v>
      </c>
      <c r="B2180" s="5" t="s">
        <v>764</v>
      </c>
      <c r="C2180" s="5" t="s">
        <v>742</v>
      </c>
      <c r="D2180" s="5" t="s">
        <v>772</v>
      </c>
      <c r="E2180" s="5" t="s">
        <v>313</v>
      </c>
      <c r="F2180" s="5" t="s">
        <v>323</v>
      </c>
      <c r="G2180" s="13">
        <v>781.59</v>
      </c>
      <c r="H2180" s="5">
        <v>112</v>
      </c>
    </row>
    <row r="2181" spans="1:8">
      <c r="A2181" s="4">
        <v>2180</v>
      </c>
      <c r="B2181" s="5" t="s">
        <v>760</v>
      </c>
      <c r="C2181" s="5" t="s">
        <v>735</v>
      </c>
      <c r="D2181" s="5" t="s">
        <v>320</v>
      </c>
      <c r="E2181" s="5" t="s">
        <v>319</v>
      </c>
      <c r="F2181" s="5" t="s">
        <v>770</v>
      </c>
      <c r="G2181" s="13">
        <v>925.21</v>
      </c>
      <c r="H2181" s="5">
        <v>104</v>
      </c>
    </row>
    <row r="2182" spans="1:8">
      <c r="A2182" s="4">
        <v>2181</v>
      </c>
      <c r="B2182" s="5" t="s">
        <v>775</v>
      </c>
      <c r="C2182" s="5" t="s">
        <v>742</v>
      </c>
      <c r="D2182" s="5" t="s">
        <v>316</v>
      </c>
      <c r="E2182" s="5" t="s">
        <v>305</v>
      </c>
      <c r="F2182" s="5" t="s">
        <v>748</v>
      </c>
      <c r="G2182" s="13">
        <v>545.05999999999995</v>
      </c>
      <c r="H2182" s="5">
        <v>57</v>
      </c>
    </row>
    <row r="2183" spans="1:8">
      <c r="A2183" s="4">
        <v>2182</v>
      </c>
      <c r="B2183" s="5" t="s">
        <v>787</v>
      </c>
      <c r="C2183" s="5" t="s">
        <v>753</v>
      </c>
      <c r="D2183" s="5" t="s">
        <v>750</v>
      </c>
      <c r="E2183" s="5" t="s">
        <v>305</v>
      </c>
      <c r="F2183" s="5" t="s">
        <v>325</v>
      </c>
      <c r="G2183" s="13">
        <v>533.41</v>
      </c>
      <c r="H2183" s="5">
        <v>93</v>
      </c>
    </row>
    <row r="2184" spans="1:8">
      <c r="A2184" s="4">
        <v>2183</v>
      </c>
      <c r="B2184" s="5" t="s">
        <v>752</v>
      </c>
      <c r="C2184" s="5" t="s">
        <v>308</v>
      </c>
      <c r="D2184" s="5" t="s">
        <v>772</v>
      </c>
      <c r="E2184" s="5" t="s">
        <v>322</v>
      </c>
      <c r="F2184" s="5" t="s">
        <v>326</v>
      </c>
      <c r="G2184" s="13">
        <v>113.83</v>
      </c>
      <c r="H2184" s="5">
        <v>42</v>
      </c>
    </row>
    <row r="2185" spans="1:8">
      <c r="A2185" s="4">
        <v>2184</v>
      </c>
      <c r="B2185" s="5" t="s">
        <v>771</v>
      </c>
      <c r="C2185" s="5" t="s">
        <v>757</v>
      </c>
      <c r="D2185" s="5" t="s">
        <v>738</v>
      </c>
      <c r="E2185" s="5" t="s">
        <v>322</v>
      </c>
      <c r="F2185" s="5" t="s">
        <v>746</v>
      </c>
      <c r="G2185" s="13">
        <v>436.42</v>
      </c>
      <c r="H2185" s="5">
        <v>111</v>
      </c>
    </row>
    <row r="2186" spans="1:8">
      <c r="A2186" s="4">
        <v>2185</v>
      </c>
      <c r="B2186" s="5" t="s">
        <v>790</v>
      </c>
      <c r="C2186" s="5" t="s">
        <v>753</v>
      </c>
      <c r="D2186" s="5" t="s">
        <v>732</v>
      </c>
      <c r="E2186" s="5" t="s">
        <v>322</v>
      </c>
      <c r="F2186" s="5" t="s">
        <v>321</v>
      </c>
      <c r="G2186" s="13">
        <v>147.59</v>
      </c>
      <c r="H2186" s="5">
        <v>61</v>
      </c>
    </row>
    <row r="2187" spans="1:8">
      <c r="A2187" s="4">
        <v>2186</v>
      </c>
      <c r="B2187" s="5" t="s">
        <v>762</v>
      </c>
      <c r="C2187" s="5" t="s">
        <v>308</v>
      </c>
      <c r="D2187" s="5" t="s">
        <v>772</v>
      </c>
      <c r="E2187" s="5" t="s">
        <v>313</v>
      </c>
      <c r="F2187" s="5" t="s">
        <v>306</v>
      </c>
      <c r="G2187" s="13">
        <v>431.4</v>
      </c>
      <c r="H2187" s="5">
        <v>61</v>
      </c>
    </row>
    <row r="2188" spans="1:8">
      <c r="A2188" s="4">
        <v>2187</v>
      </c>
      <c r="B2188" s="5" t="s">
        <v>761</v>
      </c>
      <c r="C2188" s="5" t="s">
        <v>318</v>
      </c>
      <c r="D2188" s="5" t="s">
        <v>769</v>
      </c>
      <c r="E2188" s="5" t="s">
        <v>310</v>
      </c>
      <c r="F2188" s="5" t="s">
        <v>321</v>
      </c>
      <c r="G2188" s="13">
        <v>184.86</v>
      </c>
      <c r="H2188" s="5">
        <v>84</v>
      </c>
    </row>
    <row r="2189" spans="1:8">
      <c r="A2189" s="4">
        <v>2188</v>
      </c>
      <c r="B2189" s="5" t="s">
        <v>771</v>
      </c>
      <c r="C2189" s="5" t="s">
        <v>307</v>
      </c>
      <c r="D2189" s="5" t="s">
        <v>738</v>
      </c>
      <c r="E2189" s="5" t="s">
        <v>305</v>
      </c>
      <c r="F2189" s="5" t="s">
        <v>751</v>
      </c>
      <c r="G2189" s="13">
        <v>764.54</v>
      </c>
      <c r="H2189" s="5">
        <v>3</v>
      </c>
    </row>
    <row r="2190" spans="1:8">
      <c r="A2190" s="4">
        <v>2189</v>
      </c>
      <c r="B2190" s="5" t="s">
        <v>790</v>
      </c>
      <c r="C2190" s="5" t="s">
        <v>753</v>
      </c>
      <c r="D2190" s="5" t="s">
        <v>738</v>
      </c>
      <c r="E2190" s="5" t="s">
        <v>310</v>
      </c>
      <c r="F2190" s="5" t="s">
        <v>746</v>
      </c>
      <c r="G2190" s="13">
        <v>41.9</v>
      </c>
      <c r="H2190" s="5">
        <v>46</v>
      </c>
    </row>
    <row r="2191" spans="1:8">
      <c r="A2191" s="4">
        <v>2190</v>
      </c>
      <c r="B2191" s="5" t="s">
        <v>806</v>
      </c>
      <c r="C2191" s="5" t="s">
        <v>312</v>
      </c>
      <c r="D2191" s="5" t="s">
        <v>309</v>
      </c>
      <c r="E2191" s="5" t="s">
        <v>322</v>
      </c>
      <c r="F2191" s="5" t="s">
        <v>311</v>
      </c>
      <c r="G2191" s="13">
        <v>560.52</v>
      </c>
      <c r="H2191" s="5">
        <v>11</v>
      </c>
    </row>
    <row r="2192" spans="1:8">
      <c r="A2192" s="4">
        <v>2191</v>
      </c>
      <c r="B2192" s="5" t="s">
        <v>778</v>
      </c>
      <c r="C2192" s="5" t="s">
        <v>735</v>
      </c>
      <c r="D2192" s="5" t="s">
        <v>738</v>
      </c>
      <c r="E2192" s="5" t="s">
        <v>303</v>
      </c>
      <c r="F2192" s="5" t="s">
        <v>744</v>
      </c>
      <c r="G2192" s="13">
        <v>114.93</v>
      </c>
      <c r="H2192" s="5">
        <v>11</v>
      </c>
    </row>
    <row r="2193" spans="1:8">
      <c r="A2193" s="4">
        <v>2192</v>
      </c>
      <c r="B2193" s="5" t="s">
        <v>774</v>
      </c>
      <c r="C2193" s="5" t="s">
        <v>315</v>
      </c>
      <c r="D2193" s="5" t="s">
        <v>769</v>
      </c>
      <c r="E2193" s="5" t="s">
        <v>310</v>
      </c>
      <c r="F2193" s="5" t="s">
        <v>306</v>
      </c>
      <c r="G2193" s="13">
        <v>790.01</v>
      </c>
      <c r="H2193" s="5">
        <v>126</v>
      </c>
    </row>
    <row r="2194" spans="1:8">
      <c r="A2194" s="4">
        <v>2193</v>
      </c>
      <c r="B2194" s="5" t="s">
        <v>793</v>
      </c>
      <c r="C2194" s="5" t="s">
        <v>318</v>
      </c>
      <c r="D2194" s="5" t="s">
        <v>316</v>
      </c>
      <c r="E2194" s="5" t="s">
        <v>733</v>
      </c>
      <c r="F2194" s="5" t="s">
        <v>734</v>
      </c>
      <c r="G2194" s="13">
        <v>105.23</v>
      </c>
      <c r="H2194" s="5">
        <v>157</v>
      </c>
    </row>
    <row r="2195" spans="1:8">
      <c r="A2195" s="4">
        <v>2194</v>
      </c>
      <c r="B2195" s="5" t="s">
        <v>761</v>
      </c>
      <c r="C2195" s="5" t="s">
        <v>307</v>
      </c>
      <c r="D2195" s="5" t="s">
        <v>324</v>
      </c>
      <c r="E2195" s="5" t="s">
        <v>733</v>
      </c>
      <c r="F2195" s="5" t="s">
        <v>326</v>
      </c>
      <c r="G2195" s="13">
        <v>183.23</v>
      </c>
      <c r="H2195" s="5">
        <v>199</v>
      </c>
    </row>
    <row r="2196" spans="1:8">
      <c r="A2196" s="4">
        <v>2195</v>
      </c>
      <c r="B2196" s="5" t="s">
        <v>789</v>
      </c>
      <c r="C2196" s="5" t="s">
        <v>753</v>
      </c>
      <c r="D2196" s="5" t="s">
        <v>772</v>
      </c>
      <c r="E2196" s="5" t="s">
        <v>313</v>
      </c>
      <c r="F2196" s="5" t="s">
        <v>325</v>
      </c>
      <c r="G2196" s="13">
        <v>298.16000000000003</v>
      </c>
      <c r="H2196" s="5">
        <v>101</v>
      </c>
    </row>
    <row r="2197" spans="1:8">
      <c r="A2197" s="4">
        <v>2196</v>
      </c>
      <c r="B2197" s="5" t="s">
        <v>764</v>
      </c>
      <c r="C2197" s="5" t="s">
        <v>757</v>
      </c>
      <c r="D2197" s="5" t="s">
        <v>750</v>
      </c>
      <c r="E2197" s="5" t="s">
        <v>758</v>
      </c>
      <c r="F2197" s="5" t="s">
        <v>770</v>
      </c>
      <c r="G2197" s="13">
        <v>366.46</v>
      </c>
      <c r="H2197" s="5">
        <v>131</v>
      </c>
    </row>
    <row r="2198" spans="1:8">
      <c r="A2198" s="4">
        <v>2197</v>
      </c>
      <c r="B2198" s="5" t="s">
        <v>805</v>
      </c>
      <c r="C2198" s="5" t="s">
        <v>757</v>
      </c>
      <c r="D2198" s="5" t="s">
        <v>785</v>
      </c>
      <c r="E2198" s="5" t="s">
        <v>314</v>
      </c>
      <c r="F2198" s="5" t="s">
        <v>306</v>
      </c>
      <c r="G2198" s="13">
        <v>774.34</v>
      </c>
      <c r="H2198" s="5">
        <v>61</v>
      </c>
    </row>
    <row r="2199" spans="1:8">
      <c r="A2199" s="4">
        <v>2198</v>
      </c>
      <c r="B2199" s="5" t="s">
        <v>747</v>
      </c>
      <c r="C2199" s="5" t="s">
        <v>757</v>
      </c>
      <c r="D2199" s="5" t="s">
        <v>309</v>
      </c>
      <c r="E2199" s="5" t="s">
        <v>313</v>
      </c>
      <c r="F2199" s="5" t="s">
        <v>323</v>
      </c>
      <c r="G2199" s="13">
        <v>459.77</v>
      </c>
      <c r="H2199" s="5">
        <v>181</v>
      </c>
    </row>
    <row r="2200" spans="1:8">
      <c r="A2200" s="4">
        <v>2199</v>
      </c>
      <c r="B2200" s="5" t="s">
        <v>768</v>
      </c>
      <c r="C2200" s="5" t="s">
        <v>307</v>
      </c>
      <c r="D2200" s="5" t="s">
        <v>732</v>
      </c>
      <c r="E2200" s="5" t="s">
        <v>733</v>
      </c>
      <c r="F2200" s="5" t="s">
        <v>751</v>
      </c>
      <c r="G2200" s="13">
        <v>174.39</v>
      </c>
      <c r="H2200" s="5">
        <v>115</v>
      </c>
    </row>
    <row r="2201" spans="1:8">
      <c r="A2201" s="4">
        <v>2200</v>
      </c>
      <c r="B2201" s="5" t="s">
        <v>782</v>
      </c>
      <c r="C2201" s="5" t="s">
        <v>783</v>
      </c>
      <c r="D2201" s="5" t="s">
        <v>738</v>
      </c>
      <c r="E2201" s="5" t="s">
        <v>319</v>
      </c>
      <c r="F2201" s="5" t="s">
        <v>321</v>
      </c>
      <c r="G2201" s="13">
        <v>665.83</v>
      </c>
      <c r="H2201" s="5">
        <v>149</v>
      </c>
    </row>
    <row r="2202" spans="1:8">
      <c r="A2202" s="4">
        <v>2201</v>
      </c>
      <c r="B2202" s="5" t="s">
        <v>794</v>
      </c>
      <c r="C2202" s="5" t="s">
        <v>308</v>
      </c>
      <c r="D2202" s="5" t="s">
        <v>743</v>
      </c>
      <c r="E2202" s="5" t="s">
        <v>305</v>
      </c>
      <c r="F2202" s="5" t="s">
        <v>311</v>
      </c>
      <c r="G2202" s="13">
        <v>648.13</v>
      </c>
      <c r="H2202" s="5">
        <v>172</v>
      </c>
    </row>
    <row r="2203" spans="1:8">
      <c r="A2203" s="4">
        <v>2202</v>
      </c>
      <c r="B2203" s="5" t="s">
        <v>763</v>
      </c>
      <c r="C2203" s="5" t="s">
        <v>783</v>
      </c>
      <c r="D2203" s="5" t="s">
        <v>317</v>
      </c>
      <c r="E2203" s="5" t="s">
        <v>758</v>
      </c>
      <c r="F2203" s="5" t="s">
        <v>311</v>
      </c>
      <c r="G2203" s="13">
        <v>70.790000000000006</v>
      </c>
      <c r="H2203" s="5">
        <v>41</v>
      </c>
    </row>
    <row r="2204" spans="1:8">
      <c r="A2204" s="4">
        <v>2203</v>
      </c>
      <c r="B2204" s="5" t="s">
        <v>804</v>
      </c>
      <c r="C2204" s="5" t="s">
        <v>735</v>
      </c>
      <c r="D2204" s="5" t="s">
        <v>738</v>
      </c>
      <c r="E2204" s="5" t="s">
        <v>303</v>
      </c>
      <c r="F2204" s="5" t="s">
        <v>746</v>
      </c>
      <c r="G2204" s="13">
        <v>805.42</v>
      </c>
      <c r="H2204" s="5">
        <v>65</v>
      </c>
    </row>
    <row r="2205" spans="1:8">
      <c r="A2205" s="4">
        <v>2204</v>
      </c>
      <c r="B2205" s="5" t="s">
        <v>804</v>
      </c>
      <c r="C2205" s="5" t="s">
        <v>753</v>
      </c>
      <c r="D2205" s="5" t="s">
        <v>324</v>
      </c>
      <c r="E2205" s="5" t="s">
        <v>314</v>
      </c>
      <c r="F2205" s="5" t="s">
        <v>325</v>
      </c>
      <c r="G2205" s="13">
        <v>824.94</v>
      </c>
      <c r="H2205" s="5">
        <v>116</v>
      </c>
    </row>
    <row r="2206" spans="1:8">
      <c r="A2206" s="4">
        <v>2205</v>
      </c>
      <c r="B2206" s="5" t="s">
        <v>778</v>
      </c>
      <c r="C2206" s="5" t="s">
        <v>783</v>
      </c>
      <c r="D2206" s="5" t="s">
        <v>785</v>
      </c>
      <c r="E2206" s="5" t="s">
        <v>314</v>
      </c>
      <c r="F2206" s="5" t="s">
        <v>311</v>
      </c>
      <c r="G2206" s="13">
        <v>326.45999999999998</v>
      </c>
      <c r="H2206" s="5">
        <v>193</v>
      </c>
    </row>
    <row r="2207" spans="1:8">
      <c r="A2207" s="4">
        <v>2206</v>
      </c>
      <c r="B2207" s="5" t="s">
        <v>741</v>
      </c>
      <c r="C2207" s="5" t="s">
        <v>755</v>
      </c>
      <c r="D2207" s="5" t="s">
        <v>769</v>
      </c>
      <c r="E2207" s="5" t="s">
        <v>310</v>
      </c>
      <c r="F2207" s="5" t="s">
        <v>326</v>
      </c>
      <c r="G2207" s="13">
        <v>418.38</v>
      </c>
      <c r="H2207" s="5">
        <v>125</v>
      </c>
    </row>
    <row r="2208" spans="1:8">
      <c r="A2208" s="4">
        <v>2207</v>
      </c>
      <c r="B2208" s="5" t="s">
        <v>800</v>
      </c>
      <c r="C2208" s="5" t="s">
        <v>304</v>
      </c>
      <c r="D2208" s="5" t="s">
        <v>732</v>
      </c>
      <c r="E2208" s="5" t="s">
        <v>310</v>
      </c>
      <c r="F2208" s="5" t="s">
        <v>323</v>
      </c>
      <c r="G2208" s="13">
        <v>506.63</v>
      </c>
      <c r="H2208" s="5">
        <v>127</v>
      </c>
    </row>
    <row r="2209" spans="1:8">
      <c r="A2209" s="4">
        <v>2208</v>
      </c>
      <c r="B2209" s="5" t="s">
        <v>761</v>
      </c>
      <c r="C2209" s="5" t="s">
        <v>783</v>
      </c>
      <c r="D2209" s="5" t="s">
        <v>750</v>
      </c>
      <c r="E2209" s="5" t="s">
        <v>314</v>
      </c>
      <c r="F2209" s="5" t="s">
        <v>746</v>
      </c>
      <c r="G2209" s="13">
        <v>741.48</v>
      </c>
      <c r="H2209" s="5">
        <v>162</v>
      </c>
    </row>
    <row r="2210" spans="1:8">
      <c r="A2210" s="4">
        <v>2209</v>
      </c>
      <c r="B2210" s="5" t="s">
        <v>796</v>
      </c>
      <c r="C2210" s="5" t="s">
        <v>742</v>
      </c>
      <c r="D2210" s="5" t="s">
        <v>772</v>
      </c>
      <c r="E2210" s="5" t="s">
        <v>322</v>
      </c>
      <c r="F2210" s="5" t="s">
        <v>321</v>
      </c>
      <c r="G2210" s="13">
        <v>42.49</v>
      </c>
      <c r="H2210" s="5">
        <v>124</v>
      </c>
    </row>
    <row r="2211" spans="1:8">
      <c r="A2211" s="4">
        <v>2210</v>
      </c>
      <c r="B2211" s="5" t="s">
        <v>730</v>
      </c>
      <c r="C2211" s="5" t="s">
        <v>315</v>
      </c>
      <c r="D2211" s="5" t="s">
        <v>750</v>
      </c>
      <c r="E2211" s="5" t="s">
        <v>322</v>
      </c>
      <c r="F2211" s="5" t="s">
        <v>311</v>
      </c>
      <c r="G2211" s="13">
        <v>639.39</v>
      </c>
      <c r="H2211" s="5">
        <v>189</v>
      </c>
    </row>
    <row r="2212" spans="1:8">
      <c r="A2212" s="4">
        <v>2211</v>
      </c>
      <c r="B2212" s="5" t="s">
        <v>801</v>
      </c>
      <c r="C2212" s="5" t="s">
        <v>731</v>
      </c>
      <c r="D2212" s="5" t="s">
        <v>743</v>
      </c>
      <c r="E2212" s="5" t="s">
        <v>740</v>
      </c>
      <c r="F2212" s="5" t="s">
        <v>744</v>
      </c>
      <c r="G2212" s="13">
        <v>597.34</v>
      </c>
      <c r="H2212" s="5">
        <v>157</v>
      </c>
    </row>
    <row r="2213" spans="1:8">
      <c r="A2213" s="4">
        <v>2212</v>
      </c>
      <c r="B2213" s="5" t="s">
        <v>794</v>
      </c>
      <c r="C2213" s="5" t="s">
        <v>742</v>
      </c>
      <c r="D2213" s="5" t="s">
        <v>785</v>
      </c>
      <c r="E2213" s="5" t="s">
        <v>303</v>
      </c>
      <c r="F2213" s="5" t="s">
        <v>770</v>
      </c>
      <c r="G2213" s="13">
        <v>917.37</v>
      </c>
      <c r="H2213" s="5">
        <v>152</v>
      </c>
    </row>
    <row r="2214" spans="1:8">
      <c r="A2214" s="4">
        <v>2213</v>
      </c>
      <c r="B2214" s="5" t="s">
        <v>763</v>
      </c>
      <c r="C2214" s="5" t="s">
        <v>731</v>
      </c>
      <c r="D2214" s="5" t="s">
        <v>769</v>
      </c>
      <c r="E2214" s="5" t="s">
        <v>758</v>
      </c>
      <c r="F2214" s="5" t="s">
        <v>746</v>
      </c>
      <c r="G2214" s="13">
        <v>298.88</v>
      </c>
      <c r="H2214" s="5">
        <v>5</v>
      </c>
    </row>
    <row r="2215" spans="1:8">
      <c r="A2215" s="4">
        <v>2214</v>
      </c>
      <c r="B2215" s="5" t="s">
        <v>797</v>
      </c>
      <c r="C2215" s="5" t="s">
        <v>753</v>
      </c>
      <c r="D2215" s="5" t="s">
        <v>743</v>
      </c>
      <c r="E2215" s="5" t="s">
        <v>758</v>
      </c>
      <c r="F2215" s="5" t="s">
        <v>744</v>
      </c>
      <c r="G2215" s="13">
        <v>560.42999999999995</v>
      </c>
      <c r="H2215" s="5">
        <v>81</v>
      </c>
    </row>
    <row r="2216" spans="1:8">
      <c r="A2216" s="4">
        <v>2215</v>
      </c>
      <c r="B2216" s="5" t="s">
        <v>767</v>
      </c>
      <c r="C2216" s="5" t="s">
        <v>753</v>
      </c>
      <c r="D2216" s="5" t="s">
        <v>316</v>
      </c>
      <c r="E2216" s="5" t="s">
        <v>319</v>
      </c>
      <c r="F2216" s="5" t="s">
        <v>311</v>
      </c>
      <c r="G2216" s="13">
        <v>815.47</v>
      </c>
      <c r="H2216" s="5">
        <v>59</v>
      </c>
    </row>
    <row r="2217" spans="1:8">
      <c r="A2217" s="4">
        <v>2216</v>
      </c>
      <c r="B2217" s="5" t="s">
        <v>808</v>
      </c>
      <c r="C2217" s="5" t="s">
        <v>308</v>
      </c>
      <c r="D2217" s="5" t="s">
        <v>316</v>
      </c>
      <c r="E2217" s="5" t="s">
        <v>303</v>
      </c>
      <c r="F2217" s="5" t="s">
        <v>734</v>
      </c>
      <c r="G2217" s="13">
        <v>248.59</v>
      </c>
      <c r="H2217" s="5">
        <v>57</v>
      </c>
    </row>
    <row r="2218" spans="1:8">
      <c r="A2218" s="4">
        <v>2217</v>
      </c>
      <c r="B2218" s="5" t="s">
        <v>811</v>
      </c>
      <c r="C2218" s="5" t="s">
        <v>315</v>
      </c>
      <c r="D2218" s="5" t="s">
        <v>743</v>
      </c>
      <c r="E2218" s="5" t="s">
        <v>303</v>
      </c>
      <c r="F2218" s="5" t="s">
        <v>306</v>
      </c>
      <c r="G2218" s="13">
        <v>83.47</v>
      </c>
      <c r="H2218" s="5">
        <v>20</v>
      </c>
    </row>
    <row r="2219" spans="1:8">
      <c r="A2219" s="4">
        <v>2218</v>
      </c>
      <c r="B2219" s="5" t="s">
        <v>747</v>
      </c>
      <c r="C2219" s="5" t="s">
        <v>731</v>
      </c>
      <c r="D2219" s="5" t="s">
        <v>320</v>
      </c>
      <c r="E2219" s="5" t="s">
        <v>314</v>
      </c>
      <c r="F2219" s="5" t="s">
        <v>746</v>
      </c>
      <c r="G2219" s="13">
        <v>496.59</v>
      </c>
      <c r="H2219" s="5">
        <v>188</v>
      </c>
    </row>
    <row r="2220" spans="1:8">
      <c r="A2220" s="4">
        <v>2219</v>
      </c>
      <c r="B2220" s="5" t="s">
        <v>747</v>
      </c>
      <c r="C2220" s="5" t="s">
        <v>742</v>
      </c>
      <c r="D2220" s="5" t="s">
        <v>772</v>
      </c>
      <c r="E2220" s="5" t="s">
        <v>303</v>
      </c>
      <c r="F2220" s="5" t="s">
        <v>770</v>
      </c>
      <c r="G2220" s="13">
        <v>939.87</v>
      </c>
      <c r="H2220" s="5">
        <v>55</v>
      </c>
    </row>
    <row r="2221" spans="1:8">
      <c r="A2221" s="4">
        <v>2220</v>
      </c>
      <c r="B2221" s="5" t="s">
        <v>763</v>
      </c>
      <c r="C2221" s="5" t="s">
        <v>742</v>
      </c>
      <c r="D2221" s="5" t="s">
        <v>738</v>
      </c>
      <c r="E2221" s="5" t="s">
        <v>313</v>
      </c>
      <c r="F2221" s="5" t="s">
        <v>306</v>
      </c>
      <c r="G2221" s="13">
        <v>550.29</v>
      </c>
      <c r="H2221" s="5">
        <v>85</v>
      </c>
    </row>
    <row r="2222" spans="1:8">
      <c r="A2222" s="4">
        <v>2221</v>
      </c>
      <c r="B2222" s="5" t="s">
        <v>782</v>
      </c>
      <c r="C2222" s="5" t="s">
        <v>755</v>
      </c>
      <c r="D2222" s="5" t="s">
        <v>736</v>
      </c>
      <c r="E2222" s="5" t="s">
        <v>314</v>
      </c>
      <c r="F2222" s="5" t="s">
        <v>751</v>
      </c>
      <c r="G2222" s="13">
        <v>339.19</v>
      </c>
      <c r="H2222" s="5">
        <v>63</v>
      </c>
    </row>
    <row r="2223" spans="1:8">
      <c r="A2223" s="4">
        <v>2222</v>
      </c>
      <c r="B2223" s="5" t="s">
        <v>776</v>
      </c>
      <c r="C2223" s="5" t="s">
        <v>307</v>
      </c>
      <c r="D2223" s="5" t="s">
        <v>750</v>
      </c>
      <c r="E2223" s="5" t="s">
        <v>319</v>
      </c>
      <c r="F2223" s="5" t="s">
        <v>748</v>
      </c>
      <c r="G2223" s="13">
        <v>638.29</v>
      </c>
      <c r="H2223" s="5">
        <v>172</v>
      </c>
    </row>
    <row r="2224" spans="1:8">
      <c r="A2224" s="4">
        <v>2223</v>
      </c>
      <c r="B2224" s="5" t="s">
        <v>756</v>
      </c>
      <c r="C2224" s="5" t="s">
        <v>304</v>
      </c>
      <c r="D2224" s="5" t="s">
        <v>743</v>
      </c>
      <c r="E2224" s="5" t="s">
        <v>313</v>
      </c>
      <c r="F2224" s="5" t="s">
        <v>325</v>
      </c>
      <c r="G2224" s="13">
        <v>189.16</v>
      </c>
      <c r="H2224" s="5">
        <v>25</v>
      </c>
    </row>
    <row r="2225" spans="1:8">
      <c r="A2225" s="4">
        <v>2224</v>
      </c>
      <c r="B2225" s="5" t="s">
        <v>747</v>
      </c>
      <c r="C2225" s="5" t="s">
        <v>312</v>
      </c>
      <c r="D2225" s="5" t="s">
        <v>320</v>
      </c>
      <c r="E2225" s="5" t="s">
        <v>740</v>
      </c>
      <c r="F2225" s="5" t="s">
        <v>311</v>
      </c>
      <c r="G2225" s="13">
        <v>102.42</v>
      </c>
      <c r="H2225" s="5">
        <v>40</v>
      </c>
    </row>
    <row r="2226" spans="1:8">
      <c r="A2226" s="4">
        <v>2225</v>
      </c>
      <c r="B2226" s="5" t="s">
        <v>799</v>
      </c>
      <c r="C2226" s="5" t="s">
        <v>755</v>
      </c>
      <c r="D2226" s="5" t="s">
        <v>317</v>
      </c>
      <c r="E2226" s="5" t="s">
        <v>305</v>
      </c>
      <c r="F2226" s="5" t="s">
        <v>326</v>
      </c>
      <c r="G2226" s="13">
        <v>918.28</v>
      </c>
      <c r="H2226" s="5">
        <v>30</v>
      </c>
    </row>
    <row r="2227" spans="1:8">
      <c r="A2227" s="4">
        <v>2226</v>
      </c>
      <c r="B2227" s="5" t="s">
        <v>788</v>
      </c>
      <c r="C2227" s="5" t="s">
        <v>735</v>
      </c>
      <c r="D2227" s="5" t="s">
        <v>738</v>
      </c>
      <c r="E2227" s="5" t="s">
        <v>740</v>
      </c>
      <c r="F2227" s="5" t="s">
        <v>734</v>
      </c>
      <c r="G2227" s="13">
        <v>463.42</v>
      </c>
      <c r="H2227" s="5">
        <v>32</v>
      </c>
    </row>
    <row r="2228" spans="1:8">
      <c r="A2228" s="4">
        <v>2227</v>
      </c>
      <c r="B2228" s="5" t="s">
        <v>760</v>
      </c>
      <c r="C2228" s="5" t="s">
        <v>742</v>
      </c>
      <c r="D2228" s="5" t="s">
        <v>738</v>
      </c>
      <c r="E2228" s="5" t="s">
        <v>322</v>
      </c>
      <c r="F2228" s="5" t="s">
        <v>751</v>
      </c>
      <c r="G2228" s="13">
        <v>361.45</v>
      </c>
      <c r="H2228" s="5">
        <v>100</v>
      </c>
    </row>
    <row r="2229" spans="1:8">
      <c r="A2229" s="4">
        <v>2228</v>
      </c>
      <c r="B2229" s="5" t="s">
        <v>730</v>
      </c>
      <c r="C2229" s="5" t="s">
        <v>731</v>
      </c>
      <c r="D2229" s="5" t="s">
        <v>316</v>
      </c>
      <c r="E2229" s="5" t="s">
        <v>303</v>
      </c>
      <c r="F2229" s="5" t="s">
        <v>744</v>
      </c>
      <c r="G2229" s="13">
        <v>771.98</v>
      </c>
      <c r="H2229" s="5">
        <v>197</v>
      </c>
    </row>
    <row r="2230" spans="1:8">
      <c r="A2230" s="4">
        <v>2229</v>
      </c>
      <c r="B2230" s="5" t="s">
        <v>766</v>
      </c>
      <c r="C2230" s="5" t="s">
        <v>304</v>
      </c>
      <c r="D2230" s="5" t="s">
        <v>750</v>
      </c>
      <c r="E2230" s="5" t="s">
        <v>322</v>
      </c>
      <c r="F2230" s="5" t="s">
        <v>748</v>
      </c>
      <c r="G2230" s="13">
        <v>515.1</v>
      </c>
      <c r="H2230" s="5">
        <v>177</v>
      </c>
    </row>
    <row r="2231" spans="1:8">
      <c r="A2231" s="4">
        <v>2230</v>
      </c>
      <c r="B2231" s="5" t="s">
        <v>777</v>
      </c>
      <c r="C2231" s="5" t="s">
        <v>753</v>
      </c>
      <c r="D2231" s="5" t="s">
        <v>769</v>
      </c>
      <c r="E2231" s="5" t="s">
        <v>322</v>
      </c>
      <c r="F2231" s="5" t="s">
        <v>746</v>
      </c>
      <c r="G2231" s="13">
        <v>349.56</v>
      </c>
      <c r="H2231" s="5">
        <v>100</v>
      </c>
    </row>
    <row r="2232" spans="1:8">
      <c r="A2232" s="4">
        <v>2231</v>
      </c>
      <c r="B2232" s="5" t="s">
        <v>788</v>
      </c>
      <c r="C2232" s="5" t="s">
        <v>307</v>
      </c>
      <c r="D2232" s="5" t="s">
        <v>769</v>
      </c>
      <c r="E2232" s="5" t="s">
        <v>740</v>
      </c>
      <c r="F2232" s="5" t="s">
        <v>306</v>
      </c>
      <c r="G2232" s="13">
        <v>233.25</v>
      </c>
      <c r="H2232" s="5">
        <v>49</v>
      </c>
    </row>
    <row r="2233" spans="1:8">
      <c r="A2233" s="4">
        <v>2232</v>
      </c>
      <c r="B2233" s="5" t="s">
        <v>771</v>
      </c>
      <c r="C2233" s="5" t="s">
        <v>742</v>
      </c>
      <c r="D2233" s="5" t="s">
        <v>772</v>
      </c>
      <c r="E2233" s="5" t="s">
        <v>305</v>
      </c>
      <c r="F2233" s="5" t="s">
        <v>325</v>
      </c>
      <c r="G2233" s="13">
        <v>246.34</v>
      </c>
      <c r="H2233" s="5">
        <v>169</v>
      </c>
    </row>
    <row r="2234" spans="1:8">
      <c r="A2234" s="4">
        <v>2233</v>
      </c>
      <c r="B2234" s="5" t="s">
        <v>792</v>
      </c>
      <c r="C2234" s="5" t="s">
        <v>731</v>
      </c>
      <c r="D2234" s="5" t="s">
        <v>769</v>
      </c>
      <c r="E2234" s="5" t="s">
        <v>758</v>
      </c>
      <c r="F2234" s="5" t="s">
        <v>306</v>
      </c>
      <c r="G2234" s="13">
        <v>333.21</v>
      </c>
      <c r="H2234" s="5">
        <v>95</v>
      </c>
    </row>
    <row r="2235" spans="1:8">
      <c r="A2235" s="4">
        <v>2234</v>
      </c>
      <c r="B2235" s="5" t="s">
        <v>759</v>
      </c>
      <c r="C2235" s="5" t="s">
        <v>755</v>
      </c>
      <c r="D2235" s="5" t="s">
        <v>324</v>
      </c>
      <c r="E2235" s="5" t="s">
        <v>313</v>
      </c>
      <c r="F2235" s="5" t="s">
        <v>746</v>
      </c>
      <c r="G2235" s="13">
        <v>559.54999999999995</v>
      </c>
      <c r="H2235" s="5">
        <v>5</v>
      </c>
    </row>
    <row r="2236" spans="1:8">
      <c r="A2236" s="4">
        <v>2235</v>
      </c>
      <c r="B2236" s="5" t="s">
        <v>808</v>
      </c>
      <c r="C2236" s="5" t="s">
        <v>757</v>
      </c>
      <c r="D2236" s="5" t="s">
        <v>309</v>
      </c>
      <c r="E2236" s="5" t="s">
        <v>314</v>
      </c>
      <c r="F2236" s="5" t="s">
        <v>325</v>
      </c>
      <c r="G2236" s="13">
        <v>802.14</v>
      </c>
      <c r="H2236" s="5">
        <v>81</v>
      </c>
    </row>
    <row r="2237" spans="1:8">
      <c r="A2237" s="4">
        <v>2236</v>
      </c>
      <c r="B2237" s="5" t="s">
        <v>811</v>
      </c>
      <c r="C2237" s="5" t="s">
        <v>307</v>
      </c>
      <c r="D2237" s="5" t="s">
        <v>750</v>
      </c>
      <c r="E2237" s="5" t="s">
        <v>305</v>
      </c>
      <c r="F2237" s="5" t="s">
        <v>744</v>
      </c>
      <c r="G2237" s="13">
        <v>513.66999999999996</v>
      </c>
      <c r="H2237" s="5">
        <v>197</v>
      </c>
    </row>
    <row r="2238" spans="1:8">
      <c r="A2238" s="4">
        <v>2237</v>
      </c>
      <c r="B2238" s="5" t="s">
        <v>807</v>
      </c>
      <c r="C2238" s="5" t="s">
        <v>753</v>
      </c>
      <c r="D2238" s="5" t="s">
        <v>324</v>
      </c>
      <c r="E2238" s="5" t="s">
        <v>740</v>
      </c>
      <c r="F2238" s="5" t="s">
        <v>734</v>
      </c>
      <c r="G2238" s="13">
        <v>700.57</v>
      </c>
      <c r="H2238" s="5">
        <v>88</v>
      </c>
    </row>
    <row r="2239" spans="1:8">
      <c r="A2239" s="4">
        <v>2238</v>
      </c>
      <c r="B2239" s="5" t="s">
        <v>766</v>
      </c>
      <c r="C2239" s="5" t="s">
        <v>742</v>
      </c>
      <c r="D2239" s="5" t="s">
        <v>736</v>
      </c>
      <c r="E2239" s="5" t="s">
        <v>322</v>
      </c>
      <c r="F2239" s="5" t="s">
        <v>323</v>
      </c>
      <c r="G2239" s="13">
        <v>323.97000000000003</v>
      </c>
      <c r="H2239" s="5">
        <v>109</v>
      </c>
    </row>
    <row r="2240" spans="1:8">
      <c r="A2240" s="4">
        <v>2239</v>
      </c>
      <c r="B2240" s="5" t="s">
        <v>765</v>
      </c>
      <c r="C2240" s="5" t="s">
        <v>307</v>
      </c>
      <c r="D2240" s="5" t="s">
        <v>732</v>
      </c>
      <c r="E2240" s="5" t="s">
        <v>319</v>
      </c>
      <c r="F2240" s="5" t="s">
        <v>311</v>
      </c>
      <c r="G2240" s="13">
        <v>917.31</v>
      </c>
      <c r="H2240" s="5">
        <v>36</v>
      </c>
    </row>
    <row r="2241" spans="1:8">
      <c r="A2241" s="4">
        <v>2240</v>
      </c>
      <c r="B2241" s="5" t="s">
        <v>801</v>
      </c>
      <c r="C2241" s="5" t="s">
        <v>308</v>
      </c>
      <c r="D2241" s="5" t="s">
        <v>750</v>
      </c>
      <c r="E2241" s="5" t="s">
        <v>319</v>
      </c>
      <c r="F2241" s="5" t="s">
        <v>321</v>
      </c>
      <c r="G2241" s="13">
        <v>813.26</v>
      </c>
      <c r="H2241" s="5">
        <v>20</v>
      </c>
    </row>
    <row r="2242" spans="1:8">
      <c r="A2242" s="4">
        <v>2241</v>
      </c>
      <c r="B2242" s="5" t="s">
        <v>763</v>
      </c>
      <c r="C2242" s="5" t="s">
        <v>307</v>
      </c>
      <c r="D2242" s="5" t="s">
        <v>324</v>
      </c>
      <c r="E2242" s="5" t="s">
        <v>319</v>
      </c>
      <c r="F2242" s="5" t="s">
        <v>325</v>
      </c>
      <c r="G2242" s="13">
        <v>312.83999999999997</v>
      </c>
      <c r="H2242" s="5">
        <v>6</v>
      </c>
    </row>
    <row r="2243" spans="1:8">
      <c r="A2243" s="4">
        <v>2242</v>
      </c>
      <c r="B2243" s="5" t="s">
        <v>775</v>
      </c>
      <c r="C2243" s="5" t="s">
        <v>735</v>
      </c>
      <c r="D2243" s="5" t="s">
        <v>750</v>
      </c>
      <c r="E2243" s="5" t="s">
        <v>305</v>
      </c>
      <c r="F2243" s="5" t="s">
        <v>748</v>
      </c>
      <c r="G2243" s="13">
        <v>887.58</v>
      </c>
      <c r="H2243" s="5">
        <v>155</v>
      </c>
    </row>
    <row r="2244" spans="1:8">
      <c r="A2244" s="4">
        <v>2243</v>
      </c>
      <c r="B2244" s="5" t="s">
        <v>774</v>
      </c>
      <c r="C2244" s="5" t="s">
        <v>735</v>
      </c>
      <c r="D2244" s="5" t="s">
        <v>738</v>
      </c>
      <c r="E2244" s="5" t="s">
        <v>305</v>
      </c>
      <c r="F2244" s="5" t="s">
        <v>326</v>
      </c>
      <c r="G2244" s="13">
        <v>738.88</v>
      </c>
      <c r="H2244" s="5">
        <v>82</v>
      </c>
    </row>
    <row r="2245" spans="1:8">
      <c r="A2245" s="4">
        <v>2244</v>
      </c>
      <c r="B2245" s="5" t="s">
        <v>781</v>
      </c>
      <c r="C2245" s="5" t="s">
        <v>304</v>
      </c>
      <c r="D2245" s="5" t="s">
        <v>772</v>
      </c>
      <c r="E2245" s="5" t="s">
        <v>313</v>
      </c>
      <c r="F2245" s="5" t="s">
        <v>744</v>
      </c>
      <c r="G2245" s="13">
        <v>768.34</v>
      </c>
      <c r="H2245" s="5">
        <v>60</v>
      </c>
    </row>
    <row r="2246" spans="1:8">
      <c r="A2246" s="4">
        <v>2245</v>
      </c>
      <c r="B2246" s="5" t="s">
        <v>775</v>
      </c>
      <c r="C2246" s="5" t="s">
        <v>312</v>
      </c>
      <c r="D2246" s="5" t="s">
        <v>769</v>
      </c>
      <c r="E2246" s="5" t="s">
        <v>740</v>
      </c>
      <c r="F2246" s="5" t="s">
        <v>734</v>
      </c>
      <c r="G2246" s="13">
        <v>870.81</v>
      </c>
      <c r="H2246" s="5">
        <v>21</v>
      </c>
    </row>
    <row r="2247" spans="1:8">
      <c r="A2247" s="4">
        <v>2246</v>
      </c>
      <c r="B2247" s="5" t="s">
        <v>747</v>
      </c>
      <c r="C2247" s="5" t="s">
        <v>731</v>
      </c>
      <c r="D2247" s="5" t="s">
        <v>736</v>
      </c>
      <c r="E2247" s="5" t="s">
        <v>319</v>
      </c>
      <c r="F2247" s="5" t="s">
        <v>751</v>
      </c>
      <c r="G2247" s="13">
        <v>854.75</v>
      </c>
      <c r="H2247" s="5">
        <v>193</v>
      </c>
    </row>
    <row r="2248" spans="1:8">
      <c r="A2248" s="4">
        <v>2247</v>
      </c>
      <c r="B2248" s="5" t="s">
        <v>781</v>
      </c>
      <c r="C2248" s="5" t="s">
        <v>312</v>
      </c>
      <c r="D2248" s="5" t="s">
        <v>743</v>
      </c>
      <c r="E2248" s="5" t="s">
        <v>305</v>
      </c>
      <c r="F2248" s="5" t="s">
        <v>311</v>
      </c>
      <c r="G2248" s="13">
        <v>343.27</v>
      </c>
      <c r="H2248" s="5">
        <v>190</v>
      </c>
    </row>
    <row r="2249" spans="1:8">
      <c r="A2249" s="4">
        <v>2248</v>
      </c>
      <c r="B2249" s="5" t="s">
        <v>806</v>
      </c>
      <c r="C2249" s="5" t="s">
        <v>307</v>
      </c>
      <c r="D2249" s="5" t="s">
        <v>738</v>
      </c>
      <c r="E2249" s="5" t="s">
        <v>733</v>
      </c>
      <c r="F2249" s="5" t="s">
        <v>746</v>
      </c>
      <c r="G2249" s="13">
        <v>137.21</v>
      </c>
      <c r="H2249" s="5">
        <v>123</v>
      </c>
    </row>
    <row r="2250" spans="1:8">
      <c r="A2250" s="4">
        <v>2249</v>
      </c>
      <c r="B2250" s="5" t="s">
        <v>791</v>
      </c>
      <c r="C2250" s="5" t="s">
        <v>742</v>
      </c>
      <c r="D2250" s="5" t="s">
        <v>309</v>
      </c>
      <c r="E2250" s="5" t="s">
        <v>314</v>
      </c>
      <c r="F2250" s="5" t="s">
        <v>734</v>
      </c>
      <c r="G2250" s="13">
        <v>137.27000000000001</v>
      </c>
      <c r="H2250" s="5">
        <v>41</v>
      </c>
    </row>
    <row r="2251" spans="1:8">
      <c r="A2251" s="4">
        <v>2250</v>
      </c>
      <c r="B2251" s="5" t="s">
        <v>741</v>
      </c>
      <c r="C2251" s="5" t="s">
        <v>307</v>
      </c>
      <c r="D2251" s="5" t="s">
        <v>309</v>
      </c>
      <c r="E2251" s="5" t="s">
        <v>310</v>
      </c>
      <c r="F2251" s="5" t="s">
        <v>748</v>
      </c>
      <c r="G2251" s="13">
        <v>630.12</v>
      </c>
      <c r="H2251" s="5">
        <v>146</v>
      </c>
    </row>
    <row r="2252" spans="1:8">
      <c r="A2252" s="4">
        <v>2251</v>
      </c>
      <c r="B2252" s="5" t="s">
        <v>789</v>
      </c>
      <c r="C2252" s="5" t="s">
        <v>757</v>
      </c>
      <c r="D2252" s="5" t="s">
        <v>769</v>
      </c>
      <c r="E2252" s="5" t="s">
        <v>303</v>
      </c>
      <c r="F2252" s="5" t="s">
        <v>770</v>
      </c>
      <c r="G2252" s="13">
        <v>238.76</v>
      </c>
      <c r="H2252" s="5">
        <v>182</v>
      </c>
    </row>
    <row r="2253" spans="1:8">
      <c r="A2253" s="4">
        <v>2252</v>
      </c>
      <c r="B2253" s="5" t="s">
        <v>782</v>
      </c>
      <c r="C2253" s="5" t="s">
        <v>783</v>
      </c>
      <c r="D2253" s="5" t="s">
        <v>736</v>
      </c>
      <c r="E2253" s="5" t="s">
        <v>740</v>
      </c>
      <c r="F2253" s="5" t="s">
        <v>323</v>
      </c>
      <c r="G2253" s="13">
        <v>940.58</v>
      </c>
      <c r="H2253" s="5">
        <v>2</v>
      </c>
    </row>
    <row r="2254" spans="1:8">
      <c r="A2254" s="4">
        <v>2253</v>
      </c>
      <c r="B2254" s="5" t="s">
        <v>808</v>
      </c>
      <c r="C2254" s="5" t="s">
        <v>318</v>
      </c>
      <c r="D2254" s="5" t="s">
        <v>769</v>
      </c>
      <c r="E2254" s="5" t="s">
        <v>313</v>
      </c>
      <c r="F2254" s="5" t="s">
        <v>770</v>
      </c>
      <c r="G2254" s="13">
        <v>538.28</v>
      </c>
      <c r="H2254" s="5">
        <v>16</v>
      </c>
    </row>
    <row r="2255" spans="1:8">
      <c r="A2255" s="4">
        <v>2254</v>
      </c>
      <c r="B2255" s="5" t="s">
        <v>804</v>
      </c>
      <c r="C2255" s="5" t="s">
        <v>318</v>
      </c>
      <c r="D2255" s="5" t="s">
        <v>736</v>
      </c>
      <c r="E2255" s="5" t="s">
        <v>314</v>
      </c>
      <c r="F2255" s="5" t="s">
        <v>323</v>
      </c>
      <c r="G2255" s="13">
        <v>790.77</v>
      </c>
      <c r="H2255" s="5">
        <v>75</v>
      </c>
    </row>
    <row r="2256" spans="1:8">
      <c r="A2256" s="4">
        <v>2255</v>
      </c>
      <c r="B2256" s="5" t="s">
        <v>773</v>
      </c>
      <c r="C2256" s="5" t="s">
        <v>308</v>
      </c>
      <c r="D2256" s="5" t="s">
        <v>772</v>
      </c>
      <c r="E2256" s="5" t="s">
        <v>314</v>
      </c>
      <c r="F2256" s="5" t="s">
        <v>744</v>
      </c>
      <c r="G2256" s="13">
        <v>301.77</v>
      </c>
      <c r="H2256" s="5">
        <v>64</v>
      </c>
    </row>
    <row r="2257" spans="1:8">
      <c r="A2257" s="4">
        <v>2256</v>
      </c>
      <c r="B2257" s="5" t="s">
        <v>774</v>
      </c>
      <c r="C2257" s="5" t="s">
        <v>783</v>
      </c>
      <c r="D2257" s="5" t="s">
        <v>743</v>
      </c>
      <c r="E2257" s="5" t="s">
        <v>319</v>
      </c>
      <c r="F2257" s="5" t="s">
        <v>311</v>
      </c>
      <c r="G2257" s="13">
        <v>590.78</v>
      </c>
      <c r="H2257" s="5">
        <v>1</v>
      </c>
    </row>
    <row r="2258" spans="1:8">
      <c r="A2258" s="4">
        <v>2257</v>
      </c>
      <c r="B2258" s="5" t="s">
        <v>302</v>
      </c>
      <c r="C2258" s="5" t="s">
        <v>318</v>
      </c>
      <c r="D2258" s="5" t="s">
        <v>317</v>
      </c>
      <c r="E2258" s="5" t="s">
        <v>319</v>
      </c>
      <c r="F2258" s="5" t="s">
        <v>325</v>
      </c>
      <c r="G2258" s="13">
        <v>156.65</v>
      </c>
      <c r="H2258" s="5">
        <v>48</v>
      </c>
    </row>
    <row r="2259" spans="1:8">
      <c r="A2259" s="4">
        <v>2258</v>
      </c>
      <c r="B2259" s="5" t="s">
        <v>799</v>
      </c>
      <c r="C2259" s="5" t="s">
        <v>757</v>
      </c>
      <c r="D2259" s="5" t="s">
        <v>317</v>
      </c>
      <c r="E2259" s="5" t="s">
        <v>310</v>
      </c>
      <c r="F2259" s="5" t="s">
        <v>325</v>
      </c>
      <c r="G2259" s="13">
        <v>76.59</v>
      </c>
      <c r="H2259" s="5">
        <v>64</v>
      </c>
    </row>
    <row r="2260" spans="1:8">
      <c r="A2260" s="4">
        <v>2259</v>
      </c>
      <c r="B2260" s="5" t="s">
        <v>789</v>
      </c>
      <c r="C2260" s="5" t="s">
        <v>783</v>
      </c>
      <c r="D2260" s="5" t="s">
        <v>738</v>
      </c>
      <c r="E2260" s="5" t="s">
        <v>314</v>
      </c>
      <c r="F2260" s="5" t="s">
        <v>748</v>
      </c>
      <c r="G2260" s="13">
        <v>918.35</v>
      </c>
      <c r="H2260" s="5">
        <v>71</v>
      </c>
    </row>
    <row r="2261" spans="1:8">
      <c r="A2261" s="4">
        <v>2260</v>
      </c>
      <c r="B2261" s="5" t="s">
        <v>766</v>
      </c>
      <c r="C2261" s="5" t="s">
        <v>757</v>
      </c>
      <c r="D2261" s="5" t="s">
        <v>317</v>
      </c>
      <c r="E2261" s="5" t="s">
        <v>305</v>
      </c>
      <c r="F2261" s="5" t="s">
        <v>325</v>
      </c>
      <c r="G2261" s="13">
        <v>52.52</v>
      </c>
      <c r="H2261" s="5">
        <v>28</v>
      </c>
    </row>
    <row r="2262" spans="1:8">
      <c r="A2262" s="4">
        <v>2261</v>
      </c>
      <c r="B2262" s="5" t="s">
        <v>773</v>
      </c>
      <c r="C2262" s="5" t="s">
        <v>753</v>
      </c>
      <c r="D2262" s="5" t="s">
        <v>750</v>
      </c>
      <c r="E2262" s="5" t="s">
        <v>310</v>
      </c>
      <c r="F2262" s="5" t="s">
        <v>325</v>
      </c>
      <c r="G2262" s="13">
        <v>629.65</v>
      </c>
      <c r="H2262" s="5">
        <v>32</v>
      </c>
    </row>
    <row r="2263" spans="1:8">
      <c r="A2263" s="4">
        <v>2262</v>
      </c>
      <c r="B2263" s="5" t="s">
        <v>764</v>
      </c>
      <c r="C2263" s="5" t="s">
        <v>735</v>
      </c>
      <c r="D2263" s="5" t="s">
        <v>743</v>
      </c>
      <c r="E2263" s="5" t="s">
        <v>314</v>
      </c>
      <c r="F2263" s="5" t="s">
        <v>311</v>
      </c>
      <c r="G2263" s="13">
        <v>512.16999999999996</v>
      </c>
      <c r="H2263" s="5">
        <v>71</v>
      </c>
    </row>
    <row r="2264" spans="1:8">
      <c r="A2264" s="4">
        <v>2263</v>
      </c>
      <c r="B2264" s="5" t="s">
        <v>739</v>
      </c>
      <c r="C2264" s="5" t="s">
        <v>757</v>
      </c>
      <c r="D2264" s="5" t="s">
        <v>750</v>
      </c>
      <c r="E2264" s="5" t="s">
        <v>313</v>
      </c>
      <c r="F2264" s="5" t="s">
        <v>306</v>
      </c>
      <c r="G2264" s="13">
        <v>361.39</v>
      </c>
      <c r="H2264" s="5">
        <v>171</v>
      </c>
    </row>
    <row r="2265" spans="1:8">
      <c r="A2265" s="4">
        <v>2264</v>
      </c>
      <c r="B2265" s="5" t="s">
        <v>767</v>
      </c>
      <c r="C2265" s="5" t="s">
        <v>753</v>
      </c>
      <c r="D2265" s="5" t="s">
        <v>324</v>
      </c>
      <c r="E2265" s="5" t="s">
        <v>319</v>
      </c>
      <c r="F2265" s="5" t="s">
        <v>306</v>
      </c>
      <c r="G2265" s="13">
        <v>84.53</v>
      </c>
      <c r="H2265" s="5">
        <v>1</v>
      </c>
    </row>
    <row r="2266" spans="1:8">
      <c r="A2266" s="4">
        <v>2265</v>
      </c>
      <c r="B2266" s="5" t="s">
        <v>752</v>
      </c>
      <c r="C2266" s="5" t="s">
        <v>304</v>
      </c>
      <c r="D2266" s="5" t="s">
        <v>732</v>
      </c>
      <c r="E2266" s="5" t="s">
        <v>303</v>
      </c>
      <c r="F2266" s="5" t="s">
        <v>325</v>
      </c>
      <c r="G2266" s="13">
        <v>457.46</v>
      </c>
      <c r="H2266" s="5">
        <v>75</v>
      </c>
    </row>
    <row r="2267" spans="1:8">
      <c r="A2267" s="4">
        <v>2266</v>
      </c>
      <c r="B2267" s="5" t="s">
        <v>794</v>
      </c>
      <c r="C2267" s="5" t="s">
        <v>307</v>
      </c>
      <c r="D2267" s="5" t="s">
        <v>316</v>
      </c>
      <c r="E2267" s="5" t="s">
        <v>310</v>
      </c>
      <c r="F2267" s="5" t="s">
        <v>326</v>
      </c>
      <c r="G2267" s="13">
        <v>294.19</v>
      </c>
      <c r="H2267" s="5">
        <v>110</v>
      </c>
    </row>
    <row r="2268" spans="1:8">
      <c r="A2268" s="4">
        <v>2267</v>
      </c>
      <c r="B2268" s="5" t="s">
        <v>754</v>
      </c>
      <c r="C2268" s="5" t="s">
        <v>753</v>
      </c>
      <c r="D2268" s="5" t="s">
        <v>769</v>
      </c>
      <c r="E2268" s="5" t="s">
        <v>740</v>
      </c>
      <c r="F2268" s="5" t="s">
        <v>751</v>
      </c>
      <c r="G2268" s="13">
        <v>573.70000000000005</v>
      </c>
      <c r="H2268" s="5">
        <v>90</v>
      </c>
    </row>
    <row r="2269" spans="1:8">
      <c r="A2269" s="4">
        <v>2268</v>
      </c>
      <c r="B2269" s="5" t="s">
        <v>761</v>
      </c>
      <c r="C2269" s="5" t="s">
        <v>753</v>
      </c>
      <c r="D2269" s="5" t="s">
        <v>317</v>
      </c>
      <c r="E2269" s="5" t="s">
        <v>319</v>
      </c>
      <c r="F2269" s="5" t="s">
        <v>770</v>
      </c>
      <c r="G2269" s="13">
        <v>916.79</v>
      </c>
      <c r="H2269" s="5">
        <v>70</v>
      </c>
    </row>
    <row r="2270" spans="1:8">
      <c r="A2270" s="4">
        <v>2269</v>
      </c>
      <c r="B2270" s="5" t="s">
        <v>790</v>
      </c>
      <c r="C2270" s="5" t="s">
        <v>315</v>
      </c>
      <c r="D2270" s="5" t="s">
        <v>324</v>
      </c>
      <c r="E2270" s="5" t="s">
        <v>310</v>
      </c>
      <c r="F2270" s="5" t="s">
        <v>746</v>
      </c>
      <c r="G2270" s="13">
        <v>750.72</v>
      </c>
      <c r="H2270" s="5">
        <v>166</v>
      </c>
    </row>
    <row r="2271" spans="1:8">
      <c r="A2271" s="4">
        <v>2270</v>
      </c>
      <c r="B2271" s="5" t="s">
        <v>762</v>
      </c>
      <c r="C2271" s="5" t="s">
        <v>315</v>
      </c>
      <c r="D2271" s="5" t="s">
        <v>320</v>
      </c>
      <c r="E2271" s="5" t="s">
        <v>740</v>
      </c>
      <c r="F2271" s="5" t="s">
        <v>311</v>
      </c>
      <c r="G2271" s="13">
        <v>889.92</v>
      </c>
      <c r="H2271" s="5">
        <v>29</v>
      </c>
    </row>
    <row r="2272" spans="1:8">
      <c r="A2272" s="4">
        <v>2271</v>
      </c>
      <c r="B2272" s="5" t="s">
        <v>805</v>
      </c>
      <c r="C2272" s="5" t="s">
        <v>731</v>
      </c>
      <c r="D2272" s="5" t="s">
        <v>316</v>
      </c>
      <c r="E2272" s="5" t="s">
        <v>305</v>
      </c>
      <c r="F2272" s="5" t="s">
        <v>326</v>
      </c>
      <c r="G2272" s="13">
        <v>824.42</v>
      </c>
      <c r="H2272" s="5">
        <v>133</v>
      </c>
    </row>
    <row r="2273" spans="1:8">
      <c r="A2273" s="4">
        <v>2272</v>
      </c>
      <c r="B2273" s="5" t="s">
        <v>747</v>
      </c>
      <c r="C2273" s="5" t="s">
        <v>783</v>
      </c>
      <c r="D2273" s="5" t="s">
        <v>743</v>
      </c>
      <c r="E2273" s="5" t="s">
        <v>303</v>
      </c>
      <c r="F2273" s="5" t="s">
        <v>751</v>
      </c>
      <c r="G2273" s="13">
        <v>556.11</v>
      </c>
      <c r="H2273" s="5">
        <v>28</v>
      </c>
    </row>
    <row r="2274" spans="1:8">
      <c r="A2274" s="4">
        <v>2273</v>
      </c>
      <c r="B2274" s="5" t="s">
        <v>802</v>
      </c>
      <c r="C2274" s="5" t="s">
        <v>312</v>
      </c>
      <c r="D2274" s="5" t="s">
        <v>769</v>
      </c>
      <c r="E2274" s="5" t="s">
        <v>313</v>
      </c>
      <c r="F2274" s="5" t="s">
        <v>311</v>
      </c>
      <c r="G2274" s="13">
        <v>887.55</v>
      </c>
      <c r="H2274" s="5">
        <v>158</v>
      </c>
    </row>
    <row r="2275" spans="1:8">
      <c r="A2275" s="4">
        <v>2274</v>
      </c>
      <c r="B2275" s="5" t="s">
        <v>741</v>
      </c>
      <c r="C2275" s="5" t="s">
        <v>757</v>
      </c>
      <c r="D2275" s="5" t="s">
        <v>324</v>
      </c>
      <c r="E2275" s="5" t="s">
        <v>740</v>
      </c>
      <c r="F2275" s="5" t="s">
        <v>746</v>
      </c>
      <c r="G2275" s="13">
        <v>175.68</v>
      </c>
      <c r="H2275" s="5">
        <v>6</v>
      </c>
    </row>
    <row r="2276" spans="1:8">
      <c r="A2276" s="4">
        <v>2275</v>
      </c>
      <c r="B2276" s="5" t="s">
        <v>795</v>
      </c>
      <c r="C2276" s="5" t="s">
        <v>318</v>
      </c>
      <c r="D2276" s="5" t="s">
        <v>309</v>
      </c>
      <c r="E2276" s="5" t="s">
        <v>303</v>
      </c>
      <c r="F2276" s="5" t="s">
        <v>770</v>
      </c>
      <c r="G2276" s="13">
        <v>216.01</v>
      </c>
      <c r="H2276" s="5">
        <v>28</v>
      </c>
    </row>
    <row r="2277" spans="1:8">
      <c r="A2277" s="4">
        <v>2276</v>
      </c>
      <c r="B2277" s="5" t="s">
        <v>801</v>
      </c>
      <c r="C2277" s="5" t="s">
        <v>783</v>
      </c>
      <c r="D2277" s="5" t="s">
        <v>769</v>
      </c>
      <c r="E2277" s="5" t="s">
        <v>314</v>
      </c>
      <c r="F2277" s="5" t="s">
        <v>326</v>
      </c>
      <c r="G2277" s="13">
        <v>673.38</v>
      </c>
      <c r="H2277" s="5">
        <v>70</v>
      </c>
    </row>
    <row r="2278" spans="1:8">
      <c r="A2278" s="4">
        <v>2277</v>
      </c>
      <c r="B2278" s="5" t="s">
        <v>741</v>
      </c>
      <c r="C2278" s="5" t="s">
        <v>757</v>
      </c>
      <c r="D2278" s="5" t="s">
        <v>743</v>
      </c>
      <c r="E2278" s="5" t="s">
        <v>733</v>
      </c>
      <c r="F2278" s="5" t="s">
        <v>744</v>
      </c>
      <c r="G2278" s="13">
        <v>553.26</v>
      </c>
      <c r="H2278" s="5">
        <v>25</v>
      </c>
    </row>
    <row r="2279" spans="1:8">
      <c r="A2279" s="4">
        <v>2278</v>
      </c>
      <c r="B2279" s="5" t="s">
        <v>752</v>
      </c>
      <c r="C2279" s="5" t="s">
        <v>318</v>
      </c>
      <c r="D2279" s="5" t="s">
        <v>317</v>
      </c>
      <c r="E2279" s="5" t="s">
        <v>313</v>
      </c>
      <c r="F2279" s="5" t="s">
        <v>321</v>
      </c>
      <c r="G2279" s="13">
        <v>81.680000000000007</v>
      </c>
      <c r="H2279" s="5">
        <v>87</v>
      </c>
    </row>
    <row r="2280" spans="1:8">
      <c r="A2280" s="4">
        <v>2279</v>
      </c>
      <c r="B2280" s="5" t="s">
        <v>795</v>
      </c>
      <c r="C2280" s="5" t="s">
        <v>742</v>
      </c>
      <c r="D2280" s="5" t="s">
        <v>317</v>
      </c>
      <c r="E2280" s="5" t="s">
        <v>740</v>
      </c>
      <c r="F2280" s="5" t="s">
        <v>321</v>
      </c>
      <c r="G2280" s="13">
        <v>488.77</v>
      </c>
      <c r="H2280" s="5">
        <v>111</v>
      </c>
    </row>
    <row r="2281" spans="1:8">
      <c r="A2281" s="4">
        <v>2280</v>
      </c>
      <c r="B2281" s="5" t="s">
        <v>745</v>
      </c>
      <c r="C2281" s="5" t="s">
        <v>783</v>
      </c>
      <c r="D2281" s="5" t="s">
        <v>738</v>
      </c>
      <c r="E2281" s="5" t="s">
        <v>305</v>
      </c>
      <c r="F2281" s="5" t="s">
        <v>744</v>
      </c>
      <c r="G2281" s="13">
        <v>855.29</v>
      </c>
      <c r="H2281" s="5">
        <v>60</v>
      </c>
    </row>
    <row r="2282" spans="1:8">
      <c r="A2282" s="4">
        <v>2281</v>
      </c>
      <c r="B2282" s="5" t="s">
        <v>797</v>
      </c>
      <c r="C2282" s="5" t="s">
        <v>315</v>
      </c>
      <c r="D2282" s="5" t="s">
        <v>324</v>
      </c>
      <c r="E2282" s="5" t="s">
        <v>314</v>
      </c>
      <c r="F2282" s="5" t="s">
        <v>734</v>
      </c>
      <c r="G2282" s="13">
        <v>946.32</v>
      </c>
      <c r="H2282" s="5">
        <v>19</v>
      </c>
    </row>
    <row r="2283" spans="1:8">
      <c r="A2283" s="4">
        <v>2282</v>
      </c>
      <c r="B2283" s="5" t="s">
        <v>302</v>
      </c>
      <c r="C2283" s="5" t="s">
        <v>783</v>
      </c>
      <c r="D2283" s="5" t="s">
        <v>750</v>
      </c>
      <c r="E2283" s="5" t="s">
        <v>313</v>
      </c>
      <c r="F2283" s="5" t="s">
        <v>325</v>
      </c>
      <c r="G2283" s="13">
        <v>235.23</v>
      </c>
      <c r="H2283" s="5">
        <v>95</v>
      </c>
    </row>
    <row r="2284" spans="1:8">
      <c r="A2284" s="4">
        <v>2283</v>
      </c>
      <c r="B2284" s="5" t="s">
        <v>766</v>
      </c>
      <c r="C2284" s="5" t="s">
        <v>312</v>
      </c>
      <c r="D2284" s="5" t="s">
        <v>732</v>
      </c>
      <c r="E2284" s="5" t="s">
        <v>733</v>
      </c>
      <c r="F2284" s="5" t="s">
        <v>306</v>
      </c>
      <c r="G2284" s="13">
        <v>149.44999999999999</v>
      </c>
      <c r="H2284" s="5">
        <v>72</v>
      </c>
    </row>
    <row r="2285" spans="1:8">
      <c r="A2285" s="4">
        <v>2284</v>
      </c>
      <c r="B2285" s="5" t="s">
        <v>749</v>
      </c>
      <c r="C2285" s="5" t="s">
        <v>315</v>
      </c>
      <c r="D2285" s="5" t="s">
        <v>738</v>
      </c>
      <c r="E2285" s="5" t="s">
        <v>322</v>
      </c>
      <c r="F2285" s="5" t="s">
        <v>323</v>
      </c>
      <c r="G2285" s="13">
        <v>596.71</v>
      </c>
      <c r="H2285" s="5">
        <v>24</v>
      </c>
    </row>
    <row r="2286" spans="1:8">
      <c r="A2286" s="4">
        <v>2285</v>
      </c>
      <c r="B2286" s="5" t="s">
        <v>747</v>
      </c>
      <c r="C2286" s="5" t="s">
        <v>742</v>
      </c>
      <c r="D2286" s="5" t="s">
        <v>772</v>
      </c>
      <c r="E2286" s="5" t="s">
        <v>740</v>
      </c>
      <c r="F2286" s="5" t="s">
        <v>325</v>
      </c>
      <c r="G2286" s="13">
        <v>612.49</v>
      </c>
      <c r="H2286" s="5">
        <v>195</v>
      </c>
    </row>
    <row r="2287" spans="1:8">
      <c r="A2287" s="4">
        <v>2286</v>
      </c>
      <c r="B2287" s="5" t="s">
        <v>759</v>
      </c>
      <c r="C2287" s="5" t="s">
        <v>753</v>
      </c>
      <c r="D2287" s="5" t="s">
        <v>785</v>
      </c>
      <c r="E2287" s="5" t="s">
        <v>319</v>
      </c>
      <c r="F2287" s="5" t="s">
        <v>734</v>
      </c>
      <c r="G2287" s="13">
        <v>192</v>
      </c>
      <c r="H2287" s="5">
        <v>194</v>
      </c>
    </row>
    <row r="2288" spans="1:8">
      <c r="A2288" s="4">
        <v>2287</v>
      </c>
      <c r="B2288" s="5" t="s">
        <v>789</v>
      </c>
      <c r="C2288" s="5" t="s">
        <v>753</v>
      </c>
      <c r="D2288" s="5" t="s">
        <v>317</v>
      </c>
      <c r="E2288" s="5" t="s">
        <v>314</v>
      </c>
      <c r="F2288" s="5" t="s">
        <v>321</v>
      </c>
      <c r="G2288" s="13">
        <v>131.09</v>
      </c>
      <c r="H2288" s="5">
        <v>129</v>
      </c>
    </row>
    <row r="2289" spans="1:8">
      <c r="A2289" s="4">
        <v>2288</v>
      </c>
      <c r="B2289" s="5" t="s">
        <v>741</v>
      </c>
      <c r="C2289" s="5" t="s">
        <v>318</v>
      </c>
      <c r="D2289" s="5" t="s">
        <v>316</v>
      </c>
      <c r="E2289" s="5" t="s">
        <v>303</v>
      </c>
      <c r="F2289" s="5" t="s">
        <v>306</v>
      </c>
      <c r="G2289" s="13">
        <v>673.7</v>
      </c>
      <c r="H2289" s="5">
        <v>92</v>
      </c>
    </row>
    <row r="2290" spans="1:8">
      <c r="A2290" s="4">
        <v>2289</v>
      </c>
      <c r="B2290" s="5" t="s">
        <v>788</v>
      </c>
      <c r="C2290" s="5" t="s">
        <v>731</v>
      </c>
      <c r="D2290" s="5" t="s">
        <v>785</v>
      </c>
      <c r="E2290" s="5" t="s">
        <v>310</v>
      </c>
      <c r="F2290" s="5" t="s">
        <v>746</v>
      </c>
      <c r="G2290" s="13">
        <v>712.4</v>
      </c>
      <c r="H2290" s="5">
        <v>161</v>
      </c>
    </row>
    <row r="2291" spans="1:8">
      <c r="A2291" s="4">
        <v>2290</v>
      </c>
      <c r="B2291" s="5" t="s">
        <v>774</v>
      </c>
      <c r="C2291" s="5" t="s">
        <v>757</v>
      </c>
      <c r="D2291" s="5" t="s">
        <v>316</v>
      </c>
      <c r="E2291" s="5" t="s">
        <v>313</v>
      </c>
      <c r="F2291" s="5" t="s">
        <v>748</v>
      </c>
      <c r="G2291" s="13">
        <v>788.31</v>
      </c>
      <c r="H2291" s="5">
        <v>60</v>
      </c>
    </row>
    <row r="2292" spans="1:8">
      <c r="A2292" s="4">
        <v>2291</v>
      </c>
      <c r="B2292" s="5" t="s">
        <v>789</v>
      </c>
      <c r="C2292" s="5" t="s">
        <v>783</v>
      </c>
      <c r="D2292" s="5" t="s">
        <v>750</v>
      </c>
      <c r="E2292" s="5" t="s">
        <v>313</v>
      </c>
      <c r="F2292" s="5" t="s">
        <v>323</v>
      </c>
      <c r="G2292" s="13">
        <v>219.86</v>
      </c>
      <c r="H2292" s="5">
        <v>76</v>
      </c>
    </row>
    <row r="2293" spans="1:8">
      <c r="A2293" s="4">
        <v>2292</v>
      </c>
      <c r="B2293" s="5" t="s">
        <v>776</v>
      </c>
      <c r="C2293" s="5" t="s">
        <v>757</v>
      </c>
      <c r="D2293" s="5" t="s">
        <v>324</v>
      </c>
      <c r="E2293" s="5" t="s">
        <v>313</v>
      </c>
      <c r="F2293" s="5" t="s">
        <v>744</v>
      </c>
      <c r="G2293" s="13">
        <v>162.41</v>
      </c>
      <c r="H2293" s="5">
        <v>31</v>
      </c>
    </row>
    <row r="2294" spans="1:8">
      <c r="A2294" s="4">
        <v>2293</v>
      </c>
      <c r="B2294" s="5" t="s">
        <v>812</v>
      </c>
      <c r="C2294" s="5" t="s">
        <v>735</v>
      </c>
      <c r="D2294" s="5" t="s">
        <v>736</v>
      </c>
      <c r="E2294" s="5" t="s">
        <v>319</v>
      </c>
      <c r="F2294" s="5" t="s">
        <v>311</v>
      </c>
      <c r="G2294" s="13">
        <v>432.96</v>
      </c>
      <c r="H2294" s="5">
        <v>177</v>
      </c>
    </row>
    <row r="2295" spans="1:8">
      <c r="A2295" s="4">
        <v>2294</v>
      </c>
      <c r="B2295" s="5" t="s">
        <v>807</v>
      </c>
      <c r="C2295" s="5" t="s">
        <v>753</v>
      </c>
      <c r="D2295" s="5" t="s">
        <v>743</v>
      </c>
      <c r="E2295" s="5" t="s">
        <v>303</v>
      </c>
      <c r="F2295" s="5" t="s">
        <v>748</v>
      </c>
      <c r="G2295" s="13">
        <v>380.83</v>
      </c>
      <c r="H2295" s="5">
        <v>137</v>
      </c>
    </row>
    <row r="2296" spans="1:8">
      <c r="A2296" s="4">
        <v>2295</v>
      </c>
      <c r="B2296" s="5" t="s">
        <v>790</v>
      </c>
      <c r="C2296" s="5" t="s">
        <v>307</v>
      </c>
      <c r="D2296" s="5" t="s">
        <v>738</v>
      </c>
      <c r="E2296" s="5" t="s">
        <v>310</v>
      </c>
      <c r="F2296" s="5" t="s">
        <v>323</v>
      </c>
      <c r="G2296" s="13">
        <v>106.62</v>
      </c>
      <c r="H2296" s="5">
        <v>107</v>
      </c>
    </row>
    <row r="2297" spans="1:8">
      <c r="A2297" s="4">
        <v>2296</v>
      </c>
      <c r="B2297" s="5" t="s">
        <v>302</v>
      </c>
      <c r="C2297" s="5" t="s">
        <v>315</v>
      </c>
      <c r="D2297" s="5" t="s">
        <v>785</v>
      </c>
      <c r="E2297" s="5" t="s">
        <v>310</v>
      </c>
      <c r="F2297" s="5" t="s">
        <v>326</v>
      </c>
      <c r="G2297" s="13">
        <v>689.46</v>
      </c>
      <c r="H2297" s="5">
        <v>183</v>
      </c>
    </row>
    <row r="2298" spans="1:8">
      <c r="A2298" s="4">
        <v>2297</v>
      </c>
      <c r="B2298" s="5" t="s">
        <v>763</v>
      </c>
      <c r="C2298" s="5" t="s">
        <v>753</v>
      </c>
      <c r="D2298" s="5" t="s">
        <v>750</v>
      </c>
      <c r="E2298" s="5" t="s">
        <v>733</v>
      </c>
      <c r="F2298" s="5" t="s">
        <v>734</v>
      </c>
      <c r="G2298" s="13">
        <v>641.07000000000005</v>
      </c>
      <c r="H2298" s="5">
        <v>56</v>
      </c>
    </row>
    <row r="2299" spans="1:8">
      <c r="A2299" s="4">
        <v>2298</v>
      </c>
      <c r="B2299" s="5" t="s">
        <v>762</v>
      </c>
      <c r="C2299" s="5" t="s">
        <v>304</v>
      </c>
      <c r="D2299" s="5" t="s">
        <v>772</v>
      </c>
      <c r="E2299" s="5" t="s">
        <v>758</v>
      </c>
      <c r="F2299" s="5" t="s">
        <v>326</v>
      </c>
      <c r="G2299" s="13">
        <v>327.31</v>
      </c>
      <c r="H2299" s="5">
        <v>156</v>
      </c>
    </row>
    <row r="2300" spans="1:8">
      <c r="A2300" s="4">
        <v>2299</v>
      </c>
      <c r="B2300" s="5" t="s">
        <v>759</v>
      </c>
      <c r="C2300" s="5" t="s">
        <v>315</v>
      </c>
      <c r="D2300" s="5" t="s">
        <v>743</v>
      </c>
      <c r="E2300" s="5" t="s">
        <v>319</v>
      </c>
      <c r="F2300" s="5" t="s">
        <v>306</v>
      </c>
      <c r="G2300" s="13">
        <v>743.03</v>
      </c>
      <c r="H2300" s="5">
        <v>120</v>
      </c>
    </row>
    <row r="2301" spans="1:8">
      <c r="A2301" s="4">
        <v>2300</v>
      </c>
      <c r="B2301" s="5" t="s">
        <v>781</v>
      </c>
      <c r="C2301" s="5" t="s">
        <v>318</v>
      </c>
      <c r="D2301" s="5" t="s">
        <v>738</v>
      </c>
      <c r="E2301" s="5" t="s">
        <v>310</v>
      </c>
      <c r="F2301" s="5" t="s">
        <v>746</v>
      </c>
      <c r="G2301" s="13">
        <v>249.06</v>
      </c>
      <c r="H2301" s="5">
        <v>180</v>
      </c>
    </row>
    <row r="2302" spans="1:8">
      <c r="A2302" s="4">
        <v>2301</v>
      </c>
      <c r="B2302" s="5" t="s">
        <v>745</v>
      </c>
      <c r="C2302" s="5" t="s">
        <v>731</v>
      </c>
      <c r="D2302" s="5" t="s">
        <v>324</v>
      </c>
      <c r="E2302" s="5" t="s">
        <v>314</v>
      </c>
      <c r="F2302" s="5" t="s">
        <v>311</v>
      </c>
      <c r="G2302" s="13">
        <v>568.4</v>
      </c>
      <c r="H2302" s="5">
        <v>189</v>
      </c>
    </row>
    <row r="2303" spans="1:8">
      <c r="A2303" s="4">
        <v>2302</v>
      </c>
      <c r="B2303" s="5" t="s">
        <v>767</v>
      </c>
      <c r="C2303" s="5" t="s">
        <v>755</v>
      </c>
      <c r="D2303" s="5" t="s">
        <v>320</v>
      </c>
      <c r="E2303" s="5" t="s">
        <v>310</v>
      </c>
      <c r="F2303" s="5" t="s">
        <v>734</v>
      </c>
      <c r="G2303" s="13">
        <v>836.98</v>
      </c>
      <c r="H2303" s="5">
        <v>33</v>
      </c>
    </row>
    <row r="2304" spans="1:8">
      <c r="A2304" s="4">
        <v>2303</v>
      </c>
      <c r="B2304" s="5" t="s">
        <v>759</v>
      </c>
      <c r="C2304" s="5" t="s">
        <v>731</v>
      </c>
      <c r="D2304" s="5" t="s">
        <v>772</v>
      </c>
      <c r="E2304" s="5" t="s">
        <v>740</v>
      </c>
      <c r="F2304" s="5" t="s">
        <v>751</v>
      </c>
      <c r="G2304" s="13">
        <v>259.76</v>
      </c>
      <c r="H2304" s="5">
        <v>142</v>
      </c>
    </row>
    <row r="2305" spans="1:8">
      <c r="A2305" s="4">
        <v>2304</v>
      </c>
      <c r="B2305" s="5" t="s">
        <v>793</v>
      </c>
      <c r="C2305" s="5" t="s">
        <v>731</v>
      </c>
      <c r="D2305" s="5" t="s">
        <v>320</v>
      </c>
      <c r="E2305" s="5" t="s">
        <v>305</v>
      </c>
      <c r="F2305" s="5" t="s">
        <v>326</v>
      </c>
      <c r="G2305" s="13">
        <v>277.64</v>
      </c>
      <c r="H2305" s="5">
        <v>141</v>
      </c>
    </row>
    <row r="2306" spans="1:8">
      <c r="A2306" s="4">
        <v>2305</v>
      </c>
      <c r="B2306" s="5" t="s">
        <v>782</v>
      </c>
      <c r="C2306" s="5" t="s">
        <v>755</v>
      </c>
      <c r="D2306" s="5" t="s">
        <v>743</v>
      </c>
      <c r="E2306" s="5" t="s">
        <v>758</v>
      </c>
      <c r="F2306" s="5" t="s">
        <v>323</v>
      </c>
      <c r="G2306" s="13">
        <v>167.14</v>
      </c>
      <c r="H2306" s="5">
        <v>57</v>
      </c>
    </row>
    <row r="2307" spans="1:8">
      <c r="A2307" s="4">
        <v>2306</v>
      </c>
      <c r="B2307" s="5" t="s">
        <v>789</v>
      </c>
      <c r="C2307" s="5" t="s">
        <v>731</v>
      </c>
      <c r="D2307" s="5" t="s">
        <v>750</v>
      </c>
      <c r="E2307" s="5" t="s">
        <v>733</v>
      </c>
      <c r="F2307" s="5" t="s">
        <v>770</v>
      </c>
      <c r="G2307" s="13">
        <v>105.01</v>
      </c>
      <c r="H2307" s="5">
        <v>185</v>
      </c>
    </row>
    <row r="2308" spans="1:8">
      <c r="A2308" s="4">
        <v>2307</v>
      </c>
      <c r="B2308" s="5" t="s">
        <v>780</v>
      </c>
      <c r="C2308" s="5" t="s">
        <v>783</v>
      </c>
      <c r="D2308" s="5" t="s">
        <v>769</v>
      </c>
      <c r="E2308" s="5" t="s">
        <v>322</v>
      </c>
      <c r="F2308" s="5" t="s">
        <v>770</v>
      </c>
      <c r="G2308" s="13">
        <v>189.82</v>
      </c>
      <c r="H2308" s="5">
        <v>71</v>
      </c>
    </row>
    <row r="2309" spans="1:8">
      <c r="A2309" s="4">
        <v>2308</v>
      </c>
      <c r="B2309" s="5" t="s">
        <v>764</v>
      </c>
      <c r="C2309" s="5" t="s">
        <v>755</v>
      </c>
      <c r="D2309" s="5" t="s">
        <v>732</v>
      </c>
      <c r="E2309" s="5" t="s">
        <v>303</v>
      </c>
      <c r="F2309" s="5" t="s">
        <v>746</v>
      </c>
      <c r="G2309" s="13">
        <v>745.53</v>
      </c>
      <c r="H2309" s="5">
        <v>177</v>
      </c>
    </row>
    <row r="2310" spans="1:8">
      <c r="A2310" s="4">
        <v>2309</v>
      </c>
      <c r="B2310" s="5" t="s">
        <v>809</v>
      </c>
      <c r="C2310" s="5" t="s">
        <v>307</v>
      </c>
      <c r="D2310" s="5" t="s">
        <v>309</v>
      </c>
      <c r="E2310" s="5" t="s">
        <v>310</v>
      </c>
      <c r="F2310" s="5" t="s">
        <v>325</v>
      </c>
      <c r="G2310" s="13">
        <v>775.25</v>
      </c>
      <c r="H2310" s="5">
        <v>150</v>
      </c>
    </row>
    <row r="2311" spans="1:8">
      <c r="A2311" s="4">
        <v>2310</v>
      </c>
      <c r="B2311" s="5" t="s">
        <v>766</v>
      </c>
      <c r="C2311" s="5" t="s">
        <v>783</v>
      </c>
      <c r="D2311" s="5" t="s">
        <v>317</v>
      </c>
      <c r="E2311" s="5" t="s">
        <v>758</v>
      </c>
      <c r="F2311" s="5" t="s">
        <v>751</v>
      </c>
      <c r="G2311" s="13">
        <v>439.47</v>
      </c>
      <c r="H2311" s="5">
        <v>138</v>
      </c>
    </row>
    <row r="2312" spans="1:8">
      <c r="A2312" s="4">
        <v>2311</v>
      </c>
      <c r="B2312" s="5" t="s">
        <v>808</v>
      </c>
      <c r="C2312" s="5" t="s">
        <v>755</v>
      </c>
      <c r="D2312" s="5" t="s">
        <v>769</v>
      </c>
      <c r="E2312" s="5" t="s">
        <v>733</v>
      </c>
      <c r="F2312" s="5" t="s">
        <v>746</v>
      </c>
      <c r="G2312" s="13">
        <v>694.5</v>
      </c>
      <c r="H2312" s="5">
        <v>91</v>
      </c>
    </row>
    <row r="2313" spans="1:8">
      <c r="A2313" s="4">
        <v>2312</v>
      </c>
      <c r="B2313" s="5" t="s">
        <v>795</v>
      </c>
      <c r="C2313" s="5" t="s">
        <v>757</v>
      </c>
      <c r="D2313" s="5" t="s">
        <v>738</v>
      </c>
      <c r="E2313" s="5" t="s">
        <v>740</v>
      </c>
      <c r="F2313" s="5" t="s">
        <v>311</v>
      </c>
      <c r="G2313" s="13">
        <v>303.77</v>
      </c>
      <c r="H2313" s="5">
        <v>75</v>
      </c>
    </row>
    <row r="2314" spans="1:8">
      <c r="A2314" s="4">
        <v>2313</v>
      </c>
      <c r="B2314" s="5" t="s">
        <v>761</v>
      </c>
      <c r="C2314" s="5" t="s">
        <v>307</v>
      </c>
      <c r="D2314" s="5" t="s">
        <v>320</v>
      </c>
      <c r="E2314" s="5" t="s">
        <v>310</v>
      </c>
      <c r="F2314" s="5" t="s">
        <v>744</v>
      </c>
      <c r="G2314" s="13">
        <v>648.01</v>
      </c>
      <c r="H2314" s="5">
        <v>139</v>
      </c>
    </row>
    <row r="2315" spans="1:8">
      <c r="A2315" s="4">
        <v>2314</v>
      </c>
      <c r="B2315" s="5" t="s">
        <v>760</v>
      </c>
      <c r="C2315" s="5" t="s">
        <v>753</v>
      </c>
      <c r="D2315" s="5" t="s">
        <v>320</v>
      </c>
      <c r="E2315" s="5" t="s">
        <v>305</v>
      </c>
      <c r="F2315" s="5" t="s">
        <v>748</v>
      </c>
      <c r="G2315" s="13">
        <v>199.91</v>
      </c>
      <c r="H2315" s="5">
        <v>196</v>
      </c>
    </row>
    <row r="2316" spans="1:8">
      <c r="A2316" s="4">
        <v>2315</v>
      </c>
      <c r="B2316" s="5" t="s">
        <v>765</v>
      </c>
      <c r="C2316" s="5" t="s">
        <v>735</v>
      </c>
      <c r="D2316" s="5" t="s">
        <v>743</v>
      </c>
      <c r="E2316" s="5" t="s">
        <v>758</v>
      </c>
      <c r="F2316" s="5" t="s">
        <v>746</v>
      </c>
      <c r="G2316" s="13">
        <v>501.5</v>
      </c>
      <c r="H2316" s="5">
        <v>120</v>
      </c>
    </row>
    <row r="2317" spans="1:8">
      <c r="A2317" s="4">
        <v>2316</v>
      </c>
      <c r="B2317" s="5" t="s">
        <v>809</v>
      </c>
      <c r="C2317" s="5" t="s">
        <v>318</v>
      </c>
      <c r="D2317" s="5" t="s">
        <v>732</v>
      </c>
      <c r="E2317" s="5" t="s">
        <v>303</v>
      </c>
      <c r="F2317" s="5" t="s">
        <v>311</v>
      </c>
      <c r="G2317" s="13">
        <v>277.77</v>
      </c>
      <c r="H2317" s="5">
        <v>63</v>
      </c>
    </row>
    <row r="2318" spans="1:8">
      <c r="A2318" s="4">
        <v>2317</v>
      </c>
      <c r="B2318" s="5" t="s">
        <v>784</v>
      </c>
      <c r="C2318" s="5" t="s">
        <v>757</v>
      </c>
      <c r="D2318" s="5" t="s">
        <v>309</v>
      </c>
      <c r="E2318" s="5" t="s">
        <v>305</v>
      </c>
      <c r="F2318" s="5" t="s">
        <v>321</v>
      </c>
      <c r="G2318" s="13">
        <v>698.75</v>
      </c>
      <c r="H2318" s="5">
        <v>71</v>
      </c>
    </row>
    <row r="2319" spans="1:8">
      <c r="A2319" s="4">
        <v>2318</v>
      </c>
      <c r="B2319" s="5" t="s">
        <v>777</v>
      </c>
      <c r="C2319" s="5" t="s">
        <v>308</v>
      </c>
      <c r="D2319" s="5" t="s">
        <v>743</v>
      </c>
      <c r="E2319" s="5" t="s">
        <v>733</v>
      </c>
      <c r="F2319" s="5" t="s">
        <v>751</v>
      </c>
      <c r="G2319" s="13">
        <v>254.58</v>
      </c>
      <c r="H2319" s="5">
        <v>39</v>
      </c>
    </row>
    <row r="2320" spans="1:8">
      <c r="A2320" s="4">
        <v>2319</v>
      </c>
      <c r="B2320" s="5" t="s">
        <v>747</v>
      </c>
      <c r="C2320" s="5" t="s">
        <v>731</v>
      </c>
      <c r="D2320" s="5" t="s">
        <v>317</v>
      </c>
      <c r="E2320" s="5" t="s">
        <v>322</v>
      </c>
      <c r="F2320" s="5" t="s">
        <v>321</v>
      </c>
      <c r="G2320" s="13">
        <v>641.79999999999995</v>
      </c>
      <c r="H2320" s="5">
        <v>94</v>
      </c>
    </row>
    <row r="2321" spans="1:8">
      <c r="A2321" s="4">
        <v>2320</v>
      </c>
      <c r="B2321" s="5" t="s">
        <v>761</v>
      </c>
      <c r="C2321" s="5" t="s">
        <v>742</v>
      </c>
      <c r="D2321" s="5" t="s">
        <v>772</v>
      </c>
      <c r="E2321" s="5" t="s">
        <v>314</v>
      </c>
      <c r="F2321" s="5" t="s">
        <v>325</v>
      </c>
      <c r="G2321" s="13">
        <v>78.099999999999994</v>
      </c>
      <c r="H2321" s="5">
        <v>183</v>
      </c>
    </row>
    <row r="2322" spans="1:8">
      <c r="A2322" s="4">
        <v>2321</v>
      </c>
      <c r="B2322" s="5" t="s">
        <v>791</v>
      </c>
      <c r="C2322" s="5" t="s">
        <v>755</v>
      </c>
      <c r="D2322" s="5" t="s">
        <v>743</v>
      </c>
      <c r="E2322" s="5" t="s">
        <v>313</v>
      </c>
      <c r="F2322" s="5" t="s">
        <v>323</v>
      </c>
      <c r="G2322" s="13">
        <v>413.27</v>
      </c>
      <c r="H2322" s="5">
        <v>158</v>
      </c>
    </row>
    <row r="2323" spans="1:8">
      <c r="A2323" s="4">
        <v>2322</v>
      </c>
      <c r="B2323" s="5" t="s">
        <v>810</v>
      </c>
      <c r="C2323" s="5" t="s">
        <v>318</v>
      </c>
      <c r="D2323" s="5" t="s">
        <v>309</v>
      </c>
      <c r="E2323" s="5" t="s">
        <v>303</v>
      </c>
      <c r="F2323" s="5" t="s">
        <v>744</v>
      </c>
      <c r="G2323" s="13">
        <v>748.54</v>
      </c>
      <c r="H2323" s="5">
        <v>135</v>
      </c>
    </row>
    <row r="2324" spans="1:8">
      <c r="A2324" s="4">
        <v>2323</v>
      </c>
      <c r="B2324" s="5" t="s">
        <v>782</v>
      </c>
      <c r="C2324" s="5" t="s">
        <v>307</v>
      </c>
      <c r="D2324" s="5" t="s">
        <v>732</v>
      </c>
      <c r="E2324" s="5" t="s">
        <v>319</v>
      </c>
      <c r="F2324" s="5" t="s">
        <v>746</v>
      </c>
      <c r="G2324" s="13">
        <v>884.61</v>
      </c>
      <c r="H2324" s="5">
        <v>101</v>
      </c>
    </row>
    <row r="2325" spans="1:8">
      <c r="A2325" s="4">
        <v>2324</v>
      </c>
      <c r="B2325" s="5" t="s">
        <v>765</v>
      </c>
      <c r="C2325" s="5" t="s">
        <v>731</v>
      </c>
      <c r="D2325" s="5" t="s">
        <v>320</v>
      </c>
      <c r="E2325" s="5" t="s">
        <v>303</v>
      </c>
      <c r="F2325" s="5" t="s">
        <v>326</v>
      </c>
      <c r="G2325" s="13">
        <v>609.28</v>
      </c>
      <c r="H2325" s="5">
        <v>67</v>
      </c>
    </row>
    <row r="2326" spans="1:8">
      <c r="A2326" s="4">
        <v>2325</v>
      </c>
      <c r="B2326" s="5" t="s">
        <v>767</v>
      </c>
      <c r="C2326" s="5" t="s">
        <v>731</v>
      </c>
      <c r="D2326" s="5" t="s">
        <v>324</v>
      </c>
      <c r="E2326" s="5" t="s">
        <v>758</v>
      </c>
      <c r="F2326" s="5" t="s">
        <v>323</v>
      </c>
      <c r="G2326" s="13">
        <v>509.25</v>
      </c>
      <c r="H2326" s="5">
        <v>97</v>
      </c>
    </row>
    <row r="2327" spans="1:8">
      <c r="A2327" s="4">
        <v>2326</v>
      </c>
      <c r="B2327" s="5" t="s">
        <v>812</v>
      </c>
      <c r="C2327" s="5" t="s">
        <v>731</v>
      </c>
      <c r="D2327" s="5" t="s">
        <v>736</v>
      </c>
      <c r="E2327" s="5" t="s">
        <v>305</v>
      </c>
      <c r="F2327" s="5" t="s">
        <v>306</v>
      </c>
      <c r="G2327" s="13">
        <v>283.7</v>
      </c>
      <c r="H2327" s="5">
        <v>40</v>
      </c>
    </row>
    <row r="2328" spans="1:8">
      <c r="A2328" s="4">
        <v>2327</v>
      </c>
      <c r="B2328" s="5" t="s">
        <v>780</v>
      </c>
      <c r="C2328" s="5" t="s">
        <v>304</v>
      </c>
      <c r="D2328" s="5" t="s">
        <v>785</v>
      </c>
      <c r="E2328" s="5" t="s">
        <v>314</v>
      </c>
      <c r="F2328" s="5" t="s">
        <v>744</v>
      </c>
      <c r="G2328" s="13">
        <v>656.89</v>
      </c>
      <c r="H2328" s="5">
        <v>186</v>
      </c>
    </row>
    <row r="2329" spans="1:8">
      <c r="A2329" s="4">
        <v>2328</v>
      </c>
      <c r="B2329" s="5" t="s">
        <v>778</v>
      </c>
      <c r="C2329" s="5" t="s">
        <v>308</v>
      </c>
      <c r="D2329" s="5" t="s">
        <v>316</v>
      </c>
      <c r="E2329" s="5" t="s">
        <v>310</v>
      </c>
      <c r="F2329" s="5" t="s">
        <v>746</v>
      </c>
      <c r="G2329" s="13">
        <v>260.87</v>
      </c>
      <c r="H2329" s="5">
        <v>108</v>
      </c>
    </row>
    <row r="2330" spans="1:8">
      <c r="A2330" s="4">
        <v>2329</v>
      </c>
      <c r="B2330" s="5" t="s">
        <v>730</v>
      </c>
      <c r="C2330" s="5" t="s">
        <v>735</v>
      </c>
      <c r="D2330" s="5" t="s">
        <v>785</v>
      </c>
      <c r="E2330" s="5" t="s">
        <v>740</v>
      </c>
      <c r="F2330" s="5" t="s">
        <v>306</v>
      </c>
      <c r="G2330" s="13">
        <v>234.63</v>
      </c>
      <c r="H2330" s="5">
        <v>80</v>
      </c>
    </row>
    <row r="2331" spans="1:8">
      <c r="A2331" s="4">
        <v>2330</v>
      </c>
      <c r="B2331" s="5" t="s">
        <v>747</v>
      </c>
      <c r="C2331" s="5" t="s">
        <v>307</v>
      </c>
      <c r="D2331" s="5" t="s">
        <v>324</v>
      </c>
      <c r="E2331" s="5" t="s">
        <v>303</v>
      </c>
      <c r="F2331" s="5" t="s">
        <v>306</v>
      </c>
      <c r="G2331" s="13">
        <v>305.38</v>
      </c>
      <c r="H2331" s="5">
        <v>162</v>
      </c>
    </row>
    <row r="2332" spans="1:8">
      <c r="A2332" s="4">
        <v>2331</v>
      </c>
      <c r="B2332" s="5" t="s">
        <v>804</v>
      </c>
      <c r="C2332" s="5" t="s">
        <v>735</v>
      </c>
      <c r="D2332" s="5" t="s">
        <v>769</v>
      </c>
      <c r="E2332" s="5" t="s">
        <v>322</v>
      </c>
      <c r="F2332" s="5" t="s">
        <v>326</v>
      </c>
      <c r="G2332" s="13">
        <v>828.31</v>
      </c>
      <c r="H2332" s="5">
        <v>11</v>
      </c>
    </row>
    <row r="2333" spans="1:8">
      <c r="A2333" s="4">
        <v>2332</v>
      </c>
      <c r="B2333" s="5" t="s">
        <v>790</v>
      </c>
      <c r="C2333" s="5" t="s">
        <v>742</v>
      </c>
      <c r="D2333" s="5" t="s">
        <v>317</v>
      </c>
      <c r="E2333" s="5" t="s">
        <v>322</v>
      </c>
      <c r="F2333" s="5" t="s">
        <v>321</v>
      </c>
      <c r="G2333" s="13">
        <v>534.55999999999995</v>
      </c>
      <c r="H2333" s="5">
        <v>48</v>
      </c>
    </row>
    <row r="2334" spans="1:8">
      <c r="A2334" s="4">
        <v>2333</v>
      </c>
      <c r="B2334" s="5" t="s">
        <v>761</v>
      </c>
      <c r="C2334" s="5" t="s">
        <v>783</v>
      </c>
      <c r="D2334" s="5" t="s">
        <v>732</v>
      </c>
      <c r="E2334" s="5" t="s">
        <v>305</v>
      </c>
      <c r="F2334" s="5" t="s">
        <v>770</v>
      </c>
      <c r="G2334" s="13">
        <v>383.32</v>
      </c>
      <c r="H2334" s="5">
        <v>106</v>
      </c>
    </row>
    <row r="2335" spans="1:8">
      <c r="A2335" s="4">
        <v>2334</v>
      </c>
      <c r="B2335" s="5" t="s">
        <v>747</v>
      </c>
      <c r="C2335" s="5" t="s">
        <v>312</v>
      </c>
      <c r="D2335" s="5" t="s">
        <v>320</v>
      </c>
      <c r="E2335" s="5" t="s">
        <v>733</v>
      </c>
      <c r="F2335" s="5" t="s">
        <v>734</v>
      </c>
      <c r="G2335" s="13">
        <v>499.75</v>
      </c>
      <c r="H2335" s="5">
        <v>6</v>
      </c>
    </row>
    <row r="2336" spans="1:8">
      <c r="A2336" s="4">
        <v>2335</v>
      </c>
      <c r="B2336" s="5" t="s">
        <v>730</v>
      </c>
      <c r="C2336" s="5" t="s">
        <v>783</v>
      </c>
      <c r="D2336" s="5" t="s">
        <v>738</v>
      </c>
      <c r="E2336" s="5" t="s">
        <v>322</v>
      </c>
      <c r="F2336" s="5" t="s">
        <v>323</v>
      </c>
      <c r="G2336" s="13">
        <v>546.04</v>
      </c>
      <c r="H2336" s="5">
        <v>129</v>
      </c>
    </row>
    <row r="2337" spans="1:8">
      <c r="A2337" s="4">
        <v>2336</v>
      </c>
      <c r="B2337" s="5" t="s">
        <v>777</v>
      </c>
      <c r="C2337" s="5" t="s">
        <v>312</v>
      </c>
      <c r="D2337" s="5" t="s">
        <v>309</v>
      </c>
      <c r="E2337" s="5" t="s">
        <v>310</v>
      </c>
      <c r="F2337" s="5" t="s">
        <v>770</v>
      </c>
      <c r="G2337" s="13">
        <v>595.19000000000005</v>
      </c>
      <c r="H2337" s="5">
        <v>179</v>
      </c>
    </row>
    <row r="2338" spans="1:8">
      <c r="A2338" s="4">
        <v>2337</v>
      </c>
      <c r="B2338" s="5" t="s">
        <v>775</v>
      </c>
      <c r="C2338" s="5" t="s">
        <v>755</v>
      </c>
      <c r="D2338" s="5" t="s">
        <v>316</v>
      </c>
      <c r="E2338" s="5" t="s">
        <v>303</v>
      </c>
      <c r="F2338" s="5" t="s">
        <v>326</v>
      </c>
      <c r="G2338" s="13">
        <v>257.32</v>
      </c>
      <c r="H2338" s="5">
        <v>56</v>
      </c>
    </row>
    <row r="2339" spans="1:8">
      <c r="A2339" s="4">
        <v>2338</v>
      </c>
      <c r="B2339" s="5" t="s">
        <v>802</v>
      </c>
      <c r="C2339" s="5" t="s">
        <v>315</v>
      </c>
      <c r="D2339" s="5" t="s">
        <v>320</v>
      </c>
      <c r="E2339" s="5" t="s">
        <v>319</v>
      </c>
      <c r="F2339" s="5" t="s">
        <v>744</v>
      </c>
      <c r="G2339" s="13">
        <v>326.72000000000003</v>
      </c>
      <c r="H2339" s="5">
        <v>182</v>
      </c>
    </row>
    <row r="2340" spans="1:8">
      <c r="A2340" s="4">
        <v>2339</v>
      </c>
      <c r="B2340" s="5" t="s">
        <v>302</v>
      </c>
      <c r="C2340" s="5" t="s">
        <v>783</v>
      </c>
      <c r="D2340" s="5" t="s">
        <v>317</v>
      </c>
      <c r="E2340" s="5" t="s">
        <v>310</v>
      </c>
      <c r="F2340" s="5" t="s">
        <v>751</v>
      </c>
      <c r="G2340" s="13">
        <v>121.95</v>
      </c>
      <c r="H2340" s="5">
        <v>183</v>
      </c>
    </row>
    <row r="2341" spans="1:8">
      <c r="A2341" s="4">
        <v>2340</v>
      </c>
      <c r="B2341" s="5" t="s">
        <v>771</v>
      </c>
      <c r="C2341" s="5" t="s">
        <v>731</v>
      </c>
      <c r="D2341" s="5" t="s">
        <v>324</v>
      </c>
      <c r="E2341" s="5" t="s">
        <v>305</v>
      </c>
      <c r="F2341" s="5" t="s">
        <v>734</v>
      </c>
      <c r="G2341" s="13">
        <v>83.98</v>
      </c>
      <c r="H2341" s="5">
        <v>51</v>
      </c>
    </row>
    <row r="2342" spans="1:8">
      <c r="A2342" s="4">
        <v>2341</v>
      </c>
      <c r="B2342" s="5" t="s">
        <v>759</v>
      </c>
      <c r="C2342" s="5" t="s">
        <v>757</v>
      </c>
      <c r="D2342" s="5" t="s">
        <v>736</v>
      </c>
      <c r="E2342" s="5" t="s">
        <v>313</v>
      </c>
      <c r="F2342" s="5" t="s">
        <v>770</v>
      </c>
      <c r="G2342" s="13">
        <v>237.27</v>
      </c>
      <c r="H2342" s="5">
        <v>104</v>
      </c>
    </row>
    <row r="2343" spans="1:8">
      <c r="A2343" s="4">
        <v>2342</v>
      </c>
      <c r="B2343" s="5" t="s">
        <v>808</v>
      </c>
      <c r="C2343" s="5" t="s">
        <v>315</v>
      </c>
      <c r="D2343" s="5" t="s">
        <v>732</v>
      </c>
      <c r="E2343" s="5" t="s">
        <v>314</v>
      </c>
      <c r="F2343" s="5" t="s">
        <v>746</v>
      </c>
      <c r="G2343" s="13">
        <v>698.26</v>
      </c>
      <c r="H2343" s="5">
        <v>22</v>
      </c>
    </row>
    <row r="2344" spans="1:8">
      <c r="A2344" s="4">
        <v>2343</v>
      </c>
      <c r="B2344" s="5" t="s">
        <v>792</v>
      </c>
      <c r="C2344" s="5" t="s">
        <v>742</v>
      </c>
      <c r="D2344" s="5" t="s">
        <v>309</v>
      </c>
      <c r="E2344" s="5" t="s">
        <v>314</v>
      </c>
      <c r="F2344" s="5" t="s">
        <v>751</v>
      </c>
      <c r="G2344" s="13">
        <v>460.16</v>
      </c>
      <c r="H2344" s="5">
        <v>129</v>
      </c>
    </row>
    <row r="2345" spans="1:8">
      <c r="A2345" s="4">
        <v>2344</v>
      </c>
      <c r="B2345" s="5" t="s">
        <v>811</v>
      </c>
      <c r="C2345" s="5" t="s">
        <v>742</v>
      </c>
      <c r="D2345" s="5" t="s">
        <v>320</v>
      </c>
      <c r="E2345" s="5" t="s">
        <v>740</v>
      </c>
      <c r="F2345" s="5" t="s">
        <v>746</v>
      </c>
      <c r="G2345" s="13">
        <v>49.71</v>
      </c>
      <c r="H2345" s="5">
        <v>48</v>
      </c>
    </row>
    <row r="2346" spans="1:8">
      <c r="A2346" s="4">
        <v>2345</v>
      </c>
      <c r="B2346" s="5" t="s">
        <v>759</v>
      </c>
      <c r="C2346" s="5" t="s">
        <v>742</v>
      </c>
      <c r="D2346" s="5" t="s">
        <v>732</v>
      </c>
      <c r="E2346" s="5" t="s">
        <v>733</v>
      </c>
      <c r="F2346" s="5" t="s">
        <v>751</v>
      </c>
      <c r="G2346" s="13">
        <v>344.48</v>
      </c>
      <c r="H2346" s="5">
        <v>107</v>
      </c>
    </row>
    <row r="2347" spans="1:8">
      <c r="A2347" s="4">
        <v>2346</v>
      </c>
      <c r="B2347" s="5" t="s">
        <v>807</v>
      </c>
      <c r="C2347" s="5" t="s">
        <v>318</v>
      </c>
      <c r="D2347" s="5" t="s">
        <v>320</v>
      </c>
      <c r="E2347" s="5" t="s">
        <v>303</v>
      </c>
      <c r="F2347" s="5" t="s">
        <v>323</v>
      </c>
      <c r="G2347" s="13">
        <v>666.44</v>
      </c>
      <c r="H2347" s="5">
        <v>86</v>
      </c>
    </row>
    <row r="2348" spans="1:8">
      <c r="A2348" s="4">
        <v>2347</v>
      </c>
      <c r="B2348" s="5" t="s">
        <v>762</v>
      </c>
      <c r="C2348" s="5" t="s">
        <v>312</v>
      </c>
      <c r="D2348" s="5" t="s">
        <v>785</v>
      </c>
      <c r="E2348" s="5" t="s">
        <v>319</v>
      </c>
      <c r="F2348" s="5" t="s">
        <v>744</v>
      </c>
      <c r="G2348" s="13">
        <v>148.93</v>
      </c>
      <c r="H2348" s="5">
        <v>186</v>
      </c>
    </row>
    <row r="2349" spans="1:8">
      <c r="A2349" s="4">
        <v>2348</v>
      </c>
      <c r="B2349" s="5" t="s">
        <v>792</v>
      </c>
      <c r="C2349" s="5" t="s">
        <v>755</v>
      </c>
      <c r="D2349" s="5" t="s">
        <v>772</v>
      </c>
      <c r="E2349" s="5" t="s">
        <v>313</v>
      </c>
      <c r="F2349" s="5" t="s">
        <v>306</v>
      </c>
      <c r="G2349" s="13">
        <v>374.79</v>
      </c>
      <c r="H2349" s="5">
        <v>89</v>
      </c>
    </row>
    <row r="2350" spans="1:8">
      <c r="A2350" s="4">
        <v>2349</v>
      </c>
      <c r="B2350" s="5" t="s">
        <v>768</v>
      </c>
      <c r="C2350" s="5" t="s">
        <v>307</v>
      </c>
      <c r="D2350" s="5" t="s">
        <v>316</v>
      </c>
      <c r="E2350" s="5" t="s">
        <v>733</v>
      </c>
      <c r="F2350" s="5" t="s">
        <v>751</v>
      </c>
      <c r="G2350" s="13">
        <v>775.75</v>
      </c>
      <c r="H2350" s="5">
        <v>135</v>
      </c>
    </row>
    <row r="2351" spans="1:8">
      <c r="A2351" s="4">
        <v>2350</v>
      </c>
      <c r="B2351" s="5" t="s">
        <v>808</v>
      </c>
      <c r="C2351" s="5" t="s">
        <v>307</v>
      </c>
      <c r="D2351" s="5" t="s">
        <v>320</v>
      </c>
      <c r="E2351" s="5" t="s">
        <v>319</v>
      </c>
      <c r="F2351" s="5" t="s">
        <v>323</v>
      </c>
      <c r="G2351" s="13">
        <v>250.53</v>
      </c>
      <c r="H2351" s="5">
        <v>136</v>
      </c>
    </row>
    <row r="2352" spans="1:8">
      <c r="A2352" s="4">
        <v>2351</v>
      </c>
      <c r="B2352" s="5" t="s">
        <v>760</v>
      </c>
      <c r="C2352" s="5" t="s">
        <v>755</v>
      </c>
      <c r="D2352" s="5" t="s">
        <v>772</v>
      </c>
      <c r="E2352" s="5" t="s">
        <v>310</v>
      </c>
      <c r="F2352" s="5" t="s">
        <v>306</v>
      </c>
      <c r="G2352" s="13">
        <v>217.18</v>
      </c>
      <c r="H2352" s="5">
        <v>186</v>
      </c>
    </row>
    <row r="2353" spans="1:8">
      <c r="A2353" s="4">
        <v>2352</v>
      </c>
      <c r="B2353" s="5" t="s">
        <v>782</v>
      </c>
      <c r="C2353" s="5" t="s">
        <v>318</v>
      </c>
      <c r="D2353" s="5" t="s">
        <v>772</v>
      </c>
      <c r="E2353" s="5" t="s">
        <v>740</v>
      </c>
      <c r="F2353" s="5" t="s">
        <v>748</v>
      </c>
      <c r="G2353" s="13">
        <v>106.89</v>
      </c>
      <c r="H2353" s="5">
        <v>116</v>
      </c>
    </row>
    <row r="2354" spans="1:8">
      <c r="A2354" s="4">
        <v>2353</v>
      </c>
      <c r="B2354" s="5" t="s">
        <v>805</v>
      </c>
      <c r="C2354" s="5" t="s">
        <v>735</v>
      </c>
      <c r="D2354" s="5" t="s">
        <v>743</v>
      </c>
      <c r="E2354" s="5" t="s">
        <v>305</v>
      </c>
      <c r="F2354" s="5" t="s">
        <v>751</v>
      </c>
      <c r="G2354" s="13">
        <v>272.18</v>
      </c>
      <c r="H2354" s="5">
        <v>10</v>
      </c>
    </row>
    <row r="2355" spans="1:8">
      <c r="A2355" s="4">
        <v>2354</v>
      </c>
      <c r="B2355" s="5" t="s">
        <v>801</v>
      </c>
      <c r="C2355" s="5" t="s">
        <v>304</v>
      </c>
      <c r="D2355" s="5" t="s">
        <v>320</v>
      </c>
      <c r="E2355" s="5" t="s">
        <v>740</v>
      </c>
      <c r="F2355" s="5" t="s">
        <v>306</v>
      </c>
      <c r="G2355" s="13">
        <v>896.01</v>
      </c>
      <c r="H2355" s="5">
        <v>11</v>
      </c>
    </row>
    <row r="2356" spans="1:8">
      <c r="A2356" s="4">
        <v>2355</v>
      </c>
      <c r="B2356" s="5" t="s">
        <v>764</v>
      </c>
      <c r="C2356" s="5" t="s">
        <v>757</v>
      </c>
      <c r="D2356" s="5" t="s">
        <v>732</v>
      </c>
      <c r="E2356" s="5" t="s">
        <v>322</v>
      </c>
      <c r="F2356" s="5" t="s">
        <v>323</v>
      </c>
      <c r="G2356" s="13">
        <v>488.06</v>
      </c>
      <c r="H2356" s="5">
        <v>102</v>
      </c>
    </row>
    <row r="2357" spans="1:8">
      <c r="A2357" s="4">
        <v>2356</v>
      </c>
      <c r="B2357" s="5" t="s">
        <v>752</v>
      </c>
      <c r="C2357" s="5" t="s">
        <v>742</v>
      </c>
      <c r="D2357" s="5" t="s">
        <v>785</v>
      </c>
      <c r="E2357" s="5" t="s">
        <v>303</v>
      </c>
      <c r="F2357" s="5" t="s">
        <v>734</v>
      </c>
      <c r="G2357" s="13">
        <v>671.25</v>
      </c>
      <c r="H2357" s="5">
        <v>30</v>
      </c>
    </row>
    <row r="2358" spans="1:8">
      <c r="A2358" s="4">
        <v>2357</v>
      </c>
      <c r="B2358" s="5" t="s">
        <v>812</v>
      </c>
      <c r="C2358" s="5" t="s">
        <v>308</v>
      </c>
      <c r="D2358" s="5" t="s">
        <v>769</v>
      </c>
      <c r="E2358" s="5" t="s">
        <v>303</v>
      </c>
      <c r="F2358" s="5" t="s">
        <v>746</v>
      </c>
      <c r="G2358" s="13">
        <v>898.9</v>
      </c>
      <c r="H2358" s="5">
        <v>15</v>
      </c>
    </row>
    <row r="2359" spans="1:8">
      <c r="A2359" s="4">
        <v>2358</v>
      </c>
      <c r="B2359" s="5" t="s">
        <v>777</v>
      </c>
      <c r="C2359" s="5" t="s">
        <v>735</v>
      </c>
      <c r="D2359" s="5" t="s">
        <v>743</v>
      </c>
      <c r="E2359" s="5" t="s">
        <v>314</v>
      </c>
      <c r="F2359" s="5" t="s">
        <v>744</v>
      </c>
      <c r="G2359" s="13">
        <v>120.43</v>
      </c>
      <c r="H2359" s="5">
        <v>196</v>
      </c>
    </row>
    <row r="2360" spans="1:8">
      <c r="A2360" s="4">
        <v>2359</v>
      </c>
      <c r="B2360" s="5" t="s">
        <v>791</v>
      </c>
      <c r="C2360" s="5" t="s">
        <v>304</v>
      </c>
      <c r="D2360" s="5" t="s">
        <v>736</v>
      </c>
      <c r="E2360" s="5" t="s">
        <v>758</v>
      </c>
      <c r="F2360" s="5" t="s">
        <v>751</v>
      </c>
      <c r="G2360" s="13">
        <v>331.54</v>
      </c>
      <c r="H2360" s="5">
        <v>191</v>
      </c>
    </row>
    <row r="2361" spans="1:8">
      <c r="A2361" s="4">
        <v>2360</v>
      </c>
      <c r="B2361" s="5" t="s">
        <v>759</v>
      </c>
      <c r="C2361" s="5" t="s">
        <v>304</v>
      </c>
      <c r="D2361" s="5" t="s">
        <v>769</v>
      </c>
      <c r="E2361" s="5" t="s">
        <v>313</v>
      </c>
      <c r="F2361" s="5" t="s">
        <v>326</v>
      </c>
      <c r="G2361" s="13">
        <v>856.72</v>
      </c>
      <c r="H2361" s="5">
        <v>92</v>
      </c>
    </row>
    <row r="2362" spans="1:8">
      <c r="A2362" s="4">
        <v>2361</v>
      </c>
      <c r="B2362" s="5" t="s">
        <v>791</v>
      </c>
      <c r="C2362" s="5" t="s">
        <v>731</v>
      </c>
      <c r="D2362" s="5" t="s">
        <v>320</v>
      </c>
      <c r="E2362" s="5" t="s">
        <v>310</v>
      </c>
      <c r="F2362" s="5" t="s">
        <v>306</v>
      </c>
      <c r="G2362" s="13">
        <v>560.55999999999995</v>
      </c>
      <c r="H2362" s="5">
        <v>125</v>
      </c>
    </row>
    <row r="2363" spans="1:8">
      <c r="A2363" s="4">
        <v>2362</v>
      </c>
      <c r="B2363" s="5" t="s">
        <v>749</v>
      </c>
      <c r="C2363" s="5" t="s">
        <v>308</v>
      </c>
      <c r="D2363" s="5" t="s">
        <v>769</v>
      </c>
      <c r="E2363" s="5" t="s">
        <v>740</v>
      </c>
      <c r="F2363" s="5" t="s">
        <v>311</v>
      </c>
      <c r="G2363" s="13">
        <v>861.2</v>
      </c>
      <c r="H2363" s="5">
        <v>160</v>
      </c>
    </row>
    <row r="2364" spans="1:8">
      <c r="A2364" s="4">
        <v>2363</v>
      </c>
      <c r="B2364" s="5" t="s">
        <v>802</v>
      </c>
      <c r="C2364" s="5" t="s">
        <v>312</v>
      </c>
      <c r="D2364" s="5" t="s">
        <v>785</v>
      </c>
      <c r="E2364" s="5" t="s">
        <v>303</v>
      </c>
      <c r="F2364" s="5" t="s">
        <v>751</v>
      </c>
      <c r="G2364" s="13">
        <v>260.31</v>
      </c>
      <c r="H2364" s="5">
        <v>142</v>
      </c>
    </row>
    <row r="2365" spans="1:8">
      <c r="A2365" s="4">
        <v>2364</v>
      </c>
      <c r="B2365" s="5" t="s">
        <v>791</v>
      </c>
      <c r="C2365" s="5" t="s">
        <v>742</v>
      </c>
      <c r="D2365" s="5" t="s">
        <v>317</v>
      </c>
      <c r="E2365" s="5" t="s">
        <v>322</v>
      </c>
      <c r="F2365" s="5" t="s">
        <v>326</v>
      </c>
      <c r="G2365" s="13">
        <v>256.06</v>
      </c>
      <c r="H2365" s="5">
        <v>171</v>
      </c>
    </row>
    <row r="2366" spans="1:8">
      <c r="A2366" s="4">
        <v>2365</v>
      </c>
      <c r="B2366" s="5" t="s">
        <v>787</v>
      </c>
      <c r="C2366" s="5" t="s">
        <v>308</v>
      </c>
      <c r="D2366" s="5" t="s">
        <v>732</v>
      </c>
      <c r="E2366" s="5" t="s">
        <v>313</v>
      </c>
      <c r="F2366" s="5" t="s">
        <v>323</v>
      </c>
      <c r="G2366" s="13">
        <v>627.07000000000005</v>
      </c>
      <c r="H2366" s="5">
        <v>158</v>
      </c>
    </row>
    <row r="2367" spans="1:8">
      <c r="A2367" s="4">
        <v>2366</v>
      </c>
      <c r="B2367" s="5" t="s">
        <v>789</v>
      </c>
      <c r="C2367" s="5" t="s">
        <v>755</v>
      </c>
      <c r="D2367" s="5" t="s">
        <v>738</v>
      </c>
      <c r="E2367" s="5" t="s">
        <v>322</v>
      </c>
      <c r="F2367" s="5" t="s">
        <v>770</v>
      </c>
      <c r="G2367" s="13">
        <v>668.91</v>
      </c>
      <c r="H2367" s="5">
        <v>5</v>
      </c>
    </row>
    <row r="2368" spans="1:8">
      <c r="A2368" s="4">
        <v>2367</v>
      </c>
      <c r="B2368" s="5" t="s">
        <v>774</v>
      </c>
      <c r="C2368" s="5" t="s">
        <v>731</v>
      </c>
      <c r="D2368" s="5" t="s">
        <v>309</v>
      </c>
      <c r="E2368" s="5" t="s">
        <v>733</v>
      </c>
      <c r="F2368" s="5" t="s">
        <v>744</v>
      </c>
      <c r="G2368" s="13">
        <v>683.87</v>
      </c>
      <c r="H2368" s="5">
        <v>75</v>
      </c>
    </row>
    <row r="2369" spans="1:8">
      <c r="A2369" s="4">
        <v>2368</v>
      </c>
      <c r="B2369" s="5" t="s">
        <v>761</v>
      </c>
      <c r="C2369" s="5" t="s">
        <v>755</v>
      </c>
      <c r="D2369" s="5" t="s">
        <v>785</v>
      </c>
      <c r="E2369" s="5" t="s">
        <v>758</v>
      </c>
      <c r="F2369" s="5" t="s">
        <v>326</v>
      </c>
      <c r="G2369" s="13">
        <v>570.44000000000005</v>
      </c>
      <c r="H2369" s="5">
        <v>43</v>
      </c>
    </row>
    <row r="2370" spans="1:8">
      <c r="A2370" s="4">
        <v>2369</v>
      </c>
      <c r="B2370" s="5" t="s">
        <v>752</v>
      </c>
      <c r="C2370" s="5" t="s">
        <v>742</v>
      </c>
      <c r="D2370" s="5" t="s">
        <v>772</v>
      </c>
      <c r="E2370" s="5" t="s">
        <v>733</v>
      </c>
      <c r="F2370" s="5" t="s">
        <v>306</v>
      </c>
      <c r="G2370" s="13">
        <v>831.32</v>
      </c>
      <c r="H2370" s="5">
        <v>169</v>
      </c>
    </row>
    <row r="2371" spans="1:8">
      <c r="A2371" s="4">
        <v>2370</v>
      </c>
      <c r="B2371" s="5" t="s">
        <v>756</v>
      </c>
      <c r="C2371" s="5" t="s">
        <v>307</v>
      </c>
      <c r="D2371" s="5" t="s">
        <v>320</v>
      </c>
      <c r="E2371" s="5" t="s">
        <v>319</v>
      </c>
      <c r="F2371" s="5" t="s">
        <v>748</v>
      </c>
      <c r="G2371" s="13">
        <v>527.09</v>
      </c>
      <c r="H2371" s="5">
        <v>94</v>
      </c>
    </row>
    <row r="2372" spans="1:8">
      <c r="A2372" s="4">
        <v>2371</v>
      </c>
      <c r="B2372" s="5" t="s">
        <v>771</v>
      </c>
      <c r="C2372" s="5" t="s">
        <v>757</v>
      </c>
      <c r="D2372" s="5" t="s">
        <v>772</v>
      </c>
      <c r="E2372" s="5" t="s">
        <v>313</v>
      </c>
      <c r="F2372" s="5" t="s">
        <v>748</v>
      </c>
      <c r="G2372" s="13">
        <v>340.62</v>
      </c>
      <c r="H2372" s="5">
        <v>27</v>
      </c>
    </row>
    <row r="2373" spans="1:8">
      <c r="A2373" s="4">
        <v>2372</v>
      </c>
      <c r="B2373" s="5" t="s">
        <v>765</v>
      </c>
      <c r="C2373" s="5" t="s">
        <v>742</v>
      </c>
      <c r="D2373" s="5" t="s">
        <v>320</v>
      </c>
      <c r="E2373" s="5" t="s">
        <v>319</v>
      </c>
      <c r="F2373" s="5" t="s">
        <v>744</v>
      </c>
      <c r="G2373" s="13">
        <v>603.09</v>
      </c>
      <c r="H2373" s="5">
        <v>50</v>
      </c>
    </row>
    <row r="2374" spans="1:8">
      <c r="A2374" s="4">
        <v>2373</v>
      </c>
      <c r="B2374" s="5" t="s">
        <v>782</v>
      </c>
      <c r="C2374" s="5" t="s">
        <v>307</v>
      </c>
      <c r="D2374" s="5" t="s">
        <v>750</v>
      </c>
      <c r="E2374" s="5" t="s">
        <v>313</v>
      </c>
      <c r="F2374" s="5" t="s">
        <v>326</v>
      </c>
      <c r="G2374" s="13">
        <v>750.28</v>
      </c>
      <c r="H2374" s="5">
        <v>199</v>
      </c>
    </row>
    <row r="2375" spans="1:8">
      <c r="A2375" s="4">
        <v>2374</v>
      </c>
      <c r="B2375" s="5" t="s">
        <v>752</v>
      </c>
      <c r="C2375" s="5" t="s">
        <v>318</v>
      </c>
      <c r="D2375" s="5" t="s">
        <v>320</v>
      </c>
      <c r="E2375" s="5" t="s">
        <v>303</v>
      </c>
      <c r="F2375" s="5" t="s">
        <v>306</v>
      </c>
      <c r="G2375" s="13">
        <v>606.22</v>
      </c>
      <c r="H2375" s="5">
        <v>6</v>
      </c>
    </row>
    <row r="2376" spans="1:8">
      <c r="A2376" s="4">
        <v>2375</v>
      </c>
      <c r="B2376" s="5" t="s">
        <v>810</v>
      </c>
      <c r="C2376" s="5" t="s">
        <v>304</v>
      </c>
      <c r="D2376" s="5" t="s">
        <v>743</v>
      </c>
      <c r="E2376" s="5" t="s">
        <v>305</v>
      </c>
      <c r="F2376" s="5" t="s">
        <v>770</v>
      </c>
      <c r="G2376" s="13">
        <v>735.05</v>
      </c>
      <c r="H2376" s="5">
        <v>8</v>
      </c>
    </row>
    <row r="2377" spans="1:8">
      <c r="A2377" s="4">
        <v>2376</v>
      </c>
      <c r="B2377" s="5" t="s">
        <v>749</v>
      </c>
      <c r="C2377" s="5" t="s">
        <v>304</v>
      </c>
      <c r="D2377" s="5" t="s">
        <v>785</v>
      </c>
      <c r="E2377" s="5" t="s">
        <v>313</v>
      </c>
      <c r="F2377" s="5" t="s">
        <v>326</v>
      </c>
      <c r="G2377" s="13">
        <v>551.11</v>
      </c>
      <c r="H2377" s="5">
        <v>186</v>
      </c>
    </row>
    <row r="2378" spans="1:8">
      <c r="A2378" s="4">
        <v>2377</v>
      </c>
      <c r="B2378" s="5" t="s">
        <v>798</v>
      </c>
      <c r="C2378" s="5" t="s">
        <v>735</v>
      </c>
      <c r="D2378" s="5" t="s">
        <v>736</v>
      </c>
      <c r="E2378" s="5" t="s">
        <v>733</v>
      </c>
      <c r="F2378" s="5" t="s">
        <v>321</v>
      </c>
      <c r="G2378" s="13">
        <v>631.66999999999996</v>
      </c>
      <c r="H2378" s="5">
        <v>134</v>
      </c>
    </row>
    <row r="2379" spans="1:8">
      <c r="A2379" s="4">
        <v>2378</v>
      </c>
      <c r="B2379" s="5" t="s">
        <v>768</v>
      </c>
      <c r="C2379" s="5" t="s">
        <v>312</v>
      </c>
      <c r="D2379" s="5" t="s">
        <v>732</v>
      </c>
      <c r="E2379" s="5" t="s">
        <v>322</v>
      </c>
      <c r="F2379" s="5" t="s">
        <v>306</v>
      </c>
      <c r="G2379" s="13">
        <v>847.43</v>
      </c>
      <c r="H2379" s="5">
        <v>31</v>
      </c>
    </row>
    <row r="2380" spans="1:8">
      <c r="A2380" s="4">
        <v>2379</v>
      </c>
      <c r="B2380" s="5" t="s">
        <v>790</v>
      </c>
      <c r="C2380" s="5" t="s">
        <v>735</v>
      </c>
      <c r="D2380" s="5" t="s">
        <v>732</v>
      </c>
      <c r="E2380" s="5" t="s">
        <v>740</v>
      </c>
      <c r="F2380" s="5" t="s">
        <v>748</v>
      </c>
      <c r="G2380" s="13">
        <v>409.67</v>
      </c>
      <c r="H2380" s="5">
        <v>196</v>
      </c>
    </row>
    <row r="2381" spans="1:8">
      <c r="A2381" s="4">
        <v>2380</v>
      </c>
      <c r="B2381" s="5" t="s">
        <v>773</v>
      </c>
      <c r="C2381" s="5" t="s">
        <v>308</v>
      </c>
      <c r="D2381" s="5" t="s">
        <v>736</v>
      </c>
      <c r="E2381" s="5" t="s">
        <v>319</v>
      </c>
      <c r="F2381" s="5" t="s">
        <v>751</v>
      </c>
      <c r="G2381" s="13">
        <v>753.08</v>
      </c>
      <c r="H2381" s="5">
        <v>98</v>
      </c>
    </row>
    <row r="2382" spans="1:8">
      <c r="A2382" s="4">
        <v>2381</v>
      </c>
      <c r="B2382" s="5" t="s">
        <v>771</v>
      </c>
      <c r="C2382" s="5" t="s">
        <v>735</v>
      </c>
      <c r="D2382" s="5" t="s">
        <v>743</v>
      </c>
      <c r="E2382" s="5" t="s">
        <v>305</v>
      </c>
      <c r="F2382" s="5" t="s">
        <v>323</v>
      </c>
      <c r="G2382" s="13">
        <v>53.59</v>
      </c>
      <c r="H2382" s="5">
        <v>124</v>
      </c>
    </row>
    <row r="2383" spans="1:8">
      <c r="A2383" s="4">
        <v>2382</v>
      </c>
      <c r="B2383" s="5" t="s">
        <v>788</v>
      </c>
      <c r="C2383" s="5" t="s">
        <v>307</v>
      </c>
      <c r="D2383" s="5" t="s">
        <v>736</v>
      </c>
      <c r="E2383" s="5" t="s">
        <v>310</v>
      </c>
      <c r="F2383" s="5" t="s">
        <v>323</v>
      </c>
      <c r="G2383" s="13">
        <v>774.58</v>
      </c>
      <c r="H2383" s="5">
        <v>81</v>
      </c>
    </row>
    <row r="2384" spans="1:8">
      <c r="A2384" s="4">
        <v>2383</v>
      </c>
      <c r="B2384" s="5" t="s">
        <v>737</v>
      </c>
      <c r="C2384" s="5" t="s">
        <v>742</v>
      </c>
      <c r="D2384" s="5" t="s">
        <v>738</v>
      </c>
      <c r="E2384" s="5" t="s">
        <v>319</v>
      </c>
      <c r="F2384" s="5" t="s">
        <v>323</v>
      </c>
      <c r="G2384" s="13">
        <v>747.27</v>
      </c>
      <c r="H2384" s="5">
        <v>103</v>
      </c>
    </row>
    <row r="2385" spans="1:8">
      <c r="A2385" s="4">
        <v>2384</v>
      </c>
      <c r="B2385" s="5" t="s">
        <v>777</v>
      </c>
      <c r="C2385" s="5" t="s">
        <v>315</v>
      </c>
      <c r="D2385" s="5" t="s">
        <v>772</v>
      </c>
      <c r="E2385" s="5" t="s">
        <v>319</v>
      </c>
      <c r="F2385" s="5" t="s">
        <v>734</v>
      </c>
      <c r="G2385" s="13">
        <v>287.43</v>
      </c>
      <c r="H2385" s="5">
        <v>11</v>
      </c>
    </row>
    <row r="2386" spans="1:8">
      <c r="A2386" s="4">
        <v>2385</v>
      </c>
      <c r="B2386" s="5" t="s">
        <v>799</v>
      </c>
      <c r="C2386" s="5" t="s">
        <v>304</v>
      </c>
      <c r="D2386" s="5" t="s">
        <v>324</v>
      </c>
      <c r="E2386" s="5" t="s">
        <v>313</v>
      </c>
      <c r="F2386" s="5" t="s">
        <v>746</v>
      </c>
      <c r="G2386" s="13">
        <v>45.93</v>
      </c>
      <c r="H2386" s="5">
        <v>132</v>
      </c>
    </row>
    <row r="2387" spans="1:8">
      <c r="A2387" s="4">
        <v>2386</v>
      </c>
      <c r="B2387" s="5" t="s">
        <v>752</v>
      </c>
      <c r="C2387" s="5" t="s">
        <v>308</v>
      </c>
      <c r="D2387" s="5" t="s">
        <v>738</v>
      </c>
      <c r="E2387" s="5" t="s">
        <v>303</v>
      </c>
      <c r="F2387" s="5" t="s">
        <v>751</v>
      </c>
      <c r="G2387" s="13">
        <v>798.68</v>
      </c>
      <c r="H2387" s="5">
        <v>196</v>
      </c>
    </row>
    <row r="2388" spans="1:8">
      <c r="A2388" s="4">
        <v>2387</v>
      </c>
      <c r="B2388" s="5" t="s">
        <v>804</v>
      </c>
      <c r="C2388" s="5" t="s">
        <v>307</v>
      </c>
      <c r="D2388" s="5" t="s">
        <v>738</v>
      </c>
      <c r="E2388" s="5" t="s">
        <v>313</v>
      </c>
      <c r="F2388" s="5" t="s">
        <v>744</v>
      </c>
      <c r="G2388" s="13">
        <v>344.71</v>
      </c>
      <c r="H2388" s="5">
        <v>7</v>
      </c>
    </row>
    <row r="2389" spans="1:8">
      <c r="A2389" s="4">
        <v>2388</v>
      </c>
      <c r="B2389" s="5" t="s">
        <v>809</v>
      </c>
      <c r="C2389" s="5" t="s">
        <v>308</v>
      </c>
      <c r="D2389" s="5" t="s">
        <v>320</v>
      </c>
      <c r="E2389" s="5" t="s">
        <v>303</v>
      </c>
      <c r="F2389" s="5" t="s">
        <v>744</v>
      </c>
      <c r="G2389" s="13">
        <v>629.94000000000005</v>
      </c>
      <c r="H2389" s="5">
        <v>21</v>
      </c>
    </row>
    <row r="2390" spans="1:8">
      <c r="A2390" s="4">
        <v>2389</v>
      </c>
      <c r="B2390" s="5" t="s">
        <v>765</v>
      </c>
      <c r="C2390" s="5" t="s">
        <v>783</v>
      </c>
      <c r="D2390" s="5" t="s">
        <v>309</v>
      </c>
      <c r="E2390" s="5" t="s">
        <v>303</v>
      </c>
      <c r="F2390" s="5" t="s">
        <v>770</v>
      </c>
      <c r="G2390" s="13">
        <v>411.09</v>
      </c>
      <c r="H2390" s="5">
        <v>46</v>
      </c>
    </row>
    <row r="2391" spans="1:8">
      <c r="A2391" s="4">
        <v>2390</v>
      </c>
      <c r="B2391" s="5" t="s">
        <v>767</v>
      </c>
      <c r="C2391" s="5" t="s">
        <v>318</v>
      </c>
      <c r="D2391" s="5" t="s">
        <v>324</v>
      </c>
      <c r="E2391" s="5" t="s">
        <v>314</v>
      </c>
      <c r="F2391" s="5" t="s">
        <v>311</v>
      </c>
      <c r="G2391" s="13">
        <v>170.72</v>
      </c>
      <c r="H2391" s="5">
        <v>187</v>
      </c>
    </row>
    <row r="2392" spans="1:8">
      <c r="A2392" s="4">
        <v>2391</v>
      </c>
      <c r="B2392" s="5" t="s">
        <v>773</v>
      </c>
      <c r="C2392" s="5" t="s">
        <v>757</v>
      </c>
      <c r="D2392" s="5" t="s">
        <v>316</v>
      </c>
      <c r="E2392" s="5" t="s">
        <v>319</v>
      </c>
      <c r="F2392" s="5" t="s">
        <v>746</v>
      </c>
      <c r="G2392" s="13">
        <v>855.1</v>
      </c>
      <c r="H2392" s="5">
        <v>113</v>
      </c>
    </row>
    <row r="2393" spans="1:8">
      <c r="A2393" s="4">
        <v>2392</v>
      </c>
      <c r="B2393" s="5" t="s">
        <v>760</v>
      </c>
      <c r="C2393" s="5" t="s">
        <v>308</v>
      </c>
      <c r="D2393" s="5" t="s">
        <v>750</v>
      </c>
      <c r="E2393" s="5" t="s">
        <v>303</v>
      </c>
      <c r="F2393" s="5" t="s">
        <v>325</v>
      </c>
      <c r="G2393" s="13">
        <v>898.07</v>
      </c>
      <c r="H2393" s="5">
        <v>36</v>
      </c>
    </row>
    <row r="2394" spans="1:8">
      <c r="A2394" s="4">
        <v>2393</v>
      </c>
      <c r="B2394" s="5" t="s">
        <v>786</v>
      </c>
      <c r="C2394" s="5" t="s">
        <v>742</v>
      </c>
      <c r="D2394" s="5" t="s">
        <v>743</v>
      </c>
      <c r="E2394" s="5" t="s">
        <v>310</v>
      </c>
      <c r="F2394" s="5" t="s">
        <v>744</v>
      </c>
      <c r="G2394" s="13">
        <v>164.85</v>
      </c>
      <c r="H2394" s="5">
        <v>5</v>
      </c>
    </row>
    <row r="2395" spans="1:8">
      <c r="A2395" s="4">
        <v>2394</v>
      </c>
      <c r="B2395" s="5" t="s">
        <v>745</v>
      </c>
      <c r="C2395" s="5" t="s">
        <v>783</v>
      </c>
      <c r="D2395" s="5" t="s">
        <v>324</v>
      </c>
      <c r="E2395" s="5" t="s">
        <v>758</v>
      </c>
      <c r="F2395" s="5" t="s">
        <v>306</v>
      </c>
      <c r="G2395" s="13">
        <v>880.01</v>
      </c>
      <c r="H2395" s="5">
        <v>42</v>
      </c>
    </row>
    <row r="2396" spans="1:8">
      <c r="A2396" s="4">
        <v>2395</v>
      </c>
      <c r="B2396" s="5" t="s">
        <v>774</v>
      </c>
      <c r="C2396" s="5" t="s">
        <v>742</v>
      </c>
      <c r="D2396" s="5" t="s">
        <v>769</v>
      </c>
      <c r="E2396" s="5" t="s">
        <v>319</v>
      </c>
      <c r="F2396" s="5" t="s">
        <v>746</v>
      </c>
      <c r="G2396" s="13">
        <v>401.52</v>
      </c>
      <c r="H2396" s="5">
        <v>135</v>
      </c>
    </row>
    <row r="2397" spans="1:8">
      <c r="A2397" s="4">
        <v>2396</v>
      </c>
      <c r="B2397" s="5" t="s">
        <v>808</v>
      </c>
      <c r="C2397" s="5" t="s">
        <v>307</v>
      </c>
      <c r="D2397" s="5" t="s">
        <v>317</v>
      </c>
      <c r="E2397" s="5" t="s">
        <v>313</v>
      </c>
      <c r="F2397" s="5" t="s">
        <v>323</v>
      </c>
      <c r="G2397" s="13">
        <v>453.02</v>
      </c>
      <c r="H2397" s="5">
        <v>23</v>
      </c>
    </row>
    <row r="2398" spans="1:8">
      <c r="A2398" s="4">
        <v>2397</v>
      </c>
      <c r="B2398" s="5" t="s">
        <v>787</v>
      </c>
      <c r="C2398" s="5" t="s">
        <v>735</v>
      </c>
      <c r="D2398" s="5" t="s">
        <v>309</v>
      </c>
      <c r="E2398" s="5" t="s">
        <v>310</v>
      </c>
      <c r="F2398" s="5" t="s">
        <v>323</v>
      </c>
      <c r="G2398" s="13">
        <v>353.71</v>
      </c>
      <c r="H2398" s="5">
        <v>103</v>
      </c>
    </row>
    <row r="2399" spans="1:8">
      <c r="A2399" s="4">
        <v>2398</v>
      </c>
      <c r="B2399" s="5" t="s">
        <v>302</v>
      </c>
      <c r="C2399" s="5" t="s">
        <v>731</v>
      </c>
      <c r="D2399" s="5" t="s">
        <v>738</v>
      </c>
      <c r="E2399" s="5" t="s">
        <v>758</v>
      </c>
      <c r="F2399" s="5" t="s">
        <v>746</v>
      </c>
      <c r="G2399" s="13">
        <v>226.47</v>
      </c>
      <c r="H2399" s="5">
        <v>43</v>
      </c>
    </row>
    <row r="2400" spans="1:8">
      <c r="A2400" s="4">
        <v>2399</v>
      </c>
      <c r="B2400" s="5" t="s">
        <v>780</v>
      </c>
      <c r="C2400" s="5" t="s">
        <v>307</v>
      </c>
      <c r="D2400" s="5" t="s">
        <v>772</v>
      </c>
      <c r="E2400" s="5" t="s">
        <v>310</v>
      </c>
      <c r="F2400" s="5" t="s">
        <v>746</v>
      </c>
      <c r="G2400" s="13">
        <v>385.64</v>
      </c>
      <c r="H2400" s="5">
        <v>57</v>
      </c>
    </row>
    <row r="2401" spans="1:8">
      <c r="A2401" s="4">
        <v>2400</v>
      </c>
      <c r="B2401" s="5" t="s">
        <v>788</v>
      </c>
      <c r="C2401" s="5" t="s">
        <v>315</v>
      </c>
      <c r="D2401" s="5" t="s">
        <v>320</v>
      </c>
      <c r="E2401" s="5" t="s">
        <v>322</v>
      </c>
      <c r="F2401" s="5" t="s">
        <v>748</v>
      </c>
      <c r="G2401" s="13">
        <v>465.63</v>
      </c>
      <c r="H2401" s="5">
        <v>140</v>
      </c>
    </row>
    <row r="2402" spans="1:8">
      <c r="A2402" s="4">
        <v>2401</v>
      </c>
      <c r="B2402" s="5" t="s">
        <v>737</v>
      </c>
      <c r="C2402" s="5" t="s">
        <v>308</v>
      </c>
      <c r="D2402" s="5" t="s">
        <v>738</v>
      </c>
      <c r="E2402" s="5" t="s">
        <v>313</v>
      </c>
      <c r="F2402" s="5" t="s">
        <v>323</v>
      </c>
      <c r="G2402" s="13">
        <v>447.22</v>
      </c>
      <c r="H2402" s="5">
        <v>171</v>
      </c>
    </row>
    <row r="2403" spans="1:8">
      <c r="A2403" s="4">
        <v>2402</v>
      </c>
      <c r="B2403" s="5" t="s">
        <v>763</v>
      </c>
      <c r="C2403" s="5" t="s">
        <v>312</v>
      </c>
      <c r="D2403" s="5" t="s">
        <v>316</v>
      </c>
      <c r="E2403" s="5" t="s">
        <v>733</v>
      </c>
      <c r="F2403" s="5" t="s">
        <v>746</v>
      </c>
      <c r="G2403" s="13">
        <v>700.65</v>
      </c>
      <c r="H2403" s="5">
        <v>44</v>
      </c>
    </row>
    <row r="2404" spans="1:8">
      <c r="A2404" s="4">
        <v>2403</v>
      </c>
      <c r="B2404" s="5" t="s">
        <v>764</v>
      </c>
      <c r="C2404" s="5" t="s">
        <v>755</v>
      </c>
      <c r="D2404" s="5" t="s">
        <v>750</v>
      </c>
      <c r="E2404" s="5" t="s">
        <v>314</v>
      </c>
      <c r="F2404" s="5" t="s">
        <v>326</v>
      </c>
      <c r="G2404" s="13">
        <v>504.34</v>
      </c>
      <c r="H2404" s="5">
        <v>25</v>
      </c>
    </row>
    <row r="2405" spans="1:8">
      <c r="A2405" s="4">
        <v>2404</v>
      </c>
      <c r="B2405" s="5" t="s">
        <v>784</v>
      </c>
      <c r="C2405" s="5" t="s">
        <v>312</v>
      </c>
      <c r="D2405" s="5" t="s">
        <v>732</v>
      </c>
      <c r="E2405" s="5" t="s">
        <v>313</v>
      </c>
      <c r="F2405" s="5" t="s">
        <v>770</v>
      </c>
      <c r="G2405" s="13">
        <v>226.45</v>
      </c>
      <c r="H2405" s="5">
        <v>65</v>
      </c>
    </row>
    <row r="2406" spans="1:8">
      <c r="A2406" s="4">
        <v>2405</v>
      </c>
      <c r="B2406" s="5" t="s">
        <v>799</v>
      </c>
      <c r="C2406" s="5" t="s">
        <v>308</v>
      </c>
      <c r="D2406" s="5" t="s">
        <v>324</v>
      </c>
      <c r="E2406" s="5" t="s">
        <v>740</v>
      </c>
      <c r="F2406" s="5" t="s">
        <v>751</v>
      </c>
      <c r="G2406" s="13">
        <v>884.19</v>
      </c>
      <c r="H2406" s="5">
        <v>119</v>
      </c>
    </row>
    <row r="2407" spans="1:8">
      <c r="A2407" s="4">
        <v>2406</v>
      </c>
      <c r="B2407" s="5" t="s">
        <v>786</v>
      </c>
      <c r="C2407" s="5" t="s">
        <v>757</v>
      </c>
      <c r="D2407" s="5" t="s">
        <v>320</v>
      </c>
      <c r="E2407" s="5" t="s">
        <v>310</v>
      </c>
      <c r="F2407" s="5" t="s">
        <v>748</v>
      </c>
      <c r="G2407" s="13">
        <v>108.41</v>
      </c>
      <c r="H2407" s="5">
        <v>42</v>
      </c>
    </row>
    <row r="2408" spans="1:8">
      <c r="A2408" s="4">
        <v>2407</v>
      </c>
      <c r="B2408" s="5" t="s">
        <v>780</v>
      </c>
      <c r="C2408" s="5" t="s">
        <v>753</v>
      </c>
      <c r="D2408" s="5" t="s">
        <v>772</v>
      </c>
      <c r="E2408" s="5" t="s">
        <v>740</v>
      </c>
      <c r="F2408" s="5" t="s">
        <v>748</v>
      </c>
      <c r="G2408" s="13">
        <v>133.13</v>
      </c>
      <c r="H2408" s="5">
        <v>50</v>
      </c>
    </row>
    <row r="2409" spans="1:8">
      <c r="A2409" s="4">
        <v>2408</v>
      </c>
      <c r="B2409" s="5" t="s">
        <v>756</v>
      </c>
      <c r="C2409" s="5" t="s">
        <v>304</v>
      </c>
      <c r="D2409" s="5" t="s">
        <v>772</v>
      </c>
      <c r="E2409" s="5" t="s">
        <v>740</v>
      </c>
      <c r="F2409" s="5" t="s">
        <v>321</v>
      </c>
      <c r="G2409" s="13">
        <v>708.44</v>
      </c>
      <c r="H2409" s="5">
        <v>126</v>
      </c>
    </row>
    <row r="2410" spans="1:8">
      <c r="A2410" s="4">
        <v>2409</v>
      </c>
      <c r="B2410" s="5" t="s">
        <v>788</v>
      </c>
      <c r="C2410" s="5" t="s">
        <v>315</v>
      </c>
      <c r="D2410" s="5" t="s">
        <v>769</v>
      </c>
      <c r="E2410" s="5" t="s">
        <v>314</v>
      </c>
      <c r="F2410" s="5" t="s">
        <v>323</v>
      </c>
      <c r="G2410" s="13">
        <v>836.01</v>
      </c>
      <c r="H2410" s="5">
        <v>139</v>
      </c>
    </row>
    <row r="2411" spans="1:8">
      <c r="A2411" s="4">
        <v>2410</v>
      </c>
      <c r="B2411" s="5" t="s">
        <v>759</v>
      </c>
      <c r="C2411" s="5" t="s">
        <v>731</v>
      </c>
      <c r="D2411" s="5" t="s">
        <v>750</v>
      </c>
      <c r="E2411" s="5" t="s">
        <v>740</v>
      </c>
      <c r="F2411" s="5" t="s">
        <v>311</v>
      </c>
      <c r="G2411" s="13">
        <v>946.28</v>
      </c>
      <c r="H2411" s="5">
        <v>105</v>
      </c>
    </row>
    <row r="2412" spans="1:8">
      <c r="A2412" s="4">
        <v>2411</v>
      </c>
      <c r="B2412" s="5" t="s">
        <v>775</v>
      </c>
      <c r="C2412" s="5" t="s">
        <v>315</v>
      </c>
      <c r="D2412" s="5" t="s">
        <v>772</v>
      </c>
      <c r="E2412" s="5" t="s">
        <v>758</v>
      </c>
      <c r="F2412" s="5" t="s">
        <v>325</v>
      </c>
      <c r="G2412" s="13">
        <v>60.86</v>
      </c>
      <c r="H2412" s="5">
        <v>180</v>
      </c>
    </row>
    <row r="2413" spans="1:8">
      <c r="A2413" s="4">
        <v>2412</v>
      </c>
      <c r="B2413" s="5" t="s">
        <v>771</v>
      </c>
      <c r="C2413" s="5" t="s">
        <v>308</v>
      </c>
      <c r="D2413" s="5" t="s">
        <v>736</v>
      </c>
      <c r="E2413" s="5" t="s">
        <v>305</v>
      </c>
      <c r="F2413" s="5" t="s">
        <v>770</v>
      </c>
      <c r="G2413" s="13">
        <v>475.27</v>
      </c>
      <c r="H2413" s="5">
        <v>16</v>
      </c>
    </row>
    <row r="2414" spans="1:8">
      <c r="A2414" s="4">
        <v>2413</v>
      </c>
      <c r="B2414" s="5" t="s">
        <v>752</v>
      </c>
      <c r="C2414" s="5" t="s">
        <v>315</v>
      </c>
      <c r="D2414" s="5" t="s">
        <v>743</v>
      </c>
      <c r="E2414" s="5" t="s">
        <v>740</v>
      </c>
      <c r="F2414" s="5" t="s">
        <v>748</v>
      </c>
      <c r="G2414" s="13">
        <v>822.69</v>
      </c>
      <c r="H2414" s="5">
        <v>4</v>
      </c>
    </row>
    <row r="2415" spans="1:8">
      <c r="A2415" s="4">
        <v>2414</v>
      </c>
      <c r="B2415" s="5" t="s">
        <v>803</v>
      </c>
      <c r="C2415" s="5" t="s">
        <v>308</v>
      </c>
      <c r="D2415" s="5" t="s">
        <v>320</v>
      </c>
      <c r="E2415" s="5" t="s">
        <v>310</v>
      </c>
      <c r="F2415" s="5" t="s">
        <v>751</v>
      </c>
      <c r="G2415" s="13">
        <v>639.61</v>
      </c>
      <c r="H2415" s="5">
        <v>44</v>
      </c>
    </row>
    <row r="2416" spans="1:8">
      <c r="A2416" s="4">
        <v>2415</v>
      </c>
      <c r="B2416" s="5" t="s">
        <v>782</v>
      </c>
      <c r="C2416" s="5" t="s">
        <v>757</v>
      </c>
      <c r="D2416" s="5" t="s">
        <v>309</v>
      </c>
      <c r="E2416" s="5" t="s">
        <v>322</v>
      </c>
      <c r="F2416" s="5" t="s">
        <v>311</v>
      </c>
      <c r="G2416" s="13">
        <v>184.89</v>
      </c>
      <c r="H2416" s="5">
        <v>101</v>
      </c>
    </row>
    <row r="2417" spans="1:8">
      <c r="A2417" s="4">
        <v>2416</v>
      </c>
      <c r="B2417" s="5" t="s">
        <v>808</v>
      </c>
      <c r="C2417" s="5" t="s">
        <v>755</v>
      </c>
      <c r="D2417" s="5" t="s">
        <v>769</v>
      </c>
      <c r="E2417" s="5" t="s">
        <v>322</v>
      </c>
      <c r="F2417" s="5" t="s">
        <v>734</v>
      </c>
      <c r="G2417" s="13">
        <v>939.87</v>
      </c>
      <c r="H2417" s="5">
        <v>27</v>
      </c>
    </row>
    <row r="2418" spans="1:8">
      <c r="A2418" s="4">
        <v>2417</v>
      </c>
      <c r="B2418" s="5" t="s">
        <v>808</v>
      </c>
      <c r="C2418" s="5" t="s">
        <v>308</v>
      </c>
      <c r="D2418" s="5" t="s">
        <v>772</v>
      </c>
      <c r="E2418" s="5" t="s">
        <v>310</v>
      </c>
      <c r="F2418" s="5" t="s">
        <v>325</v>
      </c>
      <c r="G2418" s="13">
        <v>106.3</v>
      </c>
      <c r="H2418" s="5">
        <v>167</v>
      </c>
    </row>
    <row r="2419" spans="1:8">
      <c r="A2419" s="4">
        <v>2418</v>
      </c>
      <c r="B2419" s="5" t="s">
        <v>730</v>
      </c>
      <c r="C2419" s="5" t="s">
        <v>307</v>
      </c>
      <c r="D2419" s="5" t="s">
        <v>772</v>
      </c>
      <c r="E2419" s="5" t="s">
        <v>310</v>
      </c>
      <c r="F2419" s="5" t="s">
        <v>321</v>
      </c>
      <c r="G2419" s="13">
        <v>556.76</v>
      </c>
      <c r="H2419" s="5">
        <v>117</v>
      </c>
    </row>
    <row r="2420" spans="1:8">
      <c r="A2420" s="4">
        <v>2419</v>
      </c>
      <c r="B2420" s="5" t="s">
        <v>754</v>
      </c>
      <c r="C2420" s="5" t="s">
        <v>731</v>
      </c>
      <c r="D2420" s="5" t="s">
        <v>772</v>
      </c>
      <c r="E2420" s="5" t="s">
        <v>740</v>
      </c>
      <c r="F2420" s="5" t="s">
        <v>311</v>
      </c>
      <c r="G2420" s="13">
        <v>284.35000000000002</v>
      </c>
      <c r="H2420" s="5">
        <v>111</v>
      </c>
    </row>
    <row r="2421" spans="1:8">
      <c r="A2421" s="4">
        <v>2420</v>
      </c>
      <c r="B2421" s="5" t="s">
        <v>737</v>
      </c>
      <c r="C2421" s="5" t="s">
        <v>742</v>
      </c>
      <c r="D2421" s="5" t="s">
        <v>320</v>
      </c>
      <c r="E2421" s="5" t="s">
        <v>303</v>
      </c>
      <c r="F2421" s="5" t="s">
        <v>748</v>
      </c>
      <c r="G2421" s="13">
        <v>155.46</v>
      </c>
      <c r="H2421" s="5">
        <v>10</v>
      </c>
    </row>
    <row r="2422" spans="1:8">
      <c r="A2422" s="4">
        <v>2421</v>
      </c>
      <c r="B2422" s="5" t="s">
        <v>764</v>
      </c>
      <c r="C2422" s="5" t="s">
        <v>742</v>
      </c>
      <c r="D2422" s="5" t="s">
        <v>732</v>
      </c>
      <c r="E2422" s="5" t="s">
        <v>733</v>
      </c>
      <c r="F2422" s="5" t="s">
        <v>325</v>
      </c>
      <c r="G2422" s="13">
        <v>703.97</v>
      </c>
      <c r="H2422" s="5">
        <v>170</v>
      </c>
    </row>
    <row r="2423" spans="1:8">
      <c r="A2423" s="4">
        <v>2422</v>
      </c>
      <c r="B2423" s="5" t="s">
        <v>811</v>
      </c>
      <c r="C2423" s="5" t="s">
        <v>783</v>
      </c>
      <c r="D2423" s="5" t="s">
        <v>772</v>
      </c>
      <c r="E2423" s="5" t="s">
        <v>319</v>
      </c>
      <c r="F2423" s="5" t="s">
        <v>734</v>
      </c>
      <c r="G2423" s="13">
        <v>921.85</v>
      </c>
      <c r="H2423" s="5">
        <v>166</v>
      </c>
    </row>
    <row r="2424" spans="1:8">
      <c r="A2424" s="4">
        <v>2423</v>
      </c>
      <c r="B2424" s="5" t="s">
        <v>778</v>
      </c>
      <c r="C2424" s="5" t="s">
        <v>318</v>
      </c>
      <c r="D2424" s="5" t="s">
        <v>309</v>
      </c>
      <c r="E2424" s="5" t="s">
        <v>733</v>
      </c>
      <c r="F2424" s="5" t="s">
        <v>734</v>
      </c>
      <c r="G2424" s="13">
        <v>543.72</v>
      </c>
      <c r="H2424" s="5">
        <v>17</v>
      </c>
    </row>
    <row r="2425" spans="1:8">
      <c r="A2425" s="4">
        <v>2424</v>
      </c>
      <c r="B2425" s="5" t="s">
        <v>780</v>
      </c>
      <c r="C2425" s="5" t="s">
        <v>312</v>
      </c>
      <c r="D2425" s="5" t="s">
        <v>309</v>
      </c>
      <c r="E2425" s="5" t="s">
        <v>758</v>
      </c>
      <c r="F2425" s="5" t="s">
        <v>311</v>
      </c>
      <c r="G2425" s="13">
        <v>536.58000000000004</v>
      </c>
      <c r="H2425" s="5">
        <v>118</v>
      </c>
    </row>
    <row r="2426" spans="1:8">
      <c r="A2426" s="4">
        <v>2425</v>
      </c>
      <c r="B2426" s="5" t="s">
        <v>754</v>
      </c>
      <c r="C2426" s="5" t="s">
        <v>783</v>
      </c>
      <c r="D2426" s="5" t="s">
        <v>736</v>
      </c>
      <c r="E2426" s="5" t="s">
        <v>758</v>
      </c>
      <c r="F2426" s="5" t="s">
        <v>751</v>
      </c>
      <c r="G2426" s="13">
        <v>364.81</v>
      </c>
      <c r="H2426" s="5">
        <v>46</v>
      </c>
    </row>
    <row r="2427" spans="1:8">
      <c r="A2427" s="4">
        <v>2426</v>
      </c>
      <c r="B2427" s="5" t="s">
        <v>794</v>
      </c>
      <c r="C2427" s="5" t="s">
        <v>753</v>
      </c>
      <c r="D2427" s="5" t="s">
        <v>743</v>
      </c>
      <c r="E2427" s="5" t="s">
        <v>758</v>
      </c>
      <c r="F2427" s="5" t="s">
        <v>323</v>
      </c>
      <c r="G2427" s="13">
        <v>530.74</v>
      </c>
      <c r="H2427" s="5">
        <v>169</v>
      </c>
    </row>
    <row r="2428" spans="1:8">
      <c r="A2428" s="4">
        <v>2427</v>
      </c>
      <c r="B2428" s="5" t="s">
        <v>768</v>
      </c>
      <c r="C2428" s="5" t="s">
        <v>318</v>
      </c>
      <c r="D2428" s="5" t="s">
        <v>324</v>
      </c>
      <c r="E2428" s="5" t="s">
        <v>319</v>
      </c>
      <c r="F2428" s="5" t="s">
        <v>306</v>
      </c>
      <c r="G2428" s="13">
        <v>750.03</v>
      </c>
      <c r="H2428" s="5">
        <v>158</v>
      </c>
    </row>
    <row r="2429" spans="1:8">
      <c r="A2429" s="4">
        <v>2428</v>
      </c>
      <c r="B2429" s="5" t="s">
        <v>302</v>
      </c>
      <c r="C2429" s="5" t="s">
        <v>753</v>
      </c>
      <c r="D2429" s="5" t="s">
        <v>772</v>
      </c>
      <c r="E2429" s="5" t="s">
        <v>740</v>
      </c>
      <c r="F2429" s="5" t="s">
        <v>770</v>
      </c>
      <c r="G2429" s="13">
        <v>389.87</v>
      </c>
      <c r="H2429" s="5">
        <v>39</v>
      </c>
    </row>
    <row r="2430" spans="1:8">
      <c r="A2430" s="4">
        <v>2429</v>
      </c>
      <c r="B2430" s="5" t="s">
        <v>811</v>
      </c>
      <c r="C2430" s="5" t="s">
        <v>731</v>
      </c>
      <c r="D2430" s="5" t="s">
        <v>324</v>
      </c>
      <c r="E2430" s="5" t="s">
        <v>310</v>
      </c>
      <c r="F2430" s="5" t="s">
        <v>748</v>
      </c>
      <c r="G2430" s="13">
        <v>331.31</v>
      </c>
      <c r="H2430" s="5">
        <v>148</v>
      </c>
    </row>
    <row r="2431" spans="1:8">
      <c r="A2431" s="4">
        <v>2430</v>
      </c>
      <c r="B2431" s="5" t="s">
        <v>794</v>
      </c>
      <c r="C2431" s="5" t="s">
        <v>783</v>
      </c>
      <c r="D2431" s="5" t="s">
        <v>732</v>
      </c>
      <c r="E2431" s="5" t="s">
        <v>740</v>
      </c>
      <c r="F2431" s="5" t="s">
        <v>321</v>
      </c>
      <c r="G2431" s="13">
        <v>660.22</v>
      </c>
      <c r="H2431" s="5">
        <v>1</v>
      </c>
    </row>
    <row r="2432" spans="1:8">
      <c r="A2432" s="4">
        <v>2431</v>
      </c>
      <c r="B2432" s="5" t="s">
        <v>804</v>
      </c>
      <c r="C2432" s="5" t="s">
        <v>757</v>
      </c>
      <c r="D2432" s="5" t="s">
        <v>736</v>
      </c>
      <c r="E2432" s="5" t="s">
        <v>313</v>
      </c>
      <c r="F2432" s="5" t="s">
        <v>321</v>
      </c>
      <c r="G2432" s="13">
        <v>87.2</v>
      </c>
      <c r="H2432" s="5">
        <v>69</v>
      </c>
    </row>
    <row r="2433" spans="1:8">
      <c r="A2433" s="4">
        <v>2432</v>
      </c>
      <c r="B2433" s="5" t="s">
        <v>781</v>
      </c>
      <c r="C2433" s="5" t="s">
        <v>757</v>
      </c>
      <c r="D2433" s="5" t="s">
        <v>309</v>
      </c>
      <c r="E2433" s="5" t="s">
        <v>314</v>
      </c>
      <c r="F2433" s="5" t="s">
        <v>306</v>
      </c>
      <c r="G2433" s="13">
        <v>702.2</v>
      </c>
      <c r="H2433" s="5">
        <v>85</v>
      </c>
    </row>
    <row r="2434" spans="1:8">
      <c r="A2434" s="4">
        <v>2433</v>
      </c>
      <c r="B2434" s="5" t="s">
        <v>749</v>
      </c>
      <c r="C2434" s="5" t="s">
        <v>318</v>
      </c>
      <c r="D2434" s="5" t="s">
        <v>732</v>
      </c>
      <c r="E2434" s="5" t="s">
        <v>303</v>
      </c>
      <c r="F2434" s="5" t="s">
        <v>311</v>
      </c>
      <c r="G2434" s="13">
        <v>153.59</v>
      </c>
      <c r="H2434" s="5">
        <v>72</v>
      </c>
    </row>
    <row r="2435" spans="1:8">
      <c r="A2435" s="4">
        <v>2434</v>
      </c>
      <c r="B2435" s="5" t="s">
        <v>787</v>
      </c>
      <c r="C2435" s="5" t="s">
        <v>742</v>
      </c>
      <c r="D2435" s="5" t="s">
        <v>785</v>
      </c>
      <c r="E2435" s="5" t="s">
        <v>322</v>
      </c>
      <c r="F2435" s="5" t="s">
        <v>321</v>
      </c>
      <c r="G2435" s="13">
        <v>284.17</v>
      </c>
      <c r="H2435" s="5">
        <v>47</v>
      </c>
    </row>
    <row r="2436" spans="1:8">
      <c r="A2436" s="4">
        <v>2435</v>
      </c>
      <c r="B2436" s="5" t="s">
        <v>792</v>
      </c>
      <c r="C2436" s="5" t="s">
        <v>753</v>
      </c>
      <c r="D2436" s="5" t="s">
        <v>772</v>
      </c>
      <c r="E2436" s="5" t="s">
        <v>314</v>
      </c>
      <c r="F2436" s="5" t="s">
        <v>323</v>
      </c>
      <c r="G2436" s="13">
        <v>167.72</v>
      </c>
      <c r="H2436" s="5">
        <v>157</v>
      </c>
    </row>
    <row r="2437" spans="1:8">
      <c r="A2437" s="4">
        <v>2436</v>
      </c>
      <c r="B2437" s="5" t="s">
        <v>761</v>
      </c>
      <c r="C2437" s="5" t="s">
        <v>757</v>
      </c>
      <c r="D2437" s="5" t="s">
        <v>317</v>
      </c>
      <c r="E2437" s="5" t="s">
        <v>310</v>
      </c>
      <c r="F2437" s="5" t="s">
        <v>311</v>
      </c>
      <c r="G2437" s="13">
        <v>524.76</v>
      </c>
      <c r="H2437" s="5">
        <v>148</v>
      </c>
    </row>
    <row r="2438" spans="1:8">
      <c r="A2438" s="4">
        <v>2437</v>
      </c>
      <c r="B2438" s="5" t="s">
        <v>764</v>
      </c>
      <c r="C2438" s="5" t="s">
        <v>742</v>
      </c>
      <c r="D2438" s="5" t="s">
        <v>743</v>
      </c>
      <c r="E2438" s="5" t="s">
        <v>313</v>
      </c>
      <c r="F2438" s="5" t="s">
        <v>323</v>
      </c>
      <c r="G2438" s="13">
        <v>537.03</v>
      </c>
      <c r="H2438" s="5">
        <v>147</v>
      </c>
    </row>
    <row r="2439" spans="1:8">
      <c r="A2439" s="4">
        <v>2438</v>
      </c>
      <c r="B2439" s="5" t="s">
        <v>781</v>
      </c>
      <c r="C2439" s="5" t="s">
        <v>735</v>
      </c>
      <c r="D2439" s="5" t="s">
        <v>743</v>
      </c>
      <c r="E2439" s="5" t="s">
        <v>310</v>
      </c>
      <c r="F2439" s="5" t="s">
        <v>326</v>
      </c>
      <c r="G2439" s="13">
        <v>112.44</v>
      </c>
      <c r="H2439" s="5">
        <v>175</v>
      </c>
    </row>
    <row r="2440" spans="1:8">
      <c r="A2440" s="4">
        <v>2439</v>
      </c>
      <c r="B2440" s="5" t="s">
        <v>800</v>
      </c>
      <c r="C2440" s="5" t="s">
        <v>304</v>
      </c>
      <c r="D2440" s="5" t="s">
        <v>320</v>
      </c>
      <c r="E2440" s="5" t="s">
        <v>322</v>
      </c>
      <c r="F2440" s="5" t="s">
        <v>325</v>
      </c>
      <c r="G2440" s="13">
        <v>940.34</v>
      </c>
      <c r="H2440" s="5">
        <v>124</v>
      </c>
    </row>
    <row r="2441" spans="1:8">
      <c r="A2441" s="4">
        <v>2440</v>
      </c>
      <c r="B2441" s="5" t="s">
        <v>778</v>
      </c>
      <c r="C2441" s="5" t="s">
        <v>308</v>
      </c>
      <c r="D2441" s="5" t="s">
        <v>750</v>
      </c>
      <c r="E2441" s="5" t="s">
        <v>733</v>
      </c>
      <c r="F2441" s="5" t="s">
        <v>748</v>
      </c>
      <c r="G2441" s="13">
        <v>407.32</v>
      </c>
      <c r="H2441" s="5">
        <v>151</v>
      </c>
    </row>
    <row r="2442" spans="1:8">
      <c r="A2442" s="4">
        <v>2441</v>
      </c>
      <c r="B2442" s="5" t="s">
        <v>798</v>
      </c>
      <c r="C2442" s="5" t="s">
        <v>735</v>
      </c>
      <c r="D2442" s="5" t="s">
        <v>320</v>
      </c>
      <c r="E2442" s="5" t="s">
        <v>733</v>
      </c>
      <c r="F2442" s="5" t="s">
        <v>311</v>
      </c>
      <c r="G2442" s="13">
        <v>376.75</v>
      </c>
      <c r="H2442" s="5">
        <v>58</v>
      </c>
    </row>
    <row r="2443" spans="1:8">
      <c r="A2443" s="4">
        <v>2442</v>
      </c>
      <c r="B2443" s="5" t="s">
        <v>799</v>
      </c>
      <c r="C2443" s="5" t="s">
        <v>731</v>
      </c>
      <c r="D2443" s="5" t="s">
        <v>785</v>
      </c>
      <c r="E2443" s="5" t="s">
        <v>314</v>
      </c>
      <c r="F2443" s="5" t="s">
        <v>321</v>
      </c>
      <c r="G2443" s="13">
        <v>372.88</v>
      </c>
      <c r="H2443" s="5">
        <v>166</v>
      </c>
    </row>
    <row r="2444" spans="1:8">
      <c r="A2444" s="4">
        <v>2443</v>
      </c>
      <c r="B2444" s="5" t="s">
        <v>760</v>
      </c>
      <c r="C2444" s="5" t="s">
        <v>308</v>
      </c>
      <c r="D2444" s="5" t="s">
        <v>320</v>
      </c>
      <c r="E2444" s="5" t="s">
        <v>322</v>
      </c>
      <c r="F2444" s="5" t="s">
        <v>746</v>
      </c>
      <c r="G2444" s="13">
        <v>594.99</v>
      </c>
      <c r="H2444" s="5">
        <v>194</v>
      </c>
    </row>
    <row r="2445" spans="1:8">
      <c r="A2445" s="4">
        <v>2444</v>
      </c>
      <c r="B2445" s="5" t="s">
        <v>760</v>
      </c>
      <c r="C2445" s="5" t="s">
        <v>312</v>
      </c>
      <c r="D2445" s="5" t="s">
        <v>317</v>
      </c>
      <c r="E2445" s="5" t="s">
        <v>303</v>
      </c>
      <c r="F2445" s="5" t="s">
        <v>323</v>
      </c>
      <c r="G2445" s="13">
        <v>319.02</v>
      </c>
      <c r="H2445" s="5">
        <v>160</v>
      </c>
    </row>
    <row r="2446" spans="1:8">
      <c r="A2446" s="4">
        <v>2445</v>
      </c>
      <c r="B2446" s="5" t="s">
        <v>766</v>
      </c>
      <c r="C2446" s="5" t="s">
        <v>307</v>
      </c>
      <c r="D2446" s="5" t="s">
        <v>324</v>
      </c>
      <c r="E2446" s="5" t="s">
        <v>733</v>
      </c>
      <c r="F2446" s="5" t="s">
        <v>770</v>
      </c>
      <c r="G2446" s="13">
        <v>189.98</v>
      </c>
      <c r="H2446" s="5">
        <v>51</v>
      </c>
    </row>
    <row r="2447" spans="1:8">
      <c r="A2447" s="4">
        <v>2446</v>
      </c>
      <c r="B2447" s="5" t="s">
        <v>763</v>
      </c>
      <c r="C2447" s="5" t="s">
        <v>318</v>
      </c>
      <c r="D2447" s="5" t="s">
        <v>317</v>
      </c>
      <c r="E2447" s="5" t="s">
        <v>319</v>
      </c>
      <c r="F2447" s="5" t="s">
        <v>746</v>
      </c>
      <c r="G2447" s="13">
        <v>118.27</v>
      </c>
      <c r="H2447" s="5">
        <v>94</v>
      </c>
    </row>
    <row r="2448" spans="1:8">
      <c r="A2448" s="4">
        <v>2447</v>
      </c>
      <c r="B2448" s="5" t="s">
        <v>794</v>
      </c>
      <c r="C2448" s="5" t="s">
        <v>312</v>
      </c>
      <c r="D2448" s="5" t="s">
        <v>738</v>
      </c>
      <c r="E2448" s="5" t="s">
        <v>322</v>
      </c>
      <c r="F2448" s="5" t="s">
        <v>326</v>
      </c>
      <c r="G2448" s="13">
        <v>452.85</v>
      </c>
      <c r="H2448" s="5">
        <v>84</v>
      </c>
    </row>
    <row r="2449" spans="1:8">
      <c r="A2449" s="4">
        <v>2448</v>
      </c>
      <c r="B2449" s="5" t="s">
        <v>764</v>
      </c>
      <c r="C2449" s="5" t="s">
        <v>315</v>
      </c>
      <c r="D2449" s="5" t="s">
        <v>738</v>
      </c>
      <c r="E2449" s="5" t="s">
        <v>313</v>
      </c>
      <c r="F2449" s="5" t="s">
        <v>325</v>
      </c>
      <c r="G2449" s="13">
        <v>197.89</v>
      </c>
      <c r="H2449" s="5">
        <v>159</v>
      </c>
    </row>
    <row r="2450" spans="1:8">
      <c r="A2450" s="4">
        <v>2449</v>
      </c>
      <c r="B2450" s="5" t="s">
        <v>787</v>
      </c>
      <c r="C2450" s="5" t="s">
        <v>308</v>
      </c>
      <c r="D2450" s="5" t="s">
        <v>324</v>
      </c>
      <c r="E2450" s="5" t="s">
        <v>740</v>
      </c>
      <c r="F2450" s="5" t="s">
        <v>751</v>
      </c>
      <c r="G2450" s="13">
        <v>256.72000000000003</v>
      </c>
      <c r="H2450" s="5">
        <v>110</v>
      </c>
    </row>
    <row r="2451" spans="1:8">
      <c r="A2451" s="4">
        <v>2450</v>
      </c>
      <c r="B2451" s="5" t="s">
        <v>760</v>
      </c>
      <c r="C2451" s="5" t="s">
        <v>755</v>
      </c>
      <c r="D2451" s="5" t="s">
        <v>732</v>
      </c>
      <c r="E2451" s="5" t="s">
        <v>733</v>
      </c>
      <c r="F2451" s="5" t="s">
        <v>326</v>
      </c>
      <c r="G2451" s="13">
        <v>906.98</v>
      </c>
      <c r="H2451" s="5">
        <v>39</v>
      </c>
    </row>
    <row r="2452" spans="1:8">
      <c r="A2452" s="4">
        <v>2451</v>
      </c>
      <c r="B2452" s="5" t="s">
        <v>789</v>
      </c>
      <c r="C2452" s="5" t="s">
        <v>312</v>
      </c>
      <c r="D2452" s="5" t="s">
        <v>769</v>
      </c>
      <c r="E2452" s="5" t="s">
        <v>305</v>
      </c>
      <c r="F2452" s="5" t="s">
        <v>746</v>
      </c>
      <c r="G2452" s="13">
        <v>746.46</v>
      </c>
      <c r="H2452" s="5">
        <v>46</v>
      </c>
    </row>
    <row r="2453" spans="1:8">
      <c r="A2453" s="4">
        <v>2452</v>
      </c>
      <c r="B2453" s="5" t="s">
        <v>762</v>
      </c>
      <c r="C2453" s="5" t="s">
        <v>318</v>
      </c>
      <c r="D2453" s="5" t="s">
        <v>320</v>
      </c>
      <c r="E2453" s="5" t="s">
        <v>305</v>
      </c>
      <c r="F2453" s="5" t="s">
        <v>325</v>
      </c>
      <c r="G2453" s="13">
        <v>578.48</v>
      </c>
      <c r="H2453" s="5">
        <v>122</v>
      </c>
    </row>
    <row r="2454" spans="1:8">
      <c r="A2454" s="4">
        <v>2453</v>
      </c>
      <c r="B2454" s="5" t="s">
        <v>745</v>
      </c>
      <c r="C2454" s="5" t="s">
        <v>318</v>
      </c>
      <c r="D2454" s="5" t="s">
        <v>785</v>
      </c>
      <c r="E2454" s="5" t="s">
        <v>310</v>
      </c>
      <c r="F2454" s="5" t="s">
        <v>770</v>
      </c>
      <c r="G2454" s="13">
        <v>46.12</v>
      </c>
      <c r="H2454" s="5">
        <v>93</v>
      </c>
    </row>
    <row r="2455" spans="1:8">
      <c r="A2455" s="4">
        <v>2454</v>
      </c>
      <c r="B2455" s="5" t="s">
        <v>782</v>
      </c>
      <c r="C2455" s="5" t="s">
        <v>731</v>
      </c>
      <c r="D2455" s="5" t="s">
        <v>320</v>
      </c>
      <c r="E2455" s="5" t="s">
        <v>740</v>
      </c>
      <c r="F2455" s="5" t="s">
        <v>321</v>
      </c>
      <c r="G2455" s="13">
        <v>406</v>
      </c>
      <c r="H2455" s="5">
        <v>36</v>
      </c>
    </row>
    <row r="2456" spans="1:8">
      <c r="A2456" s="4">
        <v>2455</v>
      </c>
      <c r="B2456" s="5" t="s">
        <v>800</v>
      </c>
      <c r="C2456" s="5" t="s">
        <v>731</v>
      </c>
      <c r="D2456" s="5" t="s">
        <v>769</v>
      </c>
      <c r="E2456" s="5" t="s">
        <v>314</v>
      </c>
      <c r="F2456" s="5" t="s">
        <v>306</v>
      </c>
      <c r="G2456" s="13">
        <v>93.12</v>
      </c>
      <c r="H2456" s="5">
        <v>84</v>
      </c>
    </row>
    <row r="2457" spans="1:8">
      <c r="A2457" s="4">
        <v>2456</v>
      </c>
      <c r="B2457" s="5" t="s">
        <v>811</v>
      </c>
      <c r="C2457" s="5" t="s">
        <v>742</v>
      </c>
      <c r="D2457" s="5" t="s">
        <v>769</v>
      </c>
      <c r="E2457" s="5" t="s">
        <v>758</v>
      </c>
      <c r="F2457" s="5" t="s">
        <v>734</v>
      </c>
      <c r="G2457" s="13">
        <v>442.4</v>
      </c>
      <c r="H2457" s="5">
        <v>77</v>
      </c>
    </row>
    <row r="2458" spans="1:8">
      <c r="A2458" s="4">
        <v>2457</v>
      </c>
      <c r="B2458" s="5" t="s">
        <v>767</v>
      </c>
      <c r="C2458" s="5" t="s">
        <v>304</v>
      </c>
      <c r="D2458" s="5" t="s">
        <v>324</v>
      </c>
      <c r="E2458" s="5" t="s">
        <v>322</v>
      </c>
      <c r="F2458" s="5" t="s">
        <v>734</v>
      </c>
      <c r="G2458" s="13">
        <v>346.93</v>
      </c>
      <c r="H2458" s="5">
        <v>190</v>
      </c>
    </row>
    <row r="2459" spans="1:8">
      <c r="A2459" s="4">
        <v>2458</v>
      </c>
      <c r="B2459" s="5" t="s">
        <v>800</v>
      </c>
      <c r="C2459" s="5" t="s">
        <v>731</v>
      </c>
      <c r="D2459" s="5" t="s">
        <v>736</v>
      </c>
      <c r="E2459" s="5" t="s">
        <v>322</v>
      </c>
      <c r="F2459" s="5" t="s">
        <v>325</v>
      </c>
      <c r="G2459" s="13">
        <v>575.37</v>
      </c>
      <c r="H2459" s="5">
        <v>94</v>
      </c>
    </row>
    <row r="2460" spans="1:8">
      <c r="A2460" s="4">
        <v>2459</v>
      </c>
      <c r="B2460" s="5" t="s">
        <v>747</v>
      </c>
      <c r="C2460" s="5" t="s">
        <v>742</v>
      </c>
      <c r="D2460" s="5" t="s">
        <v>785</v>
      </c>
      <c r="E2460" s="5" t="s">
        <v>733</v>
      </c>
      <c r="F2460" s="5" t="s">
        <v>326</v>
      </c>
      <c r="G2460" s="13">
        <v>201.78</v>
      </c>
      <c r="H2460" s="5">
        <v>33</v>
      </c>
    </row>
    <row r="2461" spans="1:8">
      <c r="A2461" s="4">
        <v>2460</v>
      </c>
      <c r="B2461" s="5" t="s">
        <v>765</v>
      </c>
      <c r="C2461" s="5" t="s">
        <v>307</v>
      </c>
      <c r="D2461" s="5" t="s">
        <v>769</v>
      </c>
      <c r="E2461" s="5" t="s">
        <v>314</v>
      </c>
      <c r="F2461" s="5" t="s">
        <v>321</v>
      </c>
      <c r="G2461" s="13">
        <v>63.11</v>
      </c>
      <c r="H2461" s="5">
        <v>2</v>
      </c>
    </row>
    <row r="2462" spans="1:8">
      <c r="A2462" s="4">
        <v>2461</v>
      </c>
      <c r="B2462" s="5" t="s">
        <v>781</v>
      </c>
      <c r="C2462" s="5" t="s">
        <v>755</v>
      </c>
      <c r="D2462" s="5" t="s">
        <v>750</v>
      </c>
      <c r="E2462" s="5" t="s">
        <v>319</v>
      </c>
      <c r="F2462" s="5" t="s">
        <v>321</v>
      </c>
      <c r="G2462" s="13">
        <v>621.64</v>
      </c>
      <c r="H2462" s="5">
        <v>151</v>
      </c>
    </row>
    <row r="2463" spans="1:8">
      <c r="A2463" s="4">
        <v>2462</v>
      </c>
      <c r="B2463" s="5" t="s">
        <v>779</v>
      </c>
      <c r="C2463" s="5" t="s">
        <v>307</v>
      </c>
      <c r="D2463" s="5" t="s">
        <v>317</v>
      </c>
      <c r="E2463" s="5" t="s">
        <v>310</v>
      </c>
      <c r="F2463" s="5" t="s">
        <v>311</v>
      </c>
      <c r="G2463" s="13">
        <v>838.41</v>
      </c>
      <c r="H2463" s="5">
        <v>30</v>
      </c>
    </row>
    <row r="2464" spans="1:8">
      <c r="A2464" s="4">
        <v>2463</v>
      </c>
      <c r="B2464" s="5" t="s">
        <v>747</v>
      </c>
      <c r="C2464" s="5" t="s">
        <v>735</v>
      </c>
      <c r="D2464" s="5" t="s">
        <v>738</v>
      </c>
      <c r="E2464" s="5" t="s">
        <v>313</v>
      </c>
      <c r="F2464" s="5" t="s">
        <v>746</v>
      </c>
      <c r="G2464" s="13">
        <v>334.82</v>
      </c>
      <c r="H2464" s="5">
        <v>124</v>
      </c>
    </row>
    <row r="2465" spans="1:8">
      <c r="A2465" s="4">
        <v>2464</v>
      </c>
      <c r="B2465" s="5" t="s">
        <v>806</v>
      </c>
      <c r="C2465" s="5" t="s">
        <v>757</v>
      </c>
      <c r="D2465" s="5" t="s">
        <v>736</v>
      </c>
      <c r="E2465" s="5" t="s">
        <v>314</v>
      </c>
      <c r="F2465" s="5" t="s">
        <v>734</v>
      </c>
      <c r="G2465" s="13">
        <v>711.72</v>
      </c>
      <c r="H2465" s="5">
        <v>175</v>
      </c>
    </row>
    <row r="2466" spans="1:8">
      <c r="A2466" s="4">
        <v>2465</v>
      </c>
      <c r="B2466" s="5" t="s">
        <v>793</v>
      </c>
      <c r="C2466" s="5" t="s">
        <v>312</v>
      </c>
      <c r="D2466" s="5" t="s">
        <v>316</v>
      </c>
      <c r="E2466" s="5" t="s">
        <v>740</v>
      </c>
      <c r="F2466" s="5" t="s">
        <v>734</v>
      </c>
      <c r="G2466" s="13">
        <v>601.39</v>
      </c>
      <c r="H2466" s="5">
        <v>99</v>
      </c>
    </row>
    <row r="2467" spans="1:8">
      <c r="A2467" s="4">
        <v>2466</v>
      </c>
      <c r="B2467" s="5" t="s">
        <v>771</v>
      </c>
      <c r="C2467" s="5" t="s">
        <v>304</v>
      </c>
      <c r="D2467" s="5" t="s">
        <v>324</v>
      </c>
      <c r="E2467" s="5" t="s">
        <v>313</v>
      </c>
      <c r="F2467" s="5" t="s">
        <v>306</v>
      </c>
      <c r="G2467" s="13">
        <v>448.59</v>
      </c>
      <c r="H2467" s="5">
        <v>164</v>
      </c>
    </row>
    <row r="2468" spans="1:8">
      <c r="A2468" s="4">
        <v>2467</v>
      </c>
      <c r="B2468" s="5" t="s">
        <v>788</v>
      </c>
      <c r="C2468" s="5" t="s">
        <v>783</v>
      </c>
      <c r="D2468" s="5" t="s">
        <v>316</v>
      </c>
      <c r="E2468" s="5" t="s">
        <v>314</v>
      </c>
      <c r="F2468" s="5" t="s">
        <v>748</v>
      </c>
      <c r="G2468" s="13">
        <v>719.68</v>
      </c>
      <c r="H2468" s="5">
        <v>34</v>
      </c>
    </row>
    <row r="2469" spans="1:8">
      <c r="A2469" s="4">
        <v>2468</v>
      </c>
      <c r="B2469" s="5" t="s">
        <v>773</v>
      </c>
      <c r="C2469" s="5" t="s">
        <v>735</v>
      </c>
      <c r="D2469" s="5" t="s">
        <v>316</v>
      </c>
      <c r="E2469" s="5" t="s">
        <v>313</v>
      </c>
      <c r="F2469" s="5" t="s">
        <v>751</v>
      </c>
      <c r="G2469" s="13">
        <v>518.5</v>
      </c>
      <c r="H2469" s="5">
        <v>45</v>
      </c>
    </row>
    <row r="2470" spans="1:8">
      <c r="A2470" s="4">
        <v>2469</v>
      </c>
      <c r="B2470" s="5" t="s">
        <v>789</v>
      </c>
      <c r="C2470" s="5" t="s">
        <v>783</v>
      </c>
      <c r="D2470" s="5" t="s">
        <v>750</v>
      </c>
      <c r="E2470" s="5" t="s">
        <v>313</v>
      </c>
      <c r="F2470" s="5" t="s">
        <v>751</v>
      </c>
      <c r="G2470" s="13">
        <v>154.93</v>
      </c>
      <c r="H2470" s="5">
        <v>156</v>
      </c>
    </row>
    <row r="2471" spans="1:8">
      <c r="A2471" s="4">
        <v>2470</v>
      </c>
      <c r="B2471" s="5" t="s">
        <v>768</v>
      </c>
      <c r="C2471" s="5" t="s">
        <v>757</v>
      </c>
      <c r="D2471" s="5" t="s">
        <v>316</v>
      </c>
      <c r="E2471" s="5" t="s">
        <v>733</v>
      </c>
      <c r="F2471" s="5" t="s">
        <v>751</v>
      </c>
      <c r="G2471" s="13">
        <v>93.68</v>
      </c>
      <c r="H2471" s="5">
        <v>190</v>
      </c>
    </row>
    <row r="2472" spans="1:8">
      <c r="A2472" s="4">
        <v>2471</v>
      </c>
      <c r="B2472" s="5" t="s">
        <v>809</v>
      </c>
      <c r="C2472" s="5" t="s">
        <v>731</v>
      </c>
      <c r="D2472" s="5" t="s">
        <v>317</v>
      </c>
      <c r="E2472" s="5" t="s">
        <v>314</v>
      </c>
      <c r="F2472" s="5" t="s">
        <v>326</v>
      </c>
      <c r="G2472" s="13">
        <v>485.48</v>
      </c>
      <c r="H2472" s="5">
        <v>53</v>
      </c>
    </row>
    <row r="2473" spans="1:8">
      <c r="A2473" s="4">
        <v>2472</v>
      </c>
      <c r="B2473" s="5" t="s">
        <v>786</v>
      </c>
      <c r="C2473" s="5" t="s">
        <v>735</v>
      </c>
      <c r="D2473" s="5" t="s">
        <v>732</v>
      </c>
      <c r="E2473" s="5" t="s">
        <v>740</v>
      </c>
      <c r="F2473" s="5" t="s">
        <v>748</v>
      </c>
      <c r="G2473" s="13">
        <v>737.91</v>
      </c>
      <c r="H2473" s="5">
        <v>104</v>
      </c>
    </row>
    <row r="2474" spans="1:8">
      <c r="A2474" s="4">
        <v>2473</v>
      </c>
      <c r="B2474" s="5" t="s">
        <v>745</v>
      </c>
      <c r="C2474" s="5" t="s">
        <v>757</v>
      </c>
      <c r="D2474" s="5" t="s">
        <v>324</v>
      </c>
      <c r="E2474" s="5" t="s">
        <v>310</v>
      </c>
      <c r="F2474" s="5" t="s">
        <v>748</v>
      </c>
      <c r="G2474" s="13">
        <v>858.86</v>
      </c>
      <c r="H2474" s="5">
        <v>123</v>
      </c>
    </row>
    <row r="2475" spans="1:8">
      <c r="A2475" s="4">
        <v>2474</v>
      </c>
      <c r="B2475" s="5" t="s">
        <v>760</v>
      </c>
      <c r="C2475" s="5" t="s">
        <v>312</v>
      </c>
      <c r="D2475" s="5" t="s">
        <v>785</v>
      </c>
      <c r="E2475" s="5" t="s">
        <v>322</v>
      </c>
      <c r="F2475" s="5" t="s">
        <v>734</v>
      </c>
      <c r="G2475" s="13">
        <v>611.24</v>
      </c>
      <c r="H2475" s="5">
        <v>124</v>
      </c>
    </row>
    <row r="2476" spans="1:8">
      <c r="A2476" s="4">
        <v>2475</v>
      </c>
      <c r="B2476" s="5" t="s">
        <v>790</v>
      </c>
      <c r="C2476" s="5" t="s">
        <v>304</v>
      </c>
      <c r="D2476" s="5" t="s">
        <v>772</v>
      </c>
      <c r="E2476" s="5" t="s">
        <v>303</v>
      </c>
      <c r="F2476" s="5" t="s">
        <v>321</v>
      </c>
      <c r="G2476" s="13">
        <v>169.63</v>
      </c>
      <c r="H2476" s="5">
        <v>24</v>
      </c>
    </row>
    <row r="2477" spans="1:8">
      <c r="A2477" s="4">
        <v>2476</v>
      </c>
      <c r="B2477" s="5" t="s">
        <v>810</v>
      </c>
      <c r="C2477" s="5" t="s">
        <v>308</v>
      </c>
      <c r="D2477" s="5" t="s">
        <v>736</v>
      </c>
      <c r="E2477" s="5" t="s">
        <v>740</v>
      </c>
      <c r="F2477" s="5" t="s">
        <v>323</v>
      </c>
      <c r="G2477" s="13">
        <v>703.9</v>
      </c>
      <c r="H2477" s="5">
        <v>101</v>
      </c>
    </row>
    <row r="2478" spans="1:8">
      <c r="A2478" s="4">
        <v>2477</v>
      </c>
      <c r="B2478" s="5" t="s">
        <v>806</v>
      </c>
      <c r="C2478" s="5" t="s">
        <v>783</v>
      </c>
      <c r="D2478" s="5" t="s">
        <v>324</v>
      </c>
      <c r="E2478" s="5" t="s">
        <v>305</v>
      </c>
      <c r="F2478" s="5" t="s">
        <v>311</v>
      </c>
      <c r="G2478" s="13">
        <v>466.58</v>
      </c>
      <c r="H2478" s="5">
        <v>17</v>
      </c>
    </row>
    <row r="2479" spans="1:8">
      <c r="A2479" s="4">
        <v>2478</v>
      </c>
      <c r="B2479" s="5" t="s">
        <v>739</v>
      </c>
      <c r="C2479" s="5" t="s">
        <v>315</v>
      </c>
      <c r="D2479" s="5" t="s">
        <v>324</v>
      </c>
      <c r="E2479" s="5" t="s">
        <v>313</v>
      </c>
      <c r="F2479" s="5" t="s">
        <v>744</v>
      </c>
      <c r="G2479" s="13">
        <v>636.41</v>
      </c>
      <c r="H2479" s="5">
        <v>48</v>
      </c>
    </row>
    <row r="2480" spans="1:8">
      <c r="A2480" s="4">
        <v>2479</v>
      </c>
      <c r="B2480" s="5" t="s">
        <v>799</v>
      </c>
      <c r="C2480" s="5" t="s">
        <v>735</v>
      </c>
      <c r="D2480" s="5" t="s">
        <v>750</v>
      </c>
      <c r="E2480" s="5" t="s">
        <v>310</v>
      </c>
      <c r="F2480" s="5" t="s">
        <v>748</v>
      </c>
      <c r="G2480" s="13">
        <v>564.75</v>
      </c>
      <c r="H2480" s="5">
        <v>146</v>
      </c>
    </row>
    <row r="2481" spans="1:8">
      <c r="A2481" s="4">
        <v>2480</v>
      </c>
      <c r="B2481" s="5" t="s">
        <v>787</v>
      </c>
      <c r="C2481" s="5" t="s">
        <v>783</v>
      </c>
      <c r="D2481" s="5" t="s">
        <v>743</v>
      </c>
      <c r="E2481" s="5" t="s">
        <v>310</v>
      </c>
      <c r="F2481" s="5" t="s">
        <v>751</v>
      </c>
      <c r="G2481" s="13">
        <v>706.85</v>
      </c>
      <c r="H2481" s="5">
        <v>84</v>
      </c>
    </row>
    <row r="2482" spans="1:8">
      <c r="A2482" s="4">
        <v>2481</v>
      </c>
      <c r="B2482" s="5" t="s">
        <v>780</v>
      </c>
      <c r="C2482" s="5" t="s">
        <v>757</v>
      </c>
      <c r="D2482" s="5" t="s">
        <v>316</v>
      </c>
      <c r="E2482" s="5" t="s">
        <v>313</v>
      </c>
      <c r="F2482" s="5" t="s">
        <v>734</v>
      </c>
      <c r="G2482" s="13">
        <v>541.1</v>
      </c>
      <c r="H2482" s="5">
        <v>61</v>
      </c>
    </row>
    <row r="2483" spans="1:8">
      <c r="A2483" s="4">
        <v>2482</v>
      </c>
      <c r="B2483" s="5" t="s">
        <v>787</v>
      </c>
      <c r="C2483" s="5" t="s">
        <v>735</v>
      </c>
      <c r="D2483" s="5" t="s">
        <v>736</v>
      </c>
      <c r="E2483" s="5" t="s">
        <v>322</v>
      </c>
      <c r="F2483" s="5" t="s">
        <v>325</v>
      </c>
      <c r="G2483" s="13">
        <v>917.38</v>
      </c>
      <c r="H2483" s="5">
        <v>148</v>
      </c>
    </row>
    <row r="2484" spans="1:8">
      <c r="A2484" s="4">
        <v>2483</v>
      </c>
      <c r="B2484" s="5" t="s">
        <v>767</v>
      </c>
      <c r="C2484" s="5" t="s">
        <v>735</v>
      </c>
      <c r="D2484" s="5" t="s">
        <v>320</v>
      </c>
      <c r="E2484" s="5" t="s">
        <v>319</v>
      </c>
      <c r="F2484" s="5" t="s">
        <v>326</v>
      </c>
      <c r="G2484" s="13">
        <v>420.27</v>
      </c>
      <c r="H2484" s="5">
        <v>126</v>
      </c>
    </row>
    <row r="2485" spans="1:8">
      <c r="A2485" s="4">
        <v>2484</v>
      </c>
      <c r="B2485" s="5" t="s">
        <v>786</v>
      </c>
      <c r="C2485" s="5" t="s">
        <v>783</v>
      </c>
      <c r="D2485" s="5" t="s">
        <v>785</v>
      </c>
      <c r="E2485" s="5" t="s">
        <v>758</v>
      </c>
      <c r="F2485" s="5" t="s">
        <v>323</v>
      </c>
      <c r="G2485" s="13">
        <v>187.02</v>
      </c>
      <c r="H2485" s="5">
        <v>101</v>
      </c>
    </row>
    <row r="2486" spans="1:8">
      <c r="A2486" s="4">
        <v>2485</v>
      </c>
      <c r="B2486" s="5" t="s">
        <v>761</v>
      </c>
      <c r="C2486" s="5" t="s">
        <v>755</v>
      </c>
      <c r="D2486" s="5" t="s">
        <v>772</v>
      </c>
      <c r="E2486" s="5" t="s">
        <v>322</v>
      </c>
      <c r="F2486" s="5" t="s">
        <v>326</v>
      </c>
      <c r="G2486" s="13">
        <v>827.54</v>
      </c>
      <c r="H2486" s="5">
        <v>148</v>
      </c>
    </row>
    <row r="2487" spans="1:8">
      <c r="A2487" s="4">
        <v>2486</v>
      </c>
      <c r="B2487" s="5" t="s">
        <v>788</v>
      </c>
      <c r="C2487" s="5" t="s">
        <v>318</v>
      </c>
      <c r="D2487" s="5" t="s">
        <v>785</v>
      </c>
      <c r="E2487" s="5" t="s">
        <v>305</v>
      </c>
      <c r="F2487" s="5" t="s">
        <v>748</v>
      </c>
      <c r="G2487" s="13">
        <v>852.88</v>
      </c>
      <c r="H2487" s="5">
        <v>155</v>
      </c>
    </row>
    <row r="2488" spans="1:8">
      <c r="A2488" s="4">
        <v>2487</v>
      </c>
      <c r="B2488" s="5" t="s">
        <v>811</v>
      </c>
      <c r="C2488" s="5" t="s">
        <v>755</v>
      </c>
      <c r="D2488" s="5" t="s">
        <v>750</v>
      </c>
      <c r="E2488" s="5" t="s">
        <v>733</v>
      </c>
      <c r="F2488" s="5" t="s">
        <v>748</v>
      </c>
      <c r="G2488" s="13">
        <v>440.53</v>
      </c>
      <c r="H2488" s="5">
        <v>42</v>
      </c>
    </row>
    <row r="2489" spans="1:8">
      <c r="A2489" s="4">
        <v>2488</v>
      </c>
      <c r="B2489" s="5" t="s">
        <v>775</v>
      </c>
      <c r="C2489" s="5" t="s">
        <v>315</v>
      </c>
      <c r="D2489" s="5" t="s">
        <v>736</v>
      </c>
      <c r="E2489" s="5" t="s">
        <v>733</v>
      </c>
      <c r="F2489" s="5" t="s">
        <v>770</v>
      </c>
      <c r="G2489" s="13">
        <v>731.37</v>
      </c>
      <c r="H2489" s="5">
        <v>128</v>
      </c>
    </row>
    <row r="2490" spans="1:8">
      <c r="A2490" s="4">
        <v>2489</v>
      </c>
      <c r="B2490" s="5" t="s">
        <v>789</v>
      </c>
      <c r="C2490" s="5" t="s">
        <v>315</v>
      </c>
      <c r="D2490" s="5" t="s">
        <v>324</v>
      </c>
      <c r="E2490" s="5" t="s">
        <v>322</v>
      </c>
      <c r="F2490" s="5" t="s">
        <v>748</v>
      </c>
      <c r="G2490" s="13">
        <v>567.41999999999996</v>
      </c>
      <c r="H2490" s="5">
        <v>143</v>
      </c>
    </row>
    <row r="2491" spans="1:8">
      <c r="A2491" s="4">
        <v>2490</v>
      </c>
      <c r="B2491" s="5" t="s">
        <v>787</v>
      </c>
      <c r="C2491" s="5" t="s">
        <v>304</v>
      </c>
      <c r="D2491" s="5" t="s">
        <v>750</v>
      </c>
      <c r="E2491" s="5" t="s">
        <v>303</v>
      </c>
      <c r="F2491" s="5" t="s">
        <v>311</v>
      </c>
      <c r="G2491" s="13">
        <v>725</v>
      </c>
      <c r="H2491" s="5">
        <v>26</v>
      </c>
    </row>
    <row r="2492" spans="1:8">
      <c r="A2492" s="4">
        <v>2491</v>
      </c>
      <c r="B2492" s="5" t="s">
        <v>778</v>
      </c>
      <c r="C2492" s="5" t="s">
        <v>308</v>
      </c>
      <c r="D2492" s="5" t="s">
        <v>785</v>
      </c>
      <c r="E2492" s="5" t="s">
        <v>303</v>
      </c>
      <c r="F2492" s="5" t="s">
        <v>734</v>
      </c>
      <c r="G2492" s="13">
        <v>211.48</v>
      </c>
      <c r="H2492" s="5">
        <v>10</v>
      </c>
    </row>
    <row r="2493" spans="1:8">
      <c r="A2493" s="4">
        <v>2492</v>
      </c>
      <c r="B2493" s="5" t="s">
        <v>781</v>
      </c>
      <c r="C2493" s="5" t="s">
        <v>312</v>
      </c>
      <c r="D2493" s="5" t="s">
        <v>769</v>
      </c>
      <c r="E2493" s="5" t="s">
        <v>740</v>
      </c>
      <c r="F2493" s="5" t="s">
        <v>770</v>
      </c>
      <c r="G2493" s="13">
        <v>591.99</v>
      </c>
      <c r="H2493" s="5">
        <v>176</v>
      </c>
    </row>
    <row r="2494" spans="1:8">
      <c r="A2494" s="4">
        <v>2493</v>
      </c>
      <c r="B2494" s="5" t="s">
        <v>792</v>
      </c>
      <c r="C2494" s="5" t="s">
        <v>731</v>
      </c>
      <c r="D2494" s="5" t="s">
        <v>320</v>
      </c>
      <c r="E2494" s="5" t="s">
        <v>740</v>
      </c>
      <c r="F2494" s="5" t="s">
        <v>744</v>
      </c>
      <c r="G2494" s="13">
        <v>438.92</v>
      </c>
      <c r="H2494" s="5">
        <v>176</v>
      </c>
    </row>
    <row r="2495" spans="1:8">
      <c r="A2495" s="4">
        <v>2494</v>
      </c>
      <c r="B2495" s="5" t="s">
        <v>802</v>
      </c>
      <c r="C2495" s="5" t="s">
        <v>757</v>
      </c>
      <c r="D2495" s="5" t="s">
        <v>320</v>
      </c>
      <c r="E2495" s="5" t="s">
        <v>322</v>
      </c>
      <c r="F2495" s="5" t="s">
        <v>748</v>
      </c>
      <c r="G2495" s="13">
        <v>255.48</v>
      </c>
      <c r="H2495" s="5">
        <v>137</v>
      </c>
    </row>
    <row r="2496" spans="1:8">
      <c r="A2496" s="4">
        <v>2495</v>
      </c>
      <c r="B2496" s="5" t="s">
        <v>797</v>
      </c>
      <c r="C2496" s="5" t="s">
        <v>742</v>
      </c>
      <c r="D2496" s="5" t="s">
        <v>769</v>
      </c>
      <c r="E2496" s="5" t="s">
        <v>303</v>
      </c>
      <c r="F2496" s="5" t="s">
        <v>323</v>
      </c>
      <c r="G2496" s="13">
        <v>55.78</v>
      </c>
      <c r="H2496" s="5">
        <v>78</v>
      </c>
    </row>
    <row r="2497" spans="1:8">
      <c r="A2497" s="4">
        <v>2496</v>
      </c>
      <c r="B2497" s="5" t="s">
        <v>794</v>
      </c>
      <c r="C2497" s="5" t="s">
        <v>757</v>
      </c>
      <c r="D2497" s="5" t="s">
        <v>738</v>
      </c>
      <c r="E2497" s="5" t="s">
        <v>733</v>
      </c>
      <c r="F2497" s="5" t="s">
        <v>744</v>
      </c>
      <c r="G2497" s="13">
        <v>331.87</v>
      </c>
      <c r="H2497" s="5">
        <v>118</v>
      </c>
    </row>
    <row r="2498" spans="1:8">
      <c r="A2498" s="4">
        <v>2497</v>
      </c>
      <c r="B2498" s="5" t="s">
        <v>793</v>
      </c>
      <c r="C2498" s="5" t="s">
        <v>304</v>
      </c>
      <c r="D2498" s="5" t="s">
        <v>317</v>
      </c>
      <c r="E2498" s="5" t="s">
        <v>733</v>
      </c>
      <c r="F2498" s="5" t="s">
        <v>751</v>
      </c>
      <c r="G2498" s="13">
        <v>60.78</v>
      </c>
      <c r="H2498" s="5">
        <v>39</v>
      </c>
    </row>
    <row r="2499" spans="1:8">
      <c r="A2499" s="4">
        <v>2498</v>
      </c>
      <c r="B2499" s="5" t="s">
        <v>779</v>
      </c>
      <c r="C2499" s="5" t="s">
        <v>742</v>
      </c>
      <c r="D2499" s="5" t="s">
        <v>785</v>
      </c>
      <c r="E2499" s="5" t="s">
        <v>733</v>
      </c>
      <c r="F2499" s="5" t="s">
        <v>325</v>
      </c>
      <c r="G2499" s="13">
        <v>356.91</v>
      </c>
      <c r="H2499" s="5">
        <v>7</v>
      </c>
    </row>
    <row r="2500" spans="1:8">
      <c r="A2500" s="4">
        <v>2499</v>
      </c>
      <c r="B2500" s="5" t="s">
        <v>793</v>
      </c>
      <c r="C2500" s="5" t="s">
        <v>315</v>
      </c>
      <c r="D2500" s="5" t="s">
        <v>324</v>
      </c>
      <c r="E2500" s="5" t="s">
        <v>319</v>
      </c>
      <c r="F2500" s="5" t="s">
        <v>311</v>
      </c>
      <c r="G2500" s="13">
        <v>829.75</v>
      </c>
      <c r="H2500" s="5">
        <v>131</v>
      </c>
    </row>
    <row r="2501" spans="1:8">
      <c r="A2501" s="4">
        <v>2500</v>
      </c>
      <c r="B2501" s="5" t="s">
        <v>759</v>
      </c>
      <c r="C2501" s="5" t="s">
        <v>318</v>
      </c>
      <c r="D2501" s="5" t="s">
        <v>317</v>
      </c>
      <c r="E2501" s="5" t="s">
        <v>303</v>
      </c>
      <c r="F2501" s="5" t="s">
        <v>744</v>
      </c>
      <c r="G2501" s="13">
        <v>418.18</v>
      </c>
      <c r="H2501" s="5">
        <v>121</v>
      </c>
    </row>
    <row r="2502" spans="1:8">
      <c r="A2502" s="4">
        <v>2501</v>
      </c>
      <c r="B2502" s="5" t="s">
        <v>807</v>
      </c>
      <c r="C2502" s="5" t="s">
        <v>757</v>
      </c>
      <c r="D2502" s="5" t="s">
        <v>772</v>
      </c>
      <c r="E2502" s="5" t="s">
        <v>758</v>
      </c>
      <c r="F2502" s="5" t="s">
        <v>751</v>
      </c>
      <c r="G2502" s="13">
        <v>593.91</v>
      </c>
      <c r="H2502" s="5">
        <v>30</v>
      </c>
    </row>
    <row r="2503" spans="1:8">
      <c r="A2503" s="4">
        <v>2502</v>
      </c>
      <c r="B2503" s="5" t="s">
        <v>790</v>
      </c>
      <c r="C2503" s="5" t="s">
        <v>755</v>
      </c>
      <c r="D2503" s="5" t="s">
        <v>736</v>
      </c>
      <c r="E2503" s="5" t="s">
        <v>310</v>
      </c>
      <c r="F2503" s="5" t="s">
        <v>325</v>
      </c>
      <c r="G2503" s="13">
        <v>178.13</v>
      </c>
      <c r="H2503" s="5">
        <v>54</v>
      </c>
    </row>
    <row r="2504" spans="1:8">
      <c r="A2504" s="4">
        <v>2503</v>
      </c>
      <c r="B2504" s="5" t="s">
        <v>768</v>
      </c>
      <c r="C2504" s="5" t="s">
        <v>757</v>
      </c>
      <c r="D2504" s="5" t="s">
        <v>785</v>
      </c>
      <c r="E2504" s="5" t="s">
        <v>758</v>
      </c>
      <c r="F2504" s="5" t="s">
        <v>306</v>
      </c>
      <c r="G2504" s="13">
        <v>464.56</v>
      </c>
      <c r="H2504" s="5">
        <v>170</v>
      </c>
    </row>
    <row r="2505" spans="1:8">
      <c r="A2505" s="4">
        <v>2504</v>
      </c>
      <c r="B2505" s="5" t="s">
        <v>768</v>
      </c>
      <c r="C2505" s="5" t="s">
        <v>307</v>
      </c>
      <c r="D2505" s="5" t="s">
        <v>772</v>
      </c>
      <c r="E2505" s="5" t="s">
        <v>305</v>
      </c>
      <c r="F2505" s="5" t="s">
        <v>751</v>
      </c>
      <c r="G2505" s="13">
        <v>142.57</v>
      </c>
      <c r="H2505" s="5">
        <v>104</v>
      </c>
    </row>
    <row r="2506" spans="1:8">
      <c r="A2506" s="4">
        <v>2505</v>
      </c>
      <c r="B2506" s="5" t="s">
        <v>807</v>
      </c>
      <c r="C2506" s="5" t="s">
        <v>304</v>
      </c>
      <c r="D2506" s="5" t="s">
        <v>732</v>
      </c>
      <c r="E2506" s="5" t="s">
        <v>305</v>
      </c>
      <c r="F2506" s="5" t="s">
        <v>744</v>
      </c>
      <c r="G2506" s="13">
        <v>696.72</v>
      </c>
      <c r="H2506" s="5">
        <v>115</v>
      </c>
    </row>
    <row r="2507" spans="1:8">
      <c r="A2507" s="4">
        <v>2506</v>
      </c>
      <c r="B2507" s="5" t="s">
        <v>778</v>
      </c>
      <c r="C2507" s="5" t="s">
        <v>757</v>
      </c>
      <c r="D2507" s="5" t="s">
        <v>785</v>
      </c>
      <c r="E2507" s="5" t="s">
        <v>740</v>
      </c>
      <c r="F2507" s="5" t="s">
        <v>770</v>
      </c>
      <c r="G2507" s="13">
        <v>888.49</v>
      </c>
      <c r="H2507" s="5">
        <v>51</v>
      </c>
    </row>
    <row r="2508" spans="1:8">
      <c r="A2508" s="4">
        <v>2507</v>
      </c>
      <c r="B2508" s="5" t="s">
        <v>787</v>
      </c>
      <c r="C2508" s="5" t="s">
        <v>755</v>
      </c>
      <c r="D2508" s="5" t="s">
        <v>316</v>
      </c>
      <c r="E2508" s="5" t="s">
        <v>733</v>
      </c>
      <c r="F2508" s="5" t="s">
        <v>323</v>
      </c>
      <c r="G2508" s="13">
        <v>432.62</v>
      </c>
      <c r="H2508" s="5">
        <v>87</v>
      </c>
    </row>
    <row r="2509" spans="1:8">
      <c r="A2509" s="4">
        <v>2508</v>
      </c>
      <c r="B2509" s="5" t="s">
        <v>759</v>
      </c>
      <c r="C2509" s="5" t="s">
        <v>757</v>
      </c>
      <c r="D2509" s="5" t="s">
        <v>750</v>
      </c>
      <c r="E2509" s="5" t="s">
        <v>758</v>
      </c>
      <c r="F2509" s="5" t="s">
        <v>311</v>
      </c>
      <c r="G2509" s="13">
        <v>837.95</v>
      </c>
      <c r="H2509" s="5">
        <v>78</v>
      </c>
    </row>
    <row r="2510" spans="1:8">
      <c r="A2510" s="4">
        <v>2509</v>
      </c>
      <c r="B2510" s="5" t="s">
        <v>754</v>
      </c>
      <c r="C2510" s="5" t="s">
        <v>304</v>
      </c>
      <c r="D2510" s="5" t="s">
        <v>769</v>
      </c>
      <c r="E2510" s="5" t="s">
        <v>319</v>
      </c>
      <c r="F2510" s="5" t="s">
        <v>748</v>
      </c>
      <c r="G2510" s="13">
        <v>131.41999999999999</v>
      </c>
      <c r="H2510" s="5">
        <v>73</v>
      </c>
    </row>
    <row r="2511" spans="1:8">
      <c r="A2511" s="4">
        <v>2510</v>
      </c>
      <c r="B2511" s="5" t="s">
        <v>791</v>
      </c>
      <c r="C2511" s="5" t="s">
        <v>757</v>
      </c>
      <c r="D2511" s="5" t="s">
        <v>320</v>
      </c>
      <c r="E2511" s="5" t="s">
        <v>310</v>
      </c>
      <c r="F2511" s="5" t="s">
        <v>321</v>
      </c>
      <c r="G2511" s="13">
        <v>822.46</v>
      </c>
      <c r="H2511" s="5">
        <v>148</v>
      </c>
    </row>
    <row r="2512" spans="1:8">
      <c r="A2512" s="4">
        <v>2511</v>
      </c>
      <c r="B2512" s="5" t="s">
        <v>808</v>
      </c>
      <c r="C2512" s="5" t="s">
        <v>304</v>
      </c>
      <c r="D2512" s="5" t="s">
        <v>750</v>
      </c>
      <c r="E2512" s="5" t="s">
        <v>733</v>
      </c>
      <c r="F2512" s="5" t="s">
        <v>326</v>
      </c>
      <c r="G2512" s="13">
        <v>381.78</v>
      </c>
      <c r="H2512" s="5">
        <v>5</v>
      </c>
    </row>
    <row r="2513" spans="1:8">
      <c r="A2513" s="4">
        <v>2512</v>
      </c>
      <c r="B2513" s="5" t="s">
        <v>767</v>
      </c>
      <c r="C2513" s="5" t="s">
        <v>783</v>
      </c>
      <c r="D2513" s="5" t="s">
        <v>309</v>
      </c>
      <c r="E2513" s="5" t="s">
        <v>322</v>
      </c>
      <c r="F2513" s="5" t="s">
        <v>325</v>
      </c>
      <c r="G2513" s="13">
        <v>386.25</v>
      </c>
      <c r="H2513" s="5">
        <v>17</v>
      </c>
    </row>
    <row r="2514" spans="1:8">
      <c r="A2514" s="4">
        <v>2513</v>
      </c>
      <c r="B2514" s="5" t="s">
        <v>754</v>
      </c>
      <c r="C2514" s="5" t="s">
        <v>742</v>
      </c>
      <c r="D2514" s="5" t="s">
        <v>317</v>
      </c>
      <c r="E2514" s="5" t="s">
        <v>733</v>
      </c>
      <c r="F2514" s="5" t="s">
        <v>744</v>
      </c>
      <c r="G2514" s="13">
        <v>354.17</v>
      </c>
      <c r="H2514" s="5">
        <v>200</v>
      </c>
    </row>
    <row r="2515" spans="1:8">
      <c r="A2515" s="4">
        <v>2514</v>
      </c>
      <c r="B2515" s="5" t="s">
        <v>786</v>
      </c>
      <c r="C2515" s="5" t="s">
        <v>755</v>
      </c>
      <c r="D2515" s="5" t="s">
        <v>769</v>
      </c>
      <c r="E2515" s="5" t="s">
        <v>305</v>
      </c>
      <c r="F2515" s="5" t="s">
        <v>323</v>
      </c>
      <c r="G2515" s="13">
        <v>921.69</v>
      </c>
      <c r="H2515" s="5">
        <v>31</v>
      </c>
    </row>
    <row r="2516" spans="1:8">
      <c r="A2516" s="4">
        <v>2515</v>
      </c>
      <c r="B2516" s="5" t="s">
        <v>778</v>
      </c>
      <c r="C2516" s="5" t="s">
        <v>315</v>
      </c>
      <c r="D2516" s="5" t="s">
        <v>743</v>
      </c>
      <c r="E2516" s="5" t="s">
        <v>322</v>
      </c>
      <c r="F2516" s="5" t="s">
        <v>734</v>
      </c>
      <c r="G2516" s="13">
        <v>337.24</v>
      </c>
      <c r="H2516" s="5">
        <v>94</v>
      </c>
    </row>
    <row r="2517" spans="1:8">
      <c r="A2517" s="4">
        <v>2516</v>
      </c>
      <c r="B2517" s="5" t="s">
        <v>784</v>
      </c>
      <c r="C2517" s="5" t="s">
        <v>742</v>
      </c>
      <c r="D2517" s="5" t="s">
        <v>750</v>
      </c>
      <c r="E2517" s="5" t="s">
        <v>313</v>
      </c>
      <c r="F2517" s="5" t="s">
        <v>746</v>
      </c>
      <c r="G2517" s="13">
        <v>276.02</v>
      </c>
      <c r="H2517" s="5">
        <v>20</v>
      </c>
    </row>
    <row r="2518" spans="1:8">
      <c r="A2518" s="4">
        <v>2517</v>
      </c>
      <c r="B2518" s="5" t="s">
        <v>787</v>
      </c>
      <c r="C2518" s="5" t="s">
        <v>755</v>
      </c>
      <c r="D2518" s="5" t="s">
        <v>750</v>
      </c>
      <c r="E2518" s="5" t="s">
        <v>758</v>
      </c>
      <c r="F2518" s="5" t="s">
        <v>746</v>
      </c>
      <c r="G2518" s="13">
        <v>424.44</v>
      </c>
      <c r="H2518" s="5">
        <v>93</v>
      </c>
    </row>
    <row r="2519" spans="1:8">
      <c r="A2519" s="4">
        <v>2518</v>
      </c>
      <c r="B2519" s="5" t="s">
        <v>741</v>
      </c>
      <c r="C2519" s="5" t="s">
        <v>753</v>
      </c>
      <c r="D2519" s="5" t="s">
        <v>317</v>
      </c>
      <c r="E2519" s="5" t="s">
        <v>740</v>
      </c>
      <c r="F2519" s="5" t="s">
        <v>770</v>
      </c>
      <c r="G2519" s="13">
        <v>292.92</v>
      </c>
      <c r="H2519" s="5">
        <v>43</v>
      </c>
    </row>
    <row r="2520" spans="1:8">
      <c r="A2520" s="4">
        <v>2519</v>
      </c>
      <c r="B2520" s="5" t="s">
        <v>774</v>
      </c>
      <c r="C2520" s="5" t="s">
        <v>753</v>
      </c>
      <c r="D2520" s="5" t="s">
        <v>785</v>
      </c>
      <c r="E2520" s="5" t="s">
        <v>305</v>
      </c>
      <c r="F2520" s="5" t="s">
        <v>306</v>
      </c>
      <c r="G2520" s="13">
        <v>427.84</v>
      </c>
      <c r="H2520" s="5">
        <v>152</v>
      </c>
    </row>
    <row r="2521" spans="1:8">
      <c r="A2521" s="4">
        <v>2520</v>
      </c>
      <c r="B2521" s="5" t="s">
        <v>791</v>
      </c>
      <c r="C2521" s="5" t="s">
        <v>315</v>
      </c>
      <c r="D2521" s="5" t="s">
        <v>750</v>
      </c>
      <c r="E2521" s="5" t="s">
        <v>310</v>
      </c>
      <c r="F2521" s="5" t="s">
        <v>326</v>
      </c>
      <c r="G2521" s="13">
        <v>523.25</v>
      </c>
      <c r="H2521" s="5">
        <v>28</v>
      </c>
    </row>
    <row r="2522" spans="1:8">
      <c r="A2522" s="4">
        <v>2521</v>
      </c>
      <c r="B2522" s="5" t="s">
        <v>796</v>
      </c>
      <c r="C2522" s="5" t="s">
        <v>312</v>
      </c>
      <c r="D2522" s="5" t="s">
        <v>750</v>
      </c>
      <c r="E2522" s="5" t="s">
        <v>303</v>
      </c>
      <c r="F2522" s="5" t="s">
        <v>323</v>
      </c>
      <c r="G2522" s="13">
        <v>678.09</v>
      </c>
      <c r="H2522" s="5">
        <v>74</v>
      </c>
    </row>
    <row r="2523" spans="1:8">
      <c r="A2523" s="4">
        <v>2522</v>
      </c>
      <c r="B2523" s="5" t="s">
        <v>806</v>
      </c>
      <c r="C2523" s="5" t="s">
        <v>755</v>
      </c>
      <c r="D2523" s="5" t="s">
        <v>738</v>
      </c>
      <c r="E2523" s="5" t="s">
        <v>303</v>
      </c>
      <c r="F2523" s="5" t="s">
        <v>744</v>
      </c>
      <c r="G2523" s="13">
        <v>370.5</v>
      </c>
      <c r="H2523" s="5">
        <v>104</v>
      </c>
    </row>
    <row r="2524" spans="1:8">
      <c r="A2524" s="4">
        <v>2523</v>
      </c>
      <c r="B2524" s="5" t="s">
        <v>762</v>
      </c>
      <c r="C2524" s="5" t="s">
        <v>735</v>
      </c>
      <c r="D2524" s="5" t="s">
        <v>743</v>
      </c>
      <c r="E2524" s="5" t="s">
        <v>319</v>
      </c>
      <c r="F2524" s="5" t="s">
        <v>744</v>
      </c>
      <c r="G2524" s="13">
        <v>99.04</v>
      </c>
      <c r="H2524" s="5">
        <v>114</v>
      </c>
    </row>
    <row r="2525" spans="1:8">
      <c r="A2525" s="4">
        <v>2524</v>
      </c>
      <c r="B2525" s="5" t="s">
        <v>737</v>
      </c>
      <c r="C2525" s="5" t="s">
        <v>735</v>
      </c>
      <c r="D2525" s="5" t="s">
        <v>316</v>
      </c>
      <c r="E2525" s="5" t="s">
        <v>314</v>
      </c>
      <c r="F2525" s="5" t="s">
        <v>748</v>
      </c>
      <c r="G2525" s="13">
        <v>900.65</v>
      </c>
      <c r="H2525" s="5">
        <v>65</v>
      </c>
    </row>
    <row r="2526" spans="1:8">
      <c r="A2526" s="4">
        <v>2525</v>
      </c>
      <c r="B2526" s="5" t="s">
        <v>776</v>
      </c>
      <c r="C2526" s="5" t="s">
        <v>304</v>
      </c>
      <c r="D2526" s="5" t="s">
        <v>769</v>
      </c>
      <c r="E2526" s="5" t="s">
        <v>319</v>
      </c>
      <c r="F2526" s="5" t="s">
        <v>770</v>
      </c>
      <c r="G2526" s="13">
        <v>435.11</v>
      </c>
      <c r="H2526" s="5">
        <v>29</v>
      </c>
    </row>
    <row r="2527" spans="1:8">
      <c r="A2527" s="4">
        <v>2526</v>
      </c>
      <c r="B2527" s="5" t="s">
        <v>809</v>
      </c>
      <c r="C2527" s="5" t="s">
        <v>742</v>
      </c>
      <c r="D2527" s="5" t="s">
        <v>738</v>
      </c>
      <c r="E2527" s="5" t="s">
        <v>740</v>
      </c>
      <c r="F2527" s="5" t="s">
        <v>751</v>
      </c>
      <c r="G2527" s="13">
        <v>75.239999999999995</v>
      </c>
      <c r="H2527" s="5">
        <v>7</v>
      </c>
    </row>
    <row r="2528" spans="1:8">
      <c r="A2528" s="4">
        <v>2527</v>
      </c>
      <c r="B2528" s="5" t="s">
        <v>788</v>
      </c>
      <c r="C2528" s="5" t="s">
        <v>731</v>
      </c>
      <c r="D2528" s="5" t="s">
        <v>317</v>
      </c>
      <c r="E2528" s="5" t="s">
        <v>305</v>
      </c>
      <c r="F2528" s="5" t="s">
        <v>770</v>
      </c>
      <c r="G2528" s="13">
        <v>402.76</v>
      </c>
      <c r="H2528" s="5">
        <v>196</v>
      </c>
    </row>
    <row r="2529" spans="1:8">
      <c r="A2529" s="4">
        <v>2528</v>
      </c>
      <c r="B2529" s="5" t="s">
        <v>302</v>
      </c>
      <c r="C2529" s="5" t="s">
        <v>304</v>
      </c>
      <c r="D2529" s="5" t="s">
        <v>743</v>
      </c>
      <c r="E2529" s="5" t="s">
        <v>740</v>
      </c>
      <c r="F2529" s="5" t="s">
        <v>746</v>
      </c>
      <c r="G2529" s="13">
        <v>535.38</v>
      </c>
      <c r="H2529" s="5">
        <v>133</v>
      </c>
    </row>
    <row r="2530" spans="1:8">
      <c r="A2530" s="4">
        <v>2529</v>
      </c>
      <c r="B2530" s="5" t="s">
        <v>793</v>
      </c>
      <c r="C2530" s="5" t="s">
        <v>753</v>
      </c>
      <c r="D2530" s="5" t="s">
        <v>738</v>
      </c>
      <c r="E2530" s="5" t="s">
        <v>310</v>
      </c>
      <c r="F2530" s="5" t="s">
        <v>744</v>
      </c>
      <c r="G2530" s="13">
        <v>67.739999999999995</v>
      </c>
      <c r="H2530" s="5">
        <v>185</v>
      </c>
    </row>
    <row r="2531" spans="1:8">
      <c r="A2531" s="4">
        <v>2530</v>
      </c>
      <c r="B2531" s="5" t="s">
        <v>793</v>
      </c>
      <c r="C2531" s="5" t="s">
        <v>783</v>
      </c>
      <c r="D2531" s="5" t="s">
        <v>732</v>
      </c>
      <c r="E2531" s="5" t="s">
        <v>758</v>
      </c>
      <c r="F2531" s="5" t="s">
        <v>751</v>
      </c>
      <c r="G2531" s="13">
        <v>217.89</v>
      </c>
      <c r="H2531" s="5">
        <v>11</v>
      </c>
    </row>
    <row r="2532" spans="1:8">
      <c r="A2532" s="4">
        <v>2531</v>
      </c>
      <c r="B2532" s="5" t="s">
        <v>752</v>
      </c>
      <c r="C2532" s="5" t="s">
        <v>307</v>
      </c>
      <c r="D2532" s="5" t="s">
        <v>317</v>
      </c>
      <c r="E2532" s="5" t="s">
        <v>303</v>
      </c>
      <c r="F2532" s="5" t="s">
        <v>770</v>
      </c>
      <c r="G2532" s="13">
        <v>688.49</v>
      </c>
      <c r="H2532" s="5">
        <v>86</v>
      </c>
    </row>
    <row r="2533" spans="1:8">
      <c r="A2533" s="4">
        <v>2532</v>
      </c>
      <c r="B2533" s="5" t="s">
        <v>766</v>
      </c>
      <c r="C2533" s="5" t="s">
        <v>312</v>
      </c>
      <c r="D2533" s="5" t="s">
        <v>309</v>
      </c>
      <c r="E2533" s="5" t="s">
        <v>740</v>
      </c>
      <c r="F2533" s="5" t="s">
        <v>326</v>
      </c>
      <c r="G2533" s="13">
        <v>487.75</v>
      </c>
      <c r="H2533" s="5">
        <v>52</v>
      </c>
    </row>
    <row r="2534" spans="1:8">
      <c r="A2534" s="4">
        <v>2533</v>
      </c>
      <c r="B2534" s="5" t="s">
        <v>788</v>
      </c>
      <c r="C2534" s="5" t="s">
        <v>304</v>
      </c>
      <c r="D2534" s="5" t="s">
        <v>738</v>
      </c>
      <c r="E2534" s="5" t="s">
        <v>313</v>
      </c>
      <c r="F2534" s="5" t="s">
        <v>746</v>
      </c>
      <c r="G2534" s="13">
        <v>55.86</v>
      </c>
      <c r="H2534" s="5">
        <v>112</v>
      </c>
    </row>
    <row r="2535" spans="1:8">
      <c r="A2535" s="4">
        <v>2534</v>
      </c>
      <c r="B2535" s="5" t="s">
        <v>778</v>
      </c>
      <c r="C2535" s="5" t="s">
        <v>731</v>
      </c>
      <c r="D2535" s="5" t="s">
        <v>320</v>
      </c>
      <c r="E2535" s="5" t="s">
        <v>322</v>
      </c>
      <c r="F2535" s="5" t="s">
        <v>770</v>
      </c>
      <c r="G2535" s="13">
        <v>427.58</v>
      </c>
      <c r="H2535" s="5">
        <v>110</v>
      </c>
    </row>
    <row r="2536" spans="1:8">
      <c r="A2536" s="4">
        <v>2535</v>
      </c>
      <c r="B2536" s="5" t="s">
        <v>737</v>
      </c>
      <c r="C2536" s="5" t="s">
        <v>753</v>
      </c>
      <c r="D2536" s="5" t="s">
        <v>732</v>
      </c>
      <c r="E2536" s="5" t="s">
        <v>313</v>
      </c>
      <c r="F2536" s="5" t="s">
        <v>751</v>
      </c>
      <c r="G2536" s="13">
        <v>550.74</v>
      </c>
      <c r="H2536" s="5">
        <v>86</v>
      </c>
    </row>
    <row r="2537" spans="1:8">
      <c r="A2537" s="4">
        <v>2536</v>
      </c>
      <c r="B2537" s="5" t="s">
        <v>798</v>
      </c>
      <c r="C2537" s="5" t="s">
        <v>318</v>
      </c>
      <c r="D2537" s="5" t="s">
        <v>743</v>
      </c>
      <c r="E2537" s="5" t="s">
        <v>310</v>
      </c>
      <c r="F2537" s="5" t="s">
        <v>770</v>
      </c>
      <c r="G2537" s="13">
        <v>878.99</v>
      </c>
      <c r="H2537" s="5">
        <v>112</v>
      </c>
    </row>
    <row r="2538" spans="1:8">
      <c r="A2538" s="4">
        <v>2537</v>
      </c>
      <c r="B2538" s="5" t="s">
        <v>792</v>
      </c>
      <c r="C2538" s="5" t="s">
        <v>308</v>
      </c>
      <c r="D2538" s="5" t="s">
        <v>750</v>
      </c>
      <c r="E2538" s="5" t="s">
        <v>305</v>
      </c>
      <c r="F2538" s="5" t="s">
        <v>321</v>
      </c>
      <c r="G2538" s="13">
        <v>572.48</v>
      </c>
      <c r="H2538" s="5">
        <v>135</v>
      </c>
    </row>
    <row r="2539" spans="1:8">
      <c r="A2539" s="4">
        <v>2538</v>
      </c>
      <c r="B2539" s="5" t="s">
        <v>798</v>
      </c>
      <c r="C2539" s="5" t="s">
        <v>783</v>
      </c>
      <c r="D2539" s="5" t="s">
        <v>324</v>
      </c>
      <c r="E2539" s="5" t="s">
        <v>303</v>
      </c>
      <c r="F2539" s="5" t="s">
        <v>746</v>
      </c>
      <c r="G2539" s="13">
        <v>92.4</v>
      </c>
      <c r="H2539" s="5">
        <v>69</v>
      </c>
    </row>
    <row r="2540" spans="1:8">
      <c r="A2540" s="4">
        <v>2539</v>
      </c>
      <c r="B2540" s="5" t="s">
        <v>752</v>
      </c>
      <c r="C2540" s="5" t="s">
        <v>308</v>
      </c>
      <c r="D2540" s="5" t="s">
        <v>738</v>
      </c>
      <c r="E2540" s="5" t="s">
        <v>319</v>
      </c>
      <c r="F2540" s="5" t="s">
        <v>321</v>
      </c>
      <c r="G2540" s="13">
        <v>610.41999999999996</v>
      </c>
      <c r="H2540" s="5">
        <v>7</v>
      </c>
    </row>
    <row r="2541" spans="1:8">
      <c r="A2541" s="4">
        <v>2540</v>
      </c>
      <c r="B2541" s="5" t="s">
        <v>754</v>
      </c>
      <c r="C2541" s="5" t="s">
        <v>742</v>
      </c>
      <c r="D2541" s="5" t="s">
        <v>738</v>
      </c>
      <c r="E2541" s="5" t="s">
        <v>303</v>
      </c>
      <c r="F2541" s="5" t="s">
        <v>770</v>
      </c>
      <c r="G2541" s="13">
        <v>575.54999999999995</v>
      </c>
      <c r="H2541" s="5">
        <v>171</v>
      </c>
    </row>
    <row r="2542" spans="1:8">
      <c r="A2542" s="4">
        <v>2541</v>
      </c>
      <c r="B2542" s="5" t="s">
        <v>776</v>
      </c>
      <c r="C2542" s="5" t="s">
        <v>312</v>
      </c>
      <c r="D2542" s="5" t="s">
        <v>732</v>
      </c>
      <c r="E2542" s="5" t="s">
        <v>303</v>
      </c>
      <c r="F2542" s="5" t="s">
        <v>325</v>
      </c>
      <c r="G2542" s="13">
        <v>636.14</v>
      </c>
      <c r="H2542" s="5">
        <v>150</v>
      </c>
    </row>
    <row r="2543" spans="1:8">
      <c r="A2543" s="4">
        <v>2542</v>
      </c>
      <c r="B2543" s="5" t="s">
        <v>759</v>
      </c>
      <c r="C2543" s="5" t="s">
        <v>783</v>
      </c>
      <c r="D2543" s="5" t="s">
        <v>772</v>
      </c>
      <c r="E2543" s="5" t="s">
        <v>319</v>
      </c>
      <c r="F2543" s="5" t="s">
        <v>744</v>
      </c>
      <c r="G2543" s="13">
        <v>42.75</v>
      </c>
      <c r="H2543" s="5">
        <v>64</v>
      </c>
    </row>
    <row r="2544" spans="1:8">
      <c r="A2544" s="4">
        <v>2543</v>
      </c>
      <c r="B2544" s="5" t="s">
        <v>780</v>
      </c>
      <c r="C2544" s="5" t="s">
        <v>735</v>
      </c>
      <c r="D2544" s="5" t="s">
        <v>769</v>
      </c>
      <c r="E2544" s="5" t="s">
        <v>310</v>
      </c>
      <c r="F2544" s="5" t="s">
        <v>746</v>
      </c>
      <c r="G2544" s="13">
        <v>272.52</v>
      </c>
      <c r="H2544" s="5">
        <v>156</v>
      </c>
    </row>
    <row r="2545" spans="1:8">
      <c r="A2545" s="4">
        <v>2544</v>
      </c>
      <c r="B2545" s="5" t="s">
        <v>745</v>
      </c>
      <c r="C2545" s="5" t="s">
        <v>742</v>
      </c>
      <c r="D2545" s="5" t="s">
        <v>772</v>
      </c>
      <c r="E2545" s="5" t="s">
        <v>319</v>
      </c>
      <c r="F2545" s="5" t="s">
        <v>311</v>
      </c>
      <c r="G2545" s="13">
        <v>795.42</v>
      </c>
      <c r="H2545" s="5">
        <v>128</v>
      </c>
    </row>
    <row r="2546" spans="1:8">
      <c r="A2546" s="4">
        <v>2545</v>
      </c>
      <c r="B2546" s="5" t="s">
        <v>792</v>
      </c>
      <c r="C2546" s="5" t="s">
        <v>742</v>
      </c>
      <c r="D2546" s="5" t="s">
        <v>772</v>
      </c>
      <c r="E2546" s="5" t="s">
        <v>740</v>
      </c>
      <c r="F2546" s="5" t="s">
        <v>770</v>
      </c>
      <c r="G2546" s="13">
        <v>621.38</v>
      </c>
      <c r="H2546" s="5">
        <v>166</v>
      </c>
    </row>
    <row r="2547" spans="1:8">
      <c r="A2547" s="4">
        <v>2546</v>
      </c>
      <c r="B2547" s="5" t="s">
        <v>807</v>
      </c>
      <c r="C2547" s="5" t="s">
        <v>753</v>
      </c>
      <c r="D2547" s="5" t="s">
        <v>772</v>
      </c>
      <c r="E2547" s="5" t="s">
        <v>758</v>
      </c>
      <c r="F2547" s="5" t="s">
        <v>311</v>
      </c>
      <c r="G2547" s="13">
        <v>149.44999999999999</v>
      </c>
      <c r="H2547" s="5">
        <v>107</v>
      </c>
    </row>
    <row r="2548" spans="1:8">
      <c r="A2548" s="4">
        <v>2547</v>
      </c>
      <c r="B2548" s="5" t="s">
        <v>784</v>
      </c>
      <c r="C2548" s="5" t="s">
        <v>307</v>
      </c>
      <c r="D2548" s="5" t="s">
        <v>743</v>
      </c>
      <c r="E2548" s="5" t="s">
        <v>314</v>
      </c>
      <c r="F2548" s="5" t="s">
        <v>751</v>
      </c>
      <c r="G2548" s="13">
        <v>175.08</v>
      </c>
      <c r="H2548" s="5">
        <v>125</v>
      </c>
    </row>
    <row r="2549" spans="1:8">
      <c r="A2549" s="4">
        <v>2548</v>
      </c>
      <c r="B2549" s="5" t="s">
        <v>765</v>
      </c>
      <c r="C2549" s="5" t="s">
        <v>753</v>
      </c>
      <c r="D2549" s="5" t="s">
        <v>324</v>
      </c>
      <c r="E2549" s="5" t="s">
        <v>733</v>
      </c>
      <c r="F2549" s="5" t="s">
        <v>326</v>
      </c>
      <c r="G2549" s="13">
        <v>265.89999999999998</v>
      </c>
      <c r="H2549" s="5">
        <v>45</v>
      </c>
    </row>
    <row r="2550" spans="1:8">
      <c r="A2550" s="4">
        <v>2549</v>
      </c>
      <c r="B2550" s="5" t="s">
        <v>747</v>
      </c>
      <c r="C2550" s="5" t="s">
        <v>308</v>
      </c>
      <c r="D2550" s="5" t="s">
        <v>750</v>
      </c>
      <c r="E2550" s="5" t="s">
        <v>313</v>
      </c>
      <c r="F2550" s="5" t="s">
        <v>325</v>
      </c>
      <c r="G2550" s="13">
        <v>666.88</v>
      </c>
      <c r="H2550" s="5">
        <v>132</v>
      </c>
    </row>
    <row r="2551" spans="1:8">
      <c r="A2551" s="4">
        <v>2550</v>
      </c>
      <c r="B2551" s="5" t="s">
        <v>808</v>
      </c>
      <c r="C2551" s="5" t="s">
        <v>318</v>
      </c>
      <c r="D2551" s="5" t="s">
        <v>772</v>
      </c>
      <c r="E2551" s="5" t="s">
        <v>305</v>
      </c>
      <c r="F2551" s="5" t="s">
        <v>744</v>
      </c>
      <c r="G2551" s="13">
        <v>445.92</v>
      </c>
      <c r="H2551" s="5">
        <v>4</v>
      </c>
    </row>
    <row r="2552" spans="1:8">
      <c r="A2552" s="4">
        <v>2551</v>
      </c>
      <c r="B2552" s="5" t="s">
        <v>793</v>
      </c>
      <c r="C2552" s="5" t="s">
        <v>304</v>
      </c>
      <c r="D2552" s="5" t="s">
        <v>743</v>
      </c>
      <c r="E2552" s="5" t="s">
        <v>310</v>
      </c>
      <c r="F2552" s="5" t="s">
        <v>746</v>
      </c>
      <c r="G2552" s="13">
        <v>235.05</v>
      </c>
      <c r="H2552" s="5">
        <v>14</v>
      </c>
    </row>
    <row r="2553" spans="1:8">
      <c r="A2553" s="4">
        <v>2552</v>
      </c>
      <c r="B2553" s="5" t="s">
        <v>810</v>
      </c>
      <c r="C2553" s="5" t="s">
        <v>731</v>
      </c>
      <c r="D2553" s="5" t="s">
        <v>750</v>
      </c>
      <c r="E2553" s="5" t="s">
        <v>305</v>
      </c>
      <c r="F2553" s="5" t="s">
        <v>751</v>
      </c>
      <c r="G2553" s="13">
        <v>413.78</v>
      </c>
      <c r="H2553" s="5">
        <v>41</v>
      </c>
    </row>
    <row r="2554" spans="1:8">
      <c r="A2554" s="4">
        <v>2553</v>
      </c>
      <c r="B2554" s="5" t="s">
        <v>780</v>
      </c>
      <c r="C2554" s="5" t="s">
        <v>757</v>
      </c>
      <c r="D2554" s="5" t="s">
        <v>769</v>
      </c>
      <c r="E2554" s="5" t="s">
        <v>319</v>
      </c>
      <c r="F2554" s="5" t="s">
        <v>751</v>
      </c>
      <c r="G2554" s="13">
        <v>813.15</v>
      </c>
      <c r="H2554" s="5">
        <v>140</v>
      </c>
    </row>
    <row r="2555" spans="1:8">
      <c r="A2555" s="4">
        <v>2554</v>
      </c>
      <c r="B2555" s="5" t="s">
        <v>754</v>
      </c>
      <c r="C2555" s="5" t="s">
        <v>315</v>
      </c>
      <c r="D2555" s="5" t="s">
        <v>309</v>
      </c>
      <c r="E2555" s="5" t="s">
        <v>733</v>
      </c>
      <c r="F2555" s="5" t="s">
        <v>744</v>
      </c>
      <c r="G2555" s="13">
        <v>506.79</v>
      </c>
      <c r="H2555" s="5">
        <v>130</v>
      </c>
    </row>
    <row r="2556" spans="1:8">
      <c r="A2556" s="4">
        <v>2555</v>
      </c>
      <c r="B2556" s="5" t="s">
        <v>792</v>
      </c>
      <c r="C2556" s="5" t="s">
        <v>304</v>
      </c>
      <c r="D2556" s="5" t="s">
        <v>738</v>
      </c>
      <c r="E2556" s="5" t="s">
        <v>305</v>
      </c>
      <c r="F2556" s="5" t="s">
        <v>770</v>
      </c>
      <c r="G2556" s="13">
        <v>915.89</v>
      </c>
      <c r="H2556" s="5">
        <v>188</v>
      </c>
    </row>
    <row r="2557" spans="1:8">
      <c r="A2557" s="4">
        <v>2556</v>
      </c>
      <c r="B2557" s="5" t="s">
        <v>764</v>
      </c>
      <c r="C2557" s="5" t="s">
        <v>757</v>
      </c>
      <c r="D2557" s="5" t="s">
        <v>320</v>
      </c>
      <c r="E2557" s="5" t="s">
        <v>303</v>
      </c>
      <c r="F2557" s="5" t="s">
        <v>751</v>
      </c>
      <c r="G2557" s="13">
        <v>923.16</v>
      </c>
      <c r="H2557" s="5">
        <v>103</v>
      </c>
    </row>
    <row r="2558" spans="1:8">
      <c r="A2558" s="4">
        <v>2557</v>
      </c>
      <c r="B2558" s="5" t="s">
        <v>800</v>
      </c>
      <c r="C2558" s="5" t="s">
        <v>312</v>
      </c>
      <c r="D2558" s="5" t="s">
        <v>320</v>
      </c>
      <c r="E2558" s="5" t="s">
        <v>310</v>
      </c>
      <c r="F2558" s="5" t="s">
        <v>748</v>
      </c>
      <c r="G2558" s="13">
        <v>729.63</v>
      </c>
      <c r="H2558" s="5">
        <v>116</v>
      </c>
    </row>
    <row r="2559" spans="1:8">
      <c r="A2559" s="4">
        <v>2558</v>
      </c>
      <c r="B2559" s="5" t="s">
        <v>800</v>
      </c>
      <c r="C2559" s="5" t="s">
        <v>731</v>
      </c>
      <c r="D2559" s="5" t="s">
        <v>320</v>
      </c>
      <c r="E2559" s="5" t="s">
        <v>313</v>
      </c>
      <c r="F2559" s="5" t="s">
        <v>744</v>
      </c>
      <c r="G2559" s="13">
        <v>934.4</v>
      </c>
      <c r="H2559" s="5">
        <v>130</v>
      </c>
    </row>
    <row r="2560" spans="1:8">
      <c r="A2560" s="4">
        <v>2559</v>
      </c>
      <c r="B2560" s="5" t="s">
        <v>795</v>
      </c>
      <c r="C2560" s="5" t="s">
        <v>755</v>
      </c>
      <c r="D2560" s="5" t="s">
        <v>320</v>
      </c>
      <c r="E2560" s="5" t="s">
        <v>310</v>
      </c>
      <c r="F2560" s="5" t="s">
        <v>746</v>
      </c>
      <c r="G2560" s="13">
        <v>778.8</v>
      </c>
      <c r="H2560" s="5">
        <v>67</v>
      </c>
    </row>
    <row r="2561" spans="1:8">
      <c r="A2561" s="4">
        <v>2560</v>
      </c>
      <c r="B2561" s="5" t="s">
        <v>745</v>
      </c>
      <c r="C2561" s="5" t="s">
        <v>308</v>
      </c>
      <c r="D2561" s="5" t="s">
        <v>324</v>
      </c>
      <c r="E2561" s="5" t="s">
        <v>322</v>
      </c>
      <c r="F2561" s="5" t="s">
        <v>770</v>
      </c>
      <c r="G2561" s="13">
        <v>646.59</v>
      </c>
      <c r="H2561" s="5">
        <v>47</v>
      </c>
    </row>
    <row r="2562" spans="1:8">
      <c r="A2562" s="4">
        <v>2561</v>
      </c>
      <c r="B2562" s="5" t="s">
        <v>767</v>
      </c>
      <c r="C2562" s="5" t="s">
        <v>308</v>
      </c>
      <c r="D2562" s="5" t="s">
        <v>772</v>
      </c>
      <c r="E2562" s="5" t="s">
        <v>305</v>
      </c>
      <c r="F2562" s="5" t="s">
        <v>326</v>
      </c>
      <c r="G2562" s="13">
        <v>582.07000000000005</v>
      </c>
      <c r="H2562" s="5">
        <v>24</v>
      </c>
    </row>
    <row r="2563" spans="1:8">
      <c r="A2563" s="4">
        <v>2562</v>
      </c>
      <c r="B2563" s="5" t="s">
        <v>754</v>
      </c>
      <c r="C2563" s="5" t="s">
        <v>304</v>
      </c>
      <c r="D2563" s="5" t="s">
        <v>320</v>
      </c>
      <c r="E2563" s="5" t="s">
        <v>758</v>
      </c>
      <c r="F2563" s="5" t="s">
        <v>311</v>
      </c>
      <c r="G2563" s="13">
        <v>783.6</v>
      </c>
      <c r="H2563" s="5">
        <v>70</v>
      </c>
    </row>
    <row r="2564" spans="1:8">
      <c r="A2564" s="4">
        <v>2563</v>
      </c>
      <c r="B2564" s="5" t="s">
        <v>730</v>
      </c>
      <c r="C2564" s="5" t="s">
        <v>318</v>
      </c>
      <c r="D2564" s="5" t="s">
        <v>736</v>
      </c>
      <c r="E2564" s="5" t="s">
        <v>314</v>
      </c>
      <c r="F2564" s="5" t="s">
        <v>734</v>
      </c>
      <c r="G2564" s="13">
        <v>862.47</v>
      </c>
      <c r="H2564" s="5">
        <v>39</v>
      </c>
    </row>
    <row r="2565" spans="1:8">
      <c r="A2565" s="4">
        <v>2564</v>
      </c>
      <c r="B2565" s="5" t="s">
        <v>762</v>
      </c>
      <c r="C2565" s="5" t="s">
        <v>318</v>
      </c>
      <c r="D2565" s="5" t="s">
        <v>736</v>
      </c>
      <c r="E2565" s="5" t="s">
        <v>758</v>
      </c>
      <c r="F2565" s="5" t="s">
        <v>311</v>
      </c>
      <c r="G2565" s="13">
        <v>618.20000000000005</v>
      </c>
      <c r="H2565" s="5">
        <v>69</v>
      </c>
    </row>
    <row r="2566" spans="1:8">
      <c r="A2566" s="4">
        <v>2565</v>
      </c>
      <c r="B2566" s="5" t="s">
        <v>775</v>
      </c>
      <c r="C2566" s="5" t="s">
        <v>315</v>
      </c>
      <c r="D2566" s="5" t="s">
        <v>785</v>
      </c>
      <c r="E2566" s="5" t="s">
        <v>305</v>
      </c>
      <c r="F2566" s="5" t="s">
        <v>326</v>
      </c>
      <c r="G2566" s="13">
        <v>863.3</v>
      </c>
      <c r="H2566" s="5">
        <v>23</v>
      </c>
    </row>
    <row r="2567" spans="1:8">
      <c r="A2567" s="4">
        <v>2566</v>
      </c>
      <c r="B2567" s="5" t="s">
        <v>788</v>
      </c>
      <c r="C2567" s="5" t="s">
        <v>307</v>
      </c>
      <c r="D2567" s="5" t="s">
        <v>309</v>
      </c>
      <c r="E2567" s="5" t="s">
        <v>314</v>
      </c>
      <c r="F2567" s="5" t="s">
        <v>746</v>
      </c>
      <c r="G2567" s="13">
        <v>489.86</v>
      </c>
      <c r="H2567" s="5">
        <v>142</v>
      </c>
    </row>
    <row r="2568" spans="1:8">
      <c r="A2568" s="4">
        <v>2567</v>
      </c>
      <c r="B2568" s="5" t="s">
        <v>779</v>
      </c>
      <c r="C2568" s="5" t="s">
        <v>304</v>
      </c>
      <c r="D2568" s="5" t="s">
        <v>324</v>
      </c>
      <c r="E2568" s="5" t="s">
        <v>319</v>
      </c>
      <c r="F2568" s="5" t="s">
        <v>311</v>
      </c>
      <c r="G2568" s="13">
        <v>853.32</v>
      </c>
      <c r="H2568" s="5">
        <v>177</v>
      </c>
    </row>
    <row r="2569" spans="1:8">
      <c r="A2569" s="4">
        <v>2568</v>
      </c>
      <c r="B2569" s="5" t="s">
        <v>777</v>
      </c>
      <c r="C2569" s="5" t="s">
        <v>735</v>
      </c>
      <c r="D2569" s="5" t="s">
        <v>785</v>
      </c>
      <c r="E2569" s="5" t="s">
        <v>314</v>
      </c>
      <c r="F2569" s="5" t="s">
        <v>321</v>
      </c>
      <c r="G2569" s="13">
        <v>137.38</v>
      </c>
      <c r="H2569" s="5">
        <v>118</v>
      </c>
    </row>
    <row r="2570" spans="1:8">
      <c r="A2570" s="4">
        <v>2569</v>
      </c>
      <c r="B2570" s="5" t="s">
        <v>771</v>
      </c>
      <c r="C2570" s="5" t="s">
        <v>304</v>
      </c>
      <c r="D2570" s="5" t="s">
        <v>316</v>
      </c>
      <c r="E2570" s="5" t="s">
        <v>303</v>
      </c>
      <c r="F2570" s="5" t="s">
        <v>744</v>
      </c>
      <c r="G2570" s="13">
        <v>882.87</v>
      </c>
      <c r="H2570" s="5">
        <v>180</v>
      </c>
    </row>
    <row r="2571" spans="1:8">
      <c r="A2571" s="4">
        <v>2570</v>
      </c>
      <c r="B2571" s="5" t="s">
        <v>808</v>
      </c>
      <c r="C2571" s="5" t="s">
        <v>318</v>
      </c>
      <c r="D2571" s="5" t="s">
        <v>743</v>
      </c>
      <c r="E2571" s="5" t="s">
        <v>314</v>
      </c>
      <c r="F2571" s="5" t="s">
        <v>734</v>
      </c>
      <c r="G2571" s="13">
        <v>266.27999999999997</v>
      </c>
      <c r="H2571" s="5">
        <v>68</v>
      </c>
    </row>
    <row r="2572" spans="1:8">
      <c r="A2572" s="4">
        <v>2571</v>
      </c>
      <c r="B2572" s="5" t="s">
        <v>792</v>
      </c>
      <c r="C2572" s="5" t="s">
        <v>755</v>
      </c>
      <c r="D2572" s="5" t="s">
        <v>316</v>
      </c>
      <c r="E2572" s="5" t="s">
        <v>758</v>
      </c>
      <c r="F2572" s="5" t="s">
        <v>734</v>
      </c>
      <c r="G2572" s="13">
        <v>324.27999999999997</v>
      </c>
      <c r="H2572" s="5">
        <v>17</v>
      </c>
    </row>
    <row r="2573" spans="1:8">
      <c r="A2573" s="4">
        <v>2572</v>
      </c>
      <c r="B2573" s="5" t="s">
        <v>776</v>
      </c>
      <c r="C2573" s="5" t="s">
        <v>304</v>
      </c>
      <c r="D2573" s="5" t="s">
        <v>320</v>
      </c>
      <c r="E2573" s="5" t="s">
        <v>322</v>
      </c>
      <c r="F2573" s="5" t="s">
        <v>751</v>
      </c>
      <c r="G2573" s="13">
        <v>391.2</v>
      </c>
      <c r="H2573" s="5">
        <v>41</v>
      </c>
    </row>
    <row r="2574" spans="1:8">
      <c r="A2574" s="4">
        <v>2573</v>
      </c>
      <c r="B2574" s="5" t="s">
        <v>800</v>
      </c>
      <c r="C2574" s="5" t="s">
        <v>318</v>
      </c>
      <c r="D2574" s="5" t="s">
        <v>769</v>
      </c>
      <c r="E2574" s="5" t="s">
        <v>313</v>
      </c>
      <c r="F2574" s="5" t="s">
        <v>311</v>
      </c>
      <c r="G2574" s="13">
        <v>410.03</v>
      </c>
      <c r="H2574" s="5">
        <v>139</v>
      </c>
    </row>
    <row r="2575" spans="1:8">
      <c r="A2575" s="4">
        <v>2574</v>
      </c>
      <c r="B2575" s="5" t="s">
        <v>777</v>
      </c>
      <c r="C2575" s="5" t="s">
        <v>755</v>
      </c>
      <c r="D2575" s="5" t="s">
        <v>320</v>
      </c>
      <c r="E2575" s="5" t="s">
        <v>733</v>
      </c>
      <c r="F2575" s="5" t="s">
        <v>323</v>
      </c>
      <c r="G2575" s="13">
        <v>281.99</v>
      </c>
      <c r="H2575" s="5">
        <v>103</v>
      </c>
    </row>
    <row r="2576" spans="1:8">
      <c r="A2576" s="4">
        <v>2575</v>
      </c>
      <c r="B2576" s="5" t="s">
        <v>777</v>
      </c>
      <c r="C2576" s="5" t="s">
        <v>318</v>
      </c>
      <c r="D2576" s="5" t="s">
        <v>732</v>
      </c>
      <c r="E2576" s="5" t="s">
        <v>314</v>
      </c>
      <c r="F2576" s="5" t="s">
        <v>748</v>
      </c>
      <c r="G2576" s="13">
        <v>936.36</v>
      </c>
      <c r="H2576" s="5">
        <v>102</v>
      </c>
    </row>
    <row r="2577" spans="1:8">
      <c r="A2577" s="4">
        <v>2576</v>
      </c>
      <c r="B2577" s="5" t="s">
        <v>739</v>
      </c>
      <c r="C2577" s="5" t="s">
        <v>742</v>
      </c>
      <c r="D2577" s="5" t="s">
        <v>320</v>
      </c>
      <c r="E2577" s="5" t="s">
        <v>758</v>
      </c>
      <c r="F2577" s="5" t="s">
        <v>744</v>
      </c>
      <c r="G2577" s="13">
        <v>563.92999999999995</v>
      </c>
      <c r="H2577" s="5">
        <v>109</v>
      </c>
    </row>
    <row r="2578" spans="1:8">
      <c r="A2578" s="4">
        <v>2577</v>
      </c>
      <c r="B2578" s="5" t="s">
        <v>809</v>
      </c>
      <c r="C2578" s="5" t="s">
        <v>307</v>
      </c>
      <c r="D2578" s="5" t="s">
        <v>316</v>
      </c>
      <c r="E2578" s="5" t="s">
        <v>305</v>
      </c>
      <c r="F2578" s="5" t="s">
        <v>323</v>
      </c>
      <c r="G2578" s="13">
        <v>948.83</v>
      </c>
      <c r="H2578" s="5">
        <v>29</v>
      </c>
    </row>
    <row r="2579" spans="1:8">
      <c r="A2579" s="4">
        <v>2578</v>
      </c>
      <c r="B2579" s="5" t="s">
        <v>741</v>
      </c>
      <c r="C2579" s="5" t="s">
        <v>735</v>
      </c>
      <c r="D2579" s="5" t="s">
        <v>736</v>
      </c>
      <c r="E2579" s="5" t="s">
        <v>733</v>
      </c>
      <c r="F2579" s="5" t="s">
        <v>311</v>
      </c>
      <c r="G2579" s="13">
        <v>781.53</v>
      </c>
      <c r="H2579" s="5">
        <v>53</v>
      </c>
    </row>
    <row r="2580" spans="1:8">
      <c r="A2580" s="4">
        <v>2579</v>
      </c>
      <c r="B2580" s="5" t="s">
        <v>786</v>
      </c>
      <c r="C2580" s="5" t="s">
        <v>307</v>
      </c>
      <c r="D2580" s="5" t="s">
        <v>317</v>
      </c>
      <c r="E2580" s="5" t="s">
        <v>313</v>
      </c>
      <c r="F2580" s="5" t="s">
        <v>770</v>
      </c>
      <c r="G2580" s="13">
        <v>694.94</v>
      </c>
      <c r="H2580" s="5">
        <v>1</v>
      </c>
    </row>
    <row r="2581" spans="1:8">
      <c r="A2581" s="4">
        <v>2580</v>
      </c>
      <c r="B2581" s="5" t="s">
        <v>773</v>
      </c>
      <c r="C2581" s="5" t="s">
        <v>315</v>
      </c>
      <c r="D2581" s="5" t="s">
        <v>732</v>
      </c>
      <c r="E2581" s="5" t="s">
        <v>319</v>
      </c>
      <c r="F2581" s="5" t="s">
        <v>321</v>
      </c>
      <c r="G2581" s="13">
        <v>546.23</v>
      </c>
      <c r="H2581" s="5">
        <v>25</v>
      </c>
    </row>
    <row r="2582" spans="1:8">
      <c r="A2582" s="4">
        <v>2581</v>
      </c>
      <c r="B2582" s="5" t="s">
        <v>784</v>
      </c>
      <c r="C2582" s="5" t="s">
        <v>742</v>
      </c>
      <c r="D2582" s="5" t="s">
        <v>785</v>
      </c>
      <c r="E2582" s="5" t="s">
        <v>303</v>
      </c>
      <c r="F2582" s="5" t="s">
        <v>748</v>
      </c>
      <c r="G2582" s="13">
        <v>367.89</v>
      </c>
      <c r="H2582" s="5">
        <v>72</v>
      </c>
    </row>
    <row r="2583" spans="1:8">
      <c r="A2583" s="4">
        <v>2582</v>
      </c>
      <c r="B2583" s="5" t="s">
        <v>747</v>
      </c>
      <c r="C2583" s="5" t="s">
        <v>753</v>
      </c>
      <c r="D2583" s="5" t="s">
        <v>750</v>
      </c>
      <c r="E2583" s="5" t="s">
        <v>319</v>
      </c>
      <c r="F2583" s="5" t="s">
        <v>751</v>
      </c>
      <c r="G2583" s="13">
        <v>600.80999999999995</v>
      </c>
      <c r="H2583" s="5">
        <v>110</v>
      </c>
    </row>
    <row r="2584" spans="1:8">
      <c r="A2584" s="4">
        <v>2583</v>
      </c>
      <c r="B2584" s="5" t="s">
        <v>803</v>
      </c>
      <c r="C2584" s="5" t="s">
        <v>315</v>
      </c>
      <c r="D2584" s="5" t="s">
        <v>785</v>
      </c>
      <c r="E2584" s="5" t="s">
        <v>319</v>
      </c>
      <c r="F2584" s="5" t="s">
        <v>326</v>
      </c>
      <c r="G2584" s="13">
        <v>65.709999999999994</v>
      </c>
      <c r="H2584" s="5">
        <v>146</v>
      </c>
    </row>
    <row r="2585" spans="1:8">
      <c r="A2585" s="4">
        <v>2584</v>
      </c>
      <c r="B2585" s="5" t="s">
        <v>752</v>
      </c>
      <c r="C2585" s="5" t="s">
        <v>307</v>
      </c>
      <c r="D2585" s="5" t="s">
        <v>324</v>
      </c>
      <c r="E2585" s="5" t="s">
        <v>758</v>
      </c>
      <c r="F2585" s="5" t="s">
        <v>325</v>
      </c>
      <c r="G2585" s="13">
        <v>99.45</v>
      </c>
      <c r="H2585" s="5">
        <v>133</v>
      </c>
    </row>
    <row r="2586" spans="1:8">
      <c r="A2586" s="4">
        <v>2585</v>
      </c>
      <c r="B2586" s="5" t="s">
        <v>778</v>
      </c>
      <c r="C2586" s="5" t="s">
        <v>318</v>
      </c>
      <c r="D2586" s="5" t="s">
        <v>320</v>
      </c>
      <c r="E2586" s="5" t="s">
        <v>733</v>
      </c>
      <c r="F2586" s="5" t="s">
        <v>734</v>
      </c>
      <c r="G2586" s="13">
        <v>613.74</v>
      </c>
      <c r="H2586" s="5">
        <v>140</v>
      </c>
    </row>
    <row r="2587" spans="1:8">
      <c r="A2587" s="4">
        <v>2586</v>
      </c>
      <c r="B2587" s="5" t="s">
        <v>745</v>
      </c>
      <c r="C2587" s="5" t="s">
        <v>308</v>
      </c>
      <c r="D2587" s="5" t="s">
        <v>324</v>
      </c>
      <c r="E2587" s="5" t="s">
        <v>740</v>
      </c>
      <c r="F2587" s="5" t="s">
        <v>748</v>
      </c>
      <c r="G2587" s="13">
        <v>128.18</v>
      </c>
      <c r="H2587" s="5">
        <v>21</v>
      </c>
    </row>
    <row r="2588" spans="1:8">
      <c r="A2588" s="4">
        <v>2587</v>
      </c>
      <c r="B2588" s="5" t="s">
        <v>760</v>
      </c>
      <c r="C2588" s="5" t="s">
        <v>308</v>
      </c>
      <c r="D2588" s="5" t="s">
        <v>320</v>
      </c>
      <c r="E2588" s="5" t="s">
        <v>305</v>
      </c>
      <c r="F2588" s="5" t="s">
        <v>323</v>
      </c>
      <c r="G2588" s="13">
        <v>804.16</v>
      </c>
      <c r="H2588" s="5">
        <v>160</v>
      </c>
    </row>
    <row r="2589" spans="1:8">
      <c r="A2589" s="4">
        <v>2588</v>
      </c>
      <c r="B2589" s="5" t="s">
        <v>790</v>
      </c>
      <c r="C2589" s="5" t="s">
        <v>757</v>
      </c>
      <c r="D2589" s="5" t="s">
        <v>743</v>
      </c>
      <c r="E2589" s="5" t="s">
        <v>319</v>
      </c>
      <c r="F2589" s="5" t="s">
        <v>734</v>
      </c>
      <c r="G2589" s="13">
        <v>424.19</v>
      </c>
      <c r="H2589" s="5">
        <v>170</v>
      </c>
    </row>
    <row r="2590" spans="1:8">
      <c r="A2590" s="4">
        <v>2589</v>
      </c>
      <c r="B2590" s="5" t="s">
        <v>777</v>
      </c>
      <c r="C2590" s="5" t="s">
        <v>783</v>
      </c>
      <c r="D2590" s="5" t="s">
        <v>772</v>
      </c>
      <c r="E2590" s="5" t="s">
        <v>314</v>
      </c>
      <c r="F2590" s="5" t="s">
        <v>325</v>
      </c>
      <c r="G2590" s="13">
        <v>602.88</v>
      </c>
      <c r="H2590" s="5">
        <v>113</v>
      </c>
    </row>
    <row r="2591" spans="1:8">
      <c r="A2591" s="4">
        <v>2590</v>
      </c>
      <c r="B2591" s="5" t="s">
        <v>756</v>
      </c>
      <c r="C2591" s="5" t="s">
        <v>318</v>
      </c>
      <c r="D2591" s="5" t="s">
        <v>316</v>
      </c>
      <c r="E2591" s="5" t="s">
        <v>305</v>
      </c>
      <c r="F2591" s="5" t="s">
        <v>321</v>
      </c>
      <c r="G2591" s="13">
        <v>349.66</v>
      </c>
      <c r="H2591" s="5">
        <v>67</v>
      </c>
    </row>
    <row r="2592" spans="1:8">
      <c r="A2592" s="4">
        <v>2591</v>
      </c>
      <c r="B2592" s="5" t="s">
        <v>803</v>
      </c>
      <c r="C2592" s="5" t="s">
        <v>307</v>
      </c>
      <c r="D2592" s="5" t="s">
        <v>738</v>
      </c>
      <c r="E2592" s="5" t="s">
        <v>733</v>
      </c>
      <c r="F2592" s="5" t="s">
        <v>748</v>
      </c>
      <c r="G2592" s="13">
        <v>697.37</v>
      </c>
      <c r="H2592" s="5">
        <v>174</v>
      </c>
    </row>
    <row r="2593" spans="1:8">
      <c r="A2593" s="4">
        <v>2592</v>
      </c>
      <c r="B2593" s="5" t="s">
        <v>768</v>
      </c>
      <c r="C2593" s="5" t="s">
        <v>757</v>
      </c>
      <c r="D2593" s="5" t="s">
        <v>769</v>
      </c>
      <c r="E2593" s="5" t="s">
        <v>758</v>
      </c>
      <c r="F2593" s="5" t="s">
        <v>321</v>
      </c>
      <c r="G2593" s="13">
        <v>264.22000000000003</v>
      </c>
      <c r="H2593" s="5">
        <v>98</v>
      </c>
    </row>
    <row r="2594" spans="1:8">
      <c r="A2594" s="4">
        <v>2593</v>
      </c>
      <c r="B2594" s="5" t="s">
        <v>781</v>
      </c>
      <c r="C2594" s="5" t="s">
        <v>735</v>
      </c>
      <c r="D2594" s="5" t="s">
        <v>738</v>
      </c>
      <c r="E2594" s="5" t="s">
        <v>305</v>
      </c>
      <c r="F2594" s="5" t="s">
        <v>770</v>
      </c>
      <c r="G2594" s="13">
        <v>111.53</v>
      </c>
      <c r="H2594" s="5">
        <v>175</v>
      </c>
    </row>
    <row r="2595" spans="1:8">
      <c r="A2595" s="4">
        <v>2594</v>
      </c>
      <c r="B2595" s="5" t="s">
        <v>789</v>
      </c>
      <c r="C2595" s="5" t="s">
        <v>315</v>
      </c>
      <c r="D2595" s="5" t="s">
        <v>772</v>
      </c>
      <c r="E2595" s="5" t="s">
        <v>740</v>
      </c>
      <c r="F2595" s="5" t="s">
        <v>734</v>
      </c>
      <c r="G2595" s="13">
        <v>774.83</v>
      </c>
      <c r="H2595" s="5">
        <v>54</v>
      </c>
    </row>
    <row r="2596" spans="1:8">
      <c r="A2596" s="4">
        <v>2595</v>
      </c>
      <c r="B2596" s="5" t="s">
        <v>784</v>
      </c>
      <c r="C2596" s="5" t="s">
        <v>315</v>
      </c>
      <c r="D2596" s="5" t="s">
        <v>743</v>
      </c>
      <c r="E2596" s="5" t="s">
        <v>310</v>
      </c>
      <c r="F2596" s="5" t="s">
        <v>751</v>
      </c>
      <c r="G2596" s="13">
        <v>508.35</v>
      </c>
      <c r="H2596" s="5">
        <v>67</v>
      </c>
    </row>
    <row r="2597" spans="1:8">
      <c r="A2597" s="4">
        <v>2596</v>
      </c>
      <c r="B2597" s="5" t="s">
        <v>796</v>
      </c>
      <c r="C2597" s="5" t="s">
        <v>318</v>
      </c>
      <c r="D2597" s="5" t="s">
        <v>732</v>
      </c>
      <c r="E2597" s="5" t="s">
        <v>314</v>
      </c>
      <c r="F2597" s="5" t="s">
        <v>770</v>
      </c>
      <c r="G2597" s="13">
        <v>46.99</v>
      </c>
      <c r="H2597" s="5">
        <v>7</v>
      </c>
    </row>
    <row r="2598" spans="1:8">
      <c r="A2598" s="4">
        <v>2597</v>
      </c>
      <c r="B2598" s="5" t="s">
        <v>737</v>
      </c>
      <c r="C2598" s="5" t="s">
        <v>742</v>
      </c>
      <c r="D2598" s="5" t="s">
        <v>750</v>
      </c>
      <c r="E2598" s="5" t="s">
        <v>319</v>
      </c>
      <c r="F2598" s="5" t="s">
        <v>734</v>
      </c>
      <c r="G2598" s="13">
        <v>923.86</v>
      </c>
      <c r="H2598" s="5">
        <v>65</v>
      </c>
    </row>
    <row r="2599" spans="1:8">
      <c r="A2599" s="4">
        <v>2598</v>
      </c>
      <c r="B2599" s="5" t="s">
        <v>768</v>
      </c>
      <c r="C2599" s="5" t="s">
        <v>312</v>
      </c>
      <c r="D2599" s="5" t="s">
        <v>743</v>
      </c>
      <c r="E2599" s="5" t="s">
        <v>314</v>
      </c>
      <c r="F2599" s="5" t="s">
        <v>311</v>
      </c>
      <c r="G2599" s="13">
        <v>827.32</v>
      </c>
      <c r="H2599" s="5">
        <v>190</v>
      </c>
    </row>
    <row r="2600" spans="1:8">
      <c r="A2600" s="4">
        <v>2599</v>
      </c>
      <c r="B2600" s="5" t="s">
        <v>811</v>
      </c>
      <c r="C2600" s="5" t="s">
        <v>308</v>
      </c>
      <c r="D2600" s="5" t="s">
        <v>324</v>
      </c>
      <c r="E2600" s="5" t="s">
        <v>314</v>
      </c>
      <c r="F2600" s="5" t="s">
        <v>746</v>
      </c>
      <c r="G2600" s="13">
        <v>337.46</v>
      </c>
      <c r="H2600" s="5">
        <v>112</v>
      </c>
    </row>
    <row r="2601" spans="1:8">
      <c r="A2601" s="4">
        <v>2600</v>
      </c>
      <c r="B2601" s="5" t="s">
        <v>761</v>
      </c>
      <c r="C2601" s="5" t="s">
        <v>755</v>
      </c>
      <c r="D2601" s="5" t="s">
        <v>769</v>
      </c>
      <c r="E2601" s="5" t="s">
        <v>319</v>
      </c>
      <c r="F2601" s="5" t="s">
        <v>321</v>
      </c>
      <c r="G2601" s="13">
        <v>425.47</v>
      </c>
      <c r="H2601" s="5">
        <v>94</v>
      </c>
    </row>
    <row r="2602" spans="1:8">
      <c r="A2602" s="4">
        <v>2601</v>
      </c>
      <c r="B2602" s="5" t="s">
        <v>762</v>
      </c>
      <c r="C2602" s="5" t="s">
        <v>735</v>
      </c>
      <c r="D2602" s="5" t="s">
        <v>320</v>
      </c>
      <c r="E2602" s="5" t="s">
        <v>303</v>
      </c>
      <c r="F2602" s="5" t="s">
        <v>744</v>
      </c>
      <c r="G2602" s="13">
        <v>450.07</v>
      </c>
      <c r="H2602" s="5">
        <v>79</v>
      </c>
    </row>
    <row r="2603" spans="1:8">
      <c r="A2603" s="4">
        <v>2602</v>
      </c>
      <c r="B2603" s="5" t="s">
        <v>747</v>
      </c>
      <c r="C2603" s="5" t="s">
        <v>315</v>
      </c>
      <c r="D2603" s="5" t="s">
        <v>317</v>
      </c>
      <c r="E2603" s="5" t="s">
        <v>740</v>
      </c>
      <c r="F2603" s="5" t="s">
        <v>744</v>
      </c>
      <c r="G2603" s="13">
        <v>66.290000000000006</v>
      </c>
      <c r="H2603" s="5">
        <v>34</v>
      </c>
    </row>
    <row r="2604" spans="1:8">
      <c r="A2604" s="4">
        <v>2603</v>
      </c>
      <c r="B2604" s="5" t="s">
        <v>802</v>
      </c>
      <c r="C2604" s="5" t="s">
        <v>312</v>
      </c>
      <c r="D2604" s="5" t="s">
        <v>769</v>
      </c>
      <c r="E2604" s="5" t="s">
        <v>314</v>
      </c>
      <c r="F2604" s="5" t="s">
        <v>306</v>
      </c>
      <c r="G2604" s="13">
        <v>752.78</v>
      </c>
      <c r="H2604" s="5">
        <v>163</v>
      </c>
    </row>
    <row r="2605" spans="1:8">
      <c r="A2605" s="4">
        <v>2604</v>
      </c>
      <c r="B2605" s="5" t="s">
        <v>790</v>
      </c>
      <c r="C2605" s="5" t="s">
        <v>735</v>
      </c>
      <c r="D2605" s="5" t="s">
        <v>785</v>
      </c>
      <c r="E2605" s="5" t="s">
        <v>319</v>
      </c>
      <c r="F2605" s="5" t="s">
        <v>746</v>
      </c>
      <c r="G2605" s="13">
        <v>138.63999999999999</v>
      </c>
      <c r="H2605" s="5">
        <v>162</v>
      </c>
    </row>
    <row r="2606" spans="1:8">
      <c r="A2606" s="4">
        <v>2605</v>
      </c>
      <c r="B2606" s="5" t="s">
        <v>796</v>
      </c>
      <c r="C2606" s="5" t="s">
        <v>315</v>
      </c>
      <c r="D2606" s="5" t="s">
        <v>732</v>
      </c>
      <c r="E2606" s="5" t="s">
        <v>303</v>
      </c>
      <c r="F2606" s="5" t="s">
        <v>325</v>
      </c>
      <c r="G2606" s="13">
        <v>888.04</v>
      </c>
      <c r="H2606" s="5">
        <v>109</v>
      </c>
    </row>
    <row r="2607" spans="1:8">
      <c r="A2607" s="4">
        <v>2606</v>
      </c>
      <c r="B2607" s="5" t="s">
        <v>782</v>
      </c>
      <c r="C2607" s="5" t="s">
        <v>307</v>
      </c>
      <c r="D2607" s="5" t="s">
        <v>750</v>
      </c>
      <c r="E2607" s="5" t="s">
        <v>310</v>
      </c>
      <c r="F2607" s="5" t="s">
        <v>326</v>
      </c>
      <c r="G2607" s="13">
        <v>204.75</v>
      </c>
      <c r="H2607" s="5">
        <v>196</v>
      </c>
    </row>
    <row r="2608" spans="1:8">
      <c r="A2608" s="4">
        <v>2607</v>
      </c>
      <c r="B2608" s="5" t="s">
        <v>788</v>
      </c>
      <c r="C2608" s="5" t="s">
        <v>308</v>
      </c>
      <c r="D2608" s="5" t="s">
        <v>324</v>
      </c>
      <c r="E2608" s="5" t="s">
        <v>758</v>
      </c>
      <c r="F2608" s="5" t="s">
        <v>326</v>
      </c>
      <c r="G2608" s="13">
        <v>405.12</v>
      </c>
      <c r="H2608" s="5">
        <v>196</v>
      </c>
    </row>
    <row r="2609" spans="1:8">
      <c r="A2609" s="4">
        <v>2608</v>
      </c>
      <c r="B2609" s="5" t="s">
        <v>803</v>
      </c>
      <c r="C2609" s="5" t="s">
        <v>308</v>
      </c>
      <c r="D2609" s="5" t="s">
        <v>732</v>
      </c>
      <c r="E2609" s="5" t="s">
        <v>305</v>
      </c>
      <c r="F2609" s="5" t="s">
        <v>751</v>
      </c>
      <c r="G2609" s="13">
        <v>200.96</v>
      </c>
      <c r="H2609" s="5">
        <v>182</v>
      </c>
    </row>
    <row r="2610" spans="1:8">
      <c r="A2610" s="4">
        <v>2609</v>
      </c>
      <c r="B2610" s="5" t="s">
        <v>766</v>
      </c>
      <c r="C2610" s="5" t="s">
        <v>735</v>
      </c>
      <c r="D2610" s="5" t="s">
        <v>320</v>
      </c>
      <c r="E2610" s="5" t="s">
        <v>319</v>
      </c>
      <c r="F2610" s="5" t="s">
        <v>734</v>
      </c>
      <c r="G2610" s="13">
        <v>765.16</v>
      </c>
      <c r="H2610" s="5">
        <v>164</v>
      </c>
    </row>
    <row r="2611" spans="1:8">
      <c r="A2611" s="4">
        <v>2610</v>
      </c>
      <c r="B2611" s="5" t="s">
        <v>797</v>
      </c>
      <c r="C2611" s="5" t="s">
        <v>755</v>
      </c>
      <c r="D2611" s="5" t="s">
        <v>769</v>
      </c>
      <c r="E2611" s="5" t="s">
        <v>740</v>
      </c>
      <c r="F2611" s="5" t="s">
        <v>746</v>
      </c>
      <c r="G2611" s="13">
        <v>138.6</v>
      </c>
      <c r="H2611" s="5">
        <v>151</v>
      </c>
    </row>
    <row r="2612" spans="1:8">
      <c r="A2612" s="4">
        <v>2611</v>
      </c>
      <c r="B2612" s="5" t="s">
        <v>810</v>
      </c>
      <c r="C2612" s="5" t="s">
        <v>753</v>
      </c>
      <c r="D2612" s="5" t="s">
        <v>785</v>
      </c>
      <c r="E2612" s="5" t="s">
        <v>758</v>
      </c>
      <c r="F2612" s="5" t="s">
        <v>734</v>
      </c>
      <c r="G2612" s="13">
        <v>156.35</v>
      </c>
      <c r="H2612" s="5">
        <v>21</v>
      </c>
    </row>
    <row r="2613" spans="1:8">
      <c r="A2613" s="4">
        <v>2612</v>
      </c>
      <c r="B2613" s="5" t="s">
        <v>778</v>
      </c>
      <c r="C2613" s="5" t="s">
        <v>753</v>
      </c>
      <c r="D2613" s="5" t="s">
        <v>769</v>
      </c>
      <c r="E2613" s="5" t="s">
        <v>303</v>
      </c>
      <c r="F2613" s="5" t="s">
        <v>326</v>
      </c>
      <c r="G2613" s="13">
        <v>445.96</v>
      </c>
      <c r="H2613" s="5">
        <v>184</v>
      </c>
    </row>
    <row r="2614" spans="1:8">
      <c r="A2614" s="4">
        <v>2613</v>
      </c>
      <c r="B2614" s="5" t="s">
        <v>784</v>
      </c>
      <c r="C2614" s="5" t="s">
        <v>304</v>
      </c>
      <c r="D2614" s="5" t="s">
        <v>736</v>
      </c>
      <c r="E2614" s="5" t="s">
        <v>314</v>
      </c>
      <c r="F2614" s="5" t="s">
        <v>751</v>
      </c>
      <c r="G2614" s="13">
        <v>174.02</v>
      </c>
      <c r="H2614" s="5">
        <v>29</v>
      </c>
    </row>
    <row r="2615" spans="1:8">
      <c r="A2615" s="4">
        <v>2614</v>
      </c>
      <c r="B2615" s="5" t="s">
        <v>787</v>
      </c>
      <c r="C2615" s="5" t="s">
        <v>755</v>
      </c>
      <c r="D2615" s="5" t="s">
        <v>317</v>
      </c>
      <c r="E2615" s="5" t="s">
        <v>740</v>
      </c>
      <c r="F2615" s="5" t="s">
        <v>326</v>
      </c>
      <c r="G2615" s="13">
        <v>248.21</v>
      </c>
      <c r="H2615" s="5">
        <v>195</v>
      </c>
    </row>
    <row r="2616" spans="1:8">
      <c r="A2616" s="4">
        <v>2615</v>
      </c>
      <c r="B2616" s="5" t="s">
        <v>792</v>
      </c>
      <c r="C2616" s="5" t="s">
        <v>735</v>
      </c>
      <c r="D2616" s="5" t="s">
        <v>317</v>
      </c>
      <c r="E2616" s="5" t="s">
        <v>314</v>
      </c>
      <c r="F2616" s="5" t="s">
        <v>321</v>
      </c>
      <c r="G2616" s="13">
        <v>673.76</v>
      </c>
      <c r="H2616" s="5">
        <v>187</v>
      </c>
    </row>
    <row r="2617" spans="1:8">
      <c r="A2617" s="4">
        <v>2616</v>
      </c>
      <c r="B2617" s="5" t="s">
        <v>797</v>
      </c>
      <c r="C2617" s="5" t="s">
        <v>753</v>
      </c>
      <c r="D2617" s="5" t="s">
        <v>320</v>
      </c>
      <c r="E2617" s="5" t="s">
        <v>322</v>
      </c>
      <c r="F2617" s="5" t="s">
        <v>311</v>
      </c>
      <c r="G2617" s="13">
        <v>193.61</v>
      </c>
      <c r="H2617" s="5">
        <v>68</v>
      </c>
    </row>
    <row r="2618" spans="1:8">
      <c r="A2618" s="4">
        <v>2617</v>
      </c>
      <c r="B2618" s="5" t="s">
        <v>777</v>
      </c>
      <c r="C2618" s="5" t="s">
        <v>312</v>
      </c>
      <c r="D2618" s="5" t="s">
        <v>750</v>
      </c>
      <c r="E2618" s="5" t="s">
        <v>305</v>
      </c>
      <c r="F2618" s="5" t="s">
        <v>311</v>
      </c>
      <c r="G2618" s="13">
        <v>547.32000000000005</v>
      </c>
      <c r="H2618" s="5">
        <v>193</v>
      </c>
    </row>
    <row r="2619" spans="1:8">
      <c r="A2619" s="4">
        <v>2618</v>
      </c>
      <c r="B2619" s="5" t="s">
        <v>802</v>
      </c>
      <c r="C2619" s="5" t="s">
        <v>312</v>
      </c>
      <c r="D2619" s="5" t="s">
        <v>309</v>
      </c>
      <c r="E2619" s="5" t="s">
        <v>319</v>
      </c>
      <c r="F2619" s="5" t="s">
        <v>746</v>
      </c>
      <c r="G2619" s="13">
        <v>68.61</v>
      </c>
      <c r="H2619" s="5">
        <v>110</v>
      </c>
    </row>
    <row r="2620" spans="1:8">
      <c r="A2620" s="4">
        <v>2619</v>
      </c>
      <c r="B2620" s="5" t="s">
        <v>805</v>
      </c>
      <c r="C2620" s="5" t="s">
        <v>757</v>
      </c>
      <c r="D2620" s="5" t="s">
        <v>309</v>
      </c>
      <c r="E2620" s="5" t="s">
        <v>319</v>
      </c>
      <c r="F2620" s="5" t="s">
        <v>311</v>
      </c>
      <c r="G2620" s="13">
        <v>465.17</v>
      </c>
      <c r="H2620" s="5">
        <v>190</v>
      </c>
    </row>
    <row r="2621" spans="1:8">
      <c r="A2621" s="4">
        <v>2620</v>
      </c>
      <c r="B2621" s="5" t="s">
        <v>782</v>
      </c>
      <c r="C2621" s="5" t="s">
        <v>307</v>
      </c>
      <c r="D2621" s="5" t="s">
        <v>738</v>
      </c>
      <c r="E2621" s="5" t="s">
        <v>310</v>
      </c>
      <c r="F2621" s="5" t="s">
        <v>323</v>
      </c>
      <c r="G2621" s="13">
        <v>180.29</v>
      </c>
      <c r="H2621" s="5">
        <v>183</v>
      </c>
    </row>
    <row r="2622" spans="1:8">
      <c r="A2622" s="4">
        <v>2621</v>
      </c>
      <c r="B2622" s="5" t="s">
        <v>760</v>
      </c>
      <c r="C2622" s="5" t="s">
        <v>742</v>
      </c>
      <c r="D2622" s="5" t="s">
        <v>320</v>
      </c>
      <c r="E2622" s="5" t="s">
        <v>733</v>
      </c>
      <c r="F2622" s="5" t="s">
        <v>325</v>
      </c>
      <c r="G2622" s="13">
        <v>705.18</v>
      </c>
      <c r="H2622" s="5">
        <v>126</v>
      </c>
    </row>
    <row r="2623" spans="1:8">
      <c r="A2623" s="4">
        <v>2622</v>
      </c>
      <c r="B2623" s="5" t="s">
        <v>780</v>
      </c>
      <c r="C2623" s="5" t="s">
        <v>753</v>
      </c>
      <c r="D2623" s="5" t="s">
        <v>324</v>
      </c>
      <c r="E2623" s="5" t="s">
        <v>314</v>
      </c>
      <c r="F2623" s="5" t="s">
        <v>323</v>
      </c>
      <c r="G2623" s="13">
        <v>261.04000000000002</v>
      </c>
      <c r="H2623" s="5">
        <v>76</v>
      </c>
    </row>
    <row r="2624" spans="1:8">
      <c r="A2624" s="4">
        <v>2623</v>
      </c>
      <c r="B2624" s="5" t="s">
        <v>779</v>
      </c>
      <c r="C2624" s="5" t="s">
        <v>753</v>
      </c>
      <c r="D2624" s="5" t="s">
        <v>750</v>
      </c>
      <c r="E2624" s="5" t="s">
        <v>303</v>
      </c>
      <c r="F2624" s="5" t="s">
        <v>323</v>
      </c>
      <c r="G2624" s="13">
        <v>829.52</v>
      </c>
      <c r="H2624" s="5">
        <v>143</v>
      </c>
    </row>
    <row r="2625" spans="1:8">
      <c r="A2625" s="4">
        <v>2624</v>
      </c>
      <c r="B2625" s="5" t="s">
        <v>810</v>
      </c>
      <c r="C2625" s="5" t="s">
        <v>757</v>
      </c>
      <c r="D2625" s="5" t="s">
        <v>750</v>
      </c>
      <c r="E2625" s="5" t="s">
        <v>305</v>
      </c>
      <c r="F2625" s="5" t="s">
        <v>770</v>
      </c>
      <c r="G2625" s="13">
        <v>361.8</v>
      </c>
      <c r="H2625" s="5">
        <v>4</v>
      </c>
    </row>
    <row r="2626" spans="1:8">
      <c r="A2626" s="4">
        <v>2625</v>
      </c>
      <c r="B2626" s="5" t="s">
        <v>780</v>
      </c>
      <c r="C2626" s="5" t="s">
        <v>742</v>
      </c>
      <c r="D2626" s="5" t="s">
        <v>738</v>
      </c>
      <c r="E2626" s="5" t="s">
        <v>733</v>
      </c>
      <c r="F2626" s="5" t="s">
        <v>306</v>
      </c>
      <c r="G2626" s="13">
        <v>915.71</v>
      </c>
      <c r="H2626" s="5">
        <v>11</v>
      </c>
    </row>
    <row r="2627" spans="1:8">
      <c r="A2627" s="4">
        <v>2626</v>
      </c>
      <c r="B2627" s="5" t="s">
        <v>805</v>
      </c>
      <c r="C2627" s="5" t="s">
        <v>783</v>
      </c>
      <c r="D2627" s="5" t="s">
        <v>736</v>
      </c>
      <c r="E2627" s="5" t="s">
        <v>313</v>
      </c>
      <c r="F2627" s="5" t="s">
        <v>746</v>
      </c>
      <c r="G2627" s="13">
        <v>391.82</v>
      </c>
      <c r="H2627" s="5">
        <v>59</v>
      </c>
    </row>
    <row r="2628" spans="1:8">
      <c r="A2628" s="4">
        <v>2627</v>
      </c>
      <c r="B2628" s="5" t="s">
        <v>773</v>
      </c>
      <c r="C2628" s="5" t="s">
        <v>312</v>
      </c>
      <c r="D2628" s="5" t="s">
        <v>772</v>
      </c>
      <c r="E2628" s="5" t="s">
        <v>313</v>
      </c>
      <c r="F2628" s="5" t="s">
        <v>321</v>
      </c>
      <c r="G2628" s="13">
        <v>811.47</v>
      </c>
      <c r="H2628" s="5">
        <v>79</v>
      </c>
    </row>
    <row r="2629" spans="1:8">
      <c r="A2629" s="4">
        <v>2628</v>
      </c>
      <c r="B2629" s="5" t="s">
        <v>809</v>
      </c>
      <c r="C2629" s="5" t="s">
        <v>783</v>
      </c>
      <c r="D2629" s="5" t="s">
        <v>769</v>
      </c>
      <c r="E2629" s="5" t="s">
        <v>305</v>
      </c>
      <c r="F2629" s="5" t="s">
        <v>734</v>
      </c>
      <c r="G2629" s="13">
        <v>102.9</v>
      </c>
      <c r="H2629" s="5">
        <v>102</v>
      </c>
    </row>
    <row r="2630" spans="1:8">
      <c r="A2630" s="4">
        <v>2629</v>
      </c>
      <c r="B2630" s="5" t="s">
        <v>762</v>
      </c>
      <c r="C2630" s="5" t="s">
        <v>731</v>
      </c>
      <c r="D2630" s="5" t="s">
        <v>316</v>
      </c>
      <c r="E2630" s="5" t="s">
        <v>740</v>
      </c>
      <c r="F2630" s="5" t="s">
        <v>751</v>
      </c>
      <c r="G2630" s="13">
        <v>806.73</v>
      </c>
      <c r="H2630" s="5">
        <v>89</v>
      </c>
    </row>
    <row r="2631" spans="1:8">
      <c r="A2631" s="4">
        <v>2630</v>
      </c>
      <c r="B2631" s="5" t="s">
        <v>778</v>
      </c>
      <c r="C2631" s="5" t="s">
        <v>312</v>
      </c>
      <c r="D2631" s="5" t="s">
        <v>316</v>
      </c>
      <c r="E2631" s="5" t="s">
        <v>322</v>
      </c>
      <c r="F2631" s="5" t="s">
        <v>326</v>
      </c>
      <c r="G2631" s="13">
        <v>278.32</v>
      </c>
      <c r="H2631" s="5">
        <v>14</v>
      </c>
    </row>
    <row r="2632" spans="1:8">
      <c r="A2632" s="4">
        <v>2631</v>
      </c>
      <c r="B2632" s="5" t="s">
        <v>767</v>
      </c>
      <c r="C2632" s="5" t="s">
        <v>731</v>
      </c>
      <c r="D2632" s="5" t="s">
        <v>309</v>
      </c>
      <c r="E2632" s="5" t="s">
        <v>305</v>
      </c>
      <c r="F2632" s="5" t="s">
        <v>770</v>
      </c>
      <c r="G2632" s="13">
        <v>588.52</v>
      </c>
      <c r="H2632" s="5">
        <v>56</v>
      </c>
    </row>
    <row r="2633" spans="1:8">
      <c r="A2633" s="4">
        <v>2632</v>
      </c>
      <c r="B2633" s="5" t="s">
        <v>776</v>
      </c>
      <c r="C2633" s="5" t="s">
        <v>755</v>
      </c>
      <c r="D2633" s="5" t="s">
        <v>736</v>
      </c>
      <c r="E2633" s="5" t="s">
        <v>322</v>
      </c>
      <c r="F2633" s="5" t="s">
        <v>323</v>
      </c>
      <c r="G2633" s="13">
        <v>625.72</v>
      </c>
      <c r="H2633" s="5">
        <v>32</v>
      </c>
    </row>
    <row r="2634" spans="1:8">
      <c r="A2634" s="4">
        <v>2633</v>
      </c>
      <c r="B2634" s="5" t="s">
        <v>790</v>
      </c>
      <c r="C2634" s="5" t="s">
        <v>731</v>
      </c>
      <c r="D2634" s="5" t="s">
        <v>320</v>
      </c>
      <c r="E2634" s="5" t="s">
        <v>319</v>
      </c>
      <c r="F2634" s="5" t="s">
        <v>734</v>
      </c>
      <c r="G2634" s="13">
        <v>709.16</v>
      </c>
      <c r="H2634" s="5">
        <v>160</v>
      </c>
    </row>
    <row r="2635" spans="1:8">
      <c r="A2635" s="4">
        <v>2634</v>
      </c>
      <c r="B2635" s="5" t="s">
        <v>771</v>
      </c>
      <c r="C2635" s="5" t="s">
        <v>318</v>
      </c>
      <c r="D2635" s="5" t="s">
        <v>320</v>
      </c>
      <c r="E2635" s="5" t="s">
        <v>740</v>
      </c>
      <c r="F2635" s="5" t="s">
        <v>748</v>
      </c>
      <c r="G2635" s="13">
        <v>845.17</v>
      </c>
      <c r="H2635" s="5">
        <v>196</v>
      </c>
    </row>
    <row r="2636" spans="1:8">
      <c r="A2636" s="4">
        <v>2635</v>
      </c>
      <c r="B2636" s="5" t="s">
        <v>789</v>
      </c>
      <c r="C2636" s="5" t="s">
        <v>312</v>
      </c>
      <c r="D2636" s="5" t="s">
        <v>309</v>
      </c>
      <c r="E2636" s="5" t="s">
        <v>758</v>
      </c>
      <c r="F2636" s="5" t="s">
        <v>744</v>
      </c>
      <c r="G2636" s="13">
        <v>679.8</v>
      </c>
      <c r="H2636" s="5">
        <v>123</v>
      </c>
    </row>
    <row r="2637" spans="1:8">
      <c r="A2637" s="4">
        <v>2636</v>
      </c>
      <c r="B2637" s="5" t="s">
        <v>793</v>
      </c>
      <c r="C2637" s="5" t="s">
        <v>753</v>
      </c>
      <c r="D2637" s="5" t="s">
        <v>736</v>
      </c>
      <c r="E2637" s="5" t="s">
        <v>310</v>
      </c>
      <c r="F2637" s="5" t="s">
        <v>326</v>
      </c>
      <c r="G2637" s="13">
        <v>382.93</v>
      </c>
      <c r="H2637" s="5">
        <v>10</v>
      </c>
    </row>
    <row r="2638" spans="1:8">
      <c r="A2638" s="4">
        <v>2637</v>
      </c>
      <c r="B2638" s="5" t="s">
        <v>754</v>
      </c>
      <c r="C2638" s="5" t="s">
        <v>783</v>
      </c>
      <c r="D2638" s="5" t="s">
        <v>772</v>
      </c>
      <c r="E2638" s="5" t="s">
        <v>740</v>
      </c>
      <c r="F2638" s="5" t="s">
        <v>325</v>
      </c>
      <c r="G2638" s="13">
        <v>916.79</v>
      </c>
      <c r="H2638" s="5">
        <v>182</v>
      </c>
    </row>
    <row r="2639" spans="1:8">
      <c r="A2639" s="4">
        <v>2638</v>
      </c>
      <c r="B2639" s="5" t="s">
        <v>761</v>
      </c>
      <c r="C2639" s="5" t="s">
        <v>312</v>
      </c>
      <c r="D2639" s="5" t="s">
        <v>750</v>
      </c>
      <c r="E2639" s="5" t="s">
        <v>313</v>
      </c>
      <c r="F2639" s="5" t="s">
        <v>734</v>
      </c>
      <c r="G2639" s="13">
        <v>630.30999999999995</v>
      </c>
      <c r="H2639" s="5">
        <v>152</v>
      </c>
    </row>
    <row r="2640" spans="1:8">
      <c r="A2640" s="4">
        <v>2639</v>
      </c>
      <c r="B2640" s="5" t="s">
        <v>739</v>
      </c>
      <c r="C2640" s="5" t="s">
        <v>731</v>
      </c>
      <c r="D2640" s="5" t="s">
        <v>317</v>
      </c>
      <c r="E2640" s="5" t="s">
        <v>313</v>
      </c>
      <c r="F2640" s="5" t="s">
        <v>744</v>
      </c>
      <c r="G2640" s="13">
        <v>761.04</v>
      </c>
      <c r="H2640" s="5">
        <v>39</v>
      </c>
    </row>
    <row r="2641" spans="1:8">
      <c r="A2641" s="4">
        <v>2640</v>
      </c>
      <c r="B2641" s="5" t="s">
        <v>302</v>
      </c>
      <c r="C2641" s="5" t="s">
        <v>755</v>
      </c>
      <c r="D2641" s="5" t="s">
        <v>743</v>
      </c>
      <c r="E2641" s="5" t="s">
        <v>310</v>
      </c>
      <c r="F2641" s="5" t="s">
        <v>744</v>
      </c>
      <c r="G2641" s="13">
        <v>231.18</v>
      </c>
      <c r="H2641" s="5">
        <v>45</v>
      </c>
    </row>
    <row r="2642" spans="1:8">
      <c r="A2642" s="4">
        <v>2641</v>
      </c>
      <c r="B2642" s="5" t="s">
        <v>745</v>
      </c>
      <c r="C2642" s="5" t="s">
        <v>783</v>
      </c>
      <c r="D2642" s="5" t="s">
        <v>772</v>
      </c>
      <c r="E2642" s="5" t="s">
        <v>740</v>
      </c>
      <c r="F2642" s="5" t="s">
        <v>323</v>
      </c>
      <c r="G2642" s="13">
        <v>192.68</v>
      </c>
      <c r="H2642" s="5">
        <v>32</v>
      </c>
    </row>
    <row r="2643" spans="1:8">
      <c r="A2643" s="4">
        <v>2642</v>
      </c>
      <c r="B2643" s="5" t="s">
        <v>809</v>
      </c>
      <c r="C2643" s="5" t="s">
        <v>755</v>
      </c>
      <c r="D2643" s="5" t="s">
        <v>750</v>
      </c>
      <c r="E2643" s="5" t="s">
        <v>313</v>
      </c>
      <c r="F2643" s="5" t="s">
        <v>748</v>
      </c>
      <c r="G2643" s="13">
        <v>848.96</v>
      </c>
      <c r="H2643" s="5">
        <v>5</v>
      </c>
    </row>
    <row r="2644" spans="1:8">
      <c r="A2644" s="4">
        <v>2643</v>
      </c>
      <c r="B2644" s="5" t="s">
        <v>302</v>
      </c>
      <c r="C2644" s="5" t="s">
        <v>753</v>
      </c>
      <c r="D2644" s="5" t="s">
        <v>743</v>
      </c>
      <c r="E2644" s="5" t="s">
        <v>314</v>
      </c>
      <c r="F2644" s="5" t="s">
        <v>751</v>
      </c>
      <c r="G2644" s="13">
        <v>81.23</v>
      </c>
      <c r="H2644" s="5">
        <v>8</v>
      </c>
    </row>
    <row r="2645" spans="1:8">
      <c r="A2645" s="4">
        <v>2644</v>
      </c>
      <c r="B2645" s="5" t="s">
        <v>810</v>
      </c>
      <c r="C2645" s="5" t="s">
        <v>783</v>
      </c>
      <c r="D2645" s="5" t="s">
        <v>743</v>
      </c>
      <c r="E2645" s="5" t="s">
        <v>305</v>
      </c>
      <c r="F2645" s="5" t="s">
        <v>746</v>
      </c>
      <c r="G2645" s="13">
        <v>538.44000000000005</v>
      </c>
      <c r="H2645" s="5">
        <v>76</v>
      </c>
    </row>
    <row r="2646" spans="1:8">
      <c r="A2646" s="4">
        <v>2645</v>
      </c>
      <c r="B2646" s="5" t="s">
        <v>802</v>
      </c>
      <c r="C2646" s="5" t="s">
        <v>308</v>
      </c>
      <c r="D2646" s="5" t="s">
        <v>769</v>
      </c>
      <c r="E2646" s="5" t="s">
        <v>305</v>
      </c>
      <c r="F2646" s="5" t="s">
        <v>326</v>
      </c>
      <c r="G2646" s="13">
        <v>96.16</v>
      </c>
      <c r="H2646" s="5">
        <v>186</v>
      </c>
    </row>
    <row r="2647" spans="1:8">
      <c r="A2647" s="4">
        <v>2646</v>
      </c>
      <c r="B2647" s="5" t="s">
        <v>802</v>
      </c>
      <c r="C2647" s="5" t="s">
        <v>735</v>
      </c>
      <c r="D2647" s="5" t="s">
        <v>736</v>
      </c>
      <c r="E2647" s="5" t="s">
        <v>313</v>
      </c>
      <c r="F2647" s="5" t="s">
        <v>311</v>
      </c>
      <c r="G2647" s="13">
        <v>898.5</v>
      </c>
      <c r="H2647" s="5">
        <v>151</v>
      </c>
    </row>
    <row r="2648" spans="1:8">
      <c r="A2648" s="4">
        <v>2647</v>
      </c>
      <c r="B2648" s="5" t="s">
        <v>745</v>
      </c>
      <c r="C2648" s="5" t="s">
        <v>742</v>
      </c>
      <c r="D2648" s="5" t="s">
        <v>324</v>
      </c>
      <c r="E2648" s="5" t="s">
        <v>319</v>
      </c>
      <c r="F2648" s="5" t="s">
        <v>306</v>
      </c>
      <c r="G2648" s="13">
        <v>752.56</v>
      </c>
      <c r="H2648" s="5">
        <v>197</v>
      </c>
    </row>
    <row r="2649" spans="1:8">
      <c r="A2649" s="4">
        <v>2648</v>
      </c>
      <c r="B2649" s="5" t="s">
        <v>767</v>
      </c>
      <c r="C2649" s="5" t="s">
        <v>315</v>
      </c>
      <c r="D2649" s="5" t="s">
        <v>309</v>
      </c>
      <c r="E2649" s="5" t="s">
        <v>319</v>
      </c>
      <c r="F2649" s="5" t="s">
        <v>306</v>
      </c>
      <c r="G2649" s="13">
        <v>828.38</v>
      </c>
      <c r="H2649" s="5">
        <v>151</v>
      </c>
    </row>
    <row r="2650" spans="1:8">
      <c r="A2650" s="4">
        <v>2649</v>
      </c>
      <c r="B2650" s="5" t="s">
        <v>803</v>
      </c>
      <c r="C2650" s="5" t="s">
        <v>755</v>
      </c>
      <c r="D2650" s="5" t="s">
        <v>732</v>
      </c>
      <c r="E2650" s="5" t="s">
        <v>313</v>
      </c>
      <c r="F2650" s="5" t="s">
        <v>325</v>
      </c>
      <c r="G2650" s="13">
        <v>743.52</v>
      </c>
      <c r="H2650" s="5">
        <v>5</v>
      </c>
    </row>
    <row r="2651" spans="1:8">
      <c r="A2651" s="4">
        <v>2650</v>
      </c>
      <c r="B2651" s="5" t="s">
        <v>762</v>
      </c>
      <c r="C2651" s="5" t="s">
        <v>304</v>
      </c>
      <c r="D2651" s="5" t="s">
        <v>732</v>
      </c>
      <c r="E2651" s="5" t="s">
        <v>322</v>
      </c>
      <c r="F2651" s="5" t="s">
        <v>326</v>
      </c>
      <c r="G2651" s="13">
        <v>898.55</v>
      </c>
      <c r="H2651" s="5">
        <v>191</v>
      </c>
    </row>
    <row r="2652" spans="1:8">
      <c r="A2652" s="4">
        <v>2651</v>
      </c>
      <c r="B2652" s="5" t="s">
        <v>771</v>
      </c>
      <c r="C2652" s="5" t="s">
        <v>753</v>
      </c>
      <c r="D2652" s="5" t="s">
        <v>738</v>
      </c>
      <c r="E2652" s="5" t="s">
        <v>322</v>
      </c>
      <c r="F2652" s="5" t="s">
        <v>746</v>
      </c>
      <c r="G2652" s="13">
        <v>861.67</v>
      </c>
      <c r="H2652" s="5">
        <v>12</v>
      </c>
    </row>
    <row r="2653" spans="1:8">
      <c r="A2653" s="4">
        <v>2652</v>
      </c>
      <c r="B2653" s="5" t="s">
        <v>752</v>
      </c>
      <c r="C2653" s="5" t="s">
        <v>757</v>
      </c>
      <c r="D2653" s="5" t="s">
        <v>743</v>
      </c>
      <c r="E2653" s="5" t="s">
        <v>314</v>
      </c>
      <c r="F2653" s="5" t="s">
        <v>326</v>
      </c>
      <c r="G2653" s="13">
        <v>123.75</v>
      </c>
      <c r="H2653" s="5">
        <v>4</v>
      </c>
    </row>
    <row r="2654" spans="1:8">
      <c r="A2654" s="4">
        <v>2653</v>
      </c>
      <c r="B2654" s="5" t="s">
        <v>792</v>
      </c>
      <c r="C2654" s="5" t="s">
        <v>735</v>
      </c>
      <c r="D2654" s="5" t="s">
        <v>316</v>
      </c>
      <c r="E2654" s="5" t="s">
        <v>305</v>
      </c>
      <c r="F2654" s="5" t="s">
        <v>325</v>
      </c>
      <c r="G2654" s="13">
        <v>122.17</v>
      </c>
      <c r="H2654" s="5">
        <v>58</v>
      </c>
    </row>
    <row r="2655" spans="1:8">
      <c r="A2655" s="4">
        <v>2654</v>
      </c>
      <c r="B2655" s="5" t="s">
        <v>765</v>
      </c>
      <c r="C2655" s="5" t="s">
        <v>742</v>
      </c>
      <c r="D2655" s="5" t="s">
        <v>324</v>
      </c>
      <c r="E2655" s="5" t="s">
        <v>740</v>
      </c>
      <c r="F2655" s="5" t="s">
        <v>321</v>
      </c>
      <c r="G2655" s="13">
        <v>131.52000000000001</v>
      </c>
      <c r="H2655" s="5">
        <v>158</v>
      </c>
    </row>
    <row r="2656" spans="1:8">
      <c r="A2656" s="4">
        <v>2655</v>
      </c>
      <c r="B2656" s="5" t="s">
        <v>764</v>
      </c>
      <c r="C2656" s="5" t="s">
        <v>742</v>
      </c>
      <c r="D2656" s="5" t="s">
        <v>772</v>
      </c>
      <c r="E2656" s="5" t="s">
        <v>758</v>
      </c>
      <c r="F2656" s="5" t="s">
        <v>746</v>
      </c>
      <c r="G2656" s="13">
        <v>515.74</v>
      </c>
      <c r="H2656" s="5">
        <v>4</v>
      </c>
    </row>
    <row r="2657" spans="1:8">
      <c r="A2657" s="4">
        <v>2656</v>
      </c>
      <c r="B2657" s="5" t="s">
        <v>773</v>
      </c>
      <c r="C2657" s="5" t="s">
        <v>308</v>
      </c>
      <c r="D2657" s="5" t="s">
        <v>743</v>
      </c>
      <c r="E2657" s="5" t="s">
        <v>740</v>
      </c>
      <c r="F2657" s="5" t="s">
        <v>323</v>
      </c>
      <c r="G2657" s="13">
        <v>307.72000000000003</v>
      </c>
      <c r="H2657" s="5">
        <v>37</v>
      </c>
    </row>
    <row r="2658" spans="1:8">
      <c r="A2658" s="4">
        <v>2657</v>
      </c>
      <c r="B2658" s="5" t="s">
        <v>752</v>
      </c>
      <c r="C2658" s="5" t="s">
        <v>304</v>
      </c>
      <c r="D2658" s="5" t="s">
        <v>743</v>
      </c>
      <c r="E2658" s="5" t="s">
        <v>733</v>
      </c>
      <c r="F2658" s="5" t="s">
        <v>770</v>
      </c>
      <c r="G2658" s="13">
        <v>754.27</v>
      </c>
      <c r="H2658" s="5">
        <v>136</v>
      </c>
    </row>
    <row r="2659" spans="1:8">
      <c r="A2659" s="4">
        <v>2658</v>
      </c>
      <c r="B2659" s="5" t="s">
        <v>794</v>
      </c>
      <c r="C2659" s="5" t="s">
        <v>731</v>
      </c>
      <c r="D2659" s="5" t="s">
        <v>320</v>
      </c>
      <c r="E2659" s="5" t="s">
        <v>740</v>
      </c>
      <c r="F2659" s="5" t="s">
        <v>311</v>
      </c>
      <c r="G2659" s="13">
        <v>554.83000000000004</v>
      </c>
      <c r="H2659" s="5">
        <v>121</v>
      </c>
    </row>
    <row r="2660" spans="1:8">
      <c r="A2660" s="4">
        <v>2659</v>
      </c>
      <c r="B2660" s="5" t="s">
        <v>810</v>
      </c>
      <c r="C2660" s="5" t="s">
        <v>742</v>
      </c>
      <c r="D2660" s="5" t="s">
        <v>772</v>
      </c>
      <c r="E2660" s="5" t="s">
        <v>305</v>
      </c>
      <c r="F2660" s="5" t="s">
        <v>321</v>
      </c>
      <c r="G2660" s="13">
        <v>67.88</v>
      </c>
      <c r="H2660" s="5">
        <v>152</v>
      </c>
    </row>
    <row r="2661" spans="1:8">
      <c r="A2661" s="4">
        <v>2660</v>
      </c>
      <c r="B2661" s="5" t="s">
        <v>804</v>
      </c>
      <c r="C2661" s="5" t="s">
        <v>735</v>
      </c>
      <c r="D2661" s="5" t="s">
        <v>324</v>
      </c>
      <c r="E2661" s="5" t="s">
        <v>305</v>
      </c>
      <c r="F2661" s="5" t="s">
        <v>744</v>
      </c>
      <c r="G2661" s="13">
        <v>453.57</v>
      </c>
      <c r="H2661" s="5">
        <v>97</v>
      </c>
    </row>
    <row r="2662" spans="1:8">
      <c r="A2662" s="4">
        <v>2661</v>
      </c>
      <c r="B2662" s="5" t="s">
        <v>806</v>
      </c>
      <c r="C2662" s="5" t="s">
        <v>304</v>
      </c>
      <c r="D2662" s="5" t="s">
        <v>732</v>
      </c>
      <c r="E2662" s="5" t="s">
        <v>305</v>
      </c>
      <c r="F2662" s="5" t="s">
        <v>748</v>
      </c>
      <c r="G2662" s="13">
        <v>432.77</v>
      </c>
      <c r="H2662" s="5">
        <v>180</v>
      </c>
    </row>
    <row r="2663" spans="1:8">
      <c r="A2663" s="4">
        <v>2662</v>
      </c>
      <c r="B2663" s="5" t="s">
        <v>747</v>
      </c>
      <c r="C2663" s="5" t="s">
        <v>753</v>
      </c>
      <c r="D2663" s="5" t="s">
        <v>736</v>
      </c>
      <c r="E2663" s="5" t="s">
        <v>740</v>
      </c>
      <c r="F2663" s="5" t="s">
        <v>744</v>
      </c>
      <c r="G2663" s="13">
        <v>548.75</v>
      </c>
      <c r="H2663" s="5">
        <v>48</v>
      </c>
    </row>
    <row r="2664" spans="1:8">
      <c r="A2664" s="4">
        <v>2663</v>
      </c>
      <c r="B2664" s="5" t="s">
        <v>797</v>
      </c>
      <c r="C2664" s="5" t="s">
        <v>312</v>
      </c>
      <c r="D2664" s="5" t="s">
        <v>738</v>
      </c>
      <c r="E2664" s="5" t="s">
        <v>740</v>
      </c>
      <c r="F2664" s="5" t="s">
        <v>746</v>
      </c>
      <c r="G2664" s="13">
        <v>732.56</v>
      </c>
      <c r="H2664" s="5">
        <v>147</v>
      </c>
    </row>
    <row r="2665" spans="1:8">
      <c r="A2665" s="4">
        <v>2664</v>
      </c>
      <c r="B2665" s="5" t="s">
        <v>773</v>
      </c>
      <c r="C2665" s="5" t="s">
        <v>307</v>
      </c>
      <c r="D2665" s="5" t="s">
        <v>769</v>
      </c>
      <c r="E2665" s="5" t="s">
        <v>758</v>
      </c>
      <c r="F2665" s="5" t="s">
        <v>321</v>
      </c>
      <c r="G2665" s="13">
        <v>345.41</v>
      </c>
      <c r="H2665" s="5">
        <v>81</v>
      </c>
    </row>
    <row r="2666" spans="1:8">
      <c r="A2666" s="4">
        <v>2665</v>
      </c>
      <c r="B2666" s="5" t="s">
        <v>302</v>
      </c>
      <c r="C2666" s="5" t="s">
        <v>753</v>
      </c>
      <c r="D2666" s="5" t="s">
        <v>324</v>
      </c>
      <c r="E2666" s="5" t="s">
        <v>319</v>
      </c>
      <c r="F2666" s="5" t="s">
        <v>325</v>
      </c>
      <c r="G2666" s="13">
        <v>122.09</v>
      </c>
      <c r="H2666" s="5">
        <v>192</v>
      </c>
    </row>
    <row r="2667" spans="1:8">
      <c r="A2667" s="4">
        <v>2666</v>
      </c>
      <c r="B2667" s="5" t="s">
        <v>790</v>
      </c>
      <c r="C2667" s="5" t="s">
        <v>312</v>
      </c>
      <c r="D2667" s="5" t="s">
        <v>743</v>
      </c>
      <c r="E2667" s="5" t="s">
        <v>733</v>
      </c>
      <c r="F2667" s="5" t="s">
        <v>748</v>
      </c>
      <c r="G2667" s="13">
        <v>753.49</v>
      </c>
      <c r="H2667" s="5">
        <v>25</v>
      </c>
    </row>
    <row r="2668" spans="1:8">
      <c r="A2668" s="4">
        <v>2667</v>
      </c>
      <c r="B2668" s="5" t="s">
        <v>777</v>
      </c>
      <c r="C2668" s="5" t="s">
        <v>312</v>
      </c>
      <c r="D2668" s="5" t="s">
        <v>738</v>
      </c>
      <c r="E2668" s="5" t="s">
        <v>733</v>
      </c>
      <c r="F2668" s="5" t="s">
        <v>325</v>
      </c>
      <c r="G2668" s="13">
        <v>578.91999999999996</v>
      </c>
      <c r="H2668" s="5">
        <v>36</v>
      </c>
    </row>
    <row r="2669" spans="1:8">
      <c r="A2669" s="4">
        <v>2668</v>
      </c>
      <c r="B2669" s="5" t="s">
        <v>784</v>
      </c>
      <c r="C2669" s="5" t="s">
        <v>304</v>
      </c>
      <c r="D2669" s="5" t="s">
        <v>750</v>
      </c>
      <c r="E2669" s="5" t="s">
        <v>310</v>
      </c>
      <c r="F2669" s="5" t="s">
        <v>744</v>
      </c>
      <c r="G2669" s="13">
        <v>898.15</v>
      </c>
      <c r="H2669" s="5">
        <v>86</v>
      </c>
    </row>
    <row r="2670" spans="1:8">
      <c r="A2670" s="4">
        <v>2669</v>
      </c>
      <c r="B2670" s="5" t="s">
        <v>745</v>
      </c>
      <c r="C2670" s="5" t="s">
        <v>753</v>
      </c>
      <c r="D2670" s="5" t="s">
        <v>732</v>
      </c>
      <c r="E2670" s="5" t="s">
        <v>319</v>
      </c>
      <c r="F2670" s="5" t="s">
        <v>325</v>
      </c>
      <c r="G2670" s="13">
        <v>705.58</v>
      </c>
      <c r="H2670" s="5">
        <v>69</v>
      </c>
    </row>
    <row r="2671" spans="1:8">
      <c r="A2671" s="4">
        <v>2670</v>
      </c>
      <c r="B2671" s="5" t="s">
        <v>787</v>
      </c>
      <c r="C2671" s="5" t="s">
        <v>307</v>
      </c>
      <c r="D2671" s="5" t="s">
        <v>320</v>
      </c>
      <c r="E2671" s="5" t="s">
        <v>322</v>
      </c>
      <c r="F2671" s="5" t="s">
        <v>311</v>
      </c>
      <c r="G2671" s="13">
        <v>307.22000000000003</v>
      </c>
      <c r="H2671" s="5">
        <v>125</v>
      </c>
    </row>
    <row r="2672" spans="1:8">
      <c r="A2672" s="4">
        <v>2671</v>
      </c>
      <c r="B2672" s="5" t="s">
        <v>799</v>
      </c>
      <c r="C2672" s="5" t="s">
        <v>735</v>
      </c>
      <c r="D2672" s="5" t="s">
        <v>743</v>
      </c>
      <c r="E2672" s="5" t="s">
        <v>740</v>
      </c>
      <c r="F2672" s="5" t="s">
        <v>748</v>
      </c>
      <c r="G2672" s="13">
        <v>42.63</v>
      </c>
      <c r="H2672" s="5">
        <v>148</v>
      </c>
    </row>
    <row r="2673" spans="1:8">
      <c r="A2673" s="4">
        <v>2672</v>
      </c>
      <c r="B2673" s="5" t="s">
        <v>782</v>
      </c>
      <c r="C2673" s="5" t="s">
        <v>735</v>
      </c>
      <c r="D2673" s="5" t="s">
        <v>324</v>
      </c>
      <c r="E2673" s="5" t="s">
        <v>303</v>
      </c>
      <c r="F2673" s="5" t="s">
        <v>325</v>
      </c>
      <c r="G2673" s="13">
        <v>562.82000000000005</v>
      </c>
      <c r="H2673" s="5">
        <v>188</v>
      </c>
    </row>
    <row r="2674" spans="1:8">
      <c r="A2674" s="4">
        <v>2673</v>
      </c>
      <c r="B2674" s="5" t="s">
        <v>809</v>
      </c>
      <c r="C2674" s="5" t="s">
        <v>757</v>
      </c>
      <c r="D2674" s="5" t="s">
        <v>743</v>
      </c>
      <c r="E2674" s="5" t="s">
        <v>313</v>
      </c>
      <c r="F2674" s="5" t="s">
        <v>325</v>
      </c>
      <c r="G2674" s="13">
        <v>857.61</v>
      </c>
      <c r="H2674" s="5">
        <v>105</v>
      </c>
    </row>
    <row r="2675" spans="1:8">
      <c r="A2675" s="4">
        <v>2674</v>
      </c>
      <c r="B2675" s="5" t="s">
        <v>765</v>
      </c>
      <c r="C2675" s="5" t="s">
        <v>753</v>
      </c>
      <c r="D2675" s="5" t="s">
        <v>750</v>
      </c>
      <c r="E2675" s="5" t="s">
        <v>313</v>
      </c>
      <c r="F2675" s="5" t="s">
        <v>748</v>
      </c>
      <c r="G2675" s="13">
        <v>293.39</v>
      </c>
      <c r="H2675" s="5">
        <v>121</v>
      </c>
    </row>
    <row r="2676" spans="1:8">
      <c r="A2676" s="4">
        <v>2675</v>
      </c>
      <c r="B2676" s="5" t="s">
        <v>782</v>
      </c>
      <c r="C2676" s="5" t="s">
        <v>731</v>
      </c>
      <c r="D2676" s="5" t="s">
        <v>772</v>
      </c>
      <c r="E2676" s="5" t="s">
        <v>322</v>
      </c>
      <c r="F2676" s="5" t="s">
        <v>325</v>
      </c>
      <c r="G2676" s="13">
        <v>845.79</v>
      </c>
      <c r="H2676" s="5">
        <v>72</v>
      </c>
    </row>
    <row r="2677" spans="1:8">
      <c r="A2677" s="4">
        <v>2676</v>
      </c>
      <c r="B2677" s="5" t="s">
        <v>809</v>
      </c>
      <c r="C2677" s="5" t="s">
        <v>307</v>
      </c>
      <c r="D2677" s="5" t="s">
        <v>324</v>
      </c>
      <c r="E2677" s="5" t="s">
        <v>740</v>
      </c>
      <c r="F2677" s="5" t="s">
        <v>311</v>
      </c>
      <c r="G2677" s="13">
        <v>900.24</v>
      </c>
      <c r="H2677" s="5">
        <v>133</v>
      </c>
    </row>
    <row r="2678" spans="1:8">
      <c r="A2678" s="4">
        <v>2677</v>
      </c>
      <c r="B2678" s="5" t="s">
        <v>782</v>
      </c>
      <c r="C2678" s="5" t="s">
        <v>783</v>
      </c>
      <c r="D2678" s="5" t="s">
        <v>316</v>
      </c>
      <c r="E2678" s="5" t="s">
        <v>758</v>
      </c>
      <c r="F2678" s="5" t="s">
        <v>323</v>
      </c>
      <c r="G2678" s="13">
        <v>121.98</v>
      </c>
      <c r="H2678" s="5">
        <v>108</v>
      </c>
    </row>
    <row r="2679" spans="1:8">
      <c r="A2679" s="4">
        <v>2678</v>
      </c>
      <c r="B2679" s="5" t="s">
        <v>302</v>
      </c>
      <c r="C2679" s="5" t="s">
        <v>731</v>
      </c>
      <c r="D2679" s="5" t="s">
        <v>769</v>
      </c>
      <c r="E2679" s="5" t="s">
        <v>322</v>
      </c>
      <c r="F2679" s="5" t="s">
        <v>746</v>
      </c>
      <c r="G2679" s="13">
        <v>478.14</v>
      </c>
      <c r="H2679" s="5">
        <v>16</v>
      </c>
    </row>
    <row r="2680" spans="1:8">
      <c r="A2680" s="4">
        <v>2679</v>
      </c>
      <c r="B2680" s="5" t="s">
        <v>747</v>
      </c>
      <c r="C2680" s="5" t="s">
        <v>731</v>
      </c>
      <c r="D2680" s="5" t="s">
        <v>736</v>
      </c>
      <c r="E2680" s="5" t="s">
        <v>303</v>
      </c>
      <c r="F2680" s="5" t="s">
        <v>751</v>
      </c>
      <c r="G2680" s="13">
        <v>145.71</v>
      </c>
      <c r="H2680" s="5">
        <v>96</v>
      </c>
    </row>
    <row r="2681" spans="1:8">
      <c r="A2681" s="4">
        <v>2680</v>
      </c>
      <c r="B2681" s="5" t="s">
        <v>806</v>
      </c>
      <c r="C2681" s="5" t="s">
        <v>753</v>
      </c>
      <c r="D2681" s="5" t="s">
        <v>769</v>
      </c>
      <c r="E2681" s="5" t="s">
        <v>305</v>
      </c>
      <c r="F2681" s="5" t="s">
        <v>311</v>
      </c>
      <c r="G2681" s="13">
        <v>118.42</v>
      </c>
      <c r="H2681" s="5">
        <v>48</v>
      </c>
    </row>
    <row r="2682" spans="1:8">
      <c r="A2682" s="4">
        <v>2681</v>
      </c>
      <c r="B2682" s="5" t="s">
        <v>797</v>
      </c>
      <c r="C2682" s="5" t="s">
        <v>783</v>
      </c>
      <c r="D2682" s="5" t="s">
        <v>732</v>
      </c>
      <c r="E2682" s="5" t="s">
        <v>322</v>
      </c>
      <c r="F2682" s="5" t="s">
        <v>323</v>
      </c>
      <c r="G2682" s="13">
        <v>901.77</v>
      </c>
      <c r="H2682" s="5">
        <v>113</v>
      </c>
    </row>
    <row r="2683" spans="1:8">
      <c r="A2683" s="4">
        <v>2682</v>
      </c>
      <c r="B2683" s="5" t="s">
        <v>806</v>
      </c>
      <c r="C2683" s="5" t="s">
        <v>315</v>
      </c>
      <c r="D2683" s="5" t="s">
        <v>732</v>
      </c>
      <c r="E2683" s="5" t="s">
        <v>303</v>
      </c>
      <c r="F2683" s="5" t="s">
        <v>770</v>
      </c>
      <c r="G2683" s="13">
        <v>104.5</v>
      </c>
      <c r="H2683" s="5">
        <v>111</v>
      </c>
    </row>
    <row r="2684" spans="1:8">
      <c r="A2684" s="4">
        <v>2683</v>
      </c>
      <c r="B2684" s="5" t="s">
        <v>737</v>
      </c>
      <c r="C2684" s="5" t="s">
        <v>757</v>
      </c>
      <c r="D2684" s="5" t="s">
        <v>732</v>
      </c>
      <c r="E2684" s="5" t="s">
        <v>303</v>
      </c>
      <c r="F2684" s="5" t="s">
        <v>770</v>
      </c>
      <c r="G2684" s="13">
        <v>273.35000000000002</v>
      </c>
      <c r="H2684" s="5">
        <v>180</v>
      </c>
    </row>
    <row r="2685" spans="1:8">
      <c r="A2685" s="4">
        <v>2684</v>
      </c>
      <c r="B2685" s="5" t="s">
        <v>799</v>
      </c>
      <c r="C2685" s="5" t="s">
        <v>731</v>
      </c>
      <c r="D2685" s="5" t="s">
        <v>772</v>
      </c>
      <c r="E2685" s="5" t="s">
        <v>319</v>
      </c>
      <c r="F2685" s="5" t="s">
        <v>734</v>
      </c>
      <c r="G2685" s="13">
        <v>687.35</v>
      </c>
      <c r="H2685" s="5">
        <v>179</v>
      </c>
    </row>
    <row r="2686" spans="1:8">
      <c r="A2686" s="4">
        <v>2685</v>
      </c>
      <c r="B2686" s="5" t="s">
        <v>761</v>
      </c>
      <c r="C2686" s="5" t="s">
        <v>742</v>
      </c>
      <c r="D2686" s="5" t="s">
        <v>736</v>
      </c>
      <c r="E2686" s="5" t="s">
        <v>310</v>
      </c>
      <c r="F2686" s="5" t="s">
        <v>744</v>
      </c>
      <c r="G2686" s="13">
        <v>514.92999999999995</v>
      </c>
      <c r="H2686" s="5">
        <v>106</v>
      </c>
    </row>
    <row r="2687" spans="1:8">
      <c r="A2687" s="4">
        <v>2686</v>
      </c>
      <c r="B2687" s="5" t="s">
        <v>741</v>
      </c>
      <c r="C2687" s="5" t="s">
        <v>308</v>
      </c>
      <c r="D2687" s="5" t="s">
        <v>309</v>
      </c>
      <c r="E2687" s="5" t="s">
        <v>310</v>
      </c>
      <c r="F2687" s="5" t="s">
        <v>744</v>
      </c>
      <c r="G2687" s="13">
        <v>273.95</v>
      </c>
      <c r="H2687" s="5">
        <v>121</v>
      </c>
    </row>
    <row r="2688" spans="1:8">
      <c r="A2688" s="4">
        <v>2687</v>
      </c>
      <c r="B2688" s="5" t="s">
        <v>754</v>
      </c>
      <c r="C2688" s="5" t="s">
        <v>308</v>
      </c>
      <c r="D2688" s="5" t="s">
        <v>785</v>
      </c>
      <c r="E2688" s="5" t="s">
        <v>305</v>
      </c>
      <c r="F2688" s="5" t="s">
        <v>744</v>
      </c>
      <c r="G2688" s="13">
        <v>761.66</v>
      </c>
      <c r="H2688" s="5">
        <v>132</v>
      </c>
    </row>
    <row r="2689" spans="1:8">
      <c r="A2689" s="4">
        <v>2688</v>
      </c>
      <c r="B2689" s="5" t="s">
        <v>787</v>
      </c>
      <c r="C2689" s="5" t="s">
        <v>753</v>
      </c>
      <c r="D2689" s="5" t="s">
        <v>317</v>
      </c>
      <c r="E2689" s="5" t="s">
        <v>319</v>
      </c>
      <c r="F2689" s="5" t="s">
        <v>734</v>
      </c>
      <c r="G2689" s="13">
        <v>115.2</v>
      </c>
      <c r="H2689" s="5">
        <v>198</v>
      </c>
    </row>
    <row r="2690" spans="1:8">
      <c r="A2690" s="4">
        <v>2689</v>
      </c>
      <c r="B2690" s="5" t="s">
        <v>789</v>
      </c>
      <c r="C2690" s="5" t="s">
        <v>755</v>
      </c>
      <c r="D2690" s="5" t="s">
        <v>316</v>
      </c>
      <c r="E2690" s="5" t="s">
        <v>322</v>
      </c>
      <c r="F2690" s="5" t="s">
        <v>746</v>
      </c>
      <c r="G2690" s="13">
        <v>179.89</v>
      </c>
      <c r="H2690" s="5">
        <v>199</v>
      </c>
    </row>
    <row r="2691" spans="1:8">
      <c r="A2691" s="4">
        <v>2690</v>
      </c>
      <c r="B2691" s="5" t="s">
        <v>810</v>
      </c>
      <c r="C2691" s="5" t="s">
        <v>315</v>
      </c>
      <c r="D2691" s="5" t="s">
        <v>736</v>
      </c>
      <c r="E2691" s="5" t="s">
        <v>310</v>
      </c>
      <c r="F2691" s="5" t="s">
        <v>751</v>
      </c>
      <c r="G2691" s="13">
        <v>466.13</v>
      </c>
      <c r="H2691" s="5">
        <v>76</v>
      </c>
    </row>
    <row r="2692" spans="1:8">
      <c r="A2692" s="4">
        <v>2691</v>
      </c>
      <c r="B2692" s="5" t="s">
        <v>802</v>
      </c>
      <c r="C2692" s="5" t="s">
        <v>753</v>
      </c>
      <c r="D2692" s="5" t="s">
        <v>316</v>
      </c>
      <c r="E2692" s="5" t="s">
        <v>740</v>
      </c>
      <c r="F2692" s="5" t="s">
        <v>323</v>
      </c>
      <c r="G2692" s="13">
        <v>347.03</v>
      </c>
      <c r="H2692" s="5">
        <v>39</v>
      </c>
    </row>
    <row r="2693" spans="1:8">
      <c r="A2693" s="4">
        <v>2692</v>
      </c>
      <c r="B2693" s="5" t="s">
        <v>797</v>
      </c>
      <c r="C2693" s="5" t="s">
        <v>308</v>
      </c>
      <c r="D2693" s="5" t="s">
        <v>316</v>
      </c>
      <c r="E2693" s="5" t="s">
        <v>740</v>
      </c>
      <c r="F2693" s="5" t="s">
        <v>306</v>
      </c>
      <c r="G2693" s="13">
        <v>75.42</v>
      </c>
      <c r="H2693" s="5">
        <v>110</v>
      </c>
    </row>
    <row r="2694" spans="1:8">
      <c r="A2694" s="4">
        <v>2693</v>
      </c>
      <c r="B2694" s="5" t="s">
        <v>739</v>
      </c>
      <c r="C2694" s="5" t="s">
        <v>318</v>
      </c>
      <c r="D2694" s="5" t="s">
        <v>320</v>
      </c>
      <c r="E2694" s="5" t="s">
        <v>313</v>
      </c>
      <c r="F2694" s="5" t="s">
        <v>325</v>
      </c>
      <c r="G2694" s="13">
        <v>946.77</v>
      </c>
      <c r="H2694" s="5">
        <v>77</v>
      </c>
    </row>
    <row r="2695" spans="1:8">
      <c r="A2695" s="4">
        <v>2694</v>
      </c>
      <c r="B2695" s="5" t="s">
        <v>787</v>
      </c>
      <c r="C2695" s="5" t="s">
        <v>731</v>
      </c>
      <c r="D2695" s="5" t="s">
        <v>316</v>
      </c>
      <c r="E2695" s="5" t="s">
        <v>310</v>
      </c>
      <c r="F2695" s="5" t="s">
        <v>321</v>
      </c>
      <c r="G2695" s="13">
        <v>768.18</v>
      </c>
      <c r="H2695" s="5">
        <v>98</v>
      </c>
    </row>
    <row r="2696" spans="1:8">
      <c r="A2696" s="4">
        <v>2695</v>
      </c>
      <c r="B2696" s="5" t="s">
        <v>800</v>
      </c>
      <c r="C2696" s="5" t="s">
        <v>308</v>
      </c>
      <c r="D2696" s="5" t="s">
        <v>750</v>
      </c>
      <c r="E2696" s="5" t="s">
        <v>740</v>
      </c>
      <c r="F2696" s="5" t="s">
        <v>746</v>
      </c>
      <c r="G2696" s="13">
        <v>341.07</v>
      </c>
      <c r="H2696" s="5">
        <v>14</v>
      </c>
    </row>
    <row r="2697" spans="1:8">
      <c r="A2697" s="4">
        <v>2696</v>
      </c>
      <c r="B2697" s="5" t="s">
        <v>762</v>
      </c>
      <c r="C2697" s="5" t="s">
        <v>312</v>
      </c>
      <c r="D2697" s="5" t="s">
        <v>785</v>
      </c>
      <c r="E2697" s="5" t="s">
        <v>303</v>
      </c>
      <c r="F2697" s="5" t="s">
        <v>306</v>
      </c>
      <c r="G2697" s="13">
        <v>367.7</v>
      </c>
      <c r="H2697" s="5">
        <v>159</v>
      </c>
    </row>
    <row r="2698" spans="1:8">
      <c r="A2698" s="4">
        <v>2697</v>
      </c>
      <c r="B2698" s="5" t="s">
        <v>796</v>
      </c>
      <c r="C2698" s="5" t="s">
        <v>307</v>
      </c>
      <c r="D2698" s="5" t="s">
        <v>309</v>
      </c>
      <c r="E2698" s="5" t="s">
        <v>314</v>
      </c>
      <c r="F2698" s="5" t="s">
        <v>748</v>
      </c>
      <c r="G2698" s="13">
        <v>227.45</v>
      </c>
      <c r="H2698" s="5">
        <v>47</v>
      </c>
    </row>
    <row r="2699" spans="1:8">
      <c r="A2699" s="4">
        <v>2698</v>
      </c>
      <c r="B2699" s="5" t="s">
        <v>789</v>
      </c>
      <c r="C2699" s="5" t="s">
        <v>318</v>
      </c>
      <c r="D2699" s="5" t="s">
        <v>732</v>
      </c>
      <c r="E2699" s="5" t="s">
        <v>740</v>
      </c>
      <c r="F2699" s="5" t="s">
        <v>321</v>
      </c>
      <c r="G2699" s="13">
        <v>861.11</v>
      </c>
      <c r="H2699" s="5">
        <v>84</v>
      </c>
    </row>
    <row r="2700" spans="1:8">
      <c r="A2700" s="4">
        <v>2699</v>
      </c>
      <c r="B2700" s="5" t="s">
        <v>766</v>
      </c>
      <c r="C2700" s="5" t="s">
        <v>753</v>
      </c>
      <c r="D2700" s="5" t="s">
        <v>736</v>
      </c>
      <c r="E2700" s="5" t="s">
        <v>319</v>
      </c>
      <c r="F2700" s="5" t="s">
        <v>325</v>
      </c>
      <c r="G2700" s="13">
        <v>65.08</v>
      </c>
      <c r="H2700" s="5">
        <v>154</v>
      </c>
    </row>
    <row r="2701" spans="1:8">
      <c r="A2701" s="4">
        <v>2700</v>
      </c>
      <c r="B2701" s="5" t="s">
        <v>807</v>
      </c>
      <c r="C2701" s="5" t="s">
        <v>307</v>
      </c>
      <c r="D2701" s="5" t="s">
        <v>738</v>
      </c>
      <c r="E2701" s="5" t="s">
        <v>305</v>
      </c>
      <c r="F2701" s="5" t="s">
        <v>770</v>
      </c>
      <c r="G2701" s="13">
        <v>748.81</v>
      </c>
      <c r="H2701" s="5">
        <v>100</v>
      </c>
    </row>
    <row r="2702" spans="1:8">
      <c r="A2702" s="4">
        <v>2701</v>
      </c>
      <c r="B2702" s="5" t="s">
        <v>766</v>
      </c>
      <c r="C2702" s="5" t="s">
        <v>304</v>
      </c>
      <c r="D2702" s="5" t="s">
        <v>309</v>
      </c>
      <c r="E2702" s="5" t="s">
        <v>319</v>
      </c>
      <c r="F2702" s="5" t="s">
        <v>325</v>
      </c>
      <c r="G2702" s="13">
        <v>897.61</v>
      </c>
      <c r="H2702" s="5">
        <v>175</v>
      </c>
    </row>
    <row r="2703" spans="1:8">
      <c r="A2703" s="4">
        <v>2702</v>
      </c>
      <c r="B2703" s="5" t="s">
        <v>797</v>
      </c>
      <c r="C2703" s="5" t="s">
        <v>757</v>
      </c>
      <c r="D2703" s="5" t="s">
        <v>785</v>
      </c>
      <c r="E2703" s="5" t="s">
        <v>310</v>
      </c>
      <c r="F2703" s="5" t="s">
        <v>748</v>
      </c>
      <c r="G2703" s="13">
        <v>616.79999999999995</v>
      </c>
      <c r="H2703" s="5">
        <v>104</v>
      </c>
    </row>
    <row r="2704" spans="1:8">
      <c r="A2704" s="4">
        <v>2703</v>
      </c>
      <c r="B2704" s="5" t="s">
        <v>801</v>
      </c>
      <c r="C2704" s="5" t="s">
        <v>315</v>
      </c>
      <c r="D2704" s="5" t="s">
        <v>309</v>
      </c>
      <c r="E2704" s="5" t="s">
        <v>319</v>
      </c>
      <c r="F2704" s="5" t="s">
        <v>325</v>
      </c>
      <c r="G2704" s="13">
        <v>895.85</v>
      </c>
      <c r="H2704" s="5">
        <v>175</v>
      </c>
    </row>
    <row r="2705" spans="1:8">
      <c r="A2705" s="4">
        <v>2704</v>
      </c>
      <c r="B2705" s="5" t="s">
        <v>768</v>
      </c>
      <c r="C2705" s="5" t="s">
        <v>307</v>
      </c>
      <c r="D2705" s="5" t="s">
        <v>736</v>
      </c>
      <c r="E2705" s="5" t="s">
        <v>310</v>
      </c>
      <c r="F2705" s="5" t="s">
        <v>748</v>
      </c>
      <c r="G2705" s="13">
        <v>438.34</v>
      </c>
      <c r="H2705" s="5">
        <v>81</v>
      </c>
    </row>
    <row r="2706" spans="1:8">
      <c r="A2706" s="4">
        <v>2705</v>
      </c>
      <c r="B2706" s="5" t="s">
        <v>747</v>
      </c>
      <c r="C2706" s="5" t="s">
        <v>755</v>
      </c>
      <c r="D2706" s="5" t="s">
        <v>732</v>
      </c>
      <c r="E2706" s="5" t="s">
        <v>310</v>
      </c>
      <c r="F2706" s="5" t="s">
        <v>306</v>
      </c>
      <c r="G2706" s="13">
        <v>731.19</v>
      </c>
      <c r="H2706" s="5">
        <v>180</v>
      </c>
    </row>
    <row r="2707" spans="1:8">
      <c r="A2707" s="4">
        <v>2706</v>
      </c>
      <c r="B2707" s="5" t="s">
        <v>781</v>
      </c>
      <c r="C2707" s="5" t="s">
        <v>307</v>
      </c>
      <c r="D2707" s="5" t="s">
        <v>309</v>
      </c>
      <c r="E2707" s="5" t="s">
        <v>305</v>
      </c>
      <c r="F2707" s="5" t="s">
        <v>321</v>
      </c>
      <c r="G2707" s="13">
        <v>235.28</v>
      </c>
      <c r="H2707" s="5">
        <v>185</v>
      </c>
    </row>
    <row r="2708" spans="1:8">
      <c r="A2708" s="4">
        <v>2707</v>
      </c>
      <c r="B2708" s="5" t="s">
        <v>787</v>
      </c>
      <c r="C2708" s="5" t="s">
        <v>735</v>
      </c>
      <c r="D2708" s="5" t="s">
        <v>769</v>
      </c>
      <c r="E2708" s="5" t="s">
        <v>733</v>
      </c>
      <c r="F2708" s="5" t="s">
        <v>326</v>
      </c>
      <c r="G2708" s="13">
        <v>440.54</v>
      </c>
      <c r="H2708" s="5">
        <v>159</v>
      </c>
    </row>
    <row r="2709" spans="1:8">
      <c r="A2709" s="4">
        <v>2708</v>
      </c>
      <c r="B2709" s="5" t="s">
        <v>803</v>
      </c>
      <c r="C2709" s="5" t="s">
        <v>753</v>
      </c>
      <c r="D2709" s="5" t="s">
        <v>316</v>
      </c>
      <c r="E2709" s="5" t="s">
        <v>303</v>
      </c>
      <c r="F2709" s="5" t="s">
        <v>770</v>
      </c>
      <c r="G2709" s="13">
        <v>130.9</v>
      </c>
      <c r="H2709" s="5">
        <v>114</v>
      </c>
    </row>
    <row r="2710" spans="1:8">
      <c r="A2710" s="4">
        <v>2709</v>
      </c>
      <c r="B2710" s="5" t="s">
        <v>812</v>
      </c>
      <c r="C2710" s="5" t="s">
        <v>304</v>
      </c>
      <c r="D2710" s="5" t="s">
        <v>324</v>
      </c>
      <c r="E2710" s="5" t="s">
        <v>733</v>
      </c>
      <c r="F2710" s="5" t="s">
        <v>734</v>
      </c>
      <c r="G2710" s="13">
        <v>85.06</v>
      </c>
      <c r="H2710" s="5">
        <v>91</v>
      </c>
    </row>
    <row r="2711" spans="1:8">
      <c r="A2711" s="4">
        <v>2710</v>
      </c>
      <c r="B2711" s="5" t="s">
        <v>801</v>
      </c>
      <c r="C2711" s="5" t="s">
        <v>757</v>
      </c>
      <c r="D2711" s="5" t="s">
        <v>732</v>
      </c>
      <c r="E2711" s="5" t="s">
        <v>313</v>
      </c>
      <c r="F2711" s="5" t="s">
        <v>311</v>
      </c>
      <c r="G2711" s="13">
        <v>723.41</v>
      </c>
      <c r="H2711" s="5">
        <v>17</v>
      </c>
    </row>
    <row r="2712" spans="1:8">
      <c r="A2712" s="4">
        <v>2711</v>
      </c>
      <c r="B2712" s="5" t="s">
        <v>809</v>
      </c>
      <c r="C2712" s="5" t="s">
        <v>308</v>
      </c>
      <c r="D2712" s="5" t="s">
        <v>316</v>
      </c>
      <c r="E2712" s="5" t="s">
        <v>733</v>
      </c>
      <c r="F2712" s="5" t="s">
        <v>323</v>
      </c>
      <c r="G2712" s="13">
        <v>922.55</v>
      </c>
      <c r="H2712" s="5">
        <v>198</v>
      </c>
    </row>
    <row r="2713" spans="1:8">
      <c r="A2713" s="4">
        <v>2712</v>
      </c>
      <c r="B2713" s="5" t="s">
        <v>789</v>
      </c>
      <c r="C2713" s="5" t="s">
        <v>315</v>
      </c>
      <c r="D2713" s="5" t="s">
        <v>785</v>
      </c>
      <c r="E2713" s="5" t="s">
        <v>733</v>
      </c>
      <c r="F2713" s="5" t="s">
        <v>751</v>
      </c>
      <c r="G2713" s="13">
        <v>42.73</v>
      </c>
      <c r="H2713" s="5">
        <v>90</v>
      </c>
    </row>
    <row r="2714" spans="1:8">
      <c r="A2714" s="4">
        <v>2713</v>
      </c>
      <c r="B2714" s="5" t="s">
        <v>768</v>
      </c>
      <c r="C2714" s="5" t="s">
        <v>315</v>
      </c>
      <c r="D2714" s="5" t="s">
        <v>743</v>
      </c>
      <c r="E2714" s="5" t="s">
        <v>303</v>
      </c>
      <c r="F2714" s="5" t="s">
        <v>734</v>
      </c>
      <c r="G2714" s="13">
        <v>596.53</v>
      </c>
      <c r="H2714" s="5">
        <v>195</v>
      </c>
    </row>
    <row r="2715" spans="1:8">
      <c r="A2715" s="4">
        <v>2714</v>
      </c>
      <c r="B2715" s="5" t="s">
        <v>765</v>
      </c>
      <c r="C2715" s="5" t="s">
        <v>307</v>
      </c>
      <c r="D2715" s="5" t="s">
        <v>320</v>
      </c>
      <c r="E2715" s="5" t="s">
        <v>319</v>
      </c>
      <c r="F2715" s="5" t="s">
        <v>311</v>
      </c>
      <c r="G2715" s="13">
        <v>598.22</v>
      </c>
      <c r="H2715" s="5">
        <v>25</v>
      </c>
    </row>
    <row r="2716" spans="1:8">
      <c r="A2716" s="4">
        <v>2715</v>
      </c>
      <c r="B2716" s="5" t="s">
        <v>802</v>
      </c>
      <c r="C2716" s="5" t="s">
        <v>318</v>
      </c>
      <c r="D2716" s="5" t="s">
        <v>772</v>
      </c>
      <c r="E2716" s="5" t="s">
        <v>310</v>
      </c>
      <c r="F2716" s="5" t="s">
        <v>734</v>
      </c>
      <c r="G2716" s="13">
        <v>366.85</v>
      </c>
      <c r="H2716" s="5">
        <v>195</v>
      </c>
    </row>
    <row r="2717" spans="1:8">
      <c r="A2717" s="4">
        <v>2716</v>
      </c>
      <c r="B2717" s="5" t="s">
        <v>730</v>
      </c>
      <c r="C2717" s="5" t="s">
        <v>735</v>
      </c>
      <c r="D2717" s="5" t="s">
        <v>736</v>
      </c>
      <c r="E2717" s="5" t="s">
        <v>733</v>
      </c>
      <c r="F2717" s="5" t="s">
        <v>321</v>
      </c>
      <c r="G2717" s="13">
        <v>173.32</v>
      </c>
      <c r="H2717" s="5">
        <v>93</v>
      </c>
    </row>
    <row r="2718" spans="1:8">
      <c r="A2718" s="4">
        <v>2717</v>
      </c>
      <c r="B2718" s="5" t="s">
        <v>797</v>
      </c>
      <c r="C2718" s="5" t="s">
        <v>755</v>
      </c>
      <c r="D2718" s="5" t="s">
        <v>732</v>
      </c>
      <c r="E2718" s="5" t="s">
        <v>314</v>
      </c>
      <c r="F2718" s="5" t="s">
        <v>770</v>
      </c>
      <c r="G2718" s="13">
        <v>558.15</v>
      </c>
      <c r="H2718" s="5">
        <v>148</v>
      </c>
    </row>
    <row r="2719" spans="1:8">
      <c r="A2719" s="4">
        <v>2718</v>
      </c>
      <c r="B2719" s="5" t="s">
        <v>809</v>
      </c>
      <c r="C2719" s="5" t="s">
        <v>308</v>
      </c>
      <c r="D2719" s="5" t="s">
        <v>772</v>
      </c>
      <c r="E2719" s="5" t="s">
        <v>314</v>
      </c>
      <c r="F2719" s="5" t="s">
        <v>734</v>
      </c>
      <c r="G2719" s="13">
        <v>93.5</v>
      </c>
      <c r="H2719" s="5">
        <v>140</v>
      </c>
    </row>
    <row r="2720" spans="1:8">
      <c r="A2720" s="4">
        <v>2719</v>
      </c>
      <c r="B2720" s="5" t="s">
        <v>752</v>
      </c>
      <c r="C2720" s="5" t="s">
        <v>753</v>
      </c>
      <c r="D2720" s="5" t="s">
        <v>316</v>
      </c>
      <c r="E2720" s="5" t="s">
        <v>303</v>
      </c>
      <c r="F2720" s="5" t="s">
        <v>325</v>
      </c>
      <c r="G2720" s="13">
        <v>854.85</v>
      </c>
      <c r="H2720" s="5">
        <v>123</v>
      </c>
    </row>
    <row r="2721" spans="1:8">
      <c r="A2721" s="4">
        <v>2720</v>
      </c>
      <c r="B2721" s="5" t="s">
        <v>763</v>
      </c>
      <c r="C2721" s="5" t="s">
        <v>783</v>
      </c>
      <c r="D2721" s="5" t="s">
        <v>736</v>
      </c>
      <c r="E2721" s="5" t="s">
        <v>310</v>
      </c>
      <c r="F2721" s="5" t="s">
        <v>325</v>
      </c>
      <c r="G2721" s="13">
        <v>849.68</v>
      </c>
      <c r="H2721" s="5">
        <v>56</v>
      </c>
    </row>
    <row r="2722" spans="1:8">
      <c r="A2722" s="4">
        <v>2721</v>
      </c>
      <c r="B2722" s="5" t="s">
        <v>779</v>
      </c>
      <c r="C2722" s="5" t="s">
        <v>318</v>
      </c>
      <c r="D2722" s="5" t="s">
        <v>316</v>
      </c>
      <c r="E2722" s="5" t="s">
        <v>319</v>
      </c>
      <c r="F2722" s="5" t="s">
        <v>744</v>
      </c>
      <c r="G2722" s="13">
        <v>675.99</v>
      </c>
      <c r="H2722" s="5">
        <v>96</v>
      </c>
    </row>
    <row r="2723" spans="1:8">
      <c r="A2723" s="4">
        <v>2722</v>
      </c>
      <c r="B2723" s="5" t="s">
        <v>767</v>
      </c>
      <c r="C2723" s="5" t="s">
        <v>755</v>
      </c>
      <c r="D2723" s="5" t="s">
        <v>732</v>
      </c>
      <c r="E2723" s="5" t="s">
        <v>314</v>
      </c>
      <c r="F2723" s="5" t="s">
        <v>770</v>
      </c>
      <c r="G2723" s="13">
        <v>457.21</v>
      </c>
      <c r="H2723" s="5">
        <v>195</v>
      </c>
    </row>
    <row r="2724" spans="1:8">
      <c r="A2724" s="4">
        <v>2723</v>
      </c>
      <c r="B2724" s="5" t="s">
        <v>767</v>
      </c>
      <c r="C2724" s="5" t="s">
        <v>735</v>
      </c>
      <c r="D2724" s="5" t="s">
        <v>309</v>
      </c>
      <c r="E2724" s="5" t="s">
        <v>303</v>
      </c>
      <c r="F2724" s="5" t="s">
        <v>323</v>
      </c>
      <c r="G2724" s="13">
        <v>186.22</v>
      </c>
      <c r="H2724" s="5">
        <v>90</v>
      </c>
    </row>
    <row r="2725" spans="1:8">
      <c r="A2725" s="4">
        <v>2724</v>
      </c>
      <c r="B2725" s="5" t="s">
        <v>799</v>
      </c>
      <c r="C2725" s="5" t="s">
        <v>307</v>
      </c>
      <c r="D2725" s="5" t="s">
        <v>324</v>
      </c>
      <c r="E2725" s="5" t="s">
        <v>313</v>
      </c>
      <c r="F2725" s="5" t="s">
        <v>306</v>
      </c>
      <c r="G2725" s="13">
        <v>324.92</v>
      </c>
      <c r="H2725" s="5">
        <v>34</v>
      </c>
    </row>
    <row r="2726" spans="1:8">
      <c r="A2726" s="4">
        <v>2725</v>
      </c>
      <c r="B2726" s="5" t="s">
        <v>792</v>
      </c>
      <c r="C2726" s="5" t="s">
        <v>304</v>
      </c>
      <c r="D2726" s="5" t="s">
        <v>316</v>
      </c>
      <c r="E2726" s="5" t="s">
        <v>305</v>
      </c>
      <c r="F2726" s="5" t="s">
        <v>770</v>
      </c>
      <c r="G2726" s="13">
        <v>528.89</v>
      </c>
      <c r="H2726" s="5">
        <v>48</v>
      </c>
    </row>
    <row r="2727" spans="1:8">
      <c r="A2727" s="4">
        <v>2726</v>
      </c>
      <c r="B2727" s="5" t="s">
        <v>774</v>
      </c>
      <c r="C2727" s="5" t="s">
        <v>757</v>
      </c>
      <c r="D2727" s="5" t="s">
        <v>750</v>
      </c>
      <c r="E2727" s="5" t="s">
        <v>733</v>
      </c>
      <c r="F2727" s="5" t="s">
        <v>325</v>
      </c>
      <c r="G2727" s="13">
        <v>748.98</v>
      </c>
      <c r="H2727" s="5">
        <v>57</v>
      </c>
    </row>
    <row r="2728" spans="1:8">
      <c r="A2728" s="4">
        <v>2727</v>
      </c>
      <c r="B2728" s="5" t="s">
        <v>730</v>
      </c>
      <c r="C2728" s="5" t="s">
        <v>312</v>
      </c>
      <c r="D2728" s="5" t="s">
        <v>309</v>
      </c>
      <c r="E2728" s="5" t="s">
        <v>305</v>
      </c>
      <c r="F2728" s="5" t="s">
        <v>751</v>
      </c>
      <c r="G2728" s="13">
        <v>53.86</v>
      </c>
      <c r="H2728" s="5">
        <v>9</v>
      </c>
    </row>
    <row r="2729" spans="1:8">
      <c r="A2729" s="4">
        <v>2728</v>
      </c>
      <c r="B2729" s="5" t="s">
        <v>774</v>
      </c>
      <c r="C2729" s="5" t="s">
        <v>757</v>
      </c>
      <c r="D2729" s="5" t="s">
        <v>743</v>
      </c>
      <c r="E2729" s="5" t="s">
        <v>303</v>
      </c>
      <c r="F2729" s="5" t="s">
        <v>321</v>
      </c>
      <c r="G2729" s="13">
        <v>262.3</v>
      </c>
      <c r="H2729" s="5">
        <v>164</v>
      </c>
    </row>
    <row r="2730" spans="1:8">
      <c r="A2730" s="4">
        <v>2729</v>
      </c>
      <c r="B2730" s="5" t="s">
        <v>788</v>
      </c>
      <c r="C2730" s="5" t="s">
        <v>731</v>
      </c>
      <c r="D2730" s="5" t="s">
        <v>316</v>
      </c>
      <c r="E2730" s="5" t="s">
        <v>313</v>
      </c>
      <c r="F2730" s="5" t="s">
        <v>746</v>
      </c>
      <c r="G2730" s="13">
        <v>177.83</v>
      </c>
      <c r="H2730" s="5">
        <v>30</v>
      </c>
    </row>
    <row r="2731" spans="1:8">
      <c r="A2731" s="4">
        <v>2730</v>
      </c>
      <c r="B2731" s="5" t="s">
        <v>302</v>
      </c>
      <c r="C2731" s="5" t="s">
        <v>308</v>
      </c>
      <c r="D2731" s="5" t="s">
        <v>324</v>
      </c>
      <c r="E2731" s="5" t="s">
        <v>313</v>
      </c>
      <c r="F2731" s="5" t="s">
        <v>748</v>
      </c>
      <c r="G2731" s="13">
        <v>600.79999999999995</v>
      </c>
      <c r="H2731" s="5">
        <v>2</v>
      </c>
    </row>
    <row r="2732" spans="1:8">
      <c r="A2732" s="4">
        <v>2731</v>
      </c>
      <c r="B2732" s="5" t="s">
        <v>805</v>
      </c>
      <c r="C2732" s="5" t="s">
        <v>753</v>
      </c>
      <c r="D2732" s="5" t="s">
        <v>309</v>
      </c>
      <c r="E2732" s="5" t="s">
        <v>733</v>
      </c>
      <c r="F2732" s="5" t="s">
        <v>734</v>
      </c>
      <c r="G2732" s="13">
        <v>758.86</v>
      </c>
      <c r="H2732" s="5">
        <v>140</v>
      </c>
    </row>
    <row r="2733" spans="1:8">
      <c r="A2733" s="4">
        <v>2732</v>
      </c>
      <c r="B2733" s="5" t="s">
        <v>760</v>
      </c>
      <c r="C2733" s="5" t="s">
        <v>318</v>
      </c>
      <c r="D2733" s="5" t="s">
        <v>750</v>
      </c>
      <c r="E2733" s="5" t="s">
        <v>305</v>
      </c>
      <c r="F2733" s="5" t="s">
        <v>748</v>
      </c>
      <c r="G2733" s="13">
        <v>580.01</v>
      </c>
      <c r="H2733" s="5">
        <v>152</v>
      </c>
    </row>
    <row r="2734" spans="1:8">
      <c r="A2734" s="4">
        <v>2733</v>
      </c>
      <c r="B2734" s="5" t="s">
        <v>788</v>
      </c>
      <c r="C2734" s="5" t="s">
        <v>312</v>
      </c>
      <c r="D2734" s="5" t="s">
        <v>750</v>
      </c>
      <c r="E2734" s="5" t="s">
        <v>314</v>
      </c>
      <c r="F2734" s="5" t="s">
        <v>746</v>
      </c>
      <c r="G2734" s="13">
        <v>250.16</v>
      </c>
      <c r="H2734" s="5">
        <v>62</v>
      </c>
    </row>
    <row r="2735" spans="1:8">
      <c r="A2735" s="4">
        <v>2734</v>
      </c>
      <c r="B2735" s="5" t="s">
        <v>804</v>
      </c>
      <c r="C2735" s="5" t="s">
        <v>742</v>
      </c>
      <c r="D2735" s="5" t="s">
        <v>732</v>
      </c>
      <c r="E2735" s="5" t="s">
        <v>310</v>
      </c>
      <c r="F2735" s="5" t="s">
        <v>770</v>
      </c>
      <c r="G2735" s="13">
        <v>376.74</v>
      </c>
      <c r="H2735" s="5">
        <v>134</v>
      </c>
    </row>
    <row r="2736" spans="1:8">
      <c r="A2736" s="4">
        <v>2735</v>
      </c>
      <c r="B2736" s="5" t="s">
        <v>768</v>
      </c>
      <c r="C2736" s="5" t="s">
        <v>312</v>
      </c>
      <c r="D2736" s="5" t="s">
        <v>324</v>
      </c>
      <c r="E2736" s="5" t="s">
        <v>758</v>
      </c>
      <c r="F2736" s="5" t="s">
        <v>746</v>
      </c>
      <c r="G2736" s="13">
        <v>672.36</v>
      </c>
      <c r="H2736" s="5">
        <v>33</v>
      </c>
    </row>
    <row r="2737" spans="1:8">
      <c r="A2737" s="4">
        <v>2736</v>
      </c>
      <c r="B2737" s="5" t="s">
        <v>791</v>
      </c>
      <c r="C2737" s="5" t="s">
        <v>307</v>
      </c>
      <c r="D2737" s="5" t="s">
        <v>738</v>
      </c>
      <c r="E2737" s="5" t="s">
        <v>322</v>
      </c>
      <c r="F2737" s="5" t="s">
        <v>748</v>
      </c>
      <c r="G2737" s="13">
        <v>245.34</v>
      </c>
      <c r="H2737" s="5">
        <v>193</v>
      </c>
    </row>
    <row r="2738" spans="1:8">
      <c r="A2738" s="4">
        <v>2737</v>
      </c>
      <c r="B2738" s="5" t="s">
        <v>745</v>
      </c>
      <c r="C2738" s="5" t="s">
        <v>304</v>
      </c>
      <c r="D2738" s="5" t="s">
        <v>317</v>
      </c>
      <c r="E2738" s="5" t="s">
        <v>314</v>
      </c>
      <c r="F2738" s="5" t="s">
        <v>325</v>
      </c>
      <c r="G2738" s="13">
        <v>911.27</v>
      </c>
      <c r="H2738" s="5">
        <v>26</v>
      </c>
    </row>
    <row r="2739" spans="1:8">
      <c r="A2739" s="4">
        <v>2738</v>
      </c>
      <c r="B2739" s="5" t="s">
        <v>779</v>
      </c>
      <c r="C2739" s="5" t="s">
        <v>307</v>
      </c>
      <c r="D2739" s="5" t="s">
        <v>309</v>
      </c>
      <c r="E2739" s="5" t="s">
        <v>740</v>
      </c>
      <c r="F2739" s="5" t="s">
        <v>751</v>
      </c>
      <c r="G2739" s="13">
        <v>515.25</v>
      </c>
      <c r="H2739" s="5">
        <v>126</v>
      </c>
    </row>
    <row r="2740" spans="1:8">
      <c r="A2740" s="4">
        <v>2739</v>
      </c>
      <c r="B2740" s="5" t="s">
        <v>789</v>
      </c>
      <c r="C2740" s="5" t="s">
        <v>757</v>
      </c>
      <c r="D2740" s="5" t="s">
        <v>309</v>
      </c>
      <c r="E2740" s="5" t="s">
        <v>733</v>
      </c>
      <c r="F2740" s="5" t="s">
        <v>751</v>
      </c>
      <c r="G2740" s="13">
        <v>434.7</v>
      </c>
      <c r="H2740" s="5">
        <v>198</v>
      </c>
    </row>
    <row r="2741" spans="1:8">
      <c r="A2741" s="4">
        <v>2740</v>
      </c>
      <c r="B2741" s="5" t="s">
        <v>302</v>
      </c>
      <c r="C2741" s="5" t="s">
        <v>315</v>
      </c>
      <c r="D2741" s="5" t="s">
        <v>320</v>
      </c>
      <c r="E2741" s="5" t="s">
        <v>322</v>
      </c>
      <c r="F2741" s="5" t="s">
        <v>321</v>
      </c>
      <c r="G2741" s="13">
        <v>540.72</v>
      </c>
      <c r="H2741" s="5">
        <v>21</v>
      </c>
    </row>
    <row r="2742" spans="1:8">
      <c r="A2742" s="4">
        <v>2741</v>
      </c>
      <c r="B2742" s="5" t="s">
        <v>801</v>
      </c>
      <c r="C2742" s="5" t="s">
        <v>318</v>
      </c>
      <c r="D2742" s="5" t="s">
        <v>785</v>
      </c>
      <c r="E2742" s="5" t="s">
        <v>758</v>
      </c>
      <c r="F2742" s="5" t="s">
        <v>325</v>
      </c>
      <c r="G2742" s="13">
        <v>925.26</v>
      </c>
      <c r="H2742" s="5">
        <v>43</v>
      </c>
    </row>
    <row r="2743" spans="1:8">
      <c r="A2743" s="4">
        <v>2742</v>
      </c>
      <c r="B2743" s="5" t="s">
        <v>789</v>
      </c>
      <c r="C2743" s="5" t="s">
        <v>308</v>
      </c>
      <c r="D2743" s="5" t="s">
        <v>320</v>
      </c>
      <c r="E2743" s="5" t="s">
        <v>740</v>
      </c>
      <c r="F2743" s="5" t="s">
        <v>746</v>
      </c>
      <c r="G2743" s="13">
        <v>685.04</v>
      </c>
      <c r="H2743" s="5">
        <v>193</v>
      </c>
    </row>
    <row r="2744" spans="1:8">
      <c r="A2744" s="4">
        <v>2743</v>
      </c>
      <c r="B2744" s="5" t="s">
        <v>747</v>
      </c>
      <c r="C2744" s="5" t="s">
        <v>315</v>
      </c>
      <c r="D2744" s="5" t="s">
        <v>324</v>
      </c>
      <c r="E2744" s="5" t="s">
        <v>740</v>
      </c>
      <c r="F2744" s="5" t="s">
        <v>325</v>
      </c>
      <c r="G2744" s="13">
        <v>589.53</v>
      </c>
      <c r="H2744" s="5">
        <v>56</v>
      </c>
    </row>
    <row r="2745" spans="1:8">
      <c r="A2745" s="4">
        <v>2744</v>
      </c>
      <c r="B2745" s="5" t="s">
        <v>302</v>
      </c>
      <c r="C2745" s="5" t="s">
        <v>318</v>
      </c>
      <c r="D2745" s="5" t="s">
        <v>750</v>
      </c>
      <c r="E2745" s="5" t="s">
        <v>740</v>
      </c>
      <c r="F2745" s="5" t="s">
        <v>744</v>
      </c>
      <c r="G2745" s="13">
        <v>476.43</v>
      </c>
      <c r="H2745" s="5">
        <v>45</v>
      </c>
    </row>
    <row r="2746" spans="1:8">
      <c r="A2746" s="4">
        <v>2745</v>
      </c>
      <c r="B2746" s="5" t="s">
        <v>747</v>
      </c>
      <c r="C2746" s="5" t="s">
        <v>735</v>
      </c>
      <c r="D2746" s="5" t="s">
        <v>316</v>
      </c>
      <c r="E2746" s="5" t="s">
        <v>303</v>
      </c>
      <c r="F2746" s="5" t="s">
        <v>311</v>
      </c>
      <c r="G2746" s="13">
        <v>127.34</v>
      </c>
      <c r="H2746" s="5">
        <v>132</v>
      </c>
    </row>
    <row r="2747" spans="1:8">
      <c r="A2747" s="4">
        <v>2746</v>
      </c>
      <c r="B2747" s="5" t="s">
        <v>782</v>
      </c>
      <c r="C2747" s="5" t="s">
        <v>783</v>
      </c>
      <c r="D2747" s="5" t="s">
        <v>769</v>
      </c>
      <c r="E2747" s="5" t="s">
        <v>758</v>
      </c>
      <c r="F2747" s="5" t="s">
        <v>748</v>
      </c>
      <c r="G2747" s="13">
        <v>41.11</v>
      </c>
      <c r="H2747" s="5">
        <v>46</v>
      </c>
    </row>
    <row r="2748" spans="1:8">
      <c r="A2748" s="4">
        <v>2747</v>
      </c>
      <c r="B2748" s="5" t="s">
        <v>777</v>
      </c>
      <c r="C2748" s="5" t="s">
        <v>318</v>
      </c>
      <c r="D2748" s="5" t="s">
        <v>316</v>
      </c>
      <c r="E2748" s="5" t="s">
        <v>740</v>
      </c>
      <c r="F2748" s="5" t="s">
        <v>748</v>
      </c>
      <c r="G2748" s="13">
        <v>609</v>
      </c>
      <c r="H2748" s="5">
        <v>59</v>
      </c>
    </row>
    <row r="2749" spans="1:8">
      <c r="A2749" s="4">
        <v>2748</v>
      </c>
      <c r="B2749" s="5" t="s">
        <v>782</v>
      </c>
      <c r="C2749" s="5" t="s">
        <v>755</v>
      </c>
      <c r="D2749" s="5" t="s">
        <v>316</v>
      </c>
      <c r="E2749" s="5" t="s">
        <v>305</v>
      </c>
      <c r="F2749" s="5" t="s">
        <v>326</v>
      </c>
      <c r="G2749" s="13">
        <v>293.66000000000003</v>
      </c>
      <c r="H2749" s="5">
        <v>72</v>
      </c>
    </row>
    <row r="2750" spans="1:8">
      <c r="A2750" s="4">
        <v>2749</v>
      </c>
      <c r="B2750" s="5" t="s">
        <v>779</v>
      </c>
      <c r="C2750" s="5" t="s">
        <v>783</v>
      </c>
      <c r="D2750" s="5" t="s">
        <v>750</v>
      </c>
      <c r="E2750" s="5" t="s">
        <v>740</v>
      </c>
      <c r="F2750" s="5" t="s">
        <v>325</v>
      </c>
      <c r="G2750" s="13">
        <v>139.83000000000001</v>
      </c>
      <c r="H2750" s="5">
        <v>108</v>
      </c>
    </row>
    <row r="2751" spans="1:8">
      <c r="A2751" s="4">
        <v>2750</v>
      </c>
      <c r="B2751" s="5" t="s">
        <v>773</v>
      </c>
      <c r="C2751" s="5" t="s">
        <v>783</v>
      </c>
      <c r="D2751" s="5" t="s">
        <v>732</v>
      </c>
      <c r="E2751" s="5" t="s">
        <v>310</v>
      </c>
      <c r="F2751" s="5" t="s">
        <v>325</v>
      </c>
      <c r="G2751" s="13">
        <v>610.85</v>
      </c>
      <c r="H2751" s="5">
        <v>4</v>
      </c>
    </row>
    <row r="2752" spans="1:8">
      <c r="A2752" s="4">
        <v>2751</v>
      </c>
      <c r="B2752" s="5" t="s">
        <v>768</v>
      </c>
      <c r="C2752" s="5" t="s">
        <v>757</v>
      </c>
      <c r="D2752" s="5" t="s">
        <v>317</v>
      </c>
      <c r="E2752" s="5" t="s">
        <v>303</v>
      </c>
      <c r="F2752" s="5" t="s">
        <v>326</v>
      </c>
      <c r="G2752" s="13">
        <v>892.77</v>
      </c>
      <c r="H2752" s="5">
        <v>179</v>
      </c>
    </row>
    <row r="2753" spans="1:8">
      <c r="A2753" s="4">
        <v>2752</v>
      </c>
      <c r="B2753" s="5" t="s">
        <v>782</v>
      </c>
      <c r="C2753" s="5" t="s">
        <v>304</v>
      </c>
      <c r="D2753" s="5" t="s">
        <v>750</v>
      </c>
      <c r="E2753" s="5" t="s">
        <v>758</v>
      </c>
      <c r="F2753" s="5" t="s">
        <v>770</v>
      </c>
      <c r="G2753" s="13">
        <v>366.85</v>
      </c>
      <c r="H2753" s="5">
        <v>33</v>
      </c>
    </row>
    <row r="2754" spans="1:8">
      <c r="A2754" s="4">
        <v>2753</v>
      </c>
      <c r="B2754" s="5" t="s">
        <v>789</v>
      </c>
      <c r="C2754" s="5" t="s">
        <v>315</v>
      </c>
      <c r="D2754" s="5" t="s">
        <v>309</v>
      </c>
      <c r="E2754" s="5" t="s">
        <v>313</v>
      </c>
      <c r="F2754" s="5" t="s">
        <v>746</v>
      </c>
      <c r="G2754" s="13">
        <v>857.65</v>
      </c>
      <c r="H2754" s="5">
        <v>195</v>
      </c>
    </row>
    <row r="2755" spans="1:8">
      <c r="A2755" s="4">
        <v>2754</v>
      </c>
      <c r="B2755" s="5" t="s">
        <v>768</v>
      </c>
      <c r="C2755" s="5" t="s">
        <v>308</v>
      </c>
      <c r="D2755" s="5" t="s">
        <v>309</v>
      </c>
      <c r="E2755" s="5" t="s">
        <v>303</v>
      </c>
      <c r="F2755" s="5" t="s">
        <v>306</v>
      </c>
      <c r="G2755" s="13">
        <v>270.64999999999998</v>
      </c>
      <c r="H2755" s="5">
        <v>51</v>
      </c>
    </row>
    <row r="2756" spans="1:8">
      <c r="A2756" s="4">
        <v>2755</v>
      </c>
      <c r="B2756" s="5" t="s">
        <v>809</v>
      </c>
      <c r="C2756" s="5" t="s">
        <v>735</v>
      </c>
      <c r="D2756" s="5" t="s">
        <v>785</v>
      </c>
      <c r="E2756" s="5" t="s">
        <v>733</v>
      </c>
      <c r="F2756" s="5" t="s">
        <v>323</v>
      </c>
      <c r="G2756" s="13">
        <v>890.76</v>
      </c>
      <c r="H2756" s="5">
        <v>113</v>
      </c>
    </row>
    <row r="2757" spans="1:8">
      <c r="A2757" s="4">
        <v>2756</v>
      </c>
      <c r="B2757" s="5" t="s">
        <v>762</v>
      </c>
      <c r="C2757" s="5" t="s">
        <v>735</v>
      </c>
      <c r="D2757" s="5" t="s">
        <v>743</v>
      </c>
      <c r="E2757" s="5" t="s">
        <v>733</v>
      </c>
      <c r="F2757" s="5" t="s">
        <v>751</v>
      </c>
      <c r="G2757" s="13">
        <v>596.11</v>
      </c>
      <c r="H2757" s="5">
        <v>58</v>
      </c>
    </row>
    <row r="2758" spans="1:8">
      <c r="A2758" s="4">
        <v>2757</v>
      </c>
      <c r="B2758" s="5" t="s">
        <v>768</v>
      </c>
      <c r="C2758" s="5" t="s">
        <v>757</v>
      </c>
      <c r="D2758" s="5" t="s">
        <v>732</v>
      </c>
      <c r="E2758" s="5" t="s">
        <v>310</v>
      </c>
      <c r="F2758" s="5" t="s">
        <v>744</v>
      </c>
      <c r="G2758" s="13">
        <v>121.59</v>
      </c>
      <c r="H2758" s="5">
        <v>175</v>
      </c>
    </row>
    <row r="2759" spans="1:8">
      <c r="A2759" s="4">
        <v>2758</v>
      </c>
      <c r="B2759" s="5" t="s">
        <v>781</v>
      </c>
      <c r="C2759" s="5" t="s">
        <v>753</v>
      </c>
      <c r="D2759" s="5" t="s">
        <v>316</v>
      </c>
      <c r="E2759" s="5" t="s">
        <v>314</v>
      </c>
      <c r="F2759" s="5" t="s">
        <v>744</v>
      </c>
      <c r="G2759" s="13">
        <v>77.2</v>
      </c>
      <c r="H2759" s="5">
        <v>41</v>
      </c>
    </row>
    <row r="2760" spans="1:8">
      <c r="A2760" s="4">
        <v>2759</v>
      </c>
      <c r="B2760" s="5" t="s">
        <v>741</v>
      </c>
      <c r="C2760" s="5" t="s">
        <v>307</v>
      </c>
      <c r="D2760" s="5" t="s">
        <v>769</v>
      </c>
      <c r="E2760" s="5" t="s">
        <v>303</v>
      </c>
      <c r="F2760" s="5" t="s">
        <v>326</v>
      </c>
      <c r="G2760" s="13">
        <v>265.63</v>
      </c>
      <c r="H2760" s="5">
        <v>190</v>
      </c>
    </row>
    <row r="2761" spans="1:8">
      <c r="A2761" s="4">
        <v>2760</v>
      </c>
      <c r="B2761" s="5" t="s">
        <v>763</v>
      </c>
      <c r="C2761" s="5" t="s">
        <v>307</v>
      </c>
      <c r="D2761" s="5" t="s">
        <v>772</v>
      </c>
      <c r="E2761" s="5" t="s">
        <v>314</v>
      </c>
      <c r="F2761" s="5" t="s">
        <v>306</v>
      </c>
      <c r="G2761" s="13">
        <v>187.6</v>
      </c>
      <c r="H2761" s="5">
        <v>146</v>
      </c>
    </row>
    <row r="2762" spans="1:8">
      <c r="A2762" s="4">
        <v>2761</v>
      </c>
      <c r="B2762" s="5" t="s">
        <v>807</v>
      </c>
      <c r="C2762" s="5" t="s">
        <v>307</v>
      </c>
      <c r="D2762" s="5" t="s">
        <v>743</v>
      </c>
      <c r="E2762" s="5" t="s">
        <v>758</v>
      </c>
      <c r="F2762" s="5" t="s">
        <v>746</v>
      </c>
      <c r="G2762" s="13">
        <v>495.99</v>
      </c>
      <c r="H2762" s="5">
        <v>94</v>
      </c>
    </row>
    <row r="2763" spans="1:8">
      <c r="A2763" s="4">
        <v>2762</v>
      </c>
      <c r="B2763" s="5" t="s">
        <v>784</v>
      </c>
      <c r="C2763" s="5" t="s">
        <v>308</v>
      </c>
      <c r="D2763" s="5" t="s">
        <v>743</v>
      </c>
      <c r="E2763" s="5" t="s">
        <v>758</v>
      </c>
      <c r="F2763" s="5" t="s">
        <v>746</v>
      </c>
      <c r="G2763" s="13">
        <v>388.68</v>
      </c>
      <c r="H2763" s="5">
        <v>180</v>
      </c>
    </row>
    <row r="2764" spans="1:8">
      <c r="A2764" s="4">
        <v>2763</v>
      </c>
      <c r="B2764" s="5" t="s">
        <v>804</v>
      </c>
      <c r="C2764" s="5" t="s">
        <v>307</v>
      </c>
      <c r="D2764" s="5" t="s">
        <v>772</v>
      </c>
      <c r="E2764" s="5" t="s">
        <v>740</v>
      </c>
      <c r="F2764" s="5" t="s">
        <v>306</v>
      </c>
      <c r="G2764" s="13">
        <v>369.47</v>
      </c>
      <c r="H2764" s="5">
        <v>16</v>
      </c>
    </row>
    <row r="2765" spans="1:8">
      <c r="A2765" s="4">
        <v>2764</v>
      </c>
      <c r="B2765" s="5" t="s">
        <v>805</v>
      </c>
      <c r="C2765" s="5" t="s">
        <v>742</v>
      </c>
      <c r="D2765" s="5" t="s">
        <v>769</v>
      </c>
      <c r="E2765" s="5" t="s">
        <v>319</v>
      </c>
      <c r="F2765" s="5" t="s">
        <v>326</v>
      </c>
      <c r="G2765" s="13">
        <v>636.98</v>
      </c>
      <c r="H2765" s="5">
        <v>113</v>
      </c>
    </row>
    <row r="2766" spans="1:8">
      <c r="A2766" s="4">
        <v>2765</v>
      </c>
      <c r="B2766" s="5" t="s">
        <v>752</v>
      </c>
      <c r="C2766" s="5" t="s">
        <v>315</v>
      </c>
      <c r="D2766" s="5" t="s">
        <v>736</v>
      </c>
      <c r="E2766" s="5" t="s">
        <v>319</v>
      </c>
      <c r="F2766" s="5" t="s">
        <v>744</v>
      </c>
      <c r="G2766" s="13">
        <v>740.89</v>
      </c>
      <c r="H2766" s="5">
        <v>184</v>
      </c>
    </row>
    <row r="2767" spans="1:8">
      <c r="A2767" s="4">
        <v>2766</v>
      </c>
      <c r="B2767" s="5" t="s">
        <v>794</v>
      </c>
      <c r="C2767" s="5" t="s">
        <v>735</v>
      </c>
      <c r="D2767" s="5" t="s">
        <v>732</v>
      </c>
      <c r="E2767" s="5" t="s">
        <v>319</v>
      </c>
      <c r="F2767" s="5" t="s">
        <v>311</v>
      </c>
      <c r="G2767" s="13">
        <v>590.11</v>
      </c>
      <c r="H2767" s="5">
        <v>43</v>
      </c>
    </row>
    <row r="2768" spans="1:8">
      <c r="A2768" s="4">
        <v>2767</v>
      </c>
      <c r="B2768" s="5" t="s">
        <v>739</v>
      </c>
      <c r="C2768" s="5" t="s">
        <v>304</v>
      </c>
      <c r="D2768" s="5" t="s">
        <v>750</v>
      </c>
      <c r="E2768" s="5" t="s">
        <v>314</v>
      </c>
      <c r="F2768" s="5" t="s">
        <v>748</v>
      </c>
      <c r="G2768" s="13">
        <v>434.79</v>
      </c>
      <c r="H2768" s="5">
        <v>31</v>
      </c>
    </row>
    <row r="2769" spans="1:8">
      <c r="A2769" s="4">
        <v>2768</v>
      </c>
      <c r="B2769" s="5" t="s">
        <v>793</v>
      </c>
      <c r="C2769" s="5" t="s">
        <v>304</v>
      </c>
      <c r="D2769" s="5" t="s">
        <v>316</v>
      </c>
      <c r="E2769" s="5" t="s">
        <v>313</v>
      </c>
      <c r="F2769" s="5" t="s">
        <v>306</v>
      </c>
      <c r="G2769" s="13">
        <v>645.57000000000005</v>
      </c>
      <c r="H2769" s="5">
        <v>190</v>
      </c>
    </row>
    <row r="2770" spans="1:8">
      <c r="A2770" s="4">
        <v>2769</v>
      </c>
      <c r="B2770" s="5" t="s">
        <v>796</v>
      </c>
      <c r="C2770" s="5" t="s">
        <v>312</v>
      </c>
      <c r="D2770" s="5" t="s">
        <v>736</v>
      </c>
      <c r="E2770" s="5" t="s">
        <v>310</v>
      </c>
      <c r="F2770" s="5" t="s">
        <v>751</v>
      </c>
      <c r="G2770" s="13">
        <v>658.05</v>
      </c>
      <c r="H2770" s="5">
        <v>132</v>
      </c>
    </row>
    <row r="2771" spans="1:8">
      <c r="A2771" s="4">
        <v>2770</v>
      </c>
      <c r="B2771" s="5" t="s">
        <v>780</v>
      </c>
      <c r="C2771" s="5" t="s">
        <v>731</v>
      </c>
      <c r="D2771" s="5" t="s">
        <v>785</v>
      </c>
      <c r="E2771" s="5" t="s">
        <v>758</v>
      </c>
      <c r="F2771" s="5" t="s">
        <v>744</v>
      </c>
      <c r="G2771" s="13">
        <v>904.84</v>
      </c>
      <c r="H2771" s="5">
        <v>159</v>
      </c>
    </row>
    <row r="2772" spans="1:8">
      <c r="A2772" s="4">
        <v>2771</v>
      </c>
      <c r="B2772" s="5" t="s">
        <v>302</v>
      </c>
      <c r="C2772" s="5" t="s">
        <v>304</v>
      </c>
      <c r="D2772" s="5" t="s">
        <v>736</v>
      </c>
      <c r="E2772" s="5" t="s">
        <v>313</v>
      </c>
      <c r="F2772" s="5" t="s">
        <v>325</v>
      </c>
      <c r="G2772" s="13">
        <v>323.13</v>
      </c>
      <c r="H2772" s="5">
        <v>183</v>
      </c>
    </row>
    <row r="2773" spans="1:8">
      <c r="A2773" s="4">
        <v>2772</v>
      </c>
      <c r="B2773" s="5" t="s">
        <v>302</v>
      </c>
      <c r="C2773" s="5" t="s">
        <v>312</v>
      </c>
      <c r="D2773" s="5" t="s">
        <v>317</v>
      </c>
      <c r="E2773" s="5" t="s">
        <v>313</v>
      </c>
      <c r="F2773" s="5" t="s">
        <v>734</v>
      </c>
      <c r="G2773" s="13">
        <v>348.34</v>
      </c>
      <c r="H2773" s="5">
        <v>62</v>
      </c>
    </row>
    <row r="2774" spans="1:8">
      <c r="A2774" s="4">
        <v>2773</v>
      </c>
      <c r="B2774" s="5" t="s">
        <v>787</v>
      </c>
      <c r="C2774" s="5" t="s">
        <v>783</v>
      </c>
      <c r="D2774" s="5" t="s">
        <v>316</v>
      </c>
      <c r="E2774" s="5" t="s">
        <v>758</v>
      </c>
      <c r="F2774" s="5" t="s">
        <v>748</v>
      </c>
      <c r="G2774" s="13">
        <v>848.96</v>
      </c>
      <c r="H2774" s="5">
        <v>171</v>
      </c>
    </row>
    <row r="2775" spans="1:8">
      <c r="A2775" s="4">
        <v>2774</v>
      </c>
      <c r="B2775" s="5" t="s">
        <v>775</v>
      </c>
      <c r="C2775" s="5" t="s">
        <v>731</v>
      </c>
      <c r="D2775" s="5" t="s">
        <v>317</v>
      </c>
      <c r="E2775" s="5" t="s">
        <v>313</v>
      </c>
      <c r="F2775" s="5" t="s">
        <v>323</v>
      </c>
      <c r="G2775" s="13">
        <v>277.27999999999997</v>
      </c>
      <c r="H2775" s="5">
        <v>52</v>
      </c>
    </row>
    <row r="2776" spans="1:8">
      <c r="A2776" s="4">
        <v>2775</v>
      </c>
      <c r="B2776" s="5" t="s">
        <v>799</v>
      </c>
      <c r="C2776" s="5" t="s">
        <v>742</v>
      </c>
      <c r="D2776" s="5" t="s">
        <v>785</v>
      </c>
      <c r="E2776" s="5" t="s">
        <v>313</v>
      </c>
      <c r="F2776" s="5" t="s">
        <v>751</v>
      </c>
      <c r="G2776" s="13">
        <v>111.6</v>
      </c>
      <c r="H2776" s="5">
        <v>94</v>
      </c>
    </row>
    <row r="2777" spans="1:8">
      <c r="A2777" s="4">
        <v>2776</v>
      </c>
      <c r="B2777" s="5" t="s">
        <v>811</v>
      </c>
      <c r="C2777" s="5" t="s">
        <v>308</v>
      </c>
      <c r="D2777" s="5" t="s">
        <v>732</v>
      </c>
      <c r="E2777" s="5" t="s">
        <v>322</v>
      </c>
      <c r="F2777" s="5" t="s">
        <v>325</v>
      </c>
      <c r="G2777" s="13">
        <v>283.04000000000002</v>
      </c>
      <c r="H2777" s="5">
        <v>120</v>
      </c>
    </row>
    <row r="2778" spans="1:8">
      <c r="A2778" s="4">
        <v>2777</v>
      </c>
      <c r="B2778" s="5" t="s">
        <v>788</v>
      </c>
      <c r="C2778" s="5" t="s">
        <v>783</v>
      </c>
      <c r="D2778" s="5" t="s">
        <v>772</v>
      </c>
      <c r="E2778" s="5" t="s">
        <v>319</v>
      </c>
      <c r="F2778" s="5" t="s">
        <v>770</v>
      </c>
      <c r="G2778" s="13">
        <v>341.05</v>
      </c>
      <c r="H2778" s="5">
        <v>117</v>
      </c>
    </row>
    <row r="2779" spans="1:8">
      <c r="A2779" s="4">
        <v>2778</v>
      </c>
      <c r="B2779" s="5" t="s">
        <v>784</v>
      </c>
      <c r="C2779" s="5" t="s">
        <v>783</v>
      </c>
      <c r="D2779" s="5" t="s">
        <v>769</v>
      </c>
      <c r="E2779" s="5" t="s">
        <v>322</v>
      </c>
      <c r="F2779" s="5" t="s">
        <v>323</v>
      </c>
      <c r="G2779" s="13">
        <v>368.05</v>
      </c>
      <c r="H2779" s="5">
        <v>62</v>
      </c>
    </row>
    <row r="2780" spans="1:8">
      <c r="A2780" s="4">
        <v>2779</v>
      </c>
      <c r="B2780" s="5" t="s">
        <v>784</v>
      </c>
      <c r="C2780" s="5" t="s">
        <v>318</v>
      </c>
      <c r="D2780" s="5" t="s">
        <v>324</v>
      </c>
      <c r="E2780" s="5" t="s">
        <v>319</v>
      </c>
      <c r="F2780" s="5" t="s">
        <v>306</v>
      </c>
      <c r="G2780" s="13">
        <v>391.86</v>
      </c>
      <c r="H2780" s="5">
        <v>187</v>
      </c>
    </row>
    <row r="2781" spans="1:8">
      <c r="A2781" s="4">
        <v>2780</v>
      </c>
      <c r="B2781" s="5" t="s">
        <v>771</v>
      </c>
      <c r="C2781" s="5" t="s">
        <v>742</v>
      </c>
      <c r="D2781" s="5" t="s">
        <v>738</v>
      </c>
      <c r="E2781" s="5" t="s">
        <v>314</v>
      </c>
      <c r="F2781" s="5" t="s">
        <v>323</v>
      </c>
      <c r="G2781" s="13">
        <v>864.41</v>
      </c>
      <c r="H2781" s="5">
        <v>33</v>
      </c>
    </row>
    <row r="2782" spans="1:8">
      <c r="A2782" s="4">
        <v>2781</v>
      </c>
      <c r="B2782" s="5" t="s">
        <v>807</v>
      </c>
      <c r="C2782" s="5" t="s">
        <v>735</v>
      </c>
      <c r="D2782" s="5" t="s">
        <v>316</v>
      </c>
      <c r="E2782" s="5" t="s">
        <v>322</v>
      </c>
      <c r="F2782" s="5" t="s">
        <v>746</v>
      </c>
      <c r="G2782" s="13">
        <v>527.29</v>
      </c>
      <c r="H2782" s="5">
        <v>3</v>
      </c>
    </row>
    <row r="2783" spans="1:8">
      <c r="A2783" s="4">
        <v>2782</v>
      </c>
      <c r="B2783" s="5" t="s">
        <v>737</v>
      </c>
      <c r="C2783" s="5" t="s">
        <v>318</v>
      </c>
      <c r="D2783" s="5" t="s">
        <v>316</v>
      </c>
      <c r="E2783" s="5" t="s">
        <v>740</v>
      </c>
      <c r="F2783" s="5" t="s">
        <v>751</v>
      </c>
      <c r="G2783" s="13">
        <v>781.44</v>
      </c>
      <c r="H2783" s="5">
        <v>48</v>
      </c>
    </row>
    <row r="2784" spans="1:8">
      <c r="A2784" s="4">
        <v>2783</v>
      </c>
      <c r="B2784" s="5" t="s">
        <v>788</v>
      </c>
      <c r="C2784" s="5" t="s">
        <v>318</v>
      </c>
      <c r="D2784" s="5" t="s">
        <v>750</v>
      </c>
      <c r="E2784" s="5" t="s">
        <v>322</v>
      </c>
      <c r="F2784" s="5" t="s">
        <v>321</v>
      </c>
      <c r="G2784" s="13">
        <v>563.9</v>
      </c>
      <c r="H2784" s="5">
        <v>102</v>
      </c>
    </row>
    <row r="2785" spans="1:8">
      <c r="A2785" s="4">
        <v>2784</v>
      </c>
      <c r="B2785" s="5" t="s">
        <v>756</v>
      </c>
      <c r="C2785" s="5" t="s">
        <v>304</v>
      </c>
      <c r="D2785" s="5" t="s">
        <v>738</v>
      </c>
      <c r="E2785" s="5" t="s">
        <v>313</v>
      </c>
      <c r="F2785" s="5" t="s">
        <v>746</v>
      </c>
      <c r="G2785" s="13">
        <v>452.41</v>
      </c>
      <c r="H2785" s="5">
        <v>71</v>
      </c>
    </row>
    <row r="2786" spans="1:8">
      <c r="A2786" s="4">
        <v>2785</v>
      </c>
      <c r="B2786" s="5" t="s">
        <v>782</v>
      </c>
      <c r="C2786" s="5" t="s">
        <v>735</v>
      </c>
      <c r="D2786" s="5" t="s">
        <v>769</v>
      </c>
      <c r="E2786" s="5" t="s">
        <v>733</v>
      </c>
      <c r="F2786" s="5" t="s">
        <v>751</v>
      </c>
      <c r="G2786" s="13">
        <v>281.77999999999997</v>
      </c>
      <c r="H2786" s="5">
        <v>99</v>
      </c>
    </row>
    <row r="2787" spans="1:8">
      <c r="A2787" s="4">
        <v>2786</v>
      </c>
      <c r="B2787" s="5" t="s">
        <v>793</v>
      </c>
      <c r="C2787" s="5" t="s">
        <v>755</v>
      </c>
      <c r="D2787" s="5" t="s">
        <v>736</v>
      </c>
      <c r="E2787" s="5" t="s">
        <v>319</v>
      </c>
      <c r="F2787" s="5" t="s">
        <v>311</v>
      </c>
      <c r="G2787" s="13">
        <v>535.46</v>
      </c>
      <c r="H2787" s="5">
        <v>51</v>
      </c>
    </row>
    <row r="2788" spans="1:8">
      <c r="A2788" s="4">
        <v>2787</v>
      </c>
      <c r="B2788" s="5" t="s">
        <v>798</v>
      </c>
      <c r="C2788" s="5" t="s">
        <v>308</v>
      </c>
      <c r="D2788" s="5" t="s">
        <v>738</v>
      </c>
      <c r="E2788" s="5" t="s">
        <v>319</v>
      </c>
      <c r="F2788" s="5" t="s">
        <v>321</v>
      </c>
      <c r="G2788" s="13">
        <v>846.38</v>
      </c>
      <c r="H2788" s="5">
        <v>55</v>
      </c>
    </row>
    <row r="2789" spans="1:8">
      <c r="A2789" s="4">
        <v>2788</v>
      </c>
      <c r="B2789" s="5" t="s">
        <v>789</v>
      </c>
      <c r="C2789" s="5" t="s">
        <v>753</v>
      </c>
      <c r="D2789" s="5" t="s">
        <v>772</v>
      </c>
      <c r="E2789" s="5" t="s">
        <v>314</v>
      </c>
      <c r="F2789" s="5" t="s">
        <v>323</v>
      </c>
      <c r="G2789" s="13">
        <v>638.58000000000004</v>
      </c>
      <c r="H2789" s="5">
        <v>118</v>
      </c>
    </row>
    <row r="2790" spans="1:8">
      <c r="A2790" s="4">
        <v>2789</v>
      </c>
      <c r="B2790" s="5" t="s">
        <v>759</v>
      </c>
      <c r="C2790" s="5" t="s">
        <v>757</v>
      </c>
      <c r="D2790" s="5" t="s">
        <v>732</v>
      </c>
      <c r="E2790" s="5" t="s">
        <v>303</v>
      </c>
      <c r="F2790" s="5" t="s">
        <v>734</v>
      </c>
      <c r="G2790" s="13">
        <v>627.51</v>
      </c>
      <c r="H2790" s="5">
        <v>188</v>
      </c>
    </row>
    <row r="2791" spans="1:8">
      <c r="A2791" s="4">
        <v>2790</v>
      </c>
      <c r="B2791" s="5" t="s">
        <v>302</v>
      </c>
      <c r="C2791" s="5" t="s">
        <v>731</v>
      </c>
      <c r="D2791" s="5" t="s">
        <v>309</v>
      </c>
      <c r="E2791" s="5" t="s">
        <v>310</v>
      </c>
      <c r="F2791" s="5" t="s">
        <v>748</v>
      </c>
      <c r="G2791" s="13">
        <v>888.05</v>
      </c>
      <c r="H2791" s="5">
        <v>21</v>
      </c>
    </row>
    <row r="2792" spans="1:8">
      <c r="A2792" s="4">
        <v>2791</v>
      </c>
      <c r="B2792" s="5" t="s">
        <v>795</v>
      </c>
      <c r="C2792" s="5" t="s">
        <v>307</v>
      </c>
      <c r="D2792" s="5" t="s">
        <v>320</v>
      </c>
      <c r="E2792" s="5" t="s">
        <v>319</v>
      </c>
      <c r="F2792" s="5" t="s">
        <v>321</v>
      </c>
      <c r="G2792" s="13">
        <v>182.34</v>
      </c>
      <c r="H2792" s="5">
        <v>93</v>
      </c>
    </row>
    <row r="2793" spans="1:8">
      <c r="A2793" s="4">
        <v>2792</v>
      </c>
      <c r="B2793" s="5" t="s">
        <v>764</v>
      </c>
      <c r="C2793" s="5" t="s">
        <v>783</v>
      </c>
      <c r="D2793" s="5" t="s">
        <v>750</v>
      </c>
      <c r="E2793" s="5" t="s">
        <v>314</v>
      </c>
      <c r="F2793" s="5" t="s">
        <v>734</v>
      </c>
      <c r="G2793" s="13">
        <v>765.73</v>
      </c>
      <c r="H2793" s="5">
        <v>67</v>
      </c>
    </row>
    <row r="2794" spans="1:8">
      <c r="A2794" s="4">
        <v>2793</v>
      </c>
      <c r="B2794" s="5" t="s">
        <v>756</v>
      </c>
      <c r="C2794" s="5" t="s">
        <v>755</v>
      </c>
      <c r="D2794" s="5" t="s">
        <v>738</v>
      </c>
      <c r="E2794" s="5" t="s">
        <v>758</v>
      </c>
      <c r="F2794" s="5" t="s">
        <v>323</v>
      </c>
      <c r="G2794" s="13">
        <v>624.96</v>
      </c>
      <c r="H2794" s="5">
        <v>42</v>
      </c>
    </row>
    <row r="2795" spans="1:8">
      <c r="A2795" s="4">
        <v>2794</v>
      </c>
      <c r="B2795" s="5" t="s">
        <v>799</v>
      </c>
      <c r="C2795" s="5" t="s">
        <v>783</v>
      </c>
      <c r="D2795" s="5" t="s">
        <v>320</v>
      </c>
      <c r="E2795" s="5" t="s">
        <v>314</v>
      </c>
      <c r="F2795" s="5" t="s">
        <v>321</v>
      </c>
      <c r="G2795" s="13">
        <v>836.53</v>
      </c>
      <c r="H2795" s="5">
        <v>38</v>
      </c>
    </row>
    <row r="2796" spans="1:8">
      <c r="A2796" s="4">
        <v>2795</v>
      </c>
      <c r="B2796" s="5" t="s">
        <v>794</v>
      </c>
      <c r="C2796" s="5" t="s">
        <v>753</v>
      </c>
      <c r="D2796" s="5" t="s">
        <v>324</v>
      </c>
      <c r="E2796" s="5" t="s">
        <v>310</v>
      </c>
      <c r="F2796" s="5" t="s">
        <v>744</v>
      </c>
      <c r="G2796" s="13">
        <v>431.28</v>
      </c>
      <c r="H2796" s="5">
        <v>175</v>
      </c>
    </row>
    <row r="2797" spans="1:8">
      <c r="A2797" s="4">
        <v>2796</v>
      </c>
      <c r="B2797" s="5" t="s">
        <v>795</v>
      </c>
      <c r="C2797" s="5" t="s">
        <v>315</v>
      </c>
      <c r="D2797" s="5" t="s">
        <v>317</v>
      </c>
      <c r="E2797" s="5" t="s">
        <v>758</v>
      </c>
      <c r="F2797" s="5" t="s">
        <v>746</v>
      </c>
      <c r="G2797" s="13">
        <v>141.44</v>
      </c>
      <c r="H2797" s="5">
        <v>16</v>
      </c>
    </row>
    <row r="2798" spans="1:8">
      <c r="A2798" s="4">
        <v>2797</v>
      </c>
      <c r="B2798" s="5" t="s">
        <v>780</v>
      </c>
      <c r="C2798" s="5" t="s">
        <v>742</v>
      </c>
      <c r="D2798" s="5" t="s">
        <v>736</v>
      </c>
      <c r="E2798" s="5" t="s">
        <v>322</v>
      </c>
      <c r="F2798" s="5" t="s">
        <v>748</v>
      </c>
      <c r="G2798" s="13">
        <v>780.44</v>
      </c>
      <c r="H2798" s="5">
        <v>138</v>
      </c>
    </row>
    <row r="2799" spans="1:8">
      <c r="A2799" s="4">
        <v>2798</v>
      </c>
      <c r="B2799" s="5" t="s">
        <v>766</v>
      </c>
      <c r="C2799" s="5" t="s">
        <v>735</v>
      </c>
      <c r="D2799" s="5" t="s">
        <v>309</v>
      </c>
      <c r="E2799" s="5" t="s">
        <v>740</v>
      </c>
      <c r="F2799" s="5" t="s">
        <v>311</v>
      </c>
      <c r="G2799" s="13">
        <v>935.52</v>
      </c>
      <c r="H2799" s="5">
        <v>10</v>
      </c>
    </row>
    <row r="2800" spans="1:8">
      <c r="A2800" s="4">
        <v>2799</v>
      </c>
      <c r="B2800" s="5" t="s">
        <v>806</v>
      </c>
      <c r="C2800" s="5" t="s">
        <v>753</v>
      </c>
      <c r="D2800" s="5" t="s">
        <v>736</v>
      </c>
      <c r="E2800" s="5" t="s">
        <v>310</v>
      </c>
      <c r="F2800" s="5" t="s">
        <v>325</v>
      </c>
      <c r="G2800" s="13">
        <v>156.5</v>
      </c>
      <c r="H2800" s="5">
        <v>80</v>
      </c>
    </row>
    <row r="2801" spans="1:8">
      <c r="A2801" s="4">
        <v>2800</v>
      </c>
      <c r="B2801" s="5" t="s">
        <v>778</v>
      </c>
      <c r="C2801" s="5" t="s">
        <v>753</v>
      </c>
      <c r="D2801" s="5" t="s">
        <v>736</v>
      </c>
      <c r="E2801" s="5" t="s">
        <v>313</v>
      </c>
      <c r="F2801" s="5" t="s">
        <v>751</v>
      </c>
      <c r="G2801" s="13">
        <v>427.13</v>
      </c>
      <c r="H2801" s="5">
        <v>155</v>
      </c>
    </row>
    <row r="2802" spans="1:8">
      <c r="A2802" s="4">
        <v>2801</v>
      </c>
      <c r="B2802" s="5" t="s">
        <v>761</v>
      </c>
      <c r="C2802" s="5" t="s">
        <v>318</v>
      </c>
      <c r="D2802" s="5" t="s">
        <v>785</v>
      </c>
      <c r="E2802" s="5" t="s">
        <v>305</v>
      </c>
      <c r="F2802" s="5" t="s">
        <v>323</v>
      </c>
      <c r="G2802" s="13">
        <v>734.39</v>
      </c>
      <c r="H2802" s="5">
        <v>136</v>
      </c>
    </row>
    <row r="2803" spans="1:8">
      <c r="A2803" s="4">
        <v>2802</v>
      </c>
      <c r="B2803" s="5" t="s">
        <v>754</v>
      </c>
      <c r="C2803" s="5" t="s">
        <v>753</v>
      </c>
      <c r="D2803" s="5" t="s">
        <v>750</v>
      </c>
      <c r="E2803" s="5" t="s">
        <v>303</v>
      </c>
      <c r="F2803" s="5" t="s">
        <v>323</v>
      </c>
      <c r="G2803" s="13">
        <v>150.68</v>
      </c>
      <c r="H2803" s="5">
        <v>97</v>
      </c>
    </row>
    <row r="2804" spans="1:8">
      <c r="A2804" s="4">
        <v>2803</v>
      </c>
      <c r="B2804" s="5" t="s">
        <v>737</v>
      </c>
      <c r="C2804" s="5" t="s">
        <v>735</v>
      </c>
      <c r="D2804" s="5" t="s">
        <v>785</v>
      </c>
      <c r="E2804" s="5" t="s">
        <v>310</v>
      </c>
      <c r="F2804" s="5" t="s">
        <v>734</v>
      </c>
      <c r="G2804" s="13">
        <v>745.76</v>
      </c>
      <c r="H2804" s="5">
        <v>46</v>
      </c>
    </row>
    <row r="2805" spans="1:8">
      <c r="A2805" s="4">
        <v>2804</v>
      </c>
      <c r="B2805" s="5" t="s">
        <v>781</v>
      </c>
      <c r="C2805" s="5" t="s">
        <v>318</v>
      </c>
      <c r="D2805" s="5" t="s">
        <v>736</v>
      </c>
      <c r="E2805" s="5" t="s">
        <v>310</v>
      </c>
      <c r="F2805" s="5" t="s">
        <v>744</v>
      </c>
      <c r="G2805" s="13">
        <v>700.89</v>
      </c>
      <c r="H2805" s="5">
        <v>125</v>
      </c>
    </row>
    <row r="2806" spans="1:8">
      <c r="A2806" s="4">
        <v>2805</v>
      </c>
      <c r="B2806" s="5" t="s">
        <v>730</v>
      </c>
      <c r="C2806" s="5" t="s">
        <v>735</v>
      </c>
      <c r="D2806" s="5" t="s">
        <v>750</v>
      </c>
      <c r="E2806" s="5" t="s">
        <v>322</v>
      </c>
      <c r="F2806" s="5" t="s">
        <v>744</v>
      </c>
      <c r="G2806" s="13">
        <v>360.55</v>
      </c>
      <c r="H2806" s="5">
        <v>169</v>
      </c>
    </row>
    <row r="2807" spans="1:8">
      <c r="A2807" s="4">
        <v>2806</v>
      </c>
      <c r="B2807" s="5" t="s">
        <v>779</v>
      </c>
      <c r="C2807" s="5" t="s">
        <v>315</v>
      </c>
      <c r="D2807" s="5" t="s">
        <v>750</v>
      </c>
      <c r="E2807" s="5" t="s">
        <v>310</v>
      </c>
      <c r="F2807" s="5" t="s">
        <v>748</v>
      </c>
      <c r="G2807" s="13">
        <v>622.34</v>
      </c>
      <c r="H2807" s="5">
        <v>198</v>
      </c>
    </row>
    <row r="2808" spans="1:8">
      <c r="A2808" s="4">
        <v>2807</v>
      </c>
      <c r="B2808" s="5" t="s">
        <v>811</v>
      </c>
      <c r="C2808" s="5" t="s">
        <v>315</v>
      </c>
      <c r="D2808" s="5" t="s">
        <v>785</v>
      </c>
      <c r="E2808" s="5" t="s">
        <v>733</v>
      </c>
      <c r="F2808" s="5" t="s">
        <v>323</v>
      </c>
      <c r="G2808" s="13">
        <v>853.2</v>
      </c>
      <c r="H2808" s="5">
        <v>155</v>
      </c>
    </row>
    <row r="2809" spans="1:8">
      <c r="A2809" s="4">
        <v>2808</v>
      </c>
      <c r="B2809" s="5" t="s">
        <v>741</v>
      </c>
      <c r="C2809" s="5" t="s">
        <v>755</v>
      </c>
      <c r="D2809" s="5" t="s">
        <v>316</v>
      </c>
      <c r="E2809" s="5" t="s">
        <v>322</v>
      </c>
      <c r="F2809" s="5" t="s">
        <v>770</v>
      </c>
      <c r="G2809" s="13">
        <v>668.98</v>
      </c>
      <c r="H2809" s="5">
        <v>57</v>
      </c>
    </row>
    <row r="2810" spans="1:8">
      <c r="A2810" s="4">
        <v>2809</v>
      </c>
      <c r="B2810" s="5" t="s">
        <v>747</v>
      </c>
      <c r="C2810" s="5" t="s">
        <v>315</v>
      </c>
      <c r="D2810" s="5" t="s">
        <v>750</v>
      </c>
      <c r="E2810" s="5" t="s">
        <v>313</v>
      </c>
      <c r="F2810" s="5" t="s">
        <v>306</v>
      </c>
      <c r="G2810" s="13">
        <v>428.41</v>
      </c>
      <c r="H2810" s="5">
        <v>130</v>
      </c>
    </row>
    <row r="2811" spans="1:8">
      <c r="A2811" s="4">
        <v>2810</v>
      </c>
      <c r="B2811" s="5" t="s">
        <v>803</v>
      </c>
      <c r="C2811" s="5" t="s">
        <v>753</v>
      </c>
      <c r="D2811" s="5" t="s">
        <v>743</v>
      </c>
      <c r="E2811" s="5" t="s">
        <v>305</v>
      </c>
      <c r="F2811" s="5" t="s">
        <v>746</v>
      </c>
      <c r="G2811" s="13">
        <v>541.62</v>
      </c>
      <c r="H2811" s="5">
        <v>118</v>
      </c>
    </row>
    <row r="2812" spans="1:8">
      <c r="A2812" s="4">
        <v>2811</v>
      </c>
      <c r="B2812" s="5" t="s">
        <v>806</v>
      </c>
      <c r="C2812" s="5" t="s">
        <v>308</v>
      </c>
      <c r="D2812" s="5" t="s">
        <v>772</v>
      </c>
      <c r="E2812" s="5" t="s">
        <v>758</v>
      </c>
      <c r="F2812" s="5" t="s">
        <v>751</v>
      </c>
      <c r="G2812" s="13">
        <v>735.69</v>
      </c>
      <c r="H2812" s="5">
        <v>41</v>
      </c>
    </row>
    <row r="2813" spans="1:8">
      <c r="A2813" s="4">
        <v>2812</v>
      </c>
      <c r="B2813" s="5" t="s">
        <v>767</v>
      </c>
      <c r="C2813" s="5" t="s">
        <v>308</v>
      </c>
      <c r="D2813" s="5" t="s">
        <v>732</v>
      </c>
      <c r="E2813" s="5" t="s">
        <v>305</v>
      </c>
      <c r="F2813" s="5" t="s">
        <v>746</v>
      </c>
      <c r="G2813" s="13">
        <v>487.17</v>
      </c>
      <c r="H2813" s="5">
        <v>40</v>
      </c>
    </row>
    <row r="2814" spans="1:8">
      <c r="A2814" s="4">
        <v>2813</v>
      </c>
      <c r="B2814" s="5" t="s">
        <v>797</v>
      </c>
      <c r="C2814" s="5" t="s">
        <v>735</v>
      </c>
      <c r="D2814" s="5" t="s">
        <v>736</v>
      </c>
      <c r="E2814" s="5" t="s">
        <v>740</v>
      </c>
      <c r="F2814" s="5" t="s">
        <v>323</v>
      </c>
      <c r="G2814" s="13">
        <v>852.58</v>
      </c>
      <c r="H2814" s="5">
        <v>143</v>
      </c>
    </row>
    <row r="2815" spans="1:8">
      <c r="A2815" s="4">
        <v>2814</v>
      </c>
      <c r="B2815" s="5" t="s">
        <v>779</v>
      </c>
      <c r="C2815" s="5" t="s">
        <v>783</v>
      </c>
      <c r="D2815" s="5" t="s">
        <v>738</v>
      </c>
      <c r="E2815" s="5" t="s">
        <v>758</v>
      </c>
      <c r="F2815" s="5" t="s">
        <v>311</v>
      </c>
      <c r="G2815" s="13">
        <v>762.32</v>
      </c>
      <c r="H2815" s="5">
        <v>162</v>
      </c>
    </row>
    <row r="2816" spans="1:8">
      <c r="A2816" s="4">
        <v>2815</v>
      </c>
      <c r="B2816" s="5" t="s">
        <v>784</v>
      </c>
      <c r="C2816" s="5" t="s">
        <v>731</v>
      </c>
      <c r="D2816" s="5" t="s">
        <v>316</v>
      </c>
      <c r="E2816" s="5" t="s">
        <v>314</v>
      </c>
      <c r="F2816" s="5" t="s">
        <v>770</v>
      </c>
      <c r="G2816" s="13">
        <v>222.28</v>
      </c>
      <c r="H2816" s="5">
        <v>114</v>
      </c>
    </row>
    <row r="2817" spans="1:8">
      <c r="A2817" s="4">
        <v>2816</v>
      </c>
      <c r="B2817" s="5" t="s">
        <v>747</v>
      </c>
      <c r="C2817" s="5" t="s">
        <v>304</v>
      </c>
      <c r="D2817" s="5" t="s">
        <v>750</v>
      </c>
      <c r="E2817" s="5" t="s">
        <v>313</v>
      </c>
      <c r="F2817" s="5" t="s">
        <v>323</v>
      </c>
      <c r="G2817" s="13">
        <v>933.76</v>
      </c>
      <c r="H2817" s="5">
        <v>40</v>
      </c>
    </row>
    <row r="2818" spans="1:8">
      <c r="A2818" s="4">
        <v>2817</v>
      </c>
      <c r="B2818" s="5" t="s">
        <v>782</v>
      </c>
      <c r="C2818" s="5" t="s">
        <v>783</v>
      </c>
      <c r="D2818" s="5" t="s">
        <v>320</v>
      </c>
      <c r="E2818" s="5" t="s">
        <v>303</v>
      </c>
      <c r="F2818" s="5" t="s">
        <v>311</v>
      </c>
      <c r="G2818" s="13">
        <v>136.58000000000001</v>
      </c>
      <c r="H2818" s="5">
        <v>156</v>
      </c>
    </row>
    <row r="2819" spans="1:8">
      <c r="A2819" s="4">
        <v>2818</v>
      </c>
      <c r="B2819" s="5" t="s">
        <v>805</v>
      </c>
      <c r="C2819" s="5" t="s">
        <v>304</v>
      </c>
      <c r="D2819" s="5" t="s">
        <v>309</v>
      </c>
      <c r="E2819" s="5" t="s">
        <v>740</v>
      </c>
      <c r="F2819" s="5" t="s">
        <v>311</v>
      </c>
      <c r="G2819" s="13">
        <v>820.84</v>
      </c>
      <c r="H2819" s="5">
        <v>145</v>
      </c>
    </row>
    <row r="2820" spans="1:8">
      <c r="A2820" s="4">
        <v>2819</v>
      </c>
      <c r="B2820" s="5" t="s">
        <v>782</v>
      </c>
      <c r="C2820" s="5" t="s">
        <v>304</v>
      </c>
      <c r="D2820" s="5" t="s">
        <v>785</v>
      </c>
      <c r="E2820" s="5" t="s">
        <v>322</v>
      </c>
      <c r="F2820" s="5" t="s">
        <v>306</v>
      </c>
      <c r="G2820" s="13">
        <v>92.02</v>
      </c>
      <c r="H2820" s="5">
        <v>47</v>
      </c>
    </row>
    <row r="2821" spans="1:8">
      <c r="A2821" s="4">
        <v>2820</v>
      </c>
      <c r="B2821" s="5" t="s">
        <v>764</v>
      </c>
      <c r="C2821" s="5" t="s">
        <v>315</v>
      </c>
      <c r="D2821" s="5" t="s">
        <v>309</v>
      </c>
      <c r="E2821" s="5" t="s">
        <v>303</v>
      </c>
      <c r="F2821" s="5" t="s">
        <v>306</v>
      </c>
      <c r="G2821" s="13">
        <v>260.44</v>
      </c>
      <c r="H2821" s="5">
        <v>163</v>
      </c>
    </row>
    <row r="2822" spans="1:8">
      <c r="A2822" s="4">
        <v>2821</v>
      </c>
      <c r="B2822" s="5" t="s">
        <v>788</v>
      </c>
      <c r="C2822" s="5" t="s">
        <v>742</v>
      </c>
      <c r="D2822" s="5" t="s">
        <v>317</v>
      </c>
      <c r="E2822" s="5" t="s">
        <v>305</v>
      </c>
      <c r="F2822" s="5" t="s">
        <v>311</v>
      </c>
      <c r="G2822" s="13">
        <v>144.41</v>
      </c>
      <c r="H2822" s="5">
        <v>15</v>
      </c>
    </row>
    <row r="2823" spans="1:8">
      <c r="A2823" s="4">
        <v>2822</v>
      </c>
      <c r="B2823" s="5" t="s">
        <v>756</v>
      </c>
      <c r="C2823" s="5" t="s">
        <v>757</v>
      </c>
      <c r="D2823" s="5" t="s">
        <v>769</v>
      </c>
      <c r="E2823" s="5" t="s">
        <v>758</v>
      </c>
      <c r="F2823" s="5" t="s">
        <v>326</v>
      </c>
      <c r="G2823" s="13">
        <v>135.13</v>
      </c>
      <c r="H2823" s="5">
        <v>61</v>
      </c>
    </row>
    <row r="2824" spans="1:8">
      <c r="A2824" s="4">
        <v>2823</v>
      </c>
      <c r="B2824" s="5" t="s">
        <v>791</v>
      </c>
      <c r="C2824" s="5" t="s">
        <v>757</v>
      </c>
      <c r="D2824" s="5" t="s">
        <v>309</v>
      </c>
      <c r="E2824" s="5" t="s">
        <v>313</v>
      </c>
      <c r="F2824" s="5" t="s">
        <v>734</v>
      </c>
      <c r="G2824" s="13">
        <v>904.3</v>
      </c>
      <c r="H2824" s="5">
        <v>198</v>
      </c>
    </row>
    <row r="2825" spans="1:8">
      <c r="A2825" s="4">
        <v>2824</v>
      </c>
      <c r="B2825" s="5" t="s">
        <v>793</v>
      </c>
      <c r="C2825" s="5" t="s">
        <v>304</v>
      </c>
      <c r="D2825" s="5" t="s">
        <v>732</v>
      </c>
      <c r="E2825" s="5" t="s">
        <v>305</v>
      </c>
      <c r="F2825" s="5" t="s">
        <v>323</v>
      </c>
      <c r="G2825" s="13">
        <v>745.04</v>
      </c>
      <c r="H2825" s="5">
        <v>45</v>
      </c>
    </row>
    <row r="2826" spans="1:8">
      <c r="A2826" s="4">
        <v>2825</v>
      </c>
      <c r="B2826" s="5" t="s">
        <v>797</v>
      </c>
      <c r="C2826" s="5" t="s">
        <v>731</v>
      </c>
      <c r="D2826" s="5" t="s">
        <v>769</v>
      </c>
      <c r="E2826" s="5" t="s">
        <v>319</v>
      </c>
      <c r="F2826" s="5" t="s">
        <v>311</v>
      </c>
      <c r="G2826" s="13">
        <v>403.36</v>
      </c>
      <c r="H2826" s="5">
        <v>147</v>
      </c>
    </row>
    <row r="2827" spans="1:8">
      <c r="A2827" s="4">
        <v>2826</v>
      </c>
      <c r="B2827" s="5" t="s">
        <v>811</v>
      </c>
      <c r="C2827" s="5" t="s">
        <v>757</v>
      </c>
      <c r="D2827" s="5" t="s">
        <v>309</v>
      </c>
      <c r="E2827" s="5" t="s">
        <v>314</v>
      </c>
      <c r="F2827" s="5" t="s">
        <v>751</v>
      </c>
      <c r="G2827" s="13">
        <v>325.58999999999997</v>
      </c>
      <c r="H2827" s="5">
        <v>71</v>
      </c>
    </row>
    <row r="2828" spans="1:8">
      <c r="A2828" s="4">
        <v>2827</v>
      </c>
      <c r="B2828" s="5" t="s">
        <v>788</v>
      </c>
      <c r="C2828" s="5" t="s">
        <v>755</v>
      </c>
      <c r="D2828" s="5" t="s">
        <v>309</v>
      </c>
      <c r="E2828" s="5" t="s">
        <v>322</v>
      </c>
      <c r="F2828" s="5" t="s">
        <v>326</v>
      </c>
      <c r="G2828" s="13">
        <v>557.5</v>
      </c>
      <c r="H2828" s="5">
        <v>45</v>
      </c>
    </row>
    <row r="2829" spans="1:8">
      <c r="A2829" s="4">
        <v>2828</v>
      </c>
      <c r="B2829" s="5" t="s">
        <v>781</v>
      </c>
      <c r="C2829" s="5" t="s">
        <v>735</v>
      </c>
      <c r="D2829" s="5" t="s">
        <v>738</v>
      </c>
      <c r="E2829" s="5" t="s">
        <v>314</v>
      </c>
      <c r="F2829" s="5" t="s">
        <v>325</v>
      </c>
      <c r="G2829" s="13">
        <v>283.58</v>
      </c>
      <c r="H2829" s="5">
        <v>20</v>
      </c>
    </row>
    <row r="2830" spans="1:8">
      <c r="A2830" s="4">
        <v>2829</v>
      </c>
      <c r="B2830" s="5" t="s">
        <v>737</v>
      </c>
      <c r="C2830" s="5" t="s">
        <v>735</v>
      </c>
      <c r="D2830" s="5" t="s">
        <v>743</v>
      </c>
      <c r="E2830" s="5" t="s">
        <v>319</v>
      </c>
      <c r="F2830" s="5" t="s">
        <v>746</v>
      </c>
      <c r="G2830" s="13">
        <v>558.30999999999995</v>
      </c>
      <c r="H2830" s="5">
        <v>172</v>
      </c>
    </row>
    <row r="2831" spans="1:8">
      <c r="A2831" s="4">
        <v>2830</v>
      </c>
      <c r="B2831" s="5" t="s">
        <v>302</v>
      </c>
      <c r="C2831" s="5" t="s">
        <v>318</v>
      </c>
      <c r="D2831" s="5" t="s">
        <v>317</v>
      </c>
      <c r="E2831" s="5" t="s">
        <v>733</v>
      </c>
      <c r="F2831" s="5" t="s">
        <v>321</v>
      </c>
      <c r="G2831" s="13">
        <v>450.28</v>
      </c>
      <c r="H2831" s="5">
        <v>128</v>
      </c>
    </row>
    <row r="2832" spans="1:8">
      <c r="A2832" s="4">
        <v>2831</v>
      </c>
      <c r="B2832" s="5" t="s">
        <v>773</v>
      </c>
      <c r="C2832" s="5" t="s">
        <v>755</v>
      </c>
      <c r="D2832" s="5" t="s">
        <v>324</v>
      </c>
      <c r="E2832" s="5" t="s">
        <v>303</v>
      </c>
      <c r="F2832" s="5" t="s">
        <v>748</v>
      </c>
      <c r="G2832" s="13">
        <v>56.53</v>
      </c>
      <c r="H2832" s="5">
        <v>44</v>
      </c>
    </row>
    <row r="2833" spans="1:8">
      <c r="A2833" s="4">
        <v>2832</v>
      </c>
      <c r="B2833" s="5" t="s">
        <v>804</v>
      </c>
      <c r="C2833" s="5" t="s">
        <v>757</v>
      </c>
      <c r="D2833" s="5" t="s">
        <v>732</v>
      </c>
      <c r="E2833" s="5" t="s">
        <v>305</v>
      </c>
      <c r="F2833" s="5" t="s">
        <v>744</v>
      </c>
      <c r="G2833" s="13">
        <v>828.86</v>
      </c>
      <c r="H2833" s="5">
        <v>128</v>
      </c>
    </row>
    <row r="2834" spans="1:8">
      <c r="A2834" s="4">
        <v>2833</v>
      </c>
      <c r="B2834" s="5" t="s">
        <v>807</v>
      </c>
      <c r="C2834" s="5" t="s">
        <v>783</v>
      </c>
      <c r="D2834" s="5" t="s">
        <v>736</v>
      </c>
      <c r="E2834" s="5" t="s">
        <v>305</v>
      </c>
      <c r="F2834" s="5" t="s">
        <v>748</v>
      </c>
      <c r="G2834" s="13">
        <v>319.81</v>
      </c>
      <c r="H2834" s="5">
        <v>52</v>
      </c>
    </row>
    <row r="2835" spans="1:8">
      <c r="A2835" s="4">
        <v>2834</v>
      </c>
      <c r="B2835" s="5" t="s">
        <v>741</v>
      </c>
      <c r="C2835" s="5" t="s">
        <v>742</v>
      </c>
      <c r="D2835" s="5" t="s">
        <v>785</v>
      </c>
      <c r="E2835" s="5" t="s">
        <v>314</v>
      </c>
      <c r="F2835" s="5" t="s">
        <v>744</v>
      </c>
      <c r="G2835" s="13">
        <v>407.22</v>
      </c>
      <c r="H2835" s="5">
        <v>137</v>
      </c>
    </row>
    <row r="2836" spans="1:8">
      <c r="A2836" s="4">
        <v>2835</v>
      </c>
      <c r="B2836" s="5" t="s">
        <v>771</v>
      </c>
      <c r="C2836" s="5" t="s">
        <v>308</v>
      </c>
      <c r="D2836" s="5" t="s">
        <v>732</v>
      </c>
      <c r="E2836" s="5" t="s">
        <v>733</v>
      </c>
      <c r="F2836" s="5" t="s">
        <v>734</v>
      </c>
      <c r="G2836" s="13">
        <v>471.86</v>
      </c>
      <c r="H2836" s="5">
        <v>19</v>
      </c>
    </row>
    <row r="2837" spans="1:8">
      <c r="A2837" s="4">
        <v>2836</v>
      </c>
      <c r="B2837" s="5" t="s">
        <v>790</v>
      </c>
      <c r="C2837" s="5" t="s">
        <v>753</v>
      </c>
      <c r="D2837" s="5" t="s">
        <v>324</v>
      </c>
      <c r="E2837" s="5" t="s">
        <v>313</v>
      </c>
      <c r="F2837" s="5" t="s">
        <v>751</v>
      </c>
      <c r="G2837" s="13">
        <v>766.08</v>
      </c>
      <c r="H2837" s="5">
        <v>198</v>
      </c>
    </row>
    <row r="2838" spans="1:8">
      <c r="A2838" s="4">
        <v>2837</v>
      </c>
      <c r="B2838" s="5" t="s">
        <v>782</v>
      </c>
      <c r="C2838" s="5" t="s">
        <v>753</v>
      </c>
      <c r="D2838" s="5" t="s">
        <v>736</v>
      </c>
      <c r="E2838" s="5" t="s">
        <v>314</v>
      </c>
      <c r="F2838" s="5" t="s">
        <v>311</v>
      </c>
      <c r="G2838" s="13">
        <v>735.82</v>
      </c>
      <c r="H2838" s="5">
        <v>118</v>
      </c>
    </row>
    <row r="2839" spans="1:8">
      <c r="A2839" s="4">
        <v>2838</v>
      </c>
      <c r="B2839" s="5" t="s">
        <v>795</v>
      </c>
      <c r="C2839" s="5" t="s">
        <v>757</v>
      </c>
      <c r="D2839" s="5" t="s">
        <v>320</v>
      </c>
      <c r="E2839" s="5" t="s">
        <v>314</v>
      </c>
      <c r="F2839" s="5" t="s">
        <v>321</v>
      </c>
      <c r="G2839" s="13">
        <v>255.88</v>
      </c>
      <c r="H2839" s="5">
        <v>164</v>
      </c>
    </row>
    <row r="2840" spans="1:8">
      <c r="A2840" s="4">
        <v>2839</v>
      </c>
      <c r="B2840" s="5" t="s">
        <v>787</v>
      </c>
      <c r="C2840" s="5" t="s">
        <v>757</v>
      </c>
      <c r="D2840" s="5" t="s">
        <v>736</v>
      </c>
      <c r="E2840" s="5" t="s">
        <v>733</v>
      </c>
      <c r="F2840" s="5" t="s">
        <v>325</v>
      </c>
      <c r="G2840" s="13">
        <v>670.6</v>
      </c>
      <c r="H2840" s="5">
        <v>52</v>
      </c>
    </row>
    <row r="2841" spans="1:8">
      <c r="A2841" s="4">
        <v>2840</v>
      </c>
      <c r="B2841" s="5" t="s">
        <v>766</v>
      </c>
      <c r="C2841" s="5" t="s">
        <v>757</v>
      </c>
      <c r="D2841" s="5" t="s">
        <v>769</v>
      </c>
      <c r="E2841" s="5" t="s">
        <v>314</v>
      </c>
      <c r="F2841" s="5" t="s">
        <v>321</v>
      </c>
      <c r="G2841" s="13">
        <v>320.98</v>
      </c>
      <c r="H2841" s="5">
        <v>8</v>
      </c>
    </row>
    <row r="2842" spans="1:8">
      <c r="A2842" s="4">
        <v>2841</v>
      </c>
      <c r="B2842" s="5" t="s">
        <v>763</v>
      </c>
      <c r="C2842" s="5" t="s">
        <v>304</v>
      </c>
      <c r="D2842" s="5" t="s">
        <v>317</v>
      </c>
      <c r="E2842" s="5" t="s">
        <v>305</v>
      </c>
      <c r="F2842" s="5" t="s">
        <v>748</v>
      </c>
      <c r="G2842" s="13">
        <v>81.569999999999993</v>
      </c>
      <c r="H2842" s="5">
        <v>31</v>
      </c>
    </row>
    <row r="2843" spans="1:8">
      <c r="A2843" s="4">
        <v>2842</v>
      </c>
      <c r="B2843" s="5" t="s">
        <v>774</v>
      </c>
      <c r="C2843" s="5" t="s">
        <v>735</v>
      </c>
      <c r="D2843" s="5" t="s">
        <v>732</v>
      </c>
      <c r="E2843" s="5" t="s">
        <v>322</v>
      </c>
      <c r="F2843" s="5" t="s">
        <v>770</v>
      </c>
      <c r="G2843" s="13">
        <v>774.87</v>
      </c>
      <c r="H2843" s="5">
        <v>70</v>
      </c>
    </row>
    <row r="2844" spans="1:8">
      <c r="A2844" s="4">
        <v>2843</v>
      </c>
      <c r="B2844" s="5" t="s">
        <v>756</v>
      </c>
      <c r="C2844" s="5" t="s">
        <v>742</v>
      </c>
      <c r="D2844" s="5" t="s">
        <v>316</v>
      </c>
      <c r="E2844" s="5" t="s">
        <v>758</v>
      </c>
      <c r="F2844" s="5" t="s">
        <v>746</v>
      </c>
      <c r="G2844" s="13">
        <v>686.98</v>
      </c>
      <c r="H2844" s="5">
        <v>1</v>
      </c>
    </row>
    <row r="2845" spans="1:8">
      <c r="A2845" s="4">
        <v>2844</v>
      </c>
      <c r="B2845" s="5" t="s">
        <v>790</v>
      </c>
      <c r="C2845" s="5" t="s">
        <v>731</v>
      </c>
      <c r="D2845" s="5" t="s">
        <v>324</v>
      </c>
      <c r="E2845" s="5" t="s">
        <v>314</v>
      </c>
      <c r="F2845" s="5" t="s">
        <v>326</v>
      </c>
      <c r="G2845" s="13">
        <v>321.36</v>
      </c>
      <c r="H2845" s="5">
        <v>171</v>
      </c>
    </row>
    <row r="2846" spans="1:8">
      <c r="A2846" s="4">
        <v>2845</v>
      </c>
      <c r="B2846" s="5" t="s">
        <v>788</v>
      </c>
      <c r="C2846" s="5" t="s">
        <v>753</v>
      </c>
      <c r="D2846" s="5" t="s">
        <v>743</v>
      </c>
      <c r="E2846" s="5" t="s">
        <v>319</v>
      </c>
      <c r="F2846" s="5" t="s">
        <v>744</v>
      </c>
      <c r="G2846" s="13">
        <v>447.52</v>
      </c>
      <c r="H2846" s="5">
        <v>116</v>
      </c>
    </row>
    <row r="2847" spans="1:8">
      <c r="A2847" s="4">
        <v>2846</v>
      </c>
      <c r="B2847" s="5" t="s">
        <v>800</v>
      </c>
      <c r="C2847" s="5" t="s">
        <v>307</v>
      </c>
      <c r="D2847" s="5" t="s">
        <v>743</v>
      </c>
      <c r="E2847" s="5" t="s">
        <v>313</v>
      </c>
      <c r="F2847" s="5" t="s">
        <v>306</v>
      </c>
      <c r="G2847" s="13">
        <v>850.38</v>
      </c>
      <c r="H2847" s="5">
        <v>110</v>
      </c>
    </row>
    <row r="2848" spans="1:8">
      <c r="A2848" s="4">
        <v>2847</v>
      </c>
      <c r="B2848" s="5" t="s">
        <v>789</v>
      </c>
      <c r="C2848" s="5" t="s">
        <v>312</v>
      </c>
      <c r="D2848" s="5" t="s">
        <v>309</v>
      </c>
      <c r="E2848" s="5" t="s">
        <v>303</v>
      </c>
      <c r="F2848" s="5" t="s">
        <v>746</v>
      </c>
      <c r="G2848" s="13">
        <v>410.1</v>
      </c>
      <c r="H2848" s="5">
        <v>91</v>
      </c>
    </row>
    <row r="2849" spans="1:8">
      <c r="A2849" s="4">
        <v>2848</v>
      </c>
      <c r="B2849" s="5" t="s">
        <v>773</v>
      </c>
      <c r="C2849" s="5" t="s">
        <v>753</v>
      </c>
      <c r="D2849" s="5" t="s">
        <v>317</v>
      </c>
      <c r="E2849" s="5" t="s">
        <v>303</v>
      </c>
      <c r="F2849" s="5" t="s">
        <v>744</v>
      </c>
      <c r="G2849" s="13">
        <v>712.59</v>
      </c>
      <c r="H2849" s="5">
        <v>70</v>
      </c>
    </row>
    <row r="2850" spans="1:8">
      <c r="A2850" s="4">
        <v>2849</v>
      </c>
      <c r="B2850" s="5" t="s">
        <v>771</v>
      </c>
      <c r="C2850" s="5" t="s">
        <v>318</v>
      </c>
      <c r="D2850" s="5" t="s">
        <v>750</v>
      </c>
      <c r="E2850" s="5" t="s">
        <v>758</v>
      </c>
      <c r="F2850" s="5" t="s">
        <v>770</v>
      </c>
      <c r="G2850" s="13">
        <v>111.96</v>
      </c>
      <c r="H2850" s="5">
        <v>163</v>
      </c>
    </row>
    <row r="2851" spans="1:8">
      <c r="A2851" s="4">
        <v>2850</v>
      </c>
      <c r="B2851" s="5" t="s">
        <v>737</v>
      </c>
      <c r="C2851" s="5" t="s">
        <v>304</v>
      </c>
      <c r="D2851" s="5" t="s">
        <v>772</v>
      </c>
      <c r="E2851" s="5" t="s">
        <v>314</v>
      </c>
      <c r="F2851" s="5" t="s">
        <v>323</v>
      </c>
      <c r="G2851" s="13">
        <v>332.2</v>
      </c>
      <c r="H2851" s="5">
        <v>13</v>
      </c>
    </row>
    <row r="2852" spans="1:8">
      <c r="A2852" s="4">
        <v>2851</v>
      </c>
      <c r="B2852" s="5" t="s">
        <v>801</v>
      </c>
      <c r="C2852" s="5" t="s">
        <v>318</v>
      </c>
      <c r="D2852" s="5" t="s">
        <v>324</v>
      </c>
      <c r="E2852" s="5" t="s">
        <v>303</v>
      </c>
      <c r="F2852" s="5" t="s">
        <v>748</v>
      </c>
      <c r="G2852" s="13">
        <v>374.89</v>
      </c>
      <c r="H2852" s="5">
        <v>29</v>
      </c>
    </row>
    <row r="2853" spans="1:8">
      <c r="A2853" s="4">
        <v>2852</v>
      </c>
      <c r="B2853" s="5" t="s">
        <v>782</v>
      </c>
      <c r="C2853" s="5" t="s">
        <v>753</v>
      </c>
      <c r="D2853" s="5" t="s">
        <v>743</v>
      </c>
      <c r="E2853" s="5" t="s">
        <v>313</v>
      </c>
      <c r="F2853" s="5" t="s">
        <v>306</v>
      </c>
      <c r="G2853" s="13">
        <v>312.74</v>
      </c>
      <c r="H2853" s="5">
        <v>21</v>
      </c>
    </row>
    <row r="2854" spans="1:8">
      <c r="A2854" s="4">
        <v>2853</v>
      </c>
      <c r="B2854" s="5" t="s">
        <v>764</v>
      </c>
      <c r="C2854" s="5" t="s">
        <v>318</v>
      </c>
      <c r="D2854" s="5" t="s">
        <v>316</v>
      </c>
      <c r="E2854" s="5" t="s">
        <v>740</v>
      </c>
      <c r="F2854" s="5" t="s">
        <v>744</v>
      </c>
      <c r="G2854" s="13">
        <v>813.44</v>
      </c>
      <c r="H2854" s="5">
        <v>146</v>
      </c>
    </row>
    <row r="2855" spans="1:8">
      <c r="A2855" s="4">
        <v>2854</v>
      </c>
      <c r="B2855" s="5" t="s">
        <v>747</v>
      </c>
      <c r="C2855" s="5" t="s">
        <v>318</v>
      </c>
      <c r="D2855" s="5" t="s">
        <v>743</v>
      </c>
      <c r="E2855" s="5" t="s">
        <v>322</v>
      </c>
      <c r="F2855" s="5" t="s">
        <v>326</v>
      </c>
      <c r="G2855" s="13">
        <v>416.69</v>
      </c>
      <c r="H2855" s="5">
        <v>112</v>
      </c>
    </row>
    <row r="2856" spans="1:8">
      <c r="A2856" s="4">
        <v>2855</v>
      </c>
      <c r="B2856" s="5" t="s">
        <v>802</v>
      </c>
      <c r="C2856" s="5" t="s">
        <v>735</v>
      </c>
      <c r="D2856" s="5" t="s">
        <v>769</v>
      </c>
      <c r="E2856" s="5" t="s">
        <v>319</v>
      </c>
      <c r="F2856" s="5" t="s">
        <v>326</v>
      </c>
      <c r="G2856" s="13">
        <v>718.25</v>
      </c>
      <c r="H2856" s="5">
        <v>79</v>
      </c>
    </row>
    <row r="2857" spans="1:8">
      <c r="A2857" s="4">
        <v>2856</v>
      </c>
      <c r="B2857" s="5" t="s">
        <v>801</v>
      </c>
      <c r="C2857" s="5" t="s">
        <v>742</v>
      </c>
      <c r="D2857" s="5" t="s">
        <v>738</v>
      </c>
      <c r="E2857" s="5" t="s">
        <v>319</v>
      </c>
      <c r="F2857" s="5" t="s">
        <v>744</v>
      </c>
      <c r="G2857" s="13">
        <v>150.38999999999999</v>
      </c>
      <c r="H2857" s="5">
        <v>146</v>
      </c>
    </row>
    <row r="2858" spans="1:8">
      <c r="A2858" s="4">
        <v>2857</v>
      </c>
      <c r="B2858" s="5" t="s">
        <v>787</v>
      </c>
      <c r="C2858" s="5" t="s">
        <v>742</v>
      </c>
      <c r="D2858" s="5" t="s">
        <v>772</v>
      </c>
      <c r="E2858" s="5" t="s">
        <v>313</v>
      </c>
      <c r="F2858" s="5" t="s">
        <v>325</v>
      </c>
      <c r="G2858" s="13">
        <v>899.72</v>
      </c>
      <c r="H2858" s="5">
        <v>67</v>
      </c>
    </row>
    <row r="2859" spans="1:8">
      <c r="A2859" s="4">
        <v>2858</v>
      </c>
      <c r="B2859" s="5" t="s">
        <v>756</v>
      </c>
      <c r="C2859" s="5" t="s">
        <v>312</v>
      </c>
      <c r="D2859" s="5" t="s">
        <v>317</v>
      </c>
      <c r="E2859" s="5" t="s">
        <v>733</v>
      </c>
      <c r="F2859" s="5" t="s">
        <v>326</v>
      </c>
      <c r="G2859" s="13">
        <v>838.14</v>
      </c>
      <c r="H2859" s="5">
        <v>68</v>
      </c>
    </row>
    <row r="2860" spans="1:8">
      <c r="A2860" s="4">
        <v>2859</v>
      </c>
      <c r="B2860" s="5" t="s">
        <v>806</v>
      </c>
      <c r="C2860" s="5" t="s">
        <v>304</v>
      </c>
      <c r="D2860" s="5" t="s">
        <v>317</v>
      </c>
      <c r="E2860" s="5" t="s">
        <v>303</v>
      </c>
      <c r="F2860" s="5" t="s">
        <v>744</v>
      </c>
      <c r="G2860" s="13">
        <v>338.65</v>
      </c>
      <c r="H2860" s="5">
        <v>108</v>
      </c>
    </row>
    <row r="2861" spans="1:8">
      <c r="A2861" s="4">
        <v>2860</v>
      </c>
      <c r="B2861" s="5" t="s">
        <v>790</v>
      </c>
      <c r="C2861" s="5" t="s">
        <v>783</v>
      </c>
      <c r="D2861" s="5" t="s">
        <v>317</v>
      </c>
      <c r="E2861" s="5" t="s">
        <v>733</v>
      </c>
      <c r="F2861" s="5" t="s">
        <v>311</v>
      </c>
      <c r="G2861" s="13">
        <v>783.99</v>
      </c>
      <c r="H2861" s="5">
        <v>165</v>
      </c>
    </row>
    <row r="2862" spans="1:8">
      <c r="A2862" s="4">
        <v>2861</v>
      </c>
      <c r="B2862" s="5" t="s">
        <v>747</v>
      </c>
      <c r="C2862" s="5" t="s">
        <v>307</v>
      </c>
      <c r="D2862" s="5" t="s">
        <v>317</v>
      </c>
      <c r="E2862" s="5" t="s">
        <v>310</v>
      </c>
      <c r="F2862" s="5" t="s">
        <v>751</v>
      </c>
      <c r="G2862" s="13">
        <v>920.28</v>
      </c>
      <c r="H2862" s="5">
        <v>195</v>
      </c>
    </row>
    <row r="2863" spans="1:8">
      <c r="A2863" s="4">
        <v>2862</v>
      </c>
      <c r="B2863" s="5" t="s">
        <v>771</v>
      </c>
      <c r="C2863" s="5" t="s">
        <v>304</v>
      </c>
      <c r="D2863" s="5" t="s">
        <v>732</v>
      </c>
      <c r="E2863" s="5" t="s">
        <v>310</v>
      </c>
      <c r="F2863" s="5" t="s">
        <v>751</v>
      </c>
      <c r="G2863" s="13">
        <v>822.98</v>
      </c>
      <c r="H2863" s="5">
        <v>195</v>
      </c>
    </row>
    <row r="2864" spans="1:8">
      <c r="A2864" s="4">
        <v>2863</v>
      </c>
      <c r="B2864" s="5" t="s">
        <v>791</v>
      </c>
      <c r="C2864" s="5" t="s">
        <v>735</v>
      </c>
      <c r="D2864" s="5" t="s">
        <v>316</v>
      </c>
      <c r="E2864" s="5" t="s">
        <v>740</v>
      </c>
      <c r="F2864" s="5" t="s">
        <v>321</v>
      </c>
      <c r="G2864" s="13">
        <v>215.37</v>
      </c>
      <c r="H2864" s="5">
        <v>162</v>
      </c>
    </row>
    <row r="2865" spans="1:8">
      <c r="A2865" s="4">
        <v>2864</v>
      </c>
      <c r="B2865" s="5" t="s">
        <v>786</v>
      </c>
      <c r="C2865" s="5" t="s">
        <v>735</v>
      </c>
      <c r="D2865" s="5" t="s">
        <v>309</v>
      </c>
      <c r="E2865" s="5" t="s">
        <v>758</v>
      </c>
      <c r="F2865" s="5" t="s">
        <v>744</v>
      </c>
      <c r="G2865" s="13">
        <v>160.04</v>
      </c>
      <c r="H2865" s="5">
        <v>200</v>
      </c>
    </row>
    <row r="2866" spans="1:8">
      <c r="A2866" s="4">
        <v>2865</v>
      </c>
      <c r="B2866" s="5" t="s">
        <v>768</v>
      </c>
      <c r="C2866" s="5" t="s">
        <v>315</v>
      </c>
      <c r="D2866" s="5" t="s">
        <v>732</v>
      </c>
      <c r="E2866" s="5" t="s">
        <v>303</v>
      </c>
      <c r="F2866" s="5" t="s">
        <v>326</v>
      </c>
      <c r="G2866" s="13">
        <v>293.11</v>
      </c>
      <c r="H2866" s="5">
        <v>111</v>
      </c>
    </row>
    <row r="2867" spans="1:8">
      <c r="A2867" s="4">
        <v>2866</v>
      </c>
      <c r="B2867" s="5" t="s">
        <v>764</v>
      </c>
      <c r="C2867" s="5" t="s">
        <v>308</v>
      </c>
      <c r="D2867" s="5" t="s">
        <v>738</v>
      </c>
      <c r="E2867" s="5" t="s">
        <v>310</v>
      </c>
      <c r="F2867" s="5" t="s">
        <v>325</v>
      </c>
      <c r="G2867" s="13">
        <v>595.95000000000005</v>
      </c>
      <c r="H2867" s="5">
        <v>146</v>
      </c>
    </row>
    <row r="2868" spans="1:8">
      <c r="A2868" s="4">
        <v>2867</v>
      </c>
      <c r="B2868" s="5" t="s">
        <v>809</v>
      </c>
      <c r="C2868" s="5" t="s">
        <v>304</v>
      </c>
      <c r="D2868" s="5" t="s">
        <v>785</v>
      </c>
      <c r="E2868" s="5" t="s">
        <v>322</v>
      </c>
      <c r="F2868" s="5" t="s">
        <v>751</v>
      </c>
      <c r="G2868" s="13">
        <v>164.09</v>
      </c>
      <c r="H2868" s="5">
        <v>30</v>
      </c>
    </row>
    <row r="2869" spans="1:8">
      <c r="A2869" s="4">
        <v>2868</v>
      </c>
      <c r="B2869" s="5" t="s">
        <v>794</v>
      </c>
      <c r="C2869" s="5" t="s">
        <v>735</v>
      </c>
      <c r="D2869" s="5" t="s">
        <v>743</v>
      </c>
      <c r="E2869" s="5" t="s">
        <v>322</v>
      </c>
      <c r="F2869" s="5" t="s">
        <v>734</v>
      </c>
      <c r="G2869" s="13">
        <v>683.35</v>
      </c>
      <c r="H2869" s="5">
        <v>101</v>
      </c>
    </row>
    <row r="2870" spans="1:8">
      <c r="A2870" s="4">
        <v>2869</v>
      </c>
      <c r="B2870" s="5" t="s">
        <v>802</v>
      </c>
      <c r="C2870" s="5" t="s">
        <v>318</v>
      </c>
      <c r="D2870" s="5" t="s">
        <v>309</v>
      </c>
      <c r="E2870" s="5" t="s">
        <v>758</v>
      </c>
      <c r="F2870" s="5" t="s">
        <v>746</v>
      </c>
      <c r="G2870" s="13">
        <v>545.39</v>
      </c>
      <c r="H2870" s="5">
        <v>111</v>
      </c>
    </row>
    <row r="2871" spans="1:8">
      <c r="A2871" s="4">
        <v>2870</v>
      </c>
      <c r="B2871" s="5" t="s">
        <v>754</v>
      </c>
      <c r="C2871" s="5" t="s">
        <v>318</v>
      </c>
      <c r="D2871" s="5" t="s">
        <v>772</v>
      </c>
      <c r="E2871" s="5" t="s">
        <v>313</v>
      </c>
      <c r="F2871" s="5" t="s">
        <v>751</v>
      </c>
      <c r="G2871" s="13">
        <v>277.58999999999997</v>
      </c>
      <c r="H2871" s="5">
        <v>93</v>
      </c>
    </row>
    <row r="2872" spans="1:8">
      <c r="A2872" s="4">
        <v>2871</v>
      </c>
      <c r="B2872" s="5" t="s">
        <v>763</v>
      </c>
      <c r="C2872" s="5" t="s">
        <v>315</v>
      </c>
      <c r="D2872" s="5" t="s">
        <v>316</v>
      </c>
      <c r="E2872" s="5" t="s">
        <v>322</v>
      </c>
      <c r="F2872" s="5" t="s">
        <v>306</v>
      </c>
      <c r="G2872" s="13">
        <v>392.98</v>
      </c>
      <c r="H2872" s="5">
        <v>22</v>
      </c>
    </row>
    <row r="2873" spans="1:8">
      <c r="A2873" s="4">
        <v>2872</v>
      </c>
      <c r="B2873" s="5" t="s">
        <v>807</v>
      </c>
      <c r="C2873" s="5" t="s">
        <v>731</v>
      </c>
      <c r="D2873" s="5" t="s">
        <v>320</v>
      </c>
      <c r="E2873" s="5" t="s">
        <v>322</v>
      </c>
      <c r="F2873" s="5" t="s">
        <v>746</v>
      </c>
      <c r="G2873" s="13">
        <v>845.37</v>
      </c>
      <c r="H2873" s="5">
        <v>76</v>
      </c>
    </row>
    <row r="2874" spans="1:8">
      <c r="A2874" s="4">
        <v>2873</v>
      </c>
      <c r="B2874" s="5" t="s">
        <v>787</v>
      </c>
      <c r="C2874" s="5" t="s">
        <v>315</v>
      </c>
      <c r="D2874" s="5" t="s">
        <v>743</v>
      </c>
      <c r="E2874" s="5" t="s">
        <v>310</v>
      </c>
      <c r="F2874" s="5" t="s">
        <v>311</v>
      </c>
      <c r="G2874" s="13">
        <v>714.18</v>
      </c>
      <c r="H2874" s="5">
        <v>9</v>
      </c>
    </row>
    <row r="2875" spans="1:8">
      <c r="A2875" s="4">
        <v>2874</v>
      </c>
      <c r="B2875" s="5" t="s">
        <v>767</v>
      </c>
      <c r="C2875" s="5" t="s">
        <v>315</v>
      </c>
      <c r="D2875" s="5" t="s">
        <v>316</v>
      </c>
      <c r="E2875" s="5" t="s">
        <v>758</v>
      </c>
      <c r="F2875" s="5" t="s">
        <v>326</v>
      </c>
      <c r="G2875" s="13">
        <v>206.63</v>
      </c>
      <c r="H2875" s="5">
        <v>105</v>
      </c>
    </row>
    <row r="2876" spans="1:8">
      <c r="A2876" s="4">
        <v>2875</v>
      </c>
      <c r="B2876" s="5" t="s">
        <v>759</v>
      </c>
      <c r="C2876" s="5" t="s">
        <v>755</v>
      </c>
      <c r="D2876" s="5" t="s">
        <v>316</v>
      </c>
      <c r="E2876" s="5" t="s">
        <v>313</v>
      </c>
      <c r="F2876" s="5" t="s">
        <v>311</v>
      </c>
      <c r="G2876" s="13">
        <v>450.19</v>
      </c>
      <c r="H2876" s="5">
        <v>149</v>
      </c>
    </row>
    <row r="2877" spans="1:8">
      <c r="A2877" s="4">
        <v>2876</v>
      </c>
      <c r="B2877" s="5" t="s">
        <v>752</v>
      </c>
      <c r="C2877" s="5" t="s">
        <v>742</v>
      </c>
      <c r="D2877" s="5" t="s">
        <v>320</v>
      </c>
      <c r="E2877" s="5" t="s">
        <v>303</v>
      </c>
      <c r="F2877" s="5" t="s">
        <v>746</v>
      </c>
      <c r="G2877" s="13">
        <v>542.47</v>
      </c>
      <c r="H2877" s="5">
        <v>167</v>
      </c>
    </row>
    <row r="2878" spans="1:8">
      <c r="A2878" s="4">
        <v>2877</v>
      </c>
      <c r="B2878" s="5" t="s">
        <v>773</v>
      </c>
      <c r="C2878" s="5" t="s">
        <v>318</v>
      </c>
      <c r="D2878" s="5" t="s">
        <v>316</v>
      </c>
      <c r="E2878" s="5" t="s">
        <v>314</v>
      </c>
      <c r="F2878" s="5" t="s">
        <v>744</v>
      </c>
      <c r="G2878" s="13">
        <v>912.93</v>
      </c>
      <c r="H2878" s="5">
        <v>40</v>
      </c>
    </row>
    <row r="2879" spans="1:8">
      <c r="A2879" s="4">
        <v>2878</v>
      </c>
      <c r="B2879" s="5" t="s">
        <v>781</v>
      </c>
      <c r="C2879" s="5" t="s">
        <v>757</v>
      </c>
      <c r="D2879" s="5" t="s">
        <v>736</v>
      </c>
      <c r="E2879" s="5" t="s">
        <v>758</v>
      </c>
      <c r="F2879" s="5" t="s">
        <v>770</v>
      </c>
      <c r="G2879" s="13">
        <v>849.23</v>
      </c>
      <c r="H2879" s="5">
        <v>17</v>
      </c>
    </row>
    <row r="2880" spans="1:8">
      <c r="A2880" s="4">
        <v>2879</v>
      </c>
      <c r="B2880" s="5" t="s">
        <v>760</v>
      </c>
      <c r="C2880" s="5" t="s">
        <v>315</v>
      </c>
      <c r="D2880" s="5" t="s">
        <v>732</v>
      </c>
      <c r="E2880" s="5" t="s">
        <v>319</v>
      </c>
      <c r="F2880" s="5" t="s">
        <v>323</v>
      </c>
      <c r="G2880" s="13">
        <v>805.74</v>
      </c>
      <c r="H2880" s="5">
        <v>15</v>
      </c>
    </row>
    <row r="2881" spans="1:8">
      <c r="A2881" s="4">
        <v>2880</v>
      </c>
      <c r="B2881" s="5" t="s">
        <v>782</v>
      </c>
      <c r="C2881" s="5" t="s">
        <v>731</v>
      </c>
      <c r="D2881" s="5" t="s">
        <v>769</v>
      </c>
      <c r="E2881" s="5" t="s">
        <v>322</v>
      </c>
      <c r="F2881" s="5" t="s">
        <v>746</v>
      </c>
      <c r="G2881" s="13">
        <v>188.67</v>
      </c>
      <c r="H2881" s="5">
        <v>144</v>
      </c>
    </row>
    <row r="2882" spans="1:8">
      <c r="A2882" s="4">
        <v>2881</v>
      </c>
      <c r="B2882" s="5" t="s">
        <v>737</v>
      </c>
      <c r="C2882" s="5" t="s">
        <v>308</v>
      </c>
      <c r="D2882" s="5" t="s">
        <v>743</v>
      </c>
      <c r="E2882" s="5" t="s">
        <v>322</v>
      </c>
      <c r="F2882" s="5" t="s">
        <v>748</v>
      </c>
      <c r="G2882" s="13">
        <v>448.09</v>
      </c>
      <c r="H2882" s="5">
        <v>87</v>
      </c>
    </row>
    <row r="2883" spans="1:8">
      <c r="A2883" s="4">
        <v>2882</v>
      </c>
      <c r="B2883" s="5" t="s">
        <v>812</v>
      </c>
      <c r="C2883" s="5" t="s">
        <v>315</v>
      </c>
      <c r="D2883" s="5" t="s">
        <v>317</v>
      </c>
      <c r="E2883" s="5" t="s">
        <v>310</v>
      </c>
      <c r="F2883" s="5" t="s">
        <v>734</v>
      </c>
      <c r="G2883" s="13">
        <v>944.55</v>
      </c>
      <c r="H2883" s="5">
        <v>160</v>
      </c>
    </row>
    <row r="2884" spans="1:8">
      <c r="A2884" s="4">
        <v>2883</v>
      </c>
      <c r="B2884" s="5" t="s">
        <v>730</v>
      </c>
      <c r="C2884" s="5" t="s">
        <v>755</v>
      </c>
      <c r="D2884" s="5" t="s">
        <v>750</v>
      </c>
      <c r="E2884" s="5" t="s">
        <v>303</v>
      </c>
      <c r="F2884" s="5" t="s">
        <v>748</v>
      </c>
      <c r="G2884" s="13">
        <v>340.47</v>
      </c>
      <c r="H2884" s="5">
        <v>147</v>
      </c>
    </row>
    <row r="2885" spans="1:8">
      <c r="A2885" s="4">
        <v>2884</v>
      </c>
      <c r="B2885" s="5" t="s">
        <v>807</v>
      </c>
      <c r="C2885" s="5" t="s">
        <v>315</v>
      </c>
      <c r="D2885" s="5" t="s">
        <v>732</v>
      </c>
      <c r="E2885" s="5" t="s">
        <v>313</v>
      </c>
      <c r="F2885" s="5" t="s">
        <v>746</v>
      </c>
      <c r="G2885" s="13">
        <v>239.71</v>
      </c>
      <c r="H2885" s="5">
        <v>65</v>
      </c>
    </row>
    <row r="2886" spans="1:8">
      <c r="A2886" s="4">
        <v>2885</v>
      </c>
      <c r="B2886" s="5" t="s">
        <v>752</v>
      </c>
      <c r="C2886" s="5" t="s">
        <v>753</v>
      </c>
      <c r="D2886" s="5" t="s">
        <v>738</v>
      </c>
      <c r="E2886" s="5" t="s">
        <v>305</v>
      </c>
      <c r="F2886" s="5" t="s">
        <v>311</v>
      </c>
      <c r="G2886" s="13">
        <v>859.82</v>
      </c>
      <c r="H2886" s="5">
        <v>117</v>
      </c>
    </row>
    <row r="2887" spans="1:8">
      <c r="A2887" s="4">
        <v>2886</v>
      </c>
      <c r="B2887" s="5" t="s">
        <v>803</v>
      </c>
      <c r="C2887" s="5" t="s">
        <v>753</v>
      </c>
      <c r="D2887" s="5" t="s">
        <v>743</v>
      </c>
      <c r="E2887" s="5" t="s">
        <v>310</v>
      </c>
      <c r="F2887" s="5" t="s">
        <v>770</v>
      </c>
      <c r="G2887" s="13">
        <v>594.79999999999995</v>
      </c>
      <c r="H2887" s="5">
        <v>89</v>
      </c>
    </row>
    <row r="2888" spans="1:8">
      <c r="A2888" s="4">
        <v>2887</v>
      </c>
      <c r="B2888" s="5" t="s">
        <v>747</v>
      </c>
      <c r="C2888" s="5" t="s">
        <v>315</v>
      </c>
      <c r="D2888" s="5" t="s">
        <v>785</v>
      </c>
      <c r="E2888" s="5" t="s">
        <v>303</v>
      </c>
      <c r="F2888" s="5" t="s">
        <v>748</v>
      </c>
      <c r="G2888" s="13">
        <v>292.97000000000003</v>
      </c>
      <c r="H2888" s="5">
        <v>95</v>
      </c>
    </row>
    <row r="2889" spans="1:8">
      <c r="A2889" s="4">
        <v>2888</v>
      </c>
      <c r="B2889" s="5" t="s">
        <v>759</v>
      </c>
      <c r="C2889" s="5" t="s">
        <v>307</v>
      </c>
      <c r="D2889" s="5" t="s">
        <v>750</v>
      </c>
      <c r="E2889" s="5" t="s">
        <v>313</v>
      </c>
      <c r="F2889" s="5" t="s">
        <v>325</v>
      </c>
      <c r="G2889" s="13">
        <v>569.37</v>
      </c>
      <c r="H2889" s="5">
        <v>198</v>
      </c>
    </row>
    <row r="2890" spans="1:8">
      <c r="A2890" s="4">
        <v>2889</v>
      </c>
      <c r="B2890" s="5" t="s">
        <v>756</v>
      </c>
      <c r="C2890" s="5" t="s">
        <v>304</v>
      </c>
      <c r="D2890" s="5" t="s">
        <v>317</v>
      </c>
      <c r="E2890" s="5" t="s">
        <v>303</v>
      </c>
      <c r="F2890" s="5" t="s">
        <v>323</v>
      </c>
      <c r="G2890" s="13">
        <v>286.48</v>
      </c>
      <c r="H2890" s="5">
        <v>34</v>
      </c>
    </row>
    <row r="2891" spans="1:8">
      <c r="A2891" s="4">
        <v>2890</v>
      </c>
      <c r="B2891" s="5" t="s">
        <v>806</v>
      </c>
      <c r="C2891" s="5" t="s">
        <v>731</v>
      </c>
      <c r="D2891" s="5" t="s">
        <v>316</v>
      </c>
      <c r="E2891" s="5" t="s">
        <v>758</v>
      </c>
      <c r="F2891" s="5" t="s">
        <v>751</v>
      </c>
      <c r="G2891" s="13">
        <v>901.36</v>
      </c>
      <c r="H2891" s="5">
        <v>149</v>
      </c>
    </row>
    <row r="2892" spans="1:8">
      <c r="A2892" s="4">
        <v>2891</v>
      </c>
      <c r="B2892" s="5" t="s">
        <v>754</v>
      </c>
      <c r="C2892" s="5" t="s">
        <v>307</v>
      </c>
      <c r="D2892" s="5" t="s">
        <v>324</v>
      </c>
      <c r="E2892" s="5" t="s">
        <v>310</v>
      </c>
      <c r="F2892" s="5" t="s">
        <v>748</v>
      </c>
      <c r="G2892" s="13">
        <v>642.34</v>
      </c>
      <c r="H2892" s="5">
        <v>34</v>
      </c>
    </row>
    <row r="2893" spans="1:8">
      <c r="A2893" s="4">
        <v>2892</v>
      </c>
      <c r="B2893" s="5" t="s">
        <v>765</v>
      </c>
      <c r="C2893" s="5" t="s">
        <v>735</v>
      </c>
      <c r="D2893" s="5" t="s">
        <v>732</v>
      </c>
      <c r="E2893" s="5" t="s">
        <v>758</v>
      </c>
      <c r="F2893" s="5" t="s">
        <v>325</v>
      </c>
      <c r="G2893" s="13">
        <v>416.36</v>
      </c>
      <c r="H2893" s="5">
        <v>67</v>
      </c>
    </row>
    <row r="2894" spans="1:8">
      <c r="A2894" s="4">
        <v>2893</v>
      </c>
      <c r="B2894" s="5" t="s">
        <v>749</v>
      </c>
      <c r="C2894" s="5" t="s">
        <v>783</v>
      </c>
      <c r="D2894" s="5" t="s">
        <v>769</v>
      </c>
      <c r="E2894" s="5" t="s">
        <v>305</v>
      </c>
      <c r="F2894" s="5" t="s">
        <v>770</v>
      </c>
      <c r="G2894" s="13">
        <v>624.4</v>
      </c>
      <c r="H2894" s="5">
        <v>177</v>
      </c>
    </row>
    <row r="2895" spans="1:8">
      <c r="A2895" s="4">
        <v>2894</v>
      </c>
      <c r="B2895" s="5" t="s">
        <v>760</v>
      </c>
      <c r="C2895" s="5" t="s">
        <v>312</v>
      </c>
      <c r="D2895" s="5" t="s">
        <v>743</v>
      </c>
      <c r="E2895" s="5" t="s">
        <v>305</v>
      </c>
      <c r="F2895" s="5" t="s">
        <v>744</v>
      </c>
      <c r="G2895" s="13">
        <v>755.86</v>
      </c>
      <c r="H2895" s="5">
        <v>154</v>
      </c>
    </row>
    <row r="2896" spans="1:8">
      <c r="A2896" s="4">
        <v>2895</v>
      </c>
      <c r="B2896" s="5" t="s">
        <v>787</v>
      </c>
      <c r="C2896" s="5" t="s">
        <v>312</v>
      </c>
      <c r="D2896" s="5" t="s">
        <v>732</v>
      </c>
      <c r="E2896" s="5" t="s">
        <v>314</v>
      </c>
      <c r="F2896" s="5" t="s">
        <v>321</v>
      </c>
      <c r="G2896" s="13">
        <v>622.24</v>
      </c>
      <c r="H2896" s="5">
        <v>59</v>
      </c>
    </row>
    <row r="2897" spans="1:8">
      <c r="A2897" s="4">
        <v>2896</v>
      </c>
      <c r="B2897" s="5" t="s">
        <v>810</v>
      </c>
      <c r="C2897" s="5" t="s">
        <v>304</v>
      </c>
      <c r="D2897" s="5" t="s">
        <v>769</v>
      </c>
      <c r="E2897" s="5" t="s">
        <v>758</v>
      </c>
      <c r="F2897" s="5" t="s">
        <v>311</v>
      </c>
      <c r="G2897" s="13">
        <v>174.99</v>
      </c>
      <c r="H2897" s="5">
        <v>130</v>
      </c>
    </row>
    <row r="2898" spans="1:8">
      <c r="A2898" s="4">
        <v>2897</v>
      </c>
      <c r="B2898" s="5" t="s">
        <v>799</v>
      </c>
      <c r="C2898" s="5" t="s">
        <v>304</v>
      </c>
      <c r="D2898" s="5" t="s">
        <v>750</v>
      </c>
      <c r="E2898" s="5" t="s">
        <v>322</v>
      </c>
      <c r="F2898" s="5" t="s">
        <v>744</v>
      </c>
      <c r="G2898" s="13">
        <v>76.489999999999995</v>
      </c>
      <c r="H2898" s="5">
        <v>150</v>
      </c>
    </row>
    <row r="2899" spans="1:8">
      <c r="A2899" s="4">
        <v>2898</v>
      </c>
      <c r="B2899" s="5" t="s">
        <v>747</v>
      </c>
      <c r="C2899" s="5" t="s">
        <v>308</v>
      </c>
      <c r="D2899" s="5" t="s">
        <v>743</v>
      </c>
      <c r="E2899" s="5" t="s">
        <v>740</v>
      </c>
      <c r="F2899" s="5" t="s">
        <v>326</v>
      </c>
      <c r="G2899" s="13">
        <v>688.48</v>
      </c>
      <c r="H2899" s="5">
        <v>130</v>
      </c>
    </row>
    <row r="2900" spans="1:8">
      <c r="A2900" s="4">
        <v>2899</v>
      </c>
      <c r="B2900" s="5" t="s">
        <v>812</v>
      </c>
      <c r="C2900" s="5" t="s">
        <v>315</v>
      </c>
      <c r="D2900" s="5" t="s">
        <v>324</v>
      </c>
      <c r="E2900" s="5" t="s">
        <v>313</v>
      </c>
      <c r="F2900" s="5" t="s">
        <v>311</v>
      </c>
      <c r="G2900" s="13">
        <v>210.74</v>
      </c>
      <c r="H2900" s="5">
        <v>147</v>
      </c>
    </row>
    <row r="2901" spans="1:8">
      <c r="A2901" s="4">
        <v>2900</v>
      </c>
      <c r="B2901" s="5" t="s">
        <v>754</v>
      </c>
      <c r="C2901" s="5" t="s">
        <v>742</v>
      </c>
      <c r="D2901" s="5" t="s">
        <v>750</v>
      </c>
      <c r="E2901" s="5" t="s">
        <v>305</v>
      </c>
      <c r="F2901" s="5" t="s">
        <v>748</v>
      </c>
      <c r="G2901" s="13">
        <v>116.93</v>
      </c>
      <c r="H2901" s="5">
        <v>13</v>
      </c>
    </row>
    <row r="2902" spans="1:8">
      <c r="A2902" s="4">
        <v>2901</v>
      </c>
      <c r="B2902" s="5" t="s">
        <v>302</v>
      </c>
      <c r="C2902" s="5" t="s">
        <v>731</v>
      </c>
      <c r="D2902" s="5" t="s">
        <v>732</v>
      </c>
      <c r="E2902" s="5" t="s">
        <v>313</v>
      </c>
      <c r="F2902" s="5" t="s">
        <v>325</v>
      </c>
      <c r="G2902" s="13">
        <v>355.46</v>
      </c>
      <c r="H2902" s="5">
        <v>177</v>
      </c>
    </row>
    <row r="2903" spans="1:8">
      <c r="A2903" s="4">
        <v>2902</v>
      </c>
      <c r="B2903" s="5" t="s">
        <v>810</v>
      </c>
      <c r="C2903" s="5" t="s">
        <v>742</v>
      </c>
      <c r="D2903" s="5" t="s">
        <v>785</v>
      </c>
      <c r="E2903" s="5" t="s">
        <v>733</v>
      </c>
      <c r="F2903" s="5" t="s">
        <v>746</v>
      </c>
      <c r="G2903" s="13">
        <v>649.34</v>
      </c>
      <c r="H2903" s="5">
        <v>19</v>
      </c>
    </row>
    <row r="2904" spans="1:8">
      <c r="A2904" s="4">
        <v>2903</v>
      </c>
      <c r="B2904" s="5" t="s">
        <v>776</v>
      </c>
      <c r="C2904" s="5" t="s">
        <v>753</v>
      </c>
      <c r="D2904" s="5" t="s">
        <v>316</v>
      </c>
      <c r="E2904" s="5" t="s">
        <v>303</v>
      </c>
      <c r="F2904" s="5" t="s">
        <v>311</v>
      </c>
      <c r="G2904" s="13">
        <v>888.6</v>
      </c>
      <c r="H2904" s="5">
        <v>154</v>
      </c>
    </row>
    <row r="2905" spans="1:8">
      <c r="A2905" s="4">
        <v>2904</v>
      </c>
      <c r="B2905" s="5" t="s">
        <v>778</v>
      </c>
      <c r="C2905" s="5" t="s">
        <v>307</v>
      </c>
      <c r="D2905" s="5" t="s">
        <v>772</v>
      </c>
      <c r="E2905" s="5" t="s">
        <v>733</v>
      </c>
      <c r="F2905" s="5" t="s">
        <v>744</v>
      </c>
      <c r="G2905" s="13">
        <v>269.16000000000003</v>
      </c>
      <c r="H2905" s="5">
        <v>91</v>
      </c>
    </row>
    <row r="2906" spans="1:8">
      <c r="A2906" s="4">
        <v>2905</v>
      </c>
      <c r="B2906" s="5" t="s">
        <v>778</v>
      </c>
      <c r="C2906" s="5" t="s">
        <v>783</v>
      </c>
      <c r="D2906" s="5" t="s">
        <v>769</v>
      </c>
      <c r="E2906" s="5" t="s">
        <v>305</v>
      </c>
      <c r="F2906" s="5" t="s">
        <v>770</v>
      </c>
      <c r="G2906" s="13">
        <v>132.84</v>
      </c>
      <c r="H2906" s="5">
        <v>45</v>
      </c>
    </row>
    <row r="2907" spans="1:8">
      <c r="A2907" s="4">
        <v>2906</v>
      </c>
      <c r="B2907" s="5" t="s">
        <v>790</v>
      </c>
      <c r="C2907" s="5" t="s">
        <v>308</v>
      </c>
      <c r="D2907" s="5" t="s">
        <v>785</v>
      </c>
      <c r="E2907" s="5" t="s">
        <v>319</v>
      </c>
      <c r="F2907" s="5" t="s">
        <v>323</v>
      </c>
      <c r="G2907" s="13">
        <v>240.48</v>
      </c>
      <c r="H2907" s="5">
        <v>117</v>
      </c>
    </row>
    <row r="2908" spans="1:8">
      <c r="A2908" s="4">
        <v>2907</v>
      </c>
      <c r="B2908" s="5" t="s">
        <v>782</v>
      </c>
      <c r="C2908" s="5" t="s">
        <v>755</v>
      </c>
      <c r="D2908" s="5" t="s">
        <v>309</v>
      </c>
      <c r="E2908" s="5" t="s">
        <v>319</v>
      </c>
      <c r="F2908" s="5" t="s">
        <v>748</v>
      </c>
      <c r="G2908" s="13">
        <v>171.35</v>
      </c>
      <c r="H2908" s="5">
        <v>97</v>
      </c>
    </row>
    <row r="2909" spans="1:8">
      <c r="A2909" s="4">
        <v>2908</v>
      </c>
      <c r="B2909" s="5" t="s">
        <v>790</v>
      </c>
      <c r="C2909" s="5" t="s">
        <v>757</v>
      </c>
      <c r="D2909" s="5" t="s">
        <v>309</v>
      </c>
      <c r="E2909" s="5" t="s">
        <v>319</v>
      </c>
      <c r="F2909" s="5" t="s">
        <v>744</v>
      </c>
      <c r="G2909" s="13">
        <v>839.95</v>
      </c>
      <c r="H2909" s="5">
        <v>98</v>
      </c>
    </row>
    <row r="2910" spans="1:8">
      <c r="A2910" s="4">
        <v>2909</v>
      </c>
      <c r="B2910" s="5" t="s">
        <v>767</v>
      </c>
      <c r="C2910" s="5" t="s">
        <v>315</v>
      </c>
      <c r="D2910" s="5" t="s">
        <v>785</v>
      </c>
      <c r="E2910" s="5" t="s">
        <v>303</v>
      </c>
      <c r="F2910" s="5" t="s">
        <v>325</v>
      </c>
      <c r="G2910" s="13">
        <v>531.02</v>
      </c>
      <c r="H2910" s="5">
        <v>51</v>
      </c>
    </row>
    <row r="2911" spans="1:8">
      <c r="A2911" s="4">
        <v>2910</v>
      </c>
      <c r="B2911" s="5" t="s">
        <v>802</v>
      </c>
      <c r="C2911" s="5" t="s">
        <v>312</v>
      </c>
      <c r="D2911" s="5" t="s">
        <v>316</v>
      </c>
      <c r="E2911" s="5" t="s">
        <v>758</v>
      </c>
      <c r="F2911" s="5" t="s">
        <v>746</v>
      </c>
      <c r="G2911" s="13">
        <v>317.31</v>
      </c>
      <c r="H2911" s="5">
        <v>133</v>
      </c>
    </row>
    <row r="2912" spans="1:8">
      <c r="A2912" s="4">
        <v>2911</v>
      </c>
      <c r="B2912" s="5" t="s">
        <v>760</v>
      </c>
      <c r="C2912" s="5" t="s">
        <v>755</v>
      </c>
      <c r="D2912" s="5" t="s">
        <v>316</v>
      </c>
      <c r="E2912" s="5" t="s">
        <v>758</v>
      </c>
      <c r="F2912" s="5" t="s">
        <v>746</v>
      </c>
      <c r="G2912" s="13">
        <v>772.04</v>
      </c>
      <c r="H2912" s="5">
        <v>3</v>
      </c>
    </row>
    <row r="2913" spans="1:8">
      <c r="A2913" s="4">
        <v>2912</v>
      </c>
      <c r="B2913" s="5" t="s">
        <v>764</v>
      </c>
      <c r="C2913" s="5" t="s">
        <v>318</v>
      </c>
      <c r="D2913" s="5" t="s">
        <v>736</v>
      </c>
      <c r="E2913" s="5" t="s">
        <v>314</v>
      </c>
      <c r="F2913" s="5" t="s">
        <v>734</v>
      </c>
      <c r="G2913" s="13">
        <v>662.76</v>
      </c>
      <c r="H2913" s="5">
        <v>19</v>
      </c>
    </row>
    <row r="2914" spans="1:8">
      <c r="A2914" s="4">
        <v>2913</v>
      </c>
      <c r="B2914" s="5" t="s">
        <v>737</v>
      </c>
      <c r="C2914" s="5" t="s">
        <v>315</v>
      </c>
      <c r="D2914" s="5" t="s">
        <v>769</v>
      </c>
      <c r="E2914" s="5" t="s">
        <v>758</v>
      </c>
      <c r="F2914" s="5" t="s">
        <v>770</v>
      </c>
      <c r="G2914" s="13">
        <v>274.20999999999998</v>
      </c>
      <c r="H2914" s="5">
        <v>180</v>
      </c>
    </row>
    <row r="2915" spans="1:8">
      <c r="A2915" s="4">
        <v>2914</v>
      </c>
      <c r="B2915" s="5" t="s">
        <v>787</v>
      </c>
      <c r="C2915" s="5" t="s">
        <v>308</v>
      </c>
      <c r="D2915" s="5" t="s">
        <v>743</v>
      </c>
      <c r="E2915" s="5" t="s">
        <v>313</v>
      </c>
      <c r="F2915" s="5" t="s">
        <v>748</v>
      </c>
      <c r="G2915" s="13">
        <v>902.34</v>
      </c>
      <c r="H2915" s="5">
        <v>154</v>
      </c>
    </row>
    <row r="2916" spans="1:8">
      <c r="A2916" s="4">
        <v>2915</v>
      </c>
      <c r="B2916" s="5" t="s">
        <v>801</v>
      </c>
      <c r="C2916" s="5" t="s">
        <v>308</v>
      </c>
      <c r="D2916" s="5" t="s">
        <v>317</v>
      </c>
      <c r="E2916" s="5" t="s">
        <v>319</v>
      </c>
      <c r="F2916" s="5" t="s">
        <v>748</v>
      </c>
      <c r="G2916" s="13">
        <v>451.64</v>
      </c>
      <c r="H2916" s="5">
        <v>128</v>
      </c>
    </row>
    <row r="2917" spans="1:8">
      <c r="A2917" s="4">
        <v>2916</v>
      </c>
      <c r="B2917" s="5" t="s">
        <v>760</v>
      </c>
      <c r="C2917" s="5" t="s">
        <v>742</v>
      </c>
      <c r="D2917" s="5" t="s">
        <v>750</v>
      </c>
      <c r="E2917" s="5" t="s">
        <v>310</v>
      </c>
      <c r="F2917" s="5" t="s">
        <v>321</v>
      </c>
      <c r="G2917" s="13">
        <v>556.19000000000005</v>
      </c>
      <c r="H2917" s="5">
        <v>5</v>
      </c>
    </row>
    <row r="2918" spans="1:8">
      <c r="A2918" s="4">
        <v>2917</v>
      </c>
      <c r="B2918" s="5" t="s">
        <v>797</v>
      </c>
      <c r="C2918" s="5" t="s">
        <v>308</v>
      </c>
      <c r="D2918" s="5" t="s">
        <v>309</v>
      </c>
      <c r="E2918" s="5" t="s">
        <v>740</v>
      </c>
      <c r="F2918" s="5" t="s">
        <v>751</v>
      </c>
      <c r="G2918" s="13">
        <v>169</v>
      </c>
      <c r="H2918" s="5">
        <v>155</v>
      </c>
    </row>
    <row r="2919" spans="1:8">
      <c r="A2919" s="4">
        <v>2918</v>
      </c>
      <c r="B2919" s="5" t="s">
        <v>768</v>
      </c>
      <c r="C2919" s="5" t="s">
        <v>757</v>
      </c>
      <c r="D2919" s="5" t="s">
        <v>309</v>
      </c>
      <c r="E2919" s="5" t="s">
        <v>733</v>
      </c>
      <c r="F2919" s="5" t="s">
        <v>325</v>
      </c>
      <c r="G2919" s="13">
        <v>883.98</v>
      </c>
      <c r="H2919" s="5">
        <v>39</v>
      </c>
    </row>
    <row r="2920" spans="1:8">
      <c r="A2920" s="4">
        <v>2919</v>
      </c>
      <c r="B2920" s="5" t="s">
        <v>737</v>
      </c>
      <c r="C2920" s="5" t="s">
        <v>307</v>
      </c>
      <c r="D2920" s="5" t="s">
        <v>738</v>
      </c>
      <c r="E2920" s="5" t="s">
        <v>322</v>
      </c>
      <c r="F2920" s="5" t="s">
        <v>306</v>
      </c>
      <c r="G2920" s="13">
        <v>238.71</v>
      </c>
      <c r="H2920" s="5">
        <v>39</v>
      </c>
    </row>
    <row r="2921" spans="1:8">
      <c r="A2921" s="4">
        <v>2920</v>
      </c>
      <c r="B2921" s="5" t="s">
        <v>737</v>
      </c>
      <c r="C2921" s="5" t="s">
        <v>735</v>
      </c>
      <c r="D2921" s="5" t="s">
        <v>769</v>
      </c>
      <c r="E2921" s="5" t="s">
        <v>733</v>
      </c>
      <c r="F2921" s="5" t="s">
        <v>306</v>
      </c>
      <c r="G2921" s="13">
        <v>251.66</v>
      </c>
      <c r="H2921" s="5">
        <v>63</v>
      </c>
    </row>
    <row r="2922" spans="1:8">
      <c r="A2922" s="4">
        <v>2921</v>
      </c>
      <c r="B2922" s="5" t="s">
        <v>739</v>
      </c>
      <c r="C2922" s="5" t="s">
        <v>757</v>
      </c>
      <c r="D2922" s="5" t="s">
        <v>743</v>
      </c>
      <c r="E2922" s="5" t="s">
        <v>310</v>
      </c>
      <c r="F2922" s="5" t="s">
        <v>744</v>
      </c>
      <c r="G2922" s="13">
        <v>697.68</v>
      </c>
      <c r="H2922" s="5">
        <v>171</v>
      </c>
    </row>
    <row r="2923" spans="1:8">
      <c r="A2923" s="4">
        <v>2922</v>
      </c>
      <c r="B2923" s="5" t="s">
        <v>730</v>
      </c>
      <c r="C2923" s="5" t="s">
        <v>755</v>
      </c>
      <c r="D2923" s="5" t="s">
        <v>743</v>
      </c>
      <c r="E2923" s="5" t="s">
        <v>314</v>
      </c>
      <c r="F2923" s="5" t="s">
        <v>751</v>
      </c>
      <c r="G2923" s="13">
        <v>345.05</v>
      </c>
      <c r="H2923" s="5">
        <v>67</v>
      </c>
    </row>
    <row r="2924" spans="1:8">
      <c r="A2924" s="4">
        <v>2923</v>
      </c>
      <c r="B2924" s="5" t="s">
        <v>774</v>
      </c>
      <c r="C2924" s="5" t="s">
        <v>757</v>
      </c>
      <c r="D2924" s="5" t="s">
        <v>736</v>
      </c>
      <c r="E2924" s="5" t="s">
        <v>740</v>
      </c>
      <c r="F2924" s="5" t="s">
        <v>321</v>
      </c>
      <c r="G2924" s="13">
        <v>128.36000000000001</v>
      </c>
      <c r="H2924" s="5">
        <v>53</v>
      </c>
    </row>
    <row r="2925" spans="1:8">
      <c r="A2925" s="4">
        <v>2924</v>
      </c>
      <c r="B2925" s="5" t="s">
        <v>789</v>
      </c>
      <c r="C2925" s="5" t="s">
        <v>315</v>
      </c>
      <c r="D2925" s="5" t="s">
        <v>736</v>
      </c>
      <c r="E2925" s="5" t="s">
        <v>740</v>
      </c>
      <c r="F2925" s="5" t="s">
        <v>746</v>
      </c>
      <c r="G2925" s="13">
        <v>79.680000000000007</v>
      </c>
      <c r="H2925" s="5">
        <v>147</v>
      </c>
    </row>
    <row r="2926" spans="1:8">
      <c r="A2926" s="4">
        <v>2925</v>
      </c>
      <c r="B2926" s="5" t="s">
        <v>777</v>
      </c>
      <c r="C2926" s="5" t="s">
        <v>783</v>
      </c>
      <c r="D2926" s="5" t="s">
        <v>750</v>
      </c>
      <c r="E2926" s="5" t="s">
        <v>305</v>
      </c>
      <c r="F2926" s="5" t="s">
        <v>311</v>
      </c>
      <c r="G2926" s="13">
        <v>116.17</v>
      </c>
      <c r="H2926" s="5">
        <v>39</v>
      </c>
    </row>
    <row r="2927" spans="1:8">
      <c r="A2927" s="4">
        <v>2926</v>
      </c>
      <c r="B2927" s="5" t="s">
        <v>807</v>
      </c>
      <c r="C2927" s="5" t="s">
        <v>742</v>
      </c>
      <c r="D2927" s="5" t="s">
        <v>738</v>
      </c>
      <c r="E2927" s="5" t="s">
        <v>322</v>
      </c>
      <c r="F2927" s="5" t="s">
        <v>325</v>
      </c>
      <c r="G2927" s="13">
        <v>309.43</v>
      </c>
      <c r="H2927" s="5">
        <v>170</v>
      </c>
    </row>
    <row r="2928" spans="1:8">
      <c r="A2928" s="4">
        <v>2927</v>
      </c>
      <c r="B2928" s="5" t="s">
        <v>781</v>
      </c>
      <c r="C2928" s="5" t="s">
        <v>783</v>
      </c>
      <c r="D2928" s="5" t="s">
        <v>309</v>
      </c>
      <c r="E2928" s="5" t="s">
        <v>740</v>
      </c>
      <c r="F2928" s="5" t="s">
        <v>748</v>
      </c>
      <c r="G2928" s="13">
        <v>831.45</v>
      </c>
      <c r="H2928" s="5">
        <v>140</v>
      </c>
    </row>
    <row r="2929" spans="1:8">
      <c r="A2929" s="4">
        <v>2928</v>
      </c>
      <c r="B2929" s="5" t="s">
        <v>752</v>
      </c>
      <c r="C2929" s="5" t="s">
        <v>308</v>
      </c>
      <c r="D2929" s="5" t="s">
        <v>316</v>
      </c>
      <c r="E2929" s="5" t="s">
        <v>303</v>
      </c>
      <c r="F2929" s="5" t="s">
        <v>751</v>
      </c>
      <c r="G2929" s="13">
        <v>734.85</v>
      </c>
      <c r="H2929" s="5">
        <v>29</v>
      </c>
    </row>
    <row r="2930" spans="1:8">
      <c r="A2930" s="4">
        <v>2929</v>
      </c>
      <c r="B2930" s="5" t="s">
        <v>763</v>
      </c>
      <c r="C2930" s="5" t="s">
        <v>312</v>
      </c>
      <c r="D2930" s="5" t="s">
        <v>320</v>
      </c>
      <c r="E2930" s="5" t="s">
        <v>740</v>
      </c>
      <c r="F2930" s="5" t="s">
        <v>746</v>
      </c>
      <c r="G2930" s="13">
        <v>394.41</v>
      </c>
      <c r="H2930" s="5">
        <v>79</v>
      </c>
    </row>
    <row r="2931" spans="1:8">
      <c r="A2931" s="4">
        <v>2930</v>
      </c>
      <c r="B2931" s="5" t="s">
        <v>730</v>
      </c>
      <c r="C2931" s="5" t="s">
        <v>757</v>
      </c>
      <c r="D2931" s="5" t="s">
        <v>732</v>
      </c>
      <c r="E2931" s="5" t="s">
        <v>303</v>
      </c>
      <c r="F2931" s="5" t="s">
        <v>306</v>
      </c>
      <c r="G2931" s="13">
        <v>201.67</v>
      </c>
      <c r="H2931" s="5">
        <v>129</v>
      </c>
    </row>
    <row r="2932" spans="1:8">
      <c r="A2932" s="4">
        <v>2931</v>
      </c>
      <c r="B2932" s="5" t="s">
        <v>792</v>
      </c>
      <c r="C2932" s="5" t="s">
        <v>753</v>
      </c>
      <c r="D2932" s="5" t="s">
        <v>736</v>
      </c>
      <c r="E2932" s="5" t="s">
        <v>740</v>
      </c>
      <c r="F2932" s="5" t="s">
        <v>770</v>
      </c>
      <c r="G2932" s="13">
        <v>262.54000000000002</v>
      </c>
      <c r="H2932" s="5">
        <v>81</v>
      </c>
    </row>
    <row r="2933" spans="1:8">
      <c r="A2933" s="4">
        <v>2932</v>
      </c>
      <c r="B2933" s="5" t="s">
        <v>763</v>
      </c>
      <c r="C2933" s="5" t="s">
        <v>742</v>
      </c>
      <c r="D2933" s="5" t="s">
        <v>785</v>
      </c>
      <c r="E2933" s="5" t="s">
        <v>314</v>
      </c>
      <c r="F2933" s="5" t="s">
        <v>311</v>
      </c>
      <c r="G2933" s="13">
        <v>405.57</v>
      </c>
      <c r="H2933" s="5">
        <v>103</v>
      </c>
    </row>
    <row r="2934" spans="1:8">
      <c r="A2934" s="4">
        <v>2933</v>
      </c>
      <c r="B2934" s="5" t="s">
        <v>801</v>
      </c>
      <c r="C2934" s="5" t="s">
        <v>742</v>
      </c>
      <c r="D2934" s="5" t="s">
        <v>785</v>
      </c>
      <c r="E2934" s="5" t="s">
        <v>305</v>
      </c>
      <c r="F2934" s="5" t="s">
        <v>744</v>
      </c>
      <c r="G2934" s="13">
        <v>436.16</v>
      </c>
      <c r="H2934" s="5">
        <v>34</v>
      </c>
    </row>
    <row r="2935" spans="1:8">
      <c r="A2935" s="4">
        <v>2934</v>
      </c>
      <c r="B2935" s="5" t="s">
        <v>802</v>
      </c>
      <c r="C2935" s="5" t="s">
        <v>757</v>
      </c>
      <c r="D2935" s="5" t="s">
        <v>750</v>
      </c>
      <c r="E2935" s="5" t="s">
        <v>305</v>
      </c>
      <c r="F2935" s="5" t="s">
        <v>744</v>
      </c>
      <c r="G2935" s="13">
        <v>168.23</v>
      </c>
      <c r="H2935" s="5">
        <v>112</v>
      </c>
    </row>
    <row r="2936" spans="1:8">
      <c r="A2936" s="4">
        <v>2935</v>
      </c>
      <c r="B2936" s="5" t="s">
        <v>730</v>
      </c>
      <c r="C2936" s="5" t="s">
        <v>304</v>
      </c>
      <c r="D2936" s="5" t="s">
        <v>738</v>
      </c>
      <c r="E2936" s="5" t="s">
        <v>313</v>
      </c>
      <c r="F2936" s="5" t="s">
        <v>748</v>
      </c>
      <c r="G2936" s="13">
        <v>55.57</v>
      </c>
      <c r="H2936" s="5">
        <v>177</v>
      </c>
    </row>
    <row r="2937" spans="1:8">
      <c r="A2937" s="4">
        <v>2936</v>
      </c>
      <c r="B2937" s="5" t="s">
        <v>766</v>
      </c>
      <c r="C2937" s="5" t="s">
        <v>312</v>
      </c>
      <c r="D2937" s="5" t="s">
        <v>750</v>
      </c>
      <c r="E2937" s="5" t="s">
        <v>733</v>
      </c>
      <c r="F2937" s="5" t="s">
        <v>326</v>
      </c>
      <c r="G2937" s="13">
        <v>524.03</v>
      </c>
      <c r="H2937" s="5">
        <v>29</v>
      </c>
    </row>
    <row r="2938" spans="1:8">
      <c r="A2938" s="4">
        <v>2937</v>
      </c>
      <c r="B2938" s="5" t="s">
        <v>756</v>
      </c>
      <c r="C2938" s="5" t="s">
        <v>731</v>
      </c>
      <c r="D2938" s="5" t="s">
        <v>772</v>
      </c>
      <c r="E2938" s="5" t="s">
        <v>305</v>
      </c>
      <c r="F2938" s="5" t="s">
        <v>751</v>
      </c>
      <c r="G2938" s="13">
        <v>468.66</v>
      </c>
      <c r="H2938" s="5">
        <v>158</v>
      </c>
    </row>
    <row r="2939" spans="1:8">
      <c r="A2939" s="4">
        <v>2938</v>
      </c>
      <c r="B2939" s="5" t="s">
        <v>739</v>
      </c>
      <c r="C2939" s="5" t="s">
        <v>742</v>
      </c>
      <c r="D2939" s="5" t="s">
        <v>743</v>
      </c>
      <c r="E2939" s="5" t="s">
        <v>733</v>
      </c>
      <c r="F2939" s="5" t="s">
        <v>744</v>
      </c>
      <c r="G2939" s="13">
        <v>580.6</v>
      </c>
      <c r="H2939" s="5">
        <v>157</v>
      </c>
    </row>
    <row r="2940" spans="1:8">
      <c r="A2940" s="4">
        <v>2939</v>
      </c>
      <c r="B2940" s="5" t="s">
        <v>765</v>
      </c>
      <c r="C2940" s="5" t="s">
        <v>757</v>
      </c>
      <c r="D2940" s="5" t="s">
        <v>750</v>
      </c>
      <c r="E2940" s="5" t="s">
        <v>740</v>
      </c>
      <c r="F2940" s="5" t="s">
        <v>325</v>
      </c>
      <c r="G2940" s="13">
        <v>221.24</v>
      </c>
      <c r="H2940" s="5">
        <v>189</v>
      </c>
    </row>
    <row r="2941" spans="1:8">
      <c r="A2941" s="4">
        <v>2940</v>
      </c>
      <c r="B2941" s="5" t="s">
        <v>745</v>
      </c>
      <c r="C2941" s="5" t="s">
        <v>755</v>
      </c>
      <c r="D2941" s="5" t="s">
        <v>317</v>
      </c>
      <c r="E2941" s="5" t="s">
        <v>314</v>
      </c>
      <c r="F2941" s="5" t="s">
        <v>306</v>
      </c>
      <c r="G2941" s="13">
        <v>412.94</v>
      </c>
      <c r="H2941" s="5">
        <v>189</v>
      </c>
    </row>
    <row r="2942" spans="1:8">
      <c r="A2942" s="4">
        <v>2941</v>
      </c>
      <c r="B2942" s="5" t="s">
        <v>812</v>
      </c>
      <c r="C2942" s="5" t="s">
        <v>783</v>
      </c>
      <c r="D2942" s="5" t="s">
        <v>732</v>
      </c>
      <c r="E2942" s="5" t="s">
        <v>303</v>
      </c>
      <c r="F2942" s="5" t="s">
        <v>746</v>
      </c>
      <c r="G2942" s="13">
        <v>356.53</v>
      </c>
      <c r="H2942" s="5">
        <v>51</v>
      </c>
    </row>
    <row r="2943" spans="1:8">
      <c r="A2943" s="4">
        <v>2942</v>
      </c>
      <c r="B2943" s="5" t="s">
        <v>812</v>
      </c>
      <c r="C2943" s="5" t="s">
        <v>731</v>
      </c>
      <c r="D2943" s="5" t="s">
        <v>309</v>
      </c>
      <c r="E2943" s="5" t="s">
        <v>313</v>
      </c>
      <c r="F2943" s="5" t="s">
        <v>734</v>
      </c>
      <c r="G2943" s="13">
        <v>400.39</v>
      </c>
      <c r="H2943" s="5">
        <v>25</v>
      </c>
    </row>
    <row r="2944" spans="1:8">
      <c r="A2944" s="4">
        <v>2943</v>
      </c>
      <c r="B2944" s="5" t="s">
        <v>775</v>
      </c>
      <c r="C2944" s="5" t="s">
        <v>757</v>
      </c>
      <c r="D2944" s="5" t="s">
        <v>732</v>
      </c>
      <c r="E2944" s="5" t="s">
        <v>322</v>
      </c>
      <c r="F2944" s="5" t="s">
        <v>748</v>
      </c>
      <c r="G2944" s="13">
        <v>285.83999999999997</v>
      </c>
      <c r="H2944" s="5">
        <v>136</v>
      </c>
    </row>
    <row r="2945" spans="1:8">
      <c r="A2945" s="4">
        <v>2944</v>
      </c>
      <c r="B2945" s="5" t="s">
        <v>787</v>
      </c>
      <c r="C2945" s="5" t="s">
        <v>731</v>
      </c>
      <c r="D2945" s="5" t="s">
        <v>785</v>
      </c>
      <c r="E2945" s="5" t="s">
        <v>303</v>
      </c>
      <c r="F2945" s="5" t="s">
        <v>321</v>
      </c>
      <c r="G2945" s="13">
        <v>543.37</v>
      </c>
      <c r="H2945" s="5">
        <v>42</v>
      </c>
    </row>
    <row r="2946" spans="1:8">
      <c r="A2946" s="4">
        <v>2945</v>
      </c>
      <c r="B2946" s="5" t="s">
        <v>792</v>
      </c>
      <c r="C2946" s="5" t="s">
        <v>742</v>
      </c>
      <c r="D2946" s="5" t="s">
        <v>772</v>
      </c>
      <c r="E2946" s="5" t="s">
        <v>310</v>
      </c>
      <c r="F2946" s="5" t="s">
        <v>311</v>
      </c>
      <c r="G2946" s="13">
        <v>748.3</v>
      </c>
      <c r="H2946" s="5">
        <v>197</v>
      </c>
    </row>
    <row r="2947" spans="1:8">
      <c r="A2947" s="4">
        <v>2946</v>
      </c>
      <c r="B2947" s="5" t="s">
        <v>774</v>
      </c>
      <c r="C2947" s="5" t="s">
        <v>755</v>
      </c>
      <c r="D2947" s="5" t="s">
        <v>324</v>
      </c>
      <c r="E2947" s="5" t="s">
        <v>314</v>
      </c>
      <c r="F2947" s="5" t="s">
        <v>734</v>
      </c>
      <c r="G2947" s="13">
        <v>674.73</v>
      </c>
      <c r="H2947" s="5">
        <v>42</v>
      </c>
    </row>
    <row r="2948" spans="1:8">
      <c r="A2948" s="4">
        <v>2947</v>
      </c>
      <c r="B2948" s="5" t="s">
        <v>811</v>
      </c>
      <c r="C2948" s="5" t="s">
        <v>742</v>
      </c>
      <c r="D2948" s="5" t="s">
        <v>743</v>
      </c>
      <c r="E2948" s="5" t="s">
        <v>313</v>
      </c>
      <c r="F2948" s="5" t="s">
        <v>323</v>
      </c>
      <c r="G2948" s="13">
        <v>201.35</v>
      </c>
      <c r="H2948" s="5">
        <v>143</v>
      </c>
    </row>
    <row r="2949" spans="1:8">
      <c r="A2949" s="4">
        <v>2948</v>
      </c>
      <c r="B2949" s="5" t="s">
        <v>787</v>
      </c>
      <c r="C2949" s="5" t="s">
        <v>731</v>
      </c>
      <c r="D2949" s="5" t="s">
        <v>772</v>
      </c>
      <c r="E2949" s="5" t="s">
        <v>314</v>
      </c>
      <c r="F2949" s="5" t="s">
        <v>311</v>
      </c>
      <c r="G2949" s="13">
        <v>758.54</v>
      </c>
      <c r="H2949" s="5">
        <v>53</v>
      </c>
    </row>
    <row r="2950" spans="1:8">
      <c r="A2950" s="4">
        <v>2949</v>
      </c>
      <c r="B2950" s="5" t="s">
        <v>794</v>
      </c>
      <c r="C2950" s="5" t="s">
        <v>308</v>
      </c>
      <c r="D2950" s="5" t="s">
        <v>785</v>
      </c>
      <c r="E2950" s="5" t="s">
        <v>305</v>
      </c>
      <c r="F2950" s="5" t="s">
        <v>734</v>
      </c>
      <c r="G2950" s="13">
        <v>345.96</v>
      </c>
      <c r="H2950" s="5">
        <v>30</v>
      </c>
    </row>
    <row r="2951" spans="1:8">
      <c r="A2951" s="4">
        <v>2950</v>
      </c>
      <c r="B2951" s="5" t="s">
        <v>792</v>
      </c>
      <c r="C2951" s="5" t="s">
        <v>304</v>
      </c>
      <c r="D2951" s="5" t="s">
        <v>743</v>
      </c>
      <c r="E2951" s="5" t="s">
        <v>758</v>
      </c>
      <c r="F2951" s="5" t="s">
        <v>751</v>
      </c>
      <c r="G2951" s="13">
        <v>265.52999999999997</v>
      </c>
      <c r="H2951" s="5">
        <v>142</v>
      </c>
    </row>
    <row r="2952" spans="1:8">
      <c r="A2952" s="4">
        <v>2951</v>
      </c>
      <c r="B2952" s="5" t="s">
        <v>765</v>
      </c>
      <c r="C2952" s="5" t="s">
        <v>755</v>
      </c>
      <c r="D2952" s="5" t="s">
        <v>738</v>
      </c>
      <c r="E2952" s="5" t="s">
        <v>313</v>
      </c>
      <c r="F2952" s="5" t="s">
        <v>748</v>
      </c>
      <c r="G2952" s="13">
        <v>644.08000000000004</v>
      </c>
      <c r="H2952" s="5">
        <v>41</v>
      </c>
    </row>
    <row r="2953" spans="1:8">
      <c r="A2953" s="4">
        <v>2952</v>
      </c>
      <c r="B2953" s="5" t="s">
        <v>798</v>
      </c>
      <c r="C2953" s="5" t="s">
        <v>783</v>
      </c>
      <c r="D2953" s="5" t="s">
        <v>772</v>
      </c>
      <c r="E2953" s="5" t="s">
        <v>310</v>
      </c>
      <c r="F2953" s="5" t="s">
        <v>751</v>
      </c>
      <c r="G2953" s="13">
        <v>652.45000000000005</v>
      </c>
      <c r="H2953" s="5">
        <v>131</v>
      </c>
    </row>
    <row r="2954" spans="1:8">
      <c r="A2954" s="4">
        <v>2953</v>
      </c>
      <c r="B2954" s="5" t="s">
        <v>812</v>
      </c>
      <c r="C2954" s="5" t="s">
        <v>735</v>
      </c>
      <c r="D2954" s="5" t="s">
        <v>750</v>
      </c>
      <c r="E2954" s="5" t="s">
        <v>758</v>
      </c>
      <c r="F2954" s="5" t="s">
        <v>325</v>
      </c>
      <c r="G2954" s="13">
        <v>586.08000000000004</v>
      </c>
      <c r="H2954" s="5">
        <v>17</v>
      </c>
    </row>
    <row r="2955" spans="1:8">
      <c r="A2955" s="4">
        <v>2954</v>
      </c>
      <c r="B2955" s="5" t="s">
        <v>810</v>
      </c>
      <c r="C2955" s="5" t="s">
        <v>735</v>
      </c>
      <c r="D2955" s="5" t="s">
        <v>785</v>
      </c>
      <c r="E2955" s="5" t="s">
        <v>303</v>
      </c>
      <c r="F2955" s="5" t="s">
        <v>306</v>
      </c>
      <c r="G2955" s="13">
        <v>906.93</v>
      </c>
      <c r="H2955" s="5">
        <v>124</v>
      </c>
    </row>
    <row r="2956" spans="1:8">
      <c r="A2956" s="4">
        <v>2955</v>
      </c>
      <c r="B2956" s="5" t="s">
        <v>762</v>
      </c>
      <c r="C2956" s="5" t="s">
        <v>307</v>
      </c>
      <c r="D2956" s="5" t="s">
        <v>736</v>
      </c>
      <c r="E2956" s="5" t="s">
        <v>303</v>
      </c>
      <c r="F2956" s="5" t="s">
        <v>306</v>
      </c>
      <c r="G2956" s="13">
        <v>727.52</v>
      </c>
      <c r="H2956" s="5">
        <v>186</v>
      </c>
    </row>
    <row r="2957" spans="1:8">
      <c r="A2957" s="4">
        <v>2956</v>
      </c>
      <c r="B2957" s="5" t="s">
        <v>773</v>
      </c>
      <c r="C2957" s="5" t="s">
        <v>755</v>
      </c>
      <c r="D2957" s="5" t="s">
        <v>736</v>
      </c>
      <c r="E2957" s="5" t="s">
        <v>740</v>
      </c>
      <c r="F2957" s="5" t="s">
        <v>734</v>
      </c>
      <c r="G2957" s="13">
        <v>131.41</v>
      </c>
      <c r="H2957" s="5">
        <v>168</v>
      </c>
    </row>
    <row r="2958" spans="1:8">
      <c r="A2958" s="4">
        <v>2957</v>
      </c>
      <c r="B2958" s="5" t="s">
        <v>764</v>
      </c>
      <c r="C2958" s="5" t="s">
        <v>315</v>
      </c>
      <c r="D2958" s="5" t="s">
        <v>769</v>
      </c>
      <c r="E2958" s="5" t="s">
        <v>305</v>
      </c>
      <c r="F2958" s="5" t="s">
        <v>744</v>
      </c>
      <c r="G2958" s="13">
        <v>155.97</v>
      </c>
      <c r="H2958" s="5">
        <v>156</v>
      </c>
    </row>
    <row r="2959" spans="1:8">
      <c r="A2959" s="4">
        <v>2958</v>
      </c>
      <c r="B2959" s="5" t="s">
        <v>762</v>
      </c>
      <c r="C2959" s="5" t="s">
        <v>307</v>
      </c>
      <c r="D2959" s="5" t="s">
        <v>324</v>
      </c>
      <c r="E2959" s="5" t="s">
        <v>740</v>
      </c>
      <c r="F2959" s="5" t="s">
        <v>325</v>
      </c>
      <c r="G2959" s="13">
        <v>140.71</v>
      </c>
      <c r="H2959" s="5">
        <v>152</v>
      </c>
    </row>
    <row r="2960" spans="1:8">
      <c r="A2960" s="4">
        <v>2959</v>
      </c>
      <c r="B2960" s="5" t="s">
        <v>804</v>
      </c>
      <c r="C2960" s="5" t="s">
        <v>731</v>
      </c>
      <c r="D2960" s="5" t="s">
        <v>785</v>
      </c>
      <c r="E2960" s="5" t="s">
        <v>319</v>
      </c>
      <c r="F2960" s="5" t="s">
        <v>321</v>
      </c>
      <c r="G2960" s="13">
        <v>641.27</v>
      </c>
      <c r="H2960" s="5">
        <v>46</v>
      </c>
    </row>
    <row r="2961" spans="1:8">
      <c r="A2961" s="4">
        <v>2960</v>
      </c>
      <c r="B2961" s="5" t="s">
        <v>789</v>
      </c>
      <c r="C2961" s="5" t="s">
        <v>783</v>
      </c>
      <c r="D2961" s="5" t="s">
        <v>785</v>
      </c>
      <c r="E2961" s="5" t="s">
        <v>310</v>
      </c>
      <c r="F2961" s="5" t="s">
        <v>325</v>
      </c>
      <c r="G2961" s="13">
        <v>395.62</v>
      </c>
      <c r="H2961" s="5">
        <v>95</v>
      </c>
    </row>
    <row r="2962" spans="1:8">
      <c r="A2962" s="4">
        <v>2961</v>
      </c>
      <c r="B2962" s="5" t="s">
        <v>786</v>
      </c>
      <c r="C2962" s="5" t="s">
        <v>731</v>
      </c>
      <c r="D2962" s="5" t="s">
        <v>743</v>
      </c>
      <c r="E2962" s="5" t="s">
        <v>310</v>
      </c>
      <c r="F2962" s="5" t="s">
        <v>744</v>
      </c>
      <c r="G2962" s="13">
        <v>831.59</v>
      </c>
      <c r="H2962" s="5">
        <v>148</v>
      </c>
    </row>
    <row r="2963" spans="1:8">
      <c r="A2963" s="4">
        <v>2962</v>
      </c>
      <c r="B2963" s="5" t="s">
        <v>799</v>
      </c>
      <c r="C2963" s="5" t="s">
        <v>304</v>
      </c>
      <c r="D2963" s="5" t="s">
        <v>309</v>
      </c>
      <c r="E2963" s="5" t="s">
        <v>758</v>
      </c>
      <c r="F2963" s="5" t="s">
        <v>323</v>
      </c>
      <c r="G2963" s="13">
        <v>320.32</v>
      </c>
      <c r="H2963" s="5">
        <v>130</v>
      </c>
    </row>
    <row r="2964" spans="1:8">
      <c r="A2964" s="4">
        <v>2963</v>
      </c>
      <c r="B2964" s="5" t="s">
        <v>741</v>
      </c>
      <c r="C2964" s="5" t="s">
        <v>735</v>
      </c>
      <c r="D2964" s="5" t="s">
        <v>309</v>
      </c>
      <c r="E2964" s="5" t="s">
        <v>313</v>
      </c>
      <c r="F2964" s="5" t="s">
        <v>744</v>
      </c>
      <c r="G2964" s="13">
        <v>288.27</v>
      </c>
      <c r="H2964" s="5">
        <v>112</v>
      </c>
    </row>
    <row r="2965" spans="1:8">
      <c r="A2965" s="4">
        <v>2964</v>
      </c>
      <c r="B2965" s="5" t="s">
        <v>780</v>
      </c>
      <c r="C2965" s="5" t="s">
        <v>742</v>
      </c>
      <c r="D2965" s="5" t="s">
        <v>324</v>
      </c>
      <c r="E2965" s="5" t="s">
        <v>319</v>
      </c>
      <c r="F2965" s="5" t="s">
        <v>748</v>
      </c>
      <c r="G2965" s="13">
        <v>567.19000000000005</v>
      </c>
      <c r="H2965" s="5">
        <v>156</v>
      </c>
    </row>
    <row r="2966" spans="1:8">
      <c r="A2966" s="4">
        <v>2965</v>
      </c>
      <c r="B2966" s="5" t="s">
        <v>791</v>
      </c>
      <c r="C2966" s="5" t="s">
        <v>312</v>
      </c>
      <c r="D2966" s="5" t="s">
        <v>736</v>
      </c>
      <c r="E2966" s="5" t="s">
        <v>758</v>
      </c>
      <c r="F2966" s="5" t="s">
        <v>748</v>
      </c>
      <c r="G2966" s="13">
        <v>736</v>
      </c>
      <c r="H2966" s="5">
        <v>106</v>
      </c>
    </row>
    <row r="2967" spans="1:8">
      <c r="A2967" s="4">
        <v>2966</v>
      </c>
      <c r="B2967" s="5" t="s">
        <v>784</v>
      </c>
      <c r="C2967" s="5" t="s">
        <v>307</v>
      </c>
      <c r="D2967" s="5" t="s">
        <v>769</v>
      </c>
      <c r="E2967" s="5" t="s">
        <v>758</v>
      </c>
      <c r="F2967" s="5" t="s">
        <v>744</v>
      </c>
      <c r="G2967" s="13">
        <v>603.04999999999995</v>
      </c>
      <c r="H2967" s="5">
        <v>125</v>
      </c>
    </row>
    <row r="2968" spans="1:8">
      <c r="A2968" s="4">
        <v>2967</v>
      </c>
      <c r="B2968" s="5" t="s">
        <v>809</v>
      </c>
      <c r="C2968" s="5" t="s">
        <v>731</v>
      </c>
      <c r="D2968" s="5" t="s">
        <v>769</v>
      </c>
      <c r="E2968" s="5" t="s">
        <v>733</v>
      </c>
      <c r="F2968" s="5" t="s">
        <v>770</v>
      </c>
      <c r="G2968" s="13">
        <v>319.36</v>
      </c>
      <c r="H2968" s="5">
        <v>175</v>
      </c>
    </row>
    <row r="2969" spans="1:8">
      <c r="A2969" s="4">
        <v>2968</v>
      </c>
      <c r="B2969" s="5" t="s">
        <v>760</v>
      </c>
      <c r="C2969" s="5" t="s">
        <v>731</v>
      </c>
      <c r="D2969" s="5" t="s">
        <v>309</v>
      </c>
      <c r="E2969" s="5" t="s">
        <v>733</v>
      </c>
      <c r="F2969" s="5" t="s">
        <v>744</v>
      </c>
      <c r="G2969" s="13">
        <v>298.64999999999998</v>
      </c>
      <c r="H2969" s="5">
        <v>71</v>
      </c>
    </row>
    <row r="2970" spans="1:8">
      <c r="A2970" s="4">
        <v>2969</v>
      </c>
      <c r="B2970" s="5" t="s">
        <v>807</v>
      </c>
      <c r="C2970" s="5" t="s">
        <v>742</v>
      </c>
      <c r="D2970" s="5" t="s">
        <v>772</v>
      </c>
      <c r="E2970" s="5" t="s">
        <v>740</v>
      </c>
      <c r="F2970" s="5" t="s">
        <v>326</v>
      </c>
      <c r="G2970" s="13">
        <v>142.41999999999999</v>
      </c>
      <c r="H2970" s="5">
        <v>119</v>
      </c>
    </row>
    <row r="2971" spans="1:8">
      <c r="A2971" s="4">
        <v>2970</v>
      </c>
      <c r="B2971" s="5" t="s">
        <v>802</v>
      </c>
      <c r="C2971" s="5" t="s">
        <v>753</v>
      </c>
      <c r="D2971" s="5" t="s">
        <v>320</v>
      </c>
      <c r="E2971" s="5" t="s">
        <v>322</v>
      </c>
      <c r="F2971" s="5" t="s">
        <v>323</v>
      </c>
      <c r="G2971" s="13">
        <v>402.79</v>
      </c>
      <c r="H2971" s="5">
        <v>149</v>
      </c>
    </row>
    <row r="2972" spans="1:8">
      <c r="A2972" s="4">
        <v>2971</v>
      </c>
      <c r="B2972" s="5" t="s">
        <v>745</v>
      </c>
      <c r="C2972" s="5" t="s">
        <v>308</v>
      </c>
      <c r="D2972" s="5" t="s">
        <v>316</v>
      </c>
      <c r="E2972" s="5" t="s">
        <v>733</v>
      </c>
      <c r="F2972" s="5" t="s">
        <v>734</v>
      </c>
      <c r="G2972" s="13">
        <v>65.44</v>
      </c>
      <c r="H2972" s="5">
        <v>75</v>
      </c>
    </row>
    <row r="2973" spans="1:8">
      <c r="A2973" s="4">
        <v>2972</v>
      </c>
      <c r="B2973" s="5" t="s">
        <v>803</v>
      </c>
      <c r="C2973" s="5" t="s">
        <v>742</v>
      </c>
      <c r="D2973" s="5" t="s">
        <v>772</v>
      </c>
      <c r="E2973" s="5" t="s">
        <v>310</v>
      </c>
      <c r="F2973" s="5" t="s">
        <v>311</v>
      </c>
      <c r="G2973" s="13">
        <v>622.41</v>
      </c>
      <c r="H2973" s="5">
        <v>101</v>
      </c>
    </row>
    <row r="2974" spans="1:8">
      <c r="A2974" s="4">
        <v>2973</v>
      </c>
      <c r="B2974" s="5" t="s">
        <v>781</v>
      </c>
      <c r="C2974" s="5" t="s">
        <v>735</v>
      </c>
      <c r="D2974" s="5" t="s">
        <v>750</v>
      </c>
      <c r="E2974" s="5" t="s">
        <v>305</v>
      </c>
      <c r="F2974" s="5" t="s">
        <v>746</v>
      </c>
      <c r="G2974" s="13">
        <v>189.26</v>
      </c>
      <c r="H2974" s="5">
        <v>36</v>
      </c>
    </row>
    <row r="2975" spans="1:8">
      <c r="A2975" s="4">
        <v>2974</v>
      </c>
      <c r="B2975" s="5" t="s">
        <v>776</v>
      </c>
      <c r="C2975" s="5" t="s">
        <v>308</v>
      </c>
      <c r="D2975" s="5" t="s">
        <v>743</v>
      </c>
      <c r="E2975" s="5" t="s">
        <v>319</v>
      </c>
      <c r="F2975" s="5" t="s">
        <v>734</v>
      </c>
      <c r="G2975" s="13">
        <v>587.66</v>
      </c>
      <c r="H2975" s="5">
        <v>16</v>
      </c>
    </row>
    <row r="2976" spans="1:8">
      <c r="A2976" s="4">
        <v>2975</v>
      </c>
      <c r="B2976" s="5" t="s">
        <v>806</v>
      </c>
      <c r="C2976" s="5" t="s">
        <v>312</v>
      </c>
      <c r="D2976" s="5" t="s">
        <v>320</v>
      </c>
      <c r="E2976" s="5" t="s">
        <v>319</v>
      </c>
      <c r="F2976" s="5" t="s">
        <v>321</v>
      </c>
      <c r="G2976" s="13">
        <v>513.28</v>
      </c>
      <c r="H2976" s="5">
        <v>198</v>
      </c>
    </row>
    <row r="2977" spans="1:8">
      <c r="A2977" s="4">
        <v>2976</v>
      </c>
      <c r="B2977" s="5" t="s">
        <v>759</v>
      </c>
      <c r="C2977" s="5" t="s">
        <v>731</v>
      </c>
      <c r="D2977" s="5" t="s">
        <v>320</v>
      </c>
      <c r="E2977" s="5" t="s">
        <v>733</v>
      </c>
      <c r="F2977" s="5" t="s">
        <v>734</v>
      </c>
      <c r="G2977" s="13">
        <v>212.86</v>
      </c>
      <c r="H2977" s="5">
        <v>171</v>
      </c>
    </row>
    <row r="2978" spans="1:8">
      <c r="A2978" s="4">
        <v>2977</v>
      </c>
      <c r="B2978" s="5" t="s">
        <v>754</v>
      </c>
      <c r="C2978" s="5" t="s">
        <v>735</v>
      </c>
      <c r="D2978" s="5" t="s">
        <v>324</v>
      </c>
      <c r="E2978" s="5" t="s">
        <v>319</v>
      </c>
      <c r="F2978" s="5" t="s">
        <v>311</v>
      </c>
      <c r="G2978" s="13">
        <v>781.47</v>
      </c>
      <c r="H2978" s="5">
        <v>142</v>
      </c>
    </row>
    <row r="2979" spans="1:8">
      <c r="A2979" s="4">
        <v>2978</v>
      </c>
      <c r="B2979" s="5" t="s">
        <v>794</v>
      </c>
      <c r="C2979" s="5" t="s">
        <v>312</v>
      </c>
      <c r="D2979" s="5" t="s">
        <v>785</v>
      </c>
      <c r="E2979" s="5" t="s">
        <v>305</v>
      </c>
      <c r="F2979" s="5" t="s">
        <v>734</v>
      </c>
      <c r="G2979" s="13">
        <v>356.35</v>
      </c>
      <c r="H2979" s="5">
        <v>61</v>
      </c>
    </row>
    <row r="2980" spans="1:8">
      <c r="A2980" s="4">
        <v>2979</v>
      </c>
      <c r="B2980" s="5" t="s">
        <v>806</v>
      </c>
      <c r="C2980" s="5" t="s">
        <v>753</v>
      </c>
      <c r="D2980" s="5" t="s">
        <v>769</v>
      </c>
      <c r="E2980" s="5" t="s">
        <v>322</v>
      </c>
      <c r="F2980" s="5" t="s">
        <v>746</v>
      </c>
      <c r="G2980" s="13">
        <v>82.99</v>
      </c>
      <c r="H2980" s="5">
        <v>55</v>
      </c>
    </row>
    <row r="2981" spans="1:8">
      <c r="A2981" s="4">
        <v>2980</v>
      </c>
      <c r="B2981" s="5" t="s">
        <v>775</v>
      </c>
      <c r="C2981" s="5" t="s">
        <v>783</v>
      </c>
      <c r="D2981" s="5" t="s">
        <v>743</v>
      </c>
      <c r="E2981" s="5" t="s">
        <v>314</v>
      </c>
      <c r="F2981" s="5" t="s">
        <v>751</v>
      </c>
      <c r="G2981" s="13">
        <v>578.88</v>
      </c>
      <c r="H2981" s="5">
        <v>200</v>
      </c>
    </row>
    <row r="2982" spans="1:8">
      <c r="A2982" s="4">
        <v>2981</v>
      </c>
      <c r="B2982" s="5" t="s">
        <v>737</v>
      </c>
      <c r="C2982" s="5" t="s">
        <v>757</v>
      </c>
      <c r="D2982" s="5" t="s">
        <v>317</v>
      </c>
      <c r="E2982" s="5" t="s">
        <v>303</v>
      </c>
      <c r="F2982" s="5" t="s">
        <v>321</v>
      </c>
      <c r="G2982" s="13">
        <v>392.54</v>
      </c>
      <c r="H2982" s="5">
        <v>25</v>
      </c>
    </row>
    <row r="2983" spans="1:8">
      <c r="A2983" s="4">
        <v>2982</v>
      </c>
      <c r="B2983" s="5" t="s">
        <v>763</v>
      </c>
      <c r="C2983" s="5" t="s">
        <v>742</v>
      </c>
      <c r="D2983" s="5" t="s">
        <v>772</v>
      </c>
      <c r="E2983" s="5" t="s">
        <v>313</v>
      </c>
      <c r="F2983" s="5" t="s">
        <v>770</v>
      </c>
      <c r="G2983" s="13">
        <v>930.66</v>
      </c>
      <c r="H2983" s="5">
        <v>171</v>
      </c>
    </row>
    <row r="2984" spans="1:8">
      <c r="A2984" s="4">
        <v>2983</v>
      </c>
      <c r="B2984" s="5" t="s">
        <v>764</v>
      </c>
      <c r="C2984" s="5" t="s">
        <v>308</v>
      </c>
      <c r="D2984" s="5" t="s">
        <v>324</v>
      </c>
      <c r="E2984" s="5" t="s">
        <v>733</v>
      </c>
      <c r="F2984" s="5" t="s">
        <v>746</v>
      </c>
      <c r="G2984" s="13">
        <v>497.41</v>
      </c>
      <c r="H2984" s="5">
        <v>123</v>
      </c>
    </row>
    <row r="2985" spans="1:8">
      <c r="A2985" s="4">
        <v>2984</v>
      </c>
      <c r="B2985" s="5" t="s">
        <v>781</v>
      </c>
      <c r="C2985" s="5" t="s">
        <v>757</v>
      </c>
      <c r="D2985" s="5" t="s">
        <v>738</v>
      </c>
      <c r="E2985" s="5" t="s">
        <v>740</v>
      </c>
      <c r="F2985" s="5" t="s">
        <v>770</v>
      </c>
      <c r="G2985" s="13">
        <v>187.42</v>
      </c>
      <c r="H2985" s="5">
        <v>165</v>
      </c>
    </row>
    <row r="2986" spans="1:8">
      <c r="A2986" s="4">
        <v>2985</v>
      </c>
      <c r="B2986" s="5" t="s">
        <v>754</v>
      </c>
      <c r="C2986" s="5" t="s">
        <v>755</v>
      </c>
      <c r="D2986" s="5" t="s">
        <v>738</v>
      </c>
      <c r="E2986" s="5" t="s">
        <v>313</v>
      </c>
      <c r="F2986" s="5" t="s">
        <v>306</v>
      </c>
      <c r="G2986" s="13">
        <v>378.85</v>
      </c>
      <c r="H2986" s="5">
        <v>177</v>
      </c>
    </row>
    <row r="2987" spans="1:8">
      <c r="A2987" s="4">
        <v>2986</v>
      </c>
      <c r="B2987" s="5" t="s">
        <v>766</v>
      </c>
      <c r="C2987" s="5" t="s">
        <v>315</v>
      </c>
      <c r="D2987" s="5" t="s">
        <v>316</v>
      </c>
      <c r="E2987" s="5" t="s">
        <v>319</v>
      </c>
      <c r="F2987" s="5" t="s">
        <v>326</v>
      </c>
      <c r="G2987" s="13">
        <v>904.22</v>
      </c>
      <c r="H2987" s="5">
        <v>65</v>
      </c>
    </row>
    <row r="2988" spans="1:8">
      <c r="A2988" s="4">
        <v>2987</v>
      </c>
      <c r="B2988" s="5" t="s">
        <v>768</v>
      </c>
      <c r="C2988" s="5" t="s">
        <v>308</v>
      </c>
      <c r="D2988" s="5" t="s">
        <v>324</v>
      </c>
      <c r="E2988" s="5" t="s">
        <v>319</v>
      </c>
      <c r="F2988" s="5" t="s">
        <v>311</v>
      </c>
      <c r="G2988" s="13">
        <v>352.08</v>
      </c>
      <c r="H2988" s="5">
        <v>109</v>
      </c>
    </row>
    <row r="2989" spans="1:8">
      <c r="A2989" s="4">
        <v>2988</v>
      </c>
      <c r="B2989" s="5" t="s">
        <v>810</v>
      </c>
      <c r="C2989" s="5" t="s">
        <v>735</v>
      </c>
      <c r="D2989" s="5" t="s">
        <v>750</v>
      </c>
      <c r="E2989" s="5" t="s">
        <v>319</v>
      </c>
      <c r="F2989" s="5" t="s">
        <v>746</v>
      </c>
      <c r="G2989" s="13">
        <v>383.83</v>
      </c>
      <c r="H2989" s="5">
        <v>200</v>
      </c>
    </row>
    <row r="2990" spans="1:8">
      <c r="A2990" s="4">
        <v>2989</v>
      </c>
      <c r="B2990" s="5" t="s">
        <v>768</v>
      </c>
      <c r="C2990" s="5" t="s">
        <v>735</v>
      </c>
      <c r="D2990" s="5" t="s">
        <v>309</v>
      </c>
      <c r="E2990" s="5" t="s">
        <v>733</v>
      </c>
      <c r="F2990" s="5" t="s">
        <v>744</v>
      </c>
      <c r="G2990" s="13">
        <v>436.93</v>
      </c>
      <c r="H2990" s="5">
        <v>123</v>
      </c>
    </row>
    <row r="2991" spans="1:8">
      <c r="A2991" s="4">
        <v>2990</v>
      </c>
      <c r="B2991" s="5" t="s">
        <v>778</v>
      </c>
      <c r="C2991" s="5" t="s">
        <v>308</v>
      </c>
      <c r="D2991" s="5" t="s">
        <v>769</v>
      </c>
      <c r="E2991" s="5" t="s">
        <v>310</v>
      </c>
      <c r="F2991" s="5" t="s">
        <v>748</v>
      </c>
      <c r="G2991" s="13">
        <v>894.44</v>
      </c>
      <c r="H2991" s="5">
        <v>47</v>
      </c>
    </row>
    <row r="2992" spans="1:8">
      <c r="A2992" s="4">
        <v>2991</v>
      </c>
      <c r="B2992" s="5" t="s">
        <v>766</v>
      </c>
      <c r="C2992" s="5" t="s">
        <v>735</v>
      </c>
      <c r="D2992" s="5" t="s">
        <v>317</v>
      </c>
      <c r="E2992" s="5" t="s">
        <v>313</v>
      </c>
      <c r="F2992" s="5" t="s">
        <v>311</v>
      </c>
      <c r="G2992" s="13">
        <v>629.24</v>
      </c>
      <c r="H2992" s="5">
        <v>76</v>
      </c>
    </row>
    <row r="2993" spans="1:8">
      <c r="A2993" s="4">
        <v>2992</v>
      </c>
      <c r="B2993" s="5" t="s">
        <v>776</v>
      </c>
      <c r="C2993" s="5" t="s">
        <v>312</v>
      </c>
      <c r="D2993" s="5" t="s">
        <v>324</v>
      </c>
      <c r="E2993" s="5" t="s">
        <v>319</v>
      </c>
      <c r="F2993" s="5" t="s">
        <v>770</v>
      </c>
      <c r="G2993" s="13">
        <v>859.7</v>
      </c>
      <c r="H2993" s="5">
        <v>78</v>
      </c>
    </row>
    <row r="2994" spans="1:8">
      <c r="A2994" s="4">
        <v>2993</v>
      </c>
      <c r="B2994" s="5" t="s">
        <v>763</v>
      </c>
      <c r="C2994" s="5" t="s">
        <v>757</v>
      </c>
      <c r="D2994" s="5" t="s">
        <v>769</v>
      </c>
      <c r="E2994" s="5" t="s">
        <v>322</v>
      </c>
      <c r="F2994" s="5" t="s">
        <v>321</v>
      </c>
      <c r="G2994" s="13">
        <v>583.53</v>
      </c>
      <c r="H2994" s="5">
        <v>154</v>
      </c>
    </row>
    <row r="2995" spans="1:8">
      <c r="A2995" s="4">
        <v>2994</v>
      </c>
      <c r="B2995" s="5" t="s">
        <v>784</v>
      </c>
      <c r="C2995" s="5" t="s">
        <v>304</v>
      </c>
      <c r="D2995" s="5" t="s">
        <v>738</v>
      </c>
      <c r="E2995" s="5" t="s">
        <v>313</v>
      </c>
      <c r="F2995" s="5" t="s">
        <v>734</v>
      </c>
      <c r="G2995" s="13">
        <v>244.95</v>
      </c>
      <c r="H2995" s="5">
        <v>2</v>
      </c>
    </row>
    <row r="2996" spans="1:8">
      <c r="A2996" s="4">
        <v>2995</v>
      </c>
      <c r="B2996" s="5" t="s">
        <v>776</v>
      </c>
      <c r="C2996" s="5" t="s">
        <v>304</v>
      </c>
      <c r="D2996" s="5" t="s">
        <v>316</v>
      </c>
      <c r="E2996" s="5" t="s">
        <v>322</v>
      </c>
      <c r="F2996" s="5" t="s">
        <v>325</v>
      </c>
      <c r="G2996" s="13">
        <v>356.41</v>
      </c>
      <c r="H2996" s="5">
        <v>27</v>
      </c>
    </row>
    <row r="2997" spans="1:8">
      <c r="A2997" s="4">
        <v>2996</v>
      </c>
      <c r="B2997" s="5" t="s">
        <v>768</v>
      </c>
      <c r="C2997" s="5" t="s">
        <v>755</v>
      </c>
      <c r="D2997" s="5" t="s">
        <v>785</v>
      </c>
      <c r="E2997" s="5" t="s">
        <v>313</v>
      </c>
      <c r="F2997" s="5" t="s">
        <v>306</v>
      </c>
      <c r="G2997" s="13">
        <v>156.22999999999999</v>
      </c>
      <c r="H2997" s="5">
        <v>48</v>
      </c>
    </row>
    <row r="2998" spans="1:8">
      <c r="A2998" s="4">
        <v>2997</v>
      </c>
      <c r="B2998" s="5" t="s">
        <v>766</v>
      </c>
      <c r="C2998" s="5" t="s">
        <v>783</v>
      </c>
      <c r="D2998" s="5" t="s">
        <v>769</v>
      </c>
      <c r="E2998" s="5" t="s">
        <v>758</v>
      </c>
      <c r="F2998" s="5" t="s">
        <v>323</v>
      </c>
      <c r="G2998" s="13">
        <v>880.05</v>
      </c>
      <c r="H2998" s="5">
        <v>164</v>
      </c>
    </row>
    <row r="2999" spans="1:8">
      <c r="A2999" s="4">
        <v>2998</v>
      </c>
      <c r="B2999" s="5" t="s">
        <v>790</v>
      </c>
      <c r="C2999" s="5" t="s">
        <v>753</v>
      </c>
      <c r="D2999" s="5" t="s">
        <v>750</v>
      </c>
      <c r="E2999" s="5" t="s">
        <v>314</v>
      </c>
      <c r="F2999" s="5" t="s">
        <v>326</v>
      </c>
      <c r="G2999" s="13">
        <v>527.83000000000004</v>
      </c>
      <c r="H2999" s="5">
        <v>140</v>
      </c>
    </row>
    <row r="3000" spans="1:8">
      <c r="A3000" s="4">
        <v>2999</v>
      </c>
      <c r="B3000" s="5" t="s">
        <v>812</v>
      </c>
      <c r="C3000" s="5" t="s">
        <v>318</v>
      </c>
      <c r="D3000" s="5" t="s">
        <v>309</v>
      </c>
      <c r="E3000" s="5" t="s">
        <v>740</v>
      </c>
      <c r="F3000" s="5" t="s">
        <v>321</v>
      </c>
      <c r="G3000" s="13">
        <v>688.25</v>
      </c>
      <c r="H3000" s="5">
        <v>83</v>
      </c>
    </row>
    <row r="3001" spans="1:8">
      <c r="A3001" s="4">
        <v>3000</v>
      </c>
      <c r="B3001" s="5" t="s">
        <v>763</v>
      </c>
      <c r="C3001" s="5" t="s">
        <v>304</v>
      </c>
      <c r="D3001" s="5" t="s">
        <v>750</v>
      </c>
      <c r="E3001" s="5" t="s">
        <v>733</v>
      </c>
      <c r="F3001" s="5" t="s">
        <v>311</v>
      </c>
      <c r="G3001" s="13">
        <v>317.8</v>
      </c>
      <c r="H3001" s="5">
        <v>175</v>
      </c>
    </row>
    <row r="3002" spans="1:8">
      <c r="A3002" s="4">
        <v>3001</v>
      </c>
      <c r="B3002" s="5" t="s">
        <v>764</v>
      </c>
      <c r="C3002" s="5" t="s">
        <v>304</v>
      </c>
      <c r="D3002" s="5" t="s">
        <v>785</v>
      </c>
      <c r="E3002" s="5" t="s">
        <v>322</v>
      </c>
      <c r="F3002" s="5" t="s">
        <v>751</v>
      </c>
      <c r="G3002" s="13">
        <v>409.53</v>
      </c>
      <c r="H3002" s="5">
        <v>129</v>
      </c>
    </row>
    <row r="3003" spans="1:8">
      <c r="A3003" s="4">
        <v>3002</v>
      </c>
      <c r="B3003" s="5" t="s">
        <v>795</v>
      </c>
      <c r="C3003" s="5" t="s">
        <v>735</v>
      </c>
      <c r="D3003" s="5" t="s">
        <v>772</v>
      </c>
      <c r="E3003" s="5" t="s">
        <v>305</v>
      </c>
      <c r="F3003" s="5" t="s">
        <v>770</v>
      </c>
      <c r="G3003" s="13">
        <v>100.57</v>
      </c>
      <c r="H3003" s="5">
        <v>87</v>
      </c>
    </row>
    <row r="3004" spans="1:8">
      <c r="A3004" s="4">
        <v>3003</v>
      </c>
      <c r="B3004" s="5" t="s">
        <v>781</v>
      </c>
      <c r="C3004" s="5" t="s">
        <v>731</v>
      </c>
      <c r="D3004" s="5" t="s">
        <v>736</v>
      </c>
      <c r="E3004" s="5" t="s">
        <v>303</v>
      </c>
      <c r="F3004" s="5" t="s">
        <v>321</v>
      </c>
      <c r="G3004" s="13">
        <v>320.75</v>
      </c>
      <c r="H3004" s="5">
        <v>24</v>
      </c>
    </row>
    <row r="3005" spans="1:8">
      <c r="A3005" s="4">
        <v>3004</v>
      </c>
      <c r="B3005" s="5" t="s">
        <v>756</v>
      </c>
      <c r="C3005" s="5" t="s">
        <v>753</v>
      </c>
      <c r="D3005" s="5" t="s">
        <v>316</v>
      </c>
      <c r="E3005" s="5" t="s">
        <v>319</v>
      </c>
      <c r="F3005" s="5" t="s">
        <v>770</v>
      </c>
      <c r="G3005" s="13">
        <v>249.59</v>
      </c>
      <c r="H3005" s="5">
        <v>94</v>
      </c>
    </row>
    <row r="3006" spans="1:8">
      <c r="A3006" s="4">
        <v>3005</v>
      </c>
      <c r="B3006" s="5" t="s">
        <v>779</v>
      </c>
      <c r="C3006" s="5" t="s">
        <v>735</v>
      </c>
      <c r="D3006" s="5" t="s">
        <v>769</v>
      </c>
      <c r="E3006" s="5" t="s">
        <v>310</v>
      </c>
      <c r="F3006" s="5" t="s">
        <v>326</v>
      </c>
      <c r="G3006" s="13">
        <v>438.91</v>
      </c>
      <c r="H3006" s="5">
        <v>136</v>
      </c>
    </row>
    <row r="3007" spans="1:8">
      <c r="A3007" s="4">
        <v>3006</v>
      </c>
      <c r="B3007" s="5" t="s">
        <v>801</v>
      </c>
      <c r="C3007" s="5" t="s">
        <v>307</v>
      </c>
      <c r="D3007" s="5" t="s">
        <v>769</v>
      </c>
      <c r="E3007" s="5" t="s">
        <v>758</v>
      </c>
      <c r="F3007" s="5" t="s">
        <v>751</v>
      </c>
      <c r="G3007" s="13">
        <v>364.33</v>
      </c>
      <c r="H3007" s="5">
        <v>77</v>
      </c>
    </row>
    <row r="3008" spans="1:8">
      <c r="A3008" s="4">
        <v>3007</v>
      </c>
      <c r="B3008" s="5" t="s">
        <v>786</v>
      </c>
      <c r="C3008" s="5" t="s">
        <v>315</v>
      </c>
      <c r="D3008" s="5" t="s">
        <v>316</v>
      </c>
      <c r="E3008" s="5" t="s">
        <v>319</v>
      </c>
      <c r="F3008" s="5" t="s">
        <v>744</v>
      </c>
      <c r="G3008" s="13">
        <v>224.89</v>
      </c>
      <c r="H3008" s="5">
        <v>86</v>
      </c>
    </row>
    <row r="3009" spans="1:8">
      <c r="A3009" s="4">
        <v>3008</v>
      </c>
      <c r="B3009" s="5" t="s">
        <v>794</v>
      </c>
      <c r="C3009" s="5" t="s">
        <v>731</v>
      </c>
      <c r="D3009" s="5" t="s">
        <v>320</v>
      </c>
      <c r="E3009" s="5" t="s">
        <v>303</v>
      </c>
      <c r="F3009" s="5" t="s">
        <v>323</v>
      </c>
      <c r="G3009" s="13">
        <v>217.66</v>
      </c>
      <c r="H3009" s="5">
        <v>136</v>
      </c>
    </row>
    <row r="3010" spans="1:8">
      <c r="A3010" s="4">
        <v>3009</v>
      </c>
      <c r="B3010" s="5" t="s">
        <v>794</v>
      </c>
      <c r="C3010" s="5" t="s">
        <v>307</v>
      </c>
      <c r="D3010" s="5" t="s">
        <v>769</v>
      </c>
      <c r="E3010" s="5" t="s">
        <v>305</v>
      </c>
      <c r="F3010" s="5" t="s">
        <v>325</v>
      </c>
      <c r="G3010" s="13">
        <v>222.95</v>
      </c>
      <c r="H3010" s="5">
        <v>165</v>
      </c>
    </row>
    <row r="3011" spans="1:8">
      <c r="A3011" s="4">
        <v>3010</v>
      </c>
      <c r="B3011" s="5" t="s">
        <v>777</v>
      </c>
      <c r="C3011" s="5" t="s">
        <v>308</v>
      </c>
      <c r="D3011" s="5" t="s">
        <v>732</v>
      </c>
      <c r="E3011" s="5" t="s">
        <v>740</v>
      </c>
      <c r="F3011" s="5" t="s">
        <v>770</v>
      </c>
      <c r="G3011" s="13">
        <v>500.49</v>
      </c>
      <c r="H3011" s="5">
        <v>45</v>
      </c>
    </row>
    <row r="3012" spans="1:8">
      <c r="A3012" s="4">
        <v>3011</v>
      </c>
      <c r="B3012" s="5" t="s">
        <v>754</v>
      </c>
      <c r="C3012" s="5" t="s">
        <v>735</v>
      </c>
      <c r="D3012" s="5" t="s">
        <v>769</v>
      </c>
      <c r="E3012" s="5" t="s">
        <v>310</v>
      </c>
      <c r="F3012" s="5" t="s">
        <v>770</v>
      </c>
      <c r="G3012" s="13">
        <v>534.41</v>
      </c>
      <c r="H3012" s="5">
        <v>51</v>
      </c>
    </row>
    <row r="3013" spans="1:8">
      <c r="A3013" s="4">
        <v>3012</v>
      </c>
      <c r="B3013" s="5" t="s">
        <v>775</v>
      </c>
      <c r="C3013" s="5" t="s">
        <v>731</v>
      </c>
      <c r="D3013" s="5" t="s">
        <v>743</v>
      </c>
      <c r="E3013" s="5" t="s">
        <v>310</v>
      </c>
      <c r="F3013" s="5" t="s">
        <v>321</v>
      </c>
      <c r="G3013" s="13">
        <v>662.69</v>
      </c>
      <c r="H3013" s="5">
        <v>81</v>
      </c>
    </row>
    <row r="3014" spans="1:8">
      <c r="A3014" s="4">
        <v>3013</v>
      </c>
      <c r="B3014" s="5" t="s">
        <v>768</v>
      </c>
      <c r="C3014" s="5" t="s">
        <v>753</v>
      </c>
      <c r="D3014" s="5" t="s">
        <v>785</v>
      </c>
      <c r="E3014" s="5" t="s">
        <v>319</v>
      </c>
      <c r="F3014" s="5" t="s">
        <v>306</v>
      </c>
      <c r="G3014" s="13">
        <v>337.31</v>
      </c>
      <c r="H3014" s="5">
        <v>170</v>
      </c>
    </row>
    <row r="3015" spans="1:8">
      <c r="A3015" s="4">
        <v>3014</v>
      </c>
      <c r="B3015" s="5" t="s">
        <v>802</v>
      </c>
      <c r="C3015" s="5" t="s">
        <v>783</v>
      </c>
      <c r="D3015" s="5" t="s">
        <v>317</v>
      </c>
      <c r="E3015" s="5" t="s">
        <v>758</v>
      </c>
      <c r="F3015" s="5" t="s">
        <v>734</v>
      </c>
      <c r="G3015" s="13">
        <v>85.5</v>
      </c>
      <c r="H3015" s="5">
        <v>132</v>
      </c>
    </row>
    <row r="3016" spans="1:8">
      <c r="A3016" s="4">
        <v>3015</v>
      </c>
      <c r="B3016" s="5" t="s">
        <v>774</v>
      </c>
      <c r="C3016" s="5" t="s">
        <v>735</v>
      </c>
      <c r="D3016" s="5" t="s">
        <v>743</v>
      </c>
      <c r="E3016" s="5" t="s">
        <v>758</v>
      </c>
      <c r="F3016" s="5" t="s">
        <v>323</v>
      </c>
      <c r="G3016" s="13">
        <v>306.20999999999998</v>
      </c>
      <c r="H3016" s="5">
        <v>98</v>
      </c>
    </row>
    <row r="3017" spans="1:8">
      <c r="A3017" s="4">
        <v>3016</v>
      </c>
      <c r="B3017" s="5" t="s">
        <v>776</v>
      </c>
      <c r="C3017" s="5" t="s">
        <v>783</v>
      </c>
      <c r="D3017" s="5" t="s">
        <v>324</v>
      </c>
      <c r="E3017" s="5" t="s">
        <v>758</v>
      </c>
      <c r="F3017" s="5" t="s">
        <v>325</v>
      </c>
      <c r="G3017" s="13">
        <v>384.8</v>
      </c>
      <c r="H3017" s="5">
        <v>42</v>
      </c>
    </row>
    <row r="3018" spans="1:8">
      <c r="A3018" s="4">
        <v>3017</v>
      </c>
      <c r="B3018" s="5" t="s">
        <v>771</v>
      </c>
      <c r="C3018" s="5" t="s">
        <v>318</v>
      </c>
      <c r="D3018" s="5" t="s">
        <v>738</v>
      </c>
      <c r="E3018" s="5" t="s">
        <v>319</v>
      </c>
      <c r="F3018" s="5" t="s">
        <v>323</v>
      </c>
      <c r="G3018" s="13">
        <v>231.01</v>
      </c>
      <c r="H3018" s="5">
        <v>102</v>
      </c>
    </row>
    <row r="3019" spans="1:8">
      <c r="A3019" s="4">
        <v>3018</v>
      </c>
      <c r="B3019" s="5" t="s">
        <v>778</v>
      </c>
      <c r="C3019" s="5" t="s">
        <v>308</v>
      </c>
      <c r="D3019" s="5" t="s">
        <v>736</v>
      </c>
      <c r="E3019" s="5" t="s">
        <v>314</v>
      </c>
      <c r="F3019" s="5" t="s">
        <v>326</v>
      </c>
      <c r="G3019" s="13">
        <v>924.22</v>
      </c>
      <c r="H3019" s="5">
        <v>88</v>
      </c>
    </row>
    <row r="3020" spans="1:8">
      <c r="A3020" s="4">
        <v>3019</v>
      </c>
      <c r="B3020" s="5" t="s">
        <v>809</v>
      </c>
      <c r="C3020" s="5" t="s">
        <v>783</v>
      </c>
      <c r="D3020" s="5" t="s">
        <v>732</v>
      </c>
      <c r="E3020" s="5" t="s">
        <v>305</v>
      </c>
      <c r="F3020" s="5" t="s">
        <v>746</v>
      </c>
      <c r="G3020" s="13">
        <v>524.36</v>
      </c>
      <c r="H3020" s="5">
        <v>142</v>
      </c>
    </row>
    <row r="3021" spans="1:8">
      <c r="A3021" s="4">
        <v>3020</v>
      </c>
      <c r="B3021" s="5" t="s">
        <v>795</v>
      </c>
      <c r="C3021" s="5" t="s">
        <v>315</v>
      </c>
      <c r="D3021" s="5" t="s">
        <v>772</v>
      </c>
      <c r="E3021" s="5" t="s">
        <v>303</v>
      </c>
      <c r="F3021" s="5" t="s">
        <v>734</v>
      </c>
      <c r="G3021" s="13">
        <v>864.39</v>
      </c>
      <c r="H3021" s="5">
        <v>176</v>
      </c>
    </row>
    <row r="3022" spans="1:8">
      <c r="A3022" s="4">
        <v>3021</v>
      </c>
      <c r="B3022" s="5" t="s">
        <v>801</v>
      </c>
      <c r="C3022" s="5" t="s">
        <v>304</v>
      </c>
      <c r="D3022" s="5" t="s">
        <v>738</v>
      </c>
      <c r="E3022" s="5" t="s">
        <v>305</v>
      </c>
      <c r="F3022" s="5" t="s">
        <v>734</v>
      </c>
      <c r="G3022" s="13">
        <v>580.95000000000005</v>
      </c>
      <c r="H3022" s="5">
        <v>170</v>
      </c>
    </row>
    <row r="3023" spans="1:8">
      <c r="A3023" s="4">
        <v>3022</v>
      </c>
      <c r="B3023" s="5" t="s">
        <v>763</v>
      </c>
      <c r="C3023" s="5" t="s">
        <v>312</v>
      </c>
      <c r="D3023" s="5" t="s">
        <v>750</v>
      </c>
      <c r="E3023" s="5" t="s">
        <v>319</v>
      </c>
      <c r="F3023" s="5" t="s">
        <v>306</v>
      </c>
      <c r="G3023" s="13">
        <v>292.01</v>
      </c>
      <c r="H3023" s="5">
        <v>132</v>
      </c>
    </row>
    <row r="3024" spans="1:8">
      <c r="A3024" s="4">
        <v>3023</v>
      </c>
      <c r="B3024" s="5" t="s">
        <v>747</v>
      </c>
      <c r="C3024" s="5" t="s">
        <v>318</v>
      </c>
      <c r="D3024" s="5" t="s">
        <v>769</v>
      </c>
      <c r="E3024" s="5" t="s">
        <v>733</v>
      </c>
      <c r="F3024" s="5" t="s">
        <v>325</v>
      </c>
      <c r="G3024" s="13">
        <v>456.62</v>
      </c>
      <c r="H3024" s="5">
        <v>95</v>
      </c>
    </row>
    <row r="3025" spans="1:8">
      <c r="A3025" s="4">
        <v>3024</v>
      </c>
      <c r="B3025" s="5" t="s">
        <v>739</v>
      </c>
      <c r="C3025" s="5" t="s">
        <v>731</v>
      </c>
      <c r="D3025" s="5" t="s">
        <v>309</v>
      </c>
      <c r="E3025" s="5" t="s">
        <v>758</v>
      </c>
      <c r="F3025" s="5" t="s">
        <v>321</v>
      </c>
      <c r="G3025" s="13">
        <v>617.95000000000005</v>
      </c>
      <c r="H3025" s="5">
        <v>147</v>
      </c>
    </row>
    <row r="3026" spans="1:8">
      <c r="A3026" s="4">
        <v>3025</v>
      </c>
      <c r="B3026" s="5" t="s">
        <v>773</v>
      </c>
      <c r="C3026" s="5" t="s">
        <v>731</v>
      </c>
      <c r="D3026" s="5" t="s">
        <v>785</v>
      </c>
      <c r="E3026" s="5" t="s">
        <v>305</v>
      </c>
      <c r="F3026" s="5" t="s">
        <v>744</v>
      </c>
      <c r="G3026" s="13">
        <v>86.72</v>
      </c>
      <c r="H3026" s="5">
        <v>37</v>
      </c>
    </row>
    <row r="3027" spans="1:8">
      <c r="A3027" s="4">
        <v>3026</v>
      </c>
      <c r="B3027" s="5" t="s">
        <v>302</v>
      </c>
      <c r="C3027" s="5" t="s">
        <v>783</v>
      </c>
      <c r="D3027" s="5" t="s">
        <v>772</v>
      </c>
      <c r="E3027" s="5" t="s">
        <v>758</v>
      </c>
      <c r="F3027" s="5" t="s">
        <v>325</v>
      </c>
      <c r="G3027" s="13">
        <v>530.32000000000005</v>
      </c>
      <c r="H3027" s="5">
        <v>170</v>
      </c>
    </row>
    <row r="3028" spans="1:8">
      <c r="A3028" s="4">
        <v>3027</v>
      </c>
      <c r="B3028" s="5" t="s">
        <v>781</v>
      </c>
      <c r="C3028" s="5" t="s">
        <v>304</v>
      </c>
      <c r="D3028" s="5" t="s">
        <v>316</v>
      </c>
      <c r="E3028" s="5" t="s">
        <v>740</v>
      </c>
      <c r="F3028" s="5" t="s">
        <v>734</v>
      </c>
      <c r="G3028" s="13">
        <v>210.65</v>
      </c>
      <c r="H3028" s="5">
        <v>156</v>
      </c>
    </row>
    <row r="3029" spans="1:8">
      <c r="A3029" s="4">
        <v>3028</v>
      </c>
      <c r="B3029" s="5" t="s">
        <v>792</v>
      </c>
      <c r="C3029" s="5" t="s">
        <v>307</v>
      </c>
      <c r="D3029" s="5" t="s">
        <v>324</v>
      </c>
      <c r="E3029" s="5" t="s">
        <v>303</v>
      </c>
      <c r="F3029" s="5" t="s">
        <v>321</v>
      </c>
      <c r="G3029" s="13">
        <v>723.06</v>
      </c>
      <c r="H3029" s="5">
        <v>136</v>
      </c>
    </row>
    <row r="3030" spans="1:8">
      <c r="A3030" s="4">
        <v>3029</v>
      </c>
      <c r="B3030" s="5" t="s">
        <v>805</v>
      </c>
      <c r="C3030" s="5" t="s">
        <v>735</v>
      </c>
      <c r="D3030" s="5" t="s">
        <v>769</v>
      </c>
      <c r="E3030" s="5" t="s">
        <v>305</v>
      </c>
      <c r="F3030" s="5" t="s">
        <v>326</v>
      </c>
      <c r="G3030" s="13">
        <v>763.27</v>
      </c>
      <c r="H3030" s="5">
        <v>53</v>
      </c>
    </row>
    <row r="3031" spans="1:8">
      <c r="A3031" s="4">
        <v>3030</v>
      </c>
      <c r="B3031" s="5" t="s">
        <v>752</v>
      </c>
      <c r="C3031" s="5" t="s">
        <v>742</v>
      </c>
      <c r="D3031" s="5" t="s">
        <v>750</v>
      </c>
      <c r="E3031" s="5" t="s">
        <v>740</v>
      </c>
      <c r="F3031" s="5" t="s">
        <v>306</v>
      </c>
      <c r="G3031" s="13">
        <v>933.66</v>
      </c>
      <c r="H3031" s="5">
        <v>27</v>
      </c>
    </row>
    <row r="3032" spans="1:8">
      <c r="A3032" s="4">
        <v>3031</v>
      </c>
      <c r="B3032" s="5" t="s">
        <v>807</v>
      </c>
      <c r="C3032" s="5" t="s">
        <v>783</v>
      </c>
      <c r="D3032" s="5" t="s">
        <v>317</v>
      </c>
      <c r="E3032" s="5" t="s">
        <v>303</v>
      </c>
      <c r="F3032" s="5" t="s">
        <v>323</v>
      </c>
      <c r="G3032" s="13">
        <v>520.63</v>
      </c>
      <c r="H3032" s="5">
        <v>88</v>
      </c>
    </row>
    <row r="3033" spans="1:8">
      <c r="A3033" s="4">
        <v>3032</v>
      </c>
      <c r="B3033" s="5" t="s">
        <v>788</v>
      </c>
      <c r="C3033" s="5" t="s">
        <v>731</v>
      </c>
      <c r="D3033" s="5" t="s">
        <v>738</v>
      </c>
      <c r="E3033" s="5" t="s">
        <v>305</v>
      </c>
      <c r="F3033" s="5" t="s">
        <v>744</v>
      </c>
      <c r="G3033" s="13">
        <v>263.64</v>
      </c>
      <c r="H3033" s="5">
        <v>126</v>
      </c>
    </row>
    <row r="3034" spans="1:8">
      <c r="A3034" s="4">
        <v>3033</v>
      </c>
      <c r="B3034" s="5" t="s">
        <v>799</v>
      </c>
      <c r="C3034" s="5" t="s">
        <v>312</v>
      </c>
      <c r="D3034" s="5" t="s">
        <v>309</v>
      </c>
      <c r="E3034" s="5" t="s">
        <v>733</v>
      </c>
      <c r="F3034" s="5" t="s">
        <v>746</v>
      </c>
      <c r="G3034" s="13">
        <v>847.63</v>
      </c>
      <c r="H3034" s="5">
        <v>6</v>
      </c>
    </row>
    <row r="3035" spans="1:8">
      <c r="A3035" s="4">
        <v>3034</v>
      </c>
      <c r="B3035" s="5" t="s">
        <v>812</v>
      </c>
      <c r="C3035" s="5" t="s">
        <v>307</v>
      </c>
      <c r="D3035" s="5" t="s">
        <v>324</v>
      </c>
      <c r="E3035" s="5" t="s">
        <v>758</v>
      </c>
      <c r="F3035" s="5" t="s">
        <v>744</v>
      </c>
      <c r="G3035" s="13">
        <v>82.76</v>
      </c>
      <c r="H3035" s="5">
        <v>81</v>
      </c>
    </row>
    <row r="3036" spans="1:8">
      <c r="A3036" s="4">
        <v>3035</v>
      </c>
      <c r="B3036" s="5" t="s">
        <v>790</v>
      </c>
      <c r="C3036" s="5" t="s">
        <v>308</v>
      </c>
      <c r="D3036" s="5" t="s">
        <v>772</v>
      </c>
      <c r="E3036" s="5" t="s">
        <v>313</v>
      </c>
      <c r="F3036" s="5" t="s">
        <v>323</v>
      </c>
      <c r="G3036" s="13">
        <v>789.03</v>
      </c>
      <c r="H3036" s="5">
        <v>96</v>
      </c>
    </row>
    <row r="3037" spans="1:8">
      <c r="A3037" s="4">
        <v>3036</v>
      </c>
      <c r="B3037" s="5" t="s">
        <v>793</v>
      </c>
      <c r="C3037" s="5" t="s">
        <v>783</v>
      </c>
      <c r="D3037" s="5" t="s">
        <v>320</v>
      </c>
      <c r="E3037" s="5" t="s">
        <v>740</v>
      </c>
      <c r="F3037" s="5" t="s">
        <v>746</v>
      </c>
      <c r="G3037" s="13">
        <v>726.64</v>
      </c>
      <c r="H3037" s="5">
        <v>119</v>
      </c>
    </row>
    <row r="3038" spans="1:8">
      <c r="A3038" s="4">
        <v>3037</v>
      </c>
      <c r="B3038" s="5" t="s">
        <v>789</v>
      </c>
      <c r="C3038" s="5" t="s">
        <v>742</v>
      </c>
      <c r="D3038" s="5" t="s">
        <v>736</v>
      </c>
      <c r="E3038" s="5" t="s">
        <v>322</v>
      </c>
      <c r="F3038" s="5" t="s">
        <v>323</v>
      </c>
      <c r="G3038" s="13">
        <v>155.15</v>
      </c>
      <c r="H3038" s="5">
        <v>102</v>
      </c>
    </row>
    <row r="3039" spans="1:8">
      <c r="A3039" s="4">
        <v>3038</v>
      </c>
      <c r="B3039" s="5" t="s">
        <v>809</v>
      </c>
      <c r="C3039" s="5" t="s">
        <v>307</v>
      </c>
      <c r="D3039" s="5" t="s">
        <v>772</v>
      </c>
      <c r="E3039" s="5" t="s">
        <v>313</v>
      </c>
      <c r="F3039" s="5" t="s">
        <v>744</v>
      </c>
      <c r="G3039" s="13">
        <v>112.64</v>
      </c>
      <c r="H3039" s="5">
        <v>64</v>
      </c>
    </row>
    <row r="3040" spans="1:8">
      <c r="A3040" s="4">
        <v>3039</v>
      </c>
      <c r="B3040" s="5" t="s">
        <v>767</v>
      </c>
      <c r="C3040" s="5" t="s">
        <v>318</v>
      </c>
      <c r="D3040" s="5" t="s">
        <v>324</v>
      </c>
      <c r="E3040" s="5" t="s">
        <v>319</v>
      </c>
      <c r="F3040" s="5" t="s">
        <v>748</v>
      </c>
      <c r="G3040" s="13">
        <v>628.15</v>
      </c>
      <c r="H3040" s="5">
        <v>81</v>
      </c>
    </row>
    <row r="3041" spans="1:8">
      <c r="A3041" s="4">
        <v>3040</v>
      </c>
      <c r="B3041" s="5" t="s">
        <v>803</v>
      </c>
      <c r="C3041" s="5" t="s">
        <v>315</v>
      </c>
      <c r="D3041" s="5" t="s">
        <v>785</v>
      </c>
      <c r="E3041" s="5" t="s">
        <v>314</v>
      </c>
      <c r="F3041" s="5" t="s">
        <v>746</v>
      </c>
      <c r="G3041" s="13">
        <v>562.30999999999995</v>
      </c>
      <c r="H3041" s="5">
        <v>177</v>
      </c>
    </row>
    <row r="3042" spans="1:8">
      <c r="A3042" s="4">
        <v>3041</v>
      </c>
      <c r="B3042" s="5" t="s">
        <v>763</v>
      </c>
      <c r="C3042" s="5" t="s">
        <v>731</v>
      </c>
      <c r="D3042" s="5" t="s">
        <v>769</v>
      </c>
      <c r="E3042" s="5" t="s">
        <v>305</v>
      </c>
      <c r="F3042" s="5" t="s">
        <v>734</v>
      </c>
      <c r="G3042" s="13">
        <v>692.63</v>
      </c>
      <c r="H3042" s="5">
        <v>11</v>
      </c>
    </row>
    <row r="3043" spans="1:8">
      <c r="A3043" s="4">
        <v>3042</v>
      </c>
      <c r="B3043" s="5" t="s">
        <v>805</v>
      </c>
      <c r="C3043" s="5" t="s">
        <v>755</v>
      </c>
      <c r="D3043" s="5" t="s">
        <v>750</v>
      </c>
      <c r="E3043" s="5" t="s">
        <v>319</v>
      </c>
      <c r="F3043" s="5" t="s">
        <v>323</v>
      </c>
      <c r="G3043" s="13">
        <v>690.32</v>
      </c>
      <c r="H3043" s="5">
        <v>53</v>
      </c>
    </row>
    <row r="3044" spans="1:8">
      <c r="A3044" s="4">
        <v>3043</v>
      </c>
      <c r="B3044" s="5" t="s">
        <v>797</v>
      </c>
      <c r="C3044" s="5" t="s">
        <v>735</v>
      </c>
      <c r="D3044" s="5" t="s">
        <v>785</v>
      </c>
      <c r="E3044" s="5" t="s">
        <v>740</v>
      </c>
      <c r="F3044" s="5" t="s">
        <v>770</v>
      </c>
      <c r="G3044" s="13">
        <v>227.13</v>
      </c>
      <c r="H3044" s="5">
        <v>194</v>
      </c>
    </row>
    <row r="3045" spans="1:8">
      <c r="A3045" s="4">
        <v>3044</v>
      </c>
      <c r="B3045" s="5" t="s">
        <v>804</v>
      </c>
      <c r="C3045" s="5" t="s">
        <v>753</v>
      </c>
      <c r="D3045" s="5" t="s">
        <v>738</v>
      </c>
      <c r="E3045" s="5" t="s">
        <v>313</v>
      </c>
      <c r="F3045" s="5" t="s">
        <v>325</v>
      </c>
      <c r="G3045" s="13">
        <v>357.3</v>
      </c>
      <c r="H3045" s="5">
        <v>185</v>
      </c>
    </row>
    <row r="3046" spans="1:8">
      <c r="A3046" s="4">
        <v>3045</v>
      </c>
      <c r="B3046" s="5" t="s">
        <v>771</v>
      </c>
      <c r="C3046" s="5" t="s">
        <v>318</v>
      </c>
      <c r="D3046" s="5" t="s">
        <v>317</v>
      </c>
      <c r="E3046" s="5" t="s">
        <v>313</v>
      </c>
      <c r="F3046" s="5" t="s">
        <v>321</v>
      </c>
      <c r="G3046" s="13">
        <v>260.20999999999998</v>
      </c>
      <c r="H3046" s="5">
        <v>159</v>
      </c>
    </row>
    <row r="3047" spans="1:8">
      <c r="A3047" s="4">
        <v>3046</v>
      </c>
      <c r="B3047" s="5" t="s">
        <v>809</v>
      </c>
      <c r="C3047" s="5" t="s">
        <v>757</v>
      </c>
      <c r="D3047" s="5" t="s">
        <v>309</v>
      </c>
      <c r="E3047" s="5" t="s">
        <v>740</v>
      </c>
      <c r="F3047" s="5" t="s">
        <v>321</v>
      </c>
      <c r="G3047" s="13">
        <v>927.64</v>
      </c>
      <c r="H3047" s="5">
        <v>193</v>
      </c>
    </row>
    <row r="3048" spans="1:8">
      <c r="A3048" s="4">
        <v>3047</v>
      </c>
      <c r="B3048" s="5" t="s">
        <v>811</v>
      </c>
      <c r="C3048" s="5" t="s">
        <v>307</v>
      </c>
      <c r="D3048" s="5" t="s">
        <v>309</v>
      </c>
      <c r="E3048" s="5" t="s">
        <v>319</v>
      </c>
      <c r="F3048" s="5" t="s">
        <v>770</v>
      </c>
      <c r="G3048" s="13">
        <v>645.75</v>
      </c>
      <c r="H3048" s="5">
        <v>23</v>
      </c>
    </row>
    <row r="3049" spans="1:8">
      <c r="A3049" s="4">
        <v>3048</v>
      </c>
      <c r="B3049" s="5" t="s">
        <v>808</v>
      </c>
      <c r="C3049" s="5" t="s">
        <v>308</v>
      </c>
      <c r="D3049" s="5" t="s">
        <v>743</v>
      </c>
      <c r="E3049" s="5" t="s">
        <v>313</v>
      </c>
      <c r="F3049" s="5" t="s">
        <v>744</v>
      </c>
      <c r="G3049" s="13">
        <v>483.48</v>
      </c>
      <c r="H3049" s="5">
        <v>48</v>
      </c>
    </row>
    <row r="3050" spans="1:8">
      <c r="A3050" s="4">
        <v>3049</v>
      </c>
      <c r="B3050" s="5" t="s">
        <v>796</v>
      </c>
      <c r="C3050" s="5" t="s">
        <v>742</v>
      </c>
      <c r="D3050" s="5" t="s">
        <v>738</v>
      </c>
      <c r="E3050" s="5" t="s">
        <v>305</v>
      </c>
      <c r="F3050" s="5" t="s">
        <v>306</v>
      </c>
      <c r="G3050" s="13">
        <v>304.06</v>
      </c>
      <c r="H3050" s="5">
        <v>101</v>
      </c>
    </row>
    <row r="3051" spans="1:8">
      <c r="A3051" s="4">
        <v>3050</v>
      </c>
      <c r="B3051" s="5" t="s">
        <v>780</v>
      </c>
      <c r="C3051" s="5" t="s">
        <v>757</v>
      </c>
      <c r="D3051" s="5" t="s">
        <v>750</v>
      </c>
      <c r="E3051" s="5" t="s">
        <v>740</v>
      </c>
      <c r="F3051" s="5" t="s">
        <v>323</v>
      </c>
      <c r="G3051" s="13">
        <v>469.1</v>
      </c>
      <c r="H3051" s="5">
        <v>47</v>
      </c>
    </row>
    <row r="3052" spans="1:8">
      <c r="A3052" s="4">
        <v>3051</v>
      </c>
      <c r="B3052" s="5" t="s">
        <v>776</v>
      </c>
      <c r="C3052" s="5" t="s">
        <v>304</v>
      </c>
      <c r="D3052" s="5" t="s">
        <v>320</v>
      </c>
      <c r="E3052" s="5" t="s">
        <v>733</v>
      </c>
      <c r="F3052" s="5" t="s">
        <v>306</v>
      </c>
      <c r="G3052" s="13">
        <v>947.06</v>
      </c>
      <c r="H3052" s="5">
        <v>167</v>
      </c>
    </row>
    <row r="3053" spans="1:8">
      <c r="A3053" s="4">
        <v>3052</v>
      </c>
      <c r="B3053" s="5" t="s">
        <v>752</v>
      </c>
      <c r="C3053" s="5" t="s">
        <v>755</v>
      </c>
      <c r="D3053" s="5" t="s">
        <v>309</v>
      </c>
      <c r="E3053" s="5" t="s">
        <v>313</v>
      </c>
      <c r="F3053" s="5" t="s">
        <v>326</v>
      </c>
      <c r="G3053" s="13">
        <v>201.15</v>
      </c>
      <c r="H3053" s="5">
        <v>22</v>
      </c>
    </row>
    <row r="3054" spans="1:8">
      <c r="A3054" s="4">
        <v>3053</v>
      </c>
      <c r="B3054" s="5" t="s">
        <v>784</v>
      </c>
      <c r="C3054" s="5" t="s">
        <v>312</v>
      </c>
      <c r="D3054" s="5" t="s">
        <v>738</v>
      </c>
      <c r="E3054" s="5" t="s">
        <v>314</v>
      </c>
      <c r="F3054" s="5" t="s">
        <v>751</v>
      </c>
      <c r="G3054" s="13">
        <v>71.819999999999993</v>
      </c>
      <c r="H3054" s="5">
        <v>27</v>
      </c>
    </row>
    <row r="3055" spans="1:8">
      <c r="A3055" s="4">
        <v>3054</v>
      </c>
      <c r="B3055" s="5" t="s">
        <v>771</v>
      </c>
      <c r="C3055" s="5" t="s">
        <v>735</v>
      </c>
      <c r="D3055" s="5" t="s">
        <v>736</v>
      </c>
      <c r="E3055" s="5" t="s">
        <v>313</v>
      </c>
      <c r="F3055" s="5" t="s">
        <v>321</v>
      </c>
      <c r="G3055" s="13">
        <v>527.23</v>
      </c>
      <c r="H3055" s="5">
        <v>163</v>
      </c>
    </row>
    <row r="3056" spans="1:8">
      <c r="A3056" s="4">
        <v>3055</v>
      </c>
      <c r="B3056" s="5" t="s">
        <v>800</v>
      </c>
      <c r="C3056" s="5" t="s">
        <v>308</v>
      </c>
      <c r="D3056" s="5" t="s">
        <v>316</v>
      </c>
      <c r="E3056" s="5" t="s">
        <v>303</v>
      </c>
      <c r="F3056" s="5" t="s">
        <v>321</v>
      </c>
      <c r="G3056" s="13">
        <v>916.63</v>
      </c>
      <c r="H3056" s="5">
        <v>10</v>
      </c>
    </row>
    <row r="3057" spans="1:8">
      <c r="A3057" s="4">
        <v>3056</v>
      </c>
      <c r="B3057" s="5" t="s">
        <v>759</v>
      </c>
      <c r="C3057" s="5" t="s">
        <v>304</v>
      </c>
      <c r="D3057" s="5" t="s">
        <v>324</v>
      </c>
      <c r="E3057" s="5" t="s">
        <v>313</v>
      </c>
      <c r="F3057" s="5" t="s">
        <v>746</v>
      </c>
      <c r="G3057" s="13">
        <v>280.29000000000002</v>
      </c>
      <c r="H3057" s="5">
        <v>125</v>
      </c>
    </row>
    <row r="3058" spans="1:8">
      <c r="A3058" s="4">
        <v>3057</v>
      </c>
      <c r="B3058" s="5" t="s">
        <v>804</v>
      </c>
      <c r="C3058" s="5" t="s">
        <v>308</v>
      </c>
      <c r="D3058" s="5" t="s">
        <v>750</v>
      </c>
      <c r="E3058" s="5" t="s">
        <v>740</v>
      </c>
      <c r="F3058" s="5" t="s">
        <v>751</v>
      </c>
      <c r="G3058" s="13">
        <v>279.60000000000002</v>
      </c>
      <c r="H3058" s="5">
        <v>67</v>
      </c>
    </row>
    <row r="3059" spans="1:8">
      <c r="A3059" s="4">
        <v>3058</v>
      </c>
      <c r="B3059" s="5" t="s">
        <v>808</v>
      </c>
      <c r="C3059" s="5" t="s">
        <v>753</v>
      </c>
      <c r="D3059" s="5" t="s">
        <v>738</v>
      </c>
      <c r="E3059" s="5" t="s">
        <v>740</v>
      </c>
      <c r="F3059" s="5" t="s">
        <v>744</v>
      </c>
      <c r="G3059" s="13">
        <v>249.22</v>
      </c>
      <c r="H3059" s="5">
        <v>82</v>
      </c>
    </row>
    <row r="3060" spans="1:8">
      <c r="A3060" s="4">
        <v>3059</v>
      </c>
      <c r="B3060" s="5" t="s">
        <v>730</v>
      </c>
      <c r="C3060" s="5" t="s">
        <v>755</v>
      </c>
      <c r="D3060" s="5" t="s">
        <v>772</v>
      </c>
      <c r="E3060" s="5" t="s">
        <v>314</v>
      </c>
      <c r="F3060" s="5" t="s">
        <v>744</v>
      </c>
      <c r="G3060" s="13">
        <v>765.53</v>
      </c>
      <c r="H3060" s="5">
        <v>108</v>
      </c>
    </row>
    <row r="3061" spans="1:8">
      <c r="A3061" s="4">
        <v>3060</v>
      </c>
      <c r="B3061" s="5" t="s">
        <v>762</v>
      </c>
      <c r="C3061" s="5" t="s">
        <v>312</v>
      </c>
      <c r="D3061" s="5" t="s">
        <v>785</v>
      </c>
      <c r="E3061" s="5" t="s">
        <v>733</v>
      </c>
      <c r="F3061" s="5" t="s">
        <v>311</v>
      </c>
      <c r="G3061" s="13">
        <v>918.32</v>
      </c>
      <c r="H3061" s="5">
        <v>1</v>
      </c>
    </row>
    <row r="3062" spans="1:8">
      <c r="A3062" s="4">
        <v>3061</v>
      </c>
      <c r="B3062" s="5" t="s">
        <v>741</v>
      </c>
      <c r="C3062" s="5" t="s">
        <v>304</v>
      </c>
      <c r="D3062" s="5" t="s">
        <v>320</v>
      </c>
      <c r="E3062" s="5" t="s">
        <v>740</v>
      </c>
      <c r="F3062" s="5" t="s">
        <v>326</v>
      </c>
      <c r="G3062" s="13">
        <v>894.02</v>
      </c>
      <c r="H3062" s="5">
        <v>131</v>
      </c>
    </row>
    <row r="3063" spans="1:8">
      <c r="A3063" s="4">
        <v>3062</v>
      </c>
      <c r="B3063" s="5" t="s">
        <v>760</v>
      </c>
      <c r="C3063" s="5" t="s">
        <v>735</v>
      </c>
      <c r="D3063" s="5" t="s">
        <v>769</v>
      </c>
      <c r="E3063" s="5" t="s">
        <v>322</v>
      </c>
      <c r="F3063" s="5" t="s">
        <v>751</v>
      </c>
      <c r="G3063" s="13">
        <v>818.67</v>
      </c>
      <c r="H3063" s="5">
        <v>61</v>
      </c>
    </row>
    <row r="3064" spans="1:8">
      <c r="A3064" s="4">
        <v>3063</v>
      </c>
      <c r="B3064" s="5" t="s">
        <v>764</v>
      </c>
      <c r="C3064" s="5" t="s">
        <v>731</v>
      </c>
      <c r="D3064" s="5" t="s">
        <v>785</v>
      </c>
      <c r="E3064" s="5" t="s">
        <v>758</v>
      </c>
      <c r="F3064" s="5" t="s">
        <v>748</v>
      </c>
      <c r="G3064" s="13">
        <v>809.73</v>
      </c>
      <c r="H3064" s="5">
        <v>32</v>
      </c>
    </row>
    <row r="3065" spans="1:8">
      <c r="A3065" s="4">
        <v>3064</v>
      </c>
      <c r="B3065" s="5" t="s">
        <v>760</v>
      </c>
      <c r="C3065" s="5" t="s">
        <v>315</v>
      </c>
      <c r="D3065" s="5" t="s">
        <v>732</v>
      </c>
      <c r="E3065" s="5" t="s">
        <v>314</v>
      </c>
      <c r="F3065" s="5" t="s">
        <v>734</v>
      </c>
      <c r="G3065" s="13">
        <v>913.47</v>
      </c>
      <c r="H3065" s="5">
        <v>31</v>
      </c>
    </row>
    <row r="3066" spans="1:8">
      <c r="A3066" s="4">
        <v>3065</v>
      </c>
      <c r="B3066" s="5" t="s">
        <v>754</v>
      </c>
      <c r="C3066" s="5" t="s">
        <v>742</v>
      </c>
      <c r="D3066" s="5" t="s">
        <v>743</v>
      </c>
      <c r="E3066" s="5" t="s">
        <v>319</v>
      </c>
      <c r="F3066" s="5" t="s">
        <v>325</v>
      </c>
      <c r="G3066" s="13">
        <v>736.76</v>
      </c>
      <c r="H3066" s="5">
        <v>9</v>
      </c>
    </row>
    <row r="3067" spans="1:8">
      <c r="A3067" s="4">
        <v>3066</v>
      </c>
      <c r="B3067" s="5" t="s">
        <v>802</v>
      </c>
      <c r="C3067" s="5" t="s">
        <v>315</v>
      </c>
      <c r="D3067" s="5" t="s">
        <v>772</v>
      </c>
      <c r="E3067" s="5" t="s">
        <v>740</v>
      </c>
      <c r="F3067" s="5" t="s">
        <v>734</v>
      </c>
      <c r="G3067" s="13">
        <v>860.04</v>
      </c>
      <c r="H3067" s="5">
        <v>130</v>
      </c>
    </row>
    <row r="3068" spans="1:8">
      <c r="A3068" s="4">
        <v>3067</v>
      </c>
      <c r="B3068" s="5" t="s">
        <v>739</v>
      </c>
      <c r="C3068" s="5" t="s">
        <v>731</v>
      </c>
      <c r="D3068" s="5" t="s">
        <v>324</v>
      </c>
      <c r="E3068" s="5" t="s">
        <v>758</v>
      </c>
      <c r="F3068" s="5" t="s">
        <v>311</v>
      </c>
      <c r="G3068" s="13">
        <v>720.15</v>
      </c>
      <c r="H3068" s="5">
        <v>132</v>
      </c>
    </row>
    <row r="3069" spans="1:8">
      <c r="A3069" s="4">
        <v>3068</v>
      </c>
      <c r="B3069" s="5" t="s">
        <v>798</v>
      </c>
      <c r="C3069" s="5" t="s">
        <v>315</v>
      </c>
      <c r="D3069" s="5" t="s">
        <v>743</v>
      </c>
      <c r="E3069" s="5" t="s">
        <v>319</v>
      </c>
      <c r="F3069" s="5" t="s">
        <v>770</v>
      </c>
      <c r="G3069" s="13">
        <v>449.05</v>
      </c>
      <c r="H3069" s="5">
        <v>65</v>
      </c>
    </row>
    <row r="3070" spans="1:8">
      <c r="A3070" s="4">
        <v>3069</v>
      </c>
      <c r="B3070" s="5" t="s">
        <v>807</v>
      </c>
      <c r="C3070" s="5" t="s">
        <v>783</v>
      </c>
      <c r="D3070" s="5" t="s">
        <v>732</v>
      </c>
      <c r="E3070" s="5" t="s">
        <v>733</v>
      </c>
      <c r="F3070" s="5" t="s">
        <v>746</v>
      </c>
      <c r="G3070" s="13">
        <v>606.65</v>
      </c>
      <c r="H3070" s="5">
        <v>29</v>
      </c>
    </row>
    <row r="3071" spans="1:8">
      <c r="A3071" s="4">
        <v>3070</v>
      </c>
      <c r="B3071" s="5" t="s">
        <v>773</v>
      </c>
      <c r="C3071" s="5" t="s">
        <v>731</v>
      </c>
      <c r="D3071" s="5" t="s">
        <v>736</v>
      </c>
      <c r="E3071" s="5" t="s">
        <v>314</v>
      </c>
      <c r="F3071" s="5" t="s">
        <v>746</v>
      </c>
      <c r="G3071" s="13">
        <v>209.52</v>
      </c>
      <c r="H3071" s="5">
        <v>33</v>
      </c>
    </row>
    <row r="3072" spans="1:8">
      <c r="A3072" s="4">
        <v>3071</v>
      </c>
      <c r="B3072" s="5" t="s">
        <v>804</v>
      </c>
      <c r="C3072" s="5" t="s">
        <v>735</v>
      </c>
      <c r="D3072" s="5" t="s">
        <v>316</v>
      </c>
      <c r="E3072" s="5" t="s">
        <v>310</v>
      </c>
      <c r="F3072" s="5" t="s">
        <v>746</v>
      </c>
      <c r="G3072" s="13">
        <v>880.69</v>
      </c>
      <c r="H3072" s="5">
        <v>18</v>
      </c>
    </row>
    <row r="3073" spans="1:8">
      <c r="A3073" s="4">
        <v>3072</v>
      </c>
      <c r="B3073" s="5" t="s">
        <v>779</v>
      </c>
      <c r="C3073" s="5" t="s">
        <v>315</v>
      </c>
      <c r="D3073" s="5" t="s">
        <v>738</v>
      </c>
      <c r="E3073" s="5" t="s">
        <v>733</v>
      </c>
      <c r="F3073" s="5" t="s">
        <v>746</v>
      </c>
      <c r="G3073" s="13">
        <v>698.99</v>
      </c>
      <c r="H3073" s="5">
        <v>92</v>
      </c>
    </row>
    <row r="3074" spans="1:8">
      <c r="A3074" s="4">
        <v>3073</v>
      </c>
      <c r="B3074" s="5" t="s">
        <v>762</v>
      </c>
      <c r="C3074" s="5" t="s">
        <v>304</v>
      </c>
      <c r="D3074" s="5" t="s">
        <v>732</v>
      </c>
      <c r="E3074" s="5" t="s">
        <v>319</v>
      </c>
      <c r="F3074" s="5" t="s">
        <v>326</v>
      </c>
      <c r="G3074" s="13">
        <v>100.32</v>
      </c>
      <c r="H3074" s="5">
        <v>15</v>
      </c>
    </row>
    <row r="3075" spans="1:8">
      <c r="A3075" s="4">
        <v>3074</v>
      </c>
      <c r="B3075" s="5" t="s">
        <v>786</v>
      </c>
      <c r="C3075" s="5" t="s">
        <v>783</v>
      </c>
      <c r="D3075" s="5" t="s">
        <v>772</v>
      </c>
      <c r="E3075" s="5" t="s">
        <v>319</v>
      </c>
      <c r="F3075" s="5" t="s">
        <v>751</v>
      </c>
      <c r="G3075" s="13">
        <v>554.16999999999996</v>
      </c>
      <c r="H3075" s="5">
        <v>41</v>
      </c>
    </row>
    <row r="3076" spans="1:8">
      <c r="A3076" s="4">
        <v>3075</v>
      </c>
      <c r="B3076" s="5" t="s">
        <v>805</v>
      </c>
      <c r="C3076" s="5" t="s">
        <v>742</v>
      </c>
      <c r="D3076" s="5" t="s">
        <v>317</v>
      </c>
      <c r="E3076" s="5" t="s">
        <v>740</v>
      </c>
      <c r="F3076" s="5" t="s">
        <v>311</v>
      </c>
      <c r="G3076" s="13">
        <v>108.51</v>
      </c>
      <c r="H3076" s="5">
        <v>160</v>
      </c>
    </row>
    <row r="3077" spans="1:8">
      <c r="A3077" s="4">
        <v>3076</v>
      </c>
      <c r="B3077" s="5" t="s">
        <v>760</v>
      </c>
      <c r="C3077" s="5" t="s">
        <v>307</v>
      </c>
      <c r="D3077" s="5" t="s">
        <v>736</v>
      </c>
      <c r="E3077" s="5" t="s">
        <v>310</v>
      </c>
      <c r="F3077" s="5" t="s">
        <v>748</v>
      </c>
      <c r="G3077" s="13">
        <v>723.09</v>
      </c>
      <c r="H3077" s="5">
        <v>140</v>
      </c>
    </row>
    <row r="3078" spans="1:8">
      <c r="A3078" s="4">
        <v>3077</v>
      </c>
      <c r="B3078" s="5" t="s">
        <v>776</v>
      </c>
      <c r="C3078" s="5" t="s">
        <v>318</v>
      </c>
      <c r="D3078" s="5" t="s">
        <v>785</v>
      </c>
      <c r="E3078" s="5" t="s">
        <v>740</v>
      </c>
      <c r="F3078" s="5" t="s">
        <v>770</v>
      </c>
      <c r="G3078" s="13">
        <v>177.43</v>
      </c>
      <c r="H3078" s="5">
        <v>100</v>
      </c>
    </row>
    <row r="3079" spans="1:8">
      <c r="A3079" s="4">
        <v>3078</v>
      </c>
      <c r="B3079" s="5" t="s">
        <v>756</v>
      </c>
      <c r="C3079" s="5" t="s">
        <v>315</v>
      </c>
      <c r="D3079" s="5" t="s">
        <v>750</v>
      </c>
      <c r="E3079" s="5" t="s">
        <v>310</v>
      </c>
      <c r="F3079" s="5" t="s">
        <v>321</v>
      </c>
      <c r="G3079" s="13">
        <v>111.1</v>
      </c>
      <c r="H3079" s="5">
        <v>127</v>
      </c>
    </row>
    <row r="3080" spans="1:8">
      <c r="A3080" s="4">
        <v>3079</v>
      </c>
      <c r="B3080" s="5" t="s">
        <v>764</v>
      </c>
      <c r="C3080" s="5" t="s">
        <v>742</v>
      </c>
      <c r="D3080" s="5" t="s">
        <v>750</v>
      </c>
      <c r="E3080" s="5" t="s">
        <v>310</v>
      </c>
      <c r="F3080" s="5" t="s">
        <v>326</v>
      </c>
      <c r="G3080" s="13">
        <v>52.73</v>
      </c>
      <c r="H3080" s="5">
        <v>178</v>
      </c>
    </row>
    <row r="3081" spans="1:8">
      <c r="A3081" s="4">
        <v>3080</v>
      </c>
      <c r="B3081" s="5" t="s">
        <v>779</v>
      </c>
      <c r="C3081" s="5" t="s">
        <v>304</v>
      </c>
      <c r="D3081" s="5" t="s">
        <v>743</v>
      </c>
      <c r="E3081" s="5" t="s">
        <v>305</v>
      </c>
      <c r="F3081" s="5" t="s">
        <v>751</v>
      </c>
      <c r="G3081" s="13">
        <v>525.54999999999995</v>
      </c>
      <c r="H3081" s="5">
        <v>160</v>
      </c>
    </row>
    <row r="3082" spans="1:8">
      <c r="A3082" s="4">
        <v>3081</v>
      </c>
      <c r="B3082" s="5" t="s">
        <v>809</v>
      </c>
      <c r="C3082" s="5" t="s">
        <v>315</v>
      </c>
      <c r="D3082" s="5" t="s">
        <v>316</v>
      </c>
      <c r="E3082" s="5" t="s">
        <v>314</v>
      </c>
      <c r="F3082" s="5" t="s">
        <v>734</v>
      </c>
      <c r="G3082" s="13">
        <v>432.78</v>
      </c>
      <c r="H3082" s="5">
        <v>177</v>
      </c>
    </row>
    <row r="3083" spans="1:8">
      <c r="A3083" s="4">
        <v>3082</v>
      </c>
      <c r="B3083" s="5" t="s">
        <v>804</v>
      </c>
      <c r="C3083" s="5" t="s">
        <v>755</v>
      </c>
      <c r="D3083" s="5" t="s">
        <v>324</v>
      </c>
      <c r="E3083" s="5" t="s">
        <v>303</v>
      </c>
      <c r="F3083" s="5" t="s">
        <v>748</v>
      </c>
      <c r="G3083" s="13">
        <v>537</v>
      </c>
      <c r="H3083" s="5">
        <v>115</v>
      </c>
    </row>
    <row r="3084" spans="1:8">
      <c r="A3084" s="4">
        <v>3083</v>
      </c>
      <c r="B3084" s="5" t="s">
        <v>812</v>
      </c>
      <c r="C3084" s="5" t="s">
        <v>755</v>
      </c>
      <c r="D3084" s="5" t="s">
        <v>750</v>
      </c>
      <c r="E3084" s="5" t="s">
        <v>303</v>
      </c>
      <c r="F3084" s="5" t="s">
        <v>746</v>
      </c>
      <c r="G3084" s="13">
        <v>581.04999999999995</v>
      </c>
      <c r="H3084" s="5">
        <v>200</v>
      </c>
    </row>
    <row r="3085" spans="1:8">
      <c r="A3085" s="4">
        <v>3084</v>
      </c>
      <c r="B3085" s="5" t="s">
        <v>730</v>
      </c>
      <c r="C3085" s="5" t="s">
        <v>308</v>
      </c>
      <c r="D3085" s="5" t="s">
        <v>769</v>
      </c>
      <c r="E3085" s="5" t="s">
        <v>314</v>
      </c>
      <c r="F3085" s="5" t="s">
        <v>325</v>
      </c>
      <c r="G3085" s="13">
        <v>163.34</v>
      </c>
      <c r="H3085" s="5">
        <v>147</v>
      </c>
    </row>
    <row r="3086" spans="1:8">
      <c r="A3086" s="4">
        <v>3085</v>
      </c>
      <c r="B3086" s="5" t="s">
        <v>773</v>
      </c>
      <c r="C3086" s="5" t="s">
        <v>308</v>
      </c>
      <c r="D3086" s="5" t="s">
        <v>320</v>
      </c>
      <c r="E3086" s="5" t="s">
        <v>733</v>
      </c>
      <c r="F3086" s="5" t="s">
        <v>746</v>
      </c>
      <c r="G3086" s="13">
        <v>49.08</v>
      </c>
      <c r="H3086" s="5">
        <v>120</v>
      </c>
    </row>
    <row r="3087" spans="1:8">
      <c r="A3087" s="4">
        <v>3086</v>
      </c>
      <c r="B3087" s="5" t="s">
        <v>760</v>
      </c>
      <c r="C3087" s="5" t="s">
        <v>755</v>
      </c>
      <c r="D3087" s="5" t="s">
        <v>732</v>
      </c>
      <c r="E3087" s="5" t="s">
        <v>305</v>
      </c>
      <c r="F3087" s="5" t="s">
        <v>770</v>
      </c>
      <c r="G3087" s="13">
        <v>261.49</v>
      </c>
      <c r="H3087" s="5">
        <v>86</v>
      </c>
    </row>
    <row r="3088" spans="1:8">
      <c r="A3088" s="4">
        <v>3087</v>
      </c>
      <c r="B3088" s="5" t="s">
        <v>754</v>
      </c>
      <c r="C3088" s="5" t="s">
        <v>755</v>
      </c>
      <c r="D3088" s="5" t="s">
        <v>769</v>
      </c>
      <c r="E3088" s="5" t="s">
        <v>758</v>
      </c>
      <c r="F3088" s="5" t="s">
        <v>323</v>
      </c>
      <c r="G3088" s="13">
        <v>599.96</v>
      </c>
      <c r="H3088" s="5">
        <v>23</v>
      </c>
    </row>
    <row r="3089" spans="1:8">
      <c r="A3089" s="4">
        <v>3088</v>
      </c>
      <c r="B3089" s="5" t="s">
        <v>759</v>
      </c>
      <c r="C3089" s="5" t="s">
        <v>757</v>
      </c>
      <c r="D3089" s="5" t="s">
        <v>324</v>
      </c>
      <c r="E3089" s="5" t="s">
        <v>310</v>
      </c>
      <c r="F3089" s="5" t="s">
        <v>748</v>
      </c>
      <c r="G3089" s="13">
        <v>125.11</v>
      </c>
      <c r="H3089" s="5">
        <v>53</v>
      </c>
    </row>
    <row r="3090" spans="1:8">
      <c r="A3090" s="4">
        <v>3089</v>
      </c>
      <c r="B3090" s="5" t="s">
        <v>810</v>
      </c>
      <c r="C3090" s="5" t="s">
        <v>318</v>
      </c>
      <c r="D3090" s="5" t="s">
        <v>732</v>
      </c>
      <c r="E3090" s="5" t="s">
        <v>740</v>
      </c>
      <c r="F3090" s="5" t="s">
        <v>770</v>
      </c>
      <c r="G3090" s="13">
        <v>844.99</v>
      </c>
      <c r="H3090" s="5">
        <v>168</v>
      </c>
    </row>
    <row r="3091" spans="1:8">
      <c r="A3091" s="4">
        <v>3090</v>
      </c>
      <c r="B3091" s="5" t="s">
        <v>752</v>
      </c>
      <c r="C3091" s="5" t="s">
        <v>304</v>
      </c>
      <c r="D3091" s="5" t="s">
        <v>750</v>
      </c>
      <c r="E3091" s="5" t="s">
        <v>305</v>
      </c>
      <c r="F3091" s="5" t="s">
        <v>746</v>
      </c>
      <c r="G3091" s="13">
        <v>771.88</v>
      </c>
      <c r="H3091" s="5">
        <v>65</v>
      </c>
    </row>
    <row r="3092" spans="1:8">
      <c r="A3092" s="4">
        <v>3091</v>
      </c>
      <c r="B3092" s="5" t="s">
        <v>796</v>
      </c>
      <c r="C3092" s="5" t="s">
        <v>783</v>
      </c>
      <c r="D3092" s="5" t="s">
        <v>743</v>
      </c>
      <c r="E3092" s="5" t="s">
        <v>305</v>
      </c>
      <c r="F3092" s="5" t="s">
        <v>770</v>
      </c>
      <c r="G3092" s="13">
        <v>140.97</v>
      </c>
      <c r="H3092" s="5">
        <v>43</v>
      </c>
    </row>
    <row r="3093" spans="1:8">
      <c r="A3093" s="4">
        <v>3092</v>
      </c>
      <c r="B3093" s="5" t="s">
        <v>745</v>
      </c>
      <c r="C3093" s="5" t="s">
        <v>753</v>
      </c>
      <c r="D3093" s="5" t="s">
        <v>732</v>
      </c>
      <c r="E3093" s="5" t="s">
        <v>758</v>
      </c>
      <c r="F3093" s="5" t="s">
        <v>326</v>
      </c>
      <c r="G3093" s="13">
        <v>318.82</v>
      </c>
      <c r="H3093" s="5">
        <v>105</v>
      </c>
    </row>
    <row r="3094" spans="1:8">
      <c r="A3094" s="4">
        <v>3093</v>
      </c>
      <c r="B3094" s="5" t="s">
        <v>806</v>
      </c>
      <c r="C3094" s="5" t="s">
        <v>315</v>
      </c>
      <c r="D3094" s="5" t="s">
        <v>769</v>
      </c>
      <c r="E3094" s="5" t="s">
        <v>319</v>
      </c>
      <c r="F3094" s="5" t="s">
        <v>326</v>
      </c>
      <c r="G3094" s="13">
        <v>819.71</v>
      </c>
      <c r="H3094" s="5">
        <v>34</v>
      </c>
    </row>
    <row r="3095" spans="1:8">
      <c r="A3095" s="4">
        <v>3094</v>
      </c>
      <c r="B3095" s="5" t="s">
        <v>778</v>
      </c>
      <c r="C3095" s="5" t="s">
        <v>304</v>
      </c>
      <c r="D3095" s="5" t="s">
        <v>738</v>
      </c>
      <c r="E3095" s="5" t="s">
        <v>314</v>
      </c>
      <c r="F3095" s="5" t="s">
        <v>746</v>
      </c>
      <c r="G3095" s="13">
        <v>171.1</v>
      </c>
      <c r="H3095" s="5">
        <v>47</v>
      </c>
    </row>
    <row r="3096" spans="1:8">
      <c r="A3096" s="4">
        <v>3095</v>
      </c>
      <c r="B3096" s="5" t="s">
        <v>802</v>
      </c>
      <c r="C3096" s="5" t="s">
        <v>742</v>
      </c>
      <c r="D3096" s="5" t="s">
        <v>738</v>
      </c>
      <c r="E3096" s="5" t="s">
        <v>310</v>
      </c>
      <c r="F3096" s="5" t="s">
        <v>325</v>
      </c>
      <c r="G3096" s="13">
        <v>871.61</v>
      </c>
      <c r="H3096" s="5">
        <v>171</v>
      </c>
    </row>
    <row r="3097" spans="1:8">
      <c r="A3097" s="4">
        <v>3096</v>
      </c>
      <c r="B3097" s="5" t="s">
        <v>789</v>
      </c>
      <c r="C3097" s="5" t="s">
        <v>318</v>
      </c>
      <c r="D3097" s="5" t="s">
        <v>316</v>
      </c>
      <c r="E3097" s="5" t="s">
        <v>319</v>
      </c>
      <c r="F3097" s="5" t="s">
        <v>325</v>
      </c>
      <c r="G3097" s="13">
        <v>789.2</v>
      </c>
      <c r="H3097" s="5">
        <v>122</v>
      </c>
    </row>
    <row r="3098" spans="1:8">
      <c r="A3098" s="4">
        <v>3097</v>
      </c>
      <c r="B3098" s="5" t="s">
        <v>787</v>
      </c>
      <c r="C3098" s="5" t="s">
        <v>308</v>
      </c>
      <c r="D3098" s="5" t="s">
        <v>772</v>
      </c>
      <c r="E3098" s="5" t="s">
        <v>303</v>
      </c>
      <c r="F3098" s="5" t="s">
        <v>323</v>
      </c>
      <c r="G3098" s="13">
        <v>653.71</v>
      </c>
      <c r="H3098" s="5">
        <v>108</v>
      </c>
    </row>
    <row r="3099" spans="1:8">
      <c r="A3099" s="4">
        <v>3098</v>
      </c>
      <c r="B3099" s="5" t="s">
        <v>808</v>
      </c>
      <c r="C3099" s="5" t="s">
        <v>735</v>
      </c>
      <c r="D3099" s="5" t="s">
        <v>738</v>
      </c>
      <c r="E3099" s="5" t="s">
        <v>313</v>
      </c>
      <c r="F3099" s="5" t="s">
        <v>748</v>
      </c>
      <c r="G3099" s="13">
        <v>468</v>
      </c>
      <c r="H3099" s="5">
        <v>21</v>
      </c>
    </row>
    <row r="3100" spans="1:8">
      <c r="A3100" s="4">
        <v>3099</v>
      </c>
      <c r="B3100" s="5" t="s">
        <v>749</v>
      </c>
      <c r="C3100" s="5" t="s">
        <v>318</v>
      </c>
      <c r="D3100" s="5" t="s">
        <v>316</v>
      </c>
      <c r="E3100" s="5" t="s">
        <v>740</v>
      </c>
      <c r="F3100" s="5" t="s">
        <v>746</v>
      </c>
      <c r="G3100" s="13">
        <v>923.17</v>
      </c>
      <c r="H3100" s="5">
        <v>174</v>
      </c>
    </row>
    <row r="3101" spans="1:8">
      <c r="A3101" s="4">
        <v>3100</v>
      </c>
      <c r="B3101" s="5" t="s">
        <v>778</v>
      </c>
      <c r="C3101" s="5" t="s">
        <v>735</v>
      </c>
      <c r="D3101" s="5" t="s">
        <v>785</v>
      </c>
      <c r="E3101" s="5" t="s">
        <v>322</v>
      </c>
      <c r="F3101" s="5" t="s">
        <v>744</v>
      </c>
      <c r="G3101" s="13">
        <v>531.45000000000005</v>
      </c>
      <c r="H3101" s="5">
        <v>29</v>
      </c>
    </row>
    <row r="3102" spans="1:8">
      <c r="A3102" s="4">
        <v>3101</v>
      </c>
      <c r="B3102" s="5" t="s">
        <v>797</v>
      </c>
      <c r="C3102" s="5" t="s">
        <v>304</v>
      </c>
      <c r="D3102" s="5" t="s">
        <v>738</v>
      </c>
      <c r="E3102" s="5" t="s">
        <v>305</v>
      </c>
      <c r="F3102" s="5" t="s">
        <v>744</v>
      </c>
      <c r="G3102" s="13">
        <v>647.35</v>
      </c>
      <c r="H3102" s="5">
        <v>82</v>
      </c>
    </row>
    <row r="3103" spans="1:8">
      <c r="A3103" s="4">
        <v>3102</v>
      </c>
      <c r="B3103" s="5" t="s">
        <v>781</v>
      </c>
      <c r="C3103" s="5" t="s">
        <v>304</v>
      </c>
      <c r="D3103" s="5" t="s">
        <v>769</v>
      </c>
      <c r="E3103" s="5" t="s">
        <v>314</v>
      </c>
      <c r="F3103" s="5" t="s">
        <v>734</v>
      </c>
      <c r="G3103" s="13">
        <v>841.57</v>
      </c>
      <c r="H3103" s="5">
        <v>194</v>
      </c>
    </row>
    <row r="3104" spans="1:8">
      <c r="A3104" s="4">
        <v>3103</v>
      </c>
      <c r="B3104" s="5" t="s">
        <v>801</v>
      </c>
      <c r="C3104" s="5" t="s">
        <v>783</v>
      </c>
      <c r="D3104" s="5" t="s">
        <v>772</v>
      </c>
      <c r="E3104" s="5" t="s">
        <v>740</v>
      </c>
      <c r="F3104" s="5" t="s">
        <v>306</v>
      </c>
      <c r="G3104" s="13">
        <v>272.32</v>
      </c>
      <c r="H3104" s="5">
        <v>143</v>
      </c>
    </row>
    <row r="3105" spans="1:8">
      <c r="A3105" s="4">
        <v>3104</v>
      </c>
      <c r="B3105" s="5" t="s">
        <v>752</v>
      </c>
      <c r="C3105" s="5" t="s">
        <v>304</v>
      </c>
      <c r="D3105" s="5" t="s">
        <v>317</v>
      </c>
      <c r="E3105" s="5" t="s">
        <v>758</v>
      </c>
      <c r="F3105" s="5" t="s">
        <v>306</v>
      </c>
      <c r="G3105" s="13">
        <v>949.21</v>
      </c>
      <c r="H3105" s="5">
        <v>3</v>
      </c>
    </row>
    <row r="3106" spans="1:8">
      <c r="A3106" s="4">
        <v>3105</v>
      </c>
      <c r="B3106" s="5" t="s">
        <v>763</v>
      </c>
      <c r="C3106" s="5" t="s">
        <v>312</v>
      </c>
      <c r="D3106" s="5" t="s">
        <v>324</v>
      </c>
      <c r="E3106" s="5" t="s">
        <v>319</v>
      </c>
      <c r="F3106" s="5" t="s">
        <v>746</v>
      </c>
      <c r="G3106" s="13">
        <v>505.17</v>
      </c>
      <c r="H3106" s="5">
        <v>60</v>
      </c>
    </row>
    <row r="3107" spans="1:8">
      <c r="A3107" s="4">
        <v>3106</v>
      </c>
      <c r="B3107" s="5" t="s">
        <v>776</v>
      </c>
      <c r="C3107" s="5" t="s">
        <v>318</v>
      </c>
      <c r="D3107" s="5" t="s">
        <v>738</v>
      </c>
      <c r="E3107" s="5" t="s">
        <v>733</v>
      </c>
      <c r="F3107" s="5" t="s">
        <v>746</v>
      </c>
      <c r="G3107" s="13">
        <v>486.53</v>
      </c>
      <c r="H3107" s="5">
        <v>159</v>
      </c>
    </row>
    <row r="3108" spans="1:8">
      <c r="A3108" s="4">
        <v>3107</v>
      </c>
      <c r="B3108" s="5" t="s">
        <v>767</v>
      </c>
      <c r="C3108" s="5" t="s">
        <v>307</v>
      </c>
      <c r="D3108" s="5" t="s">
        <v>743</v>
      </c>
      <c r="E3108" s="5" t="s">
        <v>319</v>
      </c>
      <c r="F3108" s="5" t="s">
        <v>746</v>
      </c>
      <c r="G3108" s="13">
        <v>85.82</v>
      </c>
      <c r="H3108" s="5">
        <v>147</v>
      </c>
    </row>
    <row r="3109" spans="1:8">
      <c r="A3109" s="4">
        <v>3108</v>
      </c>
      <c r="B3109" s="5" t="s">
        <v>812</v>
      </c>
      <c r="C3109" s="5" t="s">
        <v>308</v>
      </c>
      <c r="D3109" s="5" t="s">
        <v>772</v>
      </c>
      <c r="E3109" s="5" t="s">
        <v>310</v>
      </c>
      <c r="F3109" s="5" t="s">
        <v>323</v>
      </c>
      <c r="G3109" s="13">
        <v>754.73</v>
      </c>
      <c r="H3109" s="5">
        <v>59</v>
      </c>
    </row>
    <row r="3110" spans="1:8">
      <c r="A3110" s="4">
        <v>3109</v>
      </c>
      <c r="B3110" s="5" t="s">
        <v>805</v>
      </c>
      <c r="C3110" s="5" t="s">
        <v>731</v>
      </c>
      <c r="D3110" s="5" t="s">
        <v>743</v>
      </c>
      <c r="E3110" s="5" t="s">
        <v>319</v>
      </c>
      <c r="F3110" s="5" t="s">
        <v>770</v>
      </c>
      <c r="G3110" s="13">
        <v>899.54</v>
      </c>
      <c r="H3110" s="5">
        <v>11</v>
      </c>
    </row>
    <row r="3111" spans="1:8">
      <c r="A3111" s="4">
        <v>3110</v>
      </c>
      <c r="B3111" s="5" t="s">
        <v>777</v>
      </c>
      <c r="C3111" s="5" t="s">
        <v>307</v>
      </c>
      <c r="D3111" s="5" t="s">
        <v>317</v>
      </c>
      <c r="E3111" s="5" t="s">
        <v>733</v>
      </c>
      <c r="F3111" s="5" t="s">
        <v>734</v>
      </c>
      <c r="G3111" s="13">
        <v>413.3</v>
      </c>
      <c r="H3111" s="5">
        <v>71</v>
      </c>
    </row>
    <row r="3112" spans="1:8">
      <c r="A3112" s="4">
        <v>3111</v>
      </c>
      <c r="B3112" s="5" t="s">
        <v>804</v>
      </c>
      <c r="C3112" s="5" t="s">
        <v>304</v>
      </c>
      <c r="D3112" s="5" t="s">
        <v>785</v>
      </c>
      <c r="E3112" s="5" t="s">
        <v>303</v>
      </c>
      <c r="F3112" s="5" t="s">
        <v>748</v>
      </c>
      <c r="G3112" s="13">
        <v>99.99</v>
      </c>
      <c r="H3112" s="5">
        <v>43</v>
      </c>
    </row>
    <row r="3113" spans="1:8">
      <c r="A3113" s="4">
        <v>3112</v>
      </c>
      <c r="B3113" s="5" t="s">
        <v>794</v>
      </c>
      <c r="C3113" s="5" t="s">
        <v>757</v>
      </c>
      <c r="D3113" s="5" t="s">
        <v>785</v>
      </c>
      <c r="E3113" s="5" t="s">
        <v>310</v>
      </c>
      <c r="F3113" s="5" t="s">
        <v>746</v>
      </c>
      <c r="G3113" s="13">
        <v>366.94</v>
      </c>
      <c r="H3113" s="5">
        <v>85</v>
      </c>
    </row>
    <row r="3114" spans="1:8">
      <c r="A3114" s="4">
        <v>3113</v>
      </c>
      <c r="B3114" s="5" t="s">
        <v>806</v>
      </c>
      <c r="C3114" s="5" t="s">
        <v>742</v>
      </c>
      <c r="D3114" s="5" t="s">
        <v>317</v>
      </c>
      <c r="E3114" s="5" t="s">
        <v>303</v>
      </c>
      <c r="F3114" s="5" t="s">
        <v>746</v>
      </c>
      <c r="G3114" s="13">
        <v>58.77</v>
      </c>
      <c r="H3114" s="5">
        <v>141</v>
      </c>
    </row>
    <row r="3115" spans="1:8">
      <c r="A3115" s="4">
        <v>3114</v>
      </c>
      <c r="B3115" s="5" t="s">
        <v>810</v>
      </c>
      <c r="C3115" s="5" t="s">
        <v>315</v>
      </c>
      <c r="D3115" s="5" t="s">
        <v>769</v>
      </c>
      <c r="E3115" s="5" t="s">
        <v>319</v>
      </c>
      <c r="F3115" s="5" t="s">
        <v>325</v>
      </c>
      <c r="G3115" s="13">
        <v>690.03</v>
      </c>
      <c r="H3115" s="5">
        <v>104</v>
      </c>
    </row>
    <row r="3116" spans="1:8">
      <c r="A3116" s="4">
        <v>3115</v>
      </c>
      <c r="B3116" s="5" t="s">
        <v>739</v>
      </c>
      <c r="C3116" s="5" t="s">
        <v>318</v>
      </c>
      <c r="D3116" s="5" t="s">
        <v>738</v>
      </c>
      <c r="E3116" s="5" t="s">
        <v>733</v>
      </c>
      <c r="F3116" s="5" t="s">
        <v>746</v>
      </c>
      <c r="G3116" s="13">
        <v>43.06</v>
      </c>
      <c r="H3116" s="5">
        <v>134</v>
      </c>
    </row>
    <row r="3117" spans="1:8">
      <c r="A3117" s="4">
        <v>3116</v>
      </c>
      <c r="B3117" s="5" t="s">
        <v>774</v>
      </c>
      <c r="C3117" s="5" t="s">
        <v>307</v>
      </c>
      <c r="D3117" s="5" t="s">
        <v>316</v>
      </c>
      <c r="E3117" s="5" t="s">
        <v>305</v>
      </c>
      <c r="F3117" s="5" t="s">
        <v>306</v>
      </c>
      <c r="G3117" s="13">
        <v>766.47</v>
      </c>
      <c r="H3117" s="5">
        <v>6</v>
      </c>
    </row>
    <row r="3118" spans="1:8">
      <c r="A3118" s="4">
        <v>3117</v>
      </c>
      <c r="B3118" s="5" t="s">
        <v>774</v>
      </c>
      <c r="C3118" s="5" t="s">
        <v>308</v>
      </c>
      <c r="D3118" s="5" t="s">
        <v>772</v>
      </c>
      <c r="E3118" s="5" t="s">
        <v>310</v>
      </c>
      <c r="F3118" s="5" t="s">
        <v>323</v>
      </c>
      <c r="G3118" s="13">
        <v>166.37</v>
      </c>
      <c r="H3118" s="5">
        <v>127</v>
      </c>
    </row>
    <row r="3119" spans="1:8">
      <c r="A3119" s="4">
        <v>3118</v>
      </c>
      <c r="B3119" s="5" t="s">
        <v>794</v>
      </c>
      <c r="C3119" s="5" t="s">
        <v>783</v>
      </c>
      <c r="D3119" s="5" t="s">
        <v>772</v>
      </c>
      <c r="E3119" s="5" t="s">
        <v>740</v>
      </c>
      <c r="F3119" s="5" t="s">
        <v>744</v>
      </c>
      <c r="G3119" s="13">
        <v>701.35</v>
      </c>
      <c r="H3119" s="5">
        <v>190</v>
      </c>
    </row>
    <row r="3120" spans="1:8">
      <c r="A3120" s="4">
        <v>3119</v>
      </c>
      <c r="B3120" s="5" t="s">
        <v>789</v>
      </c>
      <c r="C3120" s="5" t="s">
        <v>308</v>
      </c>
      <c r="D3120" s="5" t="s">
        <v>732</v>
      </c>
      <c r="E3120" s="5" t="s">
        <v>740</v>
      </c>
      <c r="F3120" s="5" t="s">
        <v>325</v>
      </c>
      <c r="G3120" s="13">
        <v>346.52</v>
      </c>
      <c r="H3120" s="5">
        <v>140</v>
      </c>
    </row>
    <row r="3121" spans="1:8">
      <c r="A3121" s="4">
        <v>3120</v>
      </c>
      <c r="B3121" s="5" t="s">
        <v>799</v>
      </c>
      <c r="C3121" s="5" t="s">
        <v>731</v>
      </c>
      <c r="D3121" s="5" t="s">
        <v>743</v>
      </c>
      <c r="E3121" s="5" t="s">
        <v>758</v>
      </c>
      <c r="F3121" s="5" t="s">
        <v>326</v>
      </c>
      <c r="G3121" s="13">
        <v>393.54</v>
      </c>
      <c r="H3121" s="5">
        <v>11</v>
      </c>
    </row>
    <row r="3122" spans="1:8">
      <c r="A3122" s="4">
        <v>3121</v>
      </c>
      <c r="B3122" s="5" t="s">
        <v>809</v>
      </c>
      <c r="C3122" s="5" t="s">
        <v>318</v>
      </c>
      <c r="D3122" s="5" t="s">
        <v>772</v>
      </c>
      <c r="E3122" s="5" t="s">
        <v>740</v>
      </c>
      <c r="F3122" s="5" t="s">
        <v>326</v>
      </c>
      <c r="G3122" s="13">
        <v>662.71</v>
      </c>
      <c r="H3122" s="5">
        <v>64</v>
      </c>
    </row>
    <row r="3123" spans="1:8">
      <c r="A3123" s="4">
        <v>3122</v>
      </c>
      <c r="B3123" s="5" t="s">
        <v>797</v>
      </c>
      <c r="C3123" s="5" t="s">
        <v>307</v>
      </c>
      <c r="D3123" s="5" t="s">
        <v>785</v>
      </c>
      <c r="E3123" s="5" t="s">
        <v>313</v>
      </c>
      <c r="F3123" s="5" t="s">
        <v>770</v>
      </c>
      <c r="G3123" s="13">
        <v>115.06</v>
      </c>
      <c r="H3123" s="5">
        <v>25</v>
      </c>
    </row>
    <row r="3124" spans="1:8">
      <c r="A3124" s="4">
        <v>3123</v>
      </c>
      <c r="B3124" s="5" t="s">
        <v>745</v>
      </c>
      <c r="C3124" s="5" t="s">
        <v>735</v>
      </c>
      <c r="D3124" s="5" t="s">
        <v>738</v>
      </c>
      <c r="E3124" s="5" t="s">
        <v>733</v>
      </c>
      <c r="F3124" s="5" t="s">
        <v>734</v>
      </c>
      <c r="G3124" s="13">
        <v>627.64</v>
      </c>
      <c r="H3124" s="5">
        <v>178</v>
      </c>
    </row>
    <row r="3125" spans="1:8">
      <c r="A3125" s="4">
        <v>3124</v>
      </c>
      <c r="B3125" s="5" t="s">
        <v>805</v>
      </c>
      <c r="C3125" s="5" t="s">
        <v>731</v>
      </c>
      <c r="D3125" s="5" t="s">
        <v>750</v>
      </c>
      <c r="E3125" s="5" t="s">
        <v>733</v>
      </c>
      <c r="F3125" s="5" t="s">
        <v>326</v>
      </c>
      <c r="G3125" s="13">
        <v>176.57</v>
      </c>
      <c r="H3125" s="5">
        <v>5</v>
      </c>
    </row>
    <row r="3126" spans="1:8">
      <c r="A3126" s="4">
        <v>3125</v>
      </c>
      <c r="B3126" s="5" t="s">
        <v>802</v>
      </c>
      <c r="C3126" s="5" t="s">
        <v>742</v>
      </c>
      <c r="D3126" s="5" t="s">
        <v>736</v>
      </c>
      <c r="E3126" s="5" t="s">
        <v>303</v>
      </c>
      <c r="F3126" s="5" t="s">
        <v>751</v>
      </c>
      <c r="G3126" s="13">
        <v>370.35</v>
      </c>
      <c r="H3126" s="5">
        <v>83</v>
      </c>
    </row>
    <row r="3127" spans="1:8">
      <c r="A3127" s="4">
        <v>3126</v>
      </c>
      <c r="B3127" s="5" t="s">
        <v>730</v>
      </c>
      <c r="C3127" s="5" t="s">
        <v>312</v>
      </c>
      <c r="D3127" s="5" t="s">
        <v>743</v>
      </c>
      <c r="E3127" s="5" t="s">
        <v>314</v>
      </c>
      <c r="F3127" s="5" t="s">
        <v>746</v>
      </c>
      <c r="G3127" s="13">
        <v>446.29</v>
      </c>
      <c r="H3127" s="5">
        <v>97</v>
      </c>
    </row>
    <row r="3128" spans="1:8">
      <c r="A3128" s="4">
        <v>3127</v>
      </c>
      <c r="B3128" s="5" t="s">
        <v>737</v>
      </c>
      <c r="C3128" s="5" t="s">
        <v>312</v>
      </c>
      <c r="D3128" s="5" t="s">
        <v>772</v>
      </c>
      <c r="E3128" s="5" t="s">
        <v>319</v>
      </c>
      <c r="F3128" s="5" t="s">
        <v>306</v>
      </c>
      <c r="G3128" s="13">
        <v>433.07</v>
      </c>
      <c r="H3128" s="5">
        <v>38</v>
      </c>
    </row>
    <row r="3129" spans="1:8">
      <c r="A3129" s="4">
        <v>3128</v>
      </c>
      <c r="B3129" s="5" t="s">
        <v>789</v>
      </c>
      <c r="C3129" s="5" t="s">
        <v>307</v>
      </c>
      <c r="D3129" s="5" t="s">
        <v>732</v>
      </c>
      <c r="E3129" s="5" t="s">
        <v>740</v>
      </c>
      <c r="F3129" s="5" t="s">
        <v>748</v>
      </c>
      <c r="G3129" s="13">
        <v>282.97000000000003</v>
      </c>
      <c r="H3129" s="5">
        <v>165</v>
      </c>
    </row>
    <row r="3130" spans="1:8">
      <c r="A3130" s="4">
        <v>3129</v>
      </c>
      <c r="B3130" s="5" t="s">
        <v>789</v>
      </c>
      <c r="C3130" s="5" t="s">
        <v>742</v>
      </c>
      <c r="D3130" s="5" t="s">
        <v>750</v>
      </c>
      <c r="E3130" s="5" t="s">
        <v>740</v>
      </c>
      <c r="F3130" s="5" t="s">
        <v>751</v>
      </c>
      <c r="G3130" s="13">
        <v>666.73</v>
      </c>
      <c r="H3130" s="5">
        <v>39</v>
      </c>
    </row>
    <row r="3131" spans="1:8">
      <c r="A3131" s="4">
        <v>3130</v>
      </c>
      <c r="B3131" s="5" t="s">
        <v>787</v>
      </c>
      <c r="C3131" s="5" t="s">
        <v>757</v>
      </c>
      <c r="D3131" s="5" t="s">
        <v>317</v>
      </c>
      <c r="E3131" s="5" t="s">
        <v>740</v>
      </c>
      <c r="F3131" s="5" t="s">
        <v>770</v>
      </c>
      <c r="G3131" s="13">
        <v>582.78</v>
      </c>
      <c r="H3131" s="5">
        <v>197</v>
      </c>
    </row>
    <row r="3132" spans="1:8">
      <c r="A3132" s="4">
        <v>3131</v>
      </c>
      <c r="B3132" s="5" t="s">
        <v>765</v>
      </c>
      <c r="C3132" s="5" t="s">
        <v>304</v>
      </c>
      <c r="D3132" s="5" t="s">
        <v>743</v>
      </c>
      <c r="E3132" s="5" t="s">
        <v>310</v>
      </c>
      <c r="F3132" s="5" t="s">
        <v>746</v>
      </c>
      <c r="G3132" s="13">
        <v>523.1</v>
      </c>
      <c r="H3132" s="5">
        <v>129</v>
      </c>
    </row>
    <row r="3133" spans="1:8">
      <c r="A3133" s="4">
        <v>3132</v>
      </c>
      <c r="B3133" s="5" t="s">
        <v>781</v>
      </c>
      <c r="C3133" s="5" t="s">
        <v>753</v>
      </c>
      <c r="D3133" s="5" t="s">
        <v>316</v>
      </c>
      <c r="E3133" s="5" t="s">
        <v>322</v>
      </c>
      <c r="F3133" s="5" t="s">
        <v>748</v>
      </c>
      <c r="G3133" s="13">
        <v>465.49</v>
      </c>
      <c r="H3133" s="5">
        <v>92</v>
      </c>
    </row>
    <row r="3134" spans="1:8">
      <c r="A3134" s="4">
        <v>3133</v>
      </c>
      <c r="B3134" s="5" t="s">
        <v>779</v>
      </c>
      <c r="C3134" s="5" t="s">
        <v>308</v>
      </c>
      <c r="D3134" s="5" t="s">
        <v>316</v>
      </c>
      <c r="E3134" s="5" t="s">
        <v>310</v>
      </c>
      <c r="F3134" s="5" t="s">
        <v>323</v>
      </c>
      <c r="G3134" s="13">
        <v>353.44</v>
      </c>
      <c r="H3134" s="5">
        <v>117</v>
      </c>
    </row>
    <row r="3135" spans="1:8">
      <c r="A3135" s="4">
        <v>3134</v>
      </c>
      <c r="B3135" s="5" t="s">
        <v>809</v>
      </c>
      <c r="C3135" s="5" t="s">
        <v>312</v>
      </c>
      <c r="D3135" s="5" t="s">
        <v>738</v>
      </c>
      <c r="E3135" s="5" t="s">
        <v>310</v>
      </c>
      <c r="F3135" s="5" t="s">
        <v>744</v>
      </c>
      <c r="G3135" s="13">
        <v>126.18</v>
      </c>
      <c r="H3135" s="5">
        <v>198</v>
      </c>
    </row>
    <row r="3136" spans="1:8">
      <c r="A3136" s="4">
        <v>3135</v>
      </c>
      <c r="B3136" s="5" t="s">
        <v>777</v>
      </c>
      <c r="C3136" s="5" t="s">
        <v>731</v>
      </c>
      <c r="D3136" s="5" t="s">
        <v>785</v>
      </c>
      <c r="E3136" s="5" t="s">
        <v>322</v>
      </c>
      <c r="F3136" s="5" t="s">
        <v>751</v>
      </c>
      <c r="G3136" s="13">
        <v>539.54999999999995</v>
      </c>
      <c r="H3136" s="5">
        <v>176</v>
      </c>
    </row>
    <row r="3137" spans="1:8">
      <c r="A3137" s="4">
        <v>3136</v>
      </c>
      <c r="B3137" s="5" t="s">
        <v>797</v>
      </c>
      <c r="C3137" s="5" t="s">
        <v>757</v>
      </c>
      <c r="D3137" s="5" t="s">
        <v>750</v>
      </c>
      <c r="E3137" s="5" t="s">
        <v>322</v>
      </c>
      <c r="F3137" s="5" t="s">
        <v>321</v>
      </c>
      <c r="G3137" s="13">
        <v>553.66</v>
      </c>
      <c r="H3137" s="5">
        <v>74</v>
      </c>
    </row>
    <row r="3138" spans="1:8">
      <c r="A3138" s="4">
        <v>3137</v>
      </c>
      <c r="B3138" s="5" t="s">
        <v>749</v>
      </c>
      <c r="C3138" s="5" t="s">
        <v>307</v>
      </c>
      <c r="D3138" s="5" t="s">
        <v>732</v>
      </c>
      <c r="E3138" s="5" t="s">
        <v>303</v>
      </c>
      <c r="F3138" s="5" t="s">
        <v>770</v>
      </c>
      <c r="G3138" s="13">
        <v>587.47</v>
      </c>
      <c r="H3138" s="5">
        <v>57</v>
      </c>
    </row>
    <row r="3139" spans="1:8">
      <c r="A3139" s="4">
        <v>3138</v>
      </c>
      <c r="B3139" s="5" t="s">
        <v>775</v>
      </c>
      <c r="C3139" s="5" t="s">
        <v>308</v>
      </c>
      <c r="D3139" s="5" t="s">
        <v>743</v>
      </c>
      <c r="E3139" s="5" t="s">
        <v>303</v>
      </c>
      <c r="F3139" s="5" t="s">
        <v>746</v>
      </c>
      <c r="G3139" s="13">
        <v>117.58</v>
      </c>
      <c r="H3139" s="5">
        <v>144</v>
      </c>
    </row>
    <row r="3140" spans="1:8">
      <c r="A3140" s="4">
        <v>3139</v>
      </c>
      <c r="B3140" s="5" t="s">
        <v>798</v>
      </c>
      <c r="C3140" s="5" t="s">
        <v>753</v>
      </c>
      <c r="D3140" s="5" t="s">
        <v>738</v>
      </c>
      <c r="E3140" s="5" t="s">
        <v>303</v>
      </c>
      <c r="F3140" s="5" t="s">
        <v>751</v>
      </c>
      <c r="G3140" s="13">
        <v>698.3</v>
      </c>
      <c r="H3140" s="5">
        <v>191</v>
      </c>
    </row>
    <row r="3141" spans="1:8">
      <c r="A3141" s="4">
        <v>3140</v>
      </c>
      <c r="B3141" s="5" t="s">
        <v>787</v>
      </c>
      <c r="C3141" s="5" t="s">
        <v>315</v>
      </c>
      <c r="D3141" s="5" t="s">
        <v>750</v>
      </c>
      <c r="E3141" s="5" t="s">
        <v>733</v>
      </c>
      <c r="F3141" s="5" t="s">
        <v>325</v>
      </c>
      <c r="G3141" s="13">
        <v>941.09</v>
      </c>
      <c r="H3141" s="5">
        <v>161</v>
      </c>
    </row>
    <row r="3142" spans="1:8">
      <c r="A3142" s="4">
        <v>3141</v>
      </c>
      <c r="B3142" s="5" t="s">
        <v>797</v>
      </c>
      <c r="C3142" s="5" t="s">
        <v>735</v>
      </c>
      <c r="D3142" s="5" t="s">
        <v>738</v>
      </c>
      <c r="E3142" s="5" t="s">
        <v>310</v>
      </c>
      <c r="F3142" s="5" t="s">
        <v>746</v>
      </c>
      <c r="G3142" s="13">
        <v>635.92999999999995</v>
      </c>
      <c r="H3142" s="5">
        <v>68</v>
      </c>
    </row>
    <row r="3143" spans="1:8">
      <c r="A3143" s="4">
        <v>3142</v>
      </c>
      <c r="B3143" s="5" t="s">
        <v>763</v>
      </c>
      <c r="C3143" s="5" t="s">
        <v>755</v>
      </c>
      <c r="D3143" s="5" t="s">
        <v>324</v>
      </c>
      <c r="E3143" s="5" t="s">
        <v>314</v>
      </c>
      <c r="F3143" s="5" t="s">
        <v>306</v>
      </c>
      <c r="G3143" s="13">
        <v>723.8</v>
      </c>
      <c r="H3143" s="5">
        <v>58</v>
      </c>
    </row>
    <row r="3144" spans="1:8">
      <c r="A3144" s="4">
        <v>3143</v>
      </c>
      <c r="B3144" s="5" t="s">
        <v>764</v>
      </c>
      <c r="C3144" s="5" t="s">
        <v>312</v>
      </c>
      <c r="D3144" s="5" t="s">
        <v>743</v>
      </c>
      <c r="E3144" s="5" t="s">
        <v>303</v>
      </c>
      <c r="F3144" s="5" t="s">
        <v>326</v>
      </c>
      <c r="G3144" s="13">
        <v>636.13</v>
      </c>
      <c r="H3144" s="5">
        <v>37</v>
      </c>
    </row>
    <row r="3145" spans="1:8">
      <c r="A3145" s="4">
        <v>3144</v>
      </c>
      <c r="B3145" s="5" t="s">
        <v>762</v>
      </c>
      <c r="C3145" s="5" t="s">
        <v>315</v>
      </c>
      <c r="D3145" s="5" t="s">
        <v>736</v>
      </c>
      <c r="E3145" s="5" t="s">
        <v>319</v>
      </c>
      <c r="F3145" s="5" t="s">
        <v>306</v>
      </c>
      <c r="G3145" s="13">
        <v>790.95</v>
      </c>
      <c r="H3145" s="5">
        <v>7</v>
      </c>
    </row>
    <row r="3146" spans="1:8">
      <c r="A3146" s="4">
        <v>3145</v>
      </c>
      <c r="B3146" s="5" t="s">
        <v>766</v>
      </c>
      <c r="C3146" s="5" t="s">
        <v>735</v>
      </c>
      <c r="D3146" s="5" t="s">
        <v>317</v>
      </c>
      <c r="E3146" s="5" t="s">
        <v>303</v>
      </c>
      <c r="F3146" s="5" t="s">
        <v>321</v>
      </c>
      <c r="G3146" s="13">
        <v>494.29</v>
      </c>
      <c r="H3146" s="5">
        <v>191</v>
      </c>
    </row>
    <row r="3147" spans="1:8">
      <c r="A3147" s="4">
        <v>3146</v>
      </c>
      <c r="B3147" s="5" t="s">
        <v>730</v>
      </c>
      <c r="C3147" s="5" t="s">
        <v>783</v>
      </c>
      <c r="D3147" s="5" t="s">
        <v>316</v>
      </c>
      <c r="E3147" s="5" t="s">
        <v>758</v>
      </c>
      <c r="F3147" s="5" t="s">
        <v>748</v>
      </c>
      <c r="G3147" s="13">
        <v>276.12</v>
      </c>
      <c r="H3147" s="5">
        <v>90</v>
      </c>
    </row>
    <row r="3148" spans="1:8">
      <c r="A3148" s="4">
        <v>3147</v>
      </c>
      <c r="B3148" s="5" t="s">
        <v>810</v>
      </c>
      <c r="C3148" s="5" t="s">
        <v>307</v>
      </c>
      <c r="D3148" s="5" t="s">
        <v>324</v>
      </c>
      <c r="E3148" s="5" t="s">
        <v>314</v>
      </c>
      <c r="F3148" s="5" t="s">
        <v>734</v>
      </c>
      <c r="G3148" s="13">
        <v>193.86</v>
      </c>
      <c r="H3148" s="5">
        <v>82</v>
      </c>
    </row>
    <row r="3149" spans="1:8">
      <c r="A3149" s="4">
        <v>3148</v>
      </c>
      <c r="B3149" s="5" t="s">
        <v>754</v>
      </c>
      <c r="C3149" s="5" t="s">
        <v>783</v>
      </c>
      <c r="D3149" s="5" t="s">
        <v>736</v>
      </c>
      <c r="E3149" s="5" t="s">
        <v>310</v>
      </c>
      <c r="F3149" s="5" t="s">
        <v>770</v>
      </c>
      <c r="G3149" s="13">
        <v>648.04</v>
      </c>
      <c r="H3149" s="5">
        <v>47</v>
      </c>
    </row>
    <row r="3150" spans="1:8">
      <c r="A3150" s="4">
        <v>3149</v>
      </c>
      <c r="B3150" s="5" t="s">
        <v>752</v>
      </c>
      <c r="C3150" s="5" t="s">
        <v>755</v>
      </c>
      <c r="D3150" s="5" t="s">
        <v>320</v>
      </c>
      <c r="E3150" s="5" t="s">
        <v>314</v>
      </c>
      <c r="F3150" s="5" t="s">
        <v>306</v>
      </c>
      <c r="G3150" s="13">
        <v>680.27</v>
      </c>
      <c r="H3150" s="5">
        <v>100</v>
      </c>
    </row>
    <row r="3151" spans="1:8">
      <c r="A3151" s="4">
        <v>3150</v>
      </c>
      <c r="B3151" s="5" t="s">
        <v>800</v>
      </c>
      <c r="C3151" s="5" t="s">
        <v>783</v>
      </c>
      <c r="D3151" s="5" t="s">
        <v>769</v>
      </c>
      <c r="E3151" s="5" t="s">
        <v>314</v>
      </c>
      <c r="F3151" s="5" t="s">
        <v>748</v>
      </c>
      <c r="G3151" s="13">
        <v>818.89</v>
      </c>
      <c r="H3151" s="5">
        <v>71</v>
      </c>
    </row>
    <row r="3152" spans="1:8">
      <c r="A3152" s="4">
        <v>3151</v>
      </c>
      <c r="B3152" s="5" t="s">
        <v>302</v>
      </c>
      <c r="C3152" s="5" t="s">
        <v>308</v>
      </c>
      <c r="D3152" s="5" t="s">
        <v>320</v>
      </c>
      <c r="E3152" s="5" t="s">
        <v>758</v>
      </c>
      <c r="F3152" s="5" t="s">
        <v>734</v>
      </c>
      <c r="G3152" s="13">
        <v>819.2</v>
      </c>
      <c r="H3152" s="5">
        <v>70</v>
      </c>
    </row>
    <row r="3153" spans="1:8">
      <c r="A3153" s="4">
        <v>3152</v>
      </c>
      <c r="B3153" s="5" t="s">
        <v>747</v>
      </c>
      <c r="C3153" s="5" t="s">
        <v>753</v>
      </c>
      <c r="D3153" s="5" t="s">
        <v>324</v>
      </c>
      <c r="E3153" s="5" t="s">
        <v>305</v>
      </c>
      <c r="F3153" s="5" t="s">
        <v>311</v>
      </c>
      <c r="G3153" s="13">
        <v>185.28</v>
      </c>
      <c r="H3153" s="5">
        <v>16</v>
      </c>
    </row>
    <row r="3154" spans="1:8">
      <c r="A3154" s="4">
        <v>3153</v>
      </c>
      <c r="B3154" s="5" t="s">
        <v>779</v>
      </c>
      <c r="C3154" s="5" t="s">
        <v>735</v>
      </c>
      <c r="D3154" s="5" t="s">
        <v>732</v>
      </c>
      <c r="E3154" s="5" t="s">
        <v>303</v>
      </c>
      <c r="F3154" s="5" t="s">
        <v>306</v>
      </c>
      <c r="G3154" s="13">
        <v>927.22</v>
      </c>
      <c r="H3154" s="5">
        <v>28</v>
      </c>
    </row>
    <row r="3155" spans="1:8">
      <c r="A3155" s="4">
        <v>3154</v>
      </c>
      <c r="B3155" s="5" t="s">
        <v>747</v>
      </c>
      <c r="C3155" s="5" t="s">
        <v>731</v>
      </c>
      <c r="D3155" s="5" t="s">
        <v>772</v>
      </c>
      <c r="E3155" s="5" t="s">
        <v>758</v>
      </c>
      <c r="F3155" s="5" t="s">
        <v>326</v>
      </c>
      <c r="G3155" s="13">
        <v>925.93</v>
      </c>
      <c r="H3155" s="5">
        <v>33</v>
      </c>
    </row>
    <row r="3156" spans="1:8">
      <c r="A3156" s="4">
        <v>3155</v>
      </c>
      <c r="B3156" s="5" t="s">
        <v>802</v>
      </c>
      <c r="C3156" s="5" t="s">
        <v>312</v>
      </c>
      <c r="D3156" s="5" t="s">
        <v>769</v>
      </c>
      <c r="E3156" s="5" t="s">
        <v>313</v>
      </c>
      <c r="F3156" s="5" t="s">
        <v>326</v>
      </c>
      <c r="G3156" s="13">
        <v>88.82</v>
      </c>
      <c r="H3156" s="5">
        <v>186</v>
      </c>
    </row>
    <row r="3157" spans="1:8">
      <c r="A3157" s="4">
        <v>3156</v>
      </c>
      <c r="B3157" s="5" t="s">
        <v>752</v>
      </c>
      <c r="C3157" s="5" t="s">
        <v>731</v>
      </c>
      <c r="D3157" s="5" t="s">
        <v>750</v>
      </c>
      <c r="E3157" s="5" t="s">
        <v>305</v>
      </c>
      <c r="F3157" s="5" t="s">
        <v>748</v>
      </c>
      <c r="G3157" s="13">
        <v>119.06</v>
      </c>
      <c r="H3157" s="5">
        <v>164</v>
      </c>
    </row>
    <row r="3158" spans="1:8">
      <c r="A3158" s="4">
        <v>3157</v>
      </c>
      <c r="B3158" s="5" t="s">
        <v>784</v>
      </c>
      <c r="C3158" s="5" t="s">
        <v>318</v>
      </c>
      <c r="D3158" s="5" t="s">
        <v>785</v>
      </c>
      <c r="E3158" s="5" t="s">
        <v>322</v>
      </c>
      <c r="F3158" s="5" t="s">
        <v>748</v>
      </c>
      <c r="G3158" s="13">
        <v>364.79</v>
      </c>
      <c r="H3158" s="5">
        <v>148</v>
      </c>
    </row>
    <row r="3159" spans="1:8">
      <c r="A3159" s="4">
        <v>3158</v>
      </c>
      <c r="B3159" s="5" t="s">
        <v>730</v>
      </c>
      <c r="C3159" s="5" t="s">
        <v>755</v>
      </c>
      <c r="D3159" s="5" t="s">
        <v>743</v>
      </c>
      <c r="E3159" s="5" t="s">
        <v>319</v>
      </c>
      <c r="F3159" s="5" t="s">
        <v>326</v>
      </c>
      <c r="G3159" s="13">
        <v>624.96</v>
      </c>
      <c r="H3159" s="5">
        <v>23</v>
      </c>
    </row>
    <row r="3160" spans="1:8">
      <c r="A3160" s="4">
        <v>3159</v>
      </c>
      <c r="B3160" s="5" t="s">
        <v>754</v>
      </c>
      <c r="C3160" s="5" t="s">
        <v>307</v>
      </c>
      <c r="D3160" s="5" t="s">
        <v>736</v>
      </c>
      <c r="E3160" s="5" t="s">
        <v>733</v>
      </c>
      <c r="F3160" s="5" t="s">
        <v>770</v>
      </c>
      <c r="G3160" s="13">
        <v>744.44</v>
      </c>
      <c r="H3160" s="5">
        <v>140</v>
      </c>
    </row>
    <row r="3161" spans="1:8">
      <c r="A3161" s="4">
        <v>3160</v>
      </c>
      <c r="B3161" s="5" t="s">
        <v>745</v>
      </c>
      <c r="C3161" s="5" t="s">
        <v>731</v>
      </c>
      <c r="D3161" s="5" t="s">
        <v>750</v>
      </c>
      <c r="E3161" s="5" t="s">
        <v>758</v>
      </c>
      <c r="F3161" s="5" t="s">
        <v>323</v>
      </c>
      <c r="G3161" s="13">
        <v>42.29</v>
      </c>
      <c r="H3161" s="5">
        <v>172</v>
      </c>
    </row>
    <row r="3162" spans="1:8">
      <c r="A3162" s="4">
        <v>3161</v>
      </c>
      <c r="B3162" s="5" t="s">
        <v>804</v>
      </c>
      <c r="C3162" s="5" t="s">
        <v>312</v>
      </c>
      <c r="D3162" s="5" t="s">
        <v>317</v>
      </c>
      <c r="E3162" s="5" t="s">
        <v>322</v>
      </c>
      <c r="F3162" s="5" t="s">
        <v>311</v>
      </c>
      <c r="G3162" s="13">
        <v>573.95000000000005</v>
      </c>
      <c r="H3162" s="5">
        <v>74</v>
      </c>
    </row>
    <row r="3163" spans="1:8">
      <c r="A3163" s="4">
        <v>3162</v>
      </c>
      <c r="B3163" s="5" t="s">
        <v>777</v>
      </c>
      <c r="C3163" s="5" t="s">
        <v>783</v>
      </c>
      <c r="D3163" s="5" t="s">
        <v>738</v>
      </c>
      <c r="E3163" s="5" t="s">
        <v>740</v>
      </c>
      <c r="F3163" s="5" t="s">
        <v>734</v>
      </c>
      <c r="G3163" s="13">
        <v>292.27999999999997</v>
      </c>
      <c r="H3163" s="5">
        <v>108</v>
      </c>
    </row>
    <row r="3164" spans="1:8">
      <c r="A3164" s="4">
        <v>3163</v>
      </c>
      <c r="B3164" s="5" t="s">
        <v>745</v>
      </c>
      <c r="C3164" s="5" t="s">
        <v>308</v>
      </c>
      <c r="D3164" s="5" t="s">
        <v>743</v>
      </c>
      <c r="E3164" s="5" t="s">
        <v>319</v>
      </c>
      <c r="F3164" s="5" t="s">
        <v>746</v>
      </c>
      <c r="G3164" s="13">
        <v>356.06</v>
      </c>
      <c r="H3164" s="5">
        <v>26</v>
      </c>
    </row>
    <row r="3165" spans="1:8">
      <c r="A3165" s="4">
        <v>3164</v>
      </c>
      <c r="B3165" s="5" t="s">
        <v>799</v>
      </c>
      <c r="C3165" s="5" t="s">
        <v>755</v>
      </c>
      <c r="D3165" s="5" t="s">
        <v>750</v>
      </c>
      <c r="E3165" s="5" t="s">
        <v>305</v>
      </c>
      <c r="F3165" s="5" t="s">
        <v>748</v>
      </c>
      <c r="G3165" s="13">
        <v>781.81</v>
      </c>
      <c r="H3165" s="5">
        <v>95</v>
      </c>
    </row>
    <row r="3166" spans="1:8">
      <c r="A3166" s="4">
        <v>3165</v>
      </c>
      <c r="B3166" s="5" t="s">
        <v>761</v>
      </c>
      <c r="C3166" s="5" t="s">
        <v>757</v>
      </c>
      <c r="D3166" s="5" t="s">
        <v>785</v>
      </c>
      <c r="E3166" s="5" t="s">
        <v>319</v>
      </c>
      <c r="F3166" s="5" t="s">
        <v>751</v>
      </c>
      <c r="G3166" s="13">
        <v>769.95</v>
      </c>
      <c r="H3166" s="5">
        <v>48</v>
      </c>
    </row>
    <row r="3167" spans="1:8">
      <c r="A3167" s="4">
        <v>3166</v>
      </c>
      <c r="B3167" s="5" t="s">
        <v>759</v>
      </c>
      <c r="C3167" s="5" t="s">
        <v>307</v>
      </c>
      <c r="D3167" s="5" t="s">
        <v>785</v>
      </c>
      <c r="E3167" s="5" t="s">
        <v>314</v>
      </c>
      <c r="F3167" s="5" t="s">
        <v>746</v>
      </c>
      <c r="G3167" s="13">
        <v>322.97000000000003</v>
      </c>
      <c r="H3167" s="5">
        <v>191</v>
      </c>
    </row>
    <row r="3168" spans="1:8">
      <c r="A3168" s="4">
        <v>3167</v>
      </c>
      <c r="B3168" s="5" t="s">
        <v>810</v>
      </c>
      <c r="C3168" s="5" t="s">
        <v>755</v>
      </c>
      <c r="D3168" s="5" t="s">
        <v>317</v>
      </c>
      <c r="E3168" s="5" t="s">
        <v>758</v>
      </c>
      <c r="F3168" s="5" t="s">
        <v>748</v>
      </c>
      <c r="G3168" s="13">
        <v>131.44</v>
      </c>
      <c r="H3168" s="5">
        <v>187</v>
      </c>
    </row>
    <row r="3169" spans="1:8">
      <c r="A3169" s="4">
        <v>3168</v>
      </c>
      <c r="B3169" s="5" t="s">
        <v>749</v>
      </c>
      <c r="C3169" s="5" t="s">
        <v>755</v>
      </c>
      <c r="D3169" s="5" t="s">
        <v>732</v>
      </c>
      <c r="E3169" s="5" t="s">
        <v>313</v>
      </c>
      <c r="F3169" s="5" t="s">
        <v>748</v>
      </c>
      <c r="G3169" s="13">
        <v>96.86</v>
      </c>
      <c r="H3169" s="5">
        <v>179</v>
      </c>
    </row>
    <row r="3170" spans="1:8">
      <c r="A3170" s="4">
        <v>3169</v>
      </c>
      <c r="B3170" s="5" t="s">
        <v>759</v>
      </c>
      <c r="C3170" s="5" t="s">
        <v>318</v>
      </c>
      <c r="D3170" s="5" t="s">
        <v>324</v>
      </c>
      <c r="E3170" s="5" t="s">
        <v>740</v>
      </c>
      <c r="F3170" s="5" t="s">
        <v>744</v>
      </c>
      <c r="G3170" s="13">
        <v>606.84</v>
      </c>
      <c r="H3170" s="5">
        <v>13</v>
      </c>
    </row>
    <row r="3171" spans="1:8">
      <c r="A3171" s="4">
        <v>3170</v>
      </c>
      <c r="B3171" s="5" t="s">
        <v>766</v>
      </c>
      <c r="C3171" s="5" t="s">
        <v>742</v>
      </c>
      <c r="D3171" s="5" t="s">
        <v>316</v>
      </c>
      <c r="E3171" s="5" t="s">
        <v>303</v>
      </c>
      <c r="F3171" s="5" t="s">
        <v>746</v>
      </c>
      <c r="G3171" s="13">
        <v>230.97</v>
      </c>
      <c r="H3171" s="5">
        <v>122</v>
      </c>
    </row>
    <row r="3172" spans="1:8">
      <c r="A3172" s="4">
        <v>3171</v>
      </c>
      <c r="B3172" s="5" t="s">
        <v>799</v>
      </c>
      <c r="C3172" s="5" t="s">
        <v>315</v>
      </c>
      <c r="D3172" s="5" t="s">
        <v>738</v>
      </c>
      <c r="E3172" s="5" t="s">
        <v>758</v>
      </c>
      <c r="F3172" s="5" t="s">
        <v>325</v>
      </c>
      <c r="G3172" s="13">
        <v>130</v>
      </c>
      <c r="H3172" s="5">
        <v>120</v>
      </c>
    </row>
    <row r="3173" spans="1:8">
      <c r="A3173" s="4">
        <v>3172</v>
      </c>
      <c r="B3173" s="5" t="s">
        <v>788</v>
      </c>
      <c r="C3173" s="5" t="s">
        <v>755</v>
      </c>
      <c r="D3173" s="5" t="s">
        <v>769</v>
      </c>
      <c r="E3173" s="5" t="s">
        <v>305</v>
      </c>
      <c r="F3173" s="5" t="s">
        <v>311</v>
      </c>
      <c r="G3173" s="13">
        <v>729.48</v>
      </c>
      <c r="H3173" s="5">
        <v>40</v>
      </c>
    </row>
    <row r="3174" spans="1:8">
      <c r="A3174" s="4">
        <v>3173</v>
      </c>
      <c r="B3174" s="5" t="s">
        <v>747</v>
      </c>
      <c r="C3174" s="5" t="s">
        <v>757</v>
      </c>
      <c r="D3174" s="5" t="s">
        <v>785</v>
      </c>
      <c r="E3174" s="5" t="s">
        <v>733</v>
      </c>
      <c r="F3174" s="5" t="s">
        <v>746</v>
      </c>
      <c r="G3174" s="13">
        <v>696.8</v>
      </c>
      <c r="H3174" s="5">
        <v>67</v>
      </c>
    </row>
    <row r="3175" spans="1:8">
      <c r="A3175" s="4">
        <v>3174</v>
      </c>
      <c r="B3175" s="5" t="s">
        <v>793</v>
      </c>
      <c r="C3175" s="5" t="s">
        <v>757</v>
      </c>
      <c r="D3175" s="5" t="s">
        <v>324</v>
      </c>
      <c r="E3175" s="5" t="s">
        <v>740</v>
      </c>
      <c r="F3175" s="5" t="s">
        <v>321</v>
      </c>
      <c r="G3175" s="13">
        <v>829.28</v>
      </c>
      <c r="H3175" s="5">
        <v>3</v>
      </c>
    </row>
    <row r="3176" spans="1:8">
      <c r="A3176" s="4">
        <v>3175</v>
      </c>
      <c r="B3176" s="5" t="s">
        <v>780</v>
      </c>
      <c r="C3176" s="5" t="s">
        <v>307</v>
      </c>
      <c r="D3176" s="5" t="s">
        <v>317</v>
      </c>
      <c r="E3176" s="5" t="s">
        <v>758</v>
      </c>
      <c r="F3176" s="5" t="s">
        <v>321</v>
      </c>
      <c r="G3176" s="13">
        <v>243.35</v>
      </c>
      <c r="H3176" s="5">
        <v>136</v>
      </c>
    </row>
    <row r="3177" spans="1:8">
      <c r="A3177" s="4">
        <v>3176</v>
      </c>
      <c r="B3177" s="5" t="s">
        <v>768</v>
      </c>
      <c r="C3177" s="5" t="s">
        <v>755</v>
      </c>
      <c r="D3177" s="5" t="s">
        <v>324</v>
      </c>
      <c r="E3177" s="5" t="s">
        <v>310</v>
      </c>
      <c r="F3177" s="5" t="s">
        <v>734</v>
      </c>
      <c r="G3177" s="13">
        <v>520.91999999999996</v>
      </c>
      <c r="H3177" s="5">
        <v>114</v>
      </c>
    </row>
    <row r="3178" spans="1:8">
      <c r="A3178" s="4">
        <v>3177</v>
      </c>
      <c r="B3178" s="5" t="s">
        <v>745</v>
      </c>
      <c r="C3178" s="5" t="s">
        <v>753</v>
      </c>
      <c r="D3178" s="5" t="s">
        <v>750</v>
      </c>
      <c r="E3178" s="5" t="s">
        <v>758</v>
      </c>
      <c r="F3178" s="5" t="s">
        <v>744</v>
      </c>
      <c r="G3178" s="13">
        <v>732.01</v>
      </c>
      <c r="H3178" s="5">
        <v>184</v>
      </c>
    </row>
    <row r="3179" spans="1:8">
      <c r="A3179" s="4">
        <v>3178</v>
      </c>
      <c r="B3179" s="5" t="s">
        <v>794</v>
      </c>
      <c r="C3179" s="5" t="s">
        <v>307</v>
      </c>
      <c r="D3179" s="5" t="s">
        <v>743</v>
      </c>
      <c r="E3179" s="5" t="s">
        <v>305</v>
      </c>
      <c r="F3179" s="5" t="s">
        <v>306</v>
      </c>
      <c r="G3179" s="13">
        <v>65.02</v>
      </c>
      <c r="H3179" s="5">
        <v>177</v>
      </c>
    </row>
    <row r="3180" spans="1:8">
      <c r="A3180" s="4">
        <v>3179</v>
      </c>
      <c r="B3180" s="5" t="s">
        <v>745</v>
      </c>
      <c r="C3180" s="5" t="s">
        <v>742</v>
      </c>
      <c r="D3180" s="5" t="s">
        <v>772</v>
      </c>
      <c r="E3180" s="5" t="s">
        <v>758</v>
      </c>
      <c r="F3180" s="5" t="s">
        <v>748</v>
      </c>
      <c r="G3180" s="13">
        <v>158.1</v>
      </c>
      <c r="H3180" s="5">
        <v>52</v>
      </c>
    </row>
    <row r="3181" spans="1:8">
      <c r="A3181" s="4">
        <v>3180</v>
      </c>
      <c r="B3181" s="5" t="s">
        <v>749</v>
      </c>
      <c r="C3181" s="5" t="s">
        <v>312</v>
      </c>
      <c r="D3181" s="5" t="s">
        <v>324</v>
      </c>
      <c r="E3181" s="5" t="s">
        <v>758</v>
      </c>
      <c r="F3181" s="5" t="s">
        <v>751</v>
      </c>
      <c r="G3181" s="13">
        <v>527.28</v>
      </c>
      <c r="H3181" s="5">
        <v>125</v>
      </c>
    </row>
    <row r="3182" spans="1:8">
      <c r="A3182" s="4">
        <v>3181</v>
      </c>
      <c r="B3182" s="5" t="s">
        <v>773</v>
      </c>
      <c r="C3182" s="5" t="s">
        <v>755</v>
      </c>
      <c r="D3182" s="5" t="s">
        <v>324</v>
      </c>
      <c r="E3182" s="5" t="s">
        <v>314</v>
      </c>
      <c r="F3182" s="5" t="s">
        <v>734</v>
      </c>
      <c r="G3182" s="13">
        <v>825.59</v>
      </c>
      <c r="H3182" s="5">
        <v>2</v>
      </c>
    </row>
    <row r="3183" spans="1:8">
      <c r="A3183" s="4">
        <v>3182</v>
      </c>
      <c r="B3183" s="5" t="s">
        <v>778</v>
      </c>
      <c r="C3183" s="5" t="s">
        <v>731</v>
      </c>
      <c r="D3183" s="5" t="s">
        <v>732</v>
      </c>
      <c r="E3183" s="5" t="s">
        <v>740</v>
      </c>
      <c r="F3183" s="5" t="s">
        <v>321</v>
      </c>
      <c r="G3183" s="13">
        <v>753.78</v>
      </c>
      <c r="H3183" s="5">
        <v>120</v>
      </c>
    </row>
    <row r="3184" spans="1:8">
      <c r="A3184" s="4">
        <v>3183</v>
      </c>
      <c r="B3184" s="5" t="s">
        <v>799</v>
      </c>
      <c r="C3184" s="5" t="s">
        <v>755</v>
      </c>
      <c r="D3184" s="5" t="s">
        <v>750</v>
      </c>
      <c r="E3184" s="5" t="s">
        <v>319</v>
      </c>
      <c r="F3184" s="5" t="s">
        <v>311</v>
      </c>
      <c r="G3184" s="13">
        <v>830</v>
      </c>
      <c r="H3184" s="5">
        <v>50</v>
      </c>
    </row>
    <row r="3185" spans="1:8">
      <c r="A3185" s="4">
        <v>3184</v>
      </c>
      <c r="B3185" s="5" t="s">
        <v>730</v>
      </c>
      <c r="C3185" s="5" t="s">
        <v>315</v>
      </c>
      <c r="D3185" s="5" t="s">
        <v>743</v>
      </c>
      <c r="E3185" s="5" t="s">
        <v>310</v>
      </c>
      <c r="F3185" s="5" t="s">
        <v>748</v>
      </c>
      <c r="G3185" s="13">
        <v>922.95</v>
      </c>
      <c r="H3185" s="5">
        <v>32</v>
      </c>
    </row>
    <row r="3186" spans="1:8">
      <c r="A3186" s="4">
        <v>3185</v>
      </c>
      <c r="B3186" s="5" t="s">
        <v>797</v>
      </c>
      <c r="C3186" s="5" t="s">
        <v>742</v>
      </c>
      <c r="D3186" s="5" t="s">
        <v>743</v>
      </c>
      <c r="E3186" s="5" t="s">
        <v>733</v>
      </c>
      <c r="F3186" s="5" t="s">
        <v>311</v>
      </c>
      <c r="G3186" s="13">
        <v>734.71</v>
      </c>
      <c r="H3186" s="5">
        <v>142</v>
      </c>
    </row>
    <row r="3187" spans="1:8">
      <c r="A3187" s="4">
        <v>3186</v>
      </c>
      <c r="B3187" s="5" t="s">
        <v>795</v>
      </c>
      <c r="C3187" s="5" t="s">
        <v>312</v>
      </c>
      <c r="D3187" s="5" t="s">
        <v>743</v>
      </c>
      <c r="E3187" s="5" t="s">
        <v>758</v>
      </c>
      <c r="F3187" s="5" t="s">
        <v>746</v>
      </c>
      <c r="G3187" s="13">
        <v>393.93</v>
      </c>
      <c r="H3187" s="5">
        <v>114</v>
      </c>
    </row>
    <row r="3188" spans="1:8">
      <c r="A3188" s="4">
        <v>3187</v>
      </c>
      <c r="B3188" s="5" t="s">
        <v>808</v>
      </c>
      <c r="C3188" s="5" t="s">
        <v>307</v>
      </c>
      <c r="D3188" s="5" t="s">
        <v>743</v>
      </c>
      <c r="E3188" s="5" t="s">
        <v>733</v>
      </c>
      <c r="F3188" s="5" t="s">
        <v>325</v>
      </c>
      <c r="G3188" s="13">
        <v>147.74</v>
      </c>
      <c r="H3188" s="5">
        <v>148</v>
      </c>
    </row>
    <row r="3189" spans="1:8">
      <c r="A3189" s="4">
        <v>3188</v>
      </c>
      <c r="B3189" s="5" t="s">
        <v>764</v>
      </c>
      <c r="C3189" s="5" t="s">
        <v>783</v>
      </c>
      <c r="D3189" s="5" t="s">
        <v>785</v>
      </c>
      <c r="E3189" s="5" t="s">
        <v>310</v>
      </c>
      <c r="F3189" s="5" t="s">
        <v>751</v>
      </c>
      <c r="G3189" s="13">
        <v>332.89</v>
      </c>
      <c r="H3189" s="5">
        <v>189</v>
      </c>
    </row>
    <row r="3190" spans="1:8">
      <c r="A3190" s="4">
        <v>3189</v>
      </c>
      <c r="B3190" s="5" t="s">
        <v>302</v>
      </c>
      <c r="C3190" s="5" t="s">
        <v>312</v>
      </c>
      <c r="D3190" s="5" t="s">
        <v>750</v>
      </c>
      <c r="E3190" s="5" t="s">
        <v>314</v>
      </c>
      <c r="F3190" s="5" t="s">
        <v>751</v>
      </c>
      <c r="G3190" s="13">
        <v>44.01</v>
      </c>
      <c r="H3190" s="5">
        <v>3</v>
      </c>
    </row>
    <row r="3191" spans="1:8">
      <c r="A3191" s="4">
        <v>3190</v>
      </c>
      <c r="B3191" s="5" t="s">
        <v>798</v>
      </c>
      <c r="C3191" s="5" t="s">
        <v>735</v>
      </c>
      <c r="D3191" s="5" t="s">
        <v>732</v>
      </c>
      <c r="E3191" s="5" t="s">
        <v>740</v>
      </c>
      <c r="F3191" s="5" t="s">
        <v>326</v>
      </c>
      <c r="G3191" s="13">
        <v>852.44</v>
      </c>
      <c r="H3191" s="5">
        <v>41</v>
      </c>
    </row>
    <row r="3192" spans="1:8">
      <c r="A3192" s="4">
        <v>3191</v>
      </c>
      <c r="B3192" s="5" t="s">
        <v>761</v>
      </c>
      <c r="C3192" s="5" t="s">
        <v>783</v>
      </c>
      <c r="D3192" s="5" t="s">
        <v>785</v>
      </c>
      <c r="E3192" s="5" t="s">
        <v>305</v>
      </c>
      <c r="F3192" s="5" t="s">
        <v>744</v>
      </c>
      <c r="G3192" s="13">
        <v>529.76</v>
      </c>
      <c r="H3192" s="5">
        <v>57</v>
      </c>
    </row>
    <row r="3193" spans="1:8">
      <c r="A3193" s="4">
        <v>3192</v>
      </c>
      <c r="B3193" s="5" t="s">
        <v>741</v>
      </c>
      <c r="C3193" s="5" t="s">
        <v>312</v>
      </c>
      <c r="D3193" s="5" t="s">
        <v>320</v>
      </c>
      <c r="E3193" s="5" t="s">
        <v>319</v>
      </c>
      <c r="F3193" s="5" t="s">
        <v>734</v>
      </c>
      <c r="G3193" s="13">
        <v>100.02</v>
      </c>
      <c r="H3193" s="5">
        <v>7</v>
      </c>
    </row>
    <row r="3194" spans="1:8">
      <c r="A3194" s="4">
        <v>3193</v>
      </c>
      <c r="B3194" s="5" t="s">
        <v>775</v>
      </c>
      <c r="C3194" s="5" t="s">
        <v>307</v>
      </c>
      <c r="D3194" s="5" t="s">
        <v>785</v>
      </c>
      <c r="E3194" s="5" t="s">
        <v>314</v>
      </c>
      <c r="F3194" s="5" t="s">
        <v>744</v>
      </c>
      <c r="G3194" s="13">
        <v>776.53</v>
      </c>
      <c r="H3194" s="5">
        <v>20</v>
      </c>
    </row>
    <row r="3195" spans="1:8">
      <c r="A3195" s="4">
        <v>3194</v>
      </c>
      <c r="B3195" s="5" t="s">
        <v>799</v>
      </c>
      <c r="C3195" s="5" t="s">
        <v>735</v>
      </c>
      <c r="D3195" s="5" t="s">
        <v>317</v>
      </c>
      <c r="E3195" s="5" t="s">
        <v>303</v>
      </c>
      <c r="F3195" s="5" t="s">
        <v>748</v>
      </c>
      <c r="G3195" s="13">
        <v>131.85</v>
      </c>
      <c r="H3195" s="5">
        <v>19</v>
      </c>
    </row>
    <row r="3196" spans="1:8">
      <c r="A3196" s="4">
        <v>3195</v>
      </c>
      <c r="B3196" s="5" t="s">
        <v>752</v>
      </c>
      <c r="C3196" s="5" t="s">
        <v>783</v>
      </c>
      <c r="D3196" s="5" t="s">
        <v>309</v>
      </c>
      <c r="E3196" s="5" t="s">
        <v>740</v>
      </c>
      <c r="F3196" s="5" t="s">
        <v>306</v>
      </c>
      <c r="G3196" s="13">
        <v>675.44</v>
      </c>
      <c r="H3196" s="5">
        <v>104</v>
      </c>
    </row>
    <row r="3197" spans="1:8">
      <c r="A3197" s="4">
        <v>3196</v>
      </c>
      <c r="B3197" s="5" t="s">
        <v>812</v>
      </c>
      <c r="C3197" s="5" t="s">
        <v>315</v>
      </c>
      <c r="D3197" s="5" t="s">
        <v>736</v>
      </c>
      <c r="E3197" s="5" t="s">
        <v>733</v>
      </c>
      <c r="F3197" s="5" t="s">
        <v>321</v>
      </c>
      <c r="G3197" s="13">
        <v>251.73</v>
      </c>
      <c r="H3197" s="5">
        <v>141</v>
      </c>
    </row>
    <row r="3198" spans="1:8">
      <c r="A3198" s="4">
        <v>3197</v>
      </c>
      <c r="B3198" s="5" t="s">
        <v>766</v>
      </c>
      <c r="C3198" s="5" t="s">
        <v>755</v>
      </c>
      <c r="D3198" s="5" t="s">
        <v>309</v>
      </c>
      <c r="E3198" s="5" t="s">
        <v>303</v>
      </c>
      <c r="F3198" s="5" t="s">
        <v>751</v>
      </c>
      <c r="G3198" s="13">
        <v>841.22</v>
      </c>
      <c r="H3198" s="5">
        <v>71</v>
      </c>
    </row>
    <row r="3199" spans="1:8">
      <c r="A3199" s="4">
        <v>3198</v>
      </c>
      <c r="B3199" s="5" t="s">
        <v>792</v>
      </c>
      <c r="C3199" s="5" t="s">
        <v>308</v>
      </c>
      <c r="D3199" s="5" t="s">
        <v>316</v>
      </c>
      <c r="E3199" s="5" t="s">
        <v>310</v>
      </c>
      <c r="F3199" s="5" t="s">
        <v>770</v>
      </c>
      <c r="G3199" s="13">
        <v>500.06</v>
      </c>
      <c r="H3199" s="5">
        <v>150</v>
      </c>
    </row>
    <row r="3200" spans="1:8">
      <c r="A3200" s="4">
        <v>3199</v>
      </c>
      <c r="B3200" s="5" t="s">
        <v>788</v>
      </c>
      <c r="C3200" s="5" t="s">
        <v>307</v>
      </c>
      <c r="D3200" s="5" t="s">
        <v>309</v>
      </c>
      <c r="E3200" s="5" t="s">
        <v>758</v>
      </c>
      <c r="F3200" s="5" t="s">
        <v>323</v>
      </c>
      <c r="G3200" s="13">
        <v>542.15</v>
      </c>
      <c r="H3200" s="5">
        <v>83</v>
      </c>
    </row>
    <row r="3201" spans="1:8">
      <c r="A3201" s="4">
        <v>3200</v>
      </c>
      <c r="B3201" s="5" t="s">
        <v>789</v>
      </c>
      <c r="C3201" s="5" t="s">
        <v>304</v>
      </c>
      <c r="D3201" s="5" t="s">
        <v>320</v>
      </c>
      <c r="E3201" s="5" t="s">
        <v>305</v>
      </c>
      <c r="F3201" s="5" t="s">
        <v>770</v>
      </c>
      <c r="G3201" s="13">
        <v>865.92</v>
      </c>
      <c r="H3201" s="5">
        <v>85</v>
      </c>
    </row>
    <row r="3202" spans="1:8">
      <c r="A3202" s="4">
        <v>3201</v>
      </c>
      <c r="B3202" s="5" t="s">
        <v>754</v>
      </c>
      <c r="C3202" s="5" t="s">
        <v>304</v>
      </c>
      <c r="D3202" s="5" t="s">
        <v>317</v>
      </c>
      <c r="E3202" s="5" t="s">
        <v>733</v>
      </c>
      <c r="F3202" s="5" t="s">
        <v>321</v>
      </c>
      <c r="G3202" s="13">
        <v>736.22</v>
      </c>
      <c r="H3202" s="5">
        <v>128</v>
      </c>
    </row>
    <row r="3203" spans="1:8">
      <c r="A3203" s="4">
        <v>3202</v>
      </c>
      <c r="B3203" s="5" t="s">
        <v>745</v>
      </c>
      <c r="C3203" s="5" t="s">
        <v>735</v>
      </c>
      <c r="D3203" s="5" t="s">
        <v>309</v>
      </c>
      <c r="E3203" s="5" t="s">
        <v>319</v>
      </c>
      <c r="F3203" s="5" t="s">
        <v>748</v>
      </c>
      <c r="G3203" s="13">
        <v>382.51</v>
      </c>
      <c r="H3203" s="5">
        <v>164</v>
      </c>
    </row>
    <row r="3204" spans="1:8">
      <c r="A3204" s="4">
        <v>3203</v>
      </c>
      <c r="B3204" s="5" t="s">
        <v>791</v>
      </c>
      <c r="C3204" s="5" t="s">
        <v>304</v>
      </c>
      <c r="D3204" s="5" t="s">
        <v>317</v>
      </c>
      <c r="E3204" s="5" t="s">
        <v>314</v>
      </c>
      <c r="F3204" s="5" t="s">
        <v>746</v>
      </c>
      <c r="G3204" s="13">
        <v>179.69</v>
      </c>
      <c r="H3204" s="5">
        <v>75</v>
      </c>
    </row>
    <row r="3205" spans="1:8">
      <c r="A3205" s="4">
        <v>3204</v>
      </c>
      <c r="B3205" s="5" t="s">
        <v>784</v>
      </c>
      <c r="C3205" s="5" t="s">
        <v>742</v>
      </c>
      <c r="D3205" s="5" t="s">
        <v>316</v>
      </c>
      <c r="E3205" s="5" t="s">
        <v>314</v>
      </c>
      <c r="F3205" s="5" t="s">
        <v>770</v>
      </c>
      <c r="G3205" s="13">
        <v>466.39</v>
      </c>
      <c r="H3205" s="5">
        <v>10</v>
      </c>
    </row>
    <row r="3206" spans="1:8">
      <c r="A3206" s="4">
        <v>3205</v>
      </c>
      <c r="B3206" s="5" t="s">
        <v>803</v>
      </c>
      <c r="C3206" s="5" t="s">
        <v>753</v>
      </c>
      <c r="D3206" s="5" t="s">
        <v>738</v>
      </c>
      <c r="E3206" s="5" t="s">
        <v>303</v>
      </c>
      <c r="F3206" s="5" t="s">
        <v>770</v>
      </c>
      <c r="G3206" s="13">
        <v>225.25</v>
      </c>
      <c r="H3206" s="5">
        <v>129</v>
      </c>
    </row>
    <row r="3207" spans="1:8">
      <c r="A3207" s="4">
        <v>3206</v>
      </c>
      <c r="B3207" s="5" t="s">
        <v>776</v>
      </c>
      <c r="C3207" s="5" t="s">
        <v>735</v>
      </c>
      <c r="D3207" s="5" t="s">
        <v>743</v>
      </c>
      <c r="E3207" s="5" t="s">
        <v>319</v>
      </c>
      <c r="F3207" s="5" t="s">
        <v>311</v>
      </c>
      <c r="G3207" s="13">
        <v>477.42</v>
      </c>
      <c r="H3207" s="5">
        <v>165</v>
      </c>
    </row>
    <row r="3208" spans="1:8">
      <c r="A3208" s="4">
        <v>3207</v>
      </c>
      <c r="B3208" s="5" t="s">
        <v>730</v>
      </c>
      <c r="C3208" s="5" t="s">
        <v>753</v>
      </c>
      <c r="D3208" s="5" t="s">
        <v>736</v>
      </c>
      <c r="E3208" s="5" t="s">
        <v>303</v>
      </c>
      <c r="F3208" s="5" t="s">
        <v>323</v>
      </c>
      <c r="G3208" s="13">
        <v>128.91</v>
      </c>
      <c r="H3208" s="5">
        <v>82</v>
      </c>
    </row>
    <row r="3209" spans="1:8">
      <c r="A3209" s="4">
        <v>3208</v>
      </c>
      <c r="B3209" s="5" t="s">
        <v>761</v>
      </c>
      <c r="C3209" s="5" t="s">
        <v>731</v>
      </c>
      <c r="D3209" s="5" t="s">
        <v>732</v>
      </c>
      <c r="E3209" s="5" t="s">
        <v>310</v>
      </c>
      <c r="F3209" s="5" t="s">
        <v>770</v>
      </c>
      <c r="G3209" s="13">
        <v>309.82</v>
      </c>
      <c r="H3209" s="5">
        <v>19</v>
      </c>
    </row>
    <row r="3210" spans="1:8">
      <c r="A3210" s="4">
        <v>3209</v>
      </c>
      <c r="B3210" s="5" t="s">
        <v>764</v>
      </c>
      <c r="C3210" s="5" t="s">
        <v>731</v>
      </c>
      <c r="D3210" s="5" t="s">
        <v>309</v>
      </c>
      <c r="E3210" s="5" t="s">
        <v>758</v>
      </c>
      <c r="F3210" s="5" t="s">
        <v>311</v>
      </c>
      <c r="G3210" s="13">
        <v>204.77</v>
      </c>
      <c r="H3210" s="5">
        <v>13</v>
      </c>
    </row>
    <row r="3211" spans="1:8">
      <c r="A3211" s="4">
        <v>3210</v>
      </c>
      <c r="B3211" s="5" t="s">
        <v>782</v>
      </c>
      <c r="C3211" s="5" t="s">
        <v>735</v>
      </c>
      <c r="D3211" s="5" t="s">
        <v>316</v>
      </c>
      <c r="E3211" s="5" t="s">
        <v>314</v>
      </c>
      <c r="F3211" s="5" t="s">
        <v>311</v>
      </c>
      <c r="G3211" s="13">
        <v>520.54999999999995</v>
      </c>
      <c r="H3211" s="5">
        <v>38</v>
      </c>
    </row>
    <row r="3212" spans="1:8">
      <c r="A3212" s="4">
        <v>3211</v>
      </c>
      <c r="B3212" s="5" t="s">
        <v>792</v>
      </c>
      <c r="C3212" s="5" t="s">
        <v>304</v>
      </c>
      <c r="D3212" s="5" t="s">
        <v>320</v>
      </c>
      <c r="E3212" s="5" t="s">
        <v>740</v>
      </c>
      <c r="F3212" s="5" t="s">
        <v>326</v>
      </c>
      <c r="G3212" s="13">
        <v>947.3</v>
      </c>
      <c r="H3212" s="5">
        <v>115</v>
      </c>
    </row>
    <row r="3213" spans="1:8">
      <c r="A3213" s="4">
        <v>3212</v>
      </c>
      <c r="B3213" s="5" t="s">
        <v>752</v>
      </c>
      <c r="C3213" s="5" t="s">
        <v>312</v>
      </c>
      <c r="D3213" s="5" t="s">
        <v>750</v>
      </c>
      <c r="E3213" s="5" t="s">
        <v>303</v>
      </c>
      <c r="F3213" s="5" t="s">
        <v>770</v>
      </c>
      <c r="G3213" s="13">
        <v>633.96</v>
      </c>
      <c r="H3213" s="5">
        <v>97</v>
      </c>
    </row>
    <row r="3214" spans="1:8">
      <c r="A3214" s="4">
        <v>3213</v>
      </c>
      <c r="B3214" s="5" t="s">
        <v>779</v>
      </c>
      <c r="C3214" s="5" t="s">
        <v>304</v>
      </c>
      <c r="D3214" s="5" t="s">
        <v>324</v>
      </c>
      <c r="E3214" s="5" t="s">
        <v>305</v>
      </c>
      <c r="F3214" s="5" t="s">
        <v>325</v>
      </c>
      <c r="G3214" s="13">
        <v>227.94</v>
      </c>
      <c r="H3214" s="5">
        <v>87</v>
      </c>
    </row>
    <row r="3215" spans="1:8">
      <c r="A3215" s="4">
        <v>3214</v>
      </c>
      <c r="B3215" s="5" t="s">
        <v>794</v>
      </c>
      <c r="C3215" s="5" t="s">
        <v>753</v>
      </c>
      <c r="D3215" s="5" t="s">
        <v>743</v>
      </c>
      <c r="E3215" s="5" t="s">
        <v>310</v>
      </c>
      <c r="F3215" s="5" t="s">
        <v>321</v>
      </c>
      <c r="G3215" s="13">
        <v>589.41</v>
      </c>
      <c r="H3215" s="5">
        <v>56</v>
      </c>
    </row>
    <row r="3216" spans="1:8">
      <c r="A3216" s="4">
        <v>3215</v>
      </c>
      <c r="B3216" s="5" t="s">
        <v>792</v>
      </c>
      <c r="C3216" s="5" t="s">
        <v>783</v>
      </c>
      <c r="D3216" s="5" t="s">
        <v>320</v>
      </c>
      <c r="E3216" s="5" t="s">
        <v>758</v>
      </c>
      <c r="F3216" s="5" t="s">
        <v>744</v>
      </c>
      <c r="G3216" s="13">
        <v>87.43</v>
      </c>
      <c r="H3216" s="5">
        <v>172</v>
      </c>
    </row>
    <row r="3217" spans="1:8">
      <c r="A3217" s="4">
        <v>3216</v>
      </c>
      <c r="B3217" s="5" t="s">
        <v>789</v>
      </c>
      <c r="C3217" s="5" t="s">
        <v>742</v>
      </c>
      <c r="D3217" s="5" t="s">
        <v>316</v>
      </c>
      <c r="E3217" s="5" t="s">
        <v>740</v>
      </c>
      <c r="F3217" s="5" t="s">
        <v>734</v>
      </c>
      <c r="G3217" s="13">
        <v>944.22</v>
      </c>
      <c r="H3217" s="5">
        <v>152</v>
      </c>
    </row>
    <row r="3218" spans="1:8">
      <c r="A3218" s="4">
        <v>3217</v>
      </c>
      <c r="B3218" s="5" t="s">
        <v>779</v>
      </c>
      <c r="C3218" s="5" t="s">
        <v>304</v>
      </c>
      <c r="D3218" s="5" t="s">
        <v>732</v>
      </c>
      <c r="E3218" s="5" t="s">
        <v>322</v>
      </c>
      <c r="F3218" s="5" t="s">
        <v>321</v>
      </c>
      <c r="G3218" s="13">
        <v>747.45</v>
      </c>
      <c r="H3218" s="5">
        <v>67</v>
      </c>
    </row>
    <row r="3219" spans="1:8">
      <c r="A3219" s="4">
        <v>3218</v>
      </c>
      <c r="B3219" s="5" t="s">
        <v>775</v>
      </c>
      <c r="C3219" s="5" t="s">
        <v>742</v>
      </c>
      <c r="D3219" s="5" t="s">
        <v>732</v>
      </c>
      <c r="E3219" s="5" t="s">
        <v>740</v>
      </c>
      <c r="F3219" s="5" t="s">
        <v>744</v>
      </c>
      <c r="G3219" s="13">
        <v>742.52</v>
      </c>
      <c r="H3219" s="5">
        <v>122</v>
      </c>
    </row>
    <row r="3220" spans="1:8">
      <c r="A3220" s="4">
        <v>3219</v>
      </c>
      <c r="B3220" s="5" t="s">
        <v>794</v>
      </c>
      <c r="C3220" s="5" t="s">
        <v>783</v>
      </c>
      <c r="D3220" s="5" t="s">
        <v>738</v>
      </c>
      <c r="E3220" s="5" t="s">
        <v>322</v>
      </c>
      <c r="F3220" s="5" t="s">
        <v>744</v>
      </c>
      <c r="G3220" s="13">
        <v>816.92</v>
      </c>
      <c r="H3220" s="5">
        <v>110</v>
      </c>
    </row>
    <row r="3221" spans="1:8">
      <c r="A3221" s="4">
        <v>3220</v>
      </c>
      <c r="B3221" s="5" t="s">
        <v>765</v>
      </c>
      <c r="C3221" s="5" t="s">
        <v>735</v>
      </c>
      <c r="D3221" s="5" t="s">
        <v>317</v>
      </c>
      <c r="E3221" s="5" t="s">
        <v>322</v>
      </c>
      <c r="F3221" s="5" t="s">
        <v>306</v>
      </c>
      <c r="G3221" s="13">
        <v>449.71</v>
      </c>
      <c r="H3221" s="5">
        <v>189</v>
      </c>
    </row>
    <row r="3222" spans="1:8">
      <c r="A3222" s="4">
        <v>3221</v>
      </c>
      <c r="B3222" s="5" t="s">
        <v>762</v>
      </c>
      <c r="C3222" s="5" t="s">
        <v>753</v>
      </c>
      <c r="D3222" s="5" t="s">
        <v>785</v>
      </c>
      <c r="E3222" s="5" t="s">
        <v>322</v>
      </c>
      <c r="F3222" s="5" t="s">
        <v>321</v>
      </c>
      <c r="G3222" s="13">
        <v>271.77</v>
      </c>
      <c r="H3222" s="5">
        <v>112</v>
      </c>
    </row>
    <row r="3223" spans="1:8">
      <c r="A3223" s="4">
        <v>3222</v>
      </c>
      <c r="B3223" s="5" t="s">
        <v>799</v>
      </c>
      <c r="C3223" s="5" t="s">
        <v>318</v>
      </c>
      <c r="D3223" s="5" t="s">
        <v>785</v>
      </c>
      <c r="E3223" s="5" t="s">
        <v>303</v>
      </c>
      <c r="F3223" s="5" t="s">
        <v>323</v>
      </c>
      <c r="G3223" s="13">
        <v>796.37</v>
      </c>
      <c r="H3223" s="5">
        <v>135</v>
      </c>
    </row>
    <row r="3224" spans="1:8">
      <c r="A3224" s="4">
        <v>3223</v>
      </c>
      <c r="B3224" s="5" t="s">
        <v>761</v>
      </c>
      <c r="C3224" s="5" t="s">
        <v>304</v>
      </c>
      <c r="D3224" s="5" t="s">
        <v>324</v>
      </c>
      <c r="E3224" s="5" t="s">
        <v>313</v>
      </c>
      <c r="F3224" s="5" t="s">
        <v>306</v>
      </c>
      <c r="G3224" s="13">
        <v>722.12</v>
      </c>
      <c r="H3224" s="5">
        <v>34</v>
      </c>
    </row>
    <row r="3225" spans="1:8">
      <c r="A3225" s="4">
        <v>3224</v>
      </c>
      <c r="B3225" s="5" t="s">
        <v>739</v>
      </c>
      <c r="C3225" s="5" t="s">
        <v>304</v>
      </c>
      <c r="D3225" s="5" t="s">
        <v>732</v>
      </c>
      <c r="E3225" s="5" t="s">
        <v>310</v>
      </c>
      <c r="F3225" s="5" t="s">
        <v>748</v>
      </c>
      <c r="G3225" s="13">
        <v>898.76</v>
      </c>
      <c r="H3225" s="5">
        <v>38</v>
      </c>
    </row>
    <row r="3226" spans="1:8">
      <c r="A3226" s="4">
        <v>3225</v>
      </c>
      <c r="B3226" s="5" t="s">
        <v>776</v>
      </c>
      <c r="C3226" s="5" t="s">
        <v>307</v>
      </c>
      <c r="D3226" s="5" t="s">
        <v>769</v>
      </c>
      <c r="E3226" s="5" t="s">
        <v>305</v>
      </c>
      <c r="F3226" s="5" t="s">
        <v>770</v>
      </c>
      <c r="G3226" s="13">
        <v>795.42</v>
      </c>
      <c r="H3226" s="5">
        <v>167</v>
      </c>
    </row>
    <row r="3227" spans="1:8">
      <c r="A3227" s="4">
        <v>3226</v>
      </c>
      <c r="B3227" s="5" t="s">
        <v>792</v>
      </c>
      <c r="C3227" s="5" t="s">
        <v>308</v>
      </c>
      <c r="D3227" s="5" t="s">
        <v>772</v>
      </c>
      <c r="E3227" s="5" t="s">
        <v>305</v>
      </c>
      <c r="F3227" s="5" t="s">
        <v>770</v>
      </c>
      <c r="G3227" s="13">
        <v>137.01</v>
      </c>
      <c r="H3227" s="5">
        <v>43</v>
      </c>
    </row>
    <row r="3228" spans="1:8">
      <c r="A3228" s="4">
        <v>3227</v>
      </c>
      <c r="B3228" s="5" t="s">
        <v>775</v>
      </c>
      <c r="C3228" s="5" t="s">
        <v>304</v>
      </c>
      <c r="D3228" s="5" t="s">
        <v>772</v>
      </c>
      <c r="E3228" s="5" t="s">
        <v>740</v>
      </c>
      <c r="F3228" s="5" t="s">
        <v>321</v>
      </c>
      <c r="G3228" s="13">
        <v>143.76</v>
      </c>
      <c r="H3228" s="5">
        <v>69</v>
      </c>
    </row>
    <row r="3229" spans="1:8">
      <c r="A3229" s="4">
        <v>3228</v>
      </c>
      <c r="B3229" s="5" t="s">
        <v>811</v>
      </c>
      <c r="C3229" s="5" t="s">
        <v>318</v>
      </c>
      <c r="D3229" s="5" t="s">
        <v>320</v>
      </c>
      <c r="E3229" s="5" t="s">
        <v>313</v>
      </c>
      <c r="F3229" s="5" t="s">
        <v>746</v>
      </c>
      <c r="G3229" s="13">
        <v>381.07</v>
      </c>
      <c r="H3229" s="5">
        <v>27</v>
      </c>
    </row>
    <row r="3230" spans="1:8">
      <c r="A3230" s="4">
        <v>3229</v>
      </c>
      <c r="B3230" s="5" t="s">
        <v>811</v>
      </c>
      <c r="C3230" s="5" t="s">
        <v>318</v>
      </c>
      <c r="D3230" s="5" t="s">
        <v>732</v>
      </c>
      <c r="E3230" s="5" t="s">
        <v>313</v>
      </c>
      <c r="F3230" s="5" t="s">
        <v>744</v>
      </c>
      <c r="G3230" s="13">
        <v>819.39</v>
      </c>
      <c r="H3230" s="5">
        <v>46</v>
      </c>
    </row>
    <row r="3231" spans="1:8">
      <c r="A3231" s="4">
        <v>3230</v>
      </c>
      <c r="B3231" s="5" t="s">
        <v>768</v>
      </c>
      <c r="C3231" s="5" t="s">
        <v>304</v>
      </c>
      <c r="D3231" s="5" t="s">
        <v>785</v>
      </c>
      <c r="E3231" s="5" t="s">
        <v>314</v>
      </c>
      <c r="F3231" s="5" t="s">
        <v>744</v>
      </c>
      <c r="G3231" s="13">
        <v>763.19</v>
      </c>
      <c r="H3231" s="5">
        <v>4</v>
      </c>
    </row>
    <row r="3232" spans="1:8">
      <c r="A3232" s="4">
        <v>3231</v>
      </c>
      <c r="B3232" s="5" t="s">
        <v>793</v>
      </c>
      <c r="C3232" s="5" t="s">
        <v>304</v>
      </c>
      <c r="D3232" s="5" t="s">
        <v>736</v>
      </c>
      <c r="E3232" s="5" t="s">
        <v>314</v>
      </c>
      <c r="F3232" s="5" t="s">
        <v>326</v>
      </c>
      <c r="G3232" s="13">
        <v>490.86</v>
      </c>
      <c r="H3232" s="5">
        <v>20</v>
      </c>
    </row>
    <row r="3233" spans="1:8">
      <c r="A3233" s="4">
        <v>3232</v>
      </c>
      <c r="B3233" s="5" t="s">
        <v>791</v>
      </c>
      <c r="C3233" s="5" t="s">
        <v>731</v>
      </c>
      <c r="D3233" s="5" t="s">
        <v>732</v>
      </c>
      <c r="E3233" s="5" t="s">
        <v>305</v>
      </c>
      <c r="F3233" s="5" t="s">
        <v>770</v>
      </c>
      <c r="G3233" s="13">
        <v>462.74</v>
      </c>
      <c r="H3233" s="5">
        <v>195</v>
      </c>
    </row>
    <row r="3234" spans="1:8">
      <c r="A3234" s="4">
        <v>3233</v>
      </c>
      <c r="B3234" s="5" t="s">
        <v>806</v>
      </c>
      <c r="C3234" s="5" t="s">
        <v>742</v>
      </c>
      <c r="D3234" s="5" t="s">
        <v>738</v>
      </c>
      <c r="E3234" s="5" t="s">
        <v>314</v>
      </c>
      <c r="F3234" s="5" t="s">
        <v>323</v>
      </c>
      <c r="G3234" s="13">
        <v>445.54</v>
      </c>
      <c r="H3234" s="5">
        <v>200</v>
      </c>
    </row>
    <row r="3235" spans="1:8">
      <c r="A3235" s="4">
        <v>3234</v>
      </c>
      <c r="B3235" s="5" t="s">
        <v>775</v>
      </c>
      <c r="C3235" s="5" t="s">
        <v>757</v>
      </c>
      <c r="D3235" s="5" t="s">
        <v>732</v>
      </c>
      <c r="E3235" s="5" t="s">
        <v>303</v>
      </c>
      <c r="F3235" s="5" t="s">
        <v>326</v>
      </c>
      <c r="G3235" s="13">
        <v>570.80999999999995</v>
      </c>
      <c r="H3235" s="5">
        <v>54</v>
      </c>
    </row>
    <row r="3236" spans="1:8">
      <c r="A3236" s="4">
        <v>3235</v>
      </c>
      <c r="B3236" s="5" t="s">
        <v>790</v>
      </c>
      <c r="C3236" s="5" t="s">
        <v>753</v>
      </c>
      <c r="D3236" s="5" t="s">
        <v>750</v>
      </c>
      <c r="E3236" s="5" t="s">
        <v>319</v>
      </c>
      <c r="F3236" s="5" t="s">
        <v>326</v>
      </c>
      <c r="G3236" s="13">
        <v>382.83</v>
      </c>
      <c r="H3236" s="5">
        <v>58</v>
      </c>
    </row>
    <row r="3237" spans="1:8">
      <c r="A3237" s="4">
        <v>3236</v>
      </c>
      <c r="B3237" s="5" t="s">
        <v>799</v>
      </c>
      <c r="C3237" s="5" t="s">
        <v>742</v>
      </c>
      <c r="D3237" s="5" t="s">
        <v>324</v>
      </c>
      <c r="E3237" s="5" t="s">
        <v>310</v>
      </c>
      <c r="F3237" s="5" t="s">
        <v>744</v>
      </c>
      <c r="G3237" s="13">
        <v>293.56</v>
      </c>
      <c r="H3237" s="5">
        <v>114</v>
      </c>
    </row>
    <row r="3238" spans="1:8">
      <c r="A3238" s="4">
        <v>3237</v>
      </c>
      <c r="B3238" s="5" t="s">
        <v>804</v>
      </c>
      <c r="C3238" s="5" t="s">
        <v>731</v>
      </c>
      <c r="D3238" s="5" t="s">
        <v>732</v>
      </c>
      <c r="E3238" s="5" t="s">
        <v>740</v>
      </c>
      <c r="F3238" s="5" t="s">
        <v>323</v>
      </c>
      <c r="G3238" s="13">
        <v>911.69</v>
      </c>
      <c r="H3238" s="5">
        <v>9</v>
      </c>
    </row>
    <row r="3239" spans="1:8">
      <c r="A3239" s="4">
        <v>3238</v>
      </c>
      <c r="B3239" s="5" t="s">
        <v>786</v>
      </c>
      <c r="C3239" s="5" t="s">
        <v>742</v>
      </c>
      <c r="D3239" s="5" t="s">
        <v>309</v>
      </c>
      <c r="E3239" s="5" t="s">
        <v>319</v>
      </c>
      <c r="F3239" s="5" t="s">
        <v>746</v>
      </c>
      <c r="G3239" s="13">
        <v>182.21</v>
      </c>
      <c r="H3239" s="5">
        <v>90</v>
      </c>
    </row>
    <row r="3240" spans="1:8">
      <c r="A3240" s="4">
        <v>3239</v>
      </c>
      <c r="B3240" s="5" t="s">
        <v>737</v>
      </c>
      <c r="C3240" s="5" t="s">
        <v>307</v>
      </c>
      <c r="D3240" s="5" t="s">
        <v>785</v>
      </c>
      <c r="E3240" s="5" t="s">
        <v>733</v>
      </c>
      <c r="F3240" s="5" t="s">
        <v>323</v>
      </c>
      <c r="G3240" s="13">
        <v>711.73</v>
      </c>
      <c r="H3240" s="5">
        <v>58</v>
      </c>
    </row>
    <row r="3241" spans="1:8">
      <c r="A3241" s="4">
        <v>3240</v>
      </c>
      <c r="B3241" s="5" t="s">
        <v>790</v>
      </c>
      <c r="C3241" s="5" t="s">
        <v>783</v>
      </c>
      <c r="D3241" s="5" t="s">
        <v>750</v>
      </c>
      <c r="E3241" s="5" t="s">
        <v>758</v>
      </c>
      <c r="F3241" s="5" t="s">
        <v>748</v>
      </c>
      <c r="G3241" s="13">
        <v>532.24</v>
      </c>
      <c r="H3241" s="5">
        <v>23</v>
      </c>
    </row>
    <row r="3242" spans="1:8">
      <c r="A3242" s="4">
        <v>3241</v>
      </c>
      <c r="B3242" s="5" t="s">
        <v>768</v>
      </c>
      <c r="C3242" s="5" t="s">
        <v>308</v>
      </c>
      <c r="D3242" s="5" t="s">
        <v>317</v>
      </c>
      <c r="E3242" s="5" t="s">
        <v>322</v>
      </c>
      <c r="F3242" s="5" t="s">
        <v>311</v>
      </c>
      <c r="G3242" s="13">
        <v>83.46</v>
      </c>
      <c r="H3242" s="5">
        <v>198</v>
      </c>
    </row>
    <row r="3243" spans="1:8">
      <c r="A3243" s="4">
        <v>3242</v>
      </c>
      <c r="B3243" s="5" t="s">
        <v>771</v>
      </c>
      <c r="C3243" s="5" t="s">
        <v>755</v>
      </c>
      <c r="D3243" s="5" t="s">
        <v>750</v>
      </c>
      <c r="E3243" s="5" t="s">
        <v>314</v>
      </c>
      <c r="F3243" s="5" t="s">
        <v>325</v>
      </c>
      <c r="G3243" s="13">
        <v>422</v>
      </c>
      <c r="H3243" s="5">
        <v>102</v>
      </c>
    </row>
    <row r="3244" spans="1:8">
      <c r="A3244" s="4">
        <v>3243</v>
      </c>
      <c r="B3244" s="5" t="s">
        <v>808</v>
      </c>
      <c r="C3244" s="5" t="s">
        <v>304</v>
      </c>
      <c r="D3244" s="5" t="s">
        <v>324</v>
      </c>
      <c r="E3244" s="5" t="s">
        <v>310</v>
      </c>
      <c r="F3244" s="5" t="s">
        <v>734</v>
      </c>
      <c r="G3244" s="13">
        <v>626.51</v>
      </c>
      <c r="H3244" s="5">
        <v>92</v>
      </c>
    </row>
    <row r="3245" spans="1:8">
      <c r="A3245" s="4">
        <v>3244</v>
      </c>
      <c r="B3245" s="5" t="s">
        <v>794</v>
      </c>
      <c r="C3245" s="5" t="s">
        <v>312</v>
      </c>
      <c r="D3245" s="5" t="s">
        <v>772</v>
      </c>
      <c r="E3245" s="5" t="s">
        <v>733</v>
      </c>
      <c r="F3245" s="5" t="s">
        <v>321</v>
      </c>
      <c r="G3245" s="13">
        <v>61.29</v>
      </c>
      <c r="H3245" s="5">
        <v>186</v>
      </c>
    </row>
    <row r="3246" spans="1:8">
      <c r="A3246" s="4">
        <v>3245</v>
      </c>
      <c r="B3246" s="5" t="s">
        <v>791</v>
      </c>
      <c r="C3246" s="5" t="s">
        <v>312</v>
      </c>
      <c r="D3246" s="5" t="s">
        <v>732</v>
      </c>
      <c r="E3246" s="5" t="s">
        <v>314</v>
      </c>
      <c r="F3246" s="5" t="s">
        <v>325</v>
      </c>
      <c r="G3246" s="13">
        <v>490.6</v>
      </c>
      <c r="H3246" s="5">
        <v>94</v>
      </c>
    </row>
    <row r="3247" spans="1:8">
      <c r="A3247" s="4">
        <v>3246</v>
      </c>
      <c r="B3247" s="5" t="s">
        <v>788</v>
      </c>
      <c r="C3247" s="5" t="s">
        <v>755</v>
      </c>
      <c r="D3247" s="5" t="s">
        <v>750</v>
      </c>
      <c r="E3247" s="5" t="s">
        <v>303</v>
      </c>
      <c r="F3247" s="5" t="s">
        <v>734</v>
      </c>
      <c r="G3247" s="13">
        <v>49.31</v>
      </c>
      <c r="H3247" s="5">
        <v>184</v>
      </c>
    </row>
    <row r="3248" spans="1:8">
      <c r="A3248" s="4">
        <v>3247</v>
      </c>
      <c r="B3248" s="5" t="s">
        <v>781</v>
      </c>
      <c r="C3248" s="5" t="s">
        <v>318</v>
      </c>
      <c r="D3248" s="5" t="s">
        <v>750</v>
      </c>
      <c r="E3248" s="5" t="s">
        <v>733</v>
      </c>
      <c r="F3248" s="5" t="s">
        <v>746</v>
      </c>
      <c r="G3248" s="13">
        <v>190.97</v>
      </c>
      <c r="H3248" s="5">
        <v>198</v>
      </c>
    </row>
    <row r="3249" spans="1:8">
      <c r="A3249" s="4">
        <v>3248</v>
      </c>
      <c r="B3249" s="5" t="s">
        <v>793</v>
      </c>
      <c r="C3249" s="5" t="s">
        <v>742</v>
      </c>
      <c r="D3249" s="5" t="s">
        <v>316</v>
      </c>
      <c r="E3249" s="5" t="s">
        <v>313</v>
      </c>
      <c r="F3249" s="5" t="s">
        <v>744</v>
      </c>
      <c r="G3249" s="13">
        <v>69.64</v>
      </c>
      <c r="H3249" s="5">
        <v>67</v>
      </c>
    </row>
    <row r="3250" spans="1:8">
      <c r="A3250" s="4">
        <v>3249</v>
      </c>
      <c r="B3250" s="5" t="s">
        <v>745</v>
      </c>
      <c r="C3250" s="5" t="s">
        <v>318</v>
      </c>
      <c r="D3250" s="5" t="s">
        <v>317</v>
      </c>
      <c r="E3250" s="5" t="s">
        <v>310</v>
      </c>
      <c r="F3250" s="5" t="s">
        <v>748</v>
      </c>
      <c r="G3250" s="13">
        <v>357.13</v>
      </c>
      <c r="H3250" s="5">
        <v>50</v>
      </c>
    </row>
    <row r="3251" spans="1:8">
      <c r="A3251" s="4">
        <v>3250</v>
      </c>
      <c r="B3251" s="5" t="s">
        <v>798</v>
      </c>
      <c r="C3251" s="5" t="s">
        <v>304</v>
      </c>
      <c r="D3251" s="5" t="s">
        <v>732</v>
      </c>
      <c r="E3251" s="5" t="s">
        <v>310</v>
      </c>
      <c r="F3251" s="5" t="s">
        <v>323</v>
      </c>
      <c r="G3251" s="13">
        <v>365.34</v>
      </c>
      <c r="H3251" s="5">
        <v>11</v>
      </c>
    </row>
    <row r="3252" spans="1:8">
      <c r="A3252" s="4">
        <v>3251</v>
      </c>
      <c r="B3252" s="5" t="s">
        <v>778</v>
      </c>
      <c r="C3252" s="5" t="s">
        <v>757</v>
      </c>
      <c r="D3252" s="5" t="s">
        <v>769</v>
      </c>
      <c r="E3252" s="5" t="s">
        <v>322</v>
      </c>
      <c r="F3252" s="5" t="s">
        <v>321</v>
      </c>
      <c r="G3252" s="13">
        <v>816.69</v>
      </c>
      <c r="H3252" s="5">
        <v>16</v>
      </c>
    </row>
    <row r="3253" spans="1:8">
      <c r="A3253" s="4">
        <v>3252</v>
      </c>
      <c r="B3253" s="5" t="s">
        <v>807</v>
      </c>
      <c r="C3253" s="5" t="s">
        <v>735</v>
      </c>
      <c r="D3253" s="5" t="s">
        <v>316</v>
      </c>
      <c r="E3253" s="5" t="s">
        <v>322</v>
      </c>
      <c r="F3253" s="5" t="s">
        <v>325</v>
      </c>
      <c r="G3253" s="13">
        <v>661.48</v>
      </c>
      <c r="H3253" s="5">
        <v>9</v>
      </c>
    </row>
    <row r="3254" spans="1:8">
      <c r="A3254" s="4">
        <v>3253</v>
      </c>
      <c r="B3254" s="5" t="s">
        <v>794</v>
      </c>
      <c r="C3254" s="5" t="s">
        <v>318</v>
      </c>
      <c r="D3254" s="5" t="s">
        <v>320</v>
      </c>
      <c r="E3254" s="5" t="s">
        <v>740</v>
      </c>
      <c r="F3254" s="5" t="s">
        <v>734</v>
      </c>
      <c r="G3254" s="13">
        <v>299.2</v>
      </c>
      <c r="H3254" s="5">
        <v>54</v>
      </c>
    </row>
    <row r="3255" spans="1:8">
      <c r="A3255" s="4">
        <v>3254</v>
      </c>
      <c r="B3255" s="5" t="s">
        <v>741</v>
      </c>
      <c r="C3255" s="5" t="s">
        <v>742</v>
      </c>
      <c r="D3255" s="5" t="s">
        <v>769</v>
      </c>
      <c r="E3255" s="5" t="s">
        <v>313</v>
      </c>
      <c r="F3255" s="5" t="s">
        <v>323</v>
      </c>
      <c r="G3255" s="13">
        <v>836.38</v>
      </c>
      <c r="H3255" s="5">
        <v>76</v>
      </c>
    </row>
    <row r="3256" spans="1:8">
      <c r="A3256" s="4">
        <v>3255</v>
      </c>
      <c r="B3256" s="5" t="s">
        <v>767</v>
      </c>
      <c r="C3256" s="5" t="s">
        <v>308</v>
      </c>
      <c r="D3256" s="5" t="s">
        <v>750</v>
      </c>
      <c r="E3256" s="5" t="s">
        <v>733</v>
      </c>
      <c r="F3256" s="5" t="s">
        <v>306</v>
      </c>
      <c r="G3256" s="13">
        <v>160.36000000000001</v>
      </c>
      <c r="H3256" s="5">
        <v>138</v>
      </c>
    </row>
    <row r="3257" spans="1:8">
      <c r="A3257" s="4">
        <v>3256</v>
      </c>
      <c r="B3257" s="5" t="s">
        <v>775</v>
      </c>
      <c r="C3257" s="5" t="s">
        <v>318</v>
      </c>
      <c r="D3257" s="5" t="s">
        <v>785</v>
      </c>
      <c r="E3257" s="5" t="s">
        <v>740</v>
      </c>
      <c r="F3257" s="5" t="s">
        <v>311</v>
      </c>
      <c r="G3257" s="13">
        <v>249.75</v>
      </c>
      <c r="H3257" s="5">
        <v>33</v>
      </c>
    </row>
    <row r="3258" spans="1:8">
      <c r="A3258" s="4">
        <v>3257</v>
      </c>
      <c r="B3258" s="5" t="s">
        <v>764</v>
      </c>
      <c r="C3258" s="5" t="s">
        <v>742</v>
      </c>
      <c r="D3258" s="5" t="s">
        <v>316</v>
      </c>
      <c r="E3258" s="5" t="s">
        <v>305</v>
      </c>
      <c r="F3258" s="5" t="s">
        <v>748</v>
      </c>
      <c r="G3258" s="13">
        <v>840.53</v>
      </c>
      <c r="H3258" s="5">
        <v>15</v>
      </c>
    </row>
    <row r="3259" spans="1:8">
      <c r="A3259" s="4">
        <v>3258</v>
      </c>
      <c r="B3259" s="5" t="s">
        <v>760</v>
      </c>
      <c r="C3259" s="5" t="s">
        <v>742</v>
      </c>
      <c r="D3259" s="5" t="s">
        <v>772</v>
      </c>
      <c r="E3259" s="5" t="s">
        <v>314</v>
      </c>
      <c r="F3259" s="5" t="s">
        <v>321</v>
      </c>
      <c r="G3259" s="13">
        <v>865.98</v>
      </c>
      <c r="H3259" s="5">
        <v>157</v>
      </c>
    </row>
    <row r="3260" spans="1:8">
      <c r="A3260" s="4">
        <v>3259</v>
      </c>
      <c r="B3260" s="5" t="s">
        <v>741</v>
      </c>
      <c r="C3260" s="5" t="s">
        <v>755</v>
      </c>
      <c r="D3260" s="5" t="s">
        <v>738</v>
      </c>
      <c r="E3260" s="5" t="s">
        <v>310</v>
      </c>
      <c r="F3260" s="5" t="s">
        <v>323</v>
      </c>
      <c r="G3260" s="13">
        <v>919.95</v>
      </c>
      <c r="H3260" s="5">
        <v>103</v>
      </c>
    </row>
    <row r="3261" spans="1:8">
      <c r="A3261" s="4">
        <v>3260</v>
      </c>
      <c r="B3261" s="5" t="s">
        <v>759</v>
      </c>
      <c r="C3261" s="5" t="s">
        <v>753</v>
      </c>
      <c r="D3261" s="5" t="s">
        <v>324</v>
      </c>
      <c r="E3261" s="5" t="s">
        <v>319</v>
      </c>
      <c r="F3261" s="5" t="s">
        <v>744</v>
      </c>
      <c r="G3261" s="13">
        <v>378.24</v>
      </c>
      <c r="H3261" s="5">
        <v>41</v>
      </c>
    </row>
    <row r="3262" spans="1:8">
      <c r="A3262" s="4">
        <v>3261</v>
      </c>
      <c r="B3262" s="5" t="s">
        <v>766</v>
      </c>
      <c r="C3262" s="5" t="s">
        <v>308</v>
      </c>
      <c r="D3262" s="5" t="s">
        <v>750</v>
      </c>
      <c r="E3262" s="5" t="s">
        <v>733</v>
      </c>
      <c r="F3262" s="5" t="s">
        <v>326</v>
      </c>
      <c r="G3262" s="13">
        <v>623.23</v>
      </c>
      <c r="H3262" s="5">
        <v>145</v>
      </c>
    </row>
    <row r="3263" spans="1:8">
      <c r="A3263" s="4">
        <v>3262</v>
      </c>
      <c r="B3263" s="5" t="s">
        <v>794</v>
      </c>
      <c r="C3263" s="5" t="s">
        <v>735</v>
      </c>
      <c r="D3263" s="5" t="s">
        <v>772</v>
      </c>
      <c r="E3263" s="5" t="s">
        <v>305</v>
      </c>
      <c r="F3263" s="5" t="s">
        <v>744</v>
      </c>
      <c r="G3263" s="13">
        <v>160.52000000000001</v>
      </c>
      <c r="H3263" s="5">
        <v>102</v>
      </c>
    </row>
    <row r="3264" spans="1:8">
      <c r="A3264" s="4">
        <v>3263</v>
      </c>
      <c r="B3264" s="5" t="s">
        <v>776</v>
      </c>
      <c r="C3264" s="5" t="s">
        <v>783</v>
      </c>
      <c r="D3264" s="5" t="s">
        <v>317</v>
      </c>
      <c r="E3264" s="5" t="s">
        <v>305</v>
      </c>
      <c r="F3264" s="5" t="s">
        <v>770</v>
      </c>
      <c r="G3264" s="13">
        <v>378.86</v>
      </c>
      <c r="H3264" s="5">
        <v>185</v>
      </c>
    </row>
    <row r="3265" spans="1:8">
      <c r="A3265" s="4">
        <v>3264</v>
      </c>
      <c r="B3265" s="5" t="s">
        <v>804</v>
      </c>
      <c r="C3265" s="5" t="s">
        <v>308</v>
      </c>
      <c r="D3265" s="5" t="s">
        <v>316</v>
      </c>
      <c r="E3265" s="5" t="s">
        <v>758</v>
      </c>
      <c r="F3265" s="5" t="s">
        <v>321</v>
      </c>
      <c r="G3265" s="13">
        <v>177.54</v>
      </c>
      <c r="H3265" s="5">
        <v>131</v>
      </c>
    </row>
    <row r="3266" spans="1:8">
      <c r="A3266" s="4">
        <v>3265</v>
      </c>
      <c r="B3266" s="5" t="s">
        <v>749</v>
      </c>
      <c r="C3266" s="5" t="s">
        <v>312</v>
      </c>
      <c r="D3266" s="5" t="s">
        <v>743</v>
      </c>
      <c r="E3266" s="5" t="s">
        <v>305</v>
      </c>
      <c r="F3266" s="5" t="s">
        <v>748</v>
      </c>
      <c r="G3266" s="13">
        <v>678.11</v>
      </c>
      <c r="H3266" s="5">
        <v>159</v>
      </c>
    </row>
    <row r="3267" spans="1:8">
      <c r="A3267" s="4">
        <v>3266</v>
      </c>
      <c r="B3267" s="5" t="s">
        <v>797</v>
      </c>
      <c r="C3267" s="5" t="s">
        <v>753</v>
      </c>
      <c r="D3267" s="5" t="s">
        <v>769</v>
      </c>
      <c r="E3267" s="5" t="s">
        <v>313</v>
      </c>
      <c r="F3267" s="5" t="s">
        <v>746</v>
      </c>
      <c r="G3267" s="13">
        <v>44.1</v>
      </c>
      <c r="H3267" s="5">
        <v>152</v>
      </c>
    </row>
    <row r="3268" spans="1:8">
      <c r="A3268" s="4">
        <v>3267</v>
      </c>
      <c r="B3268" s="5" t="s">
        <v>778</v>
      </c>
      <c r="C3268" s="5" t="s">
        <v>735</v>
      </c>
      <c r="D3268" s="5" t="s">
        <v>750</v>
      </c>
      <c r="E3268" s="5" t="s">
        <v>319</v>
      </c>
      <c r="F3268" s="5" t="s">
        <v>746</v>
      </c>
      <c r="G3268" s="13">
        <v>213.86</v>
      </c>
      <c r="H3268" s="5">
        <v>181</v>
      </c>
    </row>
    <row r="3269" spans="1:8">
      <c r="A3269" s="4">
        <v>3268</v>
      </c>
      <c r="B3269" s="5" t="s">
        <v>766</v>
      </c>
      <c r="C3269" s="5" t="s">
        <v>735</v>
      </c>
      <c r="D3269" s="5" t="s">
        <v>785</v>
      </c>
      <c r="E3269" s="5" t="s">
        <v>313</v>
      </c>
      <c r="F3269" s="5" t="s">
        <v>321</v>
      </c>
      <c r="G3269" s="13">
        <v>362.71</v>
      </c>
      <c r="H3269" s="5">
        <v>82</v>
      </c>
    </row>
    <row r="3270" spans="1:8">
      <c r="A3270" s="4">
        <v>3269</v>
      </c>
      <c r="B3270" s="5" t="s">
        <v>793</v>
      </c>
      <c r="C3270" s="5" t="s">
        <v>315</v>
      </c>
      <c r="D3270" s="5" t="s">
        <v>785</v>
      </c>
      <c r="E3270" s="5" t="s">
        <v>310</v>
      </c>
      <c r="F3270" s="5" t="s">
        <v>751</v>
      </c>
      <c r="G3270" s="13">
        <v>569.52</v>
      </c>
      <c r="H3270" s="5">
        <v>27</v>
      </c>
    </row>
    <row r="3271" spans="1:8">
      <c r="A3271" s="4">
        <v>3270</v>
      </c>
      <c r="B3271" s="5" t="s">
        <v>761</v>
      </c>
      <c r="C3271" s="5" t="s">
        <v>757</v>
      </c>
      <c r="D3271" s="5" t="s">
        <v>732</v>
      </c>
      <c r="E3271" s="5" t="s">
        <v>740</v>
      </c>
      <c r="F3271" s="5" t="s">
        <v>770</v>
      </c>
      <c r="G3271" s="13">
        <v>481.45</v>
      </c>
      <c r="H3271" s="5">
        <v>152</v>
      </c>
    </row>
    <row r="3272" spans="1:8">
      <c r="A3272" s="4">
        <v>3271</v>
      </c>
      <c r="B3272" s="5" t="s">
        <v>739</v>
      </c>
      <c r="C3272" s="5" t="s">
        <v>312</v>
      </c>
      <c r="D3272" s="5" t="s">
        <v>324</v>
      </c>
      <c r="E3272" s="5" t="s">
        <v>733</v>
      </c>
      <c r="F3272" s="5" t="s">
        <v>748</v>
      </c>
      <c r="G3272" s="13">
        <v>380.67</v>
      </c>
      <c r="H3272" s="5">
        <v>190</v>
      </c>
    </row>
    <row r="3273" spans="1:8">
      <c r="A3273" s="4">
        <v>3272</v>
      </c>
      <c r="B3273" s="5" t="s">
        <v>761</v>
      </c>
      <c r="C3273" s="5" t="s">
        <v>304</v>
      </c>
      <c r="D3273" s="5" t="s">
        <v>738</v>
      </c>
      <c r="E3273" s="5" t="s">
        <v>740</v>
      </c>
      <c r="F3273" s="5" t="s">
        <v>734</v>
      </c>
      <c r="G3273" s="13">
        <v>255</v>
      </c>
      <c r="H3273" s="5">
        <v>66</v>
      </c>
    </row>
    <row r="3274" spans="1:8">
      <c r="A3274" s="4">
        <v>3273</v>
      </c>
      <c r="B3274" s="5" t="s">
        <v>808</v>
      </c>
      <c r="C3274" s="5" t="s">
        <v>783</v>
      </c>
      <c r="D3274" s="5" t="s">
        <v>320</v>
      </c>
      <c r="E3274" s="5" t="s">
        <v>305</v>
      </c>
      <c r="F3274" s="5" t="s">
        <v>744</v>
      </c>
      <c r="G3274" s="13">
        <v>204.1</v>
      </c>
      <c r="H3274" s="5">
        <v>2</v>
      </c>
    </row>
    <row r="3275" spans="1:8">
      <c r="A3275" s="4">
        <v>3274</v>
      </c>
      <c r="B3275" s="5" t="s">
        <v>756</v>
      </c>
      <c r="C3275" s="5" t="s">
        <v>753</v>
      </c>
      <c r="D3275" s="5" t="s">
        <v>732</v>
      </c>
      <c r="E3275" s="5" t="s">
        <v>314</v>
      </c>
      <c r="F3275" s="5" t="s">
        <v>770</v>
      </c>
      <c r="G3275" s="13">
        <v>616.98</v>
      </c>
      <c r="H3275" s="5">
        <v>148</v>
      </c>
    </row>
    <row r="3276" spans="1:8">
      <c r="A3276" s="4">
        <v>3275</v>
      </c>
      <c r="B3276" s="5" t="s">
        <v>798</v>
      </c>
      <c r="C3276" s="5" t="s">
        <v>315</v>
      </c>
      <c r="D3276" s="5" t="s">
        <v>769</v>
      </c>
      <c r="E3276" s="5" t="s">
        <v>310</v>
      </c>
      <c r="F3276" s="5" t="s">
        <v>744</v>
      </c>
      <c r="G3276" s="13">
        <v>576.51</v>
      </c>
      <c r="H3276" s="5">
        <v>143</v>
      </c>
    </row>
    <row r="3277" spans="1:8">
      <c r="A3277" s="4">
        <v>3276</v>
      </c>
      <c r="B3277" s="5" t="s">
        <v>784</v>
      </c>
      <c r="C3277" s="5" t="s">
        <v>307</v>
      </c>
      <c r="D3277" s="5" t="s">
        <v>309</v>
      </c>
      <c r="E3277" s="5" t="s">
        <v>733</v>
      </c>
      <c r="F3277" s="5" t="s">
        <v>746</v>
      </c>
      <c r="G3277" s="13">
        <v>191</v>
      </c>
      <c r="H3277" s="5">
        <v>120</v>
      </c>
    </row>
    <row r="3278" spans="1:8">
      <c r="A3278" s="4">
        <v>3277</v>
      </c>
      <c r="B3278" s="5" t="s">
        <v>801</v>
      </c>
      <c r="C3278" s="5" t="s">
        <v>308</v>
      </c>
      <c r="D3278" s="5" t="s">
        <v>316</v>
      </c>
      <c r="E3278" s="5" t="s">
        <v>303</v>
      </c>
      <c r="F3278" s="5" t="s">
        <v>734</v>
      </c>
      <c r="G3278" s="13">
        <v>343.52</v>
      </c>
      <c r="H3278" s="5">
        <v>129</v>
      </c>
    </row>
    <row r="3279" spans="1:8">
      <c r="A3279" s="4">
        <v>3278</v>
      </c>
      <c r="B3279" s="5" t="s">
        <v>747</v>
      </c>
      <c r="C3279" s="5" t="s">
        <v>783</v>
      </c>
      <c r="D3279" s="5" t="s">
        <v>320</v>
      </c>
      <c r="E3279" s="5" t="s">
        <v>740</v>
      </c>
      <c r="F3279" s="5" t="s">
        <v>323</v>
      </c>
      <c r="G3279" s="13">
        <v>794.88</v>
      </c>
      <c r="H3279" s="5">
        <v>139</v>
      </c>
    </row>
    <row r="3280" spans="1:8">
      <c r="A3280" s="4">
        <v>3279</v>
      </c>
      <c r="B3280" s="5" t="s">
        <v>778</v>
      </c>
      <c r="C3280" s="5" t="s">
        <v>783</v>
      </c>
      <c r="D3280" s="5" t="s">
        <v>743</v>
      </c>
      <c r="E3280" s="5" t="s">
        <v>758</v>
      </c>
      <c r="F3280" s="5" t="s">
        <v>748</v>
      </c>
      <c r="G3280" s="13">
        <v>408.12</v>
      </c>
      <c r="H3280" s="5">
        <v>45</v>
      </c>
    </row>
    <row r="3281" spans="1:8">
      <c r="A3281" s="4">
        <v>3280</v>
      </c>
      <c r="B3281" s="5" t="s">
        <v>775</v>
      </c>
      <c r="C3281" s="5" t="s">
        <v>308</v>
      </c>
      <c r="D3281" s="5" t="s">
        <v>324</v>
      </c>
      <c r="E3281" s="5" t="s">
        <v>310</v>
      </c>
      <c r="F3281" s="5" t="s">
        <v>311</v>
      </c>
      <c r="G3281" s="13">
        <v>571.9</v>
      </c>
      <c r="H3281" s="5">
        <v>44</v>
      </c>
    </row>
    <row r="3282" spans="1:8">
      <c r="A3282" s="4">
        <v>3281</v>
      </c>
      <c r="B3282" s="5" t="s">
        <v>796</v>
      </c>
      <c r="C3282" s="5" t="s">
        <v>315</v>
      </c>
      <c r="D3282" s="5" t="s">
        <v>769</v>
      </c>
      <c r="E3282" s="5" t="s">
        <v>322</v>
      </c>
      <c r="F3282" s="5" t="s">
        <v>325</v>
      </c>
      <c r="G3282" s="13">
        <v>379.64</v>
      </c>
      <c r="H3282" s="5">
        <v>150</v>
      </c>
    </row>
    <row r="3283" spans="1:8">
      <c r="A3283" s="4">
        <v>3282</v>
      </c>
      <c r="B3283" s="5" t="s">
        <v>804</v>
      </c>
      <c r="C3283" s="5" t="s">
        <v>731</v>
      </c>
      <c r="D3283" s="5" t="s">
        <v>750</v>
      </c>
      <c r="E3283" s="5" t="s">
        <v>310</v>
      </c>
      <c r="F3283" s="5" t="s">
        <v>748</v>
      </c>
      <c r="G3283" s="13">
        <v>831.31</v>
      </c>
      <c r="H3283" s="5">
        <v>3</v>
      </c>
    </row>
    <row r="3284" spans="1:8">
      <c r="A3284" s="4">
        <v>3283</v>
      </c>
      <c r="B3284" s="5" t="s">
        <v>754</v>
      </c>
      <c r="C3284" s="5" t="s">
        <v>731</v>
      </c>
      <c r="D3284" s="5" t="s">
        <v>750</v>
      </c>
      <c r="E3284" s="5" t="s">
        <v>322</v>
      </c>
      <c r="F3284" s="5" t="s">
        <v>325</v>
      </c>
      <c r="G3284" s="13">
        <v>764.19</v>
      </c>
      <c r="H3284" s="5">
        <v>163</v>
      </c>
    </row>
    <row r="3285" spans="1:8">
      <c r="A3285" s="4">
        <v>3284</v>
      </c>
      <c r="B3285" s="5" t="s">
        <v>804</v>
      </c>
      <c r="C3285" s="5" t="s">
        <v>742</v>
      </c>
      <c r="D3285" s="5" t="s">
        <v>316</v>
      </c>
      <c r="E3285" s="5" t="s">
        <v>758</v>
      </c>
      <c r="F3285" s="5" t="s">
        <v>748</v>
      </c>
      <c r="G3285" s="13">
        <v>542.75</v>
      </c>
      <c r="H3285" s="5">
        <v>49</v>
      </c>
    </row>
    <row r="3286" spans="1:8">
      <c r="A3286" s="4">
        <v>3285</v>
      </c>
      <c r="B3286" s="5" t="s">
        <v>737</v>
      </c>
      <c r="C3286" s="5" t="s">
        <v>304</v>
      </c>
      <c r="D3286" s="5" t="s">
        <v>736</v>
      </c>
      <c r="E3286" s="5" t="s">
        <v>303</v>
      </c>
      <c r="F3286" s="5" t="s">
        <v>751</v>
      </c>
      <c r="G3286" s="13">
        <v>814.48</v>
      </c>
      <c r="H3286" s="5">
        <v>44</v>
      </c>
    </row>
    <row r="3287" spans="1:8">
      <c r="A3287" s="4">
        <v>3286</v>
      </c>
      <c r="B3287" s="5" t="s">
        <v>730</v>
      </c>
      <c r="C3287" s="5" t="s">
        <v>315</v>
      </c>
      <c r="D3287" s="5" t="s">
        <v>316</v>
      </c>
      <c r="E3287" s="5" t="s">
        <v>305</v>
      </c>
      <c r="F3287" s="5" t="s">
        <v>326</v>
      </c>
      <c r="G3287" s="13">
        <v>558.46</v>
      </c>
      <c r="H3287" s="5">
        <v>45</v>
      </c>
    </row>
    <row r="3288" spans="1:8">
      <c r="A3288" s="4">
        <v>3287</v>
      </c>
      <c r="B3288" s="5" t="s">
        <v>774</v>
      </c>
      <c r="C3288" s="5" t="s">
        <v>742</v>
      </c>
      <c r="D3288" s="5" t="s">
        <v>732</v>
      </c>
      <c r="E3288" s="5" t="s">
        <v>733</v>
      </c>
      <c r="F3288" s="5" t="s">
        <v>325</v>
      </c>
      <c r="G3288" s="13">
        <v>636.16</v>
      </c>
      <c r="H3288" s="5">
        <v>101</v>
      </c>
    </row>
    <row r="3289" spans="1:8">
      <c r="A3289" s="4">
        <v>3288</v>
      </c>
      <c r="B3289" s="5" t="s">
        <v>790</v>
      </c>
      <c r="C3289" s="5" t="s">
        <v>755</v>
      </c>
      <c r="D3289" s="5" t="s">
        <v>750</v>
      </c>
      <c r="E3289" s="5" t="s">
        <v>314</v>
      </c>
      <c r="F3289" s="5" t="s">
        <v>306</v>
      </c>
      <c r="G3289" s="13">
        <v>40.22</v>
      </c>
      <c r="H3289" s="5">
        <v>88</v>
      </c>
    </row>
    <row r="3290" spans="1:8">
      <c r="A3290" s="4">
        <v>3289</v>
      </c>
      <c r="B3290" s="5" t="s">
        <v>799</v>
      </c>
      <c r="C3290" s="5" t="s">
        <v>318</v>
      </c>
      <c r="D3290" s="5" t="s">
        <v>309</v>
      </c>
      <c r="E3290" s="5" t="s">
        <v>314</v>
      </c>
      <c r="F3290" s="5" t="s">
        <v>323</v>
      </c>
      <c r="G3290" s="13">
        <v>208.45</v>
      </c>
      <c r="H3290" s="5">
        <v>123</v>
      </c>
    </row>
    <row r="3291" spans="1:8">
      <c r="A3291" s="4">
        <v>3290</v>
      </c>
      <c r="B3291" s="5" t="s">
        <v>764</v>
      </c>
      <c r="C3291" s="5" t="s">
        <v>757</v>
      </c>
      <c r="D3291" s="5" t="s">
        <v>732</v>
      </c>
      <c r="E3291" s="5" t="s">
        <v>303</v>
      </c>
      <c r="F3291" s="5" t="s">
        <v>325</v>
      </c>
      <c r="G3291" s="13">
        <v>250.76</v>
      </c>
      <c r="H3291" s="5">
        <v>20</v>
      </c>
    </row>
    <row r="3292" spans="1:8">
      <c r="A3292" s="4">
        <v>3291</v>
      </c>
      <c r="B3292" s="5" t="s">
        <v>809</v>
      </c>
      <c r="C3292" s="5" t="s">
        <v>318</v>
      </c>
      <c r="D3292" s="5" t="s">
        <v>317</v>
      </c>
      <c r="E3292" s="5" t="s">
        <v>313</v>
      </c>
      <c r="F3292" s="5" t="s">
        <v>321</v>
      </c>
      <c r="G3292" s="13">
        <v>734.34</v>
      </c>
      <c r="H3292" s="5">
        <v>138</v>
      </c>
    </row>
    <row r="3293" spans="1:8">
      <c r="A3293" s="4">
        <v>3292</v>
      </c>
      <c r="B3293" s="5" t="s">
        <v>741</v>
      </c>
      <c r="C3293" s="5" t="s">
        <v>304</v>
      </c>
      <c r="D3293" s="5" t="s">
        <v>750</v>
      </c>
      <c r="E3293" s="5" t="s">
        <v>319</v>
      </c>
      <c r="F3293" s="5" t="s">
        <v>770</v>
      </c>
      <c r="G3293" s="13">
        <v>125.22</v>
      </c>
      <c r="H3293" s="5">
        <v>152</v>
      </c>
    </row>
    <row r="3294" spans="1:8">
      <c r="A3294" s="4">
        <v>3293</v>
      </c>
      <c r="B3294" s="5" t="s">
        <v>794</v>
      </c>
      <c r="C3294" s="5" t="s">
        <v>755</v>
      </c>
      <c r="D3294" s="5" t="s">
        <v>785</v>
      </c>
      <c r="E3294" s="5" t="s">
        <v>303</v>
      </c>
      <c r="F3294" s="5" t="s">
        <v>306</v>
      </c>
      <c r="G3294" s="13">
        <v>918.23</v>
      </c>
      <c r="H3294" s="5">
        <v>136</v>
      </c>
    </row>
    <row r="3295" spans="1:8">
      <c r="A3295" s="4">
        <v>3294</v>
      </c>
      <c r="B3295" s="5" t="s">
        <v>790</v>
      </c>
      <c r="C3295" s="5" t="s">
        <v>753</v>
      </c>
      <c r="D3295" s="5" t="s">
        <v>736</v>
      </c>
      <c r="E3295" s="5" t="s">
        <v>303</v>
      </c>
      <c r="F3295" s="5" t="s">
        <v>321</v>
      </c>
      <c r="G3295" s="13">
        <v>403.98</v>
      </c>
      <c r="H3295" s="5">
        <v>103</v>
      </c>
    </row>
    <row r="3296" spans="1:8">
      <c r="A3296" s="4">
        <v>3295</v>
      </c>
      <c r="B3296" s="5" t="s">
        <v>302</v>
      </c>
      <c r="C3296" s="5" t="s">
        <v>755</v>
      </c>
      <c r="D3296" s="5" t="s">
        <v>324</v>
      </c>
      <c r="E3296" s="5" t="s">
        <v>314</v>
      </c>
      <c r="F3296" s="5" t="s">
        <v>748</v>
      </c>
      <c r="G3296" s="13">
        <v>395.74</v>
      </c>
      <c r="H3296" s="5">
        <v>56</v>
      </c>
    </row>
    <row r="3297" spans="1:8">
      <c r="A3297" s="4">
        <v>3296</v>
      </c>
      <c r="B3297" s="5" t="s">
        <v>801</v>
      </c>
      <c r="C3297" s="5" t="s">
        <v>755</v>
      </c>
      <c r="D3297" s="5" t="s">
        <v>732</v>
      </c>
      <c r="E3297" s="5" t="s">
        <v>733</v>
      </c>
      <c r="F3297" s="5" t="s">
        <v>321</v>
      </c>
      <c r="G3297" s="13">
        <v>247.72</v>
      </c>
      <c r="H3297" s="5">
        <v>45</v>
      </c>
    </row>
    <row r="3298" spans="1:8">
      <c r="A3298" s="4">
        <v>3297</v>
      </c>
      <c r="B3298" s="5" t="s">
        <v>802</v>
      </c>
      <c r="C3298" s="5" t="s">
        <v>308</v>
      </c>
      <c r="D3298" s="5" t="s">
        <v>738</v>
      </c>
      <c r="E3298" s="5" t="s">
        <v>758</v>
      </c>
      <c r="F3298" s="5" t="s">
        <v>306</v>
      </c>
      <c r="G3298" s="13">
        <v>639.72</v>
      </c>
      <c r="H3298" s="5">
        <v>58</v>
      </c>
    </row>
    <row r="3299" spans="1:8">
      <c r="A3299" s="4">
        <v>3298</v>
      </c>
      <c r="B3299" s="5" t="s">
        <v>780</v>
      </c>
      <c r="C3299" s="5" t="s">
        <v>315</v>
      </c>
      <c r="D3299" s="5" t="s">
        <v>317</v>
      </c>
      <c r="E3299" s="5" t="s">
        <v>314</v>
      </c>
      <c r="F3299" s="5" t="s">
        <v>751</v>
      </c>
      <c r="G3299" s="13">
        <v>51.31</v>
      </c>
      <c r="H3299" s="5">
        <v>159</v>
      </c>
    </row>
    <row r="3300" spans="1:8">
      <c r="A3300" s="4">
        <v>3299</v>
      </c>
      <c r="B3300" s="5" t="s">
        <v>805</v>
      </c>
      <c r="C3300" s="5" t="s">
        <v>783</v>
      </c>
      <c r="D3300" s="5" t="s">
        <v>738</v>
      </c>
      <c r="E3300" s="5" t="s">
        <v>314</v>
      </c>
      <c r="F3300" s="5" t="s">
        <v>326</v>
      </c>
      <c r="G3300" s="13">
        <v>164.87</v>
      </c>
      <c r="H3300" s="5">
        <v>52</v>
      </c>
    </row>
    <row r="3301" spans="1:8">
      <c r="A3301" s="4">
        <v>3300</v>
      </c>
      <c r="B3301" s="5" t="s">
        <v>789</v>
      </c>
      <c r="C3301" s="5" t="s">
        <v>308</v>
      </c>
      <c r="D3301" s="5" t="s">
        <v>309</v>
      </c>
      <c r="E3301" s="5" t="s">
        <v>319</v>
      </c>
      <c r="F3301" s="5" t="s">
        <v>326</v>
      </c>
      <c r="G3301" s="13">
        <v>145.84</v>
      </c>
      <c r="H3301" s="5">
        <v>192</v>
      </c>
    </row>
    <row r="3302" spans="1:8">
      <c r="A3302" s="4">
        <v>3301</v>
      </c>
      <c r="B3302" s="5" t="s">
        <v>794</v>
      </c>
      <c r="C3302" s="5" t="s">
        <v>304</v>
      </c>
      <c r="D3302" s="5" t="s">
        <v>324</v>
      </c>
      <c r="E3302" s="5" t="s">
        <v>758</v>
      </c>
      <c r="F3302" s="5" t="s">
        <v>311</v>
      </c>
      <c r="G3302" s="13">
        <v>854.23</v>
      </c>
      <c r="H3302" s="5">
        <v>134</v>
      </c>
    </row>
    <row r="3303" spans="1:8">
      <c r="A3303" s="4">
        <v>3302</v>
      </c>
      <c r="B3303" s="5" t="s">
        <v>795</v>
      </c>
      <c r="C3303" s="5" t="s">
        <v>308</v>
      </c>
      <c r="D3303" s="5" t="s">
        <v>769</v>
      </c>
      <c r="E3303" s="5" t="s">
        <v>303</v>
      </c>
      <c r="F3303" s="5" t="s">
        <v>306</v>
      </c>
      <c r="G3303" s="13">
        <v>821.37</v>
      </c>
      <c r="H3303" s="5">
        <v>54</v>
      </c>
    </row>
    <row r="3304" spans="1:8">
      <c r="A3304" s="4">
        <v>3303</v>
      </c>
      <c r="B3304" s="5" t="s">
        <v>747</v>
      </c>
      <c r="C3304" s="5" t="s">
        <v>318</v>
      </c>
      <c r="D3304" s="5" t="s">
        <v>316</v>
      </c>
      <c r="E3304" s="5" t="s">
        <v>310</v>
      </c>
      <c r="F3304" s="5" t="s">
        <v>744</v>
      </c>
      <c r="G3304" s="13">
        <v>926.96</v>
      </c>
      <c r="H3304" s="5">
        <v>72</v>
      </c>
    </row>
    <row r="3305" spans="1:8">
      <c r="A3305" s="4">
        <v>3304</v>
      </c>
      <c r="B3305" s="5" t="s">
        <v>792</v>
      </c>
      <c r="C3305" s="5" t="s">
        <v>742</v>
      </c>
      <c r="D3305" s="5" t="s">
        <v>738</v>
      </c>
      <c r="E3305" s="5" t="s">
        <v>758</v>
      </c>
      <c r="F3305" s="5" t="s">
        <v>321</v>
      </c>
      <c r="G3305" s="13">
        <v>821.1</v>
      </c>
      <c r="H3305" s="5">
        <v>26</v>
      </c>
    </row>
    <row r="3306" spans="1:8">
      <c r="A3306" s="4">
        <v>3305</v>
      </c>
      <c r="B3306" s="5" t="s">
        <v>810</v>
      </c>
      <c r="C3306" s="5" t="s">
        <v>755</v>
      </c>
      <c r="D3306" s="5" t="s">
        <v>738</v>
      </c>
      <c r="E3306" s="5" t="s">
        <v>758</v>
      </c>
      <c r="F3306" s="5" t="s">
        <v>744</v>
      </c>
      <c r="G3306" s="13">
        <v>600.1</v>
      </c>
      <c r="H3306" s="5">
        <v>49</v>
      </c>
    </row>
    <row r="3307" spans="1:8">
      <c r="A3307" s="4">
        <v>3306</v>
      </c>
      <c r="B3307" s="5" t="s">
        <v>778</v>
      </c>
      <c r="C3307" s="5" t="s">
        <v>783</v>
      </c>
      <c r="D3307" s="5" t="s">
        <v>750</v>
      </c>
      <c r="E3307" s="5" t="s">
        <v>303</v>
      </c>
      <c r="F3307" s="5" t="s">
        <v>748</v>
      </c>
      <c r="G3307" s="13">
        <v>301.2</v>
      </c>
      <c r="H3307" s="5">
        <v>57</v>
      </c>
    </row>
    <row r="3308" spans="1:8">
      <c r="A3308" s="4">
        <v>3307</v>
      </c>
      <c r="B3308" s="5" t="s">
        <v>760</v>
      </c>
      <c r="C3308" s="5" t="s">
        <v>312</v>
      </c>
      <c r="D3308" s="5" t="s">
        <v>769</v>
      </c>
      <c r="E3308" s="5" t="s">
        <v>319</v>
      </c>
      <c r="F3308" s="5" t="s">
        <v>751</v>
      </c>
      <c r="G3308" s="13">
        <v>739.41</v>
      </c>
      <c r="H3308" s="5">
        <v>44</v>
      </c>
    </row>
    <row r="3309" spans="1:8">
      <c r="A3309" s="4">
        <v>3308</v>
      </c>
      <c r="B3309" s="5" t="s">
        <v>802</v>
      </c>
      <c r="C3309" s="5" t="s">
        <v>735</v>
      </c>
      <c r="D3309" s="5" t="s">
        <v>743</v>
      </c>
      <c r="E3309" s="5" t="s">
        <v>322</v>
      </c>
      <c r="F3309" s="5" t="s">
        <v>323</v>
      </c>
      <c r="G3309" s="13">
        <v>495.89</v>
      </c>
      <c r="H3309" s="5">
        <v>100</v>
      </c>
    </row>
    <row r="3310" spans="1:8">
      <c r="A3310" s="4">
        <v>3309</v>
      </c>
      <c r="B3310" s="5" t="s">
        <v>737</v>
      </c>
      <c r="C3310" s="5" t="s">
        <v>753</v>
      </c>
      <c r="D3310" s="5" t="s">
        <v>772</v>
      </c>
      <c r="E3310" s="5" t="s">
        <v>303</v>
      </c>
      <c r="F3310" s="5" t="s">
        <v>748</v>
      </c>
      <c r="G3310" s="13">
        <v>366.63</v>
      </c>
      <c r="H3310" s="5">
        <v>76</v>
      </c>
    </row>
    <row r="3311" spans="1:8">
      <c r="A3311" s="4">
        <v>3310</v>
      </c>
      <c r="B3311" s="5" t="s">
        <v>747</v>
      </c>
      <c r="C3311" s="5" t="s">
        <v>783</v>
      </c>
      <c r="D3311" s="5" t="s">
        <v>317</v>
      </c>
      <c r="E3311" s="5" t="s">
        <v>314</v>
      </c>
      <c r="F3311" s="5" t="s">
        <v>748</v>
      </c>
      <c r="G3311" s="13">
        <v>420.4</v>
      </c>
      <c r="H3311" s="5">
        <v>146</v>
      </c>
    </row>
    <row r="3312" spans="1:8">
      <c r="A3312" s="4">
        <v>3311</v>
      </c>
      <c r="B3312" s="5" t="s">
        <v>775</v>
      </c>
      <c r="C3312" s="5" t="s">
        <v>783</v>
      </c>
      <c r="D3312" s="5" t="s">
        <v>324</v>
      </c>
      <c r="E3312" s="5" t="s">
        <v>310</v>
      </c>
      <c r="F3312" s="5" t="s">
        <v>323</v>
      </c>
      <c r="G3312" s="13">
        <v>509.3</v>
      </c>
      <c r="H3312" s="5">
        <v>188</v>
      </c>
    </row>
    <row r="3313" spans="1:8">
      <c r="A3313" s="4">
        <v>3312</v>
      </c>
      <c r="B3313" s="5" t="s">
        <v>801</v>
      </c>
      <c r="C3313" s="5" t="s">
        <v>307</v>
      </c>
      <c r="D3313" s="5" t="s">
        <v>736</v>
      </c>
      <c r="E3313" s="5" t="s">
        <v>303</v>
      </c>
      <c r="F3313" s="5" t="s">
        <v>746</v>
      </c>
      <c r="G3313" s="13">
        <v>582.01</v>
      </c>
      <c r="H3313" s="5">
        <v>59</v>
      </c>
    </row>
    <row r="3314" spans="1:8">
      <c r="A3314" s="4">
        <v>3313</v>
      </c>
      <c r="B3314" s="5" t="s">
        <v>763</v>
      </c>
      <c r="C3314" s="5" t="s">
        <v>757</v>
      </c>
      <c r="D3314" s="5" t="s">
        <v>309</v>
      </c>
      <c r="E3314" s="5" t="s">
        <v>758</v>
      </c>
      <c r="F3314" s="5" t="s">
        <v>325</v>
      </c>
      <c r="G3314" s="13">
        <v>898.68</v>
      </c>
      <c r="H3314" s="5">
        <v>45</v>
      </c>
    </row>
    <row r="3315" spans="1:8">
      <c r="A3315" s="4">
        <v>3314</v>
      </c>
      <c r="B3315" s="5" t="s">
        <v>302</v>
      </c>
      <c r="C3315" s="5" t="s">
        <v>783</v>
      </c>
      <c r="D3315" s="5" t="s">
        <v>316</v>
      </c>
      <c r="E3315" s="5" t="s">
        <v>313</v>
      </c>
      <c r="F3315" s="5" t="s">
        <v>321</v>
      </c>
      <c r="G3315" s="13">
        <v>750.01</v>
      </c>
      <c r="H3315" s="5">
        <v>155</v>
      </c>
    </row>
    <row r="3316" spans="1:8">
      <c r="A3316" s="4">
        <v>3315</v>
      </c>
      <c r="B3316" s="5" t="s">
        <v>809</v>
      </c>
      <c r="C3316" s="5" t="s">
        <v>318</v>
      </c>
      <c r="D3316" s="5" t="s">
        <v>769</v>
      </c>
      <c r="E3316" s="5" t="s">
        <v>313</v>
      </c>
      <c r="F3316" s="5" t="s">
        <v>770</v>
      </c>
      <c r="G3316" s="13">
        <v>525.6</v>
      </c>
      <c r="H3316" s="5">
        <v>68</v>
      </c>
    </row>
    <row r="3317" spans="1:8">
      <c r="A3317" s="4">
        <v>3316</v>
      </c>
      <c r="B3317" s="5" t="s">
        <v>749</v>
      </c>
      <c r="C3317" s="5" t="s">
        <v>755</v>
      </c>
      <c r="D3317" s="5" t="s">
        <v>316</v>
      </c>
      <c r="E3317" s="5" t="s">
        <v>758</v>
      </c>
      <c r="F3317" s="5" t="s">
        <v>311</v>
      </c>
      <c r="G3317" s="13">
        <v>617.92999999999995</v>
      </c>
      <c r="H3317" s="5">
        <v>189</v>
      </c>
    </row>
    <row r="3318" spans="1:8">
      <c r="A3318" s="4">
        <v>3317</v>
      </c>
      <c r="B3318" s="5" t="s">
        <v>793</v>
      </c>
      <c r="C3318" s="5" t="s">
        <v>315</v>
      </c>
      <c r="D3318" s="5" t="s">
        <v>324</v>
      </c>
      <c r="E3318" s="5" t="s">
        <v>740</v>
      </c>
      <c r="F3318" s="5" t="s">
        <v>734</v>
      </c>
      <c r="G3318" s="13">
        <v>278.35000000000002</v>
      </c>
      <c r="H3318" s="5">
        <v>55</v>
      </c>
    </row>
    <row r="3319" spans="1:8">
      <c r="A3319" s="4">
        <v>3318</v>
      </c>
      <c r="B3319" s="5" t="s">
        <v>776</v>
      </c>
      <c r="C3319" s="5" t="s">
        <v>308</v>
      </c>
      <c r="D3319" s="5" t="s">
        <v>785</v>
      </c>
      <c r="E3319" s="5" t="s">
        <v>314</v>
      </c>
      <c r="F3319" s="5" t="s">
        <v>751</v>
      </c>
      <c r="G3319" s="13">
        <v>533.42999999999995</v>
      </c>
      <c r="H3319" s="5">
        <v>116</v>
      </c>
    </row>
    <row r="3320" spans="1:8">
      <c r="A3320" s="4">
        <v>3319</v>
      </c>
      <c r="B3320" s="5" t="s">
        <v>764</v>
      </c>
      <c r="C3320" s="5" t="s">
        <v>308</v>
      </c>
      <c r="D3320" s="5" t="s">
        <v>316</v>
      </c>
      <c r="E3320" s="5" t="s">
        <v>314</v>
      </c>
      <c r="F3320" s="5" t="s">
        <v>770</v>
      </c>
      <c r="G3320" s="13">
        <v>159.55000000000001</v>
      </c>
      <c r="H3320" s="5">
        <v>100</v>
      </c>
    </row>
    <row r="3321" spans="1:8">
      <c r="A3321" s="4">
        <v>3320</v>
      </c>
      <c r="B3321" s="5" t="s">
        <v>730</v>
      </c>
      <c r="C3321" s="5" t="s">
        <v>308</v>
      </c>
      <c r="D3321" s="5" t="s">
        <v>320</v>
      </c>
      <c r="E3321" s="5" t="s">
        <v>305</v>
      </c>
      <c r="F3321" s="5" t="s">
        <v>321</v>
      </c>
      <c r="G3321" s="13">
        <v>639.79999999999995</v>
      </c>
      <c r="H3321" s="5">
        <v>178</v>
      </c>
    </row>
    <row r="3322" spans="1:8">
      <c r="A3322" s="4">
        <v>3321</v>
      </c>
      <c r="B3322" s="5" t="s">
        <v>793</v>
      </c>
      <c r="C3322" s="5" t="s">
        <v>731</v>
      </c>
      <c r="D3322" s="5" t="s">
        <v>785</v>
      </c>
      <c r="E3322" s="5" t="s">
        <v>733</v>
      </c>
      <c r="F3322" s="5" t="s">
        <v>744</v>
      </c>
      <c r="G3322" s="13">
        <v>70.540000000000006</v>
      </c>
      <c r="H3322" s="5">
        <v>16</v>
      </c>
    </row>
    <row r="3323" spans="1:8">
      <c r="A3323" s="4">
        <v>3322</v>
      </c>
      <c r="B3323" s="5" t="s">
        <v>790</v>
      </c>
      <c r="C3323" s="5" t="s">
        <v>753</v>
      </c>
      <c r="D3323" s="5" t="s">
        <v>785</v>
      </c>
      <c r="E3323" s="5" t="s">
        <v>310</v>
      </c>
      <c r="F3323" s="5" t="s">
        <v>744</v>
      </c>
      <c r="G3323" s="13">
        <v>807.24</v>
      </c>
      <c r="H3323" s="5">
        <v>3</v>
      </c>
    </row>
    <row r="3324" spans="1:8">
      <c r="A3324" s="4">
        <v>3323</v>
      </c>
      <c r="B3324" s="5" t="s">
        <v>747</v>
      </c>
      <c r="C3324" s="5" t="s">
        <v>735</v>
      </c>
      <c r="D3324" s="5" t="s">
        <v>732</v>
      </c>
      <c r="E3324" s="5" t="s">
        <v>758</v>
      </c>
      <c r="F3324" s="5" t="s">
        <v>311</v>
      </c>
      <c r="G3324" s="13">
        <v>805.54</v>
      </c>
      <c r="H3324" s="5">
        <v>144</v>
      </c>
    </row>
    <row r="3325" spans="1:8">
      <c r="A3325" s="4">
        <v>3324</v>
      </c>
      <c r="B3325" s="5" t="s">
        <v>797</v>
      </c>
      <c r="C3325" s="5" t="s">
        <v>312</v>
      </c>
      <c r="D3325" s="5" t="s">
        <v>317</v>
      </c>
      <c r="E3325" s="5" t="s">
        <v>322</v>
      </c>
      <c r="F3325" s="5" t="s">
        <v>306</v>
      </c>
      <c r="G3325" s="13">
        <v>725.14</v>
      </c>
      <c r="H3325" s="5">
        <v>110</v>
      </c>
    </row>
    <row r="3326" spans="1:8">
      <c r="A3326" s="4">
        <v>3325</v>
      </c>
      <c r="B3326" s="5" t="s">
        <v>775</v>
      </c>
      <c r="C3326" s="5" t="s">
        <v>755</v>
      </c>
      <c r="D3326" s="5" t="s">
        <v>317</v>
      </c>
      <c r="E3326" s="5" t="s">
        <v>313</v>
      </c>
      <c r="F3326" s="5" t="s">
        <v>770</v>
      </c>
      <c r="G3326" s="13">
        <v>282.98</v>
      </c>
      <c r="H3326" s="5">
        <v>109</v>
      </c>
    </row>
    <row r="3327" spans="1:8">
      <c r="A3327" s="4">
        <v>3326</v>
      </c>
      <c r="B3327" s="5" t="s">
        <v>741</v>
      </c>
      <c r="C3327" s="5" t="s">
        <v>315</v>
      </c>
      <c r="D3327" s="5" t="s">
        <v>732</v>
      </c>
      <c r="E3327" s="5" t="s">
        <v>314</v>
      </c>
      <c r="F3327" s="5" t="s">
        <v>770</v>
      </c>
      <c r="G3327" s="13">
        <v>626.6</v>
      </c>
      <c r="H3327" s="5">
        <v>171</v>
      </c>
    </row>
    <row r="3328" spans="1:8">
      <c r="A3328" s="4">
        <v>3327</v>
      </c>
      <c r="B3328" s="5" t="s">
        <v>759</v>
      </c>
      <c r="C3328" s="5" t="s">
        <v>308</v>
      </c>
      <c r="D3328" s="5" t="s">
        <v>324</v>
      </c>
      <c r="E3328" s="5" t="s">
        <v>305</v>
      </c>
      <c r="F3328" s="5" t="s">
        <v>734</v>
      </c>
      <c r="G3328" s="13">
        <v>889.04</v>
      </c>
      <c r="H3328" s="5">
        <v>47</v>
      </c>
    </row>
    <row r="3329" spans="1:8">
      <c r="A3329" s="4">
        <v>3328</v>
      </c>
      <c r="B3329" s="5" t="s">
        <v>812</v>
      </c>
      <c r="C3329" s="5" t="s">
        <v>308</v>
      </c>
      <c r="D3329" s="5" t="s">
        <v>743</v>
      </c>
      <c r="E3329" s="5" t="s">
        <v>758</v>
      </c>
      <c r="F3329" s="5" t="s">
        <v>744</v>
      </c>
      <c r="G3329" s="13">
        <v>624.55999999999995</v>
      </c>
      <c r="H3329" s="5">
        <v>199</v>
      </c>
    </row>
    <row r="3330" spans="1:8">
      <c r="A3330" s="4">
        <v>3329</v>
      </c>
      <c r="B3330" s="5" t="s">
        <v>766</v>
      </c>
      <c r="C3330" s="5" t="s">
        <v>742</v>
      </c>
      <c r="D3330" s="5" t="s">
        <v>320</v>
      </c>
      <c r="E3330" s="5" t="s">
        <v>758</v>
      </c>
      <c r="F3330" s="5" t="s">
        <v>734</v>
      </c>
      <c r="G3330" s="13">
        <v>628.80999999999995</v>
      </c>
      <c r="H3330" s="5">
        <v>111</v>
      </c>
    </row>
    <row r="3331" spans="1:8">
      <c r="A3331" s="4">
        <v>3330</v>
      </c>
      <c r="B3331" s="5" t="s">
        <v>773</v>
      </c>
      <c r="C3331" s="5" t="s">
        <v>731</v>
      </c>
      <c r="D3331" s="5" t="s">
        <v>769</v>
      </c>
      <c r="E3331" s="5" t="s">
        <v>322</v>
      </c>
      <c r="F3331" s="5" t="s">
        <v>311</v>
      </c>
      <c r="G3331" s="13">
        <v>583.99</v>
      </c>
      <c r="H3331" s="5">
        <v>12</v>
      </c>
    </row>
    <row r="3332" spans="1:8">
      <c r="A3332" s="4">
        <v>3331</v>
      </c>
      <c r="B3332" s="5" t="s">
        <v>752</v>
      </c>
      <c r="C3332" s="5" t="s">
        <v>742</v>
      </c>
      <c r="D3332" s="5" t="s">
        <v>317</v>
      </c>
      <c r="E3332" s="5" t="s">
        <v>733</v>
      </c>
      <c r="F3332" s="5" t="s">
        <v>306</v>
      </c>
      <c r="G3332" s="13">
        <v>225.96</v>
      </c>
      <c r="H3332" s="5">
        <v>175</v>
      </c>
    </row>
    <row r="3333" spans="1:8">
      <c r="A3333" s="4">
        <v>3332</v>
      </c>
      <c r="B3333" s="5" t="s">
        <v>767</v>
      </c>
      <c r="C3333" s="5" t="s">
        <v>783</v>
      </c>
      <c r="D3333" s="5" t="s">
        <v>320</v>
      </c>
      <c r="E3333" s="5" t="s">
        <v>733</v>
      </c>
      <c r="F3333" s="5" t="s">
        <v>734</v>
      </c>
      <c r="G3333" s="13">
        <v>727.9</v>
      </c>
      <c r="H3333" s="5">
        <v>103</v>
      </c>
    </row>
    <row r="3334" spans="1:8">
      <c r="A3334" s="4">
        <v>3333</v>
      </c>
      <c r="B3334" s="5" t="s">
        <v>775</v>
      </c>
      <c r="C3334" s="5" t="s">
        <v>742</v>
      </c>
      <c r="D3334" s="5" t="s">
        <v>736</v>
      </c>
      <c r="E3334" s="5" t="s">
        <v>322</v>
      </c>
      <c r="F3334" s="5" t="s">
        <v>746</v>
      </c>
      <c r="G3334" s="13">
        <v>807.9</v>
      </c>
      <c r="H3334" s="5">
        <v>164</v>
      </c>
    </row>
    <row r="3335" spans="1:8">
      <c r="A3335" s="4">
        <v>3334</v>
      </c>
      <c r="B3335" s="5" t="s">
        <v>761</v>
      </c>
      <c r="C3335" s="5" t="s">
        <v>304</v>
      </c>
      <c r="D3335" s="5" t="s">
        <v>738</v>
      </c>
      <c r="E3335" s="5" t="s">
        <v>758</v>
      </c>
      <c r="F3335" s="5" t="s">
        <v>746</v>
      </c>
      <c r="G3335" s="13">
        <v>278.75</v>
      </c>
      <c r="H3335" s="5">
        <v>144</v>
      </c>
    </row>
    <row r="3336" spans="1:8">
      <c r="A3336" s="4">
        <v>3335</v>
      </c>
      <c r="B3336" s="5" t="s">
        <v>797</v>
      </c>
      <c r="C3336" s="5" t="s">
        <v>731</v>
      </c>
      <c r="D3336" s="5" t="s">
        <v>743</v>
      </c>
      <c r="E3336" s="5" t="s">
        <v>758</v>
      </c>
      <c r="F3336" s="5" t="s">
        <v>746</v>
      </c>
      <c r="G3336" s="13">
        <v>410.49</v>
      </c>
      <c r="H3336" s="5">
        <v>53</v>
      </c>
    </row>
    <row r="3337" spans="1:8">
      <c r="A3337" s="4">
        <v>3336</v>
      </c>
      <c r="B3337" s="5" t="s">
        <v>768</v>
      </c>
      <c r="C3337" s="5" t="s">
        <v>742</v>
      </c>
      <c r="D3337" s="5" t="s">
        <v>738</v>
      </c>
      <c r="E3337" s="5" t="s">
        <v>314</v>
      </c>
      <c r="F3337" s="5" t="s">
        <v>748</v>
      </c>
      <c r="G3337" s="13">
        <v>565.87</v>
      </c>
      <c r="H3337" s="5">
        <v>174</v>
      </c>
    </row>
    <row r="3338" spans="1:8">
      <c r="A3338" s="4">
        <v>3337</v>
      </c>
      <c r="B3338" s="5" t="s">
        <v>781</v>
      </c>
      <c r="C3338" s="5" t="s">
        <v>753</v>
      </c>
      <c r="D3338" s="5" t="s">
        <v>317</v>
      </c>
      <c r="E3338" s="5" t="s">
        <v>733</v>
      </c>
      <c r="F3338" s="5" t="s">
        <v>744</v>
      </c>
      <c r="G3338" s="13">
        <v>201.35</v>
      </c>
      <c r="H3338" s="5">
        <v>131</v>
      </c>
    </row>
    <row r="3339" spans="1:8">
      <c r="A3339" s="4">
        <v>3338</v>
      </c>
      <c r="B3339" s="5" t="s">
        <v>799</v>
      </c>
      <c r="C3339" s="5" t="s">
        <v>757</v>
      </c>
      <c r="D3339" s="5" t="s">
        <v>772</v>
      </c>
      <c r="E3339" s="5" t="s">
        <v>740</v>
      </c>
      <c r="F3339" s="5" t="s">
        <v>748</v>
      </c>
      <c r="G3339" s="13">
        <v>486.39</v>
      </c>
      <c r="H3339" s="5">
        <v>144</v>
      </c>
    </row>
    <row r="3340" spans="1:8">
      <c r="A3340" s="4">
        <v>3339</v>
      </c>
      <c r="B3340" s="5" t="s">
        <v>790</v>
      </c>
      <c r="C3340" s="5" t="s">
        <v>783</v>
      </c>
      <c r="D3340" s="5" t="s">
        <v>309</v>
      </c>
      <c r="E3340" s="5" t="s">
        <v>313</v>
      </c>
      <c r="F3340" s="5" t="s">
        <v>323</v>
      </c>
      <c r="G3340" s="13">
        <v>461.92</v>
      </c>
      <c r="H3340" s="5">
        <v>118</v>
      </c>
    </row>
    <row r="3341" spans="1:8">
      <c r="A3341" s="4">
        <v>3340</v>
      </c>
      <c r="B3341" s="5" t="s">
        <v>789</v>
      </c>
      <c r="C3341" s="5" t="s">
        <v>731</v>
      </c>
      <c r="D3341" s="5" t="s">
        <v>743</v>
      </c>
      <c r="E3341" s="5" t="s">
        <v>319</v>
      </c>
      <c r="F3341" s="5" t="s">
        <v>744</v>
      </c>
      <c r="G3341" s="13">
        <v>278.8</v>
      </c>
      <c r="H3341" s="5">
        <v>104</v>
      </c>
    </row>
    <row r="3342" spans="1:8">
      <c r="A3342" s="4">
        <v>3341</v>
      </c>
      <c r="B3342" s="5" t="s">
        <v>737</v>
      </c>
      <c r="C3342" s="5" t="s">
        <v>304</v>
      </c>
      <c r="D3342" s="5" t="s">
        <v>732</v>
      </c>
      <c r="E3342" s="5" t="s">
        <v>313</v>
      </c>
      <c r="F3342" s="5" t="s">
        <v>325</v>
      </c>
      <c r="G3342" s="13">
        <v>672.86</v>
      </c>
      <c r="H3342" s="5">
        <v>138</v>
      </c>
    </row>
    <row r="3343" spans="1:8">
      <c r="A3343" s="4">
        <v>3342</v>
      </c>
      <c r="B3343" s="5" t="s">
        <v>779</v>
      </c>
      <c r="C3343" s="5" t="s">
        <v>307</v>
      </c>
      <c r="D3343" s="5" t="s">
        <v>736</v>
      </c>
      <c r="E3343" s="5" t="s">
        <v>313</v>
      </c>
      <c r="F3343" s="5" t="s">
        <v>321</v>
      </c>
      <c r="G3343" s="13">
        <v>315.26</v>
      </c>
      <c r="H3343" s="5">
        <v>164</v>
      </c>
    </row>
    <row r="3344" spans="1:8">
      <c r="A3344" s="4">
        <v>3343</v>
      </c>
      <c r="B3344" s="5" t="s">
        <v>774</v>
      </c>
      <c r="C3344" s="5" t="s">
        <v>307</v>
      </c>
      <c r="D3344" s="5" t="s">
        <v>316</v>
      </c>
      <c r="E3344" s="5" t="s">
        <v>322</v>
      </c>
      <c r="F3344" s="5" t="s">
        <v>744</v>
      </c>
      <c r="G3344" s="13">
        <v>595.54999999999995</v>
      </c>
      <c r="H3344" s="5">
        <v>108</v>
      </c>
    </row>
    <row r="3345" spans="1:8">
      <c r="A3345" s="4">
        <v>3344</v>
      </c>
      <c r="B3345" s="5" t="s">
        <v>776</v>
      </c>
      <c r="C3345" s="5" t="s">
        <v>308</v>
      </c>
      <c r="D3345" s="5" t="s">
        <v>772</v>
      </c>
      <c r="E3345" s="5" t="s">
        <v>310</v>
      </c>
      <c r="F3345" s="5" t="s">
        <v>751</v>
      </c>
      <c r="G3345" s="13">
        <v>601.41</v>
      </c>
      <c r="H3345" s="5">
        <v>138</v>
      </c>
    </row>
    <row r="3346" spans="1:8">
      <c r="A3346" s="4">
        <v>3345</v>
      </c>
      <c r="B3346" s="5" t="s">
        <v>739</v>
      </c>
      <c r="C3346" s="5" t="s">
        <v>755</v>
      </c>
      <c r="D3346" s="5" t="s">
        <v>309</v>
      </c>
      <c r="E3346" s="5" t="s">
        <v>319</v>
      </c>
      <c r="F3346" s="5" t="s">
        <v>744</v>
      </c>
      <c r="G3346" s="13">
        <v>522.76</v>
      </c>
      <c r="H3346" s="5">
        <v>70</v>
      </c>
    </row>
    <row r="3347" spans="1:8">
      <c r="A3347" s="4">
        <v>3346</v>
      </c>
      <c r="B3347" s="5" t="s">
        <v>802</v>
      </c>
      <c r="C3347" s="5" t="s">
        <v>757</v>
      </c>
      <c r="D3347" s="5" t="s">
        <v>769</v>
      </c>
      <c r="E3347" s="5" t="s">
        <v>313</v>
      </c>
      <c r="F3347" s="5" t="s">
        <v>746</v>
      </c>
      <c r="G3347" s="13">
        <v>674.61</v>
      </c>
      <c r="H3347" s="5">
        <v>178</v>
      </c>
    </row>
    <row r="3348" spans="1:8">
      <c r="A3348" s="4">
        <v>3347</v>
      </c>
      <c r="B3348" s="5" t="s">
        <v>780</v>
      </c>
      <c r="C3348" s="5" t="s">
        <v>753</v>
      </c>
      <c r="D3348" s="5" t="s">
        <v>785</v>
      </c>
      <c r="E3348" s="5" t="s">
        <v>740</v>
      </c>
      <c r="F3348" s="5" t="s">
        <v>751</v>
      </c>
      <c r="G3348" s="13">
        <v>417</v>
      </c>
      <c r="H3348" s="5">
        <v>129</v>
      </c>
    </row>
    <row r="3349" spans="1:8">
      <c r="A3349" s="4">
        <v>3348</v>
      </c>
      <c r="B3349" s="5" t="s">
        <v>799</v>
      </c>
      <c r="C3349" s="5" t="s">
        <v>308</v>
      </c>
      <c r="D3349" s="5" t="s">
        <v>736</v>
      </c>
      <c r="E3349" s="5" t="s">
        <v>314</v>
      </c>
      <c r="F3349" s="5" t="s">
        <v>311</v>
      </c>
      <c r="G3349" s="13">
        <v>286.68</v>
      </c>
      <c r="H3349" s="5">
        <v>57</v>
      </c>
    </row>
    <row r="3350" spans="1:8">
      <c r="A3350" s="4">
        <v>3349</v>
      </c>
      <c r="B3350" s="5" t="s">
        <v>780</v>
      </c>
      <c r="C3350" s="5" t="s">
        <v>735</v>
      </c>
      <c r="D3350" s="5" t="s">
        <v>736</v>
      </c>
      <c r="E3350" s="5" t="s">
        <v>740</v>
      </c>
      <c r="F3350" s="5" t="s">
        <v>744</v>
      </c>
      <c r="G3350" s="13">
        <v>825.96</v>
      </c>
      <c r="H3350" s="5">
        <v>195</v>
      </c>
    </row>
    <row r="3351" spans="1:8">
      <c r="A3351" s="4">
        <v>3350</v>
      </c>
      <c r="B3351" s="5" t="s">
        <v>781</v>
      </c>
      <c r="C3351" s="5" t="s">
        <v>307</v>
      </c>
      <c r="D3351" s="5" t="s">
        <v>743</v>
      </c>
      <c r="E3351" s="5" t="s">
        <v>319</v>
      </c>
      <c r="F3351" s="5" t="s">
        <v>744</v>
      </c>
      <c r="G3351" s="13">
        <v>878.12</v>
      </c>
      <c r="H3351" s="5">
        <v>169</v>
      </c>
    </row>
    <row r="3352" spans="1:8">
      <c r="A3352" s="4">
        <v>3351</v>
      </c>
      <c r="B3352" s="5" t="s">
        <v>768</v>
      </c>
      <c r="C3352" s="5" t="s">
        <v>735</v>
      </c>
      <c r="D3352" s="5" t="s">
        <v>732</v>
      </c>
      <c r="E3352" s="5" t="s">
        <v>313</v>
      </c>
      <c r="F3352" s="5" t="s">
        <v>770</v>
      </c>
      <c r="G3352" s="13">
        <v>744.99</v>
      </c>
      <c r="H3352" s="5">
        <v>30</v>
      </c>
    </row>
    <row r="3353" spans="1:8">
      <c r="A3353" s="4">
        <v>3352</v>
      </c>
      <c r="B3353" s="5" t="s">
        <v>776</v>
      </c>
      <c r="C3353" s="5" t="s">
        <v>318</v>
      </c>
      <c r="D3353" s="5" t="s">
        <v>750</v>
      </c>
      <c r="E3353" s="5" t="s">
        <v>314</v>
      </c>
      <c r="F3353" s="5" t="s">
        <v>311</v>
      </c>
      <c r="G3353" s="13">
        <v>311.49</v>
      </c>
      <c r="H3353" s="5">
        <v>115</v>
      </c>
    </row>
    <row r="3354" spans="1:8">
      <c r="A3354" s="4">
        <v>3353</v>
      </c>
      <c r="B3354" s="5" t="s">
        <v>781</v>
      </c>
      <c r="C3354" s="5" t="s">
        <v>315</v>
      </c>
      <c r="D3354" s="5" t="s">
        <v>732</v>
      </c>
      <c r="E3354" s="5" t="s">
        <v>740</v>
      </c>
      <c r="F3354" s="5" t="s">
        <v>311</v>
      </c>
      <c r="G3354" s="13">
        <v>530.87</v>
      </c>
      <c r="H3354" s="5">
        <v>133</v>
      </c>
    </row>
    <row r="3355" spans="1:8">
      <c r="A3355" s="4">
        <v>3354</v>
      </c>
      <c r="B3355" s="5" t="s">
        <v>780</v>
      </c>
      <c r="C3355" s="5" t="s">
        <v>753</v>
      </c>
      <c r="D3355" s="5" t="s">
        <v>750</v>
      </c>
      <c r="E3355" s="5" t="s">
        <v>314</v>
      </c>
      <c r="F3355" s="5" t="s">
        <v>748</v>
      </c>
      <c r="G3355" s="13">
        <v>521.11</v>
      </c>
      <c r="H3355" s="5">
        <v>154</v>
      </c>
    </row>
    <row r="3356" spans="1:8">
      <c r="A3356" s="4">
        <v>3355</v>
      </c>
      <c r="B3356" s="5" t="s">
        <v>804</v>
      </c>
      <c r="C3356" s="5" t="s">
        <v>757</v>
      </c>
      <c r="D3356" s="5" t="s">
        <v>769</v>
      </c>
      <c r="E3356" s="5" t="s">
        <v>319</v>
      </c>
      <c r="F3356" s="5" t="s">
        <v>326</v>
      </c>
      <c r="G3356" s="13">
        <v>806.63</v>
      </c>
      <c r="H3356" s="5">
        <v>84</v>
      </c>
    </row>
    <row r="3357" spans="1:8">
      <c r="A3357" s="4">
        <v>3356</v>
      </c>
      <c r="B3357" s="5" t="s">
        <v>754</v>
      </c>
      <c r="C3357" s="5" t="s">
        <v>757</v>
      </c>
      <c r="D3357" s="5" t="s">
        <v>732</v>
      </c>
      <c r="E3357" s="5" t="s">
        <v>758</v>
      </c>
      <c r="F3357" s="5" t="s">
        <v>748</v>
      </c>
      <c r="G3357" s="13">
        <v>509.87</v>
      </c>
      <c r="H3357" s="5">
        <v>169</v>
      </c>
    </row>
    <row r="3358" spans="1:8">
      <c r="A3358" s="4">
        <v>3357</v>
      </c>
      <c r="B3358" s="5" t="s">
        <v>737</v>
      </c>
      <c r="C3358" s="5" t="s">
        <v>318</v>
      </c>
      <c r="D3358" s="5" t="s">
        <v>750</v>
      </c>
      <c r="E3358" s="5" t="s">
        <v>758</v>
      </c>
      <c r="F3358" s="5" t="s">
        <v>311</v>
      </c>
      <c r="G3358" s="13">
        <v>290.81</v>
      </c>
      <c r="H3358" s="5">
        <v>20</v>
      </c>
    </row>
    <row r="3359" spans="1:8">
      <c r="A3359" s="4">
        <v>3358</v>
      </c>
      <c r="B3359" s="5" t="s">
        <v>797</v>
      </c>
      <c r="C3359" s="5" t="s">
        <v>308</v>
      </c>
      <c r="D3359" s="5" t="s">
        <v>772</v>
      </c>
      <c r="E3359" s="5" t="s">
        <v>305</v>
      </c>
      <c r="F3359" s="5" t="s">
        <v>325</v>
      </c>
      <c r="G3359" s="13">
        <v>585.86</v>
      </c>
      <c r="H3359" s="5">
        <v>99</v>
      </c>
    </row>
    <row r="3360" spans="1:8">
      <c r="A3360" s="4">
        <v>3359</v>
      </c>
      <c r="B3360" s="5" t="s">
        <v>799</v>
      </c>
      <c r="C3360" s="5" t="s">
        <v>304</v>
      </c>
      <c r="D3360" s="5" t="s">
        <v>769</v>
      </c>
      <c r="E3360" s="5" t="s">
        <v>758</v>
      </c>
      <c r="F3360" s="5" t="s">
        <v>306</v>
      </c>
      <c r="G3360" s="13">
        <v>396.64</v>
      </c>
      <c r="H3360" s="5">
        <v>4</v>
      </c>
    </row>
    <row r="3361" spans="1:8">
      <c r="A3361" s="4">
        <v>3360</v>
      </c>
      <c r="B3361" s="5" t="s">
        <v>745</v>
      </c>
      <c r="C3361" s="5" t="s">
        <v>731</v>
      </c>
      <c r="D3361" s="5" t="s">
        <v>750</v>
      </c>
      <c r="E3361" s="5" t="s">
        <v>303</v>
      </c>
      <c r="F3361" s="5" t="s">
        <v>323</v>
      </c>
      <c r="G3361" s="13">
        <v>608.66</v>
      </c>
      <c r="H3361" s="5">
        <v>117</v>
      </c>
    </row>
    <row r="3362" spans="1:8">
      <c r="A3362" s="4">
        <v>3361</v>
      </c>
      <c r="B3362" s="5" t="s">
        <v>806</v>
      </c>
      <c r="C3362" s="5" t="s">
        <v>308</v>
      </c>
      <c r="D3362" s="5" t="s">
        <v>317</v>
      </c>
      <c r="E3362" s="5" t="s">
        <v>319</v>
      </c>
      <c r="F3362" s="5" t="s">
        <v>326</v>
      </c>
      <c r="G3362" s="13">
        <v>285.08</v>
      </c>
      <c r="H3362" s="5">
        <v>84</v>
      </c>
    </row>
    <row r="3363" spans="1:8">
      <c r="A3363" s="4">
        <v>3362</v>
      </c>
      <c r="B3363" s="5" t="s">
        <v>788</v>
      </c>
      <c r="C3363" s="5" t="s">
        <v>757</v>
      </c>
      <c r="D3363" s="5" t="s">
        <v>736</v>
      </c>
      <c r="E3363" s="5" t="s">
        <v>310</v>
      </c>
      <c r="F3363" s="5" t="s">
        <v>311</v>
      </c>
      <c r="G3363" s="13">
        <v>270.3</v>
      </c>
      <c r="H3363" s="5">
        <v>134</v>
      </c>
    </row>
    <row r="3364" spans="1:8">
      <c r="A3364" s="4">
        <v>3363</v>
      </c>
      <c r="B3364" s="5" t="s">
        <v>749</v>
      </c>
      <c r="C3364" s="5" t="s">
        <v>755</v>
      </c>
      <c r="D3364" s="5" t="s">
        <v>738</v>
      </c>
      <c r="E3364" s="5" t="s">
        <v>310</v>
      </c>
      <c r="F3364" s="5" t="s">
        <v>746</v>
      </c>
      <c r="G3364" s="13">
        <v>709.56</v>
      </c>
      <c r="H3364" s="5">
        <v>76</v>
      </c>
    </row>
    <row r="3365" spans="1:8">
      <c r="A3365" s="4">
        <v>3364</v>
      </c>
      <c r="B3365" s="5" t="s">
        <v>730</v>
      </c>
      <c r="C3365" s="5" t="s">
        <v>312</v>
      </c>
      <c r="D3365" s="5" t="s">
        <v>750</v>
      </c>
      <c r="E3365" s="5" t="s">
        <v>322</v>
      </c>
      <c r="F3365" s="5" t="s">
        <v>323</v>
      </c>
      <c r="G3365" s="13">
        <v>411.12</v>
      </c>
      <c r="H3365" s="5">
        <v>5</v>
      </c>
    </row>
    <row r="3366" spans="1:8">
      <c r="A3366" s="4">
        <v>3365</v>
      </c>
      <c r="B3366" s="5" t="s">
        <v>774</v>
      </c>
      <c r="C3366" s="5" t="s">
        <v>304</v>
      </c>
      <c r="D3366" s="5" t="s">
        <v>317</v>
      </c>
      <c r="E3366" s="5" t="s">
        <v>758</v>
      </c>
      <c r="F3366" s="5" t="s">
        <v>321</v>
      </c>
      <c r="G3366" s="13">
        <v>266.27</v>
      </c>
      <c r="H3366" s="5">
        <v>47</v>
      </c>
    </row>
    <row r="3367" spans="1:8">
      <c r="A3367" s="4">
        <v>3366</v>
      </c>
      <c r="B3367" s="5" t="s">
        <v>763</v>
      </c>
      <c r="C3367" s="5" t="s">
        <v>318</v>
      </c>
      <c r="D3367" s="5" t="s">
        <v>324</v>
      </c>
      <c r="E3367" s="5" t="s">
        <v>314</v>
      </c>
      <c r="F3367" s="5" t="s">
        <v>325</v>
      </c>
      <c r="G3367" s="13">
        <v>93.51</v>
      </c>
      <c r="H3367" s="5">
        <v>157</v>
      </c>
    </row>
    <row r="3368" spans="1:8">
      <c r="A3368" s="4">
        <v>3367</v>
      </c>
      <c r="B3368" s="5" t="s">
        <v>752</v>
      </c>
      <c r="C3368" s="5" t="s">
        <v>755</v>
      </c>
      <c r="D3368" s="5" t="s">
        <v>750</v>
      </c>
      <c r="E3368" s="5" t="s">
        <v>319</v>
      </c>
      <c r="F3368" s="5" t="s">
        <v>323</v>
      </c>
      <c r="G3368" s="13">
        <v>381.64</v>
      </c>
      <c r="H3368" s="5">
        <v>35</v>
      </c>
    </row>
    <row r="3369" spans="1:8">
      <c r="A3369" s="4">
        <v>3368</v>
      </c>
      <c r="B3369" s="5" t="s">
        <v>764</v>
      </c>
      <c r="C3369" s="5" t="s">
        <v>755</v>
      </c>
      <c r="D3369" s="5" t="s">
        <v>309</v>
      </c>
      <c r="E3369" s="5" t="s">
        <v>322</v>
      </c>
      <c r="F3369" s="5" t="s">
        <v>323</v>
      </c>
      <c r="G3369" s="13">
        <v>675.55</v>
      </c>
      <c r="H3369" s="5">
        <v>109</v>
      </c>
    </row>
    <row r="3370" spans="1:8">
      <c r="A3370" s="4">
        <v>3369</v>
      </c>
      <c r="B3370" s="5" t="s">
        <v>765</v>
      </c>
      <c r="C3370" s="5" t="s">
        <v>783</v>
      </c>
      <c r="D3370" s="5" t="s">
        <v>320</v>
      </c>
      <c r="E3370" s="5" t="s">
        <v>758</v>
      </c>
      <c r="F3370" s="5" t="s">
        <v>321</v>
      </c>
      <c r="G3370" s="13">
        <v>748.78</v>
      </c>
      <c r="H3370" s="5">
        <v>72</v>
      </c>
    </row>
    <row r="3371" spans="1:8">
      <c r="A3371" s="4">
        <v>3370</v>
      </c>
      <c r="B3371" s="5" t="s">
        <v>780</v>
      </c>
      <c r="C3371" s="5" t="s">
        <v>315</v>
      </c>
      <c r="D3371" s="5" t="s">
        <v>743</v>
      </c>
      <c r="E3371" s="5" t="s">
        <v>319</v>
      </c>
      <c r="F3371" s="5" t="s">
        <v>734</v>
      </c>
      <c r="G3371" s="13">
        <v>537.57000000000005</v>
      </c>
      <c r="H3371" s="5">
        <v>31</v>
      </c>
    </row>
    <row r="3372" spans="1:8">
      <c r="A3372" s="4">
        <v>3371</v>
      </c>
      <c r="B3372" s="5" t="s">
        <v>795</v>
      </c>
      <c r="C3372" s="5" t="s">
        <v>753</v>
      </c>
      <c r="D3372" s="5" t="s">
        <v>317</v>
      </c>
      <c r="E3372" s="5" t="s">
        <v>740</v>
      </c>
      <c r="F3372" s="5" t="s">
        <v>321</v>
      </c>
      <c r="G3372" s="13">
        <v>291.57</v>
      </c>
      <c r="H3372" s="5">
        <v>183</v>
      </c>
    </row>
    <row r="3373" spans="1:8">
      <c r="A3373" s="4">
        <v>3372</v>
      </c>
      <c r="B3373" s="5" t="s">
        <v>752</v>
      </c>
      <c r="C3373" s="5" t="s">
        <v>304</v>
      </c>
      <c r="D3373" s="5" t="s">
        <v>317</v>
      </c>
      <c r="E3373" s="5" t="s">
        <v>310</v>
      </c>
      <c r="F3373" s="5" t="s">
        <v>323</v>
      </c>
      <c r="G3373" s="13">
        <v>429.38</v>
      </c>
      <c r="H3373" s="5">
        <v>98</v>
      </c>
    </row>
    <row r="3374" spans="1:8">
      <c r="A3374" s="4">
        <v>3373</v>
      </c>
      <c r="B3374" s="5" t="s">
        <v>752</v>
      </c>
      <c r="C3374" s="5" t="s">
        <v>318</v>
      </c>
      <c r="D3374" s="5" t="s">
        <v>769</v>
      </c>
      <c r="E3374" s="5" t="s">
        <v>733</v>
      </c>
      <c r="F3374" s="5" t="s">
        <v>734</v>
      </c>
      <c r="G3374" s="13">
        <v>411.05</v>
      </c>
      <c r="H3374" s="5">
        <v>150</v>
      </c>
    </row>
    <row r="3375" spans="1:8">
      <c r="A3375" s="4">
        <v>3374</v>
      </c>
      <c r="B3375" s="5" t="s">
        <v>807</v>
      </c>
      <c r="C3375" s="5" t="s">
        <v>735</v>
      </c>
      <c r="D3375" s="5" t="s">
        <v>772</v>
      </c>
      <c r="E3375" s="5" t="s">
        <v>319</v>
      </c>
      <c r="F3375" s="5" t="s">
        <v>744</v>
      </c>
      <c r="G3375" s="13">
        <v>783.1</v>
      </c>
      <c r="H3375" s="5">
        <v>171</v>
      </c>
    </row>
    <row r="3376" spans="1:8">
      <c r="A3376" s="4">
        <v>3375</v>
      </c>
      <c r="B3376" s="5" t="s">
        <v>787</v>
      </c>
      <c r="C3376" s="5" t="s">
        <v>304</v>
      </c>
      <c r="D3376" s="5" t="s">
        <v>785</v>
      </c>
      <c r="E3376" s="5" t="s">
        <v>303</v>
      </c>
      <c r="F3376" s="5" t="s">
        <v>326</v>
      </c>
      <c r="G3376" s="13">
        <v>209.26</v>
      </c>
      <c r="H3376" s="5">
        <v>135</v>
      </c>
    </row>
    <row r="3377" spans="1:8">
      <c r="A3377" s="4">
        <v>3376</v>
      </c>
      <c r="B3377" s="5" t="s">
        <v>804</v>
      </c>
      <c r="C3377" s="5" t="s">
        <v>304</v>
      </c>
      <c r="D3377" s="5" t="s">
        <v>743</v>
      </c>
      <c r="E3377" s="5" t="s">
        <v>733</v>
      </c>
      <c r="F3377" s="5" t="s">
        <v>744</v>
      </c>
      <c r="G3377" s="13">
        <v>157.22</v>
      </c>
      <c r="H3377" s="5">
        <v>99</v>
      </c>
    </row>
    <row r="3378" spans="1:8">
      <c r="A3378" s="4">
        <v>3377</v>
      </c>
      <c r="B3378" s="5" t="s">
        <v>752</v>
      </c>
      <c r="C3378" s="5" t="s">
        <v>307</v>
      </c>
      <c r="D3378" s="5" t="s">
        <v>324</v>
      </c>
      <c r="E3378" s="5" t="s">
        <v>733</v>
      </c>
      <c r="F3378" s="5" t="s">
        <v>744</v>
      </c>
      <c r="G3378" s="13">
        <v>411.45</v>
      </c>
      <c r="H3378" s="5">
        <v>49</v>
      </c>
    </row>
    <row r="3379" spans="1:8">
      <c r="A3379" s="4">
        <v>3378</v>
      </c>
      <c r="B3379" s="5" t="s">
        <v>800</v>
      </c>
      <c r="C3379" s="5" t="s">
        <v>308</v>
      </c>
      <c r="D3379" s="5" t="s">
        <v>772</v>
      </c>
      <c r="E3379" s="5" t="s">
        <v>733</v>
      </c>
      <c r="F3379" s="5" t="s">
        <v>744</v>
      </c>
      <c r="G3379" s="13">
        <v>638.15</v>
      </c>
      <c r="H3379" s="5">
        <v>40</v>
      </c>
    </row>
    <row r="3380" spans="1:8">
      <c r="A3380" s="4">
        <v>3379</v>
      </c>
      <c r="B3380" s="5" t="s">
        <v>741</v>
      </c>
      <c r="C3380" s="5" t="s">
        <v>315</v>
      </c>
      <c r="D3380" s="5" t="s">
        <v>309</v>
      </c>
      <c r="E3380" s="5" t="s">
        <v>740</v>
      </c>
      <c r="F3380" s="5" t="s">
        <v>325</v>
      </c>
      <c r="G3380" s="13">
        <v>474.49</v>
      </c>
      <c r="H3380" s="5">
        <v>103</v>
      </c>
    </row>
    <row r="3381" spans="1:8">
      <c r="A3381" s="4">
        <v>3380</v>
      </c>
      <c r="B3381" s="5" t="s">
        <v>810</v>
      </c>
      <c r="C3381" s="5" t="s">
        <v>783</v>
      </c>
      <c r="D3381" s="5" t="s">
        <v>324</v>
      </c>
      <c r="E3381" s="5" t="s">
        <v>758</v>
      </c>
      <c r="F3381" s="5" t="s">
        <v>744</v>
      </c>
      <c r="G3381" s="13">
        <v>210.43</v>
      </c>
      <c r="H3381" s="5">
        <v>200</v>
      </c>
    </row>
    <row r="3382" spans="1:8">
      <c r="A3382" s="4">
        <v>3381</v>
      </c>
      <c r="B3382" s="5" t="s">
        <v>797</v>
      </c>
      <c r="C3382" s="5" t="s">
        <v>312</v>
      </c>
      <c r="D3382" s="5" t="s">
        <v>738</v>
      </c>
      <c r="E3382" s="5" t="s">
        <v>313</v>
      </c>
      <c r="F3382" s="5" t="s">
        <v>326</v>
      </c>
      <c r="G3382" s="13">
        <v>517.91999999999996</v>
      </c>
      <c r="H3382" s="5">
        <v>13</v>
      </c>
    </row>
    <row r="3383" spans="1:8">
      <c r="A3383" s="4">
        <v>3382</v>
      </c>
      <c r="B3383" s="5" t="s">
        <v>763</v>
      </c>
      <c r="C3383" s="5" t="s">
        <v>318</v>
      </c>
      <c r="D3383" s="5" t="s">
        <v>317</v>
      </c>
      <c r="E3383" s="5" t="s">
        <v>305</v>
      </c>
      <c r="F3383" s="5" t="s">
        <v>321</v>
      </c>
      <c r="G3383" s="13">
        <v>222.13</v>
      </c>
      <c r="H3383" s="5">
        <v>136</v>
      </c>
    </row>
    <row r="3384" spans="1:8">
      <c r="A3384" s="4">
        <v>3383</v>
      </c>
      <c r="B3384" s="5" t="s">
        <v>812</v>
      </c>
      <c r="C3384" s="5" t="s">
        <v>742</v>
      </c>
      <c r="D3384" s="5" t="s">
        <v>772</v>
      </c>
      <c r="E3384" s="5" t="s">
        <v>305</v>
      </c>
      <c r="F3384" s="5" t="s">
        <v>748</v>
      </c>
      <c r="G3384" s="13">
        <v>941.85</v>
      </c>
      <c r="H3384" s="5">
        <v>104</v>
      </c>
    </row>
    <row r="3385" spans="1:8">
      <c r="A3385" s="4">
        <v>3384</v>
      </c>
      <c r="B3385" s="5" t="s">
        <v>809</v>
      </c>
      <c r="C3385" s="5" t="s">
        <v>755</v>
      </c>
      <c r="D3385" s="5" t="s">
        <v>738</v>
      </c>
      <c r="E3385" s="5" t="s">
        <v>319</v>
      </c>
      <c r="F3385" s="5" t="s">
        <v>326</v>
      </c>
      <c r="G3385" s="13">
        <v>85.2</v>
      </c>
      <c r="H3385" s="5">
        <v>169</v>
      </c>
    </row>
    <row r="3386" spans="1:8">
      <c r="A3386" s="4">
        <v>3385</v>
      </c>
      <c r="B3386" s="5" t="s">
        <v>786</v>
      </c>
      <c r="C3386" s="5" t="s">
        <v>308</v>
      </c>
      <c r="D3386" s="5" t="s">
        <v>750</v>
      </c>
      <c r="E3386" s="5" t="s">
        <v>733</v>
      </c>
      <c r="F3386" s="5" t="s">
        <v>325</v>
      </c>
      <c r="G3386" s="13">
        <v>719.76</v>
      </c>
      <c r="H3386" s="5">
        <v>18</v>
      </c>
    </row>
    <row r="3387" spans="1:8">
      <c r="A3387" s="4">
        <v>3386</v>
      </c>
      <c r="B3387" s="5" t="s">
        <v>747</v>
      </c>
      <c r="C3387" s="5" t="s">
        <v>783</v>
      </c>
      <c r="D3387" s="5" t="s">
        <v>736</v>
      </c>
      <c r="E3387" s="5" t="s">
        <v>313</v>
      </c>
      <c r="F3387" s="5" t="s">
        <v>746</v>
      </c>
      <c r="G3387" s="13">
        <v>832.35</v>
      </c>
      <c r="H3387" s="5">
        <v>188</v>
      </c>
    </row>
    <row r="3388" spans="1:8">
      <c r="A3388" s="4">
        <v>3387</v>
      </c>
      <c r="B3388" s="5" t="s">
        <v>781</v>
      </c>
      <c r="C3388" s="5" t="s">
        <v>315</v>
      </c>
      <c r="D3388" s="5" t="s">
        <v>316</v>
      </c>
      <c r="E3388" s="5" t="s">
        <v>305</v>
      </c>
      <c r="F3388" s="5" t="s">
        <v>746</v>
      </c>
      <c r="G3388" s="13">
        <v>225.75</v>
      </c>
      <c r="H3388" s="5">
        <v>148</v>
      </c>
    </row>
    <row r="3389" spans="1:8">
      <c r="A3389" s="4">
        <v>3388</v>
      </c>
      <c r="B3389" s="5" t="s">
        <v>760</v>
      </c>
      <c r="C3389" s="5" t="s">
        <v>304</v>
      </c>
      <c r="D3389" s="5" t="s">
        <v>736</v>
      </c>
      <c r="E3389" s="5" t="s">
        <v>740</v>
      </c>
      <c r="F3389" s="5" t="s">
        <v>770</v>
      </c>
      <c r="G3389" s="13">
        <v>160.47999999999999</v>
      </c>
      <c r="H3389" s="5">
        <v>152</v>
      </c>
    </row>
    <row r="3390" spans="1:8">
      <c r="A3390" s="4">
        <v>3389</v>
      </c>
      <c r="B3390" s="5" t="s">
        <v>771</v>
      </c>
      <c r="C3390" s="5" t="s">
        <v>757</v>
      </c>
      <c r="D3390" s="5" t="s">
        <v>309</v>
      </c>
      <c r="E3390" s="5" t="s">
        <v>314</v>
      </c>
      <c r="F3390" s="5" t="s">
        <v>326</v>
      </c>
      <c r="G3390" s="13">
        <v>185.39</v>
      </c>
      <c r="H3390" s="5">
        <v>171</v>
      </c>
    </row>
    <row r="3391" spans="1:8">
      <c r="A3391" s="4">
        <v>3390</v>
      </c>
      <c r="B3391" s="5" t="s">
        <v>812</v>
      </c>
      <c r="C3391" s="5" t="s">
        <v>312</v>
      </c>
      <c r="D3391" s="5" t="s">
        <v>732</v>
      </c>
      <c r="E3391" s="5" t="s">
        <v>322</v>
      </c>
      <c r="F3391" s="5" t="s">
        <v>744</v>
      </c>
      <c r="G3391" s="13">
        <v>922.36</v>
      </c>
      <c r="H3391" s="5">
        <v>167</v>
      </c>
    </row>
    <row r="3392" spans="1:8">
      <c r="A3392" s="4">
        <v>3391</v>
      </c>
      <c r="B3392" s="5" t="s">
        <v>768</v>
      </c>
      <c r="C3392" s="5" t="s">
        <v>731</v>
      </c>
      <c r="D3392" s="5" t="s">
        <v>750</v>
      </c>
      <c r="E3392" s="5" t="s">
        <v>313</v>
      </c>
      <c r="F3392" s="5" t="s">
        <v>321</v>
      </c>
      <c r="G3392" s="13">
        <v>796.8</v>
      </c>
      <c r="H3392" s="5">
        <v>8</v>
      </c>
    </row>
    <row r="3393" spans="1:8">
      <c r="A3393" s="4">
        <v>3392</v>
      </c>
      <c r="B3393" s="5" t="s">
        <v>771</v>
      </c>
      <c r="C3393" s="5" t="s">
        <v>308</v>
      </c>
      <c r="D3393" s="5" t="s">
        <v>743</v>
      </c>
      <c r="E3393" s="5" t="s">
        <v>733</v>
      </c>
      <c r="F3393" s="5" t="s">
        <v>751</v>
      </c>
      <c r="G3393" s="13">
        <v>606.37</v>
      </c>
      <c r="H3393" s="5">
        <v>67</v>
      </c>
    </row>
    <row r="3394" spans="1:8">
      <c r="A3394" s="4">
        <v>3393</v>
      </c>
      <c r="B3394" s="5" t="s">
        <v>810</v>
      </c>
      <c r="C3394" s="5" t="s">
        <v>304</v>
      </c>
      <c r="D3394" s="5" t="s">
        <v>772</v>
      </c>
      <c r="E3394" s="5" t="s">
        <v>740</v>
      </c>
      <c r="F3394" s="5" t="s">
        <v>746</v>
      </c>
      <c r="G3394" s="13">
        <v>630.62</v>
      </c>
      <c r="H3394" s="5">
        <v>95</v>
      </c>
    </row>
    <row r="3395" spans="1:8">
      <c r="A3395" s="4">
        <v>3394</v>
      </c>
      <c r="B3395" s="5" t="s">
        <v>804</v>
      </c>
      <c r="C3395" s="5" t="s">
        <v>755</v>
      </c>
      <c r="D3395" s="5" t="s">
        <v>738</v>
      </c>
      <c r="E3395" s="5" t="s">
        <v>758</v>
      </c>
      <c r="F3395" s="5" t="s">
        <v>311</v>
      </c>
      <c r="G3395" s="13">
        <v>371.69</v>
      </c>
      <c r="H3395" s="5">
        <v>161</v>
      </c>
    </row>
    <row r="3396" spans="1:8">
      <c r="A3396" s="4">
        <v>3395</v>
      </c>
      <c r="B3396" s="5" t="s">
        <v>781</v>
      </c>
      <c r="C3396" s="5" t="s">
        <v>753</v>
      </c>
      <c r="D3396" s="5" t="s">
        <v>772</v>
      </c>
      <c r="E3396" s="5" t="s">
        <v>314</v>
      </c>
      <c r="F3396" s="5" t="s">
        <v>306</v>
      </c>
      <c r="G3396" s="13">
        <v>131.46</v>
      </c>
      <c r="H3396" s="5">
        <v>135</v>
      </c>
    </row>
    <row r="3397" spans="1:8">
      <c r="A3397" s="4">
        <v>3396</v>
      </c>
      <c r="B3397" s="5" t="s">
        <v>784</v>
      </c>
      <c r="C3397" s="5" t="s">
        <v>753</v>
      </c>
      <c r="D3397" s="5" t="s">
        <v>750</v>
      </c>
      <c r="E3397" s="5" t="s">
        <v>319</v>
      </c>
      <c r="F3397" s="5" t="s">
        <v>746</v>
      </c>
      <c r="G3397" s="13">
        <v>321.75</v>
      </c>
      <c r="H3397" s="5">
        <v>79</v>
      </c>
    </row>
    <row r="3398" spans="1:8">
      <c r="A3398" s="4">
        <v>3397</v>
      </c>
      <c r="B3398" s="5" t="s">
        <v>760</v>
      </c>
      <c r="C3398" s="5" t="s">
        <v>307</v>
      </c>
      <c r="D3398" s="5" t="s">
        <v>785</v>
      </c>
      <c r="E3398" s="5" t="s">
        <v>310</v>
      </c>
      <c r="F3398" s="5" t="s">
        <v>321</v>
      </c>
      <c r="G3398" s="13">
        <v>245.24</v>
      </c>
      <c r="H3398" s="5">
        <v>19</v>
      </c>
    </row>
    <row r="3399" spans="1:8">
      <c r="A3399" s="4">
        <v>3398</v>
      </c>
      <c r="B3399" s="5" t="s">
        <v>779</v>
      </c>
      <c r="C3399" s="5" t="s">
        <v>753</v>
      </c>
      <c r="D3399" s="5" t="s">
        <v>736</v>
      </c>
      <c r="E3399" s="5" t="s">
        <v>733</v>
      </c>
      <c r="F3399" s="5" t="s">
        <v>321</v>
      </c>
      <c r="G3399" s="13">
        <v>813.88</v>
      </c>
      <c r="H3399" s="5">
        <v>25</v>
      </c>
    </row>
    <row r="3400" spans="1:8">
      <c r="A3400" s="4">
        <v>3399</v>
      </c>
      <c r="B3400" s="5" t="s">
        <v>809</v>
      </c>
      <c r="C3400" s="5" t="s">
        <v>753</v>
      </c>
      <c r="D3400" s="5" t="s">
        <v>324</v>
      </c>
      <c r="E3400" s="5" t="s">
        <v>758</v>
      </c>
      <c r="F3400" s="5" t="s">
        <v>323</v>
      </c>
      <c r="G3400" s="13">
        <v>624.54999999999995</v>
      </c>
      <c r="H3400" s="5">
        <v>19</v>
      </c>
    </row>
    <row r="3401" spans="1:8">
      <c r="A3401" s="4">
        <v>3400</v>
      </c>
      <c r="B3401" s="5" t="s">
        <v>760</v>
      </c>
      <c r="C3401" s="5" t="s">
        <v>755</v>
      </c>
      <c r="D3401" s="5" t="s">
        <v>317</v>
      </c>
      <c r="E3401" s="5" t="s">
        <v>314</v>
      </c>
      <c r="F3401" s="5" t="s">
        <v>751</v>
      </c>
      <c r="G3401" s="13">
        <v>729.39</v>
      </c>
      <c r="H3401" s="5">
        <v>196</v>
      </c>
    </row>
    <row r="3402" spans="1:8">
      <c r="A3402" s="4">
        <v>3401</v>
      </c>
      <c r="B3402" s="5" t="s">
        <v>779</v>
      </c>
      <c r="C3402" s="5" t="s">
        <v>755</v>
      </c>
      <c r="D3402" s="5" t="s">
        <v>750</v>
      </c>
      <c r="E3402" s="5" t="s">
        <v>322</v>
      </c>
      <c r="F3402" s="5" t="s">
        <v>744</v>
      </c>
      <c r="G3402" s="13">
        <v>717.23</v>
      </c>
      <c r="H3402" s="5">
        <v>150</v>
      </c>
    </row>
    <row r="3403" spans="1:8">
      <c r="A3403" s="4">
        <v>3402</v>
      </c>
      <c r="B3403" s="5" t="s">
        <v>774</v>
      </c>
      <c r="C3403" s="5" t="s">
        <v>318</v>
      </c>
      <c r="D3403" s="5" t="s">
        <v>317</v>
      </c>
      <c r="E3403" s="5" t="s">
        <v>740</v>
      </c>
      <c r="F3403" s="5" t="s">
        <v>770</v>
      </c>
      <c r="G3403" s="13">
        <v>215.97</v>
      </c>
      <c r="H3403" s="5">
        <v>118</v>
      </c>
    </row>
    <row r="3404" spans="1:8">
      <c r="A3404" s="4">
        <v>3403</v>
      </c>
      <c r="B3404" s="5" t="s">
        <v>806</v>
      </c>
      <c r="C3404" s="5" t="s">
        <v>312</v>
      </c>
      <c r="D3404" s="5" t="s">
        <v>785</v>
      </c>
      <c r="E3404" s="5" t="s">
        <v>310</v>
      </c>
      <c r="F3404" s="5" t="s">
        <v>326</v>
      </c>
      <c r="G3404" s="13">
        <v>815.12</v>
      </c>
      <c r="H3404" s="5">
        <v>80</v>
      </c>
    </row>
    <row r="3405" spans="1:8">
      <c r="A3405" s="4">
        <v>3404</v>
      </c>
      <c r="B3405" s="5" t="s">
        <v>756</v>
      </c>
      <c r="C3405" s="5" t="s">
        <v>312</v>
      </c>
      <c r="D3405" s="5" t="s">
        <v>320</v>
      </c>
      <c r="E3405" s="5" t="s">
        <v>733</v>
      </c>
      <c r="F3405" s="5" t="s">
        <v>746</v>
      </c>
      <c r="G3405" s="13">
        <v>749.55</v>
      </c>
      <c r="H3405" s="5">
        <v>127</v>
      </c>
    </row>
    <row r="3406" spans="1:8">
      <c r="A3406" s="4">
        <v>3405</v>
      </c>
      <c r="B3406" s="5" t="s">
        <v>797</v>
      </c>
      <c r="C3406" s="5" t="s">
        <v>753</v>
      </c>
      <c r="D3406" s="5" t="s">
        <v>785</v>
      </c>
      <c r="E3406" s="5" t="s">
        <v>740</v>
      </c>
      <c r="F3406" s="5" t="s">
        <v>306</v>
      </c>
      <c r="G3406" s="13">
        <v>828.06</v>
      </c>
      <c r="H3406" s="5">
        <v>199</v>
      </c>
    </row>
    <row r="3407" spans="1:8">
      <c r="A3407" s="4">
        <v>3406</v>
      </c>
      <c r="B3407" s="5" t="s">
        <v>802</v>
      </c>
      <c r="C3407" s="5" t="s">
        <v>307</v>
      </c>
      <c r="D3407" s="5" t="s">
        <v>732</v>
      </c>
      <c r="E3407" s="5" t="s">
        <v>758</v>
      </c>
      <c r="F3407" s="5" t="s">
        <v>306</v>
      </c>
      <c r="G3407" s="13">
        <v>332.43</v>
      </c>
      <c r="H3407" s="5">
        <v>200</v>
      </c>
    </row>
    <row r="3408" spans="1:8">
      <c r="A3408" s="4">
        <v>3407</v>
      </c>
      <c r="B3408" s="5" t="s">
        <v>754</v>
      </c>
      <c r="C3408" s="5" t="s">
        <v>742</v>
      </c>
      <c r="D3408" s="5" t="s">
        <v>324</v>
      </c>
      <c r="E3408" s="5" t="s">
        <v>303</v>
      </c>
      <c r="F3408" s="5" t="s">
        <v>325</v>
      </c>
      <c r="G3408" s="13">
        <v>547.20000000000005</v>
      </c>
      <c r="H3408" s="5">
        <v>200</v>
      </c>
    </row>
    <row r="3409" spans="1:8">
      <c r="A3409" s="4">
        <v>3408</v>
      </c>
      <c r="B3409" s="5" t="s">
        <v>803</v>
      </c>
      <c r="C3409" s="5" t="s">
        <v>753</v>
      </c>
      <c r="D3409" s="5" t="s">
        <v>785</v>
      </c>
      <c r="E3409" s="5" t="s">
        <v>313</v>
      </c>
      <c r="F3409" s="5" t="s">
        <v>311</v>
      </c>
      <c r="G3409" s="13">
        <v>191.48</v>
      </c>
      <c r="H3409" s="5">
        <v>138</v>
      </c>
    </row>
    <row r="3410" spans="1:8">
      <c r="A3410" s="4">
        <v>3409</v>
      </c>
      <c r="B3410" s="5" t="s">
        <v>737</v>
      </c>
      <c r="C3410" s="5" t="s">
        <v>307</v>
      </c>
      <c r="D3410" s="5" t="s">
        <v>316</v>
      </c>
      <c r="E3410" s="5" t="s">
        <v>322</v>
      </c>
      <c r="F3410" s="5" t="s">
        <v>306</v>
      </c>
      <c r="G3410" s="13">
        <v>215.25</v>
      </c>
      <c r="H3410" s="5">
        <v>66</v>
      </c>
    </row>
    <row r="3411" spans="1:8">
      <c r="A3411" s="4">
        <v>3410</v>
      </c>
      <c r="B3411" s="5" t="s">
        <v>809</v>
      </c>
      <c r="C3411" s="5" t="s">
        <v>731</v>
      </c>
      <c r="D3411" s="5" t="s">
        <v>769</v>
      </c>
      <c r="E3411" s="5" t="s">
        <v>322</v>
      </c>
      <c r="F3411" s="5" t="s">
        <v>734</v>
      </c>
      <c r="G3411" s="13">
        <v>41.32</v>
      </c>
      <c r="H3411" s="5">
        <v>89</v>
      </c>
    </row>
    <row r="3412" spans="1:8">
      <c r="A3412" s="4">
        <v>3411</v>
      </c>
      <c r="B3412" s="5" t="s">
        <v>745</v>
      </c>
      <c r="C3412" s="5" t="s">
        <v>783</v>
      </c>
      <c r="D3412" s="5" t="s">
        <v>785</v>
      </c>
      <c r="E3412" s="5" t="s">
        <v>305</v>
      </c>
      <c r="F3412" s="5" t="s">
        <v>321</v>
      </c>
      <c r="G3412" s="13">
        <v>854.63</v>
      </c>
      <c r="H3412" s="5">
        <v>116</v>
      </c>
    </row>
    <row r="3413" spans="1:8">
      <c r="A3413" s="4">
        <v>3412</v>
      </c>
      <c r="B3413" s="5" t="s">
        <v>805</v>
      </c>
      <c r="C3413" s="5" t="s">
        <v>783</v>
      </c>
      <c r="D3413" s="5" t="s">
        <v>769</v>
      </c>
      <c r="E3413" s="5" t="s">
        <v>733</v>
      </c>
      <c r="F3413" s="5" t="s">
        <v>306</v>
      </c>
      <c r="G3413" s="13">
        <v>648.86</v>
      </c>
      <c r="H3413" s="5">
        <v>64</v>
      </c>
    </row>
    <row r="3414" spans="1:8">
      <c r="A3414" s="4">
        <v>3413</v>
      </c>
      <c r="B3414" s="5" t="s">
        <v>774</v>
      </c>
      <c r="C3414" s="5" t="s">
        <v>308</v>
      </c>
      <c r="D3414" s="5" t="s">
        <v>732</v>
      </c>
      <c r="E3414" s="5" t="s">
        <v>758</v>
      </c>
      <c r="F3414" s="5" t="s">
        <v>770</v>
      </c>
      <c r="G3414" s="13">
        <v>42.45</v>
      </c>
      <c r="H3414" s="5">
        <v>73</v>
      </c>
    </row>
    <row r="3415" spans="1:8">
      <c r="A3415" s="4">
        <v>3414</v>
      </c>
      <c r="B3415" s="5" t="s">
        <v>806</v>
      </c>
      <c r="C3415" s="5" t="s">
        <v>742</v>
      </c>
      <c r="D3415" s="5" t="s">
        <v>732</v>
      </c>
      <c r="E3415" s="5" t="s">
        <v>319</v>
      </c>
      <c r="F3415" s="5" t="s">
        <v>321</v>
      </c>
      <c r="G3415" s="13">
        <v>852.44</v>
      </c>
      <c r="H3415" s="5">
        <v>31</v>
      </c>
    </row>
    <row r="3416" spans="1:8">
      <c r="A3416" s="4">
        <v>3415</v>
      </c>
      <c r="B3416" s="5" t="s">
        <v>763</v>
      </c>
      <c r="C3416" s="5" t="s">
        <v>755</v>
      </c>
      <c r="D3416" s="5" t="s">
        <v>769</v>
      </c>
      <c r="E3416" s="5" t="s">
        <v>313</v>
      </c>
      <c r="F3416" s="5" t="s">
        <v>744</v>
      </c>
      <c r="G3416" s="13">
        <v>880.04</v>
      </c>
      <c r="H3416" s="5">
        <v>183</v>
      </c>
    </row>
    <row r="3417" spans="1:8">
      <c r="A3417" s="4">
        <v>3416</v>
      </c>
      <c r="B3417" s="5" t="s">
        <v>777</v>
      </c>
      <c r="C3417" s="5" t="s">
        <v>304</v>
      </c>
      <c r="D3417" s="5" t="s">
        <v>738</v>
      </c>
      <c r="E3417" s="5" t="s">
        <v>740</v>
      </c>
      <c r="F3417" s="5" t="s">
        <v>746</v>
      </c>
      <c r="G3417" s="13">
        <v>659.69</v>
      </c>
      <c r="H3417" s="5">
        <v>151</v>
      </c>
    </row>
    <row r="3418" spans="1:8">
      <c r="A3418" s="4">
        <v>3417</v>
      </c>
      <c r="B3418" s="5" t="s">
        <v>752</v>
      </c>
      <c r="C3418" s="5" t="s">
        <v>742</v>
      </c>
      <c r="D3418" s="5" t="s">
        <v>750</v>
      </c>
      <c r="E3418" s="5" t="s">
        <v>303</v>
      </c>
      <c r="F3418" s="5" t="s">
        <v>323</v>
      </c>
      <c r="G3418" s="13">
        <v>507.5</v>
      </c>
      <c r="H3418" s="5">
        <v>140</v>
      </c>
    </row>
    <row r="3419" spans="1:8">
      <c r="A3419" s="4">
        <v>3418</v>
      </c>
      <c r="B3419" s="5" t="s">
        <v>810</v>
      </c>
      <c r="C3419" s="5" t="s">
        <v>757</v>
      </c>
      <c r="D3419" s="5" t="s">
        <v>316</v>
      </c>
      <c r="E3419" s="5" t="s">
        <v>303</v>
      </c>
      <c r="F3419" s="5" t="s">
        <v>311</v>
      </c>
      <c r="G3419" s="13">
        <v>444.78</v>
      </c>
      <c r="H3419" s="5">
        <v>139</v>
      </c>
    </row>
    <row r="3420" spans="1:8">
      <c r="A3420" s="4">
        <v>3419</v>
      </c>
      <c r="B3420" s="5" t="s">
        <v>806</v>
      </c>
      <c r="C3420" s="5" t="s">
        <v>308</v>
      </c>
      <c r="D3420" s="5" t="s">
        <v>309</v>
      </c>
      <c r="E3420" s="5" t="s">
        <v>310</v>
      </c>
      <c r="F3420" s="5" t="s">
        <v>744</v>
      </c>
      <c r="G3420" s="13">
        <v>675.01</v>
      </c>
      <c r="H3420" s="5">
        <v>24</v>
      </c>
    </row>
    <row r="3421" spans="1:8">
      <c r="A3421" s="4">
        <v>3420</v>
      </c>
      <c r="B3421" s="5" t="s">
        <v>792</v>
      </c>
      <c r="C3421" s="5" t="s">
        <v>312</v>
      </c>
      <c r="D3421" s="5" t="s">
        <v>785</v>
      </c>
      <c r="E3421" s="5" t="s">
        <v>314</v>
      </c>
      <c r="F3421" s="5" t="s">
        <v>325</v>
      </c>
      <c r="G3421" s="13">
        <v>586.28</v>
      </c>
      <c r="H3421" s="5">
        <v>53</v>
      </c>
    </row>
    <row r="3422" spans="1:8">
      <c r="A3422" s="4">
        <v>3421</v>
      </c>
      <c r="B3422" s="5" t="s">
        <v>812</v>
      </c>
      <c r="C3422" s="5" t="s">
        <v>735</v>
      </c>
      <c r="D3422" s="5" t="s">
        <v>785</v>
      </c>
      <c r="E3422" s="5" t="s">
        <v>314</v>
      </c>
      <c r="F3422" s="5" t="s">
        <v>748</v>
      </c>
      <c r="G3422" s="13">
        <v>222.08</v>
      </c>
      <c r="H3422" s="5">
        <v>49</v>
      </c>
    </row>
    <row r="3423" spans="1:8">
      <c r="A3423" s="4">
        <v>3422</v>
      </c>
      <c r="B3423" s="5" t="s">
        <v>771</v>
      </c>
      <c r="C3423" s="5" t="s">
        <v>312</v>
      </c>
      <c r="D3423" s="5" t="s">
        <v>316</v>
      </c>
      <c r="E3423" s="5" t="s">
        <v>303</v>
      </c>
      <c r="F3423" s="5" t="s">
        <v>734</v>
      </c>
      <c r="G3423" s="13">
        <v>866.17</v>
      </c>
      <c r="H3423" s="5">
        <v>14</v>
      </c>
    </row>
    <row r="3424" spans="1:8">
      <c r="A3424" s="4">
        <v>3423</v>
      </c>
      <c r="B3424" s="5" t="s">
        <v>788</v>
      </c>
      <c r="C3424" s="5" t="s">
        <v>753</v>
      </c>
      <c r="D3424" s="5" t="s">
        <v>732</v>
      </c>
      <c r="E3424" s="5" t="s">
        <v>740</v>
      </c>
      <c r="F3424" s="5" t="s">
        <v>325</v>
      </c>
      <c r="G3424" s="13">
        <v>918.11</v>
      </c>
      <c r="H3424" s="5">
        <v>143</v>
      </c>
    </row>
    <row r="3425" spans="1:8">
      <c r="A3425" s="4">
        <v>3424</v>
      </c>
      <c r="B3425" s="5" t="s">
        <v>776</v>
      </c>
      <c r="C3425" s="5" t="s">
        <v>318</v>
      </c>
      <c r="D3425" s="5" t="s">
        <v>750</v>
      </c>
      <c r="E3425" s="5" t="s">
        <v>303</v>
      </c>
      <c r="F3425" s="5" t="s">
        <v>311</v>
      </c>
      <c r="G3425" s="13">
        <v>691.23</v>
      </c>
      <c r="H3425" s="5">
        <v>154</v>
      </c>
    </row>
    <row r="3426" spans="1:8">
      <c r="A3426" s="4">
        <v>3425</v>
      </c>
      <c r="B3426" s="5" t="s">
        <v>789</v>
      </c>
      <c r="C3426" s="5" t="s">
        <v>731</v>
      </c>
      <c r="D3426" s="5" t="s">
        <v>785</v>
      </c>
      <c r="E3426" s="5" t="s">
        <v>319</v>
      </c>
      <c r="F3426" s="5" t="s">
        <v>323</v>
      </c>
      <c r="G3426" s="13">
        <v>111.76</v>
      </c>
      <c r="H3426" s="5">
        <v>52</v>
      </c>
    </row>
    <row r="3427" spans="1:8">
      <c r="A3427" s="4">
        <v>3426</v>
      </c>
      <c r="B3427" s="5" t="s">
        <v>779</v>
      </c>
      <c r="C3427" s="5" t="s">
        <v>742</v>
      </c>
      <c r="D3427" s="5" t="s">
        <v>743</v>
      </c>
      <c r="E3427" s="5" t="s">
        <v>314</v>
      </c>
      <c r="F3427" s="5" t="s">
        <v>751</v>
      </c>
      <c r="G3427" s="13">
        <v>127.59</v>
      </c>
      <c r="H3427" s="5">
        <v>138</v>
      </c>
    </row>
    <row r="3428" spans="1:8">
      <c r="A3428" s="4">
        <v>3427</v>
      </c>
      <c r="B3428" s="5" t="s">
        <v>805</v>
      </c>
      <c r="C3428" s="5" t="s">
        <v>731</v>
      </c>
      <c r="D3428" s="5" t="s">
        <v>732</v>
      </c>
      <c r="E3428" s="5" t="s">
        <v>322</v>
      </c>
      <c r="F3428" s="5" t="s">
        <v>748</v>
      </c>
      <c r="G3428" s="13">
        <v>768.31</v>
      </c>
      <c r="H3428" s="5">
        <v>62</v>
      </c>
    </row>
    <row r="3429" spans="1:8">
      <c r="A3429" s="4">
        <v>3428</v>
      </c>
      <c r="B3429" s="5" t="s">
        <v>768</v>
      </c>
      <c r="C3429" s="5" t="s">
        <v>307</v>
      </c>
      <c r="D3429" s="5" t="s">
        <v>772</v>
      </c>
      <c r="E3429" s="5" t="s">
        <v>314</v>
      </c>
      <c r="F3429" s="5" t="s">
        <v>746</v>
      </c>
      <c r="G3429" s="13">
        <v>308.69</v>
      </c>
      <c r="H3429" s="5">
        <v>117</v>
      </c>
    </row>
    <row r="3430" spans="1:8">
      <c r="A3430" s="4">
        <v>3429</v>
      </c>
      <c r="B3430" s="5" t="s">
        <v>730</v>
      </c>
      <c r="C3430" s="5" t="s">
        <v>304</v>
      </c>
      <c r="D3430" s="5" t="s">
        <v>732</v>
      </c>
      <c r="E3430" s="5" t="s">
        <v>322</v>
      </c>
      <c r="F3430" s="5" t="s">
        <v>323</v>
      </c>
      <c r="G3430" s="13">
        <v>586.55999999999995</v>
      </c>
      <c r="H3430" s="5">
        <v>121</v>
      </c>
    </row>
    <row r="3431" spans="1:8">
      <c r="A3431" s="4">
        <v>3430</v>
      </c>
      <c r="B3431" s="5" t="s">
        <v>780</v>
      </c>
      <c r="C3431" s="5" t="s">
        <v>753</v>
      </c>
      <c r="D3431" s="5" t="s">
        <v>324</v>
      </c>
      <c r="E3431" s="5" t="s">
        <v>319</v>
      </c>
      <c r="F3431" s="5" t="s">
        <v>321</v>
      </c>
      <c r="G3431" s="13">
        <v>687.16</v>
      </c>
      <c r="H3431" s="5">
        <v>76</v>
      </c>
    </row>
    <row r="3432" spans="1:8">
      <c r="A3432" s="4">
        <v>3431</v>
      </c>
      <c r="B3432" s="5" t="s">
        <v>776</v>
      </c>
      <c r="C3432" s="5" t="s">
        <v>731</v>
      </c>
      <c r="D3432" s="5" t="s">
        <v>736</v>
      </c>
      <c r="E3432" s="5" t="s">
        <v>310</v>
      </c>
      <c r="F3432" s="5" t="s">
        <v>311</v>
      </c>
      <c r="G3432" s="13">
        <v>854.81</v>
      </c>
      <c r="H3432" s="5">
        <v>21</v>
      </c>
    </row>
    <row r="3433" spans="1:8">
      <c r="A3433" s="4">
        <v>3432</v>
      </c>
      <c r="B3433" s="5" t="s">
        <v>776</v>
      </c>
      <c r="C3433" s="5" t="s">
        <v>312</v>
      </c>
      <c r="D3433" s="5" t="s">
        <v>743</v>
      </c>
      <c r="E3433" s="5" t="s">
        <v>305</v>
      </c>
      <c r="F3433" s="5" t="s">
        <v>744</v>
      </c>
      <c r="G3433" s="13">
        <v>560.79</v>
      </c>
      <c r="H3433" s="5">
        <v>187</v>
      </c>
    </row>
    <row r="3434" spans="1:8">
      <c r="A3434" s="4">
        <v>3433</v>
      </c>
      <c r="B3434" s="5" t="s">
        <v>802</v>
      </c>
      <c r="C3434" s="5" t="s">
        <v>308</v>
      </c>
      <c r="D3434" s="5" t="s">
        <v>769</v>
      </c>
      <c r="E3434" s="5" t="s">
        <v>758</v>
      </c>
      <c r="F3434" s="5" t="s">
        <v>306</v>
      </c>
      <c r="G3434" s="13">
        <v>948</v>
      </c>
      <c r="H3434" s="5">
        <v>34</v>
      </c>
    </row>
    <row r="3435" spans="1:8">
      <c r="A3435" s="4">
        <v>3434</v>
      </c>
      <c r="B3435" s="5" t="s">
        <v>811</v>
      </c>
      <c r="C3435" s="5" t="s">
        <v>304</v>
      </c>
      <c r="D3435" s="5" t="s">
        <v>317</v>
      </c>
      <c r="E3435" s="5" t="s">
        <v>322</v>
      </c>
      <c r="F3435" s="5" t="s">
        <v>325</v>
      </c>
      <c r="G3435" s="13">
        <v>730.64</v>
      </c>
      <c r="H3435" s="5">
        <v>97</v>
      </c>
    </row>
    <row r="3436" spans="1:8">
      <c r="A3436" s="4">
        <v>3435</v>
      </c>
      <c r="B3436" s="5" t="s">
        <v>781</v>
      </c>
      <c r="C3436" s="5" t="s">
        <v>735</v>
      </c>
      <c r="D3436" s="5" t="s">
        <v>317</v>
      </c>
      <c r="E3436" s="5" t="s">
        <v>303</v>
      </c>
      <c r="F3436" s="5" t="s">
        <v>748</v>
      </c>
      <c r="G3436" s="13">
        <v>721.63</v>
      </c>
      <c r="H3436" s="5">
        <v>19</v>
      </c>
    </row>
    <row r="3437" spans="1:8">
      <c r="A3437" s="4">
        <v>3436</v>
      </c>
      <c r="B3437" s="5" t="s">
        <v>801</v>
      </c>
      <c r="C3437" s="5" t="s">
        <v>755</v>
      </c>
      <c r="D3437" s="5" t="s">
        <v>750</v>
      </c>
      <c r="E3437" s="5" t="s">
        <v>322</v>
      </c>
      <c r="F3437" s="5" t="s">
        <v>770</v>
      </c>
      <c r="G3437" s="13">
        <v>779.79</v>
      </c>
      <c r="H3437" s="5">
        <v>115</v>
      </c>
    </row>
    <row r="3438" spans="1:8">
      <c r="A3438" s="4">
        <v>3437</v>
      </c>
      <c r="B3438" s="5" t="s">
        <v>806</v>
      </c>
      <c r="C3438" s="5" t="s">
        <v>308</v>
      </c>
      <c r="D3438" s="5" t="s">
        <v>320</v>
      </c>
      <c r="E3438" s="5" t="s">
        <v>314</v>
      </c>
      <c r="F3438" s="5" t="s">
        <v>746</v>
      </c>
      <c r="G3438" s="13">
        <v>340.89</v>
      </c>
      <c r="H3438" s="5">
        <v>14</v>
      </c>
    </row>
    <row r="3439" spans="1:8">
      <c r="A3439" s="4">
        <v>3438</v>
      </c>
      <c r="B3439" s="5" t="s">
        <v>804</v>
      </c>
      <c r="C3439" s="5" t="s">
        <v>755</v>
      </c>
      <c r="D3439" s="5" t="s">
        <v>743</v>
      </c>
      <c r="E3439" s="5" t="s">
        <v>314</v>
      </c>
      <c r="F3439" s="5" t="s">
        <v>323</v>
      </c>
      <c r="G3439" s="13">
        <v>434.92</v>
      </c>
      <c r="H3439" s="5">
        <v>3</v>
      </c>
    </row>
    <row r="3440" spans="1:8">
      <c r="A3440" s="4">
        <v>3439</v>
      </c>
      <c r="B3440" s="5" t="s">
        <v>803</v>
      </c>
      <c r="C3440" s="5" t="s">
        <v>304</v>
      </c>
      <c r="D3440" s="5" t="s">
        <v>785</v>
      </c>
      <c r="E3440" s="5" t="s">
        <v>740</v>
      </c>
      <c r="F3440" s="5" t="s">
        <v>311</v>
      </c>
      <c r="G3440" s="13">
        <v>119.83</v>
      </c>
      <c r="H3440" s="5">
        <v>163</v>
      </c>
    </row>
    <row r="3441" spans="1:8">
      <c r="A3441" s="4">
        <v>3440</v>
      </c>
      <c r="B3441" s="5" t="s">
        <v>784</v>
      </c>
      <c r="C3441" s="5" t="s">
        <v>755</v>
      </c>
      <c r="D3441" s="5" t="s">
        <v>772</v>
      </c>
      <c r="E3441" s="5" t="s">
        <v>740</v>
      </c>
      <c r="F3441" s="5" t="s">
        <v>744</v>
      </c>
      <c r="G3441" s="13">
        <v>149.82</v>
      </c>
      <c r="H3441" s="5">
        <v>56</v>
      </c>
    </row>
    <row r="3442" spans="1:8">
      <c r="A3442" s="4">
        <v>3441</v>
      </c>
      <c r="B3442" s="5" t="s">
        <v>774</v>
      </c>
      <c r="C3442" s="5" t="s">
        <v>318</v>
      </c>
      <c r="D3442" s="5" t="s">
        <v>738</v>
      </c>
      <c r="E3442" s="5" t="s">
        <v>310</v>
      </c>
      <c r="F3442" s="5" t="s">
        <v>746</v>
      </c>
      <c r="G3442" s="13">
        <v>773</v>
      </c>
      <c r="H3442" s="5">
        <v>61</v>
      </c>
    </row>
    <row r="3443" spans="1:8">
      <c r="A3443" s="4">
        <v>3442</v>
      </c>
      <c r="B3443" s="5" t="s">
        <v>780</v>
      </c>
      <c r="C3443" s="5" t="s">
        <v>304</v>
      </c>
      <c r="D3443" s="5" t="s">
        <v>309</v>
      </c>
      <c r="E3443" s="5" t="s">
        <v>310</v>
      </c>
      <c r="F3443" s="5" t="s">
        <v>746</v>
      </c>
      <c r="G3443" s="13">
        <v>593.55999999999995</v>
      </c>
      <c r="H3443" s="5">
        <v>87</v>
      </c>
    </row>
    <row r="3444" spans="1:8">
      <c r="A3444" s="4">
        <v>3443</v>
      </c>
      <c r="B3444" s="5" t="s">
        <v>782</v>
      </c>
      <c r="C3444" s="5" t="s">
        <v>742</v>
      </c>
      <c r="D3444" s="5" t="s">
        <v>324</v>
      </c>
      <c r="E3444" s="5" t="s">
        <v>322</v>
      </c>
      <c r="F3444" s="5" t="s">
        <v>744</v>
      </c>
      <c r="G3444" s="13">
        <v>465.42</v>
      </c>
      <c r="H3444" s="5">
        <v>153</v>
      </c>
    </row>
    <row r="3445" spans="1:8">
      <c r="A3445" s="4">
        <v>3444</v>
      </c>
      <c r="B3445" s="5" t="s">
        <v>773</v>
      </c>
      <c r="C3445" s="5" t="s">
        <v>307</v>
      </c>
      <c r="D3445" s="5" t="s">
        <v>772</v>
      </c>
      <c r="E3445" s="5" t="s">
        <v>310</v>
      </c>
      <c r="F3445" s="5" t="s">
        <v>306</v>
      </c>
      <c r="G3445" s="13">
        <v>77.91</v>
      </c>
      <c r="H3445" s="5">
        <v>160</v>
      </c>
    </row>
    <row r="3446" spans="1:8">
      <c r="A3446" s="4">
        <v>3445</v>
      </c>
      <c r="B3446" s="5" t="s">
        <v>786</v>
      </c>
      <c r="C3446" s="5" t="s">
        <v>755</v>
      </c>
      <c r="D3446" s="5" t="s">
        <v>750</v>
      </c>
      <c r="E3446" s="5" t="s">
        <v>758</v>
      </c>
      <c r="F3446" s="5" t="s">
        <v>321</v>
      </c>
      <c r="G3446" s="13">
        <v>874.68</v>
      </c>
      <c r="H3446" s="5">
        <v>127</v>
      </c>
    </row>
    <row r="3447" spans="1:8">
      <c r="A3447" s="4">
        <v>3446</v>
      </c>
      <c r="B3447" s="5" t="s">
        <v>800</v>
      </c>
      <c r="C3447" s="5" t="s">
        <v>757</v>
      </c>
      <c r="D3447" s="5" t="s">
        <v>309</v>
      </c>
      <c r="E3447" s="5" t="s">
        <v>319</v>
      </c>
      <c r="F3447" s="5" t="s">
        <v>326</v>
      </c>
      <c r="G3447" s="13">
        <v>933.15</v>
      </c>
      <c r="H3447" s="5">
        <v>152</v>
      </c>
    </row>
    <row r="3448" spans="1:8">
      <c r="A3448" s="4">
        <v>3447</v>
      </c>
      <c r="B3448" s="5" t="s">
        <v>768</v>
      </c>
      <c r="C3448" s="5" t="s">
        <v>735</v>
      </c>
      <c r="D3448" s="5" t="s">
        <v>316</v>
      </c>
      <c r="E3448" s="5" t="s">
        <v>740</v>
      </c>
      <c r="F3448" s="5" t="s">
        <v>744</v>
      </c>
      <c r="G3448" s="13">
        <v>296.18</v>
      </c>
      <c r="H3448" s="5">
        <v>74</v>
      </c>
    </row>
    <row r="3449" spans="1:8">
      <c r="A3449" s="4">
        <v>3448</v>
      </c>
      <c r="B3449" s="5" t="s">
        <v>800</v>
      </c>
      <c r="C3449" s="5" t="s">
        <v>315</v>
      </c>
      <c r="D3449" s="5" t="s">
        <v>320</v>
      </c>
      <c r="E3449" s="5" t="s">
        <v>305</v>
      </c>
      <c r="F3449" s="5" t="s">
        <v>751</v>
      </c>
      <c r="G3449" s="13">
        <v>547.27</v>
      </c>
      <c r="H3449" s="5">
        <v>162</v>
      </c>
    </row>
    <row r="3450" spans="1:8">
      <c r="A3450" s="4">
        <v>3449</v>
      </c>
      <c r="B3450" s="5" t="s">
        <v>745</v>
      </c>
      <c r="C3450" s="5" t="s">
        <v>783</v>
      </c>
      <c r="D3450" s="5" t="s">
        <v>320</v>
      </c>
      <c r="E3450" s="5" t="s">
        <v>733</v>
      </c>
      <c r="F3450" s="5" t="s">
        <v>306</v>
      </c>
      <c r="G3450" s="13">
        <v>356.55</v>
      </c>
      <c r="H3450" s="5">
        <v>90</v>
      </c>
    </row>
    <row r="3451" spans="1:8">
      <c r="A3451" s="4">
        <v>3450</v>
      </c>
      <c r="B3451" s="5" t="s">
        <v>777</v>
      </c>
      <c r="C3451" s="5" t="s">
        <v>312</v>
      </c>
      <c r="D3451" s="5" t="s">
        <v>316</v>
      </c>
      <c r="E3451" s="5" t="s">
        <v>322</v>
      </c>
      <c r="F3451" s="5" t="s">
        <v>306</v>
      </c>
      <c r="G3451" s="13">
        <v>932.12</v>
      </c>
      <c r="H3451" s="5">
        <v>41</v>
      </c>
    </row>
    <row r="3452" spans="1:8">
      <c r="A3452" s="4">
        <v>3451</v>
      </c>
      <c r="B3452" s="5" t="s">
        <v>767</v>
      </c>
      <c r="C3452" s="5" t="s">
        <v>318</v>
      </c>
      <c r="D3452" s="5" t="s">
        <v>769</v>
      </c>
      <c r="E3452" s="5" t="s">
        <v>322</v>
      </c>
      <c r="F3452" s="5" t="s">
        <v>748</v>
      </c>
      <c r="G3452" s="13">
        <v>152.25</v>
      </c>
      <c r="H3452" s="5">
        <v>158</v>
      </c>
    </row>
    <row r="3453" spans="1:8">
      <c r="A3453" s="4">
        <v>3452</v>
      </c>
      <c r="B3453" s="5" t="s">
        <v>776</v>
      </c>
      <c r="C3453" s="5" t="s">
        <v>735</v>
      </c>
      <c r="D3453" s="5" t="s">
        <v>785</v>
      </c>
      <c r="E3453" s="5" t="s">
        <v>314</v>
      </c>
      <c r="F3453" s="5" t="s">
        <v>306</v>
      </c>
      <c r="G3453" s="13">
        <v>50.99</v>
      </c>
      <c r="H3453" s="5">
        <v>105</v>
      </c>
    </row>
    <row r="3454" spans="1:8">
      <c r="A3454" s="4">
        <v>3453</v>
      </c>
      <c r="B3454" s="5" t="s">
        <v>302</v>
      </c>
      <c r="C3454" s="5" t="s">
        <v>304</v>
      </c>
      <c r="D3454" s="5" t="s">
        <v>316</v>
      </c>
      <c r="E3454" s="5" t="s">
        <v>740</v>
      </c>
      <c r="F3454" s="5" t="s">
        <v>306</v>
      </c>
      <c r="G3454" s="13">
        <v>67.739999999999995</v>
      </c>
      <c r="H3454" s="5">
        <v>3</v>
      </c>
    </row>
    <row r="3455" spans="1:8">
      <c r="A3455" s="4">
        <v>3454</v>
      </c>
      <c r="B3455" s="5" t="s">
        <v>756</v>
      </c>
      <c r="C3455" s="5" t="s">
        <v>757</v>
      </c>
      <c r="D3455" s="5" t="s">
        <v>750</v>
      </c>
      <c r="E3455" s="5" t="s">
        <v>314</v>
      </c>
      <c r="F3455" s="5" t="s">
        <v>306</v>
      </c>
      <c r="G3455" s="13">
        <v>54.59</v>
      </c>
      <c r="H3455" s="5">
        <v>51</v>
      </c>
    </row>
    <row r="3456" spans="1:8">
      <c r="A3456" s="4">
        <v>3455</v>
      </c>
      <c r="B3456" s="5" t="s">
        <v>803</v>
      </c>
      <c r="C3456" s="5" t="s">
        <v>735</v>
      </c>
      <c r="D3456" s="5" t="s">
        <v>320</v>
      </c>
      <c r="E3456" s="5" t="s">
        <v>322</v>
      </c>
      <c r="F3456" s="5" t="s">
        <v>746</v>
      </c>
      <c r="G3456" s="13">
        <v>104.62</v>
      </c>
      <c r="H3456" s="5">
        <v>51</v>
      </c>
    </row>
    <row r="3457" spans="1:8">
      <c r="A3457" s="4">
        <v>3456</v>
      </c>
      <c r="B3457" s="5" t="s">
        <v>780</v>
      </c>
      <c r="C3457" s="5" t="s">
        <v>307</v>
      </c>
      <c r="D3457" s="5" t="s">
        <v>324</v>
      </c>
      <c r="E3457" s="5" t="s">
        <v>313</v>
      </c>
      <c r="F3457" s="5" t="s">
        <v>311</v>
      </c>
      <c r="G3457" s="13">
        <v>700.51</v>
      </c>
      <c r="H3457" s="5">
        <v>24</v>
      </c>
    </row>
    <row r="3458" spans="1:8">
      <c r="A3458" s="4">
        <v>3457</v>
      </c>
      <c r="B3458" s="5" t="s">
        <v>752</v>
      </c>
      <c r="C3458" s="5" t="s">
        <v>742</v>
      </c>
      <c r="D3458" s="5" t="s">
        <v>738</v>
      </c>
      <c r="E3458" s="5" t="s">
        <v>322</v>
      </c>
      <c r="F3458" s="5" t="s">
        <v>306</v>
      </c>
      <c r="G3458" s="13">
        <v>89.11</v>
      </c>
      <c r="H3458" s="5">
        <v>135</v>
      </c>
    </row>
    <row r="3459" spans="1:8">
      <c r="A3459" s="4">
        <v>3458</v>
      </c>
      <c r="B3459" s="5" t="s">
        <v>776</v>
      </c>
      <c r="C3459" s="5" t="s">
        <v>735</v>
      </c>
      <c r="D3459" s="5" t="s">
        <v>750</v>
      </c>
      <c r="E3459" s="5" t="s">
        <v>310</v>
      </c>
      <c r="F3459" s="5" t="s">
        <v>326</v>
      </c>
      <c r="G3459" s="13">
        <v>315.02</v>
      </c>
      <c r="H3459" s="5">
        <v>54</v>
      </c>
    </row>
    <row r="3460" spans="1:8">
      <c r="A3460" s="4">
        <v>3459</v>
      </c>
      <c r="B3460" s="5" t="s">
        <v>802</v>
      </c>
      <c r="C3460" s="5" t="s">
        <v>312</v>
      </c>
      <c r="D3460" s="5" t="s">
        <v>324</v>
      </c>
      <c r="E3460" s="5" t="s">
        <v>733</v>
      </c>
      <c r="F3460" s="5" t="s">
        <v>326</v>
      </c>
      <c r="G3460" s="13">
        <v>91.52</v>
      </c>
      <c r="H3460" s="5">
        <v>97</v>
      </c>
    </row>
    <row r="3461" spans="1:8">
      <c r="A3461" s="4">
        <v>3460</v>
      </c>
      <c r="B3461" s="5" t="s">
        <v>805</v>
      </c>
      <c r="C3461" s="5" t="s">
        <v>315</v>
      </c>
      <c r="D3461" s="5" t="s">
        <v>738</v>
      </c>
      <c r="E3461" s="5" t="s">
        <v>322</v>
      </c>
      <c r="F3461" s="5" t="s">
        <v>325</v>
      </c>
      <c r="G3461" s="13">
        <v>894.46</v>
      </c>
      <c r="H3461" s="5">
        <v>120</v>
      </c>
    </row>
    <row r="3462" spans="1:8">
      <c r="A3462" s="4">
        <v>3461</v>
      </c>
      <c r="B3462" s="5" t="s">
        <v>774</v>
      </c>
      <c r="C3462" s="5" t="s">
        <v>735</v>
      </c>
      <c r="D3462" s="5" t="s">
        <v>785</v>
      </c>
      <c r="E3462" s="5" t="s">
        <v>758</v>
      </c>
      <c r="F3462" s="5" t="s">
        <v>751</v>
      </c>
      <c r="G3462" s="13">
        <v>561.13</v>
      </c>
      <c r="H3462" s="5">
        <v>189</v>
      </c>
    </row>
    <row r="3463" spans="1:8">
      <c r="A3463" s="4">
        <v>3462</v>
      </c>
      <c r="B3463" s="5" t="s">
        <v>302</v>
      </c>
      <c r="C3463" s="5" t="s">
        <v>308</v>
      </c>
      <c r="D3463" s="5" t="s">
        <v>785</v>
      </c>
      <c r="E3463" s="5" t="s">
        <v>319</v>
      </c>
      <c r="F3463" s="5" t="s">
        <v>325</v>
      </c>
      <c r="G3463" s="13">
        <v>408.2</v>
      </c>
      <c r="H3463" s="5">
        <v>55</v>
      </c>
    </row>
    <row r="3464" spans="1:8">
      <c r="A3464" s="4">
        <v>3463</v>
      </c>
      <c r="B3464" s="5" t="s">
        <v>784</v>
      </c>
      <c r="C3464" s="5" t="s">
        <v>308</v>
      </c>
      <c r="D3464" s="5" t="s">
        <v>738</v>
      </c>
      <c r="E3464" s="5" t="s">
        <v>740</v>
      </c>
      <c r="F3464" s="5" t="s">
        <v>323</v>
      </c>
      <c r="G3464" s="13">
        <v>217.28</v>
      </c>
      <c r="H3464" s="5">
        <v>83</v>
      </c>
    </row>
    <row r="3465" spans="1:8">
      <c r="A3465" s="4">
        <v>3464</v>
      </c>
      <c r="B3465" s="5" t="s">
        <v>786</v>
      </c>
      <c r="C3465" s="5" t="s">
        <v>312</v>
      </c>
      <c r="D3465" s="5" t="s">
        <v>736</v>
      </c>
      <c r="E3465" s="5" t="s">
        <v>740</v>
      </c>
      <c r="F3465" s="5" t="s">
        <v>770</v>
      </c>
      <c r="G3465" s="13">
        <v>400.35</v>
      </c>
      <c r="H3465" s="5">
        <v>2</v>
      </c>
    </row>
    <row r="3466" spans="1:8">
      <c r="A3466" s="4">
        <v>3465</v>
      </c>
      <c r="B3466" s="5" t="s">
        <v>795</v>
      </c>
      <c r="C3466" s="5" t="s">
        <v>755</v>
      </c>
      <c r="D3466" s="5" t="s">
        <v>769</v>
      </c>
      <c r="E3466" s="5" t="s">
        <v>310</v>
      </c>
      <c r="F3466" s="5" t="s">
        <v>323</v>
      </c>
      <c r="G3466" s="13">
        <v>944.38</v>
      </c>
      <c r="H3466" s="5">
        <v>178</v>
      </c>
    </row>
    <row r="3467" spans="1:8">
      <c r="A3467" s="4">
        <v>3466</v>
      </c>
      <c r="B3467" s="5" t="s">
        <v>762</v>
      </c>
      <c r="C3467" s="5" t="s">
        <v>742</v>
      </c>
      <c r="D3467" s="5" t="s">
        <v>785</v>
      </c>
      <c r="E3467" s="5" t="s">
        <v>305</v>
      </c>
      <c r="F3467" s="5" t="s">
        <v>734</v>
      </c>
      <c r="G3467" s="13">
        <v>281.48</v>
      </c>
      <c r="H3467" s="5">
        <v>2</v>
      </c>
    </row>
    <row r="3468" spans="1:8">
      <c r="A3468" s="4">
        <v>3467</v>
      </c>
      <c r="B3468" s="5" t="s">
        <v>754</v>
      </c>
      <c r="C3468" s="5" t="s">
        <v>318</v>
      </c>
      <c r="D3468" s="5" t="s">
        <v>750</v>
      </c>
      <c r="E3468" s="5" t="s">
        <v>310</v>
      </c>
      <c r="F3468" s="5" t="s">
        <v>746</v>
      </c>
      <c r="G3468" s="13">
        <v>589.16</v>
      </c>
      <c r="H3468" s="5">
        <v>111</v>
      </c>
    </row>
    <row r="3469" spans="1:8">
      <c r="A3469" s="4">
        <v>3468</v>
      </c>
      <c r="B3469" s="5" t="s">
        <v>739</v>
      </c>
      <c r="C3469" s="5" t="s">
        <v>315</v>
      </c>
      <c r="D3469" s="5" t="s">
        <v>317</v>
      </c>
      <c r="E3469" s="5" t="s">
        <v>310</v>
      </c>
      <c r="F3469" s="5" t="s">
        <v>325</v>
      </c>
      <c r="G3469" s="13">
        <v>682.89</v>
      </c>
      <c r="H3469" s="5">
        <v>179</v>
      </c>
    </row>
    <row r="3470" spans="1:8">
      <c r="A3470" s="4">
        <v>3469</v>
      </c>
      <c r="B3470" s="5" t="s">
        <v>739</v>
      </c>
      <c r="C3470" s="5" t="s">
        <v>742</v>
      </c>
      <c r="D3470" s="5" t="s">
        <v>736</v>
      </c>
      <c r="E3470" s="5" t="s">
        <v>310</v>
      </c>
      <c r="F3470" s="5" t="s">
        <v>323</v>
      </c>
      <c r="G3470" s="13">
        <v>554.63</v>
      </c>
      <c r="H3470" s="5">
        <v>104</v>
      </c>
    </row>
    <row r="3471" spans="1:8">
      <c r="A3471" s="4">
        <v>3470</v>
      </c>
      <c r="B3471" s="5" t="s">
        <v>805</v>
      </c>
      <c r="C3471" s="5" t="s">
        <v>755</v>
      </c>
      <c r="D3471" s="5" t="s">
        <v>750</v>
      </c>
      <c r="E3471" s="5" t="s">
        <v>740</v>
      </c>
      <c r="F3471" s="5" t="s">
        <v>748</v>
      </c>
      <c r="G3471" s="13">
        <v>333.17</v>
      </c>
      <c r="H3471" s="5">
        <v>196</v>
      </c>
    </row>
    <row r="3472" spans="1:8">
      <c r="A3472" s="4">
        <v>3471</v>
      </c>
      <c r="B3472" s="5" t="s">
        <v>790</v>
      </c>
      <c r="C3472" s="5" t="s">
        <v>742</v>
      </c>
      <c r="D3472" s="5" t="s">
        <v>324</v>
      </c>
      <c r="E3472" s="5" t="s">
        <v>314</v>
      </c>
      <c r="F3472" s="5" t="s">
        <v>744</v>
      </c>
      <c r="G3472" s="13">
        <v>822.11</v>
      </c>
      <c r="H3472" s="5">
        <v>168</v>
      </c>
    </row>
    <row r="3473" spans="1:8">
      <c r="A3473" s="4">
        <v>3472</v>
      </c>
      <c r="B3473" s="5" t="s">
        <v>778</v>
      </c>
      <c r="C3473" s="5" t="s">
        <v>304</v>
      </c>
      <c r="D3473" s="5" t="s">
        <v>324</v>
      </c>
      <c r="E3473" s="5" t="s">
        <v>758</v>
      </c>
      <c r="F3473" s="5" t="s">
        <v>323</v>
      </c>
      <c r="G3473" s="13">
        <v>605.97</v>
      </c>
      <c r="H3473" s="5">
        <v>182</v>
      </c>
    </row>
    <row r="3474" spans="1:8">
      <c r="A3474" s="4">
        <v>3473</v>
      </c>
      <c r="B3474" s="5" t="s">
        <v>782</v>
      </c>
      <c r="C3474" s="5" t="s">
        <v>783</v>
      </c>
      <c r="D3474" s="5" t="s">
        <v>320</v>
      </c>
      <c r="E3474" s="5" t="s">
        <v>322</v>
      </c>
      <c r="F3474" s="5" t="s">
        <v>311</v>
      </c>
      <c r="G3474" s="13">
        <v>168.03</v>
      </c>
      <c r="H3474" s="5">
        <v>35</v>
      </c>
    </row>
    <row r="3475" spans="1:8">
      <c r="A3475" s="4">
        <v>3474</v>
      </c>
      <c r="B3475" s="5" t="s">
        <v>798</v>
      </c>
      <c r="C3475" s="5" t="s">
        <v>755</v>
      </c>
      <c r="D3475" s="5" t="s">
        <v>772</v>
      </c>
      <c r="E3475" s="5" t="s">
        <v>305</v>
      </c>
      <c r="F3475" s="5" t="s">
        <v>326</v>
      </c>
      <c r="G3475" s="13">
        <v>666.75</v>
      </c>
      <c r="H3475" s="5">
        <v>1</v>
      </c>
    </row>
    <row r="3476" spans="1:8">
      <c r="A3476" s="4">
        <v>3475</v>
      </c>
      <c r="B3476" s="5" t="s">
        <v>302</v>
      </c>
      <c r="C3476" s="5" t="s">
        <v>318</v>
      </c>
      <c r="D3476" s="5" t="s">
        <v>317</v>
      </c>
      <c r="E3476" s="5" t="s">
        <v>313</v>
      </c>
      <c r="F3476" s="5" t="s">
        <v>748</v>
      </c>
      <c r="G3476" s="13">
        <v>509.8</v>
      </c>
      <c r="H3476" s="5">
        <v>76</v>
      </c>
    </row>
    <row r="3477" spans="1:8">
      <c r="A3477" s="4">
        <v>3476</v>
      </c>
      <c r="B3477" s="5" t="s">
        <v>782</v>
      </c>
      <c r="C3477" s="5" t="s">
        <v>312</v>
      </c>
      <c r="D3477" s="5" t="s">
        <v>324</v>
      </c>
      <c r="E3477" s="5" t="s">
        <v>305</v>
      </c>
      <c r="F3477" s="5" t="s">
        <v>744</v>
      </c>
      <c r="G3477" s="13">
        <v>577.79999999999995</v>
      </c>
      <c r="H3477" s="5">
        <v>39</v>
      </c>
    </row>
    <row r="3478" spans="1:8">
      <c r="A3478" s="4">
        <v>3477</v>
      </c>
      <c r="B3478" s="5" t="s">
        <v>781</v>
      </c>
      <c r="C3478" s="5" t="s">
        <v>742</v>
      </c>
      <c r="D3478" s="5" t="s">
        <v>736</v>
      </c>
      <c r="E3478" s="5" t="s">
        <v>758</v>
      </c>
      <c r="F3478" s="5" t="s">
        <v>321</v>
      </c>
      <c r="G3478" s="13">
        <v>786.09</v>
      </c>
      <c r="H3478" s="5">
        <v>22</v>
      </c>
    </row>
    <row r="3479" spans="1:8">
      <c r="A3479" s="4">
        <v>3478</v>
      </c>
      <c r="B3479" s="5" t="s">
        <v>796</v>
      </c>
      <c r="C3479" s="5" t="s">
        <v>783</v>
      </c>
      <c r="D3479" s="5" t="s">
        <v>309</v>
      </c>
      <c r="E3479" s="5" t="s">
        <v>310</v>
      </c>
      <c r="F3479" s="5" t="s">
        <v>306</v>
      </c>
      <c r="G3479" s="13">
        <v>92.4</v>
      </c>
      <c r="H3479" s="5">
        <v>114</v>
      </c>
    </row>
    <row r="3480" spans="1:8">
      <c r="A3480" s="4">
        <v>3479</v>
      </c>
      <c r="B3480" s="5" t="s">
        <v>795</v>
      </c>
      <c r="C3480" s="5" t="s">
        <v>318</v>
      </c>
      <c r="D3480" s="5" t="s">
        <v>785</v>
      </c>
      <c r="E3480" s="5" t="s">
        <v>733</v>
      </c>
      <c r="F3480" s="5" t="s">
        <v>744</v>
      </c>
      <c r="G3480" s="13">
        <v>103.19</v>
      </c>
      <c r="H3480" s="5">
        <v>142</v>
      </c>
    </row>
    <row r="3481" spans="1:8">
      <c r="A3481" s="4">
        <v>3480</v>
      </c>
      <c r="B3481" s="5" t="s">
        <v>759</v>
      </c>
      <c r="C3481" s="5" t="s">
        <v>755</v>
      </c>
      <c r="D3481" s="5" t="s">
        <v>732</v>
      </c>
      <c r="E3481" s="5" t="s">
        <v>314</v>
      </c>
      <c r="F3481" s="5" t="s">
        <v>326</v>
      </c>
      <c r="G3481" s="13">
        <v>936.06</v>
      </c>
      <c r="H3481" s="5">
        <v>55</v>
      </c>
    </row>
    <row r="3482" spans="1:8">
      <c r="A3482" s="4">
        <v>3481</v>
      </c>
      <c r="B3482" s="5" t="s">
        <v>779</v>
      </c>
      <c r="C3482" s="5" t="s">
        <v>304</v>
      </c>
      <c r="D3482" s="5" t="s">
        <v>769</v>
      </c>
      <c r="E3482" s="5" t="s">
        <v>314</v>
      </c>
      <c r="F3482" s="5" t="s">
        <v>311</v>
      </c>
      <c r="G3482" s="13">
        <v>699.48</v>
      </c>
      <c r="H3482" s="5">
        <v>39</v>
      </c>
    </row>
    <row r="3483" spans="1:8">
      <c r="A3483" s="4">
        <v>3482</v>
      </c>
      <c r="B3483" s="5" t="s">
        <v>787</v>
      </c>
      <c r="C3483" s="5" t="s">
        <v>753</v>
      </c>
      <c r="D3483" s="5" t="s">
        <v>324</v>
      </c>
      <c r="E3483" s="5" t="s">
        <v>758</v>
      </c>
      <c r="F3483" s="5" t="s">
        <v>770</v>
      </c>
      <c r="G3483" s="13">
        <v>238.69</v>
      </c>
      <c r="H3483" s="5">
        <v>20</v>
      </c>
    </row>
    <row r="3484" spans="1:8">
      <c r="A3484" s="4">
        <v>3483</v>
      </c>
      <c r="B3484" s="5" t="s">
        <v>797</v>
      </c>
      <c r="C3484" s="5" t="s">
        <v>308</v>
      </c>
      <c r="D3484" s="5" t="s">
        <v>743</v>
      </c>
      <c r="E3484" s="5" t="s">
        <v>319</v>
      </c>
      <c r="F3484" s="5" t="s">
        <v>325</v>
      </c>
      <c r="G3484" s="13">
        <v>475.11</v>
      </c>
      <c r="H3484" s="5">
        <v>114</v>
      </c>
    </row>
    <row r="3485" spans="1:8">
      <c r="A3485" s="4">
        <v>3484</v>
      </c>
      <c r="B3485" s="5" t="s">
        <v>806</v>
      </c>
      <c r="C3485" s="5" t="s">
        <v>731</v>
      </c>
      <c r="D3485" s="5" t="s">
        <v>309</v>
      </c>
      <c r="E3485" s="5" t="s">
        <v>303</v>
      </c>
      <c r="F3485" s="5" t="s">
        <v>323</v>
      </c>
      <c r="G3485" s="13">
        <v>384.39</v>
      </c>
      <c r="H3485" s="5">
        <v>9</v>
      </c>
    </row>
    <row r="3486" spans="1:8">
      <c r="A3486" s="4">
        <v>3485</v>
      </c>
      <c r="B3486" s="5" t="s">
        <v>796</v>
      </c>
      <c r="C3486" s="5" t="s">
        <v>304</v>
      </c>
      <c r="D3486" s="5" t="s">
        <v>772</v>
      </c>
      <c r="E3486" s="5" t="s">
        <v>740</v>
      </c>
      <c r="F3486" s="5" t="s">
        <v>326</v>
      </c>
      <c r="G3486" s="13">
        <v>163.1</v>
      </c>
      <c r="H3486" s="5">
        <v>74</v>
      </c>
    </row>
    <row r="3487" spans="1:8">
      <c r="A3487" s="4">
        <v>3486</v>
      </c>
      <c r="B3487" s="5" t="s">
        <v>766</v>
      </c>
      <c r="C3487" s="5" t="s">
        <v>757</v>
      </c>
      <c r="D3487" s="5" t="s">
        <v>324</v>
      </c>
      <c r="E3487" s="5" t="s">
        <v>319</v>
      </c>
      <c r="F3487" s="5" t="s">
        <v>325</v>
      </c>
      <c r="G3487" s="13">
        <v>88.82</v>
      </c>
      <c r="H3487" s="5">
        <v>127</v>
      </c>
    </row>
    <row r="3488" spans="1:8">
      <c r="A3488" s="4">
        <v>3487</v>
      </c>
      <c r="B3488" s="5" t="s">
        <v>765</v>
      </c>
      <c r="C3488" s="5" t="s">
        <v>757</v>
      </c>
      <c r="D3488" s="5" t="s">
        <v>736</v>
      </c>
      <c r="E3488" s="5" t="s">
        <v>314</v>
      </c>
      <c r="F3488" s="5" t="s">
        <v>770</v>
      </c>
      <c r="G3488" s="13">
        <v>751.17</v>
      </c>
      <c r="H3488" s="5">
        <v>94</v>
      </c>
    </row>
    <row r="3489" spans="1:8">
      <c r="A3489" s="4">
        <v>3488</v>
      </c>
      <c r="B3489" s="5" t="s">
        <v>777</v>
      </c>
      <c r="C3489" s="5" t="s">
        <v>308</v>
      </c>
      <c r="D3489" s="5" t="s">
        <v>324</v>
      </c>
      <c r="E3489" s="5" t="s">
        <v>314</v>
      </c>
      <c r="F3489" s="5" t="s">
        <v>748</v>
      </c>
      <c r="G3489" s="13">
        <v>377.84</v>
      </c>
      <c r="H3489" s="5">
        <v>1</v>
      </c>
    </row>
    <row r="3490" spans="1:8">
      <c r="A3490" s="4">
        <v>3489</v>
      </c>
      <c r="B3490" s="5" t="s">
        <v>811</v>
      </c>
      <c r="C3490" s="5" t="s">
        <v>304</v>
      </c>
      <c r="D3490" s="5" t="s">
        <v>732</v>
      </c>
      <c r="E3490" s="5" t="s">
        <v>303</v>
      </c>
      <c r="F3490" s="5" t="s">
        <v>323</v>
      </c>
      <c r="G3490" s="13">
        <v>683</v>
      </c>
      <c r="H3490" s="5">
        <v>49</v>
      </c>
    </row>
    <row r="3491" spans="1:8">
      <c r="A3491" s="4">
        <v>3490</v>
      </c>
      <c r="B3491" s="5" t="s">
        <v>747</v>
      </c>
      <c r="C3491" s="5" t="s">
        <v>757</v>
      </c>
      <c r="D3491" s="5" t="s">
        <v>769</v>
      </c>
      <c r="E3491" s="5" t="s">
        <v>314</v>
      </c>
      <c r="F3491" s="5" t="s">
        <v>326</v>
      </c>
      <c r="G3491" s="13">
        <v>900.74</v>
      </c>
      <c r="H3491" s="5">
        <v>187</v>
      </c>
    </row>
    <row r="3492" spans="1:8">
      <c r="A3492" s="4">
        <v>3491</v>
      </c>
      <c r="B3492" s="5" t="s">
        <v>793</v>
      </c>
      <c r="C3492" s="5" t="s">
        <v>318</v>
      </c>
      <c r="D3492" s="5" t="s">
        <v>324</v>
      </c>
      <c r="E3492" s="5" t="s">
        <v>319</v>
      </c>
      <c r="F3492" s="5" t="s">
        <v>321</v>
      </c>
      <c r="G3492" s="13">
        <v>581.46</v>
      </c>
      <c r="H3492" s="5">
        <v>166</v>
      </c>
    </row>
    <row r="3493" spans="1:8">
      <c r="A3493" s="4">
        <v>3492</v>
      </c>
      <c r="B3493" s="5" t="s">
        <v>741</v>
      </c>
      <c r="C3493" s="5" t="s">
        <v>307</v>
      </c>
      <c r="D3493" s="5" t="s">
        <v>320</v>
      </c>
      <c r="E3493" s="5" t="s">
        <v>313</v>
      </c>
      <c r="F3493" s="5" t="s">
        <v>744</v>
      </c>
      <c r="G3493" s="13">
        <v>676.07</v>
      </c>
      <c r="H3493" s="5">
        <v>147</v>
      </c>
    </row>
    <row r="3494" spans="1:8">
      <c r="A3494" s="4">
        <v>3493</v>
      </c>
      <c r="B3494" s="5" t="s">
        <v>749</v>
      </c>
      <c r="C3494" s="5" t="s">
        <v>783</v>
      </c>
      <c r="D3494" s="5" t="s">
        <v>772</v>
      </c>
      <c r="E3494" s="5" t="s">
        <v>740</v>
      </c>
      <c r="F3494" s="5" t="s">
        <v>325</v>
      </c>
      <c r="G3494" s="13">
        <v>292.79000000000002</v>
      </c>
      <c r="H3494" s="5">
        <v>154</v>
      </c>
    </row>
    <row r="3495" spans="1:8">
      <c r="A3495" s="4">
        <v>3494</v>
      </c>
      <c r="B3495" s="5" t="s">
        <v>754</v>
      </c>
      <c r="C3495" s="5" t="s">
        <v>312</v>
      </c>
      <c r="D3495" s="5" t="s">
        <v>772</v>
      </c>
      <c r="E3495" s="5" t="s">
        <v>740</v>
      </c>
      <c r="F3495" s="5" t="s">
        <v>306</v>
      </c>
      <c r="G3495" s="13">
        <v>71.290000000000006</v>
      </c>
      <c r="H3495" s="5">
        <v>190</v>
      </c>
    </row>
    <row r="3496" spans="1:8">
      <c r="A3496" s="4">
        <v>3495</v>
      </c>
      <c r="B3496" s="5" t="s">
        <v>737</v>
      </c>
      <c r="C3496" s="5" t="s">
        <v>735</v>
      </c>
      <c r="D3496" s="5" t="s">
        <v>732</v>
      </c>
      <c r="E3496" s="5" t="s">
        <v>319</v>
      </c>
      <c r="F3496" s="5" t="s">
        <v>744</v>
      </c>
      <c r="G3496" s="13">
        <v>679</v>
      </c>
      <c r="H3496" s="5">
        <v>170</v>
      </c>
    </row>
    <row r="3497" spans="1:8">
      <c r="A3497" s="4">
        <v>3496</v>
      </c>
      <c r="B3497" s="5" t="s">
        <v>798</v>
      </c>
      <c r="C3497" s="5" t="s">
        <v>308</v>
      </c>
      <c r="D3497" s="5" t="s">
        <v>769</v>
      </c>
      <c r="E3497" s="5" t="s">
        <v>314</v>
      </c>
      <c r="F3497" s="5" t="s">
        <v>326</v>
      </c>
      <c r="G3497" s="13">
        <v>237</v>
      </c>
      <c r="H3497" s="5">
        <v>34</v>
      </c>
    </row>
    <row r="3498" spans="1:8">
      <c r="A3498" s="4">
        <v>3497</v>
      </c>
      <c r="B3498" s="5" t="s">
        <v>812</v>
      </c>
      <c r="C3498" s="5" t="s">
        <v>318</v>
      </c>
      <c r="D3498" s="5" t="s">
        <v>316</v>
      </c>
      <c r="E3498" s="5" t="s">
        <v>314</v>
      </c>
      <c r="F3498" s="5" t="s">
        <v>751</v>
      </c>
      <c r="G3498" s="13">
        <v>158.99</v>
      </c>
      <c r="H3498" s="5">
        <v>41</v>
      </c>
    </row>
    <row r="3499" spans="1:8">
      <c r="A3499" s="4">
        <v>3498</v>
      </c>
      <c r="B3499" s="5" t="s">
        <v>789</v>
      </c>
      <c r="C3499" s="5" t="s">
        <v>757</v>
      </c>
      <c r="D3499" s="5" t="s">
        <v>738</v>
      </c>
      <c r="E3499" s="5" t="s">
        <v>322</v>
      </c>
      <c r="F3499" s="5" t="s">
        <v>744</v>
      </c>
      <c r="G3499" s="13">
        <v>302.37</v>
      </c>
      <c r="H3499" s="5">
        <v>87</v>
      </c>
    </row>
    <row r="3500" spans="1:8">
      <c r="A3500" s="4">
        <v>3499</v>
      </c>
      <c r="B3500" s="5" t="s">
        <v>802</v>
      </c>
      <c r="C3500" s="5" t="s">
        <v>755</v>
      </c>
      <c r="D3500" s="5" t="s">
        <v>732</v>
      </c>
      <c r="E3500" s="5" t="s">
        <v>305</v>
      </c>
      <c r="F3500" s="5" t="s">
        <v>748</v>
      </c>
      <c r="G3500" s="13">
        <v>663.4</v>
      </c>
      <c r="H3500" s="5">
        <v>112</v>
      </c>
    </row>
    <row r="3501" spans="1:8">
      <c r="A3501" s="4">
        <v>3500</v>
      </c>
      <c r="B3501" s="5" t="s">
        <v>812</v>
      </c>
      <c r="C3501" s="5" t="s">
        <v>304</v>
      </c>
      <c r="D3501" s="5" t="s">
        <v>317</v>
      </c>
      <c r="E3501" s="5" t="s">
        <v>733</v>
      </c>
      <c r="F3501" s="5" t="s">
        <v>734</v>
      </c>
      <c r="G3501" s="13">
        <v>679.91</v>
      </c>
      <c r="H3501" s="5">
        <v>78</v>
      </c>
    </row>
    <row r="3502" spans="1:8">
      <c r="A3502" s="4">
        <v>3501</v>
      </c>
      <c r="B3502" s="5" t="s">
        <v>760</v>
      </c>
      <c r="C3502" s="5" t="s">
        <v>304</v>
      </c>
      <c r="D3502" s="5" t="s">
        <v>736</v>
      </c>
      <c r="E3502" s="5" t="s">
        <v>310</v>
      </c>
      <c r="F3502" s="5" t="s">
        <v>321</v>
      </c>
      <c r="G3502" s="13">
        <v>401.9</v>
      </c>
      <c r="H3502" s="5">
        <v>119</v>
      </c>
    </row>
    <row r="3503" spans="1:8">
      <c r="A3503" s="4">
        <v>3502</v>
      </c>
      <c r="B3503" s="5" t="s">
        <v>786</v>
      </c>
      <c r="C3503" s="5" t="s">
        <v>307</v>
      </c>
      <c r="D3503" s="5" t="s">
        <v>320</v>
      </c>
      <c r="E3503" s="5" t="s">
        <v>740</v>
      </c>
      <c r="F3503" s="5" t="s">
        <v>734</v>
      </c>
      <c r="G3503" s="13">
        <v>168.62</v>
      </c>
      <c r="H3503" s="5">
        <v>33</v>
      </c>
    </row>
    <row r="3504" spans="1:8">
      <c r="A3504" s="4">
        <v>3503</v>
      </c>
      <c r="B3504" s="5" t="s">
        <v>794</v>
      </c>
      <c r="C3504" s="5" t="s">
        <v>731</v>
      </c>
      <c r="D3504" s="5" t="s">
        <v>736</v>
      </c>
      <c r="E3504" s="5" t="s">
        <v>740</v>
      </c>
      <c r="F3504" s="5" t="s">
        <v>311</v>
      </c>
      <c r="G3504" s="13">
        <v>479.6</v>
      </c>
      <c r="H3504" s="5">
        <v>85</v>
      </c>
    </row>
    <row r="3505" spans="1:8">
      <c r="A3505" s="4">
        <v>3504</v>
      </c>
      <c r="B3505" s="5" t="s">
        <v>808</v>
      </c>
      <c r="C3505" s="5" t="s">
        <v>307</v>
      </c>
      <c r="D3505" s="5" t="s">
        <v>743</v>
      </c>
      <c r="E3505" s="5" t="s">
        <v>740</v>
      </c>
      <c r="F3505" s="5" t="s">
        <v>746</v>
      </c>
      <c r="G3505" s="13">
        <v>389.82</v>
      </c>
      <c r="H3505" s="5">
        <v>20</v>
      </c>
    </row>
    <row r="3506" spans="1:8">
      <c r="A3506" s="4">
        <v>3505</v>
      </c>
      <c r="B3506" s="5" t="s">
        <v>812</v>
      </c>
      <c r="C3506" s="5" t="s">
        <v>783</v>
      </c>
      <c r="D3506" s="5" t="s">
        <v>785</v>
      </c>
      <c r="E3506" s="5" t="s">
        <v>319</v>
      </c>
      <c r="F3506" s="5" t="s">
        <v>744</v>
      </c>
      <c r="G3506" s="13">
        <v>624.61</v>
      </c>
      <c r="H3506" s="5">
        <v>103</v>
      </c>
    </row>
    <row r="3507" spans="1:8">
      <c r="A3507" s="4">
        <v>3506</v>
      </c>
      <c r="B3507" s="5" t="s">
        <v>756</v>
      </c>
      <c r="C3507" s="5" t="s">
        <v>783</v>
      </c>
      <c r="D3507" s="5" t="s">
        <v>772</v>
      </c>
      <c r="E3507" s="5" t="s">
        <v>733</v>
      </c>
      <c r="F3507" s="5" t="s">
        <v>734</v>
      </c>
      <c r="G3507" s="13">
        <v>924.94</v>
      </c>
      <c r="H3507" s="5">
        <v>70</v>
      </c>
    </row>
    <row r="3508" spans="1:8">
      <c r="A3508" s="4">
        <v>3507</v>
      </c>
      <c r="B3508" s="5" t="s">
        <v>797</v>
      </c>
      <c r="C3508" s="5" t="s">
        <v>742</v>
      </c>
      <c r="D3508" s="5" t="s">
        <v>736</v>
      </c>
      <c r="E3508" s="5" t="s">
        <v>322</v>
      </c>
      <c r="F3508" s="5" t="s">
        <v>734</v>
      </c>
      <c r="G3508" s="13">
        <v>429.83</v>
      </c>
      <c r="H3508" s="5">
        <v>114</v>
      </c>
    </row>
    <row r="3509" spans="1:8">
      <c r="A3509" s="4">
        <v>3508</v>
      </c>
      <c r="B3509" s="5" t="s">
        <v>737</v>
      </c>
      <c r="C3509" s="5" t="s">
        <v>318</v>
      </c>
      <c r="D3509" s="5" t="s">
        <v>769</v>
      </c>
      <c r="E3509" s="5" t="s">
        <v>314</v>
      </c>
      <c r="F3509" s="5" t="s">
        <v>323</v>
      </c>
      <c r="G3509" s="13">
        <v>844.07</v>
      </c>
      <c r="H3509" s="5">
        <v>139</v>
      </c>
    </row>
    <row r="3510" spans="1:8">
      <c r="A3510" s="4">
        <v>3509</v>
      </c>
      <c r="B3510" s="5" t="s">
        <v>759</v>
      </c>
      <c r="C3510" s="5" t="s">
        <v>318</v>
      </c>
      <c r="D3510" s="5" t="s">
        <v>324</v>
      </c>
      <c r="E3510" s="5" t="s">
        <v>310</v>
      </c>
      <c r="F3510" s="5" t="s">
        <v>323</v>
      </c>
      <c r="G3510" s="13">
        <v>399.42</v>
      </c>
      <c r="H3510" s="5">
        <v>31</v>
      </c>
    </row>
    <row r="3511" spans="1:8">
      <c r="A3511" s="4">
        <v>3510</v>
      </c>
      <c r="B3511" s="5" t="s">
        <v>809</v>
      </c>
      <c r="C3511" s="5" t="s">
        <v>318</v>
      </c>
      <c r="D3511" s="5" t="s">
        <v>750</v>
      </c>
      <c r="E3511" s="5" t="s">
        <v>314</v>
      </c>
      <c r="F3511" s="5" t="s">
        <v>751</v>
      </c>
      <c r="G3511" s="13">
        <v>389.61</v>
      </c>
      <c r="H3511" s="5">
        <v>34</v>
      </c>
    </row>
    <row r="3512" spans="1:8">
      <c r="A3512" s="4">
        <v>3511</v>
      </c>
      <c r="B3512" s="5" t="s">
        <v>809</v>
      </c>
      <c r="C3512" s="5" t="s">
        <v>308</v>
      </c>
      <c r="D3512" s="5" t="s">
        <v>309</v>
      </c>
      <c r="E3512" s="5" t="s">
        <v>322</v>
      </c>
      <c r="F3512" s="5" t="s">
        <v>321</v>
      </c>
      <c r="G3512" s="13">
        <v>706.53</v>
      </c>
      <c r="H3512" s="5">
        <v>176</v>
      </c>
    </row>
    <row r="3513" spans="1:8">
      <c r="A3513" s="4">
        <v>3512</v>
      </c>
      <c r="B3513" s="5" t="s">
        <v>810</v>
      </c>
      <c r="C3513" s="5" t="s">
        <v>312</v>
      </c>
      <c r="D3513" s="5" t="s">
        <v>309</v>
      </c>
      <c r="E3513" s="5" t="s">
        <v>758</v>
      </c>
      <c r="F3513" s="5" t="s">
        <v>311</v>
      </c>
      <c r="G3513" s="13">
        <v>883.38</v>
      </c>
      <c r="H3513" s="5">
        <v>103</v>
      </c>
    </row>
    <row r="3514" spans="1:8">
      <c r="A3514" s="4">
        <v>3513</v>
      </c>
      <c r="B3514" s="5" t="s">
        <v>796</v>
      </c>
      <c r="C3514" s="5" t="s">
        <v>742</v>
      </c>
      <c r="D3514" s="5" t="s">
        <v>769</v>
      </c>
      <c r="E3514" s="5" t="s">
        <v>322</v>
      </c>
      <c r="F3514" s="5" t="s">
        <v>770</v>
      </c>
      <c r="G3514" s="13">
        <v>360.38</v>
      </c>
      <c r="H3514" s="5">
        <v>45</v>
      </c>
    </row>
    <row r="3515" spans="1:8">
      <c r="A3515" s="4">
        <v>3514</v>
      </c>
      <c r="B3515" s="5" t="s">
        <v>756</v>
      </c>
      <c r="C3515" s="5" t="s">
        <v>308</v>
      </c>
      <c r="D3515" s="5" t="s">
        <v>316</v>
      </c>
      <c r="E3515" s="5" t="s">
        <v>303</v>
      </c>
      <c r="F3515" s="5" t="s">
        <v>746</v>
      </c>
      <c r="G3515" s="13">
        <v>87.6</v>
      </c>
      <c r="H3515" s="5">
        <v>135</v>
      </c>
    </row>
    <row r="3516" spans="1:8">
      <c r="A3516" s="4">
        <v>3515</v>
      </c>
      <c r="B3516" s="5" t="s">
        <v>760</v>
      </c>
      <c r="C3516" s="5" t="s">
        <v>731</v>
      </c>
      <c r="D3516" s="5" t="s">
        <v>769</v>
      </c>
      <c r="E3516" s="5" t="s">
        <v>314</v>
      </c>
      <c r="F3516" s="5" t="s">
        <v>734</v>
      </c>
      <c r="G3516" s="13">
        <v>818.81</v>
      </c>
      <c r="H3516" s="5">
        <v>75</v>
      </c>
    </row>
    <row r="3517" spans="1:8">
      <c r="A3517" s="4">
        <v>3516</v>
      </c>
      <c r="B3517" s="5" t="s">
        <v>780</v>
      </c>
      <c r="C3517" s="5" t="s">
        <v>735</v>
      </c>
      <c r="D3517" s="5" t="s">
        <v>738</v>
      </c>
      <c r="E3517" s="5" t="s">
        <v>314</v>
      </c>
      <c r="F3517" s="5" t="s">
        <v>306</v>
      </c>
      <c r="G3517" s="13">
        <v>361.14</v>
      </c>
      <c r="H3517" s="5">
        <v>84</v>
      </c>
    </row>
    <row r="3518" spans="1:8">
      <c r="A3518" s="4">
        <v>3517</v>
      </c>
      <c r="B3518" s="5" t="s">
        <v>807</v>
      </c>
      <c r="C3518" s="5" t="s">
        <v>304</v>
      </c>
      <c r="D3518" s="5" t="s">
        <v>316</v>
      </c>
      <c r="E3518" s="5" t="s">
        <v>319</v>
      </c>
      <c r="F3518" s="5" t="s">
        <v>326</v>
      </c>
      <c r="G3518" s="13">
        <v>102.53</v>
      </c>
      <c r="H3518" s="5">
        <v>132</v>
      </c>
    </row>
    <row r="3519" spans="1:8">
      <c r="A3519" s="4">
        <v>3518</v>
      </c>
      <c r="B3519" s="5" t="s">
        <v>771</v>
      </c>
      <c r="C3519" s="5" t="s">
        <v>312</v>
      </c>
      <c r="D3519" s="5" t="s">
        <v>732</v>
      </c>
      <c r="E3519" s="5" t="s">
        <v>310</v>
      </c>
      <c r="F3519" s="5" t="s">
        <v>323</v>
      </c>
      <c r="G3519" s="13">
        <v>223.45</v>
      </c>
      <c r="H3519" s="5">
        <v>105</v>
      </c>
    </row>
    <row r="3520" spans="1:8">
      <c r="A3520" s="4">
        <v>3519</v>
      </c>
      <c r="B3520" s="5" t="s">
        <v>792</v>
      </c>
      <c r="C3520" s="5" t="s">
        <v>755</v>
      </c>
      <c r="D3520" s="5" t="s">
        <v>320</v>
      </c>
      <c r="E3520" s="5" t="s">
        <v>313</v>
      </c>
      <c r="F3520" s="5" t="s">
        <v>321</v>
      </c>
      <c r="G3520" s="13">
        <v>786.73</v>
      </c>
      <c r="H3520" s="5">
        <v>11</v>
      </c>
    </row>
    <row r="3521" spans="1:8">
      <c r="A3521" s="4">
        <v>3520</v>
      </c>
      <c r="B3521" s="5" t="s">
        <v>789</v>
      </c>
      <c r="C3521" s="5" t="s">
        <v>753</v>
      </c>
      <c r="D3521" s="5" t="s">
        <v>732</v>
      </c>
      <c r="E3521" s="5" t="s">
        <v>313</v>
      </c>
      <c r="F3521" s="5" t="s">
        <v>306</v>
      </c>
      <c r="G3521" s="13">
        <v>216.53</v>
      </c>
      <c r="H3521" s="5">
        <v>160</v>
      </c>
    </row>
    <row r="3522" spans="1:8">
      <c r="A3522" s="4">
        <v>3521</v>
      </c>
      <c r="B3522" s="5" t="s">
        <v>805</v>
      </c>
      <c r="C3522" s="5" t="s">
        <v>304</v>
      </c>
      <c r="D3522" s="5" t="s">
        <v>317</v>
      </c>
      <c r="E3522" s="5" t="s">
        <v>740</v>
      </c>
      <c r="F3522" s="5" t="s">
        <v>311</v>
      </c>
      <c r="G3522" s="13">
        <v>414.2</v>
      </c>
      <c r="H3522" s="5">
        <v>45</v>
      </c>
    </row>
    <row r="3523" spans="1:8">
      <c r="A3523" s="4">
        <v>3522</v>
      </c>
      <c r="B3523" s="5" t="s">
        <v>775</v>
      </c>
      <c r="C3523" s="5" t="s">
        <v>783</v>
      </c>
      <c r="D3523" s="5" t="s">
        <v>732</v>
      </c>
      <c r="E3523" s="5" t="s">
        <v>740</v>
      </c>
      <c r="F3523" s="5" t="s">
        <v>744</v>
      </c>
      <c r="G3523" s="13">
        <v>709.65</v>
      </c>
      <c r="H3523" s="5">
        <v>58</v>
      </c>
    </row>
    <row r="3524" spans="1:8">
      <c r="A3524" s="4">
        <v>3523</v>
      </c>
      <c r="B3524" s="5" t="s">
        <v>775</v>
      </c>
      <c r="C3524" s="5" t="s">
        <v>783</v>
      </c>
      <c r="D3524" s="5" t="s">
        <v>738</v>
      </c>
      <c r="E3524" s="5" t="s">
        <v>313</v>
      </c>
      <c r="F3524" s="5" t="s">
        <v>326</v>
      </c>
      <c r="G3524" s="13">
        <v>647.86</v>
      </c>
      <c r="H3524" s="5">
        <v>4</v>
      </c>
    </row>
    <row r="3525" spans="1:8">
      <c r="A3525" s="4">
        <v>3524</v>
      </c>
      <c r="B3525" s="5" t="s">
        <v>771</v>
      </c>
      <c r="C3525" s="5" t="s">
        <v>757</v>
      </c>
      <c r="D3525" s="5" t="s">
        <v>738</v>
      </c>
      <c r="E3525" s="5" t="s">
        <v>733</v>
      </c>
      <c r="F3525" s="5" t="s">
        <v>770</v>
      </c>
      <c r="G3525" s="13">
        <v>582.70000000000005</v>
      </c>
      <c r="H3525" s="5">
        <v>148</v>
      </c>
    </row>
    <row r="3526" spans="1:8">
      <c r="A3526" s="4">
        <v>3525</v>
      </c>
      <c r="B3526" s="5" t="s">
        <v>792</v>
      </c>
      <c r="C3526" s="5" t="s">
        <v>304</v>
      </c>
      <c r="D3526" s="5" t="s">
        <v>316</v>
      </c>
      <c r="E3526" s="5" t="s">
        <v>322</v>
      </c>
      <c r="F3526" s="5" t="s">
        <v>748</v>
      </c>
      <c r="G3526" s="13">
        <v>545.27</v>
      </c>
      <c r="H3526" s="5">
        <v>29</v>
      </c>
    </row>
    <row r="3527" spans="1:8">
      <c r="A3527" s="4">
        <v>3526</v>
      </c>
      <c r="B3527" s="5" t="s">
        <v>802</v>
      </c>
      <c r="C3527" s="5" t="s">
        <v>308</v>
      </c>
      <c r="D3527" s="5" t="s">
        <v>772</v>
      </c>
      <c r="E3527" s="5" t="s">
        <v>319</v>
      </c>
      <c r="F3527" s="5" t="s">
        <v>734</v>
      </c>
      <c r="G3527" s="13">
        <v>52</v>
      </c>
      <c r="H3527" s="5">
        <v>82</v>
      </c>
    </row>
    <row r="3528" spans="1:8">
      <c r="A3528" s="4">
        <v>3527</v>
      </c>
      <c r="B3528" s="5" t="s">
        <v>781</v>
      </c>
      <c r="C3528" s="5" t="s">
        <v>753</v>
      </c>
      <c r="D3528" s="5" t="s">
        <v>317</v>
      </c>
      <c r="E3528" s="5" t="s">
        <v>322</v>
      </c>
      <c r="F3528" s="5" t="s">
        <v>306</v>
      </c>
      <c r="G3528" s="13">
        <v>724.13</v>
      </c>
      <c r="H3528" s="5">
        <v>126</v>
      </c>
    </row>
    <row r="3529" spans="1:8">
      <c r="A3529" s="4">
        <v>3528</v>
      </c>
      <c r="B3529" s="5" t="s">
        <v>765</v>
      </c>
      <c r="C3529" s="5" t="s">
        <v>318</v>
      </c>
      <c r="D3529" s="5" t="s">
        <v>309</v>
      </c>
      <c r="E3529" s="5" t="s">
        <v>758</v>
      </c>
      <c r="F3529" s="5" t="s">
        <v>311</v>
      </c>
      <c r="G3529" s="13">
        <v>621.63</v>
      </c>
      <c r="H3529" s="5">
        <v>58</v>
      </c>
    </row>
    <row r="3530" spans="1:8">
      <c r="A3530" s="4">
        <v>3529</v>
      </c>
      <c r="B3530" s="5" t="s">
        <v>737</v>
      </c>
      <c r="C3530" s="5" t="s">
        <v>757</v>
      </c>
      <c r="D3530" s="5" t="s">
        <v>732</v>
      </c>
      <c r="E3530" s="5" t="s">
        <v>322</v>
      </c>
      <c r="F3530" s="5" t="s">
        <v>744</v>
      </c>
      <c r="G3530" s="13">
        <v>793.83</v>
      </c>
      <c r="H3530" s="5">
        <v>195</v>
      </c>
    </row>
    <row r="3531" spans="1:8">
      <c r="A3531" s="4">
        <v>3530</v>
      </c>
      <c r="B3531" s="5" t="s">
        <v>745</v>
      </c>
      <c r="C3531" s="5" t="s">
        <v>304</v>
      </c>
      <c r="D3531" s="5" t="s">
        <v>736</v>
      </c>
      <c r="E3531" s="5" t="s">
        <v>314</v>
      </c>
      <c r="F3531" s="5" t="s">
        <v>746</v>
      </c>
      <c r="G3531" s="13">
        <v>193.41</v>
      </c>
      <c r="H3531" s="5">
        <v>158</v>
      </c>
    </row>
    <row r="3532" spans="1:8">
      <c r="A3532" s="4">
        <v>3531</v>
      </c>
      <c r="B3532" s="5" t="s">
        <v>805</v>
      </c>
      <c r="C3532" s="5" t="s">
        <v>304</v>
      </c>
      <c r="D3532" s="5" t="s">
        <v>736</v>
      </c>
      <c r="E3532" s="5" t="s">
        <v>303</v>
      </c>
      <c r="F3532" s="5" t="s">
        <v>323</v>
      </c>
      <c r="G3532" s="13">
        <v>922.2</v>
      </c>
      <c r="H3532" s="5">
        <v>91</v>
      </c>
    </row>
    <row r="3533" spans="1:8">
      <c r="A3533" s="4">
        <v>3532</v>
      </c>
      <c r="B3533" s="5" t="s">
        <v>787</v>
      </c>
      <c r="C3533" s="5" t="s">
        <v>735</v>
      </c>
      <c r="D3533" s="5" t="s">
        <v>320</v>
      </c>
      <c r="E3533" s="5" t="s">
        <v>319</v>
      </c>
      <c r="F3533" s="5" t="s">
        <v>744</v>
      </c>
      <c r="G3533" s="13">
        <v>805.79</v>
      </c>
      <c r="H3533" s="5">
        <v>5</v>
      </c>
    </row>
    <row r="3534" spans="1:8">
      <c r="A3534" s="4">
        <v>3533</v>
      </c>
      <c r="B3534" s="5" t="s">
        <v>739</v>
      </c>
      <c r="C3534" s="5" t="s">
        <v>312</v>
      </c>
      <c r="D3534" s="5" t="s">
        <v>750</v>
      </c>
      <c r="E3534" s="5" t="s">
        <v>303</v>
      </c>
      <c r="F3534" s="5" t="s">
        <v>323</v>
      </c>
      <c r="G3534" s="13">
        <v>127.7</v>
      </c>
      <c r="H3534" s="5">
        <v>191</v>
      </c>
    </row>
    <row r="3535" spans="1:8">
      <c r="A3535" s="4">
        <v>3534</v>
      </c>
      <c r="B3535" s="5" t="s">
        <v>762</v>
      </c>
      <c r="C3535" s="5" t="s">
        <v>753</v>
      </c>
      <c r="D3535" s="5" t="s">
        <v>316</v>
      </c>
      <c r="E3535" s="5" t="s">
        <v>740</v>
      </c>
      <c r="F3535" s="5" t="s">
        <v>306</v>
      </c>
      <c r="G3535" s="13">
        <v>458.85</v>
      </c>
      <c r="H3535" s="5">
        <v>157</v>
      </c>
    </row>
    <row r="3536" spans="1:8">
      <c r="A3536" s="4">
        <v>3535</v>
      </c>
      <c r="B3536" s="5" t="s">
        <v>803</v>
      </c>
      <c r="C3536" s="5" t="s">
        <v>757</v>
      </c>
      <c r="D3536" s="5" t="s">
        <v>316</v>
      </c>
      <c r="E3536" s="5" t="s">
        <v>305</v>
      </c>
      <c r="F3536" s="5" t="s">
        <v>734</v>
      </c>
      <c r="G3536" s="13">
        <v>858.41</v>
      </c>
      <c r="H3536" s="5">
        <v>189</v>
      </c>
    </row>
    <row r="3537" spans="1:8">
      <c r="A3537" s="4">
        <v>3536</v>
      </c>
      <c r="B3537" s="5" t="s">
        <v>761</v>
      </c>
      <c r="C3537" s="5" t="s">
        <v>315</v>
      </c>
      <c r="D3537" s="5" t="s">
        <v>732</v>
      </c>
      <c r="E3537" s="5" t="s">
        <v>740</v>
      </c>
      <c r="F3537" s="5" t="s">
        <v>734</v>
      </c>
      <c r="G3537" s="13">
        <v>726.7</v>
      </c>
      <c r="H3537" s="5">
        <v>34</v>
      </c>
    </row>
    <row r="3538" spans="1:8">
      <c r="A3538" s="4">
        <v>3537</v>
      </c>
      <c r="B3538" s="5" t="s">
        <v>764</v>
      </c>
      <c r="C3538" s="5" t="s">
        <v>742</v>
      </c>
      <c r="D3538" s="5" t="s">
        <v>736</v>
      </c>
      <c r="E3538" s="5" t="s">
        <v>740</v>
      </c>
      <c r="F3538" s="5" t="s">
        <v>306</v>
      </c>
      <c r="G3538" s="13">
        <v>673.66</v>
      </c>
      <c r="H3538" s="5">
        <v>71</v>
      </c>
    </row>
    <row r="3539" spans="1:8">
      <c r="A3539" s="4">
        <v>3538</v>
      </c>
      <c r="B3539" s="5" t="s">
        <v>302</v>
      </c>
      <c r="C3539" s="5" t="s">
        <v>304</v>
      </c>
      <c r="D3539" s="5" t="s">
        <v>317</v>
      </c>
      <c r="E3539" s="5" t="s">
        <v>313</v>
      </c>
      <c r="F3539" s="5" t="s">
        <v>748</v>
      </c>
      <c r="G3539" s="13">
        <v>923.68</v>
      </c>
      <c r="H3539" s="5">
        <v>110</v>
      </c>
    </row>
    <row r="3540" spans="1:8">
      <c r="A3540" s="4">
        <v>3539</v>
      </c>
      <c r="B3540" s="5" t="s">
        <v>775</v>
      </c>
      <c r="C3540" s="5" t="s">
        <v>783</v>
      </c>
      <c r="D3540" s="5" t="s">
        <v>320</v>
      </c>
      <c r="E3540" s="5" t="s">
        <v>314</v>
      </c>
      <c r="F3540" s="5" t="s">
        <v>325</v>
      </c>
      <c r="G3540" s="13">
        <v>606.66999999999996</v>
      </c>
      <c r="H3540" s="5">
        <v>72</v>
      </c>
    </row>
    <row r="3541" spans="1:8">
      <c r="A3541" s="4">
        <v>3540</v>
      </c>
      <c r="B3541" s="5" t="s">
        <v>790</v>
      </c>
      <c r="C3541" s="5" t="s">
        <v>308</v>
      </c>
      <c r="D3541" s="5" t="s">
        <v>324</v>
      </c>
      <c r="E3541" s="5" t="s">
        <v>319</v>
      </c>
      <c r="F3541" s="5" t="s">
        <v>734</v>
      </c>
      <c r="G3541" s="13">
        <v>230.91</v>
      </c>
      <c r="H3541" s="5">
        <v>114</v>
      </c>
    </row>
    <row r="3542" spans="1:8">
      <c r="A3542" s="4">
        <v>3541</v>
      </c>
      <c r="B3542" s="5" t="s">
        <v>759</v>
      </c>
      <c r="C3542" s="5" t="s">
        <v>308</v>
      </c>
      <c r="D3542" s="5" t="s">
        <v>743</v>
      </c>
      <c r="E3542" s="5" t="s">
        <v>310</v>
      </c>
      <c r="F3542" s="5" t="s">
        <v>744</v>
      </c>
      <c r="G3542" s="13">
        <v>234.41</v>
      </c>
      <c r="H3542" s="5">
        <v>165</v>
      </c>
    </row>
    <row r="3543" spans="1:8">
      <c r="A3543" s="4">
        <v>3542</v>
      </c>
      <c r="B3543" s="5" t="s">
        <v>781</v>
      </c>
      <c r="C3543" s="5" t="s">
        <v>735</v>
      </c>
      <c r="D3543" s="5" t="s">
        <v>738</v>
      </c>
      <c r="E3543" s="5" t="s">
        <v>740</v>
      </c>
      <c r="F3543" s="5" t="s">
        <v>751</v>
      </c>
      <c r="G3543" s="13">
        <v>466.55</v>
      </c>
      <c r="H3543" s="5">
        <v>129</v>
      </c>
    </row>
    <row r="3544" spans="1:8">
      <c r="A3544" s="4">
        <v>3543</v>
      </c>
      <c r="B3544" s="5" t="s">
        <v>778</v>
      </c>
      <c r="C3544" s="5" t="s">
        <v>742</v>
      </c>
      <c r="D3544" s="5" t="s">
        <v>750</v>
      </c>
      <c r="E3544" s="5" t="s">
        <v>314</v>
      </c>
      <c r="F3544" s="5" t="s">
        <v>321</v>
      </c>
      <c r="G3544" s="13">
        <v>787.75</v>
      </c>
      <c r="H3544" s="5">
        <v>145</v>
      </c>
    </row>
    <row r="3545" spans="1:8">
      <c r="A3545" s="4">
        <v>3544</v>
      </c>
      <c r="B3545" s="5" t="s">
        <v>756</v>
      </c>
      <c r="C3545" s="5" t="s">
        <v>318</v>
      </c>
      <c r="D3545" s="5" t="s">
        <v>320</v>
      </c>
      <c r="E3545" s="5" t="s">
        <v>733</v>
      </c>
      <c r="F3545" s="5" t="s">
        <v>746</v>
      </c>
      <c r="G3545" s="13">
        <v>889.54</v>
      </c>
      <c r="H3545" s="5">
        <v>40</v>
      </c>
    </row>
    <row r="3546" spans="1:8">
      <c r="A3546" s="4">
        <v>3545</v>
      </c>
      <c r="B3546" s="5" t="s">
        <v>798</v>
      </c>
      <c r="C3546" s="5" t="s">
        <v>753</v>
      </c>
      <c r="D3546" s="5" t="s">
        <v>785</v>
      </c>
      <c r="E3546" s="5" t="s">
        <v>310</v>
      </c>
      <c r="F3546" s="5" t="s">
        <v>323</v>
      </c>
      <c r="G3546" s="13">
        <v>634.91999999999996</v>
      </c>
      <c r="H3546" s="5">
        <v>31</v>
      </c>
    </row>
    <row r="3547" spans="1:8">
      <c r="A3547" s="4">
        <v>3546</v>
      </c>
      <c r="B3547" s="5" t="s">
        <v>776</v>
      </c>
      <c r="C3547" s="5" t="s">
        <v>304</v>
      </c>
      <c r="D3547" s="5" t="s">
        <v>750</v>
      </c>
      <c r="E3547" s="5" t="s">
        <v>313</v>
      </c>
      <c r="F3547" s="5" t="s">
        <v>770</v>
      </c>
      <c r="G3547" s="13">
        <v>658.17</v>
      </c>
      <c r="H3547" s="5">
        <v>147</v>
      </c>
    </row>
    <row r="3548" spans="1:8">
      <c r="A3548" s="4">
        <v>3547</v>
      </c>
      <c r="B3548" s="5" t="s">
        <v>809</v>
      </c>
      <c r="C3548" s="5" t="s">
        <v>783</v>
      </c>
      <c r="D3548" s="5" t="s">
        <v>769</v>
      </c>
      <c r="E3548" s="5" t="s">
        <v>314</v>
      </c>
      <c r="F3548" s="5" t="s">
        <v>321</v>
      </c>
      <c r="G3548" s="13">
        <v>789.77</v>
      </c>
      <c r="H3548" s="5">
        <v>183</v>
      </c>
    </row>
    <row r="3549" spans="1:8">
      <c r="A3549" s="4">
        <v>3548</v>
      </c>
      <c r="B3549" s="5" t="s">
        <v>810</v>
      </c>
      <c r="C3549" s="5" t="s">
        <v>755</v>
      </c>
      <c r="D3549" s="5" t="s">
        <v>736</v>
      </c>
      <c r="E3549" s="5" t="s">
        <v>740</v>
      </c>
      <c r="F3549" s="5" t="s">
        <v>326</v>
      </c>
      <c r="G3549" s="13">
        <v>777.03</v>
      </c>
      <c r="H3549" s="5">
        <v>115</v>
      </c>
    </row>
    <row r="3550" spans="1:8">
      <c r="A3550" s="4">
        <v>3549</v>
      </c>
      <c r="B3550" s="5" t="s">
        <v>737</v>
      </c>
      <c r="C3550" s="5" t="s">
        <v>783</v>
      </c>
      <c r="D3550" s="5" t="s">
        <v>316</v>
      </c>
      <c r="E3550" s="5" t="s">
        <v>305</v>
      </c>
      <c r="F3550" s="5" t="s">
        <v>311</v>
      </c>
      <c r="G3550" s="13">
        <v>759.87</v>
      </c>
      <c r="H3550" s="5">
        <v>108</v>
      </c>
    </row>
    <row r="3551" spans="1:8">
      <c r="A3551" s="4">
        <v>3550</v>
      </c>
      <c r="B3551" s="5" t="s">
        <v>760</v>
      </c>
      <c r="C3551" s="5" t="s">
        <v>735</v>
      </c>
      <c r="D3551" s="5" t="s">
        <v>317</v>
      </c>
      <c r="E3551" s="5" t="s">
        <v>733</v>
      </c>
      <c r="F3551" s="5" t="s">
        <v>734</v>
      </c>
      <c r="G3551" s="13">
        <v>110.43</v>
      </c>
      <c r="H3551" s="5">
        <v>140</v>
      </c>
    </row>
    <row r="3552" spans="1:8">
      <c r="A3552" s="4">
        <v>3551</v>
      </c>
      <c r="B3552" s="5" t="s">
        <v>745</v>
      </c>
      <c r="C3552" s="5" t="s">
        <v>753</v>
      </c>
      <c r="D3552" s="5" t="s">
        <v>785</v>
      </c>
      <c r="E3552" s="5" t="s">
        <v>313</v>
      </c>
      <c r="F3552" s="5" t="s">
        <v>770</v>
      </c>
      <c r="G3552" s="13">
        <v>507.91</v>
      </c>
      <c r="H3552" s="5">
        <v>91</v>
      </c>
    </row>
    <row r="3553" spans="1:8">
      <c r="A3553" s="4">
        <v>3552</v>
      </c>
      <c r="B3553" s="5" t="s">
        <v>774</v>
      </c>
      <c r="C3553" s="5" t="s">
        <v>735</v>
      </c>
      <c r="D3553" s="5" t="s">
        <v>324</v>
      </c>
      <c r="E3553" s="5" t="s">
        <v>733</v>
      </c>
      <c r="F3553" s="5" t="s">
        <v>746</v>
      </c>
      <c r="G3553" s="13">
        <v>547.62</v>
      </c>
      <c r="H3553" s="5">
        <v>78</v>
      </c>
    </row>
    <row r="3554" spans="1:8">
      <c r="A3554" s="4">
        <v>3553</v>
      </c>
      <c r="B3554" s="5" t="s">
        <v>795</v>
      </c>
      <c r="C3554" s="5" t="s">
        <v>304</v>
      </c>
      <c r="D3554" s="5" t="s">
        <v>743</v>
      </c>
      <c r="E3554" s="5" t="s">
        <v>740</v>
      </c>
      <c r="F3554" s="5" t="s">
        <v>323</v>
      </c>
      <c r="G3554" s="13">
        <v>500.03</v>
      </c>
      <c r="H3554" s="5">
        <v>141</v>
      </c>
    </row>
    <row r="3555" spans="1:8">
      <c r="A3555" s="4">
        <v>3554</v>
      </c>
      <c r="B3555" s="5" t="s">
        <v>810</v>
      </c>
      <c r="C3555" s="5" t="s">
        <v>308</v>
      </c>
      <c r="D3555" s="5" t="s">
        <v>317</v>
      </c>
      <c r="E3555" s="5" t="s">
        <v>740</v>
      </c>
      <c r="F3555" s="5" t="s">
        <v>746</v>
      </c>
      <c r="G3555" s="13">
        <v>823.73</v>
      </c>
      <c r="H3555" s="5">
        <v>5</v>
      </c>
    </row>
    <row r="3556" spans="1:8">
      <c r="A3556" s="4">
        <v>3555</v>
      </c>
      <c r="B3556" s="5" t="s">
        <v>749</v>
      </c>
      <c r="C3556" s="5" t="s">
        <v>308</v>
      </c>
      <c r="D3556" s="5" t="s">
        <v>738</v>
      </c>
      <c r="E3556" s="5" t="s">
        <v>310</v>
      </c>
      <c r="F3556" s="5" t="s">
        <v>323</v>
      </c>
      <c r="G3556" s="13">
        <v>580.25</v>
      </c>
      <c r="H3556" s="5">
        <v>175</v>
      </c>
    </row>
    <row r="3557" spans="1:8">
      <c r="A3557" s="4">
        <v>3556</v>
      </c>
      <c r="B3557" s="5" t="s">
        <v>807</v>
      </c>
      <c r="C3557" s="5" t="s">
        <v>307</v>
      </c>
      <c r="D3557" s="5" t="s">
        <v>736</v>
      </c>
      <c r="E3557" s="5" t="s">
        <v>733</v>
      </c>
      <c r="F3557" s="5" t="s">
        <v>746</v>
      </c>
      <c r="G3557" s="13">
        <v>615.15</v>
      </c>
      <c r="H3557" s="5">
        <v>86</v>
      </c>
    </row>
    <row r="3558" spans="1:8">
      <c r="A3558" s="4">
        <v>3557</v>
      </c>
      <c r="B3558" s="5" t="s">
        <v>789</v>
      </c>
      <c r="C3558" s="5" t="s">
        <v>731</v>
      </c>
      <c r="D3558" s="5" t="s">
        <v>769</v>
      </c>
      <c r="E3558" s="5" t="s">
        <v>740</v>
      </c>
      <c r="F3558" s="5" t="s">
        <v>751</v>
      </c>
      <c r="G3558" s="13">
        <v>180.76</v>
      </c>
      <c r="H3558" s="5">
        <v>146</v>
      </c>
    </row>
    <row r="3559" spans="1:8">
      <c r="A3559" s="4">
        <v>3558</v>
      </c>
      <c r="B3559" s="5" t="s">
        <v>749</v>
      </c>
      <c r="C3559" s="5" t="s">
        <v>757</v>
      </c>
      <c r="D3559" s="5" t="s">
        <v>769</v>
      </c>
      <c r="E3559" s="5" t="s">
        <v>305</v>
      </c>
      <c r="F3559" s="5" t="s">
        <v>734</v>
      </c>
      <c r="G3559" s="13">
        <v>737.98</v>
      </c>
      <c r="H3559" s="5">
        <v>7</v>
      </c>
    </row>
    <row r="3560" spans="1:8">
      <c r="A3560" s="4">
        <v>3559</v>
      </c>
      <c r="B3560" s="5" t="s">
        <v>749</v>
      </c>
      <c r="C3560" s="5" t="s">
        <v>755</v>
      </c>
      <c r="D3560" s="5" t="s">
        <v>743</v>
      </c>
      <c r="E3560" s="5" t="s">
        <v>314</v>
      </c>
      <c r="F3560" s="5" t="s">
        <v>325</v>
      </c>
      <c r="G3560" s="13">
        <v>731.99</v>
      </c>
      <c r="H3560" s="5">
        <v>153</v>
      </c>
    </row>
    <row r="3561" spans="1:8">
      <c r="A3561" s="4">
        <v>3560</v>
      </c>
      <c r="B3561" s="5" t="s">
        <v>809</v>
      </c>
      <c r="C3561" s="5" t="s">
        <v>755</v>
      </c>
      <c r="D3561" s="5" t="s">
        <v>324</v>
      </c>
      <c r="E3561" s="5" t="s">
        <v>733</v>
      </c>
      <c r="F3561" s="5" t="s">
        <v>748</v>
      </c>
      <c r="G3561" s="13">
        <v>239.7</v>
      </c>
      <c r="H3561" s="5">
        <v>200</v>
      </c>
    </row>
    <row r="3562" spans="1:8">
      <c r="A3562" s="4">
        <v>3561</v>
      </c>
      <c r="B3562" s="5" t="s">
        <v>782</v>
      </c>
      <c r="C3562" s="5" t="s">
        <v>308</v>
      </c>
      <c r="D3562" s="5" t="s">
        <v>320</v>
      </c>
      <c r="E3562" s="5" t="s">
        <v>733</v>
      </c>
      <c r="F3562" s="5" t="s">
        <v>323</v>
      </c>
      <c r="G3562" s="13">
        <v>243.75</v>
      </c>
      <c r="H3562" s="5">
        <v>181</v>
      </c>
    </row>
    <row r="3563" spans="1:8">
      <c r="A3563" s="4">
        <v>3562</v>
      </c>
      <c r="B3563" s="5" t="s">
        <v>810</v>
      </c>
      <c r="C3563" s="5" t="s">
        <v>757</v>
      </c>
      <c r="D3563" s="5" t="s">
        <v>316</v>
      </c>
      <c r="E3563" s="5" t="s">
        <v>733</v>
      </c>
      <c r="F3563" s="5" t="s">
        <v>770</v>
      </c>
      <c r="G3563" s="13">
        <v>878.4</v>
      </c>
      <c r="H3563" s="5">
        <v>63</v>
      </c>
    </row>
    <row r="3564" spans="1:8">
      <c r="A3564" s="4">
        <v>3563</v>
      </c>
      <c r="B3564" s="5" t="s">
        <v>801</v>
      </c>
      <c r="C3564" s="5" t="s">
        <v>755</v>
      </c>
      <c r="D3564" s="5" t="s">
        <v>743</v>
      </c>
      <c r="E3564" s="5" t="s">
        <v>758</v>
      </c>
      <c r="F3564" s="5" t="s">
        <v>321</v>
      </c>
      <c r="G3564" s="13">
        <v>458.82</v>
      </c>
      <c r="H3564" s="5">
        <v>158</v>
      </c>
    </row>
    <row r="3565" spans="1:8">
      <c r="A3565" s="4">
        <v>3564</v>
      </c>
      <c r="B3565" s="5" t="s">
        <v>804</v>
      </c>
      <c r="C3565" s="5" t="s">
        <v>315</v>
      </c>
      <c r="D3565" s="5" t="s">
        <v>309</v>
      </c>
      <c r="E3565" s="5" t="s">
        <v>322</v>
      </c>
      <c r="F3565" s="5" t="s">
        <v>325</v>
      </c>
      <c r="G3565" s="13">
        <v>445.94</v>
      </c>
      <c r="H3565" s="5">
        <v>125</v>
      </c>
    </row>
    <row r="3566" spans="1:8">
      <c r="A3566" s="4">
        <v>3565</v>
      </c>
      <c r="B3566" s="5" t="s">
        <v>739</v>
      </c>
      <c r="C3566" s="5" t="s">
        <v>783</v>
      </c>
      <c r="D3566" s="5" t="s">
        <v>738</v>
      </c>
      <c r="E3566" s="5" t="s">
        <v>310</v>
      </c>
      <c r="F3566" s="5" t="s">
        <v>311</v>
      </c>
      <c r="G3566" s="13">
        <v>857.91</v>
      </c>
      <c r="H3566" s="5">
        <v>56</v>
      </c>
    </row>
    <row r="3567" spans="1:8">
      <c r="A3567" s="4">
        <v>3566</v>
      </c>
      <c r="B3567" s="5" t="s">
        <v>793</v>
      </c>
      <c r="C3567" s="5" t="s">
        <v>735</v>
      </c>
      <c r="D3567" s="5" t="s">
        <v>309</v>
      </c>
      <c r="E3567" s="5" t="s">
        <v>303</v>
      </c>
      <c r="F3567" s="5" t="s">
        <v>311</v>
      </c>
      <c r="G3567" s="13">
        <v>808.18</v>
      </c>
      <c r="H3567" s="5">
        <v>82</v>
      </c>
    </row>
    <row r="3568" spans="1:8">
      <c r="A3568" s="4">
        <v>3567</v>
      </c>
      <c r="B3568" s="5" t="s">
        <v>776</v>
      </c>
      <c r="C3568" s="5" t="s">
        <v>735</v>
      </c>
      <c r="D3568" s="5" t="s">
        <v>750</v>
      </c>
      <c r="E3568" s="5" t="s">
        <v>305</v>
      </c>
      <c r="F3568" s="5" t="s">
        <v>734</v>
      </c>
      <c r="G3568" s="13">
        <v>475.38</v>
      </c>
      <c r="H3568" s="5">
        <v>155</v>
      </c>
    </row>
    <row r="3569" spans="1:8">
      <c r="A3569" s="4">
        <v>3568</v>
      </c>
      <c r="B3569" s="5" t="s">
        <v>779</v>
      </c>
      <c r="C3569" s="5" t="s">
        <v>731</v>
      </c>
      <c r="D3569" s="5" t="s">
        <v>316</v>
      </c>
      <c r="E3569" s="5" t="s">
        <v>319</v>
      </c>
      <c r="F3569" s="5" t="s">
        <v>326</v>
      </c>
      <c r="G3569" s="13">
        <v>80.69</v>
      </c>
      <c r="H3569" s="5">
        <v>95</v>
      </c>
    </row>
    <row r="3570" spans="1:8">
      <c r="A3570" s="4">
        <v>3569</v>
      </c>
      <c r="B3570" s="5" t="s">
        <v>777</v>
      </c>
      <c r="C3570" s="5" t="s">
        <v>307</v>
      </c>
      <c r="D3570" s="5" t="s">
        <v>738</v>
      </c>
      <c r="E3570" s="5" t="s">
        <v>319</v>
      </c>
      <c r="F3570" s="5" t="s">
        <v>751</v>
      </c>
      <c r="G3570" s="13">
        <v>320.8</v>
      </c>
      <c r="H3570" s="5">
        <v>124</v>
      </c>
    </row>
    <row r="3571" spans="1:8">
      <c r="A3571" s="4">
        <v>3570</v>
      </c>
      <c r="B3571" s="5" t="s">
        <v>809</v>
      </c>
      <c r="C3571" s="5" t="s">
        <v>742</v>
      </c>
      <c r="D3571" s="5" t="s">
        <v>750</v>
      </c>
      <c r="E3571" s="5" t="s">
        <v>313</v>
      </c>
      <c r="F3571" s="5" t="s">
        <v>311</v>
      </c>
      <c r="G3571" s="13">
        <v>761.88</v>
      </c>
      <c r="H3571" s="5">
        <v>13</v>
      </c>
    </row>
    <row r="3572" spans="1:8">
      <c r="A3572" s="4">
        <v>3571</v>
      </c>
      <c r="B3572" s="5" t="s">
        <v>794</v>
      </c>
      <c r="C3572" s="5" t="s">
        <v>731</v>
      </c>
      <c r="D3572" s="5" t="s">
        <v>324</v>
      </c>
      <c r="E3572" s="5" t="s">
        <v>305</v>
      </c>
      <c r="F3572" s="5" t="s">
        <v>321</v>
      </c>
      <c r="G3572" s="13">
        <v>611.28</v>
      </c>
      <c r="H3572" s="5">
        <v>101</v>
      </c>
    </row>
    <row r="3573" spans="1:8">
      <c r="A3573" s="4">
        <v>3572</v>
      </c>
      <c r="B3573" s="5" t="s">
        <v>799</v>
      </c>
      <c r="C3573" s="5" t="s">
        <v>783</v>
      </c>
      <c r="D3573" s="5" t="s">
        <v>732</v>
      </c>
      <c r="E3573" s="5" t="s">
        <v>733</v>
      </c>
      <c r="F3573" s="5" t="s">
        <v>311</v>
      </c>
      <c r="G3573" s="13">
        <v>438.5</v>
      </c>
      <c r="H3573" s="5">
        <v>116</v>
      </c>
    </row>
    <row r="3574" spans="1:8">
      <c r="A3574" s="4">
        <v>3573</v>
      </c>
      <c r="B3574" s="5" t="s">
        <v>771</v>
      </c>
      <c r="C3574" s="5" t="s">
        <v>731</v>
      </c>
      <c r="D3574" s="5" t="s">
        <v>732</v>
      </c>
      <c r="E3574" s="5" t="s">
        <v>310</v>
      </c>
      <c r="F3574" s="5" t="s">
        <v>323</v>
      </c>
      <c r="G3574" s="13">
        <v>621.32000000000005</v>
      </c>
      <c r="H3574" s="5">
        <v>78</v>
      </c>
    </row>
    <row r="3575" spans="1:8">
      <c r="A3575" s="4">
        <v>3574</v>
      </c>
      <c r="B3575" s="5" t="s">
        <v>747</v>
      </c>
      <c r="C3575" s="5" t="s">
        <v>735</v>
      </c>
      <c r="D3575" s="5" t="s">
        <v>743</v>
      </c>
      <c r="E3575" s="5" t="s">
        <v>740</v>
      </c>
      <c r="F3575" s="5" t="s">
        <v>326</v>
      </c>
      <c r="G3575" s="13">
        <v>279.7</v>
      </c>
      <c r="H3575" s="5">
        <v>122</v>
      </c>
    </row>
    <row r="3576" spans="1:8">
      <c r="A3576" s="4">
        <v>3575</v>
      </c>
      <c r="B3576" s="5" t="s">
        <v>737</v>
      </c>
      <c r="C3576" s="5" t="s">
        <v>755</v>
      </c>
      <c r="D3576" s="5" t="s">
        <v>769</v>
      </c>
      <c r="E3576" s="5" t="s">
        <v>313</v>
      </c>
      <c r="F3576" s="5" t="s">
        <v>306</v>
      </c>
      <c r="G3576" s="13">
        <v>700.32</v>
      </c>
      <c r="H3576" s="5">
        <v>110</v>
      </c>
    </row>
    <row r="3577" spans="1:8">
      <c r="A3577" s="4">
        <v>3576</v>
      </c>
      <c r="B3577" s="5" t="s">
        <v>765</v>
      </c>
      <c r="C3577" s="5" t="s">
        <v>307</v>
      </c>
      <c r="D3577" s="5" t="s">
        <v>743</v>
      </c>
      <c r="E3577" s="5" t="s">
        <v>313</v>
      </c>
      <c r="F3577" s="5" t="s">
        <v>748</v>
      </c>
      <c r="G3577" s="13">
        <v>597.97</v>
      </c>
      <c r="H3577" s="5">
        <v>123</v>
      </c>
    </row>
    <row r="3578" spans="1:8">
      <c r="A3578" s="4">
        <v>3577</v>
      </c>
      <c r="B3578" s="5" t="s">
        <v>794</v>
      </c>
      <c r="C3578" s="5" t="s">
        <v>731</v>
      </c>
      <c r="D3578" s="5" t="s">
        <v>736</v>
      </c>
      <c r="E3578" s="5" t="s">
        <v>313</v>
      </c>
      <c r="F3578" s="5" t="s">
        <v>751</v>
      </c>
      <c r="G3578" s="13">
        <v>363.11</v>
      </c>
      <c r="H3578" s="5">
        <v>128</v>
      </c>
    </row>
    <row r="3579" spans="1:8">
      <c r="A3579" s="4">
        <v>3578</v>
      </c>
      <c r="B3579" s="5" t="s">
        <v>795</v>
      </c>
      <c r="C3579" s="5" t="s">
        <v>783</v>
      </c>
      <c r="D3579" s="5" t="s">
        <v>750</v>
      </c>
      <c r="E3579" s="5" t="s">
        <v>733</v>
      </c>
      <c r="F3579" s="5" t="s">
        <v>325</v>
      </c>
      <c r="G3579" s="13">
        <v>649.12</v>
      </c>
      <c r="H3579" s="5">
        <v>170</v>
      </c>
    </row>
    <row r="3580" spans="1:8">
      <c r="A3580" s="4">
        <v>3579</v>
      </c>
      <c r="B3580" s="5" t="s">
        <v>739</v>
      </c>
      <c r="C3580" s="5" t="s">
        <v>307</v>
      </c>
      <c r="D3580" s="5" t="s">
        <v>320</v>
      </c>
      <c r="E3580" s="5" t="s">
        <v>314</v>
      </c>
      <c r="F3580" s="5" t="s">
        <v>734</v>
      </c>
      <c r="G3580" s="13">
        <v>744.36</v>
      </c>
      <c r="H3580" s="5">
        <v>54</v>
      </c>
    </row>
    <row r="3581" spans="1:8">
      <c r="A3581" s="4">
        <v>3580</v>
      </c>
      <c r="B3581" s="5" t="s">
        <v>789</v>
      </c>
      <c r="C3581" s="5" t="s">
        <v>304</v>
      </c>
      <c r="D3581" s="5" t="s">
        <v>772</v>
      </c>
      <c r="E3581" s="5" t="s">
        <v>305</v>
      </c>
      <c r="F3581" s="5" t="s">
        <v>321</v>
      </c>
      <c r="G3581" s="13">
        <v>548.88</v>
      </c>
      <c r="H3581" s="5">
        <v>181</v>
      </c>
    </row>
    <row r="3582" spans="1:8">
      <c r="A3582" s="4">
        <v>3581</v>
      </c>
      <c r="B3582" s="5" t="s">
        <v>808</v>
      </c>
      <c r="C3582" s="5" t="s">
        <v>757</v>
      </c>
      <c r="D3582" s="5" t="s">
        <v>750</v>
      </c>
      <c r="E3582" s="5" t="s">
        <v>313</v>
      </c>
      <c r="F3582" s="5" t="s">
        <v>323</v>
      </c>
      <c r="G3582" s="13">
        <v>199.3</v>
      </c>
      <c r="H3582" s="5">
        <v>24</v>
      </c>
    </row>
    <row r="3583" spans="1:8">
      <c r="A3583" s="4">
        <v>3582</v>
      </c>
      <c r="B3583" s="5" t="s">
        <v>784</v>
      </c>
      <c r="C3583" s="5" t="s">
        <v>307</v>
      </c>
      <c r="D3583" s="5" t="s">
        <v>320</v>
      </c>
      <c r="E3583" s="5" t="s">
        <v>322</v>
      </c>
      <c r="F3583" s="5" t="s">
        <v>311</v>
      </c>
      <c r="G3583" s="13">
        <v>712.37</v>
      </c>
      <c r="H3583" s="5">
        <v>138</v>
      </c>
    </row>
    <row r="3584" spans="1:8">
      <c r="A3584" s="4">
        <v>3583</v>
      </c>
      <c r="B3584" s="5" t="s">
        <v>794</v>
      </c>
      <c r="C3584" s="5" t="s">
        <v>742</v>
      </c>
      <c r="D3584" s="5" t="s">
        <v>743</v>
      </c>
      <c r="E3584" s="5" t="s">
        <v>303</v>
      </c>
      <c r="F3584" s="5" t="s">
        <v>770</v>
      </c>
      <c r="G3584" s="13">
        <v>868.45</v>
      </c>
      <c r="H3584" s="5">
        <v>77</v>
      </c>
    </row>
    <row r="3585" spans="1:8">
      <c r="A3585" s="4">
        <v>3584</v>
      </c>
      <c r="B3585" s="5" t="s">
        <v>756</v>
      </c>
      <c r="C3585" s="5" t="s">
        <v>753</v>
      </c>
      <c r="D3585" s="5" t="s">
        <v>785</v>
      </c>
      <c r="E3585" s="5" t="s">
        <v>319</v>
      </c>
      <c r="F3585" s="5" t="s">
        <v>306</v>
      </c>
      <c r="G3585" s="13">
        <v>200.78</v>
      </c>
      <c r="H3585" s="5">
        <v>32</v>
      </c>
    </row>
    <row r="3586" spans="1:8">
      <c r="A3586" s="4">
        <v>3585</v>
      </c>
      <c r="B3586" s="5" t="s">
        <v>796</v>
      </c>
      <c r="C3586" s="5" t="s">
        <v>731</v>
      </c>
      <c r="D3586" s="5" t="s">
        <v>316</v>
      </c>
      <c r="E3586" s="5" t="s">
        <v>305</v>
      </c>
      <c r="F3586" s="5" t="s">
        <v>311</v>
      </c>
      <c r="G3586" s="13">
        <v>483.22</v>
      </c>
      <c r="H3586" s="5">
        <v>190</v>
      </c>
    </row>
    <row r="3587" spans="1:8">
      <c r="A3587" s="4">
        <v>3586</v>
      </c>
      <c r="B3587" s="5" t="s">
        <v>781</v>
      </c>
      <c r="C3587" s="5" t="s">
        <v>308</v>
      </c>
      <c r="D3587" s="5" t="s">
        <v>738</v>
      </c>
      <c r="E3587" s="5" t="s">
        <v>758</v>
      </c>
      <c r="F3587" s="5" t="s">
        <v>746</v>
      </c>
      <c r="G3587" s="13">
        <v>346.37</v>
      </c>
      <c r="H3587" s="5">
        <v>42</v>
      </c>
    </row>
    <row r="3588" spans="1:8">
      <c r="A3588" s="4">
        <v>3587</v>
      </c>
      <c r="B3588" s="5" t="s">
        <v>787</v>
      </c>
      <c r="C3588" s="5" t="s">
        <v>307</v>
      </c>
      <c r="D3588" s="5" t="s">
        <v>320</v>
      </c>
      <c r="E3588" s="5" t="s">
        <v>305</v>
      </c>
      <c r="F3588" s="5" t="s">
        <v>306</v>
      </c>
      <c r="G3588" s="13">
        <v>553.74</v>
      </c>
      <c r="H3588" s="5">
        <v>19</v>
      </c>
    </row>
    <row r="3589" spans="1:8">
      <c r="A3589" s="4">
        <v>3588</v>
      </c>
      <c r="B3589" s="5" t="s">
        <v>808</v>
      </c>
      <c r="C3589" s="5" t="s">
        <v>307</v>
      </c>
      <c r="D3589" s="5" t="s">
        <v>317</v>
      </c>
      <c r="E3589" s="5" t="s">
        <v>319</v>
      </c>
      <c r="F3589" s="5" t="s">
        <v>326</v>
      </c>
      <c r="G3589" s="13">
        <v>647.55999999999995</v>
      </c>
      <c r="H3589" s="5">
        <v>99</v>
      </c>
    </row>
    <row r="3590" spans="1:8">
      <c r="A3590" s="4">
        <v>3589</v>
      </c>
      <c r="B3590" s="5" t="s">
        <v>789</v>
      </c>
      <c r="C3590" s="5" t="s">
        <v>783</v>
      </c>
      <c r="D3590" s="5" t="s">
        <v>772</v>
      </c>
      <c r="E3590" s="5" t="s">
        <v>319</v>
      </c>
      <c r="F3590" s="5" t="s">
        <v>734</v>
      </c>
      <c r="G3590" s="13">
        <v>225.09</v>
      </c>
      <c r="H3590" s="5">
        <v>125</v>
      </c>
    </row>
    <row r="3591" spans="1:8">
      <c r="A3591" s="4">
        <v>3590</v>
      </c>
      <c r="B3591" s="5" t="s">
        <v>788</v>
      </c>
      <c r="C3591" s="5" t="s">
        <v>312</v>
      </c>
      <c r="D3591" s="5" t="s">
        <v>732</v>
      </c>
      <c r="E3591" s="5" t="s">
        <v>310</v>
      </c>
      <c r="F3591" s="5" t="s">
        <v>744</v>
      </c>
      <c r="G3591" s="13">
        <v>777.43</v>
      </c>
      <c r="H3591" s="5">
        <v>33</v>
      </c>
    </row>
    <row r="3592" spans="1:8">
      <c r="A3592" s="4">
        <v>3591</v>
      </c>
      <c r="B3592" s="5" t="s">
        <v>810</v>
      </c>
      <c r="C3592" s="5" t="s">
        <v>312</v>
      </c>
      <c r="D3592" s="5" t="s">
        <v>736</v>
      </c>
      <c r="E3592" s="5" t="s">
        <v>313</v>
      </c>
      <c r="F3592" s="5" t="s">
        <v>323</v>
      </c>
      <c r="G3592" s="13">
        <v>741.29</v>
      </c>
      <c r="H3592" s="5">
        <v>8</v>
      </c>
    </row>
    <row r="3593" spans="1:8">
      <c r="A3593" s="4">
        <v>3592</v>
      </c>
      <c r="B3593" s="5" t="s">
        <v>730</v>
      </c>
      <c r="C3593" s="5" t="s">
        <v>308</v>
      </c>
      <c r="D3593" s="5" t="s">
        <v>736</v>
      </c>
      <c r="E3593" s="5" t="s">
        <v>322</v>
      </c>
      <c r="F3593" s="5" t="s">
        <v>325</v>
      </c>
      <c r="G3593" s="13">
        <v>66.91</v>
      </c>
      <c r="H3593" s="5">
        <v>186</v>
      </c>
    </row>
    <row r="3594" spans="1:8">
      <c r="A3594" s="4">
        <v>3593</v>
      </c>
      <c r="B3594" s="5" t="s">
        <v>749</v>
      </c>
      <c r="C3594" s="5" t="s">
        <v>783</v>
      </c>
      <c r="D3594" s="5" t="s">
        <v>750</v>
      </c>
      <c r="E3594" s="5" t="s">
        <v>305</v>
      </c>
      <c r="F3594" s="5" t="s">
        <v>734</v>
      </c>
      <c r="G3594" s="13">
        <v>850.53</v>
      </c>
      <c r="H3594" s="5">
        <v>107</v>
      </c>
    </row>
    <row r="3595" spans="1:8">
      <c r="A3595" s="4">
        <v>3594</v>
      </c>
      <c r="B3595" s="5" t="s">
        <v>752</v>
      </c>
      <c r="C3595" s="5" t="s">
        <v>753</v>
      </c>
      <c r="D3595" s="5" t="s">
        <v>738</v>
      </c>
      <c r="E3595" s="5" t="s">
        <v>733</v>
      </c>
      <c r="F3595" s="5" t="s">
        <v>325</v>
      </c>
      <c r="G3595" s="13">
        <v>383.57</v>
      </c>
      <c r="H3595" s="5">
        <v>107</v>
      </c>
    </row>
    <row r="3596" spans="1:8">
      <c r="A3596" s="4">
        <v>3595</v>
      </c>
      <c r="B3596" s="5" t="s">
        <v>752</v>
      </c>
      <c r="C3596" s="5" t="s">
        <v>307</v>
      </c>
      <c r="D3596" s="5" t="s">
        <v>732</v>
      </c>
      <c r="E3596" s="5" t="s">
        <v>310</v>
      </c>
      <c r="F3596" s="5" t="s">
        <v>321</v>
      </c>
      <c r="G3596" s="13">
        <v>719.41</v>
      </c>
      <c r="H3596" s="5">
        <v>62</v>
      </c>
    </row>
    <row r="3597" spans="1:8">
      <c r="A3597" s="4">
        <v>3596</v>
      </c>
      <c r="B3597" s="5" t="s">
        <v>761</v>
      </c>
      <c r="C3597" s="5" t="s">
        <v>742</v>
      </c>
      <c r="D3597" s="5" t="s">
        <v>732</v>
      </c>
      <c r="E3597" s="5" t="s">
        <v>310</v>
      </c>
      <c r="F3597" s="5" t="s">
        <v>748</v>
      </c>
      <c r="G3597" s="13">
        <v>161.61000000000001</v>
      </c>
      <c r="H3597" s="5">
        <v>179</v>
      </c>
    </row>
    <row r="3598" spans="1:8">
      <c r="A3598" s="4">
        <v>3597</v>
      </c>
      <c r="B3598" s="5" t="s">
        <v>802</v>
      </c>
      <c r="C3598" s="5" t="s">
        <v>318</v>
      </c>
      <c r="D3598" s="5" t="s">
        <v>772</v>
      </c>
      <c r="E3598" s="5" t="s">
        <v>740</v>
      </c>
      <c r="F3598" s="5" t="s">
        <v>746</v>
      </c>
      <c r="G3598" s="13">
        <v>105.86</v>
      </c>
      <c r="H3598" s="5">
        <v>54</v>
      </c>
    </row>
    <row r="3599" spans="1:8">
      <c r="A3599" s="4">
        <v>3598</v>
      </c>
      <c r="B3599" s="5" t="s">
        <v>786</v>
      </c>
      <c r="C3599" s="5" t="s">
        <v>308</v>
      </c>
      <c r="D3599" s="5" t="s">
        <v>320</v>
      </c>
      <c r="E3599" s="5" t="s">
        <v>313</v>
      </c>
      <c r="F3599" s="5" t="s">
        <v>306</v>
      </c>
      <c r="G3599" s="13">
        <v>484.28</v>
      </c>
      <c r="H3599" s="5">
        <v>159</v>
      </c>
    </row>
    <row r="3600" spans="1:8">
      <c r="A3600" s="4">
        <v>3599</v>
      </c>
      <c r="B3600" s="5" t="s">
        <v>789</v>
      </c>
      <c r="C3600" s="5" t="s">
        <v>307</v>
      </c>
      <c r="D3600" s="5" t="s">
        <v>324</v>
      </c>
      <c r="E3600" s="5" t="s">
        <v>758</v>
      </c>
      <c r="F3600" s="5" t="s">
        <v>744</v>
      </c>
      <c r="G3600" s="13">
        <v>105.67</v>
      </c>
      <c r="H3600" s="5">
        <v>39</v>
      </c>
    </row>
    <row r="3601" spans="1:8">
      <c r="A3601" s="4">
        <v>3600</v>
      </c>
      <c r="B3601" s="5" t="s">
        <v>808</v>
      </c>
      <c r="C3601" s="5" t="s">
        <v>312</v>
      </c>
      <c r="D3601" s="5" t="s">
        <v>743</v>
      </c>
      <c r="E3601" s="5" t="s">
        <v>305</v>
      </c>
      <c r="F3601" s="5" t="s">
        <v>326</v>
      </c>
      <c r="G3601" s="13">
        <v>307.33</v>
      </c>
      <c r="H3601" s="5">
        <v>158</v>
      </c>
    </row>
    <row r="3602" spans="1:8">
      <c r="A3602" s="4">
        <v>3601</v>
      </c>
      <c r="B3602" s="5" t="s">
        <v>782</v>
      </c>
      <c r="C3602" s="5" t="s">
        <v>315</v>
      </c>
      <c r="D3602" s="5" t="s">
        <v>769</v>
      </c>
      <c r="E3602" s="5" t="s">
        <v>322</v>
      </c>
      <c r="F3602" s="5" t="s">
        <v>751</v>
      </c>
      <c r="G3602" s="13">
        <v>456.71</v>
      </c>
      <c r="H3602" s="5">
        <v>102</v>
      </c>
    </row>
    <row r="3603" spans="1:8">
      <c r="A3603" s="4">
        <v>3602</v>
      </c>
      <c r="B3603" s="5" t="s">
        <v>800</v>
      </c>
      <c r="C3603" s="5" t="s">
        <v>308</v>
      </c>
      <c r="D3603" s="5" t="s">
        <v>316</v>
      </c>
      <c r="E3603" s="5" t="s">
        <v>310</v>
      </c>
      <c r="F3603" s="5" t="s">
        <v>306</v>
      </c>
      <c r="G3603" s="13">
        <v>780.34</v>
      </c>
      <c r="H3603" s="5">
        <v>29</v>
      </c>
    </row>
    <row r="3604" spans="1:8">
      <c r="A3604" s="4">
        <v>3603</v>
      </c>
      <c r="B3604" s="5" t="s">
        <v>810</v>
      </c>
      <c r="C3604" s="5" t="s">
        <v>315</v>
      </c>
      <c r="D3604" s="5" t="s">
        <v>324</v>
      </c>
      <c r="E3604" s="5" t="s">
        <v>310</v>
      </c>
      <c r="F3604" s="5" t="s">
        <v>306</v>
      </c>
      <c r="G3604" s="13">
        <v>238.55</v>
      </c>
      <c r="H3604" s="5">
        <v>146</v>
      </c>
    </row>
    <row r="3605" spans="1:8">
      <c r="A3605" s="4">
        <v>3604</v>
      </c>
      <c r="B3605" s="5" t="s">
        <v>737</v>
      </c>
      <c r="C3605" s="5" t="s">
        <v>783</v>
      </c>
      <c r="D3605" s="5" t="s">
        <v>736</v>
      </c>
      <c r="E3605" s="5" t="s">
        <v>314</v>
      </c>
      <c r="F3605" s="5" t="s">
        <v>744</v>
      </c>
      <c r="G3605" s="13">
        <v>616.66999999999996</v>
      </c>
      <c r="H3605" s="5">
        <v>92</v>
      </c>
    </row>
    <row r="3606" spans="1:8">
      <c r="A3606" s="4">
        <v>3605</v>
      </c>
      <c r="B3606" s="5" t="s">
        <v>741</v>
      </c>
      <c r="C3606" s="5" t="s">
        <v>757</v>
      </c>
      <c r="D3606" s="5" t="s">
        <v>750</v>
      </c>
      <c r="E3606" s="5" t="s">
        <v>758</v>
      </c>
      <c r="F3606" s="5" t="s">
        <v>311</v>
      </c>
      <c r="G3606" s="13">
        <v>439.19</v>
      </c>
      <c r="H3606" s="5">
        <v>68</v>
      </c>
    </row>
    <row r="3607" spans="1:8">
      <c r="A3607" s="4">
        <v>3606</v>
      </c>
      <c r="B3607" s="5" t="s">
        <v>754</v>
      </c>
      <c r="C3607" s="5" t="s">
        <v>312</v>
      </c>
      <c r="D3607" s="5" t="s">
        <v>772</v>
      </c>
      <c r="E3607" s="5" t="s">
        <v>303</v>
      </c>
      <c r="F3607" s="5" t="s">
        <v>746</v>
      </c>
      <c r="G3607" s="13">
        <v>236.86</v>
      </c>
      <c r="H3607" s="5">
        <v>141</v>
      </c>
    </row>
    <row r="3608" spans="1:8">
      <c r="A3608" s="4">
        <v>3607</v>
      </c>
      <c r="B3608" s="5" t="s">
        <v>803</v>
      </c>
      <c r="C3608" s="5" t="s">
        <v>304</v>
      </c>
      <c r="D3608" s="5" t="s">
        <v>785</v>
      </c>
      <c r="E3608" s="5" t="s">
        <v>322</v>
      </c>
      <c r="F3608" s="5" t="s">
        <v>321</v>
      </c>
      <c r="G3608" s="13">
        <v>97.83</v>
      </c>
      <c r="H3608" s="5">
        <v>185</v>
      </c>
    </row>
    <row r="3609" spans="1:8">
      <c r="A3609" s="4">
        <v>3608</v>
      </c>
      <c r="B3609" s="5" t="s">
        <v>802</v>
      </c>
      <c r="C3609" s="5" t="s">
        <v>742</v>
      </c>
      <c r="D3609" s="5" t="s">
        <v>316</v>
      </c>
      <c r="E3609" s="5" t="s">
        <v>319</v>
      </c>
      <c r="F3609" s="5" t="s">
        <v>734</v>
      </c>
      <c r="G3609" s="13">
        <v>403.39</v>
      </c>
      <c r="H3609" s="5">
        <v>37</v>
      </c>
    </row>
    <row r="3610" spans="1:8">
      <c r="A3610" s="4">
        <v>3609</v>
      </c>
      <c r="B3610" s="5" t="s">
        <v>782</v>
      </c>
      <c r="C3610" s="5" t="s">
        <v>318</v>
      </c>
      <c r="D3610" s="5" t="s">
        <v>732</v>
      </c>
      <c r="E3610" s="5" t="s">
        <v>319</v>
      </c>
      <c r="F3610" s="5" t="s">
        <v>770</v>
      </c>
      <c r="G3610" s="13">
        <v>727.08</v>
      </c>
      <c r="H3610" s="5">
        <v>60</v>
      </c>
    </row>
    <row r="3611" spans="1:8">
      <c r="A3611" s="4">
        <v>3610</v>
      </c>
      <c r="B3611" s="5" t="s">
        <v>793</v>
      </c>
      <c r="C3611" s="5" t="s">
        <v>735</v>
      </c>
      <c r="D3611" s="5" t="s">
        <v>316</v>
      </c>
      <c r="E3611" s="5" t="s">
        <v>314</v>
      </c>
      <c r="F3611" s="5" t="s">
        <v>325</v>
      </c>
      <c r="G3611" s="13">
        <v>712.43</v>
      </c>
      <c r="H3611" s="5">
        <v>22</v>
      </c>
    </row>
    <row r="3612" spans="1:8">
      <c r="A3612" s="4">
        <v>3611</v>
      </c>
      <c r="B3612" s="5" t="s">
        <v>795</v>
      </c>
      <c r="C3612" s="5" t="s">
        <v>312</v>
      </c>
      <c r="D3612" s="5" t="s">
        <v>772</v>
      </c>
      <c r="E3612" s="5" t="s">
        <v>313</v>
      </c>
      <c r="F3612" s="5" t="s">
        <v>748</v>
      </c>
      <c r="G3612" s="13">
        <v>365.41</v>
      </c>
      <c r="H3612" s="5">
        <v>30</v>
      </c>
    </row>
    <row r="3613" spans="1:8">
      <c r="A3613" s="4">
        <v>3612</v>
      </c>
      <c r="B3613" s="5" t="s">
        <v>756</v>
      </c>
      <c r="C3613" s="5" t="s">
        <v>731</v>
      </c>
      <c r="D3613" s="5" t="s">
        <v>320</v>
      </c>
      <c r="E3613" s="5" t="s">
        <v>758</v>
      </c>
      <c r="F3613" s="5" t="s">
        <v>744</v>
      </c>
      <c r="G3613" s="13">
        <v>789.75</v>
      </c>
      <c r="H3613" s="5">
        <v>55</v>
      </c>
    </row>
    <row r="3614" spans="1:8">
      <c r="A3614" s="4">
        <v>3613</v>
      </c>
      <c r="B3614" s="5" t="s">
        <v>807</v>
      </c>
      <c r="C3614" s="5" t="s">
        <v>783</v>
      </c>
      <c r="D3614" s="5" t="s">
        <v>732</v>
      </c>
      <c r="E3614" s="5" t="s">
        <v>319</v>
      </c>
      <c r="F3614" s="5" t="s">
        <v>746</v>
      </c>
      <c r="G3614" s="13">
        <v>570.67999999999995</v>
      </c>
      <c r="H3614" s="5">
        <v>74</v>
      </c>
    </row>
    <row r="3615" spans="1:8">
      <c r="A3615" s="4">
        <v>3614</v>
      </c>
      <c r="B3615" s="5" t="s">
        <v>794</v>
      </c>
      <c r="C3615" s="5" t="s">
        <v>753</v>
      </c>
      <c r="D3615" s="5" t="s">
        <v>736</v>
      </c>
      <c r="E3615" s="5" t="s">
        <v>314</v>
      </c>
      <c r="F3615" s="5" t="s">
        <v>306</v>
      </c>
      <c r="G3615" s="13">
        <v>126.23</v>
      </c>
      <c r="H3615" s="5">
        <v>50</v>
      </c>
    </row>
    <row r="3616" spans="1:8">
      <c r="A3616" s="4">
        <v>3615</v>
      </c>
      <c r="B3616" s="5" t="s">
        <v>775</v>
      </c>
      <c r="C3616" s="5" t="s">
        <v>731</v>
      </c>
      <c r="D3616" s="5" t="s">
        <v>732</v>
      </c>
      <c r="E3616" s="5" t="s">
        <v>303</v>
      </c>
      <c r="F3616" s="5" t="s">
        <v>751</v>
      </c>
      <c r="G3616" s="13">
        <v>698.01</v>
      </c>
      <c r="H3616" s="5">
        <v>138</v>
      </c>
    </row>
    <row r="3617" spans="1:8">
      <c r="A3617" s="4">
        <v>3616</v>
      </c>
      <c r="B3617" s="5" t="s">
        <v>739</v>
      </c>
      <c r="C3617" s="5" t="s">
        <v>307</v>
      </c>
      <c r="D3617" s="5" t="s">
        <v>316</v>
      </c>
      <c r="E3617" s="5" t="s">
        <v>313</v>
      </c>
      <c r="F3617" s="5" t="s">
        <v>744</v>
      </c>
      <c r="G3617" s="13">
        <v>116.72</v>
      </c>
      <c r="H3617" s="5">
        <v>24</v>
      </c>
    </row>
    <row r="3618" spans="1:8">
      <c r="A3618" s="4">
        <v>3617</v>
      </c>
      <c r="B3618" s="5" t="s">
        <v>793</v>
      </c>
      <c r="C3618" s="5" t="s">
        <v>315</v>
      </c>
      <c r="D3618" s="5" t="s">
        <v>743</v>
      </c>
      <c r="E3618" s="5" t="s">
        <v>758</v>
      </c>
      <c r="F3618" s="5" t="s">
        <v>734</v>
      </c>
      <c r="G3618" s="13">
        <v>415.42</v>
      </c>
      <c r="H3618" s="5">
        <v>162</v>
      </c>
    </row>
    <row r="3619" spans="1:8">
      <c r="A3619" s="4">
        <v>3618</v>
      </c>
      <c r="B3619" s="5" t="s">
        <v>766</v>
      </c>
      <c r="C3619" s="5" t="s">
        <v>753</v>
      </c>
      <c r="D3619" s="5" t="s">
        <v>769</v>
      </c>
      <c r="E3619" s="5" t="s">
        <v>740</v>
      </c>
      <c r="F3619" s="5" t="s">
        <v>751</v>
      </c>
      <c r="G3619" s="13">
        <v>539.4</v>
      </c>
      <c r="H3619" s="5">
        <v>25</v>
      </c>
    </row>
    <row r="3620" spans="1:8">
      <c r="A3620" s="4">
        <v>3619</v>
      </c>
      <c r="B3620" s="5" t="s">
        <v>791</v>
      </c>
      <c r="C3620" s="5" t="s">
        <v>757</v>
      </c>
      <c r="D3620" s="5" t="s">
        <v>320</v>
      </c>
      <c r="E3620" s="5" t="s">
        <v>322</v>
      </c>
      <c r="F3620" s="5" t="s">
        <v>306</v>
      </c>
      <c r="G3620" s="13">
        <v>314.08</v>
      </c>
      <c r="H3620" s="5">
        <v>85</v>
      </c>
    </row>
    <row r="3621" spans="1:8">
      <c r="A3621" s="4">
        <v>3620</v>
      </c>
      <c r="B3621" s="5" t="s">
        <v>788</v>
      </c>
      <c r="C3621" s="5" t="s">
        <v>755</v>
      </c>
      <c r="D3621" s="5" t="s">
        <v>743</v>
      </c>
      <c r="E3621" s="5" t="s">
        <v>740</v>
      </c>
      <c r="F3621" s="5" t="s">
        <v>311</v>
      </c>
      <c r="G3621" s="13">
        <v>802.45</v>
      </c>
      <c r="H3621" s="5">
        <v>37</v>
      </c>
    </row>
    <row r="3622" spans="1:8">
      <c r="A3622" s="4">
        <v>3621</v>
      </c>
      <c r="B3622" s="5" t="s">
        <v>811</v>
      </c>
      <c r="C3622" s="5" t="s">
        <v>318</v>
      </c>
      <c r="D3622" s="5" t="s">
        <v>736</v>
      </c>
      <c r="E3622" s="5" t="s">
        <v>313</v>
      </c>
      <c r="F3622" s="5" t="s">
        <v>323</v>
      </c>
      <c r="G3622" s="13">
        <v>881.29</v>
      </c>
      <c r="H3622" s="5">
        <v>185</v>
      </c>
    </row>
    <row r="3623" spans="1:8">
      <c r="A3623" s="4">
        <v>3622</v>
      </c>
      <c r="B3623" s="5" t="s">
        <v>793</v>
      </c>
      <c r="C3623" s="5" t="s">
        <v>312</v>
      </c>
      <c r="D3623" s="5" t="s">
        <v>750</v>
      </c>
      <c r="E3623" s="5" t="s">
        <v>313</v>
      </c>
      <c r="F3623" s="5" t="s">
        <v>746</v>
      </c>
      <c r="G3623" s="13">
        <v>407.86</v>
      </c>
      <c r="H3623" s="5">
        <v>14</v>
      </c>
    </row>
    <row r="3624" spans="1:8">
      <c r="A3624" s="4">
        <v>3623</v>
      </c>
      <c r="B3624" s="5" t="s">
        <v>782</v>
      </c>
      <c r="C3624" s="5" t="s">
        <v>755</v>
      </c>
      <c r="D3624" s="5" t="s">
        <v>750</v>
      </c>
      <c r="E3624" s="5" t="s">
        <v>740</v>
      </c>
      <c r="F3624" s="5" t="s">
        <v>306</v>
      </c>
      <c r="G3624" s="13">
        <v>835.59</v>
      </c>
      <c r="H3624" s="5">
        <v>166</v>
      </c>
    </row>
    <row r="3625" spans="1:8">
      <c r="A3625" s="4">
        <v>3624</v>
      </c>
      <c r="B3625" s="5" t="s">
        <v>801</v>
      </c>
      <c r="C3625" s="5" t="s">
        <v>783</v>
      </c>
      <c r="D3625" s="5" t="s">
        <v>732</v>
      </c>
      <c r="E3625" s="5" t="s">
        <v>322</v>
      </c>
      <c r="F3625" s="5" t="s">
        <v>748</v>
      </c>
      <c r="G3625" s="13">
        <v>193.06</v>
      </c>
      <c r="H3625" s="5">
        <v>190</v>
      </c>
    </row>
    <row r="3626" spans="1:8">
      <c r="A3626" s="4">
        <v>3625</v>
      </c>
      <c r="B3626" s="5" t="s">
        <v>766</v>
      </c>
      <c r="C3626" s="5" t="s">
        <v>312</v>
      </c>
      <c r="D3626" s="5" t="s">
        <v>769</v>
      </c>
      <c r="E3626" s="5" t="s">
        <v>310</v>
      </c>
      <c r="F3626" s="5" t="s">
        <v>746</v>
      </c>
      <c r="G3626" s="13">
        <v>407.38</v>
      </c>
      <c r="H3626" s="5">
        <v>123</v>
      </c>
    </row>
    <row r="3627" spans="1:8">
      <c r="A3627" s="4">
        <v>3626</v>
      </c>
      <c r="B3627" s="5" t="s">
        <v>809</v>
      </c>
      <c r="C3627" s="5" t="s">
        <v>735</v>
      </c>
      <c r="D3627" s="5" t="s">
        <v>738</v>
      </c>
      <c r="E3627" s="5" t="s">
        <v>319</v>
      </c>
      <c r="F3627" s="5" t="s">
        <v>321</v>
      </c>
      <c r="G3627" s="13">
        <v>712.07</v>
      </c>
      <c r="H3627" s="5">
        <v>145</v>
      </c>
    </row>
    <row r="3628" spans="1:8">
      <c r="A3628" s="4">
        <v>3627</v>
      </c>
      <c r="B3628" s="5" t="s">
        <v>768</v>
      </c>
      <c r="C3628" s="5" t="s">
        <v>307</v>
      </c>
      <c r="D3628" s="5" t="s">
        <v>743</v>
      </c>
      <c r="E3628" s="5" t="s">
        <v>314</v>
      </c>
      <c r="F3628" s="5" t="s">
        <v>323</v>
      </c>
      <c r="G3628" s="13">
        <v>227.28</v>
      </c>
      <c r="H3628" s="5">
        <v>190</v>
      </c>
    </row>
    <row r="3629" spans="1:8">
      <c r="A3629" s="4">
        <v>3628</v>
      </c>
      <c r="B3629" s="5" t="s">
        <v>777</v>
      </c>
      <c r="C3629" s="5" t="s">
        <v>304</v>
      </c>
      <c r="D3629" s="5" t="s">
        <v>750</v>
      </c>
      <c r="E3629" s="5" t="s">
        <v>310</v>
      </c>
      <c r="F3629" s="5" t="s">
        <v>326</v>
      </c>
      <c r="G3629" s="13">
        <v>74</v>
      </c>
      <c r="H3629" s="5">
        <v>82</v>
      </c>
    </row>
    <row r="3630" spans="1:8">
      <c r="A3630" s="4">
        <v>3629</v>
      </c>
      <c r="B3630" s="5" t="s">
        <v>798</v>
      </c>
      <c r="C3630" s="5" t="s">
        <v>304</v>
      </c>
      <c r="D3630" s="5" t="s">
        <v>736</v>
      </c>
      <c r="E3630" s="5" t="s">
        <v>310</v>
      </c>
      <c r="F3630" s="5" t="s">
        <v>746</v>
      </c>
      <c r="G3630" s="13">
        <v>378.92</v>
      </c>
      <c r="H3630" s="5">
        <v>36</v>
      </c>
    </row>
    <row r="3631" spans="1:8">
      <c r="A3631" s="4">
        <v>3630</v>
      </c>
      <c r="B3631" s="5" t="s">
        <v>780</v>
      </c>
      <c r="C3631" s="5" t="s">
        <v>307</v>
      </c>
      <c r="D3631" s="5" t="s">
        <v>736</v>
      </c>
      <c r="E3631" s="5" t="s">
        <v>733</v>
      </c>
      <c r="F3631" s="5" t="s">
        <v>746</v>
      </c>
      <c r="G3631" s="13">
        <v>813.81</v>
      </c>
      <c r="H3631" s="5">
        <v>30</v>
      </c>
    </row>
    <row r="3632" spans="1:8">
      <c r="A3632" s="4">
        <v>3631</v>
      </c>
      <c r="B3632" s="5" t="s">
        <v>730</v>
      </c>
      <c r="C3632" s="5" t="s">
        <v>312</v>
      </c>
      <c r="D3632" s="5" t="s">
        <v>320</v>
      </c>
      <c r="E3632" s="5" t="s">
        <v>319</v>
      </c>
      <c r="F3632" s="5" t="s">
        <v>323</v>
      </c>
      <c r="G3632" s="13">
        <v>243.5</v>
      </c>
      <c r="H3632" s="5">
        <v>26</v>
      </c>
    </row>
    <row r="3633" spans="1:8">
      <c r="A3633" s="4">
        <v>3632</v>
      </c>
      <c r="B3633" s="5" t="s">
        <v>798</v>
      </c>
      <c r="C3633" s="5" t="s">
        <v>757</v>
      </c>
      <c r="D3633" s="5" t="s">
        <v>750</v>
      </c>
      <c r="E3633" s="5" t="s">
        <v>322</v>
      </c>
      <c r="F3633" s="5" t="s">
        <v>748</v>
      </c>
      <c r="G3633" s="13">
        <v>510.49</v>
      </c>
      <c r="H3633" s="5">
        <v>30</v>
      </c>
    </row>
    <row r="3634" spans="1:8">
      <c r="A3634" s="4">
        <v>3633</v>
      </c>
      <c r="B3634" s="5" t="s">
        <v>730</v>
      </c>
      <c r="C3634" s="5" t="s">
        <v>304</v>
      </c>
      <c r="D3634" s="5" t="s">
        <v>317</v>
      </c>
      <c r="E3634" s="5" t="s">
        <v>733</v>
      </c>
      <c r="F3634" s="5" t="s">
        <v>326</v>
      </c>
      <c r="G3634" s="13">
        <v>345.34</v>
      </c>
      <c r="H3634" s="5">
        <v>106</v>
      </c>
    </row>
    <row r="3635" spans="1:8">
      <c r="A3635" s="4">
        <v>3634</v>
      </c>
      <c r="B3635" s="5" t="s">
        <v>808</v>
      </c>
      <c r="C3635" s="5" t="s">
        <v>735</v>
      </c>
      <c r="D3635" s="5" t="s">
        <v>750</v>
      </c>
      <c r="E3635" s="5" t="s">
        <v>313</v>
      </c>
      <c r="F3635" s="5" t="s">
        <v>326</v>
      </c>
      <c r="G3635" s="13">
        <v>208.96</v>
      </c>
      <c r="H3635" s="5">
        <v>103</v>
      </c>
    </row>
    <row r="3636" spans="1:8">
      <c r="A3636" s="4">
        <v>3635</v>
      </c>
      <c r="B3636" s="5" t="s">
        <v>805</v>
      </c>
      <c r="C3636" s="5" t="s">
        <v>318</v>
      </c>
      <c r="D3636" s="5" t="s">
        <v>324</v>
      </c>
      <c r="E3636" s="5" t="s">
        <v>314</v>
      </c>
      <c r="F3636" s="5" t="s">
        <v>746</v>
      </c>
      <c r="G3636" s="13">
        <v>197.67</v>
      </c>
      <c r="H3636" s="5">
        <v>150</v>
      </c>
    </row>
    <row r="3637" spans="1:8">
      <c r="A3637" s="4">
        <v>3636</v>
      </c>
      <c r="B3637" s="5" t="s">
        <v>810</v>
      </c>
      <c r="C3637" s="5" t="s">
        <v>308</v>
      </c>
      <c r="D3637" s="5" t="s">
        <v>317</v>
      </c>
      <c r="E3637" s="5" t="s">
        <v>319</v>
      </c>
      <c r="F3637" s="5" t="s">
        <v>748</v>
      </c>
      <c r="G3637" s="13">
        <v>718.34</v>
      </c>
      <c r="H3637" s="5">
        <v>187</v>
      </c>
    </row>
    <row r="3638" spans="1:8">
      <c r="A3638" s="4">
        <v>3637</v>
      </c>
      <c r="B3638" s="5" t="s">
        <v>747</v>
      </c>
      <c r="C3638" s="5" t="s">
        <v>315</v>
      </c>
      <c r="D3638" s="5" t="s">
        <v>743</v>
      </c>
      <c r="E3638" s="5" t="s">
        <v>758</v>
      </c>
      <c r="F3638" s="5" t="s">
        <v>311</v>
      </c>
      <c r="G3638" s="13">
        <v>649.72</v>
      </c>
      <c r="H3638" s="5">
        <v>161</v>
      </c>
    </row>
    <row r="3639" spans="1:8">
      <c r="A3639" s="4">
        <v>3638</v>
      </c>
      <c r="B3639" s="5" t="s">
        <v>787</v>
      </c>
      <c r="C3639" s="5" t="s">
        <v>312</v>
      </c>
      <c r="D3639" s="5" t="s">
        <v>736</v>
      </c>
      <c r="E3639" s="5" t="s">
        <v>733</v>
      </c>
      <c r="F3639" s="5" t="s">
        <v>734</v>
      </c>
      <c r="G3639" s="13">
        <v>619.65</v>
      </c>
      <c r="H3639" s="5">
        <v>93</v>
      </c>
    </row>
    <row r="3640" spans="1:8">
      <c r="A3640" s="4">
        <v>3639</v>
      </c>
      <c r="B3640" s="5" t="s">
        <v>790</v>
      </c>
      <c r="C3640" s="5" t="s">
        <v>315</v>
      </c>
      <c r="D3640" s="5" t="s">
        <v>309</v>
      </c>
      <c r="E3640" s="5" t="s">
        <v>314</v>
      </c>
      <c r="F3640" s="5" t="s">
        <v>751</v>
      </c>
      <c r="G3640" s="13">
        <v>344.49</v>
      </c>
      <c r="H3640" s="5">
        <v>46</v>
      </c>
    </row>
    <row r="3641" spans="1:8">
      <c r="A3641" s="4">
        <v>3640</v>
      </c>
      <c r="B3641" s="5" t="s">
        <v>752</v>
      </c>
      <c r="C3641" s="5" t="s">
        <v>735</v>
      </c>
      <c r="D3641" s="5" t="s">
        <v>309</v>
      </c>
      <c r="E3641" s="5" t="s">
        <v>733</v>
      </c>
      <c r="F3641" s="5" t="s">
        <v>751</v>
      </c>
      <c r="G3641" s="13">
        <v>283.44</v>
      </c>
      <c r="H3641" s="5">
        <v>196</v>
      </c>
    </row>
    <row r="3642" spans="1:8">
      <c r="A3642" s="4">
        <v>3641</v>
      </c>
      <c r="B3642" s="5" t="s">
        <v>792</v>
      </c>
      <c r="C3642" s="5" t="s">
        <v>304</v>
      </c>
      <c r="D3642" s="5" t="s">
        <v>309</v>
      </c>
      <c r="E3642" s="5" t="s">
        <v>313</v>
      </c>
      <c r="F3642" s="5" t="s">
        <v>311</v>
      </c>
      <c r="G3642" s="13">
        <v>504.92</v>
      </c>
      <c r="H3642" s="5">
        <v>159</v>
      </c>
    </row>
    <row r="3643" spans="1:8">
      <c r="A3643" s="4">
        <v>3642</v>
      </c>
      <c r="B3643" s="5" t="s">
        <v>792</v>
      </c>
      <c r="C3643" s="5" t="s">
        <v>308</v>
      </c>
      <c r="D3643" s="5" t="s">
        <v>316</v>
      </c>
      <c r="E3643" s="5" t="s">
        <v>305</v>
      </c>
      <c r="F3643" s="5" t="s">
        <v>326</v>
      </c>
      <c r="G3643" s="13">
        <v>470.19</v>
      </c>
      <c r="H3643" s="5">
        <v>95</v>
      </c>
    </row>
    <row r="3644" spans="1:8">
      <c r="A3644" s="4">
        <v>3643</v>
      </c>
      <c r="B3644" s="5" t="s">
        <v>798</v>
      </c>
      <c r="C3644" s="5" t="s">
        <v>308</v>
      </c>
      <c r="D3644" s="5" t="s">
        <v>772</v>
      </c>
      <c r="E3644" s="5" t="s">
        <v>322</v>
      </c>
      <c r="F3644" s="5" t="s">
        <v>748</v>
      </c>
      <c r="G3644" s="13">
        <v>302.57</v>
      </c>
      <c r="H3644" s="5">
        <v>114</v>
      </c>
    </row>
    <row r="3645" spans="1:8">
      <c r="A3645" s="4">
        <v>3644</v>
      </c>
      <c r="B3645" s="5" t="s">
        <v>747</v>
      </c>
      <c r="C3645" s="5" t="s">
        <v>742</v>
      </c>
      <c r="D3645" s="5" t="s">
        <v>743</v>
      </c>
      <c r="E3645" s="5" t="s">
        <v>314</v>
      </c>
      <c r="F3645" s="5" t="s">
        <v>325</v>
      </c>
      <c r="G3645" s="13">
        <v>329.18</v>
      </c>
      <c r="H3645" s="5">
        <v>60</v>
      </c>
    </row>
    <row r="3646" spans="1:8">
      <c r="A3646" s="4">
        <v>3645</v>
      </c>
      <c r="B3646" s="5" t="s">
        <v>773</v>
      </c>
      <c r="C3646" s="5" t="s">
        <v>731</v>
      </c>
      <c r="D3646" s="5" t="s">
        <v>772</v>
      </c>
      <c r="E3646" s="5" t="s">
        <v>314</v>
      </c>
      <c r="F3646" s="5" t="s">
        <v>748</v>
      </c>
      <c r="G3646" s="13">
        <v>733.32</v>
      </c>
      <c r="H3646" s="5">
        <v>197</v>
      </c>
    </row>
    <row r="3647" spans="1:8">
      <c r="A3647" s="4">
        <v>3646</v>
      </c>
      <c r="B3647" s="5" t="s">
        <v>737</v>
      </c>
      <c r="C3647" s="5" t="s">
        <v>783</v>
      </c>
      <c r="D3647" s="5" t="s">
        <v>317</v>
      </c>
      <c r="E3647" s="5" t="s">
        <v>310</v>
      </c>
      <c r="F3647" s="5" t="s">
        <v>326</v>
      </c>
      <c r="G3647" s="13">
        <v>224.32</v>
      </c>
      <c r="H3647" s="5">
        <v>182</v>
      </c>
    </row>
    <row r="3648" spans="1:8">
      <c r="A3648" s="4">
        <v>3647</v>
      </c>
      <c r="B3648" s="5" t="s">
        <v>788</v>
      </c>
      <c r="C3648" s="5" t="s">
        <v>753</v>
      </c>
      <c r="D3648" s="5" t="s">
        <v>772</v>
      </c>
      <c r="E3648" s="5" t="s">
        <v>310</v>
      </c>
      <c r="F3648" s="5" t="s">
        <v>326</v>
      </c>
      <c r="G3648" s="13">
        <v>133.96</v>
      </c>
      <c r="H3648" s="5">
        <v>122</v>
      </c>
    </row>
    <row r="3649" spans="1:8">
      <c r="A3649" s="4">
        <v>3648</v>
      </c>
      <c r="B3649" s="5" t="s">
        <v>807</v>
      </c>
      <c r="C3649" s="5" t="s">
        <v>757</v>
      </c>
      <c r="D3649" s="5" t="s">
        <v>324</v>
      </c>
      <c r="E3649" s="5" t="s">
        <v>314</v>
      </c>
      <c r="F3649" s="5" t="s">
        <v>323</v>
      </c>
      <c r="G3649" s="13">
        <v>717.9</v>
      </c>
      <c r="H3649" s="5">
        <v>141</v>
      </c>
    </row>
    <row r="3650" spans="1:8">
      <c r="A3650" s="4">
        <v>3649</v>
      </c>
      <c r="B3650" s="5" t="s">
        <v>787</v>
      </c>
      <c r="C3650" s="5" t="s">
        <v>735</v>
      </c>
      <c r="D3650" s="5" t="s">
        <v>316</v>
      </c>
      <c r="E3650" s="5" t="s">
        <v>313</v>
      </c>
      <c r="F3650" s="5" t="s">
        <v>311</v>
      </c>
      <c r="G3650" s="13">
        <v>300.82</v>
      </c>
      <c r="H3650" s="5">
        <v>141</v>
      </c>
    </row>
    <row r="3651" spans="1:8">
      <c r="A3651" s="4">
        <v>3650</v>
      </c>
      <c r="B3651" s="5" t="s">
        <v>795</v>
      </c>
      <c r="C3651" s="5" t="s">
        <v>315</v>
      </c>
      <c r="D3651" s="5" t="s">
        <v>736</v>
      </c>
      <c r="E3651" s="5" t="s">
        <v>733</v>
      </c>
      <c r="F3651" s="5" t="s">
        <v>746</v>
      </c>
      <c r="G3651" s="13">
        <v>415.79</v>
      </c>
      <c r="H3651" s="5">
        <v>26</v>
      </c>
    </row>
    <row r="3652" spans="1:8">
      <c r="A3652" s="4">
        <v>3651</v>
      </c>
      <c r="B3652" s="5" t="s">
        <v>804</v>
      </c>
      <c r="C3652" s="5" t="s">
        <v>312</v>
      </c>
      <c r="D3652" s="5" t="s">
        <v>772</v>
      </c>
      <c r="E3652" s="5" t="s">
        <v>758</v>
      </c>
      <c r="F3652" s="5" t="s">
        <v>744</v>
      </c>
      <c r="G3652" s="13">
        <v>621.41</v>
      </c>
      <c r="H3652" s="5">
        <v>158</v>
      </c>
    </row>
    <row r="3653" spans="1:8">
      <c r="A3653" s="4">
        <v>3652</v>
      </c>
      <c r="B3653" s="5" t="s">
        <v>774</v>
      </c>
      <c r="C3653" s="5" t="s">
        <v>308</v>
      </c>
      <c r="D3653" s="5" t="s">
        <v>738</v>
      </c>
      <c r="E3653" s="5" t="s">
        <v>322</v>
      </c>
      <c r="F3653" s="5" t="s">
        <v>323</v>
      </c>
      <c r="G3653" s="13">
        <v>653.16999999999996</v>
      </c>
      <c r="H3653" s="5">
        <v>129</v>
      </c>
    </row>
    <row r="3654" spans="1:8">
      <c r="A3654" s="4">
        <v>3653</v>
      </c>
      <c r="B3654" s="5" t="s">
        <v>766</v>
      </c>
      <c r="C3654" s="5" t="s">
        <v>308</v>
      </c>
      <c r="D3654" s="5" t="s">
        <v>769</v>
      </c>
      <c r="E3654" s="5" t="s">
        <v>740</v>
      </c>
      <c r="F3654" s="5" t="s">
        <v>311</v>
      </c>
      <c r="G3654" s="13">
        <v>219.03</v>
      </c>
      <c r="H3654" s="5">
        <v>119</v>
      </c>
    </row>
    <row r="3655" spans="1:8">
      <c r="A3655" s="4">
        <v>3654</v>
      </c>
      <c r="B3655" s="5" t="s">
        <v>766</v>
      </c>
      <c r="C3655" s="5" t="s">
        <v>315</v>
      </c>
      <c r="D3655" s="5" t="s">
        <v>732</v>
      </c>
      <c r="E3655" s="5" t="s">
        <v>758</v>
      </c>
      <c r="F3655" s="5" t="s">
        <v>323</v>
      </c>
      <c r="G3655" s="13">
        <v>471.33</v>
      </c>
      <c r="H3655" s="5">
        <v>98</v>
      </c>
    </row>
    <row r="3656" spans="1:8">
      <c r="A3656" s="4">
        <v>3655</v>
      </c>
      <c r="B3656" s="5" t="s">
        <v>791</v>
      </c>
      <c r="C3656" s="5" t="s">
        <v>783</v>
      </c>
      <c r="D3656" s="5" t="s">
        <v>750</v>
      </c>
      <c r="E3656" s="5" t="s">
        <v>303</v>
      </c>
      <c r="F3656" s="5" t="s">
        <v>751</v>
      </c>
      <c r="G3656" s="13">
        <v>289.22000000000003</v>
      </c>
      <c r="H3656" s="5">
        <v>158</v>
      </c>
    </row>
    <row r="3657" spans="1:8">
      <c r="A3657" s="4">
        <v>3656</v>
      </c>
      <c r="B3657" s="5" t="s">
        <v>752</v>
      </c>
      <c r="C3657" s="5" t="s">
        <v>731</v>
      </c>
      <c r="D3657" s="5" t="s">
        <v>785</v>
      </c>
      <c r="E3657" s="5" t="s">
        <v>303</v>
      </c>
      <c r="F3657" s="5" t="s">
        <v>734</v>
      </c>
      <c r="G3657" s="13">
        <v>855.58</v>
      </c>
      <c r="H3657" s="5">
        <v>99</v>
      </c>
    </row>
    <row r="3658" spans="1:8">
      <c r="A3658" s="4">
        <v>3657</v>
      </c>
      <c r="B3658" s="5" t="s">
        <v>801</v>
      </c>
      <c r="C3658" s="5" t="s">
        <v>318</v>
      </c>
      <c r="D3658" s="5" t="s">
        <v>317</v>
      </c>
      <c r="E3658" s="5" t="s">
        <v>305</v>
      </c>
      <c r="F3658" s="5" t="s">
        <v>748</v>
      </c>
      <c r="G3658" s="13">
        <v>931.08</v>
      </c>
      <c r="H3658" s="5">
        <v>74</v>
      </c>
    </row>
    <row r="3659" spans="1:8">
      <c r="A3659" s="4">
        <v>3658</v>
      </c>
      <c r="B3659" s="5" t="s">
        <v>804</v>
      </c>
      <c r="C3659" s="5" t="s">
        <v>318</v>
      </c>
      <c r="D3659" s="5" t="s">
        <v>769</v>
      </c>
      <c r="E3659" s="5" t="s">
        <v>319</v>
      </c>
      <c r="F3659" s="5" t="s">
        <v>770</v>
      </c>
      <c r="G3659" s="13">
        <v>401.14</v>
      </c>
      <c r="H3659" s="5">
        <v>83</v>
      </c>
    </row>
    <row r="3660" spans="1:8">
      <c r="A3660" s="4">
        <v>3659</v>
      </c>
      <c r="B3660" s="5" t="s">
        <v>808</v>
      </c>
      <c r="C3660" s="5" t="s">
        <v>304</v>
      </c>
      <c r="D3660" s="5" t="s">
        <v>785</v>
      </c>
      <c r="E3660" s="5" t="s">
        <v>733</v>
      </c>
      <c r="F3660" s="5" t="s">
        <v>311</v>
      </c>
      <c r="G3660" s="13">
        <v>189.65</v>
      </c>
      <c r="H3660" s="5">
        <v>180</v>
      </c>
    </row>
    <row r="3661" spans="1:8">
      <c r="A3661" s="4">
        <v>3660</v>
      </c>
      <c r="B3661" s="5" t="s">
        <v>805</v>
      </c>
      <c r="C3661" s="5" t="s">
        <v>742</v>
      </c>
      <c r="D3661" s="5" t="s">
        <v>743</v>
      </c>
      <c r="E3661" s="5" t="s">
        <v>313</v>
      </c>
      <c r="F3661" s="5" t="s">
        <v>323</v>
      </c>
      <c r="G3661" s="13">
        <v>584.04</v>
      </c>
      <c r="H3661" s="5">
        <v>118</v>
      </c>
    </row>
    <row r="3662" spans="1:8">
      <c r="A3662" s="4">
        <v>3661</v>
      </c>
      <c r="B3662" s="5" t="s">
        <v>778</v>
      </c>
      <c r="C3662" s="5" t="s">
        <v>755</v>
      </c>
      <c r="D3662" s="5" t="s">
        <v>317</v>
      </c>
      <c r="E3662" s="5" t="s">
        <v>314</v>
      </c>
      <c r="F3662" s="5" t="s">
        <v>744</v>
      </c>
      <c r="G3662" s="13">
        <v>278.66000000000003</v>
      </c>
      <c r="H3662" s="5">
        <v>171</v>
      </c>
    </row>
    <row r="3663" spans="1:8">
      <c r="A3663" s="4">
        <v>3662</v>
      </c>
      <c r="B3663" s="5" t="s">
        <v>766</v>
      </c>
      <c r="C3663" s="5" t="s">
        <v>304</v>
      </c>
      <c r="D3663" s="5" t="s">
        <v>736</v>
      </c>
      <c r="E3663" s="5" t="s">
        <v>314</v>
      </c>
      <c r="F3663" s="5" t="s">
        <v>325</v>
      </c>
      <c r="G3663" s="13">
        <v>869.05</v>
      </c>
      <c r="H3663" s="5">
        <v>184</v>
      </c>
    </row>
    <row r="3664" spans="1:8">
      <c r="A3664" s="4">
        <v>3663</v>
      </c>
      <c r="B3664" s="5" t="s">
        <v>756</v>
      </c>
      <c r="C3664" s="5" t="s">
        <v>307</v>
      </c>
      <c r="D3664" s="5" t="s">
        <v>772</v>
      </c>
      <c r="E3664" s="5" t="s">
        <v>314</v>
      </c>
      <c r="F3664" s="5" t="s">
        <v>770</v>
      </c>
      <c r="G3664" s="13">
        <v>940.51</v>
      </c>
      <c r="H3664" s="5">
        <v>7</v>
      </c>
    </row>
    <row r="3665" spans="1:8">
      <c r="A3665" s="4">
        <v>3664</v>
      </c>
      <c r="B3665" s="5" t="s">
        <v>804</v>
      </c>
      <c r="C3665" s="5" t="s">
        <v>315</v>
      </c>
      <c r="D3665" s="5" t="s">
        <v>309</v>
      </c>
      <c r="E3665" s="5" t="s">
        <v>313</v>
      </c>
      <c r="F3665" s="5" t="s">
        <v>744</v>
      </c>
      <c r="G3665" s="13">
        <v>140.94999999999999</v>
      </c>
      <c r="H3665" s="5">
        <v>27</v>
      </c>
    </row>
    <row r="3666" spans="1:8">
      <c r="A3666" s="4">
        <v>3665</v>
      </c>
      <c r="B3666" s="5" t="s">
        <v>797</v>
      </c>
      <c r="C3666" s="5" t="s">
        <v>304</v>
      </c>
      <c r="D3666" s="5" t="s">
        <v>309</v>
      </c>
      <c r="E3666" s="5" t="s">
        <v>733</v>
      </c>
      <c r="F3666" s="5" t="s">
        <v>746</v>
      </c>
      <c r="G3666" s="13">
        <v>143.37</v>
      </c>
      <c r="H3666" s="5">
        <v>199</v>
      </c>
    </row>
    <row r="3667" spans="1:8">
      <c r="A3667" s="4">
        <v>3666</v>
      </c>
      <c r="B3667" s="5" t="s">
        <v>812</v>
      </c>
      <c r="C3667" s="5" t="s">
        <v>318</v>
      </c>
      <c r="D3667" s="5" t="s">
        <v>772</v>
      </c>
      <c r="E3667" s="5" t="s">
        <v>319</v>
      </c>
      <c r="F3667" s="5" t="s">
        <v>325</v>
      </c>
      <c r="G3667" s="13">
        <v>572.44000000000005</v>
      </c>
      <c r="H3667" s="5">
        <v>195</v>
      </c>
    </row>
    <row r="3668" spans="1:8">
      <c r="A3668" s="4">
        <v>3667</v>
      </c>
      <c r="B3668" s="5" t="s">
        <v>754</v>
      </c>
      <c r="C3668" s="5" t="s">
        <v>315</v>
      </c>
      <c r="D3668" s="5" t="s">
        <v>317</v>
      </c>
      <c r="E3668" s="5" t="s">
        <v>313</v>
      </c>
      <c r="F3668" s="5" t="s">
        <v>326</v>
      </c>
      <c r="G3668" s="13">
        <v>924.58</v>
      </c>
      <c r="H3668" s="5">
        <v>56</v>
      </c>
    </row>
    <row r="3669" spans="1:8">
      <c r="A3669" s="4">
        <v>3668</v>
      </c>
      <c r="B3669" s="5" t="s">
        <v>762</v>
      </c>
      <c r="C3669" s="5" t="s">
        <v>753</v>
      </c>
      <c r="D3669" s="5" t="s">
        <v>736</v>
      </c>
      <c r="E3669" s="5" t="s">
        <v>313</v>
      </c>
      <c r="F3669" s="5" t="s">
        <v>311</v>
      </c>
      <c r="G3669" s="13">
        <v>289.01</v>
      </c>
      <c r="H3669" s="5">
        <v>26</v>
      </c>
    </row>
    <row r="3670" spans="1:8">
      <c r="A3670" s="4">
        <v>3669</v>
      </c>
      <c r="B3670" s="5" t="s">
        <v>765</v>
      </c>
      <c r="C3670" s="5" t="s">
        <v>318</v>
      </c>
      <c r="D3670" s="5" t="s">
        <v>320</v>
      </c>
      <c r="E3670" s="5" t="s">
        <v>319</v>
      </c>
      <c r="F3670" s="5" t="s">
        <v>751</v>
      </c>
      <c r="G3670" s="13">
        <v>702.82</v>
      </c>
      <c r="H3670" s="5">
        <v>19</v>
      </c>
    </row>
    <row r="3671" spans="1:8">
      <c r="A3671" s="4">
        <v>3670</v>
      </c>
      <c r="B3671" s="5" t="s">
        <v>811</v>
      </c>
      <c r="C3671" s="5" t="s">
        <v>753</v>
      </c>
      <c r="D3671" s="5" t="s">
        <v>772</v>
      </c>
      <c r="E3671" s="5" t="s">
        <v>313</v>
      </c>
      <c r="F3671" s="5" t="s">
        <v>746</v>
      </c>
      <c r="G3671" s="13">
        <v>107.26</v>
      </c>
      <c r="H3671" s="5">
        <v>65</v>
      </c>
    </row>
    <row r="3672" spans="1:8">
      <c r="A3672" s="4">
        <v>3671</v>
      </c>
      <c r="B3672" s="5" t="s">
        <v>781</v>
      </c>
      <c r="C3672" s="5" t="s">
        <v>307</v>
      </c>
      <c r="D3672" s="5" t="s">
        <v>743</v>
      </c>
      <c r="E3672" s="5" t="s">
        <v>303</v>
      </c>
      <c r="F3672" s="5" t="s">
        <v>326</v>
      </c>
      <c r="G3672" s="13">
        <v>566.29</v>
      </c>
      <c r="H3672" s="5">
        <v>182</v>
      </c>
    </row>
    <row r="3673" spans="1:8">
      <c r="A3673" s="4">
        <v>3672</v>
      </c>
      <c r="B3673" s="5" t="s">
        <v>774</v>
      </c>
      <c r="C3673" s="5" t="s">
        <v>742</v>
      </c>
      <c r="D3673" s="5" t="s">
        <v>732</v>
      </c>
      <c r="E3673" s="5" t="s">
        <v>303</v>
      </c>
      <c r="F3673" s="5" t="s">
        <v>326</v>
      </c>
      <c r="G3673" s="13">
        <v>637.1</v>
      </c>
      <c r="H3673" s="5">
        <v>42</v>
      </c>
    </row>
    <row r="3674" spans="1:8">
      <c r="A3674" s="4">
        <v>3673</v>
      </c>
      <c r="B3674" s="5" t="s">
        <v>781</v>
      </c>
      <c r="C3674" s="5" t="s">
        <v>304</v>
      </c>
      <c r="D3674" s="5" t="s">
        <v>320</v>
      </c>
      <c r="E3674" s="5" t="s">
        <v>740</v>
      </c>
      <c r="F3674" s="5" t="s">
        <v>306</v>
      </c>
      <c r="G3674" s="13">
        <v>816.43</v>
      </c>
      <c r="H3674" s="5">
        <v>31</v>
      </c>
    </row>
    <row r="3675" spans="1:8">
      <c r="A3675" s="4">
        <v>3674</v>
      </c>
      <c r="B3675" s="5" t="s">
        <v>797</v>
      </c>
      <c r="C3675" s="5" t="s">
        <v>783</v>
      </c>
      <c r="D3675" s="5" t="s">
        <v>738</v>
      </c>
      <c r="E3675" s="5" t="s">
        <v>733</v>
      </c>
      <c r="F3675" s="5" t="s">
        <v>744</v>
      </c>
      <c r="G3675" s="13">
        <v>76</v>
      </c>
      <c r="H3675" s="5">
        <v>75</v>
      </c>
    </row>
    <row r="3676" spans="1:8">
      <c r="A3676" s="4">
        <v>3675</v>
      </c>
      <c r="B3676" s="5" t="s">
        <v>768</v>
      </c>
      <c r="C3676" s="5" t="s">
        <v>742</v>
      </c>
      <c r="D3676" s="5" t="s">
        <v>317</v>
      </c>
      <c r="E3676" s="5" t="s">
        <v>319</v>
      </c>
      <c r="F3676" s="5" t="s">
        <v>734</v>
      </c>
      <c r="G3676" s="13">
        <v>854.74</v>
      </c>
      <c r="H3676" s="5">
        <v>85</v>
      </c>
    </row>
    <row r="3677" spans="1:8">
      <c r="A3677" s="4">
        <v>3676</v>
      </c>
      <c r="B3677" s="5" t="s">
        <v>805</v>
      </c>
      <c r="C3677" s="5" t="s">
        <v>304</v>
      </c>
      <c r="D3677" s="5" t="s">
        <v>732</v>
      </c>
      <c r="E3677" s="5" t="s">
        <v>313</v>
      </c>
      <c r="F3677" s="5" t="s">
        <v>321</v>
      </c>
      <c r="G3677" s="13">
        <v>219.71</v>
      </c>
      <c r="H3677" s="5">
        <v>109</v>
      </c>
    </row>
    <row r="3678" spans="1:8">
      <c r="A3678" s="4">
        <v>3677</v>
      </c>
      <c r="B3678" s="5" t="s">
        <v>791</v>
      </c>
      <c r="C3678" s="5" t="s">
        <v>318</v>
      </c>
      <c r="D3678" s="5" t="s">
        <v>736</v>
      </c>
      <c r="E3678" s="5" t="s">
        <v>305</v>
      </c>
      <c r="F3678" s="5" t="s">
        <v>770</v>
      </c>
      <c r="G3678" s="13">
        <v>801.97</v>
      </c>
      <c r="H3678" s="5">
        <v>152</v>
      </c>
    </row>
    <row r="3679" spans="1:8">
      <c r="A3679" s="4">
        <v>3678</v>
      </c>
      <c r="B3679" s="5" t="s">
        <v>807</v>
      </c>
      <c r="C3679" s="5" t="s">
        <v>731</v>
      </c>
      <c r="D3679" s="5" t="s">
        <v>743</v>
      </c>
      <c r="E3679" s="5" t="s">
        <v>303</v>
      </c>
      <c r="F3679" s="5" t="s">
        <v>751</v>
      </c>
      <c r="G3679" s="13">
        <v>334.77</v>
      </c>
      <c r="H3679" s="5">
        <v>124</v>
      </c>
    </row>
    <row r="3680" spans="1:8">
      <c r="A3680" s="4">
        <v>3679</v>
      </c>
      <c r="B3680" s="5" t="s">
        <v>766</v>
      </c>
      <c r="C3680" s="5" t="s">
        <v>742</v>
      </c>
      <c r="D3680" s="5" t="s">
        <v>324</v>
      </c>
      <c r="E3680" s="5" t="s">
        <v>305</v>
      </c>
      <c r="F3680" s="5" t="s">
        <v>323</v>
      </c>
      <c r="G3680" s="13">
        <v>837.98</v>
      </c>
      <c r="H3680" s="5">
        <v>181</v>
      </c>
    </row>
    <row r="3681" spans="1:8">
      <c r="A3681" s="4">
        <v>3680</v>
      </c>
      <c r="B3681" s="5" t="s">
        <v>793</v>
      </c>
      <c r="C3681" s="5" t="s">
        <v>755</v>
      </c>
      <c r="D3681" s="5" t="s">
        <v>750</v>
      </c>
      <c r="E3681" s="5" t="s">
        <v>319</v>
      </c>
      <c r="F3681" s="5" t="s">
        <v>770</v>
      </c>
      <c r="G3681" s="13">
        <v>648.79999999999995</v>
      </c>
      <c r="H3681" s="5">
        <v>2</v>
      </c>
    </row>
    <row r="3682" spans="1:8">
      <c r="A3682" s="4">
        <v>3681</v>
      </c>
      <c r="B3682" s="5" t="s">
        <v>768</v>
      </c>
      <c r="C3682" s="5" t="s">
        <v>312</v>
      </c>
      <c r="D3682" s="5" t="s">
        <v>738</v>
      </c>
      <c r="E3682" s="5" t="s">
        <v>305</v>
      </c>
      <c r="F3682" s="5" t="s">
        <v>748</v>
      </c>
      <c r="G3682" s="13">
        <v>804.75</v>
      </c>
      <c r="H3682" s="5">
        <v>118</v>
      </c>
    </row>
    <row r="3683" spans="1:8">
      <c r="A3683" s="4">
        <v>3682</v>
      </c>
      <c r="B3683" s="5" t="s">
        <v>764</v>
      </c>
      <c r="C3683" s="5" t="s">
        <v>735</v>
      </c>
      <c r="D3683" s="5" t="s">
        <v>750</v>
      </c>
      <c r="E3683" s="5" t="s">
        <v>758</v>
      </c>
      <c r="F3683" s="5" t="s">
        <v>325</v>
      </c>
      <c r="G3683" s="13">
        <v>108.33</v>
      </c>
      <c r="H3683" s="5">
        <v>156</v>
      </c>
    </row>
    <row r="3684" spans="1:8">
      <c r="A3684" s="4">
        <v>3683</v>
      </c>
      <c r="B3684" s="5" t="s">
        <v>794</v>
      </c>
      <c r="C3684" s="5" t="s">
        <v>753</v>
      </c>
      <c r="D3684" s="5" t="s">
        <v>320</v>
      </c>
      <c r="E3684" s="5" t="s">
        <v>322</v>
      </c>
      <c r="F3684" s="5" t="s">
        <v>770</v>
      </c>
      <c r="G3684" s="13">
        <v>386.31</v>
      </c>
      <c r="H3684" s="5">
        <v>110</v>
      </c>
    </row>
    <row r="3685" spans="1:8">
      <c r="A3685" s="4">
        <v>3684</v>
      </c>
      <c r="B3685" s="5" t="s">
        <v>759</v>
      </c>
      <c r="C3685" s="5" t="s">
        <v>315</v>
      </c>
      <c r="D3685" s="5" t="s">
        <v>320</v>
      </c>
      <c r="E3685" s="5" t="s">
        <v>305</v>
      </c>
      <c r="F3685" s="5" t="s">
        <v>746</v>
      </c>
      <c r="G3685" s="13">
        <v>875.35</v>
      </c>
      <c r="H3685" s="5">
        <v>128</v>
      </c>
    </row>
    <row r="3686" spans="1:8">
      <c r="A3686" s="4">
        <v>3685</v>
      </c>
      <c r="B3686" s="5" t="s">
        <v>765</v>
      </c>
      <c r="C3686" s="5" t="s">
        <v>757</v>
      </c>
      <c r="D3686" s="5" t="s">
        <v>743</v>
      </c>
      <c r="E3686" s="5" t="s">
        <v>305</v>
      </c>
      <c r="F3686" s="5" t="s">
        <v>744</v>
      </c>
      <c r="G3686" s="13">
        <v>948.87</v>
      </c>
      <c r="H3686" s="5">
        <v>44</v>
      </c>
    </row>
    <row r="3687" spans="1:8">
      <c r="A3687" s="4">
        <v>3686</v>
      </c>
      <c r="B3687" s="5" t="s">
        <v>798</v>
      </c>
      <c r="C3687" s="5" t="s">
        <v>307</v>
      </c>
      <c r="D3687" s="5" t="s">
        <v>309</v>
      </c>
      <c r="E3687" s="5" t="s">
        <v>319</v>
      </c>
      <c r="F3687" s="5" t="s">
        <v>746</v>
      </c>
      <c r="G3687" s="13">
        <v>109.28</v>
      </c>
      <c r="H3687" s="5">
        <v>61</v>
      </c>
    </row>
    <row r="3688" spans="1:8">
      <c r="A3688" s="4">
        <v>3687</v>
      </c>
      <c r="B3688" s="5" t="s">
        <v>793</v>
      </c>
      <c r="C3688" s="5" t="s">
        <v>315</v>
      </c>
      <c r="D3688" s="5" t="s">
        <v>309</v>
      </c>
      <c r="E3688" s="5" t="s">
        <v>303</v>
      </c>
      <c r="F3688" s="5" t="s">
        <v>306</v>
      </c>
      <c r="G3688" s="13">
        <v>583.1</v>
      </c>
      <c r="H3688" s="5">
        <v>111</v>
      </c>
    </row>
    <row r="3689" spans="1:8">
      <c r="A3689" s="4">
        <v>3688</v>
      </c>
      <c r="B3689" s="5" t="s">
        <v>779</v>
      </c>
      <c r="C3689" s="5" t="s">
        <v>308</v>
      </c>
      <c r="D3689" s="5" t="s">
        <v>738</v>
      </c>
      <c r="E3689" s="5" t="s">
        <v>314</v>
      </c>
      <c r="F3689" s="5" t="s">
        <v>734</v>
      </c>
      <c r="G3689" s="13">
        <v>270.48</v>
      </c>
      <c r="H3689" s="5">
        <v>89</v>
      </c>
    </row>
    <row r="3690" spans="1:8">
      <c r="A3690" s="4">
        <v>3689</v>
      </c>
      <c r="B3690" s="5" t="s">
        <v>773</v>
      </c>
      <c r="C3690" s="5" t="s">
        <v>735</v>
      </c>
      <c r="D3690" s="5" t="s">
        <v>750</v>
      </c>
      <c r="E3690" s="5" t="s">
        <v>758</v>
      </c>
      <c r="F3690" s="5" t="s">
        <v>325</v>
      </c>
      <c r="G3690" s="13">
        <v>323.82</v>
      </c>
      <c r="H3690" s="5">
        <v>20</v>
      </c>
    </row>
    <row r="3691" spans="1:8">
      <c r="A3691" s="4">
        <v>3690</v>
      </c>
      <c r="B3691" s="5" t="s">
        <v>806</v>
      </c>
      <c r="C3691" s="5" t="s">
        <v>757</v>
      </c>
      <c r="D3691" s="5" t="s">
        <v>309</v>
      </c>
      <c r="E3691" s="5" t="s">
        <v>319</v>
      </c>
      <c r="F3691" s="5" t="s">
        <v>770</v>
      </c>
      <c r="G3691" s="13">
        <v>695.8</v>
      </c>
      <c r="H3691" s="5">
        <v>17</v>
      </c>
    </row>
    <row r="3692" spans="1:8">
      <c r="A3692" s="4">
        <v>3691</v>
      </c>
      <c r="B3692" s="5" t="s">
        <v>792</v>
      </c>
      <c r="C3692" s="5" t="s">
        <v>318</v>
      </c>
      <c r="D3692" s="5" t="s">
        <v>320</v>
      </c>
      <c r="E3692" s="5" t="s">
        <v>733</v>
      </c>
      <c r="F3692" s="5" t="s">
        <v>325</v>
      </c>
      <c r="G3692" s="13">
        <v>598.36</v>
      </c>
      <c r="H3692" s="5">
        <v>134</v>
      </c>
    </row>
    <row r="3693" spans="1:8">
      <c r="A3693" s="4">
        <v>3692</v>
      </c>
      <c r="B3693" s="5" t="s">
        <v>763</v>
      </c>
      <c r="C3693" s="5" t="s">
        <v>308</v>
      </c>
      <c r="D3693" s="5" t="s">
        <v>743</v>
      </c>
      <c r="E3693" s="5" t="s">
        <v>733</v>
      </c>
      <c r="F3693" s="5" t="s">
        <v>326</v>
      </c>
      <c r="G3693" s="13">
        <v>501.08</v>
      </c>
      <c r="H3693" s="5">
        <v>154</v>
      </c>
    </row>
    <row r="3694" spans="1:8">
      <c r="A3694" s="4">
        <v>3693</v>
      </c>
      <c r="B3694" s="5" t="s">
        <v>759</v>
      </c>
      <c r="C3694" s="5" t="s">
        <v>755</v>
      </c>
      <c r="D3694" s="5" t="s">
        <v>309</v>
      </c>
      <c r="E3694" s="5" t="s">
        <v>305</v>
      </c>
      <c r="F3694" s="5" t="s">
        <v>744</v>
      </c>
      <c r="G3694" s="13">
        <v>941.27</v>
      </c>
      <c r="H3694" s="5">
        <v>180</v>
      </c>
    </row>
    <row r="3695" spans="1:8">
      <c r="A3695" s="4">
        <v>3694</v>
      </c>
      <c r="B3695" s="5" t="s">
        <v>801</v>
      </c>
      <c r="C3695" s="5" t="s">
        <v>308</v>
      </c>
      <c r="D3695" s="5" t="s">
        <v>324</v>
      </c>
      <c r="E3695" s="5" t="s">
        <v>322</v>
      </c>
      <c r="F3695" s="5" t="s">
        <v>311</v>
      </c>
      <c r="G3695" s="13">
        <v>874.48</v>
      </c>
      <c r="H3695" s="5">
        <v>54</v>
      </c>
    </row>
    <row r="3696" spans="1:8">
      <c r="A3696" s="4">
        <v>3695</v>
      </c>
      <c r="B3696" s="5" t="s">
        <v>796</v>
      </c>
      <c r="C3696" s="5" t="s">
        <v>742</v>
      </c>
      <c r="D3696" s="5" t="s">
        <v>320</v>
      </c>
      <c r="E3696" s="5" t="s">
        <v>319</v>
      </c>
      <c r="F3696" s="5" t="s">
        <v>748</v>
      </c>
      <c r="G3696" s="13">
        <v>815.08</v>
      </c>
      <c r="H3696" s="5">
        <v>48</v>
      </c>
    </row>
    <row r="3697" spans="1:8">
      <c r="A3697" s="4">
        <v>3696</v>
      </c>
      <c r="B3697" s="5" t="s">
        <v>776</v>
      </c>
      <c r="C3697" s="5" t="s">
        <v>753</v>
      </c>
      <c r="D3697" s="5" t="s">
        <v>750</v>
      </c>
      <c r="E3697" s="5" t="s">
        <v>314</v>
      </c>
      <c r="F3697" s="5" t="s">
        <v>306</v>
      </c>
      <c r="G3697" s="13">
        <v>161.27000000000001</v>
      </c>
      <c r="H3697" s="5">
        <v>168</v>
      </c>
    </row>
    <row r="3698" spans="1:8">
      <c r="A3698" s="4">
        <v>3697</v>
      </c>
      <c r="B3698" s="5" t="s">
        <v>795</v>
      </c>
      <c r="C3698" s="5" t="s">
        <v>735</v>
      </c>
      <c r="D3698" s="5" t="s">
        <v>732</v>
      </c>
      <c r="E3698" s="5" t="s">
        <v>319</v>
      </c>
      <c r="F3698" s="5" t="s">
        <v>306</v>
      </c>
      <c r="G3698" s="13">
        <v>835.31</v>
      </c>
      <c r="H3698" s="5">
        <v>122</v>
      </c>
    </row>
    <row r="3699" spans="1:8">
      <c r="A3699" s="4">
        <v>3698</v>
      </c>
      <c r="B3699" s="5" t="s">
        <v>809</v>
      </c>
      <c r="C3699" s="5" t="s">
        <v>307</v>
      </c>
      <c r="D3699" s="5" t="s">
        <v>316</v>
      </c>
      <c r="E3699" s="5" t="s">
        <v>319</v>
      </c>
      <c r="F3699" s="5" t="s">
        <v>751</v>
      </c>
      <c r="G3699" s="13">
        <v>803.34</v>
      </c>
      <c r="H3699" s="5">
        <v>2</v>
      </c>
    </row>
    <row r="3700" spans="1:8">
      <c r="A3700" s="4">
        <v>3699</v>
      </c>
      <c r="B3700" s="5" t="s">
        <v>811</v>
      </c>
      <c r="C3700" s="5" t="s">
        <v>731</v>
      </c>
      <c r="D3700" s="5" t="s">
        <v>736</v>
      </c>
      <c r="E3700" s="5" t="s">
        <v>314</v>
      </c>
      <c r="F3700" s="5" t="s">
        <v>748</v>
      </c>
      <c r="G3700" s="13">
        <v>277.22000000000003</v>
      </c>
      <c r="H3700" s="5">
        <v>180</v>
      </c>
    </row>
    <row r="3701" spans="1:8">
      <c r="A3701" s="4">
        <v>3700</v>
      </c>
      <c r="B3701" s="5" t="s">
        <v>810</v>
      </c>
      <c r="C3701" s="5" t="s">
        <v>742</v>
      </c>
      <c r="D3701" s="5" t="s">
        <v>769</v>
      </c>
      <c r="E3701" s="5" t="s">
        <v>305</v>
      </c>
      <c r="F3701" s="5" t="s">
        <v>746</v>
      </c>
      <c r="G3701" s="13">
        <v>43.12</v>
      </c>
      <c r="H3701" s="5">
        <v>164</v>
      </c>
    </row>
    <row r="3702" spans="1:8">
      <c r="A3702" s="4">
        <v>3701</v>
      </c>
      <c r="B3702" s="5" t="s">
        <v>811</v>
      </c>
      <c r="C3702" s="5" t="s">
        <v>308</v>
      </c>
      <c r="D3702" s="5" t="s">
        <v>320</v>
      </c>
      <c r="E3702" s="5" t="s">
        <v>733</v>
      </c>
      <c r="F3702" s="5" t="s">
        <v>746</v>
      </c>
      <c r="G3702" s="13">
        <v>651.80999999999995</v>
      </c>
      <c r="H3702" s="5">
        <v>195</v>
      </c>
    </row>
    <row r="3703" spans="1:8">
      <c r="A3703" s="4">
        <v>3702</v>
      </c>
      <c r="B3703" s="5" t="s">
        <v>302</v>
      </c>
      <c r="C3703" s="5" t="s">
        <v>304</v>
      </c>
      <c r="D3703" s="5" t="s">
        <v>320</v>
      </c>
      <c r="E3703" s="5" t="s">
        <v>310</v>
      </c>
      <c r="F3703" s="5" t="s">
        <v>746</v>
      </c>
      <c r="G3703" s="13">
        <v>469.26</v>
      </c>
      <c r="H3703" s="5">
        <v>44</v>
      </c>
    </row>
    <row r="3704" spans="1:8">
      <c r="A3704" s="4">
        <v>3703</v>
      </c>
      <c r="B3704" s="5" t="s">
        <v>759</v>
      </c>
      <c r="C3704" s="5" t="s">
        <v>307</v>
      </c>
      <c r="D3704" s="5" t="s">
        <v>309</v>
      </c>
      <c r="E3704" s="5" t="s">
        <v>310</v>
      </c>
      <c r="F3704" s="5" t="s">
        <v>748</v>
      </c>
      <c r="G3704" s="13">
        <v>248.73</v>
      </c>
      <c r="H3704" s="5">
        <v>142</v>
      </c>
    </row>
    <row r="3705" spans="1:8">
      <c r="A3705" s="4">
        <v>3704</v>
      </c>
      <c r="B3705" s="5" t="s">
        <v>782</v>
      </c>
      <c r="C3705" s="5" t="s">
        <v>304</v>
      </c>
      <c r="D3705" s="5" t="s">
        <v>320</v>
      </c>
      <c r="E3705" s="5" t="s">
        <v>310</v>
      </c>
      <c r="F3705" s="5" t="s">
        <v>326</v>
      </c>
      <c r="G3705" s="13">
        <v>51.99</v>
      </c>
      <c r="H3705" s="5">
        <v>72</v>
      </c>
    </row>
    <row r="3706" spans="1:8">
      <c r="A3706" s="4">
        <v>3705</v>
      </c>
      <c r="B3706" s="5" t="s">
        <v>760</v>
      </c>
      <c r="C3706" s="5" t="s">
        <v>304</v>
      </c>
      <c r="D3706" s="5" t="s">
        <v>320</v>
      </c>
      <c r="E3706" s="5" t="s">
        <v>313</v>
      </c>
      <c r="F3706" s="5" t="s">
        <v>321</v>
      </c>
      <c r="G3706" s="13">
        <v>949.93</v>
      </c>
      <c r="H3706" s="5">
        <v>152</v>
      </c>
    </row>
    <row r="3707" spans="1:8">
      <c r="A3707" s="4">
        <v>3706</v>
      </c>
      <c r="B3707" s="5" t="s">
        <v>737</v>
      </c>
      <c r="C3707" s="5" t="s">
        <v>755</v>
      </c>
      <c r="D3707" s="5" t="s">
        <v>732</v>
      </c>
      <c r="E3707" s="5" t="s">
        <v>319</v>
      </c>
      <c r="F3707" s="5" t="s">
        <v>751</v>
      </c>
      <c r="G3707" s="13">
        <v>75.5</v>
      </c>
      <c r="H3707" s="5">
        <v>193</v>
      </c>
    </row>
    <row r="3708" spans="1:8">
      <c r="A3708" s="4">
        <v>3707</v>
      </c>
      <c r="B3708" s="5" t="s">
        <v>763</v>
      </c>
      <c r="C3708" s="5" t="s">
        <v>753</v>
      </c>
      <c r="D3708" s="5" t="s">
        <v>772</v>
      </c>
      <c r="E3708" s="5" t="s">
        <v>305</v>
      </c>
      <c r="F3708" s="5" t="s">
        <v>323</v>
      </c>
      <c r="G3708" s="13">
        <v>379.45</v>
      </c>
      <c r="H3708" s="5">
        <v>27</v>
      </c>
    </row>
    <row r="3709" spans="1:8">
      <c r="A3709" s="4">
        <v>3708</v>
      </c>
      <c r="B3709" s="5" t="s">
        <v>789</v>
      </c>
      <c r="C3709" s="5" t="s">
        <v>315</v>
      </c>
      <c r="D3709" s="5" t="s">
        <v>309</v>
      </c>
      <c r="E3709" s="5" t="s">
        <v>303</v>
      </c>
      <c r="F3709" s="5" t="s">
        <v>321</v>
      </c>
      <c r="G3709" s="13">
        <v>216.76</v>
      </c>
      <c r="H3709" s="5">
        <v>200</v>
      </c>
    </row>
    <row r="3710" spans="1:8">
      <c r="A3710" s="4">
        <v>3709</v>
      </c>
      <c r="B3710" s="5" t="s">
        <v>739</v>
      </c>
      <c r="C3710" s="5" t="s">
        <v>304</v>
      </c>
      <c r="D3710" s="5" t="s">
        <v>769</v>
      </c>
      <c r="E3710" s="5" t="s">
        <v>740</v>
      </c>
      <c r="F3710" s="5" t="s">
        <v>744</v>
      </c>
      <c r="G3710" s="13">
        <v>159.44</v>
      </c>
      <c r="H3710" s="5">
        <v>2</v>
      </c>
    </row>
    <row r="3711" spans="1:8">
      <c r="A3711" s="4">
        <v>3710</v>
      </c>
      <c r="B3711" s="5" t="s">
        <v>788</v>
      </c>
      <c r="C3711" s="5" t="s">
        <v>312</v>
      </c>
      <c r="D3711" s="5" t="s">
        <v>738</v>
      </c>
      <c r="E3711" s="5" t="s">
        <v>322</v>
      </c>
      <c r="F3711" s="5" t="s">
        <v>770</v>
      </c>
      <c r="G3711" s="13">
        <v>546.44000000000005</v>
      </c>
      <c r="H3711" s="5">
        <v>11</v>
      </c>
    </row>
    <row r="3712" spans="1:8">
      <c r="A3712" s="4">
        <v>3711</v>
      </c>
      <c r="B3712" s="5" t="s">
        <v>771</v>
      </c>
      <c r="C3712" s="5" t="s">
        <v>731</v>
      </c>
      <c r="D3712" s="5" t="s">
        <v>317</v>
      </c>
      <c r="E3712" s="5" t="s">
        <v>303</v>
      </c>
      <c r="F3712" s="5" t="s">
        <v>748</v>
      </c>
      <c r="G3712" s="13">
        <v>883.24</v>
      </c>
      <c r="H3712" s="5">
        <v>5</v>
      </c>
    </row>
    <row r="3713" spans="1:8">
      <c r="A3713" s="4">
        <v>3712</v>
      </c>
      <c r="B3713" s="5" t="s">
        <v>799</v>
      </c>
      <c r="C3713" s="5" t="s">
        <v>755</v>
      </c>
      <c r="D3713" s="5" t="s">
        <v>316</v>
      </c>
      <c r="E3713" s="5" t="s">
        <v>305</v>
      </c>
      <c r="F3713" s="5" t="s">
        <v>744</v>
      </c>
      <c r="G3713" s="13">
        <v>301.81</v>
      </c>
      <c r="H3713" s="5">
        <v>183</v>
      </c>
    </row>
    <row r="3714" spans="1:8">
      <c r="A3714" s="4">
        <v>3713</v>
      </c>
      <c r="B3714" s="5" t="s">
        <v>773</v>
      </c>
      <c r="C3714" s="5" t="s">
        <v>312</v>
      </c>
      <c r="D3714" s="5" t="s">
        <v>738</v>
      </c>
      <c r="E3714" s="5" t="s">
        <v>733</v>
      </c>
      <c r="F3714" s="5" t="s">
        <v>321</v>
      </c>
      <c r="G3714" s="13">
        <v>833.14</v>
      </c>
      <c r="H3714" s="5">
        <v>33</v>
      </c>
    </row>
    <row r="3715" spans="1:8">
      <c r="A3715" s="4">
        <v>3714</v>
      </c>
      <c r="B3715" s="5" t="s">
        <v>754</v>
      </c>
      <c r="C3715" s="5" t="s">
        <v>757</v>
      </c>
      <c r="D3715" s="5" t="s">
        <v>316</v>
      </c>
      <c r="E3715" s="5" t="s">
        <v>319</v>
      </c>
      <c r="F3715" s="5" t="s">
        <v>770</v>
      </c>
      <c r="G3715" s="13">
        <v>545.66</v>
      </c>
      <c r="H3715" s="5">
        <v>117</v>
      </c>
    </row>
    <row r="3716" spans="1:8">
      <c r="A3716" s="4">
        <v>3715</v>
      </c>
      <c r="B3716" s="5" t="s">
        <v>761</v>
      </c>
      <c r="C3716" s="5" t="s">
        <v>731</v>
      </c>
      <c r="D3716" s="5" t="s">
        <v>732</v>
      </c>
      <c r="E3716" s="5" t="s">
        <v>310</v>
      </c>
      <c r="F3716" s="5" t="s">
        <v>751</v>
      </c>
      <c r="G3716" s="13">
        <v>623.82000000000005</v>
      </c>
      <c r="H3716" s="5">
        <v>173</v>
      </c>
    </row>
    <row r="3717" spans="1:8">
      <c r="A3717" s="4">
        <v>3716</v>
      </c>
      <c r="B3717" s="5" t="s">
        <v>777</v>
      </c>
      <c r="C3717" s="5" t="s">
        <v>755</v>
      </c>
      <c r="D3717" s="5" t="s">
        <v>743</v>
      </c>
      <c r="E3717" s="5" t="s">
        <v>313</v>
      </c>
      <c r="F3717" s="5" t="s">
        <v>321</v>
      </c>
      <c r="G3717" s="13">
        <v>492.93</v>
      </c>
      <c r="H3717" s="5">
        <v>144</v>
      </c>
    </row>
    <row r="3718" spans="1:8">
      <c r="A3718" s="4">
        <v>3717</v>
      </c>
      <c r="B3718" s="5" t="s">
        <v>780</v>
      </c>
      <c r="C3718" s="5" t="s">
        <v>757</v>
      </c>
      <c r="D3718" s="5" t="s">
        <v>317</v>
      </c>
      <c r="E3718" s="5" t="s">
        <v>758</v>
      </c>
      <c r="F3718" s="5" t="s">
        <v>734</v>
      </c>
      <c r="G3718" s="13">
        <v>572.52</v>
      </c>
      <c r="H3718" s="5">
        <v>30</v>
      </c>
    </row>
    <row r="3719" spans="1:8">
      <c r="A3719" s="4">
        <v>3718</v>
      </c>
      <c r="B3719" s="5" t="s">
        <v>779</v>
      </c>
      <c r="C3719" s="5" t="s">
        <v>307</v>
      </c>
      <c r="D3719" s="5" t="s">
        <v>317</v>
      </c>
      <c r="E3719" s="5" t="s">
        <v>733</v>
      </c>
      <c r="F3719" s="5" t="s">
        <v>325</v>
      </c>
      <c r="G3719" s="13">
        <v>863.46</v>
      </c>
      <c r="H3719" s="5">
        <v>114</v>
      </c>
    </row>
    <row r="3720" spans="1:8">
      <c r="A3720" s="4">
        <v>3719</v>
      </c>
      <c r="B3720" s="5" t="s">
        <v>761</v>
      </c>
      <c r="C3720" s="5" t="s">
        <v>783</v>
      </c>
      <c r="D3720" s="5" t="s">
        <v>743</v>
      </c>
      <c r="E3720" s="5" t="s">
        <v>733</v>
      </c>
      <c r="F3720" s="5" t="s">
        <v>744</v>
      </c>
      <c r="G3720" s="13">
        <v>52.5</v>
      </c>
      <c r="H3720" s="5">
        <v>85</v>
      </c>
    </row>
    <row r="3721" spans="1:8">
      <c r="A3721" s="4">
        <v>3720</v>
      </c>
      <c r="B3721" s="5" t="s">
        <v>763</v>
      </c>
      <c r="C3721" s="5" t="s">
        <v>735</v>
      </c>
      <c r="D3721" s="5" t="s">
        <v>324</v>
      </c>
      <c r="E3721" s="5" t="s">
        <v>322</v>
      </c>
      <c r="F3721" s="5" t="s">
        <v>744</v>
      </c>
      <c r="G3721" s="13">
        <v>560.66999999999996</v>
      </c>
      <c r="H3721" s="5">
        <v>179</v>
      </c>
    </row>
    <row r="3722" spans="1:8">
      <c r="A3722" s="4">
        <v>3721</v>
      </c>
      <c r="B3722" s="5" t="s">
        <v>754</v>
      </c>
      <c r="C3722" s="5" t="s">
        <v>731</v>
      </c>
      <c r="D3722" s="5" t="s">
        <v>769</v>
      </c>
      <c r="E3722" s="5" t="s">
        <v>319</v>
      </c>
      <c r="F3722" s="5" t="s">
        <v>748</v>
      </c>
      <c r="G3722" s="13">
        <v>564.08000000000004</v>
      </c>
      <c r="H3722" s="5">
        <v>189</v>
      </c>
    </row>
    <row r="3723" spans="1:8">
      <c r="A3723" s="4">
        <v>3722</v>
      </c>
      <c r="B3723" s="5" t="s">
        <v>791</v>
      </c>
      <c r="C3723" s="5" t="s">
        <v>318</v>
      </c>
      <c r="D3723" s="5" t="s">
        <v>743</v>
      </c>
      <c r="E3723" s="5" t="s">
        <v>733</v>
      </c>
      <c r="F3723" s="5" t="s">
        <v>311</v>
      </c>
      <c r="G3723" s="13">
        <v>84.44</v>
      </c>
      <c r="H3723" s="5">
        <v>77</v>
      </c>
    </row>
    <row r="3724" spans="1:8">
      <c r="A3724" s="4">
        <v>3723</v>
      </c>
      <c r="B3724" s="5" t="s">
        <v>773</v>
      </c>
      <c r="C3724" s="5" t="s">
        <v>731</v>
      </c>
      <c r="D3724" s="5" t="s">
        <v>772</v>
      </c>
      <c r="E3724" s="5" t="s">
        <v>740</v>
      </c>
      <c r="F3724" s="5" t="s">
        <v>306</v>
      </c>
      <c r="G3724" s="13">
        <v>53.44</v>
      </c>
      <c r="H3724" s="5">
        <v>18</v>
      </c>
    </row>
    <row r="3725" spans="1:8">
      <c r="A3725" s="4">
        <v>3724</v>
      </c>
      <c r="B3725" s="5" t="s">
        <v>789</v>
      </c>
      <c r="C3725" s="5" t="s">
        <v>308</v>
      </c>
      <c r="D3725" s="5" t="s">
        <v>309</v>
      </c>
      <c r="E3725" s="5" t="s">
        <v>314</v>
      </c>
      <c r="F3725" s="5" t="s">
        <v>770</v>
      </c>
      <c r="G3725" s="13">
        <v>258.94</v>
      </c>
      <c r="H3725" s="5">
        <v>116</v>
      </c>
    </row>
    <row r="3726" spans="1:8">
      <c r="A3726" s="4">
        <v>3725</v>
      </c>
      <c r="B3726" s="5" t="s">
        <v>747</v>
      </c>
      <c r="C3726" s="5" t="s">
        <v>735</v>
      </c>
      <c r="D3726" s="5" t="s">
        <v>324</v>
      </c>
      <c r="E3726" s="5" t="s">
        <v>303</v>
      </c>
      <c r="F3726" s="5" t="s">
        <v>751</v>
      </c>
      <c r="G3726" s="13">
        <v>403.16</v>
      </c>
      <c r="H3726" s="5">
        <v>37</v>
      </c>
    </row>
    <row r="3727" spans="1:8">
      <c r="A3727" s="4">
        <v>3726</v>
      </c>
      <c r="B3727" s="5" t="s">
        <v>762</v>
      </c>
      <c r="C3727" s="5" t="s">
        <v>307</v>
      </c>
      <c r="D3727" s="5" t="s">
        <v>317</v>
      </c>
      <c r="E3727" s="5" t="s">
        <v>314</v>
      </c>
      <c r="F3727" s="5" t="s">
        <v>311</v>
      </c>
      <c r="G3727" s="13">
        <v>549.73</v>
      </c>
      <c r="H3727" s="5">
        <v>77</v>
      </c>
    </row>
    <row r="3728" spans="1:8">
      <c r="A3728" s="4">
        <v>3727</v>
      </c>
      <c r="B3728" s="5" t="s">
        <v>774</v>
      </c>
      <c r="C3728" s="5" t="s">
        <v>304</v>
      </c>
      <c r="D3728" s="5" t="s">
        <v>309</v>
      </c>
      <c r="E3728" s="5" t="s">
        <v>313</v>
      </c>
      <c r="F3728" s="5" t="s">
        <v>311</v>
      </c>
      <c r="G3728" s="13">
        <v>58.65</v>
      </c>
      <c r="H3728" s="5">
        <v>72</v>
      </c>
    </row>
    <row r="3729" spans="1:8">
      <c r="A3729" s="4">
        <v>3728</v>
      </c>
      <c r="B3729" s="5" t="s">
        <v>794</v>
      </c>
      <c r="C3729" s="5" t="s">
        <v>783</v>
      </c>
      <c r="D3729" s="5" t="s">
        <v>743</v>
      </c>
      <c r="E3729" s="5" t="s">
        <v>733</v>
      </c>
      <c r="F3729" s="5" t="s">
        <v>744</v>
      </c>
      <c r="G3729" s="13">
        <v>186.26</v>
      </c>
      <c r="H3729" s="5">
        <v>157</v>
      </c>
    </row>
    <row r="3730" spans="1:8">
      <c r="A3730" s="4">
        <v>3729</v>
      </c>
      <c r="B3730" s="5" t="s">
        <v>811</v>
      </c>
      <c r="C3730" s="5" t="s">
        <v>312</v>
      </c>
      <c r="D3730" s="5" t="s">
        <v>316</v>
      </c>
      <c r="E3730" s="5" t="s">
        <v>319</v>
      </c>
      <c r="F3730" s="5" t="s">
        <v>770</v>
      </c>
      <c r="G3730" s="13">
        <v>744.22</v>
      </c>
      <c r="H3730" s="5">
        <v>128</v>
      </c>
    </row>
    <row r="3731" spans="1:8">
      <c r="A3731" s="4">
        <v>3730</v>
      </c>
      <c r="B3731" s="5" t="s">
        <v>767</v>
      </c>
      <c r="C3731" s="5" t="s">
        <v>735</v>
      </c>
      <c r="D3731" s="5" t="s">
        <v>769</v>
      </c>
      <c r="E3731" s="5" t="s">
        <v>303</v>
      </c>
      <c r="F3731" s="5" t="s">
        <v>734</v>
      </c>
      <c r="G3731" s="13">
        <v>296.61</v>
      </c>
      <c r="H3731" s="5">
        <v>48</v>
      </c>
    </row>
    <row r="3732" spans="1:8">
      <c r="A3732" s="4">
        <v>3731</v>
      </c>
      <c r="B3732" s="5" t="s">
        <v>798</v>
      </c>
      <c r="C3732" s="5" t="s">
        <v>312</v>
      </c>
      <c r="D3732" s="5" t="s">
        <v>750</v>
      </c>
      <c r="E3732" s="5" t="s">
        <v>313</v>
      </c>
      <c r="F3732" s="5" t="s">
        <v>326</v>
      </c>
      <c r="G3732" s="13">
        <v>506.18</v>
      </c>
      <c r="H3732" s="5">
        <v>197</v>
      </c>
    </row>
    <row r="3733" spans="1:8">
      <c r="A3733" s="4">
        <v>3732</v>
      </c>
      <c r="B3733" s="5" t="s">
        <v>775</v>
      </c>
      <c r="C3733" s="5" t="s">
        <v>307</v>
      </c>
      <c r="D3733" s="5" t="s">
        <v>324</v>
      </c>
      <c r="E3733" s="5" t="s">
        <v>310</v>
      </c>
      <c r="F3733" s="5" t="s">
        <v>326</v>
      </c>
      <c r="G3733" s="13">
        <v>140.66</v>
      </c>
      <c r="H3733" s="5">
        <v>85</v>
      </c>
    </row>
    <row r="3734" spans="1:8">
      <c r="A3734" s="4">
        <v>3733</v>
      </c>
      <c r="B3734" s="5" t="s">
        <v>773</v>
      </c>
      <c r="C3734" s="5" t="s">
        <v>308</v>
      </c>
      <c r="D3734" s="5" t="s">
        <v>772</v>
      </c>
      <c r="E3734" s="5" t="s">
        <v>305</v>
      </c>
      <c r="F3734" s="5" t="s">
        <v>321</v>
      </c>
      <c r="G3734" s="13">
        <v>526.47</v>
      </c>
      <c r="H3734" s="5">
        <v>81</v>
      </c>
    </row>
    <row r="3735" spans="1:8">
      <c r="A3735" s="4">
        <v>3734</v>
      </c>
      <c r="B3735" s="5" t="s">
        <v>760</v>
      </c>
      <c r="C3735" s="5" t="s">
        <v>318</v>
      </c>
      <c r="D3735" s="5" t="s">
        <v>732</v>
      </c>
      <c r="E3735" s="5" t="s">
        <v>314</v>
      </c>
      <c r="F3735" s="5" t="s">
        <v>748</v>
      </c>
      <c r="G3735" s="13">
        <v>799.03</v>
      </c>
      <c r="H3735" s="5">
        <v>145</v>
      </c>
    </row>
    <row r="3736" spans="1:8">
      <c r="A3736" s="4">
        <v>3735</v>
      </c>
      <c r="B3736" s="5" t="s">
        <v>788</v>
      </c>
      <c r="C3736" s="5" t="s">
        <v>755</v>
      </c>
      <c r="D3736" s="5" t="s">
        <v>750</v>
      </c>
      <c r="E3736" s="5" t="s">
        <v>319</v>
      </c>
      <c r="F3736" s="5" t="s">
        <v>748</v>
      </c>
      <c r="G3736" s="13">
        <v>375.72</v>
      </c>
      <c r="H3736" s="5">
        <v>16</v>
      </c>
    </row>
    <row r="3737" spans="1:8">
      <c r="A3737" s="4">
        <v>3736</v>
      </c>
      <c r="B3737" s="5" t="s">
        <v>798</v>
      </c>
      <c r="C3737" s="5" t="s">
        <v>315</v>
      </c>
      <c r="D3737" s="5" t="s">
        <v>736</v>
      </c>
      <c r="E3737" s="5" t="s">
        <v>310</v>
      </c>
      <c r="F3737" s="5" t="s">
        <v>744</v>
      </c>
      <c r="G3737" s="13">
        <v>763.29</v>
      </c>
      <c r="H3737" s="5">
        <v>173</v>
      </c>
    </row>
    <row r="3738" spans="1:8">
      <c r="A3738" s="4">
        <v>3737</v>
      </c>
      <c r="B3738" s="5" t="s">
        <v>737</v>
      </c>
      <c r="C3738" s="5" t="s">
        <v>735</v>
      </c>
      <c r="D3738" s="5" t="s">
        <v>750</v>
      </c>
      <c r="E3738" s="5" t="s">
        <v>313</v>
      </c>
      <c r="F3738" s="5" t="s">
        <v>751</v>
      </c>
      <c r="G3738" s="13">
        <v>333.16</v>
      </c>
      <c r="H3738" s="5">
        <v>138</v>
      </c>
    </row>
    <row r="3739" spans="1:8">
      <c r="A3739" s="4">
        <v>3738</v>
      </c>
      <c r="B3739" s="5" t="s">
        <v>787</v>
      </c>
      <c r="C3739" s="5" t="s">
        <v>731</v>
      </c>
      <c r="D3739" s="5" t="s">
        <v>743</v>
      </c>
      <c r="E3739" s="5" t="s">
        <v>313</v>
      </c>
      <c r="F3739" s="5" t="s">
        <v>746</v>
      </c>
      <c r="G3739" s="13">
        <v>294.38</v>
      </c>
      <c r="H3739" s="5">
        <v>36</v>
      </c>
    </row>
    <row r="3740" spans="1:8">
      <c r="A3740" s="4">
        <v>3739</v>
      </c>
      <c r="B3740" s="5" t="s">
        <v>771</v>
      </c>
      <c r="C3740" s="5" t="s">
        <v>308</v>
      </c>
      <c r="D3740" s="5" t="s">
        <v>750</v>
      </c>
      <c r="E3740" s="5" t="s">
        <v>733</v>
      </c>
      <c r="F3740" s="5" t="s">
        <v>744</v>
      </c>
      <c r="G3740" s="13">
        <v>122.49</v>
      </c>
      <c r="H3740" s="5">
        <v>41</v>
      </c>
    </row>
    <row r="3741" spans="1:8">
      <c r="A3741" s="4">
        <v>3740</v>
      </c>
      <c r="B3741" s="5" t="s">
        <v>302</v>
      </c>
      <c r="C3741" s="5" t="s">
        <v>312</v>
      </c>
      <c r="D3741" s="5" t="s">
        <v>750</v>
      </c>
      <c r="E3741" s="5" t="s">
        <v>733</v>
      </c>
      <c r="F3741" s="5" t="s">
        <v>748</v>
      </c>
      <c r="G3741" s="13">
        <v>794.59</v>
      </c>
      <c r="H3741" s="5">
        <v>7</v>
      </c>
    </row>
    <row r="3742" spans="1:8">
      <c r="A3742" s="4">
        <v>3741</v>
      </c>
      <c r="B3742" s="5" t="s">
        <v>765</v>
      </c>
      <c r="C3742" s="5" t="s">
        <v>308</v>
      </c>
      <c r="D3742" s="5" t="s">
        <v>324</v>
      </c>
      <c r="E3742" s="5" t="s">
        <v>740</v>
      </c>
      <c r="F3742" s="5" t="s">
        <v>748</v>
      </c>
      <c r="G3742" s="13">
        <v>863.71</v>
      </c>
      <c r="H3742" s="5">
        <v>92</v>
      </c>
    </row>
    <row r="3743" spans="1:8">
      <c r="A3743" s="4">
        <v>3742</v>
      </c>
      <c r="B3743" s="5" t="s">
        <v>779</v>
      </c>
      <c r="C3743" s="5" t="s">
        <v>318</v>
      </c>
      <c r="D3743" s="5" t="s">
        <v>750</v>
      </c>
      <c r="E3743" s="5" t="s">
        <v>314</v>
      </c>
      <c r="F3743" s="5" t="s">
        <v>306</v>
      </c>
      <c r="G3743" s="13">
        <v>589.75</v>
      </c>
      <c r="H3743" s="5">
        <v>122</v>
      </c>
    </row>
    <row r="3744" spans="1:8">
      <c r="A3744" s="4">
        <v>3743</v>
      </c>
      <c r="B3744" s="5" t="s">
        <v>799</v>
      </c>
      <c r="C3744" s="5" t="s">
        <v>308</v>
      </c>
      <c r="D3744" s="5" t="s">
        <v>317</v>
      </c>
      <c r="E3744" s="5" t="s">
        <v>310</v>
      </c>
      <c r="F3744" s="5" t="s">
        <v>321</v>
      </c>
      <c r="G3744" s="13">
        <v>723.89</v>
      </c>
      <c r="H3744" s="5">
        <v>56</v>
      </c>
    </row>
    <row r="3745" spans="1:8">
      <c r="A3745" s="4">
        <v>3744</v>
      </c>
      <c r="B3745" s="5" t="s">
        <v>807</v>
      </c>
      <c r="C3745" s="5" t="s">
        <v>318</v>
      </c>
      <c r="D3745" s="5" t="s">
        <v>750</v>
      </c>
      <c r="E3745" s="5" t="s">
        <v>740</v>
      </c>
      <c r="F3745" s="5" t="s">
        <v>746</v>
      </c>
      <c r="G3745" s="13">
        <v>314.88</v>
      </c>
      <c r="H3745" s="5">
        <v>200</v>
      </c>
    </row>
    <row r="3746" spans="1:8">
      <c r="A3746" s="4">
        <v>3745</v>
      </c>
      <c r="B3746" s="5" t="s">
        <v>764</v>
      </c>
      <c r="C3746" s="5" t="s">
        <v>755</v>
      </c>
      <c r="D3746" s="5" t="s">
        <v>750</v>
      </c>
      <c r="E3746" s="5" t="s">
        <v>310</v>
      </c>
      <c r="F3746" s="5" t="s">
        <v>746</v>
      </c>
      <c r="G3746" s="13">
        <v>420.37</v>
      </c>
      <c r="H3746" s="5">
        <v>172</v>
      </c>
    </row>
    <row r="3747" spans="1:8">
      <c r="A3747" s="4">
        <v>3746</v>
      </c>
      <c r="B3747" s="5" t="s">
        <v>774</v>
      </c>
      <c r="C3747" s="5" t="s">
        <v>307</v>
      </c>
      <c r="D3747" s="5" t="s">
        <v>772</v>
      </c>
      <c r="E3747" s="5" t="s">
        <v>313</v>
      </c>
      <c r="F3747" s="5" t="s">
        <v>311</v>
      </c>
      <c r="G3747" s="13">
        <v>261.60000000000002</v>
      </c>
      <c r="H3747" s="5">
        <v>96</v>
      </c>
    </row>
    <row r="3748" spans="1:8">
      <c r="A3748" s="4">
        <v>3747</v>
      </c>
      <c r="B3748" s="5" t="s">
        <v>741</v>
      </c>
      <c r="C3748" s="5" t="s">
        <v>753</v>
      </c>
      <c r="D3748" s="5" t="s">
        <v>772</v>
      </c>
      <c r="E3748" s="5" t="s">
        <v>758</v>
      </c>
      <c r="F3748" s="5" t="s">
        <v>751</v>
      </c>
      <c r="G3748" s="13">
        <v>589.37</v>
      </c>
      <c r="H3748" s="5">
        <v>1</v>
      </c>
    </row>
    <row r="3749" spans="1:8">
      <c r="A3749" s="4">
        <v>3748</v>
      </c>
      <c r="B3749" s="5" t="s">
        <v>809</v>
      </c>
      <c r="C3749" s="5" t="s">
        <v>304</v>
      </c>
      <c r="D3749" s="5" t="s">
        <v>785</v>
      </c>
      <c r="E3749" s="5" t="s">
        <v>733</v>
      </c>
      <c r="F3749" s="5" t="s">
        <v>311</v>
      </c>
      <c r="G3749" s="13">
        <v>350.85</v>
      </c>
      <c r="H3749" s="5">
        <v>26</v>
      </c>
    </row>
    <row r="3750" spans="1:8">
      <c r="A3750" s="4">
        <v>3749</v>
      </c>
      <c r="B3750" s="5" t="s">
        <v>804</v>
      </c>
      <c r="C3750" s="5" t="s">
        <v>304</v>
      </c>
      <c r="D3750" s="5" t="s">
        <v>309</v>
      </c>
      <c r="E3750" s="5" t="s">
        <v>314</v>
      </c>
      <c r="F3750" s="5" t="s">
        <v>325</v>
      </c>
      <c r="G3750" s="13">
        <v>693.33</v>
      </c>
      <c r="H3750" s="5">
        <v>72</v>
      </c>
    </row>
    <row r="3751" spans="1:8">
      <c r="A3751" s="4">
        <v>3750</v>
      </c>
      <c r="B3751" s="5" t="s">
        <v>786</v>
      </c>
      <c r="C3751" s="5" t="s">
        <v>307</v>
      </c>
      <c r="D3751" s="5" t="s">
        <v>320</v>
      </c>
      <c r="E3751" s="5" t="s">
        <v>322</v>
      </c>
      <c r="F3751" s="5" t="s">
        <v>321</v>
      </c>
      <c r="G3751" s="13">
        <v>922.54</v>
      </c>
      <c r="H3751" s="5">
        <v>80</v>
      </c>
    </row>
    <row r="3752" spans="1:8">
      <c r="A3752" s="4">
        <v>3751</v>
      </c>
      <c r="B3752" s="5" t="s">
        <v>791</v>
      </c>
      <c r="C3752" s="5" t="s">
        <v>318</v>
      </c>
      <c r="D3752" s="5" t="s">
        <v>772</v>
      </c>
      <c r="E3752" s="5" t="s">
        <v>310</v>
      </c>
      <c r="F3752" s="5" t="s">
        <v>323</v>
      </c>
      <c r="G3752" s="13">
        <v>40.43</v>
      </c>
      <c r="H3752" s="5">
        <v>200</v>
      </c>
    </row>
    <row r="3753" spans="1:8">
      <c r="A3753" s="4">
        <v>3752</v>
      </c>
      <c r="B3753" s="5" t="s">
        <v>773</v>
      </c>
      <c r="C3753" s="5" t="s">
        <v>304</v>
      </c>
      <c r="D3753" s="5" t="s">
        <v>785</v>
      </c>
      <c r="E3753" s="5" t="s">
        <v>313</v>
      </c>
      <c r="F3753" s="5" t="s">
        <v>751</v>
      </c>
      <c r="G3753" s="13">
        <v>915.76</v>
      </c>
      <c r="H3753" s="5">
        <v>167</v>
      </c>
    </row>
    <row r="3754" spans="1:8">
      <c r="A3754" s="4">
        <v>3753</v>
      </c>
      <c r="B3754" s="5" t="s">
        <v>749</v>
      </c>
      <c r="C3754" s="5" t="s">
        <v>753</v>
      </c>
      <c r="D3754" s="5" t="s">
        <v>769</v>
      </c>
      <c r="E3754" s="5" t="s">
        <v>740</v>
      </c>
      <c r="F3754" s="5" t="s">
        <v>751</v>
      </c>
      <c r="G3754" s="13">
        <v>299.23</v>
      </c>
      <c r="H3754" s="5">
        <v>97</v>
      </c>
    </row>
    <row r="3755" spans="1:8">
      <c r="A3755" s="4">
        <v>3754</v>
      </c>
      <c r="B3755" s="5" t="s">
        <v>756</v>
      </c>
      <c r="C3755" s="5" t="s">
        <v>783</v>
      </c>
      <c r="D3755" s="5" t="s">
        <v>316</v>
      </c>
      <c r="E3755" s="5" t="s">
        <v>313</v>
      </c>
      <c r="F3755" s="5" t="s">
        <v>770</v>
      </c>
      <c r="G3755" s="13">
        <v>51.69</v>
      </c>
      <c r="H3755" s="5">
        <v>190</v>
      </c>
    </row>
    <row r="3756" spans="1:8">
      <c r="A3756" s="4">
        <v>3755</v>
      </c>
      <c r="B3756" s="5" t="s">
        <v>793</v>
      </c>
      <c r="C3756" s="5" t="s">
        <v>742</v>
      </c>
      <c r="D3756" s="5" t="s">
        <v>309</v>
      </c>
      <c r="E3756" s="5" t="s">
        <v>313</v>
      </c>
      <c r="F3756" s="5" t="s">
        <v>311</v>
      </c>
      <c r="G3756" s="13">
        <v>598.99</v>
      </c>
      <c r="H3756" s="5">
        <v>27</v>
      </c>
    </row>
    <row r="3757" spans="1:8">
      <c r="A3757" s="4">
        <v>3756</v>
      </c>
      <c r="B3757" s="5" t="s">
        <v>781</v>
      </c>
      <c r="C3757" s="5" t="s">
        <v>757</v>
      </c>
      <c r="D3757" s="5" t="s">
        <v>324</v>
      </c>
      <c r="E3757" s="5" t="s">
        <v>758</v>
      </c>
      <c r="F3757" s="5" t="s">
        <v>306</v>
      </c>
      <c r="G3757" s="13">
        <v>921.97</v>
      </c>
      <c r="H3757" s="5">
        <v>183</v>
      </c>
    </row>
    <row r="3758" spans="1:8">
      <c r="A3758" s="4">
        <v>3757</v>
      </c>
      <c r="B3758" s="5" t="s">
        <v>784</v>
      </c>
      <c r="C3758" s="5" t="s">
        <v>755</v>
      </c>
      <c r="D3758" s="5" t="s">
        <v>309</v>
      </c>
      <c r="E3758" s="5" t="s">
        <v>310</v>
      </c>
      <c r="F3758" s="5" t="s">
        <v>311</v>
      </c>
      <c r="G3758" s="13">
        <v>468.55</v>
      </c>
      <c r="H3758" s="5">
        <v>195</v>
      </c>
    </row>
    <row r="3759" spans="1:8">
      <c r="A3759" s="4">
        <v>3758</v>
      </c>
      <c r="B3759" s="5" t="s">
        <v>797</v>
      </c>
      <c r="C3759" s="5" t="s">
        <v>304</v>
      </c>
      <c r="D3759" s="5" t="s">
        <v>732</v>
      </c>
      <c r="E3759" s="5" t="s">
        <v>733</v>
      </c>
      <c r="F3759" s="5" t="s">
        <v>748</v>
      </c>
      <c r="G3759" s="13">
        <v>543.92999999999995</v>
      </c>
      <c r="H3759" s="5">
        <v>180</v>
      </c>
    </row>
    <row r="3760" spans="1:8">
      <c r="A3760" s="4">
        <v>3759</v>
      </c>
      <c r="B3760" s="5" t="s">
        <v>808</v>
      </c>
      <c r="C3760" s="5" t="s">
        <v>753</v>
      </c>
      <c r="D3760" s="5" t="s">
        <v>320</v>
      </c>
      <c r="E3760" s="5" t="s">
        <v>303</v>
      </c>
      <c r="F3760" s="5" t="s">
        <v>306</v>
      </c>
      <c r="G3760" s="13">
        <v>642.58000000000004</v>
      </c>
      <c r="H3760" s="5">
        <v>185</v>
      </c>
    </row>
    <row r="3761" spans="1:8">
      <c r="A3761" s="4">
        <v>3760</v>
      </c>
      <c r="B3761" s="5" t="s">
        <v>774</v>
      </c>
      <c r="C3761" s="5" t="s">
        <v>304</v>
      </c>
      <c r="D3761" s="5" t="s">
        <v>750</v>
      </c>
      <c r="E3761" s="5" t="s">
        <v>313</v>
      </c>
      <c r="F3761" s="5" t="s">
        <v>751</v>
      </c>
      <c r="G3761" s="13">
        <v>654.41</v>
      </c>
      <c r="H3761" s="5">
        <v>101</v>
      </c>
    </row>
    <row r="3762" spans="1:8">
      <c r="A3762" s="4">
        <v>3761</v>
      </c>
      <c r="B3762" s="5" t="s">
        <v>762</v>
      </c>
      <c r="C3762" s="5" t="s">
        <v>755</v>
      </c>
      <c r="D3762" s="5" t="s">
        <v>743</v>
      </c>
      <c r="E3762" s="5" t="s">
        <v>758</v>
      </c>
      <c r="F3762" s="5" t="s">
        <v>311</v>
      </c>
      <c r="G3762" s="13">
        <v>429.1</v>
      </c>
      <c r="H3762" s="5">
        <v>86</v>
      </c>
    </row>
    <row r="3763" spans="1:8">
      <c r="A3763" s="4">
        <v>3762</v>
      </c>
      <c r="B3763" s="5" t="s">
        <v>798</v>
      </c>
      <c r="C3763" s="5" t="s">
        <v>304</v>
      </c>
      <c r="D3763" s="5" t="s">
        <v>317</v>
      </c>
      <c r="E3763" s="5" t="s">
        <v>758</v>
      </c>
      <c r="F3763" s="5" t="s">
        <v>751</v>
      </c>
      <c r="G3763" s="13">
        <v>530.63</v>
      </c>
      <c r="H3763" s="5">
        <v>150</v>
      </c>
    </row>
    <row r="3764" spans="1:8">
      <c r="A3764" s="4">
        <v>3763</v>
      </c>
      <c r="B3764" s="5" t="s">
        <v>768</v>
      </c>
      <c r="C3764" s="5" t="s">
        <v>304</v>
      </c>
      <c r="D3764" s="5" t="s">
        <v>743</v>
      </c>
      <c r="E3764" s="5" t="s">
        <v>740</v>
      </c>
      <c r="F3764" s="5" t="s">
        <v>325</v>
      </c>
      <c r="G3764" s="13">
        <v>298.88</v>
      </c>
      <c r="H3764" s="5">
        <v>132</v>
      </c>
    </row>
    <row r="3765" spans="1:8">
      <c r="A3765" s="4">
        <v>3764</v>
      </c>
      <c r="B3765" s="5" t="s">
        <v>795</v>
      </c>
      <c r="C3765" s="5" t="s">
        <v>315</v>
      </c>
      <c r="D3765" s="5" t="s">
        <v>324</v>
      </c>
      <c r="E3765" s="5" t="s">
        <v>305</v>
      </c>
      <c r="F3765" s="5" t="s">
        <v>751</v>
      </c>
      <c r="G3765" s="13">
        <v>300.32</v>
      </c>
      <c r="H3765" s="5">
        <v>39</v>
      </c>
    </row>
    <row r="3766" spans="1:8">
      <c r="A3766" s="4">
        <v>3765</v>
      </c>
      <c r="B3766" s="5" t="s">
        <v>737</v>
      </c>
      <c r="C3766" s="5" t="s">
        <v>315</v>
      </c>
      <c r="D3766" s="5" t="s">
        <v>732</v>
      </c>
      <c r="E3766" s="5" t="s">
        <v>303</v>
      </c>
      <c r="F3766" s="5" t="s">
        <v>746</v>
      </c>
      <c r="G3766" s="13">
        <v>894.45</v>
      </c>
      <c r="H3766" s="5">
        <v>63</v>
      </c>
    </row>
    <row r="3767" spans="1:8">
      <c r="A3767" s="4">
        <v>3766</v>
      </c>
      <c r="B3767" s="5" t="s">
        <v>760</v>
      </c>
      <c r="C3767" s="5" t="s">
        <v>742</v>
      </c>
      <c r="D3767" s="5" t="s">
        <v>317</v>
      </c>
      <c r="E3767" s="5" t="s">
        <v>733</v>
      </c>
      <c r="F3767" s="5" t="s">
        <v>734</v>
      </c>
      <c r="G3767" s="13">
        <v>553.79</v>
      </c>
      <c r="H3767" s="5">
        <v>179</v>
      </c>
    </row>
    <row r="3768" spans="1:8">
      <c r="A3768" s="4">
        <v>3767</v>
      </c>
      <c r="B3768" s="5" t="s">
        <v>782</v>
      </c>
      <c r="C3768" s="5" t="s">
        <v>783</v>
      </c>
      <c r="D3768" s="5" t="s">
        <v>785</v>
      </c>
      <c r="E3768" s="5" t="s">
        <v>305</v>
      </c>
      <c r="F3768" s="5" t="s">
        <v>323</v>
      </c>
      <c r="G3768" s="13">
        <v>170.31</v>
      </c>
      <c r="H3768" s="5">
        <v>112</v>
      </c>
    </row>
    <row r="3769" spans="1:8">
      <c r="A3769" s="4">
        <v>3768</v>
      </c>
      <c r="B3769" s="5" t="s">
        <v>795</v>
      </c>
      <c r="C3769" s="5" t="s">
        <v>308</v>
      </c>
      <c r="D3769" s="5" t="s">
        <v>772</v>
      </c>
      <c r="E3769" s="5" t="s">
        <v>313</v>
      </c>
      <c r="F3769" s="5" t="s">
        <v>748</v>
      </c>
      <c r="G3769" s="13">
        <v>923.52</v>
      </c>
      <c r="H3769" s="5">
        <v>194</v>
      </c>
    </row>
    <row r="3770" spans="1:8">
      <c r="A3770" s="4">
        <v>3769</v>
      </c>
      <c r="B3770" s="5" t="s">
        <v>763</v>
      </c>
      <c r="C3770" s="5" t="s">
        <v>307</v>
      </c>
      <c r="D3770" s="5" t="s">
        <v>324</v>
      </c>
      <c r="E3770" s="5" t="s">
        <v>740</v>
      </c>
      <c r="F3770" s="5" t="s">
        <v>323</v>
      </c>
      <c r="G3770" s="13">
        <v>769.32</v>
      </c>
      <c r="H3770" s="5">
        <v>128</v>
      </c>
    </row>
    <row r="3771" spans="1:8">
      <c r="A3771" s="4">
        <v>3770</v>
      </c>
      <c r="B3771" s="5" t="s">
        <v>784</v>
      </c>
      <c r="C3771" s="5" t="s">
        <v>318</v>
      </c>
      <c r="D3771" s="5" t="s">
        <v>738</v>
      </c>
      <c r="E3771" s="5" t="s">
        <v>322</v>
      </c>
      <c r="F3771" s="5" t="s">
        <v>323</v>
      </c>
      <c r="G3771" s="13">
        <v>876.61</v>
      </c>
      <c r="H3771" s="5">
        <v>36</v>
      </c>
    </row>
    <row r="3772" spans="1:8">
      <c r="A3772" s="4">
        <v>3771</v>
      </c>
      <c r="B3772" s="5" t="s">
        <v>809</v>
      </c>
      <c r="C3772" s="5" t="s">
        <v>307</v>
      </c>
      <c r="D3772" s="5" t="s">
        <v>769</v>
      </c>
      <c r="E3772" s="5" t="s">
        <v>319</v>
      </c>
      <c r="F3772" s="5" t="s">
        <v>311</v>
      </c>
      <c r="G3772" s="13">
        <v>832.43</v>
      </c>
      <c r="H3772" s="5">
        <v>100</v>
      </c>
    </row>
    <row r="3773" spans="1:8">
      <c r="A3773" s="4">
        <v>3772</v>
      </c>
      <c r="B3773" s="5" t="s">
        <v>747</v>
      </c>
      <c r="C3773" s="5" t="s">
        <v>304</v>
      </c>
      <c r="D3773" s="5" t="s">
        <v>785</v>
      </c>
      <c r="E3773" s="5" t="s">
        <v>314</v>
      </c>
      <c r="F3773" s="5" t="s">
        <v>306</v>
      </c>
      <c r="G3773" s="13">
        <v>306.48</v>
      </c>
      <c r="H3773" s="5">
        <v>111</v>
      </c>
    </row>
    <row r="3774" spans="1:8">
      <c r="A3774" s="4">
        <v>3773</v>
      </c>
      <c r="B3774" s="5" t="s">
        <v>739</v>
      </c>
      <c r="C3774" s="5" t="s">
        <v>735</v>
      </c>
      <c r="D3774" s="5" t="s">
        <v>738</v>
      </c>
      <c r="E3774" s="5" t="s">
        <v>310</v>
      </c>
      <c r="F3774" s="5" t="s">
        <v>770</v>
      </c>
      <c r="G3774" s="13">
        <v>206.6</v>
      </c>
      <c r="H3774" s="5">
        <v>72</v>
      </c>
    </row>
    <row r="3775" spans="1:8">
      <c r="A3775" s="4">
        <v>3774</v>
      </c>
      <c r="B3775" s="5" t="s">
        <v>796</v>
      </c>
      <c r="C3775" s="5" t="s">
        <v>315</v>
      </c>
      <c r="D3775" s="5" t="s">
        <v>769</v>
      </c>
      <c r="E3775" s="5" t="s">
        <v>313</v>
      </c>
      <c r="F3775" s="5" t="s">
        <v>770</v>
      </c>
      <c r="G3775" s="13">
        <v>904.67</v>
      </c>
      <c r="H3775" s="5">
        <v>94</v>
      </c>
    </row>
    <row r="3776" spans="1:8">
      <c r="A3776" s="4">
        <v>3775</v>
      </c>
      <c r="B3776" s="5" t="s">
        <v>749</v>
      </c>
      <c r="C3776" s="5" t="s">
        <v>735</v>
      </c>
      <c r="D3776" s="5" t="s">
        <v>769</v>
      </c>
      <c r="E3776" s="5" t="s">
        <v>314</v>
      </c>
      <c r="F3776" s="5" t="s">
        <v>744</v>
      </c>
      <c r="G3776" s="13">
        <v>467.03</v>
      </c>
      <c r="H3776" s="5">
        <v>106</v>
      </c>
    </row>
    <row r="3777" spans="1:8">
      <c r="A3777" s="4">
        <v>3776</v>
      </c>
      <c r="B3777" s="5" t="s">
        <v>756</v>
      </c>
      <c r="C3777" s="5" t="s">
        <v>731</v>
      </c>
      <c r="D3777" s="5" t="s">
        <v>316</v>
      </c>
      <c r="E3777" s="5" t="s">
        <v>733</v>
      </c>
      <c r="F3777" s="5" t="s">
        <v>306</v>
      </c>
      <c r="G3777" s="13">
        <v>185.37</v>
      </c>
      <c r="H3777" s="5">
        <v>72</v>
      </c>
    </row>
    <row r="3778" spans="1:8">
      <c r="A3778" s="4">
        <v>3777</v>
      </c>
      <c r="B3778" s="5" t="s">
        <v>764</v>
      </c>
      <c r="C3778" s="5" t="s">
        <v>783</v>
      </c>
      <c r="D3778" s="5" t="s">
        <v>309</v>
      </c>
      <c r="E3778" s="5" t="s">
        <v>305</v>
      </c>
      <c r="F3778" s="5" t="s">
        <v>746</v>
      </c>
      <c r="G3778" s="13">
        <v>319.20999999999998</v>
      </c>
      <c r="H3778" s="5">
        <v>161</v>
      </c>
    </row>
    <row r="3779" spans="1:8">
      <c r="A3779" s="4">
        <v>3778</v>
      </c>
      <c r="B3779" s="5" t="s">
        <v>778</v>
      </c>
      <c r="C3779" s="5" t="s">
        <v>755</v>
      </c>
      <c r="D3779" s="5" t="s">
        <v>743</v>
      </c>
      <c r="E3779" s="5" t="s">
        <v>733</v>
      </c>
      <c r="F3779" s="5" t="s">
        <v>748</v>
      </c>
      <c r="G3779" s="13">
        <v>923.33</v>
      </c>
      <c r="H3779" s="5">
        <v>108</v>
      </c>
    </row>
    <row r="3780" spans="1:8">
      <c r="A3780" s="4">
        <v>3779</v>
      </c>
      <c r="B3780" s="5" t="s">
        <v>795</v>
      </c>
      <c r="C3780" s="5" t="s">
        <v>731</v>
      </c>
      <c r="D3780" s="5" t="s">
        <v>309</v>
      </c>
      <c r="E3780" s="5" t="s">
        <v>305</v>
      </c>
      <c r="F3780" s="5" t="s">
        <v>748</v>
      </c>
      <c r="G3780" s="13">
        <v>784.77</v>
      </c>
      <c r="H3780" s="5">
        <v>14</v>
      </c>
    </row>
    <row r="3781" spans="1:8">
      <c r="A3781" s="4">
        <v>3780</v>
      </c>
      <c r="B3781" s="5" t="s">
        <v>811</v>
      </c>
      <c r="C3781" s="5" t="s">
        <v>742</v>
      </c>
      <c r="D3781" s="5" t="s">
        <v>750</v>
      </c>
      <c r="E3781" s="5" t="s">
        <v>758</v>
      </c>
      <c r="F3781" s="5" t="s">
        <v>306</v>
      </c>
      <c r="G3781" s="13">
        <v>686.98</v>
      </c>
      <c r="H3781" s="5">
        <v>46</v>
      </c>
    </row>
    <row r="3782" spans="1:8">
      <c r="A3782" s="4">
        <v>3781</v>
      </c>
      <c r="B3782" s="5" t="s">
        <v>741</v>
      </c>
      <c r="C3782" s="5" t="s">
        <v>783</v>
      </c>
      <c r="D3782" s="5" t="s">
        <v>309</v>
      </c>
      <c r="E3782" s="5" t="s">
        <v>303</v>
      </c>
      <c r="F3782" s="5" t="s">
        <v>744</v>
      </c>
      <c r="G3782" s="13">
        <v>441.17</v>
      </c>
      <c r="H3782" s="5">
        <v>200</v>
      </c>
    </row>
    <row r="3783" spans="1:8">
      <c r="A3783" s="4">
        <v>3782</v>
      </c>
      <c r="B3783" s="5" t="s">
        <v>802</v>
      </c>
      <c r="C3783" s="5" t="s">
        <v>757</v>
      </c>
      <c r="D3783" s="5" t="s">
        <v>316</v>
      </c>
      <c r="E3783" s="5" t="s">
        <v>310</v>
      </c>
      <c r="F3783" s="5" t="s">
        <v>751</v>
      </c>
      <c r="G3783" s="13">
        <v>159.19999999999999</v>
      </c>
      <c r="H3783" s="5">
        <v>29</v>
      </c>
    </row>
    <row r="3784" spans="1:8">
      <c r="A3784" s="4">
        <v>3783</v>
      </c>
      <c r="B3784" s="5" t="s">
        <v>756</v>
      </c>
      <c r="C3784" s="5" t="s">
        <v>742</v>
      </c>
      <c r="D3784" s="5" t="s">
        <v>736</v>
      </c>
      <c r="E3784" s="5" t="s">
        <v>322</v>
      </c>
      <c r="F3784" s="5" t="s">
        <v>746</v>
      </c>
      <c r="G3784" s="13">
        <v>209.3</v>
      </c>
      <c r="H3784" s="5">
        <v>51</v>
      </c>
    </row>
    <row r="3785" spans="1:8">
      <c r="A3785" s="4">
        <v>3784</v>
      </c>
      <c r="B3785" s="5" t="s">
        <v>756</v>
      </c>
      <c r="C3785" s="5" t="s">
        <v>753</v>
      </c>
      <c r="D3785" s="5" t="s">
        <v>320</v>
      </c>
      <c r="E3785" s="5" t="s">
        <v>303</v>
      </c>
      <c r="F3785" s="5" t="s">
        <v>326</v>
      </c>
      <c r="G3785" s="13">
        <v>868.74</v>
      </c>
      <c r="H3785" s="5">
        <v>127</v>
      </c>
    </row>
    <row r="3786" spans="1:8">
      <c r="A3786" s="4">
        <v>3785</v>
      </c>
      <c r="B3786" s="5" t="s">
        <v>786</v>
      </c>
      <c r="C3786" s="5" t="s">
        <v>304</v>
      </c>
      <c r="D3786" s="5" t="s">
        <v>309</v>
      </c>
      <c r="E3786" s="5" t="s">
        <v>305</v>
      </c>
      <c r="F3786" s="5" t="s">
        <v>734</v>
      </c>
      <c r="G3786" s="13">
        <v>305.08999999999997</v>
      </c>
      <c r="H3786" s="5">
        <v>168</v>
      </c>
    </row>
    <row r="3787" spans="1:8">
      <c r="A3787" s="4">
        <v>3786</v>
      </c>
      <c r="B3787" s="5" t="s">
        <v>791</v>
      </c>
      <c r="C3787" s="5" t="s">
        <v>755</v>
      </c>
      <c r="D3787" s="5" t="s">
        <v>317</v>
      </c>
      <c r="E3787" s="5" t="s">
        <v>313</v>
      </c>
      <c r="F3787" s="5" t="s">
        <v>311</v>
      </c>
      <c r="G3787" s="13">
        <v>595.98</v>
      </c>
      <c r="H3787" s="5">
        <v>35</v>
      </c>
    </row>
    <row r="3788" spans="1:8">
      <c r="A3788" s="4">
        <v>3787</v>
      </c>
      <c r="B3788" s="5" t="s">
        <v>793</v>
      </c>
      <c r="C3788" s="5" t="s">
        <v>753</v>
      </c>
      <c r="D3788" s="5" t="s">
        <v>320</v>
      </c>
      <c r="E3788" s="5" t="s">
        <v>310</v>
      </c>
      <c r="F3788" s="5" t="s">
        <v>323</v>
      </c>
      <c r="G3788" s="13">
        <v>215.69</v>
      </c>
      <c r="H3788" s="5">
        <v>166</v>
      </c>
    </row>
    <row r="3789" spans="1:8">
      <c r="A3789" s="4">
        <v>3788</v>
      </c>
      <c r="B3789" s="5" t="s">
        <v>812</v>
      </c>
      <c r="C3789" s="5" t="s">
        <v>783</v>
      </c>
      <c r="D3789" s="5" t="s">
        <v>732</v>
      </c>
      <c r="E3789" s="5" t="s">
        <v>733</v>
      </c>
      <c r="F3789" s="5" t="s">
        <v>325</v>
      </c>
      <c r="G3789" s="13">
        <v>679.88</v>
      </c>
      <c r="H3789" s="5">
        <v>82</v>
      </c>
    </row>
    <row r="3790" spans="1:8">
      <c r="A3790" s="4">
        <v>3789</v>
      </c>
      <c r="B3790" s="5" t="s">
        <v>302</v>
      </c>
      <c r="C3790" s="5" t="s">
        <v>753</v>
      </c>
      <c r="D3790" s="5" t="s">
        <v>743</v>
      </c>
      <c r="E3790" s="5" t="s">
        <v>758</v>
      </c>
      <c r="F3790" s="5" t="s">
        <v>746</v>
      </c>
      <c r="G3790" s="13">
        <v>399.84</v>
      </c>
      <c r="H3790" s="5">
        <v>105</v>
      </c>
    </row>
    <row r="3791" spans="1:8">
      <c r="A3791" s="4">
        <v>3790</v>
      </c>
      <c r="B3791" s="5" t="s">
        <v>779</v>
      </c>
      <c r="C3791" s="5" t="s">
        <v>757</v>
      </c>
      <c r="D3791" s="5" t="s">
        <v>750</v>
      </c>
      <c r="E3791" s="5" t="s">
        <v>740</v>
      </c>
      <c r="F3791" s="5" t="s">
        <v>306</v>
      </c>
      <c r="G3791" s="13">
        <v>222.42</v>
      </c>
      <c r="H3791" s="5">
        <v>29</v>
      </c>
    </row>
    <row r="3792" spans="1:8">
      <c r="A3792" s="4">
        <v>3791</v>
      </c>
      <c r="B3792" s="5" t="s">
        <v>807</v>
      </c>
      <c r="C3792" s="5" t="s">
        <v>742</v>
      </c>
      <c r="D3792" s="5" t="s">
        <v>750</v>
      </c>
      <c r="E3792" s="5" t="s">
        <v>303</v>
      </c>
      <c r="F3792" s="5" t="s">
        <v>746</v>
      </c>
      <c r="G3792" s="13">
        <v>851.12</v>
      </c>
      <c r="H3792" s="5">
        <v>185</v>
      </c>
    </row>
    <row r="3793" spans="1:8">
      <c r="A3793" s="4">
        <v>3792</v>
      </c>
      <c r="B3793" s="5" t="s">
        <v>808</v>
      </c>
      <c r="C3793" s="5" t="s">
        <v>731</v>
      </c>
      <c r="D3793" s="5" t="s">
        <v>316</v>
      </c>
      <c r="E3793" s="5" t="s">
        <v>310</v>
      </c>
      <c r="F3793" s="5" t="s">
        <v>306</v>
      </c>
      <c r="G3793" s="13">
        <v>783.57</v>
      </c>
      <c r="H3793" s="5">
        <v>198</v>
      </c>
    </row>
    <row r="3794" spans="1:8">
      <c r="A3794" s="4">
        <v>3793</v>
      </c>
      <c r="B3794" s="5" t="s">
        <v>767</v>
      </c>
      <c r="C3794" s="5" t="s">
        <v>315</v>
      </c>
      <c r="D3794" s="5" t="s">
        <v>769</v>
      </c>
      <c r="E3794" s="5" t="s">
        <v>313</v>
      </c>
      <c r="F3794" s="5" t="s">
        <v>306</v>
      </c>
      <c r="G3794" s="13">
        <v>812.69</v>
      </c>
      <c r="H3794" s="5">
        <v>173</v>
      </c>
    </row>
    <row r="3795" spans="1:8">
      <c r="A3795" s="4">
        <v>3794</v>
      </c>
      <c r="B3795" s="5" t="s">
        <v>771</v>
      </c>
      <c r="C3795" s="5" t="s">
        <v>755</v>
      </c>
      <c r="D3795" s="5" t="s">
        <v>769</v>
      </c>
      <c r="E3795" s="5" t="s">
        <v>740</v>
      </c>
      <c r="F3795" s="5" t="s">
        <v>748</v>
      </c>
      <c r="G3795" s="13">
        <v>894.04</v>
      </c>
      <c r="H3795" s="5">
        <v>177</v>
      </c>
    </row>
    <row r="3796" spans="1:8">
      <c r="A3796" s="4">
        <v>3795</v>
      </c>
      <c r="B3796" s="5" t="s">
        <v>810</v>
      </c>
      <c r="C3796" s="5" t="s">
        <v>753</v>
      </c>
      <c r="D3796" s="5" t="s">
        <v>785</v>
      </c>
      <c r="E3796" s="5" t="s">
        <v>305</v>
      </c>
      <c r="F3796" s="5" t="s">
        <v>325</v>
      </c>
      <c r="G3796" s="13">
        <v>228.23</v>
      </c>
      <c r="H3796" s="5">
        <v>3</v>
      </c>
    </row>
    <row r="3797" spans="1:8">
      <c r="A3797" s="4">
        <v>3796</v>
      </c>
      <c r="B3797" s="5" t="s">
        <v>764</v>
      </c>
      <c r="C3797" s="5" t="s">
        <v>757</v>
      </c>
      <c r="D3797" s="5" t="s">
        <v>736</v>
      </c>
      <c r="E3797" s="5" t="s">
        <v>319</v>
      </c>
      <c r="F3797" s="5" t="s">
        <v>744</v>
      </c>
      <c r="G3797" s="13">
        <v>874.79</v>
      </c>
      <c r="H3797" s="5">
        <v>112</v>
      </c>
    </row>
    <row r="3798" spans="1:8">
      <c r="A3798" s="4">
        <v>3797</v>
      </c>
      <c r="B3798" s="5" t="s">
        <v>787</v>
      </c>
      <c r="C3798" s="5" t="s">
        <v>755</v>
      </c>
      <c r="D3798" s="5" t="s">
        <v>320</v>
      </c>
      <c r="E3798" s="5" t="s">
        <v>322</v>
      </c>
      <c r="F3798" s="5" t="s">
        <v>306</v>
      </c>
      <c r="G3798" s="13">
        <v>294.74</v>
      </c>
      <c r="H3798" s="5">
        <v>184</v>
      </c>
    </row>
    <row r="3799" spans="1:8">
      <c r="A3799" s="4">
        <v>3798</v>
      </c>
      <c r="B3799" s="5" t="s">
        <v>799</v>
      </c>
      <c r="C3799" s="5" t="s">
        <v>307</v>
      </c>
      <c r="D3799" s="5" t="s">
        <v>317</v>
      </c>
      <c r="E3799" s="5" t="s">
        <v>310</v>
      </c>
      <c r="F3799" s="5" t="s">
        <v>326</v>
      </c>
      <c r="G3799" s="13">
        <v>605.67999999999995</v>
      </c>
      <c r="H3799" s="5">
        <v>196</v>
      </c>
    </row>
    <row r="3800" spans="1:8">
      <c r="A3800" s="4">
        <v>3799</v>
      </c>
      <c r="B3800" s="5" t="s">
        <v>799</v>
      </c>
      <c r="C3800" s="5" t="s">
        <v>318</v>
      </c>
      <c r="D3800" s="5" t="s">
        <v>317</v>
      </c>
      <c r="E3800" s="5" t="s">
        <v>322</v>
      </c>
      <c r="F3800" s="5" t="s">
        <v>746</v>
      </c>
      <c r="G3800" s="13">
        <v>790.63</v>
      </c>
      <c r="H3800" s="5">
        <v>1</v>
      </c>
    </row>
    <row r="3801" spans="1:8">
      <c r="A3801" s="4">
        <v>3800</v>
      </c>
      <c r="B3801" s="5" t="s">
        <v>766</v>
      </c>
      <c r="C3801" s="5" t="s">
        <v>735</v>
      </c>
      <c r="D3801" s="5" t="s">
        <v>316</v>
      </c>
      <c r="E3801" s="5" t="s">
        <v>314</v>
      </c>
      <c r="F3801" s="5" t="s">
        <v>751</v>
      </c>
      <c r="G3801" s="13">
        <v>472.43</v>
      </c>
      <c r="H3801" s="5">
        <v>136</v>
      </c>
    </row>
    <row r="3802" spans="1:8">
      <c r="A3802" s="4">
        <v>3801</v>
      </c>
      <c r="B3802" s="5" t="s">
        <v>789</v>
      </c>
      <c r="C3802" s="5" t="s">
        <v>731</v>
      </c>
      <c r="D3802" s="5" t="s">
        <v>732</v>
      </c>
      <c r="E3802" s="5" t="s">
        <v>313</v>
      </c>
      <c r="F3802" s="5" t="s">
        <v>734</v>
      </c>
      <c r="G3802" s="13">
        <v>707.71</v>
      </c>
      <c r="H3802" s="5">
        <v>148</v>
      </c>
    </row>
    <row r="3803" spans="1:8">
      <c r="A3803" s="4">
        <v>3802</v>
      </c>
      <c r="B3803" s="5" t="s">
        <v>780</v>
      </c>
      <c r="C3803" s="5" t="s">
        <v>312</v>
      </c>
      <c r="D3803" s="5" t="s">
        <v>316</v>
      </c>
      <c r="E3803" s="5" t="s">
        <v>305</v>
      </c>
      <c r="F3803" s="5" t="s">
        <v>746</v>
      </c>
      <c r="G3803" s="13">
        <v>296.48</v>
      </c>
      <c r="H3803" s="5">
        <v>70</v>
      </c>
    </row>
    <row r="3804" spans="1:8">
      <c r="A3804" s="4">
        <v>3803</v>
      </c>
      <c r="B3804" s="5" t="s">
        <v>759</v>
      </c>
      <c r="C3804" s="5" t="s">
        <v>735</v>
      </c>
      <c r="D3804" s="5" t="s">
        <v>743</v>
      </c>
      <c r="E3804" s="5" t="s">
        <v>314</v>
      </c>
      <c r="F3804" s="5" t="s">
        <v>734</v>
      </c>
      <c r="G3804" s="13">
        <v>349.34</v>
      </c>
      <c r="H3804" s="5">
        <v>176</v>
      </c>
    </row>
    <row r="3805" spans="1:8">
      <c r="A3805" s="4">
        <v>3804</v>
      </c>
      <c r="B3805" s="5" t="s">
        <v>802</v>
      </c>
      <c r="C3805" s="5" t="s">
        <v>315</v>
      </c>
      <c r="D3805" s="5" t="s">
        <v>320</v>
      </c>
      <c r="E3805" s="5" t="s">
        <v>305</v>
      </c>
      <c r="F3805" s="5" t="s">
        <v>326</v>
      </c>
      <c r="G3805" s="13">
        <v>508.7</v>
      </c>
      <c r="H3805" s="5">
        <v>56</v>
      </c>
    </row>
    <row r="3806" spans="1:8">
      <c r="A3806" s="4">
        <v>3805</v>
      </c>
      <c r="B3806" s="5" t="s">
        <v>760</v>
      </c>
      <c r="C3806" s="5" t="s">
        <v>753</v>
      </c>
      <c r="D3806" s="5" t="s">
        <v>309</v>
      </c>
      <c r="E3806" s="5" t="s">
        <v>322</v>
      </c>
      <c r="F3806" s="5" t="s">
        <v>734</v>
      </c>
      <c r="G3806" s="13">
        <v>85.44</v>
      </c>
      <c r="H3806" s="5">
        <v>11</v>
      </c>
    </row>
    <row r="3807" spans="1:8">
      <c r="A3807" s="4">
        <v>3806</v>
      </c>
      <c r="B3807" s="5" t="s">
        <v>774</v>
      </c>
      <c r="C3807" s="5" t="s">
        <v>307</v>
      </c>
      <c r="D3807" s="5" t="s">
        <v>743</v>
      </c>
      <c r="E3807" s="5" t="s">
        <v>740</v>
      </c>
      <c r="F3807" s="5" t="s">
        <v>321</v>
      </c>
      <c r="G3807" s="13">
        <v>387.1</v>
      </c>
      <c r="H3807" s="5">
        <v>115</v>
      </c>
    </row>
    <row r="3808" spans="1:8">
      <c r="A3808" s="4">
        <v>3807</v>
      </c>
      <c r="B3808" s="5" t="s">
        <v>302</v>
      </c>
      <c r="C3808" s="5" t="s">
        <v>753</v>
      </c>
      <c r="D3808" s="5" t="s">
        <v>320</v>
      </c>
      <c r="E3808" s="5" t="s">
        <v>319</v>
      </c>
      <c r="F3808" s="5" t="s">
        <v>746</v>
      </c>
      <c r="G3808" s="13">
        <v>123</v>
      </c>
      <c r="H3808" s="5">
        <v>156</v>
      </c>
    </row>
    <row r="3809" spans="1:8">
      <c r="A3809" s="4">
        <v>3808</v>
      </c>
      <c r="B3809" s="5" t="s">
        <v>806</v>
      </c>
      <c r="C3809" s="5" t="s">
        <v>753</v>
      </c>
      <c r="D3809" s="5" t="s">
        <v>769</v>
      </c>
      <c r="E3809" s="5" t="s">
        <v>305</v>
      </c>
      <c r="F3809" s="5" t="s">
        <v>306</v>
      </c>
      <c r="G3809" s="13">
        <v>856.69</v>
      </c>
      <c r="H3809" s="5">
        <v>135</v>
      </c>
    </row>
    <row r="3810" spans="1:8">
      <c r="A3810" s="4">
        <v>3809</v>
      </c>
      <c r="B3810" s="5" t="s">
        <v>812</v>
      </c>
      <c r="C3810" s="5" t="s">
        <v>753</v>
      </c>
      <c r="D3810" s="5" t="s">
        <v>785</v>
      </c>
      <c r="E3810" s="5" t="s">
        <v>305</v>
      </c>
      <c r="F3810" s="5" t="s">
        <v>306</v>
      </c>
      <c r="G3810" s="13">
        <v>125</v>
      </c>
      <c r="H3810" s="5">
        <v>94</v>
      </c>
    </row>
    <row r="3811" spans="1:8">
      <c r="A3811" s="4">
        <v>3810</v>
      </c>
      <c r="B3811" s="5" t="s">
        <v>810</v>
      </c>
      <c r="C3811" s="5" t="s">
        <v>308</v>
      </c>
      <c r="D3811" s="5" t="s">
        <v>769</v>
      </c>
      <c r="E3811" s="5" t="s">
        <v>740</v>
      </c>
      <c r="F3811" s="5" t="s">
        <v>306</v>
      </c>
      <c r="G3811" s="13">
        <v>142.66999999999999</v>
      </c>
      <c r="H3811" s="5">
        <v>146</v>
      </c>
    </row>
    <row r="3812" spans="1:8">
      <c r="A3812" s="4">
        <v>3811</v>
      </c>
      <c r="B3812" s="5" t="s">
        <v>771</v>
      </c>
      <c r="C3812" s="5" t="s">
        <v>308</v>
      </c>
      <c r="D3812" s="5" t="s">
        <v>324</v>
      </c>
      <c r="E3812" s="5" t="s">
        <v>322</v>
      </c>
      <c r="F3812" s="5" t="s">
        <v>744</v>
      </c>
      <c r="G3812" s="13">
        <v>709.62</v>
      </c>
      <c r="H3812" s="5">
        <v>134</v>
      </c>
    </row>
    <row r="3813" spans="1:8">
      <c r="A3813" s="4">
        <v>3812</v>
      </c>
      <c r="B3813" s="5" t="s">
        <v>798</v>
      </c>
      <c r="C3813" s="5" t="s">
        <v>304</v>
      </c>
      <c r="D3813" s="5" t="s">
        <v>743</v>
      </c>
      <c r="E3813" s="5" t="s">
        <v>305</v>
      </c>
      <c r="F3813" s="5" t="s">
        <v>770</v>
      </c>
      <c r="G3813" s="13">
        <v>831.5</v>
      </c>
      <c r="H3813" s="5">
        <v>185</v>
      </c>
    </row>
    <row r="3814" spans="1:8">
      <c r="A3814" s="4">
        <v>3813</v>
      </c>
      <c r="B3814" s="5" t="s">
        <v>803</v>
      </c>
      <c r="C3814" s="5" t="s">
        <v>735</v>
      </c>
      <c r="D3814" s="5" t="s">
        <v>320</v>
      </c>
      <c r="E3814" s="5" t="s">
        <v>313</v>
      </c>
      <c r="F3814" s="5" t="s">
        <v>321</v>
      </c>
      <c r="G3814" s="13">
        <v>212.53</v>
      </c>
      <c r="H3814" s="5">
        <v>92</v>
      </c>
    </row>
    <row r="3815" spans="1:8">
      <c r="A3815" s="4">
        <v>3814</v>
      </c>
      <c r="B3815" s="5" t="s">
        <v>780</v>
      </c>
      <c r="C3815" s="5" t="s">
        <v>318</v>
      </c>
      <c r="D3815" s="5" t="s">
        <v>309</v>
      </c>
      <c r="E3815" s="5" t="s">
        <v>314</v>
      </c>
      <c r="F3815" s="5" t="s">
        <v>321</v>
      </c>
      <c r="G3815" s="13">
        <v>440.16</v>
      </c>
      <c r="H3815" s="5">
        <v>39</v>
      </c>
    </row>
    <row r="3816" spans="1:8">
      <c r="A3816" s="4">
        <v>3815</v>
      </c>
      <c r="B3816" s="5" t="s">
        <v>763</v>
      </c>
      <c r="C3816" s="5" t="s">
        <v>315</v>
      </c>
      <c r="D3816" s="5" t="s">
        <v>309</v>
      </c>
      <c r="E3816" s="5" t="s">
        <v>313</v>
      </c>
      <c r="F3816" s="5" t="s">
        <v>323</v>
      </c>
      <c r="G3816" s="13">
        <v>566.44000000000005</v>
      </c>
      <c r="H3816" s="5">
        <v>152</v>
      </c>
    </row>
    <row r="3817" spans="1:8">
      <c r="A3817" s="4">
        <v>3816</v>
      </c>
      <c r="B3817" s="5" t="s">
        <v>730</v>
      </c>
      <c r="C3817" s="5" t="s">
        <v>312</v>
      </c>
      <c r="D3817" s="5" t="s">
        <v>750</v>
      </c>
      <c r="E3817" s="5" t="s">
        <v>314</v>
      </c>
      <c r="F3817" s="5" t="s">
        <v>306</v>
      </c>
      <c r="G3817" s="13">
        <v>640.11</v>
      </c>
      <c r="H3817" s="5">
        <v>25</v>
      </c>
    </row>
    <row r="3818" spans="1:8">
      <c r="A3818" s="4">
        <v>3817</v>
      </c>
      <c r="B3818" s="5" t="s">
        <v>762</v>
      </c>
      <c r="C3818" s="5" t="s">
        <v>735</v>
      </c>
      <c r="D3818" s="5" t="s">
        <v>320</v>
      </c>
      <c r="E3818" s="5" t="s">
        <v>303</v>
      </c>
      <c r="F3818" s="5" t="s">
        <v>751</v>
      </c>
      <c r="G3818" s="13">
        <v>660</v>
      </c>
      <c r="H3818" s="5">
        <v>139</v>
      </c>
    </row>
    <row r="3819" spans="1:8">
      <c r="A3819" s="4">
        <v>3818</v>
      </c>
      <c r="B3819" s="5" t="s">
        <v>764</v>
      </c>
      <c r="C3819" s="5" t="s">
        <v>308</v>
      </c>
      <c r="D3819" s="5" t="s">
        <v>743</v>
      </c>
      <c r="E3819" s="5" t="s">
        <v>740</v>
      </c>
      <c r="F3819" s="5" t="s">
        <v>770</v>
      </c>
      <c r="G3819" s="13">
        <v>590.32000000000005</v>
      </c>
      <c r="H3819" s="5">
        <v>54</v>
      </c>
    </row>
    <row r="3820" spans="1:8">
      <c r="A3820" s="4">
        <v>3819</v>
      </c>
      <c r="B3820" s="5" t="s">
        <v>806</v>
      </c>
      <c r="C3820" s="5" t="s">
        <v>755</v>
      </c>
      <c r="D3820" s="5" t="s">
        <v>750</v>
      </c>
      <c r="E3820" s="5" t="s">
        <v>740</v>
      </c>
      <c r="F3820" s="5" t="s">
        <v>321</v>
      </c>
      <c r="G3820" s="13">
        <v>226.1</v>
      </c>
      <c r="H3820" s="5">
        <v>119</v>
      </c>
    </row>
    <row r="3821" spans="1:8">
      <c r="A3821" s="4">
        <v>3820</v>
      </c>
      <c r="B3821" s="5" t="s">
        <v>790</v>
      </c>
      <c r="C3821" s="5" t="s">
        <v>742</v>
      </c>
      <c r="D3821" s="5" t="s">
        <v>743</v>
      </c>
      <c r="E3821" s="5" t="s">
        <v>314</v>
      </c>
      <c r="F3821" s="5" t="s">
        <v>744</v>
      </c>
      <c r="G3821" s="13">
        <v>549.76</v>
      </c>
      <c r="H3821" s="5">
        <v>166</v>
      </c>
    </row>
    <row r="3822" spans="1:8">
      <c r="A3822" s="4">
        <v>3821</v>
      </c>
      <c r="B3822" s="5" t="s">
        <v>802</v>
      </c>
      <c r="C3822" s="5" t="s">
        <v>735</v>
      </c>
      <c r="D3822" s="5" t="s">
        <v>738</v>
      </c>
      <c r="E3822" s="5" t="s">
        <v>322</v>
      </c>
      <c r="F3822" s="5" t="s">
        <v>325</v>
      </c>
      <c r="G3822" s="13">
        <v>686.21</v>
      </c>
      <c r="H3822" s="5">
        <v>43</v>
      </c>
    </row>
    <row r="3823" spans="1:8">
      <c r="A3823" s="4">
        <v>3822</v>
      </c>
      <c r="B3823" s="5" t="s">
        <v>773</v>
      </c>
      <c r="C3823" s="5" t="s">
        <v>731</v>
      </c>
      <c r="D3823" s="5" t="s">
        <v>309</v>
      </c>
      <c r="E3823" s="5" t="s">
        <v>319</v>
      </c>
      <c r="F3823" s="5" t="s">
        <v>306</v>
      </c>
      <c r="G3823" s="13">
        <v>136.91</v>
      </c>
      <c r="H3823" s="5">
        <v>62</v>
      </c>
    </row>
    <row r="3824" spans="1:8">
      <c r="A3824" s="4">
        <v>3823</v>
      </c>
      <c r="B3824" s="5" t="s">
        <v>791</v>
      </c>
      <c r="C3824" s="5" t="s">
        <v>315</v>
      </c>
      <c r="D3824" s="5" t="s">
        <v>732</v>
      </c>
      <c r="E3824" s="5" t="s">
        <v>740</v>
      </c>
      <c r="F3824" s="5" t="s">
        <v>744</v>
      </c>
      <c r="G3824" s="13">
        <v>880.71</v>
      </c>
      <c r="H3824" s="5">
        <v>33</v>
      </c>
    </row>
    <row r="3825" spans="1:8">
      <c r="A3825" s="4">
        <v>3824</v>
      </c>
      <c r="B3825" s="5" t="s">
        <v>781</v>
      </c>
      <c r="C3825" s="5" t="s">
        <v>757</v>
      </c>
      <c r="D3825" s="5" t="s">
        <v>324</v>
      </c>
      <c r="E3825" s="5" t="s">
        <v>313</v>
      </c>
      <c r="F3825" s="5" t="s">
        <v>734</v>
      </c>
      <c r="G3825" s="13">
        <v>827.18</v>
      </c>
      <c r="H3825" s="5">
        <v>43</v>
      </c>
    </row>
    <row r="3826" spans="1:8">
      <c r="A3826" s="4">
        <v>3825</v>
      </c>
      <c r="B3826" s="5" t="s">
        <v>762</v>
      </c>
      <c r="C3826" s="5" t="s">
        <v>753</v>
      </c>
      <c r="D3826" s="5" t="s">
        <v>324</v>
      </c>
      <c r="E3826" s="5" t="s">
        <v>305</v>
      </c>
      <c r="F3826" s="5" t="s">
        <v>751</v>
      </c>
      <c r="G3826" s="13">
        <v>839.73</v>
      </c>
      <c r="H3826" s="5">
        <v>129</v>
      </c>
    </row>
    <row r="3827" spans="1:8">
      <c r="A3827" s="4">
        <v>3826</v>
      </c>
      <c r="B3827" s="5" t="s">
        <v>761</v>
      </c>
      <c r="C3827" s="5" t="s">
        <v>735</v>
      </c>
      <c r="D3827" s="5" t="s">
        <v>750</v>
      </c>
      <c r="E3827" s="5" t="s">
        <v>758</v>
      </c>
      <c r="F3827" s="5" t="s">
        <v>311</v>
      </c>
      <c r="G3827" s="13">
        <v>498.6</v>
      </c>
      <c r="H3827" s="5">
        <v>100</v>
      </c>
    </row>
    <row r="3828" spans="1:8">
      <c r="A3828" s="4">
        <v>3827</v>
      </c>
      <c r="B3828" s="5" t="s">
        <v>759</v>
      </c>
      <c r="C3828" s="5" t="s">
        <v>742</v>
      </c>
      <c r="D3828" s="5" t="s">
        <v>772</v>
      </c>
      <c r="E3828" s="5" t="s">
        <v>303</v>
      </c>
      <c r="F3828" s="5" t="s">
        <v>746</v>
      </c>
      <c r="G3828" s="13">
        <v>442.75</v>
      </c>
      <c r="H3828" s="5">
        <v>22</v>
      </c>
    </row>
    <row r="3829" spans="1:8">
      <c r="A3829" s="4">
        <v>3828</v>
      </c>
      <c r="B3829" s="5" t="s">
        <v>768</v>
      </c>
      <c r="C3829" s="5" t="s">
        <v>755</v>
      </c>
      <c r="D3829" s="5" t="s">
        <v>750</v>
      </c>
      <c r="E3829" s="5" t="s">
        <v>319</v>
      </c>
      <c r="F3829" s="5" t="s">
        <v>748</v>
      </c>
      <c r="G3829" s="13">
        <v>216.05</v>
      </c>
      <c r="H3829" s="5">
        <v>173</v>
      </c>
    </row>
    <row r="3830" spans="1:8">
      <c r="A3830" s="4">
        <v>3829</v>
      </c>
      <c r="B3830" s="5" t="s">
        <v>756</v>
      </c>
      <c r="C3830" s="5" t="s">
        <v>315</v>
      </c>
      <c r="D3830" s="5" t="s">
        <v>736</v>
      </c>
      <c r="E3830" s="5" t="s">
        <v>303</v>
      </c>
      <c r="F3830" s="5" t="s">
        <v>321</v>
      </c>
      <c r="G3830" s="13">
        <v>712.36</v>
      </c>
      <c r="H3830" s="5">
        <v>124</v>
      </c>
    </row>
    <row r="3831" spans="1:8">
      <c r="A3831" s="4">
        <v>3830</v>
      </c>
      <c r="B3831" s="5" t="s">
        <v>811</v>
      </c>
      <c r="C3831" s="5" t="s">
        <v>753</v>
      </c>
      <c r="D3831" s="5" t="s">
        <v>738</v>
      </c>
      <c r="E3831" s="5" t="s">
        <v>733</v>
      </c>
      <c r="F3831" s="5" t="s">
        <v>325</v>
      </c>
      <c r="G3831" s="13">
        <v>861.99</v>
      </c>
      <c r="H3831" s="5">
        <v>31</v>
      </c>
    </row>
    <row r="3832" spans="1:8">
      <c r="A3832" s="4">
        <v>3831</v>
      </c>
      <c r="B3832" s="5" t="s">
        <v>749</v>
      </c>
      <c r="C3832" s="5" t="s">
        <v>307</v>
      </c>
      <c r="D3832" s="5" t="s">
        <v>743</v>
      </c>
      <c r="E3832" s="5" t="s">
        <v>322</v>
      </c>
      <c r="F3832" s="5" t="s">
        <v>325</v>
      </c>
      <c r="G3832" s="13">
        <v>595.02</v>
      </c>
      <c r="H3832" s="5">
        <v>90</v>
      </c>
    </row>
    <row r="3833" spans="1:8">
      <c r="A3833" s="4">
        <v>3832</v>
      </c>
      <c r="B3833" s="5" t="s">
        <v>788</v>
      </c>
      <c r="C3833" s="5" t="s">
        <v>308</v>
      </c>
      <c r="D3833" s="5" t="s">
        <v>769</v>
      </c>
      <c r="E3833" s="5" t="s">
        <v>758</v>
      </c>
      <c r="F3833" s="5" t="s">
        <v>306</v>
      </c>
      <c r="G3833" s="13">
        <v>309.36</v>
      </c>
      <c r="H3833" s="5">
        <v>156</v>
      </c>
    </row>
    <row r="3834" spans="1:8">
      <c r="A3834" s="4">
        <v>3833</v>
      </c>
      <c r="B3834" s="5" t="s">
        <v>771</v>
      </c>
      <c r="C3834" s="5" t="s">
        <v>731</v>
      </c>
      <c r="D3834" s="5" t="s">
        <v>317</v>
      </c>
      <c r="E3834" s="5" t="s">
        <v>313</v>
      </c>
      <c r="F3834" s="5" t="s">
        <v>326</v>
      </c>
      <c r="G3834" s="13">
        <v>748.87</v>
      </c>
      <c r="H3834" s="5">
        <v>5</v>
      </c>
    </row>
    <row r="3835" spans="1:8">
      <c r="A3835" s="4">
        <v>3834</v>
      </c>
      <c r="B3835" s="5" t="s">
        <v>775</v>
      </c>
      <c r="C3835" s="5" t="s">
        <v>304</v>
      </c>
      <c r="D3835" s="5" t="s">
        <v>750</v>
      </c>
      <c r="E3835" s="5" t="s">
        <v>319</v>
      </c>
      <c r="F3835" s="5" t="s">
        <v>748</v>
      </c>
      <c r="G3835" s="13">
        <v>937.64</v>
      </c>
      <c r="H3835" s="5">
        <v>98</v>
      </c>
    </row>
    <row r="3836" spans="1:8">
      <c r="A3836" s="4">
        <v>3835</v>
      </c>
      <c r="B3836" s="5" t="s">
        <v>808</v>
      </c>
      <c r="C3836" s="5" t="s">
        <v>315</v>
      </c>
      <c r="D3836" s="5" t="s">
        <v>769</v>
      </c>
      <c r="E3836" s="5" t="s">
        <v>758</v>
      </c>
      <c r="F3836" s="5" t="s">
        <v>744</v>
      </c>
      <c r="G3836" s="13">
        <v>222.26</v>
      </c>
      <c r="H3836" s="5">
        <v>178</v>
      </c>
    </row>
    <row r="3837" spans="1:8">
      <c r="A3837" s="4">
        <v>3836</v>
      </c>
      <c r="B3837" s="5" t="s">
        <v>782</v>
      </c>
      <c r="C3837" s="5" t="s">
        <v>307</v>
      </c>
      <c r="D3837" s="5" t="s">
        <v>772</v>
      </c>
      <c r="E3837" s="5" t="s">
        <v>305</v>
      </c>
      <c r="F3837" s="5" t="s">
        <v>326</v>
      </c>
      <c r="G3837" s="13">
        <v>261.93</v>
      </c>
      <c r="H3837" s="5">
        <v>160</v>
      </c>
    </row>
    <row r="3838" spans="1:8">
      <c r="A3838" s="4">
        <v>3837</v>
      </c>
      <c r="B3838" s="5" t="s">
        <v>789</v>
      </c>
      <c r="C3838" s="5" t="s">
        <v>753</v>
      </c>
      <c r="D3838" s="5" t="s">
        <v>732</v>
      </c>
      <c r="E3838" s="5" t="s">
        <v>322</v>
      </c>
      <c r="F3838" s="5" t="s">
        <v>325</v>
      </c>
      <c r="G3838" s="13">
        <v>298.91000000000003</v>
      </c>
      <c r="H3838" s="5">
        <v>172</v>
      </c>
    </row>
    <row r="3839" spans="1:8">
      <c r="A3839" s="4">
        <v>3838</v>
      </c>
      <c r="B3839" s="5" t="s">
        <v>794</v>
      </c>
      <c r="C3839" s="5" t="s">
        <v>755</v>
      </c>
      <c r="D3839" s="5" t="s">
        <v>769</v>
      </c>
      <c r="E3839" s="5" t="s">
        <v>305</v>
      </c>
      <c r="F3839" s="5" t="s">
        <v>321</v>
      </c>
      <c r="G3839" s="13">
        <v>488.49</v>
      </c>
      <c r="H3839" s="5">
        <v>164</v>
      </c>
    </row>
    <row r="3840" spans="1:8">
      <c r="A3840" s="4">
        <v>3839</v>
      </c>
      <c r="B3840" s="5" t="s">
        <v>774</v>
      </c>
      <c r="C3840" s="5" t="s">
        <v>307</v>
      </c>
      <c r="D3840" s="5" t="s">
        <v>309</v>
      </c>
      <c r="E3840" s="5" t="s">
        <v>303</v>
      </c>
      <c r="F3840" s="5" t="s">
        <v>325</v>
      </c>
      <c r="G3840" s="13">
        <v>678.91</v>
      </c>
      <c r="H3840" s="5">
        <v>12</v>
      </c>
    </row>
    <row r="3841" spans="1:8">
      <c r="A3841" s="4">
        <v>3840</v>
      </c>
      <c r="B3841" s="5" t="s">
        <v>302</v>
      </c>
      <c r="C3841" s="5" t="s">
        <v>783</v>
      </c>
      <c r="D3841" s="5" t="s">
        <v>750</v>
      </c>
      <c r="E3841" s="5" t="s">
        <v>314</v>
      </c>
      <c r="F3841" s="5" t="s">
        <v>746</v>
      </c>
      <c r="G3841" s="13">
        <v>67.959999999999994</v>
      </c>
      <c r="H3841" s="5">
        <v>9</v>
      </c>
    </row>
    <row r="3842" spans="1:8">
      <c r="A3842" s="4">
        <v>3841</v>
      </c>
      <c r="B3842" s="5" t="s">
        <v>790</v>
      </c>
      <c r="C3842" s="5" t="s">
        <v>735</v>
      </c>
      <c r="D3842" s="5" t="s">
        <v>320</v>
      </c>
      <c r="E3842" s="5" t="s">
        <v>733</v>
      </c>
      <c r="F3842" s="5" t="s">
        <v>325</v>
      </c>
      <c r="G3842" s="13">
        <v>230.13</v>
      </c>
      <c r="H3842" s="5">
        <v>67</v>
      </c>
    </row>
    <row r="3843" spans="1:8">
      <c r="A3843" s="4">
        <v>3842</v>
      </c>
      <c r="B3843" s="5" t="s">
        <v>811</v>
      </c>
      <c r="C3843" s="5" t="s">
        <v>735</v>
      </c>
      <c r="D3843" s="5" t="s">
        <v>772</v>
      </c>
      <c r="E3843" s="5" t="s">
        <v>758</v>
      </c>
      <c r="F3843" s="5" t="s">
        <v>734</v>
      </c>
      <c r="G3843" s="13">
        <v>875.85</v>
      </c>
      <c r="H3843" s="5">
        <v>53</v>
      </c>
    </row>
    <row r="3844" spans="1:8">
      <c r="A3844" s="4">
        <v>3843</v>
      </c>
      <c r="B3844" s="5" t="s">
        <v>802</v>
      </c>
      <c r="C3844" s="5" t="s">
        <v>312</v>
      </c>
      <c r="D3844" s="5" t="s">
        <v>320</v>
      </c>
      <c r="E3844" s="5" t="s">
        <v>740</v>
      </c>
      <c r="F3844" s="5" t="s">
        <v>325</v>
      </c>
      <c r="G3844" s="13">
        <v>228.38</v>
      </c>
      <c r="H3844" s="5">
        <v>126</v>
      </c>
    </row>
    <row r="3845" spans="1:8">
      <c r="A3845" s="4">
        <v>3844</v>
      </c>
      <c r="B3845" s="5" t="s">
        <v>781</v>
      </c>
      <c r="C3845" s="5" t="s">
        <v>318</v>
      </c>
      <c r="D3845" s="5" t="s">
        <v>750</v>
      </c>
      <c r="E3845" s="5" t="s">
        <v>305</v>
      </c>
      <c r="F3845" s="5" t="s">
        <v>326</v>
      </c>
      <c r="G3845" s="13">
        <v>559.11</v>
      </c>
      <c r="H3845" s="5">
        <v>121</v>
      </c>
    </row>
    <row r="3846" spans="1:8">
      <c r="A3846" s="4">
        <v>3845</v>
      </c>
      <c r="B3846" s="5" t="s">
        <v>774</v>
      </c>
      <c r="C3846" s="5" t="s">
        <v>312</v>
      </c>
      <c r="D3846" s="5" t="s">
        <v>743</v>
      </c>
      <c r="E3846" s="5" t="s">
        <v>313</v>
      </c>
      <c r="F3846" s="5" t="s">
        <v>325</v>
      </c>
      <c r="G3846" s="13">
        <v>499.88</v>
      </c>
      <c r="H3846" s="5">
        <v>106</v>
      </c>
    </row>
    <row r="3847" spans="1:8">
      <c r="A3847" s="4">
        <v>3846</v>
      </c>
      <c r="B3847" s="5" t="s">
        <v>749</v>
      </c>
      <c r="C3847" s="5" t="s">
        <v>312</v>
      </c>
      <c r="D3847" s="5" t="s">
        <v>736</v>
      </c>
      <c r="E3847" s="5" t="s">
        <v>313</v>
      </c>
      <c r="F3847" s="5" t="s">
        <v>748</v>
      </c>
      <c r="G3847" s="13">
        <v>60.88</v>
      </c>
      <c r="H3847" s="5">
        <v>54</v>
      </c>
    </row>
    <row r="3848" spans="1:8">
      <c r="A3848" s="4">
        <v>3847</v>
      </c>
      <c r="B3848" s="5" t="s">
        <v>302</v>
      </c>
      <c r="C3848" s="5" t="s">
        <v>783</v>
      </c>
      <c r="D3848" s="5" t="s">
        <v>750</v>
      </c>
      <c r="E3848" s="5" t="s">
        <v>314</v>
      </c>
      <c r="F3848" s="5" t="s">
        <v>306</v>
      </c>
      <c r="G3848" s="13">
        <v>372.03</v>
      </c>
      <c r="H3848" s="5">
        <v>200</v>
      </c>
    </row>
    <row r="3849" spans="1:8">
      <c r="A3849" s="4">
        <v>3848</v>
      </c>
      <c r="B3849" s="5" t="s">
        <v>777</v>
      </c>
      <c r="C3849" s="5" t="s">
        <v>312</v>
      </c>
      <c r="D3849" s="5" t="s">
        <v>743</v>
      </c>
      <c r="E3849" s="5" t="s">
        <v>740</v>
      </c>
      <c r="F3849" s="5" t="s">
        <v>321</v>
      </c>
      <c r="G3849" s="13">
        <v>280.12</v>
      </c>
      <c r="H3849" s="5">
        <v>152</v>
      </c>
    </row>
    <row r="3850" spans="1:8">
      <c r="A3850" s="4">
        <v>3849</v>
      </c>
      <c r="B3850" s="5" t="s">
        <v>787</v>
      </c>
      <c r="C3850" s="5" t="s">
        <v>783</v>
      </c>
      <c r="D3850" s="5" t="s">
        <v>324</v>
      </c>
      <c r="E3850" s="5" t="s">
        <v>310</v>
      </c>
      <c r="F3850" s="5" t="s">
        <v>326</v>
      </c>
      <c r="G3850" s="13">
        <v>42.38</v>
      </c>
      <c r="H3850" s="5">
        <v>9</v>
      </c>
    </row>
    <row r="3851" spans="1:8">
      <c r="A3851" s="4">
        <v>3850</v>
      </c>
      <c r="B3851" s="5" t="s">
        <v>812</v>
      </c>
      <c r="C3851" s="5" t="s">
        <v>755</v>
      </c>
      <c r="D3851" s="5" t="s">
        <v>320</v>
      </c>
      <c r="E3851" s="5" t="s">
        <v>314</v>
      </c>
      <c r="F3851" s="5" t="s">
        <v>311</v>
      </c>
      <c r="G3851" s="13">
        <v>85.16</v>
      </c>
      <c r="H3851" s="5">
        <v>78</v>
      </c>
    </row>
    <row r="3852" spans="1:8">
      <c r="A3852" s="4">
        <v>3851</v>
      </c>
      <c r="B3852" s="5" t="s">
        <v>749</v>
      </c>
      <c r="C3852" s="5" t="s">
        <v>742</v>
      </c>
      <c r="D3852" s="5" t="s">
        <v>732</v>
      </c>
      <c r="E3852" s="5" t="s">
        <v>322</v>
      </c>
      <c r="F3852" s="5" t="s">
        <v>751</v>
      </c>
      <c r="G3852" s="13">
        <v>576.20000000000005</v>
      </c>
      <c r="H3852" s="5">
        <v>144</v>
      </c>
    </row>
    <row r="3853" spans="1:8">
      <c r="A3853" s="4">
        <v>3852</v>
      </c>
      <c r="B3853" s="5" t="s">
        <v>747</v>
      </c>
      <c r="C3853" s="5" t="s">
        <v>312</v>
      </c>
      <c r="D3853" s="5" t="s">
        <v>317</v>
      </c>
      <c r="E3853" s="5" t="s">
        <v>310</v>
      </c>
      <c r="F3853" s="5" t="s">
        <v>770</v>
      </c>
      <c r="G3853" s="13">
        <v>838.44</v>
      </c>
      <c r="H3853" s="5">
        <v>103</v>
      </c>
    </row>
    <row r="3854" spans="1:8">
      <c r="A3854" s="4">
        <v>3853</v>
      </c>
      <c r="B3854" s="5" t="s">
        <v>779</v>
      </c>
      <c r="C3854" s="5" t="s">
        <v>783</v>
      </c>
      <c r="D3854" s="5" t="s">
        <v>732</v>
      </c>
      <c r="E3854" s="5" t="s">
        <v>313</v>
      </c>
      <c r="F3854" s="5" t="s">
        <v>323</v>
      </c>
      <c r="G3854" s="13">
        <v>331.44</v>
      </c>
      <c r="H3854" s="5">
        <v>108</v>
      </c>
    </row>
    <row r="3855" spans="1:8">
      <c r="A3855" s="4">
        <v>3854</v>
      </c>
      <c r="B3855" s="5" t="s">
        <v>767</v>
      </c>
      <c r="C3855" s="5" t="s">
        <v>308</v>
      </c>
      <c r="D3855" s="5" t="s">
        <v>772</v>
      </c>
      <c r="E3855" s="5" t="s">
        <v>313</v>
      </c>
      <c r="F3855" s="5" t="s">
        <v>746</v>
      </c>
      <c r="G3855" s="13">
        <v>121.36</v>
      </c>
      <c r="H3855" s="5">
        <v>15</v>
      </c>
    </row>
    <row r="3856" spans="1:8">
      <c r="A3856" s="4">
        <v>3855</v>
      </c>
      <c r="B3856" s="5" t="s">
        <v>809</v>
      </c>
      <c r="C3856" s="5" t="s">
        <v>318</v>
      </c>
      <c r="D3856" s="5" t="s">
        <v>732</v>
      </c>
      <c r="E3856" s="5" t="s">
        <v>740</v>
      </c>
      <c r="F3856" s="5" t="s">
        <v>744</v>
      </c>
      <c r="G3856" s="13">
        <v>575.66999999999996</v>
      </c>
      <c r="H3856" s="5">
        <v>17</v>
      </c>
    </row>
    <row r="3857" spans="1:8">
      <c r="A3857" s="4">
        <v>3856</v>
      </c>
      <c r="B3857" s="5" t="s">
        <v>810</v>
      </c>
      <c r="C3857" s="5" t="s">
        <v>731</v>
      </c>
      <c r="D3857" s="5" t="s">
        <v>738</v>
      </c>
      <c r="E3857" s="5" t="s">
        <v>303</v>
      </c>
      <c r="F3857" s="5" t="s">
        <v>326</v>
      </c>
      <c r="G3857" s="13">
        <v>816.78</v>
      </c>
      <c r="H3857" s="5">
        <v>137</v>
      </c>
    </row>
    <row r="3858" spans="1:8">
      <c r="A3858" s="4">
        <v>3857</v>
      </c>
      <c r="B3858" s="5" t="s">
        <v>806</v>
      </c>
      <c r="C3858" s="5" t="s">
        <v>731</v>
      </c>
      <c r="D3858" s="5" t="s">
        <v>736</v>
      </c>
      <c r="E3858" s="5" t="s">
        <v>313</v>
      </c>
      <c r="F3858" s="5" t="s">
        <v>321</v>
      </c>
      <c r="G3858" s="13">
        <v>676.11</v>
      </c>
      <c r="H3858" s="5">
        <v>72</v>
      </c>
    </row>
    <row r="3859" spans="1:8">
      <c r="A3859" s="4">
        <v>3858</v>
      </c>
      <c r="B3859" s="5" t="s">
        <v>793</v>
      </c>
      <c r="C3859" s="5" t="s">
        <v>731</v>
      </c>
      <c r="D3859" s="5" t="s">
        <v>772</v>
      </c>
      <c r="E3859" s="5" t="s">
        <v>310</v>
      </c>
      <c r="F3859" s="5" t="s">
        <v>744</v>
      </c>
      <c r="G3859" s="13">
        <v>661.48</v>
      </c>
      <c r="H3859" s="5">
        <v>160</v>
      </c>
    </row>
    <row r="3860" spans="1:8">
      <c r="A3860" s="4">
        <v>3859</v>
      </c>
      <c r="B3860" s="5" t="s">
        <v>812</v>
      </c>
      <c r="C3860" s="5" t="s">
        <v>755</v>
      </c>
      <c r="D3860" s="5" t="s">
        <v>316</v>
      </c>
      <c r="E3860" s="5" t="s">
        <v>313</v>
      </c>
      <c r="F3860" s="5" t="s">
        <v>311</v>
      </c>
      <c r="G3860" s="13">
        <v>443.57</v>
      </c>
      <c r="H3860" s="5">
        <v>109</v>
      </c>
    </row>
    <row r="3861" spans="1:8">
      <c r="A3861" s="4">
        <v>3860</v>
      </c>
      <c r="B3861" s="5" t="s">
        <v>807</v>
      </c>
      <c r="C3861" s="5" t="s">
        <v>742</v>
      </c>
      <c r="D3861" s="5" t="s">
        <v>743</v>
      </c>
      <c r="E3861" s="5" t="s">
        <v>314</v>
      </c>
      <c r="F3861" s="5" t="s">
        <v>748</v>
      </c>
      <c r="G3861" s="13">
        <v>525.75</v>
      </c>
      <c r="H3861" s="5">
        <v>165</v>
      </c>
    </row>
    <row r="3862" spans="1:8">
      <c r="A3862" s="4">
        <v>3861</v>
      </c>
      <c r="B3862" s="5" t="s">
        <v>809</v>
      </c>
      <c r="C3862" s="5" t="s">
        <v>304</v>
      </c>
      <c r="D3862" s="5" t="s">
        <v>750</v>
      </c>
      <c r="E3862" s="5" t="s">
        <v>314</v>
      </c>
      <c r="F3862" s="5" t="s">
        <v>734</v>
      </c>
      <c r="G3862" s="13">
        <v>100.77</v>
      </c>
      <c r="H3862" s="5">
        <v>195</v>
      </c>
    </row>
    <row r="3863" spans="1:8">
      <c r="A3863" s="4">
        <v>3862</v>
      </c>
      <c r="B3863" s="5" t="s">
        <v>737</v>
      </c>
      <c r="C3863" s="5" t="s">
        <v>742</v>
      </c>
      <c r="D3863" s="5" t="s">
        <v>324</v>
      </c>
      <c r="E3863" s="5" t="s">
        <v>319</v>
      </c>
      <c r="F3863" s="5" t="s">
        <v>770</v>
      </c>
      <c r="G3863" s="13">
        <v>810.59</v>
      </c>
      <c r="H3863" s="5">
        <v>89</v>
      </c>
    </row>
    <row r="3864" spans="1:8">
      <c r="A3864" s="4">
        <v>3863</v>
      </c>
      <c r="B3864" s="5" t="s">
        <v>787</v>
      </c>
      <c r="C3864" s="5" t="s">
        <v>307</v>
      </c>
      <c r="D3864" s="5" t="s">
        <v>738</v>
      </c>
      <c r="E3864" s="5" t="s">
        <v>303</v>
      </c>
      <c r="F3864" s="5" t="s">
        <v>321</v>
      </c>
      <c r="G3864" s="13">
        <v>659.6</v>
      </c>
      <c r="H3864" s="5">
        <v>55</v>
      </c>
    </row>
    <row r="3865" spans="1:8">
      <c r="A3865" s="4">
        <v>3864</v>
      </c>
      <c r="B3865" s="5" t="s">
        <v>779</v>
      </c>
      <c r="C3865" s="5" t="s">
        <v>755</v>
      </c>
      <c r="D3865" s="5" t="s">
        <v>772</v>
      </c>
      <c r="E3865" s="5" t="s">
        <v>314</v>
      </c>
      <c r="F3865" s="5" t="s">
        <v>770</v>
      </c>
      <c r="G3865" s="13">
        <v>886.18</v>
      </c>
      <c r="H3865" s="5">
        <v>155</v>
      </c>
    </row>
    <row r="3866" spans="1:8">
      <c r="A3866" s="4">
        <v>3865</v>
      </c>
      <c r="B3866" s="5" t="s">
        <v>760</v>
      </c>
      <c r="C3866" s="5" t="s">
        <v>304</v>
      </c>
      <c r="D3866" s="5" t="s">
        <v>738</v>
      </c>
      <c r="E3866" s="5" t="s">
        <v>740</v>
      </c>
      <c r="F3866" s="5" t="s">
        <v>744</v>
      </c>
      <c r="G3866" s="13">
        <v>938.57</v>
      </c>
      <c r="H3866" s="5">
        <v>192</v>
      </c>
    </row>
    <row r="3867" spans="1:8">
      <c r="A3867" s="4">
        <v>3866</v>
      </c>
      <c r="B3867" s="5" t="s">
        <v>761</v>
      </c>
      <c r="C3867" s="5" t="s">
        <v>757</v>
      </c>
      <c r="D3867" s="5" t="s">
        <v>743</v>
      </c>
      <c r="E3867" s="5" t="s">
        <v>733</v>
      </c>
      <c r="F3867" s="5" t="s">
        <v>323</v>
      </c>
      <c r="G3867" s="13">
        <v>471.68</v>
      </c>
      <c r="H3867" s="5">
        <v>105</v>
      </c>
    </row>
    <row r="3868" spans="1:8">
      <c r="A3868" s="4">
        <v>3867</v>
      </c>
      <c r="B3868" s="5" t="s">
        <v>801</v>
      </c>
      <c r="C3868" s="5" t="s">
        <v>757</v>
      </c>
      <c r="D3868" s="5" t="s">
        <v>732</v>
      </c>
      <c r="E3868" s="5" t="s">
        <v>305</v>
      </c>
      <c r="F3868" s="5" t="s">
        <v>306</v>
      </c>
      <c r="G3868" s="13">
        <v>779.19</v>
      </c>
      <c r="H3868" s="5">
        <v>110</v>
      </c>
    </row>
    <row r="3869" spans="1:8">
      <c r="A3869" s="4">
        <v>3868</v>
      </c>
      <c r="B3869" s="5" t="s">
        <v>776</v>
      </c>
      <c r="C3869" s="5" t="s">
        <v>731</v>
      </c>
      <c r="D3869" s="5" t="s">
        <v>324</v>
      </c>
      <c r="E3869" s="5" t="s">
        <v>758</v>
      </c>
      <c r="F3869" s="5" t="s">
        <v>306</v>
      </c>
      <c r="G3869" s="13">
        <v>831.46</v>
      </c>
      <c r="H3869" s="5">
        <v>33</v>
      </c>
    </row>
    <row r="3870" spans="1:8">
      <c r="A3870" s="4">
        <v>3869</v>
      </c>
      <c r="B3870" s="5" t="s">
        <v>779</v>
      </c>
      <c r="C3870" s="5" t="s">
        <v>308</v>
      </c>
      <c r="D3870" s="5" t="s">
        <v>317</v>
      </c>
      <c r="E3870" s="5" t="s">
        <v>314</v>
      </c>
      <c r="F3870" s="5" t="s">
        <v>734</v>
      </c>
      <c r="G3870" s="13">
        <v>518.63</v>
      </c>
      <c r="H3870" s="5">
        <v>171</v>
      </c>
    </row>
    <row r="3871" spans="1:8">
      <c r="A3871" s="4">
        <v>3870</v>
      </c>
      <c r="B3871" s="5" t="s">
        <v>808</v>
      </c>
      <c r="C3871" s="5" t="s">
        <v>755</v>
      </c>
      <c r="D3871" s="5" t="s">
        <v>738</v>
      </c>
      <c r="E3871" s="5" t="s">
        <v>314</v>
      </c>
      <c r="F3871" s="5" t="s">
        <v>311</v>
      </c>
      <c r="G3871" s="13">
        <v>186.93</v>
      </c>
      <c r="H3871" s="5">
        <v>103</v>
      </c>
    </row>
    <row r="3872" spans="1:8">
      <c r="A3872" s="4">
        <v>3871</v>
      </c>
      <c r="B3872" s="5" t="s">
        <v>782</v>
      </c>
      <c r="C3872" s="5" t="s">
        <v>304</v>
      </c>
      <c r="D3872" s="5" t="s">
        <v>743</v>
      </c>
      <c r="E3872" s="5" t="s">
        <v>314</v>
      </c>
      <c r="F3872" s="5" t="s">
        <v>306</v>
      </c>
      <c r="G3872" s="13">
        <v>443.91</v>
      </c>
      <c r="H3872" s="5">
        <v>177</v>
      </c>
    </row>
    <row r="3873" spans="1:8">
      <c r="A3873" s="4">
        <v>3872</v>
      </c>
      <c r="B3873" s="5" t="s">
        <v>745</v>
      </c>
      <c r="C3873" s="5" t="s">
        <v>318</v>
      </c>
      <c r="D3873" s="5" t="s">
        <v>785</v>
      </c>
      <c r="E3873" s="5" t="s">
        <v>313</v>
      </c>
      <c r="F3873" s="5" t="s">
        <v>770</v>
      </c>
      <c r="G3873" s="13">
        <v>625.66</v>
      </c>
      <c r="H3873" s="5">
        <v>22</v>
      </c>
    </row>
    <row r="3874" spans="1:8">
      <c r="A3874" s="4">
        <v>3873</v>
      </c>
      <c r="B3874" s="5" t="s">
        <v>784</v>
      </c>
      <c r="C3874" s="5" t="s">
        <v>304</v>
      </c>
      <c r="D3874" s="5" t="s">
        <v>750</v>
      </c>
      <c r="E3874" s="5" t="s">
        <v>740</v>
      </c>
      <c r="F3874" s="5" t="s">
        <v>311</v>
      </c>
      <c r="G3874" s="13">
        <v>588.03</v>
      </c>
      <c r="H3874" s="5">
        <v>183</v>
      </c>
    </row>
    <row r="3875" spans="1:8">
      <c r="A3875" s="4">
        <v>3874</v>
      </c>
      <c r="B3875" s="5" t="s">
        <v>745</v>
      </c>
      <c r="C3875" s="5" t="s">
        <v>753</v>
      </c>
      <c r="D3875" s="5" t="s">
        <v>316</v>
      </c>
      <c r="E3875" s="5" t="s">
        <v>733</v>
      </c>
      <c r="F3875" s="5" t="s">
        <v>744</v>
      </c>
      <c r="G3875" s="13">
        <v>260.07</v>
      </c>
      <c r="H3875" s="5">
        <v>82</v>
      </c>
    </row>
    <row r="3876" spans="1:8">
      <c r="A3876" s="4">
        <v>3875</v>
      </c>
      <c r="B3876" s="5" t="s">
        <v>774</v>
      </c>
      <c r="C3876" s="5" t="s">
        <v>304</v>
      </c>
      <c r="D3876" s="5" t="s">
        <v>309</v>
      </c>
      <c r="E3876" s="5" t="s">
        <v>322</v>
      </c>
      <c r="F3876" s="5" t="s">
        <v>744</v>
      </c>
      <c r="G3876" s="13">
        <v>473.73</v>
      </c>
      <c r="H3876" s="5">
        <v>120</v>
      </c>
    </row>
    <row r="3877" spans="1:8">
      <c r="A3877" s="4">
        <v>3876</v>
      </c>
      <c r="B3877" s="5" t="s">
        <v>790</v>
      </c>
      <c r="C3877" s="5" t="s">
        <v>735</v>
      </c>
      <c r="D3877" s="5" t="s">
        <v>772</v>
      </c>
      <c r="E3877" s="5" t="s">
        <v>758</v>
      </c>
      <c r="F3877" s="5" t="s">
        <v>306</v>
      </c>
      <c r="G3877" s="13">
        <v>309.70999999999998</v>
      </c>
      <c r="H3877" s="5">
        <v>141</v>
      </c>
    </row>
    <row r="3878" spans="1:8">
      <c r="A3878" s="4">
        <v>3877</v>
      </c>
      <c r="B3878" s="5" t="s">
        <v>767</v>
      </c>
      <c r="C3878" s="5" t="s">
        <v>731</v>
      </c>
      <c r="D3878" s="5" t="s">
        <v>309</v>
      </c>
      <c r="E3878" s="5" t="s">
        <v>740</v>
      </c>
      <c r="F3878" s="5" t="s">
        <v>746</v>
      </c>
      <c r="G3878" s="13">
        <v>328.55</v>
      </c>
      <c r="H3878" s="5">
        <v>19</v>
      </c>
    </row>
    <row r="3879" spans="1:8">
      <c r="A3879" s="4">
        <v>3878</v>
      </c>
      <c r="B3879" s="5" t="s">
        <v>800</v>
      </c>
      <c r="C3879" s="5" t="s">
        <v>307</v>
      </c>
      <c r="D3879" s="5" t="s">
        <v>769</v>
      </c>
      <c r="E3879" s="5" t="s">
        <v>758</v>
      </c>
      <c r="F3879" s="5" t="s">
        <v>751</v>
      </c>
      <c r="G3879" s="13">
        <v>851.67</v>
      </c>
      <c r="H3879" s="5">
        <v>200</v>
      </c>
    </row>
    <row r="3880" spans="1:8">
      <c r="A3880" s="4">
        <v>3879</v>
      </c>
      <c r="B3880" s="5" t="s">
        <v>784</v>
      </c>
      <c r="C3880" s="5" t="s">
        <v>753</v>
      </c>
      <c r="D3880" s="5" t="s">
        <v>320</v>
      </c>
      <c r="E3880" s="5" t="s">
        <v>733</v>
      </c>
      <c r="F3880" s="5" t="s">
        <v>323</v>
      </c>
      <c r="G3880" s="13">
        <v>560.21</v>
      </c>
      <c r="H3880" s="5">
        <v>36</v>
      </c>
    </row>
    <row r="3881" spans="1:8">
      <c r="A3881" s="4">
        <v>3880</v>
      </c>
      <c r="B3881" s="5" t="s">
        <v>737</v>
      </c>
      <c r="C3881" s="5" t="s">
        <v>308</v>
      </c>
      <c r="D3881" s="5" t="s">
        <v>309</v>
      </c>
      <c r="E3881" s="5" t="s">
        <v>305</v>
      </c>
      <c r="F3881" s="5" t="s">
        <v>734</v>
      </c>
      <c r="G3881" s="13">
        <v>524.91999999999996</v>
      </c>
      <c r="H3881" s="5">
        <v>21</v>
      </c>
    </row>
    <row r="3882" spans="1:8">
      <c r="A3882" s="4">
        <v>3881</v>
      </c>
      <c r="B3882" s="5" t="s">
        <v>780</v>
      </c>
      <c r="C3882" s="5" t="s">
        <v>312</v>
      </c>
      <c r="D3882" s="5" t="s">
        <v>320</v>
      </c>
      <c r="E3882" s="5" t="s">
        <v>314</v>
      </c>
      <c r="F3882" s="5" t="s">
        <v>746</v>
      </c>
      <c r="G3882" s="13">
        <v>91.04</v>
      </c>
      <c r="H3882" s="5">
        <v>167</v>
      </c>
    </row>
    <row r="3883" spans="1:8">
      <c r="A3883" s="4">
        <v>3882</v>
      </c>
      <c r="B3883" s="5" t="s">
        <v>803</v>
      </c>
      <c r="C3883" s="5" t="s">
        <v>755</v>
      </c>
      <c r="D3883" s="5" t="s">
        <v>785</v>
      </c>
      <c r="E3883" s="5" t="s">
        <v>733</v>
      </c>
      <c r="F3883" s="5" t="s">
        <v>748</v>
      </c>
      <c r="G3883" s="13">
        <v>278.32</v>
      </c>
      <c r="H3883" s="5">
        <v>153</v>
      </c>
    </row>
    <row r="3884" spans="1:8">
      <c r="A3884" s="4">
        <v>3883</v>
      </c>
      <c r="B3884" s="5" t="s">
        <v>812</v>
      </c>
      <c r="C3884" s="5" t="s">
        <v>731</v>
      </c>
      <c r="D3884" s="5" t="s">
        <v>324</v>
      </c>
      <c r="E3884" s="5" t="s">
        <v>740</v>
      </c>
      <c r="F3884" s="5" t="s">
        <v>770</v>
      </c>
      <c r="G3884" s="13">
        <v>358.12</v>
      </c>
      <c r="H3884" s="5">
        <v>119</v>
      </c>
    </row>
    <row r="3885" spans="1:8">
      <c r="A3885" s="4">
        <v>3884</v>
      </c>
      <c r="B3885" s="5" t="s">
        <v>806</v>
      </c>
      <c r="C3885" s="5" t="s">
        <v>757</v>
      </c>
      <c r="D3885" s="5" t="s">
        <v>732</v>
      </c>
      <c r="E3885" s="5" t="s">
        <v>310</v>
      </c>
      <c r="F3885" s="5" t="s">
        <v>744</v>
      </c>
      <c r="G3885" s="13">
        <v>218.52</v>
      </c>
      <c r="H3885" s="5">
        <v>32</v>
      </c>
    </row>
    <row r="3886" spans="1:8">
      <c r="A3886" s="4">
        <v>3885</v>
      </c>
      <c r="B3886" s="5" t="s">
        <v>807</v>
      </c>
      <c r="C3886" s="5" t="s">
        <v>735</v>
      </c>
      <c r="D3886" s="5" t="s">
        <v>736</v>
      </c>
      <c r="E3886" s="5" t="s">
        <v>303</v>
      </c>
      <c r="F3886" s="5" t="s">
        <v>751</v>
      </c>
      <c r="G3886" s="13">
        <v>625.80999999999995</v>
      </c>
      <c r="H3886" s="5">
        <v>101</v>
      </c>
    </row>
    <row r="3887" spans="1:8">
      <c r="A3887" s="4">
        <v>3886</v>
      </c>
      <c r="B3887" s="5" t="s">
        <v>799</v>
      </c>
      <c r="C3887" s="5" t="s">
        <v>753</v>
      </c>
      <c r="D3887" s="5" t="s">
        <v>316</v>
      </c>
      <c r="E3887" s="5" t="s">
        <v>310</v>
      </c>
      <c r="F3887" s="5" t="s">
        <v>744</v>
      </c>
      <c r="G3887" s="13">
        <v>726.35</v>
      </c>
      <c r="H3887" s="5">
        <v>6</v>
      </c>
    </row>
    <row r="3888" spans="1:8">
      <c r="A3888" s="4">
        <v>3887</v>
      </c>
      <c r="B3888" s="5" t="s">
        <v>784</v>
      </c>
      <c r="C3888" s="5" t="s">
        <v>304</v>
      </c>
      <c r="D3888" s="5" t="s">
        <v>750</v>
      </c>
      <c r="E3888" s="5" t="s">
        <v>310</v>
      </c>
      <c r="F3888" s="5" t="s">
        <v>323</v>
      </c>
      <c r="G3888" s="13">
        <v>814.39</v>
      </c>
      <c r="H3888" s="5">
        <v>105</v>
      </c>
    </row>
    <row r="3889" spans="1:8">
      <c r="A3889" s="4">
        <v>3888</v>
      </c>
      <c r="B3889" s="5" t="s">
        <v>741</v>
      </c>
      <c r="C3889" s="5" t="s">
        <v>307</v>
      </c>
      <c r="D3889" s="5" t="s">
        <v>736</v>
      </c>
      <c r="E3889" s="5" t="s">
        <v>740</v>
      </c>
      <c r="F3889" s="5" t="s">
        <v>746</v>
      </c>
      <c r="G3889" s="13">
        <v>389.84</v>
      </c>
      <c r="H3889" s="5">
        <v>11</v>
      </c>
    </row>
    <row r="3890" spans="1:8">
      <c r="A3890" s="4">
        <v>3889</v>
      </c>
      <c r="B3890" s="5" t="s">
        <v>791</v>
      </c>
      <c r="C3890" s="5" t="s">
        <v>757</v>
      </c>
      <c r="D3890" s="5" t="s">
        <v>317</v>
      </c>
      <c r="E3890" s="5" t="s">
        <v>303</v>
      </c>
      <c r="F3890" s="5" t="s">
        <v>748</v>
      </c>
      <c r="G3890" s="13">
        <v>779.27</v>
      </c>
      <c r="H3890" s="5">
        <v>45</v>
      </c>
    </row>
    <row r="3891" spans="1:8">
      <c r="A3891" s="4">
        <v>3890</v>
      </c>
      <c r="B3891" s="5" t="s">
        <v>792</v>
      </c>
      <c r="C3891" s="5" t="s">
        <v>757</v>
      </c>
      <c r="D3891" s="5" t="s">
        <v>785</v>
      </c>
      <c r="E3891" s="5" t="s">
        <v>314</v>
      </c>
      <c r="F3891" s="5" t="s">
        <v>748</v>
      </c>
      <c r="G3891" s="13">
        <v>276.2</v>
      </c>
      <c r="H3891" s="5">
        <v>147</v>
      </c>
    </row>
    <row r="3892" spans="1:8">
      <c r="A3892" s="4">
        <v>3891</v>
      </c>
      <c r="B3892" s="5" t="s">
        <v>760</v>
      </c>
      <c r="C3892" s="5" t="s">
        <v>315</v>
      </c>
      <c r="D3892" s="5" t="s">
        <v>324</v>
      </c>
      <c r="E3892" s="5" t="s">
        <v>319</v>
      </c>
      <c r="F3892" s="5" t="s">
        <v>746</v>
      </c>
      <c r="G3892" s="13">
        <v>674.53</v>
      </c>
      <c r="H3892" s="5">
        <v>84</v>
      </c>
    </row>
    <row r="3893" spans="1:8">
      <c r="A3893" s="4">
        <v>3892</v>
      </c>
      <c r="B3893" s="5" t="s">
        <v>776</v>
      </c>
      <c r="C3893" s="5" t="s">
        <v>742</v>
      </c>
      <c r="D3893" s="5" t="s">
        <v>736</v>
      </c>
      <c r="E3893" s="5" t="s">
        <v>319</v>
      </c>
      <c r="F3893" s="5" t="s">
        <v>326</v>
      </c>
      <c r="G3893" s="13">
        <v>395.84</v>
      </c>
      <c r="H3893" s="5">
        <v>170</v>
      </c>
    </row>
    <row r="3894" spans="1:8">
      <c r="A3894" s="4">
        <v>3893</v>
      </c>
      <c r="B3894" s="5" t="s">
        <v>737</v>
      </c>
      <c r="C3894" s="5" t="s">
        <v>308</v>
      </c>
      <c r="D3894" s="5" t="s">
        <v>736</v>
      </c>
      <c r="E3894" s="5" t="s">
        <v>758</v>
      </c>
      <c r="F3894" s="5" t="s">
        <v>326</v>
      </c>
      <c r="G3894" s="13">
        <v>85.23</v>
      </c>
      <c r="H3894" s="5">
        <v>98</v>
      </c>
    </row>
    <row r="3895" spans="1:8">
      <c r="A3895" s="4">
        <v>3894</v>
      </c>
      <c r="B3895" s="5" t="s">
        <v>810</v>
      </c>
      <c r="C3895" s="5" t="s">
        <v>742</v>
      </c>
      <c r="D3895" s="5" t="s">
        <v>317</v>
      </c>
      <c r="E3895" s="5" t="s">
        <v>322</v>
      </c>
      <c r="F3895" s="5" t="s">
        <v>311</v>
      </c>
      <c r="G3895" s="13">
        <v>316.58</v>
      </c>
      <c r="H3895" s="5">
        <v>96</v>
      </c>
    </row>
    <row r="3896" spans="1:8">
      <c r="A3896" s="4">
        <v>3895</v>
      </c>
      <c r="B3896" s="5" t="s">
        <v>802</v>
      </c>
      <c r="C3896" s="5" t="s">
        <v>735</v>
      </c>
      <c r="D3896" s="5" t="s">
        <v>785</v>
      </c>
      <c r="E3896" s="5" t="s">
        <v>305</v>
      </c>
      <c r="F3896" s="5" t="s">
        <v>326</v>
      </c>
      <c r="G3896" s="13">
        <v>386.54</v>
      </c>
      <c r="H3896" s="5">
        <v>110</v>
      </c>
    </row>
    <row r="3897" spans="1:8">
      <c r="A3897" s="4">
        <v>3896</v>
      </c>
      <c r="B3897" s="5" t="s">
        <v>792</v>
      </c>
      <c r="C3897" s="5" t="s">
        <v>735</v>
      </c>
      <c r="D3897" s="5" t="s">
        <v>320</v>
      </c>
      <c r="E3897" s="5" t="s">
        <v>313</v>
      </c>
      <c r="F3897" s="5" t="s">
        <v>311</v>
      </c>
      <c r="G3897" s="13">
        <v>720.26</v>
      </c>
      <c r="H3897" s="5">
        <v>69</v>
      </c>
    </row>
    <row r="3898" spans="1:8">
      <c r="A3898" s="4">
        <v>3897</v>
      </c>
      <c r="B3898" s="5" t="s">
        <v>777</v>
      </c>
      <c r="C3898" s="5" t="s">
        <v>742</v>
      </c>
      <c r="D3898" s="5" t="s">
        <v>316</v>
      </c>
      <c r="E3898" s="5" t="s">
        <v>740</v>
      </c>
      <c r="F3898" s="5" t="s">
        <v>325</v>
      </c>
      <c r="G3898" s="13">
        <v>819.1</v>
      </c>
      <c r="H3898" s="5">
        <v>170</v>
      </c>
    </row>
    <row r="3899" spans="1:8">
      <c r="A3899" s="4">
        <v>3898</v>
      </c>
      <c r="B3899" s="5" t="s">
        <v>800</v>
      </c>
      <c r="C3899" s="5" t="s">
        <v>757</v>
      </c>
      <c r="D3899" s="5" t="s">
        <v>320</v>
      </c>
      <c r="E3899" s="5" t="s">
        <v>314</v>
      </c>
      <c r="F3899" s="5" t="s">
        <v>311</v>
      </c>
      <c r="G3899" s="13">
        <v>185.62</v>
      </c>
      <c r="H3899" s="5">
        <v>107</v>
      </c>
    </row>
    <row r="3900" spans="1:8">
      <c r="A3900" s="4">
        <v>3899</v>
      </c>
      <c r="B3900" s="5" t="s">
        <v>811</v>
      </c>
      <c r="C3900" s="5" t="s">
        <v>315</v>
      </c>
      <c r="D3900" s="5" t="s">
        <v>743</v>
      </c>
      <c r="E3900" s="5" t="s">
        <v>314</v>
      </c>
      <c r="F3900" s="5" t="s">
        <v>326</v>
      </c>
      <c r="G3900" s="13">
        <v>511</v>
      </c>
      <c r="H3900" s="5">
        <v>62</v>
      </c>
    </row>
    <row r="3901" spans="1:8">
      <c r="A3901" s="4">
        <v>3900</v>
      </c>
      <c r="B3901" s="5" t="s">
        <v>768</v>
      </c>
      <c r="C3901" s="5" t="s">
        <v>757</v>
      </c>
      <c r="D3901" s="5" t="s">
        <v>769</v>
      </c>
      <c r="E3901" s="5" t="s">
        <v>758</v>
      </c>
      <c r="F3901" s="5" t="s">
        <v>770</v>
      </c>
      <c r="G3901" s="13">
        <v>372.08</v>
      </c>
      <c r="H3901" s="5">
        <v>121</v>
      </c>
    </row>
    <row r="3902" spans="1:8">
      <c r="A3902" s="4">
        <v>3901</v>
      </c>
      <c r="B3902" s="5" t="s">
        <v>775</v>
      </c>
      <c r="C3902" s="5" t="s">
        <v>315</v>
      </c>
      <c r="D3902" s="5" t="s">
        <v>750</v>
      </c>
      <c r="E3902" s="5" t="s">
        <v>314</v>
      </c>
      <c r="F3902" s="5" t="s">
        <v>744</v>
      </c>
      <c r="G3902" s="13">
        <v>550.38</v>
      </c>
      <c r="H3902" s="5">
        <v>169</v>
      </c>
    </row>
    <row r="3903" spans="1:8">
      <c r="A3903" s="4">
        <v>3902</v>
      </c>
      <c r="B3903" s="5" t="s">
        <v>764</v>
      </c>
      <c r="C3903" s="5" t="s">
        <v>312</v>
      </c>
      <c r="D3903" s="5" t="s">
        <v>317</v>
      </c>
      <c r="E3903" s="5" t="s">
        <v>314</v>
      </c>
      <c r="F3903" s="5" t="s">
        <v>744</v>
      </c>
      <c r="G3903" s="13">
        <v>668.36</v>
      </c>
      <c r="H3903" s="5">
        <v>138</v>
      </c>
    </row>
    <row r="3904" spans="1:8">
      <c r="A3904" s="4">
        <v>3903</v>
      </c>
      <c r="B3904" s="5" t="s">
        <v>775</v>
      </c>
      <c r="C3904" s="5" t="s">
        <v>755</v>
      </c>
      <c r="D3904" s="5" t="s">
        <v>769</v>
      </c>
      <c r="E3904" s="5" t="s">
        <v>319</v>
      </c>
      <c r="F3904" s="5" t="s">
        <v>321</v>
      </c>
      <c r="G3904" s="13">
        <v>767.74</v>
      </c>
      <c r="H3904" s="5">
        <v>93</v>
      </c>
    </row>
    <row r="3905" spans="1:8">
      <c r="A3905" s="4">
        <v>3904</v>
      </c>
      <c r="B3905" s="5" t="s">
        <v>789</v>
      </c>
      <c r="C3905" s="5" t="s">
        <v>318</v>
      </c>
      <c r="D3905" s="5" t="s">
        <v>750</v>
      </c>
      <c r="E3905" s="5" t="s">
        <v>740</v>
      </c>
      <c r="F3905" s="5" t="s">
        <v>326</v>
      </c>
      <c r="G3905" s="13">
        <v>404.81</v>
      </c>
      <c r="H3905" s="5">
        <v>43</v>
      </c>
    </row>
    <row r="3906" spans="1:8">
      <c r="A3906" s="4">
        <v>3905</v>
      </c>
      <c r="B3906" s="5" t="s">
        <v>789</v>
      </c>
      <c r="C3906" s="5" t="s">
        <v>755</v>
      </c>
      <c r="D3906" s="5" t="s">
        <v>324</v>
      </c>
      <c r="E3906" s="5" t="s">
        <v>313</v>
      </c>
      <c r="F3906" s="5" t="s">
        <v>326</v>
      </c>
      <c r="G3906" s="13">
        <v>196.72</v>
      </c>
      <c r="H3906" s="5">
        <v>195</v>
      </c>
    </row>
    <row r="3907" spans="1:8">
      <c r="A3907" s="4">
        <v>3906</v>
      </c>
      <c r="B3907" s="5" t="s">
        <v>741</v>
      </c>
      <c r="C3907" s="5" t="s">
        <v>318</v>
      </c>
      <c r="D3907" s="5" t="s">
        <v>732</v>
      </c>
      <c r="E3907" s="5" t="s">
        <v>758</v>
      </c>
      <c r="F3907" s="5" t="s">
        <v>770</v>
      </c>
      <c r="G3907" s="13">
        <v>246.82</v>
      </c>
      <c r="H3907" s="5">
        <v>190</v>
      </c>
    </row>
    <row r="3908" spans="1:8">
      <c r="A3908" s="4">
        <v>3907</v>
      </c>
      <c r="B3908" s="5" t="s">
        <v>739</v>
      </c>
      <c r="C3908" s="5" t="s">
        <v>318</v>
      </c>
      <c r="D3908" s="5" t="s">
        <v>309</v>
      </c>
      <c r="E3908" s="5" t="s">
        <v>319</v>
      </c>
      <c r="F3908" s="5" t="s">
        <v>311</v>
      </c>
      <c r="G3908" s="13">
        <v>757.51</v>
      </c>
      <c r="H3908" s="5">
        <v>89</v>
      </c>
    </row>
    <row r="3909" spans="1:8">
      <c r="A3909" s="4">
        <v>3908</v>
      </c>
      <c r="B3909" s="5" t="s">
        <v>780</v>
      </c>
      <c r="C3909" s="5" t="s">
        <v>315</v>
      </c>
      <c r="D3909" s="5" t="s">
        <v>320</v>
      </c>
      <c r="E3909" s="5" t="s">
        <v>303</v>
      </c>
      <c r="F3909" s="5" t="s">
        <v>751</v>
      </c>
      <c r="G3909" s="13">
        <v>423.76</v>
      </c>
      <c r="H3909" s="5">
        <v>86</v>
      </c>
    </row>
    <row r="3910" spans="1:8">
      <c r="A3910" s="4">
        <v>3909</v>
      </c>
      <c r="B3910" s="5" t="s">
        <v>763</v>
      </c>
      <c r="C3910" s="5" t="s">
        <v>307</v>
      </c>
      <c r="D3910" s="5" t="s">
        <v>309</v>
      </c>
      <c r="E3910" s="5" t="s">
        <v>303</v>
      </c>
      <c r="F3910" s="5" t="s">
        <v>311</v>
      </c>
      <c r="G3910" s="13">
        <v>160.72</v>
      </c>
      <c r="H3910" s="5">
        <v>179</v>
      </c>
    </row>
    <row r="3911" spans="1:8">
      <c r="A3911" s="4">
        <v>3910</v>
      </c>
      <c r="B3911" s="5" t="s">
        <v>780</v>
      </c>
      <c r="C3911" s="5" t="s">
        <v>312</v>
      </c>
      <c r="D3911" s="5" t="s">
        <v>309</v>
      </c>
      <c r="E3911" s="5" t="s">
        <v>303</v>
      </c>
      <c r="F3911" s="5" t="s">
        <v>311</v>
      </c>
      <c r="G3911" s="13">
        <v>208.34</v>
      </c>
      <c r="H3911" s="5">
        <v>144</v>
      </c>
    </row>
    <row r="3912" spans="1:8">
      <c r="A3912" s="4">
        <v>3911</v>
      </c>
      <c r="B3912" s="5" t="s">
        <v>793</v>
      </c>
      <c r="C3912" s="5" t="s">
        <v>315</v>
      </c>
      <c r="D3912" s="5" t="s">
        <v>309</v>
      </c>
      <c r="E3912" s="5" t="s">
        <v>313</v>
      </c>
      <c r="F3912" s="5" t="s">
        <v>751</v>
      </c>
      <c r="G3912" s="13">
        <v>166.73</v>
      </c>
      <c r="H3912" s="5">
        <v>119</v>
      </c>
    </row>
    <row r="3913" spans="1:8">
      <c r="A3913" s="4">
        <v>3912</v>
      </c>
      <c r="B3913" s="5" t="s">
        <v>737</v>
      </c>
      <c r="C3913" s="5" t="s">
        <v>742</v>
      </c>
      <c r="D3913" s="5" t="s">
        <v>736</v>
      </c>
      <c r="E3913" s="5" t="s">
        <v>313</v>
      </c>
      <c r="F3913" s="5" t="s">
        <v>323</v>
      </c>
      <c r="G3913" s="13">
        <v>723.04</v>
      </c>
      <c r="H3913" s="5">
        <v>159</v>
      </c>
    </row>
    <row r="3914" spans="1:8">
      <c r="A3914" s="4">
        <v>3913</v>
      </c>
      <c r="B3914" s="5" t="s">
        <v>764</v>
      </c>
      <c r="C3914" s="5" t="s">
        <v>315</v>
      </c>
      <c r="D3914" s="5" t="s">
        <v>738</v>
      </c>
      <c r="E3914" s="5" t="s">
        <v>305</v>
      </c>
      <c r="F3914" s="5" t="s">
        <v>751</v>
      </c>
      <c r="G3914" s="13">
        <v>169.43</v>
      </c>
      <c r="H3914" s="5">
        <v>169</v>
      </c>
    </row>
    <row r="3915" spans="1:8">
      <c r="A3915" s="4">
        <v>3914</v>
      </c>
      <c r="B3915" s="5" t="s">
        <v>803</v>
      </c>
      <c r="C3915" s="5" t="s">
        <v>312</v>
      </c>
      <c r="D3915" s="5" t="s">
        <v>750</v>
      </c>
      <c r="E3915" s="5" t="s">
        <v>314</v>
      </c>
      <c r="F3915" s="5" t="s">
        <v>321</v>
      </c>
      <c r="G3915" s="13">
        <v>208.03</v>
      </c>
      <c r="H3915" s="5">
        <v>118</v>
      </c>
    </row>
    <row r="3916" spans="1:8">
      <c r="A3916" s="4">
        <v>3915</v>
      </c>
      <c r="B3916" s="5" t="s">
        <v>764</v>
      </c>
      <c r="C3916" s="5" t="s">
        <v>304</v>
      </c>
      <c r="D3916" s="5" t="s">
        <v>320</v>
      </c>
      <c r="E3916" s="5" t="s">
        <v>314</v>
      </c>
      <c r="F3916" s="5" t="s">
        <v>311</v>
      </c>
      <c r="G3916" s="13">
        <v>386.08</v>
      </c>
      <c r="H3916" s="5">
        <v>47</v>
      </c>
    </row>
    <row r="3917" spans="1:8">
      <c r="A3917" s="4">
        <v>3916</v>
      </c>
      <c r="B3917" s="5" t="s">
        <v>747</v>
      </c>
      <c r="C3917" s="5" t="s">
        <v>307</v>
      </c>
      <c r="D3917" s="5" t="s">
        <v>785</v>
      </c>
      <c r="E3917" s="5" t="s">
        <v>303</v>
      </c>
      <c r="F3917" s="5" t="s">
        <v>734</v>
      </c>
      <c r="G3917" s="13">
        <v>370.76</v>
      </c>
      <c r="H3917" s="5">
        <v>58</v>
      </c>
    </row>
    <row r="3918" spans="1:8">
      <c r="A3918" s="4">
        <v>3917</v>
      </c>
      <c r="B3918" s="5" t="s">
        <v>777</v>
      </c>
      <c r="C3918" s="5" t="s">
        <v>731</v>
      </c>
      <c r="D3918" s="5" t="s">
        <v>785</v>
      </c>
      <c r="E3918" s="5" t="s">
        <v>322</v>
      </c>
      <c r="F3918" s="5" t="s">
        <v>321</v>
      </c>
      <c r="G3918" s="13">
        <v>306.23</v>
      </c>
      <c r="H3918" s="5">
        <v>21</v>
      </c>
    </row>
    <row r="3919" spans="1:8">
      <c r="A3919" s="4">
        <v>3918</v>
      </c>
      <c r="B3919" s="5" t="s">
        <v>756</v>
      </c>
      <c r="C3919" s="5" t="s">
        <v>755</v>
      </c>
      <c r="D3919" s="5" t="s">
        <v>769</v>
      </c>
      <c r="E3919" s="5" t="s">
        <v>733</v>
      </c>
      <c r="F3919" s="5" t="s">
        <v>311</v>
      </c>
      <c r="G3919" s="13">
        <v>113.55</v>
      </c>
      <c r="H3919" s="5">
        <v>60</v>
      </c>
    </row>
    <row r="3920" spans="1:8">
      <c r="A3920" s="4">
        <v>3919</v>
      </c>
      <c r="B3920" s="5" t="s">
        <v>803</v>
      </c>
      <c r="C3920" s="5" t="s">
        <v>307</v>
      </c>
      <c r="D3920" s="5" t="s">
        <v>324</v>
      </c>
      <c r="E3920" s="5" t="s">
        <v>319</v>
      </c>
      <c r="F3920" s="5" t="s">
        <v>321</v>
      </c>
      <c r="G3920" s="13">
        <v>794.21</v>
      </c>
      <c r="H3920" s="5">
        <v>81</v>
      </c>
    </row>
    <row r="3921" spans="1:8">
      <c r="A3921" s="4">
        <v>3920</v>
      </c>
      <c r="B3921" s="5" t="s">
        <v>730</v>
      </c>
      <c r="C3921" s="5" t="s">
        <v>783</v>
      </c>
      <c r="D3921" s="5" t="s">
        <v>324</v>
      </c>
      <c r="E3921" s="5" t="s">
        <v>303</v>
      </c>
      <c r="F3921" s="5" t="s">
        <v>306</v>
      </c>
      <c r="G3921" s="13">
        <v>163.5</v>
      </c>
      <c r="H3921" s="5">
        <v>48</v>
      </c>
    </row>
    <row r="3922" spans="1:8">
      <c r="A3922" s="4">
        <v>3921</v>
      </c>
      <c r="B3922" s="5" t="s">
        <v>745</v>
      </c>
      <c r="C3922" s="5" t="s">
        <v>308</v>
      </c>
      <c r="D3922" s="5" t="s">
        <v>324</v>
      </c>
      <c r="E3922" s="5" t="s">
        <v>313</v>
      </c>
      <c r="F3922" s="5" t="s">
        <v>323</v>
      </c>
      <c r="G3922" s="13">
        <v>442.46</v>
      </c>
      <c r="H3922" s="5">
        <v>99</v>
      </c>
    </row>
    <row r="3923" spans="1:8">
      <c r="A3923" s="4">
        <v>3922</v>
      </c>
      <c r="B3923" s="5" t="s">
        <v>807</v>
      </c>
      <c r="C3923" s="5" t="s">
        <v>307</v>
      </c>
      <c r="D3923" s="5" t="s">
        <v>736</v>
      </c>
      <c r="E3923" s="5" t="s">
        <v>322</v>
      </c>
      <c r="F3923" s="5" t="s">
        <v>770</v>
      </c>
      <c r="G3923" s="13">
        <v>380.84</v>
      </c>
      <c r="H3923" s="5">
        <v>109</v>
      </c>
    </row>
    <row r="3924" spans="1:8">
      <c r="A3924" s="4">
        <v>3923</v>
      </c>
      <c r="B3924" s="5" t="s">
        <v>812</v>
      </c>
      <c r="C3924" s="5" t="s">
        <v>742</v>
      </c>
      <c r="D3924" s="5" t="s">
        <v>743</v>
      </c>
      <c r="E3924" s="5" t="s">
        <v>319</v>
      </c>
      <c r="F3924" s="5" t="s">
        <v>751</v>
      </c>
      <c r="G3924" s="13">
        <v>198.16</v>
      </c>
      <c r="H3924" s="5">
        <v>109</v>
      </c>
    </row>
    <row r="3925" spans="1:8">
      <c r="A3925" s="4">
        <v>3924</v>
      </c>
      <c r="B3925" s="5" t="s">
        <v>775</v>
      </c>
      <c r="C3925" s="5" t="s">
        <v>731</v>
      </c>
      <c r="D3925" s="5" t="s">
        <v>738</v>
      </c>
      <c r="E3925" s="5" t="s">
        <v>740</v>
      </c>
      <c r="F3925" s="5" t="s">
        <v>311</v>
      </c>
      <c r="G3925" s="13">
        <v>442.29</v>
      </c>
      <c r="H3925" s="5">
        <v>41</v>
      </c>
    </row>
    <row r="3926" spans="1:8">
      <c r="A3926" s="4">
        <v>3925</v>
      </c>
      <c r="B3926" s="5" t="s">
        <v>809</v>
      </c>
      <c r="C3926" s="5" t="s">
        <v>308</v>
      </c>
      <c r="D3926" s="5" t="s">
        <v>772</v>
      </c>
      <c r="E3926" s="5" t="s">
        <v>313</v>
      </c>
      <c r="F3926" s="5" t="s">
        <v>751</v>
      </c>
      <c r="G3926" s="13">
        <v>589.19000000000005</v>
      </c>
      <c r="H3926" s="5">
        <v>111</v>
      </c>
    </row>
    <row r="3927" spans="1:8">
      <c r="A3927" s="4">
        <v>3926</v>
      </c>
      <c r="B3927" s="5" t="s">
        <v>759</v>
      </c>
      <c r="C3927" s="5" t="s">
        <v>742</v>
      </c>
      <c r="D3927" s="5" t="s">
        <v>317</v>
      </c>
      <c r="E3927" s="5" t="s">
        <v>733</v>
      </c>
      <c r="F3927" s="5" t="s">
        <v>744</v>
      </c>
      <c r="G3927" s="13">
        <v>345.78</v>
      </c>
      <c r="H3927" s="5">
        <v>19</v>
      </c>
    </row>
    <row r="3928" spans="1:8">
      <c r="A3928" s="4">
        <v>3927</v>
      </c>
      <c r="B3928" s="5" t="s">
        <v>752</v>
      </c>
      <c r="C3928" s="5" t="s">
        <v>755</v>
      </c>
      <c r="D3928" s="5" t="s">
        <v>316</v>
      </c>
      <c r="E3928" s="5" t="s">
        <v>322</v>
      </c>
      <c r="F3928" s="5" t="s">
        <v>746</v>
      </c>
      <c r="G3928" s="13">
        <v>688.17</v>
      </c>
      <c r="H3928" s="5">
        <v>185</v>
      </c>
    </row>
    <row r="3929" spans="1:8">
      <c r="A3929" s="4">
        <v>3928</v>
      </c>
      <c r="B3929" s="5" t="s">
        <v>741</v>
      </c>
      <c r="C3929" s="5" t="s">
        <v>304</v>
      </c>
      <c r="D3929" s="5" t="s">
        <v>736</v>
      </c>
      <c r="E3929" s="5" t="s">
        <v>314</v>
      </c>
      <c r="F3929" s="5" t="s">
        <v>770</v>
      </c>
      <c r="G3929" s="13">
        <v>247.08</v>
      </c>
      <c r="H3929" s="5">
        <v>26</v>
      </c>
    </row>
    <row r="3930" spans="1:8">
      <c r="A3930" s="4">
        <v>3929</v>
      </c>
      <c r="B3930" s="5" t="s">
        <v>782</v>
      </c>
      <c r="C3930" s="5" t="s">
        <v>312</v>
      </c>
      <c r="D3930" s="5" t="s">
        <v>769</v>
      </c>
      <c r="E3930" s="5" t="s">
        <v>313</v>
      </c>
      <c r="F3930" s="5" t="s">
        <v>734</v>
      </c>
      <c r="G3930" s="13">
        <v>876.98</v>
      </c>
      <c r="H3930" s="5">
        <v>136</v>
      </c>
    </row>
    <row r="3931" spans="1:8">
      <c r="A3931" s="4">
        <v>3930</v>
      </c>
      <c r="B3931" s="5" t="s">
        <v>775</v>
      </c>
      <c r="C3931" s="5" t="s">
        <v>731</v>
      </c>
      <c r="D3931" s="5" t="s">
        <v>309</v>
      </c>
      <c r="E3931" s="5" t="s">
        <v>305</v>
      </c>
      <c r="F3931" s="5" t="s">
        <v>311</v>
      </c>
      <c r="G3931" s="13">
        <v>305.49</v>
      </c>
      <c r="H3931" s="5">
        <v>39</v>
      </c>
    </row>
    <row r="3932" spans="1:8">
      <c r="A3932" s="4">
        <v>3931</v>
      </c>
      <c r="B3932" s="5" t="s">
        <v>806</v>
      </c>
      <c r="C3932" s="5" t="s">
        <v>735</v>
      </c>
      <c r="D3932" s="5" t="s">
        <v>772</v>
      </c>
      <c r="E3932" s="5" t="s">
        <v>313</v>
      </c>
      <c r="F3932" s="5" t="s">
        <v>306</v>
      </c>
      <c r="G3932" s="13">
        <v>310.98</v>
      </c>
      <c r="H3932" s="5">
        <v>12</v>
      </c>
    </row>
    <row r="3933" spans="1:8">
      <c r="A3933" s="4">
        <v>3932</v>
      </c>
      <c r="B3933" s="5" t="s">
        <v>767</v>
      </c>
      <c r="C3933" s="5" t="s">
        <v>731</v>
      </c>
      <c r="D3933" s="5" t="s">
        <v>750</v>
      </c>
      <c r="E3933" s="5" t="s">
        <v>313</v>
      </c>
      <c r="F3933" s="5" t="s">
        <v>751</v>
      </c>
      <c r="G3933" s="13">
        <v>264.14999999999998</v>
      </c>
      <c r="H3933" s="5">
        <v>34</v>
      </c>
    </row>
    <row r="3934" spans="1:8">
      <c r="A3934" s="4">
        <v>3933</v>
      </c>
      <c r="B3934" s="5" t="s">
        <v>760</v>
      </c>
      <c r="C3934" s="5" t="s">
        <v>742</v>
      </c>
      <c r="D3934" s="5" t="s">
        <v>309</v>
      </c>
      <c r="E3934" s="5" t="s">
        <v>758</v>
      </c>
      <c r="F3934" s="5" t="s">
        <v>306</v>
      </c>
      <c r="G3934" s="13">
        <v>464.57</v>
      </c>
      <c r="H3934" s="5">
        <v>156</v>
      </c>
    </row>
    <row r="3935" spans="1:8">
      <c r="A3935" s="4">
        <v>3934</v>
      </c>
      <c r="B3935" s="5" t="s">
        <v>774</v>
      </c>
      <c r="C3935" s="5" t="s">
        <v>307</v>
      </c>
      <c r="D3935" s="5" t="s">
        <v>785</v>
      </c>
      <c r="E3935" s="5" t="s">
        <v>322</v>
      </c>
      <c r="F3935" s="5" t="s">
        <v>326</v>
      </c>
      <c r="G3935" s="13">
        <v>577.33000000000004</v>
      </c>
      <c r="H3935" s="5">
        <v>192</v>
      </c>
    </row>
    <row r="3936" spans="1:8">
      <c r="A3936" s="4">
        <v>3935</v>
      </c>
      <c r="B3936" s="5" t="s">
        <v>805</v>
      </c>
      <c r="C3936" s="5" t="s">
        <v>315</v>
      </c>
      <c r="D3936" s="5" t="s">
        <v>738</v>
      </c>
      <c r="E3936" s="5" t="s">
        <v>740</v>
      </c>
      <c r="F3936" s="5" t="s">
        <v>325</v>
      </c>
      <c r="G3936" s="13">
        <v>224.84</v>
      </c>
      <c r="H3936" s="5">
        <v>77</v>
      </c>
    </row>
    <row r="3937" spans="1:8">
      <c r="A3937" s="4">
        <v>3936</v>
      </c>
      <c r="B3937" s="5" t="s">
        <v>794</v>
      </c>
      <c r="C3937" s="5" t="s">
        <v>318</v>
      </c>
      <c r="D3937" s="5" t="s">
        <v>309</v>
      </c>
      <c r="E3937" s="5" t="s">
        <v>313</v>
      </c>
      <c r="F3937" s="5" t="s">
        <v>751</v>
      </c>
      <c r="G3937" s="13">
        <v>846.8</v>
      </c>
      <c r="H3937" s="5">
        <v>176</v>
      </c>
    </row>
    <row r="3938" spans="1:8">
      <c r="A3938" s="4">
        <v>3937</v>
      </c>
      <c r="B3938" s="5" t="s">
        <v>779</v>
      </c>
      <c r="C3938" s="5" t="s">
        <v>757</v>
      </c>
      <c r="D3938" s="5" t="s">
        <v>772</v>
      </c>
      <c r="E3938" s="5" t="s">
        <v>758</v>
      </c>
      <c r="F3938" s="5" t="s">
        <v>770</v>
      </c>
      <c r="G3938" s="13">
        <v>148.02000000000001</v>
      </c>
      <c r="H3938" s="5">
        <v>165</v>
      </c>
    </row>
    <row r="3939" spans="1:8">
      <c r="A3939" s="4">
        <v>3938</v>
      </c>
      <c r="B3939" s="5" t="s">
        <v>793</v>
      </c>
      <c r="C3939" s="5" t="s">
        <v>755</v>
      </c>
      <c r="D3939" s="5" t="s">
        <v>743</v>
      </c>
      <c r="E3939" s="5" t="s">
        <v>310</v>
      </c>
      <c r="F3939" s="5" t="s">
        <v>311</v>
      </c>
      <c r="G3939" s="13">
        <v>571.94000000000005</v>
      </c>
      <c r="H3939" s="5">
        <v>173</v>
      </c>
    </row>
    <row r="3940" spans="1:8">
      <c r="A3940" s="4">
        <v>3939</v>
      </c>
      <c r="B3940" s="5" t="s">
        <v>792</v>
      </c>
      <c r="C3940" s="5" t="s">
        <v>318</v>
      </c>
      <c r="D3940" s="5" t="s">
        <v>750</v>
      </c>
      <c r="E3940" s="5" t="s">
        <v>314</v>
      </c>
      <c r="F3940" s="5" t="s">
        <v>321</v>
      </c>
      <c r="G3940" s="13">
        <v>776.1</v>
      </c>
      <c r="H3940" s="5">
        <v>116</v>
      </c>
    </row>
    <row r="3941" spans="1:8">
      <c r="A3941" s="4">
        <v>3940</v>
      </c>
      <c r="B3941" s="5" t="s">
        <v>798</v>
      </c>
      <c r="C3941" s="5" t="s">
        <v>731</v>
      </c>
      <c r="D3941" s="5" t="s">
        <v>738</v>
      </c>
      <c r="E3941" s="5" t="s">
        <v>314</v>
      </c>
      <c r="F3941" s="5" t="s">
        <v>748</v>
      </c>
      <c r="G3941" s="13">
        <v>663.63</v>
      </c>
      <c r="H3941" s="5">
        <v>22</v>
      </c>
    </row>
    <row r="3942" spans="1:8">
      <c r="A3942" s="4">
        <v>3941</v>
      </c>
      <c r="B3942" s="5" t="s">
        <v>789</v>
      </c>
      <c r="C3942" s="5" t="s">
        <v>783</v>
      </c>
      <c r="D3942" s="5" t="s">
        <v>320</v>
      </c>
      <c r="E3942" s="5" t="s">
        <v>758</v>
      </c>
      <c r="F3942" s="5" t="s">
        <v>323</v>
      </c>
      <c r="G3942" s="13">
        <v>786.29</v>
      </c>
      <c r="H3942" s="5">
        <v>40</v>
      </c>
    </row>
    <row r="3943" spans="1:8">
      <c r="A3943" s="4">
        <v>3942</v>
      </c>
      <c r="B3943" s="5" t="s">
        <v>768</v>
      </c>
      <c r="C3943" s="5" t="s">
        <v>318</v>
      </c>
      <c r="D3943" s="5" t="s">
        <v>320</v>
      </c>
      <c r="E3943" s="5" t="s">
        <v>313</v>
      </c>
      <c r="F3943" s="5" t="s">
        <v>306</v>
      </c>
      <c r="G3943" s="13">
        <v>556.15</v>
      </c>
      <c r="H3943" s="5">
        <v>20</v>
      </c>
    </row>
    <row r="3944" spans="1:8">
      <c r="A3944" s="4">
        <v>3943</v>
      </c>
      <c r="B3944" s="5" t="s">
        <v>747</v>
      </c>
      <c r="C3944" s="5" t="s">
        <v>753</v>
      </c>
      <c r="D3944" s="5" t="s">
        <v>317</v>
      </c>
      <c r="E3944" s="5" t="s">
        <v>758</v>
      </c>
      <c r="F3944" s="5" t="s">
        <v>306</v>
      </c>
      <c r="G3944" s="13">
        <v>747.99</v>
      </c>
      <c r="H3944" s="5">
        <v>30</v>
      </c>
    </row>
    <row r="3945" spans="1:8">
      <c r="A3945" s="4">
        <v>3944</v>
      </c>
      <c r="B3945" s="5" t="s">
        <v>754</v>
      </c>
      <c r="C3945" s="5" t="s">
        <v>735</v>
      </c>
      <c r="D3945" s="5" t="s">
        <v>750</v>
      </c>
      <c r="E3945" s="5" t="s">
        <v>733</v>
      </c>
      <c r="F3945" s="5" t="s">
        <v>734</v>
      </c>
      <c r="G3945" s="13">
        <v>661.02</v>
      </c>
      <c r="H3945" s="5">
        <v>125</v>
      </c>
    </row>
    <row r="3946" spans="1:8">
      <c r="A3946" s="4">
        <v>3945</v>
      </c>
      <c r="B3946" s="5" t="s">
        <v>791</v>
      </c>
      <c r="C3946" s="5" t="s">
        <v>757</v>
      </c>
      <c r="D3946" s="5" t="s">
        <v>316</v>
      </c>
      <c r="E3946" s="5" t="s">
        <v>322</v>
      </c>
      <c r="F3946" s="5" t="s">
        <v>744</v>
      </c>
      <c r="G3946" s="13">
        <v>713.84</v>
      </c>
      <c r="H3946" s="5">
        <v>187</v>
      </c>
    </row>
    <row r="3947" spans="1:8">
      <c r="A3947" s="4">
        <v>3946</v>
      </c>
      <c r="B3947" s="5" t="s">
        <v>793</v>
      </c>
      <c r="C3947" s="5" t="s">
        <v>315</v>
      </c>
      <c r="D3947" s="5" t="s">
        <v>732</v>
      </c>
      <c r="E3947" s="5" t="s">
        <v>319</v>
      </c>
      <c r="F3947" s="5" t="s">
        <v>326</v>
      </c>
      <c r="G3947" s="13">
        <v>329.19</v>
      </c>
      <c r="H3947" s="5">
        <v>3</v>
      </c>
    </row>
    <row r="3948" spans="1:8">
      <c r="A3948" s="4">
        <v>3947</v>
      </c>
      <c r="B3948" s="5" t="s">
        <v>730</v>
      </c>
      <c r="C3948" s="5" t="s">
        <v>755</v>
      </c>
      <c r="D3948" s="5" t="s">
        <v>750</v>
      </c>
      <c r="E3948" s="5" t="s">
        <v>314</v>
      </c>
      <c r="F3948" s="5" t="s">
        <v>325</v>
      </c>
      <c r="G3948" s="13">
        <v>774.29</v>
      </c>
      <c r="H3948" s="5">
        <v>63</v>
      </c>
    </row>
    <row r="3949" spans="1:8">
      <c r="A3949" s="4">
        <v>3948</v>
      </c>
      <c r="B3949" s="5" t="s">
        <v>810</v>
      </c>
      <c r="C3949" s="5" t="s">
        <v>731</v>
      </c>
      <c r="D3949" s="5" t="s">
        <v>772</v>
      </c>
      <c r="E3949" s="5" t="s">
        <v>303</v>
      </c>
      <c r="F3949" s="5" t="s">
        <v>323</v>
      </c>
      <c r="G3949" s="13">
        <v>717.75</v>
      </c>
      <c r="H3949" s="5">
        <v>80</v>
      </c>
    </row>
    <row r="3950" spans="1:8">
      <c r="A3950" s="4">
        <v>3949</v>
      </c>
      <c r="B3950" s="5" t="s">
        <v>808</v>
      </c>
      <c r="C3950" s="5" t="s">
        <v>755</v>
      </c>
      <c r="D3950" s="5" t="s">
        <v>750</v>
      </c>
      <c r="E3950" s="5" t="s">
        <v>733</v>
      </c>
      <c r="F3950" s="5" t="s">
        <v>321</v>
      </c>
      <c r="G3950" s="13">
        <v>497.73</v>
      </c>
      <c r="H3950" s="5">
        <v>116</v>
      </c>
    </row>
    <row r="3951" spans="1:8">
      <c r="A3951" s="4">
        <v>3950</v>
      </c>
      <c r="B3951" s="5" t="s">
        <v>788</v>
      </c>
      <c r="C3951" s="5" t="s">
        <v>755</v>
      </c>
      <c r="D3951" s="5" t="s">
        <v>317</v>
      </c>
      <c r="E3951" s="5" t="s">
        <v>303</v>
      </c>
      <c r="F3951" s="5" t="s">
        <v>326</v>
      </c>
      <c r="G3951" s="13">
        <v>47.74</v>
      </c>
      <c r="H3951" s="5">
        <v>200</v>
      </c>
    </row>
    <row r="3952" spans="1:8">
      <c r="A3952" s="4">
        <v>3951</v>
      </c>
      <c r="B3952" s="5" t="s">
        <v>812</v>
      </c>
      <c r="C3952" s="5" t="s">
        <v>312</v>
      </c>
      <c r="D3952" s="5" t="s">
        <v>743</v>
      </c>
      <c r="E3952" s="5" t="s">
        <v>758</v>
      </c>
      <c r="F3952" s="5" t="s">
        <v>311</v>
      </c>
      <c r="G3952" s="13">
        <v>356.67</v>
      </c>
      <c r="H3952" s="5">
        <v>161</v>
      </c>
    </row>
    <row r="3953" spans="1:8">
      <c r="A3953" s="4">
        <v>3952</v>
      </c>
      <c r="B3953" s="5" t="s">
        <v>807</v>
      </c>
      <c r="C3953" s="5" t="s">
        <v>315</v>
      </c>
      <c r="D3953" s="5" t="s">
        <v>769</v>
      </c>
      <c r="E3953" s="5" t="s">
        <v>314</v>
      </c>
      <c r="F3953" s="5" t="s">
        <v>734</v>
      </c>
      <c r="G3953" s="13">
        <v>499.54</v>
      </c>
      <c r="H3953" s="5">
        <v>12</v>
      </c>
    </row>
    <row r="3954" spans="1:8">
      <c r="A3954" s="4">
        <v>3953</v>
      </c>
      <c r="B3954" s="5" t="s">
        <v>807</v>
      </c>
      <c r="C3954" s="5" t="s">
        <v>731</v>
      </c>
      <c r="D3954" s="5" t="s">
        <v>736</v>
      </c>
      <c r="E3954" s="5" t="s">
        <v>310</v>
      </c>
      <c r="F3954" s="5" t="s">
        <v>770</v>
      </c>
      <c r="G3954" s="13">
        <v>197</v>
      </c>
      <c r="H3954" s="5">
        <v>13</v>
      </c>
    </row>
    <row r="3955" spans="1:8">
      <c r="A3955" s="4">
        <v>3954</v>
      </c>
      <c r="B3955" s="5" t="s">
        <v>764</v>
      </c>
      <c r="C3955" s="5" t="s">
        <v>307</v>
      </c>
      <c r="D3955" s="5" t="s">
        <v>317</v>
      </c>
      <c r="E3955" s="5" t="s">
        <v>313</v>
      </c>
      <c r="F3955" s="5" t="s">
        <v>326</v>
      </c>
      <c r="G3955" s="13">
        <v>381.52</v>
      </c>
      <c r="H3955" s="5">
        <v>26</v>
      </c>
    </row>
    <row r="3956" spans="1:8">
      <c r="A3956" s="4">
        <v>3955</v>
      </c>
      <c r="B3956" s="5" t="s">
        <v>763</v>
      </c>
      <c r="C3956" s="5" t="s">
        <v>304</v>
      </c>
      <c r="D3956" s="5" t="s">
        <v>750</v>
      </c>
      <c r="E3956" s="5" t="s">
        <v>303</v>
      </c>
      <c r="F3956" s="5" t="s">
        <v>751</v>
      </c>
      <c r="G3956" s="13">
        <v>253.87</v>
      </c>
      <c r="H3956" s="5">
        <v>169</v>
      </c>
    </row>
    <row r="3957" spans="1:8">
      <c r="A3957" s="4">
        <v>3956</v>
      </c>
      <c r="B3957" s="5" t="s">
        <v>777</v>
      </c>
      <c r="C3957" s="5" t="s">
        <v>735</v>
      </c>
      <c r="D3957" s="5" t="s">
        <v>769</v>
      </c>
      <c r="E3957" s="5" t="s">
        <v>313</v>
      </c>
      <c r="F3957" s="5" t="s">
        <v>748</v>
      </c>
      <c r="G3957" s="13">
        <v>68.69</v>
      </c>
      <c r="H3957" s="5">
        <v>141</v>
      </c>
    </row>
    <row r="3958" spans="1:8">
      <c r="A3958" s="4">
        <v>3957</v>
      </c>
      <c r="B3958" s="5" t="s">
        <v>812</v>
      </c>
      <c r="C3958" s="5" t="s">
        <v>757</v>
      </c>
      <c r="D3958" s="5" t="s">
        <v>785</v>
      </c>
      <c r="E3958" s="5" t="s">
        <v>305</v>
      </c>
      <c r="F3958" s="5" t="s">
        <v>311</v>
      </c>
      <c r="G3958" s="13">
        <v>391.93</v>
      </c>
      <c r="H3958" s="5">
        <v>32</v>
      </c>
    </row>
    <row r="3959" spans="1:8">
      <c r="A3959" s="4">
        <v>3958</v>
      </c>
      <c r="B3959" s="5" t="s">
        <v>786</v>
      </c>
      <c r="C3959" s="5" t="s">
        <v>315</v>
      </c>
      <c r="D3959" s="5" t="s">
        <v>743</v>
      </c>
      <c r="E3959" s="5" t="s">
        <v>303</v>
      </c>
      <c r="F3959" s="5" t="s">
        <v>323</v>
      </c>
      <c r="G3959" s="13">
        <v>529.1</v>
      </c>
      <c r="H3959" s="5">
        <v>174</v>
      </c>
    </row>
    <row r="3960" spans="1:8">
      <c r="A3960" s="4">
        <v>3959</v>
      </c>
      <c r="B3960" s="5" t="s">
        <v>780</v>
      </c>
      <c r="C3960" s="5" t="s">
        <v>757</v>
      </c>
      <c r="D3960" s="5" t="s">
        <v>785</v>
      </c>
      <c r="E3960" s="5" t="s">
        <v>758</v>
      </c>
      <c r="F3960" s="5" t="s">
        <v>323</v>
      </c>
      <c r="G3960" s="13">
        <v>711.83</v>
      </c>
      <c r="H3960" s="5">
        <v>154</v>
      </c>
    </row>
    <row r="3961" spans="1:8">
      <c r="A3961" s="4">
        <v>3960</v>
      </c>
      <c r="B3961" s="5" t="s">
        <v>791</v>
      </c>
      <c r="C3961" s="5" t="s">
        <v>783</v>
      </c>
      <c r="D3961" s="5" t="s">
        <v>320</v>
      </c>
      <c r="E3961" s="5" t="s">
        <v>733</v>
      </c>
      <c r="F3961" s="5" t="s">
        <v>325</v>
      </c>
      <c r="G3961" s="13">
        <v>318.69</v>
      </c>
      <c r="H3961" s="5">
        <v>125</v>
      </c>
    </row>
    <row r="3962" spans="1:8">
      <c r="A3962" s="4">
        <v>3961</v>
      </c>
      <c r="B3962" s="5" t="s">
        <v>752</v>
      </c>
      <c r="C3962" s="5" t="s">
        <v>304</v>
      </c>
      <c r="D3962" s="5" t="s">
        <v>732</v>
      </c>
      <c r="E3962" s="5" t="s">
        <v>303</v>
      </c>
      <c r="F3962" s="5" t="s">
        <v>746</v>
      </c>
      <c r="G3962" s="13">
        <v>361.77</v>
      </c>
      <c r="H3962" s="5">
        <v>21</v>
      </c>
    </row>
    <row r="3963" spans="1:8">
      <c r="A3963" s="4">
        <v>3962</v>
      </c>
      <c r="B3963" s="5" t="s">
        <v>765</v>
      </c>
      <c r="C3963" s="5" t="s">
        <v>742</v>
      </c>
      <c r="D3963" s="5" t="s">
        <v>732</v>
      </c>
      <c r="E3963" s="5" t="s">
        <v>758</v>
      </c>
      <c r="F3963" s="5" t="s">
        <v>746</v>
      </c>
      <c r="G3963" s="13">
        <v>455.64</v>
      </c>
      <c r="H3963" s="5">
        <v>112</v>
      </c>
    </row>
    <row r="3964" spans="1:8">
      <c r="A3964" s="4">
        <v>3963</v>
      </c>
      <c r="B3964" s="5" t="s">
        <v>802</v>
      </c>
      <c r="C3964" s="5" t="s">
        <v>731</v>
      </c>
      <c r="D3964" s="5" t="s">
        <v>309</v>
      </c>
      <c r="E3964" s="5" t="s">
        <v>303</v>
      </c>
      <c r="F3964" s="5" t="s">
        <v>311</v>
      </c>
      <c r="G3964" s="13">
        <v>650.88</v>
      </c>
      <c r="H3964" s="5">
        <v>156</v>
      </c>
    </row>
    <row r="3965" spans="1:8">
      <c r="A3965" s="4">
        <v>3964</v>
      </c>
      <c r="B3965" s="5" t="s">
        <v>803</v>
      </c>
      <c r="C3965" s="5" t="s">
        <v>304</v>
      </c>
      <c r="D3965" s="5" t="s">
        <v>317</v>
      </c>
      <c r="E3965" s="5" t="s">
        <v>758</v>
      </c>
      <c r="F3965" s="5" t="s">
        <v>746</v>
      </c>
      <c r="G3965" s="13">
        <v>521.47</v>
      </c>
      <c r="H3965" s="5">
        <v>21</v>
      </c>
    </row>
    <row r="3966" spans="1:8">
      <c r="A3966" s="4">
        <v>3965</v>
      </c>
      <c r="B3966" s="5" t="s">
        <v>754</v>
      </c>
      <c r="C3966" s="5" t="s">
        <v>742</v>
      </c>
      <c r="D3966" s="5" t="s">
        <v>772</v>
      </c>
      <c r="E3966" s="5" t="s">
        <v>305</v>
      </c>
      <c r="F3966" s="5" t="s">
        <v>744</v>
      </c>
      <c r="G3966" s="13">
        <v>281</v>
      </c>
      <c r="H3966" s="5">
        <v>165</v>
      </c>
    </row>
    <row r="3967" spans="1:8">
      <c r="A3967" s="4">
        <v>3966</v>
      </c>
      <c r="B3967" s="5" t="s">
        <v>805</v>
      </c>
      <c r="C3967" s="5" t="s">
        <v>312</v>
      </c>
      <c r="D3967" s="5" t="s">
        <v>309</v>
      </c>
      <c r="E3967" s="5" t="s">
        <v>314</v>
      </c>
      <c r="F3967" s="5" t="s">
        <v>744</v>
      </c>
      <c r="G3967" s="13">
        <v>470.08</v>
      </c>
      <c r="H3967" s="5">
        <v>158</v>
      </c>
    </row>
    <row r="3968" spans="1:8">
      <c r="A3968" s="4">
        <v>3967</v>
      </c>
      <c r="B3968" s="5" t="s">
        <v>784</v>
      </c>
      <c r="C3968" s="5" t="s">
        <v>735</v>
      </c>
      <c r="D3968" s="5" t="s">
        <v>743</v>
      </c>
      <c r="E3968" s="5" t="s">
        <v>305</v>
      </c>
      <c r="F3968" s="5" t="s">
        <v>744</v>
      </c>
      <c r="G3968" s="13">
        <v>209.32</v>
      </c>
      <c r="H3968" s="5">
        <v>110</v>
      </c>
    </row>
    <row r="3969" spans="1:8">
      <c r="A3969" s="4">
        <v>3968</v>
      </c>
      <c r="B3969" s="5" t="s">
        <v>776</v>
      </c>
      <c r="C3969" s="5" t="s">
        <v>315</v>
      </c>
      <c r="D3969" s="5" t="s">
        <v>324</v>
      </c>
      <c r="E3969" s="5" t="s">
        <v>758</v>
      </c>
      <c r="F3969" s="5" t="s">
        <v>325</v>
      </c>
      <c r="G3969" s="13">
        <v>662.76</v>
      </c>
      <c r="H3969" s="5">
        <v>30</v>
      </c>
    </row>
    <row r="3970" spans="1:8">
      <c r="A3970" s="4">
        <v>3969</v>
      </c>
      <c r="B3970" s="5" t="s">
        <v>786</v>
      </c>
      <c r="C3970" s="5" t="s">
        <v>742</v>
      </c>
      <c r="D3970" s="5" t="s">
        <v>750</v>
      </c>
      <c r="E3970" s="5" t="s">
        <v>314</v>
      </c>
      <c r="F3970" s="5" t="s">
        <v>323</v>
      </c>
      <c r="G3970" s="13">
        <v>572.04</v>
      </c>
      <c r="H3970" s="5">
        <v>103</v>
      </c>
    </row>
    <row r="3971" spans="1:8">
      <c r="A3971" s="4">
        <v>3970</v>
      </c>
      <c r="B3971" s="5" t="s">
        <v>807</v>
      </c>
      <c r="C3971" s="5" t="s">
        <v>783</v>
      </c>
      <c r="D3971" s="5" t="s">
        <v>743</v>
      </c>
      <c r="E3971" s="5" t="s">
        <v>314</v>
      </c>
      <c r="F3971" s="5" t="s">
        <v>770</v>
      </c>
      <c r="G3971" s="13">
        <v>534.95000000000005</v>
      </c>
      <c r="H3971" s="5">
        <v>7</v>
      </c>
    </row>
    <row r="3972" spans="1:8">
      <c r="A3972" s="4">
        <v>3971</v>
      </c>
      <c r="B3972" s="5" t="s">
        <v>796</v>
      </c>
      <c r="C3972" s="5" t="s">
        <v>753</v>
      </c>
      <c r="D3972" s="5" t="s">
        <v>317</v>
      </c>
      <c r="E3972" s="5" t="s">
        <v>758</v>
      </c>
      <c r="F3972" s="5" t="s">
        <v>751</v>
      </c>
      <c r="G3972" s="13">
        <v>217.99</v>
      </c>
      <c r="H3972" s="5">
        <v>135</v>
      </c>
    </row>
    <row r="3973" spans="1:8">
      <c r="A3973" s="4">
        <v>3972</v>
      </c>
      <c r="B3973" s="5" t="s">
        <v>760</v>
      </c>
      <c r="C3973" s="5" t="s">
        <v>755</v>
      </c>
      <c r="D3973" s="5" t="s">
        <v>750</v>
      </c>
      <c r="E3973" s="5" t="s">
        <v>310</v>
      </c>
      <c r="F3973" s="5" t="s">
        <v>323</v>
      </c>
      <c r="G3973" s="13">
        <v>665.53</v>
      </c>
      <c r="H3973" s="5">
        <v>184</v>
      </c>
    </row>
    <row r="3974" spans="1:8">
      <c r="A3974" s="4">
        <v>3973</v>
      </c>
      <c r="B3974" s="5" t="s">
        <v>747</v>
      </c>
      <c r="C3974" s="5" t="s">
        <v>757</v>
      </c>
      <c r="D3974" s="5" t="s">
        <v>743</v>
      </c>
      <c r="E3974" s="5" t="s">
        <v>305</v>
      </c>
      <c r="F3974" s="5" t="s">
        <v>326</v>
      </c>
      <c r="G3974" s="13">
        <v>310.38</v>
      </c>
      <c r="H3974" s="5">
        <v>101</v>
      </c>
    </row>
    <row r="3975" spans="1:8">
      <c r="A3975" s="4">
        <v>3974</v>
      </c>
      <c r="B3975" s="5" t="s">
        <v>792</v>
      </c>
      <c r="C3975" s="5" t="s">
        <v>304</v>
      </c>
      <c r="D3975" s="5" t="s">
        <v>324</v>
      </c>
      <c r="E3975" s="5" t="s">
        <v>314</v>
      </c>
      <c r="F3975" s="5" t="s">
        <v>323</v>
      </c>
      <c r="G3975" s="13">
        <v>702.04</v>
      </c>
      <c r="H3975" s="5">
        <v>1</v>
      </c>
    </row>
    <row r="3976" spans="1:8">
      <c r="A3976" s="4">
        <v>3975</v>
      </c>
      <c r="B3976" s="5" t="s">
        <v>765</v>
      </c>
      <c r="C3976" s="5" t="s">
        <v>307</v>
      </c>
      <c r="D3976" s="5" t="s">
        <v>769</v>
      </c>
      <c r="E3976" s="5" t="s">
        <v>758</v>
      </c>
      <c r="F3976" s="5" t="s">
        <v>306</v>
      </c>
      <c r="G3976" s="13">
        <v>749.01</v>
      </c>
      <c r="H3976" s="5">
        <v>176</v>
      </c>
    </row>
    <row r="3977" spans="1:8">
      <c r="A3977" s="4">
        <v>3976</v>
      </c>
      <c r="B3977" s="5" t="s">
        <v>761</v>
      </c>
      <c r="C3977" s="5" t="s">
        <v>757</v>
      </c>
      <c r="D3977" s="5" t="s">
        <v>736</v>
      </c>
      <c r="E3977" s="5" t="s">
        <v>305</v>
      </c>
      <c r="F3977" s="5" t="s">
        <v>321</v>
      </c>
      <c r="G3977" s="13">
        <v>208.87</v>
      </c>
      <c r="H3977" s="5">
        <v>131</v>
      </c>
    </row>
    <row r="3978" spans="1:8">
      <c r="A3978" s="4">
        <v>3977</v>
      </c>
      <c r="B3978" s="5" t="s">
        <v>759</v>
      </c>
      <c r="C3978" s="5" t="s">
        <v>318</v>
      </c>
      <c r="D3978" s="5" t="s">
        <v>743</v>
      </c>
      <c r="E3978" s="5" t="s">
        <v>740</v>
      </c>
      <c r="F3978" s="5" t="s">
        <v>325</v>
      </c>
      <c r="G3978" s="13">
        <v>423.56</v>
      </c>
      <c r="H3978" s="5">
        <v>107</v>
      </c>
    </row>
    <row r="3979" spans="1:8">
      <c r="A3979" s="4">
        <v>3978</v>
      </c>
      <c r="B3979" s="5" t="s">
        <v>756</v>
      </c>
      <c r="C3979" s="5" t="s">
        <v>755</v>
      </c>
      <c r="D3979" s="5" t="s">
        <v>316</v>
      </c>
      <c r="E3979" s="5" t="s">
        <v>314</v>
      </c>
      <c r="F3979" s="5" t="s">
        <v>321</v>
      </c>
      <c r="G3979" s="13">
        <v>383.17</v>
      </c>
      <c r="H3979" s="5">
        <v>145</v>
      </c>
    </row>
    <row r="3980" spans="1:8">
      <c r="A3980" s="4">
        <v>3979</v>
      </c>
      <c r="B3980" s="5" t="s">
        <v>752</v>
      </c>
      <c r="C3980" s="5" t="s">
        <v>755</v>
      </c>
      <c r="D3980" s="5" t="s">
        <v>317</v>
      </c>
      <c r="E3980" s="5" t="s">
        <v>314</v>
      </c>
      <c r="F3980" s="5" t="s">
        <v>734</v>
      </c>
      <c r="G3980" s="13">
        <v>548.45000000000005</v>
      </c>
      <c r="H3980" s="5">
        <v>60</v>
      </c>
    </row>
    <row r="3981" spans="1:8">
      <c r="A3981" s="4">
        <v>3980</v>
      </c>
      <c r="B3981" s="5" t="s">
        <v>809</v>
      </c>
      <c r="C3981" s="5" t="s">
        <v>312</v>
      </c>
      <c r="D3981" s="5" t="s">
        <v>320</v>
      </c>
      <c r="E3981" s="5" t="s">
        <v>313</v>
      </c>
      <c r="F3981" s="5" t="s">
        <v>770</v>
      </c>
      <c r="G3981" s="13">
        <v>661.45</v>
      </c>
      <c r="H3981" s="5">
        <v>165</v>
      </c>
    </row>
    <row r="3982" spans="1:8">
      <c r="A3982" s="4">
        <v>3981</v>
      </c>
      <c r="B3982" s="5" t="s">
        <v>794</v>
      </c>
      <c r="C3982" s="5" t="s">
        <v>783</v>
      </c>
      <c r="D3982" s="5" t="s">
        <v>317</v>
      </c>
      <c r="E3982" s="5" t="s">
        <v>305</v>
      </c>
      <c r="F3982" s="5" t="s">
        <v>321</v>
      </c>
      <c r="G3982" s="13">
        <v>564.75</v>
      </c>
      <c r="H3982" s="5">
        <v>47</v>
      </c>
    </row>
    <row r="3983" spans="1:8">
      <c r="A3983" s="4">
        <v>3982</v>
      </c>
      <c r="B3983" s="5" t="s">
        <v>812</v>
      </c>
      <c r="C3983" s="5" t="s">
        <v>742</v>
      </c>
      <c r="D3983" s="5" t="s">
        <v>785</v>
      </c>
      <c r="E3983" s="5" t="s">
        <v>733</v>
      </c>
      <c r="F3983" s="5" t="s">
        <v>751</v>
      </c>
      <c r="G3983" s="13">
        <v>641.79999999999995</v>
      </c>
      <c r="H3983" s="5">
        <v>43</v>
      </c>
    </row>
    <row r="3984" spans="1:8">
      <c r="A3984" s="4">
        <v>3983</v>
      </c>
      <c r="B3984" s="5" t="s">
        <v>776</v>
      </c>
      <c r="C3984" s="5" t="s">
        <v>308</v>
      </c>
      <c r="D3984" s="5" t="s">
        <v>309</v>
      </c>
      <c r="E3984" s="5" t="s">
        <v>733</v>
      </c>
      <c r="F3984" s="5" t="s">
        <v>323</v>
      </c>
      <c r="G3984" s="13">
        <v>294.95</v>
      </c>
      <c r="H3984" s="5">
        <v>12</v>
      </c>
    </row>
    <row r="3985" spans="1:8">
      <c r="A3985" s="4">
        <v>3984</v>
      </c>
      <c r="B3985" s="5" t="s">
        <v>800</v>
      </c>
      <c r="C3985" s="5" t="s">
        <v>755</v>
      </c>
      <c r="D3985" s="5" t="s">
        <v>743</v>
      </c>
      <c r="E3985" s="5" t="s">
        <v>310</v>
      </c>
      <c r="F3985" s="5" t="s">
        <v>744</v>
      </c>
      <c r="G3985" s="13">
        <v>125.71</v>
      </c>
      <c r="H3985" s="5">
        <v>140</v>
      </c>
    </row>
    <row r="3986" spans="1:8">
      <c r="A3986" s="4">
        <v>3985</v>
      </c>
      <c r="B3986" s="5" t="s">
        <v>739</v>
      </c>
      <c r="C3986" s="5" t="s">
        <v>304</v>
      </c>
      <c r="D3986" s="5" t="s">
        <v>320</v>
      </c>
      <c r="E3986" s="5" t="s">
        <v>310</v>
      </c>
      <c r="F3986" s="5" t="s">
        <v>326</v>
      </c>
      <c r="G3986" s="13">
        <v>476.63</v>
      </c>
      <c r="H3986" s="5">
        <v>133</v>
      </c>
    </row>
    <row r="3987" spans="1:8">
      <c r="A3987" s="4">
        <v>3986</v>
      </c>
      <c r="B3987" s="5" t="s">
        <v>759</v>
      </c>
      <c r="C3987" s="5" t="s">
        <v>307</v>
      </c>
      <c r="D3987" s="5" t="s">
        <v>320</v>
      </c>
      <c r="E3987" s="5" t="s">
        <v>305</v>
      </c>
      <c r="F3987" s="5" t="s">
        <v>770</v>
      </c>
      <c r="G3987" s="13">
        <v>673.84</v>
      </c>
      <c r="H3987" s="5">
        <v>198</v>
      </c>
    </row>
    <row r="3988" spans="1:8">
      <c r="A3988" s="4">
        <v>3987</v>
      </c>
      <c r="B3988" s="5" t="s">
        <v>797</v>
      </c>
      <c r="C3988" s="5" t="s">
        <v>753</v>
      </c>
      <c r="D3988" s="5" t="s">
        <v>309</v>
      </c>
      <c r="E3988" s="5" t="s">
        <v>758</v>
      </c>
      <c r="F3988" s="5" t="s">
        <v>734</v>
      </c>
      <c r="G3988" s="13">
        <v>597.66999999999996</v>
      </c>
      <c r="H3988" s="5">
        <v>187</v>
      </c>
    </row>
    <row r="3989" spans="1:8">
      <c r="A3989" s="4">
        <v>3988</v>
      </c>
      <c r="B3989" s="5" t="s">
        <v>763</v>
      </c>
      <c r="C3989" s="5" t="s">
        <v>318</v>
      </c>
      <c r="D3989" s="5" t="s">
        <v>324</v>
      </c>
      <c r="E3989" s="5" t="s">
        <v>319</v>
      </c>
      <c r="F3989" s="5" t="s">
        <v>744</v>
      </c>
      <c r="G3989" s="13">
        <v>599.01</v>
      </c>
      <c r="H3989" s="5">
        <v>160</v>
      </c>
    </row>
    <row r="3990" spans="1:8">
      <c r="A3990" s="4">
        <v>3989</v>
      </c>
      <c r="B3990" s="5" t="s">
        <v>774</v>
      </c>
      <c r="C3990" s="5" t="s">
        <v>735</v>
      </c>
      <c r="D3990" s="5" t="s">
        <v>750</v>
      </c>
      <c r="E3990" s="5" t="s">
        <v>310</v>
      </c>
      <c r="F3990" s="5" t="s">
        <v>751</v>
      </c>
      <c r="G3990" s="13">
        <v>486.2</v>
      </c>
      <c r="H3990" s="5">
        <v>29</v>
      </c>
    </row>
    <row r="3991" spans="1:8">
      <c r="A3991" s="4">
        <v>3990</v>
      </c>
      <c r="B3991" s="5" t="s">
        <v>756</v>
      </c>
      <c r="C3991" s="5" t="s">
        <v>742</v>
      </c>
      <c r="D3991" s="5" t="s">
        <v>309</v>
      </c>
      <c r="E3991" s="5" t="s">
        <v>314</v>
      </c>
      <c r="F3991" s="5" t="s">
        <v>321</v>
      </c>
      <c r="G3991" s="13">
        <v>510.27</v>
      </c>
      <c r="H3991" s="5">
        <v>25</v>
      </c>
    </row>
    <row r="3992" spans="1:8">
      <c r="A3992" s="4">
        <v>3991</v>
      </c>
      <c r="B3992" s="5" t="s">
        <v>745</v>
      </c>
      <c r="C3992" s="5" t="s">
        <v>755</v>
      </c>
      <c r="D3992" s="5" t="s">
        <v>743</v>
      </c>
      <c r="E3992" s="5" t="s">
        <v>305</v>
      </c>
      <c r="F3992" s="5" t="s">
        <v>770</v>
      </c>
      <c r="G3992" s="13">
        <v>232.25</v>
      </c>
      <c r="H3992" s="5">
        <v>176</v>
      </c>
    </row>
    <row r="3993" spans="1:8">
      <c r="A3993" s="4">
        <v>3992</v>
      </c>
      <c r="B3993" s="5" t="s">
        <v>764</v>
      </c>
      <c r="C3993" s="5" t="s">
        <v>308</v>
      </c>
      <c r="D3993" s="5" t="s">
        <v>317</v>
      </c>
      <c r="E3993" s="5" t="s">
        <v>305</v>
      </c>
      <c r="F3993" s="5" t="s">
        <v>306</v>
      </c>
      <c r="G3993" s="13">
        <v>222.11</v>
      </c>
      <c r="H3993" s="5">
        <v>25</v>
      </c>
    </row>
    <row r="3994" spans="1:8">
      <c r="A3994" s="4">
        <v>3993</v>
      </c>
      <c r="B3994" s="5" t="s">
        <v>790</v>
      </c>
      <c r="C3994" s="5" t="s">
        <v>735</v>
      </c>
      <c r="D3994" s="5" t="s">
        <v>309</v>
      </c>
      <c r="E3994" s="5" t="s">
        <v>758</v>
      </c>
      <c r="F3994" s="5" t="s">
        <v>748</v>
      </c>
      <c r="G3994" s="13">
        <v>717.81</v>
      </c>
      <c r="H3994" s="5">
        <v>193</v>
      </c>
    </row>
    <row r="3995" spans="1:8">
      <c r="A3995" s="4">
        <v>3994</v>
      </c>
      <c r="B3995" s="5" t="s">
        <v>797</v>
      </c>
      <c r="C3995" s="5" t="s">
        <v>308</v>
      </c>
      <c r="D3995" s="5" t="s">
        <v>772</v>
      </c>
      <c r="E3995" s="5" t="s">
        <v>319</v>
      </c>
      <c r="F3995" s="5" t="s">
        <v>744</v>
      </c>
      <c r="G3995" s="13">
        <v>413.57</v>
      </c>
      <c r="H3995" s="5">
        <v>125</v>
      </c>
    </row>
    <row r="3996" spans="1:8">
      <c r="A3996" s="4">
        <v>3995</v>
      </c>
      <c r="B3996" s="5" t="s">
        <v>781</v>
      </c>
      <c r="C3996" s="5" t="s">
        <v>307</v>
      </c>
      <c r="D3996" s="5" t="s">
        <v>772</v>
      </c>
      <c r="E3996" s="5" t="s">
        <v>313</v>
      </c>
      <c r="F3996" s="5" t="s">
        <v>734</v>
      </c>
      <c r="G3996" s="13">
        <v>816.18</v>
      </c>
      <c r="H3996" s="5">
        <v>182</v>
      </c>
    </row>
    <row r="3997" spans="1:8">
      <c r="A3997" s="4">
        <v>3996</v>
      </c>
      <c r="B3997" s="5" t="s">
        <v>774</v>
      </c>
      <c r="C3997" s="5" t="s">
        <v>308</v>
      </c>
      <c r="D3997" s="5" t="s">
        <v>320</v>
      </c>
      <c r="E3997" s="5" t="s">
        <v>310</v>
      </c>
      <c r="F3997" s="5" t="s">
        <v>325</v>
      </c>
      <c r="G3997" s="13">
        <v>83.1</v>
      </c>
      <c r="H3997" s="5">
        <v>196</v>
      </c>
    </row>
    <row r="3998" spans="1:8">
      <c r="A3998" s="4">
        <v>3997</v>
      </c>
      <c r="B3998" s="5" t="s">
        <v>759</v>
      </c>
      <c r="C3998" s="5" t="s">
        <v>753</v>
      </c>
      <c r="D3998" s="5" t="s">
        <v>738</v>
      </c>
      <c r="E3998" s="5" t="s">
        <v>314</v>
      </c>
      <c r="F3998" s="5" t="s">
        <v>770</v>
      </c>
      <c r="G3998" s="13">
        <v>356.73</v>
      </c>
      <c r="H3998" s="5">
        <v>175</v>
      </c>
    </row>
    <row r="3999" spans="1:8">
      <c r="A3999" s="4">
        <v>3998</v>
      </c>
      <c r="B3999" s="5" t="s">
        <v>812</v>
      </c>
      <c r="C3999" s="5" t="s">
        <v>307</v>
      </c>
      <c r="D3999" s="5" t="s">
        <v>743</v>
      </c>
      <c r="E3999" s="5" t="s">
        <v>313</v>
      </c>
      <c r="F3999" s="5" t="s">
        <v>325</v>
      </c>
      <c r="G3999" s="13">
        <v>216.97</v>
      </c>
      <c r="H3999" s="5">
        <v>31</v>
      </c>
    </row>
    <row r="4000" spans="1:8">
      <c r="A4000" s="4">
        <v>3999</v>
      </c>
      <c r="B4000" s="5" t="s">
        <v>730</v>
      </c>
      <c r="C4000" s="5" t="s">
        <v>307</v>
      </c>
      <c r="D4000" s="5" t="s">
        <v>324</v>
      </c>
      <c r="E4000" s="5" t="s">
        <v>733</v>
      </c>
      <c r="F4000" s="5" t="s">
        <v>734</v>
      </c>
      <c r="G4000" s="13">
        <v>339.77</v>
      </c>
      <c r="H4000" s="5">
        <v>149</v>
      </c>
    </row>
    <row r="4001" spans="1:8">
      <c r="A4001" s="4">
        <v>4000</v>
      </c>
      <c r="B4001" s="5" t="s">
        <v>809</v>
      </c>
      <c r="C4001" s="5" t="s">
        <v>312</v>
      </c>
      <c r="D4001" s="5" t="s">
        <v>785</v>
      </c>
      <c r="E4001" s="5" t="s">
        <v>733</v>
      </c>
      <c r="F4001" s="5" t="s">
        <v>746</v>
      </c>
      <c r="G4001" s="13">
        <v>260.83</v>
      </c>
      <c r="H4001" s="5">
        <v>173</v>
      </c>
    </row>
    <row r="4002" spans="1:8">
      <c r="A4002" s="4">
        <v>4001</v>
      </c>
      <c r="B4002" s="5" t="s">
        <v>778</v>
      </c>
      <c r="C4002" s="5" t="s">
        <v>783</v>
      </c>
      <c r="D4002" s="5" t="s">
        <v>316</v>
      </c>
      <c r="E4002" s="5" t="s">
        <v>322</v>
      </c>
      <c r="F4002" s="5" t="s">
        <v>734</v>
      </c>
      <c r="G4002" s="13">
        <v>746.64</v>
      </c>
      <c r="H4002" s="5">
        <v>129</v>
      </c>
    </row>
    <row r="4003" spans="1:8">
      <c r="A4003" s="4">
        <v>4002</v>
      </c>
      <c r="B4003" s="5" t="s">
        <v>802</v>
      </c>
      <c r="C4003" s="5" t="s">
        <v>783</v>
      </c>
      <c r="D4003" s="5" t="s">
        <v>743</v>
      </c>
      <c r="E4003" s="5" t="s">
        <v>313</v>
      </c>
      <c r="F4003" s="5" t="s">
        <v>311</v>
      </c>
      <c r="G4003" s="13">
        <v>583.91</v>
      </c>
      <c r="H4003" s="5">
        <v>151</v>
      </c>
    </row>
    <row r="4004" spans="1:8">
      <c r="A4004" s="4">
        <v>4003</v>
      </c>
      <c r="B4004" s="5" t="s">
        <v>745</v>
      </c>
      <c r="C4004" s="5" t="s">
        <v>304</v>
      </c>
      <c r="D4004" s="5" t="s">
        <v>324</v>
      </c>
      <c r="E4004" s="5" t="s">
        <v>319</v>
      </c>
      <c r="F4004" s="5" t="s">
        <v>325</v>
      </c>
      <c r="G4004" s="13">
        <v>238.22</v>
      </c>
      <c r="H4004" s="5">
        <v>162</v>
      </c>
    </row>
    <row r="4005" spans="1:8">
      <c r="A4005" s="4">
        <v>4004</v>
      </c>
      <c r="B4005" s="5" t="s">
        <v>782</v>
      </c>
      <c r="C4005" s="5" t="s">
        <v>735</v>
      </c>
      <c r="D4005" s="5" t="s">
        <v>769</v>
      </c>
      <c r="E4005" s="5" t="s">
        <v>322</v>
      </c>
      <c r="F4005" s="5" t="s">
        <v>751</v>
      </c>
      <c r="G4005" s="13">
        <v>438.53</v>
      </c>
      <c r="H4005" s="5">
        <v>70</v>
      </c>
    </row>
    <row r="4006" spans="1:8">
      <c r="A4006" s="4">
        <v>4005</v>
      </c>
      <c r="B4006" s="5" t="s">
        <v>807</v>
      </c>
      <c r="C4006" s="5" t="s">
        <v>735</v>
      </c>
      <c r="D4006" s="5" t="s">
        <v>320</v>
      </c>
      <c r="E4006" s="5" t="s">
        <v>305</v>
      </c>
      <c r="F4006" s="5" t="s">
        <v>311</v>
      </c>
      <c r="G4006" s="13">
        <v>712.54</v>
      </c>
      <c r="H4006" s="5">
        <v>66</v>
      </c>
    </row>
    <row r="4007" spans="1:8">
      <c r="A4007" s="4">
        <v>4006</v>
      </c>
      <c r="B4007" s="5" t="s">
        <v>811</v>
      </c>
      <c r="C4007" s="5" t="s">
        <v>308</v>
      </c>
      <c r="D4007" s="5" t="s">
        <v>750</v>
      </c>
      <c r="E4007" s="5" t="s">
        <v>305</v>
      </c>
      <c r="F4007" s="5" t="s">
        <v>325</v>
      </c>
      <c r="G4007" s="13">
        <v>942.23</v>
      </c>
      <c r="H4007" s="5">
        <v>181</v>
      </c>
    </row>
    <row r="4008" spans="1:8">
      <c r="A4008" s="4">
        <v>4007</v>
      </c>
      <c r="B4008" s="5" t="s">
        <v>794</v>
      </c>
      <c r="C4008" s="5" t="s">
        <v>742</v>
      </c>
      <c r="D4008" s="5" t="s">
        <v>732</v>
      </c>
      <c r="E4008" s="5" t="s">
        <v>305</v>
      </c>
      <c r="F4008" s="5" t="s">
        <v>325</v>
      </c>
      <c r="G4008" s="13">
        <v>533.22</v>
      </c>
      <c r="H4008" s="5">
        <v>60</v>
      </c>
    </row>
    <row r="4009" spans="1:8">
      <c r="A4009" s="4">
        <v>4008</v>
      </c>
      <c r="B4009" s="5" t="s">
        <v>737</v>
      </c>
      <c r="C4009" s="5" t="s">
        <v>735</v>
      </c>
      <c r="D4009" s="5" t="s">
        <v>316</v>
      </c>
      <c r="E4009" s="5" t="s">
        <v>305</v>
      </c>
      <c r="F4009" s="5" t="s">
        <v>323</v>
      </c>
      <c r="G4009" s="13">
        <v>698.23</v>
      </c>
      <c r="H4009" s="5">
        <v>143</v>
      </c>
    </row>
    <row r="4010" spans="1:8">
      <c r="A4010" s="4">
        <v>4009</v>
      </c>
      <c r="B4010" s="5" t="s">
        <v>805</v>
      </c>
      <c r="C4010" s="5" t="s">
        <v>315</v>
      </c>
      <c r="D4010" s="5" t="s">
        <v>738</v>
      </c>
      <c r="E4010" s="5" t="s">
        <v>322</v>
      </c>
      <c r="F4010" s="5" t="s">
        <v>306</v>
      </c>
      <c r="G4010" s="13">
        <v>238.04</v>
      </c>
      <c r="H4010" s="5">
        <v>14</v>
      </c>
    </row>
    <row r="4011" spans="1:8">
      <c r="A4011" s="4">
        <v>4010</v>
      </c>
      <c r="B4011" s="5" t="s">
        <v>741</v>
      </c>
      <c r="C4011" s="5" t="s">
        <v>755</v>
      </c>
      <c r="D4011" s="5" t="s">
        <v>769</v>
      </c>
      <c r="E4011" s="5" t="s">
        <v>758</v>
      </c>
      <c r="F4011" s="5" t="s">
        <v>744</v>
      </c>
      <c r="G4011" s="13">
        <v>403.95</v>
      </c>
      <c r="H4011" s="5">
        <v>170</v>
      </c>
    </row>
    <row r="4012" spans="1:8">
      <c r="A4012" s="4">
        <v>4011</v>
      </c>
      <c r="B4012" s="5" t="s">
        <v>801</v>
      </c>
      <c r="C4012" s="5" t="s">
        <v>742</v>
      </c>
      <c r="D4012" s="5" t="s">
        <v>772</v>
      </c>
      <c r="E4012" s="5" t="s">
        <v>303</v>
      </c>
      <c r="F4012" s="5" t="s">
        <v>311</v>
      </c>
      <c r="G4012" s="13">
        <v>574.29999999999995</v>
      </c>
      <c r="H4012" s="5">
        <v>179</v>
      </c>
    </row>
    <row r="4013" spans="1:8">
      <c r="A4013" s="4">
        <v>4012</v>
      </c>
      <c r="B4013" s="5" t="s">
        <v>808</v>
      </c>
      <c r="C4013" s="5" t="s">
        <v>735</v>
      </c>
      <c r="D4013" s="5" t="s">
        <v>769</v>
      </c>
      <c r="E4013" s="5" t="s">
        <v>733</v>
      </c>
      <c r="F4013" s="5" t="s">
        <v>734</v>
      </c>
      <c r="G4013" s="13">
        <v>462.98</v>
      </c>
      <c r="H4013" s="5">
        <v>162</v>
      </c>
    </row>
    <row r="4014" spans="1:8">
      <c r="A4014" s="4">
        <v>4013</v>
      </c>
      <c r="B4014" s="5" t="s">
        <v>765</v>
      </c>
      <c r="C4014" s="5" t="s">
        <v>731</v>
      </c>
      <c r="D4014" s="5" t="s">
        <v>785</v>
      </c>
      <c r="E4014" s="5" t="s">
        <v>733</v>
      </c>
      <c r="F4014" s="5" t="s">
        <v>744</v>
      </c>
      <c r="G4014" s="13">
        <v>828.28</v>
      </c>
      <c r="H4014" s="5">
        <v>180</v>
      </c>
    </row>
    <row r="4015" spans="1:8">
      <c r="A4015" s="4">
        <v>4014</v>
      </c>
      <c r="B4015" s="5" t="s">
        <v>302</v>
      </c>
      <c r="C4015" s="5" t="s">
        <v>753</v>
      </c>
      <c r="D4015" s="5" t="s">
        <v>736</v>
      </c>
      <c r="E4015" s="5" t="s">
        <v>313</v>
      </c>
      <c r="F4015" s="5" t="s">
        <v>321</v>
      </c>
      <c r="G4015" s="13">
        <v>632.27</v>
      </c>
      <c r="H4015" s="5">
        <v>195</v>
      </c>
    </row>
    <row r="4016" spans="1:8">
      <c r="A4016" s="4">
        <v>4015</v>
      </c>
      <c r="B4016" s="5" t="s">
        <v>781</v>
      </c>
      <c r="C4016" s="5" t="s">
        <v>308</v>
      </c>
      <c r="D4016" s="5" t="s">
        <v>743</v>
      </c>
      <c r="E4016" s="5" t="s">
        <v>740</v>
      </c>
      <c r="F4016" s="5" t="s">
        <v>751</v>
      </c>
      <c r="G4016" s="13">
        <v>100.55</v>
      </c>
      <c r="H4016" s="5">
        <v>53</v>
      </c>
    </row>
    <row r="4017" spans="1:8">
      <c r="A4017" s="4">
        <v>4016</v>
      </c>
      <c r="B4017" s="5" t="s">
        <v>794</v>
      </c>
      <c r="C4017" s="5" t="s">
        <v>315</v>
      </c>
      <c r="D4017" s="5" t="s">
        <v>743</v>
      </c>
      <c r="E4017" s="5" t="s">
        <v>758</v>
      </c>
      <c r="F4017" s="5" t="s">
        <v>746</v>
      </c>
      <c r="G4017" s="13">
        <v>475.18</v>
      </c>
      <c r="H4017" s="5">
        <v>35</v>
      </c>
    </row>
    <row r="4018" spans="1:8">
      <c r="A4018" s="4">
        <v>4017</v>
      </c>
      <c r="B4018" s="5" t="s">
        <v>302</v>
      </c>
      <c r="C4018" s="5" t="s">
        <v>757</v>
      </c>
      <c r="D4018" s="5" t="s">
        <v>317</v>
      </c>
      <c r="E4018" s="5" t="s">
        <v>319</v>
      </c>
      <c r="F4018" s="5" t="s">
        <v>746</v>
      </c>
      <c r="G4018" s="13">
        <v>682.78</v>
      </c>
      <c r="H4018" s="5">
        <v>47</v>
      </c>
    </row>
    <row r="4019" spans="1:8">
      <c r="A4019" s="4">
        <v>4018</v>
      </c>
      <c r="B4019" s="5" t="s">
        <v>761</v>
      </c>
      <c r="C4019" s="5" t="s">
        <v>757</v>
      </c>
      <c r="D4019" s="5" t="s">
        <v>750</v>
      </c>
      <c r="E4019" s="5" t="s">
        <v>310</v>
      </c>
      <c r="F4019" s="5" t="s">
        <v>325</v>
      </c>
      <c r="G4019" s="13">
        <v>814.4</v>
      </c>
      <c r="H4019" s="5">
        <v>70</v>
      </c>
    </row>
    <row r="4020" spans="1:8">
      <c r="A4020" s="4">
        <v>4019</v>
      </c>
      <c r="B4020" s="5" t="s">
        <v>807</v>
      </c>
      <c r="C4020" s="5" t="s">
        <v>742</v>
      </c>
      <c r="D4020" s="5" t="s">
        <v>769</v>
      </c>
      <c r="E4020" s="5" t="s">
        <v>303</v>
      </c>
      <c r="F4020" s="5" t="s">
        <v>306</v>
      </c>
      <c r="G4020" s="13">
        <v>653.08000000000004</v>
      </c>
      <c r="H4020" s="5">
        <v>63</v>
      </c>
    </row>
    <row r="4021" spans="1:8">
      <c r="A4021" s="4">
        <v>4020</v>
      </c>
      <c r="B4021" s="5" t="s">
        <v>782</v>
      </c>
      <c r="C4021" s="5" t="s">
        <v>308</v>
      </c>
      <c r="D4021" s="5" t="s">
        <v>309</v>
      </c>
      <c r="E4021" s="5" t="s">
        <v>319</v>
      </c>
      <c r="F4021" s="5" t="s">
        <v>746</v>
      </c>
      <c r="G4021" s="13">
        <v>125.67</v>
      </c>
      <c r="H4021" s="5">
        <v>140</v>
      </c>
    </row>
    <row r="4022" spans="1:8">
      <c r="A4022" s="4">
        <v>4021</v>
      </c>
      <c r="B4022" s="5" t="s">
        <v>793</v>
      </c>
      <c r="C4022" s="5" t="s">
        <v>312</v>
      </c>
      <c r="D4022" s="5" t="s">
        <v>316</v>
      </c>
      <c r="E4022" s="5" t="s">
        <v>310</v>
      </c>
      <c r="F4022" s="5" t="s">
        <v>326</v>
      </c>
      <c r="G4022" s="13">
        <v>732.31</v>
      </c>
      <c r="H4022" s="5">
        <v>142</v>
      </c>
    </row>
    <row r="4023" spans="1:8">
      <c r="A4023" s="4">
        <v>4022</v>
      </c>
      <c r="B4023" s="5" t="s">
        <v>764</v>
      </c>
      <c r="C4023" s="5" t="s">
        <v>304</v>
      </c>
      <c r="D4023" s="5" t="s">
        <v>736</v>
      </c>
      <c r="E4023" s="5" t="s">
        <v>303</v>
      </c>
      <c r="F4023" s="5" t="s">
        <v>748</v>
      </c>
      <c r="G4023" s="13">
        <v>670.75</v>
      </c>
      <c r="H4023" s="5">
        <v>63</v>
      </c>
    </row>
    <row r="4024" spans="1:8">
      <c r="A4024" s="4">
        <v>4023</v>
      </c>
      <c r="B4024" s="5" t="s">
        <v>747</v>
      </c>
      <c r="C4024" s="5" t="s">
        <v>755</v>
      </c>
      <c r="D4024" s="5" t="s">
        <v>785</v>
      </c>
      <c r="E4024" s="5" t="s">
        <v>733</v>
      </c>
      <c r="F4024" s="5" t="s">
        <v>326</v>
      </c>
      <c r="G4024" s="13">
        <v>439.69</v>
      </c>
      <c r="H4024" s="5">
        <v>90</v>
      </c>
    </row>
    <row r="4025" spans="1:8">
      <c r="A4025" s="4">
        <v>4024</v>
      </c>
      <c r="B4025" s="5" t="s">
        <v>789</v>
      </c>
      <c r="C4025" s="5" t="s">
        <v>307</v>
      </c>
      <c r="D4025" s="5" t="s">
        <v>736</v>
      </c>
      <c r="E4025" s="5" t="s">
        <v>740</v>
      </c>
      <c r="F4025" s="5" t="s">
        <v>306</v>
      </c>
      <c r="G4025" s="13">
        <v>638.21</v>
      </c>
      <c r="H4025" s="5">
        <v>87</v>
      </c>
    </row>
    <row r="4026" spans="1:8">
      <c r="A4026" s="4">
        <v>4025</v>
      </c>
      <c r="B4026" s="5" t="s">
        <v>784</v>
      </c>
      <c r="C4026" s="5" t="s">
        <v>755</v>
      </c>
      <c r="D4026" s="5" t="s">
        <v>772</v>
      </c>
      <c r="E4026" s="5" t="s">
        <v>733</v>
      </c>
      <c r="F4026" s="5" t="s">
        <v>326</v>
      </c>
      <c r="G4026" s="13">
        <v>133.78</v>
      </c>
      <c r="H4026" s="5">
        <v>127</v>
      </c>
    </row>
    <row r="4027" spans="1:8">
      <c r="A4027" s="4">
        <v>4026</v>
      </c>
      <c r="B4027" s="5" t="s">
        <v>773</v>
      </c>
      <c r="C4027" s="5" t="s">
        <v>318</v>
      </c>
      <c r="D4027" s="5" t="s">
        <v>320</v>
      </c>
      <c r="E4027" s="5" t="s">
        <v>733</v>
      </c>
      <c r="F4027" s="5" t="s">
        <v>325</v>
      </c>
      <c r="G4027" s="13">
        <v>99.11</v>
      </c>
      <c r="H4027" s="5">
        <v>50</v>
      </c>
    </row>
    <row r="4028" spans="1:8">
      <c r="A4028" s="4">
        <v>4027</v>
      </c>
      <c r="B4028" s="5" t="s">
        <v>776</v>
      </c>
      <c r="C4028" s="5" t="s">
        <v>735</v>
      </c>
      <c r="D4028" s="5" t="s">
        <v>316</v>
      </c>
      <c r="E4028" s="5" t="s">
        <v>310</v>
      </c>
      <c r="F4028" s="5" t="s">
        <v>326</v>
      </c>
      <c r="G4028" s="13">
        <v>803.28</v>
      </c>
      <c r="H4028" s="5">
        <v>24</v>
      </c>
    </row>
    <row r="4029" spans="1:8">
      <c r="A4029" s="4">
        <v>4028</v>
      </c>
      <c r="B4029" s="5" t="s">
        <v>780</v>
      </c>
      <c r="C4029" s="5" t="s">
        <v>731</v>
      </c>
      <c r="D4029" s="5" t="s">
        <v>750</v>
      </c>
      <c r="E4029" s="5" t="s">
        <v>314</v>
      </c>
      <c r="F4029" s="5" t="s">
        <v>751</v>
      </c>
      <c r="G4029" s="13">
        <v>647.33000000000004</v>
      </c>
      <c r="H4029" s="5">
        <v>200</v>
      </c>
    </row>
    <row r="4030" spans="1:8">
      <c r="A4030" s="4">
        <v>4029</v>
      </c>
      <c r="B4030" s="5" t="s">
        <v>766</v>
      </c>
      <c r="C4030" s="5" t="s">
        <v>757</v>
      </c>
      <c r="D4030" s="5" t="s">
        <v>317</v>
      </c>
      <c r="E4030" s="5" t="s">
        <v>322</v>
      </c>
      <c r="F4030" s="5" t="s">
        <v>306</v>
      </c>
      <c r="G4030" s="13">
        <v>330.77</v>
      </c>
      <c r="H4030" s="5">
        <v>69</v>
      </c>
    </row>
    <row r="4031" spans="1:8">
      <c r="A4031" s="4">
        <v>4030</v>
      </c>
      <c r="B4031" s="5" t="s">
        <v>782</v>
      </c>
      <c r="C4031" s="5" t="s">
        <v>755</v>
      </c>
      <c r="D4031" s="5" t="s">
        <v>736</v>
      </c>
      <c r="E4031" s="5" t="s">
        <v>310</v>
      </c>
      <c r="F4031" s="5" t="s">
        <v>323</v>
      </c>
      <c r="G4031" s="13">
        <v>477.06</v>
      </c>
      <c r="H4031" s="5">
        <v>183</v>
      </c>
    </row>
    <row r="4032" spans="1:8">
      <c r="A4032" s="4">
        <v>4031</v>
      </c>
      <c r="B4032" s="5" t="s">
        <v>752</v>
      </c>
      <c r="C4032" s="5" t="s">
        <v>318</v>
      </c>
      <c r="D4032" s="5" t="s">
        <v>736</v>
      </c>
      <c r="E4032" s="5" t="s">
        <v>314</v>
      </c>
      <c r="F4032" s="5" t="s">
        <v>744</v>
      </c>
      <c r="G4032" s="13">
        <v>197.67</v>
      </c>
      <c r="H4032" s="5">
        <v>43</v>
      </c>
    </row>
    <row r="4033" spans="1:8">
      <c r="A4033" s="4">
        <v>4032</v>
      </c>
      <c r="B4033" s="5" t="s">
        <v>737</v>
      </c>
      <c r="C4033" s="5" t="s">
        <v>315</v>
      </c>
      <c r="D4033" s="5" t="s">
        <v>317</v>
      </c>
      <c r="E4033" s="5" t="s">
        <v>740</v>
      </c>
      <c r="F4033" s="5" t="s">
        <v>306</v>
      </c>
      <c r="G4033" s="13">
        <v>124.88</v>
      </c>
      <c r="H4033" s="5">
        <v>65</v>
      </c>
    </row>
    <row r="4034" spans="1:8">
      <c r="A4034" s="4">
        <v>4033</v>
      </c>
      <c r="B4034" s="5" t="s">
        <v>766</v>
      </c>
      <c r="C4034" s="5" t="s">
        <v>757</v>
      </c>
      <c r="D4034" s="5" t="s">
        <v>320</v>
      </c>
      <c r="E4034" s="5" t="s">
        <v>313</v>
      </c>
      <c r="F4034" s="5" t="s">
        <v>744</v>
      </c>
      <c r="G4034" s="13">
        <v>655.89</v>
      </c>
      <c r="H4034" s="5">
        <v>160</v>
      </c>
    </row>
    <row r="4035" spans="1:8">
      <c r="A4035" s="4">
        <v>4034</v>
      </c>
      <c r="B4035" s="5" t="s">
        <v>730</v>
      </c>
      <c r="C4035" s="5" t="s">
        <v>742</v>
      </c>
      <c r="D4035" s="5" t="s">
        <v>769</v>
      </c>
      <c r="E4035" s="5" t="s">
        <v>319</v>
      </c>
      <c r="F4035" s="5" t="s">
        <v>748</v>
      </c>
      <c r="G4035" s="13">
        <v>295.2</v>
      </c>
      <c r="H4035" s="5">
        <v>162</v>
      </c>
    </row>
    <row r="4036" spans="1:8">
      <c r="A4036" s="4">
        <v>4035</v>
      </c>
      <c r="B4036" s="5" t="s">
        <v>767</v>
      </c>
      <c r="C4036" s="5" t="s">
        <v>312</v>
      </c>
      <c r="D4036" s="5" t="s">
        <v>732</v>
      </c>
      <c r="E4036" s="5" t="s">
        <v>314</v>
      </c>
      <c r="F4036" s="5" t="s">
        <v>306</v>
      </c>
      <c r="G4036" s="13">
        <v>652.75</v>
      </c>
      <c r="H4036" s="5">
        <v>132</v>
      </c>
    </row>
    <row r="4037" spans="1:8">
      <c r="A4037" s="4">
        <v>4036</v>
      </c>
      <c r="B4037" s="5" t="s">
        <v>812</v>
      </c>
      <c r="C4037" s="5" t="s">
        <v>312</v>
      </c>
      <c r="D4037" s="5" t="s">
        <v>743</v>
      </c>
      <c r="E4037" s="5" t="s">
        <v>313</v>
      </c>
      <c r="F4037" s="5" t="s">
        <v>323</v>
      </c>
      <c r="G4037" s="13">
        <v>773.42</v>
      </c>
      <c r="H4037" s="5">
        <v>173</v>
      </c>
    </row>
    <row r="4038" spans="1:8">
      <c r="A4038" s="4">
        <v>4037</v>
      </c>
      <c r="B4038" s="5" t="s">
        <v>777</v>
      </c>
      <c r="C4038" s="5" t="s">
        <v>315</v>
      </c>
      <c r="D4038" s="5" t="s">
        <v>316</v>
      </c>
      <c r="E4038" s="5" t="s">
        <v>313</v>
      </c>
      <c r="F4038" s="5" t="s">
        <v>770</v>
      </c>
      <c r="G4038" s="13">
        <v>377.54</v>
      </c>
      <c r="H4038" s="5">
        <v>189</v>
      </c>
    </row>
    <row r="4039" spans="1:8">
      <c r="A4039" s="4">
        <v>4038</v>
      </c>
      <c r="B4039" s="5" t="s">
        <v>810</v>
      </c>
      <c r="C4039" s="5" t="s">
        <v>308</v>
      </c>
      <c r="D4039" s="5" t="s">
        <v>772</v>
      </c>
      <c r="E4039" s="5" t="s">
        <v>319</v>
      </c>
      <c r="F4039" s="5" t="s">
        <v>325</v>
      </c>
      <c r="G4039" s="13">
        <v>73.930000000000007</v>
      </c>
      <c r="H4039" s="5">
        <v>112</v>
      </c>
    </row>
    <row r="4040" spans="1:8">
      <c r="A4040" s="4">
        <v>4039</v>
      </c>
      <c r="B4040" s="5" t="s">
        <v>747</v>
      </c>
      <c r="C4040" s="5" t="s">
        <v>742</v>
      </c>
      <c r="D4040" s="5" t="s">
        <v>316</v>
      </c>
      <c r="E4040" s="5" t="s">
        <v>310</v>
      </c>
      <c r="F4040" s="5" t="s">
        <v>326</v>
      </c>
      <c r="G4040" s="13">
        <v>266.67</v>
      </c>
      <c r="H4040" s="5">
        <v>144</v>
      </c>
    </row>
    <row r="4041" spans="1:8">
      <c r="A4041" s="4">
        <v>4040</v>
      </c>
      <c r="B4041" s="5" t="s">
        <v>790</v>
      </c>
      <c r="C4041" s="5" t="s">
        <v>318</v>
      </c>
      <c r="D4041" s="5" t="s">
        <v>750</v>
      </c>
      <c r="E4041" s="5" t="s">
        <v>740</v>
      </c>
      <c r="F4041" s="5" t="s">
        <v>321</v>
      </c>
      <c r="G4041" s="13">
        <v>352.61</v>
      </c>
      <c r="H4041" s="5">
        <v>116</v>
      </c>
    </row>
    <row r="4042" spans="1:8">
      <c r="A4042" s="4">
        <v>4041</v>
      </c>
      <c r="B4042" s="5" t="s">
        <v>761</v>
      </c>
      <c r="C4042" s="5" t="s">
        <v>735</v>
      </c>
      <c r="D4042" s="5" t="s">
        <v>732</v>
      </c>
      <c r="E4042" s="5" t="s">
        <v>733</v>
      </c>
      <c r="F4042" s="5" t="s">
        <v>321</v>
      </c>
      <c r="G4042" s="13">
        <v>188.41</v>
      </c>
      <c r="H4042" s="5">
        <v>195</v>
      </c>
    </row>
    <row r="4043" spans="1:8">
      <c r="A4043" s="4">
        <v>4042</v>
      </c>
      <c r="B4043" s="5" t="s">
        <v>764</v>
      </c>
      <c r="C4043" s="5" t="s">
        <v>318</v>
      </c>
      <c r="D4043" s="5" t="s">
        <v>316</v>
      </c>
      <c r="E4043" s="5" t="s">
        <v>758</v>
      </c>
      <c r="F4043" s="5" t="s">
        <v>311</v>
      </c>
      <c r="G4043" s="13">
        <v>827.72</v>
      </c>
      <c r="H4043" s="5">
        <v>64</v>
      </c>
    </row>
    <row r="4044" spans="1:8">
      <c r="A4044" s="4">
        <v>4043</v>
      </c>
      <c r="B4044" s="5" t="s">
        <v>771</v>
      </c>
      <c r="C4044" s="5" t="s">
        <v>742</v>
      </c>
      <c r="D4044" s="5" t="s">
        <v>772</v>
      </c>
      <c r="E4044" s="5" t="s">
        <v>314</v>
      </c>
      <c r="F4044" s="5" t="s">
        <v>326</v>
      </c>
      <c r="G4044" s="13">
        <v>337.35</v>
      </c>
      <c r="H4044" s="5">
        <v>83</v>
      </c>
    </row>
    <row r="4045" spans="1:8">
      <c r="A4045" s="4">
        <v>4044</v>
      </c>
      <c r="B4045" s="5" t="s">
        <v>774</v>
      </c>
      <c r="C4045" s="5" t="s">
        <v>753</v>
      </c>
      <c r="D4045" s="5" t="s">
        <v>743</v>
      </c>
      <c r="E4045" s="5" t="s">
        <v>322</v>
      </c>
      <c r="F4045" s="5" t="s">
        <v>746</v>
      </c>
      <c r="G4045" s="13">
        <v>275.33999999999997</v>
      </c>
      <c r="H4045" s="5">
        <v>32</v>
      </c>
    </row>
    <row r="4046" spans="1:8">
      <c r="A4046" s="4">
        <v>4045</v>
      </c>
      <c r="B4046" s="5" t="s">
        <v>730</v>
      </c>
      <c r="C4046" s="5" t="s">
        <v>755</v>
      </c>
      <c r="D4046" s="5" t="s">
        <v>732</v>
      </c>
      <c r="E4046" s="5" t="s">
        <v>733</v>
      </c>
      <c r="F4046" s="5" t="s">
        <v>744</v>
      </c>
      <c r="G4046" s="13">
        <v>349.6</v>
      </c>
      <c r="H4046" s="5">
        <v>35</v>
      </c>
    </row>
    <row r="4047" spans="1:8">
      <c r="A4047" s="4">
        <v>4046</v>
      </c>
      <c r="B4047" s="5" t="s">
        <v>810</v>
      </c>
      <c r="C4047" s="5" t="s">
        <v>315</v>
      </c>
      <c r="D4047" s="5" t="s">
        <v>316</v>
      </c>
      <c r="E4047" s="5" t="s">
        <v>319</v>
      </c>
      <c r="F4047" s="5" t="s">
        <v>325</v>
      </c>
      <c r="G4047" s="13">
        <v>704.05</v>
      </c>
      <c r="H4047" s="5">
        <v>166</v>
      </c>
    </row>
    <row r="4048" spans="1:8">
      <c r="A4048" s="4">
        <v>4047</v>
      </c>
      <c r="B4048" s="5" t="s">
        <v>752</v>
      </c>
      <c r="C4048" s="5" t="s">
        <v>731</v>
      </c>
      <c r="D4048" s="5" t="s">
        <v>743</v>
      </c>
      <c r="E4048" s="5" t="s">
        <v>314</v>
      </c>
      <c r="F4048" s="5" t="s">
        <v>770</v>
      </c>
      <c r="G4048" s="13">
        <v>576.03</v>
      </c>
      <c r="H4048" s="5">
        <v>157</v>
      </c>
    </row>
    <row r="4049" spans="1:8">
      <c r="A4049" s="4">
        <v>4048</v>
      </c>
      <c r="B4049" s="5" t="s">
        <v>737</v>
      </c>
      <c r="C4049" s="5" t="s">
        <v>753</v>
      </c>
      <c r="D4049" s="5" t="s">
        <v>732</v>
      </c>
      <c r="E4049" s="5" t="s">
        <v>314</v>
      </c>
      <c r="F4049" s="5" t="s">
        <v>325</v>
      </c>
      <c r="G4049" s="13">
        <v>136.91</v>
      </c>
      <c r="H4049" s="5">
        <v>180</v>
      </c>
    </row>
    <row r="4050" spans="1:8">
      <c r="A4050" s="4">
        <v>4049</v>
      </c>
      <c r="B4050" s="5" t="s">
        <v>799</v>
      </c>
      <c r="C4050" s="5" t="s">
        <v>308</v>
      </c>
      <c r="D4050" s="5" t="s">
        <v>772</v>
      </c>
      <c r="E4050" s="5" t="s">
        <v>303</v>
      </c>
      <c r="F4050" s="5" t="s">
        <v>751</v>
      </c>
      <c r="G4050" s="13">
        <v>810.11</v>
      </c>
      <c r="H4050" s="5">
        <v>160</v>
      </c>
    </row>
    <row r="4051" spans="1:8">
      <c r="A4051" s="4">
        <v>4050</v>
      </c>
      <c r="B4051" s="5" t="s">
        <v>776</v>
      </c>
      <c r="C4051" s="5" t="s">
        <v>307</v>
      </c>
      <c r="D4051" s="5" t="s">
        <v>732</v>
      </c>
      <c r="E4051" s="5" t="s">
        <v>313</v>
      </c>
      <c r="F4051" s="5" t="s">
        <v>734</v>
      </c>
      <c r="G4051" s="13">
        <v>277.25</v>
      </c>
      <c r="H4051" s="5">
        <v>184</v>
      </c>
    </row>
    <row r="4052" spans="1:8">
      <c r="A4052" s="4">
        <v>4051</v>
      </c>
      <c r="B4052" s="5" t="s">
        <v>792</v>
      </c>
      <c r="C4052" s="5" t="s">
        <v>307</v>
      </c>
      <c r="D4052" s="5" t="s">
        <v>309</v>
      </c>
      <c r="E4052" s="5" t="s">
        <v>314</v>
      </c>
      <c r="F4052" s="5" t="s">
        <v>770</v>
      </c>
      <c r="G4052" s="13">
        <v>794.64</v>
      </c>
      <c r="H4052" s="5">
        <v>108</v>
      </c>
    </row>
    <row r="4053" spans="1:8">
      <c r="A4053" s="4">
        <v>4052</v>
      </c>
      <c r="B4053" s="5" t="s">
        <v>784</v>
      </c>
      <c r="C4053" s="5" t="s">
        <v>755</v>
      </c>
      <c r="D4053" s="5" t="s">
        <v>736</v>
      </c>
      <c r="E4053" s="5" t="s">
        <v>322</v>
      </c>
      <c r="F4053" s="5" t="s">
        <v>751</v>
      </c>
      <c r="G4053" s="13">
        <v>533.97</v>
      </c>
      <c r="H4053" s="5">
        <v>130</v>
      </c>
    </row>
    <row r="4054" spans="1:8">
      <c r="A4054" s="4">
        <v>4053</v>
      </c>
      <c r="B4054" s="5" t="s">
        <v>797</v>
      </c>
      <c r="C4054" s="5" t="s">
        <v>757</v>
      </c>
      <c r="D4054" s="5" t="s">
        <v>738</v>
      </c>
      <c r="E4054" s="5" t="s">
        <v>314</v>
      </c>
      <c r="F4054" s="5" t="s">
        <v>770</v>
      </c>
      <c r="G4054" s="13">
        <v>642.59</v>
      </c>
      <c r="H4054" s="5">
        <v>67</v>
      </c>
    </row>
    <row r="4055" spans="1:8">
      <c r="A4055" s="4">
        <v>4054</v>
      </c>
      <c r="B4055" s="5" t="s">
        <v>741</v>
      </c>
      <c r="C4055" s="5" t="s">
        <v>315</v>
      </c>
      <c r="D4055" s="5" t="s">
        <v>316</v>
      </c>
      <c r="E4055" s="5" t="s">
        <v>313</v>
      </c>
      <c r="F4055" s="5" t="s">
        <v>321</v>
      </c>
      <c r="G4055" s="13">
        <v>595.73</v>
      </c>
      <c r="H4055" s="5">
        <v>164</v>
      </c>
    </row>
    <row r="4056" spans="1:8">
      <c r="A4056" s="4">
        <v>4055</v>
      </c>
      <c r="B4056" s="5" t="s">
        <v>784</v>
      </c>
      <c r="C4056" s="5" t="s">
        <v>755</v>
      </c>
      <c r="D4056" s="5" t="s">
        <v>316</v>
      </c>
      <c r="E4056" s="5" t="s">
        <v>322</v>
      </c>
      <c r="F4056" s="5" t="s">
        <v>746</v>
      </c>
      <c r="G4056" s="13">
        <v>627.6</v>
      </c>
      <c r="H4056" s="5">
        <v>105</v>
      </c>
    </row>
    <row r="4057" spans="1:8">
      <c r="A4057" s="4">
        <v>4056</v>
      </c>
      <c r="B4057" s="5" t="s">
        <v>804</v>
      </c>
      <c r="C4057" s="5" t="s">
        <v>753</v>
      </c>
      <c r="D4057" s="5" t="s">
        <v>309</v>
      </c>
      <c r="E4057" s="5" t="s">
        <v>319</v>
      </c>
      <c r="F4057" s="5" t="s">
        <v>746</v>
      </c>
      <c r="G4057" s="13">
        <v>163.5</v>
      </c>
      <c r="H4057" s="5">
        <v>183</v>
      </c>
    </row>
    <row r="4058" spans="1:8">
      <c r="A4058" s="4">
        <v>4057</v>
      </c>
      <c r="B4058" s="5" t="s">
        <v>801</v>
      </c>
      <c r="C4058" s="5" t="s">
        <v>304</v>
      </c>
      <c r="D4058" s="5" t="s">
        <v>769</v>
      </c>
      <c r="E4058" s="5" t="s">
        <v>740</v>
      </c>
      <c r="F4058" s="5" t="s">
        <v>306</v>
      </c>
      <c r="G4058" s="13">
        <v>105.61</v>
      </c>
      <c r="H4058" s="5">
        <v>180</v>
      </c>
    </row>
    <row r="4059" spans="1:8">
      <c r="A4059" s="4">
        <v>4058</v>
      </c>
      <c r="B4059" s="5" t="s">
        <v>777</v>
      </c>
      <c r="C4059" s="5" t="s">
        <v>735</v>
      </c>
      <c r="D4059" s="5" t="s">
        <v>769</v>
      </c>
      <c r="E4059" s="5" t="s">
        <v>758</v>
      </c>
      <c r="F4059" s="5" t="s">
        <v>751</v>
      </c>
      <c r="G4059" s="13">
        <v>313.60000000000002</v>
      </c>
      <c r="H4059" s="5">
        <v>9</v>
      </c>
    </row>
    <row r="4060" spans="1:8">
      <c r="A4060" s="4">
        <v>4059</v>
      </c>
      <c r="B4060" s="5" t="s">
        <v>767</v>
      </c>
      <c r="C4060" s="5" t="s">
        <v>735</v>
      </c>
      <c r="D4060" s="5" t="s">
        <v>732</v>
      </c>
      <c r="E4060" s="5" t="s">
        <v>313</v>
      </c>
      <c r="F4060" s="5" t="s">
        <v>734</v>
      </c>
      <c r="G4060" s="13">
        <v>334.59</v>
      </c>
      <c r="H4060" s="5">
        <v>181</v>
      </c>
    </row>
    <row r="4061" spans="1:8">
      <c r="A4061" s="4">
        <v>4060</v>
      </c>
      <c r="B4061" s="5" t="s">
        <v>762</v>
      </c>
      <c r="C4061" s="5" t="s">
        <v>783</v>
      </c>
      <c r="D4061" s="5" t="s">
        <v>750</v>
      </c>
      <c r="E4061" s="5" t="s">
        <v>314</v>
      </c>
      <c r="F4061" s="5" t="s">
        <v>326</v>
      </c>
      <c r="G4061" s="13">
        <v>507.89</v>
      </c>
      <c r="H4061" s="5">
        <v>19</v>
      </c>
    </row>
    <row r="4062" spans="1:8">
      <c r="A4062" s="4">
        <v>4061</v>
      </c>
      <c r="B4062" s="5" t="s">
        <v>749</v>
      </c>
      <c r="C4062" s="5" t="s">
        <v>742</v>
      </c>
      <c r="D4062" s="5" t="s">
        <v>769</v>
      </c>
      <c r="E4062" s="5" t="s">
        <v>313</v>
      </c>
      <c r="F4062" s="5" t="s">
        <v>734</v>
      </c>
      <c r="G4062" s="13">
        <v>628.61</v>
      </c>
      <c r="H4062" s="5">
        <v>147</v>
      </c>
    </row>
    <row r="4063" spans="1:8">
      <c r="A4063" s="4">
        <v>4062</v>
      </c>
      <c r="B4063" s="5" t="s">
        <v>794</v>
      </c>
      <c r="C4063" s="5" t="s">
        <v>731</v>
      </c>
      <c r="D4063" s="5" t="s">
        <v>732</v>
      </c>
      <c r="E4063" s="5" t="s">
        <v>314</v>
      </c>
      <c r="F4063" s="5" t="s">
        <v>323</v>
      </c>
      <c r="G4063" s="13">
        <v>334</v>
      </c>
      <c r="H4063" s="5">
        <v>90</v>
      </c>
    </row>
    <row r="4064" spans="1:8">
      <c r="A4064" s="4">
        <v>4063</v>
      </c>
      <c r="B4064" s="5" t="s">
        <v>759</v>
      </c>
      <c r="C4064" s="5" t="s">
        <v>783</v>
      </c>
      <c r="D4064" s="5" t="s">
        <v>738</v>
      </c>
      <c r="E4064" s="5" t="s">
        <v>303</v>
      </c>
      <c r="F4064" s="5" t="s">
        <v>751</v>
      </c>
      <c r="G4064" s="13">
        <v>813.64</v>
      </c>
      <c r="H4064" s="5">
        <v>37</v>
      </c>
    </row>
    <row r="4065" spans="1:8">
      <c r="A4065" s="4">
        <v>4064</v>
      </c>
      <c r="B4065" s="5" t="s">
        <v>762</v>
      </c>
      <c r="C4065" s="5" t="s">
        <v>318</v>
      </c>
      <c r="D4065" s="5" t="s">
        <v>309</v>
      </c>
      <c r="E4065" s="5" t="s">
        <v>305</v>
      </c>
      <c r="F4065" s="5" t="s">
        <v>744</v>
      </c>
      <c r="G4065" s="13">
        <v>630.16</v>
      </c>
      <c r="H4065" s="5">
        <v>1</v>
      </c>
    </row>
    <row r="4066" spans="1:8">
      <c r="A4066" s="4">
        <v>4065</v>
      </c>
      <c r="B4066" s="5" t="s">
        <v>747</v>
      </c>
      <c r="C4066" s="5" t="s">
        <v>757</v>
      </c>
      <c r="D4066" s="5" t="s">
        <v>320</v>
      </c>
      <c r="E4066" s="5" t="s">
        <v>322</v>
      </c>
      <c r="F4066" s="5" t="s">
        <v>748</v>
      </c>
      <c r="G4066" s="13">
        <v>864.96</v>
      </c>
      <c r="H4066" s="5">
        <v>182</v>
      </c>
    </row>
    <row r="4067" spans="1:8">
      <c r="A4067" s="4">
        <v>4066</v>
      </c>
      <c r="B4067" s="5" t="s">
        <v>762</v>
      </c>
      <c r="C4067" s="5" t="s">
        <v>735</v>
      </c>
      <c r="D4067" s="5" t="s">
        <v>320</v>
      </c>
      <c r="E4067" s="5" t="s">
        <v>314</v>
      </c>
      <c r="F4067" s="5" t="s">
        <v>770</v>
      </c>
      <c r="G4067" s="13">
        <v>84.38</v>
      </c>
      <c r="H4067" s="5">
        <v>56</v>
      </c>
    </row>
    <row r="4068" spans="1:8">
      <c r="A4068" s="4">
        <v>4067</v>
      </c>
      <c r="B4068" s="5" t="s">
        <v>784</v>
      </c>
      <c r="C4068" s="5" t="s">
        <v>308</v>
      </c>
      <c r="D4068" s="5" t="s">
        <v>750</v>
      </c>
      <c r="E4068" s="5" t="s">
        <v>303</v>
      </c>
      <c r="F4068" s="5" t="s">
        <v>323</v>
      </c>
      <c r="G4068" s="13">
        <v>720.1</v>
      </c>
      <c r="H4068" s="5">
        <v>56</v>
      </c>
    </row>
    <row r="4069" spans="1:8">
      <c r="A4069" s="4">
        <v>4068</v>
      </c>
      <c r="B4069" s="5" t="s">
        <v>805</v>
      </c>
      <c r="C4069" s="5" t="s">
        <v>757</v>
      </c>
      <c r="D4069" s="5" t="s">
        <v>316</v>
      </c>
      <c r="E4069" s="5" t="s">
        <v>313</v>
      </c>
      <c r="F4069" s="5" t="s">
        <v>311</v>
      </c>
      <c r="G4069" s="13">
        <v>581.57000000000005</v>
      </c>
      <c r="H4069" s="5">
        <v>104</v>
      </c>
    </row>
    <row r="4070" spans="1:8">
      <c r="A4070" s="4">
        <v>4069</v>
      </c>
      <c r="B4070" s="5" t="s">
        <v>810</v>
      </c>
      <c r="C4070" s="5" t="s">
        <v>783</v>
      </c>
      <c r="D4070" s="5" t="s">
        <v>785</v>
      </c>
      <c r="E4070" s="5" t="s">
        <v>313</v>
      </c>
      <c r="F4070" s="5" t="s">
        <v>323</v>
      </c>
      <c r="G4070" s="13">
        <v>135.51</v>
      </c>
      <c r="H4070" s="5">
        <v>19</v>
      </c>
    </row>
    <row r="4071" spans="1:8">
      <c r="A4071" s="4">
        <v>4070</v>
      </c>
      <c r="B4071" s="5" t="s">
        <v>779</v>
      </c>
      <c r="C4071" s="5" t="s">
        <v>315</v>
      </c>
      <c r="D4071" s="5" t="s">
        <v>317</v>
      </c>
      <c r="E4071" s="5" t="s">
        <v>322</v>
      </c>
      <c r="F4071" s="5" t="s">
        <v>770</v>
      </c>
      <c r="G4071" s="13">
        <v>658.46</v>
      </c>
      <c r="H4071" s="5">
        <v>23</v>
      </c>
    </row>
    <row r="4072" spans="1:8">
      <c r="A4072" s="4">
        <v>4071</v>
      </c>
      <c r="B4072" s="5" t="s">
        <v>776</v>
      </c>
      <c r="C4072" s="5" t="s">
        <v>753</v>
      </c>
      <c r="D4072" s="5" t="s">
        <v>317</v>
      </c>
      <c r="E4072" s="5" t="s">
        <v>305</v>
      </c>
      <c r="F4072" s="5" t="s">
        <v>770</v>
      </c>
      <c r="G4072" s="13">
        <v>314.32</v>
      </c>
      <c r="H4072" s="5">
        <v>92</v>
      </c>
    </row>
    <row r="4073" spans="1:8">
      <c r="A4073" s="4">
        <v>4072</v>
      </c>
      <c r="B4073" s="5" t="s">
        <v>762</v>
      </c>
      <c r="C4073" s="5" t="s">
        <v>308</v>
      </c>
      <c r="D4073" s="5" t="s">
        <v>750</v>
      </c>
      <c r="E4073" s="5" t="s">
        <v>314</v>
      </c>
      <c r="F4073" s="5" t="s">
        <v>748</v>
      </c>
      <c r="G4073" s="13">
        <v>393.19</v>
      </c>
      <c r="H4073" s="5">
        <v>101</v>
      </c>
    </row>
    <row r="4074" spans="1:8">
      <c r="A4074" s="4">
        <v>4073</v>
      </c>
      <c r="B4074" s="5" t="s">
        <v>760</v>
      </c>
      <c r="C4074" s="5" t="s">
        <v>783</v>
      </c>
      <c r="D4074" s="5" t="s">
        <v>732</v>
      </c>
      <c r="E4074" s="5" t="s">
        <v>740</v>
      </c>
      <c r="F4074" s="5" t="s">
        <v>744</v>
      </c>
      <c r="G4074" s="13">
        <v>860.57</v>
      </c>
      <c r="H4074" s="5">
        <v>142</v>
      </c>
    </row>
    <row r="4075" spans="1:8">
      <c r="A4075" s="4">
        <v>4074</v>
      </c>
      <c r="B4075" s="5" t="s">
        <v>792</v>
      </c>
      <c r="C4075" s="5" t="s">
        <v>753</v>
      </c>
      <c r="D4075" s="5" t="s">
        <v>316</v>
      </c>
      <c r="E4075" s="5" t="s">
        <v>758</v>
      </c>
      <c r="F4075" s="5" t="s">
        <v>321</v>
      </c>
      <c r="G4075" s="13">
        <v>598.08000000000004</v>
      </c>
      <c r="H4075" s="5">
        <v>176</v>
      </c>
    </row>
    <row r="4076" spans="1:8">
      <c r="A4076" s="4">
        <v>4075</v>
      </c>
      <c r="B4076" s="5" t="s">
        <v>761</v>
      </c>
      <c r="C4076" s="5" t="s">
        <v>312</v>
      </c>
      <c r="D4076" s="5" t="s">
        <v>320</v>
      </c>
      <c r="E4076" s="5" t="s">
        <v>322</v>
      </c>
      <c r="F4076" s="5" t="s">
        <v>748</v>
      </c>
      <c r="G4076" s="13">
        <v>574.55999999999995</v>
      </c>
      <c r="H4076" s="5">
        <v>49</v>
      </c>
    </row>
    <row r="4077" spans="1:8">
      <c r="A4077" s="4">
        <v>4076</v>
      </c>
      <c r="B4077" s="5" t="s">
        <v>762</v>
      </c>
      <c r="C4077" s="5" t="s">
        <v>742</v>
      </c>
      <c r="D4077" s="5" t="s">
        <v>316</v>
      </c>
      <c r="E4077" s="5" t="s">
        <v>303</v>
      </c>
      <c r="F4077" s="5" t="s">
        <v>323</v>
      </c>
      <c r="G4077" s="13">
        <v>473.34</v>
      </c>
      <c r="H4077" s="5">
        <v>120</v>
      </c>
    </row>
    <row r="4078" spans="1:8">
      <c r="A4078" s="4">
        <v>4077</v>
      </c>
      <c r="B4078" s="5" t="s">
        <v>752</v>
      </c>
      <c r="C4078" s="5" t="s">
        <v>312</v>
      </c>
      <c r="D4078" s="5" t="s">
        <v>732</v>
      </c>
      <c r="E4078" s="5" t="s">
        <v>319</v>
      </c>
      <c r="F4078" s="5" t="s">
        <v>748</v>
      </c>
      <c r="G4078" s="13">
        <v>60.5</v>
      </c>
      <c r="H4078" s="5">
        <v>123</v>
      </c>
    </row>
    <row r="4079" spans="1:8">
      <c r="A4079" s="4">
        <v>4078</v>
      </c>
      <c r="B4079" s="5" t="s">
        <v>752</v>
      </c>
      <c r="C4079" s="5" t="s">
        <v>735</v>
      </c>
      <c r="D4079" s="5" t="s">
        <v>738</v>
      </c>
      <c r="E4079" s="5" t="s">
        <v>319</v>
      </c>
      <c r="F4079" s="5" t="s">
        <v>744</v>
      </c>
      <c r="G4079" s="13">
        <v>445.09</v>
      </c>
      <c r="H4079" s="5">
        <v>52</v>
      </c>
    </row>
    <row r="4080" spans="1:8">
      <c r="A4080" s="4">
        <v>4079</v>
      </c>
      <c r="B4080" s="5" t="s">
        <v>765</v>
      </c>
      <c r="C4080" s="5" t="s">
        <v>307</v>
      </c>
      <c r="D4080" s="5" t="s">
        <v>309</v>
      </c>
      <c r="E4080" s="5" t="s">
        <v>758</v>
      </c>
      <c r="F4080" s="5" t="s">
        <v>323</v>
      </c>
      <c r="G4080" s="13">
        <v>633.08000000000004</v>
      </c>
      <c r="H4080" s="5">
        <v>54</v>
      </c>
    </row>
    <row r="4081" spans="1:8">
      <c r="A4081" s="4">
        <v>4080</v>
      </c>
      <c r="B4081" s="5" t="s">
        <v>809</v>
      </c>
      <c r="C4081" s="5" t="s">
        <v>742</v>
      </c>
      <c r="D4081" s="5" t="s">
        <v>732</v>
      </c>
      <c r="E4081" s="5" t="s">
        <v>303</v>
      </c>
      <c r="F4081" s="5" t="s">
        <v>744</v>
      </c>
      <c r="G4081" s="13">
        <v>814.51</v>
      </c>
      <c r="H4081" s="5">
        <v>190</v>
      </c>
    </row>
    <row r="4082" spans="1:8">
      <c r="A4082" s="4">
        <v>4081</v>
      </c>
      <c r="B4082" s="5" t="s">
        <v>791</v>
      </c>
      <c r="C4082" s="5" t="s">
        <v>735</v>
      </c>
      <c r="D4082" s="5" t="s">
        <v>743</v>
      </c>
      <c r="E4082" s="5" t="s">
        <v>322</v>
      </c>
      <c r="F4082" s="5" t="s">
        <v>325</v>
      </c>
      <c r="G4082" s="13">
        <v>500.68</v>
      </c>
      <c r="H4082" s="5">
        <v>62</v>
      </c>
    </row>
    <row r="4083" spans="1:8">
      <c r="A4083" s="4">
        <v>4082</v>
      </c>
      <c r="B4083" s="5" t="s">
        <v>801</v>
      </c>
      <c r="C4083" s="5" t="s">
        <v>783</v>
      </c>
      <c r="D4083" s="5" t="s">
        <v>316</v>
      </c>
      <c r="E4083" s="5" t="s">
        <v>322</v>
      </c>
      <c r="F4083" s="5" t="s">
        <v>323</v>
      </c>
      <c r="G4083" s="13">
        <v>518.04999999999995</v>
      </c>
      <c r="H4083" s="5">
        <v>86</v>
      </c>
    </row>
    <row r="4084" spans="1:8">
      <c r="A4084" s="4">
        <v>4083</v>
      </c>
      <c r="B4084" s="5" t="s">
        <v>749</v>
      </c>
      <c r="C4084" s="5" t="s">
        <v>735</v>
      </c>
      <c r="D4084" s="5" t="s">
        <v>317</v>
      </c>
      <c r="E4084" s="5" t="s">
        <v>322</v>
      </c>
      <c r="F4084" s="5" t="s">
        <v>748</v>
      </c>
      <c r="G4084" s="13">
        <v>871.55</v>
      </c>
      <c r="H4084" s="5">
        <v>174</v>
      </c>
    </row>
    <row r="4085" spans="1:8">
      <c r="A4085" s="4">
        <v>4084</v>
      </c>
      <c r="B4085" s="5" t="s">
        <v>790</v>
      </c>
      <c r="C4085" s="5" t="s">
        <v>308</v>
      </c>
      <c r="D4085" s="5" t="s">
        <v>732</v>
      </c>
      <c r="E4085" s="5" t="s">
        <v>303</v>
      </c>
      <c r="F4085" s="5" t="s">
        <v>746</v>
      </c>
      <c r="G4085" s="13">
        <v>276.81</v>
      </c>
      <c r="H4085" s="5">
        <v>8</v>
      </c>
    </row>
    <row r="4086" spans="1:8">
      <c r="A4086" s="4">
        <v>4085</v>
      </c>
      <c r="B4086" s="5" t="s">
        <v>799</v>
      </c>
      <c r="C4086" s="5" t="s">
        <v>307</v>
      </c>
      <c r="D4086" s="5" t="s">
        <v>732</v>
      </c>
      <c r="E4086" s="5" t="s">
        <v>313</v>
      </c>
      <c r="F4086" s="5" t="s">
        <v>326</v>
      </c>
      <c r="G4086" s="13">
        <v>572.27</v>
      </c>
      <c r="H4086" s="5">
        <v>193</v>
      </c>
    </row>
    <row r="4087" spans="1:8">
      <c r="A4087" s="4">
        <v>4086</v>
      </c>
      <c r="B4087" s="5" t="s">
        <v>808</v>
      </c>
      <c r="C4087" s="5" t="s">
        <v>308</v>
      </c>
      <c r="D4087" s="5" t="s">
        <v>738</v>
      </c>
      <c r="E4087" s="5" t="s">
        <v>305</v>
      </c>
      <c r="F4087" s="5" t="s">
        <v>744</v>
      </c>
      <c r="G4087" s="13">
        <v>667.39</v>
      </c>
      <c r="H4087" s="5">
        <v>154</v>
      </c>
    </row>
    <row r="4088" spans="1:8">
      <c r="A4088" s="4">
        <v>4087</v>
      </c>
      <c r="B4088" s="5" t="s">
        <v>810</v>
      </c>
      <c r="C4088" s="5" t="s">
        <v>735</v>
      </c>
      <c r="D4088" s="5" t="s">
        <v>738</v>
      </c>
      <c r="E4088" s="5" t="s">
        <v>305</v>
      </c>
      <c r="F4088" s="5" t="s">
        <v>734</v>
      </c>
      <c r="G4088" s="13">
        <v>132.63999999999999</v>
      </c>
      <c r="H4088" s="5">
        <v>82</v>
      </c>
    </row>
    <row r="4089" spans="1:8">
      <c r="A4089" s="4">
        <v>4088</v>
      </c>
      <c r="B4089" s="5" t="s">
        <v>777</v>
      </c>
      <c r="C4089" s="5" t="s">
        <v>783</v>
      </c>
      <c r="D4089" s="5" t="s">
        <v>324</v>
      </c>
      <c r="E4089" s="5" t="s">
        <v>319</v>
      </c>
      <c r="F4089" s="5" t="s">
        <v>306</v>
      </c>
      <c r="G4089" s="13">
        <v>428.01</v>
      </c>
      <c r="H4089" s="5">
        <v>80</v>
      </c>
    </row>
    <row r="4090" spans="1:8">
      <c r="A4090" s="4">
        <v>4089</v>
      </c>
      <c r="B4090" s="5" t="s">
        <v>801</v>
      </c>
      <c r="C4090" s="5" t="s">
        <v>753</v>
      </c>
      <c r="D4090" s="5" t="s">
        <v>324</v>
      </c>
      <c r="E4090" s="5" t="s">
        <v>314</v>
      </c>
      <c r="F4090" s="5" t="s">
        <v>751</v>
      </c>
      <c r="G4090" s="13">
        <v>504.76</v>
      </c>
      <c r="H4090" s="5">
        <v>196</v>
      </c>
    </row>
    <row r="4091" spans="1:8">
      <c r="A4091" s="4">
        <v>4090</v>
      </c>
      <c r="B4091" s="5" t="s">
        <v>749</v>
      </c>
      <c r="C4091" s="5" t="s">
        <v>731</v>
      </c>
      <c r="D4091" s="5" t="s">
        <v>324</v>
      </c>
      <c r="E4091" s="5" t="s">
        <v>303</v>
      </c>
      <c r="F4091" s="5" t="s">
        <v>326</v>
      </c>
      <c r="G4091" s="13">
        <v>695.7</v>
      </c>
      <c r="H4091" s="5">
        <v>188</v>
      </c>
    </row>
    <row r="4092" spans="1:8">
      <c r="A4092" s="4">
        <v>4091</v>
      </c>
      <c r="B4092" s="5" t="s">
        <v>771</v>
      </c>
      <c r="C4092" s="5" t="s">
        <v>308</v>
      </c>
      <c r="D4092" s="5" t="s">
        <v>736</v>
      </c>
      <c r="E4092" s="5" t="s">
        <v>314</v>
      </c>
      <c r="F4092" s="5" t="s">
        <v>734</v>
      </c>
      <c r="G4092" s="13">
        <v>845.75</v>
      </c>
      <c r="H4092" s="5">
        <v>182</v>
      </c>
    </row>
    <row r="4093" spans="1:8">
      <c r="A4093" s="4">
        <v>4092</v>
      </c>
      <c r="B4093" s="5" t="s">
        <v>774</v>
      </c>
      <c r="C4093" s="5" t="s">
        <v>783</v>
      </c>
      <c r="D4093" s="5" t="s">
        <v>309</v>
      </c>
      <c r="E4093" s="5" t="s">
        <v>310</v>
      </c>
      <c r="F4093" s="5" t="s">
        <v>321</v>
      </c>
      <c r="G4093" s="13">
        <v>407.75</v>
      </c>
      <c r="H4093" s="5">
        <v>154</v>
      </c>
    </row>
    <row r="4094" spans="1:8">
      <c r="A4094" s="4">
        <v>4093</v>
      </c>
      <c r="B4094" s="5" t="s">
        <v>737</v>
      </c>
      <c r="C4094" s="5" t="s">
        <v>755</v>
      </c>
      <c r="D4094" s="5" t="s">
        <v>320</v>
      </c>
      <c r="E4094" s="5" t="s">
        <v>733</v>
      </c>
      <c r="F4094" s="5" t="s">
        <v>751</v>
      </c>
      <c r="G4094" s="13">
        <v>291.37</v>
      </c>
      <c r="H4094" s="5">
        <v>43</v>
      </c>
    </row>
    <row r="4095" spans="1:8">
      <c r="A4095" s="4">
        <v>4094</v>
      </c>
      <c r="B4095" s="5" t="s">
        <v>812</v>
      </c>
      <c r="C4095" s="5" t="s">
        <v>783</v>
      </c>
      <c r="D4095" s="5" t="s">
        <v>317</v>
      </c>
      <c r="E4095" s="5" t="s">
        <v>303</v>
      </c>
      <c r="F4095" s="5" t="s">
        <v>325</v>
      </c>
      <c r="G4095" s="13">
        <v>204.24</v>
      </c>
      <c r="H4095" s="5">
        <v>181</v>
      </c>
    </row>
    <row r="4096" spans="1:8">
      <c r="A4096" s="4">
        <v>4095</v>
      </c>
      <c r="B4096" s="5" t="s">
        <v>790</v>
      </c>
      <c r="C4096" s="5" t="s">
        <v>308</v>
      </c>
      <c r="D4096" s="5" t="s">
        <v>316</v>
      </c>
      <c r="E4096" s="5" t="s">
        <v>303</v>
      </c>
      <c r="F4096" s="5" t="s">
        <v>321</v>
      </c>
      <c r="G4096" s="13">
        <v>293.2</v>
      </c>
      <c r="H4096" s="5">
        <v>124</v>
      </c>
    </row>
    <row r="4097" spans="1:8">
      <c r="A4097" s="4">
        <v>4096</v>
      </c>
      <c r="B4097" s="5" t="s">
        <v>779</v>
      </c>
      <c r="C4097" s="5" t="s">
        <v>318</v>
      </c>
      <c r="D4097" s="5" t="s">
        <v>320</v>
      </c>
      <c r="E4097" s="5" t="s">
        <v>314</v>
      </c>
      <c r="F4097" s="5" t="s">
        <v>748</v>
      </c>
      <c r="G4097" s="13">
        <v>872.31</v>
      </c>
      <c r="H4097" s="5">
        <v>18</v>
      </c>
    </row>
    <row r="4098" spans="1:8">
      <c r="A4098" s="4">
        <v>4097</v>
      </c>
      <c r="B4098" s="5" t="s">
        <v>765</v>
      </c>
      <c r="C4098" s="5" t="s">
        <v>735</v>
      </c>
      <c r="D4098" s="5" t="s">
        <v>738</v>
      </c>
      <c r="E4098" s="5" t="s">
        <v>313</v>
      </c>
      <c r="F4098" s="5" t="s">
        <v>751</v>
      </c>
      <c r="G4098" s="13">
        <v>524.05999999999995</v>
      </c>
      <c r="H4098" s="5">
        <v>97</v>
      </c>
    </row>
    <row r="4099" spans="1:8">
      <c r="A4099" s="4">
        <v>4098</v>
      </c>
      <c r="B4099" s="5" t="s">
        <v>775</v>
      </c>
      <c r="C4099" s="5" t="s">
        <v>753</v>
      </c>
      <c r="D4099" s="5" t="s">
        <v>316</v>
      </c>
      <c r="E4099" s="5" t="s">
        <v>758</v>
      </c>
      <c r="F4099" s="5" t="s">
        <v>323</v>
      </c>
      <c r="G4099" s="13">
        <v>234.02</v>
      </c>
      <c r="H4099" s="5">
        <v>152</v>
      </c>
    </row>
    <row r="4100" spans="1:8">
      <c r="A4100" s="4">
        <v>4099</v>
      </c>
      <c r="B4100" s="5" t="s">
        <v>799</v>
      </c>
      <c r="C4100" s="5" t="s">
        <v>312</v>
      </c>
      <c r="D4100" s="5" t="s">
        <v>324</v>
      </c>
      <c r="E4100" s="5" t="s">
        <v>740</v>
      </c>
      <c r="F4100" s="5" t="s">
        <v>321</v>
      </c>
      <c r="G4100" s="13">
        <v>192.57</v>
      </c>
      <c r="H4100" s="5">
        <v>117</v>
      </c>
    </row>
    <row r="4101" spans="1:8">
      <c r="A4101" s="4">
        <v>4100</v>
      </c>
      <c r="B4101" s="5" t="s">
        <v>805</v>
      </c>
      <c r="C4101" s="5" t="s">
        <v>304</v>
      </c>
      <c r="D4101" s="5" t="s">
        <v>732</v>
      </c>
      <c r="E4101" s="5" t="s">
        <v>313</v>
      </c>
      <c r="F4101" s="5" t="s">
        <v>321</v>
      </c>
      <c r="G4101" s="13">
        <v>591.19000000000005</v>
      </c>
      <c r="H4101" s="5">
        <v>73</v>
      </c>
    </row>
    <row r="4102" spans="1:8">
      <c r="A4102" s="4">
        <v>4101</v>
      </c>
      <c r="B4102" s="5" t="s">
        <v>766</v>
      </c>
      <c r="C4102" s="5" t="s">
        <v>783</v>
      </c>
      <c r="D4102" s="5" t="s">
        <v>736</v>
      </c>
      <c r="E4102" s="5" t="s">
        <v>310</v>
      </c>
      <c r="F4102" s="5" t="s">
        <v>325</v>
      </c>
      <c r="G4102" s="13">
        <v>245.6</v>
      </c>
      <c r="H4102" s="5">
        <v>130</v>
      </c>
    </row>
    <row r="4103" spans="1:8">
      <c r="A4103" s="4">
        <v>4102</v>
      </c>
      <c r="B4103" s="5" t="s">
        <v>739</v>
      </c>
      <c r="C4103" s="5" t="s">
        <v>735</v>
      </c>
      <c r="D4103" s="5" t="s">
        <v>738</v>
      </c>
      <c r="E4103" s="5" t="s">
        <v>740</v>
      </c>
      <c r="F4103" s="5" t="s">
        <v>325</v>
      </c>
      <c r="G4103" s="13">
        <v>660.58</v>
      </c>
      <c r="H4103" s="5">
        <v>194</v>
      </c>
    </row>
    <row r="4104" spans="1:8">
      <c r="A4104" s="4">
        <v>4103</v>
      </c>
      <c r="B4104" s="5" t="s">
        <v>811</v>
      </c>
      <c r="C4104" s="5" t="s">
        <v>308</v>
      </c>
      <c r="D4104" s="5" t="s">
        <v>316</v>
      </c>
      <c r="E4104" s="5" t="s">
        <v>758</v>
      </c>
      <c r="F4104" s="5" t="s">
        <v>770</v>
      </c>
      <c r="G4104" s="13">
        <v>315.23</v>
      </c>
      <c r="H4104" s="5">
        <v>53</v>
      </c>
    </row>
    <row r="4105" spans="1:8">
      <c r="A4105" s="4">
        <v>4104</v>
      </c>
      <c r="B4105" s="5" t="s">
        <v>807</v>
      </c>
      <c r="C4105" s="5" t="s">
        <v>735</v>
      </c>
      <c r="D4105" s="5" t="s">
        <v>738</v>
      </c>
      <c r="E4105" s="5" t="s">
        <v>740</v>
      </c>
      <c r="F4105" s="5" t="s">
        <v>311</v>
      </c>
      <c r="G4105" s="13">
        <v>210.99</v>
      </c>
      <c r="H4105" s="5">
        <v>37</v>
      </c>
    </row>
    <row r="4106" spans="1:8">
      <c r="A4106" s="4">
        <v>4105</v>
      </c>
      <c r="B4106" s="5" t="s">
        <v>796</v>
      </c>
      <c r="C4106" s="5" t="s">
        <v>315</v>
      </c>
      <c r="D4106" s="5" t="s">
        <v>316</v>
      </c>
      <c r="E4106" s="5" t="s">
        <v>314</v>
      </c>
      <c r="F4106" s="5" t="s">
        <v>321</v>
      </c>
      <c r="G4106" s="13">
        <v>526.41</v>
      </c>
      <c r="H4106" s="5">
        <v>21</v>
      </c>
    </row>
    <row r="4107" spans="1:8">
      <c r="A4107" s="4">
        <v>4106</v>
      </c>
      <c r="B4107" s="5" t="s">
        <v>773</v>
      </c>
      <c r="C4107" s="5" t="s">
        <v>318</v>
      </c>
      <c r="D4107" s="5" t="s">
        <v>320</v>
      </c>
      <c r="E4107" s="5" t="s">
        <v>740</v>
      </c>
      <c r="F4107" s="5" t="s">
        <v>321</v>
      </c>
      <c r="G4107" s="13">
        <v>620.29999999999995</v>
      </c>
      <c r="H4107" s="5">
        <v>178</v>
      </c>
    </row>
    <row r="4108" spans="1:8">
      <c r="A4108" s="4">
        <v>4107</v>
      </c>
      <c r="B4108" s="5" t="s">
        <v>302</v>
      </c>
      <c r="C4108" s="5" t="s">
        <v>731</v>
      </c>
      <c r="D4108" s="5" t="s">
        <v>772</v>
      </c>
      <c r="E4108" s="5" t="s">
        <v>322</v>
      </c>
      <c r="F4108" s="5" t="s">
        <v>321</v>
      </c>
      <c r="G4108" s="13">
        <v>837.91</v>
      </c>
      <c r="H4108" s="5">
        <v>159</v>
      </c>
    </row>
    <row r="4109" spans="1:8">
      <c r="A4109" s="4">
        <v>4108</v>
      </c>
      <c r="B4109" s="5" t="s">
        <v>775</v>
      </c>
      <c r="C4109" s="5" t="s">
        <v>783</v>
      </c>
      <c r="D4109" s="5" t="s">
        <v>736</v>
      </c>
      <c r="E4109" s="5" t="s">
        <v>305</v>
      </c>
      <c r="F4109" s="5" t="s">
        <v>748</v>
      </c>
      <c r="G4109" s="13">
        <v>923.72</v>
      </c>
      <c r="H4109" s="5">
        <v>142</v>
      </c>
    </row>
    <row r="4110" spans="1:8">
      <c r="A4110" s="4">
        <v>4109</v>
      </c>
      <c r="B4110" s="5" t="s">
        <v>784</v>
      </c>
      <c r="C4110" s="5" t="s">
        <v>735</v>
      </c>
      <c r="D4110" s="5" t="s">
        <v>769</v>
      </c>
      <c r="E4110" s="5" t="s">
        <v>740</v>
      </c>
      <c r="F4110" s="5" t="s">
        <v>751</v>
      </c>
      <c r="G4110" s="13">
        <v>382.88</v>
      </c>
      <c r="H4110" s="5">
        <v>89</v>
      </c>
    </row>
    <row r="4111" spans="1:8">
      <c r="A4111" s="4">
        <v>4110</v>
      </c>
      <c r="B4111" s="5" t="s">
        <v>730</v>
      </c>
      <c r="C4111" s="5" t="s">
        <v>315</v>
      </c>
      <c r="D4111" s="5" t="s">
        <v>320</v>
      </c>
      <c r="E4111" s="5" t="s">
        <v>313</v>
      </c>
      <c r="F4111" s="5" t="s">
        <v>751</v>
      </c>
      <c r="G4111" s="13">
        <v>574.71</v>
      </c>
      <c r="H4111" s="5">
        <v>80</v>
      </c>
    </row>
    <row r="4112" spans="1:8">
      <c r="A4112" s="4">
        <v>4111</v>
      </c>
      <c r="B4112" s="5" t="s">
        <v>745</v>
      </c>
      <c r="C4112" s="5" t="s">
        <v>731</v>
      </c>
      <c r="D4112" s="5" t="s">
        <v>785</v>
      </c>
      <c r="E4112" s="5" t="s">
        <v>303</v>
      </c>
      <c r="F4112" s="5" t="s">
        <v>325</v>
      </c>
      <c r="G4112" s="13">
        <v>90.49</v>
      </c>
      <c r="H4112" s="5">
        <v>51</v>
      </c>
    </row>
    <row r="4113" spans="1:8">
      <c r="A4113" s="4">
        <v>4112</v>
      </c>
      <c r="B4113" s="5" t="s">
        <v>745</v>
      </c>
      <c r="C4113" s="5" t="s">
        <v>312</v>
      </c>
      <c r="D4113" s="5" t="s">
        <v>743</v>
      </c>
      <c r="E4113" s="5" t="s">
        <v>313</v>
      </c>
      <c r="F4113" s="5" t="s">
        <v>326</v>
      </c>
      <c r="G4113" s="13">
        <v>155.69</v>
      </c>
      <c r="H4113" s="5">
        <v>156</v>
      </c>
    </row>
    <row r="4114" spans="1:8">
      <c r="A4114" s="4">
        <v>4113</v>
      </c>
      <c r="B4114" s="5" t="s">
        <v>767</v>
      </c>
      <c r="C4114" s="5" t="s">
        <v>312</v>
      </c>
      <c r="D4114" s="5" t="s">
        <v>750</v>
      </c>
      <c r="E4114" s="5" t="s">
        <v>305</v>
      </c>
      <c r="F4114" s="5" t="s">
        <v>325</v>
      </c>
      <c r="G4114" s="13">
        <v>593.52</v>
      </c>
      <c r="H4114" s="5">
        <v>95</v>
      </c>
    </row>
    <row r="4115" spans="1:8">
      <c r="A4115" s="4">
        <v>4114</v>
      </c>
      <c r="B4115" s="5" t="s">
        <v>771</v>
      </c>
      <c r="C4115" s="5" t="s">
        <v>783</v>
      </c>
      <c r="D4115" s="5" t="s">
        <v>317</v>
      </c>
      <c r="E4115" s="5" t="s">
        <v>303</v>
      </c>
      <c r="F4115" s="5" t="s">
        <v>744</v>
      </c>
      <c r="G4115" s="13">
        <v>709.31</v>
      </c>
      <c r="H4115" s="5">
        <v>27</v>
      </c>
    </row>
    <row r="4116" spans="1:8">
      <c r="A4116" s="4">
        <v>4115</v>
      </c>
      <c r="B4116" s="5" t="s">
        <v>768</v>
      </c>
      <c r="C4116" s="5" t="s">
        <v>731</v>
      </c>
      <c r="D4116" s="5" t="s">
        <v>309</v>
      </c>
      <c r="E4116" s="5" t="s">
        <v>310</v>
      </c>
      <c r="F4116" s="5" t="s">
        <v>770</v>
      </c>
      <c r="G4116" s="13">
        <v>863.19</v>
      </c>
      <c r="H4116" s="5">
        <v>76</v>
      </c>
    </row>
    <row r="4117" spans="1:8">
      <c r="A4117" s="4">
        <v>4116</v>
      </c>
      <c r="B4117" s="5" t="s">
        <v>766</v>
      </c>
      <c r="C4117" s="5" t="s">
        <v>312</v>
      </c>
      <c r="D4117" s="5" t="s">
        <v>785</v>
      </c>
      <c r="E4117" s="5" t="s">
        <v>314</v>
      </c>
      <c r="F4117" s="5" t="s">
        <v>751</v>
      </c>
      <c r="G4117" s="13">
        <v>218.94</v>
      </c>
      <c r="H4117" s="5">
        <v>22</v>
      </c>
    </row>
    <row r="4118" spans="1:8">
      <c r="A4118" s="4">
        <v>4117</v>
      </c>
      <c r="B4118" s="5" t="s">
        <v>796</v>
      </c>
      <c r="C4118" s="5" t="s">
        <v>735</v>
      </c>
      <c r="D4118" s="5" t="s">
        <v>317</v>
      </c>
      <c r="E4118" s="5" t="s">
        <v>303</v>
      </c>
      <c r="F4118" s="5" t="s">
        <v>751</v>
      </c>
      <c r="G4118" s="13">
        <v>331.86</v>
      </c>
      <c r="H4118" s="5">
        <v>10</v>
      </c>
    </row>
    <row r="4119" spans="1:8">
      <c r="A4119" s="4">
        <v>4118</v>
      </c>
      <c r="B4119" s="5" t="s">
        <v>759</v>
      </c>
      <c r="C4119" s="5" t="s">
        <v>742</v>
      </c>
      <c r="D4119" s="5" t="s">
        <v>316</v>
      </c>
      <c r="E4119" s="5" t="s">
        <v>319</v>
      </c>
      <c r="F4119" s="5" t="s">
        <v>746</v>
      </c>
      <c r="G4119" s="13">
        <v>449.3</v>
      </c>
      <c r="H4119" s="5">
        <v>137</v>
      </c>
    </row>
    <row r="4120" spans="1:8">
      <c r="A4120" s="4">
        <v>4119</v>
      </c>
      <c r="B4120" s="5" t="s">
        <v>766</v>
      </c>
      <c r="C4120" s="5" t="s">
        <v>755</v>
      </c>
      <c r="D4120" s="5" t="s">
        <v>772</v>
      </c>
      <c r="E4120" s="5" t="s">
        <v>314</v>
      </c>
      <c r="F4120" s="5" t="s">
        <v>321</v>
      </c>
      <c r="G4120" s="13">
        <v>598.66</v>
      </c>
      <c r="H4120" s="5">
        <v>78</v>
      </c>
    </row>
    <row r="4121" spans="1:8">
      <c r="A4121" s="4">
        <v>4120</v>
      </c>
      <c r="B4121" s="5" t="s">
        <v>808</v>
      </c>
      <c r="C4121" s="5" t="s">
        <v>735</v>
      </c>
      <c r="D4121" s="5" t="s">
        <v>324</v>
      </c>
      <c r="E4121" s="5" t="s">
        <v>314</v>
      </c>
      <c r="F4121" s="5" t="s">
        <v>325</v>
      </c>
      <c r="G4121" s="13">
        <v>803.86</v>
      </c>
      <c r="H4121" s="5">
        <v>111</v>
      </c>
    </row>
    <row r="4122" spans="1:8">
      <c r="A4122" s="4">
        <v>4121</v>
      </c>
      <c r="B4122" s="5" t="s">
        <v>802</v>
      </c>
      <c r="C4122" s="5" t="s">
        <v>735</v>
      </c>
      <c r="D4122" s="5" t="s">
        <v>316</v>
      </c>
      <c r="E4122" s="5" t="s">
        <v>305</v>
      </c>
      <c r="F4122" s="5" t="s">
        <v>734</v>
      </c>
      <c r="G4122" s="13">
        <v>715.2</v>
      </c>
      <c r="H4122" s="5">
        <v>48</v>
      </c>
    </row>
    <row r="4123" spans="1:8">
      <c r="A4123" s="4">
        <v>4122</v>
      </c>
      <c r="B4123" s="5" t="s">
        <v>774</v>
      </c>
      <c r="C4123" s="5" t="s">
        <v>304</v>
      </c>
      <c r="D4123" s="5" t="s">
        <v>743</v>
      </c>
      <c r="E4123" s="5" t="s">
        <v>733</v>
      </c>
      <c r="F4123" s="5" t="s">
        <v>744</v>
      </c>
      <c r="G4123" s="13">
        <v>282.88</v>
      </c>
      <c r="H4123" s="5">
        <v>40</v>
      </c>
    </row>
    <row r="4124" spans="1:8">
      <c r="A4124" s="4">
        <v>4123</v>
      </c>
      <c r="B4124" s="5" t="s">
        <v>791</v>
      </c>
      <c r="C4124" s="5" t="s">
        <v>312</v>
      </c>
      <c r="D4124" s="5" t="s">
        <v>736</v>
      </c>
      <c r="E4124" s="5" t="s">
        <v>305</v>
      </c>
      <c r="F4124" s="5" t="s">
        <v>744</v>
      </c>
      <c r="G4124" s="13">
        <v>874.8</v>
      </c>
      <c r="H4124" s="5">
        <v>27</v>
      </c>
    </row>
    <row r="4125" spans="1:8">
      <c r="A4125" s="4">
        <v>4124</v>
      </c>
      <c r="B4125" s="5" t="s">
        <v>791</v>
      </c>
      <c r="C4125" s="5" t="s">
        <v>307</v>
      </c>
      <c r="D4125" s="5" t="s">
        <v>785</v>
      </c>
      <c r="E4125" s="5" t="s">
        <v>314</v>
      </c>
      <c r="F4125" s="5" t="s">
        <v>311</v>
      </c>
      <c r="G4125" s="13">
        <v>386.29</v>
      </c>
      <c r="H4125" s="5">
        <v>158</v>
      </c>
    </row>
    <row r="4126" spans="1:8">
      <c r="A4126" s="4">
        <v>4125</v>
      </c>
      <c r="B4126" s="5" t="s">
        <v>766</v>
      </c>
      <c r="C4126" s="5" t="s">
        <v>755</v>
      </c>
      <c r="D4126" s="5" t="s">
        <v>769</v>
      </c>
      <c r="E4126" s="5" t="s">
        <v>740</v>
      </c>
      <c r="F4126" s="5" t="s">
        <v>311</v>
      </c>
      <c r="G4126" s="13">
        <v>160.5</v>
      </c>
      <c r="H4126" s="5">
        <v>171</v>
      </c>
    </row>
    <row r="4127" spans="1:8">
      <c r="A4127" s="4">
        <v>4126</v>
      </c>
      <c r="B4127" s="5" t="s">
        <v>761</v>
      </c>
      <c r="C4127" s="5" t="s">
        <v>742</v>
      </c>
      <c r="D4127" s="5" t="s">
        <v>785</v>
      </c>
      <c r="E4127" s="5" t="s">
        <v>305</v>
      </c>
      <c r="F4127" s="5" t="s">
        <v>306</v>
      </c>
      <c r="G4127" s="13">
        <v>527.35</v>
      </c>
      <c r="H4127" s="5">
        <v>107</v>
      </c>
    </row>
    <row r="4128" spans="1:8">
      <c r="A4128" s="4">
        <v>4127</v>
      </c>
      <c r="B4128" s="5" t="s">
        <v>767</v>
      </c>
      <c r="C4128" s="5" t="s">
        <v>304</v>
      </c>
      <c r="D4128" s="5" t="s">
        <v>736</v>
      </c>
      <c r="E4128" s="5" t="s">
        <v>305</v>
      </c>
      <c r="F4128" s="5" t="s">
        <v>311</v>
      </c>
      <c r="G4128" s="13">
        <v>777.6</v>
      </c>
      <c r="H4128" s="5">
        <v>92</v>
      </c>
    </row>
    <row r="4129" spans="1:8">
      <c r="A4129" s="4">
        <v>4128</v>
      </c>
      <c r="B4129" s="5" t="s">
        <v>792</v>
      </c>
      <c r="C4129" s="5" t="s">
        <v>304</v>
      </c>
      <c r="D4129" s="5" t="s">
        <v>736</v>
      </c>
      <c r="E4129" s="5" t="s">
        <v>314</v>
      </c>
      <c r="F4129" s="5" t="s">
        <v>744</v>
      </c>
      <c r="G4129" s="13">
        <v>557.32000000000005</v>
      </c>
      <c r="H4129" s="5">
        <v>98</v>
      </c>
    </row>
    <row r="4130" spans="1:8">
      <c r="A4130" s="4">
        <v>4129</v>
      </c>
      <c r="B4130" s="5" t="s">
        <v>768</v>
      </c>
      <c r="C4130" s="5" t="s">
        <v>731</v>
      </c>
      <c r="D4130" s="5" t="s">
        <v>317</v>
      </c>
      <c r="E4130" s="5" t="s">
        <v>319</v>
      </c>
      <c r="F4130" s="5" t="s">
        <v>770</v>
      </c>
      <c r="G4130" s="13">
        <v>561.37</v>
      </c>
      <c r="H4130" s="5">
        <v>182</v>
      </c>
    </row>
    <row r="4131" spans="1:8">
      <c r="A4131" s="4">
        <v>4130</v>
      </c>
      <c r="B4131" s="5" t="s">
        <v>766</v>
      </c>
      <c r="C4131" s="5" t="s">
        <v>755</v>
      </c>
      <c r="D4131" s="5" t="s">
        <v>309</v>
      </c>
      <c r="E4131" s="5" t="s">
        <v>733</v>
      </c>
      <c r="F4131" s="5" t="s">
        <v>323</v>
      </c>
      <c r="G4131" s="13">
        <v>166.63</v>
      </c>
      <c r="H4131" s="5">
        <v>163</v>
      </c>
    </row>
    <row r="4132" spans="1:8">
      <c r="A4132" s="4">
        <v>4131</v>
      </c>
      <c r="B4132" s="5" t="s">
        <v>808</v>
      </c>
      <c r="C4132" s="5" t="s">
        <v>753</v>
      </c>
      <c r="D4132" s="5" t="s">
        <v>750</v>
      </c>
      <c r="E4132" s="5" t="s">
        <v>310</v>
      </c>
      <c r="F4132" s="5" t="s">
        <v>734</v>
      </c>
      <c r="G4132" s="13">
        <v>610.84</v>
      </c>
      <c r="H4132" s="5">
        <v>13</v>
      </c>
    </row>
    <row r="4133" spans="1:8">
      <c r="A4133" s="4">
        <v>4132</v>
      </c>
      <c r="B4133" s="5" t="s">
        <v>812</v>
      </c>
      <c r="C4133" s="5" t="s">
        <v>304</v>
      </c>
      <c r="D4133" s="5" t="s">
        <v>750</v>
      </c>
      <c r="E4133" s="5" t="s">
        <v>303</v>
      </c>
      <c r="F4133" s="5" t="s">
        <v>746</v>
      </c>
      <c r="G4133" s="13">
        <v>913.75</v>
      </c>
      <c r="H4133" s="5">
        <v>170</v>
      </c>
    </row>
    <row r="4134" spans="1:8">
      <c r="A4134" s="4">
        <v>4133</v>
      </c>
      <c r="B4134" s="5" t="s">
        <v>760</v>
      </c>
      <c r="C4134" s="5" t="s">
        <v>731</v>
      </c>
      <c r="D4134" s="5" t="s">
        <v>309</v>
      </c>
      <c r="E4134" s="5" t="s">
        <v>733</v>
      </c>
      <c r="F4134" s="5" t="s">
        <v>770</v>
      </c>
      <c r="G4134" s="13">
        <v>708.86</v>
      </c>
      <c r="H4134" s="5">
        <v>66</v>
      </c>
    </row>
    <row r="4135" spans="1:8">
      <c r="A4135" s="4">
        <v>4134</v>
      </c>
      <c r="B4135" s="5" t="s">
        <v>730</v>
      </c>
      <c r="C4135" s="5" t="s">
        <v>731</v>
      </c>
      <c r="D4135" s="5" t="s">
        <v>324</v>
      </c>
      <c r="E4135" s="5" t="s">
        <v>305</v>
      </c>
      <c r="F4135" s="5" t="s">
        <v>748</v>
      </c>
      <c r="G4135" s="13">
        <v>595.15</v>
      </c>
      <c r="H4135" s="5">
        <v>23</v>
      </c>
    </row>
    <row r="4136" spans="1:8">
      <c r="A4136" s="4">
        <v>4135</v>
      </c>
      <c r="B4136" s="5" t="s">
        <v>805</v>
      </c>
      <c r="C4136" s="5" t="s">
        <v>304</v>
      </c>
      <c r="D4136" s="5" t="s">
        <v>785</v>
      </c>
      <c r="E4136" s="5" t="s">
        <v>303</v>
      </c>
      <c r="F4136" s="5" t="s">
        <v>321</v>
      </c>
      <c r="G4136" s="13">
        <v>655.97</v>
      </c>
      <c r="H4136" s="5">
        <v>132</v>
      </c>
    </row>
    <row r="4137" spans="1:8">
      <c r="A4137" s="4">
        <v>4136</v>
      </c>
      <c r="B4137" s="5" t="s">
        <v>781</v>
      </c>
      <c r="C4137" s="5" t="s">
        <v>783</v>
      </c>
      <c r="D4137" s="5" t="s">
        <v>750</v>
      </c>
      <c r="E4137" s="5" t="s">
        <v>740</v>
      </c>
      <c r="F4137" s="5" t="s">
        <v>306</v>
      </c>
      <c r="G4137" s="13">
        <v>54.5</v>
      </c>
      <c r="H4137" s="5">
        <v>98</v>
      </c>
    </row>
    <row r="4138" spans="1:8">
      <c r="A4138" s="4">
        <v>4137</v>
      </c>
      <c r="B4138" s="5" t="s">
        <v>775</v>
      </c>
      <c r="C4138" s="5" t="s">
        <v>731</v>
      </c>
      <c r="D4138" s="5" t="s">
        <v>732</v>
      </c>
      <c r="E4138" s="5" t="s">
        <v>310</v>
      </c>
      <c r="F4138" s="5" t="s">
        <v>748</v>
      </c>
      <c r="G4138" s="13">
        <v>278.55</v>
      </c>
      <c r="H4138" s="5">
        <v>108</v>
      </c>
    </row>
    <row r="4139" spans="1:8">
      <c r="A4139" s="4">
        <v>4138</v>
      </c>
      <c r="B4139" s="5" t="s">
        <v>747</v>
      </c>
      <c r="C4139" s="5" t="s">
        <v>312</v>
      </c>
      <c r="D4139" s="5" t="s">
        <v>324</v>
      </c>
      <c r="E4139" s="5" t="s">
        <v>319</v>
      </c>
      <c r="F4139" s="5" t="s">
        <v>770</v>
      </c>
      <c r="G4139" s="13">
        <v>908.7</v>
      </c>
      <c r="H4139" s="5">
        <v>103</v>
      </c>
    </row>
    <row r="4140" spans="1:8">
      <c r="A4140" s="4">
        <v>4139</v>
      </c>
      <c r="B4140" s="5" t="s">
        <v>801</v>
      </c>
      <c r="C4140" s="5" t="s">
        <v>755</v>
      </c>
      <c r="D4140" s="5" t="s">
        <v>785</v>
      </c>
      <c r="E4140" s="5" t="s">
        <v>733</v>
      </c>
      <c r="F4140" s="5" t="s">
        <v>746</v>
      </c>
      <c r="G4140" s="13">
        <v>274.02999999999997</v>
      </c>
      <c r="H4140" s="5">
        <v>22</v>
      </c>
    </row>
    <row r="4141" spans="1:8">
      <c r="A4141" s="4">
        <v>4140</v>
      </c>
      <c r="B4141" s="5" t="s">
        <v>808</v>
      </c>
      <c r="C4141" s="5" t="s">
        <v>308</v>
      </c>
      <c r="D4141" s="5" t="s">
        <v>743</v>
      </c>
      <c r="E4141" s="5" t="s">
        <v>319</v>
      </c>
      <c r="F4141" s="5" t="s">
        <v>323</v>
      </c>
      <c r="G4141" s="13">
        <v>72.099999999999994</v>
      </c>
      <c r="H4141" s="5">
        <v>100</v>
      </c>
    </row>
    <row r="4142" spans="1:8">
      <c r="A4142" s="4">
        <v>4141</v>
      </c>
      <c r="B4142" s="5" t="s">
        <v>796</v>
      </c>
      <c r="C4142" s="5" t="s">
        <v>308</v>
      </c>
      <c r="D4142" s="5" t="s">
        <v>769</v>
      </c>
      <c r="E4142" s="5" t="s">
        <v>310</v>
      </c>
      <c r="F4142" s="5" t="s">
        <v>323</v>
      </c>
      <c r="G4142" s="13">
        <v>508.49</v>
      </c>
      <c r="H4142" s="5">
        <v>126</v>
      </c>
    </row>
    <row r="4143" spans="1:8">
      <c r="A4143" s="4">
        <v>4142</v>
      </c>
      <c r="B4143" s="5" t="s">
        <v>810</v>
      </c>
      <c r="C4143" s="5" t="s">
        <v>783</v>
      </c>
      <c r="D4143" s="5" t="s">
        <v>743</v>
      </c>
      <c r="E4143" s="5" t="s">
        <v>322</v>
      </c>
      <c r="F4143" s="5" t="s">
        <v>306</v>
      </c>
      <c r="G4143" s="13">
        <v>674.5</v>
      </c>
      <c r="H4143" s="5">
        <v>158</v>
      </c>
    </row>
    <row r="4144" spans="1:8">
      <c r="A4144" s="4">
        <v>4143</v>
      </c>
      <c r="B4144" s="5" t="s">
        <v>741</v>
      </c>
      <c r="C4144" s="5" t="s">
        <v>307</v>
      </c>
      <c r="D4144" s="5" t="s">
        <v>317</v>
      </c>
      <c r="E4144" s="5" t="s">
        <v>314</v>
      </c>
      <c r="F4144" s="5" t="s">
        <v>311</v>
      </c>
      <c r="G4144" s="13">
        <v>912.67</v>
      </c>
      <c r="H4144" s="5">
        <v>107</v>
      </c>
    </row>
    <row r="4145" spans="1:8">
      <c r="A4145" s="4">
        <v>4144</v>
      </c>
      <c r="B4145" s="5" t="s">
        <v>779</v>
      </c>
      <c r="C4145" s="5" t="s">
        <v>304</v>
      </c>
      <c r="D4145" s="5" t="s">
        <v>772</v>
      </c>
      <c r="E4145" s="5" t="s">
        <v>303</v>
      </c>
      <c r="F4145" s="5" t="s">
        <v>751</v>
      </c>
      <c r="G4145" s="13">
        <v>942.98</v>
      </c>
      <c r="H4145" s="5">
        <v>187</v>
      </c>
    </row>
    <row r="4146" spans="1:8">
      <c r="A4146" s="4">
        <v>4145</v>
      </c>
      <c r="B4146" s="5" t="s">
        <v>767</v>
      </c>
      <c r="C4146" s="5" t="s">
        <v>731</v>
      </c>
      <c r="D4146" s="5" t="s">
        <v>743</v>
      </c>
      <c r="E4146" s="5" t="s">
        <v>303</v>
      </c>
      <c r="F4146" s="5" t="s">
        <v>326</v>
      </c>
      <c r="G4146" s="13">
        <v>478.61</v>
      </c>
      <c r="H4146" s="5">
        <v>151</v>
      </c>
    </row>
    <row r="4147" spans="1:8">
      <c r="A4147" s="4">
        <v>4146</v>
      </c>
      <c r="B4147" s="5" t="s">
        <v>756</v>
      </c>
      <c r="C4147" s="5" t="s">
        <v>307</v>
      </c>
      <c r="D4147" s="5" t="s">
        <v>769</v>
      </c>
      <c r="E4147" s="5" t="s">
        <v>733</v>
      </c>
      <c r="F4147" s="5" t="s">
        <v>744</v>
      </c>
      <c r="G4147" s="13">
        <v>54.04</v>
      </c>
      <c r="H4147" s="5">
        <v>131</v>
      </c>
    </row>
    <row r="4148" spans="1:8">
      <c r="A4148" s="4">
        <v>4147</v>
      </c>
      <c r="B4148" s="5" t="s">
        <v>806</v>
      </c>
      <c r="C4148" s="5" t="s">
        <v>735</v>
      </c>
      <c r="D4148" s="5" t="s">
        <v>738</v>
      </c>
      <c r="E4148" s="5" t="s">
        <v>319</v>
      </c>
      <c r="F4148" s="5" t="s">
        <v>734</v>
      </c>
      <c r="G4148" s="13">
        <v>574.04999999999995</v>
      </c>
      <c r="H4148" s="5">
        <v>196</v>
      </c>
    </row>
    <row r="4149" spans="1:8">
      <c r="A4149" s="4">
        <v>4148</v>
      </c>
      <c r="B4149" s="5" t="s">
        <v>773</v>
      </c>
      <c r="C4149" s="5" t="s">
        <v>731</v>
      </c>
      <c r="D4149" s="5" t="s">
        <v>750</v>
      </c>
      <c r="E4149" s="5" t="s">
        <v>733</v>
      </c>
      <c r="F4149" s="5" t="s">
        <v>326</v>
      </c>
      <c r="G4149" s="13">
        <v>320.32</v>
      </c>
      <c r="H4149" s="5">
        <v>151</v>
      </c>
    </row>
    <row r="4150" spans="1:8">
      <c r="A4150" s="4">
        <v>4149</v>
      </c>
      <c r="B4150" s="5" t="s">
        <v>789</v>
      </c>
      <c r="C4150" s="5" t="s">
        <v>312</v>
      </c>
      <c r="D4150" s="5" t="s">
        <v>324</v>
      </c>
      <c r="E4150" s="5" t="s">
        <v>733</v>
      </c>
      <c r="F4150" s="5" t="s">
        <v>325</v>
      </c>
      <c r="G4150" s="13">
        <v>83.48</v>
      </c>
      <c r="H4150" s="5">
        <v>93</v>
      </c>
    </row>
    <row r="4151" spans="1:8">
      <c r="A4151" s="4">
        <v>4150</v>
      </c>
      <c r="B4151" s="5" t="s">
        <v>802</v>
      </c>
      <c r="C4151" s="5" t="s">
        <v>753</v>
      </c>
      <c r="D4151" s="5" t="s">
        <v>750</v>
      </c>
      <c r="E4151" s="5" t="s">
        <v>740</v>
      </c>
      <c r="F4151" s="5" t="s">
        <v>323</v>
      </c>
      <c r="G4151" s="13">
        <v>575.55999999999995</v>
      </c>
      <c r="H4151" s="5">
        <v>24</v>
      </c>
    </row>
    <row r="4152" spans="1:8">
      <c r="A4152" s="4">
        <v>4151</v>
      </c>
      <c r="B4152" s="5" t="s">
        <v>786</v>
      </c>
      <c r="C4152" s="5" t="s">
        <v>753</v>
      </c>
      <c r="D4152" s="5" t="s">
        <v>317</v>
      </c>
      <c r="E4152" s="5" t="s">
        <v>303</v>
      </c>
      <c r="F4152" s="5" t="s">
        <v>744</v>
      </c>
      <c r="G4152" s="13">
        <v>341.56</v>
      </c>
      <c r="H4152" s="5">
        <v>57</v>
      </c>
    </row>
    <row r="4153" spans="1:8">
      <c r="A4153" s="4">
        <v>4152</v>
      </c>
      <c r="B4153" s="5" t="s">
        <v>790</v>
      </c>
      <c r="C4153" s="5" t="s">
        <v>753</v>
      </c>
      <c r="D4153" s="5" t="s">
        <v>732</v>
      </c>
      <c r="E4153" s="5" t="s">
        <v>740</v>
      </c>
      <c r="F4153" s="5" t="s">
        <v>326</v>
      </c>
      <c r="G4153" s="13">
        <v>826.72</v>
      </c>
      <c r="H4153" s="5">
        <v>195</v>
      </c>
    </row>
    <row r="4154" spans="1:8">
      <c r="A4154" s="4">
        <v>4153</v>
      </c>
      <c r="B4154" s="5" t="s">
        <v>810</v>
      </c>
      <c r="C4154" s="5" t="s">
        <v>757</v>
      </c>
      <c r="D4154" s="5" t="s">
        <v>320</v>
      </c>
      <c r="E4154" s="5" t="s">
        <v>314</v>
      </c>
      <c r="F4154" s="5" t="s">
        <v>321</v>
      </c>
      <c r="G4154" s="13">
        <v>385.8</v>
      </c>
      <c r="H4154" s="5">
        <v>170</v>
      </c>
    </row>
    <row r="4155" spans="1:8">
      <c r="A4155" s="4">
        <v>4154</v>
      </c>
      <c r="B4155" s="5" t="s">
        <v>782</v>
      </c>
      <c r="C4155" s="5" t="s">
        <v>735</v>
      </c>
      <c r="D4155" s="5" t="s">
        <v>769</v>
      </c>
      <c r="E4155" s="5" t="s">
        <v>740</v>
      </c>
      <c r="F4155" s="5" t="s">
        <v>311</v>
      </c>
      <c r="G4155" s="13">
        <v>208.87</v>
      </c>
      <c r="H4155" s="5">
        <v>41</v>
      </c>
    </row>
    <row r="4156" spans="1:8">
      <c r="A4156" s="4">
        <v>4155</v>
      </c>
      <c r="B4156" s="5" t="s">
        <v>777</v>
      </c>
      <c r="C4156" s="5" t="s">
        <v>783</v>
      </c>
      <c r="D4156" s="5" t="s">
        <v>320</v>
      </c>
      <c r="E4156" s="5" t="s">
        <v>303</v>
      </c>
      <c r="F4156" s="5" t="s">
        <v>751</v>
      </c>
      <c r="G4156" s="13">
        <v>519.52</v>
      </c>
      <c r="H4156" s="5">
        <v>40</v>
      </c>
    </row>
    <row r="4157" spans="1:8">
      <c r="A4157" s="4">
        <v>4156</v>
      </c>
      <c r="B4157" s="5" t="s">
        <v>802</v>
      </c>
      <c r="C4157" s="5" t="s">
        <v>315</v>
      </c>
      <c r="D4157" s="5" t="s">
        <v>732</v>
      </c>
      <c r="E4157" s="5" t="s">
        <v>314</v>
      </c>
      <c r="F4157" s="5" t="s">
        <v>734</v>
      </c>
      <c r="G4157" s="13">
        <v>507.96</v>
      </c>
      <c r="H4157" s="5">
        <v>110</v>
      </c>
    </row>
    <row r="4158" spans="1:8">
      <c r="A4158" s="4">
        <v>4157</v>
      </c>
      <c r="B4158" s="5" t="s">
        <v>763</v>
      </c>
      <c r="C4158" s="5" t="s">
        <v>757</v>
      </c>
      <c r="D4158" s="5" t="s">
        <v>743</v>
      </c>
      <c r="E4158" s="5" t="s">
        <v>758</v>
      </c>
      <c r="F4158" s="5" t="s">
        <v>306</v>
      </c>
      <c r="G4158" s="13">
        <v>621.62</v>
      </c>
      <c r="H4158" s="5">
        <v>129</v>
      </c>
    </row>
    <row r="4159" spans="1:8">
      <c r="A4159" s="4">
        <v>4158</v>
      </c>
      <c r="B4159" s="5" t="s">
        <v>791</v>
      </c>
      <c r="C4159" s="5" t="s">
        <v>312</v>
      </c>
      <c r="D4159" s="5" t="s">
        <v>309</v>
      </c>
      <c r="E4159" s="5" t="s">
        <v>740</v>
      </c>
      <c r="F4159" s="5" t="s">
        <v>323</v>
      </c>
      <c r="G4159" s="13">
        <v>476.46</v>
      </c>
      <c r="H4159" s="5">
        <v>69</v>
      </c>
    </row>
    <row r="4160" spans="1:8">
      <c r="A4160" s="4">
        <v>4159</v>
      </c>
      <c r="B4160" s="5" t="s">
        <v>801</v>
      </c>
      <c r="C4160" s="5" t="s">
        <v>318</v>
      </c>
      <c r="D4160" s="5" t="s">
        <v>309</v>
      </c>
      <c r="E4160" s="5" t="s">
        <v>733</v>
      </c>
      <c r="F4160" s="5" t="s">
        <v>770</v>
      </c>
      <c r="G4160" s="13">
        <v>344.6</v>
      </c>
      <c r="H4160" s="5">
        <v>21</v>
      </c>
    </row>
    <row r="4161" spans="1:8">
      <c r="A4161" s="4">
        <v>4160</v>
      </c>
      <c r="B4161" s="5" t="s">
        <v>802</v>
      </c>
      <c r="C4161" s="5" t="s">
        <v>757</v>
      </c>
      <c r="D4161" s="5" t="s">
        <v>317</v>
      </c>
      <c r="E4161" s="5" t="s">
        <v>305</v>
      </c>
      <c r="F4161" s="5" t="s">
        <v>770</v>
      </c>
      <c r="G4161" s="13">
        <v>333.36</v>
      </c>
      <c r="H4161" s="5">
        <v>89</v>
      </c>
    </row>
    <row r="4162" spans="1:8">
      <c r="A4162" s="4">
        <v>4161</v>
      </c>
      <c r="B4162" s="5" t="s">
        <v>808</v>
      </c>
      <c r="C4162" s="5" t="s">
        <v>318</v>
      </c>
      <c r="D4162" s="5" t="s">
        <v>736</v>
      </c>
      <c r="E4162" s="5" t="s">
        <v>310</v>
      </c>
      <c r="F4162" s="5" t="s">
        <v>734</v>
      </c>
      <c r="G4162" s="13">
        <v>677.02</v>
      </c>
      <c r="H4162" s="5">
        <v>126</v>
      </c>
    </row>
    <row r="4163" spans="1:8">
      <c r="A4163" s="4">
        <v>4162</v>
      </c>
      <c r="B4163" s="5" t="s">
        <v>756</v>
      </c>
      <c r="C4163" s="5" t="s">
        <v>312</v>
      </c>
      <c r="D4163" s="5" t="s">
        <v>738</v>
      </c>
      <c r="E4163" s="5" t="s">
        <v>305</v>
      </c>
      <c r="F4163" s="5" t="s">
        <v>325</v>
      </c>
      <c r="G4163" s="13">
        <v>618.86</v>
      </c>
      <c r="H4163" s="5">
        <v>135</v>
      </c>
    </row>
    <row r="4164" spans="1:8">
      <c r="A4164" s="4">
        <v>4163</v>
      </c>
      <c r="B4164" s="5" t="s">
        <v>804</v>
      </c>
      <c r="C4164" s="5" t="s">
        <v>308</v>
      </c>
      <c r="D4164" s="5" t="s">
        <v>324</v>
      </c>
      <c r="E4164" s="5" t="s">
        <v>322</v>
      </c>
      <c r="F4164" s="5" t="s">
        <v>751</v>
      </c>
      <c r="G4164" s="13">
        <v>803.52</v>
      </c>
      <c r="H4164" s="5">
        <v>167</v>
      </c>
    </row>
    <row r="4165" spans="1:8">
      <c r="A4165" s="4">
        <v>4164</v>
      </c>
      <c r="B4165" s="5" t="s">
        <v>302</v>
      </c>
      <c r="C4165" s="5" t="s">
        <v>308</v>
      </c>
      <c r="D4165" s="5" t="s">
        <v>316</v>
      </c>
      <c r="E4165" s="5" t="s">
        <v>322</v>
      </c>
      <c r="F4165" s="5" t="s">
        <v>323</v>
      </c>
      <c r="G4165" s="13">
        <v>284.08</v>
      </c>
      <c r="H4165" s="5">
        <v>105</v>
      </c>
    </row>
    <row r="4166" spans="1:8">
      <c r="A4166" s="4">
        <v>4165</v>
      </c>
      <c r="B4166" s="5" t="s">
        <v>796</v>
      </c>
      <c r="C4166" s="5" t="s">
        <v>307</v>
      </c>
      <c r="D4166" s="5" t="s">
        <v>769</v>
      </c>
      <c r="E4166" s="5" t="s">
        <v>322</v>
      </c>
      <c r="F4166" s="5" t="s">
        <v>311</v>
      </c>
      <c r="G4166" s="13">
        <v>436.61</v>
      </c>
      <c r="H4166" s="5">
        <v>29</v>
      </c>
    </row>
    <row r="4167" spans="1:8">
      <c r="A4167" s="4">
        <v>4166</v>
      </c>
      <c r="B4167" s="5" t="s">
        <v>771</v>
      </c>
      <c r="C4167" s="5" t="s">
        <v>753</v>
      </c>
      <c r="D4167" s="5" t="s">
        <v>320</v>
      </c>
      <c r="E4167" s="5" t="s">
        <v>733</v>
      </c>
      <c r="F4167" s="5" t="s">
        <v>306</v>
      </c>
      <c r="G4167" s="13">
        <v>256.2</v>
      </c>
      <c r="H4167" s="5">
        <v>185</v>
      </c>
    </row>
    <row r="4168" spans="1:8">
      <c r="A4168" s="4">
        <v>4167</v>
      </c>
      <c r="B4168" s="5" t="s">
        <v>809</v>
      </c>
      <c r="C4168" s="5" t="s">
        <v>318</v>
      </c>
      <c r="D4168" s="5" t="s">
        <v>317</v>
      </c>
      <c r="E4168" s="5" t="s">
        <v>322</v>
      </c>
      <c r="F4168" s="5" t="s">
        <v>325</v>
      </c>
      <c r="G4168" s="13">
        <v>498.93</v>
      </c>
      <c r="H4168" s="5">
        <v>48</v>
      </c>
    </row>
    <row r="4169" spans="1:8">
      <c r="A4169" s="4">
        <v>4168</v>
      </c>
      <c r="B4169" s="5" t="s">
        <v>809</v>
      </c>
      <c r="C4169" s="5" t="s">
        <v>308</v>
      </c>
      <c r="D4169" s="5" t="s">
        <v>769</v>
      </c>
      <c r="E4169" s="5" t="s">
        <v>313</v>
      </c>
      <c r="F4169" s="5" t="s">
        <v>746</v>
      </c>
      <c r="G4169" s="13">
        <v>118.13</v>
      </c>
      <c r="H4169" s="5">
        <v>189</v>
      </c>
    </row>
    <row r="4170" spans="1:8">
      <c r="A4170" s="4">
        <v>4169</v>
      </c>
      <c r="B4170" s="5" t="s">
        <v>795</v>
      </c>
      <c r="C4170" s="5" t="s">
        <v>757</v>
      </c>
      <c r="D4170" s="5" t="s">
        <v>736</v>
      </c>
      <c r="E4170" s="5" t="s">
        <v>310</v>
      </c>
      <c r="F4170" s="5" t="s">
        <v>748</v>
      </c>
      <c r="G4170" s="13">
        <v>878.99</v>
      </c>
      <c r="H4170" s="5">
        <v>38</v>
      </c>
    </row>
    <row r="4171" spans="1:8">
      <c r="A4171" s="4">
        <v>4170</v>
      </c>
      <c r="B4171" s="5" t="s">
        <v>778</v>
      </c>
      <c r="C4171" s="5" t="s">
        <v>742</v>
      </c>
      <c r="D4171" s="5" t="s">
        <v>320</v>
      </c>
      <c r="E4171" s="5" t="s">
        <v>313</v>
      </c>
      <c r="F4171" s="5" t="s">
        <v>326</v>
      </c>
      <c r="G4171" s="13">
        <v>742.79</v>
      </c>
      <c r="H4171" s="5">
        <v>154</v>
      </c>
    </row>
    <row r="4172" spans="1:8">
      <c r="A4172" s="4">
        <v>4171</v>
      </c>
      <c r="B4172" s="5" t="s">
        <v>790</v>
      </c>
      <c r="C4172" s="5" t="s">
        <v>308</v>
      </c>
      <c r="D4172" s="5" t="s">
        <v>743</v>
      </c>
      <c r="E4172" s="5" t="s">
        <v>740</v>
      </c>
      <c r="F4172" s="5" t="s">
        <v>746</v>
      </c>
      <c r="G4172" s="13">
        <v>556.63</v>
      </c>
      <c r="H4172" s="5">
        <v>134</v>
      </c>
    </row>
    <row r="4173" spans="1:8">
      <c r="A4173" s="4">
        <v>4172</v>
      </c>
      <c r="B4173" s="5" t="s">
        <v>747</v>
      </c>
      <c r="C4173" s="5" t="s">
        <v>308</v>
      </c>
      <c r="D4173" s="5" t="s">
        <v>736</v>
      </c>
      <c r="E4173" s="5" t="s">
        <v>303</v>
      </c>
      <c r="F4173" s="5" t="s">
        <v>751</v>
      </c>
      <c r="G4173" s="13">
        <v>772.06</v>
      </c>
      <c r="H4173" s="5">
        <v>130</v>
      </c>
    </row>
    <row r="4174" spans="1:8">
      <c r="A4174" s="4">
        <v>4173</v>
      </c>
      <c r="B4174" s="5" t="s">
        <v>775</v>
      </c>
      <c r="C4174" s="5" t="s">
        <v>755</v>
      </c>
      <c r="D4174" s="5" t="s">
        <v>769</v>
      </c>
      <c r="E4174" s="5" t="s">
        <v>313</v>
      </c>
      <c r="F4174" s="5" t="s">
        <v>323</v>
      </c>
      <c r="G4174" s="13">
        <v>868.09</v>
      </c>
      <c r="H4174" s="5">
        <v>142</v>
      </c>
    </row>
    <row r="4175" spans="1:8">
      <c r="A4175" s="4">
        <v>4174</v>
      </c>
      <c r="B4175" s="5" t="s">
        <v>809</v>
      </c>
      <c r="C4175" s="5" t="s">
        <v>735</v>
      </c>
      <c r="D4175" s="5" t="s">
        <v>317</v>
      </c>
      <c r="E4175" s="5" t="s">
        <v>758</v>
      </c>
      <c r="F4175" s="5" t="s">
        <v>325</v>
      </c>
      <c r="G4175" s="13">
        <v>260.23</v>
      </c>
      <c r="H4175" s="5">
        <v>135</v>
      </c>
    </row>
    <row r="4176" spans="1:8">
      <c r="A4176" s="4">
        <v>4175</v>
      </c>
      <c r="B4176" s="5" t="s">
        <v>752</v>
      </c>
      <c r="C4176" s="5" t="s">
        <v>783</v>
      </c>
      <c r="D4176" s="5" t="s">
        <v>324</v>
      </c>
      <c r="E4176" s="5" t="s">
        <v>305</v>
      </c>
      <c r="F4176" s="5" t="s">
        <v>321</v>
      </c>
      <c r="G4176" s="13">
        <v>336.93</v>
      </c>
      <c r="H4176" s="5">
        <v>70</v>
      </c>
    </row>
    <row r="4177" spans="1:8">
      <c r="A4177" s="4">
        <v>4176</v>
      </c>
      <c r="B4177" s="5" t="s">
        <v>797</v>
      </c>
      <c r="C4177" s="5" t="s">
        <v>735</v>
      </c>
      <c r="D4177" s="5" t="s">
        <v>317</v>
      </c>
      <c r="E4177" s="5" t="s">
        <v>733</v>
      </c>
      <c r="F4177" s="5" t="s">
        <v>748</v>
      </c>
      <c r="G4177" s="13">
        <v>852.17</v>
      </c>
      <c r="H4177" s="5">
        <v>11</v>
      </c>
    </row>
    <row r="4178" spans="1:8">
      <c r="A4178" s="4">
        <v>4177</v>
      </c>
      <c r="B4178" s="5" t="s">
        <v>771</v>
      </c>
      <c r="C4178" s="5" t="s">
        <v>753</v>
      </c>
      <c r="D4178" s="5" t="s">
        <v>316</v>
      </c>
      <c r="E4178" s="5" t="s">
        <v>314</v>
      </c>
      <c r="F4178" s="5" t="s">
        <v>311</v>
      </c>
      <c r="G4178" s="13">
        <v>677.47</v>
      </c>
      <c r="H4178" s="5">
        <v>127</v>
      </c>
    </row>
    <row r="4179" spans="1:8">
      <c r="A4179" s="4">
        <v>4178</v>
      </c>
      <c r="B4179" s="5" t="s">
        <v>768</v>
      </c>
      <c r="C4179" s="5" t="s">
        <v>757</v>
      </c>
      <c r="D4179" s="5" t="s">
        <v>309</v>
      </c>
      <c r="E4179" s="5" t="s">
        <v>313</v>
      </c>
      <c r="F4179" s="5" t="s">
        <v>306</v>
      </c>
      <c r="G4179" s="13">
        <v>881.91</v>
      </c>
      <c r="H4179" s="5">
        <v>77</v>
      </c>
    </row>
    <row r="4180" spans="1:8">
      <c r="A4180" s="4">
        <v>4179</v>
      </c>
      <c r="B4180" s="5" t="s">
        <v>774</v>
      </c>
      <c r="C4180" s="5" t="s">
        <v>307</v>
      </c>
      <c r="D4180" s="5" t="s">
        <v>772</v>
      </c>
      <c r="E4180" s="5" t="s">
        <v>310</v>
      </c>
      <c r="F4180" s="5" t="s">
        <v>325</v>
      </c>
      <c r="G4180" s="13">
        <v>522.95000000000005</v>
      </c>
      <c r="H4180" s="5">
        <v>90</v>
      </c>
    </row>
    <row r="4181" spans="1:8">
      <c r="A4181" s="4">
        <v>4180</v>
      </c>
      <c r="B4181" s="5" t="s">
        <v>752</v>
      </c>
      <c r="C4181" s="5" t="s">
        <v>783</v>
      </c>
      <c r="D4181" s="5" t="s">
        <v>736</v>
      </c>
      <c r="E4181" s="5" t="s">
        <v>310</v>
      </c>
      <c r="F4181" s="5" t="s">
        <v>734</v>
      </c>
      <c r="G4181" s="13">
        <v>371.63</v>
      </c>
      <c r="H4181" s="5">
        <v>11</v>
      </c>
    </row>
    <row r="4182" spans="1:8">
      <c r="A4182" s="4">
        <v>4181</v>
      </c>
      <c r="B4182" s="5" t="s">
        <v>768</v>
      </c>
      <c r="C4182" s="5" t="s">
        <v>735</v>
      </c>
      <c r="D4182" s="5" t="s">
        <v>309</v>
      </c>
      <c r="E4182" s="5" t="s">
        <v>313</v>
      </c>
      <c r="F4182" s="5" t="s">
        <v>734</v>
      </c>
      <c r="G4182" s="13">
        <v>263.77</v>
      </c>
      <c r="H4182" s="5">
        <v>6</v>
      </c>
    </row>
    <row r="4183" spans="1:8">
      <c r="A4183" s="4">
        <v>4182</v>
      </c>
      <c r="B4183" s="5" t="s">
        <v>749</v>
      </c>
      <c r="C4183" s="5" t="s">
        <v>753</v>
      </c>
      <c r="D4183" s="5" t="s">
        <v>309</v>
      </c>
      <c r="E4183" s="5" t="s">
        <v>322</v>
      </c>
      <c r="F4183" s="5" t="s">
        <v>734</v>
      </c>
      <c r="G4183" s="13">
        <v>166.27</v>
      </c>
      <c r="H4183" s="5">
        <v>41</v>
      </c>
    </row>
    <row r="4184" spans="1:8">
      <c r="A4184" s="4">
        <v>4183</v>
      </c>
      <c r="B4184" s="5" t="s">
        <v>804</v>
      </c>
      <c r="C4184" s="5" t="s">
        <v>308</v>
      </c>
      <c r="D4184" s="5" t="s">
        <v>316</v>
      </c>
      <c r="E4184" s="5" t="s">
        <v>313</v>
      </c>
      <c r="F4184" s="5" t="s">
        <v>744</v>
      </c>
      <c r="G4184" s="13">
        <v>377.41</v>
      </c>
      <c r="H4184" s="5">
        <v>123</v>
      </c>
    </row>
    <row r="4185" spans="1:8">
      <c r="A4185" s="4">
        <v>4184</v>
      </c>
      <c r="B4185" s="5" t="s">
        <v>808</v>
      </c>
      <c r="C4185" s="5" t="s">
        <v>312</v>
      </c>
      <c r="D4185" s="5" t="s">
        <v>785</v>
      </c>
      <c r="E4185" s="5" t="s">
        <v>314</v>
      </c>
      <c r="F4185" s="5" t="s">
        <v>746</v>
      </c>
      <c r="G4185" s="13">
        <v>445.69</v>
      </c>
      <c r="H4185" s="5">
        <v>157</v>
      </c>
    </row>
    <row r="4186" spans="1:8">
      <c r="A4186" s="4">
        <v>4185</v>
      </c>
      <c r="B4186" s="5" t="s">
        <v>754</v>
      </c>
      <c r="C4186" s="5" t="s">
        <v>753</v>
      </c>
      <c r="D4186" s="5" t="s">
        <v>309</v>
      </c>
      <c r="E4186" s="5" t="s">
        <v>305</v>
      </c>
      <c r="F4186" s="5" t="s">
        <v>311</v>
      </c>
      <c r="G4186" s="13">
        <v>750.96</v>
      </c>
      <c r="H4186" s="5">
        <v>145</v>
      </c>
    </row>
    <row r="4187" spans="1:8">
      <c r="A4187" s="4">
        <v>4186</v>
      </c>
      <c r="B4187" s="5" t="s">
        <v>789</v>
      </c>
      <c r="C4187" s="5" t="s">
        <v>318</v>
      </c>
      <c r="D4187" s="5" t="s">
        <v>320</v>
      </c>
      <c r="E4187" s="5" t="s">
        <v>305</v>
      </c>
      <c r="F4187" s="5" t="s">
        <v>770</v>
      </c>
      <c r="G4187" s="13">
        <v>479.78</v>
      </c>
      <c r="H4187" s="5">
        <v>95</v>
      </c>
    </row>
    <row r="4188" spans="1:8">
      <c r="A4188" s="4">
        <v>4187</v>
      </c>
      <c r="B4188" s="5" t="s">
        <v>807</v>
      </c>
      <c r="C4188" s="5" t="s">
        <v>318</v>
      </c>
      <c r="D4188" s="5" t="s">
        <v>736</v>
      </c>
      <c r="E4188" s="5" t="s">
        <v>319</v>
      </c>
      <c r="F4188" s="5" t="s">
        <v>326</v>
      </c>
      <c r="G4188" s="13">
        <v>127.34</v>
      </c>
      <c r="H4188" s="5">
        <v>79</v>
      </c>
    </row>
    <row r="4189" spans="1:8">
      <c r="A4189" s="4">
        <v>4188</v>
      </c>
      <c r="B4189" s="5" t="s">
        <v>741</v>
      </c>
      <c r="C4189" s="5" t="s">
        <v>735</v>
      </c>
      <c r="D4189" s="5" t="s">
        <v>317</v>
      </c>
      <c r="E4189" s="5" t="s">
        <v>305</v>
      </c>
      <c r="F4189" s="5" t="s">
        <v>306</v>
      </c>
      <c r="G4189" s="13">
        <v>875.06</v>
      </c>
      <c r="H4189" s="5">
        <v>159</v>
      </c>
    </row>
    <row r="4190" spans="1:8">
      <c r="A4190" s="4">
        <v>4189</v>
      </c>
      <c r="B4190" s="5" t="s">
        <v>777</v>
      </c>
      <c r="C4190" s="5" t="s">
        <v>731</v>
      </c>
      <c r="D4190" s="5" t="s">
        <v>769</v>
      </c>
      <c r="E4190" s="5" t="s">
        <v>313</v>
      </c>
      <c r="F4190" s="5" t="s">
        <v>734</v>
      </c>
      <c r="G4190" s="13">
        <v>750.37</v>
      </c>
      <c r="H4190" s="5">
        <v>87</v>
      </c>
    </row>
    <row r="4191" spans="1:8">
      <c r="A4191" s="4">
        <v>4190</v>
      </c>
      <c r="B4191" s="5" t="s">
        <v>749</v>
      </c>
      <c r="C4191" s="5" t="s">
        <v>312</v>
      </c>
      <c r="D4191" s="5" t="s">
        <v>324</v>
      </c>
      <c r="E4191" s="5" t="s">
        <v>758</v>
      </c>
      <c r="F4191" s="5" t="s">
        <v>306</v>
      </c>
      <c r="G4191" s="13">
        <v>358.96</v>
      </c>
      <c r="H4191" s="5">
        <v>200</v>
      </c>
    </row>
    <row r="4192" spans="1:8">
      <c r="A4192" s="4">
        <v>4191</v>
      </c>
      <c r="B4192" s="5" t="s">
        <v>803</v>
      </c>
      <c r="C4192" s="5" t="s">
        <v>753</v>
      </c>
      <c r="D4192" s="5" t="s">
        <v>732</v>
      </c>
      <c r="E4192" s="5" t="s">
        <v>322</v>
      </c>
      <c r="F4192" s="5" t="s">
        <v>321</v>
      </c>
      <c r="G4192" s="13">
        <v>315.72000000000003</v>
      </c>
      <c r="H4192" s="5">
        <v>157</v>
      </c>
    </row>
    <row r="4193" spans="1:8">
      <c r="A4193" s="4">
        <v>4192</v>
      </c>
      <c r="B4193" s="5" t="s">
        <v>761</v>
      </c>
      <c r="C4193" s="5" t="s">
        <v>757</v>
      </c>
      <c r="D4193" s="5" t="s">
        <v>316</v>
      </c>
      <c r="E4193" s="5" t="s">
        <v>313</v>
      </c>
      <c r="F4193" s="5" t="s">
        <v>306</v>
      </c>
      <c r="G4193" s="13">
        <v>528.71</v>
      </c>
      <c r="H4193" s="5">
        <v>169</v>
      </c>
    </row>
    <row r="4194" spans="1:8">
      <c r="A4194" s="4">
        <v>4193</v>
      </c>
      <c r="B4194" s="5" t="s">
        <v>776</v>
      </c>
      <c r="C4194" s="5" t="s">
        <v>735</v>
      </c>
      <c r="D4194" s="5" t="s">
        <v>743</v>
      </c>
      <c r="E4194" s="5" t="s">
        <v>733</v>
      </c>
      <c r="F4194" s="5" t="s">
        <v>748</v>
      </c>
      <c r="G4194" s="13">
        <v>905.18</v>
      </c>
      <c r="H4194" s="5">
        <v>186</v>
      </c>
    </row>
    <row r="4195" spans="1:8">
      <c r="A4195" s="4">
        <v>4194</v>
      </c>
      <c r="B4195" s="5" t="s">
        <v>775</v>
      </c>
      <c r="C4195" s="5" t="s">
        <v>742</v>
      </c>
      <c r="D4195" s="5" t="s">
        <v>772</v>
      </c>
      <c r="E4195" s="5" t="s">
        <v>303</v>
      </c>
      <c r="F4195" s="5" t="s">
        <v>770</v>
      </c>
      <c r="G4195" s="13">
        <v>408.47</v>
      </c>
      <c r="H4195" s="5">
        <v>178</v>
      </c>
    </row>
    <row r="4196" spans="1:8">
      <c r="A4196" s="4">
        <v>4195</v>
      </c>
      <c r="B4196" s="5" t="s">
        <v>802</v>
      </c>
      <c r="C4196" s="5" t="s">
        <v>307</v>
      </c>
      <c r="D4196" s="5" t="s">
        <v>309</v>
      </c>
      <c r="E4196" s="5" t="s">
        <v>313</v>
      </c>
      <c r="F4196" s="5" t="s">
        <v>321</v>
      </c>
      <c r="G4196" s="13">
        <v>580.30999999999995</v>
      </c>
      <c r="H4196" s="5">
        <v>120</v>
      </c>
    </row>
    <row r="4197" spans="1:8">
      <c r="A4197" s="4">
        <v>4196</v>
      </c>
      <c r="B4197" s="5" t="s">
        <v>766</v>
      </c>
      <c r="C4197" s="5" t="s">
        <v>757</v>
      </c>
      <c r="D4197" s="5" t="s">
        <v>732</v>
      </c>
      <c r="E4197" s="5" t="s">
        <v>305</v>
      </c>
      <c r="F4197" s="5" t="s">
        <v>751</v>
      </c>
      <c r="G4197" s="13">
        <v>904.27</v>
      </c>
      <c r="H4197" s="5">
        <v>165</v>
      </c>
    </row>
    <row r="4198" spans="1:8">
      <c r="A4198" s="4">
        <v>4197</v>
      </c>
      <c r="B4198" s="5" t="s">
        <v>756</v>
      </c>
      <c r="C4198" s="5" t="s">
        <v>753</v>
      </c>
      <c r="D4198" s="5" t="s">
        <v>317</v>
      </c>
      <c r="E4198" s="5" t="s">
        <v>319</v>
      </c>
      <c r="F4198" s="5" t="s">
        <v>744</v>
      </c>
      <c r="G4198" s="13">
        <v>914.46</v>
      </c>
      <c r="H4198" s="5">
        <v>62</v>
      </c>
    </row>
    <row r="4199" spans="1:8">
      <c r="A4199" s="4">
        <v>4198</v>
      </c>
      <c r="B4199" s="5" t="s">
        <v>780</v>
      </c>
      <c r="C4199" s="5" t="s">
        <v>757</v>
      </c>
      <c r="D4199" s="5" t="s">
        <v>316</v>
      </c>
      <c r="E4199" s="5" t="s">
        <v>740</v>
      </c>
      <c r="F4199" s="5" t="s">
        <v>770</v>
      </c>
      <c r="G4199" s="13">
        <v>161.47999999999999</v>
      </c>
      <c r="H4199" s="5">
        <v>91</v>
      </c>
    </row>
    <row r="4200" spans="1:8">
      <c r="A4200" s="4">
        <v>4199</v>
      </c>
      <c r="B4200" s="5" t="s">
        <v>795</v>
      </c>
      <c r="C4200" s="5" t="s">
        <v>731</v>
      </c>
      <c r="D4200" s="5" t="s">
        <v>309</v>
      </c>
      <c r="E4200" s="5" t="s">
        <v>314</v>
      </c>
      <c r="F4200" s="5" t="s">
        <v>326</v>
      </c>
      <c r="G4200" s="13">
        <v>134.51</v>
      </c>
      <c r="H4200" s="5">
        <v>88</v>
      </c>
    </row>
    <row r="4201" spans="1:8">
      <c r="A4201" s="4">
        <v>4200</v>
      </c>
      <c r="B4201" s="5" t="s">
        <v>756</v>
      </c>
      <c r="C4201" s="5" t="s">
        <v>312</v>
      </c>
      <c r="D4201" s="5" t="s">
        <v>738</v>
      </c>
      <c r="E4201" s="5" t="s">
        <v>314</v>
      </c>
      <c r="F4201" s="5" t="s">
        <v>734</v>
      </c>
      <c r="G4201" s="13">
        <v>339.21</v>
      </c>
      <c r="H4201" s="5">
        <v>167</v>
      </c>
    </row>
    <row r="4202" spans="1:8">
      <c r="A4202" s="4">
        <v>4201</v>
      </c>
      <c r="B4202" s="5" t="s">
        <v>795</v>
      </c>
      <c r="C4202" s="5" t="s">
        <v>315</v>
      </c>
      <c r="D4202" s="5" t="s">
        <v>772</v>
      </c>
      <c r="E4202" s="5" t="s">
        <v>322</v>
      </c>
      <c r="F4202" s="5" t="s">
        <v>748</v>
      </c>
      <c r="G4202" s="13">
        <v>256.39</v>
      </c>
      <c r="H4202" s="5">
        <v>38</v>
      </c>
    </row>
    <row r="4203" spans="1:8">
      <c r="A4203" s="4">
        <v>4202</v>
      </c>
      <c r="B4203" s="5" t="s">
        <v>763</v>
      </c>
      <c r="C4203" s="5" t="s">
        <v>735</v>
      </c>
      <c r="D4203" s="5" t="s">
        <v>309</v>
      </c>
      <c r="E4203" s="5" t="s">
        <v>740</v>
      </c>
      <c r="F4203" s="5" t="s">
        <v>746</v>
      </c>
      <c r="G4203" s="13">
        <v>798.93</v>
      </c>
      <c r="H4203" s="5">
        <v>173</v>
      </c>
    </row>
    <row r="4204" spans="1:8">
      <c r="A4204" s="4">
        <v>4203</v>
      </c>
      <c r="B4204" s="5" t="s">
        <v>801</v>
      </c>
      <c r="C4204" s="5" t="s">
        <v>753</v>
      </c>
      <c r="D4204" s="5" t="s">
        <v>785</v>
      </c>
      <c r="E4204" s="5" t="s">
        <v>733</v>
      </c>
      <c r="F4204" s="5" t="s">
        <v>326</v>
      </c>
      <c r="G4204" s="13">
        <v>797.91</v>
      </c>
      <c r="H4204" s="5">
        <v>93</v>
      </c>
    </row>
    <row r="4205" spans="1:8">
      <c r="A4205" s="4">
        <v>4204</v>
      </c>
      <c r="B4205" s="5" t="s">
        <v>781</v>
      </c>
      <c r="C4205" s="5" t="s">
        <v>757</v>
      </c>
      <c r="D4205" s="5" t="s">
        <v>743</v>
      </c>
      <c r="E4205" s="5" t="s">
        <v>314</v>
      </c>
      <c r="F4205" s="5" t="s">
        <v>746</v>
      </c>
      <c r="G4205" s="13">
        <v>181.4</v>
      </c>
      <c r="H4205" s="5">
        <v>136</v>
      </c>
    </row>
    <row r="4206" spans="1:8">
      <c r="A4206" s="4">
        <v>4205</v>
      </c>
      <c r="B4206" s="5" t="s">
        <v>747</v>
      </c>
      <c r="C4206" s="5" t="s">
        <v>757</v>
      </c>
      <c r="D4206" s="5" t="s">
        <v>736</v>
      </c>
      <c r="E4206" s="5" t="s">
        <v>305</v>
      </c>
      <c r="F4206" s="5" t="s">
        <v>323</v>
      </c>
      <c r="G4206" s="13">
        <v>413.6</v>
      </c>
      <c r="H4206" s="5">
        <v>62</v>
      </c>
    </row>
    <row r="4207" spans="1:8">
      <c r="A4207" s="4">
        <v>4206</v>
      </c>
      <c r="B4207" s="5" t="s">
        <v>802</v>
      </c>
      <c r="C4207" s="5" t="s">
        <v>753</v>
      </c>
      <c r="D4207" s="5" t="s">
        <v>732</v>
      </c>
      <c r="E4207" s="5" t="s">
        <v>319</v>
      </c>
      <c r="F4207" s="5" t="s">
        <v>746</v>
      </c>
      <c r="G4207" s="13">
        <v>463.16</v>
      </c>
      <c r="H4207" s="5">
        <v>65</v>
      </c>
    </row>
    <row r="4208" spans="1:8">
      <c r="A4208" s="4">
        <v>4207</v>
      </c>
      <c r="B4208" s="5" t="s">
        <v>752</v>
      </c>
      <c r="C4208" s="5" t="s">
        <v>757</v>
      </c>
      <c r="D4208" s="5" t="s">
        <v>785</v>
      </c>
      <c r="E4208" s="5" t="s">
        <v>305</v>
      </c>
      <c r="F4208" s="5" t="s">
        <v>326</v>
      </c>
      <c r="G4208" s="13">
        <v>703.88</v>
      </c>
      <c r="H4208" s="5">
        <v>127</v>
      </c>
    </row>
    <row r="4209" spans="1:8">
      <c r="A4209" s="4">
        <v>4208</v>
      </c>
      <c r="B4209" s="5" t="s">
        <v>749</v>
      </c>
      <c r="C4209" s="5" t="s">
        <v>783</v>
      </c>
      <c r="D4209" s="5" t="s">
        <v>769</v>
      </c>
      <c r="E4209" s="5" t="s">
        <v>313</v>
      </c>
      <c r="F4209" s="5" t="s">
        <v>326</v>
      </c>
      <c r="G4209" s="13">
        <v>153.28</v>
      </c>
      <c r="H4209" s="5">
        <v>90</v>
      </c>
    </row>
    <row r="4210" spans="1:8">
      <c r="A4210" s="4">
        <v>4209</v>
      </c>
      <c r="B4210" s="5" t="s">
        <v>801</v>
      </c>
      <c r="C4210" s="5" t="s">
        <v>318</v>
      </c>
      <c r="D4210" s="5" t="s">
        <v>309</v>
      </c>
      <c r="E4210" s="5" t="s">
        <v>303</v>
      </c>
      <c r="F4210" s="5" t="s">
        <v>734</v>
      </c>
      <c r="G4210" s="13">
        <v>688.71</v>
      </c>
      <c r="H4210" s="5">
        <v>128</v>
      </c>
    </row>
    <row r="4211" spans="1:8">
      <c r="A4211" s="4">
        <v>4210</v>
      </c>
      <c r="B4211" s="5" t="s">
        <v>805</v>
      </c>
      <c r="C4211" s="5" t="s">
        <v>783</v>
      </c>
      <c r="D4211" s="5" t="s">
        <v>769</v>
      </c>
      <c r="E4211" s="5" t="s">
        <v>314</v>
      </c>
      <c r="F4211" s="5" t="s">
        <v>746</v>
      </c>
      <c r="G4211" s="13">
        <v>151.62</v>
      </c>
      <c r="H4211" s="5">
        <v>7</v>
      </c>
    </row>
    <row r="4212" spans="1:8">
      <c r="A4212" s="4">
        <v>4211</v>
      </c>
      <c r="B4212" s="5" t="s">
        <v>794</v>
      </c>
      <c r="C4212" s="5" t="s">
        <v>307</v>
      </c>
      <c r="D4212" s="5" t="s">
        <v>732</v>
      </c>
      <c r="E4212" s="5" t="s">
        <v>305</v>
      </c>
      <c r="F4212" s="5" t="s">
        <v>770</v>
      </c>
      <c r="G4212" s="13">
        <v>356.62</v>
      </c>
      <c r="H4212" s="5">
        <v>174</v>
      </c>
    </row>
    <row r="4213" spans="1:8">
      <c r="A4213" s="4">
        <v>4212</v>
      </c>
      <c r="B4213" s="5" t="s">
        <v>809</v>
      </c>
      <c r="C4213" s="5" t="s">
        <v>742</v>
      </c>
      <c r="D4213" s="5" t="s">
        <v>738</v>
      </c>
      <c r="E4213" s="5" t="s">
        <v>758</v>
      </c>
      <c r="F4213" s="5" t="s">
        <v>325</v>
      </c>
      <c r="G4213" s="13">
        <v>72.09</v>
      </c>
      <c r="H4213" s="5">
        <v>99</v>
      </c>
    </row>
    <row r="4214" spans="1:8">
      <c r="A4214" s="4">
        <v>4213</v>
      </c>
      <c r="B4214" s="5" t="s">
        <v>760</v>
      </c>
      <c r="C4214" s="5" t="s">
        <v>318</v>
      </c>
      <c r="D4214" s="5" t="s">
        <v>732</v>
      </c>
      <c r="E4214" s="5" t="s">
        <v>758</v>
      </c>
      <c r="F4214" s="5" t="s">
        <v>734</v>
      </c>
      <c r="G4214" s="13">
        <v>433.55</v>
      </c>
      <c r="H4214" s="5">
        <v>153</v>
      </c>
    </row>
    <row r="4215" spans="1:8">
      <c r="A4215" s="4">
        <v>4214</v>
      </c>
      <c r="B4215" s="5" t="s">
        <v>778</v>
      </c>
      <c r="C4215" s="5" t="s">
        <v>735</v>
      </c>
      <c r="D4215" s="5" t="s">
        <v>736</v>
      </c>
      <c r="E4215" s="5" t="s">
        <v>305</v>
      </c>
      <c r="F4215" s="5" t="s">
        <v>306</v>
      </c>
      <c r="G4215" s="13">
        <v>862.52</v>
      </c>
      <c r="H4215" s="5">
        <v>40</v>
      </c>
    </row>
    <row r="4216" spans="1:8">
      <c r="A4216" s="4">
        <v>4215</v>
      </c>
      <c r="B4216" s="5" t="s">
        <v>793</v>
      </c>
      <c r="C4216" s="5" t="s">
        <v>318</v>
      </c>
      <c r="D4216" s="5" t="s">
        <v>769</v>
      </c>
      <c r="E4216" s="5" t="s">
        <v>313</v>
      </c>
      <c r="F4216" s="5" t="s">
        <v>311</v>
      </c>
      <c r="G4216" s="13">
        <v>540.21</v>
      </c>
      <c r="H4216" s="5">
        <v>150</v>
      </c>
    </row>
    <row r="4217" spans="1:8">
      <c r="A4217" s="4">
        <v>4216</v>
      </c>
      <c r="B4217" s="5" t="s">
        <v>752</v>
      </c>
      <c r="C4217" s="5" t="s">
        <v>308</v>
      </c>
      <c r="D4217" s="5" t="s">
        <v>736</v>
      </c>
      <c r="E4217" s="5" t="s">
        <v>313</v>
      </c>
      <c r="F4217" s="5" t="s">
        <v>321</v>
      </c>
      <c r="G4217" s="13">
        <v>948.38</v>
      </c>
      <c r="H4217" s="5">
        <v>110</v>
      </c>
    </row>
    <row r="4218" spans="1:8">
      <c r="A4218" s="4">
        <v>4217</v>
      </c>
      <c r="B4218" s="5" t="s">
        <v>739</v>
      </c>
      <c r="C4218" s="5" t="s">
        <v>735</v>
      </c>
      <c r="D4218" s="5" t="s">
        <v>736</v>
      </c>
      <c r="E4218" s="5" t="s">
        <v>322</v>
      </c>
      <c r="F4218" s="5" t="s">
        <v>325</v>
      </c>
      <c r="G4218" s="13">
        <v>519.74</v>
      </c>
      <c r="H4218" s="5">
        <v>105</v>
      </c>
    </row>
    <row r="4219" spans="1:8">
      <c r="A4219" s="4">
        <v>4218</v>
      </c>
      <c r="B4219" s="5" t="s">
        <v>791</v>
      </c>
      <c r="C4219" s="5" t="s">
        <v>755</v>
      </c>
      <c r="D4219" s="5" t="s">
        <v>324</v>
      </c>
      <c r="E4219" s="5" t="s">
        <v>310</v>
      </c>
      <c r="F4219" s="5" t="s">
        <v>748</v>
      </c>
      <c r="G4219" s="13">
        <v>525.91999999999996</v>
      </c>
      <c r="H4219" s="5">
        <v>55</v>
      </c>
    </row>
    <row r="4220" spans="1:8">
      <c r="A4220" s="4">
        <v>4219</v>
      </c>
      <c r="B4220" s="5" t="s">
        <v>765</v>
      </c>
      <c r="C4220" s="5" t="s">
        <v>315</v>
      </c>
      <c r="D4220" s="5" t="s">
        <v>317</v>
      </c>
      <c r="E4220" s="5" t="s">
        <v>322</v>
      </c>
      <c r="F4220" s="5" t="s">
        <v>751</v>
      </c>
      <c r="G4220" s="13">
        <v>725.49</v>
      </c>
      <c r="H4220" s="5">
        <v>157</v>
      </c>
    </row>
    <row r="4221" spans="1:8">
      <c r="A4221" s="4">
        <v>4220</v>
      </c>
      <c r="B4221" s="5" t="s">
        <v>809</v>
      </c>
      <c r="C4221" s="5" t="s">
        <v>312</v>
      </c>
      <c r="D4221" s="5" t="s">
        <v>317</v>
      </c>
      <c r="E4221" s="5" t="s">
        <v>303</v>
      </c>
      <c r="F4221" s="5" t="s">
        <v>744</v>
      </c>
      <c r="G4221" s="13">
        <v>465.97</v>
      </c>
      <c r="H4221" s="5">
        <v>80</v>
      </c>
    </row>
    <row r="4222" spans="1:8">
      <c r="A4222" s="4">
        <v>4221</v>
      </c>
      <c r="B4222" s="5" t="s">
        <v>790</v>
      </c>
      <c r="C4222" s="5" t="s">
        <v>757</v>
      </c>
      <c r="D4222" s="5" t="s">
        <v>316</v>
      </c>
      <c r="E4222" s="5" t="s">
        <v>733</v>
      </c>
      <c r="F4222" s="5" t="s">
        <v>323</v>
      </c>
      <c r="G4222" s="13">
        <v>433.31</v>
      </c>
      <c r="H4222" s="5">
        <v>173</v>
      </c>
    </row>
    <row r="4223" spans="1:8">
      <c r="A4223" s="4">
        <v>4222</v>
      </c>
      <c r="B4223" s="5" t="s">
        <v>787</v>
      </c>
      <c r="C4223" s="5" t="s">
        <v>735</v>
      </c>
      <c r="D4223" s="5" t="s">
        <v>324</v>
      </c>
      <c r="E4223" s="5" t="s">
        <v>733</v>
      </c>
      <c r="F4223" s="5" t="s">
        <v>306</v>
      </c>
      <c r="G4223" s="13">
        <v>441.88</v>
      </c>
      <c r="H4223" s="5">
        <v>17</v>
      </c>
    </row>
    <row r="4224" spans="1:8">
      <c r="A4224" s="4">
        <v>4223</v>
      </c>
      <c r="B4224" s="5" t="s">
        <v>801</v>
      </c>
      <c r="C4224" s="5" t="s">
        <v>731</v>
      </c>
      <c r="D4224" s="5" t="s">
        <v>732</v>
      </c>
      <c r="E4224" s="5" t="s">
        <v>313</v>
      </c>
      <c r="F4224" s="5" t="s">
        <v>325</v>
      </c>
      <c r="G4224" s="13">
        <v>738.56</v>
      </c>
      <c r="H4224" s="5">
        <v>171</v>
      </c>
    </row>
    <row r="4225" spans="1:8">
      <c r="A4225" s="4">
        <v>4224</v>
      </c>
      <c r="B4225" s="5" t="s">
        <v>809</v>
      </c>
      <c r="C4225" s="5" t="s">
        <v>753</v>
      </c>
      <c r="D4225" s="5" t="s">
        <v>736</v>
      </c>
      <c r="E4225" s="5" t="s">
        <v>313</v>
      </c>
      <c r="F4225" s="5" t="s">
        <v>321</v>
      </c>
      <c r="G4225" s="13">
        <v>744.5</v>
      </c>
      <c r="H4225" s="5">
        <v>112</v>
      </c>
    </row>
    <row r="4226" spans="1:8">
      <c r="A4226" s="4">
        <v>4225</v>
      </c>
      <c r="B4226" s="5" t="s">
        <v>764</v>
      </c>
      <c r="C4226" s="5" t="s">
        <v>731</v>
      </c>
      <c r="D4226" s="5" t="s">
        <v>750</v>
      </c>
      <c r="E4226" s="5" t="s">
        <v>314</v>
      </c>
      <c r="F4226" s="5" t="s">
        <v>746</v>
      </c>
      <c r="G4226" s="13">
        <v>507.44</v>
      </c>
      <c r="H4226" s="5">
        <v>88</v>
      </c>
    </row>
    <row r="4227" spans="1:8">
      <c r="A4227" s="4">
        <v>4226</v>
      </c>
      <c r="B4227" s="5" t="s">
        <v>790</v>
      </c>
      <c r="C4227" s="5" t="s">
        <v>315</v>
      </c>
      <c r="D4227" s="5" t="s">
        <v>785</v>
      </c>
      <c r="E4227" s="5" t="s">
        <v>758</v>
      </c>
      <c r="F4227" s="5" t="s">
        <v>744</v>
      </c>
      <c r="G4227" s="13">
        <v>900.84</v>
      </c>
      <c r="H4227" s="5">
        <v>182</v>
      </c>
    </row>
    <row r="4228" spans="1:8">
      <c r="A4228" s="4">
        <v>4227</v>
      </c>
      <c r="B4228" s="5" t="s">
        <v>754</v>
      </c>
      <c r="C4228" s="5" t="s">
        <v>304</v>
      </c>
      <c r="D4228" s="5" t="s">
        <v>320</v>
      </c>
      <c r="E4228" s="5" t="s">
        <v>740</v>
      </c>
      <c r="F4228" s="5" t="s">
        <v>306</v>
      </c>
      <c r="G4228" s="13">
        <v>430.54</v>
      </c>
      <c r="H4228" s="5">
        <v>150</v>
      </c>
    </row>
    <row r="4229" spans="1:8">
      <c r="A4229" s="4">
        <v>4228</v>
      </c>
      <c r="B4229" s="5" t="s">
        <v>766</v>
      </c>
      <c r="C4229" s="5" t="s">
        <v>742</v>
      </c>
      <c r="D4229" s="5" t="s">
        <v>750</v>
      </c>
      <c r="E4229" s="5" t="s">
        <v>310</v>
      </c>
      <c r="F4229" s="5" t="s">
        <v>323</v>
      </c>
      <c r="G4229" s="13">
        <v>765.06</v>
      </c>
      <c r="H4229" s="5">
        <v>43</v>
      </c>
    </row>
    <row r="4230" spans="1:8">
      <c r="A4230" s="4">
        <v>4229</v>
      </c>
      <c r="B4230" s="5" t="s">
        <v>793</v>
      </c>
      <c r="C4230" s="5" t="s">
        <v>757</v>
      </c>
      <c r="D4230" s="5" t="s">
        <v>736</v>
      </c>
      <c r="E4230" s="5" t="s">
        <v>310</v>
      </c>
      <c r="F4230" s="5" t="s">
        <v>321</v>
      </c>
      <c r="G4230" s="13">
        <v>828.73</v>
      </c>
      <c r="H4230" s="5">
        <v>97</v>
      </c>
    </row>
    <row r="4231" spans="1:8">
      <c r="A4231" s="4">
        <v>4230</v>
      </c>
      <c r="B4231" s="5" t="s">
        <v>766</v>
      </c>
      <c r="C4231" s="5" t="s">
        <v>318</v>
      </c>
      <c r="D4231" s="5" t="s">
        <v>324</v>
      </c>
      <c r="E4231" s="5" t="s">
        <v>740</v>
      </c>
      <c r="F4231" s="5" t="s">
        <v>744</v>
      </c>
      <c r="G4231" s="13">
        <v>773.49</v>
      </c>
      <c r="H4231" s="5">
        <v>38</v>
      </c>
    </row>
    <row r="4232" spans="1:8">
      <c r="A4232" s="4">
        <v>4231</v>
      </c>
      <c r="B4232" s="5" t="s">
        <v>764</v>
      </c>
      <c r="C4232" s="5" t="s">
        <v>742</v>
      </c>
      <c r="D4232" s="5" t="s">
        <v>772</v>
      </c>
      <c r="E4232" s="5" t="s">
        <v>319</v>
      </c>
      <c r="F4232" s="5" t="s">
        <v>306</v>
      </c>
      <c r="G4232" s="13">
        <v>928.84</v>
      </c>
      <c r="H4232" s="5">
        <v>195</v>
      </c>
    </row>
    <row r="4233" spans="1:8">
      <c r="A4233" s="4">
        <v>4232</v>
      </c>
      <c r="B4233" s="5" t="s">
        <v>795</v>
      </c>
      <c r="C4233" s="5" t="s">
        <v>312</v>
      </c>
      <c r="D4233" s="5" t="s">
        <v>736</v>
      </c>
      <c r="E4233" s="5" t="s">
        <v>319</v>
      </c>
      <c r="F4233" s="5" t="s">
        <v>306</v>
      </c>
      <c r="G4233" s="13">
        <v>872.39</v>
      </c>
      <c r="H4233" s="5">
        <v>180</v>
      </c>
    </row>
    <row r="4234" spans="1:8">
      <c r="A4234" s="4">
        <v>4233</v>
      </c>
      <c r="B4234" s="5" t="s">
        <v>798</v>
      </c>
      <c r="C4234" s="5" t="s">
        <v>735</v>
      </c>
      <c r="D4234" s="5" t="s">
        <v>736</v>
      </c>
      <c r="E4234" s="5" t="s">
        <v>322</v>
      </c>
      <c r="F4234" s="5" t="s">
        <v>326</v>
      </c>
      <c r="G4234" s="13">
        <v>300.63</v>
      </c>
      <c r="H4234" s="5">
        <v>20</v>
      </c>
    </row>
    <row r="4235" spans="1:8">
      <c r="A4235" s="4">
        <v>4234</v>
      </c>
      <c r="B4235" s="5" t="s">
        <v>766</v>
      </c>
      <c r="C4235" s="5" t="s">
        <v>742</v>
      </c>
      <c r="D4235" s="5" t="s">
        <v>769</v>
      </c>
      <c r="E4235" s="5" t="s">
        <v>740</v>
      </c>
      <c r="F4235" s="5" t="s">
        <v>311</v>
      </c>
      <c r="G4235" s="13">
        <v>813.5</v>
      </c>
      <c r="H4235" s="5">
        <v>179</v>
      </c>
    </row>
    <row r="4236" spans="1:8">
      <c r="A4236" s="4">
        <v>4235</v>
      </c>
      <c r="B4236" s="5" t="s">
        <v>803</v>
      </c>
      <c r="C4236" s="5" t="s">
        <v>315</v>
      </c>
      <c r="D4236" s="5" t="s">
        <v>743</v>
      </c>
      <c r="E4236" s="5" t="s">
        <v>758</v>
      </c>
      <c r="F4236" s="5" t="s">
        <v>323</v>
      </c>
      <c r="G4236" s="13">
        <v>505.2</v>
      </c>
      <c r="H4236" s="5">
        <v>5</v>
      </c>
    </row>
    <row r="4237" spans="1:8">
      <c r="A4237" s="4">
        <v>4236</v>
      </c>
      <c r="B4237" s="5" t="s">
        <v>808</v>
      </c>
      <c r="C4237" s="5" t="s">
        <v>304</v>
      </c>
      <c r="D4237" s="5" t="s">
        <v>732</v>
      </c>
      <c r="E4237" s="5" t="s">
        <v>313</v>
      </c>
      <c r="F4237" s="5" t="s">
        <v>734</v>
      </c>
      <c r="G4237" s="13">
        <v>791.23</v>
      </c>
      <c r="H4237" s="5">
        <v>165</v>
      </c>
    </row>
    <row r="4238" spans="1:8">
      <c r="A4238" s="4">
        <v>4237</v>
      </c>
      <c r="B4238" s="5" t="s">
        <v>745</v>
      </c>
      <c r="C4238" s="5" t="s">
        <v>783</v>
      </c>
      <c r="D4238" s="5" t="s">
        <v>772</v>
      </c>
      <c r="E4238" s="5" t="s">
        <v>313</v>
      </c>
      <c r="F4238" s="5" t="s">
        <v>770</v>
      </c>
      <c r="G4238" s="13">
        <v>802.13</v>
      </c>
      <c r="H4238" s="5">
        <v>185</v>
      </c>
    </row>
    <row r="4239" spans="1:8">
      <c r="A4239" s="4">
        <v>4238</v>
      </c>
      <c r="B4239" s="5" t="s">
        <v>784</v>
      </c>
      <c r="C4239" s="5" t="s">
        <v>742</v>
      </c>
      <c r="D4239" s="5" t="s">
        <v>738</v>
      </c>
      <c r="E4239" s="5" t="s">
        <v>740</v>
      </c>
      <c r="F4239" s="5" t="s">
        <v>326</v>
      </c>
      <c r="G4239" s="13">
        <v>824.38</v>
      </c>
      <c r="H4239" s="5">
        <v>21</v>
      </c>
    </row>
    <row r="4240" spans="1:8">
      <c r="A4240" s="4">
        <v>4239</v>
      </c>
      <c r="B4240" s="5" t="s">
        <v>756</v>
      </c>
      <c r="C4240" s="5" t="s">
        <v>757</v>
      </c>
      <c r="D4240" s="5" t="s">
        <v>750</v>
      </c>
      <c r="E4240" s="5" t="s">
        <v>310</v>
      </c>
      <c r="F4240" s="5" t="s">
        <v>746</v>
      </c>
      <c r="G4240" s="13">
        <v>900.97</v>
      </c>
      <c r="H4240" s="5">
        <v>67</v>
      </c>
    </row>
    <row r="4241" spans="1:8">
      <c r="A4241" s="4">
        <v>4240</v>
      </c>
      <c r="B4241" s="5" t="s">
        <v>779</v>
      </c>
      <c r="C4241" s="5" t="s">
        <v>315</v>
      </c>
      <c r="D4241" s="5" t="s">
        <v>317</v>
      </c>
      <c r="E4241" s="5" t="s">
        <v>322</v>
      </c>
      <c r="F4241" s="5" t="s">
        <v>326</v>
      </c>
      <c r="G4241" s="13">
        <v>927.05</v>
      </c>
      <c r="H4241" s="5">
        <v>25</v>
      </c>
    </row>
    <row r="4242" spans="1:8">
      <c r="A4242" s="4">
        <v>4241</v>
      </c>
      <c r="B4242" s="5" t="s">
        <v>807</v>
      </c>
      <c r="C4242" s="5" t="s">
        <v>753</v>
      </c>
      <c r="D4242" s="5" t="s">
        <v>750</v>
      </c>
      <c r="E4242" s="5" t="s">
        <v>740</v>
      </c>
      <c r="F4242" s="5" t="s">
        <v>323</v>
      </c>
      <c r="G4242" s="13">
        <v>869.39</v>
      </c>
      <c r="H4242" s="5">
        <v>3</v>
      </c>
    </row>
    <row r="4243" spans="1:8">
      <c r="A4243" s="4">
        <v>4242</v>
      </c>
      <c r="B4243" s="5" t="s">
        <v>759</v>
      </c>
      <c r="C4243" s="5" t="s">
        <v>731</v>
      </c>
      <c r="D4243" s="5" t="s">
        <v>324</v>
      </c>
      <c r="E4243" s="5" t="s">
        <v>314</v>
      </c>
      <c r="F4243" s="5" t="s">
        <v>326</v>
      </c>
      <c r="G4243" s="13">
        <v>466.53</v>
      </c>
      <c r="H4243" s="5">
        <v>124</v>
      </c>
    </row>
    <row r="4244" spans="1:8">
      <c r="A4244" s="4">
        <v>4243</v>
      </c>
      <c r="B4244" s="5" t="s">
        <v>809</v>
      </c>
      <c r="C4244" s="5" t="s">
        <v>308</v>
      </c>
      <c r="D4244" s="5" t="s">
        <v>736</v>
      </c>
      <c r="E4244" s="5" t="s">
        <v>758</v>
      </c>
      <c r="F4244" s="5" t="s">
        <v>306</v>
      </c>
      <c r="G4244" s="13">
        <v>138.65</v>
      </c>
      <c r="H4244" s="5">
        <v>140</v>
      </c>
    </row>
    <row r="4245" spans="1:8">
      <c r="A4245" s="4">
        <v>4244</v>
      </c>
      <c r="B4245" s="5" t="s">
        <v>794</v>
      </c>
      <c r="C4245" s="5" t="s">
        <v>308</v>
      </c>
      <c r="D4245" s="5" t="s">
        <v>750</v>
      </c>
      <c r="E4245" s="5" t="s">
        <v>733</v>
      </c>
      <c r="F4245" s="5" t="s">
        <v>321</v>
      </c>
      <c r="G4245" s="13">
        <v>42.35</v>
      </c>
      <c r="H4245" s="5">
        <v>108</v>
      </c>
    </row>
    <row r="4246" spans="1:8">
      <c r="A4246" s="4">
        <v>4245</v>
      </c>
      <c r="B4246" s="5" t="s">
        <v>749</v>
      </c>
      <c r="C4246" s="5" t="s">
        <v>783</v>
      </c>
      <c r="D4246" s="5" t="s">
        <v>738</v>
      </c>
      <c r="E4246" s="5" t="s">
        <v>314</v>
      </c>
      <c r="F4246" s="5" t="s">
        <v>748</v>
      </c>
      <c r="G4246" s="13">
        <v>912.2</v>
      </c>
      <c r="H4246" s="5">
        <v>128</v>
      </c>
    </row>
    <row r="4247" spans="1:8">
      <c r="A4247" s="4">
        <v>4246</v>
      </c>
      <c r="B4247" s="5" t="s">
        <v>768</v>
      </c>
      <c r="C4247" s="5" t="s">
        <v>312</v>
      </c>
      <c r="D4247" s="5" t="s">
        <v>320</v>
      </c>
      <c r="E4247" s="5" t="s">
        <v>740</v>
      </c>
      <c r="F4247" s="5" t="s">
        <v>734</v>
      </c>
      <c r="G4247" s="13">
        <v>399.22</v>
      </c>
      <c r="H4247" s="5">
        <v>13</v>
      </c>
    </row>
    <row r="4248" spans="1:8">
      <c r="A4248" s="4">
        <v>4247</v>
      </c>
      <c r="B4248" s="5" t="s">
        <v>808</v>
      </c>
      <c r="C4248" s="5" t="s">
        <v>307</v>
      </c>
      <c r="D4248" s="5" t="s">
        <v>320</v>
      </c>
      <c r="E4248" s="5" t="s">
        <v>314</v>
      </c>
      <c r="F4248" s="5" t="s">
        <v>744</v>
      </c>
      <c r="G4248" s="13">
        <v>242.36</v>
      </c>
      <c r="H4248" s="5">
        <v>58</v>
      </c>
    </row>
    <row r="4249" spans="1:8">
      <c r="A4249" s="4">
        <v>4248</v>
      </c>
      <c r="B4249" s="5" t="s">
        <v>787</v>
      </c>
      <c r="C4249" s="5" t="s">
        <v>308</v>
      </c>
      <c r="D4249" s="5" t="s">
        <v>316</v>
      </c>
      <c r="E4249" s="5" t="s">
        <v>322</v>
      </c>
      <c r="F4249" s="5" t="s">
        <v>306</v>
      </c>
      <c r="G4249" s="13">
        <v>273.60000000000002</v>
      </c>
      <c r="H4249" s="5">
        <v>110</v>
      </c>
    </row>
    <row r="4250" spans="1:8">
      <c r="A4250" s="4">
        <v>4249</v>
      </c>
      <c r="B4250" s="5" t="s">
        <v>760</v>
      </c>
      <c r="C4250" s="5" t="s">
        <v>307</v>
      </c>
      <c r="D4250" s="5" t="s">
        <v>772</v>
      </c>
      <c r="E4250" s="5" t="s">
        <v>733</v>
      </c>
      <c r="F4250" s="5" t="s">
        <v>751</v>
      </c>
      <c r="G4250" s="13">
        <v>405.16</v>
      </c>
      <c r="H4250" s="5">
        <v>83</v>
      </c>
    </row>
    <row r="4251" spans="1:8">
      <c r="A4251" s="4">
        <v>4250</v>
      </c>
      <c r="B4251" s="5" t="s">
        <v>812</v>
      </c>
      <c r="C4251" s="5" t="s">
        <v>318</v>
      </c>
      <c r="D4251" s="5" t="s">
        <v>736</v>
      </c>
      <c r="E4251" s="5" t="s">
        <v>303</v>
      </c>
      <c r="F4251" s="5" t="s">
        <v>306</v>
      </c>
      <c r="G4251" s="13">
        <v>754.01</v>
      </c>
      <c r="H4251" s="5">
        <v>65</v>
      </c>
    </row>
    <row r="4252" spans="1:8">
      <c r="A4252" s="4">
        <v>4251</v>
      </c>
      <c r="B4252" s="5" t="s">
        <v>754</v>
      </c>
      <c r="C4252" s="5" t="s">
        <v>318</v>
      </c>
      <c r="D4252" s="5" t="s">
        <v>785</v>
      </c>
      <c r="E4252" s="5" t="s">
        <v>758</v>
      </c>
      <c r="F4252" s="5" t="s">
        <v>311</v>
      </c>
      <c r="G4252" s="13">
        <v>54.07</v>
      </c>
      <c r="H4252" s="5">
        <v>77</v>
      </c>
    </row>
    <row r="4253" spans="1:8">
      <c r="A4253" s="4">
        <v>4252</v>
      </c>
      <c r="B4253" s="5" t="s">
        <v>778</v>
      </c>
      <c r="C4253" s="5" t="s">
        <v>757</v>
      </c>
      <c r="D4253" s="5" t="s">
        <v>738</v>
      </c>
      <c r="E4253" s="5" t="s">
        <v>733</v>
      </c>
      <c r="F4253" s="5" t="s">
        <v>770</v>
      </c>
      <c r="G4253" s="13">
        <v>661.24</v>
      </c>
      <c r="H4253" s="5">
        <v>32</v>
      </c>
    </row>
    <row r="4254" spans="1:8">
      <c r="A4254" s="4">
        <v>4253</v>
      </c>
      <c r="B4254" s="5" t="s">
        <v>745</v>
      </c>
      <c r="C4254" s="5" t="s">
        <v>783</v>
      </c>
      <c r="D4254" s="5" t="s">
        <v>309</v>
      </c>
      <c r="E4254" s="5" t="s">
        <v>740</v>
      </c>
      <c r="F4254" s="5" t="s">
        <v>744</v>
      </c>
      <c r="G4254" s="13">
        <v>130.86000000000001</v>
      </c>
      <c r="H4254" s="5">
        <v>102</v>
      </c>
    </row>
    <row r="4255" spans="1:8">
      <c r="A4255" s="4">
        <v>4254</v>
      </c>
      <c r="B4255" s="5" t="s">
        <v>777</v>
      </c>
      <c r="C4255" s="5" t="s">
        <v>318</v>
      </c>
      <c r="D4255" s="5" t="s">
        <v>743</v>
      </c>
      <c r="E4255" s="5" t="s">
        <v>758</v>
      </c>
      <c r="F4255" s="5" t="s">
        <v>746</v>
      </c>
      <c r="G4255" s="13">
        <v>460.76</v>
      </c>
      <c r="H4255" s="5">
        <v>45</v>
      </c>
    </row>
    <row r="4256" spans="1:8">
      <c r="A4256" s="4">
        <v>4255</v>
      </c>
      <c r="B4256" s="5" t="s">
        <v>793</v>
      </c>
      <c r="C4256" s="5" t="s">
        <v>315</v>
      </c>
      <c r="D4256" s="5" t="s">
        <v>738</v>
      </c>
      <c r="E4256" s="5" t="s">
        <v>733</v>
      </c>
      <c r="F4256" s="5" t="s">
        <v>323</v>
      </c>
      <c r="G4256" s="13">
        <v>620.23</v>
      </c>
      <c r="H4256" s="5">
        <v>102</v>
      </c>
    </row>
    <row r="4257" spans="1:8">
      <c r="A4257" s="4">
        <v>4256</v>
      </c>
      <c r="B4257" s="5" t="s">
        <v>812</v>
      </c>
      <c r="C4257" s="5" t="s">
        <v>742</v>
      </c>
      <c r="D4257" s="5" t="s">
        <v>309</v>
      </c>
      <c r="E4257" s="5" t="s">
        <v>310</v>
      </c>
      <c r="F4257" s="5" t="s">
        <v>306</v>
      </c>
      <c r="G4257" s="13">
        <v>764.26</v>
      </c>
      <c r="H4257" s="5">
        <v>36</v>
      </c>
    </row>
    <row r="4258" spans="1:8">
      <c r="A4258" s="4">
        <v>4257</v>
      </c>
      <c r="B4258" s="5" t="s">
        <v>768</v>
      </c>
      <c r="C4258" s="5" t="s">
        <v>308</v>
      </c>
      <c r="D4258" s="5" t="s">
        <v>772</v>
      </c>
      <c r="E4258" s="5" t="s">
        <v>303</v>
      </c>
      <c r="F4258" s="5" t="s">
        <v>734</v>
      </c>
      <c r="G4258" s="13">
        <v>684.13</v>
      </c>
      <c r="H4258" s="5">
        <v>117</v>
      </c>
    </row>
    <row r="4259" spans="1:8">
      <c r="A4259" s="4">
        <v>4258</v>
      </c>
      <c r="B4259" s="5" t="s">
        <v>796</v>
      </c>
      <c r="C4259" s="5" t="s">
        <v>731</v>
      </c>
      <c r="D4259" s="5" t="s">
        <v>732</v>
      </c>
      <c r="E4259" s="5" t="s">
        <v>310</v>
      </c>
      <c r="F4259" s="5" t="s">
        <v>744</v>
      </c>
      <c r="G4259" s="13">
        <v>251.03</v>
      </c>
      <c r="H4259" s="5">
        <v>198</v>
      </c>
    </row>
    <row r="4260" spans="1:8">
      <c r="A4260" s="4">
        <v>4259</v>
      </c>
      <c r="B4260" s="5" t="s">
        <v>773</v>
      </c>
      <c r="C4260" s="5" t="s">
        <v>742</v>
      </c>
      <c r="D4260" s="5" t="s">
        <v>320</v>
      </c>
      <c r="E4260" s="5" t="s">
        <v>319</v>
      </c>
      <c r="F4260" s="5" t="s">
        <v>323</v>
      </c>
      <c r="G4260" s="13">
        <v>661.02</v>
      </c>
      <c r="H4260" s="5">
        <v>160</v>
      </c>
    </row>
    <row r="4261" spans="1:8">
      <c r="A4261" s="4">
        <v>4260</v>
      </c>
      <c r="B4261" s="5" t="s">
        <v>780</v>
      </c>
      <c r="C4261" s="5" t="s">
        <v>755</v>
      </c>
      <c r="D4261" s="5" t="s">
        <v>743</v>
      </c>
      <c r="E4261" s="5" t="s">
        <v>322</v>
      </c>
      <c r="F4261" s="5" t="s">
        <v>770</v>
      </c>
      <c r="G4261" s="13">
        <v>257.77</v>
      </c>
      <c r="H4261" s="5">
        <v>84</v>
      </c>
    </row>
    <row r="4262" spans="1:8">
      <c r="A4262" s="4">
        <v>4261</v>
      </c>
      <c r="B4262" s="5" t="s">
        <v>799</v>
      </c>
      <c r="C4262" s="5" t="s">
        <v>753</v>
      </c>
      <c r="D4262" s="5" t="s">
        <v>316</v>
      </c>
      <c r="E4262" s="5" t="s">
        <v>322</v>
      </c>
      <c r="F4262" s="5" t="s">
        <v>326</v>
      </c>
      <c r="G4262" s="13">
        <v>383.42</v>
      </c>
      <c r="H4262" s="5">
        <v>56</v>
      </c>
    </row>
    <row r="4263" spans="1:8">
      <c r="A4263" s="4">
        <v>4262</v>
      </c>
      <c r="B4263" s="5" t="s">
        <v>747</v>
      </c>
      <c r="C4263" s="5" t="s">
        <v>307</v>
      </c>
      <c r="D4263" s="5" t="s">
        <v>732</v>
      </c>
      <c r="E4263" s="5" t="s">
        <v>310</v>
      </c>
      <c r="F4263" s="5" t="s">
        <v>325</v>
      </c>
      <c r="G4263" s="13">
        <v>114.15</v>
      </c>
      <c r="H4263" s="5">
        <v>13</v>
      </c>
    </row>
    <row r="4264" spans="1:8">
      <c r="A4264" s="4">
        <v>4263</v>
      </c>
      <c r="B4264" s="5" t="s">
        <v>781</v>
      </c>
      <c r="C4264" s="5" t="s">
        <v>304</v>
      </c>
      <c r="D4264" s="5" t="s">
        <v>320</v>
      </c>
      <c r="E4264" s="5" t="s">
        <v>313</v>
      </c>
      <c r="F4264" s="5" t="s">
        <v>323</v>
      </c>
      <c r="G4264" s="13">
        <v>118.97</v>
      </c>
      <c r="H4264" s="5">
        <v>85</v>
      </c>
    </row>
    <row r="4265" spans="1:8">
      <c r="A4265" s="4">
        <v>4264</v>
      </c>
      <c r="B4265" s="5" t="s">
        <v>795</v>
      </c>
      <c r="C4265" s="5" t="s">
        <v>318</v>
      </c>
      <c r="D4265" s="5" t="s">
        <v>772</v>
      </c>
      <c r="E4265" s="5" t="s">
        <v>303</v>
      </c>
      <c r="F4265" s="5" t="s">
        <v>323</v>
      </c>
      <c r="G4265" s="13">
        <v>348.38</v>
      </c>
      <c r="H4265" s="5">
        <v>195</v>
      </c>
    </row>
    <row r="4266" spans="1:8">
      <c r="A4266" s="4">
        <v>4265</v>
      </c>
      <c r="B4266" s="5" t="s">
        <v>811</v>
      </c>
      <c r="C4266" s="5" t="s">
        <v>307</v>
      </c>
      <c r="D4266" s="5" t="s">
        <v>324</v>
      </c>
      <c r="E4266" s="5" t="s">
        <v>758</v>
      </c>
      <c r="F4266" s="5" t="s">
        <v>751</v>
      </c>
      <c r="G4266" s="13">
        <v>819.89</v>
      </c>
      <c r="H4266" s="5">
        <v>180</v>
      </c>
    </row>
    <row r="4267" spans="1:8">
      <c r="A4267" s="4">
        <v>4266</v>
      </c>
      <c r="B4267" s="5" t="s">
        <v>806</v>
      </c>
      <c r="C4267" s="5" t="s">
        <v>755</v>
      </c>
      <c r="D4267" s="5" t="s">
        <v>309</v>
      </c>
      <c r="E4267" s="5" t="s">
        <v>314</v>
      </c>
      <c r="F4267" s="5" t="s">
        <v>734</v>
      </c>
      <c r="G4267" s="13">
        <v>451.23</v>
      </c>
      <c r="H4267" s="5">
        <v>15</v>
      </c>
    </row>
    <row r="4268" spans="1:8">
      <c r="A4268" s="4">
        <v>4267</v>
      </c>
      <c r="B4268" s="5" t="s">
        <v>800</v>
      </c>
      <c r="C4268" s="5" t="s">
        <v>307</v>
      </c>
      <c r="D4268" s="5" t="s">
        <v>750</v>
      </c>
      <c r="E4268" s="5" t="s">
        <v>319</v>
      </c>
      <c r="F4268" s="5" t="s">
        <v>325</v>
      </c>
      <c r="G4268" s="13">
        <v>387.61</v>
      </c>
      <c r="H4268" s="5">
        <v>85</v>
      </c>
    </row>
    <row r="4269" spans="1:8">
      <c r="A4269" s="4">
        <v>4268</v>
      </c>
      <c r="B4269" s="5" t="s">
        <v>302</v>
      </c>
      <c r="C4269" s="5" t="s">
        <v>312</v>
      </c>
      <c r="D4269" s="5" t="s">
        <v>320</v>
      </c>
      <c r="E4269" s="5" t="s">
        <v>313</v>
      </c>
      <c r="F4269" s="5" t="s">
        <v>311</v>
      </c>
      <c r="G4269" s="13">
        <v>614.39</v>
      </c>
      <c r="H4269" s="5">
        <v>152</v>
      </c>
    </row>
    <row r="4270" spans="1:8">
      <c r="A4270" s="4">
        <v>4269</v>
      </c>
      <c r="B4270" s="5" t="s">
        <v>773</v>
      </c>
      <c r="C4270" s="5" t="s">
        <v>315</v>
      </c>
      <c r="D4270" s="5" t="s">
        <v>324</v>
      </c>
      <c r="E4270" s="5" t="s">
        <v>314</v>
      </c>
      <c r="F4270" s="5" t="s">
        <v>734</v>
      </c>
      <c r="G4270" s="13">
        <v>275.57</v>
      </c>
      <c r="H4270" s="5">
        <v>194</v>
      </c>
    </row>
    <row r="4271" spans="1:8">
      <c r="A4271" s="4">
        <v>4270</v>
      </c>
      <c r="B4271" s="5" t="s">
        <v>810</v>
      </c>
      <c r="C4271" s="5" t="s">
        <v>742</v>
      </c>
      <c r="D4271" s="5" t="s">
        <v>743</v>
      </c>
      <c r="E4271" s="5" t="s">
        <v>758</v>
      </c>
      <c r="F4271" s="5" t="s">
        <v>770</v>
      </c>
      <c r="G4271" s="13">
        <v>827.76</v>
      </c>
      <c r="H4271" s="5">
        <v>112</v>
      </c>
    </row>
    <row r="4272" spans="1:8">
      <c r="A4272" s="4">
        <v>4271</v>
      </c>
      <c r="B4272" s="5" t="s">
        <v>799</v>
      </c>
      <c r="C4272" s="5" t="s">
        <v>755</v>
      </c>
      <c r="D4272" s="5" t="s">
        <v>743</v>
      </c>
      <c r="E4272" s="5" t="s">
        <v>319</v>
      </c>
      <c r="F4272" s="5" t="s">
        <v>323</v>
      </c>
      <c r="G4272" s="13">
        <v>322.25</v>
      </c>
      <c r="H4272" s="5">
        <v>168</v>
      </c>
    </row>
    <row r="4273" spans="1:8">
      <c r="A4273" s="4">
        <v>4272</v>
      </c>
      <c r="B4273" s="5" t="s">
        <v>811</v>
      </c>
      <c r="C4273" s="5" t="s">
        <v>757</v>
      </c>
      <c r="D4273" s="5" t="s">
        <v>736</v>
      </c>
      <c r="E4273" s="5" t="s">
        <v>313</v>
      </c>
      <c r="F4273" s="5" t="s">
        <v>751</v>
      </c>
      <c r="G4273" s="13">
        <v>621.54</v>
      </c>
      <c r="H4273" s="5">
        <v>121</v>
      </c>
    </row>
    <row r="4274" spans="1:8">
      <c r="A4274" s="4">
        <v>4273</v>
      </c>
      <c r="B4274" s="5" t="s">
        <v>730</v>
      </c>
      <c r="C4274" s="5" t="s">
        <v>755</v>
      </c>
      <c r="D4274" s="5" t="s">
        <v>317</v>
      </c>
      <c r="E4274" s="5" t="s">
        <v>313</v>
      </c>
      <c r="F4274" s="5" t="s">
        <v>748</v>
      </c>
      <c r="G4274" s="13">
        <v>280.42</v>
      </c>
      <c r="H4274" s="5">
        <v>108</v>
      </c>
    </row>
    <row r="4275" spans="1:8">
      <c r="A4275" s="4">
        <v>4274</v>
      </c>
      <c r="B4275" s="5" t="s">
        <v>786</v>
      </c>
      <c r="C4275" s="5" t="s">
        <v>735</v>
      </c>
      <c r="D4275" s="5" t="s">
        <v>769</v>
      </c>
      <c r="E4275" s="5" t="s">
        <v>758</v>
      </c>
      <c r="F4275" s="5" t="s">
        <v>326</v>
      </c>
      <c r="G4275" s="13">
        <v>945.04</v>
      </c>
      <c r="H4275" s="5">
        <v>88</v>
      </c>
    </row>
    <row r="4276" spans="1:8">
      <c r="A4276" s="4">
        <v>4275</v>
      </c>
      <c r="B4276" s="5" t="s">
        <v>766</v>
      </c>
      <c r="C4276" s="5" t="s">
        <v>312</v>
      </c>
      <c r="D4276" s="5" t="s">
        <v>320</v>
      </c>
      <c r="E4276" s="5" t="s">
        <v>319</v>
      </c>
      <c r="F4276" s="5" t="s">
        <v>734</v>
      </c>
      <c r="G4276" s="13">
        <v>821.49</v>
      </c>
      <c r="H4276" s="5">
        <v>151</v>
      </c>
    </row>
    <row r="4277" spans="1:8">
      <c r="A4277" s="4">
        <v>4276</v>
      </c>
      <c r="B4277" s="5" t="s">
        <v>756</v>
      </c>
      <c r="C4277" s="5" t="s">
        <v>783</v>
      </c>
      <c r="D4277" s="5" t="s">
        <v>769</v>
      </c>
      <c r="E4277" s="5" t="s">
        <v>313</v>
      </c>
      <c r="F4277" s="5" t="s">
        <v>751</v>
      </c>
      <c r="G4277" s="13">
        <v>532.67999999999995</v>
      </c>
      <c r="H4277" s="5">
        <v>89</v>
      </c>
    </row>
    <row r="4278" spans="1:8">
      <c r="A4278" s="4">
        <v>4277</v>
      </c>
      <c r="B4278" s="5" t="s">
        <v>797</v>
      </c>
      <c r="C4278" s="5" t="s">
        <v>735</v>
      </c>
      <c r="D4278" s="5" t="s">
        <v>316</v>
      </c>
      <c r="E4278" s="5" t="s">
        <v>310</v>
      </c>
      <c r="F4278" s="5" t="s">
        <v>770</v>
      </c>
      <c r="G4278" s="13">
        <v>86.83</v>
      </c>
      <c r="H4278" s="5">
        <v>153</v>
      </c>
    </row>
    <row r="4279" spans="1:8">
      <c r="A4279" s="4">
        <v>4278</v>
      </c>
      <c r="B4279" s="5" t="s">
        <v>747</v>
      </c>
      <c r="C4279" s="5" t="s">
        <v>318</v>
      </c>
      <c r="D4279" s="5" t="s">
        <v>785</v>
      </c>
      <c r="E4279" s="5" t="s">
        <v>319</v>
      </c>
      <c r="F4279" s="5" t="s">
        <v>770</v>
      </c>
      <c r="G4279" s="13">
        <v>416.34</v>
      </c>
      <c r="H4279" s="5">
        <v>31</v>
      </c>
    </row>
    <row r="4280" spans="1:8">
      <c r="A4280" s="4">
        <v>4279</v>
      </c>
      <c r="B4280" s="5" t="s">
        <v>766</v>
      </c>
      <c r="C4280" s="5" t="s">
        <v>755</v>
      </c>
      <c r="D4280" s="5" t="s">
        <v>324</v>
      </c>
      <c r="E4280" s="5" t="s">
        <v>733</v>
      </c>
      <c r="F4280" s="5" t="s">
        <v>770</v>
      </c>
      <c r="G4280" s="13">
        <v>396.91</v>
      </c>
      <c r="H4280" s="5">
        <v>116</v>
      </c>
    </row>
    <row r="4281" spans="1:8">
      <c r="A4281" s="4">
        <v>4280</v>
      </c>
      <c r="B4281" s="5" t="s">
        <v>796</v>
      </c>
      <c r="C4281" s="5" t="s">
        <v>757</v>
      </c>
      <c r="D4281" s="5" t="s">
        <v>785</v>
      </c>
      <c r="E4281" s="5" t="s">
        <v>322</v>
      </c>
      <c r="F4281" s="5" t="s">
        <v>306</v>
      </c>
      <c r="G4281" s="13">
        <v>350.69</v>
      </c>
      <c r="H4281" s="5">
        <v>39</v>
      </c>
    </row>
    <row r="4282" spans="1:8">
      <c r="A4282" s="4">
        <v>4281</v>
      </c>
      <c r="B4282" s="5" t="s">
        <v>810</v>
      </c>
      <c r="C4282" s="5" t="s">
        <v>304</v>
      </c>
      <c r="D4282" s="5" t="s">
        <v>750</v>
      </c>
      <c r="E4282" s="5" t="s">
        <v>314</v>
      </c>
      <c r="F4282" s="5" t="s">
        <v>311</v>
      </c>
      <c r="G4282" s="13">
        <v>564.72</v>
      </c>
      <c r="H4282" s="5">
        <v>76</v>
      </c>
    </row>
    <row r="4283" spans="1:8">
      <c r="A4283" s="4">
        <v>4282</v>
      </c>
      <c r="B4283" s="5" t="s">
        <v>763</v>
      </c>
      <c r="C4283" s="5" t="s">
        <v>312</v>
      </c>
      <c r="D4283" s="5" t="s">
        <v>736</v>
      </c>
      <c r="E4283" s="5" t="s">
        <v>303</v>
      </c>
      <c r="F4283" s="5" t="s">
        <v>323</v>
      </c>
      <c r="G4283" s="13">
        <v>567.77</v>
      </c>
      <c r="H4283" s="5">
        <v>156</v>
      </c>
    </row>
    <row r="4284" spans="1:8">
      <c r="A4284" s="4">
        <v>4283</v>
      </c>
      <c r="B4284" s="5" t="s">
        <v>763</v>
      </c>
      <c r="C4284" s="5" t="s">
        <v>757</v>
      </c>
      <c r="D4284" s="5" t="s">
        <v>743</v>
      </c>
      <c r="E4284" s="5" t="s">
        <v>740</v>
      </c>
      <c r="F4284" s="5" t="s">
        <v>321</v>
      </c>
      <c r="G4284" s="13">
        <v>714.9</v>
      </c>
      <c r="H4284" s="5">
        <v>3</v>
      </c>
    </row>
    <row r="4285" spans="1:8">
      <c r="A4285" s="4">
        <v>4284</v>
      </c>
      <c r="B4285" s="5" t="s">
        <v>811</v>
      </c>
      <c r="C4285" s="5" t="s">
        <v>308</v>
      </c>
      <c r="D4285" s="5" t="s">
        <v>785</v>
      </c>
      <c r="E4285" s="5" t="s">
        <v>733</v>
      </c>
      <c r="F4285" s="5" t="s">
        <v>325</v>
      </c>
      <c r="G4285" s="13">
        <v>583.69000000000005</v>
      </c>
      <c r="H4285" s="5">
        <v>167</v>
      </c>
    </row>
    <row r="4286" spans="1:8">
      <c r="A4286" s="4">
        <v>4285</v>
      </c>
      <c r="B4286" s="5" t="s">
        <v>786</v>
      </c>
      <c r="C4286" s="5" t="s">
        <v>307</v>
      </c>
      <c r="D4286" s="5" t="s">
        <v>317</v>
      </c>
      <c r="E4286" s="5" t="s">
        <v>740</v>
      </c>
      <c r="F4286" s="5" t="s">
        <v>748</v>
      </c>
      <c r="G4286" s="13">
        <v>887.65</v>
      </c>
      <c r="H4286" s="5">
        <v>141</v>
      </c>
    </row>
    <row r="4287" spans="1:8">
      <c r="A4287" s="4">
        <v>4286</v>
      </c>
      <c r="B4287" s="5" t="s">
        <v>776</v>
      </c>
      <c r="C4287" s="5" t="s">
        <v>318</v>
      </c>
      <c r="D4287" s="5" t="s">
        <v>769</v>
      </c>
      <c r="E4287" s="5" t="s">
        <v>758</v>
      </c>
      <c r="F4287" s="5" t="s">
        <v>770</v>
      </c>
      <c r="G4287" s="13">
        <v>850.24</v>
      </c>
      <c r="H4287" s="5">
        <v>113</v>
      </c>
    </row>
    <row r="4288" spans="1:8">
      <c r="A4288" s="4">
        <v>4287</v>
      </c>
      <c r="B4288" s="5" t="s">
        <v>737</v>
      </c>
      <c r="C4288" s="5" t="s">
        <v>753</v>
      </c>
      <c r="D4288" s="5" t="s">
        <v>732</v>
      </c>
      <c r="E4288" s="5" t="s">
        <v>313</v>
      </c>
      <c r="F4288" s="5" t="s">
        <v>744</v>
      </c>
      <c r="G4288" s="13">
        <v>554.15</v>
      </c>
      <c r="H4288" s="5">
        <v>105</v>
      </c>
    </row>
    <row r="4289" spans="1:8">
      <c r="A4289" s="4">
        <v>4288</v>
      </c>
      <c r="B4289" s="5" t="s">
        <v>790</v>
      </c>
      <c r="C4289" s="5" t="s">
        <v>315</v>
      </c>
      <c r="D4289" s="5" t="s">
        <v>324</v>
      </c>
      <c r="E4289" s="5" t="s">
        <v>758</v>
      </c>
      <c r="F4289" s="5" t="s">
        <v>744</v>
      </c>
      <c r="G4289" s="13">
        <v>207.2</v>
      </c>
      <c r="H4289" s="5">
        <v>191</v>
      </c>
    </row>
    <row r="4290" spans="1:8">
      <c r="A4290" s="4">
        <v>4289</v>
      </c>
      <c r="B4290" s="5" t="s">
        <v>788</v>
      </c>
      <c r="C4290" s="5" t="s">
        <v>307</v>
      </c>
      <c r="D4290" s="5" t="s">
        <v>736</v>
      </c>
      <c r="E4290" s="5" t="s">
        <v>305</v>
      </c>
      <c r="F4290" s="5" t="s">
        <v>746</v>
      </c>
      <c r="G4290" s="13">
        <v>901.18</v>
      </c>
      <c r="H4290" s="5">
        <v>195</v>
      </c>
    </row>
    <row r="4291" spans="1:8">
      <c r="A4291" s="4">
        <v>4290</v>
      </c>
      <c r="B4291" s="5" t="s">
        <v>802</v>
      </c>
      <c r="C4291" s="5" t="s">
        <v>307</v>
      </c>
      <c r="D4291" s="5" t="s">
        <v>750</v>
      </c>
      <c r="E4291" s="5" t="s">
        <v>740</v>
      </c>
      <c r="F4291" s="5" t="s">
        <v>744</v>
      </c>
      <c r="G4291" s="13">
        <v>421.69</v>
      </c>
      <c r="H4291" s="5">
        <v>48</v>
      </c>
    </row>
    <row r="4292" spans="1:8">
      <c r="A4292" s="4">
        <v>4291</v>
      </c>
      <c r="B4292" s="5" t="s">
        <v>780</v>
      </c>
      <c r="C4292" s="5" t="s">
        <v>308</v>
      </c>
      <c r="D4292" s="5" t="s">
        <v>320</v>
      </c>
      <c r="E4292" s="5" t="s">
        <v>310</v>
      </c>
      <c r="F4292" s="5" t="s">
        <v>326</v>
      </c>
      <c r="G4292" s="13">
        <v>223.56</v>
      </c>
      <c r="H4292" s="5">
        <v>60</v>
      </c>
    </row>
    <row r="4293" spans="1:8">
      <c r="A4293" s="4">
        <v>4292</v>
      </c>
      <c r="B4293" s="5" t="s">
        <v>798</v>
      </c>
      <c r="C4293" s="5" t="s">
        <v>755</v>
      </c>
      <c r="D4293" s="5" t="s">
        <v>769</v>
      </c>
      <c r="E4293" s="5" t="s">
        <v>310</v>
      </c>
      <c r="F4293" s="5" t="s">
        <v>323</v>
      </c>
      <c r="G4293" s="13">
        <v>601.27</v>
      </c>
      <c r="H4293" s="5">
        <v>59</v>
      </c>
    </row>
    <row r="4294" spans="1:8">
      <c r="A4294" s="4">
        <v>4293</v>
      </c>
      <c r="B4294" s="5" t="s">
        <v>805</v>
      </c>
      <c r="C4294" s="5" t="s">
        <v>308</v>
      </c>
      <c r="D4294" s="5" t="s">
        <v>732</v>
      </c>
      <c r="E4294" s="5" t="s">
        <v>314</v>
      </c>
      <c r="F4294" s="5" t="s">
        <v>325</v>
      </c>
      <c r="G4294" s="13">
        <v>849.53</v>
      </c>
      <c r="H4294" s="5">
        <v>97</v>
      </c>
    </row>
    <row r="4295" spans="1:8">
      <c r="A4295" s="4">
        <v>4294</v>
      </c>
      <c r="B4295" s="5" t="s">
        <v>737</v>
      </c>
      <c r="C4295" s="5" t="s">
        <v>783</v>
      </c>
      <c r="D4295" s="5" t="s">
        <v>317</v>
      </c>
      <c r="E4295" s="5" t="s">
        <v>303</v>
      </c>
      <c r="F4295" s="5" t="s">
        <v>306</v>
      </c>
      <c r="G4295" s="13">
        <v>596.89</v>
      </c>
      <c r="H4295" s="5">
        <v>168</v>
      </c>
    </row>
    <row r="4296" spans="1:8">
      <c r="A4296" s="4">
        <v>4295</v>
      </c>
      <c r="B4296" s="5" t="s">
        <v>782</v>
      </c>
      <c r="C4296" s="5" t="s">
        <v>735</v>
      </c>
      <c r="D4296" s="5" t="s">
        <v>324</v>
      </c>
      <c r="E4296" s="5" t="s">
        <v>740</v>
      </c>
      <c r="F4296" s="5" t="s">
        <v>306</v>
      </c>
      <c r="G4296" s="13">
        <v>334.04</v>
      </c>
      <c r="H4296" s="5">
        <v>36</v>
      </c>
    </row>
    <row r="4297" spans="1:8">
      <c r="A4297" s="4">
        <v>4296</v>
      </c>
      <c r="B4297" s="5" t="s">
        <v>737</v>
      </c>
      <c r="C4297" s="5" t="s">
        <v>307</v>
      </c>
      <c r="D4297" s="5" t="s">
        <v>750</v>
      </c>
      <c r="E4297" s="5" t="s">
        <v>740</v>
      </c>
      <c r="F4297" s="5" t="s">
        <v>321</v>
      </c>
      <c r="G4297" s="13">
        <v>260.62</v>
      </c>
      <c r="H4297" s="5">
        <v>184</v>
      </c>
    </row>
    <row r="4298" spans="1:8">
      <c r="A4298" s="4">
        <v>4297</v>
      </c>
      <c r="B4298" s="5" t="s">
        <v>799</v>
      </c>
      <c r="C4298" s="5" t="s">
        <v>755</v>
      </c>
      <c r="D4298" s="5" t="s">
        <v>769</v>
      </c>
      <c r="E4298" s="5" t="s">
        <v>314</v>
      </c>
      <c r="F4298" s="5" t="s">
        <v>326</v>
      </c>
      <c r="G4298" s="13">
        <v>270.97000000000003</v>
      </c>
      <c r="H4298" s="5">
        <v>143</v>
      </c>
    </row>
    <row r="4299" spans="1:8">
      <c r="A4299" s="4">
        <v>4298</v>
      </c>
      <c r="B4299" s="5" t="s">
        <v>796</v>
      </c>
      <c r="C4299" s="5" t="s">
        <v>731</v>
      </c>
      <c r="D4299" s="5" t="s">
        <v>324</v>
      </c>
      <c r="E4299" s="5" t="s">
        <v>322</v>
      </c>
      <c r="F4299" s="5" t="s">
        <v>323</v>
      </c>
      <c r="G4299" s="13">
        <v>137.04</v>
      </c>
      <c r="H4299" s="5">
        <v>149</v>
      </c>
    </row>
    <row r="4300" spans="1:8">
      <c r="A4300" s="4">
        <v>4299</v>
      </c>
      <c r="B4300" s="5" t="s">
        <v>780</v>
      </c>
      <c r="C4300" s="5" t="s">
        <v>312</v>
      </c>
      <c r="D4300" s="5" t="s">
        <v>750</v>
      </c>
      <c r="E4300" s="5" t="s">
        <v>322</v>
      </c>
      <c r="F4300" s="5" t="s">
        <v>321</v>
      </c>
      <c r="G4300" s="13">
        <v>916.41</v>
      </c>
      <c r="H4300" s="5">
        <v>37</v>
      </c>
    </row>
    <row r="4301" spans="1:8">
      <c r="A4301" s="4">
        <v>4300</v>
      </c>
      <c r="B4301" s="5" t="s">
        <v>745</v>
      </c>
      <c r="C4301" s="5" t="s">
        <v>735</v>
      </c>
      <c r="D4301" s="5" t="s">
        <v>317</v>
      </c>
      <c r="E4301" s="5" t="s">
        <v>758</v>
      </c>
      <c r="F4301" s="5" t="s">
        <v>306</v>
      </c>
      <c r="G4301" s="13">
        <v>731.72</v>
      </c>
      <c r="H4301" s="5">
        <v>78</v>
      </c>
    </row>
    <row r="4302" spans="1:8">
      <c r="A4302" s="4">
        <v>4301</v>
      </c>
      <c r="B4302" s="5" t="s">
        <v>778</v>
      </c>
      <c r="C4302" s="5" t="s">
        <v>735</v>
      </c>
      <c r="D4302" s="5" t="s">
        <v>769</v>
      </c>
      <c r="E4302" s="5" t="s">
        <v>303</v>
      </c>
      <c r="F4302" s="5" t="s">
        <v>770</v>
      </c>
      <c r="G4302" s="13">
        <v>546.99</v>
      </c>
      <c r="H4302" s="5">
        <v>109</v>
      </c>
    </row>
    <row r="4303" spans="1:8">
      <c r="A4303" s="4">
        <v>4302</v>
      </c>
      <c r="B4303" s="5" t="s">
        <v>810</v>
      </c>
      <c r="C4303" s="5" t="s">
        <v>731</v>
      </c>
      <c r="D4303" s="5" t="s">
        <v>743</v>
      </c>
      <c r="E4303" s="5" t="s">
        <v>303</v>
      </c>
      <c r="F4303" s="5" t="s">
        <v>311</v>
      </c>
      <c r="G4303" s="13">
        <v>204.19</v>
      </c>
      <c r="H4303" s="5">
        <v>59</v>
      </c>
    </row>
    <row r="4304" spans="1:8">
      <c r="A4304" s="4">
        <v>4303</v>
      </c>
      <c r="B4304" s="5" t="s">
        <v>812</v>
      </c>
      <c r="C4304" s="5" t="s">
        <v>304</v>
      </c>
      <c r="D4304" s="5" t="s">
        <v>738</v>
      </c>
      <c r="E4304" s="5" t="s">
        <v>313</v>
      </c>
      <c r="F4304" s="5" t="s">
        <v>751</v>
      </c>
      <c r="G4304" s="13">
        <v>874.52</v>
      </c>
      <c r="H4304" s="5">
        <v>9</v>
      </c>
    </row>
    <row r="4305" spans="1:8">
      <c r="A4305" s="4">
        <v>4304</v>
      </c>
      <c r="B4305" s="5" t="s">
        <v>781</v>
      </c>
      <c r="C4305" s="5" t="s">
        <v>318</v>
      </c>
      <c r="D4305" s="5" t="s">
        <v>785</v>
      </c>
      <c r="E4305" s="5" t="s">
        <v>322</v>
      </c>
      <c r="F4305" s="5" t="s">
        <v>734</v>
      </c>
      <c r="G4305" s="13">
        <v>405.17</v>
      </c>
      <c r="H4305" s="5">
        <v>107</v>
      </c>
    </row>
    <row r="4306" spans="1:8">
      <c r="A4306" s="4">
        <v>4305</v>
      </c>
      <c r="B4306" s="5" t="s">
        <v>787</v>
      </c>
      <c r="C4306" s="5" t="s">
        <v>318</v>
      </c>
      <c r="D4306" s="5" t="s">
        <v>769</v>
      </c>
      <c r="E4306" s="5" t="s">
        <v>733</v>
      </c>
      <c r="F4306" s="5" t="s">
        <v>311</v>
      </c>
      <c r="G4306" s="13">
        <v>159.86000000000001</v>
      </c>
      <c r="H4306" s="5">
        <v>121</v>
      </c>
    </row>
    <row r="4307" spans="1:8">
      <c r="A4307" s="4">
        <v>4306</v>
      </c>
      <c r="B4307" s="5" t="s">
        <v>771</v>
      </c>
      <c r="C4307" s="5" t="s">
        <v>304</v>
      </c>
      <c r="D4307" s="5" t="s">
        <v>320</v>
      </c>
      <c r="E4307" s="5" t="s">
        <v>758</v>
      </c>
      <c r="F4307" s="5" t="s">
        <v>323</v>
      </c>
      <c r="G4307" s="13">
        <v>791.99</v>
      </c>
      <c r="H4307" s="5">
        <v>180</v>
      </c>
    </row>
    <row r="4308" spans="1:8">
      <c r="A4308" s="4">
        <v>4307</v>
      </c>
      <c r="B4308" s="5" t="s">
        <v>793</v>
      </c>
      <c r="C4308" s="5" t="s">
        <v>742</v>
      </c>
      <c r="D4308" s="5" t="s">
        <v>750</v>
      </c>
      <c r="E4308" s="5" t="s">
        <v>319</v>
      </c>
      <c r="F4308" s="5" t="s">
        <v>744</v>
      </c>
      <c r="G4308" s="13">
        <v>369.69</v>
      </c>
      <c r="H4308" s="5">
        <v>105</v>
      </c>
    </row>
    <row r="4309" spans="1:8">
      <c r="A4309" s="4">
        <v>4308</v>
      </c>
      <c r="B4309" s="5" t="s">
        <v>768</v>
      </c>
      <c r="C4309" s="5" t="s">
        <v>753</v>
      </c>
      <c r="D4309" s="5" t="s">
        <v>736</v>
      </c>
      <c r="E4309" s="5" t="s">
        <v>733</v>
      </c>
      <c r="F4309" s="5" t="s">
        <v>306</v>
      </c>
      <c r="G4309" s="13">
        <v>321.83999999999997</v>
      </c>
      <c r="H4309" s="5">
        <v>30</v>
      </c>
    </row>
    <row r="4310" spans="1:8">
      <c r="A4310" s="4">
        <v>4309</v>
      </c>
      <c r="B4310" s="5" t="s">
        <v>797</v>
      </c>
      <c r="C4310" s="5" t="s">
        <v>315</v>
      </c>
      <c r="D4310" s="5" t="s">
        <v>317</v>
      </c>
      <c r="E4310" s="5" t="s">
        <v>310</v>
      </c>
      <c r="F4310" s="5" t="s">
        <v>734</v>
      </c>
      <c r="G4310" s="13">
        <v>546.6</v>
      </c>
      <c r="H4310" s="5">
        <v>2</v>
      </c>
    </row>
    <row r="4311" spans="1:8">
      <c r="A4311" s="4">
        <v>4310</v>
      </c>
      <c r="B4311" s="5" t="s">
        <v>776</v>
      </c>
      <c r="C4311" s="5" t="s">
        <v>755</v>
      </c>
      <c r="D4311" s="5" t="s">
        <v>309</v>
      </c>
      <c r="E4311" s="5" t="s">
        <v>305</v>
      </c>
      <c r="F4311" s="5" t="s">
        <v>325</v>
      </c>
      <c r="G4311" s="13">
        <v>77.61</v>
      </c>
      <c r="H4311" s="5">
        <v>135</v>
      </c>
    </row>
    <row r="4312" spans="1:8">
      <c r="A4312" s="4">
        <v>4311</v>
      </c>
      <c r="B4312" s="5" t="s">
        <v>760</v>
      </c>
      <c r="C4312" s="5" t="s">
        <v>735</v>
      </c>
      <c r="D4312" s="5" t="s">
        <v>736</v>
      </c>
      <c r="E4312" s="5" t="s">
        <v>305</v>
      </c>
      <c r="F4312" s="5" t="s">
        <v>748</v>
      </c>
      <c r="G4312" s="13">
        <v>894.49</v>
      </c>
      <c r="H4312" s="5">
        <v>38</v>
      </c>
    </row>
    <row r="4313" spans="1:8">
      <c r="A4313" s="4">
        <v>4312</v>
      </c>
      <c r="B4313" s="5" t="s">
        <v>779</v>
      </c>
      <c r="C4313" s="5" t="s">
        <v>783</v>
      </c>
      <c r="D4313" s="5" t="s">
        <v>785</v>
      </c>
      <c r="E4313" s="5" t="s">
        <v>303</v>
      </c>
      <c r="F4313" s="5" t="s">
        <v>751</v>
      </c>
      <c r="G4313" s="13">
        <v>698.07</v>
      </c>
      <c r="H4313" s="5">
        <v>126</v>
      </c>
    </row>
    <row r="4314" spans="1:8">
      <c r="A4314" s="4">
        <v>4313</v>
      </c>
      <c r="B4314" s="5" t="s">
        <v>796</v>
      </c>
      <c r="C4314" s="5" t="s">
        <v>735</v>
      </c>
      <c r="D4314" s="5" t="s">
        <v>316</v>
      </c>
      <c r="E4314" s="5" t="s">
        <v>305</v>
      </c>
      <c r="F4314" s="5" t="s">
        <v>306</v>
      </c>
      <c r="G4314" s="13">
        <v>290.64</v>
      </c>
      <c r="H4314" s="5">
        <v>128</v>
      </c>
    </row>
    <row r="4315" spans="1:8">
      <c r="A4315" s="4">
        <v>4314</v>
      </c>
      <c r="B4315" s="5" t="s">
        <v>741</v>
      </c>
      <c r="C4315" s="5" t="s">
        <v>757</v>
      </c>
      <c r="D4315" s="5" t="s">
        <v>785</v>
      </c>
      <c r="E4315" s="5" t="s">
        <v>305</v>
      </c>
      <c r="F4315" s="5" t="s">
        <v>746</v>
      </c>
      <c r="G4315" s="13">
        <v>830.28</v>
      </c>
      <c r="H4315" s="5">
        <v>69</v>
      </c>
    </row>
    <row r="4316" spans="1:8">
      <c r="A4316" s="4">
        <v>4315</v>
      </c>
      <c r="B4316" s="5" t="s">
        <v>752</v>
      </c>
      <c r="C4316" s="5" t="s">
        <v>304</v>
      </c>
      <c r="D4316" s="5" t="s">
        <v>324</v>
      </c>
      <c r="E4316" s="5" t="s">
        <v>322</v>
      </c>
      <c r="F4316" s="5" t="s">
        <v>311</v>
      </c>
      <c r="G4316" s="13">
        <v>713.15</v>
      </c>
      <c r="H4316" s="5">
        <v>200</v>
      </c>
    </row>
    <row r="4317" spans="1:8">
      <c r="A4317" s="4">
        <v>4316</v>
      </c>
      <c r="B4317" s="5" t="s">
        <v>793</v>
      </c>
      <c r="C4317" s="5" t="s">
        <v>304</v>
      </c>
      <c r="D4317" s="5" t="s">
        <v>743</v>
      </c>
      <c r="E4317" s="5" t="s">
        <v>733</v>
      </c>
      <c r="F4317" s="5" t="s">
        <v>770</v>
      </c>
      <c r="G4317" s="13">
        <v>270.10000000000002</v>
      </c>
      <c r="H4317" s="5">
        <v>44</v>
      </c>
    </row>
    <row r="4318" spans="1:8">
      <c r="A4318" s="4">
        <v>4317</v>
      </c>
      <c r="B4318" s="5" t="s">
        <v>799</v>
      </c>
      <c r="C4318" s="5" t="s">
        <v>315</v>
      </c>
      <c r="D4318" s="5" t="s">
        <v>785</v>
      </c>
      <c r="E4318" s="5" t="s">
        <v>314</v>
      </c>
      <c r="F4318" s="5" t="s">
        <v>746</v>
      </c>
      <c r="G4318" s="13">
        <v>477.97</v>
      </c>
      <c r="H4318" s="5">
        <v>197</v>
      </c>
    </row>
    <row r="4319" spans="1:8">
      <c r="A4319" s="4">
        <v>4318</v>
      </c>
      <c r="B4319" s="5" t="s">
        <v>796</v>
      </c>
      <c r="C4319" s="5" t="s">
        <v>783</v>
      </c>
      <c r="D4319" s="5" t="s">
        <v>320</v>
      </c>
      <c r="E4319" s="5" t="s">
        <v>313</v>
      </c>
      <c r="F4319" s="5" t="s">
        <v>323</v>
      </c>
      <c r="G4319" s="13">
        <v>52.19</v>
      </c>
      <c r="H4319" s="5">
        <v>96</v>
      </c>
    </row>
    <row r="4320" spans="1:8">
      <c r="A4320" s="4">
        <v>4319</v>
      </c>
      <c r="B4320" s="5" t="s">
        <v>810</v>
      </c>
      <c r="C4320" s="5" t="s">
        <v>304</v>
      </c>
      <c r="D4320" s="5" t="s">
        <v>317</v>
      </c>
      <c r="E4320" s="5" t="s">
        <v>740</v>
      </c>
      <c r="F4320" s="5" t="s">
        <v>323</v>
      </c>
      <c r="G4320" s="13">
        <v>402.09</v>
      </c>
      <c r="H4320" s="5">
        <v>182</v>
      </c>
    </row>
    <row r="4321" spans="1:8">
      <c r="A4321" s="4">
        <v>4320</v>
      </c>
      <c r="B4321" s="5" t="s">
        <v>780</v>
      </c>
      <c r="C4321" s="5" t="s">
        <v>308</v>
      </c>
      <c r="D4321" s="5" t="s">
        <v>732</v>
      </c>
      <c r="E4321" s="5" t="s">
        <v>305</v>
      </c>
      <c r="F4321" s="5" t="s">
        <v>326</v>
      </c>
      <c r="G4321" s="13">
        <v>345.37</v>
      </c>
      <c r="H4321" s="5">
        <v>153</v>
      </c>
    </row>
    <row r="4322" spans="1:8">
      <c r="A4322" s="4">
        <v>4321</v>
      </c>
      <c r="B4322" s="5" t="s">
        <v>782</v>
      </c>
      <c r="C4322" s="5" t="s">
        <v>304</v>
      </c>
      <c r="D4322" s="5" t="s">
        <v>743</v>
      </c>
      <c r="E4322" s="5" t="s">
        <v>758</v>
      </c>
      <c r="F4322" s="5" t="s">
        <v>751</v>
      </c>
      <c r="G4322" s="13">
        <v>283.77999999999997</v>
      </c>
      <c r="H4322" s="5">
        <v>170</v>
      </c>
    </row>
    <row r="4323" spans="1:8">
      <c r="A4323" s="4">
        <v>4322</v>
      </c>
      <c r="B4323" s="5" t="s">
        <v>763</v>
      </c>
      <c r="C4323" s="5" t="s">
        <v>731</v>
      </c>
      <c r="D4323" s="5" t="s">
        <v>785</v>
      </c>
      <c r="E4323" s="5" t="s">
        <v>305</v>
      </c>
      <c r="F4323" s="5" t="s">
        <v>744</v>
      </c>
      <c r="G4323" s="13">
        <v>617.17999999999995</v>
      </c>
      <c r="H4323" s="5">
        <v>2</v>
      </c>
    </row>
    <row r="4324" spans="1:8">
      <c r="A4324" s="4">
        <v>4323</v>
      </c>
      <c r="B4324" s="5" t="s">
        <v>793</v>
      </c>
      <c r="C4324" s="5" t="s">
        <v>755</v>
      </c>
      <c r="D4324" s="5" t="s">
        <v>785</v>
      </c>
      <c r="E4324" s="5" t="s">
        <v>305</v>
      </c>
      <c r="F4324" s="5" t="s">
        <v>744</v>
      </c>
      <c r="G4324" s="13">
        <v>433.38</v>
      </c>
      <c r="H4324" s="5">
        <v>156</v>
      </c>
    </row>
    <row r="4325" spans="1:8">
      <c r="A4325" s="4">
        <v>4324</v>
      </c>
      <c r="B4325" s="5" t="s">
        <v>811</v>
      </c>
      <c r="C4325" s="5" t="s">
        <v>757</v>
      </c>
      <c r="D4325" s="5" t="s">
        <v>750</v>
      </c>
      <c r="E4325" s="5" t="s">
        <v>303</v>
      </c>
      <c r="F4325" s="5" t="s">
        <v>744</v>
      </c>
      <c r="G4325" s="13">
        <v>157.51</v>
      </c>
      <c r="H4325" s="5">
        <v>19</v>
      </c>
    </row>
    <row r="4326" spans="1:8">
      <c r="A4326" s="4">
        <v>4325</v>
      </c>
      <c r="B4326" s="5" t="s">
        <v>741</v>
      </c>
      <c r="C4326" s="5" t="s">
        <v>755</v>
      </c>
      <c r="D4326" s="5" t="s">
        <v>738</v>
      </c>
      <c r="E4326" s="5" t="s">
        <v>740</v>
      </c>
      <c r="F4326" s="5" t="s">
        <v>748</v>
      </c>
      <c r="G4326" s="13">
        <v>540.23</v>
      </c>
      <c r="H4326" s="5">
        <v>185</v>
      </c>
    </row>
    <row r="4327" spans="1:8">
      <c r="A4327" s="4">
        <v>4326</v>
      </c>
      <c r="B4327" s="5" t="s">
        <v>773</v>
      </c>
      <c r="C4327" s="5" t="s">
        <v>315</v>
      </c>
      <c r="D4327" s="5" t="s">
        <v>317</v>
      </c>
      <c r="E4327" s="5" t="s">
        <v>310</v>
      </c>
      <c r="F4327" s="5" t="s">
        <v>744</v>
      </c>
      <c r="G4327" s="13">
        <v>449.47</v>
      </c>
      <c r="H4327" s="5">
        <v>1</v>
      </c>
    </row>
    <row r="4328" spans="1:8">
      <c r="A4328" s="4">
        <v>4327</v>
      </c>
      <c r="B4328" s="5" t="s">
        <v>764</v>
      </c>
      <c r="C4328" s="5" t="s">
        <v>318</v>
      </c>
      <c r="D4328" s="5" t="s">
        <v>736</v>
      </c>
      <c r="E4328" s="5" t="s">
        <v>313</v>
      </c>
      <c r="F4328" s="5" t="s">
        <v>770</v>
      </c>
      <c r="G4328" s="13">
        <v>572.79999999999995</v>
      </c>
      <c r="H4328" s="5">
        <v>130</v>
      </c>
    </row>
    <row r="4329" spans="1:8">
      <c r="A4329" s="4">
        <v>4328</v>
      </c>
      <c r="B4329" s="5" t="s">
        <v>768</v>
      </c>
      <c r="C4329" s="5" t="s">
        <v>735</v>
      </c>
      <c r="D4329" s="5" t="s">
        <v>320</v>
      </c>
      <c r="E4329" s="5" t="s">
        <v>322</v>
      </c>
      <c r="F4329" s="5" t="s">
        <v>321</v>
      </c>
      <c r="G4329" s="13">
        <v>777.6</v>
      </c>
      <c r="H4329" s="5">
        <v>20</v>
      </c>
    </row>
    <row r="4330" spans="1:8">
      <c r="A4330" s="4">
        <v>4329</v>
      </c>
      <c r="B4330" s="5" t="s">
        <v>804</v>
      </c>
      <c r="C4330" s="5" t="s">
        <v>742</v>
      </c>
      <c r="D4330" s="5" t="s">
        <v>772</v>
      </c>
      <c r="E4330" s="5" t="s">
        <v>758</v>
      </c>
      <c r="F4330" s="5" t="s">
        <v>751</v>
      </c>
      <c r="G4330" s="13">
        <v>297</v>
      </c>
      <c r="H4330" s="5">
        <v>43</v>
      </c>
    </row>
    <row r="4331" spans="1:8">
      <c r="A4331" s="4">
        <v>4330</v>
      </c>
      <c r="B4331" s="5" t="s">
        <v>791</v>
      </c>
      <c r="C4331" s="5" t="s">
        <v>735</v>
      </c>
      <c r="D4331" s="5" t="s">
        <v>324</v>
      </c>
      <c r="E4331" s="5" t="s">
        <v>319</v>
      </c>
      <c r="F4331" s="5" t="s">
        <v>325</v>
      </c>
      <c r="G4331" s="13">
        <v>821.88</v>
      </c>
      <c r="H4331" s="5">
        <v>80</v>
      </c>
    </row>
    <row r="4332" spans="1:8">
      <c r="A4332" s="4">
        <v>4331</v>
      </c>
      <c r="B4332" s="5" t="s">
        <v>787</v>
      </c>
      <c r="C4332" s="5" t="s">
        <v>312</v>
      </c>
      <c r="D4332" s="5" t="s">
        <v>320</v>
      </c>
      <c r="E4332" s="5" t="s">
        <v>758</v>
      </c>
      <c r="F4332" s="5" t="s">
        <v>323</v>
      </c>
      <c r="G4332" s="13">
        <v>570.37</v>
      </c>
      <c r="H4332" s="5">
        <v>41</v>
      </c>
    </row>
    <row r="4333" spans="1:8">
      <c r="A4333" s="4">
        <v>4332</v>
      </c>
      <c r="B4333" s="5" t="s">
        <v>804</v>
      </c>
      <c r="C4333" s="5" t="s">
        <v>735</v>
      </c>
      <c r="D4333" s="5" t="s">
        <v>772</v>
      </c>
      <c r="E4333" s="5" t="s">
        <v>305</v>
      </c>
      <c r="F4333" s="5" t="s">
        <v>734</v>
      </c>
      <c r="G4333" s="13">
        <v>882.37</v>
      </c>
      <c r="H4333" s="5">
        <v>61</v>
      </c>
    </row>
    <row r="4334" spans="1:8">
      <c r="A4334" s="4">
        <v>4333</v>
      </c>
      <c r="B4334" s="5" t="s">
        <v>789</v>
      </c>
      <c r="C4334" s="5" t="s">
        <v>304</v>
      </c>
      <c r="D4334" s="5" t="s">
        <v>316</v>
      </c>
      <c r="E4334" s="5" t="s">
        <v>733</v>
      </c>
      <c r="F4334" s="5" t="s">
        <v>770</v>
      </c>
      <c r="G4334" s="13">
        <v>702.13</v>
      </c>
      <c r="H4334" s="5">
        <v>61</v>
      </c>
    </row>
    <row r="4335" spans="1:8">
      <c r="A4335" s="4">
        <v>4334</v>
      </c>
      <c r="B4335" s="5" t="s">
        <v>788</v>
      </c>
      <c r="C4335" s="5" t="s">
        <v>783</v>
      </c>
      <c r="D4335" s="5" t="s">
        <v>769</v>
      </c>
      <c r="E4335" s="5" t="s">
        <v>758</v>
      </c>
      <c r="F4335" s="5" t="s">
        <v>770</v>
      </c>
      <c r="G4335" s="13">
        <v>196.38</v>
      </c>
      <c r="H4335" s="5">
        <v>193</v>
      </c>
    </row>
    <row r="4336" spans="1:8">
      <c r="A4336" s="4">
        <v>4335</v>
      </c>
      <c r="B4336" s="5" t="s">
        <v>805</v>
      </c>
      <c r="C4336" s="5" t="s">
        <v>315</v>
      </c>
      <c r="D4336" s="5" t="s">
        <v>736</v>
      </c>
      <c r="E4336" s="5" t="s">
        <v>319</v>
      </c>
      <c r="F4336" s="5" t="s">
        <v>323</v>
      </c>
      <c r="G4336" s="13">
        <v>612.99</v>
      </c>
      <c r="H4336" s="5">
        <v>88</v>
      </c>
    </row>
    <row r="4337" spans="1:8">
      <c r="A4337" s="4">
        <v>4336</v>
      </c>
      <c r="B4337" s="5" t="s">
        <v>764</v>
      </c>
      <c r="C4337" s="5" t="s">
        <v>318</v>
      </c>
      <c r="D4337" s="5" t="s">
        <v>324</v>
      </c>
      <c r="E4337" s="5" t="s">
        <v>740</v>
      </c>
      <c r="F4337" s="5" t="s">
        <v>770</v>
      </c>
      <c r="G4337" s="13">
        <v>189.96</v>
      </c>
      <c r="H4337" s="5">
        <v>97</v>
      </c>
    </row>
    <row r="4338" spans="1:8">
      <c r="A4338" s="4">
        <v>4337</v>
      </c>
      <c r="B4338" s="5" t="s">
        <v>795</v>
      </c>
      <c r="C4338" s="5" t="s">
        <v>307</v>
      </c>
      <c r="D4338" s="5" t="s">
        <v>309</v>
      </c>
      <c r="E4338" s="5" t="s">
        <v>314</v>
      </c>
      <c r="F4338" s="5" t="s">
        <v>325</v>
      </c>
      <c r="G4338" s="13">
        <v>814.78</v>
      </c>
      <c r="H4338" s="5">
        <v>58</v>
      </c>
    </row>
    <row r="4339" spans="1:8">
      <c r="A4339" s="4">
        <v>4338</v>
      </c>
      <c r="B4339" s="5" t="s">
        <v>781</v>
      </c>
      <c r="C4339" s="5" t="s">
        <v>304</v>
      </c>
      <c r="D4339" s="5" t="s">
        <v>772</v>
      </c>
      <c r="E4339" s="5" t="s">
        <v>733</v>
      </c>
      <c r="F4339" s="5" t="s">
        <v>746</v>
      </c>
      <c r="G4339" s="13">
        <v>734.24</v>
      </c>
      <c r="H4339" s="5">
        <v>58</v>
      </c>
    </row>
    <row r="4340" spans="1:8">
      <c r="A4340" s="4">
        <v>4339</v>
      </c>
      <c r="B4340" s="5" t="s">
        <v>765</v>
      </c>
      <c r="C4340" s="5" t="s">
        <v>757</v>
      </c>
      <c r="D4340" s="5" t="s">
        <v>316</v>
      </c>
      <c r="E4340" s="5" t="s">
        <v>310</v>
      </c>
      <c r="F4340" s="5" t="s">
        <v>326</v>
      </c>
      <c r="G4340" s="13">
        <v>468.52</v>
      </c>
      <c r="H4340" s="5">
        <v>108</v>
      </c>
    </row>
    <row r="4341" spans="1:8">
      <c r="A4341" s="4">
        <v>4340</v>
      </c>
      <c r="B4341" s="5" t="s">
        <v>809</v>
      </c>
      <c r="C4341" s="5" t="s">
        <v>783</v>
      </c>
      <c r="D4341" s="5" t="s">
        <v>732</v>
      </c>
      <c r="E4341" s="5" t="s">
        <v>733</v>
      </c>
      <c r="F4341" s="5" t="s">
        <v>326</v>
      </c>
      <c r="G4341" s="13">
        <v>48.63</v>
      </c>
      <c r="H4341" s="5">
        <v>17</v>
      </c>
    </row>
    <row r="4342" spans="1:8">
      <c r="A4342" s="4">
        <v>4341</v>
      </c>
      <c r="B4342" s="5" t="s">
        <v>784</v>
      </c>
      <c r="C4342" s="5" t="s">
        <v>753</v>
      </c>
      <c r="D4342" s="5" t="s">
        <v>317</v>
      </c>
      <c r="E4342" s="5" t="s">
        <v>758</v>
      </c>
      <c r="F4342" s="5" t="s">
        <v>306</v>
      </c>
      <c r="G4342" s="13">
        <v>155.97</v>
      </c>
      <c r="H4342" s="5">
        <v>43</v>
      </c>
    </row>
    <row r="4343" spans="1:8">
      <c r="A4343" s="4">
        <v>4342</v>
      </c>
      <c r="B4343" s="5" t="s">
        <v>752</v>
      </c>
      <c r="C4343" s="5" t="s">
        <v>783</v>
      </c>
      <c r="D4343" s="5" t="s">
        <v>769</v>
      </c>
      <c r="E4343" s="5" t="s">
        <v>310</v>
      </c>
      <c r="F4343" s="5" t="s">
        <v>748</v>
      </c>
      <c r="G4343" s="13">
        <v>373.03</v>
      </c>
      <c r="H4343" s="5">
        <v>153</v>
      </c>
    </row>
    <row r="4344" spans="1:8">
      <c r="A4344" s="4">
        <v>4343</v>
      </c>
      <c r="B4344" s="5" t="s">
        <v>768</v>
      </c>
      <c r="C4344" s="5" t="s">
        <v>315</v>
      </c>
      <c r="D4344" s="5" t="s">
        <v>743</v>
      </c>
      <c r="E4344" s="5" t="s">
        <v>733</v>
      </c>
      <c r="F4344" s="5" t="s">
        <v>323</v>
      </c>
      <c r="G4344" s="13">
        <v>88.28</v>
      </c>
      <c r="H4344" s="5">
        <v>195</v>
      </c>
    </row>
    <row r="4345" spans="1:8">
      <c r="A4345" s="4">
        <v>4344</v>
      </c>
      <c r="B4345" s="5" t="s">
        <v>793</v>
      </c>
      <c r="C4345" s="5" t="s">
        <v>757</v>
      </c>
      <c r="D4345" s="5" t="s">
        <v>732</v>
      </c>
      <c r="E4345" s="5" t="s">
        <v>305</v>
      </c>
      <c r="F4345" s="5" t="s">
        <v>311</v>
      </c>
      <c r="G4345" s="13">
        <v>342.2</v>
      </c>
      <c r="H4345" s="5">
        <v>120</v>
      </c>
    </row>
    <row r="4346" spans="1:8">
      <c r="A4346" s="4">
        <v>4345</v>
      </c>
      <c r="B4346" s="5" t="s">
        <v>759</v>
      </c>
      <c r="C4346" s="5" t="s">
        <v>783</v>
      </c>
      <c r="D4346" s="5" t="s">
        <v>738</v>
      </c>
      <c r="E4346" s="5" t="s">
        <v>758</v>
      </c>
      <c r="F4346" s="5" t="s">
        <v>748</v>
      </c>
      <c r="G4346" s="13">
        <v>785.83</v>
      </c>
      <c r="H4346" s="5">
        <v>102</v>
      </c>
    </row>
    <row r="4347" spans="1:8">
      <c r="A4347" s="4">
        <v>4346</v>
      </c>
      <c r="B4347" s="5" t="s">
        <v>765</v>
      </c>
      <c r="C4347" s="5" t="s">
        <v>312</v>
      </c>
      <c r="D4347" s="5" t="s">
        <v>324</v>
      </c>
      <c r="E4347" s="5" t="s">
        <v>322</v>
      </c>
      <c r="F4347" s="5" t="s">
        <v>306</v>
      </c>
      <c r="G4347" s="13">
        <v>560.14</v>
      </c>
      <c r="H4347" s="5">
        <v>4</v>
      </c>
    </row>
    <row r="4348" spans="1:8">
      <c r="A4348" s="4">
        <v>4347</v>
      </c>
      <c r="B4348" s="5" t="s">
        <v>781</v>
      </c>
      <c r="C4348" s="5" t="s">
        <v>757</v>
      </c>
      <c r="D4348" s="5" t="s">
        <v>738</v>
      </c>
      <c r="E4348" s="5" t="s">
        <v>740</v>
      </c>
      <c r="F4348" s="5" t="s">
        <v>326</v>
      </c>
      <c r="G4348" s="13">
        <v>154.55000000000001</v>
      </c>
      <c r="H4348" s="5">
        <v>157</v>
      </c>
    </row>
    <row r="4349" spans="1:8">
      <c r="A4349" s="4">
        <v>4348</v>
      </c>
      <c r="B4349" s="5" t="s">
        <v>730</v>
      </c>
      <c r="C4349" s="5" t="s">
        <v>315</v>
      </c>
      <c r="D4349" s="5" t="s">
        <v>309</v>
      </c>
      <c r="E4349" s="5" t="s">
        <v>733</v>
      </c>
      <c r="F4349" s="5" t="s">
        <v>734</v>
      </c>
      <c r="G4349" s="13">
        <v>936.4</v>
      </c>
      <c r="H4349" s="5">
        <v>70</v>
      </c>
    </row>
    <row r="4350" spans="1:8">
      <c r="A4350" s="4">
        <v>4349</v>
      </c>
      <c r="B4350" s="5" t="s">
        <v>760</v>
      </c>
      <c r="C4350" s="5" t="s">
        <v>304</v>
      </c>
      <c r="D4350" s="5" t="s">
        <v>750</v>
      </c>
      <c r="E4350" s="5" t="s">
        <v>733</v>
      </c>
      <c r="F4350" s="5" t="s">
        <v>734</v>
      </c>
      <c r="G4350" s="13">
        <v>620.01</v>
      </c>
      <c r="H4350" s="5">
        <v>195</v>
      </c>
    </row>
    <row r="4351" spans="1:8">
      <c r="A4351" s="4">
        <v>4350</v>
      </c>
      <c r="B4351" s="5" t="s">
        <v>808</v>
      </c>
      <c r="C4351" s="5" t="s">
        <v>318</v>
      </c>
      <c r="D4351" s="5" t="s">
        <v>743</v>
      </c>
      <c r="E4351" s="5" t="s">
        <v>314</v>
      </c>
      <c r="F4351" s="5" t="s">
        <v>325</v>
      </c>
      <c r="G4351" s="13">
        <v>477.98</v>
      </c>
      <c r="H4351" s="5">
        <v>123</v>
      </c>
    </row>
    <row r="4352" spans="1:8">
      <c r="A4352" s="4">
        <v>4351</v>
      </c>
      <c r="B4352" s="5" t="s">
        <v>754</v>
      </c>
      <c r="C4352" s="5" t="s">
        <v>735</v>
      </c>
      <c r="D4352" s="5" t="s">
        <v>317</v>
      </c>
      <c r="E4352" s="5" t="s">
        <v>733</v>
      </c>
      <c r="F4352" s="5" t="s">
        <v>746</v>
      </c>
      <c r="G4352" s="13">
        <v>758.58</v>
      </c>
      <c r="H4352" s="5">
        <v>43</v>
      </c>
    </row>
    <row r="4353" spans="1:8">
      <c r="A4353" s="4">
        <v>4352</v>
      </c>
      <c r="B4353" s="5" t="s">
        <v>804</v>
      </c>
      <c r="C4353" s="5" t="s">
        <v>783</v>
      </c>
      <c r="D4353" s="5" t="s">
        <v>316</v>
      </c>
      <c r="E4353" s="5" t="s">
        <v>758</v>
      </c>
      <c r="F4353" s="5" t="s">
        <v>325</v>
      </c>
      <c r="G4353" s="13">
        <v>749.23</v>
      </c>
      <c r="H4353" s="5">
        <v>104</v>
      </c>
    </row>
    <row r="4354" spans="1:8">
      <c r="A4354" s="4">
        <v>4353</v>
      </c>
      <c r="B4354" s="5" t="s">
        <v>803</v>
      </c>
      <c r="C4354" s="5" t="s">
        <v>755</v>
      </c>
      <c r="D4354" s="5" t="s">
        <v>785</v>
      </c>
      <c r="E4354" s="5" t="s">
        <v>313</v>
      </c>
      <c r="F4354" s="5" t="s">
        <v>748</v>
      </c>
      <c r="G4354" s="13">
        <v>590.65</v>
      </c>
      <c r="H4354" s="5">
        <v>5</v>
      </c>
    </row>
    <row r="4355" spans="1:8">
      <c r="A4355" s="4">
        <v>4354</v>
      </c>
      <c r="B4355" s="5" t="s">
        <v>774</v>
      </c>
      <c r="C4355" s="5" t="s">
        <v>783</v>
      </c>
      <c r="D4355" s="5" t="s">
        <v>736</v>
      </c>
      <c r="E4355" s="5" t="s">
        <v>303</v>
      </c>
      <c r="F4355" s="5" t="s">
        <v>306</v>
      </c>
      <c r="G4355" s="13">
        <v>313.56</v>
      </c>
      <c r="H4355" s="5">
        <v>117</v>
      </c>
    </row>
    <row r="4356" spans="1:8">
      <c r="A4356" s="4">
        <v>4355</v>
      </c>
      <c r="B4356" s="5" t="s">
        <v>797</v>
      </c>
      <c r="C4356" s="5" t="s">
        <v>757</v>
      </c>
      <c r="D4356" s="5" t="s">
        <v>316</v>
      </c>
      <c r="E4356" s="5" t="s">
        <v>319</v>
      </c>
      <c r="F4356" s="5" t="s">
        <v>748</v>
      </c>
      <c r="G4356" s="13">
        <v>450.97</v>
      </c>
      <c r="H4356" s="5">
        <v>126</v>
      </c>
    </row>
    <row r="4357" spans="1:8">
      <c r="A4357" s="4">
        <v>4356</v>
      </c>
      <c r="B4357" s="5" t="s">
        <v>802</v>
      </c>
      <c r="C4357" s="5" t="s">
        <v>735</v>
      </c>
      <c r="D4357" s="5" t="s">
        <v>316</v>
      </c>
      <c r="E4357" s="5" t="s">
        <v>303</v>
      </c>
      <c r="F4357" s="5" t="s">
        <v>325</v>
      </c>
      <c r="G4357" s="13">
        <v>878.18</v>
      </c>
      <c r="H4357" s="5">
        <v>46</v>
      </c>
    </row>
    <row r="4358" spans="1:8">
      <c r="A4358" s="4">
        <v>4357</v>
      </c>
      <c r="B4358" s="5" t="s">
        <v>779</v>
      </c>
      <c r="C4358" s="5" t="s">
        <v>307</v>
      </c>
      <c r="D4358" s="5" t="s">
        <v>743</v>
      </c>
      <c r="E4358" s="5" t="s">
        <v>733</v>
      </c>
      <c r="F4358" s="5" t="s">
        <v>770</v>
      </c>
      <c r="G4358" s="13">
        <v>584.80999999999995</v>
      </c>
      <c r="H4358" s="5">
        <v>186</v>
      </c>
    </row>
    <row r="4359" spans="1:8">
      <c r="A4359" s="4">
        <v>4358</v>
      </c>
      <c r="B4359" s="5" t="s">
        <v>789</v>
      </c>
      <c r="C4359" s="5" t="s">
        <v>783</v>
      </c>
      <c r="D4359" s="5" t="s">
        <v>743</v>
      </c>
      <c r="E4359" s="5" t="s">
        <v>758</v>
      </c>
      <c r="F4359" s="5" t="s">
        <v>321</v>
      </c>
      <c r="G4359" s="13">
        <v>778.4</v>
      </c>
      <c r="H4359" s="5">
        <v>69</v>
      </c>
    </row>
    <row r="4360" spans="1:8">
      <c r="A4360" s="4">
        <v>4359</v>
      </c>
      <c r="B4360" s="5" t="s">
        <v>741</v>
      </c>
      <c r="C4360" s="5" t="s">
        <v>318</v>
      </c>
      <c r="D4360" s="5" t="s">
        <v>317</v>
      </c>
      <c r="E4360" s="5" t="s">
        <v>319</v>
      </c>
      <c r="F4360" s="5" t="s">
        <v>323</v>
      </c>
      <c r="G4360" s="13">
        <v>662.36</v>
      </c>
      <c r="H4360" s="5">
        <v>103</v>
      </c>
    </row>
    <row r="4361" spans="1:8">
      <c r="A4361" s="4">
        <v>4360</v>
      </c>
      <c r="B4361" s="5" t="s">
        <v>774</v>
      </c>
      <c r="C4361" s="5" t="s">
        <v>312</v>
      </c>
      <c r="D4361" s="5" t="s">
        <v>309</v>
      </c>
      <c r="E4361" s="5" t="s">
        <v>313</v>
      </c>
      <c r="F4361" s="5" t="s">
        <v>325</v>
      </c>
      <c r="G4361" s="13">
        <v>747.86</v>
      </c>
      <c r="H4361" s="5">
        <v>152</v>
      </c>
    </row>
    <row r="4362" spans="1:8">
      <c r="A4362" s="4">
        <v>4361</v>
      </c>
      <c r="B4362" s="5" t="s">
        <v>767</v>
      </c>
      <c r="C4362" s="5" t="s">
        <v>742</v>
      </c>
      <c r="D4362" s="5" t="s">
        <v>785</v>
      </c>
      <c r="E4362" s="5" t="s">
        <v>322</v>
      </c>
      <c r="F4362" s="5" t="s">
        <v>748</v>
      </c>
      <c r="G4362" s="13">
        <v>507.18</v>
      </c>
      <c r="H4362" s="5">
        <v>143</v>
      </c>
    </row>
    <row r="4363" spans="1:8">
      <c r="A4363" s="4">
        <v>4362</v>
      </c>
      <c r="B4363" s="5" t="s">
        <v>812</v>
      </c>
      <c r="C4363" s="5" t="s">
        <v>735</v>
      </c>
      <c r="D4363" s="5" t="s">
        <v>324</v>
      </c>
      <c r="E4363" s="5" t="s">
        <v>313</v>
      </c>
      <c r="F4363" s="5" t="s">
        <v>323</v>
      </c>
      <c r="G4363" s="13">
        <v>792.78</v>
      </c>
      <c r="H4363" s="5">
        <v>131</v>
      </c>
    </row>
    <row r="4364" spans="1:8">
      <c r="A4364" s="4">
        <v>4363</v>
      </c>
      <c r="B4364" s="5" t="s">
        <v>807</v>
      </c>
      <c r="C4364" s="5" t="s">
        <v>315</v>
      </c>
      <c r="D4364" s="5" t="s">
        <v>732</v>
      </c>
      <c r="E4364" s="5" t="s">
        <v>758</v>
      </c>
      <c r="F4364" s="5" t="s">
        <v>323</v>
      </c>
      <c r="G4364" s="13">
        <v>292.27999999999997</v>
      </c>
      <c r="H4364" s="5">
        <v>64</v>
      </c>
    </row>
    <row r="4365" spans="1:8">
      <c r="A4365" s="4">
        <v>4364</v>
      </c>
      <c r="B4365" s="5" t="s">
        <v>779</v>
      </c>
      <c r="C4365" s="5" t="s">
        <v>755</v>
      </c>
      <c r="D4365" s="5" t="s">
        <v>750</v>
      </c>
      <c r="E4365" s="5" t="s">
        <v>313</v>
      </c>
      <c r="F4365" s="5" t="s">
        <v>306</v>
      </c>
      <c r="G4365" s="13">
        <v>322.31</v>
      </c>
      <c r="H4365" s="5">
        <v>46</v>
      </c>
    </row>
    <row r="4366" spans="1:8">
      <c r="A4366" s="4">
        <v>4365</v>
      </c>
      <c r="B4366" s="5" t="s">
        <v>778</v>
      </c>
      <c r="C4366" s="5" t="s">
        <v>742</v>
      </c>
      <c r="D4366" s="5" t="s">
        <v>324</v>
      </c>
      <c r="E4366" s="5" t="s">
        <v>319</v>
      </c>
      <c r="F4366" s="5" t="s">
        <v>746</v>
      </c>
      <c r="G4366" s="13">
        <v>616.52</v>
      </c>
      <c r="H4366" s="5">
        <v>138</v>
      </c>
    </row>
    <row r="4367" spans="1:8">
      <c r="A4367" s="4">
        <v>4366</v>
      </c>
      <c r="B4367" s="5" t="s">
        <v>773</v>
      </c>
      <c r="C4367" s="5" t="s">
        <v>783</v>
      </c>
      <c r="D4367" s="5" t="s">
        <v>324</v>
      </c>
      <c r="E4367" s="5" t="s">
        <v>310</v>
      </c>
      <c r="F4367" s="5" t="s">
        <v>746</v>
      </c>
      <c r="G4367" s="13">
        <v>259.97000000000003</v>
      </c>
      <c r="H4367" s="5">
        <v>89</v>
      </c>
    </row>
    <row r="4368" spans="1:8">
      <c r="A4368" s="4">
        <v>4367</v>
      </c>
      <c r="B4368" s="5" t="s">
        <v>775</v>
      </c>
      <c r="C4368" s="5" t="s">
        <v>307</v>
      </c>
      <c r="D4368" s="5" t="s">
        <v>743</v>
      </c>
      <c r="E4368" s="5" t="s">
        <v>303</v>
      </c>
      <c r="F4368" s="5" t="s">
        <v>748</v>
      </c>
      <c r="G4368" s="13">
        <v>266.17</v>
      </c>
      <c r="H4368" s="5">
        <v>34</v>
      </c>
    </row>
    <row r="4369" spans="1:8">
      <c r="A4369" s="4">
        <v>4368</v>
      </c>
      <c r="B4369" s="5" t="s">
        <v>803</v>
      </c>
      <c r="C4369" s="5" t="s">
        <v>755</v>
      </c>
      <c r="D4369" s="5" t="s">
        <v>324</v>
      </c>
      <c r="E4369" s="5" t="s">
        <v>305</v>
      </c>
      <c r="F4369" s="5" t="s">
        <v>321</v>
      </c>
      <c r="G4369" s="13">
        <v>901.96</v>
      </c>
      <c r="H4369" s="5">
        <v>84</v>
      </c>
    </row>
    <row r="4370" spans="1:8">
      <c r="A4370" s="4">
        <v>4369</v>
      </c>
      <c r="B4370" s="5" t="s">
        <v>810</v>
      </c>
      <c r="C4370" s="5" t="s">
        <v>755</v>
      </c>
      <c r="D4370" s="5" t="s">
        <v>769</v>
      </c>
      <c r="E4370" s="5" t="s">
        <v>733</v>
      </c>
      <c r="F4370" s="5" t="s">
        <v>326</v>
      </c>
      <c r="G4370" s="13">
        <v>616.99</v>
      </c>
      <c r="H4370" s="5">
        <v>179</v>
      </c>
    </row>
    <row r="4371" spans="1:8">
      <c r="A4371" s="4">
        <v>4370</v>
      </c>
      <c r="B4371" s="5" t="s">
        <v>775</v>
      </c>
      <c r="C4371" s="5" t="s">
        <v>304</v>
      </c>
      <c r="D4371" s="5" t="s">
        <v>750</v>
      </c>
      <c r="E4371" s="5" t="s">
        <v>319</v>
      </c>
      <c r="F4371" s="5" t="s">
        <v>321</v>
      </c>
      <c r="G4371" s="13">
        <v>397.88</v>
      </c>
      <c r="H4371" s="5">
        <v>19</v>
      </c>
    </row>
    <row r="4372" spans="1:8">
      <c r="A4372" s="4">
        <v>4371</v>
      </c>
      <c r="B4372" s="5" t="s">
        <v>807</v>
      </c>
      <c r="C4372" s="5" t="s">
        <v>735</v>
      </c>
      <c r="D4372" s="5" t="s">
        <v>309</v>
      </c>
      <c r="E4372" s="5" t="s">
        <v>305</v>
      </c>
      <c r="F4372" s="5" t="s">
        <v>748</v>
      </c>
      <c r="G4372" s="13">
        <v>331.88</v>
      </c>
      <c r="H4372" s="5">
        <v>131</v>
      </c>
    </row>
    <row r="4373" spans="1:8">
      <c r="A4373" s="4">
        <v>4372</v>
      </c>
      <c r="B4373" s="5" t="s">
        <v>754</v>
      </c>
      <c r="C4373" s="5" t="s">
        <v>753</v>
      </c>
      <c r="D4373" s="5" t="s">
        <v>769</v>
      </c>
      <c r="E4373" s="5" t="s">
        <v>740</v>
      </c>
      <c r="F4373" s="5" t="s">
        <v>751</v>
      </c>
      <c r="G4373" s="13">
        <v>573.61</v>
      </c>
      <c r="H4373" s="5">
        <v>64</v>
      </c>
    </row>
    <row r="4374" spans="1:8">
      <c r="A4374" s="4">
        <v>4373</v>
      </c>
      <c r="B4374" s="5" t="s">
        <v>764</v>
      </c>
      <c r="C4374" s="5" t="s">
        <v>755</v>
      </c>
      <c r="D4374" s="5" t="s">
        <v>309</v>
      </c>
      <c r="E4374" s="5" t="s">
        <v>313</v>
      </c>
      <c r="F4374" s="5" t="s">
        <v>325</v>
      </c>
      <c r="G4374" s="13">
        <v>666.61</v>
      </c>
      <c r="H4374" s="5">
        <v>157</v>
      </c>
    </row>
    <row r="4375" spans="1:8">
      <c r="A4375" s="4">
        <v>4374</v>
      </c>
      <c r="B4375" s="5" t="s">
        <v>765</v>
      </c>
      <c r="C4375" s="5" t="s">
        <v>318</v>
      </c>
      <c r="D4375" s="5" t="s">
        <v>785</v>
      </c>
      <c r="E4375" s="5" t="s">
        <v>758</v>
      </c>
      <c r="F4375" s="5" t="s">
        <v>751</v>
      </c>
      <c r="G4375" s="13">
        <v>343.2</v>
      </c>
      <c r="H4375" s="5">
        <v>128</v>
      </c>
    </row>
    <row r="4376" spans="1:8">
      <c r="A4376" s="4">
        <v>4375</v>
      </c>
      <c r="B4376" s="5" t="s">
        <v>764</v>
      </c>
      <c r="C4376" s="5" t="s">
        <v>735</v>
      </c>
      <c r="D4376" s="5" t="s">
        <v>324</v>
      </c>
      <c r="E4376" s="5" t="s">
        <v>305</v>
      </c>
      <c r="F4376" s="5" t="s">
        <v>306</v>
      </c>
      <c r="G4376" s="13">
        <v>433.34</v>
      </c>
      <c r="H4376" s="5">
        <v>60</v>
      </c>
    </row>
    <row r="4377" spans="1:8">
      <c r="A4377" s="4">
        <v>4376</v>
      </c>
      <c r="B4377" s="5" t="s">
        <v>782</v>
      </c>
      <c r="C4377" s="5" t="s">
        <v>312</v>
      </c>
      <c r="D4377" s="5" t="s">
        <v>743</v>
      </c>
      <c r="E4377" s="5" t="s">
        <v>313</v>
      </c>
      <c r="F4377" s="5" t="s">
        <v>746</v>
      </c>
      <c r="G4377" s="13">
        <v>804.3</v>
      </c>
      <c r="H4377" s="5">
        <v>111</v>
      </c>
    </row>
    <row r="4378" spans="1:8">
      <c r="A4378" s="4">
        <v>4377</v>
      </c>
      <c r="B4378" s="5" t="s">
        <v>302</v>
      </c>
      <c r="C4378" s="5" t="s">
        <v>304</v>
      </c>
      <c r="D4378" s="5" t="s">
        <v>738</v>
      </c>
      <c r="E4378" s="5" t="s">
        <v>740</v>
      </c>
      <c r="F4378" s="5" t="s">
        <v>311</v>
      </c>
      <c r="G4378" s="13">
        <v>371.86</v>
      </c>
      <c r="H4378" s="5">
        <v>184</v>
      </c>
    </row>
    <row r="4379" spans="1:8">
      <c r="A4379" s="4">
        <v>4378</v>
      </c>
      <c r="B4379" s="5" t="s">
        <v>804</v>
      </c>
      <c r="C4379" s="5" t="s">
        <v>735</v>
      </c>
      <c r="D4379" s="5" t="s">
        <v>750</v>
      </c>
      <c r="E4379" s="5" t="s">
        <v>303</v>
      </c>
      <c r="F4379" s="5" t="s">
        <v>746</v>
      </c>
      <c r="G4379" s="13">
        <v>456.96</v>
      </c>
      <c r="H4379" s="5">
        <v>19</v>
      </c>
    </row>
    <row r="4380" spans="1:8">
      <c r="A4380" s="4">
        <v>4379</v>
      </c>
      <c r="B4380" s="5" t="s">
        <v>803</v>
      </c>
      <c r="C4380" s="5" t="s">
        <v>312</v>
      </c>
      <c r="D4380" s="5" t="s">
        <v>750</v>
      </c>
      <c r="E4380" s="5" t="s">
        <v>303</v>
      </c>
      <c r="F4380" s="5" t="s">
        <v>321</v>
      </c>
      <c r="G4380" s="13">
        <v>592.47</v>
      </c>
      <c r="H4380" s="5">
        <v>169</v>
      </c>
    </row>
    <row r="4381" spans="1:8">
      <c r="A4381" s="4">
        <v>4380</v>
      </c>
      <c r="B4381" s="5" t="s">
        <v>784</v>
      </c>
      <c r="C4381" s="5" t="s">
        <v>757</v>
      </c>
      <c r="D4381" s="5" t="s">
        <v>736</v>
      </c>
      <c r="E4381" s="5" t="s">
        <v>314</v>
      </c>
      <c r="F4381" s="5" t="s">
        <v>744</v>
      </c>
      <c r="G4381" s="13">
        <v>445.31</v>
      </c>
      <c r="H4381" s="5">
        <v>20</v>
      </c>
    </row>
    <row r="4382" spans="1:8">
      <c r="A4382" s="4">
        <v>4381</v>
      </c>
      <c r="B4382" s="5" t="s">
        <v>761</v>
      </c>
      <c r="C4382" s="5" t="s">
        <v>757</v>
      </c>
      <c r="D4382" s="5" t="s">
        <v>317</v>
      </c>
      <c r="E4382" s="5" t="s">
        <v>314</v>
      </c>
      <c r="F4382" s="5" t="s">
        <v>746</v>
      </c>
      <c r="G4382" s="13">
        <v>870.74</v>
      </c>
      <c r="H4382" s="5">
        <v>130</v>
      </c>
    </row>
    <row r="4383" spans="1:8">
      <c r="A4383" s="4">
        <v>4382</v>
      </c>
      <c r="B4383" s="5" t="s">
        <v>809</v>
      </c>
      <c r="C4383" s="5" t="s">
        <v>307</v>
      </c>
      <c r="D4383" s="5" t="s">
        <v>732</v>
      </c>
      <c r="E4383" s="5" t="s">
        <v>305</v>
      </c>
      <c r="F4383" s="5" t="s">
        <v>326</v>
      </c>
      <c r="G4383" s="13">
        <v>736.41</v>
      </c>
      <c r="H4383" s="5">
        <v>107</v>
      </c>
    </row>
    <row r="4384" spans="1:8">
      <c r="A4384" s="4">
        <v>4383</v>
      </c>
      <c r="B4384" s="5" t="s">
        <v>789</v>
      </c>
      <c r="C4384" s="5" t="s">
        <v>755</v>
      </c>
      <c r="D4384" s="5" t="s">
        <v>785</v>
      </c>
      <c r="E4384" s="5" t="s">
        <v>313</v>
      </c>
      <c r="F4384" s="5" t="s">
        <v>744</v>
      </c>
      <c r="G4384" s="13">
        <v>175.41</v>
      </c>
      <c r="H4384" s="5">
        <v>132</v>
      </c>
    </row>
    <row r="4385" spans="1:8">
      <c r="A4385" s="4">
        <v>4384</v>
      </c>
      <c r="B4385" s="5" t="s">
        <v>745</v>
      </c>
      <c r="C4385" s="5" t="s">
        <v>731</v>
      </c>
      <c r="D4385" s="5" t="s">
        <v>772</v>
      </c>
      <c r="E4385" s="5" t="s">
        <v>313</v>
      </c>
      <c r="F4385" s="5" t="s">
        <v>746</v>
      </c>
      <c r="G4385" s="13">
        <v>295.75</v>
      </c>
      <c r="H4385" s="5">
        <v>101</v>
      </c>
    </row>
    <row r="4386" spans="1:8">
      <c r="A4386" s="4">
        <v>4385</v>
      </c>
      <c r="B4386" s="5" t="s">
        <v>780</v>
      </c>
      <c r="C4386" s="5" t="s">
        <v>308</v>
      </c>
      <c r="D4386" s="5" t="s">
        <v>317</v>
      </c>
      <c r="E4386" s="5" t="s">
        <v>740</v>
      </c>
      <c r="F4386" s="5" t="s">
        <v>734</v>
      </c>
      <c r="G4386" s="13">
        <v>143.63</v>
      </c>
      <c r="H4386" s="5">
        <v>131</v>
      </c>
    </row>
    <row r="4387" spans="1:8">
      <c r="A4387" s="4">
        <v>4386</v>
      </c>
      <c r="B4387" s="5" t="s">
        <v>760</v>
      </c>
      <c r="C4387" s="5" t="s">
        <v>307</v>
      </c>
      <c r="D4387" s="5" t="s">
        <v>320</v>
      </c>
      <c r="E4387" s="5" t="s">
        <v>322</v>
      </c>
      <c r="F4387" s="5" t="s">
        <v>306</v>
      </c>
      <c r="G4387" s="13">
        <v>887.18</v>
      </c>
      <c r="H4387" s="5">
        <v>12</v>
      </c>
    </row>
    <row r="4388" spans="1:8">
      <c r="A4388" s="4">
        <v>4387</v>
      </c>
      <c r="B4388" s="5" t="s">
        <v>803</v>
      </c>
      <c r="C4388" s="5" t="s">
        <v>757</v>
      </c>
      <c r="D4388" s="5" t="s">
        <v>772</v>
      </c>
      <c r="E4388" s="5" t="s">
        <v>314</v>
      </c>
      <c r="F4388" s="5" t="s">
        <v>321</v>
      </c>
      <c r="G4388" s="13">
        <v>943.87</v>
      </c>
      <c r="H4388" s="5">
        <v>195</v>
      </c>
    </row>
    <row r="4389" spans="1:8">
      <c r="A4389" s="4">
        <v>4388</v>
      </c>
      <c r="B4389" s="5" t="s">
        <v>777</v>
      </c>
      <c r="C4389" s="5" t="s">
        <v>308</v>
      </c>
      <c r="D4389" s="5" t="s">
        <v>324</v>
      </c>
      <c r="E4389" s="5" t="s">
        <v>310</v>
      </c>
      <c r="F4389" s="5" t="s">
        <v>734</v>
      </c>
      <c r="G4389" s="13">
        <v>71.19</v>
      </c>
      <c r="H4389" s="5">
        <v>123</v>
      </c>
    </row>
    <row r="4390" spans="1:8">
      <c r="A4390" s="4">
        <v>4389</v>
      </c>
      <c r="B4390" s="5" t="s">
        <v>790</v>
      </c>
      <c r="C4390" s="5" t="s">
        <v>304</v>
      </c>
      <c r="D4390" s="5" t="s">
        <v>732</v>
      </c>
      <c r="E4390" s="5" t="s">
        <v>740</v>
      </c>
      <c r="F4390" s="5" t="s">
        <v>751</v>
      </c>
      <c r="G4390" s="13">
        <v>652.64</v>
      </c>
      <c r="H4390" s="5">
        <v>75</v>
      </c>
    </row>
    <row r="4391" spans="1:8">
      <c r="A4391" s="4">
        <v>4390</v>
      </c>
      <c r="B4391" s="5" t="s">
        <v>739</v>
      </c>
      <c r="C4391" s="5" t="s">
        <v>757</v>
      </c>
      <c r="D4391" s="5" t="s">
        <v>317</v>
      </c>
      <c r="E4391" s="5" t="s">
        <v>758</v>
      </c>
      <c r="F4391" s="5" t="s">
        <v>323</v>
      </c>
      <c r="G4391" s="13">
        <v>360.05</v>
      </c>
      <c r="H4391" s="5">
        <v>73</v>
      </c>
    </row>
    <row r="4392" spans="1:8">
      <c r="A4392" s="4">
        <v>4391</v>
      </c>
      <c r="B4392" s="5" t="s">
        <v>791</v>
      </c>
      <c r="C4392" s="5" t="s">
        <v>731</v>
      </c>
      <c r="D4392" s="5" t="s">
        <v>317</v>
      </c>
      <c r="E4392" s="5" t="s">
        <v>303</v>
      </c>
      <c r="F4392" s="5" t="s">
        <v>734</v>
      </c>
      <c r="G4392" s="13">
        <v>241.97</v>
      </c>
      <c r="H4392" s="5">
        <v>197</v>
      </c>
    </row>
    <row r="4393" spans="1:8">
      <c r="A4393" s="4">
        <v>4392</v>
      </c>
      <c r="B4393" s="5" t="s">
        <v>752</v>
      </c>
      <c r="C4393" s="5" t="s">
        <v>731</v>
      </c>
      <c r="D4393" s="5" t="s">
        <v>769</v>
      </c>
      <c r="E4393" s="5" t="s">
        <v>733</v>
      </c>
      <c r="F4393" s="5" t="s">
        <v>744</v>
      </c>
      <c r="G4393" s="13">
        <v>612.22</v>
      </c>
      <c r="H4393" s="5">
        <v>146</v>
      </c>
    </row>
    <row r="4394" spans="1:8">
      <c r="A4394" s="4">
        <v>4393</v>
      </c>
      <c r="B4394" s="5" t="s">
        <v>803</v>
      </c>
      <c r="C4394" s="5" t="s">
        <v>757</v>
      </c>
      <c r="D4394" s="5" t="s">
        <v>316</v>
      </c>
      <c r="E4394" s="5" t="s">
        <v>322</v>
      </c>
      <c r="F4394" s="5" t="s">
        <v>326</v>
      </c>
      <c r="G4394" s="13">
        <v>592.88</v>
      </c>
      <c r="H4394" s="5">
        <v>53</v>
      </c>
    </row>
    <row r="4395" spans="1:8">
      <c r="A4395" s="4">
        <v>4394</v>
      </c>
      <c r="B4395" s="5" t="s">
        <v>752</v>
      </c>
      <c r="C4395" s="5" t="s">
        <v>307</v>
      </c>
      <c r="D4395" s="5" t="s">
        <v>316</v>
      </c>
      <c r="E4395" s="5" t="s">
        <v>314</v>
      </c>
      <c r="F4395" s="5" t="s">
        <v>770</v>
      </c>
      <c r="G4395" s="13">
        <v>279.73</v>
      </c>
      <c r="H4395" s="5">
        <v>10</v>
      </c>
    </row>
    <row r="4396" spans="1:8">
      <c r="A4396" s="4">
        <v>4395</v>
      </c>
      <c r="B4396" s="5" t="s">
        <v>752</v>
      </c>
      <c r="C4396" s="5" t="s">
        <v>731</v>
      </c>
      <c r="D4396" s="5" t="s">
        <v>320</v>
      </c>
      <c r="E4396" s="5" t="s">
        <v>314</v>
      </c>
      <c r="F4396" s="5" t="s">
        <v>770</v>
      </c>
      <c r="G4396" s="13">
        <v>379.04</v>
      </c>
      <c r="H4396" s="5">
        <v>144</v>
      </c>
    </row>
    <row r="4397" spans="1:8">
      <c r="A4397" s="4">
        <v>4396</v>
      </c>
      <c r="B4397" s="5" t="s">
        <v>795</v>
      </c>
      <c r="C4397" s="5" t="s">
        <v>307</v>
      </c>
      <c r="D4397" s="5" t="s">
        <v>738</v>
      </c>
      <c r="E4397" s="5" t="s">
        <v>314</v>
      </c>
      <c r="F4397" s="5" t="s">
        <v>326</v>
      </c>
      <c r="G4397" s="13">
        <v>362.43</v>
      </c>
      <c r="H4397" s="5">
        <v>12</v>
      </c>
    </row>
    <row r="4398" spans="1:8">
      <c r="A4398" s="4">
        <v>4397</v>
      </c>
      <c r="B4398" s="5" t="s">
        <v>796</v>
      </c>
      <c r="C4398" s="5" t="s">
        <v>308</v>
      </c>
      <c r="D4398" s="5" t="s">
        <v>317</v>
      </c>
      <c r="E4398" s="5" t="s">
        <v>319</v>
      </c>
      <c r="F4398" s="5" t="s">
        <v>323</v>
      </c>
      <c r="G4398" s="13">
        <v>882.78</v>
      </c>
      <c r="H4398" s="5">
        <v>23</v>
      </c>
    </row>
    <row r="4399" spans="1:8">
      <c r="A4399" s="4">
        <v>4398</v>
      </c>
      <c r="B4399" s="5" t="s">
        <v>745</v>
      </c>
      <c r="C4399" s="5" t="s">
        <v>757</v>
      </c>
      <c r="D4399" s="5" t="s">
        <v>736</v>
      </c>
      <c r="E4399" s="5" t="s">
        <v>758</v>
      </c>
      <c r="F4399" s="5" t="s">
        <v>323</v>
      </c>
      <c r="G4399" s="13">
        <v>575.6</v>
      </c>
      <c r="H4399" s="5">
        <v>38</v>
      </c>
    </row>
    <row r="4400" spans="1:8">
      <c r="A4400" s="4">
        <v>4399</v>
      </c>
      <c r="B4400" s="5" t="s">
        <v>809</v>
      </c>
      <c r="C4400" s="5" t="s">
        <v>304</v>
      </c>
      <c r="D4400" s="5" t="s">
        <v>309</v>
      </c>
      <c r="E4400" s="5" t="s">
        <v>740</v>
      </c>
      <c r="F4400" s="5" t="s">
        <v>321</v>
      </c>
      <c r="G4400" s="13">
        <v>429.96</v>
      </c>
      <c r="H4400" s="5">
        <v>195</v>
      </c>
    </row>
    <row r="4401" spans="1:8">
      <c r="A4401" s="4">
        <v>4400</v>
      </c>
      <c r="B4401" s="5" t="s">
        <v>730</v>
      </c>
      <c r="C4401" s="5" t="s">
        <v>315</v>
      </c>
      <c r="D4401" s="5" t="s">
        <v>769</v>
      </c>
      <c r="E4401" s="5" t="s">
        <v>758</v>
      </c>
      <c r="F4401" s="5" t="s">
        <v>325</v>
      </c>
      <c r="G4401" s="13">
        <v>473.9</v>
      </c>
      <c r="H4401" s="5">
        <v>62</v>
      </c>
    </row>
    <row r="4402" spans="1:8">
      <c r="A4402" s="4">
        <v>4401</v>
      </c>
      <c r="B4402" s="5" t="s">
        <v>806</v>
      </c>
      <c r="C4402" s="5" t="s">
        <v>307</v>
      </c>
      <c r="D4402" s="5" t="s">
        <v>743</v>
      </c>
      <c r="E4402" s="5" t="s">
        <v>758</v>
      </c>
      <c r="F4402" s="5" t="s">
        <v>325</v>
      </c>
      <c r="G4402" s="13">
        <v>547.05999999999995</v>
      </c>
      <c r="H4402" s="5">
        <v>28</v>
      </c>
    </row>
    <row r="4403" spans="1:8">
      <c r="A4403" s="4">
        <v>4402</v>
      </c>
      <c r="B4403" s="5" t="s">
        <v>741</v>
      </c>
      <c r="C4403" s="5" t="s">
        <v>308</v>
      </c>
      <c r="D4403" s="5" t="s">
        <v>738</v>
      </c>
      <c r="E4403" s="5" t="s">
        <v>322</v>
      </c>
      <c r="F4403" s="5" t="s">
        <v>326</v>
      </c>
      <c r="G4403" s="13">
        <v>538.23</v>
      </c>
      <c r="H4403" s="5">
        <v>173</v>
      </c>
    </row>
    <row r="4404" spans="1:8">
      <c r="A4404" s="4">
        <v>4403</v>
      </c>
      <c r="B4404" s="5" t="s">
        <v>768</v>
      </c>
      <c r="C4404" s="5" t="s">
        <v>307</v>
      </c>
      <c r="D4404" s="5" t="s">
        <v>750</v>
      </c>
      <c r="E4404" s="5" t="s">
        <v>319</v>
      </c>
      <c r="F4404" s="5" t="s">
        <v>311</v>
      </c>
      <c r="G4404" s="13">
        <v>92.4</v>
      </c>
      <c r="H4404" s="5">
        <v>96</v>
      </c>
    </row>
    <row r="4405" spans="1:8">
      <c r="A4405" s="4">
        <v>4404</v>
      </c>
      <c r="B4405" s="5" t="s">
        <v>764</v>
      </c>
      <c r="C4405" s="5" t="s">
        <v>735</v>
      </c>
      <c r="D4405" s="5" t="s">
        <v>309</v>
      </c>
      <c r="E4405" s="5" t="s">
        <v>303</v>
      </c>
      <c r="F4405" s="5" t="s">
        <v>311</v>
      </c>
      <c r="G4405" s="13">
        <v>92.6</v>
      </c>
      <c r="H4405" s="5">
        <v>88</v>
      </c>
    </row>
    <row r="4406" spans="1:8">
      <c r="A4406" s="4">
        <v>4405</v>
      </c>
      <c r="B4406" s="5" t="s">
        <v>765</v>
      </c>
      <c r="C4406" s="5" t="s">
        <v>731</v>
      </c>
      <c r="D4406" s="5" t="s">
        <v>785</v>
      </c>
      <c r="E4406" s="5" t="s">
        <v>303</v>
      </c>
      <c r="F4406" s="5" t="s">
        <v>311</v>
      </c>
      <c r="G4406" s="13">
        <v>552.86</v>
      </c>
      <c r="H4406" s="5">
        <v>141</v>
      </c>
    </row>
    <row r="4407" spans="1:8">
      <c r="A4407" s="4">
        <v>4406</v>
      </c>
      <c r="B4407" s="5" t="s">
        <v>767</v>
      </c>
      <c r="C4407" s="5" t="s">
        <v>318</v>
      </c>
      <c r="D4407" s="5" t="s">
        <v>324</v>
      </c>
      <c r="E4407" s="5" t="s">
        <v>314</v>
      </c>
      <c r="F4407" s="5" t="s">
        <v>311</v>
      </c>
      <c r="G4407" s="13">
        <v>457.01</v>
      </c>
      <c r="H4407" s="5">
        <v>134</v>
      </c>
    </row>
    <row r="4408" spans="1:8">
      <c r="A4408" s="4">
        <v>4407</v>
      </c>
      <c r="B4408" s="5" t="s">
        <v>810</v>
      </c>
      <c r="C4408" s="5" t="s">
        <v>304</v>
      </c>
      <c r="D4408" s="5" t="s">
        <v>316</v>
      </c>
      <c r="E4408" s="5" t="s">
        <v>314</v>
      </c>
      <c r="F4408" s="5" t="s">
        <v>751</v>
      </c>
      <c r="G4408" s="13">
        <v>396.47</v>
      </c>
      <c r="H4408" s="5">
        <v>4</v>
      </c>
    </row>
    <row r="4409" spans="1:8">
      <c r="A4409" s="4">
        <v>4408</v>
      </c>
      <c r="B4409" s="5" t="s">
        <v>802</v>
      </c>
      <c r="C4409" s="5" t="s">
        <v>315</v>
      </c>
      <c r="D4409" s="5" t="s">
        <v>320</v>
      </c>
      <c r="E4409" s="5" t="s">
        <v>313</v>
      </c>
      <c r="F4409" s="5" t="s">
        <v>311</v>
      </c>
      <c r="G4409" s="13">
        <v>94.09</v>
      </c>
      <c r="H4409" s="5">
        <v>8</v>
      </c>
    </row>
    <row r="4410" spans="1:8">
      <c r="A4410" s="4">
        <v>4409</v>
      </c>
      <c r="B4410" s="5" t="s">
        <v>774</v>
      </c>
      <c r="C4410" s="5" t="s">
        <v>312</v>
      </c>
      <c r="D4410" s="5" t="s">
        <v>317</v>
      </c>
      <c r="E4410" s="5" t="s">
        <v>322</v>
      </c>
      <c r="F4410" s="5" t="s">
        <v>748</v>
      </c>
      <c r="G4410" s="13">
        <v>599.73</v>
      </c>
      <c r="H4410" s="5">
        <v>159</v>
      </c>
    </row>
    <row r="4411" spans="1:8">
      <c r="A4411" s="4">
        <v>4410</v>
      </c>
      <c r="B4411" s="5" t="s">
        <v>787</v>
      </c>
      <c r="C4411" s="5" t="s">
        <v>755</v>
      </c>
      <c r="D4411" s="5" t="s">
        <v>324</v>
      </c>
      <c r="E4411" s="5" t="s">
        <v>319</v>
      </c>
      <c r="F4411" s="5" t="s">
        <v>751</v>
      </c>
      <c r="G4411" s="13">
        <v>438.29</v>
      </c>
      <c r="H4411" s="5">
        <v>146</v>
      </c>
    </row>
    <row r="4412" spans="1:8">
      <c r="A4412" s="4">
        <v>4411</v>
      </c>
      <c r="B4412" s="5" t="s">
        <v>771</v>
      </c>
      <c r="C4412" s="5" t="s">
        <v>735</v>
      </c>
      <c r="D4412" s="5" t="s">
        <v>316</v>
      </c>
      <c r="E4412" s="5" t="s">
        <v>314</v>
      </c>
      <c r="F4412" s="5" t="s">
        <v>306</v>
      </c>
      <c r="G4412" s="13">
        <v>178.87</v>
      </c>
      <c r="H4412" s="5">
        <v>159</v>
      </c>
    </row>
    <row r="4413" spans="1:8">
      <c r="A4413" s="4">
        <v>4412</v>
      </c>
      <c r="B4413" s="5" t="s">
        <v>739</v>
      </c>
      <c r="C4413" s="5" t="s">
        <v>735</v>
      </c>
      <c r="D4413" s="5" t="s">
        <v>738</v>
      </c>
      <c r="E4413" s="5" t="s">
        <v>740</v>
      </c>
      <c r="F4413" s="5" t="s">
        <v>744</v>
      </c>
      <c r="G4413" s="13">
        <v>766.59</v>
      </c>
      <c r="H4413" s="5">
        <v>41</v>
      </c>
    </row>
    <row r="4414" spans="1:8">
      <c r="A4414" s="4">
        <v>4413</v>
      </c>
      <c r="B4414" s="5" t="s">
        <v>778</v>
      </c>
      <c r="C4414" s="5" t="s">
        <v>304</v>
      </c>
      <c r="D4414" s="5" t="s">
        <v>324</v>
      </c>
      <c r="E4414" s="5" t="s">
        <v>322</v>
      </c>
      <c r="F4414" s="5" t="s">
        <v>311</v>
      </c>
      <c r="G4414" s="13">
        <v>407.84</v>
      </c>
      <c r="H4414" s="5">
        <v>2</v>
      </c>
    </row>
    <row r="4415" spans="1:8">
      <c r="A4415" s="4">
        <v>4414</v>
      </c>
      <c r="B4415" s="5" t="s">
        <v>782</v>
      </c>
      <c r="C4415" s="5" t="s">
        <v>315</v>
      </c>
      <c r="D4415" s="5" t="s">
        <v>732</v>
      </c>
      <c r="E4415" s="5" t="s">
        <v>310</v>
      </c>
      <c r="F4415" s="5" t="s">
        <v>323</v>
      </c>
      <c r="G4415" s="13">
        <v>855.94</v>
      </c>
      <c r="H4415" s="5">
        <v>74</v>
      </c>
    </row>
    <row r="4416" spans="1:8">
      <c r="A4416" s="4">
        <v>4415</v>
      </c>
      <c r="B4416" s="5" t="s">
        <v>775</v>
      </c>
      <c r="C4416" s="5" t="s">
        <v>308</v>
      </c>
      <c r="D4416" s="5" t="s">
        <v>785</v>
      </c>
      <c r="E4416" s="5" t="s">
        <v>758</v>
      </c>
      <c r="F4416" s="5" t="s">
        <v>770</v>
      </c>
      <c r="G4416" s="13">
        <v>816.34</v>
      </c>
      <c r="H4416" s="5">
        <v>27</v>
      </c>
    </row>
    <row r="4417" spans="1:8">
      <c r="A4417" s="4">
        <v>4416</v>
      </c>
      <c r="B4417" s="5" t="s">
        <v>778</v>
      </c>
      <c r="C4417" s="5" t="s">
        <v>307</v>
      </c>
      <c r="D4417" s="5" t="s">
        <v>736</v>
      </c>
      <c r="E4417" s="5" t="s">
        <v>322</v>
      </c>
      <c r="F4417" s="5" t="s">
        <v>734</v>
      </c>
      <c r="G4417" s="13">
        <v>553.11</v>
      </c>
      <c r="H4417" s="5">
        <v>12</v>
      </c>
    </row>
    <row r="4418" spans="1:8">
      <c r="A4418" s="4">
        <v>4417</v>
      </c>
      <c r="B4418" s="5" t="s">
        <v>764</v>
      </c>
      <c r="C4418" s="5" t="s">
        <v>307</v>
      </c>
      <c r="D4418" s="5" t="s">
        <v>320</v>
      </c>
      <c r="E4418" s="5" t="s">
        <v>310</v>
      </c>
      <c r="F4418" s="5" t="s">
        <v>734</v>
      </c>
      <c r="G4418" s="13">
        <v>843.13</v>
      </c>
      <c r="H4418" s="5">
        <v>4</v>
      </c>
    </row>
    <row r="4419" spans="1:8">
      <c r="A4419" s="4">
        <v>4418</v>
      </c>
      <c r="B4419" s="5" t="s">
        <v>803</v>
      </c>
      <c r="C4419" s="5" t="s">
        <v>308</v>
      </c>
      <c r="D4419" s="5" t="s">
        <v>743</v>
      </c>
      <c r="E4419" s="5" t="s">
        <v>314</v>
      </c>
      <c r="F4419" s="5" t="s">
        <v>746</v>
      </c>
      <c r="G4419" s="13">
        <v>685.77</v>
      </c>
      <c r="H4419" s="5">
        <v>30</v>
      </c>
    </row>
    <row r="4420" spans="1:8">
      <c r="A4420" s="4">
        <v>4419</v>
      </c>
      <c r="B4420" s="5" t="s">
        <v>767</v>
      </c>
      <c r="C4420" s="5" t="s">
        <v>315</v>
      </c>
      <c r="D4420" s="5" t="s">
        <v>772</v>
      </c>
      <c r="E4420" s="5" t="s">
        <v>310</v>
      </c>
      <c r="F4420" s="5" t="s">
        <v>770</v>
      </c>
      <c r="G4420" s="13">
        <v>519.76</v>
      </c>
      <c r="H4420" s="5">
        <v>76</v>
      </c>
    </row>
    <row r="4421" spans="1:8">
      <c r="A4421" s="4">
        <v>4420</v>
      </c>
      <c r="B4421" s="5" t="s">
        <v>747</v>
      </c>
      <c r="C4421" s="5" t="s">
        <v>753</v>
      </c>
      <c r="D4421" s="5" t="s">
        <v>736</v>
      </c>
      <c r="E4421" s="5" t="s">
        <v>733</v>
      </c>
      <c r="F4421" s="5" t="s">
        <v>746</v>
      </c>
      <c r="G4421" s="13">
        <v>571.16999999999996</v>
      </c>
      <c r="H4421" s="5">
        <v>98</v>
      </c>
    </row>
    <row r="4422" spans="1:8">
      <c r="A4422" s="4">
        <v>4421</v>
      </c>
      <c r="B4422" s="5" t="s">
        <v>730</v>
      </c>
      <c r="C4422" s="5" t="s">
        <v>308</v>
      </c>
      <c r="D4422" s="5" t="s">
        <v>738</v>
      </c>
      <c r="E4422" s="5" t="s">
        <v>322</v>
      </c>
      <c r="F4422" s="5" t="s">
        <v>748</v>
      </c>
      <c r="G4422" s="13">
        <v>471.01</v>
      </c>
      <c r="H4422" s="5">
        <v>157</v>
      </c>
    </row>
    <row r="4423" spans="1:8">
      <c r="A4423" s="4">
        <v>4422</v>
      </c>
      <c r="B4423" s="5" t="s">
        <v>796</v>
      </c>
      <c r="C4423" s="5" t="s">
        <v>312</v>
      </c>
      <c r="D4423" s="5" t="s">
        <v>316</v>
      </c>
      <c r="E4423" s="5" t="s">
        <v>310</v>
      </c>
      <c r="F4423" s="5" t="s">
        <v>746</v>
      </c>
      <c r="G4423" s="13">
        <v>171.72</v>
      </c>
      <c r="H4423" s="5">
        <v>67</v>
      </c>
    </row>
    <row r="4424" spans="1:8">
      <c r="A4424" s="4">
        <v>4423</v>
      </c>
      <c r="B4424" s="5" t="s">
        <v>812</v>
      </c>
      <c r="C4424" s="5" t="s">
        <v>312</v>
      </c>
      <c r="D4424" s="5" t="s">
        <v>320</v>
      </c>
      <c r="E4424" s="5" t="s">
        <v>740</v>
      </c>
      <c r="F4424" s="5" t="s">
        <v>306</v>
      </c>
      <c r="G4424" s="13">
        <v>214.17</v>
      </c>
      <c r="H4424" s="5">
        <v>19</v>
      </c>
    </row>
    <row r="4425" spans="1:8">
      <c r="A4425" s="4">
        <v>4424</v>
      </c>
      <c r="B4425" s="5" t="s">
        <v>794</v>
      </c>
      <c r="C4425" s="5" t="s">
        <v>315</v>
      </c>
      <c r="D4425" s="5" t="s">
        <v>324</v>
      </c>
      <c r="E4425" s="5" t="s">
        <v>305</v>
      </c>
      <c r="F4425" s="5" t="s">
        <v>326</v>
      </c>
      <c r="G4425" s="13">
        <v>373.96</v>
      </c>
      <c r="H4425" s="5">
        <v>58</v>
      </c>
    </row>
    <row r="4426" spans="1:8">
      <c r="A4426" s="4">
        <v>4425</v>
      </c>
      <c r="B4426" s="5" t="s">
        <v>766</v>
      </c>
      <c r="C4426" s="5" t="s">
        <v>731</v>
      </c>
      <c r="D4426" s="5" t="s">
        <v>732</v>
      </c>
      <c r="E4426" s="5" t="s">
        <v>310</v>
      </c>
      <c r="F4426" s="5" t="s">
        <v>306</v>
      </c>
      <c r="G4426" s="13">
        <v>657.93</v>
      </c>
      <c r="H4426" s="5">
        <v>162</v>
      </c>
    </row>
    <row r="4427" spans="1:8">
      <c r="A4427" s="4">
        <v>4426</v>
      </c>
      <c r="B4427" s="5" t="s">
        <v>774</v>
      </c>
      <c r="C4427" s="5" t="s">
        <v>312</v>
      </c>
      <c r="D4427" s="5" t="s">
        <v>769</v>
      </c>
      <c r="E4427" s="5" t="s">
        <v>305</v>
      </c>
      <c r="F4427" s="5" t="s">
        <v>744</v>
      </c>
      <c r="G4427" s="13">
        <v>733.63</v>
      </c>
      <c r="H4427" s="5">
        <v>172</v>
      </c>
    </row>
    <row r="4428" spans="1:8">
      <c r="A4428" s="4">
        <v>4427</v>
      </c>
      <c r="B4428" s="5" t="s">
        <v>771</v>
      </c>
      <c r="C4428" s="5" t="s">
        <v>755</v>
      </c>
      <c r="D4428" s="5" t="s">
        <v>743</v>
      </c>
      <c r="E4428" s="5" t="s">
        <v>305</v>
      </c>
      <c r="F4428" s="5" t="s">
        <v>746</v>
      </c>
      <c r="G4428" s="13">
        <v>279.95999999999998</v>
      </c>
      <c r="H4428" s="5">
        <v>24</v>
      </c>
    </row>
    <row r="4429" spans="1:8">
      <c r="A4429" s="4">
        <v>4428</v>
      </c>
      <c r="B4429" s="5" t="s">
        <v>799</v>
      </c>
      <c r="C4429" s="5" t="s">
        <v>307</v>
      </c>
      <c r="D4429" s="5" t="s">
        <v>772</v>
      </c>
      <c r="E4429" s="5" t="s">
        <v>733</v>
      </c>
      <c r="F4429" s="5" t="s">
        <v>748</v>
      </c>
      <c r="G4429" s="13">
        <v>707.61</v>
      </c>
      <c r="H4429" s="5">
        <v>97</v>
      </c>
    </row>
    <row r="4430" spans="1:8">
      <c r="A4430" s="4">
        <v>4429</v>
      </c>
      <c r="B4430" s="5" t="s">
        <v>779</v>
      </c>
      <c r="C4430" s="5" t="s">
        <v>312</v>
      </c>
      <c r="D4430" s="5" t="s">
        <v>785</v>
      </c>
      <c r="E4430" s="5" t="s">
        <v>758</v>
      </c>
      <c r="F4430" s="5" t="s">
        <v>306</v>
      </c>
      <c r="G4430" s="13">
        <v>549.78</v>
      </c>
      <c r="H4430" s="5">
        <v>172</v>
      </c>
    </row>
    <row r="4431" spans="1:8">
      <c r="A4431" s="4">
        <v>4430</v>
      </c>
      <c r="B4431" s="5" t="s">
        <v>730</v>
      </c>
      <c r="C4431" s="5" t="s">
        <v>312</v>
      </c>
      <c r="D4431" s="5" t="s">
        <v>738</v>
      </c>
      <c r="E4431" s="5" t="s">
        <v>303</v>
      </c>
      <c r="F4431" s="5" t="s">
        <v>323</v>
      </c>
      <c r="G4431" s="13">
        <v>278.27</v>
      </c>
      <c r="H4431" s="5">
        <v>72</v>
      </c>
    </row>
    <row r="4432" spans="1:8">
      <c r="A4432" s="4">
        <v>4431</v>
      </c>
      <c r="B4432" s="5" t="s">
        <v>807</v>
      </c>
      <c r="C4432" s="5" t="s">
        <v>742</v>
      </c>
      <c r="D4432" s="5" t="s">
        <v>738</v>
      </c>
      <c r="E4432" s="5" t="s">
        <v>740</v>
      </c>
      <c r="F4432" s="5" t="s">
        <v>751</v>
      </c>
      <c r="G4432" s="13">
        <v>140.88999999999999</v>
      </c>
      <c r="H4432" s="5">
        <v>144</v>
      </c>
    </row>
    <row r="4433" spans="1:8">
      <c r="A4433" s="4">
        <v>4432</v>
      </c>
      <c r="B4433" s="5" t="s">
        <v>780</v>
      </c>
      <c r="C4433" s="5" t="s">
        <v>312</v>
      </c>
      <c r="D4433" s="5" t="s">
        <v>732</v>
      </c>
      <c r="E4433" s="5" t="s">
        <v>322</v>
      </c>
      <c r="F4433" s="5" t="s">
        <v>751</v>
      </c>
      <c r="G4433" s="13">
        <v>674.64</v>
      </c>
      <c r="H4433" s="5">
        <v>60</v>
      </c>
    </row>
    <row r="4434" spans="1:8">
      <c r="A4434" s="4">
        <v>4433</v>
      </c>
      <c r="B4434" s="5" t="s">
        <v>778</v>
      </c>
      <c r="C4434" s="5" t="s">
        <v>757</v>
      </c>
      <c r="D4434" s="5" t="s">
        <v>738</v>
      </c>
      <c r="E4434" s="5" t="s">
        <v>758</v>
      </c>
      <c r="F4434" s="5" t="s">
        <v>744</v>
      </c>
      <c r="G4434" s="13">
        <v>648.35</v>
      </c>
      <c r="H4434" s="5">
        <v>80</v>
      </c>
    </row>
    <row r="4435" spans="1:8">
      <c r="A4435" s="4">
        <v>4434</v>
      </c>
      <c r="B4435" s="5" t="s">
        <v>756</v>
      </c>
      <c r="C4435" s="5" t="s">
        <v>755</v>
      </c>
      <c r="D4435" s="5" t="s">
        <v>320</v>
      </c>
      <c r="E4435" s="5" t="s">
        <v>322</v>
      </c>
      <c r="F4435" s="5" t="s">
        <v>306</v>
      </c>
      <c r="G4435" s="13">
        <v>41.24</v>
      </c>
      <c r="H4435" s="5">
        <v>191</v>
      </c>
    </row>
    <row r="4436" spans="1:8">
      <c r="A4436" s="4">
        <v>4435</v>
      </c>
      <c r="B4436" s="5" t="s">
        <v>765</v>
      </c>
      <c r="C4436" s="5" t="s">
        <v>742</v>
      </c>
      <c r="D4436" s="5" t="s">
        <v>743</v>
      </c>
      <c r="E4436" s="5" t="s">
        <v>758</v>
      </c>
      <c r="F4436" s="5" t="s">
        <v>751</v>
      </c>
      <c r="G4436" s="13">
        <v>309.27999999999997</v>
      </c>
      <c r="H4436" s="5">
        <v>129</v>
      </c>
    </row>
    <row r="4437" spans="1:8">
      <c r="A4437" s="4">
        <v>4436</v>
      </c>
      <c r="B4437" s="5" t="s">
        <v>739</v>
      </c>
      <c r="C4437" s="5" t="s">
        <v>307</v>
      </c>
      <c r="D4437" s="5" t="s">
        <v>732</v>
      </c>
      <c r="E4437" s="5" t="s">
        <v>313</v>
      </c>
      <c r="F4437" s="5" t="s">
        <v>751</v>
      </c>
      <c r="G4437" s="13">
        <v>279.04000000000002</v>
      </c>
      <c r="H4437" s="5">
        <v>91</v>
      </c>
    </row>
    <row r="4438" spans="1:8">
      <c r="A4438" s="4">
        <v>4437</v>
      </c>
      <c r="B4438" s="5" t="s">
        <v>788</v>
      </c>
      <c r="C4438" s="5" t="s">
        <v>312</v>
      </c>
      <c r="D4438" s="5" t="s">
        <v>309</v>
      </c>
      <c r="E4438" s="5" t="s">
        <v>758</v>
      </c>
      <c r="F4438" s="5" t="s">
        <v>748</v>
      </c>
      <c r="G4438" s="13">
        <v>901.19</v>
      </c>
      <c r="H4438" s="5">
        <v>40</v>
      </c>
    </row>
    <row r="4439" spans="1:8">
      <c r="A4439" s="4">
        <v>4438</v>
      </c>
      <c r="B4439" s="5" t="s">
        <v>760</v>
      </c>
      <c r="C4439" s="5" t="s">
        <v>757</v>
      </c>
      <c r="D4439" s="5" t="s">
        <v>324</v>
      </c>
      <c r="E4439" s="5" t="s">
        <v>733</v>
      </c>
      <c r="F4439" s="5" t="s">
        <v>326</v>
      </c>
      <c r="G4439" s="13">
        <v>759.41</v>
      </c>
      <c r="H4439" s="5">
        <v>117</v>
      </c>
    </row>
    <row r="4440" spans="1:8">
      <c r="A4440" s="4">
        <v>4439</v>
      </c>
      <c r="B4440" s="5" t="s">
        <v>801</v>
      </c>
      <c r="C4440" s="5" t="s">
        <v>755</v>
      </c>
      <c r="D4440" s="5" t="s">
        <v>317</v>
      </c>
      <c r="E4440" s="5" t="s">
        <v>313</v>
      </c>
      <c r="F4440" s="5" t="s">
        <v>770</v>
      </c>
      <c r="G4440" s="13">
        <v>281.63</v>
      </c>
      <c r="H4440" s="5">
        <v>159</v>
      </c>
    </row>
    <row r="4441" spans="1:8">
      <c r="A4441" s="4">
        <v>4440</v>
      </c>
      <c r="B4441" s="5" t="s">
        <v>749</v>
      </c>
      <c r="C4441" s="5" t="s">
        <v>755</v>
      </c>
      <c r="D4441" s="5" t="s">
        <v>772</v>
      </c>
      <c r="E4441" s="5" t="s">
        <v>313</v>
      </c>
      <c r="F4441" s="5" t="s">
        <v>323</v>
      </c>
      <c r="G4441" s="13">
        <v>593.70000000000005</v>
      </c>
      <c r="H4441" s="5">
        <v>182</v>
      </c>
    </row>
    <row r="4442" spans="1:8">
      <c r="A4442" s="4">
        <v>4441</v>
      </c>
      <c r="B4442" s="5" t="s">
        <v>794</v>
      </c>
      <c r="C4442" s="5" t="s">
        <v>783</v>
      </c>
      <c r="D4442" s="5" t="s">
        <v>772</v>
      </c>
      <c r="E4442" s="5" t="s">
        <v>319</v>
      </c>
      <c r="F4442" s="5" t="s">
        <v>751</v>
      </c>
      <c r="G4442" s="13">
        <v>209.1</v>
      </c>
      <c r="H4442" s="5">
        <v>162</v>
      </c>
    </row>
    <row r="4443" spans="1:8">
      <c r="A4443" s="4">
        <v>4442</v>
      </c>
      <c r="B4443" s="5" t="s">
        <v>784</v>
      </c>
      <c r="C4443" s="5" t="s">
        <v>307</v>
      </c>
      <c r="D4443" s="5" t="s">
        <v>732</v>
      </c>
      <c r="E4443" s="5" t="s">
        <v>314</v>
      </c>
      <c r="F4443" s="5" t="s">
        <v>746</v>
      </c>
      <c r="G4443" s="13">
        <v>243.97</v>
      </c>
      <c r="H4443" s="5">
        <v>110</v>
      </c>
    </row>
    <row r="4444" spans="1:8">
      <c r="A4444" s="4">
        <v>4443</v>
      </c>
      <c r="B4444" s="5" t="s">
        <v>788</v>
      </c>
      <c r="C4444" s="5" t="s">
        <v>735</v>
      </c>
      <c r="D4444" s="5" t="s">
        <v>317</v>
      </c>
      <c r="E4444" s="5" t="s">
        <v>305</v>
      </c>
      <c r="F4444" s="5" t="s">
        <v>325</v>
      </c>
      <c r="G4444" s="13">
        <v>627.77</v>
      </c>
      <c r="H4444" s="5">
        <v>12</v>
      </c>
    </row>
    <row r="4445" spans="1:8">
      <c r="A4445" s="4">
        <v>4444</v>
      </c>
      <c r="B4445" s="5" t="s">
        <v>795</v>
      </c>
      <c r="C4445" s="5" t="s">
        <v>308</v>
      </c>
      <c r="D4445" s="5" t="s">
        <v>317</v>
      </c>
      <c r="E4445" s="5" t="s">
        <v>305</v>
      </c>
      <c r="F4445" s="5" t="s">
        <v>311</v>
      </c>
      <c r="G4445" s="13">
        <v>801.23</v>
      </c>
      <c r="H4445" s="5">
        <v>21</v>
      </c>
    </row>
    <row r="4446" spans="1:8">
      <c r="A4446" s="4">
        <v>4445</v>
      </c>
      <c r="B4446" s="5" t="s">
        <v>791</v>
      </c>
      <c r="C4446" s="5" t="s">
        <v>757</v>
      </c>
      <c r="D4446" s="5" t="s">
        <v>309</v>
      </c>
      <c r="E4446" s="5" t="s">
        <v>319</v>
      </c>
      <c r="F4446" s="5" t="s">
        <v>306</v>
      </c>
      <c r="G4446" s="13">
        <v>755.99</v>
      </c>
      <c r="H4446" s="5">
        <v>43</v>
      </c>
    </row>
    <row r="4447" spans="1:8">
      <c r="A4447" s="4">
        <v>4446</v>
      </c>
      <c r="B4447" s="5" t="s">
        <v>773</v>
      </c>
      <c r="C4447" s="5" t="s">
        <v>308</v>
      </c>
      <c r="D4447" s="5" t="s">
        <v>732</v>
      </c>
      <c r="E4447" s="5" t="s">
        <v>314</v>
      </c>
      <c r="F4447" s="5" t="s">
        <v>326</v>
      </c>
      <c r="G4447" s="13">
        <v>59.4</v>
      </c>
      <c r="H4447" s="5">
        <v>72</v>
      </c>
    </row>
    <row r="4448" spans="1:8">
      <c r="A4448" s="4">
        <v>4447</v>
      </c>
      <c r="B4448" s="5" t="s">
        <v>760</v>
      </c>
      <c r="C4448" s="5" t="s">
        <v>731</v>
      </c>
      <c r="D4448" s="5" t="s">
        <v>743</v>
      </c>
      <c r="E4448" s="5" t="s">
        <v>758</v>
      </c>
      <c r="F4448" s="5" t="s">
        <v>744</v>
      </c>
      <c r="G4448" s="13">
        <v>313.29000000000002</v>
      </c>
      <c r="H4448" s="5">
        <v>144</v>
      </c>
    </row>
    <row r="4449" spans="1:8">
      <c r="A4449" s="4">
        <v>4448</v>
      </c>
      <c r="B4449" s="5" t="s">
        <v>784</v>
      </c>
      <c r="C4449" s="5" t="s">
        <v>731</v>
      </c>
      <c r="D4449" s="5" t="s">
        <v>316</v>
      </c>
      <c r="E4449" s="5" t="s">
        <v>740</v>
      </c>
      <c r="F4449" s="5" t="s">
        <v>751</v>
      </c>
      <c r="G4449" s="13">
        <v>465.24</v>
      </c>
      <c r="H4449" s="5">
        <v>167</v>
      </c>
    </row>
    <row r="4450" spans="1:8">
      <c r="A4450" s="4">
        <v>4449</v>
      </c>
      <c r="B4450" s="5" t="s">
        <v>794</v>
      </c>
      <c r="C4450" s="5" t="s">
        <v>742</v>
      </c>
      <c r="D4450" s="5" t="s">
        <v>738</v>
      </c>
      <c r="E4450" s="5" t="s">
        <v>303</v>
      </c>
      <c r="F4450" s="5" t="s">
        <v>746</v>
      </c>
      <c r="G4450" s="13">
        <v>878.43</v>
      </c>
      <c r="H4450" s="5">
        <v>117</v>
      </c>
    </row>
    <row r="4451" spans="1:8">
      <c r="A4451" s="4">
        <v>4450</v>
      </c>
      <c r="B4451" s="5" t="s">
        <v>788</v>
      </c>
      <c r="C4451" s="5" t="s">
        <v>755</v>
      </c>
      <c r="D4451" s="5" t="s">
        <v>769</v>
      </c>
      <c r="E4451" s="5" t="s">
        <v>305</v>
      </c>
      <c r="F4451" s="5" t="s">
        <v>770</v>
      </c>
      <c r="G4451" s="13">
        <v>482.52</v>
      </c>
      <c r="H4451" s="5">
        <v>196</v>
      </c>
    </row>
    <row r="4452" spans="1:8">
      <c r="A4452" s="4">
        <v>4451</v>
      </c>
      <c r="B4452" s="5" t="s">
        <v>767</v>
      </c>
      <c r="C4452" s="5" t="s">
        <v>757</v>
      </c>
      <c r="D4452" s="5" t="s">
        <v>324</v>
      </c>
      <c r="E4452" s="5" t="s">
        <v>322</v>
      </c>
      <c r="F4452" s="5" t="s">
        <v>744</v>
      </c>
      <c r="G4452" s="13">
        <v>865.78</v>
      </c>
      <c r="H4452" s="5">
        <v>153</v>
      </c>
    </row>
    <row r="4453" spans="1:8">
      <c r="A4453" s="4">
        <v>4452</v>
      </c>
      <c r="B4453" s="5" t="s">
        <v>798</v>
      </c>
      <c r="C4453" s="5" t="s">
        <v>755</v>
      </c>
      <c r="D4453" s="5" t="s">
        <v>324</v>
      </c>
      <c r="E4453" s="5" t="s">
        <v>740</v>
      </c>
      <c r="F4453" s="5" t="s">
        <v>751</v>
      </c>
      <c r="G4453" s="13">
        <v>140.69</v>
      </c>
      <c r="H4453" s="5">
        <v>19</v>
      </c>
    </row>
    <row r="4454" spans="1:8">
      <c r="A4454" s="4">
        <v>4453</v>
      </c>
      <c r="B4454" s="5" t="s">
        <v>776</v>
      </c>
      <c r="C4454" s="5" t="s">
        <v>318</v>
      </c>
      <c r="D4454" s="5" t="s">
        <v>785</v>
      </c>
      <c r="E4454" s="5" t="s">
        <v>314</v>
      </c>
      <c r="F4454" s="5" t="s">
        <v>746</v>
      </c>
      <c r="G4454" s="13">
        <v>943.36</v>
      </c>
      <c r="H4454" s="5">
        <v>72</v>
      </c>
    </row>
    <row r="4455" spans="1:8">
      <c r="A4455" s="4">
        <v>4454</v>
      </c>
      <c r="B4455" s="5" t="s">
        <v>774</v>
      </c>
      <c r="C4455" s="5" t="s">
        <v>304</v>
      </c>
      <c r="D4455" s="5" t="s">
        <v>738</v>
      </c>
      <c r="E4455" s="5" t="s">
        <v>319</v>
      </c>
      <c r="F4455" s="5" t="s">
        <v>326</v>
      </c>
      <c r="G4455" s="13">
        <v>307.29000000000002</v>
      </c>
      <c r="H4455" s="5">
        <v>92</v>
      </c>
    </row>
    <row r="4456" spans="1:8">
      <c r="A4456" s="4">
        <v>4455</v>
      </c>
      <c r="B4456" s="5" t="s">
        <v>795</v>
      </c>
      <c r="C4456" s="5" t="s">
        <v>753</v>
      </c>
      <c r="D4456" s="5" t="s">
        <v>316</v>
      </c>
      <c r="E4456" s="5" t="s">
        <v>313</v>
      </c>
      <c r="F4456" s="5" t="s">
        <v>323</v>
      </c>
      <c r="G4456" s="13">
        <v>252.3</v>
      </c>
      <c r="H4456" s="5">
        <v>170</v>
      </c>
    </row>
    <row r="4457" spans="1:8">
      <c r="A4457" s="4">
        <v>4456</v>
      </c>
      <c r="B4457" s="5" t="s">
        <v>763</v>
      </c>
      <c r="C4457" s="5" t="s">
        <v>757</v>
      </c>
      <c r="D4457" s="5" t="s">
        <v>772</v>
      </c>
      <c r="E4457" s="5" t="s">
        <v>314</v>
      </c>
      <c r="F4457" s="5" t="s">
        <v>325</v>
      </c>
      <c r="G4457" s="13">
        <v>882.31</v>
      </c>
      <c r="H4457" s="5">
        <v>96</v>
      </c>
    </row>
    <row r="4458" spans="1:8">
      <c r="A4458" s="4">
        <v>4457</v>
      </c>
      <c r="B4458" s="5" t="s">
        <v>782</v>
      </c>
      <c r="C4458" s="5" t="s">
        <v>318</v>
      </c>
      <c r="D4458" s="5" t="s">
        <v>738</v>
      </c>
      <c r="E4458" s="5" t="s">
        <v>758</v>
      </c>
      <c r="F4458" s="5" t="s">
        <v>311</v>
      </c>
      <c r="G4458" s="13">
        <v>64.13</v>
      </c>
      <c r="H4458" s="5">
        <v>55</v>
      </c>
    </row>
    <row r="4459" spans="1:8">
      <c r="A4459" s="4">
        <v>4458</v>
      </c>
      <c r="B4459" s="5" t="s">
        <v>812</v>
      </c>
      <c r="C4459" s="5" t="s">
        <v>735</v>
      </c>
      <c r="D4459" s="5" t="s">
        <v>317</v>
      </c>
      <c r="E4459" s="5" t="s">
        <v>303</v>
      </c>
      <c r="F4459" s="5" t="s">
        <v>746</v>
      </c>
      <c r="G4459" s="13">
        <v>323.12</v>
      </c>
      <c r="H4459" s="5">
        <v>178</v>
      </c>
    </row>
    <row r="4460" spans="1:8">
      <c r="A4460" s="4">
        <v>4459</v>
      </c>
      <c r="B4460" s="5" t="s">
        <v>730</v>
      </c>
      <c r="C4460" s="5" t="s">
        <v>308</v>
      </c>
      <c r="D4460" s="5" t="s">
        <v>736</v>
      </c>
      <c r="E4460" s="5" t="s">
        <v>314</v>
      </c>
      <c r="F4460" s="5" t="s">
        <v>321</v>
      </c>
      <c r="G4460" s="13">
        <v>235.14</v>
      </c>
      <c r="H4460" s="5">
        <v>99</v>
      </c>
    </row>
    <row r="4461" spans="1:8">
      <c r="A4461" s="4">
        <v>4460</v>
      </c>
      <c r="B4461" s="5" t="s">
        <v>789</v>
      </c>
      <c r="C4461" s="5" t="s">
        <v>783</v>
      </c>
      <c r="D4461" s="5" t="s">
        <v>772</v>
      </c>
      <c r="E4461" s="5" t="s">
        <v>758</v>
      </c>
      <c r="F4461" s="5" t="s">
        <v>311</v>
      </c>
      <c r="G4461" s="13">
        <v>796.64</v>
      </c>
      <c r="H4461" s="5">
        <v>61</v>
      </c>
    </row>
    <row r="4462" spans="1:8">
      <c r="A4462" s="4">
        <v>4461</v>
      </c>
      <c r="B4462" s="5" t="s">
        <v>302</v>
      </c>
      <c r="C4462" s="5" t="s">
        <v>315</v>
      </c>
      <c r="D4462" s="5" t="s">
        <v>772</v>
      </c>
      <c r="E4462" s="5" t="s">
        <v>319</v>
      </c>
      <c r="F4462" s="5" t="s">
        <v>306</v>
      </c>
      <c r="G4462" s="13">
        <v>671.97</v>
      </c>
      <c r="H4462" s="5">
        <v>40</v>
      </c>
    </row>
    <row r="4463" spans="1:8">
      <c r="A4463" s="4">
        <v>4462</v>
      </c>
      <c r="B4463" s="5" t="s">
        <v>756</v>
      </c>
      <c r="C4463" s="5" t="s">
        <v>783</v>
      </c>
      <c r="D4463" s="5" t="s">
        <v>785</v>
      </c>
      <c r="E4463" s="5" t="s">
        <v>310</v>
      </c>
      <c r="F4463" s="5" t="s">
        <v>323</v>
      </c>
      <c r="G4463" s="13">
        <v>761.43</v>
      </c>
      <c r="H4463" s="5">
        <v>144</v>
      </c>
    </row>
    <row r="4464" spans="1:8">
      <c r="A4464" s="4">
        <v>4463</v>
      </c>
      <c r="B4464" s="5" t="s">
        <v>764</v>
      </c>
      <c r="C4464" s="5" t="s">
        <v>731</v>
      </c>
      <c r="D4464" s="5" t="s">
        <v>743</v>
      </c>
      <c r="E4464" s="5" t="s">
        <v>322</v>
      </c>
      <c r="F4464" s="5" t="s">
        <v>311</v>
      </c>
      <c r="G4464" s="13">
        <v>261.68</v>
      </c>
      <c r="H4464" s="5">
        <v>160</v>
      </c>
    </row>
    <row r="4465" spans="1:8">
      <c r="A4465" s="4">
        <v>4464</v>
      </c>
      <c r="B4465" s="5" t="s">
        <v>790</v>
      </c>
      <c r="C4465" s="5" t="s">
        <v>757</v>
      </c>
      <c r="D4465" s="5" t="s">
        <v>769</v>
      </c>
      <c r="E4465" s="5" t="s">
        <v>314</v>
      </c>
      <c r="F4465" s="5" t="s">
        <v>734</v>
      </c>
      <c r="G4465" s="13">
        <v>452.44</v>
      </c>
      <c r="H4465" s="5">
        <v>24</v>
      </c>
    </row>
    <row r="4466" spans="1:8">
      <c r="A4466" s="4">
        <v>4465</v>
      </c>
      <c r="B4466" s="5" t="s">
        <v>765</v>
      </c>
      <c r="C4466" s="5" t="s">
        <v>315</v>
      </c>
      <c r="D4466" s="5" t="s">
        <v>316</v>
      </c>
      <c r="E4466" s="5" t="s">
        <v>733</v>
      </c>
      <c r="F4466" s="5" t="s">
        <v>323</v>
      </c>
      <c r="G4466" s="13">
        <v>759.84</v>
      </c>
      <c r="H4466" s="5">
        <v>196</v>
      </c>
    </row>
    <row r="4467" spans="1:8">
      <c r="A4467" s="4">
        <v>4466</v>
      </c>
      <c r="B4467" s="5" t="s">
        <v>762</v>
      </c>
      <c r="C4467" s="5" t="s">
        <v>753</v>
      </c>
      <c r="D4467" s="5" t="s">
        <v>732</v>
      </c>
      <c r="E4467" s="5" t="s">
        <v>314</v>
      </c>
      <c r="F4467" s="5" t="s">
        <v>746</v>
      </c>
      <c r="G4467" s="13">
        <v>372.42</v>
      </c>
      <c r="H4467" s="5">
        <v>144</v>
      </c>
    </row>
    <row r="4468" spans="1:8">
      <c r="A4468" s="4">
        <v>4467</v>
      </c>
      <c r="B4468" s="5" t="s">
        <v>780</v>
      </c>
      <c r="C4468" s="5" t="s">
        <v>753</v>
      </c>
      <c r="D4468" s="5" t="s">
        <v>317</v>
      </c>
      <c r="E4468" s="5" t="s">
        <v>322</v>
      </c>
      <c r="F4468" s="5" t="s">
        <v>770</v>
      </c>
      <c r="G4468" s="13">
        <v>592.85</v>
      </c>
      <c r="H4468" s="5">
        <v>31</v>
      </c>
    </row>
    <row r="4469" spans="1:8">
      <c r="A4469" s="4">
        <v>4468</v>
      </c>
      <c r="B4469" s="5" t="s">
        <v>781</v>
      </c>
      <c r="C4469" s="5" t="s">
        <v>308</v>
      </c>
      <c r="D4469" s="5" t="s">
        <v>750</v>
      </c>
      <c r="E4469" s="5" t="s">
        <v>322</v>
      </c>
      <c r="F4469" s="5" t="s">
        <v>746</v>
      </c>
      <c r="G4469" s="13">
        <v>397.81</v>
      </c>
      <c r="H4469" s="5">
        <v>151</v>
      </c>
    </row>
    <row r="4470" spans="1:8">
      <c r="A4470" s="4">
        <v>4469</v>
      </c>
      <c r="B4470" s="5" t="s">
        <v>777</v>
      </c>
      <c r="C4470" s="5" t="s">
        <v>735</v>
      </c>
      <c r="D4470" s="5" t="s">
        <v>769</v>
      </c>
      <c r="E4470" s="5" t="s">
        <v>319</v>
      </c>
      <c r="F4470" s="5" t="s">
        <v>306</v>
      </c>
      <c r="G4470" s="13">
        <v>315.06</v>
      </c>
      <c r="H4470" s="5">
        <v>54</v>
      </c>
    </row>
    <row r="4471" spans="1:8">
      <c r="A4471" s="4">
        <v>4470</v>
      </c>
      <c r="B4471" s="5" t="s">
        <v>811</v>
      </c>
      <c r="C4471" s="5" t="s">
        <v>755</v>
      </c>
      <c r="D4471" s="5" t="s">
        <v>738</v>
      </c>
      <c r="E4471" s="5" t="s">
        <v>319</v>
      </c>
      <c r="F4471" s="5" t="s">
        <v>311</v>
      </c>
      <c r="G4471" s="13">
        <v>929.23</v>
      </c>
      <c r="H4471" s="5">
        <v>166</v>
      </c>
    </row>
    <row r="4472" spans="1:8">
      <c r="A4472" s="4">
        <v>4471</v>
      </c>
      <c r="B4472" s="5" t="s">
        <v>796</v>
      </c>
      <c r="C4472" s="5" t="s">
        <v>753</v>
      </c>
      <c r="D4472" s="5" t="s">
        <v>732</v>
      </c>
      <c r="E4472" s="5" t="s">
        <v>313</v>
      </c>
      <c r="F4472" s="5" t="s">
        <v>744</v>
      </c>
      <c r="G4472" s="13">
        <v>692.79</v>
      </c>
      <c r="H4472" s="5">
        <v>65</v>
      </c>
    </row>
    <row r="4473" spans="1:8">
      <c r="A4473" s="4">
        <v>4472</v>
      </c>
      <c r="B4473" s="5" t="s">
        <v>779</v>
      </c>
      <c r="C4473" s="5" t="s">
        <v>753</v>
      </c>
      <c r="D4473" s="5" t="s">
        <v>785</v>
      </c>
      <c r="E4473" s="5" t="s">
        <v>305</v>
      </c>
      <c r="F4473" s="5" t="s">
        <v>325</v>
      </c>
      <c r="G4473" s="13">
        <v>532.32000000000005</v>
      </c>
      <c r="H4473" s="5">
        <v>102</v>
      </c>
    </row>
    <row r="4474" spans="1:8">
      <c r="A4474" s="4">
        <v>4473</v>
      </c>
      <c r="B4474" s="5" t="s">
        <v>804</v>
      </c>
      <c r="C4474" s="5" t="s">
        <v>735</v>
      </c>
      <c r="D4474" s="5" t="s">
        <v>309</v>
      </c>
      <c r="E4474" s="5" t="s">
        <v>310</v>
      </c>
      <c r="F4474" s="5" t="s">
        <v>744</v>
      </c>
      <c r="G4474" s="13">
        <v>798.71</v>
      </c>
      <c r="H4474" s="5">
        <v>167</v>
      </c>
    </row>
    <row r="4475" spans="1:8">
      <c r="A4475" s="4">
        <v>4474</v>
      </c>
      <c r="B4475" s="5" t="s">
        <v>775</v>
      </c>
      <c r="C4475" s="5" t="s">
        <v>755</v>
      </c>
      <c r="D4475" s="5" t="s">
        <v>772</v>
      </c>
      <c r="E4475" s="5" t="s">
        <v>310</v>
      </c>
      <c r="F4475" s="5" t="s">
        <v>306</v>
      </c>
      <c r="G4475" s="13">
        <v>936.27</v>
      </c>
      <c r="H4475" s="5">
        <v>2</v>
      </c>
    </row>
    <row r="4476" spans="1:8">
      <c r="A4476" s="4">
        <v>4475</v>
      </c>
      <c r="B4476" s="5" t="s">
        <v>809</v>
      </c>
      <c r="C4476" s="5" t="s">
        <v>742</v>
      </c>
      <c r="D4476" s="5" t="s">
        <v>769</v>
      </c>
      <c r="E4476" s="5" t="s">
        <v>305</v>
      </c>
      <c r="F4476" s="5" t="s">
        <v>311</v>
      </c>
      <c r="G4476" s="13">
        <v>741.35</v>
      </c>
      <c r="H4476" s="5">
        <v>15</v>
      </c>
    </row>
    <row r="4477" spans="1:8">
      <c r="A4477" s="4">
        <v>4476</v>
      </c>
      <c r="B4477" s="5" t="s">
        <v>793</v>
      </c>
      <c r="C4477" s="5" t="s">
        <v>308</v>
      </c>
      <c r="D4477" s="5" t="s">
        <v>738</v>
      </c>
      <c r="E4477" s="5" t="s">
        <v>314</v>
      </c>
      <c r="F4477" s="5" t="s">
        <v>751</v>
      </c>
      <c r="G4477" s="13">
        <v>809.94</v>
      </c>
      <c r="H4477" s="5">
        <v>118</v>
      </c>
    </row>
    <row r="4478" spans="1:8">
      <c r="A4478" s="4">
        <v>4477</v>
      </c>
      <c r="B4478" s="5" t="s">
        <v>802</v>
      </c>
      <c r="C4478" s="5" t="s">
        <v>742</v>
      </c>
      <c r="D4478" s="5" t="s">
        <v>316</v>
      </c>
      <c r="E4478" s="5" t="s">
        <v>733</v>
      </c>
      <c r="F4478" s="5" t="s">
        <v>311</v>
      </c>
      <c r="G4478" s="13">
        <v>507.99</v>
      </c>
      <c r="H4478" s="5">
        <v>36</v>
      </c>
    </row>
    <row r="4479" spans="1:8">
      <c r="A4479" s="4">
        <v>4478</v>
      </c>
      <c r="B4479" s="5" t="s">
        <v>807</v>
      </c>
      <c r="C4479" s="5" t="s">
        <v>755</v>
      </c>
      <c r="D4479" s="5" t="s">
        <v>732</v>
      </c>
      <c r="E4479" s="5" t="s">
        <v>740</v>
      </c>
      <c r="F4479" s="5" t="s">
        <v>734</v>
      </c>
      <c r="G4479" s="13">
        <v>167.34</v>
      </c>
      <c r="H4479" s="5">
        <v>196</v>
      </c>
    </row>
    <row r="4480" spans="1:8">
      <c r="A4480" s="4">
        <v>4479</v>
      </c>
      <c r="B4480" s="5" t="s">
        <v>802</v>
      </c>
      <c r="C4480" s="5" t="s">
        <v>757</v>
      </c>
      <c r="D4480" s="5" t="s">
        <v>743</v>
      </c>
      <c r="E4480" s="5" t="s">
        <v>733</v>
      </c>
      <c r="F4480" s="5" t="s">
        <v>744</v>
      </c>
      <c r="G4480" s="13">
        <v>86.62</v>
      </c>
      <c r="H4480" s="5">
        <v>175</v>
      </c>
    </row>
    <row r="4481" spans="1:8">
      <c r="A4481" s="4">
        <v>4480</v>
      </c>
      <c r="B4481" s="5" t="s">
        <v>749</v>
      </c>
      <c r="C4481" s="5" t="s">
        <v>753</v>
      </c>
      <c r="D4481" s="5" t="s">
        <v>750</v>
      </c>
      <c r="E4481" s="5" t="s">
        <v>313</v>
      </c>
      <c r="F4481" s="5" t="s">
        <v>311</v>
      </c>
      <c r="G4481" s="13">
        <v>888.27</v>
      </c>
      <c r="H4481" s="5">
        <v>19</v>
      </c>
    </row>
    <row r="4482" spans="1:8">
      <c r="A4482" s="4">
        <v>4481</v>
      </c>
      <c r="B4482" s="5" t="s">
        <v>775</v>
      </c>
      <c r="C4482" s="5" t="s">
        <v>757</v>
      </c>
      <c r="D4482" s="5" t="s">
        <v>316</v>
      </c>
      <c r="E4482" s="5" t="s">
        <v>740</v>
      </c>
      <c r="F4482" s="5" t="s">
        <v>751</v>
      </c>
      <c r="G4482" s="13">
        <v>489.35</v>
      </c>
      <c r="H4482" s="5">
        <v>120</v>
      </c>
    </row>
    <row r="4483" spans="1:8">
      <c r="A4483" s="4">
        <v>4482</v>
      </c>
      <c r="B4483" s="5" t="s">
        <v>779</v>
      </c>
      <c r="C4483" s="5" t="s">
        <v>757</v>
      </c>
      <c r="D4483" s="5" t="s">
        <v>743</v>
      </c>
      <c r="E4483" s="5" t="s">
        <v>322</v>
      </c>
      <c r="F4483" s="5" t="s">
        <v>321</v>
      </c>
      <c r="G4483" s="13">
        <v>699.42</v>
      </c>
      <c r="H4483" s="5">
        <v>18</v>
      </c>
    </row>
    <row r="4484" spans="1:8">
      <c r="A4484" s="4">
        <v>4483</v>
      </c>
      <c r="B4484" s="5" t="s">
        <v>741</v>
      </c>
      <c r="C4484" s="5" t="s">
        <v>304</v>
      </c>
      <c r="D4484" s="5" t="s">
        <v>738</v>
      </c>
      <c r="E4484" s="5" t="s">
        <v>740</v>
      </c>
      <c r="F4484" s="5" t="s">
        <v>734</v>
      </c>
      <c r="G4484" s="13">
        <v>163.95</v>
      </c>
      <c r="H4484" s="5">
        <v>36</v>
      </c>
    </row>
    <row r="4485" spans="1:8">
      <c r="A4485" s="4">
        <v>4484</v>
      </c>
      <c r="B4485" s="5" t="s">
        <v>791</v>
      </c>
      <c r="C4485" s="5" t="s">
        <v>315</v>
      </c>
      <c r="D4485" s="5" t="s">
        <v>769</v>
      </c>
      <c r="E4485" s="5" t="s">
        <v>305</v>
      </c>
      <c r="F4485" s="5" t="s">
        <v>734</v>
      </c>
      <c r="G4485" s="13">
        <v>701.78</v>
      </c>
      <c r="H4485" s="5">
        <v>102</v>
      </c>
    </row>
    <row r="4486" spans="1:8">
      <c r="A4486" s="4">
        <v>4485</v>
      </c>
      <c r="B4486" s="5" t="s">
        <v>764</v>
      </c>
      <c r="C4486" s="5" t="s">
        <v>307</v>
      </c>
      <c r="D4486" s="5" t="s">
        <v>324</v>
      </c>
      <c r="E4486" s="5" t="s">
        <v>314</v>
      </c>
      <c r="F4486" s="5" t="s">
        <v>751</v>
      </c>
      <c r="G4486" s="13">
        <v>620.65</v>
      </c>
      <c r="H4486" s="5">
        <v>161</v>
      </c>
    </row>
    <row r="4487" spans="1:8">
      <c r="A4487" s="4">
        <v>4486</v>
      </c>
      <c r="B4487" s="5" t="s">
        <v>812</v>
      </c>
      <c r="C4487" s="5" t="s">
        <v>755</v>
      </c>
      <c r="D4487" s="5" t="s">
        <v>750</v>
      </c>
      <c r="E4487" s="5" t="s">
        <v>313</v>
      </c>
      <c r="F4487" s="5" t="s">
        <v>306</v>
      </c>
      <c r="G4487" s="13">
        <v>278.24</v>
      </c>
      <c r="H4487" s="5">
        <v>30</v>
      </c>
    </row>
    <row r="4488" spans="1:8">
      <c r="A4488" s="4">
        <v>4487</v>
      </c>
      <c r="B4488" s="5" t="s">
        <v>786</v>
      </c>
      <c r="C4488" s="5" t="s">
        <v>318</v>
      </c>
      <c r="D4488" s="5" t="s">
        <v>317</v>
      </c>
      <c r="E4488" s="5" t="s">
        <v>314</v>
      </c>
      <c r="F4488" s="5" t="s">
        <v>734</v>
      </c>
      <c r="G4488" s="13">
        <v>212.24</v>
      </c>
      <c r="H4488" s="5">
        <v>161</v>
      </c>
    </row>
    <row r="4489" spans="1:8">
      <c r="A4489" s="4">
        <v>4488</v>
      </c>
      <c r="B4489" s="5" t="s">
        <v>774</v>
      </c>
      <c r="C4489" s="5" t="s">
        <v>308</v>
      </c>
      <c r="D4489" s="5" t="s">
        <v>324</v>
      </c>
      <c r="E4489" s="5" t="s">
        <v>314</v>
      </c>
      <c r="F4489" s="5" t="s">
        <v>326</v>
      </c>
      <c r="G4489" s="13">
        <v>53.6</v>
      </c>
      <c r="H4489" s="5">
        <v>63</v>
      </c>
    </row>
    <row r="4490" spans="1:8">
      <c r="A4490" s="4">
        <v>4489</v>
      </c>
      <c r="B4490" s="5" t="s">
        <v>782</v>
      </c>
      <c r="C4490" s="5" t="s">
        <v>742</v>
      </c>
      <c r="D4490" s="5" t="s">
        <v>772</v>
      </c>
      <c r="E4490" s="5" t="s">
        <v>305</v>
      </c>
      <c r="F4490" s="5" t="s">
        <v>325</v>
      </c>
      <c r="G4490" s="13">
        <v>560.12</v>
      </c>
      <c r="H4490" s="5">
        <v>59</v>
      </c>
    </row>
    <row r="4491" spans="1:8">
      <c r="A4491" s="4">
        <v>4490</v>
      </c>
      <c r="B4491" s="5" t="s">
        <v>779</v>
      </c>
      <c r="C4491" s="5" t="s">
        <v>735</v>
      </c>
      <c r="D4491" s="5" t="s">
        <v>750</v>
      </c>
      <c r="E4491" s="5" t="s">
        <v>740</v>
      </c>
      <c r="F4491" s="5" t="s">
        <v>748</v>
      </c>
      <c r="G4491" s="13">
        <v>845.82</v>
      </c>
      <c r="H4491" s="5">
        <v>163</v>
      </c>
    </row>
    <row r="4492" spans="1:8">
      <c r="A4492" s="4">
        <v>4491</v>
      </c>
      <c r="B4492" s="5" t="s">
        <v>788</v>
      </c>
      <c r="C4492" s="5" t="s">
        <v>742</v>
      </c>
      <c r="D4492" s="5" t="s">
        <v>324</v>
      </c>
      <c r="E4492" s="5" t="s">
        <v>305</v>
      </c>
      <c r="F4492" s="5" t="s">
        <v>748</v>
      </c>
      <c r="G4492" s="13">
        <v>386.29</v>
      </c>
      <c r="H4492" s="5">
        <v>155</v>
      </c>
    </row>
    <row r="4493" spans="1:8">
      <c r="A4493" s="4">
        <v>4492</v>
      </c>
      <c r="B4493" s="5" t="s">
        <v>794</v>
      </c>
      <c r="C4493" s="5" t="s">
        <v>318</v>
      </c>
      <c r="D4493" s="5" t="s">
        <v>316</v>
      </c>
      <c r="E4493" s="5" t="s">
        <v>733</v>
      </c>
      <c r="F4493" s="5" t="s">
        <v>744</v>
      </c>
      <c r="G4493" s="13">
        <v>556.58000000000004</v>
      </c>
      <c r="H4493" s="5">
        <v>43</v>
      </c>
    </row>
    <row r="4494" spans="1:8">
      <c r="A4494" s="4">
        <v>4493</v>
      </c>
      <c r="B4494" s="5" t="s">
        <v>787</v>
      </c>
      <c r="C4494" s="5" t="s">
        <v>735</v>
      </c>
      <c r="D4494" s="5" t="s">
        <v>750</v>
      </c>
      <c r="E4494" s="5" t="s">
        <v>733</v>
      </c>
      <c r="F4494" s="5" t="s">
        <v>306</v>
      </c>
      <c r="G4494" s="13">
        <v>733.07</v>
      </c>
      <c r="H4494" s="5">
        <v>67</v>
      </c>
    </row>
    <row r="4495" spans="1:8">
      <c r="A4495" s="4">
        <v>4494</v>
      </c>
      <c r="B4495" s="5" t="s">
        <v>805</v>
      </c>
      <c r="C4495" s="5" t="s">
        <v>742</v>
      </c>
      <c r="D4495" s="5" t="s">
        <v>317</v>
      </c>
      <c r="E4495" s="5" t="s">
        <v>314</v>
      </c>
      <c r="F4495" s="5" t="s">
        <v>325</v>
      </c>
      <c r="G4495" s="13">
        <v>703.98</v>
      </c>
      <c r="H4495" s="5">
        <v>112</v>
      </c>
    </row>
    <row r="4496" spans="1:8">
      <c r="A4496" s="4">
        <v>4495</v>
      </c>
      <c r="B4496" s="5" t="s">
        <v>745</v>
      </c>
      <c r="C4496" s="5" t="s">
        <v>307</v>
      </c>
      <c r="D4496" s="5" t="s">
        <v>738</v>
      </c>
      <c r="E4496" s="5" t="s">
        <v>319</v>
      </c>
      <c r="F4496" s="5" t="s">
        <v>323</v>
      </c>
      <c r="G4496" s="13">
        <v>240.92</v>
      </c>
      <c r="H4496" s="5">
        <v>110</v>
      </c>
    </row>
    <row r="4497" spans="1:8">
      <c r="A4497" s="4">
        <v>4496</v>
      </c>
      <c r="B4497" s="5" t="s">
        <v>765</v>
      </c>
      <c r="C4497" s="5" t="s">
        <v>318</v>
      </c>
      <c r="D4497" s="5" t="s">
        <v>785</v>
      </c>
      <c r="E4497" s="5" t="s">
        <v>740</v>
      </c>
      <c r="F4497" s="5" t="s">
        <v>746</v>
      </c>
      <c r="G4497" s="13">
        <v>331.63</v>
      </c>
      <c r="H4497" s="5">
        <v>128</v>
      </c>
    </row>
    <row r="4498" spans="1:8">
      <c r="A4498" s="4">
        <v>4497</v>
      </c>
      <c r="B4498" s="5" t="s">
        <v>776</v>
      </c>
      <c r="C4498" s="5" t="s">
        <v>735</v>
      </c>
      <c r="D4498" s="5" t="s">
        <v>309</v>
      </c>
      <c r="E4498" s="5" t="s">
        <v>322</v>
      </c>
      <c r="F4498" s="5" t="s">
        <v>744</v>
      </c>
      <c r="G4498" s="13">
        <v>654.08000000000004</v>
      </c>
      <c r="H4498" s="5">
        <v>178</v>
      </c>
    </row>
    <row r="4499" spans="1:8">
      <c r="A4499" s="4">
        <v>4498</v>
      </c>
      <c r="B4499" s="5" t="s">
        <v>791</v>
      </c>
      <c r="C4499" s="5" t="s">
        <v>783</v>
      </c>
      <c r="D4499" s="5" t="s">
        <v>750</v>
      </c>
      <c r="E4499" s="5" t="s">
        <v>758</v>
      </c>
      <c r="F4499" s="5" t="s">
        <v>734</v>
      </c>
      <c r="G4499" s="13">
        <v>475.81</v>
      </c>
      <c r="H4499" s="5">
        <v>157</v>
      </c>
    </row>
    <row r="4500" spans="1:8">
      <c r="A4500" s="4">
        <v>4499</v>
      </c>
      <c r="B4500" s="5" t="s">
        <v>806</v>
      </c>
      <c r="C4500" s="5" t="s">
        <v>735</v>
      </c>
      <c r="D4500" s="5" t="s">
        <v>772</v>
      </c>
      <c r="E4500" s="5" t="s">
        <v>305</v>
      </c>
      <c r="F4500" s="5" t="s">
        <v>325</v>
      </c>
      <c r="G4500" s="13">
        <v>178.27</v>
      </c>
      <c r="H4500" s="5">
        <v>183</v>
      </c>
    </row>
    <row r="4501" spans="1:8">
      <c r="A4501" s="4">
        <v>4500</v>
      </c>
      <c r="B4501" s="5" t="s">
        <v>801</v>
      </c>
      <c r="C4501" s="5" t="s">
        <v>308</v>
      </c>
      <c r="D4501" s="5" t="s">
        <v>317</v>
      </c>
      <c r="E4501" s="5" t="s">
        <v>758</v>
      </c>
      <c r="F4501" s="5" t="s">
        <v>748</v>
      </c>
      <c r="G4501" s="13">
        <v>145.77000000000001</v>
      </c>
      <c r="H4501" s="5">
        <v>46</v>
      </c>
    </row>
    <row r="4502" spans="1:8">
      <c r="A4502" s="4">
        <v>4501</v>
      </c>
      <c r="B4502" s="5" t="s">
        <v>792</v>
      </c>
      <c r="C4502" s="5" t="s">
        <v>308</v>
      </c>
      <c r="D4502" s="5" t="s">
        <v>785</v>
      </c>
      <c r="E4502" s="5" t="s">
        <v>303</v>
      </c>
      <c r="F4502" s="5" t="s">
        <v>323</v>
      </c>
      <c r="G4502" s="13">
        <v>172.64</v>
      </c>
      <c r="H4502" s="5">
        <v>83</v>
      </c>
    </row>
    <row r="4503" spans="1:8">
      <c r="A4503" s="4">
        <v>4502</v>
      </c>
      <c r="B4503" s="5" t="s">
        <v>763</v>
      </c>
      <c r="C4503" s="5" t="s">
        <v>307</v>
      </c>
      <c r="D4503" s="5" t="s">
        <v>320</v>
      </c>
      <c r="E4503" s="5" t="s">
        <v>303</v>
      </c>
      <c r="F4503" s="5" t="s">
        <v>748</v>
      </c>
      <c r="G4503" s="13">
        <v>606.46</v>
      </c>
      <c r="H4503" s="5">
        <v>89</v>
      </c>
    </row>
    <row r="4504" spans="1:8">
      <c r="A4504" s="4">
        <v>4503</v>
      </c>
      <c r="B4504" s="5" t="s">
        <v>749</v>
      </c>
      <c r="C4504" s="5" t="s">
        <v>753</v>
      </c>
      <c r="D4504" s="5" t="s">
        <v>769</v>
      </c>
      <c r="E4504" s="5" t="s">
        <v>313</v>
      </c>
      <c r="F4504" s="5" t="s">
        <v>325</v>
      </c>
      <c r="G4504" s="13">
        <v>454.39</v>
      </c>
      <c r="H4504" s="5">
        <v>147</v>
      </c>
    </row>
    <row r="4505" spans="1:8">
      <c r="A4505" s="4">
        <v>4504</v>
      </c>
      <c r="B4505" s="5" t="s">
        <v>802</v>
      </c>
      <c r="C4505" s="5" t="s">
        <v>753</v>
      </c>
      <c r="D4505" s="5" t="s">
        <v>772</v>
      </c>
      <c r="E4505" s="5" t="s">
        <v>322</v>
      </c>
      <c r="F4505" s="5" t="s">
        <v>321</v>
      </c>
      <c r="G4505" s="13">
        <v>101.38</v>
      </c>
      <c r="H4505" s="5">
        <v>165</v>
      </c>
    </row>
    <row r="4506" spans="1:8">
      <c r="A4506" s="4">
        <v>4505</v>
      </c>
      <c r="B4506" s="5" t="s">
        <v>767</v>
      </c>
      <c r="C4506" s="5" t="s">
        <v>312</v>
      </c>
      <c r="D4506" s="5" t="s">
        <v>785</v>
      </c>
      <c r="E4506" s="5" t="s">
        <v>758</v>
      </c>
      <c r="F4506" s="5" t="s">
        <v>326</v>
      </c>
      <c r="G4506" s="13">
        <v>660.79</v>
      </c>
      <c r="H4506" s="5">
        <v>19</v>
      </c>
    </row>
    <row r="4507" spans="1:8">
      <c r="A4507" s="4">
        <v>4506</v>
      </c>
      <c r="B4507" s="5" t="s">
        <v>302</v>
      </c>
      <c r="C4507" s="5" t="s">
        <v>757</v>
      </c>
      <c r="D4507" s="5" t="s">
        <v>317</v>
      </c>
      <c r="E4507" s="5" t="s">
        <v>314</v>
      </c>
      <c r="F4507" s="5" t="s">
        <v>770</v>
      </c>
      <c r="G4507" s="13">
        <v>50.78</v>
      </c>
      <c r="H4507" s="5">
        <v>182</v>
      </c>
    </row>
    <row r="4508" spans="1:8">
      <c r="A4508" s="4">
        <v>4507</v>
      </c>
      <c r="B4508" s="5" t="s">
        <v>810</v>
      </c>
      <c r="C4508" s="5" t="s">
        <v>304</v>
      </c>
      <c r="D4508" s="5" t="s">
        <v>309</v>
      </c>
      <c r="E4508" s="5" t="s">
        <v>314</v>
      </c>
      <c r="F4508" s="5" t="s">
        <v>311</v>
      </c>
      <c r="G4508" s="13">
        <v>461.34</v>
      </c>
      <c r="H4508" s="5">
        <v>111</v>
      </c>
    </row>
    <row r="4509" spans="1:8">
      <c r="A4509" s="4">
        <v>4508</v>
      </c>
      <c r="B4509" s="5" t="s">
        <v>766</v>
      </c>
      <c r="C4509" s="5" t="s">
        <v>304</v>
      </c>
      <c r="D4509" s="5" t="s">
        <v>309</v>
      </c>
      <c r="E4509" s="5" t="s">
        <v>740</v>
      </c>
      <c r="F4509" s="5" t="s">
        <v>326</v>
      </c>
      <c r="G4509" s="13">
        <v>704.56</v>
      </c>
      <c r="H4509" s="5">
        <v>42</v>
      </c>
    </row>
    <row r="4510" spans="1:8">
      <c r="A4510" s="4">
        <v>4509</v>
      </c>
      <c r="B4510" s="5" t="s">
        <v>798</v>
      </c>
      <c r="C4510" s="5" t="s">
        <v>755</v>
      </c>
      <c r="D4510" s="5" t="s">
        <v>769</v>
      </c>
      <c r="E4510" s="5" t="s">
        <v>303</v>
      </c>
      <c r="F4510" s="5" t="s">
        <v>734</v>
      </c>
      <c r="G4510" s="13">
        <v>79.09</v>
      </c>
      <c r="H4510" s="5">
        <v>102</v>
      </c>
    </row>
    <row r="4511" spans="1:8">
      <c r="A4511" s="4">
        <v>4510</v>
      </c>
      <c r="B4511" s="5" t="s">
        <v>759</v>
      </c>
      <c r="C4511" s="5" t="s">
        <v>783</v>
      </c>
      <c r="D4511" s="5" t="s">
        <v>320</v>
      </c>
      <c r="E4511" s="5" t="s">
        <v>310</v>
      </c>
      <c r="F4511" s="5" t="s">
        <v>744</v>
      </c>
      <c r="G4511" s="13">
        <v>917.25</v>
      </c>
      <c r="H4511" s="5">
        <v>161</v>
      </c>
    </row>
    <row r="4512" spans="1:8">
      <c r="A4512" s="4">
        <v>4511</v>
      </c>
      <c r="B4512" s="5" t="s">
        <v>761</v>
      </c>
      <c r="C4512" s="5" t="s">
        <v>731</v>
      </c>
      <c r="D4512" s="5" t="s">
        <v>324</v>
      </c>
      <c r="E4512" s="5" t="s">
        <v>313</v>
      </c>
      <c r="F4512" s="5" t="s">
        <v>748</v>
      </c>
      <c r="G4512" s="13">
        <v>767.43</v>
      </c>
      <c r="H4512" s="5">
        <v>11</v>
      </c>
    </row>
    <row r="4513" spans="1:8">
      <c r="A4513" s="4">
        <v>4512</v>
      </c>
      <c r="B4513" s="5" t="s">
        <v>792</v>
      </c>
      <c r="C4513" s="5" t="s">
        <v>757</v>
      </c>
      <c r="D4513" s="5" t="s">
        <v>785</v>
      </c>
      <c r="E4513" s="5" t="s">
        <v>740</v>
      </c>
      <c r="F4513" s="5" t="s">
        <v>734</v>
      </c>
      <c r="G4513" s="13">
        <v>224.48</v>
      </c>
      <c r="H4513" s="5">
        <v>44</v>
      </c>
    </row>
    <row r="4514" spans="1:8">
      <c r="A4514" s="4">
        <v>4513</v>
      </c>
      <c r="B4514" s="5" t="s">
        <v>749</v>
      </c>
      <c r="C4514" s="5" t="s">
        <v>315</v>
      </c>
      <c r="D4514" s="5" t="s">
        <v>785</v>
      </c>
      <c r="E4514" s="5" t="s">
        <v>314</v>
      </c>
      <c r="F4514" s="5" t="s">
        <v>321</v>
      </c>
      <c r="G4514" s="13">
        <v>733.87</v>
      </c>
      <c r="H4514" s="5">
        <v>75</v>
      </c>
    </row>
    <row r="4515" spans="1:8">
      <c r="A4515" s="4">
        <v>4514</v>
      </c>
      <c r="B4515" s="5" t="s">
        <v>763</v>
      </c>
      <c r="C4515" s="5" t="s">
        <v>304</v>
      </c>
      <c r="D4515" s="5" t="s">
        <v>750</v>
      </c>
      <c r="E4515" s="5" t="s">
        <v>303</v>
      </c>
      <c r="F4515" s="5" t="s">
        <v>770</v>
      </c>
      <c r="G4515" s="13">
        <v>161.69999999999999</v>
      </c>
      <c r="H4515" s="5">
        <v>17</v>
      </c>
    </row>
    <row r="4516" spans="1:8">
      <c r="A4516" s="4">
        <v>4515</v>
      </c>
      <c r="B4516" s="5" t="s">
        <v>771</v>
      </c>
      <c r="C4516" s="5" t="s">
        <v>755</v>
      </c>
      <c r="D4516" s="5" t="s">
        <v>320</v>
      </c>
      <c r="E4516" s="5" t="s">
        <v>319</v>
      </c>
      <c r="F4516" s="5" t="s">
        <v>748</v>
      </c>
      <c r="G4516" s="13">
        <v>535.74</v>
      </c>
      <c r="H4516" s="5">
        <v>65</v>
      </c>
    </row>
    <row r="4517" spans="1:8">
      <c r="A4517" s="4">
        <v>4516</v>
      </c>
      <c r="B4517" s="5" t="s">
        <v>799</v>
      </c>
      <c r="C4517" s="5" t="s">
        <v>308</v>
      </c>
      <c r="D4517" s="5" t="s">
        <v>736</v>
      </c>
      <c r="E4517" s="5" t="s">
        <v>310</v>
      </c>
      <c r="F4517" s="5" t="s">
        <v>770</v>
      </c>
      <c r="G4517" s="13">
        <v>597.9</v>
      </c>
      <c r="H4517" s="5">
        <v>111</v>
      </c>
    </row>
    <row r="4518" spans="1:8">
      <c r="A4518" s="4">
        <v>4517</v>
      </c>
      <c r="B4518" s="5" t="s">
        <v>730</v>
      </c>
      <c r="C4518" s="5" t="s">
        <v>757</v>
      </c>
      <c r="D4518" s="5" t="s">
        <v>743</v>
      </c>
      <c r="E4518" s="5" t="s">
        <v>322</v>
      </c>
      <c r="F4518" s="5" t="s">
        <v>751</v>
      </c>
      <c r="G4518" s="13">
        <v>182.88</v>
      </c>
      <c r="H4518" s="5">
        <v>188</v>
      </c>
    </row>
    <row r="4519" spans="1:8">
      <c r="A4519" s="4">
        <v>4518</v>
      </c>
      <c r="B4519" s="5" t="s">
        <v>801</v>
      </c>
      <c r="C4519" s="5" t="s">
        <v>735</v>
      </c>
      <c r="D4519" s="5" t="s">
        <v>309</v>
      </c>
      <c r="E4519" s="5" t="s">
        <v>305</v>
      </c>
      <c r="F4519" s="5" t="s">
        <v>311</v>
      </c>
      <c r="G4519" s="13">
        <v>685.53</v>
      </c>
      <c r="H4519" s="5">
        <v>5</v>
      </c>
    </row>
    <row r="4520" spans="1:8">
      <c r="A4520" s="4">
        <v>4519</v>
      </c>
      <c r="B4520" s="5" t="s">
        <v>803</v>
      </c>
      <c r="C4520" s="5" t="s">
        <v>755</v>
      </c>
      <c r="D4520" s="5" t="s">
        <v>320</v>
      </c>
      <c r="E4520" s="5" t="s">
        <v>305</v>
      </c>
      <c r="F4520" s="5" t="s">
        <v>744</v>
      </c>
      <c r="G4520" s="13">
        <v>316.25</v>
      </c>
      <c r="H4520" s="5">
        <v>138</v>
      </c>
    </row>
    <row r="4521" spans="1:8">
      <c r="A4521" s="4">
        <v>4520</v>
      </c>
      <c r="B4521" s="5" t="s">
        <v>747</v>
      </c>
      <c r="C4521" s="5" t="s">
        <v>783</v>
      </c>
      <c r="D4521" s="5" t="s">
        <v>750</v>
      </c>
      <c r="E4521" s="5" t="s">
        <v>310</v>
      </c>
      <c r="F4521" s="5" t="s">
        <v>306</v>
      </c>
      <c r="G4521" s="13">
        <v>838.17</v>
      </c>
      <c r="H4521" s="5">
        <v>54</v>
      </c>
    </row>
    <row r="4522" spans="1:8">
      <c r="A4522" s="4">
        <v>4521</v>
      </c>
      <c r="B4522" s="5" t="s">
        <v>789</v>
      </c>
      <c r="C4522" s="5" t="s">
        <v>755</v>
      </c>
      <c r="D4522" s="5" t="s">
        <v>317</v>
      </c>
      <c r="E4522" s="5" t="s">
        <v>314</v>
      </c>
      <c r="F4522" s="5" t="s">
        <v>746</v>
      </c>
      <c r="G4522" s="13">
        <v>946.39</v>
      </c>
      <c r="H4522" s="5">
        <v>35</v>
      </c>
    </row>
    <row r="4523" spans="1:8">
      <c r="A4523" s="4">
        <v>4522</v>
      </c>
      <c r="B4523" s="5" t="s">
        <v>782</v>
      </c>
      <c r="C4523" s="5" t="s">
        <v>735</v>
      </c>
      <c r="D4523" s="5" t="s">
        <v>732</v>
      </c>
      <c r="E4523" s="5" t="s">
        <v>310</v>
      </c>
      <c r="F4523" s="5" t="s">
        <v>325</v>
      </c>
      <c r="G4523" s="13">
        <v>635.32000000000005</v>
      </c>
      <c r="H4523" s="5">
        <v>60</v>
      </c>
    </row>
    <row r="4524" spans="1:8">
      <c r="A4524" s="4">
        <v>4523</v>
      </c>
      <c r="B4524" s="5" t="s">
        <v>806</v>
      </c>
      <c r="C4524" s="5" t="s">
        <v>757</v>
      </c>
      <c r="D4524" s="5" t="s">
        <v>316</v>
      </c>
      <c r="E4524" s="5" t="s">
        <v>310</v>
      </c>
      <c r="F4524" s="5" t="s">
        <v>311</v>
      </c>
      <c r="G4524" s="13">
        <v>289.94</v>
      </c>
      <c r="H4524" s="5">
        <v>117</v>
      </c>
    </row>
    <row r="4525" spans="1:8">
      <c r="A4525" s="4">
        <v>4524</v>
      </c>
      <c r="B4525" s="5" t="s">
        <v>773</v>
      </c>
      <c r="C4525" s="5" t="s">
        <v>318</v>
      </c>
      <c r="D4525" s="5" t="s">
        <v>738</v>
      </c>
      <c r="E4525" s="5" t="s">
        <v>314</v>
      </c>
      <c r="F4525" s="5" t="s">
        <v>744</v>
      </c>
      <c r="G4525" s="13">
        <v>168.81</v>
      </c>
      <c r="H4525" s="5">
        <v>144</v>
      </c>
    </row>
    <row r="4526" spans="1:8">
      <c r="A4526" s="4">
        <v>4525</v>
      </c>
      <c r="B4526" s="5" t="s">
        <v>809</v>
      </c>
      <c r="C4526" s="5" t="s">
        <v>308</v>
      </c>
      <c r="D4526" s="5" t="s">
        <v>785</v>
      </c>
      <c r="E4526" s="5" t="s">
        <v>314</v>
      </c>
      <c r="F4526" s="5" t="s">
        <v>323</v>
      </c>
      <c r="G4526" s="13">
        <v>152.81</v>
      </c>
      <c r="H4526" s="5">
        <v>110</v>
      </c>
    </row>
    <row r="4527" spans="1:8">
      <c r="A4527" s="4">
        <v>4526</v>
      </c>
      <c r="B4527" s="5" t="s">
        <v>771</v>
      </c>
      <c r="C4527" s="5" t="s">
        <v>731</v>
      </c>
      <c r="D4527" s="5" t="s">
        <v>324</v>
      </c>
      <c r="E4527" s="5" t="s">
        <v>319</v>
      </c>
      <c r="F4527" s="5" t="s">
        <v>746</v>
      </c>
      <c r="G4527" s="13">
        <v>266.33999999999997</v>
      </c>
      <c r="H4527" s="5">
        <v>1</v>
      </c>
    </row>
    <row r="4528" spans="1:8">
      <c r="A4528" s="4">
        <v>4527</v>
      </c>
      <c r="B4528" s="5" t="s">
        <v>805</v>
      </c>
      <c r="C4528" s="5" t="s">
        <v>312</v>
      </c>
      <c r="D4528" s="5" t="s">
        <v>316</v>
      </c>
      <c r="E4528" s="5" t="s">
        <v>305</v>
      </c>
      <c r="F4528" s="5" t="s">
        <v>746</v>
      </c>
      <c r="G4528" s="13">
        <v>394.48</v>
      </c>
      <c r="H4528" s="5">
        <v>112</v>
      </c>
    </row>
    <row r="4529" spans="1:8">
      <c r="A4529" s="4">
        <v>4528</v>
      </c>
      <c r="B4529" s="5" t="s">
        <v>784</v>
      </c>
      <c r="C4529" s="5" t="s">
        <v>318</v>
      </c>
      <c r="D4529" s="5" t="s">
        <v>324</v>
      </c>
      <c r="E4529" s="5" t="s">
        <v>303</v>
      </c>
      <c r="F4529" s="5" t="s">
        <v>746</v>
      </c>
      <c r="G4529" s="13">
        <v>664.05</v>
      </c>
      <c r="H4529" s="5">
        <v>74</v>
      </c>
    </row>
    <row r="4530" spans="1:8">
      <c r="A4530" s="4">
        <v>4529</v>
      </c>
      <c r="B4530" s="5" t="s">
        <v>805</v>
      </c>
      <c r="C4530" s="5" t="s">
        <v>731</v>
      </c>
      <c r="D4530" s="5" t="s">
        <v>732</v>
      </c>
      <c r="E4530" s="5" t="s">
        <v>305</v>
      </c>
      <c r="F4530" s="5" t="s">
        <v>321</v>
      </c>
      <c r="G4530" s="13">
        <v>703.27</v>
      </c>
      <c r="H4530" s="5">
        <v>25</v>
      </c>
    </row>
    <row r="4531" spans="1:8">
      <c r="A4531" s="4">
        <v>4530</v>
      </c>
      <c r="B4531" s="5" t="s">
        <v>762</v>
      </c>
      <c r="C4531" s="5" t="s">
        <v>312</v>
      </c>
      <c r="D4531" s="5" t="s">
        <v>750</v>
      </c>
      <c r="E4531" s="5" t="s">
        <v>733</v>
      </c>
      <c r="F4531" s="5" t="s">
        <v>306</v>
      </c>
      <c r="G4531" s="13">
        <v>795.42</v>
      </c>
      <c r="H4531" s="5">
        <v>44</v>
      </c>
    </row>
    <row r="4532" spans="1:8">
      <c r="A4532" s="4">
        <v>4531</v>
      </c>
      <c r="B4532" s="5" t="s">
        <v>745</v>
      </c>
      <c r="C4532" s="5" t="s">
        <v>318</v>
      </c>
      <c r="D4532" s="5" t="s">
        <v>750</v>
      </c>
      <c r="E4532" s="5" t="s">
        <v>319</v>
      </c>
      <c r="F4532" s="5" t="s">
        <v>751</v>
      </c>
      <c r="G4532" s="13">
        <v>148.30000000000001</v>
      </c>
      <c r="H4532" s="5">
        <v>2</v>
      </c>
    </row>
    <row r="4533" spans="1:8">
      <c r="A4533" s="4">
        <v>4532</v>
      </c>
      <c r="B4533" s="5" t="s">
        <v>803</v>
      </c>
      <c r="C4533" s="5" t="s">
        <v>757</v>
      </c>
      <c r="D4533" s="5" t="s">
        <v>772</v>
      </c>
      <c r="E4533" s="5" t="s">
        <v>314</v>
      </c>
      <c r="F4533" s="5" t="s">
        <v>744</v>
      </c>
      <c r="G4533" s="13">
        <v>561.55999999999995</v>
      </c>
      <c r="H4533" s="5">
        <v>181</v>
      </c>
    </row>
    <row r="4534" spans="1:8">
      <c r="A4534" s="4">
        <v>4533</v>
      </c>
      <c r="B4534" s="5" t="s">
        <v>797</v>
      </c>
      <c r="C4534" s="5" t="s">
        <v>783</v>
      </c>
      <c r="D4534" s="5" t="s">
        <v>785</v>
      </c>
      <c r="E4534" s="5" t="s">
        <v>313</v>
      </c>
      <c r="F4534" s="5" t="s">
        <v>751</v>
      </c>
      <c r="G4534" s="13">
        <v>340.21</v>
      </c>
      <c r="H4534" s="5">
        <v>42</v>
      </c>
    </row>
    <row r="4535" spans="1:8">
      <c r="A4535" s="4">
        <v>4534</v>
      </c>
      <c r="B4535" s="5" t="s">
        <v>801</v>
      </c>
      <c r="C4535" s="5" t="s">
        <v>735</v>
      </c>
      <c r="D4535" s="5" t="s">
        <v>750</v>
      </c>
      <c r="E4535" s="5" t="s">
        <v>313</v>
      </c>
      <c r="F4535" s="5" t="s">
        <v>325</v>
      </c>
      <c r="G4535" s="13">
        <v>188.01</v>
      </c>
      <c r="H4535" s="5">
        <v>170</v>
      </c>
    </row>
    <row r="4536" spans="1:8">
      <c r="A4536" s="4">
        <v>4535</v>
      </c>
      <c r="B4536" s="5" t="s">
        <v>754</v>
      </c>
      <c r="C4536" s="5" t="s">
        <v>735</v>
      </c>
      <c r="D4536" s="5" t="s">
        <v>320</v>
      </c>
      <c r="E4536" s="5" t="s">
        <v>740</v>
      </c>
      <c r="F4536" s="5" t="s">
        <v>323</v>
      </c>
      <c r="G4536" s="13">
        <v>935.54</v>
      </c>
      <c r="H4536" s="5">
        <v>166</v>
      </c>
    </row>
    <row r="4537" spans="1:8">
      <c r="A4537" s="4">
        <v>4536</v>
      </c>
      <c r="B4537" s="5" t="s">
        <v>760</v>
      </c>
      <c r="C4537" s="5" t="s">
        <v>315</v>
      </c>
      <c r="D4537" s="5" t="s">
        <v>309</v>
      </c>
      <c r="E4537" s="5" t="s">
        <v>319</v>
      </c>
      <c r="F4537" s="5" t="s">
        <v>325</v>
      </c>
      <c r="G4537" s="13">
        <v>92.11</v>
      </c>
      <c r="H4537" s="5">
        <v>180</v>
      </c>
    </row>
    <row r="4538" spans="1:8">
      <c r="A4538" s="4">
        <v>4537</v>
      </c>
      <c r="B4538" s="5" t="s">
        <v>764</v>
      </c>
      <c r="C4538" s="5" t="s">
        <v>753</v>
      </c>
      <c r="D4538" s="5" t="s">
        <v>743</v>
      </c>
      <c r="E4538" s="5" t="s">
        <v>310</v>
      </c>
      <c r="F4538" s="5" t="s">
        <v>321</v>
      </c>
      <c r="G4538" s="13">
        <v>719</v>
      </c>
      <c r="H4538" s="5">
        <v>174</v>
      </c>
    </row>
    <row r="4539" spans="1:8">
      <c r="A4539" s="4">
        <v>4538</v>
      </c>
      <c r="B4539" s="5" t="s">
        <v>802</v>
      </c>
      <c r="C4539" s="5" t="s">
        <v>755</v>
      </c>
      <c r="D4539" s="5" t="s">
        <v>769</v>
      </c>
      <c r="E4539" s="5" t="s">
        <v>305</v>
      </c>
      <c r="F4539" s="5" t="s">
        <v>751</v>
      </c>
      <c r="G4539" s="13">
        <v>145.38999999999999</v>
      </c>
      <c r="H4539" s="5">
        <v>85</v>
      </c>
    </row>
    <row r="4540" spans="1:8">
      <c r="A4540" s="4">
        <v>4539</v>
      </c>
      <c r="B4540" s="5" t="s">
        <v>730</v>
      </c>
      <c r="C4540" s="5" t="s">
        <v>735</v>
      </c>
      <c r="D4540" s="5" t="s">
        <v>309</v>
      </c>
      <c r="E4540" s="5" t="s">
        <v>740</v>
      </c>
      <c r="F4540" s="5" t="s">
        <v>311</v>
      </c>
      <c r="G4540" s="13">
        <v>436.22</v>
      </c>
      <c r="H4540" s="5">
        <v>47</v>
      </c>
    </row>
    <row r="4541" spans="1:8">
      <c r="A4541" s="4">
        <v>4540</v>
      </c>
      <c r="B4541" s="5" t="s">
        <v>762</v>
      </c>
      <c r="C4541" s="5" t="s">
        <v>783</v>
      </c>
      <c r="D4541" s="5" t="s">
        <v>320</v>
      </c>
      <c r="E4541" s="5" t="s">
        <v>740</v>
      </c>
      <c r="F4541" s="5" t="s">
        <v>734</v>
      </c>
      <c r="G4541" s="13">
        <v>201.22</v>
      </c>
      <c r="H4541" s="5">
        <v>11</v>
      </c>
    </row>
    <row r="4542" spans="1:8">
      <c r="A4542" s="4">
        <v>4541</v>
      </c>
      <c r="B4542" s="5" t="s">
        <v>759</v>
      </c>
      <c r="C4542" s="5" t="s">
        <v>753</v>
      </c>
      <c r="D4542" s="5" t="s">
        <v>316</v>
      </c>
      <c r="E4542" s="5" t="s">
        <v>740</v>
      </c>
      <c r="F4542" s="5" t="s">
        <v>744</v>
      </c>
      <c r="G4542" s="13">
        <v>57</v>
      </c>
      <c r="H4542" s="5">
        <v>61</v>
      </c>
    </row>
    <row r="4543" spans="1:8">
      <c r="A4543" s="4">
        <v>4542</v>
      </c>
      <c r="B4543" s="5" t="s">
        <v>775</v>
      </c>
      <c r="C4543" s="5" t="s">
        <v>735</v>
      </c>
      <c r="D4543" s="5" t="s">
        <v>769</v>
      </c>
      <c r="E4543" s="5" t="s">
        <v>740</v>
      </c>
      <c r="F4543" s="5" t="s">
        <v>734</v>
      </c>
      <c r="G4543" s="13">
        <v>46.36</v>
      </c>
      <c r="H4543" s="5">
        <v>195</v>
      </c>
    </row>
    <row r="4544" spans="1:8">
      <c r="A4544" s="4">
        <v>4543</v>
      </c>
      <c r="B4544" s="5" t="s">
        <v>771</v>
      </c>
      <c r="C4544" s="5" t="s">
        <v>307</v>
      </c>
      <c r="D4544" s="5" t="s">
        <v>320</v>
      </c>
      <c r="E4544" s="5" t="s">
        <v>314</v>
      </c>
      <c r="F4544" s="5" t="s">
        <v>751</v>
      </c>
      <c r="G4544" s="13">
        <v>767.34</v>
      </c>
      <c r="H4544" s="5">
        <v>80</v>
      </c>
    </row>
    <row r="4545" spans="1:8">
      <c r="A4545" s="4">
        <v>4544</v>
      </c>
      <c r="B4545" s="5" t="s">
        <v>767</v>
      </c>
      <c r="C4545" s="5" t="s">
        <v>304</v>
      </c>
      <c r="D4545" s="5" t="s">
        <v>772</v>
      </c>
      <c r="E4545" s="5" t="s">
        <v>313</v>
      </c>
      <c r="F4545" s="5" t="s">
        <v>321</v>
      </c>
      <c r="G4545" s="13">
        <v>911.12</v>
      </c>
      <c r="H4545" s="5">
        <v>85</v>
      </c>
    </row>
    <row r="4546" spans="1:8">
      <c r="A4546" s="4">
        <v>4545</v>
      </c>
      <c r="B4546" s="5" t="s">
        <v>801</v>
      </c>
      <c r="C4546" s="5" t="s">
        <v>757</v>
      </c>
      <c r="D4546" s="5" t="s">
        <v>785</v>
      </c>
      <c r="E4546" s="5" t="s">
        <v>322</v>
      </c>
      <c r="F4546" s="5" t="s">
        <v>744</v>
      </c>
      <c r="G4546" s="13">
        <v>840.15</v>
      </c>
      <c r="H4546" s="5">
        <v>12</v>
      </c>
    </row>
    <row r="4547" spans="1:8">
      <c r="A4547" s="4">
        <v>4546</v>
      </c>
      <c r="B4547" s="5" t="s">
        <v>796</v>
      </c>
      <c r="C4547" s="5" t="s">
        <v>318</v>
      </c>
      <c r="D4547" s="5" t="s">
        <v>743</v>
      </c>
      <c r="E4547" s="5" t="s">
        <v>758</v>
      </c>
      <c r="F4547" s="5" t="s">
        <v>321</v>
      </c>
      <c r="G4547" s="13">
        <v>444.87</v>
      </c>
      <c r="H4547" s="5">
        <v>154</v>
      </c>
    </row>
    <row r="4548" spans="1:8">
      <c r="A4548" s="4">
        <v>4547</v>
      </c>
      <c r="B4548" s="5" t="s">
        <v>774</v>
      </c>
      <c r="C4548" s="5" t="s">
        <v>307</v>
      </c>
      <c r="D4548" s="5" t="s">
        <v>736</v>
      </c>
      <c r="E4548" s="5" t="s">
        <v>313</v>
      </c>
      <c r="F4548" s="5" t="s">
        <v>770</v>
      </c>
      <c r="G4548" s="13">
        <v>940.39</v>
      </c>
      <c r="H4548" s="5">
        <v>141</v>
      </c>
    </row>
    <row r="4549" spans="1:8">
      <c r="A4549" s="4">
        <v>4548</v>
      </c>
      <c r="B4549" s="5" t="s">
        <v>759</v>
      </c>
      <c r="C4549" s="5" t="s">
        <v>783</v>
      </c>
      <c r="D4549" s="5" t="s">
        <v>316</v>
      </c>
      <c r="E4549" s="5" t="s">
        <v>322</v>
      </c>
      <c r="F4549" s="5" t="s">
        <v>770</v>
      </c>
      <c r="G4549" s="13">
        <v>414.63</v>
      </c>
      <c r="H4549" s="5">
        <v>37</v>
      </c>
    </row>
    <row r="4550" spans="1:8">
      <c r="A4550" s="4">
        <v>4549</v>
      </c>
      <c r="B4550" s="5" t="s">
        <v>760</v>
      </c>
      <c r="C4550" s="5" t="s">
        <v>735</v>
      </c>
      <c r="D4550" s="5" t="s">
        <v>769</v>
      </c>
      <c r="E4550" s="5" t="s">
        <v>305</v>
      </c>
      <c r="F4550" s="5" t="s">
        <v>751</v>
      </c>
      <c r="G4550" s="13">
        <v>947.56</v>
      </c>
      <c r="H4550" s="5">
        <v>1</v>
      </c>
    </row>
    <row r="4551" spans="1:8">
      <c r="A4551" s="4">
        <v>4550</v>
      </c>
      <c r="B4551" s="5" t="s">
        <v>763</v>
      </c>
      <c r="C4551" s="5" t="s">
        <v>731</v>
      </c>
      <c r="D4551" s="5" t="s">
        <v>772</v>
      </c>
      <c r="E4551" s="5" t="s">
        <v>758</v>
      </c>
      <c r="F4551" s="5" t="s">
        <v>746</v>
      </c>
      <c r="G4551" s="13">
        <v>766.17</v>
      </c>
      <c r="H4551" s="5">
        <v>28</v>
      </c>
    </row>
    <row r="4552" spans="1:8">
      <c r="A4552" s="4">
        <v>4551</v>
      </c>
      <c r="B4552" s="5" t="s">
        <v>800</v>
      </c>
      <c r="C4552" s="5" t="s">
        <v>757</v>
      </c>
      <c r="D4552" s="5" t="s">
        <v>750</v>
      </c>
      <c r="E4552" s="5" t="s">
        <v>310</v>
      </c>
      <c r="F4552" s="5" t="s">
        <v>751</v>
      </c>
      <c r="G4552" s="13">
        <v>746.69</v>
      </c>
      <c r="H4552" s="5">
        <v>52</v>
      </c>
    </row>
    <row r="4553" spans="1:8">
      <c r="A4553" s="4">
        <v>4552</v>
      </c>
      <c r="B4553" s="5" t="s">
        <v>752</v>
      </c>
      <c r="C4553" s="5" t="s">
        <v>755</v>
      </c>
      <c r="D4553" s="5" t="s">
        <v>732</v>
      </c>
      <c r="E4553" s="5" t="s">
        <v>740</v>
      </c>
      <c r="F4553" s="5" t="s">
        <v>323</v>
      </c>
      <c r="G4553" s="13">
        <v>287.79000000000002</v>
      </c>
      <c r="H4553" s="5">
        <v>111</v>
      </c>
    </row>
    <row r="4554" spans="1:8">
      <c r="A4554" s="4">
        <v>4553</v>
      </c>
      <c r="B4554" s="5" t="s">
        <v>780</v>
      </c>
      <c r="C4554" s="5" t="s">
        <v>304</v>
      </c>
      <c r="D4554" s="5" t="s">
        <v>736</v>
      </c>
      <c r="E4554" s="5" t="s">
        <v>740</v>
      </c>
      <c r="F4554" s="5" t="s">
        <v>311</v>
      </c>
      <c r="G4554" s="13">
        <v>565.77</v>
      </c>
      <c r="H4554" s="5">
        <v>133</v>
      </c>
    </row>
    <row r="4555" spans="1:8">
      <c r="A4555" s="4">
        <v>4554</v>
      </c>
      <c r="B4555" s="5" t="s">
        <v>741</v>
      </c>
      <c r="C4555" s="5" t="s">
        <v>755</v>
      </c>
      <c r="D4555" s="5" t="s">
        <v>736</v>
      </c>
      <c r="E4555" s="5" t="s">
        <v>758</v>
      </c>
      <c r="F4555" s="5" t="s">
        <v>326</v>
      </c>
      <c r="G4555" s="13">
        <v>395.28</v>
      </c>
      <c r="H4555" s="5">
        <v>28</v>
      </c>
    </row>
    <row r="4556" spans="1:8">
      <c r="A4556" s="4">
        <v>4555</v>
      </c>
      <c r="B4556" s="5" t="s">
        <v>789</v>
      </c>
      <c r="C4556" s="5" t="s">
        <v>783</v>
      </c>
      <c r="D4556" s="5" t="s">
        <v>317</v>
      </c>
      <c r="E4556" s="5" t="s">
        <v>733</v>
      </c>
      <c r="F4556" s="5" t="s">
        <v>744</v>
      </c>
      <c r="G4556" s="13">
        <v>727.14</v>
      </c>
      <c r="H4556" s="5">
        <v>123</v>
      </c>
    </row>
    <row r="4557" spans="1:8">
      <c r="A4557" s="4">
        <v>4556</v>
      </c>
      <c r="B4557" s="5" t="s">
        <v>741</v>
      </c>
      <c r="C4557" s="5" t="s">
        <v>753</v>
      </c>
      <c r="D4557" s="5" t="s">
        <v>738</v>
      </c>
      <c r="E4557" s="5" t="s">
        <v>322</v>
      </c>
      <c r="F4557" s="5" t="s">
        <v>325</v>
      </c>
      <c r="G4557" s="13">
        <v>398.49</v>
      </c>
      <c r="H4557" s="5">
        <v>13</v>
      </c>
    </row>
    <row r="4558" spans="1:8">
      <c r="A4558" s="4">
        <v>4557</v>
      </c>
      <c r="B4558" s="5" t="s">
        <v>787</v>
      </c>
      <c r="C4558" s="5" t="s">
        <v>315</v>
      </c>
      <c r="D4558" s="5" t="s">
        <v>320</v>
      </c>
      <c r="E4558" s="5" t="s">
        <v>758</v>
      </c>
      <c r="F4558" s="5" t="s">
        <v>325</v>
      </c>
      <c r="G4558" s="13">
        <v>532.30999999999995</v>
      </c>
      <c r="H4558" s="5">
        <v>133</v>
      </c>
    </row>
    <row r="4559" spans="1:8">
      <c r="A4559" s="4">
        <v>4558</v>
      </c>
      <c r="B4559" s="5" t="s">
        <v>808</v>
      </c>
      <c r="C4559" s="5" t="s">
        <v>304</v>
      </c>
      <c r="D4559" s="5" t="s">
        <v>320</v>
      </c>
      <c r="E4559" s="5" t="s">
        <v>322</v>
      </c>
      <c r="F4559" s="5" t="s">
        <v>325</v>
      </c>
      <c r="G4559" s="13">
        <v>624.86</v>
      </c>
      <c r="H4559" s="5">
        <v>144</v>
      </c>
    </row>
    <row r="4560" spans="1:8">
      <c r="A4560" s="4">
        <v>4559</v>
      </c>
      <c r="B4560" s="5" t="s">
        <v>811</v>
      </c>
      <c r="C4560" s="5" t="s">
        <v>731</v>
      </c>
      <c r="D4560" s="5" t="s">
        <v>736</v>
      </c>
      <c r="E4560" s="5" t="s">
        <v>305</v>
      </c>
      <c r="F4560" s="5" t="s">
        <v>734</v>
      </c>
      <c r="G4560" s="13">
        <v>743.4</v>
      </c>
      <c r="H4560" s="5">
        <v>67</v>
      </c>
    </row>
    <row r="4561" spans="1:8">
      <c r="A4561" s="4">
        <v>4560</v>
      </c>
      <c r="B4561" s="5" t="s">
        <v>730</v>
      </c>
      <c r="C4561" s="5" t="s">
        <v>318</v>
      </c>
      <c r="D4561" s="5" t="s">
        <v>324</v>
      </c>
      <c r="E4561" s="5" t="s">
        <v>314</v>
      </c>
      <c r="F4561" s="5" t="s">
        <v>325</v>
      </c>
      <c r="G4561" s="13">
        <v>260.87</v>
      </c>
      <c r="H4561" s="5">
        <v>183</v>
      </c>
    </row>
    <row r="4562" spans="1:8">
      <c r="A4562" s="4">
        <v>4561</v>
      </c>
      <c r="B4562" s="5" t="s">
        <v>781</v>
      </c>
      <c r="C4562" s="5" t="s">
        <v>757</v>
      </c>
      <c r="D4562" s="5" t="s">
        <v>732</v>
      </c>
      <c r="E4562" s="5" t="s">
        <v>758</v>
      </c>
      <c r="F4562" s="5" t="s">
        <v>323</v>
      </c>
      <c r="G4562" s="13">
        <v>491.76</v>
      </c>
      <c r="H4562" s="5">
        <v>73</v>
      </c>
    </row>
    <row r="4563" spans="1:8">
      <c r="A4563" s="4">
        <v>4562</v>
      </c>
      <c r="B4563" s="5" t="s">
        <v>737</v>
      </c>
      <c r="C4563" s="5" t="s">
        <v>742</v>
      </c>
      <c r="D4563" s="5" t="s">
        <v>316</v>
      </c>
      <c r="E4563" s="5" t="s">
        <v>322</v>
      </c>
      <c r="F4563" s="5" t="s">
        <v>770</v>
      </c>
      <c r="G4563" s="13">
        <v>662.43</v>
      </c>
      <c r="H4563" s="5">
        <v>165</v>
      </c>
    </row>
    <row r="4564" spans="1:8">
      <c r="A4564" s="4">
        <v>4563</v>
      </c>
      <c r="B4564" s="5" t="s">
        <v>808</v>
      </c>
      <c r="C4564" s="5" t="s">
        <v>742</v>
      </c>
      <c r="D4564" s="5" t="s">
        <v>316</v>
      </c>
      <c r="E4564" s="5" t="s">
        <v>319</v>
      </c>
      <c r="F4564" s="5" t="s">
        <v>751</v>
      </c>
      <c r="G4564" s="13">
        <v>813.5</v>
      </c>
      <c r="H4564" s="5">
        <v>12</v>
      </c>
    </row>
    <row r="4565" spans="1:8">
      <c r="A4565" s="4">
        <v>4564</v>
      </c>
      <c r="B4565" s="5" t="s">
        <v>762</v>
      </c>
      <c r="C4565" s="5" t="s">
        <v>318</v>
      </c>
      <c r="D4565" s="5" t="s">
        <v>750</v>
      </c>
      <c r="E4565" s="5" t="s">
        <v>314</v>
      </c>
      <c r="F4565" s="5" t="s">
        <v>748</v>
      </c>
      <c r="G4565" s="13">
        <v>390.9</v>
      </c>
      <c r="H4565" s="5">
        <v>198</v>
      </c>
    </row>
    <row r="4566" spans="1:8">
      <c r="A4566" s="4">
        <v>4565</v>
      </c>
      <c r="B4566" s="5" t="s">
        <v>800</v>
      </c>
      <c r="C4566" s="5" t="s">
        <v>312</v>
      </c>
      <c r="D4566" s="5" t="s">
        <v>736</v>
      </c>
      <c r="E4566" s="5" t="s">
        <v>313</v>
      </c>
      <c r="F4566" s="5" t="s">
        <v>326</v>
      </c>
      <c r="G4566" s="13">
        <v>739.42</v>
      </c>
      <c r="H4566" s="5">
        <v>91</v>
      </c>
    </row>
    <row r="4567" spans="1:8">
      <c r="A4567" s="4">
        <v>4566</v>
      </c>
      <c r="B4567" s="5" t="s">
        <v>774</v>
      </c>
      <c r="C4567" s="5" t="s">
        <v>783</v>
      </c>
      <c r="D4567" s="5" t="s">
        <v>743</v>
      </c>
      <c r="E4567" s="5" t="s">
        <v>303</v>
      </c>
      <c r="F4567" s="5" t="s">
        <v>325</v>
      </c>
      <c r="G4567" s="13">
        <v>275.8</v>
      </c>
      <c r="H4567" s="5">
        <v>88</v>
      </c>
    </row>
    <row r="4568" spans="1:8">
      <c r="A4568" s="4">
        <v>4567</v>
      </c>
      <c r="B4568" s="5" t="s">
        <v>741</v>
      </c>
      <c r="C4568" s="5" t="s">
        <v>318</v>
      </c>
      <c r="D4568" s="5" t="s">
        <v>320</v>
      </c>
      <c r="E4568" s="5" t="s">
        <v>322</v>
      </c>
      <c r="F4568" s="5" t="s">
        <v>311</v>
      </c>
      <c r="G4568" s="13">
        <v>619.52</v>
      </c>
      <c r="H4568" s="5">
        <v>146</v>
      </c>
    </row>
    <row r="4569" spans="1:8">
      <c r="A4569" s="4">
        <v>4568</v>
      </c>
      <c r="B4569" s="5" t="s">
        <v>789</v>
      </c>
      <c r="C4569" s="5" t="s">
        <v>753</v>
      </c>
      <c r="D4569" s="5" t="s">
        <v>769</v>
      </c>
      <c r="E4569" s="5" t="s">
        <v>733</v>
      </c>
      <c r="F4569" s="5" t="s">
        <v>325</v>
      </c>
      <c r="G4569" s="13">
        <v>752.36</v>
      </c>
      <c r="H4569" s="5">
        <v>110</v>
      </c>
    </row>
    <row r="4570" spans="1:8">
      <c r="A4570" s="4">
        <v>4569</v>
      </c>
      <c r="B4570" s="5" t="s">
        <v>796</v>
      </c>
      <c r="C4570" s="5" t="s">
        <v>753</v>
      </c>
      <c r="D4570" s="5" t="s">
        <v>320</v>
      </c>
      <c r="E4570" s="5" t="s">
        <v>313</v>
      </c>
      <c r="F4570" s="5" t="s">
        <v>311</v>
      </c>
      <c r="G4570" s="13">
        <v>492.16</v>
      </c>
      <c r="H4570" s="5">
        <v>107</v>
      </c>
    </row>
    <row r="4571" spans="1:8">
      <c r="A4571" s="4">
        <v>4570</v>
      </c>
      <c r="B4571" s="5" t="s">
        <v>780</v>
      </c>
      <c r="C4571" s="5" t="s">
        <v>308</v>
      </c>
      <c r="D4571" s="5" t="s">
        <v>324</v>
      </c>
      <c r="E4571" s="5" t="s">
        <v>740</v>
      </c>
      <c r="F4571" s="5" t="s">
        <v>326</v>
      </c>
      <c r="G4571" s="13">
        <v>946.36</v>
      </c>
      <c r="H4571" s="5">
        <v>56</v>
      </c>
    </row>
    <row r="4572" spans="1:8">
      <c r="A4572" s="4">
        <v>4571</v>
      </c>
      <c r="B4572" s="5" t="s">
        <v>765</v>
      </c>
      <c r="C4572" s="5" t="s">
        <v>753</v>
      </c>
      <c r="D4572" s="5" t="s">
        <v>785</v>
      </c>
      <c r="E4572" s="5" t="s">
        <v>313</v>
      </c>
      <c r="F4572" s="5" t="s">
        <v>746</v>
      </c>
      <c r="G4572" s="13">
        <v>946.43</v>
      </c>
      <c r="H4572" s="5">
        <v>167</v>
      </c>
    </row>
    <row r="4573" spans="1:8">
      <c r="A4573" s="4">
        <v>4572</v>
      </c>
      <c r="B4573" s="5" t="s">
        <v>780</v>
      </c>
      <c r="C4573" s="5" t="s">
        <v>742</v>
      </c>
      <c r="D4573" s="5" t="s">
        <v>736</v>
      </c>
      <c r="E4573" s="5" t="s">
        <v>758</v>
      </c>
      <c r="F4573" s="5" t="s">
        <v>770</v>
      </c>
      <c r="G4573" s="13">
        <v>911.14</v>
      </c>
      <c r="H4573" s="5">
        <v>25</v>
      </c>
    </row>
    <row r="4574" spans="1:8">
      <c r="A4574" s="4">
        <v>4573</v>
      </c>
      <c r="B4574" s="5" t="s">
        <v>787</v>
      </c>
      <c r="C4574" s="5" t="s">
        <v>735</v>
      </c>
      <c r="D4574" s="5" t="s">
        <v>736</v>
      </c>
      <c r="E4574" s="5" t="s">
        <v>303</v>
      </c>
      <c r="F4574" s="5" t="s">
        <v>311</v>
      </c>
      <c r="G4574" s="13">
        <v>610.04</v>
      </c>
      <c r="H4574" s="5">
        <v>126</v>
      </c>
    </row>
    <row r="4575" spans="1:8">
      <c r="A4575" s="4">
        <v>4574</v>
      </c>
      <c r="B4575" s="5" t="s">
        <v>777</v>
      </c>
      <c r="C4575" s="5" t="s">
        <v>308</v>
      </c>
      <c r="D4575" s="5" t="s">
        <v>772</v>
      </c>
      <c r="E4575" s="5" t="s">
        <v>310</v>
      </c>
      <c r="F4575" s="5" t="s">
        <v>748</v>
      </c>
      <c r="G4575" s="13">
        <v>213.58</v>
      </c>
      <c r="H4575" s="5">
        <v>184</v>
      </c>
    </row>
    <row r="4576" spans="1:8">
      <c r="A4576" s="4">
        <v>4575</v>
      </c>
      <c r="B4576" s="5" t="s">
        <v>801</v>
      </c>
      <c r="C4576" s="5" t="s">
        <v>312</v>
      </c>
      <c r="D4576" s="5" t="s">
        <v>732</v>
      </c>
      <c r="E4576" s="5" t="s">
        <v>313</v>
      </c>
      <c r="F4576" s="5" t="s">
        <v>323</v>
      </c>
      <c r="G4576" s="13">
        <v>412.01</v>
      </c>
      <c r="H4576" s="5">
        <v>151</v>
      </c>
    </row>
    <row r="4577" spans="1:8">
      <c r="A4577" s="4">
        <v>4576</v>
      </c>
      <c r="B4577" s="5" t="s">
        <v>737</v>
      </c>
      <c r="C4577" s="5" t="s">
        <v>304</v>
      </c>
      <c r="D4577" s="5" t="s">
        <v>320</v>
      </c>
      <c r="E4577" s="5" t="s">
        <v>322</v>
      </c>
      <c r="F4577" s="5" t="s">
        <v>311</v>
      </c>
      <c r="G4577" s="13">
        <v>736.9</v>
      </c>
      <c r="H4577" s="5">
        <v>187</v>
      </c>
    </row>
    <row r="4578" spans="1:8">
      <c r="A4578" s="4">
        <v>4577</v>
      </c>
      <c r="B4578" s="5" t="s">
        <v>782</v>
      </c>
      <c r="C4578" s="5" t="s">
        <v>307</v>
      </c>
      <c r="D4578" s="5" t="s">
        <v>769</v>
      </c>
      <c r="E4578" s="5" t="s">
        <v>310</v>
      </c>
      <c r="F4578" s="5" t="s">
        <v>311</v>
      </c>
      <c r="G4578" s="13">
        <v>769.06</v>
      </c>
      <c r="H4578" s="5">
        <v>81</v>
      </c>
    </row>
    <row r="4579" spans="1:8">
      <c r="A4579" s="4">
        <v>4578</v>
      </c>
      <c r="B4579" s="5" t="s">
        <v>798</v>
      </c>
      <c r="C4579" s="5" t="s">
        <v>753</v>
      </c>
      <c r="D4579" s="5" t="s">
        <v>317</v>
      </c>
      <c r="E4579" s="5" t="s">
        <v>322</v>
      </c>
      <c r="F4579" s="5" t="s">
        <v>325</v>
      </c>
      <c r="G4579" s="13">
        <v>650.58000000000004</v>
      </c>
      <c r="H4579" s="5">
        <v>85</v>
      </c>
    </row>
    <row r="4580" spans="1:8">
      <c r="A4580" s="4">
        <v>4579</v>
      </c>
      <c r="B4580" s="5" t="s">
        <v>754</v>
      </c>
      <c r="C4580" s="5" t="s">
        <v>312</v>
      </c>
      <c r="D4580" s="5" t="s">
        <v>772</v>
      </c>
      <c r="E4580" s="5" t="s">
        <v>758</v>
      </c>
      <c r="F4580" s="5" t="s">
        <v>748</v>
      </c>
      <c r="G4580" s="13">
        <v>278.86</v>
      </c>
      <c r="H4580" s="5">
        <v>177</v>
      </c>
    </row>
    <row r="4581" spans="1:8">
      <c r="A4581" s="4">
        <v>4580</v>
      </c>
      <c r="B4581" s="5" t="s">
        <v>806</v>
      </c>
      <c r="C4581" s="5" t="s">
        <v>304</v>
      </c>
      <c r="D4581" s="5" t="s">
        <v>750</v>
      </c>
      <c r="E4581" s="5" t="s">
        <v>313</v>
      </c>
      <c r="F4581" s="5" t="s">
        <v>326</v>
      </c>
      <c r="G4581" s="13">
        <v>478.68</v>
      </c>
      <c r="H4581" s="5">
        <v>20</v>
      </c>
    </row>
    <row r="4582" spans="1:8">
      <c r="A4582" s="4">
        <v>4581</v>
      </c>
      <c r="B4582" s="5" t="s">
        <v>756</v>
      </c>
      <c r="C4582" s="5" t="s">
        <v>742</v>
      </c>
      <c r="D4582" s="5" t="s">
        <v>772</v>
      </c>
      <c r="E4582" s="5" t="s">
        <v>322</v>
      </c>
      <c r="F4582" s="5" t="s">
        <v>746</v>
      </c>
      <c r="G4582" s="13">
        <v>572.5</v>
      </c>
      <c r="H4582" s="5">
        <v>182</v>
      </c>
    </row>
    <row r="4583" spans="1:8">
      <c r="A4583" s="4">
        <v>4582</v>
      </c>
      <c r="B4583" s="5" t="s">
        <v>796</v>
      </c>
      <c r="C4583" s="5" t="s">
        <v>735</v>
      </c>
      <c r="D4583" s="5" t="s">
        <v>309</v>
      </c>
      <c r="E4583" s="5" t="s">
        <v>758</v>
      </c>
      <c r="F4583" s="5" t="s">
        <v>746</v>
      </c>
      <c r="G4583" s="13">
        <v>871.05</v>
      </c>
      <c r="H4583" s="5">
        <v>39</v>
      </c>
    </row>
    <row r="4584" spans="1:8">
      <c r="A4584" s="4">
        <v>4583</v>
      </c>
      <c r="B4584" s="5" t="s">
        <v>809</v>
      </c>
      <c r="C4584" s="5" t="s">
        <v>308</v>
      </c>
      <c r="D4584" s="5" t="s">
        <v>738</v>
      </c>
      <c r="E4584" s="5" t="s">
        <v>758</v>
      </c>
      <c r="F4584" s="5" t="s">
        <v>326</v>
      </c>
      <c r="G4584" s="13">
        <v>107.02</v>
      </c>
      <c r="H4584" s="5">
        <v>108</v>
      </c>
    </row>
    <row r="4585" spans="1:8">
      <c r="A4585" s="4">
        <v>4584</v>
      </c>
      <c r="B4585" s="5" t="s">
        <v>805</v>
      </c>
      <c r="C4585" s="5" t="s">
        <v>742</v>
      </c>
      <c r="D4585" s="5" t="s">
        <v>309</v>
      </c>
      <c r="E4585" s="5" t="s">
        <v>733</v>
      </c>
      <c r="F4585" s="5" t="s">
        <v>326</v>
      </c>
      <c r="G4585" s="13">
        <v>767.38</v>
      </c>
      <c r="H4585" s="5">
        <v>101</v>
      </c>
    </row>
    <row r="4586" spans="1:8">
      <c r="A4586" s="4">
        <v>4585</v>
      </c>
      <c r="B4586" s="5" t="s">
        <v>807</v>
      </c>
      <c r="C4586" s="5" t="s">
        <v>307</v>
      </c>
      <c r="D4586" s="5" t="s">
        <v>320</v>
      </c>
      <c r="E4586" s="5" t="s">
        <v>733</v>
      </c>
      <c r="F4586" s="5" t="s">
        <v>323</v>
      </c>
      <c r="G4586" s="13">
        <v>883.73</v>
      </c>
      <c r="H4586" s="5">
        <v>153</v>
      </c>
    </row>
    <row r="4587" spans="1:8">
      <c r="A4587" s="4">
        <v>4586</v>
      </c>
      <c r="B4587" s="5" t="s">
        <v>807</v>
      </c>
      <c r="C4587" s="5" t="s">
        <v>753</v>
      </c>
      <c r="D4587" s="5" t="s">
        <v>736</v>
      </c>
      <c r="E4587" s="5" t="s">
        <v>303</v>
      </c>
      <c r="F4587" s="5" t="s">
        <v>306</v>
      </c>
      <c r="G4587" s="13">
        <v>335.68</v>
      </c>
      <c r="H4587" s="5">
        <v>113</v>
      </c>
    </row>
    <row r="4588" spans="1:8">
      <c r="A4588" s="4">
        <v>4587</v>
      </c>
      <c r="B4588" s="5" t="s">
        <v>786</v>
      </c>
      <c r="C4588" s="5" t="s">
        <v>307</v>
      </c>
      <c r="D4588" s="5" t="s">
        <v>750</v>
      </c>
      <c r="E4588" s="5" t="s">
        <v>310</v>
      </c>
      <c r="F4588" s="5" t="s">
        <v>748</v>
      </c>
      <c r="G4588" s="13">
        <v>864.78</v>
      </c>
      <c r="H4588" s="5">
        <v>139</v>
      </c>
    </row>
    <row r="4589" spans="1:8">
      <c r="A4589" s="4">
        <v>4588</v>
      </c>
      <c r="B4589" s="5" t="s">
        <v>779</v>
      </c>
      <c r="C4589" s="5" t="s">
        <v>757</v>
      </c>
      <c r="D4589" s="5" t="s">
        <v>785</v>
      </c>
      <c r="E4589" s="5" t="s">
        <v>303</v>
      </c>
      <c r="F4589" s="5" t="s">
        <v>321</v>
      </c>
      <c r="G4589" s="13">
        <v>391.44</v>
      </c>
      <c r="H4589" s="5">
        <v>73</v>
      </c>
    </row>
    <row r="4590" spans="1:8">
      <c r="A4590" s="4">
        <v>4589</v>
      </c>
      <c r="B4590" s="5" t="s">
        <v>784</v>
      </c>
      <c r="C4590" s="5" t="s">
        <v>315</v>
      </c>
      <c r="D4590" s="5" t="s">
        <v>736</v>
      </c>
      <c r="E4590" s="5" t="s">
        <v>303</v>
      </c>
      <c r="F4590" s="5" t="s">
        <v>326</v>
      </c>
      <c r="G4590" s="13">
        <v>377.59</v>
      </c>
      <c r="H4590" s="5">
        <v>83</v>
      </c>
    </row>
    <row r="4591" spans="1:8">
      <c r="A4591" s="4">
        <v>4590</v>
      </c>
      <c r="B4591" s="5" t="s">
        <v>747</v>
      </c>
      <c r="C4591" s="5" t="s">
        <v>318</v>
      </c>
      <c r="D4591" s="5" t="s">
        <v>309</v>
      </c>
      <c r="E4591" s="5" t="s">
        <v>303</v>
      </c>
      <c r="F4591" s="5" t="s">
        <v>748</v>
      </c>
      <c r="G4591" s="13">
        <v>922.27</v>
      </c>
      <c r="H4591" s="5">
        <v>55</v>
      </c>
    </row>
    <row r="4592" spans="1:8">
      <c r="A4592" s="4">
        <v>4591</v>
      </c>
      <c r="B4592" s="5" t="s">
        <v>801</v>
      </c>
      <c r="C4592" s="5" t="s">
        <v>308</v>
      </c>
      <c r="D4592" s="5" t="s">
        <v>732</v>
      </c>
      <c r="E4592" s="5" t="s">
        <v>758</v>
      </c>
      <c r="F4592" s="5" t="s">
        <v>770</v>
      </c>
      <c r="G4592" s="13">
        <v>483.43</v>
      </c>
      <c r="H4592" s="5">
        <v>138</v>
      </c>
    </row>
    <row r="4593" spans="1:8">
      <c r="A4593" s="4">
        <v>4592</v>
      </c>
      <c r="B4593" s="5" t="s">
        <v>737</v>
      </c>
      <c r="C4593" s="5" t="s">
        <v>742</v>
      </c>
      <c r="D4593" s="5" t="s">
        <v>317</v>
      </c>
      <c r="E4593" s="5" t="s">
        <v>313</v>
      </c>
      <c r="F4593" s="5" t="s">
        <v>311</v>
      </c>
      <c r="G4593" s="13">
        <v>164.58</v>
      </c>
      <c r="H4593" s="5">
        <v>105</v>
      </c>
    </row>
    <row r="4594" spans="1:8">
      <c r="A4594" s="4">
        <v>4593</v>
      </c>
      <c r="B4594" s="5" t="s">
        <v>767</v>
      </c>
      <c r="C4594" s="5" t="s">
        <v>318</v>
      </c>
      <c r="D4594" s="5" t="s">
        <v>785</v>
      </c>
      <c r="E4594" s="5" t="s">
        <v>733</v>
      </c>
      <c r="F4594" s="5" t="s">
        <v>746</v>
      </c>
      <c r="G4594" s="13">
        <v>279.2</v>
      </c>
      <c r="H4594" s="5">
        <v>106</v>
      </c>
    </row>
    <row r="4595" spans="1:8">
      <c r="A4595" s="4">
        <v>4594</v>
      </c>
      <c r="B4595" s="5" t="s">
        <v>809</v>
      </c>
      <c r="C4595" s="5" t="s">
        <v>731</v>
      </c>
      <c r="D4595" s="5" t="s">
        <v>750</v>
      </c>
      <c r="E4595" s="5" t="s">
        <v>313</v>
      </c>
      <c r="F4595" s="5" t="s">
        <v>306</v>
      </c>
      <c r="G4595" s="13">
        <v>554.66</v>
      </c>
      <c r="H4595" s="5">
        <v>185</v>
      </c>
    </row>
    <row r="4596" spans="1:8">
      <c r="A4596" s="4">
        <v>4595</v>
      </c>
      <c r="B4596" s="5" t="s">
        <v>779</v>
      </c>
      <c r="C4596" s="5" t="s">
        <v>308</v>
      </c>
      <c r="D4596" s="5" t="s">
        <v>772</v>
      </c>
      <c r="E4596" s="5" t="s">
        <v>303</v>
      </c>
      <c r="F4596" s="5" t="s">
        <v>748</v>
      </c>
      <c r="G4596" s="13">
        <v>901.72</v>
      </c>
      <c r="H4596" s="5">
        <v>48</v>
      </c>
    </row>
    <row r="4597" spans="1:8">
      <c r="A4597" s="4">
        <v>4596</v>
      </c>
      <c r="B4597" s="5" t="s">
        <v>768</v>
      </c>
      <c r="C4597" s="5" t="s">
        <v>318</v>
      </c>
      <c r="D4597" s="5" t="s">
        <v>324</v>
      </c>
      <c r="E4597" s="5" t="s">
        <v>322</v>
      </c>
      <c r="F4597" s="5" t="s">
        <v>321</v>
      </c>
      <c r="G4597" s="13">
        <v>655.65</v>
      </c>
      <c r="H4597" s="5">
        <v>103</v>
      </c>
    </row>
    <row r="4598" spans="1:8">
      <c r="A4598" s="4">
        <v>4597</v>
      </c>
      <c r="B4598" s="5" t="s">
        <v>302</v>
      </c>
      <c r="C4598" s="5" t="s">
        <v>742</v>
      </c>
      <c r="D4598" s="5" t="s">
        <v>772</v>
      </c>
      <c r="E4598" s="5" t="s">
        <v>303</v>
      </c>
      <c r="F4598" s="5" t="s">
        <v>306</v>
      </c>
      <c r="G4598" s="13">
        <v>625.41999999999996</v>
      </c>
      <c r="H4598" s="5">
        <v>119</v>
      </c>
    </row>
    <row r="4599" spans="1:8">
      <c r="A4599" s="4">
        <v>4598</v>
      </c>
      <c r="B4599" s="5" t="s">
        <v>809</v>
      </c>
      <c r="C4599" s="5" t="s">
        <v>735</v>
      </c>
      <c r="D4599" s="5" t="s">
        <v>736</v>
      </c>
      <c r="E4599" s="5" t="s">
        <v>305</v>
      </c>
      <c r="F4599" s="5" t="s">
        <v>748</v>
      </c>
      <c r="G4599" s="13">
        <v>75.19</v>
      </c>
      <c r="H4599" s="5">
        <v>54</v>
      </c>
    </row>
    <row r="4600" spans="1:8">
      <c r="A4600" s="4">
        <v>4599</v>
      </c>
      <c r="B4600" s="5" t="s">
        <v>741</v>
      </c>
      <c r="C4600" s="5" t="s">
        <v>312</v>
      </c>
      <c r="D4600" s="5" t="s">
        <v>316</v>
      </c>
      <c r="E4600" s="5" t="s">
        <v>733</v>
      </c>
      <c r="F4600" s="5" t="s">
        <v>746</v>
      </c>
      <c r="G4600" s="13">
        <v>455.96</v>
      </c>
      <c r="H4600" s="5">
        <v>154</v>
      </c>
    </row>
    <row r="4601" spans="1:8">
      <c r="A4601" s="4">
        <v>4600</v>
      </c>
      <c r="B4601" s="5" t="s">
        <v>739</v>
      </c>
      <c r="C4601" s="5" t="s">
        <v>307</v>
      </c>
      <c r="D4601" s="5" t="s">
        <v>743</v>
      </c>
      <c r="E4601" s="5" t="s">
        <v>310</v>
      </c>
      <c r="F4601" s="5" t="s">
        <v>325</v>
      </c>
      <c r="G4601" s="13">
        <v>107.24</v>
      </c>
      <c r="H4601" s="5">
        <v>167</v>
      </c>
    </row>
    <row r="4602" spans="1:8">
      <c r="A4602" s="4">
        <v>4601</v>
      </c>
      <c r="B4602" s="5" t="s">
        <v>798</v>
      </c>
      <c r="C4602" s="5" t="s">
        <v>742</v>
      </c>
      <c r="D4602" s="5" t="s">
        <v>736</v>
      </c>
      <c r="E4602" s="5" t="s">
        <v>313</v>
      </c>
      <c r="F4602" s="5" t="s">
        <v>744</v>
      </c>
      <c r="G4602" s="13">
        <v>708.57</v>
      </c>
      <c r="H4602" s="5">
        <v>19</v>
      </c>
    </row>
    <row r="4603" spans="1:8">
      <c r="A4603" s="4">
        <v>4602</v>
      </c>
      <c r="B4603" s="5" t="s">
        <v>812</v>
      </c>
      <c r="C4603" s="5" t="s">
        <v>318</v>
      </c>
      <c r="D4603" s="5" t="s">
        <v>743</v>
      </c>
      <c r="E4603" s="5" t="s">
        <v>733</v>
      </c>
      <c r="F4603" s="5" t="s">
        <v>748</v>
      </c>
      <c r="G4603" s="13">
        <v>142.35</v>
      </c>
      <c r="H4603" s="5">
        <v>87</v>
      </c>
    </row>
    <row r="4604" spans="1:8">
      <c r="A4604" s="4">
        <v>4603</v>
      </c>
      <c r="B4604" s="5" t="s">
        <v>759</v>
      </c>
      <c r="C4604" s="5" t="s">
        <v>753</v>
      </c>
      <c r="D4604" s="5" t="s">
        <v>738</v>
      </c>
      <c r="E4604" s="5" t="s">
        <v>310</v>
      </c>
      <c r="F4604" s="5" t="s">
        <v>748</v>
      </c>
      <c r="G4604" s="13">
        <v>876.88</v>
      </c>
      <c r="H4604" s="5">
        <v>11</v>
      </c>
    </row>
    <row r="4605" spans="1:8">
      <c r="A4605" s="4">
        <v>4604</v>
      </c>
      <c r="B4605" s="5" t="s">
        <v>799</v>
      </c>
      <c r="C4605" s="5" t="s">
        <v>731</v>
      </c>
      <c r="D4605" s="5" t="s">
        <v>750</v>
      </c>
      <c r="E4605" s="5" t="s">
        <v>310</v>
      </c>
      <c r="F4605" s="5" t="s">
        <v>734</v>
      </c>
      <c r="G4605" s="13">
        <v>252.19</v>
      </c>
      <c r="H4605" s="5">
        <v>119</v>
      </c>
    </row>
    <row r="4606" spans="1:8">
      <c r="A4606" s="4">
        <v>4605</v>
      </c>
      <c r="B4606" s="5" t="s">
        <v>760</v>
      </c>
      <c r="C4606" s="5" t="s">
        <v>304</v>
      </c>
      <c r="D4606" s="5" t="s">
        <v>324</v>
      </c>
      <c r="E4606" s="5" t="s">
        <v>303</v>
      </c>
      <c r="F4606" s="5" t="s">
        <v>321</v>
      </c>
      <c r="G4606" s="13">
        <v>300.33</v>
      </c>
      <c r="H4606" s="5">
        <v>144</v>
      </c>
    </row>
    <row r="4607" spans="1:8">
      <c r="A4607" s="4">
        <v>4606</v>
      </c>
      <c r="B4607" s="5" t="s">
        <v>795</v>
      </c>
      <c r="C4607" s="5" t="s">
        <v>783</v>
      </c>
      <c r="D4607" s="5" t="s">
        <v>320</v>
      </c>
      <c r="E4607" s="5" t="s">
        <v>740</v>
      </c>
      <c r="F4607" s="5" t="s">
        <v>770</v>
      </c>
      <c r="G4607" s="13">
        <v>758.25</v>
      </c>
      <c r="H4607" s="5">
        <v>141</v>
      </c>
    </row>
    <row r="4608" spans="1:8">
      <c r="A4608" s="4">
        <v>4607</v>
      </c>
      <c r="B4608" s="5" t="s">
        <v>787</v>
      </c>
      <c r="C4608" s="5" t="s">
        <v>755</v>
      </c>
      <c r="D4608" s="5" t="s">
        <v>743</v>
      </c>
      <c r="E4608" s="5" t="s">
        <v>313</v>
      </c>
      <c r="F4608" s="5" t="s">
        <v>748</v>
      </c>
      <c r="G4608" s="13">
        <v>184.49</v>
      </c>
      <c r="H4608" s="5">
        <v>170</v>
      </c>
    </row>
    <row r="4609" spans="1:8">
      <c r="A4609" s="4">
        <v>4608</v>
      </c>
      <c r="B4609" s="5" t="s">
        <v>745</v>
      </c>
      <c r="C4609" s="5" t="s">
        <v>307</v>
      </c>
      <c r="D4609" s="5" t="s">
        <v>750</v>
      </c>
      <c r="E4609" s="5" t="s">
        <v>314</v>
      </c>
      <c r="F4609" s="5" t="s">
        <v>744</v>
      </c>
      <c r="G4609" s="13">
        <v>543.6</v>
      </c>
      <c r="H4609" s="5">
        <v>75</v>
      </c>
    </row>
    <row r="4610" spans="1:8">
      <c r="A4610" s="4">
        <v>4609</v>
      </c>
      <c r="B4610" s="5" t="s">
        <v>756</v>
      </c>
      <c r="C4610" s="5" t="s">
        <v>783</v>
      </c>
      <c r="D4610" s="5" t="s">
        <v>743</v>
      </c>
      <c r="E4610" s="5" t="s">
        <v>322</v>
      </c>
      <c r="F4610" s="5" t="s">
        <v>734</v>
      </c>
      <c r="G4610" s="13">
        <v>567.42999999999995</v>
      </c>
      <c r="H4610" s="5">
        <v>36</v>
      </c>
    </row>
    <row r="4611" spans="1:8">
      <c r="A4611" s="4">
        <v>4610</v>
      </c>
      <c r="B4611" s="5" t="s">
        <v>801</v>
      </c>
      <c r="C4611" s="5" t="s">
        <v>753</v>
      </c>
      <c r="D4611" s="5" t="s">
        <v>743</v>
      </c>
      <c r="E4611" s="5" t="s">
        <v>303</v>
      </c>
      <c r="F4611" s="5" t="s">
        <v>744</v>
      </c>
      <c r="G4611" s="13">
        <v>419.43</v>
      </c>
      <c r="H4611" s="5">
        <v>178</v>
      </c>
    </row>
    <row r="4612" spans="1:8">
      <c r="A4612" s="4">
        <v>4611</v>
      </c>
      <c r="B4612" s="5" t="s">
        <v>799</v>
      </c>
      <c r="C4612" s="5" t="s">
        <v>757</v>
      </c>
      <c r="D4612" s="5" t="s">
        <v>743</v>
      </c>
      <c r="E4612" s="5" t="s">
        <v>319</v>
      </c>
      <c r="F4612" s="5" t="s">
        <v>770</v>
      </c>
      <c r="G4612" s="13">
        <v>181.62</v>
      </c>
      <c r="H4612" s="5">
        <v>161</v>
      </c>
    </row>
    <row r="4613" spans="1:8">
      <c r="A4613" s="4">
        <v>4612</v>
      </c>
      <c r="B4613" s="5" t="s">
        <v>805</v>
      </c>
      <c r="C4613" s="5" t="s">
        <v>304</v>
      </c>
      <c r="D4613" s="5" t="s">
        <v>309</v>
      </c>
      <c r="E4613" s="5" t="s">
        <v>758</v>
      </c>
      <c r="F4613" s="5" t="s">
        <v>323</v>
      </c>
      <c r="G4613" s="13">
        <v>452.27</v>
      </c>
      <c r="H4613" s="5">
        <v>120</v>
      </c>
    </row>
    <row r="4614" spans="1:8">
      <c r="A4614" s="4">
        <v>4613</v>
      </c>
      <c r="B4614" s="5" t="s">
        <v>801</v>
      </c>
      <c r="C4614" s="5" t="s">
        <v>753</v>
      </c>
      <c r="D4614" s="5" t="s">
        <v>324</v>
      </c>
      <c r="E4614" s="5" t="s">
        <v>740</v>
      </c>
      <c r="F4614" s="5" t="s">
        <v>734</v>
      </c>
      <c r="G4614" s="13">
        <v>277.39</v>
      </c>
      <c r="H4614" s="5">
        <v>114</v>
      </c>
    </row>
    <row r="4615" spans="1:8">
      <c r="A4615" s="4">
        <v>4614</v>
      </c>
      <c r="B4615" s="5" t="s">
        <v>775</v>
      </c>
      <c r="C4615" s="5" t="s">
        <v>308</v>
      </c>
      <c r="D4615" s="5" t="s">
        <v>309</v>
      </c>
      <c r="E4615" s="5" t="s">
        <v>758</v>
      </c>
      <c r="F4615" s="5" t="s">
        <v>770</v>
      </c>
      <c r="G4615" s="13">
        <v>456.91</v>
      </c>
      <c r="H4615" s="5">
        <v>14</v>
      </c>
    </row>
    <row r="4616" spans="1:8">
      <c r="A4616" s="4">
        <v>4615</v>
      </c>
      <c r="B4616" s="5" t="s">
        <v>797</v>
      </c>
      <c r="C4616" s="5" t="s">
        <v>304</v>
      </c>
      <c r="D4616" s="5" t="s">
        <v>772</v>
      </c>
      <c r="E4616" s="5" t="s">
        <v>740</v>
      </c>
      <c r="F4616" s="5" t="s">
        <v>734</v>
      </c>
      <c r="G4616" s="13">
        <v>592.05999999999995</v>
      </c>
      <c r="H4616" s="5">
        <v>40</v>
      </c>
    </row>
    <row r="4617" spans="1:8">
      <c r="A4617" s="4">
        <v>4616</v>
      </c>
      <c r="B4617" s="5" t="s">
        <v>763</v>
      </c>
      <c r="C4617" s="5" t="s">
        <v>304</v>
      </c>
      <c r="D4617" s="5" t="s">
        <v>743</v>
      </c>
      <c r="E4617" s="5" t="s">
        <v>740</v>
      </c>
      <c r="F4617" s="5" t="s">
        <v>746</v>
      </c>
      <c r="G4617" s="13">
        <v>763.96</v>
      </c>
      <c r="H4617" s="5">
        <v>35</v>
      </c>
    </row>
    <row r="4618" spans="1:8">
      <c r="A4618" s="4">
        <v>4617</v>
      </c>
      <c r="B4618" s="5" t="s">
        <v>777</v>
      </c>
      <c r="C4618" s="5" t="s">
        <v>308</v>
      </c>
      <c r="D4618" s="5" t="s">
        <v>736</v>
      </c>
      <c r="E4618" s="5" t="s">
        <v>305</v>
      </c>
      <c r="F4618" s="5" t="s">
        <v>325</v>
      </c>
      <c r="G4618" s="13">
        <v>625.95000000000005</v>
      </c>
      <c r="H4618" s="5">
        <v>97</v>
      </c>
    </row>
    <row r="4619" spans="1:8">
      <c r="A4619" s="4">
        <v>4618</v>
      </c>
      <c r="B4619" s="5" t="s">
        <v>765</v>
      </c>
      <c r="C4619" s="5" t="s">
        <v>753</v>
      </c>
      <c r="D4619" s="5" t="s">
        <v>732</v>
      </c>
      <c r="E4619" s="5" t="s">
        <v>303</v>
      </c>
      <c r="F4619" s="5" t="s">
        <v>321</v>
      </c>
      <c r="G4619" s="13">
        <v>218.25</v>
      </c>
      <c r="H4619" s="5">
        <v>127</v>
      </c>
    </row>
    <row r="4620" spans="1:8">
      <c r="A4620" s="4">
        <v>4619</v>
      </c>
      <c r="B4620" s="5" t="s">
        <v>302</v>
      </c>
      <c r="C4620" s="5" t="s">
        <v>755</v>
      </c>
      <c r="D4620" s="5" t="s">
        <v>309</v>
      </c>
      <c r="E4620" s="5" t="s">
        <v>314</v>
      </c>
      <c r="F4620" s="5" t="s">
        <v>325</v>
      </c>
      <c r="G4620" s="13">
        <v>692.68</v>
      </c>
      <c r="H4620" s="5">
        <v>139</v>
      </c>
    </row>
    <row r="4621" spans="1:8">
      <c r="A4621" s="4">
        <v>4620</v>
      </c>
      <c r="B4621" s="5" t="s">
        <v>745</v>
      </c>
      <c r="C4621" s="5" t="s">
        <v>742</v>
      </c>
      <c r="D4621" s="5" t="s">
        <v>317</v>
      </c>
      <c r="E4621" s="5" t="s">
        <v>305</v>
      </c>
      <c r="F4621" s="5" t="s">
        <v>325</v>
      </c>
      <c r="G4621" s="13">
        <v>803.79</v>
      </c>
      <c r="H4621" s="5">
        <v>165</v>
      </c>
    </row>
    <row r="4622" spans="1:8">
      <c r="A4622" s="4">
        <v>4621</v>
      </c>
      <c r="B4622" s="5" t="s">
        <v>752</v>
      </c>
      <c r="C4622" s="5" t="s">
        <v>312</v>
      </c>
      <c r="D4622" s="5" t="s">
        <v>324</v>
      </c>
      <c r="E4622" s="5" t="s">
        <v>733</v>
      </c>
      <c r="F4622" s="5" t="s">
        <v>321</v>
      </c>
      <c r="G4622" s="13">
        <v>618.74</v>
      </c>
      <c r="H4622" s="5">
        <v>37</v>
      </c>
    </row>
    <row r="4623" spans="1:8">
      <c r="A4623" s="4">
        <v>4622</v>
      </c>
      <c r="B4623" s="5" t="s">
        <v>739</v>
      </c>
      <c r="C4623" s="5" t="s">
        <v>307</v>
      </c>
      <c r="D4623" s="5" t="s">
        <v>750</v>
      </c>
      <c r="E4623" s="5" t="s">
        <v>319</v>
      </c>
      <c r="F4623" s="5" t="s">
        <v>748</v>
      </c>
      <c r="G4623" s="13">
        <v>546.54999999999995</v>
      </c>
      <c r="H4623" s="5">
        <v>93</v>
      </c>
    </row>
    <row r="4624" spans="1:8">
      <c r="A4624" s="4">
        <v>4623</v>
      </c>
      <c r="B4624" s="5" t="s">
        <v>802</v>
      </c>
      <c r="C4624" s="5" t="s">
        <v>757</v>
      </c>
      <c r="D4624" s="5" t="s">
        <v>736</v>
      </c>
      <c r="E4624" s="5" t="s">
        <v>319</v>
      </c>
      <c r="F4624" s="5" t="s">
        <v>751</v>
      </c>
      <c r="G4624" s="13">
        <v>802.99</v>
      </c>
      <c r="H4624" s="5">
        <v>5</v>
      </c>
    </row>
    <row r="4625" spans="1:8">
      <c r="A4625" s="4">
        <v>4624</v>
      </c>
      <c r="B4625" s="5" t="s">
        <v>766</v>
      </c>
      <c r="C4625" s="5" t="s">
        <v>318</v>
      </c>
      <c r="D4625" s="5" t="s">
        <v>320</v>
      </c>
      <c r="E4625" s="5" t="s">
        <v>319</v>
      </c>
      <c r="F4625" s="5" t="s">
        <v>734</v>
      </c>
      <c r="G4625" s="13">
        <v>57.95</v>
      </c>
      <c r="H4625" s="5">
        <v>113</v>
      </c>
    </row>
    <row r="4626" spans="1:8">
      <c r="A4626" s="4">
        <v>4625</v>
      </c>
      <c r="B4626" s="5" t="s">
        <v>809</v>
      </c>
      <c r="C4626" s="5" t="s">
        <v>753</v>
      </c>
      <c r="D4626" s="5" t="s">
        <v>732</v>
      </c>
      <c r="E4626" s="5" t="s">
        <v>740</v>
      </c>
      <c r="F4626" s="5" t="s">
        <v>325</v>
      </c>
      <c r="G4626" s="13">
        <v>663.49</v>
      </c>
      <c r="H4626" s="5">
        <v>125</v>
      </c>
    </row>
    <row r="4627" spans="1:8">
      <c r="A4627" s="4">
        <v>4626</v>
      </c>
      <c r="B4627" s="5" t="s">
        <v>799</v>
      </c>
      <c r="C4627" s="5" t="s">
        <v>735</v>
      </c>
      <c r="D4627" s="5" t="s">
        <v>750</v>
      </c>
      <c r="E4627" s="5" t="s">
        <v>303</v>
      </c>
      <c r="F4627" s="5" t="s">
        <v>770</v>
      </c>
      <c r="G4627" s="13">
        <v>465.28</v>
      </c>
      <c r="H4627" s="5">
        <v>27</v>
      </c>
    </row>
    <row r="4628" spans="1:8">
      <c r="A4628" s="4">
        <v>4627</v>
      </c>
      <c r="B4628" s="5" t="s">
        <v>789</v>
      </c>
      <c r="C4628" s="5" t="s">
        <v>753</v>
      </c>
      <c r="D4628" s="5" t="s">
        <v>316</v>
      </c>
      <c r="E4628" s="5" t="s">
        <v>303</v>
      </c>
      <c r="F4628" s="5" t="s">
        <v>326</v>
      </c>
      <c r="G4628" s="13">
        <v>245.74</v>
      </c>
      <c r="H4628" s="5">
        <v>109</v>
      </c>
    </row>
    <row r="4629" spans="1:8">
      <c r="A4629" s="4">
        <v>4628</v>
      </c>
      <c r="B4629" s="5" t="s">
        <v>763</v>
      </c>
      <c r="C4629" s="5" t="s">
        <v>783</v>
      </c>
      <c r="D4629" s="5" t="s">
        <v>324</v>
      </c>
      <c r="E4629" s="5" t="s">
        <v>733</v>
      </c>
      <c r="F4629" s="5" t="s">
        <v>306</v>
      </c>
      <c r="G4629" s="13">
        <v>452.24</v>
      </c>
      <c r="H4629" s="5">
        <v>39</v>
      </c>
    </row>
    <row r="4630" spans="1:8">
      <c r="A4630" s="4">
        <v>4629</v>
      </c>
      <c r="B4630" s="5" t="s">
        <v>808</v>
      </c>
      <c r="C4630" s="5" t="s">
        <v>308</v>
      </c>
      <c r="D4630" s="5" t="s">
        <v>738</v>
      </c>
      <c r="E4630" s="5" t="s">
        <v>303</v>
      </c>
      <c r="F4630" s="5" t="s">
        <v>321</v>
      </c>
      <c r="G4630" s="13">
        <v>926.75</v>
      </c>
      <c r="H4630" s="5">
        <v>24</v>
      </c>
    </row>
    <row r="4631" spans="1:8">
      <c r="A4631" s="4">
        <v>4630</v>
      </c>
      <c r="B4631" s="5" t="s">
        <v>809</v>
      </c>
      <c r="C4631" s="5" t="s">
        <v>755</v>
      </c>
      <c r="D4631" s="5" t="s">
        <v>736</v>
      </c>
      <c r="E4631" s="5" t="s">
        <v>758</v>
      </c>
      <c r="F4631" s="5" t="s">
        <v>746</v>
      </c>
      <c r="G4631" s="13">
        <v>781.87</v>
      </c>
      <c r="H4631" s="5">
        <v>128</v>
      </c>
    </row>
    <row r="4632" spans="1:8">
      <c r="A4632" s="4">
        <v>4631</v>
      </c>
      <c r="B4632" s="5" t="s">
        <v>763</v>
      </c>
      <c r="C4632" s="5" t="s">
        <v>755</v>
      </c>
      <c r="D4632" s="5" t="s">
        <v>785</v>
      </c>
      <c r="E4632" s="5" t="s">
        <v>310</v>
      </c>
      <c r="F4632" s="5" t="s">
        <v>746</v>
      </c>
      <c r="G4632" s="13">
        <v>378.72</v>
      </c>
      <c r="H4632" s="5">
        <v>39</v>
      </c>
    </row>
    <row r="4633" spans="1:8">
      <c r="A4633" s="4">
        <v>4632</v>
      </c>
      <c r="B4633" s="5" t="s">
        <v>796</v>
      </c>
      <c r="C4633" s="5" t="s">
        <v>318</v>
      </c>
      <c r="D4633" s="5" t="s">
        <v>324</v>
      </c>
      <c r="E4633" s="5" t="s">
        <v>310</v>
      </c>
      <c r="F4633" s="5" t="s">
        <v>311</v>
      </c>
      <c r="G4633" s="13">
        <v>733.97</v>
      </c>
      <c r="H4633" s="5">
        <v>161</v>
      </c>
    </row>
    <row r="4634" spans="1:8">
      <c r="A4634" s="4">
        <v>4633</v>
      </c>
      <c r="B4634" s="5" t="s">
        <v>798</v>
      </c>
      <c r="C4634" s="5" t="s">
        <v>755</v>
      </c>
      <c r="D4634" s="5" t="s">
        <v>738</v>
      </c>
      <c r="E4634" s="5" t="s">
        <v>303</v>
      </c>
      <c r="F4634" s="5" t="s">
        <v>311</v>
      </c>
      <c r="G4634" s="13">
        <v>196.66</v>
      </c>
      <c r="H4634" s="5">
        <v>121</v>
      </c>
    </row>
    <row r="4635" spans="1:8">
      <c r="A4635" s="4">
        <v>4634</v>
      </c>
      <c r="B4635" s="5" t="s">
        <v>795</v>
      </c>
      <c r="C4635" s="5" t="s">
        <v>312</v>
      </c>
      <c r="D4635" s="5" t="s">
        <v>736</v>
      </c>
      <c r="E4635" s="5" t="s">
        <v>758</v>
      </c>
      <c r="F4635" s="5" t="s">
        <v>311</v>
      </c>
      <c r="G4635" s="13">
        <v>670.47</v>
      </c>
      <c r="H4635" s="5">
        <v>170</v>
      </c>
    </row>
    <row r="4636" spans="1:8">
      <c r="A4636" s="4">
        <v>4635</v>
      </c>
      <c r="B4636" s="5" t="s">
        <v>764</v>
      </c>
      <c r="C4636" s="5" t="s">
        <v>757</v>
      </c>
      <c r="D4636" s="5" t="s">
        <v>317</v>
      </c>
      <c r="E4636" s="5" t="s">
        <v>733</v>
      </c>
      <c r="F4636" s="5" t="s">
        <v>306</v>
      </c>
      <c r="G4636" s="13">
        <v>332.37</v>
      </c>
      <c r="H4636" s="5">
        <v>192</v>
      </c>
    </row>
    <row r="4637" spans="1:8">
      <c r="A4637" s="4">
        <v>4636</v>
      </c>
      <c r="B4637" s="5" t="s">
        <v>760</v>
      </c>
      <c r="C4637" s="5" t="s">
        <v>312</v>
      </c>
      <c r="D4637" s="5" t="s">
        <v>769</v>
      </c>
      <c r="E4637" s="5" t="s">
        <v>310</v>
      </c>
      <c r="F4637" s="5" t="s">
        <v>321</v>
      </c>
      <c r="G4637" s="13">
        <v>177.73</v>
      </c>
      <c r="H4637" s="5">
        <v>170</v>
      </c>
    </row>
    <row r="4638" spans="1:8">
      <c r="A4638" s="4">
        <v>4637</v>
      </c>
      <c r="B4638" s="5" t="s">
        <v>808</v>
      </c>
      <c r="C4638" s="5" t="s">
        <v>757</v>
      </c>
      <c r="D4638" s="5" t="s">
        <v>736</v>
      </c>
      <c r="E4638" s="5" t="s">
        <v>310</v>
      </c>
      <c r="F4638" s="5" t="s">
        <v>746</v>
      </c>
      <c r="G4638" s="13">
        <v>295.97000000000003</v>
      </c>
      <c r="H4638" s="5">
        <v>104</v>
      </c>
    </row>
    <row r="4639" spans="1:8">
      <c r="A4639" s="4">
        <v>4638</v>
      </c>
      <c r="B4639" s="5" t="s">
        <v>765</v>
      </c>
      <c r="C4639" s="5" t="s">
        <v>735</v>
      </c>
      <c r="D4639" s="5" t="s">
        <v>769</v>
      </c>
      <c r="E4639" s="5" t="s">
        <v>313</v>
      </c>
      <c r="F4639" s="5" t="s">
        <v>770</v>
      </c>
      <c r="G4639" s="13">
        <v>305.47000000000003</v>
      </c>
      <c r="H4639" s="5">
        <v>175</v>
      </c>
    </row>
    <row r="4640" spans="1:8">
      <c r="A4640" s="4">
        <v>4639</v>
      </c>
      <c r="B4640" s="5" t="s">
        <v>764</v>
      </c>
      <c r="C4640" s="5" t="s">
        <v>307</v>
      </c>
      <c r="D4640" s="5" t="s">
        <v>317</v>
      </c>
      <c r="E4640" s="5" t="s">
        <v>313</v>
      </c>
      <c r="F4640" s="5" t="s">
        <v>770</v>
      </c>
      <c r="G4640" s="13">
        <v>893.06</v>
      </c>
      <c r="H4640" s="5">
        <v>157</v>
      </c>
    </row>
    <row r="4641" spans="1:8">
      <c r="A4641" s="4">
        <v>4640</v>
      </c>
      <c r="B4641" s="5" t="s">
        <v>730</v>
      </c>
      <c r="C4641" s="5" t="s">
        <v>753</v>
      </c>
      <c r="D4641" s="5" t="s">
        <v>769</v>
      </c>
      <c r="E4641" s="5" t="s">
        <v>314</v>
      </c>
      <c r="F4641" s="5" t="s">
        <v>306</v>
      </c>
      <c r="G4641" s="13">
        <v>714.82</v>
      </c>
      <c r="H4641" s="5">
        <v>198</v>
      </c>
    </row>
    <row r="4642" spans="1:8">
      <c r="A4642" s="4">
        <v>4641</v>
      </c>
      <c r="B4642" s="5" t="s">
        <v>788</v>
      </c>
      <c r="C4642" s="5" t="s">
        <v>308</v>
      </c>
      <c r="D4642" s="5" t="s">
        <v>320</v>
      </c>
      <c r="E4642" s="5" t="s">
        <v>305</v>
      </c>
      <c r="F4642" s="5" t="s">
        <v>325</v>
      </c>
      <c r="G4642" s="13">
        <v>655.21</v>
      </c>
      <c r="H4642" s="5">
        <v>97</v>
      </c>
    </row>
    <row r="4643" spans="1:8">
      <c r="A4643" s="4">
        <v>4642</v>
      </c>
      <c r="B4643" s="5" t="s">
        <v>754</v>
      </c>
      <c r="C4643" s="5" t="s">
        <v>731</v>
      </c>
      <c r="D4643" s="5" t="s">
        <v>309</v>
      </c>
      <c r="E4643" s="5" t="s">
        <v>322</v>
      </c>
      <c r="F4643" s="5" t="s">
        <v>770</v>
      </c>
      <c r="G4643" s="13">
        <v>737.81</v>
      </c>
      <c r="H4643" s="5">
        <v>118</v>
      </c>
    </row>
    <row r="4644" spans="1:8">
      <c r="A4644" s="4">
        <v>4643</v>
      </c>
      <c r="B4644" s="5" t="s">
        <v>765</v>
      </c>
      <c r="C4644" s="5" t="s">
        <v>742</v>
      </c>
      <c r="D4644" s="5" t="s">
        <v>309</v>
      </c>
      <c r="E4644" s="5" t="s">
        <v>740</v>
      </c>
      <c r="F4644" s="5" t="s">
        <v>326</v>
      </c>
      <c r="G4644" s="13">
        <v>599.99</v>
      </c>
      <c r="H4644" s="5">
        <v>101</v>
      </c>
    </row>
    <row r="4645" spans="1:8">
      <c r="A4645" s="4">
        <v>4644</v>
      </c>
      <c r="B4645" s="5" t="s">
        <v>745</v>
      </c>
      <c r="C4645" s="5" t="s">
        <v>312</v>
      </c>
      <c r="D4645" s="5" t="s">
        <v>316</v>
      </c>
      <c r="E4645" s="5" t="s">
        <v>733</v>
      </c>
      <c r="F4645" s="5" t="s">
        <v>744</v>
      </c>
      <c r="G4645" s="13">
        <v>71.72</v>
      </c>
      <c r="H4645" s="5">
        <v>15</v>
      </c>
    </row>
    <row r="4646" spans="1:8">
      <c r="A4646" s="4">
        <v>4645</v>
      </c>
      <c r="B4646" s="5" t="s">
        <v>802</v>
      </c>
      <c r="C4646" s="5" t="s">
        <v>731</v>
      </c>
      <c r="D4646" s="5" t="s">
        <v>743</v>
      </c>
      <c r="E4646" s="5" t="s">
        <v>310</v>
      </c>
      <c r="F4646" s="5" t="s">
        <v>326</v>
      </c>
      <c r="G4646" s="13">
        <v>708.37</v>
      </c>
      <c r="H4646" s="5">
        <v>173</v>
      </c>
    </row>
    <row r="4647" spans="1:8">
      <c r="A4647" s="4">
        <v>4646</v>
      </c>
      <c r="B4647" s="5" t="s">
        <v>795</v>
      </c>
      <c r="C4647" s="5" t="s">
        <v>312</v>
      </c>
      <c r="D4647" s="5" t="s">
        <v>316</v>
      </c>
      <c r="E4647" s="5" t="s">
        <v>322</v>
      </c>
      <c r="F4647" s="5" t="s">
        <v>746</v>
      </c>
      <c r="G4647" s="13">
        <v>554.09</v>
      </c>
      <c r="H4647" s="5">
        <v>148</v>
      </c>
    </row>
    <row r="4648" spans="1:8">
      <c r="A4648" s="4">
        <v>4647</v>
      </c>
      <c r="B4648" s="5" t="s">
        <v>810</v>
      </c>
      <c r="C4648" s="5" t="s">
        <v>315</v>
      </c>
      <c r="D4648" s="5" t="s">
        <v>750</v>
      </c>
      <c r="E4648" s="5" t="s">
        <v>319</v>
      </c>
      <c r="F4648" s="5" t="s">
        <v>321</v>
      </c>
      <c r="G4648" s="13">
        <v>736.02</v>
      </c>
      <c r="H4648" s="5">
        <v>82</v>
      </c>
    </row>
    <row r="4649" spans="1:8">
      <c r="A4649" s="4">
        <v>4648</v>
      </c>
      <c r="B4649" s="5" t="s">
        <v>790</v>
      </c>
      <c r="C4649" s="5" t="s">
        <v>783</v>
      </c>
      <c r="D4649" s="5" t="s">
        <v>772</v>
      </c>
      <c r="E4649" s="5" t="s">
        <v>305</v>
      </c>
      <c r="F4649" s="5" t="s">
        <v>751</v>
      </c>
      <c r="G4649" s="13">
        <v>860.24</v>
      </c>
      <c r="H4649" s="5">
        <v>24</v>
      </c>
    </row>
    <row r="4650" spans="1:8">
      <c r="A4650" s="4">
        <v>4649</v>
      </c>
      <c r="B4650" s="5" t="s">
        <v>789</v>
      </c>
      <c r="C4650" s="5" t="s">
        <v>783</v>
      </c>
      <c r="D4650" s="5" t="s">
        <v>320</v>
      </c>
      <c r="E4650" s="5" t="s">
        <v>322</v>
      </c>
      <c r="F4650" s="5" t="s">
        <v>325</v>
      </c>
      <c r="G4650" s="13">
        <v>824.06</v>
      </c>
      <c r="H4650" s="5">
        <v>137</v>
      </c>
    </row>
    <row r="4651" spans="1:8">
      <c r="A4651" s="4">
        <v>4650</v>
      </c>
      <c r="B4651" s="5" t="s">
        <v>756</v>
      </c>
      <c r="C4651" s="5" t="s">
        <v>757</v>
      </c>
      <c r="D4651" s="5" t="s">
        <v>743</v>
      </c>
      <c r="E4651" s="5" t="s">
        <v>740</v>
      </c>
      <c r="F4651" s="5" t="s">
        <v>744</v>
      </c>
      <c r="G4651" s="13">
        <v>544.04999999999995</v>
      </c>
      <c r="H4651" s="5">
        <v>187</v>
      </c>
    </row>
    <row r="4652" spans="1:8">
      <c r="A4652" s="4">
        <v>4651</v>
      </c>
      <c r="B4652" s="5" t="s">
        <v>773</v>
      </c>
      <c r="C4652" s="5" t="s">
        <v>304</v>
      </c>
      <c r="D4652" s="5" t="s">
        <v>738</v>
      </c>
      <c r="E4652" s="5" t="s">
        <v>313</v>
      </c>
      <c r="F4652" s="5" t="s">
        <v>321</v>
      </c>
      <c r="G4652" s="13">
        <v>792.35</v>
      </c>
      <c r="H4652" s="5">
        <v>106</v>
      </c>
    </row>
    <row r="4653" spans="1:8">
      <c r="A4653" s="4">
        <v>4652</v>
      </c>
      <c r="B4653" s="5" t="s">
        <v>807</v>
      </c>
      <c r="C4653" s="5" t="s">
        <v>755</v>
      </c>
      <c r="D4653" s="5" t="s">
        <v>736</v>
      </c>
      <c r="E4653" s="5" t="s">
        <v>758</v>
      </c>
      <c r="F4653" s="5" t="s">
        <v>325</v>
      </c>
      <c r="G4653" s="13">
        <v>671.95</v>
      </c>
      <c r="H4653" s="5">
        <v>167</v>
      </c>
    </row>
    <row r="4654" spans="1:8">
      <c r="A4654" s="4">
        <v>4653</v>
      </c>
      <c r="B4654" s="5" t="s">
        <v>765</v>
      </c>
      <c r="C4654" s="5" t="s">
        <v>742</v>
      </c>
      <c r="D4654" s="5" t="s">
        <v>732</v>
      </c>
      <c r="E4654" s="5" t="s">
        <v>310</v>
      </c>
      <c r="F4654" s="5" t="s">
        <v>748</v>
      </c>
      <c r="G4654" s="13">
        <v>637.54</v>
      </c>
      <c r="H4654" s="5">
        <v>108</v>
      </c>
    </row>
    <row r="4655" spans="1:8">
      <c r="A4655" s="4">
        <v>4654</v>
      </c>
      <c r="B4655" s="5" t="s">
        <v>761</v>
      </c>
      <c r="C4655" s="5" t="s">
        <v>735</v>
      </c>
      <c r="D4655" s="5" t="s">
        <v>772</v>
      </c>
      <c r="E4655" s="5" t="s">
        <v>758</v>
      </c>
      <c r="F4655" s="5" t="s">
        <v>311</v>
      </c>
      <c r="G4655" s="13">
        <v>888.51</v>
      </c>
      <c r="H4655" s="5">
        <v>3</v>
      </c>
    </row>
    <row r="4656" spans="1:8">
      <c r="A4656" s="4">
        <v>4655</v>
      </c>
      <c r="B4656" s="5" t="s">
        <v>796</v>
      </c>
      <c r="C4656" s="5" t="s">
        <v>312</v>
      </c>
      <c r="D4656" s="5" t="s">
        <v>320</v>
      </c>
      <c r="E4656" s="5" t="s">
        <v>310</v>
      </c>
      <c r="F4656" s="5" t="s">
        <v>744</v>
      </c>
      <c r="G4656" s="13">
        <v>510.51</v>
      </c>
      <c r="H4656" s="5">
        <v>124</v>
      </c>
    </row>
    <row r="4657" spans="1:8">
      <c r="A4657" s="4">
        <v>4656</v>
      </c>
      <c r="B4657" s="5" t="s">
        <v>781</v>
      </c>
      <c r="C4657" s="5" t="s">
        <v>783</v>
      </c>
      <c r="D4657" s="5" t="s">
        <v>772</v>
      </c>
      <c r="E4657" s="5" t="s">
        <v>310</v>
      </c>
      <c r="F4657" s="5" t="s">
        <v>751</v>
      </c>
      <c r="G4657" s="13">
        <v>817.02</v>
      </c>
      <c r="H4657" s="5">
        <v>73</v>
      </c>
    </row>
    <row r="4658" spans="1:8">
      <c r="A4658" s="4">
        <v>4657</v>
      </c>
      <c r="B4658" s="5" t="s">
        <v>760</v>
      </c>
      <c r="C4658" s="5" t="s">
        <v>318</v>
      </c>
      <c r="D4658" s="5" t="s">
        <v>785</v>
      </c>
      <c r="E4658" s="5" t="s">
        <v>740</v>
      </c>
      <c r="F4658" s="5" t="s">
        <v>326</v>
      </c>
      <c r="G4658" s="13">
        <v>446.64</v>
      </c>
      <c r="H4658" s="5">
        <v>99</v>
      </c>
    </row>
    <row r="4659" spans="1:8">
      <c r="A4659" s="4">
        <v>4658</v>
      </c>
      <c r="B4659" s="5" t="s">
        <v>775</v>
      </c>
      <c r="C4659" s="5" t="s">
        <v>304</v>
      </c>
      <c r="D4659" s="5" t="s">
        <v>772</v>
      </c>
      <c r="E4659" s="5" t="s">
        <v>313</v>
      </c>
      <c r="F4659" s="5" t="s">
        <v>770</v>
      </c>
      <c r="G4659" s="13">
        <v>912.15</v>
      </c>
      <c r="H4659" s="5">
        <v>124</v>
      </c>
    </row>
    <row r="4660" spans="1:8">
      <c r="A4660" s="4">
        <v>4659</v>
      </c>
      <c r="B4660" s="5" t="s">
        <v>801</v>
      </c>
      <c r="C4660" s="5" t="s">
        <v>757</v>
      </c>
      <c r="D4660" s="5" t="s">
        <v>324</v>
      </c>
      <c r="E4660" s="5" t="s">
        <v>310</v>
      </c>
      <c r="F4660" s="5" t="s">
        <v>751</v>
      </c>
      <c r="G4660" s="13">
        <v>278.64999999999998</v>
      </c>
      <c r="H4660" s="5">
        <v>21</v>
      </c>
    </row>
    <row r="4661" spans="1:8">
      <c r="A4661" s="4">
        <v>4660</v>
      </c>
      <c r="B4661" s="5" t="s">
        <v>739</v>
      </c>
      <c r="C4661" s="5" t="s">
        <v>753</v>
      </c>
      <c r="D4661" s="5" t="s">
        <v>309</v>
      </c>
      <c r="E4661" s="5" t="s">
        <v>740</v>
      </c>
      <c r="F4661" s="5" t="s">
        <v>746</v>
      </c>
      <c r="G4661" s="13">
        <v>775.89</v>
      </c>
      <c r="H4661" s="5">
        <v>89</v>
      </c>
    </row>
    <row r="4662" spans="1:8">
      <c r="A4662" s="4">
        <v>4661</v>
      </c>
      <c r="B4662" s="5" t="s">
        <v>730</v>
      </c>
      <c r="C4662" s="5" t="s">
        <v>318</v>
      </c>
      <c r="D4662" s="5" t="s">
        <v>750</v>
      </c>
      <c r="E4662" s="5" t="s">
        <v>314</v>
      </c>
      <c r="F4662" s="5" t="s">
        <v>770</v>
      </c>
      <c r="G4662" s="13">
        <v>826.49</v>
      </c>
      <c r="H4662" s="5">
        <v>110</v>
      </c>
    </row>
    <row r="4663" spans="1:8">
      <c r="A4663" s="4">
        <v>4662</v>
      </c>
      <c r="B4663" s="5" t="s">
        <v>771</v>
      </c>
      <c r="C4663" s="5" t="s">
        <v>318</v>
      </c>
      <c r="D4663" s="5" t="s">
        <v>320</v>
      </c>
      <c r="E4663" s="5" t="s">
        <v>740</v>
      </c>
      <c r="F4663" s="5" t="s">
        <v>770</v>
      </c>
      <c r="G4663" s="13">
        <v>896.04</v>
      </c>
      <c r="H4663" s="5">
        <v>85</v>
      </c>
    </row>
    <row r="4664" spans="1:8">
      <c r="A4664" s="4">
        <v>4663</v>
      </c>
      <c r="B4664" s="5" t="s">
        <v>805</v>
      </c>
      <c r="C4664" s="5" t="s">
        <v>735</v>
      </c>
      <c r="D4664" s="5" t="s">
        <v>320</v>
      </c>
      <c r="E4664" s="5" t="s">
        <v>319</v>
      </c>
      <c r="F4664" s="5" t="s">
        <v>770</v>
      </c>
      <c r="G4664" s="13">
        <v>730.23</v>
      </c>
      <c r="H4664" s="5">
        <v>18</v>
      </c>
    </row>
    <row r="4665" spans="1:8">
      <c r="A4665" s="4">
        <v>4664</v>
      </c>
      <c r="B4665" s="5" t="s">
        <v>802</v>
      </c>
      <c r="C4665" s="5" t="s">
        <v>755</v>
      </c>
      <c r="D4665" s="5" t="s">
        <v>738</v>
      </c>
      <c r="E4665" s="5" t="s">
        <v>733</v>
      </c>
      <c r="F4665" s="5" t="s">
        <v>748</v>
      </c>
      <c r="G4665" s="13">
        <v>697.06</v>
      </c>
      <c r="H4665" s="5">
        <v>149</v>
      </c>
    </row>
    <row r="4666" spans="1:8">
      <c r="A4666" s="4">
        <v>4665</v>
      </c>
      <c r="B4666" s="5" t="s">
        <v>812</v>
      </c>
      <c r="C4666" s="5" t="s">
        <v>308</v>
      </c>
      <c r="D4666" s="5" t="s">
        <v>732</v>
      </c>
      <c r="E4666" s="5" t="s">
        <v>322</v>
      </c>
      <c r="F4666" s="5" t="s">
        <v>744</v>
      </c>
      <c r="G4666" s="13">
        <v>435.82</v>
      </c>
      <c r="H4666" s="5">
        <v>179</v>
      </c>
    </row>
    <row r="4667" spans="1:8">
      <c r="A4667" s="4">
        <v>4666</v>
      </c>
      <c r="B4667" s="5" t="s">
        <v>760</v>
      </c>
      <c r="C4667" s="5" t="s">
        <v>757</v>
      </c>
      <c r="D4667" s="5" t="s">
        <v>738</v>
      </c>
      <c r="E4667" s="5" t="s">
        <v>733</v>
      </c>
      <c r="F4667" s="5" t="s">
        <v>323</v>
      </c>
      <c r="G4667" s="13">
        <v>268.56</v>
      </c>
      <c r="H4667" s="5">
        <v>64</v>
      </c>
    </row>
    <row r="4668" spans="1:8">
      <c r="A4668" s="4">
        <v>4667</v>
      </c>
      <c r="B4668" s="5" t="s">
        <v>745</v>
      </c>
      <c r="C4668" s="5" t="s">
        <v>307</v>
      </c>
      <c r="D4668" s="5" t="s">
        <v>750</v>
      </c>
      <c r="E4668" s="5" t="s">
        <v>319</v>
      </c>
      <c r="F4668" s="5" t="s">
        <v>734</v>
      </c>
      <c r="G4668" s="13">
        <v>300.57</v>
      </c>
      <c r="H4668" s="5">
        <v>76</v>
      </c>
    </row>
    <row r="4669" spans="1:8">
      <c r="A4669" s="4">
        <v>4668</v>
      </c>
      <c r="B4669" s="5" t="s">
        <v>739</v>
      </c>
      <c r="C4669" s="5" t="s">
        <v>308</v>
      </c>
      <c r="D4669" s="5" t="s">
        <v>785</v>
      </c>
      <c r="E4669" s="5" t="s">
        <v>322</v>
      </c>
      <c r="F4669" s="5" t="s">
        <v>306</v>
      </c>
      <c r="G4669" s="13">
        <v>148.13</v>
      </c>
      <c r="H4669" s="5">
        <v>18</v>
      </c>
    </row>
    <row r="4670" spans="1:8">
      <c r="A4670" s="4">
        <v>4669</v>
      </c>
      <c r="B4670" s="5" t="s">
        <v>795</v>
      </c>
      <c r="C4670" s="5" t="s">
        <v>731</v>
      </c>
      <c r="D4670" s="5" t="s">
        <v>769</v>
      </c>
      <c r="E4670" s="5" t="s">
        <v>314</v>
      </c>
      <c r="F4670" s="5" t="s">
        <v>748</v>
      </c>
      <c r="G4670" s="13">
        <v>681.78</v>
      </c>
      <c r="H4670" s="5">
        <v>180</v>
      </c>
    </row>
    <row r="4671" spans="1:8">
      <c r="A4671" s="4">
        <v>4670</v>
      </c>
      <c r="B4671" s="5" t="s">
        <v>787</v>
      </c>
      <c r="C4671" s="5" t="s">
        <v>755</v>
      </c>
      <c r="D4671" s="5" t="s">
        <v>769</v>
      </c>
      <c r="E4671" s="5" t="s">
        <v>758</v>
      </c>
      <c r="F4671" s="5" t="s">
        <v>746</v>
      </c>
      <c r="G4671" s="13">
        <v>638.08000000000004</v>
      </c>
      <c r="H4671" s="5">
        <v>86</v>
      </c>
    </row>
    <row r="4672" spans="1:8">
      <c r="A4672" s="4">
        <v>4671</v>
      </c>
      <c r="B4672" s="5" t="s">
        <v>737</v>
      </c>
      <c r="C4672" s="5" t="s">
        <v>731</v>
      </c>
      <c r="D4672" s="5" t="s">
        <v>732</v>
      </c>
      <c r="E4672" s="5" t="s">
        <v>322</v>
      </c>
      <c r="F4672" s="5" t="s">
        <v>323</v>
      </c>
      <c r="G4672" s="13">
        <v>132.94999999999999</v>
      </c>
      <c r="H4672" s="5">
        <v>9</v>
      </c>
    </row>
    <row r="4673" spans="1:8">
      <c r="A4673" s="4">
        <v>4672</v>
      </c>
      <c r="B4673" s="5" t="s">
        <v>782</v>
      </c>
      <c r="C4673" s="5" t="s">
        <v>753</v>
      </c>
      <c r="D4673" s="5" t="s">
        <v>736</v>
      </c>
      <c r="E4673" s="5" t="s">
        <v>319</v>
      </c>
      <c r="F4673" s="5" t="s">
        <v>323</v>
      </c>
      <c r="G4673" s="13">
        <v>265.75</v>
      </c>
      <c r="H4673" s="5">
        <v>55</v>
      </c>
    </row>
    <row r="4674" spans="1:8">
      <c r="A4674" s="4">
        <v>4673</v>
      </c>
      <c r="B4674" s="5" t="s">
        <v>811</v>
      </c>
      <c r="C4674" s="5" t="s">
        <v>757</v>
      </c>
      <c r="D4674" s="5" t="s">
        <v>750</v>
      </c>
      <c r="E4674" s="5" t="s">
        <v>758</v>
      </c>
      <c r="F4674" s="5" t="s">
        <v>751</v>
      </c>
      <c r="G4674" s="13">
        <v>528.58000000000004</v>
      </c>
      <c r="H4674" s="5">
        <v>163</v>
      </c>
    </row>
    <row r="4675" spans="1:8">
      <c r="A4675" s="4">
        <v>4674</v>
      </c>
      <c r="B4675" s="5" t="s">
        <v>779</v>
      </c>
      <c r="C4675" s="5" t="s">
        <v>312</v>
      </c>
      <c r="D4675" s="5" t="s">
        <v>316</v>
      </c>
      <c r="E4675" s="5" t="s">
        <v>758</v>
      </c>
      <c r="F4675" s="5" t="s">
        <v>321</v>
      </c>
      <c r="G4675" s="13">
        <v>420.72</v>
      </c>
      <c r="H4675" s="5">
        <v>17</v>
      </c>
    </row>
    <row r="4676" spans="1:8">
      <c r="A4676" s="4">
        <v>4675</v>
      </c>
      <c r="B4676" s="5" t="s">
        <v>754</v>
      </c>
      <c r="C4676" s="5" t="s">
        <v>304</v>
      </c>
      <c r="D4676" s="5" t="s">
        <v>736</v>
      </c>
      <c r="E4676" s="5" t="s">
        <v>305</v>
      </c>
      <c r="F4676" s="5" t="s">
        <v>323</v>
      </c>
      <c r="G4676" s="13">
        <v>534.67999999999995</v>
      </c>
      <c r="H4676" s="5">
        <v>4</v>
      </c>
    </row>
    <row r="4677" spans="1:8">
      <c r="A4677" s="4">
        <v>4676</v>
      </c>
      <c r="B4677" s="5" t="s">
        <v>739</v>
      </c>
      <c r="C4677" s="5" t="s">
        <v>731</v>
      </c>
      <c r="D4677" s="5" t="s">
        <v>324</v>
      </c>
      <c r="E4677" s="5" t="s">
        <v>740</v>
      </c>
      <c r="F4677" s="5" t="s">
        <v>746</v>
      </c>
      <c r="G4677" s="13">
        <v>864.62</v>
      </c>
      <c r="H4677" s="5">
        <v>107</v>
      </c>
    </row>
    <row r="4678" spans="1:8">
      <c r="A4678" s="4">
        <v>4677</v>
      </c>
      <c r="B4678" s="5" t="s">
        <v>793</v>
      </c>
      <c r="C4678" s="5" t="s">
        <v>783</v>
      </c>
      <c r="D4678" s="5" t="s">
        <v>316</v>
      </c>
      <c r="E4678" s="5" t="s">
        <v>322</v>
      </c>
      <c r="F4678" s="5" t="s">
        <v>744</v>
      </c>
      <c r="G4678" s="13">
        <v>824.21</v>
      </c>
      <c r="H4678" s="5">
        <v>85</v>
      </c>
    </row>
    <row r="4679" spans="1:8">
      <c r="A4679" s="4">
        <v>4678</v>
      </c>
      <c r="B4679" s="5" t="s">
        <v>810</v>
      </c>
      <c r="C4679" s="5" t="s">
        <v>308</v>
      </c>
      <c r="D4679" s="5" t="s">
        <v>317</v>
      </c>
      <c r="E4679" s="5" t="s">
        <v>322</v>
      </c>
      <c r="F4679" s="5" t="s">
        <v>306</v>
      </c>
      <c r="G4679" s="13">
        <v>336.75</v>
      </c>
      <c r="H4679" s="5">
        <v>76</v>
      </c>
    </row>
    <row r="4680" spans="1:8">
      <c r="A4680" s="4">
        <v>4679</v>
      </c>
      <c r="B4680" s="5" t="s">
        <v>766</v>
      </c>
      <c r="C4680" s="5" t="s">
        <v>304</v>
      </c>
      <c r="D4680" s="5" t="s">
        <v>736</v>
      </c>
      <c r="E4680" s="5" t="s">
        <v>740</v>
      </c>
      <c r="F4680" s="5" t="s">
        <v>311</v>
      </c>
      <c r="G4680" s="13">
        <v>515.25</v>
      </c>
      <c r="H4680" s="5">
        <v>87</v>
      </c>
    </row>
    <row r="4681" spans="1:8">
      <c r="A4681" s="4">
        <v>4680</v>
      </c>
      <c r="B4681" s="5" t="s">
        <v>768</v>
      </c>
      <c r="C4681" s="5" t="s">
        <v>304</v>
      </c>
      <c r="D4681" s="5" t="s">
        <v>736</v>
      </c>
      <c r="E4681" s="5" t="s">
        <v>740</v>
      </c>
      <c r="F4681" s="5" t="s">
        <v>325</v>
      </c>
      <c r="G4681" s="13">
        <v>531.66999999999996</v>
      </c>
      <c r="H4681" s="5">
        <v>111</v>
      </c>
    </row>
    <row r="4682" spans="1:8">
      <c r="A4682" s="4">
        <v>4681</v>
      </c>
      <c r="B4682" s="5" t="s">
        <v>774</v>
      </c>
      <c r="C4682" s="5" t="s">
        <v>735</v>
      </c>
      <c r="D4682" s="5" t="s">
        <v>772</v>
      </c>
      <c r="E4682" s="5" t="s">
        <v>319</v>
      </c>
      <c r="F4682" s="5" t="s">
        <v>306</v>
      </c>
      <c r="G4682" s="13">
        <v>576.29</v>
      </c>
      <c r="H4682" s="5">
        <v>183</v>
      </c>
    </row>
    <row r="4683" spans="1:8">
      <c r="A4683" s="4">
        <v>4682</v>
      </c>
      <c r="B4683" s="5" t="s">
        <v>737</v>
      </c>
      <c r="C4683" s="5" t="s">
        <v>304</v>
      </c>
      <c r="D4683" s="5" t="s">
        <v>320</v>
      </c>
      <c r="E4683" s="5" t="s">
        <v>740</v>
      </c>
      <c r="F4683" s="5" t="s">
        <v>748</v>
      </c>
      <c r="G4683" s="13">
        <v>944.12</v>
      </c>
      <c r="H4683" s="5">
        <v>137</v>
      </c>
    </row>
    <row r="4684" spans="1:8">
      <c r="A4684" s="4">
        <v>4683</v>
      </c>
      <c r="B4684" s="5" t="s">
        <v>756</v>
      </c>
      <c r="C4684" s="5" t="s">
        <v>755</v>
      </c>
      <c r="D4684" s="5" t="s">
        <v>309</v>
      </c>
      <c r="E4684" s="5" t="s">
        <v>310</v>
      </c>
      <c r="F4684" s="5" t="s">
        <v>746</v>
      </c>
      <c r="G4684" s="13">
        <v>260.70999999999998</v>
      </c>
      <c r="H4684" s="5">
        <v>172</v>
      </c>
    </row>
    <row r="4685" spans="1:8">
      <c r="A4685" s="4">
        <v>4684</v>
      </c>
      <c r="B4685" s="5" t="s">
        <v>798</v>
      </c>
      <c r="C4685" s="5" t="s">
        <v>318</v>
      </c>
      <c r="D4685" s="5" t="s">
        <v>320</v>
      </c>
      <c r="E4685" s="5" t="s">
        <v>740</v>
      </c>
      <c r="F4685" s="5" t="s">
        <v>770</v>
      </c>
      <c r="G4685" s="13">
        <v>122.97</v>
      </c>
      <c r="H4685" s="5">
        <v>188</v>
      </c>
    </row>
    <row r="4686" spans="1:8">
      <c r="A4686" s="4">
        <v>4685</v>
      </c>
      <c r="B4686" s="5" t="s">
        <v>730</v>
      </c>
      <c r="C4686" s="5" t="s">
        <v>315</v>
      </c>
      <c r="D4686" s="5" t="s">
        <v>785</v>
      </c>
      <c r="E4686" s="5" t="s">
        <v>310</v>
      </c>
      <c r="F4686" s="5" t="s">
        <v>746</v>
      </c>
      <c r="G4686" s="13">
        <v>229.27</v>
      </c>
      <c r="H4686" s="5">
        <v>111</v>
      </c>
    </row>
    <row r="4687" spans="1:8">
      <c r="A4687" s="4">
        <v>4686</v>
      </c>
      <c r="B4687" s="5" t="s">
        <v>752</v>
      </c>
      <c r="C4687" s="5" t="s">
        <v>312</v>
      </c>
      <c r="D4687" s="5" t="s">
        <v>750</v>
      </c>
      <c r="E4687" s="5" t="s">
        <v>758</v>
      </c>
      <c r="F4687" s="5" t="s">
        <v>325</v>
      </c>
      <c r="G4687" s="13">
        <v>477.28</v>
      </c>
      <c r="H4687" s="5">
        <v>100</v>
      </c>
    </row>
    <row r="4688" spans="1:8">
      <c r="A4688" s="4">
        <v>4687</v>
      </c>
      <c r="B4688" s="5" t="s">
        <v>790</v>
      </c>
      <c r="C4688" s="5" t="s">
        <v>731</v>
      </c>
      <c r="D4688" s="5" t="s">
        <v>785</v>
      </c>
      <c r="E4688" s="5" t="s">
        <v>322</v>
      </c>
      <c r="F4688" s="5" t="s">
        <v>748</v>
      </c>
      <c r="G4688" s="13">
        <v>468.79</v>
      </c>
      <c r="H4688" s="5">
        <v>136</v>
      </c>
    </row>
    <row r="4689" spans="1:8">
      <c r="A4689" s="4">
        <v>4688</v>
      </c>
      <c r="B4689" s="5" t="s">
        <v>762</v>
      </c>
      <c r="C4689" s="5" t="s">
        <v>755</v>
      </c>
      <c r="D4689" s="5" t="s">
        <v>785</v>
      </c>
      <c r="E4689" s="5" t="s">
        <v>313</v>
      </c>
      <c r="F4689" s="5" t="s">
        <v>748</v>
      </c>
      <c r="G4689" s="13">
        <v>45.73</v>
      </c>
      <c r="H4689" s="5">
        <v>124</v>
      </c>
    </row>
    <row r="4690" spans="1:8">
      <c r="A4690" s="4">
        <v>4689</v>
      </c>
      <c r="B4690" s="5" t="s">
        <v>739</v>
      </c>
      <c r="C4690" s="5" t="s">
        <v>312</v>
      </c>
      <c r="D4690" s="5" t="s">
        <v>324</v>
      </c>
      <c r="E4690" s="5" t="s">
        <v>305</v>
      </c>
      <c r="F4690" s="5" t="s">
        <v>325</v>
      </c>
      <c r="G4690" s="13">
        <v>46.6</v>
      </c>
      <c r="H4690" s="5">
        <v>47</v>
      </c>
    </row>
    <row r="4691" spans="1:8">
      <c r="A4691" s="4">
        <v>4690</v>
      </c>
      <c r="B4691" s="5" t="s">
        <v>779</v>
      </c>
      <c r="C4691" s="5" t="s">
        <v>315</v>
      </c>
      <c r="D4691" s="5" t="s">
        <v>316</v>
      </c>
      <c r="E4691" s="5" t="s">
        <v>322</v>
      </c>
      <c r="F4691" s="5" t="s">
        <v>311</v>
      </c>
      <c r="G4691" s="13">
        <v>680.85</v>
      </c>
      <c r="H4691" s="5">
        <v>123</v>
      </c>
    </row>
    <row r="4692" spans="1:8">
      <c r="A4692" s="4">
        <v>4691</v>
      </c>
      <c r="B4692" s="5" t="s">
        <v>802</v>
      </c>
      <c r="C4692" s="5" t="s">
        <v>308</v>
      </c>
      <c r="D4692" s="5" t="s">
        <v>750</v>
      </c>
      <c r="E4692" s="5" t="s">
        <v>313</v>
      </c>
      <c r="F4692" s="5" t="s">
        <v>311</v>
      </c>
      <c r="G4692" s="13">
        <v>157.44999999999999</v>
      </c>
      <c r="H4692" s="5">
        <v>116</v>
      </c>
    </row>
    <row r="4693" spans="1:8">
      <c r="A4693" s="4">
        <v>4692</v>
      </c>
      <c r="B4693" s="5" t="s">
        <v>776</v>
      </c>
      <c r="C4693" s="5" t="s">
        <v>755</v>
      </c>
      <c r="D4693" s="5" t="s">
        <v>316</v>
      </c>
      <c r="E4693" s="5" t="s">
        <v>322</v>
      </c>
      <c r="F4693" s="5" t="s">
        <v>323</v>
      </c>
      <c r="G4693" s="13">
        <v>349.09</v>
      </c>
      <c r="H4693" s="5">
        <v>92</v>
      </c>
    </row>
    <row r="4694" spans="1:8">
      <c r="A4694" s="4">
        <v>4693</v>
      </c>
      <c r="B4694" s="5" t="s">
        <v>786</v>
      </c>
      <c r="C4694" s="5" t="s">
        <v>315</v>
      </c>
      <c r="D4694" s="5" t="s">
        <v>732</v>
      </c>
      <c r="E4694" s="5" t="s">
        <v>310</v>
      </c>
      <c r="F4694" s="5" t="s">
        <v>770</v>
      </c>
      <c r="G4694" s="13">
        <v>240.77</v>
      </c>
      <c r="H4694" s="5">
        <v>163</v>
      </c>
    </row>
    <row r="4695" spans="1:8">
      <c r="A4695" s="4">
        <v>4694</v>
      </c>
      <c r="B4695" s="5" t="s">
        <v>779</v>
      </c>
      <c r="C4695" s="5" t="s">
        <v>304</v>
      </c>
      <c r="D4695" s="5" t="s">
        <v>320</v>
      </c>
      <c r="E4695" s="5" t="s">
        <v>322</v>
      </c>
      <c r="F4695" s="5" t="s">
        <v>770</v>
      </c>
      <c r="G4695" s="13">
        <v>879.73</v>
      </c>
      <c r="H4695" s="5">
        <v>6</v>
      </c>
    </row>
    <row r="4696" spans="1:8">
      <c r="A4696" s="4">
        <v>4695</v>
      </c>
      <c r="B4696" s="5" t="s">
        <v>761</v>
      </c>
      <c r="C4696" s="5" t="s">
        <v>742</v>
      </c>
      <c r="D4696" s="5" t="s">
        <v>316</v>
      </c>
      <c r="E4696" s="5" t="s">
        <v>303</v>
      </c>
      <c r="F4696" s="5" t="s">
        <v>325</v>
      </c>
      <c r="G4696" s="13">
        <v>923.57</v>
      </c>
      <c r="H4696" s="5">
        <v>85</v>
      </c>
    </row>
    <row r="4697" spans="1:8">
      <c r="A4697" s="4">
        <v>4696</v>
      </c>
      <c r="B4697" s="5" t="s">
        <v>796</v>
      </c>
      <c r="C4697" s="5" t="s">
        <v>312</v>
      </c>
      <c r="D4697" s="5" t="s">
        <v>743</v>
      </c>
      <c r="E4697" s="5" t="s">
        <v>740</v>
      </c>
      <c r="F4697" s="5" t="s">
        <v>744</v>
      </c>
      <c r="G4697" s="13">
        <v>701.07</v>
      </c>
      <c r="H4697" s="5">
        <v>180</v>
      </c>
    </row>
    <row r="4698" spans="1:8">
      <c r="A4698" s="4">
        <v>4697</v>
      </c>
      <c r="B4698" s="5" t="s">
        <v>779</v>
      </c>
      <c r="C4698" s="5" t="s">
        <v>318</v>
      </c>
      <c r="D4698" s="5" t="s">
        <v>769</v>
      </c>
      <c r="E4698" s="5" t="s">
        <v>758</v>
      </c>
      <c r="F4698" s="5" t="s">
        <v>770</v>
      </c>
      <c r="G4698" s="13">
        <v>630.80999999999995</v>
      </c>
      <c r="H4698" s="5">
        <v>76</v>
      </c>
    </row>
    <row r="4699" spans="1:8">
      <c r="A4699" s="4">
        <v>4698</v>
      </c>
      <c r="B4699" s="5" t="s">
        <v>766</v>
      </c>
      <c r="C4699" s="5" t="s">
        <v>308</v>
      </c>
      <c r="D4699" s="5" t="s">
        <v>324</v>
      </c>
      <c r="E4699" s="5" t="s">
        <v>740</v>
      </c>
      <c r="F4699" s="5" t="s">
        <v>734</v>
      </c>
      <c r="G4699" s="13">
        <v>816.97</v>
      </c>
      <c r="H4699" s="5">
        <v>18</v>
      </c>
    </row>
    <row r="4700" spans="1:8">
      <c r="A4700" s="4">
        <v>4699</v>
      </c>
      <c r="B4700" s="5" t="s">
        <v>795</v>
      </c>
      <c r="C4700" s="5" t="s">
        <v>757</v>
      </c>
      <c r="D4700" s="5" t="s">
        <v>769</v>
      </c>
      <c r="E4700" s="5" t="s">
        <v>319</v>
      </c>
      <c r="F4700" s="5" t="s">
        <v>306</v>
      </c>
      <c r="G4700" s="13">
        <v>831.19</v>
      </c>
      <c r="H4700" s="5">
        <v>118</v>
      </c>
    </row>
    <row r="4701" spans="1:8">
      <c r="A4701" s="4">
        <v>4700</v>
      </c>
      <c r="B4701" s="5" t="s">
        <v>794</v>
      </c>
      <c r="C4701" s="5" t="s">
        <v>742</v>
      </c>
      <c r="D4701" s="5" t="s">
        <v>309</v>
      </c>
      <c r="E4701" s="5" t="s">
        <v>314</v>
      </c>
      <c r="F4701" s="5" t="s">
        <v>744</v>
      </c>
      <c r="G4701" s="13">
        <v>49.24</v>
      </c>
      <c r="H4701" s="5">
        <v>72</v>
      </c>
    </row>
    <row r="4702" spans="1:8">
      <c r="A4702" s="4">
        <v>4701</v>
      </c>
      <c r="B4702" s="5" t="s">
        <v>763</v>
      </c>
      <c r="C4702" s="5" t="s">
        <v>783</v>
      </c>
      <c r="D4702" s="5" t="s">
        <v>736</v>
      </c>
      <c r="E4702" s="5" t="s">
        <v>314</v>
      </c>
      <c r="F4702" s="5" t="s">
        <v>770</v>
      </c>
      <c r="G4702" s="13">
        <v>718.96</v>
      </c>
      <c r="H4702" s="5">
        <v>54</v>
      </c>
    </row>
    <row r="4703" spans="1:8">
      <c r="A4703" s="4">
        <v>4702</v>
      </c>
      <c r="B4703" s="5" t="s">
        <v>782</v>
      </c>
      <c r="C4703" s="5" t="s">
        <v>318</v>
      </c>
      <c r="D4703" s="5" t="s">
        <v>738</v>
      </c>
      <c r="E4703" s="5" t="s">
        <v>310</v>
      </c>
      <c r="F4703" s="5" t="s">
        <v>326</v>
      </c>
      <c r="G4703" s="13">
        <v>535.37</v>
      </c>
      <c r="H4703" s="5">
        <v>85</v>
      </c>
    </row>
    <row r="4704" spans="1:8">
      <c r="A4704" s="4">
        <v>4703</v>
      </c>
      <c r="B4704" s="5" t="s">
        <v>795</v>
      </c>
      <c r="C4704" s="5" t="s">
        <v>783</v>
      </c>
      <c r="D4704" s="5" t="s">
        <v>324</v>
      </c>
      <c r="E4704" s="5" t="s">
        <v>303</v>
      </c>
      <c r="F4704" s="5" t="s">
        <v>746</v>
      </c>
      <c r="G4704" s="13">
        <v>639.9</v>
      </c>
      <c r="H4704" s="5">
        <v>109</v>
      </c>
    </row>
    <row r="4705" spans="1:8">
      <c r="A4705" s="4">
        <v>4704</v>
      </c>
      <c r="B4705" s="5" t="s">
        <v>787</v>
      </c>
      <c r="C4705" s="5" t="s">
        <v>315</v>
      </c>
      <c r="D4705" s="5" t="s">
        <v>736</v>
      </c>
      <c r="E4705" s="5" t="s">
        <v>733</v>
      </c>
      <c r="F4705" s="5" t="s">
        <v>326</v>
      </c>
      <c r="G4705" s="13">
        <v>895.42</v>
      </c>
      <c r="H4705" s="5">
        <v>150</v>
      </c>
    </row>
    <row r="4706" spans="1:8">
      <c r="A4706" s="4">
        <v>4705</v>
      </c>
      <c r="B4706" s="5" t="s">
        <v>764</v>
      </c>
      <c r="C4706" s="5" t="s">
        <v>304</v>
      </c>
      <c r="D4706" s="5" t="s">
        <v>743</v>
      </c>
      <c r="E4706" s="5" t="s">
        <v>319</v>
      </c>
      <c r="F4706" s="5" t="s">
        <v>746</v>
      </c>
      <c r="G4706" s="13">
        <v>484.25</v>
      </c>
      <c r="H4706" s="5">
        <v>7</v>
      </c>
    </row>
    <row r="4707" spans="1:8">
      <c r="A4707" s="4">
        <v>4706</v>
      </c>
      <c r="B4707" s="5" t="s">
        <v>808</v>
      </c>
      <c r="C4707" s="5" t="s">
        <v>315</v>
      </c>
      <c r="D4707" s="5" t="s">
        <v>732</v>
      </c>
      <c r="E4707" s="5" t="s">
        <v>305</v>
      </c>
      <c r="F4707" s="5" t="s">
        <v>748</v>
      </c>
      <c r="G4707" s="13">
        <v>899.09</v>
      </c>
      <c r="H4707" s="5">
        <v>13</v>
      </c>
    </row>
    <row r="4708" spans="1:8">
      <c r="A4708" s="4">
        <v>4707</v>
      </c>
      <c r="B4708" s="5" t="s">
        <v>798</v>
      </c>
      <c r="C4708" s="5" t="s">
        <v>318</v>
      </c>
      <c r="D4708" s="5" t="s">
        <v>320</v>
      </c>
      <c r="E4708" s="5" t="s">
        <v>303</v>
      </c>
      <c r="F4708" s="5" t="s">
        <v>325</v>
      </c>
      <c r="G4708" s="13">
        <v>146.77000000000001</v>
      </c>
      <c r="H4708" s="5">
        <v>185</v>
      </c>
    </row>
    <row r="4709" spans="1:8">
      <c r="A4709" s="4">
        <v>4708</v>
      </c>
      <c r="B4709" s="5" t="s">
        <v>810</v>
      </c>
      <c r="C4709" s="5" t="s">
        <v>307</v>
      </c>
      <c r="D4709" s="5" t="s">
        <v>769</v>
      </c>
      <c r="E4709" s="5" t="s">
        <v>314</v>
      </c>
      <c r="F4709" s="5" t="s">
        <v>748</v>
      </c>
      <c r="G4709" s="13">
        <v>535.30999999999995</v>
      </c>
      <c r="H4709" s="5">
        <v>64</v>
      </c>
    </row>
    <row r="4710" spans="1:8">
      <c r="A4710" s="4">
        <v>4709</v>
      </c>
      <c r="B4710" s="5" t="s">
        <v>795</v>
      </c>
      <c r="C4710" s="5" t="s">
        <v>731</v>
      </c>
      <c r="D4710" s="5" t="s">
        <v>772</v>
      </c>
      <c r="E4710" s="5" t="s">
        <v>303</v>
      </c>
      <c r="F4710" s="5" t="s">
        <v>321</v>
      </c>
      <c r="G4710" s="13">
        <v>850.89</v>
      </c>
      <c r="H4710" s="5">
        <v>141</v>
      </c>
    </row>
    <row r="4711" spans="1:8">
      <c r="A4711" s="4">
        <v>4710</v>
      </c>
      <c r="B4711" s="5" t="s">
        <v>754</v>
      </c>
      <c r="C4711" s="5" t="s">
        <v>755</v>
      </c>
      <c r="D4711" s="5" t="s">
        <v>320</v>
      </c>
      <c r="E4711" s="5" t="s">
        <v>303</v>
      </c>
      <c r="F4711" s="5" t="s">
        <v>751</v>
      </c>
      <c r="G4711" s="13">
        <v>373.04</v>
      </c>
      <c r="H4711" s="5">
        <v>56</v>
      </c>
    </row>
    <row r="4712" spans="1:8">
      <c r="A4712" s="4">
        <v>4711</v>
      </c>
      <c r="B4712" s="5" t="s">
        <v>794</v>
      </c>
      <c r="C4712" s="5" t="s">
        <v>312</v>
      </c>
      <c r="D4712" s="5" t="s">
        <v>769</v>
      </c>
      <c r="E4712" s="5" t="s">
        <v>313</v>
      </c>
      <c r="F4712" s="5" t="s">
        <v>321</v>
      </c>
      <c r="G4712" s="13">
        <v>407.37</v>
      </c>
      <c r="H4712" s="5">
        <v>6</v>
      </c>
    </row>
    <row r="4713" spans="1:8">
      <c r="A4713" s="4">
        <v>4712</v>
      </c>
      <c r="B4713" s="5" t="s">
        <v>790</v>
      </c>
      <c r="C4713" s="5" t="s">
        <v>753</v>
      </c>
      <c r="D4713" s="5" t="s">
        <v>750</v>
      </c>
      <c r="E4713" s="5" t="s">
        <v>740</v>
      </c>
      <c r="F4713" s="5" t="s">
        <v>770</v>
      </c>
      <c r="G4713" s="13">
        <v>104.5</v>
      </c>
      <c r="H4713" s="5">
        <v>82</v>
      </c>
    </row>
    <row r="4714" spans="1:8">
      <c r="A4714" s="4">
        <v>4713</v>
      </c>
      <c r="B4714" s="5" t="s">
        <v>792</v>
      </c>
      <c r="C4714" s="5" t="s">
        <v>735</v>
      </c>
      <c r="D4714" s="5" t="s">
        <v>772</v>
      </c>
      <c r="E4714" s="5" t="s">
        <v>314</v>
      </c>
      <c r="F4714" s="5" t="s">
        <v>311</v>
      </c>
      <c r="G4714" s="13">
        <v>605.11</v>
      </c>
      <c r="H4714" s="5">
        <v>119</v>
      </c>
    </row>
    <row r="4715" spans="1:8">
      <c r="A4715" s="4">
        <v>4714</v>
      </c>
      <c r="B4715" s="5" t="s">
        <v>801</v>
      </c>
      <c r="C4715" s="5" t="s">
        <v>735</v>
      </c>
      <c r="D4715" s="5" t="s">
        <v>324</v>
      </c>
      <c r="E4715" s="5" t="s">
        <v>322</v>
      </c>
      <c r="F4715" s="5" t="s">
        <v>744</v>
      </c>
      <c r="G4715" s="13">
        <v>352.37</v>
      </c>
      <c r="H4715" s="5">
        <v>146</v>
      </c>
    </row>
    <row r="4716" spans="1:8">
      <c r="A4716" s="4">
        <v>4715</v>
      </c>
      <c r="B4716" s="5" t="s">
        <v>796</v>
      </c>
      <c r="C4716" s="5" t="s">
        <v>755</v>
      </c>
      <c r="D4716" s="5" t="s">
        <v>309</v>
      </c>
      <c r="E4716" s="5" t="s">
        <v>322</v>
      </c>
      <c r="F4716" s="5" t="s">
        <v>311</v>
      </c>
      <c r="G4716" s="13">
        <v>258.39</v>
      </c>
      <c r="H4716" s="5">
        <v>162</v>
      </c>
    </row>
    <row r="4717" spans="1:8">
      <c r="A4717" s="4">
        <v>4716</v>
      </c>
      <c r="B4717" s="5" t="s">
        <v>804</v>
      </c>
      <c r="C4717" s="5" t="s">
        <v>318</v>
      </c>
      <c r="D4717" s="5" t="s">
        <v>785</v>
      </c>
      <c r="E4717" s="5" t="s">
        <v>305</v>
      </c>
      <c r="F4717" s="5" t="s">
        <v>770</v>
      </c>
      <c r="G4717" s="13">
        <v>144.41</v>
      </c>
      <c r="H4717" s="5">
        <v>132</v>
      </c>
    </row>
    <row r="4718" spans="1:8">
      <c r="A4718" s="4">
        <v>4717</v>
      </c>
      <c r="B4718" s="5" t="s">
        <v>796</v>
      </c>
      <c r="C4718" s="5" t="s">
        <v>307</v>
      </c>
      <c r="D4718" s="5" t="s">
        <v>320</v>
      </c>
      <c r="E4718" s="5" t="s">
        <v>313</v>
      </c>
      <c r="F4718" s="5" t="s">
        <v>744</v>
      </c>
      <c r="G4718" s="13">
        <v>353.93</v>
      </c>
      <c r="H4718" s="5">
        <v>42</v>
      </c>
    </row>
    <row r="4719" spans="1:8">
      <c r="A4719" s="4">
        <v>4718</v>
      </c>
      <c r="B4719" s="5" t="s">
        <v>801</v>
      </c>
      <c r="C4719" s="5" t="s">
        <v>304</v>
      </c>
      <c r="D4719" s="5" t="s">
        <v>785</v>
      </c>
      <c r="E4719" s="5" t="s">
        <v>322</v>
      </c>
      <c r="F4719" s="5" t="s">
        <v>748</v>
      </c>
      <c r="G4719" s="13">
        <v>776.19</v>
      </c>
      <c r="H4719" s="5">
        <v>16</v>
      </c>
    </row>
    <row r="4720" spans="1:8">
      <c r="A4720" s="4">
        <v>4719</v>
      </c>
      <c r="B4720" s="5" t="s">
        <v>739</v>
      </c>
      <c r="C4720" s="5" t="s">
        <v>742</v>
      </c>
      <c r="D4720" s="5" t="s">
        <v>769</v>
      </c>
      <c r="E4720" s="5" t="s">
        <v>305</v>
      </c>
      <c r="F4720" s="5" t="s">
        <v>306</v>
      </c>
      <c r="G4720" s="13">
        <v>631.6</v>
      </c>
      <c r="H4720" s="5">
        <v>25</v>
      </c>
    </row>
    <row r="4721" spans="1:8">
      <c r="A4721" s="4">
        <v>4720</v>
      </c>
      <c r="B4721" s="5" t="s">
        <v>799</v>
      </c>
      <c r="C4721" s="5" t="s">
        <v>318</v>
      </c>
      <c r="D4721" s="5" t="s">
        <v>736</v>
      </c>
      <c r="E4721" s="5" t="s">
        <v>310</v>
      </c>
      <c r="F4721" s="5" t="s">
        <v>751</v>
      </c>
      <c r="G4721" s="13">
        <v>312.43</v>
      </c>
      <c r="H4721" s="5">
        <v>96</v>
      </c>
    </row>
    <row r="4722" spans="1:8">
      <c r="A4722" s="4">
        <v>4721</v>
      </c>
      <c r="B4722" s="5" t="s">
        <v>760</v>
      </c>
      <c r="C4722" s="5" t="s">
        <v>783</v>
      </c>
      <c r="D4722" s="5" t="s">
        <v>316</v>
      </c>
      <c r="E4722" s="5" t="s">
        <v>322</v>
      </c>
      <c r="F4722" s="5" t="s">
        <v>748</v>
      </c>
      <c r="G4722" s="13">
        <v>94.64</v>
      </c>
      <c r="H4722" s="5">
        <v>53</v>
      </c>
    </row>
    <row r="4723" spans="1:8">
      <c r="A4723" s="4">
        <v>4722</v>
      </c>
      <c r="B4723" s="5" t="s">
        <v>806</v>
      </c>
      <c r="C4723" s="5" t="s">
        <v>753</v>
      </c>
      <c r="D4723" s="5" t="s">
        <v>736</v>
      </c>
      <c r="E4723" s="5" t="s">
        <v>314</v>
      </c>
      <c r="F4723" s="5" t="s">
        <v>744</v>
      </c>
      <c r="G4723" s="13">
        <v>842.35</v>
      </c>
      <c r="H4723" s="5">
        <v>119</v>
      </c>
    </row>
    <row r="4724" spans="1:8">
      <c r="A4724" s="4">
        <v>4723</v>
      </c>
      <c r="B4724" s="5" t="s">
        <v>759</v>
      </c>
      <c r="C4724" s="5" t="s">
        <v>731</v>
      </c>
      <c r="D4724" s="5" t="s">
        <v>785</v>
      </c>
      <c r="E4724" s="5" t="s">
        <v>740</v>
      </c>
      <c r="F4724" s="5" t="s">
        <v>748</v>
      </c>
      <c r="G4724" s="13">
        <v>313.17</v>
      </c>
      <c r="H4724" s="5">
        <v>15</v>
      </c>
    </row>
    <row r="4725" spans="1:8">
      <c r="A4725" s="4">
        <v>4724</v>
      </c>
      <c r="B4725" s="5" t="s">
        <v>802</v>
      </c>
      <c r="C4725" s="5" t="s">
        <v>757</v>
      </c>
      <c r="D4725" s="5" t="s">
        <v>317</v>
      </c>
      <c r="E4725" s="5" t="s">
        <v>310</v>
      </c>
      <c r="F4725" s="5" t="s">
        <v>325</v>
      </c>
      <c r="G4725" s="13">
        <v>892.84</v>
      </c>
      <c r="H4725" s="5">
        <v>44</v>
      </c>
    </row>
    <row r="4726" spans="1:8">
      <c r="A4726" s="4">
        <v>4725</v>
      </c>
      <c r="B4726" s="5" t="s">
        <v>801</v>
      </c>
      <c r="C4726" s="5" t="s">
        <v>312</v>
      </c>
      <c r="D4726" s="5" t="s">
        <v>732</v>
      </c>
      <c r="E4726" s="5" t="s">
        <v>310</v>
      </c>
      <c r="F4726" s="5" t="s">
        <v>744</v>
      </c>
      <c r="G4726" s="13">
        <v>222.25</v>
      </c>
      <c r="H4726" s="5">
        <v>198</v>
      </c>
    </row>
    <row r="4727" spans="1:8">
      <c r="A4727" s="4">
        <v>4726</v>
      </c>
      <c r="B4727" s="5" t="s">
        <v>804</v>
      </c>
      <c r="C4727" s="5" t="s">
        <v>312</v>
      </c>
      <c r="D4727" s="5" t="s">
        <v>736</v>
      </c>
      <c r="E4727" s="5" t="s">
        <v>303</v>
      </c>
      <c r="F4727" s="5" t="s">
        <v>744</v>
      </c>
      <c r="G4727" s="13">
        <v>267.97000000000003</v>
      </c>
      <c r="H4727" s="5">
        <v>46</v>
      </c>
    </row>
    <row r="4728" spans="1:8">
      <c r="A4728" s="4">
        <v>4727</v>
      </c>
      <c r="B4728" s="5" t="s">
        <v>754</v>
      </c>
      <c r="C4728" s="5" t="s">
        <v>731</v>
      </c>
      <c r="D4728" s="5" t="s">
        <v>732</v>
      </c>
      <c r="E4728" s="5" t="s">
        <v>322</v>
      </c>
      <c r="F4728" s="5" t="s">
        <v>325</v>
      </c>
      <c r="G4728" s="13">
        <v>795.71</v>
      </c>
      <c r="H4728" s="5">
        <v>43</v>
      </c>
    </row>
    <row r="4729" spans="1:8">
      <c r="A4729" s="4">
        <v>4728</v>
      </c>
      <c r="B4729" s="5" t="s">
        <v>795</v>
      </c>
      <c r="C4729" s="5" t="s">
        <v>318</v>
      </c>
      <c r="D4729" s="5" t="s">
        <v>309</v>
      </c>
      <c r="E4729" s="5" t="s">
        <v>733</v>
      </c>
      <c r="F4729" s="5" t="s">
        <v>744</v>
      </c>
      <c r="G4729" s="13">
        <v>95.63</v>
      </c>
      <c r="H4729" s="5">
        <v>7</v>
      </c>
    </row>
    <row r="4730" spans="1:8">
      <c r="A4730" s="4">
        <v>4729</v>
      </c>
      <c r="B4730" s="5" t="s">
        <v>756</v>
      </c>
      <c r="C4730" s="5" t="s">
        <v>318</v>
      </c>
      <c r="D4730" s="5" t="s">
        <v>316</v>
      </c>
      <c r="E4730" s="5" t="s">
        <v>305</v>
      </c>
      <c r="F4730" s="5" t="s">
        <v>748</v>
      </c>
      <c r="G4730" s="13">
        <v>768.43</v>
      </c>
      <c r="H4730" s="5">
        <v>168</v>
      </c>
    </row>
    <row r="4731" spans="1:8">
      <c r="A4731" s="4">
        <v>4730</v>
      </c>
      <c r="B4731" s="5" t="s">
        <v>798</v>
      </c>
      <c r="C4731" s="5" t="s">
        <v>735</v>
      </c>
      <c r="D4731" s="5" t="s">
        <v>316</v>
      </c>
      <c r="E4731" s="5" t="s">
        <v>314</v>
      </c>
      <c r="F4731" s="5" t="s">
        <v>746</v>
      </c>
      <c r="G4731" s="13">
        <v>118.57</v>
      </c>
      <c r="H4731" s="5">
        <v>153</v>
      </c>
    </row>
    <row r="4732" spans="1:8">
      <c r="A4732" s="4">
        <v>4731</v>
      </c>
      <c r="B4732" s="5" t="s">
        <v>766</v>
      </c>
      <c r="C4732" s="5" t="s">
        <v>315</v>
      </c>
      <c r="D4732" s="5" t="s">
        <v>769</v>
      </c>
      <c r="E4732" s="5" t="s">
        <v>319</v>
      </c>
      <c r="F4732" s="5" t="s">
        <v>325</v>
      </c>
      <c r="G4732" s="13">
        <v>916.54</v>
      </c>
      <c r="H4732" s="5">
        <v>60</v>
      </c>
    </row>
    <row r="4733" spans="1:8">
      <c r="A4733" s="4">
        <v>4732</v>
      </c>
      <c r="B4733" s="5" t="s">
        <v>805</v>
      </c>
      <c r="C4733" s="5" t="s">
        <v>753</v>
      </c>
      <c r="D4733" s="5" t="s">
        <v>738</v>
      </c>
      <c r="E4733" s="5" t="s">
        <v>313</v>
      </c>
      <c r="F4733" s="5" t="s">
        <v>323</v>
      </c>
      <c r="G4733" s="13">
        <v>586.75</v>
      </c>
      <c r="H4733" s="5">
        <v>176</v>
      </c>
    </row>
    <row r="4734" spans="1:8">
      <c r="A4734" s="4">
        <v>4733</v>
      </c>
      <c r="B4734" s="5" t="s">
        <v>771</v>
      </c>
      <c r="C4734" s="5" t="s">
        <v>783</v>
      </c>
      <c r="D4734" s="5" t="s">
        <v>750</v>
      </c>
      <c r="E4734" s="5" t="s">
        <v>758</v>
      </c>
      <c r="F4734" s="5" t="s">
        <v>306</v>
      </c>
      <c r="G4734" s="13">
        <v>537.65</v>
      </c>
      <c r="H4734" s="5">
        <v>23</v>
      </c>
    </row>
    <row r="4735" spans="1:8">
      <c r="A4735" s="4">
        <v>4734</v>
      </c>
      <c r="B4735" s="5" t="s">
        <v>790</v>
      </c>
      <c r="C4735" s="5" t="s">
        <v>315</v>
      </c>
      <c r="D4735" s="5" t="s">
        <v>316</v>
      </c>
      <c r="E4735" s="5" t="s">
        <v>310</v>
      </c>
      <c r="F4735" s="5" t="s">
        <v>751</v>
      </c>
      <c r="G4735" s="13">
        <v>738.88</v>
      </c>
      <c r="H4735" s="5">
        <v>39</v>
      </c>
    </row>
    <row r="4736" spans="1:8">
      <c r="A4736" s="4">
        <v>4735</v>
      </c>
      <c r="B4736" s="5" t="s">
        <v>806</v>
      </c>
      <c r="C4736" s="5" t="s">
        <v>318</v>
      </c>
      <c r="D4736" s="5" t="s">
        <v>738</v>
      </c>
      <c r="E4736" s="5" t="s">
        <v>313</v>
      </c>
      <c r="F4736" s="5" t="s">
        <v>734</v>
      </c>
      <c r="G4736" s="13">
        <v>116.06</v>
      </c>
      <c r="H4736" s="5">
        <v>58</v>
      </c>
    </row>
    <row r="4737" spans="1:8">
      <c r="A4737" s="4">
        <v>4736</v>
      </c>
      <c r="B4737" s="5" t="s">
        <v>809</v>
      </c>
      <c r="C4737" s="5" t="s">
        <v>312</v>
      </c>
      <c r="D4737" s="5" t="s">
        <v>772</v>
      </c>
      <c r="E4737" s="5" t="s">
        <v>319</v>
      </c>
      <c r="F4737" s="5" t="s">
        <v>734</v>
      </c>
      <c r="G4737" s="13">
        <v>71.28</v>
      </c>
      <c r="H4737" s="5">
        <v>159</v>
      </c>
    </row>
    <row r="4738" spans="1:8">
      <c r="A4738" s="4">
        <v>4737</v>
      </c>
      <c r="B4738" s="5" t="s">
        <v>745</v>
      </c>
      <c r="C4738" s="5" t="s">
        <v>731</v>
      </c>
      <c r="D4738" s="5" t="s">
        <v>320</v>
      </c>
      <c r="E4738" s="5" t="s">
        <v>740</v>
      </c>
      <c r="F4738" s="5" t="s">
        <v>325</v>
      </c>
      <c r="G4738" s="13">
        <v>103.91</v>
      </c>
      <c r="H4738" s="5">
        <v>98</v>
      </c>
    </row>
    <row r="4739" spans="1:8">
      <c r="A4739" s="4">
        <v>4738</v>
      </c>
      <c r="B4739" s="5" t="s">
        <v>749</v>
      </c>
      <c r="C4739" s="5" t="s">
        <v>312</v>
      </c>
      <c r="D4739" s="5" t="s">
        <v>769</v>
      </c>
      <c r="E4739" s="5" t="s">
        <v>322</v>
      </c>
      <c r="F4739" s="5" t="s">
        <v>748</v>
      </c>
      <c r="G4739" s="13">
        <v>211.31</v>
      </c>
      <c r="H4739" s="5">
        <v>147</v>
      </c>
    </row>
    <row r="4740" spans="1:8">
      <c r="A4740" s="4">
        <v>4739</v>
      </c>
      <c r="B4740" s="5" t="s">
        <v>766</v>
      </c>
      <c r="C4740" s="5" t="s">
        <v>731</v>
      </c>
      <c r="D4740" s="5" t="s">
        <v>750</v>
      </c>
      <c r="E4740" s="5" t="s">
        <v>305</v>
      </c>
      <c r="F4740" s="5" t="s">
        <v>311</v>
      </c>
      <c r="G4740" s="13">
        <v>237.43</v>
      </c>
      <c r="H4740" s="5">
        <v>83</v>
      </c>
    </row>
    <row r="4741" spans="1:8">
      <c r="A4741" s="4">
        <v>4740</v>
      </c>
      <c r="B4741" s="5" t="s">
        <v>804</v>
      </c>
      <c r="C4741" s="5" t="s">
        <v>307</v>
      </c>
      <c r="D4741" s="5" t="s">
        <v>324</v>
      </c>
      <c r="E4741" s="5" t="s">
        <v>310</v>
      </c>
      <c r="F4741" s="5" t="s">
        <v>323</v>
      </c>
      <c r="G4741" s="13">
        <v>731.94</v>
      </c>
      <c r="H4741" s="5">
        <v>161</v>
      </c>
    </row>
    <row r="4742" spans="1:8">
      <c r="A4742" s="4">
        <v>4741</v>
      </c>
      <c r="B4742" s="5" t="s">
        <v>752</v>
      </c>
      <c r="C4742" s="5" t="s">
        <v>755</v>
      </c>
      <c r="D4742" s="5" t="s">
        <v>316</v>
      </c>
      <c r="E4742" s="5" t="s">
        <v>305</v>
      </c>
      <c r="F4742" s="5" t="s">
        <v>770</v>
      </c>
      <c r="G4742" s="13">
        <v>117.42</v>
      </c>
      <c r="H4742" s="5">
        <v>168</v>
      </c>
    </row>
    <row r="4743" spans="1:8">
      <c r="A4743" s="4">
        <v>4742</v>
      </c>
      <c r="B4743" s="5" t="s">
        <v>759</v>
      </c>
      <c r="C4743" s="5" t="s">
        <v>318</v>
      </c>
      <c r="D4743" s="5" t="s">
        <v>738</v>
      </c>
      <c r="E4743" s="5" t="s">
        <v>740</v>
      </c>
      <c r="F4743" s="5" t="s">
        <v>770</v>
      </c>
      <c r="G4743" s="13">
        <v>304.41000000000003</v>
      </c>
      <c r="H4743" s="5">
        <v>83</v>
      </c>
    </row>
    <row r="4744" spans="1:8">
      <c r="A4744" s="4">
        <v>4743</v>
      </c>
      <c r="B4744" s="5" t="s">
        <v>799</v>
      </c>
      <c r="C4744" s="5" t="s">
        <v>307</v>
      </c>
      <c r="D4744" s="5" t="s">
        <v>317</v>
      </c>
      <c r="E4744" s="5" t="s">
        <v>313</v>
      </c>
      <c r="F4744" s="5" t="s">
        <v>748</v>
      </c>
      <c r="G4744" s="13">
        <v>60.86</v>
      </c>
      <c r="H4744" s="5">
        <v>64</v>
      </c>
    </row>
    <row r="4745" spans="1:8">
      <c r="A4745" s="4">
        <v>4744</v>
      </c>
      <c r="B4745" s="5" t="s">
        <v>805</v>
      </c>
      <c r="C4745" s="5" t="s">
        <v>318</v>
      </c>
      <c r="D4745" s="5" t="s">
        <v>309</v>
      </c>
      <c r="E4745" s="5" t="s">
        <v>314</v>
      </c>
      <c r="F4745" s="5" t="s">
        <v>746</v>
      </c>
      <c r="G4745" s="13">
        <v>911.92</v>
      </c>
      <c r="H4745" s="5">
        <v>20</v>
      </c>
    </row>
    <row r="4746" spans="1:8">
      <c r="A4746" s="4">
        <v>4745</v>
      </c>
      <c r="B4746" s="5" t="s">
        <v>756</v>
      </c>
      <c r="C4746" s="5" t="s">
        <v>742</v>
      </c>
      <c r="D4746" s="5" t="s">
        <v>743</v>
      </c>
      <c r="E4746" s="5" t="s">
        <v>322</v>
      </c>
      <c r="F4746" s="5" t="s">
        <v>746</v>
      </c>
      <c r="G4746" s="13">
        <v>792</v>
      </c>
      <c r="H4746" s="5">
        <v>127</v>
      </c>
    </row>
    <row r="4747" spans="1:8">
      <c r="A4747" s="4">
        <v>4746</v>
      </c>
      <c r="B4747" s="5" t="s">
        <v>760</v>
      </c>
      <c r="C4747" s="5" t="s">
        <v>742</v>
      </c>
      <c r="D4747" s="5" t="s">
        <v>785</v>
      </c>
      <c r="E4747" s="5" t="s">
        <v>310</v>
      </c>
      <c r="F4747" s="5" t="s">
        <v>321</v>
      </c>
      <c r="G4747" s="13">
        <v>683.81</v>
      </c>
      <c r="H4747" s="5">
        <v>168</v>
      </c>
    </row>
    <row r="4748" spans="1:8">
      <c r="A4748" s="4">
        <v>4747</v>
      </c>
      <c r="B4748" s="5" t="s">
        <v>739</v>
      </c>
      <c r="C4748" s="5" t="s">
        <v>315</v>
      </c>
      <c r="D4748" s="5" t="s">
        <v>738</v>
      </c>
      <c r="E4748" s="5" t="s">
        <v>314</v>
      </c>
      <c r="F4748" s="5" t="s">
        <v>325</v>
      </c>
      <c r="G4748" s="13">
        <v>230.16</v>
      </c>
      <c r="H4748" s="5">
        <v>101</v>
      </c>
    </row>
    <row r="4749" spans="1:8">
      <c r="A4749" s="4">
        <v>4748</v>
      </c>
      <c r="B4749" s="5" t="s">
        <v>806</v>
      </c>
      <c r="C4749" s="5" t="s">
        <v>757</v>
      </c>
      <c r="D4749" s="5" t="s">
        <v>324</v>
      </c>
      <c r="E4749" s="5" t="s">
        <v>740</v>
      </c>
      <c r="F4749" s="5" t="s">
        <v>325</v>
      </c>
      <c r="G4749" s="13">
        <v>109.91</v>
      </c>
      <c r="H4749" s="5">
        <v>167</v>
      </c>
    </row>
    <row r="4750" spans="1:8">
      <c r="A4750" s="4">
        <v>4749</v>
      </c>
      <c r="B4750" s="5" t="s">
        <v>799</v>
      </c>
      <c r="C4750" s="5" t="s">
        <v>735</v>
      </c>
      <c r="D4750" s="5" t="s">
        <v>769</v>
      </c>
      <c r="E4750" s="5" t="s">
        <v>758</v>
      </c>
      <c r="F4750" s="5" t="s">
        <v>746</v>
      </c>
      <c r="G4750" s="13">
        <v>908.24</v>
      </c>
      <c r="H4750" s="5">
        <v>195</v>
      </c>
    </row>
    <row r="4751" spans="1:8">
      <c r="A4751" s="4">
        <v>4750</v>
      </c>
      <c r="B4751" s="5" t="s">
        <v>811</v>
      </c>
      <c r="C4751" s="5" t="s">
        <v>742</v>
      </c>
      <c r="D4751" s="5" t="s">
        <v>317</v>
      </c>
      <c r="E4751" s="5" t="s">
        <v>303</v>
      </c>
      <c r="F4751" s="5" t="s">
        <v>306</v>
      </c>
      <c r="G4751" s="13">
        <v>403.03</v>
      </c>
      <c r="H4751" s="5">
        <v>119</v>
      </c>
    </row>
    <row r="4752" spans="1:8">
      <c r="A4752" s="4">
        <v>4751</v>
      </c>
      <c r="B4752" s="5" t="s">
        <v>809</v>
      </c>
      <c r="C4752" s="5" t="s">
        <v>735</v>
      </c>
      <c r="D4752" s="5" t="s">
        <v>772</v>
      </c>
      <c r="E4752" s="5" t="s">
        <v>733</v>
      </c>
      <c r="F4752" s="5" t="s">
        <v>326</v>
      </c>
      <c r="G4752" s="13">
        <v>406.36</v>
      </c>
      <c r="H4752" s="5">
        <v>153</v>
      </c>
    </row>
    <row r="4753" spans="1:8">
      <c r="A4753" s="4">
        <v>4752</v>
      </c>
      <c r="B4753" s="5" t="s">
        <v>811</v>
      </c>
      <c r="C4753" s="5" t="s">
        <v>308</v>
      </c>
      <c r="D4753" s="5" t="s">
        <v>736</v>
      </c>
      <c r="E4753" s="5" t="s">
        <v>733</v>
      </c>
      <c r="F4753" s="5" t="s">
        <v>323</v>
      </c>
      <c r="G4753" s="13">
        <v>823.78</v>
      </c>
      <c r="H4753" s="5">
        <v>36</v>
      </c>
    </row>
    <row r="4754" spans="1:8">
      <c r="A4754" s="4">
        <v>4753</v>
      </c>
      <c r="B4754" s="5" t="s">
        <v>730</v>
      </c>
      <c r="C4754" s="5" t="s">
        <v>315</v>
      </c>
      <c r="D4754" s="5" t="s">
        <v>785</v>
      </c>
      <c r="E4754" s="5" t="s">
        <v>758</v>
      </c>
      <c r="F4754" s="5" t="s">
        <v>746</v>
      </c>
      <c r="G4754" s="13">
        <v>66.64</v>
      </c>
      <c r="H4754" s="5">
        <v>28</v>
      </c>
    </row>
    <row r="4755" spans="1:8">
      <c r="A4755" s="4">
        <v>4754</v>
      </c>
      <c r="B4755" s="5" t="s">
        <v>801</v>
      </c>
      <c r="C4755" s="5" t="s">
        <v>731</v>
      </c>
      <c r="D4755" s="5" t="s">
        <v>732</v>
      </c>
      <c r="E4755" s="5" t="s">
        <v>303</v>
      </c>
      <c r="F4755" s="5" t="s">
        <v>744</v>
      </c>
      <c r="G4755" s="13">
        <v>490.88</v>
      </c>
      <c r="H4755" s="5">
        <v>17</v>
      </c>
    </row>
    <row r="4756" spans="1:8">
      <c r="A4756" s="4">
        <v>4755</v>
      </c>
      <c r="B4756" s="5" t="s">
        <v>765</v>
      </c>
      <c r="C4756" s="5" t="s">
        <v>731</v>
      </c>
      <c r="D4756" s="5" t="s">
        <v>743</v>
      </c>
      <c r="E4756" s="5" t="s">
        <v>313</v>
      </c>
      <c r="F4756" s="5" t="s">
        <v>323</v>
      </c>
      <c r="G4756" s="13">
        <v>206.17</v>
      </c>
      <c r="H4756" s="5">
        <v>77</v>
      </c>
    </row>
    <row r="4757" spans="1:8">
      <c r="A4757" s="4">
        <v>4756</v>
      </c>
      <c r="B4757" s="5" t="s">
        <v>759</v>
      </c>
      <c r="C4757" s="5" t="s">
        <v>742</v>
      </c>
      <c r="D4757" s="5" t="s">
        <v>769</v>
      </c>
      <c r="E4757" s="5" t="s">
        <v>314</v>
      </c>
      <c r="F4757" s="5" t="s">
        <v>321</v>
      </c>
      <c r="G4757" s="13">
        <v>849.49</v>
      </c>
      <c r="H4757" s="5">
        <v>200</v>
      </c>
    </row>
    <row r="4758" spans="1:8">
      <c r="A4758" s="4">
        <v>4757</v>
      </c>
      <c r="B4758" s="5" t="s">
        <v>760</v>
      </c>
      <c r="C4758" s="5" t="s">
        <v>312</v>
      </c>
      <c r="D4758" s="5" t="s">
        <v>785</v>
      </c>
      <c r="E4758" s="5" t="s">
        <v>740</v>
      </c>
      <c r="F4758" s="5" t="s">
        <v>325</v>
      </c>
      <c r="G4758" s="13">
        <v>518.78</v>
      </c>
      <c r="H4758" s="5">
        <v>50</v>
      </c>
    </row>
    <row r="4759" spans="1:8">
      <c r="A4759" s="4">
        <v>4758</v>
      </c>
      <c r="B4759" s="5" t="s">
        <v>741</v>
      </c>
      <c r="C4759" s="5" t="s">
        <v>315</v>
      </c>
      <c r="D4759" s="5" t="s">
        <v>324</v>
      </c>
      <c r="E4759" s="5" t="s">
        <v>322</v>
      </c>
      <c r="F4759" s="5" t="s">
        <v>744</v>
      </c>
      <c r="G4759" s="13">
        <v>706.31</v>
      </c>
      <c r="H4759" s="5">
        <v>148</v>
      </c>
    </row>
    <row r="4760" spans="1:8">
      <c r="A4760" s="4">
        <v>4759</v>
      </c>
      <c r="B4760" s="5" t="s">
        <v>739</v>
      </c>
      <c r="C4760" s="5" t="s">
        <v>304</v>
      </c>
      <c r="D4760" s="5" t="s">
        <v>320</v>
      </c>
      <c r="E4760" s="5" t="s">
        <v>322</v>
      </c>
      <c r="F4760" s="5" t="s">
        <v>734</v>
      </c>
      <c r="G4760" s="13">
        <v>803.01</v>
      </c>
      <c r="H4760" s="5">
        <v>37</v>
      </c>
    </row>
    <row r="4761" spans="1:8">
      <c r="A4761" s="4">
        <v>4760</v>
      </c>
      <c r="B4761" s="5" t="s">
        <v>808</v>
      </c>
      <c r="C4761" s="5" t="s">
        <v>731</v>
      </c>
      <c r="D4761" s="5" t="s">
        <v>309</v>
      </c>
      <c r="E4761" s="5" t="s">
        <v>319</v>
      </c>
      <c r="F4761" s="5" t="s">
        <v>321</v>
      </c>
      <c r="G4761" s="13">
        <v>327.89</v>
      </c>
      <c r="H4761" s="5">
        <v>29</v>
      </c>
    </row>
    <row r="4762" spans="1:8">
      <c r="A4762" s="4">
        <v>4761</v>
      </c>
      <c r="B4762" s="5" t="s">
        <v>759</v>
      </c>
      <c r="C4762" s="5" t="s">
        <v>318</v>
      </c>
      <c r="D4762" s="5" t="s">
        <v>743</v>
      </c>
      <c r="E4762" s="5" t="s">
        <v>303</v>
      </c>
      <c r="F4762" s="5" t="s">
        <v>323</v>
      </c>
      <c r="G4762" s="13">
        <v>876.6</v>
      </c>
      <c r="H4762" s="5">
        <v>133</v>
      </c>
    </row>
    <row r="4763" spans="1:8">
      <c r="A4763" s="4">
        <v>4762</v>
      </c>
      <c r="B4763" s="5" t="s">
        <v>767</v>
      </c>
      <c r="C4763" s="5" t="s">
        <v>742</v>
      </c>
      <c r="D4763" s="5" t="s">
        <v>769</v>
      </c>
      <c r="E4763" s="5" t="s">
        <v>313</v>
      </c>
      <c r="F4763" s="5" t="s">
        <v>306</v>
      </c>
      <c r="G4763" s="13">
        <v>491</v>
      </c>
      <c r="H4763" s="5">
        <v>144</v>
      </c>
    </row>
    <row r="4764" spans="1:8">
      <c r="A4764" s="4">
        <v>4763</v>
      </c>
      <c r="B4764" s="5" t="s">
        <v>787</v>
      </c>
      <c r="C4764" s="5" t="s">
        <v>731</v>
      </c>
      <c r="D4764" s="5" t="s">
        <v>785</v>
      </c>
      <c r="E4764" s="5" t="s">
        <v>758</v>
      </c>
      <c r="F4764" s="5" t="s">
        <v>323</v>
      </c>
      <c r="G4764" s="13">
        <v>400.71</v>
      </c>
      <c r="H4764" s="5">
        <v>145</v>
      </c>
    </row>
    <row r="4765" spans="1:8">
      <c r="A4765" s="4">
        <v>4764</v>
      </c>
      <c r="B4765" s="5" t="s">
        <v>767</v>
      </c>
      <c r="C4765" s="5" t="s">
        <v>304</v>
      </c>
      <c r="D4765" s="5" t="s">
        <v>317</v>
      </c>
      <c r="E4765" s="5" t="s">
        <v>740</v>
      </c>
      <c r="F4765" s="5" t="s">
        <v>746</v>
      </c>
      <c r="G4765" s="13">
        <v>69.61</v>
      </c>
      <c r="H4765" s="5">
        <v>178</v>
      </c>
    </row>
    <row r="4766" spans="1:8">
      <c r="A4766" s="4">
        <v>4765</v>
      </c>
      <c r="B4766" s="5" t="s">
        <v>794</v>
      </c>
      <c r="C4766" s="5" t="s">
        <v>312</v>
      </c>
      <c r="D4766" s="5" t="s">
        <v>324</v>
      </c>
      <c r="E4766" s="5" t="s">
        <v>322</v>
      </c>
      <c r="F4766" s="5" t="s">
        <v>734</v>
      </c>
      <c r="G4766" s="13">
        <v>323.19</v>
      </c>
      <c r="H4766" s="5">
        <v>108</v>
      </c>
    </row>
    <row r="4767" spans="1:8">
      <c r="A4767" s="4">
        <v>4766</v>
      </c>
      <c r="B4767" s="5" t="s">
        <v>800</v>
      </c>
      <c r="C4767" s="5" t="s">
        <v>731</v>
      </c>
      <c r="D4767" s="5" t="s">
        <v>743</v>
      </c>
      <c r="E4767" s="5" t="s">
        <v>758</v>
      </c>
      <c r="F4767" s="5" t="s">
        <v>325</v>
      </c>
      <c r="G4767" s="13">
        <v>281.83</v>
      </c>
      <c r="H4767" s="5">
        <v>101</v>
      </c>
    </row>
    <row r="4768" spans="1:8">
      <c r="A4768" s="4">
        <v>4767</v>
      </c>
      <c r="B4768" s="5" t="s">
        <v>794</v>
      </c>
      <c r="C4768" s="5" t="s">
        <v>742</v>
      </c>
      <c r="D4768" s="5" t="s">
        <v>738</v>
      </c>
      <c r="E4768" s="5" t="s">
        <v>310</v>
      </c>
      <c r="F4768" s="5" t="s">
        <v>746</v>
      </c>
      <c r="G4768" s="13">
        <v>404.3</v>
      </c>
      <c r="H4768" s="5">
        <v>28</v>
      </c>
    </row>
    <row r="4769" spans="1:8">
      <c r="A4769" s="4">
        <v>4768</v>
      </c>
      <c r="B4769" s="5" t="s">
        <v>760</v>
      </c>
      <c r="C4769" s="5" t="s">
        <v>735</v>
      </c>
      <c r="D4769" s="5" t="s">
        <v>750</v>
      </c>
      <c r="E4769" s="5" t="s">
        <v>733</v>
      </c>
      <c r="F4769" s="5" t="s">
        <v>770</v>
      </c>
      <c r="G4769" s="13">
        <v>477.52</v>
      </c>
      <c r="H4769" s="5">
        <v>10</v>
      </c>
    </row>
    <row r="4770" spans="1:8">
      <c r="A4770" s="4">
        <v>4769</v>
      </c>
      <c r="B4770" s="5" t="s">
        <v>793</v>
      </c>
      <c r="C4770" s="5" t="s">
        <v>735</v>
      </c>
      <c r="D4770" s="5" t="s">
        <v>320</v>
      </c>
      <c r="E4770" s="5" t="s">
        <v>319</v>
      </c>
      <c r="F4770" s="5" t="s">
        <v>746</v>
      </c>
      <c r="G4770" s="13">
        <v>506.71</v>
      </c>
      <c r="H4770" s="5">
        <v>29</v>
      </c>
    </row>
    <row r="4771" spans="1:8">
      <c r="A4771" s="4">
        <v>4770</v>
      </c>
      <c r="B4771" s="5" t="s">
        <v>801</v>
      </c>
      <c r="C4771" s="5" t="s">
        <v>312</v>
      </c>
      <c r="D4771" s="5" t="s">
        <v>769</v>
      </c>
      <c r="E4771" s="5" t="s">
        <v>305</v>
      </c>
      <c r="F4771" s="5" t="s">
        <v>321</v>
      </c>
      <c r="G4771" s="13">
        <v>439.87</v>
      </c>
      <c r="H4771" s="5">
        <v>140</v>
      </c>
    </row>
    <row r="4772" spans="1:8">
      <c r="A4772" s="4">
        <v>4771</v>
      </c>
      <c r="B4772" s="5" t="s">
        <v>793</v>
      </c>
      <c r="C4772" s="5" t="s">
        <v>783</v>
      </c>
      <c r="D4772" s="5" t="s">
        <v>317</v>
      </c>
      <c r="E4772" s="5" t="s">
        <v>314</v>
      </c>
      <c r="F4772" s="5" t="s">
        <v>751</v>
      </c>
      <c r="G4772" s="13">
        <v>106.15</v>
      </c>
      <c r="H4772" s="5">
        <v>138</v>
      </c>
    </row>
    <row r="4773" spans="1:8">
      <c r="A4773" s="4">
        <v>4772</v>
      </c>
      <c r="B4773" s="5" t="s">
        <v>797</v>
      </c>
      <c r="C4773" s="5" t="s">
        <v>307</v>
      </c>
      <c r="D4773" s="5" t="s">
        <v>316</v>
      </c>
      <c r="E4773" s="5" t="s">
        <v>314</v>
      </c>
      <c r="F4773" s="5" t="s">
        <v>746</v>
      </c>
      <c r="G4773" s="13">
        <v>822.37</v>
      </c>
      <c r="H4773" s="5">
        <v>97</v>
      </c>
    </row>
    <row r="4774" spans="1:8">
      <c r="A4774" s="4">
        <v>4773</v>
      </c>
      <c r="B4774" s="5" t="s">
        <v>766</v>
      </c>
      <c r="C4774" s="5" t="s">
        <v>731</v>
      </c>
      <c r="D4774" s="5" t="s">
        <v>772</v>
      </c>
      <c r="E4774" s="5" t="s">
        <v>310</v>
      </c>
      <c r="F4774" s="5" t="s">
        <v>306</v>
      </c>
      <c r="G4774" s="13">
        <v>721.15</v>
      </c>
      <c r="H4774" s="5">
        <v>6</v>
      </c>
    </row>
    <row r="4775" spans="1:8">
      <c r="A4775" s="4">
        <v>4774</v>
      </c>
      <c r="B4775" s="5" t="s">
        <v>747</v>
      </c>
      <c r="C4775" s="5" t="s">
        <v>735</v>
      </c>
      <c r="D4775" s="5" t="s">
        <v>309</v>
      </c>
      <c r="E4775" s="5" t="s">
        <v>319</v>
      </c>
      <c r="F4775" s="5" t="s">
        <v>306</v>
      </c>
      <c r="G4775" s="13">
        <v>923.93</v>
      </c>
      <c r="H4775" s="5">
        <v>67</v>
      </c>
    </row>
    <row r="4776" spans="1:8">
      <c r="A4776" s="4">
        <v>4775</v>
      </c>
      <c r="B4776" s="5" t="s">
        <v>790</v>
      </c>
      <c r="C4776" s="5" t="s">
        <v>731</v>
      </c>
      <c r="D4776" s="5" t="s">
        <v>317</v>
      </c>
      <c r="E4776" s="5" t="s">
        <v>314</v>
      </c>
      <c r="F4776" s="5" t="s">
        <v>734</v>
      </c>
      <c r="G4776" s="13">
        <v>725.28</v>
      </c>
      <c r="H4776" s="5">
        <v>200</v>
      </c>
    </row>
    <row r="4777" spans="1:8">
      <c r="A4777" s="4">
        <v>4776</v>
      </c>
      <c r="B4777" s="5" t="s">
        <v>767</v>
      </c>
      <c r="C4777" s="5" t="s">
        <v>753</v>
      </c>
      <c r="D4777" s="5" t="s">
        <v>324</v>
      </c>
      <c r="E4777" s="5" t="s">
        <v>305</v>
      </c>
      <c r="F4777" s="5" t="s">
        <v>326</v>
      </c>
      <c r="G4777" s="13">
        <v>774.33</v>
      </c>
      <c r="H4777" s="5">
        <v>51</v>
      </c>
    </row>
    <row r="4778" spans="1:8">
      <c r="A4778" s="4">
        <v>4777</v>
      </c>
      <c r="B4778" s="5" t="s">
        <v>805</v>
      </c>
      <c r="C4778" s="5" t="s">
        <v>757</v>
      </c>
      <c r="D4778" s="5" t="s">
        <v>736</v>
      </c>
      <c r="E4778" s="5" t="s">
        <v>322</v>
      </c>
      <c r="F4778" s="5" t="s">
        <v>326</v>
      </c>
      <c r="G4778" s="13">
        <v>942.61</v>
      </c>
      <c r="H4778" s="5">
        <v>146</v>
      </c>
    </row>
    <row r="4779" spans="1:8">
      <c r="A4779" s="4">
        <v>4778</v>
      </c>
      <c r="B4779" s="5" t="s">
        <v>795</v>
      </c>
      <c r="C4779" s="5" t="s">
        <v>742</v>
      </c>
      <c r="D4779" s="5" t="s">
        <v>743</v>
      </c>
      <c r="E4779" s="5" t="s">
        <v>303</v>
      </c>
      <c r="F4779" s="5" t="s">
        <v>746</v>
      </c>
      <c r="G4779" s="13">
        <v>250.09</v>
      </c>
      <c r="H4779" s="5">
        <v>2</v>
      </c>
    </row>
    <row r="4780" spans="1:8">
      <c r="A4780" s="4">
        <v>4779</v>
      </c>
      <c r="B4780" s="5" t="s">
        <v>799</v>
      </c>
      <c r="C4780" s="5" t="s">
        <v>307</v>
      </c>
      <c r="D4780" s="5" t="s">
        <v>772</v>
      </c>
      <c r="E4780" s="5" t="s">
        <v>314</v>
      </c>
      <c r="F4780" s="5" t="s">
        <v>311</v>
      </c>
      <c r="G4780" s="13">
        <v>931.27</v>
      </c>
      <c r="H4780" s="5">
        <v>39</v>
      </c>
    </row>
    <row r="4781" spans="1:8">
      <c r="A4781" s="4">
        <v>4780</v>
      </c>
      <c r="B4781" s="5" t="s">
        <v>739</v>
      </c>
      <c r="C4781" s="5" t="s">
        <v>315</v>
      </c>
      <c r="D4781" s="5" t="s">
        <v>320</v>
      </c>
      <c r="E4781" s="5" t="s">
        <v>314</v>
      </c>
      <c r="F4781" s="5" t="s">
        <v>744</v>
      </c>
      <c r="G4781" s="13">
        <v>469.13</v>
      </c>
      <c r="H4781" s="5">
        <v>69</v>
      </c>
    </row>
    <row r="4782" spans="1:8">
      <c r="A4782" s="4">
        <v>4781</v>
      </c>
      <c r="B4782" s="5" t="s">
        <v>779</v>
      </c>
      <c r="C4782" s="5" t="s">
        <v>783</v>
      </c>
      <c r="D4782" s="5" t="s">
        <v>738</v>
      </c>
      <c r="E4782" s="5" t="s">
        <v>758</v>
      </c>
      <c r="F4782" s="5" t="s">
        <v>325</v>
      </c>
      <c r="G4782" s="13">
        <v>833.78</v>
      </c>
      <c r="H4782" s="5">
        <v>54</v>
      </c>
    </row>
    <row r="4783" spans="1:8">
      <c r="A4783" s="4">
        <v>4782</v>
      </c>
      <c r="B4783" s="5" t="s">
        <v>804</v>
      </c>
      <c r="C4783" s="5" t="s">
        <v>731</v>
      </c>
      <c r="D4783" s="5" t="s">
        <v>309</v>
      </c>
      <c r="E4783" s="5" t="s">
        <v>303</v>
      </c>
      <c r="F4783" s="5" t="s">
        <v>744</v>
      </c>
      <c r="G4783" s="13">
        <v>335.61</v>
      </c>
      <c r="H4783" s="5">
        <v>174</v>
      </c>
    </row>
    <row r="4784" spans="1:8">
      <c r="A4784" s="4">
        <v>4783</v>
      </c>
      <c r="B4784" s="5" t="s">
        <v>749</v>
      </c>
      <c r="C4784" s="5" t="s">
        <v>755</v>
      </c>
      <c r="D4784" s="5" t="s">
        <v>769</v>
      </c>
      <c r="E4784" s="5" t="s">
        <v>733</v>
      </c>
      <c r="F4784" s="5" t="s">
        <v>323</v>
      </c>
      <c r="G4784" s="13">
        <v>275.36</v>
      </c>
      <c r="H4784" s="5">
        <v>200</v>
      </c>
    </row>
    <row r="4785" spans="1:8">
      <c r="A4785" s="4">
        <v>4784</v>
      </c>
      <c r="B4785" s="5" t="s">
        <v>789</v>
      </c>
      <c r="C4785" s="5" t="s">
        <v>308</v>
      </c>
      <c r="D4785" s="5" t="s">
        <v>736</v>
      </c>
      <c r="E4785" s="5" t="s">
        <v>322</v>
      </c>
      <c r="F4785" s="5" t="s">
        <v>746</v>
      </c>
      <c r="G4785" s="13">
        <v>534.66999999999996</v>
      </c>
      <c r="H4785" s="5">
        <v>18</v>
      </c>
    </row>
    <row r="4786" spans="1:8">
      <c r="A4786" s="4">
        <v>4785</v>
      </c>
      <c r="B4786" s="5" t="s">
        <v>794</v>
      </c>
      <c r="C4786" s="5" t="s">
        <v>742</v>
      </c>
      <c r="D4786" s="5" t="s">
        <v>785</v>
      </c>
      <c r="E4786" s="5" t="s">
        <v>319</v>
      </c>
      <c r="F4786" s="5" t="s">
        <v>746</v>
      </c>
      <c r="G4786" s="13">
        <v>258.89999999999998</v>
      </c>
      <c r="H4786" s="5">
        <v>136</v>
      </c>
    </row>
    <row r="4787" spans="1:8">
      <c r="A4787" s="4">
        <v>4786</v>
      </c>
      <c r="B4787" s="5" t="s">
        <v>808</v>
      </c>
      <c r="C4787" s="5" t="s">
        <v>731</v>
      </c>
      <c r="D4787" s="5" t="s">
        <v>316</v>
      </c>
      <c r="E4787" s="5" t="s">
        <v>313</v>
      </c>
      <c r="F4787" s="5" t="s">
        <v>325</v>
      </c>
      <c r="G4787" s="13">
        <v>914.7</v>
      </c>
      <c r="H4787" s="5">
        <v>119</v>
      </c>
    </row>
    <row r="4788" spans="1:8">
      <c r="A4788" s="4">
        <v>4787</v>
      </c>
      <c r="B4788" s="5" t="s">
        <v>809</v>
      </c>
      <c r="C4788" s="5" t="s">
        <v>783</v>
      </c>
      <c r="D4788" s="5" t="s">
        <v>743</v>
      </c>
      <c r="E4788" s="5" t="s">
        <v>310</v>
      </c>
      <c r="F4788" s="5" t="s">
        <v>770</v>
      </c>
      <c r="G4788" s="13">
        <v>884.44</v>
      </c>
      <c r="H4788" s="5">
        <v>85</v>
      </c>
    </row>
    <row r="4789" spans="1:8">
      <c r="A4789" s="4">
        <v>4788</v>
      </c>
      <c r="B4789" s="5" t="s">
        <v>801</v>
      </c>
      <c r="C4789" s="5" t="s">
        <v>783</v>
      </c>
      <c r="D4789" s="5" t="s">
        <v>738</v>
      </c>
      <c r="E4789" s="5" t="s">
        <v>319</v>
      </c>
      <c r="F4789" s="5" t="s">
        <v>748</v>
      </c>
      <c r="G4789" s="13">
        <v>580.47</v>
      </c>
      <c r="H4789" s="5">
        <v>91</v>
      </c>
    </row>
    <row r="4790" spans="1:8">
      <c r="A4790" s="4">
        <v>4789</v>
      </c>
      <c r="B4790" s="5" t="s">
        <v>805</v>
      </c>
      <c r="C4790" s="5" t="s">
        <v>318</v>
      </c>
      <c r="D4790" s="5" t="s">
        <v>785</v>
      </c>
      <c r="E4790" s="5" t="s">
        <v>314</v>
      </c>
      <c r="F4790" s="5" t="s">
        <v>306</v>
      </c>
      <c r="G4790" s="13">
        <v>564.23</v>
      </c>
      <c r="H4790" s="5">
        <v>76</v>
      </c>
    </row>
    <row r="4791" spans="1:8">
      <c r="A4791" s="4">
        <v>4790</v>
      </c>
      <c r="B4791" s="5" t="s">
        <v>768</v>
      </c>
      <c r="C4791" s="5" t="s">
        <v>783</v>
      </c>
      <c r="D4791" s="5" t="s">
        <v>769</v>
      </c>
      <c r="E4791" s="5" t="s">
        <v>758</v>
      </c>
      <c r="F4791" s="5" t="s">
        <v>325</v>
      </c>
      <c r="G4791" s="13">
        <v>675.33</v>
      </c>
      <c r="H4791" s="5">
        <v>91</v>
      </c>
    </row>
    <row r="4792" spans="1:8">
      <c r="A4792" s="4">
        <v>4791</v>
      </c>
      <c r="B4792" s="5" t="s">
        <v>811</v>
      </c>
      <c r="C4792" s="5" t="s">
        <v>304</v>
      </c>
      <c r="D4792" s="5" t="s">
        <v>324</v>
      </c>
      <c r="E4792" s="5" t="s">
        <v>322</v>
      </c>
      <c r="F4792" s="5" t="s">
        <v>748</v>
      </c>
      <c r="G4792" s="13">
        <v>495.45</v>
      </c>
      <c r="H4792" s="5">
        <v>4</v>
      </c>
    </row>
    <row r="4793" spans="1:8">
      <c r="A4793" s="4">
        <v>4792</v>
      </c>
      <c r="B4793" s="5" t="s">
        <v>302</v>
      </c>
      <c r="C4793" s="5" t="s">
        <v>783</v>
      </c>
      <c r="D4793" s="5" t="s">
        <v>785</v>
      </c>
      <c r="E4793" s="5" t="s">
        <v>305</v>
      </c>
      <c r="F4793" s="5" t="s">
        <v>311</v>
      </c>
      <c r="G4793" s="13">
        <v>943.47</v>
      </c>
      <c r="H4793" s="5">
        <v>53</v>
      </c>
    </row>
    <row r="4794" spans="1:8">
      <c r="A4794" s="4">
        <v>4793</v>
      </c>
      <c r="B4794" s="5" t="s">
        <v>805</v>
      </c>
      <c r="C4794" s="5" t="s">
        <v>753</v>
      </c>
      <c r="D4794" s="5" t="s">
        <v>772</v>
      </c>
      <c r="E4794" s="5" t="s">
        <v>319</v>
      </c>
      <c r="F4794" s="5" t="s">
        <v>325</v>
      </c>
      <c r="G4794" s="13">
        <v>723.65</v>
      </c>
      <c r="H4794" s="5">
        <v>150</v>
      </c>
    </row>
    <row r="4795" spans="1:8">
      <c r="A4795" s="4">
        <v>4794</v>
      </c>
      <c r="B4795" s="5" t="s">
        <v>782</v>
      </c>
      <c r="C4795" s="5" t="s">
        <v>735</v>
      </c>
      <c r="D4795" s="5" t="s">
        <v>736</v>
      </c>
      <c r="E4795" s="5" t="s">
        <v>305</v>
      </c>
      <c r="F4795" s="5" t="s">
        <v>306</v>
      </c>
      <c r="G4795" s="13">
        <v>687.55</v>
      </c>
      <c r="H4795" s="5">
        <v>142</v>
      </c>
    </row>
    <row r="4796" spans="1:8">
      <c r="A4796" s="4">
        <v>4795</v>
      </c>
      <c r="B4796" s="5" t="s">
        <v>798</v>
      </c>
      <c r="C4796" s="5" t="s">
        <v>308</v>
      </c>
      <c r="D4796" s="5" t="s">
        <v>316</v>
      </c>
      <c r="E4796" s="5" t="s">
        <v>740</v>
      </c>
      <c r="F4796" s="5" t="s">
        <v>744</v>
      </c>
      <c r="G4796" s="13">
        <v>482.64</v>
      </c>
      <c r="H4796" s="5">
        <v>24</v>
      </c>
    </row>
    <row r="4797" spans="1:8">
      <c r="A4797" s="4">
        <v>4796</v>
      </c>
      <c r="B4797" s="5" t="s">
        <v>780</v>
      </c>
      <c r="C4797" s="5" t="s">
        <v>755</v>
      </c>
      <c r="D4797" s="5" t="s">
        <v>738</v>
      </c>
      <c r="E4797" s="5" t="s">
        <v>758</v>
      </c>
      <c r="F4797" s="5" t="s">
        <v>746</v>
      </c>
      <c r="G4797" s="13">
        <v>463.26</v>
      </c>
      <c r="H4797" s="5">
        <v>27</v>
      </c>
    </row>
    <row r="4798" spans="1:8">
      <c r="A4798" s="4">
        <v>4797</v>
      </c>
      <c r="B4798" s="5" t="s">
        <v>778</v>
      </c>
      <c r="C4798" s="5" t="s">
        <v>757</v>
      </c>
      <c r="D4798" s="5" t="s">
        <v>736</v>
      </c>
      <c r="E4798" s="5" t="s">
        <v>322</v>
      </c>
      <c r="F4798" s="5" t="s">
        <v>770</v>
      </c>
      <c r="G4798" s="13">
        <v>408.58</v>
      </c>
      <c r="H4798" s="5">
        <v>20</v>
      </c>
    </row>
    <row r="4799" spans="1:8">
      <c r="A4799" s="4">
        <v>4798</v>
      </c>
      <c r="B4799" s="5" t="s">
        <v>812</v>
      </c>
      <c r="C4799" s="5" t="s">
        <v>755</v>
      </c>
      <c r="D4799" s="5" t="s">
        <v>316</v>
      </c>
      <c r="E4799" s="5" t="s">
        <v>733</v>
      </c>
      <c r="F4799" s="5" t="s">
        <v>326</v>
      </c>
      <c r="G4799" s="13">
        <v>549.09</v>
      </c>
      <c r="H4799" s="5">
        <v>24</v>
      </c>
    </row>
    <row r="4800" spans="1:8">
      <c r="A4800" s="4">
        <v>4799</v>
      </c>
      <c r="B4800" s="5" t="s">
        <v>801</v>
      </c>
      <c r="C4800" s="5" t="s">
        <v>304</v>
      </c>
      <c r="D4800" s="5" t="s">
        <v>736</v>
      </c>
      <c r="E4800" s="5" t="s">
        <v>313</v>
      </c>
      <c r="F4800" s="5" t="s">
        <v>321</v>
      </c>
      <c r="G4800" s="13">
        <v>689.41</v>
      </c>
      <c r="H4800" s="5">
        <v>199</v>
      </c>
    </row>
    <row r="4801" spans="1:8">
      <c r="A4801" s="4">
        <v>4800</v>
      </c>
      <c r="B4801" s="5" t="s">
        <v>782</v>
      </c>
      <c r="C4801" s="5" t="s">
        <v>757</v>
      </c>
      <c r="D4801" s="5" t="s">
        <v>317</v>
      </c>
      <c r="E4801" s="5" t="s">
        <v>758</v>
      </c>
      <c r="F4801" s="5" t="s">
        <v>748</v>
      </c>
      <c r="G4801" s="13">
        <v>653.79999999999995</v>
      </c>
      <c r="H4801" s="5">
        <v>121</v>
      </c>
    </row>
    <row r="4802" spans="1:8">
      <c r="A4802" s="4">
        <v>4801</v>
      </c>
      <c r="B4802" s="5" t="s">
        <v>801</v>
      </c>
      <c r="C4802" s="5" t="s">
        <v>308</v>
      </c>
      <c r="D4802" s="5" t="s">
        <v>736</v>
      </c>
      <c r="E4802" s="5" t="s">
        <v>758</v>
      </c>
      <c r="F4802" s="5" t="s">
        <v>744</v>
      </c>
      <c r="G4802" s="13">
        <v>944.13</v>
      </c>
      <c r="H4802" s="5">
        <v>32</v>
      </c>
    </row>
    <row r="4803" spans="1:8">
      <c r="A4803" s="4">
        <v>4802</v>
      </c>
      <c r="B4803" s="5" t="s">
        <v>779</v>
      </c>
      <c r="C4803" s="5" t="s">
        <v>755</v>
      </c>
      <c r="D4803" s="5" t="s">
        <v>750</v>
      </c>
      <c r="E4803" s="5" t="s">
        <v>314</v>
      </c>
      <c r="F4803" s="5" t="s">
        <v>321</v>
      </c>
      <c r="G4803" s="13">
        <v>384.3</v>
      </c>
      <c r="H4803" s="5">
        <v>164</v>
      </c>
    </row>
    <row r="4804" spans="1:8">
      <c r="A4804" s="4">
        <v>4803</v>
      </c>
      <c r="B4804" s="5" t="s">
        <v>762</v>
      </c>
      <c r="C4804" s="5" t="s">
        <v>307</v>
      </c>
      <c r="D4804" s="5" t="s">
        <v>738</v>
      </c>
      <c r="E4804" s="5" t="s">
        <v>322</v>
      </c>
      <c r="F4804" s="5" t="s">
        <v>734</v>
      </c>
      <c r="G4804" s="13">
        <v>549.92999999999995</v>
      </c>
      <c r="H4804" s="5">
        <v>187</v>
      </c>
    </row>
    <row r="4805" spans="1:8">
      <c r="A4805" s="4">
        <v>4804</v>
      </c>
      <c r="B4805" s="5" t="s">
        <v>789</v>
      </c>
      <c r="C4805" s="5" t="s">
        <v>731</v>
      </c>
      <c r="D4805" s="5" t="s">
        <v>324</v>
      </c>
      <c r="E4805" s="5" t="s">
        <v>303</v>
      </c>
      <c r="F4805" s="5" t="s">
        <v>311</v>
      </c>
      <c r="G4805" s="13">
        <v>850</v>
      </c>
      <c r="H4805" s="5">
        <v>153</v>
      </c>
    </row>
    <row r="4806" spans="1:8">
      <c r="A4806" s="4">
        <v>4805</v>
      </c>
      <c r="B4806" s="5" t="s">
        <v>765</v>
      </c>
      <c r="C4806" s="5" t="s">
        <v>783</v>
      </c>
      <c r="D4806" s="5" t="s">
        <v>732</v>
      </c>
      <c r="E4806" s="5" t="s">
        <v>758</v>
      </c>
      <c r="F4806" s="5" t="s">
        <v>325</v>
      </c>
      <c r="G4806" s="13">
        <v>564.94000000000005</v>
      </c>
      <c r="H4806" s="5">
        <v>30</v>
      </c>
    </row>
    <row r="4807" spans="1:8">
      <c r="A4807" s="4">
        <v>4806</v>
      </c>
      <c r="B4807" s="5" t="s">
        <v>797</v>
      </c>
      <c r="C4807" s="5" t="s">
        <v>307</v>
      </c>
      <c r="D4807" s="5" t="s">
        <v>316</v>
      </c>
      <c r="E4807" s="5" t="s">
        <v>314</v>
      </c>
      <c r="F4807" s="5" t="s">
        <v>326</v>
      </c>
      <c r="G4807" s="13">
        <v>271.67</v>
      </c>
      <c r="H4807" s="5">
        <v>183</v>
      </c>
    </row>
    <row r="4808" spans="1:8">
      <c r="A4808" s="4">
        <v>4807</v>
      </c>
      <c r="B4808" s="5" t="s">
        <v>780</v>
      </c>
      <c r="C4808" s="5" t="s">
        <v>307</v>
      </c>
      <c r="D4808" s="5" t="s">
        <v>772</v>
      </c>
      <c r="E4808" s="5" t="s">
        <v>740</v>
      </c>
      <c r="F4808" s="5" t="s">
        <v>323</v>
      </c>
      <c r="G4808" s="13">
        <v>94.92</v>
      </c>
      <c r="H4808" s="5">
        <v>148</v>
      </c>
    </row>
    <row r="4809" spans="1:8">
      <c r="A4809" s="4">
        <v>4808</v>
      </c>
      <c r="B4809" s="5" t="s">
        <v>760</v>
      </c>
      <c r="C4809" s="5" t="s">
        <v>742</v>
      </c>
      <c r="D4809" s="5" t="s">
        <v>316</v>
      </c>
      <c r="E4809" s="5" t="s">
        <v>310</v>
      </c>
      <c r="F4809" s="5" t="s">
        <v>325</v>
      </c>
      <c r="G4809" s="13">
        <v>738.38</v>
      </c>
      <c r="H4809" s="5">
        <v>126</v>
      </c>
    </row>
    <row r="4810" spans="1:8">
      <c r="A4810" s="4">
        <v>4809</v>
      </c>
      <c r="B4810" s="5" t="s">
        <v>802</v>
      </c>
      <c r="C4810" s="5" t="s">
        <v>783</v>
      </c>
      <c r="D4810" s="5" t="s">
        <v>750</v>
      </c>
      <c r="E4810" s="5" t="s">
        <v>313</v>
      </c>
      <c r="F4810" s="5" t="s">
        <v>770</v>
      </c>
      <c r="G4810" s="13">
        <v>949.99</v>
      </c>
      <c r="H4810" s="5">
        <v>172</v>
      </c>
    </row>
    <row r="4811" spans="1:8">
      <c r="A4811" s="4">
        <v>4810</v>
      </c>
      <c r="B4811" s="5" t="s">
        <v>760</v>
      </c>
      <c r="C4811" s="5" t="s">
        <v>731</v>
      </c>
      <c r="D4811" s="5" t="s">
        <v>736</v>
      </c>
      <c r="E4811" s="5" t="s">
        <v>758</v>
      </c>
      <c r="F4811" s="5" t="s">
        <v>770</v>
      </c>
      <c r="G4811" s="13">
        <v>44.31</v>
      </c>
      <c r="H4811" s="5">
        <v>121</v>
      </c>
    </row>
    <row r="4812" spans="1:8">
      <c r="A4812" s="4">
        <v>4811</v>
      </c>
      <c r="B4812" s="5" t="s">
        <v>745</v>
      </c>
      <c r="C4812" s="5" t="s">
        <v>757</v>
      </c>
      <c r="D4812" s="5" t="s">
        <v>750</v>
      </c>
      <c r="E4812" s="5" t="s">
        <v>322</v>
      </c>
      <c r="F4812" s="5" t="s">
        <v>323</v>
      </c>
      <c r="G4812" s="13">
        <v>197.05</v>
      </c>
      <c r="H4812" s="5">
        <v>25</v>
      </c>
    </row>
    <row r="4813" spans="1:8">
      <c r="A4813" s="4">
        <v>4812</v>
      </c>
      <c r="B4813" s="5" t="s">
        <v>768</v>
      </c>
      <c r="C4813" s="5" t="s">
        <v>742</v>
      </c>
      <c r="D4813" s="5" t="s">
        <v>736</v>
      </c>
      <c r="E4813" s="5" t="s">
        <v>740</v>
      </c>
      <c r="F4813" s="5" t="s">
        <v>746</v>
      </c>
      <c r="G4813" s="13">
        <v>541.04999999999995</v>
      </c>
      <c r="H4813" s="5">
        <v>42</v>
      </c>
    </row>
    <row r="4814" spans="1:8">
      <c r="A4814" s="4">
        <v>4813</v>
      </c>
      <c r="B4814" s="5" t="s">
        <v>730</v>
      </c>
      <c r="C4814" s="5" t="s">
        <v>308</v>
      </c>
      <c r="D4814" s="5" t="s">
        <v>324</v>
      </c>
      <c r="E4814" s="5" t="s">
        <v>733</v>
      </c>
      <c r="F4814" s="5" t="s">
        <v>744</v>
      </c>
      <c r="G4814" s="13">
        <v>94.97</v>
      </c>
      <c r="H4814" s="5">
        <v>105</v>
      </c>
    </row>
    <row r="4815" spans="1:8">
      <c r="A4815" s="4">
        <v>4814</v>
      </c>
      <c r="B4815" s="5" t="s">
        <v>749</v>
      </c>
      <c r="C4815" s="5" t="s">
        <v>308</v>
      </c>
      <c r="D4815" s="5" t="s">
        <v>785</v>
      </c>
      <c r="E4815" s="5" t="s">
        <v>303</v>
      </c>
      <c r="F4815" s="5" t="s">
        <v>748</v>
      </c>
      <c r="G4815" s="13">
        <v>532.44000000000005</v>
      </c>
      <c r="H4815" s="5">
        <v>93</v>
      </c>
    </row>
    <row r="4816" spans="1:8">
      <c r="A4816" s="4">
        <v>4815</v>
      </c>
      <c r="B4816" s="5" t="s">
        <v>787</v>
      </c>
      <c r="C4816" s="5" t="s">
        <v>731</v>
      </c>
      <c r="D4816" s="5" t="s">
        <v>317</v>
      </c>
      <c r="E4816" s="5" t="s">
        <v>733</v>
      </c>
      <c r="F4816" s="5" t="s">
        <v>311</v>
      </c>
      <c r="G4816" s="13">
        <v>947.69</v>
      </c>
      <c r="H4816" s="5">
        <v>118</v>
      </c>
    </row>
    <row r="4817" spans="1:8">
      <c r="A4817" s="4">
        <v>4816</v>
      </c>
      <c r="B4817" s="5" t="s">
        <v>302</v>
      </c>
      <c r="C4817" s="5" t="s">
        <v>312</v>
      </c>
      <c r="D4817" s="5" t="s">
        <v>743</v>
      </c>
      <c r="E4817" s="5" t="s">
        <v>740</v>
      </c>
      <c r="F4817" s="5" t="s">
        <v>748</v>
      </c>
      <c r="G4817" s="13">
        <v>927.33</v>
      </c>
      <c r="H4817" s="5">
        <v>197</v>
      </c>
    </row>
    <row r="4818" spans="1:8">
      <c r="A4818" s="4">
        <v>4817</v>
      </c>
      <c r="B4818" s="5" t="s">
        <v>789</v>
      </c>
      <c r="C4818" s="5" t="s">
        <v>755</v>
      </c>
      <c r="D4818" s="5" t="s">
        <v>317</v>
      </c>
      <c r="E4818" s="5" t="s">
        <v>758</v>
      </c>
      <c r="F4818" s="5" t="s">
        <v>746</v>
      </c>
      <c r="G4818" s="13">
        <v>797.09</v>
      </c>
      <c r="H4818" s="5">
        <v>192</v>
      </c>
    </row>
    <row r="4819" spans="1:8">
      <c r="A4819" s="4">
        <v>4818</v>
      </c>
      <c r="B4819" s="5" t="s">
        <v>774</v>
      </c>
      <c r="C4819" s="5" t="s">
        <v>753</v>
      </c>
      <c r="D4819" s="5" t="s">
        <v>732</v>
      </c>
      <c r="E4819" s="5" t="s">
        <v>313</v>
      </c>
      <c r="F4819" s="5" t="s">
        <v>770</v>
      </c>
      <c r="G4819" s="13">
        <v>513.37</v>
      </c>
      <c r="H4819" s="5">
        <v>16</v>
      </c>
    </row>
    <row r="4820" spans="1:8">
      <c r="A4820" s="4">
        <v>4819</v>
      </c>
      <c r="B4820" s="5" t="s">
        <v>810</v>
      </c>
      <c r="C4820" s="5" t="s">
        <v>783</v>
      </c>
      <c r="D4820" s="5" t="s">
        <v>785</v>
      </c>
      <c r="E4820" s="5" t="s">
        <v>314</v>
      </c>
      <c r="F4820" s="5" t="s">
        <v>744</v>
      </c>
      <c r="G4820" s="13">
        <v>244.56</v>
      </c>
      <c r="H4820" s="5">
        <v>10</v>
      </c>
    </row>
    <row r="4821" spans="1:8">
      <c r="A4821" s="4">
        <v>4820</v>
      </c>
      <c r="B4821" s="5" t="s">
        <v>776</v>
      </c>
      <c r="C4821" s="5" t="s">
        <v>318</v>
      </c>
      <c r="D4821" s="5" t="s">
        <v>320</v>
      </c>
      <c r="E4821" s="5" t="s">
        <v>313</v>
      </c>
      <c r="F4821" s="5" t="s">
        <v>326</v>
      </c>
      <c r="G4821" s="13">
        <v>499.19</v>
      </c>
      <c r="H4821" s="5">
        <v>153</v>
      </c>
    </row>
    <row r="4822" spans="1:8">
      <c r="A4822" s="4">
        <v>4821</v>
      </c>
      <c r="B4822" s="5" t="s">
        <v>790</v>
      </c>
      <c r="C4822" s="5" t="s">
        <v>753</v>
      </c>
      <c r="D4822" s="5" t="s">
        <v>785</v>
      </c>
      <c r="E4822" s="5" t="s">
        <v>319</v>
      </c>
      <c r="F4822" s="5" t="s">
        <v>734</v>
      </c>
      <c r="G4822" s="13">
        <v>440.63</v>
      </c>
      <c r="H4822" s="5">
        <v>105</v>
      </c>
    </row>
    <row r="4823" spans="1:8">
      <c r="A4823" s="4">
        <v>4822</v>
      </c>
      <c r="B4823" s="5" t="s">
        <v>787</v>
      </c>
      <c r="C4823" s="5" t="s">
        <v>318</v>
      </c>
      <c r="D4823" s="5" t="s">
        <v>743</v>
      </c>
      <c r="E4823" s="5" t="s">
        <v>322</v>
      </c>
      <c r="F4823" s="5" t="s">
        <v>746</v>
      </c>
      <c r="G4823" s="13">
        <v>815.7</v>
      </c>
      <c r="H4823" s="5">
        <v>74</v>
      </c>
    </row>
    <row r="4824" spans="1:8">
      <c r="A4824" s="4">
        <v>4823</v>
      </c>
      <c r="B4824" s="5" t="s">
        <v>808</v>
      </c>
      <c r="C4824" s="5" t="s">
        <v>742</v>
      </c>
      <c r="D4824" s="5" t="s">
        <v>309</v>
      </c>
      <c r="E4824" s="5" t="s">
        <v>314</v>
      </c>
      <c r="F4824" s="5" t="s">
        <v>321</v>
      </c>
      <c r="G4824" s="13">
        <v>441.89</v>
      </c>
      <c r="H4824" s="5">
        <v>110</v>
      </c>
    </row>
    <row r="4825" spans="1:8">
      <c r="A4825" s="4">
        <v>4824</v>
      </c>
      <c r="B4825" s="5" t="s">
        <v>762</v>
      </c>
      <c r="C4825" s="5" t="s">
        <v>735</v>
      </c>
      <c r="D4825" s="5" t="s">
        <v>736</v>
      </c>
      <c r="E4825" s="5" t="s">
        <v>319</v>
      </c>
      <c r="F4825" s="5" t="s">
        <v>751</v>
      </c>
      <c r="G4825" s="13">
        <v>743.81</v>
      </c>
      <c r="H4825" s="5">
        <v>131</v>
      </c>
    </row>
    <row r="4826" spans="1:8">
      <c r="A4826" s="4">
        <v>4825</v>
      </c>
      <c r="B4826" s="5" t="s">
        <v>768</v>
      </c>
      <c r="C4826" s="5" t="s">
        <v>753</v>
      </c>
      <c r="D4826" s="5" t="s">
        <v>772</v>
      </c>
      <c r="E4826" s="5" t="s">
        <v>319</v>
      </c>
      <c r="F4826" s="5" t="s">
        <v>770</v>
      </c>
      <c r="G4826" s="13">
        <v>473.73</v>
      </c>
      <c r="H4826" s="5">
        <v>90</v>
      </c>
    </row>
    <row r="4827" spans="1:8">
      <c r="A4827" s="4">
        <v>4826</v>
      </c>
      <c r="B4827" s="5" t="s">
        <v>809</v>
      </c>
      <c r="C4827" s="5" t="s">
        <v>315</v>
      </c>
      <c r="D4827" s="5" t="s">
        <v>316</v>
      </c>
      <c r="E4827" s="5" t="s">
        <v>322</v>
      </c>
      <c r="F4827" s="5" t="s">
        <v>748</v>
      </c>
      <c r="G4827" s="13">
        <v>726.86</v>
      </c>
      <c r="H4827" s="5">
        <v>16</v>
      </c>
    </row>
    <row r="4828" spans="1:8">
      <c r="A4828" s="4">
        <v>4827</v>
      </c>
      <c r="B4828" s="5" t="s">
        <v>790</v>
      </c>
      <c r="C4828" s="5" t="s">
        <v>304</v>
      </c>
      <c r="D4828" s="5" t="s">
        <v>743</v>
      </c>
      <c r="E4828" s="5" t="s">
        <v>733</v>
      </c>
      <c r="F4828" s="5" t="s">
        <v>323</v>
      </c>
      <c r="G4828" s="13">
        <v>93.1</v>
      </c>
      <c r="H4828" s="5">
        <v>33</v>
      </c>
    </row>
    <row r="4829" spans="1:8">
      <c r="A4829" s="4">
        <v>4828</v>
      </c>
      <c r="B4829" s="5" t="s">
        <v>811</v>
      </c>
      <c r="C4829" s="5" t="s">
        <v>757</v>
      </c>
      <c r="D4829" s="5" t="s">
        <v>316</v>
      </c>
      <c r="E4829" s="5" t="s">
        <v>322</v>
      </c>
      <c r="F4829" s="5" t="s">
        <v>748</v>
      </c>
      <c r="G4829" s="13">
        <v>907.26</v>
      </c>
      <c r="H4829" s="5">
        <v>96</v>
      </c>
    </row>
    <row r="4830" spans="1:8">
      <c r="A4830" s="4">
        <v>4829</v>
      </c>
      <c r="B4830" s="5" t="s">
        <v>739</v>
      </c>
      <c r="C4830" s="5" t="s">
        <v>315</v>
      </c>
      <c r="D4830" s="5" t="s">
        <v>732</v>
      </c>
      <c r="E4830" s="5" t="s">
        <v>733</v>
      </c>
      <c r="F4830" s="5" t="s">
        <v>325</v>
      </c>
      <c r="G4830" s="13">
        <v>730.63</v>
      </c>
      <c r="H4830" s="5">
        <v>119</v>
      </c>
    </row>
    <row r="4831" spans="1:8">
      <c r="A4831" s="4">
        <v>4830</v>
      </c>
      <c r="B4831" s="5" t="s">
        <v>747</v>
      </c>
      <c r="C4831" s="5" t="s">
        <v>742</v>
      </c>
      <c r="D4831" s="5" t="s">
        <v>769</v>
      </c>
      <c r="E4831" s="5" t="s">
        <v>303</v>
      </c>
      <c r="F4831" s="5" t="s">
        <v>325</v>
      </c>
      <c r="G4831" s="13">
        <v>386.8</v>
      </c>
      <c r="H4831" s="5">
        <v>86</v>
      </c>
    </row>
    <row r="4832" spans="1:8">
      <c r="A4832" s="4">
        <v>4831</v>
      </c>
      <c r="B4832" s="5" t="s">
        <v>302</v>
      </c>
      <c r="C4832" s="5" t="s">
        <v>731</v>
      </c>
      <c r="D4832" s="5" t="s">
        <v>309</v>
      </c>
      <c r="E4832" s="5" t="s">
        <v>310</v>
      </c>
      <c r="F4832" s="5" t="s">
        <v>311</v>
      </c>
      <c r="G4832" s="13">
        <v>175.12</v>
      </c>
      <c r="H4832" s="5">
        <v>120</v>
      </c>
    </row>
    <row r="4833" spans="1:8">
      <c r="A4833" s="4">
        <v>4832</v>
      </c>
      <c r="B4833" s="5" t="s">
        <v>752</v>
      </c>
      <c r="C4833" s="5" t="s">
        <v>735</v>
      </c>
      <c r="D4833" s="5" t="s">
        <v>738</v>
      </c>
      <c r="E4833" s="5" t="s">
        <v>310</v>
      </c>
      <c r="F4833" s="5" t="s">
        <v>321</v>
      </c>
      <c r="G4833" s="13">
        <v>684.36</v>
      </c>
      <c r="H4833" s="5">
        <v>52</v>
      </c>
    </row>
    <row r="4834" spans="1:8">
      <c r="A4834" s="4">
        <v>4833</v>
      </c>
      <c r="B4834" s="5" t="s">
        <v>776</v>
      </c>
      <c r="C4834" s="5" t="s">
        <v>755</v>
      </c>
      <c r="D4834" s="5" t="s">
        <v>785</v>
      </c>
      <c r="E4834" s="5" t="s">
        <v>322</v>
      </c>
      <c r="F4834" s="5" t="s">
        <v>323</v>
      </c>
      <c r="G4834" s="13">
        <v>403.49</v>
      </c>
      <c r="H4834" s="5">
        <v>197</v>
      </c>
    </row>
    <row r="4835" spans="1:8">
      <c r="A4835" s="4">
        <v>4834</v>
      </c>
      <c r="B4835" s="5" t="s">
        <v>804</v>
      </c>
      <c r="C4835" s="5" t="s">
        <v>315</v>
      </c>
      <c r="D4835" s="5" t="s">
        <v>750</v>
      </c>
      <c r="E4835" s="5" t="s">
        <v>758</v>
      </c>
      <c r="F4835" s="5" t="s">
        <v>306</v>
      </c>
      <c r="G4835" s="13">
        <v>249.8</v>
      </c>
      <c r="H4835" s="5">
        <v>67</v>
      </c>
    </row>
    <row r="4836" spans="1:8">
      <c r="A4836" s="4">
        <v>4835</v>
      </c>
      <c r="B4836" s="5" t="s">
        <v>782</v>
      </c>
      <c r="C4836" s="5" t="s">
        <v>731</v>
      </c>
      <c r="D4836" s="5" t="s">
        <v>309</v>
      </c>
      <c r="E4836" s="5" t="s">
        <v>314</v>
      </c>
      <c r="F4836" s="5" t="s">
        <v>748</v>
      </c>
      <c r="G4836" s="13">
        <v>743.73</v>
      </c>
      <c r="H4836" s="5">
        <v>198</v>
      </c>
    </row>
    <row r="4837" spans="1:8">
      <c r="A4837" s="4">
        <v>4836</v>
      </c>
      <c r="B4837" s="5" t="s">
        <v>777</v>
      </c>
      <c r="C4837" s="5" t="s">
        <v>753</v>
      </c>
      <c r="D4837" s="5" t="s">
        <v>750</v>
      </c>
      <c r="E4837" s="5" t="s">
        <v>313</v>
      </c>
      <c r="F4837" s="5" t="s">
        <v>770</v>
      </c>
      <c r="G4837" s="13">
        <v>653.49</v>
      </c>
      <c r="H4837" s="5">
        <v>48</v>
      </c>
    </row>
    <row r="4838" spans="1:8">
      <c r="A4838" s="4">
        <v>4837</v>
      </c>
      <c r="B4838" s="5" t="s">
        <v>773</v>
      </c>
      <c r="C4838" s="5" t="s">
        <v>307</v>
      </c>
      <c r="D4838" s="5" t="s">
        <v>732</v>
      </c>
      <c r="E4838" s="5" t="s">
        <v>313</v>
      </c>
      <c r="F4838" s="5" t="s">
        <v>323</v>
      </c>
      <c r="G4838" s="13">
        <v>692.89</v>
      </c>
      <c r="H4838" s="5">
        <v>197</v>
      </c>
    </row>
    <row r="4839" spans="1:8">
      <c r="A4839" s="4">
        <v>4838</v>
      </c>
      <c r="B4839" s="5" t="s">
        <v>789</v>
      </c>
      <c r="C4839" s="5" t="s">
        <v>755</v>
      </c>
      <c r="D4839" s="5" t="s">
        <v>320</v>
      </c>
      <c r="E4839" s="5" t="s">
        <v>733</v>
      </c>
      <c r="F4839" s="5" t="s">
        <v>326</v>
      </c>
      <c r="G4839" s="13">
        <v>169.74</v>
      </c>
      <c r="H4839" s="5">
        <v>54</v>
      </c>
    </row>
    <row r="4840" spans="1:8">
      <c r="A4840" s="4">
        <v>4839</v>
      </c>
      <c r="B4840" s="5" t="s">
        <v>765</v>
      </c>
      <c r="C4840" s="5" t="s">
        <v>315</v>
      </c>
      <c r="D4840" s="5" t="s">
        <v>785</v>
      </c>
      <c r="E4840" s="5" t="s">
        <v>758</v>
      </c>
      <c r="F4840" s="5" t="s">
        <v>746</v>
      </c>
      <c r="G4840" s="13">
        <v>283.06</v>
      </c>
      <c r="H4840" s="5">
        <v>49</v>
      </c>
    </row>
    <row r="4841" spans="1:8">
      <c r="A4841" s="4">
        <v>4840</v>
      </c>
      <c r="B4841" s="5" t="s">
        <v>798</v>
      </c>
      <c r="C4841" s="5" t="s">
        <v>757</v>
      </c>
      <c r="D4841" s="5" t="s">
        <v>738</v>
      </c>
      <c r="E4841" s="5" t="s">
        <v>740</v>
      </c>
      <c r="F4841" s="5" t="s">
        <v>734</v>
      </c>
      <c r="G4841" s="13">
        <v>231.59</v>
      </c>
      <c r="H4841" s="5">
        <v>72</v>
      </c>
    </row>
    <row r="4842" spans="1:8">
      <c r="A4842" s="4">
        <v>4841</v>
      </c>
      <c r="B4842" s="5" t="s">
        <v>795</v>
      </c>
      <c r="C4842" s="5" t="s">
        <v>757</v>
      </c>
      <c r="D4842" s="5" t="s">
        <v>769</v>
      </c>
      <c r="E4842" s="5" t="s">
        <v>305</v>
      </c>
      <c r="F4842" s="5" t="s">
        <v>748</v>
      </c>
      <c r="G4842" s="13">
        <v>367.64</v>
      </c>
      <c r="H4842" s="5">
        <v>125</v>
      </c>
    </row>
    <row r="4843" spans="1:8">
      <c r="A4843" s="4">
        <v>4842</v>
      </c>
      <c r="B4843" s="5" t="s">
        <v>781</v>
      </c>
      <c r="C4843" s="5" t="s">
        <v>312</v>
      </c>
      <c r="D4843" s="5" t="s">
        <v>324</v>
      </c>
      <c r="E4843" s="5" t="s">
        <v>313</v>
      </c>
      <c r="F4843" s="5" t="s">
        <v>770</v>
      </c>
      <c r="G4843" s="13">
        <v>131.94</v>
      </c>
      <c r="H4843" s="5">
        <v>135</v>
      </c>
    </row>
    <row r="4844" spans="1:8">
      <c r="A4844" s="4">
        <v>4843</v>
      </c>
      <c r="B4844" s="5" t="s">
        <v>747</v>
      </c>
      <c r="C4844" s="5" t="s">
        <v>742</v>
      </c>
      <c r="D4844" s="5" t="s">
        <v>736</v>
      </c>
      <c r="E4844" s="5" t="s">
        <v>305</v>
      </c>
      <c r="F4844" s="5" t="s">
        <v>770</v>
      </c>
      <c r="G4844" s="13">
        <v>904.02</v>
      </c>
      <c r="H4844" s="5">
        <v>147</v>
      </c>
    </row>
    <row r="4845" spans="1:8">
      <c r="A4845" s="4">
        <v>4844</v>
      </c>
      <c r="B4845" s="5" t="s">
        <v>749</v>
      </c>
      <c r="C4845" s="5" t="s">
        <v>731</v>
      </c>
      <c r="D4845" s="5" t="s">
        <v>732</v>
      </c>
      <c r="E4845" s="5" t="s">
        <v>314</v>
      </c>
      <c r="F4845" s="5" t="s">
        <v>326</v>
      </c>
      <c r="G4845" s="13">
        <v>376.27</v>
      </c>
      <c r="H4845" s="5">
        <v>181</v>
      </c>
    </row>
    <row r="4846" spans="1:8">
      <c r="A4846" s="4">
        <v>4845</v>
      </c>
      <c r="B4846" s="5" t="s">
        <v>796</v>
      </c>
      <c r="C4846" s="5" t="s">
        <v>312</v>
      </c>
      <c r="D4846" s="5" t="s">
        <v>785</v>
      </c>
      <c r="E4846" s="5" t="s">
        <v>310</v>
      </c>
      <c r="F4846" s="5" t="s">
        <v>751</v>
      </c>
      <c r="G4846" s="13">
        <v>374.56</v>
      </c>
      <c r="H4846" s="5">
        <v>171</v>
      </c>
    </row>
    <row r="4847" spans="1:8">
      <c r="A4847" s="4">
        <v>4846</v>
      </c>
      <c r="B4847" s="5" t="s">
        <v>812</v>
      </c>
      <c r="C4847" s="5" t="s">
        <v>753</v>
      </c>
      <c r="D4847" s="5" t="s">
        <v>772</v>
      </c>
      <c r="E4847" s="5" t="s">
        <v>310</v>
      </c>
      <c r="F4847" s="5" t="s">
        <v>306</v>
      </c>
      <c r="G4847" s="13">
        <v>303.32</v>
      </c>
      <c r="H4847" s="5">
        <v>83</v>
      </c>
    </row>
    <row r="4848" spans="1:8">
      <c r="A4848" s="4">
        <v>4847</v>
      </c>
      <c r="B4848" s="5" t="s">
        <v>798</v>
      </c>
      <c r="C4848" s="5" t="s">
        <v>757</v>
      </c>
      <c r="D4848" s="5" t="s">
        <v>324</v>
      </c>
      <c r="E4848" s="5" t="s">
        <v>313</v>
      </c>
      <c r="F4848" s="5" t="s">
        <v>311</v>
      </c>
      <c r="G4848" s="13">
        <v>922.45</v>
      </c>
      <c r="H4848" s="5">
        <v>155</v>
      </c>
    </row>
    <row r="4849" spans="1:8">
      <c r="A4849" s="4">
        <v>4848</v>
      </c>
      <c r="B4849" s="5" t="s">
        <v>784</v>
      </c>
      <c r="C4849" s="5" t="s">
        <v>318</v>
      </c>
      <c r="D4849" s="5" t="s">
        <v>317</v>
      </c>
      <c r="E4849" s="5" t="s">
        <v>319</v>
      </c>
      <c r="F4849" s="5" t="s">
        <v>325</v>
      </c>
      <c r="G4849" s="13">
        <v>915.01</v>
      </c>
      <c r="H4849" s="5">
        <v>135</v>
      </c>
    </row>
    <row r="4850" spans="1:8">
      <c r="A4850" s="4">
        <v>4849</v>
      </c>
      <c r="B4850" s="5" t="s">
        <v>777</v>
      </c>
      <c r="C4850" s="5" t="s">
        <v>757</v>
      </c>
      <c r="D4850" s="5" t="s">
        <v>769</v>
      </c>
      <c r="E4850" s="5" t="s">
        <v>733</v>
      </c>
      <c r="F4850" s="5" t="s">
        <v>746</v>
      </c>
      <c r="G4850" s="13">
        <v>241.06</v>
      </c>
      <c r="H4850" s="5">
        <v>117</v>
      </c>
    </row>
    <row r="4851" spans="1:8">
      <c r="A4851" s="4">
        <v>4850</v>
      </c>
      <c r="B4851" s="5" t="s">
        <v>771</v>
      </c>
      <c r="C4851" s="5" t="s">
        <v>757</v>
      </c>
      <c r="D4851" s="5" t="s">
        <v>736</v>
      </c>
      <c r="E4851" s="5" t="s">
        <v>740</v>
      </c>
      <c r="F4851" s="5" t="s">
        <v>323</v>
      </c>
      <c r="G4851" s="13">
        <v>656.72</v>
      </c>
      <c r="H4851" s="5">
        <v>21</v>
      </c>
    </row>
    <row r="4852" spans="1:8">
      <c r="A4852" s="4">
        <v>4851</v>
      </c>
      <c r="B4852" s="5" t="s">
        <v>801</v>
      </c>
      <c r="C4852" s="5" t="s">
        <v>755</v>
      </c>
      <c r="D4852" s="5" t="s">
        <v>317</v>
      </c>
      <c r="E4852" s="5" t="s">
        <v>310</v>
      </c>
      <c r="F4852" s="5" t="s">
        <v>751</v>
      </c>
      <c r="G4852" s="13">
        <v>580.41999999999996</v>
      </c>
      <c r="H4852" s="5">
        <v>96</v>
      </c>
    </row>
    <row r="4853" spans="1:8">
      <c r="A4853" s="4">
        <v>4852</v>
      </c>
      <c r="B4853" s="5" t="s">
        <v>788</v>
      </c>
      <c r="C4853" s="5" t="s">
        <v>735</v>
      </c>
      <c r="D4853" s="5" t="s">
        <v>769</v>
      </c>
      <c r="E4853" s="5" t="s">
        <v>322</v>
      </c>
      <c r="F4853" s="5" t="s">
        <v>751</v>
      </c>
      <c r="G4853" s="13">
        <v>659.65</v>
      </c>
      <c r="H4853" s="5">
        <v>187</v>
      </c>
    </row>
    <row r="4854" spans="1:8">
      <c r="A4854" s="4">
        <v>4853</v>
      </c>
      <c r="B4854" s="5" t="s">
        <v>806</v>
      </c>
      <c r="C4854" s="5" t="s">
        <v>735</v>
      </c>
      <c r="D4854" s="5" t="s">
        <v>732</v>
      </c>
      <c r="E4854" s="5" t="s">
        <v>314</v>
      </c>
      <c r="F4854" s="5" t="s">
        <v>306</v>
      </c>
      <c r="G4854" s="13">
        <v>435.31</v>
      </c>
      <c r="H4854" s="5">
        <v>189</v>
      </c>
    </row>
    <row r="4855" spans="1:8">
      <c r="A4855" s="4">
        <v>4854</v>
      </c>
      <c r="B4855" s="5" t="s">
        <v>749</v>
      </c>
      <c r="C4855" s="5" t="s">
        <v>757</v>
      </c>
      <c r="D4855" s="5" t="s">
        <v>736</v>
      </c>
      <c r="E4855" s="5" t="s">
        <v>303</v>
      </c>
      <c r="F4855" s="5" t="s">
        <v>306</v>
      </c>
      <c r="G4855" s="13">
        <v>628.07000000000005</v>
      </c>
      <c r="H4855" s="5">
        <v>58</v>
      </c>
    </row>
    <row r="4856" spans="1:8">
      <c r="A4856" s="4">
        <v>4855</v>
      </c>
      <c r="B4856" s="5" t="s">
        <v>756</v>
      </c>
      <c r="C4856" s="5" t="s">
        <v>308</v>
      </c>
      <c r="D4856" s="5" t="s">
        <v>324</v>
      </c>
      <c r="E4856" s="5" t="s">
        <v>305</v>
      </c>
      <c r="F4856" s="5" t="s">
        <v>326</v>
      </c>
      <c r="G4856" s="13">
        <v>794.24</v>
      </c>
      <c r="H4856" s="5">
        <v>148</v>
      </c>
    </row>
    <row r="4857" spans="1:8">
      <c r="A4857" s="4">
        <v>4856</v>
      </c>
      <c r="B4857" s="5" t="s">
        <v>749</v>
      </c>
      <c r="C4857" s="5" t="s">
        <v>315</v>
      </c>
      <c r="D4857" s="5" t="s">
        <v>750</v>
      </c>
      <c r="E4857" s="5" t="s">
        <v>740</v>
      </c>
      <c r="F4857" s="5" t="s">
        <v>744</v>
      </c>
      <c r="G4857" s="13">
        <v>366.12</v>
      </c>
      <c r="H4857" s="5">
        <v>158</v>
      </c>
    </row>
    <row r="4858" spans="1:8">
      <c r="A4858" s="4">
        <v>4857</v>
      </c>
      <c r="B4858" s="5" t="s">
        <v>766</v>
      </c>
      <c r="C4858" s="5" t="s">
        <v>315</v>
      </c>
      <c r="D4858" s="5" t="s">
        <v>320</v>
      </c>
      <c r="E4858" s="5" t="s">
        <v>322</v>
      </c>
      <c r="F4858" s="5" t="s">
        <v>748</v>
      </c>
      <c r="G4858" s="13">
        <v>322.48</v>
      </c>
      <c r="H4858" s="5">
        <v>121</v>
      </c>
    </row>
    <row r="4859" spans="1:8">
      <c r="A4859" s="4">
        <v>4858</v>
      </c>
      <c r="B4859" s="5" t="s">
        <v>804</v>
      </c>
      <c r="C4859" s="5" t="s">
        <v>304</v>
      </c>
      <c r="D4859" s="5" t="s">
        <v>738</v>
      </c>
      <c r="E4859" s="5" t="s">
        <v>322</v>
      </c>
      <c r="F4859" s="5" t="s">
        <v>321</v>
      </c>
      <c r="G4859" s="13">
        <v>555.04</v>
      </c>
      <c r="H4859" s="5">
        <v>103</v>
      </c>
    </row>
    <row r="4860" spans="1:8">
      <c r="A4860" s="4">
        <v>4859</v>
      </c>
      <c r="B4860" s="5" t="s">
        <v>794</v>
      </c>
      <c r="C4860" s="5" t="s">
        <v>312</v>
      </c>
      <c r="D4860" s="5" t="s">
        <v>317</v>
      </c>
      <c r="E4860" s="5" t="s">
        <v>733</v>
      </c>
      <c r="F4860" s="5" t="s">
        <v>311</v>
      </c>
      <c r="G4860" s="13">
        <v>937.07</v>
      </c>
      <c r="H4860" s="5">
        <v>59</v>
      </c>
    </row>
    <row r="4861" spans="1:8">
      <c r="A4861" s="4">
        <v>4860</v>
      </c>
      <c r="B4861" s="5" t="s">
        <v>737</v>
      </c>
      <c r="C4861" s="5" t="s">
        <v>318</v>
      </c>
      <c r="D4861" s="5" t="s">
        <v>309</v>
      </c>
      <c r="E4861" s="5" t="s">
        <v>733</v>
      </c>
      <c r="F4861" s="5" t="s">
        <v>326</v>
      </c>
      <c r="G4861" s="13">
        <v>46.57</v>
      </c>
      <c r="H4861" s="5">
        <v>143</v>
      </c>
    </row>
    <row r="4862" spans="1:8">
      <c r="A4862" s="4">
        <v>4861</v>
      </c>
      <c r="B4862" s="5" t="s">
        <v>737</v>
      </c>
      <c r="C4862" s="5" t="s">
        <v>735</v>
      </c>
      <c r="D4862" s="5" t="s">
        <v>769</v>
      </c>
      <c r="E4862" s="5" t="s">
        <v>319</v>
      </c>
      <c r="F4862" s="5" t="s">
        <v>306</v>
      </c>
      <c r="G4862" s="13">
        <v>369.69</v>
      </c>
      <c r="H4862" s="5">
        <v>200</v>
      </c>
    </row>
    <row r="4863" spans="1:8">
      <c r="A4863" s="4">
        <v>4862</v>
      </c>
      <c r="B4863" s="5" t="s">
        <v>808</v>
      </c>
      <c r="C4863" s="5" t="s">
        <v>315</v>
      </c>
      <c r="D4863" s="5" t="s">
        <v>738</v>
      </c>
      <c r="E4863" s="5" t="s">
        <v>758</v>
      </c>
      <c r="F4863" s="5" t="s">
        <v>746</v>
      </c>
      <c r="G4863" s="13">
        <v>507.33</v>
      </c>
      <c r="H4863" s="5">
        <v>56</v>
      </c>
    </row>
    <row r="4864" spans="1:8">
      <c r="A4864" s="4">
        <v>4863</v>
      </c>
      <c r="B4864" s="5" t="s">
        <v>809</v>
      </c>
      <c r="C4864" s="5" t="s">
        <v>304</v>
      </c>
      <c r="D4864" s="5" t="s">
        <v>785</v>
      </c>
      <c r="E4864" s="5" t="s">
        <v>305</v>
      </c>
      <c r="F4864" s="5" t="s">
        <v>746</v>
      </c>
      <c r="G4864" s="13">
        <v>642.59</v>
      </c>
      <c r="H4864" s="5">
        <v>189</v>
      </c>
    </row>
    <row r="4865" spans="1:8">
      <c r="A4865" s="4">
        <v>4864</v>
      </c>
      <c r="B4865" s="5" t="s">
        <v>788</v>
      </c>
      <c r="C4865" s="5" t="s">
        <v>315</v>
      </c>
      <c r="D4865" s="5" t="s">
        <v>743</v>
      </c>
      <c r="E4865" s="5" t="s">
        <v>314</v>
      </c>
      <c r="F4865" s="5" t="s">
        <v>323</v>
      </c>
      <c r="G4865" s="13">
        <v>661.44</v>
      </c>
      <c r="H4865" s="5">
        <v>43</v>
      </c>
    </row>
    <row r="4866" spans="1:8">
      <c r="A4866" s="4">
        <v>4865</v>
      </c>
      <c r="B4866" s="5" t="s">
        <v>795</v>
      </c>
      <c r="C4866" s="5" t="s">
        <v>757</v>
      </c>
      <c r="D4866" s="5" t="s">
        <v>769</v>
      </c>
      <c r="E4866" s="5" t="s">
        <v>758</v>
      </c>
      <c r="F4866" s="5" t="s">
        <v>323</v>
      </c>
      <c r="G4866" s="13">
        <v>695.03</v>
      </c>
      <c r="H4866" s="5">
        <v>48</v>
      </c>
    </row>
    <row r="4867" spans="1:8">
      <c r="A4867" s="4">
        <v>4866</v>
      </c>
      <c r="B4867" s="5" t="s">
        <v>782</v>
      </c>
      <c r="C4867" s="5" t="s">
        <v>312</v>
      </c>
      <c r="D4867" s="5" t="s">
        <v>320</v>
      </c>
      <c r="E4867" s="5" t="s">
        <v>758</v>
      </c>
      <c r="F4867" s="5" t="s">
        <v>326</v>
      </c>
      <c r="G4867" s="13">
        <v>553.5</v>
      </c>
      <c r="H4867" s="5">
        <v>154</v>
      </c>
    </row>
    <row r="4868" spans="1:8">
      <c r="A4868" s="4">
        <v>4867</v>
      </c>
      <c r="B4868" s="5" t="s">
        <v>302</v>
      </c>
      <c r="C4868" s="5" t="s">
        <v>757</v>
      </c>
      <c r="D4868" s="5" t="s">
        <v>743</v>
      </c>
      <c r="E4868" s="5" t="s">
        <v>303</v>
      </c>
      <c r="F4868" s="5" t="s">
        <v>751</v>
      </c>
      <c r="G4868" s="13">
        <v>568.04</v>
      </c>
      <c r="H4868" s="5">
        <v>9</v>
      </c>
    </row>
    <row r="4869" spans="1:8">
      <c r="A4869" s="4">
        <v>4868</v>
      </c>
      <c r="B4869" s="5" t="s">
        <v>774</v>
      </c>
      <c r="C4869" s="5" t="s">
        <v>312</v>
      </c>
      <c r="D4869" s="5" t="s">
        <v>320</v>
      </c>
      <c r="E4869" s="5" t="s">
        <v>740</v>
      </c>
      <c r="F4869" s="5" t="s">
        <v>306</v>
      </c>
      <c r="G4869" s="13">
        <v>400.66</v>
      </c>
      <c r="H4869" s="5">
        <v>187</v>
      </c>
    </row>
    <row r="4870" spans="1:8">
      <c r="A4870" s="4">
        <v>4869</v>
      </c>
      <c r="B4870" s="5" t="s">
        <v>791</v>
      </c>
      <c r="C4870" s="5" t="s">
        <v>315</v>
      </c>
      <c r="D4870" s="5" t="s">
        <v>785</v>
      </c>
      <c r="E4870" s="5" t="s">
        <v>310</v>
      </c>
      <c r="F4870" s="5" t="s">
        <v>306</v>
      </c>
      <c r="G4870" s="13">
        <v>321.68</v>
      </c>
      <c r="H4870" s="5">
        <v>194</v>
      </c>
    </row>
    <row r="4871" spans="1:8">
      <c r="A4871" s="4">
        <v>4870</v>
      </c>
      <c r="B4871" s="5" t="s">
        <v>739</v>
      </c>
      <c r="C4871" s="5" t="s">
        <v>757</v>
      </c>
      <c r="D4871" s="5" t="s">
        <v>324</v>
      </c>
      <c r="E4871" s="5" t="s">
        <v>740</v>
      </c>
      <c r="F4871" s="5" t="s">
        <v>321</v>
      </c>
      <c r="G4871" s="13">
        <v>598.77</v>
      </c>
      <c r="H4871" s="5">
        <v>162</v>
      </c>
    </row>
    <row r="4872" spans="1:8">
      <c r="A4872" s="4">
        <v>4871</v>
      </c>
      <c r="B4872" s="5" t="s">
        <v>765</v>
      </c>
      <c r="C4872" s="5" t="s">
        <v>753</v>
      </c>
      <c r="D4872" s="5" t="s">
        <v>743</v>
      </c>
      <c r="E4872" s="5" t="s">
        <v>303</v>
      </c>
      <c r="F4872" s="5" t="s">
        <v>744</v>
      </c>
      <c r="G4872" s="13">
        <v>650.51</v>
      </c>
      <c r="H4872" s="5">
        <v>154</v>
      </c>
    </row>
    <row r="4873" spans="1:8">
      <c r="A4873" s="4">
        <v>4872</v>
      </c>
      <c r="B4873" s="5" t="s">
        <v>794</v>
      </c>
      <c r="C4873" s="5" t="s">
        <v>307</v>
      </c>
      <c r="D4873" s="5" t="s">
        <v>743</v>
      </c>
      <c r="E4873" s="5" t="s">
        <v>319</v>
      </c>
      <c r="F4873" s="5" t="s">
        <v>325</v>
      </c>
      <c r="G4873" s="13">
        <v>637.80999999999995</v>
      </c>
      <c r="H4873" s="5">
        <v>94</v>
      </c>
    </row>
    <row r="4874" spans="1:8">
      <c r="A4874" s="4">
        <v>4873</v>
      </c>
      <c r="B4874" s="5" t="s">
        <v>780</v>
      </c>
      <c r="C4874" s="5" t="s">
        <v>755</v>
      </c>
      <c r="D4874" s="5" t="s">
        <v>316</v>
      </c>
      <c r="E4874" s="5" t="s">
        <v>322</v>
      </c>
      <c r="F4874" s="5" t="s">
        <v>770</v>
      </c>
      <c r="G4874" s="13">
        <v>781.29</v>
      </c>
      <c r="H4874" s="5">
        <v>184</v>
      </c>
    </row>
    <row r="4875" spans="1:8">
      <c r="A4875" s="4">
        <v>4874</v>
      </c>
      <c r="B4875" s="5" t="s">
        <v>756</v>
      </c>
      <c r="C4875" s="5" t="s">
        <v>308</v>
      </c>
      <c r="D4875" s="5" t="s">
        <v>772</v>
      </c>
      <c r="E4875" s="5" t="s">
        <v>319</v>
      </c>
      <c r="F4875" s="5" t="s">
        <v>326</v>
      </c>
      <c r="G4875" s="13">
        <v>871.89</v>
      </c>
      <c r="H4875" s="5">
        <v>55</v>
      </c>
    </row>
    <row r="4876" spans="1:8">
      <c r="A4876" s="4">
        <v>4875</v>
      </c>
      <c r="B4876" s="5" t="s">
        <v>812</v>
      </c>
      <c r="C4876" s="5" t="s">
        <v>731</v>
      </c>
      <c r="D4876" s="5" t="s">
        <v>324</v>
      </c>
      <c r="E4876" s="5" t="s">
        <v>740</v>
      </c>
      <c r="F4876" s="5" t="s">
        <v>746</v>
      </c>
      <c r="G4876" s="13">
        <v>717.22</v>
      </c>
      <c r="H4876" s="5">
        <v>183</v>
      </c>
    </row>
    <row r="4877" spans="1:8">
      <c r="A4877" s="4">
        <v>4876</v>
      </c>
      <c r="B4877" s="5" t="s">
        <v>773</v>
      </c>
      <c r="C4877" s="5" t="s">
        <v>731</v>
      </c>
      <c r="D4877" s="5" t="s">
        <v>772</v>
      </c>
      <c r="E4877" s="5" t="s">
        <v>303</v>
      </c>
      <c r="F4877" s="5" t="s">
        <v>311</v>
      </c>
      <c r="G4877" s="13">
        <v>341.9</v>
      </c>
      <c r="H4877" s="5">
        <v>112</v>
      </c>
    </row>
    <row r="4878" spans="1:8">
      <c r="A4878" s="4">
        <v>4877</v>
      </c>
      <c r="B4878" s="5" t="s">
        <v>803</v>
      </c>
      <c r="C4878" s="5" t="s">
        <v>731</v>
      </c>
      <c r="D4878" s="5" t="s">
        <v>317</v>
      </c>
      <c r="E4878" s="5" t="s">
        <v>758</v>
      </c>
      <c r="F4878" s="5" t="s">
        <v>734</v>
      </c>
      <c r="G4878" s="13">
        <v>766.95</v>
      </c>
      <c r="H4878" s="5">
        <v>78</v>
      </c>
    </row>
    <row r="4879" spans="1:8">
      <c r="A4879" s="4">
        <v>4878</v>
      </c>
      <c r="B4879" s="5" t="s">
        <v>786</v>
      </c>
      <c r="C4879" s="5" t="s">
        <v>753</v>
      </c>
      <c r="D4879" s="5" t="s">
        <v>738</v>
      </c>
      <c r="E4879" s="5" t="s">
        <v>733</v>
      </c>
      <c r="F4879" s="5" t="s">
        <v>734</v>
      </c>
      <c r="G4879" s="13">
        <v>879.35</v>
      </c>
      <c r="H4879" s="5">
        <v>139</v>
      </c>
    </row>
    <row r="4880" spans="1:8">
      <c r="A4880" s="4">
        <v>4879</v>
      </c>
      <c r="B4880" s="5" t="s">
        <v>777</v>
      </c>
      <c r="C4880" s="5" t="s">
        <v>753</v>
      </c>
      <c r="D4880" s="5" t="s">
        <v>316</v>
      </c>
      <c r="E4880" s="5" t="s">
        <v>313</v>
      </c>
      <c r="F4880" s="5" t="s">
        <v>326</v>
      </c>
      <c r="G4880" s="13">
        <v>362.83</v>
      </c>
      <c r="H4880" s="5">
        <v>156</v>
      </c>
    </row>
    <row r="4881" spans="1:8">
      <c r="A4881" s="4">
        <v>4880</v>
      </c>
      <c r="B4881" s="5" t="s">
        <v>811</v>
      </c>
      <c r="C4881" s="5" t="s">
        <v>731</v>
      </c>
      <c r="D4881" s="5" t="s">
        <v>309</v>
      </c>
      <c r="E4881" s="5" t="s">
        <v>733</v>
      </c>
      <c r="F4881" s="5" t="s">
        <v>323</v>
      </c>
      <c r="G4881" s="13">
        <v>498.06</v>
      </c>
      <c r="H4881" s="5">
        <v>102</v>
      </c>
    </row>
    <row r="4882" spans="1:8">
      <c r="A4882" s="4">
        <v>4881</v>
      </c>
      <c r="B4882" s="5" t="s">
        <v>778</v>
      </c>
      <c r="C4882" s="5" t="s">
        <v>755</v>
      </c>
      <c r="D4882" s="5" t="s">
        <v>750</v>
      </c>
      <c r="E4882" s="5" t="s">
        <v>313</v>
      </c>
      <c r="F4882" s="5" t="s">
        <v>746</v>
      </c>
      <c r="G4882" s="13">
        <v>505.47</v>
      </c>
      <c r="H4882" s="5">
        <v>147</v>
      </c>
    </row>
    <row r="4883" spans="1:8">
      <c r="A4883" s="4">
        <v>4882</v>
      </c>
      <c r="B4883" s="5" t="s">
        <v>749</v>
      </c>
      <c r="C4883" s="5" t="s">
        <v>312</v>
      </c>
      <c r="D4883" s="5" t="s">
        <v>743</v>
      </c>
      <c r="E4883" s="5" t="s">
        <v>733</v>
      </c>
      <c r="F4883" s="5" t="s">
        <v>311</v>
      </c>
      <c r="G4883" s="13">
        <v>190.51</v>
      </c>
      <c r="H4883" s="5">
        <v>57</v>
      </c>
    </row>
    <row r="4884" spans="1:8">
      <c r="A4884" s="4">
        <v>4883</v>
      </c>
      <c r="B4884" s="5" t="s">
        <v>761</v>
      </c>
      <c r="C4884" s="5" t="s">
        <v>735</v>
      </c>
      <c r="D4884" s="5" t="s">
        <v>316</v>
      </c>
      <c r="E4884" s="5" t="s">
        <v>740</v>
      </c>
      <c r="F4884" s="5" t="s">
        <v>306</v>
      </c>
      <c r="G4884" s="13">
        <v>581.33000000000004</v>
      </c>
      <c r="H4884" s="5">
        <v>46</v>
      </c>
    </row>
    <row r="4885" spans="1:8">
      <c r="A4885" s="4">
        <v>4884</v>
      </c>
      <c r="B4885" s="5" t="s">
        <v>807</v>
      </c>
      <c r="C4885" s="5" t="s">
        <v>307</v>
      </c>
      <c r="D4885" s="5" t="s">
        <v>736</v>
      </c>
      <c r="E4885" s="5" t="s">
        <v>322</v>
      </c>
      <c r="F4885" s="5" t="s">
        <v>306</v>
      </c>
      <c r="G4885" s="13">
        <v>69.3</v>
      </c>
      <c r="H4885" s="5">
        <v>61</v>
      </c>
    </row>
    <row r="4886" spans="1:8">
      <c r="A4886" s="4">
        <v>4885</v>
      </c>
      <c r="B4886" s="5" t="s">
        <v>810</v>
      </c>
      <c r="C4886" s="5" t="s">
        <v>307</v>
      </c>
      <c r="D4886" s="5" t="s">
        <v>732</v>
      </c>
      <c r="E4886" s="5" t="s">
        <v>740</v>
      </c>
      <c r="F4886" s="5" t="s">
        <v>734</v>
      </c>
      <c r="G4886" s="13">
        <v>80.959999999999994</v>
      </c>
      <c r="H4886" s="5">
        <v>85</v>
      </c>
    </row>
    <row r="4887" spans="1:8">
      <c r="A4887" s="4">
        <v>4886</v>
      </c>
      <c r="B4887" s="5" t="s">
        <v>764</v>
      </c>
      <c r="C4887" s="5" t="s">
        <v>308</v>
      </c>
      <c r="D4887" s="5" t="s">
        <v>772</v>
      </c>
      <c r="E4887" s="5" t="s">
        <v>319</v>
      </c>
      <c r="F4887" s="5" t="s">
        <v>306</v>
      </c>
      <c r="G4887" s="13">
        <v>428.72</v>
      </c>
      <c r="H4887" s="5">
        <v>77</v>
      </c>
    </row>
    <row r="4888" spans="1:8">
      <c r="A4888" s="4">
        <v>4887</v>
      </c>
      <c r="B4888" s="5" t="s">
        <v>774</v>
      </c>
      <c r="C4888" s="5" t="s">
        <v>315</v>
      </c>
      <c r="D4888" s="5" t="s">
        <v>324</v>
      </c>
      <c r="E4888" s="5" t="s">
        <v>314</v>
      </c>
      <c r="F4888" s="5" t="s">
        <v>326</v>
      </c>
      <c r="G4888" s="13">
        <v>441.58</v>
      </c>
      <c r="H4888" s="5">
        <v>118</v>
      </c>
    </row>
    <row r="4889" spans="1:8">
      <c r="A4889" s="4">
        <v>4888</v>
      </c>
      <c r="B4889" s="5" t="s">
        <v>797</v>
      </c>
      <c r="C4889" s="5" t="s">
        <v>757</v>
      </c>
      <c r="D4889" s="5" t="s">
        <v>785</v>
      </c>
      <c r="E4889" s="5" t="s">
        <v>305</v>
      </c>
      <c r="F4889" s="5" t="s">
        <v>306</v>
      </c>
      <c r="G4889" s="13">
        <v>113.77</v>
      </c>
      <c r="H4889" s="5">
        <v>46</v>
      </c>
    </row>
    <row r="4890" spans="1:8">
      <c r="A4890" s="4">
        <v>4889</v>
      </c>
      <c r="B4890" s="5" t="s">
        <v>793</v>
      </c>
      <c r="C4890" s="5" t="s">
        <v>755</v>
      </c>
      <c r="D4890" s="5" t="s">
        <v>769</v>
      </c>
      <c r="E4890" s="5" t="s">
        <v>313</v>
      </c>
      <c r="F4890" s="5" t="s">
        <v>325</v>
      </c>
      <c r="G4890" s="13">
        <v>562.84</v>
      </c>
      <c r="H4890" s="5">
        <v>175</v>
      </c>
    </row>
    <row r="4891" spans="1:8">
      <c r="A4891" s="4">
        <v>4890</v>
      </c>
      <c r="B4891" s="5" t="s">
        <v>784</v>
      </c>
      <c r="C4891" s="5" t="s">
        <v>735</v>
      </c>
      <c r="D4891" s="5" t="s">
        <v>320</v>
      </c>
      <c r="E4891" s="5" t="s">
        <v>314</v>
      </c>
      <c r="F4891" s="5" t="s">
        <v>325</v>
      </c>
      <c r="G4891" s="13">
        <v>497.46</v>
      </c>
      <c r="H4891" s="5">
        <v>180</v>
      </c>
    </row>
    <row r="4892" spans="1:8">
      <c r="A4892" s="4">
        <v>4891</v>
      </c>
      <c r="B4892" s="5" t="s">
        <v>766</v>
      </c>
      <c r="C4892" s="5" t="s">
        <v>755</v>
      </c>
      <c r="D4892" s="5" t="s">
        <v>769</v>
      </c>
      <c r="E4892" s="5" t="s">
        <v>319</v>
      </c>
      <c r="F4892" s="5" t="s">
        <v>751</v>
      </c>
      <c r="G4892" s="13">
        <v>325.61</v>
      </c>
      <c r="H4892" s="5">
        <v>155</v>
      </c>
    </row>
    <row r="4893" spans="1:8">
      <c r="A4893" s="4">
        <v>4892</v>
      </c>
      <c r="B4893" s="5" t="s">
        <v>798</v>
      </c>
      <c r="C4893" s="5" t="s">
        <v>315</v>
      </c>
      <c r="D4893" s="5" t="s">
        <v>309</v>
      </c>
      <c r="E4893" s="5" t="s">
        <v>310</v>
      </c>
      <c r="F4893" s="5" t="s">
        <v>734</v>
      </c>
      <c r="G4893" s="13">
        <v>418.55</v>
      </c>
      <c r="H4893" s="5">
        <v>184</v>
      </c>
    </row>
    <row r="4894" spans="1:8">
      <c r="A4894" s="4">
        <v>4893</v>
      </c>
      <c r="B4894" s="5" t="s">
        <v>749</v>
      </c>
      <c r="C4894" s="5" t="s">
        <v>755</v>
      </c>
      <c r="D4894" s="5" t="s">
        <v>738</v>
      </c>
      <c r="E4894" s="5" t="s">
        <v>313</v>
      </c>
      <c r="F4894" s="5" t="s">
        <v>734</v>
      </c>
      <c r="G4894" s="13">
        <v>325.55</v>
      </c>
      <c r="H4894" s="5">
        <v>192</v>
      </c>
    </row>
    <row r="4895" spans="1:8">
      <c r="A4895" s="4">
        <v>4894</v>
      </c>
      <c r="B4895" s="5" t="s">
        <v>809</v>
      </c>
      <c r="C4895" s="5" t="s">
        <v>304</v>
      </c>
      <c r="D4895" s="5" t="s">
        <v>772</v>
      </c>
      <c r="E4895" s="5" t="s">
        <v>322</v>
      </c>
      <c r="F4895" s="5" t="s">
        <v>770</v>
      </c>
      <c r="G4895" s="13">
        <v>215.65</v>
      </c>
      <c r="H4895" s="5">
        <v>133</v>
      </c>
    </row>
    <row r="4896" spans="1:8">
      <c r="A4896" s="4">
        <v>4895</v>
      </c>
      <c r="B4896" s="5" t="s">
        <v>809</v>
      </c>
      <c r="C4896" s="5" t="s">
        <v>755</v>
      </c>
      <c r="D4896" s="5" t="s">
        <v>738</v>
      </c>
      <c r="E4896" s="5" t="s">
        <v>310</v>
      </c>
      <c r="F4896" s="5" t="s">
        <v>326</v>
      </c>
      <c r="G4896" s="13">
        <v>777.69</v>
      </c>
      <c r="H4896" s="5">
        <v>120</v>
      </c>
    </row>
    <row r="4897" spans="1:8">
      <c r="A4897" s="4">
        <v>4896</v>
      </c>
      <c r="B4897" s="5" t="s">
        <v>766</v>
      </c>
      <c r="C4897" s="5" t="s">
        <v>735</v>
      </c>
      <c r="D4897" s="5" t="s">
        <v>320</v>
      </c>
      <c r="E4897" s="5" t="s">
        <v>303</v>
      </c>
      <c r="F4897" s="5" t="s">
        <v>306</v>
      </c>
      <c r="G4897" s="13">
        <v>720.38</v>
      </c>
      <c r="H4897" s="5">
        <v>168</v>
      </c>
    </row>
    <row r="4898" spans="1:8">
      <c r="A4898" s="4">
        <v>4897</v>
      </c>
      <c r="B4898" s="5" t="s">
        <v>754</v>
      </c>
      <c r="C4898" s="5" t="s">
        <v>318</v>
      </c>
      <c r="D4898" s="5" t="s">
        <v>316</v>
      </c>
      <c r="E4898" s="5" t="s">
        <v>733</v>
      </c>
      <c r="F4898" s="5" t="s">
        <v>744</v>
      </c>
      <c r="G4898" s="13">
        <v>741.36</v>
      </c>
      <c r="H4898" s="5">
        <v>30</v>
      </c>
    </row>
    <row r="4899" spans="1:8">
      <c r="A4899" s="4">
        <v>4898</v>
      </c>
      <c r="B4899" s="5" t="s">
        <v>794</v>
      </c>
      <c r="C4899" s="5" t="s">
        <v>757</v>
      </c>
      <c r="D4899" s="5" t="s">
        <v>769</v>
      </c>
      <c r="E4899" s="5" t="s">
        <v>322</v>
      </c>
      <c r="F4899" s="5" t="s">
        <v>746</v>
      </c>
      <c r="G4899" s="13">
        <v>838.15</v>
      </c>
      <c r="H4899" s="5">
        <v>87</v>
      </c>
    </row>
    <row r="4900" spans="1:8">
      <c r="A4900" s="4">
        <v>4899</v>
      </c>
      <c r="B4900" s="5" t="s">
        <v>766</v>
      </c>
      <c r="C4900" s="5" t="s">
        <v>757</v>
      </c>
      <c r="D4900" s="5" t="s">
        <v>785</v>
      </c>
      <c r="E4900" s="5" t="s">
        <v>733</v>
      </c>
      <c r="F4900" s="5" t="s">
        <v>323</v>
      </c>
      <c r="G4900" s="13">
        <v>798.32</v>
      </c>
      <c r="H4900" s="5">
        <v>148</v>
      </c>
    </row>
    <row r="4901" spans="1:8">
      <c r="A4901" s="4">
        <v>4900</v>
      </c>
      <c r="B4901" s="5" t="s">
        <v>752</v>
      </c>
      <c r="C4901" s="5" t="s">
        <v>307</v>
      </c>
      <c r="D4901" s="5" t="s">
        <v>320</v>
      </c>
      <c r="E4901" s="5" t="s">
        <v>314</v>
      </c>
      <c r="F4901" s="5" t="s">
        <v>311</v>
      </c>
      <c r="G4901" s="13">
        <v>488.13</v>
      </c>
      <c r="H4901" s="5">
        <v>124</v>
      </c>
    </row>
    <row r="4902" spans="1:8">
      <c r="A4902" s="4">
        <v>4901</v>
      </c>
      <c r="B4902" s="5" t="s">
        <v>809</v>
      </c>
      <c r="C4902" s="5" t="s">
        <v>757</v>
      </c>
      <c r="D4902" s="5" t="s">
        <v>316</v>
      </c>
      <c r="E4902" s="5" t="s">
        <v>733</v>
      </c>
      <c r="F4902" s="5" t="s">
        <v>748</v>
      </c>
      <c r="G4902" s="13">
        <v>583.67999999999995</v>
      </c>
      <c r="H4902" s="5">
        <v>53</v>
      </c>
    </row>
    <row r="4903" spans="1:8">
      <c r="A4903" s="4">
        <v>4902</v>
      </c>
      <c r="B4903" s="5" t="s">
        <v>812</v>
      </c>
      <c r="C4903" s="5" t="s">
        <v>742</v>
      </c>
      <c r="D4903" s="5" t="s">
        <v>320</v>
      </c>
      <c r="E4903" s="5" t="s">
        <v>322</v>
      </c>
      <c r="F4903" s="5" t="s">
        <v>746</v>
      </c>
      <c r="G4903" s="13">
        <v>486.26</v>
      </c>
      <c r="H4903" s="5">
        <v>180</v>
      </c>
    </row>
    <row r="4904" spans="1:8">
      <c r="A4904" s="4">
        <v>4903</v>
      </c>
      <c r="B4904" s="5" t="s">
        <v>302</v>
      </c>
      <c r="C4904" s="5" t="s">
        <v>307</v>
      </c>
      <c r="D4904" s="5" t="s">
        <v>750</v>
      </c>
      <c r="E4904" s="5" t="s">
        <v>733</v>
      </c>
      <c r="F4904" s="5" t="s">
        <v>323</v>
      </c>
      <c r="G4904" s="13">
        <v>228.86</v>
      </c>
      <c r="H4904" s="5">
        <v>36</v>
      </c>
    </row>
    <row r="4905" spans="1:8">
      <c r="A4905" s="4">
        <v>4904</v>
      </c>
      <c r="B4905" s="5" t="s">
        <v>807</v>
      </c>
      <c r="C4905" s="5" t="s">
        <v>312</v>
      </c>
      <c r="D4905" s="5" t="s">
        <v>772</v>
      </c>
      <c r="E4905" s="5" t="s">
        <v>322</v>
      </c>
      <c r="F4905" s="5" t="s">
        <v>748</v>
      </c>
      <c r="G4905" s="13">
        <v>915.17</v>
      </c>
      <c r="H4905" s="5">
        <v>11</v>
      </c>
    </row>
    <row r="4906" spans="1:8">
      <c r="A4906" s="4">
        <v>4905</v>
      </c>
      <c r="B4906" s="5" t="s">
        <v>737</v>
      </c>
      <c r="C4906" s="5" t="s">
        <v>755</v>
      </c>
      <c r="D4906" s="5" t="s">
        <v>736</v>
      </c>
      <c r="E4906" s="5" t="s">
        <v>303</v>
      </c>
      <c r="F4906" s="5" t="s">
        <v>323</v>
      </c>
      <c r="G4906" s="13">
        <v>474.98</v>
      </c>
      <c r="H4906" s="5">
        <v>174</v>
      </c>
    </row>
    <row r="4907" spans="1:8">
      <c r="A4907" s="4">
        <v>4906</v>
      </c>
      <c r="B4907" s="5" t="s">
        <v>302</v>
      </c>
      <c r="C4907" s="5" t="s">
        <v>753</v>
      </c>
      <c r="D4907" s="5" t="s">
        <v>309</v>
      </c>
      <c r="E4907" s="5" t="s">
        <v>740</v>
      </c>
      <c r="F4907" s="5" t="s">
        <v>734</v>
      </c>
      <c r="G4907" s="13">
        <v>357.37</v>
      </c>
      <c r="H4907" s="5">
        <v>40</v>
      </c>
    </row>
    <row r="4908" spans="1:8">
      <c r="A4908" s="4">
        <v>4907</v>
      </c>
      <c r="B4908" s="5" t="s">
        <v>786</v>
      </c>
      <c r="C4908" s="5" t="s">
        <v>312</v>
      </c>
      <c r="D4908" s="5" t="s">
        <v>320</v>
      </c>
      <c r="E4908" s="5" t="s">
        <v>303</v>
      </c>
      <c r="F4908" s="5" t="s">
        <v>306</v>
      </c>
      <c r="G4908" s="13">
        <v>403.48</v>
      </c>
      <c r="H4908" s="5">
        <v>18</v>
      </c>
    </row>
    <row r="4909" spans="1:8">
      <c r="A4909" s="4">
        <v>4908</v>
      </c>
      <c r="B4909" s="5" t="s">
        <v>812</v>
      </c>
      <c r="C4909" s="5" t="s">
        <v>308</v>
      </c>
      <c r="D4909" s="5" t="s">
        <v>769</v>
      </c>
      <c r="E4909" s="5" t="s">
        <v>310</v>
      </c>
      <c r="F4909" s="5" t="s">
        <v>325</v>
      </c>
      <c r="G4909" s="13">
        <v>69.87</v>
      </c>
      <c r="H4909" s="5">
        <v>59</v>
      </c>
    </row>
    <row r="4910" spans="1:8">
      <c r="A4910" s="4">
        <v>4909</v>
      </c>
      <c r="B4910" s="5" t="s">
        <v>781</v>
      </c>
      <c r="C4910" s="5" t="s">
        <v>308</v>
      </c>
      <c r="D4910" s="5" t="s">
        <v>772</v>
      </c>
      <c r="E4910" s="5" t="s">
        <v>322</v>
      </c>
      <c r="F4910" s="5" t="s">
        <v>751</v>
      </c>
      <c r="G4910" s="13">
        <v>430.69</v>
      </c>
      <c r="H4910" s="5">
        <v>126</v>
      </c>
    </row>
    <row r="4911" spans="1:8">
      <c r="A4911" s="4">
        <v>4910</v>
      </c>
      <c r="B4911" s="5" t="s">
        <v>780</v>
      </c>
      <c r="C4911" s="5" t="s">
        <v>304</v>
      </c>
      <c r="D4911" s="5" t="s">
        <v>738</v>
      </c>
      <c r="E4911" s="5" t="s">
        <v>305</v>
      </c>
      <c r="F4911" s="5" t="s">
        <v>734</v>
      </c>
      <c r="G4911" s="13">
        <v>432.78</v>
      </c>
      <c r="H4911" s="5">
        <v>165</v>
      </c>
    </row>
    <row r="4912" spans="1:8">
      <c r="A4912" s="4">
        <v>4911</v>
      </c>
      <c r="B4912" s="5" t="s">
        <v>766</v>
      </c>
      <c r="C4912" s="5" t="s">
        <v>307</v>
      </c>
      <c r="D4912" s="5" t="s">
        <v>736</v>
      </c>
      <c r="E4912" s="5" t="s">
        <v>310</v>
      </c>
      <c r="F4912" s="5" t="s">
        <v>311</v>
      </c>
      <c r="G4912" s="13">
        <v>686.51</v>
      </c>
      <c r="H4912" s="5">
        <v>200</v>
      </c>
    </row>
    <row r="4913" spans="1:8">
      <c r="A4913" s="4">
        <v>4912</v>
      </c>
      <c r="B4913" s="5" t="s">
        <v>798</v>
      </c>
      <c r="C4913" s="5" t="s">
        <v>315</v>
      </c>
      <c r="D4913" s="5" t="s">
        <v>732</v>
      </c>
      <c r="E4913" s="5" t="s">
        <v>310</v>
      </c>
      <c r="F4913" s="5" t="s">
        <v>321</v>
      </c>
      <c r="G4913" s="13">
        <v>365.03</v>
      </c>
      <c r="H4913" s="5">
        <v>191</v>
      </c>
    </row>
    <row r="4914" spans="1:8">
      <c r="A4914" s="4">
        <v>4913</v>
      </c>
      <c r="B4914" s="5" t="s">
        <v>810</v>
      </c>
      <c r="C4914" s="5" t="s">
        <v>318</v>
      </c>
      <c r="D4914" s="5" t="s">
        <v>785</v>
      </c>
      <c r="E4914" s="5" t="s">
        <v>310</v>
      </c>
      <c r="F4914" s="5" t="s">
        <v>746</v>
      </c>
      <c r="G4914" s="13">
        <v>430.56</v>
      </c>
      <c r="H4914" s="5">
        <v>39</v>
      </c>
    </row>
    <row r="4915" spans="1:8">
      <c r="A4915" s="4">
        <v>4914</v>
      </c>
      <c r="B4915" s="5" t="s">
        <v>759</v>
      </c>
      <c r="C4915" s="5" t="s">
        <v>742</v>
      </c>
      <c r="D4915" s="5" t="s">
        <v>316</v>
      </c>
      <c r="E4915" s="5" t="s">
        <v>322</v>
      </c>
      <c r="F4915" s="5" t="s">
        <v>744</v>
      </c>
      <c r="G4915" s="13">
        <v>431.73</v>
      </c>
      <c r="H4915" s="5">
        <v>169</v>
      </c>
    </row>
    <row r="4916" spans="1:8">
      <c r="A4916" s="4">
        <v>4915</v>
      </c>
      <c r="B4916" s="5" t="s">
        <v>789</v>
      </c>
      <c r="C4916" s="5" t="s">
        <v>755</v>
      </c>
      <c r="D4916" s="5" t="s">
        <v>772</v>
      </c>
      <c r="E4916" s="5" t="s">
        <v>314</v>
      </c>
      <c r="F4916" s="5" t="s">
        <v>311</v>
      </c>
      <c r="G4916" s="13">
        <v>138.04</v>
      </c>
      <c r="H4916" s="5">
        <v>196</v>
      </c>
    </row>
    <row r="4917" spans="1:8">
      <c r="A4917" s="4">
        <v>4916</v>
      </c>
      <c r="B4917" s="5" t="s">
        <v>797</v>
      </c>
      <c r="C4917" s="5" t="s">
        <v>312</v>
      </c>
      <c r="D4917" s="5" t="s">
        <v>309</v>
      </c>
      <c r="E4917" s="5" t="s">
        <v>303</v>
      </c>
      <c r="F4917" s="5" t="s">
        <v>321</v>
      </c>
      <c r="G4917" s="13">
        <v>188.58</v>
      </c>
      <c r="H4917" s="5">
        <v>17</v>
      </c>
    </row>
    <row r="4918" spans="1:8">
      <c r="A4918" s="4">
        <v>4917</v>
      </c>
      <c r="B4918" s="5" t="s">
        <v>768</v>
      </c>
      <c r="C4918" s="5" t="s">
        <v>315</v>
      </c>
      <c r="D4918" s="5" t="s">
        <v>769</v>
      </c>
      <c r="E4918" s="5" t="s">
        <v>314</v>
      </c>
      <c r="F4918" s="5" t="s">
        <v>746</v>
      </c>
      <c r="G4918" s="13">
        <v>512.16999999999996</v>
      </c>
      <c r="H4918" s="5">
        <v>104</v>
      </c>
    </row>
    <row r="4919" spans="1:8">
      <c r="A4919" s="4">
        <v>4918</v>
      </c>
      <c r="B4919" s="5" t="s">
        <v>747</v>
      </c>
      <c r="C4919" s="5" t="s">
        <v>742</v>
      </c>
      <c r="D4919" s="5" t="s">
        <v>738</v>
      </c>
      <c r="E4919" s="5" t="s">
        <v>740</v>
      </c>
      <c r="F4919" s="5" t="s">
        <v>746</v>
      </c>
      <c r="G4919" s="13">
        <v>270.39</v>
      </c>
      <c r="H4919" s="5">
        <v>192</v>
      </c>
    </row>
    <row r="4920" spans="1:8">
      <c r="A4920" s="4">
        <v>4919</v>
      </c>
      <c r="B4920" s="5" t="s">
        <v>788</v>
      </c>
      <c r="C4920" s="5" t="s">
        <v>755</v>
      </c>
      <c r="D4920" s="5" t="s">
        <v>320</v>
      </c>
      <c r="E4920" s="5" t="s">
        <v>305</v>
      </c>
      <c r="F4920" s="5" t="s">
        <v>325</v>
      </c>
      <c r="G4920" s="13">
        <v>596.17999999999995</v>
      </c>
      <c r="H4920" s="5">
        <v>27</v>
      </c>
    </row>
    <row r="4921" spans="1:8">
      <c r="A4921" s="4">
        <v>4920</v>
      </c>
      <c r="B4921" s="5" t="s">
        <v>765</v>
      </c>
      <c r="C4921" s="5" t="s">
        <v>742</v>
      </c>
      <c r="D4921" s="5" t="s">
        <v>769</v>
      </c>
      <c r="E4921" s="5" t="s">
        <v>740</v>
      </c>
      <c r="F4921" s="5" t="s">
        <v>323</v>
      </c>
      <c r="G4921" s="13">
        <v>288.58999999999997</v>
      </c>
      <c r="H4921" s="5">
        <v>145</v>
      </c>
    </row>
    <row r="4922" spans="1:8">
      <c r="A4922" s="4">
        <v>4921</v>
      </c>
      <c r="B4922" s="5" t="s">
        <v>796</v>
      </c>
      <c r="C4922" s="5" t="s">
        <v>312</v>
      </c>
      <c r="D4922" s="5" t="s">
        <v>772</v>
      </c>
      <c r="E4922" s="5" t="s">
        <v>322</v>
      </c>
      <c r="F4922" s="5" t="s">
        <v>746</v>
      </c>
      <c r="G4922" s="13">
        <v>786.41</v>
      </c>
      <c r="H4922" s="5">
        <v>3</v>
      </c>
    </row>
    <row r="4923" spans="1:8">
      <c r="A4923" s="4">
        <v>4922</v>
      </c>
      <c r="B4923" s="5" t="s">
        <v>737</v>
      </c>
      <c r="C4923" s="5" t="s">
        <v>731</v>
      </c>
      <c r="D4923" s="5" t="s">
        <v>732</v>
      </c>
      <c r="E4923" s="5" t="s">
        <v>314</v>
      </c>
      <c r="F4923" s="5" t="s">
        <v>748</v>
      </c>
      <c r="G4923" s="13">
        <v>670</v>
      </c>
      <c r="H4923" s="5">
        <v>117</v>
      </c>
    </row>
    <row r="4924" spans="1:8">
      <c r="A4924" s="4">
        <v>4923</v>
      </c>
      <c r="B4924" s="5" t="s">
        <v>805</v>
      </c>
      <c r="C4924" s="5" t="s">
        <v>308</v>
      </c>
      <c r="D4924" s="5" t="s">
        <v>743</v>
      </c>
      <c r="E4924" s="5" t="s">
        <v>733</v>
      </c>
      <c r="F4924" s="5" t="s">
        <v>734</v>
      </c>
      <c r="G4924" s="13">
        <v>240.6</v>
      </c>
      <c r="H4924" s="5">
        <v>159</v>
      </c>
    </row>
    <row r="4925" spans="1:8">
      <c r="A4925" s="4">
        <v>4924</v>
      </c>
      <c r="B4925" s="5" t="s">
        <v>808</v>
      </c>
      <c r="C4925" s="5" t="s">
        <v>318</v>
      </c>
      <c r="D4925" s="5" t="s">
        <v>736</v>
      </c>
      <c r="E4925" s="5" t="s">
        <v>303</v>
      </c>
      <c r="F4925" s="5" t="s">
        <v>770</v>
      </c>
      <c r="G4925" s="13">
        <v>274.68</v>
      </c>
      <c r="H4925" s="5">
        <v>156</v>
      </c>
    </row>
    <row r="4926" spans="1:8">
      <c r="A4926" s="4">
        <v>4925</v>
      </c>
      <c r="B4926" s="5" t="s">
        <v>765</v>
      </c>
      <c r="C4926" s="5" t="s">
        <v>312</v>
      </c>
      <c r="D4926" s="5" t="s">
        <v>750</v>
      </c>
      <c r="E4926" s="5" t="s">
        <v>733</v>
      </c>
      <c r="F4926" s="5" t="s">
        <v>311</v>
      </c>
      <c r="G4926" s="13">
        <v>54.63</v>
      </c>
      <c r="H4926" s="5">
        <v>159</v>
      </c>
    </row>
    <row r="4927" spans="1:8">
      <c r="A4927" s="4">
        <v>4926</v>
      </c>
      <c r="B4927" s="5" t="s">
        <v>795</v>
      </c>
      <c r="C4927" s="5" t="s">
        <v>757</v>
      </c>
      <c r="D4927" s="5" t="s">
        <v>324</v>
      </c>
      <c r="E4927" s="5" t="s">
        <v>314</v>
      </c>
      <c r="F4927" s="5" t="s">
        <v>748</v>
      </c>
      <c r="G4927" s="13">
        <v>327.74</v>
      </c>
      <c r="H4927" s="5">
        <v>49</v>
      </c>
    </row>
    <row r="4928" spans="1:8">
      <c r="A4928" s="4">
        <v>4927</v>
      </c>
      <c r="B4928" s="5" t="s">
        <v>808</v>
      </c>
      <c r="C4928" s="5" t="s">
        <v>753</v>
      </c>
      <c r="D4928" s="5" t="s">
        <v>743</v>
      </c>
      <c r="E4928" s="5" t="s">
        <v>314</v>
      </c>
      <c r="F4928" s="5" t="s">
        <v>744</v>
      </c>
      <c r="G4928" s="13">
        <v>117.87</v>
      </c>
      <c r="H4928" s="5">
        <v>154</v>
      </c>
    </row>
    <row r="4929" spans="1:8">
      <c r="A4929" s="4">
        <v>4928</v>
      </c>
      <c r="B4929" s="5" t="s">
        <v>747</v>
      </c>
      <c r="C4929" s="5" t="s">
        <v>315</v>
      </c>
      <c r="D4929" s="5" t="s">
        <v>732</v>
      </c>
      <c r="E4929" s="5" t="s">
        <v>305</v>
      </c>
      <c r="F4929" s="5" t="s">
        <v>306</v>
      </c>
      <c r="G4929" s="13">
        <v>893.72</v>
      </c>
      <c r="H4929" s="5">
        <v>74</v>
      </c>
    </row>
    <row r="4930" spans="1:8">
      <c r="A4930" s="4">
        <v>4929</v>
      </c>
      <c r="B4930" s="5" t="s">
        <v>739</v>
      </c>
      <c r="C4930" s="5" t="s">
        <v>731</v>
      </c>
      <c r="D4930" s="5" t="s">
        <v>736</v>
      </c>
      <c r="E4930" s="5" t="s">
        <v>314</v>
      </c>
      <c r="F4930" s="5" t="s">
        <v>751</v>
      </c>
      <c r="G4930" s="13">
        <v>467.17</v>
      </c>
      <c r="H4930" s="5">
        <v>76</v>
      </c>
    </row>
    <row r="4931" spans="1:8">
      <c r="A4931" s="4">
        <v>4930</v>
      </c>
      <c r="B4931" s="5" t="s">
        <v>749</v>
      </c>
      <c r="C4931" s="5" t="s">
        <v>731</v>
      </c>
      <c r="D4931" s="5" t="s">
        <v>309</v>
      </c>
      <c r="E4931" s="5" t="s">
        <v>733</v>
      </c>
      <c r="F4931" s="5" t="s">
        <v>746</v>
      </c>
      <c r="G4931" s="13">
        <v>162.62</v>
      </c>
      <c r="H4931" s="5">
        <v>176</v>
      </c>
    </row>
    <row r="4932" spans="1:8">
      <c r="A4932" s="4">
        <v>4931</v>
      </c>
      <c r="B4932" s="5" t="s">
        <v>804</v>
      </c>
      <c r="C4932" s="5" t="s">
        <v>318</v>
      </c>
      <c r="D4932" s="5" t="s">
        <v>769</v>
      </c>
      <c r="E4932" s="5" t="s">
        <v>758</v>
      </c>
      <c r="F4932" s="5" t="s">
        <v>306</v>
      </c>
      <c r="G4932" s="13">
        <v>117.17</v>
      </c>
      <c r="H4932" s="5">
        <v>195</v>
      </c>
    </row>
    <row r="4933" spans="1:8">
      <c r="A4933" s="4">
        <v>4932</v>
      </c>
      <c r="B4933" s="5" t="s">
        <v>752</v>
      </c>
      <c r="C4933" s="5" t="s">
        <v>304</v>
      </c>
      <c r="D4933" s="5" t="s">
        <v>769</v>
      </c>
      <c r="E4933" s="5" t="s">
        <v>740</v>
      </c>
      <c r="F4933" s="5" t="s">
        <v>306</v>
      </c>
      <c r="G4933" s="13">
        <v>436.2</v>
      </c>
      <c r="H4933" s="5">
        <v>197</v>
      </c>
    </row>
    <row r="4934" spans="1:8">
      <c r="A4934" s="4">
        <v>4933</v>
      </c>
      <c r="B4934" s="5" t="s">
        <v>802</v>
      </c>
      <c r="C4934" s="5" t="s">
        <v>318</v>
      </c>
      <c r="D4934" s="5" t="s">
        <v>320</v>
      </c>
      <c r="E4934" s="5" t="s">
        <v>310</v>
      </c>
      <c r="F4934" s="5" t="s">
        <v>326</v>
      </c>
      <c r="G4934" s="13">
        <v>775.2</v>
      </c>
      <c r="H4934" s="5">
        <v>103</v>
      </c>
    </row>
    <row r="4935" spans="1:8">
      <c r="A4935" s="4">
        <v>4934</v>
      </c>
      <c r="B4935" s="5" t="s">
        <v>792</v>
      </c>
      <c r="C4935" s="5" t="s">
        <v>753</v>
      </c>
      <c r="D4935" s="5" t="s">
        <v>736</v>
      </c>
      <c r="E4935" s="5" t="s">
        <v>303</v>
      </c>
      <c r="F4935" s="5" t="s">
        <v>751</v>
      </c>
      <c r="G4935" s="13">
        <v>400.21</v>
      </c>
      <c r="H4935" s="5">
        <v>97</v>
      </c>
    </row>
    <row r="4936" spans="1:8">
      <c r="A4936" s="4">
        <v>4935</v>
      </c>
      <c r="B4936" s="5" t="s">
        <v>790</v>
      </c>
      <c r="C4936" s="5" t="s">
        <v>783</v>
      </c>
      <c r="D4936" s="5" t="s">
        <v>324</v>
      </c>
      <c r="E4936" s="5" t="s">
        <v>319</v>
      </c>
      <c r="F4936" s="5" t="s">
        <v>746</v>
      </c>
      <c r="G4936" s="13">
        <v>183.9</v>
      </c>
      <c r="H4936" s="5">
        <v>94</v>
      </c>
    </row>
    <row r="4937" spans="1:8">
      <c r="A4937" s="4">
        <v>4936</v>
      </c>
      <c r="B4937" s="5" t="s">
        <v>811</v>
      </c>
      <c r="C4937" s="5" t="s">
        <v>304</v>
      </c>
      <c r="D4937" s="5" t="s">
        <v>317</v>
      </c>
      <c r="E4937" s="5" t="s">
        <v>305</v>
      </c>
      <c r="F4937" s="5" t="s">
        <v>325</v>
      </c>
      <c r="G4937" s="13">
        <v>893.41</v>
      </c>
      <c r="H4937" s="5">
        <v>83</v>
      </c>
    </row>
    <row r="4938" spans="1:8">
      <c r="A4938" s="4">
        <v>4937</v>
      </c>
      <c r="B4938" s="5" t="s">
        <v>778</v>
      </c>
      <c r="C4938" s="5" t="s">
        <v>304</v>
      </c>
      <c r="D4938" s="5" t="s">
        <v>317</v>
      </c>
      <c r="E4938" s="5" t="s">
        <v>322</v>
      </c>
      <c r="F4938" s="5" t="s">
        <v>748</v>
      </c>
      <c r="G4938" s="13">
        <v>350.83</v>
      </c>
      <c r="H4938" s="5">
        <v>191</v>
      </c>
    </row>
    <row r="4939" spans="1:8">
      <c r="A4939" s="4">
        <v>4938</v>
      </c>
      <c r="B4939" s="5" t="s">
        <v>797</v>
      </c>
      <c r="C4939" s="5" t="s">
        <v>755</v>
      </c>
      <c r="D4939" s="5" t="s">
        <v>320</v>
      </c>
      <c r="E4939" s="5" t="s">
        <v>322</v>
      </c>
      <c r="F4939" s="5" t="s">
        <v>325</v>
      </c>
      <c r="G4939" s="13">
        <v>801.59</v>
      </c>
      <c r="H4939" s="5">
        <v>159</v>
      </c>
    </row>
    <row r="4940" spans="1:8">
      <c r="A4940" s="4">
        <v>4939</v>
      </c>
      <c r="B4940" s="5" t="s">
        <v>756</v>
      </c>
      <c r="C4940" s="5" t="s">
        <v>307</v>
      </c>
      <c r="D4940" s="5" t="s">
        <v>324</v>
      </c>
      <c r="E4940" s="5" t="s">
        <v>310</v>
      </c>
      <c r="F4940" s="5" t="s">
        <v>751</v>
      </c>
      <c r="G4940" s="13">
        <v>369.39</v>
      </c>
      <c r="H4940" s="5">
        <v>15</v>
      </c>
    </row>
    <row r="4941" spans="1:8">
      <c r="A4941" s="4">
        <v>4940</v>
      </c>
      <c r="B4941" s="5" t="s">
        <v>773</v>
      </c>
      <c r="C4941" s="5" t="s">
        <v>755</v>
      </c>
      <c r="D4941" s="5" t="s">
        <v>736</v>
      </c>
      <c r="E4941" s="5" t="s">
        <v>322</v>
      </c>
      <c r="F4941" s="5" t="s">
        <v>325</v>
      </c>
      <c r="G4941" s="13">
        <v>856.36</v>
      </c>
      <c r="H4941" s="5">
        <v>85</v>
      </c>
    </row>
    <row r="4942" spans="1:8">
      <c r="A4942" s="4">
        <v>4941</v>
      </c>
      <c r="B4942" s="5" t="s">
        <v>759</v>
      </c>
      <c r="C4942" s="5" t="s">
        <v>315</v>
      </c>
      <c r="D4942" s="5" t="s">
        <v>785</v>
      </c>
      <c r="E4942" s="5" t="s">
        <v>305</v>
      </c>
      <c r="F4942" s="5" t="s">
        <v>734</v>
      </c>
      <c r="G4942" s="13">
        <v>287.7</v>
      </c>
      <c r="H4942" s="5">
        <v>106</v>
      </c>
    </row>
    <row r="4943" spans="1:8">
      <c r="A4943" s="4">
        <v>4942</v>
      </c>
      <c r="B4943" s="5" t="s">
        <v>775</v>
      </c>
      <c r="C4943" s="5" t="s">
        <v>318</v>
      </c>
      <c r="D4943" s="5" t="s">
        <v>772</v>
      </c>
      <c r="E4943" s="5" t="s">
        <v>313</v>
      </c>
      <c r="F4943" s="5" t="s">
        <v>326</v>
      </c>
      <c r="G4943" s="13">
        <v>644.13</v>
      </c>
      <c r="H4943" s="5">
        <v>63</v>
      </c>
    </row>
    <row r="4944" spans="1:8">
      <c r="A4944" s="4">
        <v>4943</v>
      </c>
      <c r="B4944" s="5" t="s">
        <v>782</v>
      </c>
      <c r="C4944" s="5" t="s">
        <v>783</v>
      </c>
      <c r="D4944" s="5" t="s">
        <v>785</v>
      </c>
      <c r="E4944" s="5" t="s">
        <v>305</v>
      </c>
      <c r="F4944" s="5" t="s">
        <v>746</v>
      </c>
      <c r="G4944" s="13">
        <v>590.12</v>
      </c>
      <c r="H4944" s="5">
        <v>38</v>
      </c>
    </row>
    <row r="4945" spans="1:8">
      <c r="A4945" s="4">
        <v>4944</v>
      </c>
      <c r="B4945" s="5" t="s">
        <v>800</v>
      </c>
      <c r="C4945" s="5" t="s">
        <v>312</v>
      </c>
      <c r="D4945" s="5" t="s">
        <v>785</v>
      </c>
      <c r="E4945" s="5" t="s">
        <v>313</v>
      </c>
      <c r="F4945" s="5" t="s">
        <v>325</v>
      </c>
      <c r="G4945" s="13">
        <v>139.19</v>
      </c>
      <c r="H4945" s="5">
        <v>71</v>
      </c>
    </row>
    <row r="4946" spans="1:8">
      <c r="A4946" s="4">
        <v>4945</v>
      </c>
      <c r="B4946" s="5" t="s">
        <v>781</v>
      </c>
      <c r="C4946" s="5" t="s">
        <v>312</v>
      </c>
      <c r="D4946" s="5" t="s">
        <v>732</v>
      </c>
      <c r="E4946" s="5" t="s">
        <v>740</v>
      </c>
      <c r="F4946" s="5" t="s">
        <v>770</v>
      </c>
      <c r="G4946" s="13">
        <v>505.91</v>
      </c>
      <c r="H4946" s="5">
        <v>68</v>
      </c>
    </row>
    <row r="4947" spans="1:8">
      <c r="A4947" s="4">
        <v>4946</v>
      </c>
      <c r="B4947" s="5" t="s">
        <v>812</v>
      </c>
      <c r="C4947" s="5" t="s">
        <v>757</v>
      </c>
      <c r="D4947" s="5" t="s">
        <v>736</v>
      </c>
      <c r="E4947" s="5" t="s">
        <v>758</v>
      </c>
      <c r="F4947" s="5" t="s">
        <v>770</v>
      </c>
      <c r="G4947" s="13">
        <v>578.48</v>
      </c>
      <c r="H4947" s="5">
        <v>140</v>
      </c>
    </row>
    <row r="4948" spans="1:8">
      <c r="A4948" s="4">
        <v>4947</v>
      </c>
      <c r="B4948" s="5" t="s">
        <v>778</v>
      </c>
      <c r="C4948" s="5" t="s">
        <v>755</v>
      </c>
      <c r="D4948" s="5" t="s">
        <v>769</v>
      </c>
      <c r="E4948" s="5" t="s">
        <v>310</v>
      </c>
      <c r="F4948" s="5" t="s">
        <v>751</v>
      </c>
      <c r="G4948" s="13">
        <v>884.45</v>
      </c>
      <c r="H4948" s="5">
        <v>110</v>
      </c>
    </row>
    <row r="4949" spans="1:8">
      <c r="A4949" s="4">
        <v>4948</v>
      </c>
      <c r="B4949" s="5" t="s">
        <v>787</v>
      </c>
      <c r="C4949" s="5" t="s">
        <v>315</v>
      </c>
      <c r="D4949" s="5" t="s">
        <v>738</v>
      </c>
      <c r="E4949" s="5" t="s">
        <v>313</v>
      </c>
      <c r="F4949" s="5" t="s">
        <v>770</v>
      </c>
      <c r="G4949" s="13">
        <v>606.66999999999996</v>
      </c>
      <c r="H4949" s="5">
        <v>145</v>
      </c>
    </row>
    <row r="4950" spans="1:8">
      <c r="A4950" s="4">
        <v>4949</v>
      </c>
      <c r="B4950" s="5" t="s">
        <v>799</v>
      </c>
      <c r="C4950" s="5" t="s">
        <v>731</v>
      </c>
      <c r="D4950" s="5" t="s">
        <v>738</v>
      </c>
      <c r="E4950" s="5" t="s">
        <v>303</v>
      </c>
      <c r="F4950" s="5" t="s">
        <v>746</v>
      </c>
      <c r="G4950" s="13">
        <v>771.66</v>
      </c>
      <c r="H4950" s="5">
        <v>146</v>
      </c>
    </row>
    <row r="4951" spans="1:8">
      <c r="A4951" s="4">
        <v>4950</v>
      </c>
      <c r="B4951" s="5" t="s">
        <v>804</v>
      </c>
      <c r="C4951" s="5" t="s">
        <v>312</v>
      </c>
      <c r="D4951" s="5" t="s">
        <v>750</v>
      </c>
      <c r="E4951" s="5" t="s">
        <v>314</v>
      </c>
      <c r="F4951" s="5" t="s">
        <v>321</v>
      </c>
      <c r="G4951" s="13">
        <v>943.98</v>
      </c>
      <c r="H4951" s="5">
        <v>133</v>
      </c>
    </row>
    <row r="4952" spans="1:8">
      <c r="A4952" s="4">
        <v>4951</v>
      </c>
      <c r="B4952" s="5" t="s">
        <v>788</v>
      </c>
      <c r="C4952" s="5" t="s">
        <v>742</v>
      </c>
      <c r="D4952" s="5" t="s">
        <v>317</v>
      </c>
      <c r="E4952" s="5" t="s">
        <v>322</v>
      </c>
      <c r="F4952" s="5" t="s">
        <v>321</v>
      </c>
      <c r="G4952" s="13">
        <v>498.58</v>
      </c>
      <c r="H4952" s="5">
        <v>116</v>
      </c>
    </row>
    <row r="4953" spans="1:8">
      <c r="A4953" s="4">
        <v>4952</v>
      </c>
      <c r="B4953" s="5" t="s">
        <v>805</v>
      </c>
      <c r="C4953" s="5" t="s">
        <v>304</v>
      </c>
      <c r="D4953" s="5" t="s">
        <v>743</v>
      </c>
      <c r="E4953" s="5" t="s">
        <v>313</v>
      </c>
      <c r="F4953" s="5" t="s">
        <v>325</v>
      </c>
      <c r="G4953" s="13">
        <v>313.45999999999998</v>
      </c>
      <c r="H4953" s="5">
        <v>134</v>
      </c>
    </row>
    <row r="4954" spans="1:8">
      <c r="A4954" s="4">
        <v>4953</v>
      </c>
      <c r="B4954" s="5" t="s">
        <v>777</v>
      </c>
      <c r="C4954" s="5" t="s">
        <v>315</v>
      </c>
      <c r="D4954" s="5" t="s">
        <v>785</v>
      </c>
      <c r="E4954" s="5" t="s">
        <v>758</v>
      </c>
      <c r="F4954" s="5" t="s">
        <v>311</v>
      </c>
      <c r="G4954" s="13">
        <v>175.68</v>
      </c>
      <c r="H4954" s="5">
        <v>80</v>
      </c>
    </row>
    <row r="4955" spans="1:8">
      <c r="A4955" s="4">
        <v>4954</v>
      </c>
      <c r="B4955" s="5" t="s">
        <v>761</v>
      </c>
      <c r="C4955" s="5" t="s">
        <v>304</v>
      </c>
      <c r="D4955" s="5" t="s">
        <v>736</v>
      </c>
      <c r="E4955" s="5" t="s">
        <v>322</v>
      </c>
      <c r="F4955" s="5" t="s">
        <v>323</v>
      </c>
      <c r="G4955" s="13">
        <v>337.51</v>
      </c>
      <c r="H4955" s="5">
        <v>18</v>
      </c>
    </row>
    <row r="4956" spans="1:8">
      <c r="A4956" s="4">
        <v>4955</v>
      </c>
      <c r="B4956" s="5" t="s">
        <v>792</v>
      </c>
      <c r="C4956" s="5" t="s">
        <v>731</v>
      </c>
      <c r="D4956" s="5" t="s">
        <v>736</v>
      </c>
      <c r="E4956" s="5" t="s">
        <v>740</v>
      </c>
      <c r="F4956" s="5" t="s">
        <v>748</v>
      </c>
      <c r="G4956" s="13">
        <v>543.72</v>
      </c>
      <c r="H4956" s="5">
        <v>85</v>
      </c>
    </row>
    <row r="4957" spans="1:8">
      <c r="A4957" s="4">
        <v>4956</v>
      </c>
      <c r="B4957" s="5" t="s">
        <v>806</v>
      </c>
      <c r="C4957" s="5" t="s">
        <v>312</v>
      </c>
      <c r="D4957" s="5" t="s">
        <v>309</v>
      </c>
      <c r="E4957" s="5" t="s">
        <v>322</v>
      </c>
      <c r="F4957" s="5" t="s">
        <v>323</v>
      </c>
      <c r="G4957" s="13">
        <v>544.16</v>
      </c>
      <c r="H4957" s="5">
        <v>135</v>
      </c>
    </row>
    <row r="4958" spans="1:8">
      <c r="A4958" s="4">
        <v>4957</v>
      </c>
      <c r="B4958" s="5" t="s">
        <v>790</v>
      </c>
      <c r="C4958" s="5" t="s">
        <v>304</v>
      </c>
      <c r="D4958" s="5" t="s">
        <v>732</v>
      </c>
      <c r="E4958" s="5" t="s">
        <v>319</v>
      </c>
      <c r="F4958" s="5" t="s">
        <v>770</v>
      </c>
      <c r="G4958" s="13">
        <v>401.01</v>
      </c>
      <c r="H4958" s="5">
        <v>112</v>
      </c>
    </row>
    <row r="4959" spans="1:8">
      <c r="A4959" s="4">
        <v>4958</v>
      </c>
      <c r="B4959" s="5" t="s">
        <v>752</v>
      </c>
      <c r="C4959" s="5" t="s">
        <v>783</v>
      </c>
      <c r="D4959" s="5" t="s">
        <v>732</v>
      </c>
      <c r="E4959" s="5" t="s">
        <v>740</v>
      </c>
      <c r="F4959" s="5" t="s">
        <v>748</v>
      </c>
      <c r="G4959" s="13">
        <v>531.71</v>
      </c>
      <c r="H4959" s="5">
        <v>127</v>
      </c>
    </row>
    <row r="4960" spans="1:8">
      <c r="A4960" s="4">
        <v>4959</v>
      </c>
      <c r="B4960" s="5" t="s">
        <v>805</v>
      </c>
      <c r="C4960" s="5" t="s">
        <v>783</v>
      </c>
      <c r="D4960" s="5" t="s">
        <v>785</v>
      </c>
      <c r="E4960" s="5" t="s">
        <v>740</v>
      </c>
      <c r="F4960" s="5" t="s">
        <v>770</v>
      </c>
      <c r="G4960" s="13">
        <v>111.92</v>
      </c>
      <c r="H4960" s="5">
        <v>171</v>
      </c>
    </row>
    <row r="4961" spans="1:8">
      <c r="A4961" s="4">
        <v>4960</v>
      </c>
      <c r="B4961" s="5" t="s">
        <v>768</v>
      </c>
      <c r="C4961" s="5" t="s">
        <v>757</v>
      </c>
      <c r="D4961" s="5" t="s">
        <v>324</v>
      </c>
      <c r="E4961" s="5" t="s">
        <v>322</v>
      </c>
      <c r="F4961" s="5" t="s">
        <v>323</v>
      </c>
      <c r="G4961" s="13">
        <v>105.75</v>
      </c>
      <c r="H4961" s="5">
        <v>56</v>
      </c>
    </row>
    <row r="4962" spans="1:8">
      <c r="A4962" s="4">
        <v>4961</v>
      </c>
      <c r="B4962" s="5" t="s">
        <v>786</v>
      </c>
      <c r="C4962" s="5" t="s">
        <v>731</v>
      </c>
      <c r="D4962" s="5" t="s">
        <v>309</v>
      </c>
      <c r="E4962" s="5" t="s">
        <v>733</v>
      </c>
      <c r="F4962" s="5" t="s">
        <v>323</v>
      </c>
      <c r="G4962" s="13">
        <v>133.47999999999999</v>
      </c>
      <c r="H4962" s="5">
        <v>199</v>
      </c>
    </row>
    <row r="4963" spans="1:8">
      <c r="A4963" s="4">
        <v>4962</v>
      </c>
      <c r="B4963" s="5" t="s">
        <v>730</v>
      </c>
      <c r="C4963" s="5" t="s">
        <v>308</v>
      </c>
      <c r="D4963" s="5" t="s">
        <v>750</v>
      </c>
      <c r="E4963" s="5" t="s">
        <v>305</v>
      </c>
      <c r="F4963" s="5" t="s">
        <v>311</v>
      </c>
      <c r="G4963" s="13">
        <v>635.9</v>
      </c>
      <c r="H4963" s="5">
        <v>124</v>
      </c>
    </row>
    <row r="4964" spans="1:8">
      <c r="A4964" s="4">
        <v>4963</v>
      </c>
      <c r="B4964" s="5" t="s">
        <v>764</v>
      </c>
      <c r="C4964" s="5" t="s">
        <v>783</v>
      </c>
      <c r="D4964" s="5" t="s">
        <v>738</v>
      </c>
      <c r="E4964" s="5" t="s">
        <v>319</v>
      </c>
      <c r="F4964" s="5" t="s">
        <v>326</v>
      </c>
      <c r="G4964" s="13">
        <v>240.08</v>
      </c>
      <c r="H4964" s="5">
        <v>163</v>
      </c>
    </row>
    <row r="4965" spans="1:8">
      <c r="A4965" s="4">
        <v>4964</v>
      </c>
      <c r="B4965" s="5" t="s">
        <v>799</v>
      </c>
      <c r="C4965" s="5" t="s">
        <v>755</v>
      </c>
      <c r="D4965" s="5" t="s">
        <v>769</v>
      </c>
      <c r="E4965" s="5" t="s">
        <v>314</v>
      </c>
      <c r="F4965" s="5" t="s">
        <v>751</v>
      </c>
      <c r="G4965" s="13">
        <v>292.39999999999998</v>
      </c>
      <c r="H4965" s="5">
        <v>74</v>
      </c>
    </row>
    <row r="4966" spans="1:8">
      <c r="A4966" s="4">
        <v>4965</v>
      </c>
      <c r="B4966" s="5" t="s">
        <v>773</v>
      </c>
      <c r="C4966" s="5" t="s">
        <v>318</v>
      </c>
      <c r="D4966" s="5" t="s">
        <v>769</v>
      </c>
      <c r="E4966" s="5" t="s">
        <v>733</v>
      </c>
      <c r="F4966" s="5" t="s">
        <v>306</v>
      </c>
      <c r="G4966" s="13">
        <v>887.55</v>
      </c>
      <c r="H4966" s="5">
        <v>91</v>
      </c>
    </row>
    <row r="4967" spans="1:8">
      <c r="A4967" s="4">
        <v>4966</v>
      </c>
      <c r="B4967" s="5" t="s">
        <v>786</v>
      </c>
      <c r="C4967" s="5" t="s">
        <v>312</v>
      </c>
      <c r="D4967" s="5" t="s">
        <v>316</v>
      </c>
      <c r="E4967" s="5" t="s">
        <v>313</v>
      </c>
      <c r="F4967" s="5" t="s">
        <v>323</v>
      </c>
      <c r="G4967" s="13">
        <v>102.91</v>
      </c>
      <c r="H4967" s="5">
        <v>157</v>
      </c>
    </row>
    <row r="4968" spans="1:8">
      <c r="A4968" s="4">
        <v>4967</v>
      </c>
      <c r="B4968" s="5" t="s">
        <v>811</v>
      </c>
      <c r="C4968" s="5" t="s">
        <v>307</v>
      </c>
      <c r="D4968" s="5" t="s">
        <v>769</v>
      </c>
      <c r="E4968" s="5" t="s">
        <v>305</v>
      </c>
      <c r="F4968" s="5" t="s">
        <v>311</v>
      </c>
      <c r="G4968" s="13">
        <v>814.68</v>
      </c>
      <c r="H4968" s="5">
        <v>59</v>
      </c>
    </row>
    <row r="4969" spans="1:8">
      <c r="A4969" s="4">
        <v>4968</v>
      </c>
      <c r="B4969" s="5" t="s">
        <v>798</v>
      </c>
      <c r="C4969" s="5" t="s">
        <v>312</v>
      </c>
      <c r="D4969" s="5" t="s">
        <v>769</v>
      </c>
      <c r="E4969" s="5" t="s">
        <v>733</v>
      </c>
      <c r="F4969" s="5" t="s">
        <v>770</v>
      </c>
      <c r="G4969" s="13">
        <v>189.81</v>
      </c>
      <c r="H4969" s="5">
        <v>111</v>
      </c>
    </row>
    <row r="4970" spans="1:8">
      <c r="A4970" s="4">
        <v>4969</v>
      </c>
      <c r="B4970" s="5" t="s">
        <v>811</v>
      </c>
      <c r="C4970" s="5" t="s">
        <v>755</v>
      </c>
      <c r="D4970" s="5" t="s">
        <v>738</v>
      </c>
      <c r="E4970" s="5" t="s">
        <v>303</v>
      </c>
      <c r="F4970" s="5" t="s">
        <v>746</v>
      </c>
      <c r="G4970" s="13">
        <v>719.14</v>
      </c>
      <c r="H4970" s="5">
        <v>163</v>
      </c>
    </row>
    <row r="4971" spans="1:8">
      <c r="A4971" s="4">
        <v>4970</v>
      </c>
      <c r="B4971" s="5" t="s">
        <v>761</v>
      </c>
      <c r="C4971" s="5" t="s">
        <v>312</v>
      </c>
      <c r="D4971" s="5" t="s">
        <v>316</v>
      </c>
      <c r="E4971" s="5" t="s">
        <v>733</v>
      </c>
      <c r="F4971" s="5" t="s">
        <v>744</v>
      </c>
      <c r="G4971" s="13">
        <v>491.66</v>
      </c>
      <c r="H4971" s="5">
        <v>190</v>
      </c>
    </row>
    <row r="4972" spans="1:8">
      <c r="A4972" s="4">
        <v>4971</v>
      </c>
      <c r="B4972" s="5" t="s">
        <v>801</v>
      </c>
      <c r="C4972" s="5" t="s">
        <v>731</v>
      </c>
      <c r="D4972" s="5" t="s">
        <v>785</v>
      </c>
      <c r="E4972" s="5" t="s">
        <v>314</v>
      </c>
      <c r="F4972" s="5" t="s">
        <v>311</v>
      </c>
      <c r="G4972" s="13">
        <v>102.63</v>
      </c>
      <c r="H4972" s="5">
        <v>136</v>
      </c>
    </row>
    <row r="4973" spans="1:8">
      <c r="A4973" s="4">
        <v>4972</v>
      </c>
      <c r="B4973" s="5" t="s">
        <v>745</v>
      </c>
      <c r="C4973" s="5" t="s">
        <v>753</v>
      </c>
      <c r="D4973" s="5" t="s">
        <v>320</v>
      </c>
      <c r="E4973" s="5" t="s">
        <v>314</v>
      </c>
      <c r="F4973" s="5" t="s">
        <v>746</v>
      </c>
      <c r="G4973" s="13">
        <v>902.71</v>
      </c>
      <c r="H4973" s="5">
        <v>34</v>
      </c>
    </row>
    <row r="4974" spans="1:8">
      <c r="A4974" s="4">
        <v>4973</v>
      </c>
      <c r="B4974" s="5" t="s">
        <v>793</v>
      </c>
      <c r="C4974" s="5" t="s">
        <v>318</v>
      </c>
      <c r="D4974" s="5" t="s">
        <v>772</v>
      </c>
      <c r="E4974" s="5" t="s">
        <v>310</v>
      </c>
      <c r="F4974" s="5" t="s">
        <v>770</v>
      </c>
      <c r="G4974" s="13">
        <v>592.37</v>
      </c>
      <c r="H4974" s="5">
        <v>56</v>
      </c>
    </row>
    <row r="4975" spans="1:8">
      <c r="A4975" s="4">
        <v>4974</v>
      </c>
      <c r="B4975" s="5" t="s">
        <v>762</v>
      </c>
      <c r="C4975" s="5" t="s">
        <v>315</v>
      </c>
      <c r="D4975" s="5" t="s">
        <v>320</v>
      </c>
      <c r="E4975" s="5" t="s">
        <v>310</v>
      </c>
      <c r="F4975" s="5" t="s">
        <v>770</v>
      </c>
      <c r="G4975" s="13">
        <v>861.75</v>
      </c>
      <c r="H4975" s="5">
        <v>150</v>
      </c>
    </row>
    <row r="4976" spans="1:8">
      <c r="A4976" s="4">
        <v>4975</v>
      </c>
      <c r="B4976" s="5" t="s">
        <v>799</v>
      </c>
      <c r="C4976" s="5" t="s">
        <v>315</v>
      </c>
      <c r="D4976" s="5" t="s">
        <v>317</v>
      </c>
      <c r="E4976" s="5" t="s">
        <v>305</v>
      </c>
      <c r="F4976" s="5" t="s">
        <v>748</v>
      </c>
      <c r="G4976" s="13">
        <v>192.32</v>
      </c>
      <c r="H4976" s="5">
        <v>59</v>
      </c>
    </row>
    <row r="4977" spans="1:8">
      <c r="A4977" s="4">
        <v>4976</v>
      </c>
      <c r="B4977" s="5" t="s">
        <v>764</v>
      </c>
      <c r="C4977" s="5" t="s">
        <v>312</v>
      </c>
      <c r="D4977" s="5" t="s">
        <v>320</v>
      </c>
      <c r="E4977" s="5" t="s">
        <v>303</v>
      </c>
      <c r="F4977" s="5" t="s">
        <v>770</v>
      </c>
      <c r="G4977" s="13">
        <v>52.54</v>
      </c>
      <c r="H4977" s="5">
        <v>116</v>
      </c>
    </row>
    <row r="4978" spans="1:8">
      <c r="A4978" s="4">
        <v>4977</v>
      </c>
      <c r="B4978" s="5" t="s">
        <v>759</v>
      </c>
      <c r="C4978" s="5" t="s">
        <v>312</v>
      </c>
      <c r="D4978" s="5" t="s">
        <v>785</v>
      </c>
      <c r="E4978" s="5" t="s">
        <v>740</v>
      </c>
      <c r="F4978" s="5" t="s">
        <v>323</v>
      </c>
      <c r="G4978" s="13">
        <v>765.78</v>
      </c>
      <c r="H4978" s="5">
        <v>143</v>
      </c>
    </row>
    <row r="4979" spans="1:8">
      <c r="A4979" s="4">
        <v>4978</v>
      </c>
      <c r="B4979" s="5" t="s">
        <v>760</v>
      </c>
      <c r="C4979" s="5" t="s">
        <v>753</v>
      </c>
      <c r="D4979" s="5" t="s">
        <v>324</v>
      </c>
      <c r="E4979" s="5" t="s">
        <v>758</v>
      </c>
      <c r="F4979" s="5" t="s">
        <v>326</v>
      </c>
      <c r="G4979" s="13">
        <v>45.8</v>
      </c>
      <c r="H4979" s="5">
        <v>5</v>
      </c>
    </row>
    <row r="4980" spans="1:8">
      <c r="A4980" s="4">
        <v>4979</v>
      </c>
      <c r="B4980" s="5" t="s">
        <v>794</v>
      </c>
      <c r="C4980" s="5" t="s">
        <v>308</v>
      </c>
      <c r="D4980" s="5" t="s">
        <v>743</v>
      </c>
      <c r="E4980" s="5" t="s">
        <v>322</v>
      </c>
      <c r="F4980" s="5" t="s">
        <v>306</v>
      </c>
      <c r="G4980" s="13">
        <v>51.39</v>
      </c>
      <c r="H4980" s="5">
        <v>173</v>
      </c>
    </row>
    <row r="4981" spans="1:8">
      <c r="A4981" s="4">
        <v>4980</v>
      </c>
      <c r="B4981" s="5" t="s">
        <v>762</v>
      </c>
      <c r="C4981" s="5" t="s">
        <v>783</v>
      </c>
      <c r="D4981" s="5" t="s">
        <v>750</v>
      </c>
      <c r="E4981" s="5" t="s">
        <v>310</v>
      </c>
      <c r="F4981" s="5" t="s">
        <v>734</v>
      </c>
      <c r="G4981" s="13">
        <v>815.77</v>
      </c>
      <c r="H4981" s="5">
        <v>31</v>
      </c>
    </row>
    <row r="4982" spans="1:8">
      <c r="A4982" s="4">
        <v>4981</v>
      </c>
      <c r="B4982" s="5" t="s">
        <v>767</v>
      </c>
      <c r="C4982" s="5" t="s">
        <v>742</v>
      </c>
      <c r="D4982" s="5" t="s">
        <v>736</v>
      </c>
      <c r="E4982" s="5" t="s">
        <v>740</v>
      </c>
      <c r="F4982" s="5" t="s">
        <v>748</v>
      </c>
      <c r="G4982" s="13">
        <v>150.04</v>
      </c>
      <c r="H4982" s="5">
        <v>55</v>
      </c>
    </row>
    <row r="4983" spans="1:8">
      <c r="A4983" s="4">
        <v>4982</v>
      </c>
      <c r="B4983" s="5" t="s">
        <v>811</v>
      </c>
      <c r="C4983" s="5" t="s">
        <v>731</v>
      </c>
      <c r="D4983" s="5" t="s">
        <v>750</v>
      </c>
      <c r="E4983" s="5" t="s">
        <v>758</v>
      </c>
      <c r="F4983" s="5" t="s">
        <v>734</v>
      </c>
      <c r="G4983" s="13">
        <v>759.02</v>
      </c>
      <c r="H4983" s="5">
        <v>196</v>
      </c>
    </row>
    <row r="4984" spans="1:8">
      <c r="A4984" s="4">
        <v>4983</v>
      </c>
      <c r="B4984" s="5" t="s">
        <v>739</v>
      </c>
      <c r="C4984" s="5" t="s">
        <v>308</v>
      </c>
      <c r="D4984" s="5" t="s">
        <v>316</v>
      </c>
      <c r="E4984" s="5" t="s">
        <v>313</v>
      </c>
      <c r="F4984" s="5" t="s">
        <v>744</v>
      </c>
      <c r="G4984" s="13">
        <v>227.45</v>
      </c>
      <c r="H4984" s="5">
        <v>3</v>
      </c>
    </row>
    <row r="4985" spans="1:8">
      <c r="A4985" s="4">
        <v>4984</v>
      </c>
      <c r="B4985" s="5" t="s">
        <v>800</v>
      </c>
      <c r="C4985" s="5" t="s">
        <v>783</v>
      </c>
      <c r="D4985" s="5" t="s">
        <v>769</v>
      </c>
      <c r="E4985" s="5" t="s">
        <v>322</v>
      </c>
      <c r="F4985" s="5" t="s">
        <v>311</v>
      </c>
      <c r="G4985" s="13">
        <v>573.47</v>
      </c>
      <c r="H4985" s="5">
        <v>111</v>
      </c>
    </row>
    <row r="4986" spans="1:8">
      <c r="A4986" s="4">
        <v>4985</v>
      </c>
      <c r="B4986" s="5" t="s">
        <v>741</v>
      </c>
      <c r="C4986" s="5" t="s">
        <v>757</v>
      </c>
      <c r="D4986" s="5" t="s">
        <v>769</v>
      </c>
      <c r="E4986" s="5" t="s">
        <v>303</v>
      </c>
      <c r="F4986" s="5" t="s">
        <v>306</v>
      </c>
      <c r="G4986" s="13">
        <v>404.81</v>
      </c>
      <c r="H4986" s="5">
        <v>102</v>
      </c>
    </row>
    <row r="4987" spans="1:8">
      <c r="A4987" s="4">
        <v>4986</v>
      </c>
      <c r="B4987" s="5" t="s">
        <v>775</v>
      </c>
      <c r="C4987" s="5" t="s">
        <v>731</v>
      </c>
      <c r="D4987" s="5" t="s">
        <v>309</v>
      </c>
      <c r="E4987" s="5" t="s">
        <v>313</v>
      </c>
      <c r="F4987" s="5" t="s">
        <v>751</v>
      </c>
      <c r="G4987" s="13">
        <v>205.35</v>
      </c>
      <c r="H4987" s="5">
        <v>65</v>
      </c>
    </row>
    <row r="4988" spans="1:8">
      <c r="A4988" s="4">
        <v>4987</v>
      </c>
      <c r="B4988" s="5" t="s">
        <v>808</v>
      </c>
      <c r="C4988" s="5" t="s">
        <v>315</v>
      </c>
      <c r="D4988" s="5" t="s">
        <v>309</v>
      </c>
      <c r="E4988" s="5" t="s">
        <v>740</v>
      </c>
      <c r="F4988" s="5" t="s">
        <v>325</v>
      </c>
      <c r="G4988" s="13">
        <v>292.18</v>
      </c>
      <c r="H4988" s="5">
        <v>144</v>
      </c>
    </row>
    <row r="4989" spans="1:8">
      <c r="A4989" s="4">
        <v>4988</v>
      </c>
      <c r="B4989" s="5" t="s">
        <v>766</v>
      </c>
      <c r="C4989" s="5" t="s">
        <v>731</v>
      </c>
      <c r="D4989" s="5" t="s">
        <v>736</v>
      </c>
      <c r="E4989" s="5" t="s">
        <v>319</v>
      </c>
      <c r="F4989" s="5" t="s">
        <v>306</v>
      </c>
      <c r="G4989" s="13">
        <v>359.85</v>
      </c>
      <c r="H4989" s="5">
        <v>40</v>
      </c>
    </row>
    <row r="4990" spans="1:8">
      <c r="A4990" s="4">
        <v>4989</v>
      </c>
      <c r="B4990" s="5" t="s">
        <v>761</v>
      </c>
      <c r="C4990" s="5" t="s">
        <v>307</v>
      </c>
      <c r="D4990" s="5" t="s">
        <v>732</v>
      </c>
      <c r="E4990" s="5" t="s">
        <v>314</v>
      </c>
      <c r="F4990" s="5" t="s">
        <v>325</v>
      </c>
      <c r="G4990" s="13">
        <v>253.89</v>
      </c>
      <c r="H4990" s="5">
        <v>143</v>
      </c>
    </row>
    <row r="4991" spans="1:8">
      <c r="A4991" s="4">
        <v>4990</v>
      </c>
      <c r="B4991" s="5" t="s">
        <v>780</v>
      </c>
      <c r="C4991" s="5" t="s">
        <v>753</v>
      </c>
      <c r="D4991" s="5" t="s">
        <v>769</v>
      </c>
      <c r="E4991" s="5" t="s">
        <v>303</v>
      </c>
      <c r="F4991" s="5" t="s">
        <v>326</v>
      </c>
      <c r="G4991" s="13">
        <v>548.79</v>
      </c>
      <c r="H4991" s="5">
        <v>186</v>
      </c>
    </row>
    <row r="4992" spans="1:8">
      <c r="A4992" s="4">
        <v>4991</v>
      </c>
      <c r="B4992" s="5" t="s">
        <v>794</v>
      </c>
      <c r="C4992" s="5" t="s">
        <v>312</v>
      </c>
      <c r="D4992" s="5" t="s">
        <v>736</v>
      </c>
      <c r="E4992" s="5" t="s">
        <v>740</v>
      </c>
      <c r="F4992" s="5" t="s">
        <v>751</v>
      </c>
      <c r="G4992" s="13">
        <v>115.68</v>
      </c>
      <c r="H4992" s="5">
        <v>106</v>
      </c>
    </row>
    <row r="4993" spans="1:8">
      <c r="A4993" s="4">
        <v>4992</v>
      </c>
      <c r="B4993" s="5" t="s">
        <v>801</v>
      </c>
      <c r="C4993" s="5" t="s">
        <v>318</v>
      </c>
      <c r="D4993" s="5" t="s">
        <v>309</v>
      </c>
      <c r="E4993" s="5" t="s">
        <v>322</v>
      </c>
      <c r="F4993" s="5" t="s">
        <v>325</v>
      </c>
      <c r="G4993" s="13">
        <v>936.23</v>
      </c>
      <c r="H4993" s="5">
        <v>142</v>
      </c>
    </row>
    <row r="4994" spans="1:8">
      <c r="A4994" s="4">
        <v>4993</v>
      </c>
      <c r="B4994" s="5" t="s">
        <v>747</v>
      </c>
      <c r="C4994" s="5" t="s">
        <v>318</v>
      </c>
      <c r="D4994" s="5" t="s">
        <v>316</v>
      </c>
      <c r="E4994" s="5" t="s">
        <v>310</v>
      </c>
      <c r="F4994" s="5" t="s">
        <v>751</v>
      </c>
      <c r="G4994" s="13">
        <v>606.63</v>
      </c>
      <c r="H4994" s="5">
        <v>128</v>
      </c>
    </row>
    <row r="4995" spans="1:8">
      <c r="A4995" s="4">
        <v>4994</v>
      </c>
      <c r="B4995" s="5" t="s">
        <v>741</v>
      </c>
      <c r="C4995" s="5" t="s">
        <v>307</v>
      </c>
      <c r="D4995" s="5" t="s">
        <v>317</v>
      </c>
      <c r="E4995" s="5" t="s">
        <v>314</v>
      </c>
      <c r="F4995" s="5" t="s">
        <v>323</v>
      </c>
      <c r="G4995" s="13">
        <v>867.73</v>
      </c>
      <c r="H4995" s="5">
        <v>101</v>
      </c>
    </row>
    <row r="4996" spans="1:8">
      <c r="A4996" s="4">
        <v>4995</v>
      </c>
      <c r="B4996" s="5" t="s">
        <v>795</v>
      </c>
      <c r="C4996" s="5" t="s">
        <v>304</v>
      </c>
      <c r="D4996" s="5" t="s">
        <v>324</v>
      </c>
      <c r="E4996" s="5" t="s">
        <v>314</v>
      </c>
      <c r="F4996" s="5" t="s">
        <v>770</v>
      </c>
      <c r="G4996" s="13">
        <v>429.18</v>
      </c>
      <c r="H4996" s="5">
        <v>127</v>
      </c>
    </row>
    <row r="4997" spans="1:8">
      <c r="A4997" s="4">
        <v>4996</v>
      </c>
      <c r="B4997" s="5" t="s">
        <v>762</v>
      </c>
      <c r="C4997" s="5" t="s">
        <v>735</v>
      </c>
      <c r="D4997" s="5" t="s">
        <v>772</v>
      </c>
      <c r="E4997" s="5" t="s">
        <v>313</v>
      </c>
      <c r="F4997" s="5" t="s">
        <v>321</v>
      </c>
      <c r="G4997" s="13">
        <v>757.36</v>
      </c>
      <c r="H4997" s="5">
        <v>109</v>
      </c>
    </row>
    <row r="4998" spans="1:8">
      <c r="A4998" s="4">
        <v>4997</v>
      </c>
      <c r="B4998" s="5" t="s">
        <v>807</v>
      </c>
      <c r="C4998" s="5" t="s">
        <v>742</v>
      </c>
      <c r="D4998" s="5" t="s">
        <v>316</v>
      </c>
      <c r="E4998" s="5" t="s">
        <v>305</v>
      </c>
      <c r="F4998" s="5" t="s">
        <v>770</v>
      </c>
      <c r="G4998" s="13">
        <v>273.72000000000003</v>
      </c>
      <c r="H4998" s="5">
        <v>153</v>
      </c>
    </row>
    <row r="4999" spans="1:8">
      <c r="A4999" s="4">
        <v>4998</v>
      </c>
      <c r="B4999" s="5" t="s">
        <v>793</v>
      </c>
      <c r="C4999" s="5" t="s">
        <v>315</v>
      </c>
      <c r="D4999" s="5" t="s">
        <v>769</v>
      </c>
      <c r="E4999" s="5" t="s">
        <v>740</v>
      </c>
      <c r="F4999" s="5" t="s">
        <v>746</v>
      </c>
      <c r="G4999" s="13">
        <v>913.54</v>
      </c>
      <c r="H4999" s="5">
        <v>168</v>
      </c>
    </row>
    <row r="5000" spans="1:8">
      <c r="A5000" s="4">
        <v>4999</v>
      </c>
      <c r="B5000" s="5" t="s">
        <v>763</v>
      </c>
      <c r="C5000" s="5" t="s">
        <v>304</v>
      </c>
      <c r="D5000" s="5" t="s">
        <v>743</v>
      </c>
      <c r="E5000" s="5" t="s">
        <v>758</v>
      </c>
      <c r="F5000" s="5" t="s">
        <v>748</v>
      </c>
      <c r="G5000" s="13">
        <v>214.71</v>
      </c>
      <c r="H5000" s="5">
        <v>156</v>
      </c>
    </row>
    <row r="5001" spans="1:8">
      <c r="A5001" s="4">
        <v>5000</v>
      </c>
      <c r="B5001" s="5" t="s">
        <v>774</v>
      </c>
      <c r="C5001" s="5" t="s">
        <v>757</v>
      </c>
      <c r="D5001" s="5" t="s">
        <v>769</v>
      </c>
      <c r="E5001" s="5" t="s">
        <v>758</v>
      </c>
      <c r="F5001" s="5" t="s">
        <v>306</v>
      </c>
      <c r="G5001" s="13">
        <v>144.63</v>
      </c>
      <c r="H5001" s="5">
        <v>8</v>
      </c>
    </row>
    <row r="5002" spans="1:8">
      <c r="A5002" s="4">
        <v>5001</v>
      </c>
      <c r="B5002" s="5" t="s">
        <v>809</v>
      </c>
      <c r="C5002" s="5" t="s">
        <v>307</v>
      </c>
      <c r="D5002" s="5" t="s">
        <v>738</v>
      </c>
      <c r="E5002" s="5" t="s">
        <v>313</v>
      </c>
      <c r="F5002" s="5" t="s">
        <v>744</v>
      </c>
      <c r="G5002" s="13">
        <v>136.69999999999999</v>
      </c>
      <c r="H5002" s="5">
        <v>79</v>
      </c>
    </row>
    <row r="5003" spans="1:8">
      <c r="A5003" s="4">
        <v>5002</v>
      </c>
      <c r="B5003" s="5" t="s">
        <v>745</v>
      </c>
      <c r="C5003" s="5" t="s">
        <v>312</v>
      </c>
      <c r="D5003" s="5" t="s">
        <v>316</v>
      </c>
      <c r="E5003" s="5" t="s">
        <v>310</v>
      </c>
      <c r="F5003" s="5" t="s">
        <v>325</v>
      </c>
      <c r="G5003" s="13">
        <v>220.92</v>
      </c>
      <c r="H5003" s="5">
        <v>65</v>
      </c>
    </row>
    <row r="5004" spans="1:8">
      <c r="A5004" s="4">
        <v>5003</v>
      </c>
      <c r="B5004" s="5" t="s">
        <v>739</v>
      </c>
      <c r="C5004" s="5" t="s">
        <v>742</v>
      </c>
      <c r="D5004" s="5" t="s">
        <v>738</v>
      </c>
      <c r="E5004" s="5" t="s">
        <v>319</v>
      </c>
      <c r="F5004" s="5" t="s">
        <v>744</v>
      </c>
      <c r="G5004" s="13">
        <v>589.38</v>
      </c>
      <c r="H5004" s="5">
        <v>23</v>
      </c>
    </row>
    <row r="5005" spans="1:8">
      <c r="A5005" s="4">
        <v>5004</v>
      </c>
      <c r="B5005" s="5" t="s">
        <v>791</v>
      </c>
      <c r="C5005" s="5" t="s">
        <v>307</v>
      </c>
      <c r="D5005" s="5" t="s">
        <v>769</v>
      </c>
      <c r="E5005" s="5" t="s">
        <v>314</v>
      </c>
      <c r="F5005" s="5" t="s">
        <v>326</v>
      </c>
      <c r="G5005" s="13">
        <v>791.22</v>
      </c>
      <c r="H5005" s="5">
        <v>181</v>
      </c>
    </row>
    <row r="5006" spans="1:8">
      <c r="A5006" s="4">
        <v>5005</v>
      </c>
      <c r="B5006" s="5" t="s">
        <v>774</v>
      </c>
      <c r="C5006" s="5" t="s">
        <v>312</v>
      </c>
      <c r="D5006" s="5" t="s">
        <v>736</v>
      </c>
      <c r="E5006" s="5" t="s">
        <v>733</v>
      </c>
      <c r="F5006" s="5" t="s">
        <v>744</v>
      </c>
      <c r="G5006" s="13">
        <v>909.71</v>
      </c>
      <c r="H5006" s="5">
        <v>88</v>
      </c>
    </row>
    <row r="5007" spans="1:8">
      <c r="A5007" s="4">
        <v>5006</v>
      </c>
      <c r="B5007" s="5" t="s">
        <v>792</v>
      </c>
      <c r="C5007" s="5" t="s">
        <v>315</v>
      </c>
      <c r="D5007" s="5" t="s">
        <v>320</v>
      </c>
      <c r="E5007" s="5" t="s">
        <v>303</v>
      </c>
      <c r="F5007" s="5" t="s">
        <v>306</v>
      </c>
      <c r="G5007" s="13">
        <v>453.31</v>
      </c>
      <c r="H5007" s="5">
        <v>147</v>
      </c>
    </row>
    <row r="5008" spans="1:8">
      <c r="A5008" s="4">
        <v>5007</v>
      </c>
      <c r="B5008" s="5" t="s">
        <v>752</v>
      </c>
      <c r="C5008" s="5" t="s">
        <v>757</v>
      </c>
      <c r="D5008" s="5" t="s">
        <v>317</v>
      </c>
      <c r="E5008" s="5" t="s">
        <v>314</v>
      </c>
      <c r="F5008" s="5" t="s">
        <v>770</v>
      </c>
      <c r="G5008" s="13">
        <v>205.17</v>
      </c>
      <c r="H5008" s="5">
        <v>10</v>
      </c>
    </row>
    <row r="5009" spans="1:8">
      <c r="A5009" s="4">
        <v>5008</v>
      </c>
      <c r="B5009" s="5" t="s">
        <v>771</v>
      </c>
      <c r="C5009" s="5" t="s">
        <v>307</v>
      </c>
      <c r="D5009" s="5" t="s">
        <v>732</v>
      </c>
      <c r="E5009" s="5" t="s">
        <v>310</v>
      </c>
      <c r="F5009" s="5" t="s">
        <v>323</v>
      </c>
      <c r="G5009" s="13">
        <v>456.84</v>
      </c>
      <c r="H5009" s="5">
        <v>111</v>
      </c>
    </row>
    <row r="5010" spans="1:8">
      <c r="A5010" s="4">
        <v>5009</v>
      </c>
      <c r="B5010" s="5" t="s">
        <v>761</v>
      </c>
      <c r="C5010" s="5" t="s">
        <v>757</v>
      </c>
      <c r="D5010" s="5" t="s">
        <v>750</v>
      </c>
      <c r="E5010" s="5" t="s">
        <v>303</v>
      </c>
      <c r="F5010" s="5" t="s">
        <v>321</v>
      </c>
      <c r="G5010" s="13">
        <v>503.11</v>
      </c>
      <c r="H5010" s="5">
        <v>100</v>
      </c>
    </row>
    <row r="5011" spans="1:8">
      <c r="A5011" s="4">
        <v>5010</v>
      </c>
      <c r="B5011" s="5" t="s">
        <v>771</v>
      </c>
      <c r="C5011" s="5" t="s">
        <v>304</v>
      </c>
      <c r="D5011" s="5" t="s">
        <v>316</v>
      </c>
      <c r="E5011" s="5" t="s">
        <v>322</v>
      </c>
      <c r="F5011" s="5" t="s">
        <v>744</v>
      </c>
      <c r="G5011" s="13">
        <v>935.6</v>
      </c>
      <c r="H5011" s="5">
        <v>27</v>
      </c>
    </row>
    <row r="5012" spans="1:8">
      <c r="A5012" s="4">
        <v>5011</v>
      </c>
      <c r="B5012" s="5" t="s">
        <v>808</v>
      </c>
      <c r="C5012" s="5" t="s">
        <v>735</v>
      </c>
      <c r="D5012" s="5" t="s">
        <v>736</v>
      </c>
      <c r="E5012" s="5" t="s">
        <v>758</v>
      </c>
      <c r="F5012" s="5" t="s">
        <v>744</v>
      </c>
      <c r="G5012" s="13">
        <v>217.88</v>
      </c>
      <c r="H5012" s="5">
        <v>197</v>
      </c>
    </row>
    <row r="5013" spans="1:8">
      <c r="A5013" s="4">
        <v>5012</v>
      </c>
      <c r="B5013" s="5" t="s">
        <v>792</v>
      </c>
      <c r="C5013" s="5" t="s">
        <v>753</v>
      </c>
      <c r="D5013" s="5" t="s">
        <v>732</v>
      </c>
      <c r="E5013" s="5" t="s">
        <v>305</v>
      </c>
      <c r="F5013" s="5" t="s">
        <v>751</v>
      </c>
      <c r="G5013" s="13">
        <v>659.97</v>
      </c>
      <c r="H5013" s="5">
        <v>79</v>
      </c>
    </row>
    <row r="5014" spans="1:8">
      <c r="A5014" s="4">
        <v>5013</v>
      </c>
      <c r="B5014" s="5" t="s">
        <v>780</v>
      </c>
      <c r="C5014" s="5" t="s">
        <v>753</v>
      </c>
      <c r="D5014" s="5" t="s">
        <v>736</v>
      </c>
      <c r="E5014" s="5" t="s">
        <v>758</v>
      </c>
      <c r="F5014" s="5" t="s">
        <v>323</v>
      </c>
      <c r="G5014" s="13">
        <v>609.07000000000005</v>
      </c>
      <c r="H5014" s="5">
        <v>47</v>
      </c>
    </row>
    <row r="5015" spans="1:8">
      <c r="A5015" s="4">
        <v>5014</v>
      </c>
      <c r="B5015" s="5" t="s">
        <v>786</v>
      </c>
      <c r="C5015" s="5" t="s">
        <v>755</v>
      </c>
      <c r="D5015" s="5" t="s">
        <v>772</v>
      </c>
      <c r="E5015" s="5" t="s">
        <v>314</v>
      </c>
      <c r="F5015" s="5" t="s">
        <v>734</v>
      </c>
      <c r="G5015" s="13">
        <v>349.7</v>
      </c>
      <c r="H5015" s="5">
        <v>131</v>
      </c>
    </row>
    <row r="5016" spans="1:8">
      <c r="A5016" s="4">
        <v>5015</v>
      </c>
      <c r="B5016" s="5" t="s">
        <v>810</v>
      </c>
      <c r="C5016" s="5" t="s">
        <v>742</v>
      </c>
      <c r="D5016" s="5" t="s">
        <v>738</v>
      </c>
      <c r="E5016" s="5" t="s">
        <v>303</v>
      </c>
      <c r="F5016" s="5" t="s">
        <v>734</v>
      </c>
      <c r="G5016" s="13">
        <v>352.15</v>
      </c>
      <c r="H5016" s="5">
        <v>155</v>
      </c>
    </row>
    <row r="5017" spans="1:8">
      <c r="A5017" s="4">
        <v>5016</v>
      </c>
      <c r="B5017" s="5" t="s">
        <v>739</v>
      </c>
      <c r="C5017" s="5" t="s">
        <v>735</v>
      </c>
      <c r="D5017" s="5" t="s">
        <v>320</v>
      </c>
      <c r="E5017" s="5" t="s">
        <v>314</v>
      </c>
      <c r="F5017" s="5" t="s">
        <v>770</v>
      </c>
      <c r="G5017" s="13">
        <v>824.41</v>
      </c>
      <c r="H5017" s="5">
        <v>152</v>
      </c>
    </row>
    <row r="5018" spans="1:8">
      <c r="A5018" s="4">
        <v>5017</v>
      </c>
      <c r="B5018" s="5" t="s">
        <v>761</v>
      </c>
      <c r="C5018" s="5" t="s">
        <v>783</v>
      </c>
      <c r="D5018" s="5" t="s">
        <v>317</v>
      </c>
      <c r="E5018" s="5" t="s">
        <v>314</v>
      </c>
      <c r="F5018" s="5" t="s">
        <v>326</v>
      </c>
      <c r="G5018" s="13">
        <v>287.10000000000002</v>
      </c>
      <c r="H5018" s="5">
        <v>128</v>
      </c>
    </row>
    <row r="5019" spans="1:8">
      <c r="A5019" s="4">
        <v>5018</v>
      </c>
      <c r="B5019" s="5" t="s">
        <v>806</v>
      </c>
      <c r="C5019" s="5" t="s">
        <v>308</v>
      </c>
      <c r="D5019" s="5" t="s">
        <v>317</v>
      </c>
      <c r="E5019" s="5" t="s">
        <v>310</v>
      </c>
      <c r="F5019" s="5" t="s">
        <v>770</v>
      </c>
      <c r="G5019" s="13">
        <v>400.01</v>
      </c>
      <c r="H5019" s="5">
        <v>127</v>
      </c>
    </row>
    <row r="5020" spans="1:8">
      <c r="A5020" s="4">
        <v>5019</v>
      </c>
      <c r="B5020" s="5" t="s">
        <v>749</v>
      </c>
      <c r="C5020" s="5" t="s">
        <v>742</v>
      </c>
      <c r="D5020" s="5" t="s">
        <v>769</v>
      </c>
      <c r="E5020" s="5" t="s">
        <v>322</v>
      </c>
      <c r="F5020" s="5" t="s">
        <v>744</v>
      </c>
      <c r="G5020" s="13">
        <v>398.27</v>
      </c>
      <c r="H5020" s="5">
        <v>68</v>
      </c>
    </row>
    <row r="5021" spans="1:8">
      <c r="A5021" s="4">
        <v>5020</v>
      </c>
      <c r="B5021" s="5" t="s">
        <v>801</v>
      </c>
      <c r="C5021" s="5" t="s">
        <v>731</v>
      </c>
      <c r="D5021" s="5" t="s">
        <v>324</v>
      </c>
      <c r="E5021" s="5" t="s">
        <v>314</v>
      </c>
      <c r="F5021" s="5" t="s">
        <v>306</v>
      </c>
      <c r="G5021" s="13">
        <v>603.30999999999995</v>
      </c>
      <c r="H5021" s="5">
        <v>150</v>
      </c>
    </row>
    <row r="5022" spans="1:8">
      <c r="A5022" s="4">
        <v>5021</v>
      </c>
      <c r="B5022" s="5" t="s">
        <v>808</v>
      </c>
      <c r="C5022" s="5" t="s">
        <v>753</v>
      </c>
      <c r="D5022" s="5" t="s">
        <v>785</v>
      </c>
      <c r="E5022" s="5" t="s">
        <v>305</v>
      </c>
      <c r="F5022" s="5" t="s">
        <v>321</v>
      </c>
      <c r="G5022" s="13">
        <v>361.76</v>
      </c>
      <c r="H5022" s="5">
        <v>161</v>
      </c>
    </row>
    <row r="5023" spans="1:8">
      <c r="A5023" s="4">
        <v>5022</v>
      </c>
      <c r="B5023" s="5" t="s">
        <v>730</v>
      </c>
      <c r="C5023" s="5" t="s">
        <v>312</v>
      </c>
      <c r="D5023" s="5" t="s">
        <v>324</v>
      </c>
      <c r="E5023" s="5" t="s">
        <v>319</v>
      </c>
      <c r="F5023" s="5" t="s">
        <v>321</v>
      </c>
      <c r="G5023" s="13">
        <v>629.47</v>
      </c>
      <c r="H5023" s="5">
        <v>184</v>
      </c>
    </row>
    <row r="5024" spans="1:8">
      <c r="A5024" s="4">
        <v>5023</v>
      </c>
      <c r="B5024" s="5" t="s">
        <v>779</v>
      </c>
      <c r="C5024" s="5" t="s">
        <v>312</v>
      </c>
      <c r="D5024" s="5" t="s">
        <v>732</v>
      </c>
      <c r="E5024" s="5" t="s">
        <v>322</v>
      </c>
      <c r="F5024" s="5" t="s">
        <v>323</v>
      </c>
      <c r="G5024" s="13">
        <v>442.84</v>
      </c>
      <c r="H5024" s="5">
        <v>44</v>
      </c>
    </row>
    <row r="5025" spans="1:8">
      <c r="A5025" s="4">
        <v>5024</v>
      </c>
      <c r="B5025" s="5" t="s">
        <v>774</v>
      </c>
      <c r="C5025" s="5" t="s">
        <v>731</v>
      </c>
      <c r="D5025" s="5" t="s">
        <v>785</v>
      </c>
      <c r="E5025" s="5" t="s">
        <v>319</v>
      </c>
      <c r="F5025" s="5" t="s">
        <v>311</v>
      </c>
      <c r="G5025" s="13">
        <v>796.89</v>
      </c>
      <c r="H5025" s="5">
        <v>135</v>
      </c>
    </row>
    <row r="5026" spans="1:8">
      <c r="A5026" s="4">
        <v>5025</v>
      </c>
      <c r="B5026" s="5" t="s">
        <v>771</v>
      </c>
      <c r="C5026" s="5" t="s">
        <v>735</v>
      </c>
      <c r="D5026" s="5" t="s">
        <v>317</v>
      </c>
      <c r="E5026" s="5" t="s">
        <v>733</v>
      </c>
      <c r="F5026" s="5" t="s">
        <v>326</v>
      </c>
      <c r="G5026" s="13">
        <v>342.82</v>
      </c>
      <c r="H5026" s="5">
        <v>7</v>
      </c>
    </row>
    <row r="5027" spans="1:8">
      <c r="A5027" s="4">
        <v>5026</v>
      </c>
      <c r="B5027" s="5" t="s">
        <v>794</v>
      </c>
      <c r="C5027" s="5" t="s">
        <v>742</v>
      </c>
      <c r="D5027" s="5" t="s">
        <v>309</v>
      </c>
      <c r="E5027" s="5" t="s">
        <v>319</v>
      </c>
      <c r="F5027" s="5" t="s">
        <v>734</v>
      </c>
      <c r="G5027" s="13">
        <v>828.88</v>
      </c>
      <c r="H5027" s="5">
        <v>9</v>
      </c>
    </row>
    <row r="5028" spans="1:8">
      <c r="A5028" s="4">
        <v>5027</v>
      </c>
      <c r="B5028" s="5" t="s">
        <v>788</v>
      </c>
      <c r="C5028" s="5" t="s">
        <v>731</v>
      </c>
      <c r="D5028" s="5" t="s">
        <v>732</v>
      </c>
      <c r="E5028" s="5" t="s">
        <v>322</v>
      </c>
      <c r="F5028" s="5" t="s">
        <v>323</v>
      </c>
      <c r="G5028" s="13">
        <v>524.21</v>
      </c>
      <c r="H5028" s="5">
        <v>51</v>
      </c>
    </row>
    <row r="5029" spans="1:8">
      <c r="A5029" s="4">
        <v>5028</v>
      </c>
      <c r="B5029" s="5" t="s">
        <v>801</v>
      </c>
      <c r="C5029" s="5" t="s">
        <v>308</v>
      </c>
      <c r="D5029" s="5" t="s">
        <v>772</v>
      </c>
      <c r="E5029" s="5" t="s">
        <v>313</v>
      </c>
      <c r="F5029" s="5" t="s">
        <v>748</v>
      </c>
      <c r="G5029" s="13">
        <v>696.67</v>
      </c>
      <c r="H5029" s="5">
        <v>31</v>
      </c>
    </row>
    <row r="5030" spans="1:8">
      <c r="A5030" s="4">
        <v>5029</v>
      </c>
      <c r="B5030" s="5" t="s">
        <v>794</v>
      </c>
      <c r="C5030" s="5" t="s">
        <v>318</v>
      </c>
      <c r="D5030" s="5" t="s">
        <v>743</v>
      </c>
      <c r="E5030" s="5" t="s">
        <v>319</v>
      </c>
      <c r="F5030" s="5" t="s">
        <v>325</v>
      </c>
      <c r="G5030" s="13">
        <v>517.62</v>
      </c>
      <c r="H5030" s="5">
        <v>179</v>
      </c>
    </row>
    <row r="5031" spans="1:8">
      <c r="A5031" s="4">
        <v>5030</v>
      </c>
      <c r="B5031" s="5" t="s">
        <v>800</v>
      </c>
      <c r="C5031" s="5" t="s">
        <v>742</v>
      </c>
      <c r="D5031" s="5" t="s">
        <v>769</v>
      </c>
      <c r="E5031" s="5" t="s">
        <v>303</v>
      </c>
      <c r="F5031" s="5" t="s">
        <v>770</v>
      </c>
      <c r="G5031" s="13">
        <v>241.48</v>
      </c>
      <c r="H5031" s="5">
        <v>54</v>
      </c>
    </row>
    <row r="5032" spans="1:8">
      <c r="A5032" s="4">
        <v>5031</v>
      </c>
      <c r="B5032" s="5" t="s">
        <v>775</v>
      </c>
      <c r="C5032" s="5" t="s">
        <v>307</v>
      </c>
      <c r="D5032" s="5" t="s">
        <v>309</v>
      </c>
      <c r="E5032" s="5" t="s">
        <v>303</v>
      </c>
      <c r="F5032" s="5" t="s">
        <v>325</v>
      </c>
      <c r="G5032" s="13">
        <v>840.72</v>
      </c>
      <c r="H5032" s="5">
        <v>56</v>
      </c>
    </row>
    <row r="5033" spans="1:8">
      <c r="A5033" s="4">
        <v>5032</v>
      </c>
      <c r="B5033" s="5" t="s">
        <v>778</v>
      </c>
      <c r="C5033" s="5" t="s">
        <v>755</v>
      </c>
      <c r="D5033" s="5" t="s">
        <v>309</v>
      </c>
      <c r="E5033" s="5" t="s">
        <v>305</v>
      </c>
      <c r="F5033" s="5" t="s">
        <v>746</v>
      </c>
      <c r="G5033" s="13">
        <v>769.97</v>
      </c>
      <c r="H5033" s="5">
        <v>37</v>
      </c>
    </row>
    <row r="5034" spans="1:8">
      <c r="A5034" s="4">
        <v>5033</v>
      </c>
      <c r="B5034" s="5" t="s">
        <v>784</v>
      </c>
      <c r="C5034" s="5" t="s">
        <v>731</v>
      </c>
      <c r="D5034" s="5" t="s">
        <v>317</v>
      </c>
      <c r="E5034" s="5" t="s">
        <v>740</v>
      </c>
      <c r="F5034" s="5" t="s">
        <v>770</v>
      </c>
      <c r="G5034" s="13">
        <v>614.79</v>
      </c>
      <c r="H5034" s="5">
        <v>111</v>
      </c>
    </row>
    <row r="5035" spans="1:8">
      <c r="A5035" s="4">
        <v>5034</v>
      </c>
      <c r="B5035" s="5" t="s">
        <v>798</v>
      </c>
      <c r="C5035" s="5" t="s">
        <v>312</v>
      </c>
      <c r="D5035" s="5" t="s">
        <v>743</v>
      </c>
      <c r="E5035" s="5" t="s">
        <v>758</v>
      </c>
      <c r="F5035" s="5" t="s">
        <v>326</v>
      </c>
      <c r="G5035" s="13">
        <v>629.41999999999996</v>
      </c>
      <c r="H5035" s="5">
        <v>69</v>
      </c>
    </row>
    <row r="5036" spans="1:8">
      <c r="A5036" s="4">
        <v>5035</v>
      </c>
      <c r="B5036" s="5" t="s">
        <v>786</v>
      </c>
      <c r="C5036" s="5" t="s">
        <v>308</v>
      </c>
      <c r="D5036" s="5" t="s">
        <v>785</v>
      </c>
      <c r="E5036" s="5" t="s">
        <v>303</v>
      </c>
      <c r="F5036" s="5" t="s">
        <v>323</v>
      </c>
      <c r="G5036" s="13">
        <v>238.75</v>
      </c>
      <c r="H5036" s="5">
        <v>35</v>
      </c>
    </row>
    <row r="5037" spans="1:8">
      <c r="A5037" s="4">
        <v>5036</v>
      </c>
      <c r="B5037" s="5" t="s">
        <v>792</v>
      </c>
      <c r="C5037" s="5" t="s">
        <v>315</v>
      </c>
      <c r="D5037" s="5" t="s">
        <v>769</v>
      </c>
      <c r="E5037" s="5" t="s">
        <v>733</v>
      </c>
      <c r="F5037" s="5" t="s">
        <v>744</v>
      </c>
      <c r="G5037" s="13">
        <v>471.83</v>
      </c>
      <c r="H5037" s="5">
        <v>29</v>
      </c>
    </row>
    <row r="5038" spans="1:8">
      <c r="A5038" s="4">
        <v>5037</v>
      </c>
      <c r="B5038" s="5" t="s">
        <v>773</v>
      </c>
      <c r="C5038" s="5" t="s">
        <v>742</v>
      </c>
      <c r="D5038" s="5" t="s">
        <v>732</v>
      </c>
      <c r="E5038" s="5" t="s">
        <v>733</v>
      </c>
      <c r="F5038" s="5" t="s">
        <v>326</v>
      </c>
      <c r="G5038" s="13">
        <v>784.53</v>
      </c>
      <c r="H5038" s="5">
        <v>18</v>
      </c>
    </row>
    <row r="5039" spans="1:8">
      <c r="A5039" s="4">
        <v>5038</v>
      </c>
      <c r="B5039" s="5" t="s">
        <v>809</v>
      </c>
      <c r="C5039" s="5" t="s">
        <v>755</v>
      </c>
      <c r="D5039" s="5" t="s">
        <v>750</v>
      </c>
      <c r="E5039" s="5" t="s">
        <v>758</v>
      </c>
      <c r="F5039" s="5" t="s">
        <v>306</v>
      </c>
      <c r="G5039" s="13">
        <v>80.88</v>
      </c>
      <c r="H5039" s="5">
        <v>137</v>
      </c>
    </row>
    <row r="5040" spans="1:8">
      <c r="A5040" s="4">
        <v>5039</v>
      </c>
      <c r="B5040" s="5" t="s">
        <v>793</v>
      </c>
      <c r="C5040" s="5" t="s">
        <v>307</v>
      </c>
      <c r="D5040" s="5" t="s">
        <v>743</v>
      </c>
      <c r="E5040" s="5" t="s">
        <v>319</v>
      </c>
      <c r="F5040" s="5" t="s">
        <v>734</v>
      </c>
      <c r="G5040" s="13">
        <v>278.76</v>
      </c>
      <c r="H5040" s="5">
        <v>119</v>
      </c>
    </row>
    <row r="5041" spans="1:8">
      <c r="A5041" s="4">
        <v>5040</v>
      </c>
      <c r="B5041" s="5" t="s">
        <v>762</v>
      </c>
      <c r="C5041" s="5" t="s">
        <v>315</v>
      </c>
      <c r="D5041" s="5" t="s">
        <v>320</v>
      </c>
      <c r="E5041" s="5" t="s">
        <v>313</v>
      </c>
      <c r="F5041" s="5" t="s">
        <v>323</v>
      </c>
      <c r="G5041" s="13">
        <v>825.37</v>
      </c>
      <c r="H5041" s="5">
        <v>6</v>
      </c>
    </row>
    <row r="5042" spans="1:8">
      <c r="A5042" s="4">
        <v>5041</v>
      </c>
      <c r="B5042" s="5" t="s">
        <v>797</v>
      </c>
      <c r="C5042" s="5" t="s">
        <v>312</v>
      </c>
      <c r="D5042" s="5" t="s">
        <v>316</v>
      </c>
      <c r="E5042" s="5" t="s">
        <v>313</v>
      </c>
      <c r="F5042" s="5" t="s">
        <v>321</v>
      </c>
      <c r="G5042" s="13">
        <v>446.94</v>
      </c>
      <c r="H5042" s="5">
        <v>168</v>
      </c>
    </row>
    <row r="5043" spans="1:8">
      <c r="A5043" s="4">
        <v>5042</v>
      </c>
      <c r="B5043" s="5" t="s">
        <v>796</v>
      </c>
      <c r="C5043" s="5" t="s">
        <v>783</v>
      </c>
      <c r="D5043" s="5" t="s">
        <v>324</v>
      </c>
      <c r="E5043" s="5" t="s">
        <v>740</v>
      </c>
      <c r="F5043" s="5" t="s">
        <v>744</v>
      </c>
      <c r="G5043" s="13">
        <v>231.44</v>
      </c>
      <c r="H5043" s="5">
        <v>88</v>
      </c>
    </row>
    <row r="5044" spans="1:8">
      <c r="A5044" s="4">
        <v>5043</v>
      </c>
      <c r="B5044" s="5" t="s">
        <v>775</v>
      </c>
      <c r="C5044" s="5" t="s">
        <v>757</v>
      </c>
      <c r="D5044" s="5" t="s">
        <v>769</v>
      </c>
      <c r="E5044" s="5" t="s">
        <v>310</v>
      </c>
      <c r="F5044" s="5" t="s">
        <v>306</v>
      </c>
      <c r="G5044" s="13">
        <v>68.849999999999994</v>
      </c>
      <c r="H5044" s="5">
        <v>195</v>
      </c>
    </row>
    <row r="5045" spans="1:8">
      <c r="A5045" s="4">
        <v>5044</v>
      </c>
      <c r="B5045" s="5" t="s">
        <v>776</v>
      </c>
      <c r="C5045" s="5" t="s">
        <v>783</v>
      </c>
      <c r="D5045" s="5" t="s">
        <v>743</v>
      </c>
      <c r="E5045" s="5" t="s">
        <v>740</v>
      </c>
      <c r="F5045" s="5" t="s">
        <v>770</v>
      </c>
      <c r="G5045" s="13">
        <v>344.05</v>
      </c>
      <c r="H5045" s="5">
        <v>194</v>
      </c>
    </row>
    <row r="5046" spans="1:8">
      <c r="A5046" s="4">
        <v>5045</v>
      </c>
      <c r="B5046" s="5" t="s">
        <v>776</v>
      </c>
      <c r="C5046" s="5" t="s">
        <v>753</v>
      </c>
      <c r="D5046" s="5" t="s">
        <v>738</v>
      </c>
      <c r="E5046" s="5" t="s">
        <v>740</v>
      </c>
      <c r="F5046" s="5" t="s">
        <v>311</v>
      </c>
      <c r="G5046" s="13">
        <v>897.52</v>
      </c>
      <c r="H5046" s="5">
        <v>41</v>
      </c>
    </row>
    <row r="5047" spans="1:8">
      <c r="A5047" s="4">
        <v>5046</v>
      </c>
      <c r="B5047" s="5" t="s">
        <v>741</v>
      </c>
      <c r="C5047" s="5" t="s">
        <v>315</v>
      </c>
      <c r="D5047" s="5" t="s">
        <v>785</v>
      </c>
      <c r="E5047" s="5" t="s">
        <v>314</v>
      </c>
      <c r="F5047" s="5" t="s">
        <v>751</v>
      </c>
      <c r="G5047" s="13">
        <v>825.05</v>
      </c>
      <c r="H5047" s="5">
        <v>146</v>
      </c>
    </row>
    <row r="5048" spans="1:8">
      <c r="A5048" s="4">
        <v>5047</v>
      </c>
      <c r="B5048" s="5" t="s">
        <v>807</v>
      </c>
      <c r="C5048" s="5" t="s">
        <v>315</v>
      </c>
      <c r="D5048" s="5" t="s">
        <v>324</v>
      </c>
      <c r="E5048" s="5" t="s">
        <v>758</v>
      </c>
      <c r="F5048" s="5" t="s">
        <v>326</v>
      </c>
      <c r="G5048" s="13">
        <v>371.16</v>
      </c>
      <c r="H5048" s="5">
        <v>166</v>
      </c>
    </row>
    <row r="5049" spans="1:8">
      <c r="A5049" s="4">
        <v>5048</v>
      </c>
      <c r="B5049" s="5" t="s">
        <v>737</v>
      </c>
      <c r="C5049" s="5" t="s">
        <v>757</v>
      </c>
      <c r="D5049" s="5" t="s">
        <v>738</v>
      </c>
      <c r="E5049" s="5" t="s">
        <v>313</v>
      </c>
      <c r="F5049" s="5" t="s">
        <v>323</v>
      </c>
      <c r="G5049" s="13">
        <v>493.39</v>
      </c>
      <c r="H5049" s="5">
        <v>129</v>
      </c>
    </row>
    <row r="5050" spans="1:8">
      <c r="A5050" s="4">
        <v>5049</v>
      </c>
      <c r="B5050" s="5" t="s">
        <v>776</v>
      </c>
      <c r="C5050" s="5" t="s">
        <v>735</v>
      </c>
      <c r="D5050" s="5" t="s">
        <v>785</v>
      </c>
      <c r="E5050" s="5" t="s">
        <v>740</v>
      </c>
      <c r="F5050" s="5" t="s">
        <v>746</v>
      </c>
      <c r="G5050" s="13">
        <v>485.24</v>
      </c>
      <c r="H5050" s="5">
        <v>17</v>
      </c>
    </row>
    <row r="5051" spans="1:8">
      <c r="A5051" s="4">
        <v>5050</v>
      </c>
      <c r="B5051" s="5" t="s">
        <v>754</v>
      </c>
      <c r="C5051" s="5" t="s">
        <v>757</v>
      </c>
      <c r="D5051" s="5" t="s">
        <v>769</v>
      </c>
      <c r="E5051" s="5" t="s">
        <v>314</v>
      </c>
      <c r="F5051" s="5" t="s">
        <v>311</v>
      </c>
      <c r="G5051" s="13">
        <v>370.66</v>
      </c>
      <c r="H5051" s="5">
        <v>8</v>
      </c>
    </row>
    <row r="5052" spans="1:8">
      <c r="A5052" s="4">
        <v>5051</v>
      </c>
      <c r="B5052" s="5" t="s">
        <v>811</v>
      </c>
      <c r="C5052" s="5" t="s">
        <v>312</v>
      </c>
      <c r="D5052" s="5" t="s">
        <v>732</v>
      </c>
      <c r="E5052" s="5" t="s">
        <v>758</v>
      </c>
      <c r="F5052" s="5" t="s">
        <v>746</v>
      </c>
      <c r="G5052" s="13">
        <v>918.71</v>
      </c>
      <c r="H5052" s="5">
        <v>136</v>
      </c>
    </row>
    <row r="5053" spans="1:8">
      <c r="A5053" s="4">
        <v>5052</v>
      </c>
      <c r="B5053" s="5" t="s">
        <v>802</v>
      </c>
      <c r="C5053" s="5" t="s">
        <v>753</v>
      </c>
      <c r="D5053" s="5" t="s">
        <v>320</v>
      </c>
      <c r="E5053" s="5" t="s">
        <v>319</v>
      </c>
      <c r="F5053" s="5" t="s">
        <v>734</v>
      </c>
      <c r="G5053" s="13">
        <v>921.78</v>
      </c>
      <c r="H5053" s="5">
        <v>3</v>
      </c>
    </row>
    <row r="5054" spans="1:8">
      <c r="A5054" s="4">
        <v>5053</v>
      </c>
      <c r="B5054" s="5" t="s">
        <v>802</v>
      </c>
      <c r="C5054" s="5" t="s">
        <v>731</v>
      </c>
      <c r="D5054" s="5" t="s">
        <v>769</v>
      </c>
      <c r="E5054" s="5" t="s">
        <v>322</v>
      </c>
      <c r="F5054" s="5" t="s">
        <v>770</v>
      </c>
      <c r="G5054" s="13">
        <v>233.89</v>
      </c>
      <c r="H5054" s="5">
        <v>85</v>
      </c>
    </row>
    <row r="5055" spans="1:8">
      <c r="A5055" s="4">
        <v>5054</v>
      </c>
      <c r="B5055" s="5" t="s">
        <v>808</v>
      </c>
      <c r="C5055" s="5" t="s">
        <v>783</v>
      </c>
      <c r="D5055" s="5" t="s">
        <v>736</v>
      </c>
      <c r="E5055" s="5" t="s">
        <v>303</v>
      </c>
      <c r="F5055" s="5" t="s">
        <v>326</v>
      </c>
      <c r="G5055" s="13">
        <v>838.65</v>
      </c>
      <c r="H5055" s="5">
        <v>159</v>
      </c>
    </row>
    <row r="5056" spans="1:8">
      <c r="A5056" s="4">
        <v>5055</v>
      </c>
      <c r="B5056" s="5" t="s">
        <v>790</v>
      </c>
      <c r="C5056" s="5" t="s">
        <v>304</v>
      </c>
      <c r="D5056" s="5" t="s">
        <v>320</v>
      </c>
      <c r="E5056" s="5" t="s">
        <v>303</v>
      </c>
      <c r="F5056" s="5" t="s">
        <v>744</v>
      </c>
      <c r="G5056" s="13">
        <v>49</v>
      </c>
      <c r="H5056" s="5">
        <v>31</v>
      </c>
    </row>
    <row r="5057" spans="1:8">
      <c r="A5057" s="4">
        <v>5056</v>
      </c>
      <c r="B5057" s="5" t="s">
        <v>811</v>
      </c>
      <c r="C5057" s="5" t="s">
        <v>731</v>
      </c>
      <c r="D5057" s="5" t="s">
        <v>320</v>
      </c>
      <c r="E5057" s="5" t="s">
        <v>313</v>
      </c>
      <c r="F5057" s="5" t="s">
        <v>311</v>
      </c>
      <c r="G5057" s="13">
        <v>755.15</v>
      </c>
      <c r="H5057" s="5">
        <v>66</v>
      </c>
    </row>
    <row r="5058" spans="1:8">
      <c r="A5058" s="4">
        <v>5057</v>
      </c>
      <c r="B5058" s="5" t="s">
        <v>759</v>
      </c>
      <c r="C5058" s="5" t="s">
        <v>308</v>
      </c>
      <c r="D5058" s="5" t="s">
        <v>324</v>
      </c>
      <c r="E5058" s="5" t="s">
        <v>740</v>
      </c>
      <c r="F5058" s="5" t="s">
        <v>321</v>
      </c>
      <c r="G5058" s="13">
        <v>718.96</v>
      </c>
      <c r="H5058" s="5">
        <v>129</v>
      </c>
    </row>
    <row r="5059" spans="1:8">
      <c r="A5059" s="4">
        <v>5058</v>
      </c>
      <c r="B5059" s="5" t="s">
        <v>764</v>
      </c>
      <c r="C5059" s="5" t="s">
        <v>312</v>
      </c>
      <c r="D5059" s="5" t="s">
        <v>316</v>
      </c>
      <c r="E5059" s="5" t="s">
        <v>303</v>
      </c>
      <c r="F5059" s="5" t="s">
        <v>734</v>
      </c>
      <c r="G5059" s="13">
        <v>551.39</v>
      </c>
      <c r="H5059" s="5">
        <v>147</v>
      </c>
    </row>
    <row r="5060" spans="1:8">
      <c r="A5060" s="4">
        <v>5059</v>
      </c>
      <c r="B5060" s="5" t="s">
        <v>800</v>
      </c>
      <c r="C5060" s="5" t="s">
        <v>783</v>
      </c>
      <c r="D5060" s="5" t="s">
        <v>772</v>
      </c>
      <c r="E5060" s="5" t="s">
        <v>313</v>
      </c>
      <c r="F5060" s="5" t="s">
        <v>746</v>
      </c>
      <c r="G5060" s="13">
        <v>221.91</v>
      </c>
      <c r="H5060" s="5">
        <v>48</v>
      </c>
    </row>
    <row r="5061" spans="1:8">
      <c r="A5061" s="4">
        <v>5060</v>
      </c>
      <c r="B5061" s="5" t="s">
        <v>780</v>
      </c>
      <c r="C5061" s="5" t="s">
        <v>753</v>
      </c>
      <c r="D5061" s="5" t="s">
        <v>736</v>
      </c>
      <c r="E5061" s="5" t="s">
        <v>322</v>
      </c>
      <c r="F5061" s="5" t="s">
        <v>306</v>
      </c>
      <c r="G5061" s="13">
        <v>44.62</v>
      </c>
      <c r="H5061" s="5">
        <v>183</v>
      </c>
    </row>
    <row r="5062" spans="1:8">
      <c r="A5062" s="4">
        <v>5061</v>
      </c>
      <c r="B5062" s="5" t="s">
        <v>764</v>
      </c>
      <c r="C5062" s="5" t="s">
        <v>304</v>
      </c>
      <c r="D5062" s="5" t="s">
        <v>743</v>
      </c>
      <c r="E5062" s="5" t="s">
        <v>733</v>
      </c>
      <c r="F5062" s="5" t="s">
        <v>744</v>
      </c>
      <c r="G5062" s="13">
        <v>750.93</v>
      </c>
      <c r="H5062" s="5">
        <v>32</v>
      </c>
    </row>
    <row r="5063" spans="1:8">
      <c r="A5063" s="4">
        <v>5062</v>
      </c>
      <c r="B5063" s="5" t="s">
        <v>801</v>
      </c>
      <c r="C5063" s="5" t="s">
        <v>304</v>
      </c>
      <c r="D5063" s="5" t="s">
        <v>317</v>
      </c>
      <c r="E5063" s="5" t="s">
        <v>303</v>
      </c>
      <c r="F5063" s="5" t="s">
        <v>748</v>
      </c>
      <c r="G5063" s="13">
        <v>592.41999999999996</v>
      </c>
      <c r="H5063" s="5">
        <v>154</v>
      </c>
    </row>
    <row r="5064" spans="1:8">
      <c r="A5064" s="4">
        <v>5063</v>
      </c>
      <c r="B5064" s="5" t="s">
        <v>749</v>
      </c>
      <c r="C5064" s="5" t="s">
        <v>308</v>
      </c>
      <c r="D5064" s="5" t="s">
        <v>317</v>
      </c>
      <c r="E5064" s="5" t="s">
        <v>313</v>
      </c>
      <c r="F5064" s="5" t="s">
        <v>746</v>
      </c>
      <c r="G5064" s="13">
        <v>913.05</v>
      </c>
      <c r="H5064" s="5">
        <v>43</v>
      </c>
    </row>
    <row r="5065" spans="1:8">
      <c r="A5065" s="4">
        <v>5064</v>
      </c>
      <c r="B5065" s="5" t="s">
        <v>787</v>
      </c>
      <c r="C5065" s="5" t="s">
        <v>735</v>
      </c>
      <c r="D5065" s="5" t="s">
        <v>743</v>
      </c>
      <c r="E5065" s="5" t="s">
        <v>322</v>
      </c>
      <c r="F5065" s="5" t="s">
        <v>326</v>
      </c>
      <c r="G5065" s="13">
        <v>921.84</v>
      </c>
      <c r="H5065" s="5">
        <v>63</v>
      </c>
    </row>
    <row r="5066" spans="1:8">
      <c r="A5066" s="4">
        <v>5065</v>
      </c>
      <c r="B5066" s="5" t="s">
        <v>791</v>
      </c>
      <c r="C5066" s="5" t="s">
        <v>318</v>
      </c>
      <c r="D5066" s="5" t="s">
        <v>736</v>
      </c>
      <c r="E5066" s="5" t="s">
        <v>733</v>
      </c>
      <c r="F5066" s="5" t="s">
        <v>751</v>
      </c>
      <c r="G5066" s="13">
        <v>770.95</v>
      </c>
      <c r="H5066" s="5">
        <v>71</v>
      </c>
    </row>
    <row r="5067" spans="1:8">
      <c r="A5067" s="4">
        <v>5066</v>
      </c>
      <c r="B5067" s="5" t="s">
        <v>754</v>
      </c>
      <c r="C5067" s="5" t="s">
        <v>742</v>
      </c>
      <c r="D5067" s="5" t="s">
        <v>750</v>
      </c>
      <c r="E5067" s="5" t="s">
        <v>758</v>
      </c>
      <c r="F5067" s="5" t="s">
        <v>323</v>
      </c>
      <c r="G5067" s="13">
        <v>881.2</v>
      </c>
      <c r="H5067" s="5">
        <v>7</v>
      </c>
    </row>
    <row r="5068" spans="1:8">
      <c r="A5068" s="4">
        <v>5067</v>
      </c>
      <c r="B5068" s="5" t="s">
        <v>807</v>
      </c>
      <c r="C5068" s="5" t="s">
        <v>757</v>
      </c>
      <c r="D5068" s="5" t="s">
        <v>772</v>
      </c>
      <c r="E5068" s="5" t="s">
        <v>322</v>
      </c>
      <c r="F5068" s="5" t="s">
        <v>323</v>
      </c>
      <c r="G5068" s="13">
        <v>125.01</v>
      </c>
      <c r="H5068" s="5">
        <v>84</v>
      </c>
    </row>
    <row r="5069" spans="1:8">
      <c r="A5069" s="4">
        <v>5068</v>
      </c>
      <c r="B5069" s="5" t="s">
        <v>809</v>
      </c>
      <c r="C5069" s="5" t="s">
        <v>312</v>
      </c>
      <c r="D5069" s="5" t="s">
        <v>750</v>
      </c>
      <c r="E5069" s="5" t="s">
        <v>313</v>
      </c>
      <c r="F5069" s="5" t="s">
        <v>751</v>
      </c>
      <c r="G5069" s="13">
        <v>644.51</v>
      </c>
      <c r="H5069" s="5">
        <v>137</v>
      </c>
    </row>
    <row r="5070" spans="1:8">
      <c r="A5070" s="4">
        <v>5069</v>
      </c>
      <c r="B5070" s="5" t="s">
        <v>768</v>
      </c>
      <c r="C5070" s="5" t="s">
        <v>742</v>
      </c>
      <c r="D5070" s="5" t="s">
        <v>785</v>
      </c>
      <c r="E5070" s="5" t="s">
        <v>314</v>
      </c>
      <c r="F5070" s="5" t="s">
        <v>734</v>
      </c>
      <c r="G5070" s="13">
        <v>154.94999999999999</v>
      </c>
      <c r="H5070" s="5">
        <v>15</v>
      </c>
    </row>
    <row r="5071" spans="1:8">
      <c r="A5071" s="4">
        <v>5070</v>
      </c>
      <c r="B5071" s="5" t="s">
        <v>765</v>
      </c>
      <c r="C5071" s="5" t="s">
        <v>742</v>
      </c>
      <c r="D5071" s="5" t="s">
        <v>785</v>
      </c>
      <c r="E5071" s="5" t="s">
        <v>303</v>
      </c>
      <c r="F5071" s="5" t="s">
        <v>744</v>
      </c>
      <c r="G5071" s="13">
        <v>256.14</v>
      </c>
      <c r="H5071" s="5">
        <v>15</v>
      </c>
    </row>
    <row r="5072" spans="1:8">
      <c r="A5072" s="4">
        <v>5071</v>
      </c>
      <c r="B5072" s="5" t="s">
        <v>800</v>
      </c>
      <c r="C5072" s="5" t="s">
        <v>312</v>
      </c>
      <c r="D5072" s="5" t="s">
        <v>320</v>
      </c>
      <c r="E5072" s="5" t="s">
        <v>319</v>
      </c>
      <c r="F5072" s="5" t="s">
        <v>325</v>
      </c>
      <c r="G5072" s="13">
        <v>447.94</v>
      </c>
      <c r="H5072" s="5">
        <v>133</v>
      </c>
    </row>
    <row r="5073" spans="1:8">
      <c r="A5073" s="4">
        <v>5072</v>
      </c>
      <c r="B5073" s="5" t="s">
        <v>795</v>
      </c>
      <c r="C5073" s="5" t="s">
        <v>742</v>
      </c>
      <c r="D5073" s="5" t="s">
        <v>324</v>
      </c>
      <c r="E5073" s="5" t="s">
        <v>733</v>
      </c>
      <c r="F5073" s="5" t="s">
        <v>770</v>
      </c>
      <c r="G5073" s="13">
        <v>845.33</v>
      </c>
      <c r="H5073" s="5">
        <v>151</v>
      </c>
    </row>
    <row r="5074" spans="1:8">
      <c r="A5074" s="4">
        <v>5073</v>
      </c>
      <c r="B5074" s="5" t="s">
        <v>730</v>
      </c>
      <c r="C5074" s="5" t="s">
        <v>312</v>
      </c>
      <c r="D5074" s="5" t="s">
        <v>785</v>
      </c>
      <c r="E5074" s="5" t="s">
        <v>322</v>
      </c>
      <c r="F5074" s="5" t="s">
        <v>311</v>
      </c>
      <c r="G5074" s="13">
        <v>658.72</v>
      </c>
      <c r="H5074" s="5">
        <v>61</v>
      </c>
    </row>
    <row r="5075" spans="1:8">
      <c r="A5075" s="4">
        <v>5074</v>
      </c>
      <c r="B5075" s="5" t="s">
        <v>745</v>
      </c>
      <c r="C5075" s="5" t="s">
        <v>735</v>
      </c>
      <c r="D5075" s="5" t="s">
        <v>738</v>
      </c>
      <c r="E5075" s="5" t="s">
        <v>740</v>
      </c>
      <c r="F5075" s="5" t="s">
        <v>748</v>
      </c>
      <c r="G5075" s="13">
        <v>482.28</v>
      </c>
      <c r="H5075" s="5">
        <v>174</v>
      </c>
    </row>
    <row r="5076" spans="1:8">
      <c r="A5076" s="4">
        <v>5075</v>
      </c>
      <c r="B5076" s="5" t="s">
        <v>798</v>
      </c>
      <c r="C5076" s="5" t="s">
        <v>308</v>
      </c>
      <c r="D5076" s="5" t="s">
        <v>316</v>
      </c>
      <c r="E5076" s="5" t="s">
        <v>310</v>
      </c>
      <c r="F5076" s="5" t="s">
        <v>744</v>
      </c>
      <c r="G5076" s="13">
        <v>363.08</v>
      </c>
      <c r="H5076" s="5">
        <v>26</v>
      </c>
    </row>
    <row r="5077" spans="1:8">
      <c r="A5077" s="4">
        <v>5076</v>
      </c>
      <c r="B5077" s="5" t="s">
        <v>763</v>
      </c>
      <c r="C5077" s="5" t="s">
        <v>304</v>
      </c>
      <c r="D5077" s="5" t="s">
        <v>309</v>
      </c>
      <c r="E5077" s="5" t="s">
        <v>322</v>
      </c>
      <c r="F5077" s="5" t="s">
        <v>311</v>
      </c>
      <c r="G5077" s="13">
        <v>465</v>
      </c>
      <c r="H5077" s="5">
        <v>108</v>
      </c>
    </row>
    <row r="5078" spans="1:8">
      <c r="A5078" s="4">
        <v>5077</v>
      </c>
      <c r="B5078" s="5" t="s">
        <v>754</v>
      </c>
      <c r="C5078" s="5" t="s">
        <v>735</v>
      </c>
      <c r="D5078" s="5" t="s">
        <v>309</v>
      </c>
      <c r="E5078" s="5" t="s">
        <v>733</v>
      </c>
      <c r="F5078" s="5" t="s">
        <v>746</v>
      </c>
      <c r="G5078" s="13">
        <v>261.75</v>
      </c>
      <c r="H5078" s="5">
        <v>132</v>
      </c>
    </row>
    <row r="5079" spans="1:8">
      <c r="A5079" s="4">
        <v>5078</v>
      </c>
      <c r="B5079" s="5" t="s">
        <v>302</v>
      </c>
      <c r="C5079" s="5" t="s">
        <v>783</v>
      </c>
      <c r="D5079" s="5" t="s">
        <v>785</v>
      </c>
      <c r="E5079" s="5" t="s">
        <v>733</v>
      </c>
      <c r="F5079" s="5" t="s">
        <v>321</v>
      </c>
      <c r="G5079" s="13">
        <v>808.92</v>
      </c>
      <c r="H5079" s="5">
        <v>68</v>
      </c>
    </row>
    <row r="5080" spans="1:8">
      <c r="A5080" s="4">
        <v>5079</v>
      </c>
      <c r="B5080" s="5" t="s">
        <v>786</v>
      </c>
      <c r="C5080" s="5" t="s">
        <v>308</v>
      </c>
      <c r="D5080" s="5" t="s">
        <v>738</v>
      </c>
      <c r="E5080" s="5" t="s">
        <v>322</v>
      </c>
      <c r="F5080" s="5" t="s">
        <v>746</v>
      </c>
      <c r="G5080" s="13">
        <v>790.35</v>
      </c>
      <c r="H5080" s="5">
        <v>196</v>
      </c>
    </row>
    <row r="5081" spans="1:8">
      <c r="A5081" s="4">
        <v>5080</v>
      </c>
      <c r="B5081" s="5" t="s">
        <v>805</v>
      </c>
      <c r="C5081" s="5" t="s">
        <v>318</v>
      </c>
      <c r="D5081" s="5" t="s">
        <v>785</v>
      </c>
      <c r="E5081" s="5" t="s">
        <v>305</v>
      </c>
      <c r="F5081" s="5" t="s">
        <v>325</v>
      </c>
      <c r="G5081" s="13">
        <v>809.23</v>
      </c>
      <c r="H5081" s="5">
        <v>189</v>
      </c>
    </row>
    <row r="5082" spans="1:8">
      <c r="A5082" s="4">
        <v>5081</v>
      </c>
      <c r="B5082" s="5" t="s">
        <v>806</v>
      </c>
      <c r="C5082" s="5" t="s">
        <v>757</v>
      </c>
      <c r="D5082" s="5" t="s">
        <v>316</v>
      </c>
      <c r="E5082" s="5" t="s">
        <v>319</v>
      </c>
      <c r="F5082" s="5" t="s">
        <v>306</v>
      </c>
      <c r="G5082" s="13">
        <v>687.78</v>
      </c>
      <c r="H5082" s="5">
        <v>11</v>
      </c>
    </row>
    <row r="5083" spans="1:8">
      <c r="A5083" s="4">
        <v>5082</v>
      </c>
      <c r="B5083" s="5" t="s">
        <v>802</v>
      </c>
      <c r="C5083" s="5" t="s">
        <v>755</v>
      </c>
      <c r="D5083" s="5" t="s">
        <v>324</v>
      </c>
      <c r="E5083" s="5" t="s">
        <v>314</v>
      </c>
      <c r="F5083" s="5" t="s">
        <v>744</v>
      </c>
      <c r="G5083" s="13">
        <v>886.56</v>
      </c>
      <c r="H5083" s="5">
        <v>89</v>
      </c>
    </row>
    <row r="5084" spans="1:8">
      <c r="A5084" s="4">
        <v>5083</v>
      </c>
      <c r="B5084" s="5" t="s">
        <v>747</v>
      </c>
      <c r="C5084" s="5" t="s">
        <v>318</v>
      </c>
      <c r="D5084" s="5" t="s">
        <v>785</v>
      </c>
      <c r="E5084" s="5" t="s">
        <v>313</v>
      </c>
      <c r="F5084" s="5" t="s">
        <v>321</v>
      </c>
      <c r="G5084" s="13">
        <v>823.46</v>
      </c>
      <c r="H5084" s="5">
        <v>131</v>
      </c>
    </row>
    <row r="5085" spans="1:8">
      <c r="A5085" s="4">
        <v>5084</v>
      </c>
      <c r="B5085" s="5" t="s">
        <v>745</v>
      </c>
      <c r="C5085" s="5" t="s">
        <v>755</v>
      </c>
      <c r="D5085" s="5" t="s">
        <v>320</v>
      </c>
      <c r="E5085" s="5" t="s">
        <v>310</v>
      </c>
      <c r="F5085" s="5" t="s">
        <v>311</v>
      </c>
      <c r="G5085" s="13">
        <v>178.81</v>
      </c>
      <c r="H5085" s="5">
        <v>113</v>
      </c>
    </row>
    <row r="5086" spans="1:8">
      <c r="A5086" s="4">
        <v>5085</v>
      </c>
      <c r="B5086" s="5" t="s">
        <v>747</v>
      </c>
      <c r="C5086" s="5" t="s">
        <v>312</v>
      </c>
      <c r="D5086" s="5" t="s">
        <v>324</v>
      </c>
      <c r="E5086" s="5" t="s">
        <v>758</v>
      </c>
      <c r="F5086" s="5" t="s">
        <v>311</v>
      </c>
      <c r="G5086" s="13">
        <v>491.95</v>
      </c>
      <c r="H5086" s="5">
        <v>127</v>
      </c>
    </row>
    <row r="5087" spans="1:8">
      <c r="A5087" s="4">
        <v>5086</v>
      </c>
      <c r="B5087" s="5" t="s">
        <v>805</v>
      </c>
      <c r="C5087" s="5" t="s">
        <v>318</v>
      </c>
      <c r="D5087" s="5" t="s">
        <v>750</v>
      </c>
      <c r="E5087" s="5" t="s">
        <v>322</v>
      </c>
      <c r="F5087" s="5" t="s">
        <v>326</v>
      </c>
      <c r="G5087" s="13">
        <v>840.24</v>
      </c>
      <c r="H5087" s="5">
        <v>31</v>
      </c>
    </row>
    <row r="5088" spans="1:8">
      <c r="A5088" s="4">
        <v>5087</v>
      </c>
      <c r="B5088" s="5" t="s">
        <v>782</v>
      </c>
      <c r="C5088" s="5" t="s">
        <v>731</v>
      </c>
      <c r="D5088" s="5" t="s">
        <v>324</v>
      </c>
      <c r="E5088" s="5" t="s">
        <v>310</v>
      </c>
      <c r="F5088" s="5" t="s">
        <v>326</v>
      </c>
      <c r="G5088" s="13">
        <v>710.36</v>
      </c>
      <c r="H5088" s="5">
        <v>64</v>
      </c>
    </row>
    <row r="5089" spans="1:8">
      <c r="A5089" s="4">
        <v>5088</v>
      </c>
      <c r="B5089" s="5" t="s">
        <v>762</v>
      </c>
      <c r="C5089" s="5" t="s">
        <v>318</v>
      </c>
      <c r="D5089" s="5" t="s">
        <v>732</v>
      </c>
      <c r="E5089" s="5" t="s">
        <v>303</v>
      </c>
      <c r="F5089" s="5" t="s">
        <v>770</v>
      </c>
      <c r="G5089" s="13">
        <v>96.53</v>
      </c>
      <c r="H5089" s="5">
        <v>73</v>
      </c>
    </row>
    <row r="5090" spans="1:8">
      <c r="A5090" s="4">
        <v>5089</v>
      </c>
      <c r="B5090" s="5" t="s">
        <v>764</v>
      </c>
      <c r="C5090" s="5" t="s">
        <v>735</v>
      </c>
      <c r="D5090" s="5" t="s">
        <v>772</v>
      </c>
      <c r="E5090" s="5" t="s">
        <v>319</v>
      </c>
      <c r="F5090" s="5" t="s">
        <v>734</v>
      </c>
      <c r="G5090" s="13">
        <v>797.24</v>
      </c>
      <c r="H5090" s="5">
        <v>146</v>
      </c>
    </row>
    <row r="5091" spans="1:8">
      <c r="A5091" s="4">
        <v>5090</v>
      </c>
      <c r="B5091" s="5" t="s">
        <v>786</v>
      </c>
      <c r="C5091" s="5" t="s">
        <v>753</v>
      </c>
      <c r="D5091" s="5" t="s">
        <v>316</v>
      </c>
      <c r="E5091" s="5" t="s">
        <v>305</v>
      </c>
      <c r="F5091" s="5" t="s">
        <v>306</v>
      </c>
      <c r="G5091" s="13">
        <v>428</v>
      </c>
      <c r="H5091" s="5">
        <v>51</v>
      </c>
    </row>
    <row r="5092" spans="1:8">
      <c r="A5092" s="4">
        <v>5091</v>
      </c>
      <c r="B5092" s="5" t="s">
        <v>808</v>
      </c>
      <c r="C5092" s="5" t="s">
        <v>742</v>
      </c>
      <c r="D5092" s="5" t="s">
        <v>743</v>
      </c>
      <c r="E5092" s="5" t="s">
        <v>758</v>
      </c>
      <c r="F5092" s="5" t="s">
        <v>751</v>
      </c>
      <c r="G5092" s="13">
        <v>180.17</v>
      </c>
      <c r="H5092" s="5">
        <v>94</v>
      </c>
    </row>
    <row r="5093" spans="1:8">
      <c r="A5093" s="4">
        <v>5092</v>
      </c>
      <c r="B5093" s="5" t="s">
        <v>741</v>
      </c>
      <c r="C5093" s="5" t="s">
        <v>735</v>
      </c>
      <c r="D5093" s="5" t="s">
        <v>732</v>
      </c>
      <c r="E5093" s="5" t="s">
        <v>310</v>
      </c>
      <c r="F5093" s="5" t="s">
        <v>770</v>
      </c>
      <c r="G5093" s="13">
        <v>432.14</v>
      </c>
      <c r="H5093" s="5">
        <v>68</v>
      </c>
    </row>
    <row r="5094" spans="1:8">
      <c r="A5094" s="4">
        <v>5093</v>
      </c>
      <c r="B5094" s="5" t="s">
        <v>774</v>
      </c>
      <c r="C5094" s="5" t="s">
        <v>308</v>
      </c>
      <c r="D5094" s="5" t="s">
        <v>316</v>
      </c>
      <c r="E5094" s="5" t="s">
        <v>305</v>
      </c>
      <c r="F5094" s="5" t="s">
        <v>748</v>
      </c>
      <c r="G5094" s="13">
        <v>869.25</v>
      </c>
      <c r="H5094" s="5">
        <v>40</v>
      </c>
    </row>
    <row r="5095" spans="1:8">
      <c r="A5095" s="4">
        <v>5094</v>
      </c>
      <c r="B5095" s="5" t="s">
        <v>739</v>
      </c>
      <c r="C5095" s="5" t="s">
        <v>757</v>
      </c>
      <c r="D5095" s="5" t="s">
        <v>324</v>
      </c>
      <c r="E5095" s="5" t="s">
        <v>314</v>
      </c>
      <c r="F5095" s="5" t="s">
        <v>321</v>
      </c>
      <c r="G5095" s="13">
        <v>219.58</v>
      </c>
      <c r="H5095" s="5">
        <v>17</v>
      </c>
    </row>
    <row r="5096" spans="1:8">
      <c r="A5096" s="4">
        <v>5095</v>
      </c>
      <c r="B5096" s="5" t="s">
        <v>805</v>
      </c>
      <c r="C5096" s="5" t="s">
        <v>307</v>
      </c>
      <c r="D5096" s="5" t="s">
        <v>785</v>
      </c>
      <c r="E5096" s="5" t="s">
        <v>313</v>
      </c>
      <c r="F5096" s="5" t="s">
        <v>326</v>
      </c>
      <c r="G5096" s="13">
        <v>133.93</v>
      </c>
      <c r="H5096" s="5">
        <v>164</v>
      </c>
    </row>
    <row r="5097" spans="1:8">
      <c r="A5097" s="4">
        <v>5096</v>
      </c>
      <c r="B5097" s="5" t="s">
        <v>799</v>
      </c>
      <c r="C5097" s="5" t="s">
        <v>755</v>
      </c>
      <c r="D5097" s="5" t="s">
        <v>309</v>
      </c>
      <c r="E5097" s="5" t="s">
        <v>319</v>
      </c>
      <c r="F5097" s="5" t="s">
        <v>321</v>
      </c>
      <c r="G5097" s="13">
        <v>346.11</v>
      </c>
      <c r="H5097" s="5">
        <v>62</v>
      </c>
    </row>
    <row r="5098" spans="1:8">
      <c r="A5098" s="4">
        <v>5097</v>
      </c>
      <c r="B5098" s="5" t="s">
        <v>747</v>
      </c>
      <c r="C5098" s="5" t="s">
        <v>735</v>
      </c>
      <c r="D5098" s="5" t="s">
        <v>309</v>
      </c>
      <c r="E5098" s="5" t="s">
        <v>733</v>
      </c>
      <c r="F5098" s="5" t="s">
        <v>321</v>
      </c>
      <c r="G5098" s="13">
        <v>847.83</v>
      </c>
      <c r="H5098" s="5">
        <v>94</v>
      </c>
    </row>
    <row r="5099" spans="1:8">
      <c r="A5099" s="4">
        <v>5098</v>
      </c>
      <c r="B5099" s="5" t="s">
        <v>792</v>
      </c>
      <c r="C5099" s="5" t="s">
        <v>742</v>
      </c>
      <c r="D5099" s="5" t="s">
        <v>750</v>
      </c>
      <c r="E5099" s="5" t="s">
        <v>305</v>
      </c>
      <c r="F5099" s="5" t="s">
        <v>306</v>
      </c>
      <c r="G5099" s="13">
        <v>942.81</v>
      </c>
      <c r="H5099" s="5">
        <v>170</v>
      </c>
    </row>
    <row r="5100" spans="1:8">
      <c r="A5100" s="4">
        <v>5099</v>
      </c>
      <c r="B5100" s="5" t="s">
        <v>798</v>
      </c>
      <c r="C5100" s="5" t="s">
        <v>735</v>
      </c>
      <c r="D5100" s="5" t="s">
        <v>769</v>
      </c>
      <c r="E5100" s="5" t="s">
        <v>758</v>
      </c>
      <c r="F5100" s="5" t="s">
        <v>325</v>
      </c>
      <c r="G5100" s="13">
        <v>923.19</v>
      </c>
      <c r="H5100" s="5">
        <v>196</v>
      </c>
    </row>
    <row r="5101" spans="1:8">
      <c r="A5101" s="4">
        <v>5100</v>
      </c>
      <c r="B5101" s="5" t="s">
        <v>752</v>
      </c>
      <c r="C5101" s="5" t="s">
        <v>731</v>
      </c>
      <c r="D5101" s="5" t="s">
        <v>732</v>
      </c>
      <c r="E5101" s="5" t="s">
        <v>740</v>
      </c>
      <c r="F5101" s="5" t="s">
        <v>744</v>
      </c>
      <c r="G5101" s="13">
        <v>364.07</v>
      </c>
      <c r="H5101" s="5">
        <v>2</v>
      </c>
    </row>
    <row r="5102" spans="1:8">
      <c r="A5102" s="4">
        <v>5101</v>
      </c>
      <c r="B5102" s="5" t="s">
        <v>765</v>
      </c>
      <c r="C5102" s="5" t="s">
        <v>755</v>
      </c>
      <c r="D5102" s="5" t="s">
        <v>320</v>
      </c>
      <c r="E5102" s="5" t="s">
        <v>314</v>
      </c>
      <c r="F5102" s="5" t="s">
        <v>325</v>
      </c>
      <c r="G5102" s="13">
        <v>86.24</v>
      </c>
      <c r="H5102" s="5">
        <v>52</v>
      </c>
    </row>
    <row r="5103" spans="1:8">
      <c r="A5103" s="4">
        <v>5102</v>
      </c>
      <c r="B5103" s="5" t="s">
        <v>302</v>
      </c>
      <c r="C5103" s="5" t="s">
        <v>307</v>
      </c>
      <c r="D5103" s="5" t="s">
        <v>309</v>
      </c>
      <c r="E5103" s="5" t="s">
        <v>322</v>
      </c>
      <c r="F5103" s="5" t="s">
        <v>311</v>
      </c>
      <c r="G5103" s="13">
        <v>469.11</v>
      </c>
      <c r="H5103" s="5">
        <v>83</v>
      </c>
    </row>
    <row r="5104" spans="1:8">
      <c r="A5104" s="4">
        <v>5103</v>
      </c>
      <c r="B5104" s="5" t="s">
        <v>730</v>
      </c>
      <c r="C5104" s="5" t="s">
        <v>307</v>
      </c>
      <c r="D5104" s="5" t="s">
        <v>736</v>
      </c>
      <c r="E5104" s="5" t="s">
        <v>733</v>
      </c>
      <c r="F5104" s="5" t="s">
        <v>770</v>
      </c>
      <c r="G5104" s="13">
        <v>570.59</v>
      </c>
      <c r="H5104" s="5">
        <v>58</v>
      </c>
    </row>
    <row r="5105" spans="1:8">
      <c r="A5105" s="4">
        <v>5104</v>
      </c>
      <c r="B5105" s="5" t="s">
        <v>752</v>
      </c>
      <c r="C5105" s="5" t="s">
        <v>755</v>
      </c>
      <c r="D5105" s="5" t="s">
        <v>769</v>
      </c>
      <c r="E5105" s="5" t="s">
        <v>733</v>
      </c>
      <c r="F5105" s="5" t="s">
        <v>311</v>
      </c>
      <c r="G5105" s="13">
        <v>918.63</v>
      </c>
      <c r="H5105" s="5">
        <v>18</v>
      </c>
    </row>
    <row r="5106" spans="1:8">
      <c r="A5106" s="4">
        <v>5105</v>
      </c>
      <c r="B5106" s="5" t="s">
        <v>749</v>
      </c>
      <c r="C5106" s="5" t="s">
        <v>755</v>
      </c>
      <c r="D5106" s="5" t="s">
        <v>320</v>
      </c>
      <c r="E5106" s="5" t="s">
        <v>733</v>
      </c>
      <c r="F5106" s="5" t="s">
        <v>734</v>
      </c>
      <c r="G5106" s="13">
        <v>934.82</v>
      </c>
      <c r="H5106" s="5">
        <v>140</v>
      </c>
    </row>
    <row r="5107" spans="1:8">
      <c r="A5107" s="4">
        <v>5106</v>
      </c>
      <c r="B5107" s="5" t="s">
        <v>803</v>
      </c>
      <c r="C5107" s="5" t="s">
        <v>307</v>
      </c>
      <c r="D5107" s="5" t="s">
        <v>732</v>
      </c>
      <c r="E5107" s="5" t="s">
        <v>322</v>
      </c>
      <c r="F5107" s="5" t="s">
        <v>321</v>
      </c>
      <c r="G5107" s="13">
        <v>758.95</v>
      </c>
      <c r="H5107" s="5">
        <v>142</v>
      </c>
    </row>
    <row r="5108" spans="1:8">
      <c r="A5108" s="4">
        <v>5107</v>
      </c>
      <c r="B5108" s="5" t="s">
        <v>759</v>
      </c>
      <c r="C5108" s="5" t="s">
        <v>307</v>
      </c>
      <c r="D5108" s="5" t="s">
        <v>738</v>
      </c>
      <c r="E5108" s="5" t="s">
        <v>322</v>
      </c>
      <c r="F5108" s="5" t="s">
        <v>323</v>
      </c>
      <c r="G5108" s="13">
        <v>197.62</v>
      </c>
      <c r="H5108" s="5">
        <v>42</v>
      </c>
    </row>
    <row r="5109" spans="1:8">
      <c r="A5109" s="4">
        <v>5108</v>
      </c>
      <c r="B5109" s="5" t="s">
        <v>784</v>
      </c>
      <c r="C5109" s="5" t="s">
        <v>755</v>
      </c>
      <c r="D5109" s="5" t="s">
        <v>732</v>
      </c>
      <c r="E5109" s="5" t="s">
        <v>733</v>
      </c>
      <c r="F5109" s="5" t="s">
        <v>325</v>
      </c>
      <c r="G5109" s="13">
        <v>212.77</v>
      </c>
      <c r="H5109" s="5">
        <v>174</v>
      </c>
    </row>
    <row r="5110" spans="1:8">
      <c r="A5110" s="4">
        <v>5109</v>
      </c>
      <c r="B5110" s="5" t="s">
        <v>812</v>
      </c>
      <c r="C5110" s="5" t="s">
        <v>783</v>
      </c>
      <c r="D5110" s="5" t="s">
        <v>317</v>
      </c>
      <c r="E5110" s="5" t="s">
        <v>733</v>
      </c>
      <c r="F5110" s="5" t="s">
        <v>306</v>
      </c>
      <c r="G5110" s="13">
        <v>261.12</v>
      </c>
      <c r="H5110" s="5">
        <v>151</v>
      </c>
    </row>
    <row r="5111" spans="1:8">
      <c r="A5111" s="4">
        <v>5110</v>
      </c>
      <c r="B5111" s="5" t="s">
        <v>806</v>
      </c>
      <c r="C5111" s="5" t="s">
        <v>755</v>
      </c>
      <c r="D5111" s="5" t="s">
        <v>736</v>
      </c>
      <c r="E5111" s="5" t="s">
        <v>313</v>
      </c>
      <c r="F5111" s="5" t="s">
        <v>734</v>
      </c>
      <c r="G5111" s="13">
        <v>550.07000000000005</v>
      </c>
      <c r="H5111" s="5">
        <v>115</v>
      </c>
    </row>
    <row r="5112" spans="1:8">
      <c r="A5112" s="4">
        <v>5111</v>
      </c>
      <c r="B5112" s="5" t="s">
        <v>777</v>
      </c>
      <c r="C5112" s="5" t="s">
        <v>757</v>
      </c>
      <c r="D5112" s="5" t="s">
        <v>738</v>
      </c>
      <c r="E5112" s="5" t="s">
        <v>740</v>
      </c>
      <c r="F5112" s="5" t="s">
        <v>734</v>
      </c>
      <c r="G5112" s="13">
        <v>599.59</v>
      </c>
      <c r="H5112" s="5">
        <v>136</v>
      </c>
    </row>
    <row r="5113" spans="1:8">
      <c r="A5113" s="4">
        <v>5112</v>
      </c>
      <c r="B5113" s="5" t="s">
        <v>805</v>
      </c>
      <c r="C5113" s="5" t="s">
        <v>753</v>
      </c>
      <c r="D5113" s="5" t="s">
        <v>320</v>
      </c>
      <c r="E5113" s="5" t="s">
        <v>305</v>
      </c>
      <c r="F5113" s="5" t="s">
        <v>306</v>
      </c>
      <c r="G5113" s="13">
        <v>743.36</v>
      </c>
      <c r="H5113" s="5">
        <v>111</v>
      </c>
    </row>
    <row r="5114" spans="1:8">
      <c r="A5114" s="4">
        <v>5113</v>
      </c>
      <c r="B5114" s="5" t="s">
        <v>804</v>
      </c>
      <c r="C5114" s="5" t="s">
        <v>783</v>
      </c>
      <c r="D5114" s="5" t="s">
        <v>316</v>
      </c>
      <c r="E5114" s="5" t="s">
        <v>310</v>
      </c>
      <c r="F5114" s="5" t="s">
        <v>325</v>
      </c>
      <c r="G5114" s="13">
        <v>47.19</v>
      </c>
      <c r="H5114" s="5">
        <v>60</v>
      </c>
    </row>
    <row r="5115" spans="1:8">
      <c r="A5115" s="4">
        <v>5114</v>
      </c>
      <c r="B5115" s="5" t="s">
        <v>765</v>
      </c>
      <c r="C5115" s="5" t="s">
        <v>304</v>
      </c>
      <c r="D5115" s="5" t="s">
        <v>316</v>
      </c>
      <c r="E5115" s="5" t="s">
        <v>310</v>
      </c>
      <c r="F5115" s="5" t="s">
        <v>325</v>
      </c>
      <c r="G5115" s="13">
        <v>736.99</v>
      </c>
      <c r="H5115" s="5">
        <v>112</v>
      </c>
    </row>
    <row r="5116" spans="1:8">
      <c r="A5116" s="4">
        <v>5115</v>
      </c>
      <c r="B5116" s="5" t="s">
        <v>756</v>
      </c>
      <c r="C5116" s="5" t="s">
        <v>312</v>
      </c>
      <c r="D5116" s="5" t="s">
        <v>750</v>
      </c>
      <c r="E5116" s="5" t="s">
        <v>314</v>
      </c>
      <c r="F5116" s="5" t="s">
        <v>326</v>
      </c>
      <c r="G5116" s="13">
        <v>290.08</v>
      </c>
      <c r="H5116" s="5">
        <v>8</v>
      </c>
    </row>
    <row r="5117" spans="1:8">
      <c r="A5117" s="4">
        <v>5116</v>
      </c>
      <c r="B5117" s="5" t="s">
        <v>756</v>
      </c>
      <c r="C5117" s="5" t="s">
        <v>757</v>
      </c>
      <c r="D5117" s="5" t="s">
        <v>320</v>
      </c>
      <c r="E5117" s="5" t="s">
        <v>313</v>
      </c>
      <c r="F5117" s="5" t="s">
        <v>311</v>
      </c>
      <c r="G5117" s="13">
        <v>736.14</v>
      </c>
      <c r="H5117" s="5">
        <v>195</v>
      </c>
    </row>
    <row r="5118" spans="1:8">
      <c r="A5118" s="4">
        <v>5117</v>
      </c>
      <c r="B5118" s="5" t="s">
        <v>762</v>
      </c>
      <c r="C5118" s="5" t="s">
        <v>308</v>
      </c>
      <c r="D5118" s="5" t="s">
        <v>317</v>
      </c>
      <c r="E5118" s="5" t="s">
        <v>758</v>
      </c>
      <c r="F5118" s="5" t="s">
        <v>744</v>
      </c>
      <c r="G5118" s="13">
        <v>754.25</v>
      </c>
      <c r="H5118" s="5">
        <v>84</v>
      </c>
    </row>
    <row r="5119" spans="1:8">
      <c r="A5119" s="4">
        <v>5118</v>
      </c>
      <c r="B5119" s="5" t="s">
        <v>745</v>
      </c>
      <c r="C5119" s="5" t="s">
        <v>757</v>
      </c>
      <c r="D5119" s="5" t="s">
        <v>785</v>
      </c>
      <c r="E5119" s="5" t="s">
        <v>740</v>
      </c>
      <c r="F5119" s="5" t="s">
        <v>770</v>
      </c>
      <c r="G5119" s="13">
        <v>443.7</v>
      </c>
      <c r="H5119" s="5">
        <v>78</v>
      </c>
    </row>
    <row r="5120" spans="1:8">
      <c r="A5120" s="4">
        <v>5119</v>
      </c>
      <c r="B5120" s="5" t="s">
        <v>761</v>
      </c>
      <c r="C5120" s="5" t="s">
        <v>312</v>
      </c>
      <c r="D5120" s="5" t="s">
        <v>743</v>
      </c>
      <c r="E5120" s="5" t="s">
        <v>740</v>
      </c>
      <c r="F5120" s="5" t="s">
        <v>770</v>
      </c>
      <c r="G5120" s="13">
        <v>644.01</v>
      </c>
      <c r="H5120" s="5">
        <v>79</v>
      </c>
    </row>
    <row r="5121" spans="1:8">
      <c r="A5121" s="4">
        <v>5120</v>
      </c>
      <c r="B5121" s="5" t="s">
        <v>800</v>
      </c>
      <c r="C5121" s="5" t="s">
        <v>308</v>
      </c>
      <c r="D5121" s="5" t="s">
        <v>772</v>
      </c>
      <c r="E5121" s="5" t="s">
        <v>313</v>
      </c>
      <c r="F5121" s="5" t="s">
        <v>744</v>
      </c>
      <c r="G5121" s="13">
        <v>601.11</v>
      </c>
      <c r="H5121" s="5">
        <v>86</v>
      </c>
    </row>
    <row r="5122" spans="1:8">
      <c r="A5122" s="4">
        <v>5121</v>
      </c>
      <c r="B5122" s="5" t="s">
        <v>759</v>
      </c>
      <c r="C5122" s="5" t="s">
        <v>742</v>
      </c>
      <c r="D5122" s="5" t="s">
        <v>309</v>
      </c>
      <c r="E5122" s="5" t="s">
        <v>322</v>
      </c>
      <c r="F5122" s="5" t="s">
        <v>306</v>
      </c>
      <c r="G5122" s="13">
        <v>407.07</v>
      </c>
      <c r="H5122" s="5">
        <v>168</v>
      </c>
    </row>
    <row r="5123" spans="1:8">
      <c r="A5123" s="4">
        <v>5122</v>
      </c>
      <c r="B5123" s="5" t="s">
        <v>782</v>
      </c>
      <c r="C5123" s="5" t="s">
        <v>318</v>
      </c>
      <c r="D5123" s="5" t="s">
        <v>316</v>
      </c>
      <c r="E5123" s="5" t="s">
        <v>303</v>
      </c>
      <c r="F5123" s="5" t="s">
        <v>748</v>
      </c>
      <c r="G5123" s="13">
        <v>610.21</v>
      </c>
      <c r="H5123" s="5">
        <v>150</v>
      </c>
    </row>
    <row r="5124" spans="1:8">
      <c r="A5124" s="4">
        <v>5123</v>
      </c>
      <c r="B5124" s="5" t="s">
        <v>754</v>
      </c>
      <c r="C5124" s="5" t="s">
        <v>731</v>
      </c>
      <c r="D5124" s="5" t="s">
        <v>772</v>
      </c>
      <c r="E5124" s="5" t="s">
        <v>314</v>
      </c>
      <c r="F5124" s="5" t="s">
        <v>326</v>
      </c>
      <c r="G5124" s="13">
        <v>736.76</v>
      </c>
      <c r="H5124" s="5">
        <v>151</v>
      </c>
    </row>
    <row r="5125" spans="1:8">
      <c r="A5125" s="4">
        <v>5124</v>
      </c>
      <c r="B5125" s="5" t="s">
        <v>752</v>
      </c>
      <c r="C5125" s="5" t="s">
        <v>308</v>
      </c>
      <c r="D5125" s="5" t="s">
        <v>736</v>
      </c>
      <c r="E5125" s="5" t="s">
        <v>740</v>
      </c>
      <c r="F5125" s="5" t="s">
        <v>751</v>
      </c>
      <c r="G5125" s="13">
        <v>912.45</v>
      </c>
      <c r="H5125" s="5">
        <v>32</v>
      </c>
    </row>
    <row r="5126" spans="1:8">
      <c r="A5126" s="4">
        <v>5125</v>
      </c>
      <c r="B5126" s="5" t="s">
        <v>779</v>
      </c>
      <c r="C5126" s="5" t="s">
        <v>304</v>
      </c>
      <c r="D5126" s="5" t="s">
        <v>772</v>
      </c>
      <c r="E5126" s="5" t="s">
        <v>310</v>
      </c>
      <c r="F5126" s="5" t="s">
        <v>323</v>
      </c>
      <c r="G5126" s="13">
        <v>645.14</v>
      </c>
      <c r="H5126" s="5">
        <v>167</v>
      </c>
    </row>
    <row r="5127" spans="1:8">
      <c r="A5127" s="4">
        <v>5126</v>
      </c>
      <c r="B5127" s="5" t="s">
        <v>779</v>
      </c>
      <c r="C5127" s="5" t="s">
        <v>312</v>
      </c>
      <c r="D5127" s="5" t="s">
        <v>743</v>
      </c>
      <c r="E5127" s="5" t="s">
        <v>740</v>
      </c>
      <c r="F5127" s="5" t="s">
        <v>770</v>
      </c>
      <c r="G5127" s="13">
        <v>165.01</v>
      </c>
      <c r="H5127" s="5">
        <v>14</v>
      </c>
    </row>
    <row r="5128" spans="1:8">
      <c r="A5128" s="4">
        <v>5127</v>
      </c>
      <c r="B5128" s="5" t="s">
        <v>794</v>
      </c>
      <c r="C5128" s="5" t="s">
        <v>315</v>
      </c>
      <c r="D5128" s="5" t="s">
        <v>317</v>
      </c>
      <c r="E5128" s="5" t="s">
        <v>758</v>
      </c>
      <c r="F5128" s="5" t="s">
        <v>325</v>
      </c>
      <c r="G5128" s="13">
        <v>547.78</v>
      </c>
      <c r="H5128" s="5">
        <v>70</v>
      </c>
    </row>
    <row r="5129" spans="1:8">
      <c r="A5129" s="4">
        <v>5128</v>
      </c>
      <c r="B5129" s="5" t="s">
        <v>791</v>
      </c>
      <c r="C5129" s="5" t="s">
        <v>757</v>
      </c>
      <c r="D5129" s="5" t="s">
        <v>785</v>
      </c>
      <c r="E5129" s="5" t="s">
        <v>305</v>
      </c>
      <c r="F5129" s="5" t="s">
        <v>323</v>
      </c>
      <c r="G5129" s="13">
        <v>508.36</v>
      </c>
      <c r="H5129" s="5">
        <v>126</v>
      </c>
    </row>
    <row r="5130" spans="1:8">
      <c r="A5130" s="4">
        <v>5129</v>
      </c>
      <c r="B5130" s="5" t="s">
        <v>800</v>
      </c>
      <c r="C5130" s="5" t="s">
        <v>783</v>
      </c>
      <c r="D5130" s="5" t="s">
        <v>320</v>
      </c>
      <c r="E5130" s="5" t="s">
        <v>322</v>
      </c>
      <c r="F5130" s="5" t="s">
        <v>770</v>
      </c>
      <c r="G5130" s="13">
        <v>496.31</v>
      </c>
      <c r="H5130" s="5">
        <v>14</v>
      </c>
    </row>
    <row r="5131" spans="1:8">
      <c r="A5131" s="4">
        <v>5130</v>
      </c>
      <c r="B5131" s="5" t="s">
        <v>800</v>
      </c>
      <c r="C5131" s="5" t="s">
        <v>742</v>
      </c>
      <c r="D5131" s="5" t="s">
        <v>309</v>
      </c>
      <c r="E5131" s="5" t="s">
        <v>322</v>
      </c>
      <c r="F5131" s="5" t="s">
        <v>744</v>
      </c>
      <c r="G5131" s="13">
        <v>390.39</v>
      </c>
      <c r="H5131" s="5">
        <v>84</v>
      </c>
    </row>
    <row r="5132" spans="1:8">
      <c r="A5132" s="4">
        <v>5131</v>
      </c>
      <c r="B5132" s="5" t="s">
        <v>749</v>
      </c>
      <c r="C5132" s="5" t="s">
        <v>757</v>
      </c>
      <c r="D5132" s="5" t="s">
        <v>743</v>
      </c>
      <c r="E5132" s="5" t="s">
        <v>322</v>
      </c>
      <c r="F5132" s="5" t="s">
        <v>770</v>
      </c>
      <c r="G5132" s="13">
        <v>497.2</v>
      </c>
      <c r="H5132" s="5">
        <v>144</v>
      </c>
    </row>
    <row r="5133" spans="1:8">
      <c r="A5133" s="4">
        <v>5132</v>
      </c>
      <c r="B5133" s="5" t="s">
        <v>780</v>
      </c>
      <c r="C5133" s="5" t="s">
        <v>755</v>
      </c>
      <c r="D5133" s="5" t="s">
        <v>309</v>
      </c>
      <c r="E5133" s="5" t="s">
        <v>322</v>
      </c>
      <c r="F5133" s="5" t="s">
        <v>751</v>
      </c>
      <c r="G5133" s="13">
        <v>813.25</v>
      </c>
      <c r="H5133" s="5">
        <v>34</v>
      </c>
    </row>
    <row r="5134" spans="1:8">
      <c r="A5134" s="4">
        <v>5133</v>
      </c>
      <c r="B5134" s="5" t="s">
        <v>792</v>
      </c>
      <c r="C5134" s="5" t="s">
        <v>757</v>
      </c>
      <c r="D5134" s="5" t="s">
        <v>785</v>
      </c>
      <c r="E5134" s="5" t="s">
        <v>758</v>
      </c>
      <c r="F5134" s="5" t="s">
        <v>311</v>
      </c>
      <c r="G5134" s="13">
        <v>426.16</v>
      </c>
      <c r="H5134" s="5">
        <v>164</v>
      </c>
    </row>
    <row r="5135" spans="1:8">
      <c r="A5135" s="4">
        <v>5134</v>
      </c>
      <c r="B5135" s="5" t="s">
        <v>805</v>
      </c>
      <c r="C5135" s="5" t="s">
        <v>315</v>
      </c>
      <c r="D5135" s="5" t="s">
        <v>743</v>
      </c>
      <c r="E5135" s="5" t="s">
        <v>313</v>
      </c>
      <c r="F5135" s="5" t="s">
        <v>748</v>
      </c>
      <c r="G5135" s="13">
        <v>464.87</v>
      </c>
      <c r="H5135" s="5">
        <v>95</v>
      </c>
    </row>
    <row r="5136" spans="1:8">
      <c r="A5136" s="4">
        <v>5135</v>
      </c>
      <c r="B5136" s="5" t="s">
        <v>797</v>
      </c>
      <c r="C5136" s="5" t="s">
        <v>312</v>
      </c>
      <c r="D5136" s="5" t="s">
        <v>743</v>
      </c>
      <c r="E5136" s="5" t="s">
        <v>322</v>
      </c>
      <c r="F5136" s="5" t="s">
        <v>323</v>
      </c>
      <c r="G5136" s="13">
        <v>843.36</v>
      </c>
      <c r="H5136" s="5">
        <v>65</v>
      </c>
    </row>
    <row r="5137" spans="1:8">
      <c r="A5137" s="4">
        <v>5136</v>
      </c>
      <c r="B5137" s="5" t="s">
        <v>768</v>
      </c>
      <c r="C5137" s="5" t="s">
        <v>755</v>
      </c>
      <c r="D5137" s="5" t="s">
        <v>316</v>
      </c>
      <c r="E5137" s="5" t="s">
        <v>310</v>
      </c>
      <c r="F5137" s="5" t="s">
        <v>751</v>
      </c>
      <c r="G5137" s="13">
        <v>932.42</v>
      </c>
      <c r="H5137" s="5">
        <v>131</v>
      </c>
    </row>
    <row r="5138" spans="1:8">
      <c r="A5138" s="4">
        <v>5137</v>
      </c>
      <c r="B5138" s="5" t="s">
        <v>752</v>
      </c>
      <c r="C5138" s="5" t="s">
        <v>312</v>
      </c>
      <c r="D5138" s="5" t="s">
        <v>324</v>
      </c>
      <c r="E5138" s="5" t="s">
        <v>305</v>
      </c>
      <c r="F5138" s="5" t="s">
        <v>321</v>
      </c>
      <c r="G5138" s="13">
        <v>164.93</v>
      </c>
      <c r="H5138" s="5">
        <v>64</v>
      </c>
    </row>
    <row r="5139" spans="1:8">
      <c r="A5139" s="4">
        <v>5138</v>
      </c>
      <c r="B5139" s="5" t="s">
        <v>803</v>
      </c>
      <c r="C5139" s="5" t="s">
        <v>757</v>
      </c>
      <c r="D5139" s="5" t="s">
        <v>772</v>
      </c>
      <c r="E5139" s="5" t="s">
        <v>305</v>
      </c>
      <c r="F5139" s="5" t="s">
        <v>744</v>
      </c>
      <c r="G5139" s="13">
        <v>923.62</v>
      </c>
      <c r="H5139" s="5">
        <v>89</v>
      </c>
    </row>
    <row r="5140" spans="1:8">
      <c r="A5140" s="4">
        <v>5139</v>
      </c>
      <c r="B5140" s="5" t="s">
        <v>780</v>
      </c>
      <c r="C5140" s="5" t="s">
        <v>742</v>
      </c>
      <c r="D5140" s="5" t="s">
        <v>309</v>
      </c>
      <c r="E5140" s="5" t="s">
        <v>314</v>
      </c>
      <c r="F5140" s="5" t="s">
        <v>321</v>
      </c>
      <c r="G5140" s="13">
        <v>610.89</v>
      </c>
      <c r="H5140" s="5">
        <v>61</v>
      </c>
    </row>
    <row r="5141" spans="1:8">
      <c r="A5141" s="4">
        <v>5140</v>
      </c>
      <c r="B5141" s="5" t="s">
        <v>802</v>
      </c>
      <c r="C5141" s="5" t="s">
        <v>731</v>
      </c>
      <c r="D5141" s="5" t="s">
        <v>309</v>
      </c>
      <c r="E5141" s="5" t="s">
        <v>303</v>
      </c>
      <c r="F5141" s="5" t="s">
        <v>734</v>
      </c>
      <c r="G5141" s="13">
        <v>119.71</v>
      </c>
      <c r="H5141" s="5">
        <v>68</v>
      </c>
    </row>
    <row r="5142" spans="1:8">
      <c r="A5142" s="4">
        <v>5141</v>
      </c>
      <c r="B5142" s="5" t="s">
        <v>798</v>
      </c>
      <c r="C5142" s="5" t="s">
        <v>304</v>
      </c>
      <c r="D5142" s="5" t="s">
        <v>785</v>
      </c>
      <c r="E5142" s="5" t="s">
        <v>733</v>
      </c>
      <c r="F5142" s="5" t="s">
        <v>734</v>
      </c>
      <c r="G5142" s="13">
        <v>829.91</v>
      </c>
      <c r="H5142" s="5">
        <v>122</v>
      </c>
    </row>
    <row r="5143" spans="1:8">
      <c r="A5143" s="4">
        <v>5142</v>
      </c>
      <c r="B5143" s="5" t="s">
        <v>792</v>
      </c>
      <c r="C5143" s="5" t="s">
        <v>308</v>
      </c>
      <c r="D5143" s="5" t="s">
        <v>785</v>
      </c>
      <c r="E5143" s="5" t="s">
        <v>313</v>
      </c>
      <c r="F5143" s="5" t="s">
        <v>748</v>
      </c>
      <c r="G5143" s="13">
        <v>817.33</v>
      </c>
      <c r="H5143" s="5">
        <v>172</v>
      </c>
    </row>
    <row r="5144" spans="1:8">
      <c r="A5144" s="4">
        <v>5143</v>
      </c>
      <c r="B5144" s="5" t="s">
        <v>774</v>
      </c>
      <c r="C5144" s="5" t="s">
        <v>742</v>
      </c>
      <c r="D5144" s="5" t="s">
        <v>316</v>
      </c>
      <c r="E5144" s="5" t="s">
        <v>310</v>
      </c>
      <c r="F5144" s="5" t="s">
        <v>323</v>
      </c>
      <c r="G5144" s="13">
        <v>226.05</v>
      </c>
      <c r="H5144" s="5">
        <v>25</v>
      </c>
    </row>
    <row r="5145" spans="1:8">
      <c r="A5145" s="4">
        <v>5144</v>
      </c>
      <c r="B5145" s="5" t="s">
        <v>791</v>
      </c>
      <c r="C5145" s="5" t="s">
        <v>755</v>
      </c>
      <c r="D5145" s="5" t="s">
        <v>785</v>
      </c>
      <c r="E5145" s="5" t="s">
        <v>740</v>
      </c>
      <c r="F5145" s="5" t="s">
        <v>744</v>
      </c>
      <c r="G5145" s="13">
        <v>923.19</v>
      </c>
      <c r="H5145" s="5">
        <v>189</v>
      </c>
    </row>
    <row r="5146" spans="1:8">
      <c r="A5146" s="4">
        <v>5145</v>
      </c>
      <c r="B5146" s="5" t="s">
        <v>811</v>
      </c>
      <c r="C5146" s="5" t="s">
        <v>755</v>
      </c>
      <c r="D5146" s="5" t="s">
        <v>732</v>
      </c>
      <c r="E5146" s="5" t="s">
        <v>322</v>
      </c>
      <c r="F5146" s="5" t="s">
        <v>748</v>
      </c>
      <c r="G5146" s="13">
        <v>155.49</v>
      </c>
      <c r="H5146" s="5">
        <v>21</v>
      </c>
    </row>
    <row r="5147" spans="1:8">
      <c r="A5147" s="4">
        <v>5146</v>
      </c>
      <c r="B5147" s="5" t="s">
        <v>763</v>
      </c>
      <c r="C5147" s="5" t="s">
        <v>735</v>
      </c>
      <c r="D5147" s="5" t="s">
        <v>324</v>
      </c>
      <c r="E5147" s="5" t="s">
        <v>319</v>
      </c>
      <c r="F5147" s="5" t="s">
        <v>744</v>
      </c>
      <c r="G5147" s="13">
        <v>797.01</v>
      </c>
      <c r="H5147" s="5">
        <v>105</v>
      </c>
    </row>
    <row r="5148" spans="1:8">
      <c r="A5148" s="4">
        <v>5147</v>
      </c>
      <c r="B5148" s="5" t="s">
        <v>803</v>
      </c>
      <c r="C5148" s="5" t="s">
        <v>735</v>
      </c>
      <c r="D5148" s="5" t="s">
        <v>750</v>
      </c>
      <c r="E5148" s="5" t="s">
        <v>758</v>
      </c>
      <c r="F5148" s="5" t="s">
        <v>746</v>
      </c>
      <c r="G5148" s="13">
        <v>679.99</v>
      </c>
      <c r="H5148" s="5">
        <v>90</v>
      </c>
    </row>
    <row r="5149" spans="1:8">
      <c r="A5149" s="4">
        <v>5148</v>
      </c>
      <c r="B5149" s="5" t="s">
        <v>771</v>
      </c>
      <c r="C5149" s="5" t="s">
        <v>307</v>
      </c>
      <c r="D5149" s="5" t="s">
        <v>738</v>
      </c>
      <c r="E5149" s="5" t="s">
        <v>319</v>
      </c>
      <c r="F5149" s="5" t="s">
        <v>323</v>
      </c>
      <c r="G5149" s="13">
        <v>328.04</v>
      </c>
      <c r="H5149" s="5">
        <v>129</v>
      </c>
    </row>
    <row r="5150" spans="1:8">
      <c r="A5150" s="4">
        <v>5149</v>
      </c>
      <c r="B5150" s="5" t="s">
        <v>767</v>
      </c>
      <c r="C5150" s="5" t="s">
        <v>755</v>
      </c>
      <c r="D5150" s="5" t="s">
        <v>316</v>
      </c>
      <c r="E5150" s="5" t="s">
        <v>303</v>
      </c>
      <c r="F5150" s="5" t="s">
        <v>311</v>
      </c>
      <c r="G5150" s="13">
        <v>480.42</v>
      </c>
      <c r="H5150" s="5">
        <v>188</v>
      </c>
    </row>
    <row r="5151" spans="1:8">
      <c r="A5151" s="4">
        <v>5150</v>
      </c>
      <c r="B5151" s="5" t="s">
        <v>800</v>
      </c>
      <c r="C5151" s="5" t="s">
        <v>307</v>
      </c>
      <c r="D5151" s="5" t="s">
        <v>317</v>
      </c>
      <c r="E5151" s="5" t="s">
        <v>303</v>
      </c>
      <c r="F5151" s="5" t="s">
        <v>306</v>
      </c>
      <c r="G5151" s="13">
        <v>109.9</v>
      </c>
      <c r="H5151" s="5">
        <v>153</v>
      </c>
    </row>
    <row r="5152" spans="1:8">
      <c r="A5152" s="4">
        <v>5151</v>
      </c>
      <c r="B5152" s="5" t="s">
        <v>730</v>
      </c>
      <c r="C5152" s="5" t="s">
        <v>304</v>
      </c>
      <c r="D5152" s="5" t="s">
        <v>738</v>
      </c>
      <c r="E5152" s="5" t="s">
        <v>314</v>
      </c>
      <c r="F5152" s="5" t="s">
        <v>734</v>
      </c>
      <c r="G5152" s="13">
        <v>574.78</v>
      </c>
      <c r="H5152" s="5">
        <v>74</v>
      </c>
    </row>
    <row r="5153" spans="1:8">
      <c r="A5153" s="4">
        <v>5152</v>
      </c>
      <c r="B5153" s="5" t="s">
        <v>773</v>
      </c>
      <c r="C5153" s="5" t="s">
        <v>753</v>
      </c>
      <c r="D5153" s="5" t="s">
        <v>738</v>
      </c>
      <c r="E5153" s="5" t="s">
        <v>319</v>
      </c>
      <c r="F5153" s="5" t="s">
        <v>770</v>
      </c>
      <c r="G5153" s="13">
        <v>257.68</v>
      </c>
      <c r="H5153" s="5">
        <v>40</v>
      </c>
    </row>
    <row r="5154" spans="1:8">
      <c r="A5154" s="4">
        <v>5153</v>
      </c>
      <c r="B5154" s="5" t="s">
        <v>775</v>
      </c>
      <c r="C5154" s="5" t="s">
        <v>315</v>
      </c>
      <c r="D5154" s="5" t="s">
        <v>738</v>
      </c>
      <c r="E5154" s="5" t="s">
        <v>733</v>
      </c>
      <c r="F5154" s="5" t="s">
        <v>748</v>
      </c>
      <c r="G5154" s="13">
        <v>443.56</v>
      </c>
      <c r="H5154" s="5">
        <v>64</v>
      </c>
    </row>
    <row r="5155" spans="1:8">
      <c r="A5155" s="4">
        <v>5154</v>
      </c>
      <c r="B5155" s="5" t="s">
        <v>754</v>
      </c>
      <c r="C5155" s="5" t="s">
        <v>304</v>
      </c>
      <c r="D5155" s="5" t="s">
        <v>743</v>
      </c>
      <c r="E5155" s="5" t="s">
        <v>314</v>
      </c>
      <c r="F5155" s="5" t="s">
        <v>306</v>
      </c>
      <c r="G5155" s="13">
        <v>359.76</v>
      </c>
      <c r="H5155" s="5">
        <v>12</v>
      </c>
    </row>
    <row r="5156" spans="1:8">
      <c r="A5156" s="4">
        <v>5155</v>
      </c>
      <c r="B5156" s="5" t="s">
        <v>782</v>
      </c>
      <c r="C5156" s="5" t="s">
        <v>315</v>
      </c>
      <c r="D5156" s="5" t="s">
        <v>743</v>
      </c>
      <c r="E5156" s="5" t="s">
        <v>305</v>
      </c>
      <c r="F5156" s="5" t="s">
        <v>306</v>
      </c>
      <c r="G5156" s="13">
        <v>920.9</v>
      </c>
      <c r="H5156" s="5">
        <v>87</v>
      </c>
    </row>
    <row r="5157" spans="1:8">
      <c r="A5157" s="4">
        <v>5156</v>
      </c>
      <c r="B5157" s="5" t="s">
        <v>745</v>
      </c>
      <c r="C5157" s="5" t="s">
        <v>308</v>
      </c>
      <c r="D5157" s="5" t="s">
        <v>769</v>
      </c>
      <c r="E5157" s="5" t="s">
        <v>310</v>
      </c>
      <c r="F5157" s="5" t="s">
        <v>326</v>
      </c>
      <c r="G5157" s="13">
        <v>452.86</v>
      </c>
      <c r="H5157" s="5">
        <v>85</v>
      </c>
    </row>
    <row r="5158" spans="1:8">
      <c r="A5158" s="4">
        <v>5157</v>
      </c>
      <c r="B5158" s="5" t="s">
        <v>773</v>
      </c>
      <c r="C5158" s="5" t="s">
        <v>308</v>
      </c>
      <c r="D5158" s="5" t="s">
        <v>324</v>
      </c>
      <c r="E5158" s="5" t="s">
        <v>310</v>
      </c>
      <c r="F5158" s="5" t="s">
        <v>746</v>
      </c>
      <c r="G5158" s="13">
        <v>653.75</v>
      </c>
      <c r="H5158" s="5">
        <v>104</v>
      </c>
    </row>
    <row r="5159" spans="1:8">
      <c r="A5159" s="4">
        <v>5158</v>
      </c>
      <c r="B5159" s="5" t="s">
        <v>749</v>
      </c>
      <c r="C5159" s="5" t="s">
        <v>783</v>
      </c>
      <c r="D5159" s="5" t="s">
        <v>732</v>
      </c>
      <c r="E5159" s="5" t="s">
        <v>310</v>
      </c>
      <c r="F5159" s="5" t="s">
        <v>770</v>
      </c>
      <c r="G5159" s="13">
        <v>698.86</v>
      </c>
      <c r="H5159" s="5">
        <v>29</v>
      </c>
    </row>
    <row r="5160" spans="1:8">
      <c r="A5160" s="4">
        <v>5159</v>
      </c>
      <c r="B5160" s="5" t="s">
        <v>809</v>
      </c>
      <c r="C5160" s="5" t="s">
        <v>735</v>
      </c>
      <c r="D5160" s="5" t="s">
        <v>785</v>
      </c>
      <c r="E5160" s="5" t="s">
        <v>314</v>
      </c>
      <c r="F5160" s="5" t="s">
        <v>734</v>
      </c>
      <c r="G5160" s="13">
        <v>483.56</v>
      </c>
      <c r="H5160" s="5">
        <v>110</v>
      </c>
    </row>
    <row r="5161" spans="1:8">
      <c r="A5161" s="4">
        <v>5160</v>
      </c>
      <c r="B5161" s="5" t="s">
        <v>774</v>
      </c>
      <c r="C5161" s="5" t="s">
        <v>735</v>
      </c>
      <c r="D5161" s="5" t="s">
        <v>324</v>
      </c>
      <c r="E5161" s="5" t="s">
        <v>305</v>
      </c>
      <c r="F5161" s="5" t="s">
        <v>751</v>
      </c>
      <c r="G5161" s="13">
        <v>924.04</v>
      </c>
      <c r="H5161" s="5">
        <v>22</v>
      </c>
    </row>
    <row r="5162" spans="1:8">
      <c r="A5162" s="4">
        <v>5161</v>
      </c>
      <c r="B5162" s="5" t="s">
        <v>789</v>
      </c>
      <c r="C5162" s="5" t="s">
        <v>308</v>
      </c>
      <c r="D5162" s="5" t="s">
        <v>324</v>
      </c>
      <c r="E5162" s="5" t="s">
        <v>733</v>
      </c>
      <c r="F5162" s="5" t="s">
        <v>323</v>
      </c>
      <c r="G5162" s="13">
        <v>777.28</v>
      </c>
      <c r="H5162" s="5">
        <v>62</v>
      </c>
    </row>
    <row r="5163" spans="1:8">
      <c r="A5163" s="4">
        <v>5162</v>
      </c>
      <c r="B5163" s="5" t="s">
        <v>773</v>
      </c>
      <c r="C5163" s="5" t="s">
        <v>318</v>
      </c>
      <c r="D5163" s="5" t="s">
        <v>769</v>
      </c>
      <c r="E5163" s="5" t="s">
        <v>313</v>
      </c>
      <c r="F5163" s="5" t="s">
        <v>325</v>
      </c>
      <c r="G5163" s="13">
        <v>876.33</v>
      </c>
      <c r="H5163" s="5">
        <v>5</v>
      </c>
    </row>
    <row r="5164" spans="1:8">
      <c r="A5164" s="4">
        <v>5163</v>
      </c>
      <c r="B5164" s="5" t="s">
        <v>808</v>
      </c>
      <c r="C5164" s="5" t="s">
        <v>312</v>
      </c>
      <c r="D5164" s="5" t="s">
        <v>320</v>
      </c>
      <c r="E5164" s="5" t="s">
        <v>319</v>
      </c>
      <c r="F5164" s="5" t="s">
        <v>325</v>
      </c>
      <c r="G5164" s="13">
        <v>570.30999999999995</v>
      </c>
      <c r="H5164" s="5">
        <v>82</v>
      </c>
    </row>
    <row r="5165" spans="1:8">
      <c r="A5165" s="4">
        <v>5164</v>
      </c>
      <c r="B5165" s="5" t="s">
        <v>302</v>
      </c>
      <c r="C5165" s="5" t="s">
        <v>735</v>
      </c>
      <c r="D5165" s="5" t="s">
        <v>324</v>
      </c>
      <c r="E5165" s="5" t="s">
        <v>303</v>
      </c>
      <c r="F5165" s="5" t="s">
        <v>770</v>
      </c>
      <c r="G5165" s="13">
        <v>569.33000000000004</v>
      </c>
      <c r="H5165" s="5">
        <v>49</v>
      </c>
    </row>
    <row r="5166" spans="1:8">
      <c r="A5166" s="4">
        <v>5165</v>
      </c>
      <c r="B5166" s="5" t="s">
        <v>768</v>
      </c>
      <c r="C5166" s="5" t="s">
        <v>783</v>
      </c>
      <c r="D5166" s="5" t="s">
        <v>320</v>
      </c>
      <c r="E5166" s="5" t="s">
        <v>313</v>
      </c>
      <c r="F5166" s="5" t="s">
        <v>746</v>
      </c>
      <c r="G5166" s="13">
        <v>174.59</v>
      </c>
      <c r="H5166" s="5">
        <v>46</v>
      </c>
    </row>
    <row r="5167" spans="1:8">
      <c r="A5167" s="4">
        <v>5166</v>
      </c>
      <c r="B5167" s="5" t="s">
        <v>784</v>
      </c>
      <c r="C5167" s="5" t="s">
        <v>308</v>
      </c>
      <c r="D5167" s="5" t="s">
        <v>785</v>
      </c>
      <c r="E5167" s="5" t="s">
        <v>740</v>
      </c>
      <c r="F5167" s="5" t="s">
        <v>321</v>
      </c>
      <c r="G5167" s="13">
        <v>611.54999999999995</v>
      </c>
      <c r="H5167" s="5">
        <v>176</v>
      </c>
    </row>
    <row r="5168" spans="1:8">
      <c r="A5168" s="4">
        <v>5167</v>
      </c>
      <c r="B5168" s="5" t="s">
        <v>803</v>
      </c>
      <c r="C5168" s="5" t="s">
        <v>318</v>
      </c>
      <c r="D5168" s="5" t="s">
        <v>732</v>
      </c>
      <c r="E5168" s="5" t="s">
        <v>310</v>
      </c>
      <c r="F5168" s="5" t="s">
        <v>325</v>
      </c>
      <c r="G5168" s="13">
        <v>71.41</v>
      </c>
      <c r="H5168" s="5">
        <v>18</v>
      </c>
    </row>
    <row r="5169" spans="1:8">
      <c r="A5169" s="4">
        <v>5168</v>
      </c>
      <c r="B5169" s="5" t="s">
        <v>799</v>
      </c>
      <c r="C5169" s="5" t="s">
        <v>735</v>
      </c>
      <c r="D5169" s="5" t="s">
        <v>785</v>
      </c>
      <c r="E5169" s="5" t="s">
        <v>319</v>
      </c>
      <c r="F5169" s="5" t="s">
        <v>734</v>
      </c>
      <c r="G5169" s="13">
        <v>499.03</v>
      </c>
      <c r="H5169" s="5">
        <v>200</v>
      </c>
    </row>
    <row r="5170" spans="1:8">
      <c r="A5170" s="4">
        <v>5169</v>
      </c>
      <c r="B5170" s="5" t="s">
        <v>803</v>
      </c>
      <c r="C5170" s="5" t="s">
        <v>755</v>
      </c>
      <c r="D5170" s="5" t="s">
        <v>772</v>
      </c>
      <c r="E5170" s="5" t="s">
        <v>313</v>
      </c>
      <c r="F5170" s="5" t="s">
        <v>323</v>
      </c>
      <c r="G5170" s="13">
        <v>298.83</v>
      </c>
      <c r="H5170" s="5">
        <v>199</v>
      </c>
    </row>
    <row r="5171" spans="1:8">
      <c r="A5171" s="4">
        <v>5170</v>
      </c>
      <c r="B5171" s="5" t="s">
        <v>773</v>
      </c>
      <c r="C5171" s="5" t="s">
        <v>315</v>
      </c>
      <c r="D5171" s="5" t="s">
        <v>743</v>
      </c>
      <c r="E5171" s="5" t="s">
        <v>313</v>
      </c>
      <c r="F5171" s="5" t="s">
        <v>323</v>
      </c>
      <c r="G5171" s="13">
        <v>45.93</v>
      </c>
      <c r="H5171" s="5">
        <v>124</v>
      </c>
    </row>
    <row r="5172" spans="1:8">
      <c r="A5172" s="4">
        <v>5171</v>
      </c>
      <c r="B5172" s="5" t="s">
        <v>801</v>
      </c>
      <c r="C5172" s="5" t="s">
        <v>783</v>
      </c>
      <c r="D5172" s="5" t="s">
        <v>316</v>
      </c>
      <c r="E5172" s="5" t="s">
        <v>313</v>
      </c>
      <c r="F5172" s="5" t="s">
        <v>770</v>
      </c>
      <c r="G5172" s="13">
        <v>677.51</v>
      </c>
      <c r="H5172" s="5">
        <v>14</v>
      </c>
    </row>
    <row r="5173" spans="1:8">
      <c r="A5173" s="4">
        <v>5172</v>
      </c>
      <c r="B5173" s="5" t="s">
        <v>775</v>
      </c>
      <c r="C5173" s="5" t="s">
        <v>307</v>
      </c>
      <c r="D5173" s="5" t="s">
        <v>743</v>
      </c>
      <c r="E5173" s="5" t="s">
        <v>319</v>
      </c>
      <c r="F5173" s="5" t="s">
        <v>323</v>
      </c>
      <c r="G5173" s="13">
        <v>450.26</v>
      </c>
      <c r="H5173" s="5">
        <v>115</v>
      </c>
    </row>
    <row r="5174" spans="1:8">
      <c r="A5174" s="4">
        <v>5173</v>
      </c>
      <c r="B5174" s="5" t="s">
        <v>806</v>
      </c>
      <c r="C5174" s="5" t="s">
        <v>307</v>
      </c>
      <c r="D5174" s="5" t="s">
        <v>769</v>
      </c>
      <c r="E5174" s="5" t="s">
        <v>758</v>
      </c>
      <c r="F5174" s="5" t="s">
        <v>746</v>
      </c>
      <c r="G5174" s="13">
        <v>793.89</v>
      </c>
      <c r="H5174" s="5">
        <v>192</v>
      </c>
    </row>
    <row r="5175" spans="1:8">
      <c r="A5175" s="4">
        <v>5174</v>
      </c>
      <c r="B5175" s="5" t="s">
        <v>756</v>
      </c>
      <c r="C5175" s="5" t="s">
        <v>755</v>
      </c>
      <c r="D5175" s="5" t="s">
        <v>738</v>
      </c>
      <c r="E5175" s="5" t="s">
        <v>310</v>
      </c>
      <c r="F5175" s="5" t="s">
        <v>321</v>
      </c>
      <c r="G5175" s="13">
        <v>680.42</v>
      </c>
      <c r="H5175" s="5">
        <v>160</v>
      </c>
    </row>
    <row r="5176" spans="1:8">
      <c r="A5176" s="4">
        <v>5175</v>
      </c>
      <c r="B5176" s="5" t="s">
        <v>782</v>
      </c>
      <c r="C5176" s="5" t="s">
        <v>315</v>
      </c>
      <c r="D5176" s="5" t="s">
        <v>736</v>
      </c>
      <c r="E5176" s="5" t="s">
        <v>733</v>
      </c>
      <c r="F5176" s="5" t="s">
        <v>325</v>
      </c>
      <c r="G5176" s="13">
        <v>468.34</v>
      </c>
      <c r="H5176" s="5">
        <v>115</v>
      </c>
    </row>
    <row r="5177" spans="1:8">
      <c r="A5177" s="4">
        <v>5176</v>
      </c>
      <c r="B5177" s="5" t="s">
        <v>808</v>
      </c>
      <c r="C5177" s="5" t="s">
        <v>308</v>
      </c>
      <c r="D5177" s="5" t="s">
        <v>320</v>
      </c>
      <c r="E5177" s="5" t="s">
        <v>305</v>
      </c>
      <c r="F5177" s="5" t="s">
        <v>770</v>
      </c>
      <c r="G5177" s="13">
        <v>384.52</v>
      </c>
      <c r="H5177" s="5">
        <v>114</v>
      </c>
    </row>
    <row r="5178" spans="1:8">
      <c r="A5178" s="4">
        <v>5177</v>
      </c>
      <c r="B5178" s="5" t="s">
        <v>803</v>
      </c>
      <c r="C5178" s="5" t="s">
        <v>735</v>
      </c>
      <c r="D5178" s="5" t="s">
        <v>772</v>
      </c>
      <c r="E5178" s="5" t="s">
        <v>305</v>
      </c>
      <c r="F5178" s="5" t="s">
        <v>770</v>
      </c>
      <c r="G5178" s="13">
        <v>906.17</v>
      </c>
      <c r="H5178" s="5">
        <v>61</v>
      </c>
    </row>
    <row r="5179" spans="1:8">
      <c r="A5179" s="4">
        <v>5178</v>
      </c>
      <c r="B5179" s="5" t="s">
        <v>812</v>
      </c>
      <c r="C5179" s="5" t="s">
        <v>755</v>
      </c>
      <c r="D5179" s="5" t="s">
        <v>769</v>
      </c>
      <c r="E5179" s="5" t="s">
        <v>305</v>
      </c>
      <c r="F5179" s="5" t="s">
        <v>746</v>
      </c>
      <c r="G5179" s="13">
        <v>663.92</v>
      </c>
      <c r="H5179" s="5">
        <v>185</v>
      </c>
    </row>
    <row r="5180" spans="1:8">
      <c r="A5180" s="4">
        <v>5179</v>
      </c>
      <c r="B5180" s="5" t="s">
        <v>803</v>
      </c>
      <c r="C5180" s="5" t="s">
        <v>742</v>
      </c>
      <c r="D5180" s="5" t="s">
        <v>743</v>
      </c>
      <c r="E5180" s="5" t="s">
        <v>733</v>
      </c>
      <c r="F5180" s="5" t="s">
        <v>734</v>
      </c>
      <c r="G5180" s="13">
        <v>212.18</v>
      </c>
      <c r="H5180" s="5">
        <v>184</v>
      </c>
    </row>
    <row r="5181" spans="1:8">
      <c r="A5181" s="4">
        <v>5180</v>
      </c>
      <c r="B5181" s="5" t="s">
        <v>780</v>
      </c>
      <c r="C5181" s="5" t="s">
        <v>753</v>
      </c>
      <c r="D5181" s="5" t="s">
        <v>772</v>
      </c>
      <c r="E5181" s="5" t="s">
        <v>313</v>
      </c>
      <c r="F5181" s="5" t="s">
        <v>306</v>
      </c>
      <c r="G5181" s="13">
        <v>301.64999999999998</v>
      </c>
      <c r="H5181" s="5">
        <v>128</v>
      </c>
    </row>
    <row r="5182" spans="1:8">
      <c r="A5182" s="4">
        <v>5181</v>
      </c>
      <c r="B5182" s="5" t="s">
        <v>775</v>
      </c>
      <c r="C5182" s="5" t="s">
        <v>783</v>
      </c>
      <c r="D5182" s="5" t="s">
        <v>316</v>
      </c>
      <c r="E5182" s="5" t="s">
        <v>303</v>
      </c>
      <c r="F5182" s="5" t="s">
        <v>306</v>
      </c>
      <c r="G5182" s="13">
        <v>358.85</v>
      </c>
      <c r="H5182" s="5">
        <v>184</v>
      </c>
    </row>
    <row r="5183" spans="1:8">
      <c r="A5183" s="4">
        <v>5182</v>
      </c>
      <c r="B5183" s="5" t="s">
        <v>747</v>
      </c>
      <c r="C5183" s="5" t="s">
        <v>735</v>
      </c>
      <c r="D5183" s="5" t="s">
        <v>750</v>
      </c>
      <c r="E5183" s="5" t="s">
        <v>322</v>
      </c>
      <c r="F5183" s="5" t="s">
        <v>744</v>
      </c>
      <c r="G5183" s="13">
        <v>224.39</v>
      </c>
      <c r="H5183" s="5">
        <v>95</v>
      </c>
    </row>
    <row r="5184" spans="1:8">
      <c r="A5184" s="4">
        <v>5183</v>
      </c>
      <c r="B5184" s="5" t="s">
        <v>776</v>
      </c>
      <c r="C5184" s="5" t="s">
        <v>757</v>
      </c>
      <c r="D5184" s="5" t="s">
        <v>324</v>
      </c>
      <c r="E5184" s="5" t="s">
        <v>314</v>
      </c>
      <c r="F5184" s="5" t="s">
        <v>321</v>
      </c>
      <c r="G5184" s="13">
        <v>46.1</v>
      </c>
      <c r="H5184" s="5">
        <v>67</v>
      </c>
    </row>
    <row r="5185" spans="1:8">
      <c r="A5185" s="4">
        <v>5184</v>
      </c>
      <c r="B5185" s="5" t="s">
        <v>804</v>
      </c>
      <c r="C5185" s="5" t="s">
        <v>755</v>
      </c>
      <c r="D5185" s="5" t="s">
        <v>324</v>
      </c>
      <c r="E5185" s="5" t="s">
        <v>740</v>
      </c>
      <c r="F5185" s="5" t="s">
        <v>311</v>
      </c>
      <c r="G5185" s="13">
        <v>331.51</v>
      </c>
      <c r="H5185" s="5">
        <v>38</v>
      </c>
    </row>
    <row r="5186" spans="1:8">
      <c r="A5186" s="4">
        <v>5185</v>
      </c>
      <c r="B5186" s="5" t="s">
        <v>779</v>
      </c>
      <c r="C5186" s="5" t="s">
        <v>753</v>
      </c>
      <c r="D5186" s="5" t="s">
        <v>738</v>
      </c>
      <c r="E5186" s="5" t="s">
        <v>733</v>
      </c>
      <c r="F5186" s="5" t="s">
        <v>311</v>
      </c>
      <c r="G5186" s="13">
        <v>785.09</v>
      </c>
      <c r="H5186" s="5">
        <v>106</v>
      </c>
    </row>
    <row r="5187" spans="1:8">
      <c r="A5187" s="4">
        <v>5186</v>
      </c>
      <c r="B5187" s="5" t="s">
        <v>806</v>
      </c>
      <c r="C5187" s="5" t="s">
        <v>757</v>
      </c>
      <c r="D5187" s="5" t="s">
        <v>736</v>
      </c>
      <c r="E5187" s="5" t="s">
        <v>314</v>
      </c>
      <c r="F5187" s="5" t="s">
        <v>325</v>
      </c>
      <c r="G5187" s="13">
        <v>785.36</v>
      </c>
      <c r="H5187" s="5">
        <v>17</v>
      </c>
    </row>
    <row r="5188" spans="1:8">
      <c r="A5188" s="4">
        <v>5187</v>
      </c>
      <c r="B5188" s="5" t="s">
        <v>302</v>
      </c>
      <c r="C5188" s="5" t="s">
        <v>731</v>
      </c>
      <c r="D5188" s="5" t="s">
        <v>732</v>
      </c>
      <c r="E5188" s="5" t="s">
        <v>305</v>
      </c>
      <c r="F5188" s="5" t="s">
        <v>746</v>
      </c>
      <c r="G5188" s="13">
        <v>940.77</v>
      </c>
      <c r="H5188" s="5">
        <v>57</v>
      </c>
    </row>
    <row r="5189" spans="1:8">
      <c r="A5189" s="4">
        <v>5188</v>
      </c>
      <c r="B5189" s="5" t="s">
        <v>797</v>
      </c>
      <c r="C5189" s="5" t="s">
        <v>318</v>
      </c>
      <c r="D5189" s="5" t="s">
        <v>736</v>
      </c>
      <c r="E5189" s="5" t="s">
        <v>305</v>
      </c>
      <c r="F5189" s="5" t="s">
        <v>744</v>
      </c>
      <c r="G5189" s="13">
        <v>293.29000000000002</v>
      </c>
      <c r="H5189" s="5">
        <v>147</v>
      </c>
    </row>
    <row r="5190" spans="1:8">
      <c r="A5190" s="4">
        <v>5189</v>
      </c>
      <c r="B5190" s="5" t="s">
        <v>809</v>
      </c>
      <c r="C5190" s="5" t="s">
        <v>757</v>
      </c>
      <c r="D5190" s="5" t="s">
        <v>324</v>
      </c>
      <c r="E5190" s="5" t="s">
        <v>303</v>
      </c>
      <c r="F5190" s="5" t="s">
        <v>746</v>
      </c>
      <c r="G5190" s="13">
        <v>833.85</v>
      </c>
      <c r="H5190" s="5">
        <v>35</v>
      </c>
    </row>
    <row r="5191" spans="1:8">
      <c r="A5191" s="4">
        <v>5190</v>
      </c>
      <c r="B5191" s="5" t="s">
        <v>762</v>
      </c>
      <c r="C5191" s="5" t="s">
        <v>757</v>
      </c>
      <c r="D5191" s="5" t="s">
        <v>750</v>
      </c>
      <c r="E5191" s="5" t="s">
        <v>740</v>
      </c>
      <c r="F5191" s="5" t="s">
        <v>746</v>
      </c>
      <c r="G5191" s="13">
        <v>353.7</v>
      </c>
      <c r="H5191" s="5">
        <v>172</v>
      </c>
    </row>
    <row r="5192" spans="1:8">
      <c r="A5192" s="4">
        <v>5191</v>
      </c>
      <c r="B5192" s="5" t="s">
        <v>749</v>
      </c>
      <c r="C5192" s="5" t="s">
        <v>753</v>
      </c>
      <c r="D5192" s="5" t="s">
        <v>324</v>
      </c>
      <c r="E5192" s="5" t="s">
        <v>758</v>
      </c>
      <c r="F5192" s="5" t="s">
        <v>746</v>
      </c>
      <c r="G5192" s="13">
        <v>117.01</v>
      </c>
      <c r="H5192" s="5">
        <v>172</v>
      </c>
    </row>
    <row r="5193" spans="1:8">
      <c r="A5193" s="4">
        <v>5192</v>
      </c>
      <c r="B5193" s="5" t="s">
        <v>771</v>
      </c>
      <c r="C5193" s="5" t="s">
        <v>304</v>
      </c>
      <c r="D5193" s="5" t="s">
        <v>785</v>
      </c>
      <c r="E5193" s="5" t="s">
        <v>314</v>
      </c>
      <c r="F5193" s="5" t="s">
        <v>734</v>
      </c>
      <c r="G5193" s="13">
        <v>157.79</v>
      </c>
      <c r="H5193" s="5">
        <v>26</v>
      </c>
    </row>
    <row r="5194" spans="1:8">
      <c r="A5194" s="4">
        <v>5193</v>
      </c>
      <c r="B5194" s="5" t="s">
        <v>793</v>
      </c>
      <c r="C5194" s="5" t="s">
        <v>308</v>
      </c>
      <c r="D5194" s="5" t="s">
        <v>736</v>
      </c>
      <c r="E5194" s="5" t="s">
        <v>733</v>
      </c>
      <c r="F5194" s="5" t="s">
        <v>306</v>
      </c>
      <c r="G5194" s="13">
        <v>318.38</v>
      </c>
      <c r="H5194" s="5">
        <v>8</v>
      </c>
    </row>
    <row r="5195" spans="1:8">
      <c r="A5195" s="4">
        <v>5194</v>
      </c>
      <c r="B5195" s="5" t="s">
        <v>762</v>
      </c>
      <c r="C5195" s="5" t="s">
        <v>315</v>
      </c>
      <c r="D5195" s="5" t="s">
        <v>736</v>
      </c>
      <c r="E5195" s="5" t="s">
        <v>322</v>
      </c>
      <c r="F5195" s="5" t="s">
        <v>744</v>
      </c>
      <c r="G5195" s="13">
        <v>369.44</v>
      </c>
      <c r="H5195" s="5">
        <v>179</v>
      </c>
    </row>
    <row r="5196" spans="1:8">
      <c r="A5196" s="4">
        <v>5195</v>
      </c>
      <c r="B5196" s="5" t="s">
        <v>754</v>
      </c>
      <c r="C5196" s="5" t="s">
        <v>318</v>
      </c>
      <c r="D5196" s="5" t="s">
        <v>750</v>
      </c>
      <c r="E5196" s="5" t="s">
        <v>310</v>
      </c>
      <c r="F5196" s="5" t="s">
        <v>746</v>
      </c>
      <c r="G5196" s="13">
        <v>362.23</v>
      </c>
      <c r="H5196" s="5">
        <v>31</v>
      </c>
    </row>
    <row r="5197" spans="1:8">
      <c r="A5197" s="4">
        <v>5196</v>
      </c>
      <c r="B5197" s="5" t="s">
        <v>802</v>
      </c>
      <c r="C5197" s="5" t="s">
        <v>308</v>
      </c>
      <c r="D5197" s="5" t="s">
        <v>317</v>
      </c>
      <c r="E5197" s="5" t="s">
        <v>733</v>
      </c>
      <c r="F5197" s="5" t="s">
        <v>325</v>
      </c>
      <c r="G5197" s="13">
        <v>643.24</v>
      </c>
      <c r="H5197" s="5">
        <v>73</v>
      </c>
    </row>
    <row r="5198" spans="1:8">
      <c r="A5198" s="4">
        <v>5197</v>
      </c>
      <c r="B5198" s="5" t="s">
        <v>812</v>
      </c>
      <c r="C5198" s="5" t="s">
        <v>735</v>
      </c>
      <c r="D5198" s="5" t="s">
        <v>732</v>
      </c>
      <c r="E5198" s="5" t="s">
        <v>303</v>
      </c>
      <c r="F5198" s="5" t="s">
        <v>770</v>
      </c>
      <c r="G5198" s="13">
        <v>364.8</v>
      </c>
      <c r="H5198" s="5">
        <v>109</v>
      </c>
    </row>
    <row r="5199" spans="1:8">
      <c r="A5199" s="4">
        <v>5198</v>
      </c>
      <c r="B5199" s="5" t="s">
        <v>760</v>
      </c>
      <c r="C5199" s="5" t="s">
        <v>742</v>
      </c>
      <c r="D5199" s="5" t="s">
        <v>785</v>
      </c>
      <c r="E5199" s="5" t="s">
        <v>740</v>
      </c>
      <c r="F5199" s="5" t="s">
        <v>306</v>
      </c>
      <c r="G5199" s="13">
        <v>621.46</v>
      </c>
      <c r="H5199" s="5">
        <v>49</v>
      </c>
    </row>
    <row r="5200" spans="1:8">
      <c r="A5200" s="4">
        <v>5199</v>
      </c>
      <c r="B5200" s="5" t="s">
        <v>803</v>
      </c>
      <c r="C5200" s="5" t="s">
        <v>731</v>
      </c>
      <c r="D5200" s="5" t="s">
        <v>750</v>
      </c>
      <c r="E5200" s="5" t="s">
        <v>305</v>
      </c>
      <c r="F5200" s="5" t="s">
        <v>770</v>
      </c>
      <c r="G5200" s="13">
        <v>701.51</v>
      </c>
      <c r="H5200" s="5">
        <v>68</v>
      </c>
    </row>
    <row r="5201" spans="1:8">
      <c r="A5201" s="4">
        <v>5200</v>
      </c>
      <c r="B5201" s="5" t="s">
        <v>810</v>
      </c>
      <c r="C5201" s="5" t="s">
        <v>312</v>
      </c>
      <c r="D5201" s="5" t="s">
        <v>324</v>
      </c>
      <c r="E5201" s="5" t="s">
        <v>758</v>
      </c>
      <c r="F5201" s="5" t="s">
        <v>744</v>
      </c>
      <c r="G5201" s="13">
        <v>257.27</v>
      </c>
      <c r="H5201" s="5">
        <v>158</v>
      </c>
    </row>
    <row r="5202" spans="1:8">
      <c r="A5202" s="4">
        <v>5201</v>
      </c>
      <c r="B5202" s="5" t="s">
        <v>800</v>
      </c>
      <c r="C5202" s="5" t="s">
        <v>757</v>
      </c>
      <c r="D5202" s="5" t="s">
        <v>320</v>
      </c>
      <c r="E5202" s="5" t="s">
        <v>319</v>
      </c>
      <c r="F5202" s="5" t="s">
        <v>323</v>
      </c>
      <c r="G5202" s="13">
        <v>528.71</v>
      </c>
      <c r="H5202" s="5">
        <v>96</v>
      </c>
    </row>
    <row r="5203" spans="1:8">
      <c r="A5203" s="4">
        <v>5202</v>
      </c>
      <c r="B5203" s="5" t="s">
        <v>752</v>
      </c>
      <c r="C5203" s="5" t="s">
        <v>742</v>
      </c>
      <c r="D5203" s="5" t="s">
        <v>738</v>
      </c>
      <c r="E5203" s="5" t="s">
        <v>310</v>
      </c>
      <c r="F5203" s="5" t="s">
        <v>321</v>
      </c>
      <c r="G5203" s="13">
        <v>171.58</v>
      </c>
      <c r="H5203" s="5">
        <v>10</v>
      </c>
    </row>
    <row r="5204" spans="1:8">
      <c r="A5204" s="4">
        <v>5203</v>
      </c>
      <c r="B5204" s="5" t="s">
        <v>799</v>
      </c>
      <c r="C5204" s="5" t="s">
        <v>318</v>
      </c>
      <c r="D5204" s="5" t="s">
        <v>317</v>
      </c>
      <c r="E5204" s="5" t="s">
        <v>303</v>
      </c>
      <c r="F5204" s="5" t="s">
        <v>325</v>
      </c>
      <c r="G5204" s="13">
        <v>385.77</v>
      </c>
      <c r="H5204" s="5">
        <v>66</v>
      </c>
    </row>
    <row r="5205" spans="1:8">
      <c r="A5205" s="4">
        <v>5204</v>
      </c>
      <c r="B5205" s="5" t="s">
        <v>797</v>
      </c>
      <c r="C5205" s="5" t="s">
        <v>304</v>
      </c>
      <c r="D5205" s="5" t="s">
        <v>743</v>
      </c>
      <c r="E5205" s="5" t="s">
        <v>758</v>
      </c>
      <c r="F5205" s="5" t="s">
        <v>751</v>
      </c>
      <c r="G5205" s="13">
        <v>565.37</v>
      </c>
      <c r="H5205" s="5">
        <v>146</v>
      </c>
    </row>
    <row r="5206" spans="1:8">
      <c r="A5206" s="4">
        <v>5205</v>
      </c>
      <c r="B5206" s="5" t="s">
        <v>804</v>
      </c>
      <c r="C5206" s="5" t="s">
        <v>315</v>
      </c>
      <c r="D5206" s="5" t="s">
        <v>309</v>
      </c>
      <c r="E5206" s="5" t="s">
        <v>313</v>
      </c>
      <c r="F5206" s="5" t="s">
        <v>311</v>
      </c>
      <c r="G5206" s="13">
        <v>74.19</v>
      </c>
      <c r="H5206" s="5">
        <v>161</v>
      </c>
    </row>
    <row r="5207" spans="1:8">
      <c r="A5207" s="4">
        <v>5206</v>
      </c>
      <c r="B5207" s="5" t="s">
        <v>807</v>
      </c>
      <c r="C5207" s="5" t="s">
        <v>742</v>
      </c>
      <c r="D5207" s="5" t="s">
        <v>320</v>
      </c>
      <c r="E5207" s="5" t="s">
        <v>758</v>
      </c>
      <c r="F5207" s="5" t="s">
        <v>734</v>
      </c>
      <c r="G5207" s="13">
        <v>237.24</v>
      </c>
      <c r="H5207" s="5">
        <v>83</v>
      </c>
    </row>
    <row r="5208" spans="1:8">
      <c r="A5208" s="4">
        <v>5207</v>
      </c>
      <c r="B5208" s="5" t="s">
        <v>749</v>
      </c>
      <c r="C5208" s="5" t="s">
        <v>731</v>
      </c>
      <c r="D5208" s="5" t="s">
        <v>750</v>
      </c>
      <c r="E5208" s="5" t="s">
        <v>740</v>
      </c>
      <c r="F5208" s="5" t="s">
        <v>325</v>
      </c>
      <c r="G5208" s="13">
        <v>698.57</v>
      </c>
      <c r="H5208" s="5">
        <v>123</v>
      </c>
    </row>
    <row r="5209" spans="1:8">
      <c r="A5209" s="4">
        <v>5208</v>
      </c>
      <c r="B5209" s="5" t="s">
        <v>773</v>
      </c>
      <c r="C5209" s="5" t="s">
        <v>315</v>
      </c>
      <c r="D5209" s="5" t="s">
        <v>309</v>
      </c>
      <c r="E5209" s="5" t="s">
        <v>322</v>
      </c>
      <c r="F5209" s="5" t="s">
        <v>748</v>
      </c>
      <c r="G5209" s="13">
        <v>425.41</v>
      </c>
      <c r="H5209" s="5">
        <v>44</v>
      </c>
    </row>
    <row r="5210" spans="1:8">
      <c r="A5210" s="4">
        <v>5209</v>
      </c>
      <c r="B5210" s="5" t="s">
        <v>806</v>
      </c>
      <c r="C5210" s="5" t="s">
        <v>318</v>
      </c>
      <c r="D5210" s="5" t="s">
        <v>736</v>
      </c>
      <c r="E5210" s="5" t="s">
        <v>319</v>
      </c>
      <c r="F5210" s="5" t="s">
        <v>734</v>
      </c>
      <c r="G5210" s="13">
        <v>910.06</v>
      </c>
      <c r="H5210" s="5">
        <v>65</v>
      </c>
    </row>
    <row r="5211" spans="1:8">
      <c r="A5211" s="4">
        <v>5210</v>
      </c>
      <c r="B5211" s="5" t="s">
        <v>776</v>
      </c>
      <c r="C5211" s="5" t="s">
        <v>307</v>
      </c>
      <c r="D5211" s="5" t="s">
        <v>750</v>
      </c>
      <c r="E5211" s="5" t="s">
        <v>740</v>
      </c>
      <c r="F5211" s="5" t="s">
        <v>748</v>
      </c>
      <c r="G5211" s="13">
        <v>406.94</v>
      </c>
      <c r="H5211" s="5">
        <v>171</v>
      </c>
    </row>
    <row r="5212" spans="1:8">
      <c r="A5212" s="4">
        <v>5211</v>
      </c>
      <c r="B5212" s="5" t="s">
        <v>741</v>
      </c>
      <c r="C5212" s="5" t="s">
        <v>312</v>
      </c>
      <c r="D5212" s="5" t="s">
        <v>785</v>
      </c>
      <c r="E5212" s="5" t="s">
        <v>322</v>
      </c>
      <c r="F5212" s="5" t="s">
        <v>751</v>
      </c>
      <c r="G5212" s="13">
        <v>451.37</v>
      </c>
      <c r="H5212" s="5">
        <v>147</v>
      </c>
    </row>
    <row r="5213" spans="1:8">
      <c r="A5213" s="4">
        <v>5212</v>
      </c>
      <c r="B5213" s="5" t="s">
        <v>782</v>
      </c>
      <c r="C5213" s="5" t="s">
        <v>304</v>
      </c>
      <c r="D5213" s="5" t="s">
        <v>772</v>
      </c>
      <c r="E5213" s="5" t="s">
        <v>313</v>
      </c>
      <c r="F5213" s="5" t="s">
        <v>751</v>
      </c>
      <c r="G5213" s="13">
        <v>440.85</v>
      </c>
      <c r="H5213" s="5">
        <v>118</v>
      </c>
    </row>
    <row r="5214" spans="1:8">
      <c r="A5214" s="4">
        <v>5213</v>
      </c>
      <c r="B5214" s="5" t="s">
        <v>810</v>
      </c>
      <c r="C5214" s="5" t="s">
        <v>735</v>
      </c>
      <c r="D5214" s="5" t="s">
        <v>732</v>
      </c>
      <c r="E5214" s="5" t="s">
        <v>313</v>
      </c>
      <c r="F5214" s="5" t="s">
        <v>744</v>
      </c>
      <c r="G5214" s="13">
        <v>632.42999999999995</v>
      </c>
      <c r="H5214" s="5">
        <v>176</v>
      </c>
    </row>
    <row r="5215" spans="1:8">
      <c r="A5215" s="4">
        <v>5214</v>
      </c>
      <c r="B5215" s="5" t="s">
        <v>786</v>
      </c>
      <c r="C5215" s="5" t="s">
        <v>735</v>
      </c>
      <c r="D5215" s="5" t="s">
        <v>769</v>
      </c>
      <c r="E5215" s="5" t="s">
        <v>303</v>
      </c>
      <c r="F5215" s="5" t="s">
        <v>321</v>
      </c>
      <c r="G5215" s="13">
        <v>336.35</v>
      </c>
      <c r="H5215" s="5">
        <v>124</v>
      </c>
    </row>
    <row r="5216" spans="1:8">
      <c r="A5216" s="4">
        <v>5215</v>
      </c>
      <c r="B5216" s="5" t="s">
        <v>786</v>
      </c>
      <c r="C5216" s="5" t="s">
        <v>783</v>
      </c>
      <c r="D5216" s="5" t="s">
        <v>324</v>
      </c>
      <c r="E5216" s="5" t="s">
        <v>733</v>
      </c>
      <c r="F5216" s="5" t="s">
        <v>751</v>
      </c>
      <c r="G5216" s="13">
        <v>457.4</v>
      </c>
      <c r="H5216" s="5">
        <v>53</v>
      </c>
    </row>
    <row r="5217" spans="1:8">
      <c r="A5217" s="4">
        <v>5216</v>
      </c>
      <c r="B5217" s="5" t="s">
        <v>807</v>
      </c>
      <c r="C5217" s="5" t="s">
        <v>757</v>
      </c>
      <c r="D5217" s="5" t="s">
        <v>316</v>
      </c>
      <c r="E5217" s="5" t="s">
        <v>313</v>
      </c>
      <c r="F5217" s="5" t="s">
        <v>326</v>
      </c>
      <c r="G5217" s="13">
        <v>623.07000000000005</v>
      </c>
      <c r="H5217" s="5">
        <v>53</v>
      </c>
    </row>
    <row r="5218" spans="1:8">
      <c r="A5218" s="4">
        <v>5217</v>
      </c>
      <c r="B5218" s="5" t="s">
        <v>773</v>
      </c>
      <c r="C5218" s="5" t="s">
        <v>731</v>
      </c>
      <c r="D5218" s="5" t="s">
        <v>785</v>
      </c>
      <c r="E5218" s="5" t="s">
        <v>305</v>
      </c>
      <c r="F5218" s="5" t="s">
        <v>751</v>
      </c>
      <c r="G5218" s="13">
        <v>667.84</v>
      </c>
      <c r="H5218" s="5">
        <v>127</v>
      </c>
    </row>
    <row r="5219" spans="1:8">
      <c r="A5219" s="4">
        <v>5218</v>
      </c>
      <c r="B5219" s="5" t="s">
        <v>803</v>
      </c>
      <c r="C5219" s="5" t="s">
        <v>318</v>
      </c>
      <c r="D5219" s="5" t="s">
        <v>750</v>
      </c>
      <c r="E5219" s="5" t="s">
        <v>758</v>
      </c>
      <c r="F5219" s="5" t="s">
        <v>748</v>
      </c>
      <c r="G5219" s="13">
        <v>85.65</v>
      </c>
      <c r="H5219" s="5">
        <v>70</v>
      </c>
    </row>
    <row r="5220" spans="1:8">
      <c r="A5220" s="4">
        <v>5219</v>
      </c>
      <c r="B5220" s="5" t="s">
        <v>745</v>
      </c>
      <c r="C5220" s="5" t="s">
        <v>783</v>
      </c>
      <c r="D5220" s="5" t="s">
        <v>769</v>
      </c>
      <c r="E5220" s="5" t="s">
        <v>313</v>
      </c>
      <c r="F5220" s="5" t="s">
        <v>306</v>
      </c>
      <c r="G5220" s="13">
        <v>578.29</v>
      </c>
      <c r="H5220" s="5">
        <v>96</v>
      </c>
    </row>
    <row r="5221" spans="1:8">
      <c r="A5221" s="4">
        <v>5220</v>
      </c>
      <c r="B5221" s="5" t="s">
        <v>760</v>
      </c>
      <c r="C5221" s="5" t="s">
        <v>308</v>
      </c>
      <c r="D5221" s="5" t="s">
        <v>750</v>
      </c>
      <c r="E5221" s="5" t="s">
        <v>733</v>
      </c>
      <c r="F5221" s="5" t="s">
        <v>326</v>
      </c>
      <c r="G5221" s="13">
        <v>219.34</v>
      </c>
      <c r="H5221" s="5">
        <v>148</v>
      </c>
    </row>
    <row r="5222" spans="1:8">
      <c r="A5222" s="4">
        <v>5221</v>
      </c>
      <c r="B5222" s="5" t="s">
        <v>302</v>
      </c>
      <c r="C5222" s="5" t="s">
        <v>731</v>
      </c>
      <c r="D5222" s="5" t="s">
        <v>743</v>
      </c>
      <c r="E5222" s="5" t="s">
        <v>758</v>
      </c>
      <c r="F5222" s="5" t="s">
        <v>746</v>
      </c>
      <c r="G5222" s="13">
        <v>773.99</v>
      </c>
      <c r="H5222" s="5">
        <v>138</v>
      </c>
    </row>
    <row r="5223" spans="1:8">
      <c r="A5223" s="4">
        <v>5222</v>
      </c>
      <c r="B5223" s="5" t="s">
        <v>796</v>
      </c>
      <c r="C5223" s="5" t="s">
        <v>755</v>
      </c>
      <c r="D5223" s="5" t="s">
        <v>743</v>
      </c>
      <c r="E5223" s="5" t="s">
        <v>733</v>
      </c>
      <c r="F5223" s="5" t="s">
        <v>326</v>
      </c>
      <c r="G5223" s="13">
        <v>247.32</v>
      </c>
      <c r="H5223" s="5">
        <v>149</v>
      </c>
    </row>
    <row r="5224" spans="1:8">
      <c r="A5224" s="4">
        <v>5223</v>
      </c>
      <c r="B5224" s="5" t="s">
        <v>808</v>
      </c>
      <c r="C5224" s="5" t="s">
        <v>312</v>
      </c>
      <c r="D5224" s="5" t="s">
        <v>769</v>
      </c>
      <c r="E5224" s="5" t="s">
        <v>305</v>
      </c>
      <c r="F5224" s="5" t="s">
        <v>746</v>
      </c>
      <c r="G5224" s="13">
        <v>755.12</v>
      </c>
      <c r="H5224" s="5">
        <v>18</v>
      </c>
    </row>
    <row r="5225" spans="1:8">
      <c r="A5225" s="4">
        <v>5224</v>
      </c>
      <c r="B5225" s="5" t="s">
        <v>775</v>
      </c>
      <c r="C5225" s="5" t="s">
        <v>304</v>
      </c>
      <c r="D5225" s="5" t="s">
        <v>324</v>
      </c>
      <c r="E5225" s="5" t="s">
        <v>733</v>
      </c>
      <c r="F5225" s="5" t="s">
        <v>770</v>
      </c>
      <c r="G5225" s="13">
        <v>277</v>
      </c>
      <c r="H5225" s="5">
        <v>50</v>
      </c>
    </row>
    <row r="5226" spans="1:8">
      <c r="A5226" s="4">
        <v>5225</v>
      </c>
      <c r="B5226" s="5" t="s">
        <v>796</v>
      </c>
      <c r="C5226" s="5" t="s">
        <v>318</v>
      </c>
      <c r="D5226" s="5" t="s">
        <v>750</v>
      </c>
      <c r="E5226" s="5" t="s">
        <v>305</v>
      </c>
      <c r="F5226" s="5" t="s">
        <v>746</v>
      </c>
      <c r="G5226" s="13">
        <v>137.19</v>
      </c>
      <c r="H5226" s="5">
        <v>135</v>
      </c>
    </row>
    <row r="5227" spans="1:8">
      <c r="A5227" s="4">
        <v>5226</v>
      </c>
      <c r="B5227" s="5" t="s">
        <v>754</v>
      </c>
      <c r="C5227" s="5" t="s">
        <v>731</v>
      </c>
      <c r="D5227" s="5" t="s">
        <v>320</v>
      </c>
      <c r="E5227" s="5" t="s">
        <v>733</v>
      </c>
      <c r="F5227" s="5" t="s">
        <v>306</v>
      </c>
      <c r="G5227" s="13">
        <v>596.28</v>
      </c>
      <c r="H5227" s="5">
        <v>160</v>
      </c>
    </row>
    <row r="5228" spans="1:8">
      <c r="A5228" s="4">
        <v>5227</v>
      </c>
      <c r="B5228" s="5" t="s">
        <v>780</v>
      </c>
      <c r="C5228" s="5" t="s">
        <v>315</v>
      </c>
      <c r="D5228" s="5" t="s">
        <v>750</v>
      </c>
      <c r="E5228" s="5" t="s">
        <v>733</v>
      </c>
      <c r="F5228" s="5" t="s">
        <v>323</v>
      </c>
      <c r="G5228" s="13">
        <v>376.44</v>
      </c>
      <c r="H5228" s="5">
        <v>83</v>
      </c>
    </row>
    <row r="5229" spans="1:8">
      <c r="A5229" s="4">
        <v>5228</v>
      </c>
      <c r="B5229" s="5" t="s">
        <v>802</v>
      </c>
      <c r="C5229" s="5" t="s">
        <v>742</v>
      </c>
      <c r="D5229" s="5" t="s">
        <v>320</v>
      </c>
      <c r="E5229" s="5" t="s">
        <v>305</v>
      </c>
      <c r="F5229" s="5" t="s">
        <v>751</v>
      </c>
      <c r="G5229" s="13">
        <v>121.13</v>
      </c>
      <c r="H5229" s="5">
        <v>184</v>
      </c>
    </row>
    <row r="5230" spans="1:8">
      <c r="A5230" s="4">
        <v>5229</v>
      </c>
      <c r="B5230" s="5" t="s">
        <v>776</v>
      </c>
      <c r="C5230" s="5" t="s">
        <v>315</v>
      </c>
      <c r="D5230" s="5" t="s">
        <v>316</v>
      </c>
      <c r="E5230" s="5" t="s">
        <v>758</v>
      </c>
      <c r="F5230" s="5" t="s">
        <v>321</v>
      </c>
      <c r="G5230" s="13">
        <v>400.02</v>
      </c>
      <c r="H5230" s="5">
        <v>165</v>
      </c>
    </row>
    <row r="5231" spans="1:8">
      <c r="A5231" s="4">
        <v>5230</v>
      </c>
      <c r="B5231" s="5" t="s">
        <v>302</v>
      </c>
      <c r="C5231" s="5" t="s">
        <v>312</v>
      </c>
      <c r="D5231" s="5" t="s">
        <v>736</v>
      </c>
      <c r="E5231" s="5" t="s">
        <v>310</v>
      </c>
      <c r="F5231" s="5" t="s">
        <v>306</v>
      </c>
      <c r="G5231" s="13">
        <v>210.51</v>
      </c>
      <c r="H5231" s="5">
        <v>86</v>
      </c>
    </row>
    <row r="5232" spans="1:8">
      <c r="A5232" s="4">
        <v>5231</v>
      </c>
      <c r="B5232" s="5" t="s">
        <v>800</v>
      </c>
      <c r="C5232" s="5" t="s">
        <v>312</v>
      </c>
      <c r="D5232" s="5" t="s">
        <v>743</v>
      </c>
      <c r="E5232" s="5" t="s">
        <v>310</v>
      </c>
      <c r="F5232" s="5" t="s">
        <v>746</v>
      </c>
      <c r="G5232" s="13">
        <v>869.95</v>
      </c>
      <c r="H5232" s="5">
        <v>32</v>
      </c>
    </row>
    <row r="5233" spans="1:8">
      <c r="A5233" s="4">
        <v>5232</v>
      </c>
      <c r="B5233" s="5" t="s">
        <v>767</v>
      </c>
      <c r="C5233" s="5" t="s">
        <v>735</v>
      </c>
      <c r="D5233" s="5" t="s">
        <v>785</v>
      </c>
      <c r="E5233" s="5" t="s">
        <v>319</v>
      </c>
      <c r="F5233" s="5" t="s">
        <v>306</v>
      </c>
      <c r="G5233" s="13">
        <v>606.91999999999996</v>
      </c>
      <c r="H5233" s="5">
        <v>179</v>
      </c>
    </row>
    <row r="5234" spans="1:8">
      <c r="A5234" s="4">
        <v>5233</v>
      </c>
      <c r="B5234" s="5" t="s">
        <v>782</v>
      </c>
      <c r="C5234" s="5" t="s">
        <v>757</v>
      </c>
      <c r="D5234" s="5" t="s">
        <v>317</v>
      </c>
      <c r="E5234" s="5" t="s">
        <v>733</v>
      </c>
      <c r="F5234" s="5" t="s">
        <v>326</v>
      </c>
      <c r="G5234" s="13">
        <v>43.61</v>
      </c>
      <c r="H5234" s="5">
        <v>22</v>
      </c>
    </row>
    <row r="5235" spans="1:8">
      <c r="A5235" s="4">
        <v>5234</v>
      </c>
      <c r="B5235" s="5" t="s">
        <v>788</v>
      </c>
      <c r="C5235" s="5" t="s">
        <v>315</v>
      </c>
      <c r="D5235" s="5" t="s">
        <v>736</v>
      </c>
      <c r="E5235" s="5" t="s">
        <v>319</v>
      </c>
      <c r="F5235" s="5" t="s">
        <v>323</v>
      </c>
      <c r="G5235" s="13">
        <v>291.33999999999997</v>
      </c>
      <c r="H5235" s="5">
        <v>99</v>
      </c>
    </row>
    <row r="5236" spans="1:8">
      <c r="A5236" s="4">
        <v>5235</v>
      </c>
      <c r="B5236" s="5" t="s">
        <v>781</v>
      </c>
      <c r="C5236" s="5" t="s">
        <v>742</v>
      </c>
      <c r="D5236" s="5" t="s">
        <v>772</v>
      </c>
      <c r="E5236" s="5" t="s">
        <v>322</v>
      </c>
      <c r="F5236" s="5" t="s">
        <v>326</v>
      </c>
      <c r="G5236" s="13">
        <v>469.78</v>
      </c>
      <c r="H5236" s="5">
        <v>13</v>
      </c>
    </row>
    <row r="5237" spans="1:8">
      <c r="A5237" s="4">
        <v>5236</v>
      </c>
      <c r="B5237" s="5" t="s">
        <v>789</v>
      </c>
      <c r="C5237" s="5" t="s">
        <v>308</v>
      </c>
      <c r="D5237" s="5" t="s">
        <v>732</v>
      </c>
      <c r="E5237" s="5" t="s">
        <v>313</v>
      </c>
      <c r="F5237" s="5" t="s">
        <v>744</v>
      </c>
      <c r="G5237" s="13">
        <v>518.20000000000005</v>
      </c>
      <c r="H5237" s="5">
        <v>20</v>
      </c>
    </row>
    <row r="5238" spans="1:8">
      <c r="A5238" s="4">
        <v>5237</v>
      </c>
      <c r="B5238" s="5" t="s">
        <v>791</v>
      </c>
      <c r="C5238" s="5" t="s">
        <v>318</v>
      </c>
      <c r="D5238" s="5" t="s">
        <v>769</v>
      </c>
      <c r="E5238" s="5" t="s">
        <v>322</v>
      </c>
      <c r="F5238" s="5" t="s">
        <v>751</v>
      </c>
      <c r="G5238" s="13">
        <v>395.98</v>
      </c>
      <c r="H5238" s="5">
        <v>87</v>
      </c>
    </row>
    <row r="5239" spans="1:8">
      <c r="A5239" s="4">
        <v>5238</v>
      </c>
      <c r="B5239" s="5" t="s">
        <v>768</v>
      </c>
      <c r="C5239" s="5" t="s">
        <v>312</v>
      </c>
      <c r="D5239" s="5" t="s">
        <v>736</v>
      </c>
      <c r="E5239" s="5" t="s">
        <v>305</v>
      </c>
      <c r="F5239" s="5" t="s">
        <v>325</v>
      </c>
      <c r="G5239" s="13">
        <v>201.36</v>
      </c>
      <c r="H5239" s="5">
        <v>44</v>
      </c>
    </row>
    <row r="5240" spans="1:8">
      <c r="A5240" s="4">
        <v>5239</v>
      </c>
      <c r="B5240" s="5" t="s">
        <v>778</v>
      </c>
      <c r="C5240" s="5" t="s">
        <v>757</v>
      </c>
      <c r="D5240" s="5" t="s">
        <v>738</v>
      </c>
      <c r="E5240" s="5" t="s">
        <v>758</v>
      </c>
      <c r="F5240" s="5" t="s">
        <v>321</v>
      </c>
      <c r="G5240" s="13">
        <v>403.42</v>
      </c>
      <c r="H5240" s="5">
        <v>99</v>
      </c>
    </row>
    <row r="5241" spans="1:8">
      <c r="A5241" s="4">
        <v>5240</v>
      </c>
      <c r="B5241" s="5" t="s">
        <v>745</v>
      </c>
      <c r="C5241" s="5" t="s">
        <v>318</v>
      </c>
      <c r="D5241" s="5" t="s">
        <v>309</v>
      </c>
      <c r="E5241" s="5" t="s">
        <v>314</v>
      </c>
      <c r="F5241" s="5" t="s">
        <v>326</v>
      </c>
      <c r="G5241" s="13">
        <v>644.66</v>
      </c>
      <c r="H5241" s="5">
        <v>22</v>
      </c>
    </row>
    <row r="5242" spans="1:8">
      <c r="A5242" s="4">
        <v>5241</v>
      </c>
      <c r="B5242" s="5" t="s">
        <v>763</v>
      </c>
      <c r="C5242" s="5" t="s">
        <v>312</v>
      </c>
      <c r="D5242" s="5" t="s">
        <v>738</v>
      </c>
      <c r="E5242" s="5" t="s">
        <v>313</v>
      </c>
      <c r="F5242" s="5" t="s">
        <v>323</v>
      </c>
      <c r="G5242" s="13">
        <v>653.44000000000005</v>
      </c>
      <c r="H5242" s="5">
        <v>112</v>
      </c>
    </row>
    <row r="5243" spans="1:8">
      <c r="A5243" s="4">
        <v>5242</v>
      </c>
      <c r="B5243" s="5" t="s">
        <v>784</v>
      </c>
      <c r="C5243" s="5" t="s">
        <v>783</v>
      </c>
      <c r="D5243" s="5" t="s">
        <v>769</v>
      </c>
      <c r="E5243" s="5" t="s">
        <v>303</v>
      </c>
      <c r="F5243" s="5" t="s">
        <v>748</v>
      </c>
      <c r="G5243" s="13">
        <v>511.28</v>
      </c>
      <c r="H5243" s="5">
        <v>153</v>
      </c>
    </row>
    <row r="5244" spans="1:8">
      <c r="A5244" s="4">
        <v>5243</v>
      </c>
      <c r="B5244" s="5" t="s">
        <v>754</v>
      </c>
      <c r="C5244" s="5" t="s">
        <v>735</v>
      </c>
      <c r="D5244" s="5" t="s">
        <v>743</v>
      </c>
      <c r="E5244" s="5" t="s">
        <v>322</v>
      </c>
      <c r="F5244" s="5" t="s">
        <v>734</v>
      </c>
      <c r="G5244" s="13">
        <v>146.08000000000001</v>
      </c>
      <c r="H5244" s="5">
        <v>166</v>
      </c>
    </row>
    <row r="5245" spans="1:8">
      <c r="A5245" s="4">
        <v>5244</v>
      </c>
      <c r="B5245" s="5" t="s">
        <v>774</v>
      </c>
      <c r="C5245" s="5" t="s">
        <v>757</v>
      </c>
      <c r="D5245" s="5" t="s">
        <v>309</v>
      </c>
      <c r="E5245" s="5" t="s">
        <v>758</v>
      </c>
      <c r="F5245" s="5" t="s">
        <v>734</v>
      </c>
      <c r="G5245" s="13">
        <v>195.1</v>
      </c>
      <c r="H5245" s="5">
        <v>16</v>
      </c>
    </row>
    <row r="5246" spans="1:8">
      <c r="A5246" s="4">
        <v>5245</v>
      </c>
      <c r="B5246" s="5" t="s">
        <v>801</v>
      </c>
      <c r="C5246" s="5" t="s">
        <v>304</v>
      </c>
      <c r="D5246" s="5" t="s">
        <v>785</v>
      </c>
      <c r="E5246" s="5" t="s">
        <v>319</v>
      </c>
      <c r="F5246" s="5" t="s">
        <v>744</v>
      </c>
      <c r="G5246" s="13">
        <v>202.24</v>
      </c>
      <c r="H5246" s="5">
        <v>22</v>
      </c>
    </row>
    <row r="5247" spans="1:8">
      <c r="A5247" s="4">
        <v>5246</v>
      </c>
      <c r="B5247" s="5" t="s">
        <v>799</v>
      </c>
      <c r="C5247" s="5" t="s">
        <v>757</v>
      </c>
      <c r="D5247" s="5" t="s">
        <v>736</v>
      </c>
      <c r="E5247" s="5" t="s">
        <v>305</v>
      </c>
      <c r="F5247" s="5" t="s">
        <v>311</v>
      </c>
      <c r="G5247" s="13">
        <v>297.66000000000003</v>
      </c>
      <c r="H5247" s="5">
        <v>147</v>
      </c>
    </row>
    <row r="5248" spans="1:8">
      <c r="A5248" s="4">
        <v>5247</v>
      </c>
      <c r="B5248" s="5" t="s">
        <v>737</v>
      </c>
      <c r="C5248" s="5" t="s">
        <v>731</v>
      </c>
      <c r="D5248" s="5" t="s">
        <v>738</v>
      </c>
      <c r="E5248" s="5" t="s">
        <v>319</v>
      </c>
      <c r="F5248" s="5" t="s">
        <v>751</v>
      </c>
      <c r="G5248" s="13">
        <v>298.66000000000003</v>
      </c>
      <c r="H5248" s="5">
        <v>193</v>
      </c>
    </row>
    <row r="5249" spans="1:8">
      <c r="A5249" s="4">
        <v>5248</v>
      </c>
      <c r="B5249" s="5" t="s">
        <v>807</v>
      </c>
      <c r="C5249" s="5" t="s">
        <v>731</v>
      </c>
      <c r="D5249" s="5" t="s">
        <v>309</v>
      </c>
      <c r="E5249" s="5" t="s">
        <v>314</v>
      </c>
      <c r="F5249" s="5" t="s">
        <v>744</v>
      </c>
      <c r="G5249" s="13">
        <v>568.78</v>
      </c>
      <c r="H5249" s="5">
        <v>149</v>
      </c>
    </row>
    <row r="5250" spans="1:8">
      <c r="A5250" s="4">
        <v>5249</v>
      </c>
      <c r="B5250" s="5" t="s">
        <v>793</v>
      </c>
      <c r="C5250" s="5" t="s">
        <v>304</v>
      </c>
      <c r="D5250" s="5" t="s">
        <v>743</v>
      </c>
      <c r="E5250" s="5" t="s">
        <v>322</v>
      </c>
      <c r="F5250" s="5" t="s">
        <v>748</v>
      </c>
      <c r="G5250" s="13">
        <v>45.21</v>
      </c>
      <c r="H5250" s="5">
        <v>31</v>
      </c>
    </row>
    <row r="5251" spans="1:8">
      <c r="A5251" s="4">
        <v>5250</v>
      </c>
      <c r="B5251" s="5" t="s">
        <v>767</v>
      </c>
      <c r="C5251" s="5" t="s">
        <v>783</v>
      </c>
      <c r="D5251" s="5" t="s">
        <v>732</v>
      </c>
      <c r="E5251" s="5" t="s">
        <v>305</v>
      </c>
      <c r="F5251" s="5" t="s">
        <v>770</v>
      </c>
      <c r="G5251" s="13">
        <v>314.79000000000002</v>
      </c>
      <c r="H5251" s="5">
        <v>11</v>
      </c>
    </row>
    <row r="5252" spans="1:8">
      <c r="A5252" s="4">
        <v>5251</v>
      </c>
      <c r="B5252" s="5" t="s">
        <v>768</v>
      </c>
      <c r="C5252" s="5" t="s">
        <v>318</v>
      </c>
      <c r="D5252" s="5" t="s">
        <v>320</v>
      </c>
      <c r="E5252" s="5" t="s">
        <v>319</v>
      </c>
      <c r="F5252" s="5" t="s">
        <v>325</v>
      </c>
      <c r="G5252" s="13">
        <v>319.57</v>
      </c>
      <c r="H5252" s="5">
        <v>159</v>
      </c>
    </row>
    <row r="5253" spans="1:8">
      <c r="A5253" s="4">
        <v>5252</v>
      </c>
      <c r="B5253" s="5" t="s">
        <v>810</v>
      </c>
      <c r="C5253" s="5" t="s">
        <v>308</v>
      </c>
      <c r="D5253" s="5" t="s">
        <v>309</v>
      </c>
      <c r="E5253" s="5" t="s">
        <v>733</v>
      </c>
      <c r="F5253" s="5" t="s">
        <v>326</v>
      </c>
      <c r="G5253" s="13">
        <v>534.82000000000005</v>
      </c>
      <c r="H5253" s="5">
        <v>177</v>
      </c>
    </row>
    <row r="5254" spans="1:8">
      <c r="A5254" s="4">
        <v>5253</v>
      </c>
      <c r="B5254" s="5" t="s">
        <v>777</v>
      </c>
      <c r="C5254" s="5" t="s">
        <v>753</v>
      </c>
      <c r="D5254" s="5" t="s">
        <v>750</v>
      </c>
      <c r="E5254" s="5" t="s">
        <v>733</v>
      </c>
      <c r="F5254" s="5" t="s">
        <v>751</v>
      </c>
      <c r="G5254" s="13">
        <v>265.04000000000002</v>
      </c>
      <c r="H5254" s="5">
        <v>99</v>
      </c>
    </row>
    <row r="5255" spans="1:8">
      <c r="A5255" s="4">
        <v>5254</v>
      </c>
      <c r="B5255" s="5" t="s">
        <v>760</v>
      </c>
      <c r="C5255" s="5" t="s">
        <v>318</v>
      </c>
      <c r="D5255" s="5" t="s">
        <v>738</v>
      </c>
      <c r="E5255" s="5" t="s">
        <v>314</v>
      </c>
      <c r="F5255" s="5" t="s">
        <v>326</v>
      </c>
      <c r="G5255" s="13">
        <v>910.5</v>
      </c>
      <c r="H5255" s="5">
        <v>178</v>
      </c>
    </row>
    <row r="5256" spans="1:8">
      <c r="A5256" s="4">
        <v>5255</v>
      </c>
      <c r="B5256" s="5" t="s">
        <v>780</v>
      </c>
      <c r="C5256" s="5" t="s">
        <v>735</v>
      </c>
      <c r="D5256" s="5" t="s">
        <v>317</v>
      </c>
      <c r="E5256" s="5" t="s">
        <v>310</v>
      </c>
      <c r="F5256" s="5" t="s">
        <v>325</v>
      </c>
      <c r="G5256" s="13">
        <v>143.44999999999999</v>
      </c>
      <c r="H5256" s="5">
        <v>168</v>
      </c>
    </row>
    <row r="5257" spans="1:8">
      <c r="A5257" s="4">
        <v>5256</v>
      </c>
      <c r="B5257" s="5" t="s">
        <v>809</v>
      </c>
      <c r="C5257" s="5" t="s">
        <v>307</v>
      </c>
      <c r="D5257" s="5" t="s">
        <v>317</v>
      </c>
      <c r="E5257" s="5" t="s">
        <v>303</v>
      </c>
      <c r="F5257" s="5" t="s">
        <v>734</v>
      </c>
      <c r="G5257" s="13">
        <v>326.33</v>
      </c>
      <c r="H5257" s="5">
        <v>36</v>
      </c>
    </row>
    <row r="5258" spans="1:8">
      <c r="A5258" s="4">
        <v>5257</v>
      </c>
      <c r="B5258" s="5" t="s">
        <v>759</v>
      </c>
      <c r="C5258" s="5" t="s">
        <v>735</v>
      </c>
      <c r="D5258" s="5" t="s">
        <v>743</v>
      </c>
      <c r="E5258" s="5" t="s">
        <v>740</v>
      </c>
      <c r="F5258" s="5" t="s">
        <v>748</v>
      </c>
      <c r="G5258" s="13">
        <v>847.36</v>
      </c>
      <c r="H5258" s="5">
        <v>61</v>
      </c>
    </row>
    <row r="5259" spans="1:8">
      <c r="A5259" s="4">
        <v>5258</v>
      </c>
      <c r="B5259" s="5" t="s">
        <v>761</v>
      </c>
      <c r="C5259" s="5" t="s">
        <v>731</v>
      </c>
      <c r="D5259" s="5" t="s">
        <v>316</v>
      </c>
      <c r="E5259" s="5" t="s">
        <v>303</v>
      </c>
      <c r="F5259" s="5" t="s">
        <v>325</v>
      </c>
      <c r="G5259" s="13">
        <v>154.1</v>
      </c>
      <c r="H5259" s="5">
        <v>186</v>
      </c>
    </row>
    <row r="5260" spans="1:8">
      <c r="A5260" s="4">
        <v>5259</v>
      </c>
      <c r="B5260" s="5" t="s">
        <v>800</v>
      </c>
      <c r="C5260" s="5" t="s">
        <v>308</v>
      </c>
      <c r="D5260" s="5" t="s">
        <v>750</v>
      </c>
      <c r="E5260" s="5" t="s">
        <v>314</v>
      </c>
      <c r="F5260" s="5" t="s">
        <v>770</v>
      </c>
      <c r="G5260" s="13">
        <v>798.6</v>
      </c>
      <c r="H5260" s="5">
        <v>162</v>
      </c>
    </row>
    <row r="5261" spans="1:8">
      <c r="A5261" s="4">
        <v>5260</v>
      </c>
      <c r="B5261" s="5" t="s">
        <v>798</v>
      </c>
      <c r="C5261" s="5" t="s">
        <v>755</v>
      </c>
      <c r="D5261" s="5" t="s">
        <v>750</v>
      </c>
      <c r="E5261" s="5" t="s">
        <v>322</v>
      </c>
      <c r="F5261" s="5" t="s">
        <v>323</v>
      </c>
      <c r="G5261" s="13">
        <v>892.94</v>
      </c>
      <c r="H5261" s="5">
        <v>194</v>
      </c>
    </row>
    <row r="5262" spans="1:8">
      <c r="A5262" s="4">
        <v>5261</v>
      </c>
      <c r="B5262" s="5" t="s">
        <v>800</v>
      </c>
      <c r="C5262" s="5" t="s">
        <v>304</v>
      </c>
      <c r="D5262" s="5" t="s">
        <v>317</v>
      </c>
      <c r="E5262" s="5" t="s">
        <v>740</v>
      </c>
      <c r="F5262" s="5" t="s">
        <v>306</v>
      </c>
      <c r="G5262" s="13">
        <v>441.32</v>
      </c>
      <c r="H5262" s="5">
        <v>11</v>
      </c>
    </row>
    <row r="5263" spans="1:8">
      <c r="A5263" s="4">
        <v>5262</v>
      </c>
      <c r="B5263" s="5" t="s">
        <v>811</v>
      </c>
      <c r="C5263" s="5" t="s">
        <v>753</v>
      </c>
      <c r="D5263" s="5" t="s">
        <v>743</v>
      </c>
      <c r="E5263" s="5" t="s">
        <v>303</v>
      </c>
      <c r="F5263" s="5" t="s">
        <v>326</v>
      </c>
      <c r="G5263" s="13">
        <v>743.21</v>
      </c>
      <c r="H5263" s="5">
        <v>159</v>
      </c>
    </row>
    <row r="5264" spans="1:8">
      <c r="A5264" s="4">
        <v>5263</v>
      </c>
      <c r="B5264" s="5" t="s">
        <v>787</v>
      </c>
      <c r="C5264" s="5" t="s">
        <v>757</v>
      </c>
      <c r="D5264" s="5" t="s">
        <v>736</v>
      </c>
      <c r="E5264" s="5" t="s">
        <v>733</v>
      </c>
      <c r="F5264" s="5" t="s">
        <v>734</v>
      </c>
      <c r="G5264" s="13">
        <v>489.08</v>
      </c>
      <c r="H5264" s="5">
        <v>181</v>
      </c>
    </row>
    <row r="5265" spans="1:8">
      <c r="A5265" s="4">
        <v>5264</v>
      </c>
      <c r="B5265" s="5" t="s">
        <v>792</v>
      </c>
      <c r="C5265" s="5" t="s">
        <v>783</v>
      </c>
      <c r="D5265" s="5" t="s">
        <v>743</v>
      </c>
      <c r="E5265" s="5" t="s">
        <v>758</v>
      </c>
      <c r="F5265" s="5" t="s">
        <v>326</v>
      </c>
      <c r="G5265" s="13">
        <v>87.15</v>
      </c>
      <c r="H5265" s="5">
        <v>139</v>
      </c>
    </row>
    <row r="5266" spans="1:8">
      <c r="A5266" s="4">
        <v>5265</v>
      </c>
      <c r="B5266" s="5" t="s">
        <v>786</v>
      </c>
      <c r="C5266" s="5" t="s">
        <v>753</v>
      </c>
      <c r="D5266" s="5" t="s">
        <v>750</v>
      </c>
      <c r="E5266" s="5" t="s">
        <v>305</v>
      </c>
      <c r="F5266" s="5" t="s">
        <v>746</v>
      </c>
      <c r="G5266" s="13">
        <v>448.43</v>
      </c>
      <c r="H5266" s="5">
        <v>87</v>
      </c>
    </row>
    <row r="5267" spans="1:8">
      <c r="A5267" s="4">
        <v>5266</v>
      </c>
      <c r="B5267" s="5" t="s">
        <v>778</v>
      </c>
      <c r="C5267" s="5" t="s">
        <v>783</v>
      </c>
      <c r="D5267" s="5" t="s">
        <v>732</v>
      </c>
      <c r="E5267" s="5" t="s">
        <v>303</v>
      </c>
      <c r="F5267" s="5" t="s">
        <v>323</v>
      </c>
      <c r="G5267" s="13">
        <v>797.63</v>
      </c>
      <c r="H5267" s="5">
        <v>179</v>
      </c>
    </row>
    <row r="5268" spans="1:8">
      <c r="A5268" s="4">
        <v>5267</v>
      </c>
      <c r="B5268" s="5" t="s">
        <v>775</v>
      </c>
      <c r="C5268" s="5" t="s">
        <v>307</v>
      </c>
      <c r="D5268" s="5" t="s">
        <v>732</v>
      </c>
      <c r="E5268" s="5" t="s">
        <v>733</v>
      </c>
      <c r="F5268" s="5" t="s">
        <v>325</v>
      </c>
      <c r="G5268" s="13">
        <v>825.28</v>
      </c>
      <c r="H5268" s="5">
        <v>38</v>
      </c>
    </row>
    <row r="5269" spans="1:8">
      <c r="A5269" s="4">
        <v>5268</v>
      </c>
      <c r="B5269" s="5" t="s">
        <v>756</v>
      </c>
      <c r="C5269" s="5" t="s">
        <v>742</v>
      </c>
      <c r="D5269" s="5" t="s">
        <v>750</v>
      </c>
      <c r="E5269" s="5" t="s">
        <v>322</v>
      </c>
      <c r="F5269" s="5" t="s">
        <v>326</v>
      </c>
      <c r="G5269" s="13">
        <v>206.39</v>
      </c>
      <c r="H5269" s="5">
        <v>89</v>
      </c>
    </row>
    <row r="5270" spans="1:8">
      <c r="A5270" s="4">
        <v>5269</v>
      </c>
      <c r="B5270" s="5" t="s">
        <v>765</v>
      </c>
      <c r="C5270" s="5" t="s">
        <v>308</v>
      </c>
      <c r="D5270" s="5" t="s">
        <v>785</v>
      </c>
      <c r="E5270" s="5" t="s">
        <v>740</v>
      </c>
      <c r="F5270" s="5" t="s">
        <v>744</v>
      </c>
      <c r="G5270" s="13">
        <v>650.53</v>
      </c>
      <c r="H5270" s="5">
        <v>152</v>
      </c>
    </row>
    <row r="5271" spans="1:8">
      <c r="A5271" s="4">
        <v>5270</v>
      </c>
      <c r="B5271" s="5" t="s">
        <v>790</v>
      </c>
      <c r="C5271" s="5" t="s">
        <v>308</v>
      </c>
      <c r="D5271" s="5" t="s">
        <v>769</v>
      </c>
      <c r="E5271" s="5" t="s">
        <v>313</v>
      </c>
      <c r="F5271" s="5" t="s">
        <v>744</v>
      </c>
      <c r="G5271" s="13">
        <v>541.33000000000004</v>
      </c>
      <c r="H5271" s="5">
        <v>180</v>
      </c>
    </row>
    <row r="5272" spans="1:8">
      <c r="A5272" s="4">
        <v>5271</v>
      </c>
      <c r="B5272" s="5" t="s">
        <v>782</v>
      </c>
      <c r="C5272" s="5" t="s">
        <v>731</v>
      </c>
      <c r="D5272" s="5" t="s">
        <v>736</v>
      </c>
      <c r="E5272" s="5" t="s">
        <v>305</v>
      </c>
      <c r="F5272" s="5" t="s">
        <v>734</v>
      </c>
      <c r="G5272" s="13">
        <v>194.03</v>
      </c>
      <c r="H5272" s="5">
        <v>131</v>
      </c>
    </row>
    <row r="5273" spans="1:8">
      <c r="A5273" s="4">
        <v>5272</v>
      </c>
      <c r="B5273" s="5" t="s">
        <v>741</v>
      </c>
      <c r="C5273" s="5" t="s">
        <v>308</v>
      </c>
      <c r="D5273" s="5" t="s">
        <v>736</v>
      </c>
      <c r="E5273" s="5" t="s">
        <v>313</v>
      </c>
      <c r="F5273" s="5" t="s">
        <v>311</v>
      </c>
      <c r="G5273" s="13">
        <v>610.16999999999996</v>
      </c>
      <c r="H5273" s="5">
        <v>199</v>
      </c>
    </row>
    <row r="5274" spans="1:8">
      <c r="A5274" s="4">
        <v>5273</v>
      </c>
      <c r="B5274" s="5" t="s">
        <v>811</v>
      </c>
      <c r="C5274" s="5" t="s">
        <v>731</v>
      </c>
      <c r="D5274" s="5" t="s">
        <v>736</v>
      </c>
      <c r="E5274" s="5" t="s">
        <v>314</v>
      </c>
      <c r="F5274" s="5" t="s">
        <v>734</v>
      </c>
      <c r="G5274" s="13">
        <v>59.42</v>
      </c>
      <c r="H5274" s="5">
        <v>189</v>
      </c>
    </row>
    <row r="5275" spans="1:8">
      <c r="A5275" s="4">
        <v>5274</v>
      </c>
      <c r="B5275" s="5" t="s">
        <v>781</v>
      </c>
      <c r="C5275" s="5" t="s">
        <v>312</v>
      </c>
      <c r="D5275" s="5" t="s">
        <v>750</v>
      </c>
      <c r="E5275" s="5" t="s">
        <v>313</v>
      </c>
      <c r="F5275" s="5" t="s">
        <v>321</v>
      </c>
      <c r="G5275" s="13">
        <v>862.45</v>
      </c>
      <c r="H5275" s="5">
        <v>117</v>
      </c>
    </row>
    <row r="5276" spans="1:8">
      <c r="A5276" s="4">
        <v>5275</v>
      </c>
      <c r="B5276" s="5" t="s">
        <v>730</v>
      </c>
      <c r="C5276" s="5" t="s">
        <v>307</v>
      </c>
      <c r="D5276" s="5" t="s">
        <v>320</v>
      </c>
      <c r="E5276" s="5" t="s">
        <v>733</v>
      </c>
      <c r="F5276" s="5" t="s">
        <v>744</v>
      </c>
      <c r="G5276" s="13">
        <v>374.17</v>
      </c>
      <c r="H5276" s="5">
        <v>61</v>
      </c>
    </row>
    <row r="5277" spans="1:8">
      <c r="A5277" s="4">
        <v>5276</v>
      </c>
      <c r="B5277" s="5" t="s">
        <v>766</v>
      </c>
      <c r="C5277" s="5" t="s">
        <v>783</v>
      </c>
      <c r="D5277" s="5" t="s">
        <v>743</v>
      </c>
      <c r="E5277" s="5" t="s">
        <v>733</v>
      </c>
      <c r="F5277" s="5" t="s">
        <v>744</v>
      </c>
      <c r="G5277" s="13">
        <v>210.25</v>
      </c>
      <c r="H5277" s="5">
        <v>21</v>
      </c>
    </row>
    <row r="5278" spans="1:8">
      <c r="A5278" s="4">
        <v>5277</v>
      </c>
      <c r="B5278" s="5" t="s">
        <v>779</v>
      </c>
      <c r="C5278" s="5" t="s">
        <v>735</v>
      </c>
      <c r="D5278" s="5" t="s">
        <v>317</v>
      </c>
      <c r="E5278" s="5" t="s">
        <v>319</v>
      </c>
      <c r="F5278" s="5" t="s">
        <v>325</v>
      </c>
      <c r="G5278" s="13">
        <v>465.5</v>
      </c>
      <c r="H5278" s="5">
        <v>15</v>
      </c>
    </row>
    <row r="5279" spans="1:8">
      <c r="A5279" s="4">
        <v>5278</v>
      </c>
      <c r="B5279" s="5" t="s">
        <v>803</v>
      </c>
      <c r="C5279" s="5" t="s">
        <v>753</v>
      </c>
      <c r="D5279" s="5" t="s">
        <v>736</v>
      </c>
      <c r="E5279" s="5" t="s">
        <v>303</v>
      </c>
      <c r="F5279" s="5" t="s">
        <v>770</v>
      </c>
      <c r="G5279" s="13">
        <v>476.33</v>
      </c>
      <c r="H5279" s="5">
        <v>2</v>
      </c>
    </row>
    <row r="5280" spans="1:8">
      <c r="A5280" s="4">
        <v>5279</v>
      </c>
      <c r="B5280" s="5" t="s">
        <v>801</v>
      </c>
      <c r="C5280" s="5" t="s">
        <v>318</v>
      </c>
      <c r="D5280" s="5" t="s">
        <v>316</v>
      </c>
      <c r="E5280" s="5" t="s">
        <v>733</v>
      </c>
      <c r="F5280" s="5" t="s">
        <v>744</v>
      </c>
      <c r="G5280" s="13">
        <v>596.88</v>
      </c>
      <c r="H5280" s="5">
        <v>103</v>
      </c>
    </row>
    <row r="5281" spans="1:8">
      <c r="A5281" s="4">
        <v>5280</v>
      </c>
      <c r="B5281" s="5" t="s">
        <v>802</v>
      </c>
      <c r="C5281" s="5" t="s">
        <v>753</v>
      </c>
      <c r="D5281" s="5" t="s">
        <v>743</v>
      </c>
      <c r="E5281" s="5" t="s">
        <v>740</v>
      </c>
      <c r="F5281" s="5" t="s">
        <v>306</v>
      </c>
      <c r="G5281" s="13">
        <v>680.96</v>
      </c>
      <c r="H5281" s="5">
        <v>107</v>
      </c>
    </row>
    <row r="5282" spans="1:8">
      <c r="A5282" s="4">
        <v>5281</v>
      </c>
      <c r="B5282" s="5" t="s">
        <v>768</v>
      </c>
      <c r="C5282" s="5" t="s">
        <v>315</v>
      </c>
      <c r="D5282" s="5" t="s">
        <v>320</v>
      </c>
      <c r="E5282" s="5" t="s">
        <v>303</v>
      </c>
      <c r="F5282" s="5" t="s">
        <v>321</v>
      </c>
      <c r="G5282" s="13">
        <v>869.88</v>
      </c>
      <c r="H5282" s="5">
        <v>92</v>
      </c>
    </row>
    <row r="5283" spans="1:8">
      <c r="A5283" s="4">
        <v>5282</v>
      </c>
      <c r="B5283" s="5" t="s">
        <v>793</v>
      </c>
      <c r="C5283" s="5" t="s">
        <v>731</v>
      </c>
      <c r="D5283" s="5" t="s">
        <v>316</v>
      </c>
      <c r="E5283" s="5" t="s">
        <v>322</v>
      </c>
      <c r="F5283" s="5" t="s">
        <v>326</v>
      </c>
      <c r="G5283" s="13">
        <v>720.91</v>
      </c>
      <c r="H5283" s="5">
        <v>42</v>
      </c>
    </row>
    <row r="5284" spans="1:8">
      <c r="A5284" s="4">
        <v>5283</v>
      </c>
      <c r="B5284" s="5" t="s">
        <v>800</v>
      </c>
      <c r="C5284" s="5" t="s">
        <v>318</v>
      </c>
      <c r="D5284" s="5" t="s">
        <v>309</v>
      </c>
      <c r="E5284" s="5" t="s">
        <v>322</v>
      </c>
      <c r="F5284" s="5" t="s">
        <v>751</v>
      </c>
      <c r="G5284" s="13">
        <v>218.49</v>
      </c>
      <c r="H5284" s="5">
        <v>49</v>
      </c>
    </row>
    <row r="5285" spans="1:8">
      <c r="A5285" s="4">
        <v>5284</v>
      </c>
      <c r="B5285" s="5" t="s">
        <v>789</v>
      </c>
      <c r="C5285" s="5" t="s">
        <v>783</v>
      </c>
      <c r="D5285" s="5" t="s">
        <v>309</v>
      </c>
      <c r="E5285" s="5" t="s">
        <v>733</v>
      </c>
      <c r="F5285" s="5" t="s">
        <v>751</v>
      </c>
      <c r="G5285" s="13">
        <v>359.43</v>
      </c>
      <c r="H5285" s="5">
        <v>25</v>
      </c>
    </row>
    <row r="5286" spans="1:8">
      <c r="A5286" s="4">
        <v>5285</v>
      </c>
      <c r="B5286" s="5" t="s">
        <v>771</v>
      </c>
      <c r="C5286" s="5" t="s">
        <v>315</v>
      </c>
      <c r="D5286" s="5" t="s">
        <v>736</v>
      </c>
      <c r="E5286" s="5" t="s">
        <v>322</v>
      </c>
      <c r="F5286" s="5" t="s">
        <v>751</v>
      </c>
      <c r="G5286" s="13">
        <v>877.85</v>
      </c>
      <c r="H5286" s="5">
        <v>181</v>
      </c>
    </row>
    <row r="5287" spans="1:8">
      <c r="A5287" s="4">
        <v>5286</v>
      </c>
      <c r="B5287" s="5" t="s">
        <v>781</v>
      </c>
      <c r="C5287" s="5" t="s">
        <v>755</v>
      </c>
      <c r="D5287" s="5" t="s">
        <v>772</v>
      </c>
      <c r="E5287" s="5" t="s">
        <v>314</v>
      </c>
      <c r="F5287" s="5" t="s">
        <v>770</v>
      </c>
      <c r="G5287" s="13">
        <v>320.85000000000002</v>
      </c>
      <c r="H5287" s="5">
        <v>28</v>
      </c>
    </row>
    <row r="5288" spans="1:8">
      <c r="A5288" s="4">
        <v>5287</v>
      </c>
      <c r="B5288" s="5" t="s">
        <v>779</v>
      </c>
      <c r="C5288" s="5" t="s">
        <v>742</v>
      </c>
      <c r="D5288" s="5" t="s">
        <v>743</v>
      </c>
      <c r="E5288" s="5" t="s">
        <v>313</v>
      </c>
      <c r="F5288" s="5" t="s">
        <v>306</v>
      </c>
      <c r="G5288" s="13">
        <v>728.24</v>
      </c>
      <c r="H5288" s="5">
        <v>188</v>
      </c>
    </row>
    <row r="5289" spans="1:8">
      <c r="A5289" s="4">
        <v>5288</v>
      </c>
      <c r="B5289" s="5" t="s">
        <v>774</v>
      </c>
      <c r="C5289" s="5" t="s">
        <v>735</v>
      </c>
      <c r="D5289" s="5" t="s">
        <v>785</v>
      </c>
      <c r="E5289" s="5" t="s">
        <v>303</v>
      </c>
      <c r="F5289" s="5" t="s">
        <v>326</v>
      </c>
      <c r="G5289" s="13">
        <v>99.05</v>
      </c>
      <c r="H5289" s="5">
        <v>61</v>
      </c>
    </row>
    <row r="5290" spans="1:8">
      <c r="A5290" s="4">
        <v>5289</v>
      </c>
      <c r="B5290" s="5" t="s">
        <v>739</v>
      </c>
      <c r="C5290" s="5" t="s">
        <v>304</v>
      </c>
      <c r="D5290" s="5" t="s">
        <v>317</v>
      </c>
      <c r="E5290" s="5" t="s">
        <v>319</v>
      </c>
      <c r="F5290" s="5" t="s">
        <v>748</v>
      </c>
      <c r="G5290" s="13">
        <v>422.03</v>
      </c>
      <c r="H5290" s="5">
        <v>180</v>
      </c>
    </row>
    <row r="5291" spans="1:8">
      <c r="A5291" s="4">
        <v>5290</v>
      </c>
      <c r="B5291" s="5" t="s">
        <v>762</v>
      </c>
      <c r="C5291" s="5" t="s">
        <v>755</v>
      </c>
      <c r="D5291" s="5" t="s">
        <v>785</v>
      </c>
      <c r="E5291" s="5" t="s">
        <v>313</v>
      </c>
      <c r="F5291" s="5" t="s">
        <v>311</v>
      </c>
      <c r="G5291" s="13">
        <v>196.97</v>
      </c>
      <c r="H5291" s="5">
        <v>163</v>
      </c>
    </row>
    <row r="5292" spans="1:8">
      <c r="A5292" s="4">
        <v>5291</v>
      </c>
      <c r="B5292" s="5" t="s">
        <v>799</v>
      </c>
      <c r="C5292" s="5" t="s">
        <v>304</v>
      </c>
      <c r="D5292" s="5" t="s">
        <v>320</v>
      </c>
      <c r="E5292" s="5" t="s">
        <v>305</v>
      </c>
      <c r="F5292" s="5" t="s">
        <v>770</v>
      </c>
      <c r="G5292" s="13">
        <v>97.45</v>
      </c>
      <c r="H5292" s="5">
        <v>135</v>
      </c>
    </row>
    <row r="5293" spans="1:8">
      <c r="A5293" s="4">
        <v>5292</v>
      </c>
      <c r="B5293" s="5" t="s">
        <v>767</v>
      </c>
      <c r="C5293" s="5" t="s">
        <v>735</v>
      </c>
      <c r="D5293" s="5" t="s">
        <v>316</v>
      </c>
      <c r="E5293" s="5" t="s">
        <v>758</v>
      </c>
      <c r="F5293" s="5" t="s">
        <v>325</v>
      </c>
      <c r="G5293" s="13">
        <v>660.61</v>
      </c>
      <c r="H5293" s="5">
        <v>192</v>
      </c>
    </row>
    <row r="5294" spans="1:8">
      <c r="A5294" s="4">
        <v>5293</v>
      </c>
      <c r="B5294" s="5" t="s">
        <v>773</v>
      </c>
      <c r="C5294" s="5" t="s">
        <v>307</v>
      </c>
      <c r="D5294" s="5" t="s">
        <v>738</v>
      </c>
      <c r="E5294" s="5" t="s">
        <v>310</v>
      </c>
      <c r="F5294" s="5" t="s">
        <v>770</v>
      </c>
      <c r="G5294" s="13">
        <v>721.78</v>
      </c>
      <c r="H5294" s="5">
        <v>149</v>
      </c>
    </row>
    <row r="5295" spans="1:8">
      <c r="A5295" s="4">
        <v>5294</v>
      </c>
      <c r="B5295" s="5" t="s">
        <v>804</v>
      </c>
      <c r="C5295" s="5" t="s">
        <v>742</v>
      </c>
      <c r="D5295" s="5" t="s">
        <v>324</v>
      </c>
      <c r="E5295" s="5" t="s">
        <v>313</v>
      </c>
      <c r="F5295" s="5" t="s">
        <v>751</v>
      </c>
      <c r="G5295" s="13">
        <v>119.79</v>
      </c>
      <c r="H5295" s="5">
        <v>156</v>
      </c>
    </row>
    <row r="5296" spans="1:8">
      <c r="A5296" s="4">
        <v>5295</v>
      </c>
      <c r="B5296" s="5" t="s">
        <v>767</v>
      </c>
      <c r="C5296" s="5" t="s">
        <v>315</v>
      </c>
      <c r="D5296" s="5" t="s">
        <v>738</v>
      </c>
      <c r="E5296" s="5" t="s">
        <v>303</v>
      </c>
      <c r="F5296" s="5" t="s">
        <v>734</v>
      </c>
      <c r="G5296" s="13">
        <v>498.52</v>
      </c>
      <c r="H5296" s="5">
        <v>42</v>
      </c>
    </row>
    <row r="5297" spans="1:8">
      <c r="A5297" s="4">
        <v>5296</v>
      </c>
      <c r="B5297" s="5" t="s">
        <v>759</v>
      </c>
      <c r="C5297" s="5" t="s">
        <v>308</v>
      </c>
      <c r="D5297" s="5" t="s">
        <v>785</v>
      </c>
      <c r="E5297" s="5" t="s">
        <v>322</v>
      </c>
      <c r="F5297" s="5" t="s">
        <v>744</v>
      </c>
      <c r="G5297" s="13">
        <v>848.64</v>
      </c>
      <c r="H5297" s="5">
        <v>173</v>
      </c>
    </row>
    <row r="5298" spans="1:8">
      <c r="A5298" s="4">
        <v>5297</v>
      </c>
      <c r="B5298" s="5" t="s">
        <v>799</v>
      </c>
      <c r="C5298" s="5" t="s">
        <v>755</v>
      </c>
      <c r="D5298" s="5" t="s">
        <v>317</v>
      </c>
      <c r="E5298" s="5" t="s">
        <v>740</v>
      </c>
      <c r="F5298" s="5" t="s">
        <v>751</v>
      </c>
      <c r="G5298" s="13">
        <v>503.58</v>
      </c>
      <c r="H5298" s="5">
        <v>5</v>
      </c>
    </row>
    <row r="5299" spans="1:8">
      <c r="A5299" s="4">
        <v>5298</v>
      </c>
      <c r="B5299" s="5" t="s">
        <v>794</v>
      </c>
      <c r="C5299" s="5" t="s">
        <v>312</v>
      </c>
      <c r="D5299" s="5" t="s">
        <v>320</v>
      </c>
      <c r="E5299" s="5" t="s">
        <v>322</v>
      </c>
      <c r="F5299" s="5" t="s">
        <v>325</v>
      </c>
      <c r="G5299" s="13">
        <v>124.34</v>
      </c>
      <c r="H5299" s="5">
        <v>10</v>
      </c>
    </row>
    <row r="5300" spans="1:8">
      <c r="A5300" s="4">
        <v>5299</v>
      </c>
      <c r="B5300" s="5" t="s">
        <v>781</v>
      </c>
      <c r="C5300" s="5" t="s">
        <v>304</v>
      </c>
      <c r="D5300" s="5" t="s">
        <v>738</v>
      </c>
      <c r="E5300" s="5" t="s">
        <v>740</v>
      </c>
      <c r="F5300" s="5" t="s">
        <v>748</v>
      </c>
      <c r="G5300" s="13">
        <v>317.14</v>
      </c>
      <c r="H5300" s="5">
        <v>181</v>
      </c>
    </row>
    <row r="5301" spans="1:8">
      <c r="A5301" s="4">
        <v>5300</v>
      </c>
      <c r="B5301" s="5" t="s">
        <v>765</v>
      </c>
      <c r="C5301" s="5" t="s">
        <v>731</v>
      </c>
      <c r="D5301" s="5" t="s">
        <v>738</v>
      </c>
      <c r="E5301" s="5" t="s">
        <v>758</v>
      </c>
      <c r="F5301" s="5" t="s">
        <v>746</v>
      </c>
      <c r="G5301" s="13">
        <v>162.59</v>
      </c>
      <c r="H5301" s="5">
        <v>68</v>
      </c>
    </row>
    <row r="5302" spans="1:8">
      <c r="A5302" s="4">
        <v>5301</v>
      </c>
      <c r="B5302" s="5" t="s">
        <v>797</v>
      </c>
      <c r="C5302" s="5" t="s">
        <v>308</v>
      </c>
      <c r="D5302" s="5" t="s">
        <v>736</v>
      </c>
      <c r="E5302" s="5" t="s">
        <v>740</v>
      </c>
      <c r="F5302" s="5" t="s">
        <v>770</v>
      </c>
      <c r="G5302" s="13">
        <v>524.99</v>
      </c>
      <c r="H5302" s="5">
        <v>165</v>
      </c>
    </row>
    <row r="5303" spans="1:8">
      <c r="A5303" s="4">
        <v>5302</v>
      </c>
      <c r="B5303" s="5" t="s">
        <v>730</v>
      </c>
      <c r="C5303" s="5" t="s">
        <v>304</v>
      </c>
      <c r="D5303" s="5" t="s">
        <v>769</v>
      </c>
      <c r="E5303" s="5" t="s">
        <v>305</v>
      </c>
      <c r="F5303" s="5" t="s">
        <v>326</v>
      </c>
      <c r="G5303" s="13">
        <v>556.76</v>
      </c>
      <c r="H5303" s="5">
        <v>147</v>
      </c>
    </row>
    <row r="5304" spans="1:8">
      <c r="A5304" s="4">
        <v>5303</v>
      </c>
      <c r="B5304" s="5" t="s">
        <v>776</v>
      </c>
      <c r="C5304" s="5" t="s">
        <v>315</v>
      </c>
      <c r="D5304" s="5" t="s">
        <v>736</v>
      </c>
      <c r="E5304" s="5" t="s">
        <v>310</v>
      </c>
      <c r="F5304" s="5" t="s">
        <v>746</v>
      </c>
      <c r="G5304" s="13">
        <v>294.89</v>
      </c>
      <c r="H5304" s="5">
        <v>165</v>
      </c>
    </row>
    <row r="5305" spans="1:8">
      <c r="A5305" s="4">
        <v>5304</v>
      </c>
      <c r="B5305" s="5" t="s">
        <v>756</v>
      </c>
      <c r="C5305" s="5" t="s">
        <v>312</v>
      </c>
      <c r="D5305" s="5" t="s">
        <v>317</v>
      </c>
      <c r="E5305" s="5" t="s">
        <v>313</v>
      </c>
      <c r="F5305" s="5" t="s">
        <v>326</v>
      </c>
      <c r="G5305" s="13">
        <v>317.95</v>
      </c>
      <c r="H5305" s="5">
        <v>27</v>
      </c>
    </row>
    <row r="5306" spans="1:8">
      <c r="A5306" s="4">
        <v>5305</v>
      </c>
      <c r="B5306" s="5" t="s">
        <v>791</v>
      </c>
      <c r="C5306" s="5" t="s">
        <v>735</v>
      </c>
      <c r="D5306" s="5" t="s">
        <v>738</v>
      </c>
      <c r="E5306" s="5" t="s">
        <v>303</v>
      </c>
      <c r="F5306" s="5" t="s">
        <v>746</v>
      </c>
      <c r="G5306" s="13">
        <v>307.75</v>
      </c>
      <c r="H5306" s="5">
        <v>102</v>
      </c>
    </row>
    <row r="5307" spans="1:8">
      <c r="A5307" s="4">
        <v>5306</v>
      </c>
      <c r="B5307" s="5" t="s">
        <v>809</v>
      </c>
      <c r="C5307" s="5" t="s">
        <v>755</v>
      </c>
      <c r="D5307" s="5" t="s">
        <v>736</v>
      </c>
      <c r="E5307" s="5" t="s">
        <v>319</v>
      </c>
      <c r="F5307" s="5" t="s">
        <v>751</v>
      </c>
      <c r="G5307" s="13">
        <v>221.34</v>
      </c>
      <c r="H5307" s="5">
        <v>61</v>
      </c>
    </row>
    <row r="5308" spans="1:8">
      <c r="A5308" s="4">
        <v>5307</v>
      </c>
      <c r="B5308" s="5" t="s">
        <v>796</v>
      </c>
      <c r="C5308" s="5" t="s">
        <v>735</v>
      </c>
      <c r="D5308" s="5" t="s">
        <v>785</v>
      </c>
      <c r="E5308" s="5" t="s">
        <v>758</v>
      </c>
      <c r="F5308" s="5" t="s">
        <v>744</v>
      </c>
      <c r="G5308" s="13">
        <v>316.14999999999998</v>
      </c>
      <c r="H5308" s="5">
        <v>13</v>
      </c>
    </row>
    <row r="5309" spans="1:8">
      <c r="A5309" s="4">
        <v>5308</v>
      </c>
      <c r="B5309" s="5" t="s">
        <v>786</v>
      </c>
      <c r="C5309" s="5" t="s">
        <v>742</v>
      </c>
      <c r="D5309" s="5" t="s">
        <v>750</v>
      </c>
      <c r="E5309" s="5" t="s">
        <v>310</v>
      </c>
      <c r="F5309" s="5" t="s">
        <v>311</v>
      </c>
      <c r="G5309" s="13">
        <v>251.14</v>
      </c>
      <c r="H5309" s="5">
        <v>92</v>
      </c>
    </row>
    <row r="5310" spans="1:8">
      <c r="A5310" s="4">
        <v>5309</v>
      </c>
      <c r="B5310" s="5" t="s">
        <v>752</v>
      </c>
      <c r="C5310" s="5" t="s">
        <v>304</v>
      </c>
      <c r="D5310" s="5" t="s">
        <v>736</v>
      </c>
      <c r="E5310" s="5" t="s">
        <v>305</v>
      </c>
      <c r="F5310" s="5" t="s">
        <v>770</v>
      </c>
      <c r="G5310" s="13">
        <v>383.77</v>
      </c>
      <c r="H5310" s="5">
        <v>200</v>
      </c>
    </row>
    <row r="5311" spans="1:8">
      <c r="A5311" s="4">
        <v>5310</v>
      </c>
      <c r="B5311" s="5" t="s">
        <v>302</v>
      </c>
      <c r="C5311" s="5" t="s">
        <v>783</v>
      </c>
      <c r="D5311" s="5" t="s">
        <v>320</v>
      </c>
      <c r="E5311" s="5" t="s">
        <v>758</v>
      </c>
      <c r="F5311" s="5" t="s">
        <v>770</v>
      </c>
      <c r="G5311" s="13">
        <v>425.4</v>
      </c>
      <c r="H5311" s="5">
        <v>189</v>
      </c>
    </row>
    <row r="5312" spans="1:8">
      <c r="A5312" s="4">
        <v>5311</v>
      </c>
      <c r="B5312" s="5" t="s">
        <v>760</v>
      </c>
      <c r="C5312" s="5" t="s">
        <v>307</v>
      </c>
      <c r="D5312" s="5" t="s">
        <v>317</v>
      </c>
      <c r="E5312" s="5" t="s">
        <v>740</v>
      </c>
      <c r="F5312" s="5" t="s">
        <v>770</v>
      </c>
      <c r="G5312" s="13">
        <v>462.89</v>
      </c>
      <c r="H5312" s="5">
        <v>20</v>
      </c>
    </row>
    <row r="5313" spans="1:8">
      <c r="A5313" s="4">
        <v>5312</v>
      </c>
      <c r="B5313" s="5" t="s">
        <v>782</v>
      </c>
      <c r="C5313" s="5" t="s">
        <v>318</v>
      </c>
      <c r="D5313" s="5" t="s">
        <v>320</v>
      </c>
      <c r="E5313" s="5" t="s">
        <v>305</v>
      </c>
      <c r="F5313" s="5" t="s">
        <v>734</v>
      </c>
      <c r="G5313" s="13">
        <v>923.57</v>
      </c>
      <c r="H5313" s="5">
        <v>58</v>
      </c>
    </row>
    <row r="5314" spans="1:8">
      <c r="A5314" s="4">
        <v>5313</v>
      </c>
      <c r="B5314" s="5" t="s">
        <v>771</v>
      </c>
      <c r="C5314" s="5" t="s">
        <v>757</v>
      </c>
      <c r="D5314" s="5" t="s">
        <v>736</v>
      </c>
      <c r="E5314" s="5" t="s">
        <v>310</v>
      </c>
      <c r="F5314" s="5" t="s">
        <v>746</v>
      </c>
      <c r="G5314" s="13">
        <v>292.74</v>
      </c>
      <c r="H5314" s="5">
        <v>122</v>
      </c>
    </row>
    <row r="5315" spans="1:8">
      <c r="A5315" s="4">
        <v>5314</v>
      </c>
      <c r="B5315" s="5" t="s">
        <v>759</v>
      </c>
      <c r="C5315" s="5" t="s">
        <v>312</v>
      </c>
      <c r="D5315" s="5" t="s">
        <v>309</v>
      </c>
      <c r="E5315" s="5" t="s">
        <v>305</v>
      </c>
      <c r="F5315" s="5" t="s">
        <v>744</v>
      </c>
      <c r="G5315" s="13">
        <v>270.14999999999998</v>
      </c>
      <c r="H5315" s="5">
        <v>88</v>
      </c>
    </row>
    <row r="5316" spans="1:8">
      <c r="A5316" s="4">
        <v>5315</v>
      </c>
      <c r="B5316" s="5" t="s">
        <v>786</v>
      </c>
      <c r="C5316" s="5" t="s">
        <v>731</v>
      </c>
      <c r="D5316" s="5" t="s">
        <v>769</v>
      </c>
      <c r="E5316" s="5" t="s">
        <v>305</v>
      </c>
      <c r="F5316" s="5" t="s">
        <v>311</v>
      </c>
      <c r="G5316" s="13">
        <v>710.26</v>
      </c>
      <c r="H5316" s="5">
        <v>117</v>
      </c>
    </row>
    <row r="5317" spans="1:8">
      <c r="A5317" s="4">
        <v>5316</v>
      </c>
      <c r="B5317" s="5" t="s">
        <v>767</v>
      </c>
      <c r="C5317" s="5" t="s">
        <v>312</v>
      </c>
      <c r="D5317" s="5" t="s">
        <v>738</v>
      </c>
      <c r="E5317" s="5" t="s">
        <v>740</v>
      </c>
      <c r="F5317" s="5" t="s">
        <v>734</v>
      </c>
      <c r="G5317" s="13">
        <v>857.93</v>
      </c>
      <c r="H5317" s="5">
        <v>8</v>
      </c>
    </row>
    <row r="5318" spans="1:8">
      <c r="A5318" s="4">
        <v>5317</v>
      </c>
      <c r="B5318" s="5" t="s">
        <v>762</v>
      </c>
      <c r="C5318" s="5" t="s">
        <v>742</v>
      </c>
      <c r="D5318" s="5" t="s">
        <v>316</v>
      </c>
      <c r="E5318" s="5" t="s">
        <v>303</v>
      </c>
      <c r="F5318" s="5" t="s">
        <v>323</v>
      </c>
      <c r="G5318" s="13">
        <v>610</v>
      </c>
      <c r="H5318" s="5">
        <v>28</v>
      </c>
    </row>
    <row r="5319" spans="1:8">
      <c r="A5319" s="4">
        <v>5318</v>
      </c>
      <c r="B5319" s="5" t="s">
        <v>795</v>
      </c>
      <c r="C5319" s="5" t="s">
        <v>742</v>
      </c>
      <c r="D5319" s="5" t="s">
        <v>309</v>
      </c>
      <c r="E5319" s="5" t="s">
        <v>740</v>
      </c>
      <c r="F5319" s="5" t="s">
        <v>321</v>
      </c>
      <c r="G5319" s="13">
        <v>604.03</v>
      </c>
      <c r="H5319" s="5">
        <v>146</v>
      </c>
    </row>
    <row r="5320" spans="1:8">
      <c r="A5320" s="4">
        <v>5319</v>
      </c>
      <c r="B5320" s="5" t="s">
        <v>793</v>
      </c>
      <c r="C5320" s="5" t="s">
        <v>315</v>
      </c>
      <c r="D5320" s="5" t="s">
        <v>736</v>
      </c>
      <c r="E5320" s="5" t="s">
        <v>314</v>
      </c>
      <c r="F5320" s="5" t="s">
        <v>325</v>
      </c>
      <c r="G5320" s="13">
        <v>167.59</v>
      </c>
      <c r="H5320" s="5">
        <v>93</v>
      </c>
    </row>
    <row r="5321" spans="1:8">
      <c r="A5321" s="4">
        <v>5320</v>
      </c>
      <c r="B5321" s="5" t="s">
        <v>800</v>
      </c>
      <c r="C5321" s="5" t="s">
        <v>312</v>
      </c>
      <c r="D5321" s="5" t="s">
        <v>772</v>
      </c>
      <c r="E5321" s="5" t="s">
        <v>313</v>
      </c>
      <c r="F5321" s="5" t="s">
        <v>323</v>
      </c>
      <c r="G5321" s="13">
        <v>571.01</v>
      </c>
      <c r="H5321" s="5">
        <v>115</v>
      </c>
    </row>
    <row r="5322" spans="1:8">
      <c r="A5322" s="4">
        <v>5321</v>
      </c>
      <c r="B5322" s="5" t="s">
        <v>793</v>
      </c>
      <c r="C5322" s="5" t="s">
        <v>312</v>
      </c>
      <c r="D5322" s="5" t="s">
        <v>732</v>
      </c>
      <c r="E5322" s="5" t="s">
        <v>314</v>
      </c>
      <c r="F5322" s="5" t="s">
        <v>323</v>
      </c>
      <c r="G5322" s="13">
        <v>510.07</v>
      </c>
      <c r="H5322" s="5">
        <v>108</v>
      </c>
    </row>
    <row r="5323" spans="1:8">
      <c r="A5323" s="4">
        <v>5322</v>
      </c>
      <c r="B5323" s="5" t="s">
        <v>792</v>
      </c>
      <c r="C5323" s="5" t="s">
        <v>755</v>
      </c>
      <c r="D5323" s="5" t="s">
        <v>750</v>
      </c>
      <c r="E5323" s="5" t="s">
        <v>303</v>
      </c>
      <c r="F5323" s="5" t="s">
        <v>325</v>
      </c>
      <c r="G5323" s="13">
        <v>466.12</v>
      </c>
      <c r="H5323" s="5">
        <v>163</v>
      </c>
    </row>
    <row r="5324" spans="1:8">
      <c r="A5324" s="4">
        <v>5323</v>
      </c>
      <c r="B5324" s="5" t="s">
        <v>793</v>
      </c>
      <c r="C5324" s="5" t="s">
        <v>315</v>
      </c>
      <c r="D5324" s="5" t="s">
        <v>324</v>
      </c>
      <c r="E5324" s="5" t="s">
        <v>740</v>
      </c>
      <c r="F5324" s="5" t="s">
        <v>311</v>
      </c>
      <c r="G5324" s="13">
        <v>293.99</v>
      </c>
      <c r="H5324" s="5">
        <v>15</v>
      </c>
    </row>
    <row r="5325" spans="1:8">
      <c r="A5325" s="4">
        <v>5324</v>
      </c>
      <c r="B5325" s="5" t="s">
        <v>808</v>
      </c>
      <c r="C5325" s="5" t="s">
        <v>735</v>
      </c>
      <c r="D5325" s="5" t="s">
        <v>736</v>
      </c>
      <c r="E5325" s="5" t="s">
        <v>322</v>
      </c>
      <c r="F5325" s="5" t="s">
        <v>325</v>
      </c>
      <c r="G5325" s="13">
        <v>346.28</v>
      </c>
      <c r="H5325" s="5">
        <v>57</v>
      </c>
    </row>
    <row r="5326" spans="1:8">
      <c r="A5326" s="4">
        <v>5325</v>
      </c>
      <c r="B5326" s="5" t="s">
        <v>808</v>
      </c>
      <c r="C5326" s="5" t="s">
        <v>312</v>
      </c>
      <c r="D5326" s="5" t="s">
        <v>316</v>
      </c>
      <c r="E5326" s="5" t="s">
        <v>303</v>
      </c>
      <c r="F5326" s="5" t="s">
        <v>770</v>
      </c>
      <c r="G5326" s="13">
        <v>730.55</v>
      </c>
      <c r="H5326" s="5">
        <v>133</v>
      </c>
    </row>
    <row r="5327" spans="1:8">
      <c r="A5327" s="4">
        <v>5326</v>
      </c>
      <c r="B5327" s="5" t="s">
        <v>786</v>
      </c>
      <c r="C5327" s="5" t="s">
        <v>753</v>
      </c>
      <c r="D5327" s="5" t="s">
        <v>324</v>
      </c>
      <c r="E5327" s="5" t="s">
        <v>740</v>
      </c>
      <c r="F5327" s="5" t="s">
        <v>734</v>
      </c>
      <c r="G5327" s="13">
        <v>529.62</v>
      </c>
      <c r="H5327" s="5">
        <v>151</v>
      </c>
    </row>
    <row r="5328" spans="1:8">
      <c r="A5328" s="4">
        <v>5327</v>
      </c>
      <c r="B5328" s="5" t="s">
        <v>787</v>
      </c>
      <c r="C5328" s="5" t="s">
        <v>757</v>
      </c>
      <c r="D5328" s="5" t="s">
        <v>785</v>
      </c>
      <c r="E5328" s="5" t="s">
        <v>310</v>
      </c>
      <c r="F5328" s="5" t="s">
        <v>751</v>
      </c>
      <c r="G5328" s="13">
        <v>733.68</v>
      </c>
      <c r="H5328" s="5">
        <v>9</v>
      </c>
    </row>
    <row r="5329" spans="1:8">
      <c r="A5329" s="4">
        <v>5328</v>
      </c>
      <c r="B5329" s="5" t="s">
        <v>789</v>
      </c>
      <c r="C5329" s="5" t="s">
        <v>753</v>
      </c>
      <c r="D5329" s="5" t="s">
        <v>769</v>
      </c>
      <c r="E5329" s="5" t="s">
        <v>310</v>
      </c>
      <c r="F5329" s="5" t="s">
        <v>311</v>
      </c>
      <c r="G5329" s="13">
        <v>646.14</v>
      </c>
      <c r="H5329" s="5">
        <v>71</v>
      </c>
    </row>
    <row r="5330" spans="1:8">
      <c r="A5330" s="4">
        <v>5329</v>
      </c>
      <c r="B5330" s="5" t="s">
        <v>775</v>
      </c>
      <c r="C5330" s="5" t="s">
        <v>753</v>
      </c>
      <c r="D5330" s="5" t="s">
        <v>769</v>
      </c>
      <c r="E5330" s="5" t="s">
        <v>305</v>
      </c>
      <c r="F5330" s="5" t="s">
        <v>751</v>
      </c>
      <c r="G5330" s="13">
        <v>751.88</v>
      </c>
      <c r="H5330" s="5">
        <v>76</v>
      </c>
    </row>
    <row r="5331" spans="1:8">
      <c r="A5331" s="4">
        <v>5330</v>
      </c>
      <c r="B5331" s="5" t="s">
        <v>797</v>
      </c>
      <c r="C5331" s="5" t="s">
        <v>783</v>
      </c>
      <c r="D5331" s="5" t="s">
        <v>324</v>
      </c>
      <c r="E5331" s="5" t="s">
        <v>322</v>
      </c>
      <c r="F5331" s="5" t="s">
        <v>311</v>
      </c>
      <c r="G5331" s="13">
        <v>487.52</v>
      </c>
      <c r="H5331" s="5">
        <v>178</v>
      </c>
    </row>
    <row r="5332" spans="1:8">
      <c r="A5332" s="4">
        <v>5331</v>
      </c>
      <c r="B5332" s="5" t="s">
        <v>775</v>
      </c>
      <c r="C5332" s="5" t="s">
        <v>307</v>
      </c>
      <c r="D5332" s="5" t="s">
        <v>732</v>
      </c>
      <c r="E5332" s="5" t="s">
        <v>319</v>
      </c>
      <c r="F5332" s="5" t="s">
        <v>734</v>
      </c>
      <c r="G5332" s="13">
        <v>429.05</v>
      </c>
      <c r="H5332" s="5">
        <v>124</v>
      </c>
    </row>
    <row r="5333" spans="1:8">
      <c r="A5333" s="4">
        <v>5332</v>
      </c>
      <c r="B5333" s="5" t="s">
        <v>302</v>
      </c>
      <c r="C5333" s="5" t="s">
        <v>312</v>
      </c>
      <c r="D5333" s="5" t="s">
        <v>316</v>
      </c>
      <c r="E5333" s="5" t="s">
        <v>310</v>
      </c>
      <c r="F5333" s="5" t="s">
        <v>306</v>
      </c>
      <c r="G5333" s="13">
        <v>154.74</v>
      </c>
      <c r="H5333" s="5">
        <v>75</v>
      </c>
    </row>
    <row r="5334" spans="1:8">
      <c r="A5334" s="4">
        <v>5333</v>
      </c>
      <c r="B5334" s="5" t="s">
        <v>756</v>
      </c>
      <c r="C5334" s="5" t="s">
        <v>755</v>
      </c>
      <c r="D5334" s="5" t="s">
        <v>785</v>
      </c>
      <c r="E5334" s="5" t="s">
        <v>319</v>
      </c>
      <c r="F5334" s="5" t="s">
        <v>744</v>
      </c>
      <c r="G5334" s="13">
        <v>539.24</v>
      </c>
      <c r="H5334" s="5">
        <v>121</v>
      </c>
    </row>
    <row r="5335" spans="1:8">
      <c r="A5335" s="4">
        <v>5334</v>
      </c>
      <c r="B5335" s="5" t="s">
        <v>766</v>
      </c>
      <c r="C5335" s="5" t="s">
        <v>742</v>
      </c>
      <c r="D5335" s="5" t="s">
        <v>732</v>
      </c>
      <c r="E5335" s="5" t="s">
        <v>305</v>
      </c>
      <c r="F5335" s="5" t="s">
        <v>734</v>
      </c>
      <c r="G5335" s="13">
        <v>461.5</v>
      </c>
      <c r="H5335" s="5">
        <v>200</v>
      </c>
    </row>
    <row r="5336" spans="1:8">
      <c r="A5336" s="4">
        <v>5335</v>
      </c>
      <c r="B5336" s="5" t="s">
        <v>806</v>
      </c>
      <c r="C5336" s="5" t="s">
        <v>315</v>
      </c>
      <c r="D5336" s="5" t="s">
        <v>750</v>
      </c>
      <c r="E5336" s="5" t="s">
        <v>322</v>
      </c>
      <c r="F5336" s="5" t="s">
        <v>770</v>
      </c>
      <c r="G5336" s="13">
        <v>746.67</v>
      </c>
      <c r="H5336" s="5">
        <v>178</v>
      </c>
    </row>
    <row r="5337" spans="1:8">
      <c r="A5337" s="4">
        <v>5336</v>
      </c>
      <c r="B5337" s="5" t="s">
        <v>805</v>
      </c>
      <c r="C5337" s="5" t="s">
        <v>315</v>
      </c>
      <c r="D5337" s="5" t="s">
        <v>769</v>
      </c>
      <c r="E5337" s="5" t="s">
        <v>303</v>
      </c>
      <c r="F5337" s="5" t="s">
        <v>770</v>
      </c>
      <c r="G5337" s="13">
        <v>262.29000000000002</v>
      </c>
      <c r="H5337" s="5">
        <v>79</v>
      </c>
    </row>
    <row r="5338" spans="1:8">
      <c r="A5338" s="4">
        <v>5337</v>
      </c>
      <c r="B5338" s="5" t="s">
        <v>811</v>
      </c>
      <c r="C5338" s="5" t="s">
        <v>757</v>
      </c>
      <c r="D5338" s="5" t="s">
        <v>743</v>
      </c>
      <c r="E5338" s="5" t="s">
        <v>740</v>
      </c>
      <c r="F5338" s="5" t="s">
        <v>744</v>
      </c>
      <c r="G5338" s="13">
        <v>942.61</v>
      </c>
      <c r="H5338" s="5">
        <v>124</v>
      </c>
    </row>
    <row r="5339" spans="1:8">
      <c r="A5339" s="4">
        <v>5338</v>
      </c>
      <c r="B5339" s="5" t="s">
        <v>808</v>
      </c>
      <c r="C5339" s="5" t="s">
        <v>318</v>
      </c>
      <c r="D5339" s="5" t="s">
        <v>769</v>
      </c>
      <c r="E5339" s="5" t="s">
        <v>303</v>
      </c>
      <c r="F5339" s="5" t="s">
        <v>323</v>
      </c>
      <c r="G5339" s="13">
        <v>621.57000000000005</v>
      </c>
      <c r="H5339" s="5">
        <v>15</v>
      </c>
    </row>
    <row r="5340" spans="1:8">
      <c r="A5340" s="4">
        <v>5339</v>
      </c>
      <c r="B5340" s="5" t="s">
        <v>761</v>
      </c>
      <c r="C5340" s="5" t="s">
        <v>731</v>
      </c>
      <c r="D5340" s="5" t="s">
        <v>738</v>
      </c>
      <c r="E5340" s="5" t="s">
        <v>758</v>
      </c>
      <c r="F5340" s="5" t="s">
        <v>770</v>
      </c>
      <c r="G5340" s="13">
        <v>608.14</v>
      </c>
      <c r="H5340" s="5">
        <v>190</v>
      </c>
    </row>
    <row r="5341" spans="1:8">
      <c r="A5341" s="4">
        <v>5340</v>
      </c>
      <c r="B5341" s="5" t="s">
        <v>777</v>
      </c>
      <c r="C5341" s="5" t="s">
        <v>312</v>
      </c>
      <c r="D5341" s="5" t="s">
        <v>743</v>
      </c>
      <c r="E5341" s="5" t="s">
        <v>733</v>
      </c>
      <c r="F5341" s="5" t="s">
        <v>748</v>
      </c>
      <c r="G5341" s="13">
        <v>298.10000000000002</v>
      </c>
      <c r="H5341" s="5">
        <v>6</v>
      </c>
    </row>
    <row r="5342" spans="1:8">
      <c r="A5342" s="4">
        <v>5341</v>
      </c>
      <c r="B5342" s="5" t="s">
        <v>765</v>
      </c>
      <c r="C5342" s="5" t="s">
        <v>307</v>
      </c>
      <c r="D5342" s="5" t="s">
        <v>736</v>
      </c>
      <c r="E5342" s="5" t="s">
        <v>313</v>
      </c>
      <c r="F5342" s="5" t="s">
        <v>746</v>
      </c>
      <c r="G5342" s="13">
        <v>124.85</v>
      </c>
      <c r="H5342" s="5">
        <v>110</v>
      </c>
    </row>
    <row r="5343" spans="1:8">
      <c r="A5343" s="4">
        <v>5342</v>
      </c>
      <c r="B5343" s="5" t="s">
        <v>747</v>
      </c>
      <c r="C5343" s="5" t="s">
        <v>315</v>
      </c>
      <c r="D5343" s="5" t="s">
        <v>750</v>
      </c>
      <c r="E5343" s="5" t="s">
        <v>313</v>
      </c>
      <c r="F5343" s="5" t="s">
        <v>751</v>
      </c>
      <c r="G5343" s="13">
        <v>780.81</v>
      </c>
      <c r="H5343" s="5">
        <v>92</v>
      </c>
    </row>
    <row r="5344" spans="1:8">
      <c r="A5344" s="4">
        <v>5343</v>
      </c>
      <c r="B5344" s="5" t="s">
        <v>786</v>
      </c>
      <c r="C5344" s="5" t="s">
        <v>735</v>
      </c>
      <c r="D5344" s="5" t="s">
        <v>738</v>
      </c>
      <c r="E5344" s="5" t="s">
        <v>740</v>
      </c>
      <c r="F5344" s="5" t="s">
        <v>751</v>
      </c>
      <c r="G5344" s="13">
        <v>191.11</v>
      </c>
      <c r="H5344" s="5">
        <v>95</v>
      </c>
    </row>
    <row r="5345" spans="1:8">
      <c r="A5345" s="4">
        <v>5344</v>
      </c>
      <c r="B5345" s="5" t="s">
        <v>774</v>
      </c>
      <c r="C5345" s="5" t="s">
        <v>753</v>
      </c>
      <c r="D5345" s="5" t="s">
        <v>732</v>
      </c>
      <c r="E5345" s="5" t="s">
        <v>303</v>
      </c>
      <c r="F5345" s="5" t="s">
        <v>323</v>
      </c>
      <c r="G5345" s="13">
        <v>286.82</v>
      </c>
      <c r="H5345" s="5">
        <v>195</v>
      </c>
    </row>
    <row r="5346" spans="1:8">
      <c r="A5346" s="4">
        <v>5345</v>
      </c>
      <c r="B5346" s="5" t="s">
        <v>760</v>
      </c>
      <c r="C5346" s="5" t="s">
        <v>315</v>
      </c>
      <c r="D5346" s="5" t="s">
        <v>785</v>
      </c>
      <c r="E5346" s="5" t="s">
        <v>310</v>
      </c>
      <c r="F5346" s="5" t="s">
        <v>321</v>
      </c>
      <c r="G5346" s="13">
        <v>848.35</v>
      </c>
      <c r="H5346" s="5">
        <v>175</v>
      </c>
    </row>
    <row r="5347" spans="1:8">
      <c r="A5347" s="4">
        <v>5346</v>
      </c>
      <c r="B5347" s="5" t="s">
        <v>760</v>
      </c>
      <c r="C5347" s="5" t="s">
        <v>755</v>
      </c>
      <c r="D5347" s="5" t="s">
        <v>769</v>
      </c>
      <c r="E5347" s="5" t="s">
        <v>322</v>
      </c>
      <c r="F5347" s="5" t="s">
        <v>323</v>
      </c>
      <c r="G5347" s="13">
        <v>385.75</v>
      </c>
      <c r="H5347" s="5">
        <v>81</v>
      </c>
    </row>
    <row r="5348" spans="1:8">
      <c r="A5348" s="4">
        <v>5347</v>
      </c>
      <c r="B5348" s="5" t="s">
        <v>807</v>
      </c>
      <c r="C5348" s="5" t="s">
        <v>315</v>
      </c>
      <c r="D5348" s="5" t="s">
        <v>738</v>
      </c>
      <c r="E5348" s="5" t="s">
        <v>305</v>
      </c>
      <c r="F5348" s="5" t="s">
        <v>321</v>
      </c>
      <c r="G5348" s="13">
        <v>274.63</v>
      </c>
      <c r="H5348" s="5">
        <v>164</v>
      </c>
    </row>
    <row r="5349" spans="1:8">
      <c r="A5349" s="4">
        <v>5348</v>
      </c>
      <c r="B5349" s="5" t="s">
        <v>766</v>
      </c>
      <c r="C5349" s="5" t="s">
        <v>318</v>
      </c>
      <c r="D5349" s="5" t="s">
        <v>732</v>
      </c>
      <c r="E5349" s="5" t="s">
        <v>310</v>
      </c>
      <c r="F5349" s="5" t="s">
        <v>746</v>
      </c>
      <c r="G5349" s="13">
        <v>385.05</v>
      </c>
      <c r="H5349" s="5">
        <v>126</v>
      </c>
    </row>
    <row r="5350" spans="1:8">
      <c r="A5350" s="4">
        <v>5349</v>
      </c>
      <c r="B5350" s="5" t="s">
        <v>807</v>
      </c>
      <c r="C5350" s="5" t="s">
        <v>783</v>
      </c>
      <c r="D5350" s="5" t="s">
        <v>743</v>
      </c>
      <c r="E5350" s="5" t="s">
        <v>733</v>
      </c>
      <c r="F5350" s="5" t="s">
        <v>323</v>
      </c>
      <c r="G5350" s="13">
        <v>88.01</v>
      </c>
      <c r="H5350" s="5">
        <v>9</v>
      </c>
    </row>
    <row r="5351" spans="1:8">
      <c r="A5351" s="4">
        <v>5350</v>
      </c>
      <c r="B5351" s="5" t="s">
        <v>773</v>
      </c>
      <c r="C5351" s="5" t="s">
        <v>304</v>
      </c>
      <c r="D5351" s="5" t="s">
        <v>738</v>
      </c>
      <c r="E5351" s="5" t="s">
        <v>319</v>
      </c>
      <c r="F5351" s="5" t="s">
        <v>326</v>
      </c>
      <c r="G5351" s="13">
        <v>189.19</v>
      </c>
      <c r="H5351" s="5">
        <v>109</v>
      </c>
    </row>
    <row r="5352" spans="1:8">
      <c r="A5352" s="4">
        <v>5351</v>
      </c>
      <c r="B5352" s="5" t="s">
        <v>788</v>
      </c>
      <c r="C5352" s="5" t="s">
        <v>757</v>
      </c>
      <c r="D5352" s="5" t="s">
        <v>317</v>
      </c>
      <c r="E5352" s="5" t="s">
        <v>322</v>
      </c>
      <c r="F5352" s="5" t="s">
        <v>323</v>
      </c>
      <c r="G5352" s="13">
        <v>550.09</v>
      </c>
      <c r="H5352" s="5">
        <v>172</v>
      </c>
    </row>
    <row r="5353" spans="1:8">
      <c r="A5353" s="4">
        <v>5352</v>
      </c>
      <c r="B5353" s="5" t="s">
        <v>778</v>
      </c>
      <c r="C5353" s="5" t="s">
        <v>742</v>
      </c>
      <c r="D5353" s="5" t="s">
        <v>743</v>
      </c>
      <c r="E5353" s="5" t="s">
        <v>305</v>
      </c>
      <c r="F5353" s="5" t="s">
        <v>751</v>
      </c>
      <c r="G5353" s="13">
        <v>797.59</v>
      </c>
      <c r="H5353" s="5">
        <v>28</v>
      </c>
    </row>
    <row r="5354" spans="1:8">
      <c r="A5354" s="4">
        <v>5353</v>
      </c>
      <c r="B5354" s="5" t="s">
        <v>808</v>
      </c>
      <c r="C5354" s="5" t="s">
        <v>757</v>
      </c>
      <c r="D5354" s="5" t="s">
        <v>769</v>
      </c>
      <c r="E5354" s="5" t="s">
        <v>733</v>
      </c>
      <c r="F5354" s="5" t="s">
        <v>744</v>
      </c>
      <c r="G5354" s="13">
        <v>691.03</v>
      </c>
      <c r="H5354" s="5">
        <v>80</v>
      </c>
    </row>
    <row r="5355" spans="1:8">
      <c r="A5355" s="4">
        <v>5354</v>
      </c>
      <c r="B5355" s="5" t="s">
        <v>761</v>
      </c>
      <c r="C5355" s="5" t="s">
        <v>308</v>
      </c>
      <c r="D5355" s="5" t="s">
        <v>769</v>
      </c>
      <c r="E5355" s="5" t="s">
        <v>305</v>
      </c>
      <c r="F5355" s="5" t="s">
        <v>734</v>
      </c>
      <c r="G5355" s="13">
        <v>290.44</v>
      </c>
      <c r="H5355" s="5">
        <v>85</v>
      </c>
    </row>
    <row r="5356" spans="1:8">
      <c r="A5356" s="4">
        <v>5355</v>
      </c>
      <c r="B5356" s="5" t="s">
        <v>773</v>
      </c>
      <c r="C5356" s="5" t="s">
        <v>753</v>
      </c>
      <c r="D5356" s="5" t="s">
        <v>769</v>
      </c>
      <c r="E5356" s="5" t="s">
        <v>322</v>
      </c>
      <c r="F5356" s="5" t="s">
        <v>734</v>
      </c>
      <c r="G5356" s="13">
        <v>923.82</v>
      </c>
      <c r="H5356" s="5">
        <v>103</v>
      </c>
    </row>
    <row r="5357" spans="1:8">
      <c r="A5357" s="4">
        <v>5356</v>
      </c>
      <c r="B5357" s="5" t="s">
        <v>777</v>
      </c>
      <c r="C5357" s="5" t="s">
        <v>783</v>
      </c>
      <c r="D5357" s="5" t="s">
        <v>736</v>
      </c>
      <c r="E5357" s="5" t="s">
        <v>733</v>
      </c>
      <c r="F5357" s="5" t="s">
        <v>321</v>
      </c>
      <c r="G5357" s="13">
        <v>94.62</v>
      </c>
      <c r="H5357" s="5">
        <v>28</v>
      </c>
    </row>
    <row r="5358" spans="1:8">
      <c r="A5358" s="4">
        <v>5357</v>
      </c>
      <c r="B5358" s="5" t="s">
        <v>805</v>
      </c>
      <c r="C5358" s="5" t="s">
        <v>755</v>
      </c>
      <c r="D5358" s="5" t="s">
        <v>750</v>
      </c>
      <c r="E5358" s="5" t="s">
        <v>313</v>
      </c>
      <c r="F5358" s="5" t="s">
        <v>748</v>
      </c>
      <c r="G5358" s="13">
        <v>217.32</v>
      </c>
      <c r="H5358" s="5">
        <v>143</v>
      </c>
    </row>
    <row r="5359" spans="1:8">
      <c r="A5359" s="4">
        <v>5358</v>
      </c>
      <c r="B5359" s="5" t="s">
        <v>773</v>
      </c>
      <c r="C5359" s="5" t="s">
        <v>735</v>
      </c>
      <c r="D5359" s="5" t="s">
        <v>320</v>
      </c>
      <c r="E5359" s="5" t="s">
        <v>303</v>
      </c>
      <c r="F5359" s="5" t="s">
        <v>325</v>
      </c>
      <c r="G5359" s="13">
        <v>227.69</v>
      </c>
      <c r="H5359" s="5">
        <v>172</v>
      </c>
    </row>
    <row r="5360" spans="1:8">
      <c r="A5360" s="4">
        <v>5359</v>
      </c>
      <c r="B5360" s="5" t="s">
        <v>801</v>
      </c>
      <c r="C5360" s="5" t="s">
        <v>757</v>
      </c>
      <c r="D5360" s="5" t="s">
        <v>750</v>
      </c>
      <c r="E5360" s="5" t="s">
        <v>740</v>
      </c>
      <c r="F5360" s="5" t="s">
        <v>734</v>
      </c>
      <c r="G5360" s="13">
        <v>67.540000000000006</v>
      </c>
      <c r="H5360" s="5">
        <v>8</v>
      </c>
    </row>
    <row r="5361" spans="1:8">
      <c r="A5361" s="4">
        <v>5360</v>
      </c>
      <c r="B5361" s="5" t="s">
        <v>792</v>
      </c>
      <c r="C5361" s="5" t="s">
        <v>735</v>
      </c>
      <c r="D5361" s="5" t="s">
        <v>732</v>
      </c>
      <c r="E5361" s="5" t="s">
        <v>758</v>
      </c>
      <c r="F5361" s="5" t="s">
        <v>325</v>
      </c>
      <c r="G5361" s="13">
        <v>645.74</v>
      </c>
      <c r="H5361" s="5">
        <v>23</v>
      </c>
    </row>
    <row r="5362" spans="1:8">
      <c r="A5362" s="4">
        <v>5361</v>
      </c>
      <c r="B5362" s="5" t="s">
        <v>771</v>
      </c>
      <c r="C5362" s="5" t="s">
        <v>742</v>
      </c>
      <c r="D5362" s="5" t="s">
        <v>317</v>
      </c>
      <c r="E5362" s="5" t="s">
        <v>322</v>
      </c>
      <c r="F5362" s="5" t="s">
        <v>326</v>
      </c>
      <c r="G5362" s="13">
        <v>757.41</v>
      </c>
      <c r="H5362" s="5">
        <v>76</v>
      </c>
    </row>
    <row r="5363" spans="1:8">
      <c r="A5363" s="4">
        <v>5362</v>
      </c>
      <c r="B5363" s="5" t="s">
        <v>787</v>
      </c>
      <c r="C5363" s="5" t="s">
        <v>735</v>
      </c>
      <c r="D5363" s="5" t="s">
        <v>750</v>
      </c>
      <c r="E5363" s="5" t="s">
        <v>319</v>
      </c>
      <c r="F5363" s="5" t="s">
        <v>325</v>
      </c>
      <c r="G5363" s="13">
        <v>678.12</v>
      </c>
      <c r="H5363" s="5">
        <v>127</v>
      </c>
    </row>
    <row r="5364" spans="1:8">
      <c r="A5364" s="4">
        <v>5363</v>
      </c>
      <c r="B5364" s="5" t="s">
        <v>762</v>
      </c>
      <c r="C5364" s="5" t="s">
        <v>312</v>
      </c>
      <c r="D5364" s="5" t="s">
        <v>316</v>
      </c>
      <c r="E5364" s="5" t="s">
        <v>319</v>
      </c>
      <c r="F5364" s="5" t="s">
        <v>744</v>
      </c>
      <c r="G5364" s="13">
        <v>395.37</v>
      </c>
      <c r="H5364" s="5">
        <v>151</v>
      </c>
    </row>
    <row r="5365" spans="1:8">
      <c r="A5365" s="4">
        <v>5364</v>
      </c>
      <c r="B5365" s="5" t="s">
        <v>759</v>
      </c>
      <c r="C5365" s="5" t="s">
        <v>312</v>
      </c>
      <c r="D5365" s="5" t="s">
        <v>743</v>
      </c>
      <c r="E5365" s="5" t="s">
        <v>319</v>
      </c>
      <c r="F5365" s="5" t="s">
        <v>746</v>
      </c>
      <c r="G5365" s="13">
        <v>84.42</v>
      </c>
      <c r="H5365" s="5">
        <v>3</v>
      </c>
    </row>
    <row r="5366" spans="1:8">
      <c r="A5366" s="4">
        <v>5365</v>
      </c>
      <c r="B5366" s="5" t="s">
        <v>804</v>
      </c>
      <c r="C5366" s="5" t="s">
        <v>308</v>
      </c>
      <c r="D5366" s="5" t="s">
        <v>316</v>
      </c>
      <c r="E5366" s="5" t="s">
        <v>740</v>
      </c>
      <c r="F5366" s="5" t="s">
        <v>306</v>
      </c>
      <c r="G5366" s="13">
        <v>154.57</v>
      </c>
      <c r="H5366" s="5">
        <v>190</v>
      </c>
    </row>
    <row r="5367" spans="1:8">
      <c r="A5367" s="4">
        <v>5366</v>
      </c>
      <c r="B5367" s="5" t="s">
        <v>749</v>
      </c>
      <c r="C5367" s="5" t="s">
        <v>735</v>
      </c>
      <c r="D5367" s="5" t="s">
        <v>769</v>
      </c>
      <c r="E5367" s="5" t="s">
        <v>322</v>
      </c>
      <c r="F5367" s="5" t="s">
        <v>323</v>
      </c>
      <c r="G5367" s="13">
        <v>492.12</v>
      </c>
      <c r="H5367" s="5">
        <v>152</v>
      </c>
    </row>
    <row r="5368" spans="1:8">
      <c r="A5368" s="4">
        <v>5367</v>
      </c>
      <c r="B5368" s="5" t="s">
        <v>802</v>
      </c>
      <c r="C5368" s="5" t="s">
        <v>757</v>
      </c>
      <c r="D5368" s="5" t="s">
        <v>316</v>
      </c>
      <c r="E5368" s="5" t="s">
        <v>314</v>
      </c>
      <c r="F5368" s="5" t="s">
        <v>746</v>
      </c>
      <c r="G5368" s="13">
        <v>570.36</v>
      </c>
      <c r="H5368" s="5">
        <v>36</v>
      </c>
    </row>
    <row r="5369" spans="1:8">
      <c r="A5369" s="4">
        <v>5368</v>
      </c>
      <c r="B5369" s="5" t="s">
        <v>766</v>
      </c>
      <c r="C5369" s="5" t="s">
        <v>312</v>
      </c>
      <c r="D5369" s="5" t="s">
        <v>732</v>
      </c>
      <c r="E5369" s="5" t="s">
        <v>758</v>
      </c>
      <c r="F5369" s="5" t="s">
        <v>748</v>
      </c>
      <c r="G5369" s="13">
        <v>822.33</v>
      </c>
      <c r="H5369" s="5">
        <v>65</v>
      </c>
    </row>
    <row r="5370" spans="1:8">
      <c r="A5370" s="4">
        <v>5369</v>
      </c>
      <c r="B5370" s="5" t="s">
        <v>747</v>
      </c>
      <c r="C5370" s="5" t="s">
        <v>783</v>
      </c>
      <c r="D5370" s="5" t="s">
        <v>317</v>
      </c>
      <c r="E5370" s="5" t="s">
        <v>733</v>
      </c>
      <c r="F5370" s="5" t="s">
        <v>306</v>
      </c>
      <c r="G5370" s="13">
        <v>79.61</v>
      </c>
      <c r="H5370" s="5">
        <v>194</v>
      </c>
    </row>
    <row r="5371" spans="1:8">
      <c r="A5371" s="4">
        <v>5370</v>
      </c>
      <c r="B5371" s="5" t="s">
        <v>797</v>
      </c>
      <c r="C5371" s="5" t="s">
        <v>318</v>
      </c>
      <c r="D5371" s="5" t="s">
        <v>772</v>
      </c>
      <c r="E5371" s="5" t="s">
        <v>313</v>
      </c>
      <c r="F5371" s="5" t="s">
        <v>748</v>
      </c>
      <c r="G5371" s="13">
        <v>806.59</v>
      </c>
      <c r="H5371" s="5">
        <v>191</v>
      </c>
    </row>
    <row r="5372" spans="1:8">
      <c r="A5372" s="4">
        <v>5371</v>
      </c>
      <c r="B5372" s="5" t="s">
        <v>756</v>
      </c>
      <c r="C5372" s="5" t="s">
        <v>755</v>
      </c>
      <c r="D5372" s="5" t="s">
        <v>324</v>
      </c>
      <c r="E5372" s="5" t="s">
        <v>733</v>
      </c>
      <c r="F5372" s="5" t="s">
        <v>748</v>
      </c>
      <c r="G5372" s="13">
        <v>401.4</v>
      </c>
      <c r="H5372" s="5">
        <v>35</v>
      </c>
    </row>
    <row r="5373" spans="1:8">
      <c r="A5373" s="4">
        <v>5372</v>
      </c>
      <c r="B5373" s="5" t="s">
        <v>803</v>
      </c>
      <c r="C5373" s="5" t="s">
        <v>783</v>
      </c>
      <c r="D5373" s="5" t="s">
        <v>324</v>
      </c>
      <c r="E5373" s="5" t="s">
        <v>319</v>
      </c>
      <c r="F5373" s="5" t="s">
        <v>323</v>
      </c>
      <c r="G5373" s="13">
        <v>153.18</v>
      </c>
      <c r="H5373" s="5">
        <v>101</v>
      </c>
    </row>
    <row r="5374" spans="1:8">
      <c r="A5374" s="4">
        <v>5373</v>
      </c>
      <c r="B5374" s="5" t="s">
        <v>754</v>
      </c>
      <c r="C5374" s="5" t="s">
        <v>315</v>
      </c>
      <c r="D5374" s="5" t="s">
        <v>750</v>
      </c>
      <c r="E5374" s="5" t="s">
        <v>322</v>
      </c>
      <c r="F5374" s="5" t="s">
        <v>746</v>
      </c>
      <c r="G5374" s="13">
        <v>630.66999999999996</v>
      </c>
      <c r="H5374" s="5">
        <v>60</v>
      </c>
    </row>
    <row r="5375" spans="1:8">
      <c r="A5375" s="4">
        <v>5374</v>
      </c>
      <c r="B5375" s="5" t="s">
        <v>801</v>
      </c>
      <c r="C5375" s="5" t="s">
        <v>315</v>
      </c>
      <c r="D5375" s="5" t="s">
        <v>736</v>
      </c>
      <c r="E5375" s="5" t="s">
        <v>733</v>
      </c>
      <c r="F5375" s="5" t="s">
        <v>734</v>
      </c>
      <c r="G5375" s="13">
        <v>890.32</v>
      </c>
      <c r="H5375" s="5">
        <v>67</v>
      </c>
    </row>
    <row r="5376" spans="1:8">
      <c r="A5376" s="4">
        <v>5375</v>
      </c>
      <c r="B5376" s="5" t="s">
        <v>761</v>
      </c>
      <c r="C5376" s="5" t="s">
        <v>753</v>
      </c>
      <c r="D5376" s="5" t="s">
        <v>320</v>
      </c>
      <c r="E5376" s="5" t="s">
        <v>733</v>
      </c>
      <c r="F5376" s="5" t="s">
        <v>321</v>
      </c>
      <c r="G5376" s="13">
        <v>181.32</v>
      </c>
      <c r="H5376" s="5">
        <v>63</v>
      </c>
    </row>
    <row r="5377" spans="1:8">
      <c r="A5377" s="4">
        <v>5376</v>
      </c>
      <c r="B5377" s="5" t="s">
        <v>797</v>
      </c>
      <c r="C5377" s="5" t="s">
        <v>742</v>
      </c>
      <c r="D5377" s="5" t="s">
        <v>324</v>
      </c>
      <c r="E5377" s="5" t="s">
        <v>733</v>
      </c>
      <c r="F5377" s="5" t="s">
        <v>326</v>
      </c>
      <c r="G5377" s="13">
        <v>558.62</v>
      </c>
      <c r="H5377" s="5">
        <v>186</v>
      </c>
    </row>
    <row r="5378" spans="1:8">
      <c r="A5378" s="4">
        <v>5377</v>
      </c>
      <c r="B5378" s="5" t="s">
        <v>805</v>
      </c>
      <c r="C5378" s="5" t="s">
        <v>742</v>
      </c>
      <c r="D5378" s="5" t="s">
        <v>316</v>
      </c>
      <c r="E5378" s="5" t="s">
        <v>733</v>
      </c>
      <c r="F5378" s="5" t="s">
        <v>325</v>
      </c>
      <c r="G5378" s="13">
        <v>721.1</v>
      </c>
      <c r="H5378" s="5">
        <v>91</v>
      </c>
    </row>
    <row r="5379" spans="1:8">
      <c r="A5379" s="4">
        <v>5378</v>
      </c>
      <c r="B5379" s="5" t="s">
        <v>801</v>
      </c>
      <c r="C5379" s="5" t="s">
        <v>753</v>
      </c>
      <c r="D5379" s="5" t="s">
        <v>785</v>
      </c>
      <c r="E5379" s="5" t="s">
        <v>740</v>
      </c>
      <c r="F5379" s="5" t="s">
        <v>751</v>
      </c>
      <c r="G5379" s="13">
        <v>197.7</v>
      </c>
      <c r="H5379" s="5">
        <v>186</v>
      </c>
    </row>
    <row r="5380" spans="1:8">
      <c r="A5380" s="4">
        <v>5379</v>
      </c>
      <c r="B5380" s="5" t="s">
        <v>759</v>
      </c>
      <c r="C5380" s="5" t="s">
        <v>753</v>
      </c>
      <c r="D5380" s="5" t="s">
        <v>785</v>
      </c>
      <c r="E5380" s="5" t="s">
        <v>319</v>
      </c>
      <c r="F5380" s="5" t="s">
        <v>311</v>
      </c>
      <c r="G5380" s="13">
        <v>702.37</v>
      </c>
      <c r="H5380" s="5">
        <v>169</v>
      </c>
    </row>
    <row r="5381" spans="1:8">
      <c r="A5381" s="4">
        <v>5380</v>
      </c>
      <c r="B5381" s="5" t="s">
        <v>730</v>
      </c>
      <c r="C5381" s="5" t="s">
        <v>753</v>
      </c>
      <c r="D5381" s="5" t="s">
        <v>785</v>
      </c>
      <c r="E5381" s="5" t="s">
        <v>305</v>
      </c>
      <c r="F5381" s="5" t="s">
        <v>734</v>
      </c>
      <c r="G5381" s="13">
        <v>248.01</v>
      </c>
      <c r="H5381" s="5">
        <v>38</v>
      </c>
    </row>
    <row r="5382" spans="1:8">
      <c r="A5382" s="4">
        <v>5381</v>
      </c>
      <c r="B5382" s="5" t="s">
        <v>800</v>
      </c>
      <c r="C5382" s="5" t="s">
        <v>755</v>
      </c>
      <c r="D5382" s="5" t="s">
        <v>750</v>
      </c>
      <c r="E5382" s="5" t="s">
        <v>313</v>
      </c>
      <c r="F5382" s="5" t="s">
        <v>744</v>
      </c>
      <c r="G5382" s="13">
        <v>918.14</v>
      </c>
      <c r="H5382" s="5">
        <v>101</v>
      </c>
    </row>
    <row r="5383" spans="1:8">
      <c r="A5383" s="4">
        <v>5382</v>
      </c>
      <c r="B5383" s="5" t="s">
        <v>767</v>
      </c>
      <c r="C5383" s="5" t="s">
        <v>753</v>
      </c>
      <c r="D5383" s="5" t="s">
        <v>743</v>
      </c>
      <c r="E5383" s="5" t="s">
        <v>305</v>
      </c>
      <c r="F5383" s="5" t="s">
        <v>770</v>
      </c>
      <c r="G5383" s="13">
        <v>411.88</v>
      </c>
      <c r="H5383" s="5">
        <v>70</v>
      </c>
    </row>
    <row r="5384" spans="1:8">
      <c r="A5384" s="4">
        <v>5383</v>
      </c>
      <c r="B5384" s="5" t="s">
        <v>789</v>
      </c>
      <c r="C5384" s="5" t="s">
        <v>742</v>
      </c>
      <c r="D5384" s="5" t="s">
        <v>736</v>
      </c>
      <c r="E5384" s="5" t="s">
        <v>319</v>
      </c>
      <c r="F5384" s="5" t="s">
        <v>746</v>
      </c>
      <c r="G5384" s="13">
        <v>293.13</v>
      </c>
      <c r="H5384" s="5">
        <v>100</v>
      </c>
    </row>
    <row r="5385" spans="1:8">
      <c r="A5385" s="4">
        <v>5384</v>
      </c>
      <c r="B5385" s="5" t="s">
        <v>796</v>
      </c>
      <c r="C5385" s="5" t="s">
        <v>307</v>
      </c>
      <c r="D5385" s="5" t="s">
        <v>738</v>
      </c>
      <c r="E5385" s="5" t="s">
        <v>310</v>
      </c>
      <c r="F5385" s="5" t="s">
        <v>734</v>
      </c>
      <c r="G5385" s="13">
        <v>383.77</v>
      </c>
      <c r="H5385" s="5">
        <v>130</v>
      </c>
    </row>
    <row r="5386" spans="1:8">
      <c r="A5386" s="4">
        <v>5385</v>
      </c>
      <c r="B5386" s="5" t="s">
        <v>766</v>
      </c>
      <c r="C5386" s="5" t="s">
        <v>755</v>
      </c>
      <c r="D5386" s="5" t="s">
        <v>309</v>
      </c>
      <c r="E5386" s="5" t="s">
        <v>303</v>
      </c>
      <c r="F5386" s="5" t="s">
        <v>748</v>
      </c>
      <c r="G5386" s="13">
        <v>683.69</v>
      </c>
      <c r="H5386" s="5">
        <v>34</v>
      </c>
    </row>
    <row r="5387" spans="1:8">
      <c r="A5387" s="4">
        <v>5386</v>
      </c>
      <c r="B5387" s="5" t="s">
        <v>777</v>
      </c>
      <c r="C5387" s="5" t="s">
        <v>755</v>
      </c>
      <c r="D5387" s="5" t="s">
        <v>324</v>
      </c>
      <c r="E5387" s="5" t="s">
        <v>319</v>
      </c>
      <c r="F5387" s="5" t="s">
        <v>311</v>
      </c>
      <c r="G5387" s="13">
        <v>619.15</v>
      </c>
      <c r="H5387" s="5">
        <v>151</v>
      </c>
    </row>
    <row r="5388" spans="1:8">
      <c r="A5388" s="4">
        <v>5387</v>
      </c>
      <c r="B5388" s="5" t="s">
        <v>773</v>
      </c>
      <c r="C5388" s="5" t="s">
        <v>742</v>
      </c>
      <c r="D5388" s="5" t="s">
        <v>320</v>
      </c>
      <c r="E5388" s="5" t="s">
        <v>310</v>
      </c>
      <c r="F5388" s="5" t="s">
        <v>770</v>
      </c>
      <c r="G5388" s="13">
        <v>749.66</v>
      </c>
      <c r="H5388" s="5">
        <v>108</v>
      </c>
    </row>
    <row r="5389" spans="1:8">
      <c r="A5389" s="4">
        <v>5388</v>
      </c>
      <c r="B5389" s="5" t="s">
        <v>762</v>
      </c>
      <c r="C5389" s="5" t="s">
        <v>742</v>
      </c>
      <c r="D5389" s="5" t="s">
        <v>316</v>
      </c>
      <c r="E5389" s="5" t="s">
        <v>310</v>
      </c>
      <c r="F5389" s="5" t="s">
        <v>323</v>
      </c>
      <c r="G5389" s="13">
        <v>608.70000000000005</v>
      </c>
      <c r="H5389" s="5">
        <v>82</v>
      </c>
    </row>
    <row r="5390" spans="1:8">
      <c r="A5390" s="4">
        <v>5389</v>
      </c>
      <c r="B5390" s="5" t="s">
        <v>801</v>
      </c>
      <c r="C5390" s="5" t="s">
        <v>315</v>
      </c>
      <c r="D5390" s="5" t="s">
        <v>769</v>
      </c>
      <c r="E5390" s="5" t="s">
        <v>313</v>
      </c>
      <c r="F5390" s="5" t="s">
        <v>311</v>
      </c>
      <c r="G5390" s="13">
        <v>945.25</v>
      </c>
      <c r="H5390" s="5">
        <v>117</v>
      </c>
    </row>
    <row r="5391" spans="1:8">
      <c r="A5391" s="4">
        <v>5390</v>
      </c>
      <c r="B5391" s="5" t="s">
        <v>798</v>
      </c>
      <c r="C5391" s="5" t="s">
        <v>783</v>
      </c>
      <c r="D5391" s="5" t="s">
        <v>324</v>
      </c>
      <c r="E5391" s="5" t="s">
        <v>740</v>
      </c>
      <c r="F5391" s="5" t="s">
        <v>323</v>
      </c>
      <c r="G5391" s="13">
        <v>593.20000000000005</v>
      </c>
      <c r="H5391" s="5">
        <v>198</v>
      </c>
    </row>
    <row r="5392" spans="1:8">
      <c r="A5392" s="4">
        <v>5391</v>
      </c>
      <c r="B5392" s="5" t="s">
        <v>812</v>
      </c>
      <c r="C5392" s="5" t="s">
        <v>307</v>
      </c>
      <c r="D5392" s="5" t="s">
        <v>309</v>
      </c>
      <c r="E5392" s="5" t="s">
        <v>305</v>
      </c>
      <c r="F5392" s="5" t="s">
        <v>746</v>
      </c>
      <c r="G5392" s="13">
        <v>50.85</v>
      </c>
      <c r="H5392" s="5">
        <v>98</v>
      </c>
    </row>
    <row r="5393" spans="1:8">
      <c r="A5393" s="4">
        <v>5392</v>
      </c>
      <c r="B5393" s="5" t="s">
        <v>791</v>
      </c>
      <c r="C5393" s="5" t="s">
        <v>753</v>
      </c>
      <c r="D5393" s="5" t="s">
        <v>769</v>
      </c>
      <c r="E5393" s="5" t="s">
        <v>310</v>
      </c>
      <c r="F5393" s="5" t="s">
        <v>751</v>
      </c>
      <c r="G5393" s="13">
        <v>274.29000000000002</v>
      </c>
      <c r="H5393" s="5">
        <v>161</v>
      </c>
    </row>
    <row r="5394" spans="1:8">
      <c r="A5394" s="4">
        <v>5393</v>
      </c>
      <c r="B5394" s="5" t="s">
        <v>808</v>
      </c>
      <c r="C5394" s="5" t="s">
        <v>783</v>
      </c>
      <c r="D5394" s="5" t="s">
        <v>320</v>
      </c>
      <c r="E5394" s="5" t="s">
        <v>314</v>
      </c>
      <c r="F5394" s="5" t="s">
        <v>744</v>
      </c>
      <c r="G5394" s="13">
        <v>646.5</v>
      </c>
      <c r="H5394" s="5">
        <v>98</v>
      </c>
    </row>
    <row r="5395" spans="1:8">
      <c r="A5395" s="4">
        <v>5394</v>
      </c>
      <c r="B5395" s="5" t="s">
        <v>747</v>
      </c>
      <c r="C5395" s="5" t="s">
        <v>315</v>
      </c>
      <c r="D5395" s="5" t="s">
        <v>324</v>
      </c>
      <c r="E5395" s="5" t="s">
        <v>305</v>
      </c>
      <c r="F5395" s="5" t="s">
        <v>321</v>
      </c>
      <c r="G5395" s="13">
        <v>861.37</v>
      </c>
      <c r="H5395" s="5">
        <v>122</v>
      </c>
    </row>
    <row r="5396" spans="1:8">
      <c r="A5396" s="4">
        <v>5395</v>
      </c>
      <c r="B5396" s="5" t="s">
        <v>759</v>
      </c>
      <c r="C5396" s="5" t="s">
        <v>755</v>
      </c>
      <c r="D5396" s="5" t="s">
        <v>309</v>
      </c>
      <c r="E5396" s="5" t="s">
        <v>310</v>
      </c>
      <c r="F5396" s="5" t="s">
        <v>746</v>
      </c>
      <c r="G5396" s="13">
        <v>549.89</v>
      </c>
      <c r="H5396" s="5">
        <v>144</v>
      </c>
    </row>
    <row r="5397" spans="1:8">
      <c r="A5397" s="4">
        <v>5396</v>
      </c>
      <c r="B5397" s="5" t="s">
        <v>759</v>
      </c>
      <c r="C5397" s="5" t="s">
        <v>731</v>
      </c>
      <c r="D5397" s="5" t="s">
        <v>324</v>
      </c>
      <c r="E5397" s="5" t="s">
        <v>313</v>
      </c>
      <c r="F5397" s="5" t="s">
        <v>746</v>
      </c>
      <c r="G5397" s="13">
        <v>645.39</v>
      </c>
      <c r="H5397" s="5">
        <v>146</v>
      </c>
    </row>
    <row r="5398" spans="1:8">
      <c r="A5398" s="4">
        <v>5397</v>
      </c>
      <c r="B5398" s="5" t="s">
        <v>803</v>
      </c>
      <c r="C5398" s="5" t="s">
        <v>753</v>
      </c>
      <c r="D5398" s="5" t="s">
        <v>772</v>
      </c>
      <c r="E5398" s="5" t="s">
        <v>313</v>
      </c>
      <c r="F5398" s="5" t="s">
        <v>323</v>
      </c>
      <c r="G5398" s="13">
        <v>465.04</v>
      </c>
      <c r="H5398" s="5">
        <v>59</v>
      </c>
    </row>
    <row r="5399" spans="1:8">
      <c r="A5399" s="4">
        <v>5398</v>
      </c>
      <c r="B5399" s="5" t="s">
        <v>807</v>
      </c>
      <c r="C5399" s="5" t="s">
        <v>318</v>
      </c>
      <c r="D5399" s="5" t="s">
        <v>324</v>
      </c>
      <c r="E5399" s="5" t="s">
        <v>313</v>
      </c>
      <c r="F5399" s="5" t="s">
        <v>326</v>
      </c>
      <c r="G5399" s="13">
        <v>896.62</v>
      </c>
      <c r="H5399" s="5">
        <v>190</v>
      </c>
    </row>
    <row r="5400" spans="1:8">
      <c r="A5400" s="4">
        <v>5399</v>
      </c>
      <c r="B5400" s="5" t="s">
        <v>805</v>
      </c>
      <c r="C5400" s="5" t="s">
        <v>755</v>
      </c>
      <c r="D5400" s="5" t="s">
        <v>769</v>
      </c>
      <c r="E5400" s="5" t="s">
        <v>310</v>
      </c>
      <c r="F5400" s="5" t="s">
        <v>311</v>
      </c>
      <c r="G5400" s="13">
        <v>668.2</v>
      </c>
      <c r="H5400" s="5">
        <v>172</v>
      </c>
    </row>
    <row r="5401" spans="1:8">
      <c r="A5401" s="4">
        <v>5400</v>
      </c>
      <c r="B5401" s="5" t="s">
        <v>800</v>
      </c>
      <c r="C5401" s="5" t="s">
        <v>318</v>
      </c>
      <c r="D5401" s="5" t="s">
        <v>736</v>
      </c>
      <c r="E5401" s="5" t="s">
        <v>303</v>
      </c>
      <c r="F5401" s="5" t="s">
        <v>734</v>
      </c>
      <c r="G5401" s="13">
        <v>175.93</v>
      </c>
      <c r="H5401" s="5">
        <v>140</v>
      </c>
    </row>
    <row r="5402" spans="1:8">
      <c r="A5402" s="4">
        <v>5401</v>
      </c>
      <c r="B5402" s="5" t="s">
        <v>789</v>
      </c>
      <c r="C5402" s="5" t="s">
        <v>755</v>
      </c>
      <c r="D5402" s="5" t="s">
        <v>772</v>
      </c>
      <c r="E5402" s="5" t="s">
        <v>303</v>
      </c>
      <c r="F5402" s="5" t="s">
        <v>770</v>
      </c>
      <c r="G5402" s="13">
        <v>177.18</v>
      </c>
      <c r="H5402" s="5">
        <v>8</v>
      </c>
    </row>
    <row r="5403" spans="1:8">
      <c r="A5403" s="4">
        <v>5402</v>
      </c>
      <c r="B5403" s="5" t="s">
        <v>810</v>
      </c>
      <c r="C5403" s="5" t="s">
        <v>307</v>
      </c>
      <c r="D5403" s="5" t="s">
        <v>750</v>
      </c>
      <c r="E5403" s="5" t="s">
        <v>305</v>
      </c>
      <c r="F5403" s="5" t="s">
        <v>734</v>
      </c>
      <c r="G5403" s="13">
        <v>571.75</v>
      </c>
      <c r="H5403" s="5">
        <v>193</v>
      </c>
    </row>
    <row r="5404" spans="1:8">
      <c r="A5404" s="4">
        <v>5403</v>
      </c>
      <c r="B5404" s="5" t="s">
        <v>805</v>
      </c>
      <c r="C5404" s="5" t="s">
        <v>304</v>
      </c>
      <c r="D5404" s="5" t="s">
        <v>317</v>
      </c>
      <c r="E5404" s="5" t="s">
        <v>733</v>
      </c>
      <c r="F5404" s="5" t="s">
        <v>311</v>
      </c>
      <c r="G5404" s="13">
        <v>676.71</v>
      </c>
      <c r="H5404" s="5">
        <v>146</v>
      </c>
    </row>
    <row r="5405" spans="1:8">
      <c r="A5405" s="4">
        <v>5404</v>
      </c>
      <c r="B5405" s="5" t="s">
        <v>797</v>
      </c>
      <c r="C5405" s="5" t="s">
        <v>304</v>
      </c>
      <c r="D5405" s="5" t="s">
        <v>317</v>
      </c>
      <c r="E5405" s="5" t="s">
        <v>313</v>
      </c>
      <c r="F5405" s="5" t="s">
        <v>751</v>
      </c>
      <c r="G5405" s="13">
        <v>779.7</v>
      </c>
      <c r="H5405" s="5">
        <v>159</v>
      </c>
    </row>
    <row r="5406" spans="1:8">
      <c r="A5406" s="4">
        <v>5405</v>
      </c>
      <c r="B5406" s="5" t="s">
        <v>792</v>
      </c>
      <c r="C5406" s="5" t="s">
        <v>735</v>
      </c>
      <c r="D5406" s="5" t="s">
        <v>738</v>
      </c>
      <c r="E5406" s="5" t="s">
        <v>758</v>
      </c>
      <c r="F5406" s="5" t="s">
        <v>321</v>
      </c>
      <c r="G5406" s="13">
        <v>445.39</v>
      </c>
      <c r="H5406" s="5">
        <v>159</v>
      </c>
    </row>
    <row r="5407" spans="1:8">
      <c r="A5407" s="4">
        <v>5406</v>
      </c>
      <c r="B5407" s="5" t="s">
        <v>806</v>
      </c>
      <c r="C5407" s="5" t="s">
        <v>304</v>
      </c>
      <c r="D5407" s="5" t="s">
        <v>317</v>
      </c>
      <c r="E5407" s="5" t="s">
        <v>303</v>
      </c>
      <c r="F5407" s="5" t="s">
        <v>734</v>
      </c>
      <c r="G5407" s="13">
        <v>518.46</v>
      </c>
      <c r="H5407" s="5">
        <v>15</v>
      </c>
    </row>
    <row r="5408" spans="1:8">
      <c r="A5408" s="4">
        <v>5407</v>
      </c>
      <c r="B5408" s="5" t="s">
        <v>788</v>
      </c>
      <c r="C5408" s="5" t="s">
        <v>755</v>
      </c>
      <c r="D5408" s="5" t="s">
        <v>772</v>
      </c>
      <c r="E5408" s="5" t="s">
        <v>319</v>
      </c>
      <c r="F5408" s="5" t="s">
        <v>751</v>
      </c>
      <c r="G5408" s="13">
        <v>463.02</v>
      </c>
      <c r="H5408" s="5">
        <v>4</v>
      </c>
    </row>
    <row r="5409" spans="1:8">
      <c r="A5409" s="4">
        <v>5408</v>
      </c>
      <c r="B5409" s="5" t="s">
        <v>778</v>
      </c>
      <c r="C5409" s="5" t="s">
        <v>307</v>
      </c>
      <c r="D5409" s="5" t="s">
        <v>317</v>
      </c>
      <c r="E5409" s="5" t="s">
        <v>303</v>
      </c>
      <c r="F5409" s="5" t="s">
        <v>746</v>
      </c>
      <c r="G5409" s="13">
        <v>443.77</v>
      </c>
      <c r="H5409" s="5">
        <v>161</v>
      </c>
    </row>
    <row r="5410" spans="1:8">
      <c r="A5410" s="4">
        <v>5409</v>
      </c>
      <c r="B5410" s="5" t="s">
        <v>810</v>
      </c>
      <c r="C5410" s="5" t="s">
        <v>753</v>
      </c>
      <c r="D5410" s="5" t="s">
        <v>736</v>
      </c>
      <c r="E5410" s="5" t="s">
        <v>322</v>
      </c>
      <c r="F5410" s="5" t="s">
        <v>734</v>
      </c>
      <c r="G5410" s="13">
        <v>677.61</v>
      </c>
      <c r="H5410" s="5">
        <v>125</v>
      </c>
    </row>
    <row r="5411" spans="1:8">
      <c r="A5411" s="4">
        <v>5410</v>
      </c>
      <c r="B5411" s="5" t="s">
        <v>796</v>
      </c>
      <c r="C5411" s="5" t="s">
        <v>757</v>
      </c>
      <c r="D5411" s="5" t="s">
        <v>320</v>
      </c>
      <c r="E5411" s="5" t="s">
        <v>322</v>
      </c>
      <c r="F5411" s="5" t="s">
        <v>746</v>
      </c>
      <c r="G5411" s="13">
        <v>574.80999999999995</v>
      </c>
      <c r="H5411" s="5">
        <v>148</v>
      </c>
    </row>
    <row r="5412" spans="1:8">
      <c r="A5412" s="4">
        <v>5411</v>
      </c>
      <c r="B5412" s="5" t="s">
        <v>754</v>
      </c>
      <c r="C5412" s="5" t="s">
        <v>312</v>
      </c>
      <c r="D5412" s="5" t="s">
        <v>309</v>
      </c>
      <c r="E5412" s="5" t="s">
        <v>303</v>
      </c>
      <c r="F5412" s="5" t="s">
        <v>326</v>
      </c>
      <c r="G5412" s="13">
        <v>602.94000000000005</v>
      </c>
      <c r="H5412" s="5">
        <v>113</v>
      </c>
    </row>
    <row r="5413" spans="1:8">
      <c r="A5413" s="4">
        <v>5412</v>
      </c>
      <c r="B5413" s="5" t="s">
        <v>782</v>
      </c>
      <c r="C5413" s="5" t="s">
        <v>308</v>
      </c>
      <c r="D5413" s="5" t="s">
        <v>743</v>
      </c>
      <c r="E5413" s="5" t="s">
        <v>733</v>
      </c>
      <c r="F5413" s="5" t="s">
        <v>326</v>
      </c>
      <c r="G5413" s="13">
        <v>656.21</v>
      </c>
      <c r="H5413" s="5">
        <v>33</v>
      </c>
    </row>
    <row r="5414" spans="1:8">
      <c r="A5414" s="4">
        <v>5413</v>
      </c>
      <c r="B5414" s="5" t="s">
        <v>739</v>
      </c>
      <c r="C5414" s="5" t="s">
        <v>731</v>
      </c>
      <c r="D5414" s="5" t="s">
        <v>743</v>
      </c>
      <c r="E5414" s="5" t="s">
        <v>322</v>
      </c>
      <c r="F5414" s="5" t="s">
        <v>751</v>
      </c>
      <c r="G5414" s="13">
        <v>531.55999999999995</v>
      </c>
      <c r="H5414" s="5">
        <v>32</v>
      </c>
    </row>
    <row r="5415" spans="1:8">
      <c r="A5415" s="4">
        <v>5414</v>
      </c>
      <c r="B5415" s="5" t="s">
        <v>761</v>
      </c>
      <c r="C5415" s="5" t="s">
        <v>755</v>
      </c>
      <c r="D5415" s="5" t="s">
        <v>316</v>
      </c>
      <c r="E5415" s="5" t="s">
        <v>313</v>
      </c>
      <c r="F5415" s="5" t="s">
        <v>311</v>
      </c>
      <c r="G5415" s="13">
        <v>543.63</v>
      </c>
      <c r="H5415" s="5">
        <v>196</v>
      </c>
    </row>
    <row r="5416" spans="1:8">
      <c r="A5416" s="4">
        <v>5415</v>
      </c>
      <c r="B5416" s="5" t="s">
        <v>808</v>
      </c>
      <c r="C5416" s="5" t="s">
        <v>755</v>
      </c>
      <c r="D5416" s="5" t="s">
        <v>736</v>
      </c>
      <c r="E5416" s="5" t="s">
        <v>319</v>
      </c>
      <c r="F5416" s="5" t="s">
        <v>306</v>
      </c>
      <c r="G5416" s="13">
        <v>173.08</v>
      </c>
      <c r="H5416" s="5">
        <v>125</v>
      </c>
    </row>
    <row r="5417" spans="1:8">
      <c r="A5417" s="4">
        <v>5416</v>
      </c>
      <c r="B5417" s="5" t="s">
        <v>792</v>
      </c>
      <c r="C5417" s="5" t="s">
        <v>312</v>
      </c>
      <c r="D5417" s="5" t="s">
        <v>736</v>
      </c>
      <c r="E5417" s="5" t="s">
        <v>313</v>
      </c>
      <c r="F5417" s="5" t="s">
        <v>326</v>
      </c>
      <c r="G5417" s="13">
        <v>590.34</v>
      </c>
      <c r="H5417" s="5">
        <v>52</v>
      </c>
    </row>
    <row r="5418" spans="1:8">
      <c r="A5418" s="4">
        <v>5417</v>
      </c>
      <c r="B5418" s="5" t="s">
        <v>764</v>
      </c>
      <c r="C5418" s="5" t="s">
        <v>307</v>
      </c>
      <c r="D5418" s="5" t="s">
        <v>743</v>
      </c>
      <c r="E5418" s="5" t="s">
        <v>314</v>
      </c>
      <c r="F5418" s="5" t="s">
        <v>770</v>
      </c>
      <c r="G5418" s="13">
        <v>273.33</v>
      </c>
      <c r="H5418" s="5">
        <v>9</v>
      </c>
    </row>
    <row r="5419" spans="1:8">
      <c r="A5419" s="4">
        <v>5418</v>
      </c>
      <c r="B5419" s="5" t="s">
        <v>762</v>
      </c>
      <c r="C5419" s="5" t="s">
        <v>318</v>
      </c>
      <c r="D5419" s="5" t="s">
        <v>320</v>
      </c>
      <c r="E5419" s="5" t="s">
        <v>322</v>
      </c>
      <c r="F5419" s="5" t="s">
        <v>734</v>
      </c>
      <c r="G5419" s="13">
        <v>326.35000000000002</v>
      </c>
      <c r="H5419" s="5">
        <v>70</v>
      </c>
    </row>
    <row r="5420" spans="1:8">
      <c r="A5420" s="4">
        <v>5419</v>
      </c>
      <c r="B5420" s="5" t="s">
        <v>774</v>
      </c>
      <c r="C5420" s="5" t="s">
        <v>742</v>
      </c>
      <c r="D5420" s="5" t="s">
        <v>738</v>
      </c>
      <c r="E5420" s="5" t="s">
        <v>303</v>
      </c>
      <c r="F5420" s="5" t="s">
        <v>306</v>
      </c>
      <c r="G5420" s="13">
        <v>627.52</v>
      </c>
      <c r="H5420" s="5">
        <v>112</v>
      </c>
    </row>
    <row r="5421" spans="1:8">
      <c r="A5421" s="4">
        <v>5420</v>
      </c>
      <c r="B5421" s="5" t="s">
        <v>739</v>
      </c>
      <c r="C5421" s="5" t="s">
        <v>308</v>
      </c>
      <c r="D5421" s="5" t="s">
        <v>316</v>
      </c>
      <c r="E5421" s="5" t="s">
        <v>305</v>
      </c>
      <c r="F5421" s="5" t="s">
        <v>734</v>
      </c>
      <c r="G5421" s="13">
        <v>447.32</v>
      </c>
      <c r="H5421" s="5">
        <v>61</v>
      </c>
    </row>
    <row r="5422" spans="1:8">
      <c r="A5422" s="4">
        <v>5421</v>
      </c>
      <c r="B5422" s="5" t="s">
        <v>749</v>
      </c>
      <c r="C5422" s="5" t="s">
        <v>731</v>
      </c>
      <c r="D5422" s="5" t="s">
        <v>772</v>
      </c>
      <c r="E5422" s="5" t="s">
        <v>322</v>
      </c>
      <c r="F5422" s="5" t="s">
        <v>323</v>
      </c>
      <c r="G5422" s="13">
        <v>453.61</v>
      </c>
      <c r="H5422" s="5">
        <v>14</v>
      </c>
    </row>
    <row r="5423" spans="1:8">
      <c r="A5423" s="4">
        <v>5422</v>
      </c>
      <c r="B5423" s="5" t="s">
        <v>807</v>
      </c>
      <c r="C5423" s="5" t="s">
        <v>312</v>
      </c>
      <c r="D5423" s="5" t="s">
        <v>772</v>
      </c>
      <c r="E5423" s="5" t="s">
        <v>313</v>
      </c>
      <c r="F5423" s="5" t="s">
        <v>751</v>
      </c>
      <c r="G5423" s="13">
        <v>432.36</v>
      </c>
      <c r="H5423" s="5">
        <v>69</v>
      </c>
    </row>
    <row r="5424" spans="1:8">
      <c r="A5424" s="4">
        <v>5423</v>
      </c>
      <c r="B5424" s="5" t="s">
        <v>773</v>
      </c>
      <c r="C5424" s="5" t="s">
        <v>312</v>
      </c>
      <c r="D5424" s="5" t="s">
        <v>317</v>
      </c>
      <c r="E5424" s="5" t="s">
        <v>758</v>
      </c>
      <c r="F5424" s="5" t="s">
        <v>734</v>
      </c>
      <c r="G5424" s="13">
        <v>53.28</v>
      </c>
      <c r="H5424" s="5">
        <v>113</v>
      </c>
    </row>
    <row r="5425" spans="1:8">
      <c r="A5425" s="4">
        <v>5424</v>
      </c>
      <c r="B5425" s="5" t="s">
        <v>775</v>
      </c>
      <c r="C5425" s="5" t="s">
        <v>755</v>
      </c>
      <c r="D5425" s="5" t="s">
        <v>324</v>
      </c>
      <c r="E5425" s="5" t="s">
        <v>733</v>
      </c>
      <c r="F5425" s="5" t="s">
        <v>323</v>
      </c>
      <c r="G5425" s="13">
        <v>393.97</v>
      </c>
      <c r="H5425" s="5">
        <v>18</v>
      </c>
    </row>
    <row r="5426" spans="1:8">
      <c r="A5426" s="4">
        <v>5425</v>
      </c>
      <c r="B5426" s="5" t="s">
        <v>788</v>
      </c>
      <c r="C5426" s="5" t="s">
        <v>735</v>
      </c>
      <c r="D5426" s="5" t="s">
        <v>743</v>
      </c>
      <c r="E5426" s="5" t="s">
        <v>733</v>
      </c>
      <c r="F5426" s="5" t="s">
        <v>748</v>
      </c>
      <c r="G5426" s="13">
        <v>937.03</v>
      </c>
      <c r="H5426" s="5">
        <v>179</v>
      </c>
    </row>
    <row r="5427" spans="1:8">
      <c r="A5427" s="4">
        <v>5426</v>
      </c>
      <c r="B5427" s="5" t="s">
        <v>787</v>
      </c>
      <c r="C5427" s="5" t="s">
        <v>742</v>
      </c>
      <c r="D5427" s="5" t="s">
        <v>732</v>
      </c>
      <c r="E5427" s="5" t="s">
        <v>313</v>
      </c>
      <c r="F5427" s="5" t="s">
        <v>311</v>
      </c>
      <c r="G5427" s="13">
        <v>921.82</v>
      </c>
      <c r="H5427" s="5">
        <v>186</v>
      </c>
    </row>
    <row r="5428" spans="1:8">
      <c r="A5428" s="4">
        <v>5427</v>
      </c>
      <c r="B5428" s="5" t="s">
        <v>790</v>
      </c>
      <c r="C5428" s="5" t="s">
        <v>315</v>
      </c>
      <c r="D5428" s="5" t="s">
        <v>309</v>
      </c>
      <c r="E5428" s="5" t="s">
        <v>758</v>
      </c>
      <c r="F5428" s="5" t="s">
        <v>751</v>
      </c>
      <c r="G5428" s="13">
        <v>168.29</v>
      </c>
      <c r="H5428" s="5">
        <v>100</v>
      </c>
    </row>
    <row r="5429" spans="1:8">
      <c r="A5429" s="4">
        <v>5428</v>
      </c>
      <c r="B5429" s="5" t="s">
        <v>792</v>
      </c>
      <c r="C5429" s="5" t="s">
        <v>304</v>
      </c>
      <c r="D5429" s="5" t="s">
        <v>738</v>
      </c>
      <c r="E5429" s="5" t="s">
        <v>310</v>
      </c>
      <c r="F5429" s="5" t="s">
        <v>323</v>
      </c>
      <c r="G5429" s="13">
        <v>44.42</v>
      </c>
      <c r="H5429" s="5">
        <v>142</v>
      </c>
    </row>
    <row r="5430" spans="1:8">
      <c r="A5430" s="4">
        <v>5429</v>
      </c>
      <c r="B5430" s="5" t="s">
        <v>747</v>
      </c>
      <c r="C5430" s="5" t="s">
        <v>753</v>
      </c>
      <c r="D5430" s="5" t="s">
        <v>736</v>
      </c>
      <c r="E5430" s="5" t="s">
        <v>740</v>
      </c>
      <c r="F5430" s="5" t="s">
        <v>744</v>
      </c>
      <c r="G5430" s="13">
        <v>357.52</v>
      </c>
      <c r="H5430" s="5">
        <v>151</v>
      </c>
    </row>
    <row r="5431" spans="1:8">
      <c r="A5431" s="4">
        <v>5430</v>
      </c>
      <c r="B5431" s="5" t="s">
        <v>793</v>
      </c>
      <c r="C5431" s="5" t="s">
        <v>315</v>
      </c>
      <c r="D5431" s="5" t="s">
        <v>750</v>
      </c>
      <c r="E5431" s="5" t="s">
        <v>319</v>
      </c>
      <c r="F5431" s="5" t="s">
        <v>748</v>
      </c>
      <c r="G5431" s="13">
        <v>349.78</v>
      </c>
      <c r="H5431" s="5">
        <v>100</v>
      </c>
    </row>
    <row r="5432" spans="1:8">
      <c r="A5432" s="4">
        <v>5431</v>
      </c>
      <c r="B5432" s="5" t="s">
        <v>797</v>
      </c>
      <c r="C5432" s="5" t="s">
        <v>755</v>
      </c>
      <c r="D5432" s="5" t="s">
        <v>772</v>
      </c>
      <c r="E5432" s="5" t="s">
        <v>740</v>
      </c>
      <c r="F5432" s="5" t="s">
        <v>325</v>
      </c>
      <c r="G5432" s="13">
        <v>817.21</v>
      </c>
      <c r="H5432" s="5">
        <v>86</v>
      </c>
    </row>
    <row r="5433" spans="1:8">
      <c r="A5433" s="4">
        <v>5432</v>
      </c>
      <c r="B5433" s="5" t="s">
        <v>792</v>
      </c>
      <c r="C5433" s="5" t="s">
        <v>742</v>
      </c>
      <c r="D5433" s="5" t="s">
        <v>320</v>
      </c>
      <c r="E5433" s="5" t="s">
        <v>313</v>
      </c>
      <c r="F5433" s="5" t="s">
        <v>306</v>
      </c>
      <c r="G5433" s="13">
        <v>634.55999999999995</v>
      </c>
      <c r="H5433" s="5">
        <v>12</v>
      </c>
    </row>
    <row r="5434" spans="1:8">
      <c r="A5434" s="4">
        <v>5433</v>
      </c>
      <c r="B5434" s="5" t="s">
        <v>812</v>
      </c>
      <c r="C5434" s="5" t="s">
        <v>755</v>
      </c>
      <c r="D5434" s="5" t="s">
        <v>317</v>
      </c>
      <c r="E5434" s="5" t="s">
        <v>319</v>
      </c>
      <c r="F5434" s="5" t="s">
        <v>751</v>
      </c>
      <c r="G5434" s="13">
        <v>787.25</v>
      </c>
      <c r="H5434" s="5">
        <v>63</v>
      </c>
    </row>
    <row r="5435" spans="1:8">
      <c r="A5435" s="4">
        <v>5434</v>
      </c>
      <c r="B5435" s="5" t="s">
        <v>811</v>
      </c>
      <c r="C5435" s="5" t="s">
        <v>735</v>
      </c>
      <c r="D5435" s="5" t="s">
        <v>736</v>
      </c>
      <c r="E5435" s="5" t="s">
        <v>313</v>
      </c>
      <c r="F5435" s="5" t="s">
        <v>748</v>
      </c>
      <c r="G5435" s="13">
        <v>575.36</v>
      </c>
      <c r="H5435" s="5">
        <v>83</v>
      </c>
    </row>
    <row r="5436" spans="1:8">
      <c r="A5436" s="4">
        <v>5435</v>
      </c>
      <c r="B5436" s="5" t="s">
        <v>784</v>
      </c>
      <c r="C5436" s="5" t="s">
        <v>318</v>
      </c>
      <c r="D5436" s="5" t="s">
        <v>736</v>
      </c>
      <c r="E5436" s="5" t="s">
        <v>733</v>
      </c>
      <c r="F5436" s="5" t="s">
        <v>770</v>
      </c>
      <c r="G5436" s="13">
        <v>827.83</v>
      </c>
      <c r="H5436" s="5">
        <v>113</v>
      </c>
    </row>
    <row r="5437" spans="1:8">
      <c r="A5437" s="4">
        <v>5436</v>
      </c>
      <c r="B5437" s="5" t="s">
        <v>799</v>
      </c>
      <c r="C5437" s="5" t="s">
        <v>783</v>
      </c>
      <c r="D5437" s="5" t="s">
        <v>324</v>
      </c>
      <c r="E5437" s="5" t="s">
        <v>303</v>
      </c>
      <c r="F5437" s="5" t="s">
        <v>306</v>
      </c>
      <c r="G5437" s="13">
        <v>80.02</v>
      </c>
      <c r="H5437" s="5">
        <v>128</v>
      </c>
    </row>
    <row r="5438" spans="1:8">
      <c r="A5438" s="4">
        <v>5437</v>
      </c>
      <c r="B5438" s="5" t="s">
        <v>756</v>
      </c>
      <c r="C5438" s="5" t="s">
        <v>307</v>
      </c>
      <c r="D5438" s="5" t="s">
        <v>316</v>
      </c>
      <c r="E5438" s="5" t="s">
        <v>313</v>
      </c>
      <c r="F5438" s="5" t="s">
        <v>323</v>
      </c>
      <c r="G5438" s="13">
        <v>833.41</v>
      </c>
      <c r="H5438" s="5">
        <v>9</v>
      </c>
    </row>
    <row r="5439" spans="1:8">
      <c r="A5439" s="4">
        <v>5438</v>
      </c>
      <c r="B5439" s="5" t="s">
        <v>775</v>
      </c>
      <c r="C5439" s="5" t="s">
        <v>783</v>
      </c>
      <c r="D5439" s="5" t="s">
        <v>772</v>
      </c>
      <c r="E5439" s="5" t="s">
        <v>305</v>
      </c>
      <c r="F5439" s="5" t="s">
        <v>325</v>
      </c>
      <c r="G5439" s="13">
        <v>829.59</v>
      </c>
      <c r="H5439" s="5">
        <v>125</v>
      </c>
    </row>
    <row r="5440" spans="1:8">
      <c r="A5440" s="4">
        <v>5439</v>
      </c>
      <c r="B5440" s="5" t="s">
        <v>805</v>
      </c>
      <c r="C5440" s="5" t="s">
        <v>315</v>
      </c>
      <c r="D5440" s="5" t="s">
        <v>743</v>
      </c>
      <c r="E5440" s="5" t="s">
        <v>740</v>
      </c>
      <c r="F5440" s="5" t="s">
        <v>770</v>
      </c>
      <c r="G5440" s="13">
        <v>115.03</v>
      </c>
      <c r="H5440" s="5">
        <v>187</v>
      </c>
    </row>
    <row r="5441" spans="1:8">
      <c r="A5441" s="4">
        <v>5440</v>
      </c>
      <c r="B5441" s="5" t="s">
        <v>749</v>
      </c>
      <c r="C5441" s="5" t="s">
        <v>315</v>
      </c>
      <c r="D5441" s="5" t="s">
        <v>320</v>
      </c>
      <c r="E5441" s="5" t="s">
        <v>758</v>
      </c>
      <c r="F5441" s="5" t="s">
        <v>306</v>
      </c>
      <c r="G5441" s="13">
        <v>209.68</v>
      </c>
      <c r="H5441" s="5">
        <v>21</v>
      </c>
    </row>
    <row r="5442" spans="1:8">
      <c r="A5442" s="4">
        <v>5441</v>
      </c>
      <c r="B5442" s="5" t="s">
        <v>800</v>
      </c>
      <c r="C5442" s="5" t="s">
        <v>753</v>
      </c>
      <c r="D5442" s="5" t="s">
        <v>785</v>
      </c>
      <c r="E5442" s="5" t="s">
        <v>758</v>
      </c>
      <c r="F5442" s="5" t="s">
        <v>326</v>
      </c>
      <c r="G5442" s="13">
        <v>797.53</v>
      </c>
      <c r="H5442" s="5">
        <v>190</v>
      </c>
    </row>
    <row r="5443" spans="1:8">
      <c r="A5443" s="4">
        <v>5442</v>
      </c>
      <c r="B5443" s="5" t="s">
        <v>796</v>
      </c>
      <c r="C5443" s="5" t="s">
        <v>735</v>
      </c>
      <c r="D5443" s="5" t="s">
        <v>320</v>
      </c>
      <c r="E5443" s="5" t="s">
        <v>314</v>
      </c>
      <c r="F5443" s="5" t="s">
        <v>306</v>
      </c>
      <c r="G5443" s="13">
        <v>150.96</v>
      </c>
      <c r="H5443" s="5">
        <v>39</v>
      </c>
    </row>
    <row r="5444" spans="1:8">
      <c r="A5444" s="4">
        <v>5443</v>
      </c>
      <c r="B5444" s="5" t="s">
        <v>756</v>
      </c>
      <c r="C5444" s="5" t="s">
        <v>312</v>
      </c>
      <c r="D5444" s="5" t="s">
        <v>738</v>
      </c>
      <c r="E5444" s="5" t="s">
        <v>319</v>
      </c>
      <c r="F5444" s="5" t="s">
        <v>748</v>
      </c>
      <c r="G5444" s="13">
        <v>485.02</v>
      </c>
      <c r="H5444" s="5">
        <v>93</v>
      </c>
    </row>
    <row r="5445" spans="1:8">
      <c r="A5445" s="4">
        <v>5444</v>
      </c>
      <c r="B5445" s="5" t="s">
        <v>787</v>
      </c>
      <c r="C5445" s="5" t="s">
        <v>757</v>
      </c>
      <c r="D5445" s="5" t="s">
        <v>738</v>
      </c>
      <c r="E5445" s="5" t="s">
        <v>319</v>
      </c>
      <c r="F5445" s="5" t="s">
        <v>751</v>
      </c>
      <c r="G5445" s="13">
        <v>700.47</v>
      </c>
      <c r="H5445" s="5">
        <v>155</v>
      </c>
    </row>
    <row r="5446" spans="1:8">
      <c r="A5446" s="4">
        <v>5445</v>
      </c>
      <c r="B5446" s="5" t="s">
        <v>810</v>
      </c>
      <c r="C5446" s="5" t="s">
        <v>304</v>
      </c>
      <c r="D5446" s="5" t="s">
        <v>743</v>
      </c>
      <c r="E5446" s="5" t="s">
        <v>313</v>
      </c>
      <c r="F5446" s="5" t="s">
        <v>325</v>
      </c>
      <c r="G5446" s="13">
        <v>275</v>
      </c>
      <c r="H5446" s="5">
        <v>147</v>
      </c>
    </row>
    <row r="5447" spans="1:8">
      <c r="A5447" s="4">
        <v>5446</v>
      </c>
      <c r="B5447" s="5" t="s">
        <v>768</v>
      </c>
      <c r="C5447" s="5" t="s">
        <v>757</v>
      </c>
      <c r="D5447" s="5" t="s">
        <v>750</v>
      </c>
      <c r="E5447" s="5" t="s">
        <v>310</v>
      </c>
      <c r="F5447" s="5" t="s">
        <v>323</v>
      </c>
      <c r="G5447" s="13">
        <v>689.52</v>
      </c>
      <c r="H5447" s="5">
        <v>148</v>
      </c>
    </row>
    <row r="5448" spans="1:8">
      <c r="A5448" s="4">
        <v>5447</v>
      </c>
      <c r="B5448" s="5" t="s">
        <v>767</v>
      </c>
      <c r="C5448" s="5" t="s">
        <v>307</v>
      </c>
      <c r="D5448" s="5" t="s">
        <v>309</v>
      </c>
      <c r="E5448" s="5" t="s">
        <v>733</v>
      </c>
      <c r="F5448" s="5" t="s">
        <v>746</v>
      </c>
      <c r="G5448" s="13">
        <v>53.01</v>
      </c>
      <c r="H5448" s="5">
        <v>179</v>
      </c>
    </row>
    <row r="5449" spans="1:8">
      <c r="A5449" s="4">
        <v>5448</v>
      </c>
      <c r="B5449" s="5" t="s">
        <v>799</v>
      </c>
      <c r="C5449" s="5" t="s">
        <v>315</v>
      </c>
      <c r="D5449" s="5" t="s">
        <v>750</v>
      </c>
      <c r="E5449" s="5" t="s">
        <v>303</v>
      </c>
      <c r="F5449" s="5" t="s">
        <v>326</v>
      </c>
      <c r="G5449" s="13">
        <v>693.72</v>
      </c>
      <c r="H5449" s="5">
        <v>131</v>
      </c>
    </row>
    <row r="5450" spans="1:8">
      <c r="A5450" s="4">
        <v>5449</v>
      </c>
      <c r="B5450" s="5" t="s">
        <v>805</v>
      </c>
      <c r="C5450" s="5" t="s">
        <v>308</v>
      </c>
      <c r="D5450" s="5" t="s">
        <v>324</v>
      </c>
      <c r="E5450" s="5" t="s">
        <v>758</v>
      </c>
      <c r="F5450" s="5" t="s">
        <v>751</v>
      </c>
      <c r="G5450" s="13">
        <v>370.67</v>
      </c>
      <c r="H5450" s="5">
        <v>171</v>
      </c>
    </row>
    <row r="5451" spans="1:8">
      <c r="A5451" s="4">
        <v>5450</v>
      </c>
      <c r="B5451" s="5" t="s">
        <v>765</v>
      </c>
      <c r="C5451" s="5" t="s">
        <v>783</v>
      </c>
      <c r="D5451" s="5" t="s">
        <v>324</v>
      </c>
      <c r="E5451" s="5" t="s">
        <v>314</v>
      </c>
      <c r="F5451" s="5" t="s">
        <v>306</v>
      </c>
      <c r="G5451" s="13">
        <v>46.43</v>
      </c>
      <c r="H5451" s="5">
        <v>81</v>
      </c>
    </row>
    <row r="5452" spans="1:8">
      <c r="A5452" s="4">
        <v>5451</v>
      </c>
      <c r="B5452" s="5" t="s">
        <v>804</v>
      </c>
      <c r="C5452" s="5" t="s">
        <v>318</v>
      </c>
      <c r="D5452" s="5" t="s">
        <v>738</v>
      </c>
      <c r="E5452" s="5" t="s">
        <v>305</v>
      </c>
      <c r="F5452" s="5" t="s">
        <v>306</v>
      </c>
      <c r="G5452" s="13">
        <v>663.92</v>
      </c>
      <c r="H5452" s="5">
        <v>190</v>
      </c>
    </row>
    <row r="5453" spans="1:8">
      <c r="A5453" s="4">
        <v>5452</v>
      </c>
      <c r="B5453" s="5" t="s">
        <v>805</v>
      </c>
      <c r="C5453" s="5" t="s">
        <v>753</v>
      </c>
      <c r="D5453" s="5" t="s">
        <v>736</v>
      </c>
      <c r="E5453" s="5" t="s">
        <v>314</v>
      </c>
      <c r="F5453" s="5" t="s">
        <v>770</v>
      </c>
      <c r="G5453" s="13">
        <v>877.77</v>
      </c>
      <c r="H5453" s="5">
        <v>171</v>
      </c>
    </row>
    <row r="5454" spans="1:8">
      <c r="A5454" s="4">
        <v>5453</v>
      </c>
      <c r="B5454" s="5" t="s">
        <v>762</v>
      </c>
      <c r="C5454" s="5" t="s">
        <v>735</v>
      </c>
      <c r="D5454" s="5" t="s">
        <v>324</v>
      </c>
      <c r="E5454" s="5" t="s">
        <v>314</v>
      </c>
      <c r="F5454" s="5" t="s">
        <v>306</v>
      </c>
      <c r="G5454" s="13">
        <v>404.79</v>
      </c>
      <c r="H5454" s="5">
        <v>65</v>
      </c>
    </row>
    <row r="5455" spans="1:8">
      <c r="A5455" s="4">
        <v>5454</v>
      </c>
      <c r="B5455" s="5" t="s">
        <v>762</v>
      </c>
      <c r="C5455" s="5" t="s">
        <v>755</v>
      </c>
      <c r="D5455" s="5" t="s">
        <v>320</v>
      </c>
      <c r="E5455" s="5" t="s">
        <v>322</v>
      </c>
      <c r="F5455" s="5" t="s">
        <v>748</v>
      </c>
      <c r="G5455" s="13">
        <v>47.66</v>
      </c>
      <c r="H5455" s="5">
        <v>172</v>
      </c>
    </row>
    <row r="5456" spans="1:8">
      <c r="A5456" s="4">
        <v>5455</v>
      </c>
      <c r="B5456" s="5" t="s">
        <v>801</v>
      </c>
      <c r="C5456" s="5" t="s">
        <v>757</v>
      </c>
      <c r="D5456" s="5" t="s">
        <v>750</v>
      </c>
      <c r="E5456" s="5" t="s">
        <v>733</v>
      </c>
      <c r="F5456" s="5" t="s">
        <v>306</v>
      </c>
      <c r="G5456" s="13">
        <v>322.87</v>
      </c>
      <c r="H5456" s="5">
        <v>83</v>
      </c>
    </row>
    <row r="5457" spans="1:8">
      <c r="A5457" s="4">
        <v>5456</v>
      </c>
      <c r="B5457" s="5" t="s">
        <v>787</v>
      </c>
      <c r="C5457" s="5" t="s">
        <v>307</v>
      </c>
      <c r="D5457" s="5" t="s">
        <v>324</v>
      </c>
      <c r="E5457" s="5" t="s">
        <v>322</v>
      </c>
      <c r="F5457" s="5" t="s">
        <v>746</v>
      </c>
      <c r="G5457" s="13">
        <v>301.64</v>
      </c>
      <c r="H5457" s="5">
        <v>160</v>
      </c>
    </row>
    <row r="5458" spans="1:8">
      <c r="A5458" s="4">
        <v>5457</v>
      </c>
      <c r="B5458" s="5" t="s">
        <v>810</v>
      </c>
      <c r="C5458" s="5" t="s">
        <v>731</v>
      </c>
      <c r="D5458" s="5" t="s">
        <v>750</v>
      </c>
      <c r="E5458" s="5" t="s">
        <v>733</v>
      </c>
      <c r="F5458" s="5" t="s">
        <v>734</v>
      </c>
      <c r="G5458" s="13">
        <v>496.16</v>
      </c>
      <c r="H5458" s="5">
        <v>37</v>
      </c>
    </row>
    <row r="5459" spans="1:8">
      <c r="A5459" s="4">
        <v>5458</v>
      </c>
      <c r="B5459" s="5" t="s">
        <v>760</v>
      </c>
      <c r="C5459" s="5" t="s">
        <v>312</v>
      </c>
      <c r="D5459" s="5" t="s">
        <v>785</v>
      </c>
      <c r="E5459" s="5" t="s">
        <v>319</v>
      </c>
      <c r="F5459" s="5" t="s">
        <v>748</v>
      </c>
      <c r="G5459" s="13">
        <v>191.62</v>
      </c>
      <c r="H5459" s="5">
        <v>111</v>
      </c>
    </row>
    <row r="5460" spans="1:8">
      <c r="A5460" s="4">
        <v>5459</v>
      </c>
      <c r="B5460" s="5" t="s">
        <v>793</v>
      </c>
      <c r="C5460" s="5" t="s">
        <v>783</v>
      </c>
      <c r="D5460" s="5" t="s">
        <v>732</v>
      </c>
      <c r="E5460" s="5" t="s">
        <v>314</v>
      </c>
      <c r="F5460" s="5" t="s">
        <v>744</v>
      </c>
      <c r="G5460" s="13">
        <v>194.85</v>
      </c>
      <c r="H5460" s="5">
        <v>138</v>
      </c>
    </row>
    <row r="5461" spans="1:8">
      <c r="A5461" s="4">
        <v>5460</v>
      </c>
      <c r="B5461" s="5" t="s">
        <v>739</v>
      </c>
      <c r="C5461" s="5" t="s">
        <v>757</v>
      </c>
      <c r="D5461" s="5" t="s">
        <v>320</v>
      </c>
      <c r="E5461" s="5" t="s">
        <v>314</v>
      </c>
      <c r="F5461" s="5" t="s">
        <v>311</v>
      </c>
      <c r="G5461" s="13">
        <v>290.82</v>
      </c>
      <c r="H5461" s="5">
        <v>16</v>
      </c>
    </row>
    <row r="5462" spans="1:8">
      <c r="A5462" s="4">
        <v>5461</v>
      </c>
      <c r="B5462" s="5" t="s">
        <v>752</v>
      </c>
      <c r="C5462" s="5" t="s">
        <v>304</v>
      </c>
      <c r="D5462" s="5" t="s">
        <v>316</v>
      </c>
      <c r="E5462" s="5" t="s">
        <v>314</v>
      </c>
      <c r="F5462" s="5" t="s">
        <v>306</v>
      </c>
      <c r="G5462" s="13">
        <v>223.97</v>
      </c>
      <c r="H5462" s="5">
        <v>10</v>
      </c>
    </row>
    <row r="5463" spans="1:8">
      <c r="A5463" s="4">
        <v>5462</v>
      </c>
      <c r="B5463" s="5" t="s">
        <v>798</v>
      </c>
      <c r="C5463" s="5" t="s">
        <v>742</v>
      </c>
      <c r="D5463" s="5" t="s">
        <v>738</v>
      </c>
      <c r="E5463" s="5" t="s">
        <v>319</v>
      </c>
      <c r="F5463" s="5" t="s">
        <v>323</v>
      </c>
      <c r="G5463" s="13">
        <v>90.6</v>
      </c>
      <c r="H5463" s="5">
        <v>23</v>
      </c>
    </row>
    <row r="5464" spans="1:8">
      <c r="A5464" s="4">
        <v>5463</v>
      </c>
      <c r="B5464" s="5" t="s">
        <v>777</v>
      </c>
      <c r="C5464" s="5" t="s">
        <v>318</v>
      </c>
      <c r="D5464" s="5" t="s">
        <v>317</v>
      </c>
      <c r="E5464" s="5" t="s">
        <v>313</v>
      </c>
      <c r="F5464" s="5" t="s">
        <v>746</v>
      </c>
      <c r="G5464" s="13">
        <v>856.12</v>
      </c>
      <c r="H5464" s="5">
        <v>28</v>
      </c>
    </row>
    <row r="5465" spans="1:8">
      <c r="A5465" s="4">
        <v>5464</v>
      </c>
      <c r="B5465" s="5" t="s">
        <v>781</v>
      </c>
      <c r="C5465" s="5" t="s">
        <v>742</v>
      </c>
      <c r="D5465" s="5" t="s">
        <v>320</v>
      </c>
      <c r="E5465" s="5" t="s">
        <v>319</v>
      </c>
      <c r="F5465" s="5" t="s">
        <v>311</v>
      </c>
      <c r="G5465" s="13">
        <v>59.52</v>
      </c>
      <c r="H5465" s="5">
        <v>91</v>
      </c>
    </row>
    <row r="5466" spans="1:8">
      <c r="A5466" s="4">
        <v>5465</v>
      </c>
      <c r="B5466" s="5" t="s">
        <v>805</v>
      </c>
      <c r="C5466" s="5" t="s">
        <v>735</v>
      </c>
      <c r="D5466" s="5" t="s">
        <v>320</v>
      </c>
      <c r="E5466" s="5" t="s">
        <v>758</v>
      </c>
      <c r="F5466" s="5" t="s">
        <v>321</v>
      </c>
      <c r="G5466" s="13">
        <v>378.09</v>
      </c>
      <c r="H5466" s="5">
        <v>179</v>
      </c>
    </row>
    <row r="5467" spans="1:8">
      <c r="A5467" s="4">
        <v>5466</v>
      </c>
      <c r="B5467" s="5" t="s">
        <v>805</v>
      </c>
      <c r="C5467" s="5" t="s">
        <v>304</v>
      </c>
      <c r="D5467" s="5" t="s">
        <v>772</v>
      </c>
      <c r="E5467" s="5" t="s">
        <v>314</v>
      </c>
      <c r="F5467" s="5" t="s">
        <v>751</v>
      </c>
      <c r="G5467" s="13">
        <v>352.68</v>
      </c>
      <c r="H5467" s="5">
        <v>71</v>
      </c>
    </row>
    <row r="5468" spans="1:8">
      <c r="A5468" s="4">
        <v>5467</v>
      </c>
      <c r="B5468" s="5" t="s">
        <v>794</v>
      </c>
      <c r="C5468" s="5" t="s">
        <v>318</v>
      </c>
      <c r="D5468" s="5" t="s">
        <v>324</v>
      </c>
      <c r="E5468" s="5" t="s">
        <v>319</v>
      </c>
      <c r="F5468" s="5" t="s">
        <v>321</v>
      </c>
      <c r="G5468" s="13">
        <v>453.89</v>
      </c>
      <c r="H5468" s="5">
        <v>134</v>
      </c>
    </row>
    <row r="5469" spans="1:8">
      <c r="A5469" s="4">
        <v>5468</v>
      </c>
      <c r="B5469" s="5" t="s">
        <v>802</v>
      </c>
      <c r="C5469" s="5" t="s">
        <v>307</v>
      </c>
      <c r="D5469" s="5" t="s">
        <v>324</v>
      </c>
      <c r="E5469" s="5" t="s">
        <v>733</v>
      </c>
      <c r="F5469" s="5" t="s">
        <v>734</v>
      </c>
      <c r="G5469" s="13">
        <v>221.74</v>
      </c>
      <c r="H5469" s="5">
        <v>129</v>
      </c>
    </row>
    <row r="5470" spans="1:8">
      <c r="A5470" s="4">
        <v>5469</v>
      </c>
      <c r="B5470" s="5" t="s">
        <v>776</v>
      </c>
      <c r="C5470" s="5" t="s">
        <v>757</v>
      </c>
      <c r="D5470" s="5" t="s">
        <v>317</v>
      </c>
      <c r="E5470" s="5" t="s">
        <v>322</v>
      </c>
      <c r="F5470" s="5" t="s">
        <v>321</v>
      </c>
      <c r="G5470" s="13">
        <v>921.68</v>
      </c>
      <c r="H5470" s="5">
        <v>109</v>
      </c>
    </row>
    <row r="5471" spans="1:8">
      <c r="A5471" s="4">
        <v>5470</v>
      </c>
      <c r="B5471" s="5" t="s">
        <v>792</v>
      </c>
      <c r="C5471" s="5" t="s">
        <v>315</v>
      </c>
      <c r="D5471" s="5" t="s">
        <v>736</v>
      </c>
      <c r="E5471" s="5" t="s">
        <v>313</v>
      </c>
      <c r="F5471" s="5" t="s">
        <v>734</v>
      </c>
      <c r="G5471" s="13">
        <v>687.96</v>
      </c>
      <c r="H5471" s="5">
        <v>148</v>
      </c>
    </row>
    <row r="5472" spans="1:8">
      <c r="A5472" s="4">
        <v>5471</v>
      </c>
      <c r="B5472" s="5" t="s">
        <v>795</v>
      </c>
      <c r="C5472" s="5" t="s">
        <v>757</v>
      </c>
      <c r="D5472" s="5" t="s">
        <v>316</v>
      </c>
      <c r="E5472" s="5" t="s">
        <v>305</v>
      </c>
      <c r="F5472" s="5" t="s">
        <v>770</v>
      </c>
      <c r="G5472" s="13">
        <v>634.53</v>
      </c>
      <c r="H5472" s="5">
        <v>37</v>
      </c>
    </row>
    <row r="5473" spans="1:8">
      <c r="A5473" s="4">
        <v>5472</v>
      </c>
      <c r="B5473" s="5" t="s">
        <v>795</v>
      </c>
      <c r="C5473" s="5" t="s">
        <v>755</v>
      </c>
      <c r="D5473" s="5" t="s">
        <v>785</v>
      </c>
      <c r="E5473" s="5" t="s">
        <v>305</v>
      </c>
      <c r="F5473" s="5" t="s">
        <v>744</v>
      </c>
      <c r="G5473" s="13">
        <v>599.4</v>
      </c>
      <c r="H5473" s="5">
        <v>150</v>
      </c>
    </row>
    <row r="5474" spans="1:8">
      <c r="A5474" s="4">
        <v>5473</v>
      </c>
      <c r="B5474" s="5" t="s">
        <v>302</v>
      </c>
      <c r="C5474" s="5" t="s">
        <v>304</v>
      </c>
      <c r="D5474" s="5" t="s">
        <v>316</v>
      </c>
      <c r="E5474" s="5" t="s">
        <v>314</v>
      </c>
      <c r="F5474" s="5" t="s">
        <v>744</v>
      </c>
      <c r="G5474" s="13">
        <v>318.93</v>
      </c>
      <c r="H5474" s="5">
        <v>121</v>
      </c>
    </row>
    <row r="5475" spans="1:8">
      <c r="A5475" s="4">
        <v>5474</v>
      </c>
      <c r="B5475" s="5" t="s">
        <v>804</v>
      </c>
      <c r="C5475" s="5" t="s">
        <v>318</v>
      </c>
      <c r="D5475" s="5" t="s">
        <v>317</v>
      </c>
      <c r="E5475" s="5" t="s">
        <v>314</v>
      </c>
      <c r="F5475" s="5" t="s">
        <v>311</v>
      </c>
      <c r="G5475" s="13">
        <v>891.63</v>
      </c>
      <c r="H5475" s="5">
        <v>73</v>
      </c>
    </row>
    <row r="5476" spans="1:8">
      <c r="A5476" s="4">
        <v>5475</v>
      </c>
      <c r="B5476" s="5" t="s">
        <v>790</v>
      </c>
      <c r="C5476" s="5" t="s">
        <v>731</v>
      </c>
      <c r="D5476" s="5" t="s">
        <v>309</v>
      </c>
      <c r="E5476" s="5" t="s">
        <v>305</v>
      </c>
      <c r="F5476" s="5" t="s">
        <v>770</v>
      </c>
      <c r="G5476" s="13">
        <v>919.15</v>
      </c>
      <c r="H5476" s="5">
        <v>118</v>
      </c>
    </row>
    <row r="5477" spans="1:8">
      <c r="A5477" s="4">
        <v>5476</v>
      </c>
      <c r="B5477" s="5" t="s">
        <v>794</v>
      </c>
      <c r="C5477" s="5" t="s">
        <v>753</v>
      </c>
      <c r="D5477" s="5" t="s">
        <v>772</v>
      </c>
      <c r="E5477" s="5" t="s">
        <v>733</v>
      </c>
      <c r="F5477" s="5" t="s">
        <v>746</v>
      </c>
      <c r="G5477" s="13">
        <v>122.31</v>
      </c>
      <c r="H5477" s="5">
        <v>2</v>
      </c>
    </row>
    <row r="5478" spans="1:8">
      <c r="A5478" s="4">
        <v>5477</v>
      </c>
      <c r="B5478" s="5" t="s">
        <v>790</v>
      </c>
      <c r="C5478" s="5" t="s">
        <v>307</v>
      </c>
      <c r="D5478" s="5" t="s">
        <v>772</v>
      </c>
      <c r="E5478" s="5" t="s">
        <v>303</v>
      </c>
      <c r="F5478" s="5" t="s">
        <v>311</v>
      </c>
      <c r="G5478" s="13">
        <v>755.83</v>
      </c>
      <c r="H5478" s="5">
        <v>159</v>
      </c>
    </row>
    <row r="5479" spans="1:8">
      <c r="A5479" s="4">
        <v>5478</v>
      </c>
      <c r="B5479" s="5" t="s">
        <v>773</v>
      </c>
      <c r="C5479" s="5" t="s">
        <v>755</v>
      </c>
      <c r="D5479" s="5" t="s">
        <v>317</v>
      </c>
      <c r="E5479" s="5" t="s">
        <v>740</v>
      </c>
      <c r="F5479" s="5" t="s">
        <v>311</v>
      </c>
      <c r="G5479" s="13">
        <v>453.32</v>
      </c>
      <c r="H5479" s="5">
        <v>26</v>
      </c>
    </row>
    <row r="5480" spans="1:8">
      <c r="A5480" s="4">
        <v>5479</v>
      </c>
      <c r="B5480" s="5" t="s">
        <v>787</v>
      </c>
      <c r="C5480" s="5" t="s">
        <v>307</v>
      </c>
      <c r="D5480" s="5" t="s">
        <v>769</v>
      </c>
      <c r="E5480" s="5" t="s">
        <v>322</v>
      </c>
      <c r="F5480" s="5" t="s">
        <v>311</v>
      </c>
      <c r="G5480" s="13">
        <v>108.46</v>
      </c>
      <c r="H5480" s="5">
        <v>11</v>
      </c>
    </row>
    <row r="5481" spans="1:8">
      <c r="A5481" s="4">
        <v>5480</v>
      </c>
      <c r="B5481" s="5" t="s">
        <v>808</v>
      </c>
      <c r="C5481" s="5" t="s">
        <v>735</v>
      </c>
      <c r="D5481" s="5" t="s">
        <v>785</v>
      </c>
      <c r="E5481" s="5" t="s">
        <v>314</v>
      </c>
      <c r="F5481" s="5" t="s">
        <v>748</v>
      </c>
      <c r="G5481" s="13">
        <v>791.9</v>
      </c>
      <c r="H5481" s="5">
        <v>186</v>
      </c>
    </row>
    <row r="5482" spans="1:8">
      <c r="A5482" s="4">
        <v>5481</v>
      </c>
      <c r="B5482" s="5" t="s">
        <v>756</v>
      </c>
      <c r="C5482" s="5" t="s">
        <v>783</v>
      </c>
      <c r="D5482" s="5" t="s">
        <v>750</v>
      </c>
      <c r="E5482" s="5" t="s">
        <v>310</v>
      </c>
      <c r="F5482" s="5" t="s">
        <v>746</v>
      </c>
      <c r="G5482" s="13">
        <v>125.4</v>
      </c>
      <c r="H5482" s="5">
        <v>87</v>
      </c>
    </row>
    <row r="5483" spans="1:8">
      <c r="A5483" s="4">
        <v>5482</v>
      </c>
      <c r="B5483" s="5" t="s">
        <v>752</v>
      </c>
      <c r="C5483" s="5" t="s">
        <v>315</v>
      </c>
      <c r="D5483" s="5" t="s">
        <v>736</v>
      </c>
      <c r="E5483" s="5" t="s">
        <v>313</v>
      </c>
      <c r="F5483" s="5" t="s">
        <v>744</v>
      </c>
      <c r="G5483" s="13">
        <v>233.05</v>
      </c>
      <c r="H5483" s="5">
        <v>174</v>
      </c>
    </row>
    <row r="5484" spans="1:8">
      <c r="A5484" s="4">
        <v>5483</v>
      </c>
      <c r="B5484" s="5" t="s">
        <v>803</v>
      </c>
      <c r="C5484" s="5" t="s">
        <v>731</v>
      </c>
      <c r="D5484" s="5" t="s">
        <v>750</v>
      </c>
      <c r="E5484" s="5" t="s">
        <v>319</v>
      </c>
      <c r="F5484" s="5" t="s">
        <v>323</v>
      </c>
      <c r="G5484" s="13">
        <v>705.93</v>
      </c>
      <c r="H5484" s="5">
        <v>99</v>
      </c>
    </row>
    <row r="5485" spans="1:8">
      <c r="A5485" s="4">
        <v>5484</v>
      </c>
      <c r="B5485" s="5" t="s">
        <v>778</v>
      </c>
      <c r="C5485" s="5" t="s">
        <v>315</v>
      </c>
      <c r="D5485" s="5" t="s">
        <v>736</v>
      </c>
      <c r="E5485" s="5" t="s">
        <v>740</v>
      </c>
      <c r="F5485" s="5" t="s">
        <v>751</v>
      </c>
      <c r="G5485" s="13">
        <v>908.51</v>
      </c>
      <c r="H5485" s="5">
        <v>4</v>
      </c>
    </row>
    <row r="5486" spans="1:8">
      <c r="A5486" s="4">
        <v>5485</v>
      </c>
      <c r="B5486" s="5" t="s">
        <v>759</v>
      </c>
      <c r="C5486" s="5" t="s">
        <v>757</v>
      </c>
      <c r="D5486" s="5" t="s">
        <v>324</v>
      </c>
      <c r="E5486" s="5" t="s">
        <v>322</v>
      </c>
      <c r="F5486" s="5" t="s">
        <v>321</v>
      </c>
      <c r="G5486" s="13">
        <v>899.4</v>
      </c>
      <c r="H5486" s="5">
        <v>153</v>
      </c>
    </row>
    <row r="5487" spans="1:8">
      <c r="A5487" s="4">
        <v>5486</v>
      </c>
      <c r="B5487" s="5" t="s">
        <v>747</v>
      </c>
      <c r="C5487" s="5" t="s">
        <v>307</v>
      </c>
      <c r="D5487" s="5" t="s">
        <v>736</v>
      </c>
      <c r="E5487" s="5" t="s">
        <v>319</v>
      </c>
      <c r="F5487" s="5" t="s">
        <v>748</v>
      </c>
      <c r="G5487" s="13">
        <v>95.77</v>
      </c>
      <c r="H5487" s="5">
        <v>73</v>
      </c>
    </row>
    <row r="5488" spans="1:8">
      <c r="A5488" s="4">
        <v>5487</v>
      </c>
      <c r="B5488" s="5" t="s">
        <v>763</v>
      </c>
      <c r="C5488" s="5" t="s">
        <v>315</v>
      </c>
      <c r="D5488" s="5" t="s">
        <v>769</v>
      </c>
      <c r="E5488" s="5" t="s">
        <v>322</v>
      </c>
      <c r="F5488" s="5" t="s">
        <v>746</v>
      </c>
      <c r="G5488" s="13">
        <v>483.95</v>
      </c>
      <c r="H5488" s="5">
        <v>95</v>
      </c>
    </row>
    <row r="5489" spans="1:8">
      <c r="A5489" s="4">
        <v>5488</v>
      </c>
      <c r="B5489" s="5" t="s">
        <v>806</v>
      </c>
      <c r="C5489" s="5" t="s">
        <v>783</v>
      </c>
      <c r="D5489" s="5" t="s">
        <v>317</v>
      </c>
      <c r="E5489" s="5" t="s">
        <v>310</v>
      </c>
      <c r="F5489" s="5" t="s">
        <v>734</v>
      </c>
      <c r="G5489" s="13">
        <v>89.24</v>
      </c>
      <c r="H5489" s="5">
        <v>150</v>
      </c>
    </row>
    <row r="5490" spans="1:8">
      <c r="A5490" s="4">
        <v>5489</v>
      </c>
      <c r="B5490" s="5" t="s">
        <v>749</v>
      </c>
      <c r="C5490" s="5" t="s">
        <v>755</v>
      </c>
      <c r="D5490" s="5" t="s">
        <v>750</v>
      </c>
      <c r="E5490" s="5" t="s">
        <v>319</v>
      </c>
      <c r="F5490" s="5" t="s">
        <v>326</v>
      </c>
      <c r="G5490" s="13">
        <v>43.56</v>
      </c>
      <c r="H5490" s="5">
        <v>52</v>
      </c>
    </row>
    <row r="5491" spans="1:8">
      <c r="A5491" s="4">
        <v>5490</v>
      </c>
      <c r="B5491" s="5" t="s">
        <v>766</v>
      </c>
      <c r="C5491" s="5" t="s">
        <v>318</v>
      </c>
      <c r="D5491" s="5" t="s">
        <v>732</v>
      </c>
      <c r="E5491" s="5" t="s">
        <v>758</v>
      </c>
      <c r="F5491" s="5" t="s">
        <v>770</v>
      </c>
      <c r="G5491" s="13">
        <v>127.54</v>
      </c>
      <c r="H5491" s="5">
        <v>143</v>
      </c>
    </row>
    <row r="5492" spans="1:8">
      <c r="A5492" s="4">
        <v>5491</v>
      </c>
      <c r="B5492" s="5" t="s">
        <v>782</v>
      </c>
      <c r="C5492" s="5" t="s">
        <v>757</v>
      </c>
      <c r="D5492" s="5" t="s">
        <v>309</v>
      </c>
      <c r="E5492" s="5" t="s">
        <v>313</v>
      </c>
      <c r="F5492" s="5" t="s">
        <v>748</v>
      </c>
      <c r="G5492" s="13">
        <v>728.41</v>
      </c>
      <c r="H5492" s="5">
        <v>126</v>
      </c>
    </row>
    <row r="5493" spans="1:8">
      <c r="A5493" s="4">
        <v>5492</v>
      </c>
      <c r="B5493" s="5" t="s">
        <v>739</v>
      </c>
      <c r="C5493" s="5" t="s">
        <v>753</v>
      </c>
      <c r="D5493" s="5" t="s">
        <v>743</v>
      </c>
      <c r="E5493" s="5" t="s">
        <v>322</v>
      </c>
      <c r="F5493" s="5" t="s">
        <v>321</v>
      </c>
      <c r="G5493" s="13">
        <v>274.10000000000002</v>
      </c>
      <c r="H5493" s="5">
        <v>102</v>
      </c>
    </row>
    <row r="5494" spans="1:8">
      <c r="A5494" s="4">
        <v>5493</v>
      </c>
      <c r="B5494" s="5" t="s">
        <v>302</v>
      </c>
      <c r="C5494" s="5" t="s">
        <v>304</v>
      </c>
      <c r="D5494" s="5" t="s">
        <v>324</v>
      </c>
      <c r="E5494" s="5" t="s">
        <v>322</v>
      </c>
      <c r="F5494" s="5" t="s">
        <v>770</v>
      </c>
      <c r="G5494" s="13">
        <v>901.78</v>
      </c>
      <c r="H5494" s="5">
        <v>87</v>
      </c>
    </row>
    <row r="5495" spans="1:8">
      <c r="A5495" s="4">
        <v>5494</v>
      </c>
      <c r="B5495" s="5" t="s">
        <v>796</v>
      </c>
      <c r="C5495" s="5" t="s">
        <v>731</v>
      </c>
      <c r="D5495" s="5" t="s">
        <v>738</v>
      </c>
      <c r="E5495" s="5" t="s">
        <v>319</v>
      </c>
      <c r="F5495" s="5" t="s">
        <v>770</v>
      </c>
      <c r="G5495" s="13">
        <v>893.22</v>
      </c>
      <c r="H5495" s="5">
        <v>47</v>
      </c>
    </row>
    <row r="5496" spans="1:8">
      <c r="A5496" s="4">
        <v>5495</v>
      </c>
      <c r="B5496" s="5" t="s">
        <v>792</v>
      </c>
      <c r="C5496" s="5" t="s">
        <v>308</v>
      </c>
      <c r="D5496" s="5" t="s">
        <v>743</v>
      </c>
      <c r="E5496" s="5" t="s">
        <v>305</v>
      </c>
      <c r="F5496" s="5" t="s">
        <v>321</v>
      </c>
      <c r="G5496" s="13">
        <v>851.1</v>
      </c>
      <c r="H5496" s="5">
        <v>64</v>
      </c>
    </row>
    <row r="5497" spans="1:8">
      <c r="A5497" s="4">
        <v>5496</v>
      </c>
      <c r="B5497" s="5" t="s">
        <v>741</v>
      </c>
      <c r="C5497" s="5" t="s">
        <v>742</v>
      </c>
      <c r="D5497" s="5" t="s">
        <v>769</v>
      </c>
      <c r="E5497" s="5" t="s">
        <v>733</v>
      </c>
      <c r="F5497" s="5" t="s">
        <v>325</v>
      </c>
      <c r="G5497" s="13">
        <v>831.67</v>
      </c>
      <c r="H5497" s="5">
        <v>156</v>
      </c>
    </row>
    <row r="5498" spans="1:8">
      <c r="A5498" s="4">
        <v>5497</v>
      </c>
      <c r="B5498" s="5" t="s">
        <v>761</v>
      </c>
      <c r="C5498" s="5" t="s">
        <v>753</v>
      </c>
      <c r="D5498" s="5" t="s">
        <v>785</v>
      </c>
      <c r="E5498" s="5" t="s">
        <v>303</v>
      </c>
      <c r="F5498" s="5" t="s">
        <v>748</v>
      </c>
      <c r="G5498" s="13">
        <v>915.16</v>
      </c>
      <c r="H5498" s="5">
        <v>89</v>
      </c>
    </row>
    <row r="5499" spans="1:8">
      <c r="A5499" s="4">
        <v>5498</v>
      </c>
      <c r="B5499" s="5" t="s">
        <v>809</v>
      </c>
      <c r="C5499" s="5" t="s">
        <v>315</v>
      </c>
      <c r="D5499" s="5" t="s">
        <v>316</v>
      </c>
      <c r="E5499" s="5" t="s">
        <v>313</v>
      </c>
      <c r="F5499" s="5" t="s">
        <v>311</v>
      </c>
      <c r="G5499" s="13">
        <v>267.10000000000002</v>
      </c>
      <c r="H5499" s="5">
        <v>13</v>
      </c>
    </row>
    <row r="5500" spans="1:8">
      <c r="A5500" s="4">
        <v>5499</v>
      </c>
      <c r="B5500" s="5" t="s">
        <v>804</v>
      </c>
      <c r="C5500" s="5" t="s">
        <v>753</v>
      </c>
      <c r="D5500" s="5" t="s">
        <v>772</v>
      </c>
      <c r="E5500" s="5" t="s">
        <v>740</v>
      </c>
      <c r="F5500" s="5" t="s">
        <v>744</v>
      </c>
      <c r="G5500" s="13">
        <v>626.07000000000005</v>
      </c>
      <c r="H5500" s="5">
        <v>85</v>
      </c>
    </row>
    <row r="5501" spans="1:8">
      <c r="A5501" s="4">
        <v>5500</v>
      </c>
      <c r="B5501" s="5" t="s">
        <v>777</v>
      </c>
      <c r="C5501" s="5" t="s">
        <v>312</v>
      </c>
      <c r="D5501" s="5" t="s">
        <v>769</v>
      </c>
      <c r="E5501" s="5" t="s">
        <v>758</v>
      </c>
      <c r="F5501" s="5" t="s">
        <v>770</v>
      </c>
      <c r="G5501" s="13">
        <v>211.94</v>
      </c>
      <c r="H5501" s="5">
        <v>181</v>
      </c>
    </row>
    <row r="5502" spans="1:8">
      <c r="A5502" s="4">
        <v>5501</v>
      </c>
      <c r="B5502" s="5" t="s">
        <v>781</v>
      </c>
      <c r="C5502" s="5" t="s">
        <v>304</v>
      </c>
      <c r="D5502" s="5" t="s">
        <v>772</v>
      </c>
      <c r="E5502" s="5" t="s">
        <v>733</v>
      </c>
      <c r="F5502" s="5" t="s">
        <v>746</v>
      </c>
      <c r="G5502" s="13">
        <v>241.15</v>
      </c>
      <c r="H5502" s="5">
        <v>29</v>
      </c>
    </row>
    <row r="5503" spans="1:8">
      <c r="A5503" s="4">
        <v>5502</v>
      </c>
      <c r="B5503" s="5" t="s">
        <v>789</v>
      </c>
      <c r="C5503" s="5" t="s">
        <v>304</v>
      </c>
      <c r="D5503" s="5" t="s">
        <v>324</v>
      </c>
      <c r="E5503" s="5" t="s">
        <v>322</v>
      </c>
      <c r="F5503" s="5" t="s">
        <v>744</v>
      </c>
      <c r="G5503" s="13">
        <v>260.60000000000002</v>
      </c>
      <c r="H5503" s="5">
        <v>179</v>
      </c>
    </row>
    <row r="5504" spans="1:8">
      <c r="A5504" s="4">
        <v>5503</v>
      </c>
      <c r="B5504" s="5" t="s">
        <v>747</v>
      </c>
      <c r="C5504" s="5" t="s">
        <v>735</v>
      </c>
      <c r="D5504" s="5" t="s">
        <v>324</v>
      </c>
      <c r="E5504" s="5" t="s">
        <v>305</v>
      </c>
      <c r="F5504" s="5" t="s">
        <v>326</v>
      </c>
      <c r="G5504" s="13">
        <v>769.86</v>
      </c>
      <c r="H5504" s="5">
        <v>22</v>
      </c>
    </row>
    <row r="5505" spans="1:8">
      <c r="A5505" s="4">
        <v>5504</v>
      </c>
      <c r="B5505" s="5" t="s">
        <v>754</v>
      </c>
      <c r="C5505" s="5" t="s">
        <v>308</v>
      </c>
      <c r="D5505" s="5" t="s">
        <v>736</v>
      </c>
      <c r="E5505" s="5" t="s">
        <v>310</v>
      </c>
      <c r="F5505" s="5" t="s">
        <v>748</v>
      </c>
      <c r="G5505" s="13">
        <v>70.569999999999993</v>
      </c>
      <c r="H5505" s="5">
        <v>181</v>
      </c>
    </row>
    <row r="5506" spans="1:8">
      <c r="A5506" s="4">
        <v>5505</v>
      </c>
      <c r="B5506" s="5" t="s">
        <v>784</v>
      </c>
      <c r="C5506" s="5" t="s">
        <v>318</v>
      </c>
      <c r="D5506" s="5" t="s">
        <v>738</v>
      </c>
      <c r="E5506" s="5" t="s">
        <v>303</v>
      </c>
      <c r="F5506" s="5" t="s">
        <v>746</v>
      </c>
      <c r="G5506" s="13">
        <v>692.6</v>
      </c>
      <c r="H5506" s="5">
        <v>65</v>
      </c>
    </row>
    <row r="5507" spans="1:8">
      <c r="A5507" s="4">
        <v>5506</v>
      </c>
      <c r="B5507" s="5" t="s">
        <v>794</v>
      </c>
      <c r="C5507" s="5" t="s">
        <v>312</v>
      </c>
      <c r="D5507" s="5" t="s">
        <v>317</v>
      </c>
      <c r="E5507" s="5" t="s">
        <v>314</v>
      </c>
      <c r="F5507" s="5" t="s">
        <v>326</v>
      </c>
      <c r="G5507" s="13">
        <v>303.99</v>
      </c>
      <c r="H5507" s="5">
        <v>54</v>
      </c>
    </row>
    <row r="5508" spans="1:8">
      <c r="A5508" s="4">
        <v>5507</v>
      </c>
      <c r="B5508" s="5" t="s">
        <v>767</v>
      </c>
      <c r="C5508" s="5" t="s">
        <v>783</v>
      </c>
      <c r="D5508" s="5" t="s">
        <v>769</v>
      </c>
      <c r="E5508" s="5" t="s">
        <v>733</v>
      </c>
      <c r="F5508" s="5" t="s">
        <v>306</v>
      </c>
      <c r="G5508" s="13">
        <v>575.29999999999995</v>
      </c>
      <c r="H5508" s="5">
        <v>65</v>
      </c>
    </row>
    <row r="5509" spans="1:8">
      <c r="A5509" s="4">
        <v>5508</v>
      </c>
      <c r="B5509" s="5" t="s">
        <v>782</v>
      </c>
      <c r="C5509" s="5" t="s">
        <v>783</v>
      </c>
      <c r="D5509" s="5" t="s">
        <v>769</v>
      </c>
      <c r="E5509" s="5" t="s">
        <v>303</v>
      </c>
      <c r="F5509" s="5" t="s">
        <v>311</v>
      </c>
      <c r="G5509" s="13">
        <v>91.3</v>
      </c>
      <c r="H5509" s="5">
        <v>162</v>
      </c>
    </row>
    <row r="5510" spans="1:8">
      <c r="A5510" s="4">
        <v>5509</v>
      </c>
      <c r="B5510" s="5" t="s">
        <v>782</v>
      </c>
      <c r="C5510" s="5" t="s">
        <v>753</v>
      </c>
      <c r="D5510" s="5" t="s">
        <v>743</v>
      </c>
      <c r="E5510" s="5" t="s">
        <v>740</v>
      </c>
      <c r="F5510" s="5" t="s">
        <v>323</v>
      </c>
      <c r="G5510" s="13">
        <v>330.42</v>
      </c>
      <c r="H5510" s="5">
        <v>119</v>
      </c>
    </row>
    <row r="5511" spans="1:8">
      <c r="A5511" s="4">
        <v>5510</v>
      </c>
      <c r="B5511" s="5" t="s">
        <v>745</v>
      </c>
      <c r="C5511" s="5" t="s">
        <v>757</v>
      </c>
      <c r="D5511" s="5" t="s">
        <v>320</v>
      </c>
      <c r="E5511" s="5" t="s">
        <v>758</v>
      </c>
      <c r="F5511" s="5" t="s">
        <v>734</v>
      </c>
      <c r="G5511" s="13">
        <v>330.84</v>
      </c>
      <c r="H5511" s="5">
        <v>124</v>
      </c>
    </row>
    <row r="5512" spans="1:8">
      <c r="A5512" s="4">
        <v>5511</v>
      </c>
      <c r="B5512" s="5" t="s">
        <v>766</v>
      </c>
      <c r="C5512" s="5" t="s">
        <v>318</v>
      </c>
      <c r="D5512" s="5" t="s">
        <v>317</v>
      </c>
      <c r="E5512" s="5" t="s">
        <v>313</v>
      </c>
      <c r="F5512" s="5" t="s">
        <v>734</v>
      </c>
      <c r="G5512" s="13">
        <v>723.05</v>
      </c>
      <c r="H5512" s="5">
        <v>56</v>
      </c>
    </row>
    <row r="5513" spans="1:8">
      <c r="A5513" s="4">
        <v>5512</v>
      </c>
      <c r="B5513" s="5" t="s">
        <v>809</v>
      </c>
      <c r="C5513" s="5" t="s">
        <v>755</v>
      </c>
      <c r="D5513" s="5" t="s">
        <v>772</v>
      </c>
      <c r="E5513" s="5" t="s">
        <v>303</v>
      </c>
      <c r="F5513" s="5" t="s">
        <v>746</v>
      </c>
      <c r="G5513" s="13">
        <v>645.70000000000005</v>
      </c>
      <c r="H5513" s="5">
        <v>55</v>
      </c>
    </row>
    <row r="5514" spans="1:8">
      <c r="A5514" s="4">
        <v>5513</v>
      </c>
      <c r="B5514" s="5" t="s">
        <v>779</v>
      </c>
      <c r="C5514" s="5" t="s">
        <v>735</v>
      </c>
      <c r="D5514" s="5" t="s">
        <v>320</v>
      </c>
      <c r="E5514" s="5" t="s">
        <v>314</v>
      </c>
      <c r="F5514" s="5" t="s">
        <v>311</v>
      </c>
      <c r="G5514" s="13">
        <v>911.18</v>
      </c>
      <c r="H5514" s="5">
        <v>115</v>
      </c>
    </row>
    <row r="5515" spans="1:8">
      <c r="A5515" s="4">
        <v>5514</v>
      </c>
      <c r="B5515" s="5" t="s">
        <v>800</v>
      </c>
      <c r="C5515" s="5" t="s">
        <v>312</v>
      </c>
      <c r="D5515" s="5" t="s">
        <v>743</v>
      </c>
      <c r="E5515" s="5" t="s">
        <v>322</v>
      </c>
      <c r="F5515" s="5" t="s">
        <v>734</v>
      </c>
      <c r="G5515" s="13">
        <v>416</v>
      </c>
      <c r="H5515" s="5">
        <v>123</v>
      </c>
    </row>
    <row r="5516" spans="1:8">
      <c r="A5516" s="4">
        <v>5515</v>
      </c>
      <c r="B5516" s="5" t="s">
        <v>778</v>
      </c>
      <c r="C5516" s="5" t="s">
        <v>753</v>
      </c>
      <c r="D5516" s="5" t="s">
        <v>736</v>
      </c>
      <c r="E5516" s="5" t="s">
        <v>303</v>
      </c>
      <c r="F5516" s="5" t="s">
        <v>323</v>
      </c>
      <c r="G5516" s="13">
        <v>303.26</v>
      </c>
      <c r="H5516" s="5">
        <v>108</v>
      </c>
    </row>
    <row r="5517" spans="1:8">
      <c r="A5517" s="4">
        <v>5516</v>
      </c>
      <c r="B5517" s="5" t="s">
        <v>779</v>
      </c>
      <c r="C5517" s="5" t="s">
        <v>315</v>
      </c>
      <c r="D5517" s="5" t="s">
        <v>750</v>
      </c>
      <c r="E5517" s="5" t="s">
        <v>319</v>
      </c>
      <c r="F5517" s="5" t="s">
        <v>306</v>
      </c>
      <c r="G5517" s="13">
        <v>361.87</v>
      </c>
      <c r="H5517" s="5">
        <v>195</v>
      </c>
    </row>
    <row r="5518" spans="1:8">
      <c r="A5518" s="4">
        <v>5517</v>
      </c>
      <c r="B5518" s="5" t="s">
        <v>749</v>
      </c>
      <c r="C5518" s="5" t="s">
        <v>731</v>
      </c>
      <c r="D5518" s="5" t="s">
        <v>316</v>
      </c>
      <c r="E5518" s="5" t="s">
        <v>305</v>
      </c>
      <c r="F5518" s="5" t="s">
        <v>321</v>
      </c>
      <c r="G5518" s="13">
        <v>309.98</v>
      </c>
      <c r="H5518" s="5">
        <v>106</v>
      </c>
    </row>
    <row r="5519" spans="1:8">
      <c r="A5519" s="4">
        <v>5518</v>
      </c>
      <c r="B5519" s="5" t="s">
        <v>812</v>
      </c>
      <c r="C5519" s="5" t="s">
        <v>735</v>
      </c>
      <c r="D5519" s="5" t="s">
        <v>738</v>
      </c>
      <c r="E5519" s="5" t="s">
        <v>758</v>
      </c>
      <c r="F5519" s="5" t="s">
        <v>321</v>
      </c>
      <c r="G5519" s="13">
        <v>490.52</v>
      </c>
      <c r="H5519" s="5">
        <v>81</v>
      </c>
    </row>
    <row r="5520" spans="1:8">
      <c r="A5520" s="4">
        <v>5519</v>
      </c>
      <c r="B5520" s="5" t="s">
        <v>754</v>
      </c>
      <c r="C5520" s="5" t="s">
        <v>731</v>
      </c>
      <c r="D5520" s="5" t="s">
        <v>309</v>
      </c>
      <c r="E5520" s="5" t="s">
        <v>305</v>
      </c>
      <c r="F5520" s="5" t="s">
        <v>325</v>
      </c>
      <c r="G5520" s="13">
        <v>807.25</v>
      </c>
      <c r="H5520" s="5">
        <v>128</v>
      </c>
    </row>
    <row r="5521" spans="1:8">
      <c r="A5521" s="4">
        <v>5520</v>
      </c>
      <c r="B5521" s="5" t="s">
        <v>752</v>
      </c>
      <c r="C5521" s="5" t="s">
        <v>735</v>
      </c>
      <c r="D5521" s="5" t="s">
        <v>785</v>
      </c>
      <c r="E5521" s="5" t="s">
        <v>733</v>
      </c>
      <c r="F5521" s="5" t="s">
        <v>321</v>
      </c>
      <c r="G5521" s="13">
        <v>870.94</v>
      </c>
      <c r="H5521" s="5">
        <v>105</v>
      </c>
    </row>
    <row r="5522" spans="1:8">
      <c r="A5522" s="4">
        <v>5521</v>
      </c>
      <c r="B5522" s="5" t="s">
        <v>795</v>
      </c>
      <c r="C5522" s="5" t="s">
        <v>755</v>
      </c>
      <c r="D5522" s="5" t="s">
        <v>732</v>
      </c>
      <c r="E5522" s="5" t="s">
        <v>313</v>
      </c>
      <c r="F5522" s="5" t="s">
        <v>325</v>
      </c>
      <c r="G5522" s="13">
        <v>239.22</v>
      </c>
      <c r="H5522" s="5">
        <v>191</v>
      </c>
    </row>
    <row r="5523" spans="1:8">
      <c r="A5523" s="4">
        <v>5522</v>
      </c>
      <c r="B5523" s="5" t="s">
        <v>773</v>
      </c>
      <c r="C5523" s="5" t="s">
        <v>304</v>
      </c>
      <c r="D5523" s="5" t="s">
        <v>772</v>
      </c>
      <c r="E5523" s="5" t="s">
        <v>314</v>
      </c>
      <c r="F5523" s="5" t="s">
        <v>325</v>
      </c>
      <c r="G5523" s="13">
        <v>287.56</v>
      </c>
      <c r="H5523" s="5">
        <v>66</v>
      </c>
    </row>
    <row r="5524" spans="1:8">
      <c r="A5524" s="4">
        <v>5523</v>
      </c>
      <c r="B5524" s="5" t="s">
        <v>779</v>
      </c>
      <c r="C5524" s="5" t="s">
        <v>307</v>
      </c>
      <c r="D5524" s="5" t="s">
        <v>732</v>
      </c>
      <c r="E5524" s="5" t="s">
        <v>733</v>
      </c>
      <c r="F5524" s="5" t="s">
        <v>748</v>
      </c>
      <c r="G5524" s="13">
        <v>207.45</v>
      </c>
      <c r="H5524" s="5">
        <v>33</v>
      </c>
    </row>
    <row r="5525" spans="1:8">
      <c r="A5525" s="4">
        <v>5524</v>
      </c>
      <c r="B5525" s="5" t="s">
        <v>803</v>
      </c>
      <c r="C5525" s="5" t="s">
        <v>783</v>
      </c>
      <c r="D5525" s="5" t="s">
        <v>316</v>
      </c>
      <c r="E5525" s="5" t="s">
        <v>322</v>
      </c>
      <c r="F5525" s="5" t="s">
        <v>321</v>
      </c>
      <c r="G5525" s="13">
        <v>476.76</v>
      </c>
      <c r="H5525" s="5">
        <v>151</v>
      </c>
    </row>
    <row r="5526" spans="1:8">
      <c r="A5526" s="4">
        <v>5525</v>
      </c>
      <c r="B5526" s="5" t="s">
        <v>808</v>
      </c>
      <c r="C5526" s="5" t="s">
        <v>783</v>
      </c>
      <c r="D5526" s="5" t="s">
        <v>317</v>
      </c>
      <c r="E5526" s="5" t="s">
        <v>758</v>
      </c>
      <c r="F5526" s="5" t="s">
        <v>311</v>
      </c>
      <c r="G5526" s="13">
        <v>158.72</v>
      </c>
      <c r="H5526" s="5">
        <v>125</v>
      </c>
    </row>
    <row r="5527" spans="1:8">
      <c r="A5527" s="4">
        <v>5526</v>
      </c>
      <c r="B5527" s="5" t="s">
        <v>752</v>
      </c>
      <c r="C5527" s="5" t="s">
        <v>755</v>
      </c>
      <c r="D5527" s="5" t="s">
        <v>316</v>
      </c>
      <c r="E5527" s="5" t="s">
        <v>305</v>
      </c>
      <c r="F5527" s="5" t="s">
        <v>326</v>
      </c>
      <c r="G5527" s="13">
        <v>170.97</v>
      </c>
      <c r="H5527" s="5">
        <v>110</v>
      </c>
    </row>
    <row r="5528" spans="1:8">
      <c r="A5528" s="4">
        <v>5527</v>
      </c>
      <c r="B5528" s="5" t="s">
        <v>761</v>
      </c>
      <c r="C5528" s="5" t="s">
        <v>755</v>
      </c>
      <c r="D5528" s="5" t="s">
        <v>750</v>
      </c>
      <c r="E5528" s="5" t="s">
        <v>733</v>
      </c>
      <c r="F5528" s="5" t="s">
        <v>770</v>
      </c>
      <c r="G5528" s="13">
        <v>82.08</v>
      </c>
      <c r="H5528" s="5">
        <v>20</v>
      </c>
    </row>
    <row r="5529" spans="1:8">
      <c r="A5529" s="4">
        <v>5528</v>
      </c>
      <c r="B5529" s="5" t="s">
        <v>794</v>
      </c>
      <c r="C5529" s="5" t="s">
        <v>304</v>
      </c>
      <c r="D5529" s="5" t="s">
        <v>750</v>
      </c>
      <c r="E5529" s="5" t="s">
        <v>733</v>
      </c>
      <c r="F5529" s="5" t="s">
        <v>734</v>
      </c>
      <c r="G5529" s="13">
        <v>169.9</v>
      </c>
      <c r="H5529" s="5">
        <v>5</v>
      </c>
    </row>
    <row r="5530" spans="1:8">
      <c r="A5530" s="4">
        <v>5529</v>
      </c>
      <c r="B5530" s="5" t="s">
        <v>741</v>
      </c>
      <c r="C5530" s="5" t="s">
        <v>735</v>
      </c>
      <c r="D5530" s="5" t="s">
        <v>736</v>
      </c>
      <c r="E5530" s="5" t="s">
        <v>310</v>
      </c>
      <c r="F5530" s="5" t="s">
        <v>326</v>
      </c>
      <c r="G5530" s="13">
        <v>852.17</v>
      </c>
      <c r="H5530" s="5">
        <v>172</v>
      </c>
    </row>
    <row r="5531" spans="1:8">
      <c r="A5531" s="4">
        <v>5530</v>
      </c>
      <c r="B5531" s="5" t="s">
        <v>798</v>
      </c>
      <c r="C5531" s="5" t="s">
        <v>304</v>
      </c>
      <c r="D5531" s="5" t="s">
        <v>772</v>
      </c>
      <c r="E5531" s="5" t="s">
        <v>322</v>
      </c>
      <c r="F5531" s="5" t="s">
        <v>746</v>
      </c>
      <c r="G5531" s="13">
        <v>119.12</v>
      </c>
      <c r="H5531" s="5">
        <v>173</v>
      </c>
    </row>
    <row r="5532" spans="1:8">
      <c r="A5532" s="4">
        <v>5531</v>
      </c>
      <c r="B5532" s="5" t="s">
        <v>808</v>
      </c>
      <c r="C5532" s="5" t="s">
        <v>318</v>
      </c>
      <c r="D5532" s="5" t="s">
        <v>743</v>
      </c>
      <c r="E5532" s="5" t="s">
        <v>310</v>
      </c>
      <c r="F5532" s="5" t="s">
        <v>734</v>
      </c>
      <c r="G5532" s="13">
        <v>276.87</v>
      </c>
      <c r="H5532" s="5">
        <v>118</v>
      </c>
    </row>
    <row r="5533" spans="1:8">
      <c r="A5533" s="4">
        <v>5532</v>
      </c>
      <c r="B5533" s="5" t="s">
        <v>788</v>
      </c>
      <c r="C5533" s="5" t="s">
        <v>757</v>
      </c>
      <c r="D5533" s="5" t="s">
        <v>736</v>
      </c>
      <c r="E5533" s="5" t="s">
        <v>733</v>
      </c>
      <c r="F5533" s="5" t="s">
        <v>321</v>
      </c>
      <c r="G5533" s="13">
        <v>220.3</v>
      </c>
      <c r="H5533" s="5">
        <v>14</v>
      </c>
    </row>
    <row r="5534" spans="1:8">
      <c r="A5534" s="4">
        <v>5533</v>
      </c>
      <c r="B5534" s="5" t="s">
        <v>792</v>
      </c>
      <c r="C5534" s="5" t="s">
        <v>731</v>
      </c>
      <c r="D5534" s="5" t="s">
        <v>317</v>
      </c>
      <c r="E5534" s="5" t="s">
        <v>319</v>
      </c>
      <c r="F5534" s="5" t="s">
        <v>770</v>
      </c>
      <c r="G5534" s="13">
        <v>406.62</v>
      </c>
      <c r="H5534" s="5">
        <v>176</v>
      </c>
    </row>
    <row r="5535" spans="1:8">
      <c r="A5535" s="4">
        <v>5534</v>
      </c>
      <c r="B5535" s="5" t="s">
        <v>774</v>
      </c>
      <c r="C5535" s="5" t="s">
        <v>755</v>
      </c>
      <c r="D5535" s="5" t="s">
        <v>324</v>
      </c>
      <c r="E5535" s="5" t="s">
        <v>740</v>
      </c>
      <c r="F5535" s="5" t="s">
        <v>748</v>
      </c>
      <c r="G5535" s="13">
        <v>322.74</v>
      </c>
      <c r="H5535" s="5">
        <v>103</v>
      </c>
    </row>
    <row r="5536" spans="1:8">
      <c r="A5536" s="4">
        <v>5535</v>
      </c>
      <c r="B5536" s="5" t="s">
        <v>752</v>
      </c>
      <c r="C5536" s="5" t="s">
        <v>308</v>
      </c>
      <c r="D5536" s="5" t="s">
        <v>772</v>
      </c>
      <c r="E5536" s="5" t="s">
        <v>319</v>
      </c>
      <c r="F5536" s="5" t="s">
        <v>325</v>
      </c>
      <c r="G5536" s="13">
        <v>551.42999999999995</v>
      </c>
      <c r="H5536" s="5">
        <v>111</v>
      </c>
    </row>
    <row r="5537" spans="1:8">
      <c r="A5537" s="4">
        <v>5536</v>
      </c>
      <c r="B5537" s="5" t="s">
        <v>781</v>
      </c>
      <c r="C5537" s="5" t="s">
        <v>757</v>
      </c>
      <c r="D5537" s="5" t="s">
        <v>772</v>
      </c>
      <c r="E5537" s="5" t="s">
        <v>319</v>
      </c>
      <c r="F5537" s="5" t="s">
        <v>323</v>
      </c>
      <c r="G5537" s="13">
        <v>511.42</v>
      </c>
      <c r="H5537" s="5">
        <v>130</v>
      </c>
    </row>
    <row r="5538" spans="1:8">
      <c r="A5538" s="4">
        <v>5537</v>
      </c>
      <c r="B5538" s="5" t="s">
        <v>778</v>
      </c>
      <c r="C5538" s="5" t="s">
        <v>783</v>
      </c>
      <c r="D5538" s="5" t="s">
        <v>732</v>
      </c>
      <c r="E5538" s="5" t="s">
        <v>740</v>
      </c>
      <c r="F5538" s="5" t="s">
        <v>321</v>
      </c>
      <c r="G5538" s="13">
        <v>345.21</v>
      </c>
      <c r="H5538" s="5">
        <v>47</v>
      </c>
    </row>
    <row r="5539" spans="1:8">
      <c r="A5539" s="4">
        <v>5538</v>
      </c>
      <c r="B5539" s="5" t="s">
        <v>795</v>
      </c>
      <c r="C5539" s="5" t="s">
        <v>304</v>
      </c>
      <c r="D5539" s="5" t="s">
        <v>772</v>
      </c>
      <c r="E5539" s="5" t="s">
        <v>758</v>
      </c>
      <c r="F5539" s="5" t="s">
        <v>748</v>
      </c>
      <c r="G5539" s="13">
        <v>383.07</v>
      </c>
      <c r="H5539" s="5">
        <v>145</v>
      </c>
    </row>
    <row r="5540" spans="1:8">
      <c r="A5540" s="4">
        <v>5539</v>
      </c>
      <c r="B5540" s="5" t="s">
        <v>730</v>
      </c>
      <c r="C5540" s="5" t="s">
        <v>315</v>
      </c>
      <c r="D5540" s="5" t="s">
        <v>769</v>
      </c>
      <c r="E5540" s="5" t="s">
        <v>310</v>
      </c>
      <c r="F5540" s="5" t="s">
        <v>321</v>
      </c>
      <c r="G5540" s="13">
        <v>447.61</v>
      </c>
      <c r="H5540" s="5">
        <v>41</v>
      </c>
    </row>
    <row r="5541" spans="1:8">
      <c r="A5541" s="4">
        <v>5540</v>
      </c>
      <c r="B5541" s="5" t="s">
        <v>739</v>
      </c>
      <c r="C5541" s="5" t="s">
        <v>757</v>
      </c>
      <c r="D5541" s="5" t="s">
        <v>316</v>
      </c>
      <c r="E5541" s="5" t="s">
        <v>314</v>
      </c>
      <c r="F5541" s="5" t="s">
        <v>734</v>
      </c>
      <c r="G5541" s="13">
        <v>786.23</v>
      </c>
      <c r="H5541" s="5">
        <v>156</v>
      </c>
    </row>
    <row r="5542" spans="1:8">
      <c r="A5542" s="4">
        <v>5541</v>
      </c>
      <c r="B5542" s="5" t="s">
        <v>812</v>
      </c>
      <c r="C5542" s="5" t="s">
        <v>753</v>
      </c>
      <c r="D5542" s="5" t="s">
        <v>732</v>
      </c>
      <c r="E5542" s="5" t="s">
        <v>319</v>
      </c>
      <c r="F5542" s="5" t="s">
        <v>770</v>
      </c>
      <c r="G5542" s="13">
        <v>200.92</v>
      </c>
      <c r="H5542" s="5">
        <v>200</v>
      </c>
    </row>
    <row r="5543" spans="1:8">
      <c r="A5543" s="4">
        <v>5542</v>
      </c>
      <c r="B5543" s="5" t="s">
        <v>779</v>
      </c>
      <c r="C5543" s="5" t="s">
        <v>312</v>
      </c>
      <c r="D5543" s="5" t="s">
        <v>736</v>
      </c>
      <c r="E5543" s="5" t="s">
        <v>319</v>
      </c>
      <c r="F5543" s="5" t="s">
        <v>306</v>
      </c>
      <c r="G5543" s="13">
        <v>418.73</v>
      </c>
      <c r="H5543" s="5">
        <v>27</v>
      </c>
    </row>
    <row r="5544" spans="1:8">
      <c r="A5544" s="4">
        <v>5543</v>
      </c>
      <c r="B5544" s="5" t="s">
        <v>775</v>
      </c>
      <c r="C5544" s="5" t="s">
        <v>307</v>
      </c>
      <c r="D5544" s="5" t="s">
        <v>316</v>
      </c>
      <c r="E5544" s="5" t="s">
        <v>733</v>
      </c>
      <c r="F5544" s="5" t="s">
        <v>325</v>
      </c>
      <c r="G5544" s="13">
        <v>716.72</v>
      </c>
      <c r="H5544" s="5">
        <v>23</v>
      </c>
    </row>
    <row r="5545" spans="1:8">
      <c r="A5545" s="4">
        <v>5544</v>
      </c>
      <c r="B5545" s="5" t="s">
        <v>745</v>
      </c>
      <c r="C5545" s="5" t="s">
        <v>308</v>
      </c>
      <c r="D5545" s="5" t="s">
        <v>320</v>
      </c>
      <c r="E5545" s="5" t="s">
        <v>314</v>
      </c>
      <c r="F5545" s="5" t="s">
        <v>748</v>
      </c>
      <c r="G5545" s="13">
        <v>496.96</v>
      </c>
      <c r="H5545" s="5">
        <v>141</v>
      </c>
    </row>
    <row r="5546" spans="1:8">
      <c r="A5546" s="4">
        <v>5545</v>
      </c>
      <c r="B5546" s="5" t="s">
        <v>752</v>
      </c>
      <c r="C5546" s="5" t="s">
        <v>318</v>
      </c>
      <c r="D5546" s="5" t="s">
        <v>750</v>
      </c>
      <c r="E5546" s="5" t="s">
        <v>319</v>
      </c>
      <c r="F5546" s="5" t="s">
        <v>326</v>
      </c>
      <c r="G5546" s="13">
        <v>589.70000000000005</v>
      </c>
      <c r="H5546" s="5">
        <v>66</v>
      </c>
    </row>
    <row r="5547" spans="1:8">
      <c r="A5547" s="4">
        <v>5546</v>
      </c>
      <c r="B5547" s="5" t="s">
        <v>781</v>
      </c>
      <c r="C5547" s="5" t="s">
        <v>742</v>
      </c>
      <c r="D5547" s="5" t="s">
        <v>317</v>
      </c>
      <c r="E5547" s="5" t="s">
        <v>733</v>
      </c>
      <c r="F5547" s="5" t="s">
        <v>321</v>
      </c>
      <c r="G5547" s="13">
        <v>115.88</v>
      </c>
      <c r="H5547" s="5">
        <v>110</v>
      </c>
    </row>
    <row r="5548" spans="1:8">
      <c r="A5548" s="4">
        <v>5547</v>
      </c>
      <c r="B5548" s="5" t="s">
        <v>737</v>
      </c>
      <c r="C5548" s="5" t="s">
        <v>308</v>
      </c>
      <c r="D5548" s="5" t="s">
        <v>769</v>
      </c>
      <c r="E5548" s="5" t="s">
        <v>305</v>
      </c>
      <c r="F5548" s="5" t="s">
        <v>323</v>
      </c>
      <c r="G5548" s="13">
        <v>647.16999999999996</v>
      </c>
      <c r="H5548" s="5">
        <v>70</v>
      </c>
    </row>
    <row r="5549" spans="1:8">
      <c r="A5549" s="4">
        <v>5548</v>
      </c>
      <c r="B5549" s="5" t="s">
        <v>806</v>
      </c>
      <c r="C5549" s="5" t="s">
        <v>783</v>
      </c>
      <c r="D5549" s="5" t="s">
        <v>736</v>
      </c>
      <c r="E5549" s="5" t="s">
        <v>313</v>
      </c>
      <c r="F5549" s="5" t="s">
        <v>751</v>
      </c>
      <c r="G5549" s="13">
        <v>535.46</v>
      </c>
      <c r="H5549" s="5">
        <v>140</v>
      </c>
    </row>
    <row r="5550" spans="1:8">
      <c r="A5550" s="4">
        <v>5549</v>
      </c>
      <c r="B5550" s="5" t="s">
        <v>809</v>
      </c>
      <c r="C5550" s="5" t="s">
        <v>308</v>
      </c>
      <c r="D5550" s="5" t="s">
        <v>772</v>
      </c>
      <c r="E5550" s="5" t="s">
        <v>313</v>
      </c>
      <c r="F5550" s="5" t="s">
        <v>326</v>
      </c>
      <c r="G5550" s="13">
        <v>466.71</v>
      </c>
      <c r="H5550" s="5">
        <v>150</v>
      </c>
    </row>
    <row r="5551" spans="1:8">
      <c r="A5551" s="4">
        <v>5550</v>
      </c>
      <c r="B5551" s="5" t="s">
        <v>807</v>
      </c>
      <c r="C5551" s="5" t="s">
        <v>757</v>
      </c>
      <c r="D5551" s="5" t="s">
        <v>769</v>
      </c>
      <c r="E5551" s="5" t="s">
        <v>313</v>
      </c>
      <c r="F5551" s="5" t="s">
        <v>770</v>
      </c>
      <c r="G5551" s="13">
        <v>918.66</v>
      </c>
      <c r="H5551" s="5">
        <v>155</v>
      </c>
    </row>
    <row r="5552" spans="1:8">
      <c r="A5552" s="4">
        <v>5551</v>
      </c>
      <c r="B5552" s="5" t="s">
        <v>730</v>
      </c>
      <c r="C5552" s="5" t="s">
        <v>757</v>
      </c>
      <c r="D5552" s="5" t="s">
        <v>772</v>
      </c>
      <c r="E5552" s="5" t="s">
        <v>740</v>
      </c>
      <c r="F5552" s="5" t="s">
        <v>746</v>
      </c>
      <c r="G5552" s="13">
        <v>122.86</v>
      </c>
      <c r="H5552" s="5">
        <v>173</v>
      </c>
    </row>
    <row r="5553" spans="1:8">
      <c r="A5553" s="4">
        <v>5552</v>
      </c>
      <c r="B5553" s="5" t="s">
        <v>787</v>
      </c>
      <c r="C5553" s="5" t="s">
        <v>304</v>
      </c>
      <c r="D5553" s="5" t="s">
        <v>769</v>
      </c>
      <c r="E5553" s="5" t="s">
        <v>303</v>
      </c>
      <c r="F5553" s="5" t="s">
        <v>751</v>
      </c>
      <c r="G5553" s="13">
        <v>390.86</v>
      </c>
      <c r="H5553" s="5">
        <v>25</v>
      </c>
    </row>
    <row r="5554" spans="1:8">
      <c r="A5554" s="4">
        <v>5553</v>
      </c>
      <c r="B5554" s="5" t="s">
        <v>763</v>
      </c>
      <c r="C5554" s="5" t="s">
        <v>304</v>
      </c>
      <c r="D5554" s="5" t="s">
        <v>732</v>
      </c>
      <c r="E5554" s="5" t="s">
        <v>303</v>
      </c>
      <c r="F5554" s="5" t="s">
        <v>311</v>
      </c>
      <c r="G5554" s="13">
        <v>179.49</v>
      </c>
      <c r="H5554" s="5">
        <v>149</v>
      </c>
    </row>
    <row r="5555" spans="1:8">
      <c r="A5555" s="4">
        <v>5554</v>
      </c>
      <c r="B5555" s="5" t="s">
        <v>793</v>
      </c>
      <c r="C5555" s="5" t="s">
        <v>304</v>
      </c>
      <c r="D5555" s="5" t="s">
        <v>317</v>
      </c>
      <c r="E5555" s="5" t="s">
        <v>305</v>
      </c>
      <c r="F5555" s="5" t="s">
        <v>323</v>
      </c>
      <c r="G5555" s="13">
        <v>260.55</v>
      </c>
      <c r="H5555" s="5">
        <v>102</v>
      </c>
    </row>
    <row r="5556" spans="1:8">
      <c r="A5556" s="4">
        <v>5555</v>
      </c>
      <c r="B5556" s="5" t="s">
        <v>779</v>
      </c>
      <c r="C5556" s="5" t="s">
        <v>757</v>
      </c>
      <c r="D5556" s="5" t="s">
        <v>738</v>
      </c>
      <c r="E5556" s="5" t="s">
        <v>319</v>
      </c>
      <c r="F5556" s="5" t="s">
        <v>746</v>
      </c>
      <c r="G5556" s="13">
        <v>580.22</v>
      </c>
      <c r="H5556" s="5">
        <v>46</v>
      </c>
    </row>
    <row r="5557" spans="1:8">
      <c r="A5557" s="4">
        <v>5556</v>
      </c>
      <c r="B5557" s="5" t="s">
        <v>807</v>
      </c>
      <c r="C5557" s="5" t="s">
        <v>753</v>
      </c>
      <c r="D5557" s="5" t="s">
        <v>732</v>
      </c>
      <c r="E5557" s="5" t="s">
        <v>310</v>
      </c>
      <c r="F5557" s="5" t="s">
        <v>323</v>
      </c>
      <c r="G5557" s="13">
        <v>151.19999999999999</v>
      </c>
      <c r="H5557" s="5">
        <v>153</v>
      </c>
    </row>
    <row r="5558" spans="1:8">
      <c r="A5558" s="4">
        <v>5557</v>
      </c>
      <c r="B5558" s="5" t="s">
        <v>792</v>
      </c>
      <c r="C5558" s="5" t="s">
        <v>753</v>
      </c>
      <c r="D5558" s="5" t="s">
        <v>750</v>
      </c>
      <c r="E5558" s="5" t="s">
        <v>303</v>
      </c>
      <c r="F5558" s="5" t="s">
        <v>751</v>
      </c>
      <c r="G5558" s="13">
        <v>206.47</v>
      </c>
      <c r="H5558" s="5">
        <v>90</v>
      </c>
    </row>
    <row r="5559" spans="1:8">
      <c r="A5559" s="4">
        <v>5558</v>
      </c>
      <c r="B5559" s="5" t="s">
        <v>774</v>
      </c>
      <c r="C5559" s="5" t="s">
        <v>315</v>
      </c>
      <c r="D5559" s="5" t="s">
        <v>738</v>
      </c>
      <c r="E5559" s="5" t="s">
        <v>758</v>
      </c>
      <c r="F5559" s="5" t="s">
        <v>770</v>
      </c>
      <c r="G5559" s="13">
        <v>618.4</v>
      </c>
      <c r="H5559" s="5">
        <v>103</v>
      </c>
    </row>
    <row r="5560" spans="1:8">
      <c r="A5560" s="4">
        <v>5559</v>
      </c>
      <c r="B5560" s="5" t="s">
        <v>781</v>
      </c>
      <c r="C5560" s="5" t="s">
        <v>755</v>
      </c>
      <c r="D5560" s="5" t="s">
        <v>785</v>
      </c>
      <c r="E5560" s="5" t="s">
        <v>303</v>
      </c>
      <c r="F5560" s="5" t="s">
        <v>325</v>
      </c>
      <c r="G5560" s="13">
        <v>135.72999999999999</v>
      </c>
      <c r="H5560" s="5">
        <v>149</v>
      </c>
    </row>
    <row r="5561" spans="1:8">
      <c r="A5561" s="4">
        <v>5560</v>
      </c>
      <c r="B5561" s="5" t="s">
        <v>780</v>
      </c>
      <c r="C5561" s="5" t="s">
        <v>753</v>
      </c>
      <c r="D5561" s="5" t="s">
        <v>743</v>
      </c>
      <c r="E5561" s="5" t="s">
        <v>322</v>
      </c>
      <c r="F5561" s="5" t="s">
        <v>323</v>
      </c>
      <c r="G5561" s="13">
        <v>786.95</v>
      </c>
      <c r="H5561" s="5">
        <v>45</v>
      </c>
    </row>
    <row r="5562" spans="1:8">
      <c r="A5562" s="4">
        <v>5561</v>
      </c>
      <c r="B5562" s="5" t="s">
        <v>805</v>
      </c>
      <c r="C5562" s="5" t="s">
        <v>731</v>
      </c>
      <c r="D5562" s="5" t="s">
        <v>317</v>
      </c>
      <c r="E5562" s="5" t="s">
        <v>319</v>
      </c>
      <c r="F5562" s="5" t="s">
        <v>323</v>
      </c>
      <c r="G5562" s="13">
        <v>753.58</v>
      </c>
      <c r="H5562" s="5">
        <v>131</v>
      </c>
    </row>
    <row r="5563" spans="1:8">
      <c r="A5563" s="4">
        <v>5562</v>
      </c>
      <c r="B5563" s="5" t="s">
        <v>792</v>
      </c>
      <c r="C5563" s="5" t="s">
        <v>307</v>
      </c>
      <c r="D5563" s="5" t="s">
        <v>309</v>
      </c>
      <c r="E5563" s="5" t="s">
        <v>305</v>
      </c>
      <c r="F5563" s="5" t="s">
        <v>321</v>
      </c>
      <c r="G5563" s="13">
        <v>299.06</v>
      </c>
      <c r="H5563" s="5">
        <v>127</v>
      </c>
    </row>
    <row r="5564" spans="1:8">
      <c r="A5564" s="4">
        <v>5563</v>
      </c>
      <c r="B5564" s="5" t="s">
        <v>756</v>
      </c>
      <c r="C5564" s="5" t="s">
        <v>318</v>
      </c>
      <c r="D5564" s="5" t="s">
        <v>738</v>
      </c>
      <c r="E5564" s="5" t="s">
        <v>305</v>
      </c>
      <c r="F5564" s="5" t="s">
        <v>770</v>
      </c>
      <c r="G5564" s="13">
        <v>928.5</v>
      </c>
      <c r="H5564" s="5">
        <v>15</v>
      </c>
    </row>
    <row r="5565" spans="1:8">
      <c r="A5565" s="4">
        <v>5564</v>
      </c>
      <c r="B5565" s="5" t="s">
        <v>792</v>
      </c>
      <c r="C5565" s="5" t="s">
        <v>755</v>
      </c>
      <c r="D5565" s="5" t="s">
        <v>750</v>
      </c>
      <c r="E5565" s="5" t="s">
        <v>758</v>
      </c>
      <c r="F5565" s="5" t="s">
        <v>748</v>
      </c>
      <c r="G5565" s="13">
        <v>525.07000000000005</v>
      </c>
      <c r="H5565" s="5">
        <v>48</v>
      </c>
    </row>
    <row r="5566" spans="1:8">
      <c r="A5566" s="4">
        <v>5565</v>
      </c>
      <c r="B5566" s="5" t="s">
        <v>781</v>
      </c>
      <c r="C5566" s="5" t="s">
        <v>312</v>
      </c>
      <c r="D5566" s="5" t="s">
        <v>732</v>
      </c>
      <c r="E5566" s="5" t="s">
        <v>303</v>
      </c>
      <c r="F5566" s="5" t="s">
        <v>744</v>
      </c>
      <c r="G5566" s="13">
        <v>256.05</v>
      </c>
      <c r="H5566" s="5">
        <v>188</v>
      </c>
    </row>
    <row r="5567" spans="1:8">
      <c r="A5567" s="4">
        <v>5566</v>
      </c>
      <c r="B5567" s="5" t="s">
        <v>789</v>
      </c>
      <c r="C5567" s="5" t="s">
        <v>731</v>
      </c>
      <c r="D5567" s="5" t="s">
        <v>785</v>
      </c>
      <c r="E5567" s="5" t="s">
        <v>313</v>
      </c>
      <c r="F5567" s="5" t="s">
        <v>326</v>
      </c>
      <c r="G5567" s="13">
        <v>610.66</v>
      </c>
      <c r="H5567" s="5">
        <v>146</v>
      </c>
    </row>
    <row r="5568" spans="1:8">
      <c r="A5568" s="4">
        <v>5567</v>
      </c>
      <c r="B5568" s="5" t="s">
        <v>780</v>
      </c>
      <c r="C5568" s="5" t="s">
        <v>304</v>
      </c>
      <c r="D5568" s="5" t="s">
        <v>317</v>
      </c>
      <c r="E5568" s="5" t="s">
        <v>310</v>
      </c>
      <c r="F5568" s="5" t="s">
        <v>751</v>
      </c>
      <c r="G5568" s="13">
        <v>386.2</v>
      </c>
      <c r="H5568" s="5">
        <v>175</v>
      </c>
    </row>
    <row r="5569" spans="1:8">
      <c r="A5569" s="4">
        <v>5568</v>
      </c>
      <c r="B5569" s="5" t="s">
        <v>809</v>
      </c>
      <c r="C5569" s="5" t="s">
        <v>735</v>
      </c>
      <c r="D5569" s="5" t="s">
        <v>772</v>
      </c>
      <c r="E5569" s="5" t="s">
        <v>313</v>
      </c>
      <c r="F5569" s="5" t="s">
        <v>748</v>
      </c>
      <c r="G5569" s="13">
        <v>281.42</v>
      </c>
      <c r="H5569" s="5">
        <v>20</v>
      </c>
    </row>
    <row r="5570" spans="1:8">
      <c r="A5570" s="4">
        <v>5569</v>
      </c>
      <c r="B5570" s="5" t="s">
        <v>777</v>
      </c>
      <c r="C5570" s="5" t="s">
        <v>304</v>
      </c>
      <c r="D5570" s="5" t="s">
        <v>736</v>
      </c>
      <c r="E5570" s="5" t="s">
        <v>322</v>
      </c>
      <c r="F5570" s="5" t="s">
        <v>748</v>
      </c>
      <c r="G5570" s="13">
        <v>687.37</v>
      </c>
      <c r="H5570" s="5">
        <v>99</v>
      </c>
    </row>
    <row r="5571" spans="1:8">
      <c r="A5571" s="4">
        <v>5570</v>
      </c>
      <c r="B5571" s="5" t="s">
        <v>778</v>
      </c>
      <c r="C5571" s="5" t="s">
        <v>304</v>
      </c>
      <c r="D5571" s="5" t="s">
        <v>736</v>
      </c>
      <c r="E5571" s="5" t="s">
        <v>303</v>
      </c>
      <c r="F5571" s="5" t="s">
        <v>748</v>
      </c>
      <c r="G5571" s="13">
        <v>120.31</v>
      </c>
      <c r="H5571" s="5">
        <v>29</v>
      </c>
    </row>
    <row r="5572" spans="1:8">
      <c r="A5572" s="4">
        <v>5571</v>
      </c>
      <c r="B5572" s="5" t="s">
        <v>302</v>
      </c>
      <c r="C5572" s="5" t="s">
        <v>753</v>
      </c>
      <c r="D5572" s="5" t="s">
        <v>772</v>
      </c>
      <c r="E5572" s="5" t="s">
        <v>322</v>
      </c>
      <c r="F5572" s="5" t="s">
        <v>325</v>
      </c>
      <c r="G5572" s="13">
        <v>304.02</v>
      </c>
      <c r="H5572" s="5">
        <v>136</v>
      </c>
    </row>
    <row r="5573" spans="1:8">
      <c r="A5573" s="4">
        <v>5572</v>
      </c>
      <c r="B5573" s="5" t="s">
        <v>787</v>
      </c>
      <c r="C5573" s="5" t="s">
        <v>304</v>
      </c>
      <c r="D5573" s="5" t="s">
        <v>743</v>
      </c>
      <c r="E5573" s="5" t="s">
        <v>758</v>
      </c>
      <c r="F5573" s="5" t="s">
        <v>311</v>
      </c>
      <c r="G5573" s="13">
        <v>64.180000000000007</v>
      </c>
      <c r="H5573" s="5">
        <v>192</v>
      </c>
    </row>
    <row r="5574" spans="1:8">
      <c r="A5574" s="4">
        <v>5573</v>
      </c>
      <c r="B5574" s="5" t="s">
        <v>754</v>
      </c>
      <c r="C5574" s="5" t="s">
        <v>308</v>
      </c>
      <c r="D5574" s="5" t="s">
        <v>324</v>
      </c>
      <c r="E5574" s="5" t="s">
        <v>740</v>
      </c>
      <c r="F5574" s="5" t="s">
        <v>751</v>
      </c>
      <c r="G5574" s="13">
        <v>142.78</v>
      </c>
      <c r="H5574" s="5">
        <v>111</v>
      </c>
    </row>
    <row r="5575" spans="1:8">
      <c r="A5575" s="4">
        <v>5574</v>
      </c>
      <c r="B5575" s="5" t="s">
        <v>792</v>
      </c>
      <c r="C5575" s="5" t="s">
        <v>742</v>
      </c>
      <c r="D5575" s="5" t="s">
        <v>785</v>
      </c>
      <c r="E5575" s="5" t="s">
        <v>740</v>
      </c>
      <c r="F5575" s="5" t="s">
        <v>306</v>
      </c>
      <c r="G5575" s="13">
        <v>710.54</v>
      </c>
      <c r="H5575" s="5">
        <v>154</v>
      </c>
    </row>
    <row r="5576" spans="1:8">
      <c r="A5576" s="4">
        <v>5575</v>
      </c>
      <c r="B5576" s="5" t="s">
        <v>806</v>
      </c>
      <c r="C5576" s="5" t="s">
        <v>735</v>
      </c>
      <c r="D5576" s="5" t="s">
        <v>738</v>
      </c>
      <c r="E5576" s="5" t="s">
        <v>322</v>
      </c>
      <c r="F5576" s="5" t="s">
        <v>323</v>
      </c>
      <c r="G5576" s="13">
        <v>501.55</v>
      </c>
      <c r="H5576" s="5">
        <v>66</v>
      </c>
    </row>
    <row r="5577" spans="1:8">
      <c r="A5577" s="4">
        <v>5576</v>
      </c>
      <c r="B5577" s="5" t="s">
        <v>730</v>
      </c>
      <c r="C5577" s="5" t="s">
        <v>308</v>
      </c>
      <c r="D5577" s="5" t="s">
        <v>324</v>
      </c>
      <c r="E5577" s="5" t="s">
        <v>313</v>
      </c>
      <c r="F5577" s="5" t="s">
        <v>746</v>
      </c>
      <c r="G5577" s="13">
        <v>195.28</v>
      </c>
      <c r="H5577" s="5">
        <v>11</v>
      </c>
    </row>
    <row r="5578" spans="1:8">
      <c r="A5578" s="4">
        <v>5577</v>
      </c>
      <c r="B5578" s="5" t="s">
        <v>737</v>
      </c>
      <c r="C5578" s="5" t="s">
        <v>307</v>
      </c>
      <c r="D5578" s="5" t="s">
        <v>324</v>
      </c>
      <c r="E5578" s="5" t="s">
        <v>322</v>
      </c>
      <c r="F5578" s="5" t="s">
        <v>323</v>
      </c>
      <c r="G5578" s="13">
        <v>623.04999999999995</v>
      </c>
      <c r="H5578" s="5">
        <v>6</v>
      </c>
    </row>
    <row r="5579" spans="1:8">
      <c r="A5579" s="4">
        <v>5578</v>
      </c>
      <c r="B5579" s="5" t="s">
        <v>765</v>
      </c>
      <c r="C5579" s="5" t="s">
        <v>735</v>
      </c>
      <c r="D5579" s="5" t="s">
        <v>769</v>
      </c>
      <c r="E5579" s="5" t="s">
        <v>313</v>
      </c>
      <c r="F5579" s="5" t="s">
        <v>751</v>
      </c>
      <c r="G5579" s="13">
        <v>593.58000000000004</v>
      </c>
      <c r="H5579" s="5">
        <v>72</v>
      </c>
    </row>
    <row r="5580" spans="1:8">
      <c r="A5580" s="4">
        <v>5579</v>
      </c>
      <c r="B5580" s="5" t="s">
        <v>754</v>
      </c>
      <c r="C5580" s="5" t="s">
        <v>755</v>
      </c>
      <c r="D5580" s="5" t="s">
        <v>736</v>
      </c>
      <c r="E5580" s="5" t="s">
        <v>322</v>
      </c>
      <c r="F5580" s="5" t="s">
        <v>746</v>
      </c>
      <c r="G5580" s="13">
        <v>447.1</v>
      </c>
      <c r="H5580" s="5">
        <v>82</v>
      </c>
    </row>
    <row r="5581" spans="1:8">
      <c r="A5581" s="4">
        <v>5580</v>
      </c>
      <c r="B5581" s="5" t="s">
        <v>775</v>
      </c>
      <c r="C5581" s="5" t="s">
        <v>731</v>
      </c>
      <c r="D5581" s="5" t="s">
        <v>309</v>
      </c>
      <c r="E5581" s="5" t="s">
        <v>310</v>
      </c>
      <c r="F5581" s="5" t="s">
        <v>734</v>
      </c>
      <c r="G5581" s="13">
        <v>305</v>
      </c>
      <c r="H5581" s="5">
        <v>126</v>
      </c>
    </row>
    <row r="5582" spans="1:8">
      <c r="A5582" s="4">
        <v>5581</v>
      </c>
      <c r="B5582" s="5" t="s">
        <v>776</v>
      </c>
      <c r="C5582" s="5" t="s">
        <v>315</v>
      </c>
      <c r="D5582" s="5" t="s">
        <v>769</v>
      </c>
      <c r="E5582" s="5" t="s">
        <v>758</v>
      </c>
      <c r="F5582" s="5" t="s">
        <v>734</v>
      </c>
      <c r="G5582" s="13">
        <v>267.95999999999998</v>
      </c>
      <c r="H5582" s="5">
        <v>116</v>
      </c>
    </row>
    <row r="5583" spans="1:8">
      <c r="A5583" s="4">
        <v>5582</v>
      </c>
      <c r="B5583" s="5" t="s">
        <v>771</v>
      </c>
      <c r="C5583" s="5" t="s">
        <v>755</v>
      </c>
      <c r="D5583" s="5" t="s">
        <v>785</v>
      </c>
      <c r="E5583" s="5" t="s">
        <v>303</v>
      </c>
      <c r="F5583" s="5" t="s">
        <v>734</v>
      </c>
      <c r="G5583" s="13">
        <v>636.1</v>
      </c>
      <c r="H5583" s="5">
        <v>59</v>
      </c>
    </row>
    <row r="5584" spans="1:8">
      <c r="A5584" s="4">
        <v>5583</v>
      </c>
      <c r="B5584" s="5" t="s">
        <v>791</v>
      </c>
      <c r="C5584" s="5" t="s">
        <v>308</v>
      </c>
      <c r="D5584" s="5" t="s">
        <v>316</v>
      </c>
      <c r="E5584" s="5" t="s">
        <v>319</v>
      </c>
      <c r="F5584" s="5" t="s">
        <v>746</v>
      </c>
      <c r="G5584" s="13">
        <v>349.17</v>
      </c>
      <c r="H5584" s="5">
        <v>131</v>
      </c>
    </row>
    <row r="5585" spans="1:8">
      <c r="A5585" s="4">
        <v>5584</v>
      </c>
      <c r="B5585" s="5" t="s">
        <v>802</v>
      </c>
      <c r="C5585" s="5" t="s">
        <v>735</v>
      </c>
      <c r="D5585" s="5" t="s">
        <v>785</v>
      </c>
      <c r="E5585" s="5" t="s">
        <v>303</v>
      </c>
      <c r="F5585" s="5" t="s">
        <v>751</v>
      </c>
      <c r="G5585" s="13">
        <v>492.77</v>
      </c>
      <c r="H5585" s="5">
        <v>42</v>
      </c>
    </row>
    <row r="5586" spans="1:8">
      <c r="A5586" s="4">
        <v>5585</v>
      </c>
      <c r="B5586" s="5" t="s">
        <v>739</v>
      </c>
      <c r="C5586" s="5" t="s">
        <v>753</v>
      </c>
      <c r="D5586" s="5" t="s">
        <v>736</v>
      </c>
      <c r="E5586" s="5" t="s">
        <v>733</v>
      </c>
      <c r="F5586" s="5" t="s">
        <v>770</v>
      </c>
      <c r="G5586" s="13">
        <v>260.56</v>
      </c>
      <c r="H5586" s="5">
        <v>186</v>
      </c>
    </row>
    <row r="5587" spans="1:8">
      <c r="A5587" s="4">
        <v>5586</v>
      </c>
      <c r="B5587" s="5" t="s">
        <v>782</v>
      </c>
      <c r="C5587" s="5" t="s">
        <v>318</v>
      </c>
      <c r="D5587" s="5" t="s">
        <v>732</v>
      </c>
      <c r="E5587" s="5" t="s">
        <v>305</v>
      </c>
      <c r="F5587" s="5" t="s">
        <v>325</v>
      </c>
      <c r="G5587" s="13">
        <v>537.9</v>
      </c>
      <c r="H5587" s="5">
        <v>61</v>
      </c>
    </row>
    <row r="5588" spans="1:8">
      <c r="A5588" s="4">
        <v>5587</v>
      </c>
      <c r="B5588" s="5" t="s">
        <v>768</v>
      </c>
      <c r="C5588" s="5" t="s">
        <v>735</v>
      </c>
      <c r="D5588" s="5" t="s">
        <v>738</v>
      </c>
      <c r="E5588" s="5" t="s">
        <v>305</v>
      </c>
      <c r="F5588" s="5" t="s">
        <v>748</v>
      </c>
      <c r="G5588" s="13">
        <v>97.52</v>
      </c>
      <c r="H5588" s="5">
        <v>50</v>
      </c>
    </row>
    <row r="5589" spans="1:8">
      <c r="A5589" s="4">
        <v>5588</v>
      </c>
      <c r="B5589" s="5" t="s">
        <v>765</v>
      </c>
      <c r="C5589" s="5" t="s">
        <v>308</v>
      </c>
      <c r="D5589" s="5" t="s">
        <v>317</v>
      </c>
      <c r="E5589" s="5" t="s">
        <v>314</v>
      </c>
      <c r="F5589" s="5" t="s">
        <v>734</v>
      </c>
      <c r="G5589" s="13">
        <v>68.239999999999995</v>
      </c>
      <c r="H5589" s="5">
        <v>159</v>
      </c>
    </row>
    <row r="5590" spans="1:8">
      <c r="A5590" s="4">
        <v>5589</v>
      </c>
      <c r="B5590" s="5" t="s">
        <v>774</v>
      </c>
      <c r="C5590" s="5" t="s">
        <v>735</v>
      </c>
      <c r="D5590" s="5" t="s">
        <v>732</v>
      </c>
      <c r="E5590" s="5" t="s">
        <v>310</v>
      </c>
      <c r="F5590" s="5" t="s">
        <v>326</v>
      </c>
      <c r="G5590" s="13">
        <v>77.73</v>
      </c>
      <c r="H5590" s="5">
        <v>81</v>
      </c>
    </row>
    <row r="5591" spans="1:8">
      <c r="A5591" s="4">
        <v>5590</v>
      </c>
      <c r="B5591" s="5" t="s">
        <v>766</v>
      </c>
      <c r="C5591" s="5" t="s">
        <v>757</v>
      </c>
      <c r="D5591" s="5" t="s">
        <v>324</v>
      </c>
      <c r="E5591" s="5" t="s">
        <v>319</v>
      </c>
      <c r="F5591" s="5" t="s">
        <v>770</v>
      </c>
      <c r="G5591" s="13">
        <v>769.79</v>
      </c>
      <c r="H5591" s="5">
        <v>185</v>
      </c>
    </row>
    <row r="5592" spans="1:8">
      <c r="A5592" s="4">
        <v>5591</v>
      </c>
      <c r="B5592" s="5" t="s">
        <v>302</v>
      </c>
      <c r="C5592" s="5" t="s">
        <v>755</v>
      </c>
      <c r="D5592" s="5" t="s">
        <v>736</v>
      </c>
      <c r="E5592" s="5" t="s">
        <v>314</v>
      </c>
      <c r="F5592" s="5" t="s">
        <v>326</v>
      </c>
      <c r="G5592" s="13">
        <v>532.1</v>
      </c>
      <c r="H5592" s="5">
        <v>113</v>
      </c>
    </row>
    <row r="5593" spans="1:8">
      <c r="A5593" s="4">
        <v>5592</v>
      </c>
      <c r="B5593" s="5" t="s">
        <v>771</v>
      </c>
      <c r="C5593" s="5" t="s">
        <v>731</v>
      </c>
      <c r="D5593" s="5" t="s">
        <v>320</v>
      </c>
      <c r="E5593" s="5" t="s">
        <v>314</v>
      </c>
      <c r="F5593" s="5" t="s">
        <v>323</v>
      </c>
      <c r="G5593" s="13">
        <v>613.99</v>
      </c>
      <c r="H5593" s="5">
        <v>23</v>
      </c>
    </row>
    <row r="5594" spans="1:8">
      <c r="A5594" s="4">
        <v>5593</v>
      </c>
      <c r="B5594" s="5" t="s">
        <v>778</v>
      </c>
      <c r="C5594" s="5" t="s">
        <v>755</v>
      </c>
      <c r="D5594" s="5" t="s">
        <v>324</v>
      </c>
      <c r="E5594" s="5" t="s">
        <v>733</v>
      </c>
      <c r="F5594" s="5" t="s">
        <v>746</v>
      </c>
      <c r="G5594" s="13">
        <v>320.19</v>
      </c>
      <c r="H5594" s="5">
        <v>77</v>
      </c>
    </row>
    <row r="5595" spans="1:8">
      <c r="A5595" s="4">
        <v>5594</v>
      </c>
      <c r="B5595" s="5" t="s">
        <v>745</v>
      </c>
      <c r="C5595" s="5" t="s">
        <v>315</v>
      </c>
      <c r="D5595" s="5" t="s">
        <v>320</v>
      </c>
      <c r="E5595" s="5" t="s">
        <v>740</v>
      </c>
      <c r="F5595" s="5" t="s">
        <v>751</v>
      </c>
      <c r="G5595" s="13">
        <v>565.57000000000005</v>
      </c>
      <c r="H5595" s="5">
        <v>32</v>
      </c>
    </row>
    <row r="5596" spans="1:8">
      <c r="A5596" s="4">
        <v>5595</v>
      </c>
      <c r="B5596" s="5" t="s">
        <v>793</v>
      </c>
      <c r="C5596" s="5" t="s">
        <v>735</v>
      </c>
      <c r="D5596" s="5" t="s">
        <v>785</v>
      </c>
      <c r="E5596" s="5" t="s">
        <v>314</v>
      </c>
      <c r="F5596" s="5" t="s">
        <v>770</v>
      </c>
      <c r="G5596" s="13">
        <v>764.11</v>
      </c>
      <c r="H5596" s="5">
        <v>103</v>
      </c>
    </row>
    <row r="5597" spans="1:8">
      <c r="A5597" s="4">
        <v>5596</v>
      </c>
      <c r="B5597" s="5" t="s">
        <v>762</v>
      </c>
      <c r="C5597" s="5" t="s">
        <v>308</v>
      </c>
      <c r="D5597" s="5" t="s">
        <v>738</v>
      </c>
      <c r="E5597" s="5" t="s">
        <v>733</v>
      </c>
      <c r="F5597" s="5" t="s">
        <v>321</v>
      </c>
      <c r="G5597" s="13">
        <v>157.61000000000001</v>
      </c>
      <c r="H5597" s="5">
        <v>145</v>
      </c>
    </row>
    <row r="5598" spans="1:8">
      <c r="A5598" s="4">
        <v>5597</v>
      </c>
      <c r="B5598" s="5" t="s">
        <v>797</v>
      </c>
      <c r="C5598" s="5" t="s">
        <v>307</v>
      </c>
      <c r="D5598" s="5" t="s">
        <v>324</v>
      </c>
      <c r="E5598" s="5" t="s">
        <v>303</v>
      </c>
      <c r="F5598" s="5" t="s">
        <v>744</v>
      </c>
      <c r="G5598" s="13">
        <v>179.48</v>
      </c>
      <c r="H5598" s="5">
        <v>25</v>
      </c>
    </row>
    <row r="5599" spans="1:8">
      <c r="A5599" s="4">
        <v>5598</v>
      </c>
      <c r="B5599" s="5" t="s">
        <v>762</v>
      </c>
      <c r="C5599" s="5" t="s">
        <v>312</v>
      </c>
      <c r="D5599" s="5" t="s">
        <v>309</v>
      </c>
      <c r="E5599" s="5" t="s">
        <v>305</v>
      </c>
      <c r="F5599" s="5" t="s">
        <v>770</v>
      </c>
      <c r="G5599" s="13">
        <v>831.7</v>
      </c>
      <c r="H5599" s="5">
        <v>120</v>
      </c>
    </row>
    <row r="5600" spans="1:8">
      <c r="A5600" s="4">
        <v>5599</v>
      </c>
      <c r="B5600" s="5" t="s">
        <v>754</v>
      </c>
      <c r="C5600" s="5" t="s">
        <v>304</v>
      </c>
      <c r="D5600" s="5" t="s">
        <v>750</v>
      </c>
      <c r="E5600" s="5" t="s">
        <v>313</v>
      </c>
      <c r="F5600" s="5" t="s">
        <v>734</v>
      </c>
      <c r="G5600" s="13">
        <v>43.82</v>
      </c>
      <c r="H5600" s="5">
        <v>181</v>
      </c>
    </row>
    <row r="5601" spans="1:8">
      <c r="A5601" s="4">
        <v>5600</v>
      </c>
      <c r="B5601" s="5" t="s">
        <v>773</v>
      </c>
      <c r="C5601" s="5" t="s">
        <v>312</v>
      </c>
      <c r="D5601" s="5" t="s">
        <v>324</v>
      </c>
      <c r="E5601" s="5" t="s">
        <v>740</v>
      </c>
      <c r="F5601" s="5" t="s">
        <v>748</v>
      </c>
      <c r="G5601" s="13">
        <v>440.79</v>
      </c>
      <c r="H5601" s="5">
        <v>169</v>
      </c>
    </row>
    <row r="5602" spans="1:8">
      <c r="A5602" s="4">
        <v>5601</v>
      </c>
      <c r="B5602" s="5" t="s">
        <v>778</v>
      </c>
      <c r="C5602" s="5" t="s">
        <v>315</v>
      </c>
      <c r="D5602" s="5" t="s">
        <v>785</v>
      </c>
      <c r="E5602" s="5" t="s">
        <v>310</v>
      </c>
      <c r="F5602" s="5" t="s">
        <v>746</v>
      </c>
      <c r="G5602" s="13">
        <v>601.71</v>
      </c>
      <c r="H5602" s="5">
        <v>91</v>
      </c>
    </row>
    <row r="5603" spans="1:8">
      <c r="A5603" s="4">
        <v>5602</v>
      </c>
      <c r="B5603" s="5" t="s">
        <v>779</v>
      </c>
      <c r="C5603" s="5" t="s">
        <v>731</v>
      </c>
      <c r="D5603" s="5" t="s">
        <v>316</v>
      </c>
      <c r="E5603" s="5" t="s">
        <v>740</v>
      </c>
      <c r="F5603" s="5" t="s">
        <v>744</v>
      </c>
      <c r="G5603" s="13">
        <v>545.62</v>
      </c>
      <c r="H5603" s="5">
        <v>61</v>
      </c>
    </row>
    <row r="5604" spans="1:8">
      <c r="A5604" s="4">
        <v>5603</v>
      </c>
      <c r="B5604" s="5" t="s">
        <v>795</v>
      </c>
      <c r="C5604" s="5" t="s">
        <v>304</v>
      </c>
      <c r="D5604" s="5" t="s">
        <v>324</v>
      </c>
      <c r="E5604" s="5" t="s">
        <v>310</v>
      </c>
      <c r="F5604" s="5" t="s">
        <v>744</v>
      </c>
      <c r="G5604" s="13">
        <v>592.99</v>
      </c>
      <c r="H5604" s="5">
        <v>49</v>
      </c>
    </row>
    <row r="5605" spans="1:8">
      <c r="A5605" s="4">
        <v>5604</v>
      </c>
      <c r="B5605" s="5" t="s">
        <v>802</v>
      </c>
      <c r="C5605" s="5" t="s">
        <v>783</v>
      </c>
      <c r="D5605" s="5" t="s">
        <v>324</v>
      </c>
      <c r="E5605" s="5" t="s">
        <v>303</v>
      </c>
      <c r="F5605" s="5" t="s">
        <v>748</v>
      </c>
      <c r="G5605" s="13">
        <v>677.03</v>
      </c>
      <c r="H5605" s="5">
        <v>66</v>
      </c>
    </row>
    <row r="5606" spans="1:8">
      <c r="A5606" s="4">
        <v>5605</v>
      </c>
      <c r="B5606" s="5" t="s">
        <v>806</v>
      </c>
      <c r="C5606" s="5" t="s">
        <v>318</v>
      </c>
      <c r="D5606" s="5" t="s">
        <v>320</v>
      </c>
      <c r="E5606" s="5" t="s">
        <v>314</v>
      </c>
      <c r="F5606" s="5" t="s">
        <v>311</v>
      </c>
      <c r="G5606" s="13">
        <v>425.56</v>
      </c>
      <c r="H5606" s="5">
        <v>183</v>
      </c>
    </row>
    <row r="5607" spans="1:8">
      <c r="A5607" s="4">
        <v>5606</v>
      </c>
      <c r="B5607" s="5" t="s">
        <v>737</v>
      </c>
      <c r="C5607" s="5" t="s">
        <v>742</v>
      </c>
      <c r="D5607" s="5" t="s">
        <v>743</v>
      </c>
      <c r="E5607" s="5" t="s">
        <v>319</v>
      </c>
      <c r="F5607" s="5" t="s">
        <v>734</v>
      </c>
      <c r="G5607" s="13">
        <v>300.26</v>
      </c>
      <c r="H5607" s="5">
        <v>35</v>
      </c>
    </row>
    <row r="5608" spans="1:8">
      <c r="A5608" s="4">
        <v>5607</v>
      </c>
      <c r="B5608" s="5" t="s">
        <v>749</v>
      </c>
      <c r="C5608" s="5" t="s">
        <v>315</v>
      </c>
      <c r="D5608" s="5" t="s">
        <v>772</v>
      </c>
      <c r="E5608" s="5" t="s">
        <v>740</v>
      </c>
      <c r="F5608" s="5" t="s">
        <v>323</v>
      </c>
      <c r="G5608" s="13">
        <v>330.38</v>
      </c>
      <c r="H5608" s="5">
        <v>195</v>
      </c>
    </row>
    <row r="5609" spans="1:8">
      <c r="A5609" s="4">
        <v>5608</v>
      </c>
      <c r="B5609" s="5" t="s">
        <v>784</v>
      </c>
      <c r="C5609" s="5" t="s">
        <v>304</v>
      </c>
      <c r="D5609" s="5" t="s">
        <v>785</v>
      </c>
      <c r="E5609" s="5" t="s">
        <v>313</v>
      </c>
      <c r="F5609" s="5" t="s">
        <v>744</v>
      </c>
      <c r="G5609" s="13">
        <v>110.47</v>
      </c>
      <c r="H5609" s="5">
        <v>188</v>
      </c>
    </row>
    <row r="5610" spans="1:8">
      <c r="A5610" s="4">
        <v>5609</v>
      </c>
      <c r="B5610" s="5" t="s">
        <v>810</v>
      </c>
      <c r="C5610" s="5" t="s">
        <v>757</v>
      </c>
      <c r="D5610" s="5" t="s">
        <v>324</v>
      </c>
      <c r="E5610" s="5" t="s">
        <v>314</v>
      </c>
      <c r="F5610" s="5" t="s">
        <v>748</v>
      </c>
      <c r="G5610" s="13">
        <v>758.02</v>
      </c>
      <c r="H5610" s="5">
        <v>40</v>
      </c>
    </row>
    <row r="5611" spans="1:8">
      <c r="A5611" s="4">
        <v>5610</v>
      </c>
      <c r="B5611" s="5" t="s">
        <v>739</v>
      </c>
      <c r="C5611" s="5" t="s">
        <v>735</v>
      </c>
      <c r="D5611" s="5" t="s">
        <v>317</v>
      </c>
      <c r="E5611" s="5" t="s">
        <v>313</v>
      </c>
      <c r="F5611" s="5" t="s">
        <v>326</v>
      </c>
      <c r="G5611" s="13">
        <v>854.41</v>
      </c>
      <c r="H5611" s="5">
        <v>100</v>
      </c>
    </row>
    <row r="5612" spans="1:8">
      <c r="A5612" s="4">
        <v>5611</v>
      </c>
      <c r="B5612" s="5" t="s">
        <v>779</v>
      </c>
      <c r="C5612" s="5" t="s">
        <v>755</v>
      </c>
      <c r="D5612" s="5" t="s">
        <v>738</v>
      </c>
      <c r="E5612" s="5" t="s">
        <v>314</v>
      </c>
      <c r="F5612" s="5" t="s">
        <v>306</v>
      </c>
      <c r="G5612" s="13">
        <v>216.93</v>
      </c>
      <c r="H5612" s="5">
        <v>70</v>
      </c>
    </row>
    <row r="5613" spans="1:8">
      <c r="A5613" s="4">
        <v>5612</v>
      </c>
      <c r="B5613" s="5" t="s">
        <v>754</v>
      </c>
      <c r="C5613" s="5" t="s">
        <v>307</v>
      </c>
      <c r="D5613" s="5" t="s">
        <v>316</v>
      </c>
      <c r="E5613" s="5" t="s">
        <v>310</v>
      </c>
      <c r="F5613" s="5" t="s">
        <v>751</v>
      </c>
      <c r="G5613" s="13">
        <v>380.7</v>
      </c>
      <c r="H5613" s="5">
        <v>177</v>
      </c>
    </row>
    <row r="5614" spans="1:8">
      <c r="A5614" s="4">
        <v>5613</v>
      </c>
      <c r="B5614" s="5" t="s">
        <v>802</v>
      </c>
      <c r="C5614" s="5" t="s">
        <v>783</v>
      </c>
      <c r="D5614" s="5" t="s">
        <v>309</v>
      </c>
      <c r="E5614" s="5" t="s">
        <v>310</v>
      </c>
      <c r="F5614" s="5" t="s">
        <v>306</v>
      </c>
      <c r="G5614" s="13">
        <v>232.72</v>
      </c>
      <c r="H5614" s="5">
        <v>44</v>
      </c>
    </row>
    <row r="5615" spans="1:8">
      <c r="A5615" s="4">
        <v>5614</v>
      </c>
      <c r="B5615" s="5" t="s">
        <v>788</v>
      </c>
      <c r="C5615" s="5" t="s">
        <v>304</v>
      </c>
      <c r="D5615" s="5" t="s">
        <v>317</v>
      </c>
      <c r="E5615" s="5" t="s">
        <v>313</v>
      </c>
      <c r="F5615" s="5" t="s">
        <v>321</v>
      </c>
      <c r="G5615" s="13">
        <v>458.03</v>
      </c>
      <c r="H5615" s="5">
        <v>73</v>
      </c>
    </row>
    <row r="5616" spans="1:8">
      <c r="A5616" s="4">
        <v>5615</v>
      </c>
      <c r="B5616" s="5" t="s">
        <v>805</v>
      </c>
      <c r="C5616" s="5" t="s">
        <v>735</v>
      </c>
      <c r="D5616" s="5" t="s">
        <v>309</v>
      </c>
      <c r="E5616" s="5" t="s">
        <v>305</v>
      </c>
      <c r="F5616" s="5" t="s">
        <v>325</v>
      </c>
      <c r="G5616" s="13">
        <v>866.06</v>
      </c>
      <c r="H5616" s="5">
        <v>168</v>
      </c>
    </row>
    <row r="5617" spans="1:8">
      <c r="A5617" s="4">
        <v>5616</v>
      </c>
      <c r="B5617" s="5" t="s">
        <v>761</v>
      </c>
      <c r="C5617" s="5" t="s">
        <v>312</v>
      </c>
      <c r="D5617" s="5" t="s">
        <v>316</v>
      </c>
      <c r="E5617" s="5" t="s">
        <v>310</v>
      </c>
      <c r="F5617" s="5" t="s">
        <v>751</v>
      </c>
      <c r="G5617" s="13">
        <v>110.52</v>
      </c>
      <c r="H5617" s="5">
        <v>120</v>
      </c>
    </row>
    <row r="5618" spans="1:8">
      <c r="A5618" s="4">
        <v>5617</v>
      </c>
      <c r="B5618" s="5" t="s">
        <v>796</v>
      </c>
      <c r="C5618" s="5" t="s">
        <v>318</v>
      </c>
      <c r="D5618" s="5" t="s">
        <v>316</v>
      </c>
      <c r="E5618" s="5" t="s">
        <v>319</v>
      </c>
      <c r="F5618" s="5" t="s">
        <v>744</v>
      </c>
      <c r="G5618" s="13">
        <v>342.53</v>
      </c>
      <c r="H5618" s="5">
        <v>165</v>
      </c>
    </row>
    <row r="5619" spans="1:8">
      <c r="A5619" s="4">
        <v>5618</v>
      </c>
      <c r="B5619" s="5" t="s">
        <v>761</v>
      </c>
      <c r="C5619" s="5" t="s">
        <v>742</v>
      </c>
      <c r="D5619" s="5" t="s">
        <v>738</v>
      </c>
      <c r="E5619" s="5" t="s">
        <v>740</v>
      </c>
      <c r="F5619" s="5" t="s">
        <v>734</v>
      </c>
      <c r="G5619" s="13">
        <v>693.92</v>
      </c>
      <c r="H5619" s="5">
        <v>46</v>
      </c>
    </row>
    <row r="5620" spans="1:8">
      <c r="A5620" s="4">
        <v>5619</v>
      </c>
      <c r="B5620" s="5" t="s">
        <v>764</v>
      </c>
      <c r="C5620" s="5" t="s">
        <v>308</v>
      </c>
      <c r="D5620" s="5" t="s">
        <v>317</v>
      </c>
      <c r="E5620" s="5" t="s">
        <v>740</v>
      </c>
      <c r="F5620" s="5" t="s">
        <v>751</v>
      </c>
      <c r="G5620" s="13">
        <v>858.3</v>
      </c>
      <c r="H5620" s="5">
        <v>20</v>
      </c>
    </row>
    <row r="5621" spans="1:8">
      <c r="A5621" s="4">
        <v>5620</v>
      </c>
      <c r="B5621" s="5" t="s">
        <v>768</v>
      </c>
      <c r="C5621" s="5" t="s">
        <v>307</v>
      </c>
      <c r="D5621" s="5" t="s">
        <v>743</v>
      </c>
      <c r="E5621" s="5" t="s">
        <v>319</v>
      </c>
      <c r="F5621" s="5" t="s">
        <v>770</v>
      </c>
      <c r="G5621" s="13">
        <v>623.92999999999995</v>
      </c>
      <c r="H5621" s="5">
        <v>45</v>
      </c>
    </row>
    <row r="5622" spans="1:8">
      <c r="A5622" s="4">
        <v>5621</v>
      </c>
      <c r="B5622" s="5" t="s">
        <v>800</v>
      </c>
      <c r="C5622" s="5" t="s">
        <v>757</v>
      </c>
      <c r="D5622" s="5" t="s">
        <v>743</v>
      </c>
      <c r="E5622" s="5" t="s">
        <v>319</v>
      </c>
      <c r="F5622" s="5" t="s">
        <v>748</v>
      </c>
      <c r="G5622" s="13">
        <v>573.84</v>
      </c>
      <c r="H5622" s="5">
        <v>129</v>
      </c>
    </row>
    <row r="5623" spans="1:8">
      <c r="A5623" s="4">
        <v>5622</v>
      </c>
      <c r="B5623" s="5" t="s">
        <v>739</v>
      </c>
      <c r="C5623" s="5" t="s">
        <v>312</v>
      </c>
      <c r="D5623" s="5" t="s">
        <v>324</v>
      </c>
      <c r="E5623" s="5" t="s">
        <v>313</v>
      </c>
      <c r="F5623" s="5" t="s">
        <v>321</v>
      </c>
      <c r="G5623" s="13">
        <v>235.11</v>
      </c>
      <c r="H5623" s="5">
        <v>160</v>
      </c>
    </row>
    <row r="5624" spans="1:8">
      <c r="A5624" s="4">
        <v>5623</v>
      </c>
      <c r="B5624" s="5" t="s">
        <v>771</v>
      </c>
      <c r="C5624" s="5" t="s">
        <v>735</v>
      </c>
      <c r="D5624" s="5" t="s">
        <v>769</v>
      </c>
      <c r="E5624" s="5" t="s">
        <v>733</v>
      </c>
      <c r="F5624" s="5" t="s">
        <v>751</v>
      </c>
      <c r="G5624" s="13">
        <v>367.72</v>
      </c>
      <c r="H5624" s="5">
        <v>1</v>
      </c>
    </row>
    <row r="5625" spans="1:8">
      <c r="A5625" s="4">
        <v>5624</v>
      </c>
      <c r="B5625" s="5" t="s">
        <v>791</v>
      </c>
      <c r="C5625" s="5" t="s">
        <v>735</v>
      </c>
      <c r="D5625" s="5" t="s">
        <v>769</v>
      </c>
      <c r="E5625" s="5" t="s">
        <v>305</v>
      </c>
      <c r="F5625" s="5" t="s">
        <v>326</v>
      </c>
      <c r="G5625" s="13">
        <v>375.41</v>
      </c>
      <c r="H5625" s="5">
        <v>167</v>
      </c>
    </row>
    <row r="5626" spans="1:8">
      <c r="A5626" s="4">
        <v>5625</v>
      </c>
      <c r="B5626" s="5" t="s">
        <v>807</v>
      </c>
      <c r="C5626" s="5" t="s">
        <v>312</v>
      </c>
      <c r="D5626" s="5" t="s">
        <v>324</v>
      </c>
      <c r="E5626" s="5" t="s">
        <v>733</v>
      </c>
      <c r="F5626" s="5" t="s">
        <v>748</v>
      </c>
      <c r="G5626" s="13">
        <v>874.84</v>
      </c>
      <c r="H5626" s="5">
        <v>61</v>
      </c>
    </row>
    <row r="5627" spans="1:8">
      <c r="A5627" s="4">
        <v>5626</v>
      </c>
      <c r="B5627" s="5" t="s">
        <v>775</v>
      </c>
      <c r="C5627" s="5" t="s">
        <v>753</v>
      </c>
      <c r="D5627" s="5" t="s">
        <v>320</v>
      </c>
      <c r="E5627" s="5" t="s">
        <v>310</v>
      </c>
      <c r="F5627" s="5" t="s">
        <v>326</v>
      </c>
      <c r="G5627" s="13">
        <v>335.1</v>
      </c>
      <c r="H5627" s="5">
        <v>51</v>
      </c>
    </row>
    <row r="5628" spans="1:8">
      <c r="A5628" s="4">
        <v>5627</v>
      </c>
      <c r="B5628" s="5" t="s">
        <v>766</v>
      </c>
      <c r="C5628" s="5" t="s">
        <v>783</v>
      </c>
      <c r="D5628" s="5" t="s">
        <v>320</v>
      </c>
      <c r="E5628" s="5" t="s">
        <v>305</v>
      </c>
      <c r="F5628" s="5" t="s">
        <v>748</v>
      </c>
      <c r="G5628" s="13">
        <v>268.39999999999998</v>
      </c>
      <c r="H5628" s="5">
        <v>77</v>
      </c>
    </row>
    <row r="5629" spans="1:8">
      <c r="A5629" s="4">
        <v>5628</v>
      </c>
      <c r="B5629" s="5" t="s">
        <v>787</v>
      </c>
      <c r="C5629" s="5" t="s">
        <v>783</v>
      </c>
      <c r="D5629" s="5" t="s">
        <v>324</v>
      </c>
      <c r="E5629" s="5" t="s">
        <v>740</v>
      </c>
      <c r="F5629" s="5" t="s">
        <v>311</v>
      </c>
      <c r="G5629" s="13">
        <v>659.3</v>
      </c>
      <c r="H5629" s="5">
        <v>99</v>
      </c>
    </row>
    <row r="5630" spans="1:8">
      <c r="A5630" s="4">
        <v>5629</v>
      </c>
      <c r="B5630" s="5" t="s">
        <v>778</v>
      </c>
      <c r="C5630" s="5" t="s">
        <v>315</v>
      </c>
      <c r="D5630" s="5" t="s">
        <v>785</v>
      </c>
      <c r="E5630" s="5" t="s">
        <v>303</v>
      </c>
      <c r="F5630" s="5" t="s">
        <v>311</v>
      </c>
      <c r="G5630" s="13">
        <v>104.62</v>
      </c>
      <c r="H5630" s="5">
        <v>69</v>
      </c>
    </row>
    <row r="5631" spans="1:8">
      <c r="A5631" s="4">
        <v>5630</v>
      </c>
      <c r="B5631" s="5" t="s">
        <v>749</v>
      </c>
      <c r="C5631" s="5" t="s">
        <v>755</v>
      </c>
      <c r="D5631" s="5" t="s">
        <v>743</v>
      </c>
      <c r="E5631" s="5" t="s">
        <v>314</v>
      </c>
      <c r="F5631" s="5" t="s">
        <v>325</v>
      </c>
      <c r="G5631" s="13">
        <v>716.54</v>
      </c>
      <c r="H5631" s="5">
        <v>100</v>
      </c>
    </row>
    <row r="5632" spans="1:8">
      <c r="A5632" s="4">
        <v>5631</v>
      </c>
      <c r="B5632" s="5" t="s">
        <v>766</v>
      </c>
      <c r="C5632" s="5" t="s">
        <v>308</v>
      </c>
      <c r="D5632" s="5" t="s">
        <v>769</v>
      </c>
      <c r="E5632" s="5" t="s">
        <v>733</v>
      </c>
      <c r="F5632" s="5" t="s">
        <v>311</v>
      </c>
      <c r="G5632" s="13">
        <v>416.03</v>
      </c>
      <c r="H5632" s="5">
        <v>192</v>
      </c>
    </row>
    <row r="5633" spans="1:8">
      <c r="A5633" s="4">
        <v>5632</v>
      </c>
      <c r="B5633" s="5" t="s">
        <v>760</v>
      </c>
      <c r="C5633" s="5" t="s">
        <v>318</v>
      </c>
      <c r="D5633" s="5" t="s">
        <v>738</v>
      </c>
      <c r="E5633" s="5" t="s">
        <v>310</v>
      </c>
      <c r="F5633" s="5" t="s">
        <v>751</v>
      </c>
      <c r="G5633" s="13">
        <v>512.16999999999996</v>
      </c>
      <c r="H5633" s="5">
        <v>126</v>
      </c>
    </row>
    <row r="5634" spans="1:8">
      <c r="A5634" s="4">
        <v>5633</v>
      </c>
      <c r="B5634" s="5" t="s">
        <v>774</v>
      </c>
      <c r="C5634" s="5" t="s">
        <v>308</v>
      </c>
      <c r="D5634" s="5" t="s">
        <v>309</v>
      </c>
      <c r="E5634" s="5" t="s">
        <v>303</v>
      </c>
      <c r="F5634" s="5" t="s">
        <v>306</v>
      </c>
      <c r="G5634" s="13">
        <v>110.55</v>
      </c>
      <c r="H5634" s="5">
        <v>198</v>
      </c>
    </row>
    <row r="5635" spans="1:8">
      <c r="A5635" s="4">
        <v>5634</v>
      </c>
      <c r="B5635" s="5" t="s">
        <v>756</v>
      </c>
      <c r="C5635" s="5" t="s">
        <v>307</v>
      </c>
      <c r="D5635" s="5" t="s">
        <v>309</v>
      </c>
      <c r="E5635" s="5" t="s">
        <v>733</v>
      </c>
      <c r="F5635" s="5" t="s">
        <v>746</v>
      </c>
      <c r="G5635" s="13">
        <v>133.16</v>
      </c>
      <c r="H5635" s="5">
        <v>43</v>
      </c>
    </row>
    <row r="5636" spans="1:8">
      <c r="A5636" s="4">
        <v>5635</v>
      </c>
      <c r="B5636" s="5" t="s">
        <v>803</v>
      </c>
      <c r="C5636" s="5" t="s">
        <v>304</v>
      </c>
      <c r="D5636" s="5" t="s">
        <v>785</v>
      </c>
      <c r="E5636" s="5" t="s">
        <v>313</v>
      </c>
      <c r="F5636" s="5" t="s">
        <v>751</v>
      </c>
      <c r="G5636" s="13">
        <v>417.94</v>
      </c>
      <c r="H5636" s="5">
        <v>1</v>
      </c>
    </row>
    <row r="5637" spans="1:8">
      <c r="A5637" s="4">
        <v>5636</v>
      </c>
      <c r="B5637" s="5" t="s">
        <v>800</v>
      </c>
      <c r="C5637" s="5" t="s">
        <v>742</v>
      </c>
      <c r="D5637" s="5" t="s">
        <v>732</v>
      </c>
      <c r="E5637" s="5" t="s">
        <v>310</v>
      </c>
      <c r="F5637" s="5" t="s">
        <v>770</v>
      </c>
      <c r="G5637" s="13">
        <v>190.2</v>
      </c>
      <c r="H5637" s="5">
        <v>159</v>
      </c>
    </row>
    <row r="5638" spans="1:8">
      <c r="A5638" s="4">
        <v>5637</v>
      </c>
      <c r="B5638" s="5" t="s">
        <v>810</v>
      </c>
      <c r="C5638" s="5" t="s">
        <v>742</v>
      </c>
      <c r="D5638" s="5" t="s">
        <v>320</v>
      </c>
      <c r="E5638" s="5" t="s">
        <v>313</v>
      </c>
      <c r="F5638" s="5" t="s">
        <v>311</v>
      </c>
      <c r="G5638" s="13">
        <v>161.63</v>
      </c>
      <c r="H5638" s="5">
        <v>45</v>
      </c>
    </row>
    <row r="5639" spans="1:8">
      <c r="A5639" s="4">
        <v>5638</v>
      </c>
      <c r="B5639" s="5" t="s">
        <v>791</v>
      </c>
      <c r="C5639" s="5" t="s">
        <v>307</v>
      </c>
      <c r="D5639" s="5" t="s">
        <v>316</v>
      </c>
      <c r="E5639" s="5" t="s">
        <v>733</v>
      </c>
      <c r="F5639" s="5" t="s">
        <v>734</v>
      </c>
      <c r="G5639" s="13">
        <v>308.77</v>
      </c>
      <c r="H5639" s="5">
        <v>96</v>
      </c>
    </row>
    <row r="5640" spans="1:8">
      <c r="A5640" s="4">
        <v>5639</v>
      </c>
      <c r="B5640" s="5" t="s">
        <v>791</v>
      </c>
      <c r="C5640" s="5" t="s">
        <v>318</v>
      </c>
      <c r="D5640" s="5" t="s">
        <v>743</v>
      </c>
      <c r="E5640" s="5" t="s">
        <v>314</v>
      </c>
      <c r="F5640" s="5" t="s">
        <v>744</v>
      </c>
      <c r="G5640" s="13">
        <v>590.1</v>
      </c>
      <c r="H5640" s="5">
        <v>163</v>
      </c>
    </row>
    <row r="5641" spans="1:8">
      <c r="A5641" s="4">
        <v>5640</v>
      </c>
      <c r="B5641" s="5" t="s">
        <v>788</v>
      </c>
      <c r="C5641" s="5" t="s">
        <v>731</v>
      </c>
      <c r="D5641" s="5" t="s">
        <v>316</v>
      </c>
      <c r="E5641" s="5" t="s">
        <v>310</v>
      </c>
      <c r="F5641" s="5" t="s">
        <v>746</v>
      </c>
      <c r="G5641" s="13">
        <v>887.61</v>
      </c>
      <c r="H5641" s="5">
        <v>166</v>
      </c>
    </row>
    <row r="5642" spans="1:8">
      <c r="A5642" s="4">
        <v>5641</v>
      </c>
      <c r="B5642" s="5" t="s">
        <v>793</v>
      </c>
      <c r="C5642" s="5" t="s">
        <v>307</v>
      </c>
      <c r="D5642" s="5" t="s">
        <v>316</v>
      </c>
      <c r="E5642" s="5" t="s">
        <v>319</v>
      </c>
      <c r="F5642" s="5" t="s">
        <v>748</v>
      </c>
      <c r="G5642" s="13">
        <v>274.22000000000003</v>
      </c>
      <c r="H5642" s="5">
        <v>4</v>
      </c>
    </row>
    <row r="5643" spans="1:8">
      <c r="A5643" s="4">
        <v>5642</v>
      </c>
      <c r="B5643" s="5" t="s">
        <v>749</v>
      </c>
      <c r="C5643" s="5" t="s">
        <v>315</v>
      </c>
      <c r="D5643" s="5" t="s">
        <v>324</v>
      </c>
      <c r="E5643" s="5" t="s">
        <v>310</v>
      </c>
      <c r="F5643" s="5" t="s">
        <v>323</v>
      </c>
      <c r="G5643" s="13">
        <v>682.06</v>
      </c>
      <c r="H5643" s="5">
        <v>137</v>
      </c>
    </row>
    <row r="5644" spans="1:8">
      <c r="A5644" s="4">
        <v>5643</v>
      </c>
      <c r="B5644" s="5" t="s">
        <v>792</v>
      </c>
      <c r="C5644" s="5" t="s">
        <v>307</v>
      </c>
      <c r="D5644" s="5" t="s">
        <v>785</v>
      </c>
      <c r="E5644" s="5" t="s">
        <v>322</v>
      </c>
      <c r="F5644" s="5" t="s">
        <v>744</v>
      </c>
      <c r="G5644" s="13">
        <v>375.07</v>
      </c>
      <c r="H5644" s="5">
        <v>133</v>
      </c>
    </row>
    <row r="5645" spans="1:8">
      <c r="A5645" s="4">
        <v>5644</v>
      </c>
      <c r="B5645" s="5" t="s">
        <v>801</v>
      </c>
      <c r="C5645" s="5" t="s">
        <v>783</v>
      </c>
      <c r="D5645" s="5" t="s">
        <v>772</v>
      </c>
      <c r="E5645" s="5" t="s">
        <v>733</v>
      </c>
      <c r="F5645" s="5" t="s">
        <v>326</v>
      </c>
      <c r="G5645" s="13">
        <v>455.83</v>
      </c>
      <c r="H5645" s="5">
        <v>83</v>
      </c>
    </row>
    <row r="5646" spans="1:8">
      <c r="A5646" s="4">
        <v>5645</v>
      </c>
      <c r="B5646" s="5" t="s">
        <v>749</v>
      </c>
      <c r="C5646" s="5" t="s">
        <v>783</v>
      </c>
      <c r="D5646" s="5" t="s">
        <v>743</v>
      </c>
      <c r="E5646" s="5" t="s">
        <v>313</v>
      </c>
      <c r="F5646" s="5" t="s">
        <v>770</v>
      </c>
      <c r="G5646" s="13">
        <v>679.12</v>
      </c>
      <c r="H5646" s="5">
        <v>156</v>
      </c>
    </row>
    <row r="5647" spans="1:8">
      <c r="A5647" s="4">
        <v>5646</v>
      </c>
      <c r="B5647" s="5" t="s">
        <v>777</v>
      </c>
      <c r="C5647" s="5" t="s">
        <v>318</v>
      </c>
      <c r="D5647" s="5" t="s">
        <v>317</v>
      </c>
      <c r="E5647" s="5" t="s">
        <v>303</v>
      </c>
      <c r="F5647" s="5" t="s">
        <v>321</v>
      </c>
      <c r="G5647" s="13">
        <v>326.10000000000002</v>
      </c>
      <c r="H5647" s="5">
        <v>123</v>
      </c>
    </row>
    <row r="5648" spans="1:8">
      <c r="A5648" s="4">
        <v>5647</v>
      </c>
      <c r="B5648" s="5" t="s">
        <v>771</v>
      </c>
      <c r="C5648" s="5" t="s">
        <v>757</v>
      </c>
      <c r="D5648" s="5" t="s">
        <v>772</v>
      </c>
      <c r="E5648" s="5" t="s">
        <v>740</v>
      </c>
      <c r="F5648" s="5" t="s">
        <v>323</v>
      </c>
      <c r="G5648" s="13">
        <v>394.86</v>
      </c>
      <c r="H5648" s="5">
        <v>112</v>
      </c>
    </row>
    <row r="5649" spans="1:8">
      <c r="A5649" s="4">
        <v>5648</v>
      </c>
      <c r="B5649" s="5" t="s">
        <v>791</v>
      </c>
      <c r="C5649" s="5" t="s">
        <v>312</v>
      </c>
      <c r="D5649" s="5" t="s">
        <v>785</v>
      </c>
      <c r="E5649" s="5" t="s">
        <v>305</v>
      </c>
      <c r="F5649" s="5" t="s">
        <v>746</v>
      </c>
      <c r="G5649" s="13">
        <v>375.76</v>
      </c>
      <c r="H5649" s="5">
        <v>56</v>
      </c>
    </row>
    <row r="5650" spans="1:8">
      <c r="A5650" s="4">
        <v>5649</v>
      </c>
      <c r="B5650" s="5" t="s">
        <v>737</v>
      </c>
      <c r="C5650" s="5" t="s">
        <v>783</v>
      </c>
      <c r="D5650" s="5" t="s">
        <v>736</v>
      </c>
      <c r="E5650" s="5" t="s">
        <v>740</v>
      </c>
      <c r="F5650" s="5" t="s">
        <v>751</v>
      </c>
      <c r="G5650" s="13">
        <v>327.98</v>
      </c>
      <c r="H5650" s="5">
        <v>198</v>
      </c>
    </row>
    <row r="5651" spans="1:8">
      <c r="A5651" s="4">
        <v>5650</v>
      </c>
      <c r="B5651" s="5" t="s">
        <v>761</v>
      </c>
      <c r="C5651" s="5" t="s">
        <v>318</v>
      </c>
      <c r="D5651" s="5" t="s">
        <v>732</v>
      </c>
      <c r="E5651" s="5" t="s">
        <v>313</v>
      </c>
      <c r="F5651" s="5" t="s">
        <v>321</v>
      </c>
      <c r="G5651" s="13">
        <v>925.51</v>
      </c>
      <c r="H5651" s="5">
        <v>112</v>
      </c>
    </row>
    <row r="5652" spans="1:8">
      <c r="A5652" s="4">
        <v>5651</v>
      </c>
      <c r="B5652" s="5" t="s">
        <v>789</v>
      </c>
      <c r="C5652" s="5" t="s">
        <v>304</v>
      </c>
      <c r="D5652" s="5" t="s">
        <v>320</v>
      </c>
      <c r="E5652" s="5" t="s">
        <v>322</v>
      </c>
      <c r="F5652" s="5" t="s">
        <v>734</v>
      </c>
      <c r="G5652" s="13">
        <v>615.73</v>
      </c>
      <c r="H5652" s="5">
        <v>159</v>
      </c>
    </row>
    <row r="5653" spans="1:8">
      <c r="A5653" s="4">
        <v>5652</v>
      </c>
      <c r="B5653" s="5" t="s">
        <v>749</v>
      </c>
      <c r="C5653" s="5" t="s">
        <v>308</v>
      </c>
      <c r="D5653" s="5" t="s">
        <v>785</v>
      </c>
      <c r="E5653" s="5" t="s">
        <v>303</v>
      </c>
      <c r="F5653" s="5" t="s">
        <v>744</v>
      </c>
      <c r="G5653" s="13">
        <v>421.42</v>
      </c>
      <c r="H5653" s="5">
        <v>92</v>
      </c>
    </row>
    <row r="5654" spans="1:8">
      <c r="A5654" s="4">
        <v>5653</v>
      </c>
      <c r="B5654" s="5" t="s">
        <v>756</v>
      </c>
      <c r="C5654" s="5" t="s">
        <v>308</v>
      </c>
      <c r="D5654" s="5" t="s">
        <v>732</v>
      </c>
      <c r="E5654" s="5" t="s">
        <v>758</v>
      </c>
      <c r="F5654" s="5" t="s">
        <v>321</v>
      </c>
      <c r="G5654" s="13">
        <v>809.19</v>
      </c>
      <c r="H5654" s="5">
        <v>44</v>
      </c>
    </row>
    <row r="5655" spans="1:8">
      <c r="A5655" s="4">
        <v>5654</v>
      </c>
      <c r="B5655" s="5" t="s">
        <v>766</v>
      </c>
      <c r="C5655" s="5" t="s">
        <v>307</v>
      </c>
      <c r="D5655" s="5" t="s">
        <v>320</v>
      </c>
      <c r="E5655" s="5" t="s">
        <v>319</v>
      </c>
      <c r="F5655" s="5" t="s">
        <v>748</v>
      </c>
      <c r="G5655" s="13">
        <v>394.37</v>
      </c>
      <c r="H5655" s="5">
        <v>170</v>
      </c>
    </row>
    <row r="5656" spans="1:8">
      <c r="A5656" s="4">
        <v>5655</v>
      </c>
      <c r="B5656" s="5" t="s">
        <v>790</v>
      </c>
      <c r="C5656" s="5" t="s">
        <v>312</v>
      </c>
      <c r="D5656" s="5" t="s">
        <v>736</v>
      </c>
      <c r="E5656" s="5" t="s">
        <v>319</v>
      </c>
      <c r="F5656" s="5" t="s">
        <v>751</v>
      </c>
      <c r="G5656" s="13">
        <v>519.02</v>
      </c>
      <c r="H5656" s="5">
        <v>34</v>
      </c>
    </row>
    <row r="5657" spans="1:8">
      <c r="A5657" s="4">
        <v>5656</v>
      </c>
      <c r="B5657" s="5" t="s">
        <v>764</v>
      </c>
      <c r="C5657" s="5" t="s">
        <v>735</v>
      </c>
      <c r="D5657" s="5" t="s">
        <v>772</v>
      </c>
      <c r="E5657" s="5" t="s">
        <v>319</v>
      </c>
      <c r="F5657" s="5" t="s">
        <v>746</v>
      </c>
      <c r="G5657" s="13">
        <v>496.56</v>
      </c>
      <c r="H5657" s="5">
        <v>156</v>
      </c>
    </row>
    <row r="5658" spans="1:8">
      <c r="A5658" s="4">
        <v>5657</v>
      </c>
      <c r="B5658" s="5" t="s">
        <v>779</v>
      </c>
      <c r="C5658" s="5" t="s">
        <v>735</v>
      </c>
      <c r="D5658" s="5" t="s">
        <v>743</v>
      </c>
      <c r="E5658" s="5" t="s">
        <v>322</v>
      </c>
      <c r="F5658" s="5" t="s">
        <v>323</v>
      </c>
      <c r="G5658" s="13">
        <v>346.09</v>
      </c>
      <c r="H5658" s="5">
        <v>71</v>
      </c>
    </row>
    <row r="5659" spans="1:8">
      <c r="A5659" s="4">
        <v>5658</v>
      </c>
      <c r="B5659" s="5" t="s">
        <v>779</v>
      </c>
      <c r="C5659" s="5" t="s">
        <v>753</v>
      </c>
      <c r="D5659" s="5" t="s">
        <v>769</v>
      </c>
      <c r="E5659" s="5" t="s">
        <v>758</v>
      </c>
      <c r="F5659" s="5" t="s">
        <v>325</v>
      </c>
      <c r="G5659" s="13">
        <v>900.14</v>
      </c>
      <c r="H5659" s="5">
        <v>85</v>
      </c>
    </row>
    <row r="5660" spans="1:8">
      <c r="A5660" s="4">
        <v>5659</v>
      </c>
      <c r="B5660" s="5" t="s">
        <v>791</v>
      </c>
      <c r="C5660" s="5" t="s">
        <v>783</v>
      </c>
      <c r="D5660" s="5" t="s">
        <v>743</v>
      </c>
      <c r="E5660" s="5" t="s">
        <v>322</v>
      </c>
      <c r="F5660" s="5" t="s">
        <v>321</v>
      </c>
      <c r="G5660" s="13">
        <v>457.46</v>
      </c>
      <c r="H5660" s="5">
        <v>58</v>
      </c>
    </row>
    <row r="5661" spans="1:8">
      <c r="A5661" s="4">
        <v>5660</v>
      </c>
      <c r="B5661" s="5" t="s">
        <v>760</v>
      </c>
      <c r="C5661" s="5" t="s">
        <v>731</v>
      </c>
      <c r="D5661" s="5" t="s">
        <v>769</v>
      </c>
      <c r="E5661" s="5" t="s">
        <v>322</v>
      </c>
      <c r="F5661" s="5" t="s">
        <v>325</v>
      </c>
      <c r="G5661" s="13">
        <v>877.64</v>
      </c>
      <c r="H5661" s="5">
        <v>40</v>
      </c>
    </row>
    <row r="5662" spans="1:8">
      <c r="A5662" s="4">
        <v>5661</v>
      </c>
      <c r="B5662" s="5" t="s">
        <v>803</v>
      </c>
      <c r="C5662" s="5" t="s">
        <v>304</v>
      </c>
      <c r="D5662" s="5" t="s">
        <v>750</v>
      </c>
      <c r="E5662" s="5" t="s">
        <v>322</v>
      </c>
      <c r="F5662" s="5" t="s">
        <v>325</v>
      </c>
      <c r="G5662" s="13">
        <v>541.24</v>
      </c>
      <c r="H5662" s="5">
        <v>75</v>
      </c>
    </row>
    <row r="5663" spans="1:8">
      <c r="A5663" s="4">
        <v>5662</v>
      </c>
      <c r="B5663" s="5" t="s">
        <v>752</v>
      </c>
      <c r="C5663" s="5" t="s">
        <v>742</v>
      </c>
      <c r="D5663" s="5" t="s">
        <v>772</v>
      </c>
      <c r="E5663" s="5" t="s">
        <v>303</v>
      </c>
      <c r="F5663" s="5" t="s">
        <v>751</v>
      </c>
      <c r="G5663" s="13">
        <v>640.29999999999995</v>
      </c>
      <c r="H5663" s="5">
        <v>84</v>
      </c>
    </row>
    <row r="5664" spans="1:8">
      <c r="A5664" s="4">
        <v>5663</v>
      </c>
      <c r="B5664" s="5" t="s">
        <v>730</v>
      </c>
      <c r="C5664" s="5" t="s">
        <v>304</v>
      </c>
      <c r="D5664" s="5" t="s">
        <v>324</v>
      </c>
      <c r="E5664" s="5" t="s">
        <v>733</v>
      </c>
      <c r="F5664" s="5" t="s">
        <v>311</v>
      </c>
      <c r="G5664" s="13">
        <v>866.08</v>
      </c>
      <c r="H5664" s="5">
        <v>160</v>
      </c>
    </row>
    <row r="5665" spans="1:8">
      <c r="A5665" s="4">
        <v>5664</v>
      </c>
      <c r="B5665" s="5" t="s">
        <v>756</v>
      </c>
      <c r="C5665" s="5" t="s">
        <v>735</v>
      </c>
      <c r="D5665" s="5" t="s">
        <v>750</v>
      </c>
      <c r="E5665" s="5" t="s">
        <v>313</v>
      </c>
      <c r="F5665" s="5" t="s">
        <v>744</v>
      </c>
      <c r="G5665" s="13">
        <v>401.64</v>
      </c>
      <c r="H5665" s="5">
        <v>66</v>
      </c>
    </row>
    <row r="5666" spans="1:8">
      <c r="A5666" s="4">
        <v>5665</v>
      </c>
      <c r="B5666" s="5" t="s">
        <v>780</v>
      </c>
      <c r="C5666" s="5" t="s">
        <v>304</v>
      </c>
      <c r="D5666" s="5" t="s">
        <v>732</v>
      </c>
      <c r="E5666" s="5" t="s">
        <v>313</v>
      </c>
      <c r="F5666" s="5" t="s">
        <v>311</v>
      </c>
      <c r="G5666" s="13">
        <v>510.48</v>
      </c>
      <c r="H5666" s="5">
        <v>69</v>
      </c>
    </row>
    <row r="5667" spans="1:8">
      <c r="A5667" s="4">
        <v>5666</v>
      </c>
      <c r="B5667" s="5" t="s">
        <v>791</v>
      </c>
      <c r="C5667" s="5" t="s">
        <v>755</v>
      </c>
      <c r="D5667" s="5" t="s">
        <v>732</v>
      </c>
      <c r="E5667" s="5" t="s">
        <v>740</v>
      </c>
      <c r="F5667" s="5" t="s">
        <v>326</v>
      </c>
      <c r="G5667" s="13">
        <v>731.24</v>
      </c>
      <c r="H5667" s="5">
        <v>88</v>
      </c>
    </row>
    <row r="5668" spans="1:8">
      <c r="A5668" s="4">
        <v>5667</v>
      </c>
      <c r="B5668" s="5" t="s">
        <v>774</v>
      </c>
      <c r="C5668" s="5" t="s">
        <v>304</v>
      </c>
      <c r="D5668" s="5" t="s">
        <v>316</v>
      </c>
      <c r="E5668" s="5" t="s">
        <v>310</v>
      </c>
      <c r="F5668" s="5" t="s">
        <v>306</v>
      </c>
      <c r="G5668" s="13">
        <v>553.45000000000005</v>
      </c>
      <c r="H5668" s="5">
        <v>82</v>
      </c>
    </row>
    <row r="5669" spans="1:8">
      <c r="A5669" s="4">
        <v>5668</v>
      </c>
      <c r="B5669" s="5" t="s">
        <v>760</v>
      </c>
      <c r="C5669" s="5" t="s">
        <v>315</v>
      </c>
      <c r="D5669" s="5" t="s">
        <v>785</v>
      </c>
      <c r="E5669" s="5" t="s">
        <v>740</v>
      </c>
      <c r="F5669" s="5" t="s">
        <v>321</v>
      </c>
      <c r="G5669" s="13">
        <v>102.96</v>
      </c>
      <c r="H5669" s="5">
        <v>52</v>
      </c>
    </row>
    <row r="5670" spans="1:8">
      <c r="A5670" s="4">
        <v>5669</v>
      </c>
      <c r="B5670" s="5" t="s">
        <v>749</v>
      </c>
      <c r="C5670" s="5" t="s">
        <v>308</v>
      </c>
      <c r="D5670" s="5" t="s">
        <v>785</v>
      </c>
      <c r="E5670" s="5" t="s">
        <v>313</v>
      </c>
      <c r="F5670" s="5" t="s">
        <v>321</v>
      </c>
      <c r="G5670" s="13">
        <v>186.53</v>
      </c>
      <c r="H5670" s="5">
        <v>73</v>
      </c>
    </row>
    <row r="5671" spans="1:8">
      <c r="A5671" s="4">
        <v>5670</v>
      </c>
      <c r="B5671" s="5" t="s">
        <v>797</v>
      </c>
      <c r="C5671" s="5" t="s">
        <v>312</v>
      </c>
      <c r="D5671" s="5" t="s">
        <v>750</v>
      </c>
      <c r="E5671" s="5" t="s">
        <v>314</v>
      </c>
      <c r="F5671" s="5" t="s">
        <v>325</v>
      </c>
      <c r="G5671" s="13">
        <v>192.5</v>
      </c>
      <c r="H5671" s="5">
        <v>70</v>
      </c>
    </row>
    <row r="5672" spans="1:8">
      <c r="A5672" s="4">
        <v>5671</v>
      </c>
      <c r="B5672" s="5" t="s">
        <v>775</v>
      </c>
      <c r="C5672" s="5" t="s">
        <v>304</v>
      </c>
      <c r="D5672" s="5" t="s">
        <v>732</v>
      </c>
      <c r="E5672" s="5" t="s">
        <v>314</v>
      </c>
      <c r="F5672" s="5" t="s">
        <v>323</v>
      </c>
      <c r="G5672" s="13">
        <v>226.09</v>
      </c>
      <c r="H5672" s="5">
        <v>105</v>
      </c>
    </row>
    <row r="5673" spans="1:8">
      <c r="A5673" s="4">
        <v>5672</v>
      </c>
      <c r="B5673" s="5" t="s">
        <v>766</v>
      </c>
      <c r="C5673" s="5" t="s">
        <v>731</v>
      </c>
      <c r="D5673" s="5" t="s">
        <v>772</v>
      </c>
      <c r="E5673" s="5" t="s">
        <v>758</v>
      </c>
      <c r="F5673" s="5" t="s">
        <v>734</v>
      </c>
      <c r="G5673" s="13">
        <v>491.38</v>
      </c>
      <c r="H5673" s="5">
        <v>115</v>
      </c>
    </row>
    <row r="5674" spans="1:8">
      <c r="A5674" s="4">
        <v>5673</v>
      </c>
      <c r="B5674" s="5" t="s">
        <v>782</v>
      </c>
      <c r="C5674" s="5" t="s">
        <v>757</v>
      </c>
      <c r="D5674" s="5" t="s">
        <v>743</v>
      </c>
      <c r="E5674" s="5" t="s">
        <v>322</v>
      </c>
      <c r="F5674" s="5" t="s">
        <v>744</v>
      </c>
      <c r="G5674" s="13">
        <v>852.72</v>
      </c>
      <c r="H5674" s="5">
        <v>49</v>
      </c>
    </row>
    <row r="5675" spans="1:8">
      <c r="A5675" s="4">
        <v>5674</v>
      </c>
      <c r="B5675" s="5" t="s">
        <v>779</v>
      </c>
      <c r="C5675" s="5" t="s">
        <v>783</v>
      </c>
      <c r="D5675" s="5" t="s">
        <v>320</v>
      </c>
      <c r="E5675" s="5" t="s">
        <v>303</v>
      </c>
      <c r="F5675" s="5" t="s">
        <v>326</v>
      </c>
      <c r="G5675" s="13">
        <v>133.19</v>
      </c>
      <c r="H5675" s="5">
        <v>157</v>
      </c>
    </row>
    <row r="5676" spans="1:8">
      <c r="A5676" s="4">
        <v>5675</v>
      </c>
      <c r="B5676" s="5" t="s">
        <v>302</v>
      </c>
      <c r="C5676" s="5" t="s">
        <v>307</v>
      </c>
      <c r="D5676" s="5" t="s">
        <v>769</v>
      </c>
      <c r="E5676" s="5" t="s">
        <v>314</v>
      </c>
      <c r="F5676" s="5" t="s">
        <v>746</v>
      </c>
      <c r="G5676" s="13">
        <v>943.07</v>
      </c>
      <c r="H5676" s="5">
        <v>52</v>
      </c>
    </row>
    <row r="5677" spans="1:8">
      <c r="A5677" s="4">
        <v>5676</v>
      </c>
      <c r="B5677" s="5" t="s">
        <v>767</v>
      </c>
      <c r="C5677" s="5" t="s">
        <v>755</v>
      </c>
      <c r="D5677" s="5" t="s">
        <v>320</v>
      </c>
      <c r="E5677" s="5" t="s">
        <v>322</v>
      </c>
      <c r="F5677" s="5" t="s">
        <v>326</v>
      </c>
      <c r="G5677" s="13">
        <v>296.05</v>
      </c>
      <c r="H5677" s="5">
        <v>136</v>
      </c>
    </row>
    <row r="5678" spans="1:8">
      <c r="A5678" s="4">
        <v>5677</v>
      </c>
      <c r="B5678" s="5" t="s">
        <v>808</v>
      </c>
      <c r="C5678" s="5" t="s">
        <v>315</v>
      </c>
      <c r="D5678" s="5" t="s">
        <v>743</v>
      </c>
      <c r="E5678" s="5" t="s">
        <v>314</v>
      </c>
      <c r="F5678" s="5" t="s">
        <v>746</v>
      </c>
      <c r="G5678" s="13">
        <v>645.12</v>
      </c>
      <c r="H5678" s="5">
        <v>174</v>
      </c>
    </row>
    <row r="5679" spans="1:8">
      <c r="A5679" s="4">
        <v>5678</v>
      </c>
      <c r="B5679" s="5" t="s">
        <v>806</v>
      </c>
      <c r="C5679" s="5" t="s">
        <v>307</v>
      </c>
      <c r="D5679" s="5" t="s">
        <v>317</v>
      </c>
      <c r="E5679" s="5" t="s">
        <v>758</v>
      </c>
      <c r="F5679" s="5" t="s">
        <v>734</v>
      </c>
      <c r="G5679" s="13">
        <v>531.66</v>
      </c>
      <c r="H5679" s="5">
        <v>188</v>
      </c>
    </row>
    <row r="5680" spans="1:8">
      <c r="A5680" s="4">
        <v>5679</v>
      </c>
      <c r="B5680" s="5" t="s">
        <v>768</v>
      </c>
      <c r="C5680" s="5" t="s">
        <v>755</v>
      </c>
      <c r="D5680" s="5" t="s">
        <v>772</v>
      </c>
      <c r="E5680" s="5" t="s">
        <v>313</v>
      </c>
      <c r="F5680" s="5" t="s">
        <v>306</v>
      </c>
      <c r="G5680" s="13">
        <v>481.83</v>
      </c>
      <c r="H5680" s="5">
        <v>186</v>
      </c>
    </row>
    <row r="5681" spans="1:8">
      <c r="A5681" s="4">
        <v>5680</v>
      </c>
      <c r="B5681" s="5" t="s">
        <v>792</v>
      </c>
      <c r="C5681" s="5" t="s">
        <v>753</v>
      </c>
      <c r="D5681" s="5" t="s">
        <v>324</v>
      </c>
      <c r="E5681" s="5" t="s">
        <v>758</v>
      </c>
      <c r="F5681" s="5" t="s">
        <v>770</v>
      </c>
      <c r="G5681" s="13">
        <v>258.55</v>
      </c>
      <c r="H5681" s="5">
        <v>107</v>
      </c>
    </row>
    <row r="5682" spans="1:8">
      <c r="A5682" s="4">
        <v>5681</v>
      </c>
      <c r="B5682" s="5" t="s">
        <v>795</v>
      </c>
      <c r="C5682" s="5" t="s">
        <v>308</v>
      </c>
      <c r="D5682" s="5" t="s">
        <v>316</v>
      </c>
      <c r="E5682" s="5" t="s">
        <v>322</v>
      </c>
      <c r="F5682" s="5" t="s">
        <v>321</v>
      </c>
      <c r="G5682" s="13">
        <v>311.89999999999998</v>
      </c>
      <c r="H5682" s="5">
        <v>159</v>
      </c>
    </row>
    <row r="5683" spans="1:8">
      <c r="A5683" s="4">
        <v>5682</v>
      </c>
      <c r="B5683" s="5" t="s">
        <v>781</v>
      </c>
      <c r="C5683" s="5" t="s">
        <v>315</v>
      </c>
      <c r="D5683" s="5" t="s">
        <v>316</v>
      </c>
      <c r="E5683" s="5" t="s">
        <v>740</v>
      </c>
      <c r="F5683" s="5" t="s">
        <v>751</v>
      </c>
      <c r="G5683" s="13">
        <v>598.17999999999995</v>
      </c>
      <c r="H5683" s="5">
        <v>179</v>
      </c>
    </row>
    <row r="5684" spans="1:8">
      <c r="A5684" s="4">
        <v>5683</v>
      </c>
      <c r="B5684" s="5" t="s">
        <v>761</v>
      </c>
      <c r="C5684" s="5" t="s">
        <v>735</v>
      </c>
      <c r="D5684" s="5" t="s">
        <v>769</v>
      </c>
      <c r="E5684" s="5" t="s">
        <v>305</v>
      </c>
      <c r="F5684" s="5" t="s">
        <v>751</v>
      </c>
      <c r="G5684" s="13">
        <v>860.59</v>
      </c>
      <c r="H5684" s="5">
        <v>36</v>
      </c>
    </row>
    <row r="5685" spans="1:8">
      <c r="A5685" s="4">
        <v>5684</v>
      </c>
      <c r="B5685" s="5" t="s">
        <v>804</v>
      </c>
      <c r="C5685" s="5" t="s">
        <v>318</v>
      </c>
      <c r="D5685" s="5" t="s">
        <v>309</v>
      </c>
      <c r="E5685" s="5" t="s">
        <v>322</v>
      </c>
      <c r="F5685" s="5" t="s">
        <v>323</v>
      </c>
      <c r="G5685" s="13">
        <v>253.89</v>
      </c>
      <c r="H5685" s="5">
        <v>13</v>
      </c>
    </row>
    <row r="5686" spans="1:8">
      <c r="A5686" s="4">
        <v>5685</v>
      </c>
      <c r="B5686" s="5" t="s">
        <v>777</v>
      </c>
      <c r="C5686" s="5" t="s">
        <v>315</v>
      </c>
      <c r="D5686" s="5" t="s">
        <v>785</v>
      </c>
      <c r="E5686" s="5" t="s">
        <v>313</v>
      </c>
      <c r="F5686" s="5" t="s">
        <v>323</v>
      </c>
      <c r="G5686" s="13">
        <v>634.04999999999995</v>
      </c>
      <c r="H5686" s="5">
        <v>22</v>
      </c>
    </row>
    <row r="5687" spans="1:8">
      <c r="A5687" s="4">
        <v>5686</v>
      </c>
      <c r="B5687" s="5" t="s">
        <v>802</v>
      </c>
      <c r="C5687" s="5" t="s">
        <v>757</v>
      </c>
      <c r="D5687" s="5" t="s">
        <v>785</v>
      </c>
      <c r="E5687" s="5" t="s">
        <v>305</v>
      </c>
      <c r="F5687" s="5" t="s">
        <v>326</v>
      </c>
      <c r="G5687" s="13">
        <v>926.16</v>
      </c>
      <c r="H5687" s="5">
        <v>134</v>
      </c>
    </row>
    <row r="5688" spans="1:8">
      <c r="A5688" s="4">
        <v>5687</v>
      </c>
      <c r="B5688" s="5" t="s">
        <v>796</v>
      </c>
      <c r="C5688" s="5" t="s">
        <v>783</v>
      </c>
      <c r="D5688" s="5" t="s">
        <v>769</v>
      </c>
      <c r="E5688" s="5" t="s">
        <v>303</v>
      </c>
      <c r="F5688" s="5" t="s">
        <v>770</v>
      </c>
      <c r="G5688" s="13">
        <v>60.78</v>
      </c>
      <c r="H5688" s="5">
        <v>97</v>
      </c>
    </row>
    <row r="5689" spans="1:8">
      <c r="A5689" s="4">
        <v>5688</v>
      </c>
      <c r="B5689" s="5" t="s">
        <v>765</v>
      </c>
      <c r="C5689" s="5" t="s">
        <v>308</v>
      </c>
      <c r="D5689" s="5" t="s">
        <v>750</v>
      </c>
      <c r="E5689" s="5" t="s">
        <v>314</v>
      </c>
      <c r="F5689" s="5" t="s">
        <v>746</v>
      </c>
      <c r="G5689" s="13">
        <v>390.81</v>
      </c>
      <c r="H5689" s="5">
        <v>73</v>
      </c>
    </row>
    <row r="5690" spans="1:8">
      <c r="A5690" s="4">
        <v>5689</v>
      </c>
      <c r="B5690" s="5" t="s">
        <v>789</v>
      </c>
      <c r="C5690" s="5" t="s">
        <v>735</v>
      </c>
      <c r="D5690" s="5" t="s">
        <v>736</v>
      </c>
      <c r="E5690" s="5" t="s">
        <v>305</v>
      </c>
      <c r="F5690" s="5" t="s">
        <v>325</v>
      </c>
      <c r="G5690" s="13">
        <v>790.66</v>
      </c>
      <c r="H5690" s="5">
        <v>79</v>
      </c>
    </row>
    <row r="5691" spans="1:8">
      <c r="A5691" s="4">
        <v>5690</v>
      </c>
      <c r="B5691" s="5" t="s">
        <v>811</v>
      </c>
      <c r="C5691" s="5" t="s">
        <v>308</v>
      </c>
      <c r="D5691" s="5" t="s">
        <v>750</v>
      </c>
      <c r="E5691" s="5" t="s">
        <v>305</v>
      </c>
      <c r="F5691" s="5" t="s">
        <v>306</v>
      </c>
      <c r="G5691" s="13">
        <v>912.86</v>
      </c>
      <c r="H5691" s="5">
        <v>144</v>
      </c>
    </row>
    <row r="5692" spans="1:8">
      <c r="A5692" s="4">
        <v>5691</v>
      </c>
      <c r="B5692" s="5" t="s">
        <v>802</v>
      </c>
      <c r="C5692" s="5" t="s">
        <v>757</v>
      </c>
      <c r="D5692" s="5" t="s">
        <v>750</v>
      </c>
      <c r="E5692" s="5" t="s">
        <v>758</v>
      </c>
      <c r="F5692" s="5" t="s">
        <v>325</v>
      </c>
      <c r="G5692" s="13">
        <v>839.66</v>
      </c>
      <c r="H5692" s="5">
        <v>149</v>
      </c>
    </row>
    <row r="5693" spans="1:8">
      <c r="A5693" s="4">
        <v>5692</v>
      </c>
      <c r="B5693" s="5" t="s">
        <v>739</v>
      </c>
      <c r="C5693" s="5" t="s">
        <v>755</v>
      </c>
      <c r="D5693" s="5" t="s">
        <v>750</v>
      </c>
      <c r="E5693" s="5" t="s">
        <v>733</v>
      </c>
      <c r="F5693" s="5" t="s">
        <v>326</v>
      </c>
      <c r="G5693" s="13">
        <v>88.85</v>
      </c>
      <c r="H5693" s="5">
        <v>146</v>
      </c>
    </row>
    <row r="5694" spans="1:8">
      <c r="A5694" s="4">
        <v>5693</v>
      </c>
      <c r="B5694" s="5" t="s">
        <v>795</v>
      </c>
      <c r="C5694" s="5" t="s">
        <v>304</v>
      </c>
      <c r="D5694" s="5" t="s">
        <v>309</v>
      </c>
      <c r="E5694" s="5" t="s">
        <v>310</v>
      </c>
      <c r="F5694" s="5" t="s">
        <v>311</v>
      </c>
      <c r="G5694" s="13">
        <v>70.56</v>
      </c>
      <c r="H5694" s="5">
        <v>59</v>
      </c>
    </row>
    <row r="5695" spans="1:8">
      <c r="A5695" s="4">
        <v>5694</v>
      </c>
      <c r="B5695" s="5" t="s">
        <v>801</v>
      </c>
      <c r="C5695" s="5" t="s">
        <v>731</v>
      </c>
      <c r="D5695" s="5" t="s">
        <v>772</v>
      </c>
      <c r="E5695" s="5" t="s">
        <v>313</v>
      </c>
      <c r="F5695" s="5" t="s">
        <v>770</v>
      </c>
      <c r="G5695" s="13">
        <v>460.51</v>
      </c>
      <c r="H5695" s="5">
        <v>29</v>
      </c>
    </row>
    <row r="5696" spans="1:8">
      <c r="A5696" s="4">
        <v>5695</v>
      </c>
      <c r="B5696" s="5" t="s">
        <v>778</v>
      </c>
      <c r="C5696" s="5" t="s">
        <v>731</v>
      </c>
      <c r="D5696" s="5" t="s">
        <v>750</v>
      </c>
      <c r="E5696" s="5" t="s">
        <v>740</v>
      </c>
      <c r="F5696" s="5" t="s">
        <v>326</v>
      </c>
      <c r="G5696" s="13">
        <v>522.96</v>
      </c>
      <c r="H5696" s="5">
        <v>197</v>
      </c>
    </row>
    <row r="5697" spans="1:8">
      <c r="A5697" s="4">
        <v>5696</v>
      </c>
      <c r="B5697" s="5" t="s">
        <v>745</v>
      </c>
      <c r="C5697" s="5" t="s">
        <v>318</v>
      </c>
      <c r="D5697" s="5" t="s">
        <v>736</v>
      </c>
      <c r="E5697" s="5" t="s">
        <v>733</v>
      </c>
      <c r="F5697" s="5" t="s">
        <v>326</v>
      </c>
      <c r="G5697" s="13">
        <v>795.44</v>
      </c>
      <c r="H5697" s="5">
        <v>92</v>
      </c>
    </row>
    <row r="5698" spans="1:8">
      <c r="A5698" s="4">
        <v>5697</v>
      </c>
      <c r="B5698" s="5" t="s">
        <v>302</v>
      </c>
      <c r="C5698" s="5" t="s">
        <v>757</v>
      </c>
      <c r="D5698" s="5" t="s">
        <v>785</v>
      </c>
      <c r="E5698" s="5" t="s">
        <v>322</v>
      </c>
      <c r="F5698" s="5" t="s">
        <v>744</v>
      </c>
      <c r="G5698" s="13">
        <v>569.96</v>
      </c>
      <c r="H5698" s="5">
        <v>192</v>
      </c>
    </row>
    <row r="5699" spans="1:8">
      <c r="A5699" s="4">
        <v>5698</v>
      </c>
      <c r="B5699" s="5" t="s">
        <v>801</v>
      </c>
      <c r="C5699" s="5" t="s">
        <v>735</v>
      </c>
      <c r="D5699" s="5" t="s">
        <v>743</v>
      </c>
      <c r="E5699" s="5" t="s">
        <v>319</v>
      </c>
      <c r="F5699" s="5" t="s">
        <v>326</v>
      </c>
      <c r="G5699" s="13">
        <v>433.63</v>
      </c>
      <c r="H5699" s="5">
        <v>197</v>
      </c>
    </row>
    <row r="5700" spans="1:8">
      <c r="A5700" s="4">
        <v>5699</v>
      </c>
      <c r="B5700" s="5" t="s">
        <v>773</v>
      </c>
      <c r="C5700" s="5" t="s">
        <v>315</v>
      </c>
      <c r="D5700" s="5" t="s">
        <v>772</v>
      </c>
      <c r="E5700" s="5" t="s">
        <v>303</v>
      </c>
      <c r="F5700" s="5" t="s">
        <v>746</v>
      </c>
      <c r="G5700" s="13">
        <v>274.62</v>
      </c>
      <c r="H5700" s="5">
        <v>95</v>
      </c>
    </row>
    <row r="5701" spans="1:8">
      <c r="A5701" s="4">
        <v>5700</v>
      </c>
      <c r="B5701" s="5" t="s">
        <v>778</v>
      </c>
      <c r="C5701" s="5" t="s">
        <v>304</v>
      </c>
      <c r="D5701" s="5" t="s">
        <v>785</v>
      </c>
      <c r="E5701" s="5" t="s">
        <v>740</v>
      </c>
      <c r="F5701" s="5" t="s">
        <v>306</v>
      </c>
      <c r="G5701" s="13">
        <v>490.92</v>
      </c>
      <c r="H5701" s="5">
        <v>94</v>
      </c>
    </row>
    <row r="5702" spans="1:8">
      <c r="A5702" s="4">
        <v>5701</v>
      </c>
      <c r="B5702" s="5" t="s">
        <v>796</v>
      </c>
      <c r="C5702" s="5" t="s">
        <v>753</v>
      </c>
      <c r="D5702" s="5" t="s">
        <v>732</v>
      </c>
      <c r="E5702" s="5" t="s">
        <v>305</v>
      </c>
      <c r="F5702" s="5" t="s">
        <v>734</v>
      </c>
      <c r="G5702" s="13">
        <v>575.01</v>
      </c>
      <c r="H5702" s="5">
        <v>196</v>
      </c>
    </row>
    <row r="5703" spans="1:8">
      <c r="A5703" s="4">
        <v>5702</v>
      </c>
      <c r="B5703" s="5" t="s">
        <v>760</v>
      </c>
      <c r="C5703" s="5" t="s">
        <v>742</v>
      </c>
      <c r="D5703" s="5" t="s">
        <v>732</v>
      </c>
      <c r="E5703" s="5" t="s">
        <v>305</v>
      </c>
      <c r="F5703" s="5" t="s">
        <v>311</v>
      </c>
      <c r="G5703" s="13">
        <v>314.14999999999998</v>
      </c>
      <c r="H5703" s="5">
        <v>116</v>
      </c>
    </row>
    <row r="5704" spans="1:8">
      <c r="A5704" s="4">
        <v>5703</v>
      </c>
      <c r="B5704" s="5" t="s">
        <v>806</v>
      </c>
      <c r="C5704" s="5" t="s">
        <v>308</v>
      </c>
      <c r="D5704" s="5" t="s">
        <v>324</v>
      </c>
      <c r="E5704" s="5" t="s">
        <v>310</v>
      </c>
      <c r="F5704" s="5" t="s">
        <v>311</v>
      </c>
      <c r="G5704" s="13">
        <v>907.28</v>
      </c>
      <c r="H5704" s="5">
        <v>12</v>
      </c>
    </row>
    <row r="5705" spans="1:8">
      <c r="A5705" s="4">
        <v>5704</v>
      </c>
      <c r="B5705" s="5" t="s">
        <v>812</v>
      </c>
      <c r="C5705" s="5" t="s">
        <v>731</v>
      </c>
      <c r="D5705" s="5" t="s">
        <v>785</v>
      </c>
      <c r="E5705" s="5" t="s">
        <v>303</v>
      </c>
      <c r="F5705" s="5" t="s">
        <v>746</v>
      </c>
      <c r="G5705" s="13">
        <v>765.69</v>
      </c>
      <c r="H5705" s="5">
        <v>80</v>
      </c>
    </row>
    <row r="5706" spans="1:8">
      <c r="A5706" s="4">
        <v>5705</v>
      </c>
      <c r="B5706" s="5" t="s">
        <v>780</v>
      </c>
      <c r="C5706" s="5" t="s">
        <v>753</v>
      </c>
      <c r="D5706" s="5" t="s">
        <v>324</v>
      </c>
      <c r="E5706" s="5" t="s">
        <v>303</v>
      </c>
      <c r="F5706" s="5" t="s">
        <v>311</v>
      </c>
      <c r="G5706" s="13">
        <v>490.71</v>
      </c>
      <c r="H5706" s="5">
        <v>70</v>
      </c>
    </row>
    <row r="5707" spans="1:8">
      <c r="A5707" s="4">
        <v>5706</v>
      </c>
      <c r="B5707" s="5" t="s">
        <v>786</v>
      </c>
      <c r="C5707" s="5" t="s">
        <v>755</v>
      </c>
      <c r="D5707" s="5" t="s">
        <v>736</v>
      </c>
      <c r="E5707" s="5" t="s">
        <v>313</v>
      </c>
      <c r="F5707" s="5" t="s">
        <v>751</v>
      </c>
      <c r="G5707" s="13">
        <v>416.38</v>
      </c>
      <c r="H5707" s="5">
        <v>57</v>
      </c>
    </row>
    <row r="5708" spans="1:8">
      <c r="A5708" s="4">
        <v>5707</v>
      </c>
      <c r="B5708" s="5" t="s">
        <v>808</v>
      </c>
      <c r="C5708" s="5" t="s">
        <v>755</v>
      </c>
      <c r="D5708" s="5" t="s">
        <v>785</v>
      </c>
      <c r="E5708" s="5" t="s">
        <v>758</v>
      </c>
      <c r="F5708" s="5" t="s">
        <v>744</v>
      </c>
      <c r="G5708" s="13">
        <v>602.46</v>
      </c>
      <c r="H5708" s="5">
        <v>176</v>
      </c>
    </row>
    <row r="5709" spans="1:8">
      <c r="A5709" s="4">
        <v>5708</v>
      </c>
      <c r="B5709" s="5" t="s">
        <v>789</v>
      </c>
      <c r="C5709" s="5" t="s">
        <v>308</v>
      </c>
      <c r="D5709" s="5" t="s">
        <v>316</v>
      </c>
      <c r="E5709" s="5" t="s">
        <v>322</v>
      </c>
      <c r="F5709" s="5" t="s">
        <v>770</v>
      </c>
      <c r="G5709" s="13">
        <v>334.49</v>
      </c>
      <c r="H5709" s="5">
        <v>46</v>
      </c>
    </row>
    <row r="5710" spans="1:8">
      <c r="A5710" s="4">
        <v>5709</v>
      </c>
      <c r="B5710" s="5" t="s">
        <v>760</v>
      </c>
      <c r="C5710" s="5" t="s">
        <v>312</v>
      </c>
      <c r="D5710" s="5" t="s">
        <v>736</v>
      </c>
      <c r="E5710" s="5" t="s">
        <v>310</v>
      </c>
      <c r="F5710" s="5" t="s">
        <v>325</v>
      </c>
      <c r="G5710" s="13">
        <v>497.58</v>
      </c>
      <c r="H5710" s="5">
        <v>171</v>
      </c>
    </row>
    <row r="5711" spans="1:8">
      <c r="A5711" s="4">
        <v>5710</v>
      </c>
      <c r="B5711" s="5" t="s">
        <v>767</v>
      </c>
      <c r="C5711" s="5" t="s">
        <v>304</v>
      </c>
      <c r="D5711" s="5" t="s">
        <v>769</v>
      </c>
      <c r="E5711" s="5" t="s">
        <v>740</v>
      </c>
      <c r="F5711" s="5" t="s">
        <v>306</v>
      </c>
      <c r="G5711" s="13">
        <v>485.8</v>
      </c>
      <c r="H5711" s="5">
        <v>129</v>
      </c>
    </row>
    <row r="5712" spans="1:8">
      <c r="A5712" s="4">
        <v>5711</v>
      </c>
      <c r="B5712" s="5" t="s">
        <v>803</v>
      </c>
      <c r="C5712" s="5" t="s">
        <v>735</v>
      </c>
      <c r="D5712" s="5" t="s">
        <v>736</v>
      </c>
      <c r="E5712" s="5" t="s">
        <v>303</v>
      </c>
      <c r="F5712" s="5" t="s">
        <v>306</v>
      </c>
      <c r="G5712" s="13">
        <v>865.62</v>
      </c>
      <c r="H5712" s="5">
        <v>101</v>
      </c>
    </row>
    <row r="5713" spans="1:8">
      <c r="A5713" s="4">
        <v>5712</v>
      </c>
      <c r="B5713" s="5" t="s">
        <v>745</v>
      </c>
      <c r="C5713" s="5" t="s">
        <v>735</v>
      </c>
      <c r="D5713" s="5" t="s">
        <v>309</v>
      </c>
      <c r="E5713" s="5" t="s">
        <v>758</v>
      </c>
      <c r="F5713" s="5" t="s">
        <v>751</v>
      </c>
      <c r="G5713" s="13">
        <v>670.24</v>
      </c>
      <c r="H5713" s="5">
        <v>94</v>
      </c>
    </row>
    <row r="5714" spans="1:8">
      <c r="A5714" s="4">
        <v>5713</v>
      </c>
      <c r="B5714" s="5" t="s">
        <v>811</v>
      </c>
      <c r="C5714" s="5" t="s">
        <v>757</v>
      </c>
      <c r="D5714" s="5" t="s">
        <v>743</v>
      </c>
      <c r="E5714" s="5" t="s">
        <v>305</v>
      </c>
      <c r="F5714" s="5" t="s">
        <v>306</v>
      </c>
      <c r="G5714" s="13">
        <v>417.27</v>
      </c>
      <c r="H5714" s="5">
        <v>150</v>
      </c>
    </row>
    <row r="5715" spans="1:8">
      <c r="A5715" s="4">
        <v>5714</v>
      </c>
      <c r="B5715" s="5" t="s">
        <v>800</v>
      </c>
      <c r="C5715" s="5" t="s">
        <v>755</v>
      </c>
      <c r="D5715" s="5" t="s">
        <v>772</v>
      </c>
      <c r="E5715" s="5" t="s">
        <v>313</v>
      </c>
      <c r="F5715" s="5" t="s">
        <v>306</v>
      </c>
      <c r="G5715" s="13">
        <v>890.14</v>
      </c>
      <c r="H5715" s="5">
        <v>62</v>
      </c>
    </row>
    <row r="5716" spans="1:8">
      <c r="A5716" s="4">
        <v>5715</v>
      </c>
      <c r="B5716" s="5" t="s">
        <v>784</v>
      </c>
      <c r="C5716" s="5" t="s">
        <v>308</v>
      </c>
      <c r="D5716" s="5" t="s">
        <v>736</v>
      </c>
      <c r="E5716" s="5" t="s">
        <v>303</v>
      </c>
      <c r="F5716" s="5" t="s">
        <v>321</v>
      </c>
      <c r="G5716" s="13">
        <v>557.49</v>
      </c>
      <c r="H5716" s="5">
        <v>95</v>
      </c>
    </row>
    <row r="5717" spans="1:8">
      <c r="A5717" s="4">
        <v>5716</v>
      </c>
      <c r="B5717" s="5" t="s">
        <v>803</v>
      </c>
      <c r="C5717" s="5" t="s">
        <v>783</v>
      </c>
      <c r="D5717" s="5" t="s">
        <v>743</v>
      </c>
      <c r="E5717" s="5" t="s">
        <v>305</v>
      </c>
      <c r="F5717" s="5" t="s">
        <v>751</v>
      </c>
      <c r="G5717" s="13">
        <v>239.37</v>
      </c>
      <c r="H5717" s="5">
        <v>151</v>
      </c>
    </row>
    <row r="5718" spans="1:8">
      <c r="A5718" s="4">
        <v>5717</v>
      </c>
      <c r="B5718" s="5" t="s">
        <v>795</v>
      </c>
      <c r="C5718" s="5" t="s">
        <v>315</v>
      </c>
      <c r="D5718" s="5" t="s">
        <v>750</v>
      </c>
      <c r="E5718" s="5" t="s">
        <v>310</v>
      </c>
      <c r="F5718" s="5" t="s">
        <v>326</v>
      </c>
      <c r="G5718" s="13">
        <v>864.73</v>
      </c>
      <c r="H5718" s="5">
        <v>20</v>
      </c>
    </row>
    <row r="5719" spans="1:8">
      <c r="A5719" s="4">
        <v>5718</v>
      </c>
      <c r="B5719" s="5" t="s">
        <v>777</v>
      </c>
      <c r="C5719" s="5" t="s">
        <v>735</v>
      </c>
      <c r="D5719" s="5" t="s">
        <v>743</v>
      </c>
      <c r="E5719" s="5" t="s">
        <v>733</v>
      </c>
      <c r="F5719" s="5" t="s">
        <v>306</v>
      </c>
      <c r="G5719" s="13">
        <v>101.31</v>
      </c>
      <c r="H5719" s="5">
        <v>33</v>
      </c>
    </row>
    <row r="5720" spans="1:8">
      <c r="A5720" s="4">
        <v>5719</v>
      </c>
      <c r="B5720" s="5" t="s">
        <v>807</v>
      </c>
      <c r="C5720" s="5" t="s">
        <v>757</v>
      </c>
      <c r="D5720" s="5" t="s">
        <v>785</v>
      </c>
      <c r="E5720" s="5" t="s">
        <v>314</v>
      </c>
      <c r="F5720" s="5" t="s">
        <v>744</v>
      </c>
      <c r="G5720" s="13">
        <v>450.46</v>
      </c>
      <c r="H5720" s="5">
        <v>190</v>
      </c>
    </row>
    <row r="5721" spans="1:8">
      <c r="A5721" s="4">
        <v>5720</v>
      </c>
      <c r="B5721" s="5" t="s">
        <v>800</v>
      </c>
      <c r="C5721" s="5" t="s">
        <v>731</v>
      </c>
      <c r="D5721" s="5" t="s">
        <v>769</v>
      </c>
      <c r="E5721" s="5" t="s">
        <v>314</v>
      </c>
      <c r="F5721" s="5" t="s">
        <v>744</v>
      </c>
      <c r="G5721" s="13">
        <v>482.34</v>
      </c>
      <c r="H5721" s="5">
        <v>78</v>
      </c>
    </row>
    <row r="5722" spans="1:8">
      <c r="A5722" s="4">
        <v>5721</v>
      </c>
      <c r="B5722" s="5" t="s">
        <v>810</v>
      </c>
      <c r="C5722" s="5" t="s">
        <v>318</v>
      </c>
      <c r="D5722" s="5" t="s">
        <v>769</v>
      </c>
      <c r="E5722" s="5" t="s">
        <v>740</v>
      </c>
      <c r="F5722" s="5" t="s">
        <v>311</v>
      </c>
      <c r="G5722" s="13">
        <v>591.92999999999995</v>
      </c>
      <c r="H5722" s="5">
        <v>105</v>
      </c>
    </row>
    <row r="5723" spans="1:8">
      <c r="A5723" s="4">
        <v>5722</v>
      </c>
      <c r="B5723" s="5" t="s">
        <v>812</v>
      </c>
      <c r="C5723" s="5" t="s">
        <v>307</v>
      </c>
      <c r="D5723" s="5" t="s">
        <v>772</v>
      </c>
      <c r="E5723" s="5" t="s">
        <v>314</v>
      </c>
      <c r="F5723" s="5" t="s">
        <v>323</v>
      </c>
      <c r="G5723" s="13">
        <v>93.19</v>
      </c>
      <c r="H5723" s="5">
        <v>42</v>
      </c>
    </row>
    <row r="5724" spans="1:8">
      <c r="A5724" s="4">
        <v>5723</v>
      </c>
      <c r="B5724" s="5" t="s">
        <v>776</v>
      </c>
      <c r="C5724" s="5" t="s">
        <v>312</v>
      </c>
      <c r="D5724" s="5" t="s">
        <v>785</v>
      </c>
      <c r="E5724" s="5" t="s">
        <v>313</v>
      </c>
      <c r="F5724" s="5" t="s">
        <v>306</v>
      </c>
      <c r="G5724" s="13">
        <v>559.34</v>
      </c>
      <c r="H5724" s="5">
        <v>47</v>
      </c>
    </row>
    <row r="5725" spans="1:8">
      <c r="A5725" s="4">
        <v>5724</v>
      </c>
      <c r="B5725" s="5" t="s">
        <v>778</v>
      </c>
      <c r="C5725" s="5" t="s">
        <v>318</v>
      </c>
      <c r="D5725" s="5" t="s">
        <v>785</v>
      </c>
      <c r="E5725" s="5" t="s">
        <v>305</v>
      </c>
      <c r="F5725" s="5" t="s">
        <v>306</v>
      </c>
      <c r="G5725" s="13">
        <v>267.89999999999998</v>
      </c>
      <c r="H5725" s="5">
        <v>61</v>
      </c>
    </row>
    <row r="5726" spans="1:8">
      <c r="A5726" s="4">
        <v>5725</v>
      </c>
      <c r="B5726" s="5" t="s">
        <v>809</v>
      </c>
      <c r="C5726" s="5" t="s">
        <v>304</v>
      </c>
      <c r="D5726" s="5" t="s">
        <v>324</v>
      </c>
      <c r="E5726" s="5" t="s">
        <v>319</v>
      </c>
      <c r="F5726" s="5" t="s">
        <v>306</v>
      </c>
      <c r="G5726" s="13">
        <v>573.63</v>
      </c>
      <c r="H5726" s="5">
        <v>184</v>
      </c>
    </row>
    <row r="5727" spans="1:8">
      <c r="A5727" s="4">
        <v>5726</v>
      </c>
      <c r="B5727" s="5" t="s">
        <v>754</v>
      </c>
      <c r="C5727" s="5" t="s">
        <v>307</v>
      </c>
      <c r="D5727" s="5" t="s">
        <v>324</v>
      </c>
      <c r="E5727" s="5" t="s">
        <v>314</v>
      </c>
      <c r="F5727" s="5" t="s">
        <v>323</v>
      </c>
      <c r="G5727" s="13">
        <v>925.45</v>
      </c>
      <c r="H5727" s="5">
        <v>193</v>
      </c>
    </row>
    <row r="5728" spans="1:8">
      <c r="A5728" s="4">
        <v>5727</v>
      </c>
      <c r="B5728" s="5" t="s">
        <v>774</v>
      </c>
      <c r="C5728" s="5" t="s">
        <v>318</v>
      </c>
      <c r="D5728" s="5" t="s">
        <v>320</v>
      </c>
      <c r="E5728" s="5" t="s">
        <v>314</v>
      </c>
      <c r="F5728" s="5" t="s">
        <v>323</v>
      </c>
      <c r="G5728" s="13">
        <v>464.69</v>
      </c>
      <c r="H5728" s="5">
        <v>175</v>
      </c>
    </row>
    <row r="5729" spans="1:8">
      <c r="A5729" s="4">
        <v>5728</v>
      </c>
      <c r="B5729" s="5" t="s">
        <v>780</v>
      </c>
      <c r="C5729" s="5" t="s">
        <v>731</v>
      </c>
      <c r="D5729" s="5" t="s">
        <v>309</v>
      </c>
      <c r="E5729" s="5" t="s">
        <v>322</v>
      </c>
      <c r="F5729" s="5" t="s">
        <v>323</v>
      </c>
      <c r="G5729" s="13">
        <v>779.2</v>
      </c>
      <c r="H5729" s="5">
        <v>2</v>
      </c>
    </row>
    <row r="5730" spans="1:8">
      <c r="A5730" s="4">
        <v>5729</v>
      </c>
      <c r="B5730" s="5" t="s">
        <v>804</v>
      </c>
      <c r="C5730" s="5" t="s">
        <v>304</v>
      </c>
      <c r="D5730" s="5" t="s">
        <v>317</v>
      </c>
      <c r="E5730" s="5" t="s">
        <v>303</v>
      </c>
      <c r="F5730" s="5" t="s">
        <v>306</v>
      </c>
      <c r="G5730" s="13">
        <v>211.59</v>
      </c>
      <c r="H5730" s="5">
        <v>107</v>
      </c>
    </row>
    <row r="5731" spans="1:8">
      <c r="A5731" s="4">
        <v>5730</v>
      </c>
      <c r="B5731" s="5" t="s">
        <v>739</v>
      </c>
      <c r="C5731" s="5" t="s">
        <v>757</v>
      </c>
      <c r="D5731" s="5" t="s">
        <v>785</v>
      </c>
      <c r="E5731" s="5" t="s">
        <v>322</v>
      </c>
      <c r="F5731" s="5" t="s">
        <v>770</v>
      </c>
      <c r="G5731" s="13">
        <v>453.84</v>
      </c>
      <c r="H5731" s="5">
        <v>101</v>
      </c>
    </row>
    <row r="5732" spans="1:8">
      <c r="A5732" s="4">
        <v>5731</v>
      </c>
      <c r="B5732" s="5" t="s">
        <v>737</v>
      </c>
      <c r="C5732" s="5" t="s">
        <v>304</v>
      </c>
      <c r="D5732" s="5" t="s">
        <v>769</v>
      </c>
      <c r="E5732" s="5" t="s">
        <v>733</v>
      </c>
      <c r="F5732" s="5" t="s">
        <v>734</v>
      </c>
      <c r="G5732" s="13">
        <v>321.54000000000002</v>
      </c>
      <c r="H5732" s="5">
        <v>17</v>
      </c>
    </row>
    <row r="5733" spans="1:8">
      <c r="A5733" s="4">
        <v>5732</v>
      </c>
      <c r="B5733" s="5" t="s">
        <v>775</v>
      </c>
      <c r="C5733" s="5" t="s">
        <v>755</v>
      </c>
      <c r="D5733" s="5" t="s">
        <v>785</v>
      </c>
      <c r="E5733" s="5" t="s">
        <v>303</v>
      </c>
      <c r="F5733" s="5" t="s">
        <v>323</v>
      </c>
      <c r="G5733" s="13">
        <v>818.18</v>
      </c>
      <c r="H5733" s="5">
        <v>41</v>
      </c>
    </row>
    <row r="5734" spans="1:8">
      <c r="A5734" s="4">
        <v>5733</v>
      </c>
      <c r="B5734" s="5" t="s">
        <v>739</v>
      </c>
      <c r="C5734" s="5" t="s">
        <v>755</v>
      </c>
      <c r="D5734" s="5" t="s">
        <v>317</v>
      </c>
      <c r="E5734" s="5" t="s">
        <v>310</v>
      </c>
      <c r="F5734" s="5" t="s">
        <v>326</v>
      </c>
      <c r="G5734" s="13">
        <v>737.96</v>
      </c>
      <c r="H5734" s="5">
        <v>45</v>
      </c>
    </row>
    <row r="5735" spans="1:8">
      <c r="A5735" s="4">
        <v>5734</v>
      </c>
      <c r="B5735" s="5" t="s">
        <v>786</v>
      </c>
      <c r="C5735" s="5" t="s">
        <v>312</v>
      </c>
      <c r="D5735" s="5" t="s">
        <v>785</v>
      </c>
      <c r="E5735" s="5" t="s">
        <v>314</v>
      </c>
      <c r="F5735" s="5" t="s">
        <v>323</v>
      </c>
      <c r="G5735" s="13">
        <v>720.82</v>
      </c>
      <c r="H5735" s="5">
        <v>84</v>
      </c>
    </row>
    <row r="5736" spans="1:8">
      <c r="A5736" s="4">
        <v>5735</v>
      </c>
      <c r="B5736" s="5" t="s">
        <v>782</v>
      </c>
      <c r="C5736" s="5" t="s">
        <v>742</v>
      </c>
      <c r="D5736" s="5" t="s">
        <v>309</v>
      </c>
      <c r="E5736" s="5" t="s">
        <v>314</v>
      </c>
      <c r="F5736" s="5" t="s">
        <v>751</v>
      </c>
      <c r="G5736" s="13">
        <v>145.5</v>
      </c>
      <c r="H5736" s="5">
        <v>132</v>
      </c>
    </row>
    <row r="5737" spans="1:8">
      <c r="A5737" s="4">
        <v>5736</v>
      </c>
      <c r="B5737" s="5" t="s">
        <v>812</v>
      </c>
      <c r="C5737" s="5" t="s">
        <v>755</v>
      </c>
      <c r="D5737" s="5" t="s">
        <v>317</v>
      </c>
      <c r="E5737" s="5" t="s">
        <v>740</v>
      </c>
      <c r="F5737" s="5" t="s">
        <v>746</v>
      </c>
      <c r="G5737" s="13">
        <v>664.93</v>
      </c>
      <c r="H5737" s="5">
        <v>110</v>
      </c>
    </row>
    <row r="5738" spans="1:8">
      <c r="A5738" s="4">
        <v>5737</v>
      </c>
      <c r="B5738" s="5" t="s">
        <v>764</v>
      </c>
      <c r="C5738" s="5" t="s">
        <v>731</v>
      </c>
      <c r="D5738" s="5" t="s">
        <v>736</v>
      </c>
      <c r="E5738" s="5" t="s">
        <v>314</v>
      </c>
      <c r="F5738" s="5" t="s">
        <v>748</v>
      </c>
      <c r="G5738" s="13">
        <v>641.79999999999995</v>
      </c>
      <c r="H5738" s="5">
        <v>144</v>
      </c>
    </row>
    <row r="5739" spans="1:8">
      <c r="A5739" s="4">
        <v>5738</v>
      </c>
      <c r="B5739" s="5" t="s">
        <v>773</v>
      </c>
      <c r="C5739" s="5" t="s">
        <v>757</v>
      </c>
      <c r="D5739" s="5" t="s">
        <v>736</v>
      </c>
      <c r="E5739" s="5" t="s">
        <v>305</v>
      </c>
      <c r="F5739" s="5" t="s">
        <v>325</v>
      </c>
      <c r="G5739" s="13">
        <v>133.71</v>
      </c>
      <c r="H5739" s="5">
        <v>168</v>
      </c>
    </row>
    <row r="5740" spans="1:8">
      <c r="A5740" s="4">
        <v>5739</v>
      </c>
      <c r="B5740" s="5" t="s">
        <v>787</v>
      </c>
      <c r="C5740" s="5" t="s">
        <v>731</v>
      </c>
      <c r="D5740" s="5" t="s">
        <v>769</v>
      </c>
      <c r="E5740" s="5" t="s">
        <v>305</v>
      </c>
      <c r="F5740" s="5" t="s">
        <v>770</v>
      </c>
      <c r="G5740" s="13">
        <v>480.83</v>
      </c>
      <c r="H5740" s="5">
        <v>155</v>
      </c>
    </row>
    <row r="5741" spans="1:8">
      <c r="A5741" s="4">
        <v>5740</v>
      </c>
      <c r="B5741" s="5" t="s">
        <v>806</v>
      </c>
      <c r="C5741" s="5" t="s">
        <v>757</v>
      </c>
      <c r="D5741" s="5" t="s">
        <v>743</v>
      </c>
      <c r="E5741" s="5" t="s">
        <v>314</v>
      </c>
      <c r="F5741" s="5" t="s">
        <v>306</v>
      </c>
      <c r="G5741" s="13">
        <v>397.85</v>
      </c>
      <c r="H5741" s="5">
        <v>101</v>
      </c>
    </row>
    <row r="5742" spans="1:8">
      <c r="A5742" s="4">
        <v>5741</v>
      </c>
      <c r="B5742" s="5" t="s">
        <v>808</v>
      </c>
      <c r="C5742" s="5" t="s">
        <v>753</v>
      </c>
      <c r="D5742" s="5" t="s">
        <v>750</v>
      </c>
      <c r="E5742" s="5" t="s">
        <v>740</v>
      </c>
      <c r="F5742" s="5" t="s">
        <v>751</v>
      </c>
      <c r="G5742" s="13">
        <v>631.54</v>
      </c>
      <c r="H5742" s="5">
        <v>41</v>
      </c>
    </row>
    <row r="5743" spans="1:8">
      <c r="A5743" s="4">
        <v>5742</v>
      </c>
      <c r="B5743" s="5" t="s">
        <v>784</v>
      </c>
      <c r="C5743" s="5" t="s">
        <v>318</v>
      </c>
      <c r="D5743" s="5" t="s">
        <v>320</v>
      </c>
      <c r="E5743" s="5" t="s">
        <v>319</v>
      </c>
      <c r="F5743" s="5" t="s">
        <v>321</v>
      </c>
      <c r="G5743" s="13">
        <v>49.26</v>
      </c>
      <c r="H5743" s="5">
        <v>52</v>
      </c>
    </row>
    <row r="5744" spans="1:8">
      <c r="A5744" s="4">
        <v>5743</v>
      </c>
      <c r="B5744" s="5" t="s">
        <v>749</v>
      </c>
      <c r="C5744" s="5" t="s">
        <v>318</v>
      </c>
      <c r="D5744" s="5" t="s">
        <v>732</v>
      </c>
      <c r="E5744" s="5" t="s">
        <v>310</v>
      </c>
      <c r="F5744" s="5" t="s">
        <v>311</v>
      </c>
      <c r="G5744" s="13">
        <v>644.26</v>
      </c>
      <c r="H5744" s="5">
        <v>72</v>
      </c>
    </row>
    <row r="5745" spans="1:8">
      <c r="A5745" s="4">
        <v>5744</v>
      </c>
      <c r="B5745" s="5" t="s">
        <v>806</v>
      </c>
      <c r="C5745" s="5" t="s">
        <v>753</v>
      </c>
      <c r="D5745" s="5" t="s">
        <v>309</v>
      </c>
      <c r="E5745" s="5" t="s">
        <v>313</v>
      </c>
      <c r="F5745" s="5" t="s">
        <v>321</v>
      </c>
      <c r="G5745" s="13">
        <v>615.98</v>
      </c>
      <c r="H5745" s="5">
        <v>51</v>
      </c>
    </row>
    <row r="5746" spans="1:8">
      <c r="A5746" s="4">
        <v>5745</v>
      </c>
      <c r="B5746" s="5" t="s">
        <v>780</v>
      </c>
      <c r="C5746" s="5" t="s">
        <v>757</v>
      </c>
      <c r="D5746" s="5" t="s">
        <v>317</v>
      </c>
      <c r="E5746" s="5" t="s">
        <v>310</v>
      </c>
      <c r="F5746" s="5" t="s">
        <v>325</v>
      </c>
      <c r="G5746" s="13">
        <v>268.35000000000002</v>
      </c>
      <c r="H5746" s="5">
        <v>88</v>
      </c>
    </row>
    <row r="5747" spans="1:8">
      <c r="A5747" s="4">
        <v>5746</v>
      </c>
      <c r="B5747" s="5" t="s">
        <v>790</v>
      </c>
      <c r="C5747" s="5" t="s">
        <v>783</v>
      </c>
      <c r="D5747" s="5" t="s">
        <v>309</v>
      </c>
      <c r="E5747" s="5" t="s">
        <v>314</v>
      </c>
      <c r="F5747" s="5" t="s">
        <v>770</v>
      </c>
      <c r="G5747" s="13">
        <v>795.73</v>
      </c>
      <c r="H5747" s="5">
        <v>150</v>
      </c>
    </row>
    <row r="5748" spans="1:8">
      <c r="A5748" s="4">
        <v>5747</v>
      </c>
      <c r="B5748" s="5" t="s">
        <v>808</v>
      </c>
      <c r="C5748" s="5" t="s">
        <v>755</v>
      </c>
      <c r="D5748" s="5" t="s">
        <v>769</v>
      </c>
      <c r="E5748" s="5" t="s">
        <v>313</v>
      </c>
      <c r="F5748" s="5" t="s">
        <v>746</v>
      </c>
      <c r="G5748" s="13">
        <v>375.93</v>
      </c>
      <c r="H5748" s="5">
        <v>129</v>
      </c>
    </row>
    <row r="5749" spans="1:8">
      <c r="A5749" s="4">
        <v>5748</v>
      </c>
      <c r="B5749" s="5" t="s">
        <v>776</v>
      </c>
      <c r="C5749" s="5" t="s">
        <v>753</v>
      </c>
      <c r="D5749" s="5" t="s">
        <v>769</v>
      </c>
      <c r="E5749" s="5" t="s">
        <v>305</v>
      </c>
      <c r="F5749" s="5" t="s">
        <v>748</v>
      </c>
      <c r="G5749" s="13">
        <v>677.92</v>
      </c>
      <c r="H5749" s="5">
        <v>198</v>
      </c>
    </row>
    <row r="5750" spans="1:8">
      <c r="A5750" s="4">
        <v>5749</v>
      </c>
      <c r="B5750" s="5" t="s">
        <v>784</v>
      </c>
      <c r="C5750" s="5" t="s">
        <v>304</v>
      </c>
      <c r="D5750" s="5" t="s">
        <v>316</v>
      </c>
      <c r="E5750" s="5" t="s">
        <v>733</v>
      </c>
      <c r="F5750" s="5" t="s">
        <v>326</v>
      </c>
      <c r="G5750" s="13">
        <v>763.89</v>
      </c>
      <c r="H5750" s="5">
        <v>155</v>
      </c>
    </row>
    <row r="5751" spans="1:8">
      <c r="A5751" s="4">
        <v>5750</v>
      </c>
      <c r="B5751" s="5" t="s">
        <v>793</v>
      </c>
      <c r="C5751" s="5" t="s">
        <v>304</v>
      </c>
      <c r="D5751" s="5" t="s">
        <v>769</v>
      </c>
      <c r="E5751" s="5" t="s">
        <v>733</v>
      </c>
      <c r="F5751" s="5" t="s">
        <v>734</v>
      </c>
      <c r="G5751" s="13">
        <v>256.54000000000002</v>
      </c>
      <c r="H5751" s="5">
        <v>129</v>
      </c>
    </row>
    <row r="5752" spans="1:8">
      <c r="A5752" s="4">
        <v>5751</v>
      </c>
      <c r="B5752" s="5" t="s">
        <v>787</v>
      </c>
      <c r="C5752" s="5" t="s">
        <v>755</v>
      </c>
      <c r="D5752" s="5" t="s">
        <v>785</v>
      </c>
      <c r="E5752" s="5" t="s">
        <v>305</v>
      </c>
      <c r="F5752" s="5" t="s">
        <v>321</v>
      </c>
      <c r="G5752" s="13">
        <v>149.93</v>
      </c>
      <c r="H5752" s="5">
        <v>151</v>
      </c>
    </row>
    <row r="5753" spans="1:8">
      <c r="A5753" s="4">
        <v>5752</v>
      </c>
      <c r="B5753" s="5" t="s">
        <v>762</v>
      </c>
      <c r="C5753" s="5" t="s">
        <v>753</v>
      </c>
      <c r="D5753" s="5" t="s">
        <v>743</v>
      </c>
      <c r="E5753" s="5" t="s">
        <v>319</v>
      </c>
      <c r="F5753" s="5" t="s">
        <v>744</v>
      </c>
      <c r="G5753" s="13">
        <v>121.22</v>
      </c>
      <c r="H5753" s="5">
        <v>103</v>
      </c>
    </row>
    <row r="5754" spans="1:8">
      <c r="A5754" s="4">
        <v>5753</v>
      </c>
      <c r="B5754" s="5" t="s">
        <v>789</v>
      </c>
      <c r="C5754" s="5" t="s">
        <v>308</v>
      </c>
      <c r="D5754" s="5" t="s">
        <v>309</v>
      </c>
      <c r="E5754" s="5" t="s">
        <v>758</v>
      </c>
      <c r="F5754" s="5" t="s">
        <v>306</v>
      </c>
      <c r="G5754" s="13">
        <v>803.62</v>
      </c>
      <c r="H5754" s="5">
        <v>36</v>
      </c>
    </row>
    <row r="5755" spans="1:8">
      <c r="A5755" s="4">
        <v>5754</v>
      </c>
      <c r="B5755" s="5" t="s">
        <v>777</v>
      </c>
      <c r="C5755" s="5" t="s">
        <v>304</v>
      </c>
      <c r="D5755" s="5" t="s">
        <v>785</v>
      </c>
      <c r="E5755" s="5" t="s">
        <v>314</v>
      </c>
      <c r="F5755" s="5" t="s">
        <v>751</v>
      </c>
      <c r="G5755" s="13">
        <v>804.11</v>
      </c>
      <c r="H5755" s="5">
        <v>168</v>
      </c>
    </row>
    <row r="5756" spans="1:8">
      <c r="A5756" s="4">
        <v>5755</v>
      </c>
      <c r="B5756" s="5" t="s">
        <v>796</v>
      </c>
      <c r="C5756" s="5" t="s">
        <v>783</v>
      </c>
      <c r="D5756" s="5" t="s">
        <v>772</v>
      </c>
      <c r="E5756" s="5" t="s">
        <v>303</v>
      </c>
      <c r="F5756" s="5" t="s">
        <v>748</v>
      </c>
      <c r="G5756" s="13">
        <v>552.08000000000004</v>
      </c>
      <c r="H5756" s="5">
        <v>144</v>
      </c>
    </row>
    <row r="5757" spans="1:8">
      <c r="A5757" s="4">
        <v>5756</v>
      </c>
      <c r="B5757" s="5" t="s">
        <v>764</v>
      </c>
      <c r="C5757" s="5" t="s">
        <v>318</v>
      </c>
      <c r="D5757" s="5" t="s">
        <v>769</v>
      </c>
      <c r="E5757" s="5" t="s">
        <v>319</v>
      </c>
      <c r="F5757" s="5" t="s">
        <v>323</v>
      </c>
      <c r="G5757" s="13">
        <v>650.52</v>
      </c>
      <c r="H5757" s="5">
        <v>191</v>
      </c>
    </row>
    <row r="5758" spans="1:8">
      <c r="A5758" s="4">
        <v>5757</v>
      </c>
      <c r="B5758" s="5" t="s">
        <v>764</v>
      </c>
      <c r="C5758" s="5" t="s">
        <v>783</v>
      </c>
      <c r="D5758" s="5" t="s">
        <v>309</v>
      </c>
      <c r="E5758" s="5" t="s">
        <v>758</v>
      </c>
      <c r="F5758" s="5" t="s">
        <v>770</v>
      </c>
      <c r="G5758" s="13">
        <v>798.63</v>
      </c>
      <c r="H5758" s="5">
        <v>105</v>
      </c>
    </row>
    <row r="5759" spans="1:8">
      <c r="A5759" s="4">
        <v>5758</v>
      </c>
      <c r="B5759" s="5" t="s">
        <v>811</v>
      </c>
      <c r="C5759" s="5" t="s">
        <v>307</v>
      </c>
      <c r="D5759" s="5" t="s">
        <v>785</v>
      </c>
      <c r="E5759" s="5" t="s">
        <v>313</v>
      </c>
      <c r="F5759" s="5" t="s">
        <v>734</v>
      </c>
      <c r="G5759" s="13">
        <v>527.80999999999995</v>
      </c>
      <c r="H5759" s="5">
        <v>112</v>
      </c>
    </row>
    <row r="5760" spans="1:8">
      <c r="A5760" s="4">
        <v>5759</v>
      </c>
      <c r="B5760" s="5" t="s">
        <v>796</v>
      </c>
      <c r="C5760" s="5" t="s">
        <v>755</v>
      </c>
      <c r="D5760" s="5" t="s">
        <v>769</v>
      </c>
      <c r="E5760" s="5" t="s">
        <v>303</v>
      </c>
      <c r="F5760" s="5" t="s">
        <v>325</v>
      </c>
      <c r="G5760" s="13">
        <v>854.26</v>
      </c>
      <c r="H5760" s="5">
        <v>24</v>
      </c>
    </row>
    <row r="5761" spans="1:8">
      <c r="A5761" s="4">
        <v>5760</v>
      </c>
      <c r="B5761" s="5" t="s">
        <v>801</v>
      </c>
      <c r="C5761" s="5" t="s">
        <v>318</v>
      </c>
      <c r="D5761" s="5" t="s">
        <v>309</v>
      </c>
      <c r="E5761" s="5" t="s">
        <v>314</v>
      </c>
      <c r="F5761" s="5" t="s">
        <v>325</v>
      </c>
      <c r="G5761" s="13">
        <v>443.68</v>
      </c>
      <c r="H5761" s="5">
        <v>49</v>
      </c>
    </row>
    <row r="5762" spans="1:8">
      <c r="A5762" s="4">
        <v>5761</v>
      </c>
      <c r="B5762" s="5" t="s">
        <v>782</v>
      </c>
      <c r="C5762" s="5" t="s">
        <v>318</v>
      </c>
      <c r="D5762" s="5" t="s">
        <v>785</v>
      </c>
      <c r="E5762" s="5" t="s">
        <v>322</v>
      </c>
      <c r="F5762" s="5" t="s">
        <v>744</v>
      </c>
      <c r="G5762" s="13">
        <v>728.52</v>
      </c>
      <c r="H5762" s="5">
        <v>99</v>
      </c>
    </row>
    <row r="5763" spans="1:8">
      <c r="A5763" s="4">
        <v>5762</v>
      </c>
      <c r="B5763" s="5" t="s">
        <v>754</v>
      </c>
      <c r="C5763" s="5" t="s">
        <v>307</v>
      </c>
      <c r="D5763" s="5" t="s">
        <v>772</v>
      </c>
      <c r="E5763" s="5" t="s">
        <v>319</v>
      </c>
      <c r="F5763" s="5" t="s">
        <v>751</v>
      </c>
      <c r="G5763" s="13">
        <v>180.35</v>
      </c>
      <c r="H5763" s="5">
        <v>118</v>
      </c>
    </row>
    <row r="5764" spans="1:8">
      <c r="A5764" s="4">
        <v>5763</v>
      </c>
      <c r="B5764" s="5" t="s">
        <v>791</v>
      </c>
      <c r="C5764" s="5" t="s">
        <v>308</v>
      </c>
      <c r="D5764" s="5" t="s">
        <v>738</v>
      </c>
      <c r="E5764" s="5" t="s">
        <v>740</v>
      </c>
      <c r="F5764" s="5" t="s">
        <v>321</v>
      </c>
      <c r="G5764" s="13">
        <v>650.92999999999995</v>
      </c>
      <c r="H5764" s="5">
        <v>105</v>
      </c>
    </row>
    <row r="5765" spans="1:8">
      <c r="A5765" s="4">
        <v>5764</v>
      </c>
      <c r="B5765" s="5" t="s">
        <v>791</v>
      </c>
      <c r="C5765" s="5" t="s">
        <v>731</v>
      </c>
      <c r="D5765" s="5" t="s">
        <v>732</v>
      </c>
      <c r="E5765" s="5" t="s">
        <v>758</v>
      </c>
      <c r="F5765" s="5" t="s">
        <v>748</v>
      </c>
      <c r="G5765" s="13">
        <v>40.65</v>
      </c>
      <c r="H5765" s="5">
        <v>36</v>
      </c>
    </row>
    <row r="5766" spans="1:8">
      <c r="A5766" s="4">
        <v>5765</v>
      </c>
      <c r="B5766" s="5" t="s">
        <v>806</v>
      </c>
      <c r="C5766" s="5" t="s">
        <v>757</v>
      </c>
      <c r="D5766" s="5" t="s">
        <v>785</v>
      </c>
      <c r="E5766" s="5" t="s">
        <v>313</v>
      </c>
      <c r="F5766" s="5" t="s">
        <v>734</v>
      </c>
      <c r="G5766" s="13">
        <v>895.23</v>
      </c>
      <c r="H5766" s="5">
        <v>26</v>
      </c>
    </row>
    <row r="5767" spans="1:8">
      <c r="A5767" s="4">
        <v>5766</v>
      </c>
      <c r="B5767" s="5" t="s">
        <v>807</v>
      </c>
      <c r="C5767" s="5" t="s">
        <v>755</v>
      </c>
      <c r="D5767" s="5" t="s">
        <v>769</v>
      </c>
      <c r="E5767" s="5" t="s">
        <v>733</v>
      </c>
      <c r="F5767" s="5" t="s">
        <v>744</v>
      </c>
      <c r="G5767" s="13">
        <v>428.5</v>
      </c>
      <c r="H5767" s="5">
        <v>123</v>
      </c>
    </row>
    <row r="5768" spans="1:8">
      <c r="A5768" s="4">
        <v>5767</v>
      </c>
      <c r="B5768" s="5" t="s">
        <v>804</v>
      </c>
      <c r="C5768" s="5" t="s">
        <v>753</v>
      </c>
      <c r="D5768" s="5" t="s">
        <v>750</v>
      </c>
      <c r="E5768" s="5" t="s">
        <v>303</v>
      </c>
      <c r="F5768" s="5" t="s">
        <v>323</v>
      </c>
      <c r="G5768" s="13">
        <v>628.65</v>
      </c>
      <c r="H5768" s="5">
        <v>58</v>
      </c>
    </row>
    <row r="5769" spans="1:8">
      <c r="A5769" s="4">
        <v>5768</v>
      </c>
      <c r="B5769" s="5" t="s">
        <v>805</v>
      </c>
      <c r="C5769" s="5" t="s">
        <v>731</v>
      </c>
      <c r="D5769" s="5" t="s">
        <v>317</v>
      </c>
      <c r="E5769" s="5" t="s">
        <v>314</v>
      </c>
      <c r="F5769" s="5" t="s">
        <v>321</v>
      </c>
      <c r="G5769" s="13">
        <v>422.68</v>
      </c>
      <c r="H5769" s="5">
        <v>1</v>
      </c>
    </row>
    <row r="5770" spans="1:8">
      <c r="A5770" s="4">
        <v>5769</v>
      </c>
      <c r="B5770" s="5" t="s">
        <v>776</v>
      </c>
      <c r="C5770" s="5" t="s">
        <v>318</v>
      </c>
      <c r="D5770" s="5" t="s">
        <v>736</v>
      </c>
      <c r="E5770" s="5" t="s">
        <v>303</v>
      </c>
      <c r="F5770" s="5" t="s">
        <v>321</v>
      </c>
      <c r="G5770" s="13">
        <v>409.12</v>
      </c>
      <c r="H5770" s="5">
        <v>84</v>
      </c>
    </row>
    <row r="5771" spans="1:8">
      <c r="A5771" s="4">
        <v>5770</v>
      </c>
      <c r="B5771" s="5" t="s">
        <v>760</v>
      </c>
      <c r="C5771" s="5" t="s">
        <v>315</v>
      </c>
      <c r="D5771" s="5" t="s">
        <v>772</v>
      </c>
      <c r="E5771" s="5" t="s">
        <v>314</v>
      </c>
      <c r="F5771" s="5" t="s">
        <v>770</v>
      </c>
      <c r="G5771" s="13">
        <v>475.27</v>
      </c>
      <c r="H5771" s="5">
        <v>82</v>
      </c>
    </row>
    <row r="5772" spans="1:8">
      <c r="A5772" s="4">
        <v>5771</v>
      </c>
      <c r="B5772" s="5" t="s">
        <v>756</v>
      </c>
      <c r="C5772" s="5" t="s">
        <v>753</v>
      </c>
      <c r="D5772" s="5" t="s">
        <v>317</v>
      </c>
      <c r="E5772" s="5" t="s">
        <v>733</v>
      </c>
      <c r="F5772" s="5" t="s">
        <v>323</v>
      </c>
      <c r="G5772" s="13">
        <v>109.06</v>
      </c>
      <c r="H5772" s="5">
        <v>65</v>
      </c>
    </row>
    <row r="5773" spans="1:8">
      <c r="A5773" s="4">
        <v>5772</v>
      </c>
      <c r="B5773" s="5" t="s">
        <v>789</v>
      </c>
      <c r="C5773" s="5" t="s">
        <v>318</v>
      </c>
      <c r="D5773" s="5" t="s">
        <v>785</v>
      </c>
      <c r="E5773" s="5" t="s">
        <v>322</v>
      </c>
      <c r="F5773" s="5" t="s">
        <v>326</v>
      </c>
      <c r="G5773" s="13">
        <v>938.84</v>
      </c>
      <c r="H5773" s="5">
        <v>141</v>
      </c>
    </row>
    <row r="5774" spans="1:8">
      <c r="A5774" s="4">
        <v>5773</v>
      </c>
      <c r="B5774" s="5" t="s">
        <v>749</v>
      </c>
      <c r="C5774" s="5" t="s">
        <v>783</v>
      </c>
      <c r="D5774" s="5" t="s">
        <v>317</v>
      </c>
      <c r="E5774" s="5" t="s">
        <v>303</v>
      </c>
      <c r="F5774" s="5" t="s">
        <v>321</v>
      </c>
      <c r="G5774" s="13">
        <v>510.91</v>
      </c>
      <c r="H5774" s="5">
        <v>129</v>
      </c>
    </row>
    <row r="5775" spans="1:8">
      <c r="A5775" s="4">
        <v>5774</v>
      </c>
      <c r="B5775" s="5" t="s">
        <v>797</v>
      </c>
      <c r="C5775" s="5" t="s">
        <v>755</v>
      </c>
      <c r="D5775" s="5" t="s">
        <v>750</v>
      </c>
      <c r="E5775" s="5" t="s">
        <v>322</v>
      </c>
      <c r="F5775" s="5" t="s">
        <v>323</v>
      </c>
      <c r="G5775" s="13">
        <v>932.73</v>
      </c>
      <c r="H5775" s="5">
        <v>35</v>
      </c>
    </row>
    <row r="5776" spans="1:8">
      <c r="A5776" s="4">
        <v>5775</v>
      </c>
      <c r="B5776" s="5" t="s">
        <v>741</v>
      </c>
      <c r="C5776" s="5" t="s">
        <v>308</v>
      </c>
      <c r="D5776" s="5" t="s">
        <v>743</v>
      </c>
      <c r="E5776" s="5" t="s">
        <v>310</v>
      </c>
      <c r="F5776" s="5" t="s">
        <v>321</v>
      </c>
      <c r="G5776" s="13">
        <v>287.63</v>
      </c>
      <c r="H5776" s="5">
        <v>127</v>
      </c>
    </row>
    <row r="5777" spans="1:8">
      <c r="A5777" s="4">
        <v>5776</v>
      </c>
      <c r="B5777" s="5" t="s">
        <v>754</v>
      </c>
      <c r="C5777" s="5" t="s">
        <v>757</v>
      </c>
      <c r="D5777" s="5" t="s">
        <v>732</v>
      </c>
      <c r="E5777" s="5" t="s">
        <v>733</v>
      </c>
      <c r="F5777" s="5" t="s">
        <v>321</v>
      </c>
      <c r="G5777" s="13">
        <v>509.27</v>
      </c>
      <c r="H5777" s="5">
        <v>79</v>
      </c>
    </row>
    <row r="5778" spans="1:8">
      <c r="A5778" s="4">
        <v>5777</v>
      </c>
      <c r="B5778" s="5" t="s">
        <v>809</v>
      </c>
      <c r="C5778" s="5" t="s">
        <v>742</v>
      </c>
      <c r="D5778" s="5" t="s">
        <v>316</v>
      </c>
      <c r="E5778" s="5" t="s">
        <v>314</v>
      </c>
      <c r="F5778" s="5" t="s">
        <v>751</v>
      </c>
      <c r="G5778" s="13">
        <v>797.1</v>
      </c>
      <c r="H5778" s="5">
        <v>156</v>
      </c>
    </row>
    <row r="5779" spans="1:8">
      <c r="A5779" s="4">
        <v>5778</v>
      </c>
      <c r="B5779" s="5" t="s">
        <v>788</v>
      </c>
      <c r="C5779" s="5" t="s">
        <v>742</v>
      </c>
      <c r="D5779" s="5" t="s">
        <v>785</v>
      </c>
      <c r="E5779" s="5" t="s">
        <v>303</v>
      </c>
      <c r="F5779" s="5" t="s">
        <v>746</v>
      </c>
      <c r="G5779" s="13">
        <v>63.27</v>
      </c>
      <c r="H5779" s="5">
        <v>149</v>
      </c>
    </row>
    <row r="5780" spans="1:8">
      <c r="A5780" s="4">
        <v>5779</v>
      </c>
      <c r="B5780" s="5" t="s">
        <v>780</v>
      </c>
      <c r="C5780" s="5" t="s">
        <v>755</v>
      </c>
      <c r="D5780" s="5" t="s">
        <v>324</v>
      </c>
      <c r="E5780" s="5" t="s">
        <v>313</v>
      </c>
      <c r="F5780" s="5" t="s">
        <v>734</v>
      </c>
      <c r="G5780" s="13">
        <v>500.89</v>
      </c>
      <c r="H5780" s="5">
        <v>82</v>
      </c>
    </row>
    <row r="5781" spans="1:8">
      <c r="A5781" s="4">
        <v>5780</v>
      </c>
      <c r="B5781" s="5" t="s">
        <v>756</v>
      </c>
      <c r="C5781" s="5" t="s">
        <v>753</v>
      </c>
      <c r="D5781" s="5" t="s">
        <v>769</v>
      </c>
      <c r="E5781" s="5" t="s">
        <v>313</v>
      </c>
      <c r="F5781" s="5" t="s">
        <v>311</v>
      </c>
      <c r="G5781" s="13">
        <v>321.22000000000003</v>
      </c>
      <c r="H5781" s="5">
        <v>128</v>
      </c>
    </row>
    <row r="5782" spans="1:8">
      <c r="A5782" s="4">
        <v>5781</v>
      </c>
      <c r="B5782" s="5" t="s">
        <v>761</v>
      </c>
      <c r="C5782" s="5" t="s">
        <v>308</v>
      </c>
      <c r="D5782" s="5" t="s">
        <v>769</v>
      </c>
      <c r="E5782" s="5" t="s">
        <v>733</v>
      </c>
      <c r="F5782" s="5" t="s">
        <v>323</v>
      </c>
      <c r="G5782" s="13">
        <v>786.46</v>
      </c>
      <c r="H5782" s="5">
        <v>163</v>
      </c>
    </row>
    <row r="5783" spans="1:8">
      <c r="A5783" s="4">
        <v>5782</v>
      </c>
      <c r="B5783" s="5" t="s">
        <v>775</v>
      </c>
      <c r="C5783" s="5" t="s">
        <v>307</v>
      </c>
      <c r="D5783" s="5" t="s">
        <v>317</v>
      </c>
      <c r="E5783" s="5" t="s">
        <v>305</v>
      </c>
      <c r="F5783" s="5" t="s">
        <v>744</v>
      </c>
      <c r="G5783" s="13">
        <v>523.33000000000004</v>
      </c>
      <c r="H5783" s="5">
        <v>148</v>
      </c>
    </row>
    <row r="5784" spans="1:8">
      <c r="A5784" s="4">
        <v>5783</v>
      </c>
      <c r="B5784" s="5" t="s">
        <v>752</v>
      </c>
      <c r="C5784" s="5" t="s">
        <v>307</v>
      </c>
      <c r="D5784" s="5" t="s">
        <v>320</v>
      </c>
      <c r="E5784" s="5" t="s">
        <v>313</v>
      </c>
      <c r="F5784" s="5" t="s">
        <v>748</v>
      </c>
      <c r="G5784" s="13">
        <v>139.38</v>
      </c>
      <c r="H5784" s="5">
        <v>4</v>
      </c>
    </row>
    <row r="5785" spans="1:8">
      <c r="A5785" s="4">
        <v>5784</v>
      </c>
      <c r="B5785" s="5" t="s">
        <v>796</v>
      </c>
      <c r="C5785" s="5" t="s">
        <v>304</v>
      </c>
      <c r="D5785" s="5" t="s">
        <v>736</v>
      </c>
      <c r="E5785" s="5" t="s">
        <v>740</v>
      </c>
      <c r="F5785" s="5" t="s">
        <v>311</v>
      </c>
      <c r="G5785" s="13">
        <v>270.33999999999997</v>
      </c>
      <c r="H5785" s="5">
        <v>182</v>
      </c>
    </row>
    <row r="5786" spans="1:8">
      <c r="A5786" s="4">
        <v>5785</v>
      </c>
      <c r="B5786" s="5" t="s">
        <v>778</v>
      </c>
      <c r="C5786" s="5" t="s">
        <v>757</v>
      </c>
      <c r="D5786" s="5" t="s">
        <v>738</v>
      </c>
      <c r="E5786" s="5" t="s">
        <v>305</v>
      </c>
      <c r="F5786" s="5" t="s">
        <v>751</v>
      </c>
      <c r="G5786" s="13">
        <v>919.49</v>
      </c>
      <c r="H5786" s="5">
        <v>150</v>
      </c>
    </row>
    <row r="5787" spans="1:8">
      <c r="A5787" s="4">
        <v>5786</v>
      </c>
      <c r="B5787" s="5" t="s">
        <v>780</v>
      </c>
      <c r="C5787" s="5" t="s">
        <v>315</v>
      </c>
      <c r="D5787" s="5" t="s">
        <v>769</v>
      </c>
      <c r="E5787" s="5" t="s">
        <v>322</v>
      </c>
      <c r="F5787" s="5" t="s">
        <v>744</v>
      </c>
      <c r="G5787" s="13">
        <v>313.20999999999998</v>
      </c>
      <c r="H5787" s="5">
        <v>192</v>
      </c>
    </row>
    <row r="5788" spans="1:8">
      <c r="A5788" s="4">
        <v>5787</v>
      </c>
      <c r="B5788" s="5" t="s">
        <v>775</v>
      </c>
      <c r="C5788" s="5" t="s">
        <v>304</v>
      </c>
      <c r="D5788" s="5" t="s">
        <v>736</v>
      </c>
      <c r="E5788" s="5" t="s">
        <v>733</v>
      </c>
      <c r="F5788" s="5" t="s">
        <v>326</v>
      </c>
      <c r="G5788" s="13">
        <v>97.38</v>
      </c>
      <c r="H5788" s="5">
        <v>47</v>
      </c>
    </row>
    <row r="5789" spans="1:8">
      <c r="A5789" s="4">
        <v>5788</v>
      </c>
      <c r="B5789" s="5" t="s">
        <v>795</v>
      </c>
      <c r="C5789" s="5" t="s">
        <v>318</v>
      </c>
      <c r="D5789" s="5" t="s">
        <v>772</v>
      </c>
      <c r="E5789" s="5" t="s">
        <v>733</v>
      </c>
      <c r="F5789" s="5" t="s">
        <v>746</v>
      </c>
      <c r="G5789" s="13">
        <v>703.12</v>
      </c>
      <c r="H5789" s="5">
        <v>59</v>
      </c>
    </row>
    <row r="5790" spans="1:8">
      <c r="A5790" s="4">
        <v>5789</v>
      </c>
      <c r="B5790" s="5" t="s">
        <v>730</v>
      </c>
      <c r="C5790" s="5" t="s">
        <v>315</v>
      </c>
      <c r="D5790" s="5" t="s">
        <v>320</v>
      </c>
      <c r="E5790" s="5" t="s">
        <v>740</v>
      </c>
      <c r="F5790" s="5" t="s">
        <v>325</v>
      </c>
      <c r="G5790" s="13">
        <v>447.37</v>
      </c>
      <c r="H5790" s="5">
        <v>108</v>
      </c>
    </row>
    <row r="5791" spans="1:8">
      <c r="A5791" s="4">
        <v>5790</v>
      </c>
      <c r="B5791" s="5" t="s">
        <v>762</v>
      </c>
      <c r="C5791" s="5" t="s">
        <v>308</v>
      </c>
      <c r="D5791" s="5" t="s">
        <v>732</v>
      </c>
      <c r="E5791" s="5" t="s">
        <v>314</v>
      </c>
      <c r="F5791" s="5" t="s">
        <v>748</v>
      </c>
      <c r="G5791" s="13">
        <v>805.8</v>
      </c>
      <c r="H5791" s="5">
        <v>135</v>
      </c>
    </row>
    <row r="5792" spans="1:8">
      <c r="A5792" s="4">
        <v>5791</v>
      </c>
      <c r="B5792" s="5" t="s">
        <v>737</v>
      </c>
      <c r="C5792" s="5" t="s">
        <v>307</v>
      </c>
      <c r="D5792" s="5" t="s">
        <v>317</v>
      </c>
      <c r="E5792" s="5" t="s">
        <v>319</v>
      </c>
      <c r="F5792" s="5" t="s">
        <v>746</v>
      </c>
      <c r="G5792" s="13">
        <v>629.38</v>
      </c>
      <c r="H5792" s="5">
        <v>145</v>
      </c>
    </row>
    <row r="5793" spans="1:8">
      <c r="A5793" s="4">
        <v>5792</v>
      </c>
      <c r="B5793" s="5" t="s">
        <v>771</v>
      </c>
      <c r="C5793" s="5" t="s">
        <v>731</v>
      </c>
      <c r="D5793" s="5" t="s">
        <v>317</v>
      </c>
      <c r="E5793" s="5" t="s">
        <v>740</v>
      </c>
      <c r="F5793" s="5" t="s">
        <v>770</v>
      </c>
      <c r="G5793" s="13">
        <v>300.95999999999998</v>
      </c>
      <c r="H5793" s="5">
        <v>172</v>
      </c>
    </row>
    <row r="5794" spans="1:8">
      <c r="A5794" s="4">
        <v>5793</v>
      </c>
      <c r="B5794" s="5" t="s">
        <v>812</v>
      </c>
      <c r="C5794" s="5" t="s">
        <v>755</v>
      </c>
      <c r="D5794" s="5" t="s">
        <v>320</v>
      </c>
      <c r="E5794" s="5" t="s">
        <v>305</v>
      </c>
      <c r="F5794" s="5" t="s">
        <v>734</v>
      </c>
      <c r="G5794" s="13">
        <v>218.86</v>
      </c>
      <c r="H5794" s="5">
        <v>62</v>
      </c>
    </row>
    <row r="5795" spans="1:8">
      <c r="A5795" s="4">
        <v>5794</v>
      </c>
      <c r="B5795" s="5" t="s">
        <v>782</v>
      </c>
      <c r="C5795" s="5" t="s">
        <v>757</v>
      </c>
      <c r="D5795" s="5" t="s">
        <v>772</v>
      </c>
      <c r="E5795" s="5" t="s">
        <v>758</v>
      </c>
      <c r="F5795" s="5" t="s">
        <v>325</v>
      </c>
      <c r="G5795" s="13">
        <v>47.76</v>
      </c>
      <c r="H5795" s="5">
        <v>99</v>
      </c>
    </row>
    <row r="5796" spans="1:8">
      <c r="A5796" s="4">
        <v>5795</v>
      </c>
      <c r="B5796" s="5" t="s">
        <v>788</v>
      </c>
      <c r="C5796" s="5" t="s">
        <v>315</v>
      </c>
      <c r="D5796" s="5" t="s">
        <v>320</v>
      </c>
      <c r="E5796" s="5" t="s">
        <v>310</v>
      </c>
      <c r="F5796" s="5" t="s">
        <v>746</v>
      </c>
      <c r="G5796" s="13">
        <v>469.45</v>
      </c>
      <c r="H5796" s="5">
        <v>90</v>
      </c>
    </row>
    <row r="5797" spans="1:8">
      <c r="A5797" s="4">
        <v>5796</v>
      </c>
      <c r="B5797" s="5" t="s">
        <v>800</v>
      </c>
      <c r="C5797" s="5" t="s">
        <v>731</v>
      </c>
      <c r="D5797" s="5" t="s">
        <v>738</v>
      </c>
      <c r="E5797" s="5" t="s">
        <v>740</v>
      </c>
      <c r="F5797" s="5" t="s">
        <v>321</v>
      </c>
      <c r="G5797" s="13">
        <v>146.66999999999999</v>
      </c>
      <c r="H5797" s="5">
        <v>58</v>
      </c>
    </row>
    <row r="5798" spans="1:8">
      <c r="A5798" s="4">
        <v>5797</v>
      </c>
      <c r="B5798" s="5" t="s">
        <v>799</v>
      </c>
      <c r="C5798" s="5" t="s">
        <v>307</v>
      </c>
      <c r="D5798" s="5" t="s">
        <v>324</v>
      </c>
      <c r="E5798" s="5" t="s">
        <v>740</v>
      </c>
      <c r="F5798" s="5" t="s">
        <v>306</v>
      </c>
      <c r="G5798" s="13">
        <v>91.4</v>
      </c>
      <c r="H5798" s="5">
        <v>113</v>
      </c>
    </row>
    <row r="5799" spans="1:8">
      <c r="A5799" s="4">
        <v>5798</v>
      </c>
      <c r="B5799" s="5" t="s">
        <v>811</v>
      </c>
      <c r="C5799" s="5" t="s">
        <v>308</v>
      </c>
      <c r="D5799" s="5" t="s">
        <v>324</v>
      </c>
      <c r="E5799" s="5" t="s">
        <v>758</v>
      </c>
      <c r="F5799" s="5" t="s">
        <v>751</v>
      </c>
      <c r="G5799" s="13">
        <v>579.54999999999995</v>
      </c>
      <c r="H5799" s="5">
        <v>181</v>
      </c>
    </row>
    <row r="5800" spans="1:8">
      <c r="A5800" s="4">
        <v>5799</v>
      </c>
      <c r="B5800" s="5" t="s">
        <v>730</v>
      </c>
      <c r="C5800" s="5" t="s">
        <v>742</v>
      </c>
      <c r="D5800" s="5" t="s">
        <v>732</v>
      </c>
      <c r="E5800" s="5" t="s">
        <v>313</v>
      </c>
      <c r="F5800" s="5" t="s">
        <v>746</v>
      </c>
      <c r="G5800" s="13">
        <v>878.9</v>
      </c>
      <c r="H5800" s="5">
        <v>136</v>
      </c>
    </row>
    <row r="5801" spans="1:8">
      <c r="A5801" s="4">
        <v>5800</v>
      </c>
      <c r="B5801" s="5" t="s">
        <v>760</v>
      </c>
      <c r="C5801" s="5" t="s">
        <v>742</v>
      </c>
      <c r="D5801" s="5" t="s">
        <v>324</v>
      </c>
      <c r="E5801" s="5" t="s">
        <v>319</v>
      </c>
      <c r="F5801" s="5" t="s">
        <v>746</v>
      </c>
      <c r="G5801" s="13">
        <v>365.34</v>
      </c>
      <c r="H5801" s="5">
        <v>160</v>
      </c>
    </row>
    <row r="5802" spans="1:8">
      <c r="A5802" s="4">
        <v>5801</v>
      </c>
      <c r="B5802" s="5" t="s">
        <v>730</v>
      </c>
      <c r="C5802" s="5" t="s">
        <v>315</v>
      </c>
      <c r="D5802" s="5" t="s">
        <v>736</v>
      </c>
      <c r="E5802" s="5" t="s">
        <v>303</v>
      </c>
      <c r="F5802" s="5" t="s">
        <v>323</v>
      </c>
      <c r="G5802" s="13">
        <v>420.06</v>
      </c>
      <c r="H5802" s="5">
        <v>97</v>
      </c>
    </row>
    <row r="5803" spans="1:8">
      <c r="A5803" s="4">
        <v>5802</v>
      </c>
      <c r="B5803" s="5" t="s">
        <v>762</v>
      </c>
      <c r="C5803" s="5" t="s">
        <v>731</v>
      </c>
      <c r="D5803" s="5" t="s">
        <v>324</v>
      </c>
      <c r="E5803" s="5" t="s">
        <v>305</v>
      </c>
      <c r="F5803" s="5" t="s">
        <v>744</v>
      </c>
      <c r="G5803" s="13">
        <v>833.44</v>
      </c>
      <c r="H5803" s="5">
        <v>44</v>
      </c>
    </row>
    <row r="5804" spans="1:8">
      <c r="A5804" s="4">
        <v>5803</v>
      </c>
      <c r="B5804" s="5" t="s">
        <v>756</v>
      </c>
      <c r="C5804" s="5" t="s">
        <v>757</v>
      </c>
      <c r="D5804" s="5" t="s">
        <v>750</v>
      </c>
      <c r="E5804" s="5" t="s">
        <v>314</v>
      </c>
      <c r="F5804" s="5" t="s">
        <v>321</v>
      </c>
      <c r="G5804" s="13">
        <v>350.86</v>
      </c>
      <c r="H5804" s="5">
        <v>120</v>
      </c>
    </row>
    <row r="5805" spans="1:8">
      <c r="A5805" s="4">
        <v>5804</v>
      </c>
      <c r="B5805" s="5" t="s">
        <v>807</v>
      </c>
      <c r="C5805" s="5" t="s">
        <v>308</v>
      </c>
      <c r="D5805" s="5" t="s">
        <v>316</v>
      </c>
      <c r="E5805" s="5" t="s">
        <v>733</v>
      </c>
      <c r="F5805" s="5" t="s">
        <v>306</v>
      </c>
      <c r="G5805" s="13">
        <v>473.73</v>
      </c>
      <c r="H5805" s="5">
        <v>67</v>
      </c>
    </row>
    <row r="5806" spans="1:8">
      <c r="A5806" s="4">
        <v>5805</v>
      </c>
      <c r="B5806" s="5" t="s">
        <v>801</v>
      </c>
      <c r="C5806" s="5" t="s">
        <v>307</v>
      </c>
      <c r="D5806" s="5" t="s">
        <v>785</v>
      </c>
      <c r="E5806" s="5" t="s">
        <v>319</v>
      </c>
      <c r="F5806" s="5" t="s">
        <v>321</v>
      </c>
      <c r="G5806" s="13">
        <v>248.28</v>
      </c>
      <c r="H5806" s="5">
        <v>92</v>
      </c>
    </row>
    <row r="5807" spans="1:8">
      <c r="A5807" s="4">
        <v>5806</v>
      </c>
      <c r="B5807" s="5" t="s">
        <v>730</v>
      </c>
      <c r="C5807" s="5" t="s">
        <v>735</v>
      </c>
      <c r="D5807" s="5" t="s">
        <v>324</v>
      </c>
      <c r="E5807" s="5" t="s">
        <v>319</v>
      </c>
      <c r="F5807" s="5" t="s">
        <v>326</v>
      </c>
      <c r="G5807" s="13">
        <v>656.91</v>
      </c>
      <c r="H5807" s="5">
        <v>133</v>
      </c>
    </row>
    <row r="5808" spans="1:8">
      <c r="A5808" s="4">
        <v>5807</v>
      </c>
      <c r="B5808" s="5" t="s">
        <v>777</v>
      </c>
      <c r="C5808" s="5" t="s">
        <v>735</v>
      </c>
      <c r="D5808" s="5" t="s">
        <v>750</v>
      </c>
      <c r="E5808" s="5" t="s">
        <v>314</v>
      </c>
      <c r="F5808" s="5" t="s">
        <v>311</v>
      </c>
      <c r="G5808" s="13">
        <v>807.71</v>
      </c>
      <c r="H5808" s="5">
        <v>155</v>
      </c>
    </row>
    <row r="5809" spans="1:8">
      <c r="A5809" s="4">
        <v>5808</v>
      </c>
      <c r="B5809" s="5" t="s">
        <v>774</v>
      </c>
      <c r="C5809" s="5" t="s">
        <v>783</v>
      </c>
      <c r="D5809" s="5" t="s">
        <v>738</v>
      </c>
      <c r="E5809" s="5" t="s">
        <v>740</v>
      </c>
      <c r="F5809" s="5" t="s">
        <v>321</v>
      </c>
      <c r="G5809" s="13">
        <v>902.93</v>
      </c>
      <c r="H5809" s="5">
        <v>196</v>
      </c>
    </row>
    <row r="5810" spans="1:8">
      <c r="A5810" s="4">
        <v>5809</v>
      </c>
      <c r="B5810" s="5" t="s">
        <v>781</v>
      </c>
      <c r="C5810" s="5" t="s">
        <v>307</v>
      </c>
      <c r="D5810" s="5" t="s">
        <v>309</v>
      </c>
      <c r="E5810" s="5" t="s">
        <v>314</v>
      </c>
      <c r="F5810" s="5" t="s">
        <v>770</v>
      </c>
      <c r="G5810" s="13">
        <v>852.77</v>
      </c>
      <c r="H5810" s="5">
        <v>60</v>
      </c>
    </row>
    <row r="5811" spans="1:8">
      <c r="A5811" s="4">
        <v>5810</v>
      </c>
      <c r="B5811" s="5" t="s">
        <v>763</v>
      </c>
      <c r="C5811" s="5" t="s">
        <v>307</v>
      </c>
      <c r="D5811" s="5" t="s">
        <v>309</v>
      </c>
      <c r="E5811" s="5" t="s">
        <v>758</v>
      </c>
      <c r="F5811" s="5" t="s">
        <v>306</v>
      </c>
      <c r="G5811" s="13">
        <v>301.02999999999997</v>
      </c>
      <c r="H5811" s="5">
        <v>108</v>
      </c>
    </row>
    <row r="5812" spans="1:8">
      <c r="A5812" s="4">
        <v>5811</v>
      </c>
      <c r="B5812" s="5" t="s">
        <v>776</v>
      </c>
      <c r="C5812" s="5" t="s">
        <v>757</v>
      </c>
      <c r="D5812" s="5" t="s">
        <v>309</v>
      </c>
      <c r="E5812" s="5" t="s">
        <v>303</v>
      </c>
      <c r="F5812" s="5" t="s">
        <v>311</v>
      </c>
      <c r="G5812" s="13">
        <v>416.47</v>
      </c>
      <c r="H5812" s="5">
        <v>137</v>
      </c>
    </row>
    <row r="5813" spans="1:8">
      <c r="A5813" s="4">
        <v>5812</v>
      </c>
      <c r="B5813" s="5" t="s">
        <v>806</v>
      </c>
      <c r="C5813" s="5" t="s">
        <v>731</v>
      </c>
      <c r="D5813" s="5" t="s">
        <v>785</v>
      </c>
      <c r="E5813" s="5" t="s">
        <v>313</v>
      </c>
      <c r="F5813" s="5" t="s">
        <v>751</v>
      </c>
      <c r="G5813" s="13">
        <v>822.13</v>
      </c>
      <c r="H5813" s="5">
        <v>58</v>
      </c>
    </row>
    <row r="5814" spans="1:8">
      <c r="A5814" s="4">
        <v>5813</v>
      </c>
      <c r="B5814" s="5" t="s">
        <v>756</v>
      </c>
      <c r="C5814" s="5" t="s">
        <v>735</v>
      </c>
      <c r="D5814" s="5" t="s">
        <v>785</v>
      </c>
      <c r="E5814" s="5" t="s">
        <v>303</v>
      </c>
      <c r="F5814" s="5" t="s">
        <v>748</v>
      </c>
      <c r="G5814" s="13">
        <v>731.06</v>
      </c>
      <c r="H5814" s="5">
        <v>82</v>
      </c>
    </row>
    <row r="5815" spans="1:8">
      <c r="A5815" s="4">
        <v>5814</v>
      </c>
      <c r="B5815" s="5" t="s">
        <v>810</v>
      </c>
      <c r="C5815" s="5" t="s">
        <v>755</v>
      </c>
      <c r="D5815" s="5" t="s">
        <v>317</v>
      </c>
      <c r="E5815" s="5" t="s">
        <v>319</v>
      </c>
      <c r="F5815" s="5" t="s">
        <v>325</v>
      </c>
      <c r="G5815" s="13">
        <v>718.45</v>
      </c>
      <c r="H5815" s="5">
        <v>89</v>
      </c>
    </row>
    <row r="5816" spans="1:8">
      <c r="A5816" s="4">
        <v>5815</v>
      </c>
      <c r="B5816" s="5" t="s">
        <v>804</v>
      </c>
      <c r="C5816" s="5" t="s">
        <v>783</v>
      </c>
      <c r="D5816" s="5" t="s">
        <v>317</v>
      </c>
      <c r="E5816" s="5" t="s">
        <v>313</v>
      </c>
      <c r="F5816" s="5" t="s">
        <v>734</v>
      </c>
      <c r="G5816" s="13">
        <v>566.05999999999995</v>
      </c>
      <c r="H5816" s="5">
        <v>63</v>
      </c>
    </row>
    <row r="5817" spans="1:8">
      <c r="A5817" s="4">
        <v>5816</v>
      </c>
      <c r="B5817" s="5" t="s">
        <v>805</v>
      </c>
      <c r="C5817" s="5" t="s">
        <v>304</v>
      </c>
      <c r="D5817" s="5" t="s">
        <v>316</v>
      </c>
      <c r="E5817" s="5" t="s">
        <v>322</v>
      </c>
      <c r="F5817" s="5" t="s">
        <v>770</v>
      </c>
      <c r="G5817" s="13">
        <v>88.77</v>
      </c>
      <c r="H5817" s="5">
        <v>20</v>
      </c>
    </row>
    <row r="5818" spans="1:8">
      <c r="A5818" s="4">
        <v>5817</v>
      </c>
      <c r="B5818" s="5" t="s">
        <v>796</v>
      </c>
      <c r="C5818" s="5" t="s">
        <v>783</v>
      </c>
      <c r="D5818" s="5" t="s">
        <v>324</v>
      </c>
      <c r="E5818" s="5" t="s">
        <v>740</v>
      </c>
      <c r="F5818" s="5" t="s">
        <v>311</v>
      </c>
      <c r="G5818" s="13">
        <v>161.46</v>
      </c>
      <c r="H5818" s="5">
        <v>50</v>
      </c>
    </row>
    <row r="5819" spans="1:8">
      <c r="A5819" s="4">
        <v>5818</v>
      </c>
      <c r="B5819" s="5" t="s">
        <v>745</v>
      </c>
      <c r="C5819" s="5" t="s">
        <v>757</v>
      </c>
      <c r="D5819" s="5" t="s">
        <v>317</v>
      </c>
      <c r="E5819" s="5" t="s">
        <v>310</v>
      </c>
      <c r="F5819" s="5" t="s">
        <v>326</v>
      </c>
      <c r="G5819" s="13">
        <v>945.79</v>
      </c>
      <c r="H5819" s="5">
        <v>190</v>
      </c>
    </row>
    <row r="5820" spans="1:8">
      <c r="A5820" s="4">
        <v>5819</v>
      </c>
      <c r="B5820" s="5" t="s">
        <v>767</v>
      </c>
      <c r="C5820" s="5" t="s">
        <v>753</v>
      </c>
      <c r="D5820" s="5" t="s">
        <v>738</v>
      </c>
      <c r="E5820" s="5" t="s">
        <v>314</v>
      </c>
      <c r="F5820" s="5" t="s">
        <v>751</v>
      </c>
      <c r="G5820" s="13">
        <v>645.23</v>
      </c>
      <c r="H5820" s="5">
        <v>192</v>
      </c>
    </row>
    <row r="5821" spans="1:8">
      <c r="A5821" s="4">
        <v>5820</v>
      </c>
      <c r="B5821" s="5" t="s">
        <v>749</v>
      </c>
      <c r="C5821" s="5" t="s">
        <v>742</v>
      </c>
      <c r="D5821" s="5" t="s">
        <v>750</v>
      </c>
      <c r="E5821" s="5" t="s">
        <v>740</v>
      </c>
      <c r="F5821" s="5" t="s">
        <v>311</v>
      </c>
      <c r="G5821" s="13">
        <v>383.83</v>
      </c>
      <c r="H5821" s="5">
        <v>119</v>
      </c>
    </row>
    <row r="5822" spans="1:8">
      <c r="A5822" s="4">
        <v>5821</v>
      </c>
      <c r="B5822" s="5" t="s">
        <v>801</v>
      </c>
      <c r="C5822" s="5" t="s">
        <v>753</v>
      </c>
      <c r="D5822" s="5" t="s">
        <v>743</v>
      </c>
      <c r="E5822" s="5" t="s">
        <v>310</v>
      </c>
      <c r="F5822" s="5" t="s">
        <v>323</v>
      </c>
      <c r="G5822" s="13">
        <v>615.66</v>
      </c>
      <c r="H5822" s="5">
        <v>7</v>
      </c>
    </row>
    <row r="5823" spans="1:8">
      <c r="A5823" s="4">
        <v>5822</v>
      </c>
      <c r="B5823" s="5" t="s">
        <v>802</v>
      </c>
      <c r="C5823" s="5" t="s">
        <v>757</v>
      </c>
      <c r="D5823" s="5" t="s">
        <v>316</v>
      </c>
      <c r="E5823" s="5" t="s">
        <v>758</v>
      </c>
      <c r="F5823" s="5" t="s">
        <v>734</v>
      </c>
      <c r="G5823" s="13">
        <v>729.26</v>
      </c>
      <c r="H5823" s="5">
        <v>193</v>
      </c>
    </row>
    <row r="5824" spans="1:8">
      <c r="A5824" s="4">
        <v>5823</v>
      </c>
      <c r="B5824" s="5" t="s">
        <v>767</v>
      </c>
      <c r="C5824" s="5" t="s">
        <v>308</v>
      </c>
      <c r="D5824" s="5" t="s">
        <v>320</v>
      </c>
      <c r="E5824" s="5" t="s">
        <v>305</v>
      </c>
      <c r="F5824" s="5" t="s">
        <v>744</v>
      </c>
      <c r="G5824" s="13">
        <v>941.7</v>
      </c>
      <c r="H5824" s="5">
        <v>49</v>
      </c>
    </row>
    <row r="5825" spans="1:8">
      <c r="A5825" s="4">
        <v>5824</v>
      </c>
      <c r="B5825" s="5" t="s">
        <v>781</v>
      </c>
      <c r="C5825" s="5" t="s">
        <v>742</v>
      </c>
      <c r="D5825" s="5" t="s">
        <v>772</v>
      </c>
      <c r="E5825" s="5" t="s">
        <v>310</v>
      </c>
      <c r="F5825" s="5" t="s">
        <v>748</v>
      </c>
      <c r="G5825" s="13">
        <v>698.75</v>
      </c>
      <c r="H5825" s="5">
        <v>72</v>
      </c>
    </row>
    <row r="5826" spans="1:8">
      <c r="A5826" s="4">
        <v>5825</v>
      </c>
      <c r="B5826" s="5" t="s">
        <v>807</v>
      </c>
      <c r="C5826" s="5" t="s">
        <v>783</v>
      </c>
      <c r="D5826" s="5" t="s">
        <v>317</v>
      </c>
      <c r="E5826" s="5" t="s">
        <v>310</v>
      </c>
      <c r="F5826" s="5" t="s">
        <v>734</v>
      </c>
      <c r="G5826" s="13">
        <v>725.84</v>
      </c>
      <c r="H5826" s="5">
        <v>1</v>
      </c>
    </row>
    <row r="5827" spans="1:8">
      <c r="A5827" s="4">
        <v>5826</v>
      </c>
      <c r="B5827" s="5" t="s">
        <v>811</v>
      </c>
      <c r="C5827" s="5" t="s">
        <v>304</v>
      </c>
      <c r="D5827" s="5" t="s">
        <v>309</v>
      </c>
      <c r="E5827" s="5" t="s">
        <v>313</v>
      </c>
      <c r="F5827" s="5" t="s">
        <v>311</v>
      </c>
      <c r="G5827" s="13">
        <v>567.59</v>
      </c>
      <c r="H5827" s="5">
        <v>188</v>
      </c>
    </row>
    <row r="5828" spans="1:8">
      <c r="A5828" s="4">
        <v>5827</v>
      </c>
      <c r="B5828" s="5" t="s">
        <v>793</v>
      </c>
      <c r="C5828" s="5" t="s">
        <v>312</v>
      </c>
      <c r="D5828" s="5" t="s">
        <v>309</v>
      </c>
      <c r="E5828" s="5" t="s">
        <v>322</v>
      </c>
      <c r="F5828" s="5" t="s">
        <v>326</v>
      </c>
      <c r="G5828" s="13">
        <v>98.63</v>
      </c>
      <c r="H5828" s="5">
        <v>139</v>
      </c>
    </row>
    <row r="5829" spans="1:8">
      <c r="A5829" s="4">
        <v>5828</v>
      </c>
      <c r="B5829" s="5" t="s">
        <v>741</v>
      </c>
      <c r="C5829" s="5" t="s">
        <v>735</v>
      </c>
      <c r="D5829" s="5" t="s">
        <v>320</v>
      </c>
      <c r="E5829" s="5" t="s">
        <v>740</v>
      </c>
      <c r="F5829" s="5" t="s">
        <v>323</v>
      </c>
      <c r="G5829" s="13">
        <v>117.84</v>
      </c>
      <c r="H5829" s="5">
        <v>197</v>
      </c>
    </row>
    <row r="5830" spans="1:8">
      <c r="A5830" s="4">
        <v>5829</v>
      </c>
      <c r="B5830" s="5" t="s">
        <v>809</v>
      </c>
      <c r="C5830" s="5" t="s">
        <v>315</v>
      </c>
      <c r="D5830" s="5" t="s">
        <v>309</v>
      </c>
      <c r="E5830" s="5" t="s">
        <v>314</v>
      </c>
      <c r="F5830" s="5" t="s">
        <v>323</v>
      </c>
      <c r="G5830" s="13">
        <v>65.47</v>
      </c>
      <c r="H5830" s="5">
        <v>41</v>
      </c>
    </row>
    <row r="5831" spans="1:8">
      <c r="A5831" s="4">
        <v>5830</v>
      </c>
      <c r="B5831" s="5" t="s">
        <v>777</v>
      </c>
      <c r="C5831" s="5" t="s">
        <v>308</v>
      </c>
      <c r="D5831" s="5" t="s">
        <v>324</v>
      </c>
      <c r="E5831" s="5" t="s">
        <v>313</v>
      </c>
      <c r="F5831" s="5" t="s">
        <v>321</v>
      </c>
      <c r="G5831" s="13">
        <v>647.64</v>
      </c>
      <c r="H5831" s="5">
        <v>157</v>
      </c>
    </row>
    <row r="5832" spans="1:8">
      <c r="A5832" s="4">
        <v>5831</v>
      </c>
      <c r="B5832" s="5" t="s">
        <v>775</v>
      </c>
      <c r="C5832" s="5" t="s">
        <v>753</v>
      </c>
      <c r="D5832" s="5" t="s">
        <v>772</v>
      </c>
      <c r="E5832" s="5" t="s">
        <v>740</v>
      </c>
      <c r="F5832" s="5" t="s">
        <v>306</v>
      </c>
      <c r="G5832" s="13">
        <v>367.86</v>
      </c>
      <c r="H5832" s="5">
        <v>26</v>
      </c>
    </row>
    <row r="5833" spans="1:8">
      <c r="A5833" s="4">
        <v>5832</v>
      </c>
      <c r="B5833" s="5" t="s">
        <v>752</v>
      </c>
      <c r="C5833" s="5" t="s">
        <v>757</v>
      </c>
      <c r="D5833" s="5" t="s">
        <v>750</v>
      </c>
      <c r="E5833" s="5" t="s">
        <v>305</v>
      </c>
      <c r="F5833" s="5" t="s">
        <v>323</v>
      </c>
      <c r="G5833" s="13">
        <v>174.46</v>
      </c>
      <c r="H5833" s="5">
        <v>190</v>
      </c>
    </row>
    <row r="5834" spans="1:8">
      <c r="A5834" s="4">
        <v>5833</v>
      </c>
      <c r="B5834" s="5" t="s">
        <v>747</v>
      </c>
      <c r="C5834" s="5" t="s">
        <v>755</v>
      </c>
      <c r="D5834" s="5" t="s">
        <v>320</v>
      </c>
      <c r="E5834" s="5" t="s">
        <v>314</v>
      </c>
      <c r="F5834" s="5" t="s">
        <v>748</v>
      </c>
      <c r="G5834" s="13">
        <v>813.89</v>
      </c>
      <c r="H5834" s="5">
        <v>105</v>
      </c>
    </row>
    <row r="5835" spans="1:8">
      <c r="A5835" s="4">
        <v>5834</v>
      </c>
      <c r="B5835" s="5" t="s">
        <v>800</v>
      </c>
      <c r="C5835" s="5" t="s">
        <v>308</v>
      </c>
      <c r="D5835" s="5" t="s">
        <v>316</v>
      </c>
      <c r="E5835" s="5" t="s">
        <v>313</v>
      </c>
      <c r="F5835" s="5" t="s">
        <v>326</v>
      </c>
      <c r="G5835" s="13">
        <v>438.81</v>
      </c>
      <c r="H5835" s="5">
        <v>13</v>
      </c>
    </row>
    <row r="5836" spans="1:8">
      <c r="A5836" s="4">
        <v>5835</v>
      </c>
      <c r="B5836" s="5" t="s">
        <v>779</v>
      </c>
      <c r="C5836" s="5" t="s">
        <v>315</v>
      </c>
      <c r="D5836" s="5" t="s">
        <v>732</v>
      </c>
      <c r="E5836" s="5" t="s">
        <v>733</v>
      </c>
      <c r="F5836" s="5" t="s">
        <v>748</v>
      </c>
      <c r="G5836" s="13">
        <v>814.44</v>
      </c>
      <c r="H5836" s="5">
        <v>140</v>
      </c>
    </row>
    <row r="5837" spans="1:8">
      <c r="A5837" s="4">
        <v>5836</v>
      </c>
      <c r="B5837" s="5" t="s">
        <v>739</v>
      </c>
      <c r="C5837" s="5" t="s">
        <v>731</v>
      </c>
      <c r="D5837" s="5" t="s">
        <v>772</v>
      </c>
      <c r="E5837" s="5" t="s">
        <v>319</v>
      </c>
      <c r="F5837" s="5" t="s">
        <v>306</v>
      </c>
      <c r="G5837" s="13">
        <v>464.82</v>
      </c>
      <c r="H5837" s="5">
        <v>171</v>
      </c>
    </row>
    <row r="5838" spans="1:8">
      <c r="A5838" s="4">
        <v>5837</v>
      </c>
      <c r="B5838" s="5" t="s">
        <v>794</v>
      </c>
      <c r="C5838" s="5" t="s">
        <v>315</v>
      </c>
      <c r="D5838" s="5" t="s">
        <v>738</v>
      </c>
      <c r="E5838" s="5" t="s">
        <v>314</v>
      </c>
      <c r="F5838" s="5" t="s">
        <v>323</v>
      </c>
      <c r="G5838" s="13">
        <v>262.12</v>
      </c>
      <c r="H5838" s="5">
        <v>142</v>
      </c>
    </row>
    <row r="5839" spans="1:8">
      <c r="A5839" s="4">
        <v>5838</v>
      </c>
      <c r="B5839" s="5" t="s">
        <v>756</v>
      </c>
      <c r="C5839" s="5" t="s">
        <v>755</v>
      </c>
      <c r="D5839" s="5" t="s">
        <v>738</v>
      </c>
      <c r="E5839" s="5" t="s">
        <v>758</v>
      </c>
      <c r="F5839" s="5" t="s">
        <v>748</v>
      </c>
      <c r="G5839" s="13">
        <v>717.24</v>
      </c>
      <c r="H5839" s="5">
        <v>39</v>
      </c>
    </row>
    <row r="5840" spans="1:8">
      <c r="A5840" s="4">
        <v>5839</v>
      </c>
      <c r="B5840" s="5" t="s">
        <v>745</v>
      </c>
      <c r="C5840" s="5" t="s">
        <v>315</v>
      </c>
      <c r="D5840" s="5" t="s">
        <v>317</v>
      </c>
      <c r="E5840" s="5" t="s">
        <v>314</v>
      </c>
      <c r="F5840" s="5" t="s">
        <v>326</v>
      </c>
      <c r="G5840" s="13">
        <v>593.89</v>
      </c>
      <c r="H5840" s="5">
        <v>132</v>
      </c>
    </row>
    <row r="5841" spans="1:8">
      <c r="A5841" s="4">
        <v>5840</v>
      </c>
      <c r="B5841" s="5" t="s">
        <v>764</v>
      </c>
      <c r="C5841" s="5" t="s">
        <v>742</v>
      </c>
      <c r="D5841" s="5" t="s">
        <v>736</v>
      </c>
      <c r="E5841" s="5" t="s">
        <v>758</v>
      </c>
      <c r="F5841" s="5" t="s">
        <v>326</v>
      </c>
      <c r="G5841" s="13">
        <v>559.58000000000004</v>
      </c>
      <c r="H5841" s="5">
        <v>162</v>
      </c>
    </row>
    <row r="5842" spans="1:8">
      <c r="A5842" s="4">
        <v>5841</v>
      </c>
      <c r="B5842" s="5" t="s">
        <v>302</v>
      </c>
      <c r="C5842" s="5" t="s">
        <v>742</v>
      </c>
      <c r="D5842" s="5" t="s">
        <v>317</v>
      </c>
      <c r="E5842" s="5" t="s">
        <v>319</v>
      </c>
      <c r="F5842" s="5" t="s">
        <v>311</v>
      </c>
      <c r="G5842" s="13">
        <v>683.7</v>
      </c>
      <c r="H5842" s="5">
        <v>175</v>
      </c>
    </row>
    <row r="5843" spans="1:8">
      <c r="A5843" s="4">
        <v>5842</v>
      </c>
      <c r="B5843" s="5" t="s">
        <v>806</v>
      </c>
      <c r="C5843" s="5" t="s">
        <v>307</v>
      </c>
      <c r="D5843" s="5" t="s">
        <v>732</v>
      </c>
      <c r="E5843" s="5" t="s">
        <v>305</v>
      </c>
      <c r="F5843" s="5" t="s">
        <v>306</v>
      </c>
      <c r="G5843" s="13">
        <v>414.96</v>
      </c>
      <c r="H5843" s="5">
        <v>197</v>
      </c>
    </row>
    <row r="5844" spans="1:8">
      <c r="A5844" s="4">
        <v>5843</v>
      </c>
      <c r="B5844" s="5" t="s">
        <v>752</v>
      </c>
      <c r="C5844" s="5" t="s">
        <v>304</v>
      </c>
      <c r="D5844" s="5" t="s">
        <v>769</v>
      </c>
      <c r="E5844" s="5" t="s">
        <v>310</v>
      </c>
      <c r="F5844" s="5" t="s">
        <v>734</v>
      </c>
      <c r="G5844" s="13">
        <v>289.45</v>
      </c>
      <c r="H5844" s="5">
        <v>82</v>
      </c>
    </row>
    <row r="5845" spans="1:8">
      <c r="A5845" s="4">
        <v>5844</v>
      </c>
      <c r="B5845" s="5" t="s">
        <v>765</v>
      </c>
      <c r="C5845" s="5" t="s">
        <v>312</v>
      </c>
      <c r="D5845" s="5" t="s">
        <v>769</v>
      </c>
      <c r="E5845" s="5" t="s">
        <v>303</v>
      </c>
      <c r="F5845" s="5" t="s">
        <v>734</v>
      </c>
      <c r="G5845" s="13">
        <v>618.45000000000005</v>
      </c>
      <c r="H5845" s="5">
        <v>117</v>
      </c>
    </row>
    <row r="5846" spans="1:8">
      <c r="A5846" s="4">
        <v>5845</v>
      </c>
      <c r="B5846" s="5" t="s">
        <v>771</v>
      </c>
      <c r="C5846" s="5" t="s">
        <v>304</v>
      </c>
      <c r="D5846" s="5" t="s">
        <v>750</v>
      </c>
      <c r="E5846" s="5" t="s">
        <v>733</v>
      </c>
      <c r="F5846" s="5" t="s">
        <v>321</v>
      </c>
      <c r="G5846" s="13">
        <v>109.12</v>
      </c>
      <c r="H5846" s="5">
        <v>27</v>
      </c>
    </row>
    <row r="5847" spans="1:8">
      <c r="A5847" s="4">
        <v>5846</v>
      </c>
      <c r="B5847" s="5" t="s">
        <v>780</v>
      </c>
      <c r="C5847" s="5" t="s">
        <v>731</v>
      </c>
      <c r="D5847" s="5" t="s">
        <v>316</v>
      </c>
      <c r="E5847" s="5" t="s">
        <v>740</v>
      </c>
      <c r="F5847" s="5" t="s">
        <v>306</v>
      </c>
      <c r="G5847" s="13">
        <v>112.62</v>
      </c>
      <c r="H5847" s="5">
        <v>98</v>
      </c>
    </row>
    <row r="5848" spans="1:8">
      <c r="A5848" s="4">
        <v>5847</v>
      </c>
      <c r="B5848" s="5" t="s">
        <v>786</v>
      </c>
      <c r="C5848" s="5" t="s">
        <v>783</v>
      </c>
      <c r="D5848" s="5" t="s">
        <v>732</v>
      </c>
      <c r="E5848" s="5" t="s">
        <v>303</v>
      </c>
      <c r="F5848" s="5" t="s">
        <v>748</v>
      </c>
      <c r="G5848" s="13">
        <v>828.34</v>
      </c>
      <c r="H5848" s="5">
        <v>2</v>
      </c>
    </row>
    <row r="5849" spans="1:8">
      <c r="A5849" s="4">
        <v>5848</v>
      </c>
      <c r="B5849" s="5" t="s">
        <v>756</v>
      </c>
      <c r="C5849" s="5" t="s">
        <v>318</v>
      </c>
      <c r="D5849" s="5" t="s">
        <v>732</v>
      </c>
      <c r="E5849" s="5" t="s">
        <v>305</v>
      </c>
      <c r="F5849" s="5" t="s">
        <v>770</v>
      </c>
      <c r="G5849" s="13">
        <v>278.27999999999997</v>
      </c>
      <c r="H5849" s="5">
        <v>169</v>
      </c>
    </row>
    <row r="5850" spans="1:8">
      <c r="A5850" s="4">
        <v>5849</v>
      </c>
      <c r="B5850" s="5" t="s">
        <v>773</v>
      </c>
      <c r="C5850" s="5" t="s">
        <v>731</v>
      </c>
      <c r="D5850" s="5" t="s">
        <v>736</v>
      </c>
      <c r="E5850" s="5" t="s">
        <v>733</v>
      </c>
      <c r="F5850" s="5" t="s">
        <v>751</v>
      </c>
      <c r="G5850" s="13">
        <v>867.2</v>
      </c>
      <c r="H5850" s="5">
        <v>185</v>
      </c>
    </row>
    <row r="5851" spans="1:8">
      <c r="A5851" s="4">
        <v>5850</v>
      </c>
      <c r="B5851" s="5" t="s">
        <v>804</v>
      </c>
      <c r="C5851" s="5" t="s">
        <v>312</v>
      </c>
      <c r="D5851" s="5" t="s">
        <v>316</v>
      </c>
      <c r="E5851" s="5" t="s">
        <v>305</v>
      </c>
      <c r="F5851" s="5" t="s">
        <v>746</v>
      </c>
      <c r="G5851" s="13">
        <v>418.94</v>
      </c>
      <c r="H5851" s="5">
        <v>161</v>
      </c>
    </row>
    <row r="5852" spans="1:8">
      <c r="A5852" s="4">
        <v>5851</v>
      </c>
      <c r="B5852" s="5" t="s">
        <v>760</v>
      </c>
      <c r="C5852" s="5" t="s">
        <v>735</v>
      </c>
      <c r="D5852" s="5" t="s">
        <v>324</v>
      </c>
      <c r="E5852" s="5" t="s">
        <v>313</v>
      </c>
      <c r="F5852" s="5" t="s">
        <v>748</v>
      </c>
      <c r="G5852" s="13">
        <v>867.35</v>
      </c>
      <c r="H5852" s="5">
        <v>111</v>
      </c>
    </row>
    <row r="5853" spans="1:8">
      <c r="A5853" s="4">
        <v>5852</v>
      </c>
      <c r="B5853" s="5" t="s">
        <v>803</v>
      </c>
      <c r="C5853" s="5" t="s">
        <v>304</v>
      </c>
      <c r="D5853" s="5" t="s">
        <v>736</v>
      </c>
      <c r="E5853" s="5" t="s">
        <v>319</v>
      </c>
      <c r="F5853" s="5" t="s">
        <v>748</v>
      </c>
      <c r="G5853" s="13">
        <v>856.19</v>
      </c>
      <c r="H5853" s="5">
        <v>199</v>
      </c>
    </row>
    <row r="5854" spans="1:8">
      <c r="A5854" s="4">
        <v>5853</v>
      </c>
      <c r="B5854" s="5" t="s">
        <v>777</v>
      </c>
      <c r="C5854" s="5" t="s">
        <v>735</v>
      </c>
      <c r="D5854" s="5" t="s">
        <v>316</v>
      </c>
      <c r="E5854" s="5" t="s">
        <v>319</v>
      </c>
      <c r="F5854" s="5" t="s">
        <v>746</v>
      </c>
      <c r="G5854" s="13">
        <v>459.43</v>
      </c>
      <c r="H5854" s="5">
        <v>18</v>
      </c>
    </row>
    <row r="5855" spans="1:8">
      <c r="A5855" s="4">
        <v>5854</v>
      </c>
      <c r="B5855" s="5" t="s">
        <v>780</v>
      </c>
      <c r="C5855" s="5" t="s">
        <v>757</v>
      </c>
      <c r="D5855" s="5" t="s">
        <v>324</v>
      </c>
      <c r="E5855" s="5" t="s">
        <v>310</v>
      </c>
      <c r="F5855" s="5" t="s">
        <v>744</v>
      </c>
      <c r="G5855" s="13">
        <v>509.39</v>
      </c>
      <c r="H5855" s="5">
        <v>7</v>
      </c>
    </row>
    <row r="5856" spans="1:8">
      <c r="A5856" s="4">
        <v>5855</v>
      </c>
      <c r="B5856" s="5" t="s">
        <v>782</v>
      </c>
      <c r="C5856" s="5" t="s">
        <v>757</v>
      </c>
      <c r="D5856" s="5" t="s">
        <v>736</v>
      </c>
      <c r="E5856" s="5" t="s">
        <v>303</v>
      </c>
      <c r="F5856" s="5" t="s">
        <v>321</v>
      </c>
      <c r="G5856" s="13">
        <v>621.21</v>
      </c>
      <c r="H5856" s="5">
        <v>192</v>
      </c>
    </row>
    <row r="5857" spans="1:8">
      <c r="A5857" s="4">
        <v>5856</v>
      </c>
      <c r="B5857" s="5" t="s">
        <v>791</v>
      </c>
      <c r="C5857" s="5" t="s">
        <v>308</v>
      </c>
      <c r="D5857" s="5" t="s">
        <v>324</v>
      </c>
      <c r="E5857" s="5" t="s">
        <v>305</v>
      </c>
      <c r="F5857" s="5" t="s">
        <v>326</v>
      </c>
      <c r="G5857" s="13">
        <v>532.21</v>
      </c>
      <c r="H5857" s="5">
        <v>60</v>
      </c>
    </row>
    <row r="5858" spans="1:8">
      <c r="A5858" s="4">
        <v>5857</v>
      </c>
      <c r="B5858" s="5" t="s">
        <v>787</v>
      </c>
      <c r="C5858" s="5" t="s">
        <v>757</v>
      </c>
      <c r="D5858" s="5" t="s">
        <v>317</v>
      </c>
      <c r="E5858" s="5" t="s">
        <v>305</v>
      </c>
      <c r="F5858" s="5" t="s">
        <v>770</v>
      </c>
      <c r="G5858" s="13">
        <v>735.2</v>
      </c>
      <c r="H5858" s="5">
        <v>66</v>
      </c>
    </row>
    <row r="5859" spans="1:8">
      <c r="A5859" s="4">
        <v>5858</v>
      </c>
      <c r="B5859" s="5" t="s">
        <v>760</v>
      </c>
      <c r="C5859" s="5" t="s">
        <v>735</v>
      </c>
      <c r="D5859" s="5" t="s">
        <v>316</v>
      </c>
      <c r="E5859" s="5" t="s">
        <v>305</v>
      </c>
      <c r="F5859" s="5" t="s">
        <v>748</v>
      </c>
      <c r="G5859" s="13">
        <v>552.25</v>
      </c>
      <c r="H5859" s="5">
        <v>142</v>
      </c>
    </row>
    <row r="5860" spans="1:8">
      <c r="A5860" s="4">
        <v>5859</v>
      </c>
      <c r="B5860" s="5" t="s">
        <v>812</v>
      </c>
      <c r="C5860" s="5" t="s">
        <v>312</v>
      </c>
      <c r="D5860" s="5" t="s">
        <v>769</v>
      </c>
      <c r="E5860" s="5" t="s">
        <v>733</v>
      </c>
      <c r="F5860" s="5" t="s">
        <v>748</v>
      </c>
      <c r="G5860" s="13">
        <v>182.52</v>
      </c>
      <c r="H5860" s="5">
        <v>47</v>
      </c>
    </row>
    <row r="5861" spans="1:8">
      <c r="A5861" s="4">
        <v>5860</v>
      </c>
      <c r="B5861" s="5" t="s">
        <v>745</v>
      </c>
      <c r="C5861" s="5" t="s">
        <v>735</v>
      </c>
      <c r="D5861" s="5" t="s">
        <v>769</v>
      </c>
      <c r="E5861" s="5" t="s">
        <v>310</v>
      </c>
      <c r="F5861" s="5" t="s">
        <v>746</v>
      </c>
      <c r="G5861" s="13">
        <v>503.2</v>
      </c>
      <c r="H5861" s="5">
        <v>175</v>
      </c>
    </row>
    <row r="5862" spans="1:8">
      <c r="A5862" s="4">
        <v>5861</v>
      </c>
      <c r="B5862" s="5" t="s">
        <v>773</v>
      </c>
      <c r="C5862" s="5" t="s">
        <v>307</v>
      </c>
      <c r="D5862" s="5" t="s">
        <v>324</v>
      </c>
      <c r="E5862" s="5" t="s">
        <v>314</v>
      </c>
      <c r="F5862" s="5" t="s">
        <v>734</v>
      </c>
      <c r="G5862" s="13">
        <v>43.26</v>
      </c>
      <c r="H5862" s="5">
        <v>41</v>
      </c>
    </row>
    <row r="5863" spans="1:8">
      <c r="A5863" s="4">
        <v>5862</v>
      </c>
      <c r="B5863" s="5" t="s">
        <v>752</v>
      </c>
      <c r="C5863" s="5" t="s">
        <v>304</v>
      </c>
      <c r="D5863" s="5" t="s">
        <v>309</v>
      </c>
      <c r="E5863" s="5" t="s">
        <v>303</v>
      </c>
      <c r="F5863" s="5" t="s">
        <v>321</v>
      </c>
      <c r="G5863" s="13">
        <v>730.91</v>
      </c>
      <c r="H5863" s="5">
        <v>123</v>
      </c>
    </row>
    <row r="5864" spans="1:8">
      <c r="A5864" s="4">
        <v>5863</v>
      </c>
      <c r="B5864" s="5" t="s">
        <v>812</v>
      </c>
      <c r="C5864" s="5" t="s">
        <v>783</v>
      </c>
      <c r="D5864" s="5" t="s">
        <v>750</v>
      </c>
      <c r="E5864" s="5" t="s">
        <v>319</v>
      </c>
      <c r="F5864" s="5" t="s">
        <v>325</v>
      </c>
      <c r="G5864" s="13">
        <v>875.42</v>
      </c>
      <c r="H5864" s="5">
        <v>17</v>
      </c>
    </row>
    <row r="5865" spans="1:8">
      <c r="A5865" s="4">
        <v>5864</v>
      </c>
      <c r="B5865" s="5" t="s">
        <v>802</v>
      </c>
      <c r="C5865" s="5" t="s">
        <v>315</v>
      </c>
      <c r="D5865" s="5" t="s">
        <v>732</v>
      </c>
      <c r="E5865" s="5" t="s">
        <v>313</v>
      </c>
      <c r="F5865" s="5" t="s">
        <v>325</v>
      </c>
      <c r="G5865" s="13">
        <v>722.87</v>
      </c>
      <c r="H5865" s="5">
        <v>94</v>
      </c>
    </row>
    <row r="5866" spans="1:8">
      <c r="A5866" s="4">
        <v>5865</v>
      </c>
      <c r="B5866" s="5" t="s">
        <v>806</v>
      </c>
      <c r="C5866" s="5" t="s">
        <v>753</v>
      </c>
      <c r="D5866" s="5" t="s">
        <v>316</v>
      </c>
      <c r="E5866" s="5" t="s">
        <v>733</v>
      </c>
      <c r="F5866" s="5" t="s">
        <v>306</v>
      </c>
      <c r="G5866" s="13">
        <v>780.82</v>
      </c>
      <c r="H5866" s="5">
        <v>62</v>
      </c>
    </row>
    <row r="5867" spans="1:8">
      <c r="A5867" s="4">
        <v>5866</v>
      </c>
      <c r="B5867" s="5" t="s">
        <v>777</v>
      </c>
      <c r="C5867" s="5" t="s">
        <v>731</v>
      </c>
      <c r="D5867" s="5" t="s">
        <v>316</v>
      </c>
      <c r="E5867" s="5" t="s">
        <v>319</v>
      </c>
      <c r="F5867" s="5" t="s">
        <v>746</v>
      </c>
      <c r="G5867" s="13">
        <v>730.4</v>
      </c>
      <c r="H5867" s="5">
        <v>174</v>
      </c>
    </row>
    <row r="5868" spans="1:8">
      <c r="A5868" s="4">
        <v>5867</v>
      </c>
      <c r="B5868" s="5" t="s">
        <v>767</v>
      </c>
      <c r="C5868" s="5" t="s">
        <v>753</v>
      </c>
      <c r="D5868" s="5" t="s">
        <v>736</v>
      </c>
      <c r="E5868" s="5" t="s">
        <v>314</v>
      </c>
      <c r="F5868" s="5" t="s">
        <v>321</v>
      </c>
      <c r="G5868" s="13">
        <v>273.77</v>
      </c>
      <c r="H5868" s="5">
        <v>153</v>
      </c>
    </row>
    <row r="5869" spans="1:8">
      <c r="A5869" s="4">
        <v>5868</v>
      </c>
      <c r="B5869" s="5" t="s">
        <v>737</v>
      </c>
      <c r="C5869" s="5" t="s">
        <v>304</v>
      </c>
      <c r="D5869" s="5" t="s">
        <v>785</v>
      </c>
      <c r="E5869" s="5" t="s">
        <v>740</v>
      </c>
      <c r="F5869" s="5" t="s">
        <v>321</v>
      </c>
      <c r="G5869" s="13">
        <v>711.01</v>
      </c>
      <c r="H5869" s="5">
        <v>5</v>
      </c>
    </row>
    <row r="5870" spans="1:8">
      <c r="A5870" s="4">
        <v>5869</v>
      </c>
      <c r="B5870" s="5" t="s">
        <v>798</v>
      </c>
      <c r="C5870" s="5" t="s">
        <v>755</v>
      </c>
      <c r="D5870" s="5" t="s">
        <v>320</v>
      </c>
      <c r="E5870" s="5" t="s">
        <v>314</v>
      </c>
      <c r="F5870" s="5" t="s">
        <v>311</v>
      </c>
      <c r="G5870" s="13">
        <v>271.74</v>
      </c>
      <c r="H5870" s="5">
        <v>25</v>
      </c>
    </row>
    <row r="5871" spans="1:8">
      <c r="A5871" s="4">
        <v>5870</v>
      </c>
      <c r="B5871" s="5" t="s">
        <v>756</v>
      </c>
      <c r="C5871" s="5" t="s">
        <v>757</v>
      </c>
      <c r="D5871" s="5" t="s">
        <v>317</v>
      </c>
      <c r="E5871" s="5" t="s">
        <v>310</v>
      </c>
      <c r="F5871" s="5" t="s">
        <v>744</v>
      </c>
      <c r="G5871" s="13">
        <v>630.45000000000005</v>
      </c>
      <c r="H5871" s="5">
        <v>132</v>
      </c>
    </row>
    <row r="5872" spans="1:8">
      <c r="A5872" s="4">
        <v>5871</v>
      </c>
      <c r="B5872" s="5" t="s">
        <v>803</v>
      </c>
      <c r="C5872" s="5" t="s">
        <v>735</v>
      </c>
      <c r="D5872" s="5" t="s">
        <v>732</v>
      </c>
      <c r="E5872" s="5" t="s">
        <v>319</v>
      </c>
      <c r="F5872" s="5" t="s">
        <v>311</v>
      </c>
      <c r="G5872" s="13">
        <v>505.15</v>
      </c>
      <c r="H5872" s="5">
        <v>127</v>
      </c>
    </row>
    <row r="5873" spans="1:8">
      <c r="A5873" s="4">
        <v>5872</v>
      </c>
      <c r="B5873" s="5" t="s">
        <v>780</v>
      </c>
      <c r="C5873" s="5" t="s">
        <v>735</v>
      </c>
      <c r="D5873" s="5" t="s">
        <v>772</v>
      </c>
      <c r="E5873" s="5" t="s">
        <v>303</v>
      </c>
      <c r="F5873" s="5" t="s">
        <v>321</v>
      </c>
      <c r="G5873" s="13">
        <v>147.31</v>
      </c>
      <c r="H5873" s="5">
        <v>33</v>
      </c>
    </row>
    <row r="5874" spans="1:8">
      <c r="A5874" s="4">
        <v>5873</v>
      </c>
      <c r="B5874" s="5" t="s">
        <v>787</v>
      </c>
      <c r="C5874" s="5" t="s">
        <v>753</v>
      </c>
      <c r="D5874" s="5" t="s">
        <v>324</v>
      </c>
      <c r="E5874" s="5" t="s">
        <v>310</v>
      </c>
      <c r="F5874" s="5" t="s">
        <v>751</v>
      </c>
      <c r="G5874" s="13">
        <v>94.01</v>
      </c>
      <c r="H5874" s="5">
        <v>14</v>
      </c>
    </row>
    <row r="5875" spans="1:8">
      <c r="A5875" s="4">
        <v>5874</v>
      </c>
      <c r="B5875" s="5" t="s">
        <v>760</v>
      </c>
      <c r="C5875" s="5" t="s">
        <v>312</v>
      </c>
      <c r="D5875" s="5" t="s">
        <v>316</v>
      </c>
      <c r="E5875" s="5" t="s">
        <v>758</v>
      </c>
      <c r="F5875" s="5" t="s">
        <v>744</v>
      </c>
      <c r="G5875" s="13">
        <v>668.69</v>
      </c>
      <c r="H5875" s="5">
        <v>146</v>
      </c>
    </row>
    <row r="5876" spans="1:8">
      <c r="A5876" s="4">
        <v>5875</v>
      </c>
      <c r="B5876" s="5" t="s">
        <v>766</v>
      </c>
      <c r="C5876" s="5" t="s">
        <v>753</v>
      </c>
      <c r="D5876" s="5" t="s">
        <v>738</v>
      </c>
      <c r="E5876" s="5" t="s">
        <v>758</v>
      </c>
      <c r="F5876" s="5" t="s">
        <v>326</v>
      </c>
      <c r="G5876" s="13">
        <v>817.24</v>
      </c>
      <c r="H5876" s="5">
        <v>3</v>
      </c>
    </row>
    <row r="5877" spans="1:8">
      <c r="A5877" s="4">
        <v>5876</v>
      </c>
      <c r="B5877" s="5" t="s">
        <v>806</v>
      </c>
      <c r="C5877" s="5" t="s">
        <v>783</v>
      </c>
      <c r="D5877" s="5" t="s">
        <v>316</v>
      </c>
      <c r="E5877" s="5" t="s">
        <v>322</v>
      </c>
      <c r="F5877" s="5" t="s">
        <v>306</v>
      </c>
      <c r="G5877" s="13">
        <v>520.36</v>
      </c>
      <c r="H5877" s="5">
        <v>130</v>
      </c>
    </row>
    <row r="5878" spans="1:8">
      <c r="A5878" s="4">
        <v>5877</v>
      </c>
      <c r="B5878" s="5" t="s">
        <v>801</v>
      </c>
      <c r="C5878" s="5" t="s">
        <v>731</v>
      </c>
      <c r="D5878" s="5" t="s">
        <v>743</v>
      </c>
      <c r="E5878" s="5" t="s">
        <v>322</v>
      </c>
      <c r="F5878" s="5" t="s">
        <v>311</v>
      </c>
      <c r="G5878" s="13">
        <v>889.42</v>
      </c>
      <c r="H5878" s="5">
        <v>194</v>
      </c>
    </row>
    <row r="5879" spans="1:8">
      <c r="A5879" s="4">
        <v>5878</v>
      </c>
      <c r="B5879" s="5" t="s">
        <v>794</v>
      </c>
      <c r="C5879" s="5" t="s">
        <v>312</v>
      </c>
      <c r="D5879" s="5" t="s">
        <v>769</v>
      </c>
      <c r="E5879" s="5" t="s">
        <v>319</v>
      </c>
      <c r="F5879" s="5" t="s">
        <v>744</v>
      </c>
      <c r="G5879" s="13">
        <v>384.31</v>
      </c>
      <c r="H5879" s="5">
        <v>97</v>
      </c>
    </row>
    <row r="5880" spans="1:8">
      <c r="A5880" s="4">
        <v>5879</v>
      </c>
      <c r="B5880" s="5" t="s">
        <v>791</v>
      </c>
      <c r="C5880" s="5" t="s">
        <v>304</v>
      </c>
      <c r="D5880" s="5" t="s">
        <v>317</v>
      </c>
      <c r="E5880" s="5" t="s">
        <v>314</v>
      </c>
      <c r="F5880" s="5" t="s">
        <v>306</v>
      </c>
      <c r="G5880" s="13">
        <v>703.95</v>
      </c>
      <c r="H5880" s="5">
        <v>197</v>
      </c>
    </row>
    <row r="5881" spans="1:8">
      <c r="A5881" s="4">
        <v>5880</v>
      </c>
      <c r="B5881" s="5" t="s">
        <v>756</v>
      </c>
      <c r="C5881" s="5" t="s">
        <v>312</v>
      </c>
      <c r="D5881" s="5" t="s">
        <v>738</v>
      </c>
      <c r="E5881" s="5" t="s">
        <v>310</v>
      </c>
      <c r="F5881" s="5" t="s">
        <v>746</v>
      </c>
      <c r="G5881" s="13">
        <v>548.08000000000004</v>
      </c>
      <c r="H5881" s="5">
        <v>140</v>
      </c>
    </row>
    <row r="5882" spans="1:8">
      <c r="A5882" s="4">
        <v>5881</v>
      </c>
      <c r="B5882" s="5" t="s">
        <v>806</v>
      </c>
      <c r="C5882" s="5" t="s">
        <v>308</v>
      </c>
      <c r="D5882" s="5" t="s">
        <v>320</v>
      </c>
      <c r="E5882" s="5" t="s">
        <v>733</v>
      </c>
      <c r="F5882" s="5" t="s">
        <v>323</v>
      </c>
      <c r="G5882" s="13">
        <v>495.97</v>
      </c>
      <c r="H5882" s="5">
        <v>40</v>
      </c>
    </row>
    <row r="5883" spans="1:8">
      <c r="A5883" s="4">
        <v>5882</v>
      </c>
      <c r="B5883" s="5" t="s">
        <v>773</v>
      </c>
      <c r="C5883" s="5" t="s">
        <v>742</v>
      </c>
      <c r="D5883" s="5" t="s">
        <v>320</v>
      </c>
      <c r="E5883" s="5" t="s">
        <v>733</v>
      </c>
      <c r="F5883" s="5" t="s">
        <v>311</v>
      </c>
      <c r="G5883" s="13">
        <v>296.66000000000003</v>
      </c>
      <c r="H5883" s="5">
        <v>79</v>
      </c>
    </row>
    <row r="5884" spans="1:8">
      <c r="A5884" s="4">
        <v>5883</v>
      </c>
      <c r="B5884" s="5" t="s">
        <v>798</v>
      </c>
      <c r="C5884" s="5" t="s">
        <v>742</v>
      </c>
      <c r="D5884" s="5" t="s">
        <v>309</v>
      </c>
      <c r="E5884" s="5" t="s">
        <v>305</v>
      </c>
      <c r="F5884" s="5" t="s">
        <v>306</v>
      </c>
      <c r="G5884" s="13">
        <v>56.58</v>
      </c>
      <c r="H5884" s="5">
        <v>102</v>
      </c>
    </row>
    <row r="5885" spans="1:8">
      <c r="A5885" s="4">
        <v>5884</v>
      </c>
      <c r="B5885" s="5" t="s">
        <v>737</v>
      </c>
      <c r="C5885" s="5" t="s">
        <v>753</v>
      </c>
      <c r="D5885" s="5" t="s">
        <v>324</v>
      </c>
      <c r="E5885" s="5" t="s">
        <v>322</v>
      </c>
      <c r="F5885" s="5" t="s">
        <v>748</v>
      </c>
      <c r="G5885" s="13">
        <v>667.85</v>
      </c>
      <c r="H5885" s="5">
        <v>111</v>
      </c>
    </row>
    <row r="5886" spans="1:8">
      <c r="A5886" s="4">
        <v>5885</v>
      </c>
      <c r="B5886" s="5" t="s">
        <v>784</v>
      </c>
      <c r="C5886" s="5" t="s">
        <v>731</v>
      </c>
      <c r="D5886" s="5" t="s">
        <v>732</v>
      </c>
      <c r="E5886" s="5" t="s">
        <v>313</v>
      </c>
      <c r="F5886" s="5" t="s">
        <v>311</v>
      </c>
      <c r="G5886" s="13">
        <v>713.91</v>
      </c>
      <c r="H5886" s="5">
        <v>110</v>
      </c>
    </row>
    <row r="5887" spans="1:8">
      <c r="A5887" s="4">
        <v>5886</v>
      </c>
      <c r="B5887" s="5" t="s">
        <v>794</v>
      </c>
      <c r="C5887" s="5" t="s">
        <v>753</v>
      </c>
      <c r="D5887" s="5" t="s">
        <v>320</v>
      </c>
      <c r="E5887" s="5" t="s">
        <v>305</v>
      </c>
      <c r="F5887" s="5" t="s">
        <v>770</v>
      </c>
      <c r="G5887" s="13">
        <v>326.74</v>
      </c>
      <c r="H5887" s="5">
        <v>67</v>
      </c>
    </row>
    <row r="5888" spans="1:8">
      <c r="A5888" s="4">
        <v>5887</v>
      </c>
      <c r="B5888" s="5" t="s">
        <v>799</v>
      </c>
      <c r="C5888" s="5" t="s">
        <v>315</v>
      </c>
      <c r="D5888" s="5" t="s">
        <v>309</v>
      </c>
      <c r="E5888" s="5" t="s">
        <v>313</v>
      </c>
      <c r="F5888" s="5" t="s">
        <v>770</v>
      </c>
      <c r="G5888" s="13">
        <v>390.78</v>
      </c>
      <c r="H5888" s="5">
        <v>69</v>
      </c>
    </row>
    <row r="5889" spans="1:8">
      <c r="A5889" s="4">
        <v>5888</v>
      </c>
      <c r="B5889" s="5" t="s">
        <v>782</v>
      </c>
      <c r="C5889" s="5" t="s">
        <v>742</v>
      </c>
      <c r="D5889" s="5" t="s">
        <v>772</v>
      </c>
      <c r="E5889" s="5" t="s">
        <v>313</v>
      </c>
      <c r="F5889" s="5" t="s">
        <v>746</v>
      </c>
      <c r="G5889" s="13">
        <v>230.37</v>
      </c>
      <c r="H5889" s="5">
        <v>160</v>
      </c>
    </row>
    <row r="5890" spans="1:8">
      <c r="A5890" s="4">
        <v>5889</v>
      </c>
      <c r="B5890" s="5" t="s">
        <v>747</v>
      </c>
      <c r="C5890" s="5" t="s">
        <v>315</v>
      </c>
      <c r="D5890" s="5" t="s">
        <v>772</v>
      </c>
      <c r="E5890" s="5" t="s">
        <v>322</v>
      </c>
      <c r="F5890" s="5" t="s">
        <v>748</v>
      </c>
      <c r="G5890" s="13">
        <v>713.85</v>
      </c>
      <c r="H5890" s="5">
        <v>102</v>
      </c>
    </row>
    <row r="5891" spans="1:8">
      <c r="A5891" s="4">
        <v>5890</v>
      </c>
      <c r="B5891" s="5" t="s">
        <v>775</v>
      </c>
      <c r="C5891" s="5" t="s">
        <v>315</v>
      </c>
      <c r="D5891" s="5" t="s">
        <v>750</v>
      </c>
      <c r="E5891" s="5" t="s">
        <v>733</v>
      </c>
      <c r="F5891" s="5" t="s">
        <v>734</v>
      </c>
      <c r="G5891" s="13">
        <v>801.38</v>
      </c>
      <c r="H5891" s="5">
        <v>61</v>
      </c>
    </row>
    <row r="5892" spans="1:8">
      <c r="A5892" s="4">
        <v>5891</v>
      </c>
      <c r="B5892" s="5" t="s">
        <v>765</v>
      </c>
      <c r="C5892" s="5" t="s">
        <v>307</v>
      </c>
      <c r="D5892" s="5" t="s">
        <v>738</v>
      </c>
      <c r="E5892" s="5" t="s">
        <v>319</v>
      </c>
      <c r="F5892" s="5" t="s">
        <v>744</v>
      </c>
      <c r="G5892" s="13">
        <v>776.81</v>
      </c>
      <c r="H5892" s="5">
        <v>126</v>
      </c>
    </row>
    <row r="5893" spans="1:8">
      <c r="A5893" s="4">
        <v>5892</v>
      </c>
      <c r="B5893" s="5" t="s">
        <v>764</v>
      </c>
      <c r="C5893" s="5" t="s">
        <v>753</v>
      </c>
      <c r="D5893" s="5" t="s">
        <v>309</v>
      </c>
      <c r="E5893" s="5" t="s">
        <v>319</v>
      </c>
      <c r="F5893" s="5" t="s">
        <v>325</v>
      </c>
      <c r="G5893" s="13">
        <v>485.39</v>
      </c>
      <c r="H5893" s="5">
        <v>173</v>
      </c>
    </row>
    <row r="5894" spans="1:8">
      <c r="A5894" s="4">
        <v>5893</v>
      </c>
      <c r="B5894" s="5" t="s">
        <v>811</v>
      </c>
      <c r="C5894" s="5" t="s">
        <v>753</v>
      </c>
      <c r="D5894" s="5" t="s">
        <v>732</v>
      </c>
      <c r="E5894" s="5" t="s">
        <v>319</v>
      </c>
      <c r="F5894" s="5" t="s">
        <v>744</v>
      </c>
      <c r="G5894" s="13">
        <v>907.02</v>
      </c>
      <c r="H5894" s="5">
        <v>11</v>
      </c>
    </row>
    <row r="5895" spans="1:8">
      <c r="A5895" s="4">
        <v>5894</v>
      </c>
      <c r="B5895" s="5" t="s">
        <v>771</v>
      </c>
      <c r="C5895" s="5" t="s">
        <v>753</v>
      </c>
      <c r="D5895" s="5" t="s">
        <v>320</v>
      </c>
      <c r="E5895" s="5" t="s">
        <v>305</v>
      </c>
      <c r="F5895" s="5" t="s">
        <v>744</v>
      </c>
      <c r="G5895" s="13">
        <v>322.13</v>
      </c>
      <c r="H5895" s="5">
        <v>100</v>
      </c>
    </row>
    <row r="5896" spans="1:8">
      <c r="A5896" s="4">
        <v>5895</v>
      </c>
      <c r="B5896" s="5" t="s">
        <v>764</v>
      </c>
      <c r="C5896" s="5" t="s">
        <v>318</v>
      </c>
      <c r="D5896" s="5" t="s">
        <v>324</v>
      </c>
      <c r="E5896" s="5" t="s">
        <v>758</v>
      </c>
      <c r="F5896" s="5" t="s">
        <v>323</v>
      </c>
      <c r="G5896" s="13">
        <v>594.74</v>
      </c>
      <c r="H5896" s="5">
        <v>25</v>
      </c>
    </row>
    <row r="5897" spans="1:8">
      <c r="A5897" s="4">
        <v>5896</v>
      </c>
      <c r="B5897" s="5" t="s">
        <v>754</v>
      </c>
      <c r="C5897" s="5" t="s">
        <v>757</v>
      </c>
      <c r="D5897" s="5" t="s">
        <v>317</v>
      </c>
      <c r="E5897" s="5" t="s">
        <v>319</v>
      </c>
      <c r="F5897" s="5" t="s">
        <v>746</v>
      </c>
      <c r="G5897" s="13">
        <v>352.24</v>
      </c>
      <c r="H5897" s="5">
        <v>53</v>
      </c>
    </row>
    <row r="5898" spans="1:8">
      <c r="A5898" s="4">
        <v>5897</v>
      </c>
      <c r="B5898" s="5" t="s">
        <v>792</v>
      </c>
      <c r="C5898" s="5" t="s">
        <v>731</v>
      </c>
      <c r="D5898" s="5" t="s">
        <v>785</v>
      </c>
      <c r="E5898" s="5" t="s">
        <v>733</v>
      </c>
      <c r="F5898" s="5" t="s">
        <v>751</v>
      </c>
      <c r="G5898" s="13">
        <v>879.49</v>
      </c>
      <c r="H5898" s="5">
        <v>133</v>
      </c>
    </row>
    <row r="5899" spans="1:8">
      <c r="A5899" s="4">
        <v>5898</v>
      </c>
      <c r="B5899" s="5" t="s">
        <v>799</v>
      </c>
      <c r="C5899" s="5" t="s">
        <v>312</v>
      </c>
      <c r="D5899" s="5" t="s">
        <v>769</v>
      </c>
      <c r="E5899" s="5" t="s">
        <v>305</v>
      </c>
      <c r="F5899" s="5" t="s">
        <v>325</v>
      </c>
      <c r="G5899" s="13">
        <v>653.73</v>
      </c>
      <c r="H5899" s="5">
        <v>81</v>
      </c>
    </row>
    <row r="5900" spans="1:8">
      <c r="A5900" s="4">
        <v>5899</v>
      </c>
      <c r="B5900" s="5" t="s">
        <v>784</v>
      </c>
      <c r="C5900" s="5" t="s">
        <v>315</v>
      </c>
      <c r="D5900" s="5" t="s">
        <v>732</v>
      </c>
      <c r="E5900" s="5" t="s">
        <v>758</v>
      </c>
      <c r="F5900" s="5" t="s">
        <v>325</v>
      </c>
      <c r="G5900" s="13">
        <v>869.84</v>
      </c>
      <c r="H5900" s="5">
        <v>27</v>
      </c>
    </row>
    <row r="5901" spans="1:8">
      <c r="A5901" s="4">
        <v>5900</v>
      </c>
      <c r="B5901" s="5" t="s">
        <v>792</v>
      </c>
      <c r="C5901" s="5" t="s">
        <v>757</v>
      </c>
      <c r="D5901" s="5" t="s">
        <v>324</v>
      </c>
      <c r="E5901" s="5" t="s">
        <v>305</v>
      </c>
      <c r="F5901" s="5" t="s">
        <v>311</v>
      </c>
      <c r="G5901" s="13">
        <v>694.21</v>
      </c>
      <c r="H5901" s="5">
        <v>148</v>
      </c>
    </row>
    <row r="5902" spans="1:8">
      <c r="A5902" s="4">
        <v>5901</v>
      </c>
      <c r="B5902" s="5" t="s">
        <v>774</v>
      </c>
      <c r="C5902" s="5" t="s">
        <v>308</v>
      </c>
      <c r="D5902" s="5" t="s">
        <v>309</v>
      </c>
      <c r="E5902" s="5" t="s">
        <v>740</v>
      </c>
      <c r="F5902" s="5" t="s">
        <v>770</v>
      </c>
      <c r="G5902" s="13">
        <v>204.74</v>
      </c>
      <c r="H5902" s="5">
        <v>106</v>
      </c>
    </row>
    <row r="5903" spans="1:8">
      <c r="A5903" s="4">
        <v>5902</v>
      </c>
      <c r="B5903" s="5" t="s">
        <v>802</v>
      </c>
      <c r="C5903" s="5" t="s">
        <v>742</v>
      </c>
      <c r="D5903" s="5" t="s">
        <v>738</v>
      </c>
      <c r="E5903" s="5" t="s">
        <v>305</v>
      </c>
      <c r="F5903" s="5" t="s">
        <v>746</v>
      </c>
      <c r="G5903" s="13">
        <v>279.95999999999998</v>
      </c>
      <c r="H5903" s="5">
        <v>85</v>
      </c>
    </row>
    <row r="5904" spans="1:8">
      <c r="A5904" s="4">
        <v>5903</v>
      </c>
      <c r="B5904" s="5" t="s">
        <v>762</v>
      </c>
      <c r="C5904" s="5" t="s">
        <v>753</v>
      </c>
      <c r="D5904" s="5" t="s">
        <v>738</v>
      </c>
      <c r="E5904" s="5" t="s">
        <v>310</v>
      </c>
      <c r="F5904" s="5" t="s">
        <v>306</v>
      </c>
      <c r="G5904" s="13">
        <v>338.2</v>
      </c>
      <c r="H5904" s="5">
        <v>123</v>
      </c>
    </row>
    <row r="5905" spans="1:8">
      <c r="A5905" s="4">
        <v>5904</v>
      </c>
      <c r="B5905" s="5" t="s">
        <v>812</v>
      </c>
      <c r="C5905" s="5" t="s">
        <v>731</v>
      </c>
      <c r="D5905" s="5" t="s">
        <v>738</v>
      </c>
      <c r="E5905" s="5" t="s">
        <v>740</v>
      </c>
      <c r="F5905" s="5" t="s">
        <v>748</v>
      </c>
      <c r="G5905" s="13">
        <v>805.33</v>
      </c>
      <c r="H5905" s="5">
        <v>151</v>
      </c>
    </row>
    <row r="5906" spans="1:8">
      <c r="A5906" s="4">
        <v>5905</v>
      </c>
      <c r="B5906" s="5" t="s">
        <v>799</v>
      </c>
      <c r="C5906" s="5" t="s">
        <v>304</v>
      </c>
      <c r="D5906" s="5" t="s">
        <v>324</v>
      </c>
      <c r="E5906" s="5" t="s">
        <v>740</v>
      </c>
      <c r="F5906" s="5" t="s">
        <v>744</v>
      </c>
      <c r="G5906" s="13">
        <v>623.62</v>
      </c>
      <c r="H5906" s="5">
        <v>137</v>
      </c>
    </row>
    <row r="5907" spans="1:8">
      <c r="A5907" s="4">
        <v>5906</v>
      </c>
      <c r="B5907" s="5" t="s">
        <v>763</v>
      </c>
      <c r="C5907" s="5" t="s">
        <v>757</v>
      </c>
      <c r="D5907" s="5" t="s">
        <v>750</v>
      </c>
      <c r="E5907" s="5" t="s">
        <v>319</v>
      </c>
      <c r="F5907" s="5" t="s">
        <v>744</v>
      </c>
      <c r="G5907" s="13">
        <v>909.31</v>
      </c>
      <c r="H5907" s="5">
        <v>150</v>
      </c>
    </row>
    <row r="5908" spans="1:8">
      <c r="A5908" s="4">
        <v>5907</v>
      </c>
      <c r="B5908" s="5" t="s">
        <v>302</v>
      </c>
      <c r="C5908" s="5" t="s">
        <v>755</v>
      </c>
      <c r="D5908" s="5" t="s">
        <v>736</v>
      </c>
      <c r="E5908" s="5" t="s">
        <v>740</v>
      </c>
      <c r="F5908" s="5" t="s">
        <v>326</v>
      </c>
      <c r="G5908" s="13">
        <v>130.93</v>
      </c>
      <c r="H5908" s="5">
        <v>179</v>
      </c>
    </row>
    <row r="5909" spans="1:8">
      <c r="A5909" s="4">
        <v>5908</v>
      </c>
      <c r="B5909" s="5" t="s">
        <v>796</v>
      </c>
      <c r="C5909" s="5" t="s">
        <v>735</v>
      </c>
      <c r="D5909" s="5" t="s">
        <v>317</v>
      </c>
      <c r="E5909" s="5" t="s">
        <v>758</v>
      </c>
      <c r="F5909" s="5" t="s">
        <v>325</v>
      </c>
      <c r="G5909" s="13">
        <v>246.49</v>
      </c>
      <c r="H5909" s="5">
        <v>181</v>
      </c>
    </row>
    <row r="5910" spans="1:8">
      <c r="A5910" s="4">
        <v>5909</v>
      </c>
      <c r="B5910" s="5" t="s">
        <v>747</v>
      </c>
      <c r="C5910" s="5" t="s">
        <v>315</v>
      </c>
      <c r="D5910" s="5" t="s">
        <v>324</v>
      </c>
      <c r="E5910" s="5" t="s">
        <v>314</v>
      </c>
      <c r="F5910" s="5" t="s">
        <v>323</v>
      </c>
      <c r="G5910" s="13">
        <v>152.82</v>
      </c>
      <c r="H5910" s="5">
        <v>83</v>
      </c>
    </row>
    <row r="5911" spans="1:8">
      <c r="A5911" s="4">
        <v>5910</v>
      </c>
      <c r="B5911" s="5" t="s">
        <v>795</v>
      </c>
      <c r="C5911" s="5" t="s">
        <v>753</v>
      </c>
      <c r="D5911" s="5" t="s">
        <v>732</v>
      </c>
      <c r="E5911" s="5" t="s">
        <v>758</v>
      </c>
      <c r="F5911" s="5" t="s">
        <v>751</v>
      </c>
      <c r="G5911" s="13">
        <v>436.04</v>
      </c>
      <c r="H5911" s="5">
        <v>160</v>
      </c>
    </row>
    <row r="5912" spans="1:8">
      <c r="A5912" s="4">
        <v>5911</v>
      </c>
      <c r="B5912" s="5" t="s">
        <v>764</v>
      </c>
      <c r="C5912" s="5" t="s">
        <v>312</v>
      </c>
      <c r="D5912" s="5" t="s">
        <v>320</v>
      </c>
      <c r="E5912" s="5" t="s">
        <v>305</v>
      </c>
      <c r="F5912" s="5" t="s">
        <v>326</v>
      </c>
      <c r="G5912" s="13">
        <v>722.26</v>
      </c>
      <c r="H5912" s="5">
        <v>1</v>
      </c>
    </row>
    <row r="5913" spans="1:8">
      <c r="A5913" s="4">
        <v>5912</v>
      </c>
      <c r="B5913" s="5" t="s">
        <v>809</v>
      </c>
      <c r="C5913" s="5" t="s">
        <v>783</v>
      </c>
      <c r="D5913" s="5" t="s">
        <v>785</v>
      </c>
      <c r="E5913" s="5" t="s">
        <v>319</v>
      </c>
      <c r="F5913" s="5" t="s">
        <v>746</v>
      </c>
      <c r="G5913" s="13">
        <v>753.75</v>
      </c>
      <c r="H5913" s="5">
        <v>95</v>
      </c>
    </row>
    <row r="5914" spans="1:8">
      <c r="A5914" s="4">
        <v>5913</v>
      </c>
      <c r="B5914" s="5" t="s">
        <v>797</v>
      </c>
      <c r="C5914" s="5" t="s">
        <v>304</v>
      </c>
      <c r="D5914" s="5" t="s">
        <v>317</v>
      </c>
      <c r="E5914" s="5" t="s">
        <v>305</v>
      </c>
      <c r="F5914" s="5" t="s">
        <v>746</v>
      </c>
      <c r="G5914" s="13">
        <v>701.19</v>
      </c>
      <c r="H5914" s="5">
        <v>80</v>
      </c>
    </row>
    <row r="5915" spans="1:8">
      <c r="A5915" s="4">
        <v>5914</v>
      </c>
      <c r="B5915" s="5" t="s">
        <v>754</v>
      </c>
      <c r="C5915" s="5" t="s">
        <v>753</v>
      </c>
      <c r="D5915" s="5" t="s">
        <v>769</v>
      </c>
      <c r="E5915" s="5" t="s">
        <v>733</v>
      </c>
      <c r="F5915" s="5" t="s">
        <v>770</v>
      </c>
      <c r="G5915" s="13">
        <v>184.61</v>
      </c>
      <c r="H5915" s="5">
        <v>106</v>
      </c>
    </row>
    <row r="5916" spans="1:8">
      <c r="A5916" s="4">
        <v>5915</v>
      </c>
      <c r="B5916" s="5" t="s">
        <v>777</v>
      </c>
      <c r="C5916" s="5" t="s">
        <v>304</v>
      </c>
      <c r="D5916" s="5" t="s">
        <v>785</v>
      </c>
      <c r="E5916" s="5" t="s">
        <v>740</v>
      </c>
      <c r="F5916" s="5" t="s">
        <v>734</v>
      </c>
      <c r="G5916" s="13">
        <v>642.16999999999996</v>
      </c>
      <c r="H5916" s="5">
        <v>85</v>
      </c>
    </row>
    <row r="5917" spans="1:8">
      <c r="A5917" s="4">
        <v>5916</v>
      </c>
      <c r="B5917" s="5" t="s">
        <v>801</v>
      </c>
      <c r="C5917" s="5" t="s">
        <v>304</v>
      </c>
      <c r="D5917" s="5" t="s">
        <v>324</v>
      </c>
      <c r="E5917" s="5" t="s">
        <v>313</v>
      </c>
      <c r="F5917" s="5" t="s">
        <v>325</v>
      </c>
      <c r="G5917" s="13">
        <v>283.31</v>
      </c>
      <c r="H5917" s="5">
        <v>151</v>
      </c>
    </row>
    <row r="5918" spans="1:8">
      <c r="A5918" s="4">
        <v>5917</v>
      </c>
      <c r="B5918" s="5" t="s">
        <v>786</v>
      </c>
      <c r="C5918" s="5" t="s">
        <v>318</v>
      </c>
      <c r="D5918" s="5" t="s">
        <v>785</v>
      </c>
      <c r="E5918" s="5" t="s">
        <v>733</v>
      </c>
      <c r="F5918" s="5" t="s">
        <v>748</v>
      </c>
      <c r="G5918" s="13">
        <v>855.48</v>
      </c>
      <c r="H5918" s="5">
        <v>96</v>
      </c>
    </row>
    <row r="5919" spans="1:8">
      <c r="A5919" s="4">
        <v>5918</v>
      </c>
      <c r="B5919" s="5" t="s">
        <v>302</v>
      </c>
      <c r="C5919" s="5" t="s">
        <v>783</v>
      </c>
      <c r="D5919" s="5" t="s">
        <v>317</v>
      </c>
      <c r="E5919" s="5" t="s">
        <v>314</v>
      </c>
      <c r="F5919" s="5" t="s">
        <v>306</v>
      </c>
      <c r="G5919" s="13">
        <v>614.27</v>
      </c>
      <c r="H5919" s="5">
        <v>83</v>
      </c>
    </row>
    <row r="5920" spans="1:8">
      <c r="A5920" s="4">
        <v>5919</v>
      </c>
      <c r="B5920" s="5" t="s">
        <v>756</v>
      </c>
      <c r="C5920" s="5" t="s">
        <v>783</v>
      </c>
      <c r="D5920" s="5" t="s">
        <v>309</v>
      </c>
      <c r="E5920" s="5" t="s">
        <v>740</v>
      </c>
      <c r="F5920" s="5" t="s">
        <v>770</v>
      </c>
      <c r="G5920" s="13">
        <v>801.05</v>
      </c>
      <c r="H5920" s="5">
        <v>180</v>
      </c>
    </row>
    <row r="5921" spans="1:8">
      <c r="A5921" s="4">
        <v>5920</v>
      </c>
      <c r="B5921" s="5" t="s">
        <v>779</v>
      </c>
      <c r="C5921" s="5" t="s">
        <v>757</v>
      </c>
      <c r="D5921" s="5" t="s">
        <v>324</v>
      </c>
      <c r="E5921" s="5" t="s">
        <v>305</v>
      </c>
      <c r="F5921" s="5" t="s">
        <v>746</v>
      </c>
      <c r="G5921" s="13">
        <v>803.95</v>
      </c>
      <c r="H5921" s="5">
        <v>83</v>
      </c>
    </row>
    <row r="5922" spans="1:8">
      <c r="A5922" s="4">
        <v>5921</v>
      </c>
      <c r="B5922" s="5" t="s">
        <v>798</v>
      </c>
      <c r="C5922" s="5" t="s">
        <v>735</v>
      </c>
      <c r="D5922" s="5" t="s">
        <v>736</v>
      </c>
      <c r="E5922" s="5" t="s">
        <v>733</v>
      </c>
      <c r="F5922" s="5" t="s">
        <v>746</v>
      </c>
      <c r="G5922" s="13">
        <v>764.45</v>
      </c>
      <c r="H5922" s="5">
        <v>178</v>
      </c>
    </row>
    <row r="5923" spans="1:8">
      <c r="A5923" s="4">
        <v>5922</v>
      </c>
      <c r="B5923" s="5" t="s">
        <v>788</v>
      </c>
      <c r="C5923" s="5" t="s">
        <v>753</v>
      </c>
      <c r="D5923" s="5" t="s">
        <v>738</v>
      </c>
      <c r="E5923" s="5" t="s">
        <v>740</v>
      </c>
      <c r="F5923" s="5" t="s">
        <v>321</v>
      </c>
      <c r="G5923" s="13">
        <v>217.49</v>
      </c>
      <c r="H5923" s="5">
        <v>103</v>
      </c>
    </row>
    <row r="5924" spans="1:8">
      <c r="A5924" s="4">
        <v>5923</v>
      </c>
      <c r="B5924" s="5" t="s">
        <v>809</v>
      </c>
      <c r="C5924" s="5" t="s">
        <v>753</v>
      </c>
      <c r="D5924" s="5" t="s">
        <v>316</v>
      </c>
      <c r="E5924" s="5" t="s">
        <v>313</v>
      </c>
      <c r="F5924" s="5" t="s">
        <v>325</v>
      </c>
      <c r="G5924" s="13">
        <v>58.22</v>
      </c>
      <c r="H5924" s="5">
        <v>16</v>
      </c>
    </row>
    <row r="5925" spans="1:8">
      <c r="A5925" s="4">
        <v>5924</v>
      </c>
      <c r="B5925" s="5" t="s">
        <v>787</v>
      </c>
      <c r="C5925" s="5" t="s">
        <v>735</v>
      </c>
      <c r="D5925" s="5" t="s">
        <v>743</v>
      </c>
      <c r="E5925" s="5" t="s">
        <v>303</v>
      </c>
      <c r="F5925" s="5" t="s">
        <v>746</v>
      </c>
      <c r="G5925" s="13">
        <v>307.10000000000002</v>
      </c>
      <c r="H5925" s="5">
        <v>52</v>
      </c>
    </row>
    <row r="5926" spans="1:8">
      <c r="A5926" s="4">
        <v>5925</v>
      </c>
      <c r="B5926" s="5" t="s">
        <v>781</v>
      </c>
      <c r="C5926" s="5" t="s">
        <v>308</v>
      </c>
      <c r="D5926" s="5" t="s">
        <v>736</v>
      </c>
      <c r="E5926" s="5" t="s">
        <v>314</v>
      </c>
      <c r="F5926" s="5" t="s">
        <v>770</v>
      </c>
      <c r="G5926" s="13">
        <v>463.01</v>
      </c>
      <c r="H5926" s="5">
        <v>38</v>
      </c>
    </row>
    <row r="5927" spans="1:8">
      <c r="A5927" s="4">
        <v>5926</v>
      </c>
      <c r="B5927" s="5" t="s">
        <v>776</v>
      </c>
      <c r="C5927" s="5" t="s">
        <v>753</v>
      </c>
      <c r="D5927" s="5" t="s">
        <v>738</v>
      </c>
      <c r="E5927" s="5" t="s">
        <v>310</v>
      </c>
      <c r="F5927" s="5" t="s">
        <v>770</v>
      </c>
      <c r="G5927" s="13">
        <v>563.84</v>
      </c>
      <c r="H5927" s="5">
        <v>181</v>
      </c>
    </row>
    <row r="5928" spans="1:8">
      <c r="A5928" s="4">
        <v>5927</v>
      </c>
      <c r="B5928" s="5" t="s">
        <v>786</v>
      </c>
      <c r="C5928" s="5" t="s">
        <v>307</v>
      </c>
      <c r="D5928" s="5" t="s">
        <v>324</v>
      </c>
      <c r="E5928" s="5" t="s">
        <v>314</v>
      </c>
      <c r="F5928" s="5" t="s">
        <v>323</v>
      </c>
      <c r="G5928" s="13">
        <v>714.57</v>
      </c>
      <c r="H5928" s="5">
        <v>84</v>
      </c>
    </row>
    <row r="5929" spans="1:8">
      <c r="A5929" s="4">
        <v>5928</v>
      </c>
      <c r="B5929" s="5" t="s">
        <v>791</v>
      </c>
      <c r="C5929" s="5" t="s">
        <v>742</v>
      </c>
      <c r="D5929" s="5" t="s">
        <v>769</v>
      </c>
      <c r="E5929" s="5" t="s">
        <v>319</v>
      </c>
      <c r="F5929" s="5" t="s">
        <v>748</v>
      </c>
      <c r="G5929" s="13">
        <v>949.62</v>
      </c>
      <c r="H5929" s="5">
        <v>118</v>
      </c>
    </row>
    <row r="5930" spans="1:8">
      <c r="A5930" s="4">
        <v>5929</v>
      </c>
      <c r="B5930" s="5" t="s">
        <v>768</v>
      </c>
      <c r="C5930" s="5" t="s">
        <v>783</v>
      </c>
      <c r="D5930" s="5" t="s">
        <v>316</v>
      </c>
      <c r="E5930" s="5" t="s">
        <v>313</v>
      </c>
      <c r="F5930" s="5" t="s">
        <v>734</v>
      </c>
      <c r="G5930" s="13">
        <v>538.46</v>
      </c>
      <c r="H5930" s="5">
        <v>26</v>
      </c>
    </row>
    <row r="5931" spans="1:8">
      <c r="A5931" s="4">
        <v>5930</v>
      </c>
      <c r="B5931" s="5" t="s">
        <v>762</v>
      </c>
      <c r="C5931" s="5" t="s">
        <v>753</v>
      </c>
      <c r="D5931" s="5" t="s">
        <v>743</v>
      </c>
      <c r="E5931" s="5" t="s">
        <v>310</v>
      </c>
      <c r="F5931" s="5" t="s">
        <v>748</v>
      </c>
      <c r="G5931" s="13">
        <v>811.85</v>
      </c>
      <c r="H5931" s="5">
        <v>113</v>
      </c>
    </row>
    <row r="5932" spans="1:8">
      <c r="A5932" s="4">
        <v>5931</v>
      </c>
      <c r="B5932" s="5" t="s">
        <v>806</v>
      </c>
      <c r="C5932" s="5" t="s">
        <v>783</v>
      </c>
      <c r="D5932" s="5" t="s">
        <v>309</v>
      </c>
      <c r="E5932" s="5" t="s">
        <v>319</v>
      </c>
      <c r="F5932" s="5" t="s">
        <v>323</v>
      </c>
      <c r="G5932" s="13">
        <v>905.19</v>
      </c>
      <c r="H5932" s="5">
        <v>102</v>
      </c>
    </row>
    <row r="5933" spans="1:8">
      <c r="A5933" s="4">
        <v>5932</v>
      </c>
      <c r="B5933" s="5" t="s">
        <v>779</v>
      </c>
      <c r="C5933" s="5" t="s">
        <v>318</v>
      </c>
      <c r="D5933" s="5" t="s">
        <v>738</v>
      </c>
      <c r="E5933" s="5" t="s">
        <v>322</v>
      </c>
      <c r="F5933" s="5" t="s">
        <v>734</v>
      </c>
      <c r="G5933" s="13">
        <v>321.17</v>
      </c>
      <c r="H5933" s="5">
        <v>108</v>
      </c>
    </row>
    <row r="5934" spans="1:8">
      <c r="A5934" s="4">
        <v>5933</v>
      </c>
      <c r="B5934" s="5" t="s">
        <v>756</v>
      </c>
      <c r="C5934" s="5" t="s">
        <v>304</v>
      </c>
      <c r="D5934" s="5" t="s">
        <v>309</v>
      </c>
      <c r="E5934" s="5" t="s">
        <v>314</v>
      </c>
      <c r="F5934" s="5" t="s">
        <v>746</v>
      </c>
      <c r="G5934" s="13">
        <v>791.81</v>
      </c>
      <c r="H5934" s="5">
        <v>99</v>
      </c>
    </row>
    <row r="5935" spans="1:8">
      <c r="A5935" s="4">
        <v>5934</v>
      </c>
      <c r="B5935" s="5" t="s">
        <v>788</v>
      </c>
      <c r="C5935" s="5" t="s">
        <v>731</v>
      </c>
      <c r="D5935" s="5" t="s">
        <v>750</v>
      </c>
      <c r="E5935" s="5" t="s">
        <v>303</v>
      </c>
      <c r="F5935" s="5" t="s">
        <v>311</v>
      </c>
      <c r="G5935" s="13">
        <v>225.79</v>
      </c>
      <c r="H5935" s="5">
        <v>159</v>
      </c>
    </row>
    <row r="5936" spans="1:8">
      <c r="A5936" s="4">
        <v>5935</v>
      </c>
      <c r="B5936" s="5" t="s">
        <v>791</v>
      </c>
      <c r="C5936" s="5" t="s">
        <v>783</v>
      </c>
      <c r="D5936" s="5" t="s">
        <v>738</v>
      </c>
      <c r="E5936" s="5" t="s">
        <v>322</v>
      </c>
      <c r="F5936" s="5" t="s">
        <v>325</v>
      </c>
      <c r="G5936" s="13">
        <v>763.94</v>
      </c>
      <c r="H5936" s="5">
        <v>90</v>
      </c>
    </row>
    <row r="5937" spans="1:8">
      <c r="A5937" s="4">
        <v>5936</v>
      </c>
      <c r="B5937" s="5" t="s">
        <v>806</v>
      </c>
      <c r="C5937" s="5" t="s">
        <v>308</v>
      </c>
      <c r="D5937" s="5" t="s">
        <v>738</v>
      </c>
      <c r="E5937" s="5" t="s">
        <v>313</v>
      </c>
      <c r="F5937" s="5" t="s">
        <v>326</v>
      </c>
      <c r="G5937" s="13">
        <v>66.86</v>
      </c>
      <c r="H5937" s="5">
        <v>160</v>
      </c>
    </row>
    <row r="5938" spans="1:8">
      <c r="A5938" s="4">
        <v>5937</v>
      </c>
      <c r="B5938" s="5" t="s">
        <v>811</v>
      </c>
      <c r="C5938" s="5" t="s">
        <v>315</v>
      </c>
      <c r="D5938" s="5" t="s">
        <v>738</v>
      </c>
      <c r="E5938" s="5" t="s">
        <v>310</v>
      </c>
      <c r="F5938" s="5" t="s">
        <v>748</v>
      </c>
      <c r="G5938" s="13">
        <v>761.6</v>
      </c>
      <c r="H5938" s="5">
        <v>173</v>
      </c>
    </row>
    <row r="5939" spans="1:8">
      <c r="A5939" s="4">
        <v>5938</v>
      </c>
      <c r="B5939" s="5" t="s">
        <v>791</v>
      </c>
      <c r="C5939" s="5" t="s">
        <v>308</v>
      </c>
      <c r="D5939" s="5" t="s">
        <v>324</v>
      </c>
      <c r="E5939" s="5" t="s">
        <v>314</v>
      </c>
      <c r="F5939" s="5" t="s">
        <v>306</v>
      </c>
      <c r="G5939" s="13">
        <v>922.83</v>
      </c>
      <c r="H5939" s="5">
        <v>74</v>
      </c>
    </row>
    <row r="5940" spans="1:8">
      <c r="A5940" s="4">
        <v>5939</v>
      </c>
      <c r="B5940" s="5" t="s">
        <v>780</v>
      </c>
      <c r="C5940" s="5" t="s">
        <v>735</v>
      </c>
      <c r="D5940" s="5" t="s">
        <v>317</v>
      </c>
      <c r="E5940" s="5" t="s">
        <v>310</v>
      </c>
      <c r="F5940" s="5" t="s">
        <v>326</v>
      </c>
      <c r="G5940" s="13">
        <v>182.66</v>
      </c>
      <c r="H5940" s="5">
        <v>167</v>
      </c>
    </row>
    <row r="5941" spans="1:8">
      <c r="A5941" s="4">
        <v>5940</v>
      </c>
      <c r="B5941" s="5" t="s">
        <v>302</v>
      </c>
      <c r="C5941" s="5" t="s">
        <v>318</v>
      </c>
      <c r="D5941" s="5" t="s">
        <v>316</v>
      </c>
      <c r="E5941" s="5" t="s">
        <v>313</v>
      </c>
      <c r="F5941" s="5" t="s">
        <v>321</v>
      </c>
      <c r="G5941" s="13">
        <v>243.53</v>
      </c>
      <c r="H5941" s="5">
        <v>43</v>
      </c>
    </row>
    <row r="5942" spans="1:8">
      <c r="A5942" s="4">
        <v>5941</v>
      </c>
      <c r="B5942" s="5" t="s">
        <v>810</v>
      </c>
      <c r="C5942" s="5" t="s">
        <v>307</v>
      </c>
      <c r="D5942" s="5" t="s">
        <v>324</v>
      </c>
      <c r="E5942" s="5" t="s">
        <v>740</v>
      </c>
      <c r="F5942" s="5" t="s">
        <v>311</v>
      </c>
      <c r="G5942" s="13">
        <v>50.94</v>
      </c>
      <c r="H5942" s="5">
        <v>142</v>
      </c>
    </row>
    <row r="5943" spans="1:8">
      <c r="A5943" s="4">
        <v>5942</v>
      </c>
      <c r="B5943" s="5" t="s">
        <v>781</v>
      </c>
      <c r="C5943" s="5" t="s">
        <v>315</v>
      </c>
      <c r="D5943" s="5" t="s">
        <v>320</v>
      </c>
      <c r="E5943" s="5" t="s">
        <v>303</v>
      </c>
      <c r="F5943" s="5" t="s">
        <v>321</v>
      </c>
      <c r="G5943" s="13">
        <v>452.31</v>
      </c>
      <c r="H5943" s="5">
        <v>48</v>
      </c>
    </row>
    <row r="5944" spans="1:8">
      <c r="A5944" s="4">
        <v>5943</v>
      </c>
      <c r="B5944" s="5" t="s">
        <v>807</v>
      </c>
      <c r="C5944" s="5" t="s">
        <v>308</v>
      </c>
      <c r="D5944" s="5" t="s">
        <v>769</v>
      </c>
      <c r="E5944" s="5" t="s">
        <v>758</v>
      </c>
      <c r="F5944" s="5" t="s">
        <v>734</v>
      </c>
      <c r="G5944" s="13">
        <v>729.06</v>
      </c>
      <c r="H5944" s="5">
        <v>168</v>
      </c>
    </row>
    <row r="5945" spans="1:8">
      <c r="A5945" s="4">
        <v>5944</v>
      </c>
      <c r="B5945" s="5" t="s">
        <v>810</v>
      </c>
      <c r="C5945" s="5" t="s">
        <v>312</v>
      </c>
      <c r="D5945" s="5" t="s">
        <v>309</v>
      </c>
      <c r="E5945" s="5" t="s">
        <v>322</v>
      </c>
      <c r="F5945" s="5" t="s">
        <v>321</v>
      </c>
      <c r="G5945" s="13">
        <v>161.38</v>
      </c>
      <c r="H5945" s="5">
        <v>29</v>
      </c>
    </row>
    <row r="5946" spans="1:8">
      <c r="A5946" s="4">
        <v>5945</v>
      </c>
      <c r="B5946" s="5" t="s">
        <v>803</v>
      </c>
      <c r="C5946" s="5" t="s">
        <v>755</v>
      </c>
      <c r="D5946" s="5" t="s">
        <v>324</v>
      </c>
      <c r="E5946" s="5" t="s">
        <v>303</v>
      </c>
      <c r="F5946" s="5" t="s">
        <v>325</v>
      </c>
      <c r="G5946" s="13">
        <v>356.48</v>
      </c>
      <c r="H5946" s="5">
        <v>94</v>
      </c>
    </row>
    <row r="5947" spans="1:8">
      <c r="A5947" s="4">
        <v>5946</v>
      </c>
      <c r="B5947" s="5" t="s">
        <v>776</v>
      </c>
      <c r="C5947" s="5" t="s">
        <v>735</v>
      </c>
      <c r="D5947" s="5" t="s">
        <v>750</v>
      </c>
      <c r="E5947" s="5" t="s">
        <v>733</v>
      </c>
      <c r="F5947" s="5" t="s">
        <v>321</v>
      </c>
      <c r="G5947" s="13">
        <v>72.87</v>
      </c>
      <c r="H5947" s="5">
        <v>103</v>
      </c>
    </row>
    <row r="5948" spans="1:8">
      <c r="A5948" s="4">
        <v>5947</v>
      </c>
      <c r="B5948" s="5" t="s">
        <v>810</v>
      </c>
      <c r="C5948" s="5" t="s">
        <v>742</v>
      </c>
      <c r="D5948" s="5" t="s">
        <v>316</v>
      </c>
      <c r="E5948" s="5" t="s">
        <v>319</v>
      </c>
      <c r="F5948" s="5" t="s">
        <v>751</v>
      </c>
      <c r="G5948" s="13">
        <v>155.30000000000001</v>
      </c>
      <c r="H5948" s="5">
        <v>49</v>
      </c>
    </row>
    <row r="5949" spans="1:8">
      <c r="A5949" s="4">
        <v>5948</v>
      </c>
      <c r="B5949" s="5" t="s">
        <v>795</v>
      </c>
      <c r="C5949" s="5" t="s">
        <v>757</v>
      </c>
      <c r="D5949" s="5" t="s">
        <v>750</v>
      </c>
      <c r="E5949" s="5" t="s">
        <v>322</v>
      </c>
      <c r="F5949" s="5" t="s">
        <v>734</v>
      </c>
      <c r="G5949" s="13">
        <v>401.4</v>
      </c>
      <c r="H5949" s="5">
        <v>39</v>
      </c>
    </row>
    <row r="5950" spans="1:8">
      <c r="A5950" s="4">
        <v>5949</v>
      </c>
      <c r="B5950" s="5" t="s">
        <v>811</v>
      </c>
      <c r="C5950" s="5" t="s">
        <v>315</v>
      </c>
      <c r="D5950" s="5" t="s">
        <v>309</v>
      </c>
      <c r="E5950" s="5" t="s">
        <v>314</v>
      </c>
      <c r="F5950" s="5" t="s">
        <v>746</v>
      </c>
      <c r="G5950" s="13">
        <v>71.84</v>
      </c>
      <c r="H5950" s="5">
        <v>166</v>
      </c>
    </row>
    <row r="5951" spans="1:8">
      <c r="A5951" s="4">
        <v>5950</v>
      </c>
      <c r="B5951" s="5" t="s">
        <v>778</v>
      </c>
      <c r="C5951" s="5" t="s">
        <v>757</v>
      </c>
      <c r="D5951" s="5" t="s">
        <v>309</v>
      </c>
      <c r="E5951" s="5" t="s">
        <v>305</v>
      </c>
      <c r="F5951" s="5" t="s">
        <v>321</v>
      </c>
      <c r="G5951" s="13">
        <v>119.53</v>
      </c>
      <c r="H5951" s="5">
        <v>195</v>
      </c>
    </row>
    <row r="5952" spans="1:8">
      <c r="A5952" s="4">
        <v>5951</v>
      </c>
      <c r="B5952" s="5" t="s">
        <v>771</v>
      </c>
      <c r="C5952" s="5" t="s">
        <v>783</v>
      </c>
      <c r="D5952" s="5" t="s">
        <v>309</v>
      </c>
      <c r="E5952" s="5" t="s">
        <v>305</v>
      </c>
      <c r="F5952" s="5" t="s">
        <v>744</v>
      </c>
      <c r="G5952" s="13">
        <v>222.69</v>
      </c>
      <c r="H5952" s="5">
        <v>134</v>
      </c>
    </row>
    <row r="5953" spans="1:8">
      <c r="A5953" s="4">
        <v>5952</v>
      </c>
      <c r="B5953" s="5" t="s">
        <v>805</v>
      </c>
      <c r="C5953" s="5" t="s">
        <v>315</v>
      </c>
      <c r="D5953" s="5" t="s">
        <v>738</v>
      </c>
      <c r="E5953" s="5" t="s">
        <v>310</v>
      </c>
      <c r="F5953" s="5" t="s">
        <v>770</v>
      </c>
      <c r="G5953" s="13">
        <v>770.38</v>
      </c>
      <c r="H5953" s="5">
        <v>69</v>
      </c>
    </row>
    <row r="5954" spans="1:8">
      <c r="A5954" s="4">
        <v>5953</v>
      </c>
      <c r="B5954" s="5" t="s">
        <v>747</v>
      </c>
      <c r="C5954" s="5" t="s">
        <v>742</v>
      </c>
      <c r="D5954" s="5" t="s">
        <v>309</v>
      </c>
      <c r="E5954" s="5" t="s">
        <v>740</v>
      </c>
      <c r="F5954" s="5" t="s">
        <v>311</v>
      </c>
      <c r="G5954" s="13">
        <v>58.1</v>
      </c>
      <c r="H5954" s="5">
        <v>17</v>
      </c>
    </row>
    <row r="5955" spans="1:8">
      <c r="A5955" s="4">
        <v>5954</v>
      </c>
      <c r="B5955" s="5" t="s">
        <v>771</v>
      </c>
      <c r="C5955" s="5" t="s">
        <v>308</v>
      </c>
      <c r="D5955" s="5" t="s">
        <v>785</v>
      </c>
      <c r="E5955" s="5" t="s">
        <v>310</v>
      </c>
      <c r="F5955" s="5" t="s">
        <v>751</v>
      </c>
      <c r="G5955" s="13">
        <v>219.6</v>
      </c>
      <c r="H5955" s="5">
        <v>69</v>
      </c>
    </row>
    <row r="5956" spans="1:8">
      <c r="A5956" s="4">
        <v>5955</v>
      </c>
      <c r="B5956" s="5" t="s">
        <v>797</v>
      </c>
      <c r="C5956" s="5" t="s">
        <v>308</v>
      </c>
      <c r="D5956" s="5" t="s">
        <v>316</v>
      </c>
      <c r="E5956" s="5" t="s">
        <v>314</v>
      </c>
      <c r="F5956" s="5" t="s">
        <v>751</v>
      </c>
      <c r="G5956" s="13">
        <v>331.06</v>
      </c>
      <c r="H5956" s="5">
        <v>180</v>
      </c>
    </row>
    <row r="5957" spans="1:8">
      <c r="A5957" s="4">
        <v>5956</v>
      </c>
      <c r="B5957" s="5" t="s">
        <v>788</v>
      </c>
      <c r="C5957" s="5" t="s">
        <v>742</v>
      </c>
      <c r="D5957" s="5" t="s">
        <v>309</v>
      </c>
      <c r="E5957" s="5" t="s">
        <v>313</v>
      </c>
      <c r="F5957" s="5" t="s">
        <v>748</v>
      </c>
      <c r="G5957" s="13">
        <v>779.29</v>
      </c>
      <c r="H5957" s="5">
        <v>33</v>
      </c>
    </row>
    <row r="5958" spans="1:8">
      <c r="A5958" s="4">
        <v>5957</v>
      </c>
      <c r="B5958" s="5" t="s">
        <v>764</v>
      </c>
      <c r="C5958" s="5" t="s">
        <v>742</v>
      </c>
      <c r="D5958" s="5" t="s">
        <v>324</v>
      </c>
      <c r="E5958" s="5" t="s">
        <v>303</v>
      </c>
      <c r="F5958" s="5" t="s">
        <v>325</v>
      </c>
      <c r="G5958" s="13">
        <v>655.62</v>
      </c>
      <c r="H5958" s="5">
        <v>25</v>
      </c>
    </row>
    <row r="5959" spans="1:8">
      <c r="A5959" s="4">
        <v>5958</v>
      </c>
      <c r="B5959" s="5" t="s">
        <v>809</v>
      </c>
      <c r="C5959" s="5" t="s">
        <v>312</v>
      </c>
      <c r="D5959" s="5" t="s">
        <v>320</v>
      </c>
      <c r="E5959" s="5" t="s">
        <v>305</v>
      </c>
      <c r="F5959" s="5" t="s">
        <v>748</v>
      </c>
      <c r="G5959" s="13">
        <v>570.4</v>
      </c>
      <c r="H5959" s="5">
        <v>114</v>
      </c>
    </row>
    <row r="5960" spans="1:8">
      <c r="A5960" s="4">
        <v>5959</v>
      </c>
      <c r="B5960" s="5" t="s">
        <v>793</v>
      </c>
      <c r="C5960" s="5" t="s">
        <v>755</v>
      </c>
      <c r="D5960" s="5" t="s">
        <v>769</v>
      </c>
      <c r="E5960" s="5" t="s">
        <v>740</v>
      </c>
      <c r="F5960" s="5" t="s">
        <v>744</v>
      </c>
      <c r="G5960" s="13">
        <v>840.55</v>
      </c>
      <c r="H5960" s="5">
        <v>169</v>
      </c>
    </row>
    <row r="5961" spans="1:8">
      <c r="A5961" s="4">
        <v>5960</v>
      </c>
      <c r="B5961" s="5" t="s">
        <v>761</v>
      </c>
      <c r="C5961" s="5" t="s">
        <v>753</v>
      </c>
      <c r="D5961" s="5" t="s">
        <v>769</v>
      </c>
      <c r="E5961" s="5" t="s">
        <v>319</v>
      </c>
      <c r="F5961" s="5" t="s">
        <v>734</v>
      </c>
      <c r="G5961" s="13">
        <v>646.08000000000004</v>
      </c>
      <c r="H5961" s="5">
        <v>166</v>
      </c>
    </row>
    <row r="5962" spans="1:8">
      <c r="A5962" s="4">
        <v>5961</v>
      </c>
      <c r="B5962" s="5" t="s">
        <v>789</v>
      </c>
      <c r="C5962" s="5" t="s">
        <v>742</v>
      </c>
      <c r="D5962" s="5" t="s">
        <v>750</v>
      </c>
      <c r="E5962" s="5" t="s">
        <v>314</v>
      </c>
      <c r="F5962" s="5" t="s">
        <v>734</v>
      </c>
      <c r="G5962" s="13">
        <v>140.07</v>
      </c>
      <c r="H5962" s="5">
        <v>194</v>
      </c>
    </row>
    <row r="5963" spans="1:8">
      <c r="A5963" s="4">
        <v>5962</v>
      </c>
      <c r="B5963" s="5" t="s">
        <v>787</v>
      </c>
      <c r="C5963" s="5" t="s">
        <v>755</v>
      </c>
      <c r="D5963" s="5" t="s">
        <v>785</v>
      </c>
      <c r="E5963" s="5" t="s">
        <v>303</v>
      </c>
      <c r="F5963" s="5" t="s">
        <v>734</v>
      </c>
      <c r="G5963" s="13">
        <v>815.03</v>
      </c>
      <c r="H5963" s="5">
        <v>83</v>
      </c>
    </row>
    <row r="5964" spans="1:8">
      <c r="A5964" s="4">
        <v>5963</v>
      </c>
      <c r="B5964" s="5" t="s">
        <v>745</v>
      </c>
      <c r="C5964" s="5" t="s">
        <v>735</v>
      </c>
      <c r="D5964" s="5" t="s">
        <v>736</v>
      </c>
      <c r="E5964" s="5" t="s">
        <v>740</v>
      </c>
      <c r="F5964" s="5" t="s">
        <v>746</v>
      </c>
      <c r="G5964" s="13">
        <v>537.32000000000005</v>
      </c>
      <c r="H5964" s="5">
        <v>69</v>
      </c>
    </row>
    <row r="5965" spans="1:8">
      <c r="A5965" s="4">
        <v>5964</v>
      </c>
      <c r="B5965" s="5" t="s">
        <v>806</v>
      </c>
      <c r="C5965" s="5" t="s">
        <v>315</v>
      </c>
      <c r="D5965" s="5" t="s">
        <v>316</v>
      </c>
      <c r="E5965" s="5" t="s">
        <v>303</v>
      </c>
      <c r="F5965" s="5" t="s">
        <v>321</v>
      </c>
      <c r="G5965" s="13">
        <v>944.51</v>
      </c>
      <c r="H5965" s="5">
        <v>142</v>
      </c>
    </row>
    <row r="5966" spans="1:8">
      <c r="A5966" s="4">
        <v>5965</v>
      </c>
      <c r="B5966" s="5" t="s">
        <v>799</v>
      </c>
      <c r="C5966" s="5" t="s">
        <v>783</v>
      </c>
      <c r="D5966" s="5" t="s">
        <v>785</v>
      </c>
      <c r="E5966" s="5" t="s">
        <v>303</v>
      </c>
      <c r="F5966" s="5" t="s">
        <v>321</v>
      </c>
      <c r="G5966" s="13">
        <v>382.76</v>
      </c>
      <c r="H5966" s="5">
        <v>182</v>
      </c>
    </row>
    <row r="5967" spans="1:8">
      <c r="A5967" s="4">
        <v>5966</v>
      </c>
      <c r="B5967" s="5" t="s">
        <v>802</v>
      </c>
      <c r="C5967" s="5" t="s">
        <v>757</v>
      </c>
      <c r="D5967" s="5" t="s">
        <v>320</v>
      </c>
      <c r="E5967" s="5" t="s">
        <v>314</v>
      </c>
      <c r="F5967" s="5" t="s">
        <v>744</v>
      </c>
      <c r="G5967" s="13">
        <v>577.16999999999996</v>
      </c>
      <c r="H5967" s="5">
        <v>163</v>
      </c>
    </row>
    <row r="5968" spans="1:8">
      <c r="A5968" s="4">
        <v>5967</v>
      </c>
      <c r="B5968" s="5" t="s">
        <v>768</v>
      </c>
      <c r="C5968" s="5" t="s">
        <v>742</v>
      </c>
      <c r="D5968" s="5" t="s">
        <v>317</v>
      </c>
      <c r="E5968" s="5" t="s">
        <v>305</v>
      </c>
      <c r="F5968" s="5" t="s">
        <v>751</v>
      </c>
      <c r="G5968" s="13">
        <v>413.95</v>
      </c>
      <c r="H5968" s="5">
        <v>107</v>
      </c>
    </row>
    <row r="5969" spans="1:8">
      <c r="A5969" s="4">
        <v>5968</v>
      </c>
      <c r="B5969" s="5" t="s">
        <v>737</v>
      </c>
      <c r="C5969" s="5" t="s">
        <v>308</v>
      </c>
      <c r="D5969" s="5" t="s">
        <v>732</v>
      </c>
      <c r="E5969" s="5" t="s">
        <v>310</v>
      </c>
      <c r="F5969" s="5" t="s">
        <v>311</v>
      </c>
      <c r="G5969" s="13">
        <v>108.33</v>
      </c>
      <c r="H5969" s="5">
        <v>75</v>
      </c>
    </row>
    <row r="5970" spans="1:8">
      <c r="A5970" s="4">
        <v>5969</v>
      </c>
      <c r="B5970" s="5" t="s">
        <v>792</v>
      </c>
      <c r="C5970" s="5" t="s">
        <v>753</v>
      </c>
      <c r="D5970" s="5" t="s">
        <v>743</v>
      </c>
      <c r="E5970" s="5" t="s">
        <v>319</v>
      </c>
      <c r="F5970" s="5" t="s">
        <v>748</v>
      </c>
      <c r="G5970" s="13">
        <v>500.21</v>
      </c>
      <c r="H5970" s="5">
        <v>39</v>
      </c>
    </row>
    <row r="5971" spans="1:8">
      <c r="A5971" s="4">
        <v>5970</v>
      </c>
      <c r="B5971" s="5" t="s">
        <v>801</v>
      </c>
      <c r="C5971" s="5" t="s">
        <v>318</v>
      </c>
      <c r="D5971" s="5" t="s">
        <v>320</v>
      </c>
      <c r="E5971" s="5" t="s">
        <v>313</v>
      </c>
      <c r="F5971" s="5" t="s">
        <v>306</v>
      </c>
      <c r="G5971" s="13">
        <v>747.37</v>
      </c>
      <c r="H5971" s="5">
        <v>14</v>
      </c>
    </row>
    <row r="5972" spans="1:8">
      <c r="A5972" s="4">
        <v>5971</v>
      </c>
      <c r="B5972" s="5" t="s">
        <v>760</v>
      </c>
      <c r="C5972" s="5" t="s">
        <v>318</v>
      </c>
      <c r="D5972" s="5" t="s">
        <v>320</v>
      </c>
      <c r="E5972" s="5" t="s">
        <v>740</v>
      </c>
      <c r="F5972" s="5" t="s">
        <v>326</v>
      </c>
      <c r="G5972" s="13">
        <v>572.16</v>
      </c>
      <c r="H5972" s="5">
        <v>177</v>
      </c>
    </row>
    <row r="5973" spans="1:8">
      <c r="A5973" s="4">
        <v>5972</v>
      </c>
      <c r="B5973" s="5" t="s">
        <v>801</v>
      </c>
      <c r="C5973" s="5" t="s">
        <v>318</v>
      </c>
      <c r="D5973" s="5" t="s">
        <v>738</v>
      </c>
      <c r="E5973" s="5" t="s">
        <v>310</v>
      </c>
      <c r="F5973" s="5" t="s">
        <v>306</v>
      </c>
      <c r="G5973" s="13">
        <v>44.09</v>
      </c>
      <c r="H5973" s="5">
        <v>149</v>
      </c>
    </row>
    <row r="5974" spans="1:8">
      <c r="A5974" s="4">
        <v>5973</v>
      </c>
      <c r="B5974" s="5" t="s">
        <v>768</v>
      </c>
      <c r="C5974" s="5" t="s">
        <v>315</v>
      </c>
      <c r="D5974" s="5" t="s">
        <v>317</v>
      </c>
      <c r="E5974" s="5" t="s">
        <v>305</v>
      </c>
      <c r="F5974" s="5" t="s">
        <v>325</v>
      </c>
      <c r="G5974" s="13">
        <v>807.52</v>
      </c>
      <c r="H5974" s="5">
        <v>191</v>
      </c>
    </row>
    <row r="5975" spans="1:8">
      <c r="A5975" s="4">
        <v>5974</v>
      </c>
      <c r="B5975" s="5" t="s">
        <v>784</v>
      </c>
      <c r="C5975" s="5" t="s">
        <v>308</v>
      </c>
      <c r="D5975" s="5" t="s">
        <v>736</v>
      </c>
      <c r="E5975" s="5" t="s">
        <v>322</v>
      </c>
      <c r="F5975" s="5" t="s">
        <v>770</v>
      </c>
      <c r="G5975" s="13">
        <v>691.04</v>
      </c>
      <c r="H5975" s="5">
        <v>31</v>
      </c>
    </row>
    <row r="5976" spans="1:8">
      <c r="A5976" s="4">
        <v>5975</v>
      </c>
      <c r="B5976" s="5" t="s">
        <v>788</v>
      </c>
      <c r="C5976" s="5" t="s">
        <v>308</v>
      </c>
      <c r="D5976" s="5" t="s">
        <v>309</v>
      </c>
      <c r="E5976" s="5" t="s">
        <v>758</v>
      </c>
      <c r="F5976" s="5" t="s">
        <v>734</v>
      </c>
      <c r="G5976" s="13">
        <v>614.86</v>
      </c>
      <c r="H5976" s="5">
        <v>55</v>
      </c>
    </row>
    <row r="5977" spans="1:8">
      <c r="A5977" s="4">
        <v>5976</v>
      </c>
      <c r="B5977" s="5" t="s">
        <v>775</v>
      </c>
      <c r="C5977" s="5" t="s">
        <v>318</v>
      </c>
      <c r="D5977" s="5" t="s">
        <v>772</v>
      </c>
      <c r="E5977" s="5" t="s">
        <v>322</v>
      </c>
      <c r="F5977" s="5" t="s">
        <v>746</v>
      </c>
      <c r="G5977" s="13">
        <v>315.92</v>
      </c>
      <c r="H5977" s="5">
        <v>129</v>
      </c>
    </row>
    <row r="5978" spans="1:8">
      <c r="A5978" s="4">
        <v>5977</v>
      </c>
      <c r="B5978" s="5" t="s">
        <v>771</v>
      </c>
      <c r="C5978" s="5" t="s">
        <v>312</v>
      </c>
      <c r="D5978" s="5" t="s">
        <v>736</v>
      </c>
      <c r="E5978" s="5" t="s">
        <v>305</v>
      </c>
      <c r="F5978" s="5" t="s">
        <v>306</v>
      </c>
      <c r="G5978" s="13">
        <v>286.31</v>
      </c>
      <c r="H5978" s="5">
        <v>11</v>
      </c>
    </row>
    <row r="5979" spans="1:8">
      <c r="A5979" s="4">
        <v>5978</v>
      </c>
      <c r="B5979" s="5" t="s">
        <v>810</v>
      </c>
      <c r="C5979" s="5" t="s">
        <v>304</v>
      </c>
      <c r="D5979" s="5" t="s">
        <v>785</v>
      </c>
      <c r="E5979" s="5" t="s">
        <v>733</v>
      </c>
      <c r="F5979" s="5" t="s">
        <v>321</v>
      </c>
      <c r="G5979" s="13">
        <v>212.93</v>
      </c>
      <c r="H5979" s="5">
        <v>34</v>
      </c>
    </row>
    <row r="5980" spans="1:8">
      <c r="A5980" s="4">
        <v>5979</v>
      </c>
      <c r="B5980" s="5" t="s">
        <v>730</v>
      </c>
      <c r="C5980" s="5" t="s">
        <v>315</v>
      </c>
      <c r="D5980" s="5" t="s">
        <v>732</v>
      </c>
      <c r="E5980" s="5" t="s">
        <v>758</v>
      </c>
      <c r="F5980" s="5" t="s">
        <v>748</v>
      </c>
      <c r="G5980" s="13">
        <v>943.83</v>
      </c>
      <c r="H5980" s="5">
        <v>187</v>
      </c>
    </row>
    <row r="5981" spans="1:8">
      <c r="A5981" s="4">
        <v>5980</v>
      </c>
      <c r="B5981" s="5" t="s">
        <v>810</v>
      </c>
      <c r="C5981" s="5" t="s">
        <v>308</v>
      </c>
      <c r="D5981" s="5" t="s">
        <v>316</v>
      </c>
      <c r="E5981" s="5" t="s">
        <v>305</v>
      </c>
      <c r="F5981" s="5" t="s">
        <v>748</v>
      </c>
      <c r="G5981" s="13">
        <v>416.03</v>
      </c>
      <c r="H5981" s="5">
        <v>56</v>
      </c>
    </row>
    <row r="5982" spans="1:8">
      <c r="A5982" s="4">
        <v>5981</v>
      </c>
      <c r="B5982" s="5" t="s">
        <v>808</v>
      </c>
      <c r="C5982" s="5" t="s">
        <v>742</v>
      </c>
      <c r="D5982" s="5" t="s">
        <v>309</v>
      </c>
      <c r="E5982" s="5" t="s">
        <v>758</v>
      </c>
      <c r="F5982" s="5" t="s">
        <v>326</v>
      </c>
      <c r="G5982" s="13">
        <v>331.74</v>
      </c>
      <c r="H5982" s="5">
        <v>102</v>
      </c>
    </row>
    <row r="5983" spans="1:8">
      <c r="A5983" s="4">
        <v>5982</v>
      </c>
      <c r="B5983" s="5" t="s">
        <v>766</v>
      </c>
      <c r="C5983" s="5" t="s">
        <v>783</v>
      </c>
      <c r="D5983" s="5" t="s">
        <v>309</v>
      </c>
      <c r="E5983" s="5" t="s">
        <v>740</v>
      </c>
      <c r="F5983" s="5" t="s">
        <v>323</v>
      </c>
      <c r="G5983" s="13">
        <v>564.71</v>
      </c>
      <c r="H5983" s="5">
        <v>80</v>
      </c>
    </row>
    <row r="5984" spans="1:8">
      <c r="A5984" s="4">
        <v>5983</v>
      </c>
      <c r="B5984" s="5" t="s">
        <v>781</v>
      </c>
      <c r="C5984" s="5" t="s">
        <v>731</v>
      </c>
      <c r="D5984" s="5" t="s">
        <v>317</v>
      </c>
      <c r="E5984" s="5" t="s">
        <v>322</v>
      </c>
      <c r="F5984" s="5" t="s">
        <v>326</v>
      </c>
      <c r="G5984" s="13">
        <v>616.48</v>
      </c>
      <c r="H5984" s="5">
        <v>72</v>
      </c>
    </row>
    <row r="5985" spans="1:8">
      <c r="A5985" s="4">
        <v>5984</v>
      </c>
      <c r="B5985" s="5" t="s">
        <v>767</v>
      </c>
      <c r="C5985" s="5" t="s">
        <v>757</v>
      </c>
      <c r="D5985" s="5" t="s">
        <v>736</v>
      </c>
      <c r="E5985" s="5" t="s">
        <v>758</v>
      </c>
      <c r="F5985" s="5" t="s">
        <v>734</v>
      </c>
      <c r="G5985" s="13">
        <v>522.66</v>
      </c>
      <c r="H5985" s="5">
        <v>145</v>
      </c>
    </row>
    <row r="5986" spans="1:8">
      <c r="A5986" s="4">
        <v>5985</v>
      </c>
      <c r="B5986" s="5" t="s">
        <v>745</v>
      </c>
      <c r="C5986" s="5" t="s">
        <v>318</v>
      </c>
      <c r="D5986" s="5" t="s">
        <v>750</v>
      </c>
      <c r="E5986" s="5" t="s">
        <v>303</v>
      </c>
      <c r="F5986" s="5" t="s">
        <v>306</v>
      </c>
      <c r="G5986" s="13">
        <v>596.84</v>
      </c>
      <c r="H5986" s="5">
        <v>96</v>
      </c>
    </row>
    <row r="5987" spans="1:8">
      <c r="A5987" s="4">
        <v>5986</v>
      </c>
      <c r="B5987" s="5" t="s">
        <v>804</v>
      </c>
      <c r="C5987" s="5" t="s">
        <v>304</v>
      </c>
      <c r="D5987" s="5" t="s">
        <v>309</v>
      </c>
      <c r="E5987" s="5" t="s">
        <v>733</v>
      </c>
      <c r="F5987" s="5" t="s">
        <v>306</v>
      </c>
      <c r="G5987" s="13">
        <v>777.31</v>
      </c>
      <c r="H5987" s="5">
        <v>118</v>
      </c>
    </row>
    <row r="5988" spans="1:8">
      <c r="A5988" s="4">
        <v>5987</v>
      </c>
      <c r="B5988" s="5" t="s">
        <v>804</v>
      </c>
      <c r="C5988" s="5" t="s">
        <v>304</v>
      </c>
      <c r="D5988" s="5" t="s">
        <v>317</v>
      </c>
      <c r="E5988" s="5" t="s">
        <v>314</v>
      </c>
      <c r="F5988" s="5" t="s">
        <v>734</v>
      </c>
      <c r="G5988" s="13">
        <v>254.72</v>
      </c>
      <c r="H5988" s="5">
        <v>45</v>
      </c>
    </row>
    <row r="5989" spans="1:8">
      <c r="A5989" s="4">
        <v>5988</v>
      </c>
      <c r="B5989" s="5" t="s">
        <v>760</v>
      </c>
      <c r="C5989" s="5" t="s">
        <v>315</v>
      </c>
      <c r="D5989" s="5" t="s">
        <v>316</v>
      </c>
      <c r="E5989" s="5" t="s">
        <v>305</v>
      </c>
      <c r="F5989" s="5" t="s">
        <v>734</v>
      </c>
      <c r="G5989" s="13">
        <v>227.33</v>
      </c>
      <c r="H5989" s="5">
        <v>190</v>
      </c>
    </row>
    <row r="5990" spans="1:8">
      <c r="A5990" s="4">
        <v>5989</v>
      </c>
      <c r="B5990" s="5" t="s">
        <v>737</v>
      </c>
      <c r="C5990" s="5" t="s">
        <v>735</v>
      </c>
      <c r="D5990" s="5" t="s">
        <v>736</v>
      </c>
      <c r="E5990" s="5" t="s">
        <v>758</v>
      </c>
      <c r="F5990" s="5" t="s">
        <v>734</v>
      </c>
      <c r="G5990" s="13">
        <v>787.28</v>
      </c>
      <c r="H5990" s="5">
        <v>200</v>
      </c>
    </row>
    <row r="5991" spans="1:8">
      <c r="A5991" s="4">
        <v>5990</v>
      </c>
      <c r="B5991" s="5" t="s">
        <v>806</v>
      </c>
      <c r="C5991" s="5" t="s">
        <v>742</v>
      </c>
      <c r="D5991" s="5" t="s">
        <v>750</v>
      </c>
      <c r="E5991" s="5" t="s">
        <v>740</v>
      </c>
      <c r="F5991" s="5" t="s">
        <v>746</v>
      </c>
      <c r="G5991" s="13">
        <v>120.02</v>
      </c>
      <c r="H5991" s="5">
        <v>117</v>
      </c>
    </row>
    <row r="5992" spans="1:8">
      <c r="A5992" s="4">
        <v>5991</v>
      </c>
      <c r="B5992" s="5" t="s">
        <v>776</v>
      </c>
      <c r="C5992" s="5" t="s">
        <v>757</v>
      </c>
      <c r="D5992" s="5" t="s">
        <v>732</v>
      </c>
      <c r="E5992" s="5" t="s">
        <v>314</v>
      </c>
      <c r="F5992" s="5" t="s">
        <v>748</v>
      </c>
      <c r="G5992" s="13">
        <v>553.27</v>
      </c>
      <c r="H5992" s="5">
        <v>93</v>
      </c>
    </row>
    <row r="5993" spans="1:8">
      <c r="A5993" s="4">
        <v>5992</v>
      </c>
      <c r="B5993" s="5" t="s">
        <v>799</v>
      </c>
      <c r="C5993" s="5" t="s">
        <v>304</v>
      </c>
      <c r="D5993" s="5" t="s">
        <v>785</v>
      </c>
      <c r="E5993" s="5" t="s">
        <v>314</v>
      </c>
      <c r="F5993" s="5" t="s">
        <v>311</v>
      </c>
      <c r="G5993" s="13">
        <v>730.14</v>
      </c>
      <c r="H5993" s="5">
        <v>74</v>
      </c>
    </row>
    <row r="5994" spans="1:8">
      <c r="A5994" s="4">
        <v>5993</v>
      </c>
      <c r="B5994" s="5" t="s">
        <v>756</v>
      </c>
      <c r="C5994" s="5" t="s">
        <v>315</v>
      </c>
      <c r="D5994" s="5" t="s">
        <v>769</v>
      </c>
      <c r="E5994" s="5" t="s">
        <v>322</v>
      </c>
      <c r="F5994" s="5" t="s">
        <v>311</v>
      </c>
      <c r="G5994" s="13">
        <v>234.33</v>
      </c>
      <c r="H5994" s="5">
        <v>25</v>
      </c>
    </row>
    <row r="5995" spans="1:8">
      <c r="A5995" s="4">
        <v>5994</v>
      </c>
      <c r="B5995" s="5" t="s">
        <v>800</v>
      </c>
      <c r="C5995" s="5" t="s">
        <v>783</v>
      </c>
      <c r="D5995" s="5" t="s">
        <v>317</v>
      </c>
      <c r="E5995" s="5" t="s">
        <v>733</v>
      </c>
      <c r="F5995" s="5" t="s">
        <v>751</v>
      </c>
      <c r="G5995" s="13">
        <v>67.89</v>
      </c>
      <c r="H5995" s="5">
        <v>56</v>
      </c>
    </row>
    <row r="5996" spans="1:8">
      <c r="A5996" s="4">
        <v>5995</v>
      </c>
      <c r="B5996" s="5" t="s">
        <v>782</v>
      </c>
      <c r="C5996" s="5" t="s">
        <v>783</v>
      </c>
      <c r="D5996" s="5" t="s">
        <v>785</v>
      </c>
      <c r="E5996" s="5" t="s">
        <v>305</v>
      </c>
      <c r="F5996" s="5" t="s">
        <v>734</v>
      </c>
      <c r="G5996" s="13">
        <v>432.38</v>
      </c>
      <c r="H5996" s="5">
        <v>170</v>
      </c>
    </row>
    <row r="5997" spans="1:8">
      <c r="A5997" s="4">
        <v>5996</v>
      </c>
      <c r="B5997" s="5" t="s">
        <v>786</v>
      </c>
      <c r="C5997" s="5" t="s">
        <v>753</v>
      </c>
      <c r="D5997" s="5" t="s">
        <v>772</v>
      </c>
      <c r="E5997" s="5" t="s">
        <v>303</v>
      </c>
      <c r="F5997" s="5" t="s">
        <v>306</v>
      </c>
      <c r="G5997" s="13">
        <v>424.05</v>
      </c>
      <c r="H5997" s="5">
        <v>125</v>
      </c>
    </row>
    <row r="5998" spans="1:8">
      <c r="A5998" s="4">
        <v>5997</v>
      </c>
      <c r="B5998" s="5" t="s">
        <v>801</v>
      </c>
      <c r="C5998" s="5" t="s">
        <v>753</v>
      </c>
      <c r="D5998" s="5" t="s">
        <v>324</v>
      </c>
      <c r="E5998" s="5" t="s">
        <v>310</v>
      </c>
      <c r="F5998" s="5" t="s">
        <v>746</v>
      </c>
      <c r="G5998" s="13">
        <v>688.31</v>
      </c>
      <c r="H5998" s="5">
        <v>25</v>
      </c>
    </row>
    <row r="5999" spans="1:8">
      <c r="A5999" s="4">
        <v>5998</v>
      </c>
      <c r="B5999" s="5" t="s">
        <v>766</v>
      </c>
      <c r="C5999" s="5" t="s">
        <v>312</v>
      </c>
      <c r="D5999" s="5" t="s">
        <v>732</v>
      </c>
      <c r="E5999" s="5" t="s">
        <v>740</v>
      </c>
      <c r="F5999" s="5" t="s">
        <v>323</v>
      </c>
      <c r="G5999" s="13">
        <v>503.46</v>
      </c>
      <c r="H5999" s="5">
        <v>64</v>
      </c>
    </row>
    <row r="6000" spans="1:8">
      <c r="A6000" s="4">
        <v>5999</v>
      </c>
      <c r="B6000" s="5" t="s">
        <v>786</v>
      </c>
      <c r="C6000" s="5" t="s">
        <v>731</v>
      </c>
      <c r="D6000" s="5" t="s">
        <v>750</v>
      </c>
      <c r="E6000" s="5" t="s">
        <v>314</v>
      </c>
      <c r="F6000" s="5" t="s">
        <v>746</v>
      </c>
      <c r="G6000" s="13">
        <v>761.04</v>
      </c>
      <c r="H6000" s="5">
        <v>165</v>
      </c>
    </row>
    <row r="6001" spans="1:8">
      <c r="A6001" s="4">
        <v>6000</v>
      </c>
      <c r="B6001" s="5" t="s">
        <v>810</v>
      </c>
      <c r="C6001" s="5" t="s">
        <v>753</v>
      </c>
      <c r="D6001" s="5" t="s">
        <v>785</v>
      </c>
      <c r="E6001" s="5" t="s">
        <v>758</v>
      </c>
      <c r="F6001" s="5" t="s">
        <v>744</v>
      </c>
      <c r="G6001" s="13">
        <v>725.17</v>
      </c>
      <c r="H6001" s="5">
        <v>165</v>
      </c>
    </row>
    <row r="6002" spans="1:8">
      <c r="A6002" s="4">
        <v>6001</v>
      </c>
      <c r="B6002" s="5" t="s">
        <v>798</v>
      </c>
      <c r="C6002" s="5" t="s">
        <v>783</v>
      </c>
      <c r="D6002" s="5" t="s">
        <v>316</v>
      </c>
      <c r="E6002" s="5" t="s">
        <v>310</v>
      </c>
      <c r="F6002" s="5" t="s">
        <v>748</v>
      </c>
      <c r="G6002" s="13">
        <v>335.3</v>
      </c>
      <c r="H6002" s="5">
        <v>152</v>
      </c>
    </row>
    <row r="6003" spans="1:8">
      <c r="A6003" s="4">
        <v>6002</v>
      </c>
      <c r="B6003" s="5" t="s">
        <v>798</v>
      </c>
      <c r="C6003" s="5" t="s">
        <v>304</v>
      </c>
      <c r="D6003" s="5" t="s">
        <v>316</v>
      </c>
      <c r="E6003" s="5" t="s">
        <v>310</v>
      </c>
      <c r="F6003" s="5" t="s">
        <v>321</v>
      </c>
      <c r="G6003" s="13">
        <v>845.42</v>
      </c>
      <c r="H6003" s="5">
        <v>127</v>
      </c>
    </row>
    <row r="6004" spans="1:8">
      <c r="A6004" s="4">
        <v>6003</v>
      </c>
      <c r="B6004" s="5" t="s">
        <v>762</v>
      </c>
      <c r="C6004" s="5" t="s">
        <v>742</v>
      </c>
      <c r="D6004" s="5" t="s">
        <v>750</v>
      </c>
      <c r="E6004" s="5" t="s">
        <v>758</v>
      </c>
      <c r="F6004" s="5" t="s">
        <v>770</v>
      </c>
      <c r="G6004" s="13">
        <v>269.55</v>
      </c>
      <c r="H6004" s="5">
        <v>115</v>
      </c>
    </row>
    <row r="6005" spans="1:8">
      <c r="A6005" s="4">
        <v>6004</v>
      </c>
      <c r="B6005" s="5" t="s">
        <v>808</v>
      </c>
      <c r="C6005" s="5" t="s">
        <v>755</v>
      </c>
      <c r="D6005" s="5" t="s">
        <v>750</v>
      </c>
      <c r="E6005" s="5" t="s">
        <v>305</v>
      </c>
      <c r="F6005" s="5" t="s">
        <v>311</v>
      </c>
      <c r="G6005" s="13">
        <v>772.12</v>
      </c>
      <c r="H6005" s="5">
        <v>135</v>
      </c>
    </row>
    <row r="6006" spans="1:8">
      <c r="A6006" s="4">
        <v>6005</v>
      </c>
      <c r="B6006" s="5" t="s">
        <v>800</v>
      </c>
      <c r="C6006" s="5" t="s">
        <v>304</v>
      </c>
      <c r="D6006" s="5" t="s">
        <v>738</v>
      </c>
      <c r="E6006" s="5" t="s">
        <v>305</v>
      </c>
      <c r="F6006" s="5" t="s">
        <v>326</v>
      </c>
      <c r="G6006" s="13">
        <v>518.96</v>
      </c>
      <c r="H6006" s="5">
        <v>111</v>
      </c>
    </row>
    <row r="6007" spans="1:8">
      <c r="A6007" s="4">
        <v>6006</v>
      </c>
      <c r="B6007" s="5" t="s">
        <v>806</v>
      </c>
      <c r="C6007" s="5" t="s">
        <v>783</v>
      </c>
      <c r="D6007" s="5" t="s">
        <v>743</v>
      </c>
      <c r="E6007" s="5" t="s">
        <v>313</v>
      </c>
      <c r="F6007" s="5" t="s">
        <v>734</v>
      </c>
      <c r="G6007" s="13">
        <v>249.57</v>
      </c>
      <c r="H6007" s="5">
        <v>102</v>
      </c>
    </row>
    <row r="6008" spans="1:8">
      <c r="A6008" s="4">
        <v>6007</v>
      </c>
      <c r="B6008" s="5" t="s">
        <v>786</v>
      </c>
      <c r="C6008" s="5" t="s">
        <v>731</v>
      </c>
      <c r="D6008" s="5" t="s">
        <v>320</v>
      </c>
      <c r="E6008" s="5" t="s">
        <v>319</v>
      </c>
      <c r="F6008" s="5" t="s">
        <v>748</v>
      </c>
      <c r="G6008" s="13">
        <v>778.32</v>
      </c>
      <c r="H6008" s="5">
        <v>5</v>
      </c>
    </row>
    <row r="6009" spans="1:8">
      <c r="A6009" s="4">
        <v>6008</v>
      </c>
      <c r="B6009" s="5" t="s">
        <v>747</v>
      </c>
      <c r="C6009" s="5" t="s">
        <v>753</v>
      </c>
      <c r="D6009" s="5" t="s">
        <v>309</v>
      </c>
      <c r="E6009" s="5" t="s">
        <v>733</v>
      </c>
      <c r="F6009" s="5" t="s">
        <v>734</v>
      </c>
      <c r="G6009" s="13">
        <v>264.39</v>
      </c>
      <c r="H6009" s="5">
        <v>170</v>
      </c>
    </row>
    <row r="6010" spans="1:8">
      <c r="A6010" s="4">
        <v>6009</v>
      </c>
      <c r="B6010" s="5" t="s">
        <v>763</v>
      </c>
      <c r="C6010" s="5" t="s">
        <v>753</v>
      </c>
      <c r="D6010" s="5" t="s">
        <v>769</v>
      </c>
      <c r="E6010" s="5" t="s">
        <v>758</v>
      </c>
      <c r="F6010" s="5" t="s">
        <v>746</v>
      </c>
      <c r="G6010" s="13">
        <v>841.22</v>
      </c>
      <c r="H6010" s="5">
        <v>148</v>
      </c>
    </row>
    <row r="6011" spans="1:8">
      <c r="A6011" s="4">
        <v>6010</v>
      </c>
      <c r="B6011" s="5" t="s">
        <v>812</v>
      </c>
      <c r="C6011" s="5" t="s">
        <v>757</v>
      </c>
      <c r="D6011" s="5" t="s">
        <v>772</v>
      </c>
      <c r="E6011" s="5" t="s">
        <v>310</v>
      </c>
      <c r="F6011" s="5" t="s">
        <v>734</v>
      </c>
      <c r="G6011" s="13">
        <v>349.7</v>
      </c>
      <c r="H6011" s="5">
        <v>34</v>
      </c>
    </row>
    <row r="6012" spans="1:8">
      <c r="A6012" s="4">
        <v>6011</v>
      </c>
      <c r="B6012" s="5" t="s">
        <v>780</v>
      </c>
      <c r="C6012" s="5" t="s">
        <v>304</v>
      </c>
      <c r="D6012" s="5" t="s">
        <v>309</v>
      </c>
      <c r="E6012" s="5" t="s">
        <v>319</v>
      </c>
      <c r="F6012" s="5" t="s">
        <v>306</v>
      </c>
      <c r="G6012" s="13">
        <v>113.9</v>
      </c>
      <c r="H6012" s="5">
        <v>108</v>
      </c>
    </row>
    <row r="6013" spans="1:8">
      <c r="A6013" s="4">
        <v>6012</v>
      </c>
      <c r="B6013" s="5" t="s">
        <v>786</v>
      </c>
      <c r="C6013" s="5" t="s">
        <v>318</v>
      </c>
      <c r="D6013" s="5" t="s">
        <v>316</v>
      </c>
      <c r="E6013" s="5" t="s">
        <v>314</v>
      </c>
      <c r="F6013" s="5" t="s">
        <v>325</v>
      </c>
      <c r="G6013" s="13">
        <v>938.31</v>
      </c>
      <c r="H6013" s="5">
        <v>166</v>
      </c>
    </row>
    <row r="6014" spans="1:8">
      <c r="A6014" s="4">
        <v>6013</v>
      </c>
      <c r="B6014" s="5" t="s">
        <v>776</v>
      </c>
      <c r="C6014" s="5" t="s">
        <v>731</v>
      </c>
      <c r="D6014" s="5" t="s">
        <v>769</v>
      </c>
      <c r="E6014" s="5" t="s">
        <v>733</v>
      </c>
      <c r="F6014" s="5" t="s">
        <v>734</v>
      </c>
      <c r="G6014" s="13">
        <v>756.53</v>
      </c>
      <c r="H6014" s="5">
        <v>56</v>
      </c>
    </row>
    <row r="6015" spans="1:8">
      <c r="A6015" s="4">
        <v>6014</v>
      </c>
      <c r="B6015" s="5" t="s">
        <v>786</v>
      </c>
      <c r="C6015" s="5" t="s">
        <v>783</v>
      </c>
      <c r="D6015" s="5" t="s">
        <v>738</v>
      </c>
      <c r="E6015" s="5" t="s">
        <v>313</v>
      </c>
      <c r="F6015" s="5" t="s">
        <v>744</v>
      </c>
      <c r="G6015" s="13">
        <v>336.27</v>
      </c>
      <c r="H6015" s="5">
        <v>184</v>
      </c>
    </row>
    <row r="6016" spans="1:8">
      <c r="A6016" s="4">
        <v>6015</v>
      </c>
      <c r="B6016" s="5" t="s">
        <v>805</v>
      </c>
      <c r="C6016" s="5" t="s">
        <v>742</v>
      </c>
      <c r="D6016" s="5" t="s">
        <v>772</v>
      </c>
      <c r="E6016" s="5" t="s">
        <v>310</v>
      </c>
      <c r="F6016" s="5" t="s">
        <v>325</v>
      </c>
      <c r="G6016" s="13">
        <v>924.85</v>
      </c>
      <c r="H6016" s="5">
        <v>30</v>
      </c>
    </row>
    <row r="6017" spans="1:8">
      <c r="A6017" s="4">
        <v>6016</v>
      </c>
      <c r="B6017" s="5" t="s">
        <v>801</v>
      </c>
      <c r="C6017" s="5" t="s">
        <v>783</v>
      </c>
      <c r="D6017" s="5" t="s">
        <v>324</v>
      </c>
      <c r="E6017" s="5" t="s">
        <v>310</v>
      </c>
      <c r="F6017" s="5" t="s">
        <v>323</v>
      </c>
      <c r="G6017" s="13">
        <v>907.1</v>
      </c>
      <c r="H6017" s="5">
        <v>86</v>
      </c>
    </row>
    <row r="6018" spans="1:8">
      <c r="A6018" s="4">
        <v>6017</v>
      </c>
      <c r="B6018" s="5" t="s">
        <v>780</v>
      </c>
      <c r="C6018" s="5" t="s">
        <v>307</v>
      </c>
      <c r="D6018" s="5" t="s">
        <v>772</v>
      </c>
      <c r="E6018" s="5" t="s">
        <v>319</v>
      </c>
      <c r="F6018" s="5" t="s">
        <v>770</v>
      </c>
      <c r="G6018" s="13">
        <v>234.53</v>
      </c>
      <c r="H6018" s="5">
        <v>125</v>
      </c>
    </row>
    <row r="6019" spans="1:8">
      <c r="A6019" s="4">
        <v>6018</v>
      </c>
      <c r="B6019" s="5" t="s">
        <v>771</v>
      </c>
      <c r="C6019" s="5" t="s">
        <v>304</v>
      </c>
      <c r="D6019" s="5" t="s">
        <v>743</v>
      </c>
      <c r="E6019" s="5" t="s">
        <v>313</v>
      </c>
      <c r="F6019" s="5" t="s">
        <v>734</v>
      </c>
      <c r="G6019" s="13">
        <v>872.9</v>
      </c>
      <c r="H6019" s="5">
        <v>150</v>
      </c>
    </row>
    <row r="6020" spans="1:8">
      <c r="A6020" s="4">
        <v>6019</v>
      </c>
      <c r="B6020" s="5" t="s">
        <v>784</v>
      </c>
      <c r="C6020" s="5" t="s">
        <v>312</v>
      </c>
      <c r="D6020" s="5" t="s">
        <v>769</v>
      </c>
      <c r="E6020" s="5" t="s">
        <v>733</v>
      </c>
      <c r="F6020" s="5" t="s">
        <v>744</v>
      </c>
      <c r="G6020" s="13">
        <v>838.85</v>
      </c>
      <c r="H6020" s="5">
        <v>174</v>
      </c>
    </row>
    <row r="6021" spans="1:8">
      <c r="A6021" s="4">
        <v>6020</v>
      </c>
      <c r="B6021" s="5" t="s">
        <v>776</v>
      </c>
      <c r="C6021" s="5" t="s">
        <v>783</v>
      </c>
      <c r="D6021" s="5" t="s">
        <v>324</v>
      </c>
      <c r="E6021" s="5" t="s">
        <v>740</v>
      </c>
      <c r="F6021" s="5" t="s">
        <v>311</v>
      </c>
      <c r="G6021" s="13">
        <v>614.80999999999995</v>
      </c>
      <c r="H6021" s="5">
        <v>35</v>
      </c>
    </row>
    <row r="6022" spans="1:8">
      <c r="A6022" s="4">
        <v>6021</v>
      </c>
      <c r="B6022" s="5" t="s">
        <v>809</v>
      </c>
      <c r="C6022" s="5" t="s">
        <v>731</v>
      </c>
      <c r="D6022" s="5" t="s">
        <v>785</v>
      </c>
      <c r="E6022" s="5" t="s">
        <v>305</v>
      </c>
      <c r="F6022" s="5" t="s">
        <v>746</v>
      </c>
      <c r="G6022" s="13">
        <v>757.98</v>
      </c>
      <c r="H6022" s="5">
        <v>25</v>
      </c>
    </row>
    <row r="6023" spans="1:8">
      <c r="A6023" s="4">
        <v>6022</v>
      </c>
      <c r="B6023" s="5" t="s">
        <v>801</v>
      </c>
      <c r="C6023" s="5" t="s">
        <v>304</v>
      </c>
      <c r="D6023" s="5" t="s">
        <v>320</v>
      </c>
      <c r="E6023" s="5" t="s">
        <v>314</v>
      </c>
      <c r="F6023" s="5" t="s">
        <v>311</v>
      </c>
      <c r="G6023" s="13">
        <v>418.76</v>
      </c>
      <c r="H6023" s="5">
        <v>15</v>
      </c>
    </row>
    <row r="6024" spans="1:8">
      <c r="A6024" s="4">
        <v>6023</v>
      </c>
      <c r="B6024" s="5" t="s">
        <v>804</v>
      </c>
      <c r="C6024" s="5" t="s">
        <v>735</v>
      </c>
      <c r="D6024" s="5" t="s">
        <v>738</v>
      </c>
      <c r="E6024" s="5" t="s">
        <v>322</v>
      </c>
      <c r="F6024" s="5" t="s">
        <v>770</v>
      </c>
      <c r="G6024" s="13">
        <v>334.26</v>
      </c>
      <c r="H6024" s="5">
        <v>88</v>
      </c>
    </row>
    <row r="6025" spans="1:8">
      <c r="A6025" s="4">
        <v>6024</v>
      </c>
      <c r="B6025" s="5" t="s">
        <v>793</v>
      </c>
      <c r="C6025" s="5" t="s">
        <v>318</v>
      </c>
      <c r="D6025" s="5" t="s">
        <v>769</v>
      </c>
      <c r="E6025" s="5" t="s">
        <v>303</v>
      </c>
      <c r="F6025" s="5" t="s">
        <v>744</v>
      </c>
      <c r="G6025" s="13">
        <v>676.35</v>
      </c>
      <c r="H6025" s="5">
        <v>114</v>
      </c>
    </row>
    <row r="6026" spans="1:8">
      <c r="A6026" s="4">
        <v>6025</v>
      </c>
      <c r="B6026" s="5" t="s">
        <v>766</v>
      </c>
      <c r="C6026" s="5" t="s">
        <v>757</v>
      </c>
      <c r="D6026" s="5" t="s">
        <v>320</v>
      </c>
      <c r="E6026" s="5" t="s">
        <v>303</v>
      </c>
      <c r="F6026" s="5" t="s">
        <v>746</v>
      </c>
      <c r="G6026" s="13">
        <v>688.99</v>
      </c>
      <c r="H6026" s="5">
        <v>162</v>
      </c>
    </row>
    <row r="6027" spans="1:8">
      <c r="A6027" s="4">
        <v>6026</v>
      </c>
      <c r="B6027" s="5" t="s">
        <v>795</v>
      </c>
      <c r="C6027" s="5" t="s">
        <v>304</v>
      </c>
      <c r="D6027" s="5" t="s">
        <v>316</v>
      </c>
      <c r="E6027" s="5" t="s">
        <v>310</v>
      </c>
      <c r="F6027" s="5" t="s">
        <v>311</v>
      </c>
      <c r="G6027" s="13">
        <v>198.79</v>
      </c>
      <c r="H6027" s="5">
        <v>173</v>
      </c>
    </row>
    <row r="6028" spans="1:8">
      <c r="A6028" s="4">
        <v>6027</v>
      </c>
      <c r="B6028" s="5" t="s">
        <v>800</v>
      </c>
      <c r="C6028" s="5" t="s">
        <v>783</v>
      </c>
      <c r="D6028" s="5" t="s">
        <v>785</v>
      </c>
      <c r="E6028" s="5" t="s">
        <v>733</v>
      </c>
      <c r="F6028" s="5" t="s">
        <v>306</v>
      </c>
      <c r="G6028" s="13">
        <v>425.42</v>
      </c>
      <c r="H6028" s="5">
        <v>181</v>
      </c>
    </row>
    <row r="6029" spans="1:8">
      <c r="A6029" s="4">
        <v>6028</v>
      </c>
      <c r="B6029" s="5" t="s">
        <v>779</v>
      </c>
      <c r="C6029" s="5" t="s">
        <v>318</v>
      </c>
      <c r="D6029" s="5" t="s">
        <v>316</v>
      </c>
      <c r="E6029" s="5" t="s">
        <v>740</v>
      </c>
      <c r="F6029" s="5" t="s">
        <v>323</v>
      </c>
      <c r="G6029" s="13">
        <v>816.67</v>
      </c>
      <c r="H6029" s="5">
        <v>89</v>
      </c>
    </row>
    <row r="6030" spans="1:8">
      <c r="A6030" s="4">
        <v>6029</v>
      </c>
      <c r="B6030" s="5" t="s">
        <v>302</v>
      </c>
      <c r="C6030" s="5" t="s">
        <v>307</v>
      </c>
      <c r="D6030" s="5" t="s">
        <v>772</v>
      </c>
      <c r="E6030" s="5" t="s">
        <v>758</v>
      </c>
      <c r="F6030" s="5" t="s">
        <v>748</v>
      </c>
      <c r="G6030" s="13">
        <v>716.08</v>
      </c>
      <c r="H6030" s="5">
        <v>17</v>
      </c>
    </row>
    <row r="6031" spans="1:8">
      <c r="A6031" s="4">
        <v>6030</v>
      </c>
      <c r="B6031" s="5" t="s">
        <v>782</v>
      </c>
      <c r="C6031" s="5" t="s">
        <v>312</v>
      </c>
      <c r="D6031" s="5" t="s">
        <v>317</v>
      </c>
      <c r="E6031" s="5" t="s">
        <v>313</v>
      </c>
      <c r="F6031" s="5" t="s">
        <v>321</v>
      </c>
      <c r="G6031" s="13">
        <v>251.13</v>
      </c>
      <c r="H6031" s="5">
        <v>111</v>
      </c>
    </row>
    <row r="6032" spans="1:8">
      <c r="A6032" s="4">
        <v>6031</v>
      </c>
      <c r="B6032" s="5" t="s">
        <v>760</v>
      </c>
      <c r="C6032" s="5" t="s">
        <v>757</v>
      </c>
      <c r="D6032" s="5" t="s">
        <v>324</v>
      </c>
      <c r="E6032" s="5" t="s">
        <v>758</v>
      </c>
      <c r="F6032" s="5" t="s">
        <v>770</v>
      </c>
      <c r="G6032" s="13">
        <v>444.29</v>
      </c>
      <c r="H6032" s="5">
        <v>65</v>
      </c>
    </row>
    <row r="6033" spans="1:8">
      <c r="A6033" s="4">
        <v>6032</v>
      </c>
      <c r="B6033" s="5" t="s">
        <v>787</v>
      </c>
      <c r="C6033" s="5" t="s">
        <v>308</v>
      </c>
      <c r="D6033" s="5" t="s">
        <v>769</v>
      </c>
      <c r="E6033" s="5" t="s">
        <v>322</v>
      </c>
      <c r="F6033" s="5" t="s">
        <v>734</v>
      </c>
      <c r="G6033" s="13">
        <v>817.33</v>
      </c>
      <c r="H6033" s="5">
        <v>83</v>
      </c>
    </row>
    <row r="6034" spans="1:8">
      <c r="A6034" s="4">
        <v>6033</v>
      </c>
      <c r="B6034" s="5" t="s">
        <v>806</v>
      </c>
      <c r="C6034" s="5" t="s">
        <v>757</v>
      </c>
      <c r="D6034" s="5" t="s">
        <v>738</v>
      </c>
      <c r="E6034" s="5" t="s">
        <v>303</v>
      </c>
      <c r="F6034" s="5" t="s">
        <v>326</v>
      </c>
      <c r="G6034" s="13">
        <v>685.06</v>
      </c>
      <c r="H6034" s="5">
        <v>152</v>
      </c>
    </row>
    <row r="6035" spans="1:8">
      <c r="A6035" s="4">
        <v>6034</v>
      </c>
      <c r="B6035" s="5" t="s">
        <v>776</v>
      </c>
      <c r="C6035" s="5" t="s">
        <v>312</v>
      </c>
      <c r="D6035" s="5" t="s">
        <v>732</v>
      </c>
      <c r="E6035" s="5" t="s">
        <v>758</v>
      </c>
      <c r="F6035" s="5" t="s">
        <v>770</v>
      </c>
      <c r="G6035" s="13">
        <v>108.26</v>
      </c>
      <c r="H6035" s="5">
        <v>176</v>
      </c>
    </row>
    <row r="6036" spans="1:8">
      <c r="A6036" s="4">
        <v>6035</v>
      </c>
      <c r="B6036" s="5" t="s">
        <v>779</v>
      </c>
      <c r="C6036" s="5" t="s">
        <v>731</v>
      </c>
      <c r="D6036" s="5" t="s">
        <v>732</v>
      </c>
      <c r="E6036" s="5" t="s">
        <v>314</v>
      </c>
      <c r="F6036" s="5" t="s">
        <v>751</v>
      </c>
      <c r="G6036" s="13">
        <v>895.74</v>
      </c>
      <c r="H6036" s="5">
        <v>148</v>
      </c>
    </row>
    <row r="6037" spans="1:8">
      <c r="A6037" s="4">
        <v>6036</v>
      </c>
      <c r="B6037" s="5" t="s">
        <v>774</v>
      </c>
      <c r="C6037" s="5" t="s">
        <v>753</v>
      </c>
      <c r="D6037" s="5" t="s">
        <v>316</v>
      </c>
      <c r="E6037" s="5" t="s">
        <v>314</v>
      </c>
      <c r="F6037" s="5" t="s">
        <v>306</v>
      </c>
      <c r="G6037" s="13">
        <v>847.52</v>
      </c>
      <c r="H6037" s="5">
        <v>106</v>
      </c>
    </row>
    <row r="6038" spans="1:8">
      <c r="A6038" s="4">
        <v>6037</v>
      </c>
      <c r="B6038" s="5" t="s">
        <v>771</v>
      </c>
      <c r="C6038" s="5" t="s">
        <v>757</v>
      </c>
      <c r="D6038" s="5" t="s">
        <v>316</v>
      </c>
      <c r="E6038" s="5" t="s">
        <v>758</v>
      </c>
      <c r="F6038" s="5" t="s">
        <v>748</v>
      </c>
      <c r="G6038" s="13">
        <v>762.23</v>
      </c>
      <c r="H6038" s="5">
        <v>192</v>
      </c>
    </row>
    <row r="6039" spans="1:8">
      <c r="A6039" s="4">
        <v>6038</v>
      </c>
      <c r="B6039" s="5" t="s">
        <v>302</v>
      </c>
      <c r="C6039" s="5" t="s">
        <v>307</v>
      </c>
      <c r="D6039" s="5" t="s">
        <v>769</v>
      </c>
      <c r="E6039" s="5" t="s">
        <v>310</v>
      </c>
      <c r="F6039" s="5" t="s">
        <v>326</v>
      </c>
      <c r="G6039" s="13">
        <v>738.92</v>
      </c>
      <c r="H6039" s="5">
        <v>95</v>
      </c>
    </row>
    <row r="6040" spans="1:8">
      <c r="A6040" s="4">
        <v>6039</v>
      </c>
      <c r="B6040" s="5" t="s">
        <v>752</v>
      </c>
      <c r="C6040" s="5" t="s">
        <v>731</v>
      </c>
      <c r="D6040" s="5" t="s">
        <v>736</v>
      </c>
      <c r="E6040" s="5" t="s">
        <v>313</v>
      </c>
      <c r="F6040" s="5" t="s">
        <v>325</v>
      </c>
      <c r="G6040" s="13">
        <v>85.88</v>
      </c>
      <c r="H6040" s="5">
        <v>40</v>
      </c>
    </row>
    <row r="6041" spans="1:8">
      <c r="A6041" s="4">
        <v>6040</v>
      </c>
      <c r="B6041" s="5" t="s">
        <v>773</v>
      </c>
      <c r="C6041" s="5" t="s">
        <v>308</v>
      </c>
      <c r="D6041" s="5" t="s">
        <v>772</v>
      </c>
      <c r="E6041" s="5" t="s">
        <v>322</v>
      </c>
      <c r="F6041" s="5" t="s">
        <v>325</v>
      </c>
      <c r="G6041" s="13">
        <v>171.41</v>
      </c>
      <c r="H6041" s="5">
        <v>93</v>
      </c>
    </row>
    <row r="6042" spans="1:8">
      <c r="A6042" s="4">
        <v>6041</v>
      </c>
      <c r="B6042" s="5" t="s">
        <v>795</v>
      </c>
      <c r="C6042" s="5" t="s">
        <v>783</v>
      </c>
      <c r="D6042" s="5" t="s">
        <v>785</v>
      </c>
      <c r="E6042" s="5" t="s">
        <v>314</v>
      </c>
      <c r="F6042" s="5" t="s">
        <v>770</v>
      </c>
      <c r="G6042" s="13">
        <v>228.26</v>
      </c>
      <c r="H6042" s="5">
        <v>187</v>
      </c>
    </row>
    <row r="6043" spans="1:8">
      <c r="A6043" s="4">
        <v>6042</v>
      </c>
      <c r="B6043" s="5" t="s">
        <v>791</v>
      </c>
      <c r="C6043" s="5" t="s">
        <v>731</v>
      </c>
      <c r="D6043" s="5" t="s">
        <v>769</v>
      </c>
      <c r="E6043" s="5" t="s">
        <v>305</v>
      </c>
      <c r="F6043" s="5" t="s">
        <v>325</v>
      </c>
      <c r="G6043" s="13">
        <v>90.4</v>
      </c>
      <c r="H6043" s="5">
        <v>128</v>
      </c>
    </row>
    <row r="6044" spans="1:8">
      <c r="A6044" s="4">
        <v>6043</v>
      </c>
      <c r="B6044" s="5" t="s">
        <v>782</v>
      </c>
      <c r="C6044" s="5" t="s">
        <v>757</v>
      </c>
      <c r="D6044" s="5" t="s">
        <v>772</v>
      </c>
      <c r="E6044" s="5" t="s">
        <v>319</v>
      </c>
      <c r="F6044" s="5" t="s">
        <v>770</v>
      </c>
      <c r="G6044" s="13">
        <v>805.44</v>
      </c>
      <c r="H6044" s="5">
        <v>69</v>
      </c>
    </row>
    <row r="6045" spans="1:8">
      <c r="A6045" s="4">
        <v>6044</v>
      </c>
      <c r="B6045" s="5" t="s">
        <v>786</v>
      </c>
      <c r="C6045" s="5" t="s">
        <v>783</v>
      </c>
      <c r="D6045" s="5" t="s">
        <v>736</v>
      </c>
      <c r="E6045" s="5" t="s">
        <v>305</v>
      </c>
      <c r="F6045" s="5" t="s">
        <v>748</v>
      </c>
      <c r="G6045" s="13">
        <v>658.68</v>
      </c>
      <c r="H6045" s="5">
        <v>23</v>
      </c>
    </row>
    <row r="6046" spans="1:8">
      <c r="A6046" s="4">
        <v>6045</v>
      </c>
      <c r="B6046" s="5" t="s">
        <v>761</v>
      </c>
      <c r="C6046" s="5" t="s">
        <v>757</v>
      </c>
      <c r="D6046" s="5" t="s">
        <v>743</v>
      </c>
      <c r="E6046" s="5" t="s">
        <v>313</v>
      </c>
      <c r="F6046" s="5" t="s">
        <v>751</v>
      </c>
      <c r="G6046" s="13">
        <v>741.55</v>
      </c>
      <c r="H6046" s="5">
        <v>102</v>
      </c>
    </row>
    <row r="6047" spans="1:8">
      <c r="A6047" s="4">
        <v>6046</v>
      </c>
      <c r="B6047" s="5" t="s">
        <v>790</v>
      </c>
      <c r="C6047" s="5" t="s">
        <v>735</v>
      </c>
      <c r="D6047" s="5" t="s">
        <v>743</v>
      </c>
      <c r="E6047" s="5" t="s">
        <v>319</v>
      </c>
      <c r="F6047" s="5" t="s">
        <v>326</v>
      </c>
      <c r="G6047" s="13">
        <v>242.9</v>
      </c>
      <c r="H6047" s="5">
        <v>196</v>
      </c>
    </row>
    <row r="6048" spans="1:8">
      <c r="A6048" s="4">
        <v>6047</v>
      </c>
      <c r="B6048" s="5" t="s">
        <v>775</v>
      </c>
      <c r="C6048" s="5" t="s">
        <v>307</v>
      </c>
      <c r="D6048" s="5" t="s">
        <v>736</v>
      </c>
      <c r="E6048" s="5" t="s">
        <v>733</v>
      </c>
      <c r="F6048" s="5" t="s">
        <v>321</v>
      </c>
      <c r="G6048" s="13">
        <v>397.86</v>
      </c>
      <c r="H6048" s="5">
        <v>103</v>
      </c>
    </row>
    <row r="6049" spans="1:8">
      <c r="A6049" s="4">
        <v>6048</v>
      </c>
      <c r="B6049" s="5" t="s">
        <v>759</v>
      </c>
      <c r="C6049" s="5" t="s">
        <v>755</v>
      </c>
      <c r="D6049" s="5" t="s">
        <v>736</v>
      </c>
      <c r="E6049" s="5" t="s">
        <v>314</v>
      </c>
      <c r="F6049" s="5" t="s">
        <v>323</v>
      </c>
      <c r="G6049" s="13">
        <v>394.96</v>
      </c>
      <c r="H6049" s="5">
        <v>183</v>
      </c>
    </row>
    <row r="6050" spans="1:8">
      <c r="A6050" s="4">
        <v>6049</v>
      </c>
      <c r="B6050" s="5" t="s">
        <v>781</v>
      </c>
      <c r="C6050" s="5" t="s">
        <v>742</v>
      </c>
      <c r="D6050" s="5" t="s">
        <v>732</v>
      </c>
      <c r="E6050" s="5" t="s">
        <v>322</v>
      </c>
      <c r="F6050" s="5" t="s">
        <v>311</v>
      </c>
      <c r="G6050" s="13">
        <v>110.27</v>
      </c>
      <c r="H6050" s="5">
        <v>67</v>
      </c>
    </row>
    <row r="6051" spans="1:8">
      <c r="A6051" s="4">
        <v>6050</v>
      </c>
      <c r="B6051" s="5" t="s">
        <v>791</v>
      </c>
      <c r="C6051" s="5" t="s">
        <v>731</v>
      </c>
      <c r="D6051" s="5" t="s">
        <v>324</v>
      </c>
      <c r="E6051" s="5" t="s">
        <v>303</v>
      </c>
      <c r="F6051" s="5" t="s">
        <v>326</v>
      </c>
      <c r="G6051" s="13">
        <v>803.74</v>
      </c>
      <c r="H6051" s="5">
        <v>129</v>
      </c>
    </row>
    <row r="6052" spans="1:8">
      <c r="A6052" s="4">
        <v>6051</v>
      </c>
      <c r="B6052" s="5" t="s">
        <v>766</v>
      </c>
      <c r="C6052" s="5" t="s">
        <v>315</v>
      </c>
      <c r="D6052" s="5" t="s">
        <v>785</v>
      </c>
      <c r="E6052" s="5" t="s">
        <v>322</v>
      </c>
      <c r="F6052" s="5" t="s">
        <v>323</v>
      </c>
      <c r="G6052" s="13">
        <v>835.02</v>
      </c>
      <c r="H6052" s="5">
        <v>177</v>
      </c>
    </row>
    <row r="6053" spans="1:8">
      <c r="A6053" s="4">
        <v>6052</v>
      </c>
      <c r="B6053" s="5" t="s">
        <v>786</v>
      </c>
      <c r="C6053" s="5" t="s">
        <v>783</v>
      </c>
      <c r="D6053" s="5" t="s">
        <v>736</v>
      </c>
      <c r="E6053" s="5" t="s">
        <v>313</v>
      </c>
      <c r="F6053" s="5" t="s">
        <v>744</v>
      </c>
      <c r="G6053" s="13">
        <v>418.21</v>
      </c>
      <c r="H6053" s="5">
        <v>41</v>
      </c>
    </row>
    <row r="6054" spans="1:8">
      <c r="A6054" s="4">
        <v>6053</v>
      </c>
      <c r="B6054" s="5" t="s">
        <v>739</v>
      </c>
      <c r="C6054" s="5" t="s">
        <v>742</v>
      </c>
      <c r="D6054" s="5" t="s">
        <v>769</v>
      </c>
      <c r="E6054" s="5" t="s">
        <v>733</v>
      </c>
      <c r="F6054" s="5" t="s">
        <v>321</v>
      </c>
      <c r="G6054" s="13">
        <v>568.48</v>
      </c>
      <c r="H6054" s="5">
        <v>140</v>
      </c>
    </row>
    <row r="6055" spans="1:8">
      <c r="A6055" s="4">
        <v>6054</v>
      </c>
      <c r="B6055" s="5" t="s">
        <v>752</v>
      </c>
      <c r="C6055" s="5" t="s">
        <v>753</v>
      </c>
      <c r="D6055" s="5" t="s">
        <v>324</v>
      </c>
      <c r="E6055" s="5" t="s">
        <v>303</v>
      </c>
      <c r="F6055" s="5" t="s">
        <v>321</v>
      </c>
      <c r="G6055" s="13">
        <v>368.09</v>
      </c>
      <c r="H6055" s="5">
        <v>133</v>
      </c>
    </row>
    <row r="6056" spans="1:8">
      <c r="A6056" s="4">
        <v>6055</v>
      </c>
      <c r="B6056" s="5" t="s">
        <v>774</v>
      </c>
      <c r="C6056" s="5" t="s">
        <v>753</v>
      </c>
      <c r="D6056" s="5" t="s">
        <v>738</v>
      </c>
      <c r="E6056" s="5" t="s">
        <v>310</v>
      </c>
      <c r="F6056" s="5" t="s">
        <v>325</v>
      </c>
      <c r="G6056" s="13">
        <v>574.91</v>
      </c>
      <c r="H6056" s="5">
        <v>155</v>
      </c>
    </row>
    <row r="6057" spans="1:8">
      <c r="A6057" s="4">
        <v>6056</v>
      </c>
      <c r="B6057" s="5" t="s">
        <v>797</v>
      </c>
      <c r="C6057" s="5" t="s">
        <v>735</v>
      </c>
      <c r="D6057" s="5" t="s">
        <v>316</v>
      </c>
      <c r="E6057" s="5" t="s">
        <v>740</v>
      </c>
      <c r="F6057" s="5" t="s">
        <v>748</v>
      </c>
      <c r="G6057" s="13">
        <v>926.3</v>
      </c>
      <c r="H6057" s="5">
        <v>123</v>
      </c>
    </row>
    <row r="6058" spans="1:8">
      <c r="A6058" s="4">
        <v>6057</v>
      </c>
      <c r="B6058" s="5" t="s">
        <v>809</v>
      </c>
      <c r="C6058" s="5" t="s">
        <v>757</v>
      </c>
      <c r="D6058" s="5" t="s">
        <v>750</v>
      </c>
      <c r="E6058" s="5" t="s">
        <v>733</v>
      </c>
      <c r="F6058" s="5" t="s">
        <v>323</v>
      </c>
      <c r="G6058" s="13">
        <v>237.37</v>
      </c>
      <c r="H6058" s="5">
        <v>179</v>
      </c>
    </row>
    <row r="6059" spans="1:8">
      <c r="A6059" s="4">
        <v>6058</v>
      </c>
      <c r="B6059" s="5" t="s">
        <v>799</v>
      </c>
      <c r="C6059" s="5" t="s">
        <v>315</v>
      </c>
      <c r="D6059" s="5" t="s">
        <v>750</v>
      </c>
      <c r="E6059" s="5" t="s">
        <v>314</v>
      </c>
      <c r="F6059" s="5" t="s">
        <v>734</v>
      </c>
      <c r="G6059" s="13">
        <v>560.45000000000005</v>
      </c>
      <c r="H6059" s="5">
        <v>121</v>
      </c>
    </row>
    <row r="6060" spans="1:8">
      <c r="A6060" s="4">
        <v>6059</v>
      </c>
      <c r="B6060" s="5" t="s">
        <v>764</v>
      </c>
      <c r="C6060" s="5" t="s">
        <v>308</v>
      </c>
      <c r="D6060" s="5" t="s">
        <v>732</v>
      </c>
      <c r="E6060" s="5" t="s">
        <v>310</v>
      </c>
      <c r="F6060" s="5" t="s">
        <v>751</v>
      </c>
      <c r="G6060" s="13">
        <v>267.24</v>
      </c>
      <c r="H6060" s="5">
        <v>195</v>
      </c>
    </row>
    <row r="6061" spans="1:8">
      <c r="A6061" s="4">
        <v>6060</v>
      </c>
      <c r="B6061" s="5" t="s">
        <v>763</v>
      </c>
      <c r="C6061" s="5" t="s">
        <v>307</v>
      </c>
      <c r="D6061" s="5" t="s">
        <v>309</v>
      </c>
      <c r="E6061" s="5" t="s">
        <v>758</v>
      </c>
      <c r="F6061" s="5" t="s">
        <v>770</v>
      </c>
      <c r="G6061" s="13">
        <v>116.07</v>
      </c>
      <c r="H6061" s="5">
        <v>35</v>
      </c>
    </row>
    <row r="6062" spans="1:8">
      <c r="A6062" s="4">
        <v>6061</v>
      </c>
      <c r="B6062" s="5" t="s">
        <v>789</v>
      </c>
      <c r="C6062" s="5" t="s">
        <v>731</v>
      </c>
      <c r="D6062" s="5" t="s">
        <v>316</v>
      </c>
      <c r="E6062" s="5" t="s">
        <v>310</v>
      </c>
      <c r="F6062" s="5" t="s">
        <v>325</v>
      </c>
      <c r="G6062" s="13">
        <v>609.12</v>
      </c>
      <c r="H6062" s="5">
        <v>96</v>
      </c>
    </row>
    <row r="6063" spans="1:8">
      <c r="A6063" s="4">
        <v>6062</v>
      </c>
      <c r="B6063" s="5" t="s">
        <v>793</v>
      </c>
      <c r="C6063" s="5" t="s">
        <v>742</v>
      </c>
      <c r="D6063" s="5" t="s">
        <v>743</v>
      </c>
      <c r="E6063" s="5" t="s">
        <v>305</v>
      </c>
      <c r="F6063" s="5" t="s">
        <v>770</v>
      </c>
      <c r="G6063" s="13">
        <v>436.52</v>
      </c>
      <c r="H6063" s="5">
        <v>94</v>
      </c>
    </row>
    <row r="6064" spans="1:8">
      <c r="A6064" s="4">
        <v>6063</v>
      </c>
      <c r="B6064" s="5" t="s">
        <v>773</v>
      </c>
      <c r="C6064" s="5" t="s">
        <v>304</v>
      </c>
      <c r="D6064" s="5" t="s">
        <v>317</v>
      </c>
      <c r="E6064" s="5" t="s">
        <v>322</v>
      </c>
      <c r="F6064" s="5" t="s">
        <v>321</v>
      </c>
      <c r="G6064" s="13">
        <v>843.45</v>
      </c>
      <c r="H6064" s="5">
        <v>177</v>
      </c>
    </row>
    <row r="6065" spans="1:8">
      <c r="A6065" s="4">
        <v>6064</v>
      </c>
      <c r="B6065" s="5" t="s">
        <v>763</v>
      </c>
      <c r="C6065" s="5" t="s">
        <v>731</v>
      </c>
      <c r="D6065" s="5" t="s">
        <v>324</v>
      </c>
      <c r="E6065" s="5" t="s">
        <v>303</v>
      </c>
      <c r="F6065" s="5" t="s">
        <v>306</v>
      </c>
      <c r="G6065" s="13">
        <v>217.41</v>
      </c>
      <c r="H6065" s="5">
        <v>171</v>
      </c>
    </row>
    <row r="6066" spans="1:8">
      <c r="A6066" s="4">
        <v>6065</v>
      </c>
      <c r="B6066" s="5" t="s">
        <v>782</v>
      </c>
      <c r="C6066" s="5" t="s">
        <v>731</v>
      </c>
      <c r="D6066" s="5" t="s">
        <v>769</v>
      </c>
      <c r="E6066" s="5" t="s">
        <v>310</v>
      </c>
      <c r="F6066" s="5" t="s">
        <v>744</v>
      </c>
      <c r="G6066" s="13">
        <v>884.83</v>
      </c>
      <c r="H6066" s="5">
        <v>61</v>
      </c>
    </row>
    <row r="6067" spans="1:8">
      <c r="A6067" s="4">
        <v>6066</v>
      </c>
      <c r="B6067" s="5" t="s">
        <v>773</v>
      </c>
      <c r="C6067" s="5" t="s">
        <v>731</v>
      </c>
      <c r="D6067" s="5" t="s">
        <v>324</v>
      </c>
      <c r="E6067" s="5" t="s">
        <v>740</v>
      </c>
      <c r="F6067" s="5" t="s">
        <v>744</v>
      </c>
      <c r="G6067" s="13">
        <v>493.05</v>
      </c>
      <c r="H6067" s="5">
        <v>96</v>
      </c>
    </row>
    <row r="6068" spans="1:8">
      <c r="A6068" s="4">
        <v>6067</v>
      </c>
      <c r="B6068" s="5" t="s">
        <v>812</v>
      </c>
      <c r="C6068" s="5" t="s">
        <v>735</v>
      </c>
      <c r="D6068" s="5" t="s">
        <v>769</v>
      </c>
      <c r="E6068" s="5" t="s">
        <v>733</v>
      </c>
      <c r="F6068" s="5" t="s">
        <v>311</v>
      </c>
      <c r="G6068" s="13">
        <v>413.05</v>
      </c>
      <c r="H6068" s="5">
        <v>125</v>
      </c>
    </row>
    <row r="6069" spans="1:8">
      <c r="A6069" s="4">
        <v>6068</v>
      </c>
      <c r="B6069" s="5" t="s">
        <v>790</v>
      </c>
      <c r="C6069" s="5" t="s">
        <v>731</v>
      </c>
      <c r="D6069" s="5" t="s">
        <v>736</v>
      </c>
      <c r="E6069" s="5" t="s">
        <v>319</v>
      </c>
      <c r="F6069" s="5" t="s">
        <v>325</v>
      </c>
      <c r="G6069" s="13">
        <v>493.94</v>
      </c>
      <c r="H6069" s="5">
        <v>106</v>
      </c>
    </row>
    <row r="6070" spans="1:8">
      <c r="A6070" s="4">
        <v>6069</v>
      </c>
      <c r="B6070" s="5" t="s">
        <v>805</v>
      </c>
      <c r="C6070" s="5" t="s">
        <v>735</v>
      </c>
      <c r="D6070" s="5" t="s">
        <v>732</v>
      </c>
      <c r="E6070" s="5" t="s">
        <v>758</v>
      </c>
      <c r="F6070" s="5" t="s">
        <v>311</v>
      </c>
      <c r="G6070" s="13">
        <v>177.31</v>
      </c>
      <c r="H6070" s="5">
        <v>134</v>
      </c>
    </row>
    <row r="6071" spans="1:8">
      <c r="A6071" s="4">
        <v>6070</v>
      </c>
      <c r="B6071" s="5" t="s">
        <v>759</v>
      </c>
      <c r="C6071" s="5" t="s">
        <v>742</v>
      </c>
      <c r="D6071" s="5" t="s">
        <v>732</v>
      </c>
      <c r="E6071" s="5" t="s">
        <v>305</v>
      </c>
      <c r="F6071" s="5" t="s">
        <v>734</v>
      </c>
      <c r="G6071" s="13">
        <v>903.76</v>
      </c>
      <c r="H6071" s="5">
        <v>186</v>
      </c>
    </row>
    <row r="6072" spans="1:8">
      <c r="A6072" s="4">
        <v>6071</v>
      </c>
      <c r="B6072" s="5" t="s">
        <v>780</v>
      </c>
      <c r="C6072" s="5" t="s">
        <v>731</v>
      </c>
      <c r="D6072" s="5" t="s">
        <v>320</v>
      </c>
      <c r="E6072" s="5" t="s">
        <v>303</v>
      </c>
      <c r="F6072" s="5" t="s">
        <v>734</v>
      </c>
      <c r="G6072" s="13">
        <v>476.97</v>
      </c>
      <c r="H6072" s="5">
        <v>104</v>
      </c>
    </row>
    <row r="6073" spans="1:8">
      <c r="A6073" s="4">
        <v>6072</v>
      </c>
      <c r="B6073" s="5" t="s">
        <v>801</v>
      </c>
      <c r="C6073" s="5" t="s">
        <v>735</v>
      </c>
      <c r="D6073" s="5" t="s">
        <v>769</v>
      </c>
      <c r="E6073" s="5" t="s">
        <v>303</v>
      </c>
      <c r="F6073" s="5" t="s">
        <v>325</v>
      </c>
      <c r="G6073" s="13">
        <v>656.66</v>
      </c>
      <c r="H6073" s="5">
        <v>139</v>
      </c>
    </row>
    <row r="6074" spans="1:8">
      <c r="A6074" s="4">
        <v>6073</v>
      </c>
      <c r="B6074" s="5" t="s">
        <v>766</v>
      </c>
      <c r="C6074" s="5" t="s">
        <v>735</v>
      </c>
      <c r="D6074" s="5" t="s">
        <v>320</v>
      </c>
      <c r="E6074" s="5" t="s">
        <v>303</v>
      </c>
      <c r="F6074" s="5" t="s">
        <v>751</v>
      </c>
      <c r="G6074" s="13">
        <v>41.37</v>
      </c>
      <c r="H6074" s="5">
        <v>165</v>
      </c>
    </row>
    <row r="6075" spans="1:8">
      <c r="A6075" s="4">
        <v>6074</v>
      </c>
      <c r="B6075" s="5" t="s">
        <v>810</v>
      </c>
      <c r="C6075" s="5" t="s">
        <v>753</v>
      </c>
      <c r="D6075" s="5" t="s">
        <v>772</v>
      </c>
      <c r="E6075" s="5" t="s">
        <v>758</v>
      </c>
      <c r="F6075" s="5" t="s">
        <v>326</v>
      </c>
      <c r="G6075" s="13">
        <v>270.81</v>
      </c>
      <c r="H6075" s="5">
        <v>112</v>
      </c>
    </row>
    <row r="6076" spans="1:8">
      <c r="A6076" s="4">
        <v>6075</v>
      </c>
      <c r="B6076" s="5" t="s">
        <v>807</v>
      </c>
      <c r="C6076" s="5" t="s">
        <v>753</v>
      </c>
      <c r="D6076" s="5" t="s">
        <v>320</v>
      </c>
      <c r="E6076" s="5" t="s">
        <v>740</v>
      </c>
      <c r="F6076" s="5" t="s">
        <v>306</v>
      </c>
      <c r="G6076" s="13">
        <v>383</v>
      </c>
      <c r="H6076" s="5">
        <v>99</v>
      </c>
    </row>
    <row r="6077" spans="1:8">
      <c r="A6077" s="4">
        <v>6076</v>
      </c>
      <c r="B6077" s="5" t="s">
        <v>747</v>
      </c>
      <c r="C6077" s="5" t="s">
        <v>308</v>
      </c>
      <c r="D6077" s="5" t="s">
        <v>769</v>
      </c>
      <c r="E6077" s="5" t="s">
        <v>322</v>
      </c>
      <c r="F6077" s="5" t="s">
        <v>323</v>
      </c>
      <c r="G6077" s="13">
        <v>891.78</v>
      </c>
      <c r="H6077" s="5">
        <v>60</v>
      </c>
    </row>
    <row r="6078" spans="1:8">
      <c r="A6078" s="4">
        <v>6077</v>
      </c>
      <c r="B6078" s="5" t="s">
        <v>756</v>
      </c>
      <c r="C6078" s="5" t="s">
        <v>753</v>
      </c>
      <c r="D6078" s="5" t="s">
        <v>316</v>
      </c>
      <c r="E6078" s="5" t="s">
        <v>733</v>
      </c>
      <c r="F6078" s="5" t="s">
        <v>306</v>
      </c>
      <c r="G6078" s="13">
        <v>926.4</v>
      </c>
      <c r="H6078" s="5">
        <v>51</v>
      </c>
    </row>
    <row r="6079" spans="1:8">
      <c r="A6079" s="4">
        <v>6078</v>
      </c>
      <c r="B6079" s="5" t="s">
        <v>739</v>
      </c>
      <c r="C6079" s="5" t="s">
        <v>304</v>
      </c>
      <c r="D6079" s="5" t="s">
        <v>769</v>
      </c>
      <c r="E6079" s="5" t="s">
        <v>314</v>
      </c>
      <c r="F6079" s="5" t="s">
        <v>748</v>
      </c>
      <c r="G6079" s="13">
        <v>496.82</v>
      </c>
      <c r="H6079" s="5">
        <v>158</v>
      </c>
    </row>
    <row r="6080" spans="1:8">
      <c r="A6080" s="4">
        <v>6079</v>
      </c>
      <c r="B6080" s="5" t="s">
        <v>781</v>
      </c>
      <c r="C6080" s="5" t="s">
        <v>735</v>
      </c>
      <c r="D6080" s="5" t="s">
        <v>732</v>
      </c>
      <c r="E6080" s="5" t="s">
        <v>310</v>
      </c>
      <c r="F6080" s="5" t="s">
        <v>323</v>
      </c>
      <c r="G6080" s="13">
        <v>481.28</v>
      </c>
      <c r="H6080" s="5">
        <v>53</v>
      </c>
    </row>
    <row r="6081" spans="1:8">
      <c r="A6081" s="4">
        <v>6080</v>
      </c>
      <c r="B6081" s="5" t="s">
        <v>810</v>
      </c>
      <c r="C6081" s="5" t="s">
        <v>315</v>
      </c>
      <c r="D6081" s="5" t="s">
        <v>316</v>
      </c>
      <c r="E6081" s="5" t="s">
        <v>322</v>
      </c>
      <c r="F6081" s="5" t="s">
        <v>746</v>
      </c>
      <c r="G6081" s="13">
        <v>334.05</v>
      </c>
      <c r="H6081" s="5">
        <v>43</v>
      </c>
    </row>
    <row r="6082" spans="1:8">
      <c r="A6082" s="4">
        <v>6081</v>
      </c>
      <c r="B6082" s="5" t="s">
        <v>793</v>
      </c>
      <c r="C6082" s="5" t="s">
        <v>755</v>
      </c>
      <c r="D6082" s="5" t="s">
        <v>309</v>
      </c>
      <c r="E6082" s="5" t="s">
        <v>303</v>
      </c>
      <c r="F6082" s="5" t="s">
        <v>326</v>
      </c>
      <c r="G6082" s="13">
        <v>470.65</v>
      </c>
      <c r="H6082" s="5">
        <v>193</v>
      </c>
    </row>
    <row r="6083" spans="1:8">
      <c r="A6083" s="4">
        <v>6082</v>
      </c>
      <c r="B6083" s="5" t="s">
        <v>797</v>
      </c>
      <c r="C6083" s="5" t="s">
        <v>318</v>
      </c>
      <c r="D6083" s="5" t="s">
        <v>324</v>
      </c>
      <c r="E6083" s="5" t="s">
        <v>733</v>
      </c>
      <c r="F6083" s="5" t="s">
        <v>306</v>
      </c>
      <c r="G6083" s="13">
        <v>189.1</v>
      </c>
      <c r="H6083" s="5">
        <v>20</v>
      </c>
    </row>
    <row r="6084" spans="1:8">
      <c r="A6084" s="4">
        <v>6083</v>
      </c>
      <c r="B6084" s="5" t="s">
        <v>805</v>
      </c>
      <c r="C6084" s="5" t="s">
        <v>318</v>
      </c>
      <c r="D6084" s="5" t="s">
        <v>324</v>
      </c>
      <c r="E6084" s="5" t="s">
        <v>758</v>
      </c>
      <c r="F6084" s="5" t="s">
        <v>323</v>
      </c>
      <c r="G6084" s="13">
        <v>928.62</v>
      </c>
      <c r="H6084" s="5">
        <v>105</v>
      </c>
    </row>
    <row r="6085" spans="1:8">
      <c r="A6085" s="4">
        <v>6084</v>
      </c>
      <c r="B6085" s="5" t="s">
        <v>797</v>
      </c>
      <c r="C6085" s="5" t="s">
        <v>318</v>
      </c>
      <c r="D6085" s="5" t="s">
        <v>320</v>
      </c>
      <c r="E6085" s="5" t="s">
        <v>322</v>
      </c>
      <c r="F6085" s="5" t="s">
        <v>744</v>
      </c>
      <c r="G6085" s="13">
        <v>144.51</v>
      </c>
      <c r="H6085" s="5">
        <v>143</v>
      </c>
    </row>
    <row r="6086" spans="1:8">
      <c r="A6086" s="4">
        <v>6085</v>
      </c>
      <c r="B6086" s="5" t="s">
        <v>302</v>
      </c>
      <c r="C6086" s="5" t="s">
        <v>742</v>
      </c>
      <c r="D6086" s="5" t="s">
        <v>316</v>
      </c>
      <c r="E6086" s="5" t="s">
        <v>758</v>
      </c>
      <c r="F6086" s="5" t="s">
        <v>325</v>
      </c>
      <c r="G6086" s="13">
        <v>250.98</v>
      </c>
      <c r="H6086" s="5">
        <v>112</v>
      </c>
    </row>
    <row r="6087" spans="1:8">
      <c r="A6087" s="4">
        <v>6086</v>
      </c>
      <c r="B6087" s="5" t="s">
        <v>773</v>
      </c>
      <c r="C6087" s="5" t="s">
        <v>318</v>
      </c>
      <c r="D6087" s="5" t="s">
        <v>324</v>
      </c>
      <c r="E6087" s="5" t="s">
        <v>740</v>
      </c>
      <c r="F6087" s="5" t="s">
        <v>734</v>
      </c>
      <c r="G6087" s="13">
        <v>358.57</v>
      </c>
      <c r="H6087" s="5">
        <v>116</v>
      </c>
    </row>
    <row r="6088" spans="1:8">
      <c r="A6088" s="4">
        <v>6087</v>
      </c>
      <c r="B6088" s="5" t="s">
        <v>747</v>
      </c>
      <c r="C6088" s="5" t="s">
        <v>731</v>
      </c>
      <c r="D6088" s="5" t="s">
        <v>785</v>
      </c>
      <c r="E6088" s="5" t="s">
        <v>733</v>
      </c>
      <c r="F6088" s="5" t="s">
        <v>311</v>
      </c>
      <c r="G6088" s="13">
        <v>658.77</v>
      </c>
      <c r="H6088" s="5">
        <v>168</v>
      </c>
    </row>
    <row r="6089" spans="1:8">
      <c r="A6089" s="4">
        <v>6088</v>
      </c>
      <c r="B6089" s="5" t="s">
        <v>764</v>
      </c>
      <c r="C6089" s="5" t="s">
        <v>753</v>
      </c>
      <c r="D6089" s="5" t="s">
        <v>738</v>
      </c>
      <c r="E6089" s="5" t="s">
        <v>313</v>
      </c>
      <c r="F6089" s="5" t="s">
        <v>751</v>
      </c>
      <c r="G6089" s="13">
        <v>767.81</v>
      </c>
      <c r="H6089" s="5">
        <v>157</v>
      </c>
    </row>
    <row r="6090" spans="1:8">
      <c r="A6090" s="4">
        <v>6089</v>
      </c>
      <c r="B6090" s="5" t="s">
        <v>763</v>
      </c>
      <c r="C6090" s="5" t="s">
        <v>312</v>
      </c>
      <c r="D6090" s="5" t="s">
        <v>316</v>
      </c>
      <c r="E6090" s="5" t="s">
        <v>733</v>
      </c>
      <c r="F6090" s="5" t="s">
        <v>306</v>
      </c>
      <c r="G6090" s="13">
        <v>98.71</v>
      </c>
      <c r="H6090" s="5">
        <v>112</v>
      </c>
    </row>
    <row r="6091" spans="1:8">
      <c r="A6091" s="4">
        <v>6090</v>
      </c>
      <c r="B6091" s="5" t="s">
        <v>802</v>
      </c>
      <c r="C6091" s="5" t="s">
        <v>304</v>
      </c>
      <c r="D6091" s="5" t="s">
        <v>309</v>
      </c>
      <c r="E6091" s="5" t="s">
        <v>758</v>
      </c>
      <c r="F6091" s="5" t="s">
        <v>326</v>
      </c>
      <c r="G6091" s="13">
        <v>474.5</v>
      </c>
      <c r="H6091" s="5">
        <v>124</v>
      </c>
    </row>
    <row r="6092" spans="1:8">
      <c r="A6092" s="4">
        <v>6091</v>
      </c>
      <c r="B6092" s="5" t="s">
        <v>761</v>
      </c>
      <c r="C6092" s="5" t="s">
        <v>753</v>
      </c>
      <c r="D6092" s="5" t="s">
        <v>736</v>
      </c>
      <c r="E6092" s="5" t="s">
        <v>310</v>
      </c>
      <c r="F6092" s="5" t="s">
        <v>751</v>
      </c>
      <c r="G6092" s="13">
        <v>168.86</v>
      </c>
      <c r="H6092" s="5">
        <v>130</v>
      </c>
    </row>
    <row r="6093" spans="1:8">
      <c r="A6093" s="4">
        <v>6092</v>
      </c>
      <c r="B6093" s="5" t="s">
        <v>756</v>
      </c>
      <c r="C6093" s="5" t="s">
        <v>753</v>
      </c>
      <c r="D6093" s="5" t="s">
        <v>309</v>
      </c>
      <c r="E6093" s="5" t="s">
        <v>314</v>
      </c>
      <c r="F6093" s="5" t="s">
        <v>751</v>
      </c>
      <c r="G6093" s="13">
        <v>754.76</v>
      </c>
      <c r="H6093" s="5">
        <v>159</v>
      </c>
    </row>
    <row r="6094" spans="1:8">
      <c r="A6094" s="4">
        <v>6093</v>
      </c>
      <c r="B6094" s="5" t="s">
        <v>302</v>
      </c>
      <c r="C6094" s="5" t="s">
        <v>735</v>
      </c>
      <c r="D6094" s="5" t="s">
        <v>309</v>
      </c>
      <c r="E6094" s="5" t="s">
        <v>758</v>
      </c>
      <c r="F6094" s="5" t="s">
        <v>744</v>
      </c>
      <c r="G6094" s="13">
        <v>832.13</v>
      </c>
      <c r="H6094" s="5">
        <v>138</v>
      </c>
    </row>
    <row r="6095" spans="1:8">
      <c r="A6095" s="4">
        <v>6094</v>
      </c>
      <c r="B6095" s="5" t="s">
        <v>767</v>
      </c>
      <c r="C6095" s="5" t="s">
        <v>304</v>
      </c>
      <c r="D6095" s="5" t="s">
        <v>785</v>
      </c>
      <c r="E6095" s="5" t="s">
        <v>310</v>
      </c>
      <c r="F6095" s="5" t="s">
        <v>744</v>
      </c>
      <c r="G6095" s="13">
        <v>76.849999999999994</v>
      </c>
      <c r="H6095" s="5">
        <v>200</v>
      </c>
    </row>
    <row r="6096" spans="1:8">
      <c r="A6096" s="4">
        <v>6095</v>
      </c>
      <c r="B6096" s="5" t="s">
        <v>809</v>
      </c>
      <c r="C6096" s="5" t="s">
        <v>735</v>
      </c>
      <c r="D6096" s="5" t="s">
        <v>772</v>
      </c>
      <c r="E6096" s="5" t="s">
        <v>303</v>
      </c>
      <c r="F6096" s="5" t="s">
        <v>321</v>
      </c>
      <c r="G6096" s="13">
        <v>300.85000000000002</v>
      </c>
      <c r="H6096" s="5">
        <v>190</v>
      </c>
    </row>
    <row r="6097" spans="1:8">
      <c r="A6097" s="4">
        <v>6096</v>
      </c>
      <c r="B6097" s="5" t="s">
        <v>302</v>
      </c>
      <c r="C6097" s="5" t="s">
        <v>315</v>
      </c>
      <c r="D6097" s="5" t="s">
        <v>743</v>
      </c>
      <c r="E6097" s="5" t="s">
        <v>322</v>
      </c>
      <c r="F6097" s="5" t="s">
        <v>734</v>
      </c>
      <c r="G6097" s="13">
        <v>371.53</v>
      </c>
      <c r="H6097" s="5">
        <v>9</v>
      </c>
    </row>
    <row r="6098" spans="1:8">
      <c r="A6098" s="4">
        <v>6097</v>
      </c>
      <c r="B6098" s="5" t="s">
        <v>803</v>
      </c>
      <c r="C6098" s="5" t="s">
        <v>318</v>
      </c>
      <c r="D6098" s="5" t="s">
        <v>317</v>
      </c>
      <c r="E6098" s="5" t="s">
        <v>319</v>
      </c>
      <c r="F6098" s="5" t="s">
        <v>326</v>
      </c>
      <c r="G6098" s="13">
        <v>882.26</v>
      </c>
      <c r="H6098" s="5">
        <v>75</v>
      </c>
    </row>
    <row r="6099" spans="1:8">
      <c r="A6099" s="4">
        <v>6098</v>
      </c>
      <c r="B6099" s="5" t="s">
        <v>804</v>
      </c>
      <c r="C6099" s="5" t="s">
        <v>757</v>
      </c>
      <c r="D6099" s="5" t="s">
        <v>785</v>
      </c>
      <c r="E6099" s="5" t="s">
        <v>758</v>
      </c>
      <c r="F6099" s="5" t="s">
        <v>751</v>
      </c>
      <c r="G6099" s="13">
        <v>932.41</v>
      </c>
      <c r="H6099" s="5">
        <v>49</v>
      </c>
    </row>
    <row r="6100" spans="1:8">
      <c r="A6100" s="4">
        <v>6099</v>
      </c>
      <c r="B6100" s="5" t="s">
        <v>741</v>
      </c>
      <c r="C6100" s="5" t="s">
        <v>315</v>
      </c>
      <c r="D6100" s="5" t="s">
        <v>732</v>
      </c>
      <c r="E6100" s="5" t="s">
        <v>314</v>
      </c>
      <c r="F6100" s="5" t="s">
        <v>321</v>
      </c>
      <c r="G6100" s="13">
        <v>255.44</v>
      </c>
      <c r="H6100" s="5">
        <v>96</v>
      </c>
    </row>
    <row r="6101" spans="1:8">
      <c r="A6101" s="4">
        <v>6100</v>
      </c>
      <c r="B6101" s="5" t="s">
        <v>787</v>
      </c>
      <c r="C6101" s="5" t="s">
        <v>783</v>
      </c>
      <c r="D6101" s="5" t="s">
        <v>309</v>
      </c>
      <c r="E6101" s="5" t="s">
        <v>733</v>
      </c>
      <c r="F6101" s="5" t="s">
        <v>770</v>
      </c>
      <c r="G6101" s="13">
        <v>325.52999999999997</v>
      </c>
      <c r="H6101" s="5">
        <v>150</v>
      </c>
    </row>
    <row r="6102" spans="1:8">
      <c r="A6102" s="4">
        <v>6101</v>
      </c>
      <c r="B6102" s="5" t="s">
        <v>780</v>
      </c>
      <c r="C6102" s="5" t="s">
        <v>318</v>
      </c>
      <c r="D6102" s="5" t="s">
        <v>743</v>
      </c>
      <c r="E6102" s="5" t="s">
        <v>310</v>
      </c>
      <c r="F6102" s="5" t="s">
        <v>734</v>
      </c>
      <c r="G6102" s="13">
        <v>209.17</v>
      </c>
      <c r="H6102" s="5">
        <v>181</v>
      </c>
    </row>
    <row r="6103" spans="1:8">
      <c r="A6103" s="4">
        <v>6102</v>
      </c>
      <c r="B6103" s="5" t="s">
        <v>302</v>
      </c>
      <c r="C6103" s="5" t="s">
        <v>755</v>
      </c>
      <c r="D6103" s="5" t="s">
        <v>320</v>
      </c>
      <c r="E6103" s="5" t="s">
        <v>758</v>
      </c>
      <c r="F6103" s="5" t="s">
        <v>734</v>
      </c>
      <c r="G6103" s="13">
        <v>484.8</v>
      </c>
      <c r="H6103" s="5">
        <v>162</v>
      </c>
    </row>
    <row r="6104" spans="1:8">
      <c r="A6104" s="4">
        <v>6103</v>
      </c>
      <c r="B6104" s="5" t="s">
        <v>795</v>
      </c>
      <c r="C6104" s="5" t="s">
        <v>731</v>
      </c>
      <c r="D6104" s="5" t="s">
        <v>736</v>
      </c>
      <c r="E6104" s="5" t="s">
        <v>740</v>
      </c>
      <c r="F6104" s="5" t="s">
        <v>748</v>
      </c>
      <c r="G6104" s="13">
        <v>748.22</v>
      </c>
      <c r="H6104" s="5">
        <v>122</v>
      </c>
    </row>
    <row r="6105" spans="1:8">
      <c r="A6105" s="4">
        <v>6104</v>
      </c>
      <c r="B6105" s="5" t="s">
        <v>794</v>
      </c>
      <c r="C6105" s="5" t="s">
        <v>308</v>
      </c>
      <c r="D6105" s="5" t="s">
        <v>317</v>
      </c>
      <c r="E6105" s="5" t="s">
        <v>303</v>
      </c>
      <c r="F6105" s="5" t="s">
        <v>744</v>
      </c>
      <c r="G6105" s="13">
        <v>888.09</v>
      </c>
      <c r="H6105" s="5">
        <v>117</v>
      </c>
    </row>
    <row r="6106" spans="1:8">
      <c r="A6106" s="4">
        <v>6105</v>
      </c>
      <c r="B6106" s="5" t="s">
        <v>798</v>
      </c>
      <c r="C6106" s="5" t="s">
        <v>308</v>
      </c>
      <c r="D6106" s="5" t="s">
        <v>743</v>
      </c>
      <c r="E6106" s="5" t="s">
        <v>314</v>
      </c>
      <c r="F6106" s="5" t="s">
        <v>746</v>
      </c>
      <c r="G6106" s="13">
        <v>557.99</v>
      </c>
      <c r="H6106" s="5">
        <v>169</v>
      </c>
    </row>
    <row r="6107" spans="1:8">
      <c r="A6107" s="4">
        <v>6106</v>
      </c>
      <c r="B6107" s="5" t="s">
        <v>771</v>
      </c>
      <c r="C6107" s="5" t="s">
        <v>731</v>
      </c>
      <c r="D6107" s="5" t="s">
        <v>769</v>
      </c>
      <c r="E6107" s="5" t="s">
        <v>322</v>
      </c>
      <c r="F6107" s="5" t="s">
        <v>321</v>
      </c>
      <c r="G6107" s="13">
        <v>928.23</v>
      </c>
      <c r="H6107" s="5">
        <v>194</v>
      </c>
    </row>
    <row r="6108" spans="1:8">
      <c r="A6108" s="4">
        <v>6107</v>
      </c>
      <c r="B6108" s="5" t="s">
        <v>775</v>
      </c>
      <c r="C6108" s="5" t="s">
        <v>312</v>
      </c>
      <c r="D6108" s="5" t="s">
        <v>309</v>
      </c>
      <c r="E6108" s="5" t="s">
        <v>303</v>
      </c>
      <c r="F6108" s="5" t="s">
        <v>770</v>
      </c>
      <c r="G6108" s="13">
        <v>680.87</v>
      </c>
      <c r="H6108" s="5">
        <v>154</v>
      </c>
    </row>
    <row r="6109" spans="1:8">
      <c r="A6109" s="4">
        <v>6108</v>
      </c>
      <c r="B6109" s="5" t="s">
        <v>804</v>
      </c>
      <c r="C6109" s="5" t="s">
        <v>318</v>
      </c>
      <c r="D6109" s="5" t="s">
        <v>785</v>
      </c>
      <c r="E6109" s="5" t="s">
        <v>303</v>
      </c>
      <c r="F6109" s="5" t="s">
        <v>311</v>
      </c>
      <c r="G6109" s="13">
        <v>114.34</v>
      </c>
      <c r="H6109" s="5">
        <v>114</v>
      </c>
    </row>
    <row r="6110" spans="1:8">
      <c r="A6110" s="4">
        <v>6109</v>
      </c>
      <c r="B6110" s="5" t="s">
        <v>741</v>
      </c>
      <c r="C6110" s="5" t="s">
        <v>783</v>
      </c>
      <c r="D6110" s="5" t="s">
        <v>750</v>
      </c>
      <c r="E6110" s="5" t="s">
        <v>310</v>
      </c>
      <c r="F6110" s="5" t="s">
        <v>306</v>
      </c>
      <c r="G6110" s="13">
        <v>363.68</v>
      </c>
      <c r="H6110" s="5">
        <v>115</v>
      </c>
    </row>
    <row r="6111" spans="1:8">
      <c r="A6111" s="4">
        <v>6110</v>
      </c>
      <c r="B6111" s="5" t="s">
        <v>777</v>
      </c>
      <c r="C6111" s="5" t="s">
        <v>735</v>
      </c>
      <c r="D6111" s="5" t="s">
        <v>316</v>
      </c>
      <c r="E6111" s="5" t="s">
        <v>314</v>
      </c>
      <c r="F6111" s="5" t="s">
        <v>323</v>
      </c>
      <c r="G6111" s="13">
        <v>54.29</v>
      </c>
      <c r="H6111" s="5">
        <v>160</v>
      </c>
    </row>
    <row r="6112" spans="1:8">
      <c r="A6112" s="4">
        <v>6111</v>
      </c>
      <c r="B6112" s="5" t="s">
        <v>765</v>
      </c>
      <c r="C6112" s="5" t="s">
        <v>783</v>
      </c>
      <c r="D6112" s="5" t="s">
        <v>309</v>
      </c>
      <c r="E6112" s="5" t="s">
        <v>314</v>
      </c>
      <c r="F6112" s="5" t="s">
        <v>770</v>
      </c>
      <c r="G6112" s="13">
        <v>150.16999999999999</v>
      </c>
      <c r="H6112" s="5">
        <v>118</v>
      </c>
    </row>
    <row r="6113" spans="1:8">
      <c r="A6113" s="4">
        <v>6112</v>
      </c>
      <c r="B6113" s="5" t="s">
        <v>760</v>
      </c>
      <c r="C6113" s="5" t="s">
        <v>315</v>
      </c>
      <c r="D6113" s="5" t="s">
        <v>772</v>
      </c>
      <c r="E6113" s="5" t="s">
        <v>740</v>
      </c>
      <c r="F6113" s="5" t="s">
        <v>325</v>
      </c>
      <c r="G6113" s="13">
        <v>900.5</v>
      </c>
      <c r="H6113" s="5">
        <v>114</v>
      </c>
    </row>
    <row r="6114" spans="1:8">
      <c r="A6114" s="4">
        <v>6113</v>
      </c>
      <c r="B6114" s="5" t="s">
        <v>778</v>
      </c>
      <c r="C6114" s="5" t="s">
        <v>742</v>
      </c>
      <c r="D6114" s="5" t="s">
        <v>736</v>
      </c>
      <c r="E6114" s="5" t="s">
        <v>322</v>
      </c>
      <c r="F6114" s="5" t="s">
        <v>734</v>
      </c>
      <c r="G6114" s="13">
        <v>122.41</v>
      </c>
      <c r="H6114" s="5">
        <v>152</v>
      </c>
    </row>
    <row r="6115" spans="1:8">
      <c r="A6115" s="4">
        <v>6114</v>
      </c>
      <c r="B6115" s="5" t="s">
        <v>788</v>
      </c>
      <c r="C6115" s="5" t="s">
        <v>757</v>
      </c>
      <c r="D6115" s="5" t="s">
        <v>732</v>
      </c>
      <c r="E6115" s="5" t="s">
        <v>740</v>
      </c>
      <c r="F6115" s="5" t="s">
        <v>311</v>
      </c>
      <c r="G6115" s="13">
        <v>495.74</v>
      </c>
      <c r="H6115" s="5">
        <v>2</v>
      </c>
    </row>
    <row r="6116" spans="1:8">
      <c r="A6116" s="4">
        <v>6115</v>
      </c>
      <c r="B6116" s="5" t="s">
        <v>760</v>
      </c>
      <c r="C6116" s="5" t="s">
        <v>783</v>
      </c>
      <c r="D6116" s="5" t="s">
        <v>309</v>
      </c>
      <c r="E6116" s="5" t="s">
        <v>313</v>
      </c>
      <c r="F6116" s="5" t="s">
        <v>325</v>
      </c>
      <c r="G6116" s="13">
        <v>541.05999999999995</v>
      </c>
      <c r="H6116" s="5">
        <v>1</v>
      </c>
    </row>
    <row r="6117" spans="1:8">
      <c r="A6117" s="4">
        <v>6116</v>
      </c>
      <c r="B6117" s="5" t="s">
        <v>773</v>
      </c>
      <c r="C6117" s="5" t="s">
        <v>783</v>
      </c>
      <c r="D6117" s="5" t="s">
        <v>743</v>
      </c>
      <c r="E6117" s="5" t="s">
        <v>322</v>
      </c>
      <c r="F6117" s="5" t="s">
        <v>744</v>
      </c>
      <c r="G6117" s="13">
        <v>610.26</v>
      </c>
      <c r="H6117" s="5">
        <v>37</v>
      </c>
    </row>
    <row r="6118" spans="1:8">
      <c r="A6118" s="4">
        <v>6117</v>
      </c>
      <c r="B6118" s="5" t="s">
        <v>804</v>
      </c>
      <c r="C6118" s="5" t="s">
        <v>318</v>
      </c>
      <c r="D6118" s="5" t="s">
        <v>309</v>
      </c>
      <c r="E6118" s="5" t="s">
        <v>303</v>
      </c>
      <c r="F6118" s="5" t="s">
        <v>770</v>
      </c>
      <c r="G6118" s="13">
        <v>714.09</v>
      </c>
      <c r="H6118" s="5">
        <v>7</v>
      </c>
    </row>
    <row r="6119" spans="1:8">
      <c r="A6119" s="4">
        <v>6118</v>
      </c>
      <c r="B6119" s="5" t="s">
        <v>803</v>
      </c>
      <c r="C6119" s="5" t="s">
        <v>742</v>
      </c>
      <c r="D6119" s="5" t="s">
        <v>317</v>
      </c>
      <c r="E6119" s="5" t="s">
        <v>303</v>
      </c>
      <c r="F6119" s="5" t="s">
        <v>306</v>
      </c>
      <c r="G6119" s="13">
        <v>591.47</v>
      </c>
      <c r="H6119" s="5">
        <v>115</v>
      </c>
    </row>
    <row r="6120" spans="1:8">
      <c r="A6120" s="4">
        <v>6119</v>
      </c>
      <c r="B6120" s="5" t="s">
        <v>768</v>
      </c>
      <c r="C6120" s="5" t="s">
        <v>742</v>
      </c>
      <c r="D6120" s="5" t="s">
        <v>750</v>
      </c>
      <c r="E6120" s="5" t="s">
        <v>740</v>
      </c>
      <c r="F6120" s="5" t="s">
        <v>751</v>
      </c>
      <c r="G6120" s="13">
        <v>328.99</v>
      </c>
      <c r="H6120" s="5">
        <v>141</v>
      </c>
    </row>
    <row r="6121" spans="1:8">
      <c r="A6121" s="4">
        <v>6120</v>
      </c>
      <c r="B6121" s="5" t="s">
        <v>794</v>
      </c>
      <c r="C6121" s="5" t="s">
        <v>742</v>
      </c>
      <c r="D6121" s="5" t="s">
        <v>732</v>
      </c>
      <c r="E6121" s="5" t="s">
        <v>310</v>
      </c>
      <c r="F6121" s="5" t="s">
        <v>770</v>
      </c>
      <c r="G6121" s="13">
        <v>827.2</v>
      </c>
      <c r="H6121" s="5">
        <v>134</v>
      </c>
    </row>
    <row r="6122" spans="1:8">
      <c r="A6122" s="4">
        <v>6121</v>
      </c>
      <c r="B6122" s="5" t="s">
        <v>800</v>
      </c>
      <c r="C6122" s="5" t="s">
        <v>315</v>
      </c>
      <c r="D6122" s="5" t="s">
        <v>324</v>
      </c>
      <c r="E6122" s="5" t="s">
        <v>733</v>
      </c>
      <c r="F6122" s="5" t="s">
        <v>734</v>
      </c>
      <c r="G6122" s="13">
        <v>741.53</v>
      </c>
      <c r="H6122" s="5">
        <v>29</v>
      </c>
    </row>
    <row r="6123" spans="1:8">
      <c r="A6123" s="4">
        <v>6122</v>
      </c>
      <c r="B6123" s="5" t="s">
        <v>761</v>
      </c>
      <c r="C6123" s="5" t="s">
        <v>312</v>
      </c>
      <c r="D6123" s="5" t="s">
        <v>738</v>
      </c>
      <c r="E6123" s="5" t="s">
        <v>313</v>
      </c>
      <c r="F6123" s="5" t="s">
        <v>770</v>
      </c>
      <c r="G6123" s="13">
        <v>134.12</v>
      </c>
      <c r="H6123" s="5">
        <v>62</v>
      </c>
    </row>
    <row r="6124" spans="1:8">
      <c r="A6124" s="4">
        <v>6123</v>
      </c>
      <c r="B6124" s="5" t="s">
        <v>791</v>
      </c>
      <c r="C6124" s="5" t="s">
        <v>783</v>
      </c>
      <c r="D6124" s="5" t="s">
        <v>317</v>
      </c>
      <c r="E6124" s="5" t="s">
        <v>733</v>
      </c>
      <c r="F6124" s="5" t="s">
        <v>746</v>
      </c>
      <c r="G6124" s="13">
        <v>794.28</v>
      </c>
      <c r="H6124" s="5">
        <v>136</v>
      </c>
    </row>
    <row r="6125" spans="1:8">
      <c r="A6125" s="4">
        <v>6124</v>
      </c>
      <c r="B6125" s="5" t="s">
        <v>773</v>
      </c>
      <c r="C6125" s="5" t="s">
        <v>755</v>
      </c>
      <c r="D6125" s="5" t="s">
        <v>743</v>
      </c>
      <c r="E6125" s="5" t="s">
        <v>740</v>
      </c>
      <c r="F6125" s="5" t="s">
        <v>326</v>
      </c>
      <c r="G6125" s="13">
        <v>661.96</v>
      </c>
      <c r="H6125" s="5">
        <v>129</v>
      </c>
    </row>
    <row r="6126" spans="1:8">
      <c r="A6126" s="4">
        <v>6125</v>
      </c>
      <c r="B6126" s="5" t="s">
        <v>794</v>
      </c>
      <c r="C6126" s="5" t="s">
        <v>742</v>
      </c>
      <c r="D6126" s="5" t="s">
        <v>769</v>
      </c>
      <c r="E6126" s="5" t="s">
        <v>740</v>
      </c>
      <c r="F6126" s="5" t="s">
        <v>751</v>
      </c>
      <c r="G6126" s="13">
        <v>425.28</v>
      </c>
      <c r="H6126" s="5">
        <v>42</v>
      </c>
    </row>
    <row r="6127" spans="1:8">
      <c r="A6127" s="4">
        <v>6126</v>
      </c>
      <c r="B6127" s="5" t="s">
        <v>794</v>
      </c>
      <c r="C6127" s="5" t="s">
        <v>308</v>
      </c>
      <c r="D6127" s="5" t="s">
        <v>309</v>
      </c>
      <c r="E6127" s="5" t="s">
        <v>314</v>
      </c>
      <c r="F6127" s="5" t="s">
        <v>746</v>
      </c>
      <c r="G6127" s="13">
        <v>890.22</v>
      </c>
      <c r="H6127" s="5">
        <v>122</v>
      </c>
    </row>
    <row r="6128" spans="1:8">
      <c r="A6128" s="4">
        <v>6127</v>
      </c>
      <c r="B6128" s="5" t="s">
        <v>760</v>
      </c>
      <c r="C6128" s="5" t="s">
        <v>735</v>
      </c>
      <c r="D6128" s="5" t="s">
        <v>772</v>
      </c>
      <c r="E6128" s="5" t="s">
        <v>322</v>
      </c>
      <c r="F6128" s="5" t="s">
        <v>770</v>
      </c>
      <c r="G6128" s="13">
        <v>754.04</v>
      </c>
      <c r="H6128" s="5">
        <v>189</v>
      </c>
    </row>
    <row r="6129" spans="1:8">
      <c r="A6129" s="4">
        <v>6128</v>
      </c>
      <c r="B6129" s="5" t="s">
        <v>800</v>
      </c>
      <c r="C6129" s="5" t="s">
        <v>312</v>
      </c>
      <c r="D6129" s="5" t="s">
        <v>738</v>
      </c>
      <c r="E6129" s="5" t="s">
        <v>303</v>
      </c>
      <c r="F6129" s="5" t="s">
        <v>321</v>
      </c>
      <c r="G6129" s="13">
        <v>898.53</v>
      </c>
      <c r="H6129" s="5">
        <v>194</v>
      </c>
    </row>
    <row r="6130" spans="1:8">
      <c r="A6130" s="4">
        <v>6129</v>
      </c>
      <c r="B6130" s="5" t="s">
        <v>749</v>
      </c>
      <c r="C6130" s="5" t="s">
        <v>753</v>
      </c>
      <c r="D6130" s="5" t="s">
        <v>736</v>
      </c>
      <c r="E6130" s="5" t="s">
        <v>310</v>
      </c>
      <c r="F6130" s="5" t="s">
        <v>321</v>
      </c>
      <c r="G6130" s="13">
        <v>929.27</v>
      </c>
      <c r="H6130" s="5">
        <v>76</v>
      </c>
    </row>
    <row r="6131" spans="1:8">
      <c r="A6131" s="4">
        <v>6130</v>
      </c>
      <c r="B6131" s="5" t="s">
        <v>806</v>
      </c>
      <c r="C6131" s="5" t="s">
        <v>735</v>
      </c>
      <c r="D6131" s="5" t="s">
        <v>785</v>
      </c>
      <c r="E6131" s="5" t="s">
        <v>740</v>
      </c>
      <c r="F6131" s="5" t="s">
        <v>311</v>
      </c>
      <c r="G6131" s="13">
        <v>599.51</v>
      </c>
      <c r="H6131" s="5">
        <v>129</v>
      </c>
    </row>
    <row r="6132" spans="1:8">
      <c r="A6132" s="4">
        <v>6131</v>
      </c>
      <c r="B6132" s="5" t="s">
        <v>745</v>
      </c>
      <c r="C6132" s="5" t="s">
        <v>755</v>
      </c>
      <c r="D6132" s="5" t="s">
        <v>736</v>
      </c>
      <c r="E6132" s="5" t="s">
        <v>740</v>
      </c>
      <c r="F6132" s="5" t="s">
        <v>321</v>
      </c>
      <c r="G6132" s="13">
        <v>773.39</v>
      </c>
      <c r="H6132" s="5">
        <v>136</v>
      </c>
    </row>
    <row r="6133" spans="1:8">
      <c r="A6133" s="4">
        <v>6132</v>
      </c>
      <c r="B6133" s="5" t="s">
        <v>739</v>
      </c>
      <c r="C6133" s="5" t="s">
        <v>315</v>
      </c>
      <c r="D6133" s="5" t="s">
        <v>309</v>
      </c>
      <c r="E6133" s="5" t="s">
        <v>758</v>
      </c>
      <c r="F6133" s="5" t="s">
        <v>734</v>
      </c>
      <c r="G6133" s="13">
        <v>305.68</v>
      </c>
      <c r="H6133" s="5">
        <v>93</v>
      </c>
    </row>
    <row r="6134" spans="1:8">
      <c r="A6134" s="4">
        <v>6133</v>
      </c>
      <c r="B6134" s="5" t="s">
        <v>788</v>
      </c>
      <c r="C6134" s="5" t="s">
        <v>757</v>
      </c>
      <c r="D6134" s="5" t="s">
        <v>750</v>
      </c>
      <c r="E6134" s="5" t="s">
        <v>303</v>
      </c>
      <c r="F6134" s="5" t="s">
        <v>734</v>
      </c>
      <c r="G6134" s="13">
        <v>59.36</v>
      </c>
      <c r="H6134" s="5">
        <v>74</v>
      </c>
    </row>
    <row r="6135" spans="1:8">
      <c r="A6135" s="4">
        <v>6134</v>
      </c>
      <c r="B6135" s="5" t="s">
        <v>766</v>
      </c>
      <c r="C6135" s="5" t="s">
        <v>742</v>
      </c>
      <c r="D6135" s="5" t="s">
        <v>316</v>
      </c>
      <c r="E6135" s="5" t="s">
        <v>305</v>
      </c>
      <c r="F6135" s="5" t="s">
        <v>321</v>
      </c>
      <c r="G6135" s="13">
        <v>93.93</v>
      </c>
      <c r="H6135" s="5">
        <v>120</v>
      </c>
    </row>
    <row r="6136" spans="1:8">
      <c r="A6136" s="4">
        <v>6135</v>
      </c>
      <c r="B6136" s="5" t="s">
        <v>801</v>
      </c>
      <c r="C6136" s="5" t="s">
        <v>318</v>
      </c>
      <c r="D6136" s="5" t="s">
        <v>317</v>
      </c>
      <c r="E6136" s="5" t="s">
        <v>305</v>
      </c>
      <c r="F6136" s="5" t="s">
        <v>306</v>
      </c>
      <c r="G6136" s="13">
        <v>384.87</v>
      </c>
      <c r="H6136" s="5">
        <v>134</v>
      </c>
    </row>
    <row r="6137" spans="1:8">
      <c r="A6137" s="4">
        <v>6136</v>
      </c>
      <c r="B6137" s="5" t="s">
        <v>780</v>
      </c>
      <c r="C6137" s="5" t="s">
        <v>308</v>
      </c>
      <c r="D6137" s="5" t="s">
        <v>769</v>
      </c>
      <c r="E6137" s="5" t="s">
        <v>305</v>
      </c>
      <c r="F6137" s="5" t="s">
        <v>751</v>
      </c>
      <c r="G6137" s="13">
        <v>352.38</v>
      </c>
      <c r="H6137" s="5">
        <v>94</v>
      </c>
    </row>
    <row r="6138" spans="1:8">
      <c r="A6138" s="4">
        <v>6137</v>
      </c>
      <c r="B6138" s="5" t="s">
        <v>749</v>
      </c>
      <c r="C6138" s="5" t="s">
        <v>308</v>
      </c>
      <c r="D6138" s="5" t="s">
        <v>738</v>
      </c>
      <c r="E6138" s="5" t="s">
        <v>313</v>
      </c>
      <c r="F6138" s="5" t="s">
        <v>311</v>
      </c>
      <c r="G6138" s="13">
        <v>298.92</v>
      </c>
      <c r="H6138" s="5">
        <v>181</v>
      </c>
    </row>
    <row r="6139" spans="1:8">
      <c r="A6139" s="4">
        <v>6138</v>
      </c>
      <c r="B6139" s="5" t="s">
        <v>756</v>
      </c>
      <c r="C6139" s="5" t="s">
        <v>757</v>
      </c>
      <c r="D6139" s="5" t="s">
        <v>736</v>
      </c>
      <c r="E6139" s="5" t="s">
        <v>322</v>
      </c>
      <c r="F6139" s="5" t="s">
        <v>746</v>
      </c>
      <c r="G6139" s="13">
        <v>78.3</v>
      </c>
      <c r="H6139" s="5">
        <v>80</v>
      </c>
    </row>
    <row r="6140" spans="1:8">
      <c r="A6140" s="4">
        <v>6139</v>
      </c>
      <c r="B6140" s="5" t="s">
        <v>796</v>
      </c>
      <c r="C6140" s="5" t="s">
        <v>755</v>
      </c>
      <c r="D6140" s="5" t="s">
        <v>736</v>
      </c>
      <c r="E6140" s="5" t="s">
        <v>740</v>
      </c>
      <c r="F6140" s="5" t="s">
        <v>744</v>
      </c>
      <c r="G6140" s="13">
        <v>165.38</v>
      </c>
      <c r="H6140" s="5">
        <v>161</v>
      </c>
    </row>
    <row r="6141" spans="1:8">
      <c r="A6141" s="4">
        <v>6140</v>
      </c>
      <c r="B6141" s="5" t="s">
        <v>776</v>
      </c>
      <c r="C6141" s="5" t="s">
        <v>308</v>
      </c>
      <c r="D6141" s="5" t="s">
        <v>772</v>
      </c>
      <c r="E6141" s="5" t="s">
        <v>733</v>
      </c>
      <c r="F6141" s="5" t="s">
        <v>311</v>
      </c>
      <c r="G6141" s="13">
        <v>73.8</v>
      </c>
      <c r="H6141" s="5">
        <v>167</v>
      </c>
    </row>
    <row r="6142" spans="1:8">
      <c r="A6142" s="4">
        <v>6141</v>
      </c>
      <c r="B6142" s="5" t="s">
        <v>784</v>
      </c>
      <c r="C6142" s="5" t="s">
        <v>318</v>
      </c>
      <c r="D6142" s="5" t="s">
        <v>769</v>
      </c>
      <c r="E6142" s="5" t="s">
        <v>319</v>
      </c>
      <c r="F6142" s="5" t="s">
        <v>744</v>
      </c>
      <c r="G6142" s="13">
        <v>260.22000000000003</v>
      </c>
      <c r="H6142" s="5">
        <v>112</v>
      </c>
    </row>
    <row r="6143" spans="1:8">
      <c r="A6143" s="4">
        <v>6142</v>
      </c>
      <c r="B6143" s="5" t="s">
        <v>808</v>
      </c>
      <c r="C6143" s="5" t="s">
        <v>783</v>
      </c>
      <c r="D6143" s="5" t="s">
        <v>785</v>
      </c>
      <c r="E6143" s="5" t="s">
        <v>740</v>
      </c>
      <c r="F6143" s="5" t="s">
        <v>746</v>
      </c>
      <c r="G6143" s="13">
        <v>877.49</v>
      </c>
      <c r="H6143" s="5">
        <v>58</v>
      </c>
    </row>
    <row r="6144" spans="1:8">
      <c r="A6144" s="4">
        <v>6143</v>
      </c>
      <c r="B6144" s="5" t="s">
        <v>788</v>
      </c>
      <c r="C6144" s="5" t="s">
        <v>315</v>
      </c>
      <c r="D6144" s="5" t="s">
        <v>320</v>
      </c>
      <c r="E6144" s="5" t="s">
        <v>313</v>
      </c>
      <c r="F6144" s="5" t="s">
        <v>306</v>
      </c>
      <c r="G6144" s="13">
        <v>306.52</v>
      </c>
      <c r="H6144" s="5">
        <v>36</v>
      </c>
    </row>
    <row r="6145" spans="1:8">
      <c r="A6145" s="4">
        <v>6144</v>
      </c>
      <c r="B6145" s="5" t="s">
        <v>767</v>
      </c>
      <c r="C6145" s="5" t="s">
        <v>312</v>
      </c>
      <c r="D6145" s="5" t="s">
        <v>309</v>
      </c>
      <c r="E6145" s="5" t="s">
        <v>322</v>
      </c>
      <c r="F6145" s="5" t="s">
        <v>734</v>
      </c>
      <c r="G6145" s="13">
        <v>873.84</v>
      </c>
      <c r="H6145" s="5">
        <v>25</v>
      </c>
    </row>
    <row r="6146" spans="1:8">
      <c r="A6146" s="4">
        <v>6145</v>
      </c>
      <c r="B6146" s="5" t="s">
        <v>776</v>
      </c>
      <c r="C6146" s="5" t="s">
        <v>731</v>
      </c>
      <c r="D6146" s="5" t="s">
        <v>785</v>
      </c>
      <c r="E6146" s="5" t="s">
        <v>313</v>
      </c>
      <c r="F6146" s="5" t="s">
        <v>323</v>
      </c>
      <c r="G6146" s="13">
        <v>358.03</v>
      </c>
      <c r="H6146" s="5">
        <v>196</v>
      </c>
    </row>
    <row r="6147" spans="1:8">
      <c r="A6147" s="4">
        <v>6146</v>
      </c>
      <c r="B6147" s="5" t="s">
        <v>747</v>
      </c>
      <c r="C6147" s="5" t="s">
        <v>757</v>
      </c>
      <c r="D6147" s="5" t="s">
        <v>736</v>
      </c>
      <c r="E6147" s="5" t="s">
        <v>310</v>
      </c>
      <c r="F6147" s="5" t="s">
        <v>326</v>
      </c>
      <c r="G6147" s="13">
        <v>287.64999999999998</v>
      </c>
      <c r="H6147" s="5">
        <v>163</v>
      </c>
    </row>
    <row r="6148" spans="1:8">
      <c r="A6148" s="4">
        <v>6147</v>
      </c>
      <c r="B6148" s="5" t="s">
        <v>811</v>
      </c>
      <c r="C6148" s="5" t="s">
        <v>308</v>
      </c>
      <c r="D6148" s="5" t="s">
        <v>785</v>
      </c>
      <c r="E6148" s="5" t="s">
        <v>313</v>
      </c>
      <c r="F6148" s="5" t="s">
        <v>311</v>
      </c>
      <c r="G6148" s="13">
        <v>592.79999999999995</v>
      </c>
      <c r="H6148" s="5">
        <v>198</v>
      </c>
    </row>
    <row r="6149" spans="1:8">
      <c r="A6149" s="4">
        <v>6148</v>
      </c>
      <c r="B6149" s="5" t="s">
        <v>809</v>
      </c>
      <c r="C6149" s="5" t="s">
        <v>312</v>
      </c>
      <c r="D6149" s="5" t="s">
        <v>309</v>
      </c>
      <c r="E6149" s="5" t="s">
        <v>313</v>
      </c>
      <c r="F6149" s="5" t="s">
        <v>744</v>
      </c>
      <c r="G6149" s="13">
        <v>865.54</v>
      </c>
      <c r="H6149" s="5">
        <v>182</v>
      </c>
    </row>
    <row r="6150" spans="1:8">
      <c r="A6150" s="4">
        <v>6149</v>
      </c>
      <c r="B6150" s="5" t="s">
        <v>745</v>
      </c>
      <c r="C6150" s="5" t="s">
        <v>312</v>
      </c>
      <c r="D6150" s="5" t="s">
        <v>785</v>
      </c>
      <c r="E6150" s="5" t="s">
        <v>740</v>
      </c>
      <c r="F6150" s="5" t="s">
        <v>734</v>
      </c>
      <c r="G6150" s="13">
        <v>767.12</v>
      </c>
      <c r="H6150" s="5">
        <v>107</v>
      </c>
    </row>
    <row r="6151" spans="1:8">
      <c r="A6151" s="4">
        <v>6150</v>
      </c>
      <c r="B6151" s="5" t="s">
        <v>739</v>
      </c>
      <c r="C6151" s="5" t="s">
        <v>735</v>
      </c>
      <c r="D6151" s="5" t="s">
        <v>738</v>
      </c>
      <c r="E6151" s="5" t="s">
        <v>319</v>
      </c>
      <c r="F6151" s="5" t="s">
        <v>746</v>
      </c>
      <c r="G6151" s="13">
        <v>665.56</v>
      </c>
      <c r="H6151" s="5">
        <v>97</v>
      </c>
    </row>
    <row r="6152" spans="1:8">
      <c r="A6152" s="4">
        <v>6151</v>
      </c>
      <c r="B6152" s="5" t="s">
        <v>302</v>
      </c>
      <c r="C6152" s="5" t="s">
        <v>755</v>
      </c>
      <c r="D6152" s="5" t="s">
        <v>772</v>
      </c>
      <c r="E6152" s="5" t="s">
        <v>733</v>
      </c>
      <c r="F6152" s="5" t="s">
        <v>734</v>
      </c>
      <c r="G6152" s="13">
        <v>900.15</v>
      </c>
      <c r="H6152" s="5">
        <v>54</v>
      </c>
    </row>
    <row r="6153" spans="1:8">
      <c r="A6153" s="4">
        <v>6152</v>
      </c>
      <c r="B6153" s="5" t="s">
        <v>302</v>
      </c>
      <c r="C6153" s="5" t="s">
        <v>755</v>
      </c>
      <c r="D6153" s="5" t="s">
        <v>772</v>
      </c>
      <c r="E6153" s="5" t="s">
        <v>740</v>
      </c>
      <c r="F6153" s="5" t="s">
        <v>751</v>
      </c>
      <c r="G6153" s="13">
        <v>847.66</v>
      </c>
      <c r="H6153" s="5">
        <v>105</v>
      </c>
    </row>
    <row r="6154" spans="1:8">
      <c r="A6154" s="4">
        <v>6153</v>
      </c>
      <c r="B6154" s="5" t="s">
        <v>745</v>
      </c>
      <c r="C6154" s="5" t="s">
        <v>315</v>
      </c>
      <c r="D6154" s="5" t="s">
        <v>732</v>
      </c>
      <c r="E6154" s="5" t="s">
        <v>313</v>
      </c>
      <c r="F6154" s="5" t="s">
        <v>311</v>
      </c>
      <c r="G6154" s="13">
        <v>536.47</v>
      </c>
      <c r="H6154" s="5">
        <v>98</v>
      </c>
    </row>
    <row r="6155" spans="1:8">
      <c r="A6155" s="4">
        <v>6154</v>
      </c>
      <c r="B6155" s="5" t="s">
        <v>774</v>
      </c>
      <c r="C6155" s="5" t="s">
        <v>757</v>
      </c>
      <c r="D6155" s="5" t="s">
        <v>750</v>
      </c>
      <c r="E6155" s="5" t="s">
        <v>740</v>
      </c>
      <c r="F6155" s="5" t="s">
        <v>751</v>
      </c>
      <c r="G6155" s="13">
        <v>372</v>
      </c>
      <c r="H6155" s="5">
        <v>26</v>
      </c>
    </row>
    <row r="6156" spans="1:8">
      <c r="A6156" s="4">
        <v>6155</v>
      </c>
      <c r="B6156" s="5" t="s">
        <v>784</v>
      </c>
      <c r="C6156" s="5" t="s">
        <v>735</v>
      </c>
      <c r="D6156" s="5" t="s">
        <v>316</v>
      </c>
      <c r="E6156" s="5" t="s">
        <v>314</v>
      </c>
      <c r="F6156" s="5" t="s">
        <v>306</v>
      </c>
      <c r="G6156" s="13">
        <v>945.75</v>
      </c>
      <c r="H6156" s="5">
        <v>95</v>
      </c>
    </row>
    <row r="6157" spans="1:8">
      <c r="A6157" s="4">
        <v>6156</v>
      </c>
      <c r="B6157" s="5" t="s">
        <v>739</v>
      </c>
      <c r="C6157" s="5" t="s">
        <v>307</v>
      </c>
      <c r="D6157" s="5" t="s">
        <v>750</v>
      </c>
      <c r="E6157" s="5" t="s">
        <v>322</v>
      </c>
      <c r="F6157" s="5" t="s">
        <v>323</v>
      </c>
      <c r="G6157" s="13">
        <v>423.75</v>
      </c>
      <c r="H6157" s="5">
        <v>33</v>
      </c>
    </row>
    <row r="6158" spans="1:8">
      <c r="A6158" s="4">
        <v>6157</v>
      </c>
      <c r="B6158" s="5" t="s">
        <v>762</v>
      </c>
      <c r="C6158" s="5" t="s">
        <v>318</v>
      </c>
      <c r="D6158" s="5" t="s">
        <v>320</v>
      </c>
      <c r="E6158" s="5" t="s">
        <v>758</v>
      </c>
      <c r="F6158" s="5" t="s">
        <v>306</v>
      </c>
      <c r="G6158" s="13">
        <v>196.72</v>
      </c>
      <c r="H6158" s="5">
        <v>42</v>
      </c>
    </row>
    <row r="6159" spans="1:8">
      <c r="A6159" s="4">
        <v>6158</v>
      </c>
      <c r="B6159" s="5" t="s">
        <v>747</v>
      </c>
      <c r="C6159" s="5" t="s">
        <v>753</v>
      </c>
      <c r="D6159" s="5" t="s">
        <v>769</v>
      </c>
      <c r="E6159" s="5" t="s">
        <v>733</v>
      </c>
      <c r="F6159" s="5" t="s">
        <v>326</v>
      </c>
      <c r="G6159" s="13">
        <v>484.34</v>
      </c>
      <c r="H6159" s="5">
        <v>94</v>
      </c>
    </row>
    <row r="6160" spans="1:8">
      <c r="A6160" s="4">
        <v>6159</v>
      </c>
      <c r="B6160" s="5" t="s">
        <v>809</v>
      </c>
      <c r="C6160" s="5" t="s">
        <v>757</v>
      </c>
      <c r="D6160" s="5" t="s">
        <v>772</v>
      </c>
      <c r="E6160" s="5" t="s">
        <v>740</v>
      </c>
      <c r="F6160" s="5" t="s">
        <v>744</v>
      </c>
      <c r="G6160" s="13">
        <v>753.12</v>
      </c>
      <c r="H6160" s="5">
        <v>31</v>
      </c>
    </row>
    <row r="6161" spans="1:8">
      <c r="A6161" s="4">
        <v>6160</v>
      </c>
      <c r="B6161" s="5" t="s">
        <v>739</v>
      </c>
      <c r="C6161" s="5" t="s">
        <v>757</v>
      </c>
      <c r="D6161" s="5" t="s">
        <v>317</v>
      </c>
      <c r="E6161" s="5" t="s">
        <v>305</v>
      </c>
      <c r="F6161" s="5" t="s">
        <v>321</v>
      </c>
      <c r="G6161" s="13">
        <v>744.35</v>
      </c>
      <c r="H6161" s="5">
        <v>25</v>
      </c>
    </row>
    <row r="6162" spans="1:8">
      <c r="A6162" s="4">
        <v>6161</v>
      </c>
      <c r="B6162" s="5" t="s">
        <v>792</v>
      </c>
      <c r="C6162" s="5" t="s">
        <v>755</v>
      </c>
      <c r="D6162" s="5" t="s">
        <v>316</v>
      </c>
      <c r="E6162" s="5" t="s">
        <v>310</v>
      </c>
      <c r="F6162" s="5" t="s">
        <v>306</v>
      </c>
      <c r="G6162" s="13">
        <v>893.42</v>
      </c>
      <c r="H6162" s="5">
        <v>22</v>
      </c>
    </row>
    <row r="6163" spans="1:8">
      <c r="A6163" s="4">
        <v>6162</v>
      </c>
      <c r="B6163" s="5" t="s">
        <v>805</v>
      </c>
      <c r="C6163" s="5" t="s">
        <v>753</v>
      </c>
      <c r="D6163" s="5" t="s">
        <v>738</v>
      </c>
      <c r="E6163" s="5" t="s">
        <v>314</v>
      </c>
      <c r="F6163" s="5" t="s">
        <v>321</v>
      </c>
      <c r="G6163" s="13">
        <v>73.569999999999993</v>
      </c>
      <c r="H6163" s="5">
        <v>68</v>
      </c>
    </row>
    <row r="6164" spans="1:8">
      <c r="A6164" s="4">
        <v>6163</v>
      </c>
      <c r="B6164" s="5" t="s">
        <v>765</v>
      </c>
      <c r="C6164" s="5" t="s">
        <v>735</v>
      </c>
      <c r="D6164" s="5" t="s">
        <v>750</v>
      </c>
      <c r="E6164" s="5" t="s">
        <v>314</v>
      </c>
      <c r="F6164" s="5" t="s">
        <v>326</v>
      </c>
      <c r="G6164" s="13">
        <v>298.38</v>
      </c>
      <c r="H6164" s="5">
        <v>89</v>
      </c>
    </row>
    <row r="6165" spans="1:8">
      <c r="A6165" s="4">
        <v>6164</v>
      </c>
      <c r="B6165" s="5" t="s">
        <v>779</v>
      </c>
      <c r="C6165" s="5" t="s">
        <v>318</v>
      </c>
      <c r="D6165" s="5" t="s">
        <v>769</v>
      </c>
      <c r="E6165" s="5" t="s">
        <v>314</v>
      </c>
      <c r="F6165" s="5" t="s">
        <v>325</v>
      </c>
      <c r="G6165" s="13">
        <v>582.41999999999996</v>
      </c>
      <c r="H6165" s="5">
        <v>187</v>
      </c>
    </row>
    <row r="6166" spans="1:8">
      <c r="A6166" s="4">
        <v>6165</v>
      </c>
      <c r="B6166" s="5" t="s">
        <v>796</v>
      </c>
      <c r="C6166" s="5" t="s">
        <v>307</v>
      </c>
      <c r="D6166" s="5" t="s">
        <v>736</v>
      </c>
      <c r="E6166" s="5" t="s">
        <v>733</v>
      </c>
      <c r="F6166" s="5" t="s">
        <v>751</v>
      </c>
      <c r="G6166" s="13">
        <v>800.05</v>
      </c>
      <c r="H6166" s="5">
        <v>187</v>
      </c>
    </row>
    <row r="6167" spans="1:8">
      <c r="A6167" s="4">
        <v>6166</v>
      </c>
      <c r="B6167" s="5" t="s">
        <v>811</v>
      </c>
      <c r="C6167" s="5" t="s">
        <v>731</v>
      </c>
      <c r="D6167" s="5" t="s">
        <v>732</v>
      </c>
      <c r="E6167" s="5" t="s">
        <v>319</v>
      </c>
      <c r="F6167" s="5" t="s">
        <v>744</v>
      </c>
      <c r="G6167" s="13">
        <v>500.44</v>
      </c>
      <c r="H6167" s="5">
        <v>110</v>
      </c>
    </row>
    <row r="6168" spans="1:8">
      <c r="A6168" s="4">
        <v>6167</v>
      </c>
      <c r="B6168" s="5" t="s">
        <v>768</v>
      </c>
      <c r="C6168" s="5" t="s">
        <v>318</v>
      </c>
      <c r="D6168" s="5" t="s">
        <v>317</v>
      </c>
      <c r="E6168" s="5" t="s">
        <v>740</v>
      </c>
      <c r="F6168" s="5" t="s">
        <v>323</v>
      </c>
      <c r="G6168" s="13">
        <v>444.26</v>
      </c>
      <c r="H6168" s="5">
        <v>153</v>
      </c>
    </row>
    <row r="6169" spans="1:8">
      <c r="A6169" s="4">
        <v>6168</v>
      </c>
      <c r="B6169" s="5" t="s">
        <v>784</v>
      </c>
      <c r="C6169" s="5" t="s">
        <v>783</v>
      </c>
      <c r="D6169" s="5" t="s">
        <v>750</v>
      </c>
      <c r="E6169" s="5" t="s">
        <v>319</v>
      </c>
      <c r="F6169" s="5" t="s">
        <v>748</v>
      </c>
      <c r="G6169" s="13">
        <v>783.24</v>
      </c>
      <c r="H6169" s="5">
        <v>172</v>
      </c>
    </row>
    <row r="6170" spans="1:8">
      <c r="A6170" s="4">
        <v>6169</v>
      </c>
      <c r="B6170" s="5" t="s">
        <v>797</v>
      </c>
      <c r="C6170" s="5" t="s">
        <v>783</v>
      </c>
      <c r="D6170" s="5" t="s">
        <v>769</v>
      </c>
      <c r="E6170" s="5" t="s">
        <v>758</v>
      </c>
      <c r="F6170" s="5" t="s">
        <v>326</v>
      </c>
      <c r="G6170" s="13">
        <v>640.51</v>
      </c>
      <c r="H6170" s="5">
        <v>31</v>
      </c>
    </row>
    <row r="6171" spans="1:8">
      <c r="A6171" s="4">
        <v>6170</v>
      </c>
      <c r="B6171" s="5" t="s">
        <v>756</v>
      </c>
      <c r="C6171" s="5" t="s">
        <v>312</v>
      </c>
      <c r="D6171" s="5" t="s">
        <v>769</v>
      </c>
      <c r="E6171" s="5" t="s">
        <v>319</v>
      </c>
      <c r="F6171" s="5" t="s">
        <v>746</v>
      </c>
      <c r="G6171" s="13">
        <v>765.05</v>
      </c>
      <c r="H6171" s="5">
        <v>112</v>
      </c>
    </row>
    <row r="6172" spans="1:8">
      <c r="A6172" s="4">
        <v>6171</v>
      </c>
      <c r="B6172" s="5" t="s">
        <v>789</v>
      </c>
      <c r="C6172" s="5" t="s">
        <v>315</v>
      </c>
      <c r="D6172" s="5" t="s">
        <v>309</v>
      </c>
      <c r="E6172" s="5" t="s">
        <v>313</v>
      </c>
      <c r="F6172" s="5" t="s">
        <v>326</v>
      </c>
      <c r="G6172" s="13">
        <v>180.98</v>
      </c>
      <c r="H6172" s="5">
        <v>91</v>
      </c>
    </row>
    <row r="6173" spans="1:8">
      <c r="A6173" s="4">
        <v>6172</v>
      </c>
      <c r="B6173" s="5" t="s">
        <v>795</v>
      </c>
      <c r="C6173" s="5" t="s">
        <v>307</v>
      </c>
      <c r="D6173" s="5" t="s">
        <v>320</v>
      </c>
      <c r="E6173" s="5" t="s">
        <v>313</v>
      </c>
      <c r="F6173" s="5" t="s">
        <v>748</v>
      </c>
      <c r="G6173" s="13">
        <v>783.7</v>
      </c>
      <c r="H6173" s="5">
        <v>111</v>
      </c>
    </row>
    <row r="6174" spans="1:8">
      <c r="A6174" s="4">
        <v>6173</v>
      </c>
      <c r="B6174" s="5" t="s">
        <v>812</v>
      </c>
      <c r="C6174" s="5" t="s">
        <v>307</v>
      </c>
      <c r="D6174" s="5" t="s">
        <v>317</v>
      </c>
      <c r="E6174" s="5" t="s">
        <v>740</v>
      </c>
      <c r="F6174" s="5" t="s">
        <v>326</v>
      </c>
      <c r="G6174" s="13">
        <v>894.36</v>
      </c>
      <c r="H6174" s="5">
        <v>177</v>
      </c>
    </row>
    <row r="6175" spans="1:8">
      <c r="A6175" s="4">
        <v>6174</v>
      </c>
      <c r="B6175" s="5" t="s">
        <v>796</v>
      </c>
      <c r="C6175" s="5" t="s">
        <v>307</v>
      </c>
      <c r="D6175" s="5" t="s">
        <v>732</v>
      </c>
      <c r="E6175" s="5" t="s">
        <v>733</v>
      </c>
      <c r="F6175" s="5" t="s">
        <v>311</v>
      </c>
      <c r="G6175" s="13">
        <v>359.93</v>
      </c>
      <c r="H6175" s="5">
        <v>34</v>
      </c>
    </row>
    <row r="6176" spans="1:8">
      <c r="A6176" s="4">
        <v>6175</v>
      </c>
      <c r="B6176" s="5" t="s">
        <v>764</v>
      </c>
      <c r="C6176" s="5" t="s">
        <v>742</v>
      </c>
      <c r="D6176" s="5" t="s">
        <v>750</v>
      </c>
      <c r="E6176" s="5" t="s">
        <v>758</v>
      </c>
      <c r="F6176" s="5" t="s">
        <v>321</v>
      </c>
      <c r="G6176" s="13">
        <v>46.03</v>
      </c>
      <c r="H6176" s="5">
        <v>103</v>
      </c>
    </row>
    <row r="6177" spans="1:8">
      <c r="A6177" s="4">
        <v>6176</v>
      </c>
      <c r="B6177" s="5" t="s">
        <v>781</v>
      </c>
      <c r="C6177" s="5" t="s">
        <v>731</v>
      </c>
      <c r="D6177" s="5" t="s">
        <v>316</v>
      </c>
      <c r="E6177" s="5" t="s">
        <v>740</v>
      </c>
      <c r="F6177" s="5" t="s">
        <v>748</v>
      </c>
      <c r="G6177" s="13">
        <v>674.38</v>
      </c>
      <c r="H6177" s="5">
        <v>113</v>
      </c>
    </row>
    <row r="6178" spans="1:8">
      <c r="A6178" s="4">
        <v>6177</v>
      </c>
      <c r="B6178" s="5" t="s">
        <v>790</v>
      </c>
      <c r="C6178" s="5" t="s">
        <v>307</v>
      </c>
      <c r="D6178" s="5" t="s">
        <v>750</v>
      </c>
      <c r="E6178" s="5" t="s">
        <v>314</v>
      </c>
      <c r="F6178" s="5" t="s">
        <v>323</v>
      </c>
      <c r="G6178" s="13">
        <v>227.03</v>
      </c>
      <c r="H6178" s="5">
        <v>9</v>
      </c>
    </row>
    <row r="6179" spans="1:8">
      <c r="A6179" s="4">
        <v>6178</v>
      </c>
      <c r="B6179" s="5" t="s">
        <v>812</v>
      </c>
      <c r="C6179" s="5" t="s">
        <v>757</v>
      </c>
      <c r="D6179" s="5" t="s">
        <v>772</v>
      </c>
      <c r="E6179" s="5" t="s">
        <v>313</v>
      </c>
      <c r="F6179" s="5" t="s">
        <v>770</v>
      </c>
      <c r="G6179" s="13">
        <v>521.84</v>
      </c>
      <c r="H6179" s="5">
        <v>27</v>
      </c>
    </row>
    <row r="6180" spans="1:8">
      <c r="A6180" s="4">
        <v>6179</v>
      </c>
      <c r="B6180" s="5" t="s">
        <v>812</v>
      </c>
      <c r="C6180" s="5" t="s">
        <v>304</v>
      </c>
      <c r="D6180" s="5" t="s">
        <v>743</v>
      </c>
      <c r="E6180" s="5" t="s">
        <v>758</v>
      </c>
      <c r="F6180" s="5" t="s">
        <v>748</v>
      </c>
      <c r="G6180" s="13">
        <v>450.68</v>
      </c>
      <c r="H6180" s="5">
        <v>63</v>
      </c>
    </row>
    <row r="6181" spans="1:8">
      <c r="A6181" s="4">
        <v>6180</v>
      </c>
      <c r="B6181" s="5" t="s">
        <v>790</v>
      </c>
      <c r="C6181" s="5" t="s">
        <v>304</v>
      </c>
      <c r="D6181" s="5" t="s">
        <v>324</v>
      </c>
      <c r="E6181" s="5" t="s">
        <v>758</v>
      </c>
      <c r="F6181" s="5" t="s">
        <v>325</v>
      </c>
      <c r="G6181" s="13">
        <v>430.89</v>
      </c>
      <c r="H6181" s="5">
        <v>75</v>
      </c>
    </row>
    <row r="6182" spans="1:8">
      <c r="A6182" s="4">
        <v>6181</v>
      </c>
      <c r="B6182" s="5" t="s">
        <v>784</v>
      </c>
      <c r="C6182" s="5" t="s">
        <v>731</v>
      </c>
      <c r="D6182" s="5" t="s">
        <v>769</v>
      </c>
      <c r="E6182" s="5" t="s">
        <v>740</v>
      </c>
      <c r="F6182" s="5" t="s">
        <v>751</v>
      </c>
      <c r="G6182" s="13">
        <v>568.38</v>
      </c>
      <c r="H6182" s="5">
        <v>75</v>
      </c>
    </row>
    <row r="6183" spans="1:8">
      <c r="A6183" s="4">
        <v>6182</v>
      </c>
      <c r="B6183" s="5" t="s">
        <v>788</v>
      </c>
      <c r="C6183" s="5" t="s">
        <v>731</v>
      </c>
      <c r="D6183" s="5" t="s">
        <v>324</v>
      </c>
      <c r="E6183" s="5" t="s">
        <v>758</v>
      </c>
      <c r="F6183" s="5" t="s">
        <v>326</v>
      </c>
      <c r="G6183" s="13">
        <v>571.04999999999995</v>
      </c>
      <c r="H6183" s="5">
        <v>39</v>
      </c>
    </row>
    <row r="6184" spans="1:8">
      <c r="A6184" s="4">
        <v>6183</v>
      </c>
      <c r="B6184" s="5" t="s">
        <v>737</v>
      </c>
      <c r="C6184" s="5" t="s">
        <v>312</v>
      </c>
      <c r="D6184" s="5" t="s">
        <v>772</v>
      </c>
      <c r="E6184" s="5" t="s">
        <v>733</v>
      </c>
      <c r="F6184" s="5" t="s">
        <v>323</v>
      </c>
      <c r="G6184" s="13">
        <v>756.5</v>
      </c>
      <c r="H6184" s="5">
        <v>52</v>
      </c>
    </row>
    <row r="6185" spans="1:8">
      <c r="A6185" s="4">
        <v>6184</v>
      </c>
      <c r="B6185" s="5" t="s">
        <v>752</v>
      </c>
      <c r="C6185" s="5" t="s">
        <v>735</v>
      </c>
      <c r="D6185" s="5" t="s">
        <v>736</v>
      </c>
      <c r="E6185" s="5" t="s">
        <v>758</v>
      </c>
      <c r="F6185" s="5" t="s">
        <v>748</v>
      </c>
      <c r="G6185" s="13">
        <v>939.25</v>
      </c>
      <c r="H6185" s="5">
        <v>187</v>
      </c>
    </row>
    <row r="6186" spans="1:8">
      <c r="A6186" s="4">
        <v>6185</v>
      </c>
      <c r="B6186" s="5" t="s">
        <v>788</v>
      </c>
      <c r="C6186" s="5" t="s">
        <v>308</v>
      </c>
      <c r="D6186" s="5" t="s">
        <v>320</v>
      </c>
      <c r="E6186" s="5" t="s">
        <v>319</v>
      </c>
      <c r="F6186" s="5" t="s">
        <v>325</v>
      </c>
      <c r="G6186" s="13">
        <v>781.63</v>
      </c>
      <c r="H6186" s="5">
        <v>2</v>
      </c>
    </row>
    <row r="6187" spans="1:8">
      <c r="A6187" s="4">
        <v>6186</v>
      </c>
      <c r="B6187" s="5" t="s">
        <v>800</v>
      </c>
      <c r="C6187" s="5" t="s">
        <v>315</v>
      </c>
      <c r="D6187" s="5" t="s">
        <v>743</v>
      </c>
      <c r="E6187" s="5" t="s">
        <v>314</v>
      </c>
      <c r="F6187" s="5" t="s">
        <v>770</v>
      </c>
      <c r="G6187" s="13">
        <v>628.01</v>
      </c>
      <c r="H6187" s="5">
        <v>54</v>
      </c>
    </row>
    <row r="6188" spans="1:8">
      <c r="A6188" s="4">
        <v>6187</v>
      </c>
      <c r="B6188" s="5" t="s">
        <v>730</v>
      </c>
      <c r="C6188" s="5" t="s">
        <v>755</v>
      </c>
      <c r="D6188" s="5" t="s">
        <v>317</v>
      </c>
      <c r="E6188" s="5" t="s">
        <v>305</v>
      </c>
      <c r="F6188" s="5" t="s">
        <v>306</v>
      </c>
      <c r="G6188" s="13">
        <v>152.33000000000001</v>
      </c>
      <c r="H6188" s="5">
        <v>183</v>
      </c>
    </row>
    <row r="6189" spans="1:8">
      <c r="A6189" s="4">
        <v>6188</v>
      </c>
      <c r="B6189" s="5" t="s">
        <v>812</v>
      </c>
      <c r="C6189" s="5" t="s">
        <v>307</v>
      </c>
      <c r="D6189" s="5" t="s">
        <v>324</v>
      </c>
      <c r="E6189" s="5" t="s">
        <v>758</v>
      </c>
      <c r="F6189" s="5" t="s">
        <v>744</v>
      </c>
      <c r="G6189" s="13">
        <v>53.48</v>
      </c>
      <c r="H6189" s="5">
        <v>63</v>
      </c>
    </row>
    <row r="6190" spans="1:8">
      <c r="A6190" s="4">
        <v>6189</v>
      </c>
      <c r="B6190" s="5" t="s">
        <v>765</v>
      </c>
      <c r="C6190" s="5" t="s">
        <v>315</v>
      </c>
      <c r="D6190" s="5" t="s">
        <v>320</v>
      </c>
      <c r="E6190" s="5" t="s">
        <v>740</v>
      </c>
      <c r="F6190" s="5" t="s">
        <v>323</v>
      </c>
      <c r="G6190" s="13">
        <v>212.36</v>
      </c>
      <c r="H6190" s="5">
        <v>27</v>
      </c>
    </row>
    <row r="6191" spans="1:8">
      <c r="A6191" s="4">
        <v>6190</v>
      </c>
      <c r="B6191" s="5" t="s">
        <v>808</v>
      </c>
      <c r="C6191" s="5" t="s">
        <v>742</v>
      </c>
      <c r="D6191" s="5" t="s">
        <v>736</v>
      </c>
      <c r="E6191" s="5" t="s">
        <v>305</v>
      </c>
      <c r="F6191" s="5" t="s">
        <v>734</v>
      </c>
      <c r="G6191" s="13">
        <v>54.31</v>
      </c>
      <c r="H6191" s="5">
        <v>102</v>
      </c>
    </row>
    <row r="6192" spans="1:8">
      <c r="A6192" s="4">
        <v>6191</v>
      </c>
      <c r="B6192" s="5" t="s">
        <v>784</v>
      </c>
      <c r="C6192" s="5" t="s">
        <v>731</v>
      </c>
      <c r="D6192" s="5" t="s">
        <v>732</v>
      </c>
      <c r="E6192" s="5" t="s">
        <v>310</v>
      </c>
      <c r="F6192" s="5" t="s">
        <v>323</v>
      </c>
      <c r="G6192" s="13">
        <v>425.27</v>
      </c>
      <c r="H6192" s="5">
        <v>138</v>
      </c>
    </row>
    <row r="6193" spans="1:8">
      <c r="A6193" s="4">
        <v>6192</v>
      </c>
      <c r="B6193" s="5" t="s">
        <v>809</v>
      </c>
      <c r="C6193" s="5" t="s">
        <v>318</v>
      </c>
      <c r="D6193" s="5" t="s">
        <v>317</v>
      </c>
      <c r="E6193" s="5" t="s">
        <v>740</v>
      </c>
      <c r="F6193" s="5" t="s">
        <v>734</v>
      </c>
      <c r="G6193" s="13">
        <v>801.26</v>
      </c>
      <c r="H6193" s="5">
        <v>189</v>
      </c>
    </row>
    <row r="6194" spans="1:8">
      <c r="A6194" s="4">
        <v>6193</v>
      </c>
      <c r="B6194" s="5" t="s">
        <v>800</v>
      </c>
      <c r="C6194" s="5" t="s">
        <v>315</v>
      </c>
      <c r="D6194" s="5" t="s">
        <v>738</v>
      </c>
      <c r="E6194" s="5" t="s">
        <v>305</v>
      </c>
      <c r="F6194" s="5" t="s">
        <v>321</v>
      </c>
      <c r="G6194" s="13">
        <v>291.19</v>
      </c>
      <c r="H6194" s="5">
        <v>172</v>
      </c>
    </row>
    <row r="6195" spans="1:8">
      <c r="A6195" s="4">
        <v>6194</v>
      </c>
      <c r="B6195" s="5" t="s">
        <v>787</v>
      </c>
      <c r="C6195" s="5" t="s">
        <v>318</v>
      </c>
      <c r="D6195" s="5" t="s">
        <v>324</v>
      </c>
      <c r="E6195" s="5" t="s">
        <v>740</v>
      </c>
      <c r="F6195" s="5" t="s">
        <v>751</v>
      </c>
      <c r="G6195" s="13">
        <v>367.13</v>
      </c>
      <c r="H6195" s="5">
        <v>63</v>
      </c>
    </row>
    <row r="6196" spans="1:8">
      <c r="A6196" s="4">
        <v>6195</v>
      </c>
      <c r="B6196" s="5" t="s">
        <v>765</v>
      </c>
      <c r="C6196" s="5" t="s">
        <v>735</v>
      </c>
      <c r="D6196" s="5" t="s">
        <v>772</v>
      </c>
      <c r="E6196" s="5" t="s">
        <v>305</v>
      </c>
      <c r="F6196" s="5" t="s">
        <v>746</v>
      </c>
      <c r="G6196" s="13">
        <v>653.11</v>
      </c>
      <c r="H6196" s="5">
        <v>199</v>
      </c>
    </row>
    <row r="6197" spans="1:8">
      <c r="A6197" s="4">
        <v>6196</v>
      </c>
      <c r="B6197" s="5" t="s">
        <v>797</v>
      </c>
      <c r="C6197" s="5" t="s">
        <v>731</v>
      </c>
      <c r="D6197" s="5" t="s">
        <v>743</v>
      </c>
      <c r="E6197" s="5" t="s">
        <v>310</v>
      </c>
      <c r="F6197" s="5" t="s">
        <v>323</v>
      </c>
      <c r="G6197" s="13">
        <v>691.31</v>
      </c>
      <c r="H6197" s="5">
        <v>91</v>
      </c>
    </row>
    <row r="6198" spans="1:8">
      <c r="A6198" s="4">
        <v>6197</v>
      </c>
      <c r="B6198" s="5" t="s">
        <v>775</v>
      </c>
      <c r="C6198" s="5" t="s">
        <v>308</v>
      </c>
      <c r="D6198" s="5" t="s">
        <v>732</v>
      </c>
      <c r="E6198" s="5" t="s">
        <v>310</v>
      </c>
      <c r="F6198" s="5" t="s">
        <v>306</v>
      </c>
      <c r="G6198" s="13">
        <v>870.69</v>
      </c>
      <c r="H6198" s="5">
        <v>168</v>
      </c>
    </row>
    <row r="6199" spans="1:8">
      <c r="A6199" s="4">
        <v>6198</v>
      </c>
      <c r="B6199" s="5" t="s">
        <v>782</v>
      </c>
      <c r="C6199" s="5" t="s">
        <v>312</v>
      </c>
      <c r="D6199" s="5" t="s">
        <v>324</v>
      </c>
      <c r="E6199" s="5" t="s">
        <v>740</v>
      </c>
      <c r="F6199" s="5" t="s">
        <v>311</v>
      </c>
      <c r="G6199" s="13">
        <v>590.66</v>
      </c>
      <c r="H6199" s="5">
        <v>38</v>
      </c>
    </row>
    <row r="6200" spans="1:8">
      <c r="A6200" s="4">
        <v>6199</v>
      </c>
      <c r="B6200" s="5" t="s">
        <v>800</v>
      </c>
      <c r="C6200" s="5" t="s">
        <v>307</v>
      </c>
      <c r="D6200" s="5" t="s">
        <v>736</v>
      </c>
      <c r="E6200" s="5" t="s">
        <v>740</v>
      </c>
      <c r="F6200" s="5" t="s">
        <v>325</v>
      </c>
      <c r="G6200" s="13">
        <v>173.24</v>
      </c>
      <c r="H6200" s="5">
        <v>110</v>
      </c>
    </row>
    <row r="6201" spans="1:8">
      <c r="A6201" s="4">
        <v>6200</v>
      </c>
      <c r="B6201" s="5" t="s">
        <v>780</v>
      </c>
      <c r="C6201" s="5" t="s">
        <v>742</v>
      </c>
      <c r="D6201" s="5" t="s">
        <v>769</v>
      </c>
      <c r="E6201" s="5" t="s">
        <v>313</v>
      </c>
      <c r="F6201" s="5" t="s">
        <v>321</v>
      </c>
      <c r="G6201" s="13">
        <v>79.23</v>
      </c>
      <c r="H6201" s="5">
        <v>107</v>
      </c>
    </row>
    <row r="6202" spans="1:8">
      <c r="A6202" s="4">
        <v>6201</v>
      </c>
      <c r="B6202" s="5" t="s">
        <v>768</v>
      </c>
      <c r="C6202" s="5" t="s">
        <v>755</v>
      </c>
      <c r="D6202" s="5" t="s">
        <v>320</v>
      </c>
      <c r="E6202" s="5" t="s">
        <v>319</v>
      </c>
      <c r="F6202" s="5" t="s">
        <v>746</v>
      </c>
      <c r="G6202" s="13">
        <v>110.42</v>
      </c>
      <c r="H6202" s="5">
        <v>123</v>
      </c>
    </row>
    <row r="6203" spans="1:8">
      <c r="A6203" s="4">
        <v>6202</v>
      </c>
      <c r="B6203" s="5" t="s">
        <v>811</v>
      </c>
      <c r="C6203" s="5" t="s">
        <v>757</v>
      </c>
      <c r="D6203" s="5" t="s">
        <v>732</v>
      </c>
      <c r="E6203" s="5" t="s">
        <v>314</v>
      </c>
      <c r="F6203" s="5" t="s">
        <v>748</v>
      </c>
      <c r="G6203" s="13">
        <v>685.28</v>
      </c>
      <c r="H6203" s="5">
        <v>135</v>
      </c>
    </row>
    <row r="6204" spans="1:8">
      <c r="A6204" s="4">
        <v>6203</v>
      </c>
      <c r="B6204" s="5" t="s">
        <v>766</v>
      </c>
      <c r="C6204" s="5" t="s">
        <v>318</v>
      </c>
      <c r="D6204" s="5" t="s">
        <v>772</v>
      </c>
      <c r="E6204" s="5" t="s">
        <v>758</v>
      </c>
      <c r="F6204" s="5" t="s">
        <v>311</v>
      </c>
      <c r="G6204" s="13">
        <v>361.97</v>
      </c>
      <c r="H6204" s="5">
        <v>109</v>
      </c>
    </row>
    <row r="6205" spans="1:8">
      <c r="A6205" s="4">
        <v>6204</v>
      </c>
      <c r="B6205" s="5" t="s">
        <v>810</v>
      </c>
      <c r="C6205" s="5" t="s">
        <v>308</v>
      </c>
      <c r="D6205" s="5" t="s">
        <v>309</v>
      </c>
      <c r="E6205" s="5" t="s">
        <v>303</v>
      </c>
      <c r="F6205" s="5" t="s">
        <v>734</v>
      </c>
      <c r="G6205" s="13">
        <v>235.13</v>
      </c>
      <c r="H6205" s="5">
        <v>142</v>
      </c>
    </row>
    <row r="6206" spans="1:8">
      <c r="A6206" s="4">
        <v>6205</v>
      </c>
      <c r="B6206" s="5" t="s">
        <v>302</v>
      </c>
      <c r="C6206" s="5" t="s">
        <v>731</v>
      </c>
      <c r="D6206" s="5" t="s">
        <v>769</v>
      </c>
      <c r="E6206" s="5" t="s">
        <v>310</v>
      </c>
      <c r="F6206" s="5" t="s">
        <v>751</v>
      </c>
      <c r="G6206" s="13">
        <v>304.73</v>
      </c>
      <c r="H6206" s="5">
        <v>114</v>
      </c>
    </row>
    <row r="6207" spans="1:8">
      <c r="A6207" s="4">
        <v>6206</v>
      </c>
      <c r="B6207" s="5" t="s">
        <v>794</v>
      </c>
      <c r="C6207" s="5" t="s">
        <v>315</v>
      </c>
      <c r="D6207" s="5" t="s">
        <v>732</v>
      </c>
      <c r="E6207" s="5" t="s">
        <v>740</v>
      </c>
      <c r="F6207" s="5" t="s">
        <v>311</v>
      </c>
      <c r="G6207" s="13">
        <v>926.03</v>
      </c>
      <c r="H6207" s="5">
        <v>22</v>
      </c>
    </row>
    <row r="6208" spans="1:8">
      <c r="A6208" s="4">
        <v>6207</v>
      </c>
      <c r="B6208" s="5" t="s">
        <v>800</v>
      </c>
      <c r="C6208" s="5" t="s">
        <v>742</v>
      </c>
      <c r="D6208" s="5" t="s">
        <v>317</v>
      </c>
      <c r="E6208" s="5" t="s">
        <v>733</v>
      </c>
      <c r="F6208" s="5" t="s">
        <v>746</v>
      </c>
      <c r="G6208" s="13">
        <v>217.46</v>
      </c>
      <c r="H6208" s="5">
        <v>3</v>
      </c>
    </row>
    <row r="6209" spans="1:8">
      <c r="A6209" s="4">
        <v>6208</v>
      </c>
      <c r="B6209" s="5" t="s">
        <v>741</v>
      </c>
      <c r="C6209" s="5" t="s">
        <v>755</v>
      </c>
      <c r="D6209" s="5" t="s">
        <v>732</v>
      </c>
      <c r="E6209" s="5" t="s">
        <v>322</v>
      </c>
      <c r="F6209" s="5" t="s">
        <v>325</v>
      </c>
      <c r="G6209" s="13">
        <v>645.12</v>
      </c>
      <c r="H6209" s="5">
        <v>46</v>
      </c>
    </row>
    <row r="6210" spans="1:8">
      <c r="A6210" s="4">
        <v>6209</v>
      </c>
      <c r="B6210" s="5" t="s">
        <v>797</v>
      </c>
      <c r="C6210" s="5" t="s">
        <v>753</v>
      </c>
      <c r="D6210" s="5" t="s">
        <v>732</v>
      </c>
      <c r="E6210" s="5" t="s">
        <v>310</v>
      </c>
      <c r="F6210" s="5" t="s">
        <v>311</v>
      </c>
      <c r="G6210" s="13">
        <v>891.53</v>
      </c>
      <c r="H6210" s="5">
        <v>127</v>
      </c>
    </row>
    <row r="6211" spans="1:8">
      <c r="A6211" s="4">
        <v>6210</v>
      </c>
      <c r="B6211" s="5" t="s">
        <v>805</v>
      </c>
      <c r="C6211" s="5" t="s">
        <v>757</v>
      </c>
      <c r="D6211" s="5" t="s">
        <v>324</v>
      </c>
      <c r="E6211" s="5" t="s">
        <v>733</v>
      </c>
      <c r="F6211" s="5" t="s">
        <v>734</v>
      </c>
      <c r="G6211" s="13">
        <v>691.8</v>
      </c>
      <c r="H6211" s="5">
        <v>136</v>
      </c>
    </row>
    <row r="6212" spans="1:8">
      <c r="A6212" s="4">
        <v>6211</v>
      </c>
      <c r="B6212" s="5" t="s">
        <v>741</v>
      </c>
      <c r="C6212" s="5" t="s">
        <v>307</v>
      </c>
      <c r="D6212" s="5" t="s">
        <v>317</v>
      </c>
      <c r="E6212" s="5" t="s">
        <v>310</v>
      </c>
      <c r="F6212" s="5" t="s">
        <v>770</v>
      </c>
      <c r="G6212" s="13">
        <v>247.86</v>
      </c>
      <c r="H6212" s="5">
        <v>31</v>
      </c>
    </row>
    <row r="6213" spans="1:8">
      <c r="A6213" s="4">
        <v>6212</v>
      </c>
      <c r="B6213" s="5" t="s">
        <v>800</v>
      </c>
      <c r="C6213" s="5" t="s">
        <v>304</v>
      </c>
      <c r="D6213" s="5" t="s">
        <v>750</v>
      </c>
      <c r="E6213" s="5" t="s">
        <v>733</v>
      </c>
      <c r="F6213" s="5" t="s">
        <v>323</v>
      </c>
      <c r="G6213" s="13">
        <v>197.36</v>
      </c>
      <c r="H6213" s="5">
        <v>148</v>
      </c>
    </row>
    <row r="6214" spans="1:8">
      <c r="A6214" s="4">
        <v>6213</v>
      </c>
      <c r="B6214" s="5" t="s">
        <v>739</v>
      </c>
      <c r="C6214" s="5" t="s">
        <v>742</v>
      </c>
      <c r="D6214" s="5" t="s">
        <v>309</v>
      </c>
      <c r="E6214" s="5" t="s">
        <v>319</v>
      </c>
      <c r="F6214" s="5" t="s">
        <v>746</v>
      </c>
      <c r="G6214" s="13">
        <v>142.04</v>
      </c>
      <c r="H6214" s="5">
        <v>152</v>
      </c>
    </row>
    <row r="6215" spans="1:8">
      <c r="A6215" s="4">
        <v>6214</v>
      </c>
      <c r="B6215" s="5" t="s">
        <v>779</v>
      </c>
      <c r="C6215" s="5" t="s">
        <v>731</v>
      </c>
      <c r="D6215" s="5" t="s">
        <v>736</v>
      </c>
      <c r="E6215" s="5" t="s">
        <v>319</v>
      </c>
      <c r="F6215" s="5" t="s">
        <v>770</v>
      </c>
      <c r="G6215" s="13">
        <v>741.48</v>
      </c>
      <c r="H6215" s="5">
        <v>95</v>
      </c>
    </row>
    <row r="6216" spans="1:8">
      <c r="A6216" s="4">
        <v>6215</v>
      </c>
      <c r="B6216" s="5" t="s">
        <v>761</v>
      </c>
      <c r="C6216" s="5" t="s">
        <v>757</v>
      </c>
      <c r="D6216" s="5" t="s">
        <v>738</v>
      </c>
      <c r="E6216" s="5" t="s">
        <v>740</v>
      </c>
      <c r="F6216" s="5" t="s">
        <v>734</v>
      </c>
      <c r="G6216" s="13">
        <v>405.65</v>
      </c>
      <c r="H6216" s="5">
        <v>80</v>
      </c>
    </row>
    <row r="6217" spans="1:8">
      <c r="A6217" s="4">
        <v>6216</v>
      </c>
      <c r="B6217" s="5" t="s">
        <v>796</v>
      </c>
      <c r="C6217" s="5" t="s">
        <v>753</v>
      </c>
      <c r="D6217" s="5" t="s">
        <v>320</v>
      </c>
      <c r="E6217" s="5" t="s">
        <v>303</v>
      </c>
      <c r="F6217" s="5" t="s">
        <v>746</v>
      </c>
      <c r="G6217" s="13">
        <v>472.75</v>
      </c>
      <c r="H6217" s="5">
        <v>162</v>
      </c>
    </row>
    <row r="6218" spans="1:8">
      <c r="A6218" s="4">
        <v>6217</v>
      </c>
      <c r="B6218" s="5" t="s">
        <v>767</v>
      </c>
      <c r="C6218" s="5" t="s">
        <v>783</v>
      </c>
      <c r="D6218" s="5" t="s">
        <v>316</v>
      </c>
      <c r="E6218" s="5" t="s">
        <v>314</v>
      </c>
      <c r="F6218" s="5" t="s">
        <v>323</v>
      </c>
      <c r="G6218" s="13">
        <v>403.8</v>
      </c>
      <c r="H6218" s="5">
        <v>154</v>
      </c>
    </row>
    <row r="6219" spans="1:8">
      <c r="A6219" s="4">
        <v>6218</v>
      </c>
      <c r="B6219" s="5" t="s">
        <v>767</v>
      </c>
      <c r="C6219" s="5" t="s">
        <v>753</v>
      </c>
      <c r="D6219" s="5" t="s">
        <v>309</v>
      </c>
      <c r="E6219" s="5" t="s">
        <v>322</v>
      </c>
      <c r="F6219" s="5" t="s">
        <v>311</v>
      </c>
      <c r="G6219" s="13">
        <v>631.11</v>
      </c>
      <c r="H6219" s="5">
        <v>166</v>
      </c>
    </row>
    <row r="6220" spans="1:8">
      <c r="A6220" s="4">
        <v>6219</v>
      </c>
      <c r="B6220" s="5" t="s">
        <v>775</v>
      </c>
      <c r="C6220" s="5" t="s">
        <v>735</v>
      </c>
      <c r="D6220" s="5" t="s">
        <v>320</v>
      </c>
      <c r="E6220" s="5" t="s">
        <v>313</v>
      </c>
      <c r="F6220" s="5" t="s">
        <v>734</v>
      </c>
      <c r="G6220" s="13">
        <v>488.48</v>
      </c>
      <c r="H6220" s="5">
        <v>10</v>
      </c>
    </row>
    <row r="6221" spans="1:8">
      <c r="A6221" s="4">
        <v>6220</v>
      </c>
      <c r="B6221" s="5" t="s">
        <v>791</v>
      </c>
      <c r="C6221" s="5" t="s">
        <v>783</v>
      </c>
      <c r="D6221" s="5" t="s">
        <v>324</v>
      </c>
      <c r="E6221" s="5" t="s">
        <v>303</v>
      </c>
      <c r="F6221" s="5" t="s">
        <v>744</v>
      </c>
      <c r="G6221" s="13">
        <v>568.76</v>
      </c>
      <c r="H6221" s="5">
        <v>188</v>
      </c>
    </row>
    <row r="6222" spans="1:8">
      <c r="A6222" s="4">
        <v>6221</v>
      </c>
      <c r="B6222" s="5" t="s">
        <v>759</v>
      </c>
      <c r="C6222" s="5" t="s">
        <v>753</v>
      </c>
      <c r="D6222" s="5" t="s">
        <v>769</v>
      </c>
      <c r="E6222" s="5" t="s">
        <v>310</v>
      </c>
      <c r="F6222" s="5" t="s">
        <v>751</v>
      </c>
      <c r="G6222" s="13">
        <v>613.44000000000005</v>
      </c>
      <c r="H6222" s="5">
        <v>20</v>
      </c>
    </row>
    <row r="6223" spans="1:8">
      <c r="A6223" s="4">
        <v>6222</v>
      </c>
      <c r="B6223" s="5" t="s">
        <v>730</v>
      </c>
      <c r="C6223" s="5" t="s">
        <v>742</v>
      </c>
      <c r="D6223" s="5" t="s">
        <v>309</v>
      </c>
      <c r="E6223" s="5" t="s">
        <v>733</v>
      </c>
      <c r="F6223" s="5" t="s">
        <v>325</v>
      </c>
      <c r="G6223" s="13">
        <v>495.29</v>
      </c>
      <c r="H6223" s="5">
        <v>73</v>
      </c>
    </row>
    <row r="6224" spans="1:8">
      <c r="A6224" s="4">
        <v>6223</v>
      </c>
      <c r="B6224" s="5" t="s">
        <v>798</v>
      </c>
      <c r="C6224" s="5" t="s">
        <v>315</v>
      </c>
      <c r="D6224" s="5" t="s">
        <v>738</v>
      </c>
      <c r="E6224" s="5" t="s">
        <v>322</v>
      </c>
      <c r="F6224" s="5" t="s">
        <v>311</v>
      </c>
      <c r="G6224" s="13">
        <v>422.76</v>
      </c>
      <c r="H6224" s="5">
        <v>108</v>
      </c>
    </row>
    <row r="6225" spans="1:8">
      <c r="A6225" s="4">
        <v>6224</v>
      </c>
      <c r="B6225" s="5" t="s">
        <v>765</v>
      </c>
      <c r="C6225" s="5" t="s">
        <v>307</v>
      </c>
      <c r="D6225" s="5" t="s">
        <v>732</v>
      </c>
      <c r="E6225" s="5" t="s">
        <v>305</v>
      </c>
      <c r="F6225" s="5" t="s">
        <v>326</v>
      </c>
      <c r="G6225" s="13">
        <v>409.19</v>
      </c>
      <c r="H6225" s="5">
        <v>24</v>
      </c>
    </row>
    <row r="6226" spans="1:8">
      <c r="A6226" s="4">
        <v>6225</v>
      </c>
      <c r="B6226" s="5" t="s">
        <v>787</v>
      </c>
      <c r="C6226" s="5" t="s">
        <v>315</v>
      </c>
      <c r="D6226" s="5" t="s">
        <v>309</v>
      </c>
      <c r="E6226" s="5" t="s">
        <v>310</v>
      </c>
      <c r="F6226" s="5" t="s">
        <v>746</v>
      </c>
      <c r="G6226" s="13">
        <v>812.78</v>
      </c>
      <c r="H6226" s="5">
        <v>112</v>
      </c>
    </row>
    <row r="6227" spans="1:8">
      <c r="A6227" s="4">
        <v>6226</v>
      </c>
      <c r="B6227" s="5" t="s">
        <v>782</v>
      </c>
      <c r="C6227" s="5" t="s">
        <v>742</v>
      </c>
      <c r="D6227" s="5" t="s">
        <v>743</v>
      </c>
      <c r="E6227" s="5" t="s">
        <v>303</v>
      </c>
      <c r="F6227" s="5" t="s">
        <v>311</v>
      </c>
      <c r="G6227" s="13">
        <v>556.01</v>
      </c>
      <c r="H6227" s="5">
        <v>20</v>
      </c>
    </row>
    <row r="6228" spans="1:8">
      <c r="A6228" s="4">
        <v>6227</v>
      </c>
      <c r="B6228" s="5" t="s">
        <v>784</v>
      </c>
      <c r="C6228" s="5" t="s">
        <v>304</v>
      </c>
      <c r="D6228" s="5" t="s">
        <v>769</v>
      </c>
      <c r="E6228" s="5" t="s">
        <v>314</v>
      </c>
      <c r="F6228" s="5" t="s">
        <v>306</v>
      </c>
      <c r="G6228" s="13">
        <v>802.47</v>
      </c>
      <c r="H6228" s="5">
        <v>59</v>
      </c>
    </row>
    <row r="6229" spans="1:8">
      <c r="A6229" s="4">
        <v>6228</v>
      </c>
      <c r="B6229" s="5" t="s">
        <v>759</v>
      </c>
      <c r="C6229" s="5" t="s">
        <v>308</v>
      </c>
      <c r="D6229" s="5" t="s">
        <v>738</v>
      </c>
      <c r="E6229" s="5" t="s">
        <v>319</v>
      </c>
      <c r="F6229" s="5" t="s">
        <v>746</v>
      </c>
      <c r="G6229" s="13">
        <v>862.77</v>
      </c>
      <c r="H6229" s="5">
        <v>40</v>
      </c>
    </row>
    <row r="6230" spans="1:8">
      <c r="A6230" s="4">
        <v>6229</v>
      </c>
      <c r="B6230" s="5" t="s">
        <v>759</v>
      </c>
      <c r="C6230" s="5" t="s">
        <v>755</v>
      </c>
      <c r="D6230" s="5" t="s">
        <v>738</v>
      </c>
      <c r="E6230" s="5" t="s">
        <v>758</v>
      </c>
      <c r="F6230" s="5" t="s">
        <v>751</v>
      </c>
      <c r="G6230" s="13">
        <v>668.9</v>
      </c>
      <c r="H6230" s="5">
        <v>31</v>
      </c>
    </row>
    <row r="6231" spans="1:8">
      <c r="A6231" s="4">
        <v>6230</v>
      </c>
      <c r="B6231" s="5" t="s">
        <v>737</v>
      </c>
      <c r="C6231" s="5" t="s">
        <v>735</v>
      </c>
      <c r="D6231" s="5" t="s">
        <v>324</v>
      </c>
      <c r="E6231" s="5" t="s">
        <v>319</v>
      </c>
      <c r="F6231" s="5" t="s">
        <v>746</v>
      </c>
      <c r="G6231" s="13">
        <v>344.35</v>
      </c>
      <c r="H6231" s="5">
        <v>29</v>
      </c>
    </row>
    <row r="6232" spans="1:8">
      <c r="A6232" s="4">
        <v>6231</v>
      </c>
      <c r="B6232" s="5" t="s">
        <v>737</v>
      </c>
      <c r="C6232" s="5" t="s">
        <v>755</v>
      </c>
      <c r="D6232" s="5" t="s">
        <v>320</v>
      </c>
      <c r="E6232" s="5" t="s">
        <v>305</v>
      </c>
      <c r="F6232" s="5" t="s">
        <v>744</v>
      </c>
      <c r="G6232" s="13">
        <v>855.35</v>
      </c>
      <c r="H6232" s="5">
        <v>3</v>
      </c>
    </row>
    <row r="6233" spans="1:8">
      <c r="A6233" s="4">
        <v>6232</v>
      </c>
      <c r="B6233" s="5" t="s">
        <v>775</v>
      </c>
      <c r="C6233" s="5" t="s">
        <v>308</v>
      </c>
      <c r="D6233" s="5" t="s">
        <v>769</v>
      </c>
      <c r="E6233" s="5" t="s">
        <v>758</v>
      </c>
      <c r="F6233" s="5" t="s">
        <v>323</v>
      </c>
      <c r="G6233" s="13">
        <v>620.29999999999995</v>
      </c>
      <c r="H6233" s="5">
        <v>41</v>
      </c>
    </row>
    <row r="6234" spans="1:8">
      <c r="A6234" s="4">
        <v>6233</v>
      </c>
      <c r="B6234" s="5" t="s">
        <v>788</v>
      </c>
      <c r="C6234" s="5" t="s">
        <v>315</v>
      </c>
      <c r="D6234" s="5" t="s">
        <v>309</v>
      </c>
      <c r="E6234" s="5" t="s">
        <v>733</v>
      </c>
      <c r="F6234" s="5" t="s">
        <v>321</v>
      </c>
      <c r="G6234" s="13">
        <v>119.2</v>
      </c>
      <c r="H6234" s="5">
        <v>111</v>
      </c>
    </row>
    <row r="6235" spans="1:8">
      <c r="A6235" s="4">
        <v>6234</v>
      </c>
      <c r="B6235" s="5" t="s">
        <v>802</v>
      </c>
      <c r="C6235" s="5" t="s">
        <v>304</v>
      </c>
      <c r="D6235" s="5" t="s">
        <v>316</v>
      </c>
      <c r="E6235" s="5" t="s">
        <v>305</v>
      </c>
      <c r="F6235" s="5" t="s">
        <v>323</v>
      </c>
      <c r="G6235" s="13">
        <v>633.47</v>
      </c>
      <c r="H6235" s="5">
        <v>8</v>
      </c>
    </row>
    <row r="6236" spans="1:8">
      <c r="A6236" s="4">
        <v>6235</v>
      </c>
      <c r="B6236" s="5" t="s">
        <v>782</v>
      </c>
      <c r="C6236" s="5" t="s">
        <v>742</v>
      </c>
      <c r="D6236" s="5" t="s">
        <v>320</v>
      </c>
      <c r="E6236" s="5" t="s">
        <v>314</v>
      </c>
      <c r="F6236" s="5" t="s">
        <v>770</v>
      </c>
      <c r="G6236" s="13">
        <v>944.77</v>
      </c>
      <c r="H6236" s="5">
        <v>14</v>
      </c>
    </row>
    <row r="6237" spans="1:8">
      <c r="A6237" s="4">
        <v>6236</v>
      </c>
      <c r="B6237" s="5" t="s">
        <v>752</v>
      </c>
      <c r="C6237" s="5" t="s">
        <v>735</v>
      </c>
      <c r="D6237" s="5" t="s">
        <v>785</v>
      </c>
      <c r="E6237" s="5" t="s">
        <v>314</v>
      </c>
      <c r="F6237" s="5" t="s">
        <v>746</v>
      </c>
      <c r="G6237" s="13">
        <v>193.36</v>
      </c>
      <c r="H6237" s="5">
        <v>149</v>
      </c>
    </row>
    <row r="6238" spans="1:8">
      <c r="A6238" s="4">
        <v>6237</v>
      </c>
      <c r="B6238" s="5" t="s">
        <v>782</v>
      </c>
      <c r="C6238" s="5" t="s">
        <v>735</v>
      </c>
      <c r="D6238" s="5" t="s">
        <v>324</v>
      </c>
      <c r="E6238" s="5" t="s">
        <v>758</v>
      </c>
      <c r="F6238" s="5" t="s">
        <v>770</v>
      </c>
      <c r="G6238" s="13">
        <v>301.67</v>
      </c>
      <c r="H6238" s="5">
        <v>171</v>
      </c>
    </row>
    <row r="6239" spans="1:8">
      <c r="A6239" s="4">
        <v>6238</v>
      </c>
      <c r="B6239" s="5" t="s">
        <v>765</v>
      </c>
      <c r="C6239" s="5" t="s">
        <v>735</v>
      </c>
      <c r="D6239" s="5" t="s">
        <v>324</v>
      </c>
      <c r="E6239" s="5" t="s">
        <v>305</v>
      </c>
      <c r="F6239" s="5" t="s">
        <v>770</v>
      </c>
      <c r="G6239" s="13">
        <v>346.79</v>
      </c>
      <c r="H6239" s="5">
        <v>39</v>
      </c>
    </row>
    <row r="6240" spans="1:8">
      <c r="A6240" s="4">
        <v>6239</v>
      </c>
      <c r="B6240" s="5" t="s">
        <v>790</v>
      </c>
      <c r="C6240" s="5" t="s">
        <v>757</v>
      </c>
      <c r="D6240" s="5" t="s">
        <v>772</v>
      </c>
      <c r="E6240" s="5" t="s">
        <v>733</v>
      </c>
      <c r="F6240" s="5" t="s">
        <v>770</v>
      </c>
      <c r="G6240" s="13">
        <v>671.63</v>
      </c>
      <c r="H6240" s="5">
        <v>174</v>
      </c>
    </row>
    <row r="6241" spans="1:8">
      <c r="A6241" s="4">
        <v>6240</v>
      </c>
      <c r="B6241" s="5" t="s">
        <v>747</v>
      </c>
      <c r="C6241" s="5" t="s">
        <v>304</v>
      </c>
      <c r="D6241" s="5" t="s">
        <v>743</v>
      </c>
      <c r="E6241" s="5" t="s">
        <v>305</v>
      </c>
      <c r="F6241" s="5" t="s">
        <v>321</v>
      </c>
      <c r="G6241" s="13">
        <v>519.5</v>
      </c>
      <c r="H6241" s="5">
        <v>134</v>
      </c>
    </row>
    <row r="6242" spans="1:8">
      <c r="A6242" s="4">
        <v>6241</v>
      </c>
      <c r="B6242" s="5" t="s">
        <v>774</v>
      </c>
      <c r="C6242" s="5" t="s">
        <v>308</v>
      </c>
      <c r="D6242" s="5" t="s">
        <v>785</v>
      </c>
      <c r="E6242" s="5" t="s">
        <v>740</v>
      </c>
      <c r="F6242" s="5" t="s">
        <v>323</v>
      </c>
      <c r="G6242" s="13">
        <v>129.76</v>
      </c>
      <c r="H6242" s="5">
        <v>28</v>
      </c>
    </row>
    <row r="6243" spans="1:8">
      <c r="A6243" s="4">
        <v>6242</v>
      </c>
      <c r="B6243" s="5" t="s">
        <v>803</v>
      </c>
      <c r="C6243" s="5" t="s">
        <v>307</v>
      </c>
      <c r="D6243" s="5" t="s">
        <v>738</v>
      </c>
      <c r="E6243" s="5" t="s">
        <v>319</v>
      </c>
      <c r="F6243" s="5" t="s">
        <v>748</v>
      </c>
      <c r="G6243" s="13">
        <v>698.22</v>
      </c>
      <c r="H6243" s="5">
        <v>30</v>
      </c>
    </row>
    <row r="6244" spans="1:8">
      <c r="A6244" s="4">
        <v>6243</v>
      </c>
      <c r="B6244" s="5" t="s">
        <v>778</v>
      </c>
      <c r="C6244" s="5" t="s">
        <v>783</v>
      </c>
      <c r="D6244" s="5" t="s">
        <v>769</v>
      </c>
      <c r="E6244" s="5" t="s">
        <v>740</v>
      </c>
      <c r="F6244" s="5" t="s">
        <v>326</v>
      </c>
      <c r="G6244" s="13">
        <v>944.54</v>
      </c>
      <c r="H6244" s="5">
        <v>79</v>
      </c>
    </row>
    <row r="6245" spans="1:8">
      <c r="A6245" s="4">
        <v>6244</v>
      </c>
      <c r="B6245" s="5" t="s">
        <v>752</v>
      </c>
      <c r="C6245" s="5" t="s">
        <v>315</v>
      </c>
      <c r="D6245" s="5" t="s">
        <v>738</v>
      </c>
      <c r="E6245" s="5" t="s">
        <v>313</v>
      </c>
      <c r="F6245" s="5" t="s">
        <v>770</v>
      </c>
      <c r="G6245" s="13">
        <v>107.66</v>
      </c>
      <c r="H6245" s="5">
        <v>190</v>
      </c>
    </row>
    <row r="6246" spans="1:8">
      <c r="A6246" s="4">
        <v>6245</v>
      </c>
      <c r="B6246" s="5" t="s">
        <v>760</v>
      </c>
      <c r="C6246" s="5" t="s">
        <v>307</v>
      </c>
      <c r="D6246" s="5" t="s">
        <v>772</v>
      </c>
      <c r="E6246" s="5" t="s">
        <v>303</v>
      </c>
      <c r="F6246" s="5" t="s">
        <v>311</v>
      </c>
      <c r="G6246" s="13">
        <v>412.98</v>
      </c>
      <c r="H6246" s="5">
        <v>153</v>
      </c>
    </row>
    <row r="6247" spans="1:8">
      <c r="A6247" s="4">
        <v>6246</v>
      </c>
      <c r="B6247" s="5" t="s">
        <v>796</v>
      </c>
      <c r="C6247" s="5" t="s">
        <v>735</v>
      </c>
      <c r="D6247" s="5" t="s">
        <v>736</v>
      </c>
      <c r="E6247" s="5" t="s">
        <v>303</v>
      </c>
      <c r="F6247" s="5" t="s">
        <v>734</v>
      </c>
      <c r="G6247" s="13">
        <v>360.21</v>
      </c>
      <c r="H6247" s="5">
        <v>190</v>
      </c>
    </row>
    <row r="6248" spans="1:8">
      <c r="A6248" s="4">
        <v>6247</v>
      </c>
      <c r="B6248" s="5" t="s">
        <v>799</v>
      </c>
      <c r="C6248" s="5" t="s">
        <v>315</v>
      </c>
      <c r="D6248" s="5" t="s">
        <v>316</v>
      </c>
      <c r="E6248" s="5" t="s">
        <v>303</v>
      </c>
      <c r="F6248" s="5" t="s">
        <v>751</v>
      </c>
      <c r="G6248" s="13">
        <v>631.07000000000005</v>
      </c>
      <c r="H6248" s="5">
        <v>24</v>
      </c>
    </row>
    <row r="6249" spans="1:8">
      <c r="A6249" s="4">
        <v>6248</v>
      </c>
      <c r="B6249" s="5" t="s">
        <v>792</v>
      </c>
      <c r="C6249" s="5" t="s">
        <v>308</v>
      </c>
      <c r="D6249" s="5" t="s">
        <v>738</v>
      </c>
      <c r="E6249" s="5" t="s">
        <v>758</v>
      </c>
      <c r="F6249" s="5" t="s">
        <v>746</v>
      </c>
      <c r="G6249" s="13">
        <v>392.13</v>
      </c>
      <c r="H6249" s="5">
        <v>53</v>
      </c>
    </row>
    <row r="6250" spans="1:8">
      <c r="A6250" s="4">
        <v>6249</v>
      </c>
      <c r="B6250" s="5" t="s">
        <v>780</v>
      </c>
      <c r="C6250" s="5" t="s">
        <v>307</v>
      </c>
      <c r="D6250" s="5" t="s">
        <v>738</v>
      </c>
      <c r="E6250" s="5" t="s">
        <v>310</v>
      </c>
      <c r="F6250" s="5" t="s">
        <v>770</v>
      </c>
      <c r="G6250" s="13">
        <v>234.03</v>
      </c>
      <c r="H6250" s="5">
        <v>57</v>
      </c>
    </row>
    <row r="6251" spans="1:8">
      <c r="A6251" s="4">
        <v>6250</v>
      </c>
      <c r="B6251" s="5" t="s">
        <v>799</v>
      </c>
      <c r="C6251" s="5" t="s">
        <v>757</v>
      </c>
      <c r="D6251" s="5" t="s">
        <v>320</v>
      </c>
      <c r="E6251" s="5" t="s">
        <v>305</v>
      </c>
      <c r="F6251" s="5" t="s">
        <v>770</v>
      </c>
      <c r="G6251" s="13">
        <v>187.72</v>
      </c>
      <c r="H6251" s="5">
        <v>63</v>
      </c>
    </row>
    <row r="6252" spans="1:8">
      <c r="A6252" s="4">
        <v>6251</v>
      </c>
      <c r="B6252" s="5" t="s">
        <v>795</v>
      </c>
      <c r="C6252" s="5" t="s">
        <v>318</v>
      </c>
      <c r="D6252" s="5" t="s">
        <v>743</v>
      </c>
      <c r="E6252" s="5" t="s">
        <v>322</v>
      </c>
      <c r="F6252" s="5" t="s">
        <v>306</v>
      </c>
      <c r="G6252" s="13">
        <v>276.17</v>
      </c>
      <c r="H6252" s="5">
        <v>8</v>
      </c>
    </row>
    <row r="6253" spans="1:8">
      <c r="A6253" s="4">
        <v>6252</v>
      </c>
      <c r="B6253" s="5" t="s">
        <v>766</v>
      </c>
      <c r="C6253" s="5" t="s">
        <v>757</v>
      </c>
      <c r="D6253" s="5" t="s">
        <v>769</v>
      </c>
      <c r="E6253" s="5" t="s">
        <v>322</v>
      </c>
      <c r="F6253" s="5" t="s">
        <v>326</v>
      </c>
      <c r="G6253" s="13">
        <v>818.77</v>
      </c>
      <c r="H6253" s="5">
        <v>200</v>
      </c>
    </row>
    <row r="6254" spans="1:8">
      <c r="A6254" s="4">
        <v>6253</v>
      </c>
      <c r="B6254" s="5" t="s">
        <v>797</v>
      </c>
      <c r="C6254" s="5" t="s">
        <v>783</v>
      </c>
      <c r="D6254" s="5" t="s">
        <v>324</v>
      </c>
      <c r="E6254" s="5" t="s">
        <v>740</v>
      </c>
      <c r="F6254" s="5" t="s">
        <v>748</v>
      </c>
      <c r="G6254" s="13">
        <v>815.14</v>
      </c>
      <c r="H6254" s="5">
        <v>20</v>
      </c>
    </row>
    <row r="6255" spans="1:8">
      <c r="A6255" s="4">
        <v>6254</v>
      </c>
      <c r="B6255" s="5" t="s">
        <v>302</v>
      </c>
      <c r="C6255" s="5" t="s">
        <v>312</v>
      </c>
      <c r="D6255" s="5" t="s">
        <v>317</v>
      </c>
      <c r="E6255" s="5" t="s">
        <v>319</v>
      </c>
      <c r="F6255" s="5" t="s">
        <v>325</v>
      </c>
      <c r="G6255" s="13">
        <v>197</v>
      </c>
      <c r="H6255" s="5">
        <v>170</v>
      </c>
    </row>
    <row r="6256" spans="1:8">
      <c r="A6256" s="4">
        <v>6255</v>
      </c>
      <c r="B6256" s="5" t="s">
        <v>789</v>
      </c>
      <c r="C6256" s="5" t="s">
        <v>307</v>
      </c>
      <c r="D6256" s="5" t="s">
        <v>316</v>
      </c>
      <c r="E6256" s="5" t="s">
        <v>758</v>
      </c>
      <c r="F6256" s="5" t="s">
        <v>321</v>
      </c>
      <c r="G6256" s="13">
        <v>838.66</v>
      </c>
      <c r="H6256" s="5">
        <v>169</v>
      </c>
    </row>
    <row r="6257" spans="1:8">
      <c r="A6257" s="4">
        <v>6256</v>
      </c>
      <c r="B6257" s="5" t="s">
        <v>752</v>
      </c>
      <c r="C6257" s="5" t="s">
        <v>304</v>
      </c>
      <c r="D6257" s="5" t="s">
        <v>316</v>
      </c>
      <c r="E6257" s="5" t="s">
        <v>740</v>
      </c>
      <c r="F6257" s="5" t="s">
        <v>748</v>
      </c>
      <c r="G6257" s="13">
        <v>155.51</v>
      </c>
      <c r="H6257" s="5">
        <v>16</v>
      </c>
    </row>
    <row r="6258" spans="1:8">
      <c r="A6258" s="4">
        <v>6257</v>
      </c>
      <c r="B6258" s="5" t="s">
        <v>749</v>
      </c>
      <c r="C6258" s="5" t="s">
        <v>312</v>
      </c>
      <c r="D6258" s="5" t="s">
        <v>750</v>
      </c>
      <c r="E6258" s="5" t="s">
        <v>305</v>
      </c>
      <c r="F6258" s="5" t="s">
        <v>751</v>
      </c>
      <c r="G6258" s="13">
        <v>424.68</v>
      </c>
      <c r="H6258" s="5">
        <v>131</v>
      </c>
    </row>
    <row r="6259" spans="1:8">
      <c r="A6259" s="4">
        <v>6258</v>
      </c>
      <c r="B6259" s="5" t="s">
        <v>756</v>
      </c>
      <c r="C6259" s="5" t="s">
        <v>755</v>
      </c>
      <c r="D6259" s="5" t="s">
        <v>317</v>
      </c>
      <c r="E6259" s="5" t="s">
        <v>740</v>
      </c>
      <c r="F6259" s="5" t="s">
        <v>744</v>
      </c>
      <c r="G6259" s="13">
        <v>776.14</v>
      </c>
      <c r="H6259" s="5">
        <v>26</v>
      </c>
    </row>
    <row r="6260" spans="1:8">
      <c r="A6260" s="4">
        <v>6259</v>
      </c>
      <c r="B6260" s="5" t="s">
        <v>808</v>
      </c>
      <c r="C6260" s="5" t="s">
        <v>318</v>
      </c>
      <c r="D6260" s="5" t="s">
        <v>750</v>
      </c>
      <c r="E6260" s="5" t="s">
        <v>313</v>
      </c>
      <c r="F6260" s="5" t="s">
        <v>326</v>
      </c>
      <c r="G6260" s="13">
        <v>876.61</v>
      </c>
      <c r="H6260" s="5">
        <v>109</v>
      </c>
    </row>
    <row r="6261" spans="1:8">
      <c r="A6261" s="4">
        <v>6260</v>
      </c>
      <c r="B6261" s="5" t="s">
        <v>784</v>
      </c>
      <c r="C6261" s="5" t="s">
        <v>304</v>
      </c>
      <c r="D6261" s="5" t="s">
        <v>738</v>
      </c>
      <c r="E6261" s="5" t="s">
        <v>758</v>
      </c>
      <c r="F6261" s="5" t="s">
        <v>326</v>
      </c>
      <c r="G6261" s="13">
        <v>426.47</v>
      </c>
      <c r="H6261" s="5">
        <v>84</v>
      </c>
    </row>
    <row r="6262" spans="1:8">
      <c r="A6262" s="4">
        <v>6261</v>
      </c>
      <c r="B6262" s="5" t="s">
        <v>798</v>
      </c>
      <c r="C6262" s="5" t="s">
        <v>307</v>
      </c>
      <c r="D6262" s="5" t="s">
        <v>743</v>
      </c>
      <c r="E6262" s="5" t="s">
        <v>319</v>
      </c>
      <c r="F6262" s="5" t="s">
        <v>744</v>
      </c>
      <c r="G6262" s="13">
        <v>761.18</v>
      </c>
      <c r="H6262" s="5">
        <v>3</v>
      </c>
    </row>
    <row r="6263" spans="1:8">
      <c r="A6263" s="4">
        <v>6262</v>
      </c>
      <c r="B6263" s="5" t="s">
        <v>797</v>
      </c>
      <c r="C6263" s="5" t="s">
        <v>742</v>
      </c>
      <c r="D6263" s="5" t="s">
        <v>309</v>
      </c>
      <c r="E6263" s="5" t="s">
        <v>319</v>
      </c>
      <c r="F6263" s="5" t="s">
        <v>751</v>
      </c>
      <c r="G6263" s="13">
        <v>127.48</v>
      </c>
      <c r="H6263" s="5">
        <v>55</v>
      </c>
    </row>
    <row r="6264" spans="1:8">
      <c r="A6264" s="4">
        <v>6263</v>
      </c>
      <c r="B6264" s="5" t="s">
        <v>776</v>
      </c>
      <c r="C6264" s="5" t="s">
        <v>315</v>
      </c>
      <c r="D6264" s="5" t="s">
        <v>736</v>
      </c>
      <c r="E6264" s="5" t="s">
        <v>319</v>
      </c>
      <c r="F6264" s="5" t="s">
        <v>311</v>
      </c>
      <c r="G6264" s="13">
        <v>427.02</v>
      </c>
      <c r="H6264" s="5">
        <v>62</v>
      </c>
    </row>
    <row r="6265" spans="1:8">
      <c r="A6265" s="4">
        <v>6264</v>
      </c>
      <c r="B6265" s="5" t="s">
        <v>780</v>
      </c>
      <c r="C6265" s="5" t="s">
        <v>742</v>
      </c>
      <c r="D6265" s="5" t="s">
        <v>736</v>
      </c>
      <c r="E6265" s="5" t="s">
        <v>303</v>
      </c>
      <c r="F6265" s="5" t="s">
        <v>770</v>
      </c>
      <c r="G6265" s="13">
        <v>534.41999999999996</v>
      </c>
      <c r="H6265" s="5">
        <v>176</v>
      </c>
    </row>
    <row r="6266" spans="1:8">
      <c r="A6266" s="4">
        <v>6265</v>
      </c>
      <c r="B6266" s="5" t="s">
        <v>791</v>
      </c>
      <c r="C6266" s="5" t="s">
        <v>731</v>
      </c>
      <c r="D6266" s="5" t="s">
        <v>743</v>
      </c>
      <c r="E6266" s="5" t="s">
        <v>733</v>
      </c>
      <c r="F6266" s="5" t="s">
        <v>311</v>
      </c>
      <c r="G6266" s="13">
        <v>721.96</v>
      </c>
      <c r="H6266" s="5">
        <v>116</v>
      </c>
    </row>
    <row r="6267" spans="1:8">
      <c r="A6267" s="4">
        <v>6266</v>
      </c>
      <c r="B6267" s="5" t="s">
        <v>786</v>
      </c>
      <c r="C6267" s="5" t="s">
        <v>755</v>
      </c>
      <c r="D6267" s="5" t="s">
        <v>738</v>
      </c>
      <c r="E6267" s="5" t="s">
        <v>740</v>
      </c>
      <c r="F6267" s="5" t="s">
        <v>734</v>
      </c>
      <c r="G6267" s="13">
        <v>246.95</v>
      </c>
      <c r="H6267" s="5">
        <v>4</v>
      </c>
    </row>
    <row r="6268" spans="1:8">
      <c r="A6268" s="4">
        <v>6267</v>
      </c>
      <c r="B6268" s="5" t="s">
        <v>765</v>
      </c>
      <c r="C6268" s="5" t="s">
        <v>783</v>
      </c>
      <c r="D6268" s="5" t="s">
        <v>736</v>
      </c>
      <c r="E6268" s="5" t="s">
        <v>322</v>
      </c>
      <c r="F6268" s="5" t="s">
        <v>311</v>
      </c>
      <c r="G6268" s="13">
        <v>821.39</v>
      </c>
      <c r="H6268" s="5">
        <v>72</v>
      </c>
    </row>
    <row r="6269" spans="1:8">
      <c r="A6269" s="4">
        <v>6268</v>
      </c>
      <c r="B6269" s="5" t="s">
        <v>808</v>
      </c>
      <c r="C6269" s="5" t="s">
        <v>753</v>
      </c>
      <c r="D6269" s="5" t="s">
        <v>316</v>
      </c>
      <c r="E6269" s="5" t="s">
        <v>758</v>
      </c>
      <c r="F6269" s="5" t="s">
        <v>323</v>
      </c>
      <c r="G6269" s="13">
        <v>256.69</v>
      </c>
      <c r="H6269" s="5">
        <v>180</v>
      </c>
    </row>
    <row r="6270" spans="1:8">
      <c r="A6270" s="4">
        <v>6269</v>
      </c>
      <c r="B6270" s="5" t="s">
        <v>802</v>
      </c>
      <c r="C6270" s="5" t="s">
        <v>757</v>
      </c>
      <c r="D6270" s="5" t="s">
        <v>736</v>
      </c>
      <c r="E6270" s="5" t="s">
        <v>733</v>
      </c>
      <c r="F6270" s="5" t="s">
        <v>770</v>
      </c>
      <c r="G6270" s="13">
        <v>266.23</v>
      </c>
      <c r="H6270" s="5">
        <v>195</v>
      </c>
    </row>
    <row r="6271" spans="1:8">
      <c r="A6271" s="4">
        <v>6270</v>
      </c>
      <c r="B6271" s="5" t="s">
        <v>771</v>
      </c>
      <c r="C6271" s="5" t="s">
        <v>755</v>
      </c>
      <c r="D6271" s="5" t="s">
        <v>738</v>
      </c>
      <c r="E6271" s="5" t="s">
        <v>314</v>
      </c>
      <c r="F6271" s="5" t="s">
        <v>734</v>
      </c>
      <c r="G6271" s="13">
        <v>742.31</v>
      </c>
      <c r="H6271" s="5">
        <v>40</v>
      </c>
    </row>
    <row r="6272" spans="1:8">
      <c r="A6272" s="4">
        <v>6271</v>
      </c>
      <c r="B6272" s="5" t="s">
        <v>764</v>
      </c>
      <c r="C6272" s="5" t="s">
        <v>315</v>
      </c>
      <c r="D6272" s="5" t="s">
        <v>738</v>
      </c>
      <c r="E6272" s="5" t="s">
        <v>758</v>
      </c>
      <c r="F6272" s="5" t="s">
        <v>321</v>
      </c>
      <c r="G6272" s="13">
        <v>84.39</v>
      </c>
      <c r="H6272" s="5">
        <v>2</v>
      </c>
    </row>
    <row r="6273" spans="1:8">
      <c r="A6273" s="4">
        <v>6272</v>
      </c>
      <c r="B6273" s="5" t="s">
        <v>730</v>
      </c>
      <c r="C6273" s="5" t="s">
        <v>753</v>
      </c>
      <c r="D6273" s="5" t="s">
        <v>732</v>
      </c>
      <c r="E6273" s="5" t="s">
        <v>305</v>
      </c>
      <c r="F6273" s="5" t="s">
        <v>325</v>
      </c>
      <c r="G6273" s="13">
        <v>145.16999999999999</v>
      </c>
      <c r="H6273" s="5">
        <v>84</v>
      </c>
    </row>
    <row r="6274" spans="1:8">
      <c r="A6274" s="4">
        <v>6273</v>
      </c>
      <c r="B6274" s="5" t="s">
        <v>771</v>
      </c>
      <c r="C6274" s="5" t="s">
        <v>731</v>
      </c>
      <c r="D6274" s="5" t="s">
        <v>772</v>
      </c>
      <c r="E6274" s="5" t="s">
        <v>758</v>
      </c>
      <c r="F6274" s="5" t="s">
        <v>326</v>
      </c>
      <c r="G6274" s="13">
        <v>626.28</v>
      </c>
      <c r="H6274" s="5">
        <v>189</v>
      </c>
    </row>
    <row r="6275" spans="1:8">
      <c r="A6275" s="4">
        <v>6274</v>
      </c>
      <c r="B6275" s="5" t="s">
        <v>737</v>
      </c>
      <c r="C6275" s="5" t="s">
        <v>304</v>
      </c>
      <c r="D6275" s="5" t="s">
        <v>772</v>
      </c>
      <c r="E6275" s="5" t="s">
        <v>303</v>
      </c>
      <c r="F6275" s="5" t="s">
        <v>321</v>
      </c>
      <c r="G6275" s="13">
        <v>699.08</v>
      </c>
      <c r="H6275" s="5">
        <v>169</v>
      </c>
    </row>
    <row r="6276" spans="1:8">
      <c r="A6276" s="4">
        <v>6275</v>
      </c>
      <c r="B6276" s="5" t="s">
        <v>803</v>
      </c>
      <c r="C6276" s="5" t="s">
        <v>318</v>
      </c>
      <c r="D6276" s="5" t="s">
        <v>309</v>
      </c>
      <c r="E6276" s="5" t="s">
        <v>758</v>
      </c>
      <c r="F6276" s="5" t="s">
        <v>744</v>
      </c>
      <c r="G6276" s="13">
        <v>179.38</v>
      </c>
      <c r="H6276" s="5">
        <v>18</v>
      </c>
    </row>
    <row r="6277" spans="1:8">
      <c r="A6277" s="4">
        <v>6276</v>
      </c>
      <c r="B6277" s="5" t="s">
        <v>763</v>
      </c>
      <c r="C6277" s="5" t="s">
        <v>753</v>
      </c>
      <c r="D6277" s="5" t="s">
        <v>785</v>
      </c>
      <c r="E6277" s="5" t="s">
        <v>310</v>
      </c>
      <c r="F6277" s="5" t="s">
        <v>306</v>
      </c>
      <c r="G6277" s="13">
        <v>402.38</v>
      </c>
      <c r="H6277" s="5">
        <v>13</v>
      </c>
    </row>
    <row r="6278" spans="1:8">
      <c r="A6278" s="4">
        <v>6277</v>
      </c>
      <c r="B6278" s="5" t="s">
        <v>804</v>
      </c>
      <c r="C6278" s="5" t="s">
        <v>783</v>
      </c>
      <c r="D6278" s="5" t="s">
        <v>772</v>
      </c>
      <c r="E6278" s="5" t="s">
        <v>733</v>
      </c>
      <c r="F6278" s="5" t="s">
        <v>311</v>
      </c>
      <c r="G6278" s="13">
        <v>851.48</v>
      </c>
      <c r="H6278" s="5">
        <v>74</v>
      </c>
    </row>
    <row r="6279" spans="1:8">
      <c r="A6279" s="4">
        <v>6278</v>
      </c>
      <c r="B6279" s="5" t="s">
        <v>302</v>
      </c>
      <c r="C6279" s="5" t="s">
        <v>757</v>
      </c>
      <c r="D6279" s="5" t="s">
        <v>738</v>
      </c>
      <c r="E6279" s="5" t="s">
        <v>305</v>
      </c>
      <c r="F6279" s="5" t="s">
        <v>744</v>
      </c>
      <c r="G6279" s="13">
        <v>355.16</v>
      </c>
      <c r="H6279" s="5">
        <v>69</v>
      </c>
    </row>
    <row r="6280" spans="1:8">
      <c r="A6280" s="4">
        <v>6279</v>
      </c>
      <c r="B6280" s="5" t="s">
        <v>791</v>
      </c>
      <c r="C6280" s="5" t="s">
        <v>304</v>
      </c>
      <c r="D6280" s="5" t="s">
        <v>785</v>
      </c>
      <c r="E6280" s="5" t="s">
        <v>758</v>
      </c>
      <c r="F6280" s="5" t="s">
        <v>734</v>
      </c>
      <c r="G6280" s="13">
        <v>627.92999999999995</v>
      </c>
      <c r="H6280" s="5">
        <v>157</v>
      </c>
    </row>
    <row r="6281" spans="1:8">
      <c r="A6281" s="4">
        <v>6280</v>
      </c>
      <c r="B6281" s="5" t="s">
        <v>809</v>
      </c>
      <c r="C6281" s="5" t="s">
        <v>308</v>
      </c>
      <c r="D6281" s="5" t="s">
        <v>320</v>
      </c>
      <c r="E6281" s="5" t="s">
        <v>313</v>
      </c>
      <c r="F6281" s="5" t="s">
        <v>751</v>
      </c>
      <c r="G6281" s="13">
        <v>733.55</v>
      </c>
      <c r="H6281" s="5">
        <v>39</v>
      </c>
    </row>
    <row r="6282" spans="1:8">
      <c r="A6282" s="4">
        <v>6281</v>
      </c>
      <c r="B6282" s="5" t="s">
        <v>780</v>
      </c>
      <c r="C6282" s="5" t="s">
        <v>753</v>
      </c>
      <c r="D6282" s="5" t="s">
        <v>772</v>
      </c>
      <c r="E6282" s="5" t="s">
        <v>322</v>
      </c>
      <c r="F6282" s="5" t="s">
        <v>744</v>
      </c>
      <c r="G6282" s="13">
        <v>166.99</v>
      </c>
      <c r="H6282" s="5">
        <v>142</v>
      </c>
    </row>
    <row r="6283" spans="1:8">
      <c r="A6283" s="4">
        <v>6282</v>
      </c>
      <c r="B6283" s="5" t="s">
        <v>782</v>
      </c>
      <c r="C6283" s="5" t="s">
        <v>315</v>
      </c>
      <c r="D6283" s="5" t="s">
        <v>317</v>
      </c>
      <c r="E6283" s="5" t="s">
        <v>305</v>
      </c>
      <c r="F6283" s="5" t="s">
        <v>748</v>
      </c>
      <c r="G6283" s="13">
        <v>339.68</v>
      </c>
      <c r="H6283" s="5">
        <v>125</v>
      </c>
    </row>
    <row r="6284" spans="1:8">
      <c r="A6284" s="4">
        <v>6283</v>
      </c>
      <c r="B6284" s="5" t="s">
        <v>739</v>
      </c>
      <c r="C6284" s="5" t="s">
        <v>735</v>
      </c>
      <c r="D6284" s="5" t="s">
        <v>732</v>
      </c>
      <c r="E6284" s="5" t="s">
        <v>313</v>
      </c>
      <c r="F6284" s="5" t="s">
        <v>734</v>
      </c>
      <c r="G6284" s="13">
        <v>814.69</v>
      </c>
      <c r="H6284" s="5">
        <v>194</v>
      </c>
    </row>
    <row r="6285" spans="1:8">
      <c r="A6285" s="4">
        <v>6284</v>
      </c>
      <c r="B6285" s="5" t="s">
        <v>792</v>
      </c>
      <c r="C6285" s="5" t="s">
        <v>307</v>
      </c>
      <c r="D6285" s="5" t="s">
        <v>743</v>
      </c>
      <c r="E6285" s="5" t="s">
        <v>310</v>
      </c>
      <c r="F6285" s="5" t="s">
        <v>325</v>
      </c>
      <c r="G6285" s="13">
        <v>459.05</v>
      </c>
      <c r="H6285" s="5">
        <v>30</v>
      </c>
    </row>
    <row r="6286" spans="1:8">
      <c r="A6286" s="4">
        <v>6285</v>
      </c>
      <c r="B6286" s="5" t="s">
        <v>765</v>
      </c>
      <c r="C6286" s="5" t="s">
        <v>315</v>
      </c>
      <c r="D6286" s="5" t="s">
        <v>316</v>
      </c>
      <c r="E6286" s="5" t="s">
        <v>310</v>
      </c>
      <c r="F6286" s="5" t="s">
        <v>770</v>
      </c>
      <c r="G6286" s="13">
        <v>633.97</v>
      </c>
      <c r="H6286" s="5">
        <v>127</v>
      </c>
    </row>
    <row r="6287" spans="1:8">
      <c r="A6287" s="4">
        <v>6286</v>
      </c>
      <c r="B6287" s="5" t="s">
        <v>798</v>
      </c>
      <c r="C6287" s="5" t="s">
        <v>315</v>
      </c>
      <c r="D6287" s="5" t="s">
        <v>309</v>
      </c>
      <c r="E6287" s="5" t="s">
        <v>758</v>
      </c>
      <c r="F6287" s="5" t="s">
        <v>323</v>
      </c>
      <c r="G6287" s="13">
        <v>676.58</v>
      </c>
      <c r="H6287" s="5">
        <v>66</v>
      </c>
    </row>
    <row r="6288" spans="1:8">
      <c r="A6288" s="4">
        <v>6287</v>
      </c>
      <c r="B6288" s="5" t="s">
        <v>768</v>
      </c>
      <c r="C6288" s="5" t="s">
        <v>757</v>
      </c>
      <c r="D6288" s="5" t="s">
        <v>316</v>
      </c>
      <c r="E6288" s="5" t="s">
        <v>310</v>
      </c>
      <c r="F6288" s="5" t="s">
        <v>746</v>
      </c>
      <c r="G6288" s="13">
        <v>594.37</v>
      </c>
      <c r="H6288" s="5">
        <v>48</v>
      </c>
    </row>
    <row r="6289" spans="1:8">
      <c r="A6289" s="4">
        <v>6288</v>
      </c>
      <c r="B6289" s="5" t="s">
        <v>791</v>
      </c>
      <c r="C6289" s="5" t="s">
        <v>318</v>
      </c>
      <c r="D6289" s="5" t="s">
        <v>317</v>
      </c>
      <c r="E6289" s="5" t="s">
        <v>758</v>
      </c>
      <c r="F6289" s="5" t="s">
        <v>326</v>
      </c>
      <c r="G6289" s="13">
        <v>141.86000000000001</v>
      </c>
      <c r="H6289" s="5">
        <v>167</v>
      </c>
    </row>
    <row r="6290" spans="1:8">
      <c r="A6290" s="4">
        <v>6289</v>
      </c>
      <c r="B6290" s="5" t="s">
        <v>810</v>
      </c>
      <c r="C6290" s="5" t="s">
        <v>307</v>
      </c>
      <c r="D6290" s="5" t="s">
        <v>772</v>
      </c>
      <c r="E6290" s="5" t="s">
        <v>733</v>
      </c>
      <c r="F6290" s="5" t="s">
        <v>326</v>
      </c>
      <c r="G6290" s="13">
        <v>170.56</v>
      </c>
      <c r="H6290" s="5">
        <v>13</v>
      </c>
    </row>
    <row r="6291" spans="1:8">
      <c r="A6291" s="4">
        <v>6290</v>
      </c>
      <c r="B6291" s="5" t="s">
        <v>764</v>
      </c>
      <c r="C6291" s="5" t="s">
        <v>318</v>
      </c>
      <c r="D6291" s="5" t="s">
        <v>750</v>
      </c>
      <c r="E6291" s="5" t="s">
        <v>322</v>
      </c>
      <c r="F6291" s="5" t="s">
        <v>323</v>
      </c>
      <c r="G6291" s="13">
        <v>906.61</v>
      </c>
      <c r="H6291" s="5">
        <v>165</v>
      </c>
    </row>
    <row r="6292" spans="1:8">
      <c r="A6292" s="4">
        <v>6291</v>
      </c>
      <c r="B6292" s="5" t="s">
        <v>754</v>
      </c>
      <c r="C6292" s="5" t="s">
        <v>742</v>
      </c>
      <c r="D6292" s="5" t="s">
        <v>772</v>
      </c>
      <c r="E6292" s="5" t="s">
        <v>322</v>
      </c>
      <c r="F6292" s="5" t="s">
        <v>321</v>
      </c>
      <c r="G6292" s="13">
        <v>667.07</v>
      </c>
      <c r="H6292" s="5">
        <v>190</v>
      </c>
    </row>
    <row r="6293" spans="1:8">
      <c r="A6293" s="4">
        <v>6292</v>
      </c>
      <c r="B6293" s="5" t="s">
        <v>749</v>
      </c>
      <c r="C6293" s="5" t="s">
        <v>753</v>
      </c>
      <c r="D6293" s="5" t="s">
        <v>772</v>
      </c>
      <c r="E6293" s="5" t="s">
        <v>733</v>
      </c>
      <c r="F6293" s="5" t="s">
        <v>323</v>
      </c>
      <c r="G6293" s="13">
        <v>399.8</v>
      </c>
      <c r="H6293" s="5">
        <v>172</v>
      </c>
    </row>
    <row r="6294" spans="1:8">
      <c r="A6294" s="4">
        <v>6293</v>
      </c>
      <c r="B6294" s="5" t="s">
        <v>730</v>
      </c>
      <c r="C6294" s="5" t="s">
        <v>753</v>
      </c>
      <c r="D6294" s="5" t="s">
        <v>317</v>
      </c>
      <c r="E6294" s="5" t="s">
        <v>758</v>
      </c>
      <c r="F6294" s="5" t="s">
        <v>744</v>
      </c>
      <c r="G6294" s="13">
        <v>356.89</v>
      </c>
      <c r="H6294" s="5">
        <v>39</v>
      </c>
    </row>
    <row r="6295" spans="1:8">
      <c r="A6295" s="4">
        <v>6294</v>
      </c>
      <c r="B6295" s="5" t="s">
        <v>759</v>
      </c>
      <c r="C6295" s="5" t="s">
        <v>308</v>
      </c>
      <c r="D6295" s="5" t="s">
        <v>736</v>
      </c>
      <c r="E6295" s="5" t="s">
        <v>305</v>
      </c>
      <c r="F6295" s="5" t="s">
        <v>748</v>
      </c>
      <c r="G6295" s="13">
        <v>570.53</v>
      </c>
      <c r="H6295" s="5">
        <v>22</v>
      </c>
    </row>
    <row r="6296" spans="1:8">
      <c r="A6296" s="4">
        <v>6295</v>
      </c>
      <c r="B6296" s="5" t="s">
        <v>802</v>
      </c>
      <c r="C6296" s="5" t="s">
        <v>307</v>
      </c>
      <c r="D6296" s="5" t="s">
        <v>738</v>
      </c>
      <c r="E6296" s="5" t="s">
        <v>305</v>
      </c>
      <c r="F6296" s="5" t="s">
        <v>323</v>
      </c>
      <c r="G6296" s="13">
        <v>636.6</v>
      </c>
      <c r="H6296" s="5">
        <v>13</v>
      </c>
    </row>
    <row r="6297" spans="1:8">
      <c r="A6297" s="4">
        <v>6296</v>
      </c>
      <c r="B6297" s="5" t="s">
        <v>766</v>
      </c>
      <c r="C6297" s="5" t="s">
        <v>753</v>
      </c>
      <c r="D6297" s="5" t="s">
        <v>309</v>
      </c>
      <c r="E6297" s="5" t="s">
        <v>313</v>
      </c>
      <c r="F6297" s="5" t="s">
        <v>321</v>
      </c>
      <c r="G6297" s="13">
        <v>900.44</v>
      </c>
      <c r="H6297" s="5">
        <v>174</v>
      </c>
    </row>
    <row r="6298" spans="1:8">
      <c r="A6298" s="4">
        <v>6297</v>
      </c>
      <c r="B6298" s="5" t="s">
        <v>806</v>
      </c>
      <c r="C6298" s="5" t="s">
        <v>312</v>
      </c>
      <c r="D6298" s="5" t="s">
        <v>743</v>
      </c>
      <c r="E6298" s="5" t="s">
        <v>733</v>
      </c>
      <c r="F6298" s="5" t="s">
        <v>326</v>
      </c>
      <c r="G6298" s="13">
        <v>908.76</v>
      </c>
      <c r="H6298" s="5">
        <v>199</v>
      </c>
    </row>
    <row r="6299" spans="1:8">
      <c r="A6299" s="4">
        <v>6298</v>
      </c>
      <c r="B6299" s="5" t="s">
        <v>764</v>
      </c>
      <c r="C6299" s="5" t="s">
        <v>783</v>
      </c>
      <c r="D6299" s="5" t="s">
        <v>785</v>
      </c>
      <c r="E6299" s="5" t="s">
        <v>305</v>
      </c>
      <c r="F6299" s="5" t="s">
        <v>748</v>
      </c>
      <c r="G6299" s="13">
        <v>232.13</v>
      </c>
      <c r="H6299" s="5">
        <v>187</v>
      </c>
    </row>
    <row r="6300" spans="1:8">
      <c r="A6300" s="4">
        <v>6299</v>
      </c>
      <c r="B6300" s="5" t="s">
        <v>782</v>
      </c>
      <c r="C6300" s="5" t="s">
        <v>315</v>
      </c>
      <c r="D6300" s="5" t="s">
        <v>750</v>
      </c>
      <c r="E6300" s="5" t="s">
        <v>303</v>
      </c>
      <c r="F6300" s="5" t="s">
        <v>734</v>
      </c>
      <c r="G6300" s="13">
        <v>480.53</v>
      </c>
      <c r="H6300" s="5">
        <v>64</v>
      </c>
    </row>
    <row r="6301" spans="1:8">
      <c r="A6301" s="4">
        <v>6300</v>
      </c>
      <c r="B6301" s="5" t="s">
        <v>763</v>
      </c>
      <c r="C6301" s="5" t="s">
        <v>783</v>
      </c>
      <c r="D6301" s="5" t="s">
        <v>769</v>
      </c>
      <c r="E6301" s="5" t="s">
        <v>758</v>
      </c>
      <c r="F6301" s="5" t="s">
        <v>746</v>
      </c>
      <c r="G6301" s="13">
        <v>896.43</v>
      </c>
      <c r="H6301" s="5">
        <v>194</v>
      </c>
    </row>
    <row r="6302" spans="1:8">
      <c r="A6302" s="4">
        <v>6301</v>
      </c>
      <c r="B6302" s="5" t="s">
        <v>747</v>
      </c>
      <c r="C6302" s="5" t="s">
        <v>315</v>
      </c>
      <c r="D6302" s="5" t="s">
        <v>772</v>
      </c>
      <c r="E6302" s="5" t="s">
        <v>305</v>
      </c>
      <c r="F6302" s="5" t="s">
        <v>323</v>
      </c>
      <c r="G6302" s="13">
        <v>476.83</v>
      </c>
      <c r="H6302" s="5">
        <v>135</v>
      </c>
    </row>
    <row r="6303" spans="1:8">
      <c r="A6303" s="4">
        <v>6302</v>
      </c>
      <c r="B6303" s="5" t="s">
        <v>795</v>
      </c>
      <c r="C6303" s="5" t="s">
        <v>731</v>
      </c>
      <c r="D6303" s="5" t="s">
        <v>317</v>
      </c>
      <c r="E6303" s="5" t="s">
        <v>758</v>
      </c>
      <c r="F6303" s="5" t="s">
        <v>744</v>
      </c>
      <c r="G6303" s="13">
        <v>194.2</v>
      </c>
      <c r="H6303" s="5">
        <v>58</v>
      </c>
    </row>
    <row r="6304" spans="1:8">
      <c r="A6304" s="4">
        <v>6303</v>
      </c>
      <c r="B6304" s="5" t="s">
        <v>302</v>
      </c>
      <c r="C6304" s="5" t="s">
        <v>783</v>
      </c>
      <c r="D6304" s="5" t="s">
        <v>320</v>
      </c>
      <c r="E6304" s="5" t="s">
        <v>310</v>
      </c>
      <c r="F6304" s="5" t="s">
        <v>748</v>
      </c>
      <c r="G6304" s="13">
        <v>381.96</v>
      </c>
      <c r="H6304" s="5">
        <v>14</v>
      </c>
    </row>
    <row r="6305" spans="1:8">
      <c r="A6305" s="4">
        <v>6304</v>
      </c>
      <c r="B6305" s="5" t="s">
        <v>745</v>
      </c>
      <c r="C6305" s="5" t="s">
        <v>318</v>
      </c>
      <c r="D6305" s="5" t="s">
        <v>769</v>
      </c>
      <c r="E6305" s="5" t="s">
        <v>733</v>
      </c>
      <c r="F6305" s="5" t="s">
        <v>323</v>
      </c>
      <c r="G6305" s="13">
        <v>446.2</v>
      </c>
      <c r="H6305" s="5">
        <v>96</v>
      </c>
    </row>
    <row r="6306" spans="1:8">
      <c r="A6306" s="4">
        <v>6305</v>
      </c>
      <c r="B6306" s="5" t="s">
        <v>807</v>
      </c>
      <c r="C6306" s="5" t="s">
        <v>307</v>
      </c>
      <c r="D6306" s="5" t="s">
        <v>324</v>
      </c>
      <c r="E6306" s="5" t="s">
        <v>740</v>
      </c>
      <c r="F6306" s="5" t="s">
        <v>326</v>
      </c>
      <c r="G6306" s="13">
        <v>285.66000000000003</v>
      </c>
      <c r="H6306" s="5">
        <v>154</v>
      </c>
    </row>
    <row r="6307" spans="1:8">
      <c r="A6307" s="4">
        <v>6306</v>
      </c>
      <c r="B6307" s="5" t="s">
        <v>777</v>
      </c>
      <c r="C6307" s="5" t="s">
        <v>731</v>
      </c>
      <c r="D6307" s="5" t="s">
        <v>732</v>
      </c>
      <c r="E6307" s="5" t="s">
        <v>313</v>
      </c>
      <c r="F6307" s="5" t="s">
        <v>770</v>
      </c>
      <c r="G6307" s="13">
        <v>620.53</v>
      </c>
      <c r="H6307" s="5">
        <v>167</v>
      </c>
    </row>
    <row r="6308" spans="1:8">
      <c r="A6308" s="4">
        <v>6307</v>
      </c>
      <c r="B6308" s="5" t="s">
        <v>739</v>
      </c>
      <c r="C6308" s="5" t="s">
        <v>731</v>
      </c>
      <c r="D6308" s="5" t="s">
        <v>738</v>
      </c>
      <c r="E6308" s="5" t="s">
        <v>305</v>
      </c>
      <c r="F6308" s="5" t="s">
        <v>323</v>
      </c>
      <c r="G6308" s="13">
        <v>761.6</v>
      </c>
      <c r="H6308" s="5">
        <v>115</v>
      </c>
    </row>
    <row r="6309" spans="1:8">
      <c r="A6309" s="4">
        <v>6308</v>
      </c>
      <c r="B6309" s="5" t="s">
        <v>775</v>
      </c>
      <c r="C6309" s="5" t="s">
        <v>318</v>
      </c>
      <c r="D6309" s="5" t="s">
        <v>316</v>
      </c>
      <c r="E6309" s="5" t="s">
        <v>314</v>
      </c>
      <c r="F6309" s="5" t="s">
        <v>748</v>
      </c>
      <c r="G6309" s="13">
        <v>318.64</v>
      </c>
      <c r="H6309" s="5">
        <v>94</v>
      </c>
    </row>
    <row r="6310" spans="1:8">
      <c r="A6310" s="4">
        <v>6309</v>
      </c>
      <c r="B6310" s="5" t="s">
        <v>796</v>
      </c>
      <c r="C6310" s="5" t="s">
        <v>755</v>
      </c>
      <c r="D6310" s="5" t="s">
        <v>324</v>
      </c>
      <c r="E6310" s="5" t="s">
        <v>758</v>
      </c>
      <c r="F6310" s="5" t="s">
        <v>746</v>
      </c>
      <c r="G6310" s="13">
        <v>54.12</v>
      </c>
      <c r="H6310" s="5">
        <v>60</v>
      </c>
    </row>
    <row r="6311" spans="1:8">
      <c r="A6311" s="4">
        <v>6310</v>
      </c>
      <c r="B6311" s="5" t="s">
        <v>800</v>
      </c>
      <c r="C6311" s="5" t="s">
        <v>735</v>
      </c>
      <c r="D6311" s="5" t="s">
        <v>736</v>
      </c>
      <c r="E6311" s="5" t="s">
        <v>740</v>
      </c>
      <c r="F6311" s="5" t="s">
        <v>734</v>
      </c>
      <c r="G6311" s="13">
        <v>158.44999999999999</v>
      </c>
      <c r="H6311" s="5">
        <v>53</v>
      </c>
    </row>
    <row r="6312" spans="1:8">
      <c r="A6312" s="4">
        <v>6311</v>
      </c>
      <c r="B6312" s="5" t="s">
        <v>800</v>
      </c>
      <c r="C6312" s="5" t="s">
        <v>731</v>
      </c>
      <c r="D6312" s="5" t="s">
        <v>785</v>
      </c>
      <c r="E6312" s="5" t="s">
        <v>305</v>
      </c>
      <c r="F6312" s="5" t="s">
        <v>311</v>
      </c>
      <c r="G6312" s="13">
        <v>153.13</v>
      </c>
      <c r="H6312" s="5">
        <v>131</v>
      </c>
    </row>
    <row r="6313" spans="1:8">
      <c r="A6313" s="4">
        <v>6312</v>
      </c>
      <c r="B6313" s="5" t="s">
        <v>806</v>
      </c>
      <c r="C6313" s="5" t="s">
        <v>318</v>
      </c>
      <c r="D6313" s="5" t="s">
        <v>736</v>
      </c>
      <c r="E6313" s="5" t="s">
        <v>313</v>
      </c>
      <c r="F6313" s="5" t="s">
        <v>734</v>
      </c>
      <c r="G6313" s="13">
        <v>943.11</v>
      </c>
      <c r="H6313" s="5">
        <v>15</v>
      </c>
    </row>
    <row r="6314" spans="1:8">
      <c r="A6314" s="4">
        <v>6313</v>
      </c>
      <c r="B6314" s="5" t="s">
        <v>730</v>
      </c>
      <c r="C6314" s="5" t="s">
        <v>783</v>
      </c>
      <c r="D6314" s="5" t="s">
        <v>320</v>
      </c>
      <c r="E6314" s="5" t="s">
        <v>319</v>
      </c>
      <c r="F6314" s="5" t="s">
        <v>770</v>
      </c>
      <c r="G6314" s="13">
        <v>477.93</v>
      </c>
      <c r="H6314" s="5">
        <v>142</v>
      </c>
    </row>
    <row r="6315" spans="1:8">
      <c r="A6315" s="4">
        <v>6314</v>
      </c>
      <c r="B6315" s="5" t="s">
        <v>730</v>
      </c>
      <c r="C6315" s="5" t="s">
        <v>735</v>
      </c>
      <c r="D6315" s="5" t="s">
        <v>320</v>
      </c>
      <c r="E6315" s="5" t="s">
        <v>758</v>
      </c>
      <c r="F6315" s="5" t="s">
        <v>325</v>
      </c>
      <c r="G6315" s="13">
        <v>362.24</v>
      </c>
      <c r="H6315" s="5">
        <v>119</v>
      </c>
    </row>
    <row r="6316" spans="1:8">
      <c r="A6316" s="4">
        <v>6315</v>
      </c>
      <c r="B6316" s="5" t="s">
        <v>793</v>
      </c>
      <c r="C6316" s="5" t="s">
        <v>308</v>
      </c>
      <c r="D6316" s="5" t="s">
        <v>769</v>
      </c>
      <c r="E6316" s="5" t="s">
        <v>319</v>
      </c>
      <c r="F6316" s="5" t="s">
        <v>751</v>
      </c>
      <c r="G6316" s="13">
        <v>332.23</v>
      </c>
      <c r="H6316" s="5">
        <v>61</v>
      </c>
    </row>
    <row r="6317" spans="1:8">
      <c r="A6317" s="4">
        <v>6316</v>
      </c>
      <c r="B6317" s="5" t="s">
        <v>759</v>
      </c>
      <c r="C6317" s="5" t="s">
        <v>753</v>
      </c>
      <c r="D6317" s="5" t="s">
        <v>769</v>
      </c>
      <c r="E6317" s="5" t="s">
        <v>303</v>
      </c>
      <c r="F6317" s="5" t="s">
        <v>306</v>
      </c>
      <c r="G6317" s="13">
        <v>413.98</v>
      </c>
      <c r="H6317" s="5">
        <v>175</v>
      </c>
    </row>
    <row r="6318" spans="1:8">
      <c r="A6318" s="4">
        <v>6317</v>
      </c>
      <c r="B6318" s="5" t="s">
        <v>792</v>
      </c>
      <c r="C6318" s="5" t="s">
        <v>755</v>
      </c>
      <c r="D6318" s="5" t="s">
        <v>736</v>
      </c>
      <c r="E6318" s="5" t="s">
        <v>314</v>
      </c>
      <c r="F6318" s="5" t="s">
        <v>323</v>
      </c>
      <c r="G6318" s="13">
        <v>736.65</v>
      </c>
      <c r="H6318" s="5">
        <v>60</v>
      </c>
    </row>
    <row r="6319" spans="1:8">
      <c r="A6319" s="4">
        <v>6318</v>
      </c>
      <c r="B6319" s="5" t="s">
        <v>766</v>
      </c>
      <c r="C6319" s="5" t="s">
        <v>318</v>
      </c>
      <c r="D6319" s="5" t="s">
        <v>769</v>
      </c>
      <c r="E6319" s="5" t="s">
        <v>305</v>
      </c>
      <c r="F6319" s="5" t="s">
        <v>325</v>
      </c>
      <c r="G6319" s="13">
        <v>431.98</v>
      </c>
      <c r="H6319" s="5">
        <v>24</v>
      </c>
    </row>
    <row r="6320" spans="1:8">
      <c r="A6320" s="4">
        <v>6319</v>
      </c>
      <c r="B6320" s="5" t="s">
        <v>793</v>
      </c>
      <c r="C6320" s="5" t="s">
        <v>735</v>
      </c>
      <c r="D6320" s="5" t="s">
        <v>785</v>
      </c>
      <c r="E6320" s="5" t="s">
        <v>313</v>
      </c>
      <c r="F6320" s="5" t="s">
        <v>746</v>
      </c>
      <c r="G6320" s="13">
        <v>581.41999999999996</v>
      </c>
      <c r="H6320" s="5">
        <v>126</v>
      </c>
    </row>
    <row r="6321" spans="1:8">
      <c r="A6321" s="4">
        <v>6320</v>
      </c>
      <c r="B6321" s="5" t="s">
        <v>759</v>
      </c>
      <c r="C6321" s="5" t="s">
        <v>315</v>
      </c>
      <c r="D6321" s="5" t="s">
        <v>316</v>
      </c>
      <c r="E6321" s="5" t="s">
        <v>303</v>
      </c>
      <c r="F6321" s="5" t="s">
        <v>323</v>
      </c>
      <c r="G6321" s="13">
        <v>483.78</v>
      </c>
      <c r="H6321" s="5">
        <v>160</v>
      </c>
    </row>
    <row r="6322" spans="1:8">
      <c r="A6322" s="4">
        <v>6321</v>
      </c>
      <c r="B6322" s="5" t="s">
        <v>302</v>
      </c>
      <c r="C6322" s="5" t="s">
        <v>755</v>
      </c>
      <c r="D6322" s="5" t="s">
        <v>769</v>
      </c>
      <c r="E6322" s="5" t="s">
        <v>313</v>
      </c>
      <c r="F6322" s="5" t="s">
        <v>770</v>
      </c>
      <c r="G6322" s="13">
        <v>560.74</v>
      </c>
      <c r="H6322" s="5">
        <v>167</v>
      </c>
    </row>
    <row r="6323" spans="1:8">
      <c r="A6323" s="4">
        <v>6322</v>
      </c>
      <c r="B6323" s="5" t="s">
        <v>759</v>
      </c>
      <c r="C6323" s="5" t="s">
        <v>308</v>
      </c>
      <c r="D6323" s="5" t="s">
        <v>738</v>
      </c>
      <c r="E6323" s="5" t="s">
        <v>740</v>
      </c>
      <c r="F6323" s="5" t="s">
        <v>744</v>
      </c>
      <c r="G6323" s="13">
        <v>164.79</v>
      </c>
      <c r="H6323" s="5">
        <v>14</v>
      </c>
    </row>
    <row r="6324" spans="1:8">
      <c r="A6324" s="4">
        <v>6323</v>
      </c>
      <c r="B6324" s="5" t="s">
        <v>781</v>
      </c>
      <c r="C6324" s="5" t="s">
        <v>312</v>
      </c>
      <c r="D6324" s="5" t="s">
        <v>309</v>
      </c>
      <c r="E6324" s="5" t="s">
        <v>740</v>
      </c>
      <c r="F6324" s="5" t="s">
        <v>748</v>
      </c>
      <c r="G6324" s="13">
        <v>81.03</v>
      </c>
      <c r="H6324" s="5">
        <v>37</v>
      </c>
    </row>
    <row r="6325" spans="1:8">
      <c r="A6325" s="4">
        <v>6324</v>
      </c>
      <c r="B6325" s="5" t="s">
        <v>754</v>
      </c>
      <c r="C6325" s="5" t="s">
        <v>308</v>
      </c>
      <c r="D6325" s="5" t="s">
        <v>750</v>
      </c>
      <c r="E6325" s="5" t="s">
        <v>319</v>
      </c>
      <c r="F6325" s="5" t="s">
        <v>770</v>
      </c>
      <c r="G6325" s="13">
        <v>926.13</v>
      </c>
      <c r="H6325" s="5">
        <v>77</v>
      </c>
    </row>
    <row r="6326" spans="1:8">
      <c r="A6326" s="4">
        <v>6325</v>
      </c>
      <c r="B6326" s="5" t="s">
        <v>778</v>
      </c>
      <c r="C6326" s="5" t="s">
        <v>308</v>
      </c>
      <c r="D6326" s="5" t="s">
        <v>320</v>
      </c>
      <c r="E6326" s="5" t="s">
        <v>319</v>
      </c>
      <c r="F6326" s="5" t="s">
        <v>770</v>
      </c>
      <c r="G6326" s="13">
        <v>261.89</v>
      </c>
      <c r="H6326" s="5">
        <v>93</v>
      </c>
    </row>
    <row r="6327" spans="1:8">
      <c r="A6327" s="4">
        <v>6326</v>
      </c>
      <c r="B6327" s="5" t="s">
        <v>800</v>
      </c>
      <c r="C6327" s="5" t="s">
        <v>755</v>
      </c>
      <c r="D6327" s="5" t="s">
        <v>769</v>
      </c>
      <c r="E6327" s="5" t="s">
        <v>314</v>
      </c>
      <c r="F6327" s="5" t="s">
        <v>321</v>
      </c>
      <c r="G6327" s="13">
        <v>799.37</v>
      </c>
      <c r="H6327" s="5">
        <v>148</v>
      </c>
    </row>
    <row r="6328" spans="1:8">
      <c r="A6328" s="4">
        <v>6327</v>
      </c>
      <c r="B6328" s="5" t="s">
        <v>780</v>
      </c>
      <c r="C6328" s="5" t="s">
        <v>735</v>
      </c>
      <c r="D6328" s="5" t="s">
        <v>785</v>
      </c>
      <c r="E6328" s="5" t="s">
        <v>313</v>
      </c>
      <c r="F6328" s="5" t="s">
        <v>306</v>
      </c>
      <c r="G6328" s="13">
        <v>774.43</v>
      </c>
      <c r="H6328" s="5">
        <v>113</v>
      </c>
    </row>
    <row r="6329" spans="1:8">
      <c r="A6329" s="4">
        <v>6328</v>
      </c>
      <c r="B6329" s="5" t="s">
        <v>774</v>
      </c>
      <c r="C6329" s="5" t="s">
        <v>304</v>
      </c>
      <c r="D6329" s="5" t="s">
        <v>732</v>
      </c>
      <c r="E6329" s="5" t="s">
        <v>758</v>
      </c>
      <c r="F6329" s="5" t="s">
        <v>748</v>
      </c>
      <c r="G6329" s="13">
        <v>864.94</v>
      </c>
      <c r="H6329" s="5">
        <v>192</v>
      </c>
    </row>
    <row r="6330" spans="1:8">
      <c r="A6330" s="4">
        <v>6329</v>
      </c>
      <c r="B6330" s="5" t="s">
        <v>789</v>
      </c>
      <c r="C6330" s="5" t="s">
        <v>318</v>
      </c>
      <c r="D6330" s="5" t="s">
        <v>309</v>
      </c>
      <c r="E6330" s="5" t="s">
        <v>758</v>
      </c>
      <c r="F6330" s="5" t="s">
        <v>734</v>
      </c>
      <c r="G6330" s="13">
        <v>779.56</v>
      </c>
      <c r="H6330" s="5">
        <v>155</v>
      </c>
    </row>
    <row r="6331" spans="1:8">
      <c r="A6331" s="4">
        <v>6330</v>
      </c>
      <c r="B6331" s="5" t="s">
        <v>806</v>
      </c>
      <c r="C6331" s="5" t="s">
        <v>735</v>
      </c>
      <c r="D6331" s="5" t="s">
        <v>785</v>
      </c>
      <c r="E6331" s="5" t="s">
        <v>322</v>
      </c>
      <c r="F6331" s="5" t="s">
        <v>746</v>
      </c>
      <c r="G6331" s="13">
        <v>877.56</v>
      </c>
      <c r="H6331" s="5">
        <v>138</v>
      </c>
    </row>
    <row r="6332" spans="1:8">
      <c r="A6332" s="4">
        <v>6331</v>
      </c>
      <c r="B6332" s="5" t="s">
        <v>302</v>
      </c>
      <c r="C6332" s="5" t="s">
        <v>731</v>
      </c>
      <c r="D6332" s="5" t="s">
        <v>769</v>
      </c>
      <c r="E6332" s="5" t="s">
        <v>319</v>
      </c>
      <c r="F6332" s="5" t="s">
        <v>326</v>
      </c>
      <c r="G6332" s="13">
        <v>332.87</v>
      </c>
      <c r="H6332" s="5">
        <v>84</v>
      </c>
    </row>
    <row r="6333" spans="1:8">
      <c r="A6333" s="4">
        <v>6332</v>
      </c>
      <c r="B6333" s="5" t="s">
        <v>786</v>
      </c>
      <c r="C6333" s="5" t="s">
        <v>783</v>
      </c>
      <c r="D6333" s="5" t="s">
        <v>785</v>
      </c>
      <c r="E6333" s="5" t="s">
        <v>740</v>
      </c>
      <c r="F6333" s="5" t="s">
        <v>751</v>
      </c>
      <c r="G6333" s="13">
        <v>790.18</v>
      </c>
      <c r="H6333" s="5">
        <v>115</v>
      </c>
    </row>
    <row r="6334" spans="1:8">
      <c r="A6334" s="4">
        <v>6333</v>
      </c>
      <c r="B6334" s="5" t="s">
        <v>805</v>
      </c>
      <c r="C6334" s="5" t="s">
        <v>304</v>
      </c>
      <c r="D6334" s="5" t="s">
        <v>732</v>
      </c>
      <c r="E6334" s="5" t="s">
        <v>322</v>
      </c>
      <c r="F6334" s="5" t="s">
        <v>326</v>
      </c>
      <c r="G6334" s="13">
        <v>90.53</v>
      </c>
      <c r="H6334" s="5">
        <v>163</v>
      </c>
    </row>
    <row r="6335" spans="1:8">
      <c r="A6335" s="4">
        <v>6334</v>
      </c>
      <c r="B6335" s="5" t="s">
        <v>803</v>
      </c>
      <c r="C6335" s="5" t="s">
        <v>735</v>
      </c>
      <c r="D6335" s="5" t="s">
        <v>785</v>
      </c>
      <c r="E6335" s="5" t="s">
        <v>322</v>
      </c>
      <c r="F6335" s="5" t="s">
        <v>306</v>
      </c>
      <c r="G6335" s="13">
        <v>480.75</v>
      </c>
      <c r="H6335" s="5">
        <v>72</v>
      </c>
    </row>
    <row r="6336" spans="1:8">
      <c r="A6336" s="4">
        <v>6335</v>
      </c>
      <c r="B6336" s="5" t="s">
        <v>806</v>
      </c>
      <c r="C6336" s="5" t="s">
        <v>755</v>
      </c>
      <c r="D6336" s="5" t="s">
        <v>738</v>
      </c>
      <c r="E6336" s="5" t="s">
        <v>314</v>
      </c>
      <c r="F6336" s="5" t="s">
        <v>311</v>
      </c>
      <c r="G6336" s="13">
        <v>493.56</v>
      </c>
      <c r="H6336" s="5">
        <v>81</v>
      </c>
    </row>
    <row r="6337" spans="1:8">
      <c r="A6337" s="4">
        <v>6336</v>
      </c>
      <c r="B6337" s="5" t="s">
        <v>741</v>
      </c>
      <c r="C6337" s="5" t="s">
        <v>755</v>
      </c>
      <c r="D6337" s="5" t="s">
        <v>732</v>
      </c>
      <c r="E6337" s="5" t="s">
        <v>305</v>
      </c>
      <c r="F6337" s="5" t="s">
        <v>323</v>
      </c>
      <c r="G6337" s="13">
        <v>844.68</v>
      </c>
      <c r="H6337" s="5">
        <v>161</v>
      </c>
    </row>
    <row r="6338" spans="1:8">
      <c r="A6338" s="4">
        <v>6337</v>
      </c>
      <c r="B6338" s="5" t="s">
        <v>793</v>
      </c>
      <c r="C6338" s="5" t="s">
        <v>755</v>
      </c>
      <c r="D6338" s="5" t="s">
        <v>309</v>
      </c>
      <c r="E6338" s="5" t="s">
        <v>740</v>
      </c>
      <c r="F6338" s="5" t="s">
        <v>746</v>
      </c>
      <c r="G6338" s="13">
        <v>392.71</v>
      </c>
      <c r="H6338" s="5">
        <v>123</v>
      </c>
    </row>
    <row r="6339" spans="1:8">
      <c r="A6339" s="4">
        <v>6338</v>
      </c>
      <c r="B6339" s="5" t="s">
        <v>809</v>
      </c>
      <c r="C6339" s="5" t="s">
        <v>312</v>
      </c>
      <c r="D6339" s="5" t="s">
        <v>769</v>
      </c>
      <c r="E6339" s="5" t="s">
        <v>319</v>
      </c>
      <c r="F6339" s="5" t="s">
        <v>306</v>
      </c>
      <c r="G6339" s="13">
        <v>367.01</v>
      </c>
      <c r="H6339" s="5">
        <v>133</v>
      </c>
    </row>
    <row r="6340" spans="1:8">
      <c r="A6340" s="4">
        <v>6339</v>
      </c>
      <c r="B6340" s="5" t="s">
        <v>765</v>
      </c>
      <c r="C6340" s="5" t="s">
        <v>755</v>
      </c>
      <c r="D6340" s="5" t="s">
        <v>732</v>
      </c>
      <c r="E6340" s="5" t="s">
        <v>303</v>
      </c>
      <c r="F6340" s="5" t="s">
        <v>326</v>
      </c>
      <c r="G6340" s="13">
        <v>74.040000000000006</v>
      </c>
      <c r="H6340" s="5">
        <v>75</v>
      </c>
    </row>
    <row r="6341" spans="1:8">
      <c r="A6341" s="4">
        <v>6340</v>
      </c>
      <c r="B6341" s="5" t="s">
        <v>786</v>
      </c>
      <c r="C6341" s="5" t="s">
        <v>312</v>
      </c>
      <c r="D6341" s="5" t="s">
        <v>309</v>
      </c>
      <c r="E6341" s="5" t="s">
        <v>319</v>
      </c>
      <c r="F6341" s="5" t="s">
        <v>744</v>
      </c>
      <c r="G6341" s="13">
        <v>460.39</v>
      </c>
      <c r="H6341" s="5">
        <v>136</v>
      </c>
    </row>
    <row r="6342" spans="1:8">
      <c r="A6342" s="4">
        <v>6341</v>
      </c>
      <c r="B6342" s="5" t="s">
        <v>730</v>
      </c>
      <c r="C6342" s="5" t="s">
        <v>312</v>
      </c>
      <c r="D6342" s="5" t="s">
        <v>785</v>
      </c>
      <c r="E6342" s="5" t="s">
        <v>740</v>
      </c>
      <c r="F6342" s="5" t="s">
        <v>770</v>
      </c>
      <c r="G6342" s="13">
        <v>359.42</v>
      </c>
      <c r="H6342" s="5">
        <v>93</v>
      </c>
    </row>
    <row r="6343" spans="1:8">
      <c r="A6343" s="4">
        <v>6342</v>
      </c>
      <c r="B6343" s="5" t="s">
        <v>797</v>
      </c>
      <c r="C6343" s="5" t="s">
        <v>312</v>
      </c>
      <c r="D6343" s="5" t="s">
        <v>320</v>
      </c>
      <c r="E6343" s="5" t="s">
        <v>733</v>
      </c>
      <c r="F6343" s="5" t="s">
        <v>744</v>
      </c>
      <c r="G6343" s="13">
        <v>169.19</v>
      </c>
      <c r="H6343" s="5">
        <v>73</v>
      </c>
    </row>
    <row r="6344" spans="1:8">
      <c r="A6344" s="4">
        <v>6343</v>
      </c>
      <c r="B6344" s="5" t="s">
        <v>752</v>
      </c>
      <c r="C6344" s="5" t="s">
        <v>304</v>
      </c>
      <c r="D6344" s="5" t="s">
        <v>309</v>
      </c>
      <c r="E6344" s="5" t="s">
        <v>758</v>
      </c>
      <c r="F6344" s="5" t="s">
        <v>306</v>
      </c>
      <c r="G6344" s="13">
        <v>95.07</v>
      </c>
      <c r="H6344" s="5">
        <v>50</v>
      </c>
    </row>
    <row r="6345" spans="1:8">
      <c r="A6345" s="4">
        <v>6344</v>
      </c>
      <c r="B6345" s="5" t="s">
        <v>745</v>
      </c>
      <c r="C6345" s="5" t="s">
        <v>783</v>
      </c>
      <c r="D6345" s="5" t="s">
        <v>324</v>
      </c>
      <c r="E6345" s="5" t="s">
        <v>733</v>
      </c>
      <c r="F6345" s="5" t="s">
        <v>321</v>
      </c>
      <c r="G6345" s="13">
        <v>712.02</v>
      </c>
      <c r="H6345" s="5">
        <v>23</v>
      </c>
    </row>
    <row r="6346" spans="1:8">
      <c r="A6346" s="4">
        <v>6345</v>
      </c>
      <c r="B6346" s="5" t="s">
        <v>745</v>
      </c>
      <c r="C6346" s="5" t="s">
        <v>304</v>
      </c>
      <c r="D6346" s="5" t="s">
        <v>736</v>
      </c>
      <c r="E6346" s="5" t="s">
        <v>305</v>
      </c>
      <c r="F6346" s="5" t="s">
        <v>306</v>
      </c>
      <c r="G6346" s="13">
        <v>361.14</v>
      </c>
      <c r="H6346" s="5">
        <v>175</v>
      </c>
    </row>
    <row r="6347" spans="1:8">
      <c r="A6347" s="4">
        <v>6346</v>
      </c>
      <c r="B6347" s="5" t="s">
        <v>808</v>
      </c>
      <c r="C6347" s="5" t="s">
        <v>755</v>
      </c>
      <c r="D6347" s="5" t="s">
        <v>320</v>
      </c>
      <c r="E6347" s="5" t="s">
        <v>305</v>
      </c>
      <c r="F6347" s="5" t="s">
        <v>321</v>
      </c>
      <c r="G6347" s="13">
        <v>555.19000000000005</v>
      </c>
      <c r="H6347" s="5">
        <v>155</v>
      </c>
    </row>
    <row r="6348" spans="1:8">
      <c r="A6348" s="4">
        <v>6347</v>
      </c>
      <c r="B6348" s="5" t="s">
        <v>775</v>
      </c>
      <c r="C6348" s="5" t="s">
        <v>315</v>
      </c>
      <c r="D6348" s="5" t="s">
        <v>738</v>
      </c>
      <c r="E6348" s="5" t="s">
        <v>322</v>
      </c>
      <c r="F6348" s="5" t="s">
        <v>746</v>
      </c>
      <c r="G6348" s="13">
        <v>439.67</v>
      </c>
      <c r="H6348" s="5">
        <v>19</v>
      </c>
    </row>
    <row r="6349" spans="1:8">
      <c r="A6349" s="4">
        <v>6348</v>
      </c>
      <c r="B6349" s="5" t="s">
        <v>788</v>
      </c>
      <c r="C6349" s="5" t="s">
        <v>312</v>
      </c>
      <c r="D6349" s="5" t="s">
        <v>738</v>
      </c>
      <c r="E6349" s="5" t="s">
        <v>314</v>
      </c>
      <c r="F6349" s="5" t="s">
        <v>311</v>
      </c>
      <c r="G6349" s="13">
        <v>289.82</v>
      </c>
      <c r="H6349" s="5">
        <v>124</v>
      </c>
    </row>
    <row r="6350" spans="1:8">
      <c r="A6350" s="4">
        <v>6349</v>
      </c>
      <c r="B6350" s="5" t="s">
        <v>811</v>
      </c>
      <c r="C6350" s="5" t="s">
        <v>315</v>
      </c>
      <c r="D6350" s="5" t="s">
        <v>769</v>
      </c>
      <c r="E6350" s="5" t="s">
        <v>305</v>
      </c>
      <c r="F6350" s="5" t="s">
        <v>311</v>
      </c>
      <c r="G6350" s="13">
        <v>76.28</v>
      </c>
      <c r="H6350" s="5">
        <v>59</v>
      </c>
    </row>
    <row r="6351" spans="1:8">
      <c r="A6351" s="4">
        <v>6350</v>
      </c>
      <c r="B6351" s="5" t="s">
        <v>730</v>
      </c>
      <c r="C6351" s="5" t="s">
        <v>783</v>
      </c>
      <c r="D6351" s="5" t="s">
        <v>317</v>
      </c>
      <c r="E6351" s="5" t="s">
        <v>305</v>
      </c>
      <c r="F6351" s="5" t="s">
        <v>744</v>
      </c>
      <c r="G6351" s="13">
        <v>457.3</v>
      </c>
      <c r="H6351" s="5">
        <v>121</v>
      </c>
    </row>
    <row r="6352" spans="1:8">
      <c r="A6352" s="4">
        <v>6351</v>
      </c>
      <c r="B6352" s="5" t="s">
        <v>806</v>
      </c>
      <c r="C6352" s="5" t="s">
        <v>735</v>
      </c>
      <c r="D6352" s="5" t="s">
        <v>316</v>
      </c>
      <c r="E6352" s="5" t="s">
        <v>314</v>
      </c>
      <c r="F6352" s="5" t="s">
        <v>751</v>
      </c>
      <c r="G6352" s="13">
        <v>416.1</v>
      </c>
      <c r="H6352" s="5">
        <v>66</v>
      </c>
    </row>
    <row r="6353" spans="1:8">
      <c r="A6353" s="4">
        <v>6352</v>
      </c>
      <c r="B6353" s="5" t="s">
        <v>800</v>
      </c>
      <c r="C6353" s="5" t="s">
        <v>312</v>
      </c>
      <c r="D6353" s="5" t="s">
        <v>743</v>
      </c>
      <c r="E6353" s="5" t="s">
        <v>733</v>
      </c>
      <c r="F6353" s="5" t="s">
        <v>306</v>
      </c>
      <c r="G6353" s="13">
        <v>297.39999999999998</v>
      </c>
      <c r="H6353" s="5">
        <v>195</v>
      </c>
    </row>
    <row r="6354" spans="1:8">
      <c r="A6354" s="4">
        <v>6353</v>
      </c>
      <c r="B6354" s="5" t="s">
        <v>779</v>
      </c>
      <c r="C6354" s="5" t="s">
        <v>312</v>
      </c>
      <c r="D6354" s="5" t="s">
        <v>736</v>
      </c>
      <c r="E6354" s="5" t="s">
        <v>319</v>
      </c>
      <c r="F6354" s="5" t="s">
        <v>751</v>
      </c>
      <c r="G6354" s="13">
        <v>896.74</v>
      </c>
      <c r="H6354" s="5">
        <v>139</v>
      </c>
    </row>
    <row r="6355" spans="1:8">
      <c r="A6355" s="4">
        <v>6354</v>
      </c>
      <c r="B6355" s="5" t="s">
        <v>798</v>
      </c>
      <c r="C6355" s="5" t="s">
        <v>731</v>
      </c>
      <c r="D6355" s="5" t="s">
        <v>769</v>
      </c>
      <c r="E6355" s="5" t="s">
        <v>305</v>
      </c>
      <c r="F6355" s="5" t="s">
        <v>751</v>
      </c>
      <c r="G6355" s="13">
        <v>819.12</v>
      </c>
      <c r="H6355" s="5">
        <v>62</v>
      </c>
    </row>
    <row r="6356" spans="1:8">
      <c r="A6356" s="4">
        <v>6355</v>
      </c>
      <c r="B6356" s="5" t="s">
        <v>811</v>
      </c>
      <c r="C6356" s="5" t="s">
        <v>757</v>
      </c>
      <c r="D6356" s="5" t="s">
        <v>750</v>
      </c>
      <c r="E6356" s="5" t="s">
        <v>319</v>
      </c>
      <c r="F6356" s="5" t="s">
        <v>325</v>
      </c>
      <c r="G6356" s="13">
        <v>661.39</v>
      </c>
      <c r="H6356" s="5">
        <v>72</v>
      </c>
    </row>
    <row r="6357" spans="1:8">
      <c r="A6357" s="4">
        <v>6356</v>
      </c>
      <c r="B6357" s="5" t="s">
        <v>788</v>
      </c>
      <c r="C6357" s="5" t="s">
        <v>783</v>
      </c>
      <c r="D6357" s="5" t="s">
        <v>772</v>
      </c>
      <c r="E6357" s="5" t="s">
        <v>310</v>
      </c>
      <c r="F6357" s="5" t="s">
        <v>744</v>
      </c>
      <c r="G6357" s="13">
        <v>456.38</v>
      </c>
      <c r="H6357" s="5">
        <v>184</v>
      </c>
    </row>
    <row r="6358" spans="1:8">
      <c r="A6358" s="4">
        <v>6357</v>
      </c>
      <c r="B6358" s="5" t="s">
        <v>803</v>
      </c>
      <c r="C6358" s="5" t="s">
        <v>783</v>
      </c>
      <c r="D6358" s="5" t="s">
        <v>316</v>
      </c>
      <c r="E6358" s="5" t="s">
        <v>319</v>
      </c>
      <c r="F6358" s="5" t="s">
        <v>734</v>
      </c>
      <c r="G6358" s="13">
        <v>867.63</v>
      </c>
      <c r="H6358" s="5">
        <v>148</v>
      </c>
    </row>
    <row r="6359" spans="1:8">
      <c r="A6359" s="4">
        <v>6358</v>
      </c>
      <c r="B6359" s="5" t="s">
        <v>765</v>
      </c>
      <c r="C6359" s="5" t="s">
        <v>755</v>
      </c>
      <c r="D6359" s="5" t="s">
        <v>772</v>
      </c>
      <c r="E6359" s="5" t="s">
        <v>319</v>
      </c>
      <c r="F6359" s="5" t="s">
        <v>306</v>
      </c>
      <c r="G6359" s="13">
        <v>349.18</v>
      </c>
      <c r="H6359" s="5">
        <v>195</v>
      </c>
    </row>
    <row r="6360" spans="1:8">
      <c r="A6360" s="4">
        <v>6359</v>
      </c>
      <c r="B6360" s="5" t="s">
        <v>764</v>
      </c>
      <c r="C6360" s="5" t="s">
        <v>308</v>
      </c>
      <c r="D6360" s="5" t="s">
        <v>317</v>
      </c>
      <c r="E6360" s="5" t="s">
        <v>733</v>
      </c>
      <c r="F6360" s="5" t="s">
        <v>748</v>
      </c>
      <c r="G6360" s="13">
        <v>626.37</v>
      </c>
      <c r="H6360" s="5">
        <v>75</v>
      </c>
    </row>
    <row r="6361" spans="1:8">
      <c r="A6361" s="4">
        <v>6360</v>
      </c>
      <c r="B6361" s="5" t="s">
        <v>810</v>
      </c>
      <c r="C6361" s="5" t="s">
        <v>731</v>
      </c>
      <c r="D6361" s="5" t="s">
        <v>732</v>
      </c>
      <c r="E6361" s="5" t="s">
        <v>758</v>
      </c>
      <c r="F6361" s="5" t="s">
        <v>323</v>
      </c>
      <c r="G6361" s="13">
        <v>475.36</v>
      </c>
      <c r="H6361" s="5">
        <v>171</v>
      </c>
    </row>
    <row r="6362" spans="1:8">
      <c r="A6362" s="4">
        <v>6361</v>
      </c>
      <c r="B6362" s="5" t="s">
        <v>749</v>
      </c>
      <c r="C6362" s="5" t="s">
        <v>308</v>
      </c>
      <c r="D6362" s="5" t="s">
        <v>769</v>
      </c>
      <c r="E6362" s="5" t="s">
        <v>319</v>
      </c>
      <c r="F6362" s="5" t="s">
        <v>744</v>
      </c>
      <c r="G6362" s="13">
        <v>467.72</v>
      </c>
      <c r="H6362" s="5">
        <v>53</v>
      </c>
    </row>
    <row r="6363" spans="1:8">
      <c r="A6363" s="4">
        <v>6362</v>
      </c>
      <c r="B6363" s="5" t="s">
        <v>776</v>
      </c>
      <c r="C6363" s="5" t="s">
        <v>735</v>
      </c>
      <c r="D6363" s="5" t="s">
        <v>317</v>
      </c>
      <c r="E6363" s="5" t="s">
        <v>319</v>
      </c>
      <c r="F6363" s="5" t="s">
        <v>748</v>
      </c>
      <c r="G6363" s="13">
        <v>359.06</v>
      </c>
      <c r="H6363" s="5">
        <v>145</v>
      </c>
    </row>
    <row r="6364" spans="1:8">
      <c r="A6364" s="4">
        <v>6363</v>
      </c>
      <c r="B6364" s="5" t="s">
        <v>302</v>
      </c>
      <c r="C6364" s="5" t="s">
        <v>307</v>
      </c>
      <c r="D6364" s="5" t="s">
        <v>743</v>
      </c>
      <c r="E6364" s="5" t="s">
        <v>310</v>
      </c>
      <c r="F6364" s="5" t="s">
        <v>734</v>
      </c>
      <c r="G6364" s="13">
        <v>560.20000000000005</v>
      </c>
      <c r="H6364" s="5">
        <v>79</v>
      </c>
    </row>
    <row r="6365" spans="1:8">
      <c r="A6365" s="4">
        <v>6364</v>
      </c>
      <c r="B6365" s="5" t="s">
        <v>762</v>
      </c>
      <c r="C6365" s="5" t="s">
        <v>742</v>
      </c>
      <c r="D6365" s="5" t="s">
        <v>324</v>
      </c>
      <c r="E6365" s="5" t="s">
        <v>314</v>
      </c>
      <c r="F6365" s="5" t="s">
        <v>306</v>
      </c>
      <c r="G6365" s="13">
        <v>671.72</v>
      </c>
      <c r="H6365" s="5">
        <v>103</v>
      </c>
    </row>
    <row r="6366" spans="1:8">
      <c r="A6366" s="4">
        <v>6365</v>
      </c>
      <c r="B6366" s="5" t="s">
        <v>754</v>
      </c>
      <c r="C6366" s="5" t="s">
        <v>783</v>
      </c>
      <c r="D6366" s="5" t="s">
        <v>772</v>
      </c>
      <c r="E6366" s="5" t="s">
        <v>305</v>
      </c>
      <c r="F6366" s="5" t="s">
        <v>744</v>
      </c>
      <c r="G6366" s="13">
        <v>149.65</v>
      </c>
      <c r="H6366" s="5">
        <v>49</v>
      </c>
    </row>
    <row r="6367" spans="1:8">
      <c r="A6367" s="4">
        <v>6366</v>
      </c>
      <c r="B6367" s="5" t="s">
        <v>800</v>
      </c>
      <c r="C6367" s="5" t="s">
        <v>304</v>
      </c>
      <c r="D6367" s="5" t="s">
        <v>743</v>
      </c>
      <c r="E6367" s="5" t="s">
        <v>319</v>
      </c>
      <c r="F6367" s="5" t="s">
        <v>748</v>
      </c>
      <c r="G6367" s="13">
        <v>351.69</v>
      </c>
      <c r="H6367" s="5">
        <v>169</v>
      </c>
    </row>
    <row r="6368" spans="1:8">
      <c r="A6368" s="4">
        <v>6367</v>
      </c>
      <c r="B6368" s="5" t="s">
        <v>779</v>
      </c>
      <c r="C6368" s="5" t="s">
        <v>307</v>
      </c>
      <c r="D6368" s="5" t="s">
        <v>324</v>
      </c>
      <c r="E6368" s="5" t="s">
        <v>314</v>
      </c>
      <c r="F6368" s="5" t="s">
        <v>744</v>
      </c>
      <c r="G6368" s="13">
        <v>491.56</v>
      </c>
      <c r="H6368" s="5">
        <v>4</v>
      </c>
    </row>
    <row r="6369" spans="1:8">
      <c r="A6369" s="4">
        <v>6368</v>
      </c>
      <c r="B6369" s="5" t="s">
        <v>763</v>
      </c>
      <c r="C6369" s="5" t="s">
        <v>308</v>
      </c>
      <c r="D6369" s="5" t="s">
        <v>769</v>
      </c>
      <c r="E6369" s="5" t="s">
        <v>758</v>
      </c>
      <c r="F6369" s="5" t="s">
        <v>321</v>
      </c>
      <c r="G6369" s="13">
        <v>563.4</v>
      </c>
      <c r="H6369" s="5">
        <v>7</v>
      </c>
    </row>
    <row r="6370" spans="1:8">
      <c r="A6370" s="4">
        <v>6369</v>
      </c>
      <c r="B6370" s="5" t="s">
        <v>808</v>
      </c>
      <c r="C6370" s="5" t="s">
        <v>757</v>
      </c>
      <c r="D6370" s="5" t="s">
        <v>743</v>
      </c>
      <c r="E6370" s="5" t="s">
        <v>313</v>
      </c>
      <c r="F6370" s="5" t="s">
        <v>325</v>
      </c>
      <c r="G6370" s="13">
        <v>578</v>
      </c>
      <c r="H6370" s="5">
        <v>172</v>
      </c>
    </row>
    <row r="6371" spans="1:8">
      <c r="A6371" s="4">
        <v>6370</v>
      </c>
      <c r="B6371" s="5" t="s">
        <v>811</v>
      </c>
      <c r="C6371" s="5" t="s">
        <v>753</v>
      </c>
      <c r="D6371" s="5" t="s">
        <v>732</v>
      </c>
      <c r="E6371" s="5" t="s">
        <v>319</v>
      </c>
      <c r="F6371" s="5" t="s">
        <v>326</v>
      </c>
      <c r="G6371" s="13">
        <v>754.44</v>
      </c>
      <c r="H6371" s="5">
        <v>123</v>
      </c>
    </row>
    <row r="6372" spans="1:8">
      <c r="A6372" s="4">
        <v>6371</v>
      </c>
      <c r="B6372" s="5" t="s">
        <v>776</v>
      </c>
      <c r="C6372" s="5" t="s">
        <v>312</v>
      </c>
      <c r="D6372" s="5" t="s">
        <v>732</v>
      </c>
      <c r="E6372" s="5" t="s">
        <v>322</v>
      </c>
      <c r="F6372" s="5" t="s">
        <v>770</v>
      </c>
      <c r="G6372" s="13">
        <v>809.74</v>
      </c>
      <c r="H6372" s="5">
        <v>120</v>
      </c>
    </row>
    <row r="6373" spans="1:8">
      <c r="A6373" s="4">
        <v>6372</v>
      </c>
      <c r="B6373" s="5" t="s">
        <v>781</v>
      </c>
      <c r="C6373" s="5" t="s">
        <v>304</v>
      </c>
      <c r="D6373" s="5" t="s">
        <v>309</v>
      </c>
      <c r="E6373" s="5" t="s">
        <v>303</v>
      </c>
      <c r="F6373" s="5" t="s">
        <v>325</v>
      </c>
      <c r="G6373" s="13">
        <v>117.85</v>
      </c>
      <c r="H6373" s="5">
        <v>95</v>
      </c>
    </row>
    <row r="6374" spans="1:8">
      <c r="A6374" s="4">
        <v>6373</v>
      </c>
      <c r="B6374" s="5" t="s">
        <v>805</v>
      </c>
      <c r="C6374" s="5" t="s">
        <v>318</v>
      </c>
      <c r="D6374" s="5" t="s">
        <v>316</v>
      </c>
      <c r="E6374" s="5" t="s">
        <v>303</v>
      </c>
      <c r="F6374" s="5" t="s">
        <v>311</v>
      </c>
      <c r="G6374" s="13">
        <v>795.96</v>
      </c>
      <c r="H6374" s="5">
        <v>159</v>
      </c>
    </row>
    <row r="6375" spans="1:8">
      <c r="A6375" s="4">
        <v>6374</v>
      </c>
      <c r="B6375" s="5" t="s">
        <v>801</v>
      </c>
      <c r="C6375" s="5" t="s">
        <v>753</v>
      </c>
      <c r="D6375" s="5" t="s">
        <v>769</v>
      </c>
      <c r="E6375" s="5" t="s">
        <v>322</v>
      </c>
      <c r="F6375" s="5" t="s">
        <v>748</v>
      </c>
      <c r="G6375" s="13">
        <v>376.88</v>
      </c>
      <c r="H6375" s="5">
        <v>162</v>
      </c>
    </row>
    <row r="6376" spans="1:8">
      <c r="A6376" s="4">
        <v>6375</v>
      </c>
      <c r="B6376" s="5" t="s">
        <v>794</v>
      </c>
      <c r="C6376" s="5" t="s">
        <v>312</v>
      </c>
      <c r="D6376" s="5" t="s">
        <v>316</v>
      </c>
      <c r="E6376" s="5" t="s">
        <v>740</v>
      </c>
      <c r="F6376" s="5" t="s">
        <v>326</v>
      </c>
      <c r="G6376" s="13">
        <v>364.81</v>
      </c>
      <c r="H6376" s="5">
        <v>188</v>
      </c>
    </row>
    <row r="6377" spans="1:8">
      <c r="A6377" s="4">
        <v>6376</v>
      </c>
      <c r="B6377" s="5" t="s">
        <v>795</v>
      </c>
      <c r="C6377" s="5" t="s">
        <v>308</v>
      </c>
      <c r="D6377" s="5" t="s">
        <v>769</v>
      </c>
      <c r="E6377" s="5" t="s">
        <v>314</v>
      </c>
      <c r="F6377" s="5" t="s">
        <v>323</v>
      </c>
      <c r="G6377" s="13">
        <v>260.24</v>
      </c>
      <c r="H6377" s="5">
        <v>87</v>
      </c>
    </row>
    <row r="6378" spans="1:8">
      <c r="A6378" s="4">
        <v>6377</v>
      </c>
      <c r="B6378" s="5" t="s">
        <v>801</v>
      </c>
      <c r="C6378" s="5" t="s">
        <v>304</v>
      </c>
      <c r="D6378" s="5" t="s">
        <v>732</v>
      </c>
      <c r="E6378" s="5" t="s">
        <v>322</v>
      </c>
      <c r="F6378" s="5" t="s">
        <v>746</v>
      </c>
      <c r="G6378" s="13">
        <v>949.72</v>
      </c>
      <c r="H6378" s="5">
        <v>88</v>
      </c>
    </row>
    <row r="6379" spans="1:8">
      <c r="A6379" s="4">
        <v>6378</v>
      </c>
      <c r="B6379" s="5" t="s">
        <v>759</v>
      </c>
      <c r="C6379" s="5" t="s">
        <v>757</v>
      </c>
      <c r="D6379" s="5" t="s">
        <v>324</v>
      </c>
      <c r="E6379" s="5" t="s">
        <v>310</v>
      </c>
      <c r="F6379" s="5" t="s">
        <v>770</v>
      </c>
      <c r="G6379" s="13">
        <v>884.97</v>
      </c>
      <c r="H6379" s="5">
        <v>121</v>
      </c>
    </row>
    <row r="6380" spans="1:8">
      <c r="A6380" s="4">
        <v>6379</v>
      </c>
      <c r="B6380" s="5" t="s">
        <v>782</v>
      </c>
      <c r="C6380" s="5" t="s">
        <v>753</v>
      </c>
      <c r="D6380" s="5" t="s">
        <v>743</v>
      </c>
      <c r="E6380" s="5" t="s">
        <v>733</v>
      </c>
      <c r="F6380" s="5" t="s">
        <v>321</v>
      </c>
      <c r="G6380" s="13">
        <v>651.75</v>
      </c>
      <c r="H6380" s="5">
        <v>143</v>
      </c>
    </row>
    <row r="6381" spans="1:8">
      <c r="A6381" s="4">
        <v>6380</v>
      </c>
      <c r="B6381" s="5" t="s">
        <v>776</v>
      </c>
      <c r="C6381" s="5" t="s">
        <v>783</v>
      </c>
      <c r="D6381" s="5" t="s">
        <v>320</v>
      </c>
      <c r="E6381" s="5" t="s">
        <v>733</v>
      </c>
      <c r="F6381" s="5" t="s">
        <v>326</v>
      </c>
      <c r="G6381" s="13">
        <v>805.76</v>
      </c>
      <c r="H6381" s="5">
        <v>41</v>
      </c>
    </row>
    <row r="6382" spans="1:8">
      <c r="A6382" s="4">
        <v>6381</v>
      </c>
      <c r="B6382" s="5" t="s">
        <v>786</v>
      </c>
      <c r="C6382" s="5" t="s">
        <v>308</v>
      </c>
      <c r="D6382" s="5" t="s">
        <v>732</v>
      </c>
      <c r="E6382" s="5" t="s">
        <v>313</v>
      </c>
      <c r="F6382" s="5" t="s">
        <v>306</v>
      </c>
      <c r="G6382" s="13">
        <v>881.86</v>
      </c>
      <c r="H6382" s="5">
        <v>157</v>
      </c>
    </row>
    <row r="6383" spans="1:8">
      <c r="A6383" s="4">
        <v>6382</v>
      </c>
      <c r="B6383" s="5" t="s">
        <v>745</v>
      </c>
      <c r="C6383" s="5" t="s">
        <v>742</v>
      </c>
      <c r="D6383" s="5" t="s">
        <v>736</v>
      </c>
      <c r="E6383" s="5" t="s">
        <v>310</v>
      </c>
      <c r="F6383" s="5" t="s">
        <v>770</v>
      </c>
      <c r="G6383" s="13">
        <v>436.01</v>
      </c>
      <c r="H6383" s="5">
        <v>79</v>
      </c>
    </row>
    <row r="6384" spans="1:8">
      <c r="A6384" s="4">
        <v>6383</v>
      </c>
      <c r="B6384" s="5" t="s">
        <v>761</v>
      </c>
      <c r="C6384" s="5" t="s">
        <v>757</v>
      </c>
      <c r="D6384" s="5" t="s">
        <v>769</v>
      </c>
      <c r="E6384" s="5" t="s">
        <v>733</v>
      </c>
      <c r="F6384" s="5" t="s">
        <v>326</v>
      </c>
      <c r="G6384" s="13">
        <v>218.86</v>
      </c>
      <c r="H6384" s="5">
        <v>93</v>
      </c>
    </row>
    <row r="6385" spans="1:8">
      <c r="A6385" s="4">
        <v>6384</v>
      </c>
      <c r="B6385" s="5" t="s">
        <v>809</v>
      </c>
      <c r="C6385" s="5" t="s">
        <v>753</v>
      </c>
      <c r="D6385" s="5" t="s">
        <v>772</v>
      </c>
      <c r="E6385" s="5" t="s">
        <v>314</v>
      </c>
      <c r="F6385" s="5" t="s">
        <v>751</v>
      </c>
      <c r="G6385" s="13">
        <v>433.44</v>
      </c>
      <c r="H6385" s="5">
        <v>58</v>
      </c>
    </row>
    <row r="6386" spans="1:8">
      <c r="A6386" s="4">
        <v>6385</v>
      </c>
      <c r="B6386" s="5" t="s">
        <v>762</v>
      </c>
      <c r="C6386" s="5" t="s">
        <v>742</v>
      </c>
      <c r="D6386" s="5" t="s">
        <v>324</v>
      </c>
      <c r="E6386" s="5" t="s">
        <v>740</v>
      </c>
      <c r="F6386" s="5" t="s">
        <v>326</v>
      </c>
      <c r="G6386" s="13">
        <v>167.01</v>
      </c>
      <c r="H6386" s="5">
        <v>126</v>
      </c>
    </row>
    <row r="6387" spans="1:8">
      <c r="A6387" s="4">
        <v>6386</v>
      </c>
      <c r="B6387" s="5" t="s">
        <v>302</v>
      </c>
      <c r="C6387" s="5" t="s">
        <v>312</v>
      </c>
      <c r="D6387" s="5" t="s">
        <v>772</v>
      </c>
      <c r="E6387" s="5" t="s">
        <v>305</v>
      </c>
      <c r="F6387" s="5" t="s">
        <v>744</v>
      </c>
      <c r="G6387" s="13">
        <v>141.63999999999999</v>
      </c>
      <c r="H6387" s="5">
        <v>50</v>
      </c>
    </row>
    <row r="6388" spans="1:8">
      <c r="A6388" s="4">
        <v>6387</v>
      </c>
      <c r="B6388" s="5" t="s">
        <v>749</v>
      </c>
      <c r="C6388" s="5" t="s">
        <v>318</v>
      </c>
      <c r="D6388" s="5" t="s">
        <v>309</v>
      </c>
      <c r="E6388" s="5" t="s">
        <v>303</v>
      </c>
      <c r="F6388" s="5" t="s">
        <v>311</v>
      </c>
      <c r="G6388" s="13">
        <v>468.37</v>
      </c>
      <c r="H6388" s="5">
        <v>45</v>
      </c>
    </row>
    <row r="6389" spans="1:8">
      <c r="A6389" s="4">
        <v>6388</v>
      </c>
      <c r="B6389" s="5" t="s">
        <v>773</v>
      </c>
      <c r="C6389" s="5" t="s">
        <v>735</v>
      </c>
      <c r="D6389" s="5" t="s">
        <v>732</v>
      </c>
      <c r="E6389" s="5" t="s">
        <v>305</v>
      </c>
      <c r="F6389" s="5" t="s">
        <v>306</v>
      </c>
      <c r="G6389" s="13">
        <v>591.86</v>
      </c>
      <c r="H6389" s="5">
        <v>90</v>
      </c>
    </row>
    <row r="6390" spans="1:8">
      <c r="A6390" s="4">
        <v>6389</v>
      </c>
      <c r="B6390" s="5" t="s">
        <v>752</v>
      </c>
      <c r="C6390" s="5" t="s">
        <v>731</v>
      </c>
      <c r="D6390" s="5" t="s">
        <v>732</v>
      </c>
      <c r="E6390" s="5" t="s">
        <v>758</v>
      </c>
      <c r="F6390" s="5" t="s">
        <v>744</v>
      </c>
      <c r="G6390" s="13">
        <v>503.76</v>
      </c>
      <c r="H6390" s="5">
        <v>54</v>
      </c>
    </row>
    <row r="6391" spans="1:8">
      <c r="A6391" s="4">
        <v>6390</v>
      </c>
      <c r="B6391" s="5" t="s">
        <v>791</v>
      </c>
      <c r="C6391" s="5" t="s">
        <v>757</v>
      </c>
      <c r="D6391" s="5" t="s">
        <v>732</v>
      </c>
      <c r="E6391" s="5" t="s">
        <v>303</v>
      </c>
      <c r="F6391" s="5" t="s">
        <v>734</v>
      </c>
      <c r="G6391" s="13">
        <v>97.61</v>
      </c>
      <c r="H6391" s="5">
        <v>56</v>
      </c>
    </row>
    <row r="6392" spans="1:8">
      <c r="A6392" s="4">
        <v>6391</v>
      </c>
      <c r="B6392" s="5" t="s">
        <v>747</v>
      </c>
      <c r="C6392" s="5" t="s">
        <v>783</v>
      </c>
      <c r="D6392" s="5" t="s">
        <v>772</v>
      </c>
      <c r="E6392" s="5" t="s">
        <v>303</v>
      </c>
      <c r="F6392" s="5" t="s">
        <v>748</v>
      </c>
      <c r="G6392" s="13">
        <v>229.74</v>
      </c>
      <c r="H6392" s="5">
        <v>198</v>
      </c>
    </row>
    <row r="6393" spans="1:8">
      <c r="A6393" s="4">
        <v>6392</v>
      </c>
      <c r="B6393" s="5" t="s">
        <v>760</v>
      </c>
      <c r="C6393" s="5" t="s">
        <v>315</v>
      </c>
      <c r="D6393" s="5" t="s">
        <v>750</v>
      </c>
      <c r="E6393" s="5" t="s">
        <v>314</v>
      </c>
      <c r="F6393" s="5" t="s">
        <v>744</v>
      </c>
      <c r="G6393" s="13">
        <v>823.02</v>
      </c>
      <c r="H6393" s="5">
        <v>45</v>
      </c>
    </row>
    <row r="6394" spans="1:8">
      <c r="A6394" s="4">
        <v>6393</v>
      </c>
      <c r="B6394" s="5" t="s">
        <v>747</v>
      </c>
      <c r="C6394" s="5" t="s">
        <v>318</v>
      </c>
      <c r="D6394" s="5" t="s">
        <v>316</v>
      </c>
      <c r="E6394" s="5" t="s">
        <v>305</v>
      </c>
      <c r="F6394" s="5" t="s">
        <v>734</v>
      </c>
      <c r="G6394" s="13">
        <v>43.44</v>
      </c>
      <c r="H6394" s="5">
        <v>179</v>
      </c>
    </row>
    <row r="6395" spans="1:8">
      <c r="A6395" s="4">
        <v>6394</v>
      </c>
      <c r="B6395" s="5" t="s">
        <v>784</v>
      </c>
      <c r="C6395" s="5" t="s">
        <v>318</v>
      </c>
      <c r="D6395" s="5" t="s">
        <v>772</v>
      </c>
      <c r="E6395" s="5" t="s">
        <v>305</v>
      </c>
      <c r="F6395" s="5" t="s">
        <v>751</v>
      </c>
      <c r="G6395" s="13">
        <v>626.82000000000005</v>
      </c>
      <c r="H6395" s="5">
        <v>45</v>
      </c>
    </row>
    <row r="6396" spans="1:8">
      <c r="A6396" s="4">
        <v>6395</v>
      </c>
      <c r="B6396" s="5" t="s">
        <v>737</v>
      </c>
      <c r="C6396" s="5" t="s">
        <v>308</v>
      </c>
      <c r="D6396" s="5" t="s">
        <v>316</v>
      </c>
      <c r="E6396" s="5" t="s">
        <v>303</v>
      </c>
      <c r="F6396" s="5" t="s">
        <v>323</v>
      </c>
      <c r="G6396" s="13">
        <v>102.04</v>
      </c>
      <c r="H6396" s="5">
        <v>28</v>
      </c>
    </row>
    <row r="6397" spans="1:8">
      <c r="A6397" s="4">
        <v>6396</v>
      </c>
      <c r="B6397" s="5" t="s">
        <v>777</v>
      </c>
      <c r="C6397" s="5" t="s">
        <v>731</v>
      </c>
      <c r="D6397" s="5" t="s">
        <v>324</v>
      </c>
      <c r="E6397" s="5" t="s">
        <v>733</v>
      </c>
      <c r="F6397" s="5" t="s">
        <v>751</v>
      </c>
      <c r="G6397" s="13">
        <v>279.48</v>
      </c>
      <c r="H6397" s="5">
        <v>92</v>
      </c>
    </row>
    <row r="6398" spans="1:8">
      <c r="A6398" s="4">
        <v>6397</v>
      </c>
      <c r="B6398" s="5" t="s">
        <v>737</v>
      </c>
      <c r="C6398" s="5" t="s">
        <v>307</v>
      </c>
      <c r="D6398" s="5" t="s">
        <v>738</v>
      </c>
      <c r="E6398" s="5" t="s">
        <v>310</v>
      </c>
      <c r="F6398" s="5" t="s">
        <v>746</v>
      </c>
      <c r="G6398" s="13">
        <v>776.85</v>
      </c>
      <c r="H6398" s="5">
        <v>60</v>
      </c>
    </row>
    <row r="6399" spans="1:8">
      <c r="A6399" s="4">
        <v>6398</v>
      </c>
      <c r="B6399" s="5" t="s">
        <v>774</v>
      </c>
      <c r="C6399" s="5" t="s">
        <v>735</v>
      </c>
      <c r="D6399" s="5" t="s">
        <v>772</v>
      </c>
      <c r="E6399" s="5" t="s">
        <v>314</v>
      </c>
      <c r="F6399" s="5" t="s">
        <v>306</v>
      </c>
      <c r="G6399" s="13">
        <v>658.78</v>
      </c>
      <c r="H6399" s="5">
        <v>166</v>
      </c>
    </row>
    <row r="6400" spans="1:8">
      <c r="A6400" s="4">
        <v>6399</v>
      </c>
      <c r="B6400" s="5" t="s">
        <v>737</v>
      </c>
      <c r="C6400" s="5" t="s">
        <v>304</v>
      </c>
      <c r="D6400" s="5" t="s">
        <v>317</v>
      </c>
      <c r="E6400" s="5" t="s">
        <v>733</v>
      </c>
      <c r="F6400" s="5" t="s">
        <v>326</v>
      </c>
      <c r="G6400" s="13">
        <v>792.65</v>
      </c>
      <c r="H6400" s="5">
        <v>143</v>
      </c>
    </row>
    <row r="6401" spans="1:8">
      <c r="A6401" s="4">
        <v>6400</v>
      </c>
      <c r="B6401" s="5" t="s">
        <v>779</v>
      </c>
      <c r="C6401" s="5" t="s">
        <v>783</v>
      </c>
      <c r="D6401" s="5" t="s">
        <v>324</v>
      </c>
      <c r="E6401" s="5" t="s">
        <v>322</v>
      </c>
      <c r="F6401" s="5" t="s">
        <v>311</v>
      </c>
      <c r="G6401" s="13">
        <v>718.73</v>
      </c>
      <c r="H6401" s="5">
        <v>74</v>
      </c>
    </row>
    <row r="6402" spans="1:8">
      <c r="A6402" s="4">
        <v>6401</v>
      </c>
      <c r="B6402" s="5" t="s">
        <v>787</v>
      </c>
      <c r="C6402" s="5" t="s">
        <v>731</v>
      </c>
      <c r="D6402" s="5" t="s">
        <v>320</v>
      </c>
      <c r="E6402" s="5" t="s">
        <v>319</v>
      </c>
      <c r="F6402" s="5" t="s">
        <v>306</v>
      </c>
      <c r="G6402" s="13">
        <v>260.52999999999997</v>
      </c>
      <c r="H6402" s="5">
        <v>185</v>
      </c>
    </row>
    <row r="6403" spans="1:8">
      <c r="A6403" s="4">
        <v>6402</v>
      </c>
      <c r="B6403" s="5" t="s">
        <v>739</v>
      </c>
      <c r="C6403" s="5" t="s">
        <v>312</v>
      </c>
      <c r="D6403" s="5" t="s">
        <v>736</v>
      </c>
      <c r="E6403" s="5" t="s">
        <v>740</v>
      </c>
      <c r="F6403" s="5" t="s">
        <v>311</v>
      </c>
      <c r="G6403" s="13">
        <v>747.96</v>
      </c>
      <c r="H6403" s="5">
        <v>14</v>
      </c>
    </row>
    <row r="6404" spans="1:8">
      <c r="A6404" s="4">
        <v>6403</v>
      </c>
      <c r="B6404" s="5" t="s">
        <v>812</v>
      </c>
      <c r="C6404" s="5" t="s">
        <v>755</v>
      </c>
      <c r="D6404" s="5" t="s">
        <v>785</v>
      </c>
      <c r="E6404" s="5" t="s">
        <v>310</v>
      </c>
      <c r="F6404" s="5" t="s">
        <v>770</v>
      </c>
      <c r="G6404" s="13">
        <v>472.16</v>
      </c>
      <c r="H6404" s="5">
        <v>35</v>
      </c>
    </row>
    <row r="6405" spans="1:8">
      <c r="A6405" s="4">
        <v>6404</v>
      </c>
      <c r="B6405" s="5" t="s">
        <v>780</v>
      </c>
      <c r="C6405" s="5" t="s">
        <v>753</v>
      </c>
      <c r="D6405" s="5" t="s">
        <v>772</v>
      </c>
      <c r="E6405" s="5" t="s">
        <v>313</v>
      </c>
      <c r="F6405" s="5" t="s">
        <v>751</v>
      </c>
      <c r="G6405" s="13">
        <v>404.94</v>
      </c>
      <c r="H6405" s="5">
        <v>92</v>
      </c>
    </row>
    <row r="6406" spans="1:8">
      <c r="A6406" s="4">
        <v>6405</v>
      </c>
      <c r="B6406" s="5" t="s">
        <v>775</v>
      </c>
      <c r="C6406" s="5" t="s">
        <v>735</v>
      </c>
      <c r="D6406" s="5" t="s">
        <v>317</v>
      </c>
      <c r="E6406" s="5" t="s">
        <v>310</v>
      </c>
      <c r="F6406" s="5" t="s">
        <v>306</v>
      </c>
      <c r="G6406" s="13">
        <v>443.6</v>
      </c>
      <c r="H6406" s="5">
        <v>156</v>
      </c>
    </row>
    <row r="6407" spans="1:8">
      <c r="A6407" s="4">
        <v>6406</v>
      </c>
      <c r="B6407" s="5" t="s">
        <v>778</v>
      </c>
      <c r="C6407" s="5" t="s">
        <v>757</v>
      </c>
      <c r="D6407" s="5" t="s">
        <v>736</v>
      </c>
      <c r="E6407" s="5" t="s">
        <v>319</v>
      </c>
      <c r="F6407" s="5" t="s">
        <v>311</v>
      </c>
      <c r="G6407" s="13">
        <v>744.36</v>
      </c>
      <c r="H6407" s="5">
        <v>131</v>
      </c>
    </row>
    <row r="6408" spans="1:8">
      <c r="A6408" s="4">
        <v>6407</v>
      </c>
      <c r="B6408" s="5" t="s">
        <v>794</v>
      </c>
      <c r="C6408" s="5" t="s">
        <v>304</v>
      </c>
      <c r="D6408" s="5" t="s">
        <v>743</v>
      </c>
      <c r="E6408" s="5" t="s">
        <v>740</v>
      </c>
      <c r="F6408" s="5" t="s">
        <v>325</v>
      </c>
      <c r="G6408" s="13">
        <v>459.84</v>
      </c>
      <c r="H6408" s="5">
        <v>182</v>
      </c>
    </row>
    <row r="6409" spans="1:8">
      <c r="A6409" s="4">
        <v>6408</v>
      </c>
      <c r="B6409" s="5" t="s">
        <v>739</v>
      </c>
      <c r="C6409" s="5" t="s">
        <v>783</v>
      </c>
      <c r="D6409" s="5" t="s">
        <v>320</v>
      </c>
      <c r="E6409" s="5" t="s">
        <v>740</v>
      </c>
      <c r="F6409" s="5" t="s">
        <v>744</v>
      </c>
      <c r="G6409" s="13">
        <v>797.22</v>
      </c>
      <c r="H6409" s="5">
        <v>153</v>
      </c>
    </row>
    <row r="6410" spans="1:8">
      <c r="A6410" s="4">
        <v>6409</v>
      </c>
      <c r="B6410" s="5" t="s">
        <v>807</v>
      </c>
      <c r="C6410" s="5" t="s">
        <v>731</v>
      </c>
      <c r="D6410" s="5" t="s">
        <v>743</v>
      </c>
      <c r="E6410" s="5" t="s">
        <v>758</v>
      </c>
      <c r="F6410" s="5" t="s">
        <v>748</v>
      </c>
      <c r="G6410" s="13">
        <v>500.85</v>
      </c>
      <c r="H6410" s="5">
        <v>123</v>
      </c>
    </row>
    <row r="6411" spans="1:8">
      <c r="A6411" s="4">
        <v>6410</v>
      </c>
      <c r="B6411" s="5" t="s">
        <v>756</v>
      </c>
      <c r="C6411" s="5" t="s">
        <v>742</v>
      </c>
      <c r="D6411" s="5" t="s">
        <v>320</v>
      </c>
      <c r="E6411" s="5" t="s">
        <v>314</v>
      </c>
      <c r="F6411" s="5" t="s">
        <v>744</v>
      </c>
      <c r="G6411" s="13">
        <v>115.95</v>
      </c>
      <c r="H6411" s="5">
        <v>76</v>
      </c>
    </row>
    <row r="6412" spans="1:8">
      <c r="A6412" s="4">
        <v>6411</v>
      </c>
      <c r="B6412" s="5" t="s">
        <v>791</v>
      </c>
      <c r="C6412" s="5" t="s">
        <v>308</v>
      </c>
      <c r="D6412" s="5" t="s">
        <v>785</v>
      </c>
      <c r="E6412" s="5" t="s">
        <v>310</v>
      </c>
      <c r="F6412" s="5" t="s">
        <v>744</v>
      </c>
      <c r="G6412" s="13">
        <v>383.21</v>
      </c>
      <c r="H6412" s="5">
        <v>159</v>
      </c>
    </row>
    <row r="6413" spans="1:8">
      <c r="A6413" s="4">
        <v>6412</v>
      </c>
      <c r="B6413" s="5" t="s">
        <v>788</v>
      </c>
      <c r="C6413" s="5" t="s">
        <v>735</v>
      </c>
      <c r="D6413" s="5" t="s">
        <v>750</v>
      </c>
      <c r="E6413" s="5" t="s">
        <v>319</v>
      </c>
      <c r="F6413" s="5" t="s">
        <v>751</v>
      </c>
      <c r="G6413" s="13">
        <v>716.73</v>
      </c>
      <c r="H6413" s="5">
        <v>125</v>
      </c>
    </row>
    <row r="6414" spans="1:8">
      <c r="A6414" s="4">
        <v>6413</v>
      </c>
      <c r="B6414" s="5" t="s">
        <v>759</v>
      </c>
      <c r="C6414" s="5" t="s">
        <v>757</v>
      </c>
      <c r="D6414" s="5" t="s">
        <v>320</v>
      </c>
      <c r="E6414" s="5" t="s">
        <v>303</v>
      </c>
      <c r="F6414" s="5" t="s">
        <v>748</v>
      </c>
      <c r="G6414" s="13">
        <v>56.61</v>
      </c>
      <c r="H6414" s="5">
        <v>6</v>
      </c>
    </row>
    <row r="6415" spans="1:8">
      <c r="A6415" s="4">
        <v>6414</v>
      </c>
      <c r="B6415" s="5" t="s">
        <v>765</v>
      </c>
      <c r="C6415" s="5" t="s">
        <v>783</v>
      </c>
      <c r="D6415" s="5" t="s">
        <v>732</v>
      </c>
      <c r="E6415" s="5" t="s">
        <v>758</v>
      </c>
      <c r="F6415" s="5" t="s">
        <v>751</v>
      </c>
      <c r="G6415" s="13">
        <v>555.77</v>
      </c>
      <c r="H6415" s="5">
        <v>35</v>
      </c>
    </row>
    <row r="6416" spans="1:8">
      <c r="A6416" s="4">
        <v>6415</v>
      </c>
      <c r="B6416" s="5" t="s">
        <v>737</v>
      </c>
      <c r="C6416" s="5" t="s">
        <v>315</v>
      </c>
      <c r="D6416" s="5" t="s">
        <v>769</v>
      </c>
      <c r="E6416" s="5" t="s">
        <v>313</v>
      </c>
      <c r="F6416" s="5" t="s">
        <v>770</v>
      </c>
      <c r="G6416" s="13">
        <v>91.17</v>
      </c>
      <c r="H6416" s="5">
        <v>47</v>
      </c>
    </row>
    <row r="6417" spans="1:8">
      <c r="A6417" s="4">
        <v>6416</v>
      </c>
      <c r="B6417" s="5" t="s">
        <v>784</v>
      </c>
      <c r="C6417" s="5" t="s">
        <v>753</v>
      </c>
      <c r="D6417" s="5" t="s">
        <v>320</v>
      </c>
      <c r="E6417" s="5" t="s">
        <v>305</v>
      </c>
      <c r="F6417" s="5" t="s">
        <v>326</v>
      </c>
      <c r="G6417" s="13">
        <v>604.49</v>
      </c>
      <c r="H6417" s="5">
        <v>57</v>
      </c>
    </row>
    <row r="6418" spans="1:8">
      <c r="A6418" s="4">
        <v>6417</v>
      </c>
      <c r="B6418" s="5" t="s">
        <v>747</v>
      </c>
      <c r="C6418" s="5" t="s">
        <v>735</v>
      </c>
      <c r="D6418" s="5" t="s">
        <v>732</v>
      </c>
      <c r="E6418" s="5" t="s">
        <v>305</v>
      </c>
      <c r="F6418" s="5" t="s">
        <v>744</v>
      </c>
      <c r="G6418" s="13">
        <v>230.66</v>
      </c>
      <c r="H6418" s="5">
        <v>54</v>
      </c>
    </row>
    <row r="6419" spans="1:8">
      <c r="A6419" s="4">
        <v>6418</v>
      </c>
      <c r="B6419" s="5" t="s">
        <v>781</v>
      </c>
      <c r="C6419" s="5" t="s">
        <v>757</v>
      </c>
      <c r="D6419" s="5" t="s">
        <v>738</v>
      </c>
      <c r="E6419" s="5" t="s">
        <v>303</v>
      </c>
      <c r="F6419" s="5" t="s">
        <v>751</v>
      </c>
      <c r="G6419" s="13">
        <v>694.54</v>
      </c>
      <c r="H6419" s="5">
        <v>131</v>
      </c>
    </row>
    <row r="6420" spans="1:8">
      <c r="A6420" s="4">
        <v>6419</v>
      </c>
      <c r="B6420" s="5" t="s">
        <v>805</v>
      </c>
      <c r="C6420" s="5" t="s">
        <v>308</v>
      </c>
      <c r="D6420" s="5" t="s">
        <v>324</v>
      </c>
      <c r="E6420" s="5" t="s">
        <v>313</v>
      </c>
      <c r="F6420" s="5" t="s">
        <v>751</v>
      </c>
      <c r="G6420" s="13">
        <v>779.48</v>
      </c>
      <c r="H6420" s="5">
        <v>123</v>
      </c>
    </row>
    <row r="6421" spans="1:8">
      <c r="A6421" s="4">
        <v>6420</v>
      </c>
      <c r="B6421" s="5" t="s">
        <v>809</v>
      </c>
      <c r="C6421" s="5" t="s">
        <v>783</v>
      </c>
      <c r="D6421" s="5" t="s">
        <v>785</v>
      </c>
      <c r="E6421" s="5" t="s">
        <v>305</v>
      </c>
      <c r="F6421" s="5" t="s">
        <v>311</v>
      </c>
      <c r="G6421" s="13">
        <v>670.68</v>
      </c>
      <c r="H6421" s="5">
        <v>71</v>
      </c>
    </row>
    <row r="6422" spans="1:8">
      <c r="A6422" s="4">
        <v>6421</v>
      </c>
      <c r="B6422" s="5" t="s">
        <v>741</v>
      </c>
      <c r="C6422" s="5" t="s">
        <v>307</v>
      </c>
      <c r="D6422" s="5" t="s">
        <v>324</v>
      </c>
      <c r="E6422" s="5" t="s">
        <v>322</v>
      </c>
      <c r="F6422" s="5" t="s">
        <v>306</v>
      </c>
      <c r="G6422" s="13">
        <v>905.93</v>
      </c>
      <c r="H6422" s="5">
        <v>128</v>
      </c>
    </row>
    <row r="6423" spans="1:8">
      <c r="A6423" s="4">
        <v>6422</v>
      </c>
      <c r="B6423" s="5" t="s">
        <v>759</v>
      </c>
      <c r="C6423" s="5" t="s">
        <v>304</v>
      </c>
      <c r="D6423" s="5" t="s">
        <v>738</v>
      </c>
      <c r="E6423" s="5" t="s">
        <v>758</v>
      </c>
      <c r="F6423" s="5" t="s">
        <v>323</v>
      </c>
      <c r="G6423" s="13">
        <v>452.36</v>
      </c>
      <c r="H6423" s="5">
        <v>61</v>
      </c>
    </row>
    <row r="6424" spans="1:8">
      <c r="A6424" s="4">
        <v>6423</v>
      </c>
      <c r="B6424" s="5" t="s">
        <v>811</v>
      </c>
      <c r="C6424" s="5" t="s">
        <v>742</v>
      </c>
      <c r="D6424" s="5" t="s">
        <v>736</v>
      </c>
      <c r="E6424" s="5" t="s">
        <v>303</v>
      </c>
      <c r="F6424" s="5" t="s">
        <v>751</v>
      </c>
      <c r="G6424" s="13">
        <v>805.73</v>
      </c>
      <c r="H6424" s="5">
        <v>2</v>
      </c>
    </row>
    <row r="6425" spans="1:8">
      <c r="A6425" s="4">
        <v>6424</v>
      </c>
      <c r="B6425" s="5" t="s">
        <v>793</v>
      </c>
      <c r="C6425" s="5" t="s">
        <v>318</v>
      </c>
      <c r="D6425" s="5" t="s">
        <v>750</v>
      </c>
      <c r="E6425" s="5" t="s">
        <v>314</v>
      </c>
      <c r="F6425" s="5" t="s">
        <v>748</v>
      </c>
      <c r="G6425" s="13">
        <v>109.84</v>
      </c>
      <c r="H6425" s="5">
        <v>142</v>
      </c>
    </row>
    <row r="6426" spans="1:8">
      <c r="A6426" s="4">
        <v>6425</v>
      </c>
      <c r="B6426" s="5" t="s">
        <v>741</v>
      </c>
      <c r="C6426" s="5" t="s">
        <v>304</v>
      </c>
      <c r="D6426" s="5" t="s">
        <v>785</v>
      </c>
      <c r="E6426" s="5" t="s">
        <v>319</v>
      </c>
      <c r="F6426" s="5" t="s">
        <v>746</v>
      </c>
      <c r="G6426" s="13">
        <v>934.37</v>
      </c>
      <c r="H6426" s="5">
        <v>107</v>
      </c>
    </row>
    <row r="6427" spans="1:8">
      <c r="A6427" s="4">
        <v>6426</v>
      </c>
      <c r="B6427" s="5" t="s">
        <v>807</v>
      </c>
      <c r="C6427" s="5" t="s">
        <v>731</v>
      </c>
      <c r="D6427" s="5" t="s">
        <v>743</v>
      </c>
      <c r="E6427" s="5" t="s">
        <v>322</v>
      </c>
      <c r="F6427" s="5" t="s">
        <v>326</v>
      </c>
      <c r="G6427" s="13">
        <v>810.29</v>
      </c>
      <c r="H6427" s="5">
        <v>152</v>
      </c>
    </row>
    <row r="6428" spans="1:8">
      <c r="A6428" s="4">
        <v>6427</v>
      </c>
      <c r="B6428" s="5" t="s">
        <v>752</v>
      </c>
      <c r="C6428" s="5" t="s">
        <v>755</v>
      </c>
      <c r="D6428" s="5" t="s">
        <v>750</v>
      </c>
      <c r="E6428" s="5" t="s">
        <v>322</v>
      </c>
      <c r="F6428" s="5" t="s">
        <v>751</v>
      </c>
      <c r="G6428" s="13">
        <v>928.02</v>
      </c>
      <c r="H6428" s="5">
        <v>70</v>
      </c>
    </row>
    <row r="6429" spans="1:8">
      <c r="A6429" s="4">
        <v>6428</v>
      </c>
      <c r="B6429" s="5" t="s">
        <v>802</v>
      </c>
      <c r="C6429" s="5" t="s">
        <v>731</v>
      </c>
      <c r="D6429" s="5" t="s">
        <v>785</v>
      </c>
      <c r="E6429" s="5" t="s">
        <v>303</v>
      </c>
      <c r="F6429" s="5" t="s">
        <v>326</v>
      </c>
      <c r="G6429" s="13">
        <v>794.09</v>
      </c>
      <c r="H6429" s="5">
        <v>22</v>
      </c>
    </row>
    <row r="6430" spans="1:8">
      <c r="A6430" s="4">
        <v>6429</v>
      </c>
      <c r="B6430" s="5" t="s">
        <v>766</v>
      </c>
      <c r="C6430" s="5" t="s">
        <v>742</v>
      </c>
      <c r="D6430" s="5" t="s">
        <v>732</v>
      </c>
      <c r="E6430" s="5" t="s">
        <v>319</v>
      </c>
      <c r="F6430" s="5" t="s">
        <v>321</v>
      </c>
      <c r="G6430" s="13">
        <v>87.86</v>
      </c>
      <c r="H6430" s="5">
        <v>81</v>
      </c>
    </row>
    <row r="6431" spans="1:8">
      <c r="A6431" s="4">
        <v>6430</v>
      </c>
      <c r="B6431" s="5" t="s">
        <v>812</v>
      </c>
      <c r="C6431" s="5" t="s">
        <v>307</v>
      </c>
      <c r="D6431" s="5" t="s">
        <v>785</v>
      </c>
      <c r="E6431" s="5" t="s">
        <v>305</v>
      </c>
      <c r="F6431" s="5" t="s">
        <v>744</v>
      </c>
      <c r="G6431" s="13">
        <v>898.79</v>
      </c>
      <c r="H6431" s="5">
        <v>157</v>
      </c>
    </row>
    <row r="6432" spans="1:8">
      <c r="A6432" s="4">
        <v>6431</v>
      </c>
      <c r="B6432" s="5" t="s">
        <v>792</v>
      </c>
      <c r="C6432" s="5" t="s">
        <v>755</v>
      </c>
      <c r="D6432" s="5" t="s">
        <v>750</v>
      </c>
      <c r="E6432" s="5" t="s">
        <v>758</v>
      </c>
      <c r="F6432" s="5" t="s">
        <v>306</v>
      </c>
      <c r="G6432" s="13">
        <v>586.39</v>
      </c>
      <c r="H6432" s="5">
        <v>49</v>
      </c>
    </row>
    <row r="6433" spans="1:8">
      <c r="A6433" s="4">
        <v>6432</v>
      </c>
      <c r="B6433" s="5" t="s">
        <v>747</v>
      </c>
      <c r="C6433" s="5" t="s">
        <v>742</v>
      </c>
      <c r="D6433" s="5" t="s">
        <v>769</v>
      </c>
      <c r="E6433" s="5" t="s">
        <v>758</v>
      </c>
      <c r="F6433" s="5" t="s">
        <v>770</v>
      </c>
      <c r="G6433" s="13">
        <v>592.33000000000004</v>
      </c>
      <c r="H6433" s="5">
        <v>107</v>
      </c>
    </row>
    <row r="6434" spans="1:8">
      <c r="A6434" s="4">
        <v>6433</v>
      </c>
      <c r="B6434" s="5" t="s">
        <v>775</v>
      </c>
      <c r="C6434" s="5" t="s">
        <v>312</v>
      </c>
      <c r="D6434" s="5" t="s">
        <v>320</v>
      </c>
      <c r="E6434" s="5" t="s">
        <v>322</v>
      </c>
      <c r="F6434" s="5" t="s">
        <v>306</v>
      </c>
      <c r="G6434" s="13">
        <v>176.2</v>
      </c>
      <c r="H6434" s="5">
        <v>121</v>
      </c>
    </row>
    <row r="6435" spans="1:8">
      <c r="A6435" s="4">
        <v>6434</v>
      </c>
      <c r="B6435" s="5" t="s">
        <v>803</v>
      </c>
      <c r="C6435" s="5" t="s">
        <v>312</v>
      </c>
      <c r="D6435" s="5" t="s">
        <v>750</v>
      </c>
      <c r="E6435" s="5" t="s">
        <v>310</v>
      </c>
      <c r="F6435" s="5" t="s">
        <v>326</v>
      </c>
      <c r="G6435" s="13">
        <v>404.65</v>
      </c>
      <c r="H6435" s="5">
        <v>67</v>
      </c>
    </row>
    <row r="6436" spans="1:8">
      <c r="A6436" s="4">
        <v>6435</v>
      </c>
      <c r="B6436" s="5" t="s">
        <v>754</v>
      </c>
      <c r="C6436" s="5" t="s">
        <v>308</v>
      </c>
      <c r="D6436" s="5" t="s">
        <v>772</v>
      </c>
      <c r="E6436" s="5" t="s">
        <v>319</v>
      </c>
      <c r="F6436" s="5" t="s">
        <v>311</v>
      </c>
      <c r="G6436" s="13">
        <v>719.01</v>
      </c>
      <c r="H6436" s="5">
        <v>129</v>
      </c>
    </row>
    <row r="6437" spans="1:8">
      <c r="A6437" s="4">
        <v>6436</v>
      </c>
      <c r="B6437" s="5" t="s">
        <v>797</v>
      </c>
      <c r="C6437" s="5" t="s">
        <v>742</v>
      </c>
      <c r="D6437" s="5" t="s">
        <v>785</v>
      </c>
      <c r="E6437" s="5" t="s">
        <v>758</v>
      </c>
      <c r="F6437" s="5" t="s">
        <v>321</v>
      </c>
      <c r="G6437" s="13">
        <v>815.99</v>
      </c>
      <c r="H6437" s="5">
        <v>28</v>
      </c>
    </row>
    <row r="6438" spans="1:8">
      <c r="A6438" s="4">
        <v>6437</v>
      </c>
      <c r="B6438" s="5" t="s">
        <v>812</v>
      </c>
      <c r="C6438" s="5" t="s">
        <v>753</v>
      </c>
      <c r="D6438" s="5" t="s">
        <v>769</v>
      </c>
      <c r="E6438" s="5" t="s">
        <v>758</v>
      </c>
      <c r="F6438" s="5" t="s">
        <v>751</v>
      </c>
      <c r="G6438" s="13">
        <v>761.93</v>
      </c>
      <c r="H6438" s="5">
        <v>77</v>
      </c>
    </row>
    <row r="6439" spans="1:8">
      <c r="A6439" s="4">
        <v>6438</v>
      </c>
      <c r="B6439" s="5" t="s">
        <v>745</v>
      </c>
      <c r="C6439" s="5" t="s">
        <v>308</v>
      </c>
      <c r="D6439" s="5" t="s">
        <v>732</v>
      </c>
      <c r="E6439" s="5" t="s">
        <v>322</v>
      </c>
      <c r="F6439" s="5" t="s">
        <v>734</v>
      </c>
      <c r="G6439" s="13">
        <v>59.17</v>
      </c>
      <c r="H6439" s="5">
        <v>20</v>
      </c>
    </row>
    <row r="6440" spans="1:8">
      <c r="A6440" s="4">
        <v>6439</v>
      </c>
      <c r="B6440" s="5" t="s">
        <v>771</v>
      </c>
      <c r="C6440" s="5" t="s">
        <v>757</v>
      </c>
      <c r="D6440" s="5" t="s">
        <v>769</v>
      </c>
      <c r="E6440" s="5" t="s">
        <v>322</v>
      </c>
      <c r="F6440" s="5" t="s">
        <v>321</v>
      </c>
      <c r="G6440" s="13">
        <v>868.54</v>
      </c>
      <c r="H6440" s="5">
        <v>11</v>
      </c>
    </row>
    <row r="6441" spans="1:8">
      <c r="A6441" s="4">
        <v>6440</v>
      </c>
      <c r="B6441" s="5" t="s">
        <v>777</v>
      </c>
      <c r="C6441" s="5" t="s">
        <v>308</v>
      </c>
      <c r="D6441" s="5" t="s">
        <v>324</v>
      </c>
      <c r="E6441" s="5" t="s">
        <v>740</v>
      </c>
      <c r="F6441" s="5" t="s">
        <v>306</v>
      </c>
      <c r="G6441" s="13">
        <v>813.75</v>
      </c>
      <c r="H6441" s="5">
        <v>84</v>
      </c>
    </row>
    <row r="6442" spans="1:8">
      <c r="A6442" s="4">
        <v>6441</v>
      </c>
      <c r="B6442" s="5" t="s">
        <v>781</v>
      </c>
      <c r="C6442" s="5" t="s">
        <v>312</v>
      </c>
      <c r="D6442" s="5" t="s">
        <v>316</v>
      </c>
      <c r="E6442" s="5" t="s">
        <v>319</v>
      </c>
      <c r="F6442" s="5" t="s">
        <v>751</v>
      </c>
      <c r="G6442" s="13">
        <v>861.1</v>
      </c>
      <c r="H6442" s="5">
        <v>72</v>
      </c>
    </row>
    <row r="6443" spans="1:8">
      <c r="A6443" s="4">
        <v>6442</v>
      </c>
      <c r="B6443" s="5" t="s">
        <v>812</v>
      </c>
      <c r="C6443" s="5" t="s">
        <v>318</v>
      </c>
      <c r="D6443" s="5" t="s">
        <v>316</v>
      </c>
      <c r="E6443" s="5" t="s">
        <v>310</v>
      </c>
      <c r="F6443" s="5" t="s">
        <v>325</v>
      </c>
      <c r="G6443" s="13">
        <v>408.01</v>
      </c>
      <c r="H6443" s="5">
        <v>162</v>
      </c>
    </row>
    <row r="6444" spans="1:8">
      <c r="A6444" s="4">
        <v>6443</v>
      </c>
      <c r="B6444" s="5" t="s">
        <v>809</v>
      </c>
      <c r="C6444" s="5" t="s">
        <v>783</v>
      </c>
      <c r="D6444" s="5" t="s">
        <v>309</v>
      </c>
      <c r="E6444" s="5" t="s">
        <v>303</v>
      </c>
      <c r="F6444" s="5" t="s">
        <v>751</v>
      </c>
      <c r="G6444" s="13">
        <v>338.85</v>
      </c>
      <c r="H6444" s="5">
        <v>32</v>
      </c>
    </row>
    <row r="6445" spans="1:8">
      <c r="A6445" s="4">
        <v>6444</v>
      </c>
      <c r="B6445" s="5" t="s">
        <v>794</v>
      </c>
      <c r="C6445" s="5" t="s">
        <v>757</v>
      </c>
      <c r="D6445" s="5" t="s">
        <v>320</v>
      </c>
      <c r="E6445" s="5" t="s">
        <v>314</v>
      </c>
      <c r="F6445" s="5" t="s">
        <v>748</v>
      </c>
      <c r="G6445" s="13">
        <v>413.74</v>
      </c>
      <c r="H6445" s="5">
        <v>65</v>
      </c>
    </row>
    <row r="6446" spans="1:8">
      <c r="A6446" s="4">
        <v>6445</v>
      </c>
      <c r="B6446" s="5" t="s">
        <v>792</v>
      </c>
      <c r="C6446" s="5" t="s">
        <v>755</v>
      </c>
      <c r="D6446" s="5" t="s">
        <v>316</v>
      </c>
      <c r="E6446" s="5" t="s">
        <v>310</v>
      </c>
      <c r="F6446" s="5" t="s">
        <v>326</v>
      </c>
      <c r="G6446" s="13">
        <v>97.12</v>
      </c>
      <c r="H6446" s="5">
        <v>186</v>
      </c>
    </row>
    <row r="6447" spans="1:8">
      <c r="A6447" s="4">
        <v>6446</v>
      </c>
      <c r="B6447" s="5" t="s">
        <v>774</v>
      </c>
      <c r="C6447" s="5" t="s">
        <v>312</v>
      </c>
      <c r="D6447" s="5" t="s">
        <v>750</v>
      </c>
      <c r="E6447" s="5" t="s">
        <v>303</v>
      </c>
      <c r="F6447" s="5" t="s">
        <v>770</v>
      </c>
      <c r="G6447" s="13">
        <v>928.02</v>
      </c>
      <c r="H6447" s="5">
        <v>169</v>
      </c>
    </row>
    <row r="6448" spans="1:8">
      <c r="A6448" s="4">
        <v>6447</v>
      </c>
      <c r="B6448" s="5" t="s">
        <v>745</v>
      </c>
      <c r="C6448" s="5" t="s">
        <v>753</v>
      </c>
      <c r="D6448" s="5" t="s">
        <v>736</v>
      </c>
      <c r="E6448" s="5" t="s">
        <v>303</v>
      </c>
      <c r="F6448" s="5" t="s">
        <v>746</v>
      </c>
      <c r="G6448" s="13">
        <v>430.55</v>
      </c>
      <c r="H6448" s="5">
        <v>20</v>
      </c>
    </row>
    <row r="6449" spans="1:8">
      <c r="A6449" s="4">
        <v>6448</v>
      </c>
      <c r="B6449" s="5" t="s">
        <v>800</v>
      </c>
      <c r="C6449" s="5" t="s">
        <v>315</v>
      </c>
      <c r="D6449" s="5" t="s">
        <v>743</v>
      </c>
      <c r="E6449" s="5" t="s">
        <v>322</v>
      </c>
      <c r="F6449" s="5" t="s">
        <v>744</v>
      </c>
      <c r="G6449" s="13">
        <v>469.89</v>
      </c>
      <c r="H6449" s="5">
        <v>172</v>
      </c>
    </row>
    <row r="6450" spans="1:8">
      <c r="A6450" s="4">
        <v>6449</v>
      </c>
      <c r="B6450" s="5" t="s">
        <v>787</v>
      </c>
      <c r="C6450" s="5" t="s">
        <v>318</v>
      </c>
      <c r="D6450" s="5" t="s">
        <v>785</v>
      </c>
      <c r="E6450" s="5" t="s">
        <v>758</v>
      </c>
      <c r="F6450" s="5" t="s">
        <v>306</v>
      </c>
      <c r="G6450" s="13">
        <v>414.12</v>
      </c>
      <c r="H6450" s="5">
        <v>27</v>
      </c>
    </row>
    <row r="6451" spans="1:8">
      <c r="A6451" s="4">
        <v>6450</v>
      </c>
      <c r="B6451" s="5" t="s">
        <v>780</v>
      </c>
      <c r="C6451" s="5" t="s">
        <v>735</v>
      </c>
      <c r="D6451" s="5" t="s">
        <v>316</v>
      </c>
      <c r="E6451" s="5" t="s">
        <v>305</v>
      </c>
      <c r="F6451" s="5" t="s">
        <v>770</v>
      </c>
      <c r="G6451" s="13">
        <v>752.92</v>
      </c>
      <c r="H6451" s="5">
        <v>83</v>
      </c>
    </row>
    <row r="6452" spans="1:8">
      <c r="A6452" s="4">
        <v>6451</v>
      </c>
      <c r="B6452" s="5" t="s">
        <v>809</v>
      </c>
      <c r="C6452" s="5" t="s">
        <v>742</v>
      </c>
      <c r="D6452" s="5" t="s">
        <v>324</v>
      </c>
      <c r="E6452" s="5" t="s">
        <v>314</v>
      </c>
      <c r="F6452" s="5" t="s">
        <v>746</v>
      </c>
      <c r="G6452" s="13">
        <v>113.1</v>
      </c>
      <c r="H6452" s="5">
        <v>118</v>
      </c>
    </row>
    <row r="6453" spans="1:8">
      <c r="A6453" s="4">
        <v>6452</v>
      </c>
      <c r="B6453" s="5" t="s">
        <v>803</v>
      </c>
      <c r="C6453" s="5" t="s">
        <v>783</v>
      </c>
      <c r="D6453" s="5" t="s">
        <v>785</v>
      </c>
      <c r="E6453" s="5" t="s">
        <v>740</v>
      </c>
      <c r="F6453" s="5" t="s">
        <v>746</v>
      </c>
      <c r="G6453" s="13">
        <v>44.95</v>
      </c>
      <c r="H6453" s="5">
        <v>115</v>
      </c>
    </row>
    <row r="6454" spans="1:8">
      <c r="A6454" s="4">
        <v>6453</v>
      </c>
      <c r="B6454" s="5" t="s">
        <v>792</v>
      </c>
      <c r="C6454" s="5" t="s">
        <v>731</v>
      </c>
      <c r="D6454" s="5" t="s">
        <v>316</v>
      </c>
      <c r="E6454" s="5" t="s">
        <v>310</v>
      </c>
      <c r="F6454" s="5" t="s">
        <v>734</v>
      </c>
      <c r="G6454" s="13">
        <v>298.39</v>
      </c>
      <c r="H6454" s="5">
        <v>95</v>
      </c>
    </row>
    <row r="6455" spans="1:8">
      <c r="A6455" s="4">
        <v>6454</v>
      </c>
      <c r="B6455" s="5" t="s">
        <v>795</v>
      </c>
      <c r="C6455" s="5" t="s">
        <v>308</v>
      </c>
      <c r="D6455" s="5" t="s">
        <v>738</v>
      </c>
      <c r="E6455" s="5" t="s">
        <v>740</v>
      </c>
      <c r="F6455" s="5" t="s">
        <v>311</v>
      </c>
      <c r="G6455" s="13">
        <v>429.38</v>
      </c>
      <c r="H6455" s="5">
        <v>124</v>
      </c>
    </row>
    <row r="6456" spans="1:8">
      <c r="A6456" s="4">
        <v>6455</v>
      </c>
      <c r="B6456" s="5" t="s">
        <v>776</v>
      </c>
      <c r="C6456" s="5" t="s">
        <v>308</v>
      </c>
      <c r="D6456" s="5" t="s">
        <v>743</v>
      </c>
      <c r="E6456" s="5" t="s">
        <v>758</v>
      </c>
      <c r="F6456" s="5" t="s">
        <v>748</v>
      </c>
      <c r="G6456" s="13">
        <v>666.13</v>
      </c>
      <c r="H6456" s="5">
        <v>155</v>
      </c>
    </row>
    <row r="6457" spans="1:8">
      <c r="A6457" s="4">
        <v>6456</v>
      </c>
      <c r="B6457" s="5" t="s">
        <v>812</v>
      </c>
      <c r="C6457" s="5" t="s">
        <v>742</v>
      </c>
      <c r="D6457" s="5" t="s">
        <v>750</v>
      </c>
      <c r="E6457" s="5" t="s">
        <v>740</v>
      </c>
      <c r="F6457" s="5" t="s">
        <v>323</v>
      </c>
      <c r="G6457" s="13">
        <v>312.45</v>
      </c>
      <c r="H6457" s="5">
        <v>31</v>
      </c>
    </row>
    <row r="6458" spans="1:8">
      <c r="A6458" s="4">
        <v>6457</v>
      </c>
      <c r="B6458" s="5" t="s">
        <v>761</v>
      </c>
      <c r="C6458" s="5" t="s">
        <v>755</v>
      </c>
      <c r="D6458" s="5" t="s">
        <v>736</v>
      </c>
      <c r="E6458" s="5" t="s">
        <v>733</v>
      </c>
      <c r="F6458" s="5" t="s">
        <v>748</v>
      </c>
      <c r="G6458" s="13">
        <v>140.78</v>
      </c>
      <c r="H6458" s="5">
        <v>41</v>
      </c>
    </row>
    <row r="6459" spans="1:8">
      <c r="A6459" s="4">
        <v>6458</v>
      </c>
      <c r="B6459" s="5" t="s">
        <v>739</v>
      </c>
      <c r="C6459" s="5" t="s">
        <v>783</v>
      </c>
      <c r="D6459" s="5" t="s">
        <v>309</v>
      </c>
      <c r="E6459" s="5" t="s">
        <v>733</v>
      </c>
      <c r="F6459" s="5" t="s">
        <v>770</v>
      </c>
      <c r="G6459" s="13">
        <v>526.61</v>
      </c>
      <c r="H6459" s="5">
        <v>51</v>
      </c>
    </row>
    <row r="6460" spans="1:8">
      <c r="A6460" s="4">
        <v>6459</v>
      </c>
      <c r="B6460" s="5" t="s">
        <v>752</v>
      </c>
      <c r="C6460" s="5" t="s">
        <v>312</v>
      </c>
      <c r="D6460" s="5" t="s">
        <v>769</v>
      </c>
      <c r="E6460" s="5" t="s">
        <v>303</v>
      </c>
      <c r="F6460" s="5" t="s">
        <v>734</v>
      </c>
      <c r="G6460" s="13">
        <v>656.86</v>
      </c>
      <c r="H6460" s="5">
        <v>27</v>
      </c>
    </row>
    <row r="6461" spans="1:8">
      <c r="A6461" s="4">
        <v>6460</v>
      </c>
      <c r="B6461" s="5" t="s">
        <v>768</v>
      </c>
      <c r="C6461" s="5" t="s">
        <v>735</v>
      </c>
      <c r="D6461" s="5" t="s">
        <v>772</v>
      </c>
      <c r="E6461" s="5" t="s">
        <v>733</v>
      </c>
      <c r="F6461" s="5" t="s">
        <v>326</v>
      </c>
      <c r="G6461" s="13">
        <v>775.4</v>
      </c>
      <c r="H6461" s="5">
        <v>177</v>
      </c>
    </row>
    <row r="6462" spans="1:8">
      <c r="A6462" s="4">
        <v>6461</v>
      </c>
      <c r="B6462" s="5" t="s">
        <v>762</v>
      </c>
      <c r="C6462" s="5" t="s">
        <v>318</v>
      </c>
      <c r="D6462" s="5" t="s">
        <v>785</v>
      </c>
      <c r="E6462" s="5" t="s">
        <v>740</v>
      </c>
      <c r="F6462" s="5" t="s">
        <v>734</v>
      </c>
      <c r="G6462" s="13">
        <v>66.62</v>
      </c>
      <c r="H6462" s="5">
        <v>46</v>
      </c>
    </row>
    <row r="6463" spans="1:8">
      <c r="A6463" s="4">
        <v>6462</v>
      </c>
      <c r="B6463" s="5" t="s">
        <v>779</v>
      </c>
      <c r="C6463" s="5" t="s">
        <v>735</v>
      </c>
      <c r="D6463" s="5" t="s">
        <v>769</v>
      </c>
      <c r="E6463" s="5" t="s">
        <v>314</v>
      </c>
      <c r="F6463" s="5" t="s">
        <v>748</v>
      </c>
      <c r="G6463" s="13">
        <v>95.35</v>
      </c>
      <c r="H6463" s="5">
        <v>56</v>
      </c>
    </row>
    <row r="6464" spans="1:8">
      <c r="A6464" s="4">
        <v>6463</v>
      </c>
      <c r="B6464" s="5" t="s">
        <v>797</v>
      </c>
      <c r="C6464" s="5" t="s">
        <v>783</v>
      </c>
      <c r="D6464" s="5" t="s">
        <v>732</v>
      </c>
      <c r="E6464" s="5" t="s">
        <v>740</v>
      </c>
      <c r="F6464" s="5" t="s">
        <v>734</v>
      </c>
      <c r="G6464" s="13">
        <v>74.849999999999994</v>
      </c>
      <c r="H6464" s="5">
        <v>92</v>
      </c>
    </row>
    <row r="6465" spans="1:8">
      <c r="A6465" s="4">
        <v>6464</v>
      </c>
      <c r="B6465" s="5" t="s">
        <v>776</v>
      </c>
      <c r="C6465" s="5" t="s">
        <v>742</v>
      </c>
      <c r="D6465" s="5" t="s">
        <v>738</v>
      </c>
      <c r="E6465" s="5" t="s">
        <v>314</v>
      </c>
      <c r="F6465" s="5" t="s">
        <v>311</v>
      </c>
      <c r="G6465" s="13">
        <v>193.25</v>
      </c>
      <c r="H6465" s="5">
        <v>13</v>
      </c>
    </row>
    <row r="6466" spans="1:8">
      <c r="A6466" s="4">
        <v>6465</v>
      </c>
      <c r="B6466" s="5" t="s">
        <v>786</v>
      </c>
      <c r="C6466" s="5" t="s">
        <v>783</v>
      </c>
      <c r="D6466" s="5" t="s">
        <v>317</v>
      </c>
      <c r="E6466" s="5" t="s">
        <v>758</v>
      </c>
      <c r="F6466" s="5" t="s">
        <v>746</v>
      </c>
      <c r="G6466" s="13">
        <v>246.1</v>
      </c>
      <c r="H6466" s="5">
        <v>96</v>
      </c>
    </row>
    <row r="6467" spans="1:8">
      <c r="A6467" s="4">
        <v>6466</v>
      </c>
      <c r="B6467" s="5" t="s">
        <v>800</v>
      </c>
      <c r="C6467" s="5" t="s">
        <v>318</v>
      </c>
      <c r="D6467" s="5" t="s">
        <v>309</v>
      </c>
      <c r="E6467" s="5" t="s">
        <v>733</v>
      </c>
      <c r="F6467" s="5" t="s">
        <v>751</v>
      </c>
      <c r="G6467" s="13">
        <v>329.42</v>
      </c>
      <c r="H6467" s="5">
        <v>101</v>
      </c>
    </row>
    <row r="6468" spans="1:8">
      <c r="A6468" s="4">
        <v>6467</v>
      </c>
      <c r="B6468" s="5" t="s">
        <v>762</v>
      </c>
      <c r="C6468" s="5" t="s">
        <v>742</v>
      </c>
      <c r="D6468" s="5" t="s">
        <v>738</v>
      </c>
      <c r="E6468" s="5" t="s">
        <v>314</v>
      </c>
      <c r="F6468" s="5" t="s">
        <v>325</v>
      </c>
      <c r="G6468" s="13">
        <v>416.15</v>
      </c>
      <c r="H6468" s="5">
        <v>147</v>
      </c>
    </row>
    <row r="6469" spans="1:8">
      <c r="A6469" s="4">
        <v>6468</v>
      </c>
      <c r="B6469" s="5" t="s">
        <v>784</v>
      </c>
      <c r="C6469" s="5" t="s">
        <v>731</v>
      </c>
      <c r="D6469" s="5" t="s">
        <v>743</v>
      </c>
      <c r="E6469" s="5" t="s">
        <v>313</v>
      </c>
      <c r="F6469" s="5" t="s">
        <v>306</v>
      </c>
      <c r="G6469" s="13">
        <v>818.85</v>
      </c>
      <c r="H6469" s="5">
        <v>14</v>
      </c>
    </row>
    <row r="6470" spans="1:8">
      <c r="A6470" s="4">
        <v>6469</v>
      </c>
      <c r="B6470" s="5" t="s">
        <v>778</v>
      </c>
      <c r="C6470" s="5" t="s">
        <v>315</v>
      </c>
      <c r="D6470" s="5" t="s">
        <v>743</v>
      </c>
      <c r="E6470" s="5" t="s">
        <v>740</v>
      </c>
      <c r="F6470" s="5" t="s">
        <v>770</v>
      </c>
      <c r="G6470" s="13">
        <v>211.09</v>
      </c>
      <c r="H6470" s="5">
        <v>37</v>
      </c>
    </row>
    <row r="6471" spans="1:8">
      <c r="A6471" s="4">
        <v>6470</v>
      </c>
      <c r="B6471" s="5" t="s">
        <v>754</v>
      </c>
      <c r="C6471" s="5" t="s">
        <v>318</v>
      </c>
      <c r="D6471" s="5" t="s">
        <v>750</v>
      </c>
      <c r="E6471" s="5" t="s">
        <v>310</v>
      </c>
      <c r="F6471" s="5" t="s">
        <v>321</v>
      </c>
      <c r="G6471" s="13">
        <v>834.51</v>
      </c>
      <c r="H6471" s="5">
        <v>93</v>
      </c>
    </row>
    <row r="6472" spans="1:8">
      <c r="A6472" s="4">
        <v>6471</v>
      </c>
      <c r="B6472" s="5" t="s">
        <v>809</v>
      </c>
      <c r="C6472" s="5" t="s">
        <v>308</v>
      </c>
      <c r="D6472" s="5" t="s">
        <v>772</v>
      </c>
      <c r="E6472" s="5" t="s">
        <v>319</v>
      </c>
      <c r="F6472" s="5" t="s">
        <v>746</v>
      </c>
      <c r="G6472" s="13">
        <v>597.4</v>
      </c>
      <c r="H6472" s="5">
        <v>144</v>
      </c>
    </row>
    <row r="6473" spans="1:8">
      <c r="A6473" s="4">
        <v>6472</v>
      </c>
      <c r="B6473" s="5" t="s">
        <v>788</v>
      </c>
      <c r="C6473" s="5" t="s">
        <v>315</v>
      </c>
      <c r="D6473" s="5" t="s">
        <v>736</v>
      </c>
      <c r="E6473" s="5" t="s">
        <v>740</v>
      </c>
      <c r="F6473" s="5" t="s">
        <v>770</v>
      </c>
      <c r="G6473" s="13">
        <v>869.34</v>
      </c>
      <c r="H6473" s="5">
        <v>138</v>
      </c>
    </row>
    <row r="6474" spans="1:8">
      <c r="A6474" s="4">
        <v>6473</v>
      </c>
      <c r="B6474" s="5" t="s">
        <v>787</v>
      </c>
      <c r="C6474" s="5" t="s">
        <v>757</v>
      </c>
      <c r="D6474" s="5" t="s">
        <v>316</v>
      </c>
      <c r="E6474" s="5" t="s">
        <v>305</v>
      </c>
      <c r="F6474" s="5" t="s">
        <v>746</v>
      </c>
      <c r="G6474" s="13">
        <v>933.84</v>
      </c>
      <c r="H6474" s="5">
        <v>164</v>
      </c>
    </row>
    <row r="6475" spans="1:8">
      <c r="A6475" s="4">
        <v>6474</v>
      </c>
      <c r="B6475" s="5" t="s">
        <v>791</v>
      </c>
      <c r="C6475" s="5" t="s">
        <v>308</v>
      </c>
      <c r="D6475" s="5" t="s">
        <v>309</v>
      </c>
      <c r="E6475" s="5" t="s">
        <v>740</v>
      </c>
      <c r="F6475" s="5" t="s">
        <v>326</v>
      </c>
      <c r="G6475" s="13">
        <v>508.9</v>
      </c>
      <c r="H6475" s="5">
        <v>62</v>
      </c>
    </row>
    <row r="6476" spans="1:8">
      <c r="A6476" s="4">
        <v>6475</v>
      </c>
      <c r="B6476" s="5" t="s">
        <v>767</v>
      </c>
      <c r="C6476" s="5" t="s">
        <v>755</v>
      </c>
      <c r="D6476" s="5" t="s">
        <v>769</v>
      </c>
      <c r="E6476" s="5" t="s">
        <v>303</v>
      </c>
      <c r="F6476" s="5" t="s">
        <v>326</v>
      </c>
      <c r="G6476" s="13">
        <v>431.84</v>
      </c>
      <c r="H6476" s="5">
        <v>58</v>
      </c>
    </row>
    <row r="6477" spans="1:8">
      <c r="A6477" s="4">
        <v>6476</v>
      </c>
      <c r="B6477" s="5" t="s">
        <v>801</v>
      </c>
      <c r="C6477" s="5" t="s">
        <v>757</v>
      </c>
      <c r="D6477" s="5" t="s">
        <v>785</v>
      </c>
      <c r="E6477" s="5" t="s">
        <v>314</v>
      </c>
      <c r="F6477" s="5" t="s">
        <v>746</v>
      </c>
      <c r="G6477" s="13">
        <v>685.12</v>
      </c>
      <c r="H6477" s="5">
        <v>156</v>
      </c>
    </row>
    <row r="6478" spans="1:8">
      <c r="A6478" s="4">
        <v>6477</v>
      </c>
      <c r="B6478" s="5" t="s">
        <v>786</v>
      </c>
      <c r="C6478" s="5" t="s">
        <v>755</v>
      </c>
      <c r="D6478" s="5" t="s">
        <v>743</v>
      </c>
      <c r="E6478" s="5" t="s">
        <v>319</v>
      </c>
      <c r="F6478" s="5" t="s">
        <v>744</v>
      </c>
      <c r="G6478" s="13">
        <v>824.6</v>
      </c>
      <c r="H6478" s="5">
        <v>175</v>
      </c>
    </row>
    <row r="6479" spans="1:8">
      <c r="A6479" s="4">
        <v>6478</v>
      </c>
      <c r="B6479" s="5" t="s">
        <v>794</v>
      </c>
      <c r="C6479" s="5" t="s">
        <v>735</v>
      </c>
      <c r="D6479" s="5" t="s">
        <v>772</v>
      </c>
      <c r="E6479" s="5" t="s">
        <v>303</v>
      </c>
      <c r="F6479" s="5" t="s">
        <v>326</v>
      </c>
      <c r="G6479" s="13">
        <v>297.20999999999998</v>
      </c>
      <c r="H6479" s="5">
        <v>157</v>
      </c>
    </row>
    <row r="6480" spans="1:8">
      <c r="A6480" s="4">
        <v>6479</v>
      </c>
      <c r="B6480" s="5" t="s">
        <v>775</v>
      </c>
      <c r="C6480" s="5" t="s">
        <v>783</v>
      </c>
      <c r="D6480" s="5" t="s">
        <v>320</v>
      </c>
      <c r="E6480" s="5" t="s">
        <v>313</v>
      </c>
      <c r="F6480" s="5" t="s">
        <v>746</v>
      </c>
      <c r="G6480" s="13">
        <v>279.14999999999998</v>
      </c>
      <c r="H6480" s="5">
        <v>4</v>
      </c>
    </row>
    <row r="6481" spans="1:8">
      <c r="A6481" s="4">
        <v>6480</v>
      </c>
      <c r="B6481" s="5" t="s">
        <v>790</v>
      </c>
      <c r="C6481" s="5" t="s">
        <v>757</v>
      </c>
      <c r="D6481" s="5" t="s">
        <v>320</v>
      </c>
      <c r="E6481" s="5" t="s">
        <v>733</v>
      </c>
      <c r="F6481" s="5" t="s">
        <v>746</v>
      </c>
      <c r="G6481" s="13">
        <v>185.42</v>
      </c>
      <c r="H6481" s="5">
        <v>117</v>
      </c>
    </row>
    <row r="6482" spans="1:8">
      <c r="A6482" s="4">
        <v>6481</v>
      </c>
      <c r="B6482" s="5" t="s">
        <v>784</v>
      </c>
      <c r="C6482" s="5" t="s">
        <v>735</v>
      </c>
      <c r="D6482" s="5" t="s">
        <v>738</v>
      </c>
      <c r="E6482" s="5" t="s">
        <v>313</v>
      </c>
      <c r="F6482" s="5" t="s">
        <v>746</v>
      </c>
      <c r="G6482" s="13">
        <v>663.92</v>
      </c>
      <c r="H6482" s="5">
        <v>197</v>
      </c>
    </row>
    <row r="6483" spans="1:8">
      <c r="A6483" s="4">
        <v>6482</v>
      </c>
      <c r="B6483" s="5" t="s">
        <v>775</v>
      </c>
      <c r="C6483" s="5" t="s">
        <v>757</v>
      </c>
      <c r="D6483" s="5" t="s">
        <v>769</v>
      </c>
      <c r="E6483" s="5" t="s">
        <v>303</v>
      </c>
      <c r="F6483" s="5" t="s">
        <v>751</v>
      </c>
      <c r="G6483" s="13">
        <v>854.47</v>
      </c>
      <c r="H6483" s="5">
        <v>140</v>
      </c>
    </row>
    <row r="6484" spans="1:8">
      <c r="A6484" s="4">
        <v>6483</v>
      </c>
      <c r="B6484" s="5" t="s">
        <v>800</v>
      </c>
      <c r="C6484" s="5" t="s">
        <v>753</v>
      </c>
      <c r="D6484" s="5" t="s">
        <v>309</v>
      </c>
      <c r="E6484" s="5" t="s">
        <v>319</v>
      </c>
      <c r="F6484" s="5" t="s">
        <v>770</v>
      </c>
      <c r="G6484" s="13">
        <v>230.87</v>
      </c>
      <c r="H6484" s="5">
        <v>139</v>
      </c>
    </row>
    <row r="6485" spans="1:8">
      <c r="A6485" s="4">
        <v>6484</v>
      </c>
      <c r="B6485" s="5" t="s">
        <v>745</v>
      </c>
      <c r="C6485" s="5" t="s">
        <v>731</v>
      </c>
      <c r="D6485" s="5" t="s">
        <v>316</v>
      </c>
      <c r="E6485" s="5" t="s">
        <v>310</v>
      </c>
      <c r="F6485" s="5" t="s">
        <v>770</v>
      </c>
      <c r="G6485" s="13">
        <v>319.79000000000002</v>
      </c>
      <c r="H6485" s="5">
        <v>98</v>
      </c>
    </row>
    <row r="6486" spans="1:8">
      <c r="A6486" s="4">
        <v>6485</v>
      </c>
      <c r="B6486" s="5" t="s">
        <v>782</v>
      </c>
      <c r="C6486" s="5" t="s">
        <v>731</v>
      </c>
      <c r="D6486" s="5" t="s">
        <v>309</v>
      </c>
      <c r="E6486" s="5" t="s">
        <v>303</v>
      </c>
      <c r="F6486" s="5" t="s">
        <v>770</v>
      </c>
      <c r="G6486" s="13">
        <v>189.05</v>
      </c>
      <c r="H6486" s="5">
        <v>81</v>
      </c>
    </row>
    <row r="6487" spans="1:8">
      <c r="A6487" s="4">
        <v>6486</v>
      </c>
      <c r="B6487" s="5" t="s">
        <v>798</v>
      </c>
      <c r="C6487" s="5" t="s">
        <v>755</v>
      </c>
      <c r="D6487" s="5" t="s">
        <v>309</v>
      </c>
      <c r="E6487" s="5" t="s">
        <v>310</v>
      </c>
      <c r="F6487" s="5" t="s">
        <v>734</v>
      </c>
      <c r="G6487" s="13">
        <v>368.26</v>
      </c>
      <c r="H6487" s="5">
        <v>82</v>
      </c>
    </row>
    <row r="6488" spans="1:8">
      <c r="A6488" s="4">
        <v>6487</v>
      </c>
      <c r="B6488" s="5" t="s">
        <v>764</v>
      </c>
      <c r="C6488" s="5" t="s">
        <v>755</v>
      </c>
      <c r="D6488" s="5" t="s">
        <v>738</v>
      </c>
      <c r="E6488" s="5" t="s">
        <v>313</v>
      </c>
      <c r="F6488" s="5" t="s">
        <v>321</v>
      </c>
      <c r="G6488" s="13">
        <v>182.87</v>
      </c>
      <c r="H6488" s="5">
        <v>120</v>
      </c>
    </row>
    <row r="6489" spans="1:8">
      <c r="A6489" s="4">
        <v>6488</v>
      </c>
      <c r="B6489" s="5" t="s">
        <v>766</v>
      </c>
      <c r="C6489" s="5" t="s">
        <v>742</v>
      </c>
      <c r="D6489" s="5" t="s">
        <v>324</v>
      </c>
      <c r="E6489" s="5" t="s">
        <v>740</v>
      </c>
      <c r="F6489" s="5" t="s">
        <v>734</v>
      </c>
      <c r="G6489" s="13">
        <v>471.32</v>
      </c>
      <c r="H6489" s="5">
        <v>195</v>
      </c>
    </row>
    <row r="6490" spans="1:8">
      <c r="A6490" s="4">
        <v>6489</v>
      </c>
      <c r="B6490" s="5" t="s">
        <v>747</v>
      </c>
      <c r="C6490" s="5" t="s">
        <v>755</v>
      </c>
      <c r="D6490" s="5" t="s">
        <v>785</v>
      </c>
      <c r="E6490" s="5" t="s">
        <v>322</v>
      </c>
      <c r="F6490" s="5" t="s">
        <v>751</v>
      </c>
      <c r="G6490" s="13">
        <v>229.52</v>
      </c>
      <c r="H6490" s="5">
        <v>160</v>
      </c>
    </row>
    <row r="6491" spans="1:8">
      <c r="A6491" s="4">
        <v>6490</v>
      </c>
      <c r="B6491" s="5" t="s">
        <v>789</v>
      </c>
      <c r="C6491" s="5" t="s">
        <v>731</v>
      </c>
      <c r="D6491" s="5" t="s">
        <v>736</v>
      </c>
      <c r="E6491" s="5" t="s">
        <v>319</v>
      </c>
      <c r="F6491" s="5" t="s">
        <v>751</v>
      </c>
      <c r="G6491" s="13">
        <v>506.72</v>
      </c>
      <c r="H6491" s="5">
        <v>92</v>
      </c>
    </row>
    <row r="6492" spans="1:8">
      <c r="A6492" s="4">
        <v>6491</v>
      </c>
      <c r="B6492" s="5" t="s">
        <v>789</v>
      </c>
      <c r="C6492" s="5" t="s">
        <v>312</v>
      </c>
      <c r="D6492" s="5" t="s">
        <v>738</v>
      </c>
      <c r="E6492" s="5" t="s">
        <v>310</v>
      </c>
      <c r="F6492" s="5" t="s">
        <v>746</v>
      </c>
      <c r="G6492" s="13">
        <v>920.67</v>
      </c>
      <c r="H6492" s="5">
        <v>1</v>
      </c>
    </row>
    <row r="6493" spans="1:8">
      <c r="A6493" s="4">
        <v>6492</v>
      </c>
      <c r="B6493" s="5" t="s">
        <v>760</v>
      </c>
      <c r="C6493" s="5" t="s">
        <v>757</v>
      </c>
      <c r="D6493" s="5" t="s">
        <v>732</v>
      </c>
      <c r="E6493" s="5" t="s">
        <v>319</v>
      </c>
      <c r="F6493" s="5" t="s">
        <v>325</v>
      </c>
      <c r="G6493" s="13">
        <v>929.45</v>
      </c>
      <c r="H6493" s="5">
        <v>18</v>
      </c>
    </row>
    <row r="6494" spans="1:8">
      <c r="A6494" s="4">
        <v>6493</v>
      </c>
      <c r="B6494" s="5" t="s">
        <v>795</v>
      </c>
      <c r="C6494" s="5" t="s">
        <v>318</v>
      </c>
      <c r="D6494" s="5" t="s">
        <v>772</v>
      </c>
      <c r="E6494" s="5" t="s">
        <v>313</v>
      </c>
      <c r="F6494" s="5" t="s">
        <v>323</v>
      </c>
      <c r="G6494" s="13">
        <v>770.02</v>
      </c>
      <c r="H6494" s="5">
        <v>40</v>
      </c>
    </row>
    <row r="6495" spans="1:8">
      <c r="A6495" s="4">
        <v>6494</v>
      </c>
      <c r="B6495" s="5" t="s">
        <v>762</v>
      </c>
      <c r="C6495" s="5" t="s">
        <v>783</v>
      </c>
      <c r="D6495" s="5" t="s">
        <v>772</v>
      </c>
      <c r="E6495" s="5" t="s">
        <v>310</v>
      </c>
      <c r="F6495" s="5" t="s">
        <v>306</v>
      </c>
      <c r="G6495" s="13">
        <v>551.20000000000005</v>
      </c>
      <c r="H6495" s="5">
        <v>150</v>
      </c>
    </row>
    <row r="6496" spans="1:8">
      <c r="A6496" s="4">
        <v>6495</v>
      </c>
      <c r="B6496" s="5" t="s">
        <v>756</v>
      </c>
      <c r="C6496" s="5" t="s">
        <v>315</v>
      </c>
      <c r="D6496" s="5" t="s">
        <v>320</v>
      </c>
      <c r="E6496" s="5" t="s">
        <v>758</v>
      </c>
      <c r="F6496" s="5" t="s">
        <v>744</v>
      </c>
      <c r="G6496" s="13">
        <v>224.79</v>
      </c>
      <c r="H6496" s="5">
        <v>146</v>
      </c>
    </row>
    <row r="6497" spans="1:8">
      <c r="A6497" s="4">
        <v>6496</v>
      </c>
      <c r="B6497" s="5" t="s">
        <v>787</v>
      </c>
      <c r="C6497" s="5" t="s">
        <v>757</v>
      </c>
      <c r="D6497" s="5" t="s">
        <v>309</v>
      </c>
      <c r="E6497" s="5" t="s">
        <v>310</v>
      </c>
      <c r="F6497" s="5" t="s">
        <v>323</v>
      </c>
      <c r="G6497" s="13">
        <v>588.48</v>
      </c>
      <c r="H6497" s="5">
        <v>97</v>
      </c>
    </row>
    <row r="6498" spans="1:8">
      <c r="A6498" s="4">
        <v>6497</v>
      </c>
      <c r="B6498" s="5" t="s">
        <v>775</v>
      </c>
      <c r="C6498" s="5" t="s">
        <v>308</v>
      </c>
      <c r="D6498" s="5" t="s">
        <v>317</v>
      </c>
      <c r="E6498" s="5" t="s">
        <v>314</v>
      </c>
      <c r="F6498" s="5" t="s">
        <v>746</v>
      </c>
      <c r="G6498" s="13">
        <v>439.43</v>
      </c>
      <c r="H6498" s="5">
        <v>39</v>
      </c>
    </row>
    <row r="6499" spans="1:8">
      <c r="A6499" s="4">
        <v>6498</v>
      </c>
      <c r="B6499" s="5" t="s">
        <v>765</v>
      </c>
      <c r="C6499" s="5" t="s">
        <v>315</v>
      </c>
      <c r="D6499" s="5" t="s">
        <v>324</v>
      </c>
      <c r="E6499" s="5" t="s">
        <v>313</v>
      </c>
      <c r="F6499" s="5" t="s">
        <v>744</v>
      </c>
      <c r="G6499" s="13">
        <v>809.24</v>
      </c>
      <c r="H6499" s="5">
        <v>158</v>
      </c>
    </row>
    <row r="6500" spans="1:8">
      <c r="A6500" s="4">
        <v>6499</v>
      </c>
      <c r="B6500" s="5" t="s">
        <v>807</v>
      </c>
      <c r="C6500" s="5" t="s">
        <v>757</v>
      </c>
      <c r="D6500" s="5" t="s">
        <v>309</v>
      </c>
      <c r="E6500" s="5" t="s">
        <v>740</v>
      </c>
      <c r="F6500" s="5" t="s">
        <v>751</v>
      </c>
      <c r="G6500" s="13">
        <v>556.41999999999996</v>
      </c>
      <c r="H6500" s="5">
        <v>111</v>
      </c>
    </row>
    <row r="6501" spans="1:8">
      <c r="A6501" s="4">
        <v>6500</v>
      </c>
      <c r="B6501" s="5" t="s">
        <v>784</v>
      </c>
      <c r="C6501" s="5" t="s">
        <v>315</v>
      </c>
      <c r="D6501" s="5" t="s">
        <v>743</v>
      </c>
      <c r="E6501" s="5" t="s">
        <v>319</v>
      </c>
      <c r="F6501" s="5" t="s">
        <v>323</v>
      </c>
      <c r="G6501" s="13">
        <v>920.81</v>
      </c>
      <c r="H6501" s="5">
        <v>90</v>
      </c>
    </row>
    <row r="6502" spans="1:8">
      <c r="A6502" s="4">
        <v>6501</v>
      </c>
      <c r="B6502" s="5" t="s">
        <v>779</v>
      </c>
      <c r="C6502" s="5" t="s">
        <v>307</v>
      </c>
      <c r="D6502" s="5" t="s">
        <v>736</v>
      </c>
      <c r="E6502" s="5" t="s">
        <v>319</v>
      </c>
      <c r="F6502" s="5" t="s">
        <v>325</v>
      </c>
      <c r="G6502" s="13">
        <v>921.54</v>
      </c>
      <c r="H6502" s="5">
        <v>178</v>
      </c>
    </row>
    <row r="6503" spans="1:8">
      <c r="A6503" s="4">
        <v>6502</v>
      </c>
      <c r="B6503" s="5" t="s">
        <v>737</v>
      </c>
      <c r="C6503" s="5" t="s">
        <v>735</v>
      </c>
      <c r="D6503" s="5" t="s">
        <v>743</v>
      </c>
      <c r="E6503" s="5" t="s">
        <v>740</v>
      </c>
      <c r="F6503" s="5" t="s">
        <v>751</v>
      </c>
      <c r="G6503" s="13">
        <v>375.03</v>
      </c>
      <c r="H6503" s="5">
        <v>194</v>
      </c>
    </row>
    <row r="6504" spans="1:8">
      <c r="A6504" s="4">
        <v>6503</v>
      </c>
      <c r="B6504" s="5" t="s">
        <v>763</v>
      </c>
      <c r="C6504" s="5" t="s">
        <v>307</v>
      </c>
      <c r="D6504" s="5" t="s">
        <v>316</v>
      </c>
      <c r="E6504" s="5" t="s">
        <v>314</v>
      </c>
      <c r="F6504" s="5" t="s">
        <v>325</v>
      </c>
      <c r="G6504" s="13">
        <v>251.77</v>
      </c>
      <c r="H6504" s="5">
        <v>168</v>
      </c>
    </row>
    <row r="6505" spans="1:8">
      <c r="A6505" s="4">
        <v>6504</v>
      </c>
      <c r="B6505" s="5" t="s">
        <v>781</v>
      </c>
      <c r="C6505" s="5" t="s">
        <v>731</v>
      </c>
      <c r="D6505" s="5" t="s">
        <v>324</v>
      </c>
      <c r="E6505" s="5" t="s">
        <v>733</v>
      </c>
      <c r="F6505" s="5" t="s">
        <v>734</v>
      </c>
      <c r="G6505" s="13">
        <v>566.83000000000004</v>
      </c>
      <c r="H6505" s="5">
        <v>106</v>
      </c>
    </row>
    <row r="6506" spans="1:8">
      <c r="A6506" s="4">
        <v>6505</v>
      </c>
      <c r="B6506" s="5" t="s">
        <v>730</v>
      </c>
      <c r="C6506" s="5" t="s">
        <v>315</v>
      </c>
      <c r="D6506" s="5" t="s">
        <v>736</v>
      </c>
      <c r="E6506" s="5" t="s">
        <v>303</v>
      </c>
      <c r="F6506" s="5" t="s">
        <v>748</v>
      </c>
      <c r="G6506" s="13">
        <v>220.61</v>
      </c>
      <c r="H6506" s="5">
        <v>72</v>
      </c>
    </row>
    <row r="6507" spans="1:8">
      <c r="A6507" s="4">
        <v>6506</v>
      </c>
      <c r="B6507" s="5" t="s">
        <v>782</v>
      </c>
      <c r="C6507" s="5" t="s">
        <v>315</v>
      </c>
      <c r="D6507" s="5" t="s">
        <v>317</v>
      </c>
      <c r="E6507" s="5" t="s">
        <v>740</v>
      </c>
      <c r="F6507" s="5" t="s">
        <v>734</v>
      </c>
      <c r="G6507" s="13">
        <v>614.53</v>
      </c>
      <c r="H6507" s="5">
        <v>62</v>
      </c>
    </row>
    <row r="6508" spans="1:8">
      <c r="A6508" s="4">
        <v>6507</v>
      </c>
      <c r="B6508" s="5" t="s">
        <v>302</v>
      </c>
      <c r="C6508" s="5" t="s">
        <v>755</v>
      </c>
      <c r="D6508" s="5" t="s">
        <v>769</v>
      </c>
      <c r="E6508" s="5" t="s">
        <v>310</v>
      </c>
      <c r="F6508" s="5" t="s">
        <v>321</v>
      </c>
      <c r="G6508" s="13">
        <v>64.66</v>
      </c>
      <c r="H6508" s="5">
        <v>186</v>
      </c>
    </row>
    <row r="6509" spans="1:8">
      <c r="A6509" s="4">
        <v>6508</v>
      </c>
      <c r="B6509" s="5" t="s">
        <v>812</v>
      </c>
      <c r="C6509" s="5" t="s">
        <v>753</v>
      </c>
      <c r="D6509" s="5" t="s">
        <v>732</v>
      </c>
      <c r="E6509" s="5" t="s">
        <v>319</v>
      </c>
      <c r="F6509" s="5" t="s">
        <v>746</v>
      </c>
      <c r="G6509" s="13">
        <v>62.07</v>
      </c>
      <c r="H6509" s="5">
        <v>80</v>
      </c>
    </row>
    <row r="6510" spans="1:8">
      <c r="A6510" s="4">
        <v>6509</v>
      </c>
      <c r="B6510" s="5" t="s">
        <v>794</v>
      </c>
      <c r="C6510" s="5" t="s">
        <v>308</v>
      </c>
      <c r="D6510" s="5" t="s">
        <v>743</v>
      </c>
      <c r="E6510" s="5" t="s">
        <v>740</v>
      </c>
      <c r="F6510" s="5" t="s">
        <v>326</v>
      </c>
      <c r="G6510" s="13">
        <v>465.24</v>
      </c>
      <c r="H6510" s="5">
        <v>128</v>
      </c>
    </row>
    <row r="6511" spans="1:8">
      <c r="A6511" s="4">
        <v>6510</v>
      </c>
      <c r="B6511" s="5" t="s">
        <v>779</v>
      </c>
      <c r="C6511" s="5" t="s">
        <v>308</v>
      </c>
      <c r="D6511" s="5" t="s">
        <v>732</v>
      </c>
      <c r="E6511" s="5" t="s">
        <v>310</v>
      </c>
      <c r="F6511" s="5" t="s">
        <v>770</v>
      </c>
      <c r="G6511" s="13">
        <v>326.18</v>
      </c>
      <c r="H6511" s="5">
        <v>188</v>
      </c>
    </row>
    <row r="6512" spans="1:8">
      <c r="A6512" s="4">
        <v>6511</v>
      </c>
      <c r="B6512" s="5" t="s">
        <v>810</v>
      </c>
      <c r="C6512" s="5" t="s">
        <v>308</v>
      </c>
      <c r="D6512" s="5" t="s">
        <v>317</v>
      </c>
      <c r="E6512" s="5" t="s">
        <v>314</v>
      </c>
      <c r="F6512" s="5" t="s">
        <v>734</v>
      </c>
      <c r="G6512" s="13">
        <v>66.34</v>
      </c>
      <c r="H6512" s="5">
        <v>53</v>
      </c>
    </row>
    <row r="6513" spans="1:8">
      <c r="A6513" s="4">
        <v>6512</v>
      </c>
      <c r="B6513" s="5" t="s">
        <v>739</v>
      </c>
      <c r="C6513" s="5" t="s">
        <v>731</v>
      </c>
      <c r="D6513" s="5" t="s">
        <v>732</v>
      </c>
      <c r="E6513" s="5" t="s">
        <v>740</v>
      </c>
      <c r="F6513" s="5" t="s">
        <v>734</v>
      </c>
      <c r="G6513" s="13">
        <v>928.25</v>
      </c>
      <c r="H6513" s="5">
        <v>38</v>
      </c>
    </row>
    <row r="6514" spans="1:8">
      <c r="A6514" s="4">
        <v>6513</v>
      </c>
      <c r="B6514" s="5" t="s">
        <v>798</v>
      </c>
      <c r="C6514" s="5" t="s">
        <v>755</v>
      </c>
      <c r="D6514" s="5" t="s">
        <v>772</v>
      </c>
      <c r="E6514" s="5" t="s">
        <v>758</v>
      </c>
      <c r="F6514" s="5" t="s">
        <v>746</v>
      </c>
      <c r="G6514" s="13">
        <v>124.96</v>
      </c>
      <c r="H6514" s="5">
        <v>149</v>
      </c>
    </row>
    <row r="6515" spans="1:8">
      <c r="A6515" s="4">
        <v>6514</v>
      </c>
      <c r="B6515" s="5" t="s">
        <v>777</v>
      </c>
      <c r="C6515" s="5" t="s">
        <v>312</v>
      </c>
      <c r="D6515" s="5" t="s">
        <v>324</v>
      </c>
      <c r="E6515" s="5" t="s">
        <v>758</v>
      </c>
      <c r="F6515" s="5" t="s">
        <v>746</v>
      </c>
      <c r="G6515" s="13">
        <v>614.12</v>
      </c>
      <c r="H6515" s="5">
        <v>120</v>
      </c>
    </row>
    <row r="6516" spans="1:8">
      <c r="A6516" s="4">
        <v>6515</v>
      </c>
      <c r="B6516" s="5" t="s">
        <v>803</v>
      </c>
      <c r="C6516" s="5" t="s">
        <v>731</v>
      </c>
      <c r="D6516" s="5" t="s">
        <v>785</v>
      </c>
      <c r="E6516" s="5" t="s">
        <v>314</v>
      </c>
      <c r="F6516" s="5" t="s">
        <v>748</v>
      </c>
      <c r="G6516" s="13">
        <v>134.91999999999999</v>
      </c>
      <c r="H6516" s="5">
        <v>145</v>
      </c>
    </row>
    <row r="6517" spans="1:8">
      <c r="A6517" s="4">
        <v>6516</v>
      </c>
      <c r="B6517" s="5" t="s">
        <v>810</v>
      </c>
      <c r="C6517" s="5" t="s">
        <v>315</v>
      </c>
      <c r="D6517" s="5" t="s">
        <v>743</v>
      </c>
      <c r="E6517" s="5" t="s">
        <v>758</v>
      </c>
      <c r="F6517" s="5" t="s">
        <v>734</v>
      </c>
      <c r="G6517" s="13">
        <v>890.4</v>
      </c>
      <c r="H6517" s="5">
        <v>176</v>
      </c>
    </row>
    <row r="6518" spans="1:8">
      <c r="A6518" s="4">
        <v>6517</v>
      </c>
      <c r="B6518" s="5" t="s">
        <v>768</v>
      </c>
      <c r="C6518" s="5" t="s">
        <v>308</v>
      </c>
      <c r="D6518" s="5" t="s">
        <v>320</v>
      </c>
      <c r="E6518" s="5" t="s">
        <v>733</v>
      </c>
      <c r="F6518" s="5" t="s">
        <v>306</v>
      </c>
      <c r="G6518" s="13">
        <v>50.26</v>
      </c>
      <c r="H6518" s="5">
        <v>97</v>
      </c>
    </row>
    <row r="6519" spans="1:8">
      <c r="A6519" s="4">
        <v>6518</v>
      </c>
      <c r="B6519" s="5" t="s">
        <v>788</v>
      </c>
      <c r="C6519" s="5" t="s">
        <v>742</v>
      </c>
      <c r="D6519" s="5" t="s">
        <v>320</v>
      </c>
      <c r="E6519" s="5" t="s">
        <v>740</v>
      </c>
      <c r="F6519" s="5" t="s">
        <v>751</v>
      </c>
      <c r="G6519" s="13">
        <v>836.47</v>
      </c>
      <c r="H6519" s="5">
        <v>41</v>
      </c>
    </row>
    <row r="6520" spans="1:8">
      <c r="A6520" s="4">
        <v>6519</v>
      </c>
      <c r="B6520" s="5" t="s">
        <v>776</v>
      </c>
      <c r="C6520" s="5" t="s">
        <v>312</v>
      </c>
      <c r="D6520" s="5" t="s">
        <v>785</v>
      </c>
      <c r="E6520" s="5" t="s">
        <v>310</v>
      </c>
      <c r="F6520" s="5" t="s">
        <v>321</v>
      </c>
      <c r="G6520" s="13">
        <v>196.39</v>
      </c>
      <c r="H6520" s="5">
        <v>173</v>
      </c>
    </row>
    <row r="6521" spans="1:8">
      <c r="A6521" s="4">
        <v>6520</v>
      </c>
      <c r="B6521" s="5" t="s">
        <v>756</v>
      </c>
      <c r="C6521" s="5" t="s">
        <v>735</v>
      </c>
      <c r="D6521" s="5" t="s">
        <v>320</v>
      </c>
      <c r="E6521" s="5" t="s">
        <v>303</v>
      </c>
      <c r="F6521" s="5" t="s">
        <v>306</v>
      </c>
      <c r="G6521" s="13">
        <v>536.79999999999995</v>
      </c>
      <c r="H6521" s="5">
        <v>20</v>
      </c>
    </row>
    <row r="6522" spans="1:8">
      <c r="A6522" s="4">
        <v>6521</v>
      </c>
      <c r="B6522" s="5" t="s">
        <v>749</v>
      </c>
      <c r="C6522" s="5" t="s">
        <v>318</v>
      </c>
      <c r="D6522" s="5" t="s">
        <v>750</v>
      </c>
      <c r="E6522" s="5" t="s">
        <v>310</v>
      </c>
      <c r="F6522" s="5" t="s">
        <v>311</v>
      </c>
      <c r="G6522" s="13">
        <v>299.79000000000002</v>
      </c>
      <c r="H6522" s="5">
        <v>171</v>
      </c>
    </row>
    <row r="6523" spans="1:8">
      <c r="A6523" s="4">
        <v>6522</v>
      </c>
      <c r="B6523" s="5" t="s">
        <v>771</v>
      </c>
      <c r="C6523" s="5" t="s">
        <v>318</v>
      </c>
      <c r="D6523" s="5" t="s">
        <v>324</v>
      </c>
      <c r="E6523" s="5" t="s">
        <v>303</v>
      </c>
      <c r="F6523" s="5" t="s">
        <v>323</v>
      </c>
      <c r="G6523" s="13">
        <v>152.21</v>
      </c>
      <c r="H6523" s="5">
        <v>143</v>
      </c>
    </row>
    <row r="6524" spans="1:8">
      <c r="A6524" s="4">
        <v>6523</v>
      </c>
      <c r="B6524" s="5" t="s">
        <v>806</v>
      </c>
      <c r="C6524" s="5" t="s">
        <v>312</v>
      </c>
      <c r="D6524" s="5" t="s">
        <v>320</v>
      </c>
      <c r="E6524" s="5" t="s">
        <v>303</v>
      </c>
      <c r="F6524" s="5" t="s">
        <v>744</v>
      </c>
      <c r="G6524" s="13">
        <v>536.91999999999996</v>
      </c>
      <c r="H6524" s="5">
        <v>89</v>
      </c>
    </row>
    <row r="6525" spans="1:8">
      <c r="A6525" s="4">
        <v>6524</v>
      </c>
      <c r="B6525" s="5" t="s">
        <v>800</v>
      </c>
      <c r="C6525" s="5" t="s">
        <v>312</v>
      </c>
      <c r="D6525" s="5" t="s">
        <v>320</v>
      </c>
      <c r="E6525" s="5" t="s">
        <v>758</v>
      </c>
      <c r="F6525" s="5" t="s">
        <v>734</v>
      </c>
      <c r="G6525" s="13">
        <v>561.9</v>
      </c>
      <c r="H6525" s="5">
        <v>70</v>
      </c>
    </row>
    <row r="6526" spans="1:8">
      <c r="A6526" s="4">
        <v>6525</v>
      </c>
      <c r="B6526" s="5" t="s">
        <v>787</v>
      </c>
      <c r="C6526" s="5" t="s">
        <v>315</v>
      </c>
      <c r="D6526" s="5" t="s">
        <v>316</v>
      </c>
      <c r="E6526" s="5" t="s">
        <v>314</v>
      </c>
      <c r="F6526" s="5" t="s">
        <v>321</v>
      </c>
      <c r="G6526" s="13">
        <v>530.66</v>
      </c>
      <c r="H6526" s="5">
        <v>178</v>
      </c>
    </row>
    <row r="6527" spans="1:8">
      <c r="A6527" s="4">
        <v>6526</v>
      </c>
      <c r="B6527" s="5" t="s">
        <v>739</v>
      </c>
      <c r="C6527" s="5" t="s">
        <v>308</v>
      </c>
      <c r="D6527" s="5" t="s">
        <v>732</v>
      </c>
      <c r="E6527" s="5" t="s">
        <v>310</v>
      </c>
      <c r="F6527" s="5" t="s">
        <v>751</v>
      </c>
      <c r="G6527" s="13">
        <v>237.06</v>
      </c>
      <c r="H6527" s="5">
        <v>172</v>
      </c>
    </row>
    <row r="6528" spans="1:8">
      <c r="A6528" s="4">
        <v>6527</v>
      </c>
      <c r="B6528" s="5" t="s">
        <v>745</v>
      </c>
      <c r="C6528" s="5" t="s">
        <v>308</v>
      </c>
      <c r="D6528" s="5" t="s">
        <v>785</v>
      </c>
      <c r="E6528" s="5" t="s">
        <v>314</v>
      </c>
      <c r="F6528" s="5" t="s">
        <v>325</v>
      </c>
      <c r="G6528" s="13">
        <v>701.69</v>
      </c>
      <c r="H6528" s="5">
        <v>77</v>
      </c>
    </row>
    <row r="6529" spans="1:8">
      <c r="A6529" s="4">
        <v>6528</v>
      </c>
      <c r="B6529" s="5" t="s">
        <v>775</v>
      </c>
      <c r="C6529" s="5" t="s">
        <v>757</v>
      </c>
      <c r="D6529" s="5" t="s">
        <v>772</v>
      </c>
      <c r="E6529" s="5" t="s">
        <v>733</v>
      </c>
      <c r="F6529" s="5" t="s">
        <v>770</v>
      </c>
      <c r="G6529" s="13">
        <v>618.23</v>
      </c>
      <c r="H6529" s="5">
        <v>78</v>
      </c>
    </row>
    <row r="6530" spans="1:8">
      <c r="A6530" s="4">
        <v>6529</v>
      </c>
      <c r="B6530" s="5" t="s">
        <v>759</v>
      </c>
      <c r="C6530" s="5" t="s">
        <v>731</v>
      </c>
      <c r="D6530" s="5" t="s">
        <v>324</v>
      </c>
      <c r="E6530" s="5" t="s">
        <v>740</v>
      </c>
      <c r="F6530" s="5" t="s">
        <v>746</v>
      </c>
      <c r="G6530" s="13">
        <v>806.1</v>
      </c>
      <c r="H6530" s="5">
        <v>55</v>
      </c>
    </row>
    <row r="6531" spans="1:8">
      <c r="A6531" s="4">
        <v>6530</v>
      </c>
      <c r="B6531" s="5" t="s">
        <v>739</v>
      </c>
      <c r="C6531" s="5" t="s">
        <v>757</v>
      </c>
      <c r="D6531" s="5" t="s">
        <v>769</v>
      </c>
      <c r="E6531" s="5" t="s">
        <v>322</v>
      </c>
      <c r="F6531" s="5" t="s">
        <v>325</v>
      </c>
      <c r="G6531" s="13">
        <v>878.99</v>
      </c>
      <c r="H6531" s="5">
        <v>62</v>
      </c>
    </row>
    <row r="6532" spans="1:8">
      <c r="A6532" s="4">
        <v>6531</v>
      </c>
      <c r="B6532" s="5" t="s">
        <v>776</v>
      </c>
      <c r="C6532" s="5" t="s">
        <v>304</v>
      </c>
      <c r="D6532" s="5" t="s">
        <v>743</v>
      </c>
      <c r="E6532" s="5" t="s">
        <v>740</v>
      </c>
      <c r="F6532" s="5" t="s">
        <v>734</v>
      </c>
      <c r="G6532" s="13">
        <v>491.81</v>
      </c>
      <c r="H6532" s="5">
        <v>74</v>
      </c>
    </row>
    <row r="6533" spans="1:8">
      <c r="A6533" s="4">
        <v>6532</v>
      </c>
      <c r="B6533" s="5" t="s">
        <v>781</v>
      </c>
      <c r="C6533" s="5" t="s">
        <v>735</v>
      </c>
      <c r="D6533" s="5" t="s">
        <v>769</v>
      </c>
      <c r="E6533" s="5" t="s">
        <v>322</v>
      </c>
      <c r="F6533" s="5" t="s">
        <v>770</v>
      </c>
      <c r="G6533" s="13">
        <v>531.87</v>
      </c>
      <c r="H6533" s="5">
        <v>163</v>
      </c>
    </row>
    <row r="6534" spans="1:8">
      <c r="A6534" s="4">
        <v>6533</v>
      </c>
      <c r="B6534" s="5" t="s">
        <v>807</v>
      </c>
      <c r="C6534" s="5" t="s">
        <v>757</v>
      </c>
      <c r="D6534" s="5" t="s">
        <v>785</v>
      </c>
      <c r="E6534" s="5" t="s">
        <v>758</v>
      </c>
      <c r="F6534" s="5" t="s">
        <v>323</v>
      </c>
      <c r="G6534" s="13">
        <v>690.11</v>
      </c>
      <c r="H6534" s="5">
        <v>73</v>
      </c>
    </row>
    <row r="6535" spans="1:8">
      <c r="A6535" s="4">
        <v>6534</v>
      </c>
      <c r="B6535" s="5" t="s">
        <v>767</v>
      </c>
      <c r="C6535" s="5" t="s">
        <v>307</v>
      </c>
      <c r="D6535" s="5" t="s">
        <v>324</v>
      </c>
      <c r="E6535" s="5" t="s">
        <v>322</v>
      </c>
      <c r="F6535" s="5" t="s">
        <v>306</v>
      </c>
      <c r="G6535" s="13">
        <v>933.79</v>
      </c>
      <c r="H6535" s="5">
        <v>70</v>
      </c>
    </row>
    <row r="6536" spans="1:8">
      <c r="A6536" s="4">
        <v>6535</v>
      </c>
      <c r="B6536" s="5" t="s">
        <v>760</v>
      </c>
      <c r="C6536" s="5" t="s">
        <v>783</v>
      </c>
      <c r="D6536" s="5" t="s">
        <v>316</v>
      </c>
      <c r="E6536" s="5" t="s">
        <v>313</v>
      </c>
      <c r="F6536" s="5" t="s">
        <v>323</v>
      </c>
      <c r="G6536" s="13">
        <v>799.91</v>
      </c>
      <c r="H6536" s="5">
        <v>128</v>
      </c>
    </row>
    <row r="6537" spans="1:8">
      <c r="A6537" s="4">
        <v>6536</v>
      </c>
      <c r="B6537" s="5" t="s">
        <v>777</v>
      </c>
      <c r="C6537" s="5" t="s">
        <v>753</v>
      </c>
      <c r="D6537" s="5" t="s">
        <v>317</v>
      </c>
      <c r="E6537" s="5" t="s">
        <v>303</v>
      </c>
      <c r="F6537" s="5" t="s">
        <v>321</v>
      </c>
      <c r="G6537" s="13">
        <v>630.84</v>
      </c>
      <c r="H6537" s="5">
        <v>158</v>
      </c>
    </row>
    <row r="6538" spans="1:8">
      <c r="A6538" s="4">
        <v>6537</v>
      </c>
      <c r="B6538" s="5" t="s">
        <v>762</v>
      </c>
      <c r="C6538" s="5" t="s">
        <v>308</v>
      </c>
      <c r="D6538" s="5" t="s">
        <v>750</v>
      </c>
      <c r="E6538" s="5" t="s">
        <v>303</v>
      </c>
      <c r="F6538" s="5" t="s">
        <v>734</v>
      </c>
      <c r="G6538" s="13">
        <v>321.11</v>
      </c>
      <c r="H6538" s="5">
        <v>4</v>
      </c>
    </row>
    <row r="6539" spans="1:8">
      <c r="A6539" s="4">
        <v>6538</v>
      </c>
      <c r="B6539" s="5" t="s">
        <v>792</v>
      </c>
      <c r="C6539" s="5" t="s">
        <v>731</v>
      </c>
      <c r="D6539" s="5" t="s">
        <v>316</v>
      </c>
      <c r="E6539" s="5" t="s">
        <v>314</v>
      </c>
      <c r="F6539" s="5" t="s">
        <v>326</v>
      </c>
      <c r="G6539" s="13">
        <v>856.16</v>
      </c>
      <c r="H6539" s="5">
        <v>196</v>
      </c>
    </row>
    <row r="6540" spans="1:8">
      <c r="A6540" s="4">
        <v>6539</v>
      </c>
      <c r="B6540" s="5" t="s">
        <v>793</v>
      </c>
      <c r="C6540" s="5" t="s">
        <v>753</v>
      </c>
      <c r="D6540" s="5" t="s">
        <v>324</v>
      </c>
      <c r="E6540" s="5" t="s">
        <v>319</v>
      </c>
      <c r="F6540" s="5" t="s">
        <v>306</v>
      </c>
      <c r="G6540" s="13">
        <v>923.18</v>
      </c>
      <c r="H6540" s="5">
        <v>36</v>
      </c>
    </row>
    <row r="6541" spans="1:8">
      <c r="A6541" s="4">
        <v>6540</v>
      </c>
      <c r="B6541" s="5" t="s">
        <v>302</v>
      </c>
      <c r="C6541" s="5" t="s">
        <v>731</v>
      </c>
      <c r="D6541" s="5" t="s">
        <v>736</v>
      </c>
      <c r="E6541" s="5" t="s">
        <v>322</v>
      </c>
      <c r="F6541" s="5" t="s">
        <v>306</v>
      </c>
      <c r="G6541" s="13">
        <v>352.08</v>
      </c>
      <c r="H6541" s="5">
        <v>33</v>
      </c>
    </row>
    <row r="6542" spans="1:8">
      <c r="A6542" s="4">
        <v>6541</v>
      </c>
      <c r="B6542" s="5" t="s">
        <v>796</v>
      </c>
      <c r="C6542" s="5" t="s">
        <v>757</v>
      </c>
      <c r="D6542" s="5" t="s">
        <v>316</v>
      </c>
      <c r="E6542" s="5" t="s">
        <v>310</v>
      </c>
      <c r="F6542" s="5" t="s">
        <v>326</v>
      </c>
      <c r="G6542" s="13">
        <v>344.03</v>
      </c>
      <c r="H6542" s="5">
        <v>109</v>
      </c>
    </row>
    <row r="6543" spans="1:8">
      <c r="A6543" s="4">
        <v>6542</v>
      </c>
      <c r="B6543" s="5" t="s">
        <v>752</v>
      </c>
      <c r="C6543" s="5" t="s">
        <v>304</v>
      </c>
      <c r="D6543" s="5" t="s">
        <v>772</v>
      </c>
      <c r="E6543" s="5" t="s">
        <v>310</v>
      </c>
      <c r="F6543" s="5" t="s">
        <v>744</v>
      </c>
      <c r="G6543" s="13">
        <v>592.46</v>
      </c>
      <c r="H6543" s="5">
        <v>119</v>
      </c>
    </row>
    <row r="6544" spans="1:8">
      <c r="A6544" s="4">
        <v>6543</v>
      </c>
      <c r="B6544" s="5" t="s">
        <v>782</v>
      </c>
      <c r="C6544" s="5" t="s">
        <v>783</v>
      </c>
      <c r="D6544" s="5" t="s">
        <v>743</v>
      </c>
      <c r="E6544" s="5" t="s">
        <v>758</v>
      </c>
      <c r="F6544" s="5" t="s">
        <v>744</v>
      </c>
      <c r="G6544" s="13">
        <v>286.89</v>
      </c>
      <c r="H6544" s="5">
        <v>111</v>
      </c>
    </row>
    <row r="6545" spans="1:8">
      <c r="A6545" s="4">
        <v>6544</v>
      </c>
      <c r="B6545" s="5" t="s">
        <v>780</v>
      </c>
      <c r="C6545" s="5" t="s">
        <v>307</v>
      </c>
      <c r="D6545" s="5" t="s">
        <v>309</v>
      </c>
      <c r="E6545" s="5" t="s">
        <v>319</v>
      </c>
      <c r="F6545" s="5" t="s">
        <v>751</v>
      </c>
      <c r="G6545" s="13">
        <v>247.17</v>
      </c>
      <c r="H6545" s="5">
        <v>42</v>
      </c>
    </row>
    <row r="6546" spans="1:8">
      <c r="A6546" s="4">
        <v>6545</v>
      </c>
      <c r="B6546" s="5" t="s">
        <v>739</v>
      </c>
      <c r="C6546" s="5" t="s">
        <v>731</v>
      </c>
      <c r="D6546" s="5" t="s">
        <v>743</v>
      </c>
      <c r="E6546" s="5" t="s">
        <v>740</v>
      </c>
      <c r="F6546" s="5" t="s">
        <v>734</v>
      </c>
      <c r="G6546" s="13">
        <v>238.95</v>
      </c>
      <c r="H6546" s="5">
        <v>61</v>
      </c>
    </row>
    <row r="6547" spans="1:8">
      <c r="A6547" s="4">
        <v>6546</v>
      </c>
      <c r="B6547" s="5" t="s">
        <v>741</v>
      </c>
      <c r="C6547" s="5" t="s">
        <v>742</v>
      </c>
      <c r="D6547" s="5" t="s">
        <v>317</v>
      </c>
      <c r="E6547" s="5" t="s">
        <v>740</v>
      </c>
      <c r="F6547" s="5" t="s">
        <v>311</v>
      </c>
      <c r="G6547" s="13">
        <v>723.07</v>
      </c>
      <c r="H6547" s="5">
        <v>135</v>
      </c>
    </row>
    <row r="6548" spans="1:8">
      <c r="A6548" s="4">
        <v>6547</v>
      </c>
      <c r="B6548" s="5" t="s">
        <v>804</v>
      </c>
      <c r="C6548" s="5" t="s">
        <v>304</v>
      </c>
      <c r="D6548" s="5" t="s">
        <v>309</v>
      </c>
      <c r="E6548" s="5" t="s">
        <v>319</v>
      </c>
      <c r="F6548" s="5" t="s">
        <v>306</v>
      </c>
      <c r="G6548" s="13">
        <v>630.76</v>
      </c>
      <c r="H6548" s="5">
        <v>190</v>
      </c>
    </row>
    <row r="6549" spans="1:8">
      <c r="A6549" s="4">
        <v>6548</v>
      </c>
      <c r="B6549" s="5" t="s">
        <v>804</v>
      </c>
      <c r="C6549" s="5" t="s">
        <v>318</v>
      </c>
      <c r="D6549" s="5" t="s">
        <v>743</v>
      </c>
      <c r="E6549" s="5" t="s">
        <v>314</v>
      </c>
      <c r="F6549" s="5" t="s">
        <v>751</v>
      </c>
      <c r="G6549" s="13">
        <v>94.96</v>
      </c>
      <c r="H6549" s="5">
        <v>93</v>
      </c>
    </row>
    <row r="6550" spans="1:8">
      <c r="A6550" s="4">
        <v>6549</v>
      </c>
      <c r="B6550" s="5" t="s">
        <v>784</v>
      </c>
      <c r="C6550" s="5" t="s">
        <v>753</v>
      </c>
      <c r="D6550" s="5" t="s">
        <v>316</v>
      </c>
      <c r="E6550" s="5" t="s">
        <v>740</v>
      </c>
      <c r="F6550" s="5" t="s">
        <v>746</v>
      </c>
      <c r="G6550" s="13">
        <v>549.20000000000005</v>
      </c>
      <c r="H6550" s="5">
        <v>80</v>
      </c>
    </row>
    <row r="6551" spans="1:8">
      <c r="A6551" s="4">
        <v>6550</v>
      </c>
      <c r="B6551" s="5" t="s">
        <v>794</v>
      </c>
      <c r="C6551" s="5" t="s">
        <v>757</v>
      </c>
      <c r="D6551" s="5" t="s">
        <v>738</v>
      </c>
      <c r="E6551" s="5" t="s">
        <v>319</v>
      </c>
      <c r="F6551" s="5" t="s">
        <v>744</v>
      </c>
      <c r="G6551" s="13">
        <v>186.45</v>
      </c>
      <c r="H6551" s="5">
        <v>38</v>
      </c>
    </row>
    <row r="6552" spans="1:8">
      <c r="A6552" s="4">
        <v>6551</v>
      </c>
      <c r="B6552" s="5" t="s">
        <v>739</v>
      </c>
      <c r="C6552" s="5" t="s">
        <v>757</v>
      </c>
      <c r="D6552" s="5" t="s">
        <v>309</v>
      </c>
      <c r="E6552" s="5" t="s">
        <v>303</v>
      </c>
      <c r="F6552" s="5" t="s">
        <v>311</v>
      </c>
      <c r="G6552" s="13">
        <v>402.9</v>
      </c>
      <c r="H6552" s="5">
        <v>14</v>
      </c>
    </row>
    <row r="6553" spans="1:8">
      <c r="A6553" s="4">
        <v>6552</v>
      </c>
      <c r="B6553" s="5" t="s">
        <v>789</v>
      </c>
      <c r="C6553" s="5" t="s">
        <v>304</v>
      </c>
      <c r="D6553" s="5" t="s">
        <v>743</v>
      </c>
      <c r="E6553" s="5" t="s">
        <v>314</v>
      </c>
      <c r="F6553" s="5" t="s">
        <v>326</v>
      </c>
      <c r="G6553" s="13">
        <v>818.37</v>
      </c>
      <c r="H6553" s="5">
        <v>163</v>
      </c>
    </row>
    <row r="6554" spans="1:8">
      <c r="A6554" s="4">
        <v>6553</v>
      </c>
      <c r="B6554" s="5" t="s">
        <v>799</v>
      </c>
      <c r="C6554" s="5" t="s">
        <v>318</v>
      </c>
      <c r="D6554" s="5" t="s">
        <v>769</v>
      </c>
      <c r="E6554" s="5" t="s">
        <v>314</v>
      </c>
      <c r="F6554" s="5" t="s">
        <v>751</v>
      </c>
      <c r="G6554" s="13">
        <v>299.12</v>
      </c>
      <c r="H6554" s="5">
        <v>10</v>
      </c>
    </row>
    <row r="6555" spans="1:8">
      <c r="A6555" s="4">
        <v>6554</v>
      </c>
      <c r="B6555" s="5" t="s">
        <v>774</v>
      </c>
      <c r="C6555" s="5" t="s">
        <v>755</v>
      </c>
      <c r="D6555" s="5" t="s">
        <v>732</v>
      </c>
      <c r="E6555" s="5" t="s">
        <v>733</v>
      </c>
      <c r="F6555" s="5" t="s">
        <v>751</v>
      </c>
      <c r="G6555" s="13">
        <v>431.02</v>
      </c>
      <c r="H6555" s="5">
        <v>92</v>
      </c>
    </row>
    <row r="6556" spans="1:8">
      <c r="A6556" s="4">
        <v>6555</v>
      </c>
      <c r="B6556" s="5" t="s">
        <v>764</v>
      </c>
      <c r="C6556" s="5" t="s">
        <v>312</v>
      </c>
      <c r="D6556" s="5" t="s">
        <v>309</v>
      </c>
      <c r="E6556" s="5" t="s">
        <v>319</v>
      </c>
      <c r="F6556" s="5" t="s">
        <v>325</v>
      </c>
      <c r="G6556" s="13">
        <v>266.24</v>
      </c>
      <c r="H6556" s="5">
        <v>14</v>
      </c>
    </row>
    <row r="6557" spans="1:8">
      <c r="A6557" s="4">
        <v>6556</v>
      </c>
      <c r="B6557" s="5" t="s">
        <v>302</v>
      </c>
      <c r="C6557" s="5" t="s">
        <v>731</v>
      </c>
      <c r="D6557" s="5" t="s">
        <v>316</v>
      </c>
      <c r="E6557" s="5" t="s">
        <v>314</v>
      </c>
      <c r="F6557" s="5" t="s">
        <v>748</v>
      </c>
      <c r="G6557" s="13">
        <v>635.62</v>
      </c>
      <c r="H6557" s="5">
        <v>126</v>
      </c>
    </row>
    <row r="6558" spans="1:8">
      <c r="A6558" s="4">
        <v>6557</v>
      </c>
      <c r="B6558" s="5" t="s">
        <v>801</v>
      </c>
      <c r="C6558" s="5" t="s">
        <v>742</v>
      </c>
      <c r="D6558" s="5" t="s">
        <v>736</v>
      </c>
      <c r="E6558" s="5" t="s">
        <v>310</v>
      </c>
      <c r="F6558" s="5" t="s">
        <v>746</v>
      </c>
      <c r="G6558" s="13">
        <v>869.31</v>
      </c>
      <c r="H6558" s="5">
        <v>81</v>
      </c>
    </row>
    <row r="6559" spans="1:8">
      <c r="A6559" s="4">
        <v>6558</v>
      </c>
      <c r="B6559" s="5" t="s">
        <v>782</v>
      </c>
      <c r="C6559" s="5" t="s">
        <v>735</v>
      </c>
      <c r="D6559" s="5" t="s">
        <v>736</v>
      </c>
      <c r="E6559" s="5" t="s">
        <v>740</v>
      </c>
      <c r="F6559" s="5" t="s">
        <v>744</v>
      </c>
      <c r="G6559" s="13">
        <v>500.87</v>
      </c>
      <c r="H6559" s="5">
        <v>118</v>
      </c>
    </row>
    <row r="6560" spans="1:8">
      <c r="A6560" s="4">
        <v>6559</v>
      </c>
      <c r="B6560" s="5" t="s">
        <v>779</v>
      </c>
      <c r="C6560" s="5" t="s">
        <v>755</v>
      </c>
      <c r="D6560" s="5" t="s">
        <v>324</v>
      </c>
      <c r="E6560" s="5" t="s">
        <v>313</v>
      </c>
      <c r="F6560" s="5" t="s">
        <v>748</v>
      </c>
      <c r="G6560" s="13">
        <v>139.19999999999999</v>
      </c>
      <c r="H6560" s="5">
        <v>102</v>
      </c>
    </row>
    <row r="6561" spans="1:8">
      <c r="A6561" s="4">
        <v>6560</v>
      </c>
      <c r="B6561" s="5" t="s">
        <v>795</v>
      </c>
      <c r="C6561" s="5" t="s">
        <v>318</v>
      </c>
      <c r="D6561" s="5" t="s">
        <v>738</v>
      </c>
      <c r="E6561" s="5" t="s">
        <v>303</v>
      </c>
      <c r="F6561" s="5" t="s">
        <v>325</v>
      </c>
      <c r="G6561" s="13">
        <v>447.17</v>
      </c>
      <c r="H6561" s="5">
        <v>161</v>
      </c>
    </row>
    <row r="6562" spans="1:8">
      <c r="A6562" s="4">
        <v>6561</v>
      </c>
      <c r="B6562" s="5" t="s">
        <v>810</v>
      </c>
      <c r="C6562" s="5" t="s">
        <v>742</v>
      </c>
      <c r="D6562" s="5" t="s">
        <v>738</v>
      </c>
      <c r="E6562" s="5" t="s">
        <v>305</v>
      </c>
      <c r="F6562" s="5" t="s">
        <v>770</v>
      </c>
      <c r="G6562" s="13">
        <v>124.82</v>
      </c>
      <c r="H6562" s="5">
        <v>172</v>
      </c>
    </row>
    <row r="6563" spans="1:8">
      <c r="A6563" s="4">
        <v>6562</v>
      </c>
      <c r="B6563" s="5" t="s">
        <v>800</v>
      </c>
      <c r="C6563" s="5" t="s">
        <v>755</v>
      </c>
      <c r="D6563" s="5" t="s">
        <v>736</v>
      </c>
      <c r="E6563" s="5" t="s">
        <v>310</v>
      </c>
      <c r="F6563" s="5" t="s">
        <v>321</v>
      </c>
      <c r="G6563" s="13">
        <v>70.510000000000005</v>
      </c>
      <c r="H6563" s="5">
        <v>6</v>
      </c>
    </row>
    <row r="6564" spans="1:8">
      <c r="A6564" s="4">
        <v>6563</v>
      </c>
      <c r="B6564" s="5" t="s">
        <v>784</v>
      </c>
      <c r="C6564" s="5" t="s">
        <v>304</v>
      </c>
      <c r="D6564" s="5" t="s">
        <v>750</v>
      </c>
      <c r="E6564" s="5" t="s">
        <v>758</v>
      </c>
      <c r="F6564" s="5" t="s">
        <v>306</v>
      </c>
      <c r="G6564" s="13">
        <v>866.42</v>
      </c>
      <c r="H6564" s="5">
        <v>66</v>
      </c>
    </row>
    <row r="6565" spans="1:8">
      <c r="A6565" s="4">
        <v>6564</v>
      </c>
      <c r="B6565" s="5" t="s">
        <v>802</v>
      </c>
      <c r="C6565" s="5" t="s">
        <v>318</v>
      </c>
      <c r="D6565" s="5" t="s">
        <v>736</v>
      </c>
      <c r="E6565" s="5" t="s">
        <v>319</v>
      </c>
      <c r="F6565" s="5" t="s">
        <v>311</v>
      </c>
      <c r="G6565" s="13">
        <v>416.65</v>
      </c>
      <c r="H6565" s="5">
        <v>36</v>
      </c>
    </row>
    <row r="6566" spans="1:8">
      <c r="A6566" s="4">
        <v>6565</v>
      </c>
      <c r="B6566" s="5" t="s">
        <v>792</v>
      </c>
      <c r="C6566" s="5" t="s">
        <v>757</v>
      </c>
      <c r="D6566" s="5" t="s">
        <v>736</v>
      </c>
      <c r="E6566" s="5" t="s">
        <v>322</v>
      </c>
      <c r="F6566" s="5" t="s">
        <v>746</v>
      </c>
      <c r="G6566" s="13">
        <v>811.1</v>
      </c>
      <c r="H6566" s="5">
        <v>50</v>
      </c>
    </row>
    <row r="6567" spans="1:8">
      <c r="A6567" s="4">
        <v>6566</v>
      </c>
      <c r="B6567" s="5" t="s">
        <v>756</v>
      </c>
      <c r="C6567" s="5" t="s">
        <v>753</v>
      </c>
      <c r="D6567" s="5" t="s">
        <v>736</v>
      </c>
      <c r="E6567" s="5" t="s">
        <v>319</v>
      </c>
      <c r="F6567" s="5" t="s">
        <v>751</v>
      </c>
      <c r="G6567" s="13">
        <v>114.34</v>
      </c>
      <c r="H6567" s="5">
        <v>106</v>
      </c>
    </row>
    <row r="6568" spans="1:8">
      <c r="A6568" s="4">
        <v>6567</v>
      </c>
      <c r="B6568" s="5" t="s">
        <v>806</v>
      </c>
      <c r="C6568" s="5" t="s">
        <v>731</v>
      </c>
      <c r="D6568" s="5" t="s">
        <v>309</v>
      </c>
      <c r="E6568" s="5" t="s">
        <v>733</v>
      </c>
      <c r="F6568" s="5" t="s">
        <v>321</v>
      </c>
      <c r="G6568" s="13">
        <v>214.94</v>
      </c>
      <c r="H6568" s="5">
        <v>141</v>
      </c>
    </row>
    <row r="6569" spans="1:8">
      <c r="A6569" s="4">
        <v>6568</v>
      </c>
      <c r="B6569" s="5" t="s">
        <v>810</v>
      </c>
      <c r="C6569" s="5" t="s">
        <v>735</v>
      </c>
      <c r="D6569" s="5" t="s">
        <v>309</v>
      </c>
      <c r="E6569" s="5" t="s">
        <v>733</v>
      </c>
      <c r="F6569" s="5" t="s">
        <v>311</v>
      </c>
      <c r="G6569" s="13">
        <v>859.24</v>
      </c>
      <c r="H6569" s="5">
        <v>127</v>
      </c>
    </row>
    <row r="6570" spans="1:8">
      <c r="A6570" s="4">
        <v>6569</v>
      </c>
      <c r="B6570" s="5" t="s">
        <v>800</v>
      </c>
      <c r="C6570" s="5" t="s">
        <v>318</v>
      </c>
      <c r="D6570" s="5" t="s">
        <v>785</v>
      </c>
      <c r="E6570" s="5" t="s">
        <v>310</v>
      </c>
      <c r="F6570" s="5" t="s">
        <v>746</v>
      </c>
      <c r="G6570" s="13">
        <v>276.89999999999998</v>
      </c>
      <c r="H6570" s="5">
        <v>18</v>
      </c>
    </row>
    <row r="6571" spans="1:8">
      <c r="A6571" s="4">
        <v>6570</v>
      </c>
      <c r="B6571" s="5" t="s">
        <v>808</v>
      </c>
      <c r="C6571" s="5" t="s">
        <v>735</v>
      </c>
      <c r="D6571" s="5" t="s">
        <v>750</v>
      </c>
      <c r="E6571" s="5" t="s">
        <v>740</v>
      </c>
      <c r="F6571" s="5" t="s">
        <v>325</v>
      </c>
      <c r="G6571" s="13">
        <v>753.94</v>
      </c>
      <c r="H6571" s="5">
        <v>43</v>
      </c>
    </row>
    <row r="6572" spans="1:8">
      <c r="A6572" s="4">
        <v>6571</v>
      </c>
      <c r="B6572" s="5" t="s">
        <v>730</v>
      </c>
      <c r="C6572" s="5" t="s">
        <v>755</v>
      </c>
      <c r="D6572" s="5" t="s">
        <v>769</v>
      </c>
      <c r="E6572" s="5" t="s">
        <v>305</v>
      </c>
      <c r="F6572" s="5" t="s">
        <v>306</v>
      </c>
      <c r="G6572" s="13">
        <v>880.5</v>
      </c>
      <c r="H6572" s="5">
        <v>71</v>
      </c>
    </row>
    <row r="6573" spans="1:8">
      <c r="A6573" s="4">
        <v>6572</v>
      </c>
      <c r="B6573" s="5" t="s">
        <v>812</v>
      </c>
      <c r="C6573" s="5" t="s">
        <v>755</v>
      </c>
      <c r="D6573" s="5" t="s">
        <v>736</v>
      </c>
      <c r="E6573" s="5" t="s">
        <v>313</v>
      </c>
      <c r="F6573" s="5" t="s">
        <v>311</v>
      </c>
      <c r="G6573" s="13">
        <v>919.24</v>
      </c>
      <c r="H6573" s="5">
        <v>35</v>
      </c>
    </row>
    <row r="6574" spans="1:8">
      <c r="A6574" s="4">
        <v>6573</v>
      </c>
      <c r="B6574" s="5" t="s">
        <v>771</v>
      </c>
      <c r="C6574" s="5" t="s">
        <v>753</v>
      </c>
      <c r="D6574" s="5" t="s">
        <v>785</v>
      </c>
      <c r="E6574" s="5" t="s">
        <v>319</v>
      </c>
      <c r="F6574" s="5" t="s">
        <v>326</v>
      </c>
      <c r="G6574" s="13">
        <v>625.46</v>
      </c>
      <c r="H6574" s="5">
        <v>74</v>
      </c>
    </row>
    <row r="6575" spans="1:8">
      <c r="A6575" s="4">
        <v>6574</v>
      </c>
      <c r="B6575" s="5" t="s">
        <v>798</v>
      </c>
      <c r="C6575" s="5" t="s">
        <v>742</v>
      </c>
      <c r="D6575" s="5" t="s">
        <v>785</v>
      </c>
      <c r="E6575" s="5" t="s">
        <v>310</v>
      </c>
      <c r="F6575" s="5" t="s">
        <v>744</v>
      </c>
      <c r="G6575" s="13">
        <v>679.02</v>
      </c>
      <c r="H6575" s="5">
        <v>89</v>
      </c>
    </row>
    <row r="6576" spans="1:8">
      <c r="A6576" s="4">
        <v>6575</v>
      </c>
      <c r="B6576" s="5" t="s">
        <v>749</v>
      </c>
      <c r="C6576" s="5" t="s">
        <v>731</v>
      </c>
      <c r="D6576" s="5" t="s">
        <v>743</v>
      </c>
      <c r="E6576" s="5" t="s">
        <v>758</v>
      </c>
      <c r="F6576" s="5" t="s">
        <v>325</v>
      </c>
      <c r="G6576" s="13">
        <v>625.63</v>
      </c>
      <c r="H6576" s="5">
        <v>73</v>
      </c>
    </row>
    <row r="6577" spans="1:8">
      <c r="A6577" s="4">
        <v>6576</v>
      </c>
      <c r="B6577" s="5" t="s">
        <v>781</v>
      </c>
      <c r="C6577" s="5" t="s">
        <v>312</v>
      </c>
      <c r="D6577" s="5" t="s">
        <v>324</v>
      </c>
      <c r="E6577" s="5" t="s">
        <v>758</v>
      </c>
      <c r="F6577" s="5" t="s">
        <v>748</v>
      </c>
      <c r="G6577" s="13">
        <v>278.26</v>
      </c>
      <c r="H6577" s="5">
        <v>163</v>
      </c>
    </row>
    <row r="6578" spans="1:8">
      <c r="A6578" s="4">
        <v>6577</v>
      </c>
      <c r="B6578" s="5" t="s">
        <v>788</v>
      </c>
      <c r="C6578" s="5" t="s">
        <v>783</v>
      </c>
      <c r="D6578" s="5" t="s">
        <v>316</v>
      </c>
      <c r="E6578" s="5" t="s">
        <v>733</v>
      </c>
      <c r="F6578" s="5" t="s">
        <v>770</v>
      </c>
      <c r="G6578" s="13">
        <v>176.81</v>
      </c>
      <c r="H6578" s="5">
        <v>190</v>
      </c>
    </row>
    <row r="6579" spans="1:8">
      <c r="A6579" s="4">
        <v>6578</v>
      </c>
      <c r="B6579" s="5" t="s">
        <v>730</v>
      </c>
      <c r="C6579" s="5" t="s">
        <v>757</v>
      </c>
      <c r="D6579" s="5" t="s">
        <v>769</v>
      </c>
      <c r="E6579" s="5" t="s">
        <v>319</v>
      </c>
      <c r="F6579" s="5" t="s">
        <v>751</v>
      </c>
      <c r="G6579" s="13">
        <v>552.26</v>
      </c>
      <c r="H6579" s="5">
        <v>3</v>
      </c>
    </row>
    <row r="6580" spans="1:8">
      <c r="A6580" s="4">
        <v>6579</v>
      </c>
      <c r="B6580" s="5" t="s">
        <v>752</v>
      </c>
      <c r="C6580" s="5" t="s">
        <v>757</v>
      </c>
      <c r="D6580" s="5" t="s">
        <v>769</v>
      </c>
      <c r="E6580" s="5" t="s">
        <v>305</v>
      </c>
      <c r="F6580" s="5" t="s">
        <v>746</v>
      </c>
      <c r="G6580" s="13">
        <v>69.290000000000006</v>
      </c>
      <c r="H6580" s="5">
        <v>147</v>
      </c>
    </row>
    <row r="6581" spans="1:8">
      <c r="A6581" s="4">
        <v>6580</v>
      </c>
      <c r="B6581" s="5" t="s">
        <v>760</v>
      </c>
      <c r="C6581" s="5" t="s">
        <v>312</v>
      </c>
      <c r="D6581" s="5" t="s">
        <v>750</v>
      </c>
      <c r="E6581" s="5" t="s">
        <v>733</v>
      </c>
      <c r="F6581" s="5" t="s">
        <v>734</v>
      </c>
      <c r="G6581" s="13">
        <v>190.19</v>
      </c>
      <c r="H6581" s="5">
        <v>146</v>
      </c>
    </row>
    <row r="6582" spans="1:8">
      <c r="A6582" s="4">
        <v>6581</v>
      </c>
      <c r="B6582" s="5" t="s">
        <v>759</v>
      </c>
      <c r="C6582" s="5" t="s">
        <v>308</v>
      </c>
      <c r="D6582" s="5" t="s">
        <v>736</v>
      </c>
      <c r="E6582" s="5" t="s">
        <v>319</v>
      </c>
      <c r="F6582" s="5" t="s">
        <v>748</v>
      </c>
      <c r="G6582" s="13">
        <v>150.19999999999999</v>
      </c>
      <c r="H6582" s="5">
        <v>129</v>
      </c>
    </row>
    <row r="6583" spans="1:8">
      <c r="A6583" s="4">
        <v>6582</v>
      </c>
      <c r="B6583" s="5" t="s">
        <v>790</v>
      </c>
      <c r="C6583" s="5" t="s">
        <v>735</v>
      </c>
      <c r="D6583" s="5" t="s">
        <v>320</v>
      </c>
      <c r="E6583" s="5" t="s">
        <v>322</v>
      </c>
      <c r="F6583" s="5" t="s">
        <v>744</v>
      </c>
      <c r="G6583" s="13">
        <v>467.55</v>
      </c>
      <c r="H6583" s="5">
        <v>199</v>
      </c>
    </row>
    <row r="6584" spans="1:8">
      <c r="A6584" s="4">
        <v>6583</v>
      </c>
      <c r="B6584" s="5" t="s">
        <v>806</v>
      </c>
      <c r="C6584" s="5" t="s">
        <v>312</v>
      </c>
      <c r="D6584" s="5" t="s">
        <v>320</v>
      </c>
      <c r="E6584" s="5" t="s">
        <v>733</v>
      </c>
      <c r="F6584" s="5" t="s">
        <v>751</v>
      </c>
      <c r="G6584" s="13">
        <v>41.61</v>
      </c>
      <c r="H6584" s="5">
        <v>165</v>
      </c>
    </row>
    <row r="6585" spans="1:8">
      <c r="A6585" s="4">
        <v>6584</v>
      </c>
      <c r="B6585" s="5" t="s">
        <v>795</v>
      </c>
      <c r="C6585" s="5" t="s">
        <v>318</v>
      </c>
      <c r="D6585" s="5" t="s">
        <v>772</v>
      </c>
      <c r="E6585" s="5" t="s">
        <v>733</v>
      </c>
      <c r="F6585" s="5" t="s">
        <v>751</v>
      </c>
      <c r="G6585" s="13">
        <v>369.11</v>
      </c>
      <c r="H6585" s="5">
        <v>136</v>
      </c>
    </row>
    <row r="6586" spans="1:8">
      <c r="A6586" s="4">
        <v>6585</v>
      </c>
      <c r="B6586" s="5" t="s">
        <v>801</v>
      </c>
      <c r="C6586" s="5" t="s">
        <v>315</v>
      </c>
      <c r="D6586" s="5" t="s">
        <v>316</v>
      </c>
      <c r="E6586" s="5" t="s">
        <v>322</v>
      </c>
      <c r="F6586" s="5" t="s">
        <v>306</v>
      </c>
      <c r="G6586" s="13">
        <v>358.75</v>
      </c>
      <c r="H6586" s="5">
        <v>30</v>
      </c>
    </row>
    <row r="6587" spans="1:8">
      <c r="A6587" s="4">
        <v>6586</v>
      </c>
      <c r="B6587" s="5" t="s">
        <v>779</v>
      </c>
      <c r="C6587" s="5" t="s">
        <v>742</v>
      </c>
      <c r="D6587" s="5" t="s">
        <v>317</v>
      </c>
      <c r="E6587" s="5" t="s">
        <v>319</v>
      </c>
      <c r="F6587" s="5" t="s">
        <v>323</v>
      </c>
      <c r="G6587" s="13">
        <v>876.4</v>
      </c>
      <c r="H6587" s="5">
        <v>71</v>
      </c>
    </row>
    <row r="6588" spans="1:8">
      <c r="A6588" s="4">
        <v>6587</v>
      </c>
      <c r="B6588" s="5" t="s">
        <v>791</v>
      </c>
      <c r="C6588" s="5" t="s">
        <v>783</v>
      </c>
      <c r="D6588" s="5" t="s">
        <v>732</v>
      </c>
      <c r="E6588" s="5" t="s">
        <v>740</v>
      </c>
      <c r="F6588" s="5" t="s">
        <v>746</v>
      </c>
      <c r="G6588" s="13">
        <v>417.11</v>
      </c>
      <c r="H6588" s="5">
        <v>167</v>
      </c>
    </row>
    <row r="6589" spans="1:8">
      <c r="A6589" s="4">
        <v>6588</v>
      </c>
      <c r="B6589" s="5" t="s">
        <v>759</v>
      </c>
      <c r="C6589" s="5" t="s">
        <v>783</v>
      </c>
      <c r="D6589" s="5" t="s">
        <v>317</v>
      </c>
      <c r="E6589" s="5" t="s">
        <v>733</v>
      </c>
      <c r="F6589" s="5" t="s">
        <v>321</v>
      </c>
      <c r="G6589" s="13">
        <v>595.41999999999996</v>
      </c>
      <c r="H6589" s="5">
        <v>75</v>
      </c>
    </row>
    <row r="6590" spans="1:8">
      <c r="A6590" s="4">
        <v>6589</v>
      </c>
      <c r="B6590" s="5" t="s">
        <v>802</v>
      </c>
      <c r="C6590" s="5" t="s">
        <v>753</v>
      </c>
      <c r="D6590" s="5" t="s">
        <v>320</v>
      </c>
      <c r="E6590" s="5" t="s">
        <v>319</v>
      </c>
      <c r="F6590" s="5" t="s">
        <v>321</v>
      </c>
      <c r="G6590" s="13">
        <v>603.63</v>
      </c>
      <c r="H6590" s="5">
        <v>191</v>
      </c>
    </row>
    <row r="6591" spans="1:8">
      <c r="A6591" s="4">
        <v>6590</v>
      </c>
      <c r="B6591" s="5" t="s">
        <v>739</v>
      </c>
      <c r="C6591" s="5" t="s">
        <v>783</v>
      </c>
      <c r="D6591" s="5" t="s">
        <v>785</v>
      </c>
      <c r="E6591" s="5" t="s">
        <v>305</v>
      </c>
      <c r="F6591" s="5" t="s">
        <v>748</v>
      </c>
      <c r="G6591" s="13">
        <v>515.97</v>
      </c>
      <c r="H6591" s="5">
        <v>19</v>
      </c>
    </row>
    <row r="6592" spans="1:8">
      <c r="A6592" s="4">
        <v>6591</v>
      </c>
      <c r="B6592" s="5" t="s">
        <v>780</v>
      </c>
      <c r="C6592" s="5" t="s">
        <v>742</v>
      </c>
      <c r="D6592" s="5" t="s">
        <v>738</v>
      </c>
      <c r="E6592" s="5" t="s">
        <v>310</v>
      </c>
      <c r="F6592" s="5" t="s">
        <v>306</v>
      </c>
      <c r="G6592" s="13">
        <v>320.8</v>
      </c>
      <c r="H6592" s="5">
        <v>39</v>
      </c>
    </row>
    <row r="6593" spans="1:8">
      <c r="A6593" s="4">
        <v>6592</v>
      </c>
      <c r="B6593" s="5" t="s">
        <v>766</v>
      </c>
      <c r="C6593" s="5" t="s">
        <v>735</v>
      </c>
      <c r="D6593" s="5" t="s">
        <v>316</v>
      </c>
      <c r="E6593" s="5" t="s">
        <v>319</v>
      </c>
      <c r="F6593" s="5" t="s">
        <v>770</v>
      </c>
      <c r="G6593" s="13">
        <v>926.96</v>
      </c>
      <c r="H6593" s="5">
        <v>130</v>
      </c>
    </row>
    <row r="6594" spans="1:8">
      <c r="A6594" s="4">
        <v>6593</v>
      </c>
      <c r="B6594" s="5" t="s">
        <v>741</v>
      </c>
      <c r="C6594" s="5" t="s">
        <v>742</v>
      </c>
      <c r="D6594" s="5" t="s">
        <v>324</v>
      </c>
      <c r="E6594" s="5" t="s">
        <v>758</v>
      </c>
      <c r="F6594" s="5" t="s">
        <v>746</v>
      </c>
      <c r="G6594" s="13">
        <v>483.71</v>
      </c>
      <c r="H6594" s="5">
        <v>95</v>
      </c>
    </row>
    <row r="6595" spans="1:8">
      <c r="A6595" s="4">
        <v>6594</v>
      </c>
      <c r="B6595" s="5" t="s">
        <v>799</v>
      </c>
      <c r="C6595" s="5" t="s">
        <v>753</v>
      </c>
      <c r="D6595" s="5" t="s">
        <v>732</v>
      </c>
      <c r="E6595" s="5" t="s">
        <v>733</v>
      </c>
      <c r="F6595" s="5" t="s">
        <v>321</v>
      </c>
      <c r="G6595" s="13">
        <v>901.77</v>
      </c>
      <c r="H6595" s="5">
        <v>185</v>
      </c>
    </row>
    <row r="6596" spans="1:8">
      <c r="A6596" s="4">
        <v>6595</v>
      </c>
      <c r="B6596" s="5" t="s">
        <v>791</v>
      </c>
      <c r="C6596" s="5" t="s">
        <v>304</v>
      </c>
      <c r="D6596" s="5" t="s">
        <v>743</v>
      </c>
      <c r="E6596" s="5" t="s">
        <v>313</v>
      </c>
      <c r="F6596" s="5" t="s">
        <v>748</v>
      </c>
      <c r="G6596" s="13">
        <v>443.84</v>
      </c>
      <c r="H6596" s="5">
        <v>46</v>
      </c>
    </row>
    <row r="6597" spans="1:8">
      <c r="A6597" s="4">
        <v>6596</v>
      </c>
      <c r="B6597" s="5" t="s">
        <v>800</v>
      </c>
      <c r="C6597" s="5" t="s">
        <v>783</v>
      </c>
      <c r="D6597" s="5" t="s">
        <v>736</v>
      </c>
      <c r="E6597" s="5" t="s">
        <v>313</v>
      </c>
      <c r="F6597" s="5" t="s">
        <v>748</v>
      </c>
      <c r="G6597" s="13">
        <v>428.95</v>
      </c>
      <c r="H6597" s="5">
        <v>116</v>
      </c>
    </row>
    <row r="6598" spans="1:8">
      <c r="A6598" s="4">
        <v>6597</v>
      </c>
      <c r="B6598" s="5" t="s">
        <v>768</v>
      </c>
      <c r="C6598" s="5" t="s">
        <v>742</v>
      </c>
      <c r="D6598" s="5" t="s">
        <v>324</v>
      </c>
      <c r="E6598" s="5" t="s">
        <v>733</v>
      </c>
      <c r="F6598" s="5" t="s">
        <v>734</v>
      </c>
      <c r="G6598" s="13">
        <v>87.84</v>
      </c>
      <c r="H6598" s="5">
        <v>190</v>
      </c>
    </row>
    <row r="6599" spans="1:8">
      <c r="A6599" s="4">
        <v>6598</v>
      </c>
      <c r="B6599" s="5" t="s">
        <v>776</v>
      </c>
      <c r="C6599" s="5" t="s">
        <v>753</v>
      </c>
      <c r="D6599" s="5" t="s">
        <v>320</v>
      </c>
      <c r="E6599" s="5" t="s">
        <v>733</v>
      </c>
      <c r="F6599" s="5" t="s">
        <v>325</v>
      </c>
      <c r="G6599" s="13">
        <v>811.42</v>
      </c>
      <c r="H6599" s="5">
        <v>62</v>
      </c>
    </row>
    <row r="6600" spans="1:8">
      <c r="A6600" s="4">
        <v>6599</v>
      </c>
      <c r="B6600" s="5" t="s">
        <v>762</v>
      </c>
      <c r="C6600" s="5" t="s">
        <v>753</v>
      </c>
      <c r="D6600" s="5" t="s">
        <v>736</v>
      </c>
      <c r="E6600" s="5" t="s">
        <v>322</v>
      </c>
      <c r="F6600" s="5" t="s">
        <v>748</v>
      </c>
      <c r="G6600" s="13">
        <v>677.34</v>
      </c>
      <c r="H6600" s="5">
        <v>167</v>
      </c>
    </row>
    <row r="6601" spans="1:8">
      <c r="A6601" s="4">
        <v>6600</v>
      </c>
      <c r="B6601" s="5" t="s">
        <v>794</v>
      </c>
      <c r="C6601" s="5" t="s">
        <v>315</v>
      </c>
      <c r="D6601" s="5" t="s">
        <v>743</v>
      </c>
      <c r="E6601" s="5" t="s">
        <v>733</v>
      </c>
      <c r="F6601" s="5" t="s">
        <v>751</v>
      </c>
      <c r="G6601" s="13">
        <v>777.79</v>
      </c>
      <c r="H6601" s="5">
        <v>77</v>
      </c>
    </row>
    <row r="6602" spans="1:8">
      <c r="A6602" s="4">
        <v>6601</v>
      </c>
      <c r="B6602" s="5" t="s">
        <v>796</v>
      </c>
      <c r="C6602" s="5" t="s">
        <v>312</v>
      </c>
      <c r="D6602" s="5" t="s">
        <v>738</v>
      </c>
      <c r="E6602" s="5" t="s">
        <v>733</v>
      </c>
      <c r="F6602" s="5" t="s">
        <v>734</v>
      </c>
      <c r="G6602" s="13">
        <v>653</v>
      </c>
      <c r="H6602" s="5">
        <v>130</v>
      </c>
    </row>
    <row r="6603" spans="1:8">
      <c r="A6603" s="4">
        <v>6602</v>
      </c>
      <c r="B6603" s="5" t="s">
        <v>800</v>
      </c>
      <c r="C6603" s="5" t="s">
        <v>753</v>
      </c>
      <c r="D6603" s="5" t="s">
        <v>785</v>
      </c>
      <c r="E6603" s="5" t="s">
        <v>733</v>
      </c>
      <c r="F6603" s="5" t="s">
        <v>748</v>
      </c>
      <c r="G6603" s="13">
        <v>519.85</v>
      </c>
      <c r="H6603" s="5">
        <v>103</v>
      </c>
    </row>
    <row r="6604" spans="1:8">
      <c r="A6604" s="4">
        <v>6603</v>
      </c>
      <c r="B6604" s="5" t="s">
        <v>730</v>
      </c>
      <c r="C6604" s="5" t="s">
        <v>783</v>
      </c>
      <c r="D6604" s="5" t="s">
        <v>772</v>
      </c>
      <c r="E6604" s="5" t="s">
        <v>303</v>
      </c>
      <c r="F6604" s="5" t="s">
        <v>751</v>
      </c>
      <c r="G6604" s="13">
        <v>421.66</v>
      </c>
      <c r="H6604" s="5">
        <v>91</v>
      </c>
    </row>
    <row r="6605" spans="1:8">
      <c r="A6605" s="4">
        <v>6604</v>
      </c>
      <c r="B6605" s="5" t="s">
        <v>793</v>
      </c>
      <c r="C6605" s="5" t="s">
        <v>318</v>
      </c>
      <c r="D6605" s="5" t="s">
        <v>785</v>
      </c>
      <c r="E6605" s="5" t="s">
        <v>733</v>
      </c>
      <c r="F6605" s="5" t="s">
        <v>321</v>
      </c>
      <c r="G6605" s="13">
        <v>191.01</v>
      </c>
      <c r="H6605" s="5">
        <v>73</v>
      </c>
    </row>
    <row r="6606" spans="1:8">
      <c r="A6606" s="4">
        <v>6605</v>
      </c>
      <c r="B6606" s="5" t="s">
        <v>762</v>
      </c>
      <c r="C6606" s="5" t="s">
        <v>307</v>
      </c>
      <c r="D6606" s="5" t="s">
        <v>309</v>
      </c>
      <c r="E6606" s="5" t="s">
        <v>322</v>
      </c>
      <c r="F6606" s="5" t="s">
        <v>325</v>
      </c>
      <c r="G6606" s="13">
        <v>243.73</v>
      </c>
      <c r="H6606" s="5">
        <v>53</v>
      </c>
    </row>
    <row r="6607" spans="1:8">
      <c r="A6607" s="4">
        <v>6606</v>
      </c>
      <c r="B6607" s="5" t="s">
        <v>302</v>
      </c>
      <c r="C6607" s="5" t="s">
        <v>318</v>
      </c>
      <c r="D6607" s="5" t="s">
        <v>769</v>
      </c>
      <c r="E6607" s="5" t="s">
        <v>313</v>
      </c>
      <c r="F6607" s="5" t="s">
        <v>751</v>
      </c>
      <c r="G6607" s="13">
        <v>761.61</v>
      </c>
      <c r="H6607" s="5">
        <v>55</v>
      </c>
    </row>
    <row r="6608" spans="1:8">
      <c r="A6608" s="4">
        <v>6607</v>
      </c>
      <c r="B6608" s="5" t="s">
        <v>808</v>
      </c>
      <c r="C6608" s="5" t="s">
        <v>753</v>
      </c>
      <c r="D6608" s="5" t="s">
        <v>309</v>
      </c>
      <c r="E6608" s="5" t="s">
        <v>314</v>
      </c>
      <c r="F6608" s="5" t="s">
        <v>751</v>
      </c>
      <c r="G6608" s="13">
        <v>600.79999999999995</v>
      </c>
      <c r="H6608" s="5">
        <v>109</v>
      </c>
    </row>
    <row r="6609" spans="1:8">
      <c r="A6609" s="4">
        <v>6608</v>
      </c>
      <c r="B6609" s="5" t="s">
        <v>789</v>
      </c>
      <c r="C6609" s="5" t="s">
        <v>753</v>
      </c>
      <c r="D6609" s="5" t="s">
        <v>743</v>
      </c>
      <c r="E6609" s="5" t="s">
        <v>322</v>
      </c>
      <c r="F6609" s="5" t="s">
        <v>311</v>
      </c>
      <c r="G6609" s="13">
        <v>86.03</v>
      </c>
      <c r="H6609" s="5">
        <v>29</v>
      </c>
    </row>
    <row r="6610" spans="1:8">
      <c r="A6610" s="4">
        <v>6609</v>
      </c>
      <c r="B6610" s="5" t="s">
        <v>754</v>
      </c>
      <c r="C6610" s="5" t="s">
        <v>742</v>
      </c>
      <c r="D6610" s="5" t="s">
        <v>732</v>
      </c>
      <c r="E6610" s="5" t="s">
        <v>303</v>
      </c>
      <c r="F6610" s="5" t="s">
        <v>748</v>
      </c>
      <c r="G6610" s="13">
        <v>493.83</v>
      </c>
      <c r="H6610" s="5">
        <v>109</v>
      </c>
    </row>
    <row r="6611" spans="1:8">
      <c r="A6611" s="4">
        <v>6610</v>
      </c>
      <c r="B6611" s="5" t="s">
        <v>805</v>
      </c>
      <c r="C6611" s="5" t="s">
        <v>731</v>
      </c>
      <c r="D6611" s="5" t="s">
        <v>736</v>
      </c>
      <c r="E6611" s="5" t="s">
        <v>758</v>
      </c>
      <c r="F6611" s="5" t="s">
        <v>746</v>
      </c>
      <c r="G6611" s="13">
        <v>739.29</v>
      </c>
      <c r="H6611" s="5">
        <v>90</v>
      </c>
    </row>
    <row r="6612" spans="1:8">
      <c r="A6612" s="4">
        <v>6611</v>
      </c>
      <c r="B6612" s="5" t="s">
        <v>807</v>
      </c>
      <c r="C6612" s="5" t="s">
        <v>735</v>
      </c>
      <c r="D6612" s="5" t="s">
        <v>317</v>
      </c>
      <c r="E6612" s="5" t="s">
        <v>740</v>
      </c>
      <c r="F6612" s="5" t="s">
        <v>311</v>
      </c>
      <c r="G6612" s="13">
        <v>88.6</v>
      </c>
      <c r="H6612" s="5">
        <v>167</v>
      </c>
    </row>
    <row r="6613" spans="1:8">
      <c r="A6613" s="4">
        <v>6612</v>
      </c>
      <c r="B6613" s="5" t="s">
        <v>788</v>
      </c>
      <c r="C6613" s="5" t="s">
        <v>315</v>
      </c>
      <c r="D6613" s="5" t="s">
        <v>738</v>
      </c>
      <c r="E6613" s="5" t="s">
        <v>733</v>
      </c>
      <c r="F6613" s="5" t="s">
        <v>325</v>
      </c>
      <c r="G6613" s="13">
        <v>42.54</v>
      </c>
      <c r="H6613" s="5">
        <v>56</v>
      </c>
    </row>
    <row r="6614" spans="1:8">
      <c r="A6614" s="4">
        <v>6613</v>
      </c>
      <c r="B6614" s="5" t="s">
        <v>792</v>
      </c>
      <c r="C6614" s="5" t="s">
        <v>308</v>
      </c>
      <c r="D6614" s="5" t="s">
        <v>772</v>
      </c>
      <c r="E6614" s="5" t="s">
        <v>313</v>
      </c>
      <c r="F6614" s="5" t="s">
        <v>748</v>
      </c>
      <c r="G6614" s="13">
        <v>704.47</v>
      </c>
      <c r="H6614" s="5">
        <v>120</v>
      </c>
    </row>
    <row r="6615" spans="1:8">
      <c r="A6615" s="4">
        <v>6614</v>
      </c>
      <c r="B6615" s="5" t="s">
        <v>779</v>
      </c>
      <c r="C6615" s="5" t="s">
        <v>783</v>
      </c>
      <c r="D6615" s="5" t="s">
        <v>324</v>
      </c>
      <c r="E6615" s="5" t="s">
        <v>319</v>
      </c>
      <c r="F6615" s="5" t="s">
        <v>311</v>
      </c>
      <c r="G6615" s="13">
        <v>806.72</v>
      </c>
      <c r="H6615" s="5">
        <v>99</v>
      </c>
    </row>
    <row r="6616" spans="1:8">
      <c r="A6616" s="4">
        <v>6615</v>
      </c>
      <c r="B6616" s="5" t="s">
        <v>730</v>
      </c>
      <c r="C6616" s="5" t="s">
        <v>304</v>
      </c>
      <c r="D6616" s="5" t="s">
        <v>743</v>
      </c>
      <c r="E6616" s="5" t="s">
        <v>740</v>
      </c>
      <c r="F6616" s="5" t="s">
        <v>311</v>
      </c>
      <c r="G6616" s="13">
        <v>596.03</v>
      </c>
      <c r="H6616" s="5">
        <v>82</v>
      </c>
    </row>
    <row r="6617" spans="1:8">
      <c r="A6617" s="4">
        <v>6616</v>
      </c>
      <c r="B6617" s="5" t="s">
        <v>759</v>
      </c>
      <c r="C6617" s="5" t="s">
        <v>307</v>
      </c>
      <c r="D6617" s="5" t="s">
        <v>785</v>
      </c>
      <c r="E6617" s="5" t="s">
        <v>322</v>
      </c>
      <c r="F6617" s="5" t="s">
        <v>748</v>
      </c>
      <c r="G6617" s="13">
        <v>648.17999999999995</v>
      </c>
      <c r="H6617" s="5">
        <v>195</v>
      </c>
    </row>
    <row r="6618" spans="1:8">
      <c r="A6618" s="4">
        <v>6617</v>
      </c>
      <c r="B6618" s="5" t="s">
        <v>730</v>
      </c>
      <c r="C6618" s="5" t="s">
        <v>731</v>
      </c>
      <c r="D6618" s="5" t="s">
        <v>324</v>
      </c>
      <c r="E6618" s="5" t="s">
        <v>310</v>
      </c>
      <c r="F6618" s="5" t="s">
        <v>311</v>
      </c>
      <c r="G6618" s="13">
        <v>63.92</v>
      </c>
      <c r="H6618" s="5">
        <v>84</v>
      </c>
    </row>
    <row r="6619" spans="1:8">
      <c r="A6619" s="4">
        <v>6618</v>
      </c>
      <c r="B6619" s="5" t="s">
        <v>739</v>
      </c>
      <c r="C6619" s="5" t="s">
        <v>783</v>
      </c>
      <c r="D6619" s="5" t="s">
        <v>738</v>
      </c>
      <c r="E6619" s="5" t="s">
        <v>319</v>
      </c>
      <c r="F6619" s="5" t="s">
        <v>311</v>
      </c>
      <c r="G6619" s="13">
        <v>312.81</v>
      </c>
      <c r="H6619" s="5">
        <v>168</v>
      </c>
    </row>
    <row r="6620" spans="1:8">
      <c r="A6620" s="4">
        <v>6619</v>
      </c>
      <c r="B6620" s="5" t="s">
        <v>737</v>
      </c>
      <c r="C6620" s="5" t="s">
        <v>742</v>
      </c>
      <c r="D6620" s="5" t="s">
        <v>769</v>
      </c>
      <c r="E6620" s="5" t="s">
        <v>305</v>
      </c>
      <c r="F6620" s="5" t="s">
        <v>744</v>
      </c>
      <c r="G6620" s="13">
        <v>682.9</v>
      </c>
      <c r="H6620" s="5">
        <v>97</v>
      </c>
    </row>
    <row r="6621" spans="1:8">
      <c r="A6621" s="4">
        <v>6620</v>
      </c>
      <c r="B6621" s="5" t="s">
        <v>808</v>
      </c>
      <c r="C6621" s="5" t="s">
        <v>735</v>
      </c>
      <c r="D6621" s="5" t="s">
        <v>736</v>
      </c>
      <c r="E6621" s="5" t="s">
        <v>733</v>
      </c>
      <c r="F6621" s="5" t="s">
        <v>311</v>
      </c>
      <c r="G6621" s="13">
        <v>389.77</v>
      </c>
      <c r="H6621" s="5">
        <v>163</v>
      </c>
    </row>
    <row r="6622" spans="1:8">
      <c r="A6622" s="4">
        <v>6621</v>
      </c>
      <c r="B6622" s="5" t="s">
        <v>761</v>
      </c>
      <c r="C6622" s="5" t="s">
        <v>731</v>
      </c>
      <c r="D6622" s="5" t="s">
        <v>316</v>
      </c>
      <c r="E6622" s="5" t="s">
        <v>303</v>
      </c>
      <c r="F6622" s="5" t="s">
        <v>744</v>
      </c>
      <c r="G6622" s="13">
        <v>902.55</v>
      </c>
      <c r="H6622" s="5">
        <v>184</v>
      </c>
    </row>
    <row r="6623" spans="1:8">
      <c r="A6623" s="4">
        <v>6622</v>
      </c>
      <c r="B6623" s="5" t="s">
        <v>767</v>
      </c>
      <c r="C6623" s="5" t="s">
        <v>742</v>
      </c>
      <c r="D6623" s="5" t="s">
        <v>324</v>
      </c>
      <c r="E6623" s="5" t="s">
        <v>758</v>
      </c>
      <c r="F6623" s="5" t="s">
        <v>311</v>
      </c>
      <c r="G6623" s="13">
        <v>107.76</v>
      </c>
      <c r="H6623" s="5">
        <v>91</v>
      </c>
    </row>
    <row r="6624" spans="1:8">
      <c r="A6624" s="4">
        <v>6623</v>
      </c>
      <c r="B6624" s="5" t="s">
        <v>739</v>
      </c>
      <c r="C6624" s="5" t="s">
        <v>757</v>
      </c>
      <c r="D6624" s="5" t="s">
        <v>736</v>
      </c>
      <c r="E6624" s="5" t="s">
        <v>314</v>
      </c>
      <c r="F6624" s="5" t="s">
        <v>734</v>
      </c>
      <c r="G6624" s="13">
        <v>341.59</v>
      </c>
      <c r="H6624" s="5">
        <v>166</v>
      </c>
    </row>
    <row r="6625" spans="1:8">
      <c r="A6625" s="4">
        <v>6624</v>
      </c>
      <c r="B6625" s="5" t="s">
        <v>776</v>
      </c>
      <c r="C6625" s="5" t="s">
        <v>735</v>
      </c>
      <c r="D6625" s="5" t="s">
        <v>736</v>
      </c>
      <c r="E6625" s="5" t="s">
        <v>305</v>
      </c>
      <c r="F6625" s="5" t="s">
        <v>734</v>
      </c>
      <c r="G6625" s="13">
        <v>182.01</v>
      </c>
      <c r="H6625" s="5">
        <v>23</v>
      </c>
    </row>
    <row r="6626" spans="1:8">
      <c r="A6626" s="4">
        <v>6625</v>
      </c>
      <c r="B6626" s="5" t="s">
        <v>780</v>
      </c>
      <c r="C6626" s="5" t="s">
        <v>742</v>
      </c>
      <c r="D6626" s="5" t="s">
        <v>732</v>
      </c>
      <c r="E6626" s="5" t="s">
        <v>313</v>
      </c>
      <c r="F6626" s="5" t="s">
        <v>751</v>
      </c>
      <c r="G6626" s="13">
        <v>634.26</v>
      </c>
      <c r="H6626" s="5">
        <v>112</v>
      </c>
    </row>
    <row r="6627" spans="1:8">
      <c r="A6627" s="4">
        <v>6626</v>
      </c>
      <c r="B6627" s="5" t="s">
        <v>739</v>
      </c>
      <c r="C6627" s="5" t="s">
        <v>755</v>
      </c>
      <c r="D6627" s="5" t="s">
        <v>324</v>
      </c>
      <c r="E6627" s="5" t="s">
        <v>322</v>
      </c>
      <c r="F6627" s="5" t="s">
        <v>744</v>
      </c>
      <c r="G6627" s="13">
        <v>135.93</v>
      </c>
      <c r="H6627" s="5">
        <v>72</v>
      </c>
    </row>
    <row r="6628" spans="1:8">
      <c r="A6628" s="4">
        <v>6627</v>
      </c>
      <c r="B6628" s="5" t="s">
        <v>764</v>
      </c>
      <c r="C6628" s="5" t="s">
        <v>308</v>
      </c>
      <c r="D6628" s="5" t="s">
        <v>743</v>
      </c>
      <c r="E6628" s="5" t="s">
        <v>305</v>
      </c>
      <c r="F6628" s="5" t="s">
        <v>744</v>
      </c>
      <c r="G6628" s="13">
        <v>411.45</v>
      </c>
      <c r="H6628" s="5">
        <v>104</v>
      </c>
    </row>
    <row r="6629" spans="1:8">
      <c r="A6629" s="4">
        <v>6628</v>
      </c>
      <c r="B6629" s="5" t="s">
        <v>786</v>
      </c>
      <c r="C6629" s="5" t="s">
        <v>757</v>
      </c>
      <c r="D6629" s="5" t="s">
        <v>743</v>
      </c>
      <c r="E6629" s="5" t="s">
        <v>303</v>
      </c>
      <c r="F6629" s="5" t="s">
        <v>751</v>
      </c>
      <c r="G6629" s="13">
        <v>695.13</v>
      </c>
      <c r="H6629" s="5">
        <v>14</v>
      </c>
    </row>
    <row r="6630" spans="1:8">
      <c r="A6630" s="4">
        <v>6629</v>
      </c>
      <c r="B6630" s="5" t="s">
        <v>801</v>
      </c>
      <c r="C6630" s="5" t="s">
        <v>315</v>
      </c>
      <c r="D6630" s="5" t="s">
        <v>316</v>
      </c>
      <c r="E6630" s="5" t="s">
        <v>303</v>
      </c>
      <c r="F6630" s="5" t="s">
        <v>751</v>
      </c>
      <c r="G6630" s="13">
        <v>40.92</v>
      </c>
      <c r="H6630" s="5">
        <v>48</v>
      </c>
    </row>
    <row r="6631" spans="1:8">
      <c r="A6631" s="4">
        <v>6630</v>
      </c>
      <c r="B6631" s="5" t="s">
        <v>784</v>
      </c>
      <c r="C6631" s="5" t="s">
        <v>735</v>
      </c>
      <c r="D6631" s="5" t="s">
        <v>324</v>
      </c>
      <c r="E6631" s="5" t="s">
        <v>314</v>
      </c>
      <c r="F6631" s="5" t="s">
        <v>325</v>
      </c>
      <c r="G6631" s="13">
        <v>316.73</v>
      </c>
      <c r="H6631" s="5">
        <v>95</v>
      </c>
    </row>
    <row r="6632" spans="1:8">
      <c r="A6632" s="4">
        <v>6631</v>
      </c>
      <c r="B6632" s="5" t="s">
        <v>752</v>
      </c>
      <c r="C6632" s="5" t="s">
        <v>735</v>
      </c>
      <c r="D6632" s="5" t="s">
        <v>785</v>
      </c>
      <c r="E6632" s="5" t="s">
        <v>758</v>
      </c>
      <c r="F6632" s="5" t="s">
        <v>323</v>
      </c>
      <c r="G6632" s="13">
        <v>699.86</v>
      </c>
      <c r="H6632" s="5">
        <v>151</v>
      </c>
    </row>
    <row r="6633" spans="1:8">
      <c r="A6633" s="4">
        <v>6632</v>
      </c>
      <c r="B6633" s="5" t="s">
        <v>749</v>
      </c>
      <c r="C6633" s="5" t="s">
        <v>753</v>
      </c>
      <c r="D6633" s="5" t="s">
        <v>316</v>
      </c>
      <c r="E6633" s="5" t="s">
        <v>305</v>
      </c>
      <c r="F6633" s="5" t="s">
        <v>746</v>
      </c>
      <c r="G6633" s="13">
        <v>347.18</v>
      </c>
      <c r="H6633" s="5">
        <v>111</v>
      </c>
    </row>
    <row r="6634" spans="1:8">
      <c r="A6634" s="4">
        <v>6633</v>
      </c>
      <c r="B6634" s="5" t="s">
        <v>763</v>
      </c>
      <c r="C6634" s="5" t="s">
        <v>318</v>
      </c>
      <c r="D6634" s="5" t="s">
        <v>732</v>
      </c>
      <c r="E6634" s="5" t="s">
        <v>310</v>
      </c>
      <c r="F6634" s="5" t="s">
        <v>323</v>
      </c>
      <c r="G6634" s="13">
        <v>261.73</v>
      </c>
      <c r="H6634" s="5">
        <v>157</v>
      </c>
    </row>
    <row r="6635" spans="1:8">
      <c r="A6635" s="4">
        <v>6634</v>
      </c>
      <c r="B6635" s="5" t="s">
        <v>747</v>
      </c>
      <c r="C6635" s="5" t="s">
        <v>308</v>
      </c>
      <c r="D6635" s="5" t="s">
        <v>769</v>
      </c>
      <c r="E6635" s="5" t="s">
        <v>310</v>
      </c>
      <c r="F6635" s="5" t="s">
        <v>751</v>
      </c>
      <c r="G6635" s="13">
        <v>322.66000000000003</v>
      </c>
      <c r="H6635" s="5">
        <v>125</v>
      </c>
    </row>
    <row r="6636" spans="1:8">
      <c r="A6636" s="4">
        <v>6635</v>
      </c>
      <c r="B6636" s="5" t="s">
        <v>780</v>
      </c>
      <c r="C6636" s="5" t="s">
        <v>308</v>
      </c>
      <c r="D6636" s="5" t="s">
        <v>738</v>
      </c>
      <c r="E6636" s="5" t="s">
        <v>314</v>
      </c>
      <c r="F6636" s="5" t="s">
        <v>321</v>
      </c>
      <c r="G6636" s="13">
        <v>240.47</v>
      </c>
      <c r="H6636" s="5">
        <v>119</v>
      </c>
    </row>
    <row r="6637" spans="1:8">
      <c r="A6637" s="4">
        <v>6636</v>
      </c>
      <c r="B6637" s="5" t="s">
        <v>759</v>
      </c>
      <c r="C6637" s="5" t="s">
        <v>735</v>
      </c>
      <c r="D6637" s="5" t="s">
        <v>317</v>
      </c>
      <c r="E6637" s="5" t="s">
        <v>319</v>
      </c>
      <c r="F6637" s="5" t="s">
        <v>748</v>
      </c>
      <c r="G6637" s="13">
        <v>534.29</v>
      </c>
      <c r="H6637" s="5">
        <v>1</v>
      </c>
    </row>
    <row r="6638" spans="1:8">
      <c r="A6638" s="4">
        <v>6637</v>
      </c>
      <c r="B6638" s="5" t="s">
        <v>776</v>
      </c>
      <c r="C6638" s="5" t="s">
        <v>757</v>
      </c>
      <c r="D6638" s="5" t="s">
        <v>743</v>
      </c>
      <c r="E6638" s="5" t="s">
        <v>310</v>
      </c>
      <c r="F6638" s="5" t="s">
        <v>744</v>
      </c>
      <c r="G6638" s="13">
        <v>224.18</v>
      </c>
      <c r="H6638" s="5">
        <v>148</v>
      </c>
    </row>
    <row r="6639" spans="1:8">
      <c r="A6639" s="4">
        <v>6638</v>
      </c>
      <c r="B6639" s="5" t="s">
        <v>788</v>
      </c>
      <c r="C6639" s="5" t="s">
        <v>307</v>
      </c>
      <c r="D6639" s="5" t="s">
        <v>309</v>
      </c>
      <c r="E6639" s="5" t="s">
        <v>303</v>
      </c>
      <c r="F6639" s="5" t="s">
        <v>770</v>
      </c>
      <c r="G6639" s="13">
        <v>141.51</v>
      </c>
      <c r="H6639" s="5">
        <v>13</v>
      </c>
    </row>
    <row r="6640" spans="1:8">
      <c r="A6640" s="4">
        <v>6639</v>
      </c>
      <c r="B6640" s="5" t="s">
        <v>752</v>
      </c>
      <c r="C6640" s="5" t="s">
        <v>307</v>
      </c>
      <c r="D6640" s="5" t="s">
        <v>743</v>
      </c>
      <c r="E6640" s="5" t="s">
        <v>733</v>
      </c>
      <c r="F6640" s="5" t="s">
        <v>746</v>
      </c>
      <c r="G6640" s="13">
        <v>240.43</v>
      </c>
      <c r="H6640" s="5">
        <v>118</v>
      </c>
    </row>
    <row r="6641" spans="1:8">
      <c r="A6641" s="4">
        <v>6640</v>
      </c>
      <c r="B6641" s="5" t="s">
        <v>775</v>
      </c>
      <c r="C6641" s="5" t="s">
        <v>318</v>
      </c>
      <c r="D6641" s="5" t="s">
        <v>732</v>
      </c>
      <c r="E6641" s="5" t="s">
        <v>319</v>
      </c>
      <c r="F6641" s="5" t="s">
        <v>751</v>
      </c>
      <c r="G6641" s="13">
        <v>148.86000000000001</v>
      </c>
      <c r="H6641" s="5">
        <v>169</v>
      </c>
    </row>
    <row r="6642" spans="1:8">
      <c r="A6642" s="4">
        <v>6641</v>
      </c>
      <c r="B6642" s="5" t="s">
        <v>811</v>
      </c>
      <c r="C6642" s="5" t="s">
        <v>753</v>
      </c>
      <c r="D6642" s="5" t="s">
        <v>772</v>
      </c>
      <c r="E6642" s="5" t="s">
        <v>314</v>
      </c>
      <c r="F6642" s="5" t="s">
        <v>311</v>
      </c>
      <c r="G6642" s="13">
        <v>224.49</v>
      </c>
      <c r="H6642" s="5">
        <v>153</v>
      </c>
    </row>
    <row r="6643" spans="1:8">
      <c r="A6643" s="4">
        <v>6642</v>
      </c>
      <c r="B6643" s="5" t="s">
        <v>737</v>
      </c>
      <c r="C6643" s="5" t="s">
        <v>308</v>
      </c>
      <c r="D6643" s="5" t="s">
        <v>324</v>
      </c>
      <c r="E6643" s="5" t="s">
        <v>303</v>
      </c>
      <c r="F6643" s="5" t="s">
        <v>744</v>
      </c>
      <c r="G6643" s="13">
        <v>886.38</v>
      </c>
      <c r="H6643" s="5">
        <v>100</v>
      </c>
    </row>
    <row r="6644" spans="1:8">
      <c r="A6644" s="4">
        <v>6643</v>
      </c>
      <c r="B6644" s="5" t="s">
        <v>780</v>
      </c>
      <c r="C6644" s="5" t="s">
        <v>731</v>
      </c>
      <c r="D6644" s="5" t="s">
        <v>324</v>
      </c>
      <c r="E6644" s="5" t="s">
        <v>319</v>
      </c>
      <c r="F6644" s="5" t="s">
        <v>744</v>
      </c>
      <c r="G6644" s="13">
        <v>422.37</v>
      </c>
      <c r="H6644" s="5">
        <v>18</v>
      </c>
    </row>
    <row r="6645" spans="1:8">
      <c r="A6645" s="4">
        <v>6644</v>
      </c>
      <c r="B6645" s="5" t="s">
        <v>767</v>
      </c>
      <c r="C6645" s="5" t="s">
        <v>304</v>
      </c>
      <c r="D6645" s="5" t="s">
        <v>772</v>
      </c>
      <c r="E6645" s="5" t="s">
        <v>740</v>
      </c>
      <c r="F6645" s="5" t="s">
        <v>323</v>
      </c>
      <c r="G6645" s="13">
        <v>56.74</v>
      </c>
      <c r="H6645" s="5">
        <v>172</v>
      </c>
    </row>
    <row r="6646" spans="1:8">
      <c r="A6646" s="4">
        <v>6645</v>
      </c>
      <c r="B6646" s="5" t="s">
        <v>788</v>
      </c>
      <c r="C6646" s="5" t="s">
        <v>731</v>
      </c>
      <c r="D6646" s="5" t="s">
        <v>320</v>
      </c>
      <c r="E6646" s="5" t="s">
        <v>319</v>
      </c>
      <c r="F6646" s="5" t="s">
        <v>325</v>
      </c>
      <c r="G6646" s="13">
        <v>466.87</v>
      </c>
      <c r="H6646" s="5">
        <v>145</v>
      </c>
    </row>
    <row r="6647" spans="1:8">
      <c r="A6647" s="4">
        <v>6646</v>
      </c>
      <c r="B6647" s="5" t="s">
        <v>777</v>
      </c>
      <c r="C6647" s="5" t="s">
        <v>312</v>
      </c>
      <c r="D6647" s="5" t="s">
        <v>769</v>
      </c>
      <c r="E6647" s="5" t="s">
        <v>313</v>
      </c>
      <c r="F6647" s="5" t="s">
        <v>770</v>
      </c>
      <c r="G6647" s="13">
        <v>356.88</v>
      </c>
      <c r="H6647" s="5">
        <v>104</v>
      </c>
    </row>
    <row r="6648" spans="1:8">
      <c r="A6648" s="4">
        <v>6647</v>
      </c>
      <c r="B6648" s="5" t="s">
        <v>810</v>
      </c>
      <c r="C6648" s="5" t="s">
        <v>731</v>
      </c>
      <c r="D6648" s="5" t="s">
        <v>736</v>
      </c>
      <c r="E6648" s="5" t="s">
        <v>314</v>
      </c>
      <c r="F6648" s="5" t="s">
        <v>748</v>
      </c>
      <c r="G6648" s="13">
        <v>446.76</v>
      </c>
      <c r="H6648" s="5">
        <v>65</v>
      </c>
    </row>
    <row r="6649" spans="1:8">
      <c r="A6649" s="4">
        <v>6648</v>
      </c>
      <c r="B6649" s="5" t="s">
        <v>787</v>
      </c>
      <c r="C6649" s="5" t="s">
        <v>783</v>
      </c>
      <c r="D6649" s="5" t="s">
        <v>317</v>
      </c>
      <c r="E6649" s="5" t="s">
        <v>303</v>
      </c>
      <c r="F6649" s="5" t="s">
        <v>746</v>
      </c>
      <c r="G6649" s="13">
        <v>558.59</v>
      </c>
      <c r="H6649" s="5">
        <v>113</v>
      </c>
    </row>
    <row r="6650" spans="1:8">
      <c r="A6650" s="4">
        <v>6649</v>
      </c>
      <c r="B6650" s="5" t="s">
        <v>793</v>
      </c>
      <c r="C6650" s="5" t="s">
        <v>312</v>
      </c>
      <c r="D6650" s="5" t="s">
        <v>324</v>
      </c>
      <c r="E6650" s="5" t="s">
        <v>322</v>
      </c>
      <c r="F6650" s="5" t="s">
        <v>744</v>
      </c>
      <c r="G6650" s="13">
        <v>939.07</v>
      </c>
      <c r="H6650" s="5">
        <v>5</v>
      </c>
    </row>
    <row r="6651" spans="1:8">
      <c r="A6651" s="4">
        <v>6650</v>
      </c>
      <c r="B6651" s="5" t="s">
        <v>807</v>
      </c>
      <c r="C6651" s="5" t="s">
        <v>742</v>
      </c>
      <c r="D6651" s="5" t="s">
        <v>769</v>
      </c>
      <c r="E6651" s="5" t="s">
        <v>313</v>
      </c>
      <c r="F6651" s="5" t="s">
        <v>306</v>
      </c>
      <c r="G6651" s="13">
        <v>451.62</v>
      </c>
      <c r="H6651" s="5">
        <v>39</v>
      </c>
    </row>
    <row r="6652" spans="1:8">
      <c r="A6652" s="4">
        <v>6651</v>
      </c>
      <c r="B6652" s="5" t="s">
        <v>789</v>
      </c>
      <c r="C6652" s="5" t="s">
        <v>307</v>
      </c>
      <c r="D6652" s="5" t="s">
        <v>309</v>
      </c>
      <c r="E6652" s="5" t="s">
        <v>314</v>
      </c>
      <c r="F6652" s="5" t="s">
        <v>770</v>
      </c>
      <c r="G6652" s="13">
        <v>735.89</v>
      </c>
      <c r="H6652" s="5">
        <v>134</v>
      </c>
    </row>
    <row r="6653" spans="1:8">
      <c r="A6653" s="4">
        <v>6652</v>
      </c>
      <c r="B6653" s="5" t="s">
        <v>793</v>
      </c>
      <c r="C6653" s="5" t="s">
        <v>755</v>
      </c>
      <c r="D6653" s="5" t="s">
        <v>320</v>
      </c>
      <c r="E6653" s="5" t="s">
        <v>310</v>
      </c>
      <c r="F6653" s="5" t="s">
        <v>734</v>
      </c>
      <c r="G6653" s="13">
        <v>206.08</v>
      </c>
      <c r="H6653" s="5">
        <v>76</v>
      </c>
    </row>
    <row r="6654" spans="1:8">
      <c r="A6654" s="4">
        <v>6653</v>
      </c>
      <c r="B6654" s="5" t="s">
        <v>788</v>
      </c>
      <c r="C6654" s="5" t="s">
        <v>312</v>
      </c>
      <c r="D6654" s="5" t="s">
        <v>772</v>
      </c>
      <c r="E6654" s="5" t="s">
        <v>305</v>
      </c>
      <c r="F6654" s="5" t="s">
        <v>311</v>
      </c>
      <c r="G6654" s="13">
        <v>258.38</v>
      </c>
      <c r="H6654" s="5">
        <v>21</v>
      </c>
    </row>
    <row r="6655" spans="1:8">
      <c r="A6655" s="4">
        <v>6654</v>
      </c>
      <c r="B6655" s="5" t="s">
        <v>784</v>
      </c>
      <c r="C6655" s="5" t="s">
        <v>755</v>
      </c>
      <c r="D6655" s="5" t="s">
        <v>772</v>
      </c>
      <c r="E6655" s="5" t="s">
        <v>319</v>
      </c>
      <c r="F6655" s="5" t="s">
        <v>311</v>
      </c>
      <c r="G6655" s="13">
        <v>622.29</v>
      </c>
      <c r="H6655" s="5">
        <v>170</v>
      </c>
    </row>
    <row r="6656" spans="1:8">
      <c r="A6656" s="4">
        <v>6655</v>
      </c>
      <c r="B6656" s="5" t="s">
        <v>730</v>
      </c>
      <c r="C6656" s="5" t="s">
        <v>757</v>
      </c>
      <c r="D6656" s="5" t="s">
        <v>738</v>
      </c>
      <c r="E6656" s="5" t="s">
        <v>322</v>
      </c>
      <c r="F6656" s="5" t="s">
        <v>744</v>
      </c>
      <c r="G6656" s="13">
        <v>411.56</v>
      </c>
      <c r="H6656" s="5">
        <v>61</v>
      </c>
    </row>
    <row r="6657" spans="1:8">
      <c r="A6657" s="4">
        <v>6656</v>
      </c>
      <c r="B6657" s="5" t="s">
        <v>776</v>
      </c>
      <c r="C6657" s="5" t="s">
        <v>742</v>
      </c>
      <c r="D6657" s="5" t="s">
        <v>317</v>
      </c>
      <c r="E6657" s="5" t="s">
        <v>305</v>
      </c>
      <c r="F6657" s="5" t="s">
        <v>311</v>
      </c>
      <c r="G6657" s="13">
        <v>795.01</v>
      </c>
      <c r="H6657" s="5">
        <v>17</v>
      </c>
    </row>
    <row r="6658" spans="1:8">
      <c r="A6658" s="4">
        <v>6657</v>
      </c>
      <c r="B6658" s="5" t="s">
        <v>803</v>
      </c>
      <c r="C6658" s="5" t="s">
        <v>731</v>
      </c>
      <c r="D6658" s="5" t="s">
        <v>785</v>
      </c>
      <c r="E6658" s="5" t="s">
        <v>305</v>
      </c>
      <c r="F6658" s="5" t="s">
        <v>325</v>
      </c>
      <c r="G6658" s="13">
        <v>259.58999999999997</v>
      </c>
      <c r="H6658" s="5">
        <v>149</v>
      </c>
    </row>
    <row r="6659" spans="1:8">
      <c r="A6659" s="4">
        <v>6658</v>
      </c>
      <c r="B6659" s="5" t="s">
        <v>754</v>
      </c>
      <c r="C6659" s="5" t="s">
        <v>755</v>
      </c>
      <c r="D6659" s="5" t="s">
        <v>316</v>
      </c>
      <c r="E6659" s="5" t="s">
        <v>758</v>
      </c>
      <c r="F6659" s="5" t="s">
        <v>744</v>
      </c>
      <c r="G6659" s="13">
        <v>83.82</v>
      </c>
      <c r="H6659" s="5">
        <v>111</v>
      </c>
    </row>
    <row r="6660" spans="1:8">
      <c r="A6660" s="4">
        <v>6659</v>
      </c>
      <c r="B6660" s="5" t="s">
        <v>801</v>
      </c>
      <c r="C6660" s="5" t="s">
        <v>312</v>
      </c>
      <c r="D6660" s="5" t="s">
        <v>772</v>
      </c>
      <c r="E6660" s="5" t="s">
        <v>319</v>
      </c>
      <c r="F6660" s="5" t="s">
        <v>746</v>
      </c>
      <c r="G6660" s="13">
        <v>740.69</v>
      </c>
      <c r="H6660" s="5">
        <v>175</v>
      </c>
    </row>
    <row r="6661" spans="1:8">
      <c r="A6661" s="4">
        <v>6660</v>
      </c>
      <c r="B6661" s="5" t="s">
        <v>754</v>
      </c>
      <c r="C6661" s="5" t="s">
        <v>735</v>
      </c>
      <c r="D6661" s="5" t="s">
        <v>738</v>
      </c>
      <c r="E6661" s="5" t="s">
        <v>733</v>
      </c>
      <c r="F6661" s="5" t="s">
        <v>323</v>
      </c>
      <c r="G6661" s="13">
        <v>600.77</v>
      </c>
      <c r="H6661" s="5">
        <v>40</v>
      </c>
    </row>
    <row r="6662" spans="1:8">
      <c r="A6662" s="4">
        <v>6661</v>
      </c>
      <c r="B6662" s="5" t="s">
        <v>776</v>
      </c>
      <c r="C6662" s="5" t="s">
        <v>783</v>
      </c>
      <c r="D6662" s="5" t="s">
        <v>736</v>
      </c>
      <c r="E6662" s="5" t="s">
        <v>305</v>
      </c>
      <c r="F6662" s="5" t="s">
        <v>744</v>
      </c>
      <c r="G6662" s="13">
        <v>929.43</v>
      </c>
      <c r="H6662" s="5">
        <v>42</v>
      </c>
    </row>
    <row r="6663" spans="1:8">
      <c r="A6663" s="4">
        <v>6662</v>
      </c>
      <c r="B6663" s="5" t="s">
        <v>797</v>
      </c>
      <c r="C6663" s="5" t="s">
        <v>755</v>
      </c>
      <c r="D6663" s="5" t="s">
        <v>772</v>
      </c>
      <c r="E6663" s="5" t="s">
        <v>740</v>
      </c>
      <c r="F6663" s="5" t="s">
        <v>306</v>
      </c>
      <c r="G6663" s="13">
        <v>911.07</v>
      </c>
      <c r="H6663" s="5">
        <v>13</v>
      </c>
    </row>
    <row r="6664" spans="1:8">
      <c r="A6664" s="4">
        <v>6663</v>
      </c>
      <c r="B6664" s="5" t="s">
        <v>749</v>
      </c>
      <c r="C6664" s="5" t="s">
        <v>731</v>
      </c>
      <c r="D6664" s="5" t="s">
        <v>738</v>
      </c>
      <c r="E6664" s="5" t="s">
        <v>319</v>
      </c>
      <c r="F6664" s="5" t="s">
        <v>326</v>
      </c>
      <c r="G6664" s="13">
        <v>822.72</v>
      </c>
      <c r="H6664" s="5">
        <v>110</v>
      </c>
    </row>
    <row r="6665" spans="1:8">
      <c r="A6665" s="4">
        <v>6664</v>
      </c>
      <c r="B6665" s="5" t="s">
        <v>792</v>
      </c>
      <c r="C6665" s="5" t="s">
        <v>783</v>
      </c>
      <c r="D6665" s="5" t="s">
        <v>743</v>
      </c>
      <c r="E6665" s="5" t="s">
        <v>305</v>
      </c>
      <c r="F6665" s="5" t="s">
        <v>751</v>
      </c>
      <c r="G6665" s="13">
        <v>473.99</v>
      </c>
      <c r="H6665" s="5">
        <v>120</v>
      </c>
    </row>
    <row r="6666" spans="1:8">
      <c r="A6666" s="4">
        <v>6665</v>
      </c>
      <c r="B6666" s="5" t="s">
        <v>779</v>
      </c>
      <c r="C6666" s="5" t="s">
        <v>318</v>
      </c>
      <c r="D6666" s="5" t="s">
        <v>316</v>
      </c>
      <c r="E6666" s="5" t="s">
        <v>310</v>
      </c>
      <c r="F6666" s="5" t="s">
        <v>746</v>
      </c>
      <c r="G6666" s="13">
        <v>412.4</v>
      </c>
      <c r="H6666" s="5">
        <v>121</v>
      </c>
    </row>
    <row r="6667" spans="1:8">
      <c r="A6667" s="4">
        <v>6666</v>
      </c>
      <c r="B6667" s="5" t="s">
        <v>809</v>
      </c>
      <c r="C6667" s="5" t="s">
        <v>735</v>
      </c>
      <c r="D6667" s="5" t="s">
        <v>785</v>
      </c>
      <c r="E6667" s="5" t="s">
        <v>740</v>
      </c>
      <c r="F6667" s="5" t="s">
        <v>325</v>
      </c>
      <c r="G6667" s="13">
        <v>930.58</v>
      </c>
      <c r="H6667" s="5">
        <v>142</v>
      </c>
    </row>
    <row r="6668" spans="1:8">
      <c r="A6668" s="4">
        <v>6667</v>
      </c>
      <c r="B6668" s="5" t="s">
        <v>778</v>
      </c>
      <c r="C6668" s="5" t="s">
        <v>757</v>
      </c>
      <c r="D6668" s="5" t="s">
        <v>732</v>
      </c>
      <c r="E6668" s="5" t="s">
        <v>319</v>
      </c>
      <c r="F6668" s="5" t="s">
        <v>744</v>
      </c>
      <c r="G6668" s="13">
        <v>629.26</v>
      </c>
      <c r="H6668" s="5">
        <v>125</v>
      </c>
    </row>
    <row r="6669" spans="1:8">
      <c r="A6669" s="4">
        <v>6668</v>
      </c>
      <c r="B6669" s="5" t="s">
        <v>801</v>
      </c>
      <c r="C6669" s="5" t="s">
        <v>783</v>
      </c>
      <c r="D6669" s="5" t="s">
        <v>324</v>
      </c>
      <c r="E6669" s="5" t="s">
        <v>310</v>
      </c>
      <c r="F6669" s="5" t="s">
        <v>326</v>
      </c>
      <c r="G6669" s="13">
        <v>948.6</v>
      </c>
      <c r="H6669" s="5">
        <v>9</v>
      </c>
    </row>
    <row r="6670" spans="1:8">
      <c r="A6670" s="4">
        <v>6669</v>
      </c>
      <c r="B6670" s="5" t="s">
        <v>759</v>
      </c>
      <c r="C6670" s="5" t="s">
        <v>315</v>
      </c>
      <c r="D6670" s="5" t="s">
        <v>738</v>
      </c>
      <c r="E6670" s="5" t="s">
        <v>322</v>
      </c>
      <c r="F6670" s="5" t="s">
        <v>751</v>
      </c>
      <c r="G6670" s="13">
        <v>719.24</v>
      </c>
      <c r="H6670" s="5">
        <v>134</v>
      </c>
    </row>
    <row r="6671" spans="1:8">
      <c r="A6671" s="4">
        <v>6670</v>
      </c>
      <c r="B6671" s="5" t="s">
        <v>811</v>
      </c>
      <c r="C6671" s="5" t="s">
        <v>307</v>
      </c>
      <c r="D6671" s="5" t="s">
        <v>324</v>
      </c>
      <c r="E6671" s="5" t="s">
        <v>322</v>
      </c>
      <c r="F6671" s="5" t="s">
        <v>744</v>
      </c>
      <c r="G6671" s="13">
        <v>548.13</v>
      </c>
      <c r="H6671" s="5">
        <v>112</v>
      </c>
    </row>
    <row r="6672" spans="1:8">
      <c r="A6672" s="4">
        <v>6671</v>
      </c>
      <c r="B6672" s="5" t="s">
        <v>782</v>
      </c>
      <c r="C6672" s="5" t="s">
        <v>757</v>
      </c>
      <c r="D6672" s="5" t="s">
        <v>316</v>
      </c>
      <c r="E6672" s="5" t="s">
        <v>733</v>
      </c>
      <c r="F6672" s="5" t="s">
        <v>326</v>
      </c>
      <c r="G6672" s="13">
        <v>616.64</v>
      </c>
      <c r="H6672" s="5">
        <v>120</v>
      </c>
    </row>
    <row r="6673" spans="1:8">
      <c r="A6673" s="4">
        <v>6672</v>
      </c>
      <c r="B6673" s="5" t="s">
        <v>784</v>
      </c>
      <c r="C6673" s="5" t="s">
        <v>757</v>
      </c>
      <c r="D6673" s="5" t="s">
        <v>738</v>
      </c>
      <c r="E6673" s="5" t="s">
        <v>733</v>
      </c>
      <c r="F6673" s="5" t="s">
        <v>326</v>
      </c>
      <c r="G6673" s="13">
        <v>576.71</v>
      </c>
      <c r="H6673" s="5">
        <v>89</v>
      </c>
    </row>
    <row r="6674" spans="1:8">
      <c r="A6674" s="4">
        <v>6673</v>
      </c>
      <c r="B6674" s="5" t="s">
        <v>767</v>
      </c>
      <c r="C6674" s="5" t="s">
        <v>304</v>
      </c>
      <c r="D6674" s="5" t="s">
        <v>309</v>
      </c>
      <c r="E6674" s="5" t="s">
        <v>305</v>
      </c>
      <c r="F6674" s="5" t="s">
        <v>744</v>
      </c>
      <c r="G6674" s="13">
        <v>561.05999999999995</v>
      </c>
      <c r="H6674" s="5">
        <v>22</v>
      </c>
    </row>
    <row r="6675" spans="1:8">
      <c r="A6675" s="4">
        <v>6674</v>
      </c>
      <c r="B6675" s="5" t="s">
        <v>806</v>
      </c>
      <c r="C6675" s="5" t="s">
        <v>742</v>
      </c>
      <c r="D6675" s="5" t="s">
        <v>743</v>
      </c>
      <c r="E6675" s="5" t="s">
        <v>313</v>
      </c>
      <c r="F6675" s="5" t="s">
        <v>323</v>
      </c>
      <c r="G6675" s="13">
        <v>278.75</v>
      </c>
      <c r="H6675" s="5">
        <v>160</v>
      </c>
    </row>
    <row r="6676" spans="1:8">
      <c r="A6676" s="4">
        <v>6675</v>
      </c>
      <c r="B6676" s="5" t="s">
        <v>767</v>
      </c>
      <c r="C6676" s="5" t="s">
        <v>304</v>
      </c>
      <c r="D6676" s="5" t="s">
        <v>324</v>
      </c>
      <c r="E6676" s="5" t="s">
        <v>758</v>
      </c>
      <c r="F6676" s="5" t="s">
        <v>325</v>
      </c>
      <c r="G6676" s="13">
        <v>731.41</v>
      </c>
      <c r="H6676" s="5">
        <v>15</v>
      </c>
    </row>
    <row r="6677" spans="1:8">
      <c r="A6677" s="4">
        <v>6676</v>
      </c>
      <c r="B6677" s="5" t="s">
        <v>763</v>
      </c>
      <c r="C6677" s="5" t="s">
        <v>318</v>
      </c>
      <c r="D6677" s="5" t="s">
        <v>316</v>
      </c>
      <c r="E6677" s="5" t="s">
        <v>310</v>
      </c>
      <c r="F6677" s="5" t="s">
        <v>306</v>
      </c>
      <c r="G6677" s="13">
        <v>500.6</v>
      </c>
      <c r="H6677" s="5">
        <v>61</v>
      </c>
    </row>
    <row r="6678" spans="1:8">
      <c r="A6678" s="4">
        <v>6677</v>
      </c>
      <c r="B6678" s="5" t="s">
        <v>737</v>
      </c>
      <c r="C6678" s="5" t="s">
        <v>783</v>
      </c>
      <c r="D6678" s="5" t="s">
        <v>309</v>
      </c>
      <c r="E6678" s="5" t="s">
        <v>319</v>
      </c>
      <c r="F6678" s="5" t="s">
        <v>323</v>
      </c>
      <c r="G6678" s="13">
        <v>671.65</v>
      </c>
      <c r="H6678" s="5">
        <v>66</v>
      </c>
    </row>
    <row r="6679" spans="1:8">
      <c r="A6679" s="4">
        <v>6678</v>
      </c>
      <c r="B6679" s="5" t="s">
        <v>777</v>
      </c>
      <c r="C6679" s="5" t="s">
        <v>307</v>
      </c>
      <c r="D6679" s="5" t="s">
        <v>317</v>
      </c>
      <c r="E6679" s="5" t="s">
        <v>740</v>
      </c>
      <c r="F6679" s="5" t="s">
        <v>311</v>
      </c>
      <c r="G6679" s="13">
        <v>43.81</v>
      </c>
      <c r="H6679" s="5">
        <v>31</v>
      </c>
    </row>
    <row r="6680" spans="1:8">
      <c r="A6680" s="4">
        <v>6679</v>
      </c>
      <c r="B6680" s="5" t="s">
        <v>796</v>
      </c>
      <c r="C6680" s="5" t="s">
        <v>753</v>
      </c>
      <c r="D6680" s="5" t="s">
        <v>743</v>
      </c>
      <c r="E6680" s="5" t="s">
        <v>733</v>
      </c>
      <c r="F6680" s="5" t="s">
        <v>326</v>
      </c>
      <c r="G6680" s="13">
        <v>748.6</v>
      </c>
      <c r="H6680" s="5">
        <v>173</v>
      </c>
    </row>
    <row r="6681" spans="1:8">
      <c r="A6681" s="4">
        <v>6680</v>
      </c>
      <c r="B6681" s="5" t="s">
        <v>803</v>
      </c>
      <c r="C6681" s="5" t="s">
        <v>315</v>
      </c>
      <c r="D6681" s="5" t="s">
        <v>772</v>
      </c>
      <c r="E6681" s="5" t="s">
        <v>740</v>
      </c>
      <c r="F6681" s="5" t="s">
        <v>321</v>
      </c>
      <c r="G6681" s="13">
        <v>934.23</v>
      </c>
      <c r="H6681" s="5">
        <v>64</v>
      </c>
    </row>
    <row r="6682" spans="1:8">
      <c r="A6682" s="4">
        <v>6681</v>
      </c>
      <c r="B6682" s="5" t="s">
        <v>782</v>
      </c>
      <c r="C6682" s="5" t="s">
        <v>753</v>
      </c>
      <c r="D6682" s="5" t="s">
        <v>309</v>
      </c>
      <c r="E6682" s="5" t="s">
        <v>303</v>
      </c>
      <c r="F6682" s="5" t="s">
        <v>734</v>
      </c>
      <c r="G6682" s="13">
        <v>729.87</v>
      </c>
      <c r="H6682" s="5">
        <v>157</v>
      </c>
    </row>
    <row r="6683" spans="1:8">
      <c r="A6683" s="4">
        <v>6682</v>
      </c>
      <c r="B6683" s="5" t="s">
        <v>739</v>
      </c>
      <c r="C6683" s="5" t="s">
        <v>307</v>
      </c>
      <c r="D6683" s="5" t="s">
        <v>324</v>
      </c>
      <c r="E6683" s="5" t="s">
        <v>322</v>
      </c>
      <c r="F6683" s="5" t="s">
        <v>748</v>
      </c>
      <c r="G6683" s="13">
        <v>782.39</v>
      </c>
      <c r="H6683" s="5">
        <v>39</v>
      </c>
    </row>
    <row r="6684" spans="1:8">
      <c r="A6684" s="4">
        <v>6683</v>
      </c>
      <c r="B6684" s="5" t="s">
        <v>779</v>
      </c>
      <c r="C6684" s="5" t="s">
        <v>304</v>
      </c>
      <c r="D6684" s="5" t="s">
        <v>316</v>
      </c>
      <c r="E6684" s="5" t="s">
        <v>313</v>
      </c>
      <c r="F6684" s="5" t="s">
        <v>326</v>
      </c>
      <c r="G6684" s="13">
        <v>675.79</v>
      </c>
      <c r="H6684" s="5">
        <v>25</v>
      </c>
    </row>
    <row r="6685" spans="1:8">
      <c r="A6685" s="4">
        <v>6684</v>
      </c>
      <c r="B6685" s="5" t="s">
        <v>812</v>
      </c>
      <c r="C6685" s="5" t="s">
        <v>318</v>
      </c>
      <c r="D6685" s="5" t="s">
        <v>309</v>
      </c>
      <c r="E6685" s="5" t="s">
        <v>758</v>
      </c>
      <c r="F6685" s="5" t="s">
        <v>744</v>
      </c>
      <c r="G6685" s="13">
        <v>846.12</v>
      </c>
      <c r="H6685" s="5">
        <v>84</v>
      </c>
    </row>
    <row r="6686" spans="1:8">
      <c r="A6686" s="4">
        <v>6685</v>
      </c>
      <c r="B6686" s="5" t="s">
        <v>804</v>
      </c>
      <c r="C6686" s="5" t="s">
        <v>731</v>
      </c>
      <c r="D6686" s="5" t="s">
        <v>732</v>
      </c>
      <c r="E6686" s="5" t="s">
        <v>758</v>
      </c>
      <c r="F6686" s="5" t="s">
        <v>323</v>
      </c>
      <c r="G6686" s="13">
        <v>846.7</v>
      </c>
      <c r="H6686" s="5">
        <v>96</v>
      </c>
    </row>
    <row r="6687" spans="1:8">
      <c r="A6687" s="4">
        <v>6686</v>
      </c>
      <c r="B6687" s="5" t="s">
        <v>809</v>
      </c>
      <c r="C6687" s="5" t="s">
        <v>308</v>
      </c>
      <c r="D6687" s="5" t="s">
        <v>785</v>
      </c>
      <c r="E6687" s="5" t="s">
        <v>319</v>
      </c>
      <c r="F6687" s="5" t="s">
        <v>325</v>
      </c>
      <c r="G6687" s="13">
        <v>336.38</v>
      </c>
      <c r="H6687" s="5">
        <v>84</v>
      </c>
    </row>
    <row r="6688" spans="1:8">
      <c r="A6688" s="4">
        <v>6687</v>
      </c>
      <c r="B6688" s="5" t="s">
        <v>789</v>
      </c>
      <c r="C6688" s="5" t="s">
        <v>312</v>
      </c>
      <c r="D6688" s="5" t="s">
        <v>769</v>
      </c>
      <c r="E6688" s="5" t="s">
        <v>740</v>
      </c>
      <c r="F6688" s="5" t="s">
        <v>748</v>
      </c>
      <c r="G6688" s="13">
        <v>597.91999999999996</v>
      </c>
      <c r="H6688" s="5">
        <v>75</v>
      </c>
    </row>
    <row r="6689" spans="1:8">
      <c r="A6689" s="4">
        <v>6688</v>
      </c>
      <c r="B6689" s="5" t="s">
        <v>791</v>
      </c>
      <c r="C6689" s="5" t="s">
        <v>757</v>
      </c>
      <c r="D6689" s="5" t="s">
        <v>320</v>
      </c>
      <c r="E6689" s="5" t="s">
        <v>310</v>
      </c>
      <c r="F6689" s="5" t="s">
        <v>734</v>
      </c>
      <c r="G6689" s="13">
        <v>384.93</v>
      </c>
      <c r="H6689" s="5">
        <v>94</v>
      </c>
    </row>
    <row r="6690" spans="1:8">
      <c r="A6690" s="4">
        <v>6689</v>
      </c>
      <c r="B6690" s="5" t="s">
        <v>801</v>
      </c>
      <c r="C6690" s="5" t="s">
        <v>731</v>
      </c>
      <c r="D6690" s="5" t="s">
        <v>324</v>
      </c>
      <c r="E6690" s="5" t="s">
        <v>310</v>
      </c>
      <c r="F6690" s="5" t="s">
        <v>744</v>
      </c>
      <c r="G6690" s="13">
        <v>212.24</v>
      </c>
      <c r="H6690" s="5">
        <v>188</v>
      </c>
    </row>
    <row r="6691" spans="1:8">
      <c r="A6691" s="4">
        <v>6690</v>
      </c>
      <c r="B6691" s="5" t="s">
        <v>786</v>
      </c>
      <c r="C6691" s="5" t="s">
        <v>755</v>
      </c>
      <c r="D6691" s="5" t="s">
        <v>769</v>
      </c>
      <c r="E6691" s="5" t="s">
        <v>314</v>
      </c>
      <c r="F6691" s="5" t="s">
        <v>748</v>
      </c>
      <c r="G6691" s="13">
        <v>613.33000000000004</v>
      </c>
      <c r="H6691" s="5">
        <v>93</v>
      </c>
    </row>
    <row r="6692" spans="1:8">
      <c r="A6692" s="4">
        <v>6691</v>
      </c>
      <c r="B6692" s="5" t="s">
        <v>811</v>
      </c>
      <c r="C6692" s="5" t="s">
        <v>783</v>
      </c>
      <c r="D6692" s="5" t="s">
        <v>317</v>
      </c>
      <c r="E6692" s="5" t="s">
        <v>314</v>
      </c>
      <c r="F6692" s="5" t="s">
        <v>746</v>
      </c>
      <c r="G6692" s="13">
        <v>516.45000000000005</v>
      </c>
      <c r="H6692" s="5">
        <v>95</v>
      </c>
    </row>
    <row r="6693" spans="1:8">
      <c r="A6693" s="4">
        <v>6692</v>
      </c>
      <c r="B6693" s="5" t="s">
        <v>773</v>
      </c>
      <c r="C6693" s="5" t="s">
        <v>757</v>
      </c>
      <c r="D6693" s="5" t="s">
        <v>750</v>
      </c>
      <c r="E6693" s="5" t="s">
        <v>314</v>
      </c>
      <c r="F6693" s="5" t="s">
        <v>748</v>
      </c>
      <c r="G6693" s="13">
        <v>727.72</v>
      </c>
      <c r="H6693" s="5">
        <v>181</v>
      </c>
    </row>
    <row r="6694" spans="1:8">
      <c r="A6694" s="4">
        <v>6693</v>
      </c>
      <c r="B6694" s="5" t="s">
        <v>780</v>
      </c>
      <c r="C6694" s="5" t="s">
        <v>308</v>
      </c>
      <c r="D6694" s="5" t="s">
        <v>324</v>
      </c>
      <c r="E6694" s="5" t="s">
        <v>322</v>
      </c>
      <c r="F6694" s="5" t="s">
        <v>746</v>
      </c>
      <c r="G6694" s="13">
        <v>97.8</v>
      </c>
      <c r="H6694" s="5">
        <v>95</v>
      </c>
    </row>
    <row r="6695" spans="1:8">
      <c r="A6695" s="4">
        <v>6694</v>
      </c>
      <c r="B6695" s="5" t="s">
        <v>798</v>
      </c>
      <c r="C6695" s="5" t="s">
        <v>757</v>
      </c>
      <c r="D6695" s="5" t="s">
        <v>324</v>
      </c>
      <c r="E6695" s="5" t="s">
        <v>303</v>
      </c>
      <c r="F6695" s="5" t="s">
        <v>323</v>
      </c>
      <c r="G6695" s="13">
        <v>800.35</v>
      </c>
      <c r="H6695" s="5">
        <v>197</v>
      </c>
    </row>
    <row r="6696" spans="1:8">
      <c r="A6696" s="4">
        <v>6695</v>
      </c>
      <c r="B6696" s="5" t="s">
        <v>793</v>
      </c>
      <c r="C6696" s="5" t="s">
        <v>753</v>
      </c>
      <c r="D6696" s="5" t="s">
        <v>324</v>
      </c>
      <c r="E6696" s="5" t="s">
        <v>322</v>
      </c>
      <c r="F6696" s="5" t="s">
        <v>306</v>
      </c>
      <c r="G6696" s="13">
        <v>814.58</v>
      </c>
      <c r="H6696" s="5">
        <v>140</v>
      </c>
    </row>
    <row r="6697" spans="1:8">
      <c r="A6697" s="4">
        <v>6696</v>
      </c>
      <c r="B6697" s="5" t="s">
        <v>810</v>
      </c>
      <c r="C6697" s="5" t="s">
        <v>315</v>
      </c>
      <c r="D6697" s="5" t="s">
        <v>785</v>
      </c>
      <c r="E6697" s="5" t="s">
        <v>758</v>
      </c>
      <c r="F6697" s="5" t="s">
        <v>751</v>
      </c>
      <c r="G6697" s="13">
        <v>255.1</v>
      </c>
      <c r="H6697" s="5">
        <v>113</v>
      </c>
    </row>
    <row r="6698" spans="1:8">
      <c r="A6698" s="4">
        <v>6697</v>
      </c>
      <c r="B6698" s="5" t="s">
        <v>771</v>
      </c>
      <c r="C6698" s="5" t="s">
        <v>755</v>
      </c>
      <c r="D6698" s="5" t="s">
        <v>320</v>
      </c>
      <c r="E6698" s="5" t="s">
        <v>303</v>
      </c>
      <c r="F6698" s="5" t="s">
        <v>325</v>
      </c>
      <c r="G6698" s="13">
        <v>923.69</v>
      </c>
      <c r="H6698" s="5">
        <v>86</v>
      </c>
    </row>
    <row r="6699" spans="1:8">
      <c r="A6699" s="4">
        <v>6698</v>
      </c>
      <c r="B6699" s="5" t="s">
        <v>798</v>
      </c>
      <c r="C6699" s="5" t="s">
        <v>731</v>
      </c>
      <c r="D6699" s="5" t="s">
        <v>772</v>
      </c>
      <c r="E6699" s="5" t="s">
        <v>740</v>
      </c>
      <c r="F6699" s="5" t="s">
        <v>325</v>
      </c>
      <c r="G6699" s="13">
        <v>946.61</v>
      </c>
      <c r="H6699" s="5">
        <v>46</v>
      </c>
    </row>
    <row r="6700" spans="1:8">
      <c r="A6700" s="4">
        <v>6699</v>
      </c>
      <c r="B6700" s="5" t="s">
        <v>812</v>
      </c>
      <c r="C6700" s="5" t="s">
        <v>757</v>
      </c>
      <c r="D6700" s="5" t="s">
        <v>769</v>
      </c>
      <c r="E6700" s="5" t="s">
        <v>313</v>
      </c>
      <c r="F6700" s="5" t="s">
        <v>311</v>
      </c>
      <c r="G6700" s="13">
        <v>830.68</v>
      </c>
      <c r="H6700" s="5">
        <v>100</v>
      </c>
    </row>
    <row r="6701" spans="1:8">
      <c r="A6701" s="4">
        <v>6700</v>
      </c>
      <c r="B6701" s="5" t="s">
        <v>747</v>
      </c>
      <c r="C6701" s="5" t="s">
        <v>753</v>
      </c>
      <c r="D6701" s="5" t="s">
        <v>785</v>
      </c>
      <c r="E6701" s="5" t="s">
        <v>322</v>
      </c>
      <c r="F6701" s="5" t="s">
        <v>323</v>
      </c>
      <c r="G6701" s="13">
        <v>731.11</v>
      </c>
      <c r="H6701" s="5">
        <v>125</v>
      </c>
    </row>
    <row r="6702" spans="1:8">
      <c r="A6702" s="4">
        <v>6701</v>
      </c>
      <c r="B6702" s="5" t="s">
        <v>788</v>
      </c>
      <c r="C6702" s="5" t="s">
        <v>312</v>
      </c>
      <c r="D6702" s="5" t="s">
        <v>769</v>
      </c>
      <c r="E6702" s="5" t="s">
        <v>319</v>
      </c>
      <c r="F6702" s="5" t="s">
        <v>321</v>
      </c>
      <c r="G6702" s="13">
        <v>143.53</v>
      </c>
      <c r="H6702" s="5">
        <v>161</v>
      </c>
    </row>
    <row r="6703" spans="1:8">
      <c r="A6703" s="4">
        <v>6702</v>
      </c>
      <c r="B6703" s="5" t="s">
        <v>795</v>
      </c>
      <c r="C6703" s="5" t="s">
        <v>304</v>
      </c>
      <c r="D6703" s="5" t="s">
        <v>750</v>
      </c>
      <c r="E6703" s="5" t="s">
        <v>310</v>
      </c>
      <c r="F6703" s="5" t="s">
        <v>746</v>
      </c>
      <c r="G6703" s="13">
        <v>532.9</v>
      </c>
      <c r="H6703" s="5">
        <v>169</v>
      </c>
    </row>
    <row r="6704" spans="1:8">
      <c r="A6704" s="4">
        <v>6703</v>
      </c>
      <c r="B6704" s="5" t="s">
        <v>802</v>
      </c>
      <c r="C6704" s="5" t="s">
        <v>742</v>
      </c>
      <c r="D6704" s="5" t="s">
        <v>743</v>
      </c>
      <c r="E6704" s="5" t="s">
        <v>319</v>
      </c>
      <c r="F6704" s="5" t="s">
        <v>311</v>
      </c>
      <c r="G6704" s="13">
        <v>284.63</v>
      </c>
      <c r="H6704" s="5">
        <v>34</v>
      </c>
    </row>
    <row r="6705" spans="1:8">
      <c r="A6705" s="4">
        <v>6704</v>
      </c>
      <c r="B6705" s="5" t="s">
        <v>771</v>
      </c>
      <c r="C6705" s="5" t="s">
        <v>307</v>
      </c>
      <c r="D6705" s="5" t="s">
        <v>317</v>
      </c>
      <c r="E6705" s="5" t="s">
        <v>740</v>
      </c>
      <c r="F6705" s="5" t="s">
        <v>746</v>
      </c>
      <c r="G6705" s="13">
        <v>447.29</v>
      </c>
      <c r="H6705" s="5">
        <v>144</v>
      </c>
    </row>
    <row r="6706" spans="1:8">
      <c r="A6706" s="4">
        <v>6705</v>
      </c>
      <c r="B6706" s="5" t="s">
        <v>749</v>
      </c>
      <c r="C6706" s="5" t="s">
        <v>755</v>
      </c>
      <c r="D6706" s="5" t="s">
        <v>785</v>
      </c>
      <c r="E6706" s="5" t="s">
        <v>314</v>
      </c>
      <c r="F6706" s="5" t="s">
        <v>744</v>
      </c>
      <c r="G6706" s="13">
        <v>579.29</v>
      </c>
      <c r="H6706" s="5">
        <v>167</v>
      </c>
    </row>
    <row r="6707" spans="1:8">
      <c r="A6707" s="4">
        <v>6706</v>
      </c>
      <c r="B6707" s="5" t="s">
        <v>802</v>
      </c>
      <c r="C6707" s="5" t="s">
        <v>735</v>
      </c>
      <c r="D6707" s="5" t="s">
        <v>738</v>
      </c>
      <c r="E6707" s="5" t="s">
        <v>303</v>
      </c>
      <c r="F6707" s="5" t="s">
        <v>306</v>
      </c>
      <c r="G6707" s="13">
        <v>638.79999999999995</v>
      </c>
      <c r="H6707" s="5">
        <v>136</v>
      </c>
    </row>
    <row r="6708" spans="1:8">
      <c r="A6708" s="4">
        <v>6707</v>
      </c>
      <c r="B6708" s="5" t="s">
        <v>798</v>
      </c>
      <c r="C6708" s="5" t="s">
        <v>318</v>
      </c>
      <c r="D6708" s="5" t="s">
        <v>750</v>
      </c>
      <c r="E6708" s="5" t="s">
        <v>305</v>
      </c>
      <c r="F6708" s="5" t="s">
        <v>306</v>
      </c>
      <c r="G6708" s="13">
        <v>172.59</v>
      </c>
      <c r="H6708" s="5">
        <v>150</v>
      </c>
    </row>
    <row r="6709" spans="1:8">
      <c r="A6709" s="4">
        <v>6708</v>
      </c>
      <c r="B6709" s="5" t="s">
        <v>810</v>
      </c>
      <c r="C6709" s="5" t="s">
        <v>755</v>
      </c>
      <c r="D6709" s="5" t="s">
        <v>316</v>
      </c>
      <c r="E6709" s="5" t="s">
        <v>310</v>
      </c>
      <c r="F6709" s="5" t="s">
        <v>770</v>
      </c>
      <c r="G6709" s="13">
        <v>501.23</v>
      </c>
      <c r="H6709" s="5">
        <v>180</v>
      </c>
    </row>
    <row r="6710" spans="1:8">
      <c r="A6710" s="4">
        <v>6709</v>
      </c>
      <c r="B6710" s="5" t="s">
        <v>776</v>
      </c>
      <c r="C6710" s="5" t="s">
        <v>742</v>
      </c>
      <c r="D6710" s="5" t="s">
        <v>732</v>
      </c>
      <c r="E6710" s="5" t="s">
        <v>313</v>
      </c>
      <c r="F6710" s="5" t="s">
        <v>306</v>
      </c>
      <c r="G6710" s="13">
        <v>632.34</v>
      </c>
      <c r="H6710" s="5">
        <v>163</v>
      </c>
    </row>
    <row r="6711" spans="1:8">
      <c r="A6711" s="4">
        <v>6710</v>
      </c>
      <c r="B6711" s="5" t="s">
        <v>775</v>
      </c>
      <c r="C6711" s="5" t="s">
        <v>308</v>
      </c>
      <c r="D6711" s="5" t="s">
        <v>772</v>
      </c>
      <c r="E6711" s="5" t="s">
        <v>322</v>
      </c>
      <c r="F6711" s="5" t="s">
        <v>311</v>
      </c>
      <c r="G6711" s="13">
        <v>907.65</v>
      </c>
      <c r="H6711" s="5">
        <v>194</v>
      </c>
    </row>
    <row r="6712" spans="1:8">
      <c r="A6712" s="4">
        <v>6711</v>
      </c>
      <c r="B6712" s="5" t="s">
        <v>804</v>
      </c>
      <c r="C6712" s="5" t="s">
        <v>735</v>
      </c>
      <c r="D6712" s="5" t="s">
        <v>736</v>
      </c>
      <c r="E6712" s="5" t="s">
        <v>303</v>
      </c>
      <c r="F6712" s="5" t="s">
        <v>311</v>
      </c>
      <c r="G6712" s="13">
        <v>568.96</v>
      </c>
      <c r="H6712" s="5">
        <v>158</v>
      </c>
    </row>
    <row r="6713" spans="1:8">
      <c r="A6713" s="4">
        <v>6712</v>
      </c>
      <c r="B6713" s="5" t="s">
        <v>765</v>
      </c>
      <c r="C6713" s="5" t="s">
        <v>304</v>
      </c>
      <c r="D6713" s="5" t="s">
        <v>317</v>
      </c>
      <c r="E6713" s="5" t="s">
        <v>322</v>
      </c>
      <c r="F6713" s="5" t="s">
        <v>748</v>
      </c>
      <c r="G6713" s="13">
        <v>537.88</v>
      </c>
      <c r="H6713" s="5">
        <v>140</v>
      </c>
    </row>
    <row r="6714" spans="1:8">
      <c r="A6714" s="4">
        <v>6713</v>
      </c>
      <c r="B6714" s="5" t="s">
        <v>774</v>
      </c>
      <c r="C6714" s="5" t="s">
        <v>757</v>
      </c>
      <c r="D6714" s="5" t="s">
        <v>320</v>
      </c>
      <c r="E6714" s="5" t="s">
        <v>740</v>
      </c>
      <c r="F6714" s="5" t="s">
        <v>734</v>
      </c>
      <c r="G6714" s="13">
        <v>891.74</v>
      </c>
      <c r="H6714" s="5">
        <v>196</v>
      </c>
    </row>
    <row r="6715" spans="1:8">
      <c r="A6715" s="4">
        <v>6714</v>
      </c>
      <c r="B6715" s="5" t="s">
        <v>809</v>
      </c>
      <c r="C6715" s="5" t="s">
        <v>307</v>
      </c>
      <c r="D6715" s="5" t="s">
        <v>732</v>
      </c>
      <c r="E6715" s="5" t="s">
        <v>758</v>
      </c>
      <c r="F6715" s="5" t="s">
        <v>751</v>
      </c>
      <c r="G6715" s="13">
        <v>296.93</v>
      </c>
      <c r="H6715" s="5">
        <v>191</v>
      </c>
    </row>
    <row r="6716" spans="1:8">
      <c r="A6716" s="4">
        <v>6715</v>
      </c>
      <c r="B6716" s="5" t="s">
        <v>782</v>
      </c>
      <c r="C6716" s="5" t="s">
        <v>783</v>
      </c>
      <c r="D6716" s="5" t="s">
        <v>743</v>
      </c>
      <c r="E6716" s="5" t="s">
        <v>303</v>
      </c>
      <c r="F6716" s="5" t="s">
        <v>323</v>
      </c>
      <c r="G6716" s="13">
        <v>749.76</v>
      </c>
      <c r="H6716" s="5">
        <v>106</v>
      </c>
    </row>
    <row r="6717" spans="1:8">
      <c r="A6717" s="4">
        <v>6716</v>
      </c>
      <c r="B6717" s="5" t="s">
        <v>745</v>
      </c>
      <c r="C6717" s="5" t="s">
        <v>731</v>
      </c>
      <c r="D6717" s="5" t="s">
        <v>736</v>
      </c>
      <c r="E6717" s="5" t="s">
        <v>322</v>
      </c>
      <c r="F6717" s="5" t="s">
        <v>734</v>
      </c>
      <c r="G6717" s="13">
        <v>642.73</v>
      </c>
      <c r="H6717" s="5">
        <v>74</v>
      </c>
    </row>
    <row r="6718" spans="1:8">
      <c r="A6718" s="4">
        <v>6717</v>
      </c>
      <c r="B6718" s="5" t="s">
        <v>805</v>
      </c>
      <c r="C6718" s="5" t="s">
        <v>315</v>
      </c>
      <c r="D6718" s="5" t="s">
        <v>769</v>
      </c>
      <c r="E6718" s="5" t="s">
        <v>758</v>
      </c>
      <c r="F6718" s="5" t="s">
        <v>748</v>
      </c>
      <c r="G6718" s="13">
        <v>749.41</v>
      </c>
      <c r="H6718" s="5">
        <v>51</v>
      </c>
    </row>
    <row r="6719" spans="1:8">
      <c r="A6719" s="4">
        <v>6718</v>
      </c>
      <c r="B6719" s="5" t="s">
        <v>790</v>
      </c>
      <c r="C6719" s="5" t="s">
        <v>742</v>
      </c>
      <c r="D6719" s="5" t="s">
        <v>785</v>
      </c>
      <c r="E6719" s="5" t="s">
        <v>758</v>
      </c>
      <c r="F6719" s="5" t="s">
        <v>770</v>
      </c>
      <c r="G6719" s="13">
        <v>816.85</v>
      </c>
      <c r="H6719" s="5">
        <v>55</v>
      </c>
    </row>
    <row r="6720" spans="1:8">
      <c r="A6720" s="4">
        <v>6719</v>
      </c>
      <c r="B6720" s="5" t="s">
        <v>767</v>
      </c>
      <c r="C6720" s="5" t="s">
        <v>742</v>
      </c>
      <c r="D6720" s="5" t="s">
        <v>738</v>
      </c>
      <c r="E6720" s="5" t="s">
        <v>733</v>
      </c>
      <c r="F6720" s="5" t="s">
        <v>751</v>
      </c>
      <c r="G6720" s="13">
        <v>662.39</v>
      </c>
      <c r="H6720" s="5">
        <v>130</v>
      </c>
    </row>
    <row r="6721" spans="1:8">
      <c r="A6721" s="4">
        <v>6720</v>
      </c>
      <c r="B6721" s="5" t="s">
        <v>775</v>
      </c>
      <c r="C6721" s="5" t="s">
        <v>315</v>
      </c>
      <c r="D6721" s="5" t="s">
        <v>320</v>
      </c>
      <c r="E6721" s="5" t="s">
        <v>319</v>
      </c>
      <c r="F6721" s="5" t="s">
        <v>325</v>
      </c>
      <c r="G6721" s="13">
        <v>259.02999999999997</v>
      </c>
      <c r="H6721" s="5">
        <v>198</v>
      </c>
    </row>
    <row r="6722" spans="1:8">
      <c r="A6722" s="4">
        <v>6721</v>
      </c>
      <c r="B6722" s="5" t="s">
        <v>771</v>
      </c>
      <c r="C6722" s="5" t="s">
        <v>318</v>
      </c>
      <c r="D6722" s="5" t="s">
        <v>324</v>
      </c>
      <c r="E6722" s="5" t="s">
        <v>322</v>
      </c>
      <c r="F6722" s="5" t="s">
        <v>306</v>
      </c>
      <c r="G6722" s="13">
        <v>506.48</v>
      </c>
      <c r="H6722" s="5">
        <v>67</v>
      </c>
    </row>
    <row r="6723" spans="1:8">
      <c r="A6723" s="4">
        <v>6722</v>
      </c>
      <c r="B6723" s="5" t="s">
        <v>768</v>
      </c>
      <c r="C6723" s="5" t="s">
        <v>731</v>
      </c>
      <c r="D6723" s="5" t="s">
        <v>738</v>
      </c>
      <c r="E6723" s="5" t="s">
        <v>740</v>
      </c>
      <c r="F6723" s="5" t="s">
        <v>746</v>
      </c>
      <c r="G6723" s="13">
        <v>99.79</v>
      </c>
      <c r="H6723" s="5">
        <v>135</v>
      </c>
    </row>
    <row r="6724" spans="1:8">
      <c r="A6724" s="4">
        <v>6723</v>
      </c>
      <c r="B6724" s="5" t="s">
        <v>811</v>
      </c>
      <c r="C6724" s="5" t="s">
        <v>312</v>
      </c>
      <c r="D6724" s="5" t="s">
        <v>324</v>
      </c>
      <c r="E6724" s="5" t="s">
        <v>310</v>
      </c>
      <c r="F6724" s="5" t="s">
        <v>744</v>
      </c>
      <c r="G6724" s="13">
        <v>123.26</v>
      </c>
      <c r="H6724" s="5">
        <v>178</v>
      </c>
    </row>
    <row r="6725" spans="1:8">
      <c r="A6725" s="4">
        <v>6724</v>
      </c>
      <c r="B6725" s="5" t="s">
        <v>787</v>
      </c>
      <c r="C6725" s="5" t="s">
        <v>307</v>
      </c>
      <c r="D6725" s="5" t="s">
        <v>738</v>
      </c>
      <c r="E6725" s="5" t="s">
        <v>310</v>
      </c>
      <c r="F6725" s="5" t="s">
        <v>306</v>
      </c>
      <c r="G6725" s="13">
        <v>364.69</v>
      </c>
      <c r="H6725" s="5">
        <v>178</v>
      </c>
    </row>
    <row r="6726" spans="1:8">
      <c r="A6726" s="4">
        <v>6725</v>
      </c>
      <c r="B6726" s="5" t="s">
        <v>760</v>
      </c>
      <c r="C6726" s="5" t="s">
        <v>308</v>
      </c>
      <c r="D6726" s="5" t="s">
        <v>732</v>
      </c>
      <c r="E6726" s="5" t="s">
        <v>313</v>
      </c>
      <c r="F6726" s="5" t="s">
        <v>746</v>
      </c>
      <c r="G6726" s="13">
        <v>159.34</v>
      </c>
      <c r="H6726" s="5">
        <v>55</v>
      </c>
    </row>
    <row r="6727" spans="1:8">
      <c r="A6727" s="4">
        <v>6726</v>
      </c>
      <c r="B6727" s="5" t="s">
        <v>807</v>
      </c>
      <c r="C6727" s="5" t="s">
        <v>307</v>
      </c>
      <c r="D6727" s="5" t="s">
        <v>324</v>
      </c>
      <c r="E6727" s="5" t="s">
        <v>740</v>
      </c>
      <c r="F6727" s="5" t="s">
        <v>751</v>
      </c>
      <c r="G6727" s="13">
        <v>447.47</v>
      </c>
      <c r="H6727" s="5">
        <v>193</v>
      </c>
    </row>
    <row r="6728" spans="1:8">
      <c r="A6728" s="4">
        <v>6727</v>
      </c>
      <c r="B6728" s="5" t="s">
        <v>775</v>
      </c>
      <c r="C6728" s="5" t="s">
        <v>304</v>
      </c>
      <c r="D6728" s="5" t="s">
        <v>785</v>
      </c>
      <c r="E6728" s="5" t="s">
        <v>313</v>
      </c>
      <c r="F6728" s="5" t="s">
        <v>748</v>
      </c>
      <c r="G6728" s="13">
        <v>489.48</v>
      </c>
      <c r="H6728" s="5">
        <v>81</v>
      </c>
    </row>
    <row r="6729" spans="1:8">
      <c r="A6729" s="4">
        <v>6728</v>
      </c>
      <c r="B6729" s="5" t="s">
        <v>745</v>
      </c>
      <c r="C6729" s="5" t="s">
        <v>307</v>
      </c>
      <c r="D6729" s="5" t="s">
        <v>320</v>
      </c>
      <c r="E6729" s="5" t="s">
        <v>322</v>
      </c>
      <c r="F6729" s="5" t="s">
        <v>744</v>
      </c>
      <c r="G6729" s="13">
        <v>778.84</v>
      </c>
      <c r="H6729" s="5">
        <v>7</v>
      </c>
    </row>
    <row r="6730" spans="1:8">
      <c r="A6730" s="4">
        <v>6729</v>
      </c>
      <c r="B6730" s="5" t="s">
        <v>804</v>
      </c>
      <c r="C6730" s="5" t="s">
        <v>755</v>
      </c>
      <c r="D6730" s="5" t="s">
        <v>316</v>
      </c>
      <c r="E6730" s="5" t="s">
        <v>305</v>
      </c>
      <c r="F6730" s="5" t="s">
        <v>306</v>
      </c>
      <c r="G6730" s="13">
        <v>353.1</v>
      </c>
      <c r="H6730" s="5">
        <v>117</v>
      </c>
    </row>
    <row r="6731" spans="1:8">
      <c r="A6731" s="4">
        <v>6730</v>
      </c>
      <c r="B6731" s="5" t="s">
        <v>790</v>
      </c>
      <c r="C6731" s="5" t="s">
        <v>307</v>
      </c>
      <c r="D6731" s="5" t="s">
        <v>320</v>
      </c>
      <c r="E6731" s="5" t="s">
        <v>733</v>
      </c>
      <c r="F6731" s="5" t="s">
        <v>751</v>
      </c>
      <c r="G6731" s="13">
        <v>48.81</v>
      </c>
      <c r="H6731" s="5">
        <v>89</v>
      </c>
    </row>
    <row r="6732" spans="1:8">
      <c r="A6732" s="4">
        <v>6731</v>
      </c>
      <c r="B6732" s="5" t="s">
        <v>759</v>
      </c>
      <c r="C6732" s="5" t="s">
        <v>755</v>
      </c>
      <c r="D6732" s="5" t="s">
        <v>732</v>
      </c>
      <c r="E6732" s="5" t="s">
        <v>305</v>
      </c>
      <c r="F6732" s="5" t="s">
        <v>770</v>
      </c>
      <c r="G6732" s="13">
        <v>587.79</v>
      </c>
      <c r="H6732" s="5">
        <v>47</v>
      </c>
    </row>
    <row r="6733" spans="1:8">
      <c r="A6733" s="4">
        <v>6732</v>
      </c>
      <c r="B6733" s="5" t="s">
        <v>747</v>
      </c>
      <c r="C6733" s="5" t="s">
        <v>307</v>
      </c>
      <c r="D6733" s="5" t="s">
        <v>317</v>
      </c>
      <c r="E6733" s="5" t="s">
        <v>314</v>
      </c>
      <c r="F6733" s="5" t="s">
        <v>311</v>
      </c>
      <c r="G6733" s="13">
        <v>194.61</v>
      </c>
      <c r="H6733" s="5">
        <v>50</v>
      </c>
    </row>
    <row r="6734" spans="1:8">
      <c r="A6734" s="4">
        <v>6733</v>
      </c>
      <c r="B6734" s="5" t="s">
        <v>745</v>
      </c>
      <c r="C6734" s="5" t="s">
        <v>307</v>
      </c>
      <c r="D6734" s="5" t="s">
        <v>317</v>
      </c>
      <c r="E6734" s="5" t="s">
        <v>758</v>
      </c>
      <c r="F6734" s="5" t="s">
        <v>746</v>
      </c>
      <c r="G6734" s="13">
        <v>200.73</v>
      </c>
      <c r="H6734" s="5">
        <v>145</v>
      </c>
    </row>
    <row r="6735" spans="1:8">
      <c r="A6735" s="4">
        <v>6734</v>
      </c>
      <c r="B6735" s="5" t="s">
        <v>780</v>
      </c>
      <c r="C6735" s="5" t="s">
        <v>318</v>
      </c>
      <c r="D6735" s="5" t="s">
        <v>316</v>
      </c>
      <c r="E6735" s="5" t="s">
        <v>303</v>
      </c>
      <c r="F6735" s="5" t="s">
        <v>751</v>
      </c>
      <c r="G6735" s="13">
        <v>827.68</v>
      </c>
      <c r="H6735" s="5">
        <v>194</v>
      </c>
    </row>
    <row r="6736" spans="1:8">
      <c r="A6736" s="4">
        <v>6735</v>
      </c>
      <c r="B6736" s="5" t="s">
        <v>756</v>
      </c>
      <c r="C6736" s="5" t="s">
        <v>318</v>
      </c>
      <c r="D6736" s="5" t="s">
        <v>743</v>
      </c>
      <c r="E6736" s="5" t="s">
        <v>305</v>
      </c>
      <c r="F6736" s="5" t="s">
        <v>325</v>
      </c>
      <c r="G6736" s="13">
        <v>254.96</v>
      </c>
      <c r="H6736" s="5">
        <v>104</v>
      </c>
    </row>
    <row r="6737" spans="1:8">
      <c r="A6737" s="4">
        <v>6736</v>
      </c>
      <c r="B6737" s="5" t="s">
        <v>791</v>
      </c>
      <c r="C6737" s="5" t="s">
        <v>753</v>
      </c>
      <c r="D6737" s="5" t="s">
        <v>750</v>
      </c>
      <c r="E6737" s="5" t="s">
        <v>758</v>
      </c>
      <c r="F6737" s="5" t="s">
        <v>748</v>
      </c>
      <c r="G6737" s="13">
        <v>73.06</v>
      </c>
      <c r="H6737" s="5">
        <v>191</v>
      </c>
    </row>
    <row r="6738" spans="1:8">
      <c r="A6738" s="4">
        <v>6737</v>
      </c>
      <c r="B6738" s="5" t="s">
        <v>805</v>
      </c>
      <c r="C6738" s="5" t="s">
        <v>755</v>
      </c>
      <c r="D6738" s="5" t="s">
        <v>785</v>
      </c>
      <c r="E6738" s="5" t="s">
        <v>733</v>
      </c>
      <c r="F6738" s="5" t="s">
        <v>734</v>
      </c>
      <c r="G6738" s="13">
        <v>46.55</v>
      </c>
      <c r="H6738" s="5">
        <v>189</v>
      </c>
    </row>
    <row r="6739" spans="1:8">
      <c r="A6739" s="4">
        <v>6738</v>
      </c>
      <c r="B6739" s="5" t="s">
        <v>767</v>
      </c>
      <c r="C6739" s="5" t="s">
        <v>783</v>
      </c>
      <c r="D6739" s="5" t="s">
        <v>736</v>
      </c>
      <c r="E6739" s="5" t="s">
        <v>322</v>
      </c>
      <c r="F6739" s="5" t="s">
        <v>323</v>
      </c>
      <c r="G6739" s="13">
        <v>259.29000000000002</v>
      </c>
      <c r="H6739" s="5">
        <v>53</v>
      </c>
    </row>
    <row r="6740" spans="1:8">
      <c r="A6740" s="4">
        <v>6739</v>
      </c>
      <c r="B6740" s="5" t="s">
        <v>803</v>
      </c>
      <c r="C6740" s="5" t="s">
        <v>307</v>
      </c>
      <c r="D6740" s="5" t="s">
        <v>743</v>
      </c>
      <c r="E6740" s="5" t="s">
        <v>310</v>
      </c>
      <c r="F6740" s="5" t="s">
        <v>306</v>
      </c>
      <c r="G6740" s="13">
        <v>160.16</v>
      </c>
      <c r="H6740" s="5">
        <v>18</v>
      </c>
    </row>
    <row r="6741" spans="1:8">
      <c r="A6741" s="4">
        <v>6740</v>
      </c>
      <c r="B6741" s="5" t="s">
        <v>775</v>
      </c>
      <c r="C6741" s="5" t="s">
        <v>318</v>
      </c>
      <c r="D6741" s="5" t="s">
        <v>316</v>
      </c>
      <c r="E6741" s="5" t="s">
        <v>314</v>
      </c>
      <c r="F6741" s="5" t="s">
        <v>751</v>
      </c>
      <c r="G6741" s="13">
        <v>481.67</v>
      </c>
      <c r="H6741" s="5">
        <v>10</v>
      </c>
    </row>
    <row r="6742" spans="1:8">
      <c r="A6742" s="4">
        <v>6741</v>
      </c>
      <c r="B6742" s="5" t="s">
        <v>800</v>
      </c>
      <c r="C6742" s="5" t="s">
        <v>757</v>
      </c>
      <c r="D6742" s="5" t="s">
        <v>738</v>
      </c>
      <c r="E6742" s="5" t="s">
        <v>322</v>
      </c>
      <c r="F6742" s="5" t="s">
        <v>751</v>
      </c>
      <c r="G6742" s="13">
        <v>228.32</v>
      </c>
      <c r="H6742" s="5">
        <v>169</v>
      </c>
    </row>
    <row r="6743" spans="1:8">
      <c r="A6743" s="4">
        <v>6742</v>
      </c>
      <c r="B6743" s="5" t="s">
        <v>768</v>
      </c>
      <c r="C6743" s="5" t="s">
        <v>318</v>
      </c>
      <c r="D6743" s="5" t="s">
        <v>743</v>
      </c>
      <c r="E6743" s="5" t="s">
        <v>758</v>
      </c>
      <c r="F6743" s="5" t="s">
        <v>323</v>
      </c>
      <c r="G6743" s="13">
        <v>90.15</v>
      </c>
      <c r="H6743" s="5">
        <v>151</v>
      </c>
    </row>
    <row r="6744" spans="1:8">
      <c r="A6744" s="4">
        <v>6743</v>
      </c>
      <c r="B6744" s="5" t="s">
        <v>767</v>
      </c>
      <c r="C6744" s="5" t="s">
        <v>312</v>
      </c>
      <c r="D6744" s="5" t="s">
        <v>732</v>
      </c>
      <c r="E6744" s="5" t="s">
        <v>758</v>
      </c>
      <c r="F6744" s="5" t="s">
        <v>326</v>
      </c>
      <c r="G6744" s="13">
        <v>124.96</v>
      </c>
      <c r="H6744" s="5">
        <v>52</v>
      </c>
    </row>
    <row r="6745" spans="1:8">
      <c r="A6745" s="4">
        <v>6744</v>
      </c>
      <c r="B6745" s="5" t="s">
        <v>795</v>
      </c>
      <c r="C6745" s="5" t="s">
        <v>308</v>
      </c>
      <c r="D6745" s="5" t="s">
        <v>309</v>
      </c>
      <c r="E6745" s="5" t="s">
        <v>313</v>
      </c>
      <c r="F6745" s="5" t="s">
        <v>323</v>
      </c>
      <c r="G6745" s="13">
        <v>552.75</v>
      </c>
      <c r="H6745" s="5">
        <v>57</v>
      </c>
    </row>
    <row r="6746" spans="1:8">
      <c r="A6746" s="4">
        <v>6745</v>
      </c>
      <c r="B6746" s="5" t="s">
        <v>788</v>
      </c>
      <c r="C6746" s="5" t="s">
        <v>315</v>
      </c>
      <c r="D6746" s="5" t="s">
        <v>736</v>
      </c>
      <c r="E6746" s="5" t="s">
        <v>740</v>
      </c>
      <c r="F6746" s="5" t="s">
        <v>321</v>
      </c>
      <c r="G6746" s="13">
        <v>477.27</v>
      </c>
      <c r="H6746" s="5">
        <v>52</v>
      </c>
    </row>
    <row r="6747" spans="1:8">
      <c r="A6747" s="4">
        <v>6746</v>
      </c>
      <c r="B6747" s="5" t="s">
        <v>759</v>
      </c>
      <c r="C6747" s="5" t="s">
        <v>318</v>
      </c>
      <c r="D6747" s="5" t="s">
        <v>309</v>
      </c>
      <c r="E6747" s="5" t="s">
        <v>740</v>
      </c>
      <c r="F6747" s="5" t="s">
        <v>746</v>
      </c>
      <c r="G6747" s="13">
        <v>679.34</v>
      </c>
      <c r="H6747" s="5">
        <v>8</v>
      </c>
    </row>
    <row r="6748" spans="1:8">
      <c r="A6748" s="4">
        <v>6747</v>
      </c>
      <c r="B6748" s="5" t="s">
        <v>747</v>
      </c>
      <c r="C6748" s="5" t="s">
        <v>307</v>
      </c>
      <c r="D6748" s="5" t="s">
        <v>743</v>
      </c>
      <c r="E6748" s="5" t="s">
        <v>310</v>
      </c>
      <c r="F6748" s="5" t="s">
        <v>311</v>
      </c>
      <c r="G6748" s="13">
        <v>383.25</v>
      </c>
      <c r="H6748" s="5">
        <v>93</v>
      </c>
    </row>
    <row r="6749" spans="1:8">
      <c r="A6749" s="4">
        <v>6748</v>
      </c>
      <c r="B6749" s="5" t="s">
        <v>809</v>
      </c>
      <c r="C6749" s="5" t="s">
        <v>783</v>
      </c>
      <c r="D6749" s="5" t="s">
        <v>316</v>
      </c>
      <c r="E6749" s="5" t="s">
        <v>314</v>
      </c>
      <c r="F6749" s="5" t="s">
        <v>734</v>
      </c>
      <c r="G6749" s="13">
        <v>259.45999999999998</v>
      </c>
      <c r="H6749" s="5">
        <v>32</v>
      </c>
    </row>
    <row r="6750" spans="1:8">
      <c r="A6750" s="4">
        <v>6749</v>
      </c>
      <c r="B6750" s="5" t="s">
        <v>756</v>
      </c>
      <c r="C6750" s="5" t="s">
        <v>735</v>
      </c>
      <c r="D6750" s="5" t="s">
        <v>732</v>
      </c>
      <c r="E6750" s="5" t="s">
        <v>303</v>
      </c>
      <c r="F6750" s="5" t="s">
        <v>323</v>
      </c>
      <c r="G6750" s="13">
        <v>565.57000000000005</v>
      </c>
      <c r="H6750" s="5">
        <v>197</v>
      </c>
    </row>
    <row r="6751" spans="1:8">
      <c r="A6751" s="4">
        <v>6750</v>
      </c>
      <c r="B6751" s="5" t="s">
        <v>808</v>
      </c>
      <c r="C6751" s="5" t="s">
        <v>735</v>
      </c>
      <c r="D6751" s="5" t="s">
        <v>320</v>
      </c>
      <c r="E6751" s="5" t="s">
        <v>319</v>
      </c>
      <c r="F6751" s="5" t="s">
        <v>306</v>
      </c>
      <c r="G6751" s="13">
        <v>822.92</v>
      </c>
      <c r="H6751" s="5">
        <v>74</v>
      </c>
    </row>
    <row r="6752" spans="1:8">
      <c r="A6752" s="4">
        <v>6751</v>
      </c>
      <c r="B6752" s="5" t="s">
        <v>779</v>
      </c>
      <c r="C6752" s="5" t="s">
        <v>755</v>
      </c>
      <c r="D6752" s="5" t="s">
        <v>738</v>
      </c>
      <c r="E6752" s="5" t="s">
        <v>740</v>
      </c>
      <c r="F6752" s="5" t="s">
        <v>751</v>
      </c>
      <c r="G6752" s="13">
        <v>734.13</v>
      </c>
      <c r="H6752" s="5">
        <v>154</v>
      </c>
    </row>
    <row r="6753" spans="1:8">
      <c r="A6753" s="4">
        <v>6752</v>
      </c>
      <c r="B6753" s="5" t="s">
        <v>806</v>
      </c>
      <c r="C6753" s="5" t="s">
        <v>315</v>
      </c>
      <c r="D6753" s="5" t="s">
        <v>750</v>
      </c>
      <c r="E6753" s="5" t="s">
        <v>303</v>
      </c>
      <c r="F6753" s="5" t="s">
        <v>751</v>
      </c>
      <c r="G6753" s="13">
        <v>381.53</v>
      </c>
      <c r="H6753" s="5">
        <v>90</v>
      </c>
    </row>
    <row r="6754" spans="1:8">
      <c r="A6754" s="4">
        <v>6753</v>
      </c>
      <c r="B6754" s="5" t="s">
        <v>766</v>
      </c>
      <c r="C6754" s="5" t="s">
        <v>308</v>
      </c>
      <c r="D6754" s="5" t="s">
        <v>785</v>
      </c>
      <c r="E6754" s="5" t="s">
        <v>303</v>
      </c>
      <c r="F6754" s="5" t="s">
        <v>744</v>
      </c>
      <c r="G6754" s="13">
        <v>142</v>
      </c>
      <c r="H6754" s="5">
        <v>125</v>
      </c>
    </row>
    <row r="6755" spans="1:8">
      <c r="A6755" s="4">
        <v>6754</v>
      </c>
      <c r="B6755" s="5" t="s">
        <v>747</v>
      </c>
      <c r="C6755" s="5" t="s">
        <v>755</v>
      </c>
      <c r="D6755" s="5" t="s">
        <v>324</v>
      </c>
      <c r="E6755" s="5" t="s">
        <v>322</v>
      </c>
      <c r="F6755" s="5" t="s">
        <v>751</v>
      </c>
      <c r="G6755" s="13">
        <v>876.42</v>
      </c>
      <c r="H6755" s="5">
        <v>191</v>
      </c>
    </row>
    <row r="6756" spans="1:8">
      <c r="A6756" s="4">
        <v>6755</v>
      </c>
      <c r="B6756" s="5" t="s">
        <v>741</v>
      </c>
      <c r="C6756" s="5" t="s">
        <v>308</v>
      </c>
      <c r="D6756" s="5" t="s">
        <v>324</v>
      </c>
      <c r="E6756" s="5" t="s">
        <v>758</v>
      </c>
      <c r="F6756" s="5" t="s">
        <v>311</v>
      </c>
      <c r="G6756" s="13">
        <v>362.43</v>
      </c>
      <c r="H6756" s="5">
        <v>6</v>
      </c>
    </row>
    <row r="6757" spans="1:8">
      <c r="A6757" s="4">
        <v>6756</v>
      </c>
      <c r="B6757" s="5" t="s">
        <v>756</v>
      </c>
      <c r="C6757" s="5" t="s">
        <v>307</v>
      </c>
      <c r="D6757" s="5" t="s">
        <v>743</v>
      </c>
      <c r="E6757" s="5" t="s">
        <v>310</v>
      </c>
      <c r="F6757" s="5" t="s">
        <v>311</v>
      </c>
      <c r="G6757" s="13">
        <v>172.28</v>
      </c>
      <c r="H6757" s="5">
        <v>164</v>
      </c>
    </row>
    <row r="6758" spans="1:8">
      <c r="A6758" s="4">
        <v>6757</v>
      </c>
      <c r="B6758" s="5" t="s">
        <v>800</v>
      </c>
      <c r="C6758" s="5" t="s">
        <v>315</v>
      </c>
      <c r="D6758" s="5" t="s">
        <v>785</v>
      </c>
      <c r="E6758" s="5" t="s">
        <v>733</v>
      </c>
      <c r="F6758" s="5" t="s">
        <v>311</v>
      </c>
      <c r="G6758" s="13">
        <v>432.47</v>
      </c>
      <c r="H6758" s="5">
        <v>109</v>
      </c>
    </row>
    <row r="6759" spans="1:8">
      <c r="A6759" s="4">
        <v>6758</v>
      </c>
      <c r="B6759" s="5" t="s">
        <v>810</v>
      </c>
      <c r="C6759" s="5" t="s">
        <v>742</v>
      </c>
      <c r="D6759" s="5" t="s">
        <v>750</v>
      </c>
      <c r="E6759" s="5" t="s">
        <v>303</v>
      </c>
      <c r="F6759" s="5" t="s">
        <v>748</v>
      </c>
      <c r="G6759" s="13">
        <v>848.32</v>
      </c>
      <c r="H6759" s="5">
        <v>66</v>
      </c>
    </row>
    <row r="6760" spans="1:8">
      <c r="A6760" s="4">
        <v>6759</v>
      </c>
      <c r="B6760" s="5" t="s">
        <v>811</v>
      </c>
      <c r="C6760" s="5" t="s">
        <v>307</v>
      </c>
      <c r="D6760" s="5" t="s">
        <v>732</v>
      </c>
      <c r="E6760" s="5" t="s">
        <v>313</v>
      </c>
      <c r="F6760" s="5" t="s">
        <v>306</v>
      </c>
      <c r="G6760" s="13">
        <v>752.53</v>
      </c>
      <c r="H6760" s="5">
        <v>87</v>
      </c>
    </row>
    <row r="6761" spans="1:8">
      <c r="A6761" s="4">
        <v>6760</v>
      </c>
      <c r="B6761" s="5" t="s">
        <v>802</v>
      </c>
      <c r="C6761" s="5" t="s">
        <v>753</v>
      </c>
      <c r="D6761" s="5" t="s">
        <v>743</v>
      </c>
      <c r="E6761" s="5" t="s">
        <v>319</v>
      </c>
      <c r="F6761" s="5" t="s">
        <v>751</v>
      </c>
      <c r="G6761" s="13">
        <v>269.79000000000002</v>
      </c>
      <c r="H6761" s="5">
        <v>37</v>
      </c>
    </row>
    <row r="6762" spans="1:8">
      <c r="A6762" s="4">
        <v>6761</v>
      </c>
      <c r="B6762" s="5" t="s">
        <v>786</v>
      </c>
      <c r="C6762" s="5" t="s">
        <v>307</v>
      </c>
      <c r="D6762" s="5" t="s">
        <v>736</v>
      </c>
      <c r="E6762" s="5" t="s">
        <v>733</v>
      </c>
      <c r="F6762" s="5" t="s">
        <v>770</v>
      </c>
      <c r="G6762" s="13">
        <v>893.27</v>
      </c>
      <c r="H6762" s="5">
        <v>87</v>
      </c>
    </row>
    <row r="6763" spans="1:8">
      <c r="A6763" s="4">
        <v>6762</v>
      </c>
      <c r="B6763" s="5" t="s">
        <v>759</v>
      </c>
      <c r="C6763" s="5" t="s">
        <v>312</v>
      </c>
      <c r="D6763" s="5" t="s">
        <v>309</v>
      </c>
      <c r="E6763" s="5" t="s">
        <v>733</v>
      </c>
      <c r="F6763" s="5" t="s">
        <v>321</v>
      </c>
      <c r="G6763" s="13">
        <v>363.17</v>
      </c>
      <c r="H6763" s="5">
        <v>144</v>
      </c>
    </row>
    <row r="6764" spans="1:8">
      <c r="A6764" s="4">
        <v>6763</v>
      </c>
      <c r="B6764" s="5" t="s">
        <v>809</v>
      </c>
      <c r="C6764" s="5" t="s">
        <v>304</v>
      </c>
      <c r="D6764" s="5" t="s">
        <v>736</v>
      </c>
      <c r="E6764" s="5" t="s">
        <v>733</v>
      </c>
      <c r="F6764" s="5" t="s">
        <v>746</v>
      </c>
      <c r="G6764" s="13">
        <v>931.86</v>
      </c>
      <c r="H6764" s="5">
        <v>185</v>
      </c>
    </row>
    <row r="6765" spans="1:8">
      <c r="A6765" s="4">
        <v>6764</v>
      </c>
      <c r="B6765" s="5" t="s">
        <v>737</v>
      </c>
      <c r="C6765" s="5" t="s">
        <v>312</v>
      </c>
      <c r="D6765" s="5" t="s">
        <v>324</v>
      </c>
      <c r="E6765" s="5" t="s">
        <v>313</v>
      </c>
      <c r="F6765" s="5" t="s">
        <v>321</v>
      </c>
      <c r="G6765" s="13">
        <v>426.5</v>
      </c>
      <c r="H6765" s="5">
        <v>66</v>
      </c>
    </row>
    <row r="6766" spans="1:8">
      <c r="A6766" s="4">
        <v>6765</v>
      </c>
      <c r="B6766" s="5" t="s">
        <v>790</v>
      </c>
      <c r="C6766" s="5" t="s">
        <v>783</v>
      </c>
      <c r="D6766" s="5" t="s">
        <v>750</v>
      </c>
      <c r="E6766" s="5" t="s">
        <v>733</v>
      </c>
      <c r="F6766" s="5" t="s">
        <v>326</v>
      </c>
      <c r="G6766" s="13">
        <v>224.85</v>
      </c>
      <c r="H6766" s="5">
        <v>162</v>
      </c>
    </row>
    <row r="6767" spans="1:8">
      <c r="A6767" s="4">
        <v>6766</v>
      </c>
      <c r="B6767" s="5" t="s">
        <v>766</v>
      </c>
      <c r="C6767" s="5" t="s">
        <v>742</v>
      </c>
      <c r="D6767" s="5" t="s">
        <v>772</v>
      </c>
      <c r="E6767" s="5" t="s">
        <v>303</v>
      </c>
      <c r="F6767" s="5" t="s">
        <v>744</v>
      </c>
      <c r="G6767" s="13">
        <v>513.84</v>
      </c>
      <c r="H6767" s="5">
        <v>41</v>
      </c>
    </row>
    <row r="6768" spans="1:8">
      <c r="A6768" s="4">
        <v>6767</v>
      </c>
      <c r="B6768" s="5" t="s">
        <v>805</v>
      </c>
      <c r="C6768" s="5" t="s">
        <v>755</v>
      </c>
      <c r="D6768" s="5" t="s">
        <v>736</v>
      </c>
      <c r="E6768" s="5" t="s">
        <v>740</v>
      </c>
      <c r="F6768" s="5" t="s">
        <v>751</v>
      </c>
      <c r="G6768" s="13">
        <v>280.35000000000002</v>
      </c>
      <c r="H6768" s="5">
        <v>111</v>
      </c>
    </row>
    <row r="6769" spans="1:8">
      <c r="A6769" s="4">
        <v>6768</v>
      </c>
      <c r="B6769" s="5" t="s">
        <v>808</v>
      </c>
      <c r="C6769" s="5" t="s">
        <v>753</v>
      </c>
      <c r="D6769" s="5" t="s">
        <v>732</v>
      </c>
      <c r="E6769" s="5" t="s">
        <v>310</v>
      </c>
      <c r="F6769" s="5" t="s">
        <v>323</v>
      </c>
      <c r="G6769" s="13">
        <v>420.69</v>
      </c>
      <c r="H6769" s="5">
        <v>113</v>
      </c>
    </row>
    <row r="6770" spans="1:8">
      <c r="A6770" s="4">
        <v>6769</v>
      </c>
      <c r="B6770" s="5" t="s">
        <v>765</v>
      </c>
      <c r="C6770" s="5" t="s">
        <v>753</v>
      </c>
      <c r="D6770" s="5" t="s">
        <v>732</v>
      </c>
      <c r="E6770" s="5" t="s">
        <v>314</v>
      </c>
      <c r="F6770" s="5" t="s">
        <v>746</v>
      </c>
      <c r="G6770" s="13">
        <v>192.34</v>
      </c>
      <c r="H6770" s="5">
        <v>93</v>
      </c>
    </row>
    <row r="6771" spans="1:8">
      <c r="A6771" s="4">
        <v>6770</v>
      </c>
      <c r="B6771" s="5" t="s">
        <v>778</v>
      </c>
      <c r="C6771" s="5" t="s">
        <v>735</v>
      </c>
      <c r="D6771" s="5" t="s">
        <v>317</v>
      </c>
      <c r="E6771" s="5" t="s">
        <v>305</v>
      </c>
      <c r="F6771" s="5" t="s">
        <v>323</v>
      </c>
      <c r="G6771" s="13">
        <v>271.69</v>
      </c>
      <c r="H6771" s="5">
        <v>24</v>
      </c>
    </row>
    <row r="6772" spans="1:8">
      <c r="A6772" s="4">
        <v>6771</v>
      </c>
      <c r="B6772" s="5" t="s">
        <v>762</v>
      </c>
      <c r="C6772" s="5" t="s">
        <v>304</v>
      </c>
      <c r="D6772" s="5" t="s">
        <v>750</v>
      </c>
      <c r="E6772" s="5" t="s">
        <v>740</v>
      </c>
      <c r="F6772" s="5" t="s">
        <v>746</v>
      </c>
      <c r="G6772" s="13">
        <v>865.81</v>
      </c>
      <c r="H6772" s="5">
        <v>89</v>
      </c>
    </row>
    <row r="6773" spans="1:8">
      <c r="A6773" s="4">
        <v>6772</v>
      </c>
      <c r="B6773" s="5" t="s">
        <v>765</v>
      </c>
      <c r="C6773" s="5" t="s">
        <v>753</v>
      </c>
      <c r="D6773" s="5" t="s">
        <v>309</v>
      </c>
      <c r="E6773" s="5" t="s">
        <v>319</v>
      </c>
      <c r="F6773" s="5" t="s">
        <v>311</v>
      </c>
      <c r="G6773" s="13">
        <v>68.739999999999995</v>
      </c>
      <c r="H6773" s="5">
        <v>100</v>
      </c>
    </row>
    <row r="6774" spans="1:8">
      <c r="A6774" s="4">
        <v>6773</v>
      </c>
      <c r="B6774" s="5" t="s">
        <v>794</v>
      </c>
      <c r="C6774" s="5" t="s">
        <v>318</v>
      </c>
      <c r="D6774" s="5" t="s">
        <v>732</v>
      </c>
      <c r="E6774" s="5" t="s">
        <v>322</v>
      </c>
      <c r="F6774" s="5" t="s">
        <v>734</v>
      </c>
      <c r="G6774" s="13">
        <v>284.02999999999997</v>
      </c>
      <c r="H6774" s="5">
        <v>43</v>
      </c>
    </row>
    <row r="6775" spans="1:8">
      <c r="A6775" s="4">
        <v>6774</v>
      </c>
      <c r="B6775" s="5" t="s">
        <v>745</v>
      </c>
      <c r="C6775" s="5" t="s">
        <v>753</v>
      </c>
      <c r="D6775" s="5" t="s">
        <v>317</v>
      </c>
      <c r="E6775" s="5" t="s">
        <v>733</v>
      </c>
      <c r="F6775" s="5" t="s">
        <v>323</v>
      </c>
      <c r="G6775" s="13">
        <v>232.27</v>
      </c>
      <c r="H6775" s="5">
        <v>157</v>
      </c>
    </row>
    <row r="6776" spans="1:8">
      <c r="A6776" s="4">
        <v>6775</v>
      </c>
      <c r="B6776" s="5" t="s">
        <v>786</v>
      </c>
      <c r="C6776" s="5" t="s">
        <v>318</v>
      </c>
      <c r="D6776" s="5" t="s">
        <v>736</v>
      </c>
      <c r="E6776" s="5" t="s">
        <v>305</v>
      </c>
      <c r="F6776" s="5" t="s">
        <v>746</v>
      </c>
      <c r="G6776" s="13">
        <v>732.36</v>
      </c>
      <c r="H6776" s="5">
        <v>196</v>
      </c>
    </row>
    <row r="6777" spans="1:8">
      <c r="A6777" s="4">
        <v>6776</v>
      </c>
      <c r="B6777" s="5" t="s">
        <v>787</v>
      </c>
      <c r="C6777" s="5" t="s">
        <v>742</v>
      </c>
      <c r="D6777" s="5" t="s">
        <v>772</v>
      </c>
      <c r="E6777" s="5" t="s">
        <v>314</v>
      </c>
      <c r="F6777" s="5" t="s">
        <v>311</v>
      </c>
      <c r="G6777" s="13">
        <v>641.47</v>
      </c>
      <c r="H6777" s="5">
        <v>91</v>
      </c>
    </row>
    <row r="6778" spans="1:8">
      <c r="A6778" s="4">
        <v>6777</v>
      </c>
      <c r="B6778" s="5" t="s">
        <v>797</v>
      </c>
      <c r="C6778" s="5" t="s">
        <v>304</v>
      </c>
      <c r="D6778" s="5" t="s">
        <v>769</v>
      </c>
      <c r="E6778" s="5" t="s">
        <v>303</v>
      </c>
      <c r="F6778" s="5" t="s">
        <v>306</v>
      </c>
      <c r="G6778" s="13">
        <v>299.25</v>
      </c>
      <c r="H6778" s="5">
        <v>72</v>
      </c>
    </row>
    <row r="6779" spans="1:8">
      <c r="A6779" s="4">
        <v>6778</v>
      </c>
      <c r="B6779" s="5" t="s">
        <v>786</v>
      </c>
      <c r="C6779" s="5" t="s">
        <v>753</v>
      </c>
      <c r="D6779" s="5" t="s">
        <v>743</v>
      </c>
      <c r="E6779" s="5" t="s">
        <v>319</v>
      </c>
      <c r="F6779" s="5" t="s">
        <v>770</v>
      </c>
      <c r="G6779" s="13">
        <v>545.04999999999995</v>
      </c>
      <c r="H6779" s="5">
        <v>92</v>
      </c>
    </row>
    <row r="6780" spans="1:8">
      <c r="A6780" s="4">
        <v>6779</v>
      </c>
      <c r="B6780" s="5" t="s">
        <v>804</v>
      </c>
      <c r="C6780" s="5" t="s">
        <v>735</v>
      </c>
      <c r="D6780" s="5" t="s">
        <v>732</v>
      </c>
      <c r="E6780" s="5" t="s">
        <v>740</v>
      </c>
      <c r="F6780" s="5" t="s">
        <v>326</v>
      </c>
      <c r="G6780" s="13">
        <v>878.74</v>
      </c>
      <c r="H6780" s="5">
        <v>15</v>
      </c>
    </row>
    <row r="6781" spans="1:8">
      <c r="A6781" s="4">
        <v>6780</v>
      </c>
      <c r="B6781" s="5" t="s">
        <v>789</v>
      </c>
      <c r="C6781" s="5" t="s">
        <v>757</v>
      </c>
      <c r="D6781" s="5" t="s">
        <v>316</v>
      </c>
      <c r="E6781" s="5" t="s">
        <v>313</v>
      </c>
      <c r="F6781" s="5" t="s">
        <v>744</v>
      </c>
      <c r="G6781" s="13">
        <v>568.12</v>
      </c>
      <c r="H6781" s="5">
        <v>40</v>
      </c>
    </row>
    <row r="6782" spans="1:8">
      <c r="A6782" s="4">
        <v>6781</v>
      </c>
      <c r="B6782" s="5" t="s">
        <v>795</v>
      </c>
      <c r="C6782" s="5" t="s">
        <v>755</v>
      </c>
      <c r="D6782" s="5" t="s">
        <v>772</v>
      </c>
      <c r="E6782" s="5" t="s">
        <v>733</v>
      </c>
      <c r="F6782" s="5" t="s">
        <v>748</v>
      </c>
      <c r="G6782" s="13">
        <v>508.32</v>
      </c>
      <c r="H6782" s="5">
        <v>31</v>
      </c>
    </row>
    <row r="6783" spans="1:8">
      <c r="A6783" s="4">
        <v>6782</v>
      </c>
      <c r="B6783" s="5" t="s">
        <v>806</v>
      </c>
      <c r="C6783" s="5" t="s">
        <v>731</v>
      </c>
      <c r="D6783" s="5" t="s">
        <v>309</v>
      </c>
      <c r="E6783" s="5" t="s">
        <v>322</v>
      </c>
      <c r="F6783" s="5" t="s">
        <v>751</v>
      </c>
      <c r="G6783" s="13">
        <v>268.3</v>
      </c>
      <c r="H6783" s="5">
        <v>136</v>
      </c>
    </row>
    <row r="6784" spans="1:8">
      <c r="A6784" s="4">
        <v>6783</v>
      </c>
      <c r="B6784" s="5" t="s">
        <v>779</v>
      </c>
      <c r="C6784" s="5" t="s">
        <v>735</v>
      </c>
      <c r="D6784" s="5" t="s">
        <v>736</v>
      </c>
      <c r="E6784" s="5" t="s">
        <v>322</v>
      </c>
      <c r="F6784" s="5" t="s">
        <v>748</v>
      </c>
      <c r="G6784" s="13">
        <v>50.2</v>
      </c>
      <c r="H6784" s="5">
        <v>48</v>
      </c>
    </row>
    <row r="6785" spans="1:8">
      <c r="A6785" s="4">
        <v>6784</v>
      </c>
      <c r="B6785" s="5" t="s">
        <v>792</v>
      </c>
      <c r="C6785" s="5" t="s">
        <v>735</v>
      </c>
      <c r="D6785" s="5" t="s">
        <v>772</v>
      </c>
      <c r="E6785" s="5" t="s">
        <v>305</v>
      </c>
      <c r="F6785" s="5" t="s">
        <v>734</v>
      </c>
      <c r="G6785" s="13">
        <v>733.92</v>
      </c>
      <c r="H6785" s="5">
        <v>32</v>
      </c>
    </row>
    <row r="6786" spans="1:8">
      <c r="A6786" s="4">
        <v>6785</v>
      </c>
      <c r="B6786" s="5" t="s">
        <v>799</v>
      </c>
      <c r="C6786" s="5" t="s">
        <v>742</v>
      </c>
      <c r="D6786" s="5" t="s">
        <v>309</v>
      </c>
      <c r="E6786" s="5" t="s">
        <v>310</v>
      </c>
      <c r="F6786" s="5" t="s">
        <v>734</v>
      </c>
      <c r="G6786" s="13">
        <v>819.19</v>
      </c>
      <c r="H6786" s="5">
        <v>155</v>
      </c>
    </row>
    <row r="6787" spans="1:8">
      <c r="A6787" s="4">
        <v>6786</v>
      </c>
      <c r="B6787" s="5" t="s">
        <v>754</v>
      </c>
      <c r="C6787" s="5" t="s">
        <v>735</v>
      </c>
      <c r="D6787" s="5" t="s">
        <v>317</v>
      </c>
      <c r="E6787" s="5" t="s">
        <v>303</v>
      </c>
      <c r="F6787" s="5" t="s">
        <v>306</v>
      </c>
      <c r="G6787" s="13">
        <v>484.98</v>
      </c>
      <c r="H6787" s="5">
        <v>4</v>
      </c>
    </row>
    <row r="6788" spans="1:8">
      <c r="A6788" s="4">
        <v>6787</v>
      </c>
      <c r="B6788" s="5" t="s">
        <v>812</v>
      </c>
      <c r="C6788" s="5" t="s">
        <v>742</v>
      </c>
      <c r="D6788" s="5" t="s">
        <v>732</v>
      </c>
      <c r="E6788" s="5" t="s">
        <v>313</v>
      </c>
      <c r="F6788" s="5" t="s">
        <v>734</v>
      </c>
      <c r="G6788" s="13">
        <v>860.14</v>
      </c>
      <c r="H6788" s="5">
        <v>75</v>
      </c>
    </row>
    <row r="6789" spans="1:8">
      <c r="A6789" s="4">
        <v>6788</v>
      </c>
      <c r="B6789" s="5" t="s">
        <v>809</v>
      </c>
      <c r="C6789" s="5" t="s">
        <v>783</v>
      </c>
      <c r="D6789" s="5" t="s">
        <v>743</v>
      </c>
      <c r="E6789" s="5" t="s">
        <v>758</v>
      </c>
      <c r="F6789" s="5" t="s">
        <v>770</v>
      </c>
      <c r="G6789" s="13">
        <v>760.49</v>
      </c>
      <c r="H6789" s="5">
        <v>152</v>
      </c>
    </row>
    <row r="6790" spans="1:8">
      <c r="A6790" s="4">
        <v>6789</v>
      </c>
      <c r="B6790" s="5" t="s">
        <v>768</v>
      </c>
      <c r="C6790" s="5" t="s">
        <v>318</v>
      </c>
      <c r="D6790" s="5" t="s">
        <v>736</v>
      </c>
      <c r="E6790" s="5" t="s">
        <v>305</v>
      </c>
      <c r="F6790" s="5" t="s">
        <v>325</v>
      </c>
      <c r="G6790" s="13">
        <v>55.81</v>
      </c>
      <c r="H6790" s="5">
        <v>4</v>
      </c>
    </row>
    <row r="6791" spans="1:8">
      <c r="A6791" s="4">
        <v>6790</v>
      </c>
      <c r="B6791" s="5" t="s">
        <v>811</v>
      </c>
      <c r="C6791" s="5" t="s">
        <v>307</v>
      </c>
      <c r="D6791" s="5" t="s">
        <v>772</v>
      </c>
      <c r="E6791" s="5" t="s">
        <v>758</v>
      </c>
      <c r="F6791" s="5" t="s">
        <v>746</v>
      </c>
      <c r="G6791" s="13">
        <v>587.71</v>
      </c>
      <c r="H6791" s="5">
        <v>125</v>
      </c>
    </row>
    <row r="6792" spans="1:8">
      <c r="A6792" s="4">
        <v>6791</v>
      </c>
      <c r="B6792" s="5" t="s">
        <v>805</v>
      </c>
      <c r="C6792" s="5" t="s">
        <v>735</v>
      </c>
      <c r="D6792" s="5" t="s">
        <v>785</v>
      </c>
      <c r="E6792" s="5" t="s">
        <v>319</v>
      </c>
      <c r="F6792" s="5" t="s">
        <v>746</v>
      </c>
      <c r="G6792" s="13">
        <v>813.19</v>
      </c>
      <c r="H6792" s="5">
        <v>152</v>
      </c>
    </row>
    <row r="6793" spans="1:8">
      <c r="A6793" s="4">
        <v>6792</v>
      </c>
      <c r="B6793" s="5" t="s">
        <v>793</v>
      </c>
      <c r="C6793" s="5" t="s">
        <v>315</v>
      </c>
      <c r="D6793" s="5" t="s">
        <v>320</v>
      </c>
      <c r="E6793" s="5" t="s">
        <v>758</v>
      </c>
      <c r="F6793" s="5" t="s">
        <v>306</v>
      </c>
      <c r="G6793" s="13">
        <v>468.45</v>
      </c>
      <c r="H6793" s="5">
        <v>142</v>
      </c>
    </row>
    <row r="6794" spans="1:8">
      <c r="A6794" s="4">
        <v>6793</v>
      </c>
      <c r="B6794" s="5" t="s">
        <v>808</v>
      </c>
      <c r="C6794" s="5" t="s">
        <v>315</v>
      </c>
      <c r="D6794" s="5" t="s">
        <v>738</v>
      </c>
      <c r="E6794" s="5" t="s">
        <v>322</v>
      </c>
      <c r="F6794" s="5" t="s">
        <v>325</v>
      </c>
      <c r="G6794" s="13">
        <v>768.9</v>
      </c>
      <c r="H6794" s="5">
        <v>106</v>
      </c>
    </row>
    <row r="6795" spans="1:8">
      <c r="A6795" s="4">
        <v>6794</v>
      </c>
      <c r="B6795" s="5" t="s">
        <v>762</v>
      </c>
      <c r="C6795" s="5" t="s">
        <v>318</v>
      </c>
      <c r="D6795" s="5" t="s">
        <v>309</v>
      </c>
      <c r="E6795" s="5" t="s">
        <v>733</v>
      </c>
      <c r="F6795" s="5" t="s">
        <v>770</v>
      </c>
      <c r="G6795" s="13">
        <v>608.69000000000005</v>
      </c>
      <c r="H6795" s="5">
        <v>145</v>
      </c>
    </row>
    <row r="6796" spans="1:8">
      <c r="A6796" s="4">
        <v>6795</v>
      </c>
      <c r="B6796" s="5" t="s">
        <v>804</v>
      </c>
      <c r="C6796" s="5" t="s">
        <v>783</v>
      </c>
      <c r="D6796" s="5" t="s">
        <v>743</v>
      </c>
      <c r="E6796" s="5" t="s">
        <v>313</v>
      </c>
      <c r="F6796" s="5" t="s">
        <v>748</v>
      </c>
      <c r="G6796" s="13">
        <v>691.56</v>
      </c>
      <c r="H6796" s="5">
        <v>56</v>
      </c>
    </row>
    <row r="6797" spans="1:8">
      <c r="A6797" s="4">
        <v>6796</v>
      </c>
      <c r="B6797" s="5" t="s">
        <v>778</v>
      </c>
      <c r="C6797" s="5" t="s">
        <v>315</v>
      </c>
      <c r="D6797" s="5" t="s">
        <v>324</v>
      </c>
      <c r="E6797" s="5" t="s">
        <v>303</v>
      </c>
      <c r="F6797" s="5" t="s">
        <v>323</v>
      </c>
      <c r="G6797" s="13">
        <v>655.51</v>
      </c>
      <c r="H6797" s="5">
        <v>163</v>
      </c>
    </row>
    <row r="6798" spans="1:8">
      <c r="A6798" s="4">
        <v>6797</v>
      </c>
      <c r="B6798" s="5" t="s">
        <v>774</v>
      </c>
      <c r="C6798" s="5" t="s">
        <v>318</v>
      </c>
      <c r="D6798" s="5" t="s">
        <v>736</v>
      </c>
      <c r="E6798" s="5" t="s">
        <v>303</v>
      </c>
      <c r="F6798" s="5" t="s">
        <v>321</v>
      </c>
      <c r="G6798" s="13">
        <v>412.25</v>
      </c>
      <c r="H6798" s="5">
        <v>196</v>
      </c>
    </row>
    <row r="6799" spans="1:8">
      <c r="A6799" s="4">
        <v>6798</v>
      </c>
      <c r="B6799" s="5" t="s">
        <v>803</v>
      </c>
      <c r="C6799" s="5" t="s">
        <v>312</v>
      </c>
      <c r="D6799" s="5" t="s">
        <v>738</v>
      </c>
      <c r="E6799" s="5" t="s">
        <v>313</v>
      </c>
      <c r="F6799" s="5" t="s">
        <v>326</v>
      </c>
      <c r="G6799" s="13">
        <v>213.99</v>
      </c>
      <c r="H6799" s="5">
        <v>115</v>
      </c>
    </row>
    <row r="6800" spans="1:8">
      <c r="A6800" s="4">
        <v>6799</v>
      </c>
      <c r="B6800" s="5" t="s">
        <v>804</v>
      </c>
      <c r="C6800" s="5" t="s">
        <v>304</v>
      </c>
      <c r="D6800" s="5" t="s">
        <v>772</v>
      </c>
      <c r="E6800" s="5" t="s">
        <v>740</v>
      </c>
      <c r="F6800" s="5" t="s">
        <v>770</v>
      </c>
      <c r="G6800" s="13">
        <v>390.03</v>
      </c>
      <c r="H6800" s="5">
        <v>178</v>
      </c>
    </row>
    <row r="6801" spans="1:8">
      <c r="A6801" s="4">
        <v>6800</v>
      </c>
      <c r="B6801" s="5" t="s">
        <v>745</v>
      </c>
      <c r="C6801" s="5" t="s">
        <v>757</v>
      </c>
      <c r="D6801" s="5" t="s">
        <v>736</v>
      </c>
      <c r="E6801" s="5" t="s">
        <v>314</v>
      </c>
      <c r="F6801" s="5" t="s">
        <v>746</v>
      </c>
      <c r="G6801" s="13">
        <v>888.67</v>
      </c>
      <c r="H6801" s="5">
        <v>185</v>
      </c>
    </row>
    <row r="6802" spans="1:8">
      <c r="A6802" s="4">
        <v>6801</v>
      </c>
      <c r="B6802" s="5" t="s">
        <v>780</v>
      </c>
      <c r="C6802" s="5" t="s">
        <v>318</v>
      </c>
      <c r="D6802" s="5" t="s">
        <v>738</v>
      </c>
      <c r="E6802" s="5" t="s">
        <v>758</v>
      </c>
      <c r="F6802" s="5" t="s">
        <v>746</v>
      </c>
      <c r="G6802" s="13">
        <v>185.73</v>
      </c>
      <c r="H6802" s="5">
        <v>69</v>
      </c>
    </row>
    <row r="6803" spans="1:8">
      <c r="A6803" s="4">
        <v>6802</v>
      </c>
      <c r="B6803" s="5" t="s">
        <v>782</v>
      </c>
      <c r="C6803" s="5" t="s">
        <v>308</v>
      </c>
      <c r="D6803" s="5" t="s">
        <v>785</v>
      </c>
      <c r="E6803" s="5" t="s">
        <v>313</v>
      </c>
      <c r="F6803" s="5" t="s">
        <v>770</v>
      </c>
      <c r="G6803" s="13">
        <v>267.82</v>
      </c>
      <c r="H6803" s="5">
        <v>170</v>
      </c>
    </row>
    <row r="6804" spans="1:8">
      <c r="A6804" s="4">
        <v>6803</v>
      </c>
      <c r="B6804" s="5" t="s">
        <v>794</v>
      </c>
      <c r="C6804" s="5" t="s">
        <v>315</v>
      </c>
      <c r="D6804" s="5" t="s">
        <v>320</v>
      </c>
      <c r="E6804" s="5" t="s">
        <v>303</v>
      </c>
      <c r="F6804" s="5" t="s">
        <v>751</v>
      </c>
      <c r="G6804" s="13">
        <v>238.25</v>
      </c>
      <c r="H6804" s="5">
        <v>20</v>
      </c>
    </row>
    <row r="6805" spans="1:8">
      <c r="A6805" s="4">
        <v>6804</v>
      </c>
      <c r="B6805" s="5" t="s">
        <v>763</v>
      </c>
      <c r="C6805" s="5" t="s">
        <v>315</v>
      </c>
      <c r="D6805" s="5" t="s">
        <v>316</v>
      </c>
      <c r="E6805" s="5" t="s">
        <v>305</v>
      </c>
      <c r="F6805" s="5" t="s">
        <v>323</v>
      </c>
      <c r="G6805" s="13">
        <v>353.46</v>
      </c>
      <c r="H6805" s="5">
        <v>173</v>
      </c>
    </row>
    <row r="6806" spans="1:8">
      <c r="A6806" s="4">
        <v>6805</v>
      </c>
      <c r="B6806" s="5" t="s">
        <v>776</v>
      </c>
      <c r="C6806" s="5" t="s">
        <v>742</v>
      </c>
      <c r="D6806" s="5" t="s">
        <v>743</v>
      </c>
      <c r="E6806" s="5" t="s">
        <v>740</v>
      </c>
      <c r="F6806" s="5" t="s">
        <v>748</v>
      </c>
      <c r="G6806" s="13">
        <v>416.79</v>
      </c>
      <c r="H6806" s="5">
        <v>17</v>
      </c>
    </row>
    <row r="6807" spans="1:8">
      <c r="A6807" s="4">
        <v>6806</v>
      </c>
      <c r="B6807" s="5" t="s">
        <v>793</v>
      </c>
      <c r="C6807" s="5" t="s">
        <v>753</v>
      </c>
      <c r="D6807" s="5" t="s">
        <v>743</v>
      </c>
      <c r="E6807" s="5" t="s">
        <v>310</v>
      </c>
      <c r="F6807" s="5" t="s">
        <v>746</v>
      </c>
      <c r="G6807" s="13">
        <v>445.16</v>
      </c>
      <c r="H6807" s="5">
        <v>66</v>
      </c>
    </row>
    <row r="6808" spans="1:8">
      <c r="A6808" s="4">
        <v>6807</v>
      </c>
      <c r="B6808" s="5" t="s">
        <v>762</v>
      </c>
      <c r="C6808" s="5" t="s">
        <v>742</v>
      </c>
      <c r="D6808" s="5" t="s">
        <v>769</v>
      </c>
      <c r="E6808" s="5" t="s">
        <v>313</v>
      </c>
      <c r="F6808" s="5" t="s">
        <v>325</v>
      </c>
      <c r="G6808" s="13">
        <v>352.87</v>
      </c>
      <c r="H6808" s="5">
        <v>31</v>
      </c>
    </row>
    <row r="6809" spans="1:8">
      <c r="A6809" s="4">
        <v>6808</v>
      </c>
      <c r="B6809" s="5" t="s">
        <v>805</v>
      </c>
      <c r="C6809" s="5" t="s">
        <v>735</v>
      </c>
      <c r="D6809" s="5" t="s">
        <v>769</v>
      </c>
      <c r="E6809" s="5" t="s">
        <v>314</v>
      </c>
      <c r="F6809" s="5" t="s">
        <v>326</v>
      </c>
      <c r="G6809" s="13">
        <v>451.38</v>
      </c>
      <c r="H6809" s="5">
        <v>50</v>
      </c>
    </row>
    <row r="6810" spans="1:8">
      <c r="A6810" s="4">
        <v>6809</v>
      </c>
      <c r="B6810" s="5" t="s">
        <v>766</v>
      </c>
      <c r="C6810" s="5" t="s">
        <v>742</v>
      </c>
      <c r="D6810" s="5" t="s">
        <v>743</v>
      </c>
      <c r="E6810" s="5" t="s">
        <v>740</v>
      </c>
      <c r="F6810" s="5" t="s">
        <v>734</v>
      </c>
      <c r="G6810" s="13">
        <v>337.4</v>
      </c>
      <c r="H6810" s="5">
        <v>46</v>
      </c>
    </row>
    <row r="6811" spans="1:8">
      <c r="A6811" s="4">
        <v>6810</v>
      </c>
      <c r="B6811" s="5" t="s">
        <v>752</v>
      </c>
      <c r="C6811" s="5" t="s">
        <v>315</v>
      </c>
      <c r="D6811" s="5" t="s">
        <v>324</v>
      </c>
      <c r="E6811" s="5" t="s">
        <v>303</v>
      </c>
      <c r="F6811" s="5" t="s">
        <v>746</v>
      </c>
      <c r="G6811" s="13">
        <v>536.35</v>
      </c>
      <c r="H6811" s="5">
        <v>166</v>
      </c>
    </row>
    <row r="6812" spans="1:8">
      <c r="A6812" s="4">
        <v>6811</v>
      </c>
      <c r="B6812" s="5" t="s">
        <v>763</v>
      </c>
      <c r="C6812" s="5" t="s">
        <v>315</v>
      </c>
      <c r="D6812" s="5" t="s">
        <v>320</v>
      </c>
      <c r="E6812" s="5" t="s">
        <v>313</v>
      </c>
      <c r="F6812" s="5" t="s">
        <v>746</v>
      </c>
      <c r="G6812" s="13">
        <v>153.36000000000001</v>
      </c>
      <c r="H6812" s="5">
        <v>141</v>
      </c>
    </row>
    <row r="6813" spans="1:8">
      <c r="A6813" s="4">
        <v>6812</v>
      </c>
      <c r="B6813" s="5" t="s">
        <v>808</v>
      </c>
      <c r="C6813" s="5" t="s">
        <v>753</v>
      </c>
      <c r="D6813" s="5" t="s">
        <v>320</v>
      </c>
      <c r="E6813" s="5" t="s">
        <v>305</v>
      </c>
      <c r="F6813" s="5" t="s">
        <v>306</v>
      </c>
      <c r="G6813" s="13">
        <v>379.91</v>
      </c>
      <c r="H6813" s="5">
        <v>111</v>
      </c>
    </row>
    <row r="6814" spans="1:8">
      <c r="A6814" s="4">
        <v>6813</v>
      </c>
      <c r="B6814" s="5" t="s">
        <v>809</v>
      </c>
      <c r="C6814" s="5" t="s">
        <v>757</v>
      </c>
      <c r="D6814" s="5" t="s">
        <v>769</v>
      </c>
      <c r="E6814" s="5" t="s">
        <v>319</v>
      </c>
      <c r="F6814" s="5" t="s">
        <v>751</v>
      </c>
      <c r="G6814" s="13">
        <v>502.51</v>
      </c>
      <c r="H6814" s="5">
        <v>159</v>
      </c>
    </row>
    <row r="6815" spans="1:8">
      <c r="A6815" s="4">
        <v>6814</v>
      </c>
      <c r="B6815" s="5" t="s">
        <v>806</v>
      </c>
      <c r="C6815" s="5" t="s">
        <v>312</v>
      </c>
      <c r="D6815" s="5" t="s">
        <v>316</v>
      </c>
      <c r="E6815" s="5" t="s">
        <v>314</v>
      </c>
      <c r="F6815" s="5" t="s">
        <v>325</v>
      </c>
      <c r="G6815" s="13">
        <v>207.97</v>
      </c>
      <c r="H6815" s="5">
        <v>135</v>
      </c>
    </row>
    <row r="6816" spans="1:8">
      <c r="A6816" s="4">
        <v>6815</v>
      </c>
      <c r="B6816" s="5" t="s">
        <v>730</v>
      </c>
      <c r="C6816" s="5" t="s">
        <v>308</v>
      </c>
      <c r="D6816" s="5" t="s">
        <v>738</v>
      </c>
      <c r="E6816" s="5" t="s">
        <v>758</v>
      </c>
      <c r="F6816" s="5" t="s">
        <v>323</v>
      </c>
      <c r="G6816" s="13">
        <v>278.7</v>
      </c>
      <c r="H6816" s="5">
        <v>97</v>
      </c>
    </row>
    <row r="6817" spans="1:8">
      <c r="A6817" s="4">
        <v>6816</v>
      </c>
      <c r="B6817" s="5" t="s">
        <v>791</v>
      </c>
      <c r="C6817" s="5" t="s">
        <v>315</v>
      </c>
      <c r="D6817" s="5" t="s">
        <v>769</v>
      </c>
      <c r="E6817" s="5" t="s">
        <v>314</v>
      </c>
      <c r="F6817" s="5" t="s">
        <v>323</v>
      </c>
      <c r="G6817" s="13">
        <v>111.16</v>
      </c>
      <c r="H6817" s="5">
        <v>145</v>
      </c>
    </row>
    <row r="6818" spans="1:8">
      <c r="A6818" s="4">
        <v>6817</v>
      </c>
      <c r="B6818" s="5" t="s">
        <v>759</v>
      </c>
      <c r="C6818" s="5" t="s">
        <v>731</v>
      </c>
      <c r="D6818" s="5" t="s">
        <v>738</v>
      </c>
      <c r="E6818" s="5" t="s">
        <v>313</v>
      </c>
      <c r="F6818" s="5" t="s">
        <v>770</v>
      </c>
      <c r="G6818" s="13">
        <v>868.92</v>
      </c>
      <c r="H6818" s="5">
        <v>196</v>
      </c>
    </row>
    <row r="6819" spans="1:8">
      <c r="A6819" s="4">
        <v>6818</v>
      </c>
      <c r="B6819" s="5" t="s">
        <v>782</v>
      </c>
      <c r="C6819" s="5" t="s">
        <v>731</v>
      </c>
      <c r="D6819" s="5" t="s">
        <v>785</v>
      </c>
      <c r="E6819" s="5" t="s">
        <v>303</v>
      </c>
      <c r="F6819" s="5" t="s">
        <v>326</v>
      </c>
      <c r="G6819" s="13">
        <v>348.82</v>
      </c>
      <c r="H6819" s="5">
        <v>167</v>
      </c>
    </row>
    <row r="6820" spans="1:8">
      <c r="A6820" s="4">
        <v>6819</v>
      </c>
      <c r="B6820" s="5" t="s">
        <v>759</v>
      </c>
      <c r="C6820" s="5" t="s">
        <v>742</v>
      </c>
      <c r="D6820" s="5" t="s">
        <v>736</v>
      </c>
      <c r="E6820" s="5" t="s">
        <v>740</v>
      </c>
      <c r="F6820" s="5" t="s">
        <v>325</v>
      </c>
      <c r="G6820" s="13">
        <v>249.17</v>
      </c>
      <c r="H6820" s="5">
        <v>146</v>
      </c>
    </row>
    <row r="6821" spans="1:8">
      <c r="A6821" s="4">
        <v>6820</v>
      </c>
      <c r="B6821" s="5" t="s">
        <v>766</v>
      </c>
      <c r="C6821" s="5" t="s">
        <v>308</v>
      </c>
      <c r="D6821" s="5" t="s">
        <v>316</v>
      </c>
      <c r="E6821" s="5" t="s">
        <v>758</v>
      </c>
      <c r="F6821" s="5" t="s">
        <v>306</v>
      </c>
      <c r="G6821" s="13">
        <v>272.12</v>
      </c>
      <c r="H6821" s="5">
        <v>48</v>
      </c>
    </row>
    <row r="6822" spans="1:8">
      <c r="A6822" s="4">
        <v>6821</v>
      </c>
      <c r="B6822" s="5" t="s">
        <v>786</v>
      </c>
      <c r="C6822" s="5" t="s">
        <v>315</v>
      </c>
      <c r="D6822" s="5" t="s">
        <v>320</v>
      </c>
      <c r="E6822" s="5" t="s">
        <v>314</v>
      </c>
      <c r="F6822" s="5" t="s">
        <v>734</v>
      </c>
      <c r="G6822" s="13">
        <v>777</v>
      </c>
      <c r="H6822" s="5">
        <v>53</v>
      </c>
    </row>
    <row r="6823" spans="1:8">
      <c r="A6823" s="4">
        <v>6822</v>
      </c>
      <c r="B6823" s="5" t="s">
        <v>787</v>
      </c>
      <c r="C6823" s="5" t="s">
        <v>783</v>
      </c>
      <c r="D6823" s="5" t="s">
        <v>324</v>
      </c>
      <c r="E6823" s="5" t="s">
        <v>310</v>
      </c>
      <c r="F6823" s="5" t="s">
        <v>325</v>
      </c>
      <c r="G6823" s="13">
        <v>186.84</v>
      </c>
      <c r="H6823" s="5">
        <v>125</v>
      </c>
    </row>
    <row r="6824" spans="1:8">
      <c r="A6824" s="4">
        <v>6823</v>
      </c>
      <c r="B6824" s="5" t="s">
        <v>754</v>
      </c>
      <c r="C6824" s="5" t="s">
        <v>731</v>
      </c>
      <c r="D6824" s="5" t="s">
        <v>738</v>
      </c>
      <c r="E6824" s="5" t="s">
        <v>322</v>
      </c>
      <c r="F6824" s="5" t="s">
        <v>321</v>
      </c>
      <c r="G6824" s="13">
        <v>857.25</v>
      </c>
      <c r="H6824" s="5">
        <v>169</v>
      </c>
    </row>
    <row r="6825" spans="1:8">
      <c r="A6825" s="4">
        <v>6824</v>
      </c>
      <c r="B6825" s="5" t="s">
        <v>741</v>
      </c>
      <c r="C6825" s="5" t="s">
        <v>735</v>
      </c>
      <c r="D6825" s="5" t="s">
        <v>785</v>
      </c>
      <c r="E6825" s="5" t="s">
        <v>740</v>
      </c>
      <c r="F6825" s="5" t="s">
        <v>734</v>
      </c>
      <c r="G6825" s="13">
        <v>266.64999999999998</v>
      </c>
      <c r="H6825" s="5">
        <v>45</v>
      </c>
    </row>
    <row r="6826" spans="1:8">
      <c r="A6826" s="4">
        <v>6825</v>
      </c>
      <c r="B6826" s="5" t="s">
        <v>807</v>
      </c>
      <c r="C6826" s="5" t="s">
        <v>308</v>
      </c>
      <c r="D6826" s="5" t="s">
        <v>324</v>
      </c>
      <c r="E6826" s="5" t="s">
        <v>305</v>
      </c>
      <c r="F6826" s="5" t="s">
        <v>306</v>
      </c>
      <c r="G6826" s="13">
        <v>86.73</v>
      </c>
      <c r="H6826" s="5">
        <v>62</v>
      </c>
    </row>
    <row r="6827" spans="1:8">
      <c r="A6827" s="4">
        <v>6826</v>
      </c>
      <c r="B6827" s="5" t="s">
        <v>802</v>
      </c>
      <c r="C6827" s="5" t="s">
        <v>307</v>
      </c>
      <c r="D6827" s="5" t="s">
        <v>785</v>
      </c>
      <c r="E6827" s="5" t="s">
        <v>758</v>
      </c>
      <c r="F6827" s="5" t="s">
        <v>734</v>
      </c>
      <c r="G6827" s="13">
        <v>454.12</v>
      </c>
      <c r="H6827" s="5">
        <v>4</v>
      </c>
    </row>
    <row r="6828" spans="1:8">
      <c r="A6828" s="4">
        <v>6827</v>
      </c>
      <c r="B6828" s="5" t="s">
        <v>790</v>
      </c>
      <c r="C6828" s="5" t="s">
        <v>312</v>
      </c>
      <c r="D6828" s="5" t="s">
        <v>772</v>
      </c>
      <c r="E6828" s="5" t="s">
        <v>303</v>
      </c>
      <c r="F6828" s="5" t="s">
        <v>770</v>
      </c>
      <c r="G6828" s="13">
        <v>185.48</v>
      </c>
      <c r="H6828" s="5">
        <v>177</v>
      </c>
    </row>
    <row r="6829" spans="1:8">
      <c r="A6829" s="4">
        <v>6828</v>
      </c>
      <c r="B6829" s="5" t="s">
        <v>808</v>
      </c>
      <c r="C6829" s="5" t="s">
        <v>731</v>
      </c>
      <c r="D6829" s="5" t="s">
        <v>320</v>
      </c>
      <c r="E6829" s="5" t="s">
        <v>305</v>
      </c>
      <c r="F6829" s="5" t="s">
        <v>746</v>
      </c>
      <c r="G6829" s="13">
        <v>348.04</v>
      </c>
      <c r="H6829" s="5">
        <v>8</v>
      </c>
    </row>
    <row r="6830" spans="1:8">
      <c r="A6830" s="4">
        <v>6829</v>
      </c>
      <c r="B6830" s="5" t="s">
        <v>759</v>
      </c>
      <c r="C6830" s="5" t="s">
        <v>308</v>
      </c>
      <c r="D6830" s="5" t="s">
        <v>324</v>
      </c>
      <c r="E6830" s="5" t="s">
        <v>740</v>
      </c>
      <c r="F6830" s="5" t="s">
        <v>751</v>
      </c>
      <c r="G6830" s="13">
        <v>198.01</v>
      </c>
      <c r="H6830" s="5">
        <v>131</v>
      </c>
    </row>
    <row r="6831" spans="1:8">
      <c r="A6831" s="4">
        <v>6830</v>
      </c>
      <c r="B6831" s="5" t="s">
        <v>779</v>
      </c>
      <c r="C6831" s="5" t="s">
        <v>753</v>
      </c>
      <c r="D6831" s="5" t="s">
        <v>772</v>
      </c>
      <c r="E6831" s="5" t="s">
        <v>313</v>
      </c>
      <c r="F6831" s="5" t="s">
        <v>744</v>
      </c>
      <c r="G6831" s="13">
        <v>629.79</v>
      </c>
      <c r="H6831" s="5">
        <v>85</v>
      </c>
    </row>
    <row r="6832" spans="1:8">
      <c r="A6832" s="4">
        <v>6831</v>
      </c>
      <c r="B6832" s="5" t="s">
        <v>787</v>
      </c>
      <c r="C6832" s="5" t="s">
        <v>742</v>
      </c>
      <c r="D6832" s="5" t="s">
        <v>732</v>
      </c>
      <c r="E6832" s="5" t="s">
        <v>740</v>
      </c>
      <c r="F6832" s="5" t="s">
        <v>748</v>
      </c>
      <c r="G6832" s="13">
        <v>918.64</v>
      </c>
      <c r="H6832" s="5">
        <v>48</v>
      </c>
    </row>
    <row r="6833" spans="1:8">
      <c r="A6833" s="4">
        <v>6832</v>
      </c>
      <c r="B6833" s="5" t="s">
        <v>788</v>
      </c>
      <c r="C6833" s="5" t="s">
        <v>757</v>
      </c>
      <c r="D6833" s="5" t="s">
        <v>320</v>
      </c>
      <c r="E6833" s="5" t="s">
        <v>305</v>
      </c>
      <c r="F6833" s="5" t="s">
        <v>326</v>
      </c>
      <c r="G6833" s="13">
        <v>427.39</v>
      </c>
      <c r="H6833" s="5">
        <v>90</v>
      </c>
    </row>
    <row r="6834" spans="1:8">
      <c r="A6834" s="4">
        <v>6833</v>
      </c>
      <c r="B6834" s="5" t="s">
        <v>802</v>
      </c>
      <c r="C6834" s="5" t="s">
        <v>315</v>
      </c>
      <c r="D6834" s="5" t="s">
        <v>769</v>
      </c>
      <c r="E6834" s="5" t="s">
        <v>314</v>
      </c>
      <c r="F6834" s="5" t="s">
        <v>744</v>
      </c>
      <c r="G6834" s="13">
        <v>510.09</v>
      </c>
      <c r="H6834" s="5">
        <v>39</v>
      </c>
    </row>
    <row r="6835" spans="1:8">
      <c r="A6835" s="4">
        <v>6834</v>
      </c>
      <c r="B6835" s="5" t="s">
        <v>798</v>
      </c>
      <c r="C6835" s="5" t="s">
        <v>755</v>
      </c>
      <c r="D6835" s="5" t="s">
        <v>324</v>
      </c>
      <c r="E6835" s="5" t="s">
        <v>310</v>
      </c>
      <c r="F6835" s="5" t="s">
        <v>311</v>
      </c>
      <c r="G6835" s="13">
        <v>313.47000000000003</v>
      </c>
      <c r="H6835" s="5">
        <v>131</v>
      </c>
    </row>
    <row r="6836" spans="1:8">
      <c r="A6836" s="4">
        <v>6835</v>
      </c>
      <c r="B6836" s="5" t="s">
        <v>797</v>
      </c>
      <c r="C6836" s="5" t="s">
        <v>757</v>
      </c>
      <c r="D6836" s="5" t="s">
        <v>738</v>
      </c>
      <c r="E6836" s="5" t="s">
        <v>322</v>
      </c>
      <c r="F6836" s="5" t="s">
        <v>306</v>
      </c>
      <c r="G6836" s="13">
        <v>767.79</v>
      </c>
      <c r="H6836" s="5">
        <v>173</v>
      </c>
    </row>
    <row r="6837" spans="1:8">
      <c r="A6837" s="4">
        <v>6836</v>
      </c>
      <c r="B6837" s="5" t="s">
        <v>767</v>
      </c>
      <c r="C6837" s="5" t="s">
        <v>315</v>
      </c>
      <c r="D6837" s="5" t="s">
        <v>732</v>
      </c>
      <c r="E6837" s="5" t="s">
        <v>314</v>
      </c>
      <c r="F6837" s="5" t="s">
        <v>770</v>
      </c>
      <c r="G6837" s="13">
        <v>542.80999999999995</v>
      </c>
      <c r="H6837" s="5">
        <v>17</v>
      </c>
    </row>
    <row r="6838" spans="1:8">
      <c r="A6838" s="4">
        <v>6837</v>
      </c>
      <c r="B6838" s="5" t="s">
        <v>808</v>
      </c>
      <c r="C6838" s="5" t="s">
        <v>308</v>
      </c>
      <c r="D6838" s="5" t="s">
        <v>324</v>
      </c>
      <c r="E6838" s="5" t="s">
        <v>303</v>
      </c>
      <c r="F6838" s="5" t="s">
        <v>751</v>
      </c>
      <c r="G6838" s="13">
        <v>292.02</v>
      </c>
      <c r="H6838" s="5">
        <v>20</v>
      </c>
    </row>
    <row r="6839" spans="1:8">
      <c r="A6839" s="4">
        <v>6838</v>
      </c>
      <c r="B6839" s="5" t="s">
        <v>767</v>
      </c>
      <c r="C6839" s="5" t="s">
        <v>731</v>
      </c>
      <c r="D6839" s="5" t="s">
        <v>732</v>
      </c>
      <c r="E6839" s="5" t="s">
        <v>319</v>
      </c>
      <c r="F6839" s="5" t="s">
        <v>326</v>
      </c>
      <c r="G6839" s="13">
        <v>438.15</v>
      </c>
      <c r="H6839" s="5">
        <v>41</v>
      </c>
    </row>
    <row r="6840" spans="1:8">
      <c r="A6840" s="4">
        <v>6839</v>
      </c>
      <c r="B6840" s="5" t="s">
        <v>806</v>
      </c>
      <c r="C6840" s="5" t="s">
        <v>742</v>
      </c>
      <c r="D6840" s="5" t="s">
        <v>743</v>
      </c>
      <c r="E6840" s="5" t="s">
        <v>310</v>
      </c>
      <c r="F6840" s="5" t="s">
        <v>326</v>
      </c>
      <c r="G6840" s="13">
        <v>539.13</v>
      </c>
      <c r="H6840" s="5">
        <v>79</v>
      </c>
    </row>
    <row r="6841" spans="1:8">
      <c r="A6841" s="4">
        <v>6840</v>
      </c>
      <c r="B6841" s="5" t="s">
        <v>763</v>
      </c>
      <c r="C6841" s="5" t="s">
        <v>308</v>
      </c>
      <c r="D6841" s="5" t="s">
        <v>750</v>
      </c>
      <c r="E6841" s="5" t="s">
        <v>313</v>
      </c>
      <c r="F6841" s="5" t="s">
        <v>770</v>
      </c>
      <c r="G6841" s="13">
        <v>535.53</v>
      </c>
      <c r="H6841" s="5">
        <v>143</v>
      </c>
    </row>
    <row r="6842" spans="1:8">
      <c r="A6842" s="4">
        <v>6841</v>
      </c>
      <c r="B6842" s="5" t="s">
        <v>797</v>
      </c>
      <c r="C6842" s="5" t="s">
        <v>753</v>
      </c>
      <c r="D6842" s="5" t="s">
        <v>317</v>
      </c>
      <c r="E6842" s="5" t="s">
        <v>310</v>
      </c>
      <c r="F6842" s="5" t="s">
        <v>770</v>
      </c>
      <c r="G6842" s="13">
        <v>457.86</v>
      </c>
      <c r="H6842" s="5">
        <v>105</v>
      </c>
    </row>
    <row r="6843" spans="1:8">
      <c r="A6843" s="4">
        <v>6842</v>
      </c>
      <c r="B6843" s="5" t="s">
        <v>791</v>
      </c>
      <c r="C6843" s="5" t="s">
        <v>742</v>
      </c>
      <c r="D6843" s="5" t="s">
        <v>317</v>
      </c>
      <c r="E6843" s="5" t="s">
        <v>733</v>
      </c>
      <c r="F6843" s="5" t="s">
        <v>311</v>
      </c>
      <c r="G6843" s="13">
        <v>664.79</v>
      </c>
      <c r="H6843" s="5">
        <v>164</v>
      </c>
    </row>
    <row r="6844" spans="1:8">
      <c r="A6844" s="4">
        <v>6843</v>
      </c>
      <c r="B6844" s="5" t="s">
        <v>807</v>
      </c>
      <c r="C6844" s="5" t="s">
        <v>308</v>
      </c>
      <c r="D6844" s="5" t="s">
        <v>320</v>
      </c>
      <c r="E6844" s="5" t="s">
        <v>733</v>
      </c>
      <c r="F6844" s="5" t="s">
        <v>744</v>
      </c>
      <c r="G6844" s="13">
        <v>84.81</v>
      </c>
      <c r="H6844" s="5">
        <v>93</v>
      </c>
    </row>
    <row r="6845" spans="1:8">
      <c r="A6845" s="4">
        <v>6844</v>
      </c>
      <c r="B6845" s="5" t="s">
        <v>788</v>
      </c>
      <c r="C6845" s="5" t="s">
        <v>312</v>
      </c>
      <c r="D6845" s="5" t="s">
        <v>738</v>
      </c>
      <c r="E6845" s="5" t="s">
        <v>314</v>
      </c>
      <c r="F6845" s="5" t="s">
        <v>744</v>
      </c>
      <c r="G6845" s="13">
        <v>539.39</v>
      </c>
      <c r="H6845" s="5">
        <v>165</v>
      </c>
    </row>
    <row r="6846" spans="1:8">
      <c r="A6846" s="4">
        <v>6845</v>
      </c>
      <c r="B6846" s="5" t="s">
        <v>794</v>
      </c>
      <c r="C6846" s="5" t="s">
        <v>308</v>
      </c>
      <c r="D6846" s="5" t="s">
        <v>785</v>
      </c>
      <c r="E6846" s="5" t="s">
        <v>313</v>
      </c>
      <c r="F6846" s="5" t="s">
        <v>311</v>
      </c>
      <c r="G6846" s="13">
        <v>264.39999999999998</v>
      </c>
      <c r="H6846" s="5">
        <v>190</v>
      </c>
    </row>
    <row r="6847" spans="1:8">
      <c r="A6847" s="4">
        <v>6846</v>
      </c>
      <c r="B6847" s="5" t="s">
        <v>764</v>
      </c>
      <c r="C6847" s="5" t="s">
        <v>308</v>
      </c>
      <c r="D6847" s="5" t="s">
        <v>769</v>
      </c>
      <c r="E6847" s="5" t="s">
        <v>305</v>
      </c>
      <c r="F6847" s="5" t="s">
        <v>734</v>
      </c>
      <c r="G6847" s="13">
        <v>287.85000000000002</v>
      </c>
      <c r="H6847" s="5">
        <v>57</v>
      </c>
    </row>
    <row r="6848" spans="1:8">
      <c r="A6848" s="4">
        <v>6847</v>
      </c>
      <c r="B6848" s="5" t="s">
        <v>795</v>
      </c>
      <c r="C6848" s="5" t="s">
        <v>753</v>
      </c>
      <c r="D6848" s="5" t="s">
        <v>324</v>
      </c>
      <c r="E6848" s="5" t="s">
        <v>758</v>
      </c>
      <c r="F6848" s="5" t="s">
        <v>734</v>
      </c>
      <c r="G6848" s="13">
        <v>369.59</v>
      </c>
      <c r="H6848" s="5">
        <v>36</v>
      </c>
    </row>
    <row r="6849" spans="1:8">
      <c r="A6849" s="4">
        <v>6848</v>
      </c>
      <c r="B6849" s="5" t="s">
        <v>801</v>
      </c>
      <c r="C6849" s="5" t="s">
        <v>735</v>
      </c>
      <c r="D6849" s="5" t="s">
        <v>320</v>
      </c>
      <c r="E6849" s="5" t="s">
        <v>313</v>
      </c>
      <c r="F6849" s="5" t="s">
        <v>306</v>
      </c>
      <c r="G6849" s="13">
        <v>107.08</v>
      </c>
      <c r="H6849" s="5">
        <v>175</v>
      </c>
    </row>
    <row r="6850" spans="1:8">
      <c r="A6850" s="4">
        <v>6849</v>
      </c>
      <c r="B6850" s="5" t="s">
        <v>787</v>
      </c>
      <c r="C6850" s="5" t="s">
        <v>753</v>
      </c>
      <c r="D6850" s="5" t="s">
        <v>316</v>
      </c>
      <c r="E6850" s="5" t="s">
        <v>319</v>
      </c>
      <c r="F6850" s="5" t="s">
        <v>734</v>
      </c>
      <c r="G6850" s="13">
        <v>837.32</v>
      </c>
      <c r="H6850" s="5">
        <v>43</v>
      </c>
    </row>
    <row r="6851" spans="1:8">
      <c r="A6851" s="4">
        <v>6850</v>
      </c>
      <c r="B6851" s="5" t="s">
        <v>794</v>
      </c>
      <c r="C6851" s="5" t="s">
        <v>755</v>
      </c>
      <c r="D6851" s="5" t="s">
        <v>316</v>
      </c>
      <c r="E6851" s="5" t="s">
        <v>310</v>
      </c>
      <c r="F6851" s="5" t="s">
        <v>326</v>
      </c>
      <c r="G6851" s="13">
        <v>282.95</v>
      </c>
      <c r="H6851" s="5">
        <v>2</v>
      </c>
    </row>
    <row r="6852" spans="1:8">
      <c r="A6852" s="4">
        <v>6851</v>
      </c>
      <c r="B6852" s="5" t="s">
        <v>778</v>
      </c>
      <c r="C6852" s="5" t="s">
        <v>308</v>
      </c>
      <c r="D6852" s="5" t="s">
        <v>324</v>
      </c>
      <c r="E6852" s="5" t="s">
        <v>303</v>
      </c>
      <c r="F6852" s="5" t="s">
        <v>748</v>
      </c>
      <c r="G6852" s="13">
        <v>149.69</v>
      </c>
      <c r="H6852" s="5">
        <v>123</v>
      </c>
    </row>
    <row r="6853" spans="1:8">
      <c r="A6853" s="4">
        <v>6852</v>
      </c>
      <c r="B6853" s="5" t="s">
        <v>730</v>
      </c>
      <c r="C6853" s="5" t="s">
        <v>318</v>
      </c>
      <c r="D6853" s="5" t="s">
        <v>309</v>
      </c>
      <c r="E6853" s="5" t="s">
        <v>733</v>
      </c>
      <c r="F6853" s="5" t="s">
        <v>734</v>
      </c>
      <c r="G6853" s="13">
        <v>537.37</v>
      </c>
      <c r="H6853" s="5">
        <v>19</v>
      </c>
    </row>
    <row r="6854" spans="1:8">
      <c r="A6854" s="4">
        <v>6853</v>
      </c>
      <c r="B6854" s="5" t="s">
        <v>792</v>
      </c>
      <c r="C6854" s="5" t="s">
        <v>742</v>
      </c>
      <c r="D6854" s="5" t="s">
        <v>738</v>
      </c>
      <c r="E6854" s="5" t="s">
        <v>303</v>
      </c>
      <c r="F6854" s="5" t="s">
        <v>323</v>
      </c>
      <c r="G6854" s="13">
        <v>438.72</v>
      </c>
      <c r="H6854" s="5">
        <v>106</v>
      </c>
    </row>
    <row r="6855" spans="1:8">
      <c r="A6855" s="4">
        <v>6854</v>
      </c>
      <c r="B6855" s="5" t="s">
        <v>798</v>
      </c>
      <c r="C6855" s="5" t="s">
        <v>318</v>
      </c>
      <c r="D6855" s="5" t="s">
        <v>316</v>
      </c>
      <c r="E6855" s="5" t="s">
        <v>303</v>
      </c>
      <c r="F6855" s="5" t="s">
        <v>323</v>
      </c>
      <c r="G6855" s="13">
        <v>798.97</v>
      </c>
      <c r="H6855" s="5">
        <v>131</v>
      </c>
    </row>
    <row r="6856" spans="1:8">
      <c r="A6856" s="4">
        <v>6855</v>
      </c>
      <c r="B6856" s="5" t="s">
        <v>799</v>
      </c>
      <c r="C6856" s="5" t="s">
        <v>312</v>
      </c>
      <c r="D6856" s="5" t="s">
        <v>317</v>
      </c>
      <c r="E6856" s="5" t="s">
        <v>758</v>
      </c>
      <c r="F6856" s="5" t="s">
        <v>326</v>
      </c>
      <c r="G6856" s="13">
        <v>121.92</v>
      </c>
      <c r="H6856" s="5">
        <v>41</v>
      </c>
    </row>
    <row r="6857" spans="1:8">
      <c r="A6857" s="4">
        <v>6856</v>
      </c>
      <c r="B6857" s="5" t="s">
        <v>797</v>
      </c>
      <c r="C6857" s="5" t="s">
        <v>731</v>
      </c>
      <c r="D6857" s="5" t="s">
        <v>785</v>
      </c>
      <c r="E6857" s="5" t="s">
        <v>314</v>
      </c>
      <c r="F6857" s="5" t="s">
        <v>321</v>
      </c>
      <c r="G6857" s="13">
        <v>330.31</v>
      </c>
      <c r="H6857" s="5">
        <v>31</v>
      </c>
    </row>
    <row r="6858" spans="1:8">
      <c r="A6858" s="4">
        <v>6857</v>
      </c>
      <c r="B6858" s="5" t="s">
        <v>791</v>
      </c>
      <c r="C6858" s="5" t="s">
        <v>742</v>
      </c>
      <c r="D6858" s="5" t="s">
        <v>738</v>
      </c>
      <c r="E6858" s="5" t="s">
        <v>733</v>
      </c>
      <c r="F6858" s="5" t="s">
        <v>744</v>
      </c>
      <c r="G6858" s="13">
        <v>460.89</v>
      </c>
      <c r="H6858" s="5">
        <v>1</v>
      </c>
    </row>
    <row r="6859" spans="1:8">
      <c r="A6859" s="4">
        <v>6858</v>
      </c>
      <c r="B6859" s="5" t="s">
        <v>811</v>
      </c>
      <c r="C6859" s="5" t="s">
        <v>783</v>
      </c>
      <c r="D6859" s="5" t="s">
        <v>785</v>
      </c>
      <c r="E6859" s="5" t="s">
        <v>740</v>
      </c>
      <c r="F6859" s="5" t="s">
        <v>323</v>
      </c>
      <c r="G6859" s="13">
        <v>608.42999999999995</v>
      </c>
      <c r="H6859" s="5">
        <v>53</v>
      </c>
    </row>
    <row r="6860" spans="1:8">
      <c r="A6860" s="4">
        <v>6859</v>
      </c>
      <c r="B6860" s="5" t="s">
        <v>780</v>
      </c>
      <c r="C6860" s="5" t="s">
        <v>315</v>
      </c>
      <c r="D6860" s="5" t="s">
        <v>750</v>
      </c>
      <c r="E6860" s="5" t="s">
        <v>733</v>
      </c>
      <c r="F6860" s="5" t="s">
        <v>326</v>
      </c>
      <c r="G6860" s="13">
        <v>69.37</v>
      </c>
      <c r="H6860" s="5">
        <v>174</v>
      </c>
    </row>
    <row r="6861" spans="1:8">
      <c r="A6861" s="4">
        <v>6860</v>
      </c>
      <c r="B6861" s="5" t="s">
        <v>760</v>
      </c>
      <c r="C6861" s="5" t="s">
        <v>318</v>
      </c>
      <c r="D6861" s="5" t="s">
        <v>316</v>
      </c>
      <c r="E6861" s="5" t="s">
        <v>310</v>
      </c>
      <c r="F6861" s="5" t="s">
        <v>321</v>
      </c>
      <c r="G6861" s="13">
        <v>860.62</v>
      </c>
      <c r="H6861" s="5">
        <v>17</v>
      </c>
    </row>
    <row r="6862" spans="1:8">
      <c r="A6862" s="4">
        <v>6861</v>
      </c>
      <c r="B6862" s="5" t="s">
        <v>792</v>
      </c>
      <c r="C6862" s="5" t="s">
        <v>735</v>
      </c>
      <c r="D6862" s="5" t="s">
        <v>324</v>
      </c>
      <c r="E6862" s="5" t="s">
        <v>322</v>
      </c>
      <c r="F6862" s="5" t="s">
        <v>321</v>
      </c>
      <c r="G6862" s="13">
        <v>330.6</v>
      </c>
      <c r="H6862" s="5">
        <v>78</v>
      </c>
    </row>
    <row r="6863" spans="1:8">
      <c r="A6863" s="4">
        <v>6862</v>
      </c>
      <c r="B6863" s="5" t="s">
        <v>810</v>
      </c>
      <c r="C6863" s="5" t="s">
        <v>315</v>
      </c>
      <c r="D6863" s="5" t="s">
        <v>736</v>
      </c>
      <c r="E6863" s="5" t="s">
        <v>310</v>
      </c>
      <c r="F6863" s="5" t="s">
        <v>734</v>
      </c>
      <c r="G6863" s="13">
        <v>104.83</v>
      </c>
      <c r="H6863" s="5">
        <v>3</v>
      </c>
    </row>
    <row r="6864" spans="1:8">
      <c r="A6864" s="4">
        <v>6863</v>
      </c>
      <c r="B6864" s="5" t="s">
        <v>749</v>
      </c>
      <c r="C6864" s="5" t="s">
        <v>757</v>
      </c>
      <c r="D6864" s="5" t="s">
        <v>785</v>
      </c>
      <c r="E6864" s="5" t="s">
        <v>303</v>
      </c>
      <c r="F6864" s="5" t="s">
        <v>321</v>
      </c>
      <c r="G6864" s="13">
        <v>398.81</v>
      </c>
      <c r="H6864" s="5">
        <v>87</v>
      </c>
    </row>
    <row r="6865" spans="1:8">
      <c r="A6865" s="4">
        <v>6864</v>
      </c>
      <c r="B6865" s="5" t="s">
        <v>795</v>
      </c>
      <c r="C6865" s="5" t="s">
        <v>315</v>
      </c>
      <c r="D6865" s="5" t="s">
        <v>320</v>
      </c>
      <c r="E6865" s="5" t="s">
        <v>319</v>
      </c>
      <c r="F6865" s="5" t="s">
        <v>751</v>
      </c>
      <c r="G6865" s="13">
        <v>86.22</v>
      </c>
      <c r="H6865" s="5">
        <v>104</v>
      </c>
    </row>
    <row r="6866" spans="1:8">
      <c r="A6866" s="4">
        <v>6865</v>
      </c>
      <c r="B6866" s="5" t="s">
        <v>809</v>
      </c>
      <c r="C6866" s="5" t="s">
        <v>783</v>
      </c>
      <c r="D6866" s="5" t="s">
        <v>743</v>
      </c>
      <c r="E6866" s="5" t="s">
        <v>314</v>
      </c>
      <c r="F6866" s="5" t="s">
        <v>751</v>
      </c>
      <c r="G6866" s="13">
        <v>411.3</v>
      </c>
      <c r="H6866" s="5">
        <v>173</v>
      </c>
    </row>
    <row r="6867" spans="1:8">
      <c r="A6867" s="4">
        <v>6866</v>
      </c>
      <c r="B6867" s="5" t="s">
        <v>799</v>
      </c>
      <c r="C6867" s="5" t="s">
        <v>757</v>
      </c>
      <c r="D6867" s="5" t="s">
        <v>309</v>
      </c>
      <c r="E6867" s="5" t="s">
        <v>313</v>
      </c>
      <c r="F6867" s="5" t="s">
        <v>751</v>
      </c>
      <c r="G6867" s="13">
        <v>440.86</v>
      </c>
      <c r="H6867" s="5">
        <v>104</v>
      </c>
    </row>
    <row r="6868" spans="1:8">
      <c r="A6868" s="4">
        <v>6867</v>
      </c>
      <c r="B6868" s="5" t="s">
        <v>806</v>
      </c>
      <c r="C6868" s="5" t="s">
        <v>312</v>
      </c>
      <c r="D6868" s="5" t="s">
        <v>316</v>
      </c>
      <c r="E6868" s="5" t="s">
        <v>322</v>
      </c>
      <c r="F6868" s="5" t="s">
        <v>306</v>
      </c>
      <c r="G6868" s="13">
        <v>586.75</v>
      </c>
      <c r="H6868" s="5">
        <v>180</v>
      </c>
    </row>
    <row r="6869" spans="1:8">
      <c r="A6869" s="4">
        <v>6868</v>
      </c>
      <c r="B6869" s="5" t="s">
        <v>774</v>
      </c>
      <c r="C6869" s="5" t="s">
        <v>731</v>
      </c>
      <c r="D6869" s="5" t="s">
        <v>738</v>
      </c>
      <c r="E6869" s="5" t="s">
        <v>319</v>
      </c>
      <c r="F6869" s="5" t="s">
        <v>323</v>
      </c>
      <c r="G6869" s="13">
        <v>249.43</v>
      </c>
      <c r="H6869" s="5">
        <v>177</v>
      </c>
    </row>
    <row r="6870" spans="1:8">
      <c r="A6870" s="4">
        <v>6869</v>
      </c>
      <c r="B6870" s="5" t="s">
        <v>792</v>
      </c>
      <c r="C6870" s="5" t="s">
        <v>318</v>
      </c>
      <c r="D6870" s="5" t="s">
        <v>324</v>
      </c>
      <c r="E6870" s="5" t="s">
        <v>322</v>
      </c>
      <c r="F6870" s="5" t="s">
        <v>770</v>
      </c>
      <c r="G6870" s="13">
        <v>342.48</v>
      </c>
      <c r="H6870" s="5">
        <v>93</v>
      </c>
    </row>
    <row r="6871" spans="1:8">
      <c r="A6871" s="4">
        <v>6870</v>
      </c>
      <c r="B6871" s="5" t="s">
        <v>756</v>
      </c>
      <c r="C6871" s="5" t="s">
        <v>742</v>
      </c>
      <c r="D6871" s="5" t="s">
        <v>732</v>
      </c>
      <c r="E6871" s="5" t="s">
        <v>314</v>
      </c>
      <c r="F6871" s="5" t="s">
        <v>734</v>
      </c>
      <c r="G6871" s="13">
        <v>213.39</v>
      </c>
      <c r="H6871" s="5">
        <v>199</v>
      </c>
    </row>
    <row r="6872" spans="1:8">
      <c r="A6872" s="4">
        <v>6871</v>
      </c>
      <c r="B6872" s="5" t="s">
        <v>790</v>
      </c>
      <c r="C6872" s="5" t="s">
        <v>755</v>
      </c>
      <c r="D6872" s="5" t="s">
        <v>309</v>
      </c>
      <c r="E6872" s="5" t="s">
        <v>313</v>
      </c>
      <c r="F6872" s="5" t="s">
        <v>323</v>
      </c>
      <c r="G6872" s="13">
        <v>832.68</v>
      </c>
      <c r="H6872" s="5">
        <v>140</v>
      </c>
    </row>
    <row r="6873" spans="1:8">
      <c r="A6873" s="4">
        <v>6872</v>
      </c>
      <c r="B6873" s="5" t="s">
        <v>778</v>
      </c>
      <c r="C6873" s="5" t="s">
        <v>318</v>
      </c>
      <c r="D6873" s="5" t="s">
        <v>785</v>
      </c>
      <c r="E6873" s="5" t="s">
        <v>733</v>
      </c>
      <c r="F6873" s="5" t="s">
        <v>306</v>
      </c>
      <c r="G6873" s="13">
        <v>575.42999999999995</v>
      </c>
      <c r="H6873" s="5">
        <v>97</v>
      </c>
    </row>
    <row r="6874" spans="1:8">
      <c r="A6874" s="4">
        <v>6873</v>
      </c>
      <c r="B6874" s="5" t="s">
        <v>789</v>
      </c>
      <c r="C6874" s="5" t="s">
        <v>731</v>
      </c>
      <c r="D6874" s="5" t="s">
        <v>785</v>
      </c>
      <c r="E6874" s="5" t="s">
        <v>305</v>
      </c>
      <c r="F6874" s="5" t="s">
        <v>734</v>
      </c>
      <c r="G6874" s="13">
        <v>464.29</v>
      </c>
      <c r="H6874" s="5">
        <v>82</v>
      </c>
    </row>
    <row r="6875" spans="1:8">
      <c r="A6875" s="4">
        <v>6874</v>
      </c>
      <c r="B6875" s="5" t="s">
        <v>745</v>
      </c>
      <c r="C6875" s="5" t="s">
        <v>312</v>
      </c>
      <c r="D6875" s="5" t="s">
        <v>738</v>
      </c>
      <c r="E6875" s="5" t="s">
        <v>319</v>
      </c>
      <c r="F6875" s="5" t="s">
        <v>311</v>
      </c>
      <c r="G6875" s="13">
        <v>57.88</v>
      </c>
      <c r="H6875" s="5">
        <v>108</v>
      </c>
    </row>
    <row r="6876" spans="1:8">
      <c r="A6876" s="4">
        <v>6875</v>
      </c>
      <c r="B6876" s="5" t="s">
        <v>802</v>
      </c>
      <c r="C6876" s="5" t="s">
        <v>731</v>
      </c>
      <c r="D6876" s="5" t="s">
        <v>324</v>
      </c>
      <c r="E6876" s="5" t="s">
        <v>319</v>
      </c>
      <c r="F6876" s="5" t="s">
        <v>321</v>
      </c>
      <c r="G6876" s="13">
        <v>135.82</v>
      </c>
      <c r="H6876" s="5">
        <v>191</v>
      </c>
    </row>
    <row r="6877" spans="1:8">
      <c r="A6877" s="4">
        <v>6876</v>
      </c>
      <c r="B6877" s="5" t="s">
        <v>797</v>
      </c>
      <c r="C6877" s="5" t="s">
        <v>318</v>
      </c>
      <c r="D6877" s="5" t="s">
        <v>317</v>
      </c>
      <c r="E6877" s="5" t="s">
        <v>758</v>
      </c>
      <c r="F6877" s="5" t="s">
        <v>744</v>
      </c>
      <c r="G6877" s="13">
        <v>91.44</v>
      </c>
      <c r="H6877" s="5">
        <v>43</v>
      </c>
    </row>
    <row r="6878" spans="1:8">
      <c r="A6878" s="4">
        <v>6877</v>
      </c>
      <c r="B6878" s="5" t="s">
        <v>782</v>
      </c>
      <c r="C6878" s="5" t="s">
        <v>755</v>
      </c>
      <c r="D6878" s="5" t="s">
        <v>772</v>
      </c>
      <c r="E6878" s="5" t="s">
        <v>319</v>
      </c>
      <c r="F6878" s="5" t="s">
        <v>326</v>
      </c>
      <c r="G6878" s="13">
        <v>236.06</v>
      </c>
      <c r="H6878" s="5">
        <v>18</v>
      </c>
    </row>
    <row r="6879" spans="1:8">
      <c r="A6879" s="4">
        <v>6878</v>
      </c>
      <c r="B6879" s="5" t="s">
        <v>779</v>
      </c>
      <c r="C6879" s="5" t="s">
        <v>307</v>
      </c>
      <c r="D6879" s="5" t="s">
        <v>769</v>
      </c>
      <c r="E6879" s="5" t="s">
        <v>313</v>
      </c>
      <c r="F6879" s="5" t="s">
        <v>326</v>
      </c>
      <c r="G6879" s="13">
        <v>944.21</v>
      </c>
      <c r="H6879" s="5">
        <v>183</v>
      </c>
    </row>
    <row r="6880" spans="1:8">
      <c r="A6880" s="4">
        <v>6879</v>
      </c>
      <c r="B6880" s="5" t="s">
        <v>796</v>
      </c>
      <c r="C6880" s="5" t="s">
        <v>753</v>
      </c>
      <c r="D6880" s="5" t="s">
        <v>772</v>
      </c>
      <c r="E6880" s="5" t="s">
        <v>733</v>
      </c>
      <c r="F6880" s="5" t="s">
        <v>744</v>
      </c>
      <c r="G6880" s="13">
        <v>67.8</v>
      </c>
      <c r="H6880" s="5">
        <v>11</v>
      </c>
    </row>
    <row r="6881" spans="1:8">
      <c r="A6881" s="4">
        <v>6880</v>
      </c>
      <c r="B6881" s="5" t="s">
        <v>739</v>
      </c>
      <c r="C6881" s="5" t="s">
        <v>735</v>
      </c>
      <c r="D6881" s="5" t="s">
        <v>743</v>
      </c>
      <c r="E6881" s="5" t="s">
        <v>314</v>
      </c>
      <c r="F6881" s="5" t="s">
        <v>734</v>
      </c>
      <c r="G6881" s="13">
        <v>481.45</v>
      </c>
      <c r="H6881" s="5">
        <v>64</v>
      </c>
    </row>
    <row r="6882" spans="1:8">
      <c r="A6882" s="4">
        <v>6881</v>
      </c>
      <c r="B6882" s="5" t="s">
        <v>791</v>
      </c>
      <c r="C6882" s="5" t="s">
        <v>757</v>
      </c>
      <c r="D6882" s="5" t="s">
        <v>317</v>
      </c>
      <c r="E6882" s="5" t="s">
        <v>314</v>
      </c>
      <c r="F6882" s="5" t="s">
        <v>321</v>
      </c>
      <c r="G6882" s="13">
        <v>446.54</v>
      </c>
      <c r="H6882" s="5">
        <v>135</v>
      </c>
    </row>
    <row r="6883" spans="1:8">
      <c r="A6883" s="4">
        <v>6882</v>
      </c>
      <c r="B6883" s="5" t="s">
        <v>794</v>
      </c>
      <c r="C6883" s="5" t="s">
        <v>783</v>
      </c>
      <c r="D6883" s="5" t="s">
        <v>738</v>
      </c>
      <c r="E6883" s="5" t="s">
        <v>322</v>
      </c>
      <c r="F6883" s="5" t="s">
        <v>751</v>
      </c>
      <c r="G6883" s="13">
        <v>918.07</v>
      </c>
      <c r="H6883" s="5">
        <v>14</v>
      </c>
    </row>
    <row r="6884" spans="1:8">
      <c r="A6884" s="4">
        <v>6883</v>
      </c>
      <c r="B6884" s="5" t="s">
        <v>765</v>
      </c>
      <c r="C6884" s="5" t="s">
        <v>315</v>
      </c>
      <c r="D6884" s="5" t="s">
        <v>743</v>
      </c>
      <c r="E6884" s="5" t="s">
        <v>758</v>
      </c>
      <c r="F6884" s="5" t="s">
        <v>770</v>
      </c>
      <c r="G6884" s="13">
        <v>479.78</v>
      </c>
      <c r="H6884" s="5">
        <v>98</v>
      </c>
    </row>
    <row r="6885" spans="1:8">
      <c r="A6885" s="4">
        <v>6884</v>
      </c>
      <c r="B6885" s="5" t="s">
        <v>760</v>
      </c>
      <c r="C6885" s="5" t="s">
        <v>742</v>
      </c>
      <c r="D6885" s="5" t="s">
        <v>772</v>
      </c>
      <c r="E6885" s="5" t="s">
        <v>313</v>
      </c>
      <c r="F6885" s="5" t="s">
        <v>325</v>
      </c>
      <c r="G6885" s="13">
        <v>157.04</v>
      </c>
      <c r="H6885" s="5">
        <v>34</v>
      </c>
    </row>
    <row r="6886" spans="1:8">
      <c r="A6886" s="4">
        <v>6885</v>
      </c>
      <c r="B6886" s="5" t="s">
        <v>756</v>
      </c>
      <c r="C6886" s="5" t="s">
        <v>753</v>
      </c>
      <c r="D6886" s="5" t="s">
        <v>317</v>
      </c>
      <c r="E6886" s="5" t="s">
        <v>758</v>
      </c>
      <c r="F6886" s="5" t="s">
        <v>751</v>
      </c>
      <c r="G6886" s="13">
        <v>576.30999999999995</v>
      </c>
      <c r="H6886" s="5">
        <v>121</v>
      </c>
    </row>
    <row r="6887" spans="1:8">
      <c r="A6887" s="4">
        <v>6886</v>
      </c>
      <c r="B6887" s="5" t="s">
        <v>796</v>
      </c>
      <c r="C6887" s="5" t="s">
        <v>742</v>
      </c>
      <c r="D6887" s="5" t="s">
        <v>324</v>
      </c>
      <c r="E6887" s="5" t="s">
        <v>733</v>
      </c>
      <c r="F6887" s="5" t="s">
        <v>751</v>
      </c>
      <c r="G6887" s="13">
        <v>776.24</v>
      </c>
      <c r="H6887" s="5">
        <v>8</v>
      </c>
    </row>
    <row r="6888" spans="1:8">
      <c r="A6888" s="4">
        <v>6887</v>
      </c>
      <c r="B6888" s="5" t="s">
        <v>764</v>
      </c>
      <c r="C6888" s="5" t="s">
        <v>735</v>
      </c>
      <c r="D6888" s="5" t="s">
        <v>316</v>
      </c>
      <c r="E6888" s="5" t="s">
        <v>303</v>
      </c>
      <c r="F6888" s="5" t="s">
        <v>748</v>
      </c>
      <c r="G6888" s="13">
        <v>529.66</v>
      </c>
      <c r="H6888" s="5">
        <v>160</v>
      </c>
    </row>
    <row r="6889" spans="1:8">
      <c r="A6889" s="4">
        <v>6888</v>
      </c>
      <c r="B6889" s="5" t="s">
        <v>800</v>
      </c>
      <c r="C6889" s="5" t="s">
        <v>312</v>
      </c>
      <c r="D6889" s="5" t="s">
        <v>317</v>
      </c>
      <c r="E6889" s="5" t="s">
        <v>740</v>
      </c>
      <c r="F6889" s="5" t="s">
        <v>325</v>
      </c>
      <c r="G6889" s="13">
        <v>520.77</v>
      </c>
      <c r="H6889" s="5">
        <v>97</v>
      </c>
    </row>
    <row r="6890" spans="1:8">
      <c r="A6890" s="4">
        <v>6889</v>
      </c>
      <c r="B6890" s="5" t="s">
        <v>811</v>
      </c>
      <c r="C6890" s="5" t="s">
        <v>308</v>
      </c>
      <c r="D6890" s="5" t="s">
        <v>772</v>
      </c>
      <c r="E6890" s="5" t="s">
        <v>319</v>
      </c>
      <c r="F6890" s="5" t="s">
        <v>751</v>
      </c>
      <c r="G6890" s="13">
        <v>254.35</v>
      </c>
      <c r="H6890" s="5">
        <v>100</v>
      </c>
    </row>
    <row r="6891" spans="1:8">
      <c r="A6891" s="4">
        <v>6890</v>
      </c>
      <c r="B6891" s="5" t="s">
        <v>752</v>
      </c>
      <c r="C6891" s="5" t="s">
        <v>312</v>
      </c>
      <c r="D6891" s="5" t="s">
        <v>769</v>
      </c>
      <c r="E6891" s="5" t="s">
        <v>740</v>
      </c>
      <c r="F6891" s="5" t="s">
        <v>734</v>
      </c>
      <c r="G6891" s="13">
        <v>428.05</v>
      </c>
      <c r="H6891" s="5">
        <v>130</v>
      </c>
    </row>
    <row r="6892" spans="1:8">
      <c r="A6892" s="4">
        <v>6891</v>
      </c>
      <c r="B6892" s="5" t="s">
        <v>771</v>
      </c>
      <c r="C6892" s="5" t="s">
        <v>318</v>
      </c>
      <c r="D6892" s="5" t="s">
        <v>732</v>
      </c>
      <c r="E6892" s="5" t="s">
        <v>740</v>
      </c>
      <c r="F6892" s="5" t="s">
        <v>770</v>
      </c>
      <c r="G6892" s="13">
        <v>511.58</v>
      </c>
      <c r="H6892" s="5">
        <v>60</v>
      </c>
    </row>
    <row r="6893" spans="1:8">
      <c r="A6893" s="4">
        <v>6892</v>
      </c>
      <c r="B6893" s="5" t="s">
        <v>774</v>
      </c>
      <c r="C6893" s="5" t="s">
        <v>312</v>
      </c>
      <c r="D6893" s="5" t="s">
        <v>738</v>
      </c>
      <c r="E6893" s="5" t="s">
        <v>740</v>
      </c>
      <c r="F6893" s="5" t="s">
        <v>325</v>
      </c>
      <c r="G6893" s="13">
        <v>257.81</v>
      </c>
      <c r="H6893" s="5">
        <v>150</v>
      </c>
    </row>
    <row r="6894" spans="1:8">
      <c r="A6894" s="4">
        <v>6893</v>
      </c>
      <c r="B6894" s="5" t="s">
        <v>775</v>
      </c>
      <c r="C6894" s="5" t="s">
        <v>318</v>
      </c>
      <c r="D6894" s="5" t="s">
        <v>732</v>
      </c>
      <c r="E6894" s="5" t="s">
        <v>319</v>
      </c>
      <c r="F6894" s="5" t="s">
        <v>326</v>
      </c>
      <c r="G6894" s="13">
        <v>276.97000000000003</v>
      </c>
      <c r="H6894" s="5">
        <v>72</v>
      </c>
    </row>
    <row r="6895" spans="1:8">
      <c r="A6895" s="4">
        <v>6894</v>
      </c>
      <c r="B6895" s="5" t="s">
        <v>790</v>
      </c>
      <c r="C6895" s="5" t="s">
        <v>755</v>
      </c>
      <c r="D6895" s="5" t="s">
        <v>324</v>
      </c>
      <c r="E6895" s="5" t="s">
        <v>310</v>
      </c>
      <c r="F6895" s="5" t="s">
        <v>321</v>
      </c>
      <c r="G6895" s="13">
        <v>313.14</v>
      </c>
      <c r="H6895" s="5">
        <v>88</v>
      </c>
    </row>
    <row r="6896" spans="1:8">
      <c r="A6896" s="4">
        <v>6895</v>
      </c>
      <c r="B6896" s="5" t="s">
        <v>812</v>
      </c>
      <c r="C6896" s="5" t="s">
        <v>753</v>
      </c>
      <c r="D6896" s="5" t="s">
        <v>320</v>
      </c>
      <c r="E6896" s="5" t="s">
        <v>314</v>
      </c>
      <c r="F6896" s="5" t="s">
        <v>751</v>
      </c>
      <c r="G6896" s="13">
        <v>95.43</v>
      </c>
      <c r="H6896" s="5">
        <v>86</v>
      </c>
    </row>
    <row r="6897" spans="1:8">
      <c r="A6897" s="4">
        <v>6896</v>
      </c>
      <c r="B6897" s="5" t="s">
        <v>756</v>
      </c>
      <c r="C6897" s="5" t="s">
        <v>757</v>
      </c>
      <c r="D6897" s="5" t="s">
        <v>750</v>
      </c>
      <c r="E6897" s="5" t="s">
        <v>740</v>
      </c>
      <c r="F6897" s="5" t="s">
        <v>770</v>
      </c>
      <c r="G6897" s="13">
        <v>292.31</v>
      </c>
      <c r="H6897" s="5">
        <v>15</v>
      </c>
    </row>
    <row r="6898" spans="1:8">
      <c r="A6898" s="4">
        <v>6897</v>
      </c>
      <c r="B6898" s="5" t="s">
        <v>760</v>
      </c>
      <c r="C6898" s="5" t="s">
        <v>307</v>
      </c>
      <c r="D6898" s="5" t="s">
        <v>772</v>
      </c>
      <c r="E6898" s="5" t="s">
        <v>313</v>
      </c>
      <c r="F6898" s="5" t="s">
        <v>744</v>
      </c>
      <c r="G6898" s="13">
        <v>152.75</v>
      </c>
      <c r="H6898" s="5">
        <v>65</v>
      </c>
    </row>
    <row r="6899" spans="1:8">
      <c r="A6899" s="4">
        <v>6898</v>
      </c>
      <c r="B6899" s="5" t="s">
        <v>797</v>
      </c>
      <c r="C6899" s="5" t="s">
        <v>315</v>
      </c>
      <c r="D6899" s="5" t="s">
        <v>324</v>
      </c>
      <c r="E6899" s="5" t="s">
        <v>740</v>
      </c>
      <c r="F6899" s="5" t="s">
        <v>748</v>
      </c>
      <c r="G6899" s="13">
        <v>933.24</v>
      </c>
      <c r="H6899" s="5">
        <v>8</v>
      </c>
    </row>
    <row r="6900" spans="1:8">
      <c r="A6900" s="4">
        <v>6899</v>
      </c>
      <c r="B6900" s="5" t="s">
        <v>802</v>
      </c>
      <c r="C6900" s="5" t="s">
        <v>308</v>
      </c>
      <c r="D6900" s="5" t="s">
        <v>320</v>
      </c>
      <c r="E6900" s="5" t="s">
        <v>733</v>
      </c>
      <c r="F6900" s="5" t="s">
        <v>744</v>
      </c>
      <c r="G6900" s="13">
        <v>667.21</v>
      </c>
      <c r="H6900" s="5">
        <v>174</v>
      </c>
    </row>
    <row r="6901" spans="1:8">
      <c r="A6901" s="4">
        <v>6900</v>
      </c>
      <c r="B6901" s="5" t="s">
        <v>781</v>
      </c>
      <c r="C6901" s="5" t="s">
        <v>731</v>
      </c>
      <c r="D6901" s="5" t="s">
        <v>736</v>
      </c>
      <c r="E6901" s="5" t="s">
        <v>322</v>
      </c>
      <c r="F6901" s="5" t="s">
        <v>734</v>
      </c>
      <c r="G6901" s="13">
        <v>490.27</v>
      </c>
      <c r="H6901" s="5">
        <v>118</v>
      </c>
    </row>
    <row r="6902" spans="1:8">
      <c r="A6902" s="4">
        <v>6901</v>
      </c>
      <c r="B6902" s="5" t="s">
        <v>791</v>
      </c>
      <c r="C6902" s="5" t="s">
        <v>735</v>
      </c>
      <c r="D6902" s="5" t="s">
        <v>732</v>
      </c>
      <c r="E6902" s="5" t="s">
        <v>305</v>
      </c>
      <c r="F6902" s="5" t="s">
        <v>323</v>
      </c>
      <c r="G6902" s="13">
        <v>563.9</v>
      </c>
      <c r="H6902" s="5">
        <v>173</v>
      </c>
    </row>
    <row r="6903" spans="1:8">
      <c r="A6903" s="4">
        <v>6902</v>
      </c>
      <c r="B6903" s="5" t="s">
        <v>741</v>
      </c>
      <c r="C6903" s="5" t="s">
        <v>742</v>
      </c>
      <c r="D6903" s="5" t="s">
        <v>772</v>
      </c>
      <c r="E6903" s="5" t="s">
        <v>310</v>
      </c>
      <c r="F6903" s="5" t="s">
        <v>321</v>
      </c>
      <c r="G6903" s="13">
        <v>398.26</v>
      </c>
      <c r="H6903" s="5">
        <v>116</v>
      </c>
    </row>
    <row r="6904" spans="1:8">
      <c r="A6904" s="4">
        <v>6903</v>
      </c>
      <c r="B6904" s="5" t="s">
        <v>811</v>
      </c>
      <c r="C6904" s="5" t="s">
        <v>783</v>
      </c>
      <c r="D6904" s="5" t="s">
        <v>769</v>
      </c>
      <c r="E6904" s="5" t="s">
        <v>319</v>
      </c>
      <c r="F6904" s="5" t="s">
        <v>311</v>
      </c>
      <c r="G6904" s="13">
        <v>777.02</v>
      </c>
      <c r="H6904" s="5">
        <v>63</v>
      </c>
    </row>
    <row r="6905" spans="1:8">
      <c r="A6905" s="4">
        <v>6904</v>
      </c>
      <c r="B6905" s="5" t="s">
        <v>302</v>
      </c>
      <c r="C6905" s="5" t="s">
        <v>742</v>
      </c>
      <c r="D6905" s="5" t="s">
        <v>324</v>
      </c>
      <c r="E6905" s="5" t="s">
        <v>305</v>
      </c>
      <c r="F6905" s="5" t="s">
        <v>734</v>
      </c>
      <c r="G6905" s="13">
        <v>406.96</v>
      </c>
      <c r="H6905" s="5">
        <v>105</v>
      </c>
    </row>
    <row r="6906" spans="1:8">
      <c r="A6906" s="4">
        <v>6905</v>
      </c>
      <c r="B6906" s="5" t="s">
        <v>752</v>
      </c>
      <c r="C6906" s="5" t="s">
        <v>783</v>
      </c>
      <c r="D6906" s="5" t="s">
        <v>769</v>
      </c>
      <c r="E6906" s="5" t="s">
        <v>740</v>
      </c>
      <c r="F6906" s="5" t="s">
        <v>306</v>
      </c>
      <c r="G6906" s="13">
        <v>103.7</v>
      </c>
      <c r="H6906" s="5">
        <v>60</v>
      </c>
    </row>
    <row r="6907" spans="1:8">
      <c r="A6907" s="4">
        <v>6906</v>
      </c>
      <c r="B6907" s="5" t="s">
        <v>730</v>
      </c>
      <c r="C6907" s="5" t="s">
        <v>742</v>
      </c>
      <c r="D6907" s="5" t="s">
        <v>320</v>
      </c>
      <c r="E6907" s="5" t="s">
        <v>314</v>
      </c>
      <c r="F6907" s="5" t="s">
        <v>323</v>
      </c>
      <c r="G6907" s="13">
        <v>759.92</v>
      </c>
      <c r="H6907" s="5">
        <v>31</v>
      </c>
    </row>
    <row r="6908" spans="1:8">
      <c r="A6908" s="4">
        <v>6907</v>
      </c>
      <c r="B6908" s="5" t="s">
        <v>759</v>
      </c>
      <c r="C6908" s="5" t="s">
        <v>315</v>
      </c>
      <c r="D6908" s="5" t="s">
        <v>750</v>
      </c>
      <c r="E6908" s="5" t="s">
        <v>314</v>
      </c>
      <c r="F6908" s="5" t="s">
        <v>748</v>
      </c>
      <c r="G6908" s="13">
        <v>315.77</v>
      </c>
      <c r="H6908" s="5">
        <v>158</v>
      </c>
    </row>
    <row r="6909" spans="1:8">
      <c r="A6909" s="4">
        <v>6908</v>
      </c>
      <c r="B6909" s="5" t="s">
        <v>810</v>
      </c>
      <c r="C6909" s="5" t="s">
        <v>312</v>
      </c>
      <c r="D6909" s="5" t="s">
        <v>732</v>
      </c>
      <c r="E6909" s="5" t="s">
        <v>733</v>
      </c>
      <c r="F6909" s="5" t="s">
        <v>326</v>
      </c>
      <c r="G6909" s="13">
        <v>406.18</v>
      </c>
      <c r="H6909" s="5">
        <v>94</v>
      </c>
    </row>
    <row r="6910" spans="1:8">
      <c r="A6910" s="4">
        <v>6909</v>
      </c>
      <c r="B6910" s="5" t="s">
        <v>747</v>
      </c>
      <c r="C6910" s="5" t="s">
        <v>318</v>
      </c>
      <c r="D6910" s="5" t="s">
        <v>324</v>
      </c>
      <c r="E6910" s="5" t="s">
        <v>758</v>
      </c>
      <c r="F6910" s="5" t="s">
        <v>746</v>
      </c>
      <c r="G6910" s="13">
        <v>747.74</v>
      </c>
      <c r="H6910" s="5">
        <v>58</v>
      </c>
    </row>
    <row r="6911" spans="1:8">
      <c r="A6911" s="4">
        <v>6910</v>
      </c>
      <c r="B6911" s="5" t="s">
        <v>784</v>
      </c>
      <c r="C6911" s="5" t="s">
        <v>312</v>
      </c>
      <c r="D6911" s="5" t="s">
        <v>769</v>
      </c>
      <c r="E6911" s="5" t="s">
        <v>313</v>
      </c>
      <c r="F6911" s="5" t="s">
        <v>326</v>
      </c>
      <c r="G6911" s="13">
        <v>918.89</v>
      </c>
      <c r="H6911" s="5">
        <v>167</v>
      </c>
    </row>
    <row r="6912" spans="1:8">
      <c r="A6912" s="4">
        <v>6911</v>
      </c>
      <c r="B6912" s="5" t="s">
        <v>796</v>
      </c>
      <c r="C6912" s="5" t="s">
        <v>307</v>
      </c>
      <c r="D6912" s="5" t="s">
        <v>750</v>
      </c>
      <c r="E6912" s="5" t="s">
        <v>305</v>
      </c>
      <c r="F6912" s="5" t="s">
        <v>311</v>
      </c>
      <c r="G6912" s="13">
        <v>463.22</v>
      </c>
      <c r="H6912" s="5">
        <v>44</v>
      </c>
    </row>
    <row r="6913" spans="1:8">
      <c r="A6913" s="4">
        <v>6912</v>
      </c>
      <c r="B6913" s="5" t="s">
        <v>809</v>
      </c>
      <c r="C6913" s="5" t="s">
        <v>307</v>
      </c>
      <c r="D6913" s="5" t="s">
        <v>785</v>
      </c>
      <c r="E6913" s="5" t="s">
        <v>310</v>
      </c>
      <c r="F6913" s="5" t="s">
        <v>734</v>
      </c>
      <c r="G6913" s="13">
        <v>600.33000000000004</v>
      </c>
      <c r="H6913" s="5">
        <v>66</v>
      </c>
    </row>
    <row r="6914" spans="1:8">
      <c r="A6914" s="4">
        <v>6913</v>
      </c>
      <c r="B6914" s="5" t="s">
        <v>787</v>
      </c>
      <c r="C6914" s="5" t="s">
        <v>731</v>
      </c>
      <c r="D6914" s="5" t="s">
        <v>732</v>
      </c>
      <c r="E6914" s="5" t="s">
        <v>303</v>
      </c>
      <c r="F6914" s="5" t="s">
        <v>311</v>
      </c>
      <c r="G6914" s="13">
        <v>576.19000000000005</v>
      </c>
      <c r="H6914" s="5">
        <v>5</v>
      </c>
    </row>
    <row r="6915" spans="1:8">
      <c r="A6915" s="4">
        <v>6914</v>
      </c>
      <c r="B6915" s="5" t="s">
        <v>773</v>
      </c>
      <c r="C6915" s="5" t="s">
        <v>308</v>
      </c>
      <c r="D6915" s="5" t="s">
        <v>309</v>
      </c>
      <c r="E6915" s="5" t="s">
        <v>303</v>
      </c>
      <c r="F6915" s="5" t="s">
        <v>326</v>
      </c>
      <c r="G6915" s="13">
        <v>616.02</v>
      </c>
      <c r="H6915" s="5">
        <v>103</v>
      </c>
    </row>
    <row r="6916" spans="1:8">
      <c r="A6916" s="4">
        <v>6915</v>
      </c>
      <c r="B6916" s="5" t="s">
        <v>810</v>
      </c>
      <c r="C6916" s="5" t="s">
        <v>318</v>
      </c>
      <c r="D6916" s="5" t="s">
        <v>743</v>
      </c>
      <c r="E6916" s="5" t="s">
        <v>733</v>
      </c>
      <c r="F6916" s="5" t="s">
        <v>746</v>
      </c>
      <c r="G6916" s="13">
        <v>74.900000000000006</v>
      </c>
      <c r="H6916" s="5">
        <v>21</v>
      </c>
    </row>
    <row r="6917" spans="1:8">
      <c r="A6917" s="4">
        <v>6916</v>
      </c>
      <c r="B6917" s="5" t="s">
        <v>741</v>
      </c>
      <c r="C6917" s="5" t="s">
        <v>315</v>
      </c>
      <c r="D6917" s="5" t="s">
        <v>317</v>
      </c>
      <c r="E6917" s="5" t="s">
        <v>305</v>
      </c>
      <c r="F6917" s="5" t="s">
        <v>321</v>
      </c>
      <c r="G6917" s="13">
        <v>161.06</v>
      </c>
      <c r="H6917" s="5">
        <v>77</v>
      </c>
    </row>
    <row r="6918" spans="1:8">
      <c r="A6918" s="4">
        <v>6917</v>
      </c>
      <c r="B6918" s="5" t="s">
        <v>775</v>
      </c>
      <c r="C6918" s="5" t="s">
        <v>307</v>
      </c>
      <c r="D6918" s="5" t="s">
        <v>309</v>
      </c>
      <c r="E6918" s="5" t="s">
        <v>758</v>
      </c>
      <c r="F6918" s="5" t="s">
        <v>321</v>
      </c>
      <c r="G6918" s="13">
        <v>507.77</v>
      </c>
      <c r="H6918" s="5">
        <v>69</v>
      </c>
    </row>
    <row r="6919" spans="1:8">
      <c r="A6919" s="4">
        <v>6918</v>
      </c>
      <c r="B6919" s="5" t="s">
        <v>812</v>
      </c>
      <c r="C6919" s="5" t="s">
        <v>753</v>
      </c>
      <c r="D6919" s="5" t="s">
        <v>743</v>
      </c>
      <c r="E6919" s="5" t="s">
        <v>740</v>
      </c>
      <c r="F6919" s="5" t="s">
        <v>306</v>
      </c>
      <c r="G6919" s="13">
        <v>928.21</v>
      </c>
      <c r="H6919" s="5">
        <v>24</v>
      </c>
    </row>
    <row r="6920" spans="1:8">
      <c r="A6920" s="4">
        <v>6919</v>
      </c>
      <c r="B6920" s="5" t="s">
        <v>779</v>
      </c>
      <c r="C6920" s="5" t="s">
        <v>753</v>
      </c>
      <c r="D6920" s="5" t="s">
        <v>324</v>
      </c>
      <c r="E6920" s="5" t="s">
        <v>733</v>
      </c>
      <c r="F6920" s="5" t="s">
        <v>325</v>
      </c>
      <c r="G6920" s="13">
        <v>813.52</v>
      </c>
      <c r="H6920" s="5">
        <v>62</v>
      </c>
    </row>
    <row r="6921" spans="1:8">
      <c r="A6921" s="4">
        <v>6920</v>
      </c>
      <c r="B6921" s="5" t="s">
        <v>798</v>
      </c>
      <c r="C6921" s="5" t="s">
        <v>735</v>
      </c>
      <c r="D6921" s="5" t="s">
        <v>743</v>
      </c>
      <c r="E6921" s="5" t="s">
        <v>733</v>
      </c>
      <c r="F6921" s="5" t="s">
        <v>326</v>
      </c>
      <c r="G6921" s="13">
        <v>863.1</v>
      </c>
      <c r="H6921" s="5">
        <v>6</v>
      </c>
    </row>
    <row r="6922" spans="1:8">
      <c r="A6922" s="4">
        <v>6921</v>
      </c>
      <c r="B6922" s="5" t="s">
        <v>793</v>
      </c>
      <c r="C6922" s="5" t="s">
        <v>312</v>
      </c>
      <c r="D6922" s="5" t="s">
        <v>769</v>
      </c>
      <c r="E6922" s="5" t="s">
        <v>322</v>
      </c>
      <c r="F6922" s="5" t="s">
        <v>770</v>
      </c>
      <c r="G6922" s="13">
        <v>398.3</v>
      </c>
      <c r="H6922" s="5">
        <v>97</v>
      </c>
    </row>
    <row r="6923" spans="1:8">
      <c r="A6923" s="4">
        <v>6922</v>
      </c>
      <c r="B6923" s="5" t="s">
        <v>302</v>
      </c>
      <c r="C6923" s="5" t="s">
        <v>783</v>
      </c>
      <c r="D6923" s="5" t="s">
        <v>736</v>
      </c>
      <c r="E6923" s="5" t="s">
        <v>310</v>
      </c>
      <c r="F6923" s="5" t="s">
        <v>744</v>
      </c>
      <c r="G6923" s="13">
        <v>805.52</v>
      </c>
      <c r="H6923" s="5">
        <v>184</v>
      </c>
    </row>
    <row r="6924" spans="1:8">
      <c r="A6924" s="4">
        <v>6923</v>
      </c>
      <c r="B6924" s="5" t="s">
        <v>747</v>
      </c>
      <c r="C6924" s="5" t="s">
        <v>755</v>
      </c>
      <c r="D6924" s="5" t="s">
        <v>785</v>
      </c>
      <c r="E6924" s="5" t="s">
        <v>314</v>
      </c>
      <c r="F6924" s="5" t="s">
        <v>326</v>
      </c>
      <c r="G6924" s="13">
        <v>99.45</v>
      </c>
      <c r="H6924" s="5">
        <v>55</v>
      </c>
    </row>
    <row r="6925" spans="1:8">
      <c r="A6925" s="4">
        <v>6924</v>
      </c>
      <c r="B6925" s="5" t="s">
        <v>793</v>
      </c>
      <c r="C6925" s="5" t="s">
        <v>307</v>
      </c>
      <c r="D6925" s="5" t="s">
        <v>736</v>
      </c>
      <c r="E6925" s="5" t="s">
        <v>758</v>
      </c>
      <c r="F6925" s="5" t="s">
        <v>323</v>
      </c>
      <c r="G6925" s="13">
        <v>648.21</v>
      </c>
      <c r="H6925" s="5">
        <v>164</v>
      </c>
    </row>
    <row r="6926" spans="1:8">
      <c r="A6926" s="4">
        <v>6925</v>
      </c>
      <c r="B6926" s="5" t="s">
        <v>784</v>
      </c>
      <c r="C6926" s="5" t="s">
        <v>304</v>
      </c>
      <c r="D6926" s="5" t="s">
        <v>317</v>
      </c>
      <c r="E6926" s="5" t="s">
        <v>319</v>
      </c>
      <c r="F6926" s="5" t="s">
        <v>311</v>
      </c>
      <c r="G6926" s="13">
        <v>949.24</v>
      </c>
      <c r="H6926" s="5">
        <v>95</v>
      </c>
    </row>
    <row r="6927" spans="1:8">
      <c r="A6927" s="4">
        <v>6926</v>
      </c>
      <c r="B6927" s="5" t="s">
        <v>801</v>
      </c>
      <c r="C6927" s="5" t="s">
        <v>312</v>
      </c>
      <c r="D6927" s="5" t="s">
        <v>743</v>
      </c>
      <c r="E6927" s="5" t="s">
        <v>305</v>
      </c>
      <c r="F6927" s="5" t="s">
        <v>748</v>
      </c>
      <c r="G6927" s="13">
        <v>784.57</v>
      </c>
      <c r="H6927" s="5">
        <v>16</v>
      </c>
    </row>
    <row r="6928" spans="1:8">
      <c r="A6928" s="4">
        <v>6927</v>
      </c>
      <c r="B6928" s="5" t="s">
        <v>802</v>
      </c>
      <c r="C6928" s="5" t="s">
        <v>783</v>
      </c>
      <c r="D6928" s="5" t="s">
        <v>743</v>
      </c>
      <c r="E6928" s="5" t="s">
        <v>758</v>
      </c>
      <c r="F6928" s="5" t="s">
        <v>311</v>
      </c>
      <c r="G6928" s="13">
        <v>197.91</v>
      </c>
      <c r="H6928" s="5">
        <v>67</v>
      </c>
    </row>
    <row r="6929" spans="1:8">
      <c r="A6929" s="4">
        <v>6928</v>
      </c>
      <c r="B6929" s="5" t="s">
        <v>765</v>
      </c>
      <c r="C6929" s="5" t="s">
        <v>307</v>
      </c>
      <c r="D6929" s="5" t="s">
        <v>772</v>
      </c>
      <c r="E6929" s="5" t="s">
        <v>740</v>
      </c>
      <c r="F6929" s="5" t="s">
        <v>744</v>
      </c>
      <c r="G6929" s="13">
        <v>197.33</v>
      </c>
      <c r="H6929" s="5">
        <v>131</v>
      </c>
    </row>
    <row r="6930" spans="1:8">
      <c r="A6930" s="4">
        <v>6929</v>
      </c>
      <c r="B6930" s="5" t="s">
        <v>781</v>
      </c>
      <c r="C6930" s="5" t="s">
        <v>312</v>
      </c>
      <c r="D6930" s="5" t="s">
        <v>736</v>
      </c>
      <c r="E6930" s="5" t="s">
        <v>313</v>
      </c>
      <c r="F6930" s="5" t="s">
        <v>321</v>
      </c>
      <c r="G6930" s="13">
        <v>933.69</v>
      </c>
      <c r="H6930" s="5">
        <v>87</v>
      </c>
    </row>
    <row r="6931" spans="1:8">
      <c r="A6931" s="4">
        <v>6930</v>
      </c>
      <c r="B6931" s="5" t="s">
        <v>800</v>
      </c>
      <c r="C6931" s="5" t="s">
        <v>304</v>
      </c>
      <c r="D6931" s="5" t="s">
        <v>309</v>
      </c>
      <c r="E6931" s="5" t="s">
        <v>314</v>
      </c>
      <c r="F6931" s="5" t="s">
        <v>748</v>
      </c>
      <c r="G6931" s="13">
        <v>794.75</v>
      </c>
      <c r="H6931" s="5">
        <v>137</v>
      </c>
    </row>
    <row r="6932" spans="1:8">
      <c r="A6932" s="4">
        <v>6931</v>
      </c>
      <c r="B6932" s="5" t="s">
        <v>749</v>
      </c>
      <c r="C6932" s="5" t="s">
        <v>742</v>
      </c>
      <c r="D6932" s="5" t="s">
        <v>785</v>
      </c>
      <c r="E6932" s="5" t="s">
        <v>303</v>
      </c>
      <c r="F6932" s="5" t="s">
        <v>770</v>
      </c>
      <c r="G6932" s="13">
        <v>671.14</v>
      </c>
      <c r="H6932" s="5">
        <v>131</v>
      </c>
    </row>
    <row r="6933" spans="1:8">
      <c r="A6933" s="4">
        <v>6932</v>
      </c>
      <c r="B6933" s="5" t="s">
        <v>807</v>
      </c>
      <c r="C6933" s="5" t="s">
        <v>742</v>
      </c>
      <c r="D6933" s="5" t="s">
        <v>320</v>
      </c>
      <c r="E6933" s="5" t="s">
        <v>319</v>
      </c>
      <c r="F6933" s="5" t="s">
        <v>325</v>
      </c>
      <c r="G6933" s="13">
        <v>453.7</v>
      </c>
      <c r="H6933" s="5">
        <v>86</v>
      </c>
    </row>
    <row r="6934" spans="1:8">
      <c r="A6934" s="4">
        <v>6933</v>
      </c>
      <c r="B6934" s="5" t="s">
        <v>799</v>
      </c>
      <c r="C6934" s="5" t="s">
        <v>315</v>
      </c>
      <c r="D6934" s="5" t="s">
        <v>785</v>
      </c>
      <c r="E6934" s="5" t="s">
        <v>319</v>
      </c>
      <c r="F6934" s="5" t="s">
        <v>746</v>
      </c>
      <c r="G6934" s="13">
        <v>461.51</v>
      </c>
      <c r="H6934" s="5">
        <v>70</v>
      </c>
    </row>
    <row r="6935" spans="1:8">
      <c r="A6935" s="4">
        <v>6934</v>
      </c>
      <c r="B6935" s="5" t="s">
        <v>774</v>
      </c>
      <c r="C6935" s="5" t="s">
        <v>731</v>
      </c>
      <c r="D6935" s="5" t="s">
        <v>785</v>
      </c>
      <c r="E6935" s="5" t="s">
        <v>322</v>
      </c>
      <c r="F6935" s="5" t="s">
        <v>746</v>
      </c>
      <c r="G6935" s="13">
        <v>380.62</v>
      </c>
      <c r="H6935" s="5">
        <v>138</v>
      </c>
    </row>
    <row r="6936" spans="1:8">
      <c r="A6936" s="4">
        <v>6935</v>
      </c>
      <c r="B6936" s="5" t="s">
        <v>787</v>
      </c>
      <c r="C6936" s="5" t="s">
        <v>757</v>
      </c>
      <c r="D6936" s="5" t="s">
        <v>316</v>
      </c>
      <c r="E6936" s="5" t="s">
        <v>303</v>
      </c>
      <c r="F6936" s="5" t="s">
        <v>321</v>
      </c>
      <c r="G6936" s="13">
        <v>651.16999999999996</v>
      </c>
      <c r="H6936" s="5">
        <v>81</v>
      </c>
    </row>
    <row r="6937" spans="1:8">
      <c r="A6937" s="4">
        <v>6936</v>
      </c>
      <c r="B6937" s="5" t="s">
        <v>747</v>
      </c>
      <c r="C6937" s="5" t="s">
        <v>308</v>
      </c>
      <c r="D6937" s="5" t="s">
        <v>785</v>
      </c>
      <c r="E6937" s="5" t="s">
        <v>322</v>
      </c>
      <c r="F6937" s="5" t="s">
        <v>751</v>
      </c>
      <c r="G6937" s="13">
        <v>159.34</v>
      </c>
      <c r="H6937" s="5">
        <v>103</v>
      </c>
    </row>
    <row r="6938" spans="1:8">
      <c r="A6938" s="4">
        <v>6937</v>
      </c>
      <c r="B6938" s="5" t="s">
        <v>774</v>
      </c>
      <c r="C6938" s="5" t="s">
        <v>757</v>
      </c>
      <c r="D6938" s="5" t="s">
        <v>736</v>
      </c>
      <c r="E6938" s="5" t="s">
        <v>314</v>
      </c>
      <c r="F6938" s="5" t="s">
        <v>751</v>
      </c>
      <c r="G6938" s="13">
        <v>127.1</v>
      </c>
      <c r="H6938" s="5">
        <v>185</v>
      </c>
    </row>
    <row r="6939" spans="1:8">
      <c r="A6939" s="4">
        <v>6938</v>
      </c>
      <c r="B6939" s="5" t="s">
        <v>795</v>
      </c>
      <c r="C6939" s="5" t="s">
        <v>315</v>
      </c>
      <c r="D6939" s="5" t="s">
        <v>736</v>
      </c>
      <c r="E6939" s="5" t="s">
        <v>758</v>
      </c>
      <c r="F6939" s="5" t="s">
        <v>748</v>
      </c>
      <c r="G6939" s="13">
        <v>338.66</v>
      </c>
      <c r="H6939" s="5">
        <v>1</v>
      </c>
    </row>
    <row r="6940" spans="1:8">
      <c r="A6940" s="4">
        <v>6939</v>
      </c>
      <c r="B6940" s="5" t="s">
        <v>759</v>
      </c>
      <c r="C6940" s="5" t="s">
        <v>735</v>
      </c>
      <c r="D6940" s="5" t="s">
        <v>320</v>
      </c>
      <c r="E6940" s="5" t="s">
        <v>319</v>
      </c>
      <c r="F6940" s="5" t="s">
        <v>306</v>
      </c>
      <c r="G6940" s="13">
        <v>321.52999999999997</v>
      </c>
      <c r="H6940" s="5">
        <v>196</v>
      </c>
    </row>
    <row r="6941" spans="1:8">
      <c r="A6941" s="4">
        <v>6940</v>
      </c>
      <c r="B6941" s="5" t="s">
        <v>737</v>
      </c>
      <c r="C6941" s="5" t="s">
        <v>312</v>
      </c>
      <c r="D6941" s="5" t="s">
        <v>769</v>
      </c>
      <c r="E6941" s="5" t="s">
        <v>310</v>
      </c>
      <c r="F6941" s="5" t="s">
        <v>734</v>
      </c>
      <c r="G6941" s="13">
        <v>54.95</v>
      </c>
      <c r="H6941" s="5">
        <v>83</v>
      </c>
    </row>
    <row r="6942" spans="1:8">
      <c r="A6942" s="4">
        <v>6941</v>
      </c>
      <c r="B6942" s="5" t="s">
        <v>765</v>
      </c>
      <c r="C6942" s="5" t="s">
        <v>755</v>
      </c>
      <c r="D6942" s="5" t="s">
        <v>772</v>
      </c>
      <c r="E6942" s="5" t="s">
        <v>310</v>
      </c>
      <c r="F6942" s="5" t="s">
        <v>325</v>
      </c>
      <c r="G6942" s="13">
        <v>726.31</v>
      </c>
      <c r="H6942" s="5">
        <v>28</v>
      </c>
    </row>
    <row r="6943" spans="1:8">
      <c r="A6943" s="4">
        <v>6942</v>
      </c>
      <c r="B6943" s="5" t="s">
        <v>737</v>
      </c>
      <c r="C6943" s="5" t="s">
        <v>755</v>
      </c>
      <c r="D6943" s="5" t="s">
        <v>324</v>
      </c>
      <c r="E6943" s="5" t="s">
        <v>740</v>
      </c>
      <c r="F6943" s="5" t="s">
        <v>770</v>
      </c>
      <c r="G6943" s="13">
        <v>261.07</v>
      </c>
      <c r="H6943" s="5">
        <v>88</v>
      </c>
    </row>
    <row r="6944" spans="1:8">
      <c r="A6944" s="4">
        <v>6943</v>
      </c>
      <c r="B6944" s="5" t="s">
        <v>779</v>
      </c>
      <c r="C6944" s="5" t="s">
        <v>318</v>
      </c>
      <c r="D6944" s="5" t="s">
        <v>732</v>
      </c>
      <c r="E6944" s="5" t="s">
        <v>303</v>
      </c>
      <c r="F6944" s="5" t="s">
        <v>323</v>
      </c>
      <c r="G6944" s="13">
        <v>730.7</v>
      </c>
      <c r="H6944" s="5">
        <v>163</v>
      </c>
    </row>
    <row r="6945" spans="1:8">
      <c r="A6945" s="4">
        <v>6944</v>
      </c>
      <c r="B6945" s="5" t="s">
        <v>812</v>
      </c>
      <c r="C6945" s="5" t="s">
        <v>304</v>
      </c>
      <c r="D6945" s="5" t="s">
        <v>785</v>
      </c>
      <c r="E6945" s="5" t="s">
        <v>733</v>
      </c>
      <c r="F6945" s="5" t="s">
        <v>748</v>
      </c>
      <c r="G6945" s="13">
        <v>840.74</v>
      </c>
      <c r="H6945" s="5">
        <v>37</v>
      </c>
    </row>
    <row r="6946" spans="1:8">
      <c r="A6946" s="4">
        <v>6945</v>
      </c>
      <c r="B6946" s="5" t="s">
        <v>775</v>
      </c>
      <c r="C6946" s="5" t="s">
        <v>757</v>
      </c>
      <c r="D6946" s="5" t="s">
        <v>309</v>
      </c>
      <c r="E6946" s="5" t="s">
        <v>322</v>
      </c>
      <c r="F6946" s="5" t="s">
        <v>325</v>
      </c>
      <c r="G6946" s="13">
        <v>355.03</v>
      </c>
      <c r="H6946" s="5">
        <v>186</v>
      </c>
    </row>
    <row r="6947" spans="1:8">
      <c r="A6947" s="4">
        <v>6946</v>
      </c>
      <c r="B6947" s="5" t="s">
        <v>804</v>
      </c>
      <c r="C6947" s="5" t="s">
        <v>731</v>
      </c>
      <c r="D6947" s="5" t="s">
        <v>316</v>
      </c>
      <c r="E6947" s="5" t="s">
        <v>733</v>
      </c>
      <c r="F6947" s="5" t="s">
        <v>770</v>
      </c>
      <c r="G6947" s="13">
        <v>378.04</v>
      </c>
      <c r="H6947" s="5">
        <v>89</v>
      </c>
    </row>
    <row r="6948" spans="1:8">
      <c r="A6948" s="4">
        <v>6947</v>
      </c>
      <c r="B6948" s="5" t="s">
        <v>786</v>
      </c>
      <c r="C6948" s="5" t="s">
        <v>731</v>
      </c>
      <c r="D6948" s="5" t="s">
        <v>785</v>
      </c>
      <c r="E6948" s="5" t="s">
        <v>313</v>
      </c>
      <c r="F6948" s="5" t="s">
        <v>323</v>
      </c>
      <c r="G6948" s="13">
        <v>580.80999999999995</v>
      </c>
      <c r="H6948" s="5">
        <v>155</v>
      </c>
    </row>
    <row r="6949" spans="1:8">
      <c r="A6949" s="4">
        <v>6948</v>
      </c>
      <c r="B6949" s="5" t="s">
        <v>737</v>
      </c>
      <c r="C6949" s="5" t="s">
        <v>315</v>
      </c>
      <c r="D6949" s="5" t="s">
        <v>738</v>
      </c>
      <c r="E6949" s="5" t="s">
        <v>303</v>
      </c>
      <c r="F6949" s="5" t="s">
        <v>744</v>
      </c>
      <c r="G6949" s="13">
        <v>660.66</v>
      </c>
      <c r="H6949" s="5">
        <v>21</v>
      </c>
    </row>
    <row r="6950" spans="1:8">
      <c r="A6950" s="4">
        <v>6949</v>
      </c>
      <c r="B6950" s="5" t="s">
        <v>763</v>
      </c>
      <c r="C6950" s="5" t="s">
        <v>742</v>
      </c>
      <c r="D6950" s="5" t="s">
        <v>324</v>
      </c>
      <c r="E6950" s="5" t="s">
        <v>740</v>
      </c>
      <c r="F6950" s="5" t="s">
        <v>770</v>
      </c>
      <c r="G6950" s="13">
        <v>522.99</v>
      </c>
      <c r="H6950" s="5">
        <v>48</v>
      </c>
    </row>
    <row r="6951" spans="1:8">
      <c r="A6951" s="4">
        <v>6950</v>
      </c>
      <c r="B6951" s="5" t="s">
        <v>754</v>
      </c>
      <c r="C6951" s="5" t="s">
        <v>757</v>
      </c>
      <c r="D6951" s="5" t="s">
        <v>772</v>
      </c>
      <c r="E6951" s="5" t="s">
        <v>322</v>
      </c>
      <c r="F6951" s="5" t="s">
        <v>770</v>
      </c>
      <c r="G6951" s="13">
        <v>203.9</v>
      </c>
      <c r="H6951" s="5">
        <v>131</v>
      </c>
    </row>
    <row r="6952" spans="1:8">
      <c r="A6952" s="4">
        <v>6951</v>
      </c>
      <c r="B6952" s="5" t="s">
        <v>794</v>
      </c>
      <c r="C6952" s="5" t="s">
        <v>731</v>
      </c>
      <c r="D6952" s="5" t="s">
        <v>317</v>
      </c>
      <c r="E6952" s="5" t="s">
        <v>303</v>
      </c>
      <c r="F6952" s="5" t="s">
        <v>311</v>
      </c>
      <c r="G6952" s="13">
        <v>817.08</v>
      </c>
      <c r="H6952" s="5">
        <v>144</v>
      </c>
    </row>
    <row r="6953" spans="1:8">
      <c r="A6953" s="4">
        <v>6952</v>
      </c>
      <c r="B6953" s="5" t="s">
        <v>771</v>
      </c>
      <c r="C6953" s="5" t="s">
        <v>735</v>
      </c>
      <c r="D6953" s="5" t="s">
        <v>736</v>
      </c>
      <c r="E6953" s="5" t="s">
        <v>733</v>
      </c>
      <c r="F6953" s="5" t="s">
        <v>311</v>
      </c>
      <c r="G6953" s="13">
        <v>515.59</v>
      </c>
      <c r="H6953" s="5">
        <v>104</v>
      </c>
    </row>
    <row r="6954" spans="1:8">
      <c r="A6954" s="4">
        <v>6953</v>
      </c>
      <c r="B6954" s="5" t="s">
        <v>754</v>
      </c>
      <c r="C6954" s="5" t="s">
        <v>753</v>
      </c>
      <c r="D6954" s="5" t="s">
        <v>769</v>
      </c>
      <c r="E6954" s="5" t="s">
        <v>319</v>
      </c>
      <c r="F6954" s="5" t="s">
        <v>321</v>
      </c>
      <c r="G6954" s="13">
        <v>830.89</v>
      </c>
      <c r="H6954" s="5">
        <v>41</v>
      </c>
    </row>
    <row r="6955" spans="1:8">
      <c r="A6955" s="4">
        <v>6954</v>
      </c>
      <c r="B6955" s="5" t="s">
        <v>808</v>
      </c>
      <c r="C6955" s="5" t="s">
        <v>757</v>
      </c>
      <c r="D6955" s="5" t="s">
        <v>785</v>
      </c>
      <c r="E6955" s="5" t="s">
        <v>314</v>
      </c>
      <c r="F6955" s="5" t="s">
        <v>311</v>
      </c>
      <c r="G6955" s="13">
        <v>465.66</v>
      </c>
      <c r="H6955" s="5">
        <v>54</v>
      </c>
    </row>
    <row r="6956" spans="1:8">
      <c r="A6956" s="4">
        <v>6955</v>
      </c>
      <c r="B6956" s="5" t="s">
        <v>787</v>
      </c>
      <c r="C6956" s="5" t="s">
        <v>753</v>
      </c>
      <c r="D6956" s="5" t="s">
        <v>738</v>
      </c>
      <c r="E6956" s="5" t="s">
        <v>740</v>
      </c>
      <c r="F6956" s="5" t="s">
        <v>311</v>
      </c>
      <c r="G6956" s="13">
        <v>501.89</v>
      </c>
      <c r="H6956" s="5">
        <v>92</v>
      </c>
    </row>
    <row r="6957" spans="1:8">
      <c r="A6957" s="4">
        <v>6956</v>
      </c>
      <c r="B6957" s="5" t="s">
        <v>810</v>
      </c>
      <c r="C6957" s="5" t="s">
        <v>735</v>
      </c>
      <c r="D6957" s="5" t="s">
        <v>732</v>
      </c>
      <c r="E6957" s="5" t="s">
        <v>733</v>
      </c>
      <c r="F6957" s="5" t="s">
        <v>734</v>
      </c>
      <c r="G6957" s="13">
        <v>832.32</v>
      </c>
      <c r="H6957" s="5">
        <v>171</v>
      </c>
    </row>
    <row r="6958" spans="1:8">
      <c r="A6958" s="4">
        <v>6957</v>
      </c>
      <c r="B6958" s="5" t="s">
        <v>768</v>
      </c>
      <c r="C6958" s="5" t="s">
        <v>753</v>
      </c>
      <c r="D6958" s="5" t="s">
        <v>309</v>
      </c>
      <c r="E6958" s="5" t="s">
        <v>310</v>
      </c>
      <c r="F6958" s="5" t="s">
        <v>746</v>
      </c>
      <c r="G6958" s="13">
        <v>269.39999999999998</v>
      </c>
      <c r="H6958" s="5">
        <v>150</v>
      </c>
    </row>
    <row r="6959" spans="1:8">
      <c r="A6959" s="4">
        <v>6958</v>
      </c>
      <c r="B6959" s="5" t="s">
        <v>781</v>
      </c>
      <c r="C6959" s="5" t="s">
        <v>753</v>
      </c>
      <c r="D6959" s="5" t="s">
        <v>316</v>
      </c>
      <c r="E6959" s="5" t="s">
        <v>313</v>
      </c>
      <c r="F6959" s="5" t="s">
        <v>744</v>
      </c>
      <c r="G6959" s="13">
        <v>58.99</v>
      </c>
      <c r="H6959" s="5">
        <v>103</v>
      </c>
    </row>
    <row r="6960" spans="1:8">
      <c r="A6960" s="4">
        <v>6959</v>
      </c>
      <c r="B6960" s="5" t="s">
        <v>764</v>
      </c>
      <c r="C6960" s="5" t="s">
        <v>731</v>
      </c>
      <c r="D6960" s="5" t="s">
        <v>316</v>
      </c>
      <c r="E6960" s="5" t="s">
        <v>758</v>
      </c>
      <c r="F6960" s="5" t="s">
        <v>770</v>
      </c>
      <c r="G6960" s="13">
        <v>213.03</v>
      </c>
      <c r="H6960" s="5">
        <v>43</v>
      </c>
    </row>
    <row r="6961" spans="1:8">
      <c r="A6961" s="4">
        <v>6960</v>
      </c>
      <c r="B6961" s="5" t="s">
        <v>806</v>
      </c>
      <c r="C6961" s="5" t="s">
        <v>312</v>
      </c>
      <c r="D6961" s="5" t="s">
        <v>736</v>
      </c>
      <c r="E6961" s="5" t="s">
        <v>319</v>
      </c>
      <c r="F6961" s="5" t="s">
        <v>326</v>
      </c>
      <c r="G6961" s="13">
        <v>51.86</v>
      </c>
      <c r="H6961" s="5">
        <v>123</v>
      </c>
    </row>
    <row r="6962" spans="1:8">
      <c r="A6962" s="4">
        <v>6961</v>
      </c>
      <c r="B6962" s="5" t="s">
        <v>759</v>
      </c>
      <c r="C6962" s="5" t="s">
        <v>318</v>
      </c>
      <c r="D6962" s="5" t="s">
        <v>324</v>
      </c>
      <c r="E6962" s="5" t="s">
        <v>305</v>
      </c>
      <c r="F6962" s="5" t="s">
        <v>734</v>
      </c>
      <c r="G6962" s="13">
        <v>633.98</v>
      </c>
      <c r="H6962" s="5">
        <v>192</v>
      </c>
    </row>
    <row r="6963" spans="1:8">
      <c r="A6963" s="4">
        <v>6962</v>
      </c>
      <c r="B6963" s="5" t="s">
        <v>780</v>
      </c>
      <c r="C6963" s="5" t="s">
        <v>307</v>
      </c>
      <c r="D6963" s="5" t="s">
        <v>738</v>
      </c>
      <c r="E6963" s="5" t="s">
        <v>310</v>
      </c>
      <c r="F6963" s="5" t="s">
        <v>746</v>
      </c>
      <c r="G6963" s="13">
        <v>729.13</v>
      </c>
      <c r="H6963" s="5">
        <v>194</v>
      </c>
    </row>
    <row r="6964" spans="1:8">
      <c r="A6964" s="4">
        <v>6963</v>
      </c>
      <c r="B6964" s="5" t="s">
        <v>752</v>
      </c>
      <c r="C6964" s="5" t="s">
        <v>304</v>
      </c>
      <c r="D6964" s="5" t="s">
        <v>772</v>
      </c>
      <c r="E6964" s="5" t="s">
        <v>305</v>
      </c>
      <c r="F6964" s="5" t="s">
        <v>325</v>
      </c>
      <c r="G6964" s="13">
        <v>399.25</v>
      </c>
      <c r="H6964" s="5">
        <v>162</v>
      </c>
    </row>
    <row r="6965" spans="1:8">
      <c r="A6965" s="4">
        <v>6964</v>
      </c>
      <c r="B6965" s="5" t="s">
        <v>761</v>
      </c>
      <c r="C6965" s="5" t="s">
        <v>308</v>
      </c>
      <c r="D6965" s="5" t="s">
        <v>738</v>
      </c>
      <c r="E6965" s="5" t="s">
        <v>314</v>
      </c>
      <c r="F6965" s="5" t="s">
        <v>306</v>
      </c>
      <c r="G6965" s="13">
        <v>642.67999999999995</v>
      </c>
      <c r="H6965" s="5">
        <v>71</v>
      </c>
    </row>
    <row r="6966" spans="1:8">
      <c r="A6966" s="4">
        <v>6965</v>
      </c>
      <c r="B6966" s="5" t="s">
        <v>776</v>
      </c>
      <c r="C6966" s="5" t="s">
        <v>755</v>
      </c>
      <c r="D6966" s="5" t="s">
        <v>324</v>
      </c>
      <c r="E6966" s="5" t="s">
        <v>733</v>
      </c>
      <c r="F6966" s="5" t="s">
        <v>323</v>
      </c>
      <c r="G6966" s="13">
        <v>355.38</v>
      </c>
      <c r="H6966" s="5">
        <v>114</v>
      </c>
    </row>
    <row r="6967" spans="1:8">
      <c r="A6967" s="4">
        <v>6966</v>
      </c>
      <c r="B6967" s="5" t="s">
        <v>795</v>
      </c>
      <c r="C6967" s="5" t="s">
        <v>735</v>
      </c>
      <c r="D6967" s="5" t="s">
        <v>750</v>
      </c>
      <c r="E6967" s="5" t="s">
        <v>303</v>
      </c>
      <c r="F6967" s="5" t="s">
        <v>734</v>
      </c>
      <c r="G6967" s="13">
        <v>265.64999999999998</v>
      </c>
      <c r="H6967" s="5">
        <v>176</v>
      </c>
    </row>
    <row r="6968" spans="1:8">
      <c r="A6968" s="4">
        <v>6967</v>
      </c>
      <c r="B6968" s="5" t="s">
        <v>787</v>
      </c>
      <c r="C6968" s="5" t="s">
        <v>755</v>
      </c>
      <c r="D6968" s="5" t="s">
        <v>736</v>
      </c>
      <c r="E6968" s="5" t="s">
        <v>303</v>
      </c>
      <c r="F6968" s="5" t="s">
        <v>751</v>
      </c>
      <c r="G6968" s="13">
        <v>710.22</v>
      </c>
      <c r="H6968" s="5">
        <v>21</v>
      </c>
    </row>
    <row r="6969" spans="1:8">
      <c r="A6969" s="4">
        <v>6968</v>
      </c>
      <c r="B6969" s="5" t="s">
        <v>779</v>
      </c>
      <c r="C6969" s="5" t="s">
        <v>304</v>
      </c>
      <c r="D6969" s="5" t="s">
        <v>738</v>
      </c>
      <c r="E6969" s="5" t="s">
        <v>322</v>
      </c>
      <c r="F6969" s="5" t="s">
        <v>748</v>
      </c>
      <c r="G6969" s="13">
        <v>940.14</v>
      </c>
      <c r="H6969" s="5">
        <v>12</v>
      </c>
    </row>
    <row r="6970" spans="1:8">
      <c r="A6970" s="4">
        <v>6969</v>
      </c>
      <c r="B6970" s="5" t="s">
        <v>791</v>
      </c>
      <c r="C6970" s="5" t="s">
        <v>312</v>
      </c>
      <c r="D6970" s="5" t="s">
        <v>738</v>
      </c>
      <c r="E6970" s="5" t="s">
        <v>314</v>
      </c>
      <c r="F6970" s="5" t="s">
        <v>306</v>
      </c>
      <c r="G6970" s="13">
        <v>687.32</v>
      </c>
      <c r="H6970" s="5">
        <v>69</v>
      </c>
    </row>
    <row r="6971" spans="1:8">
      <c r="A6971" s="4">
        <v>6970</v>
      </c>
      <c r="B6971" s="5" t="s">
        <v>759</v>
      </c>
      <c r="C6971" s="5" t="s">
        <v>731</v>
      </c>
      <c r="D6971" s="5" t="s">
        <v>743</v>
      </c>
      <c r="E6971" s="5" t="s">
        <v>303</v>
      </c>
      <c r="F6971" s="5" t="s">
        <v>326</v>
      </c>
      <c r="G6971" s="13">
        <v>175.01</v>
      </c>
      <c r="H6971" s="5">
        <v>170</v>
      </c>
    </row>
    <row r="6972" spans="1:8">
      <c r="A6972" s="4">
        <v>6971</v>
      </c>
      <c r="B6972" s="5" t="s">
        <v>759</v>
      </c>
      <c r="C6972" s="5" t="s">
        <v>308</v>
      </c>
      <c r="D6972" s="5" t="s">
        <v>324</v>
      </c>
      <c r="E6972" s="5" t="s">
        <v>310</v>
      </c>
      <c r="F6972" s="5" t="s">
        <v>323</v>
      </c>
      <c r="G6972" s="13">
        <v>158.94</v>
      </c>
      <c r="H6972" s="5">
        <v>77</v>
      </c>
    </row>
    <row r="6973" spans="1:8">
      <c r="A6973" s="4">
        <v>6972</v>
      </c>
      <c r="B6973" s="5" t="s">
        <v>784</v>
      </c>
      <c r="C6973" s="5" t="s">
        <v>312</v>
      </c>
      <c r="D6973" s="5" t="s">
        <v>324</v>
      </c>
      <c r="E6973" s="5" t="s">
        <v>305</v>
      </c>
      <c r="F6973" s="5" t="s">
        <v>746</v>
      </c>
      <c r="G6973" s="13">
        <v>386.51</v>
      </c>
      <c r="H6973" s="5">
        <v>101</v>
      </c>
    </row>
    <row r="6974" spans="1:8">
      <c r="A6974" s="4">
        <v>6973</v>
      </c>
      <c r="B6974" s="5" t="s">
        <v>791</v>
      </c>
      <c r="C6974" s="5" t="s">
        <v>753</v>
      </c>
      <c r="D6974" s="5" t="s">
        <v>736</v>
      </c>
      <c r="E6974" s="5" t="s">
        <v>313</v>
      </c>
      <c r="F6974" s="5" t="s">
        <v>770</v>
      </c>
      <c r="G6974" s="13">
        <v>866.18</v>
      </c>
      <c r="H6974" s="5">
        <v>136</v>
      </c>
    </row>
    <row r="6975" spans="1:8">
      <c r="A6975" s="4">
        <v>6974</v>
      </c>
      <c r="B6975" s="5" t="s">
        <v>777</v>
      </c>
      <c r="C6975" s="5" t="s">
        <v>307</v>
      </c>
      <c r="D6975" s="5" t="s">
        <v>316</v>
      </c>
      <c r="E6975" s="5" t="s">
        <v>305</v>
      </c>
      <c r="F6975" s="5" t="s">
        <v>734</v>
      </c>
      <c r="G6975" s="13">
        <v>147.27000000000001</v>
      </c>
      <c r="H6975" s="5">
        <v>16</v>
      </c>
    </row>
    <row r="6976" spans="1:8">
      <c r="A6976" s="4">
        <v>6975</v>
      </c>
      <c r="B6976" s="5" t="s">
        <v>739</v>
      </c>
      <c r="C6976" s="5" t="s">
        <v>742</v>
      </c>
      <c r="D6976" s="5" t="s">
        <v>772</v>
      </c>
      <c r="E6976" s="5" t="s">
        <v>303</v>
      </c>
      <c r="F6976" s="5" t="s">
        <v>734</v>
      </c>
      <c r="G6976" s="13">
        <v>641.24</v>
      </c>
      <c r="H6976" s="5">
        <v>121</v>
      </c>
    </row>
    <row r="6977" spans="1:8">
      <c r="A6977" s="4">
        <v>6976</v>
      </c>
      <c r="B6977" s="5" t="s">
        <v>774</v>
      </c>
      <c r="C6977" s="5" t="s">
        <v>783</v>
      </c>
      <c r="D6977" s="5" t="s">
        <v>738</v>
      </c>
      <c r="E6977" s="5" t="s">
        <v>305</v>
      </c>
      <c r="F6977" s="5" t="s">
        <v>770</v>
      </c>
      <c r="G6977" s="13">
        <v>95.47</v>
      </c>
      <c r="H6977" s="5">
        <v>89</v>
      </c>
    </row>
    <row r="6978" spans="1:8">
      <c r="A6978" s="4">
        <v>6977</v>
      </c>
      <c r="B6978" s="5" t="s">
        <v>788</v>
      </c>
      <c r="C6978" s="5" t="s">
        <v>312</v>
      </c>
      <c r="D6978" s="5" t="s">
        <v>324</v>
      </c>
      <c r="E6978" s="5" t="s">
        <v>314</v>
      </c>
      <c r="F6978" s="5" t="s">
        <v>325</v>
      </c>
      <c r="G6978" s="13">
        <v>341.25</v>
      </c>
      <c r="H6978" s="5">
        <v>162</v>
      </c>
    </row>
    <row r="6979" spans="1:8">
      <c r="A6979" s="4">
        <v>6978</v>
      </c>
      <c r="B6979" s="5" t="s">
        <v>795</v>
      </c>
      <c r="C6979" s="5" t="s">
        <v>742</v>
      </c>
      <c r="D6979" s="5" t="s">
        <v>309</v>
      </c>
      <c r="E6979" s="5" t="s">
        <v>758</v>
      </c>
      <c r="F6979" s="5" t="s">
        <v>744</v>
      </c>
      <c r="G6979" s="13">
        <v>59.37</v>
      </c>
      <c r="H6979" s="5">
        <v>58</v>
      </c>
    </row>
    <row r="6980" spans="1:8">
      <c r="A6980" s="4">
        <v>6979</v>
      </c>
      <c r="B6980" s="5" t="s">
        <v>730</v>
      </c>
      <c r="C6980" s="5" t="s">
        <v>308</v>
      </c>
      <c r="D6980" s="5" t="s">
        <v>736</v>
      </c>
      <c r="E6980" s="5" t="s">
        <v>758</v>
      </c>
      <c r="F6980" s="5" t="s">
        <v>325</v>
      </c>
      <c r="G6980" s="13">
        <v>331.38</v>
      </c>
      <c r="H6980" s="5">
        <v>151</v>
      </c>
    </row>
    <row r="6981" spans="1:8">
      <c r="A6981" s="4">
        <v>6980</v>
      </c>
      <c r="B6981" s="5" t="s">
        <v>747</v>
      </c>
      <c r="C6981" s="5" t="s">
        <v>742</v>
      </c>
      <c r="D6981" s="5" t="s">
        <v>324</v>
      </c>
      <c r="E6981" s="5" t="s">
        <v>733</v>
      </c>
      <c r="F6981" s="5" t="s">
        <v>751</v>
      </c>
      <c r="G6981" s="13">
        <v>798.45</v>
      </c>
      <c r="H6981" s="5">
        <v>6</v>
      </c>
    </row>
    <row r="6982" spans="1:8">
      <c r="A6982" s="4">
        <v>6981</v>
      </c>
      <c r="B6982" s="5" t="s">
        <v>767</v>
      </c>
      <c r="C6982" s="5" t="s">
        <v>783</v>
      </c>
      <c r="D6982" s="5" t="s">
        <v>324</v>
      </c>
      <c r="E6982" s="5" t="s">
        <v>740</v>
      </c>
      <c r="F6982" s="5" t="s">
        <v>326</v>
      </c>
      <c r="G6982" s="13">
        <v>531.34</v>
      </c>
      <c r="H6982" s="5">
        <v>103</v>
      </c>
    </row>
    <row r="6983" spans="1:8">
      <c r="A6983" s="4">
        <v>6982</v>
      </c>
      <c r="B6983" s="5" t="s">
        <v>773</v>
      </c>
      <c r="C6983" s="5" t="s">
        <v>315</v>
      </c>
      <c r="D6983" s="5" t="s">
        <v>769</v>
      </c>
      <c r="E6983" s="5" t="s">
        <v>303</v>
      </c>
      <c r="F6983" s="5" t="s">
        <v>734</v>
      </c>
      <c r="G6983" s="13">
        <v>44.06</v>
      </c>
      <c r="H6983" s="5">
        <v>81</v>
      </c>
    </row>
    <row r="6984" spans="1:8">
      <c r="A6984" s="4">
        <v>6983</v>
      </c>
      <c r="B6984" s="5" t="s">
        <v>767</v>
      </c>
      <c r="C6984" s="5" t="s">
        <v>315</v>
      </c>
      <c r="D6984" s="5" t="s">
        <v>316</v>
      </c>
      <c r="E6984" s="5" t="s">
        <v>313</v>
      </c>
      <c r="F6984" s="5" t="s">
        <v>746</v>
      </c>
      <c r="G6984" s="13">
        <v>280</v>
      </c>
      <c r="H6984" s="5">
        <v>140</v>
      </c>
    </row>
    <row r="6985" spans="1:8">
      <c r="A6985" s="4">
        <v>6984</v>
      </c>
      <c r="B6985" s="5" t="s">
        <v>768</v>
      </c>
      <c r="C6985" s="5" t="s">
        <v>742</v>
      </c>
      <c r="D6985" s="5" t="s">
        <v>324</v>
      </c>
      <c r="E6985" s="5" t="s">
        <v>303</v>
      </c>
      <c r="F6985" s="5" t="s">
        <v>746</v>
      </c>
      <c r="G6985" s="13">
        <v>61.34</v>
      </c>
      <c r="H6985" s="5">
        <v>101</v>
      </c>
    </row>
    <row r="6986" spans="1:8">
      <c r="A6986" s="4">
        <v>6985</v>
      </c>
      <c r="B6986" s="5" t="s">
        <v>788</v>
      </c>
      <c r="C6986" s="5" t="s">
        <v>735</v>
      </c>
      <c r="D6986" s="5" t="s">
        <v>309</v>
      </c>
      <c r="E6986" s="5" t="s">
        <v>319</v>
      </c>
      <c r="F6986" s="5" t="s">
        <v>770</v>
      </c>
      <c r="G6986" s="13">
        <v>355.97</v>
      </c>
      <c r="H6986" s="5">
        <v>182</v>
      </c>
    </row>
    <row r="6987" spans="1:8">
      <c r="A6987" s="4">
        <v>6986</v>
      </c>
      <c r="B6987" s="5" t="s">
        <v>788</v>
      </c>
      <c r="C6987" s="5" t="s">
        <v>742</v>
      </c>
      <c r="D6987" s="5" t="s">
        <v>316</v>
      </c>
      <c r="E6987" s="5" t="s">
        <v>305</v>
      </c>
      <c r="F6987" s="5" t="s">
        <v>306</v>
      </c>
      <c r="G6987" s="13">
        <v>231.85</v>
      </c>
      <c r="H6987" s="5">
        <v>36</v>
      </c>
    </row>
    <row r="6988" spans="1:8">
      <c r="A6988" s="4">
        <v>6987</v>
      </c>
      <c r="B6988" s="5" t="s">
        <v>803</v>
      </c>
      <c r="C6988" s="5" t="s">
        <v>307</v>
      </c>
      <c r="D6988" s="5" t="s">
        <v>324</v>
      </c>
      <c r="E6988" s="5" t="s">
        <v>310</v>
      </c>
      <c r="F6988" s="5" t="s">
        <v>311</v>
      </c>
      <c r="G6988" s="13">
        <v>224.11</v>
      </c>
      <c r="H6988" s="5">
        <v>50</v>
      </c>
    </row>
    <row r="6989" spans="1:8">
      <c r="A6989" s="4">
        <v>6988</v>
      </c>
      <c r="B6989" s="5" t="s">
        <v>764</v>
      </c>
      <c r="C6989" s="5" t="s">
        <v>731</v>
      </c>
      <c r="D6989" s="5" t="s">
        <v>750</v>
      </c>
      <c r="E6989" s="5" t="s">
        <v>305</v>
      </c>
      <c r="F6989" s="5" t="s">
        <v>770</v>
      </c>
      <c r="G6989" s="13">
        <v>769.37</v>
      </c>
      <c r="H6989" s="5">
        <v>45</v>
      </c>
    </row>
    <row r="6990" spans="1:8">
      <c r="A6990" s="4">
        <v>6989</v>
      </c>
      <c r="B6990" s="5" t="s">
        <v>804</v>
      </c>
      <c r="C6990" s="5" t="s">
        <v>757</v>
      </c>
      <c r="D6990" s="5" t="s">
        <v>317</v>
      </c>
      <c r="E6990" s="5" t="s">
        <v>303</v>
      </c>
      <c r="F6990" s="5" t="s">
        <v>734</v>
      </c>
      <c r="G6990" s="13">
        <v>737.67</v>
      </c>
      <c r="H6990" s="5">
        <v>14</v>
      </c>
    </row>
    <row r="6991" spans="1:8">
      <c r="A6991" s="4">
        <v>6990</v>
      </c>
      <c r="B6991" s="5" t="s">
        <v>747</v>
      </c>
      <c r="C6991" s="5" t="s">
        <v>731</v>
      </c>
      <c r="D6991" s="5" t="s">
        <v>736</v>
      </c>
      <c r="E6991" s="5" t="s">
        <v>303</v>
      </c>
      <c r="F6991" s="5" t="s">
        <v>734</v>
      </c>
      <c r="G6991" s="13">
        <v>849.01</v>
      </c>
      <c r="H6991" s="5">
        <v>132</v>
      </c>
    </row>
    <row r="6992" spans="1:8">
      <c r="A6992" s="4">
        <v>6991</v>
      </c>
      <c r="B6992" s="5" t="s">
        <v>786</v>
      </c>
      <c r="C6992" s="5" t="s">
        <v>783</v>
      </c>
      <c r="D6992" s="5" t="s">
        <v>738</v>
      </c>
      <c r="E6992" s="5" t="s">
        <v>305</v>
      </c>
      <c r="F6992" s="5" t="s">
        <v>748</v>
      </c>
      <c r="G6992" s="13">
        <v>742.31</v>
      </c>
      <c r="H6992" s="5">
        <v>129</v>
      </c>
    </row>
    <row r="6993" spans="1:8">
      <c r="A6993" s="4">
        <v>6992</v>
      </c>
      <c r="B6993" s="5" t="s">
        <v>775</v>
      </c>
      <c r="C6993" s="5" t="s">
        <v>312</v>
      </c>
      <c r="D6993" s="5" t="s">
        <v>785</v>
      </c>
      <c r="E6993" s="5" t="s">
        <v>313</v>
      </c>
      <c r="F6993" s="5" t="s">
        <v>746</v>
      </c>
      <c r="G6993" s="13">
        <v>402.01</v>
      </c>
      <c r="H6993" s="5">
        <v>82</v>
      </c>
    </row>
    <row r="6994" spans="1:8">
      <c r="A6994" s="4">
        <v>6993</v>
      </c>
      <c r="B6994" s="5" t="s">
        <v>749</v>
      </c>
      <c r="C6994" s="5" t="s">
        <v>753</v>
      </c>
      <c r="D6994" s="5" t="s">
        <v>750</v>
      </c>
      <c r="E6994" s="5" t="s">
        <v>305</v>
      </c>
      <c r="F6994" s="5" t="s">
        <v>751</v>
      </c>
      <c r="G6994" s="13">
        <v>161.52000000000001</v>
      </c>
      <c r="H6994" s="5">
        <v>28</v>
      </c>
    </row>
    <row r="6995" spans="1:8">
      <c r="A6995" s="4">
        <v>6994</v>
      </c>
      <c r="B6995" s="5" t="s">
        <v>786</v>
      </c>
      <c r="C6995" s="5" t="s">
        <v>731</v>
      </c>
      <c r="D6995" s="5" t="s">
        <v>738</v>
      </c>
      <c r="E6995" s="5" t="s">
        <v>303</v>
      </c>
      <c r="F6995" s="5" t="s">
        <v>744</v>
      </c>
      <c r="G6995" s="13">
        <v>523.03</v>
      </c>
      <c r="H6995" s="5">
        <v>25</v>
      </c>
    </row>
    <row r="6996" spans="1:8">
      <c r="A6996" s="4">
        <v>6995</v>
      </c>
      <c r="B6996" s="5" t="s">
        <v>811</v>
      </c>
      <c r="C6996" s="5" t="s">
        <v>308</v>
      </c>
      <c r="D6996" s="5" t="s">
        <v>743</v>
      </c>
      <c r="E6996" s="5" t="s">
        <v>313</v>
      </c>
      <c r="F6996" s="5" t="s">
        <v>321</v>
      </c>
      <c r="G6996" s="13">
        <v>157.11000000000001</v>
      </c>
      <c r="H6996" s="5">
        <v>86</v>
      </c>
    </row>
    <row r="6997" spans="1:8">
      <c r="A6997" s="4">
        <v>6996</v>
      </c>
      <c r="B6997" s="5" t="s">
        <v>790</v>
      </c>
      <c r="C6997" s="5" t="s">
        <v>753</v>
      </c>
      <c r="D6997" s="5" t="s">
        <v>317</v>
      </c>
      <c r="E6997" s="5" t="s">
        <v>758</v>
      </c>
      <c r="F6997" s="5" t="s">
        <v>751</v>
      </c>
      <c r="G6997" s="13">
        <v>106.15</v>
      </c>
      <c r="H6997" s="5">
        <v>116</v>
      </c>
    </row>
    <row r="6998" spans="1:8">
      <c r="A6998" s="4">
        <v>6997</v>
      </c>
      <c r="B6998" s="5" t="s">
        <v>754</v>
      </c>
      <c r="C6998" s="5" t="s">
        <v>308</v>
      </c>
      <c r="D6998" s="5" t="s">
        <v>320</v>
      </c>
      <c r="E6998" s="5" t="s">
        <v>314</v>
      </c>
      <c r="F6998" s="5" t="s">
        <v>734</v>
      </c>
      <c r="G6998" s="13">
        <v>626.75</v>
      </c>
      <c r="H6998" s="5">
        <v>71</v>
      </c>
    </row>
    <row r="6999" spans="1:8">
      <c r="A6999" s="4">
        <v>6998</v>
      </c>
      <c r="B6999" s="5" t="s">
        <v>784</v>
      </c>
      <c r="C6999" s="5" t="s">
        <v>307</v>
      </c>
      <c r="D6999" s="5" t="s">
        <v>316</v>
      </c>
      <c r="E6999" s="5" t="s">
        <v>758</v>
      </c>
      <c r="F6999" s="5" t="s">
        <v>323</v>
      </c>
      <c r="G6999" s="13">
        <v>358.43</v>
      </c>
      <c r="H6999" s="5">
        <v>156</v>
      </c>
    </row>
    <row r="7000" spans="1:8">
      <c r="A7000" s="4">
        <v>6999</v>
      </c>
      <c r="B7000" s="5" t="s">
        <v>764</v>
      </c>
      <c r="C7000" s="5" t="s">
        <v>308</v>
      </c>
      <c r="D7000" s="5" t="s">
        <v>320</v>
      </c>
      <c r="E7000" s="5" t="s">
        <v>733</v>
      </c>
      <c r="F7000" s="5" t="s">
        <v>321</v>
      </c>
      <c r="G7000" s="13">
        <v>214.2</v>
      </c>
      <c r="H7000" s="5">
        <v>120</v>
      </c>
    </row>
    <row r="7001" spans="1:8">
      <c r="A7001" s="4">
        <v>7000</v>
      </c>
      <c r="B7001" s="5" t="s">
        <v>761</v>
      </c>
      <c r="C7001" s="5" t="s">
        <v>735</v>
      </c>
      <c r="D7001" s="5" t="s">
        <v>750</v>
      </c>
      <c r="E7001" s="5" t="s">
        <v>322</v>
      </c>
      <c r="F7001" s="5" t="s">
        <v>770</v>
      </c>
      <c r="G7001" s="13">
        <v>444.27</v>
      </c>
      <c r="H7001" s="5">
        <v>98</v>
      </c>
    </row>
    <row r="7002" spans="1:8">
      <c r="A7002" s="4">
        <v>7001</v>
      </c>
      <c r="B7002" s="5" t="s">
        <v>810</v>
      </c>
      <c r="C7002" s="5" t="s">
        <v>783</v>
      </c>
      <c r="D7002" s="5" t="s">
        <v>324</v>
      </c>
      <c r="E7002" s="5" t="s">
        <v>313</v>
      </c>
      <c r="F7002" s="5" t="s">
        <v>311</v>
      </c>
      <c r="G7002" s="13">
        <v>794.96</v>
      </c>
      <c r="H7002" s="5">
        <v>96</v>
      </c>
    </row>
    <row r="7003" spans="1:8">
      <c r="A7003" s="4">
        <v>7002</v>
      </c>
      <c r="B7003" s="5" t="s">
        <v>302</v>
      </c>
      <c r="C7003" s="5" t="s">
        <v>757</v>
      </c>
      <c r="D7003" s="5" t="s">
        <v>743</v>
      </c>
      <c r="E7003" s="5" t="s">
        <v>303</v>
      </c>
      <c r="F7003" s="5" t="s">
        <v>323</v>
      </c>
      <c r="G7003" s="13">
        <v>699.88</v>
      </c>
      <c r="H7003" s="5">
        <v>172</v>
      </c>
    </row>
    <row r="7004" spans="1:8">
      <c r="A7004" s="4">
        <v>7003</v>
      </c>
      <c r="B7004" s="5" t="s">
        <v>779</v>
      </c>
      <c r="C7004" s="5" t="s">
        <v>757</v>
      </c>
      <c r="D7004" s="5" t="s">
        <v>324</v>
      </c>
      <c r="E7004" s="5" t="s">
        <v>303</v>
      </c>
      <c r="F7004" s="5" t="s">
        <v>751</v>
      </c>
      <c r="G7004" s="13">
        <v>281.18</v>
      </c>
      <c r="H7004" s="5">
        <v>186</v>
      </c>
    </row>
    <row r="7005" spans="1:8">
      <c r="A7005" s="4">
        <v>7004</v>
      </c>
      <c r="B7005" s="5" t="s">
        <v>775</v>
      </c>
      <c r="C7005" s="5" t="s">
        <v>783</v>
      </c>
      <c r="D7005" s="5" t="s">
        <v>736</v>
      </c>
      <c r="E7005" s="5" t="s">
        <v>303</v>
      </c>
      <c r="F7005" s="5" t="s">
        <v>311</v>
      </c>
      <c r="G7005" s="13">
        <v>440.3</v>
      </c>
      <c r="H7005" s="5">
        <v>166</v>
      </c>
    </row>
    <row r="7006" spans="1:8">
      <c r="A7006" s="4">
        <v>7005</v>
      </c>
      <c r="B7006" s="5" t="s">
        <v>754</v>
      </c>
      <c r="C7006" s="5" t="s">
        <v>735</v>
      </c>
      <c r="D7006" s="5" t="s">
        <v>736</v>
      </c>
      <c r="E7006" s="5" t="s">
        <v>305</v>
      </c>
      <c r="F7006" s="5" t="s">
        <v>744</v>
      </c>
      <c r="G7006" s="13">
        <v>595.03</v>
      </c>
      <c r="H7006" s="5">
        <v>98</v>
      </c>
    </row>
    <row r="7007" spans="1:8">
      <c r="A7007" s="4">
        <v>7006</v>
      </c>
      <c r="B7007" s="5" t="s">
        <v>812</v>
      </c>
      <c r="C7007" s="5" t="s">
        <v>304</v>
      </c>
      <c r="D7007" s="5" t="s">
        <v>317</v>
      </c>
      <c r="E7007" s="5" t="s">
        <v>303</v>
      </c>
      <c r="F7007" s="5" t="s">
        <v>311</v>
      </c>
      <c r="G7007" s="13">
        <v>319.33</v>
      </c>
      <c r="H7007" s="5">
        <v>126</v>
      </c>
    </row>
    <row r="7008" spans="1:8">
      <c r="A7008" s="4">
        <v>7007</v>
      </c>
      <c r="B7008" s="5" t="s">
        <v>778</v>
      </c>
      <c r="C7008" s="5" t="s">
        <v>783</v>
      </c>
      <c r="D7008" s="5" t="s">
        <v>772</v>
      </c>
      <c r="E7008" s="5" t="s">
        <v>314</v>
      </c>
      <c r="F7008" s="5" t="s">
        <v>751</v>
      </c>
      <c r="G7008" s="13">
        <v>678.84</v>
      </c>
      <c r="H7008" s="5">
        <v>93</v>
      </c>
    </row>
    <row r="7009" spans="1:8">
      <c r="A7009" s="4">
        <v>7008</v>
      </c>
      <c r="B7009" s="5" t="s">
        <v>808</v>
      </c>
      <c r="C7009" s="5" t="s">
        <v>757</v>
      </c>
      <c r="D7009" s="5" t="s">
        <v>736</v>
      </c>
      <c r="E7009" s="5" t="s">
        <v>313</v>
      </c>
      <c r="F7009" s="5" t="s">
        <v>323</v>
      </c>
      <c r="G7009" s="13">
        <v>771.96</v>
      </c>
      <c r="H7009" s="5">
        <v>130</v>
      </c>
    </row>
    <row r="7010" spans="1:8">
      <c r="A7010" s="4">
        <v>7009</v>
      </c>
      <c r="B7010" s="5" t="s">
        <v>747</v>
      </c>
      <c r="C7010" s="5" t="s">
        <v>307</v>
      </c>
      <c r="D7010" s="5" t="s">
        <v>743</v>
      </c>
      <c r="E7010" s="5" t="s">
        <v>310</v>
      </c>
      <c r="F7010" s="5" t="s">
        <v>311</v>
      </c>
      <c r="G7010" s="13">
        <v>782.85</v>
      </c>
      <c r="H7010" s="5">
        <v>175</v>
      </c>
    </row>
    <row r="7011" spans="1:8">
      <c r="A7011" s="4">
        <v>7010</v>
      </c>
      <c r="B7011" s="5" t="s">
        <v>781</v>
      </c>
      <c r="C7011" s="5" t="s">
        <v>308</v>
      </c>
      <c r="D7011" s="5" t="s">
        <v>750</v>
      </c>
      <c r="E7011" s="5" t="s">
        <v>740</v>
      </c>
      <c r="F7011" s="5" t="s">
        <v>325</v>
      </c>
      <c r="G7011" s="13">
        <v>735.19</v>
      </c>
      <c r="H7011" s="5">
        <v>23</v>
      </c>
    </row>
    <row r="7012" spans="1:8">
      <c r="A7012" s="4">
        <v>7011</v>
      </c>
      <c r="B7012" s="5" t="s">
        <v>795</v>
      </c>
      <c r="C7012" s="5" t="s">
        <v>308</v>
      </c>
      <c r="D7012" s="5" t="s">
        <v>732</v>
      </c>
      <c r="E7012" s="5" t="s">
        <v>313</v>
      </c>
      <c r="F7012" s="5" t="s">
        <v>746</v>
      </c>
      <c r="G7012" s="13">
        <v>923.05</v>
      </c>
      <c r="H7012" s="5">
        <v>148</v>
      </c>
    </row>
    <row r="7013" spans="1:8">
      <c r="A7013" s="4">
        <v>7012</v>
      </c>
      <c r="B7013" s="5" t="s">
        <v>745</v>
      </c>
      <c r="C7013" s="5" t="s">
        <v>735</v>
      </c>
      <c r="D7013" s="5" t="s">
        <v>738</v>
      </c>
      <c r="E7013" s="5" t="s">
        <v>740</v>
      </c>
      <c r="F7013" s="5" t="s">
        <v>323</v>
      </c>
      <c r="G7013" s="13">
        <v>279.38</v>
      </c>
      <c r="H7013" s="5">
        <v>52</v>
      </c>
    </row>
    <row r="7014" spans="1:8">
      <c r="A7014" s="4">
        <v>7013</v>
      </c>
      <c r="B7014" s="5" t="s">
        <v>761</v>
      </c>
      <c r="C7014" s="5" t="s">
        <v>308</v>
      </c>
      <c r="D7014" s="5" t="s">
        <v>317</v>
      </c>
      <c r="E7014" s="5" t="s">
        <v>322</v>
      </c>
      <c r="F7014" s="5" t="s">
        <v>306</v>
      </c>
      <c r="G7014" s="13">
        <v>519.98</v>
      </c>
      <c r="H7014" s="5">
        <v>178</v>
      </c>
    </row>
    <row r="7015" spans="1:8">
      <c r="A7015" s="4">
        <v>7014</v>
      </c>
      <c r="B7015" s="5" t="s">
        <v>792</v>
      </c>
      <c r="C7015" s="5" t="s">
        <v>753</v>
      </c>
      <c r="D7015" s="5" t="s">
        <v>772</v>
      </c>
      <c r="E7015" s="5" t="s">
        <v>313</v>
      </c>
      <c r="F7015" s="5" t="s">
        <v>326</v>
      </c>
      <c r="G7015" s="13">
        <v>483.39</v>
      </c>
      <c r="H7015" s="5">
        <v>76</v>
      </c>
    </row>
    <row r="7016" spans="1:8">
      <c r="A7016" s="4">
        <v>7015</v>
      </c>
      <c r="B7016" s="5" t="s">
        <v>800</v>
      </c>
      <c r="C7016" s="5" t="s">
        <v>307</v>
      </c>
      <c r="D7016" s="5" t="s">
        <v>785</v>
      </c>
      <c r="E7016" s="5" t="s">
        <v>314</v>
      </c>
      <c r="F7016" s="5" t="s">
        <v>770</v>
      </c>
      <c r="G7016" s="13">
        <v>392.75</v>
      </c>
      <c r="H7016" s="5">
        <v>25</v>
      </c>
    </row>
    <row r="7017" spans="1:8">
      <c r="A7017" s="4">
        <v>7016</v>
      </c>
      <c r="B7017" s="5" t="s">
        <v>788</v>
      </c>
      <c r="C7017" s="5" t="s">
        <v>783</v>
      </c>
      <c r="D7017" s="5" t="s">
        <v>316</v>
      </c>
      <c r="E7017" s="5" t="s">
        <v>313</v>
      </c>
      <c r="F7017" s="5" t="s">
        <v>746</v>
      </c>
      <c r="G7017" s="13">
        <v>601.67999999999995</v>
      </c>
      <c r="H7017" s="5">
        <v>74</v>
      </c>
    </row>
    <row r="7018" spans="1:8">
      <c r="A7018" s="4">
        <v>7017</v>
      </c>
      <c r="B7018" s="5" t="s">
        <v>760</v>
      </c>
      <c r="C7018" s="5" t="s">
        <v>304</v>
      </c>
      <c r="D7018" s="5" t="s">
        <v>772</v>
      </c>
      <c r="E7018" s="5" t="s">
        <v>313</v>
      </c>
      <c r="F7018" s="5" t="s">
        <v>748</v>
      </c>
      <c r="G7018" s="13">
        <v>395.66</v>
      </c>
      <c r="H7018" s="5">
        <v>61</v>
      </c>
    </row>
    <row r="7019" spans="1:8">
      <c r="A7019" s="4">
        <v>7018</v>
      </c>
      <c r="B7019" s="5" t="s">
        <v>801</v>
      </c>
      <c r="C7019" s="5" t="s">
        <v>731</v>
      </c>
      <c r="D7019" s="5" t="s">
        <v>324</v>
      </c>
      <c r="E7019" s="5" t="s">
        <v>303</v>
      </c>
      <c r="F7019" s="5" t="s">
        <v>744</v>
      </c>
      <c r="G7019" s="13">
        <v>694.5</v>
      </c>
      <c r="H7019" s="5">
        <v>164</v>
      </c>
    </row>
    <row r="7020" spans="1:8">
      <c r="A7020" s="4">
        <v>7019</v>
      </c>
      <c r="B7020" s="5" t="s">
        <v>778</v>
      </c>
      <c r="C7020" s="5" t="s">
        <v>307</v>
      </c>
      <c r="D7020" s="5" t="s">
        <v>743</v>
      </c>
      <c r="E7020" s="5" t="s">
        <v>310</v>
      </c>
      <c r="F7020" s="5" t="s">
        <v>734</v>
      </c>
      <c r="G7020" s="13">
        <v>685.7</v>
      </c>
      <c r="H7020" s="5">
        <v>11</v>
      </c>
    </row>
    <row r="7021" spans="1:8">
      <c r="A7021" s="4">
        <v>7020</v>
      </c>
      <c r="B7021" s="5" t="s">
        <v>763</v>
      </c>
      <c r="C7021" s="5" t="s">
        <v>735</v>
      </c>
      <c r="D7021" s="5" t="s">
        <v>316</v>
      </c>
      <c r="E7021" s="5" t="s">
        <v>740</v>
      </c>
      <c r="F7021" s="5" t="s">
        <v>748</v>
      </c>
      <c r="G7021" s="13">
        <v>383.64</v>
      </c>
      <c r="H7021" s="5">
        <v>113</v>
      </c>
    </row>
    <row r="7022" spans="1:8">
      <c r="A7022" s="4">
        <v>7021</v>
      </c>
      <c r="B7022" s="5" t="s">
        <v>739</v>
      </c>
      <c r="C7022" s="5" t="s">
        <v>315</v>
      </c>
      <c r="D7022" s="5" t="s">
        <v>738</v>
      </c>
      <c r="E7022" s="5" t="s">
        <v>310</v>
      </c>
      <c r="F7022" s="5" t="s">
        <v>321</v>
      </c>
      <c r="G7022" s="13">
        <v>514.29999999999995</v>
      </c>
      <c r="H7022" s="5">
        <v>34</v>
      </c>
    </row>
    <row r="7023" spans="1:8">
      <c r="A7023" s="4">
        <v>7022</v>
      </c>
      <c r="B7023" s="5" t="s">
        <v>749</v>
      </c>
      <c r="C7023" s="5" t="s">
        <v>308</v>
      </c>
      <c r="D7023" s="5" t="s">
        <v>743</v>
      </c>
      <c r="E7023" s="5" t="s">
        <v>313</v>
      </c>
      <c r="F7023" s="5" t="s">
        <v>326</v>
      </c>
      <c r="G7023" s="13">
        <v>46.39</v>
      </c>
      <c r="H7023" s="5">
        <v>27</v>
      </c>
    </row>
    <row r="7024" spans="1:8">
      <c r="A7024" s="4">
        <v>7023</v>
      </c>
      <c r="B7024" s="5" t="s">
        <v>771</v>
      </c>
      <c r="C7024" s="5" t="s">
        <v>783</v>
      </c>
      <c r="D7024" s="5" t="s">
        <v>316</v>
      </c>
      <c r="E7024" s="5" t="s">
        <v>319</v>
      </c>
      <c r="F7024" s="5" t="s">
        <v>770</v>
      </c>
      <c r="G7024" s="13">
        <v>427.05</v>
      </c>
      <c r="H7024" s="5">
        <v>184</v>
      </c>
    </row>
    <row r="7025" spans="1:8">
      <c r="A7025" s="4">
        <v>7024</v>
      </c>
      <c r="B7025" s="5" t="s">
        <v>782</v>
      </c>
      <c r="C7025" s="5" t="s">
        <v>312</v>
      </c>
      <c r="D7025" s="5" t="s">
        <v>743</v>
      </c>
      <c r="E7025" s="5" t="s">
        <v>733</v>
      </c>
      <c r="F7025" s="5" t="s">
        <v>306</v>
      </c>
      <c r="G7025" s="13">
        <v>509.6</v>
      </c>
      <c r="H7025" s="5">
        <v>85</v>
      </c>
    </row>
    <row r="7026" spans="1:8">
      <c r="A7026" s="4">
        <v>7025</v>
      </c>
      <c r="B7026" s="5" t="s">
        <v>754</v>
      </c>
      <c r="C7026" s="5" t="s">
        <v>308</v>
      </c>
      <c r="D7026" s="5" t="s">
        <v>772</v>
      </c>
      <c r="E7026" s="5" t="s">
        <v>310</v>
      </c>
      <c r="F7026" s="5" t="s">
        <v>751</v>
      </c>
      <c r="G7026" s="13">
        <v>473.76</v>
      </c>
      <c r="H7026" s="5">
        <v>19</v>
      </c>
    </row>
    <row r="7027" spans="1:8">
      <c r="A7027" s="4">
        <v>7026</v>
      </c>
      <c r="B7027" s="5" t="s">
        <v>776</v>
      </c>
      <c r="C7027" s="5" t="s">
        <v>315</v>
      </c>
      <c r="D7027" s="5" t="s">
        <v>309</v>
      </c>
      <c r="E7027" s="5" t="s">
        <v>310</v>
      </c>
      <c r="F7027" s="5" t="s">
        <v>311</v>
      </c>
      <c r="G7027" s="13">
        <v>543.57000000000005</v>
      </c>
      <c r="H7027" s="5">
        <v>84</v>
      </c>
    </row>
    <row r="7028" spans="1:8">
      <c r="A7028" s="4">
        <v>7027</v>
      </c>
      <c r="B7028" s="5" t="s">
        <v>756</v>
      </c>
      <c r="C7028" s="5" t="s">
        <v>755</v>
      </c>
      <c r="D7028" s="5" t="s">
        <v>785</v>
      </c>
      <c r="E7028" s="5" t="s">
        <v>322</v>
      </c>
      <c r="F7028" s="5" t="s">
        <v>746</v>
      </c>
      <c r="G7028" s="13">
        <v>609.30999999999995</v>
      </c>
      <c r="H7028" s="5">
        <v>91</v>
      </c>
    </row>
    <row r="7029" spans="1:8">
      <c r="A7029" s="4">
        <v>7028</v>
      </c>
      <c r="B7029" s="5" t="s">
        <v>788</v>
      </c>
      <c r="C7029" s="5" t="s">
        <v>312</v>
      </c>
      <c r="D7029" s="5" t="s">
        <v>736</v>
      </c>
      <c r="E7029" s="5" t="s">
        <v>322</v>
      </c>
      <c r="F7029" s="5" t="s">
        <v>325</v>
      </c>
      <c r="G7029" s="13">
        <v>519.16</v>
      </c>
      <c r="H7029" s="5">
        <v>12</v>
      </c>
    </row>
    <row r="7030" spans="1:8">
      <c r="A7030" s="4">
        <v>7029</v>
      </c>
      <c r="B7030" s="5" t="s">
        <v>762</v>
      </c>
      <c r="C7030" s="5" t="s">
        <v>308</v>
      </c>
      <c r="D7030" s="5" t="s">
        <v>316</v>
      </c>
      <c r="E7030" s="5" t="s">
        <v>740</v>
      </c>
      <c r="F7030" s="5" t="s">
        <v>770</v>
      </c>
      <c r="G7030" s="13">
        <v>511.07</v>
      </c>
      <c r="H7030" s="5">
        <v>30</v>
      </c>
    </row>
    <row r="7031" spans="1:8">
      <c r="A7031" s="4">
        <v>7030</v>
      </c>
      <c r="B7031" s="5" t="s">
        <v>798</v>
      </c>
      <c r="C7031" s="5" t="s">
        <v>307</v>
      </c>
      <c r="D7031" s="5" t="s">
        <v>750</v>
      </c>
      <c r="E7031" s="5" t="s">
        <v>758</v>
      </c>
      <c r="F7031" s="5" t="s">
        <v>306</v>
      </c>
      <c r="G7031" s="13">
        <v>82.28</v>
      </c>
      <c r="H7031" s="5">
        <v>138</v>
      </c>
    </row>
    <row r="7032" spans="1:8">
      <c r="A7032" s="4">
        <v>7031</v>
      </c>
      <c r="B7032" s="5" t="s">
        <v>730</v>
      </c>
      <c r="C7032" s="5" t="s">
        <v>315</v>
      </c>
      <c r="D7032" s="5" t="s">
        <v>309</v>
      </c>
      <c r="E7032" s="5" t="s">
        <v>733</v>
      </c>
      <c r="F7032" s="5" t="s">
        <v>326</v>
      </c>
      <c r="G7032" s="13">
        <v>532</v>
      </c>
      <c r="H7032" s="5">
        <v>164</v>
      </c>
    </row>
    <row r="7033" spans="1:8">
      <c r="A7033" s="4">
        <v>7032</v>
      </c>
      <c r="B7033" s="5" t="s">
        <v>787</v>
      </c>
      <c r="C7033" s="5" t="s">
        <v>312</v>
      </c>
      <c r="D7033" s="5" t="s">
        <v>309</v>
      </c>
      <c r="E7033" s="5" t="s">
        <v>310</v>
      </c>
      <c r="F7033" s="5" t="s">
        <v>326</v>
      </c>
      <c r="G7033" s="13">
        <v>791.76</v>
      </c>
      <c r="H7033" s="5">
        <v>194</v>
      </c>
    </row>
    <row r="7034" spans="1:8">
      <c r="A7034" s="4">
        <v>7033</v>
      </c>
      <c r="B7034" s="5" t="s">
        <v>745</v>
      </c>
      <c r="C7034" s="5" t="s">
        <v>308</v>
      </c>
      <c r="D7034" s="5" t="s">
        <v>732</v>
      </c>
      <c r="E7034" s="5" t="s">
        <v>313</v>
      </c>
      <c r="F7034" s="5" t="s">
        <v>321</v>
      </c>
      <c r="G7034" s="13">
        <v>774.3</v>
      </c>
      <c r="H7034" s="5">
        <v>80</v>
      </c>
    </row>
    <row r="7035" spans="1:8">
      <c r="A7035" s="4">
        <v>7034</v>
      </c>
      <c r="B7035" s="5" t="s">
        <v>302</v>
      </c>
      <c r="C7035" s="5" t="s">
        <v>308</v>
      </c>
      <c r="D7035" s="5" t="s">
        <v>785</v>
      </c>
      <c r="E7035" s="5" t="s">
        <v>322</v>
      </c>
      <c r="F7035" s="5" t="s">
        <v>326</v>
      </c>
      <c r="G7035" s="13">
        <v>410.72</v>
      </c>
      <c r="H7035" s="5">
        <v>68</v>
      </c>
    </row>
    <row r="7036" spans="1:8">
      <c r="A7036" s="4">
        <v>7035</v>
      </c>
      <c r="B7036" s="5" t="s">
        <v>766</v>
      </c>
      <c r="C7036" s="5" t="s">
        <v>757</v>
      </c>
      <c r="D7036" s="5" t="s">
        <v>769</v>
      </c>
      <c r="E7036" s="5" t="s">
        <v>733</v>
      </c>
      <c r="F7036" s="5" t="s">
        <v>311</v>
      </c>
      <c r="G7036" s="13">
        <v>139.38</v>
      </c>
      <c r="H7036" s="5">
        <v>168</v>
      </c>
    </row>
    <row r="7037" spans="1:8">
      <c r="A7037" s="4">
        <v>7036</v>
      </c>
      <c r="B7037" s="5" t="s">
        <v>793</v>
      </c>
      <c r="C7037" s="5" t="s">
        <v>757</v>
      </c>
      <c r="D7037" s="5" t="s">
        <v>769</v>
      </c>
      <c r="E7037" s="5" t="s">
        <v>758</v>
      </c>
      <c r="F7037" s="5" t="s">
        <v>323</v>
      </c>
      <c r="G7037" s="13">
        <v>557.04</v>
      </c>
      <c r="H7037" s="5">
        <v>170</v>
      </c>
    </row>
    <row r="7038" spans="1:8">
      <c r="A7038" s="4">
        <v>7037</v>
      </c>
      <c r="B7038" s="5" t="s">
        <v>780</v>
      </c>
      <c r="C7038" s="5" t="s">
        <v>757</v>
      </c>
      <c r="D7038" s="5" t="s">
        <v>750</v>
      </c>
      <c r="E7038" s="5" t="s">
        <v>733</v>
      </c>
      <c r="F7038" s="5" t="s">
        <v>734</v>
      </c>
      <c r="G7038" s="13">
        <v>785.62</v>
      </c>
      <c r="H7038" s="5">
        <v>61</v>
      </c>
    </row>
    <row r="7039" spans="1:8">
      <c r="A7039" s="4">
        <v>7038</v>
      </c>
      <c r="B7039" s="5" t="s">
        <v>747</v>
      </c>
      <c r="C7039" s="5" t="s">
        <v>731</v>
      </c>
      <c r="D7039" s="5" t="s">
        <v>316</v>
      </c>
      <c r="E7039" s="5" t="s">
        <v>319</v>
      </c>
      <c r="F7039" s="5" t="s">
        <v>734</v>
      </c>
      <c r="G7039" s="13">
        <v>934.75</v>
      </c>
      <c r="H7039" s="5">
        <v>182</v>
      </c>
    </row>
    <row r="7040" spans="1:8">
      <c r="A7040" s="4">
        <v>7039</v>
      </c>
      <c r="B7040" s="5" t="s">
        <v>809</v>
      </c>
      <c r="C7040" s="5" t="s">
        <v>304</v>
      </c>
      <c r="D7040" s="5" t="s">
        <v>324</v>
      </c>
      <c r="E7040" s="5" t="s">
        <v>758</v>
      </c>
      <c r="F7040" s="5" t="s">
        <v>751</v>
      </c>
      <c r="G7040" s="13">
        <v>163.27000000000001</v>
      </c>
      <c r="H7040" s="5">
        <v>114</v>
      </c>
    </row>
    <row r="7041" spans="1:8">
      <c r="A7041" s="4">
        <v>7040</v>
      </c>
      <c r="B7041" s="5" t="s">
        <v>776</v>
      </c>
      <c r="C7041" s="5" t="s">
        <v>735</v>
      </c>
      <c r="D7041" s="5" t="s">
        <v>743</v>
      </c>
      <c r="E7041" s="5" t="s">
        <v>740</v>
      </c>
      <c r="F7041" s="5" t="s">
        <v>321</v>
      </c>
      <c r="G7041" s="13">
        <v>217.12</v>
      </c>
      <c r="H7041" s="5">
        <v>155</v>
      </c>
    </row>
    <row r="7042" spans="1:8">
      <c r="A7042" s="4">
        <v>7041</v>
      </c>
      <c r="B7042" s="5" t="s">
        <v>809</v>
      </c>
      <c r="C7042" s="5" t="s">
        <v>757</v>
      </c>
      <c r="D7042" s="5" t="s">
        <v>324</v>
      </c>
      <c r="E7042" s="5" t="s">
        <v>319</v>
      </c>
      <c r="F7042" s="5" t="s">
        <v>326</v>
      </c>
      <c r="G7042" s="13">
        <v>483.58</v>
      </c>
      <c r="H7042" s="5">
        <v>65</v>
      </c>
    </row>
    <row r="7043" spans="1:8">
      <c r="A7043" s="4">
        <v>7042</v>
      </c>
      <c r="B7043" s="5" t="s">
        <v>809</v>
      </c>
      <c r="C7043" s="5" t="s">
        <v>757</v>
      </c>
      <c r="D7043" s="5" t="s">
        <v>317</v>
      </c>
      <c r="E7043" s="5" t="s">
        <v>303</v>
      </c>
      <c r="F7043" s="5" t="s">
        <v>734</v>
      </c>
      <c r="G7043" s="13">
        <v>581.54</v>
      </c>
      <c r="H7043" s="5">
        <v>41</v>
      </c>
    </row>
    <row r="7044" spans="1:8">
      <c r="A7044" s="4">
        <v>7043</v>
      </c>
      <c r="B7044" s="5" t="s">
        <v>768</v>
      </c>
      <c r="C7044" s="5" t="s">
        <v>308</v>
      </c>
      <c r="D7044" s="5" t="s">
        <v>316</v>
      </c>
      <c r="E7044" s="5" t="s">
        <v>305</v>
      </c>
      <c r="F7044" s="5" t="s">
        <v>744</v>
      </c>
      <c r="G7044" s="13">
        <v>602.12</v>
      </c>
      <c r="H7044" s="5">
        <v>100</v>
      </c>
    </row>
    <row r="7045" spans="1:8">
      <c r="A7045" s="4">
        <v>7044</v>
      </c>
      <c r="B7045" s="5" t="s">
        <v>796</v>
      </c>
      <c r="C7045" s="5" t="s">
        <v>755</v>
      </c>
      <c r="D7045" s="5" t="s">
        <v>750</v>
      </c>
      <c r="E7045" s="5" t="s">
        <v>733</v>
      </c>
      <c r="F7045" s="5" t="s">
        <v>323</v>
      </c>
      <c r="G7045" s="13">
        <v>462.77</v>
      </c>
      <c r="H7045" s="5">
        <v>65</v>
      </c>
    </row>
    <row r="7046" spans="1:8">
      <c r="A7046" s="4">
        <v>7045</v>
      </c>
      <c r="B7046" s="5" t="s">
        <v>773</v>
      </c>
      <c r="C7046" s="5" t="s">
        <v>308</v>
      </c>
      <c r="D7046" s="5" t="s">
        <v>736</v>
      </c>
      <c r="E7046" s="5" t="s">
        <v>322</v>
      </c>
      <c r="F7046" s="5" t="s">
        <v>734</v>
      </c>
      <c r="G7046" s="13">
        <v>451.93</v>
      </c>
      <c r="H7046" s="5">
        <v>34</v>
      </c>
    </row>
    <row r="7047" spans="1:8">
      <c r="A7047" s="4">
        <v>7046</v>
      </c>
      <c r="B7047" s="5" t="s">
        <v>745</v>
      </c>
      <c r="C7047" s="5" t="s">
        <v>304</v>
      </c>
      <c r="D7047" s="5" t="s">
        <v>317</v>
      </c>
      <c r="E7047" s="5" t="s">
        <v>740</v>
      </c>
      <c r="F7047" s="5" t="s">
        <v>306</v>
      </c>
      <c r="G7047" s="13">
        <v>331.42</v>
      </c>
      <c r="H7047" s="5">
        <v>46</v>
      </c>
    </row>
    <row r="7048" spans="1:8">
      <c r="A7048" s="4">
        <v>7047</v>
      </c>
      <c r="B7048" s="5" t="s">
        <v>797</v>
      </c>
      <c r="C7048" s="5" t="s">
        <v>755</v>
      </c>
      <c r="D7048" s="5" t="s">
        <v>320</v>
      </c>
      <c r="E7048" s="5" t="s">
        <v>303</v>
      </c>
      <c r="F7048" s="5" t="s">
        <v>321</v>
      </c>
      <c r="G7048" s="13">
        <v>567.45000000000005</v>
      </c>
      <c r="H7048" s="5">
        <v>7</v>
      </c>
    </row>
    <row r="7049" spans="1:8">
      <c r="A7049" s="4">
        <v>7048</v>
      </c>
      <c r="B7049" s="5" t="s">
        <v>780</v>
      </c>
      <c r="C7049" s="5" t="s">
        <v>731</v>
      </c>
      <c r="D7049" s="5" t="s">
        <v>769</v>
      </c>
      <c r="E7049" s="5" t="s">
        <v>740</v>
      </c>
      <c r="F7049" s="5" t="s">
        <v>734</v>
      </c>
      <c r="G7049" s="13">
        <v>52.29</v>
      </c>
      <c r="H7049" s="5">
        <v>179</v>
      </c>
    </row>
    <row r="7050" spans="1:8">
      <c r="A7050" s="4">
        <v>7049</v>
      </c>
      <c r="B7050" s="5" t="s">
        <v>759</v>
      </c>
      <c r="C7050" s="5" t="s">
        <v>755</v>
      </c>
      <c r="D7050" s="5" t="s">
        <v>309</v>
      </c>
      <c r="E7050" s="5" t="s">
        <v>313</v>
      </c>
      <c r="F7050" s="5" t="s">
        <v>770</v>
      </c>
      <c r="G7050" s="13">
        <v>529.65</v>
      </c>
      <c r="H7050" s="5">
        <v>140</v>
      </c>
    </row>
    <row r="7051" spans="1:8">
      <c r="A7051" s="4">
        <v>7050</v>
      </c>
      <c r="B7051" s="5" t="s">
        <v>752</v>
      </c>
      <c r="C7051" s="5" t="s">
        <v>757</v>
      </c>
      <c r="D7051" s="5" t="s">
        <v>750</v>
      </c>
      <c r="E7051" s="5" t="s">
        <v>310</v>
      </c>
      <c r="F7051" s="5" t="s">
        <v>746</v>
      </c>
      <c r="G7051" s="13">
        <v>866.6</v>
      </c>
      <c r="H7051" s="5">
        <v>49</v>
      </c>
    </row>
    <row r="7052" spans="1:8">
      <c r="A7052" s="4">
        <v>7051</v>
      </c>
      <c r="B7052" s="5" t="s">
        <v>791</v>
      </c>
      <c r="C7052" s="5" t="s">
        <v>307</v>
      </c>
      <c r="D7052" s="5" t="s">
        <v>732</v>
      </c>
      <c r="E7052" s="5" t="s">
        <v>740</v>
      </c>
      <c r="F7052" s="5" t="s">
        <v>751</v>
      </c>
      <c r="G7052" s="13">
        <v>858.67</v>
      </c>
      <c r="H7052" s="5">
        <v>109</v>
      </c>
    </row>
    <row r="7053" spans="1:8">
      <c r="A7053" s="4">
        <v>7052</v>
      </c>
      <c r="B7053" s="5" t="s">
        <v>741</v>
      </c>
      <c r="C7053" s="5" t="s">
        <v>304</v>
      </c>
      <c r="D7053" s="5" t="s">
        <v>317</v>
      </c>
      <c r="E7053" s="5" t="s">
        <v>733</v>
      </c>
      <c r="F7053" s="5" t="s">
        <v>770</v>
      </c>
      <c r="G7053" s="13">
        <v>384.4</v>
      </c>
      <c r="H7053" s="5">
        <v>166</v>
      </c>
    </row>
    <row r="7054" spans="1:8">
      <c r="A7054" s="4">
        <v>7053</v>
      </c>
      <c r="B7054" s="5" t="s">
        <v>804</v>
      </c>
      <c r="C7054" s="5" t="s">
        <v>307</v>
      </c>
      <c r="D7054" s="5" t="s">
        <v>309</v>
      </c>
      <c r="E7054" s="5" t="s">
        <v>319</v>
      </c>
      <c r="F7054" s="5" t="s">
        <v>751</v>
      </c>
      <c r="G7054" s="13">
        <v>357.04</v>
      </c>
      <c r="H7054" s="5">
        <v>179</v>
      </c>
    </row>
    <row r="7055" spans="1:8">
      <c r="A7055" s="4">
        <v>7054</v>
      </c>
      <c r="B7055" s="5" t="s">
        <v>766</v>
      </c>
      <c r="C7055" s="5" t="s">
        <v>753</v>
      </c>
      <c r="D7055" s="5" t="s">
        <v>732</v>
      </c>
      <c r="E7055" s="5" t="s">
        <v>310</v>
      </c>
      <c r="F7055" s="5" t="s">
        <v>770</v>
      </c>
      <c r="G7055" s="13">
        <v>707.81</v>
      </c>
      <c r="H7055" s="5">
        <v>159</v>
      </c>
    </row>
    <row r="7056" spans="1:8">
      <c r="A7056" s="4">
        <v>7055</v>
      </c>
      <c r="B7056" s="5" t="s">
        <v>779</v>
      </c>
      <c r="C7056" s="5" t="s">
        <v>783</v>
      </c>
      <c r="D7056" s="5" t="s">
        <v>772</v>
      </c>
      <c r="E7056" s="5" t="s">
        <v>319</v>
      </c>
      <c r="F7056" s="5" t="s">
        <v>748</v>
      </c>
      <c r="G7056" s="13">
        <v>642.61</v>
      </c>
      <c r="H7056" s="5">
        <v>105</v>
      </c>
    </row>
    <row r="7057" spans="1:8">
      <c r="A7057" s="4">
        <v>7056</v>
      </c>
      <c r="B7057" s="5" t="s">
        <v>802</v>
      </c>
      <c r="C7057" s="5" t="s">
        <v>731</v>
      </c>
      <c r="D7057" s="5" t="s">
        <v>769</v>
      </c>
      <c r="E7057" s="5" t="s">
        <v>313</v>
      </c>
      <c r="F7057" s="5" t="s">
        <v>326</v>
      </c>
      <c r="G7057" s="13">
        <v>571.21</v>
      </c>
      <c r="H7057" s="5">
        <v>181</v>
      </c>
    </row>
    <row r="7058" spans="1:8">
      <c r="A7058" s="4">
        <v>7057</v>
      </c>
      <c r="B7058" s="5" t="s">
        <v>792</v>
      </c>
      <c r="C7058" s="5" t="s">
        <v>315</v>
      </c>
      <c r="D7058" s="5" t="s">
        <v>320</v>
      </c>
      <c r="E7058" s="5" t="s">
        <v>733</v>
      </c>
      <c r="F7058" s="5" t="s">
        <v>311</v>
      </c>
      <c r="G7058" s="13">
        <v>786.23</v>
      </c>
      <c r="H7058" s="5">
        <v>125</v>
      </c>
    </row>
    <row r="7059" spans="1:8">
      <c r="A7059" s="4">
        <v>7058</v>
      </c>
      <c r="B7059" s="5" t="s">
        <v>808</v>
      </c>
      <c r="C7059" s="5" t="s">
        <v>318</v>
      </c>
      <c r="D7059" s="5" t="s">
        <v>309</v>
      </c>
      <c r="E7059" s="5" t="s">
        <v>322</v>
      </c>
      <c r="F7059" s="5" t="s">
        <v>744</v>
      </c>
      <c r="G7059" s="13">
        <v>120.49</v>
      </c>
      <c r="H7059" s="5">
        <v>157</v>
      </c>
    </row>
    <row r="7060" spans="1:8">
      <c r="A7060" s="4">
        <v>7059</v>
      </c>
      <c r="B7060" s="5" t="s">
        <v>782</v>
      </c>
      <c r="C7060" s="5" t="s">
        <v>315</v>
      </c>
      <c r="D7060" s="5" t="s">
        <v>309</v>
      </c>
      <c r="E7060" s="5" t="s">
        <v>322</v>
      </c>
      <c r="F7060" s="5" t="s">
        <v>734</v>
      </c>
      <c r="G7060" s="13">
        <v>498.78</v>
      </c>
      <c r="H7060" s="5">
        <v>117</v>
      </c>
    </row>
    <row r="7061" spans="1:8">
      <c r="A7061" s="4">
        <v>7060</v>
      </c>
      <c r="B7061" s="5" t="s">
        <v>767</v>
      </c>
      <c r="C7061" s="5" t="s">
        <v>731</v>
      </c>
      <c r="D7061" s="5" t="s">
        <v>736</v>
      </c>
      <c r="E7061" s="5" t="s">
        <v>313</v>
      </c>
      <c r="F7061" s="5" t="s">
        <v>326</v>
      </c>
      <c r="G7061" s="13">
        <v>404</v>
      </c>
      <c r="H7061" s="5">
        <v>56</v>
      </c>
    </row>
    <row r="7062" spans="1:8">
      <c r="A7062" s="4">
        <v>7061</v>
      </c>
      <c r="B7062" s="5" t="s">
        <v>780</v>
      </c>
      <c r="C7062" s="5" t="s">
        <v>308</v>
      </c>
      <c r="D7062" s="5" t="s">
        <v>738</v>
      </c>
      <c r="E7062" s="5" t="s">
        <v>733</v>
      </c>
      <c r="F7062" s="5" t="s">
        <v>746</v>
      </c>
      <c r="G7062" s="13">
        <v>358.63</v>
      </c>
      <c r="H7062" s="5">
        <v>143</v>
      </c>
    </row>
    <row r="7063" spans="1:8">
      <c r="A7063" s="4">
        <v>7062</v>
      </c>
      <c r="B7063" s="5" t="s">
        <v>760</v>
      </c>
      <c r="C7063" s="5" t="s">
        <v>315</v>
      </c>
      <c r="D7063" s="5" t="s">
        <v>732</v>
      </c>
      <c r="E7063" s="5" t="s">
        <v>310</v>
      </c>
      <c r="F7063" s="5" t="s">
        <v>744</v>
      </c>
      <c r="G7063" s="13">
        <v>412.54</v>
      </c>
      <c r="H7063" s="5">
        <v>70</v>
      </c>
    </row>
    <row r="7064" spans="1:8">
      <c r="A7064" s="4">
        <v>7063</v>
      </c>
      <c r="B7064" s="5" t="s">
        <v>789</v>
      </c>
      <c r="C7064" s="5" t="s">
        <v>742</v>
      </c>
      <c r="D7064" s="5" t="s">
        <v>736</v>
      </c>
      <c r="E7064" s="5" t="s">
        <v>733</v>
      </c>
      <c r="F7064" s="5" t="s">
        <v>326</v>
      </c>
      <c r="G7064" s="13">
        <v>98.68</v>
      </c>
      <c r="H7064" s="5">
        <v>120</v>
      </c>
    </row>
    <row r="7065" spans="1:8">
      <c r="A7065" s="4">
        <v>7064</v>
      </c>
      <c r="B7065" s="5" t="s">
        <v>737</v>
      </c>
      <c r="C7065" s="5" t="s">
        <v>757</v>
      </c>
      <c r="D7065" s="5" t="s">
        <v>736</v>
      </c>
      <c r="E7065" s="5" t="s">
        <v>310</v>
      </c>
      <c r="F7065" s="5" t="s">
        <v>311</v>
      </c>
      <c r="G7065" s="13">
        <v>78.349999999999994</v>
      </c>
      <c r="H7065" s="5">
        <v>119</v>
      </c>
    </row>
    <row r="7066" spans="1:8">
      <c r="A7066" s="4">
        <v>7065</v>
      </c>
      <c r="B7066" s="5" t="s">
        <v>774</v>
      </c>
      <c r="C7066" s="5" t="s">
        <v>312</v>
      </c>
      <c r="D7066" s="5" t="s">
        <v>309</v>
      </c>
      <c r="E7066" s="5" t="s">
        <v>319</v>
      </c>
      <c r="F7066" s="5" t="s">
        <v>734</v>
      </c>
      <c r="G7066" s="13">
        <v>113.6</v>
      </c>
      <c r="H7066" s="5">
        <v>19</v>
      </c>
    </row>
    <row r="7067" spans="1:8">
      <c r="A7067" s="4">
        <v>7066</v>
      </c>
      <c r="B7067" s="5" t="s">
        <v>745</v>
      </c>
      <c r="C7067" s="5" t="s">
        <v>753</v>
      </c>
      <c r="D7067" s="5" t="s">
        <v>736</v>
      </c>
      <c r="E7067" s="5" t="s">
        <v>310</v>
      </c>
      <c r="F7067" s="5" t="s">
        <v>734</v>
      </c>
      <c r="G7067" s="13">
        <v>294.39999999999998</v>
      </c>
      <c r="H7067" s="5">
        <v>133</v>
      </c>
    </row>
    <row r="7068" spans="1:8">
      <c r="A7068" s="4">
        <v>7067</v>
      </c>
      <c r="B7068" s="5" t="s">
        <v>756</v>
      </c>
      <c r="C7068" s="5" t="s">
        <v>312</v>
      </c>
      <c r="D7068" s="5" t="s">
        <v>772</v>
      </c>
      <c r="E7068" s="5" t="s">
        <v>319</v>
      </c>
      <c r="F7068" s="5" t="s">
        <v>746</v>
      </c>
      <c r="G7068" s="13">
        <v>805.92</v>
      </c>
      <c r="H7068" s="5">
        <v>148</v>
      </c>
    </row>
    <row r="7069" spans="1:8">
      <c r="A7069" s="4">
        <v>7068</v>
      </c>
      <c r="B7069" s="5" t="s">
        <v>767</v>
      </c>
      <c r="C7069" s="5" t="s">
        <v>308</v>
      </c>
      <c r="D7069" s="5" t="s">
        <v>750</v>
      </c>
      <c r="E7069" s="5" t="s">
        <v>740</v>
      </c>
      <c r="F7069" s="5" t="s">
        <v>734</v>
      </c>
      <c r="G7069" s="13">
        <v>922.84</v>
      </c>
      <c r="H7069" s="5">
        <v>89</v>
      </c>
    </row>
    <row r="7070" spans="1:8">
      <c r="A7070" s="4">
        <v>7069</v>
      </c>
      <c r="B7070" s="5" t="s">
        <v>789</v>
      </c>
      <c r="C7070" s="5" t="s">
        <v>753</v>
      </c>
      <c r="D7070" s="5" t="s">
        <v>736</v>
      </c>
      <c r="E7070" s="5" t="s">
        <v>310</v>
      </c>
      <c r="F7070" s="5" t="s">
        <v>746</v>
      </c>
      <c r="G7070" s="13">
        <v>793.69</v>
      </c>
      <c r="H7070" s="5">
        <v>143</v>
      </c>
    </row>
    <row r="7071" spans="1:8">
      <c r="A7071" s="4">
        <v>7070</v>
      </c>
      <c r="B7071" s="5" t="s">
        <v>780</v>
      </c>
      <c r="C7071" s="5" t="s">
        <v>735</v>
      </c>
      <c r="D7071" s="5" t="s">
        <v>324</v>
      </c>
      <c r="E7071" s="5" t="s">
        <v>303</v>
      </c>
      <c r="F7071" s="5" t="s">
        <v>751</v>
      </c>
      <c r="G7071" s="13">
        <v>558.55999999999995</v>
      </c>
      <c r="H7071" s="5">
        <v>128</v>
      </c>
    </row>
    <row r="7072" spans="1:8">
      <c r="A7072" s="4">
        <v>7071</v>
      </c>
      <c r="B7072" s="5" t="s">
        <v>761</v>
      </c>
      <c r="C7072" s="5" t="s">
        <v>742</v>
      </c>
      <c r="D7072" s="5" t="s">
        <v>736</v>
      </c>
      <c r="E7072" s="5" t="s">
        <v>322</v>
      </c>
      <c r="F7072" s="5" t="s">
        <v>770</v>
      </c>
      <c r="G7072" s="13">
        <v>332.57</v>
      </c>
      <c r="H7072" s="5">
        <v>38</v>
      </c>
    </row>
    <row r="7073" spans="1:8">
      <c r="A7073" s="4">
        <v>7072</v>
      </c>
      <c r="B7073" s="5" t="s">
        <v>779</v>
      </c>
      <c r="C7073" s="5" t="s">
        <v>735</v>
      </c>
      <c r="D7073" s="5" t="s">
        <v>309</v>
      </c>
      <c r="E7073" s="5" t="s">
        <v>322</v>
      </c>
      <c r="F7073" s="5" t="s">
        <v>311</v>
      </c>
      <c r="G7073" s="13">
        <v>423.72</v>
      </c>
      <c r="H7073" s="5">
        <v>7</v>
      </c>
    </row>
    <row r="7074" spans="1:8">
      <c r="A7074" s="4">
        <v>7073</v>
      </c>
      <c r="B7074" s="5" t="s">
        <v>801</v>
      </c>
      <c r="C7074" s="5" t="s">
        <v>308</v>
      </c>
      <c r="D7074" s="5" t="s">
        <v>772</v>
      </c>
      <c r="E7074" s="5" t="s">
        <v>303</v>
      </c>
      <c r="F7074" s="5" t="s">
        <v>746</v>
      </c>
      <c r="G7074" s="13">
        <v>134.59</v>
      </c>
      <c r="H7074" s="5">
        <v>178</v>
      </c>
    </row>
    <row r="7075" spans="1:8">
      <c r="A7075" s="4">
        <v>7074</v>
      </c>
      <c r="B7075" s="5" t="s">
        <v>780</v>
      </c>
      <c r="C7075" s="5" t="s">
        <v>304</v>
      </c>
      <c r="D7075" s="5" t="s">
        <v>769</v>
      </c>
      <c r="E7075" s="5" t="s">
        <v>313</v>
      </c>
      <c r="F7075" s="5" t="s">
        <v>306</v>
      </c>
      <c r="G7075" s="13">
        <v>820.04</v>
      </c>
      <c r="H7075" s="5">
        <v>70</v>
      </c>
    </row>
    <row r="7076" spans="1:8">
      <c r="A7076" s="4">
        <v>7075</v>
      </c>
      <c r="B7076" s="5" t="s">
        <v>812</v>
      </c>
      <c r="C7076" s="5" t="s">
        <v>312</v>
      </c>
      <c r="D7076" s="5" t="s">
        <v>772</v>
      </c>
      <c r="E7076" s="5" t="s">
        <v>319</v>
      </c>
      <c r="F7076" s="5" t="s">
        <v>770</v>
      </c>
      <c r="G7076" s="13">
        <v>657.33</v>
      </c>
      <c r="H7076" s="5">
        <v>2</v>
      </c>
    </row>
    <row r="7077" spans="1:8">
      <c r="A7077" s="4">
        <v>7076</v>
      </c>
      <c r="B7077" s="5" t="s">
        <v>778</v>
      </c>
      <c r="C7077" s="5" t="s">
        <v>307</v>
      </c>
      <c r="D7077" s="5" t="s">
        <v>772</v>
      </c>
      <c r="E7077" s="5" t="s">
        <v>303</v>
      </c>
      <c r="F7077" s="5" t="s">
        <v>306</v>
      </c>
      <c r="G7077" s="13">
        <v>855.61</v>
      </c>
      <c r="H7077" s="5">
        <v>115</v>
      </c>
    </row>
    <row r="7078" spans="1:8">
      <c r="A7078" s="4">
        <v>7077</v>
      </c>
      <c r="B7078" s="5" t="s">
        <v>787</v>
      </c>
      <c r="C7078" s="5" t="s">
        <v>312</v>
      </c>
      <c r="D7078" s="5" t="s">
        <v>785</v>
      </c>
      <c r="E7078" s="5" t="s">
        <v>319</v>
      </c>
      <c r="F7078" s="5" t="s">
        <v>306</v>
      </c>
      <c r="G7078" s="13">
        <v>86.06</v>
      </c>
      <c r="H7078" s="5">
        <v>93</v>
      </c>
    </row>
    <row r="7079" spans="1:8">
      <c r="A7079" s="4">
        <v>7078</v>
      </c>
      <c r="B7079" s="5" t="s">
        <v>788</v>
      </c>
      <c r="C7079" s="5" t="s">
        <v>783</v>
      </c>
      <c r="D7079" s="5" t="s">
        <v>324</v>
      </c>
      <c r="E7079" s="5" t="s">
        <v>310</v>
      </c>
      <c r="F7079" s="5" t="s">
        <v>326</v>
      </c>
      <c r="G7079" s="13">
        <v>524.72</v>
      </c>
      <c r="H7079" s="5">
        <v>125</v>
      </c>
    </row>
    <row r="7080" spans="1:8">
      <c r="A7080" s="4">
        <v>7079</v>
      </c>
      <c r="B7080" s="5" t="s">
        <v>756</v>
      </c>
      <c r="C7080" s="5" t="s">
        <v>308</v>
      </c>
      <c r="D7080" s="5" t="s">
        <v>317</v>
      </c>
      <c r="E7080" s="5" t="s">
        <v>303</v>
      </c>
      <c r="F7080" s="5" t="s">
        <v>311</v>
      </c>
      <c r="G7080" s="13">
        <v>523.6</v>
      </c>
      <c r="H7080" s="5">
        <v>86</v>
      </c>
    </row>
    <row r="7081" spans="1:8">
      <c r="A7081" s="4">
        <v>7080</v>
      </c>
      <c r="B7081" s="5" t="s">
        <v>739</v>
      </c>
      <c r="C7081" s="5" t="s">
        <v>757</v>
      </c>
      <c r="D7081" s="5" t="s">
        <v>320</v>
      </c>
      <c r="E7081" s="5" t="s">
        <v>733</v>
      </c>
      <c r="F7081" s="5" t="s">
        <v>746</v>
      </c>
      <c r="G7081" s="13">
        <v>899.7</v>
      </c>
      <c r="H7081" s="5">
        <v>25</v>
      </c>
    </row>
    <row r="7082" spans="1:8">
      <c r="A7082" s="4">
        <v>7081</v>
      </c>
      <c r="B7082" s="5" t="s">
        <v>799</v>
      </c>
      <c r="C7082" s="5" t="s">
        <v>755</v>
      </c>
      <c r="D7082" s="5" t="s">
        <v>785</v>
      </c>
      <c r="E7082" s="5" t="s">
        <v>314</v>
      </c>
      <c r="F7082" s="5" t="s">
        <v>323</v>
      </c>
      <c r="G7082" s="13">
        <v>283</v>
      </c>
      <c r="H7082" s="5">
        <v>118</v>
      </c>
    </row>
    <row r="7083" spans="1:8">
      <c r="A7083" s="4">
        <v>7082</v>
      </c>
      <c r="B7083" s="5" t="s">
        <v>765</v>
      </c>
      <c r="C7083" s="5" t="s">
        <v>731</v>
      </c>
      <c r="D7083" s="5" t="s">
        <v>732</v>
      </c>
      <c r="E7083" s="5" t="s">
        <v>319</v>
      </c>
      <c r="F7083" s="5" t="s">
        <v>748</v>
      </c>
      <c r="G7083" s="13">
        <v>81.459999999999994</v>
      </c>
      <c r="H7083" s="5">
        <v>40</v>
      </c>
    </row>
    <row r="7084" spans="1:8">
      <c r="A7084" s="4">
        <v>7083</v>
      </c>
      <c r="B7084" s="5" t="s">
        <v>782</v>
      </c>
      <c r="C7084" s="5" t="s">
        <v>755</v>
      </c>
      <c r="D7084" s="5" t="s">
        <v>309</v>
      </c>
      <c r="E7084" s="5" t="s">
        <v>733</v>
      </c>
      <c r="F7084" s="5" t="s">
        <v>770</v>
      </c>
      <c r="G7084" s="13">
        <v>836.83</v>
      </c>
      <c r="H7084" s="5">
        <v>117</v>
      </c>
    </row>
    <row r="7085" spans="1:8">
      <c r="A7085" s="4">
        <v>7084</v>
      </c>
      <c r="B7085" s="5" t="s">
        <v>798</v>
      </c>
      <c r="C7085" s="5" t="s">
        <v>742</v>
      </c>
      <c r="D7085" s="5" t="s">
        <v>743</v>
      </c>
      <c r="E7085" s="5" t="s">
        <v>740</v>
      </c>
      <c r="F7085" s="5" t="s">
        <v>311</v>
      </c>
      <c r="G7085" s="13">
        <v>723.33</v>
      </c>
      <c r="H7085" s="5">
        <v>129</v>
      </c>
    </row>
    <row r="7086" spans="1:8">
      <c r="A7086" s="4">
        <v>7085</v>
      </c>
      <c r="B7086" s="5" t="s">
        <v>811</v>
      </c>
      <c r="C7086" s="5" t="s">
        <v>308</v>
      </c>
      <c r="D7086" s="5" t="s">
        <v>309</v>
      </c>
      <c r="E7086" s="5" t="s">
        <v>758</v>
      </c>
      <c r="F7086" s="5" t="s">
        <v>321</v>
      </c>
      <c r="G7086" s="13">
        <v>702.18</v>
      </c>
      <c r="H7086" s="5">
        <v>89</v>
      </c>
    </row>
    <row r="7087" spans="1:8">
      <c r="A7087" s="4">
        <v>7086</v>
      </c>
      <c r="B7087" s="5" t="s">
        <v>778</v>
      </c>
      <c r="C7087" s="5" t="s">
        <v>731</v>
      </c>
      <c r="D7087" s="5" t="s">
        <v>743</v>
      </c>
      <c r="E7087" s="5" t="s">
        <v>740</v>
      </c>
      <c r="F7087" s="5" t="s">
        <v>321</v>
      </c>
      <c r="G7087" s="13">
        <v>896.06</v>
      </c>
      <c r="H7087" s="5">
        <v>139</v>
      </c>
    </row>
    <row r="7088" spans="1:8">
      <c r="A7088" s="4">
        <v>7087</v>
      </c>
      <c r="B7088" s="5" t="s">
        <v>803</v>
      </c>
      <c r="C7088" s="5" t="s">
        <v>783</v>
      </c>
      <c r="D7088" s="5" t="s">
        <v>743</v>
      </c>
      <c r="E7088" s="5" t="s">
        <v>314</v>
      </c>
      <c r="F7088" s="5" t="s">
        <v>326</v>
      </c>
      <c r="G7088" s="13">
        <v>937.04</v>
      </c>
      <c r="H7088" s="5">
        <v>129</v>
      </c>
    </row>
    <row r="7089" spans="1:8">
      <c r="A7089" s="4">
        <v>7088</v>
      </c>
      <c r="B7089" s="5" t="s">
        <v>739</v>
      </c>
      <c r="C7089" s="5" t="s">
        <v>757</v>
      </c>
      <c r="D7089" s="5" t="s">
        <v>743</v>
      </c>
      <c r="E7089" s="5" t="s">
        <v>319</v>
      </c>
      <c r="F7089" s="5" t="s">
        <v>734</v>
      </c>
      <c r="G7089" s="13">
        <v>470.41</v>
      </c>
      <c r="H7089" s="5">
        <v>58</v>
      </c>
    </row>
    <row r="7090" spans="1:8">
      <c r="A7090" s="4">
        <v>7089</v>
      </c>
      <c r="B7090" s="5" t="s">
        <v>809</v>
      </c>
      <c r="C7090" s="5" t="s">
        <v>755</v>
      </c>
      <c r="D7090" s="5" t="s">
        <v>750</v>
      </c>
      <c r="E7090" s="5" t="s">
        <v>322</v>
      </c>
      <c r="F7090" s="5" t="s">
        <v>321</v>
      </c>
      <c r="G7090" s="13">
        <v>277.69</v>
      </c>
      <c r="H7090" s="5">
        <v>165</v>
      </c>
    </row>
    <row r="7091" spans="1:8">
      <c r="A7091" s="4">
        <v>7090</v>
      </c>
      <c r="B7091" s="5" t="s">
        <v>805</v>
      </c>
      <c r="C7091" s="5" t="s">
        <v>315</v>
      </c>
      <c r="D7091" s="5" t="s">
        <v>317</v>
      </c>
      <c r="E7091" s="5" t="s">
        <v>319</v>
      </c>
      <c r="F7091" s="5" t="s">
        <v>770</v>
      </c>
      <c r="G7091" s="13">
        <v>605.75</v>
      </c>
      <c r="H7091" s="5">
        <v>90</v>
      </c>
    </row>
    <row r="7092" spans="1:8">
      <c r="A7092" s="4">
        <v>7091</v>
      </c>
      <c r="B7092" s="5" t="s">
        <v>778</v>
      </c>
      <c r="C7092" s="5" t="s">
        <v>757</v>
      </c>
      <c r="D7092" s="5" t="s">
        <v>736</v>
      </c>
      <c r="E7092" s="5" t="s">
        <v>740</v>
      </c>
      <c r="F7092" s="5" t="s">
        <v>326</v>
      </c>
      <c r="G7092" s="13">
        <v>301.92</v>
      </c>
      <c r="H7092" s="5">
        <v>2</v>
      </c>
    </row>
    <row r="7093" spans="1:8">
      <c r="A7093" s="4">
        <v>7092</v>
      </c>
      <c r="B7093" s="5" t="s">
        <v>765</v>
      </c>
      <c r="C7093" s="5" t="s">
        <v>783</v>
      </c>
      <c r="D7093" s="5" t="s">
        <v>785</v>
      </c>
      <c r="E7093" s="5" t="s">
        <v>319</v>
      </c>
      <c r="F7093" s="5" t="s">
        <v>321</v>
      </c>
      <c r="G7093" s="13">
        <v>72.06</v>
      </c>
      <c r="H7093" s="5">
        <v>171</v>
      </c>
    </row>
    <row r="7094" spans="1:8">
      <c r="A7094" s="4">
        <v>7093</v>
      </c>
      <c r="B7094" s="5" t="s">
        <v>786</v>
      </c>
      <c r="C7094" s="5" t="s">
        <v>315</v>
      </c>
      <c r="D7094" s="5" t="s">
        <v>769</v>
      </c>
      <c r="E7094" s="5" t="s">
        <v>313</v>
      </c>
      <c r="F7094" s="5" t="s">
        <v>770</v>
      </c>
      <c r="G7094" s="13">
        <v>76.739999999999995</v>
      </c>
      <c r="H7094" s="5">
        <v>155</v>
      </c>
    </row>
    <row r="7095" spans="1:8">
      <c r="A7095" s="4">
        <v>7094</v>
      </c>
      <c r="B7095" s="5" t="s">
        <v>800</v>
      </c>
      <c r="C7095" s="5" t="s">
        <v>757</v>
      </c>
      <c r="D7095" s="5" t="s">
        <v>738</v>
      </c>
      <c r="E7095" s="5" t="s">
        <v>305</v>
      </c>
      <c r="F7095" s="5" t="s">
        <v>734</v>
      </c>
      <c r="G7095" s="13">
        <v>135.05000000000001</v>
      </c>
      <c r="H7095" s="5">
        <v>101</v>
      </c>
    </row>
    <row r="7096" spans="1:8">
      <c r="A7096" s="4">
        <v>7095</v>
      </c>
      <c r="B7096" s="5" t="s">
        <v>780</v>
      </c>
      <c r="C7096" s="5" t="s">
        <v>315</v>
      </c>
      <c r="D7096" s="5" t="s">
        <v>320</v>
      </c>
      <c r="E7096" s="5" t="s">
        <v>758</v>
      </c>
      <c r="F7096" s="5" t="s">
        <v>321</v>
      </c>
      <c r="G7096" s="13">
        <v>636.01</v>
      </c>
      <c r="H7096" s="5">
        <v>90</v>
      </c>
    </row>
    <row r="7097" spans="1:8">
      <c r="A7097" s="4">
        <v>7096</v>
      </c>
      <c r="B7097" s="5" t="s">
        <v>796</v>
      </c>
      <c r="C7097" s="5" t="s">
        <v>304</v>
      </c>
      <c r="D7097" s="5" t="s">
        <v>750</v>
      </c>
      <c r="E7097" s="5" t="s">
        <v>733</v>
      </c>
      <c r="F7097" s="5" t="s">
        <v>734</v>
      </c>
      <c r="G7097" s="13">
        <v>894.68</v>
      </c>
      <c r="H7097" s="5">
        <v>171</v>
      </c>
    </row>
    <row r="7098" spans="1:8">
      <c r="A7098" s="4">
        <v>7097</v>
      </c>
      <c r="B7098" s="5" t="s">
        <v>798</v>
      </c>
      <c r="C7098" s="5" t="s">
        <v>757</v>
      </c>
      <c r="D7098" s="5" t="s">
        <v>750</v>
      </c>
      <c r="E7098" s="5" t="s">
        <v>319</v>
      </c>
      <c r="F7098" s="5" t="s">
        <v>751</v>
      </c>
      <c r="G7098" s="13">
        <v>600.55999999999995</v>
      </c>
      <c r="H7098" s="5">
        <v>158</v>
      </c>
    </row>
    <row r="7099" spans="1:8">
      <c r="A7099" s="4">
        <v>7098</v>
      </c>
      <c r="B7099" s="5" t="s">
        <v>762</v>
      </c>
      <c r="C7099" s="5" t="s">
        <v>783</v>
      </c>
      <c r="D7099" s="5" t="s">
        <v>738</v>
      </c>
      <c r="E7099" s="5" t="s">
        <v>305</v>
      </c>
      <c r="F7099" s="5" t="s">
        <v>734</v>
      </c>
      <c r="G7099" s="13">
        <v>45.29</v>
      </c>
      <c r="H7099" s="5">
        <v>28</v>
      </c>
    </row>
    <row r="7100" spans="1:8">
      <c r="A7100" s="4">
        <v>7099</v>
      </c>
      <c r="B7100" s="5" t="s">
        <v>786</v>
      </c>
      <c r="C7100" s="5" t="s">
        <v>753</v>
      </c>
      <c r="D7100" s="5" t="s">
        <v>785</v>
      </c>
      <c r="E7100" s="5" t="s">
        <v>758</v>
      </c>
      <c r="F7100" s="5" t="s">
        <v>326</v>
      </c>
      <c r="G7100" s="13">
        <v>896.16</v>
      </c>
      <c r="H7100" s="5">
        <v>50</v>
      </c>
    </row>
    <row r="7101" spans="1:8">
      <c r="A7101" s="4">
        <v>7100</v>
      </c>
      <c r="B7101" s="5" t="s">
        <v>797</v>
      </c>
      <c r="C7101" s="5" t="s">
        <v>312</v>
      </c>
      <c r="D7101" s="5" t="s">
        <v>320</v>
      </c>
      <c r="E7101" s="5" t="s">
        <v>733</v>
      </c>
      <c r="F7101" s="5" t="s">
        <v>746</v>
      </c>
      <c r="G7101" s="13">
        <v>828.12</v>
      </c>
      <c r="H7101" s="5">
        <v>134</v>
      </c>
    </row>
    <row r="7102" spans="1:8">
      <c r="A7102" s="4">
        <v>7101</v>
      </c>
      <c r="B7102" s="5" t="s">
        <v>773</v>
      </c>
      <c r="C7102" s="5" t="s">
        <v>753</v>
      </c>
      <c r="D7102" s="5" t="s">
        <v>738</v>
      </c>
      <c r="E7102" s="5" t="s">
        <v>319</v>
      </c>
      <c r="F7102" s="5" t="s">
        <v>323</v>
      </c>
      <c r="G7102" s="13">
        <v>662.85</v>
      </c>
      <c r="H7102" s="5">
        <v>147</v>
      </c>
    </row>
    <row r="7103" spans="1:8">
      <c r="A7103" s="4">
        <v>7102</v>
      </c>
      <c r="B7103" s="5" t="s">
        <v>747</v>
      </c>
      <c r="C7103" s="5" t="s">
        <v>753</v>
      </c>
      <c r="D7103" s="5" t="s">
        <v>316</v>
      </c>
      <c r="E7103" s="5" t="s">
        <v>733</v>
      </c>
      <c r="F7103" s="5" t="s">
        <v>323</v>
      </c>
      <c r="G7103" s="13">
        <v>922.05</v>
      </c>
      <c r="H7103" s="5">
        <v>79</v>
      </c>
    </row>
    <row r="7104" spans="1:8">
      <c r="A7104" s="4">
        <v>7103</v>
      </c>
      <c r="B7104" s="5" t="s">
        <v>788</v>
      </c>
      <c r="C7104" s="5" t="s">
        <v>308</v>
      </c>
      <c r="D7104" s="5" t="s">
        <v>785</v>
      </c>
      <c r="E7104" s="5" t="s">
        <v>740</v>
      </c>
      <c r="F7104" s="5" t="s">
        <v>734</v>
      </c>
      <c r="G7104" s="13">
        <v>569.9</v>
      </c>
      <c r="H7104" s="5">
        <v>184</v>
      </c>
    </row>
    <row r="7105" spans="1:8">
      <c r="A7105" s="4">
        <v>7104</v>
      </c>
      <c r="B7105" s="5" t="s">
        <v>810</v>
      </c>
      <c r="C7105" s="5" t="s">
        <v>307</v>
      </c>
      <c r="D7105" s="5" t="s">
        <v>743</v>
      </c>
      <c r="E7105" s="5" t="s">
        <v>305</v>
      </c>
      <c r="F7105" s="5" t="s">
        <v>325</v>
      </c>
      <c r="G7105" s="13">
        <v>879.49</v>
      </c>
      <c r="H7105" s="5">
        <v>171</v>
      </c>
    </row>
    <row r="7106" spans="1:8">
      <c r="A7106" s="4">
        <v>7105</v>
      </c>
      <c r="B7106" s="5" t="s">
        <v>762</v>
      </c>
      <c r="C7106" s="5" t="s">
        <v>308</v>
      </c>
      <c r="D7106" s="5" t="s">
        <v>316</v>
      </c>
      <c r="E7106" s="5" t="s">
        <v>322</v>
      </c>
      <c r="F7106" s="5" t="s">
        <v>734</v>
      </c>
      <c r="G7106" s="13">
        <v>653.24</v>
      </c>
      <c r="H7106" s="5">
        <v>139</v>
      </c>
    </row>
    <row r="7107" spans="1:8">
      <c r="A7107" s="4">
        <v>7106</v>
      </c>
      <c r="B7107" s="5" t="s">
        <v>761</v>
      </c>
      <c r="C7107" s="5" t="s">
        <v>307</v>
      </c>
      <c r="D7107" s="5" t="s">
        <v>769</v>
      </c>
      <c r="E7107" s="5" t="s">
        <v>733</v>
      </c>
      <c r="F7107" s="5" t="s">
        <v>306</v>
      </c>
      <c r="G7107" s="13">
        <v>617.38</v>
      </c>
      <c r="H7107" s="5">
        <v>42</v>
      </c>
    </row>
    <row r="7108" spans="1:8">
      <c r="A7108" s="4">
        <v>7107</v>
      </c>
      <c r="B7108" s="5" t="s">
        <v>789</v>
      </c>
      <c r="C7108" s="5" t="s">
        <v>783</v>
      </c>
      <c r="D7108" s="5" t="s">
        <v>324</v>
      </c>
      <c r="E7108" s="5" t="s">
        <v>733</v>
      </c>
      <c r="F7108" s="5" t="s">
        <v>325</v>
      </c>
      <c r="G7108" s="13">
        <v>73.02</v>
      </c>
      <c r="H7108" s="5">
        <v>8</v>
      </c>
    </row>
    <row r="7109" spans="1:8">
      <c r="A7109" s="4">
        <v>7108</v>
      </c>
      <c r="B7109" s="5" t="s">
        <v>764</v>
      </c>
      <c r="C7109" s="5" t="s">
        <v>315</v>
      </c>
      <c r="D7109" s="5" t="s">
        <v>736</v>
      </c>
      <c r="E7109" s="5" t="s">
        <v>305</v>
      </c>
      <c r="F7109" s="5" t="s">
        <v>748</v>
      </c>
      <c r="G7109" s="13">
        <v>943.47</v>
      </c>
      <c r="H7109" s="5">
        <v>6</v>
      </c>
    </row>
    <row r="7110" spans="1:8">
      <c r="A7110" s="4">
        <v>7109</v>
      </c>
      <c r="B7110" s="5" t="s">
        <v>796</v>
      </c>
      <c r="C7110" s="5" t="s">
        <v>783</v>
      </c>
      <c r="D7110" s="5" t="s">
        <v>324</v>
      </c>
      <c r="E7110" s="5" t="s">
        <v>319</v>
      </c>
      <c r="F7110" s="5" t="s">
        <v>746</v>
      </c>
      <c r="G7110" s="13">
        <v>167.35</v>
      </c>
      <c r="H7110" s="5">
        <v>161</v>
      </c>
    </row>
    <row r="7111" spans="1:8">
      <c r="A7111" s="4">
        <v>7110</v>
      </c>
      <c r="B7111" s="5" t="s">
        <v>747</v>
      </c>
      <c r="C7111" s="5" t="s">
        <v>735</v>
      </c>
      <c r="D7111" s="5" t="s">
        <v>772</v>
      </c>
      <c r="E7111" s="5" t="s">
        <v>322</v>
      </c>
      <c r="F7111" s="5" t="s">
        <v>734</v>
      </c>
      <c r="G7111" s="13">
        <v>733.89</v>
      </c>
      <c r="H7111" s="5">
        <v>114</v>
      </c>
    </row>
    <row r="7112" spans="1:8">
      <c r="A7112" s="4">
        <v>7111</v>
      </c>
      <c r="B7112" s="5" t="s">
        <v>784</v>
      </c>
      <c r="C7112" s="5" t="s">
        <v>735</v>
      </c>
      <c r="D7112" s="5" t="s">
        <v>772</v>
      </c>
      <c r="E7112" s="5" t="s">
        <v>305</v>
      </c>
      <c r="F7112" s="5" t="s">
        <v>311</v>
      </c>
      <c r="G7112" s="13">
        <v>195.22</v>
      </c>
      <c r="H7112" s="5">
        <v>133</v>
      </c>
    </row>
    <row r="7113" spans="1:8">
      <c r="A7113" s="4">
        <v>7112</v>
      </c>
      <c r="B7113" s="5" t="s">
        <v>807</v>
      </c>
      <c r="C7113" s="5" t="s">
        <v>755</v>
      </c>
      <c r="D7113" s="5" t="s">
        <v>324</v>
      </c>
      <c r="E7113" s="5" t="s">
        <v>740</v>
      </c>
      <c r="F7113" s="5" t="s">
        <v>323</v>
      </c>
      <c r="G7113" s="13">
        <v>450.43</v>
      </c>
      <c r="H7113" s="5">
        <v>54</v>
      </c>
    </row>
    <row r="7114" spans="1:8">
      <c r="A7114" s="4">
        <v>7113</v>
      </c>
      <c r="B7114" s="5" t="s">
        <v>807</v>
      </c>
      <c r="C7114" s="5" t="s">
        <v>735</v>
      </c>
      <c r="D7114" s="5" t="s">
        <v>772</v>
      </c>
      <c r="E7114" s="5" t="s">
        <v>319</v>
      </c>
      <c r="F7114" s="5" t="s">
        <v>751</v>
      </c>
      <c r="G7114" s="13">
        <v>195.65</v>
      </c>
      <c r="H7114" s="5">
        <v>61</v>
      </c>
    </row>
    <row r="7115" spans="1:8">
      <c r="A7115" s="4">
        <v>7114</v>
      </c>
      <c r="B7115" s="5" t="s">
        <v>747</v>
      </c>
      <c r="C7115" s="5" t="s">
        <v>735</v>
      </c>
      <c r="D7115" s="5" t="s">
        <v>772</v>
      </c>
      <c r="E7115" s="5" t="s">
        <v>310</v>
      </c>
      <c r="F7115" s="5" t="s">
        <v>323</v>
      </c>
      <c r="G7115" s="13">
        <v>200.56</v>
      </c>
      <c r="H7115" s="5">
        <v>95</v>
      </c>
    </row>
    <row r="7116" spans="1:8">
      <c r="A7116" s="4">
        <v>7115</v>
      </c>
      <c r="B7116" s="5" t="s">
        <v>789</v>
      </c>
      <c r="C7116" s="5" t="s">
        <v>783</v>
      </c>
      <c r="D7116" s="5" t="s">
        <v>750</v>
      </c>
      <c r="E7116" s="5" t="s">
        <v>319</v>
      </c>
      <c r="F7116" s="5" t="s">
        <v>321</v>
      </c>
      <c r="G7116" s="13">
        <v>330.52</v>
      </c>
      <c r="H7116" s="5">
        <v>128</v>
      </c>
    </row>
    <row r="7117" spans="1:8">
      <c r="A7117" s="4">
        <v>7116</v>
      </c>
      <c r="B7117" s="5" t="s">
        <v>766</v>
      </c>
      <c r="C7117" s="5" t="s">
        <v>742</v>
      </c>
      <c r="D7117" s="5" t="s">
        <v>743</v>
      </c>
      <c r="E7117" s="5" t="s">
        <v>310</v>
      </c>
      <c r="F7117" s="5" t="s">
        <v>325</v>
      </c>
      <c r="G7117" s="13">
        <v>463.36</v>
      </c>
      <c r="H7117" s="5">
        <v>198</v>
      </c>
    </row>
    <row r="7118" spans="1:8">
      <c r="A7118" s="4">
        <v>7117</v>
      </c>
      <c r="B7118" s="5" t="s">
        <v>802</v>
      </c>
      <c r="C7118" s="5" t="s">
        <v>307</v>
      </c>
      <c r="D7118" s="5" t="s">
        <v>769</v>
      </c>
      <c r="E7118" s="5" t="s">
        <v>319</v>
      </c>
      <c r="F7118" s="5" t="s">
        <v>744</v>
      </c>
      <c r="G7118" s="13">
        <v>154.26</v>
      </c>
      <c r="H7118" s="5">
        <v>106</v>
      </c>
    </row>
    <row r="7119" spans="1:8">
      <c r="A7119" s="4">
        <v>7118</v>
      </c>
      <c r="B7119" s="5" t="s">
        <v>798</v>
      </c>
      <c r="C7119" s="5" t="s">
        <v>753</v>
      </c>
      <c r="D7119" s="5" t="s">
        <v>785</v>
      </c>
      <c r="E7119" s="5" t="s">
        <v>303</v>
      </c>
      <c r="F7119" s="5" t="s">
        <v>748</v>
      </c>
      <c r="G7119" s="13">
        <v>227.04</v>
      </c>
      <c r="H7119" s="5">
        <v>119</v>
      </c>
    </row>
    <row r="7120" spans="1:8">
      <c r="A7120" s="4">
        <v>7119</v>
      </c>
      <c r="B7120" s="5" t="s">
        <v>765</v>
      </c>
      <c r="C7120" s="5" t="s">
        <v>304</v>
      </c>
      <c r="D7120" s="5" t="s">
        <v>320</v>
      </c>
      <c r="E7120" s="5" t="s">
        <v>305</v>
      </c>
      <c r="F7120" s="5" t="s">
        <v>746</v>
      </c>
      <c r="G7120" s="13">
        <v>915.68</v>
      </c>
      <c r="H7120" s="5">
        <v>1</v>
      </c>
    </row>
    <row r="7121" spans="1:8">
      <c r="A7121" s="4">
        <v>7120</v>
      </c>
      <c r="B7121" s="5" t="s">
        <v>788</v>
      </c>
      <c r="C7121" s="5" t="s">
        <v>308</v>
      </c>
      <c r="D7121" s="5" t="s">
        <v>317</v>
      </c>
      <c r="E7121" s="5" t="s">
        <v>319</v>
      </c>
      <c r="F7121" s="5" t="s">
        <v>326</v>
      </c>
      <c r="G7121" s="13">
        <v>229.13</v>
      </c>
      <c r="H7121" s="5">
        <v>72</v>
      </c>
    </row>
    <row r="7122" spans="1:8">
      <c r="A7122" s="4">
        <v>7121</v>
      </c>
      <c r="B7122" s="5" t="s">
        <v>749</v>
      </c>
      <c r="C7122" s="5" t="s">
        <v>755</v>
      </c>
      <c r="D7122" s="5" t="s">
        <v>750</v>
      </c>
      <c r="E7122" s="5" t="s">
        <v>314</v>
      </c>
      <c r="F7122" s="5" t="s">
        <v>323</v>
      </c>
      <c r="G7122" s="13">
        <v>263.52999999999997</v>
      </c>
      <c r="H7122" s="5">
        <v>94</v>
      </c>
    </row>
    <row r="7123" spans="1:8">
      <c r="A7123" s="4">
        <v>7122</v>
      </c>
      <c r="B7123" s="5" t="s">
        <v>784</v>
      </c>
      <c r="C7123" s="5" t="s">
        <v>307</v>
      </c>
      <c r="D7123" s="5" t="s">
        <v>785</v>
      </c>
      <c r="E7123" s="5" t="s">
        <v>314</v>
      </c>
      <c r="F7123" s="5" t="s">
        <v>311</v>
      </c>
      <c r="G7123" s="13">
        <v>203.1</v>
      </c>
      <c r="H7123" s="5">
        <v>141</v>
      </c>
    </row>
    <row r="7124" spans="1:8">
      <c r="A7124" s="4">
        <v>7123</v>
      </c>
      <c r="B7124" s="5" t="s">
        <v>749</v>
      </c>
      <c r="C7124" s="5" t="s">
        <v>755</v>
      </c>
      <c r="D7124" s="5" t="s">
        <v>769</v>
      </c>
      <c r="E7124" s="5" t="s">
        <v>310</v>
      </c>
      <c r="F7124" s="5" t="s">
        <v>321</v>
      </c>
      <c r="G7124" s="13">
        <v>177.18</v>
      </c>
      <c r="H7124" s="5">
        <v>93</v>
      </c>
    </row>
    <row r="7125" spans="1:8">
      <c r="A7125" s="4">
        <v>7124</v>
      </c>
      <c r="B7125" s="5" t="s">
        <v>789</v>
      </c>
      <c r="C7125" s="5" t="s">
        <v>312</v>
      </c>
      <c r="D7125" s="5" t="s">
        <v>736</v>
      </c>
      <c r="E7125" s="5" t="s">
        <v>313</v>
      </c>
      <c r="F7125" s="5" t="s">
        <v>321</v>
      </c>
      <c r="G7125" s="13">
        <v>817.56</v>
      </c>
      <c r="H7125" s="5">
        <v>25</v>
      </c>
    </row>
    <row r="7126" spans="1:8">
      <c r="A7126" s="4">
        <v>7125</v>
      </c>
      <c r="B7126" s="5" t="s">
        <v>739</v>
      </c>
      <c r="C7126" s="5" t="s">
        <v>757</v>
      </c>
      <c r="D7126" s="5" t="s">
        <v>317</v>
      </c>
      <c r="E7126" s="5" t="s">
        <v>314</v>
      </c>
      <c r="F7126" s="5" t="s">
        <v>734</v>
      </c>
      <c r="G7126" s="13">
        <v>372.93</v>
      </c>
      <c r="H7126" s="5">
        <v>68</v>
      </c>
    </row>
    <row r="7127" spans="1:8">
      <c r="A7127" s="4">
        <v>7126</v>
      </c>
      <c r="B7127" s="5" t="s">
        <v>801</v>
      </c>
      <c r="C7127" s="5" t="s">
        <v>731</v>
      </c>
      <c r="D7127" s="5" t="s">
        <v>309</v>
      </c>
      <c r="E7127" s="5" t="s">
        <v>310</v>
      </c>
      <c r="F7127" s="5" t="s">
        <v>306</v>
      </c>
      <c r="G7127" s="13">
        <v>86.68</v>
      </c>
      <c r="H7127" s="5">
        <v>193</v>
      </c>
    </row>
    <row r="7128" spans="1:8">
      <c r="A7128" s="4">
        <v>7127</v>
      </c>
      <c r="B7128" s="5" t="s">
        <v>782</v>
      </c>
      <c r="C7128" s="5" t="s">
        <v>735</v>
      </c>
      <c r="D7128" s="5" t="s">
        <v>316</v>
      </c>
      <c r="E7128" s="5" t="s">
        <v>758</v>
      </c>
      <c r="F7128" s="5" t="s">
        <v>748</v>
      </c>
      <c r="G7128" s="13">
        <v>838.29</v>
      </c>
      <c r="H7128" s="5">
        <v>66</v>
      </c>
    </row>
    <row r="7129" spans="1:8">
      <c r="A7129" s="4">
        <v>7128</v>
      </c>
      <c r="B7129" s="5" t="s">
        <v>775</v>
      </c>
      <c r="C7129" s="5" t="s">
        <v>783</v>
      </c>
      <c r="D7129" s="5" t="s">
        <v>309</v>
      </c>
      <c r="E7129" s="5" t="s">
        <v>313</v>
      </c>
      <c r="F7129" s="5" t="s">
        <v>746</v>
      </c>
      <c r="G7129" s="13">
        <v>735.1</v>
      </c>
      <c r="H7129" s="5">
        <v>20</v>
      </c>
    </row>
    <row r="7130" spans="1:8">
      <c r="A7130" s="4">
        <v>7129</v>
      </c>
      <c r="B7130" s="5" t="s">
        <v>807</v>
      </c>
      <c r="C7130" s="5" t="s">
        <v>318</v>
      </c>
      <c r="D7130" s="5" t="s">
        <v>732</v>
      </c>
      <c r="E7130" s="5" t="s">
        <v>303</v>
      </c>
      <c r="F7130" s="5" t="s">
        <v>326</v>
      </c>
      <c r="G7130" s="13">
        <v>372.67</v>
      </c>
      <c r="H7130" s="5">
        <v>136</v>
      </c>
    </row>
    <row r="7131" spans="1:8">
      <c r="A7131" s="4">
        <v>7130</v>
      </c>
      <c r="B7131" s="5" t="s">
        <v>787</v>
      </c>
      <c r="C7131" s="5" t="s">
        <v>753</v>
      </c>
      <c r="D7131" s="5" t="s">
        <v>309</v>
      </c>
      <c r="E7131" s="5" t="s">
        <v>310</v>
      </c>
      <c r="F7131" s="5" t="s">
        <v>323</v>
      </c>
      <c r="G7131" s="13">
        <v>283.83999999999997</v>
      </c>
      <c r="H7131" s="5">
        <v>130</v>
      </c>
    </row>
    <row r="7132" spans="1:8">
      <c r="A7132" s="4">
        <v>7131</v>
      </c>
      <c r="B7132" s="5" t="s">
        <v>776</v>
      </c>
      <c r="C7132" s="5" t="s">
        <v>742</v>
      </c>
      <c r="D7132" s="5" t="s">
        <v>309</v>
      </c>
      <c r="E7132" s="5" t="s">
        <v>314</v>
      </c>
      <c r="F7132" s="5" t="s">
        <v>734</v>
      </c>
      <c r="G7132" s="13">
        <v>763.18</v>
      </c>
      <c r="H7132" s="5">
        <v>171</v>
      </c>
    </row>
    <row r="7133" spans="1:8">
      <c r="A7133" s="4">
        <v>7132</v>
      </c>
      <c r="B7133" s="5" t="s">
        <v>798</v>
      </c>
      <c r="C7133" s="5" t="s">
        <v>735</v>
      </c>
      <c r="D7133" s="5" t="s">
        <v>309</v>
      </c>
      <c r="E7133" s="5" t="s">
        <v>322</v>
      </c>
      <c r="F7133" s="5" t="s">
        <v>306</v>
      </c>
      <c r="G7133" s="13">
        <v>258.27</v>
      </c>
      <c r="H7133" s="5">
        <v>95</v>
      </c>
    </row>
    <row r="7134" spans="1:8">
      <c r="A7134" s="4">
        <v>7133</v>
      </c>
      <c r="B7134" s="5" t="s">
        <v>774</v>
      </c>
      <c r="C7134" s="5" t="s">
        <v>731</v>
      </c>
      <c r="D7134" s="5" t="s">
        <v>769</v>
      </c>
      <c r="E7134" s="5" t="s">
        <v>310</v>
      </c>
      <c r="F7134" s="5" t="s">
        <v>734</v>
      </c>
      <c r="G7134" s="13">
        <v>277.18</v>
      </c>
      <c r="H7134" s="5">
        <v>54</v>
      </c>
    </row>
    <row r="7135" spans="1:8">
      <c r="A7135" s="4">
        <v>7134</v>
      </c>
      <c r="B7135" s="5" t="s">
        <v>771</v>
      </c>
      <c r="C7135" s="5" t="s">
        <v>312</v>
      </c>
      <c r="D7135" s="5" t="s">
        <v>320</v>
      </c>
      <c r="E7135" s="5" t="s">
        <v>314</v>
      </c>
      <c r="F7135" s="5" t="s">
        <v>744</v>
      </c>
      <c r="G7135" s="13">
        <v>550.1</v>
      </c>
      <c r="H7135" s="5">
        <v>12</v>
      </c>
    </row>
    <row r="7136" spans="1:8">
      <c r="A7136" s="4">
        <v>7135</v>
      </c>
      <c r="B7136" s="5" t="s">
        <v>764</v>
      </c>
      <c r="C7136" s="5" t="s">
        <v>783</v>
      </c>
      <c r="D7136" s="5" t="s">
        <v>309</v>
      </c>
      <c r="E7136" s="5" t="s">
        <v>758</v>
      </c>
      <c r="F7136" s="5" t="s">
        <v>325</v>
      </c>
      <c r="G7136" s="13">
        <v>912.7</v>
      </c>
      <c r="H7136" s="5">
        <v>52</v>
      </c>
    </row>
    <row r="7137" spans="1:8">
      <c r="A7137" s="4">
        <v>7136</v>
      </c>
      <c r="B7137" s="5" t="s">
        <v>781</v>
      </c>
      <c r="C7137" s="5" t="s">
        <v>753</v>
      </c>
      <c r="D7137" s="5" t="s">
        <v>772</v>
      </c>
      <c r="E7137" s="5" t="s">
        <v>310</v>
      </c>
      <c r="F7137" s="5" t="s">
        <v>306</v>
      </c>
      <c r="G7137" s="13">
        <v>612.99</v>
      </c>
      <c r="H7137" s="5">
        <v>1</v>
      </c>
    </row>
    <row r="7138" spans="1:8">
      <c r="A7138" s="4">
        <v>7137</v>
      </c>
      <c r="B7138" s="5" t="s">
        <v>737</v>
      </c>
      <c r="C7138" s="5" t="s">
        <v>755</v>
      </c>
      <c r="D7138" s="5" t="s">
        <v>316</v>
      </c>
      <c r="E7138" s="5" t="s">
        <v>319</v>
      </c>
      <c r="F7138" s="5" t="s">
        <v>770</v>
      </c>
      <c r="G7138" s="13">
        <v>844.88</v>
      </c>
      <c r="H7138" s="5">
        <v>95</v>
      </c>
    </row>
    <row r="7139" spans="1:8">
      <c r="A7139" s="4">
        <v>7138</v>
      </c>
      <c r="B7139" s="5" t="s">
        <v>809</v>
      </c>
      <c r="C7139" s="5" t="s">
        <v>753</v>
      </c>
      <c r="D7139" s="5" t="s">
        <v>769</v>
      </c>
      <c r="E7139" s="5" t="s">
        <v>322</v>
      </c>
      <c r="F7139" s="5" t="s">
        <v>746</v>
      </c>
      <c r="G7139" s="13">
        <v>343.16</v>
      </c>
      <c r="H7139" s="5">
        <v>174</v>
      </c>
    </row>
    <row r="7140" spans="1:8">
      <c r="A7140" s="4">
        <v>7139</v>
      </c>
      <c r="B7140" s="5" t="s">
        <v>811</v>
      </c>
      <c r="C7140" s="5" t="s">
        <v>735</v>
      </c>
      <c r="D7140" s="5" t="s">
        <v>769</v>
      </c>
      <c r="E7140" s="5" t="s">
        <v>322</v>
      </c>
      <c r="F7140" s="5" t="s">
        <v>734</v>
      </c>
      <c r="G7140" s="13">
        <v>581.67999999999995</v>
      </c>
      <c r="H7140" s="5">
        <v>157</v>
      </c>
    </row>
    <row r="7141" spans="1:8">
      <c r="A7141" s="4">
        <v>7140</v>
      </c>
      <c r="B7141" s="5" t="s">
        <v>780</v>
      </c>
      <c r="C7141" s="5" t="s">
        <v>757</v>
      </c>
      <c r="D7141" s="5" t="s">
        <v>743</v>
      </c>
      <c r="E7141" s="5" t="s">
        <v>322</v>
      </c>
      <c r="F7141" s="5" t="s">
        <v>734</v>
      </c>
      <c r="G7141" s="13">
        <v>889.31</v>
      </c>
      <c r="H7141" s="5">
        <v>152</v>
      </c>
    </row>
    <row r="7142" spans="1:8">
      <c r="A7142" s="4">
        <v>7141</v>
      </c>
      <c r="B7142" s="5" t="s">
        <v>739</v>
      </c>
      <c r="C7142" s="5" t="s">
        <v>304</v>
      </c>
      <c r="D7142" s="5" t="s">
        <v>317</v>
      </c>
      <c r="E7142" s="5" t="s">
        <v>310</v>
      </c>
      <c r="F7142" s="5" t="s">
        <v>326</v>
      </c>
      <c r="G7142" s="13">
        <v>205.33</v>
      </c>
      <c r="H7142" s="5">
        <v>65</v>
      </c>
    </row>
    <row r="7143" spans="1:8">
      <c r="A7143" s="4">
        <v>7142</v>
      </c>
      <c r="B7143" s="5" t="s">
        <v>759</v>
      </c>
      <c r="C7143" s="5" t="s">
        <v>755</v>
      </c>
      <c r="D7143" s="5" t="s">
        <v>743</v>
      </c>
      <c r="E7143" s="5" t="s">
        <v>313</v>
      </c>
      <c r="F7143" s="5" t="s">
        <v>325</v>
      </c>
      <c r="G7143" s="13">
        <v>98.31</v>
      </c>
      <c r="H7143" s="5">
        <v>27</v>
      </c>
    </row>
    <row r="7144" spans="1:8">
      <c r="A7144" s="4">
        <v>7143</v>
      </c>
      <c r="B7144" s="5" t="s">
        <v>799</v>
      </c>
      <c r="C7144" s="5" t="s">
        <v>308</v>
      </c>
      <c r="D7144" s="5" t="s">
        <v>772</v>
      </c>
      <c r="E7144" s="5" t="s">
        <v>758</v>
      </c>
      <c r="F7144" s="5" t="s">
        <v>751</v>
      </c>
      <c r="G7144" s="13">
        <v>712.48</v>
      </c>
      <c r="H7144" s="5">
        <v>64</v>
      </c>
    </row>
    <row r="7145" spans="1:8">
      <c r="A7145" s="4">
        <v>7144</v>
      </c>
      <c r="B7145" s="5" t="s">
        <v>804</v>
      </c>
      <c r="C7145" s="5" t="s">
        <v>735</v>
      </c>
      <c r="D7145" s="5" t="s">
        <v>772</v>
      </c>
      <c r="E7145" s="5" t="s">
        <v>305</v>
      </c>
      <c r="F7145" s="5" t="s">
        <v>311</v>
      </c>
      <c r="G7145" s="13">
        <v>765.24</v>
      </c>
      <c r="H7145" s="5">
        <v>24</v>
      </c>
    </row>
    <row r="7146" spans="1:8">
      <c r="A7146" s="4">
        <v>7145</v>
      </c>
      <c r="B7146" s="5" t="s">
        <v>764</v>
      </c>
      <c r="C7146" s="5" t="s">
        <v>783</v>
      </c>
      <c r="D7146" s="5" t="s">
        <v>750</v>
      </c>
      <c r="E7146" s="5" t="s">
        <v>303</v>
      </c>
      <c r="F7146" s="5" t="s">
        <v>748</v>
      </c>
      <c r="G7146" s="13">
        <v>538.29999999999995</v>
      </c>
      <c r="H7146" s="5">
        <v>28</v>
      </c>
    </row>
    <row r="7147" spans="1:8">
      <c r="A7147" s="4">
        <v>7146</v>
      </c>
      <c r="B7147" s="5" t="s">
        <v>782</v>
      </c>
      <c r="C7147" s="5" t="s">
        <v>315</v>
      </c>
      <c r="D7147" s="5" t="s">
        <v>750</v>
      </c>
      <c r="E7147" s="5" t="s">
        <v>740</v>
      </c>
      <c r="F7147" s="5" t="s">
        <v>306</v>
      </c>
      <c r="G7147" s="13">
        <v>658.19</v>
      </c>
      <c r="H7147" s="5">
        <v>195</v>
      </c>
    </row>
    <row r="7148" spans="1:8">
      <c r="A7148" s="4">
        <v>7147</v>
      </c>
      <c r="B7148" s="5" t="s">
        <v>793</v>
      </c>
      <c r="C7148" s="5" t="s">
        <v>755</v>
      </c>
      <c r="D7148" s="5" t="s">
        <v>785</v>
      </c>
      <c r="E7148" s="5" t="s">
        <v>310</v>
      </c>
      <c r="F7148" s="5" t="s">
        <v>311</v>
      </c>
      <c r="G7148" s="13">
        <v>301.68</v>
      </c>
      <c r="H7148" s="5">
        <v>85</v>
      </c>
    </row>
    <row r="7149" spans="1:8">
      <c r="A7149" s="4">
        <v>7148</v>
      </c>
      <c r="B7149" s="5" t="s">
        <v>761</v>
      </c>
      <c r="C7149" s="5" t="s">
        <v>304</v>
      </c>
      <c r="D7149" s="5" t="s">
        <v>316</v>
      </c>
      <c r="E7149" s="5" t="s">
        <v>733</v>
      </c>
      <c r="F7149" s="5" t="s">
        <v>748</v>
      </c>
      <c r="G7149" s="13">
        <v>195.44</v>
      </c>
      <c r="H7149" s="5">
        <v>62</v>
      </c>
    </row>
    <row r="7150" spans="1:8">
      <c r="A7150" s="4">
        <v>7149</v>
      </c>
      <c r="B7150" s="5" t="s">
        <v>806</v>
      </c>
      <c r="C7150" s="5" t="s">
        <v>315</v>
      </c>
      <c r="D7150" s="5" t="s">
        <v>785</v>
      </c>
      <c r="E7150" s="5" t="s">
        <v>310</v>
      </c>
      <c r="F7150" s="5" t="s">
        <v>325</v>
      </c>
      <c r="G7150" s="13">
        <v>90.71</v>
      </c>
      <c r="H7150" s="5">
        <v>7</v>
      </c>
    </row>
    <row r="7151" spans="1:8">
      <c r="A7151" s="4">
        <v>7150</v>
      </c>
      <c r="B7151" s="5" t="s">
        <v>807</v>
      </c>
      <c r="C7151" s="5" t="s">
        <v>304</v>
      </c>
      <c r="D7151" s="5" t="s">
        <v>324</v>
      </c>
      <c r="E7151" s="5" t="s">
        <v>740</v>
      </c>
      <c r="F7151" s="5" t="s">
        <v>744</v>
      </c>
      <c r="G7151" s="13">
        <v>195.88</v>
      </c>
      <c r="H7151" s="5">
        <v>169</v>
      </c>
    </row>
    <row r="7152" spans="1:8">
      <c r="A7152" s="4">
        <v>7151</v>
      </c>
      <c r="B7152" s="5" t="s">
        <v>779</v>
      </c>
      <c r="C7152" s="5" t="s">
        <v>312</v>
      </c>
      <c r="D7152" s="5" t="s">
        <v>736</v>
      </c>
      <c r="E7152" s="5" t="s">
        <v>313</v>
      </c>
      <c r="F7152" s="5" t="s">
        <v>321</v>
      </c>
      <c r="G7152" s="13">
        <v>95.85</v>
      </c>
      <c r="H7152" s="5">
        <v>151</v>
      </c>
    </row>
    <row r="7153" spans="1:8">
      <c r="A7153" s="4">
        <v>7152</v>
      </c>
      <c r="B7153" s="5" t="s">
        <v>811</v>
      </c>
      <c r="C7153" s="5" t="s">
        <v>318</v>
      </c>
      <c r="D7153" s="5" t="s">
        <v>738</v>
      </c>
      <c r="E7153" s="5" t="s">
        <v>313</v>
      </c>
      <c r="F7153" s="5" t="s">
        <v>321</v>
      </c>
      <c r="G7153" s="13">
        <v>249.53</v>
      </c>
      <c r="H7153" s="5">
        <v>42</v>
      </c>
    </row>
    <row r="7154" spans="1:8">
      <c r="A7154" s="4">
        <v>7153</v>
      </c>
      <c r="B7154" s="5" t="s">
        <v>737</v>
      </c>
      <c r="C7154" s="5" t="s">
        <v>308</v>
      </c>
      <c r="D7154" s="5" t="s">
        <v>738</v>
      </c>
      <c r="E7154" s="5" t="s">
        <v>758</v>
      </c>
      <c r="F7154" s="5" t="s">
        <v>306</v>
      </c>
      <c r="G7154" s="13">
        <v>207.25</v>
      </c>
      <c r="H7154" s="5">
        <v>72</v>
      </c>
    </row>
    <row r="7155" spans="1:8">
      <c r="A7155" s="4">
        <v>7154</v>
      </c>
      <c r="B7155" s="5" t="s">
        <v>800</v>
      </c>
      <c r="C7155" s="5" t="s">
        <v>308</v>
      </c>
      <c r="D7155" s="5" t="s">
        <v>785</v>
      </c>
      <c r="E7155" s="5" t="s">
        <v>758</v>
      </c>
      <c r="F7155" s="5" t="s">
        <v>306</v>
      </c>
      <c r="G7155" s="13">
        <v>300.14999999999998</v>
      </c>
      <c r="H7155" s="5">
        <v>197</v>
      </c>
    </row>
    <row r="7156" spans="1:8">
      <c r="A7156" s="4">
        <v>7155</v>
      </c>
      <c r="B7156" s="5" t="s">
        <v>810</v>
      </c>
      <c r="C7156" s="5" t="s">
        <v>753</v>
      </c>
      <c r="D7156" s="5" t="s">
        <v>772</v>
      </c>
      <c r="E7156" s="5" t="s">
        <v>322</v>
      </c>
      <c r="F7156" s="5" t="s">
        <v>323</v>
      </c>
      <c r="G7156" s="13">
        <v>382.13</v>
      </c>
      <c r="H7156" s="5">
        <v>71</v>
      </c>
    </row>
    <row r="7157" spans="1:8">
      <c r="A7157" s="4">
        <v>7156</v>
      </c>
      <c r="B7157" s="5" t="s">
        <v>806</v>
      </c>
      <c r="C7157" s="5" t="s">
        <v>755</v>
      </c>
      <c r="D7157" s="5" t="s">
        <v>736</v>
      </c>
      <c r="E7157" s="5" t="s">
        <v>758</v>
      </c>
      <c r="F7157" s="5" t="s">
        <v>746</v>
      </c>
      <c r="G7157" s="13">
        <v>583.65</v>
      </c>
      <c r="H7157" s="5">
        <v>101</v>
      </c>
    </row>
    <row r="7158" spans="1:8">
      <c r="A7158" s="4">
        <v>7157</v>
      </c>
      <c r="B7158" s="5" t="s">
        <v>798</v>
      </c>
      <c r="C7158" s="5" t="s">
        <v>308</v>
      </c>
      <c r="D7158" s="5" t="s">
        <v>732</v>
      </c>
      <c r="E7158" s="5" t="s">
        <v>310</v>
      </c>
      <c r="F7158" s="5" t="s">
        <v>770</v>
      </c>
      <c r="G7158" s="13">
        <v>903.06</v>
      </c>
      <c r="H7158" s="5">
        <v>32</v>
      </c>
    </row>
    <row r="7159" spans="1:8">
      <c r="A7159" s="4">
        <v>7158</v>
      </c>
      <c r="B7159" s="5" t="s">
        <v>801</v>
      </c>
      <c r="C7159" s="5" t="s">
        <v>308</v>
      </c>
      <c r="D7159" s="5" t="s">
        <v>324</v>
      </c>
      <c r="E7159" s="5" t="s">
        <v>310</v>
      </c>
      <c r="F7159" s="5" t="s">
        <v>306</v>
      </c>
      <c r="G7159" s="13">
        <v>102.66</v>
      </c>
      <c r="H7159" s="5">
        <v>191</v>
      </c>
    </row>
    <row r="7160" spans="1:8">
      <c r="A7160" s="4">
        <v>7159</v>
      </c>
      <c r="B7160" s="5" t="s">
        <v>787</v>
      </c>
      <c r="C7160" s="5" t="s">
        <v>308</v>
      </c>
      <c r="D7160" s="5" t="s">
        <v>750</v>
      </c>
      <c r="E7160" s="5" t="s">
        <v>733</v>
      </c>
      <c r="F7160" s="5" t="s">
        <v>748</v>
      </c>
      <c r="G7160" s="13">
        <v>305.25</v>
      </c>
      <c r="H7160" s="5">
        <v>154</v>
      </c>
    </row>
    <row r="7161" spans="1:8">
      <c r="A7161" s="4">
        <v>7160</v>
      </c>
      <c r="B7161" s="5" t="s">
        <v>749</v>
      </c>
      <c r="C7161" s="5" t="s">
        <v>783</v>
      </c>
      <c r="D7161" s="5" t="s">
        <v>324</v>
      </c>
      <c r="E7161" s="5" t="s">
        <v>758</v>
      </c>
      <c r="F7161" s="5" t="s">
        <v>323</v>
      </c>
      <c r="G7161" s="13">
        <v>534.94000000000005</v>
      </c>
      <c r="H7161" s="5">
        <v>190</v>
      </c>
    </row>
    <row r="7162" spans="1:8">
      <c r="A7162" s="4">
        <v>7161</v>
      </c>
      <c r="B7162" s="5" t="s">
        <v>778</v>
      </c>
      <c r="C7162" s="5" t="s">
        <v>315</v>
      </c>
      <c r="D7162" s="5" t="s">
        <v>320</v>
      </c>
      <c r="E7162" s="5" t="s">
        <v>310</v>
      </c>
      <c r="F7162" s="5" t="s">
        <v>751</v>
      </c>
      <c r="G7162" s="13">
        <v>294.22000000000003</v>
      </c>
      <c r="H7162" s="5">
        <v>43</v>
      </c>
    </row>
    <row r="7163" spans="1:8">
      <c r="A7163" s="4">
        <v>7162</v>
      </c>
      <c r="B7163" s="5" t="s">
        <v>741</v>
      </c>
      <c r="C7163" s="5" t="s">
        <v>304</v>
      </c>
      <c r="D7163" s="5" t="s">
        <v>750</v>
      </c>
      <c r="E7163" s="5" t="s">
        <v>310</v>
      </c>
      <c r="F7163" s="5" t="s">
        <v>734</v>
      </c>
      <c r="G7163" s="13">
        <v>817.27</v>
      </c>
      <c r="H7163" s="5">
        <v>51</v>
      </c>
    </row>
    <row r="7164" spans="1:8">
      <c r="A7164" s="4">
        <v>7163</v>
      </c>
      <c r="B7164" s="5" t="s">
        <v>745</v>
      </c>
      <c r="C7164" s="5" t="s">
        <v>315</v>
      </c>
      <c r="D7164" s="5" t="s">
        <v>320</v>
      </c>
      <c r="E7164" s="5" t="s">
        <v>322</v>
      </c>
      <c r="F7164" s="5" t="s">
        <v>748</v>
      </c>
      <c r="G7164" s="13">
        <v>696.9</v>
      </c>
      <c r="H7164" s="5">
        <v>56</v>
      </c>
    </row>
    <row r="7165" spans="1:8">
      <c r="A7165" s="4">
        <v>7164</v>
      </c>
      <c r="B7165" s="5" t="s">
        <v>803</v>
      </c>
      <c r="C7165" s="5" t="s">
        <v>308</v>
      </c>
      <c r="D7165" s="5" t="s">
        <v>750</v>
      </c>
      <c r="E7165" s="5" t="s">
        <v>758</v>
      </c>
      <c r="F7165" s="5" t="s">
        <v>311</v>
      </c>
      <c r="G7165" s="13">
        <v>64.94</v>
      </c>
      <c r="H7165" s="5">
        <v>149</v>
      </c>
    </row>
    <row r="7166" spans="1:8">
      <c r="A7166" s="4">
        <v>7165</v>
      </c>
      <c r="B7166" s="5" t="s">
        <v>764</v>
      </c>
      <c r="C7166" s="5" t="s">
        <v>755</v>
      </c>
      <c r="D7166" s="5" t="s">
        <v>785</v>
      </c>
      <c r="E7166" s="5" t="s">
        <v>305</v>
      </c>
      <c r="F7166" s="5" t="s">
        <v>326</v>
      </c>
      <c r="G7166" s="13">
        <v>312.36</v>
      </c>
      <c r="H7166" s="5">
        <v>44</v>
      </c>
    </row>
    <row r="7167" spans="1:8">
      <c r="A7167" s="4">
        <v>7166</v>
      </c>
      <c r="B7167" s="5" t="s">
        <v>805</v>
      </c>
      <c r="C7167" s="5" t="s">
        <v>304</v>
      </c>
      <c r="D7167" s="5" t="s">
        <v>750</v>
      </c>
      <c r="E7167" s="5" t="s">
        <v>733</v>
      </c>
      <c r="F7167" s="5" t="s">
        <v>748</v>
      </c>
      <c r="G7167" s="13">
        <v>268.99</v>
      </c>
      <c r="H7167" s="5">
        <v>95</v>
      </c>
    </row>
    <row r="7168" spans="1:8">
      <c r="A7168" s="4">
        <v>7167</v>
      </c>
      <c r="B7168" s="5" t="s">
        <v>752</v>
      </c>
      <c r="C7168" s="5" t="s">
        <v>757</v>
      </c>
      <c r="D7168" s="5" t="s">
        <v>732</v>
      </c>
      <c r="E7168" s="5" t="s">
        <v>740</v>
      </c>
      <c r="F7168" s="5" t="s">
        <v>311</v>
      </c>
      <c r="G7168" s="13">
        <v>789.97</v>
      </c>
      <c r="H7168" s="5">
        <v>146</v>
      </c>
    </row>
    <row r="7169" spans="1:8">
      <c r="A7169" s="4">
        <v>7168</v>
      </c>
      <c r="B7169" s="5" t="s">
        <v>798</v>
      </c>
      <c r="C7169" s="5" t="s">
        <v>783</v>
      </c>
      <c r="D7169" s="5" t="s">
        <v>736</v>
      </c>
      <c r="E7169" s="5" t="s">
        <v>322</v>
      </c>
      <c r="F7169" s="5" t="s">
        <v>746</v>
      </c>
      <c r="G7169" s="13">
        <v>294.38</v>
      </c>
      <c r="H7169" s="5">
        <v>41</v>
      </c>
    </row>
    <row r="7170" spans="1:8">
      <c r="A7170" s="4">
        <v>7169</v>
      </c>
      <c r="B7170" s="5" t="s">
        <v>812</v>
      </c>
      <c r="C7170" s="5" t="s">
        <v>315</v>
      </c>
      <c r="D7170" s="5" t="s">
        <v>736</v>
      </c>
      <c r="E7170" s="5" t="s">
        <v>758</v>
      </c>
      <c r="F7170" s="5" t="s">
        <v>326</v>
      </c>
      <c r="G7170" s="13">
        <v>142.77000000000001</v>
      </c>
      <c r="H7170" s="5">
        <v>51</v>
      </c>
    </row>
    <row r="7171" spans="1:8">
      <c r="A7171" s="4">
        <v>7170</v>
      </c>
      <c r="B7171" s="5" t="s">
        <v>764</v>
      </c>
      <c r="C7171" s="5" t="s">
        <v>731</v>
      </c>
      <c r="D7171" s="5" t="s">
        <v>769</v>
      </c>
      <c r="E7171" s="5" t="s">
        <v>313</v>
      </c>
      <c r="F7171" s="5" t="s">
        <v>323</v>
      </c>
      <c r="G7171" s="13">
        <v>691.27</v>
      </c>
      <c r="H7171" s="5">
        <v>115</v>
      </c>
    </row>
    <row r="7172" spans="1:8">
      <c r="A7172" s="4">
        <v>7171</v>
      </c>
      <c r="B7172" s="5" t="s">
        <v>763</v>
      </c>
      <c r="C7172" s="5" t="s">
        <v>742</v>
      </c>
      <c r="D7172" s="5" t="s">
        <v>772</v>
      </c>
      <c r="E7172" s="5" t="s">
        <v>305</v>
      </c>
      <c r="F7172" s="5" t="s">
        <v>325</v>
      </c>
      <c r="G7172" s="13">
        <v>864.14</v>
      </c>
      <c r="H7172" s="5">
        <v>157</v>
      </c>
    </row>
    <row r="7173" spans="1:8">
      <c r="A7173" s="4">
        <v>7172</v>
      </c>
      <c r="B7173" s="5" t="s">
        <v>775</v>
      </c>
      <c r="C7173" s="5" t="s">
        <v>315</v>
      </c>
      <c r="D7173" s="5" t="s">
        <v>769</v>
      </c>
      <c r="E7173" s="5" t="s">
        <v>303</v>
      </c>
      <c r="F7173" s="5" t="s">
        <v>744</v>
      </c>
      <c r="G7173" s="13">
        <v>621.5</v>
      </c>
      <c r="H7173" s="5">
        <v>69</v>
      </c>
    </row>
    <row r="7174" spans="1:8">
      <c r="A7174" s="4">
        <v>7173</v>
      </c>
      <c r="B7174" s="5" t="s">
        <v>795</v>
      </c>
      <c r="C7174" s="5" t="s">
        <v>735</v>
      </c>
      <c r="D7174" s="5" t="s">
        <v>772</v>
      </c>
      <c r="E7174" s="5" t="s">
        <v>322</v>
      </c>
      <c r="F7174" s="5" t="s">
        <v>746</v>
      </c>
      <c r="G7174" s="13">
        <v>502.98</v>
      </c>
      <c r="H7174" s="5">
        <v>48</v>
      </c>
    </row>
    <row r="7175" spans="1:8">
      <c r="A7175" s="4">
        <v>7174</v>
      </c>
      <c r="B7175" s="5" t="s">
        <v>795</v>
      </c>
      <c r="C7175" s="5" t="s">
        <v>304</v>
      </c>
      <c r="D7175" s="5" t="s">
        <v>317</v>
      </c>
      <c r="E7175" s="5" t="s">
        <v>310</v>
      </c>
      <c r="F7175" s="5" t="s">
        <v>325</v>
      </c>
      <c r="G7175" s="13">
        <v>675.31</v>
      </c>
      <c r="H7175" s="5">
        <v>49</v>
      </c>
    </row>
    <row r="7176" spans="1:8">
      <c r="A7176" s="4">
        <v>7175</v>
      </c>
      <c r="B7176" s="5" t="s">
        <v>809</v>
      </c>
      <c r="C7176" s="5" t="s">
        <v>753</v>
      </c>
      <c r="D7176" s="5" t="s">
        <v>732</v>
      </c>
      <c r="E7176" s="5" t="s">
        <v>740</v>
      </c>
      <c r="F7176" s="5" t="s">
        <v>306</v>
      </c>
      <c r="G7176" s="13">
        <v>835.32</v>
      </c>
      <c r="H7176" s="5">
        <v>18</v>
      </c>
    </row>
    <row r="7177" spans="1:8">
      <c r="A7177" s="4">
        <v>7176</v>
      </c>
      <c r="B7177" s="5" t="s">
        <v>810</v>
      </c>
      <c r="C7177" s="5" t="s">
        <v>318</v>
      </c>
      <c r="D7177" s="5" t="s">
        <v>316</v>
      </c>
      <c r="E7177" s="5" t="s">
        <v>740</v>
      </c>
      <c r="F7177" s="5" t="s">
        <v>326</v>
      </c>
      <c r="G7177" s="13">
        <v>398.37</v>
      </c>
      <c r="H7177" s="5">
        <v>117</v>
      </c>
    </row>
    <row r="7178" spans="1:8">
      <c r="A7178" s="4">
        <v>7177</v>
      </c>
      <c r="B7178" s="5" t="s">
        <v>756</v>
      </c>
      <c r="C7178" s="5" t="s">
        <v>783</v>
      </c>
      <c r="D7178" s="5" t="s">
        <v>736</v>
      </c>
      <c r="E7178" s="5" t="s">
        <v>322</v>
      </c>
      <c r="F7178" s="5" t="s">
        <v>748</v>
      </c>
      <c r="G7178" s="13">
        <v>716.27</v>
      </c>
      <c r="H7178" s="5">
        <v>26</v>
      </c>
    </row>
    <row r="7179" spans="1:8">
      <c r="A7179" s="4">
        <v>7178</v>
      </c>
      <c r="B7179" s="5" t="s">
        <v>761</v>
      </c>
      <c r="C7179" s="5" t="s">
        <v>783</v>
      </c>
      <c r="D7179" s="5" t="s">
        <v>309</v>
      </c>
      <c r="E7179" s="5" t="s">
        <v>314</v>
      </c>
      <c r="F7179" s="5" t="s">
        <v>321</v>
      </c>
      <c r="G7179" s="13">
        <v>77.62</v>
      </c>
      <c r="H7179" s="5">
        <v>164</v>
      </c>
    </row>
    <row r="7180" spans="1:8">
      <c r="A7180" s="4">
        <v>7179</v>
      </c>
      <c r="B7180" s="5" t="s">
        <v>788</v>
      </c>
      <c r="C7180" s="5" t="s">
        <v>318</v>
      </c>
      <c r="D7180" s="5" t="s">
        <v>750</v>
      </c>
      <c r="E7180" s="5" t="s">
        <v>310</v>
      </c>
      <c r="F7180" s="5" t="s">
        <v>770</v>
      </c>
      <c r="G7180" s="13">
        <v>808.44</v>
      </c>
      <c r="H7180" s="5">
        <v>170</v>
      </c>
    </row>
    <row r="7181" spans="1:8">
      <c r="A7181" s="4">
        <v>7180</v>
      </c>
      <c r="B7181" s="5" t="s">
        <v>806</v>
      </c>
      <c r="C7181" s="5" t="s">
        <v>735</v>
      </c>
      <c r="D7181" s="5" t="s">
        <v>750</v>
      </c>
      <c r="E7181" s="5" t="s">
        <v>322</v>
      </c>
      <c r="F7181" s="5" t="s">
        <v>311</v>
      </c>
      <c r="G7181" s="13">
        <v>647.87</v>
      </c>
      <c r="H7181" s="5">
        <v>68</v>
      </c>
    </row>
    <row r="7182" spans="1:8">
      <c r="A7182" s="4">
        <v>7181</v>
      </c>
      <c r="B7182" s="5" t="s">
        <v>781</v>
      </c>
      <c r="C7182" s="5" t="s">
        <v>742</v>
      </c>
      <c r="D7182" s="5" t="s">
        <v>738</v>
      </c>
      <c r="E7182" s="5" t="s">
        <v>303</v>
      </c>
      <c r="F7182" s="5" t="s">
        <v>321</v>
      </c>
      <c r="G7182" s="13">
        <v>363.13</v>
      </c>
      <c r="H7182" s="5">
        <v>106</v>
      </c>
    </row>
    <row r="7183" spans="1:8">
      <c r="A7183" s="4">
        <v>7182</v>
      </c>
      <c r="B7183" s="5" t="s">
        <v>778</v>
      </c>
      <c r="C7183" s="5" t="s">
        <v>307</v>
      </c>
      <c r="D7183" s="5" t="s">
        <v>750</v>
      </c>
      <c r="E7183" s="5" t="s">
        <v>314</v>
      </c>
      <c r="F7183" s="5" t="s">
        <v>311</v>
      </c>
      <c r="G7183" s="13">
        <v>411.42</v>
      </c>
      <c r="H7183" s="5">
        <v>108</v>
      </c>
    </row>
    <row r="7184" spans="1:8">
      <c r="A7184" s="4">
        <v>7183</v>
      </c>
      <c r="B7184" s="5" t="s">
        <v>781</v>
      </c>
      <c r="C7184" s="5" t="s">
        <v>742</v>
      </c>
      <c r="D7184" s="5" t="s">
        <v>736</v>
      </c>
      <c r="E7184" s="5" t="s">
        <v>733</v>
      </c>
      <c r="F7184" s="5" t="s">
        <v>326</v>
      </c>
      <c r="G7184" s="13">
        <v>904.19</v>
      </c>
      <c r="H7184" s="5">
        <v>190</v>
      </c>
    </row>
    <row r="7185" spans="1:8">
      <c r="A7185" s="4">
        <v>7184</v>
      </c>
      <c r="B7185" s="5" t="s">
        <v>795</v>
      </c>
      <c r="C7185" s="5" t="s">
        <v>312</v>
      </c>
      <c r="D7185" s="5" t="s">
        <v>324</v>
      </c>
      <c r="E7185" s="5" t="s">
        <v>303</v>
      </c>
      <c r="F7185" s="5" t="s">
        <v>323</v>
      </c>
      <c r="G7185" s="13">
        <v>222.34</v>
      </c>
      <c r="H7185" s="5">
        <v>69</v>
      </c>
    </row>
    <row r="7186" spans="1:8">
      <c r="A7186" s="4">
        <v>7185</v>
      </c>
      <c r="B7186" s="5" t="s">
        <v>778</v>
      </c>
      <c r="C7186" s="5" t="s">
        <v>742</v>
      </c>
      <c r="D7186" s="5" t="s">
        <v>309</v>
      </c>
      <c r="E7186" s="5" t="s">
        <v>313</v>
      </c>
      <c r="F7186" s="5" t="s">
        <v>325</v>
      </c>
      <c r="G7186" s="13">
        <v>181.85</v>
      </c>
      <c r="H7186" s="5">
        <v>111</v>
      </c>
    </row>
    <row r="7187" spans="1:8">
      <c r="A7187" s="4">
        <v>7186</v>
      </c>
      <c r="B7187" s="5" t="s">
        <v>796</v>
      </c>
      <c r="C7187" s="5" t="s">
        <v>783</v>
      </c>
      <c r="D7187" s="5" t="s">
        <v>785</v>
      </c>
      <c r="E7187" s="5" t="s">
        <v>313</v>
      </c>
      <c r="F7187" s="5" t="s">
        <v>748</v>
      </c>
      <c r="G7187" s="13">
        <v>930.27</v>
      </c>
      <c r="H7187" s="5">
        <v>163</v>
      </c>
    </row>
    <row r="7188" spans="1:8">
      <c r="A7188" s="4">
        <v>7187</v>
      </c>
      <c r="B7188" s="5" t="s">
        <v>793</v>
      </c>
      <c r="C7188" s="5" t="s">
        <v>315</v>
      </c>
      <c r="D7188" s="5" t="s">
        <v>316</v>
      </c>
      <c r="E7188" s="5" t="s">
        <v>303</v>
      </c>
      <c r="F7188" s="5" t="s">
        <v>325</v>
      </c>
      <c r="G7188" s="13">
        <v>645.83000000000004</v>
      </c>
      <c r="H7188" s="5">
        <v>197</v>
      </c>
    </row>
    <row r="7189" spans="1:8">
      <c r="A7189" s="4">
        <v>7188</v>
      </c>
      <c r="B7189" s="5" t="s">
        <v>767</v>
      </c>
      <c r="C7189" s="5" t="s">
        <v>753</v>
      </c>
      <c r="D7189" s="5" t="s">
        <v>738</v>
      </c>
      <c r="E7189" s="5" t="s">
        <v>322</v>
      </c>
      <c r="F7189" s="5" t="s">
        <v>748</v>
      </c>
      <c r="G7189" s="13">
        <v>849.56</v>
      </c>
      <c r="H7189" s="5">
        <v>183</v>
      </c>
    </row>
    <row r="7190" spans="1:8">
      <c r="A7190" s="4">
        <v>7189</v>
      </c>
      <c r="B7190" s="5" t="s">
        <v>761</v>
      </c>
      <c r="C7190" s="5" t="s">
        <v>742</v>
      </c>
      <c r="D7190" s="5" t="s">
        <v>738</v>
      </c>
      <c r="E7190" s="5" t="s">
        <v>303</v>
      </c>
      <c r="F7190" s="5" t="s">
        <v>744</v>
      </c>
      <c r="G7190" s="13">
        <v>99.11</v>
      </c>
      <c r="H7190" s="5">
        <v>174</v>
      </c>
    </row>
    <row r="7191" spans="1:8">
      <c r="A7191" s="4">
        <v>7190</v>
      </c>
      <c r="B7191" s="5" t="s">
        <v>811</v>
      </c>
      <c r="C7191" s="5" t="s">
        <v>731</v>
      </c>
      <c r="D7191" s="5" t="s">
        <v>317</v>
      </c>
      <c r="E7191" s="5" t="s">
        <v>303</v>
      </c>
      <c r="F7191" s="5" t="s">
        <v>744</v>
      </c>
      <c r="G7191" s="13">
        <v>871.45</v>
      </c>
      <c r="H7191" s="5">
        <v>189</v>
      </c>
    </row>
    <row r="7192" spans="1:8">
      <c r="A7192" s="4">
        <v>7191</v>
      </c>
      <c r="B7192" s="5" t="s">
        <v>773</v>
      </c>
      <c r="C7192" s="5" t="s">
        <v>783</v>
      </c>
      <c r="D7192" s="5" t="s">
        <v>738</v>
      </c>
      <c r="E7192" s="5" t="s">
        <v>310</v>
      </c>
      <c r="F7192" s="5" t="s">
        <v>748</v>
      </c>
      <c r="G7192" s="13">
        <v>942.17</v>
      </c>
      <c r="H7192" s="5">
        <v>42</v>
      </c>
    </row>
    <row r="7193" spans="1:8">
      <c r="A7193" s="4">
        <v>7192</v>
      </c>
      <c r="B7193" s="5" t="s">
        <v>786</v>
      </c>
      <c r="C7193" s="5" t="s">
        <v>312</v>
      </c>
      <c r="D7193" s="5" t="s">
        <v>772</v>
      </c>
      <c r="E7193" s="5" t="s">
        <v>758</v>
      </c>
      <c r="F7193" s="5" t="s">
        <v>326</v>
      </c>
      <c r="G7193" s="13">
        <v>438.6</v>
      </c>
      <c r="H7193" s="5">
        <v>119</v>
      </c>
    </row>
    <row r="7194" spans="1:8">
      <c r="A7194" s="4">
        <v>7193</v>
      </c>
      <c r="B7194" s="5" t="s">
        <v>791</v>
      </c>
      <c r="C7194" s="5" t="s">
        <v>753</v>
      </c>
      <c r="D7194" s="5" t="s">
        <v>736</v>
      </c>
      <c r="E7194" s="5" t="s">
        <v>314</v>
      </c>
      <c r="F7194" s="5" t="s">
        <v>326</v>
      </c>
      <c r="G7194" s="13">
        <v>296.45</v>
      </c>
      <c r="H7194" s="5">
        <v>130</v>
      </c>
    </row>
    <row r="7195" spans="1:8">
      <c r="A7195" s="4">
        <v>7194</v>
      </c>
      <c r="B7195" s="5" t="s">
        <v>804</v>
      </c>
      <c r="C7195" s="5" t="s">
        <v>755</v>
      </c>
      <c r="D7195" s="5" t="s">
        <v>324</v>
      </c>
      <c r="E7195" s="5" t="s">
        <v>303</v>
      </c>
      <c r="F7195" s="5" t="s">
        <v>770</v>
      </c>
      <c r="G7195" s="13">
        <v>517.02</v>
      </c>
      <c r="H7195" s="5">
        <v>189</v>
      </c>
    </row>
    <row r="7196" spans="1:8">
      <c r="A7196" s="4">
        <v>7195</v>
      </c>
      <c r="B7196" s="5" t="s">
        <v>809</v>
      </c>
      <c r="C7196" s="5" t="s">
        <v>783</v>
      </c>
      <c r="D7196" s="5" t="s">
        <v>732</v>
      </c>
      <c r="E7196" s="5" t="s">
        <v>305</v>
      </c>
      <c r="F7196" s="5" t="s">
        <v>748</v>
      </c>
      <c r="G7196" s="13">
        <v>307.83999999999997</v>
      </c>
      <c r="H7196" s="5">
        <v>75</v>
      </c>
    </row>
    <row r="7197" spans="1:8">
      <c r="A7197" s="4">
        <v>7196</v>
      </c>
      <c r="B7197" s="5" t="s">
        <v>745</v>
      </c>
      <c r="C7197" s="5" t="s">
        <v>735</v>
      </c>
      <c r="D7197" s="5" t="s">
        <v>743</v>
      </c>
      <c r="E7197" s="5" t="s">
        <v>733</v>
      </c>
      <c r="F7197" s="5" t="s">
        <v>311</v>
      </c>
      <c r="G7197" s="13">
        <v>310.55</v>
      </c>
      <c r="H7197" s="5">
        <v>33</v>
      </c>
    </row>
    <row r="7198" spans="1:8">
      <c r="A7198" s="4">
        <v>7197</v>
      </c>
      <c r="B7198" s="5" t="s">
        <v>766</v>
      </c>
      <c r="C7198" s="5" t="s">
        <v>783</v>
      </c>
      <c r="D7198" s="5" t="s">
        <v>320</v>
      </c>
      <c r="E7198" s="5" t="s">
        <v>758</v>
      </c>
      <c r="F7198" s="5" t="s">
        <v>326</v>
      </c>
      <c r="G7198" s="13">
        <v>691.98</v>
      </c>
      <c r="H7198" s="5">
        <v>168</v>
      </c>
    </row>
    <row r="7199" spans="1:8">
      <c r="A7199" s="4">
        <v>7198</v>
      </c>
      <c r="B7199" s="5" t="s">
        <v>809</v>
      </c>
      <c r="C7199" s="5" t="s">
        <v>312</v>
      </c>
      <c r="D7199" s="5" t="s">
        <v>316</v>
      </c>
      <c r="E7199" s="5" t="s">
        <v>733</v>
      </c>
      <c r="F7199" s="5" t="s">
        <v>751</v>
      </c>
      <c r="G7199" s="13">
        <v>792.23</v>
      </c>
      <c r="H7199" s="5">
        <v>169</v>
      </c>
    </row>
    <row r="7200" spans="1:8">
      <c r="A7200" s="4">
        <v>7199</v>
      </c>
      <c r="B7200" s="5" t="s">
        <v>754</v>
      </c>
      <c r="C7200" s="5" t="s">
        <v>753</v>
      </c>
      <c r="D7200" s="5" t="s">
        <v>750</v>
      </c>
      <c r="E7200" s="5" t="s">
        <v>313</v>
      </c>
      <c r="F7200" s="5" t="s">
        <v>325</v>
      </c>
      <c r="G7200" s="13">
        <v>104.96</v>
      </c>
      <c r="H7200" s="5">
        <v>76</v>
      </c>
    </row>
    <row r="7201" spans="1:8">
      <c r="A7201" s="4">
        <v>7200</v>
      </c>
      <c r="B7201" s="5" t="s">
        <v>787</v>
      </c>
      <c r="C7201" s="5" t="s">
        <v>755</v>
      </c>
      <c r="D7201" s="5" t="s">
        <v>316</v>
      </c>
      <c r="E7201" s="5" t="s">
        <v>733</v>
      </c>
      <c r="F7201" s="5" t="s">
        <v>744</v>
      </c>
      <c r="G7201" s="13">
        <v>229.28</v>
      </c>
      <c r="H7201" s="5">
        <v>183</v>
      </c>
    </row>
    <row r="7202" spans="1:8">
      <c r="A7202" s="4">
        <v>7201</v>
      </c>
      <c r="B7202" s="5" t="s">
        <v>784</v>
      </c>
      <c r="C7202" s="5" t="s">
        <v>755</v>
      </c>
      <c r="D7202" s="5" t="s">
        <v>316</v>
      </c>
      <c r="E7202" s="5" t="s">
        <v>305</v>
      </c>
      <c r="F7202" s="5" t="s">
        <v>748</v>
      </c>
      <c r="G7202" s="13">
        <v>106.78</v>
      </c>
      <c r="H7202" s="5">
        <v>118</v>
      </c>
    </row>
    <row r="7203" spans="1:8">
      <c r="A7203" s="4">
        <v>7202</v>
      </c>
      <c r="B7203" s="5" t="s">
        <v>775</v>
      </c>
      <c r="C7203" s="5" t="s">
        <v>757</v>
      </c>
      <c r="D7203" s="5" t="s">
        <v>317</v>
      </c>
      <c r="E7203" s="5" t="s">
        <v>305</v>
      </c>
      <c r="F7203" s="5" t="s">
        <v>746</v>
      </c>
      <c r="G7203" s="13">
        <v>768.65</v>
      </c>
      <c r="H7203" s="5">
        <v>95</v>
      </c>
    </row>
    <row r="7204" spans="1:8">
      <c r="A7204" s="4">
        <v>7203</v>
      </c>
      <c r="B7204" s="5" t="s">
        <v>754</v>
      </c>
      <c r="C7204" s="5" t="s">
        <v>315</v>
      </c>
      <c r="D7204" s="5" t="s">
        <v>738</v>
      </c>
      <c r="E7204" s="5" t="s">
        <v>322</v>
      </c>
      <c r="F7204" s="5" t="s">
        <v>325</v>
      </c>
      <c r="G7204" s="13">
        <v>515.20000000000005</v>
      </c>
      <c r="H7204" s="5">
        <v>117</v>
      </c>
    </row>
    <row r="7205" spans="1:8">
      <c r="A7205" s="4">
        <v>7204</v>
      </c>
      <c r="B7205" s="5" t="s">
        <v>763</v>
      </c>
      <c r="C7205" s="5" t="s">
        <v>755</v>
      </c>
      <c r="D7205" s="5" t="s">
        <v>743</v>
      </c>
      <c r="E7205" s="5" t="s">
        <v>314</v>
      </c>
      <c r="F7205" s="5" t="s">
        <v>746</v>
      </c>
      <c r="G7205" s="13">
        <v>741.4</v>
      </c>
      <c r="H7205" s="5">
        <v>114</v>
      </c>
    </row>
    <row r="7206" spans="1:8">
      <c r="A7206" s="4">
        <v>7205</v>
      </c>
      <c r="B7206" s="5" t="s">
        <v>747</v>
      </c>
      <c r="C7206" s="5" t="s">
        <v>757</v>
      </c>
      <c r="D7206" s="5" t="s">
        <v>738</v>
      </c>
      <c r="E7206" s="5" t="s">
        <v>319</v>
      </c>
      <c r="F7206" s="5" t="s">
        <v>751</v>
      </c>
      <c r="G7206" s="13">
        <v>281.04000000000002</v>
      </c>
      <c r="H7206" s="5">
        <v>59</v>
      </c>
    </row>
    <row r="7207" spans="1:8">
      <c r="A7207" s="4">
        <v>7206</v>
      </c>
      <c r="B7207" s="5" t="s">
        <v>803</v>
      </c>
      <c r="C7207" s="5" t="s">
        <v>735</v>
      </c>
      <c r="D7207" s="5" t="s">
        <v>743</v>
      </c>
      <c r="E7207" s="5" t="s">
        <v>303</v>
      </c>
      <c r="F7207" s="5" t="s">
        <v>744</v>
      </c>
      <c r="G7207" s="13">
        <v>359.57</v>
      </c>
      <c r="H7207" s="5">
        <v>69</v>
      </c>
    </row>
    <row r="7208" spans="1:8">
      <c r="A7208" s="4">
        <v>7207</v>
      </c>
      <c r="B7208" s="5" t="s">
        <v>812</v>
      </c>
      <c r="C7208" s="5" t="s">
        <v>753</v>
      </c>
      <c r="D7208" s="5" t="s">
        <v>324</v>
      </c>
      <c r="E7208" s="5" t="s">
        <v>303</v>
      </c>
      <c r="F7208" s="5" t="s">
        <v>311</v>
      </c>
      <c r="G7208" s="13">
        <v>182.03</v>
      </c>
      <c r="H7208" s="5">
        <v>88</v>
      </c>
    </row>
    <row r="7209" spans="1:8">
      <c r="A7209" s="4">
        <v>7208</v>
      </c>
      <c r="B7209" s="5" t="s">
        <v>730</v>
      </c>
      <c r="C7209" s="5" t="s">
        <v>731</v>
      </c>
      <c r="D7209" s="5" t="s">
        <v>743</v>
      </c>
      <c r="E7209" s="5" t="s">
        <v>305</v>
      </c>
      <c r="F7209" s="5" t="s">
        <v>751</v>
      </c>
      <c r="G7209" s="13">
        <v>917.8</v>
      </c>
      <c r="H7209" s="5">
        <v>32</v>
      </c>
    </row>
    <row r="7210" spans="1:8">
      <c r="A7210" s="4">
        <v>7209</v>
      </c>
      <c r="B7210" s="5" t="s">
        <v>766</v>
      </c>
      <c r="C7210" s="5" t="s">
        <v>783</v>
      </c>
      <c r="D7210" s="5" t="s">
        <v>743</v>
      </c>
      <c r="E7210" s="5" t="s">
        <v>310</v>
      </c>
      <c r="F7210" s="5" t="s">
        <v>325</v>
      </c>
      <c r="G7210" s="13">
        <v>468.5</v>
      </c>
      <c r="H7210" s="5">
        <v>25</v>
      </c>
    </row>
    <row r="7211" spans="1:8">
      <c r="A7211" s="4">
        <v>7210</v>
      </c>
      <c r="B7211" s="5" t="s">
        <v>761</v>
      </c>
      <c r="C7211" s="5" t="s">
        <v>742</v>
      </c>
      <c r="D7211" s="5" t="s">
        <v>309</v>
      </c>
      <c r="E7211" s="5" t="s">
        <v>733</v>
      </c>
      <c r="F7211" s="5" t="s">
        <v>323</v>
      </c>
      <c r="G7211" s="13">
        <v>279.55</v>
      </c>
      <c r="H7211" s="5">
        <v>10</v>
      </c>
    </row>
    <row r="7212" spans="1:8">
      <c r="A7212" s="4">
        <v>7211</v>
      </c>
      <c r="B7212" s="5" t="s">
        <v>797</v>
      </c>
      <c r="C7212" s="5" t="s">
        <v>757</v>
      </c>
      <c r="D7212" s="5" t="s">
        <v>743</v>
      </c>
      <c r="E7212" s="5" t="s">
        <v>322</v>
      </c>
      <c r="F7212" s="5" t="s">
        <v>746</v>
      </c>
      <c r="G7212" s="13">
        <v>614.94000000000005</v>
      </c>
      <c r="H7212" s="5">
        <v>179</v>
      </c>
    </row>
    <row r="7213" spans="1:8">
      <c r="A7213" s="4">
        <v>7212</v>
      </c>
      <c r="B7213" s="5" t="s">
        <v>811</v>
      </c>
      <c r="C7213" s="5" t="s">
        <v>304</v>
      </c>
      <c r="D7213" s="5" t="s">
        <v>309</v>
      </c>
      <c r="E7213" s="5" t="s">
        <v>322</v>
      </c>
      <c r="F7213" s="5" t="s">
        <v>323</v>
      </c>
      <c r="G7213" s="13">
        <v>150.55000000000001</v>
      </c>
      <c r="H7213" s="5">
        <v>179</v>
      </c>
    </row>
    <row r="7214" spans="1:8">
      <c r="A7214" s="4">
        <v>7213</v>
      </c>
      <c r="B7214" s="5" t="s">
        <v>791</v>
      </c>
      <c r="C7214" s="5" t="s">
        <v>315</v>
      </c>
      <c r="D7214" s="5" t="s">
        <v>324</v>
      </c>
      <c r="E7214" s="5" t="s">
        <v>305</v>
      </c>
      <c r="F7214" s="5" t="s">
        <v>748</v>
      </c>
      <c r="G7214" s="13">
        <v>172.52</v>
      </c>
      <c r="H7214" s="5">
        <v>113</v>
      </c>
    </row>
    <row r="7215" spans="1:8">
      <c r="A7215" s="4">
        <v>7214</v>
      </c>
      <c r="B7215" s="5" t="s">
        <v>778</v>
      </c>
      <c r="C7215" s="5" t="s">
        <v>783</v>
      </c>
      <c r="D7215" s="5" t="s">
        <v>732</v>
      </c>
      <c r="E7215" s="5" t="s">
        <v>740</v>
      </c>
      <c r="F7215" s="5" t="s">
        <v>311</v>
      </c>
      <c r="G7215" s="13">
        <v>939.49</v>
      </c>
      <c r="H7215" s="5">
        <v>83</v>
      </c>
    </row>
    <row r="7216" spans="1:8">
      <c r="A7216" s="4">
        <v>7215</v>
      </c>
      <c r="B7216" s="5" t="s">
        <v>767</v>
      </c>
      <c r="C7216" s="5" t="s">
        <v>312</v>
      </c>
      <c r="D7216" s="5" t="s">
        <v>732</v>
      </c>
      <c r="E7216" s="5" t="s">
        <v>740</v>
      </c>
      <c r="F7216" s="5" t="s">
        <v>734</v>
      </c>
      <c r="G7216" s="13">
        <v>437.63</v>
      </c>
      <c r="H7216" s="5">
        <v>9</v>
      </c>
    </row>
    <row r="7217" spans="1:8">
      <c r="A7217" s="4">
        <v>7216</v>
      </c>
      <c r="B7217" s="5" t="s">
        <v>786</v>
      </c>
      <c r="C7217" s="5" t="s">
        <v>757</v>
      </c>
      <c r="D7217" s="5" t="s">
        <v>772</v>
      </c>
      <c r="E7217" s="5" t="s">
        <v>310</v>
      </c>
      <c r="F7217" s="5" t="s">
        <v>321</v>
      </c>
      <c r="G7217" s="13">
        <v>736.83</v>
      </c>
      <c r="H7217" s="5">
        <v>59</v>
      </c>
    </row>
    <row r="7218" spans="1:8">
      <c r="A7218" s="4">
        <v>7217</v>
      </c>
      <c r="B7218" s="5" t="s">
        <v>767</v>
      </c>
      <c r="C7218" s="5" t="s">
        <v>308</v>
      </c>
      <c r="D7218" s="5" t="s">
        <v>732</v>
      </c>
      <c r="E7218" s="5" t="s">
        <v>305</v>
      </c>
      <c r="F7218" s="5" t="s">
        <v>311</v>
      </c>
      <c r="G7218" s="13">
        <v>53.59</v>
      </c>
      <c r="H7218" s="5">
        <v>150</v>
      </c>
    </row>
    <row r="7219" spans="1:8">
      <c r="A7219" s="4">
        <v>7218</v>
      </c>
      <c r="B7219" s="5" t="s">
        <v>812</v>
      </c>
      <c r="C7219" s="5" t="s">
        <v>742</v>
      </c>
      <c r="D7219" s="5" t="s">
        <v>738</v>
      </c>
      <c r="E7219" s="5" t="s">
        <v>733</v>
      </c>
      <c r="F7219" s="5" t="s">
        <v>751</v>
      </c>
      <c r="G7219" s="13">
        <v>898.97</v>
      </c>
      <c r="H7219" s="5">
        <v>181</v>
      </c>
    </row>
    <row r="7220" spans="1:8">
      <c r="A7220" s="4">
        <v>7219</v>
      </c>
      <c r="B7220" s="5" t="s">
        <v>764</v>
      </c>
      <c r="C7220" s="5" t="s">
        <v>742</v>
      </c>
      <c r="D7220" s="5" t="s">
        <v>732</v>
      </c>
      <c r="E7220" s="5" t="s">
        <v>303</v>
      </c>
      <c r="F7220" s="5" t="s">
        <v>744</v>
      </c>
      <c r="G7220" s="13">
        <v>596.15</v>
      </c>
      <c r="H7220" s="5">
        <v>130</v>
      </c>
    </row>
    <row r="7221" spans="1:8">
      <c r="A7221" s="4">
        <v>7220</v>
      </c>
      <c r="B7221" s="5" t="s">
        <v>807</v>
      </c>
      <c r="C7221" s="5" t="s">
        <v>783</v>
      </c>
      <c r="D7221" s="5" t="s">
        <v>772</v>
      </c>
      <c r="E7221" s="5" t="s">
        <v>758</v>
      </c>
      <c r="F7221" s="5" t="s">
        <v>325</v>
      </c>
      <c r="G7221" s="13">
        <v>140.63999999999999</v>
      </c>
      <c r="H7221" s="5">
        <v>151</v>
      </c>
    </row>
    <row r="7222" spans="1:8">
      <c r="A7222" s="4">
        <v>7221</v>
      </c>
      <c r="B7222" s="5" t="s">
        <v>782</v>
      </c>
      <c r="C7222" s="5" t="s">
        <v>731</v>
      </c>
      <c r="D7222" s="5" t="s">
        <v>320</v>
      </c>
      <c r="E7222" s="5" t="s">
        <v>758</v>
      </c>
      <c r="F7222" s="5" t="s">
        <v>326</v>
      </c>
      <c r="G7222" s="13">
        <v>707.01</v>
      </c>
      <c r="H7222" s="5">
        <v>86</v>
      </c>
    </row>
    <row r="7223" spans="1:8">
      <c r="A7223" s="4">
        <v>7222</v>
      </c>
      <c r="B7223" s="5" t="s">
        <v>801</v>
      </c>
      <c r="C7223" s="5" t="s">
        <v>318</v>
      </c>
      <c r="D7223" s="5" t="s">
        <v>750</v>
      </c>
      <c r="E7223" s="5" t="s">
        <v>322</v>
      </c>
      <c r="F7223" s="5" t="s">
        <v>326</v>
      </c>
      <c r="G7223" s="13">
        <v>618.69000000000005</v>
      </c>
      <c r="H7223" s="5">
        <v>77</v>
      </c>
    </row>
    <row r="7224" spans="1:8">
      <c r="A7224" s="4">
        <v>7223</v>
      </c>
      <c r="B7224" s="5" t="s">
        <v>801</v>
      </c>
      <c r="C7224" s="5" t="s">
        <v>755</v>
      </c>
      <c r="D7224" s="5" t="s">
        <v>750</v>
      </c>
      <c r="E7224" s="5" t="s">
        <v>314</v>
      </c>
      <c r="F7224" s="5" t="s">
        <v>306</v>
      </c>
      <c r="G7224" s="13">
        <v>277.14</v>
      </c>
      <c r="H7224" s="5">
        <v>45</v>
      </c>
    </row>
    <row r="7225" spans="1:8">
      <c r="A7225" s="4">
        <v>7224</v>
      </c>
      <c r="B7225" s="5" t="s">
        <v>739</v>
      </c>
      <c r="C7225" s="5" t="s">
        <v>731</v>
      </c>
      <c r="D7225" s="5" t="s">
        <v>785</v>
      </c>
      <c r="E7225" s="5" t="s">
        <v>314</v>
      </c>
      <c r="F7225" s="5" t="s">
        <v>311</v>
      </c>
      <c r="G7225" s="13">
        <v>581.65</v>
      </c>
      <c r="H7225" s="5">
        <v>101</v>
      </c>
    </row>
    <row r="7226" spans="1:8">
      <c r="A7226" s="4">
        <v>7225</v>
      </c>
      <c r="B7226" s="5" t="s">
        <v>811</v>
      </c>
      <c r="C7226" s="5" t="s">
        <v>312</v>
      </c>
      <c r="D7226" s="5" t="s">
        <v>320</v>
      </c>
      <c r="E7226" s="5" t="s">
        <v>305</v>
      </c>
      <c r="F7226" s="5" t="s">
        <v>751</v>
      </c>
      <c r="G7226" s="13">
        <v>74.150000000000006</v>
      </c>
      <c r="H7226" s="5">
        <v>18</v>
      </c>
    </row>
    <row r="7227" spans="1:8">
      <c r="A7227" s="4">
        <v>7226</v>
      </c>
      <c r="B7227" s="5" t="s">
        <v>730</v>
      </c>
      <c r="C7227" s="5" t="s">
        <v>318</v>
      </c>
      <c r="D7227" s="5" t="s">
        <v>736</v>
      </c>
      <c r="E7227" s="5" t="s">
        <v>310</v>
      </c>
      <c r="F7227" s="5" t="s">
        <v>325</v>
      </c>
      <c r="G7227" s="13">
        <v>838.95</v>
      </c>
      <c r="H7227" s="5">
        <v>38</v>
      </c>
    </row>
    <row r="7228" spans="1:8">
      <c r="A7228" s="4">
        <v>7227</v>
      </c>
      <c r="B7228" s="5" t="s">
        <v>764</v>
      </c>
      <c r="C7228" s="5" t="s">
        <v>315</v>
      </c>
      <c r="D7228" s="5" t="s">
        <v>732</v>
      </c>
      <c r="E7228" s="5" t="s">
        <v>314</v>
      </c>
      <c r="F7228" s="5" t="s">
        <v>770</v>
      </c>
      <c r="G7228" s="13">
        <v>468.38</v>
      </c>
      <c r="H7228" s="5">
        <v>159</v>
      </c>
    </row>
    <row r="7229" spans="1:8">
      <c r="A7229" s="4">
        <v>7228</v>
      </c>
      <c r="B7229" s="5" t="s">
        <v>777</v>
      </c>
      <c r="C7229" s="5" t="s">
        <v>757</v>
      </c>
      <c r="D7229" s="5" t="s">
        <v>743</v>
      </c>
      <c r="E7229" s="5" t="s">
        <v>758</v>
      </c>
      <c r="F7229" s="5" t="s">
        <v>770</v>
      </c>
      <c r="G7229" s="13">
        <v>501.91</v>
      </c>
      <c r="H7229" s="5">
        <v>3</v>
      </c>
    </row>
    <row r="7230" spans="1:8">
      <c r="A7230" s="4">
        <v>7229</v>
      </c>
      <c r="B7230" s="5" t="s">
        <v>776</v>
      </c>
      <c r="C7230" s="5" t="s">
        <v>731</v>
      </c>
      <c r="D7230" s="5" t="s">
        <v>785</v>
      </c>
      <c r="E7230" s="5" t="s">
        <v>310</v>
      </c>
      <c r="F7230" s="5" t="s">
        <v>326</v>
      </c>
      <c r="G7230" s="13">
        <v>914.18</v>
      </c>
      <c r="H7230" s="5">
        <v>129</v>
      </c>
    </row>
    <row r="7231" spans="1:8">
      <c r="A7231" s="4">
        <v>7230</v>
      </c>
      <c r="B7231" s="5" t="s">
        <v>741</v>
      </c>
      <c r="C7231" s="5" t="s">
        <v>757</v>
      </c>
      <c r="D7231" s="5" t="s">
        <v>309</v>
      </c>
      <c r="E7231" s="5" t="s">
        <v>305</v>
      </c>
      <c r="F7231" s="5" t="s">
        <v>325</v>
      </c>
      <c r="G7231" s="13">
        <v>672.1</v>
      </c>
      <c r="H7231" s="5">
        <v>57</v>
      </c>
    </row>
    <row r="7232" spans="1:8">
      <c r="A7232" s="4">
        <v>7231</v>
      </c>
      <c r="B7232" s="5" t="s">
        <v>759</v>
      </c>
      <c r="C7232" s="5" t="s">
        <v>735</v>
      </c>
      <c r="D7232" s="5" t="s">
        <v>324</v>
      </c>
      <c r="E7232" s="5" t="s">
        <v>733</v>
      </c>
      <c r="F7232" s="5" t="s">
        <v>748</v>
      </c>
      <c r="G7232" s="13">
        <v>89.83</v>
      </c>
      <c r="H7232" s="5">
        <v>47</v>
      </c>
    </row>
    <row r="7233" spans="1:8">
      <c r="A7233" s="4">
        <v>7232</v>
      </c>
      <c r="B7233" s="5" t="s">
        <v>779</v>
      </c>
      <c r="C7233" s="5" t="s">
        <v>742</v>
      </c>
      <c r="D7233" s="5" t="s">
        <v>743</v>
      </c>
      <c r="E7233" s="5" t="s">
        <v>314</v>
      </c>
      <c r="F7233" s="5" t="s">
        <v>751</v>
      </c>
      <c r="G7233" s="13">
        <v>794.05</v>
      </c>
      <c r="H7233" s="5">
        <v>100</v>
      </c>
    </row>
    <row r="7234" spans="1:8">
      <c r="A7234" s="4">
        <v>7233</v>
      </c>
      <c r="B7234" s="5" t="s">
        <v>779</v>
      </c>
      <c r="C7234" s="5" t="s">
        <v>755</v>
      </c>
      <c r="D7234" s="5" t="s">
        <v>738</v>
      </c>
      <c r="E7234" s="5" t="s">
        <v>758</v>
      </c>
      <c r="F7234" s="5" t="s">
        <v>748</v>
      </c>
      <c r="G7234" s="13">
        <v>576.55999999999995</v>
      </c>
      <c r="H7234" s="5">
        <v>84</v>
      </c>
    </row>
    <row r="7235" spans="1:8">
      <c r="A7235" s="4">
        <v>7234</v>
      </c>
      <c r="B7235" s="5" t="s">
        <v>789</v>
      </c>
      <c r="C7235" s="5" t="s">
        <v>757</v>
      </c>
      <c r="D7235" s="5" t="s">
        <v>750</v>
      </c>
      <c r="E7235" s="5" t="s">
        <v>314</v>
      </c>
      <c r="F7235" s="5" t="s">
        <v>311</v>
      </c>
      <c r="G7235" s="13">
        <v>806.82</v>
      </c>
      <c r="H7235" s="5">
        <v>103</v>
      </c>
    </row>
    <row r="7236" spans="1:8">
      <c r="A7236" s="4">
        <v>7235</v>
      </c>
      <c r="B7236" s="5" t="s">
        <v>791</v>
      </c>
      <c r="C7236" s="5" t="s">
        <v>318</v>
      </c>
      <c r="D7236" s="5" t="s">
        <v>743</v>
      </c>
      <c r="E7236" s="5" t="s">
        <v>305</v>
      </c>
      <c r="F7236" s="5" t="s">
        <v>751</v>
      </c>
      <c r="G7236" s="13">
        <v>814.28</v>
      </c>
      <c r="H7236" s="5">
        <v>6</v>
      </c>
    </row>
    <row r="7237" spans="1:8">
      <c r="A7237" s="4">
        <v>7236</v>
      </c>
      <c r="B7237" s="5" t="s">
        <v>763</v>
      </c>
      <c r="C7237" s="5" t="s">
        <v>755</v>
      </c>
      <c r="D7237" s="5" t="s">
        <v>736</v>
      </c>
      <c r="E7237" s="5" t="s">
        <v>313</v>
      </c>
      <c r="F7237" s="5" t="s">
        <v>744</v>
      </c>
      <c r="G7237" s="13">
        <v>64.540000000000006</v>
      </c>
      <c r="H7237" s="5">
        <v>146</v>
      </c>
    </row>
    <row r="7238" spans="1:8">
      <c r="A7238" s="4">
        <v>7237</v>
      </c>
      <c r="B7238" s="5" t="s">
        <v>790</v>
      </c>
      <c r="C7238" s="5" t="s">
        <v>308</v>
      </c>
      <c r="D7238" s="5" t="s">
        <v>324</v>
      </c>
      <c r="E7238" s="5" t="s">
        <v>313</v>
      </c>
      <c r="F7238" s="5" t="s">
        <v>306</v>
      </c>
      <c r="G7238" s="13">
        <v>58.78</v>
      </c>
      <c r="H7238" s="5">
        <v>136</v>
      </c>
    </row>
    <row r="7239" spans="1:8">
      <c r="A7239" s="4">
        <v>7238</v>
      </c>
      <c r="B7239" s="5" t="s">
        <v>804</v>
      </c>
      <c r="C7239" s="5" t="s">
        <v>742</v>
      </c>
      <c r="D7239" s="5" t="s">
        <v>317</v>
      </c>
      <c r="E7239" s="5" t="s">
        <v>313</v>
      </c>
      <c r="F7239" s="5" t="s">
        <v>744</v>
      </c>
      <c r="G7239" s="13">
        <v>581.92999999999995</v>
      </c>
      <c r="H7239" s="5">
        <v>89</v>
      </c>
    </row>
    <row r="7240" spans="1:8">
      <c r="A7240" s="4">
        <v>7239</v>
      </c>
      <c r="B7240" s="5" t="s">
        <v>791</v>
      </c>
      <c r="C7240" s="5" t="s">
        <v>308</v>
      </c>
      <c r="D7240" s="5" t="s">
        <v>785</v>
      </c>
      <c r="E7240" s="5" t="s">
        <v>314</v>
      </c>
      <c r="F7240" s="5" t="s">
        <v>311</v>
      </c>
      <c r="G7240" s="13">
        <v>947.61</v>
      </c>
      <c r="H7240" s="5">
        <v>110</v>
      </c>
    </row>
    <row r="7241" spans="1:8">
      <c r="A7241" s="4">
        <v>7240</v>
      </c>
      <c r="B7241" s="5" t="s">
        <v>775</v>
      </c>
      <c r="C7241" s="5" t="s">
        <v>735</v>
      </c>
      <c r="D7241" s="5" t="s">
        <v>732</v>
      </c>
      <c r="E7241" s="5" t="s">
        <v>740</v>
      </c>
      <c r="F7241" s="5" t="s">
        <v>311</v>
      </c>
      <c r="G7241" s="13">
        <v>64.12</v>
      </c>
      <c r="H7241" s="5">
        <v>10</v>
      </c>
    </row>
    <row r="7242" spans="1:8">
      <c r="A7242" s="4">
        <v>7241</v>
      </c>
      <c r="B7242" s="5" t="s">
        <v>803</v>
      </c>
      <c r="C7242" s="5" t="s">
        <v>757</v>
      </c>
      <c r="D7242" s="5" t="s">
        <v>772</v>
      </c>
      <c r="E7242" s="5" t="s">
        <v>303</v>
      </c>
      <c r="F7242" s="5" t="s">
        <v>734</v>
      </c>
      <c r="G7242" s="13">
        <v>238.48</v>
      </c>
      <c r="H7242" s="5">
        <v>107</v>
      </c>
    </row>
    <row r="7243" spans="1:8">
      <c r="A7243" s="4">
        <v>7242</v>
      </c>
      <c r="B7243" s="5" t="s">
        <v>779</v>
      </c>
      <c r="C7243" s="5" t="s">
        <v>735</v>
      </c>
      <c r="D7243" s="5" t="s">
        <v>732</v>
      </c>
      <c r="E7243" s="5" t="s">
        <v>733</v>
      </c>
      <c r="F7243" s="5" t="s">
        <v>734</v>
      </c>
      <c r="G7243" s="13">
        <v>794.8</v>
      </c>
      <c r="H7243" s="5">
        <v>90</v>
      </c>
    </row>
    <row r="7244" spans="1:8">
      <c r="A7244" s="4">
        <v>7243</v>
      </c>
      <c r="B7244" s="5" t="s">
        <v>795</v>
      </c>
      <c r="C7244" s="5" t="s">
        <v>312</v>
      </c>
      <c r="D7244" s="5" t="s">
        <v>316</v>
      </c>
      <c r="E7244" s="5" t="s">
        <v>305</v>
      </c>
      <c r="F7244" s="5" t="s">
        <v>744</v>
      </c>
      <c r="G7244" s="13">
        <v>562.26</v>
      </c>
      <c r="H7244" s="5">
        <v>74</v>
      </c>
    </row>
    <row r="7245" spans="1:8">
      <c r="A7245" s="4">
        <v>7244</v>
      </c>
      <c r="B7245" s="5" t="s">
        <v>754</v>
      </c>
      <c r="C7245" s="5" t="s">
        <v>304</v>
      </c>
      <c r="D7245" s="5" t="s">
        <v>316</v>
      </c>
      <c r="E7245" s="5" t="s">
        <v>313</v>
      </c>
      <c r="F7245" s="5" t="s">
        <v>306</v>
      </c>
      <c r="G7245" s="13">
        <v>99.91</v>
      </c>
      <c r="H7245" s="5">
        <v>13</v>
      </c>
    </row>
    <row r="7246" spans="1:8">
      <c r="A7246" s="4">
        <v>7245</v>
      </c>
      <c r="B7246" s="5" t="s">
        <v>803</v>
      </c>
      <c r="C7246" s="5" t="s">
        <v>783</v>
      </c>
      <c r="D7246" s="5" t="s">
        <v>750</v>
      </c>
      <c r="E7246" s="5" t="s">
        <v>733</v>
      </c>
      <c r="F7246" s="5" t="s">
        <v>311</v>
      </c>
      <c r="G7246" s="13">
        <v>723.95</v>
      </c>
      <c r="H7246" s="5">
        <v>150</v>
      </c>
    </row>
    <row r="7247" spans="1:8">
      <c r="A7247" s="4">
        <v>7246</v>
      </c>
      <c r="B7247" s="5" t="s">
        <v>774</v>
      </c>
      <c r="C7247" s="5" t="s">
        <v>753</v>
      </c>
      <c r="D7247" s="5" t="s">
        <v>743</v>
      </c>
      <c r="E7247" s="5" t="s">
        <v>305</v>
      </c>
      <c r="F7247" s="5" t="s">
        <v>744</v>
      </c>
      <c r="G7247" s="13">
        <v>147.06</v>
      </c>
      <c r="H7247" s="5">
        <v>162</v>
      </c>
    </row>
    <row r="7248" spans="1:8">
      <c r="A7248" s="4">
        <v>7247</v>
      </c>
      <c r="B7248" s="5" t="s">
        <v>745</v>
      </c>
      <c r="C7248" s="5" t="s">
        <v>783</v>
      </c>
      <c r="D7248" s="5" t="s">
        <v>316</v>
      </c>
      <c r="E7248" s="5" t="s">
        <v>733</v>
      </c>
      <c r="F7248" s="5" t="s">
        <v>734</v>
      </c>
      <c r="G7248" s="13">
        <v>231.55</v>
      </c>
      <c r="H7248" s="5">
        <v>127</v>
      </c>
    </row>
    <row r="7249" spans="1:8">
      <c r="A7249" s="4">
        <v>7248</v>
      </c>
      <c r="B7249" s="5" t="s">
        <v>763</v>
      </c>
      <c r="C7249" s="5" t="s">
        <v>318</v>
      </c>
      <c r="D7249" s="5" t="s">
        <v>732</v>
      </c>
      <c r="E7249" s="5" t="s">
        <v>313</v>
      </c>
      <c r="F7249" s="5" t="s">
        <v>748</v>
      </c>
      <c r="G7249" s="13">
        <v>802.2</v>
      </c>
      <c r="H7249" s="5">
        <v>24</v>
      </c>
    </row>
    <row r="7250" spans="1:8">
      <c r="A7250" s="4">
        <v>7249</v>
      </c>
      <c r="B7250" s="5" t="s">
        <v>762</v>
      </c>
      <c r="C7250" s="5" t="s">
        <v>312</v>
      </c>
      <c r="D7250" s="5" t="s">
        <v>772</v>
      </c>
      <c r="E7250" s="5" t="s">
        <v>305</v>
      </c>
      <c r="F7250" s="5" t="s">
        <v>751</v>
      </c>
      <c r="G7250" s="13">
        <v>737.81</v>
      </c>
      <c r="H7250" s="5">
        <v>112</v>
      </c>
    </row>
    <row r="7251" spans="1:8">
      <c r="A7251" s="4">
        <v>7250</v>
      </c>
      <c r="B7251" s="5" t="s">
        <v>760</v>
      </c>
      <c r="C7251" s="5" t="s">
        <v>735</v>
      </c>
      <c r="D7251" s="5" t="s">
        <v>732</v>
      </c>
      <c r="E7251" s="5" t="s">
        <v>303</v>
      </c>
      <c r="F7251" s="5" t="s">
        <v>326</v>
      </c>
      <c r="G7251" s="13">
        <v>211.33</v>
      </c>
      <c r="H7251" s="5">
        <v>127</v>
      </c>
    </row>
    <row r="7252" spans="1:8">
      <c r="A7252" s="4">
        <v>7251</v>
      </c>
      <c r="B7252" s="5" t="s">
        <v>773</v>
      </c>
      <c r="C7252" s="5" t="s">
        <v>783</v>
      </c>
      <c r="D7252" s="5" t="s">
        <v>738</v>
      </c>
      <c r="E7252" s="5" t="s">
        <v>322</v>
      </c>
      <c r="F7252" s="5" t="s">
        <v>770</v>
      </c>
      <c r="G7252" s="13">
        <v>362.52</v>
      </c>
      <c r="H7252" s="5">
        <v>171</v>
      </c>
    </row>
    <row r="7253" spans="1:8">
      <c r="A7253" s="4">
        <v>7252</v>
      </c>
      <c r="B7253" s="5" t="s">
        <v>767</v>
      </c>
      <c r="C7253" s="5" t="s">
        <v>304</v>
      </c>
      <c r="D7253" s="5" t="s">
        <v>772</v>
      </c>
      <c r="E7253" s="5" t="s">
        <v>322</v>
      </c>
      <c r="F7253" s="5" t="s">
        <v>746</v>
      </c>
      <c r="G7253" s="13">
        <v>691.73</v>
      </c>
      <c r="H7253" s="5">
        <v>64</v>
      </c>
    </row>
    <row r="7254" spans="1:8">
      <c r="A7254" s="4">
        <v>7253</v>
      </c>
      <c r="B7254" s="5" t="s">
        <v>811</v>
      </c>
      <c r="C7254" s="5" t="s">
        <v>755</v>
      </c>
      <c r="D7254" s="5" t="s">
        <v>317</v>
      </c>
      <c r="E7254" s="5" t="s">
        <v>733</v>
      </c>
      <c r="F7254" s="5" t="s">
        <v>746</v>
      </c>
      <c r="G7254" s="13">
        <v>233.75</v>
      </c>
      <c r="H7254" s="5">
        <v>127</v>
      </c>
    </row>
    <row r="7255" spans="1:8">
      <c r="A7255" s="4">
        <v>7254</v>
      </c>
      <c r="B7255" s="5" t="s">
        <v>756</v>
      </c>
      <c r="C7255" s="5" t="s">
        <v>753</v>
      </c>
      <c r="D7255" s="5" t="s">
        <v>309</v>
      </c>
      <c r="E7255" s="5" t="s">
        <v>314</v>
      </c>
      <c r="F7255" s="5" t="s">
        <v>770</v>
      </c>
      <c r="G7255" s="13">
        <v>905.88</v>
      </c>
      <c r="H7255" s="5">
        <v>53</v>
      </c>
    </row>
    <row r="7256" spans="1:8">
      <c r="A7256" s="4">
        <v>7255</v>
      </c>
      <c r="B7256" s="5" t="s">
        <v>747</v>
      </c>
      <c r="C7256" s="5" t="s">
        <v>307</v>
      </c>
      <c r="D7256" s="5" t="s">
        <v>309</v>
      </c>
      <c r="E7256" s="5" t="s">
        <v>313</v>
      </c>
      <c r="F7256" s="5" t="s">
        <v>326</v>
      </c>
      <c r="G7256" s="13">
        <v>641.87</v>
      </c>
      <c r="H7256" s="5">
        <v>127</v>
      </c>
    </row>
    <row r="7257" spans="1:8">
      <c r="A7257" s="4">
        <v>7256</v>
      </c>
      <c r="B7257" s="5" t="s">
        <v>761</v>
      </c>
      <c r="C7257" s="5" t="s">
        <v>318</v>
      </c>
      <c r="D7257" s="5" t="s">
        <v>750</v>
      </c>
      <c r="E7257" s="5" t="s">
        <v>758</v>
      </c>
      <c r="F7257" s="5" t="s">
        <v>746</v>
      </c>
      <c r="G7257" s="13">
        <v>511.49</v>
      </c>
      <c r="H7257" s="5">
        <v>44</v>
      </c>
    </row>
    <row r="7258" spans="1:8">
      <c r="A7258" s="4">
        <v>7257</v>
      </c>
      <c r="B7258" s="5" t="s">
        <v>791</v>
      </c>
      <c r="C7258" s="5" t="s">
        <v>731</v>
      </c>
      <c r="D7258" s="5" t="s">
        <v>732</v>
      </c>
      <c r="E7258" s="5" t="s">
        <v>303</v>
      </c>
      <c r="F7258" s="5" t="s">
        <v>323</v>
      </c>
      <c r="G7258" s="13">
        <v>488.25</v>
      </c>
      <c r="H7258" s="5">
        <v>23</v>
      </c>
    </row>
    <row r="7259" spans="1:8">
      <c r="A7259" s="4">
        <v>7258</v>
      </c>
      <c r="B7259" s="5" t="s">
        <v>799</v>
      </c>
      <c r="C7259" s="5" t="s">
        <v>307</v>
      </c>
      <c r="D7259" s="5" t="s">
        <v>732</v>
      </c>
      <c r="E7259" s="5" t="s">
        <v>313</v>
      </c>
      <c r="F7259" s="5" t="s">
        <v>311</v>
      </c>
      <c r="G7259" s="13">
        <v>170.41</v>
      </c>
      <c r="H7259" s="5">
        <v>2</v>
      </c>
    </row>
    <row r="7260" spans="1:8">
      <c r="A7260" s="4">
        <v>7259</v>
      </c>
      <c r="B7260" s="5" t="s">
        <v>777</v>
      </c>
      <c r="C7260" s="5" t="s">
        <v>315</v>
      </c>
      <c r="D7260" s="5" t="s">
        <v>316</v>
      </c>
      <c r="E7260" s="5" t="s">
        <v>305</v>
      </c>
      <c r="F7260" s="5" t="s">
        <v>306</v>
      </c>
      <c r="G7260" s="13">
        <v>48.76</v>
      </c>
      <c r="H7260" s="5">
        <v>176</v>
      </c>
    </row>
    <row r="7261" spans="1:8">
      <c r="A7261" s="4">
        <v>7260</v>
      </c>
      <c r="B7261" s="5" t="s">
        <v>774</v>
      </c>
      <c r="C7261" s="5" t="s">
        <v>318</v>
      </c>
      <c r="D7261" s="5" t="s">
        <v>324</v>
      </c>
      <c r="E7261" s="5" t="s">
        <v>322</v>
      </c>
      <c r="F7261" s="5" t="s">
        <v>770</v>
      </c>
      <c r="G7261" s="13">
        <v>680.91</v>
      </c>
      <c r="H7261" s="5">
        <v>137</v>
      </c>
    </row>
    <row r="7262" spans="1:8">
      <c r="A7262" s="4">
        <v>7261</v>
      </c>
      <c r="B7262" s="5" t="s">
        <v>747</v>
      </c>
      <c r="C7262" s="5" t="s">
        <v>307</v>
      </c>
      <c r="D7262" s="5" t="s">
        <v>743</v>
      </c>
      <c r="E7262" s="5" t="s">
        <v>314</v>
      </c>
      <c r="F7262" s="5" t="s">
        <v>751</v>
      </c>
      <c r="G7262" s="13">
        <v>551.88</v>
      </c>
      <c r="H7262" s="5">
        <v>128</v>
      </c>
    </row>
    <row r="7263" spans="1:8">
      <c r="A7263" s="4">
        <v>7262</v>
      </c>
      <c r="B7263" s="5" t="s">
        <v>792</v>
      </c>
      <c r="C7263" s="5" t="s">
        <v>312</v>
      </c>
      <c r="D7263" s="5" t="s">
        <v>316</v>
      </c>
      <c r="E7263" s="5" t="s">
        <v>319</v>
      </c>
      <c r="F7263" s="5" t="s">
        <v>744</v>
      </c>
      <c r="G7263" s="13">
        <v>83.66</v>
      </c>
      <c r="H7263" s="5">
        <v>58</v>
      </c>
    </row>
    <row r="7264" spans="1:8">
      <c r="A7264" s="4">
        <v>7263</v>
      </c>
      <c r="B7264" s="5" t="s">
        <v>747</v>
      </c>
      <c r="C7264" s="5" t="s">
        <v>783</v>
      </c>
      <c r="D7264" s="5" t="s">
        <v>736</v>
      </c>
      <c r="E7264" s="5" t="s">
        <v>314</v>
      </c>
      <c r="F7264" s="5" t="s">
        <v>325</v>
      </c>
      <c r="G7264" s="13">
        <v>108.15</v>
      </c>
      <c r="H7264" s="5">
        <v>166</v>
      </c>
    </row>
    <row r="7265" spans="1:8">
      <c r="A7265" s="4">
        <v>7264</v>
      </c>
      <c r="B7265" s="5" t="s">
        <v>782</v>
      </c>
      <c r="C7265" s="5" t="s">
        <v>783</v>
      </c>
      <c r="D7265" s="5" t="s">
        <v>750</v>
      </c>
      <c r="E7265" s="5" t="s">
        <v>758</v>
      </c>
      <c r="F7265" s="5" t="s">
        <v>325</v>
      </c>
      <c r="G7265" s="13">
        <v>804.46</v>
      </c>
      <c r="H7265" s="5">
        <v>114</v>
      </c>
    </row>
    <row r="7266" spans="1:8">
      <c r="A7266" s="4">
        <v>7265</v>
      </c>
      <c r="B7266" s="5" t="s">
        <v>790</v>
      </c>
      <c r="C7266" s="5" t="s">
        <v>307</v>
      </c>
      <c r="D7266" s="5" t="s">
        <v>732</v>
      </c>
      <c r="E7266" s="5" t="s">
        <v>322</v>
      </c>
      <c r="F7266" s="5" t="s">
        <v>326</v>
      </c>
      <c r="G7266" s="13">
        <v>750.28</v>
      </c>
      <c r="H7266" s="5">
        <v>10</v>
      </c>
    </row>
    <row r="7267" spans="1:8">
      <c r="A7267" s="4">
        <v>7266</v>
      </c>
      <c r="B7267" s="5" t="s">
        <v>790</v>
      </c>
      <c r="C7267" s="5" t="s">
        <v>755</v>
      </c>
      <c r="D7267" s="5" t="s">
        <v>785</v>
      </c>
      <c r="E7267" s="5" t="s">
        <v>310</v>
      </c>
      <c r="F7267" s="5" t="s">
        <v>734</v>
      </c>
      <c r="G7267" s="13">
        <v>631.22</v>
      </c>
      <c r="H7267" s="5">
        <v>106</v>
      </c>
    </row>
    <row r="7268" spans="1:8">
      <c r="A7268" s="4">
        <v>7267</v>
      </c>
      <c r="B7268" s="5" t="s">
        <v>796</v>
      </c>
      <c r="C7268" s="5" t="s">
        <v>318</v>
      </c>
      <c r="D7268" s="5" t="s">
        <v>750</v>
      </c>
      <c r="E7268" s="5" t="s">
        <v>305</v>
      </c>
      <c r="F7268" s="5" t="s">
        <v>325</v>
      </c>
      <c r="G7268" s="13">
        <v>522.66999999999996</v>
      </c>
      <c r="H7268" s="5">
        <v>82</v>
      </c>
    </row>
    <row r="7269" spans="1:8">
      <c r="A7269" s="4">
        <v>7268</v>
      </c>
      <c r="B7269" s="5" t="s">
        <v>752</v>
      </c>
      <c r="C7269" s="5" t="s">
        <v>312</v>
      </c>
      <c r="D7269" s="5" t="s">
        <v>772</v>
      </c>
      <c r="E7269" s="5" t="s">
        <v>733</v>
      </c>
      <c r="F7269" s="5" t="s">
        <v>323</v>
      </c>
      <c r="G7269" s="13">
        <v>813.33</v>
      </c>
      <c r="H7269" s="5">
        <v>172</v>
      </c>
    </row>
    <row r="7270" spans="1:8">
      <c r="A7270" s="4">
        <v>7269</v>
      </c>
      <c r="B7270" s="5" t="s">
        <v>771</v>
      </c>
      <c r="C7270" s="5" t="s">
        <v>312</v>
      </c>
      <c r="D7270" s="5" t="s">
        <v>309</v>
      </c>
      <c r="E7270" s="5" t="s">
        <v>313</v>
      </c>
      <c r="F7270" s="5" t="s">
        <v>744</v>
      </c>
      <c r="G7270" s="13">
        <v>916.68</v>
      </c>
      <c r="H7270" s="5">
        <v>137</v>
      </c>
    </row>
    <row r="7271" spans="1:8">
      <c r="A7271" s="4">
        <v>7270</v>
      </c>
      <c r="B7271" s="5" t="s">
        <v>806</v>
      </c>
      <c r="C7271" s="5" t="s">
        <v>315</v>
      </c>
      <c r="D7271" s="5" t="s">
        <v>320</v>
      </c>
      <c r="E7271" s="5" t="s">
        <v>319</v>
      </c>
      <c r="F7271" s="5" t="s">
        <v>734</v>
      </c>
      <c r="G7271" s="13">
        <v>441.21</v>
      </c>
      <c r="H7271" s="5">
        <v>22</v>
      </c>
    </row>
    <row r="7272" spans="1:8">
      <c r="A7272" s="4">
        <v>7271</v>
      </c>
      <c r="B7272" s="5" t="s">
        <v>747</v>
      </c>
      <c r="C7272" s="5" t="s">
        <v>312</v>
      </c>
      <c r="D7272" s="5" t="s">
        <v>316</v>
      </c>
      <c r="E7272" s="5" t="s">
        <v>313</v>
      </c>
      <c r="F7272" s="5" t="s">
        <v>325</v>
      </c>
      <c r="G7272" s="13">
        <v>691.65</v>
      </c>
      <c r="H7272" s="5">
        <v>58</v>
      </c>
    </row>
    <row r="7273" spans="1:8">
      <c r="A7273" s="4">
        <v>7272</v>
      </c>
      <c r="B7273" s="5" t="s">
        <v>749</v>
      </c>
      <c r="C7273" s="5" t="s">
        <v>315</v>
      </c>
      <c r="D7273" s="5" t="s">
        <v>743</v>
      </c>
      <c r="E7273" s="5" t="s">
        <v>303</v>
      </c>
      <c r="F7273" s="5" t="s">
        <v>744</v>
      </c>
      <c r="G7273" s="13">
        <v>921.94</v>
      </c>
      <c r="H7273" s="5">
        <v>16</v>
      </c>
    </row>
    <row r="7274" spans="1:8">
      <c r="A7274" s="4">
        <v>7273</v>
      </c>
      <c r="B7274" s="5" t="s">
        <v>763</v>
      </c>
      <c r="C7274" s="5" t="s">
        <v>753</v>
      </c>
      <c r="D7274" s="5" t="s">
        <v>309</v>
      </c>
      <c r="E7274" s="5" t="s">
        <v>313</v>
      </c>
      <c r="F7274" s="5" t="s">
        <v>325</v>
      </c>
      <c r="G7274" s="13">
        <v>465.74</v>
      </c>
      <c r="H7274" s="5">
        <v>79</v>
      </c>
    </row>
    <row r="7275" spans="1:8">
      <c r="A7275" s="4">
        <v>7274</v>
      </c>
      <c r="B7275" s="5" t="s">
        <v>762</v>
      </c>
      <c r="C7275" s="5" t="s">
        <v>742</v>
      </c>
      <c r="D7275" s="5" t="s">
        <v>317</v>
      </c>
      <c r="E7275" s="5" t="s">
        <v>305</v>
      </c>
      <c r="F7275" s="5" t="s">
        <v>734</v>
      </c>
      <c r="G7275" s="13">
        <v>690.95</v>
      </c>
      <c r="H7275" s="5">
        <v>168</v>
      </c>
    </row>
    <row r="7276" spans="1:8">
      <c r="A7276" s="4">
        <v>7275</v>
      </c>
      <c r="B7276" s="5" t="s">
        <v>761</v>
      </c>
      <c r="C7276" s="5" t="s">
        <v>783</v>
      </c>
      <c r="D7276" s="5" t="s">
        <v>772</v>
      </c>
      <c r="E7276" s="5" t="s">
        <v>303</v>
      </c>
      <c r="F7276" s="5" t="s">
        <v>746</v>
      </c>
      <c r="G7276" s="13">
        <v>184.19</v>
      </c>
      <c r="H7276" s="5">
        <v>152</v>
      </c>
    </row>
    <row r="7277" spans="1:8">
      <c r="A7277" s="4">
        <v>7276</v>
      </c>
      <c r="B7277" s="5" t="s">
        <v>790</v>
      </c>
      <c r="C7277" s="5" t="s">
        <v>731</v>
      </c>
      <c r="D7277" s="5" t="s">
        <v>769</v>
      </c>
      <c r="E7277" s="5" t="s">
        <v>322</v>
      </c>
      <c r="F7277" s="5" t="s">
        <v>748</v>
      </c>
      <c r="G7277" s="13">
        <v>810.72</v>
      </c>
      <c r="H7277" s="5">
        <v>76</v>
      </c>
    </row>
    <row r="7278" spans="1:8">
      <c r="A7278" s="4">
        <v>7277</v>
      </c>
      <c r="B7278" s="5" t="s">
        <v>797</v>
      </c>
      <c r="C7278" s="5" t="s">
        <v>735</v>
      </c>
      <c r="D7278" s="5" t="s">
        <v>738</v>
      </c>
      <c r="E7278" s="5" t="s">
        <v>310</v>
      </c>
      <c r="F7278" s="5" t="s">
        <v>751</v>
      </c>
      <c r="G7278" s="13">
        <v>727.5</v>
      </c>
      <c r="H7278" s="5">
        <v>110</v>
      </c>
    </row>
    <row r="7279" spans="1:8">
      <c r="A7279" s="4">
        <v>7278</v>
      </c>
      <c r="B7279" s="5" t="s">
        <v>762</v>
      </c>
      <c r="C7279" s="5" t="s">
        <v>783</v>
      </c>
      <c r="D7279" s="5" t="s">
        <v>732</v>
      </c>
      <c r="E7279" s="5" t="s">
        <v>740</v>
      </c>
      <c r="F7279" s="5" t="s">
        <v>744</v>
      </c>
      <c r="G7279" s="13">
        <v>412.1</v>
      </c>
      <c r="H7279" s="5">
        <v>23</v>
      </c>
    </row>
    <row r="7280" spans="1:8">
      <c r="A7280" s="4">
        <v>7279</v>
      </c>
      <c r="B7280" s="5" t="s">
        <v>791</v>
      </c>
      <c r="C7280" s="5" t="s">
        <v>308</v>
      </c>
      <c r="D7280" s="5" t="s">
        <v>309</v>
      </c>
      <c r="E7280" s="5" t="s">
        <v>740</v>
      </c>
      <c r="F7280" s="5" t="s">
        <v>744</v>
      </c>
      <c r="G7280" s="13">
        <v>445.66</v>
      </c>
      <c r="H7280" s="5">
        <v>174</v>
      </c>
    </row>
    <row r="7281" spans="1:8">
      <c r="A7281" s="4">
        <v>7280</v>
      </c>
      <c r="B7281" s="5" t="s">
        <v>778</v>
      </c>
      <c r="C7281" s="5" t="s">
        <v>304</v>
      </c>
      <c r="D7281" s="5" t="s">
        <v>785</v>
      </c>
      <c r="E7281" s="5" t="s">
        <v>322</v>
      </c>
      <c r="F7281" s="5" t="s">
        <v>306</v>
      </c>
      <c r="G7281" s="13">
        <v>368.09</v>
      </c>
      <c r="H7281" s="5">
        <v>34</v>
      </c>
    </row>
    <row r="7282" spans="1:8">
      <c r="A7282" s="4">
        <v>7281</v>
      </c>
      <c r="B7282" s="5" t="s">
        <v>730</v>
      </c>
      <c r="C7282" s="5" t="s">
        <v>731</v>
      </c>
      <c r="D7282" s="5" t="s">
        <v>309</v>
      </c>
      <c r="E7282" s="5" t="s">
        <v>319</v>
      </c>
      <c r="F7282" s="5" t="s">
        <v>325</v>
      </c>
      <c r="G7282" s="13">
        <v>621.14</v>
      </c>
      <c r="H7282" s="5">
        <v>11</v>
      </c>
    </row>
    <row r="7283" spans="1:8">
      <c r="A7283" s="4">
        <v>7282</v>
      </c>
      <c r="B7283" s="5" t="s">
        <v>808</v>
      </c>
      <c r="C7283" s="5" t="s">
        <v>783</v>
      </c>
      <c r="D7283" s="5" t="s">
        <v>316</v>
      </c>
      <c r="E7283" s="5" t="s">
        <v>322</v>
      </c>
      <c r="F7283" s="5" t="s">
        <v>746</v>
      </c>
      <c r="G7283" s="13">
        <v>667.37</v>
      </c>
      <c r="H7283" s="5">
        <v>148</v>
      </c>
    </row>
    <row r="7284" spans="1:8">
      <c r="A7284" s="4">
        <v>7283</v>
      </c>
      <c r="B7284" s="5" t="s">
        <v>810</v>
      </c>
      <c r="C7284" s="5" t="s">
        <v>315</v>
      </c>
      <c r="D7284" s="5" t="s">
        <v>320</v>
      </c>
      <c r="E7284" s="5" t="s">
        <v>313</v>
      </c>
      <c r="F7284" s="5" t="s">
        <v>325</v>
      </c>
      <c r="G7284" s="13">
        <v>270.92</v>
      </c>
      <c r="H7284" s="5">
        <v>100</v>
      </c>
    </row>
    <row r="7285" spans="1:8">
      <c r="A7285" s="4">
        <v>7284</v>
      </c>
      <c r="B7285" s="5" t="s">
        <v>774</v>
      </c>
      <c r="C7285" s="5" t="s">
        <v>731</v>
      </c>
      <c r="D7285" s="5" t="s">
        <v>738</v>
      </c>
      <c r="E7285" s="5" t="s">
        <v>319</v>
      </c>
      <c r="F7285" s="5" t="s">
        <v>326</v>
      </c>
      <c r="G7285" s="13">
        <v>592.52</v>
      </c>
      <c r="H7285" s="5">
        <v>101</v>
      </c>
    </row>
    <row r="7286" spans="1:8">
      <c r="A7286" s="4">
        <v>7285</v>
      </c>
      <c r="B7286" s="5" t="s">
        <v>806</v>
      </c>
      <c r="C7286" s="5" t="s">
        <v>318</v>
      </c>
      <c r="D7286" s="5" t="s">
        <v>785</v>
      </c>
      <c r="E7286" s="5" t="s">
        <v>314</v>
      </c>
      <c r="F7286" s="5" t="s">
        <v>321</v>
      </c>
      <c r="G7286" s="13">
        <v>939.27</v>
      </c>
      <c r="H7286" s="5">
        <v>47</v>
      </c>
    </row>
    <row r="7287" spans="1:8">
      <c r="A7287" s="4">
        <v>7286</v>
      </c>
      <c r="B7287" s="5" t="s">
        <v>779</v>
      </c>
      <c r="C7287" s="5" t="s">
        <v>307</v>
      </c>
      <c r="D7287" s="5" t="s">
        <v>309</v>
      </c>
      <c r="E7287" s="5" t="s">
        <v>313</v>
      </c>
      <c r="F7287" s="5" t="s">
        <v>746</v>
      </c>
      <c r="G7287" s="13">
        <v>476.23</v>
      </c>
      <c r="H7287" s="5">
        <v>120</v>
      </c>
    </row>
    <row r="7288" spans="1:8">
      <c r="A7288" s="4">
        <v>7287</v>
      </c>
      <c r="B7288" s="5" t="s">
        <v>781</v>
      </c>
      <c r="C7288" s="5" t="s">
        <v>318</v>
      </c>
      <c r="D7288" s="5" t="s">
        <v>732</v>
      </c>
      <c r="E7288" s="5" t="s">
        <v>319</v>
      </c>
      <c r="F7288" s="5" t="s">
        <v>325</v>
      </c>
      <c r="G7288" s="13">
        <v>519.44000000000005</v>
      </c>
      <c r="H7288" s="5">
        <v>128</v>
      </c>
    </row>
    <row r="7289" spans="1:8">
      <c r="A7289" s="4">
        <v>7288</v>
      </c>
      <c r="B7289" s="5" t="s">
        <v>810</v>
      </c>
      <c r="C7289" s="5" t="s">
        <v>755</v>
      </c>
      <c r="D7289" s="5" t="s">
        <v>738</v>
      </c>
      <c r="E7289" s="5" t="s">
        <v>322</v>
      </c>
      <c r="F7289" s="5" t="s">
        <v>746</v>
      </c>
      <c r="G7289" s="13">
        <v>509.21</v>
      </c>
      <c r="H7289" s="5">
        <v>196</v>
      </c>
    </row>
    <row r="7290" spans="1:8">
      <c r="A7290" s="4">
        <v>7289</v>
      </c>
      <c r="B7290" s="5" t="s">
        <v>779</v>
      </c>
      <c r="C7290" s="5" t="s">
        <v>315</v>
      </c>
      <c r="D7290" s="5" t="s">
        <v>316</v>
      </c>
      <c r="E7290" s="5" t="s">
        <v>322</v>
      </c>
      <c r="F7290" s="5" t="s">
        <v>751</v>
      </c>
      <c r="G7290" s="13">
        <v>203.21</v>
      </c>
      <c r="H7290" s="5">
        <v>136</v>
      </c>
    </row>
    <row r="7291" spans="1:8">
      <c r="A7291" s="4">
        <v>7290</v>
      </c>
      <c r="B7291" s="5" t="s">
        <v>778</v>
      </c>
      <c r="C7291" s="5" t="s">
        <v>735</v>
      </c>
      <c r="D7291" s="5" t="s">
        <v>316</v>
      </c>
      <c r="E7291" s="5" t="s">
        <v>305</v>
      </c>
      <c r="F7291" s="5" t="s">
        <v>734</v>
      </c>
      <c r="G7291" s="13">
        <v>229.95</v>
      </c>
      <c r="H7291" s="5">
        <v>200</v>
      </c>
    </row>
    <row r="7292" spans="1:8">
      <c r="A7292" s="4">
        <v>7291</v>
      </c>
      <c r="B7292" s="5" t="s">
        <v>776</v>
      </c>
      <c r="C7292" s="5" t="s">
        <v>312</v>
      </c>
      <c r="D7292" s="5" t="s">
        <v>736</v>
      </c>
      <c r="E7292" s="5" t="s">
        <v>758</v>
      </c>
      <c r="F7292" s="5" t="s">
        <v>325</v>
      </c>
      <c r="G7292" s="13">
        <v>319.88</v>
      </c>
      <c r="H7292" s="5">
        <v>90</v>
      </c>
    </row>
    <row r="7293" spans="1:8">
      <c r="A7293" s="4">
        <v>7292</v>
      </c>
      <c r="B7293" s="5" t="s">
        <v>791</v>
      </c>
      <c r="C7293" s="5" t="s">
        <v>742</v>
      </c>
      <c r="D7293" s="5" t="s">
        <v>316</v>
      </c>
      <c r="E7293" s="5" t="s">
        <v>313</v>
      </c>
      <c r="F7293" s="5" t="s">
        <v>734</v>
      </c>
      <c r="G7293" s="13">
        <v>808.19</v>
      </c>
      <c r="H7293" s="5">
        <v>12</v>
      </c>
    </row>
    <row r="7294" spans="1:8">
      <c r="A7294" s="4">
        <v>7293</v>
      </c>
      <c r="B7294" s="5" t="s">
        <v>767</v>
      </c>
      <c r="C7294" s="5" t="s">
        <v>318</v>
      </c>
      <c r="D7294" s="5" t="s">
        <v>309</v>
      </c>
      <c r="E7294" s="5" t="s">
        <v>303</v>
      </c>
      <c r="F7294" s="5" t="s">
        <v>311</v>
      </c>
      <c r="G7294" s="13">
        <v>687</v>
      </c>
      <c r="H7294" s="5">
        <v>15</v>
      </c>
    </row>
    <row r="7295" spans="1:8">
      <c r="A7295" s="4">
        <v>7294</v>
      </c>
      <c r="B7295" s="5" t="s">
        <v>762</v>
      </c>
      <c r="C7295" s="5" t="s">
        <v>753</v>
      </c>
      <c r="D7295" s="5" t="s">
        <v>324</v>
      </c>
      <c r="E7295" s="5" t="s">
        <v>322</v>
      </c>
      <c r="F7295" s="5" t="s">
        <v>321</v>
      </c>
      <c r="G7295" s="13">
        <v>40.53</v>
      </c>
      <c r="H7295" s="5">
        <v>199</v>
      </c>
    </row>
    <row r="7296" spans="1:8">
      <c r="A7296" s="4">
        <v>7295</v>
      </c>
      <c r="B7296" s="5" t="s">
        <v>773</v>
      </c>
      <c r="C7296" s="5" t="s">
        <v>783</v>
      </c>
      <c r="D7296" s="5" t="s">
        <v>309</v>
      </c>
      <c r="E7296" s="5" t="s">
        <v>758</v>
      </c>
      <c r="F7296" s="5" t="s">
        <v>311</v>
      </c>
      <c r="G7296" s="13">
        <v>615.38</v>
      </c>
      <c r="H7296" s="5">
        <v>99</v>
      </c>
    </row>
    <row r="7297" spans="1:8">
      <c r="A7297" s="4">
        <v>7296</v>
      </c>
      <c r="B7297" s="5" t="s">
        <v>789</v>
      </c>
      <c r="C7297" s="5" t="s">
        <v>757</v>
      </c>
      <c r="D7297" s="5" t="s">
        <v>317</v>
      </c>
      <c r="E7297" s="5" t="s">
        <v>314</v>
      </c>
      <c r="F7297" s="5" t="s">
        <v>770</v>
      </c>
      <c r="G7297" s="13">
        <v>230.17</v>
      </c>
      <c r="H7297" s="5">
        <v>100</v>
      </c>
    </row>
    <row r="7298" spans="1:8">
      <c r="A7298" s="4">
        <v>7297</v>
      </c>
      <c r="B7298" s="5" t="s">
        <v>793</v>
      </c>
      <c r="C7298" s="5" t="s">
        <v>304</v>
      </c>
      <c r="D7298" s="5" t="s">
        <v>316</v>
      </c>
      <c r="E7298" s="5" t="s">
        <v>758</v>
      </c>
      <c r="F7298" s="5" t="s">
        <v>326</v>
      </c>
      <c r="G7298" s="13">
        <v>116.93</v>
      </c>
      <c r="H7298" s="5">
        <v>92</v>
      </c>
    </row>
    <row r="7299" spans="1:8">
      <c r="A7299" s="4">
        <v>7298</v>
      </c>
      <c r="B7299" s="5" t="s">
        <v>754</v>
      </c>
      <c r="C7299" s="5" t="s">
        <v>308</v>
      </c>
      <c r="D7299" s="5" t="s">
        <v>785</v>
      </c>
      <c r="E7299" s="5" t="s">
        <v>313</v>
      </c>
      <c r="F7299" s="5" t="s">
        <v>748</v>
      </c>
      <c r="G7299" s="13">
        <v>600.4</v>
      </c>
      <c r="H7299" s="5">
        <v>112</v>
      </c>
    </row>
    <row r="7300" spans="1:8">
      <c r="A7300" s="4">
        <v>7299</v>
      </c>
      <c r="B7300" s="5" t="s">
        <v>797</v>
      </c>
      <c r="C7300" s="5" t="s">
        <v>757</v>
      </c>
      <c r="D7300" s="5" t="s">
        <v>316</v>
      </c>
      <c r="E7300" s="5" t="s">
        <v>740</v>
      </c>
      <c r="F7300" s="5" t="s">
        <v>325</v>
      </c>
      <c r="G7300" s="13">
        <v>182.2</v>
      </c>
      <c r="H7300" s="5">
        <v>180</v>
      </c>
    </row>
    <row r="7301" spans="1:8">
      <c r="A7301" s="4">
        <v>7300</v>
      </c>
      <c r="B7301" s="5" t="s">
        <v>761</v>
      </c>
      <c r="C7301" s="5" t="s">
        <v>308</v>
      </c>
      <c r="D7301" s="5" t="s">
        <v>316</v>
      </c>
      <c r="E7301" s="5" t="s">
        <v>740</v>
      </c>
      <c r="F7301" s="5" t="s">
        <v>321</v>
      </c>
      <c r="G7301" s="13">
        <v>108.43</v>
      </c>
      <c r="H7301" s="5">
        <v>136</v>
      </c>
    </row>
    <row r="7302" spans="1:8">
      <c r="A7302" s="4">
        <v>7301</v>
      </c>
      <c r="B7302" s="5" t="s">
        <v>790</v>
      </c>
      <c r="C7302" s="5" t="s">
        <v>757</v>
      </c>
      <c r="D7302" s="5" t="s">
        <v>309</v>
      </c>
      <c r="E7302" s="5" t="s">
        <v>758</v>
      </c>
      <c r="F7302" s="5" t="s">
        <v>770</v>
      </c>
      <c r="G7302" s="13">
        <v>224.7</v>
      </c>
      <c r="H7302" s="5">
        <v>196</v>
      </c>
    </row>
    <row r="7303" spans="1:8">
      <c r="A7303" s="4">
        <v>7302</v>
      </c>
      <c r="B7303" s="5" t="s">
        <v>797</v>
      </c>
      <c r="C7303" s="5" t="s">
        <v>312</v>
      </c>
      <c r="D7303" s="5" t="s">
        <v>743</v>
      </c>
      <c r="E7303" s="5" t="s">
        <v>303</v>
      </c>
      <c r="F7303" s="5" t="s">
        <v>751</v>
      </c>
      <c r="G7303" s="13">
        <v>488.27</v>
      </c>
      <c r="H7303" s="5">
        <v>66</v>
      </c>
    </row>
    <row r="7304" spans="1:8">
      <c r="A7304" s="4">
        <v>7303</v>
      </c>
      <c r="B7304" s="5" t="s">
        <v>754</v>
      </c>
      <c r="C7304" s="5" t="s">
        <v>318</v>
      </c>
      <c r="D7304" s="5" t="s">
        <v>743</v>
      </c>
      <c r="E7304" s="5" t="s">
        <v>319</v>
      </c>
      <c r="F7304" s="5" t="s">
        <v>746</v>
      </c>
      <c r="G7304" s="13">
        <v>857.32</v>
      </c>
      <c r="H7304" s="5">
        <v>16</v>
      </c>
    </row>
    <row r="7305" spans="1:8">
      <c r="A7305" s="4">
        <v>7304</v>
      </c>
      <c r="B7305" s="5" t="s">
        <v>806</v>
      </c>
      <c r="C7305" s="5" t="s">
        <v>735</v>
      </c>
      <c r="D7305" s="5" t="s">
        <v>743</v>
      </c>
      <c r="E7305" s="5" t="s">
        <v>740</v>
      </c>
      <c r="F7305" s="5" t="s">
        <v>323</v>
      </c>
      <c r="G7305" s="13">
        <v>863.48</v>
      </c>
      <c r="H7305" s="5">
        <v>174</v>
      </c>
    </row>
    <row r="7306" spans="1:8">
      <c r="A7306" s="4">
        <v>7305</v>
      </c>
      <c r="B7306" s="5" t="s">
        <v>795</v>
      </c>
      <c r="C7306" s="5" t="s">
        <v>304</v>
      </c>
      <c r="D7306" s="5" t="s">
        <v>324</v>
      </c>
      <c r="E7306" s="5" t="s">
        <v>740</v>
      </c>
      <c r="F7306" s="5" t="s">
        <v>323</v>
      </c>
      <c r="G7306" s="13">
        <v>609.54</v>
      </c>
      <c r="H7306" s="5">
        <v>143</v>
      </c>
    </row>
    <row r="7307" spans="1:8">
      <c r="A7307" s="4">
        <v>7306</v>
      </c>
      <c r="B7307" s="5" t="s">
        <v>762</v>
      </c>
      <c r="C7307" s="5" t="s">
        <v>753</v>
      </c>
      <c r="D7307" s="5" t="s">
        <v>743</v>
      </c>
      <c r="E7307" s="5" t="s">
        <v>322</v>
      </c>
      <c r="F7307" s="5" t="s">
        <v>326</v>
      </c>
      <c r="G7307" s="13">
        <v>40.130000000000003</v>
      </c>
      <c r="H7307" s="5">
        <v>58</v>
      </c>
    </row>
    <row r="7308" spans="1:8">
      <c r="A7308" s="4">
        <v>7307</v>
      </c>
      <c r="B7308" s="5" t="s">
        <v>756</v>
      </c>
      <c r="C7308" s="5" t="s">
        <v>742</v>
      </c>
      <c r="D7308" s="5" t="s">
        <v>738</v>
      </c>
      <c r="E7308" s="5" t="s">
        <v>319</v>
      </c>
      <c r="F7308" s="5" t="s">
        <v>321</v>
      </c>
      <c r="G7308" s="13">
        <v>144.18</v>
      </c>
      <c r="H7308" s="5">
        <v>50</v>
      </c>
    </row>
    <row r="7309" spans="1:8">
      <c r="A7309" s="4">
        <v>7308</v>
      </c>
      <c r="B7309" s="5" t="s">
        <v>760</v>
      </c>
      <c r="C7309" s="5" t="s">
        <v>757</v>
      </c>
      <c r="D7309" s="5" t="s">
        <v>732</v>
      </c>
      <c r="E7309" s="5" t="s">
        <v>310</v>
      </c>
      <c r="F7309" s="5" t="s">
        <v>734</v>
      </c>
      <c r="G7309" s="13">
        <v>629.22</v>
      </c>
      <c r="H7309" s="5">
        <v>42</v>
      </c>
    </row>
    <row r="7310" spans="1:8">
      <c r="A7310" s="4">
        <v>7309</v>
      </c>
      <c r="B7310" s="5" t="s">
        <v>784</v>
      </c>
      <c r="C7310" s="5" t="s">
        <v>742</v>
      </c>
      <c r="D7310" s="5" t="s">
        <v>736</v>
      </c>
      <c r="E7310" s="5" t="s">
        <v>314</v>
      </c>
      <c r="F7310" s="5" t="s">
        <v>321</v>
      </c>
      <c r="G7310" s="13">
        <v>204.56</v>
      </c>
      <c r="H7310" s="5">
        <v>58</v>
      </c>
    </row>
    <row r="7311" spans="1:8">
      <c r="A7311" s="4">
        <v>7310</v>
      </c>
      <c r="B7311" s="5" t="s">
        <v>792</v>
      </c>
      <c r="C7311" s="5" t="s">
        <v>753</v>
      </c>
      <c r="D7311" s="5" t="s">
        <v>309</v>
      </c>
      <c r="E7311" s="5" t="s">
        <v>314</v>
      </c>
      <c r="F7311" s="5" t="s">
        <v>748</v>
      </c>
      <c r="G7311" s="13">
        <v>453.39</v>
      </c>
      <c r="H7311" s="5">
        <v>195</v>
      </c>
    </row>
    <row r="7312" spans="1:8">
      <c r="A7312" s="4">
        <v>7311</v>
      </c>
      <c r="B7312" s="5" t="s">
        <v>805</v>
      </c>
      <c r="C7312" s="5" t="s">
        <v>757</v>
      </c>
      <c r="D7312" s="5" t="s">
        <v>316</v>
      </c>
      <c r="E7312" s="5" t="s">
        <v>303</v>
      </c>
      <c r="F7312" s="5" t="s">
        <v>323</v>
      </c>
      <c r="G7312" s="13">
        <v>748.96</v>
      </c>
      <c r="H7312" s="5">
        <v>150</v>
      </c>
    </row>
    <row r="7313" spans="1:8">
      <c r="A7313" s="4">
        <v>7312</v>
      </c>
      <c r="B7313" s="5" t="s">
        <v>779</v>
      </c>
      <c r="C7313" s="5" t="s">
        <v>318</v>
      </c>
      <c r="D7313" s="5" t="s">
        <v>324</v>
      </c>
      <c r="E7313" s="5" t="s">
        <v>322</v>
      </c>
      <c r="F7313" s="5" t="s">
        <v>744</v>
      </c>
      <c r="G7313" s="13">
        <v>365.81</v>
      </c>
      <c r="H7313" s="5">
        <v>61</v>
      </c>
    </row>
    <row r="7314" spans="1:8">
      <c r="A7314" s="4">
        <v>7313</v>
      </c>
      <c r="B7314" s="5" t="s">
        <v>784</v>
      </c>
      <c r="C7314" s="5" t="s">
        <v>757</v>
      </c>
      <c r="D7314" s="5" t="s">
        <v>750</v>
      </c>
      <c r="E7314" s="5" t="s">
        <v>310</v>
      </c>
      <c r="F7314" s="5" t="s">
        <v>311</v>
      </c>
      <c r="G7314" s="13">
        <v>84.68</v>
      </c>
      <c r="H7314" s="5">
        <v>149</v>
      </c>
    </row>
    <row r="7315" spans="1:8">
      <c r="A7315" s="4">
        <v>7314</v>
      </c>
      <c r="B7315" s="5" t="s">
        <v>756</v>
      </c>
      <c r="C7315" s="5" t="s">
        <v>755</v>
      </c>
      <c r="D7315" s="5" t="s">
        <v>309</v>
      </c>
      <c r="E7315" s="5" t="s">
        <v>319</v>
      </c>
      <c r="F7315" s="5" t="s">
        <v>326</v>
      </c>
      <c r="G7315" s="13">
        <v>490.34</v>
      </c>
      <c r="H7315" s="5">
        <v>102</v>
      </c>
    </row>
    <row r="7316" spans="1:8">
      <c r="A7316" s="4">
        <v>7315</v>
      </c>
      <c r="B7316" s="5" t="s">
        <v>773</v>
      </c>
      <c r="C7316" s="5" t="s">
        <v>318</v>
      </c>
      <c r="D7316" s="5" t="s">
        <v>736</v>
      </c>
      <c r="E7316" s="5" t="s">
        <v>303</v>
      </c>
      <c r="F7316" s="5" t="s">
        <v>751</v>
      </c>
      <c r="G7316" s="13">
        <v>899.83</v>
      </c>
      <c r="H7316" s="5">
        <v>187</v>
      </c>
    </row>
    <row r="7317" spans="1:8">
      <c r="A7317" s="4">
        <v>7316</v>
      </c>
      <c r="B7317" s="5" t="s">
        <v>749</v>
      </c>
      <c r="C7317" s="5" t="s">
        <v>308</v>
      </c>
      <c r="D7317" s="5" t="s">
        <v>769</v>
      </c>
      <c r="E7317" s="5" t="s">
        <v>733</v>
      </c>
      <c r="F7317" s="5" t="s">
        <v>748</v>
      </c>
      <c r="G7317" s="13">
        <v>799.69</v>
      </c>
      <c r="H7317" s="5">
        <v>16</v>
      </c>
    </row>
    <row r="7318" spans="1:8">
      <c r="A7318" s="4">
        <v>7317</v>
      </c>
      <c r="B7318" s="5" t="s">
        <v>761</v>
      </c>
      <c r="C7318" s="5" t="s">
        <v>731</v>
      </c>
      <c r="D7318" s="5" t="s">
        <v>320</v>
      </c>
      <c r="E7318" s="5" t="s">
        <v>322</v>
      </c>
      <c r="F7318" s="5" t="s">
        <v>325</v>
      </c>
      <c r="G7318" s="13">
        <v>173.54</v>
      </c>
      <c r="H7318" s="5">
        <v>133</v>
      </c>
    </row>
    <row r="7319" spans="1:8">
      <c r="A7319" s="4">
        <v>7318</v>
      </c>
      <c r="B7319" s="5" t="s">
        <v>776</v>
      </c>
      <c r="C7319" s="5" t="s">
        <v>735</v>
      </c>
      <c r="D7319" s="5" t="s">
        <v>769</v>
      </c>
      <c r="E7319" s="5" t="s">
        <v>740</v>
      </c>
      <c r="F7319" s="5" t="s">
        <v>323</v>
      </c>
      <c r="G7319" s="13">
        <v>286.99</v>
      </c>
      <c r="H7319" s="5">
        <v>167</v>
      </c>
    </row>
    <row r="7320" spans="1:8">
      <c r="A7320" s="4">
        <v>7319</v>
      </c>
      <c r="B7320" s="5" t="s">
        <v>747</v>
      </c>
      <c r="C7320" s="5" t="s">
        <v>315</v>
      </c>
      <c r="D7320" s="5" t="s">
        <v>732</v>
      </c>
      <c r="E7320" s="5" t="s">
        <v>310</v>
      </c>
      <c r="F7320" s="5" t="s">
        <v>744</v>
      </c>
      <c r="G7320" s="13">
        <v>604.09</v>
      </c>
      <c r="H7320" s="5">
        <v>170</v>
      </c>
    </row>
    <row r="7321" spans="1:8">
      <c r="A7321" s="4">
        <v>7320</v>
      </c>
      <c r="B7321" s="5" t="s">
        <v>739</v>
      </c>
      <c r="C7321" s="5" t="s">
        <v>731</v>
      </c>
      <c r="D7321" s="5" t="s">
        <v>309</v>
      </c>
      <c r="E7321" s="5" t="s">
        <v>319</v>
      </c>
      <c r="F7321" s="5" t="s">
        <v>326</v>
      </c>
      <c r="G7321" s="13">
        <v>834.29</v>
      </c>
      <c r="H7321" s="5">
        <v>46</v>
      </c>
    </row>
    <row r="7322" spans="1:8">
      <c r="A7322" s="4">
        <v>7321</v>
      </c>
      <c r="B7322" s="5" t="s">
        <v>747</v>
      </c>
      <c r="C7322" s="5" t="s">
        <v>755</v>
      </c>
      <c r="D7322" s="5" t="s">
        <v>750</v>
      </c>
      <c r="E7322" s="5" t="s">
        <v>733</v>
      </c>
      <c r="F7322" s="5" t="s">
        <v>326</v>
      </c>
      <c r="G7322" s="13">
        <v>786.32</v>
      </c>
      <c r="H7322" s="5">
        <v>138</v>
      </c>
    </row>
    <row r="7323" spans="1:8">
      <c r="A7323" s="4">
        <v>7322</v>
      </c>
      <c r="B7323" s="5" t="s">
        <v>754</v>
      </c>
      <c r="C7323" s="5" t="s">
        <v>312</v>
      </c>
      <c r="D7323" s="5" t="s">
        <v>785</v>
      </c>
      <c r="E7323" s="5" t="s">
        <v>314</v>
      </c>
      <c r="F7323" s="5" t="s">
        <v>734</v>
      </c>
      <c r="G7323" s="13">
        <v>517.89</v>
      </c>
      <c r="H7323" s="5">
        <v>180</v>
      </c>
    </row>
    <row r="7324" spans="1:8">
      <c r="A7324" s="4">
        <v>7323</v>
      </c>
      <c r="B7324" s="5" t="s">
        <v>789</v>
      </c>
      <c r="C7324" s="5" t="s">
        <v>731</v>
      </c>
      <c r="D7324" s="5" t="s">
        <v>785</v>
      </c>
      <c r="E7324" s="5" t="s">
        <v>758</v>
      </c>
      <c r="F7324" s="5" t="s">
        <v>306</v>
      </c>
      <c r="G7324" s="13">
        <v>221.42</v>
      </c>
      <c r="H7324" s="5">
        <v>66</v>
      </c>
    </row>
    <row r="7325" spans="1:8">
      <c r="A7325" s="4">
        <v>7324</v>
      </c>
      <c r="B7325" s="5" t="s">
        <v>779</v>
      </c>
      <c r="C7325" s="5" t="s">
        <v>753</v>
      </c>
      <c r="D7325" s="5" t="s">
        <v>750</v>
      </c>
      <c r="E7325" s="5" t="s">
        <v>319</v>
      </c>
      <c r="F7325" s="5" t="s">
        <v>770</v>
      </c>
      <c r="G7325" s="13">
        <v>772.75</v>
      </c>
      <c r="H7325" s="5">
        <v>27</v>
      </c>
    </row>
    <row r="7326" spans="1:8">
      <c r="A7326" s="4">
        <v>7325</v>
      </c>
      <c r="B7326" s="5" t="s">
        <v>793</v>
      </c>
      <c r="C7326" s="5" t="s">
        <v>753</v>
      </c>
      <c r="D7326" s="5" t="s">
        <v>320</v>
      </c>
      <c r="E7326" s="5" t="s">
        <v>758</v>
      </c>
      <c r="F7326" s="5" t="s">
        <v>323</v>
      </c>
      <c r="G7326" s="13">
        <v>477.19</v>
      </c>
      <c r="H7326" s="5">
        <v>138</v>
      </c>
    </row>
    <row r="7327" spans="1:8">
      <c r="A7327" s="4">
        <v>7326</v>
      </c>
      <c r="B7327" s="5" t="s">
        <v>793</v>
      </c>
      <c r="C7327" s="5" t="s">
        <v>308</v>
      </c>
      <c r="D7327" s="5" t="s">
        <v>738</v>
      </c>
      <c r="E7327" s="5" t="s">
        <v>314</v>
      </c>
      <c r="F7327" s="5" t="s">
        <v>748</v>
      </c>
      <c r="G7327" s="13">
        <v>99.13</v>
      </c>
      <c r="H7327" s="5">
        <v>126</v>
      </c>
    </row>
    <row r="7328" spans="1:8">
      <c r="A7328" s="4">
        <v>7327</v>
      </c>
      <c r="B7328" s="5" t="s">
        <v>794</v>
      </c>
      <c r="C7328" s="5" t="s">
        <v>753</v>
      </c>
      <c r="D7328" s="5" t="s">
        <v>738</v>
      </c>
      <c r="E7328" s="5" t="s">
        <v>313</v>
      </c>
      <c r="F7328" s="5" t="s">
        <v>325</v>
      </c>
      <c r="G7328" s="13">
        <v>520.05999999999995</v>
      </c>
      <c r="H7328" s="5">
        <v>127</v>
      </c>
    </row>
    <row r="7329" spans="1:8">
      <c r="A7329" s="4">
        <v>7328</v>
      </c>
      <c r="B7329" s="5" t="s">
        <v>759</v>
      </c>
      <c r="C7329" s="5" t="s">
        <v>312</v>
      </c>
      <c r="D7329" s="5" t="s">
        <v>732</v>
      </c>
      <c r="E7329" s="5" t="s">
        <v>313</v>
      </c>
      <c r="F7329" s="5" t="s">
        <v>751</v>
      </c>
      <c r="G7329" s="13">
        <v>557.94000000000005</v>
      </c>
      <c r="H7329" s="5">
        <v>31</v>
      </c>
    </row>
    <row r="7330" spans="1:8">
      <c r="A7330" s="4">
        <v>7329</v>
      </c>
      <c r="B7330" s="5" t="s">
        <v>752</v>
      </c>
      <c r="C7330" s="5" t="s">
        <v>308</v>
      </c>
      <c r="D7330" s="5" t="s">
        <v>769</v>
      </c>
      <c r="E7330" s="5" t="s">
        <v>305</v>
      </c>
      <c r="F7330" s="5" t="s">
        <v>306</v>
      </c>
      <c r="G7330" s="13">
        <v>194.35</v>
      </c>
      <c r="H7330" s="5">
        <v>192</v>
      </c>
    </row>
    <row r="7331" spans="1:8">
      <c r="A7331" s="4">
        <v>7330</v>
      </c>
      <c r="B7331" s="5" t="s">
        <v>749</v>
      </c>
      <c r="C7331" s="5" t="s">
        <v>318</v>
      </c>
      <c r="D7331" s="5" t="s">
        <v>785</v>
      </c>
      <c r="E7331" s="5" t="s">
        <v>740</v>
      </c>
      <c r="F7331" s="5" t="s">
        <v>734</v>
      </c>
      <c r="G7331" s="13">
        <v>697.91</v>
      </c>
      <c r="H7331" s="5">
        <v>165</v>
      </c>
    </row>
    <row r="7332" spans="1:8">
      <c r="A7332" s="4">
        <v>7331</v>
      </c>
      <c r="B7332" s="5" t="s">
        <v>786</v>
      </c>
      <c r="C7332" s="5" t="s">
        <v>753</v>
      </c>
      <c r="D7332" s="5" t="s">
        <v>743</v>
      </c>
      <c r="E7332" s="5" t="s">
        <v>310</v>
      </c>
      <c r="F7332" s="5" t="s">
        <v>325</v>
      </c>
      <c r="G7332" s="13">
        <v>109.16</v>
      </c>
      <c r="H7332" s="5">
        <v>36</v>
      </c>
    </row>
    <row r="7333" spans="1:8">
      <c r="A7333" s="4">
        <v>7332</v>
      </c>
      <c r="B7333" s="5" t="s">
        <v>778</v>
      </c>
      <c r="C7333" s="5" t="s">
        <v>753</v>
      </c>
      <c r="D7333" s="5" t="s">
        <v>772</v>
      </c>
      <c r="E7333" s="5" t="s">
        <v>310</v>
      </c>
      <c r="F7333" s="5" t="s">
        <v>748</v>
      </c>
      <c r="G7333" s="13">
        <v>274.45</v>
      </c>
      <c r="H7333" s="5">
        <v>104</v>
      </c>
    </row>
    <row r="7334" spans="1:8">
      <c r="A7334" s="4">
        <v>7333</v>
      </c>
      <c r="B7334" s="5" t="s">
        <v>749</v>
      </c>
      <c r="C7334" s="5" t="s">
        <v>753</v>
      </c>
      <c r="D7334" s="5" t="s">
        <v>732</v>
      </c>
      <c r="E7334" s="5" t="s">
        <v>758</v>
      </c>
      <c r="F7334" s="5" t="s">
        <v>751</v>
      </c>
      <c r="G7334" s="13">
        <v>397.1</v>
      </c>
      <c r="H7334" s="5">
        <v>114</v>
      </c>
    </row>
    <row r="7335" spans="1:8">
      <c r="A7335" s="4">
        <v>7334</v>
      </c>
      <c r="B7335" s="5" t="s">
        <v>793</v>
      </c>
      <c r="C7335" s="5" t="s">
        <v>731</v>
      </c>
      <c r="D7335" s="5" t="s">
        <v>736</v>
      </c>
      <c r="E7335" s="5" t="s">
        <v>733</v>
      </c>
      <c r="F7335" s="5" t="s">
        <v>321</v>
      </c>
      <c r="G7335" s="13">
        <v>458.83</v>
      </c>
      <c r="H7335" s="5">
        <v>37</v>
      </c>
    </row>
    <row r="7336" spans="1:8">
      <c r="A7336" s="4">
        <v>7335</v>
      </c>
      <c r="B7336" s="5" t="s">
        <v>795</v>
      </c>
      <c r="C7336" s="5" t="s">
        <v>731</v>
      </c>
      <c r="D7336" s="5" t="s">
        <v>309</v>
      </c>
      <c r="E7336" s="5" t="s">
        <v>310</v>
      </c>
      <c r="F7336" s="5" t="s">
        <v>323</v>
      </c>
      <c r="G7336" s="13">
        <v>910.51</v>
      </c>
      <c r="H7336" s="5">
        <v>39</v>
      </c>
    </row>
    <row r="7337" spans="1:8">
      <c r="A7337" s="4">
        <v>7336</v>
      </c>
      <c r="B7337" s="5" t="s">
        <v>774</v>
      </c>
      <c r="C7337" s="5" t="s">
        <v>755</v>
      </c>
      <c r="D7337" s="5" t="s">
        <v>769</v>
      </c>
      <c r="E7337" s="5" t="s">
        <v>733</v>
      </c>
      <c r="F7337" s="5" t="s">
        <v>323</v>
      </c>
      <c r="G7337" s="13">
        <v>306.01</v>
      </c>
      <c r="H7337" s="5">
        <v>18</v>
      </c>
    </row>
    <row r="7338" spans="1:8">
      <c r="A7338" s="4">
        <v>7337</v>
      </c>
      <c r="B7338" s="5" t="s">
        <v>794</v>
      </c>
      <c r="C7338" s="5" t="s">
        <v>315</v>
      </c>
      <c r="D7338" s="5" t="s">
        <v>316</v>
      </c>
      <c r="E7338" s="5" t="s">
        <v>322</v>
      </c>
      <c r="F7338" s="5" t="s">
        <v>326</v>
      </c>
      <c r="G7338" s="13">
        <v>157</v>
      </c>
      <c r="H7338" s="5">
        <v>74</v>
      </c>
    </row>
    <row r="7339" spans="1:8">
      <c r="A7339" s="4">
        <v>7338</v>
      </c>
      <c r="B7339" s="5" t="s">
        <v>776</v>
      </c>
      <c r="C7339" s="5" t="s">
        <v>307</v>
      </c>
      <c r="D7339" s="5" t="s">
        <v>309</v>
      </c>
      <c r="E7339" s="5" t="s">
        <v>322</v>
      </c>
      <c r="F7339" s="5" t="s">
        <v>734</v>
      </c>
      <c r="G7339" s="13">
        <v>942.6</v>
      </c>
      <c r="H7339" s="5">
        <v>47</v>
      </c>
    </row>
    <row r="7340" spans="1:8">
      <c r="A7340" s="4">
        <v>7339</v>
      </c>
      <c r="B7340" s="5" t="s">
        <v>766</v>
      </c>
      <c r="C7340" s="5" t="s">
        <v>318</v>
      </c>
      <c r="D7340" s="5" t="s">
        <v>309</v>
      </c>
      <c r="E7340" s="5" t="s">
        <v>305</v>
      </c>
      <c r="F7340" s="5" t="s">
        <v>770</v>
      </c>
      <c r="G7340" s="13">
        <v>123.79</v>
      </c>
      <c r="H7340" s="5">
        <v>155</v>
      </c>
    </row>
    <row r="7341" spans="1:8">
      <c r="A7341" s="4">
        <v>7340</v>
      </c>
      <c r="B7341" s="5" t="s">
        <v>791</v>
      </c>
      <c r="C7341" s="5" t="s">
        <v>755</v>
      </c>
      <c r="D7341" s="5" t="s">
        <v>743</v>
      </c>
      <c r="E7341" s="5" t="s">
        <v>758</v>
      </c>
      <c r="F7341" s="5" t="s">
        <v>770</v>
      </c>
      <c r="G7341" s="13">
        <v>634.37</v>
      </c>
      <c r="H7341" s="5">
        <v>171</v>
      </c>
    </row>
    <row r="7342" spans="1:8">
      <c r="A7342" s="4">
        <v>7341</v>
      </c>
      <c r="B7342" s="5" t="s">
        <v>741</v>
      </c>
      <c r="C7342" s="5" t="s">
        <v>307</v>
      </c>
      <c r="D7342" s="5" t="s">
        <v>317</v>
      </c>
      <c r="E7342" s="5" t="s">
        <v>305</v>
      </c>
      <c r="F7342" s="5" t="s">
        <v>306</v>
      </c>
      <c r="G7342" s="13">
        <v>860.59</v>
      </c>
      <c r="H7342" s="5">
        <v>77</v>
      </c>
    </row>
    <row r="7343" spans="1:8">
      <c r="A7343" s="4">
        <v>7342</v>
      </c>
      <c r="B7343" s="5" t="s">
        <v>773</v>
      </c>
      <c r="C7343" s="5" t="s">
        <v>731</v>
      </c>
      <c r="D7343" s="5" t="s">
        <v>317</v>
      </c>
      <c r="E7343" s="5" t="s">
        <v>313</v>
      </c>
      <c r="F7343" s="5" t="s">
        <v>306</v>
      </c>
      <c r="G7343" s="13">
        <v>849.64</v>
      </c>
      <c r="H7343" s="5">
        <v>42</v>
      </c>
    </row>
    <row r="7344" spans="1:8">
      <c r="A7344" s="4">
        <v>7343</v>
      </c>
      <c r="B7344" s="5" t="s">
        <v>796</v>
      </c>
      <c r="C7344" s="5" t="s">
        <v>755</v>
      </c>
      <c r="D7344" s="5" t="s">
        <v>317</v>
      </c>
      <c r="E7344" s="5" t="s">
        <v>322</v>
      </c>
      <c r="F7344" s="5" t="s">
        <v>323</v>
      </c>
      <c r="G7344" s="13">
        <v>261.2</v>
      </c>
      <c r="H7344" s="5">
        <v>189</v>
      </c>
    </row>
    <row r="7345" spans="1:8">
      <c r="A7345" s="4">
        <v>7344</v>
      </c>
      <c r="B7345" s="5" t="s">
        <v>812</v>
      </c>
      <c r="C7345" s="5" t="s">
        <v>783</v>
      </c>
      <c r="D7345" s="5" t="s">
        <v>738</v>
      </c>
      <c r="E7345" s="5" t="s">
        <v>303</v>
      </c>
      <c r="F7345" s="5" t="s">
        <v>751</v>
      </c>
      <c r="G7345" s="13">
        <v>186.05</v>
      </c>
      <c r="H7345" s="5">
        <v>77</v>
      </c>
    </row>
    <row r="7346" spans="1:8">
      <c r="A7346" s="4">
        <v>7345</v>
      </c>
      <c r="B7346" s="5" t="s">
        <v>786</v>
      </c>
      <c r="C7346" s="5" t="s">
        <v>753</v>
      </c>
      <c r="D7346" s="5" t="s">
        <v>309</v>
      </c>
      <c r="E7346" s="5" t="s">
        <v>733</v>
      </c>
      <c r="F7346" s="5" t="s">
        <v>751</v>
      </c>
      <c r="G7346" s="13">
        <v>305.93</v>
      </c>
      <c r="H7346" s="5">
        <v>151</v>
      </c>
    </row>
    <row r="7347" spans="1:8">
      <c r="A7347" s="4">
        <v>7346</v>
      </c>
      <c r="B7347" s="5" t="s">
        <v>808</v>
      </c>
      <c r="C7347" s="5" t="s">
        <v>318</v>
      </c>
      <c r="D7347" s="5" t="s">
        <v>769</v>
      </c>
      <c r="E7347" s="5" t="s">
        <v>758</v>
      </c>
      <c r="F7347" s="5" t="s">
        <v>770</v>
      </c>
      <c r="G7347" s="13">
        <v>78.47</v>
      </c>
      <c r="H7347" s="5">
        <v>25</v>
      </c>
    </row>
    <row r="7348" spans="1:8">
      <c r="A7348" s="4">
        <v>7347</v>
      </c>
      <c r="B7348" s="5" t="s">
        <v>786</v>
      </c>
      <c r="C7348" s="5" t="s">
        <v>755</v>
      </c>
      <c r="D7348" s="5" t="s">
        <v>309</v>
      </c>
      <c r="E7348" s="5" t="s">
        <v>314</v>
      </c>
      <c r="F7348" s="5" t="s">
        <v>734</v>
      </c>
      <c r="G7348" s="13">
        <v>638.73</v>
      </c>
      <c r="H7348" s="5">
        <v>33</v>
      </c>
    </row>
    <row r="7349" spans="1:8">
      <c r="A7349" s="4">
        <v>7348</v>
      </c>
      <c r="B7349" s="5" t="s">
        <v>773</v>
      </c>
      <c r="C7349" s="5" t="s">
        <v>304</v>
      </c>
      <c r="D7349" s="5" t="s">
        <v>732</v>
      </c>
      <c r="E7349" s="5" t="s">
        <v>305</v>
      </c>
      <c r="F7349" s="5" t="s">
        <v>326</v>
      </c>
      <c r="G7349" s="13">
        <v>769.47</v>
      </c>
      <c r="H7349" s="5">
        <v>56</v>
      </c>
    </row>
    <row r="7350" spans="1:8">
      <c r="A7350" s="4">
        <v>7349</v>
      </c>
      <c r="B7350" s="5" t="s">
        <v>796</v>
      </c>
      <c r="C7350" s="5" t="s">
        <v>735</v>
      </c>
      <c r="D7350" s="5" t="s">
        <v>743</v>
      </c>
      <c r="E7350" s="5" t="s">
        <v>313</v>
      </c>
      <c r="F7350" s="5" t="s">
        <v>306</v>
      </c>
      <c r="G7350" s="13">
        <v>836.06</v>
      </c>
      <c r="H7350" s="5">
        <v>158</v>
      </c>
    </row>
    <row r="7351" spans="1:8">
      <c r="A7351" s="4">
        <v>7350</v>
      </c>
      <c r="B7351" s="5" t="s">
        <v>777</v>
      </c>
      <c r="C7351" s="5" t="s">
        <v>308</v>
      </c>
      <c r="D7351" s="5" t="s">
        <v>320</v>
      </c>
      <c r="E7351" s="5" t="s">
        <v>314</v>
      </c>
      <c r="F7351" s="5" t="s">
        <v>323</v>
      </c>
      <c r="G7351" s="13">
        <v>421.61</v>
      </c>
      <c r="H7351" s="5">
        <v>77</v>
      </c>
    </row>
    <row r="7352" spans="1:8">
      <c r="A7352" s="4">
        <v>7351</v>
      </c>
      <c r="B7352" s="5" t="s">
        <v>808</v>
      </c>
      <c r="C7352" s="5" t="s">
        <v>783</v>
      </c>
      <c r="D7352" s="5" t="s">
        <v>316</v>
      </c>
      <c r="E7352" s="5" t="s">
        <v>733</v>
      </c>
      <c r="F7352" s="5" t="s">
        <v>734</v>
      </c>
      <c r="G7352" s="13">
        <v>837.49</v>
      </c>
      <c r="H7352" s="5">
        <v>8</v>
      </c>
    </row>
    <row r="7353" spans="1:8">
      <c r="A7353" s="4">
        <v>7352</v>
      </c>
      <c r="B7353" s="5" t="s">
        <v>749</v>
      </c>
      <c r="C7353" s="5" t="s">
        <v>315</v>
      </c>
      <c r="D7353" s="5" t="s">
        <v>769</v>
      </c>
      <c r="E7353" s="5" t="s">
        <v>310</v>
      </c>
      <c r="F7353" s="5" t="s">
        <v>306</v>
      </c>
      <c r="G7353" s="13">
        <v>822.09</v>
      </c>
      <c r="H7353" s="5">
        <v>195</v>
      </c>
    </row>
    <row r="7354" spans="1:8">
      <c r="A7354" s="4">
        <v>7353</v>
      </c>
      <c r="B7354" s="5" t="s">
        <v>798</v>
      </c>
      <c r="C7354" s="5" t="s">
        <v>757</v>
      </c>
      <c r="D7354" s="5" t="s">
        <v>732</v>
      </c>
      <c r="E7354" s="5" t="s">
        <v>314</v>
      </c>
      <c r="F7354" s="5" t="s">
        <v>325</v>
      </c>
      <c r="G7354" s="13">
        <v>753.72</v>
      </c>
      <c r="H7354" s="5">
        <v>71</v>
      </c>
    </row>
    <row r="7355" spans="1:8">
      <c r="A7355" s="4">
        <v>7354</v>
      </c>
      <c r="B7355" s="5" t="s">
        <v>778</v>
      </c>
      <c r="C7355" s="5" t="s">
        <v>304</v>
      </c>
      <c r="D7355" s="5" t="s">
        <v>772</v>
      </c>
      <c r="E7355" s="5" t="s">
        <v>733</v>
      </c>
      <c r="F7355" s="5" t="s">
        <v>748</v>
      </c>
      <c r="G7355" s="13">
        <v>728.28</v>
      </c>
      <c r="H7355" s="5">
        <v>23</v>
      </c>
    </row>
    <row r="7356" spans="1:8">
      <c r="A7356" s="4">
        <v>7355</v>
      </c>
      <c r="B7356" s="5" t="s">
        <v>741</v>
      </c>
      <c r="C7356" s="5" t="s">
        <v>312</v>
      </c>
      <c r="D7356" s="5" t="s">
        <v>324</v>
      </c>
      <c r="E7356" s="5" t="s">
        <v>319</v>
      </c>
      <c r="F7356" s="5" t="s">
        <v>323</v>
      </c>
      <c r="G7356" s="13">
        <v>624.49</v>
      </c>
      <c r="H7356" s="5">
        <v>162</v>
      </c>
    </row>
    <row r="7357" spans="1:8">
      <c r="A7357" s="4">
        <v>7356</v>
      </c>
      <c r="B7357" s="5" t="s">
        <v>803</v>
      </c>
      <c r="C7357" s="5" t="s">
        <v>308</v>
      </c>
      <c r="D7357" s="5" t="s">
        <v>772</v>
      </c>
      <c r="E7357" s="5" t="s">
        <v>758</v>
      </c>
      <c r="F7357" s="5" t="s">
        <v>734</v>
      </c>
      <c r="G7357" s="13">
        <v>858.69</v>
      </c>
      <c r="H7357" s="5">
        <v>16</v>
      </c>
    </row>
    <row r="7358" spans="1:8">
      <c r="A7358" s="4">
        <v>7357</v>
      </c>
      <c r="B7358" s="5" t="s">
        <v>741</v>
      </c>
      <c r="C7358" s="5" t="s">
        <v>731</v>
      </c>
      <c r="D7358" s="5" t="s">
        <v>324</v>
      </c>
      <c r="E7358" s="5" t="s">
        <v>310</v>
      </c>
      <c r="F7358" s="5" t="s">
        <v>751</v>
      </c>
      <c r="G7358" s="13">
        <v>125.9</v>
      </c>
      <c r="H7358" s="5">
        <v>5</v>
      </c>
    </row>
    <row r="7359" spans="1:8">
      <c r="A7359" s="4">
        <v>7358</v>
      </c>
      <c r="B7359" s="5" t="s">
        <v>798</v>
      </c>
      <c r="C7359" s="5" t="s">
        <v>783</v>
      </c>
      <c r="D7359" s="5" t="s">
        <v>772</v>
      </c>
      <c r="E7359" s="5" t="s">
        <v>733</v>
      </c>
      <c r="F7359" s="5" t="s">
        <v>734</v>
      </c>
      <c r="G7359" s="13">
        <v>214.69</v>
      </c>
      <c r="H7359" s="5">
        <v>194</v>
      </c>
    </row>
    <row r="7360" spans="1:8">
      <c r="A7360" s="4">
        <v>7359</v>
      </c>
      <c r="B7360" s="5" t="s">
        <v>799</v>
      </c>
      <c r="C7360" s="5" t="s">
        <v>307</v>
      </c>
      <c r="D7360" s="5" t="s">
        <v>309</v>
      </c>
      <c r="E7360" s="5" t="s">
        <v>303</v>
      </c>
      <c r="F7360" s="5" t="s">
        <v>311</v>
      </c>
      <c r="G7360" s="13">
        <v>905.07</v>
      </c>
      <c r="H7360" s="5">
        <v>174</v>
      </c>
    </row>
    <row r="7361" spans="1:8">
      <c r="A7361" s="4">
        <v>7360</v>
      </c>
      <c r="B7361" s="5" t="s">
        <v>796</v>
      </c>
      <c r="C7361" s="5" t="s">
        <v>312</v>
      </c>
      <c r="D7361" s="5" t="s">
        <v>324</v>
      </c>
      <c r="E7361" s="5" t="s">
        <v>314</v>
      </c>
      <c r="F7361" s="5" t="s">
        <v>751</v>
      </c>
      <c r="G7361" s="13">
        <v>435.46</v>
      </c>
      <c r="H7361" s="5">
        <v>193</v>
      </c>
    </row>
    <row r="7362" spans="1:8">
      <c r="A7362" s="4">
        <v>7361</v>
      </c>
      <c r="B7362" s="5" t="s">
        <v>791</v>
      </c>
      <c r="C7362" s="5" t="s">
        <v>731</v>
      </c>
      <c r="D7362" s="5" t="s">
        <v>732</v>
      </c>
      <c r="E7362" s="5" t="s">
        <v>313</v>
      </c>
      <c r="F7362" s="5" t="s">
        <v>746</v>
      </c>
      <c r="G7362" s="13">
        <v>322.43</v>
      </c>
      <c r="H7362" s="5">
        <v>8</v>
      </c>
    </row>
    <row r="7363" spans="1:8">
      <c r="A7363" s="4">
        <v>7362</v>
      </c>
      <c r="B7363" s="5" t="s">
        <v>775</v>
      </c>
      <c r="C7363" s="5" t="s">
        <v>757</v>
      </c>
      <c r="D7363" s="5" t="s">
        <v>785</v>
      </c>
      <c r="E7363" s="5" t="s">
        <v>319</v>
      </c>
      <c r="F7363" s="5" t="s">
        <v>306</v>
      </c>
      <c r="G7363" s="13">
        <v>513.94000000000005</v>
      </c>
      <c r="H7363" s="5">
        <v>21</v>
      </c>
    </row>
    <row r="7364" spans="1:8">
      <c r="A7364" s="4">
        <v>7363</v>
      </c>
      <c r="B7364" s="5" t="s">
        <v>730</v>
      </c>
      <c r="C7364" s="5" t="s">
        <v>307</v>
      </c>
      <c r="D7364" s="5" t="s">
        <v>316</v>
      </c>
      <c r="E7364" s="5" t="s">
        <v>313</v>
      </c>
      <c r="F7364" s="5" t="s">
        <v>323</v>
      </c>
      <c r="G7364" s="13">
        <v>418.82</v>
      </c>
      <c r="H7364" s="5">
        <v>92</v>
      </c>
    </row>
    <row r="7365" spans="1:8">
      <c r="A7365" s="4">
        <v>7364</v>
      </c>
      <c r="B7365" s="5" t="s">
        <v>760</v>
      </c>
      <c r="C7365" s="5" t="s">
        <v>315</v>
      </c>
      <c r="D7365" s="5" t="s">
        <v>750</v>
      </c>
      <c r="E7365" s="5" t="s">
        <v>305</v>
      </c>
      <c r="F7365" s="5" t="s">
        <v>325</v>
      </c>
      <c r="G7365" s="13">
        <v>842.95</v>
      </c>
      <c r="H7365" s="5">
        <v>31</v>
      </c>
    </row>
    <row r="7366" spans="1:8">
      <c r="A7366" s="4">
        <v>7365</v>
      </c>
      <c r="B7366" s="5" t="s">
        <v>800</v>
      </c>
      <c r="C7366" s="5" t="s">
        <v>312</v>
      </c>
      <c r="D7366" s="5" t="s">
        <v>772</v>
      </c>
      <c r="E7366" s="5" t="s">
        <v>322</v>
      </c>
      <c r="F7366" s="5" t="s">
        <v>744</v>
      </c>
      <c r="G7366" s="13">
        <v>614.54</v>
      </c>
      <c r="H7366" s="5">
        <v>168</v>
      </c>
    </row>
    <row r="7367" spans="1:8">
      <c r="A7367" s="4">
        <v>7366</v>
      </c>
      <c r="B7367" s="5" t="s">
        <v>779</v>
      </c>
      <c r="C7367" s="5" t="s">
        <v>318</v>
      </c>
      <c r="D7367" s="5" t="s">
        <v>738</v>
      </c>
      <c r="E7367" s="5" t="s">
        <v>758</v>
      </c>
      <c r="F7367" s="5" t="s">
        <v>744</v>
      </c>
      <c r="G7367" s="13">
        <v>709.22</v>
      </c>
      <c r="H7367" s="5">
        <v>28</v>
      </c>
    </row>
    <row r="7368" spans="1:8">
      <c r="A7368" s="4">
        <v>7367</v>
      </c>
      <c r="B7368" s="5" t="s">
        <v>771</v>
      </c>
      <c r="C7368" s="5" t="s">
        <v>318</v>
      </c>
      <c r="D7368" s="5" t="s">
        <v>769</v>
      </c>
      <c r="E7368" s="5" t="s">
        <v>303</v>
      </c>
      <c r="F7368" s="5" t="s">
        <v>744</v>
      </c>
      <c r="G7368" s="13">
        <v>826.5</v>
      </c>
      <c r="H7368" s="5">
        <v>61</v>
      </c>
    </row>
    <row r="7369" spans="1:8">
      <c r="A7369" s="4">
        <v>7368</v>
      </c>
      <c r="B7369" s="5" t="s">
        <v>784</v>
      </c>
      <c r="C7369" s="5" t="s">
        <v>307</v>
      </c>
      <c r="D7369" s="5" t="s">
        <v>324</v>
      </c>
      <c r="E7369" s="5" t="s">
        <v>314</v>
      </c>
      <c r="F7369" s="5" t="s">
        <v>321</v>
      </c>
      <c r="G7369" s="13">
        <v>908.38</v>
      </c>
      <c r="H7369" s="5">
        <v>146</v>
      </c>
    </row>
    <row r="7370" spans="1:8">
      <c r="A7370" s="4">
        <v>7369</v>
      </c>
      <c r="B7370" s="5" t="s">
        <v>768</v>
      </c>
      <c r="C7370" s="5" t="s">
        <v>735</v>
      </c>
      <c r="D7370" s="5" t="s">
        <v>772</v>
      </c>
      <c r="E7370" s="5" t="s">
        <v>319</v>
      </c>
      <c r="F7370" s="5" t="s">
        <v>734</v>
      </c>
      <c r="G7370" s="13">
        <v>617.38</v>
      </c>
      <c r="H7370" s="5">
        <v>102</v>
      </c>
    </row>
    <row r="7371" spans="1:8">
      <c r="A7371" s="4">
        <v>7370</v>
      </c>
      <c r="B7371" s="5" t="s">
        <v>809</v>
      </c>
      <c r="C7371" s="5" t="s">
        <v>307</v>
      </c>
      <c r="D7371" s="5" t="s">
        <v>743</v>
      </c>
      <c r="E7371" s="5" t="s">
        <v>740</v>
      </c>
      <c r="F7371" s="5" t="s">
        <v>746</v>
      </c>
      <c r="G7371" s="13">
        <v>137.75</v>
      </c>
      <c r="H7371" s="5">
        <v>22</v>
      </c>
    </row>
    <row r="7372" spans="1:8">
      <c r="A7372" s="4">
        <v>7371</v>
      </c>
      <c r="B7372" s="5" t="s">
        <v>773</v>
      </c>
      <c r="C7372" s="5" t="s">
        <v>783</v>
      </c>
      <c r="D7372" s="5" t="s">
        <v>743</v>
      </c>
      <c r="E7372" s="5" t="s">
        <v>303</v>
      </c>
      <c r="F7372" s="5" t="s">
        <v>744</v>
      </c>
      <c r="G7372" s="13">
        <v>390.35</v>
      </c>
      <c r="H7372" s="5">
        <v>54</v>
      </c>
    </row>
    <row r="7373" spans="1:8">
      <c r="A7373" s="4">
        <v>7372</v>
      </c>
      <c r="B7373" s="5" t="s">
        <v>737</v>
      </c>
      <c r="C7373" s="5" t="s">
        <v>735</v>
      </c>
      <c r="D7373" s="5" t="s">
        <v>736</v>
      </c>
      <c r="E7373" s="5" t="s">
        <v>313</v>
      </c>
      <c r="F7373" s="5" t="s">
        <v>311</v>
      </c>
      <c r="G7373" s="13">
        <v>282.74</v>
      </c>
      <c r="H7373" s="5">
        <v>156</v>
      </c>
    </row>
    <row r="7374" spans="1:8">
      <c r="A7374" s="4">
        <v>7373</v>
      </c>
      <c r="B7374" s="5" t="s">
        <v>739</v>
      </c>
      <c r="C7374" s="5" t="s">
        <v>304</v>
      </c>
      <c r="D7374" s="5" t="s">
        <v>732</v>
      </c>
      <c r="E7374" s="5" t="s">
        <v>303</v>
      </c>
      <c r="F7374" s="5" t="s">
        <v>744</v>
      </c>
      <c r="G7374" s="13">
        <v>416.79</v>
      </c>
      <c r="H7374" s="5">
        <v>30</v>
      </c>
    </row>
    <row r="7375" spans="1:8">
      <c r="A7375" s="4">
        <v>7374</v>
      </c>
      <c r="B7375" s="5" t="s">
        <v>773</v>
      </c>
      <c r="C7375" s="5" t="s">
        <v>735</v>
      </c>
      <c r="D7375" s="5" t="s">
        <v>317</v>
      </c>
      <c r="E7375" s="5" t="s">
        <v>303</v>
      </c>
      <c r="F7375" s="5" t="s">
        <v>321</v>
      </c>
      <c r="G7375" s="13">
        <v>240.6</v>
      </c>
      <c r="H7375" s="5">
        <v>198</v>
      </c>
    </row>
    <row r="7376" spans="1:8">
      <c r="A7376" s="4">
        <v>7375</v>
      </c>
      <c r="B7376" s="5" t="s">
        <v>795</v>
      </c>
      <c r="C7376" s="5" t="s">
        <v>783</v>
      </c>
      <c r="D7376" s="5" t="s">
        <v>750</v>
      </c>
      <c r="E7376" s="5" t="s">
        <v>319</v>
      </c>
      <c r="F7376" s="5" t="s">
        <v>311</v>
      </c>
      <c r="G7376" s="13">
        <v>939.67</v>
      </c>
      <c r="H7376" s="5">
        <v>144</v>
      </c>
    </row>
    <row r="7377" spans="1:8">
      <c r="A7377" s="4">
        <v>7376</v>
      </c>
      <c r="B7377" s="5" t="s">
        <v>745</v>
      </c>
      <c r="C7377" s="5" t="s">
        <v>742</v>
      </c>
      <c r="D7377" s="5" t="s">
        <v>316</v>
      </c>
      <c r="E7377" s="5" t="s">
        <v>733</v>
      </c>
      <c r="F7377" s="5" t="s">
        <v>770</v>
      </c>
      <c r="G7377" s="13">
        <v>79.319999999999993</v>
      </c>
      <c r="H7377" s="5">
        <v>106</v>
      </c>
    </row>
    <row r="7378" spans="1:8">
      <c r="A7378" s="4">
        <v>7377</v>
      </c>
      <c r="B7378" s="5" t="s">
        <v>805</v>
      </c>
      <c r="C7378" s="5" t="s">
        <v>735</v>
      </c>
      <c r="D7378" s="5" t="s">
        <v>309</v>
      </c>
      <c r="E7378" s="5" t="s">
        <v>305</v>
      </c>
      <c r="F7378" s="5" t="s">
        <v>311</v>
      </c>
      <c r="G7378" s="13">
        <v>408.12</v>
      </c>
      <c r="H7378" s="5">
        <v>188</v>
      </c>
    </row>
    <row r="7379" spans="1:8">
      <c r="A7379" s="4">
        <v>7378</v>
      </c>
      <c r="B7379" s="5" t="s">
        <v>798</v>
      </c>
      <c r="C7379" s="5" t="s">
        <v>783</v>
      </c>
      <c r="D7379" s="5" t="s">
        <v>316</v>
      </c>
      <c r="E7379" s="5" t="s">
        <v>303</v>
      </c>
      <c r="F7379" s="5" t="s">
        <v>321</v>
      </c>
      <c r="G7379" s="13">
        <v>851.96</v>
      </c>
      <c r="H7379" s="5">
        <v>164</v>
      </c>
    </row>
    <row r="7380" spans="1:8">
      <c r="A7380" s="4">
        <v>7379</v>
      </c>
      <c r="B7380" s="5" t="s">
        <v>792</v>
      </c>
      <c r="C7380" s="5" t="s">
        <v>742</v>
      </c>
      <c r="D7380" s="5" t="s">
        <v>769</v>
      </c>
      <c r="E7380" s="5" t="s">
        <v>319</v>
      </c>
      <c r="F7380" s="5" t="s">
        <v>751</v>
      </c>
      <c r="G7380" s="13">
        <v>113.3</v>
      </c>
      <c r="H7380" s="5">
        <v>164</v>
      </c>
    </row>
    <row r="7381" spans="1:8">
      <c r="A7381" s="4">
        <v>7380</v>
      </c>
      <c r="B7381" s="5" t="s">
        <v>741</v>
      </c>
      <c r="C7381" s="5" t="s">
        <v>735</v>
      </c>
      <c r="D7381" s="5" t="s">
        <v>317</v>
      </c>
      <c r="E7381" s="5" t="s">
        <v>733</v>
      </c>
      <c r="F7381" s="5" t="s">
        <v>751</v>
      </c>
      <c r="G7381" s="13">
        <v>610.36</v>
      </c>
      <c r="H7381" s="5">
        <v>61</v>
      </c>
    </row>
    <row r="7382" spans="1:8">
      <c r="A7382" s="4">
        <v>7381</v>
      </c>
      <c r="B7382" s="5" t="s">
        <v>745</v>
      </c>
      <c r="C7382" s="5" t="s">
        <v>783</v>
      </c>
      <c r="D7382" s="5" t="s">
        <v>743</v>
      </c>
      <c r="E7382" s="5" t="s">
        <v>314</v>
      </c>
      <c r="F7382" s="5" t="s">
        <v>770</v>
      </c>
      <c r="G7382" s="13">
        <v>440.95</v>
      </c>
      <c r="H7382" s="5">
        <v>7</v>
      </c>
    </row>
    <row r="7383" spans="1:8">
      <c r="A7383" s="4">
        <v>7382</v>
      </c>
      <c r="B7383" s="5" t="s">
        <v>737</v>
      </c>
      <c r="C7383" s="5" t="s">
        <v>304</v>
      </c>
      <c r="D7383" s="5" t="s">
        <v>738</v>
      </c>
      <c r="E7383" s="5" t="s">
        <v>740</v>
      </c>
      <c r="F7383" s="5" t="s">
        <v>321</v>
      </c>
      <c r="G7383" s="13">
        <v>655.57</v>
      </c>
      <c r="H7383" s="5">
        <v>97</v>
      </c>
    </row>
    <row r="7384" spans="1:8">
      <c r="A7384" s="4">
        <v>7383</v>
      </c>
      <c r="B7384" s="5" t="s">
        <v>745</v>
      </c>
      <c r="C7384" s="5" t="s">
        <v>312</v>
      </c>
      <c r="D7384" s="5" t="s">
        <v>785</v>
      </c>
      <c r="E7384" s="5" t="s">
        <v>313</v>
      </c>
      <c r="F7384" s="5" t="s">
        <v>744</v>
      </c>
      <c r="G7384" s="13">
        <v>276.99</v>
      </c>
      <c r="H7384" s="5">
        <v>152</v>
      </c>
    </row>
    <row r="7385" spans="1:8">
      <c r="A7385" s="4">
        <v>7384</v>
      </c>
      <c r="B7385" s="5" t="s">
        <v>809</v>
      </c>
      <c r="C7385" s="5" t="s">
        <v>742</v>
      </c>
      <c r="D7385" s="5" t="s">
        <v>320</v>
      </c>
      <c r="E7385" s="5" t="s">
        <v>740</v>
      </c>
      <c r="F7385" s="5" t="s">
        <v>744</v>
      </c>
      <c r="G7385" s="13">
        <v>938.25</v>
      </c>
      <c r="H7385" s="5">
        <v>84</v>
      </c>
    </row>
    <row r="7386" spans="1:8">
      <c r="A7386" s="4">
        <v>7385</v>
      </c>
      <c r="B7386" s="5" t="s">
        <v>747</v>
      </c>
      <c r="C7386" s="5" t="s">
        <v>753</v>
      </c>
      <c r="D7386" s="5" t="s">
        <v>320</v>
      </c>
      <c r="E7386" s="5" t="s">
        <v>313</v>
      </c>
      <c r="F7386" s="5" t="s">
        <v>744</v>
      </c>
      <c r="G7386" s="13">
        <v>690.7</v>
      </c>
      <c r="H7386" s="5">
        <v>140</v>
      </c>
    </row>
    <row r="7387" spans="1:8">
      <c r="A7387" s="4">
        <v>7386</v>
      </c>
      <c r="B7387" s="5" t="s">
        <v>806</v>
      </c>
      <c r="C7387" s="5" t="s">
        <v>753</v>
      </c>
      <c r="D7387" s="5" t="s">
        <v>732</v>
      </c>
      <c r="E7387" s="5" t="s">
        <v>313</v>
      </c>
      <c r="F7387" s="5" t="s">
        <v>770</v>
      </c>
      <c r="G7387" s="13">
        <v>469.06</v>
      </c>
      <c r="H7387" s="5">
        <v>193</v>
      </c>
    </row>
    <row r="7388" spans="1:8">
      <c r="A7388" s="4">
        <v>7387</v>
      </c>
      <c r="B7388" s="5" t="s">
        <v>807</v>
      </c>
      <c r="C7388" s="5" t="s">
        <v>755</v>
      </c>
      <c r="D7388" s="5" t="s">
        <v>309</v>
      </c>
      <c r="E7388" s="5" t="s">
        <v>740</v>
      </c>
      <c r="F7388" s="5" t="s">
        <v>734</v>
      </c>
      <c r="G7388" s="13">
        <v>412.66</v>
      </c>
      <c r="H7388" s="5">
        <v>165</v>
      </c>
    </row>
    <row r="7389" spans="1:8">
      <c r="A7389" s="4">
        <v>7388</v>
      </c>
      <c r="B7389" s="5" t="s">
        <v>801</v>
      </c>
      <c r="C7389" s="5" t="s">
        <v>731</v>
      </c>
      <c r="D7389" s="5" t="s">
        <v>309</v>
      </c>
      <c r="E7389" s="5" t="s">
        <v>313</v>
      </c>
      <c r="F7389" s="5" t="s">
        <v>325</v>
      </c>
      <c r="G7389" s="13">
        <v>96.01</v>
      </c>
      <c r="H7389" s="5">
        <v>65</v>
      </c>
    </row>
    <row r="7390" spans="1:8">
      <c r="A7390" s="4">
        <v>7389</v>
      </c>
      <c r="B7390" s="5" t="s">
        <v>810</v>
      </c>
      <c r="C7390" s="5" t="s">
        <v>731</v>
      </c>
      <c r="D7390" s="5" t="s">
        <v>738</v>
      </c>
      <c r="E7390" s="5" t="s">
        <v>313</v>
      </c>
      <c r="F7390" s="5" t="s">
        <v>326</v>
      </c>
      <c r="G7390" s="13">
        <v>927.3</v>
      </c>
      <c r="H7390" s="5">
        <v>186</v>
      </c>
    </row>
    <row r="7391" spans="1:8">
      <c r="A7391" s="4">
        <v>7390</v>
      </c>
      <c r="B7391" s="5" t="s">
        <v>737</v>
      </c>
      <c r="C7391" s="5" t="s">
        <v>783</v>
      </c>
      <c r="D7391" s="5" t="s">
        <v>736</v>
      </c>
      <c r="E7391" s="5" t="s">
        <v>305</v>
      </c>
      <c r="F7391" s="5" t="s">
        <v>326</v>
      </c>
      <c r="G7391" s="13">
        <v>52.97</v>
      </c>
      <c r="H7391" s="5">
        <v>15</v>
      </c>
    </row>
    <row r="7392" spans="1:8">
      <c r="A7392" s="4">
        <v>7391</v>
      </c>
      <c r="B7392" s="5" t="s">
        <v>789</v>
      </c>
      <c r="C7392" s="5" t="s">
        <v>731</v>
      </c>
      <c r="D7392" s="5" t="s">
        <v>738</v>
      </c>
      <c r="E7392" s="5" t="s">
        <v>313</v>
      </c>
      <c r="F7392" s="5" t="s">
        <v>325</v>
      </c>
      <c r="G7392" s="13">
        <v>808.49</v>
      </c>
      <c r="H7392" s="5">
        <v>99</v>
      </c>
    </row>
    <row r="7393" spans="1:8">
      <c r="A7393" s="4">
        <v>7392</v>
      </c>
      <c r="B7393" s="5" t="s">
        <v>302</v>
      </c>
      <c r="C7393" s="5" t="s">
        <v>755</v>
      </c>
      <c r="D7393" s="5" t="s">
        <v>732</v>
      </c>
      <c r="E7393" s="5" t="s">
        <v>303</v>
      </c>
      <c r="F7393" s="5" t="s">
        <v>326</v>
      </c>
      <c r="G7393" s="13">
        <v>508.38</v>
      </c>
      <c r="H7393" s="5">
        <v>92</v>
      </c>
    </row>
    <row r="7394" spans="1:8">
      <c r="A7394" s="4">
        <v>7393</v>
      </c>
      <c r="B7394" s="5" t="s">
        <v>765</v>
      </c>
      <c r="C7394" s="5" t="s">
        <v>783</v>
      </c>
      <c r="D7394" s="5" t="s">
        <v>769</v>
      </c>
      <c r="E7394" s="5" t="s">
        <v>310</v>
      </c>
      <c r="F7394" s="5" t="s">
        <v>311</v>
      </c>
      <c r="G7394" s="13">
        <v>215</v>
      </c>
      <c r="H7394" s="5">
        <v>65</v>
      </c>
    </row>
    <row r="7395" spans="1:8">
      <c r="A7395" s="4">
        <v>7394</v>
      </c>
      <c r="B7395" s="5" t="s">
        <v>745</v>
      </c>
      <c r="C7395" s="5" t="s">
        <v>755</v>
      </c>
      <c r="D7395" s="5" t="s">
        <v>785</v>
      </c>
      <c r="E7395" s="5" t="s">
        <v>733</v>
      </c>
      <c r="F7395" s="5" t="s">
        <v>326</v>
      </c>
      <c r="G7395" s="13">
        <v>657.33</v>
      </c>
      <c r="H7395" s="5">
        <v>43</v>
      </c>
    </row>
    <row r="7396" spans="1:8">
      <c r="A7396" s="4">
        <v>7395</v>
      </c>
      <c r="B7396" s="5" t="s">
        <v>796</v>
      </c>
      <c r="C7396" s="5" t="s">
        <v>315</v>
      </c>
      <c r="D7396" s="5" t="s">
        <v>785</v>
      </c>
      <c r="E7396" s="5" t="s">
        <v>733</v>
      </c>
      <c r="F7396" s="5" t="s">
        <v>306</v>
      </c>
      <c r="G7396" s="13">
        <v>172.96</v>
      </c>
      <c r="H7396" s="5">
        <v>93</v>
      </c>
    </row>
    <row r="7397" spans="1:8">
      <c r="A7397" s="4">
        <v>7396</v>
      </c>
      <c r="B7397" s="5" t="s">
        <v>797</v>
      </c>
      <c r="C7397" s="5" t="s">
        <v>312</v>
      </c>
      <c r="D7397" s="5" t="s">
        <v>316</v>
      </c>
      <c r="E7397" s="5" t="s">
        <v>305</v>
      </c>
      <c r="F7397" s="5" t="s">
        <v>748</v>
      </c>
      <c r="G7397" s="13">
        <v>643.48</v>
      </c>
      <c r="H7397" s="5">
        <v>184</v>
      </c>
    </row>
    <row r="7398" spans="1:8">
      <c r="A7398" s="4">
        <v>7397</v>
      </c>
      <c r="B7398" s="5" t="s">
        <v>788</v>
      </c>
      <c r="C7398" s="5" t="s">
        <v>755</v>
      </c>
      <c r="D7398" s="5" t="s">
        <v>738</v>
      </c>
      <c r="E7398" s="5" t="s">
        <v>303</v>
      </c>
      <c r="F7398" s="5" t="s">
        <v>744</v>
      </c>
      <c r="G7398" s="13">
        <v>213.59</v>
      </c>
      <c r="H7398" s="5">
        <v>34</v>
      </c>
    </row>
    <row r="7399" spans="1:8">
      <c r="A7399" s="4">
        <v>7398</v>
      </c>
      <c r="B7399" s="5" t="s">
        <v>793</v>
      </c>
      <c r="C7399" s="5" t="s">
        <v>304</v>
      </c>
      <c r="D7399" s="5" t="s">
        <v>772</v>
      </c>
      <c r="E7399" s="5" t="s">
        <v>319</v>
      </c>
      <c r="F7399" s="5" t="s">
        <v>751</v>
      </c>
      <c r="G7399" s="13">
        <v>491.59</v>
      </c>
      <c r="H7399" s="5">
        <v>111</v>
      </c>
    </row>
    <row r="7400" spans="1:8">
      <c r="A7400" s="4">
        <v>7399</v>
      </c>
      <c r="B7400" s="5" t="s">
        <v>766</v>
      </c>
      <c r="C7400" s="5" t="s">
        <v>307</v>
      </c>
      <c r="D7400" s="5" t="s">
        <v>316</v>
      </c>
      <c r="E7400" s="5" t="s">
        <v>740</v>
      </c>
      <c r="F7400" s="5" t="s">
        <v>323</v>
      </c>
      <c r="G7400" s="13">
        <v>183.37</v>
      </c>
      <c r="H7400" s="5">
        <v>193</v>
      </c>
    </row>
    <row r="7401" spans="1:8">
      <c r="A7401" s="4">
        <v>7400</v>
      </c>
      <c r="B7401" s="5" t="s">
        <v>789</v>
      </c>
      <c r="C7401" s="5" t="s">
        <v>318</v>
      </c>
      <c r="D7401" s="5" t="s">
        <v>743</v>
      </c>
      <c r="E7401" s="5" t="s">
        <v>322</v>
      </c>
      <c r="F7401" s="5" t="s">
        <v>748</v>
      </c>
      <c r="G7401" s="13">
        <v>887.59</v>
      </c>
      <c r="H7401" s="5">
        <v>106</v>
      </c>
    </row>
    <row r="7402" spans="1:8">
      <c r="A7402" s="4">
        <v>7401</v>
      </c>
      <c r="B7402" s="5" t="s">
        <v>799</v>
      </c>
      <c r="C7402" s="5" t="s">
        <v>304</v>
      </c>
      <c r="D7402" s="5" t="s">
        <v>738</v>
      </c>
      <c r="E7402" s="5" t="s">
        <v>314</v>
      </c>
      <c r="F7402" s="5" t="s">
        <v>306</v>
      </c>
      <c r="G7402" s="13">
        <v>946.57</v>
      </c>
      <c r="H7402" s="5">
        <v>145</v>
      </c>
    </row>
    <row r="7403" spans="1:8">
      <c r="A7403" s="4">
        <v>7402</v>
      </c>
      <c r="B7403" s="5" t="s">
        <v>765</v>
      </c>
      <c r="C7403" s="5" t="s">
        <v>783</v>
      </c>
      <c r="D7403" s="5" t="s">
        <v>736</v>
      </c>
      <c r="E7403" s="5" t="s">
        <v>303</v>
      </c>
      <c r="F7403" s="5" t="s">
        <v>746</v>
      </c>
      <c r="G7403" s="13">
        <v>110.08</v>
      </c>
      <c r="H7403" s="5">
        <v>43</v>
      </c>
    </row>
    <row r="7404" spans="1:8">
      <c r="A7404" s="4">
        <v>7403</v>
      </c>
      <c r="B7404" s="5" t="s">
        <v>812</v>
      </c>
      <c r="C7404" s="5" t="s">
        <v>315</v>
      </c>
      <c r="D7404" s="5" t="s">
        <v>785</v>
      </c>
      <c r="E7404" s="5" t="s">
        <v>303</v>
      </c>
      <c r="F7404" s="5" t="s">
        <v>751</v>
      </c>
      <c r="G7404" s="13">
        <v>421.99</v>
      </c>
      <c r="H7404" s="5">
        <v>149</v>
      </c>
    </row>
    <row r="7405" spans="1:8">
      <c r="A7405" s="4">
        <v>7404</v>
      </c>
      <c r="B7405" s="5" t="s">
        <v>811</v>
      </c>
      <c r="C7405" s="5" t="s">
        <v>735</v>
      </c>
      <c r="D7405" s="5" t="s">
        <v>309</v>
      </c>
      <c r="E7405" s="5" t="s">
        <v>314</v>
      </c>
      <c r="F7405" s="5" t="s">
        <v>311</v>
      </c>
      <c r="G7405" s="13">
        <v>462.88</v>
      </c>
      <c r="H7405" s="5">
        <v>63</v>
      </c>
    </row>
    <row r="7406" spans="1:8">
      <c r="A7406" s="4">
        <v>7405</v>
      </c>
      <c r="B7406" s="5" t="s">
        <v>782</v>
      </c>
      <c r="C7406" s="5" t="s">
        <v>731</v>
      </c>
      <c r="D7406" s="5" t="s">
        <v>785</v>
      </c>
      <c r="E7406" s="5" t="s">
        <v>313</v>
      </c>
      <c r="F7406" s="5" t="s">
        <v>306</v>
      </c>
      <c r="G7406" s="13">
        <v>499.5</v>
      </c>
      <c r="H7406" s="5">
        <v>26</v>
      </c>
    </row>
    <row r="7407" spans="1:8">
      <c r="A7407" s="4">
        <v>7406</v>
      </c>
      <c r="B7407" s="5" t="s">
        <v>761</v>
      </c>
      <c r="C7407" s="5" t="s">
        <v>312</v>
      </c>
      <c r="D7407" s="5" t="s">
        <v>316</v>
      </c>
      <c r="E7407" s="5" t="s">
        <v>314</v>
      </c>
      <c r="F7407" s="5" t="s">
        <v>748</v>
      </c>
      <c r="G7407" s="13">
        <v>199.45</v>
      </c>
      <c r="H7407" s="5">
        <v>130</v>
      </c>
    </row>
    <row r="7408" spans="1:8">
      <c r="A7408" s="4">
        <v>7407</v>
      </c>
      <c r="B7408" s="5" t="s">
        <v>791</v>
      </c>
      <c r="C7408" s="5" t="s">
        <v>312</v>
      </c>
      <c r="D7408" s="5" t="s">
        <v>736</v>
      </c>
      <c r="E7408" s="5" t="s">
        <v>733</v>
      </c>
      <c r="F7408" s="5" t="s">
        <v>311</v>
      </c>
      <c r="G7408" s="13">
        <v>90.76</v>
      </c>
      <c r="H7408" s="5">
        <v>52</v>
      </c>
    </row>
    <row r="7409" spans="1:8">
      <c r="A7409" s="4">
        <v>7408</v>
      </c>
      <c r="B7409" s="5" t="s">
        <v>745</v>
      </c>
      <c r="C7409" s="5" t="s">
        <v>735</v>
      </c>
      <c r="D7409" s="5" t="s">
        <v>785</v>
      </c>
      <c r="E7409" s="5" t="s">
        <v>733</v>
      </c>
      <c r="F7409" s="5" t="s">
        <v>321</v>
      </c>
      <c r="G7409" s="13">
        <v>46.74</v>
      </c>
      <c r="H7409" s="5">
        <v>196</v>
      </c>
    </row>
    <row r="7410" spans="1:8">
      <c r="A7410" s="4">
        <v>7409</v>
      </c>
      <c r="B7410" s="5" t="s">
        <v>800</v>
      </c>
      <c r="C7410" s="5" t="s">
        <v>304</v>
      </c>
      <c r="D7410" s="5" t="s">
        <v>320</v>
      </c>
      <c r="E7410" s="5" t="s">
        <v>305</v>
      </c>
      <c r="F7410" s="5" t="s">
        <v>306</v>
      </c>
      <c r="G7410" s="13">
        <v>534.49</v>
      </c>
      <c r="H7410" s="5">
        <v>102</v>
      </c>
    </row>
    <row r="7411" spans="1:8">
      <c r="A7411" s="4">
        <v>7410</v>
      </c>
      <c r="B7411" s="5" t="s">
        <v>778</v>
      </c>
      <c r="C7411" s="5" t="s">
        <v>753</v>
      </c>
      <c r="D7411" s="5" t="s">
        <v>324</v>
      </c>
      <c r="E7411" s="5" t="s">
        <v>310</v>
      </c>
      <c r="F7411" s="5" t="s">
        <v>751</v>
      </c>
      <c r="G7411" s="13">
        <v>63.91</v>
      </c>
      <c r="H7411" s="5">
        <v>129</v>
      </c>
    </row>
    <row r="7412" spans="1:8">
      <c r="A7412" s="4">
        <v>7411</v>
      </c>
      <c r="B7412" s="5" t="s">
        <v>739</v>
      </c>
      <c r="C7412" s="5" t="s">
        <v>753</v>
      </c>
      <c r="D7412" s="5" t="s">
        <v>316</v>
      </c>
      <c r="E7412" s="5" t="s">
        <v>305</v>
      </c>
      <c r="F7412" s="5" t="s">
        <v>746</v>
      </c>
      <c r="G7412" s="13">
        <v>797.74</v>
      </c>
      <c r="H7412" s="5">
        <v>96</v>
      </c>
    </row>
    <row r="7413" spans="1:8">
      <c r="A7413" s="4">
        <v>7412</v>
      </c>
      <c r="B7413" s="5" t="s">
        <v>774</v>
      </c>
      <c r="C7413" s="5" t="s">
        <v>735</v>
      </c>
      <c r="D7413" s="5" t="s">
        <v>785</v>
      </c>
      <c r="E7413" s="5" t="s">
        <v>758</v>
      </c>
      <c r="F7413" s="5" t="s">
        <v>744</v>
      </c>
      <c r="G7413" s="13">
        <v>503.13</v>
      </c>
      <c r="H7413" s="5">
        <v>192</v>
      </c>
    </row>
    <row r="7414" spans="1:8">
      <c r="A7414" s="4">
        <v>7413</v>
      </c>
      <c r="B7414" s="5" t="s">
        <v>781</v>
      </c>
      <c r="C7414" s="5" t="s">
        <v>735</v>
      </c>
      <c r="D7414" s="5" t="s">
        <v>309</v>
      </c>
      <c r="E7414" s="5" t="s">
        <v>322</v>
      </c>
      <c r="F7414" s="5" t="s">
        <v>751</v>
      </c>
      <c r="G7414" s="13">
        <v>542.15</v>
      </c>
      <c r="H7414" s="5">
        <v>152</v>
      </c>
    </row>
    <row r="7415" spans="1:8">
      <c r="A7415" s="4">
        <v>7414</v>
      </c>
      <c r="B7415" s="5" t="s">
        <v>796</v>
      </c>
      <c r="C7415" s="5" t="s">
        <v>304</v>
      </c>
      <c r="D7415" s="5" t="s">
        <v>772</v>
      </c>
      <c r="E7415" s="5" t="s">
        <v>314</v>
      </c>
      <c r="F7415" s="5" t="s">
        <v>326</v>
      </c>
      <c r="G7415" s="13">
        <v>264.60000000000002</v>
      </c>
      <c r="H7415" s="5">
        <v>82</v>
      </c>
    </row>
    <row r="7416" spans="1:8">
      <c r="A7416" s="4">
        <v>7415</v>
      </c>
      <c r="B7416" s="5" t="s">
        <v>782</v>
      </c>
      <c r="C7416" s="5" t="s">
        <v>307</v>
      </c>
      <c r="D7416" s="5" t="s">
        <v>324</v>
      </c>
      <c r="E7416" s="5" t="s">
        <v>313</v>
      </c>
      <c r="F7416" s="5" t="s">
        <v>748</v>
      </c>
      <c r="G7416" s="13">
        <v>542.04</v>
      </c>
      <c r="H7416" s="5">
        <v>37</v>
      </c>
    </row>
    <row r="7417" spans="1:8">
      <c r="A7417" s="4">
        <v>7416</v>
      </c>
      <c r="B7417" s="5" t="s">
        <v>756</v>
      </c>
      <c r="C7417" s="5" t="s">
        <v>757</v>
      </c>
      <c r="D7417" s="5" t="s">
        <v>736</v>
      </c>
      <c r="E7417" s="5" t="s">
        <v>310</v>
      </c>
      <c r="F7417" s="5" t="s">
        <v>744</v>
      </c>
      <c r="G7417" s="13">
        <v>526.61</v>
      </c>
      <c r="H7417" s="5">
        <v>170</v>
      </c>
    </row>
    <row r="7418" spans="1:8">
      <c r="A7418" s="4">
        <v>7417</v>
      </c>
      <c r="B7418" s="5" t="s">
        <v>768</v>
      </c>
      <c r="C7418" s="5" t="s">
        <v>304</v>
      </c>
      <c r="D7418" s="5" t="s">
        <v>772</v>
      </c>
      <c r="E7418" s="5" t="s">
        <v>305</v>
      </c>
      <c r="F7418" s="5" t="s">
        <v>311</v>
      </c>
      <c r="G7418" s="13">
        <v>885.55</v>
      </c>
      <c r="H7418" s="5">
        <v>45</v>
      </c>
    </row>
    <row r="7419" spans="1:8">
      <c r="A7419" s="4">
        <v>7418</v>
      </c>
      <c r="B7419" s="5" t="s">
        <v>784</v>
      </c>
      <c r="C7419" s="5" t="s">
        <v>742</v>
      </c>
      <c r="D7419" s="5" t="s">
        <v>738</v>
      </c>
      <c r="E7419" s="5" t="s">
        <v>313</v>
      </c>
      <c r="F7419" s="5" t="s">
        <v>325</v>
      </c>
      <c r="G7419" s="13">
        <v>279.05</v>
      </c>
      <c r="H7419" s="5">
        <v>9</v>
      </c>
    </row>
    <row r="7420" spans="1:8">
      <c r="A7420" s="4">
        <v>7419</v>
      </c>
      <c r="B7420" s="5" t="s">
        <v>805</v>
      </c>
      <c r="C7420" s="5" t="s">
        <v>753</v>
      </c>
      <c r="D7420" s="5" t="s">
        <v>320</v>
      </c>
      <c r="E7420" s="5" t="s">
        <v>305</v>
      </c>
      <c r="F7420" s="5" t="s">
        <v>323</v>
      </c>
      <c r="G7420" s="13">
        <v>137.09</v>
      </c>
      <c r="H7420" s="5">
        <v>93</v>
      </c>
    </row>
    <row r="7421" spans="1:8">
      <c r="A7421" s="4">
        <v>7420</v>
      </c>
      <c r="B7421" s="5" t="s">
        <v>788</v>
      </c>
      <c r="C7421" s="5" t="s">
        <v>304</v>
      </c>
      <c r="D7421" s="5" t="s">
        <v>785</v>
      </c>
      <c r="E7421" s="5" t="s">
        <v>322</v>
      </c>
      <c r="F7421" s="5" t="s">
        <v>323</v>
      </c>
      <c r="G7421" s="13">
        <v>95.11</v>
      </c>
      <c r="H7421" s="5">
        <v>16</v>
      </c>
    </row>
    <row r="7422" spans="1:8">
      <c r="A7422" s="4">
        <v>7421</v>
      </c>
      <c r="B7422" s="5" t="s">
        <v>787</v>
      </c>
      <c r="C7422" s="5" t="s">
        <v>312</v>
      </c>
      <c r="D7422" s="5" t="s">
        <v>738</v>
      </c>
      <c r="E7422" s="5" t="s">
        <v>313</v>
      </c>
      <c r="F7422" s="5" t="s">
        <v>746</v>
      </c>
      <c r="G7422" s="13">
        <v>53.84</v>
      </c>
      <c r="H7422" s="5">
        <v>29</v>
      </c>
    </row>
    <row r="7423" spans="1:8">
      <c r="A7423" s="4">
        <v>7422</v>
      </c>
      <c r="B7423" s="5" t="s">
        <v>759</v>
      </c>
      <c r="C7423" s="5" t="s">
        <v>312</v>
      </c>
      <c r="D7423" s="5" t="s">
        <v>743</v>
      </c>
      <c r="E7423" s="5" t="s">
        <v>319</v>
      </c>
      <c r="F7423" s="5" t="s">
        <v>326</v>
      </c>
      <c r="G7423" s="13">
        <v>208.27</v>
      </c>
      <c r="H7423" s="5">
        <v>73</v>
      </c>
    </row>
    <row r="7424" spans="1:8">
      <c r="A7424" s="4">
        <v>7423</v>
      </c>
      <c r="B7424" s="5" t="s">
        <v>794</v>
      </c>
      <c r="C7424" s="5" t="s">
        <v>757</v>
      </c>
      <c r="D7424" s="5" t="s">
        <v>324</v>
      </c>
      <c r="E7424" s="5" t="s">
        <v>740</v>
      </c>
      <c r="F7424" s="5" t="s">
        <v>311</v>
      </c>
      <c r="G7424" s="13">
        <v>836.18</v>
      </c>
      <c r="H7424" s="5">
        <v>8</v>
      </c>
    </row>
    <row r="7425" spans="1:8">
      <c r="A7425" s="4">
        <v>7424</v>
      </c>
      <c r="B7425" s="5" t="s">
        <v>764</v>
      </c>
      <c r="C7425" s="5" t="s">
        <v>735</v>
      </c>
      <c r="D7425" s="5" t="s">
        <v>736</v>
      </c>
      <c r="E7425" s="5" t="s">
        <v>733</v>
      </c>
      <c r="F7425" s="5" t="s">
        <v>748</v>
      </c>
      <c r="G7425" s="13">
        <v>712.48</v>
      </c>
      <c r="H7425" s="5">
        <v>123</v>
      </c>
    </row>
    <row r="7426" spans="1:8">
      <c r="A7426" s="4">
        <v>7425</v>
      </c>
      <c r="B7426" s="5" t="s">
        <v>776</v>
      </c>
      <c r="C7426" s="5" t="s">
        <v>757</v>
      </c>
      <c r="D7426" s="5" t="s">
        <v>750</v>
      </c>
      <c r="E7426" s="5" t="s">
        <v>314</v>
      </c>
      <c r="F7426" s="5" t="s">
        <v>746</v>
      </c>
      <c r="G7426" s="13">
        <v>713.84</v>
      </c>
      <c r="H7426" s="5">
        <v>145</v>
      </c>
    </row>
    <row r="7427" spans="1:8">
      <c r="A7427" s="4">
        <v>7426</v>
      </c>
      <c r="B7427" s="5" t="s">
        <v>762</v>
      </c>
      <c r="C7427" s="5" t="s">
        <v>318</v>
      </c>
      <c r="D7427" s="5" t="s">
        <v>736</v>
      </c>
      <c r="E7427" s="5" t="s">
        <v>758</v>
      </c>
      <c r="F7427" s="5" t="s">
        <v>744</v>
      </c>
      <c r="G7427" s="13">
        <v>571.16999999999996</v>
      </c>
      <c r="H7427" s="5">
        <v>133</v>
      </c>
    </row>
    <row r="7428" spans="1:8">
      <c r="A7428" s="4">
        <v>7427</v>
      </c>
      <c r="B7428" s="5" t="s">
        <v>792</v>
      </c>
      <c r="C7428" s="5" t="s">
        <v>783</v>
      </c>
      <c r="D7428" s="5" t="s">
        <v>750</v>
      </c>
      <c r="E7428" s="5" t="s">
        <v>322</v>
      </c>
      <c r="F7428" s="5" t="s">
        <v>306</v>
      </c>
      <c r="G7428" s="13">
        <v>651.39</v>
      </c>
      <c r="H7428" s="5">
        <v>112</v>
      </c>
    </row>
    <row r="7429" spans="1:8">
      <c r="A7429" s="4">
        <v>7428</v>
      </c>
      <c r="B7429" s="5" t="s">
        <v>808</v>
      </c>
      <c r="C7429" s="5" t="s">
        <v>307</v>
      </c>
      <c r="D7429" s="5" t="s">
        <v>738</v>
      </c>
      <c r="E7429" s="5" t="s">
        <v>313</v>
      </c>
      <c r="F7429" s="5" t="s">
        <v>321</v>
      </c>
      <c r="G7429" s="13">
        <v>54.03</v>
      </c>
      <c r="H7429" s="5">
        <v>115</v>
      </c>
    </row>
    <row r="7430" spans="1:8">
      <c r="A7430" s="4">
        <v>7429</v>
      </c>
      <c r="B7430" s="5" t="s">
        <v>786</v>
      </c>
      <c r="C7430" s="5" t="s">
        <v>742</v>
      </c>
      <c r="D7430" s="5" t="s">
        <v>316</v>
      </c>
      <c r="E7430" s="5" t="s">
        <v>733</v>
      </c>
      <c r="F7430" s="5" t="s">
        <v>744</v>
      </c>
      <c r="G7430" s="13">
        <v>386.08</v>
      </c>
      <c r="H7430" s="5">
        <v>43</v>
      </c>
    </row>
    <row r="7431" spans="1:8">
      <c r="A7431" s="4">
        <v>7430</v>
      </c>
      <c r="B7431" s="5" t="s">
        <v>786</v>
      </c>
      <c r="C7431" s="5" t="s">
        <v>783</v>
      </c>
      <c r="D7431" s="5" t="s">
        <v>743</v>
      </c>
      <c r="E7431" s="5" t="s">
        <v>313</v>
      </c>
      <c r="F7431" s="5" t="s">
        <v>323</v>
      </c>
      <c r="G7431" s="13">
        <v>553.91</v>
      </c>
      <c r="H7431" s="5">
        <v>130</v>
      </c>
    </row>
    <row r="7432" spans="1:8">
      <c r="A7432" s="4">
        <v>7431</v>
      </c>
      <c r="B7432" s="5" t="s">
        <v>809</v>
      </c>
      <c r="C7432" s="5" t="s">
        <v>753</v>
      </c>
      <c r="D7432" s="5" t="s">
        <v>738</v>
      </c>
      <c r="E7432" s="5" t="s">
        <v>305</v>
      </c>
      <c r="F7432" s="5" t="s">
        <v>744</v>
      </c>
      <c r="G7432" s="13">
        <v>825.86</v>
      </c>
      <c r="H7432" s="5">
        <v>128</v>
      </c>
    </row>
    <row r="7433" spans="1:8">
      <c r="A7433" s="4">
        <v>7432</v>
      </c>
      <c r="B7433" s="5" t="s">
        <v>803</v>
      </c>
      <c r="C7433" s="5" t="s">
        <v>757</v>
      </c>
      <c r="D7433" s="5" t="s">
        <v>769</v>
      </c>
      <c r="E7433" s="5" t="s">
        <v>322</v>
      </c>
      <c r="F7433" s="5" t="s">
        <v>311</v>
      </c>
      <c r="G7433" s="13">
        <v>207.45</v>
      </c>
      <c r="H7433" s="5">
        <v>12</v>
      </c>
    </row>
    <row r="7434" spans="1:8">
      <c r="A7434" s="4">
        <v>7433</v>
      </c>
      <c r="B7434" s="5" t="s">
        <v>766</v>
      </c>
      <c r="C7434" s="5" t="s">
        <v>304</v>
      </c>
      <c r="D7434" s="5" t="s">
        <v>769</v>
      </c>
      <c r="E7434" s="5" t="s">
        <v>758</v>
      </c>
      <c r="F7434" s="5" t="s">
        <v>746</v>
      </c>
      <c r="G7434" s="13">
        <v>706.32</v>
      </c>
      <c r="H7434" s="5">
        <v>37</v>
      </c>
    </row>
    <row r="7435" spans="1:8">
      <c r="A7435" s="4">
        <v>7434</v>
      </c>
      <c r="B7435" s="5" t="s">
        <v>778</v>
      </c>
      <c r="C7435" s="5" t="s">
        <v>318</v>
      </c>
      <c r="D7435" s="5" t="s">
        <v>785</v>
      </c>
      <c r="E7435" s="5" t="s">
        <v>313</v>
      </c>
      <c r="F7435" s="5" t="s">
        <v>323</v>
      </c>
      <c r="G7435" s="13">
        <v>630.54</v>
      </c>
      <c r="H7435" s="5">
        <v>36</v>
      </c>
    </row>
    <row r="7436" spans="1:8">
      <c r="A7436" s="4">
        <v>7435</v>
      </c>
      <c r="B7436" s="5" t="s">
        <v>759</v>
      </c>
      <c r="C7436" s="5" t="s">
        <v>742</v>
      </c>
      <c r="D7436" s="5" t="s">
        <v>316</v>
      </c>
      <c r="E7436" s="5" t="s">
        <v>313</v>
      </c>
      <c r="F7436" s="5" t="s">
        <v>323</v>
      </c>
      <c r="G7436" s="13">
        <v>141.65</v>
      </c>
      <c r="H7436" s="5">
        <v>20</v>
      </c>
    </row>
    <row r="7437" spans="1:8">
      <c r="A7437" s="4">
        <v>7436</v>
      </c>
      <c r="B7437" s="5" t="s">
        <v>752</v>
      </c>
      <c r="C7437" s="5" t="s">
        <v>783</v>
      </c>
      <c r="D7437" s="5" t="s">
        <v>772</v>
      </c>
      <c r="E7437" s="5" t="s">
        <v>758</v>
      </c>
      <c r="F7437" s="5" t="s">
        <v>326</v>
      </c>
      <c r="G7437" s="13">
        <v>657.17</v>
      </c>
      <c r="H7437" s="5">
        <v>106</v>
      </c>
    </row>
    <row r="7438" spans="1:8">
      <c r="A7438" s="4">
        <v>7437</v>
      </c>
      <c r="B7438" s="5" t="s">
        <v>771</v>
      </c>
      <c r="C7438" s="5" t="s">
        <v>755</v>
      </c>
      <c r="D7438" s="5" t="s">
        <v>324</v>
      </c>
      <c r="E7438" s="5" t="s">
        <v>305</v>
      </c>
      <c r="F7438" s="5" t="s">
        <v>751</v>
      </c>
      <c r="G7438" s="13">
        <v>589.29999999999995</v>
      </c>
      <c r="H7438" s="5">
        <v>135</v>
      </c>
    </row>
    <row r="7439" spans="1:8">
      <c r="A7439" s="4">
        <v>7438</v>
      </c>
      <c r="B7439" s="5" t="s">
        <v>747</v>
      </c>
      <c r="C7439" s="5" t="s">
        <v>307</v>
      </c>
      <c r="D7439" s="5" t="s">
        <v>769</v>
      </c>
      <c r="E7439" s="5" t="s">
        <v>305</v>
      </c>
      <c r="F7439" s="5" t="s">
        <v>751</v>
      </c>
      <c r="G7439" s="13">
        <v>376.77</v>
      </c>
      <c r="H7439" s="5">
        <v>140</v>
      </c>
    </row>
    <row r="7440" spans="1:8">
      <c r="A7440" s="4">
        <v>7439</v>
      </c>
      <c r="B7440" s="5" t="s">
        <v>792</v>
      </c>
      <c r="C7440" s="5" t="s">
        <v>304</v>
      </c>
      <c r="D7440" s="5" t="s">
        <v>317</v>
      </c>
      <c r="E7440" s="5" t="s">
        <v>733</v>
      </c>
      <c r="F7440" s="5" t="s">
        <v>746</v>
      </c>
      <c r="G7440" s="13">
        <v>871.29</v>
      </c>
      <c r="H7440" s="5">
        <v>127</v>
      </c>
    </row>
    <row r="7441" spans="1:8">
      <c r="A7441" s="4">
        <v>7440</v>
      </c>
      <c r="B7441" s="5" t="s">
        <v>793</v>
      </c>
      <c r="C7441" s="5" t="s">
        <v>757</v>
      </c>
      <c r="D7441" s="5" t="s">
        <v>309</v>
      </c>
      <c r="E7441" s="5" t="s">
        <v>740</v>
      </c>
      <c r="F7441" s="5" t="s">
        <v>306</v>
      </c>
      <c r="G7441" s="13">
        <v>49.52</v>
      </c>
      <c r="H7441" s="5">
        <v>103</v>
      </c>
    </row>
    <row r="7442" spans="1:8">
      <c r="A7442" s="4">
        <v>7441</v>
      </c>
      <c r="B7442" s="5" t="s">
        <v>761</v>
      </c>
      <c r="C7442" s="5" t="s">
        <v>315</v>
      </c>
      <c r="D7442" s="5" t="s">
        <v>743</v>
      </c>
      <c r="E7442" s="5" t="s">
        <v>310</v>
      </c>
      <c r="F7442" s="5" t="s">
        <v>325</v>
      </c>
      <c r="G7442" s="13">
        <v>804.88</v>
      </c>
      <c r="H7442" s="5">
        <v>87</v>
      </c>
    </row>
    <row r="7443" spans="1:8">
      <c r="A7443" s="4">
        <v>7442</v>
      </c>
      <c r="B7443" s="5" t="s">
        <v>747</v>
      </c>
      <c r="C7443" s="5" t="s">
        <v>783</v>
      </c>
      <c r="D7443" s="5" t="s">
        <v>743</v>
      </c>
      <c r="E7443" s="5" t="s">
        <v>733</v>
      </c>
      <c r="F7443" s="5" t="s">
        <v>323</v>
      </c>
      <c r="G7443" s="13">
        <v>445.84</v>
      </c>
      <c r="H7443" s="5">
        <v>72</v>
      </c>
    </row>
    <row r="7444" spans="1:8">
      <c r="A7444" s="4">
        <v>7443</v>
      </c>
      <c r="B7444" s="5" t="s">
        <v>762</v>
      </c>
      <c r="C7444" s="5" t="s">
        <v>735</v>
      </c>
      <c r="D7444" s="5" t="s">
        <v>732</v>
      </c>
      <c r="E7444" s="5" t="s">
        <v>740</v>
      </c>
      <c r="F7444" s="5" t="s">
        <v>311</v>
      </c>
      <c r="G7444" s="13">
        <v>60.99</v>
      </c>
      <c r="H7444" s="5">
        <v>166</v>
      </c>
    </row>
    <row r="7445" spans="1:8">
      <c r="A7445" s="4">
        <v>7444</v>
      </c>
      <c r="B7445" s="5" t="s">
        <v>786</v>
      </c>
      <c r="C7445" s="5" t="s">
        <v>757</v>
      </c>
      <c r="D7445" s="5" t="s">
        <v>738</v>
      </c>
      <c r="E7445" s="5" t="s">
        <v>305</v>
      </c>
      <c r="F7445" s="5" t="s">
        <v>770</v>
      </c>
      <c r="G7445" s="13">
        <v>521.04</v>
      </c>
      <c r="H7445" s="5">
        <v>162</v>
      </c>
    </row>
    <row r="7446" spans="1:8">
      <c r="A7446" s="4">
        <v>7445</v>
      </c>
      <c r="B7446" s="5" t="s">
        <v>805</v>
      </c>
      <c r="C7446" s="5" t="s">
        <v>755</v>
      </c>
      <c r="D7446" s="5" t="s">
        <v>732</v>
      </c>
      <c r="E7446" s="5" t="s">
        <v>310</v>
      </c>
      <c r="F7446" s="5" t="s">
        <v>325</v>
      </c>
      <c r="G7446" s="13">
        <v>483.49</v>
      </c>
      <c r="H7446" s="5">
        <v>67</v>
      </c>
    </row>
    <row r="7447" spans="1:8">
      <c r="A7447" s="4">
        <v>7446</v>
      </c>
      <c r="B7447" s="5" t="s">
        <v>747</v>
      </c>
      <c r="C7447" s="5" t="s">
        <v>304</v>
      </c>
      <c r="D7447" s="5" t="s">
        <v>316</v>
      </c>
      <c r="E7447" s="5" t="s">
        <v>319</v>
      </c>
      <c r="F7447" s="5" t="s">
        <v>323</v>
      </c>
      <c r="G7447" s="13">
        <v>441.82</v>
      </c>
      <c r="H7447" s="5">
        <v>53</v>
      </c>
    </row>
    <row r="7448" spans="1:8">
      <c r="A7448" s="4">
        <v>7447</v>
      </c>
      <c r="B7448" s="5" t="s">
        <v>752</v>
      </c>
      <c r="C7448" s="5" t="s">
        <v>308</v>
      </c>
      <c r="D7448" s="5" t="s">
        <v>732</v>
      </c>
      <c r="E7448" s="5" t="s">
        <v>319</v>
      </c>
      <c r="F7448" s="5" t="s">
        <v>326</v>
      </c>
      <c r="G7448" s="13">
        <v>530.25</v>
      </c>
      <c r="H7448" s="5">
        <v>102</v>
      </c>
    </row>
    <row r="7449" spans="1:8">
      <c r="A7449" s="4">
        <v>7448</v>
      </c>
      <c r="B7449" s="5" t="s">
        <v>788</v>
      </c>
      <c r="C7449" s="5" t="s">
        <v>307</v>
      </c>
      <c r="D7449" s="5" t="s">
        <v>738</v>
      </c>
      <c r="E7449" s="5" t="s">
        <v>740</v>
      </c>
      <c r="F7449" s="5" t="s">
        <v>734</v>
      </c>
      <c r="G7449" s="13">
        <v>109.18</v>
      </c>
      <c r="H7449" s="5">
        <v>18</v>
      </c>
    </row>
    <row r="7450" spans="1:8">
      <c r="A7450" s="4">
        <v>7449</v>
      </c>
      <c r="B7450" s="5" t="s">
        <v>777</v>
      </c>
      <c r="C7450" s="5" t="s">
        <v>783</v>
      </c>
      <c r="D7450" s="5" t="s">
        <v>324</v>
      </c>
      <c r="E7450" s="5" t="s">
        <v>758</v>
      </c>
      <c r="F7450" s="5" t="s">
        <v>311</v>
      </c>
      <c r="G7450" s="13">
        <v>240.44</v>
      </c>
      <c r="H7450" s="5">
        <v>115</v>
      </c>
    </row>
    <row r="7451" spans="1:8">
      <c r="A7451" s="4">
        <v>7450</v>
      </c>
      <c r="B7451" s="5" t="s">
        <v>760</v>
      </c>
      <c r="C7451" s="5" t="s">
        <v>318</v>
      </c>
      <c r="D7451" s="5" t="s">
        <v>743</v>
      </c>
      <c r="E7451" s="5" t="s">
        <v>758</v>
      </c>
      <c r="F7451" s="5" t="s">
        <v>734</v>
      </c>
      <c r="G7451" s="13">
        <v>714.18</v>
      </c>
      <c r="H7451" s="5">
        <v>96</v>
      </c>
    </row>
    <row r="7452" spans="1:8">
      <c r="A7452" s="4">
        <v>7451</v>
      </c>
      <c r="B7452" s="5" t="s">
        <v>812</v>
      </c>
      <c r="C7452" s="5" t="s">
        <v>753</v>
      </c>
      <c r="D7452" s="5" t="s">
        <v>317</v>
      </c>
      <c r="E7452" s="5" t="s">
        <v>313</v>
      </c>
      <c r="F7452" s="5" t="s">
        <v>311</v>
      </c>
      <c r="G7452" s="13">
        <v>616.95000000000005</v>
      </c>
      <c r="H7452" s="5">
        <v>27</v>
      </c>
    </row>
    <row r="7453" spans="1:8">
      <c r="A7453" s="4">
        <v>7452</v>
      </c>
      <c r="B7453" s="5" t="s">
        <v>780</v>
      </c>
      <c r="C7453" s="5" t="s">
        <v>735</v>
      </c>
      <c r="D7453" s="5" t="s">
        <v>743</v>
      </c>
      <c r="E7453" s="5" t="s">
        <v>758</v>
      </c>
      <c r="F7453" s="5" t="s">
        <v>321</v>
      </c>
      <c r="G7453" s="13">
        <v>818.02</v>
      </c>
      <c r="H7453" s="5">
        <v>31</v>
      </c>
    </row>
    <row r="7454" spans="1:8">
      <c r="A7454" s="4">
        <v>7453</v>
      </c>
      <c r="B7454" s="5" t="s">
        <v>767</v>
      </c>
      <c r="C7454" s="5" t="s">
        <v>742</v>
      </c>
      <c r="D7454" s="5" t="s">
        <v>309</v>
      </c>
      <c r="E7454" s="5" t="s">
        <v>319</v>
      </c>
      <c r="F7454" s="5" t="s">
        <v>311</v>
      </c>
      <c r="G7454" s="13">
        <v>738.41</v>
      </c>
      <c r="H7454" s="5">
        <v>163</v>
      </c>
    </row>
    <row r="7455" spans="1:8">
      <c r="A7455" s="4">
        <v>7454</v>
      </c>
      <c r="B7455" s="5" t="s">
        <v>796</v>
      </c>
      <c r="C7455" s="5" t="s">
        <v>757</v>
      </c>
      <c r="D7455" s="5" t="s">
        <v>324</v>
      </c>
      <c r="E7455" s="5" t="s">
        <v>733</v>
      </c>
      <c r="F7455" s="5" t="s">
        <v>770</v>
      </c>
      <c r="G7455" s="13">
        <v>619.46</v>
      </c>
      <c r="H7455" s="5">
        <v>8</v>
      </c>
    </row>
    <row r="7456" spans="1:8">
      <c r="A7456" s="4">
        <v>7455</v>
      </c>
      <c r="B7456" s="5" t="s">
        <v>786</v>
      </c>
      <c r="C7456" s="5" t="s">
        <v>318</v>
      </c>
      <c r="D7456" s="5" t="s">
        <v>769</v>
      </c>
      <c r="E7456" s="5" t="s">
        <v>303</v>
      </c>
      <c r="F7456" s="5" t="s">
        <v>770</v>
      </c>
      <c r="G7456" s="13">
        <v>853.03</v>
      </c>
      <c r="H7456" s="5">
        <v>165</v>
      </c>
    </row>
    <row r="7457" spans="1:8">
      <c r="A7457" s="4">
        <v>7456</v>
      </c>
      <c r="B7457" s="5" t="s">
        <v>775</v>
      </c>
      <c r="C7457" s="5" t="s">
        <v>757</v>
      </c>
      <c r="D7457" s="5" t="s">
        <v>736</v>
      </c>
      <c r="E7457" s="5" t="s">
        <v>322</v>
      </c>
      <c r="F7457" s="5" t="s">
        <v>321</v>
      </c>
      <c r="G7457" s="13">
        <v>921.53</v>
      </c>
      <c r="H7457" s="5">
        <v>7</v>
      </c>
    </row>
    <row r="7458" spans="1:8">
      <c r="A7458" s="4">
        <v>7457</v>
      </c>
      <c r="B7458" s="5" t="s">
        <v>809</v>
      </c>
      <c r="C7458" s="5" t="s">
        <v>753</v>
      </c>
      <c r="D7458" s="5" t="s">
        <v>317</v>
      </c>
      <c r="E7458" s="5" t="s">
        <v>305</v>
      </c>
      <c r="F7458" s="5" t="s">
        <v>326</v>
      </c>
      <c r="G7458" s="13">
        <v>134.94</v>
      </c>
      <c r="H7458" s="5">
        <v>121</v>
      </c>
    </row>
    <row r="7459" spans="1:8">
      <c r="A7459" s="4">
        <v>7458</v>
      </c>
      <c r="B7459" s="5" t="s">
        <v>778</v>
      </c>
      <c r="C7459" s="5" t="s">
        <v>318</v>
      </c>
      <c r="D7459" s="5" t="s">
        <v>750</v>
      </c>
      <c r="E7459" s="5" t="s">
        <v>305</v>
      </c>
      <c r="F7459" s="5" t="s">
        <v>311</v>
      </c>
      <c r="G7459" s="13">
        <v>206.93</v>
      </c>
      <c r="H7459" s="5">
        <v>161</v>
      </c>
    </row>
    <row r="7460" spans="1:8">
      <c r="A7460" s="4">
        <v>7459</v>
      </c>
      <c r="B7460" s="5" t="s">
        <v>763</v>
      </c>
      <c r="C7460" s="5" t="s">
        <v>308</v>
      </c>
      <c r="D7460" s="5" t="s">
        <v>324</v>
      </c>
      <c r="E7460" s="5" t="s">
        <v>310</v>
      </c>
      <c r="F7460" s="5" t="s">
        <v>326</v>
      </c>
      <c r="G7460" s="13">
        <v>87.56</v>
      </c>
      <c r="H7460" s="5">
        <v>94</v>
      </c>
    </row>
    <row r="7461" spans="1:8">
      <c r="A7461" s="4">
        <v>7460</v>
      </c>
      <c r="B7461" s="5" t="s">
        <v>773</v>
      </c>
      <c r="C7461" s="5" t="s">
        <v>735</v>
      </c>
      <c r="D7461" s="5" t="s">
        <v>738</v>
      </c>
      <c r="E7461" s="5" t="s">
        <v>758</v>
      </c>
      <c r="F7461" s="5" t="s">
        <v>770</v>
      </c>
      <c r="G7461" s="13">
        <v>302.73</v>
      </c>
      <c r="H7461" s="5">
        <v>137</v>
      </c>
    </row>
    <row r="7462" spans="1:8">
      <c r="A7462" s="4">
        <v>7461</v>
      </c>
      <c r="B7462" s="5" t="s">
        <v>795</v>
      </c>
      <c r="C7462" s="5" t="s">
        <v>735</v>
      </c>
      <c r="D7462" s="5" t="s">
        <v>750</v>
      </c>
      <c r="E7462" s="5" t="s">
        <v>314</v>
      </c>
      <c r="F7462" s="5" t="s">
        <v>326</v>
      </c>
      <c r="G7462" s="13">
        <v>870.41</v>
      </c>
      <c r="H7462" s="5">
        <v>195</v>
      </c>
    </row>
    <row r="7463" spans="1:8">
      <c r="A7463" s="4">
        <v>7462</v>
      </c>
      <c r="B7463" s="5" t="s">
        <v>800</v>
      </c>
      <c r="C7463" s="5" t="s">
        <v>315</v>
      </c>
      <c r="D7463" s="5" t="s">
        <v>324</v>
      </c>
      <c r="E7463" s="5" t="s">
        <v>319</v>
      </c>
      <c r="F7463" s="5" t="s">
        <v>748</v>
      </c>
      <c r="G7463" s="13">
        <v>499.81</v>
      </c>
      <c r="H7463" s="5">
        <v>35</v>
      </c>
    </row>
    <row r="7464" spans="1:8">
      <c r="A7464" s="4">
        <v>7463</v>
      </c>
      <c r="B7464" s="5" t="s">
        <v>730</v>
      </c>
      <c r="C7464" s="5" t="s">
        <v>755</v>
      </c>
      <c r="D7464" s="5" t="s">
        <v>750</v>
      </c>
      <c r="E7464" s="5" t="s">
        <v>310</v>
      </c>
      <c r="F7464" s="5" t="s">
        <v>746</v>
      </c>
      <c r="G7464" s="13">
        <v>290.43</v>
      </c>
      <c r="H7464" s="5">
        <v>1</v>
      </c>
    </row>
    <row r="7465" spans="1:8">
      <c r="A7465" s="4">
        <v>7464</v>
      </c>
      <c r="B7465" s="5" t="s">
        <v>784</v>
      </c>
      <c r="C7465" s="5" t="s">
        <v>318</v>
      </c>
      <c r="D7465" s="5" t="s">
        <v>743</v>
      </c>
      <c r="E7465" s="5" t="s">
        <v>303</v>
      </c>
      <c r="F7465" s="5" t="s">
        <v>770</v>
      </c>
      <c r="G7465" s="13">
        <v>187.36</v>
      </c>
      <c r="H7465" s="5">
        <v>88</v>
      </c>
    </row>
    <row r="7466" spans="1:8">
      <c r="A7466" s="4">
        <v>7465</v>
      </c>
      <c r="B7466" s="5" t="s">
        <v>768</v>
      </c>
      <c r="C7466" s="5" t="s">
        <v>757</v>
      </c>
      <c r="D7466" s="5" t="s">
        <v>738</v>
      </c>
      <c r="E7466" s="5" t="s">
        <v>319</v>
      </c>
      <c r="F7466" s="5" t="s">
        <v>734</v>
      </c>
      <c r="G7466" s="13">
        <v>459.81</v>
      </c>
      <c r="H7466" s="5">
        <v>13</v>
      </c>
    </row>
    <row r="7467" spans="1:8">
      <c r="A7467" s="4">
        <v>7466</v>
      </c>
      <c r="B7467" s="5" t="s">
        <v>771</v>
      </c>
      <c r="C7467" s="5" t="s">
        <v>753</v>
      </c>
      <c r="D7467" s="5" t="s">
        <v>317</v>
      </c>
      <c r="E7467" s="5" t="s">
        <v>758</v>
      </c>
      <c r="F7467" s="5" t="s">
        <v>748</v>
      </c>
      <c r="G7467" s="13">
        <v>380.28</v>
      </c>
      <c r="H7467" s="5">
        <v>15</v>
      </c>
    </row>
    <row r="7468" spans="1:8">
      <c r="A7468" s="4">
        <v>7467</v>
      </c>
      <c r="B7468" s="5" t="s">
        <v>741</v>
      </c>
      <c r="C7468" s="5" t="s">
        <v>304</v>
      </c>
      <c r="D7468" s="5" t="s">
        <v>738</v>
      </c>
      <c r="E7468" s="5" t="s">
        <v>733</v>
      </c>
      <c r="F7468" s="5" t="s">
        <v>321</v>
      </c>
      <c r="G7468" s="13">
        <v>394.65</v>
      </c>
      <c r="H7468" s="5">
        <v>160</v>
      </c>
    </row>
    <row r="7469" spans="1:8">
      <c r="A7469" s="4">
        <v>7468</v>
      </c>
      <c r="B7469" s="5" t="s">
        <v>798</v>
      </c>
      <c r="C7469" s="5" t="s">
        <v>755</v>
      </c>
      <c r="D7469" s="5" t="s">
        <v>309</v>
      </c>
      <c r="E7469" s="5" t="s">
        <v>303</v>
      </c>
      <c r="F7469" s="5" t="s">
        <v>306</v>
      </c>
      <c r="G7469" s="13">
        <v>702.74</v>
      </c>
      <c r="H7469" s="5">
        <v>11</v>
      </c>
    </row>
    <row r="7470" spans="1:8">
      <c r="A7470" s="4">
        <v>7469</v>
      </c>
      <c r="B7470" s="5" t="s">
        <v>752</v>
      </c>
      <c r="C7470" s="5" t="s">
        <v>757</v>
      </c>
      <c r="D7470" s="5" t="s">
        <v>738</v>
      </c>
      <c r="E7470" s="5" t="s">
        <v>322</v>
      </c>
      <c r="F7470" s="5" t="s">
        <v>734</v>
      </c>
      <c r="G7470" s="13">
        <v>513.04999999999995</v>
      </c>
      <c r="H7470" s="5">
        <v>70</v>
      </c>
    </row>
    <row r="7471" spans="1:8">
      <c r="A7471" s="4">
        <v>7470</v>
      </c>
      <c r="B7471" s="5" t="s">
        <v>808</v>
      </c>
      <c r="C7471" s="5" t="s">
        <v>304</v>
      </c>
      <c r="D7471" s="5" t="s">
        <v>317</v>
      </c>
      <c r="E7471" s="5" t="s">
        <v>314</v>
      </c>
      <c r="F7471" s="5" t="s">
        <v>326</v>
      </c>
      <c r="G7471" s="13">
        <v>568.14</v>
      </c>
      <c r="H7471" s="5">
        <v>68</v>
      </c>
    </row>
    <row r="7472" spans="1:8">
      <c r="A7472" s="4">
        <v>7471</v>
      </c>
      <c r="B7472" s="5" t="s">
        <v>766</v>
      </c>
      <c r="C7472" s="5" t="s">
        <v>783</v>
      </c>
      <c r="D7472" s="5" t="s">
        <v>732</v>
      </c>
      <c r="E7472" s="5" t="s">
        <v>303</v>
      </c>
      <c r="F7472" s="5" t="s">
        <v>311</v>
      </c>
      <c r="G7472" s="13">
        <v>195.28</v>
      </c>
      <c r="H7472" s="5">
        <v>138</v>
      </c>
    </row>
    <row r="7473" spans="1:8">
      <c r="A7473" s="4">
        <v>7472</v>
      </c>
      <c r="B7473" s="5" t="s">
        <v>771</v>
      </c>
      <c r="C7473" s="5" t="s">
        <v>753</v>
      </c>
      <c r="D7473" s="5" t="s">
        <v>743</v>
      </c>
      <c r="E7473" s="5" t="s">
        <v>303</v>
      </c>
      <c r="F7473" s="5" t="s">
        <v>326</v>
      </c>
      <c r="G7473" s="13">
        <v>93.21</v>
      </c>
      <c r="H7473" s="5">
        <v>106</v>
      </c>
    </row>
    <row r="7474" spans="1:8">
      <c r="A7474" s="4">
        <v>7473</v>
      </c>
      <c r="B7474" s="5" t="s">
        <v>782</v>
      </c>
      <c r="C7474" s="5" t="s">
        <v>304</v>
      </c>
      <c r="D7474" s="5" t="s">
        <v>738</v>
      </c>
      <c r="E7474" s="5" t="s">
        <v>322</v>
      </c>
      <c r="F7474" s="5" t="s">
        <v>751</v>
      </c>
      <c r="G7474" s="13">
        <v>673.84</v>
      </c>
      <c r="H7474" s="5">
        <v>120</v>
      </c>
    </row>
    <row r="7475" spans="1:8">
      <c r="A7475" s="4">
        <v>7474</v>
      </c>
      <c r="B7475" s="5" t="s">
        <v>803</v>
      </c>
      <c r="C7475" s="5" t="s">
        <v>318</v>
      </c>
      <c r="D7475" s="5" t="s">
        <v>743</v>
      </c>
      <c r="E7475" s="5" t="s">
        <v>758</v>
      </c>
      <c r="F7475" s="5" t="s">
        <v>744</v>
      </c>
      <c r="G7475" s="13">
        <v>761.34</v>
      </c>
      <c r="H7475" s="5">
        <v>148</v>
      </c>
    </row>
    <row r="7476" spans="1:8">
      <c r="A7476" s="4">
        <v>7475</v>
      </c>
      <c r="B7476" s="5" t="s">
        <v>797</v>
      </c>
      <c r="C7476" s="5" t="s">
        <v>735</v>
      </c>
      <c r="D7476" s="5" t="s">
        <v>320</v>
      </c>
      <c r="E7476" s="5" t="s">
        <v>314</v>
      </c>
      <c r="F7476" s="5" t="s">
        <v>321</v>
      </c>
      <c r="G7476" s="13">
        <v>253.26</v>
      </c>
      <c r="H7476" s="5">
        <v>70</v>
      </c>
    </row>
    <row r="7477" spans="1:8">
      <c r="A7477" s="4">
        <v>7476</v>
      </c>
      <c r="B7477" s="5" t="s">
        <v>779</v>
      </c>
      <c r="C7477" s="5" t="s">
        <v>312</v>
      </c>
      <c r="D7477" s="5" t="s">
        <v>750</v>
      </c>
      <c r="E7477" s="5" t="s">
        <v>310</v>
      </c>
      <c r="F7477" s="5" t="s">
        <v>746</v>
      </c>
      <c r="G7477" s="13">
        <v>490.69</v>
      </c>
      <c r="H7477" s="5">
        <v>12</v>
      </c>
    </row>
    <row r="7478" spans="1:8">
      <c r="A7478" s="4">
        <v>7477</v>
      </c>
      <c r="B7478" s="5" t="s">
        <v>800</v>
      </c>
      <c r="C7478" s="5" t="s">
        <v>315</v>
      </c>
      <c r="D7478" s="5" t="s">
        <v>738</v>
      </c>
      <c r="E7478" s="5" t="s">
        <v>303</v>
      </c>
      <c r="F7478" s="5" t="s">
        <v>770</v>
      </c>
      <c r="G7478" s="13">
        <v>456.25</v>
      </c>
      <c r="H7478" s="5">
        <v>43</v>
      </c>
    </row>
    <row r="7479" spans="1:8">
      <c r="A7479" s="4">
        <v>7478</v>
      </c>
      <c r="B7479" s="5" t="s">
        <v>790</v>
      </c>
      <c r="C7479" s="5" t="s">
        <v>312</v>
      </c>
      <c r="D7479" s="5" t="s">
        <v>772</v>
      </c>
      <c r="E7479" s="5" t="s">
        <v>733</v>
      </c>
      <c r="F7479" s="5" t="s">
        <v>321</v>
      </c>
      <c r="G7479" s="13">
        <v>870.41</v>
      </c>
      <c r="H7479" s="5">
        <v>146</v>
      </c>
    </row>
    <row r="7480" spans="1:8">
      <c r="A7480" s="4">
        <v>7479</v>
      </c>
      <c r="B7480" s="5" t="s">
        <v>794</v>
      </c>
      <c r="C7480" s="5" t="s">
        <v>753</v>
      </c>
      <c r="D7480" s="5" t="s">
        <v>316</v>
      </c>
      <c r="E7480" s="5" t="s">
        <v>310</v>
      </c>
      <c r="F7480" s="5" t="s">
        <v>734</v>
      </c>
      <c r="G7480" s="13">
        <v>702.14</v>
      </c>
      <c r="H7480" s="5">
        <v>9</v>
      </c>
    </row>
    <row r="7481" spans="1:8">
      <c r="A7481" s="4">
        <v>7480</v>
      </c>
      <c r="B7481" s="5" t="s">
        <v>302</v>
      </c>
      <c r="C7481" s="5" t="s">
        <v>742</v>
      </c>
      <c r="D7481" s="5" t="s">
        <v>743</v>
      </c>
      <c r="E7481" s="5" t="s">
        <v>758</v>
      </c>
      <c r="F7481" s="5" t="s">
        <v>311</v>
      </c>
      <c r="G7481" s="13">
        <v>828.48</v>
      </c>
      <c r="H7481" s="5">
        <v>116</v>
      </c>
    </row>
    <row r="7482" spans="1:8">
      <c r="A7482" s="4">
        <v>7481</v>
      </c>
      <c r="B7482" s="5" t="s">
        <v>759</v>
      </c>
      <c r="C7482" s="5" t="s">
        <v>307</v>
      </c>
      <c r="D7482" s="5" t="s">
        <v>738</v>
      </c>
      <c r="E7482" s="5" t="s">
        <v>305</v>
      </c>
      <c r="F7482" s="5" t="s">
        <v>323</v>
      </c>
      <c r="G7482" s="13">
        <v>70.11</v>
      </c>
      <c r="H7482" s="5">
        <v>90</v>
      </c>
    </row>
    <row r="7483" spans="1:8">
      <c r="A7483" s="4">
        <v>7482</v>
      </c>
      <c r="B7483" s="5" t="s">
        <v>782</v>
      </c>
      <c r="C7483" s="5" t="s">
        <v>315</v>
      </c>
      <c r="D7483" s="5" t="s">
        <v>320</v>
      </c>
      <c r="E7483" s="5" t="s">
        <v>313</v>
      </c>
      <c r="F7483" s="5" t="s">
        <v>321</v>
      </c>
      <c r="G7483" s="13">
        <v>880.68</v>
      </c>
      <c r="H7483" s="5">
        <v>43</v>
      </c>
    </row>
    <row r="7484" spans="1:8">
      <c r="A7484" s="4">
        <v>7483</v>
      </c>
      <c r="B7484" s="5" t="s">
        <v>782</v>
      </c>
      <c r="C7484" s="5" t="s">
        <v>753</v>
      </c>
      <c r="D7484" s="5" t="s">
        <v>324</v>
      </c>
      <c r="E7484" s="5" t="s">
        <v>322</v>
      </c>
      <c r="F7484" s="5" t="s">
        <v>746</v>
      </c>
      <c r="G7484" s="13">
        <v>285.48</v>
      </c>
      <c r="H7484" s="5">
        <v>135</v>
      </c>
    </row>
    <row r="7485" spans="1:8">
      <c r="A7485" s="4">
        <v>7484</v>
      </c>
      <c r="B7485" s="5" t="s">
        <v>754</v>
      </c>
      <c r="C7485" s="5" t="s">
        <v>308</v>
      </c>
      <c r="D7485" s="5" t="s">
        <v>736</v>
      </c>
      <c r="E7485" s="5" t="s">
        <v>313</v>
      </c>
      <c r="F7485" s="5" t="s">
        <v>311</v>
      </c>
      <c r="G7485" s="13">
        <v>210.28</v>
      </c>
      <c r="H7485" s="5">
        <v>72</v>
      </c>
    </row>
    <row r="7486" spans="1:8">
      <c r="A7486" s="4">
        <v>7485</v>
      </c>
      <c r="B7486" s="5" t="s">
        <v>810</v>
      </c>
      <c r="C7486" s="5" t="s">
        <v>731</v>
      </c>
      <c r="D7486" s="5" t="s">
        <v>316</v>
      </c>
      <c r="E7486" s="5" t="s">
        <v>314</v>
      </c>
      <c r="F7486" s="5" t="s">
        <v>746</v>
      </c>
      <c r="G7486" s="13">
        <v>293.64999999999998</v>
      </c>
      <c r="H7486" s="5">
        <v>29</v>
      </c>
    </row>
    <row r="7487" spans="1:8">
      <c r="A7487" s="4">
        <v>7486</v>
      </c>
      <c r="B7487" s="5" t="s">
        <v>787</v>
      </c>
      <c r="C7487" s="5" t="s">
        <v>308</v>
      </c>
      <c r="D7487" s="5" t="s">
        <v>738</v>
      </c>
      <c r="E7487" s="5" t="s">
        <v>314</v>
      </c>
      <c r="F7487" s="5" t="s">
        <v>325</v>
      </c>
      <c r="G7487" s="13">
        <v>716.65</v>
      </c>
      <c r="H7487" s="5">
        <v>84</v>
      </c>
    </row>
    <row r="7488" spans="1:8">
      <c r="A7488" s="4">
        <v>7487</v>
      </c>
      <c r="B7488" s="5" t="s">
        <v>808</v>
      </c>
      <c r="C7488" s="5" t="s">
        <v>304</v>
      </c>
      <c r="D7488" s="5" t="s">
        <v>324</v>
      </c>
      <c r="E7488" s="5" t="s">
        <v>733</v>
      </c>
      <c r="F7488" s="5" t="s">
        <v>323</v>
      </c>
      <c r="G7488" s="13">
        <v>218.71</v>
      </c>
      <c r="H7488" s="5">
        <v>151</v>
      </c>
    </row>
    <row r="7489" spans="1:8">
      <c r="A7489" s="4">
        <v>7488</v>
      </c>
      <c r="B7489" s="5" t="s">
        <v>771</v>
      </c>
      <c r="C7489" s="5" t="s">
        <v>755</v>
      </c>
      <c r="D7489" s="5" t="s">
        <v>750</v>
      </c>
      <c r="E7489" s="5" t="s">
        <v>305</v>
      </c>
      <c r="F7489" s="5" t="s">
        <v>326</v>
      </c>
      <c r="G7489" s="13">
        <v>650.01</v>
      </c>
      <c r="H7489" s="5">
        <v>20</v>
      </c>
    </row>
    <row r="7490" spans="1:8">
      <c r="A7490" s="4">
        <v>7489</v>
      </c>
      <c r="B7490" s="5" t="s">
        <v>786</v>
      </c>
      <c r="C7490" s="5" t="s">
        <v>318</v>
      </c>
      <c r="D7490" s="5" t="s">
        <v>785</v>
      </c>
      <c r="E7490" s="5" t="s">
        <v>303</v>
      </c>
      <c r="F7490" s="5" t="s">
        <v>326</v>
      </c>
      <c r="G7490" s="13">
        <v>470.96</v>
      </c>
      <c r="H7490" s="5">
        <v>98</v>
      </c>
    </row>
    <row r="7491" spans="1:8">
      <c r="A7491" s="4">
        <v>7490</v>
      </c>
      <c r="B7491" s="5" t="s">
        <v>766</v>
      </c>
      <c r="C7491" s="5" t="s">
        <v>304</v>
      </c>
      <c r="D7491" s="5" t="s">
        <v>772</v>
      </c>
      <c r="E7491" s="5" t="s">
        <v>314</v>
      </c>
      <c r="F7491" s="5" t="s">
        <v>311</v>
      </c>
      <c r="G7491" s="13">
        <v>729.64</v>
      </c>
      <c r="H7491" s="5">
        <v>167</v>
      </c>
    </row>
    <row r="7492" spans="1:8">
      <c r="A7492" s="4">
        <v>7491</v>
      </c>
      <c r="B7492" s="5" t="s">
        <v>796</v>
      </c>
      <c r="C7492" s="5" t="s">
        <v>312</v>
      </c>
      <c r="D7492" s="5" t="s">
        <v>738</v>
      </c>
      <c r="E7492" s="5" t="s">
        <v>733</v>
      </c>
      <c r="F7492" s="5" t="s">
        <v>325</v>
      </c>
      <c r="G7492" s="13">
        <v>80.489999999999995</v>
      </c>
      <c r="H7492" s="5">
        <v>68</v>
      </c>
    </row>
    <row r="7493" spans="1:8">
      <c r="A7493" s="4">
        <v>7492</v>
      </c>
      <c r="B7493" s="5" t="s">
        <v>794</v>
      </c>
      <c r="C7493" s="5" t="s">
        <v>753</v>
      </c>
      <c r="D7493" s="5" t="s">
        <v>732</v>
      </c>
      <c r="E7493" s="5" t="s">
        <v>310</v>
      </c>
      <c r="F7493" s="5" t="s">
        <v>744</v>
      </c>
      <c r="G7493" s="13">
        <v>640.80999999999995</v>
      </c>
      <c r="H7493" s="5">
        <v>118</v>
      </c>
    </row>
    <row r="7494" spans="1:8">
      <c r="A7494" s="4">
        <v>7493</v>
      </c>
      <c r="B7494" s="5" t="s">
        <v>781</v>
      </c>
      <c r="C7494" s="5" t="s">
        <v>735</v>
      </c>
      <c r="D7494" s="5" t="s">
        <v>732</v>
      </c>
      <c r="E7494" s="5" t="s">
        <v>313</v>
      </c>
      <c r="F7494" s="5" t="s">
        <v>321</v>
      </c>
      <c r="G7494" s="13">
        <v>416.33</v>
      </c>
      <c r="H7494" s="5">
        <v>44</v>
      </c>
    </row>
    <row r="7495" spans="1:8">
      <c r="A7495" s="4">
        <v>7494</v>
      </c>
      <c r="B7495" s="5" t="s">
        <v>794</v>
      </c>
      <c r="C7495" s="5" t="s">
        <v>304</v>
      </c>
      <c r="D7495" s="5" t="s">
        <v>769</v>
      </c>
      <c r="E7495" s="5" t="s">
        <v>319</v>
      </c>
      <c r="F7495" s="5" t="s">
        <v>306</v>
      </c>
      <c r="G7495" s="13">
        <v>647.47</v>
      </c>
      <c r="H7495" s="5">
        <v>198</v>
      </c>
    </row>
    <row r="7496" spans="1:8">
      <c r="A7496" s="4">
        <v>7495</v>
      </c>
      <c r="B7496" s="5" t="s">
        <v>795</v>
      </c>
      <c r="C7496" s="5" t="s">
        <v>755</v>
      </c>
      <c r="D7496" s="5" t="s">
        <v>316</v>
      </c>
      <c r="E7496" s="5" t="s">
        <v>740</v>
      </c>
      <c r="F7496" s="5" t="s">
        <v>321</v>
      </c>
      <c r="G7496" s="13">
        <v>833.82</v>
      </c>
      <c r="H7496" s="5">
        <v>22</v>
      </c>
    </row>
    <row r="7497" spans="1:8">
      <c r="A7497" s="4">
        <v>7496</v>
      </c>
      <c r="B7497" s="5" t="s">
        <v>774</v>
      </c>
      <c r="C7497" s="5" t="s">
        <v>308</v>
      </c>
      <c r="D7497" s="5" t="s">
        <v>309</v>
      </c>
      <c r="E7497" s="5" t="s">
        <v>314</v>
      </c>
      <c r="F7497" s="5" t="s">
        <v>325</v>
      </c>
      <c r="G7497" s="13">
        <v>254.14</v>
      </c>
      <c r="H7497" s="5">
        <v>48</v>
      </c>
    </row>
    <row r="7498" spans="1:8">
      <c r="A7498" s="4">
        <v>7497</v>
      </c>
      <c r="B7498" s="5" t="s">
        <v>749</v>
      </c>
      <c r="C7498" s="5" t="s">
        <v>753</v>
      </c>
      <c r="D7498" s="5" t="s">
        <v>772</v>
      </c>
      <c r="E7498" s="5" t="s">
        <v>305</v>
      </c>
      <c r="F7498" s="5" t="s">
        <v>751</v>
      </c>
      <c r="G7498" s="13">
        <v>110.01</v>
      </c>
      <c r="H7498" s="5">
        <v>126</v>
      </c>
    </row>
    <row r="7499" spans="1:8">
      <c r="A7499" s="4">
        <v>7498</v>
      </c>
      <c r="B7499" s="5" t="s">
        <v>763</v>
      </c>
      <c r="C7499" s="5" t="s">
        <v>307</v>
      </c>
      <c r="D7499" s="5" t="s">
        <v>750</v>
      </c>
      <c r="E7499" s="5" t="s">
        <v>322</v>
      </c>
      <c r="F7499" s="5" t="s">
        <v>744</v>
      </c>
      <c r="G7499" s="13">
        <v>687.4</v>
      </c>
      <c r="H7499" s="5">
        <v>175</v>
      </c>
    </row>
    <row r="7500" spans="1:8">
      <c r="A7500" s="4">
        <v>7499</v>
      </c>
      <c r="B7500" s="5" t="s">
        <v>739</v>
      </c>
      <c r="C7500" s="5" t="s">
        <v>742</v>
      </c>
      <c r="D7500" s="5" t="s">
        <v>772</v>
      </c>
      <c r="E7500" s="5" t="s">
        <v>305</v>
      </c>
      <c r="F7500" s="5" t="s">
        <v>306</v>
      </c>
      <c r="G7500" s="13">
        <v>583.14</v>
      </c>
      <c r="H7500" s="5">
        <v>36</v>
      </c>
    </row>
    <row r="7501" spans="1:8">
      <c r="A7501" s="4">
        <v>7500</v>
      </c>
      <c r="B7501" s="5" t="s">
        <v>730</v>
      </c>
      <c r="C7501" s="5" t="s">
        <v>304</v>
      </c>
      <c r="D7501" s="5" t="s">
        <v>772</v>
      </c>
      <c r="E7501" s="5" t="s">
        <v>310</v>
      </c>
      <c r="F7501" s="5" t="s">
        <v>321</v>
      </c>
      <c r="G7501" s="13">
        <v>264.55</v>
      </c>
      <c r="H7501" s="5">
        <v>66</v>
      </c>
    </row>
    <row r="7502" spans="1:8">
      <c r="A7502" s="4">
        <v>7501</v>
      </c>
      <c r="B7502" s="5" t="s">
        <v>302</v>
      </c>
      <c r="C7502" s="5" t="s">
        <v>735</v>
      </c>
      <c r="D7502" s="5" t="s">
        <v>769</v>
      </c>
      <c r="E7502" s="5" t="s">
        <v>758</v>
      </c>
      <c r="F7502" s="5" t="s">
        <v>306</v>
      </c>
      <c r="G7502" s="13">
        <v>118.84</v>
      </c>
      <c r="H7502" s="5">
        <v>104</v>
      </c>
    </row>
    <row r="7503" spans="1:8">
      <c r="A7503" s="4">
        <v>7502</v>
      </c>
      <c r="B7503" s="5" t="s">
        <v>795</v>
      </c>
      <c r="C7503" s="5" t="s">
        <v>304</v>
      </c>
      <c r="D7503" s="5" t="s">
        <v>750</v>
      </c>
      <c r="E7503" s="5" t="s">
        <v>319</v>
      </c>
      <c r="F7503" s="5" t="s">
        <v>321</v>
      </c>
      <c r="G7503" s="13">
        <v>804.99</v>
      </c>
      <c r="H7503" s="5">
        <v>134</v>
      </c>
    </row>
    <row r="7504" spans="1:8">
      <c r="A7504" s="4">
        <v>7503</v>
      </c>
      <c r="B7504" s="5" t="s">
        <v>767</v>
      </c>
      <c r="C7504" s="5" t="s">
        <v>308</v>
      </c>
      <c r="D7504" s="5" t="s">
        <v>743</v>
      </c>
      <c r="E7504" s="5" t="s">
        <v>303</v>
      </c>
      <c r="F7504" s="5" t="s">
        <v>770</v>
      </c>
      <c r="G7504" s="13">
        <v>572.63</v>
      </c>
      <c r="H7504" s="5">
        <v>56</v>
      </c>
    </row>
    <row r="7505" spans="1:8">
      <c r="A7505" s="4">
        <v>7504</v>
      </c>
      <c r="B7505" s="5" t="s">
        <v>802</v>
      </c>
      <c r="C7505" s="5" t="s">
        <v>755</v>
      </c>
      <c r="D7505" s="5" t="s">
        <v>320</v>
      </c>
      <c r="E7505" s="5" t="s">
        <v>313</v>
      </c>
      <c r="F7505" s="5" t="s">
        <v>325</v>
      </c>
      <c r="G7505" s="13">
        <v>780.41</v>
      </c>
      <c r="H7505" s="5">
        <v>50</v>
      </c>
    </row>
    <row r="7506" spans="1:8">
      <c r="A7506" s="4">
        <v>7505</v>
      </c>
      <c r="B7506" s="5" t="s">
        <v>739</v>
      </c>
      <c r="C7506" s="5" t="s">
        <v>308</v>
      </c>
      <c r="D7506" s="5" t="s">
        <v>736</v>
      </c>
      <c r="E7506" s="5" t="s">
        <v>305</v>
      </c>
      <c r="F7506" s="5" t="s">
        <v>321</v>
      </c>
      <c r="G7506" s="13">
        <v>798.22</v>
      </c>
      <c r="H7506" s="5">
        <v>148</v>
      </c>
    </row>
    <row r="7507" spans="1:8">
      <c r="A7507" s="4">
        <v>7506</v>
      </c>
      <c r="B7507" s="5" t="s">
        <v>790</v>
      </c>
      <c r="C7507" s="5" t="s">
        <v>308</v>
      </c>
      <c r="D7507" s="5" t="s">
        <v>320</v>
      </c>
      <c r="E7507" s="5" t="s">
        <v>314</v>
      </c>
      <c r="F7507" s="5" t="s">
        <v>306</v>
      </c>
      <c r="G7507" s="13">
        <v>626.45000000000005</v>
      </c>
      <c r="H7507" s="5">
        <v>7</v>
      </c>
    </row>
    <row r="7508" spans="1:8">
      <c r="A7508" s="4">
        <v>7507</v>
      </c>
      <c r="B7508" s="5" t="s">
        <v>745</v>
      </c>
      <c r="C7508" s="5" t="s">
        <v>753</v>
      </c>
      <c r="D7508" s="5" t="s">
        <v>772</v>
      </c>
      <c r="E7508" s="5" t="s">
        <v>322</v>
      </c>
      <c r="F7508" s="5" t="s">
        <v>306</v>
      </c>
      <c r="G7508" s="13">
        <v>345.67</v>
      </c>
      <c r="H7508" s="5">
        <v>14</v>
      </c>
    </row>
    <row r="7509" spans="1:8">
      <c r="A7509" s="4">
        <v>7508</v>
      </c>
      <c r="B7509" s="5" t="s">
        <v>809</v>
      </c>
      <c r="C7509" s="5" t="s">
        <v>304</v>
      </c>
      <c r="D7509" s="5" t="s">
        <v>769</v>
      </c>
      <c r="E7509" s="5" t="s">
        <v>310</v>
      </c>
      <c r="F7509" s="5" t="s">
        <v>770</v>
      </c>
      <c r="G7509" s="13">
        <v>948.88</v>
      </c>
      <c r="H7509" s="5">
        <v>4</v>
      </c>
    </row>
    <row r="7510" spans="1:8">
      <c r="A7510" s="4">
        <v>7509</v>
      </c>
      <c r="B7510" s="5" t="s">
        <v>741</v>
      </c>
      <c r="C7510" s="5" t="s">
        <v>783</v>
      </c>
      <c r="D7510" s="5" t="s">
        <v>743</v>
      </c>
      <c r="E7510" s="5" t="s">
        <v>303</v>
      </c>
      <c r="F7510" s="5" t="s">
        <v>326</v>
      </c>
      <c r="G7510" s="13">
        <v>468.01</v>
      </c>
      <c r="H7510" s="5">
        <v>2</v>
      </c>
    </row>
    <row r="7511" spans="1:8">
      <c r="A7511" s="4">
        <v>7510</v>
      </c>
      <c r="B7511" s="5" t="s">
        <v>741</v>
      </c>
      <c r="C7511" s="5" t="s">
        <v>731</v>
      </c>
      <c r="D7511" s="5" t="s">
        <v>732</v>
      </c>
      <c r="E7511" s="5" t="s">
        <v>313</v>
      </c>
      <c r="F7511" s="5" t="s">
        <v>323</v>
      </c>
      <c r="G7511" s="13">
        <v>451.87</v>
      </c>
      <c r="H7511" s="5">
        <v>23</v>
      </c>
    </row>
    <row r="7512" spans="1:8">
      <c r="A7512" s="4">
        <v>7511</v>
      </c>
      <c r="B7512" s="5" t="s">
        <v>761</v>
      </c>
      <c r="C7512" s="5" t="s">
        <v>757</v>
      </c>
      <c r="D7512" s="5" t="s">
        <v>738</v>
      </c>
      <c r="E7512" s="5" t="s">
        <v>313</v>
      </c>
      <c r="F7512" s="5" t="s">
        <v>770</v>
      </c>
      <c r="G7512" s="13">
        <v>302.7</v>
      </c>
      <c r="H7512" s="5">
        <v>46</v>
      </c>
    </row>
    <row r="7513" spans="1:8">
      <c r="A7513" s="4">
        <v>7512</v>
      </c>
      <c r="B7513" s="5" t="s">
        <v>739</v>
      </c>
      <c r="C7513" s="5" t="s">
        <v>318</v>
      </c>
      <c r="D7513" s="5" t="s">
        <v>750</v>
      </c>
      <c r="E7513" s="5" t="s">
        <v>310</v>
      </c>
      <c r="F7513" s="5" t="s">
        <v>311</v>
      </c>
      <c r="G7513" s="13">
        <v>410.95</v>
      </c>
      <c r="H7513" s="5">
        <v>186</v>
      </c>
    </row>
    <row r="7514" spans="1:8">
      <c r="A7514" s="4">
        <v>7513</v>
      </c>
      <c r="B7514" s="5" t="s">
        <v>801</v>
      </c>
      <c r="C7514" s="5" t="s">
        <v>318</v>
      </c>
      <c r="D7514" s="5" t="s">
        <v>309</v>
      </c>
      <c r="E7514" s="5" t="s">
        <v>319</v>
      </c>
      <c r="F7514" s="5" t="s">
        <v>748</v>
      </c>
      <c r="G7514" s="13">
        <v>493.86</v>
      </c>
      <c r="H7514" s="5">
        <v>107</v>
      </c>
    </row>
    <row r="7515" spans="1:8">
      <c r="A7515" s="4">
        <v>7514</v>
      </c>
      <c r="B7515" s="5" t="s">
        <v>812</v>
      </c>
      <c r="C7515" s="5" t="s">
        <v>318</v>
      </c>
      <c r="D7515" s="5" t="s">
        <v>317</v>
      </c>
      <c r="E7515" s="5" t="s">
        <v>313</v>
      </c>
      <c r="F7515" s="5" t="s">
        <v>306</v>
      </c>
      <c r="G7515" s="13">
        <v>705.18</v>
      </c>
      <c r="H7515" s="5">
        <v>131</v>
      </c>
    </row>
    <row r="7516" spans="1:8">
      <c r="A7516" s="4">
        <v>7515</v>
      </c>
      <c r="B7516" s="5" t="s">
        <v>798</v>
      </c>
      <c r="C7516" s="5" t="s">
        <v>742</v>
      </c>
      <c r="D7516" s="5" t="s">
        <v>316</v>
      </c>
      <c r="E7516" s="5" t="s">
        <v>303</v>
      </c>
      <c r="F7516" s="5" t="s">
        <v>311</v>
      </c>
      <c r="G7516" s="13">
        <v>468.91</v>
      </c>
      <c r="H7516" s="5">
        <v>132</v>
      </c>
    </row>
    <row r="7517" spans="1:8">
      <c r="A7517" s="4">
        <v>7516</v>
      </c>
      <c r="B7517" s="5" t="s">
        <v>793</v>
      </c>
      <c r="C7517" s="5" t="s">
        <v>318</v>
      </c>
      <c r="D7517" s="5" t="s">
        <v>320</v>
      </c>
      <c r="E7517" s="5" t="s">
        <v>305</v>
      </c>
      <c r="F7517" s="5" t="s">
        <v>311</v>
      </c>
      <c r="G7517" s="13">
        <v>868.08</v>
      </c>
      <c r="H7517" s="5">
        <v>107</v>
      </c>
    </row>
    <row r="7518" spans="1:8">
      <c r="A7518" s="4">
        <v>7517</v>
      </c>
      <c r="B7518" s="5" t="s">
        <v>781</v>
      </c>
      <c r="C7518" s="5" t="s">
        <v>757</v>
      </c>
      <c r="D7518" s="5" t="s">
        <v>320</v>
      </c>
      <c r="E7518" s="5" t="s">
        <v>303</v>
      </c>
      <c r="F7518" s="5" t="s">
        <v>744</v>
      </c>
      <c r="G7518" s="13">
        <v>767.48</v>
      </c>
      <c r="H7518" s="5">
        <v>193</v>
      </c>
    </row>
    <row r="7519" spans="1:8">
      <c r="A7519" s="4">
        <v>7518</v>
      </c>
      <c r="B7519" s="5" t="s">
        <v>809</v>
      </c>
      <c r="C7519" s="5" t="s">
        <v>312</v>
      </c>
      <c r="D7519" s="5" t="s">
        <v>732</v>
      </c>
      <c r="E7519" s="5" t="s">
        <v>733</v>
      </c>
      <c r="F7519" s="5" t="s">
        <v>323</v>
      </c>
      <c r="G7519" s="13">
        <v>250.32</v>
      </c>
      <c r="H7519" s="5">
        <v>186</v>
      </c>
    </row>
    <row r="7520" spans="1:8">
      <c r="A7520" s="4">
        <v>7519</v>
      </c>
      <c r="B7520" s="5" t="s">
        <v>790</v>
      </c>
      <c r="C7520" s="5" t="s">
        <v>304</v>
      </c>
      <c r="D7520" s="5" t="s">
        <v>316</v>
      </c>
      <c r="E7520" s="5" t="s">
        <v>319</v>
      </c>
      <c r="F7520" s="5" t="s">
        <v>321</v>
      </c>
      <c r="G7520" s="13">
        <v>794.45</v>
      </c>
      <c r="H7520" s="5">
        <v>48</v>
      </c>
    </row>
    <row r="7521" spans="1:8">
      <c r="A7521" s="4">
        <v>7520</v>
      </c>
      <c r="B7521" s="5" t="s">
        <v>760</v>
      </c>
      <c r="C7521" s="5" t="s">
        <v>318</v>
      </c>
      <c r="D7521" s="5" t="s">
        <v>316</v>
      </c>
      <c r="E7521" s="5" t="s">
        <v>310</v>
      </c>
      <c r="F7521" s="5" t="s">
        <v>306</v>
      </c>
      <c r="G7521" s="13">
        <v>484.56</v>
      </c>
      <c r="H7521" s="5">
        <v>35</v>
      </c>
    </row>
    <row r="7522" spans="1:8">
      <c r="A7522" s="4">
        <v>7521</v>
      </c>
      <c r="B7522" s="5" t="s">
        <v>786</v>
      </c>
      <c r="C7522" s="5" t="s">
        <v>304</v>
      </c>
      <c r="D7522" s="5" t="s">
        <v>750</v>
      </c>
      <c r="E7522" s="5" t="s">
        <v>310</v>
      </c>
      <c r="F7522" s="5" t="s">
        <v>751</v>
      </c>
      <c r="G7522" s="13">
        <v>768.42</v>
      </c>
      <c r="H7522" s="5">
        <v>90</v>
      </c>
    </row>
    <row r="7523" spans="1:8">
      <c r="A7523" s="4">
        <v>7522</v>
      </c>
      <c r="B7523" s="5" t="s">
        <v>798</v>
      </c>
      <c r="C7523" s="5" t="s">
        <v>735</v>
      </c>
      <c r="D7523" s="5" t="s">
        <v>732</v>
      </c>
      <c r="E7523" s="5" t="s">
        <v>305</v>
      </c>
      <c r="F7523" s="5" t="s">
        <v>306</v>
      </c>
      <c r="G7523" s="13">
        <v>602.83000000000004</v>
      </c>
      <c r="H7523" s="5">
        <v>149</v>
      </c>
    </row>
    <row r="7524" spans="1:8">
      <c r="A7524" s="4">
        <v>7523</v>
      </c>
      <c r="B7524" s="5" t="s">
        <v>798</v>
      </c>
      <c r="C7524" s="5" t="s">
        <v>318</v>
      </c>
      <c r="D7524" s="5" t="s">
        <v>324</v>
      </c>
      <c r="E7524" s="5" t="s">
        <v>319</v>
      </c>
      <c r="F7524" s="5" t="s">
        <v>321</v>
      </c>
      <c r="G7524" s="13">
        <v>127.91</v>
      </c>
      <c r="H7524" s="5">
        <v>181</v>
      </c>
    </row>
    <row r="7525" spans="1:8">
      <c r="A7525" s="4">
        <v>7524</v>
      </c>
      <c r="B7525" s="5" t="s">
        <v>749</v>
      </c>
      <c r="C7525" s="5" t="s">
        <v>735</v>
      </c>
      <c r="D7525" s="5" t="s">
        <v>785</v>
      </c>
      <c r="E7525" s="5" t="s">
        <v>305</v>
      </c>
      <c r="F7525" s="5" t="s">
        <v>306</v>
      </c>
      <c r="G7525" s="13">
        <v>43.84</v>
      </c>
      <c r="H7525" s="5">
        <v>103</v>
      </c>
    </row>
    <row r="7526" spans="1:8">
      <c r="A7526" s="4">
        <v>7525</v>
      </c>
      <c r="B7526" s="5" t="s">
        <v>778</v>
      </c>
      <c r="C7526" s="5" t="s">
        <v>318</v>
      </c>
      <c r="D7526" s="5" t="s">
        <v>769</v>
      </c>
      <c r="E7526" s="5" t="s">
        <v>322</v>
      </c>
      <c r="F7526" s="5" t="s">
        <v>751</v>
      </c>
      <c r="G7526" s="13">
        <v>244.51</v>
      </c>
      <c r="H7526" s="5">
        <v>149</v>
      </c>
    </row>
    <row r="7527" spans="1:8">
      <c r="A7527" s="4">
        <v>7526</v>
      </c>
      <c r="B7527" s="5" t="s">
        <v>752</v>
      </c>
      <c r="C7527" s="5" t="s">
        <v>783</v>
      </c>
      <c r="D7527" s="5" t="s">
        <v>732</v>
      </c>
      <c r="E7527" s="5" t="s">
        <v>322</v>
      </c>
      <c r="F7527" s="5" t="s">
        <v>770</v>
      </c>
      <c r="G7527" s="13">
        <v>334.57</v>
      </c>
      <c r="H7527" s="5">
        <v>39</v>
      </c>
    </row>
    <row r="7528" spans="1:8">
      <c r="A7528" s="4">
        <v>7527</v>
      </c>
      <c r="B7528" s="5" t="s">
        <v>749</v>
      </c>
      <c r="C7528" s="5" t="s">
        <v>308</v>
      </c>
      <c r="D7528" s="5" t="s">
        <v>785</v>
      </c>
      <c r="E7528" s="5" t="s">
        <v>319</v>
      </c>
      <c r="F7528" s="5" t="s">
        <v>770</v>
      </c>
      <c r="G7528" s="13">
        <v>99.78</v>
      </c>
      <c r="H7528" s="5">
        <v>175</v>
      </c>
    </row>
    <row r="7529" spans="1:8">
      <c r="A7529" s="4">
        <v>7528</v>
      </c>
      <c r="B7529" s="5" t="s">
        <v>766</v>
      </c>
      <c r="C7529" s="5" t="s">
        <v>315</v>
      </c>
      <c r="D7529" s="5" t="s">
        <v>750</v>
      </c>
      <c r="E7529" s="5" t="s">
        <v>303</v>
      </c>
      <c r="F7529" s="5" t="s">
        <v>770</v>
      </c>
      <c r="G7529" s="13">
        <v>181.09</v>
      </c>
      <c r="H7529" s="5">
        <v>189</v>
      </c>
    </row>
    <row r="7530" spans="1:8">
      <c r="A7530" s="4">
        <v>7529</v>
      </c>
      <c r="B7530" s="5" t="s">
        <v>774</v>
      </c>
      <c r="C7530" s="5" t="s">
        <v>318</v>
      </c>
      <c r="D7530" s="5" t="s">
        <v>785</v>
      </c>
      <c r="E7530" s="5" t="s">
        <v>305</v>
      </c>
      <c r="F7530" s="5" t="s">
        <v>734</v>
      </c>
      <c r="G7530" s="13">
        <v>279.41000000000003</v>
      </c>
      <c r="H7530" s="5">
        <v>103</v>
      </c>
    </row>
    <row r="7531" spans="1:8">
      <c r="A7531" s="4">
        <v>7530</v>
      </c>
      <c r="B7531" s="5" t="s">
        <v>796</v>
      </c>
      <c r="C7531" s="5" t="s">
        <v>755</v>
      </c>
      <c r="D7531" s="5" t="s">
        <v>769</v>
      </c>
      <c r="E7531" s="5" t="s">
        <v>314</v>
      </c>
      <c r="F7531" s="5" t="s">
        <v>323</v>
      </c>
      <c r="G7531" s="13">
        <v>433.69</v>
      </c>
      <c r="H7531" s="5">
        <v>178</v>
      </c>
    </row>
    <row r="7532" spans="1:8">
      <c r="A7532" s="4">
        <v>7531</v>
      </c>
      <c r="B7532" s="5" t="s">
        <v>808</v>
      </c>
      <c r="C7532" s="5" t="s">
        <v>742</v>
      </c>
      <c r="D7532" s="5" t="s">
        <v>738</v>
      </c>
      <c r="E7532" s="5" t="s">
        <v>314</v>
      </c>
      <c r="F7532" s="5" t="s">
        <v>770</v>
      </c>
      <c r="G7532" s="13">
        <v>842.84</v>
      </c>
      <c r="H7532" s="5">
        <v>108</v>
      </c>
    </row>
    <row r="7533" spans="1:8">
      <c r="A7533" s="4">
        <v>7532</v>
      </c>
      <c r="B7533" s="5" t="s">
        <v>808</v>
      </c>
      <c r="C7533" s="5" t="s">
        <v>735</v>
      </c>
      <c r="D7533" s="5" t="s">
        <v>772</v>
      </c>
      <c r="E7533" s="5" t="s">
        <v>733</v>
      </c>
      <c r="F7533" s="5" t="s">
        <v>744</v>
      </c>
      <c r="G7533" s="13">
        <v>108.46</v>
      </c>
      <c r="H7533" s="5">
        <v>153</v>
      </c>
    </row>
    <row r="7534" spans="1:8">
      <c r="A7534" s="4">
        <v>7533</v>
      </c>
      <c r="B7534" s="5" t="s">
        <v>752</v>
      </c>
      <c r="C7534" s="5" t="s">
        <v>318</v>
      </c>
      <c r="D7534" s="5" t="s">
        <v>324</v>
      </c>
      <c r="E7534" s="5" t="s">
        <v>314</v>
      </c>
      <c r="F7534" s="5" t="s">
        <v>746</v>
      </c>
      <c r="G7534" s="13">
        <v>713.98</v>
      </c>
      <c r="H7534" s="5">
        <v>36</v>
      </c>
    </row>
    <row r="7535" spans="1:8">
      <c r="A7535" s="4">
        <v>7534</v>
      </c>
      <c r="B7535" s="5" t="s">
        <v>794</v>
      </c>
      <c r="C7535" s="5" t="s">
        <v>312</v>
      </c>
      <c r="D7535" s="5" t="s">
        <v>316</v>
      </c>
      <c r="E7535" s="5" t="s">
        <v>733</v>
      </c>
      <c r="F7535" s="5" t="s">
        <v>325</v>
      </c>
      <c r="G7535" s="13">
        <v>561.75</v>
      </c>
      <c r="H7535" s="5">
        <v>89</v>
      </c>
    </row>
    <row r="7536" spans="1:8">
      <c r="A7536" s="4">
        <v>7535</v>
      </c>
      <c r="B7536" s="5" t="s">
        <v>780</v>
      </c>
      <c r="C7536" s="5" t="s">
        <v>312</v>
      </c>
      <c r="D7536" s="5" t="s">
        <v>317</v>
      </c>
      <c r="E7536" s="5" t="s">
        <v>758</v>
      </c>
      <c r="F7536" s="5" t="s">
        <v>311</v>
      </c>
      <c r="G7536" s="13">
        <v>44.12</v>
      </c>
      <c r="H7536" s="5">
        <v>69</v>
      </c>
    </row>
    <row r="7537" spans="1:8">
      <c r="A7537" s="4">
        <v>7536</v>
      </c>
      <c r="B7537" s="5" t="s">
        <v>802</v>
      </c>
      <c r="C7537" s="5" t="s">
        <v>304</v>
      </c>
      <c r="D7537" s="5" t="s">
        <v>316</v>
      </c>
      <c r="E7537" s="5" t="s">
        <v>733</v>
      </c>
      <c r="F7537" s="5" t="s">
        <v>751</v>
      </c>
      <c r="G7537" s="13">
        <v>814.92</v>
      </c>
      <c r="H7537" s="5">
        <v>40</v>
      </c>
    </row>
    <row r="7538" spans="1:8">
      <c r="A7538" s="4">
        <v>7537</v>
      </c>
      <c r="B7538" s="5" t="s">
        <v>804</v>
      </c>
      <c r="C7538" s="5" t="s">
        <v>307</v>
      </c>
      <c r="D7538" s="5" t="s">
        <v>324</v>
      </c>
      <c r="E7538" s="5" t="s">
        <v>758</v>
      </c>
      <c r="F7538" s="5" t="s">
        <v>770</v>
      </c>
      <c r="G7538" s="13">
        <v>735.19</v>
      </c>
      <c r="H7538" s="5">
        <v>182</v>
      </c>
    </row>
    <row r="7539" spans="1:8">
      <c r="A7539" s="4">
        <v>7538</v>
      </c>
      <c r="B7539" s="5" t="s">
        <v>800</v>
      </c>
      <c r="C7539" s="5" t="s">
        <v>304</v>
      </c>
      <c r="D7539" s="5" t="s">
        <v>750</v>
      </c>
      <c r="E7539" s="5" t="s">
        <v>310</v>
      </c>
      <c r="F7539" s="5" t="s">
        <v>751</v>
      </c>
      <c r="G7539" s="13">
        <v>820.64</v>
      </c>
      <c r="H7539" s="5">
        <v>175</v>
      </c>
    </row>
    <row r="7540" spans="1:8">
      <c r="A7540" s="4">
        <v>7539</v>
      </c>
      <c r="B7540" s="5" t="s">
        <v>761</v>
      </c>
      <c r="C7540" s="5" t="s">
        <v>757</v>
      </c>
      <c r="D7540" s="5" t="s">
        <v>738</v>
      </c>
      <c r="E7540" s="5" t="s">
        <v>733</v>
      </c>
      <c r="F7540" s="5" t="s">
        <v>770</v>
      </c>
      <c r="G7540" s="13">
        <v>214.54</v>
      </c>
      <c r="H7540" s="5">
        <v>132</v>
      </c>
    </row>
    <row r="7541" spans="1:8">
      <c r="A7541" s="4">
        <v>7540</v>
      </c>
      <c r="B7541" s="5" t="s">
        <v>766</v>
      </c>
      <c r="C7541" s="5" t="s">
        <v>315</v>
      </c>
      <c r="D7541" s="5" t="s">
        <v>316</v>
      </c>
      <c r="E7541" s="5" t="s">
        <v>758</v>
      </c>
      <c r="F7541" s="5" t="s">
        <v>323</v>
      </c>
      <c r="G7541" s="13">
        <v>134.6</v>
      </c>
      <c r="H7541" s="5">
        <v>84</v>
      </c>
    </row>
    <row r="7542" spans="1:8">
      <c r="A7542" s="4">
        <v>7541</v>
      </c>
      <c r="B7542" s="5" t="s">
        <v>766</v>
      </c>
      <c r="C7542" s="5" t="s">
        <v>757</v>
      </c>
      <c r="D7542" s="5" t="s">
        <v>750</v>
      </c>
      <c r="E7542" s="5" t="s">
        <v>733</v>
      </c>
      <c r="F7542" s="5" t="s">
        <v>321</v>
      </c>
      <c r="G7542" s="13">
        <v>531.80999999999995</v>
      </c>
      <c r="H7542" s="5">
        <v>187</v>
      </c>
    </row>
    <row r="7543" spans="1:8">
      <c r="A7543" s="4">
        <v>7542</v>
      </c>
      <c r="B7543" s="5" t="s">
        <v>763</v>
      </c>
      <c r="C7543" s="5" t="s">
        <v>755</v>
      </c>
      <c r="D7543" s="5" t="s">
        <v>320</v>
      </c>
      <c r="E7543" s="5" t="s">
        <v>313</v>
      </c>
      <c r="F7543" s="5" t="s">
        <v>323</v>
      </c>
      <c r="G7543" s="13">
        <v>193.15</v>
      </c>
      <c r="H7543" s="5">
        <v>26</v>
      </c>
    </row>
    <row r="7544" spans="1:8">
      <c r="A7544" s="4">
        <v>7543</v>
      </c>
      <c r="B7544" s="5" t="s">
        <v>775</v>
      </c>
      <c r="C7544" s="5" t="s">
        <v>735</v>
      </c>
      <c r="D7544" s="5" t="s">
        <v>317</v>
      </c>
      <c r="E7544" s="5" t="s">
        <v>322</v>
      </c>
      <c r="F7544" s="5" t="s">
        <v>751</v>
      </c>
      <c r="G7544" s="13">
        <v>918.39</v>
      </c>
      <c r="H7544" s="5">
        <v>82</v>
      </c>
    </row>
    <row r="7545" spans="1:8">
      <c r="A7545" s="4">
        <v>7544</v>
      </c>
      <c r="B7545" s="5" t="s">
        <v>749</v>
      </c>
      <c r="C7545" s="5" t="s">
        <v>783</v>
      </c>
      <c r="D7545" s="5" t="s">
        <v>317</v>
      </c>
      <c r="E7545" s="5" t="s">
        <v>319</v>
      </c>
      <c r="F7545" s="5" t="s">
        <v>323</v>
      </c>
      <c r="G7545" s="13">
        <v>99.55</v>
      </c>
      <c r="H7545" s="5">
        <v>113</v>
      </c>
    </row>
    <row r="7546" spans="1:8">
      <c r="A7546" s="4">
        <v>7545</v>
      </c>
      <c r="B7546" s="5" t="s">
        <v>766</v>
      </c>
      <c r="C7546" s="5" t="s">
        <v>308</v>
      </c>
      <c r="D7546" s="5" t="s">
        <v>317</v>
      </c>
      <c r="E7546" s="5" t="s">
        <v>313</v>
      </c>
      <c r="F7546" s="5" t="s">
        <v>321</v>
      </c>
      <c r="G7546" s="13">
        <v>277.68</v>
      </c>
      <c r="H7546" s="5">
        <v>161</v>
      </c>
    </row>
    <row r="7547" spans="1:8">
      <c r="A7547" s="4">
        <v>7546</v>
      </c>
      <c r="B7547" s="5" t="s">
        <v>793</v>
      </c>
      <c r="C7547" s="5" t="s">
        <v>312</v>
      </c>
      <c r="D7547" s="5" t="s">
        <v>317</v>
      </c>
      <c r="E7547" s="5" t="s">
        <v>313</v>
      </c>
      <c r="F7547" s="5" t="s">
        <v>311</v>
      </c>
      <c r="G7547" s="13">
        <v>616.72</v>
      </c>
      <c r="H7547" s="5">
        <v>43</v>
      </c>
    </row>
    <row r="7548" spans="1:8">
      <c r="A7548" s="4">
        <v>7547</v>
      </c>
      <c r="B7548" s="5" t="s">
        <v>796</v>
      </c>
      <c r="C7548" s="5" t="s">
        <v>307</v>
      </c>
      <c r="D7548" s="5" t="s">
        <v>324</v>
      </c>
      <c r="E7548" s="5" t="s">
        <v>314</v>
      </c>
      <c r="F7548" s="5" t="s">
        <v>734</v>
      </c>
      <c r="G7548" s="13">
        <v>560.01</v>
      </c>
      <c r="H7548" s="5">
        <v>37</v>
      </c>
    </row>
    <row r="7549" spans="1:8">
      <c r="A7549" s="4">
        <v>7548</v>
      </c>
      <c r="B7549" s="5" t="s">
        <v>812</v>
      </c>
      <c r="C7549" s="5" t="s">
        <v>755</v>
      </c>
      <c r="D7549" s="5" t="s">
        <v>743</v>
      </c>
      <c r="E7549" s="5" t="s">
        <v>740</v>
      </c>
      <c r="F7549" s="5" t="s">
        <v>748</v>
      </c>
      <c r="G7549" s="13">
        <v>558.35</v>
      </c>
      <c r="H7549" s="5">
        <v>166</v>
      </c>
    </row>
    <row r="7550" spans="1:8">
      <c r="A7550" s="4">
        <v>7549</v>
      </c>
      <c r="B7550" s="5" t="s">
        <v>737</v>
      </c>
      <c r="C7550" s="5" t="s">
        <v>735</v>
      </c>
      <c r="D7550" s="5" t="s">
        <v>769</v>
      </c>
      <c r="E7550" s="5" t="s">
        <v>740</v>
      </c>
      <c r="F7550" s="5" t="s">
        <v>325</v>
      </c>
      <c r="G7550" s="13">
        <v>77.81</v>
      </c>
      <c r="H7550" s="5">
        <v>132</v>
      </c>
    </row>
    <row r="7551" spans="1:8">
      <c r="A7551" s="4">
        <v>7550</v>
      </c>
      <c r="B7551" s="5" t="s">
        <v>800</v>
      </c>
      <c r="C7551" s="5" t="s">
        <v>735</v>
      </c>
      <c r="D7551" s="5" t="s">
        <v>324</v>
      </c>
      <c r="E7551" s="5" t="s">
        <v>305</v>
      </c>
      <c r="F7551" s="5" t="s">
        <v>311</v>
      </c>
      <c r="G7551" s="13">
        <v>546.55999999999995</v>
      </c>
      <c r="H7551" s="5">
        <v>147</v>
      </c>
    </row>
    <row r="7552" spans="1:8">
      <c r="A7552" s="4">
        <v>7551</v>
      </c>
      <c r="B7552" s="5" t="s">
        <v>780</v>
      </c>
      <c r="C7552" s="5" t="s">
        <v>742</v>
      </c>
      <c r="D7552" s="5" t="s">
        <v>772</v>
      </c>
      <c r="E7552" s="5" t="s">
        <v>740</v>
      </c>
      <c r="F7552" s="5" t="s">
        <v>751</v>
      </c>
      <c r="G7552" s="13">
        <v>428.77</v>
      </c>
      <c r="H7552" s="5">
        <v>46</v>
      </c>
    </row>
    <row r="7553" spans="1:8">
      <c r="A7553" s="4">
        <v>7552</v>
      </c>
      <c r="B7553" s="5" t="s">
        <v>796</v>
      </c>
      <c r="C7553" s="5" t="s">
        <v>318</v>
      </c>
      <c r="D7553" s="5" t="s">
        <v>772</v>
      </c>
      <c r="E7553" s="5" t="s">
        <v>313</v>
      </c>
      <c r="F7553" s="5" t="s">
        <v>751</v>
      </c>
      <c r="G7553" s="13">
        <v>877.46</v>
      </c>
      <c r="H7553" s="5">
        <v>83</v>
      </c>
    </row>
    <row r="7554" spans="1:8">
      <c r="A7554" s="4">
        <v>7553</v>
      </c>
      <c r="B7554" s="5" t="s">
        <v>794</v>
      </c>
      <c r="C7554" s="5" t="s">
        <v>735</v>
      </c>
      <c r="D7554" s="5" t="s">
        <v>738</v>
      </c>
      <c r="E7554" s="5" t="s">
        <v>313</v>
      </c>
      <c r="F7554" s="5" t="s">
        <v>323</v>
      </c>
      <c r="G7554" s="13">
        <v>877.79</v>
      </c>
      <c r="H7554" s="5">
        <v>112</v>
      </c>
    </row>
    <row r="7555" spans="1:8">
      <c r="A7555" s="4">
        <v>7554</v>
      </c>
      <c r="B7555" s="5" t="s">
        <v>807</v>
      </c>
      <c r="C7555" s="5" t="s">
        <v>308</v>
      </c>
      <c r="D7555" s="5" t="s">
        <v>324</v>
      </c>
      <c r="E7555" s="5" t="s">
        <v>319</v>
      </c>
      <c r="F7555" s="5" t="s">
        <v>306</v>
      </c>
      <c r="G7555" s="13">
        <v>114.38</v>
      </c>
      <c r="H7555" s="5">
        <v>26</v>
      </c>
    </row>
    <row r="7556" spans="1:8">
      <c r="A7556" s="4">
        <v>7555</v>
      </c>
      <c r="B7556" s="5" t="s">
        <v>797</v>
      </c>
      <c r="C7556" s="5" t="s">
        <v>735</v>
      </c>
      <c r="D7556" s="5" t="s">
        <v>316</v>
      </c>
      <c r="E7556" s="5" t="s">
        <v>313</v>
      </c>
      <c r="F7556" s="5" t="s">
        <v>323</v>
      </c>
      <c r="G7556" s="13">
        <v>451.93</v>
      </c>
      <c r="H7556" s="5">
        <v>6</v>
      </c>
    </row>
    <row r="7557" spans="1:8">
      <c r="A7557" s="4">
        <v>7556</v>
      </c>
      <c r="B7557" s="5" t="s">
        <v>739</v>
      </c>
      <c r="C7557" s="5" t="s">
        <v>308</v>
      </c>
      <c r="D7557" s="5" t="s">
        <v>324</v>
      </c>
      <c r="E7557" s="5" t="s">
        <v>305</v>
      </c>
      <c r="F7557" s="5" t="s">
        <v>748</v>
      </c>
      <c r="G7557" s="13">
        <v>493.32</v>
      </c>
      <c r="H7557" s="5">
        <v>67</v>
      </c>
    </row>
    <row r="7558" spans="1:8">
      <c r="A7558" s="4">
        <v>7557</v>
      </c>
      <c r="B7558" s="5" t="s">
        <v>776</v>
      </c>
      <c r="C7558" s="5" t="s">
        <v>308</v>
      </c>
      <c r="D7558" s="5" t="s">
        <v>772</v>
      </c>
      <c r="E7558" s="5" t="s">
        <v>322</v>
      </c>
      <c r="F7558" s="5" t="s">
        <v>323</v>
      </c>
      <c r="G7558" s="13">
        <v>772.17</v>
      </c>
      <c r="H7558" s="5">
        <v>45</v>
      </c>
    </row>
    <row r="7559" spans="1:8">
      <c r="A7559" s="4">
        <v>7558</v>
      </c>
      <c r="B7559" s="5" t="s">
        <v>302</v>
      </c>
      <c r="C7559" s="5" t="s">
        <v>742</v>
      </c>
      <c r="D7559" s="5" t="s">
        <v>320</v>
      </c>
      <c r="E7559" s="5" t="s">
        <v>733</v>
      </c>
      <c r="F7559" s="5" t="s">
        <v>326</v>
      </c>
      <c r="G7559" s="13">
        <v>819.2</v>
      </c>
      <c r="H7559" s="5">
        <v>170</v>
      </c>
    </row>
    <row r="7560" spans="1:8">
      <c r="A7560" s="4">
        <v>7559</v>
      </c>
      <c r="B7560" s="5" t="s">
        <v>749</v>
      </c>
      <c r="C7560" s="5" t="s">
        <v>318</v>
      </c>
      <c r="D7560" s="5" t="s">
        <v>769</v>
      </c>
      <c r="E7560" s="5" t="s">
        <v>758</v>
      </c>
      <c r="F7560" s="5" t="s">
        <v>748</v>
      </c>
      <c r="G7560" s="13">
        <v>938.42</v>
      </c>
      <c r="H7560" s="5">
        <v>110</v>
      </c>
    </row>
    <row r="7561" spans="1:8">
      <c r="A7561" s="4">
        <v>7560</v>
      </c>
      <c r="B7561" s="5" t="s">
        <v>739</v>
      </c>
      <c r="C7561" s="5" t="s">
        <v>755</v>
      </c>
      <c r="D7561" s="5" t="s">
        <v>316</v>
      </c>
      <c r="E7561" s="5" t="s">
        <v>305</v>
      </c>
      <c r="F7561" s="5" t="s">
        <v>734</v>
      </c>
      <c r="G7561" s="13">
        <v>431.33</v>
      </c>
      <c r="H7561" s="5">
        <v>157</v>
      </c>
    </row>
    <row r="7562" spans="1:8">
      <c r="A7562" s="4">
        <v>7561</v>
      </c>
      <c r="B7562" s="5" t="s">
        <v>759</v>
      </c>
      <c r="C7562" s="5" t="s">
        <v>318</v>
      </c>
      <c r="D7562" s="5" t="s">
        <v>769</v>
      </c>
      <c r="E7562" s="5" t="s">
        <v>305</v>
      </c>
      <c r="F7562" s="5" t="s">
        <v>311</v>
      </c>
      <c r="G7562" s="13">
        <v>383.08</v>
      </c>
      <c r="H7562" s="5">
        <v>114</v>
      </c>
    </row>
    <row r="7563" spans="1:8">
      <c r="A7563" s="4">
        <v>7562</v>
      </c>
      <c r="B7563" s="5" t="s">
        <v>810</v>
      </c>
      <c r="C7563" s="5" t="s">
        <v>735</v>
      </c>
      <c r="D7563" s="5" t="s">
        <v>785</v>
      </c>
      <c r="E7563" s="5" t="s">
        <v>740</v>
      </c>
      <c r="F7563" s="5" t="s">
        <v>306</v>
      </c>
      <c r="G7563" s="13">
        <v>668.13</v>
      </c>
      <c r="H7563" s="5">
        <v>126</v>
      </c>
    </row>
    <row r="7564" spans="1:8">
      <c r="A7564" s="4">
        <v>7563</v>
      </c>
      <c r="B7564" s="5" t="s">
        <v>765</v>
      </c>
      <c r="C7564" s="5" t="s">
        <v>742</v>
      </c>
      <c r="D7564" s="5" t="s">
        <v>738</v>
      </c>
      <c r="E7564" s="5" t="s">
        <v>733</v>
      </c>
      <c r="F7564" s="5" t="s">
        <v>748</v>
      </c>
      <c r="G7564" s="13">
        <v>620.75</v>
      </c>
      <c r="H7564" s="5">
        <v>89</v>
      </c>
    </row>
    <row r="7565" spans="1:8">
      <c r="A7565" s="4">
        <v>7564</v>
      </c>
      <c r="B7565" s="5" t="s">
        <v>759</v>
      </c>
      <c r="C7565" s="5" t="s">
        <v>753</v>
      </c>
      <c r="D7565" s="5" t="s">
        <v>309</v>
      </c>
      <c r="E7565" s="5" t="s">
        <v>322</v>
      </c>
      <c r="F7565" s="5" t="s">
        <v>746</v>
      </c>
      <c r="G7565" s="13">
        <v>277.05</v>
      </c>
      <c r="H7565" s="5">
        <v>27</v>
      </c>
    </row>
    <row r="7566" spans="1:8">
      <c r="A7566" s="4">
        <v>7565</v>
      </c>
      <c r="B7566" s="5" t="s">
        <v>797</v>
      </c>
      <c r="C7566" s="5" t="s">
        <v>312</v>
      </c>
      <c r="D7566" s="5" t="s">
        <v>785</v>
      </c>
      <c r="E7566" s="5" t="s">
        <v>313</v>
      </c>
      <c r="F7566" s="5" t="s">
        <v>734</v>
      </c>
      <c r="G7566" s="13">
        <v>809.57</v>
      </c>
      <c r="H7566" s="5">
        <v>70</v>
      </c>
    </row>
    <row r="7567" spans="1:8">
      <c r="A7567" s="4">
        <v>7566</v>
      </c>
      <c r="B7567" s="5" t="s">
        <v>806</v>
      </c>
      <c r="C7567" s="5" t="s">
        <v>318</v>
      </c>
      <c r="D7567" s="5" t="s">
        <v>324</v>
      </c>
      <c r="E7567" s="5" t="s">
        <v>310</v>
      </c>
      <c r="F7567" s="5" t="s">
        <v>306</v>
      </c>
      <c r="G7567" s="13">
        <v>473.86</v>
      </c>
      <c r="H7567" s="5">
        <v>73</v>
      </c>
    </row>
    <row r="7568" spans="1:8">
      <c r="A7568" s="4">
        <v>7567</v>
      </c>
      <c r="B7568" s="5" t="s">
        <v>795</v>
      </c>
      <c r="C7568" s="5" t="s">
        <v>308</v>
      </c>
      <c r="D7568" s="5" t="s">
        <v>772</v>
      </c>
      <c r="E7568" s="5" t="s">
        <v>303</v>
      </c>
      <c r="F7568" s="5" t="s">
        <v>744</v>
      </c>
      <c r="G7568" s="13">
        <v>307.79000000000002</v>
      </c>
      <c r="H7568" s="5">
        <v>67</v>
      </c>
    </row>
    <row r="7569" spans="1:8">
      <c r="A7569" s="4">
        <v>7568</v>
      </c>
      <c r="B7569" s="5" t="s">
        <v>778</v>
      </c>
      <c r="C7569" s="5" t="s">
        <v>757</v>
      </c>
      <c r="D7569" s="5" t="s">
        <v>769</v>
      </c>
      <c r="E7569" s="5" t="s">
        <v>303</v>
      </c>
      <c r="F7569" s="5" t="s">
        <v>744</v>
      </c>
      <c r="G7569" s="13">
        <v>360.9</v>
      </c>
      <c r="H7569" s="5">
        <v>51</v>
      </c>
    </row>
    <row r="7570" spans="1:8">
      <c r="A7570" s="4">
        <v>7569</v>
      </c>
      <c r="B7570" s="5" t="s">
        <v>797</v>
      </c>
      <c r="C7570" s="5" t="s">
        <v>315</v>
      </c>
      <c r="D7570" s="5" t="s">
        <v>320</v>
      </c>
      <c r="E7570" s="5" t="s">
        <v>322</v>
      </c>
      <c r="F7570" s="5" t="s">
        <v>311</v>
      </c>
      <c r="G7570" s="13">
        <v>333.14</v>
      </c>
      <c r="H7570" s="5">
        <v>130</v>
      </c>
    </row>
    <row r="7571" spans="1:8">
      <c r="A7571" s="4">
        <v>7570</v>
      </c>
      <c r="B7571" s="5" t="s">
        <v>730</v>
      </c>
      <c r="C7571" s="5" t="s">
        <v>315</v>
      </c>
      <c r="D7571" s="5" t="s">
        <v>738</v>
      </c>
      <c r="E7571" s="5" t="s">
        <v>313</v>
      </c>
      <c r="F7571" s="5" t="s">
        <v>748</v>
      </c>
      <c r="G7571" s="13">
        <v>602.15</v>
      </c>
      <c r="H7571" s="5">
        <v>110</v>
      </c>
    </row>
    <row r="7572" spans="1:8">
      <c r="A7572" s="4">
        <v>7571</v>
      </c>
      <c r="B7572" s="5" t="s">
        <v>739</v>
      </c>
      <c r="C7572" s="5" t="s">
        <v>312</v>
      </c>
      <c r="D7572" s="5" t="s">
        <v>317</v>
      </c>
      <c r="E7572" s="5" t="s">
        <v>322</v>
      </c>
      <c r="F7572" s="5" t="s">
        <v>734</v>
      </c>
      <c r="G7572" s="13">
        <v>676.34</v>
      </c>
      <c r="H7572" s="5">
        <v>172</v>
      </c>
    </row>
    <row r="7573" spans="1:8">
      <c r="A7573" s="4">
        <v>7572</v>
      </c>
      <c r="B7573" s="5" t="s">
        <v>803</v>
      </c>
      <c r="C7573" s="5" t="s">
        <v>318</v>
      </c>
      <c r="D7573" s="5" t="s">
        <v>324</v>
      </c>
      <c r="E7573" s="5" t="s">
        <v>758</v>
      </c>
      <c r="F7573" s="5" t="s">
        <v>306</v>
      </c>
      <c r="G7573" s="13">
        <v>264.98</v>
      </c>
      <c r="H7573" s="5">
        <v>93</v>
      </c>
    </row>
    <row r="7574" spans="1:8">
      <c r="A7574" s="4">
        <v>7573</v>
      </c>
      <c r="B7574" s="5" t="s">
        <v>810</v>
      </c>
      <c r="C7574" s="5" t="s">
        <v>783</v>
      </c>
      <c r="D7574" s="5" t="s">
        <v>769</v>
      </c>
      <c r="E7574" s="5" t="s">
        <v>733</v>
      </c>
      <c r="F7574" s="5" t="s">
        <v>748</v>
      </c>
      <c r="G7574" s="13">
        <v>169</v>
      </c>
      <c r="H7574" s="5">
        <v>183</v>
      </c>
    </row>
    <row r="7575" spans="1:8">
      <c r="A7575" s="4">
        <v>7574</v>
      </c>
      <c r="B7575" s="5" t="s">
        <v>808</v>
      </c>
      <c r="C7575" s="5" t="s">
        <v>315</v>
      </c>
      <c r="D7575" s="5" t="s">
        <v>324</v>
      </c>
      <c r="E7575" s="5" t="s">
        <v>314</v>
      </c>
      <c r="F7575" s="5" t="s">
        <v>323</v>
      </c>
      <c r="G7575" s="13">
        <v>423.05</v>
      </c>
      <c r="H7575" s="5">
        <v>46</v>
      </c>
    </row>
    <row r="7576" spans="1:8">
      <c r="A7576" s="4">
        <v>7575</v>
      </c>
      <c r="B7576" s="5" t="s">
        <v>810</v>
      </c>
      <c r="C7576" s="5" t="s">
        <v>307</v>
      </c>
      <c r="D7576" s="5" t="s">
        <v>738</v>
      </c>
      <c r="E7576" s="5" t="s">
        <v>758</v>
      </c>
      <c r="F7576" s="5" t="s">
        <v>751</v>
      </c>
      <c r="G7576" s="13">
        <v>918.21</v>
      </c>
      <c r="H7576" s="5">
        <v>112</v>
      </c>
    </row>
    <row r="7577" spans="1:8">
      <c r="A7577" s="4">
        <v>7576</v>
      </c>
      <c r="B7577" s="5" t="s">
        <v>773</v>
      </c>
      <c r="C7577" s="5" t="s">
        <v>757</v>
      </c>
      <c r="D7577" s="5" t="s">
        <v>309</v>
      </c>
      <c r="E7577" s="5" t="s">
        <v>733</v>
      </c>
      <c r="F7577" s="5" t="s">
        <v>321</v>
      </c>
      <c r="G7577" s="13">
        <v>355.86</v>
      </c>
      <c r="H7577" s="5">
        <v>50</v>
      </c>
    </row>
    <row r="7578" spans="1:8">
      <c r="A7578" s="4">
        <v>7577</v>
      </c>
      <c r="B7578" s="5" t="s">
        <v>737</v>
      </c>
      <c r="C7578" s="5" t="s">
        <v>735</v>
      </c>
      <c r="D7578" s="5" t="s">
        <v>769</v>
      </c>
      <c r="E7578" s="5" t="s">
        <v>303</v>
      </c>
      <c r="F7578" s="5" t="s">
        <v>306</v>
      </c>
      <c r="G7578" s="13">
        <v>645.59</v>
      </c>
      <c r="H7578" s="5">
        <v>134</v>
      </c>
    </row>
    <row r="7579" spans="1:8">
      <c r="A7579" s="4">
        <v>7578</v>
      </c>
      <c r="B7579" s="5" t="s">
        <v>737</v>
      </c>
      <c r="C7579" s="5" t="s">
        <v>731</v>
      </c>
      <c r="D7579" s="5" t="s">
        <v>769</v>
      </c>
      <c r="E7579" s="5" t="s">
        <v>310</v>
      </c>
      <c r="F7579" s="5" t="s">
        <v>744</v>
      </c>
      <c r="G7579" s="13">
        <v>279.94</v>
      </c>
      <c r="H7579" s="5">
        <v>106</v>
      </c>
    </row>
    <row r="7580" spans="1:8">
      <c r="A7580" s="4">
        <v>7579</v>
      </c>
      <c r="B7580" s="5" t="s">
        <v>759</v>
      </c>
      <c r="C7580" s="5" t="s">
        <v>318</v>
      </c>
      <c r="D7580" s="5" t="s">
        <v>772</v>
      </c>
      <c r="E7580" s="5" t="s">
        <v>758</v>
      </c>
      <c r="F7580" s="5" t="s">
        <v>325</v>
      </c>
      <c r="G7580" s="13">
        <v>176.93</v>
      </c>
      <c r="H7580" s="5">
        <v>86</v>
      </c>
    </row>
    <row r="7581" spans="1:8">
      <c r="A7581" s="4">
        <v>7580</v>
      </c>
      <c r="B7581" s="5" t="s">
        <v>796</v>
      </c>
      <c r="C7581" s="5" t="s">
        <v>307</v>
      </c>
      <c r="D7581" s="5" t="s">
        <v>324</v>
      </c>
      <c r="E7581" s="5" t="s">
        <v>733</v>
      </c>
      <c r="F7581" s="5" t="s">
        <v>323</v>
      </c>
      <c r="G7581" s="13">
        <v>677.74</v>
      </c>
      <c r="H7581" s="5">
        <v>197</v>
      </c>
    </row>
    <row r="7582" spans="1:8">
      <c r="A7582" s="4">
        <v>7581</v>
      </c>
      <c r="B7582" s="5" t="s">
        <v>737</v>
      </c>
      <c r="C7582" s="5" t="s">
        <v>315</v>
      </c>
      <c r="D7582" s="5" t="s">
        <v>738</v>
      </c>
      <c r="E7582" s="5" t="s">
        <v>319</v>
      </c>
      <c r="F7582" s="5" t="s">
        <v>744</v>
      </c>
      <c r="G7582" s="13">
        <v>681.38</v>
      </c>
      <c r="H7582" s="5">
        <v>68</v>
      </c>
    </row>
    <row r="7583" spans="1:8">
      <c r="A7583" s="4">
        <v>7582</v>
      </c>
      <c r="B7583" s="5" t="s">
        <v>768</v>
      </c>
      <c r="C7583" s="5" t="s">
        <v>735</v>
      </c>
      <c r="D7583" s="5" t="s">
        <v>316</v>
      </c>
      <c r="E7583" s="5" t="s">
        <v>319</v>
      </c>
      <c r="F7583" s="5" t="s">
        <v>325</v>
      </c>
      <c r="G7583" s="13">
        <v>834.6</v>
      </c>
      <c r="H7583" s="5">
        <v>9</v>
      </c>
    </row>
    <row r="7584" spans="1:8">
      <c r="A7584" s="4">
        <v>7583</v>
      </c>
      <c r="B7584" s="5" t="s">
        <v>771</v>
      </c>
      <c r="C7584" s="5" t="s">
        <v>753</v>
      </c>
      <c r="D7584" s="5" t="s">
        <v>743</v>
      </c>
      <c r="E7584" s="5" t="s">
        <v>310</v>
      </c>
      <c r="F7584" s="5" t="s">
        <v>326</v>
      </c>
      <c r="G7584" s="13">
        <v>867.9</v>
      </c>
      <c r="H7584" s="5">
        <v>141</v>
      </c>
    </row>
    <row r="7585" spans="1:8">
      <c r="A7585" s="4">
        <v>7584</v>
      </c>
      <c r="B7585" s="5" t="s">
        <v>795</v>
      </c>
      <c r="C7585" s="5" t="s">
        <v>312</v>
      </c>
      <c r="D7585" s="5" t="s">
        <v>732</v>
      </c>
      <c r="E7585" s="5" t="s">
        <v>319</v>
      </c>
      <c r="F7585" s="5" t="s">
        <v>746</v>
      </c>
      <c r="G7585" s="13">
        <v>903.11</v>
      </c>
      <c r="H7585" s="5">
        <v>95</v>
      </c>
    </row>
    <row r="7586" spans="1:8">
      <c r="A7586" s="4">
        <v>7585</v>
      </c>
      <c r="B7586" s="5" t="s">
        <v>790</v>
      </c>
      <c r="C7586" s="5" t="s">
        <v>757</v>
      </c>
      <c r="D7586" s="5" t="s">
        <v>785</v>
      </c>
      <c r="E7586" s="5" t="s">
        <v>758</v>
      </c>
      <c r="F7586" s="5" t="s">
        <v>746</v>
      </c>
      <c r="G7586" s="13">
        <v>222.96</v>
      </c>
      <c r="H7586" s="5">
        <v>65</v>
      </c>
    </row>
    <row r="7587" spans="1:8">
      <c r="A7587" s="4">
        <v>7586</v>
      </c>
      <c r="B7587" s="5" t="s">
        <v>792</v>
      </c>
      <c r="C7587" s="5" t="s">
        <v>308</v>
      </c>
      <c r="D7587" s="5" t="s">
        <v>743</v>
      </c>
      <c r="E7587" s="5" t="s">
        <v>313</v>
      </c>
      <c r="F7587" s="5" t="s">
        <v>746</v>
      </c>
      <c r="G7587" s="13">
        <v>917.9</v>
      </c>
      <c r="H7587" s="5">
        <v>169</v>
      </c>
    </row>
    <row r="7588" spans="1:8">
      <c r="A7588" s="4">
        <v>7587</v>
      </c>
      <c r="B7588" s="5" t="s">
        <v>792</v>
      </c>
      <c r="C7588" s="5" t="s">
        <v>318</v>
      </c>
      <c r="D7588" s="5" t="s">
        <v>769</v>
      </c>
      <c r="E7588" s="5" t="s">
        <v>733</v>
      </c>
      <c r="F7588" s="5" t="s">
        <v>770</v>
      </c>
      <c r="G7588" s="13">
        <v>331.63</v>
      </c>
      <c r="H7588" s="5">
        <v>171</v>
      </c>
    </row>
    <row r="7589" spans="1:8">
      <c r="A7589" s="4">
        <v>7588</v>
      </c>
      <c r="B7589" s="5" t="s">
        <v>780</v>
      </c>
      <c r="C7589" s="5" t="s">
        <v>318</v>
      </c>
      <c r="D7589" s="5" t="s">
        <v>732</v>
      </c>
      <c r="E7589" s="5" t="s">
        <v>314</v>
      </c>
      <c r="F7589" s="5" t="s">
        <v>325</v>
      </c>
      <c r="G7589" s="13">
        <v>636.59</v>
      </c>
      <c r="H7589" s="5">
        <v>197</v>
      </c>
    </row>
    <row r="7590" spans="1:8">
      <c r="A7590" s="4">
        <v>7589</v>
      </c>
      <c r="B7590" s="5" t="s">
        <v>799</v>
      </c>
      <c r="C7590" s="5" t="s">
        <v>318</v>
      </c>
      <c r="D7590" s="5" t="s">
        <v>316</v>
      </c>
      <c r="E7590" s="5" t="s">
        <v>303</v>
      </c>
      <c r="F7590" s="5" t="s">
        <v>770</v>
      </c>
      <c r="G7590" s="13">
        <v>194.32</v>
      </c>
      <c r="H7590" s="5">
        <v>59</v>
      </c>
    </row>
    <row r="7591" spans="1:8">
      <c r="A7591" s="4">
        <v>7590</v>
      </c>
      <c r="B7591" s="5" t="s">
        <v>756</v>
      </c>
      <c r="C7591" s="5" t="s">
        <v>307</v>
      </c>
      <c r="D7591" s="5" t="s">
        <v>309</v>
      </c>
      <c r="E7591" s="5" t="s">
        <v>303</v>
      </c>
      <c r="F7591" s="5" t="s">
        <v>326</v>
      </c>
      <c r="G7591" s="13">
        <v>147.69</v>
      </c>
      <c r="H7591" s="5">
        <v>190</v>
      </c>
    </row>
    <row r="7592" spans="1:8">
      <c r="A7592" s="4">
        <v>7591</v>
      </c>
      <c r="B7592" s="5" t="s">
        <v>302</v>
      </c>
      <c r="C7592" s="5" t="s">
        <v>755</v>
      </c>
      <c r="D7592" s="5" t="s">
        <v>320</v>
      </c>
      <c r="E7592" s="5" t="s">
        <v>310</v>
      </c>
      <c r="F7592" s="5" t="s">
        <v>744</v>
      </c>
      <c r="G7592" s="13">
        <v>177.91</v>
      </c>
      <c r="H7592" s="5">
        <v>14</v>
      </c>
    </row>
    <row r="7593" spans="1:8">
      <c r="A7593" s="4">
        <v>7592</v>
      </c>
      <c r="B7593" s="5" t="s">
        <v>741</v>
      </c>
      <c r="C7593" s="5" t="s">
        <v>735</v>
      </c>
      <c r="D7593" s="5" t="s">
        <v>738</v>
      </c>
      <c r="E7593" s="5" t="s">
        <v>313</v>
      </c>
      <c r="F7593" s="5" t="s">
        <v>744</v>
      </c>
      <c r="G7593" s="13">
        <v>65.83</v>
      </c>
      <c r="H7593" s="5">
        <v>46</v>
      </c>
    </row>
    <row r="7594" spans="1:8">
      <c r="A7594" s="4">
        <v>7593</v>
      </c>
      <c r="B7594" s="5" t="s">
        <v>737</v>
      </c>
      <c r="C7594" s="5" t="s">
        <v>755</v>
      </c>
      <c r="D7594" s="5" t="s">
        <v>738</v>
      </c>
      <c r="E7594" s="5" t="s">
        <v>305</v>
      </c>
      <c r="F7594" s="5" t="s">
        <v>326</v>
      </c>
      <c r="G7594" s="13">
        <v>441.5</v>
      </c>
      <c r="H7594" s="5">
        <v>173</v>
      </c>
    </row>
    <row r="7595" spans="1:8">
      <c r="A7595" s="4">
        <v>7594</v>
      </c>
      <c r="B7595" s="5" t="s">
        <v>811</v>
      </c>
      <c r="C7595" s="5" t="s">
        <v>304</v>
      </c>
      <c r="D7595" s="5" t="s">
        <v>772</v>
      </c>
      <c r="E7595" s="5" t="s">
        <v>733</v>
      </c>
      <c r="F7595" s="5" t="s">
        <v>746</v>
      </c>
      <c r="G7595" s="13">
        <v>684.55</v>
      </c>
      <c r="H7595" s="5">
        <v>95</v>
      </c>
    </row>
    <row r="7596" spans="1:8">
      <c r="A7596" s="4">
        <v>7595</v>
      </c>
      <c r="B7596" s="5" t="s">
        <v>773</v>
      </c>
      <c r="C7596" s="5" t="s">
        <v>315</v>
      </c>
      <c r="D7596" s="5" t="s">
        <v>324</v>
      </c>
      <c r="E7596" s="5" t="s">
        <v>740</v>
      </c>
      <c r="F7596" s="5" t="s">
        <v>323</v>
      </c>
      <c r="G7596" s="13">
        <v>671.74</v>
      </c>
      <c r="H7596" s="5">
        <v>8</v>
      </c>
    </row>
    <row r="7597" spans="1:8">
      <c r="A7597" s="4">
        <v>7596</v>
      </c>
      <c r="B7597" s="5" t="s">
        <v>756</v>
      </c>
      <c r="C7597" s="5" t="s">
        <v>735</v>
      </c>
      <c r="D7597" s="5" t="s">
        <v>324</v>
      </c>
      <c r="E7597" s="5" t="s">
        <v>319</v>
      </c>
      <c r="F7597" s="5" t="s">
        <v>321</v>
      </c>
      <c r="G7597" s="13">
        <v>382.84</v>
      </c>
      <c r="H7597" s="5">
        <v>140</v>
      </c>
    </row>
    <row r="7598" spans="1:8">
      <c r="A7598" s="4">
        <v>7597</v>
      </c>
      <c r="B7598" s="5" t="s">
        <v>805</v>
      </c>
      <c r="C7598" s="5" t="s">
        <v>304</v>
      </c>
      <c r="D7598" s="5" t="s">
        <v>743</v>
      </c>
      <c r="E7598" s="5" t="s">
        <v>313</v>
      </c>
      <c r="F7598" s="5" t="s">
        <v>323</v>
      </c>
      <c r="G7598" s="13">
        <v>231.77</v>
      </c>
      <c r="H7598" s="5">
        <v>63</v>
      </c>
    </row>
    <row r="7599" spans="1:8">
      <c r="A7599" s="4">
        <v>7598</v>
      </c>
      <c r="B7599" s="5" t="s">
        <v>747</v>
      </c>
      <c r="C7599" s="5" t="s">
        <v>783</v>
      </c>
      <c r="D7599" s="5" t="s">
        <v>743</v>
      </c>
      <c r="E7599" s="5" t="s">
        <v>322</v>
      </c>
      <c r="F7599" s="5" t="s">
        <v>751</v>
      </c>
      <c r="G7599" s="13">
        <v>559.37</v>
      </c>
      <c r="H7599" s="5">
        <v>11</v>
      </c>
    </row>
    <row r="7600" spans="1:8">
      <c r="A7600" s="4">
        <v>7599</v>
      </c>
      <c r="B7600" s="5" t="s">
        <v>802</v>
      </c>
      <c r="C7600" s="5" t="s">
        <v>731</v>
      </c>
      <c r="D7600" s="5" t="s">
        <v>317</v>
      </c>
      <c r="E7600" s="5" t="s">
        <v>303</v>
      </c>
      <c r="F7600" s="5" t="s">
        <v>734</v>
      </c>
      <c r="G7600" s="13">
        <v>165.47</v>
      </c>
      <c r="H7600" s="5">
        <v>23</v>
      </c>
    </row>
    <row r="7601" spans="1:8">
      <c r="A7601" s="4">
        <v>7600</v>
      </c>
      <c r="B7601" s="5" t="s">
        <v>759</v>
      </c>
      <c r="C7601" s="5" t="s">
        <v>307</v>
      </c>
      <c r="D7601" s="5" t="s">
        <v>743</v>
      </c>
      <c r="E7601" s="5" t="s">
        <v>303</v>
      </c>
      <c r="F7601" s="5" t="s">
        <v>306</v>
      </c>
      <c r="G7601" s="13">
        <v>642.26</v>
      </c>
      <c r="H7601" s="5">
        <v>66</v>
      </c>
    </row>
    <row r="7602" spans="1:8">
      <c r="A7602" s="4">
        <v>7601</v>
      </c>
      <c r="B7602" s="5" t="s">
        <v>808</v>
      </c>
      <c r="C7602" s="5" t="s">
        <v>742</v>
      </c>
      <c r="D7602" s="5" t="s">
        <v>772</v>
      </c>
      <c r="E7602" s="5" t="s">
        <v>303</v>
      </c>
      <c r="F7602" s="5" t="s">
        <v>323</v>
      </c>
      <c r="G7602" s="13">
        <v>373.19</v>
      </c>
      <c r="H7602" s="5">
        <v>191</v>
      </c>
    </row>
    <row r="7603" spans="1:8">
      <c r="A7603" s="4">
        <v>7602</v>
      </c>
      <c r="B7603" s="5" t="s">
        <v>741</v>
      </c>
      <c r="C7603" s="5" t="s">
        <v>312</v>
      </c>
      <c r="D7603" s="5" t="s">
        <v>738</v>
      </c>
      <c r="E7603" s="5" t="s">
        <v>758</v>
      </c>
      <c r="F7603" s="5" t="s">
        <v>311</v>
      </c>
      <c r="G7603" s="13">
        <v>480.47</v>
      </c>
      <c r="H7603" s="5">
        <v>161</v>
      </c>
    </row>
    <row r="7604" spans="1:8">
      <c r="A7604" s="4">
        <v>7603</v>
      </c>
      <c r="B7604" s="5" t="s">
        <v>798</v>
      </c>
      <c r="C7604" s="5" t="s">
        <v>312</v>
      </c>
      <c r="D7604" s="5" t="s">
        <v>785</v>
      </c>
      <c r="E7604" s="5" t="s">
        <v>313</v>
      </c>
      <c r="F7604" s="5" t="s">
        <v>325</v>
      </c>
      <c r="G7604" s="13">
        <v>613.74</v>
      </c>
      <c r="H7604" s="5">
        <v>195</v>
      </c>
    </row>
    <row r="7605" spans="1:8">
      <c r="A7605" s="4">
        <v>7604</v>
      </c>
      <c r="B7605" s="5" t="s">
        <v>786</v>
      </c>
      <c r="C7605" s="5" t="s">
        <v>307</v>
      </c>
      <c r="D7605" s="5" t="s">
        <v>320</v>
      </c>
      <c r="E7605" s="5" t="s">
        <v>310</v>
      </c>
      <c r="F7605" s="5" t="s">
        <v>751</v>
      </c>
      <c r="G7605" s="13">
        <v>609.25</v>
      </c>
      <c r="H7605" s="5">
        <v>137</v>
      </c>
    </row>
    <row r="7606" spans="1:8">
      <c r="A7606" s="4">
        <v>7605</v>
      </c>
      <c r="B7606" s="5" t="s">
        <v>768</v>
      </c>
      <c r="C7606" s="5" t="s">
        <v>742</v>
      </c>
      <c r="D7606" s="5" t="s">
        <v>743</v>
      </c>
      <c r="E7606" s="5" t="s">
        <v>303</v>
      </c>
      <c r="F7606" s="5" t="s">
        <v>306</v>
      </c>
      <c r="G7606" s="13">
        <v>645.29</v>
      </c>
      <c r="H7606" s="5">
        <v>146</v>
      </c>
    </row>
    <row r="7607" spans="1:8">
      <c r="A7607" s="4">
        <v>7606</v>
      </c>
      <c r="B7607" s="5" t="s">
        <v>782</v>
      </c>
      <c r="C7607" s="5" t="s">
        <v>307</v>
      </c>
      <c r="D7607" s="5" t="s">
        <v>320</v>
      </c>
      <c r="E7607" s="5" t="s">
        <v>314</v>
      </c>
      <c r="F7607" s="5" t="s">
        <v>770</v>
      </c>
      <c r="G7607" s="13">
        <v>942.18</v>
      </c>
      <c r="H7607" s="5">
        <v>171</v>
      </c>
    </row>
    <row r="7608" spans="1:8">
      <c r="A7608" s="4">
        <v>7607</v>
      </c>
      <c r="B7608" s="5" t="s">
        <v>745</v>
      </c>
      <c r="C7608" s="5" t="s">
        <v>757</v>
      </c>
      <c r="D7608" s="5" t="s">
        <v>738</v>
      </c>
      <c r="E7608" s="5" t="s">
        <v>303</v>
      </c>
      <c r="F7608" s="5" t="s">
        <v>734</v>
      </c>
      <c r="G7608" s="13">
        <v>770.2</v>
      </c>
      <c r="H7608" s="5">
        <v>16</v>
      </c>
    </row>
    <row r="7609" spans="1:8">
      <c r="A7609" s="4">
        <v>7608</v>
      </c>
      <c r="B7609" s="5" t="s">
        <v>782</v>
      </c>
      <c r="C7609" s="5" t="s">
        <v>731</v>
      </c>
      <c r="D7609" s="5" t="s">
        <v>320</v>
      </c>
      <c r="E7609" s="5" t="s">
        <v>313</v>
      </c>
      <c r="F7609" s="5" t="s">
        <v>306</v>
      </c>
      <c r="G7609" s="13">
        <v>947.47</v>
      </c>
      <c r="H7609" s="5">
        <v>175</v>
      </c>
    </row>
    <row r="7610" spans="1:8">
      <c r="A7610" s="4">
        <v>7609</v>
      </c>
      <c r="B7610" s="5" t="s">
        <v>776</v>
      </c>
      <c r="C7610" s="5" t="s">
        <v>742</v>
      </c>
      <c r="D7610" s="5" t="s">
        <v>736</v>
      </c>
      <c r="E7610" s="5" t="s">
        <v>310</v>
      </c>
      <c r="F7610" s="5" t="s">
        <v>311</v>
      </c>
      <c r="G7610" s="13">
        <v>761.7</v>
      </c>
      <c r="H7610" s="5">
        <v>116</v>
      </c>
    </row>
    <row r="7611" spans="1:8">
      <c r="A7611" s="4">
        <v>7610</v>
      </c>
      <c r="B7611" s="5" t="s">
        <v>737</v>
      </c>
      <c r="C7611" s="5" t="s">
        <v>315</v>
      </c>
      <c r="D7611" s="5" t="s">
        <v>769</v>
      </c>
      <c r="E7611" s="5" t="s">
        <v>322</v>
      </c>
      <c r="F7611" s="5" t="s">
        <v>306</v>
      </c>
      <c r="G7611" s="13">
        <v>321.74</v>
      </c>
      <c r="H7611" s="5">
        <v>169</v>
      </c>
    </row>
    <row r="7612" spans="1:8">
      <c r="A7612" s="4">
        <v>7611</v>
      </c>
      <c r="B7612" s="5" t="s">
        <v>766</v>
      </c>
      <c r="C7612" s="5" t="s">
        <v>318</v>
      </c>
      <c r="D7612" s="5" t="s">
        <v>736</v>
      </c>
      <c r="E7612" s="5" t="s">
        <v>313</v>
      </c>
      <c r="F7612" s="5" t="s">
        <v>321</v>
      </c>
      <c r="G7612" s="13">
        <v>305.7</v>
      </c>
      <c r="H7612" s="5">
        <v>200</v>
      </c>
    </row>
    <row r="7613" spans="1:8">
      <c r="A7613" s="4">
        <v>7612</v>
      </c>
      <c r="B7613" s="5" t="s">
        <v>739</v>
      </c>
      <c r="C7613" s="5" t="s">
        <v>731</v>
      </c>
      <c r="D7613" s="5" t="s">
        <v>743</v>
      </c>
      <c r="E7613" s="5" t="s">
        <v>313</v>
      </c>
      <c r="F7613" s="5" t="s">
        <v>744</v>
      </c>
      <c r="G7613" s="13">
        <v>931.57</v>
      </c>
      <c r="H7613" s="5">
        <v>180</v>
      </c>
    </row>
    <row r="7614" spans="1:8">
      <c r="A7614" s="4">
        <v>7613</v>
      </c>
      <c r="B7614" s="5" t="s">
        <v>804</v>
      </c>
      <c r="C7614" s="5" t="s">
        <v>312</v>
      </c>
      <c r="D7614" s="5" t="s">
        <v>769</v>
      </c>
      <c r="E7614" s="5" t="s">
        <v>303</v>
      </c>
      <c r="F7614" s="5" t="s">
        <v>311</v>
      </c>
      <c r="G7614" s="13">
        <v>182.7</v>
      </c>
      <c r="H7614" s="5">
        <v>129</v>
      </c>
    </row>
    <row r="7615" spans="1:8">
      <c r="A7615" s="4">
        <v>7614</v>
      </c>
      <c r="B7615" s="5" t="s">
        <v>801</v>
      </c>
      <c r="C7615" s="5" t="s">
        <v>318</v>
      </c>
      <c r="D7615" s="5" t="s">
        <v>750</v>
      </c>
      <c r="E7615" s="5" t="s">
        <v>303</v>
      </c>
      <c r="F7615" s="5" t="s">
        <v>323</v>
      </c>
      <c r="G7615" s="13">
        <v>103.99</v>
      </c>
      <c r="H7615" s="5">
        <v>163</v>
      </c>
    </row>
    <row r="7616" spans="1:8">
      <c r="A7616" s="4">
        <v>7615</v>
      </c>
      <c r="B7616" s="5" t="s">
        <v>803</v>
      </c>
      <c r="C7616" s="5" t="s">
        <v>312</v>
      </c>
      <c r="D7616" s="5" t="s">
        <v>309</v>
      </c>
      <c r="E7616" s="5" t="s">
        <v>303</v>
      </c>
      <c r="F7616" s="5" t="s">
        <v>744</v>
      </c>
      <c r="G7616" s="13">
        <v>80.400000000000006</v>
      </c>
      <c r="H7616" s="5">
        <v>165</v>
      </c>
    </row>
    <row r="7617" spans="1:8">
      <c r="A7617" s="4">
        <v>7616</v>
      </c>
      <c r="B7617" s="5" t="s">
        <v>806</v>
      </c>
      <c r="C7617" s="5" t="s">
        <v>318</v>
      </c>
      <c r="D7617" s="5" t="s">
        <v>736</v>
      </c>
      <c r="E7617" s="5" t="s">
        <v>322</v>
      </c>
      <c r="F7617" s="5" t="s">
        <v>770</v>
      </c>
      <c r="G7617" s="13">
        <v>165.98</v>
      </c>
      <c r="H7617" s="5">
        <v>97</v>
      </c>
    </row>
    <row r="7618" spans="1:8">
      <c r="A7618" s="4">
        <v>7617</v>
      </c>
      <c r="B7618" s="5" t="s">
        <v>741</v>
      </c>
      <c r="C7618" s="5" t="s">
        <v>318</v>
      </c>
      <c r="D7618" s="5" t="s">
        <v>309</v>
      </c>
      <c r="E7618" s="5" t="s">
        <v>313</v>
      </c>
      <c r="F7618" s="5" t="s">
        <v>744</v>
      </c>
      <c r="G7618" s="13">
        <v>905.2</v>
      </c>
      <c r="H7618" s="5">
        <v>23</v>
      </c>
    </row>
    <row r="7619" spans="1:8">
      <c r="A7619" s="4">
        <v>7618</v>
      </c>
      <c r="B7619" s="5" t="s">
        <v>791</v>
      </c>
      <c r="C7619" s="5" t="s">
        <v>783</v>
      </c>
      <c r="D7619" s="5" t="s">
        <v>324</v>
      </c>
      <c r="E7619" s="5" t="s">
        <v>313</v>
      </c>
      <c r="F7619" s="5" t="s">
        <v>323</v>
      </c>
      <c r="G7619" s="13">
        <v>233.89</v>
      </c>
      <c r="H7619" s="5">
        <v>134</v>
      </c>
    </row>
    <row r="7620" spans="1:8">
      <c r="A7620" s="4">
        <v>7619</v>
      </c>
      <c r="B7620" s="5" t="s">
        <v>790</v>
      </c>
      <c r="C7620" s="5" t="s">
        <v>308</v>
      </c>
      <c r="D7620" s="5" t="s">
        <v>309</v>
      </c>
      <c r="E7620" s="5" t="s">
        <v>313</v>
      </c>
      <c r="F7620" s="5" t="s">
        <v>326</v>
      </c>
      <c r="G7620" s="13">
        <v>531.62</v>
      </c>
      <c r="H7620" s="5">
        <v>14</v>
      </c>
    </row>
    <row r="7621" spans="1:8">
      <c r="A7621" s="4">
        <v>7620</v>
      </c>
      <c r="B7621" s="5" t="s">
        <v>767</v>
      </c>
      <c r="C7621" s="5" t="s">
        <v>783</v>
      </c>
      <c r="D7621" s="5" t="s">
        <v>316</v>
      </c>
      <c r="E7621" s="5" t="s">
        <v>733</v>
      </c>
      <c r="F7621" s="5" t="s">
        <v>306</v>
      </c>
      <c r="G7621" s="13">
        <v>396</v>
      </c>
      <c r="H7621" s="5">
        <v>158</v>
      </c>
    </row>
    <row r="7622" spans="1:8">
      <c r="A7622" s="4">
        <v>7621</v>
      </c>
      <c r="B7622" s="5" t="s">
        <v>741</v>
      </c>
      <c r="C7622" s="5" t="s">
        <v>315</v>
      </c>
      <c r="D7622" s="5" t="s">
        <v>320</v>
      </c>
      <c r="E7622" s="5" t="s">
        <v>322</v>
      </c>
      <c r="F7622" s="5" t="s">
        <v>734</v>
      </c>
      <c r="G7622" s="13">
        <v>354.03</v>
      </c>
      <c r="H7622" s="5">
        <v>85</v>
      </c>
    </row>
    <row r="7623" spans="1:8">
      <c r="A7623" s="4">
        <v>7622</v>
      </c>
      <c r="B7623" s="5" t="s">
        <v>812</v>
      </c>
      <c r="C7623" s="5" t="s">
        <v>755</v>
      </c>
      <c r="D7623" s="5" t="s">
        <v>738</v>
      </c>
      <c r="E7623" s="5" t="s">
        <v>303</v>
      </c>
      <c r="F7623" s="5" t="s">
        <v>311</v>
      </c>
      <c r="G7623" s="13">
        <v>879.77</v>
      </c>
      <c r="H7623" s="5">
        <v>163</v>
      </c>
    </row>
    <row r="7624" spans="1:8">
      <c r="A7624" s="4">
        <v>7623</v>
      </c>
      <c r="B7624" s="5" t="s">
        <v>801</v>
      </c>
      <c r="C7624" s="5" t="s">
        <v>757</v>
      </c>
      <c r="D7624" s="5" t="s">
        <v>316</v>
      </c>
      <c r="E7624" s="5" t="s">
        <v>319</v>
      </c>
      <c r="F7624" s="5" t="s">
        <v>326</v>
      </c>
      <c r="G7624" s="13">
        <v>541.02</v>
      </c>
      <c r="H7624" s="5">
        <v>80</v>
      </c>
    </row>
    <row r="7625" spans="1:8">
      <c r="A7625" s="4">
        <v>7624</v>
      </c>
      <c r="B7625" s="5" t="s">
        <v>739</v>
      </c>
      <c r="C7625" s="5" t="s">
        <v>755</v>
      </c>
      <c r="D7625" s="5" t="s">
        <v>324</v>
      </c>
      <c r="E7625" s="5" t="s">
        <v>319</v>
      </c>
      <c r="F7625" s="5" t="s">
        <v>746</v>
      </c>
      <c r="G7625" s="13">
        <v>373.46</v>
      </c>
      <c r="H7625" s="5">
        <v>187</v>
      </c>
    </row>
    <row r="7626" spans="1:8">
      <c r="A7626" s="4">
        <v>7625</v>
      </c>
      <c r="B7626" s="5" t="s">
        <v>811</v>
      </c>
      <c r="C7626" s="5" t="s">
        <v>755</v>
      </c>
      <c r="D7626" s="5" t="s">
        <v>317</v>
      </c>
      <c r="E7626" s="5" t="s">
        <v>310</v>
      </c>
      <c r="F7626" s="5" t="s">
        <v>748</v>
      </c>
      <c r="G7626" s="13">
        <v>133.44</v>
      </c>
      <c r="H7626" s="5">
        <v>167</v>
      </c>
    </row>
    <row r="7627" spans="1:8">
      <c r="A7627" s="4">
        <v>7626</v>
      </c>
      <c r="B7627" s="5" t="s">
        <v>762</v>
      </c>
      <c r="C7627" s="5" t="s">
        <v>735</v>
      </c>
      <c r="D7627" s="5" t="s">
        <v>772</v>
      </c>
      <c r="E7627" s="5" t="s">
        <v>733</v>
      </c>
      <c r="F7627" s="5" t="s">
        <v>746</v>
      </c>
      <c r="G7627" s="13">
        <v>161.88999999999999</v>
      </c>
      <c r="H7627" s="5">
        <v>200</v>
      </c>
    </row>
    <row r="7628" spans="1:8">
      <c r="A7628" s="4">
        <v>7627</v>
      </c>
      <c r="B7628" s="5" t="s">
        <v>761</v>
      </c>
      <c r="C7628" s="5" t="s">
        <v>318</v>
      </c>
      <c r="D7628" s="5" t="s">
        <v>738</v>
      </c>
      <c r="E7628" s="5" t="s">
        <v>303</v>
      </c>
      <c r="F7628" s="5" t="s">
        <v>323</v>
      </c>
      <c r="G7628" s="13">
        <v>200.11</v>
      </c>
      <c r="H7628" s="5">
        <v>177</v>
      </c>
    </row>
    <row r="7629" spans="1:8">
      <c r="A7629" s="4">
        <v>7628</v>
      </c>
      <c r="B7629" s="5" t="s">
        <v>765</v>
      </c>
      <c r="C7629" s="5" t="s">
        <v>783</v>
      </c>
      <c r="D7629" s="5" t="s">
        <v>732</v>
      </c>
      <c r="E7629" s="5" t="s">
        <v>313</v>
      </c>
      <c r="F7629" s="5" t="s">
        <v>311</v>
      </c>
      <c r="G7629" s="13">
        <v>482.97</v>
      </c>
      <c r="H7629" s="5">
        <v>131</v>
      </c>
    </row>
    <row r="7630" spans="1:8">
      <c r="A7630" s="4">
        <v>7629</v>
      </c>
      <c r="B7630" s="5" t="s">
        <v>754</v>
      </c>
      <c r="C7630" s="5" t="s">
        <v>755</v>
      </c>
      <c r="D7630" s="5" t="s">
        <v>750</v>
      </c>
      <c r="E7630" s="5" t="s">
        <v>733</v>
      </c>
      <c r="F7630" s="5" t="s">
        <v>770</v>
      </c>
      <c r="G7630" s="13">
        <v>196.81</v>
      </c>
      <c r="H7630" s="5">
        <v>88</v>
      </c>
    </row>
    <row r="7631" spans="1:8">
      <c r="A7631" s="4">
        <v>7630</v>
      </c>
      <c r="B7631" s="5" t="s">
        <v>811</v>
      </c>
      <c r="C7631" s="5" t="s">
        <v>735</v>
      </c>
      <c r="D7631" s="5" t="s">
        <v>309</v>
      </c>
      <c r="E7631" s="5" t="s">
        <v>305</v>
      </c>
      <c r="F7631" s="5" t="s">
        <v>748</v>
      </c>
      <c r="G7631" s="13">
        <v>432.5</v>
      </c>
      <c r="H7631" s="5">
        <v>119</v>
      </c>
    </row>
    <row r="7632" spans="1:8">
      <c r="A7632" s="4">
        <v>7631</v>
      </c>
      <c r="B7632" s="5" t="s">
        <v>809</v>
      </c>
      <c r="C7632" s="5" t="s">
        <v>753</v>
      </c>
      <c r="D7632" s="5" t="s">
        <v>769</v>
      </c>
      <c r="E7632" s="5" t="s">
        <v>733</v>
      </c>
      <c r="F7632" s="5" t="s">
        <v>306</v>
      </c>
      <c r="G7632" s="13">
        <v>740.81</v>
      </c>
      <c r="H7632" s="5">
        <v>168</v>
      </c>
    </row>
    <row r="7633" spans="1:8">
      <c r="A7633" s="4">
        <v>7632</v>
      </c>
      <c r="B7633" s="5" t="s">
        <v>812</v>
      </c>
      <c r="C7633" s="5" t="s">
        <v>315</v>
      </c>
      <c r="D7633" s="5" t="s">
        <v>785</v>
      </c>
      <c r="E7633" s="5" t="s">
        <v>303</v>
      </c>
      <c r="F7633" s="5" t="s">
        <v>748</v>
      </c>
      <c r="G7633" s="13">
        <v>184.11</v>
      </c>
      <c r="H7633" s="5">
        <v>27</v>
      </c>
    </row>
    <row r="7634" spans="1:8">
      <c r="A7634" s="4">
        <v>7633</v>
      </c>
      <c r="B7634" s="5" t="s">
        <v>762</v>
      </c>
      <c r="C7634" s="5" t="s">
        <v>308</v>
      </c>
      <c r="D7634" s="5" t="s">
        <v>743</v>
      </c>
      <c r="E7634" s="5" t="s">
        <v>740</v>
      </c>
      <c r="F7634" s="5" t="s">
        <v>744</v>
      </c>
      <c r="G7634" s="13">
        <v>596.15</v>
      </c>
      <c r="H7634" s="5">
        <v>31</v>
      </c>
    </row>
    <row r="7635" spans="1:8">
      <c r="A7635" s="4">
        <v>7634</v>
      </c>
      <c r="B7635" s="5" t="s">
        <v>787</v>
      </c>
      <c r="C7635" s="5" t="s">
        <v>753</v>
      </c>
      <c r="D7635" s="5" t="s">
        <v>316</v>
      </c>
      <c r="E7635" s="5" t="s">
        <v>314</v>
      </c>
      <c r="F7635" s="5" t="s">
        <v>748</v>
      </c>
      <c r="G7635" s="13">
        <v>129.78</v>
      </c>
      <c r="H7635" s="5">
        <v>54</v>
      </c>
    </row>
    <row r="7636" spans="1:8">
      <c r="A7636" s="4">
        <v>7635</v>
      </c>
      <c r="B7636" s="5" t="s">
        <v>802</v>
      </c>
      <c r="C7636" s="5" t="s">
        <v>735</v>
      </c>
      <c r="D7636" s="5" t="s">
        <v>772</v>
      </c>
      <c r="E7636" s="5" t="s">
        <v>322</v>
      </c>
      <c r="F7636" s="5" t="s">
        <v>734</v>
      </c>
      <c r="G7636" s="13">
        <v>201.15</v>
      </c>
      <c r="H7636" s="5">
        <v>160</v>
      </c>
    </row>
    <row r="7637" spans="1:8">
      <c r="A7637" s="4">
        <v>7636</v>
      </c>
      <c r="B7637" s="5" t="s">
        <v>795</v>
      </c>
      <c r="C7637" s="5" t="s">
        <v>735</v>
      </c>
      <c r="D7637" s="5" t="s">
        <v>743</v>
      </c>
      <c r="E7637" s="5" t="s">
        <v>310</v>
      </c>
      <c r="F7637" s="5" t="s">
        <v>751</v>
      </c>
      <c r="G7637" s="13">
        <v>567.85</v>
      </c>
      <c r="H7637" s="5">
        <v>44</v>
      </c>
    </row>
    <row r="7638" spans="1:8">
      <c r="A7638" s="4">
        <v>7637</v>
      </c>
      <c r="B7638" s="5" t="s">
        <v>737</v>
      </c>
      <c r="C7638" s="5" t="s">
        <v>318</v>
      </c>
      <c r="D7638" s="5" t="s">
        <v>732</v>
      </c>
      <c r="E7638" s="5" t="s">
        <v>733</v>
      </c>
      <c r="F7638" s="5" t="s">
        <v>325</v>
      </c>
      <c r="G7638" s="13">
        <v>555.80999999999995</v>
      </c>
      <c r="H7638" s="5">
        <v>77</v>
      </c>
    </row>
    <row r="7639" spans="1:8">
      <c r="A7639" s="4">
        <v>7638</v>
      </c>
      <c r="B7639" s="5" t="s">
        <v>793</v>
      </c>
      <c r="C7639" s="5" t="s">
        <v>753</v>
      </c>
      <c r="D7639" s="5" t="s">
        <v>309</v>
      </c>
      <c r="E7639" s="5" t="s">
        <v>313</v>
      </c>
      <c r="F7639" s="5" t="s">
        <v>770</v>
      </c>
      <c r="G7639" s="13">
        <v>429.11</v>
      </c>
      <c r="H7639" s="5">
        <v>51</v>
      </c>
    </row>
    <row r="7640" spans="1:8">
      <c r="A7640" s="4">
        <v>7639</v>
      </c>
      <c r="B7640" s="5" t="s">
        <v>788</v>
      </c>
      <c r="C7640" s="5" t="s">
        <v>742</v>
      </c>
      <c r="D7640" s="5" t="s">
        <v>320</v>
      </c>
      <c r="E7640" s="5" t="s">
        <v>310</v>
      </c>
      <c r="F7640" s="5" t="s">
        <v>321</v>
      </c>
      <c r="G7640" s="13">
        <v>914.8</v>
      </c>
      <c r="H7640" s="5">
        <v>75</v>
      </c>
    </row>
    <row r="7641" spans="1:8">
      <c r="A7641" s="4">
        <v>7640</v>
      </c>
      <c r="B7641" s="5" t="s">
        <v>747</v>
      </c>
      <c r="C7641" s="5" t="s">
        <v>731</v>
      </c>
      <c r="D7641" s="5" t="s">
        <v>743</v>
      </c>
      <c r="E7641" s="5" t="s">
        <v>319</v>
      </c>
      <c r="F7641" s="5" t="s">
        <v>770</v>
      </c>
      <c r="G7641" s="13">
        <v>437.64</v>
      </c>
      <c r="H7641" s="5">
        <v>150</v>
      </c>
    </row>
    <row r="7642" spans="1:8">
      <c r="A7642" s="4">
        <v>7641</v>
      </c>
      <c r="B7642" s="5" t="s">
        <v>796</v>
      </c>
      <c r="C7642" s="5" t="s">
        <v>757</v>
      </c>
      <c r="D7642" s="5" t="s">
        <v>324</v>
      </c>
      <c r="E7642" s="5" t="s">
        <v>758</v>
      </c>
      <c r="F7642" s="5" t="s">
        <v>325</v>
      </c>
      <c r="G7642" s="13">
        <v>44.07</v>
      </c>
      <c r="H7642" s="5">
        <v>31</v>
      </c>
    </row>
    <row r="7643" spans="1:8">
      <c r="A7643" s="4">
        <v>7642</v>
      </c>
      <c r="B7643" s="5" t="s">
        <v>810</v>
      </c>
      <c r="C7643" s="5" t="s">
        <v>735</v>
      </c>
      <c r="D7643" s="5" t="s">
        <v>732</v>
      </c>
      <c r="E7643" s="5" t="s">
        <v>314</v>
      </c>
      <c r="F7643" s="5" t="s">
        <v>770</v>
      </c>
      <c r="G7643" s="13">
        <v>585.16</v>
      </c>
      <c r="H7643" s="5">
        <v>199</v>
      </c>
    </row>
    <row r="7644" spans="1:8">
      <c r="A7644" s="4">
        <v>7643</v>
      </c>
      <c r="B7644" s="5" t="s">
        <v>771</v>
      </c>
      <c r="C7644" s="5" t="s">
        <v>312</v>
      </c>
      <c r="D7644" s="5" t="s">
        <v>309</v>
      </c>
      <c r="E7644" s="5" t="s">
        <v>305</v>
      </c>
      <c r="F7644" s="5" t="s">
        <v>751</v>
      </c>
      <c r="G7644" s="13">
        <v>380.39</v>
      </c>
      <c r="H7644" s="5">
        <v>165</v>
      </c>
    </row>
    <row r="7645" spans="1:8">
      <c r="A7645" s="4">
        <v>7644</v>
      </c>
      <c r="B7645" s="5" t="s">
        <v>775</v>
      </c>
      <c r="C7645" s="5" t="s">
        <v>318</v>
      </c>
      <c r="D7645" s="5" t="s">
        <v>750</v>
      </c>
      <c r="E7645" s="5" t="s">
        <v>322</v>
      </c>
      <c r="F7645" s="5" t="s">
        <v>306</v>
      </c>
      <c r="G7645" s="13">
        <v>497.8</v>
      </c>
      <c r="H7645" s="5">
        <v>1</v>
      </c>
    </row>
    <row r="7646" spans="1:8">
      <c r="A7646" s="4">
        <v>7645</v>
      </c>
      <c r="B7646" s="5" t="s">
        <v>761</v>
      </c>
      <c r="C7646" s="5" t="s">
        <v>308</v>
      </c>
      <c r="D7646" s="5" t="s">
        <v>316</v>
      </c>
      <c r="E7646" s="5" t="s">
        <v>314</v>
      </c>
      <c r="F7646" s="5" t="s">
        <v>744</v>
      </c>
      <c r="G7646" s="13">
        <v>494.56</v>
      </c>
      <c r="H7646" s="5">
        <v>92</v>
      </c>
    </row>
    <row r="7647" spans="1:8">
      <c r="A7647" s="4">
        <v>7646</v>
      </c>
      <c r="B7647" s="5" t="s">
        <v>809</v>
      </c>
      <c r="C7647" s="5" t="s">
        <v>742</v>
      </c>
      <c r="D7647" s="5" t="s">
        <v>769</v>
      </c>
      <c r="E7647" s="5" t="s">
        <v>319</v>
      </c>
      <c r="F7647" s="5" t="s">
        <v>325</v>
      </c>
      <c r="G7647" s="13">
        <v>401.66</v>
      </c>
      <c r="H7647" s="5">
        <v>2</v>
      </c>
    </row>
    <row r="7648" spans="1:8">
      <c r="A7648" s="4">
        <v>7647</v>
      </c>
      <c r="B7648" s="5" t="s">
        <v>786</v>
      </c>
      <c r="C7648" s="5" t="s">
        <v>315</v>
      </c>
      <c r="D7648" s="5" t="s">
        <v>320</v>
      </c>
      <c r="E7648" s="5" t="s">
        <v>310</v>
      </c>
      <c r="F7648" s="5" t="s">
        <v>734</v>
      </c>
      <c r="G7648" s="13">
        <v>377.87</v>
      </c>
      <c r="H7648" s="5">
        <v>184</v>
      </c>
    </row>
    <row r="7649" spans="1:8">
      <c r="A7649" s="4">
        <v>7648</v>
      </c>
      <c r="B7649" s="5" t="s">
        <v>765</v>
      </c>
      <c r="C7649" s="5" t="s">
        <v>308</v>
      </c>
      <c r="D7649" s="5" t="s">
        <v>750</v>
      </c>
      <c r="E7649" s="5" t="s">
        <v>758</v>
      </c>
      <c r="F7649" s="5" t="s">
        <v>321</v>
      </c>
      <c r="G7649" s="13">
        <v>40.049999999999997</v>
      </c>
      <c r="H7649" s="5">
        <v>162</v>
      </c>
    </row>
    <row r="7650" spans="1:8">
      <c r="A7650" s="4">
        <v>7649</v>
      </c>
      <c r="B7650" s="5" t="s">
        <v>779</v>
      </c>
      <c r="C7650" s="5" t="s">
        <v>755</v>
      </c>
      <c r="D7650" s="5" t="s">
        <v>736</v>
      </c>
      <c r="E7650" s="5" t="s">
        <v>733</v>
      </c>
      <c r="F7650" s="5" t="s">
        <v>748</v>
      </c>
      <c r="G7650" s="13">
        <v>204.27</v>
      </c>
      <c r="H7650" s="5">
        <v>45</v>
      </c>
    </row>
    <row r="7651" spans="1:8">
      <c r="A7651" s="4">
        <v>7650</v>
      </c>
      <c r="B7651" s="5" t="s">
        <v>807</v>
      </c>
      <c r="C7651" s="5" t="s">
        <v>742</v>
      </c>
      <c r="D7651" s="5" t="s">
        <v>769</v>
      </c>
      <c r="E7651" s="5" t="s">
        <v>313</v>
      </c>
      <c r="F7651" s="5" t="s">
        <v>734</v>
      </c>
      <c r="G7651" s="13">
        <v>51.38</v>
      </c>
      <c r="H7651" s="5">
        <v>149</v>
      </c>
    </row>
    <row r="7652" spans="1:8">
      <c r="A7652" s="4">
        <v>7651</v>
      </c>
      <c r="B7652" s="5" t="s">
        <v>764</v>
      </c>
      <c r="C7652" s="5" t="s">
        <v>312</v>
      </c>
      <c r="D7652" s="5" t="s">
        <v>785</v>
      </c>
      <c r="E7652" s="5" t="s">
        <v>314</v>
      </c>
      <c r="F7652" s="5" t="s">
        <v>748</v>
      </c>
      <c r="G7652" s="13">
        <v>857.21</v>
      </c>
      <c r="H7652" s="5">
        <v>97</v>
      </c>
    </row>
    <row r="7653" spans="1:8">
      <c r="A7653" s="4">
        <v>7652</v>
      </c>
      <c r="B7653" s="5" t="s">
        <v>802</v>
      </c>
      <c r="C7653" s="5" t="s">
        <v>783</v>
      </c>
      <c r="D7653" s="5" t="s">
        <v>738</v>
      </c>
      <c r="E7653" s="5" t="s">
        <v>319</v>
      </c>
      <c r="F7653" s="5" t="s">
        <v>734</v>
      </c>
      <c r="G7653" s="13">
        <v>462.27</v>
      </c>
      <c r="H7653" s="5">
        <v>152</v>
      </c>
    </row>
    <row r="7654" spans="1:8">
      <c r="A7654" s="4">
        <v>7653</v>
      </c>
      <c r="B7654" s="5" t="s">
        <v>811</v>
      </c>
      <c r="C7654" s="5" t="s">
        <v>757</v>
      </c>
      <c r="D7654" s="5" t="s">
        <v>738</v>
      </c>
      <c r="E7654" s="5" t="s">
        <v>322</v>
      </c>
      <c r="F7654" s="5" t="s">
        <v>311</v>
      </c>
      <c r="G7654" s="13">
        <v>128.77000000000001</v>
      </c>
      <c r="H7654" s="5">
        <v>173</v>
      </c>
    </row>
    <row r="7655" spans="1:8">
      <c r="A7655" s="4">
        <v>7654</v>
      </c>
      <c r="B7655" s="5" t="s">
        <v>737</v>
      </c>
      <c r="C7655" s="5" t="s">
        <v>312</v>
      </c>
      <c r="D7655" s="5" t="s">
        <v>309</v>
      </c>
      <c r="E7655" s="5" t="s">
        <v>740</v>
      </c>
      <c r="F7655" s="5" t="s">
        <v>744</v>
      </c>
      <c r="G7655" s="13">
        <v>258.76</v>
      </c>
      <c r="H7655" s="5">
        <v>140</v>
      </c>
    </row>
    <row r="7656" spans="1:8">
      <c r="A7656" s="4">
        <v>7655</v>
      </c>
      <c r="B7656" s="5" t="s">
        <v>773</v>
      </c>
      <c r="C7656" s="5" t="s">
        <v>757</v>
      </c>
      <c r="D7656" s="5" t="s">
        <v>317</v>
      </c>
      <c r="E7656" s="5" t="s">
        <v>322</v>
      </c>
      <c r="F7656" s="5" t="s">
        <v>734</v>
      </c>
      <c r="G7656" s="13">
        <v>825.96</v>
      </c>
      <c r="H7656" s="5">
        <v>76</v>
      </c>
    </row>
    <row r="7657" spans="1:8">
      <c r="A7657" s="4">
        <v>7656</v>
      </c>
      <c r="B7657" s="5" t="s">
        <v>774</v>
      </c>
      <c r="C7657" s="5" t="s">
        <v>308</v>
      </c>
      <c r="D7657" s="5" t="s">
        <v>772</v>
      </c>
      <c r="E7657" s="5" t="s">
        <v>322</v>
      </c>
      <c r="F7657" s="5" t="s">
        <v>323</v>
      </c>
      <c r="G7657" s="13">
        <v>899.03</v>
      </c>
      <c r="H7657" s="5">
        <v>196</v>
      </c>
    </row>
    <row r="7658" spans="1:8">
      <c r="A7658" s="4">
        <v>7657</v>
      </c>
      <c r="B7658" s="5" t="s">
        <v>808</v>
      </c>
      <c r="C7658" s="5" t="s">
        <v>304</v>
      </c>
      <c r="D7658" s="5" t="s">
        <v>750</v>
      </c>
      <c r="E7658" s="5" t="s">
        <v>740</v>
      </c>
      <c r="F7658" s="5" t="s">
        <v>325</v>
      </c>
      <c r="G7658" s="13">
        <v>470.87</v>
      </c>
      <c r="H7658" s="5">
        <v>174</v>
      </c>
    </row>
    <row r="7659" spans="1:8">
      <c r="A7659" s="4">
        <v>7658</v>
      </c>
      <c r="B7659" s="5" t="s">
        <v>803</v>
      </c>
      <c r="C7659" s="5" t="s">
        <v>304</v>
      </c>
      <c r="D7659" s="5" t="s">
        <v>732</v>
      </c>
      <c r="E7659" s="5" t="s">
        <v>733</v>
      </c>
      <c r="F7659" s="5" t="s">
        <v>325</v>
      </c>
      <c r="G7659" s="13">
        <v>80.19</v>
      </c>
      <c r="H7659" s="5">
        <v>141</v>
      </c>
    </row>
    <row r="7660" spans="1:8">
      <c r="A7660" s="4">
        <v>7659</v>
      </c>
      <c r="B7660" s="5" t="s">
        <v>302</v>
      </c>
      <c r="C7660" s="5" t="s">
        <v>757</v>
      </c>
      <c r="D7660" s="5" t="s">
        <v>316</v>
      </c>
      <c r="E7660" s="5" t="s">
        <v>733</v>
      </c>
      <c r="F7660" s="5" t="s">
        <v>770</v>
      </c>
      <c r="G7660" s="13">
        <v>266.98</v>
      </c>
      <c r="H7660" s="5">
        <v>17</v>
      </c>
    </row>
    <row r="7661" spans="1:8">
      <c r="A7661" s="4">
        <v>7660</v>
      </c>
      <c r="B7661" s="5" t="s">
        <v>766</v>
      </c>
      <c r="C7661" s="5" t="s">
        <v>312</v>
      </c>
      <c r="D7661" s="5" t="s">
        <v>772</v>
      </c>
      <c r="E7661" s="5" t="s">
        <v>314</v>
      </c>
      <c r="F7661" s="5" t="s">
        <v>323</v>
      </c>
      <c r="G7661" s="13">
        <v>231.05</v>
      </c>
      <c r="H7661" s="5">
        <v>7</v>
      </c>
    </row>
    <row r="7662" spans="1:8">
      <c r="A7662" s="4">
        <v>7661</v>
      </c>
      <c r="B7662" s="5" t="s">
        <v>774</v>
      </c>
      <c r="C7662" s="5" t="s">
        <v>755</v>
      </c>
      <c r="D7662" s="5" t="s">
        <v>309</v>
      </c>
      <c r="E7662" s="5" t="s">
        <v>303</v>
      </c>
      <c r="F7662" s="5" t="s">
        <v>326</v>
      </c>
      <c r="G7662" s="13">
        <v>652.03</v>
      </c>
      <c r="H7662" s="5">
        <v>193</v>
      </c>
    </row>
    <row r="7663" spans="1:8">
      <c r="A7663" s="4">
        <v>7662</v>
      </c>
      <c r="B7663" s="5" t="s">
        <v>795</v>
      </c>
      <c r="C7663" s="5" t="s">
        <v>757</v>
      </c>
      <c r="D7663" s="5" t="s">
        <v>738</v>
      </c>
      <c r="E7663" s="5" t="s">
        <v>733</v>
      </c>
      <c r="F7663" s="5" t="s">
        <v>311</v>
      </c>
      <c r="G7663" s="13">
        <v>451.58</v>
      </c>
      <c r="H7663" s="5">
        <v>167</v>
      </c>
    </row>
    <row r="7664" spans="1:8">
      <c r="A7664" s="4">
        <v>7663</v>
      </c>
      <c r="B7664" s="5" t="s">
        <v>765</v>
      </c>
      <c r="C7664" s="5" t="s">
        <v>755</v>
      </c>
      <c r="D7664" s="5" t="s">
        <v>785</v>
      </c>
      <c r="E7664" s="5" t="s">
        <v>322</v>
      </c>
      <c r="F7664" s="5" t="s">
        <v>744</v>
      </c>
      <c r="G7664" s="13">
        <v>486.58</v>
      </c>
      <c r="H7664" s="5">
        <v>199</v>
      </c>
    </row>
    <row r="7665" spans="1:8">
      <c r="A7665" s="4">
        <v>7664</v>
      </c>
      <c r="B7665" s="5" t="s">
        <v>777</v>
      </c>
      <c r="C7665" s="5" t="s">
        <v>312</v>
      </c>
      <c r="D7665" s="5" t="s">
        <v>736</v>
      </c>
      <c r="E7665" s="5" t="s">
        <v>319</v>
      </c>
      <c r="F7665" s="5" t="s">
        <v>321</v>
      </c>
      <c r="G7665" s="13">
        <v>586.39</v>
      </c>
      <c r="H7665" s="5">
        <v>70</v>
      </c>
    </row>
    <row r="7666" spans="1:8">
      <c r="A7666" s="4">
        <v>7665</v>
      </c>
      <c r="B7666" s="5" t="s">
        <v>768</v>
      </c>
      <c r="C7666" s="5" t="s">
        <v>755</v>
      </c>
      <c r="D7666" s="5" t="s">
        <v>785</v>
      </c>
      <c r="E7666" s="5" t="s">
        <v>319</v>
      </c>
      <c r="F7666" s="5" t="s">
        <v>748</v>
      </c>
      <c r="G7666" s="13">
        <v>55.19</v>
      </c>
      <c r="H7666" s="5">
        <v>131</v>
      </c>
    </row>
    <row r="7667" spans="1:8">
      <c r="A7667" s="4">
        <v>7666</v>
      </c>
      <c r="B7667" s="5" t="s">
        <v>800</v>
      </c>
      <c r="C7667" s="5" t="s">
        <v>307</v>
      </c>
      <c r="D7667" s="5" t="s">
        <v>320</v>
      </c>
      <c r="E7667" s="5" t="s">
        <v>310</v>
      </c>
      <c r="F7667" s="5" t="s">
        <v>734</v>
      </c>
      <c r="G7667" s="13">
        <v>610.74</v>
      </c>
      <c r="H7667" s="5">
        <v>105</v>
      </c>
    </row>
    <row r="7668" spans="1:8">
      <c r="A7668" s="4">
        <v>7667</v>
      </c>
      <c r="B7668" s="5" t="s">
        <v>796</v>
      </c>
      <c r="C7668" s="5" t="s">
        <v>318</v>
      </c>
      <c r="D7668" s="5" t="s">
        <v>732</v>
      </c>
      <c r="E7668" s="5" t="s">
        <v>758</v>
      </c>
      <c r="F7668" s="5" t="s">
        <v>734</v>
      </c>
      <c r="G7668" s="13">
        <v>443.08</v>
      </c>
      <c r="H7668" s="5">
        <v>84</v>
      </c>
    </row>
    <row r="7669" spans="1:8">
      <c r="A7669" s="4">
        <v>7668</v>
      </c>
      <c r="B7669" s="5" t="s">
        <v>803</v>
      </c>
      <c r="C7669" s="5" t="s">
        <v>783</v>
      </c>
      <c r="D7669" s="5" t="s">
        <v>309</v>
      </c>
      <c r="E7669" s="5" t="s">
        <v>319</v>
      </c>
      <c r="F7669" s="5" t="s">
        <v>751</v>
      </c>
      <c r="G7669" s="13">
        <v>344.48</v>
      </c>
      <c r="H7669" s="5">
        <v>31</v>
      </c>
    </row>
    <row r="7670" spans="1:8">
      <c r="A7670" s="4">
        <v>7669</v>
      </c>
      <c r="B7670" s="5" t="s">
        <v>774</v>
      </c>
      <c r="C7670" s="5" t="s">
        <v>318</v>
      </c>
      <c r="D7670" s="5" t="s">
        <v>317</v>
      </c>
      <c r="E7670" s="5" t="s">
        <v>758</v>
      </c>
      <c r="F7670" s="5" t="s">
        <v>321</v>
      </c>
      <c r="G7670" s="13">
        <v>799.77</v>
      </c>
      <c r="H7670" s="5">
        <v>195</v>
      </c>
    </row>
    <row r="7671" spans="1:8">
      <c r="A7671" s="4">
        <v>7670</v>
      </c>
      <c r="B7671" s="5" t="s">
        <v>776</v>
      </c>
      <c r="C7671" s="5" t="s">
        <v>753</v>
      </c>
      <c r="D7671" s="5" t="s">
        <v>769</v>
      </c>
      <c r="E7671" s="5" t="s">
        <v>733</v>
      </c>
      <c r="F7671" s="5" t="s">
        <v>306</v>
      </c>
      <c r="G7671" s="13">
        <v>638.21</v>
      </c>
      <c r="H7671" s="5">
        <v>8</v>
      </c>
    </row>
    <row r="7672" spans="1:8">
      <c r="A7672" s="4">
        <v>7671</v>
      </c>
      <c r="B7672" s="5" t="s">
        <v>811</v>
      </c>
      <c r="C7672" s="5" t="s">
        <v>307</v>
      </c>
      <c r="D7672" s="5" t="s">
        <v>736</v>
      </c>
      <c r="E7672" s="5" t="s">
        <v>314</v>
      </c>
      <c r="F7672" s="5" t="s">
        <v>744</v>
      </c>
      <c r="G7672" s="13">
        <v>290.79000000000002</v>
      </c>
      <c r="H7672" s="5">
        <v>55</v>
      </c>
    </row>
    <row r="7673" spans="1:8">
      <c r="A7673" s="4">
        <v>7672</v>
      </c>
      <c r="B7673" s="5" t="s">
        <v>747</v>
      </c>
      <c r="C7673" s="5" t="s">
        <v>307</v>
      </c>
      <c r="D7673" s="5" t="s">
        <v>750</v>
      </c>
      <c r="E7673" s="5" t="s">
        <v>740</v>
      </c>
      <c r="F7673" s="5" t="s">
        <v>326</v>
      </c>
      <c r="G7673" s="13">
        <v>757.24</v>
      </c>
      <c r="H7673" s="5">
        <v>143</v>
      </c>
    </row>
    <row r="7674" spans="1:8">
      <c r="A7674" s="4">
        <v>7673</v>
      </c>
      <c r="B7674" s="5" t="s">
        <v>794</v>
      </c>
      <c r="C7674" s="5" t="s">
        <v>318</v>
      </c>
      <c r="D7674" s="5" t="s">
        <v>309</v>
      </c>
      <c r="E7674" s="5" t="s">
        <v>322</v>
      </c>
      <c r="F7674" s="5" t="s">
        <v>744</v>
      </c>
      <c r="G7674" s="13">
        <v>795.09</v>
      </c>
      <c r="H7674" s="5">
        <v>138</v>
      </c>
    </row>
    <row r="7675" spans="1:8">
      <c r="A7675" s="4">
        <v>7674</v>
      </c>
      <c r="B7675" s="5" t="s">
        <v>790</v>
      </c>
      <c r="C7675" s="5" t="s">
        <v>753</v>
      </c>
      <c r="D7675" s="5" t="s">
        <v>785</v>
      </c>
      <c r="E7675" s="5" t="s">
        <v>303</v>
      </c>
      <c r="F7675" s="5" t="s">
        <v>325</v>
      </c>
      <c r="G7675" s="13">
        <v>412.4</v>
      </c>
      <c r="H7675" s="5">
        <v>159</v>
      </c>
    </row>
    <row r="7676" spans="1:8">
      <c r="A7676" s="4">
        <v>7675</v>
      </c>
      <c r="B7676" s="5" t="s">
        <v>767</v>
      </c>
      <c r="C7676" s="5" t="s">
        <v>304</v>
      </c>
      <c r="D7676" s="5" t="s">
        <v>743</v>
      </c>
      <c r="E7676" s="5" t="s">
        <v>733</v>
      </c>
      <c r="F7676" s="5" t="s">
        <v>311</v>
      </c>
      <c r="G7676" s="13">
        <v>140.47999999999999</v>
      </c>
      <c r="H7676" s="5">
        <v>96</v>
      </c>
    </row>
    <row r="7677" spans="1:8">
      <c r="A7677" s="4">
        <v>7676</v>
      </c>
      <c r="B7677" s="5" t="s">
        <v>784</v>
      </c>
      <c r="C7677" s="5" t="s">
        <v>318</v>
      </c>
      <c r="D7677" s="5" t="s">
        <v>732</v>
      </c>
      <c r="E7677" s="5" t="s">
        <v>314</v>
      </c>
      <c r="F7677" s="5" t="s">
        <v>746</v>
      </c>
      <c r="G7677" s="13">
        <v>814.34</v>
      </c>
      <c r="H7677" s="5">
        <v>166</v>
      </c>
    </row>
    <row r="7678" spans="1:8">
      <c r="A7678" s="4">
        <v>7677</v>
      </c>
      <c r="B7678" s="5" t="s">
        <v>790</v>
      </c>
      <c r="C7678" s="5" t="s">
        <v>308</v>
      </c>
      <c r="D7678" s="5" t="s">
        <v>738</v>
      </c>
      <c r="E7678" s="5" t="s">
        <v>303</v>
      </c>
      <c r="F7678" s="5" t="s">
        <v>746</v>
      </c>
      <c r="G7678" s="13">
        <v>194.44</v>
      </c>
      <c r="H7678" s="5">
        <v>58</v>
      </c>
    </row>
    <row r="7679" spans="1:8">
      <c r="A7679" s="4">
        <v>7678</v>
      </c>
      <c r="B7679" s="5" t="s">
        <v>803</v>
      </c>
      <c r="C7679" s="5" t="s">
        <v>757</v>
      </c>
      <c r="D7679" s="5" t="s">
        <v>750</v>
      </c>
      <c r="E7679" s="5" t="s">
        <v>303</v>
      </c>
      <c r="F7679" s="5" t="s">
        <v>744</v>
      </c>
      <c r="G7679" s="13">
        <v>734.15</v>
      </c>
      <c r="H7679" s="5">
        <v>67</v>
      </c>
    </row>
    <row r="7680" spans="1:8">
      <c r="A7680" s="4">
        <v>7679</v>
      </c>
      <c r="B7680" s="5" t="s">
        <v>795</v>
      </c>
      <c r="C7680" s="5" t="s">
        <v>318</v>
      </c>
      <c r="D7680" s="5" t="s">
        <v>738</v>
      </c>
      <c r="E7680" s="5" t="s">
        <v>322</v>
      </c>
      <c r="F7680" s="5" t="s">
        <v>770</v>
      </c>
      <c r="G7680" s="13">
        <v>227</v>
      </c>
      <c r="H7680" s="5">
        <v>67</v>
      </c>
    </row>
    <row r="7681" spans="1:8">
      <c r="A7681" s="4">
        <v>7680</v>
      </c>
      <c r="B7681" s="5" t="s">
        <v>737</v>
      </c>
      <c r="C7681" s="5" t="s">
        <v>315</v>
      </c>
      <c r="D7681" s="5" t="s">
        <v>320</v>
      </c>
      <c r="E7681" s="5" t="s">
        <v>322</v>
      </c>
      <c r="F7681" s="5" t="s">
        <v>311</v>
      </c>
      <c r="G7681" s="13">
        <v>641.01</v>
      </c>
      <c r="H7681" s="5">
        <v>52</v>
      </c>
    </row>
    <row r="7682" spans="1:8">
      <c r="A7682" s="4">
        <v>7681</v>
      </c>
      <c r="B7682" s="5" t="s">
        <v>794</v>
      </c>
      <c r="C7682" s="5" t="s">
        <v>735</v>
      </c>
      <c r="D7682" s="5" t="s">
        <v>772</v>
      </c>
      <c r="E7682" s="5" t="s">
        <v>740</v>
      </c>
      <c r="F7682" s="5" t="s">
        <v>325</v>
      </c>
      <c r="G7682" s="13">
        <v>696.25</v>
      </c>
      <c r="H7682" s="5">
        <v>152</v>
      </c>
    </row>
    <row r="7683" spans="1:8">
      <c r="A7683" s="4">
        <v>7682</v>
      </c>
      <c r="B7683" s="5" t="s">
        <v>789</v>
      </c>
      <c r="C7683" s="5" t="s">
        <v>315</v>
      </c>
      <c r="D7683" s="5" t="s">
        <v>785</v>
      </c>
      <c r="E7683" s="5" t="s">
        <v>740</v>
      </c>
      <c r="F7683" s="5" t="s">
        <v>325</v>
      </c>
      <c r="G7683" s="13">
        <v>470.93</v>
      </c>
      <c r="H7683" s="5">
        <v>181</v>
      </c>
    </row>
    <row r="7684" spans="1:8">
      <c r="A7684" s="4">
        <v>7683</v>
      </c>
      <c r="B7684" s="5" t="s">
        <v>810</v>
      </c>
      <c r="C7684" s="5" t="s">
        <v>755</v>
      </c>
      <c r="D7684" s="5" t="s">
        <v>738</v>
      </c>
      <c r="E7684" s="5" t="s">
        <v>740</v>
      </c>
      <c r="F7684" s="5" t="s">
        <v>734</v>
      </c>
      <c r="G7684" s="13">
        <v>120.6</v>
      </c>
      <c r="H7684" s="5">
        <v>170</v>
      </c>
    </row>
    <row r="7685" spans="1:8">
      <c r="A7685" s="4">
        <v>7684</v>
      </c>
      <c r="B7685" s="5" t="s">
        <v>789</v>
      </c>
      <c r="C7685" s="5" t="s">
        <v>307</v>
      </c>
      <c r="D7685" s="5" t="s">
        <v>785</v>
      </c>
      <c r="E7685" s="5" t="s">
        <v>313</v>
      </c>
      <c r="F7685" s="5" t="s">
        <v>323</v>
      </c>
      <c r="G7685" s="13">
        <v>764.7</v>
      </c>
      <c r="H7685" s="5">
        <v>157</v>
      </c>
    </row>
    <row r="7686" spans="1:8">
      <c r="A7686" s="4">
        <v>7685</v>
      </c>
      <c r="B7686" s="5" t="s">
        <v>773</v>
      </c>
      <c r="C7686" s="5" t="s">
        <v>315</v>
      </c>
      <c r="D7686" s="5" t="s">
        <v>317</v>
      </c>
      <c r="E7686" s="5" t="s">
        <v>305</v>
      </c>
      <c r="F7686" s="5" t="s">
        <v>326</v>
      </c>
      <c r="G7686" s="13">
        <v>253.97</v>
      </c>
      <c r="H7686" s="5">
        <v>71</v>
      </c>
    </row>
    <row r="7687" spans="1:8">
      <c r="A7687" s="4">
        <v>7686</v>
      </c>
      <c r="B7687" s="5" t="s">
        <v>302</v>
      </c>
      <c r="C7687" s="5" t="s">
        <v>755</v>
      </c>
      <c r="D7687" s="5" t="s">
        <v>736</v>
      </c>
      <c r="E7687" s="5" t="s">
        <v>758</v>
      </c>
      <c r="F7687" s="5" t="s">
        <v>751</v>
      </c>
      <c r="G7687" s="13">
        <v>171.54</v>
      </c>
      <c r="H7687" s="5">
        <v>129</v>
      </c>
    </row>
    <row r="7688" spans="1:8">
      <c r="A7688" s="4">
        <v>7687</v>
      </c>
      <c r="B7688" s="5" t="s">
        <v>762</v>
      </c>
      <c r="C7688" s="5" t="s">
        <v>315</v>
      </c>
      <c r="D7688" s="5" t="s">
        <v>317</v>
      </c>
      <c r="E7688" s="5" t="s">
        <v>740</v>
      </c>
      <c r="F7688" s="5" t="s">
        <v>770</v>
      </c>
      <c r="G7688" s="13">
        <v>731.11</v>
      </c>
      <c r="H7688" s="5">
        <v>158</v>
      </c>
    </row>
    <row r="7689" spans="1:8">
      <c r="A7689" s="4">
        <v>7688</v>
      </c>
      <c r="B7689" s="5" t="s">
        <v>780</v>
      </c>
      <c r="C7689" s="5" t="s">
        <v>731</v>
      </c>
      <c r="D7689" s="5" t="s">
        <v>785</v>
      </c>
      <c r="E7689" s="5" t="s">
        <v>305</v>
      </c>
      <c r="F7689" s="5" t="s">
        <v>323</v>
      </c>
      <c r="G7689" s="13">
        <v>654.30999999999995</v>
      </c>
      <c r="H7689" s="5">
        <v>45</v>
      </c>
    </row>
    <row r="7690" spans="1:8">
      <c r="A7690" s="4">
        <v>7689</v>
      </c>
      <c r="B7690" s="5" t="s">
        <v>768</v>
      </c>
      <c r="C7690" s="5" t="s">
        <v>731</v>
      </c>
      <c r="D7690" s="5" t="s">
        <v>750</v>
      </c>
      <c r="E7690" s="5" t="s">
        <v>310</v>
      </c>
      <c r="F7690" s="5" t="s">
        <v>746</v>
      </c>
      <c r="G7690" s="13">
        <v>317.77</v>
      </c>
      <c r="H7690" s="5">
        <v>133</v>
      </c>
    </row>
    <row r="7691" spans="1:8">
      <c r="A7691" s="4">
        <v>7690</v>
      </c>
      <c r="B7691" s="5" t="s">
        <v>761</v>
      </c>
      <c r="C7691" s="5" t="s">
        <v>735</v>
      </c>
      <c r="D7691" s="5" t="s">
        <v>738</v>
      </c>
      <c r="E7691" s="5" t="s">
        <v>733</v>
      </c>
      <c r="F7691" s="5" t="s">
        <v>770</v>
      </c>
      <c r="G7691" s="13">
        <v>508.57</v>
      </c>
      <c r="H7691" s="5">
        <v>200</v>
      </c>
    </row>
    <row r="7692" spans="1:8">
      <c r="A7692" s="4">
        <v>7691</v>
      </c>
      <c r="B7692" s="5" t="s">
        <v>745</v>
      </c>
      <c r="C7692" s="5" t="s">
        <v>308</v>
      </c>
      <c r="D7692" s="5" t="s">
        <v>316</v>
      </c>
      <c r="E7692" s="5" t="s">
        <v>733</v>
      </c>
      <c r="F7692" s="5" t="s">
        <v>321</v>
      </c>
      <c r="G7692" s="13">
        <v>472.99</v>
      </c>
      <c r="H7692" s="5">
        <v>195</v>
      </c>
    </row>
    <row r="7693" spans="1:8">
      <c r="A7693" s="4">
        <v>7692</v>
      </c>
      <c r="B7693" s="5" t="s">
        <v>775</v>
      </c>
      <c r="C7693" s="5" t="s">
        <v>304</v>
      </c>
      <c r="D7693" s="5" t="s">
        <v>736</v>
      </c>
      <c r="E7693" s="5" t="s">
        <v>322</v>
      </c>
      <c r="F7693" s="5" t="s">
        <v>744</v>
      </c>
      <c r="G7693" s="13">
        <v>578</v>
      </c>
      <c r="H7693" s="5">
        <v>4</v>
      </c>
    </row>
    <row r="7694" spans="1:8">
      <c r="A7694" s="4">
        <v>7693</v>
      </c>
      <c r="B7694" s="5" t="s">
        <v>812</v>
      </c>
      <c r="C7694" s="5" t="s">
        <v>731</v>
      </c>
      <c r="D7694" s="5" t="s">
        <v>316</v>
      </c>
      <c r="E7694" s="5" t="s">
        <v>310</v>
      </c>
      <c r="F7694" s="5" t="s">
        <v>748</v>
      </c>
      <c r="G7694" s="13">
        <v>290.24</v>
      </c>
      <c r="H7694" s="5">
        <v>25</v>
      </c>
    </row>
    <row r="7695" spans="1:8">
      <c r="A7695" s="4">
        <v>7694</v>
      </c>
      <c r="B7695" s="5" t="s">
        <v>776</v>
      </c>
      <c r="C7695" s="5" t="s">
        <v>783</v>
      </c>
      <c r="D7695" s="5" t="s">
        <v>738</v>
      </c>
      <c r="E7695" s="5" t="s">
        <v>740</v>
      </c>
      <c r="F7695" s="5" t="s">
        <v>311</v>
      </c>
      <c r="G7695" s="13">
        <v>794.55</v>
      </c>
      <c r="H7695" s="5">
        <v>58</v>
      </c>
    </row>
    <row r="7696" spans="1:8">
      <c r="A7696" s="4">
        <v>7695</v>
      </c>
      <c r="B7696" s="5" t="s">
        <v>799</v>
      </c>
      <c r="C7696" s="5" t="s">
        <v>315</v>
      </c>
      <c r="D7696" s="5" t="s">
        <v>324</v>
      </c>
      <c r="E7696" s="5" t="s">
        <v>758</v>
      </c>
      <c r="F7696" s="5" t="s">
        <v>311</v>
      </c>
      <c r="G7696" s="13">
        <v>290.95</v>
      </c>
      <c r="H7696" s="5">
        <v>66</v>
      </c>
    </row>
    <row r="7697" spans="1:8">
      <c r="A7697" s="4">
        <v>7696</v>
      </c>
      <c r="B7697" s="5" t="s">
        <v>806</v>
      </c>
      <c r="C7697" s="5" t="s">
        <v>755</v>
      </c>
      <c r="D7697" s="5" t="s">
        <v>309</v>
      </c>
      <c r="E7697" s="5" t="s">
        <v>758</v>
      </c>
      <c r="F7697" s="5" t="s">
        <v>744</v>
      </c>
      <c r="G7697" s="13">
        <v>195.22</v>
      </c>
      <c r="H7697" s="5">
        <v>182</v>
      </c>
    </row>
    <row r="7698" spans="1:8">
      <c r="A7698" s="4">
        <v>7697</v>
      </c>
      <c r="B7698" s="5" t="s">
        <v>754</v>
      </c>
      <c r="C7698" s="5" t="s">
        <v>753</v>
      </c>
      <c r="D7698" s="5" t="s">
        <v>317</v>
      </c>
      <c r="E7698" s="5" t="s">
        <v>313</v>
      </c>
      <c r="F7698" s="5" t="s">
        <v>323</v>
      </c>
      <c r="G7698" s="13">
        <v>878.78</v>
      </c>
      <c r="H7698" s="5">
        <v>134</v>
      </c>
    </row>
    <row r="7699" spans="1:8">
      <c r="A7699" s="4">
        <v>7698</v>
      </c>
      <c r="B7699" s="5" t="s">
        <v>807</v>
      </c>
      <c r="C7699" s="5" t="s">
        <v>308</v>
      </c>
      <c r="D7699" s="5" t="s">
        <v>320</v>
      </c>
      <c r="E7699" s="5" t="s">
        <v>310</v>
      </c>
      <c r="F7699" s="5" t="s">
        <v>748</v>
      </c>
      <c r="G7699" s="13">
        <v>82.66</v>
      </c>
      <c r="H7699" s="5">
        <v>161</v>
      </c>
    </row>
    <row r="7700" spans="1:8">
      <c r="A7700" s="4">
        <v>7699</v>
      </c>
      <c r="B7700" s="5" t="s">
        <v>800</v>
      </c>
      <c r="C7700" s="5" t="s">
        <v>304</v>
      </c>
      <c r="D7700" s="5" t="s">
        <v>772</v>
      </c>
      <c r="E7700" s="5" t="s">
        <v>758</v>
      </c>
      <c r="F7700" s="5" t="s">
        <v>744</v>
      </c>
      <c r="G7700" s="13">
        <v>420.8</v>
      </c>
      <c r="H7700" s="5">
        <v>95</v>
      </c>
    </row>
    <row r="7701" spans="1:8">
      <c r="A7701" s="4">
        <v>7700</v>
      </c>
      <c r="B7701" s="5" t="s">
        <v>756</v>
      </c>
      <c r="C7701" s="5" t="s">
        <v>304</v>
      </c>
      <c r="D7701" s="5" t="s">
        <v>738</v>
      </c>
      <c r="E7701" s="5" t="s">
        <v>305</v>
      </c>
      <c r="F7701" s="5" t="s">
        <v>306</v>
      </c>
      <c r="G7701" s="13">
        <v>907.29</v>
      </c>
      <c r="H7701" s="5">
        <v>3</v>
      </c>
    </row>
    <row r="7702" spans="1:8">
      <c r="A7702" s="4">
        <v>7701</v>
      </c>
      <c r="B7702" s="5" t="s">
        <v>780</v>
      </c>
      <c r="C7702" s="5" t="s">
        <v>308</v>
      </c>
      <c r="D7702" s="5" t="s">
        <v>750</v>
      </c>
      <c r="E7702" s="5" t="s">
        <v>303</v>
      </c>
      <c r="F7702" s="5" t="s">
        <v>734</v>
      </c>
      <c r="G7702" s="13">
        <v>164.58</v>
      </c>
      <c r="H7702" s="5">
        <v>28</v>
      </c>
    </row>
    <row r="7703" spans="1:8">
      <c r="A7703" s="4">
        <v>7702</v>
      </c>
      <c r="B7703" s="5" t="s">
        <v>767</v>
      </c>
      <c r="C7703" s="5" t="s">
        <v>312</v>
      </c>
      <c r="D7703" s="5" t="s">
        <v>732</v>
      </c>
      <c r="E7703" s="5" t="s">
        <v>758</v>
      </c>
      <c r="F7703" s="5" t="s">
        <v>311</v>
      </c>
      <c r="G7703" s="13">
        <v>383.52</v>
      </c>
      <c r="H7703" s="5">
        <v>73</v>
      </c>
    </row>
    <row r="7704" spans="1:8">
      <c r="A7704" s="4">
        <v>7703</v>
      </c>
      <c r="B7704" s="5" t="s">
        <v>801</v>
      </c>
      <c r="C7704" s="5" t="s">
        <v>757</v>
      </c>
      <c r="D7704" s="5" t="s">
        <v>317</v>
      </c>
      <c r="E7704" s="5" t="s">
        <v>314</v>
      </c>
      <c r="F7704" s="5" t="s">
        <v>748</v>
      </c>
      <c r="G7704" s="13">
        <v>793.6</v>
      </c>
      <c r="H7704" s="5">
        <v>33</v>
      </c>
    </row>
    <row r="7705" spans="1:8">
      <c r="A7705" s="4">
        <v>7704</v>
      </c>
      <c r="B7705" s="5" t="s">
        <v>807</v>
      </c>
      <c r="C7705" s="5" t="s">
        <v>783</v>
      </c>
      <c r="D7705" s="5" t="s">
        <v>309</v>
      </c>
      <c r="E7705" s="5" t="s">
        <v>303</v>
      </c>
      <c r="F7705" s="5" t="s">
        <v>311</v>
      </c>
      <c r="G7705" s="13">
        <v>816.85</v>
      </c>
      <c r="H7705" s="5">
        <v>27</v>
      </c>
    </row>
    <row r="7706" spans="1:8">
      <c r="A7706" s="4">
        <v>7705</v>
      </c>
      <c r="B7706" s="5" t="s">
        <v>802</v>
      </c>
      <c r="C7706" s="5" t="s">
        <v>312</v>
      </c>
      <c r="D7706" s="5" t="s">
        <v>772</v>
      </c>
      <c r="E7706" s="5" t="s">
        <v>314</v>
      </c>
      <c r="F7706" s="5" t="s">
        <v>734</v>
      </c>
      <c r="G7706" s="13">
        <v>876.35</v>
      </c>
      <c r="H7706" s="5">
        <v>149</v>
      </c>
    </row>
    <row r="7707" spans="1:8">
      <c r="A7707" s="4">
        <v>7706</v>
      </c>
      <c r="B7707" s="5" t="s">
        <v>803</v>
      </c>
      <c r="C7707" s="5" t="s">
        <v>318</v>
      </c>
      <c r="D7707" s="5" t="s">
        <v>750</v>
      </c>
      <c r="E7707" s="5" t="s">
        <v>733</v>
      </c>
      <c r="F7707" s="5" t="s">
        <v>751</v>
      </c>
      <c r="G7707" s="13">
        <v>806.08</v>
      </c>
      <c r="H7707" s="5">
        <v>135</v>
      </c>
    </row>
    <row r="7708" spans="1:8">
      <c r="A7708" s="4">
        <v>7707</v>
      </c>
      <c r="B7708" s="5" t="s">
        <v>805</v>
      </c>
      <c r="C7708" s="5" t="s">
        <v>735</v>
      </c>
      <c r="D7708" s="5" t="s">
        <v>316</v>
      </c>
      <c r="E7708" s="5" t="s">
        <v>733</v>
      </c>
      <c r="F7708" s="5" t="s">
        <v>326</v>
      </c>
      <c r="G7708" s="13">
        <v>709.11</v>
      </c>
      <c r="H7708" s="5">
        <v>113</v>
      </c>
    </row>
    <row r="7709" spans="1:8">
      <c r="A7709" s="4">
        <v>7708</v>
      </c>
      <c r="B7709" s="5" t="s">
        <v>778</v>
      </c>
      <c r="C7709" s="5" t="s">
        <v>312</v>
      </c>
      <c r="D7709" s="5" t="s">
        <v>324</v>
      </c>
      <c r="E7709" s="5" t="s">
        <v>310</v>
      </c>
      <c r="F7709" s="5" t="s">
        <v>311</v>
      </c>
      <c r="G7709" s="13">
        <v>858.35</v>
      </c>
      <c r="H7709" s="5">
        <v>15</v>
      </c>
    </row>
    <row r="7710" spans="1:8">
      <c r="A7710" s="4">
        <v>7709</v>
      </c>
      <c r="B7710" s="5" t="s">
        <v>756</v>
      </c>
      <c r="C7710" s="5" t="s">
        <v>312</v>
      </c>
      <c r="D7710" s="5" t="s">
        <v>769</v>
      </c>
      <c r="E7710" s="5" t="s">
        <v>319</v>
      </c>
      <c r="F7710" s="5" t="s">
        <v>748</v>
      </c>
      <c r="G7710" s="13">
        <v>657.79</v>
      </c>
      <c r="H7710" s="5">
        <v>115</v>
      </c>
    </row>
    <row r="7711" spans="1:8">
      <c r="A7711" s="4">
        <v>7710</v>
      </c>
      <c r="B7711" s="5" t="s">
        <v>764</v>
      </c>
      <c r="C7711" s="5" t="s">
        <v>308</v>
      </c>
      <c r="D7711" s="5" t="s">
        <v>317</v>
      </c>
      <c r="E7711" s="5" t="s">
        <v>733</v>
      </c>
      <c r="F7711" s="5" t="s">
        <v>326</v>
      </c>
      <c r="G7711" s="13">
        <v>573.99</v>
      </c>
      <c r="H7711" s="5">
        <v>68</v>
      </c>
    </row>
    <row r="7712" spans="1:8">
      <c r="A7712" s="4">
        <v>7711</v>
      </c>
      <c r="B7712" s="5" t="s">
        <v>811</v>
      </c>
      <c r="C7712" s="5" t="s">
        <v>735</v>
      </c>
      <c r="D7712" s="5" t="s">
        <v>738</v>
      </c>
      <c r="E7712" s="5" t="s">
        <v>319</v>
      </c>
      <c r="F7712" s="5" t="s">
        <v>326</v>
      </c>
      <c r="G7712" s="13">
        <v>275.32</v>
      </c>
      <c r="H7712" s="5">
        <v>108</v>
      </c>
    </row>
    <row r="7713" spans="1:8">
      <c r="A7713" s="4">
        <v>7712</v>
      </c>
      <c r="B7713" s="5" t="s">
        <v>801</v>
      </c>
      <c r="C7713" s="5" t="s">
        <v>753</v>
      </c>
      <c r="D7713" s="5" t="s">
        <v>316</v>
      </c>
      <c r="E7713" s="5" t="s">
        <v>740</v>
      </c>
      <c r="F7713" s="5" t="s">
        <v>751</v>
      </c>
      <c r="G7713" s="13">
        <v>766.37</v>
      </c>
      <c r="H7713" s="5">
        <v>190</v>
      </c>
    </row>
    <row r="7714" spans="1:8">
      <c r="A7714" s="4">
        <v>7713</v>
      </c>
      <c r="B7714" s="5" t="s">
        <v>773</v>
      </c>
      <c r="C7714" s="5" t="s">
        <v>735</v>
      </c>
      <c r="D7714" s="5" t="s">
        <v>750</v>
      </c>
      <c r="E7714" s="5" t="s">
        <v>740</v>
      </c>
      <c r="F7714" s="5" t="s">
        <v>734</v>
      </c>
      <c r="G7714" s="13">
        <v>526.07000000000005</v>
      </c>
      <c r="H7714" s="5">
        <v>101</v>
      </c>
    </row>
    <row r="7715" spans="1:8">
      <c r="A7715" s="4">
        <v>7714</v>
      </c>
      <c r="B7715" s="5" t="s">
        <v>756</v>
      </c>
      <c r="C7715" s="5" t="s">
        <v>735</v>
      </c>
      <c r="D7715" s="5" t="s">
        <v>732</v>
      </c>
      <c r="E7715" s="5" t="s">
        <v>740</v>
      </c>
      <c r="F7715" s="5" t="s">
        <v>744</v>
      </c>
      <c r="G7715" s="13">
        <v>248.7</v>
      </c>
      <c r="H7715" s="5">
        <v>7</v>
      </c>
    </row>
    <row r="7716" spans="1:8">
      <c r="A7716" s="4">
        <v>7715</v>
      </c>
      <c r="B7716" s="5" t="s">
        <v>761</v>
      </c>
      <c r="C7716" s="5" t="s">
        <v>307</v>
      </c>
      <c r="D7716" s="5" t="s">
        <v>324</v>
      </c>
      <c r="E7716" s="5" t="s">
        <v>740</v>
      </c>
      <c r="F7716" s="5" t="s">
        <v>326</v>
      </c>
      <c r="G7716" s="13">
        <v>181.28</v>
      </c>
      <c r="H7716" s="5">
        <v>61</v>
      </c>
    </row>
    <row r="7717" spans="1:8">
      <c r="A7717" s="4">
        <v>7716</v>
      </c>
      <c r="B7717" s="5" t="s">
        <v>774</v>
      </c>
      <c r="C7717" s="5" t="s">
        <v>315</v>
      </c>
      <c r="D7717" s="5" t="s">
        <v>769</v>
      </c>
      <c r="E7717" s="5" t="s">
        <v>314</v>
      </c>
      <c r="F7717" s="5" t="s">
        <v>325</v>
      </c>
      <c r="G7717" s="13">
        <v>594.52</v>
      </c>
      <c r="H7717" s="5">
        <v>128</v>
      </c>
    </row>
    <row r="7718" spans="1:8">
      <c r="A7718" s="4">
        <v>7717</v>
      </c>
      <c r="B7718" s="5" t="s">
        <v>796</v>
      </c>
      <c r="C7718" s="5" t="s">
        <v>731</v>
      </c>
      <c r="D7718" s="5" t="s">
        <v>317</v>
      </c>
      <c r="E7718" s="5" t="s">
        <v>733</v>
      </c>
      <c r="F7718" s="5" t="s">
        <v>323</v>
      </c>
      <c r="G7718" s="13">
        <v>483.79</v>
      </c>
      <c r="H7718" s="5">
        <v>124</v>
      </c>
    </row>
    <row r="7719" spans="1:8">
      <c r="A7719" s="4">
        <v>7718</v>
      </c>
      <c r="B7719" s="5" t="s">
        <v>787</v>
      </c>
      <c r="C7719" s="5" t="s">
        <v>783</v>
      </c>
      <c r="D7719" s="5" t="s">
        <v>769</v>
      </c>
      <c r="E7719" s="5" t="s">
        <v>758</v>
      </c>
      <c r="F7719" s="5" t="s">
        <v>325</v>
      </c>
      <c r="G7719" s="13">
        <v>151</v>
      </c>
      <c r="H7719" s="5">
        <v>93</v>
      </c>
    </row>
    <row r="7720" spans="1:8">
      <c r="A7720" s="4">
        <v>7719</v>
      </c>
      <c r="B7720" s="5" t="s">
        <v>761</v>
      </c>
      <c r="C7720" s="5" t="s">
        <v>304</v>
      </c>
      <c r="D7720" s="5" t="s">
        <v>316</v>
      </c>
      <c r="E7720" s="5" t="s">
        <v>305</v>
      </c>
      <c r="F7720" s="5" t="s">
        <v>748</v>
      </c>
      <c r="G7720" s="13">
        <v>945.94</v>
      </c>
      <c r="H7720" s="5">
        <v>196</v>
      </c>
    </row>
    <row r="7721" spans="1:8">
      <c r="A7721" s="4">
        <v>7720</v>
      </c>
      <c r="B7721" s="5" t="s">
        <v>754</v>
      </c>
      <c r="C7721" s="5" t="s">
        <v>783</v>
      </c>
      <c r="D7721" s="5" t="s">
        <v>317</v>
      </c>
      <c r="E7721" s="5" t="s">
        <v>740</v>
      </c>
      <c r="F7721" s="5" t="s">
        <v>311</v>
      </c>
      <c r="G7721" s="13">
        <v>231.61</v>
      </c>
      <c r="H7721" s="5">
        <v>194</v>
      </c>
    </row>
    <row r="7722" spans="1:8">
      <c r="A7722" s="4">
        <v>7721</v>
      </c>
      <c r="B7722" s="5" t="s">
        <v>807</v>
      </c>
      <c r="C7722" s="5" t="s">
        <v>312</v>
      </c>
      <c r="D7722" s="5" t="s">
        <v>324</v>
      </c>
      <c r="E7722" s="5" t="s">
        <v>310</v>
      </c>
      <c r="F7722" s="5" t="s">
        <v>748</v>
      </c>
      <c r="G7722" s="13">
        <v>248.92</v>
      </c>
      <c r="H7722" s="5">
        <v>117</v>
      </c>
    </row>
    <row r="7723" spans="1:8">
      <c r="A7723" s="4">
        <v>7722</v>
      </c>
      <c r="B7723" s="5" t="s">
        <v>787</v>
      </c>
      <c r="C7723" s="5" t="s">
        <v>755</v>
      </c>
      <c r="D7723" s="5" t="s">
        <v>324</v>
      </c>
      <c r="E7723" s="5" t="s">
        <v>319</v>
      </c>
      <c r="F7723" s="5" t="s">
        <v>751</v>
      </c>
      <c r="G7723" s="13">
        <v>585.27</v>
      </c>
      <c r="H7723" s="5">
        <v>89</v>
      </c>
    </row>
    <row r="7724" spans="1:8">
      <c r="A7724" s="4">
        <v>7723</v>
      </c>
      <c r="B7724" s="5" t="s">
        <v>794</v>
      </c>
      <c r="C7724" s="5" t="s">
        <v>755</v>
      </c>
      <c r="D7724" s="5" t="s">
        <v>736</v>
      </c>
      <c r="E7724" s="5" t="s">
        <v>303</v>
      </c>
      <c r="F7724" s="5" t="s">
        <v>306</v>
      </c>
      <c r="G7724" s="13">
        <v>254.95</v>
      </c>
      <c r="H7724" s="5">
        <v>61</v>
      </c>
    </row>
    <row r="7725" spans="1:8">
      <c r="A7725" s="4">
        <v>7724</v>
      </c>
      <c r="B7725" s="5" t="s">
        <v>771</v>
      </c>
      <c r="C7725" s="5" t="s">
        <v>753</v>
      </c>
      <c r="D7725" s="5" t="s">
        <v>317</v>
      </c>
      <c r="E7725" s="5" t="s">
        <v>313</v>
      </c>
      <c r="F7725" s="5" t="s">
        <v>321</v>
      </c>
      <c r="G7725" s="13">
        <v>184.96</v>
      </c>
      <c r="H7725" s="5">
        <v>1</v>
      </c>
    </row>
    <row r="7726" spans="1:8">
      <c r="A7726" s="4">
        <v>7725</v>
      </c>
      <c r="B7726" s="5" t="s">
        <v>763</v>
      </c>
      <c r="C7726" s="5" t="s">
        <v>731</v>
      </c>
      <c r="D7726" s="5" t="s">
        <v>317</v>
      </c>
      <c r="E7726" s="5" t="s">
        <v>758</v>
      </c>
      <c r="F7726" s="5" t="s">
        <v>321</v>
      </c>
      <c r="G7726" s="13">
        <v>364.3</v>
      </c>
      <c r="H7726" s="5">
        <v>140</v>
      </c>
    </row>
    <row r="7727" spans="1:8">
      <c r="A7727" s="4">
        <v>7726</v>
      </c>
      <c r="B7727" s="5" t="s">
        <v>787</v>
      </c>
      <c r="C7727" s="5" t="s">
        <v>308</v>
      </c>
      <c r="D7727" s="5" t="s">
        <v>317</v>
      </c>
      <c r="E7727" s="5" t="s">
        <v>310</v>
      </c>
      <c r="F7727" s="5" t="s">
        <v>751</v>
      </c>
      <c r="G7727" s="13">
        <v>519.98</v>
      </c>
      <c r="H7727" s="5">
        <v>72</v>
      </c>
    </row>
    <row r="7728" spans="1:8">
      <c r="A7728" s="4">
        <v>7727</v>
      </c>
      <c r="B7728" s="5" t="s">
        <v>747</v>
      </c>
      <c r="C7728" s="5" t="s">
        <v>307</v>
      </c>
      <c r="D7728" s="5" t="s">
        <v>785</v>
      </c>
      <c r="E7728" s="5" t="s">
        <v>303</v>
      </c>
      <c r="F7728" s="5" t="s">
        <v>734</v>
      </c>
      <c r="G7728" s="13">
        <v>516.22</v>
      </c>
      <c r="H7728" s="5">
        <v>196</v>
      </c>
    </row>
    <row r="7729" spans="1:8">
      <c r="A7729" s="4">
        <v>7728</v>
      </c>
      <c r="B7729" s="5" t="s">
        <v>745</v>
      </c>
      <c r="C7729" s="5" t="s">
        <v>731</v>
      </c>
      <c r="D7729" s="5" t="s">
        <v>738</v>
      </c>
      <c r="E7729" s="5" t="s">
        <v>305</v>
      </c>
      <c r="F7729" s="5" t="s">
        <v>744</v>
      </c>
      <c r="G7729" s="13">
        <v>604.52</v>
      </c>
      <c r="H7729" s="5">
        <v>47</v>
      </c>
    </row>
    <row r="7730" spans="1:8">
      <c r="A7730" s="4">
        <v>7729</v>
      </c>
      <c r="B7730" s="5" t="s">
        <v>745</v>
      </c>
      <c r="C7730" s="5" t="s">
        <v>753</v>
      </c>
      <c r="D7730" s="5" t="s">
        <v>785</v>
      </c>
      <c r="E7730" s="5" t="s">
        <v>740</v>
      </c>
      <c r="F7730" s="5" t="s">
        <v>323</v>
      </c>
      <c r="G7730" s="13">
        <v>299.63</v>
      </c>
      <c r="H7730" s="5">
        <v>200</v>
      </c>
    </row>
    <row r="7731" spans="1:8">
      <c r="A7731" s="4">
        <v>7730</v>
      </c>
      <c r="B7731" s="5" t="s">
        <v>780</v>
      </c>
      <c r="C7731" s="5" t="s">
        <v>308</v>
      </c>
      <c r="D7731" s="5" t="s">
        <v>316</v>
      </c>
      <c r="E7731" s="5" t="s">
        <v>313</v>
      </c>
      <c r="F7731" s="5" t="s">
        <v>323</v>
      </c>
      <c r="G7731" s="13">
        <v>638.79999999999995</v>
      </c>
      <c r="H7731" s="5">
        <v>151</v>
      </c>
    </row>
    <row r="7732" spans="1:8">
      <c r="A7732" s="4">
        <v>7731</v>
      </c>
      <c r="B7732" s="5" t="s">
        <v>801</v>
      </c>
      <c r="C7732" s="5" t="s">
        <v>735</v>
      </c>
      <c r="D7732" s="5" t="s">
        <v>317</v>
      </c>
      <c r="E7732" s="5" t="s">
        <v>319</v>
      </c>
      <c r="F7732" s="5" t="s">
        <v>323</v>
      </c>
      <c r="G7732" s="13">
        <v>210.7</v>
      </c>
      <c r="H7732" s="5">
        <v>145</v>
      </c>
    </row>
    <row r="7733" spans="1:8">
      <c r="A7733" s="4">
        <v>7732</v>
      </c>
      <c r="B7733" s="5" t="s">
        <v>749</v>
      </c>
      <c r="C7733" s="5" t="s">
        <v>783</v>
      </c>
      <c r="D7733" s="5" t="s">
        <v>738</v>
      </c>
      <c r="E7733" s="5" t="s">
        <v>733</v>
      </c>
      <c r="F7733" s="5" t="s">
        <v>770</v>
      </c>
      <c r="G7733" s="13">
        <v>156.13</v>
      </c>
      <c r="H7733" s="5">
        <v>4</v>
      </c>
    </row>
    <row r="7734" spans="1:8">
      <c r="A7734" s="4">
        <v>7733</v>
      </c>
      <c r="B7734" s="5" t="s">
        <v>765</v>
      </c>
      <c r="C7734" s="5" t="s">
        <v>318</v>
      </c>
      <c r="D7734" s="5" t="s">
        <v>736</v>
      </c>
      <c r="E7734" s="5" t="s">
        <v>313</v>
      </c>
      <c r="F7734" s="5" t="s">
        <v>748</v>
      </c>
      <c r="G7734" s="13">
        <v>304.85000000000002</v>
      </c>
      <c r="H7734" s="5">
        <v>71</v>
      </c>
    </row>
    <row r="7735" spans="1:8">
      <c r="A7735" s="4">
        <v>7734</v>
      </c>
      <c r="B7735" s="5" t="s">
        <v>730</v>
      </c>
      <c r="C7735" s="5" t="s">
        <v>757</v>
      </c>
      <c r="D7735" s="5" t="s">
        <v>769</v>
      </c>
      <c r="E7735" s="5" t="s">
        <v>303</v>
      </c>
      <c r="F7735" s="5" t="s">
        <v>746</v>
      </c>
      <c r="G7735" s="13">
        <v>597.75</v>
      </c>
      <c r="H7735" s="5">
        <v>21</v>
      </c>
    </row>
    <row r="7736" spans="1:8">
      <c r="A7736" s="4">
        <v>7735</v>
      </c>
      <c r="B7736" s="5" t="s">
        <v>749</v>
      </c>
      <c r="C7736" s="5" t="s">
        <v>315</v>
      </c>
      <c r="D7736" s="5" t="s">
        <v>738</v>
      </c>
      <c r="E7736" s="5" t="s">
        <v>314</v>
      </c>
      <c r="F7736" s="5" t="s">
        <v>323</v>
      </c>
      <c r="G7736" s="13">
        <v>241.61</v>
      </c>
      <c r="H7736" s="5">
        <v>76</v>
      </c>
    </row>
    <row r="7737" spans="1:8">
      <c r="A7737" s="4">
        <v>7736</v>
      </c>
      <c r="B7737" s="5" t="s">
        <v>779</v>
      </c>
      <c r="C7737" s="5" t="s">
        <v>755</v>
      </c>
      <c r="D7737" s="5" t="s">
        <v>736</v>
      </c>
      <c r="E7737" s="5" t="s">
        <v>740</v>
      </c>
      <c r="F7737" s="5" t="s">
        <v>311</v>
      </c>
      <c r="G7737" s="13">
        <v>764.68</v>
      </c>
      <c r="H7737" s="5">
        <v>128</v>
      </c>
    </row>
    <row r="7738" spans="1:8">
      <c r="A7738" s="4">
        <v>7737</v>
      </c>
      <c r="B7738" s="5" t="s">
        <v>730</v>
      </c>
      <c r="C7738" s="5" t="s">
        <v>312</v>
      </c>
      <c r="D7738" s="5" t="s">
        <v>316</v>
      </c>
      <c r="E7738" s="5" t="s">
        <v>758</v>
      </c>
      <c r="F7738" s="5" t="s">
        <v>734</v>
      </c>
      <c r="G7738" s="13">
        <v>257.60000000000002</v>
      </c>
      <c r="H7738" s="5">
        <v>147</v>
      </c>
    </row>
    <row r="7739" spans="1:8">
      <c r="A7739" s="4">
        <v>7738</v>
      </c>
      <c r="B7739" s="5" t="s">
        <v>789</v>
      </c>
      <c r="C7739" s="5" t="s">
        <v>753</v>
      </c>
      <c r="D7739" s="5" t="s">
        <v>738</v>
      </c>
      <c r="E7739" s="5" t="s">
        <v>310</v>
      </c>
      <c r="F7739" s="5" t="s">
        <v>751</v>
      </c>
      <c r="G7739" s="13">
        <v>868.75</v>
      </c>
      <c r="H7739" s="5">
        <v>43</v>
      </c>
    </row>
    <row r="7740" spans="1:8">
      <c r="A7740" s="4">
        <v>7739</v>
      </c>
      <c r="B7740" s="5" t="s">
        <v>795</v>
      </c>
      <c r="C7740" s="5" t="s">
        <v>318</v>
      </c>
      <c r="D7740" s="5" t="s">
        <v>769</v>
      </c>
      <c r="E7740" s="5" t="s">
        <v>740</v>
      </c>
      <c r="F7740" s="5" t="s">
        <v>744</v>
      </c>
      <c r="G7740" s="13">
        <v>432.82</v>
      </c>
      <c r="H7740" s="5">
        <v>154</v>
      </c>
    </row>
    <row r="7741" spans="1:8">
      <c r="A7741" s="4">
        <v>7740</v>
      </c>
      <c r="B7741" s="5" t="s">
        <v>766</v>
      </c>
      <c r="C7741" s="5" t="s">
        <v>304</v>
      </c>
      <c r="D7741" s="5" t="s">
        <v>316</v>
      </c>
      <c r="E7741" s="5" t="s">
        <v>305</v>
      </c>
      <c r="F7741" s="5" t="s">
        <v>744</v>
      </c>
      <c r="G7741" s="13">
        <v>940.23</v>
      </c>
      <c r="H7741" s="5">
        <v>169</v>
      </c>
    </row>
    <row r="7742" spans="1:8">
      <c r="A7742" s="4">
        <v>7741</v>
      </c>
      <c r="B7742" s="5" t="s">
        <v>790</v>
      </c>
      <c r="C7742" s="5" t="s">
        <v>742</v>
      </c>
      <c r="D7742" s="5" t="s">
        <v>750</v>
      </c>
      <c r="E7742" s="5" t="s">
        <v>319</v>
      </c>
      <c r="F7742" s="5" t="s">
        <v>326</v>
      </c>
      <c r="G7742" s="13">
        <v>632.82000000000005</v>
      </c>
      <c r="H7742" s="5">
        <v>93</v>
      </c>
    </row>
    <row r="7743" spans="1:8">
      <c r="A7743" s="4">
        <v>7742</v>
      </c>
      <c r="B7743" s="5" t="s">
        <v>768</v>
      </c>
      <c r="C7743" s="5" t="s">
        <v>753</v>
      </c>
      <c r="D7743" s="5" t="s">
        <v>743</v>
      </c>
      <c r="E7743" s="5" t="s">
        <v>733</v>
      </c>
      <c r="F7743" s="5" t="s">
        <v>744</v>
      </c>
      <c r="G7743" s="13">
        <v>611.94000000000005</v>
      </c>
      <c r="H7743" s="5">
        <v>20</v>
      </c>
    </row>
    <row r="7744" spans="1:8">
      <c r="A7744" s="4">
        <v>7743</v>
      </c>
      <c r="B7744" s="5" t="s">
        <v>773</v>
      </c>
      <c r="C7744" s="5" t="s">
        <v>731</v>
      </c>
      <c r="D7744" s="5" t="s">
        <v>317</v>
      </c>
      <c r="E7744" s="5" t="s">
        <v>305</v>
      </c>
      <c r="F7744" s="5" t="s">
        <v>751</v>
      </c>
      <c r="G7744" s="13">
        <v>889.93</v>
      </c>
      <c r="H7744" s="5">
        <v>145</v>
      </c>
    </row>
    <row r="7745" spans="1:8">
      <c r="A7745" s="4">
        <v>7744</v>
      </c>
      <c r="B7745" s="5" t="s">
        <v>762</v>
      </c>
      <c r="C7745" s="5" t="s">
        <v>731</v>
      </c>
      <c r="D7745" s="5" t="s">
        <v>772</v>
      </c>
      <c r="E7745" s="5" t="s">
        <v>322</v>
      </c>
      <c r="F7745" s="5" t="s">
        <v>751</v>
      </c>
      <c r="G7745" s="13">
        <v>427.87</v>
      </c>
      <c r="H7745" s="5">
        <v>92</v>
      </c>
    </row>
    <row r="7746" spans="1:8">
      <c r="A7746" s="4">
        <v>7745</v>
      </c>
      <c r="B7746" s="5" t="s">
        <v>799</v>
      </c>
      <c r="C7746" s="5" t="s">
        <v>307</v>
      </c>
      <c r="D7746" s="5" t="s">
        <v>320</v>
      </c>
      <c r="E7746" s="5" t="s">
        <v>303</v>
      </c>
      <c r="F7746" s="5" t="s">
        <v>746</v>
      </c>
      <c r="G7746" s="13">
        <v>378.92</v>
      </c>
      <c r="H7746" s="5">
        <v>76</v>
      </c>
    </row>
    <row r="7747" spans="1:8">
      <c r="A7747" s="4">
        <v>7746</v>
      </c>
      <c r="B7747" s="5" t="s">
        <v>806</v>
      </c>
      <c r="C7747" s="5" t="s">
        <v>753</v>
      </c>
      <c r="D7747" s="5" t="s">
        <v>324</v>
      </c>
      <c r="E7747" s="5" t="s">
        <v>314</v>
      </c>
      <c r="F7747" s="5" t="s">
        <v>746</v>
      </c>
      <c r="G7747" s="13">
        <v>146.59</v>
      </c>
      <c r="H7747" s="5">
        <v>33</v>
      </c>
    </row>
    <row r="7748" spans="1:8">
      <c r="A7748" s="4">
        <v>7747</v>
      </c>
      <c r="B7748" s="5" t="s">
        <v>759</v>
      </c>
      <c r="C7748" s="5" t="s">
        <v>308</v>
      </c>
      <c r="D7748" s="5" t="s">
        <v>750</v>
      </c>
      <c r="E7748" s="5" t="s">
        <v>322</v>
      </c>
      <c r="F7748" s="5" t="s">
        <v>770</v>
      </c>
      <c r="G7748" s="13">
        <v>374.78</v>
      </c>
      <c r="H7748" s="5">
        <v>7</v>
      </c>
    </row>
    <row r="7749" spans="1:8">
      <c r="A7749" s="4">
        <v>7748</v>
      </c>
      <c r="B7749" s="5" t="s">
        <v>809</v>
      </c>
      <c r="C7749" s="5" t="s">
        <v>315</v>
      </c>
      <c r="D7749" s="5" t="s">
        <v>743</v>
      </c>
      <c r="E7749" s="5" t="s">
        <v>314</v>
      </c>
      <c r="F7749" s="5" t="s">
        <v>734</v>
      </c>
      <c r="G7749" s="13">
        <v>357.42</v>
      </c>
      <c r="H7749" s="5">
        <v>80</v>
      </c>
    </row>
    <row r="7750" spans="1:8">
      <c r="A7750" s="4">
        <v>7749</v>
      </c>
      <c r="B7750" s="5" t="s">
        <v>794</v>
      </c>
      <c r="C7750" s="5" t="s">
        <v>757</v>
      </c>
      <c r="D7750" s="5" t="s">
        <v>317</v>
      </c>
      <c r="E7750" s="5" t="s">
        <v>740</v>
      </c>
      <c r="F7750" s="5" t="s">
        <v>326</v>
      </c>
      <c r="G7750" s="13">
        <v>820.43</v>
      </c>
      <c r="H7750" s="5">
        <v>116</v>
      </c>
    </row>
    <row r="7751" spans="1:8">
      <c r="A7751" s="4">
        <v>7750</v>
      </c>
      <c r="B7751" s="5" t="s">
        <v>780</v>
      </c>
      <c r="C7751" s="5" t="s">
        <v>783</v>
      </c>
      <c r="D7751" s="5" t="s">
        <v>785</v>
      </c>
      <c r="E7751" s="5" t="s">
        <v>740</v>
      </c>
      <c r="F7751" s="5" t="s">
        <v>326</v>
      </c>
      <c r="G7751" s="13">
        <v>769.76</v>
      </c>
      <c r="H7751" s="5">
        <v>94</v>
      </c>
    </row>
    <row r="7752" spans="1:8">
      <c r="A7752" s="4">
        <v>7751</v>
      </c>
      <c r="B7752" s="5" t="s">
        <v>745</v>
      </c>
      <c r="C7752" s="5" t="s">
        <v>308</v>
      </c>
      <c r="D7752" s="5" t="s">
        <v>317</v>
      </c>
      <c r="E7752" s="5" t="s">
        <v>303</v>
      </c>
      <c r="F7752" s="5" t="s">
        <v>748</v>
      </c>
      <c r="G7752" s="13">
        <v>137.51</v>
      </c>
      <c r="H7752" s="5">
        <v>152</v>
      </c>
    </row>
    <row r="7753" spans="1:8">
      <c r="A7753" s="4">
        <v>7752</v>
      </c>
      <c r="B7753" s="5" t="s">
        <v>754</v>
      </c>
      <c r="C7753" s="5" t="s">
        <v>731</v>
      </c>
      <c r="D7753" s="5" t="s">
        <v>750</v>
      </c>
      <c r="E7753" s="5" t="s">
        <v>313</v>
      </c>
      <c r="F7753" s="5" t="s">
        <v>306</v>
      </c>
      <c r="G7753" s="13">
        <v>216.26</v>
      </c>
      <c r="H7753" s="5">
        <v>122</v>
      </c>
    </row>
    <row r="7754" spans="1:8">
      <c r="A7754" s="4">
        <v>7753</v>
      </c>
      <c r="B7754" s="5" t="s">
        <v>778</v>
      </c>
      <c r="C7754" s="5" t="s">
        <v>307</v>
      </c>
      <c r="D7754" s="5" t="s">
        <v>738</v>
      </c>
      <c r="E7754" s="5" t="s">
        <v>310</v>
      </c>
      <c r="F7754" s="5" t="s">
        <v>744</v>
      </c>
      <c r="G7754" s="13">
        <v>644.03</v>
      </c>
      <c r="H7754" s="5">
        <v>9</v>
      </c>
    </row>
    <row r="7755" spans="1:8">
      <c r="A7755" s="4">
        <v>7754</v>
      </c>
      <c r="B7755" s="5" t="s">
        <v>812</v>
      </c>
      <c r="C7755" s="5" t="s">
        <v>742</v>
      </c>
      <c r="D7755" s="5" t="s">
        <v>785</v>
      </c>
      <c r="E7755" s="5" t="s">
        <v>305</v>
      </c>
      <c r="F7755" s="5" t="s">
        <v>746</v>
      </c>
      <c r="G7755" s="13">
        <v>180.35</v>
      </c>
      <c r="H7755" s="5">
        <v>40</v>
      </c>
    </row>
    <row r="7756" spans="1:8">
      <c r="A7756" s="4">
        <v>7755</v>
      </c>
      <c r="B7756" s="5" t="s">
        <v>794</v>
      </c>
      <c r="C7756" s="5" t="s">
        <v>755</v>
      </c>
      <c r="D7756" s="5" t="s">
        <v>309</v>
      </c>
      <c r="E7756" s="5" t="s">
        <v>303</v>
      </c>
      <c r="F7756" s="5" t="s">
        <v>306</v>
      </c>
      <c r="G7756" s="13">
        <v>751.92</v>
      </c>
      <c r="H7756" s="5">
        <v>173</v>
      </c>
    </row>
    <row r="7757" spans="1:8">
      <c r="A7757" s="4">
        <v>7756</v>
      </c>
      <c r="B7757" s="5" t="s">
        <v>761</v>
      </c>
      <c r="C7757" s="5" t="s">
        <v>757</v>
      </c>
      <c r="D7757" s="5" t="s">
        <v>309</v>
      </c>
      <c r="E7757" s="5" t="s">
        <v>310</v>
      </c>
      <c r="F7757" s="5" t="s">
        <v>748</v>
      </c>
      <c r="G7757" s="13">
        <v>563.94000000000005</v>
      </c>
      <c r="H7757" s="5">
        <v>84</v>
      </c>
    </row>
    <row r="7758" spans="1:8">
      <c r="A7758" s="4">
        <v>7757</v>
      </c>
      <c r="B7758" s="5" t="s">
        <v>756</v>
      </c>
      <c r="C7758" s="5" t="s">
        <v>735</v>
      </c>
      <c r="D7758" s="5" t="s">
        <v>769</v>
      </c>
      <c r="E7758" s="5" t="s">
        <v>319</v>
      </c>
      <c r="F7758" s="5" t="s">
        <v>770</v>
      </c>
      <c r="G7758" s="13">
        <v>382.21</v>
      </c>
      <c r="H7758" s="5">
        <v>20</v>
      </c>
    </row>
    <row r="7759" spans="1:8">
      <c r="A7759" s="4">
        <v>7758</v>
      </c>
      <c r="B7759" s="5" t="s">
        <v>797</v>
      </c>
      <c r="C7759" s="5" t="s">
        <v>312</v>
      </c>
      <c r="D7759" s="5" t="s">
        <v>309</v>
      </c>
      <c r="E7759" s="5" t="s">
        <v>322</v>
      </c>
      <c r="F7759" s="5" t="s">
        <v>744</v>
      </c>
      <c r="G7759" s="13">
        <v>906.47</v>
      </c>
      <c r="H7759" s="5">
        <v>14</v>
      </c>
    </row>
    <row r="7760" spans="1:8">
      <c r="A7760" s="4">
        <v>7759</v>
      </c>
      <c r="B7760" s="5" t="s">
        <v>794</v>
      </c>
      <c r="C7760" s="5" t="s">
        <v>735</v>
      </c>
      <c r="D7760" s="5" t="s">
        <v>317</v>
      </c>
      <c r="E7760" s="5" t="s">
        <v>322</v>
      </c>
      <c r="F7760" s="5" t="s">
        <v>325</v>
      </c>
      <c r="G7760" s="13">
        <v>882.13</v>
      </c>
      <c r="H7760" s="5">
        <v>73</v>
      </c>
    </row>
    <row r="7761" spans="1:8">
      <c r="A7761" s="4">
        <v>7760</v>
      </c>
      <c r="B7761" s="5" t="s">
        <v>782</v>
      </c>
      <c r="C7761" s="5" t="s">
        <v>753</v>
      </c>
      <c r="D7761" s="5" t="s">
        <v>750</v>
      </c>
      <c r="E7761" s="5" t="s">
        <v>319</v>
      </c>
      <c r="F7761" s="5" t="s">
        <v>306</v>
      </c>
      <c r="G7761" s="13">
        <v>425.97</v>
      </c>
      <c r="H7761" s="5">
        <v>99</v>
      </c>
    </row>
    <row r="7762" spans="1:8">
      <c r="A7762" s="4">
        <v>7761</v>
      </c>
      <c r="B7762" s="5" t="s">
        <v>812</v>
      </c>
      <c r="C7762" s="5" t="s">
        <v>304</v>
      </c>
      <c r="D7762" s="5" t="s">
        <v>743</v>
      </c>
      <c r="E7762" s="5" t="s">
        <v>758</v>
      </c>
      <c r="F7762" s="5" t="s">
        <v>306</v>
      </c>
      <c r="G7762" s="13">
        <v>107.23</v>
      </c>
      <c r="H7762" s="5">
        <v>78</v>
      </c>
    </row>
    <row r="7763" spans="1:8">
      <c r="A7763" s="4">
        <v>7762</v>
      </c>
      <c r="B7763" s="5" t="s">
        <v>749</v>
      </c>
      <c r="C7763" s="5" t="s">
        <v>318</v>
      </c>
      <c r="D7763" s="5" t="s">
        <v>732</v>
      </c>
      <c r="E7763" s="5" t="s">
        <v>319</v>
      </c>
      <c r="F7763" s="5" t="s">
        <v>321</v>
      </c>
      <c r="G7763" s="13">
        <v>945.49</v>
      </c>
      <c r="H7763" s="5">
        <v>86</v>
      </c>
    </row>
    <row r="7764" spans="1:8">
      <c r="A7764" s="4">
        <v>7763</v>
      </c>
      <c r="B7764" s="5" t="s">
        <v>782</v>
      </c>
      <c r="C7764" s="5" t="s">
        <v>312</v>
      </c>
      <c r="D7764" s="5" t="s">
        <v>785</v>
      </c>
      <c r="E7764" s="5" t="s">
        <v>310</v>
      </c>
      <c r="F7764" s="5" t="s">
        <v>325</v>
      </c>
      <c r="G7764" s="13">
        <v>79.34</v>
      </c>
      <c r="H7764" s="5">
        <v>153</v>
      </c>
    </row>
    <row r="7765" spans="1:8">
      <c r="A7765" s="4">
        <v>7764</v>
      </c>
      <c r="B7765" s="5" t="s">
        <v>788</v>
      </c>
      <c r="C7765" s="5" t="s">
        <v>312</v>
      </c>
      <c r="D7765" s="5" t="s">
        <v>750</v>
      </c>
      <c r="E7765" s="5" t="s">
        <v>322</v>
      </c>
      <c r="F7765" s="5" t="s">
        <v>326</v>
      </c>
      <c r="G7765" s="13">
        <v>589.9</v>
      </c>
      <c r="H7765" s="5">
        <v>137</v>
      </c>
    </row>
    <row r="7766" spans="1:8">
      <c r="A7766" s="4">
        <v>7765</v>
      </c>
      <c r="B7766" s="5" t="s">
        <v>791</v>
      </c>
      <c r="C7766" s="5" t="s">
        <v>312</v>
      </c>
      <c r="D7766" s="5" t="s">
        <v>317</v>
      </c>
      <c r="E7766" s="5" t="s">
        <v>758</v>
      </c>
      <c r="F7766" s="5" t="s">
        <v>751</v>
      </c>
      <c r="G7766" s="13">
        <v>601.82000000000005</v>
      </c>
      <c r="H7766" s="5">
        <v>168</v>
      </c>
    </row>
    <row r="7767" spans="1:8">
      <c r="A7767" s="4">
        <v>7766</v>
      </c>
      <c r="B7767" s="5" t="s">
        <v>792</v>
      </c>
      <c r="C7767" s="5" t="s">
        <v>755</v>
      </c>
      <c r="D7767" s="5" t="s">
        <v>785</v>
      </c>
      <c r="E7767" s="5" t="s">
        <v>313</v>
      </c>
      <c r="F7767" s="5" t="s">
        <v>326</v>
      </c>
      <c r="G7767" s="13">
        <v>813.93</v>
      </c>
      <c r="H7767" s="5">
        <v>131</v>
      </c>
    </row>
    <row r="7768" spans="1:8">
      <c r="A7768" s="4">
        <v>7767</v>
      </c>
      <c r="B7768" s="5" t="s">
        <v>771</v>
      </c>
      <c r="C7768" s="5" t="s">
        <v>315</v>
      </c>
      <c r="D7768" s="5" t="s">
        <v>738</v>
      </c>
      <c r="E7768" s="5" t="s">
        <v>305</v>
      </c>
      <c r="F7768" s="5" t="s">
        <v>306</v>
      </c>
      <c r="G7768" s="13">
        <v>82.21</v>
      </c>
      <c r="H7768" s="5">
        <v>90</v>
      </c>
    </row>
    <row r="7769" spans="1:8">
      <c r="A7769" s="4">
        <v>7768</v>
      </c>
      <c r="B7769" s="5" t="s">
        <v>784</v>
      </c>
      <c r="C7769" s="5" t="s">
        <v>315</v>
      </c>
      <c r="D7769" s="5" t="s">
        <v>772</v>
      </c>
      <c r="E7769" s="5" t="s">
        <v>733</v>
      </c>
      <c r="F7769" s="5" t="s">
        <v>321</v>
      </c>
      <c r="G7769" s="13">
        <v>208.47</v>
      </c>
      <c r="H7769" s="5">
        <v>24</v>
      </c>
    </row>
    <row r="7770" spans="1:8">
      <c r="A7770" s="4">
        <v>7769</v>
      </c>
      <c r="B7770" s="5" t="s">
        <v>793</v>
      </c>
      <c r="C7770" s="5" t="s">
        <v>312</v>
      </c>
      <c r="D7770" s="5" t="s">
        <v>769</v>
      </c>
      <c r="E7770" s="5" t="s">
        <v>310</v>
      </c>
      <c r="F7770" s="5" t="s">
        <v>326</v>
      </c>
      <c r="G7770" s="13">
        <v>44.4</v>
      </c>
      <c r="H7770" s="5">
        <v>89</v>
      </c>
    </row>
    <row r="7771" spans="1:8">
      <c r="A7771" s="4">
        <v>7770</v>
      </c>
      <c r="B7771" s="5" t="s">
        <v>775</v>
      </c>
      <c r="C7771" s="5" t="s">
        <v>315</v>
      </c>
      <c r="D7771" s="5" t="s">
        <v>736</v>
      </c>
      <c r="E7771" s="5" t="s">
        <v>758</v>
      </c>
      <c r="F7771" s="5" t="s">
        <v>744</v>
      </c>
      <c r="G7771" s="13">
        <v>927.91</v>
      </c>
      <c r="H7771" s="5">
        <v>16</v>
      </c>
    </row>
    <row r="7772" spans="1:8">
      <c r="A7772" s="4">
        <v>7771</v>
      </c>
      <c r="B7772" s="5" t="s">
        <v>786</v>
      </c>
      <c r="C7772" s="5" t="s">
        <v>731</v>
      </c>
      <c r="D7772" s="5" t="s">
        <v>732</v>
      </c>
      <c r="E7772" s="5" t="s">
        <v>740</v>
      </c>
      <c r="F7772" s="5" t="s">
        <v>734</v>
      </c>
      <c r="G7772" s="13">
        <v>259.27</v>
      </c>
      <c r="H7772" s="5">
        <v>135</v>
      </c>
    </row>
    <row r="7773" spans="1:8">
      <c r="A7773" s="4">
        <v>7772</v>
      </c>
      <c r="B7773" s="5" t="s">
        <v>801</v>
      </c>
      <c r="C7773" s="5" t="s">
        <v>735</v>
      </c>
      <c r="D7773" s="5" t="s">
        <v>320</v>
      </c>
      <c r="E7773" s="5" t="s">
        <v>313</v>
      </c>
      <c r="F7773" s="5" t="s">
        <v>306</v>
      </c>
      <c r="G7773" s="13">
        <v>277.38</v>
      </c>
      <c r="H7773" s="5">
        <v>68</v>
      </c>
    </row>
    <row r="7774" spans="1:8">
      <c r="A7774" s="4">
        <v>7773</v>
      </c>
      <c r="B7774" s="5" t="s">
        <v>749</v>
      </c>
      <c r="C7774" s="5" t="s">
        <v>735</v>
      </c>
      <c r="D7774" s="5" t="s">
        <v>769</v>
      </c>
      <c r="E7774" s="5" t="s">
        <v>733</v>
      </c>
      <c r="F7774" s="5" t="s">
        <v>770</v>
      </c>
      <c r="G7774" s="13">
        <v>562.76</v>
      </c>
      <c r="H7774" s="5">
        <v>198</v>
      </c>
    </row>
    <row r="7775" spans="1:8">
      <c r="A7775" s="4">
        <v>7774</v>
      </c>
      <c r="B7775" s="5" t="s">
        <v>788</v>
      </c>
      <c r="C7775" s="5" t="s">
        <v>312</v>
      </c>
      <c r="D7775" s="5" t="s">
        <v>750</v>
      </c>
      <c r="E7775" s="5" t="s">
        <v>322</v>
      </c>
      <c r="F7775" s="5" t="s">
        <v>325</v>
      </c>
      <c r="G7775" s="13">
        <v>306.13</v>
      </c>
      <c r="H7775" s="5">
        <v>42</v>
      </c>
    </row>
    <row r="7776" spans="1:8">
      <c r="A7776" s="4">
        <v>7775</v>
      </c>
      <c r="B7776" s="5" t="s">
        <v>780</v>
      </c>
      <c r="C7776" s="5" t="s">
        <v>783</v>
      </c>
      <c r="D7776" s="5" t="s">
        <v>769</v>
      </c>
      <c r="E7776" s="5" t="s">
        <v>319</v>
      </c>
      <c r="F7776" s="5" t="s">
        <v>323</v>
      </c>
      <c r="G7776" s="13">
        <v>389.98</v>
      </c>
      <c r="H7776" s="5">
        <v>43</v>
      </c>
    </row>
    <row r="7777" spans="1:8">
      <c r="A7777" s="4">
        <v>7776</v>
      </c>
      <c r="B7777" s="5" t="s">
        <v>788</v>
      </c>
      <c r="C7777" s="5" t="s">
        <v>735</v>
      </c>
      <c r="D7777" s="5" t="s">
        <v>743</v>
      </c>
      <c r="E7777" s="5" t="s">
        <v>740</v>
      </c>
      <c r="F7777" s="5" t="s">
        <v>326</v>
      </c>
      <c r="G7777" s="13">
        <v>572.52</v>
      </c>
      <c r="H7777" s="5">
        <v>127</v>
      </c>
    </row>
    <row r="7778" spans="1:8">
      <c r="A7778" s="4">
        <v>7777</v>
      </c>
      <c r="B7778" s="5" t="s">
        <v>800</v>
      </c>
      <c r="C7778" s="5" t="s">
        <v>755</v>
      </c>
      <c r="D7778" s="5" t="s">
        <v>769</v>
      </c>
      <c r="E7778" s="5" t="s">
        <v>758</v>
      </c>
      <c r="F7778" s="5" t="s">
        <v>734</v>
      </c>
      <c r="G7778" s="13">
        <v>824.28</v>
      </c>
      <c r="H7778" s="5">
        <v>111</v>
      </c>
    </row>
    <row r="7779" spans="1:8">
      <c r="A7779" s="4">
        <v>7778</v>
      </c>
      <c r="B7779" s="5" t="s">
        <v>792</v>
      </c>
      <c r="C7779" s="5" t="s">
        <v>304</v>
      </c>
      <c r="D7779" s="5" t="s">
        <v>769</v>
      </c>
      <c r="E7779" s="5" t="s">
        <v>322</v>
      </c>
      <c r="F7779" s="5" t="s">
        <v>323</v>
      </c>
      <c r="G7779" s="13">
        <v>91.62</v>
      </c>
      <c r="H7779" s="5">
        <v>131</v>
      </c>
    </row>
    <row r="7780" spans="1:8">
      <c r="A7780" s="4">
        <v>7779</v>
      </c>
      <c r="B7780" s="5" t="s">
        <v>793</v>
      </c>
      <c r="C7780" s="5" t="s">
        <v>731</v>
      </c>
      <c r="D7780" s="5" t="s">
        <v>732</v>
      </c>
      <c r="E7780" s="5" t="s">
        <v>740</v>
      </c>
      <c r="F7780" s="5" t="s">
        <v>306</v>
      </c>
      <c r="G7780" s="13">
        <v>916.71</v>
      </c>
      <c r="H7780" s="5">
        <v>134</v>
      </c>
    </row>
    <row r="7781" spans="1:8">
      <c r="A7781" s="4">
        <v>7780</v>
      </c>
      <c r="B7781" s="5" t="s">
        <v>808</v>
      </c>
      <c r="C7781" s="5" t="s">
        <v>735</v>
      </c>
      <c r="D7781" s="5" t="s">
        <v>738</v>
      </c>
      <c r="E7781" s="5" t="s">
        <v>305</v>
      </c>
      <c r="F7781" s="5" t="s">
        <v>744</v>
      </c>
      <c r="G7781" s="13">
        <v>861.72</v>
      </c>
      <c r="H7781" s="5">
        <v>174</v>
      </c>
    </row>
    <row r="7782" spans="1:8">
      <c r="A7782" s="4">
        <v>7781</v>
      </c>
      <c r="B7782" s="5" t="s">
        <v>787</v>
      </c>
      <c r="C7782" s="5" t="s">
        <v>742</v>
      </c>
      <c r="D7782" s="5" t="s">
        <v>316</v>
      </c>
      <c r="E7782" s="5" t="s">
        <v>314</v>
      </c>
      <c r="F7782" s="5" t="s">
        <v>770</v>
      </c>
      <c r="G7782" s="13">
        <v>104.64</v>
      </c>
      <c r="H7782" s="5">
        <v>183</v>
      </c>
    </row>
    <row r="7783" spans="1:8">
      <c r="A7783" s="4">
        <v>7782</v>
      </c>
      <c r="B7783" s="5" t="s">
        <v>779</v>
      </c>
      <c r="C7783" s="5" t="s">
        <v>753</v>
      </c>
      <c r="D7783" s="5" t="s">
        <v>309</v>
      </c>
      <c r="E7783" s="5" t="s">
        <v>310</v>
      </c>
      <c r="F7783" s="5" t="s">
        <v>323</v>
      </c>
      <c r="G7783" s="13">
        <v>439.59</v>
      </c>
      <c r="H7783" s="5">
        <v>28</v>
      </c>
    </row>
    <row r="7784" spans="1:8">
      <c r="A7784" s="4">
        <v>7783</v>
      </c>
      <c r="B7784" s="5" t="s">
        <v>809</v>
      </c>
      <c r="C7784" s="5" t="s">
        <v>783</v>
      </c>
      <c r="D7784" s="5" t="s">
        <v>750</v>
      </c>
      <c r="E7784" s="5" t="s">
        <v>733</v>
      </c>
      <c r="F7784" s="5" t="s">
        <v>321</v>
      </c>
      <c r="G7784" s="13">
        <v>830.3</v>
      </c>
      <c r="H7784" s="5">
        <v>165</v>
      </c>
    </row>
    <row r="7785" spans="1:8">
      <c r="A7785" s="4">
        <v>7784</v>
      </c>
      <c r="B7785" s="5" t="s">
        <v>804</v>
      </c>
      <c r="C7785" s="5" t="s">
        <v>735</v>
      </c>
      <c r="D7785" s="5" t="s">
        <v>738</v>
      </c>
      <c r="E7785" s="5" t="s">
        <v>740</v>
      </c>
      <c r="F7785" s="5" t="s">
        <v>770</v>
      </c>
      <c r="G7785" s="13">
        <v>359.29</v>
      </c>
      <c r="H7785" s="5">
        <v>15</v>
      </c>
    </row>
    <row r="7786" spans="1:8">
      <c r="A7786" s="4">
        <v>7785</v>
      </c>
      <c r="B7786" s="5" t="s">
        <v>773</v>
      </c>
      <c r="C7786" s="5" t="s">
        <v>304</v>
      </c>
      <c r="D7786" s="5" t="s">
        <v>732</v>
      </c>
      <c r="E7786" s="5" t="s">
        <v>733</v>
      </c>
      <c r="F7786" s="5" t="s">
        <v>325</v>
      </c>
      <c r="G7786" s="13">
        <v>263.57</v>
      </c>
      <c r="H7786" s="5">
        <v>20</v>
      </c>
    </row>
    <row r="7787" spans="1:8">
      <c r="A7787" s="4">
        <v>7786</v>
      </c>
      <c r="B7787" s="5" t="s">
        <v>759</v>
      </c>
      <c r="C7787" s="5" t="s">
        <v>307</v>
      </c>
      <c r="D7787" s="5" t="s">
        <v>316</v>
      </c>
      <c r="E7787" s="5" t="s">
        <v>319</v>
      </c>
      <c r="F7787" s="5" t="s">
        <v>306</v>
      </c>
      <c r="G7787" s="13">
        <v>288.97000000000003</v>
      </c>
      <c r="H7787" s="5">
        <v>28</v>
      </c>
    </row>
    <row r="7788" spans="1:8">
      <c r="A7788" s="4">
        <v>7787</v>
      </c>
      <c r="B7788" s="5" t="s">
        <v>771</v>
      </c>
      <c r="C7788" s="5" t="s">
        <v>304</v>
      </c>
      <c r="D7788" s="5" t="s">
        <v>785</v>
      </c>
      <c r="E7788" s="5" t="s">
        <v>733</v>
      </c>
      <c r="F7788" s="5" t="s">
        <v>311</v>
      </c>
      <c r="G7788" s="13">
        <v>302.97000000000003</v>
      </c>
      <c r="H7788" s="5">
        <v>169</v>
      </c>
    </row>
    <row r="7789" spans="1:8">
      <c r="A7789" s="4">
        <v>7788</v>
      </c>
      <c r="B7789" s="5" t="s">
        <v>806</v>
      </c>
      <c r="C7789" s="5" t="s">
        <v>308</v>
      </c>
      <c r="D7789" s="5" t="s">
        <v>324</v>
      </c>
      <c r="E7789" s="5" t="s">
        <v>322</v>
      </c>
      <c r="F7789" s="5" t="s">
        <v>734</v>
      </c>
      <c r="G7789" s="13">
        <v>907.19</v>
      </c>
      <c r="H7789" s="5">
        <v>100</v>
      </c>
    </row>
    <row r="7790" spans="1:8">
      <c r="A7790" s="4">
        <v>7789</v>
      </c>
      <c r="B7790" s="5" t="s">
        <v>741</v>
      </c>
      <c r="C7790" s="5" t="s">
        <v>304</v>
      </c>
      <c r="D7790" s="5" t="s">
        <v>785</v>
      </c>
      <c r="E7790" s="5" t="s">
        <v>740</v>
      </c>
      <c r="F7790" s="5" t="s">
        <v>744</v>
      </c>
      <c r="G7790" s="13">
        <v>282.20999999999998</v>
      </c>
      <c r="H7790" s="5">
        <v>19</v>
      </c>
    </row>
    <row r="7791" spans="1:8">
      <c r="A7791" s="4">
        <v>7790</v>
      </c>
      <c r="B7791" s="5" t="s">
        <v>302</v>
      </c>
      <c r="C7791" s="5" t="s">
        <v>307</v>
      </c>
      <c r="D7791" s="5" t="s">
        <v>317</v>
      </c>
      <c r="E7791" s="5" t="s">
        <v>303</v>
      </c>
      <c r="F7791" s="5" t="s">
        <v>323</v>
      </c>
      <c r="G7791" s="13">
        <v>904.14</v>
      </c>
      <c r="H7791" s="5">
        <v>125</v>
      </c>
    </row>
    <row r="7792" spans="1:8">
      <c r="A7792" s="4">
        <v>7791</v>
      </c>
      <c r="B7792" s="5" t="s">
        <v>791</v>
      </c>
      <c r="C7792" s="5" t="s">
        <v>307</v>
      </c>
      <c r="D7792" s="5" t="s">
        <v>320</v>
      </c>
      <c r="E7792" s="5" t="s">
        <v>319</v>
      </c>
      <c r="F7792" s="5" t="s">
        <v>306</v>
      </c>
      <c r="G7792" s="13">
        <v>798.49</v>
      </c>
      <c r="H7792" s="5">
        <v>152</v>
      </c>
    </row>
    <row r="7793" spans="1:8">
      <c r="A7793" s="4">
        <v>7792</v>
      </c>
      <c r="B7793" s="5" t="s">
        <v>791</v>
      </c>
      <c r="C7793" s="5" t="s">
        <v>753</v>
      </c>
      <c r="D7793" s="5" t="s">
        <v>769</v>
      </c>
      <c r="E7793" s="5" t="s">
        <v>313</v>
      </c>
      <c r="F7793" s="5" t="s">
        <v>770</v>
      </c>
      <c r="G7793" s="13">
        <v>236.69</v>
      </c>
      <c r="H7793" s="5">
        <v>164</v>
      </c>
    </row>
    <row r="7794" spans="1:8">
      <c r="A7794" s="4">
        <v>7793</v>
      </c>
      <c r="B7794" s="5" t="s">
        <v>302</v>
      </c>
      <c r="C7794" s="5" t="s">
        <v>742</v>
      </c>
      <c r="D7794" s="5" t="s">
        <v>772</v>
      </c>
      <c r="E7794" s="5" t="s">
        <v>310</v>
      </c>
      <c r="F7794" s="5" t="s">
        <v>770</v>
      </c>
      <c r="G7794" s="13">
        <v>353.98</v>
      </c>
      <c r="H7794" s="5">
        <v>44</v>
      </c>
    </row>
    <row r="7795" spans="1:8">
      <c r="A7795" s="4">
        <v>7794</v>
      </c>
      <c r="B7795" s="5" t="s">
        <v>760</v>
      </c>
      <c r="C7795" s="5" t="s">
        <v>308</v>
      </c>
      <c r="D7795" s="5" t="s">
        <v>732</v>
      </c>
      <c r="E7795" s="5" t="s">
        <v>305</v>
      </c>
      <c r="F7795" s="5" t="s">
        <v>746</v>
      </c>
      <c r="G7795" s="13">
        <v>54.76</v>
      </c>
      <c r="H7795" s="5">
        <v>103</v>
      </c>
    </row>
    <row r="7796" spans="1:8">
      <c r="A7796" s="4">
        <v>7795</v>
      </c>
      <c r="B7796" s="5" t="s">
        <v>749</v>
      </c>
      <c r="C7796" s="5" t="s">
        <v>753</v>
      </c>
      <c r="D7796" s="5" t="s">
        <v>316</v>
      </c>
      <c r="E7796" s="5" t="s">
        <v>303</v>
      </c>
      <c r="F7796" s="5" t="s">
        <v>746</v>
      </c>
      <c r="G7796" s="13">
        <v>580.91</v>
      </c>
      <c r="H7796" s="5">
        <v>119</v>
      </c>
    </row>
    <row r="7797" spans="1:8">
      <c r="A7797" s="4">
        <v>7796</v>
      </c>
      <c r="B7797" s="5" t="s">
        <v>809</v>
      </c>
      <c r="C7797" s="5" t="s">
        <v>731</v>
      </c>
      <c r="D7797" s="5" t="s">
        <v>317</v>
      </c>
      <c r="E7797" s="5" t="s">
        <v>310</v>
      </c>
      <c r="F7797" s="5" t="s">
        <v>321</v>
      </c>
      <c r="G7797" s="13">
        <v>613.04</v>
      </c>
      <c r="H7797" s="5">
        <v>177</v>
      </c>
    </row>
    <row r="7798" spans="1:8">
      <c r="A7798" s="4">
        <v>7797</v>
      </c>
      <c r="B7798" s="5" t="s">
        <v>788</v>
      </c>
      <c r="C7798" s="5" t="s">
        <v>308</v>
      </c>
      <c r="D7798" s="5" t="s">
        <v>785</v>
      </c>
      <c r="E7798" s="5" t="s">
        <v>305</v>
      </c>
      <c r="F7798" s="5" t="s">
        <v>734</v>
      </c>
      <c r="G7798" s="13">
        <v>47.9</v>
      </c>
      <c r="H7798" s="5">
        <v>25</v>
      </c>
    </row>
    <row r="7799" spans="1:8">
      <c r="A7799" s="4">
        <v>7798</v>
      </c>
      <c r="B7799" s="5" t="s">
        <v>775</v>
      </c>
      <c r="C7799" s="5" t="s">
        <v>742</v>
      </c>
      <c r="D7799" s="5" t="s">
        <v>317</v>
      </c>
      <c r="E7799" s="5" t="s">
        <v>758</v>
      </c>
      <c r="F7799" s="5" t="s">
        <v>746</v>
      </c>
      <c r="G7799" s="13">
        <v>45.89</v>
      </c>
      <c r="H7799" s="5">
        <v>16</v>
      </c>
    </row>
    <row r="7800" spans="1:8">
      <c r="A7800" s="4">
        <v>7799</v>
      </c>
      <c r="B7800" s="5" t="s">
        <v>799</v>
      </c>
      <c r="C7800" s="5" t="s">
        <v>307</v>
      </c>
      <c r="D7800" s="5" t="s">
        <v>732</v>
      </c>
      <c r="E7800" s="5" t="s">
        <v>310</v>
      </c>
      <c r="F7800" s="5" t="s">
        <v>748</v>
      </c>
      <c r="G7800" s="13">
        <v>160.49</v>
      </c>
      <c r="H7800" s="5">
        <v>30</v>
      </c>
    </row>
    <row r="7801" spans="1:8">
      <c r="A7801" s="4">
        <v>7800</v>
      </c>
      <c r="B7801" s="5" t="s">
        <v>790</v>
      </c>
      <c r="C7801" s="5" t="s">
        <v>731</v>
      </c>
      <c r="D7801" s="5" t="s">
        <v>317</v>
      </c>
      <c r="E7801" s="5" t="s">
        <v>733</v>
      </c>
      <c r="F7801" s="5" t="s">
        <v>746</v>
      </c>
      <c r="G7801" s="13">
        <v>329.95</v>
      </c>
      <c r="H7801" s="5">
        <v>191</v>
      </c>
    </row>
    <row r="7802" spans="1:8">
      <c r="A7802" s="4">
        <v>7801</v>
      </c>
      <c r="B7802" s="5" t="s">
        <v>809</v>
      </c>
      <c r="C7802" s="5" t="s">
        <v>307</v>
      </c>
      <c r="D7802" s="5" t="s">
        <v>769</v>
      </c>
      <c r="E7802" s="5" t="s">
        <v>740</v>
      </c>
      <c r="F7802" s="5" t="s">
        <v>751</v>
      </c>
      <c r="G7802" s="13">
        <v>707.88</v>
      </c>
      <c r="H7802" s="5">
        <v>145</v>
      </c>
    </row>
    <row r="7803" spans="1:8">
      <c r="A7803" s="4">
        <v>7802</v>
      </c>
      <c r="B7803" s="5" t="s">
        <v>802</v>
      </c>
      <c r="C7803" s="5" t="s">
        <v>783</v>
      </c>
      <c r="D7803" s="5" t="s">
        <v>772</v>
      </c>
      <c r="E7803" s="5" t="s">
        <v>305</v>
      </c>
      <c r="F7803" s="5" t="s">
        <v>746</v>
      </c>
      <c r="G7803" s="13">
        <v>752.44</v>
      </c>
      <c r="H7803" s="5">
        <v>119</v>
      </c>
    </row>
    <row r="7804" spans="1:8">
      <c r="A7804" s="4">
        <v>7803</v>
      </c>
      <c r="B7804" s="5" t="s">
        <v>752</v>
      </c>
      <c r="C7804" s="5" t="s">
        <v>307</v>
      </c>
      <c r="D7804" s="5" t="s">
        <v>732</v>
      </c>
      <c r="E7804" s="5" t="s">
        <v>305</v>
      </c>
      <c r="F7804" s="5" t="s">
        <v>326</v>
      </c>
      <c r="G7804" s="13">
        <v>598.63</v>
      </c>
      <c r="H7804" s="5">
        <v>21</v>
      </c>
    </row>
    <row r="7805" spans="1:8">
      <c r="A7805" s="4">
        <v>7804</v>
      </c>
      <c r="B7805" s="5" t="s">
        <v>302</v>
      </c>
      <c r="C7805" s="5" t="s">
        <v>315</v>
      </c>
      <c r="D7805" s="5" t="s">
        <v>750</v>
      </c>
      <c r="E7805" s="5" t="s">
        <v>740</v>
      </c>
      <c r="F7805" s="5" t="s">
        <v>748</v>
      </c>
      <c r="G7805" s="13">
        <v>716.75</v>
      </c>
      <c r="H7805" s="5">
        <v>93</v>
      </c>
    </row>
    <row r="7806" spans="1:8">
      <c r="A7806" s="4">
        <v>7805</v>
      </c>
      <c r="B7806" s="5" t="s">
        <v>302</v>
      </c>
      <c r="C7806" s="5" t="s">
        <v>312</v>
      </c>
      <c r="D7806" s="5" t="s">
        <v>769</v>
      </c>
      <c r="E7806" s="5" t="s">
        <v>310</v>
      </c>
      <c r="F7806" s="5" t="s">
        <v>744</v>
      </c>
      <c r="G7806" s="13">
        <v>892.57</v>
      </c>
      <c r="H7806" s="5">
        <v>130</v>
      </c>
    </row>
    <row r="7807" spans="1:8">
      <c r="A7807" s="4">
        <v>7806</v>
      </c>
      <c r="B7807" s="5" t="s">
        <v>749</v>
      </c>
      <c r="C7807" s="5" t="s">
        <v>307</v>
      </c>
      <c r="D7807" s="5" t="s">
        <v>743</v>
      </c>
      <c r="E7807" s="5" t="s">
        <v>758</v>
      </c>
      <c r="F7807" s="5" t="s">
        <v>748</v>
      </c>
      <c r="G7807" s="13">
        <v>138.78</v>
      </c>
      <c r="H7807" s="5">
        <v>125</v>
      </c>
    </row>
    <row r="7808" spans="1:8">
      <c r="A7808" s="4">
        <v>7807</v>
      </c>
      <c r="B7808" s="5" t="s">
        <v>806</v>
      </c>
      <c r="C7808" s="5" t="s">
        <v>735</v>
      </c>
      <c r="D7808" s="5" t="s">
        <v>316</v>
      </c>
      <c r="E7808" s="5" t="s">
        <v>319</v>
      </c>
      <c r="F7808" s="5" t="s">
        <v>744</v>
      </c>
      <c r="G7808" s="13">
        <v>395.33</v>
      </c>
      <c r="H7808" s="5">
        <v>84</v>
      </c>
    </row>
    <row r="7809" spans="1:8">
      <c r="A7809" s="4">
        <v>7808</v>
      </c>
      <c r="B7809" s="5" t="s">
        <v>806</v>
      </c>
      <c r="C7809" s="5" t="s">
        <v>783</v>
      </c>
      <c r="D7809" s="5" t="s">
        <v>316</v>
      </c>
      <c r="E7809" s="5" t="s">
        <v>310</v>
      </c>
      <c r="F7809" s="5" t="s">
        <v>325</v>
      </c>
      <c r="G7809" s="13">
        <v>116.1</v>
      </c>
      <c r="H7809" s="5">
        <v>133</v>
      </c>
    </row>
    <row r="7810" spans="1:8">
      <c r="A7810" s="4">
        <v>7809</v>
      </c>
      <c r="B7810" s="5" t="s">
        <v>779</v>
      </c>
      <c r="C7810" s="5" t="s">
        <v>735</v>
      </c>
      <c r="D7810" s="5" t="s">
        <v>769</v>
      </c>
      <c r="E7810" s="5" t="s">
        <v>319</v>
      </c>
      <c r="F7810" s="5" t="s">
        <v>311</v>
      </c>
      <c r="G7810" s="13">
        <v>517.64</v>
      </c>
      <c r="H7810" s="5">
        <v>85</v>
      </c>
    </row>
    <row r="7811" spans="1:8">
      <c r="A7811" s="4">
        <v>7810</v>
      </c>
      <c r="B7811" s="5" t="s">
        <v>786</v>
      </c>
      <c r="C7811" s="5" t="s">
        <v>735</v>
      </c>
      <c r="D7811" s="5" t="s">
        <v>772</v>
      </c>
      <c r="E7811" s="5" t="s">
        <v>322</v>
      </c>
      <c r="F7811" s="5" t="s">
        <v>746</v>
      </c>
      <c r="G7811" s="13">
        <v>934.42</v>
      </c>
      <c r="H7811" s="5">
        <v>44</v>
      </c>
    </row>
    <row r="7812" spans="1:8">
      <c r="A7812" s="4">
        <v>7811</v>
      </c>
      <c r="B7812" s="5" t="s">
        <v>761</v>
      </c>
      <c r="C7812" s="5" t="s">
        <v>312</v>
      </c>
      <c r="D7812" s="5" t="s">
        <v>736</v>
      </c>
      <c r="E7812" s="5" t="s">
        <v>310</v>
      </c>
      <c r="F7812" s="5" t="s">
        <v>306</v>
      </c>
      <c r="G7812" s="13">
        <v>235.9</v>
      </c>
      <c r="H7812" s="5">
        <v>96</v>
      </c>
    </row>
    <row r="7813" spans="1:8">
      <c r="A7813" s="4">
        <v>7812</v>
      </c>
      <c r="B7813" s="5" t="s">
        <v>782</v>
      </c>
      <c r="C7813" s="5" t="s">
        <v>307</v>
      </c>
      <c r="D7813" s="5" t="s">
        <v>736</v>
      </c>
      <c r="E7813" s="5" t="s">
        <v>758</v>
      </c>
      <c r="F7813" s="5" t="s">
        <v>311</v>
      </c>
      <c r="G7813" s="13">
        <v>331.51</v>
      </c>
      <c r="H7813" s="5">
        <v>129</v>
      </c>
    </row>
    <row r="7814" spans="1:8">
      <c r="A7814" s="4">
        <v>7813</v>
      </c>
      <c r="B7814" s="5" t="s">
        <v>762</v>
      </c>
      <c r="C7814" s="5" t="s">
        <v>307</v>
      </c>
      <c r="D7814" s="5" t="s">
        <v>736</v>
      </c>
      <c r="E7814" s="5" t="s">
        <v>313</v>
      </c>
      <c r="F7814" s="5" t="s">
        <v>748</v>
      </c>
      <c r="G7814" s="13">
        <v>42.17</v>
      </c>
      <c r="H7814" s="5">
        <v>5</v>
      </c>
    </row>
    <row r="7815" spans="1:8">
      <c r="A7815" s="4">
        <v>7814</v>
      </c>
      <c r="B7815" s="5" t="s">
        <v>797</v>
      </c>
      <c r="C7815" s="5" t="s">
        <v>783</v>
      </c>
      <c r="D7815" s="5" t="s">
        <v>317</v>
      </c>
      <c r="E7815" s="5" t="s">
        <v>733</v>
      </c>
      <c r="F7815" s="5" t="s">
        <v>311</v>
      </c>
      <c r="G7815" s="13">
        <v>158.54</v>
      </c>
      <c r="H7815" s="5">
        <v>61</v>
      </c>
    </row>
    <row r="7816" spans="1:8">
      <c r="A7816" s="4">
        <v>7815</v>
      </c>
      <c r="B7816" s="5" t="s">
        <v>302</v>
      </c>
      <c r="C7816" s="5" t="s">
        <v>753</v>
      </c>
      <c r="D7816" s="5" t="s">
        <v>743</v>
      </c>
      <c r="E7816" s="5" t="s">
        <v>758</v>
      </c>
      <c r="F7816" s="5" t="s">
        <v>326</v>
      </c>
      <c r="G7816" s="13">
        <v>319.57</v>
      </c>
      <c r="H7816" s="5">
        <v>43</v>
      </c>
    </row>
    <row r="7817" spans="1:8">
      <c r="A7817" s="4">
        <v>7816</v>
      </c>
      <c r="B7817" s="5" t="s">
        <v>790</v>
      </c>
      <c r="C7817" s="5" t="s">
        <v>731</v>
      </c>
      <c r="D7817" s="5" t="s">
        <v>732</v>
      </c>
      <c r="E7817" s="5" t="s">
        <v>758</v>
      </c>
      <c r="F7817" s="5" t="s">
        <v>323</v>
      </c>
      <c r="G7817" s="13">
        <v>599.6</v>
      </c>
      <c r="H7817" s="5">
        <v>12</v>
      </c>
    </row>
    <row r="7818" spans="1:8">
      <c r="A7818" s="4">
        <v>7817</v>
      </c>
      <c r="B7818" s="5" t="s">
        <v>800</v>
      </c>
      <c r="C7818" s="5" t="s">
        <v>318</v>
      </c>
      <c r="D7818" s="5" t="s">
        <v>743</v>
      </c>
      <c r="E7818" s="5" t="s">
        <v>313</v>
      </c>
      <c r="F7818" s="5" t="s">
        <v>746</v>
      </c>
      <c r="G7818" s="13">
        <v>675.15</v>
      </c>
      <c r="H7818" s="5">
        <v>99</v>
      </c>
    </row>
    <row r="7819" spans="1:8">
      <c r="A7819" s="4">
        <v>7818</v>
      </c>
      <c r="B7819" s="5" t="s">
        <v>752</v>
      </c>
      <c r="C7819" s="5" t="s">
        <v>753</v>
      </c>
      <c r="D7819" s="5" t="s">
        <v>769</v>
      </c>
      <c r="E7819" s="5" t="s">
        <v>314</v>
      </c>
      <c r="F7819" s="5" t="s">
        <v>748</v>
      </c>
      <c r="G7819" s="13">
        <v>556.57000000000005</v>
      </c>
      <c r="H7819" s="5">
        <v>9</v>
      </c>
    </row>
    <row r="7820" spans="1:8">
      <c r="A7820" s="4">
        <v>7819</v>
      </c>
      <c r="B7820" s="5" t="s">
        <v>779</v>
      </c>
      <c r="C7820" s="5" t="s">
        <v>742</v>
      </c>
      <c r="D7820" s="5" t="s">
        <v>785</v>
      </c>
      <c r="E7820" s="5" t="s">
        <v>733</v>
      </c>
      <c r="F7820" s="5" t="s">
        <v>306</v>
      </c>
      <c r="G7820" s="13">
        <v>900.38</v>
      </c>
      <c r="H7820" s="5">
        <v>80</v>
      </c>
    </row>
    <row r="7821" spans="1:8">
      <c r="A7821" s="4">
        <v>7820</v>
      </c>
      <c r="B7821" s="5" t="s">
        <v>799</v>
      </c>
      <c r="C7821" s="5" t="s">
        <v>757</v>
      </c>
      <c r="D7821" s="5" t="s">
        <v>732</v>
      </c>
      <c r="E7821" s="5" t="s">
        <v>319</v>
      </c>
      <c r="F7821" s="5" t="s">
        <v>325</v>
      </c>
      <c r="G7821" s="13">
        <v>488.41</v>
      </c>
      <c r="H7821" s="5">
        <v>107</v>
      </c>
    </row>
    <row r="7822" spans="1:8">
      <c r="A7822" s="4">
        <v>7821</v>
      </c>
      <c r="B7822" s="5" t="s">
        <v>805</v>
      </c>
      <c r="C7822" s="5" t="s">
        <v>312</v>
      </c>
      <c r="D7822" s="5" t="s">
        <v>309</v>
      </c>
      <c r="E7822" s="5" t="s">
        <v>740</v>
      </c>
      <c r="F7822" s="5" t="s">
        <v>326</v>
      </c>
      <c r="G7822" s="13">
        <v>706.95</v>
      </c>
      <c r="H7822" s="5">
        <v>105</v>
      </c>
    </row>
    <row r="7823" spans="1:8">
      <c r="A7823" s="4">
        <v>7822</v>
      </c>
      <c r="B7823" s="5" t="s">
        <v>795</v>
      </c>
      <c r="C7823" s="5" t="s">
        <v>753</v>
      </c>
      <c r="D7823" s="5" t="s">
        <v>785</v>
      </c>
      <c r="E7823" s="5" t="s">
        <v>305</v>
      </c>
      <c r="F7823" s="5" t="s">
        <v>323</v>
      </c>
      <c r="G7823" s="13">
        <v>665.96</v>
      </c>
      <c r="H7823" s="5">
        <v>163</v>
      </c>
    </row>
    <row r="7824" spans="1:8">
      <c r="A7824" s="4">
        <v>7823</v>
      </c>
      <c r="B7824" s="5" t="s">
        <v>776</v>
      </c>
      <c r="C7824" s="5" t="s">
        <v>735</v>
      </c>
      <c r="D7824" s="5" t="s">
        <v>317</v>
      </c>
      <c r="E7824" s="5" t="s">
        <v>319</v>
      </c>
      <c r="F7824" s="5" t="s">
        <v>748</v>
      </c>
      <c r="G7824" s="13">
        <v>463.69</v>
      </c>
      <c r="H7824" s="5">
        <v>192</v>
      </c>
    </row>
    <row r="7825" spans="1:8">
      <c r="A7825" s="4">
        <v>7824</v>
      </c>
      <c r="B7825" s="5" t="s">
        <v>741</v>
      </c>
      <c r="C7825" s="5" t="s">
        <v>757</v>
      </c>
      <c r="D7825" s="5" t="s">
        <v>750</v>
      </c>
      <c r="E7825" s="5" t="s">
        <v>740</v>
      </c>
      <c r="F7825" s="5" t="s">
        <v>770</v>
      </c>
      <c r="G7825" s="13">
        <v>740.48</v>
      </c>
      <c r="H7825" s="5">
        <v>38</v>
      </c>
    </row>
    <row r="7826" spans="1:8">
      <c r="A7826" s="4">
        <v>7825</v>
      </c>
      <c r="B7826" s="5" t="s">
        <v>787</v>
      </c>
      <c r="C7826" s="5" t="s">
        <v>742</v>
      </c>
      <c r="D7826" s="5" t="s">
        <v>324</v>
      </c>
      <c r="E7826" s="5" t="s">
        <v>314</v>
      </c>
      <c r="F7826" s="5" t="s">
        <v>306</v>
      </c>
      <c r="G7826" s="13">
        <v>914.39</v>
      </c>
      <c r="H7826" s="5">
        <v>66</v>
      </c>
    </row>
    <row r="7827" spans="1:8">
      <c r="A7827" s="4">
        <v>7826</v>
      </c>
      <c r="B7827" s="5" t="s">
        <v>747</v>
      </c>
      <c r="C7827" s="5" t="s">
        <v>304</v>
      </c>
      <c r="D7827" s="5" t="s">
        <v>324</v>
      </c>
      <c r="E7827" s="5" t="s">
        <v>319</v>
      </c>
      <c r="F7827" s="5" t="s">
        <v>744</v>
      </c>
      <c r="G7827" s="13">
        <v>741.1</v>
      </c>
      <c r="H7827" s="5">
        <v>75</v>
      </c>
    </row>
    <row r="7828" spans="1:8">
      <c r="A7828" s="4">
        <v>7827</v>
      </c>
      <c r="B7828" s="5" t="s">
        <v>784</v>
      </c>
      <c r="C7828" s="5" t="s">
        <v>735</v>
      </c>
      <c r="D7828" s="5" t="s">
        <v>736</v>
      </c>
      <c r="E7828" s="5" t="s">
        <v>319</v>
      </c>
      <c r="F7828" s="5" t="s">
        <v>311</v>
      </c>
      <c r="G7828" s="13">
        <v>93.33</v>
      </c>
      <c r="H7828" s="5">
        <v>187</v>
      </c>
    </row>
    <row r="7829" spans="1:8">
      <c r="A7829" s="4">
        <v>7828</v>
      </c>
      <c r="B7829" s="5" t="s">
        <v>809</v>
      </c>
      <c r="C7829" s="5" t="s">
        <v>304</v>
      </c>
      <c r="D7829" s="5" t="s">
        <v>736</v>
      </c>
      <c r="E7829" s="5" t="s">
        <v>305</v>
      </c>
      <c r="F7829" s="5" t="s">
        <v>326</v>
      </c>
      <c r="G7829" s="13">
        <v>252.65</v>
      </c>
      <c r="H7829" s="5">
        <v>107</v>
      </c>
    </row>
    <row r="7830" spans="1:8">
      <c r="A7830" s="4">
        <v>7829</v>
      </c>
      <c r="B7830" s="5" t="s">
        <v>796</v>
      </c>
      <c r="C7830" s="5" t="s">
        <v>735</v>
      </c>
      <c r="D7830" s="5" t="s">
        <v>317</v>
      </c>
      <c r="E7830" s="5" t="s">
        <v>740</v>
      </c>
      <c r="F7830" s="5" t="s">
        <v>734</v>
      </c>
      <c r="G7830" s="13">
        <v>196.7</v>
      </c>
      <c r="H7830" s="5">
        <v>56</v>
      </c>
    </row>
    <row r="7831" spans="1:8">
      <c r="A7831" s="4">
        <v>7830</v>
      </c>
      <c r="B7831" s="5" t="s">
        <v>782</v>
      </c>
      <c r="C7831" s="5" t="s">
        <v>312</v>
      </c>
      <c r="D7831" s="5" t="s">
        <v>769</v>
      </c>
      <c r="E7831" s="5" t="s">
        <v>322</v>
      </c>
      <c r="F7831" s="5" t="s">
        <v>325</v>
      </c>
      <c r="G7831" s="13">
        <v>262.67</v>
      </c>
      <c r="H7831" s="5">
        <v>90</v>
      </c>
    </row>
    <row r="7832" spans="1:8">
      <c r="A7832" s="4">
        <v>7831</v>
      </c>
      <c r="B7832" s="5" t="s">
        <v>752</v>
      </c>
      <c r="C7832" s="5" t="s">
        <v>731</v>
      </c>
      <c r="D7832" s="5" t="s">
        <v>769</v>
      </c>
      <c r="E7832" s="5" t="s">
        <v>310</v>
      </c>
      <c r="F7832" s="5" t="s">
        <v>748</v>
      </c>
      <c r="G7832" s="13">
        <v>744.52</v>
      </c>
      <c r="H7832" s="5">
        <v>135</v>
      </c>
    </row>
    <row r="7833" spans="1:8">
      <c r="A7833" s="4">
        <v>7832</v>
      </c>
      <c r="B7833" s="5" t="s">
        <v>771</v>
      </c>
      <c r="C7833" s="5" t="s">
        <v>735</v>
      </c>
      <c r="D7833" s="5" t="s">
        <v>769</v>
      </c>
      <c r="E7833" s="5" t="s">
        <v>758</v>
      </c>
      <c r="F7833" s="5" t="s">
        <v>311</v>
      </c>
      <c r="G7833" s="13">
        <v>375.41</v>
      </c>
      <c r="H7833" s="5">
        <v>155</v>
      </c>
    </row>
    <row r="7834" spans="1:8">
      <c r="A7834" s="4">
        <v>7833</v>
      </c>
      <c r="B7834" s="5" t="s">
        <v>787</v>
      </c>
      <c r="C7834" s="5" t="s">
        <v>757</v>
      </c>
      <c r="D7834" s="5" t="s">
        <v>732</v>
      </c>
      <c r="E7834" s="5" t="s">
        <v>313</v>
      </c>
      <c r="F7834" s="5" t="s">
        <v>325</v>
      </c>
      <c r="G7834" s="13">
        <v>599.41999999999996</v>
      </c>
      <c r="H7834" s="5">
        <v>1</v>
      </c>
    </row>
    <row r="7835" spans="1:8">
      <c r="A7835" s="4">
        <v>7834</v>
      </c>
      <c r="B7835" s="5" t="s">
        <v>807</v>
      </c>
      <c r="C7835" s="5" t="s">
        <v>315</v>
      </c>
      <c r="D7835" s="5" t="s">
        <v>769</v>
      </c>
      <c r="E7835" s="5" t="s">
        <v>758</v>
      </c>
      <c r="F7835" s="5" t="s">
        <v>311</v>
      </c>
      <c r="G7835" s="13">
        <v>401.01</v>
      </c>
      <c r="H7835" s="5">
        <v>157</v>
      </c>
    </row>
    <row r="7836" spans="1:8">
      <c r="A7836" s="4">
        <v>7835</v>
      </c>
      <c r="B7836" s="5" t="s">
        <v>793</v>
      </c>
      <c r="C7836" s="5" t="s">
        <v>757</v>
      </c>
      <c r="D7836" s="5" t="s">
        <v>324</v>
      </c>
      <c r="E7836" s="5" t="s">
        <v>758</v>
      </c>
      <c r="F7836" s="5" t="s">
        <v>746</v>
      </c>
      <c r="G7836" s="13">
        <v>130.36000000000001</v>
      </c>
      <c r="H7836" s="5">
        <v>80</v>
      </c>
    </row>
    <row r="7837" spans="1:8">
      <c r="A7837" s="4">
        <v>7836</v>
      </c>
      <c r="B7837" s="5" t="s">
        <v>781</v>
      </c>
      <c r="C7837" s="5" t="s">
        <v>307</v>
      </c>
      <c r="D7837" s="5" t="s">
        <v>738</v>
      </c>
      <c r="E7837" s="5" t="s">
        <v>322</v>
      </c>
      <c r="F7837" s="5" t="s">
        <v>325</v>
      </c>
      <c r="G7837" s="13">
        <v>742.55</v>
      </c>
      <c r="H7837" s="5">
        <v>28</v>
      </c>
    </row>
    <row r="7838" spans="1:8">
      <c r="A7838" s="4">
        <v>7837</v>
      </c>
      <c r="B7838" s="5" t="s">
        <v>749</v>
      </c>
      <c r="C7838" s="5" t="s">
        <v>304</v>
      </c>
      <c r="D7838" s="5" t="s">
        <v>317</v>
      </c>
      <c r="E7838" s="5" t="s">
        <v>305</v>
      </c>
      <c r="F7838" s="5" t="s">
        <v>321</v>
      </c>
      <c r="G7838" s="13">
        <v>261.45</v>
      </c>
      <c r="H7838" s="5">
        <v>70</v>
      </c>
    </row>
    <row r="7839" spans="1:8">
      <c r="A7839" s="4">
        <v>7838</v>
      </c>
      <c r="B7839" s="5" t="s">
        <v>768</v>
      </c>
      <c r="C7839" s="5" t="s">
        <v>307</v>
      </c>
      <c r="D7839" s="5" t="s">
        <v>309</v>
      </c>
      <c r="E7839" s="5" t="s">
        <v>740</v>
      </c>
      <c r="F7839" s="5" t="s">
        <v>770</v>
      </c>
      <c r="G7839" s="13">
        <v>836.53</v>
      </c>
      <c r="H7839" s="5">
        <v>104</v>
      </c>
    </row>
    <row r="7840" spans="1:8">
      <c r="A7840" s="4">
        <v>7839</v>
      </c>
      <c r="B7840" s="5" t="s">
        <v>803</v>
      </c>
      <c r="C7840" s="5" t="s">
        <v>318</v>
      </c>
      <c r="D7840" s="5" t="s">
        <v>769</v>
      </c>
      <c r="E7840" s="5" t="s">
        <v>305</v>
      </c>
      <c r="F7840" s="5" t="s">
        <v>306</v>
      </c>
      <c r="G7840" s="13">
        <v>223.81</v>
      </c>
      <c r="H7840" s="5">
        <v>154</v>
      </c>
    </row>
    <row r="7841" spans="1:8">
      <c r="A7841" s="4">
        <v>7840</v>
      </c>
      <c r="B7841" s="5" t="s">
        <v>760</v>
      </c>
      <c r="C7841" s="5" t="s">
        <v>755</v>
      </c>
      <c r="D7841" s="5" t="s">
        <v>309</v>
      </c>
      <c r="E7841" s="5" t="s">
        <v>758</v>
      </c>
      <c r="F7841" s="5" t="s">
        <v>325</v>
      </c>
      <c r="G7841" s="13">
        <v>591.01</v>
      </c>
      <c r="H7841" s="5">
        <v>195</v>
      </c>
    </row>
    <row r="7842" spans="1:8">
      <c r="A7842" s="4">
        <v>7841</v>
      </c>
      <c r="B7842" s="5" t="s">
        <v>768</v>
      </c>
      <c r="C7842" s="5" t="s">
        <v>742</v>
      </c>
      <c r="D7842" s="5" t="s">
        <v>309</v>
      </c>
      <c r="E7842" s="5" t="s">
        <v>305</v>
      </c>
      <c r="F7842" s="5" t="s">
        <v>746</v>
      </c>
      <c r="G7842" s="13">
        <v>636.54</v>
      </c>
      <c r="H7842" s="5">
        <v>155</v>
      </c>
    </row>
    <row r="7843" spans="1:8">
      <c r="A7843" s="4">
        <v>7842</v>
      </c>
      <c r="B7843" s="5" t="s">
        <v>745</v>
      </c>
      <c r="C7843" s="5" t="s">
        <v>755</v>
      </c>
      <c r="D7843" s="5" t="s">
        <v>732</v>
      </c>
      <c r="E7843" s="5" t="s">
        <v>733</v>
      </c>
      <c r="F7843" s="5" t="s">
        <v>326</v>
      </c>
      <c r="G7843" s="13">
        <v>308.36</v>
      </c>
      <c r="H7843" s="5">
        <v>4</v>
      </c>
    </row>
    <row r="7844" spans="1:8">
      <c r="A7844" s="4">
        <v>7843</v>
      </c>
      <c r="B7844" s="5" t="s">
        <v>806</v>
      </c>
      <c r="C7844" s="5" t="s">
        <v>753</v>
      </c>
      <c r="D7844" s="5" t="s">
        <v>324</v>
      </c>
      <c r="E7844" s="5" t="s">
        <v>313</v>
      </c>
      <c r="F7844" s="5" t="s">
        <v>748</v>
      </c>
      <c r="G7844" s="13">
        <v>722.51</v>
      </c>
      <c r="H7844" s="5">
        <v>174</v>
      </c>
    </row>
    <row r="7845" spans="1:8">
      <c r="A7845" s="4">
        <v>7844</v>
      </c>
      <c r="B7845" s="5" t="s">
        <v>784</v>
      </c>
      <c r="C7845" s="5" t="s">
        <v>308</v>
      </c>
      <c r="D7845" s="5" t="s">
        <v>772</v>
      </c>
      <c r="E7845" s="5" t="s">
        <v>319</v>
      </c>
      <c r="F7845" s="5" t="s">
        <v>748</v>
      </c>
      <c r="G7845" s="13">
        <v>446.29</v>
      </c>
      <c r="H7845" s="5">
        <v>106</v>
      </c>
    </row>
    <row r="7846" spans="1:8">
      <c r="A7846" s="4">
        <v>7845</v>
      </c>
      <c r="B7846" s="5" t="s">
        <v>779</v>
      </c>
      <c r="C7846" s="5" t="s">
        <v>731</v>
      </c>
      <c r="D7846" s="5" t="s">
        <v>732</v>
      </c>
      <c r="E7846" s="5" t="s">
        <v>740</v>
      </c>
      <c r="F7846" s="5" t="s">
        <v>748</v>
      </c>
      <c r="G7846" s="13">
        <v>388.21</v>
      </c>
      <c r="H7846" s="5">
        <v>51</v>
      </c>
    </row>
    <row r="7847" spans="1:8">
      <c r="A7847" s="4">
        <v>7846</v>
      </c>
      <c r="B7847" s="5" t="s">
        <v>787</v>
      </c>
      <c r="C7847" s="5" t="s">
        <v>308</v>
      </c>
      <c r="D7847" s="5" t="s">
        <v>769</v>
      </c>
      <c r="E7847" s="5" t="s">
        <v>758</v>
      </c>
      <c r="F7847" s="5" t="s">
        <v>306</v>
      </c>
      <c r="G7847" s="13">
        <v>710.3</v>
      </c>
      <c r="H7847" s="5">
        <v>178</v>
      </c>
    </row>
    <row r="7848" spans="1:8">
      <c r="A7848" s="4">
        <v>7847</v>
      </c>
      <c r="B7848" s="5" t="s">
        <v>780</v>
      </c>
      <c r="C7848" s="5" t="s">
        <v>307</v>
      </c>
      <c r="D7848" s="5" t="s">
        <v>316</v>
      </c>
      <c r="E7848" s="5" t="s">
        <v>313</v>
      </c>
      <c r="F7848" s="5" t="s">
        <v>751</v>
      </c>
      <c r="G7848" s="13">
        <v>719.41</v>
      </c>
      <c r="H7848" s="5">
        <v>118</v>
      </c>
    </row>
    <row r="7849" spans="1:8">
      <c r="A7849" s="4">
        <v>7848</v>
      </c>
      <c r="B7849" s="5" t="s">
        <v>773</v>
      </c>
      <c r="C7849" s="5" t="s">
        <v>318</v>
      </c>
      <c r="D7849" s="5" t="s">
        <v>320</v>
      </c>
      <c r="E7849" s="5" t="s">
        <v>758</v>
      </c>
      <c r="F7849" s="5" t="s">
        <v>751</v>
      </c>
      <c r="G7849" s="13">
        <v>291.45</v>
      </c>
      <c r="H7849" s="5">
        <v>69</v>
      </c>
    </row>
    <row r="7850" spans="1:8">
      <c r="A7850" s="4">
        <v>7849</v>
      </c>
      <c r="B7850" s="5" t="s">
        <v>767</v>
      </c>
      <c r="C7850" s="5" t="s">
        <v>308</v>
      </c>
      <c r="D7850" s="5" t="s">
        <v>785</v>
      </c>
      <c r="E7850" s="5" t="s">
        <v>319</v>
      </c>
      <c r="F7850" s="5" t="s">
        <v>748</v>
      </c>
      <c r="G7850" s="13">
        <v>578.65</v>
      </c>
      <c r="H7850" s="5">
        <v>8</v>
      </c>
    </row>
    <row r="7851" spans="1:8">
      <c r="A7851" s="4">
        <v>7850</v>
      </c>
      <c r="B7851" s="5" t="s">
        <v>788</v>
      </c>
      <c r="C7851" s="5" t="s">
        <v>757</v>
      </c>
      <c r="D7851" s="5" t="s">
        <v>769</v>
      </c>
      <c r="E7851" s="5" t="s">
        <v>319</v>
      </c>
      <c r="F7851" s="5" t="s">
        <v>325</v>
      </c>
      <c r="G7851" s="13">
        <v>387.13</v>
      </c>
      <c r="H7851" s="5">
        <v>29</v>
      </c>
    </row>
    <row r="7852" spans="1:8">
      <c r="A7852" s="4">
        <v>7851</v>
      </c>
      <c r="B7852" s="5" t="s">
        <v>761</v>
      </c>
      <c r="C7852" s="5" t="s">
        <v>731</v>
      </c>
      <c r="D7852" s="5" t="s">
        <v>785</v>
      </c>
      <c r="E7852" s="5" t="s">
        <v>313</v>
      </c>
      <c r="F7852" s="5" t="s">
        <v>325</v>
      </c>
      <c r="G7852" s="13">
        <v>500.7</v>
      </c>
      <c r="H7852" s="5">
        <v>191</v>
      </c>
    </row>
    <row r="7853" spans="1:8">
      <c r="A7853" s="4">
        <v>7852</v>
      </c>
      <c r="B7853" s="5" t="s">
        <v>302</v>
      </c>
      <c r="C7853" s="5" t="s">
        <v>753</v>
      </c>
      <c r="D7853" s="5" t="s">
        <v>316</v>
      </c>
      <c r="E7853" s="5" t="s">
        <v>310</v>
      </c>
      <c r="F7853" s="5" t="s">
        <v>325</v>
      </c>
      <c r="G7853" s="13">
        <v>531.6</v>
      </c>
      <c r="H7853" s="5">
        <v>153</v>
      </c>
    </row>
    <row r="7854" spans="1:8">
      <c r="A7854" s="4">
        <v>7853</v>
      </c>
      <c r="B7854" s="5" t="s">
        <v>764</v>
      </c>
      <c r="C7854" s="5" t="s">
        <v>312</v>
      </c>
      <c r="D7854" s="5" t="s">
        <v>732</v>
      </c>
      <c r="E7854" s="5" t="s">
        <v>322</v>
      </c>
      <c r="F7854" s="5" t="s">
        <v>734</v>
      </c>
      <c r="G7854" s="13">
        <v>298.79000000000002</v>
      </c>
      <c r="H7854" s="5">
        <v>122</v>
      </c>
    </row>
    <row r="7855" spans="1:8">
      <c r="A7855" s="4">
        <v>7854</v>
      </c>
      <c r="B7855" s="5" t="s">
        <v>761</v>
      </c>
      <c r="C7855" s="5" t="s">
        <v>731</v>
      </c>
      <c r="D7855" s="5" t="s">
        <v>769</v>
      </c>
      <c r="E7855" s="5" t="s">
        <v>733</v>
      </c>
      <c r="F7855" s="5" t="s">
        <v>326</v>
      </c>
      <c r="G7855" s="13">
        <v>484.6</v>
      </c>
      <c r="H7855" s="5">
        <v>87</v>
      </c>
    </row>
    <row r="7856" spans="1:8">
      <c r="A7856" s="4">
        <v>7855</v>
      </c>
      <c r="B7856" s="5" t="s">
        <v>790</v>
      </c>
      <c r="C7856" s="5" t="s">
        <v>742</v>
      </c>
      <c r="D7856" s="5" t="s">
        <v>750</v>
      </c>
      <c r="E7856" s="5" t="s">
        <v>319</v>
      </c>
      <c r="F7856" s="5" t="s">
        <v>321</v>
      </c>
      <c r="G7856" s="13">
        <v>783.33</v>
      </c>
      <c r="H7856" s="5">
        <v>118</v>
      </c>
    </row>
    <row r="7857" spans="1:8">
      <c r="A7857" s="4">
        <v>7856</v>
      </c>
      <c r="B7857" s="5" t="s">
        <v>787</v>
      </c>
      <c r="C7857" s="5" t="s">
        <v>304</v>
      </c>
      <c r="D7857" s="5" t="s">
        <v>769</v>
      </c>
      <c r="E7857" s="5" t="s">
        <v>319</v>
      </c>
      <c r="F7857" s="5" t="s">
        <v>321</v>
      </c>
      <c r="G7857" s="13">
        <v>353.79</v>
      </c>
      <c r="H7857" s="5">
        <v>76</v>
      </c>
    </row>
    <row r="7858" spans="1:8">
      <c r="A7858" s="4">
        <v>7857</v>
      </c>
      <c r="B7858" s="5" t="s">
        <v>775</v>
      </c>
      <c r="C7858" s="5" t="s">
        <v>304</v>
      </c>
      <c r="D7858" s="5" t="s">
        <v>738</v>
      </c>
      <c r="E7858" s="5" t="s">
        <v>303</v>
      </c>
      <c r="F7858" s="5" t="s">
        <v>746</v>
      </c>
      <c r="G7858" s="13">
        <v>142.62</v>
      </c>
      <c r="H7858" s="5">
        <v>163</v>
      </c>
    </row>
    <row r="7859" spans="1:8">
      <c r="A7859" s="4">
        <v>7858</v>
      </c>
      <c r="B7859" s="5" t="s">
        <v>771</v>
      </c>
      <c r="C7859" s="5" t="s">
        <v>307</v>
      </c>
      <c r="D7859" s="5" t="s">
        <v>738</v>
      </c>
      <c r="E7859" s="5" t="s">
        <v>758</v>
      </c>
      <c r="F7859" s="5" t="s">
        <v>770</v>
      </c>
      <c r="G7859" s="13">
        <v>519.34</v>
      </c>
      <c r="H7859" s="5">
        <v>72</v>
      </c>
    </row>
    <row r="7860" spans="1:8">
      <c r="A7860" s="4">
        <v>7859</v>
      </c>
      <c r="B7860" s="5" t="s">
        <v>773</v>
      </c>
      <c r="C7860" s="5" t="s">
        <v>318</v>
      </c>
      <c r="D7860" s="5" t="s">
        <v>785</v>
      </c>
      <c r="E7860" s="5" t="s">
        <v>303</v>
      </c>
      <c r="F7860" s="5" t="s">
        <v>325</v>
      </c>
      <c r="G7860" s="13">
        <v>355.22</v>
      </c>
      <c r="H7860" s="5">
        <v>181</v>
      </c>
    </row>
    <row r="7861" spans="1:8">
      <c r="A7861" s="4">
        <v>7860</v>
      </c>
      <c r="B7861" s="5" t="s">
        <v>771</v>
      </c>
      <c r="C7861" s="5" t="s">
        <v>308</v>
      </c>
      <c r="D7861" s="5" t="s">
        <v>750</v>
      </c>
      <c r="E7861" s="5" t="s">
        <v>314</v>
      </c>
      <c r="F7861" s="5" t="s">
        <v>744</v>
      </c>
      <c r="G7861" s="13">
        <v>200.82</v>
      </c>
      <c r="H7861" s="5">
        <v>56</v>
      </c>
    </row>
    <row r="7862" spans="1:8">
      <c r="A7862" s="4">
        <v>7861</v>
      </c>
      <c r="B7862" s="5" t="s">
        <v>802</v>
      </c>
      <c r="C7862" s="5" t="s">
        <v>742</v>
      </c>
      <c r="D7862" s="5" t="s">
        <v>317</v>
      </c>
      <c r="E7862" s="5" t="s">
        <v>303</v>
      </c>
      <c r="F7862" s="5" t="s">
        <v>746</v>
      </c>
      <c r="G7862" s="13">
        <v>718.91</v>
      </c>
      <c r="H7862" s="5">
        <v>161</v>
      </c>
    </row>
    <row r="7863" spans="1:8">
      <c r="A7863" s="4">
        <v>7862</v>
      </c>
      <c r="B7863" s="5" t="s">
        <v>787</v>
      </c>
      <c r="C7863" s="5" t="s">
        <v>757</v>
      </c>
      <c r="D7863" s="5" t="s">
        <v>309</v>
      </c>
      <c r="E7863" s="5" t="s">
        <v>322</v>
      </c>
      <c r="F7863" s="5" t="s">
        <v>323</v>
      </c>
      <c r="G7863" s="13">
        <v>581.30999999999995</v>
      </c>
      <c r="H7863" s="5">
        <v>169</v>
      </c>
    </row>
    <row r="7864" spans="1:8">
      <c r="A7864" s="4">
        <v>7863</v>
      </c>
      <c r="B7864" s="5" t="s">
        <v>778</v>
      </c>
      <c r="C7864" s="5" t="s">
        <v>308</v>
      </c>
      <c r="D7864" s="5" t="s">
        <v>785</v>
      </c>
      <c r="E7864" s="5" t="s">
        <v>313</v>
      </c>
      <c r="F7864" s="5" t="s">
        <v>770</v>
      </c>
      <c r="G7864" s="13">
        <v>806.83</v>
      </c>
      <c r="H7864" s="5">
        <v>125</v>
      </c>
    </row>
    <row r="7865" spans="1:8">
      <c r="A7865" s="4">
        <v>7864</v>
      </c>
      <c r="B7865" s="5" t="s">
        <v>779</v>
      </c>
      <c r="C7865" s="5" t="s">
        <v>307</v>
      </c>
      <c r="D7865" s="5" t="s">
        <v>750</v>
      </c>
      <c r="E7865" s="5" t="s">
        <v>322</v>
      </c>
      <c r="F7865" s="5" t="s">
        <v>748</v>
      </c>
      <c r="G7865" s="13">
        <v>323.42</v>
      </c>
      <c r="H7865" s="5">
        <v>136</v>
      </c>
    </row>
    <row r="7866" spans="1:8">
      <c r="A7866" s="4">
        <v>7865</v>
      </c>
      <c r="B7866" s="5" t="s">
        <v>786</v>
      </c>
      <c r="C7866" s="5" t="s">
        <v>742</v>
      </c>
      <c r="D7866" s="5" t="s">
        <v>732</v>
      </c>
      <c r="E7866" s="5" t="s">
        <v>305</v>
      </c>
      <c r="F7866" s="5" t="s">
        <v>323</v>
      </c>
      <c r="G7866" s="13">
        <v>949.83</v>
      </c>
      <c r="H7866" s="5">
        <v>189</v>
      </c>
    </row>
    <row r="7867" spans="1:8">
      <c r="A7867" s="4">
        <v>7866</v>
      </c>
      <c r="B7867" s="5" t="s">
        <v>799</v>
      </c>
      <c r="C7867" s="5" t="s">
        <v>307</v>
      </c>
      <c r="D7867" s="5" t="s">
        <v>324</v>
      </c>
      <c r="E7867" s="5" t="s">
        <v>322</v>
      </c>
      <c r="F7867" s="5" t="s">
        <v>751</v>
      </c>
      <c r="G7867" s="13">
        <v>486.39</v>
      </c>
      <c r="H7867" s="5">
        <v>171</v>
      </c>
    </row>
    <row r="7868" spans="1:8">
      <c r="A7868" s="4">
        <v>7867</v>
      </c>
      <c r="B7868" s="5" t="s">
        <v>802</v>
      </c>
      <c r="C7868" s="5" t="s">
        <v>731</v>
      </c>
      <c r="D7868" s="5" t="s">
        <v>317</v>
      </c>
      <c r="E7868" s="5" t="s">
        <v>314</v>
      </c>
      <c r="F7868" s="5" t="s">
        <v>748</v>
      </c>
      <c r="G7868" s="13">
        <v>851.37</v>
      </c>
      <c r="H7868" s="5">
        <v>145</v>
      </c>
    </row>
    <row r="7869" spans="1:8">
      <c r="A7869" s="4">
        <v>7868</v>
      </c>
      <c r="B7869" s="5" t="s">
        <v>779</v>
      </c>
      <c r="C7869" s="5" t="s">
        <v>307</v>
      </c>
      <c r="D7869" s="5" t="s">
        <v>309</v>
      </c>
      <c r="E7869" s="5" t="s">
        <v>305</v>
      </c>
      <c r="F7869" s="5" t="s">
        <v>321</v>
      </c>
      <c r="G7869" s="13">
        <v>430.15</v>
      </c>
      <c r="H7869" s="5">
        <v>80</v>
      </c>
    </row>
    <row r="7870" spans="1:8">
      <c r="A7870" s="4">
        <v>7869</v>
      </c>
      <c r="B7870" s="5" t="s">
        <v>761</v>
      </c>
      <c r="C7870" s="5" t="s">
        <v>731</v>
      </c>
      <c r="D7870" s="5" t="s">
        <v>324</v>
      </c>
      <c r="E7870" s="5" t="s">
        <v>740</v>
      </c>
      <c r="F7870" s="5" t="s">
        <v>770</v>
      </c>
      <c r="G7870" s="13">
        <v>103.62</v>
      </c>
      <c r="H7870" s="5">
        <v>18</v>
      </c>
    </row>
    <row r="7871" spans="1:8">
      <c r="A7871" s="4">
        <v>7870</v>
      </c>
      <c r="B7871" s="5" t="s">
        <v>802</v>
      </c>
      <c r="C7871" s="5" t="s">
        <v>757</v>
      </c>
      <c r="D7871" s="5" t="s">
        <v>772</v>
      </c>
      <c r="E7871" s="5" t="s">
        <v>313</v>
      </c>
      <c r="F7871" s="5" t="s">
        <v>321</v>
      </c>
      <c r="G7871" s="13">
        <v>855.4</v>
      </c>
      <c r="H7871" s="5">
        <v>172</v>
      </c>
    </row>
    <row r="7872" spans="1:8">
      <c r="A7872" s="4">
        <v>7871</v>
      </c>
      <c r="B7872" s="5" t="s">
        <v>745</v>
      </c>
      <c r="C7872" s="5" t="s">
        <v>755</v>
      </c>
      <c r="D7872" s="5" t="s">
        <v>309</v>
      </c>
      <c r="E7872" s="5" t="s">
        <v>319</v>
      </c>
      <c r="F7872" s="5" t="s">
        <v>734</v>
      </c>
      <c r="G7872" s="13">
        <v>855.91</v>
      </c>
      <c r="H7872" s="5">
        <v>199</v>
      </c>
    </row>
    <row r="7873" spans="1:8">
      <c r="A7873" s="4">
        <v>7872</v>
      </c>
      <c r="B7873" s="5" t="s">
        <v>778</v>
      </c>
      <c r="C7873" s="5" t="s">
        <v>308</v>
      </c>
      <c r="D7873" s="5" t="s">
        <v>750</v>
      </c>
      <c r="E7873" s="5" t="s">
        <v>758</v>
      </c>
      <c r="F7873" s="5" t="s">
        <v>323</v>
      </c>
      <c r="G7873" s="13">
        <v>595.92999999999995</v>
      </c>
      <c r="H7873" s="5">
        <v>72</v>
      </c>
    </row>
    <row r="7874" spans="1:8">
      <c r="A7874" s="4">
        <v>7873</v>
      </c>
      <c r="B7874" s="5" t="s">
        <v>798</v>
      </c>
      <c r="C7874" s="5" t="s">
        <v>307</v>
      </c>
      <c r="D7874" s="5" t="s">
        <v>743</v>
      </c>
      <c r="E7874" s="5" t="s">
        <v>305</v>
      </c>
      <c r="F7874" s="5" t="s">
        <v>748</v>
      </c>
      <c r="G7874" s="13">
        <v>40.18</v>
      </c>
      <c r="H7874" s="5">
        <v>154</v>
      </c>
    </row>
    <row r="7875" spans="1:8">
      <c r="A7875" s="4">
        <v>7874</v>
      </c>
      <c r="B7875" s="5" t="s">
        <v>741</v>
      </c>
      <c r="C7875" s="5" t="s">
        <v>731</v>
      </c>
      <c r="D7875" s="5" t="s">
        <v>743</v>
      </c>
      <c r="E7875" s="5" t="s">
        <v>740</v>
      </c>
      <c r="F7875" s="5" t="s">
        <v>311</v>
      </c>
      <c r="G7875" s="13">
        <v>697.34</v>
      </c>
      <c r="H7875" s="5">
        <v>122</v>
      </c>
    </row>
    <row r="7876" spans="1:8">
      <c r="A7876" s="4">
        <v>7875</v>
      </c>
      <c r="B7876" s="5" t="s">
        <v>763</v>
      </c>
      <c r="C7876" s="5" t="s">
        <v>304</v>
      </c>
      <c r="D7876" s="5" t="s">
        <v>736</v>
      </c>
      <c r="E7876" s="5" t="s">
        <v>758</v>
      </c>
      <c r="F7876" s="5" t="s">
        <v>770</v>
      </c>
      <c r="G7876" s="13">
        <v>340.77</v>
      </c>
      <c r="H7876" s="5">
        <v>81</v>
      </c>
    </row>
    <row r="7877" spans="1:8">
      <c r="A7877" s="4">
        <v>7876</v>
      </c>
      <c r="B7877" s="5" t="s">
        <v>794</v>
      </c>
      <c r="C7877" s="5" t="s">
        <v>757</v>
      </c>
      <c r="D7877" s="5" t="s">
        <v>324</v>
      </c>
      <c r="E7877" s="5" t="s">
        <v>310</v>
      </c>
      <c r="F7877" s="5" t="s">
        <v>746</v>
      </c>
      <c r="G7877" s="13">
        <v>670.63</v>
      </c>
      <c r="H7877" s="5">
        <v>113</v>
      </c>
    </row>
    <row r="7878" spans="1:8">
      <c r="A7878" s="4">
        <v>7877</v>
      </c>
      <c r="B7878" s="5" t="s">
        <v>764</v>
      </c>
      <c r="C7878" s="5" t="s">
        <v>755</v>
      </c>
      <c r="D7878" s="5" t="s">
        <v>743</v>
      </c>
      <c r="E7878" s="5" t="s">
        <v>314</v>
      </c>
      <c r="F7878" s="5" t="s">
        <v>744</v>
      </c>
      <c r="G7878" s="13">
        <v>579.42999999999995</v>
      </c>
      <c r="H7878" s="5">
        <v>176</v>
      </c>
    </row>
    <row r="7879" spans="1:8">
      <c r="A7879" s="4">
        <v>7878</v>
      </c>
      <c r="B7879" s="5" t="s">
        <v>787</v>
      </c>
      <c r="C7879" s="5" t="s">
        <v>783</v>
      </c>
      <c r="D7879" s="5" t="s">
        <v>320</v>
      </c>
      <c r="E7879" s="5" t="s">
        <v>322</v>
      </c>
      <c r="F7879" s="5" t="s">
        <v>325</v>
      </c>
      <c r="G7879" s="13">
        <v>400.16</v>
      </c>
      <c r="H7879" s="5">
        <v>85</v>
      </c>
    </row>
    <row r="7880" spans="1:8">
      <c r="A7880" s="4">
        <v>7879</v>
      </c>
      <c r="B7880" s="5" t="s">
        <v>737</v>
      </c>
      <c r="C7880" s="5" t="s">
        <v>312</v>
      </c>
      <c r="D7880" s="5" t="s">
        <v>738</v>
      </c>
      <c r="E7880" s="5" t="s">
        <v>314</v>
      </c>
      <c r="F7880" s="5" t="s">
        <v>326</v>
      </c>
      <c r="G7880" s="13">
        <v>787.66</v>
      </c>
      <c r="H7880" s="5">
        <v>61</v>
      </c>
    </row>
    <row r="7881" spans="1:8">
      <c r="A7881" s="4">
        <v>7880</v>
      </c>
      <c r="B7881" s="5" t="s">
        <v>759</v>
      </c>
      <c r="C7881" s="5" t="s">
        <v>742</v>
      </c>
      <c r="D7881" s="5" t="s">
        <v>738</v>
      </c>
      <c r="E7881" s="5" t="s">
        <v>305</v>
      </c>
      <c r="F7881" s="5" t="s">
        <v>321</v>
      </c>
      <c r="G7881" s="13">
        <v>387.18</v>
      </c>
      <c r="H7881" s="5">
        <v>164</v>
      </c>
    </row>
    <row r="7882" spans="1:8">
      <c r="A7882" s="4">
        <v>7881</v>
      </c>
      <c r="B7882" s="5" t="s">
        <v>801</v>
      </c>
      <c r="C7882" s="5" t="s">
        <v>312</v>
      </c>
      <c r="D7882" s="5" t="s">
        <v>732</v>
      </c>
      <c r="E7882" s="5" t="s">
        <v>310</v>
      </c>
      <c r="F7882" s="5" t="s">
        <v>306</v>
      </c>
      <c r="G7882" s="13">
        <v>721.15</v>
      </c>
      <c r="H7882" s="5">
        <v>33</v>
      </c>
    </row>
    <row r="7883" spans="1:8">
      <c r="A7883" s="4">
        <v>7882</v>
      </c>
      <c r="B7883" s="5" t="s">
        <v>766</v>
      </c>
      <c r="C7883" s="5" t="s">
        <v>308</v>
      </c>
      <c r="D7883" s="5" t="s">
        <v>785</v>
      </c>
      <c r="E7883" s="5" t="s">
        <v>303</v>
      </c>
      <c r="F7883" s="5" t="s">
        <v>325</v>
      </c>
      <c r="G7883" s="13">
        <v>263.43</v>
      </c>
      <c r="H7883" s="5">
        <v>105</v>
      </c>
    </row>
    <row r="7884" spans="1:8">
      <c r="A7884" s="4">
        <v>7883</v>
      </c>
      <c r="B7884" s="5" t="s">
        <v>798</v>
      </c>
      <c r="C7884" s="5" t="s">
        <v>315</v>
      </c>
      <c r="D7884" s="5" t="s">
        <v>736</v>
      </c>
      <c r="E7884" s="5" t="s">
        <v>322</v>
      </c>
      <c r="F7884" s="5" t="s">
        <v>325</v>
      </c>
      <c r="G7884" s="13">
        <v>151.38999999999999</v>
      </c>
      <c r="H7884" s="5">
        <v>84</v>
      </c>
    </row>
    <row r="7885" spans="1:8">
      <c r="A7885" s="4">
        <v>7884</v>
      </c>
      <c r="B7885" s="5" t="s">
        <v>767</v>
      </c>
      <c r="C7885" s="5" t="s">
        <v>304</v>
      </c>
      <c r="D7885" s="5" t="s">
        <v>772</v>
      </c>
      <c r="E7885" s="5" t="s">
        <v>305</v>
      </c>
      <c r="F7885" s="5" t="s">
        <v>306</v>
      </c>
      <c r="G7885" s="13">
        <v>785.43</v>
      </c>
      <c r="H7885" s="5">
        <v>103</v>
      </c>
    </row>
    <row r="7886" spans="1:8">
      <c r="A7886" s="4">
        <v>7885</v>
      </c>
      <c r="B7886" s="5" t="s">
        <v>807</v>
      </c>
      <c r="C7886" s="5" t="s">
        <v>783</v>
      </c>
      <c r="D7886" s="5" t="s">
        <v>732</v>
      </c>
      <c r="E7886" s="5" t="s">
        <v>758</v>
      </c>
      <c r="F7886" s="5" t="s">
        <v>325</v>
      </c>
      <c r="G7886" s="13">
        <v>778.76</v>
      </c>
      <c r="H7886" s="5">
        <v>159</v>
      </c>
    </row>
    <row r="7887" spans="1:8">
      <c r="A7887" s="4">
        <v>7886</v>
      </c>
      <c r="B7887" s="5" t="s">
        <v>810</v>
      </c>
      <c r="C7887" s="5" t="s">
        <v>307</v>
      </c>
      <c r="D7887" s="5" t="s">
        <v>736</v>
      </c>
      <c r="E7887" s="5" t="s">
        <v>319</v>
      </c>
      <c r="F7887" s="5" t="s">
        <v>734</v>
      </c>
      <c r="G7887" s="13">
        <v>303.11</v>
      </c>
      <c r="H7887" s="5">
        <v>83</v>
      </c>
    </row>
    <row r="7888" spans="1:8">
      <c r="A7888" s="4">
        <v>7887</v>
      </c>
      <c r="B7888" s="5" t="s">
        <v>805</v>
      </c>
      <c r="C7888" s="5" t="s">
        <v>315</v>
      </c>
      <c r="D7888" s="5" t="s">
        <v>732</v>
      </c>
      <c r="E7888" s="5" t="s">
        <v>303</v>
      </c>
      <c r="F7888" s="5" t="s">
        <v>770</v>
      </c>
      <c r="G7888" s="13">
        <v>627.62</v>
      </c>
      <c r="H7888" s="5">
        <v>87</v>
      </c>
    </row>
    <row r="7889" spans="1:8">
      <c r="A7889" s="4">
        <v>7888</v>
      </c>
      <c r="B7889" s="5" t="s">
        <v>811</v>
      </c>
      <c r="C7889" s="5" t="s">
        <v>783</v>
      </c>
      <c r="D7889" s="5" t="s">
        <v>324</v>
      </c>
      <c r="E7889" s="5" t="s">
        <v>758</v>
      </c>
      <c r="F7889" s="5" t="s">
        <v>326</v>
      </c>
      <c r="G7889" s="13">
        <v>150.21</v>
      </c>
      <c r="H7889" s="5">
        <v>76</v>
      </c>
    </row>
    <row r="7890" spans="1:8">
      <c r="A7890" s="4">
        <v>7889</v>
      </c>
      <c r="B7890" s="5" t="s">
        <v>792</v>
      </c>
      <c r="C7890" s="5" t="s">
        <v>783</v>
      </c>
      <c r="D7890" s="5" t="s">
        <v>769</v>
      </c>
      <c r="E7890" s="5" t="s">
        <v>322</v>
      </c>
      <c r="F7890" s="5" t="s">
        <v>751</v>
      </c>
      <c r="G7890" s="13">
        <v>496.3</v>
      </c>
      <c r="H7890" s="5">
        <v>25</v>
      </c>
    </row>
    <row r="7891" spans="1:8">
      <c r="A7891" s="4">
        <v>7890</v>
      </c>
      <c r="B7891" s="5" t="s">
        <v>804</v>
      </c>
      <c r="C7891" s="5" t="s">
        <v>315</v>
      </c>
      <c r="D7891" s="5" t="s">
        <v>769</v>
      </c>
      <c r="E7891" s="5" t="s">
        <v>310</v>
      </c>
      <c r="F7891" s="5" t="s">
        <v>321</v>
      </c>
      <c r="G7891" s="13">
        <v>241.74</v>
      </c>
      <c r="H7891" s="5">
        <v>63</v>
      </c>
    </row>
    <row r="7892" spans="1:8">
      <c r="A7892" s="4">
        <v>7891</v>
      </c>
      <c r="B7892" s="5" t="s">
        <v>786</v>
      </c>
      <c r="C7892" s="5" t="s">
        <v>315</v>
      </c>
      <c r="D7892" s="5" t="s">
        <v>732</v>
      </c>
      <c r="E7892" s="5" t="s">
        <v>322</v>
      </c>
      <c r="F7892" s="5" t="s">
        <v>770</v>
      </c>
      <c r="G7892" s="13">
        <v>708.48</v>
      </c>
      <c r="H7892" s="5">
        <v>119</v>
      </c>
    </row>
    <row r="7893" spans="1:8">
      <c r="A7893" s="4">
        <v>7892</v>
      </c>
      <c r="B7893" s="5" t="s">
        <v>786</v>
      </c>
      <c r="C7893" s="5" t="s">
        <v>308</v>
      </c>
      <c r="D7893" s="5" t="s">
        <v>732</v>
      </c>
      <c r="E7893" s="5" t="s">
        <v>758</v>
      </c>
      <c r="F7893" s="5" t="s">
        <v>746</v>
      </c>
      <c r="G7893" s="13">
        <v>210.02</v>
      </c>
      <c r="H7893" s="5">
        <v>87</v>
      </c>
    </row>
    <row r="7894" spans="1:8">
      <c r="A7894" s="4">
        <v>7893</v>
      </c>
      <c r="B7894" s="5" t="s">
        <v>791</v>
      </c>
      <c r="C7894" s="5" t="s">
        <v>783</v>
      </c>
      <c r="D7894" s="5" t="s">
        <v>743</v>
      </c>
      <c r="E7894" s="5" t="s">
        <v>314</v>
      </c>
      <c r="F7894" s="5" t="s">
        <v>306</v>
      </c>
      <c r="G7894" s="13">
        <v>80.599999999999994</v>
      </c>
      <c r="H7894" s="5">
        <v>99</v>
      </c>
    </row>
    <row r="7895" spans="1:8">
      <c r="A7895" s="4">
        <v>7894</v>
      </c>
      <c r="B7895" s="5" t="s">
        <v>737</v>
      </c>
      <c r="C7895" s="5" t="s">
        <v>755</v>
      </c>
      <c r="D7895" s="5" t="s">
        <v>320</v>
      </c>
      <c r="E7895" s="5" t="s">
        <v>322</v>
      </c>
      <c r="F7895" s="5" t="s">
        <v>325</v>
      </c>
      <c r="G7895" s="13">
        <v>174.66</v>
      </c>
      <c r="H7895" s="5">
        <v>21</v>
      </c>
    </row>
    <row r="7896" spans="1:8">
      <c r="A7896" s="4">
        <v>7895</v>
      </c>
      <c r="B7896" s="5" t="s">
        <v>791</v>
      </c>
      <c r="C7896" s="5" t="s">
        <v>731</v>
      </c>
      <c r="D7896" s="5" t="s">
        <v>772</v>
      </c>
      <c r="E7896" s="5" t="s">
        <v>314</v>
      </c>
      <c r="F7896" s="5" t="s">
        <v>321</v>
      </c>
      <c r="G7896" s="13">
        <v>354.99</v>
      </c>
      <c r="H7896" s="5">
        <v>189</v>
      </c>
    </row>
    <row r="7897" spans="1:8">
      <c r="A7897" s="4">
        <v>7896</v>
      </c>
      <c r="B7897" s="5" t="s">
        <v>798</v>
      </c>
      <c r="C7897" s="5" t="s">
        <v>308</v>
      </c>
      <c r="D7897" s="5" t="s">
        <v>769</v>
      </c>
      <c r="E7897" s="5" t="s">
        <v>319</v>
      </c>
      <c r="F7897" s="5" t="s">
        <v>770</v>
      </c>
      <c r="G7897" s="13">
        <v>286.74</v>
      </c>
      <c r="H7897" s="5">
        <v>28</v>
      </c>
    </row>
    <row r="7898" spans="1:8">
      <c r="A7898" s="4">
        <v>7897</v>
      </c>
      <c r="B7898" s="5" t="s">
        <v>808</v>
      </c>
      <c r="C7898" s="5" t="s">
        <v>307</v>
      </c>
      <c r="D7898" s="5" t="s">
        <v>750</v>
      </c>
      <c r="E7898" s="5" t="s">
        <v>319</v>
      </c>
      <c r="F7898" s="5" t="s">
        <v>746</v>
      </c>
      <c r="G7898" s="13">
        <v>653.67999999999995</v>
      </c>
      <c r="H7898" s="5">
        <v>67</v>
      </c>
    </row>
    <row r="7899" spans="1:8">
      <c r="A7899" s="4">
        <v>7898</v>
      </c>
      <c r="B7899" s="5" t="s">
        <v>794</v>
      </c>
      <c r="C7899" s="5" t="s">
        <v>731</v>
      </c>
      <c r="D7899" s="5" t="s">
        <v>316</v>
      </c>
      <c r="E7899" s="5" t="s">
        <v>740</v>
      </c>
      <c r="F7899" s="5" t="s">
        <v>323</v>
      </c>
      <c r="G7899" s="13">
        <v>329.7</v>
      </c>
      <c r="H7899" s="5">
        <v>198</v>
      </c>
    </row>
    <row r="7900" spans="1:8">
      <c r="A7900" s="4">
        <v>7899</v>
      </c>
      <c r="B7900" s="5" t="s">
        <v>797</v>
      </c>
      <c r="C7900" s="5" t="s">
        <v>755</v>
      </c>
      <c r="D7900" s="5" t="s">
        <v>732</v>
      </c>
      <c r="E7900" s="5" t="s">
        <v>305</v>
      </c>
      <c r="F7900" s="5" t="s">
        <v>734</v>
      </c>
      <c r="G7900" s="13">
        <v>640.67999999999995</v>
      </c>
      <c r="H7900" s="5">
        <v>40</v>
      </c>
    </row>
    <row r="7901" spans="1:8">
      <c r="A7901" s="4">
        <v>7900</v>
      </c>
      <c r="B7901" s="5" t="s">
        <v>791</v>
      </c>
      <c r="C7901" s="5" t="s">
        <v>307</v>
      </c>
      <c r="D7901" s="5" t="s">
        <v>743</v>
      </c>
      <c r="E7901" s="5" t="s">
        <v>313</v>
      </c>
      <c r="F7901" s="5" t="s">
        <v>734</v>
      </c>
      <c r="G7901" s="13">
        <v>847.52</v>
      </c>
      <c r="H7901" s="5">
        <v>32</v>
      </c>
    </row>
    <row r="7902" spans="1:8">
      <c r="A7902" s="4">
        <v>7901</v>
      </c>
      <c r="B7902" s="5" t="s">
        <v>741</v>
      </c>
      <c r="C7902" s="5" t="s">
        <v>783</v>
      </c>
      <c r="D7902" s="5" t="s">
        <v>736</v>
      </c>
      <c r="E7902" s="5" t="s">
        <v>733</v>
      </c>
      <c r="F7902" s="5" t="s">
        <v>311</v>
      </c>
      <c r="G7902" s="13">
        <v>623.25</v>
      </c>
      <c r="H7902" s="5">
        <v>123</v>
      </c>
    </row>
    <row r="7903" spans="1:8">
      <c r="A7903" s="4">
        <v>7902</v>
      </c>
      <c r="B7903" s="5" t="s">
        <v>766</v>
      </c>
      <c r="C7903" s="5" t="s">
        <v>731</v>
      </c>
      <c r="D7903" s="5" t="s">
        <v>772</v>
      </c>
      <c r="E7903" s="5" t="s">
        <v>733</v>
      </c>
      <c r="F7903" s="5" t="s">
        <v>323</v>
      </c>
      <c r="G7903" s="13">
        <v>548.72</v>
      </c>
      <c r="H7903" s="5">
        <v>28</v>
      </c>
    </row>
    <row r="7904" spans="1:8">
      <c r="A7904" s="4">
        <v>7903</v>
      </c>
      <c r="B7904" s="5" t="s">
        <v>771</v>
      </c>
      <c r="C7904" s="5" t="s">
        <v>318</v>
      </c>
      <c r="D7904" s="5" t="s">
        <v>750</v>
      </c>
      <c r="E7904" s="5" t="s">
        <v>305</v>
      </c>
      <c r="F7904" s="5" t="s">
        <v>306</v>
      </c>
      <c r="G7904" s="13">
        <v>342.55</v>
      </c>
      <c r="H7904" s="5">
        <v>25</v>
      </c>
    </row>
    <row r="7905" spans="1:8">
      <c r="A7905" s="4">
        <v>7904</v>
      </c>
      <c r="B7905" s="5" t="s">
        <v>799</v>
      </c>
      <c r="C7905" s="5" t="s">
        <v>753</v>
      </c>
      <c r="D7905" s="5" t="s">
        <v>785</v>
      </c>
      <c r="E7905" s="5" t="s">
        <v>322</v>
      </c>
      <c r="F7905" s="5" t="s">
        <v>770</v>
      </c>
      <c r="G7905" s="13">
        <v>423.09</v>
      </c>
      <c r="H7905" s="5">
        <v>3</v>
      </c>
    </row>
    <row r="7906" spans="1:8">
      <c r="A7906" s="4">
        <v>7905</v>
      </c>
      <c r="B7906" s="5" t="s">
        <v>766</v>
      </c>
      <c r="C7906" s="5" t="s">
        <v>731</v>
      </c>
      <c r="D7906" s="5" t="s">
        <v>743</v>
      </c>
      <c r="E7906" s="5" t="s">
        <v>758</v>
      </c>
      <c r="F7906" s="5" t="s">
        <v>311</v>
      </c>
      <c r="G7906" s="13">
        <v>806.4</v>
      </c>
      <c r="H7906" s="5">
        <v>192</v>
      </c>
    </row>
    <row r="7907" spans="1:8">
      <c r="A7907" s="4">
        <v>7906</v>
      </c>
      <c r="B7907" s="5" t="s">
        <v>782</v>
      </c>
      <c r="C7907" s="5" t="s">
        <v>308</v>
      </c>
      <c r="D7907" s="5" t="s">
        <v>750</v>
      </c>
      <c r="E7907" s="5" t="s">
        <v>319</v>
      </c>
      <c r="F7907" s="5" t="s">
        <v>744</v>
      </c>
      <c r="G7907" s="13">
        <v>752.24</v>
      </c>
      <c r="H7907" s="5">
        <v>86</v>
      </c>
    </row>
    <row r="7908" spans="1:8">
      <c r="A7908" s="4">
        <v>7907</v>
      </c>
      <c r="B7908" s="5" t="s">
        <v>782</v>
      </c>
      <c r="C7908" s="5" t="s">
        <v>304</v>
      </c>
      <c r="D7908" s="5" t="s">
        <v>320</v>
      </c>
      <c r="E7908" s="5" t="s">
        <v>305</v>
      </c>
      <c r="F7908" s="5" t="s">
        <v>306</v>
      </c>
      <c r="G7908" s="13">
        <v>833.8</v>
      </c>
      <c r="H7908" s="5">
        <v>87</v>
      </c>
    </row>
    <row r="7909" spans="1:8">
      <c r="A7909" s="4">
        <v>7908</v>
      </c>
      <c r="B7909" s="5" t="s">
        <v>754</v>
      </c>
      <c r="C7909" s="5" t="s">
        <v>753</v>
      </c>
      <c r="D7909" s="5" t="s">
        <v>324</v>
      </c>
      <c r="E7909" s="5" t="s">
        <v>313</v>
      </c>
      <c r="F7909" s="5" t="s">
        <v>751</v>
      </c>
      <c r="G7909" s="13">
        <v>227.67</v>
      </c>
      <c r="H7909" s="5">
        <v>158</v>
      </c>
    </row>
    <row r="7910" spans="1:8">
      <c r="A7910" s="4">
        <v>7909</v>
      </c>
      <c r="B7910" s="5" t="s">
        <v>788</v>
      </c>
      <c r="C7910" s="5" t="s">
        <v>312</v>
      </c>
      <c r="D7910" s="5" t="s">
        <v>772</v>
      </c>
      <c r="E7910" s="5" t="s">
        <v>313</v>
      </c>
      <c r="F7910" s="5" t="s">
        <v>751</v>
      </c>
      <c r="G7910" s="13">
        <v>257.75</v>
      </c>
      <c r="H7910" s="5">
        <v>36</v>
      </c>
    </row>
    <row r="7911" spans="1:8">
      <c r="A7911" s="4">
        <v>7910</v>
      </c>
      <c r="B7911" s="5" t="s">
        <v>786</v>
      </c>
      <c r="C7911" s="5" t="s">
        <v>757</v>
      </c>
      <c r="D7911" s="5" t="s">
        <v>743</v>
      </c>
      <c r="E7911" s="5" t="s">
        <v>310</v>
      </c>
      <c r="F7911" s="5" t="s">
        <v>321</v>
      </c>
      <c r="G7911" s="13">
        <v>351.84</v>
      </c>
      <c r="H7911" s="5">
        <v>64</v>
      </c>
    </row>
    <row r="7912" spans="1:8">
      <c r="A7912" s="4">
        <v>7911</v>
      </c>
      <c r="B7912" s="5" t="s">
        <v>762</v>
      </c>
      <c r="C7912" s="5" t="s">
        <v>757</v>
      </c>
      <c r="D7912" s="5" t="s">
        <v>309</v>
      </c>
      <c r="E7912" s="5" t="s">
        <v>305</v>
      </c>
      <c r="F7912" s="5" t="s">
        <v>751</v>
      </c>
      <c r="G7912" s="13">
        <v>823.84</v>
      </c>
      <c r="H7912" s="5">
        <v>33</v>
      </c>
    </row>
    <row r="7913" spans="1:8">
      <c r="A7913" s="4">
        <v>7912</v>
      </c>
      <c r="B7913" s="5" t="s">
        <v>795</v>
      </c>
      <c r="C7913" s="5" t="s">
        <v>742</v>
      </c>
      <c r="D7913" s="5" t="s">
        <v>743</v>
      </c>
      <c r="E7913" s="5" t="s">
        <v>322</v>
      </c>
      <c r="F7913" s="5" t="s">
        <v>751</v>
      </c>
      <c r="G7913" s="13">
        <v>388.87</v>
      </c>
      <c r="H7913" s="5">
        <v>153</v>
      </c>
    </row>
    <row r="7914" spans="1:8">
      <c r="A7914" s="4">
        <v>7913</v>
      </c>
      <c r="B7914" s="5" t="s">
        <v>302</v>
      </c>
      <c r="C7914" s="5" t="s">
        <v>304</v>
      </c>
      <c r="D7914" s="5" t="s">
        <v>324</v>
      </c>
      <c r="E7914" s="5" t="s">
        <v>305</v>
      </c>
      <c r="F7914" s="5" t="s">
        <v>321</v>
      </c>
      <c r="G7914" s="13">
        <v>269.17</v>
      </c>
      <c r="H7914" s="5">
        <v>178</v>
      </c>
    </row>
    <row r="7915" spans="1:8">
      <c r="A7915" s="4">
        <v>7914</v>
      </c>
      <c r="B7915" s="5" t="s">
        <v>794</v>
      </c>
      <c r="C7915" s="5" t="s">
        <v>304</v>
      </c>
      <c r="D7915" s="5" t="s">
        <v>320</v>
      </c>
      <c r="E7915" s="5" t="s">
        <v>305</v>
      </c>
      <c r="F7915" s="5" t="s">
        <v>325</v>
      </c>
      <c r="G7915" s="13">
        <v>938.08</v>
      </c>
      <c r="H7915" s="5">
        <v>50</v>
      </c>
    </row>
    <row r="7916" spans="1:8">
      <c r="A7916" s="4">
        <v>7915</v>
      </c>
      <c r="B7916" s="5" t="s">
        <v>765</v>
      </c>
      <c r="C7916" s="5" t="s">
        <v>315</v>
      </c>
      <c r="D7916" s="5" t="s">
        <v>769</v>
      </c>
      <c r="E7916" s="5" t="s">
        <v>322</v>
      </c>
      <c r="F7916" s="5" t="s">
        <v>746</v>
      </c>
      <c r="G7916" s="13">
        <v>210.92</v>
      </c>
      <c r="H7916" s="5">
        <v>73</v>
      </c>
    </row>
    <row r="7917" spans="1:8">
      <c r="A7917" s="4">
        <v>7916</v>
      </c>
      <c r="B7917" s="5" t="s">
        <v>797</v>
      </c>
      <c r="C7917" s="5" t="s">
        <v>783</v>
      </c>
      <c r="D7917" s="5" t="s">
        <v>324</v>
      </c>
      <c r="E7917" s="5" t="s">
        <v>319</v>
      </c>
      <c r="F7917" s="5" t="s">
        <v>744</v>
      </c>
      <c r="G7917" s="13">
        <v>418.39</v>
      </c>
      <c r="H7917" s="5">
        <v>163</v>
      </c>
    </row>
    <row r="7918" spans="1:8">
      <c r="A7918" s="4">
        <v>7917</v>
      </c>
      <c r="B7918" s="5" t="s">
        <v>810</v>
      </c>
      <c r="C7918" s="5" t="s">
        <v>735</v>
      </c>
      <c r="D7918" s="5" t="s">
        <v>324</v>
      </c>
      <c r="E7918" s="5" t="s">
        <v>319</v>
      </c>
      <c r="F7918" s="5" t="s">
        <v>311</v>
      </c>
      <c r="G7918" s="13">
        <v>717.86</v>
      </c>
      <c r="H7918" s="5">
        <v>110</v>
      </c>
    </row>
    <row r="7919" spans="1:8">
      <c r="A7919" s="4">
        <v>7918</v>
      </c>
      <c r="B7919" s="5" t="s">
        <v>801</v>
      </c>
      <c r="C7919" s="5" t="s">
        <v>312</v>
      </c>
      <c r="D7919" s="5" t="s">
        <v>785</v>
      </c>
      <c r="E7919" s="5" t="s">
        <v>319</v>
      </c>
      <c r="F7919" s="5" t="s">
        <v>734</v>
      </c>
      <c r="G7919" s="13">
        <v>169.59</v>
      </c>
      <c r="H7919" s="5">
        <v>132</v>
      </c>
    </row>
    <row r="7920" spans="1:8">
      <c r="A7920" s="4">
        <v>7919</v>
      </c>
      <c r="B7920" s="5" t="s">
        <v>811</v>
      </c>
      <c r="C7920" s="5" t="s">
        <v>315</v>
      </c>
      <c r="D7920" s="5" t="s">
        <v>772</v>
      </c>
      <c r="E7920" s="5" t="s">
        <v>740</v>
      </c>
      <c r="F7920" s="5" t="s">
        <v>311</v>
      </c>
      <c r="G7920" s="13">
        <v>200.97</v>
      </c>
      <c r="H7920" s="5">
        <v>195</v>
      </c>
    </row>
    <row r="7921" spans="1:8">
      <c r="A7921" s="4">
        <v>7920</v>
      </c>
      <c r="B7921" s="5" t="s">
        <v>778</v>
      </c>
      <c r="C7921" s="5" t="s">
        <v>735</v>
      </c>
      <c r="D7921" s="5" t="s">
        <v>320</v>
      </c>
      <c r="E7921" s="5" t="s">
        <v>740</v>
      </c>
      <c r="F7921" s="5" t="s">
        <v>770</v>
      </c>
      <c r="G7921" s="13">
        <v>912.15</v>
      </c>
      <c r="H7921" s="5">
        <v>72</v>
      </c>
    </row>
    <row r="7922" spans="1:8">
      <c r="A7922" s="4">
        <v>7921</v>
      </c>
      <c r="B7922" s="5" t="s">
        <v>799</v>
      </c>
      <c r="C7922" s="5" t="s">
        <v>742</v>
      </c>
      <c r="D7922" s="5" t="s">
        <v>309</v>
      </c>
      <c r="E7922" s="5" t="s">
        <v>303</v>
      </c>
      <c r="F7922" s="5" t="s">
        <v>323</v>
      </c>
      <c r="G7922" s="13">
        <v>740.27</v>
      </c>
      <c r="H7922" s="5">
        <v>88</v>
      </c>
    </row>
    <row r="7923" spans="1:8">
      <c r="A7923" s="4">
        <v>7922</v>
      </c>
      <c r="B7923" s="5" t="s">
        <v>807</v>
      </c>
      <c r="C7923" s="5" t="s">
        <v>312</v>
      </c>
      <c r="D7923" s="5" t="s">
        <v>769</v>
      </c>
      <c r="E7923" s="5" t="s">
        <v>314</v>
      </c>
      <c r="F7923" s="5" t="s">
        <v>321</v>
      </c>
      <c r="G7923" s="13">
        <v>89.04</v>
      </c>
      <c r="H7923" s="5">
        <v>181</v>
      </c>
    </row>
    <row r="7924" spans="1:8">
      <c r="A7924" s="4">
        <v>7923</v>
      </c>
      <c r="B7924" s="5" t="s">
        <v>749</v>
      </c>
      <c r="C7924" s="5" t="s">
        <v>735</v>
      </c>
      <c r="D7924" s="5" t="s">
        <v>785</v>
      </c>
      <c r="E7924" s="5" t="s">
        <v>314</v>
      </c>
      <c r="F7924" s="5" t="s">
        <v>744</v>
      </c>
      <c r="G7924" s="13">
        <v>552.02</v>
      </c>
      <c r="H7924" s="5">
        <v>110</v>
      </c>
    </row>
    <row r="7925" spans="1:8">
      <c r="A7925" s="4">
        <v>7924</v>
      </c>
      <c r="B7925" s="5" t="s">
        <v>812</v>
      </c>
      <c r="C7925" s="5" t="s">
        <v>731</v>
      </c>
      <c r="D7925" s="5" t="s">
        <v>324</v>
      </c>
      <c r="E7925" s="5" t="s">
        <v>319</v>
      </c>
      <c r="F7925" s="5" t="s">
        <v>326</v>
      </c>
      <c r="G7925" s="13">
        <v>476.18</v>
      </c>
      <c r="H7925" s="5">
        <v>126</v>
      </c>
    </row>
    <row r="7926" spans="1:8">
      <c r="A7926" s="4">
        <v>7925</v>
      </c>
      <c r="B7926" s="5" t="s">
        <v>807</v>
      </c>
      <c r="C7926" s="5" t="s">
        <v>312</v>
      </c>
      <c r="D7926" s="5" t="s">
        <v>738</v>
      </c>
      <c r="E7926" s="5" t="s">
        <v>310</v>
      </c>
      <c r="F7926" s="5" t="s">
        <v>321</v>
      </c>
      <c r="G7926" s="13">
        <v>717.28</v>
      </c>
      <c r="H7926" s="5">
        <v>165</v>
      </c>
    </row>
    <row r="7927" spans="1:8">
      <c r="A7927" s="4">
        <v>7926</v>
      </c>
      <c r="B7927" s="5" t="s">
        <v>730</v>
      </c>
      <c r="C7927" s="5" t="s">
        <v>312</v>
      </c>
      <c r="D7927" s="5" t="s">
        <v>738</v>
      </c>
      <c r="E7927" s="5" t="s">
        <v>303</v>
      </c>
      <c r="F7927" s="5" t="s">
        <v>306</v>
      </c>
      <c r="G7927" s="13">
        <v>375.47</v>
      </c>
      <c r="H7927" s="5">
        <v>118</v>
      </c>
    </row>
    <row r="7928" spans="1:8">
      <c r="A7928" s="4">
        <v>7927</v>
      </c>
      <c r="B7928" s="5" t="s">
        <v>767</v>
      </c>
      <c r="C7928" s="5" t="s">
        <v>318</v>
      </c>
      <c r="D7928" s="5" t="s">
        <v>785</v>
      </c>
      <c r="E7928" s="5" t="s">
        <v>733</v>
      </c>
      <c r="F7928" s="5" t="s">
        <v>770</v>
      </c>
      <c r="G7928" s="13">
        <v>423.64</v>
      </c>
      <c r="H7928" s="5">
        <v>98</v>
      </c>
    </row>
    <row r="7929" spans="1:8">
      <c r="A7929" s="4">
        <v>7928</v>
      </c>
      <c r="B7929" s="5" t="s">
        <v>795</v>
      </c>
      <c r="C7929" s="5" t="s">
        <v>742</v>
      </c>
      <c r="D7929" s="5" t="s">
        <v>750</v>
      </c>
      <c r="E7929" s="5" t="s">
        <v>303</v>
      </c>
      <c r="F7929" s="5" t="s">
        <v>306</v>
      </c>
      <c r="G7929" s="13">
        <v>784.37</v>
      </c>
      <c r="H7929" s="5">
        <v>162</v>
      </c>
    </row>
    <row r="7930" spans="1:8">
      <c r="A7930" s="4">
        <v>7929</v>
      </c>
      <c r="B7930" s="5" t="s">
        <v>806</v>
      </c>
      <c r="C7930" s="5" t="s">
        <v>318</v>
      </c>
      <c r="D7930" s="5" t="s">
        <v>317</v>
      </c>
      <c r="E7930" s="5" t="s">
        <v>313</v>
      </c>
      <c r="F7930" s="5" t="s">
        <v>306</v>
      </c>
      <c r="G7930" s="13">
        <v>440.95</v>
      </c>
      <c r="H7930" s="5">
        <v>175</v>
      </c>
    </row>
    <row r="7931" spans="1:8">
      <c r="A7931" s="4">
        <v>7930</v>
      </c>
      <c r="B7931" s="5" t="s">
        <v>762</v>
      </c>
      <c r="C7931" s="5" t="s">
        <v>312</v>
      </c>
      <c r="D7931" s="5" t="s">
        <v>316</v>
      </c>
      <c r="E7931" s="5" t="s">
        <v>305</v>
      </c>
      <c r="F7931" s="5" t="s">
        <v>746</v>
      </c>
      <c r="G7931" s="13">
        <v>824.73</v>
      </c>
      <c r="H7931" s="5">
        <v>176</v>
      </c>
    </row>
    <row r="7932" spans="1:8">
      <c r="A7932" s="4">
        <v>7931</v>
      </c>
      <c r="B7932" s="5" t="s">
        <v>763</v>
      </c>
      <c r="C7932" s="5" t="s">
        <v>315</v>
      </c>
      <c r="D7932" s="5" t="s">
        <v>772</v>
      </c>
      <c r="E7932" s="5" t="s">
        <v>758</v>
      </c>
      <c r="F7932" s="5" t="s">
        <v>751</v>
      </c>
      <c r="G7932" s="13">
        <v>721.91</v>
      </c>
      <c r="H7932" s="5">
        <v>196</v>
      </c>
    </row>
    <row r="7933" spans="1:8">
      <c r="A7933" s="4">
        <v>7932</v>
      </c>
      <c r="B7933" s="5" t="s">
        <v>807</v>
      </c>
      <c r="C7933" s="5" t="s">
        <v>783</v>
      </c>
      <c r="D7933" s="5" t="s">
        <v>732</v>
      </c>
      <c r="E7933" s="5" t="s">
        <v>303</v>
      </c>
      <c r="F7933" s="5" t="s">
        <v>323</v>
      </c>
      <c r="G7933" s="13">
        <v>650.85</v>
      </c>
      <c r="H7933" s="5">
        <v>71</v>
      </c>
    </row>
    <row r="7934" spans="1:8">
      <c r="A7934" s="4">
        <v>7933</v>
      </c>
      <c r="B7934" s="5" t="s">
        <v>806</v>
      </c>
      <c r="C7934" s="5" t="s">
        <v>735</v>
      </c>
      <c r="D7934" s="5" t="s">
        <v>785</v>
      </c>
      <c r="E7934" s="5" t="s">
        <v>740</v>
      </c>
      <c r="F7934" s="5" t="s">
        <v>748</v>
      </c>
      <c r="G7934" s="13">
        <v>474.39</v>
      </c>
      <c r="H7934" s="5">
        <v>176</v>
      </c>
    </row>
    <row r="7935" spans="1:8">
      <c r="A7935" s="4">
        <v>7934</v>
      </c>
      <c r="B7935" s="5" t="s">
        <v>302</v>
      </c>
      <c r="C7935" s="5" t="s">
        <v>315</v>
      </c>
      <c r="D7935" s="5" t="s">
        <v>736</v>
      </c>
      <c r="E7935" s="5" t="s">
        <v>310</v>
      </c>
      <c r="F7935" s="5" t="s">
        <v>746</v>
      </c>
      <c r="G7935" s="13">
        <v>232.16</v>
      </c>
      <c r="H7935" s="5">
        <v>171</v>
      </c>
    </row>
    <row r="7936" spans="1:8">
      <c r="A7936" s="4">
        <v>7935</v>
      </c>
      <c r="B7936" s="5" t="s">
        <v>791</v>
      </c>
      <c r="C7936" s="5" t="s">
        <v>308</v>
      </c>
      <c r="D7936" s="5" t="s">
        <v>743</v>
      </c>
      <c r="E7936" s="5" t="s">
        <v>319</v>
      </c>
      <c r="F7936" s="5" t="s">
        <v>306</v>
      </c>
      <c r="G7936" s="13">
        <v>679.11</v>
      </c>
      <c r="H7936" s="5">
        <v>25</v>
      </c>
    </row>
    <row r="7937" spans="1:8">
      <c r="A7937" s="4">
        <v>7936</v>
      </c>
      <c r="B7937" s="5" t="s">
        <v>764</v>
      </c>
      <c r="C7937" s="5" t="s">
        <v>753</v>
      </c>
      <c r="D7937" s="5" t="s">
        <v>320</v>
      </c>
      <c r="E7937" s="5" t="s">
        <v>740</v>
      </c>
      <c r="F7937" s="5" t="s">
        <v>770</v>
      </c>
      <c r="G7937" s="13">
        <v>691.69</v>
      </c>
      <c r="H7937" s="5">
        <v>165</v>
      </c>
    </row>
    <row r="7938" spans="1:8">
      <c r="A7938" s="4">
        <v>7937</v>
      </c>
      <c r="B7938" s="5" t="s">
        <v>771</v>
      </c>
      <c r="C7938" s="5" t="s">
        <v>731</v>
      </c>
      <c r="D7938" s="5" t="s">
        <v>320</v>
      </c>
      <c r="E7938" s="5" t="s">
        <v>740</v>
      </c>
      <c r="F7938" s="5" t="s">
        <v>326</v>
      </c>
      <c r="G7938" s="13">
        <v>358.19</v>
      </c>
      <c r="H7938" s="5">
        <v>129</v>
      </c>
    </row>
    <row r="7939" spans="1:8">
      <c r="A7939" s="4">
        <v>7938</v>
      </c>
      <c r="B7939" s="5" t="s">
        <v>749</v>
      </c>
      <c r="C7939" s="5" t="s">
        <v>318</v>
      </c>
      <c r="D7939" s="5" t="s">
        <v>785</v>
      </c>
      <c r="E7939" s="5" t="s">
        <v>322</v>
      </c>
      <c r="F7939" s="5" t="s">
        <v>770</v>
      </c>
      <c r="G7939" s="13">
        <v>677.52</v>
      </c>
      <c r="H7939" s="5">
        <v>123</v>
      </c>
    </row>
    <row r="7940" spans="1:8">
      <c r="A7940" s="4">
        <v>7939</v>
      </c>
      <c r="B7940" s="5" t="s">
        <v>766</v>
      </c>
      <c r="C7940" s="5" t="s">
        <v>312</v>
      </c>
      <c r="D7940" s="5" t="s">
        <v>772</v>
      </c>
      <c r="E7940" s="5" t="s">
        <v>305</v>
      </c>
      <c r="F7940" s="5" t="s">
        <v>770</v>
      </c>
      <c r="G7940" s="13">
        <v>874.82</v>
      </c>
      <c r="H7940" s="5">
        <v>155</v>
      </c>
    </row>
    <row r="7941" spans="1:8">
      <c r="A7941" s="4">
        <v>7940</v>
      </c>
      <c r="B7941" s="5" t="s">
        <v>764</v>
      </c>
      <c r="C7941" s="5" t="s">
        <v>308</v>
      </c>
      <c r="D7941" s="5" t="s">
        <v>738</v>
      </c>
      <c r="E7941" s="5" t="s">
        <v>733</v>
      </c>
      <c r="F7941" s="5" t="s">
        <v>746</v>
      </c>
      <c r="G7941" s="13">
        <v>887.23</v>
      </c>
      <c r="H7941" s="5">
        <v>151</v>
      </c>
    </row>
    <row r="7942" spans="1:8">
      <c r="A7942" s="4">
        <v>7941</v>
      </c>
      <c r="B7942" s="5" t="s">
        <v>812</v>
      </c>
      <c r="C7942" s="5" t="s">
        <v>742</v>
      </c>
      <c r="D7942" s="5" t="s">
        <v>317</v>
      </c>
      <c r="E7942" s="5" t="s">
        <v>733</v>
      </c>
      <c r="F7942" s="5" t="s">
        <v>321</v>
      </c>
      <c r="G7942" s="13">
        <v>127.75</v>
      </c>
      <c r="H7942" s="5">
        <v>138</v>
      </c>
    </row>
    <row r="7943" spans="1:8">
      <c r="A7943" s="4">
        <v>7942</v>
      </c>
      <c r="B7943" s="5" t="s">
        <v>767</v>
      </c>
      <c r="C7943" s="5" t="s">
        <v>304</v>
      </c>
      <c r="D7943" s="5" t="s">
        <v>769</v>
      </c>
      <c r="E7943" s="5" t="s">
        <v>758</v>
      </c>
      <c r="F7943" s="5" t="s">
        <v>311</v>
      </c>
      <c r="G7943" s="13">
        <v>510.24</v>
      </c>
      <c r="H7943" s="5">
        <v>102</v>
      </c>
    </row>
    <row r="7944" spans="1:8">
      <c r="A7944" s="4">
        <v>7943</v>
      </c>
      <c r="B7944" s="5" t="s">
        <v>752</v>
      </c>
      <c r="C7944" s="5" t="s">
        <v>731</v>
      </c>
      <c r="D7944" s="5" t="s">
        <v>736</v>
      </c>
      <c r="E7944" s="5" t="s">
        <v>733</v>
      </c>
      <c r="F7944" s="5" t="s">
        <v>744</v>
      </c>
      <c r="G7944" s="13">
        <v>517.89</v>
      </c>
      <c r="H7944" s="5">
        <v>38</v>
      </c>
    </row>
    <row r="7945" spans="1:8">
      <c r="A7945" s="4">
        <v>7944</v>
      </c>
      <c r="B7945" s="5" t="s">
        <v>809</v>
      </c>
      <c r="C7945" s="5" t="s">
        <v>315</v>
      </c>
      <c r="D7945" s="5" t="s">
        <v>750</v>
      </c>
      <c r="E7945" s="5" t="s">
        <v>314</v>
      </c>
      <c r="F7945" s="5" t="s">
        <v>321</v>
      </c>
      <c r="G7945" s="13">
        <v>95.03</v>
      </c>
      <c r="H7945" s="5">
        <v>59</v>
      </c>
    </row>
    <row r="7946" spans="1:8">
      <c r="A7946" s="4">
        <v>7945</v>
      </c>
      <c r="B7946" s="5" t="s">
        <v>775</v>
      </c>
      <c r="C7946" s="5" t="s">
        <v>304</v>
      </c>
      <c r="D7946" s="5" t="s">
        <v>316</v>
      </c>
      <c r="E7946" s="5" t="s">
        <v>305</v>
      </c>
      <c r="F7946" s="5" t="s">
        <v>751</v>
      </c>
      <c r="G7946" s="13">
        <v>288.05</v>
      </c>
      <c r="H7946" s="5">
        <v>44</v>
      </c>
    </row>
    <row r="7947" spans="1:8">
      <c r="A7947" s="4">
        <v>7946</v>
      </c>
      <c r="B7947" s="5" t="s">
        <v>791</v>
      </c>
      <c r="C7947" s="5" t="s">
        <v>308</v>
      </c>
      <c r="D7947" s="5" t="s">
        <v>309</v>
      </c>
      <c r="E7947" s="5" t="s">
        <v>305</v>
      </c>
      <c r="F7947" s="5" t="s">
        <v>323</v>
      </c>
      <c r="G7947" s="13">
        <v>236.56</v>
      </c>
      <c r="H7947" s="5">
        <v>46</v>
      </c>
    </row>
    <row r="7948" spans="1:8">
      <c r="A7948" s="4">
        <v>7947</v>
      </c>
      <c r="B7948" s="5" t="s">
        <v>764</v>
      </c>
      <c r="C7948" s="5" t="s">
        <v>318</v>
      </c>
      <c r="D7948" s="5" t="s">
        <v>309</v>
      </c>
      <c r="E7948" s="5" t="s">
        <v>758</v>
      </c>
      <c r="F7948" s="5" t="s">
        <v>306</v>
      </c>
      <c r="G7948" s="13">
        <v>88.27</v>
      </c>
      <c r="H7948" s="5">
        <v>183</v>
      </c>
    </row>
    <row r="7949" spans="1:8">
      <c r="A7949" s="4">
        <v>7948</v>
      </c>
      <c r="B7949" s="5" t="s">
        <v>749</v>
      </c>
      <c r="C7949" s="5" t="s">
        <v>783</v>
      </c>
      <c r="D7949" s="5" t="s">
        <v>738</v>
      </c>
      <c r="E7949" s="5" t="s">
        <v>303</v>
      </c>
      <c r="F7949" s="5" t="s">
        <v>734</v>
      </c>
      <c r="G7949" s="13">
        <v>286.13</v>
      </c>
      <c r="H7949" s="5">
        <v>162</v>
      </c>
    </row>
    <row r="7950" spans="1:8">
      <c r="A7950" s="4">
        <v>7949</v>
      </c>
      <c r="B7950" s="5" t="s">
        <v>779</v>
      </c>
      <c r="C7950" s="5" t="s">
        <v>742</v>
      </c>
      <c r="D7950" s="5" t="s">
        <v>785</v>
      </c>
      <c r="E7950" s="5" t="s">
        <v>733</v>
      </c>
      <c r="F7950" s="5" t="s">
        <v>770</v>
      </c>
      <c r="G7950" s="13">
        <v>88.9</v>
      </c>
      <c r="H7950" s="5">
        <v>198</v>
      </c>
    </row>
    <row r="7951" spans="1:8">
      <c r="A7951" s="4">
        <v>7950</v>
      </c>
      <c r="B7951" s="5" t="s">
        <v>773</v>
      </c>
      <c r="C7951" s="5" t="s">
        <v>731</v>
      </c>
      <c r="D7951" s="5" t="s">
        <v>743</v>
      </c>
      <c r="E7951" s="5" t="s">
        <v>740</v>
      </c>
      <c r="F7951" s="5" t="s">
        <v>770</v>
      </c>
      <c r="G7951" s="13">
        <v>402.57</v>
      </c>
      <c r="H7951" s="5">
        <v>37</v>
      </c>
    </row>
    <row r="7952" spans="1:8">
      <c r="A7952" s="4">
        <v>7951</v>
      </c>
      <c r="B7952" s="5" t="s">
        <v>786</v>
      </c>
      <c r="C7952" s="5" t="s">
        <v>308</v>
      </c>
      <c r="D7952" s="5" t="s">
        <v>324</v>
      </c>
      <c r="E7952" s="5" t="s">
        <v>314</v>
      </c>
      <c r="F7952" s="5" t="s">
        <v>748</v>
      </c>
      <c r="G7952" s="13">
        <v>143.32</v>
      </c>
      <c r="H7952" s="5">
        <v>163</v>
      </c>
    </row>
    <row r="7953" spans="1:8">
      <c r="A7953" s="4">
        <v>7952</v>
      </c>
      <c r="B7953" s="5" t="s">
        <v>767</v>
      </c>
      <c r="C7953" s="5" t="s">
        <v>735</v>
      </c>
      <c r="D7953" s="5" t="s">
        <v>316</v>
      </c>
      <c r="E7953" s="5" t="s">
        <v>322</v>
      </c>
      <c r="F7953" s="5" t="s">
        <v>306</v>
      </c>
      <c r="G7953" s="13">
        <v>723.06</v>
      </c>
      <c r="H7953" s="5">
        <v>72</v>
      </c>
    </row>
    <row r="7954" spans="1:8">
      <c r="A7954" s="4">
        <v>7953</v>
      </c>
      <c r="B7954" s="5" t="s">
        <v>812</v>
      </c>
      <c r="C7954" s="5" t="s">
        <v>307</v>
      </c>
      <c r="D7954" s="5" t="s">
        <v>309</v>
      </c>
      <c r="E7954" s="5" t="s">
        <v>313</v>
      </c>
      <c r="F7954" s="5" t="s">
        <v>311</v>
      </c>
      <c r="G7954" s="13">
        <v>873.68</v>
      </c>
      <c r="H7954" s="5">
        <v>161</v>
      </c>
    </row>
    <row r="7955" spans="1:8">
      <c r="A7955" s="4">
        <v>7954</v>
      </c>
      <c r="B7955" s="5" t="s">
        <v>802</v>
      </c>
      <c r="C7955" s="5" t="s">
        <v>731</v>
      </c>
      <c r="D7955" s="5" t="s">
        <v>736</v>
      </c>
      <c r="E7955" s="5" t="s">
        <v>733</v>
      </c>
      <c r="F7955" s="5" t="s">
        <v>744</v>
      </c>
      <c r="G7955" s="13">
        <v>689.03</v>
      </c>
      <c r="H7955" s="5">
        <v>93</v>
      </c>
    </row>
    <row r="7956" spans="1:8">
      <c r="A7956" s="4">
        <v>7955</v>
      </c>
      <c r="B7956" s="5" t="s">
        <v>759</v>
      </c>
      <c r="C7956" s="5" t="s">
        <v>304</v>
      </c>
      <c r="D7956" s="5" t="s">
        <v>732</v>
      </c>
      <c r="E7956" s="5" t="s">
        <v>303</v>
      </c>
      <c r="F7956" s="5" t="s">
        <v>734</v>
      </c>
      <c r="G7956" s="13">
        <v>737.03</v>
      </c>
      <c r="H7956" s="5">
        <v>148</v>
      </c>
    </row>
    <row r="7957" spans="1:8">
      <c r="A7957" s="4">
        <v>7956</v>
      </c>
      <c r="B7957" s="5" t="s">
        <v>781</v>
      </c>
      <c r="C7957" s="5" t="s">
        <v>312</v>
      </c>
      <c r="D7957" s="5" t="s">
        <v>732</v>
      </c>
      <c r="E7957" s="5" t="s">
        <v>303</v>
      </c>
      <c r="F7957" s="5" t="s">
        <v>748</v>
      </c>
      <c r="G7957" s="13">
        <v>294.5</v>
      </c>
      <c r="H7957" s="5">
        <v>174</v>
      </c>
    </row>
    <row r="7958" spans="1:8">
      <c r="A7958" s="4">
        <v>7957</v>
      </c>
      <c r="B7958" s="5" t="s">
        <v>776</v>
      </c>
      <c r="C7958" s="5" t="s">
        <v>315</v>
      </c>
      <c r="D7958" s="5" t="s">
        <v>743</v>
      </c>
      <c r="E7958" s="5" t="s">
        <v>319</v>
      </c>
      <c r="F7958" s="5" t="s">
        <v>748</v>
      </c>
      <c r="G7958" s="13">
        <v>844.85</v>
      </c>
      <c r="H7958" s="5">
        <v>126</v>
      </c>
    </row>
    <row r="7959" spans="1:8">
      <c r="A7959" s="4">
        <v>7958</v>
      </c>
      <c r="B7959" s="5" t="s">
        <v>812</v>
      </c>
      <c r="C7959" s="5" t="s">
        <v>315</v>
      </c>
      <c r="D7959" s="5" t="s">
        <v>738</v>
      </c>
      <c r="E7959" s="5" t="s">
        <v>313</v>
      </c>
      <c r="F7959" s="5" t="s">
        <v>326</v>
      </c>
      <c r="G7959" s="13">
        <v>783.7</v>
      </c>
      <c r="H7959" s="5">
        <v>39</v>
      </c>
    </row>
    <row r="7960" spans="1:8">
      <c r="A7960" s="4">
        <v>7959</v>
      </c>
      <c r="B7960" s="5" t="s">
        <v>765</v>
      </c>
      <c r="C7960" s="5" t="s">
        <v>312</v>
      </c>
      <c r="D7960" s="5" t="s">
        <v>736</v>
      </c>
      <c r="E7960" s="5" t="s">
        <v>758</v>
      </c>
      <c r="F7960" s="5" t="s">
        <v>751</v>
      </c>
      <c r="G7960" s="13">
        <v>769.71</v>
      </c>
      <c r="H7960" s="5">
        <v>147</v>
      </c>
    </row>
    <row r="7961" spans="1:8">
      <c r="A7961" s="4">
        <v>7960</v>
      </c>
      <c r="B7961" s="5" t="s">
        <v>792</v>
      </c>
      <c r="C7961" s="5" t="s">
        <v>308</v>
      </c>
      <c r="D7961" s="5" t="s">
        <v>750</v>
      </c>
      <c r="E7961" s="5" t="s">
        <v>305</v>
      </c>
      <c r="F7961" s="5" t="s">
        <v>770</v>
      </c>
      <c r="G7961" s="13">
        <v>753.13</v>
      </c>
      <c r="H7961" s="5">
        <v>121</v>
      </c>
    </row>
    <row r="7962" spans="1:8">
      <c r="A7962" s="4">
        <v>7961</v>
      </c>
      <c r="B7962" s="5" t="s">
        <v>737</v>
      </c>
      <c r="C7962" s="5" t="s">
        <v>783</v>
      </c>
      <c r="D7962" s="5" t="s">
        <v>750</v>
      </c>
      <c r="E7962" s="5" t="s">
        <v>733</v>
      </c>
      <c r="F7962" s="5" t="s">
        <v>748</v>
      </c>
      <c r="G7962" s="13">
        <v>129.68</v>
      </c>
      <c r="H7962" s="5">
        <v>27</v>
      </c>
    </row>
    <row r="7963" spans="1:8">
      <c r="A7963" s="4">
        <v>7962</v>
      </c>
      <c r="B7963" s="5" t="s">
        <v>739</v>
      </c>
      <c r="C7963" s="5" t="s">
        <v>753</v>
      </c>
      <c r="D7963" s="5" t="s">
        <v>316</v>
      </c>
      <c r="E7963" s="5" t="s">
        <v>740</v>
      </c>
      <c r="F7963" s="5" t="s">
        <v>748</v>
      </c>
      <c r="G7963" s="13">
        <v>113.63</v>
      </c>
      <c r="H7963" s="5">
        <v>88</v>
      </c>
    </row>
    <row r="7964" spans="1:8">
      <c r="A7964" s="4">
        <v>7963</v>
      </c>
      <c r="B7964" s="5" t="s">
        <v>781</v>
      </c>
      <c r="C7964" s="5" t="s">
        <v>753</v>
      </c>
      <c r="D7964" s="5" t="s">
        <v>769</v>
      </c>
      <c r="E7964" s="5" t="s">
        <v>322</v>
      </c>
      <c r="F7964" s="5" t="s">
        <v>746</v>
      </c>
      <c r="G7964" s="13">
        <v>706.16</v>
      </c>
      <c r="H7964" s="5">
        <v>126</v>
      </c>
    </row>
    <row r="7965" spans="1:8">
      <c r="A7965" s="4">
        <v>7964</v>
      </c>
      <c r="B7965" s="5" t="s">
        <v>749</v>
      </c>
      <c r="C7965" s="5" t="s">
        <v>315</v>
      </c>
      <c r="D7965" s="5" t="s">
        <v>738</v>
      </c>
      <c r="E7965" s="5" t="s">
        <v>313</v>
      </c>
      <c r="F7965" s="5" t="s">
        <v>748</v>
      </c>
      <c r="G7965" s="13">
        <v>289.20999999999998</v>
      </c>
      <c r="H7965" s="5">
        <v>16</v>
      </c>
    </row>
    <row r="7966" spans="1:8">
      <c r="A7966" s="4">
        <v>7965</v>
      </c>
      <c r="B7966" s="5" t="s">
        <v>808</v>
      </c>
      <c r="C7966" s="5" t="s">
        <v>318</v>
      </c>
      <c r="D7966" s="5" t="s">
        <v>743</v>
      </c>
      <c r="E7966" s="5" t="s">
        <v>305</v>
      </c>
      <c r="F7966" s="5" t="s">
        <v>744</v>
      </c>
      <c r="G7966" s="13">
        <v>859.3</v>
      </c>
      <c r="H7966" s="5">
        <v>179</v>
      </c>
    </row>
    <row r="7967" spans="1:8">
      <c r="A7967" s="4">
        <v>7966</v>
      </c>
      <c r="B7967" s="5" t="s">
        <v>808</v>
      </c>
      <c r="C7967" s="5" t="s">
        <v>307</v>
      </c>
      <c r="D7967" s="5" t="s">
        <v>772</v>
      </c>
      <c r="E7967" s="5" t="s">
        <v>314</v>
      </c>
      <c r="F7967" s="5" t="s">
        <v>306</v>
      </c>
      <c r="G7967" s="13">
        <v>196.25</v>
      </c>
      <c r="H7967" s="5">
        <v>24</v>
      </c>
    </row>
    <row r="7968" spans="1:8">
      <c r="A7968" s="4">
        <v>7967</v>
      </c>
      <c r="B7968" s="5" t="s">
        <v>805</v>
      </c>
      <c r="C7968" s="5" t="s">
        <v>753</v>
      </c>
      <c r="D7968" s="5" t="s">
        <v>732</v>
      </c>
      <c r="E7968" s="5" t="s">
        <v>314</v>
      </c>
      <c r="F7968" s="5" t="s">
        <v>321</v>
      </c>
      <c r="G7968" s="13">
        <v>882.68</v>
      </c>
      <c r="H7968" s="5">
        <v>137</v>
      </c>
    </row>
    <row r="7969" spans="1:8">
      <c r="A7969" s="4">
        <v>7968</v>
      </c>
      <c r="B7969" s="5" t="s">
        <v>792</v>
      </c>
      <c r="C7969" s="5" t="s">
        <v>742</v>
      </c>
      <c r="D7969" s="5" t="s">
        <v>320</v>
      </c>
      <c r="E7969" s="5" t="s">
        <v>314</v>
      </c>
      <c r="F7969" s="5" t="s">
        <v>748</v>
      </c>
      <c r="G7969" s="13">
        <v>800.66</v>
      </c>
      <c r="H7969" s="5">
        <v>55</v>
      </c>
    </row>
    <row r="7970" spans="1:8">
      <c r="A7970" s="4">
        <v>7969</v>
      </c>
      <c r="B7970" s="5" t="s">
        <v>760</v>
      </c>
      <c r="C7970" s="5" t="s">
        <v>783</v>
      </c>
      <c r="D7970" s="5" t="s">
        <v>769</v>
      </c>
      <c r="E7970" s="5" t="s">
        <v>758</v>
      </c>
      <c r="F7970" s="5" t="s">
        <v>770</v>
      </c>
      <c r="G7970" s="13">
        <v>127.84</v>
      </c>
      <c r="H7970" s="5">
        <v>119</v>
      </c>
    </row>
    <row r="7971" spans="1:8">
      <c r="A7971" s="4">
        <v>7970</v>
      </c>
      <c r="B7971" s="5" t="s">
        <v>807</v>
      </c>
      <c r="C7971" s="5" t="s">
        <v>307</v>
      </c>
      <c r="D7971" s="5" t="s">
        <v>772</v>
      </c>
      <c r="E7971" s="5" t="s">
        <v>733</v>
      </c>
      <c r="F7971" s="5" t="s">
        <v>744</v>
      </c>
      <c r="G7971" s="13">
        <v>920.35</v>
      </c>
      <c r="H7971" s="5">
        <v>178</v>
      </c>
    </row>
    <row r="7972" spans="1:8">
      <c r="A7972" s="4">
        <v>7971</v>
      </c>
      <c r="B7972" s="5" t="s">
        <v>780</v>
      </c>
      <c r="C7972" s="5" t="s">
        <v>753</v>
      </c>
      <c r="D7972" s="5" t="s">
        <v>743</v>
      </c>
      <c r="E7972" s="5" t="s">
        <v>758</v>
      </c>
      <c r="F7972" s="5" t="s">
        <v>746</v>
      </c>
      <c r="G7972" s="13">
        <v>645.92999999999995</v>
      </c>
      <c r="H7972" s="5">
        <v>193</v>
      </c>
    </row>
    <row r="7973" spans="1:8">
      <c r="A7973" s="4">
        <v>7972</v>
      </c>
      <c r="B7973" s="5" t="s">
        <v>776</v>
      </c>
      <c r="C7973" s="5" t="s">
        <v>755</v>
      </c>
      <c r="D7973" s="5" t="s">
        <v>750</v>
      </c>
      <c r="E7973" s="5" t="s">
        <v>310</v>
      </c>
      <c r="F7973" s="5" t="s">
        <v>311</v>
      </c>
      <c r="G7973" s="13">
        <v>439.08</v>
      </c>
      <c r="H7973" s="5">
        <v>109</v>
      </c>
    </row>
    <row r="7974" spans="1:8">
      <c r="A7974" s="4">
        <v>7973</v>
      </c>
      <c r="B7974" s="5" t="s">
        <v>730</v>
      </c>
      <c r="C7974" s="5" t="s">
        <v>783</v>
      </c>
      <c r="D7974" s="5" t="s">
        <v>316</v>
      </c>
      <c r="E7974" s="5" t="s">
        <v>319</v>
      </c>
      <c r="F7974" s="5" t="s">
        <v>321</v>
      </c>
      <c r="G7974" s="13">
        <v>206.57</v>
      </c>
      <c r="H7974" s="5">
        <v>130</v>
      </c>
    </row>
    <row r="7975" spans="1:8">
      <c r="A7975" s="4">
        <v>7974</v>
      </c>
      <c r="B7975" s="5" t="s">
        <v>764</v>
      </c>
      <c r="C7975" s="5" t="s">
        <v>315</v>
      </c>
      <c r="D7975" s="5" t="s">
        <v>732</v>
      </c>
      <c r="E7975" s="5" t="s">
        <v>303</v>
      </c>
      <c r="F7975" s="5" t="s">
        <v>323</v>
      </c>
      <c r="G7975" s="13">
        <v>591.86</v>
      </c>
      <c r="H7975" s="5">
        <v>128</v>
      </c>
    </row>
    <row r="7976" spans="1:8">
      <c r="A7976" s="4">
        <v>7975</v>
      </c>
      <c r="B7976" s="5" t="s">
        <v>745</v>
      </c>
      <c r="C7976" s="5" t="s">
        <v>308</v>
      </c>
      <c r="D7976" s="5" t="s">
        <v>769</v>
      </c>
      <c r="E7976" s="5" t="s">
        <v>319</v>
      </c>
      <c r="F7976" s="5" t="s">
        <v>306</v>
      </c>
      <c r="G7976" s="13">
        <v>857.26</v>
      </c>
      <c r="H7976" s="5">
        <v>88</v>
      </c>
    </row>
    <row r="7977" spans="1:8">
      <c r="A7977" s="4">
        <v>7976</v>
      </c>
      <c r="B7977" s="5" t="s">
        <v>764</v>
      </c>
      <c r="C7977" s="5" t="s">
        <v>783</v>
      </c>
      <c r="D7977" s="5" t="s">
        <v>772</v>
      </c>
      <c r="E7977" s="5" t="s">
        <v>305</v>
      </c>
      <c r="F7977" s="5" t="s">
        <v>311</v>
      </c>
      <c r="G7977" s="13">
        <v>734.14</v>
      </c>
      <c r="H7977" s="5">
        <v>139</v>
      </c>
    </row>
    <row r="7978" spans="1:8">
      <c r="A7978" s="4">
        <v>7977</v>
      </c>
      <c r="B7978" s="5" t="s">
        <v>784</v>
      </c>
      <c r="C7978" s="5" t="s">
        <v>318</v>
      </c>
      <c r="D7978" s="5" t="s">
        <v>736</v>
      </c>
      <c r="E7978" s="5" t="s">
        <v>740</v>
      </c>
      <c r="F7978" s="5" t="s">
        <v>770</v>
      </c>
      <c r="G7978" s="13">
        <v>674.23</v>
      </c>
      <c r="H7978" s="5">
        <v>155</v>
      </c>
    </row>
    <row r="7979" spans="1:8">
      <c r="A7979" s="4">
        <v>7978</v>
      </c>
      <c r="B7979" s="5" t="s">
        <v>812</v>
      </c>
      <c r="C7979" s="5" t="s">
        <v>783</v>
      </c>
      <c r="D7979" s="5" t="s">
        <v>750</v>
      </c>
      <c r="E7979" s="5" t="s">
        <v>303</v>
      </c>
      <c r="F7979" s="5" t="s">
        <v>323</v>
      </c>
      <c r="G7979" s="13">
        <v>696.75</v>
      </c>
      <c r="H7979" s="5">
        <v>37</v>
      </c>
    </row>
    <row r="7980" spans="1:8">
      <c r="A7980" s="4">
        <v>7979</v>
      </c>
      <c r="B7980" s="5" t="s">
        <v>790</v>
      </c>
      <c r="C7980" s="5" t="s">
        <v>731</v>
      </c>
      <c r="D7980" s="5" t="s">
        <v>743</v>
      </c>
      <c r="E7980" s="5" t="s">
        <v>740</v>
      </c>
      <c r="F7980" s="5" t="s">
        <v>770</v>
      </c>
      <c r="G7980" s="13">
        <v>63.33</v>
      </c>
      <c r="H7980" s="5">
        <v>176</v>
      </c>
    </row>
    <row r="7981" spans="1:8">
      <c r="A7981" s="4">
        <v>7980</v>
      </c>
      <c r="B7981" s="5" t="s">
        <v>794</v>
      </c>
      <c r="C7981" s="5" t="s">
        <v>735</v>
      </c>
      <c r="D7981" s="5" t="s">
        <v>309</v>
      </c>
      <c r="E7981" s="5" t="s">
        <v>758</v>
      </c>
      <c r="F7981" s="5" t="s">
        <v>734</v>
      </c>
      <c r="G7981" s="13">
        <v>374.92</v>
      </c>
      <c r="H7981" s="5">
        <v>74</v>
      </c>
    </row>
    <row r="7982" spans="1:8">
      <c r="A7982" s="4">
        <v>7981</v>
      </c>
      <c r="B7982" s="5" t="s">
        <v>795</v>
      </c>
      <c r="C7982" s="5" t="s">
        <v>783</v>
      </c>
      <c r="D7982" s="5" t="s">
        <v>785</v>
      </c>
      <c r="E7982" s="5" t="s">
        <v>314</v>
      </c>
      <c r="F7982" s="5" t="s">
        <v>321</v>
      </c>
      <c r="G7982" s="13">
        <v>235.07</v>
      </c>
      <c r="H7982" s="5">
        <v>149</v>
      </c>
    </row>
    <row r="7983" spans="1:8">
      <c r="A7983" s="4">
        <v>7982</v>
      </c>
      <c r="B7983" s="5" t="s">
        <v>778</v>
      </c>
      <c r="C7983" s="5" t="s">
        <v>783</v>
      </c>
      <c r="D7983" s="5" t="s">
        <v>743</v>
      </c>
      <c r="E7983" s="5" t="s">
        <v>319</v>
      </c>
      <c r="F7983" s="5" t="s">
        <v>323</v>
      </c>
      <c r="G7983" s="13">
        <v>56.44</v>
      </c>
      <c r="H7983" s="5">
        <v>130</v>
      </c>
    </row>
    <row r="7984" spans="1:8">
      <c r="A7984" s="4">
        <v>7983</v>
      </c>
      <c r="B7984" s="5" t="s">
        <v>807</v>
      </c>
      <c r="C7984" s="5" t="s">
        <v>304</v>
      </c>
      <c r="D7984" s="5" t="s">
        <v>750</v>
      </c>
      <c r="E7984" s="5" t="s">
        <v>310</v>
      </c>
      <c r="F7984" s="5" t="s">
        <v>321</v>
      </c>
      <c r="G7984" s="13">
        <v>930.4</v>
      </c>
      <c r="H7984" s="5">
        <v>95</v>
      </c>
    </row>
    <row r="7985" spans="1:8">
      <c r="A7985" s="4">
        <v>7984</v>
      </c>
      <c r="B7985" s="5" t="s">
        <v>775</v>
      </c>
      <c r="C7985" s="5" t="s">
        <v>307</v>
      </c>
      <c r="D7985" s="5" t="s">
        <v>750</v>
      </c>
      <c r="E7985" s="5" t="s">
        <v>310</v>
      </c>
      <c r="F7985" s="5" t="s">
        <v>306</v>
      </c>
      <c r="G7985" s="13">
        <v>397.84</v>
      </c>
      <c r="H7985" s="5">
        <v>193</v>
      </c>
    </row>
    <row r="7986" spans="1:8">
      <c r="A7986" s="4">
        <v>7985</v>
      </c>
      <c r="B7986" s="5" t="s">
        <v>802</v>
      </c>
      <c r="C7986" s="5" t="s">
        <v>783</v>
      </c>
      <c r="D7986" s="5" t="s">
        <v>769</v>
      </c>
      <c r="E7986" s="5" t="s">
        <v>303</v>
      </c>
      <c r="F7986" s="5" t="s">
        <v>744</v>
      </c>
      <c r="G7986" s="13">
        <v>295.93</v>
      </c>
      <c r="H7986" s="5">
        <v>81</v>
      </c>
    </row>
    <row r="7987" spans="1:8">
      <c r="A7987" s="4">
        <v>7986</v>
      </c>
      <c r="B7987" s="5" t="s">
        <v>795</v>
      </c>
      <c r="C7987" s="5" t="s">
        <v>315</v>
      </c>
      <c r="D7987" s="5" t="s">
        <v>738</v>
      </c>
      <c r="E7987" s="5" t="s">
        <v>319</v>
      </c>
      <c r="F7987" s="5" t="s">
        <v>744</v>
      </c>
      <c r="G7987" s="13">
        <v>177.13</v>
      </c>
      <c r="H7987" s="5">
        <v>109</v>
      </c>
    </row>
    <row r="7988" spans="1:8">
      <c r="A7988" s="4">
        <v>7987</v>
      </c>
      <c r="B7988" s="5" t="s">
        <v>804</v>
      </c>
      <c r="C7988" s="5" t="s">
        <v>304</v>
      </c>
      <c r="D7988" s="5" t="s">
        <v>769</v>
      </c>
      <c r="E7988" s="5" t="s">
        <v>319</v>
      </c>
      <c r="F7988" s="5" t="s">
        <v>770</v>
      </c>
      <c r="G7988" s="13">
        <v>438.94</v>
      </c>
      <c r="H7988" s="5">
        <v>1</v>
      </c>
    </row>
    <row r="7989" spans="1:8">
      <c r="A7989" s="4">
        <v>7988</v>
      </c>
      <c r="B7989" s="5" t="s">
        <v>798</v>
      </c>
      <c r="C7989" s="5" t="s">
        <v>742</v>
      </c>
      <c r="D7989" s="5" t="s">
        <v>736</v>
      </c>
      <c r="E7989" s="5" t="s">
        <v>740</v>
      </c>
      <c r="F7989" s="5" t="s">
        <v>746</v>
      </c>
      <c r="G7989" s="13">
        <v>477.97</v>
      </c>
      <c r="H7989" s="5">
        <v>18</v>
      </c>
    </row>
    <row r="7990" spans="1:8">
      <c r="A7990" s="4">
        <v>7989</v>
      </c>
      <c r="B7990" s="5" t="s">
        <v>809</v>
      </c>
      <c r="C7990" s="5" t="s">
        <v>304</v>
      </c>
      <c r="D7990" s="5" t="s">
        <v>316</v>
      </c>
      <c r="E7990" s="5" t="s">
        <v>322</v>
      </c>
      <c r="F7990" s="5" t="s">
        <v>734</v>
      </c>
      <c r="G7990" s="13">
        <v>743</v>
      </c>
      <c r="H7990" s="5">
        <v>184</v>
      </c>
    </row>
    <row r="7991" spans="1:8">
      <c r="A7991" s="4">
        <v>7990</v>
      </c>
      <c r="B7991" s="5" t="s">
        <v>810</v>
      </c>
      <c r="C7991" s="5" t="s">
        <v>312</v>
      </c>
      <c r="D7991" s="5" t="s">
        <v>738</v>
      </c>
      <c r="E7991" s="5" t="s">
        <v>758</v>
      </c>
      <c r="F7991" s="5" t="s">
        <v>311</v>
      </c>
      <c r="G7991" s="13">
        <v>574.66</v>
      </c>
      <c r="H7991" s="5">
        <v>154</v>
      </c>
    </row>
    <row r="7992" spans="1:8">
      <c r="A7992" s="4">
        <v>7991</v>
      </c>
      <c r="B7992" s="5" t="s">
        <v>771</v>
      </c>
      <c r="C7992" s="5" t="s">
        <v>318</v>
      </c>
      <c r="D7992" s="5" t="s">
        <v>324</v>
      </c>
      <c r="E7992" s="5" t="s">
        <v>733</v>
      </c>
      <c r="F7992" s="5" t="s">
        <v>323</v>
      </c>
      <c r="G7992" s="13">
        <v>638.80999999999995</v>
      </c>
      <c r="H7992" s="5">
        <v>194</v>
      </c>
    </row>
    <row r="7993" spans="1:8">
      <c r="A7993" s="4">
        <v>7992</v>
      </c>
      <c r="B7993" s="5" t="s">
        <v>730</v>
      </c>
      <c r="C7993" s="5" t="s">
        <v>742</v>
      </c>
      <c r="D7993" s="5" t="s">
        <v>769</v>
      </c>
      <c r="E7993" s="5" t="s">
        <v>733</v>
      </c>
      <c r="F7993" s="5" t="s">
        <v>323</v>
      </c>
      <c r="G7993" s="13">
        <v>263.64999999999998</v>
      </c>
      <c r="H7993" s="5">
        <v>51</v>
      </c>
    </row>
    <row r="7994" spans="1:8">
      <c r="A7994" s="4">
        <v>7993</v>
      </c>
      <c r="B7994" s="5" t="s">
        <v>812</v>
      </c>
      <c r="C7994" s="5" t="s">
        <v>731</v>
      </c>
      <c r="D7994" s="5" t="s">
        <v>324</v>
      </c>
      <c r="E7994" s="5" t="s">
        <v>314</v>
      </c>
      <c r="F7994" s="5" t="s">
        <v>734</v>
      </c>
      <c r="G7994" s="13">
        <v>506.26</v>
      </c>
      <c r="H7994" s="5">
        <v>142</v>
      </c>
    </row>
    <row r="7995" spans="1:8">
      <c r="A7995" s="4">
        <v>7994</v>
      </c>
      <c r="B7995" s="5" t="s">
        <v>786</v>
      </c>
      <c r="C7995" s="5" t="s">
        <v>731</v>
      </c>
      <c r="D7995" s="5" t="s">
        <v>772</v>
      </c>
      <c r="E7995" s="5" t="s">
        <v>740</v>
      </c>
      <c r="F7995" s="5" t="s">
        <v>748</v>
      </c>
      <c r="G7995" s="13">
        <v>354.4</v>
      </c>
      <c r="H7995" s="5">
        <v>32</v>
      </c>
    </row>
    <row r="7996" spans="1:8">
      <c r="A7996" s="4">
        <v>7995</v>
      </c>
      <c r="B7996" s="5" t="s">
        <v>739</v>
      </c>
      <c r="C7996" s="5" t="s">
        <v>731</v>
      </c>
      <c r="D7996" s="5" t="s">
        <v>785</v>
      </c>
      <c r="E7996" s="5" t="s">
        <v>314</v>
      </c>
      <c r="F7996" s="5" t="s">
        <v>734</v>
      </c>
      <c r="G7996" s="13">
        <v>133.27000000000001</v>
      </c>
      <c r="H7996" s="5">
        <v>97</v>
      </c>
    </row>
    <row r="7997" spans="1:8">
      <c r="A7997" s="4">
        <v>7996</v>
      </c>
      <c r="B7997" s="5" t="s">
        <v>773</v>
      </c>
      <c r="C7997" s="5" t="s">
        <v>783</v>
      </c>
      <c r="D7997" s="5" t="s">
        <v>750</v>
      </c>
      <c r="E7997" s="5" t="s">
        <v>313</v>
      </c>
      <c r="F7997" s="5" t="s">
        <v>321</v>
      </c>
      <c r="G7997" s="13">
        <v>73.8</v>
      </c>
      <c r="H7997" s="5">
        <v>163</v>
      </c>
    </row>
    <row r="7998" spans="1:8">
      <c r="A7998" s="4">
        <v>7997</v>
      </c>
      <c r="B7998" s="5" t="s">
        <v>741</v>
      </c>
      <c r="C7998" s="5" t="s">
        <v>753</v>
      </c>
      <c r="D7998" s="5" t="s">
        <v>320</v>
      </c>
      <c r="E7998" s="5" t="s">
        <v>758</v>
      </c>
      <c r="F7998" s="5" t="s">
        <v>323</v>
      </c>
      <c r="G7998" s="13">
        <v>706.81</v>
      </c>
      <c r="H7998" s="5">
        <v>93</v>
      </c>
    </row>
    <row r="7999" spans="1:8">
      <c r="A7999" s="4">
        <v>7998</v>
      </c>
      <c r="B7999" s="5" t="s">
        <v>768</v>
      </c>
      <c r="C7999" s="5" t="s">
        <v>318</v>
      </c>
      <c r="D7999" s="5" t="s">
        <v>772</v>
      </c>
      <c r="E7999" s="5" t="s">
        <v>740</v>
      </c>
      <c r="F7999" s="5" t="s">
        <v>746</v>
      </c>
      <c r="G7999" s="13">
        <v>382.98</v>
      </c>
      <c r="H7999" s="5">
        <v>133</v>
      </c>
    </row>
    <row r="8000" spans="1:8">
      <c r="A8000" s="4">
        <v>7999</v>
      </c>
      <c r="B8000" s="5" t="s">
        <v>756</v>
      </c>
      <c r="C8000" s="5" t="s">
        <v>755</v>
      </c>
      <c r="D8000" s="5" t="s">
        <v>736</v>
      </c>
      <c r="E8000" s="5" t="s">
        <v>313</v>
      </c>
      <c r="F8000" s="5" t="s">
        <v>323</v>
      </c>
      <c r="G8000" s="13">
        <v>885.54</v>
      </c>
      <c r="H8000" s="5">
        <v>46</v>
      </c>
    </row>
    <row r="8001" spans="1:8">
      <c r="A8001" s="4">
        <v>8000</v>
      </c>
      <c r="B8001" s="5" t="s">
        <v>737</v>
      </c>
      <c r="C8001" s="5" t="s">
        <v>755</v>
      </c>
      <c r="D8001" s="5" t="s">
        <v>320</v>
      </c>
      <c r="E8001" s="5" t="s">
        <v>314</v>
      </c>
      <c r="F8001" s="5" t="s">
        <v>770</v>
      </c>
      <c r="G8001" s="13">
        <v>180.11</v>
      </c>
      <c r="H8001" s="5">
        <v>185</v>
      </c>
    </row>
    <row r="8002" spans="1:8">
      <c r="A8002" s="4">
        <v>8001</v>
      </c>
      <c r="B8002" s="5" t="s">
        <v>790</v>
      </c>
      <c r="C8002" s="5" t="s">
        <v>757</v>
      </c>
      <c r="D8002" s="5" t="s">
        <v>736</v>
      </c>
      <c r="E8002" s="5" t="s">
        <v>314</v>
      </c>
      <c r="F8002" s="5" t="s">
        <v>748</v>
      </c>
      <c r="G8002" s="13">
        <v>526.49</v>
      </c>
      <c r="H8002" s="5">
        <v>15</v>
      </c>
    </row>
    <row r="8003" spans="1:8">
      <c r="A8003" s="4">
        <v>8002</v>
      </c>
      <c r="B8003" s="5" t="s">
        <v>762</v>
      </c>
      <c r="C8003" s="5" t="s">
        <v>753</v>
      </c>
      <c r="D8003" s="5" t="s">
        <v>324</v>
      </c>
      <c r="E8003" s="5" t="s">
        <v>758</v>
      </c>
      <c r="F8003" s="5" t="s">
        <v>734</v>
      </c>
      <c r="G8003" s="13">
        <v>816.57</v>
      </c>
      <c r="H8003" s="5">
        <v>114</v>
      </c>
    </row>
    <row r="8004" spans="1:8">
      <c r="A8004" s="4">
        <v>8003</v>
      </c>
      <c r="B8004" s="5" t="s">
        <v>779</v>
      </c>
      <c r="C8004" s="5" t="s">
        <v>783</v>
      </c>
      <c r="D8004" s="5" t="s">
        <v>772</v>
      </c>
      <c r="E8004" s="5" t="s">
        <v>758</v>
      </c>
      <c r="F8004" s="5" t="s">
        <v>751</v>
      </c>
      <c r="G8004" s="13">
        <v>524.82000000000005</v>
      </c>
      <c r="H8004" s="5">
        <v>18</v>
      </c>
    </row>
    <row r="8005" spans="1:8">
      <c r="A8005" s="4">
        <v>8004</v>
      </c>
      <c r="B8005" s="5" t="s">
        <v>774</v>
      </c>
      <c r="C8005" s="5" t="s">
        <v>735</v>
      </c>
      <c r="D8005" s="5" t="s">
        <v>736</v>
      </c>
      <c r="E8005" s="5" t="s">
        <v>733</v>
      </c>
      <c r="F8005" s="5" t="s">
        <v>770</v>
      </c>
      <c r="G8005" s="13">
        <v>280.94</v>
      </c>
      <c r="H8005" s="5">
        <v>111</v>
      </c>
    </row>
    <row r="8006" spans="1:8">
      <c r="A8006" s="4">
        <v>8005</v>
      </c>
      <c r="B8006" s="5" t="s">
        <v>777</v>
      </c>
      <c r="C8006" s="5" t="s">
        <v>315</v>
      </c>
      <c r="D8006" s="5" t="s">
        <v>732</v>
      </c>
      <c r="E8006" s="5" t="s">
        <v>322</v>
      </c>
      <c r="F8006" s="5" t="s">
        <v>323</v>
      </c>
      <c r="G8006" s="13">
        <v>669.86</v>
      </c>
      <c r="H8006" s="5">
        <v>72</v>
      </c>
    </row>
    <row r="8007" spans="1:8">
      <c r="A8007" s="4">
        <v>8006</v>
      </c>
      <c r="B8007" s="5" t="s">
        <v>791</v>
      </c>
      <c r="C8007" s="5" t="s">
        <v>304</v>
      </c>
      <c r="D8007" s="5" t="s">
        <v>316</v>
      </c>
      <c r="E8007" s="5" t="s">
        <v>310</v>
      </c>
      <c r="F8007" s="5" t="s">
        <v>306</v>
      </c>
      <c r="G8007" s="13">
        <v>146.79</v>
      </c>
      <c r="H8007" s="5">
        <v>182</v>
      </c>
    </row>
    <row r="8008" spans="1:8">
      <c r="A8008" s="4">
        <v>8007</v>
      </c>
      <c r="B8008" s="5" t="s">
        <v>798</v>
      </c>
      <c r="C8008" s="5" t="s">
        <v>304</v>
      </c>
      <c r="D8008" s="5" t="s">
        <v>316</v>
      </c>
      <c r="E8008" s="5" t="s">
        <v>740</v>
      </c>
      <c r="F8008" s="5" t="s">
        <v>325</v>
      </c>
      <c r="G8008" s="13">
        <v>469.73</v>
      </c>
      <c r="H8008" s="5">
        <v>49</v>
      </c>
    </row>
    <row r="8009" spans="1:8">
      <c r="A8009" s="4">
        <v>8008</v>
      </c>
      <c r="B8009" s="5" t="s">
        <v>784</v>
      </c>
      <c r="C8009" s="5" t="s">
        <v>307</v>
      </c>
      <c r="D8009" s="5" t="s">
        <v>320</v>
      </c>
      <c r="E8009" s="5" t="s">
        <v>740</v>
      </c>
      <c r="F8009" s="5" t="s">
        <v>326</v>
      </c>
      <c r="G8009" s="13">
        <v>749.73</v>
      </c>
      <c r="H8009" s="5">
        <v>29</v>
      </c>
    </row>
    <row r="8010" spans="1:8">
      <c r="A8010" s="4">
        <v>8009</v>
      </c>
      <c r="B8010" s="5" t="s">
        <v>771</v>
      </c>
      <c r="C8010" s="5" t="s">
        <v>742</v>
      </c>
      <c r="D8010" s="5" t="s">
        <v>743</v>
      </c>
      <c r="E8010" s="5" t="s">
        <v>305</v>
      </c>
      <c r="F8010" s="5" t="s">
        <v>323</v>
      </c>
      <c r="G8010" s="13">
        <v>168.52</v>
      </c>
      <c r="H8010" s="5">
        <v>78</v>
      </c>
    </row>
    <row r="8011" spans="1:8">
      <c r="A8011" s="4">
        <v>8010</v>
      </c>
      <c r="B8011" s="5" t="s">
        <v>791</v>
      </c>
      <c r="C8011" s="5" t="s">
        <v>315</v>
      </c>
      <c r="D8011" s="5" t="s">
        <v>309</v>
      </c>
      <c r="E8011" s="5" t="s">
        <v>758</v>
      </c>
      <c r="F8011" s="5" t="s">
        <v>748</v>
      </c>
      <c r="G8011" s="13">
        <v>280.61</v>
      </c>
      <c r="H8011" s="5">
        <v>104</v>
      </c>
    </row>
    <row r="8012" spans="1:8">
      <c r="A8012" s="4">
        <v>8011</v>
      </c>
      <c r="B8012" s="5" t="s">
        <v>767</v>
      </c>
      <c r="C8012" s="5" t="s">
        <v>318</v>
      </c>
      <c r="D8012" s="5" t="s">
        <v>320</v>
      </c>
      <c r="E8012" s="5" t="s">
        <v>322</v>
      </c>
      <c r="F8012" s="5" t="s">
        <v>770</v>
      </c>
      <c r="G8012" s="13">
        <v>736.59</v>
      </c>
      <c r="H8012" s="5">
        <v>102</v>
      </c>
    </row>
    <row r="8013" spans="1:8">
      <c r="A8013" s="4">
        <v>8012</v>
      </c>
      <c r="B8013" s="5" t="s">
        <v>808</v>
      </c>
      <c r="C8013" s="5" t="s">
        <v>755</v>
      </c>
      <c r="D8013" s="5" t="s">
        <v>732</v>
      </c>
      <c r="E8013" s="5" t="s">
        <v>758</v>
      </c>
      <c r="F8013" s="5" t="s">
        <v>748</v>
      </c>
      <c r="G8013" s="13">
        <v>543.01</v>
      </c>
      <c r="H8013" s="5">
        <v>174</v>
      </c>
    </row>
    <row r="8014" spans="1:8">
      <c r="A8014" s="4">
        <v>8013</v>
      </c>
      <c r="B8014" s="5" t="s">
        <v>801</v>
      </c>
      <c r="C8014" s="5" t="s">
        <v>315</v>
      </c>
      <c r="D8014" s="5" t="s">
        <v>320</v>
      </c>
      <c r="E8014" s="5" t="s">
        <v>322</v>
      </c>
      <c r="F8014" s="5" t="s">
        <v>734</v>
      </c>
      <c r="G8014" s="13">
        <v>745.05</v>
      </c>
      <c r="H8014" s="5">
        <v>3</v>
      </c>
    </row>
    <row r="8015" spans="1:8">
      <c r="A8015" s="4">
        <v>8014</v>
      </c>
      <c r="B8015" s="5" t="s">
        <v>791</v>
      </c>
      <c r="C8015" s="5" t="s">
        <v>308</v>
      </c>
      <c r="D8015" s="5" t="s">
        <v>736</v>
      </c>
      <c r="E8015" s="5" t="s">
        <v>733</v>
      </c>
      <c r="F8015" s="5" t="s">
        <v>748</v>
      </c>
      <c r="G8015" s="13">
        <v>753.56</v>
      </c>
      <c r="H8015" s="5">
        <v>69</v>
      </c>
    </row>
    <row r="8016" spans="1:8">
      <c r="A8016" s="4">
        <v>8015</v>
      </c>
      <c r="B8016" s="5" t="s">
        <v>808</v>
      </c>
      <c r="C8016" s="5" t="s">
        <v>783</v>
      </c>
      <c r="D8016" s="5" t="s">
        <v>732</v>
      </c>
      <c r="E8016" s="5" t="s">
        <v>322</v>
      </c>
      <c r="F8016" s="5" t="s">
        <v>751</v>
      </c>
      <c r="G8016" s="13">
        <v>832.82</v>
      </c>
      <c r="H8016" s="5">
        <v>158</v>
      </c>
    </row>
    <row r="8017" spans="1:8">
      <c r="A8017" s="4">
        <v>8016</v>
      </c>
      <c r="B8017" s="5" t="s">
        <v>775</v>
      </c>
      <c r="C8017" s="5" t="s">
        <v>731</v>
      </c>
      <c r="D8017" s="5" t="s">
        <v>769</v>
      </c>
      <c r="E8017" s="5" t="s">
        <v>758</v>
      </c>
      <c r="F8017" s="5" t="s">
        <v>325</v>
      </c>
      <c r="G8017" s="13">
        <v>243.37</v>
      </c>
      <c r="H8017" s="5">
        <v>185</v>
      </c>
    </row>
    <row r="8018" spans="1:8">
      <c r="A8018" s="4">
        <v>8017</v>
      </c>
      <c r="B8018" s="5" t="s">
        <v>771</v>
      </c>
      <c r="C8018" s="5" t="s">
        <v>735</v>
      </c>
      <c r="D8018" s="5" t="s">
        <v>316</v>
      </c>
      <c r="E8018" s="5" t="s">
        <v>313</v>
      </c>
      <c r="F8018" s="5" t="s">
        <v>326</v>
      </c>
      <c r="G8018" s="13">
        <v>905.69</v>
      </c>
      <c r="H8018" s="5">
        <v>83</v>
      </c>
    </row>
    <row r="8019" spans="1:8">
      <c r="A8019" s="4">
        <v>8018</v>
      </c>
      <c r="B8019" s="5" t="s">
        <v>794</v>
      </c>
      <c r="C8019" s="5" t="s">
        <v>312</v>
      </c>
      <c r="D8019" s="5" t="s">
        <v>772</v>
      </c>
      <c r="E8019" s="5" t="s">
        <v>733</v>
      </c>
      <c r="F8019" s="5" t="s">
        <v>306</v>
      </c>
      <c r="G8019" s="13">
        <v>131.30000000000001</v>
      </c>
      <c r="H8019" s="5">
        <v>16</v>
      </c>
    </row>
    <row r="8020" spans="1:8">
      <c r="A8020" s="4">
        <v>8019</v>
      </c>
      <c r="B8020" s="5" t="s">
        <v>762</v>
      </c>
      <c r="C8020" s="5" t="s">
        <v>783</v>
      </c>
      <c r="D8020" s="5" t="s">
        <v>772</v>
      </c>
      <c r="E8020" s="5" t="s">
        <v>733</v>
      </c>
      <c r="F8020" s="5" t="s">
        <v>311</v>
      </c>
      <c r="G8020" s="13">
        <v>444.61</v>
      </c>
      <c r="H8020" s="5">
        <v>37</v>
      </c>
    </row>
    <row r="8021" spans="1:8">
      <c r="A8021" s="4">
        <v>8020</v>
      </c>
      <c r="B8021" s="5" t="s">
        <v>782</v>
      </c>
      <c r="C8021" s="5" t="s">
        <v>304</v>
      </c>
      <c r="D8021" s="5" t="s">
        <v>785</v>
      </c>
      <c r="E8021" s="5" t="s">
        <v>314</v>
      </c>
      <c r="F8021" s="5" t="s">
        <v>326</v>
      </c>
      <c r="G8021" s="13">
        <v>831.93</v>
      </c>
      <c r="H8021" s="5">
        <v>97</v>
      </c>
    </row>
    <row r="8022" spans="1:8">
      <c r="A8022" s="4">
        <v>8021</v>
      </c>
      <c r="B8022" s="5" t="s">
        <v>789</v>
      </c>
      <c r="C8022" s="5" t="s">
        <v>742</v>
      </c>
      <c r="D8022" s="5" t="s">
        <v>309</v>
      </c>
      <c r="E8022" s="5" t="s">
        <v>313</v>
      </c>
      <c r="F8022" s="5" t="s">
        <v>323</v>
      </c>
      <c r="G8022" s="13">
        <v>904.32</v>
      </c>
      <c r="H8022" s="5">
        <v>3</v>
      </c>
    </row>
    <row r="8023" spans="1:8">
      <c r="A8023" s="4">
        <v>8022</v>
      </c>
      <c r="B8023" s="5" t="s">
        <v>790</v>
      </c>
      <c r="C8023" s="5" t="s">
        <v>755</v>
      </c>
      <c r="D8023" s="5" t="s">
        <v>750</v>
      </c>
      <c r="E8023" s="5" t="s">
        <v>758</v>
      </c>
      <c r="F8023" s="5" t="s">
        <v>321</v>
      </c>
      <c r="G8023" s="13">
        <v>715.36</v>
      </c>
      <c r="H8023" s="5">
        <v>122</v>
      </c>
    </row>
    <row r="8024" spans="1:8">
      <c r="A8024" s="4">
        <v>8023</v>
      </c>
      <c r="B8024" s="5" t="s">
        <v>811</v>
      </c>
      <c r="C8024" s="5" t="s">
        <v>742</v>
      </c>
      <c r="D8024" s="5" t="s">
        <v>772</v>
      </c>
      <c r="E8024" s="5" t="s">
        <v>758</v>
      </c>
      <c r="F8024" s="5" t="s">
        <v>325</v>
      </c>
      <c r="G8024" s="13">
        <v>437.58</v>
      </c>
      <c r="H8024" s="5">
        <v>145</v>
      </c>
    </row>
    <row r="8025" spans="1:8">
      <c r="A8025" s="4">
        <v>8024</v>
      </c>
      <c r="B8025" s="5" t="s">
        <v>759</v>
      </c>
      <c r="C8025" s="5" t="s">
        <v>735</v>
      </c>
      <c r="D8025" s="5" t="s">
        <v>738</v>
      </c>
      <c r="E8025" s="5" t="s">
        <v>319</v>
      </c>
      <c r="F8025" s="5" t="s">
        <v>321</v>
      </c>
      <c r="G8025" s="13">
        <v>258.69</v>
      </c>
      <c r="H8025" s="5">
        <v>142</v>
      </c>
    </row>
    <row r="8026" spans="1:8">
      <c r="A8026" s="4">
        <v>8025</v>
      </c>
      <c r="B8026" s="5" t="s">
        <v>797</v>
      </c>
      <c r="C8026" s="5" t="s">
        <v>307</v>
      </c>
      <c r="D8026" s="5" t="s">
        <v>743</v>
      </c>
      <c r="E8026" s="5" t="s">
        <v>740</v>
      </c>
      <c r="F8026" s="5" t="s">
        <v>751</v>
      </c>
      <c r="G8026" s="13">
        <v>181</v>
      </c>
      <c r="H8026" s="5">
        <v>10</v>
      </c>
    </row>
    <row r="8027" spans="1:8">
      <c r="A8027" s="4">
        <v>8026</v>
      </c>
      <c r="B8027" s="5" t="s">
        <v>760</v>
      </c>
      <c r="C8027" s="5" t="s">
        <v>755</v>
      </c>
      <c r="D8027" s="5" t="s">
        <v>732</v>
      </c>
      <c r="E8027" s="5" t="s">
        <v>303</v>
      </c>
      <c r="F8027" s="5" t="s">
        <v>306</v>
      </c>
      <c r="G8027" s="13">
        <v>596.79999999999995</v>
      </c>
      <c r="H8027" s="5">
        <v>198</v>
      </c>
    </row>
    <row r="8028" spans="1:8">
      <c r="A8028" s="4">
        <v>8027</v>
      </c>
      <c r="B8028" s="5" t="s">
        <v>781</v>
      </c>
      <c r="C8028" s="5" t="s">
        <v>735</v>
      </c>
      <c r="D8028" s="5" t="s">
        <v>309</v>
      </c>
      <c r="E8028" s="5" t="s">
        <v>740</v>
      </c>
      <c r="F8028" s="5" t="s">
        <v>321</v>
      </c>
      <c r="G8028" s="13">
        <v>884.43</v>
      </c>
      <c r="H8028" s="5">
        <v>57</v>
      </c>
    </row>
    <row r="8029" spans="1:8">
      <c r="A8029" s="4">
        <v>8028</v>
      </c>
      <c r="B8029" s="5" t="s">
        <v>767</v>
      </c>
      <c r="C8029" s="5" t="s">
        <v>304</v>
      </c>
      <c r="D8029" s="5" t="s">
        <v>316</v>
      </c>
      <c r="E8029" s="5" t="s">
        <v>319</v>
      </c>
      <c r="F8029" s="5" t="s">
        <v>321</v>
      </c>
      <c r="G8029" s="13">
        <v>363.89</v>
      </c>
      <c r="H8029" s="5">
        <v>112</v>
      </c>
    </row>
    <row r="8030" spans="1:8">
      <c r="A8030" s="4">
        <v>8029</v>
      </c>
      <c r="B8030" s="5" t="s">
        <v>773</v>
      </c>
      <c r="C8030" s="5" t="s">
        <v>315</v>
      </c>
      <c r="D8030" s="5" t="s">
        <v>750</v>
      </c>
      <c r="E8030" s="5" t="s">
        <v>310</v>
      </c>
      <c r="F8030" s="5" t="s">
        <v>751</v>
      </c>
      <c r="G8030" s="13">
        <v>316.37</v>
      </c>
      <c r="H8030" s="5">
        <v>138</v>
      </c>
    </row>
    <row r="8031" spans="1:8">
      <c r="A8031" s="4">
        <v>8030</v>
      </c>
      <c r="B8031" s="5" t="s">
        <v>737</v>
      </c>
      <c r="C8031" s="5" t="s">
        <v>312</v>
      </c>
      <c r="D8031" s="5" t="s">
        <v>769</v>
      </c>
      <c r="E8031" s="5" t="s">
        <v>305</v>
      </c>
      <c r="F8031" s="5" t="s">
        <v>323</v>
      </c>
      <c r="G8031" s="13">
        <v>605.92999999999995</v>
      </c>
      <c r="H8031" s="5">
        <v>199</v>
      </c>
    </row>
    <row r="8032" spans="1:8">
      <c r="A8032" s="4">
        <v>8031</v>
      </c>
      <c r="B8032" s="5" t="s">
        <v>737</v>
      </c>
      <c r="C8032" s="5" t="s">
        <v>757</v>
      </c>
      <c r="D8032" s="5" t="s">
        <v>738</v>
      </c>
      <c r="E8032" s="5" t="s">
        <v>758</v>
      </c>
      <c r="F8032" s="5" t="s">
        <v>306</v>
      </c>
      <c r="G8032" s="13">
        <v>553.25</v>
      </c>
      <c r="H8032" s="5">
        <v>51</v>
      </c>
    </row>
    <row r="8033" spans="1:8">
      <c r="A8033" s="4">
        <v>8032</v>
      </c>
      <c r="B8033" s="5" t="s">
        <v>759</v>
      </c>
      <c r="C8033" s="5" t="s">
        <v>315</v>
      </c>
      <c r="D8033" s="5" t="s">
        <v>320</v>
      </c>
      <c r="E8033" s="5" t="s">
        <v>305</v>
      </c>
      <c r="F8033" s="5" t="s">
        <v>321</v>
      </c>
      <c r="G8033" s="13">
        <v>434.9</v>
      </c>
      <c r="H8033" s="5">
        <v>84</v>
      </c>
    </row>
    <row r="8034" spans="1:8">
      <c r="A8034" s="4">
        <v>8033</v>
      </c>
      <c r="B8034" s="5" t="s">
        <v>774</v>
      </c>
      <c r="C8034" s="5" t="s">
        <v>753</v>
      </c>
      <c r="D8034" s="5" t="s">
        <v>732</v>
      </c>
      <c r="E8034" s="5" t="s">
        <v>322</v>
      </c>
      <c r="F8034" s="5" t="s">
        <v>325</v>
      </c>
      <c r="G8034" s="13">
        <v>639.96</v>
      </c>
      <c r="H8034" s="5">
        <v>196</v>
      </c>
    </row>
    <row r="8035" spans="1:8">
      <c r="A8035" s="4">
        <v>8034</v>
      </c>
      <c r="B8035" s="5" t="s">
        <v>784</v>
      </c>
      <c r="C8035" s="5" t="s">
        <v>783</v>
      </c>
      <c r="D8035" s="5" t="s">
        <v>738</v>
      </c>
      <c r="E8035" s="5" t="s">
        <v>303</v>
      </c>
      <c r="F8035" s="5" t="s">
        <v>306</v>
      </c>
      <c r="G8035" s="13">
        <v>788.22</v>
      </c>
      <c r="H8035" s="5">
        <v>54</v>
      </c>
    </row>
    <row r="8036" spans="1:8">
      <c r="A8036" s="4">
        <v>8035</v>
      </c>
      <c r="B8036" s="5" t="s">
        <v>797</v>
      </c>
      <c r="C8036" s="5" t="s">
        <v>757</v>
      </c>
      <c r="D8036" s="5" t="s">
        <v>769</v>
      </c>
      <c r="E8036" s="5" t="s">
        <v>305</v>
      </c>
      <c r="F8036" s="5" t="s">
        <v>748</v>
      </c>
      <c r="G8036" s="13">
        <v>512.20000000000005</v>
      </c>
      <c r="H8036" s="5">
        <v>125</v>
      </c>
    </row>
    <row r="8037" spans="1:8">
      <c r="A8037" s="4">
        <v>8036</v>
      </c>
      <c r="B8037" s="5" t="s">
        <v>765</v>
      </c>
      <c r="C8037" s="5" t="s">
        <v>783</v>
      </c>
      <c r="D8037" s="5" t="s">
        <v>769</v>
      </c>
      <c r="E8037" s="5" t="s">
        <v>740</v>
      </c>
      <c r="F8037" s="5" t="s">
        <v>311</v>
      </c>
      <c r="G8037" s="13">
        <v>142.9</v>
      </c>
      <c r="H8037" s="5">
        <v>117</v>
      </c>
    </row>
    <row r="8038" spans="1:8">
      <c r="A8038" s="4">
        <v>8037</v>
      </c>
      <c r="B8038" s="5" t="s">
        <v>767</v>
      </c>
      <c r="C8038" s="5" t="s">
        <v>755</v>
      </c>
      <c r="D8038" s="5" t="s">
        <v>736</v>
      </c>
      <c r="E8038" s="5" t="s">
        <v>314</v>
      </c>
      <c r="F8038" s="5" t="s">
        <v>744</v>
      </c>
      <c r="G8038" s="13">
        <v>763.28</v>
      </c>
      <c r="H8038" s="5">
        <v>59</v>
      </c>
    </row>
    <row r="8039" spans="1:8">
      <c r="A8039" s="4">
        <v>8038</v>
      </c>
      <c r="B8039" s="5" t="s">
        <v>767</v>
      </c>
      <c r="C8039" s="5" t="s">
        <v>307</v>
      </c>
      <c r="D8039" s="5" t="s">
        <v>316</v>
      </c>
      <c r="E8039" s="5" t="s">
        <v>322</v>
      </c>
      <c r="F8039" s="5" t="s">
        <v>748</v>
      </c>
      <c r="G8039" s="13">
        <v>536.16</v>
      </c>
      <c r="H8039" s="5">
        <v>133</v>
      </c>
    </row>
    <row r="8040" spans="1:8">
      <c r="A8040" s="4">
        <v>8039</v>
      </c>
      <c r="B8040" s="5" t="s">
        <v>771</v>
      </c>
      <c r="C8040" s="5" t="s">
        <v>304</v>
      </c>
      <c r="D8040" s="5" t="s">
        <v>320</v>
      </c>
      <c r="E8040" s="5" t="s">
        <v>733</v>
      </c>
      <c r="F8040" s="5" t="s">
        <v>323</v>
      </c>
      <c r="G8040" s="13">
        <v>46.78</v>
      </c>
      <c r="H8040" s="5">
        <v>165</v>
      </c>
    </row>
    <row r="8041" spans="1:8">
      <c r="A8041" s="4">
        <v>8040</v>
      </c>
      <c r="B8041" s="5" t="s">
        <v>778</v>
      </c>
      <c r="C8041" s="5" t="s">
        <v>755</v>
      </c>
      <c r="D8041" s="5" t="s">
        <v>309</v>
      </c>
      <c r="E8041" s="5" t="s">
        <v>310</v>
      </c>
      <c r="F8041" s="5" t="s">
        <v>751</v>
      </c>
      <c r="G8041" s="13">
        <v>497.24</v>
      </c>
      <c r="H8041" s="5">
        <v>13</v>
      </c>
    </row>
    <row r="8042" spans="1:8">
      <c r="A8042" s="4">
        <v>8041</v>
      </c>
      <c r="B8042" s="5" t="s">
        <v>795</v>
      </c>
      <c r="C8042" s="5" t="s">
        <v>755</v>
      </c>
      <c r="D8042" s="5" t="s">
        <v>320</v>
      </c>
      <c r="E8042" s="5" t="s">
        <v>313</v>
      </c>
      <c r="F8042" s="5" t="s">
        <v>325</v>
      </c>
      <c r="G8042" s="13">
        <v>137.22</v>
      </c>
      <c r="H8042" s="5">
        <v>25</v>
      </c>
    </row>
    <row r="8043" spans="1:8">
      <c r="A8043" s="4">
        <v>8042</v>
      </c>
      <c r="B8043" s="5" t="s">
        <v>790</v>
      </c>
      <c r="C8043" s="5" t="s">
        <v>755</v>
      </c>
      <c r="D8043" s="5" t="s">
        <v>316</v>
      </c>
      <c r="E8043" s="5" t="s">
        <v>740</v>
      </c>
      <c r="F8043" s="5" t="s">
        <v>321</v>
      </c>
      <c r="G8043" s="13">
        <v>717.31</v>
      </c>
      <c r="H8043" s="5">
        <v>136</v>
      </c>
    </row>
    <row r="8044" spans="1:8">
      <c r="A8044" s="4">
        <v>8043</v>
      </c>
      <c r="B8044" s="5" t="s">
        <v>771</v>
      </c>
      <c r="C8044" s="5" t="s">
        <v>735</v>
      </c>
      <c r="D8044" s="5" t="s">
        <v>316</v>
      </c>
      <c r="E8044" s="5" t="s">
        <v>733</v>
      </c>
      <c r="F8044" s="5" t="s">
        <v>734</v>
      </c>
      <c r="G8044" s="13">
        <v>101.85</v>
      </c>
      <c r="H8044" s="5">
        <v>70</v>
      </c>
    </row>
    <row r="8045" spans="1:8">
      <c r="A8045" s="4">
        <v>8044</v>
      </c>
      <c r="B8045" s="5" t="s">
        <v>765</v>
      </c>
      <c r="C8045" s="5" t="s">
        <v>318</v>
      </c>
      <c r="D8045" s="5" t="s">
        <v>317</v>
      </c>
      <c r="E8045" s="5" t="s">
        <v>740</v>
      </c>
      <c r="F8045" s="5" t="s">
        <v>306</v>
      </c>
      <c r="G8045" s="13">
        <v>361.42</v>
      </c>
      <c r="H8045" s="5">
        <v>79</v>
      </c>
    </row>
    <row r="8046" spans="1:8">
      <c r="A8046" s="4">
        <v>8045</v>
      </c>
      <c r="B8046" s="5" t="s">
        <v>776</v>
      </c>
      <c r="C8046" s="5" t="s">
        <v>318</v>
      </c>
      <c r="D8046" s="5" t="s">
        <v>769</v>
      </c>
      <c r="E8046" s="5" t="s">
        <v>310</v>
      </c>
      <c r="F8046" s="5" t="s">
        <v>770</v>
      </c>
      <c r="G8046" s="13">
        <v>623.73</v>
      </c>
      <c r="H8046" s="5">
        <v>14</v>
      </c>
    </row>
    <row r="8047" spans="1:8">
      <c r="A8047" s="4">
        <v>8046</v>
      </c>
      <c r="B8047" s="5" t="s">
        <v>808</v>
      </c>
      <c r="C8047" s="5" t="s">
        <v>312</v>
      </c>
      <c r="D8047" s="5" t="s">
        <v>320</v>
      </c>
      <c r="E8047" s="5" t="s">
        <v>758</v>
      </c>
      <c r="F8047" s="5" t="s">
        <v>326</v>
      </c>
      <c r="G8047" s="13">
        <v>521.83000000000004</v>
      </c>
      <c r="H8047" s="5">
        <v>10</v>
      </c>
    </row>
    <row r="8048" spans="1:8">
      <c r="A8048" s="4">
        <v>8047</v>
      </c>
      <c r="B8048" s="5" t="s">
        <v>795</v>
      </c>
      <c r="C8048" s="5" t="s">
        <v>308</v>
      </c>
      <c r="D8048" s="5" t="s">
        <v>750</v>
      </c>
      <c r="E8048" s="5" t="s">
        <v>313</v>
      </c>
      <c r="F8048" s="5" t="s">
        <v>746</v>
      </c>
      <c r="G8048" s="13">
        <v>820.69</v>
      </c>
      <c r="H8048" s="5">
        <v>187</v>
      </c>
    </row>
    <row r="8049" spans="1:8">
      <c r="A8049" s="4">
        <v>8048</v>
      </c>
      <c r="B8049" s="5" t="s">
        <v>775</v>
      </c>
      <c r="C8049" s="5" t="s">
        <v>308</v>
      </c>
      <c r="D8049" s="5" t="s">
        <v>732</v>
      </c>
      <c r="E8049" s="5" t="s">
        <v>733</v>
      </c>
      <c r="F8049" s="5" t="s">
        <v>311</v>
      </c>
      <c r="G8049" s="13">
        <v>949.34</v>
      </c>
      <c r="H8049" s="5">
        <v>70</v>
      </c>
    </row>
    <row r="8050" spans="1:8">
      <c r="A8050" s="4">
        <v>8049</v>
      </c>
      <c r="B8050" s="5" t="s">
        <v>749</v>
      </c>
      <c r="C8050" s="5" t="s">
        <v>307</v>
      </c>
      <c r="D8050" s="5" t="s">
        <v>309</v>
      </c>
      <c r="E8050" s="5" t="s">
        <v>303</v>
      </c>
      <c r="F8050" s="5" t="s">
        <v>751</v>
      </c>
      <c r="G8050" s="13">
        <v>166.06</v>
      </c>
      <c r="H8050" s="5">
        <v>200</v>
      </c>
    </row>
    <row r="8051" spans="1:8">
      <c r="A8051" s="4">
        <v>8050</v>
      </c>
      <c r="B8051" s="5" t="s">
        <v>779</v>
      </c>
      <c r="C8051" s="5" t="s">
        <v>735</v>
      </c>
      <c r="D8051" s="5" t="s">
        <v>732</v>
      </c>
      <c r="E8051" s="5" t="s">
        <v>314</v>
      </c>
      <c r="F8051" s="5" t="s">
        <v>306</v>
      </c>
      <c r="G8051" s="13">
        <v>611.82000000000005</v>
      </c>
      <c r="H8051" s="5">
        <v>97</v>
      </c>
    </row>
    <row r="8052" spans="1:8">
      <c r="A8052" s="4">
        <v>8051</v>
      </c>
      <c r="B8052" s="5" t="s">
        <v>797</v>
      </c>
      <c r="C8052" s="5" t="s">
        <v>735</v>
      </c>
      <c r="D8052" s="5" t="s">
        <v>732</v>
      </c>
      <c r="E8052" s="5" t="s">
        <v>322</v>
      </c>
      <c r="F8052" s="5" t="s">
        <v>744</v>
      </c>
      <c r="G8052" s="13">
        <v>58.95</v>
      </c>
      <c r="H8052" s="5">
        <v>131</v>
      </c>
    </row>
    <row r="8053" spans="1:8">
      <c r="A8053" s="4">
        <v>8052</v>
      </c>
      <c r="B8053" s="5" t="s">
        <v>764</v>
      </c>
      <c r="C8053" s="5" t="s">
        <v>757</v>
      </c>
      <c r="D8053" s="5" t="s">
        <v>309</v>
      </c>
      <c r="E8053" s="5" t="s">
        <v>758</v>
      </c>
      <c r="F8053" s="5" t="s">
        <v>306</v>
      </c>
      <c r="G8053" s="13">
        <v>340.14</v>
      </c>
      <c r="H8053" s="5">
        <v>138</v>
      </c>
    </row>
    <row r="8054" spans="1:8">
      <c r="A8054" s="4">
        <v>8053</v>
      </c>
      <c r="B8054" s="5" t="s">
        <v>787</v>
      </c>
      <c r="C8054" s="5" t="s">
        <v>742</v>
      </c>
      <c r="D8054" s="5" t="s">
        <v>324</v>
      </c>
      <c r="E8054" s="5" t="s">
        <v>733</v>
      </c>
      <c r="F8054" s="5" t="s">
        <v>325</v>
      </c>
      <c r="G8054" s="13">
        <v>920.3</v>
      </c>
      <c r="H8054" s="5">
        <v>150</v>
      </c>
    </row>
    <row r="8055" spans="1:8">
      <c r="A8055" s="4">
        <v>8054</v>
      </c>
      <c r="B8055" s="5" t="s">
        <v>793</v>
      </c>
      <c r="C8055" s="5" t="s">
        <v>753</v>
      </c>
      <c r="D8055" s="5" t="s">
        <v>316</v>
      </c>
      <c r="E8055" s="5" t="s">
        <v>313</v>
      </c>
      <c r="F8055" s="5" t="s">
        <v>770</v>
      </c>
      <c r="G8055" s="13">
        <v>178.29</v>
      </c>
      <c r="H8055" s="5">
        <v>146</v>
      </c>
    </row>
    <row r="8056" spans="1:8">
      <c r="A8056" s="4">
        <v>8055</v>
      </c>
      <c r="B8056" s="5" t="s">
        <v>799</v>
      </c>
      <c r="C8056" s="5" t="s">
        <v>783</v>
      </c>
      <c r="D8056" s="5" t="s">
        <v>317</v>
      </c>
      <c r="E8056" s="5" t="s">
        <v>322</v>
      </c>
      <c r="F8056" s="5" t="s">
        <v>748</v>
      </c>
      <c r="G8056" s="13">
        <v>115.21</v>
      </c>
      <c r="H8056" s="5">
        <v>197</v>
      </c>
    </row>
    <row r="8057" spans="1:8">
      <c r="A8057" s="4">
        <v>8056</v>
      </c>
      <c r="B8057" s="5" t="s">
        <v>788</v>
      </c>
      <c r="C8057" s="5" t="s">
        <v>742</v>
      </c>
      <c r="D8057" s="5" t="s">
        <v>732</v>
      </c>
      <c r="E8057" s="5" t="s">
        <v>733</v>
      </c>
      <c r="F8057" s="5" t="s">
        <v>751</v>
      </c>
      <c r="G8057" s="13">
        <v>64.48</v>
      </c>
      <c r="H8057" s="5">
        <v>117</v>
      </c>
    </row>
    <row r="8058" spans="1:8">
      <c r="A8058" s="4">
        <v>8057</v>
      </c>
      <c r="B8058" s="5" t="s">
        <v>784</v>
      </c>
      <c r="C8058" s="5" t="s">
        <v>753</v>
      </c>
      <c r="D8058" s="5" t="s">
        <v>738</v>
      </c>
      <c r="E8058" s="5" t="s">
        <v>319</v>
      </c>
      <c r="F8058" s="5" t="s">
        <v>748</v>
      </c>
      <c r="G8058" s="13">
        <v>268.56</v>
      </c>
      <c r="H8058" s="5">
        <v>167</v>
      </c>
    </row>
    <row r="8059" spans="1:8">
      <c r="A8059" s="4">
        <v>8058</v>
      </c>
      <c r="B8059" s="5" t="s">
        <v>798</v>
      </c>
      <c r="C8059" s="5" t="s">
        <v>307</v>
      </c>
      <c r="D8059" s="5" t="s">
        <v>738</v>
      </c>
      <c r="E8059" s="5" t="s">
        <v>305</v>
      </c>
      <c r="F8059" s="5" t="s">
        <v>311</v>
      </c>
      <c r="G8059" s="13">
        <v>568.61</v>
      </c>
      <c r="H8059" s="5">
        <v>34</v>
      </c>
    </row>
    <row r="8060" spans="1:8">
      <c r="A8060" s="4">
        <v>8059</v>
      </c>
      <c r="B8060" s="5" t="s">
        <v>752</v>
      </c>
      <c r="C8060" s="5" t="s">
        <v>742</v>
      </c>
      <c r="D8060" s="5" t="s">
        <v>736</v>
      </c>
      <c r="E8060" s="5" t="s">
        <v>310</v>
      </c>
      <c r="F8060" s="5" t="s">
        <v>323</v>
      </c>
      <c r="G8060" s="13">
        <v>481.31</v>
      </c>
      <c r="H8060" s="5">
        <v>50</v>
      </c>
    </row>
    <row r="8061" spans="1:8">
      <c r="A8061" s="4">
        <v>8060</v>
      </c>
      <c r="B8061" s="5" t="s">
        <v>780</v>
      </c>
      <c r="C8061" s="5" t="s">
        <v>742</v>
      </c>
      <c r="D8061" s="5" t="s">
        <v>317</v>
      </c>
      <c r="E8061" s="5" t="s">
        <v>313</v>
      </c>
      <c r="F8061" s="5" t="s">
        <v>746</v>
      </c>
      <c r="G8061" s="13">
        <v>596.99</v>
      </c>
      <c r="H8061" s="5">
        <v>138</v>
      </c>
    </row>
    <row r="8062" spans="1:8">
      <c r="A8062" s="4">
        <v>8061</v>
      </c>
      <c r="B8062" s="5" t="s">
        <v>759</v>
      </c>
      <c r="C8062" s="5" t="s">
        <v>312</v>
      </c>
      <c r="D8062" s="5" t="s">
        <v>309</v>
      </c>
      <c r="E8062" s="5" t="s">
        <v>310</v>
      </c>
      <c r="F8062" s="5" t="s">
        <v>323</v>
      </c>
      <c r="G8062" s="13">
        <v>486.6</v>
      </c>
      <c r="H8062" s="5">
        <v>197</v>
      </c>
    </row>
    <row r="8063" spans="1:8">
      <c r="A8063" s="4">
        <v>8062</v>
      </c>
      <c r="B8063" s="5" t="s">
        <v>754</v>
      </c>
      <c r="C8063" s="5" t="s">
        <v>315</v>
      </c>
      <c r="D8063" s="5" t="s">
        <v>316</v>
      </c>
      <c r="E8063" s="5" t="s">
        <v>314</v>
      </c>
      <c r="F8063" s="5" t="s">
        <v>323</v>
      </c>
      <c r="G8063" s="13">
        <v>768.19</v>
      </c>
      <c r="H8063" s="5">
        <v>189</v>
      </c>
    </row>
    <row r="8064" spans="1:8">
      <c r="A8064" s="4">
        <v>8063</v>
      </c>
      <c r="B8064" s="5" t="s">
        <v>787</v>
      </c>
      <c r="C8064" s="5" t="s">
        <v>731</v>
      </c>
      <c r="D8064" s="5" t="s">
        <v>324</v>
      </c>
      <c r="E8064" s="5" t="s">
        <v>319</v>
      </c>
      <c r="F8064" s="5" t="s">
        <v>311</v>
      </c>
      <c r="G8064" s="13">
        <v>179.6</v>
      </c>
      <c r="H8064" s="5">
        <v>94</v>
      </c>
    </row>
    <row r="8065" spans="1:8">
      <c r="A8065" s="4">
        <v>8064</v>
      </c>
      <c r="B8065" s="5" t="s">
        <v>784</v>
      </c>
      <c r="C8065" s="5" t="s">
        <v>308</v>
      </c>
      <c r="D8065" s="5" t="s">
        <v>320</v>
      </c>
      <c r="E8065" s="5" t="s">
        <v>314</v>
      </c>
      <c r="F8065" s="5" t="s">
        <v>306</v>
      </c>
      <c r="G8065" s="13">
        <v>731.98</v>
      </c>
      <c r="H8065" s="5">
        <v>9</v>
      </c>
    </row>
    <row r="8066" spans="1:8">
      <c r="A8066" s="4">
        <v>8065</v>
      </c>
      <c r="B8066" s="5" t="s">
        <v>801</v>
      </c>
      <c r="C8066" s="5" t="s">
        <v>731</v>
      </c>
      <c r="D8066" s="5" t="s">
        <v>732</v>
      </c>
      <c r="E8066" s="5" t="s">
        <v>303</v>
      </c>
      <c r="F8066" s="5" t="s">
        <v>746</v>
      </c>
      <c r="G8066" s="13">
        <v>691.13</v>
      </c>
      <c r="H8066" s="5">
        <v>143</v>
      </c>
    </row>
    <row r="8067" spans="1:8">
      <c r="A8067" s="4">
        <v>8066</v>
      </c>
      <c r="B8067" s="5" t="s">
        <v>737</v>
      </c>
      <c r="C8067" s="5" t="s">
        <v>783</v>
      </c>
      <c r="D8067" s="5" t="s">
        <v>769</v>
      </c>
      <c r="E8067" s="5" t="s">
        <v>313</v>
      </c>
      <c r="F8067" s="5" t="s">
        <v>734</v>
      </c>
      <c r="G8067" s="13">
        <v>145.41</v>
      </c>
      <c r="H8067" s="5">
        <v>121</v>
      </c>
    </row>
    <row r="8068" spans="1:8">
      <c r="A8068" s="4">
        <v>8067</v>
      </c>
      <c r="B8068" s="5" t="s">
        <v>764</v>
      </c>
      <c r="C8068" s="5" t="s">
        <v>755</v>
      </c>
      <c r="D8068" s="5" t="s">
        <v>738</v>
      </c>
      <c r="E8068" s="5" t="s">
        <v>322</v>
      </c>
      <c r="F8068" s="5" t="s">
        <v>326</v>
      </c>
      <c r="G8068" s="13">
        <v>240.99</v>
      </c>
      <c r="H8068" s="5">
        <v>140</v>
      </c>
    </row>
    <row r="8069" spans="1:8">
      <c r="A8069" s="4">
        <v>8068</v>
      </c>
      <c r="B8069" s="5" t="s">
        <v>801</v>
      </c>
      <c r="C8069" s="5" t="s">
        <v>753</v>
      </c>
      <c r="D8069" s="5" t="s">
        <v>320</v>
      </c>
      <c r="E8069" s="5" t="s">
        <v>305</v>
      </c>
      <c r="F8069" s="5" t="s">
        <v>734</v>
      </c>
      <c r="G8069" s="13">
        <v>618.49</v>
      </c>
      <c r="H8069" s="5">
        <v>124</v>
      </c>
    </row>
    <row r="8070" spans="1:8">
      <c r="A8070" s="4">
        <v>8069</v>
      </c>
      <c r="B8070" s="5" t="s">
        <v>760</v>
      </c>
      <c r="C8070" s="5" t="s">
        <v>318</v>
      </c>
      <c r="D8070" s="5" t="s">
        <v>785</v>
      </c>
      <c r="E8070" s="5" t="s">
        <v>305</v>
      </c>
      <c r="F8070" s="5" t="s">
        <v>326</v>
      </c>
      <c r="G8070" s="13">
        <v>840.72</v>
      </c>
      <c r="H8070" s="5">
        <v>134</v>
      </c>
    </row>
    <row r="8071" spans="1:8">
      <c r="A8071" s="4">
        <v>8070</v>
      </c>
      <c r="B8071" s="5" t="s">
        <v>799</v>
      </c>
      <c r="C8071" s="5" t="s">
        <v>735</v>
      </c>
      <c r="D8071" s="5" t="s">
        <v>736</v>
      </c>
      <c r="E8071" s="5" t="s">
        <v>305</v>
      </c>
      <c r="F8071" s="5" t="s">
        <v>326</v>
      </c>
      <c r="G8071" s="13">
        <v>286.7</v>
      </c>
      <c r="H8071" s="5">
        <v>105</v>
      </c>
    </row>
    <row r="8072" spans="1:8">
      <c r="A8072" s="4">
        <v>8071</v>
      </c>
      <c r="B8072" s="5" t="s">
        <v>793</v>
      </c>
      <c r="C8072" s="5" t="s">
        <v>312</v>
      </c>
      <c r="D8072" s="5" t="s">
        <v>738</v>
      </c>
      <c r="E8072" s="5" t="s">
        <v>758</v>
      </c>
      <c r="F8072" s="5" t="s">
        <v>751</v>
      </c>
      <c r="G8072" s="13">
        <v>72.34</v>
      </c>
      <c r="H8072" s="5">
        <v>105</v>
      </c>
    </row>
    <row r="8073" spans="1:8">
      <c r="A8073" s="4">
        <v>8072</v>
      </c>
      <c r="B8073" s="5" t="s">
        <v>800</v>
      </c>
      <c r="C8073" s="5" t="s">
        <v>308</v>
      </c>
      <c r="D8073" s="5" t="s">
        <v>750</v>
      </c>
      <c r="E8073" s="5" t="s">
        <v>314</v>
      </c>
      <c r="F8073" s="5" t="s">
        <v>306</v>
      </c>
      <c r="G8073" s="13">
        <v>429.66</v>
      </c>
      <c r="H8073" s="5">
        <v>142</v>
      </c>
    </row>
    <row r="8074" spans="1:8">
      <c r="A8074" s="4">
        <v>8073</v>
      </c>
      <c r="B8074" s="5" t="s">
        <v>796</v>
      </c>
      <c r="C8074" s="5" t="s">
        <v>742</v>
      </c>
      <c r="D8074" s="5" t="s">
        <v>309</v>
      </c>
      <c r="E8074" s="5" t="s">
        <v>322</v>
      </c>
      <c r="F8074" s="5" t="s">
        <v>323</v>
      </c>
      <c r="G8074" s="13">
        <v>747.32</v>
      </c>
      <c r="H8074" s="5">
        <v>163</v>
      </c>
    </row>
    <row r="8075" spans="1:8">
      <c r="A8075" s="4">
        <v>8074</v>
      </c>
      <c r="B8075" s="5" t="s">
        <v>749</v>
      </c>
      <c r="C8075" s="5" t="s">
        <v>315</v>
      </c>
      <c r="D8075" s="5" t="s">
        <v>324</v>
      </c>
      <c r="E8075" s="5" t="s">
        <v>758</v>
      </c>
      <c r="F8075" s="5" t="s">
        <v>306</v>
      </c>
      <c r="G8075" s="13">
        <v>434.54</v>
      </c>
      <c r="H8075" s="5">
        <v>155</v>
      </c>
    </row>
    <row r="8076" spans="1:8">
      <c r="A8076" s="4">
        <v>8075</v>
      </c>
      <c r="B8076" s="5" t="s">
        <v>737</v>
      </c>
      <c r="C8076" s="5" t="s">
        <v>318</v>
      </c>
      <c r="D8076" s="5" t="s">
        <v>772</v>
      </c>
      <c r="E8076" s="5" t="s">
        <v>303</v>
      </c>
      <c r="F8076" s="5" t="s">
        <v>748</v>
      </c>
      <c r="G8076" s="13">
        <v>643.05999999999995</v>
      </c>
      <c r="H8076" s="5">
        <v>71</v>
      </c>
    </row>
    <row r="8077" spans="1:8">
      <c r="A8077" s="4">
        <v>8076</v>
      </c>
      <c r="B8077" s="5" t="s">
        <v>761</v>
      </c>
      <c r="C8077" s="5" t="s">
        <v>315</v>
      </c>
      <c r="D8077" s="5" t="s">
        <v>769</v>
      </c>
      <c r="E8077" s="5" t="s">
        <v>740</v>
      </c>
      <c r="F8077" s="5" t="s">
        <v>751</v>
      </c>
      <c r="G8077" s="13">
        <v>799.62</v>
      </c>
      <c r="H8077" s="5">
        <v>47</v>
      </c>
    </row>
    <row r="8078" spans="1:8">
      <c r="A8078" s="4">
        <v>8077</v>
      </c>
      <c r="B8078" s="5" t="s">
        <v>790</v>
      </c>
      <c r="C8078" s="5" t="s">
        <v>308</v>
      </c>
      <c r="D8078" s="5" t="s">
        <v>316</v>
      </c>
      <c r="E8078" s="5" t="s">
        <v>740</v>
      </c>
      <c r="F8078" s="5" t="s">
        <v>326</v>
      </c>
      <c r="G8078" s="13">
        <v>598.65</v>
      </c>
      <c r="H8078" s="5">
        <v>28</v>
      </c>
    </row>
    <row r="8079" spans="1:8">
      <c r="A8079" s="4">
        <v>8078</v>
      </c>
      <c r="B8079" s="5" t="s">
        <v>810</v>
      </c>
      <c r="C8079" s="5" t="s">
        <v>307</v>
      </c>
      <c r="D8079" s="5" t="s">
        <v>316</v>
      </c>
      <c r="E8079" s="5" t="s">
        <v>314</v>
      </c>
      <c r="F8079" s="5" t="s">
        <v>748</v>
      </c>
      <c r="G8079" s="13">
        <v>539.29</v>
      </c>
      <c r="H8079" s="5">
        <v>60</v>
      </c>
    </row>
    <row r="8080" spans="1:8">
      <c r="A8080" s="4">
        <v>8079</v>
      </c>
      <c r="B8080" s="5" t="s">
        <v>804</v>
      </c>
      <c r="C8080" s="5" t="s">
        <v>783</v>
      </c>
      <c r="D8080" s="5" t="s">
        <v>309</v>
      </c>
      <c r="E8080" s="5" t="s">
        <v>740</v>
      </c>
      <c r="F8080" s="5" t="s">
        <v>746</v>
      </c>
      <c r="G8080" s="13">
        <v>639.88</v>
      </c>
      <c r="H8080" s="5">
        <v>193</v>
      </c>
    </row>
    <row r="8081" spans="1:8">
      <c r="A8081" s="4">
        <v>8080</v>
      </c>
      <c r="B8081" s="5" t="s">
        <v>798</v>
      </c>
      <c r="C8081" s="5" t="s">
        <v>307</v>
      </c>
      <c r="D8081" s="5" t="s">
        <v>736</v>
      </c>
      <c r="E8081" s="5" t="s">
        <v>322</v>
      </c>
      <c r="F8081" s="5" t="s">
        <v>751</v>
      </c>
      <c r="G8081" s="13">
        <v>613.25</v>
      </c>
      <c r="H8081" s="5">
        <v>20</v>
      </c>
    </row>
    <row r="8082" spans="1:8">
      <c r="A8082" s="4">
        <v>8081</v>
      </c>
      <c r="B8082" s="5" t="s">
        <v>779</v>
      </c>
      <c r="C8082" s="5" t="s">
        <v>735</v>
      </c>
      <c r="D8082" s="5" t="s">
        <v>743</v>
      </c>
      <c r="E8082" s="5" t="s">
        <v>305</v>
      </c>
      <c r="F8082" s="5" t="s">
        <v>751</v>
      </c>
      <c r="G8082" s="13">
        <v>901.08</v>
      </c>
      <c r="H8082" s="5">
        <v>2</v>
      </c>
    </row>
    <row r="8083" spans="1:8">
      <c r="A8083" s="4">
        <v>8082</v>
      </c>
      <c r="B8083" s="5" t="s">
        <v>790</v>
      </c>
      <c r="C8083" s="5" t="s">
        <v>731</v>
      </c>
      <c r="D8083" s="5" t="s">
        <v>316</v>
      </c>
      <c r="E8083" s="5" t="s">
        <v>758</v>
      </c>
      <c r="F8083" s="5" t="s">
        <v>323</v>
      </c>
      <c r="G8083" s="13">
        <v>310.36</v>
      </c>
      <c r="H8083" s="5">
        <v>117</v>
      </c>
    </row>
    <row r="8084" spans="1:8">
      <c r="A8084" s="4">
        <v>8083</v>
      </c>
      <c r="B8084" s="5" t="s">
        <v>767</v>
      </c>
      <c r="C8084" s="5" t="s">
        <v>753</v>
      </c>
      <c r="D8084" s="5" t="s">
        <v>750</v>
      </c>
      <c r="E8084" s="5" t="s">
        <v>310</v>
      </c>
      <c r="F8084" s="5" t="s">
        <v>323</v>
      </c>
      <c r="G8084" s="13">
        <v>740.53</v>
      </c>
      <c r="H8084" s="5">
        <v>192</v>
      </c>
    </row>
    <row r="8085" spans="1:8">
      <c r="A8085" s="4">
        <v>8084</v>
      </c>
      <c r="B8085" s="5" t="s">
        <v>302</v>
      </c>
      <c r="C8085" s="5" t="s">
        <v>742</v>
      </c>
      <c r="D8085" s="5" t="s">
        <v>743</v>
      </c>
      <c r="E8085" s="5" t="s">
        <v>305</v>
      </c>
      <c r="F8085" s="5" t="s">
        <v>744</v>
      </c>
      <c r="G8085" s="13">
        <v>676.03</v>
      </c>
      <c r="H8085" s="5">
        <v>105</v>
      </c>
    </row>
    <row r="8086" spans="1:8">
      <c r="A8086" s="4">
        <v>8085</v>
      </c>
      <c r="B8086" s="5" t="s">
        <v>777</v>
      </c>
      <c r="C8086" s="5" t="s">
        <v>304</v>
      </c>
      <c r="D8086" s="5" t="s">
        <v>309</v>
      </c>
      <c r="E8086" s="5" t="s">
        <v>740</v>
      </c>
      <c r="F8086" s="5" t="s">
        <v>734</v>
      </c>
      <c r="G8086" s="13">
        <v>350.42</v>
      </c>
      <c r="H8086" s="5">
        <v>134</v>
      </c>
    </row>
    <row r="8087" spans="1:8">
      <c r="A8087" s="4">
        <v>8086</v>
      </c>
      <c r="B8087" s="5" t="s">
        <v>800</v>
      </c>
      <c r="C8087" s="5" t="s">
        <v>757</v>
      </c>
      <c r="D8087" s="5" t="s">
        <v>317</v>
      </c>
      <c r="E8087" s="5" t="s">
        <v>305</v>
      </c>
      <c r="F8087" s="5" t="s">
        <v>323</v>
      </c>
      <c r="G8087" s="13">
        <v>617.48</v>
      </c>
      <c r="H8087" s="5">
        <v>193</v>
      </c>
    </row>
    <row r="8088" spans="1:8">
      <c r="A8088" s="4">
        <v>8087</v>
      </c>
      <c r="B8088" s="5" t="s">
        <v>795</v>
      </c>
      <c r="C8088" s="5" t="s">
        <v>312</v>
      </c>
      <c r="D8088" s="5" t="s">
        <v>732</v>
      </c>
      <c r="E8088" s="5" t="s">
        <v>740</v>
      </c>
      <c r="F8088" s="5" t="s">
        <v>770</v>
      </c>
      <c r="G8088" s="13">
        <v>319.77</v>
      </c>
      <c r="H8088" s="5">
        <v>71</v>
      </c>
    </row>
    <row r="8089" spans="1:8">
      <c r="A8089" s="4">
        <v>8088</v>
      </c>
      <c r="B8089" s="5" t="s">
        <v>791</v>
      </c>
      <c r="C8089" s="5" t="s">
        <v>315</v>
      </c>
      <c r="D8089" s="5" t="s">
        <v>772</v>
      </c>
      <c r="E8089" s="5" t="s">
        <v>758</v>
      </c>
      <c r="F8089" s="5" t="s">
        <v>748</v>
      </c>
      <c r="G8089" s="13">
        <v>562.98</v>
      </c>
      <c r="H8089" s="5">
        <v>108</v>
      </c>
    </row>
    <row r="8090" spans="1:8">
      <c r="A8090" s="4">
        <v>8089</v>
      </c>
      <c r="B8090" s="5" t="s">
        <v>302</v>
      </c>
      <c r="C8090" s="5" t="s">
        <v>735</v>
      </c>
      <c r="D8090" s="5" t="s">
        <v>743</v>
      </c>
      <c r="E8090" s="5" t="s">
        <v>322</v>
      </c>
      <c r="F8090" s="5" t="s">
        <v>770</v>
      </c>
      <c r="G8090" s="13">
        <v>481.45</v>
      </c>
      <c r="H8090" s="5">
        <v>147</v>
      </c>
    </row>
    <row r="8091" spans="1:8">
      <c r="A8091" s="4">
        <v>8090</v>
      </c>
      <c r="B8091" s="5" t="s">
        <v>754</v>
      </c>
      <c r="C8091" s="5" t="s">
        <v>308</v>
      </c>
      <c r="D8091" s="5" t="s">
        <v>738</v>
      </c>
      <c r="E8091" s="5" t="s">
        <v>740</v>
      </c>
      <c r="F8091" s="5" t="s">
        <v>323</v>
      </c>
      <c r="G8091" s="13">
        <v>714.1</v>
      </c>
      <c r="H8091" s="5">
        <v>68</v>
      </c>
    </row>
    <row r="8092" spans="1:8">
      <c r="A8092" s="4">
        <v>8091</v>
      </c>
      <c r="B8092" s="5" t="s">
        <v>778</v>
      </c>
      <c r="C8092" s="5" t="s">
        <v>307</v>
      </c>
      <c r="D8092" s="5" t="s">
        <v>738</v>
      </c>
      <c r="E8092" s="5" t="s">
        <v>740</v>
      </c>
      <c r="F8092" s="5" t="s">
        <v>746</v>
      </c>
      <c r="G8092" s="13">
        <v>583.55999999999995</v>
      </c>
      <c r="H8092" s="5">
        <v>67</v>
      </c>
    </row>
    <row r="8093" spans="1:8">
      <c r="A8093" s="4">
        <v>8092</v>
      </c>
      <c r="B8093" s="5" t="s">
        <v>796</v>
      </c>
      <c r="C8093" s="5" t="s">
        <v>307</v>
      </c>
      <c r="D8093" s="5" t="s">
        <v>772</v>
      </c>
      <c r="E8093" s="5" t="s">
        <v>310</v>
      </c>
      <c r="F8093" s="5" t="s">
        <v>326</v>
      </c>
      <c r="G8093" s="13">
        <v>135.07</v>
      </c>
      <c r="H8093" s="5">
        <v>34</v>
      </c>
    </row>
    <row r="8094" spans="1:8">
      <c r="A8094" s="4">
        <v>8093</v>
      </c>
      <c r="B8094" s="5" t="s">
        <v>810</v>
      </c>
      <c r="C8094" s="5" t="s">
        <v>315</v>
      </c>
      <c r="D8094" s="5" t="s">
        <v>316</v>
      </c>
      <c r="E8094" s="5" t="s">
        <v>740</v>
      </c>
      <c r="F8094" s="5" t="s">
        <v>326</v>
      </c>
      <c r="G8094" s="13">
        <v>45.52</v>
      </c>
      <c r="H8094" s="5">
        <v>110</v>
      </c>
    </row>
    <row r="8095" spans="1:8">
      <c r="A8095" s="4">
        <v>8094</v>
      </c>
      <c r="B8095" s="5" t="s">
        <v>799</v>
      </c>
      <c r="C8095" s="5" t="s">
        <v>757</v>
      </c>
      <c r="D8095" s="5" t="s">
        <v>324</v>
      </c>
      <c r="E8095" s="5" t="s">
        <v>303</v>
      </c>
      <c r="F8095" s="5" t="s">
        <v>311</v>
      </c>
      <c r="G8095" s="13">
        <v>647.41999999999996</v>
      </c>
      <c r="H8095" s="5">
        <v>65</v>
      </c>
    </row>
    <row r="8096" spans="1:8">
      <c r="A8096" s="4">
        <v>8095</v>
      </c>
      <c r="B8096" s="5" t="s">
        <v>774</v>
      </c>
      <c r="C8096" s="5" t="s">
        <v>312</v>
      </c>
      <c r="D8096" s="5" t="s">
        <v>316</v>
      </c>
      <c r="E8096" s="5" t="s">
        <v>322</v>
      </c>
      <c r="F8096" s="5" t="s">
        <v>323</v>
      </c>
      <c r="G8096" s="13">
        <v>949.39</v>
      </c>
      <c r="H8096" s="5">
        <v>127</v>
      </c>
    </row>
    <row r="8097" spans="1:8">
      <c r="A8097" s="4">
        <v>8096</v>
      </c>
      <c r="B8097" s="5" t="s">
        <v>801</v>
      </c>
      <c r="C8097" s="5" t="s">
        <v>304</v>
      </c>
      <c r="D8097" s="5" t="s">
        <v>732</v>
      </c>
      <c r="E8097" s="5" t="s">
        <v>305</v>
      </c>
      <c r="F8097" s="5" t="s">
        <v>321</v>
      </c>
      <c r="G8097" s="13">
        <v>386.86</v>
      </c>
      <c r="H8097" s="5">
        <v>25</v>
      </c>
    </row>
    <row r="8098" spans="1:8">
      <c r="A8098" s="4">
        <v>8097</v>
      </c>
      <c r="B8098" s="5" t="s">
        <v>756</v>
      </c>
      <c r="C8098" s="5" t="s">
        <v>757</v>
      </c>
      <c r="D8098" s="5" t="s">
        <v>738</v>
      </c>
      <c r="E8098" s="5" t="s">
        <v>314</v>
      </c>
      <c r="F8098" s="5" t="s">
        <v>311</v>
      </c>
      <c r="G8098" s="13">
        <v>900.04</v>
      </c>
      <c r="H8098" s="5">
        <v>20</v>
      </c>
    </row>
    <row r="8099" spans="1:8">
      <c r="A8099" s="4">
        <v>8098</v>
      </c>
      <c r="B8099" s="5" t="s">
        <v>795</v>
      </c>
      <c r="C8099" s="5" t="s">
        <v>315</v>
      </c>
      <c r="D8099" s="5" t="s">
        <v>317</v>
      </c>
      <c r="E8099" s="5" t="s">
        <v>758</v>
      </c>
      <c r="F8099" s="5" t="s">
        <v>306</v>
      </c>
      <c r="G8099" s="13">
        <v>854.97</v>
      </c>
      <c r="H8099" s="5">
        <v>133</v>
      </c>
    </row>
    <row r="8100" spans="1:8">
      <c r="A8100" s="4">
        <v>8099</v>
      </c>
      <c r="B8100" s="5" t="s">
        <v>765</v>
      </c>
      <c r="C8100" s="5" t="s">
        <v>783</v>
      </c>
      <c r="D8100" s="5" t="s">
        <v>772</v>
      </c>
      <c r="E8100" s="5" t="s">
        <v>305</v>
      </c>
      <c r="F8100" s="5" t="s">
        <v>323</v>
      </c>
      <c r="G8100" s="13">
        <v>283.08999999999997</v>
      </c>
      <c r="H8100" s="5">
        <v>162</v>
      </c>
    </row>
    <row r="8101" spans="1:8">
      <c r="A8101" s="4">
        <v>8100</v>
      </c>
      <c r="B8101" s="5" t="s">
        <v>776</v>
      </c>
      <c r="C8101" s="5" t="s">
        <v>755</v>
      </c>
      <c r="D8101" s="5" t="s">
        <v>772</v>
      </c>
      <c r="E8101" s="5" t="s">
        <v>303</v>
      </c>
      <c r="F8101" s="5" t="s">
        <v>770</v>
      </c>
      <c r="G8101" s="13">
        <v>141.26</v>
      </c>
      <c r="H8101" s="5">
        <v>96</v>
      </c>
    </row>
    <row r="8102" spans="1:8">
      <c r="A8102" s="4">
        <v>8101</v>
      </c>
      <c r="B8102" s="5" t="s">
        <v>776</v>
      </c>
      <c r="C8102" s="5" t="s">
        <v>757</v>
      </c>
      <c r="D8102" s="5" t="s">
        <v>316</v>
      </c>
      <c r="E8102" s="5" t="s">
        <v>322</v>
      </c>
      <c r="F8102" s="5" t="s">
        <v>751</v>
      </c>
      <c r="G8102" s="13">
        <v>323.58</v>
      </c>
      <c r="H8102" s="5">
        <v>92</v>
      </c>
    </row>
    <row r="8103" spans="1:8">
      <c r="A8103" s="4">
        <v>8102</v>
      </c>
      <c r="B8103" s="5" t="s">
        <v>793</v>
      </c>
      <c r="C8103" s="5" t="s">
        <v>318</v>
      </c>
      <c r="D8103" s="5" t="s">
        <v>785</v>
      </c>
      <c r="E8103" s="5" t="s">
        <v>322</v>
      </c>
      <c r="F8103" s="5" t="s">
        <v>321</v>
      </c>
      <c r="G8103" s="13">
        <v>524.32000000000005</v>
      </c>
      <c r="H8103" s="5">
        <v>49</v>
      </c>
    </row>
    <row r="8104" spans="1:8">
      <c r="A8104" s="4">
        <v>8103</v>
      </c>
      <c r="B8104" s="5" t="s">
        <v>810</v>
      </c>
      <c r="C8104" s="5" t="s">
        <v>315</v>
      </c>
      <c r="D8104" s="5" t="s">
        <v>743</v>
      </c>
      <c r="E8104" s="5" t="s">
        <v>740</v>
      </c>
      <c r="F8104" s="5" t="s">
        <v>746</v>
      </c>
      <c r="G8104" s="13">
        <v>909.68</v>
      </c>
      <c r="H8104" s="5">
        <v>120</v>
      </c>
    </row>
    <row r="8105" spans="1:8">
      <c r="A8105" s="4">
        <v>8104</v>
      </c>
      <c r="B8105" s="5" t="s">
        <v>790</v>
      </c>
      <c r="C8105" s="5" t="s">
        <v>308</v>
      </c>
      <c r="D8105" s="5" t="s">
        <v>785</v>
      </c>
      <c r="E8105" s="5" t="s">
        <v>305</v>
      </c>
      <c r="F8105" s="5" t="s">
        <v>734</v>
      </c>
      <c r="G8105" s="13">
        <v>85.15</v>
      </c>
      <c r="H8105" s="5">
        <v>66</v>
      </c>
    </row>
    <row r="8106" spans="1:8">
      <c r="A8106" s="4">
        <v>8105</v>
      </c>
      <c r="B8106" s="5" t="s">
        <v>759</v>
      </c>
      <c r="C8106" s="5" t="s">
        <v>308</v>
      </c>
      <c r="D8106" s="5" t="s">
        <v>320</v>
      </c>
      <c r="E8106" s="5" t="s">
        <v>319</v>
      </c>
      <c r="F8106" s="5" t="s">
        <v>734</v>
      </c>
      <c r="G8106" s="13">
        <v>167.33</v>
      </c>
      <c r="H8106" s="5">
        <v>120</v>
      </c>
    </row>
    <row r="8107" spans="1:8">
      <c r="A8107" s="4">
        <v>8106</v>
      </c>
      <c r="B8107" s="5" t="s">
        <v>812</v>
      </c>
      <c r="C8107" s="5" t="s">
        <v>315</v>
      </c>
      <c r="D8107" s="5" t="s">
        <v>736</v>
      </c>
      <c r="E8107" s="5" t="s">
        <v>303</v>
      </c>
      <c r="F8107" s="5" t="s">
        <v>744</v>
      </c>
      <c r="G8107" s="13">
        <v>589.77</v>
      </c>
      <c r="H8107" s="5">
        <v>117</v>
      </c>
    </row>
    <row r="8108" spans="1:8">
      <c r="A8108" s="4">
        <v>8107</v>
      </c>
      <c r="B8108" s="5" t="s">
        <v>781</v>
      </c>
      <c r="C8108" s="5" t="s">
        <v>742</v>
      </c>
      <c r="D8108" s="5" t="s">
        <v>316</v>
      </c>
      <c r="E8108" s="5" t="s">
        <v>314</v>
      </c>
      <c r="F8108" s="5" t="s">
        <v>326</v>
      </c>
      <c r="G8108" s="13">
        <v>268.17</v>
      </c>
      <c r="H8108" s="5">
        <v>1</v>
      </c>
    </row>
    <row r="8109" spans="1:8">
      <c r="A8109" s="4">
        <v>8108</v>
      </c>
      <c r="B8109" s="5" t="s">
        <v>759</v>
      </c>
      <c r="C8109" s="5" t="s">
        <v>757</v>
      </c>
      <c r="D8109" s="5" t="s">
        <v>732</v>
      </c>
      <c r="E8109" s="5" t="s">
        <v>314</v>
      </c>
      <c r="F8109" s="5" t="s">
        <v>311</v>
      </c>
      <c r="G8109" s="13">
        <v>42.35</v>
      </c>
      <c r="H8109" s="5">
        <v>92</v>
      </c>
    </row>
    <row r="8110" spans="1:8">
      <c r="A8110" s="4">
        <v>8109</v>
      </c>
      <c r="B8110" s="5" t="s">
        <v>789</v>
      </c>
      <c r="C8110" s="5" t="s">
        <v>757</v>
      </c>
      <c r="D8110" s="5" t="s">
        <v>772</v>
      </c>
      <c r="E8110" s="5" t="s">
        <v>733</v>
      </c>
      <c r="F8110" s="5" t="s">
        <v>746</v>
      </c>
      <c r="G8110" s="13">
        <v>505.58</v>
      </c>
      <c r="H8110" s="5">
        <v>132</v>
      </c>
    </row>
    <row r="8111" spans="1:8">
      <c r="A8111" s="4">
        <v>8110</v>
      </c>
      <c r="B8111" s="5" t="s">
        <v>739</v>
      </c>
      <c r="C8111" s="5" t="s">
        <v>315</v>
      </c>
      <c r="D8111" s="5" t="s">
        <v>732</v>
      </c>
      <c r="E8111" s="5" t="s">
        <v>303</v>
      </c>
      <c r="F8111" s="5" t="s">
        <v>748</v>
      </c>
      <c r="G8111" s="13">
        <v>488.61</v>
      </c>
      <c r="H8111" s="5">
        <v>97</v>
      </c>
    </row>
    <row r="8112" spans="1:8">
      <c r="A8112" s="4">
        <v>8111</v>
      </c>
      <c r="B8112" s="5" t="s">
        <v>798</v>
      </c>
      <c r="C8112" s="5" t="s">
        <v>742</v>
      </c>
      <c r="D8112" s="5" t="s">
        <v>324</v>
      </c>
      <c r="E8112" s="5" t="s">
        <v>310</v>
      </c>
      <c r="F8112" s="5" t="s">
        <v>748</v>
      </c>
      <c r="G8112" s="13">
        <v>228.12</v>
      </c>
      <c r="H8112" s="5">
        <v>128</v>
      </c>
    </row>
    <row r="8113" spans="1:8">
      <c r="A8113" s="4">
        <v>8112</v>
      </c>
      <c r="B8113" s="5" t="s">
        <v>794</v>
      </c>
      <c r="C8113" s="5" t="s">
        <v>318</v>
      </c>
      <c r="D8113" s="5" t="s">
        <v>309</v>
      </c>
      <c r="E8113" s="5" t="s">
        <v>303</v>
      </c>
      <c r="F8113" s="5" t="s">
        <v>326</v>
      </c>
      <c r="G8113" s="13">
        <v>796.35</v>
      </c>
      <c r="H8113" s="5">
        <v>38</v>
      </c>
    </row>
    <row r="8114" spans="1:8">
      <c r="A8114" s="4">
        <v>8113</v>
      </c>
      <c r="B8114" s="5" t="s">
        <v>792</v>
      </c>
      <c r="C8114" s="5" t="s">
        <v>755</v>
      </c>
      <c r="D8114" s="5" t="s">
        <v>309</v>
      </c>
      <c r="E8114" s="5" t="s">
        <v>733</v>
      </c>
      <c r="F8114" s="5" t="s">
        <v>746</v>
      </c>
      <c r="G8114" s="13">
        <v>276.93</v>
      </c>
      <c r="H8114" s="5">
        <v>60</v>
      </c>
    </row>
    <row r="8115" spans="1:8">
      <c r="A8115" s="4">
        <v>8114</v>
      </c>
      <c r="B8115" s="5" t="s">
        <v>773</v>
      </c>
      <c r="C8115" s="5" t="s">
        <v>735</v>
      </c>
      <c r="D8115" s="5" t="s">
        <v>750</v>
      </c>
      <c r="E8115" s="5" t="s">
        <v>310</v>
      </c>
      <c r="F8115" s="5" t="s">
        <v>306</v>
      </c>
      <c r="G8115" s="13">
        <v>729.43</v>
      </c>
      <c r="H8115" s="5">
        <v>169</v>
      </c>
    </row>
    <row r="8116" spans="1:8">
      <c r="A8116" s="4">
        <v>8115</v>
      </c>
      <c r="B8116" s="5" t="s">
        <v>800</v>
      </c>
      <c r="C8116" s="5" t="s">
        <v>312</v>
      </c>
      <c r="D8116" s="5" t="s">
        <v>772</v>
      </c>
      <c r="E8116" s="5" t="s">
        <v>313</v>
      </c>
      <c r="F8116" s="5" t="s">
        <v>746</v>
      </c>
      <c r="G8116" s="13">
        <v>918.45</v>
      </c>
      <c r="H8116" s="5">
        <v>195</v>
      </c>
    </row>
    <row r="8117" spans="1:8">
      <c r="A8117" s="4">
        <v>8116</v>
      </c>
      <c r="B8117" s="5" t="s">
        <v>773</v>
      </c>
      <c r="C8117" s="5" t="s">
        <v>318</v>
      </c>
      <c r="D8117" s="5" t="s">
        <v>324</v>
      </c>
      <c r="E8117" s="5" t="s">
        <v>313</v>
      </c>
      <c r="F8117" s="5" t="s">
        <v>326</v>
      </c>
      <c r="G8117" s="13">
        <v>807.56</v>
      </c>
      <c r="H8117" s="5">
        <v>25</v>
      </c>
    </row>
    <row r="8118" spans="1:8">
      <c r="A8118" s="4">
        <v>8117</v>
      </c>
      <c r="B8118" s="5" t="s">
        <v>802</v>
      </c>
      <c r="C8118" s="5" t="s">
        <v>742</v>
      </c>
      <c r="D8118" s="5" t="s">
        <v>772</v>
      </c>
      <c r="E8118" s="5" t="s">
        <v>733</v>
      </c>
      <c r="F8118" s="5" t="s">
        <v>306</v>
      </c>
      <c r="G8118" s="13">
        <v>309.33999999999997</v>
      </c>
      <c r="H8118" s="5">
        <v>108</v>
      </c>
    </row>
    <row r="8119" spans="1:8">
      <c r="A8119" s="4">
        <v>8118</v>
      </c>
      <c r="B8119" s="5" t="s">
        <v>791</v>
      </c>
      <c r="C8119" s="5" t="s">
        <v>755</v>
      </c>
      <c r="D8119" s="5" t="s">
        <v>785</v>
      </c>
      <c r="E8119" s="5" t="s">
        <v>303</v>
      </c>
      <c r="F8119" s="5" t="s">
        <v>744</v>
      </c>
      <c r="G8119" s="13">
        <v>551.12</v>
      </c>
      <c r="H8119" s="5">
        <v>181</v>
      </c>
    </row>
    <row r="8120" spans="1:8">
      <c r="A8120" s="4">
        <v>8119</v>
      </c>
      <c r="B8120" s="5" t="s">
        <v>739</v>
      </c>
      <c r="C8120" s="5" t="s">
        <v>753</v>
      </c>
      <c r="D8120" s="5" t="s">
        <v>316</v>
      </c>
      <c r="E8120" s="5" t="s">
        <v>303</v>
      </c>
      <c r="F8120" s="5" t="s">
        <v>325</v>
      </c>
      <c r="G8120" s="13">
        <v>325.97000000000003</v>
      </c>
      <c r="H8120" s="5">
        <v>67</v>
      </c>
    </row>
    <row r="8121" spans="1:8">
      <c r="A8121" s="4">
        <v>8120</v>
      </c>
      <c r="B8121" s="5" t="s">
        <v>779</v>
      </c>
      <c r="C8121" s="5" t="s">
        <v>307</v>
      </c>
      <c r="D8121" s="5" t="s">
        <v>743</v>
      </c>
      <c r="E8121" s="5" t="s">
        <v>319</v>
      </c>
      <c r="F8121" s="5" t="s">
        <v>751</v>
      </c>
      <c r="G8121" s="13">
        <v>759.92</v>
      </c>
      <c r="H8121" s="5">
        <v>156</v>
      </c>
    </row>
    <row r="8122" spans="1:8">
      <c r="A8122" s="4">
        <v>8121</v>
      </c>
      <c r="B8122" s="5" t="s">
        <v>774</v>
      </c>
      <c r="C8122" s="5" t="s">
        <v>783</v>
      </c>
      <c r="D8122" s="5" t="s">
        <v>317</v>
      </c>
      <c r="E8122" s="5" t="s">
        <v>314</v>
      </c>
      <c r="F8122" s="5" t="s">
        <v>321</v>
      </c>
      <c r="G8122" s="13">
        <v>422.1</v>
      </c>
      <c r="H8122" s="5">
        <v>184</v>
      </c>
    </row>
    <row r="8123" spans="1:8">
      <c r="A8123" s="4">
        <v>8122</v>
      </c>
      <c r="B8123" s="5" t="s">
        <v>806</v>
      </c>
      <c r="C8123" s="5" t="s">
        <v>783</v>
      </c>
      <c r="D8123" s="5" t="s">
        <v>309</v>
      </c>
      <c r="E8123" s="5" t="s">
        <v>319</v>
      </c>
      <c r="F8123" s="5" t="s">
        <v>748</v>
      </c>
      <c r="G8123" s="13">
        <v>429.5</v>
      </c>
      <c r="H8123" s="5">
        <v>11</v>
      </c>
    </row>
    <row r="8124" spans="1:8">
      <c r="A8124" s="4">
        <v>8123</v>
      </c>
      <c r="B8124" s="5" t="s">
        <v>804</v>
      </c>
      <c r="C8124" s="5" t="s">
        <v>731</v>
      </c>
      <c r="D8124" s="5" t="s">
        <v>769</v>
      </c>
      <c r="E8124" s="5" t="s">
        <v>733</v>
      </c>
      <c r="F8124" s="5" t="s">
        <v>311</v>
      </c>
      <c r="G8124" s="13">
        <v>206.67</v>
      </c>
      <c r="H8124" s="5">
        <v>49</v>
      </c>
    </row>
    <row r="8125" spans="1:8">
      <c r="A8125" s="4">
        <v>8124</v>
      </c>
      <c r="B8125" s="5" t="s">
        <v>763</v>
      </c>
      <c r="C8125" s="5" t="s">
        <v>315</v>
      </c>
      <c r="D8125" s="5" t="s">
        <v>309</v>
      </c>
      <c r="E8125" s="5" t="s">
        <v>758</v>
      </c>
      <c r="F8125" s="5" t="s">
        <v>744</v>
      </c>
      <c r="G8125" s="13">
        <v>871.02</v>
      </c>
      <c r="H8125" s="5">
        <v>49</v>
      </c>
    </row>
    <row r="8126" spans="1:8">
      <c r="A8126" s="4">
        <v>8125</v>
      </c>
      <c r="B8126" s="5" t="s">
        <v>763</v>
      </c>
      <c r="C8126" s="5" t="s">
        <v>318</v>
      </c>
      <c r="D8126" s="5" t="s">
        <v>316</v>
      </c>
      <c r="E8126" s="5" t="s">
        <v>322</v>
      </c>
      <c r="F8126" s="5" t="s">
        <v>734</v>
      </c>
      <c r="G8126" s="13">
        <v>554.36</v>
      </c>
      <c r="H8126" s="5">
        <v>40</v>
      </c>
    </row>
    <row r="8127" spans="1:8">
      <c r="A8127" s="4">
        <v>8126</v>
      </c>
      <c r="B8127" s="5" t="s">
        <v>803</v>
      </c>
      <c r="C8127" s="5" t="s">
        <v>757</v>
      </c>
      <c r="D8127" s="5" t="s">
        <v>324</v>
      </c>
      <c r="E8127" s="5" t="s">
        <v>319</v>
      </c>
      <c r="F8127" s="5" t="s">
        <v>770</v>
      </c>
      <c r="G8127" s="13">
        <v>333.09</v>
      </c>
      <c r="H8127" s="5">
        <v>153</v>
      </c>
    </row>
    <row r="8128" spans="1:8">
      <c r="A8128" s="4">
        <v>8127</v>
      </c>
      <c r="B8128" s="5" t="s">
        <v>756</v>
      </c>
      <c r="C8128" s="5" t="s">
        <v>753</v>
      </c>
      <c r="D8128" s="5" t="s">
        <v>309</v>
      </c>
      <c r="E8128" s="5" t="s">
        <v>314</v>
      </c>
      <c r="F8128" s="5" t="s">
        <v>321</v>
      </c>
      <c r="G8128" s="13">
        <v>326.36</v>
      </c>
      <c r="H8128" s="5">
        <v>42</v>
      </c>
    </row>
    <row r="8129" spans="1:8">
      <c r="A8129" s="4">
        <v>8128</v>
      </c>
      <c r="B8129" s="5" t="s">
        <v>763</v>
      </c>
      <c r="C8129" s="5" t="s">
        <v>308</v>
      </c>
      <c r="D8129" s="5" t="s">
        <v>317</v>
      </c>
      <c r="E8129" s="5" t="s">
        <v>740</v>
      </c>
      <c r="F8129" s="5" t="s">
        <v>323</v>
      </c>
      <c r="G8129" s="13">
        <v>429.62</v>
      </c>
      <c r="H8129" s="5">
        <v>105</v>
      </c>
    </row>
    <row r="8130" spans="1:8">
      <c r="A8130" s="4">
        <v>8129</v>
      </c>
      <c r="B8130" s="5" t="s">
        <v>784</v>
      </c>
      <c r="C8130" s="5" t="s">
        <v>742</v>
      </c>
      <c r="D8130" s="5" t="s">
        <v>324</v>
      </c>
      <c r="E8130" s="5" t="s">
        <v>303</v>
      </c>
      <c r="F8130" s="5" t="s">
        <v>323</v>
      </c>
      <c r="G8130" s="13">
        <v>113.06</v>
      </c>
      <c r="H8130" s="5">
        <v>1</v>
      </c>
    </row>
    <row r="8131" spans="1:8">
      <c r="A8131" s="4">
        <v>8130</v>
      </c>
      <c r="B8131" s="5" t="s">
        <v>807</v>
      </c>
      <c r="C8131" s="5" t="s">
        <v>304</v>
      </c>
      <c r="D8131" s="5" t="s">
        <v>736</v>
      </c>
      <c r="E8131" s="5" t="s">
        <v>305</v>
      </c>
      <c r="F8131" s="5" t="s">
        <v>323</v>
      </c>
      <c r="G8131" s="13">
        <v>244.29</v>
      </c>
      <c r="H8131" s="5">
        <v>195</v>
      </c>
    </row>
    <row r="8132" spans="1:8">
      <c r="A8132" s="4">
        <v>8131</v>
      </c>
      <c r="B8132" s="5" t="s">
        <v>792</v>
      </c>
      <c r="C8132" s="5" t="s">
        <v>735</v>
      </c>
      <c r="D8132" s="5" t="s">
        <v>769</v>
      </c>
      <c r="E8132" s="5" t="s">
        <v>313</v>
      </c>
      <c r="F8132" s="5" t="s">
        <v>311</v>
      </c>
      <c r="G8132" s="13">
        <v>747.1</v>
      </c>
      <c r="H8132" s="5">
        <v>68</v>
      </c>
    </row>
    <row r="8133" spans="1:8">
      <c r="A8133" s="4">
        <v>8132</v>
      </c>
      <c r="B8133" s="5" t="s">
        <v>768</v>
      </c>
      <c r="C8133" s="5" t="s">
        <v>312</v>
      </c>
      <c r="D8133" s="5" t="s">
        <v>316</v>
      </c>
      <c r="E8133" s="5" t="s">
        <v>740</v>
      </c>
      <c r="F8133" s="5" t="s">
        <v>323</v>
      </c>
      <c r="G8133" s="13">
        <v>790.32</v>
      </c>
      <c r="H8133" s="5">
        <v>86</v>
      </c>
    </row>
    <row r="8134" spans="1:8">
      <c r="A8134" s="4">
        <v>8133</v>
      </c>
      <c r="B8134" s="5" t="s">
        <v>805</v>
      </c>
      <c r="C8134" s="5" t="s">
        <v>742</v>
      </c>
      <c r="D8134" s="5" t="s">
        <v>769</v>
      </c>
      <c r="E8134" s="5" t="s">
        <v>758</v>
      </c>
      <c r="F8134" s="5" t="s">
        <v>326</v>
      </c>
      <c r="G8134" s="13">
        <v>553.15</v>
      </c>
      <c r="H8134" s="5">
        <v>135</v>
      </c>
    </row>
    <row r="8135" spans="1:8">
      <c r="A8135" s="4">
        <v>8134</v>
      </c>
      <c r="B8135" s="5" t="s">
        <v>812</v>
      </c>
      <c r="C8135" s="5" t="s">
        <v>318</v>
      </c>
      <c r="D8135" s="5" t="s">
        <v>743</v>
      </c>
      <c r="E8135" s="5" t="s">
        <v>740</v>
      </c>
      <c r="F8135" s="5" t="s">
        <v>323</v>
      </c>
      <c r="G8135" s="13">
        <v>551.35</v>
      </c>
      <c r="H8135" s="5">
        <v>33</v>
      </c>
    </row>
    <row r="8136" spans="1:8">
      <c r="A8136" s="4">
        <v>8135</v>
      </c>
      <c r="B8136" s="5" t="s">
        <v>773</v>
      </c>
      <c r="C8136" s="5" t="s">
        <v>735</v>
      </c>
      <c r="D8136" s="5" t="s">
        <v>316</v>
      </c>
      <c r="E8136" s="5" t="s">
        <v>313</v>
      </c>
      <c r="F8136" s="5" t="s">
        <v>746</v>
      </c>
      <c r="G8136" s="13">
        <v>607.16</v>
      </c>
      <c r="H8136" s="5">
        <v>50</v>
      </c>
    </row>
    <row r="8137" spans="1:8">
      <c r="A8137" s="4">
        <v>8136</v>
      </c>
      <c r="B8137" s="5" t="s">
        <v>773</v>
      </c>
      <c r="C8137" s="5" t="s">
        <v>742</v>
      </c>
      <c r="D8137" s="5" t="s">
        <v>309</v>
      </c>
      <c r="E8137" s="5" t="s">
        <v>310</v>
      </c>
      <c r="F8137" s="5" t="s">
        <v>751</v>
      </c>
      <c r="G8137" s="13">
        <v>360.29</v>
      </c>
      <c r="H8137" s="5">
        <v>126</v>
      </c>
    </row>
    <row r="8138" spans="1:8">
      <c r="A8138" s="4">
        <v>8137</v>
      </c>
      <c r="B8138" s="5" t="s">
        <v>802</v>
      </c>
      <c r="C8138" s="5" t="s">
        <v>742</v>
      </c>
      <c r="D8138" s="5" t="s">
        <v>743</v>
      </c>
      <c r="E8138" s="5" t="s">
        <v>314</v>
      </c>
      <c r="F8138" s="5" t="s">
        <v>746</v>
      </c>
      <c r="G8138" s="13">
        <v>895.7</v>
      </c>
      <c r="H8138" s="5">
        <v>111</v>
      </c>
    </row>
    <row r="8139" spans="1:8">
      <c r="A8139" s="4">
        <v>8138</v>
      </c>
      <c r="B8139" s="5" t="s">
        <v>777</v>
      </c>
      <c r="C8139" s="5" t="s">
        <v>783</v>
      </c>
      <c r="D8139" s="5" t="s">
        <v>316</v>
      </c>
      <c r="E8139" s="5" t="s">
        <v>758</v>
      </c>
      <c r="F8139" s="5" t="s">
        <v>751</v>
      </c>
      <c r="G8139" s="13">
        <v>915.86</v>
      </c>
      <c r="H8139" s="5">
        <v>122</v>
      </c>
    </row>
    <row r="8140" spans="1:8">
      <c r="A8140" s="4">
        <v>8139</v>
      </c>
      <c r="B8140" s="5" t="s">
        <v>747</v>
      </c>
      <c r="C8140" s="5" t="s">
        <v>308</v>
      </c>
      <c r="D8140" s="5" t="s">
        <v>738</v>
      </c>
      <c r="E8140" s="5" t="s">
        <v>303</v>
      </c>
      <c r="F8140" s="5" t="s">
        <v>734</v>
      </c>
      <c r="G8140" s="13">
        <v>82.25</v>
      </c>
      <c r="H8140" s="5">
        <v>20</v>
      </c>
    </row>
    <row r="8141" spans="1:8">
      <c r="A8141" s="4">
        <v>8140</v>
      </c>
      <c r="B8141" s="5" t="s">
        <v>806</v>
      </c>
      <c r="C8141" s="5" t="s">
        <v>755</v>
      </c>
      <c r="D8141" s="5" t="s">
        <v>750</v>
      </c>
      <c r="E8141" s="5" t="s">
        <v>310</v>
      </c>
      <c r="F8141" s="5" t="s">
        <v>751</v>
      </c>
      <c r="G8141" s="13">
        <v>691.32</v>
      </c>
      <c r="H8141" s="5">
        <v>54</v>
      </c>
    </row>
    <row r="8142" spans="1:8">
      <c r="A8142" s="4">
        <v>8141</v>
      </c>
      <c r="B8142" s="5" t="s">
        <v>737</v>
      </c>
      <c r="C8142" s="5" t="s">
        <v>735</v>
      </c>
      <c r="D8142" s="5" t="s">
        <v>738</v>
      </c>
      <c r="E8142" s="5" t="s">
        <v>310</v>
      </c>
      <c r="F8142" s="5" t="s">
        <v>751</v>
      </c>
      <c r="G8142" s="13">
        <v>822.75</v>
      </c>
      <c r="H8142" s="5">
        <v>107</v>
      </c>
    </row>
    <row r="8143" spans="1:8">
      <c r="A8143" s="4">
        <v>8142</v>
      </c>
      <c r="B8143" s="5" t="s">
        <v>741</v>
      </c>
      <c r="C8143" s="5" t="s">
        <v>304</v>
      </c>
      <c r="D8143" s="5" t="s">
        <v>317</v>
      </c>
      <c r="E8143" s="5" t="s">
        <v>310</v>
      </c>
      <c r="F8143" s="5" t="s">
        <v>734</v>
      </c>
      <c r="G8143" s="13">
        <v>363.13</v>
      </c>
      <c r="H8143" s="5">
        <v>67</v>
      </c>
    </row>
    <row r="8144" spans="1:8">
      <c r="A8144" s="4">
        <v>8143</v>
      </c>
      <c r="B8144" s="5" t="s">
        <v>793</v>
      </c>
      <c r="C8144" s="5" t="s">
        <v>304</v>
      </c>
      <c r="D8144" s="5" t="s">
        <v>750</v>
      </c>
      <c r="E8144" s="5" t="s">
        <v>314</v>
      </c>
      <c r="F8144" s="5" t="s">
        <v>323</v>
      </c>
      <c r="G8144" s="13">
        <v>611.4</v>
      </c>
      <c r="H8144" s="5">
        <v>106</v>
      </c>
    </row>
    <row r="8145" spans="1:8">
      <c r="A8145" s="4">
        <v>8144</v>
      </c>
      <c r="B8145" s="5" t="s">
        <v>812</v>
      </c>
      <c r="C8145" s="5" t="s">
        <v>307</v>
      </c>
      <c r="D8145" s="5" t="s">
        <v>316</v>
      </c>
      <c r="E8145" s="5" t="s">
        <v>319</v>
      </c>
      <c r="F8145" s="5" t="s">
        <v>321</v>
      </c>
      <c r="G8145" s="13">
        <v>224.65</v>
      </c>
      <c r="H8145" s="5">
        <v>122</v>
      </c>
    </row>
    <row r="8146" spans="1:8">
      <c r="A8146" s="4">
        <v>8145</v>
      </c>
      <c r="B8146" s="5" t="s">
        <v>793</v>
      </c>
      <c r="C8146" s="5" t="s">
        <v>757</v>
      </c>
      <c r="D8146" s="5" t="s">
        <v>732</v>
      </c>
      <c r="E8146" s="5" t="s">
        <v>319</v>
      </c>
      <c r="F8146" s="5" t="s">
        <v>321</v>
      </c>
      <c r="G8146" s="13">
        <v>153.41999999999999</v>
      </c>
      <c r="H8146" s="5">
        <v>159</v>
      </c>
    </row>
    <row r="8147" spans="1:8">
      <c r="A8147" s="4">
        <v>8146</v>
      </c>
      <c r="B8147" s="5" t="s">
        <v>752</v>
      </c>
      <c r="C8147" s="5" t="s">
        <v>731</v>
      </c>
      <c r="D8147" s="5" t="s">
        <v>324</v>
      </c>
      <c r="E8147" s="5" t="s">
        <v>758</v>
      </c>
      <c r="F8147" s="5" t="s">
        <v>734</v>
      </c>
      <c r="G8147" s="13">
        <v>495.04</v>
      </c>
      <c r="H8147" s="5">
        <v>9</v>
      </c>
    </row>
    <row r="8148" spans="1:8">
      <c r="A8148" s="4">
        <v>8147</v>
      </c>
      <c r="B8148" s="5" t="s">
        <v>754</v>
      </c>
      <c r="C8148" s="5" t="s">
        <v>757</v>
      </c>
      <c r="D8148" s="5" t="s">
        <v>738</v>
      </c>
      <c r="E8148" s="5" t="s">
        <v>322</v>
      </c>
      <c r="F8148" s="5" t="s">
        <v>744</v>
      </c>
      <c r="G8148" s="13">
        <v>131.38</v>
      </c>
      <c r="H8148" s="5">
        <v>46</v>
      </c>
    </row>
    <row r="8149" spans="1:8">
      <c r="A8149" s="4">
        <v>8148</v>
      </c>
      <c r="B8149" s="5" t="s">
        <v>784</v>
      </c>
      <c r="C8149" s="5" t="s">
        <v>304</v>
      </c>
      <c r="D8149" s="5" t="s">
        <v>317</v>
      </c>
      <c r="E8149" s="5" t="s">
        <v>310</v>
      </c>
      <c r="F8149" s="5" t="s">
        <v>325</v>
      </c>
      <c r="G8149" s="13">
        <v>664.39</v>
      </c>
      <c r="H8149" s="5">
        <v>49</v>
      </c>
    </row>
    <row r="8150" spans="1:8">
      <c r="A8150" s="4">
        <v>8149</v>
      </c>
      <c r="B8150" s="5" t="s">
        <v>796</v>
      </c>
      <c r="C8150" s="5" t="s">
        <v>742</v>
      </c>
      <c r="D8150" s="5" t="s">
        <v>316</v>
      </c>
      <c r="E8150" s="5" t="s">
        <v>314</v>
      </c>
      <c r="F8150" s="5" t="s">
        <v>744</v>
      </c>
      <c r="G8150" s="13">
        <v>659.23</v>
      </c>
      <c r="H8150" s="5">
        <v>54</v>
      </c>
    </row>
    <row r="8151" spans="1:8">
      <c r="A8151" s="4">
        <v>8150</v>
      </c>
      <c r="B8151" s="5" t="s">
        <v>794</v>
      </c>
      <c r="C8151" s="5" t="s">
        <v>783</v>
      </c>
      <c r="D8151" s="5" t="s">
        <v>772</v>
      </c>
      <c r="E8151" s="5" t="s">
        <v>313</v>
      </c>
      <c r="F8151" s="5" t="s">
        <v>751</v>
      </c>
      <c r="G8151" s="13">
        <v>71.94</v>
      </c>
      <c r="H8151" s="5">
        <v>88</v>
      </c>
    </row>
    <row r="8152" spans="1:8">
      <c r="A8152" s="4">
        <v>8151</v>
      </c>
      <c r="B8152" s="5" t="s">
        <v>776</v>
      </c>
      <c r="C8152" s="5" t="s">
        <v>318</v>
      </c>
      <c r="D8152" s="5" t="s">
        <v>324</v>
      </c>
      <c r="E8152" s="5" t="s">
        <v>313</v>
      </c>
      <c r="F8152" s="5" t="s">
        <v>748</v>
      </c>
      <c r="G8152" s="13">
        <v>222.23</v>
      </c>
      <c r="H8152" s="5">
        <v>141</v>
      </c>
    </row>
    <row r="8153" spans="1:8">
      <c r="A8153" s="4">
        <v>8152</v>
      </c>
      <c r="B8153" s="5" t="s">
        <v>793</v>
      </c>
      <c r="C8153" s="5" t="s">
        <v>312</v>
      </c>
      <c r="D8153" s="5" t="s">
        <v>309</v>
      </c>
      <c r="E8153" s="5" t="s">
        <v>322</v>
      </c>
      <c r="F8153" s="5" t="s">
        <v>748</v>
      </c>
      <c r="G8153" s="13">
        <v>453.2</v>
      </c>
      <c r="H8153" s="5">
        <v>144</v>
      </c>
    </row>
    <row r="8154" spans="1:8">
      <c r="A8154" s="4">
        <v>8153</v>
      </c>
      <c r="B8154" s="5" t="s">
        <v>786</v>
      </c>
      <c r="C8154" s="5" t="s">
        <v>308</v>
      </c>
      <c r="D8154" s="5" t="s">
        <v>736</v>
      </c>
      <c r="E8154" s="5" t="s">
        <v>310</v>
      </c>
      <c r="F8154" s="5" t="s">
        <v>311</v>
      </c>
      <c r="G8154" s="13">
        <v>386.67</v>
      </c>
      <c r="H8154" s="5">
        <v>47</v>
      </c>
    </row>
    <row r="8155" spans="1:8">
      <c r="A8155" s="4">
        <v>8154</v>
      </c>
      <c r="B8155" s="5" t="s">
        <v>787</v>
      </c>
      <c r="C8155" s="5" t="s">
        <v>735</v>
      </c>
      <c r="D8155" s="5" t="s">
        <v>743</v>
      </c>
      <c r="E8155" s="5" t="s">
        <v>319</v>
      </c>
      <c r="F8155" s="5" t="s">
        <v>746</v>
      </c>
      <c r="G8155" s="13">
        <v>938.58</v>
      </c>
      <c r="H8155" s="5">
        <v>150</v>
      </c>
    </row>
    <row r="8156" spans="1:8">
      <c r="A8156" s="4">
        <v>8155</v>
      </c>
      <c r="B8156" s="5" t="s">
        <v>759</v>
      </c>
      <c r="C8156" s="5" t="s">
        <v>318</v>
      </c>
      <c r="D8156" s="5" t="s">
        <v>772</v>
      </c>
      <c r="E8156" s="5" t="s">
        <v>733</v>
      </c>
      <c r="F8156" s="5" t="s">
        <v>734</v>
      </c>
      <c r="G8156" s="13">
        <v>434.57</v>
      </c>
      <c r="H8156" s="5">
        <v>156</v>
      </c>
    </row>
    <row r="8157" spans="1:8">
      <c r="A8157" s="4">
        <v>8156</v>
      </c>
      <c r="B8157" s="5" t="s">
        <v>793</v>
      </c>
      <c r="C8157" s="5" t="s">
        <v>755</v>
      </c>
      <c r="D8157" s="5" t="s">
        <v>324</v>
      </c>
      <c r="E8157" s="5" t="s">
        <v>740</v>
      </c>
      <c r="F8157" s="5" t="s">
        <v>306</v>
      </c>
      <c r="G8157" s="13">
        <v>490.85</v>
      </c>
      <c r="H8157" s="5">
        <v>146</v>
      </c>
    </row>
    <row r="8158" spans="1:8">
      <c r="A8158" s="4">
        <v>8157</v>
      </c>
      <c r="B8158" s="5" t="s">
        <v>804</v>
      </c>
      <c r="C8158" s="5" t="s">
        <v>757</v>
      </c>
      <c r="D8158" s="5" t="s">
        <v>320</v>
      </c>
      <c r="E8158" s="5" t="s">
        <v>305</v>
      </c>
      <c r="F8158" s="5" t="s">
        <v>744</v>
      </c>
      <c r="G8158" s="13">
        <v>948.35</v>
      </c>
      <c r="H8158" s="5">
        <v>32</v>
      </c>
    </row>
    <row r="8159" spans="1:8">
      <c r="A8159" s="4">
        <v>8158</v>
      </c>
      <c r="B8159" s="5" t="s">
        <v>800</v>
      </c>
      <c r="C8159" s="5" t="s">
        <v>731</v>
      </c>
      <c r="D8159" s="5" t="s">
        <v>736</v>
      </c>
      <c r="E8159" s="5" t="s">
        <v>758</v>
      </c>
      <c r="F8159" s="5" t="s">
        <v>326</v>
      </c>
      <c r="G8159" s="13">
        <v>393.79</v>
      </c>
      <c r="H8159" s="5">
        <v>45</v>
      </c>
    </row>
    <row r="8160" spans="1:8">
      <c r="A8160" s="4">
        <v>8159</v>
      </c>
      <c r="B8160" s="5" t="s">
        <v>759</v>
      </c>
      <c r="C8160" s="5" t="s">
        <v>318</v>
      </c>
      <c r="D8160" s="5" t="s">
        <v>785</v>
      </c>
      <c r="E8160" s="5" t="s">
        <v>303</v>
      </c>
      <c r="F8160" s="5" t="s">
        <v>746</v>
      </c>
      <c r="G8160" s="13">
        <v>169.24</v>
      </c>
      <c r="H8160" s="5">
        <v>24</v>
      </c>
    </row>
    <row r="8161" spans="1:8">
      <c r="A8161" s="4">
        <v>8160</v>
      </c>
      <c r="B8161" s="5" t="s">
        <v>796</v>
      </c>
      <c r="C8161" s="5" t="s">
        <v>307</v>
      </c>
      <c r="D8161" s="5" t="s">
        <v>324</v>
      </c>
      <c r="E8161" s="5" t="s">
        <v>322</v>
      </c>
      <c r="F8161" s="5" t="s">
        <v>734</v>
      </c>
      <c r="G8161" s="13">
        <v>732.08</v>
      </c>
      <c r="H8161" s="5">
        <v>56</v>
      </c>
    </row>
    <row r="8162" spans="1:8">
      <c r="A8162" s="4">
        <v>8161</v>
      </c>
      <c r="B8162" s="5" t="s">
        <v>792</v>
      </c>
      <c r="C8162" s="5" t="s">
        <v>315</v>
      </c>
      <c r="D8162" s="5" t="s">
        <v>309</v>
      </c>
      <c r="E8162" s="5" t="s">
        <v>313</v>
      </c>
      <c r="F8162" s="5" t="s">
        <v>323</v>
      </c>
      <c r="G8162" s="13">
        <v>190.9</v>
      </c>
      <c r="H8162" s="5">
        <v>122</v>
      </c>
    </row>
    <row r="8163" spans="1:8">
      <c r="A8163" s="4">
        <v>8162</v>
      </c>
      <c r="B8163" s="5" t="s">
        <v>806</v>
      </c>
      <c r="C8163" s="5" t="s">
        <v>731</v>
      </c>
      <c r="D8163" s="5" t="s">
        <v>769</v>
      </c>
      <c r="E8163" s="5" t="s">
        <v>733</v>
      </c>
      <c r="F8163" s="5" t="s">
        <v>744</v>
      </c>
      <c r="G8163" s="13">
        <v>405.67</v>
      </c>
      <c r="H8163" s="5">
        <v>112</v>
      </c>
    </row>
    <row r="8164" spans="1:8">
      <c r="A8164" s="4">
        <v>8163</v>
      </c>
      <c r="B8164" s="5" t="s">
        <v>810</v>
      </c>
      <c r="C8164" s="5" t="s">
        <v>742</v>
      </c>
      <c r="D8164" s="5" t="s">
        <v>320</v>
      </c>
      <c r="E8164" s="5" t="s">
        <v>322</v>
      </c>
      <c r="F8164" s="5" t="s">
        <v>734</v>
      </c>
      <c r="G8164" s="13">
        <v>798.33</v>
      </c>
      <c r="H8164" s="5">
        <v>69</v>
      </c>
    </row>
    <row r="8165" spans="1:8">
      <c r="A8165" s="4">
        <v>8164</v>
      </c>
      <c r="B8165" s="5" t="s">
        <v>759</v>
      </c>
      <c r="C8165" s="5" t="s">
        <v>307</v>
      </c>
      <c r="D8165" s="5" t="s">
        <v>743</v>
      </c>
      <c r="E8165" s="5" t="s">
        <v>310</v>
      </c>
      <c r="F8165" s="5" t="s">
        <v>751</v>
      </c>
      <c r="G8165" s="13">
        <v>94.03</v>
      </c>
      <c r="H8165" s="5">
        <v>172</v>
      </c>
    </row>
    <row r="8166" spans="1:8">
      <c r="A8166" s="4">
        <v>8165</v>
      </c>
      <c r="B8166" s="5" t="s">
        <v>786</v>
      </c>
      <c r="C8166" s="5" t="s">
        <v>735</v>
      </c>
      <c r="D8166" s="5" t="s">
        <v>769</v>
      </c>
      <c r="E8166" s="5" t="s">
        <v>305</v>
      </c>
      <c r="F8166" s="5" t="s">
        <v>326</v>
      </c>
      <c r="G8166" s="13">
        <v>677.7</v>
      </c>
      <c r="H8166" s="5">
        <v>65</v>
      </c>
    </row>
    <row r="8167" spans="1:8">
      <c r="A8167" s="4">
        <v>8166</v>
      </c>
      <c r="B8167" s="5" t="s">
        <v>811</v>
      </c>
      <c r="C8167" s="5" t="s">
        <v>315</v>
      </c>
      <c r="D8167" s="5" t="s">
        <v>769</v>
      </c>
      <c r="E8167" s="5" t="s">
        <v>733</v>
      </c>
      <c r="F8167" s="5" t="s">
        <v>306</v>
      </c>
      <c r="G8167" s="13">
        <v>707.99</v>
      </c>
      <c r="H8167" s="5">
        <v>176</v>
      </c>
    </row>
    <row r="8168" spans="1:8">
      <c r="A8168" s="4">
        <v>8167</v>
      </c>
      <c r="B8168" s="5" t="s">
        <v>747</v>
      </c>
      <c r="C8168" s="5" t="s">
        <v>783</v>
      </c>
      <c r="D8168" s="5" t="s">
        <v>317</v>
      </c>
      <c r="E8168" s="5" t="s">
        <v>305</v>
      </c>
      <c r="F8168" s="5" t="s">
        <v>746</v>
      </c>
      <c r="G8168" s="13">
        <v>349.32</v>
      </c>
      <c r="H8168" s="5">
        <v>113</v>
      </c>
    </row>
    <row r="8169" spans="1:8">
      <c r="A8169" s="4">
        <v>8168</v>
      </c>
      <c r="B8169" s="5" t="s">
        <v>776</v>
      </c>
      <c r="C8169" s="5" t="s">
        <v>757</v>
      </c>
      <c r="D8169" s="5" t="s">
        <v>732</v>
      </c>
      <c r="E8169" s="5" t="s">
        <v>313</v>
      </c>
      <c r="F8169" s="5" t="s">
        <v>311</v>
      </c>
      <c r="G8169" s="13">
        <v>90.08</v>
      </c>
      <c r="H8169" s="5">
        <v>170</v>
      </c>
    </row>
    <row r="8170" spans="1:8">
      <c r="A8170" s="4">
        <v>8169</v>
      </c>
      <c r="B8170" s="5" t="s">
        <v>730</v>
      </c>
      <c r="C8170" s="5" t="s">
        <v>753</v>
      </c>
      <c r="D8170" s="5" t="s">
        <v>309</v>
      </c>
      <c r="E8170" s="5" t="s">
        <v>733</v>
      </c>
      <c r="F8170" s="5" t="s">
        <v>306</v>
      </c>
      <c r="G8170" s="13">
        <v>77.760000000000005</v>
      </c>
      <c r="H8170" s="5">
        <v>162</v>
      </c>
    </row>
    <row r="8171" spans="1:8">
      <c r="A8171" s="4">
        <v>8170</v>
      </c>
      <c r="B8171" s="5" t="s">
        <v>763</v>
      </c>
      <c r="C8171" s="5" t="s">
        <v>731</v>
      </c>
      <c r="D8171" s="5" t="s">
        <v>743</v>
      </c>
      <c r="E8171" s="5" t="s">
        <v>733</v>
      </c>
      <c r="F8171" s="5" t="s">
        <v>770</v>
      </c>
      <c r="G8171" s="13">
        <v>593.19000000000005</v>
      </c>
      <c r="H8171" s="5">
        <v>85</v>
      </c>
    </row>
    <row r="8172" spans="1:8">
      <c r="A8172" s="4">
        <v>8171</v>
      </c>
      <c r="B8172" s="5" t="s">
        <v>764</v>
      </c>
      <c r="C8172" s="5" t="s">
        <v>315</v>
      </c>
      <c r="D8172" s="5" t="s">
        <v>316</v>
      </c>
      <c r="E8172" s="5" t="s">
        <v>310</v>
      </c>
      <c r="F8172" s="5" t="s">
        <v>323</v>
      </c>
      <c r="G8172" s="13">
        <v>130.84</v>
      </c>
      <c r="H8172" s="5">
        <v>146</v>
      </c>
    </row>
    <row r="8173" spans="1:8">
      <c r="A8173" s="4">
        <v>8172</v>
      </c>
      <c r="B8173" s="5" t="s">
        <v>805</v>
      </c>
      <c r="C8173" s="5" t="s">
        <v>304</v>
      </c>
      <c r="D8173" s="5" t="s">
        <v>785</v>
      </c>
      <c r="E8173" s="5" t="s">
        <v>305</v>
      </c>
      <c r="F8173" s="5" t="s">
        <v>748</v>
      </c>
      <c r="G8173" s="13">
        <v>354.51</v>
      </c>
      <c r="H8173" s="5">
        <v>141</v>
      </c>
    </row>
    <row r="8174" spans="1:8">
      <c r="A8174" s="4">
        <v>8173</v>
      </c>
      <c r="B8174" s="5" t="s">
        <v>797</v>
      </c>
      <c r="C8174" s="5" t="s">
        <v>308</v>
      </c>
      <c r="D8174" s="5" t="s">
        <v>750</v>
      </c>
      <c r="E8174" s="5" t="s">
        <v>303</v>
      </c>
      <c r="F8174" s="5" t="s">
        <v>744</v>
      </c>
      <c r="G8174" s="13">
        <v>854.8</v>
      </c>
      <c r="H8174" s="5">
        <v>28</v>
      </c>
    </row>
    <row r="8175" spans="1:8">
      <c r="A8175" s="4">
        <v>8174</v>
      </c>
      <c r="B8175" s="5" t="s">
        <v>745</v>
      </c>
      <c r="C8175" s="5" t="s">
        <v>757</v>
      </c>
      <c r="D8175" s="5" t="s">
        <v>316</v>
      </c>
      <c r="E8175" s="5" t="s">
        <v>303</v>
      </c>
      <c r="F8175" s="5" t="s">
        <v>311</v>
      </c>
      <c r="G8175" s="13">
        <v>562.55999999999995</v>
      </c>
      <c r="H8175" s="5">
        <v>185</v>
      </c>
    </row>
    <row r="8176" spans="1:8">
      <c r="A8176" s="4">
        <v>8175</v>
      </c>
      <c r="B8176" s="5" t="s">
        <v>789</v>
      </c>
      <c r="C8176" s="5" t="s">
        <v>735</v>
      </c>
      <c r="D8176" s="5" t="s">
        <v>738</v>
      </c>
      <c r="E8176" s="5" t="s">
        <v>319</v>
      </c>
      <c r="F8176" s="5" t="s">
        <v>325</v>
      </c>
      <c r="G8176" s="13">
        <v>134.47999999999999</v>
      </c>
      <c r="H8176" s="5">
        <v>1</v>
      </c>
    </row>
    <row r="8177" spans="1:8">
      <c r="A8177" s="4">
        <v>8176</v>
      </c>
      <c r="B8177" s="5" t="s">
        <v>803</v>
      </c>
      <c r="C8177" s="5" t="s">
        <v>731</v>
      </c>
      <c r="D8177" s="5" t="s">
        <v>309</v>
      </c>
      <c r="E8177" s="5" t="s">
        <v>303</v>
      </c>
      <c r="F8177" s="5" t="s">
        <v>311</v>
      </c>
      <c r="G8177" s="13">
        <v>112.07</v>
      </c>
      <c r="H8177" s="5">
        <v>62</v>
      </c>
    </row>
    <row r="8178" spans="1:8">
      <c r="A8178" s="4">
        <v>8177</v>
      </c>
      <c r="B8178" s="5" t="s">
        <v>808</v>
      </c>
      <c r="C8178" s="5" t="s">
        <v>753</v>
      </c>
      <c r="D8178" s="5" t="s">
        <v>736</v>
      </c>
      <c r="E8178" s="5" t="s">
        <v>319</v>
      </c>
      <c r="F8178" s="5" t="s">
        <v>325</v>
      </c>
      <c r="G8178" s="13">
        <v>187.01</v>
      </c>
      <c r="H8178" s="5">
        <v>154</v>
      </c>
    </row>
    <row r="8179" spans="1:8">
      <c r="A8179" s="4">
        <v>8178</v>
      </c>
      <c r="B8179" s="5" t="s">
        <v>786</v>
      </c>
      <c r="C8179" s="5" t="s">
        <v>315</v>
      </c>
      <c r="D8179" s="5" t="s">
        <v>769</v>
      </c>
      <c r="E8179" s="5" t="s">
        <v>314</v>
      </c>
      <c r="F8179" s="5" t="s">
        <v>326</v>
      </c>
      <c r="G8179" s="13">
        <v>105.67</v>
      </c>
      <c r="H8179" s="5">
        <v>47</v>
      </c>
    </row>
    <row r="8180" spans="1:8">
      <c r="A8180" s="4">
        <v>8179</v>
      </c>
      <c r="B8180" s="5" t="s">
        <v>790</v>
      </c>
      <c r="C8180" s="5" t="s">
        <v>312</v>
      </c>
      <c r="D8180" s="5" t="s">
        <v>324</v>
      </c>
      <c r="E8180" s="5" t="s">
        <v>310</v>
      </c>
      <c r="F8180" s="5" t="s">
        <v>321</v>
      </c>
      <c r="G8180" s="13">
        <v>669.8</v>
      </c>
      <c r="H8180" s="5">
        <v>177</v>
      </c>
    </row>
    <row r="8181" spans="1:8">
      <c r="A8181" s="4">
        <v>8180</v>
      </c>
      <c r="B8181" s="5" t="s">
        <v>798</v>
      </c>
      <c r="C8181" s="5" t="s">
        <v>312</v>
      </c>
      <c r="D8181" s="5" t="s">
        <v>309</v>
      </c>
      <c r="E8181" s="5" t="s">
        <v>313</v>
      </c>
      <c r="F8181" s="5" t="s">
        <v>744</v>
      </c>
      <c r="G8181" s="13">
        <v>884.65</v>
      </c>
      <c r="H8181" s="5">
        <v>102</v>
      </c>
    </row>
    <row r="8182" spans="1:8">
      <c r="A8182" s="4">
        <v>8181</v>
      </c>
      <c r="B8182" s="5" t="s">
        <v>775</v>
      </c>
      <c r="C8182" s="5" t="s">
        <v>304</v>
      </c>
      <c r="D8182" s="5" t="s">
        <v>316</v>
      </c>
      <c r="E8182" s="5" t="s">
        <v>303</v>
      </c>
      <c r="F8182" s="5" t="s">
        <v>734</v>
      </c>
      <c r="G8182" s="13">
        <v>908.47</v>
      </c>
      <c r="H8182" s="5">
        <v>117</v>
      </c>
    </row>
    <row r="8183" spans="1:8">
      <c r="A8183" s="4">
        <v>8182</v>
      </c>
      <c r="B8183" s="5" t="s">
        <v>805</v>
      </c>
      <c r="C8183" s="5" t="s">
        <v>304</v>
      </c>
      <c r="D8183" s="5" t="s">
        <v>309</v>
      </c>
      <c r="E8183" s="5" t="s">
        <v>313</v>
      </c>
      <c r="F8183" s="5" t="s">
        <v>744</v>
      </c>
      <c r="G8183" s="13">
        <v>676.36</v>
      </c>
      <c r="H8183" s="5">
        <v>188</v>
      </c>
    </row>
    <row r="8184" spans="1:8">
      <c r="A8184" s="4">
        <v>8183</v>
      </c>
      <c r="B8184" s="5" t="s">
        <v>788</v>
      </c>
      <c r="C8184" s="5" t="s">
        <v>731</v>
      </c>
      <c r="D8184" s="5" t="s">
        <v>736</v>
      </c>
      <c r="E8184" s="5" t="s">
        <v>322</v>
      </c>
      <c r="F8184" s="5" t="s">
        <v>311</v>
      </c>
      <c r="G8184" s="13">
        <v>209.03</v>
      </c>
      <c r="H8184" s="5">
        <v>111</v>
      </c>
    </row>
    <row r="8185" spans="1:8">
      <c r="A8185" s="4">
        <v>8184</v>
      </c>
      <c r="B8185" s="5" t="s">
        <v>777</v>
      </c>
      <c r="C8185" s="5" t="s">
        <v>755</v>
      </c>
      <c r="D8185" s="5" t="s">
        <v>772</v>
      </c>
      <c r="E8185" s="5" t="s">
        <v>305</v>
      </c>
      <c r="F8185" s="5" t="s">
        <v>734</v>
      </c>
      <c r="G8185" s="13">
        <v>629.24</v>
      </c>
      <c r="H8185" s="5">
        <v>27</v>
      </c>
    </row>
    <row r="8186" spans="1:8">
      <c r="A8186" s="4">
        <v>8185</v>
      </c>
      <c r="B8186" s="5" t="s">
        <v>782</v>
      </c>
      <c r="C8186" s="5" t="s">
        <v>312</v>
      </c>
      <c r="D8186" s="5" t="s">
        <v>769</v>
      </c>
      <c r="E8186" s="5" t="s">
        <v>314</v>
      </c>
      <c r="F8186" s="5" t="s">
        <v>306</v>
      </c>
      <c r="G8186" s="13">
        <v>151.87</v>
      </c>
      <c r="H8186" s="5">
        <v>67</v>
      </c>
    </row>
    <row r="8187" spans="1:8">
      <c r="A8187" s="4">
        <v>8186</v>
      </c>
      <c r="B8187" s="5" t="s">
        <v>787</v>
      </c>
      <c r="C8187" s="5" t="s">
        <v>742</v>
      </c>
      <c r="D8187" s="5" t="s">
        <v>769</v>
      </c>
      <c r="E8187" s="5" t="s">
        <v>740</v>
      </c>
      <c r="F8187" s="5" t="s">
        <v>746</v>
      </c>
      <c r="G8187" s="13">
        <v>590.95000000000005</v>
      </c>
      <c r="H8187" s="5">
        <v>125</v>
      </c>
    </row>
    <row r="8188" spans="1:8">
      <c r="A8188" s="4">
        <v>8187</v>
      </c>
      <c r="B8188" s="5" t="s">
        <v>806</v>
      </c>
      <c r="C8188" s="5" t="s">
        <v>755</v>
      </c>
      <c r="D8188" s="5" t="s">
        <v>772</v>
      </c>
      <c r="E8188" s="5" t="s">
        <v>758</v>
      </c>
      <c r="F8188" s="5" t="s">
        <v>744</v>
      </c>
      <c r="G8188" s="13">
        <v>682.4</v>
      </c>
      <c r="H8188" s="5">
        <v>156</v>
      </c>
    </row>
    <row r="8189" spans="1:8">
      <c r="A8189" s="4">
        <v>8188</v>
      </c>
      <c r="B8189" s="5" t="s">
        <v>804</v>
      </c>
      <c r="C8189" s="5" t="s">
        <v>735</v>
      </c>
      <c r="D8189" s="5" t="s">
        <v>738</v>
      </c>
      <c r="E8189" s="5" t="s">
        <v>322</v>
      </c>
      <c r="F8189" s="5" t="s">
        <v>744</v>
      </c>
      <c r="G8189" s="13">
        <v>110.44</v>
      </c>
      <c r="H8189" s="5">
        <v>121</v>
      </c>
    </row>
    <row r="8190" spans="1:8">
      <c r="A8190" s="4">
        <v>8189</v>
      </c>
      <c r="B8190" s="5" t="s">
        <v>773</v>
      </c>
      <c r="C8190" s="5" t="s">
        <v>315</v>
      </c>
      <c r="D8190" s="5" t="s">
        <v>738</v>
      </c>
      <c r="E8190" s="5" t="s">
        <v>758</v>
      </c>
      <c r="F8190" s="5" t="s">
        <v>746</v>
      </c>
      <c r="G8190" s="13">
        <v>163.1</v>
      </c>
      <c r="H8190" s="5">
        <v>90</v>
      </c>
    </row>
    <row r="8191" spans="1:8">
      <c r="A8191" s="4">
        <v>8190</v>
      </c>
      <c r="B8191" s="5" t="s">
        <v>787</v>
      </c>
      <c r="C8191" s="5" t="s">
        <v>315</v>
      </c>
      <c r="D8191" s="5" t="s">
        <v>324</v>
      </c>
      <c r="E8191" s="5" t="s">
        <v>733</v>
      </c>
      <c r="F8191" s="5" t="s">
        <v>770</v>
      </c>
      <c r="G8191" s="13">
        <v>41.55</v>
      </c>
      <c r="H8191" s="5">
        <v>100</v>
      </c>
    </row>
    <row r="8192" spans="1:8">
      <c r="A8192" s="4">
        <v>8191</v>
      </c>
      <c r="B8192" s="5" t="s">
        <v>775</v>
      </c>
      <c r="C8192" s="5" t="s">
        <v>757</v>
      </c>
      <c r="D8192" s="5" t="s">
        <v>317</v>
      </c>
      <c r="E8192" s="5" t="s">
        <v>758</v>
      </c>
      <c r="F8192" s="5" t="s">
        <v>770</v>
      </c>
      <c r="G8192" s="13">
        <v>878.14</v>
      </c>
      <c r="H8192" s="5">
        <v>141</v>
      </c>
    </row>
    <row r="8193" spans="1:8">
      <c r="A8193" s="4">
        <v>8192</v>
      </c>
      <c r="B8193" s="5" t="s">
        <v>739</v>
      </c>
      <c r="C8193" s="5" t="s">
        <v>742</v>
      </c>
      <c r="D8193" s="5" t="s">
        <v>309</v>
      </c>
      <c r="E8193" s="5" t="s">
        <v>313</v>
      </c>
      <c r="F8193" s="5" t="s">
        <v>770</v>
      </c>
      <c r="G8193" s="13">
        <v>118.64</v>
      </c>
      <c r="H8193" s="5">
        <v>36</v>
      </c>
    </row>
    <row r="8194" spans="1:8">
      <c r="A8194" s="4">
        <v>8193</v>
      </c>
      <c r="B8194" s="5" t="s">
        <v>809</v>
      </c>
      <c r="C8194" s="5" t="s">
        <v>735</v>
      </c>
      <c r="D8194" s="5" t="s">
        <v>317</v>
      </c>
      <c r="E8194" s="5" t="s">
        <v>313</v>
      </c>
      <c r="F8194" s="5" t="s">
        <v>323</v>
      </c>
      <c r="G8194" s="13">
        <v>62.58</v>
      </c>
      <c r="H8194" s="5">
        <v>52</v>
      </c>
    </row>
    <row r="8195" spans="1:8">
      <c r="A8195" s="4">
        <v>8194</v>
      </c>
      <c r="B8195" s="5" t="s">
        <v>787</v>
      </c>
      <c r="C8195" s="5" t="s">
        <v>735</v>
      </c>
      <c r="D8195" s="5" t="s">
        <v>743</v>
      </c>
      <c r="E8195" s="5" t="s">
        <v>733</v>
      </c>
      <c r="F8195" s="5" t="s">
        <v>306</v>
      </c>
      <c r="G8195" s="13">
        <v>287.16000000000003</v>
      </c>
      <c r="H8195" s="5">
        <v>196</v>
      </c>
    </row>
    <row r="8196" spans="1:8">
      <c r="A8196" s="4">
        <v>8195</v>
      </c>
      <c r="B8196" s="5" t="s">
        <v>765</v>
      </c>
      <c r="C8196" s="5" t="s">
        <v>315</v>
      </c>
      <c r="D8196" s="5" t="s">
        <v>317</v>
      </c>
      <c r="E8196" s="5" t="s">
        <v>305</v>
      </c>
      <c r="F8196" s="5" t="s">
        <v>751</v>
      </c>
      <c r="G8196" s="13">
        <v>364.67</v>
      </c>
      <c r="H8196" s="5">
        <v>153</v>
      </c>
    </row>
    <row r="8197" spans="1:8">
      <c r="A8197" s="4">
        <v>8196</v>
      </c>
      <c r="B8197" s="5" t="s">
        <v>804</v>
      </c>
      <c r="C8197" s="5" t="s">
        <v>318</v>
      </c>
      <c r="D8197" s="5" t="s">
        <v>316</v>
      </c>
      <c r="E8197" s="5" t="s">
        <v>740</v>
      </c>
      <c r="F8197" s="5" t="s">
        <v>325</v>
      </c>
      <c r="G8197" s="13">
        <v>314.02999999999997</v>
      </c>
      <c r="H8197" s="5">
        <v>37</v>
      </c>
    </row>
    <row r="8198" spans="1:8">
      <c r="A8198" s="4">
        <v>8197</v>
      </c>
      <c r="B8198" s="5" t="s">
        <v>752</v>
      </c>
      <c r="C8198" s="5" t="s">
        <v>315</v>
      </c>
      <c r="D8198" s="5" t="s">
        <v>738</v>
      </c>
      <c r="E8198" s="5" t="s">
        <v>322</v>
      </c>
      <c r="F8198" s="5" t="s">
        <v>326</v>
      </c>
      <c r="G8198" s="13">
        <v>843.82</v>
      </c>
      <c r="H8198" s="5">
        <v>5</v>
      </c>
    </row>
    <row r="8199" spans="1:8">
      <c r="A8199" s="4">
        <v>8198</v>
      </c>
      <c r="B8199" s="5" t="s">
        <v>774</v>
      </c>
      <c r="C8199" s="5" t="s">
        <v>315</v>
      </c>
      <c r="D8199" s="5" t="s">
        <v>736</v>
      </c>
      <c r="E8199" s="5" t="s">
        <v>319</v>
      </c>
      <c r="F8199" s="5" t="s">
        <v>325</v>
      </c>
      <c r="G8199" s="13">
        <v>557.24</v>
      </c>
      <c r="H8199" s="5">
        <v>64</v>
      </c>
    </row>
    <row r="8200" spans="1:8">
      <c r="A8200" s="4">
        <v>8199</v>
      </c>
      <c r="B8200" s="5" t="s">
        <v>793</v>
      </c>
      <c r="C8200" s="5" t="s">
        <v>308</v>
      </c>
      <c r="D8200" s="5" t="s">
        <v>736</v>
      </c>
      <c r="E8200" s="5" t="s">
        <v>322</v>
      </c>
      <c r="F8200" s="5" t="s">
        <v>323</v>
      </c>
      <c r="G8200" s="13">
        <v>821.57</v>
      </c>
      <c r="H8200" s="5">
        <v>182</v>
      </c>
    </row>
    <row r="8201" spans="1:8">
      <c r="A8201" s="4">
        <v>8200</v>
      </c>
      <c r="B8201" s="5" t="s">
        <v>752</v>
      </c>
      <c r="C8201" s="5" t="s">
        <v>753</v>
      </c>
      <c r="D8201" s="5" t="s">
        <v>738</v>
      </c>
      <c r="E8201" s="5" t="s">
        <v>313</v>
      </c>
      <c r="F8201" s="5" t="s">
        <v>306</v>
      </c>
      <c r="G8201" s="13">
        <v>318.57</v>
      </c>
      <c r="H8201" s="5">
        <v>181</v>
      </c>
    </row>
    <row r="8202" spans="1:8">
      <c r="A8202" s="4">
        <v>8201</v>
      </c>
      <c r="B8202" s="5" t="s">
        <v>802</v>
      </c>
      <c r="C8202" s="5" t="s">
        <v>307</v>
      </c>
      <c r="D8202" s="5" t="s">
        <v>785</v>
      </c>
      <c r="E8202" s="5" t="s">
        <v>319</v>
      </c>
      <c r="F8202" s="5" t="s">
        <v>321</v>
      </c>
      <c r="G8202" s="13">
        <v>193.58</v>
      </c>
      <c r="H8202" s="5">
        <v>132</v>
      </c>
    </row>
    <row r="8203" spans="1:8">
      <c r="A8203" s="4">
        <v>8202</v>
      </c>
      <c r="B8203" s="5" t="s">
        <v>730</v>
      </c>
      <c r="C8203" s="5" t="s">
        <v>315</v>
      </c>
      <c r="D8203" s="5" t="s">
        <v>750</v>
      </c>
      <c r="E8203" s="5" t="s">
        <v>322</v>
      </c>
      <c r="F8203" s="5" t="s">
        <v>311</v>
      </c>
      <c r="G8203" s="13">
        <v>236.87</v>
      </c>
      <c r="H8203" s="5">
        <v>80</v>
      </c>
    </row>
    <row r="8204" spans="1:8">
      <c r="A8204" s="4">
        <v>8203</v>
      </c>
      <c r="B8204" s="5" t="s">
        <v>763</v>
      </c>
      <c r="C8204" s="5" t="s">
        <v>783</v>
      </c>
      <c r="D8204" s="5" t="s">
        <v>750</v>
      </c>
      <c r="E8204" s="5" t="s">
        <v>733</v>
      </c>
      <c r="F8204" s="5" t="s">
        <v>770</v>
      </c>
      <c r="G8204" s="13">
        <v>733.65</v>
      </c>
      <c r="H8204" s="5">
        <v>146</v>
      </c>
    </row>
    <row r="8205" spans="1:8">
      <c r="A8205" s="4">
        <v>8204</v>
      </c>
      <c r="B8205" s="5" t="s">
        <v>802</v>
      </c>
      <c r="C8205" s="5" t="s">
        <v>318</v>
      </c>
      <c r="D8205" s="5" t="s">
        <v>743</v>
      </c>
      <c r="E8205" s="5" t="s">
        <v>322</v>
      </c>
      <c r="F8205" s="5" t="s">
        <v>770</v>
      </c>
      <c r="G8205" s="13">
        <v>455.03</v>
      </c>
      <c r="H8205" s="5">
        <v>141</v>
      </c>
    </row>
    <row r="8206" spans="1:8">
      <c r="A8206" s="4">
        <v>8205</v>
      </c>
      <c r="B8206" s="5" t="s">
        <v>798</v>
      </c>
      <c r="C8206" s="5" t="s">
        <v>735</v>
      </c>
      <c r="D8206" s="5" t="s">
        <v>750</v>
      </c>
      <c r="E8206" s="5" t="s">
        <v>305</v>
      </c>
      <c r="F8206" s="5" t="s">
        <v>311</v>
      </c>
      <c r="G8206" s="13">
        <v>592.76</v>
      </c>
      <c r="H8206" s="5">
        <v>1</v>
      </c>
    </row>
    <row r="8207" spans="1:8">
      <c r="A8207" s="4">
        <v>8206</v>
      </c>
      <c r="B8207" s="5" t="s">
        <v>749</v>
      </c>
      <c r="C8207" s="5" t="s">
        <v>312</v>
      </c>
      <c r="D8207" s="5" t="s">
        <v>732</v>
      </c>
      <c r="E8207" s="5" t="s">
        <v>314</v>
      </c>
      <c r="F8207" s="5" t="s">
        <v>326</v>
      </c>
      <c r="G8207" s="13">
        <v>120.38</v>
      </c>
      <c r="H8207" s="5">
        <v>51</v>
      </c>
    </row>
    <row r="8208" spans="1:8">
      <c r="A8208" s="4">
        <v>8207</v>
      </c>
      <c r="B8208" s="5" t="s">
        <v>781</v>
      </c>
      <c r="C8208" s="5" t="s">
        <v>735</v>
      </c>
      <c r="D8208" s="5" t="s">
        <v>316</v>
      </c>
      <c r="E8208" s="5" t="s">
        <v>303</v>
      </c>
      <c r="F8208" s="5" t="s">
        <v>748</v>
      </c>
      <c r="G8208" s="13">
        <v>320.44</v>
      </c>
      <c r="H8208" s="5">
        <v>118</v>
      </c>
    </row>
    <row r="8209" spans="1:8">
      <c r="A8209" s="4">
        <v>8208</v>
      </c>
      <c r="B8209" s="5" t="s">
        <v>777</v>
      </c>
      <c r="C8209" s="5" t="s">
        <v>755</v>
      </c>
      <c r="D8209" s="5" t="s">
        <v>324</v>
      </c>
      <c r="E8209" s="5" t="s">
        <v>322</v>
      </c>
      <c r="F8209" s="5" t="s">
        <v>746</v>
      </c>
      <c r="G8209" s="13">
        <v>137.41999999999999</v>
      </c>
      <c r="H8209" s="5">
        <v>51</v>
      </c>
    </row>
    <row r="8210" spans="1:8">
      <c r="A8210" s="4">
        <v>8209</v>
      </c>
      <c r="B8210" s="5" t="s">
        <v>790</v>
      </c>
      <c r="C8210" s="5" t="s">
        <v>757</v>
      </c>
      <c r="D8210" s="5" t="s">
        <v>732</v>
      </c>
      <c r="E8210" s="5" t="s">
        <v>313</v>
      </c>
      <c r="F8210" s="5" t="s">
        <v>311</v>
      </c>
      <c r="G8210" s="13">
        <v>285.10000000000002</v>
      </c>
      <c r="H8210" s="5">
        <v>30</v>
      </c>
    </row>
    <row r="8211" spans="1:8">
      <c r="A8211" s="4">
        <v>8210</v>
      </c>
      <c r="B8211" s="5" t="s">
        <v>765</v>
      </c>
      <c r="C8211" s="5" t="s">
        <v>755</v>
      </c>
      <c r="D8211" s="5" t="s">
        <v>736</v>
      </c>
      <c r="E8211" s="5" t="s">
        <v>322</v>
      </c>
      <c r="F8211" s="5" t="s">
        <v>748</v>
      </c>
      <c r="G8211" s="13">
        <v>386.18</v>
      </c>
      <c r="H8211" s="5">
        <v>155</v>
      </c>
    </row>
    <row r="8212" spans="1:8">
      <c r="A8212" s="4">
        <v>8211</v>
      </c>
      <c r="B8212" s="5" t="s">
        <v>749</v>
      </c>
      <c r="C8212" s="5" t="s">
        <v>315</v>
      </c>
      <c r="D8212" s="5" t="s">
        <v>743</v>
      </c>
      <c r="E8212" s="5" t="s">
        <v>319</v>
      </c>
      <c r="F8212" s="5" t="s">
        <v>748</v>
      </c>
      <c r="G8212" s="13">
        <v>462.66</v>
      </c>
      <c r="H8212" s="5">
        <v>40</v>
      </c>
    </row>
    <row r="8213" spans="1:8">
      <c r="A8213" s="4">
        <v>8212</v>
      </c>
      <c r="B8213" s="5" t="s">
        <v>789</v>
      </c>
      <c r="C8213" s="5" t="s">
        <v>304</v>
      </c>
      <c r="D8213" s="5" t="s">
        <v>743</v>
      </c>
      <c r="E8213" s="5" t="s">
        <v>319</v>
      </c>
      <c r="F8213" s="5" t="s">
        <v>311</v>
      </c>
      <c r="G8213" s="13">
        <v>325.10000000000002</v>
      </c>
      <c r="H8213" s="5">
        <v>73</v>
      </c>
    </row>
    <row r="8214" spans="1:8">
      <c r="A8214" s="4">
        <v>8213</v>
      </c>
      <c r="B8214" s="5" t="s">
        <v>794</v>
      </c>
      <c r="C8214" s="5" t="s">
        <v>753</v>
      </c>
      <c r="D8214" s="5" t="s">
        <v>743</v>
      </c>
      <c r="E8214" s="5" t="s">
        <v>740</v>
      </c>
      <c r="F8214" s="5" t="s">
        <v>311</v>
      </c>
      <c r="G8214" s="13">
        <v>899.39</v>
      </c>
      <c r="H8214" s="5">
        <v>124</v>
      </c>
    </row>
    <row r="8215" spans="1:8">
      <c r="A8215" s="4">
        <v>8214</v>
      </c>
      <c r="B8215" s="5" t="s">
        <v>771</v>
      </c>
      <c r="C8215" s="5" t="s">
        <v>753</v>
      </c>
      <c r="D8215" s="5" t="s">
        <v>736</v>
      </c>
      <c r="E8215" s="5" t="s">
        <v>319</v>
      </c>
      <c r="F8215" s="5" t="s">
        <v>306</v>
      </c>
      <c r="G8215" s="13">
        <v>476.2</v>
      </c>
      <c r="H8215" s="5">
        <v>48</v>
      </c>
    </row>
    <row r="8216" spans="1:8">
      <c r="A8216" s="4">
        <v>8215</v>
      </c>
      <c r="B8216" s="5" t="s">
        <v>752</v>
      </c>
      <c r="C8216" s="5" t="s">
        <v>783</v>
      </c>
      <c r="D8216" s="5" t="s">
        <v>317</v>
      </c>
      <c r="E8216" s="5" t="s">
        <v>303</v>
      </c>
      <c r="F8216" s="5" t="s">
        <v>751</v>
      </c>
      <c r="G8216" s="13">
        <v>668.74</v>
      </c>
      <c r="H8216" s="5">
        <v>53</v>
      </c>
    </row>
    <row r="8217" spans="1:8">
      <c r="A8217" s="4">
        <v>8216</v>
      </c>
      <c r="B8217" s="5" t="s">
        <v>798</v>
      </c>
      <c r="C8217" s="5" t="s">
        <v>753</v>
      </c>
      <c r="D8217" s="5" t="s">
        <v>772</v>
      </c>
      <c r="E8217" s="5" t="s">
        <v>740</v>
      </c>
      <c r="F8217" s="5" t="s">
        <v>325</v>
      </c>
      <c r="G8217" s="13">
        <v>770.2</v>
      </c>
      <c r="H8217" s="5">
        <v>185</v>
      </c>
    </row>
    <row r="8218" spans="1:8">
      <c r="A8218" s="4">
        <v>8217</v>
      </c>
      <c r="B8218" s="5" t="s">
        <v>777</v>
      </c>
      <c r="C8218" s="5" t="s">
        <v>742</v>
      </c>
      <c r="D8218" s="5" t="s">
        <v>738</v>
      </c>
      <c r="E8218" s="5" t="s">
        <v>758</v>
      </c>
      <c r="F8218" s="5" t="s">
        <v>746</v>
      </c>
      <c r="G8218" s="13">
        <v>195.62</v>
      </c>
      <c r="H8218" s="5">
        <v>107</v>
      </c>
    </row>
    <row r="8219" spans="1:8">
      <c r="A8219" s="4">
        <v>8218</v>
      </c>
      <c r="B8219" s="5" t="s">
        <v>749</v>
      </c>
      <c r="C8219" s="5" t="s">
        <v>307</v>
      </c>
      <c r="D8219" s="5" t="s">
        <v>772</v>
      </c>
      <c r="E8219" s="5" t="s">
        <v>733</v>
      </c>
      <c r="F8219" s="5" t="s">
        <v>306</v>
      </c>
      <c r="G8219" s="13">
        <v>104.17</v>
      </c>
      <c r="H8219" s="5">
        <v>155</v>
      </c>
    </row>
    <row r="8220" spans="1:8">
      <c r="A8220" s="4">
        <v>8219</v>
      </c>
      <c r="B8220" s="5" t="s">
        <v>765</v>
      </c>
      <c r="C8220" s="5" t="s">
        <v>731</v>
      </c>
      <c r="D8220" s="5" t="s">
        <v>309</v>
      </c>
      <c r="E8220" s="5" t="s">
        <v>305</v>
      </c>
      <c r="F8220" s="5" t="s">
        <v>326</v>
      </c>
      <c r="G8220" s="13">
        <v>708.62</v>
      </c>
      <c r="H8220" s="5">
        <v>91</v>
      </c>
    </row>
    <row r="8221" spans="1:8">
      <c r="A8221" s="4">
        <v>8220</v>
      </c>
      <c r="B8221" s="5" t="s">
        <v>797</v>
      </c>
      <c r="C8221" s="5" t="s">
        <v>308</v>
      </c>
      <c r="D8221" s="5" t="s">
        <v>785</v>
      </c>
      <c r="E8221" s="5" t="s">
        <v>303</v>
      </c>
      <c r="F8221" s="5" t="s">
        <v>323</v>
      </c>
      <c r="G8221" s="13">
        <v>535.70000000000005</v>
      </c>
      <c r="H8221" s="5">
        <v>150</v>
      </c>
    </row>
    <row r="8222" spans="1:8">
      <c r="A8222" s="4">
        <v>8221</v>
      </c>
      <c r="B8222" s="5" t="s">
        <v>773</v>
      </c>
      <c r="C8222" s="5" t="s">
        <v>308</v>
      </c>
      <c r="D8222" s="5" t="s">
        <v>732</v>
      </c>
      <c r="E8222" s="5" t="s">
        <v>314</v>
      </c>
      <c r="F8222" s="5" t="s">
        <v>734</v>
      </c>
      <c r="G8222" s="13">
        <v>841.41</v>
      </c>
      <c r="H8222" s="5">
        <v>41</v>
      </c>
    </row>
    <row r="8223" spans="1:8">
      <c r="A8223" s="4">
        <v>8222</v>
      </c>
      <c r="B8223" s="5" t="s">
        <v>810</v>
      </c>
      <c r="C8223" s="5" t="s">
        <v>318</v>
      </c>
      <c r="D8223" s="5" t="s">
        <v>309</v>
      </c>
      <c r="E8223" s="5" t="s">
        <v>314</v>
      </c>
      <c r="F8223" s="5" t="s">
        <v>751</v>
      </c>
      <c r="G8223" s="13">
        <v>319.23</v>
      </c>
      <c r="H8223" s="5">
        <v>22</v>
      </c>
    </row>
    <row r="8224" spans="1:8">
      <c r="A8224" s="4">
        <v>8223</v>
      </c>
      <c r="B8224" s="5" t="s">
        <v>754</v>
      </c>
      <c r="C8224" s="5" t="s">
        <v>318</v>
      </c>
      <c r="D8224" s="5" t="s">
        <v>743</v>
      </c>
      <c r="E8224" s="5" t="s">
        <v>314</v>
      </c>
      <c r="F8224" s="5" t="s">
        <v>751</v>
      </c>
      <c r="G8224" s="13">
        <v>651.9</v>
      </c>
      <c r="H8224" s="5">
        <v>95</v>
      </c>
    </row>
    <row r="8225" spans="1:8">
      <c r="A8225" s="4">
        <v>8224</v>
      </c>
      <c r="B8225" s="5" t="s">
        <v>741</v>
      </c>
      <c r="C8225" s="5" t="s">
        <v>318</v>
      </c>
      <c r="D8225" s="5" t="s">
        <v>317</v>
      </c>
      <c r="E8225" s="5" t="s">
        <v>310</v>
      </c>
      <c r="F8225" s="5" t="s">
        <v>325</v>
      </c>
      <c r="G8225" s="13">
        <v>346.99</v>
      </c>
      <c r="H8225" s="5">
        <v>116</v>
      </c>
    </row>
    <row r="8226" spans="1:8">
      <c r="A8226" s="4">
        <v>8225</v>
      </c>
      <c r="B8226" s="5" t="s">
        <v>745</v>
      </c>
      <c r="C8226" s="5" t="s">
        <v>731</v>
      </c>
      <c r="D8226" s="5" t="s">
        <v>320</v>
      </c>
      <c r="E8226" s="5" t="s">
        <v>322</v>
      </c>
      <c r="F8226" s="5" t="s">
        <v>746</v>
      </c>
      <c r="G8226" s="13">
        <v>425.44</v>
      </c>
      <c r="H8226" s="5">
        <v>4</v>
      </c>
    </row>
    <row r="8227" spans="1:8">
      <c r="A8227" s="4">
        <v>8226</v>
      </c>
      <c r="B8227" s="5" t="s">
        <v>759</v>
      </c>
      <c r="C8227" s="5" t="s">
        <v>783</v>
      </c>
      <c r="D8227" s="5" t="s">
        <v>769</v>
      </c>
      <c r="E8227" s="5" t="s">
        <v>313</v>
      </c>
      <c r="F8227" s="5" t="s">
        <v>326</v>
      </c>
      <c r="G8227" s="13">
        <v>709.69</v>
      </c>
      <c r="H8227" s="5">
        <v>124</v>
      </c>
    </row>
    <row r="8228" spans="1:8">
      <c r="A8228" s="4">
        <v>8227</v>
      </c>
      <c r="B8228" s="5" t="s">
        <v>789</v>
      </c>
      <c r="C8228" s="5" t="s">
        <v>307</v>
      </c>
      <c r="D8228" s="5" t="s">
        <v>750</v>
      </c>
      <c r="E8228" s="5" t="s">
        <v>303</v>
      </c>
      <c r="F8228" s="5" t="s">
        <v>748</v>
      </c>
      <c r="G8228" s="13">
        <v>466.56</v>
      </c>
      <c r="H8228" s="5">
        <v>7</v>
      </c>
    </row>
    <row r="8229" spans="1:8">
      <c r="A8229" s="4">
        <v>8228</v>
      </c>
      <c r="B8229" s="5" t="s">
        <v>767</v>
      </c>
      <c r="C8229" s="5" t="s">
        <v>315</v>
      </c>
      <c r="D8229" s="5" t="s">
        <v>320</v>
      </c>
      <c r="E8229" s="5" t="s">
        <v>322</v>
      </c>
      <c r="F8229" s="5" t="s">
        <v>311</v>
      </c>
      <c r="G8229" s="13">
        <v>561.69000000000005</v>
      </c>
      <c r="H8229" s="5">
        <v>85</v>
      </c>
    </row>
    <row r="8230" spans="1:8">
      <c r="A8230" s="4">
        <v>8229</v>
      </c>
      <c r="B8230" s="5" t="s">
        <v>789</v>
      </c>
      <c r="C8230" s="5" t="s">
        <v>783</v>
      </c>
      <c r="D8230" s="5" t="s">
        <v>736</v>
      </c>
      <c r="E8230" s="5" t="s">
        <v>310</v>
      </c>
      <c r="F8230" s="5" t="s">
        <v>744</v>
      </c>
      <c r="G8230" s="13">
        <v>609.78</v>
      </c>
      <c r="H8230" s="5">
        <v>10</v>
      </c>
    </row>
    <row r="8231" spans="1:8">
      <c r="A8231" s="4">
        <v>8230</v>
      </c>
      <c r="B8231" s="5" t="s">
        <v>739</v>
      </c>
      <c r="C8231" s="5" t="s">
        <v>304</v>
      </c>
      <c r="D8231" s="5" t="s">
        <v>317</v>
      </c>
      <c r="E8231" s="5" t="s">
        <v>303</v>
      </c>
      <c r="F8231" s="5" t="s">
        <v>323</v>
      </c>
      <c r="G8231" s="13">
        <v>260.7</v>
      </c>
      <c r="H8231" s="5">
        <v>189</v>
      </c>
    </row>
    <row r="8232" spans="1:8">
      <c r="A8232" s="4">
        <v>8231</v>
      </c>
      <c r="B8232" s="5" t="s">
        <v>777</v>
      </c>
      <c r="C8232" s="5" t="s">
        <v>315</v>
      </c>
      <c r="D8232" s="5" t="s">
        <v>317</v>
      </c>
      <c r="E8232" s="5" t="s">
        <v>733</v>
      </c>
      <c r="F8232" s="5" t="s">
        <v>734</v>
      </c>
      <c r="G8232" s="13">
        <v>601.73</v>
      </c>
      <c r="H8232" s="5">
        <v>92</v>
      </c>
    </row>
    <row r="8233" spans="1:8">
      <c r="A8233" s="4">
        <v>8232</v>
      </c>
      <c r="B8233" s="5" t="s">
        <v>766</v>
      </c>
      <c r="C8233" s="5" t="s">
        <v>783</v>
      </c>
      <c r="D8233" s="5" t="s">
        <v>738</v>
      </c>
      <c r="E8233" s="5" t="s">
        <v>313</v>
      </c>
      <c r="F8233" s="5" t="s">
        <v>311</v>
      </c>
      <c r="G8233" s="13">
        <v>735.73</v>
      </c>
      <c r="H8233" s="5">
        <v>159</v>
      </c>
    </row>
    <row r="8234" spans="1:8">
      <c r="A8234" s="4">
        <v>8233</v>
      </c>
      <c r="B8234" s="5" t="s">
        <v>771</v>
      </c>
      <c r="C8234" s="5" t="s">
        <v>742</v>
      </c>
      <c r="D8234" s="5" t="s">
        <v>785</v>
      </c>
      <c r="E8234" s="5" t="s">
        <v>758</v>
      </c>
      <c r="F8234" s="5" t="s">
        <v>323</v>
      </c>
      <c r="G8234" s="13">
        <v>532.38</v>
      </c>
      <c r="H8234" s="5">
        <v>170</v>
      </c>
    </row>
    <row r="8235" spans="1:8">
      <c r="A8235" s="4">
        <v>8234</v>
      </c>
      <c r="B8235" s="5" t="s">
        <v>739</v>
      </c>
      <c r="C8235" s="5" t="s">
        <v>753</v>
      </c>
      <c r="D8235" s="5" t="s">
        <v>320</v>
      </c>
      <c r="E8235" s="5" t="s">
        <v>758</v>
      </c>
      <c r="F8235" s="5" t="s">
        <v>306</v>
      </c>
      <c r="G8235" s="13">
        <v>932.05</v>
      </c>
      <c r="H8235" s="5">
        <v>137</v>
      </c>
    </row>
    <row r="8236" spans="1:8">
      <c r="A8236" s="4">
        <v>8235</v>
      </c>
      <c r="B8236" s="5" t="s">
        <v>767</v>
      </c>
      <c r="C8236" s="5" t="s">
        <v>315</v>
      </c>
      <c r="D8236" s="5" t="s">
        <v>743</v>
      </c>
      <c r="E8236" s="5" t="s">
        <v>303</v>
      </c>
      <c r="F8236" s="5" t="s">
        <v>311</v>
      </c>
      <c r="G8236" s="13">
        <v>541.74</v>
      </c>
      <c r="H8236" s="5">
        <v>76</v>
      </c>
    </row>
    <row r="8237" spans="1:8">
      <c r="A8237" s="4">
        <v>8236</v>
      </c>
      <c r="B8237" s="5" t="s">
        <v>782</v>
      </c>
      <c r="C8237" s="5" t="s">
        <v>318</v>
      </c>
      <c r="D8237" s="5" t="s">
        <v>769</v>
      </c>
      <c r="E8237" s="5" t="s">
        <v>314</v>
      </c>
      <c r="F8237" s="5" t="s">
        <v>306</v>
      </c>
      <c r="G8237" s="13">
        <v>339.42</v>
      </c>
      <c r="H8237" s="5">
        <v>78</v>
      </c>
    </row>
    <row r="8238" spans="1:8">
      <c r="A8238" s="4">
        <v>8237</v>
      </c>
      <c r="B8238" s="5" t="s">
        <v>805</v>
      </c>
      <c r="C8238" s="5" t="s">
        <v>742</v>
      </c>
      <c r="D8238" s="5" t="s">
        <v>320</v>
      </c>
      <c r="E8238" s="5" t="s">
        <v>314</v>
      </c>
      <c r="F8238" s="5" t="s">
        <v>321</v>
      </c>
      <c r="G8238" s="13">
        <v>458.15</v>
      </c>
      <c r="H8238" s="5">
        <v>51</v>
      </c>
    </row>
    <row r="8239" spans="1:8">
      <c r="A8239" s="4">
        <v>8238</v>
      </c>
      <c r="B8239" s="5" t="s">
        <v>791</v>
      </c>
      <c r="C8239" s="5" t="s">
        <v>304</v>
      </c>
      <c r="D8239" s="5" t="s">
        <v>732</v>
      </c>
      <c r="E8239" s="5" t="s">
        <v>314</v>
      </c>
      <c r="F8239" s="5" t="s">
        <v>734</v>
      </c>
      <c r="G8239" s="13">
        <v>98.77</v>
      </c>
      <c r="H8239" s="5">
        <v>174</v>
      </c>
    </row>
    <row r="8240" spans="1:8">
      <c r="A8240" s="4">
        <v>8239</v>
      </c>
      <c r="B8240" s="5" t="s">
        <v>808</v>
      </c>
      <c r="C8240" s="5" t="s">
        <v>742</v>
      </c>
      <c r="D8240" s="5" t="s">
        <v>772</v>
      </c>
      <c r="E8240" s="5" t="s">
        <v>733</v>
      </c>
      <c r="F8240" s="5" t="s">
        <v>311</v>
      </c>
      <c r="G8240" s="13">
        <v>152.26</v>
      </c>
      <c r="H8240" s="5">
        <v>130</v>
      </c>
    </row>
    <row r="8241" spans="1:8">
      <c r="A8241" s="4">
        <v>8240</v>
      </c>
      <c r="B8241" s="5" t="s">
        <v>786</v>
      </c>
      <c r="C8241" s="5" t="s">
        <v>304</v>
      </c>
      <c r="D8241" s="5" t="s">
        <v>732</v>
      </c>
      <c r="E8241" s="5" t="s">
        <v>310</v>
      </c>
      <c r="F8241" s="5" t="s">
        <v>744</v>
      </c>
      <c r="G8241" s="13">
        <v>507.68</v>
      </c>
      <c r="H8241" s="5">
        <v>17</v>
      </c>
    </row>
    <row r="8242" spans="1:8">
      <c r="A8242" s="4">
        <v>8241</v>
      </c>
      <c r="B8242" s="5" t="s">
        <v>759</v>
      </c>
      <c r="C8242" s="5" t="s">
        <v>742</v>
      </c>
      <c r="D8242" s="5" t="s">
        <v>732</v>
      </c>
      <c r="E8242" s="5" t="s">
        <v>740</v>
      </c>
      <c r="F8242" s="5" t="s">
        <v>326</v>
      </c>
      <c r="G8242" s="13">
        <v>256.23</v>
      </c>
      <c r="H8242" s="5">
        <v>166</v>
      </c>
    </row>
    <row r="8243" spans="1:8">
      <c r="A8243" s="4">
        <v>8242</v>
      </c>
      <c r="B8243" s="5" t="s">
        <v>759</v>
      </c>
      <c r="C8243" s="5" t="s">
        <v>312</v>
      </c>
      <c r="D8243" s="5" t="s">
        <v>738</v>
      </c>
      <c r="E8243" s="5" t="s">
        <v>733</v>
      </c>
      <c r="F8243" s="5" t="s">
        <v>325</v>
      </c>
      <c r="G8243" s="13">
        <v>540.24</v>
      </c>
      <c r="H8243" s="5">
        <v>194</v>
      </c>
    </row>
    <row r="8244" spans="1:8">
      <c r="A8244" s="4">
        <v>8243</v>
      </c>
      <c r="B8244" s="5" t="s">
        <v>302</v>
      </c>
      <c r="C8244" s="5" t="s">
        <v>318</v>
      </c>
      <c r="D8244" s="5" t="s">
        <v>743</v>
      </c>
      <c r="E8244" s="5" t="s">
        <v>313</v>
      </c>
      <c r="F8244" s="5" t="s">
        <v>323</v>
      </c>
      <c r="G8244" s="13">
        <v>59.24</v>
      </c>
      <c r="H8244" s="5">
        <v>87</v>
      </c>
    </row>
    <row r="8245" spans="1:8">
      <c r="A8245" s="4">
        <v>8244</v>
      </c>
      <c r="B8245" s="5" t="s">
        <v>791</v>
      </c>
      <c r="C8245" s="5" t="s">
        <v>742</v>
      </c>
      <c r="D8245" s="5" t="s">
        <v>316</v>
      </c>
      <c r="E8245" s="5" t="s">
        <v>733</v>
      </c>
      <c r="F8245" s="5" t="s">
        <v>321</v>
      </c>
      <c r="G8245" s="13">
        <v>88.05</v>
      </c>
      <c r="H8245" s="5">
        <v>73</v>
      </c>
    </row>
    <row r="8246" spans="1:8">
      <c r="A8246" s="4">
        <v>8245</v>
      </c>
      <c r="B8246" s="5" t="s">
        <v>761</v>
      </c>
      <c r="C8246" s="5" t="s">
        <v>304</v>
      </c>
      <c r="D8246" s="5" t="s">
        <v>324</v>
      </c>
      <c r="E8246" s="5" t="s">
        <v>305</v>
      </c>
      <c r="F8246" s="5" t="s">
        <v>744</v>
      </c>
      <c r="G8246" s="13">
        <v>191.14</v>
      </c>
      <c r="H8246" s="5">
        <v>143</v>
      </c>
    </row>
    <row r="8247" spans="1:8">
      <c r="A8247" s="4">
        <v>8246</v>
      </c>
      <c r="B8247" s="5" t="s">
        <v>781</v>
      </c>
      <c r="C8247" s="5" t="s">
        <v>304</v>
      </c>
      <c r="D8247" s="5" t="s">
        <v>785</v>
      </c>
      <c r="E8247" s="5" t="s">
        <v>740</v>
      </c>
      <c r="F8247" s="5" t="s">
        <v>326</v>
      </c>
      <c r="G8247" s="13">
        <v>928.58</v>
      </c>
      <c r="H8247" s="5">
        <v>167</v>
      </c>
    </row>
    <row r="8248" spans="1:8">
      <c r="A8248" s="4">
        <v>8247</v>
      </c>
      <c r="B8248" s="5" t="s">
        <v>765</v>
      </c>
      <c r="C8248" s="5" t="s">
        <v>742</v>
      </c>
      <c r="D8248" s="5" t="s">
        <v>769</v>
      </c>
      <c r="E8248" s="5" t="s">
        <v>314</v>
      </c>
      <c r="F8248" s="5" t="s">
        <v>751</v>
      </c>
      <c r="G8248" s="13">
        <v>653.5</v>
      </c>
      <c r="H8248" s="5">
        <v>152</v>
      </c>
    </row>
    <row r="8249" spans="1:8">
      <c r="A8249" s="4">
        <v>8248</v>
      </c>
      <c r="B8249" s="5" t="s">
        <v>794</v>
      </c>
      <c r="C8249" s="5" t="s">
        <v>742</v>
      </c>
      <c r="D8249" s="5" t="s">
        <v>750</v>
      </c>
      <c r="E8249" s="5" t="s">
        <v>319</v>
      </c>
      <c r="F8249" s="5" t="s">
        <v>746</v>
      </c>
      <c r="G8249" s="13">
        <v>512.86</v>
      </c>
      <c r="H8249" s="5">
        <v>135</v>
      </c>
    </row>
    <row r="8250" spans="1:8">
      <c r="A8250" s="4">
        <v>8249</v>
      </c>
      <c r="B8250" s="5" t="s">
        <v>747</v>
      </c>
      <c r="C8250" s="5" t="s">
        <v>307</v>
      </c>
      <c r="D8250" s="5" t="s">
        <v>736</v>
      </c>
      <c r="E8250" s="5" t="s">
        <v>314</v>
      </c>
      <c r="F8250" s="5" t="s">
        <v>323</v>
      </c>
      <c r="G8250" s="13">
        <v>160.77000000000001</v>
      </c>
      <c r="H8250" s="5">
        <v>130</v>
      </c>
    </row>
    <row r="8251" spans="1:8">
      <c r="A8251" s="4">
        <v>8250</v>
      </c>
      <c r="B8251" s="5" t="s">
        <v>807</v>
      </c>
      <c r="C8251" s="5" t="s">
        <v>753</v>
      </c>
      <c r="D8251" s="5" t="s">
        <v>732</v>
      </c>
      <c r="E8251" s="5" t="s">
        <v>322</v>
      </c>
      <c r="F8251" s="5" t="s">
        <v>770</v>
      </c>
      <c r="G8251" s="13">
        <v>687.85</v>
      </c>
      <c r="H8251" s="5">
        <v>76</v>
      </c>
    </row>
    <row r="8252" spans="1:8">
      <c r="A8252" s="4">
        <v>8251</v>
      </c>
      <c r="B8252" s="5" t="s">
        <v>766</v>
      </c>
      <c r="C8252" s="5" t="s">
        <v>315</v>
      </c>
      <c r="D8252" s="5" t="s">
        <v>324</v>
      </c>
      <c r="E8252" s="5" t="s">
        <v>314</v>
      </c>
      <c r="F8252" s="5" t="s">
        <v>748</v>
      </c>
      <c r="G8252" s="13">
        <v>199.44</v>
      </c>
      <c r="H8252" s="5">
        <v>187</v>
      </c>
    </row>
    <row r="8253" spans="1:8">
      <c r="A8253" s="4">
        <v>8252</v>
      </c>
      <c r="B8253" s="5" t="s">
        <v>796</v>
      </c>
      <c r="C8253" s="5" t="s">
        <v>307</v>
      </c>
      <c r="D8253" s="5" t="s">
        <v>785</v>
      </c>
      <c r="E8253" s="5" t="s">
        <v>322</v>
      </c>
      <c r="F8253" s="5" t="s">
        <v>748</v>
      </c>
      <c r="G8253" s="13">
        <v>367.71</v>
      </c>
      <c r="H8253" s="5">
        <v>137</v>
      </c>
    </row>
    <row r="8254" spans="1:8">
      <c r="A8254" s="4">
        <v>8253</v>
      </c>
      <c r="B8254" s="5" t="s">
        <v>802</v>
      </c>
      <c r="C8254" s="5" t="s">
        <v>307</v>
      </c>
      <c r="D8254" s="5" t="s">
        <v>769</v>
      </c>
      <c r="E8254" s="5" t="s">
        <v>314</v>
      </c>
      <c r="F8254" s="5" t="s">
        <v>323</v>
      </c>
      <c r="G8254" s="13">
        <v>326.49</v>
      </c>
      <c r="H8254" s="5">
        <v>133</v>
      </c>
    </row>
    <row r="8255" spans="1:8">
      <c r="A8255" s="4">
        <v>8254</v>
      </c>
      <c r="B8255" s="5" t="s">
        <v>766</v>
      </c>
      <c r="C8255" s="5" t="s">
        <v>308</v>
      </c>
      <c r="D8255" s="5" t="s">
        <v>316</v>
      </c>
      <c r="E8255" s="5" t="s">
        <v>319</v>
      </c>
      <c r="F8255" s="5" t="s">
        <v>325</v>
      </c>
      <c r="G8255" s="13">
        <v>434.69</v>
      </c>
      <c r="H8255" s="5">
        <v>129</v>
      </c>
    </row>
    <row r="8256" spans="1:8">
      <c r="A8256" s="4">
        <v>8255</v>
      </c>
      <c r="B8256" s="5" t="s">
        <v>756</v>
      </c>
      <c r="C8256" s="5" t="s">
        <v>307</v>
      </c>
      <c r="D8256" s="5" t="s">
        <v>317</v>
      </c>
      <c r="E8256" s="5" t="s">
        <v>310</v>
      </c>
      <c r="F8256" s="5" t="s">
        <v>311</v>
      </c>
      <c r="G8256" s="13">
        <v>868.69</v>
      </c>
      <c r="H8256" s="5">
        <v>16</v>
      </c>
    </row>
    <row r="8257" spans="1:8">
      <c r="A8257" s="4">
        <v>8256</v>
      </c>
      <c r="B8257" s="5" t="s">
        <v>754</v>
      </c>
      <c r="C8257" s="5" t="s">
        <v>742</v>
      </c>
      <c r="D8257" s="5" t="s">
        <v>732</v>
      </c>
      <c r="E8257" s="5" t="s">
        <v>310</v>
      </c>
      <c r="F8257" s="5" t="s">
        <v>744</v>
      </c>
      <c r="G8257" s="13">
        <v>630.48</v>
      </c>
      <c r="H8257" s="5">
        <v>87</v>
      </c>
    </row>
    <row r="8258" spans="1:8">
      <c r="A8258" s="4">
        <v>8257</v>
      </c>
      <c r="B8258" s="5" t="s">
        <v>763</v>
      </c>
      <c r="C8258" s="5" t="s">
        <v>757</v>
      </c>
      <c r="D8258" s="5" t="s">
        <v>738</v>
      </c>
      <c r="E8258" s="5" t="s">
        <v>305</v>
      </c>
      <c r="F8258" s="5" t="s">
        <v>734</v>
      </c>
      <c r="G8258" s="13">
        <v>374.55</v>
      </c>
      <c r="H8258" s="5">
        <v>21</v>
      </c>
    </row>
    <row r="8259" spans="1:8">
      <c r="A8259" s="4">
        <v>8258</v>
      </c>
      <c r="B8259" s="5" t="s">
        <v>781</v>
      </c>
      <c r="C8259" s="5" t="s">
        <v>755</v>
      </c>
      <c r="D8259" s="5" t="s">
        <v>738</v>
      </c>
      <c r="E8259" s="5" t="s">
        <v>319</v>
      </c>
      <c r="F8259" s="5" t="s">
        <v>306</v>
      </c>
      <c r="G8259" s="13">
        <v>81.53</v>
      </c>
      <c r="H8259" s="5">
        <v>49</v>
      </c>
    </row>
    <row r="8260" spans="1:8">
      <c r="A8260" s="4">
        <v>8259</v>
      </c>
      <c r="B8260" s="5" t="s">
        <v>747</v>
      </c>
      <c r="C8260" s="5" t="s">
        <v>315</v>
      </c>
      <c r="D8260" s="5" t="s">
        <v>309</v>
      </c>
      <c r="E8260" s="5" t="s">
        <v>733</v>
      </c>
      <c r="F8260" s="5" t="s">
        <v>306</v>
      </c>
      <c r="G8260" s="13">
        <v>503.53</v>
      </c>
      <c r="H8260" s="5">
        <v>131</v>
      </c>
    </row>
    <row r="8261" spans="1:8">
      <c r="A8261" s="4">
        <v>8260</v>
      </c>
      <c r="B8261" s="5" t="s">
        <v>774</v>
      </c>
      <c r="C8261" s="5" t="s">
        <v>307</v>
      </c>
      <c r="D8261" s="5" t="s">
        <v>769</v>
      </c>
      <c r="E8261" s="5" t="s">
        <v>319</v>
      </c>
      <c r="F8261" s="5" t="s">
        <v>746</v>
      </c>
      <c r="G8261" s="13">
        <v>529.44000000000005</v>
      </c>
      <c r="H8261" s="5">
        <v>36</v>
      </c>
    </row>
    <row r="8262" spans="1:8">
      <c r="A8262" s="4">
        <v>8261</v>
      </c>
      <c r="B8262" s="5" t="s">
        <v>812</v>
      </c>
      <c r="C8262" s="5" t="s">
        <v>735</v>
      </c>
      <c r="D8262" s="5" t="s">
        <v>743</v>
      </c>
      <c r="E8262" s="5" t="s">
        <v>313</v>
      </c>
      <c r="F8262" s="5" t="s">
        <v>751</v>
      </c>
      <c r="G8262" s="13">
        <v>403.19</v>
      </c>
      <c r="H8262" s="5">
        <v>98</v>
      </c>
    </row>
    <row r="8263" spans="1:8">
      <c r="A8263" s="4">
        <v>8262</v>
      </c>
      <c r="B8263" s="5" t="s">
        <v>797</v>
      </c>
      <c r="C8263" s="5" t="s">
        <v>304</v>
      </c>
      <c r="D8263" s="5" t="s">
        <v>324</v>
      </c>
      <c r="E8263" s="5" t="s">
        <v>305</v>
      </c>
      <c r="F8263" s="5" t="s">
        <v>306</v>
      </c>
      <c r="G8263" s="13">
        <v>550.49</v>
      </c>
      <c r="H8263" s="5">
        <v>47</v>
      </c>
    </row>
    <row r="8264" spans="1:8">
      <c r="A8264" s="4">
        <v>8263</v>
      </c>
      <c r="B8264" s="5" t="s">
        <v>760</v>
      </c>
      <c r="C8264" s="5" t="s">
        <v>753</v>
      </c>
      <c r="D8264" s="5" t="s">
        <v>320</v>
      </c>
      <c r="E8264" s="5" t="s">
        <v>758</v>
      </c>
      <c r="F8264" s="5" t="s">
        <v>751</v>
      </c>
      <c r="G8264" s="13">
        <v>536.21</v>
      </c>
      <c r="H8264" s="5">
        <v>158</v>
      </c>
    </row>
    <row r="8265" spans="1:8">
      <c r="A8265" s="4">
        <v>8264</v>
      </c>
      <c r="B8265" s="5" t="s">
        <v>798</v>
      </c>
      <c r="C8265" s="5" t="s">
        <v>312</v>
      </c>
      <c r="D8265" s="5" t="s">
        <v>324</v>
      </c>
      <c r="E8265" s="5" t="s">
        <v>758</v>
      </c>
      <c r="F8265" s="5" t="s">
        <v>325</v>
      </c>
      <c r="G8265" s="13">
        <v>81.59</v>
      </c>
      <c r="H8265" s="5">
        <v>23</v>
      </c>
    </row>
    <row r="8266" spans="1:8">
      <c r="A8266" s="4">
        <v>8265</v>
      </c>
      <c r="B8266" s="5" t="s">
        <v>775</v>
      </c>
      <c r="C8266" s="5" t="s">
        <v>753</v>
      </c>
      <c r="D8266" s="5" t="s">
        <v>317</v>
      </c>
      <c r="E8266" s="5" t="s">
        <v>303</v>
      </c>
      <c r="F8266" s="5" t="s">
        <v>311</v>
      </c>
      <c r="G8266" s="13">
        <v>544.82000000000005</v>
      </c>
      <c r="H8266" s="5">
        <v>48</v>
      </c>
    </row>
    <row r="8267" spans="1:8">
      <c r="A8267" s="4">
        <v>8266</v>
      </c>
      <c r="B8267" s="5" t="s">
        <v>777</v>
      </c>
      <c r="C8267" s="5" t="s">
        <v>307</v>
      </c>
      <c r="D8267" s="5" t="s">
        <v>317</v>
      </c>
      <c r="E8267" s="5" t="s">
        <v>305</v>
      </c>
      <c r="F8267" s="5" t="s">
        <v>325</v>
      </c>
      <c r="G8267" s="13">
        <v>111.55</v>
      </c>
      <c r="H8267" s="5">
        <v>77</v>
      </c>
    </row>
    <row r="8268" spans="1:8">
      <c r="A8268" s="4">
        <v>8267</v>
      </c>
      <c r="B8268" s="5" t="s">
        <v>767</v>
      </c>
      <c r="C8268" s="5" t="s">
        <v>312</v>
      </c>
      <c r="D8268" s="5" t="s">
        <v>736</v>
      </c>
      <c r="E8268" s="5" t="s">
        <v>305</v>
      </c>
      <c r="F8268" s="5" t="s">
        <v>325</v>
      </c>
      <c r="G8268" s="13">
        <v>313.81</v>
      </c>
      <c r="H8268" s="5">
        <v>60</v>
      </c>
    </row>
    <row r="8269" spans="1:8">
      <c r="A8269" s="4">
        <v>8268</v>
      </c>
      <c r="B8269" s="5" t="s">
        <v>775</v>
      </c>
      <c r="C8269" s="5" t="s">
        <v>742</v>
      </c>
      <c r="D8269" s="5" t="s">
        <v>316</v>
      </c>
      <c r="E8269" s="5" t="s">
        <v>319</v>
      </c>
      <c r="F8269" s="5" t="s">
        <v>306</v>
      </c>
      <c r="G8269" s="13">
        <v>556.04999999999995</v>
      </c>
      <c r="H8269" s="5">
        <v>137</v>
      </c>
    </row>
    <row r="8270" spans="1:8">
      <c r="A8270" s="4">
        <v>8269</v>
      </c>
      <c r="B8270" s="5" t="s">
        <v>808</v>
      </c>
      <c r="C8270" s="5" t="s">
        <v>304</v>
      </c>
      <c r="D8270" s="5" t="s">
        <v>769</v>
      </c>
      <c r="E8270" s="5" t="s">
        <v>322</v>
      </c>
      <c r="F8270" s="5" t="s">
        <v>744</v>
      </c>
      <c r="G8270" s="13">
        <v>415.56</v>
      </c>
      <c r="H8270" s="5">
        <v>77</v>
      </c>
    </row>
    <row r="8271" spans="1:8">
      <c r="A8271" s="4">
        <v>8270</v>
      </c>
      <c r="B8271" s="5" t="s">
        <v>774</v>
      </c>
      <c r="C8271" s="5" t="s">
        <v>742</v>
      </c>
      <c r="D8271" s="5" t="s">
        <v>732</v>
      </c>
      <c r="E8271" s="5" t="s">
        <v>305</v>
      </c>
      <c r="F8271" s="5" t="s">
        <v>744</v>
      </c>
      <c r="G8271" s="13">
        <v>450.95</v>
      </c>
      <c r="H8271" s="5">
        <v>135</v>
      </c>
    </row>
    <row r="8272" spans="1:8">
      <c r="A8272" s="4">
        <v>8271</v>
      </c>
      <c r="B8272" s="5" t="s">
        <v>812</v>
      </c>
      <c r="C8272" s="5" t="s">
        <v>315</v>
      </c>
      <c r="D8272" s="5" t="s">
        <v>316</v>
      </c>
      <c r="E8272" s="5" t="s">
        <v>322</v>
      </c>
      <c r="F8272" s="5" t="s">
        <v>746</v>
      </c>
      <c r="G8272" s="13">
        <v>95.68</v>
      </c>
      <c r="H8272" s="5">
        <v>27</v>
      </c>
    </row>
    <row r="8273" spans="1:8">
      <c r="A8273" s="4">
        <v>8272</v>
      </c>
      <c r="B8273" s="5" t="s">
        <v>737</v>
      </c>
      <c r="C8273" s="5" t="s">
        <v>307</v>
      </c>
      <c r="D8273" s="5" t="s">
        <v>736</v>
      </c>
      <c r="E8273" s="5" t="s">
        <v>305</v>
      </c>
      <c r="F8273" s="5" t="s">
        <v>323</v>
      </c>
      <c r="G8273" s="13">
        <v>612.96</v>
      </c>
      <c r="H8273" s="5">
        <v>55</v>
      </c>
    </row>
    <row r="8274" spans="1:8">
      <c r="A8274" s="4">
        <v>8273</v>
      </c>
      <c r="B8274" s="5" t="s">
        <v>791</v>
      </c>
      <c r="C8274" s="5" t="s">
        <v>742</v>
      </c>
      <c r="D8274" s="5" t="s">
        <v>743</v>
      </c>
      <c r="E8274" s="5" t="s">
        <v>314</v>
      </c>
      <c r="F8274" s="5" t="s">
        <v>751</v>
      </c>
      <c r="G8274" s="13">
        <v>473.8</v>
      </c>
      <c r="H8274" s="5">
        <v>100</v>
      </c>
    </row>
    <row r="8275" spans="1:8">
      <c r="A8275" s="4">
        <v>8274</v>
      </c>
      <c r="B8275" s="5" t="s">
        <v>789</v>
      </c>
      <c r="C8275" s="5" t="s">
        <v>308</v>
      </c>
      <c r="D8275" s="5" t="s">
        <v>736</v>
      </c>
      <c r="E8275" s="5" t="s">
        <v>314</v>
      </c>
      <c r="F8275" s="5" t="s">
        <v>734</v>
      </c>
      <c r="G8275" s="13">
        <v>707.68</v>
      </c>
      <c r="H8275" s="5">
        <v>106</v>
      </c>
    </row>
    <row r="8276" spans="1:8">
      <c r="A8276" s="4">
        <v>8275</v>
      </c>
      <c r="B8276" s="5" t="s">
        <v>761</v>
      </c>
      <c r="C8276" s="5" t="s">
        <v>742</v>
      </c>
      <c r="D8276" s="5" t="s">
        <v>736</v>
      </c>
      <c r="E8276" s="5" t="s">
        <v>303</v>
      </c>
      <c r="F8276" s="5" t="s">
        <v>744</v>
      </c>
      <c r="G8276" s="13">
        <v>515.21</v>
      </c>
      <c r="H8276" s="5">
        <v>33</v>
      </c>
    </row>
    <row r="8277" spans="1:8">
      <c r="A8277" s="4">
        <v>8276</v>
      </c>
      <c r="B8277" s="5" t="s">
        <v>763</v>
      </c>
      <c r="C8277" s="5" t="s">
        <v>742</v>
      </c>
      <c r="D8277" s="5" t="s">
        <v>320</v>
      </c>
      <c r="E8277" s="5" t="s">
        <v>305</v>
      </c>
      <c r="F8277" s="5" t="s">
        <v>734</v>
      </c>
      <c r="G8277" s="13">
        <v>136.09</v>
      </c>
      <c r="H8277" s="5">
        <v>100</v>
      </c>
    </row>
    <row r="8278" spans="1:8">
      <c r="A8278" s="4">
        <v>8277</v>
      </c>
      <c r="B8278" s="5" t="s">
        <v>771</v>
      </c>
      <c r="C8278" s="5" t="s">
        <v>318</v>
      </c>
      <c r="D8278" s="5" t="s">
        <v>750</v>
      </c>
      <c r="E8278" s="5" t="s">
        <v>313</v>
      </c>
      <c r="F8278" s="5" t="s">
        <v>326</v>
      </c>
      <c r="G8278" s="13">
        <v>271.51</v>
      </c>
      <c r="H8278" s="5">
        <v>66</v>
      </c>
    </row>
    <row r="8279" spans="1:8">
      <c r="A8279" s="4">
        <v>8278</v>
      </c>
      <c r="B8279" s="5" t="s">
        <v>775</v>
      </c>
      <c r="C8279" s="5" t="s">
        <v>735</v>
      </c>
      <c r="D8279" s="5" t="s">
        <v>324</v>
      </c>
      <c r="E8279" s="5" t="s">
        <v>310</v>
      </c>
      <c r="F8279" s="5" t="s">
        <v>326</v>
      </c>
      <c r="G8279" s="13">
        <v>493.6</v>
      </c>
      <c r="H8279" s="5">
        <v>119</v>
      </c>
    </row>
    <row r="8280" spans="1:8">
      <c r="A8280" s="4">
        <v>8279</v>
      </c>
      <c r="B8280" s="5" t="s">
        <v>768</v>
      </c>
      <c r="C8280" s="5" t="s">
        <v>742</v>
      </c>
      <c r="D8280" s="5" t="s">
        <v>317</v>
      </c>
      <c r="E8280" s="5" t="s">
        <v>733</v>
      </c>
      <c r="F8280" s="5" t="s">
        <v>306</v>
      </c>
      <c r="G8280" s="13">
        <v>816.65</v>
      </c>
      <c r="H8280" s="5">
        <v>167</v>
      </c>
    </row>
    <row r="8281" spans="1:8">
      <c r="A8281" s="4">
        <v>8280</v>
      </c>
      <c r="B8281" s="5" t="s">
        <v>804</v>
      </c>
      <c r="C8281" s="5" t="s">
        <v>755</v>
      </c>
      <c r="D8281" s="5" t="s">
        <v>785</v>
      </c>
      <c r="E8281" s="5" t="s">
        <v>733</v>
      </c>
      <c r="F8281" s="5" t="s">
        <v>751</v>
      </c>
      <c r="G8281" s="13">
        <v>411.43</v>
      </c>
      <c r="H8281" s="5">
        <v>170</v>
      </c>
    </row>
    <row r="8282" spans="1:8">
      <c r="A8282" s="4">
        <v>8281</v>
      </c>
      <c r="B8282" s="5" t="s">
        <v>805</v>
      </c>
      <c r="C8282" s="5" t="s">
        <v>307</v>
      </c>
      <c r="D8282" s="5" t="s">
        <v>324</v>
      </c>
      <c r="E8282" s="5" t="s">
        <v>310</v>
      </c>
      <c r="F8282" s="5" t="s">
        <v>323</v>
      </c>
      <c r="G8282" s="13">
        <v>102.13</v>
      </c>
      <c r="H8282" s="5">
        <v>160</v>
      </c>
    </row>
    <row r="8283" spans="1:8">
      <c r="A8283" s="4">
        <v>8282</v>
      </c>
      <c r="B8283" s="5" t="s">
        <v>809</v>
      </c>
      <c r="C8283" s="5" t="s">
        <v>753</v>
      </c>
      <c r="D8283" s="5" t="s">
        <v>732</v>
      </c>
      <c r="E8283" s="5" t="s">
        <v>314</v>
      </c>
      <c r="F8283" s="5" t="s">
        <v>306</v>
      </c>
      <c r="G8283" s="13">
        <v>939.68</v>
      </c>
      <c r="H8283" s="5">
        <v>135</v>
      </c>
    </row>
    <row r="8284" spans="1:8">
      <c r="A8284" s="4">
        <v>8283</v>
      </c>
      <c r="B8284" s="5" t="s">
        <v>792</v>
      </c>
      <c r="C8284" s="5" t="s">
        <v>315</v>
      </c>
      <c r="D8284" s="5" t="s">
        <v>324</v>
      </c>
      <c r="E8284" s="5" t="s">
        <v>310</v>
      </c>
      <c r="F8284" s="5" t="s">
        <v>751</v>
      </c>
      <c r="G8284" s="13">
        <v>674.78</v>
      </c>
      <c r="H8284" s="5">
        <v>93</v>
      </c>
    </row>
    <row r="8285" spans="1:8">
      <c r="A8285" s="4">
        <v>8284</v>
      </c>
      <c r="B8285" s="5" t="s">
        <v>730</v>
      </c>
      <c r="C8285" s="5" t="s">
        <v>735</v>
      </c>
      <c r="D8285" s="5" t="s">
        <v>320</v>
      </c>
      <c r="E8285" s="5" t="s">
        <v>319</v>
      </c>
      <c r="F8285" s="5" t="s">
        <v>325</v>
      </c>
      <c r="G8285" s="13">
        <v>694.85</v>
      </c>
      <c r="H8285" s="5">
        <v>193</v>
      </c>
    </row>
    <row r="8286" spans="1:8">
      <c r="A8286" s="4">
        <v>8285</v>
      </c>
      <c r="B8286" s="5" t="s">
        <v>780</v>
      </c>
      <c r="C8286" s="5" t="s">
        <v>742</v>
      </c>
      <c r="D8286" s="5" t="s">
        <v>769</v>
      </c>
      <c r="E8286" s="5" t="s">
        <v>319</v>
      </c>
      <c r="F8286" s="5" t="s">
        <v>770</v>
      </c>
      <c r="G8286" s="13">
        <v>75.849999999999994</v>
      </c>
      <c r="H8286" s="5">
        <v>94</v>
      </c>
    </row>
    <row r="8287" spans="1:8">
      <c r="A8287" s="4">
        <v>8286</v>
      </c>
      <c r="B8287" s="5" t="s">
        <v>786</v>
      </c>
      <c r="C8287" s="5" t="s">
        <v>307</v>
      </c>
      <c r="D8287" s="5" t="s">
        <v>769</v>
      </c>
      <c r="E8287" s="5" t="s">
        <v>310</v>
      </c>
      <c r="F8287" s="5" t="s">
        <v>306</v>
      </c>
      <c r="G8287" s="13">
        <v>329.04</v>
      </c>
      <c r="H8287" s="5">
        <v>89</v>
      </c>
    </row>
    <row r="8288" spans="1:8">
      <c r="A8288" s="4">
        <v>8287</v>
      </c>
      <c r="B8288" s="5" t="s">
        <v>784</v>
      </c>
      <c r="C8288" s="5" t="s">
        <v>307</v>
      </c>
      <c r="D8288" s="5" t="s">
        <v>736</v>
      </c>
      <c r="E8288" s="5" t="s">
        <v>314</v>
      </c>
      <c r="F8288" s="5" t="s">
        <v>321</v>
      </c>
      <c r="G8288" s="13">
        <v>399.49</v>
      </c>
      <c r="H8288" s="5">
        <v>108</v>
      </c>
    </row>
    <row r="8289" spans="1:8">
      <c r="A8289" s="4">
        <v>8288</v>
      </c>
      <c r="B8289" s="5" t="s">
        <v>776</v>
      </c>
      <c r="C8289" s="5" t="s">
        <v>735</v>
      </c>
      <c r="D8289" s="5" t="s">
        <v>324</v>
      </c>
      <c r="E8289" s="5" t="s">
        <v>305</v>
      </c>
      <c r="F8289" s="5" t="s">
        <v>751</v>
      </c>
      <c r="G8289" s="13">
        <v>788.18</v>
      </c>
      <c r="H8289" s="5">
        <v>36</v>
      </c>
    </row>
    <row r="8290" spans="1:8">
      <c r="A8290" s="4">
        <v>8289</v>
      </c>
      <c r="B8290" s="5" t="s">
        <v>791</v>
      </c>
      <c r="C8290" s="5" t="s">
        <v>755</v>
      </c>
      <c r="D8290" s="5" t="s">
        <v>738</v>
      </c>
      <c r="E8290" s="5" t="s">
        <v>740</v>
      </c>
      <c r="F8290" s="5" t="s">
        <v>325</v>
      </c>
      <c r="G8290" s="13">
        <v>637.99</v>
      </c>
      <c r="H8290" s="5">
        <v>178</v>
      </c>
    </row>
    <row r="8291" spans="1:8">
      <c r="A8291" s="4">
        <v>8290</v>
      </c>
      <c r="B8291" s="5" t="s">
        <v>773</v>
      </c>
      <c r="C8291" s="5" t="s">
        <v>742</v>
      </c>
      <c r="D8291" s="5" t="s">
        <v>309</v>
      </c>
      <c r="E8291" s="5" t="s">
        <v>733</v>
      </c>
      <c r="F8291" s="5" t="s">
        <v>306</v>
      </c>
      <c r="G8291" s="13">
        <v>486.39</v>
      </c>
      <c r="H8291" s="5">
        <v>151</v>
      </c>
    </row>
    <row r="8292" spans="1:8">
      <c r="A8292" s="4">
        <v>8291</v>
      </c>
      <c r="B8292" s="5" t="s">
        <v>730</v>
      </c>
      <c r="C8292" s="5" t="s">
        <v>742</v>
      </c>
      <c r="D8292" s="5" t="s">
        <v>743</v>
      </c>
      <c r="E8292" s="5" t="s">
        <v>310</v>
      </c>
      <c r="F8292" s="5" t="s">
        <v>321</v>
      </c>
      <c r="G8292" s="13">
        <v>696.51</v>
      </c>
      <c r="H8292" s="5">
        <v>87</v>
      </c>
    </row>
    <row r="8293" spans="1:8">
      <c r="A8293" s="4">
        <v>8292</v>
      </c>
      <c r="B8293" s="5" t="s">
        <v>778</v>
      </c>
      <c r="C8293" s="5" t="s">
        <v>753</v>
      </c>
      <c r="D8293" s="5" t="s">
        <v>743</v>
      </c>
      <c r="E8293" s="5" t="s">
        <v>305</v>
      </c>
      <c r="F8293" s="5" t="s">
        <v>321</v>
      </c>
      <c r="G8293" s="13">
        <v>65.73</v>
      </c>
      <c r="H8293" s="5">
        <v>183</v>
      </c>
    </row>
    <row r="8294" spans="1:8">
      <c r="A8294" s="4">
        <v>8293</v>
      </c>
      <c r="B8294" s="5" t="s">
        <v>787</v>
      </c>
      <c r="C8294" s="5" t="s">
        <v>315</v>
      </c>
      <c r="D8294" s="5" t="s">
        <v>309</v>
      </c>
      <c r="E8294" s="5" t="s">
        <v>733</v>
      </c>
      <c r="F8294" s="5" t="s">
        <v>311</v>
      </c>
      <c r="G8294" s="13">
        <v>507.07</v>
      </c>
      <c r="H8294" s="5">
        <v>67</v>
      </c>
    </row>
    <row r="8295" spans="1:8">
      <c r="A8295" s="4">
        <v>8294</v>
      </c>
      <c r="B8295" s="5" t="s">
        <v>745</v>
      </c>
      <c r="C8295" s="5" t="s">
        <v>731</v>
      </c>
      <c r="D8295" s="5" t="s">
        <v>743</v>
      </c>
      <c r="E8295" s="5" t="s">
        <v>305</v>
      </c>
      <c r="F8295" s="5" t="s">
        <v>734</v>
      </c>
      <c r="G8295" s="13">
        <v>432.31</v>
      </c>
      <c r="H8295" s="5">
        <v>195</v>
      </c>
    </row>
    <row r="8296" spans="1:8">
      <c r="A8296" s="4">
        <v>8295</v>
      </c>
      <c r="B8296" s="5" t="s">
        <v>779</v>
      </c>
      <c r="C8296" s="5" t="s">
        <v>742</v>
      </c>
      <c r="D8296" s="5" t="s">
        <v>732</v>
      </c>
      <c r="E8296" s="5" t="s">
        <v>319</v>
      </c>
      <c r="F8296" s="5" t="s">
        <v>323</v>
      </c>
      <c r="G8296" s="13">
        <v>295.04000000000002</v>
      </c>
      <c r="H8296" s="5">
        <v>38</v>
      </c>
    </row>
    <row r="8297" spans="1:8">
      <c r="A8297" s="4">
        <v>8296</v>
      </c>
      <c r="B8297" s="5" t="s">
        <v>790</v>
      </c>
      <c r="C8297" s="5" t="s">
        <v>731</v>
      </c>
      <c r="D8297" s="5" t="s">
        <v>309</v>
      </c>
      <c r="E8297" s="5" t="s">
        <v>313</v>
      </c>
      <c r="F8297" s="5" t="s">
        <v>748</v>
      </c>
      <c r="G8297" s="13">
        <v>791.83</v>
      </c>
      <c r="H8297" s="5">
        <v>32</v>
      </c>
    </row>
    <row r="8298" spans="1:8">
      <c r="A8298" s="4">
        <v>8297</v>
      </c>
      <c r="B8298" s="5" t="s">
        <v>789</v>
      </c>
      <c r="C8298" s="5" t="s">
        <v>307</v>
      </c>
      <c r="D8298" s="5" t="s">
        <v>785</v>
      </c>
      <c r="E8298" s="5" t="s">
        <v>313</v>
      </c>
      <c r="F8298" s="5" t="s">
        <v>323</v>
      </c>
      <c r="G8298" s="13">
        <v>859.93</v>
      </c>
      <c r="H8298" s="5">
        <v>140</v>
      </c>
    </row>
    <row r="8299" spans="1:8">
      <c r="A8299" s="4">
        <v>8298</v>
      </c>
      <c r="B8299" s="5" t="s">
        <v>741</v>
      </c>
      <c r="C8299" s="5" t="s">
        <v>755</v>
      </c>
      <c r="D8299" s="5" t="s">
        <v>772</v>
      </c>
      <c r="E8299" s="5" t="s">
        <v>303</v>
      </c>
      <c r="F8299" s="5" t="s">
        <v>326</v>
      </c>
      <c r="G8299" s="13">
        <v>46.7</v>
      </c>
      <c r="H8299" s="5">
        <v>64</v>
      </c>
    </row>
    <row r="8300" spans="1:8">
      <c r="A8300" s="4">
        <v>8299</v>
      </c>
      <c r="B8300" s="5" t="s">
        <v>762</v>
      </c>
      <c r="C8300" s="5" t="s">
        <v>735</v>
      </c>
      <c r="D8300" s="5" t="s">
        <v>320</v>
      </c>
      <c r="E8300" s="5" t="s">
        <v>319</v>
      </c>
      <c r="F8300" s="5" t="s">
        <v>325</v>
      </c>
      <c r="G8300" s="13">
        <v>877.08</v>
      </c>
      <c r="H8300" s="5">
        <v>169</v>
      </c>
    </row>
    <row r="8301" spans="1:8">
      <c r="A8301" s="4">
        <v>8300</v>
      </c>
      <c r="B8301" s="5" t="s">
        <v>774</v>
      </c>
      <c r="C8301" s="5" t="s">
        <v>307</v>
      </c>
      <c r="D8301" s="5" t="s">
        <v>316</v>
      </c>
      <c r="E8301" s="5" t="s">
        <v>303</v>
      </c>
      <c r="F8301" s="5" t="s">
        <v>321</v>
      </c>
      <c r="G8301" s="13">
        <v>433.71</v>
      </c>
      <c r="H8301" s="5">
        <v>189</v>
      </c>
    </row>
    <row r="8302" spans="1:8">
      <c r="A8302" s="4">
        <v>8301</v>
      </c>
      <c r="B8302" s="5" t="s">
        <v>806</v>
      </c>
      <c r="C8302" s="5" t="s">
        <v>735</v>
      </c>
      <c r="D8302" s="5" t="s">
        <v>324</v>
      </c>
      <c r="E8302" s="5" t="s">
        <v>740</v>
      </c>
      <c r="F8302" s="5" t="s">
        <v>770</v>
      </c>
      <c r="G8302" s="13">
        <v>73.92</v>
      </c>
      <c r="H8302" s="5">
        <v>190</v>
      </c>
    </row>
    <row r="8303" spans="1:8">
      <c r="A8303" s="4">
        <v>8302</v>
      </c>
      <c r="B8303" s="5" t="s">
        <v>799</v>
      </c>
      <c r="C8303" s="5" t="s">
        <v>318</v>
      </c>
      <c r="D8303" s="5" t="s">
        <v>309</v>
      </c>
      <c r="E8303" s="5" t="s">
        <v>733</v>
      </c>
      <c r="F8303" s="5" t="s">
        <v>746</v>
      </c>
      <c r="G8303" s="13">
        <v>170.15</v>
      </c>
      <c r="H8303" s="5">
        <v>119</v>
      </c>
    </row>
    <row r="8304" spans="1:8">
      <c r="A8304" s="4">
        <v>8303</v>
      </c>
      <c r="B8304" s="5" t="s">
        <v>789</v>
      </c>
      <c r="C8304" s="5" t="s">
        <v>312</v>
      </c>
      <c r="D8304" s="5" t="s">
        <v>743</v>
      </c>
      <c r="E8304" s="5" t="s">
        <v>313</v>
      </c>
      <c r="F8304" s="5" t="s">
        <v>306</v>
      </c>
      <c r="G8304" s="13">
        <v>590.22</v>
      </c>
      <c r="H8304" s="5">
        <v>18</v>
      </c>
    </row>
    <row r="8305" spans="1:8">
      <c r="A8305" s="4">
        <v>8304</v>
      </c>
      <c r="B8305" s="5" t="s">
        <v>754</v>
      </c>
      <c r="C8305" s="5" t="s">
        <v>731</v>
      </c>
      <c r="D8305" s="5" t="s">
        <v>769</v>
      </c>
      <c r="E8305" s="5" t="s">
        <v>313</v>
      </c>
      <c r="F8305" s="5" t="s">
        <v>734</v>
      </c>
      <c r="G8305" s="13">
        <v>422.18</v>
      </c>
      <c r="H8305" s="5">
        <v>69</v>
      </c>
    </row>
    <row r="8306" spans="1:8">
      <c r="A8306" s="4">
        <v>8305</v>
      </c>
      <c r="B8306" s="5" t="s">
        <v>777</v>
      </c>
      <c r="C8306" s="5" t="s">
        <v>308</v>
      </c>
      <c r="D8306" s="5" t="s">
        <v>750</v>
      </c>
      <c r="E8306" s="5" t="s">
        <v>314</v>
      </c>
      <c r="F8306" s="5" t="s">
        <v>744</v>
      </c>
      <c r="G8306" s="13">
        <v>867.54</v>
      </c>
      <c r="H8306" s="5">
        <v>107</v>
      </c>
    </row>
    <row r="8307" spans="1:8">
      <c r="A8307" s="4">
        <v>8306</v>
      </c>
      <c r="B8307" s="5" t="s">
        <v>302</v>
      </c>
      <c r="C8307" s="5" t="s">
        <v>783</v>
      </c>
      <c r="D8307" s="5" t="s">
        <v>317</v>
      </c>
      <c r="E8307" s="5" t="s">
        <v>314</v>
      </c>
      <c r="F8307" s="5" t="s">
        <v>770</v>
      </c>
      <c r="G8307" s="13">
        <v>651.30999999999995</v>
      </c>
      <c r="H8307" s="5">
        <v>122</v>
      </c>
    </row>
    <row r="8308" spans="1:8">
      <c r="A8308" s="4">
        <v>8307</v>
      </c>
      <c r="B8308" s="5" t="s">
        <v>781</v>
      </c>
      <c r="C8308" s="5" t="s">
        <v>753</v>
      </c>
      <c r="D8308" s="5" t="s">
        <v>785</v>
      </c>
      <c r="E8308" s="5" t="s">
        <v>758</v>
      </c>
      <c r="F8308" s="5" t="s">
        <v>321</v>
      </c>
      <c r="G8308" s="13">
        <v>208.55</v>
      </c>
      <c r="H8308" s="5">
        <v>106</v>
      </c>
    </row>
    <row r="8309" spans="1:8">
      <c r="A8309" s="4">
        <v>8308</v>
      </c>
      <c r="B8309" s="5" t="s">
        <v>801</v>
      </c>
      <c r="C8309" s="5" t="s">
        <v>757</v>
      </c>
      <c r="D8309" s="5" t="s">
        <v>769</v>
      </c>
      <c r="E8309" s="5" t="s">
        <v>310</v>
      </c>
      <c r="F8309" s="5" t="s">
        <v>325</v>
      </c>
      <c r="G8309" s="13">
        <v>390.1</v>
      </c>
      <c r="H8309" s="5">
        <v>26</v>
      </c>
    </row>
    <row r="8310" spans="1:8">
      <c r="A8310" s="4">
        <v>8309</v>
      </c>
      <c r="B8310" s="5" t="s">
        <v>796</v>
      </c>
      <c r="C8310" s="5" t="s">
        <v>783</v>
      </c>
      <c r="D8310" s="5" t="s">
        <v>320</v>
      </c>
      <c r="E8310" s="5" t="s">
        <v>733</v>
      </c>
      <c r="F8310" s="5" t="s">
        <v>770</v>
      </c>
      <c r="G8310" s="13">
        <v>881.87</v>
      </c>
      <c r="H8310" s="5">
        <v>140</v>
      </c>
    </row>
    <row r="8311" spans="1:8">
      <c r="A8311" s="4">
        <v>8310</v>
      </c>
      <c r="B8311" s="5" t="s">
        <v>789</v>
      </c>
      <c r="C8311" s="5" t="s">
        <v>757</v>
      </c>
      <c r="D8311" s="5" t="s">
        <v>736</v>
      </c>
      <c r="E8311" s="5" t="s">
        <v>319</v>
      </c>
      <c r="F8311" s="5" t="s">
        <v>751</v>
      </c>
      <c r="G8311" s="13">
        <v>668.04</v>
      </c>
      <c r="H8311" s="5">
        <v>67</v>
      </c>
    </row>
    <row r="8312" spans="1:8">
      <c r="A8312" s="4">
        <v>8311</v>
      </c>
      <c r="B8312" s="5" t="s">
        <v>773</v>
      </c>
      <c r="C8312" s="5" t="s">
        <v>742</v>
      </c>
      <c r="D8312" s="5" t="s">
        <v>324</v>
      </c>
      <c r="E8312" s="5" t="s">
        <v>758</v>
      </c>
      <c r="F8312" s="5" t="s">
        <v>746</v>
      </c>
      <c r="G8312" s="13">
        <v>369.07</v>
      </c>
      <c r="H8312" s="5">
        <v>137</v>
      </c>
    </row>
    <row r="8313" spans="1:8">
      <c r="A8313" s="4">
        <v>8312</v>
      </c>
      <c r="B8313" s="5" t="s">
        <v>788</v>
      </c>
      <c r="C8313" s="5" t="s">
        <v>735</v>
      </c>
      <c r="D8313" s="5" t="s">
        <v>309</v>
      </c>
      <c r="E8313" s="5" t="s">
        <v>303</v>
      </c>
      <c r="F8313" s="5" t="s">
        <v>321</v>
      </c>
      <c r="G8313" s="13">
        <v>431.26</v>
      </c>
      <c r="H8313" s="5">
        <v>68</v>
      </c>
    </row>
    <row r="8314" spans="1:8">
      <c r="A8314" s="4">
        <v>8313</v>
      </c>
      <c r="B8314" s="5" t="s">
        <v>765</v>
      </c>
      <c r="C8314" s="5" t="s">
        <v>731</v>
      </c>
      <c r="D8314" s="5" t="s">
        <v>785</v>
      </c>
      <c r="E8314" s="5" t="s">
        <v>740</v>
      </c>
      <c r="F8314" s="5" t="s">
        <v>734</v>
      </c>
      <c r="G8314" s="13">
        <v>639.92999999999995</v>
      </c>
      <c r="H8314" s="5">
        <v>99</v>
      </c>
    </row>
    <row r="8315" spans="1:8">
      <c r="A8315" s="4">
        <v>8314</v>
      </c>
      <c r="B8315" s="5" t="s">
        <v>760</v>
      </c>
      <c r="C8315" s="5" t="s">
        <v>755</v>
      </c>
      <c r="D8315" s="5" t="s">
        <v>738</v>
      </c>
      <c r="E8315" s="5" t="s">
        <v>313</v>
      </c>
      <c r="F8315" s="5" t="s">
        <v>744</v>
      </c>
      <c r="G8315" s="13">
        <v>142.74</v>
      </c>
      <c r="H8315" s="5">
        <v>148</v>
      </c>
    </row>
    <row r="8316" spans="1:8">
      <c r="A8316" s="4">
        <v>8315</v>
      </c>
      <c r="B8316" s="5" t="s">
        <v>794</v>
      </c>
      <c r="C8316" s="5" t="s">
        <v>755</v>
      </c>
      <c r="D8316" s="5" t="s">
        <v>324</v>
      </c>
      <c r="E8316" s="5" t="s">
        <v>319</v>
      </c>
      <c r="F8316" s="5" t="s">
        <v>325</v>
      </c>
      <c r="G8316" s="13">
        <v>113.43</v>
      </c>
      <c r="H8316" s="5">
        <v>44</v>
      </c>
    </row>
    <row r="8317" spans="1:8">
      <c r="A8317" s="4">
        <v>8316</v>
      </c>
      <c r="B8317" s="5" t="s">
        <v>809</v>
      </c>
      <c r="C8317" s="5" t="s">
        <v>315</v>
      </c>
      <c r="D8317" s="5" t="s">
        <v>316</v>
      </c>
      <c r="E8317" s="5" t="s">
        <v>733</v>
      </c>
      <c r="F8317" s="5" t="s">
        <v>311</v>
      </c>
      <c r="G8317" s="13">
        <v>758.66</v>
      </c>
      <c r="H8317" s="5">
        <v>80</v>
      </c>
    </row>
    <row r="8318" spans="1:8">
      <c r="A8318" s="4">
        <v>8317</v>
      </c>
      <c r="B8318" s="5" t="s">
        <v>798</v>
      </c>
      <c r="C8318" s="5" t="s">
        <v>731</v>
      </c>
      <c r="D8318" s="5" t="s">
        <v>736</v>
      </c>
      <c r="E8318" s="5" t="s">
        <v>305</v>
      </c>
      <c r="F8318" s="5" t="s">
        <v>326</v>
      </c>
      <c r="G8318" s="13">
        <v>55.15</v>
      </c>
      <c r="H8318" s="5">
        <v>100</v>
      </c>
    </row>
    <row r="8319" spans="1:8">
      <c r="A8319" s="4">
        <v>8318</v>
      </c>
      <c r="B8319" s="5" t="s">
        <v>778</v>
      </c>
      <c r="C8319" s="5" t="s">
        <v>753</v>
      </c>
      <c r="D8319" s="5" t="s">
        <v>320</v>
      </c>
      <c r="E8319" s="5" t="s">
        <v>314</v>
      </c>
      <c r="F8319" s="5" t="s">
        <v>311</v>
      </c>
      <c r="G8319" s="13">
        <v>702.17</v>
      </c>
      <c r="H8319" s="5">
        <v>92</v>
      </c>
    </row>
    <row r="8320" spans="1:8">
      <c r="A8320" s="4">
        <v>8319</v>
      </c>
      <c r="B8320" s="5" t="s">
        <v>811</v>
      </c>
      <c r="C8320" s="5" t="s">
        <v>742</v>
      </c>
      <c r="D8320" s="5" t="s">
        <v>750</v>
      </c>
      <c r="E8320" s="5" t="s">
        <v>313</v>
      </c>
      <c r="F8320" s="5" t="s">
        <v>306</v>
      </c>
      <c r="G8320" s="13">
        <v>643.51</v>
      </c>
      <c r="H8320" s="5">
        <v>124</v>
      </c>
    </row>
    <row r="8321" spans="1:8">
      <c r="A8321" s="4">
        <v>8320</v>
      </c>
      <c r="B8321" s="5" t="s">
        <v>787</v>
      </c>
      <c r="C8321" s="5" t="s">
        <v>315</v>
      </c>
      <c r="D8321" s="5" t="s">
        <v>732</v>
      </c>
      <c r="E8321" s="5" t="s">
        <v>740</v>
      </c>
      <c r="F8321" s="5" t="s">
        <v>311</v>
      </c>
      <c r="G8321" s="13">
        <v>559.13</v>
      </c>
      <c r="H8321" s="5">
        <v>62</v>
      </c>
    </row>
    <row r="8322" spans="1:8">
      <c r="A8322" s="4">
        <v>8321</v>
      </c>
      <c r="B8322" s="5" t="s">
        <v>805</v>
      </c>
      <c r="C8322" s="5" t="s">
        <v>742</v>
      </c>
      <c r="D8322" s="5" t="s">
        <v>316</v>
      </c>
      <c r="E8322" s="5" t="s">
        <v>319</v>
      </c>
      <c r="F8322" s="5" t="s">
        <v>306</v>
      </c>
      <c r="G8322" s="13">
        <v>636.33000000000004</v>
      </c>
      <c r="H8322" s="5">
        <v>73</v>
      </c>
    </row>
    <row r="8323" spans="1:8">
      <c r="A8323" s="4">
        <v>8322</v>
      </c>
      <c r="B8323" s="5" t="s">
        <v>730</v>
      </c>
      <c r="C8323" s="5" t="s">
        <v>742</v>
      </c>
      <c r="D8323" s="5" t="s">
        <v>750</v>
      </c>
      <c r="E8323" s="5" t="s">
        <v>305</v>
      </c>
      <c r="F8323" s="5" t="s">
        <v>325</v>
      </c>
      <c r="G8323" s="13">
        <v>896.9</v>
      </c>
      <c r="H8323" s="5">
        <v>11</v>
      </c>
    </row>
    <row r="8324" spans="1:8">
      <c r="A8324" s="4">
        <v>8323</v>
      </c>
      <c r="B8324" s="5" t="s">
        <v>764</v>
      </c>
      <c r="C8324" s="5" t="s">
        <v>312</v>
      </c>
      <c r="D8324" s="5" t="s">
        <v>772</v>
      </c>
      <c r="E8324" s="5" t="s">
        <v>314</v>
      </c>
      <c r="F8324" s="5" t="s">
        <v>734</v>
      </c>
      <c r="G8324" s="13">
        <v>420.92</v>
      </c>
      <c r="H8324" s="5">
        <v>125</v>
      </c>
    </row>
    <row r="8325" spans="1:8">
      <c r="A8325" s="4">
        <v>8324</v>
      </c>
      <c r="B8325" s="5" t="s">
        <v>739</v>
      </c>
      <c r="C8325" s="5" t="s">
        <v>755</v>
      </c>
      <c r="D8325" s="5" t="s">
        <v>769</v>
      </c>
      <c r="E8325" s="5" t="s">
        <v>758</v>
      </c>
      <c r="F8325" s="5" t="s">
        <v>744</v>
      </c>
      <c r="G8325" s="13">
        <v>888.08</v>
      </c>
      <c r="H8325" s="5">
        <v>147</v>
      </c>
    </row>
    <row r="8326" spans="1:8">
      <c r="A8326" s="4">
        <v>8325</v>
      </c>
      <c r="B8326" s="5" t="s">
        <v>774</v>
      </c>
      <c r="C8326" s="5" t="s">
        <v>783</v>
      </c>
      <c r="D8326" s="5" t="s">
        <v>785</v>
      </c>
      <c r="E8326" s="5" t="s">
        <v>733</v>
      </c>
      <c r="F8326" s="5" t="s">
        <v>744</v>
      </c>
      <c r="G8326" s="13">
        <v>623.32000000000005</v>
      </c>
      <c r="H8326" s="5">
        <v>163</v>
      </c>
    </row>
    <row r="8327" spans="1:8">
      <c r="A8327" s="4">
        <v>8326</v>
      </c>
      <c r="B8327" s="5" t="s">
        <v>808</v>
      </c>
      <c r="C8327" s="5" t="s">
        <v>308</v>
      </c>
      <c r="D8327" s="5" t="s">
        <v>324</v>
      </c>
      <c r="E8327" s="5" t="s">
        <v>314</v>
      </c>
      <c r="F8327" s="5" t="s">
        <v>751</v>
      </c>
      <c r="G8327" s="13">
        <v>463.49</v>
      </c>
      <c r="H8327" s="5">
        <v>153</v>
      </c>
    </row>
    <row r="8328" spans="1:8">
      <c r="A8328" s="4">
        <v>8327</v>
      </c>
      <c r="B8328" s="5" t="s">
        <v>737</v>
      </c>
      <c r="C8328" s="5" t="s">
        <v>307</v>
      </c>
      <c r="D8328" s="5" t="s">
        <v>738</v>
      </c>
      <c r="E8328" s="5" t="s">
        <v>303</v>
      </c>
      <c r="F8328" s="5" t="s">
        <v>323</v>
      </c>
      <c r="G8328" s="13">
        <v>690.42</v>
      </c>
      <c r="H8328" s="5">
        <v>90</v>
      </c>
    </row>
    <row r="8329" spans="1:8">
      <c r="A8329" s="4">
        <v>8328</v>
      </c>
      <c r="B8329" s="5" t="s">
        <v>804</v>
      </c>
      <c r="C8329" s="5" t="s">
        <v>735</v>
      </c>
      <c r="D8329" s="5" t="s">
        <v>324</v>
      </c>
      <c r="E8329" s="5" t="s">
        <v>314</v>
      </c>
      <c r="F8329" s="5" t="s">
        <v>748</v>
      </c>
      <c r="G8329" s="13">
        <v>102.75</v>
      </c>
      <c r="H8329" s="5">
        <v>186</v>
      </c>
    </row>
    <row r="8330" spans="1:8">
      <c r="A8330" s="4">
        <v>8329</v>
      </c>
      <c r="B8330" s="5" t="s">
        <v>780</v>
      </c>
      <c r="C8330" s="5" t="s">
        <v>304</v>
      </c>
      <c r="D8330" s="5" t="s">
        <v>320</v>
      </c>
      <c r="E8330" s="5" t="s">
        <v>303</v>
      </c>
      <c r="F8330" s="5" t="s">
        <v>321</v>
      </c>
      <c r="G8330" s="13">
        <v>452.81</v>
      </c>
      <c r="H8330" s="5">
        <v>152</v>
      </c>
    </row>
    <row r="8331" spans="1:8">
      <c r="A8331" s="4">
        <v>8330</v>
      </c>
      <c r="B8331" s="5" t="s">
        <v>801</v>
      </c>
      <c r="C8331" s="5" t="s">
        <v>735</v>
      </c>
      <c r="D8331" s="5" t="s">
        <v>732</v>
      </c>
      <c r="E8331" s="5" t="s">
        <v>303</v>
      </c>
      <c r="F8331" s="5" t="s">
        <v>746</v>
      </c>
      <c r="G8331" s="13">
        <v>736.29</v>
      </c>
      <c r="H8331" s="5">
        <v>77</v>
      </c>
    </row>
    <row r="8332" spans="1:8">
      <c r="A8332" s="4">
        <v>8331</v>
      </c>
      <c r="B8332" s="5" t="s">
        <v>765</v>
      </c>
      <c r="C8332" s="5" t="s">
        <v>735</v>
      </c>
      <c r="D8332" s="5" t="s">
        <v>743</v>
      </c>
      <c r="E8332" s="5" t="s">
        <v>314</v>
      </c>
      <c r="F8332" s="5" t="s">
        <v>311</v>
      </c>
      <c r="G8332" s="13">
        <v>256.8</v>
      </c>
      <c r="H8332" s="5">
        <v>96</v>
      </c>
    </row>
    <row r="8333" spans="1:8">
      <c r="A8333" s="4">
        <v>8332</v>
      </c>
      <c r="B8333" s="5" t="s">
        <v>786</v>
      </c>
      <c r="C8333" s="5" t="s">
        <v>304</v>
      </c>
      <c r="D8333" s="5" t="s">
        <v>324</v>
      </c>
      <c r="E8333" s="5" t="s">
        <v>322</v>
      </c>
      <c r="F8333" s="5" t="s">
        <v>306</v>
      </c>
      <c r="G8333" s="13">
        <v>180.83</v>
      </c>
      <c r="H8333" s="5">
        <v>48</v>
      </c>
    </row>
    <row r="8334" spans="1:8">
      <c r="A8334" s="4">
        <v>8333</v>
      </c>
      <c r="B8334" s="5" t="s">
        <v>806</v>
      </c>
      <c r="C8334" s="5" t="s">
        <v>307</v>
      </c>
      <c r="D8334" s="5" t="s">
        <v>324</v>
      </c>
      <c r="E8334" s="5" t="s">
        <v>322</v>
      </c>
      <c r="F8334" s="5" t="s">
        <v>734</v>
      </c>
      <c r="G8334" s="13">
        <v>557.1</v>
      </c>
      <c r="H8334" s="5">
        <v>144</v>
      </c>
    </row>
    <row r="8335" spans="1:8">
      <c r="A8335" s="4">
        <v>8334</v>
      </c>
      <c r="B8335" s="5" t="s">
        <v>759</v>
      </c>
      <c r="C8335" s="5" t="s">
        <v>735</v>
      </c>
      <c r="D8335" s="5" t="s">
        <v>317</v>
      </c>
      <c r="E8335" s="5" t="s">
        <v>758</v>
      </c>
      <c r="F8335" s="5" t="s">
        <v>746</v>
      </c>
      <c r="G8335" s="13">
        <v>146.94999999999999</v>
      </c>
      <c r="H8335" s="5">
        <v>59</v>
      </c>
    </row>
    <row r="8336" spans="1:8">
      <c r="A8336" s="4">
        <v>8335</v>
      </c>
      <c r="B8336" s="5" t="s">
        <v>749</v>
      </c>
      <c r="C8336" s="5" t="s">
        <v>783</v>
      </c>
      <c r="D8336" s="5" t="s">
        <v>743</v>
      </c>
      <c r="E8336" s="5" t="s">
        <v>303</v>
      </c>
      <c r="F8336" s="5" t="s">
        <v>311</v>
      </c>
      <c r="G8336" s="13">
        <v>455.32</v>
      </c>
      <c r="H8336" s="5">
        <v>2</v>
      </c>
    </row>
    <row r="8337" spans="1:8">
      <c r="A8337" s="4">
        <v>8336</v>
      </c>
      <c r="B8337" s="5" t="s">
        <v>779</v>
      </c>
      <c r="C8337" s="5" t="s">
        <v>304</v>
      </c>
      <c r="D8337" s="5" t="s">
        <v>785</v>
      </c>
      <c r="E8337" s="5" t="s">
        <v>319</v>
      </c>
      <c r="F8337" s="5" t="s">
        <v>734</v>
      </c>
      <c r="G8337" s="13">
        <v>932.14</v>
      </c>
      <c r="H8337" s="5">
        <v>50</v>
      </c>
    </row>
    <row r="8338" spans="1:8">
      <c r="A8338" s="4">
        <v>8337</v>
      </c>
      <c r="B8338" s="5" t="s">
        <v>767</v>
      </c>
      <c r="C8338" s="5" t="s">
        <v>315</v>
      </c>
      <c r="D8338" s="5" t="s">
        <v>736</v>
      </c>
      <c r="E8338" s="5" t="s">
        <v>758</v>
      </c>
      <c r="F8338" s="5" t="s">
        <v>770</v>
      </c>
      <c r="G8338" s="13">
        <v>874.08</v>
      </c>
      <c r="H8338" s="5">
        <v>108</v>
      </c>
    </row>
    <row r="8339" spans="1:8">
      <c r="A8339" s="4">
        <v>8338</v>
      </c>
      <c r="B8339" s="5" t="s">
        <v>762</v>
      </c>
      <c r="C8339" s="5" t="s">
        <v>318</v>
      </c>
      <c r="D8339" s="5" t="s">
        <v>316</v>
      </c>
      <c r="E8339" s="5" t="s">
        <v>314</v>
      </c>
      <c r="F8339" s="5" t="s">
        <v>306</v>
      </c>
      <c r="G8339" s="13">
        <v>827.47</v>
      </c>
      <c r="H8339" s="5">
        <v>84</v>
      </c>
    </row>
    <row r="8340" spans="1:8">
      <c r="A8340" s="4">
        <v>8339</v>
      </c>
      <c r="B8340" s="5" t="s">
        <v>798</v>
      </c>
      <c r="C8340" s="5" t="s">
        <v>312</v>
      </c>
      <c r="D8340" s="5" t="s">
        <v>738</v>
      </c>
      <c r="E8340" s="5" t="s">
        <v>319</v>
      </c>
      <c r="F8340" s="5" t="s">
        <v>734</v>
      </c>
      <c r="G8340" s="13">
        <v>297.45999999999998</v>
      </c>
      <c r="H8340" s="5">
        <v>108</v>
      </c>
    </row>
    <row r="8341" spans="1:8">
      <c r="A8341" s="4">
        <v>8340</v>
      </c>
      <c r="B8341" s="5" t="s">
        <v>780</v>
      </c>
      <c r="C8341" s="5" t="s">
        <v>753</v>
      </c>
      <c r="D8341" s="5" t="s">
        <v>324</v>
      </c>
      <c r="E8341" s="5" t="s">
        <v>322</v>
      </c>
      <c r="F8341" s="5" t="s">
        <v>770</v>
      </c>
      <c r="G8341" s="13">
        <v>830.08</v>
      </c>
      <c r="H8341" s="5">
        <v>74</v>
      </c>
    </row>
    <row r="8342" spans="1:8">
      <c r="A8342" s="4">
        <v>8341</v>
      </c>
      <c r="B8342" s="5" t="s">
        <v>784</v>
      </c>
      <c r="C8342" s="5" t="s">
        <v>731</v>
      </c>
      <c r="D8342" s="5" t="s">
        <v>309</v>
      </c>
      <c r="E8342" s="5" t="s">
        <v>758</v>
      </c>
      <c r="F8342" s="5" t="s">
        <v>734</v>
      </c>
      <c r="G8342" s="13">
        <v>378.26</v>
      </c>
      <c r="H8342" s="5">
        <v>77</v>
      </c>
    </row>
    <row r="8343" spans="1:8">
      <c r="A8343" s="4">
        <v>8342</v>
      </c>
      <c r="B8343" s="5" t="s">
        <v>803</v>
      </c>
      <c r="C8343" s="5" t="s">
        <v>742</v>
      </c>
      <c r="D8343" s="5" t="s">
        <v>785</v>
      </c>
      <c r="E8343" s="5" t="s">
        <v>733</v>
      </c>
      <c r="F8343" s="5" t="s">
        <v>748</v>
      </c>
      <c r="G8343" s="13">
        <v>292.10000000000002</v>
      </c>
      <c r="H8343" s="5">
        <v>115</v>
      </c>
    </row>
    <row r="8344" spans="1:8">
      <c r="A8344" s="4">
        <v>8343</v>
      </c>
      <c r="B8344" s="5" t="s">
        <v>741</v>
      </c>
      <c r="C8344" s="5" t="s">
        <v>312</v>
      </c>
      <c r="D8344" s="5" t="s">
        <v>743</v>
      </c>
      <c r="E8344" s="5" t="s">
        <v>740</v>
      </c>
      <c r="F8344" s="5" t="s">
        <v>311</v>
      </c>
      <c r="G8344" s="13">
        <v>155.97</v>
      </c>
      <c r="H8344" s="5">
        <v>168</v>
      </c>
    </row>
    <row r="8345" spans="1:8">
      <c r="A8345" s="4">
        <v>8344</v>
      </c>
      <c r="B8345" s="5" t="s">
        <v>737</v>
      </c>
      <c r="C8345" s="5" t="s">
        <v>307</v>
      </c>
      <c r="D8345" s="5" t="s">
        <v>743</v>
      </c>
      <c r="E8345" s="5" t="s">
        <v>322</v>
      </c>
      <c r="F8345" s="5" t="s">
        <v>748</v>
      </c>
      <c r="G8345" s="13">
        <v>207.07</v>
      </c>
      <c r="H8345" s="5">
        <v>134</v>
      </c>
    </row>
    <row r="8346" spans="1:8">
      <c r="A8346" s="4">
        <v>8345</v>
      </c>
      <c r="B8346" s="5" t="s">
        <v>739</v>
      </c>
      <c r="C8346" s="5" t="s">
        <v>735</v>
      </c>
      <c r="D8346" s="5" t="s">
        <v>738</v>
      </c>
      <c r="E8346" s="5" t="s">
        <v>305</v>
      </c>
      <c r="F8346" s="5" t="s">
        <v>734</v>
      </c>
      <c r="G8346" s="13">
        <v>464.9</v>
      </c>
      <c r="H8346" s="5">
        <v>136</v>
      </c>
    </row>
    <row r="8347" spans="1:8">
      <c r="A8347" s="4">
        <v>8346</v>
      </c>
      <c r="B8347" s="5" t="s">
        <v>804</v>
      </c>
      <c r="C8347" s="5" t="s">
        <v>312</v>
      </c>
      <c r="D8347" s="5" t="s">
        <v>736</v>
      </c>
      <c r="E8347" s="5" t="s">
        <v>305</v>
      </c>
      <c r="F8347" s="5" t="s">
        <v>326</v>
      </c>
      <c r="G8347" s="13">
        <v>299.02999999999997</v>
      </c>
      <c r="H8347" s="5">
        <v>123</v>
      </c>
    </row>
    <row r="8348" spans="1:8">
      <c r="A8348" s="4">
        <v>8347</v>
      </c>
      <c r="B8348" s="5" t="s">
        <v>749</v>
      </c>
      <c r="C8348" s="5" t="s">
        <v>753</v>
      </c>
      <c r="D8348" s="5" t="s">
        <v>316</v>
      </c>
      <c r="E8348" s="5" t="s">
        <v>758</v>
      </c>
      <c r="F8348" s="5" t="s">
        <v>306</v>
      </c>
      <c r="G8348" s="13">
        <v>747.58</v>
      </c>
      <c r="H8348" s="5">
        <v>150</v>
      </c>
    </row>
    <row r="8349" spans="1:8">
      <c r="A8349" s="4">
        <v>8348</v>
      </c>
      <c r="B8349" s="5" t="s">
        <v>776</v>
      </c>
      <c r="C8349" s="5" t="s">
        <v>755</v>
      </c>
      <c r="D8349" s="5" t="s">
        <v>317</v>
      </c>
      <c r="E8349" s="5" t="s">
        <v>305</v>
      </c>
      <c r="F8349" s="5" t="s">
        <v>734</v>
      </c>
      <c r="G8349" s="13">
        <v>528.55999999999995</v>
      </c>
      <c r="H8349" s="5">
        <v>199</v>
      </c>
    </row>
    <row r="8350" spans="1:8">
      <c r="A8350" s="4">
        <v>8349</v>
      </c>
      <c r="B8350" s="5" t="s">
        <v>767</v>
      </c>
      <c r="C8350" s="5" t="s">
        <v>753</v>
      </c>
      <c r="D8350" s="5" t="s">
        <v>324</v>
      </c>
      <c r="E8350" s="5" t="s">
        <v>733</v>
      </c>
      <c r="F8350" s="5" t="s">
        <v>306</v>
      </c>
      <c r="G8350" s="13">
        <v>921.46</v>
      </c>
      <c r="H8350" s="5">
        <v>105</v>
      </c>
    </row>
    <row r="8351" spans="1:8">
      <c r="A8351" s="4">
        <v>8350</v>
      </c>
      <c r="B8351" s="5" t="s">
        <v>749</v>
      </c>
      <c r="C8351" s="5" t="s">
        <v>753</v>
      </c>
      <c r="D8351" s="5" t="s">
        <v>736</v>
      </c>
      <c r="E8351" s="5" t="s">
        <v>319</v>
      </c>
      <c r="F8351" s="5" t="s">
        <v>325</v>
      </c>
      <c r="G8351" s="13">
        <v>876.6</v>
      </c>
      <c r="H8351" s="5">
        <v>3</v>
      </c>
    </row>
    <row r="8352" spans="1:8">
      <c r="A8352" s="4">
        <v>8351</v>
      </c>
      <c r="B8352" s="5" t="s">
        <v>803</v>
      </c>
      <c r="C8352" s="5" t="s">
        <v>757</v>
      </c>
      <c r="D8352" s="5" t="s">
        <v>309</v>
      </c>
      <c r="E8352" s="5" t="s">
        <v>758</v>
      </c>
      <c r="F8352" s="5" t="s">
        <v>734</v>
      </c>
      <c r="G8352" s="13">
        <v>920.79</v>
      </c>
      <c r="H8352" s="5">
        <v>104</v>
      </c>
    </row>
    <row r="8353" spans="1:8">
      <c r="A8353" s="4">
        <v>8352</v>
      </c>
      <c r="B8353" s="5" t="s">
        <v>782</v>
      </c>
      <c r="C8353" s="5" t="s">
        <v>307</v>
      </c>
      <c r="D8353" s="5" t="s">
        <v>743</v>
      </c>
      <c r="E8353" s="5" t="s">
        <v>313</v>
      </c>
      <c r="F8353" s="5" t="s">
        <v>326</v>
      </c>
      <c r="G8353" s="13">
        <v>742.18</v>
      </c>
      <c r="H8353" s="5">
        <v>85</v>
      </c>
    </row>
    <row r="8354" spans="1:8">
      <c r="A8354" s="4">
        <v>8353</v>
      </c>
      <c r="B8354" s="5" t="s">
        <v>302</v>
      </c>
      <c r="C8354" s="5" t="s">
        <v>735</v>
      </c>
      <c r="D8354" s="5" t="s">
        <v>769</v>
      </c>
      <c r="E8354" s="5" t="s">
        <v>305</v>
      </c>
      <c r="F8354" s="5" t="s">
        <v>321</v>
      </c>
      <c r="G8354" s="13">
        <v>251.77</v>
      </c>
      <c r="H8354" s="5">
        <v>34</v>
      </c>
    </row>
    <row r="8355" spans="1:8">
      <c r="A8355" s="4">
        <v>8354</v>
      </c>
      <c r="B8355" s="5" t="s">
        <v>793</v>
      </c>
      <c r="C8355" s="5" t="s">
        <v>307</v>
      </c>
      <c r="D8355" s="5" t="s">
        <v>736</v>
      </c>
      <c r="E8355" s="5" t="s">
        <v>313</v>
      </c>
      <c r="F8355" s="5" t="s">
        <v>325</v>
      </c>
      <c r="G8355" s="13">
        <v>514.35</v>
      </c>
      <c r="H8355" s="5">
        <v>161</v>
      </c>
    </row>
    <row r="8356" spans="1:8">
      <c r="A8356" s="4">
        <v>8355</v>
      </c>
      <c r="B8356" s="5" t="s">
        <v>771</v>
      </c>
      <c r="C8356" s="5" t="s">
        <v>318</v>
      </c>
      <c r="D8356" s="5" t="s">
        <v>732</v>
      </c>
      <c r="E8356" s="5" t="s">
        <v>740</v>
      </c>
      <c r="F8356" s="5" t="s">
        <v>325</v>
      </c>
      <c r="G8356" s="13">
        <v>796.07</v>
      </c>
      <c r="H8356" s="5">
        <v>111</v>
      </c>
    </row>
    <row r="8357" spans="1:8">
      <c r="A8357" s="4">
        <v>8356</v>
      </c>
      <c r="B8357" s="5" t="s">
        <v>749</v>
      </c>
      <c r="C8357" s="5" t="s">
        <v>735</v>
      </c>
      <c r="D8357" s="5" t="s">
        <v>769</v>
      </c>
      <c r="E8357" s="5" t="s">
        <v>305</v>
      </c>
      <c r="F8357" s="5" t="s">
        <v>311</v>
      </c>
      <c r="G8357" s="13">
        <v>270.64999999999998</v>
      </c>
      <c r="H8357" s="5">
        <v>105</v>
      </c>
    </row>
    <row r="8358" spans="1:8">
      <c r="A8358" s="4">
        <v>8357</v>
      </c>
      <c r="B8358" s="5" t="s">
        <v>754</v>
      </c>
      <c r="C8358" s="5" t="s">
        <v>742</v>
      </c>
      <c r="D8358" s="5" t="s">
        <v>769</v>
      </c>
      <c r="E8358" s="5" t="s">
        <v>305</v>
      </c>
      <c r="F8358" s="5" t="s">
        <v>770</v>
      </c>
      <c r="G8358" s="13">
        <v>52.81</v>
      </c>
      <c r="H8358" s="5">
        <v>197</v>
      </c>
    </row>
    <row r="8359" spans="1:8">
      <c r="A8359" s="4">
        <v>8358</v>
      </c>
      <c r="B8359" s="5" t="s">
        <v>801</v>
      </c>
      <c r="C8359" s="5" t="s">
        <v>318</v>
      </c>
      <c r="D8359" s="5" t="s">
        <v>317</v>
      </c>
      <c r="E8359" s="5" t="s">
        <v>733</v>
      </c>
      <c r="F8359" s="5" t="s">
        <v>306</v>
      </c>
      <c r="G8359" s="13">
        <v>461.43</v>
      </c>
      <c r="H8359" s="5">
        <v>28</v>
      </c>
    </row>
    <row r="8360" spans="1:8">
      <c r="A8360" s="4">
        <v>8359</v>
      </c>
      <c r="B8360" s="5" t="s">
        <v>800</v>
      </c>
      <c r="C8360" s="5" t="s">
        <v>735</v>
      </c>
      <c r="D8360" s="5" t="s">
        <v>785</v>
      </c>
      <c r="E8360" s="5" t="s">
        <v>310</v>
      </c>
      <c r="F8360" s="5" t="s">
        <v>748</v>
      </c>
      <c r="G8360" s="13">
        <v>392.77</v>
      </c>
      <c r="H8360" s="5">
        <v>20</v>
      </c>
    </row>
    <row r="8361" spans="1:8">
      <c r="A8361" s="4">
        <v>8360</v>
      </c>
      <c r="B8361" s="5" t="s">
        <v>812</v>
      </c>
      <c r="C8361" s="5" t="s">
        <v>312</v>
      </c>
      <c r="D8361" s="5" t="s">
        <v>743</v>
      </c>
      <c r="E8361" s="5" t="s">
        <v>322</v>
      </c>
      <c r="F8361" s="5" t="s">
        <v>321</v>
      </c>
      <c r="G8361" s="13">
        <v>180.3</v>
      </c>
      <c r="H8361" s="5">
        <v>169</v>
      </c>
    </row>
    <row r="8362" spans="1:8">
      <c r="A8362" s="4">
        <v>8361</v>
      </c>
      <c r="B8362" s="5" t="s">
        <v>800</v>
      </c>
      <c r="C8362" s="5" t="s">
        <v>783</v>
      </c>
      <c r="D8362" s="5" t="s">
        <v>324</v>
      </c>
      <c r="E8362" s="5" t="s">
        <v>740</v>
      </c>
      <c r="F8362" s="5" t="s">
        <v>770</v>
      </c>
      <c r="G8362" s="13">
        <v>919.06</v>
      </c>
      <c r="H8362" s="5">
        <v>51</v>
      </c>
    </row>
    <row r="8363" spans="1:8">
      <c r="A8363" s="4">
        <v>8362</v>
      </c>
      <c r="B8363" s="5" t="s">
        <v>800</v>
      </c>
      <c r="C8363" s="5" t="s">
        <v>307</v>
      </c>
      <c r="D8363" s="5" t="s">
        <v>743</v>
      </c>
      <c r="E8363" s="5" t="s">
        <v>740</v>
      </c>
      <c r="F8363" s="5" t="s">
        <v>323</v>
      </c>
      <c r="G8363" s="13">
        <v>167.01</v>
      </c>
      <c r="H8363" s="5">
        <v>47</v>
      </c>
    </row>
    <row r="8364" spans="1:8">
      <c r="A8364" s="4">
        <v>8363</v>
      </c>
      <c r="B8364" s="5" t="s">
        <v>790</v>
      </c>
      <c r="C8364" s="5" t="s">
        <v>783</v>
      </c>
      <c r="D8364" s="5" t="s">
        <v>738</v>
      </c>
      <c r="E8364" s="5" t="s">
        <v>305</v>
      </c>
      <c r="F8364" s="5" t="s">
        <v>323</v>
      </c>
      <c r="G8364" s="13">
        <v>633.78</v>
      </c>
      <c r="H8364" s="5">
        <v>129</v>
      </c>
    </row>
    <row r="8365" spans="1:8">
      <c r="A8365" s="4">
        <v>8364</v>
      </c>
      <c r="B8365" s="5" t="s">
        <v>809</v>
      </c>
      <c r="C8365" s="5" t="s">
        <v>304</v>
      </c>
      <c r="D8365" s="5" t="s">
        <v>738</v>
      </c>
      <c r="E8365" s="5" t="s">
        <v>319</v>
      </c>
      <c r="F8365" s="5" t="s">
        <v>744</v>
      </c>
      <c r="G8365" s="13">
        <v>512.14</v>
      </c>
      <c r="H8365" s="5">
        <v>9</v>
      </c>
    </row>
    <row r="8366" spans="1:8">
      <c r="A8366" s="4">
        <v>8365</v>
      </c>
      <c r="B8366" s="5" t="s">
        <v>801</v>
      </c>
      <c r="C8366" s="5" t="s">
        <v>753</v>
      </c>
      <c r="D8366" s="5" t="s">
        <v>736</v>
      </c>
      <c r="E8366" s="5" t="s">
        <v>322</v>
      </c>
      <c r="F8366" s="5" t="s">
        <v>321</v>
      </c>
      <c r="G8366" s="13">
        <v>367.52</v>
      </c>
      <c r="H8366" s="5">
        <v>176</v>
      </c>
    </row>
    <row r="8367" spans="1:8">
      <c r="A8367" s="4">
        <v>8366</v>
      </c>
      <c r="B8367" s="5" t="s">
        <v>739</v>
      </c>
      <c r="C8367" s="5" t="s">
        <v>312</v>
      </c>
      <c r="D8367" s="5" t="s">
        <v>736</v>
      </c>
      <c r="E8367" s="5" t="s">
        <v>313</v>
      </c>
      <c r="F8367" s="5" t="s">
        <v>748</v>
      </c>
      <c r="G8367" s="13">
        <v>549.97</v>
      </c>
      <c r="H8367" s="5">
        <v>59</v>
      </c>
    </row>
    <row r="8368" spans="1:8">
      <c r="A8368" s="4">
        <v>8367</v>
      </c>
      <c r="B8368" s="5" t="s">
        <v>781</v>
      </c>
      <c r="C8368" s="5" t="s">
        <v>315</v>
      </c>
      <c r="D8368" s="5" t="s">
        <v>750</v>
      </c>
      <c r="E8368" s="5" t="s">
        <v>305</v>
      </c>
      <c r="F8368" s="5" t="s">
        <v>734</v>
      </c>
      <c r="G8368" s="13">
        <v>760.73</v>
      </c>
      <c r="H8368" s="5">
        <v>163</v>
      </c>
    </row>
    <row r="8369" spans="1:8">
      <c r="A8369" s="4">
        <v>8368</v>
      </c>
      <c r="B8369" s="5" t="s">
        <v>794</v>
      </c>
      <c r="C8369" s="5" t="s">
        <v>308</v>
      </c>
      <c r="D8369" s="5" t="s">
        <v>772</v>
      </c>
      <c r="E8369" s="5" t="s">
        <v>319</v>
      </c>
      <c r="F8369" s="5" t="s">
        <v>744</v>
      </c>
      <c r="G8369" s="13">
        <v>510.95</v>
      </c>
      <c r="H8369" s="5">
        <v>92</v>
      </c>
    </row>
    <row r="8370" spans="1:8">
      <c r="A8370" s="4">
        <v>8369</v>
      </c>
      <c r="B8370" s="5" t="s">
        <v>774</v>
      </c>
      <c r="C8370" s="5" t="s">
        <v>731</v>
      </c>
      <c r="D8370" s="5" t="s">
        <v>316</v>
      </c>
      <c r="E8370" s="5" t="s">
        <v>314</v>
      </c>
      <c r="F8370" s="5" t="s">
        <v>744</v>
      </c>
      <c r="G8370" s="13">
        <v>509.51</v>
      </c>
      <c r="H8370" s="5">
        <v>193</v>
      </c>
    </row>
    <row r="8371" spans="1:8">
      <c r="A8371" s="4">
        <v>8370</v>
      </c>
      <c r="B8371" s="5" t="s">
        <v>739</v>
      </c>
      <c r="C8371" s="5" t="s">
        <v>304</v>
      </c>
      <c r="D8371" s="5" t="s">
        <v>772</v>
      </c>
      <c r="E8371" s="5" t="s">
        <v>758</v>
      </c>
      <c r="F8371" s="5" t="s">
        <v>321</v>
      </c>
      <c r="G8371" s="13">
        <v>504.53</v>
      </c>
      <c r="H8371" s="5">
        <v>194</v>
      </c>
    </row>
    <row r="8372" spans="1:8">
      <c r="A8372" s="4">
        <v>8371</v>
      </c>
      <c r="B8372" s="5" t="s">
        <v>795</v>
      </c>
      <c r="C8372" s="5" t="s">
        <v>304</v>
      </c>
      <c r="D8372" s="5" t="s">
        <v>324</v>
      </c>
      <c r="E8372" s="5" t="s">
        <v>305</v>
      </c>
      <c r="F8372" s="5" t="s">
        <v>311</v>
      </c>
      <c r="G8372" s="13">
        <v>212.5</v>
      </c>
      <c r="H8372" s="5">
        <v>14</v>
      </c>
    </row>
    <row r="8373" spans="1:8">
      <c r="A8373" s="4">
        <v>8372</v>
      </c>
      <c r="B8373" s="5" t="s">
        <v>779</v>
      </c>
      <c r="C8373" s="5" t="s">
        <v>312</v>
      </c>
      <c r="D8373" s="5" t="s">
        <v>316</v>
      </c>
      <c r="E8373" s="5" t="s">
        <v>314</v>
      </c>
      <c r="F8373" s="5" t="s">
        <v>744</v>
      </c>
      <c r="G8373" s="13">
        <v>517.95000000000005</v>
      </c>
      <c r="H8373" s="5">
        <v>90</v>
      </c>
    </row>
    <row r="8374" spans="1:8">
      <c r="A8374" s="4">
        <v>8373</v>
      </c>
      <c r="B8374" s="5" t="s">
        <v>774</v>
      </c>
      <c r="C8374" s="5" t="s">
        <v>318</v>
      </c>
      <c r="D8374" s="5" t="s">
        <v>732</v>
      </c>
      <c r="E8374" s="5" t="s">
        <v>314</v>
      </c>
      <c r="F8374" s="5" t="s">
        <v>306</v>
      </c>
      <c r="G8374" s="13">
        <v>886.29</v>
      </c>
      <c r="H8374" s="5">
        <v>8</v>
      </c>
    </row>
    <row r="8375" spans="1:8">
      <c r="A8375" s="4">
        <v>8374</v>
      </c>
      <c r="B8375" s="5" t="s">
        <v>737</v>
      </c>
      <c r="C8375" s="5" t="s">
        <v>753</v>
      </c>
      <c r="D8375" s="5" t="s">
        <v>320</v>
      </c>
      <c r="E8375" s="5" t="s">
        <v>313</v>
      </c>
      <c r="F8375" s="5" t="s">
        <v>746</v>
      </c>
      <c r="G8375" s="13">
        <v>782.9</v>
      </c>
      <c r="H8375" s="5">
        <v>38</v>
      </c>
    </row>
    <row r="8376" spans="1:8">
      <c r="A8376" s="4">
        <v>8375</v>
      </c>
      <c r="B8376" s="5" t="s">
        <v>792</v>
      </c>
      <c r="C8376" s="5" t="s">
        <v>312</v>
      </c>
      <c r="D8376" s="5" t="s">
        <v>743</v>
      </c>
      <c r="E8376" s="5" t="s">
        <v>322</v>
      </c>
      <c r="F8376" s="5" t="s">
        <v>734</v>
      </c>
      <c r="G8376" s="13">
        <v>855.09</v>
      </c>
      <c r="H8376" s="5">
        <v>145</v>
      </c>
    </row>
    <row r="8377" spans="1:8">
      <c r="A8377" s="4">
        <v>8376</v>
      </c>
      <c r="B8377" s="5" t="s">
        <v>771</v>
      </c>
      <c r="C8377" s="5" t="s">
        <v>304</v>
      </c>
      <c r="D8377" s="5" t="s">
        <v>316</v>
      </c>
      <c r="E8377" s="5" t="s">
        <v>319</v>
      </c>
      <c r="F8377" s="5" t="s">
        <v>326</v>
      </c>
      <c r="G8377" s="13">
        <v>393.84</v>
      </c>
      <c r="H8377" s="5">
        <v>63</v>
      </c>
    </row>
    <row r="8378" spans="1:8">
      <c r="A8378" s="4">
        <v>8377</v>
      </c>
      <c r="B8378" s="5" t="s">
        <v>807</v>
      </c>
      <c r="C8378" s="5" t="s">
        <v>783</v>
      </c>
      <c r="D8378" s="5" t="s">
        <v>320</v>
      </c>
      <c r="E8378" s="5" t="s">
        <v>319</v>
      </c>
      <c r="F8378" s="5" t="s">
        <v>748</v>
      </c>
      <c r="G8378" s="13">
        <v>665.47</v>
      </c>
      <c r="H8378" s="5">
        <v>11</v>
      </c>
    </row>
    <row r="8379" spans="1:8">
      <c r="A8379" s="4">
        <v>8378</v>
      </c>
      <c r="B8379" s="5" t="s">
        <v>741</v>
      </c>
      <c r="C8379" s="5" t="s">
        <v>753</v>
      </c>
      <c r="D8379" s="5" t="s">
        <v>316</v>
      </c>
      <c r="E8379" s="5" t="s">
        <v>733</v>
      </c>
      <c r="F8379" s="5" t="s">
        <v>323</v>
      </c>
      <c r="G8379" s="13">
        <v>663.78</v>
      </c>
      <c r="H8379" s="5">
        <v>12</v>
      </c>
    </row>
    <row r="8380" spans="1:8">
      <c r="A8380" s="4">
        <v>8379</v>
      </c>
      <c r="B8380" s="5" t="s">
        <v>774</v>
      </c>
      <c r="C8380" s="5" t="s">
        <v>757</v>
      </c>
      <c r="D8380" s="5" t="s">
        <v>738</v>
      </c>
      <c r="E8380" s="5" t="s">
        <v>310</v>
      </c>
      <c r="F8380" s="5" t="s">
        <v>748</v>
      </c>
      <c r="G8380" s="13">
        <v>74.64</v>
      </c>
      <c r="H8380" s="5">
        <v>193</v>
      </c>
    </row>
    <row r="8381" spans="1:8">
      <c r="A8381" s="4">
        <v>8380</v>
      </c>
      <c r="B8381" s="5" t="s">
        <v>793</v>
      </c>
      <c r="C8381" s="5" t="s">
        <v>757</v>
      </c>
      <c r="D8381" s="5" t="s">
        <v>738</v>
      </c>
      <c r="E8381" s="5" t="s">
        <v>310</v>
      </c>
      <c r="F8381" s="5" t="s">
        <v>311</v>
      </c>
      <c r="G8381" s="13">
        <v>663.13</v>
      </c>
      <c r="H8381" s="5">
        <v>91</v>
      </c>
    </row>
    <row r="8382" spans="1:8">
      <c r="A8382" s="4">
        <v>8381</v>
      </c>
      <c r="B8382" s="5" t="s">
        <v>807</v>
      </c>
      <c r="C8382" s="5" t="s">
        <v>308</v>
      </c>
      <c r="D8382" s="5" t="s">
        <v>320</v>
      </c>
      <c r="E8382" s="5" t="s">
        <v>319</v>
      </c>
      <c r="F8382" s="5" t="s">
        <v>746</v>
      </c>
      <c r="G8382" s="13">
        <v>335.48</v>
      </c>
      <c r="H8382" s="5">
        <v>28</v>
      </c>
    </row>
    <row r="8383" spans="1:8">
      <c r="A8383" s="4">
        <v>8382</v>
      </c>
      <c r="B8383" s="5" t="s">
        <v>786</v>
      </c>
      <c r="C8383" s="5" t="s">
        <v>757</v>
      </c>
      <c r="D8383" s="5" t="s">
        <v>309</v>
      </c>
      <c r="E8383" s="5" t="s">
        <v>310</v>
      </c>
      <c r="F8383" s="5" t="s">
        <v>323</v>
      </c>
      <c r="G8383" s="13">
        <v>484.58</v>
      </c>
      <c r="H8383" s="5">
        <v>1</v>
      </c>
    </row>
    <row r="8384" spans="1:8">
      <c r="A8384" s="4">
        <v>8383</v>
      </c>
      <c r="B8384" s="5" t="s">
        <v>788</v>
      </c>
      <c r="C8384" s="5" t="s">
        <v>753</v>
      </c>
      <c r="D8384" s="5" t="s">
        <v>324</v>
      </c>
      <c r="E8384" s="5" t="s">
        <v>322</v>
      </c>
      <c r="F8384" s="5" t="s">
        <v>751</v>
      </c>
      <c r="G8384" s="13">
        <v>599.19000000000005</v>
      </c>
      <c r="H8384" s="5">
        <v>193</v>
      </c>
    </row>
    <row r="8385" spans="1:8">
      <c r="A8385" s="4">
        <v>8384</v>
      </c>
      <c r="B8385" s="5" t="s">
        <v>806</v>
      </c>
      <c r="C8385" s="5" t="s">
        <v>304</v>
      </c>
      <c r="D8385" s="5" t="s">
        <v>750</v>
      </c>
      <c r="E8385" s="5" t="s">
        <v>314</v>
      </c>
      <c r="F8385" s="5" t="s">
        <v>746</v>
      </c>
      <c r="G8385" s="13">
        <v>472.99</v>
      </c>
      <c r="H8385" s="5">
        <v>74</v>
      </c>
    </row>
    <row r="8386" spans="1:8">
      <c r="A8386" s="4">
        <v>8385</v>
      </c>
      <c r="B8386" s="5" t="s">
        <v>788</v>
      </c>
      <c r="C8386" s="5" t="s">
        <v>731</v>
      </c>
      <c r="D8386" s="5" t="s">
        <v>785</v>
      </c>
      <c r="E8386" s="5" t="s">
        <v>319</v>
      </c>
      <c r="F8386" s="5" t="s">
        <v>323</v>
      </c>
      <c r="G8386" s="13">
        <v>186.3</v>
      </c>
      <c r="H8386" s="5">
        <v>120</v>
      </c>
    </row>
    <row r="8387" spans="1:8">
      <c r="A8387" s="4">
        <v>8386</v>
      </c>
      <c r="B8387" s="5" t="s">
        <v>805</v>
      </c>
      <c r="C8387" s="5" t="s">
        <v>308</v>
      </c>
      <c r="D8387" s="5" t="s">
        <v>316</v>
      </c>
      <c r="E8387" s="5" t="s">
        <v>313</v>
      </c>
      <c r="F8387" s="5" t="s">
        <v>751</v>
      </c>
      <c r="G8387" s="13">
        <v>746.57</v>
      </c>
      <c r="H8387" s="5">
        <v>54</v>
      </c>
    </row>
    <row r="8388" spans="1:8">
      <c r="A8388" s="4">
        <v>8387</v>
      </c>
      <c r="B8388" s="5" t="s">
        <v>782</v>
      </c>
      <c r="C8388" s="5" t="s">
        <v>315</v>
      </c>
      <c r="D8388" s="5" t="s">
        <v>320</v>
      </c>
      <c r="E8388" s="5" t="s">
        <v>322</v>
      </c>
      <c r="F8388" s="5" t="s">
        <v>326</v>
      </c>
      <c r="G8388" s="13">
        <v>260.86</v>
      </c>
      <c r="H8388" s="5">
        <v>184</v>
      </c>
    </row>
    <row r="8389" spans="1:8">
      <c r="A8389" s="4">
        <v>8388</v>
      </c>
      <c r="B8389" s="5" t="s">
        <v>752</v>
      </c>
      <c r="C8389" s="5" t="s">
        <v>315</v>
      </c>
      <c r="D8389" s="5" t="s">
        <v>732</v>
      </c>
      <c r="E8389" s="5" t="s">
        <v>322</v>
      </c>
      <c r="F8389" s="5" t="s">
        <v>734</v>
      </c>
      <c r="G8389" s="13">
        <v>352</v>
      </c>
      <c r="H8389" s="5">
        <v>45</v>
      </c>
    </row>
    <row r="8390" spans="1:8">
      <c r="A8390" s="4">
        <v>8389</v>
      </c>
      <c r="B8390" s="5" t="s">
        <v>302</v>
      </c>
      <c r="C8390" s="5" t="s">
        <v>783</v>
      </c>
      <c r="D8390" s="5" t="s">
        <v>316</v>
      </c>
      <c r="E8390" s="5" t="s">
        <v>322</v>
      </c>
      <c r="F8390" s="5" t="s">
        <v>744</v>
      </c>
      <c r="G8390" s="13">
        <v>913.39</v>
      </c>
      <c r="H8390" s="5">
        <v>108</v>
      </c>
    </row>
    <row r="8391" spans="1:8">
      <c r="A8391" s="4">
        <v>8390</v>
      </c>
      <c r="B8391" s="5" t="s">
        <v>777</v>
      </c>
      <c r="C8391" s="5" t="s">
        <v>304</v>
      </c>
      <c r="D8391" s="5" t="s">
        <v>316</v>
      </c>
      <c r="E8391" s="5" t="s">
        <v>313</v>
      </c>
      <c r="F8391" s="5" t="s">
        <v>751</v>
      </c>
      <c r="G8391" s="13">
        <v>869.49</v>
      </c>
      <c r="H8391" s="5">
        <v>175</v>
      </c>
    </row>
    <row r="8392" spans="1:8">
      <c r="A8392" s="4">
        <v>8391</v>
      </c>
      <c r="B8392" s="5" t="s">
        <v>780</v>
      </c>
      <c r="C8392" s="5" t="s">
        <v>304</v>
      </c>
      <c r="D8392" s="5" t="s">
        <v>309</v>
      </c>
      <c r="E8392" s="5" t="s">
        <v>322</v>
      </c>
      <c r="F8392" s="5" t="s">
        <v>734</v>
      </c>
      <c r="G8392" s="13">
        <v>496.66</v>
      </c>
      <c r="H8392" s="5">
        <v>134</v>
      </c>
    </row>
    <row r="8393" spans="1:8">
      <c r="A8393" s="4">
        <v>8392</v>
      </c>
      <c r="B8393" s="5" t="s">
        <v>798</v>
      </c>
      <c r="C8393" s="5" t="s">
        <v>783</v>
      </c>
      <c r="D8393" s="5" t="s">
        <v>317</v>
      </c>
      <c r="E8393" s="5" t="s">
        <v>303</v>
      </c>
      <c r="F8393" s="5" t="s">
        <v>770</v>
      </c>
      <c r="G8393" s="13">
        <v>534.54999999999995</v>
      </c>
      <c r="H8393" s="5">
        <v>69</v>
      </c>
    </row>
    <row r="8394" spans="1:8">
      <c r="A8394" s="4">
        <v>8393</v>
      </c>
      <c r="B8394" s="5" t="s">
        <v>807</v>
      </c>
      <c r="C8394" s="5" t="s">
        <v>742</v>
      </c>
      <c r="D8394" s="5" t="s">
        <v>769</v>
      </c>
      <c r="E8394" s="5" t="s">
        <v>322</v>
      </c>
      <c r="F8394" s="5" t="s">
        <v>770</v>
      </c>
      <c r="G8394" s="13">
        <v>58.87</v>
      </c>
      <c r="H8394" s="5">
        <v>106</v>
      </c>
    </row>
    <row r="8395" spans="1:8">
      <c r="A8395" s="4">
        <v>8394</v>
      </c>
      <c r="B8395" s="5" t="s">
        <v>776</v>
      </c>
      <c r="C8395" s="5" t="s">
        <v>753</v>
      </c>
      <c r="D8395" s="5" t="s">
        <v>324</v>
      </c>
      <c r="E8395" s="5" t="s">
        <v>733</v>
      </c>
      <c r="F8395" s="5" t="s">
        <v>325</v>
      </c>
      <c r="G8395" s="13">
        <v>653.94000000000005</v>
      </c>
      <c r="H8395" s="5">
        <v>185</v>
      </c>
    </row>
    <row r="8396" spans="1:8">
      <c r="A8396" s="4">
        <v>8395</v>
      </c>
      <c r="B8396" s="5" t="s">
        <v>779</v>
      </c>
      <c r="C8396" s="5" t="s">
        <v>312</v>
      </c>
      <c r="D8396" s="5" t="s">
        <v>316</v>
      </c>
      <c r="E8396" s="5" t="s">
        <v>322</v>
      </c>
      <c r="F8396" s="5" t="s">
        <v>326</v>
      </c>
      <c r="G8396" s="13">
        <v>709.88</v>
      </c>
      <c r="H8396" s="5">
        <v>121</v>
      </c>
    </row>
    <row r="8397" spans="1:8">
      <c r="A8397" s="4">
        <v>8396</v>
      </c>
      <c r="B8397" s="5" t="s">
        <v>795</v>
      </c>
      <c r="C8397" s="5" t="s">
        <v>307</v>
      </c>
      <c r="D8397" s="5" t="s">
        <v>738</v>
      </c>
      <c r="E8397" s="5" t="s">
        <v>313</v>
      </c>
      <c r="F8397" s="5" t="s">
        <v>751</v>
      </c>
      <c r="G8397" s="13">
        <v>380.22</v>
      </c>
      <c r="H8397" s="5">
        <v>194</v>
      </c>
    </row>
    <row r="8398" spans="1:8">
      <c r="A8398" s="4">
        <v>8397</v>
      </c>
      <c r="B8398" s="5" t="s">
        <v>786</v>
      </c>
      <c r="C8398" s="5" t="s">
        <v>742</v>
      </c>
      <c r="D8398" s="5" t="s">
        <v>320</v>
      </c>
      <c r="E8398" s="5" t="s">
        <v>758</v>
      </c>
      <c r="F8398" s="5" t="s">
        <v>323</v>
      </c>
      <c r="G8398" s="13">
        <v>146.58000000000001</v>
      </c>
      <c r="H8398" s="5">
        <v>11</v>
      </c>
    </row>
    <row r="8399" spans="1:8">
      <c r="A8399" s="4">
        <v>8398</v>
      </c>
      <c r="B8399" s="5" t="s">
        <v>778</v>
      </c>
      <c r="C8399" s="5" t="s">
        <v>304</v>
      </c>
      <c r="D8399" s="5" t="s">
        <v>743</v>
      </c>
      <c r="E8399" s="5" t="s">
        <v>319</v>
      </c>
      <c r="F8399" s="5" t="s">
        <v>321</v>
      </c>
      <c r="G8399" s="13">
        <v>587.26</v>
      </c>
      <c r="H8399" s="5">
        <v>110</v>
      </c>
    </row>
    <row r="8400" spans="1:8">
      <c r="A8400" s="4">
        <v>8399</v>
      </c>
      <c r="B8400" s="5" t="s">
        <v>787</v>
      </c>
      <c r="C8400" s="5" t="s">
        <v>318</v>
      </c>
      <c r="D8400" s="5" t="s">
        <v>316</v>
      </c>
      <c r="E8400" s="5" t="s">
        <v>314</v>
      </c>
      <c r="F8400" s="5" t="s">
        <v>734</v>
      </c>
      <c r="G8400" s="13">
        <v>300.91000000000003</v>
      </c>
      <c r="H8400" s="5">
        <v>132</v>
      </c>
    </row>
    <row r="8401" spans="1:8">
      <c r="A8401" s="4">
        <v>8400</v>
      </c>
      <c r="B8401" s="5" t="s">
        <v>759</v>
      </c>
      <c r="C8401" s="5" t="s">
        <v>742</v>
      </c>
      <c r="D8401" s="5" t="s">
        <v>732</v>
      </c>
      <c r="E8401" s="5" t="s">
        <v>733</v>
      </c>
      <c r="F8401" s="5" t="s">
        <v>746</v>
      </c>
      <c r="G8401" s="13">
        <v>215.06</v>
      </c>
      <c r="H8401" s="5">
        <v>89</v>
      </c>
    </row>
    <row r="8402" spans="1:8">
      <c r="A8402" s="4">
        <v>8401</v>
      </c>
      <c r="B8402" s="5" t="s">
        <v>763</v>
      </c>
      <c r="C8402" s="5" t="s">
        <v>731</v>
      </c>
      <c r="D8402" s="5" t="s">
        <v>785</v>
      </c>
      <c r="E8402" s="5" t="s">
        <v>758</v>
      </c>
      <c r="F8402" s="5" t="s">
        <v>748</v>
      </c>
      <c r="G8402" s="13">
        <v>383.99</v>
      </c>
      <c r="H8402" s="5">
        <v>175</v>
      </c>
    </row>
    <row r="8403" spans="1:8">
      <c r="A8403" s="4">
        <v>8402</v>
      </c>
      <c r="B8403" s="5" t="s">
        <v>790</v>
      </c>
      <c r="C8403" s="5" t="s">
        <v>735</v>
      </c>
      <c r="D8403" s="5" t="s">
        <v>732</v>
      </c>
      <c r="E8403" s="5" t="s">
        <v>310</v>
      </c>
      <c r="F8403" s="5" t="s">
        <v>770</v>
      </c>
      <c r="G8403" s="13">
        <v>616.79999999999995</v>
      </c>
      <c r="H8403" s="5">
        <v>156</v>
      </c>
    </row>
    <row r="8404" spans="1:8">
      <c r="A8404" s="4">
        <v>8403</v>
      </c>
      <c r="B8404" s="5" t="s">
        <v>790</v>
      </c>
      <c r="C8404" s="5" t="s">
        <v>312</v>
      </c>
      <c r="D8404" s="5" t="s">
        <v>750</v>
      </c>
      <c r="E8404" s="5" t="s">
        <v>305</v>
      </c>
      <c r="F8404" s="5" t="s">
        <v>325</v>
      </c>
      <c r="G8404" s="13">
        <v>46.09</v>
      </c>
      <c r="H8404" s="5">
        <v>61</v>
      </c>
    </row>
    <row r="8405" spans="1:8">
      <c r="A8405" s="4">
        <v>8404</v>
      </c>
      <c r="B8405" s="5" t="s">
        <v>810</v>
      </c>
      <c r="C8405" s="5" t="s">
        <v>304</v>
      </c>
      <c r="D8405" s="5" t="s">
        <v>320</v>
      </c>
      <c r="E8405" s="5" t="s">
        <v>740</v>
      </c>
      <c r="F8405" s="5" t="s">
        <v>746</v>
      </c>
      <c r="G8405" s="13">
        <v>484.64</v>
      </c>
      <c r="H8405" s="5">
        <v>112</v>
      </c>
    </row>
    <row r="8406" spans="1:8">
      <c r="A8406" s="4">
        <v>8405</v>
      </c>
      <c r="B8406" s="5" t="s">
        <v>784</v>
      </c>
      <c r="C8406" s="5" t="s">
        <v>318</v>
      </c>
      <c r="D8406" s="5" t="s">
        <v>324</v>
      </c>
      <c r="E8406" s="5" t="s">
        <v>303</v>
      </c>
      <c r="F8406" s="5" t="s">
        <v>306</v>
      </c>
      <c r="G8406" s="13">
        <v>630.28</v>
      </c>
      <c r="H8406" s="5">
        <v>81</v>
      </c>
    </row>
    <row r="8407" spans="1:8">
      <c r="A8407" s="4">
        <v>8406</v>
      </c>
      <c r="B8407" s="5" t="s">
        <v>774</v>
      </c>
      <c r="C8407" s="5" t="s">
        <v>783</v>
      </c>
      <c r="D8407" s="5" t="s">
        <v>785</v>
      </c>
      <c r="E8407" s="5" t="s">
        <v>305</v>
      </c>
      <c r="F8407" s="5" t="s">
        <v>744</v>
      </c>
      <c r="G8407" s="13">
        <v>787.72</v>
      </c>
      <c r="H8407" s="5">
        <v>170</v>
      </c>
    </row>
    <row r="8408" spans="1:8">
      <c r="A8408" s="4">
        <v>8407</v>
      </c>
      <c r="B8408" s="5" t="s">
        <v>808</v>
      </c>
      <c r="C8408" s="5" t="s">
        <v>315</v>
      </c>
      <c r="D8408" s="5" t="s">
        <v>785</v>
      </c>
      <c r="E8408" s="5" t="s">
        <v>313</v>
      </c>
      <c r="F8408" s="5" t="s">
        <v>321</v>
      </c>
      <c r="G8408" s="13">
        <v>416.78</v>
      </c>
      <c r="H8408" s="5">
        <v>49</v>
      </c>
    </row>
    <row r="8409" spans="1:8">
      <c r="A8409" s="4">
        <v>8408</v>
      </c>
      <c r="B8409" s="5" t="s">
        <v>737</v>
      </c>
      <c r="C8409" s="5" t="s">
        <v>742</v>
      </c>
      <c r="D8409" s="5" t="s">
        <v>732</v>
      </c>
      <c r="E8409" s="5" t="s">
        <v>310</v>
      </c>
      <c r="F8409" s="5" t="s">
        <v>751</v>
      </c>
      <c r="G8409" s="13">
        <v>849.63</v>
      </c>
      <c r="H8409" s="5">
        <v>31</v>
      </c>
    </row>
    <row r="8410" spans="1:8">
      <c r="A8410" s="4">
        <v>8409</v>
      </c>
      <c r="B8410" s="5" t="s">
        <v>792</v>
      </c>
      <c r="C8410" s="5" t="s">
        <v>755</v>
      </c>
      <c r="D8410" s="5" t="s">
        <v>736</v>
      </c>
      <c r="E8410" s="5" t="s">
        <v>303</v>
      </c>
      <c r="F8410" s="5" t="s">
        <v>746</v>
      </c>
      <c r="G8410" s="13">
        <v>76.48</v>
      </c>
      <c r="H8410" s="5">
        <v>36</v>
      </c>
    </row>
    <row r="8411" spans="1:8">
      <c r="A8411" s="4">
        <v>8410</v>
      </c>
      <c r="B8411" s="5" t="s">
        <v>782</v>
      </c>
      <c r="C8411" s="5" t="s">
        <v>755</v>
      </c>
      <c r="D8411" s="5" t="s">
        <v>309</v>
      </c>
      <c r="E8411" s="5" t="s">
        <v>313</v>
      </c>
      <c r="F8411" s="5" t="s">
        <v>748</v>
      </c>
      <c r="G8411" s="13">
        <v>722.32</v>
      </c>
      <c r="H8411" s="5">
        <v>11</v>
      </c>
    </row>
    <row r="8412" spans="1:8">
      <c r="A8412" s="4">
        <v>8411</v>
      </c>
      <c r="B8412" s="5" t="s">
        <v>777</v>
      </c>
      <c r="C8412" s="5" t="s">
        <v>318</v>
      </c>
      <c r="D8412" s="5" t="s">
        <v>785</v>
      </c>
      <c r="E8412" s="5" t="s">
        <v>322</v>
      </c>
      <c r="F8412" s="5" t="s">
        <v>306</v>
      </c>
      <c r="G8412" s="13">
        <v>937.16</v>
      </c>
      <c r="H8412" s="5">
        <v>13</v>
      </c>
    </row>
    <row r="8413" spans="1:8">
      <c r="A8413" s="4">
        <v>8412</v>
      </c>
      <c r="B8413" s="5" t="s">
        <v>745</v>
      </c>
      <c r="C8413" s="5" t="s">
        <v>312</v>
      </c>
      <c r="D8413" s="5" t="s">
        <v>743</v>
      </c>
      <c r="E8413" s="5" t="s">
        <v>314</v>
      </c>
      <c r="F8413" s="5" t="s">
        <v>751</v>
      </c>
      <c r="G8413" s="13">
        <v>812.85</v>
      </c>
      <c r="H8413" s="5">
        <v>30</v>
      </c>
    </row>
    <row r="8414" spans="1:8">
      <c r="A8414" s="4">
        <v>8413</v>
      </c>
      <c r="B8414" s="5" t="s">
        <v>799</v>
      </c>
      <c r="C8414" s="5" t="s">
        <v>307</v>
      </c>
      <c r="D8414" s="5" t="s">
        <v>316</v>
      </c>
      <c r="E8414" s="5" t="s">
        <v>758</v>
      </c>
      <c r="F8414" s="5" t="s">
        <v>734</v>
      </c>
      <c r="G8414" s="13">
        <v>205.03</v>
      </c>
      <c r="H8414" s="5">
        <v>120</v>
      </c>
    </row>
    <row r="8415" spans="1:8">
      <c r="A8415" s="4">
        <v>8414</v>
      </c>
      <c r="B8415" s="5" t="s">
        <v>764</v>
      </c>
      <c r="C8415" s="5" t="s">
        <v>318</v>
      </c>
      <c r="D8415" s="5" t="s">
        <v>772</v>
      </c>
      <c r="E8415" s="5" t="s">
        <v>305</v>
      </c>
      <c r="F8415" s="5" t="s">
        <v>751</v>
      </c>
      <c r="G8415" s="13">
        <v>863.15</v>
      </c>
      <c r="H8415" s="5">
        <v>50</v>
      </c>
    </row>
    <row r="8416" spans="1:8">
      <c r="A8416" s="4">
        <v>8415</v>
      </c>
      <c r="B8416" s="5" t="s">
        <v>774</v>
      </c>
      <c r="C8416" s="5" t="s">
        <v>742</v>
      </c>
      <c r="D8416" s="5" t="s">
        <v>743</v>
      </c>
      <c r="E8416" s="5" t="s">
        <v>314</v>
      </c>
      <c r="F8416" s="5" t="s">
        <v>321</v>
      </c>
      <c r="G8416" s="13">
        <v>93.04</v>
      </c>
      <c r="H8416" s="5">
        <v>104</v>
      </c>
    </row>
    <row r="8417" spans="1:8">
      <c r="A8417" s="4">
        <v>8416</v>
      </c>
      <c r="B8417" s="5" t="s">
        <v>763</v>
      </c>
      <c r="C8417" s="5" t="s">
        <v>753</v>
      </c>
      <c r="D8417" s="5" t="s">
        <v>785</v>
      </c>
      <c r="E8417" s="5" t="s">
        <v>314</v>
      </c>
      <c r="F8417" s="5" t="s">
        <v>746</v>
      </c>
      <c r="G8417" s="13">
        <v>206.36</v>
      </c>
      <c r="H8417" s="5">
        <v>51</v>
      </c>
    </row>
    <row r="8418" spans="1:8">
      <c r="A8418" s="4">
        <v>8417</v>
      </c>
      <c r="B8418" s="5" t="s">
        <v>302</v>
      </c>
      <c r="C8418" s="5" t="s">
        <v>755</v>
      </c>
      <c r="D8418" s="5" t="s">
        <v>317</v>
      </c>
      <c r="E8418" s="5" t="s">
        <v>322</v>
      </c>
      <c r="F8418" s="5" t="s">
        <v>746</v>
      </c>
      <c r="G8418" s="13">
        <v>179.89</v>
      </c>
      <c r="H8418" s="5">
        <v>79</v>
      </c>
    </row>
    <row r="8419" spans="1:8">
      <c r="A8419" s="4">
        <v>8418</v>
      </c>
      <c r="B8419" s="5" t="s">
        <v>800</v>
      </c>
      <c r="C8419" s="5" t="s">
        <v>755</v>
      </c>
      <c r="D8419" s="5" t="s">
        <v>743</v>
      </c>
      <c r="E8419" s="5" t="s">
        <v>313</v>
      </c>
      <c r="F8419" s="5" t="s">
        <v>748</v>
      </c>
      <c r="G8419" s="13">
        <v>715.21</v>
      </c>
      <c r="H8419" s="5">
        <v>16</v>
      </c>
    </row>
    <row r="8420" spans="1:8">
      <c r="A8420" s="4">
        <v>8419</v>
      </c>
      <c r="B8420" s="5" t="s">
        <v>800</v>
      </c>
      <c r="C8420" s="5" t="s">
        <v>304</v>
      </c>
      <c r="D8420" s="5" t="s">
        <v>316</v>
      </c>
      <c r="E8420" s="5" t="s">
        <v>305</v>
      </c>
      <c r="F8420" s="5" t="s">
        <v>311</v>
      </c>
      <c r="G8420" s="13">
        <v>923.21</v>
      </c>
      <c r="H8420" s="5">
        <v>110</v>
      </c>
    </row>
    <row r="8421" spans="1:8">
      <c r="A8421" s="4">
        <v>8420</v>
      </c>
      <c r="B8421" s="5" t="s">
        <v>737</v>
      </c>
      <c r="C8421" s="5" t="s">
        <v>742</v>
      </c>
      <c r="D8421" s="5" t="s">
        <v>769</v>
      </c>
      <c r="E8421" s="5" t="s">
        <v>322</v>
      </c>
      <c r="F8421" s="5" t="s">
        <v>306</v>
      </c>
      <c r="G8421" s="13">
        <v>856.57</v>
      </c>
      <c r="H8421" s="5">
        <v>98</v>
      </c>
    </row>
    <row r="8422" spans="1:8">
      <c r="A8422" s="4">
        <v>8421</v>
      </c>
      <c r="B8422" s="5" t="s">
        <v>810</v>
      </c>
      <c r="C8422" s="5" t="s">
        <v>308</v>
      </c>
      <c r="D8422" s="5" t="s">
        <v>324</v>
      </c>
      <c r="E8422" s="5" t="s">
        <v>314</v>
      </c>
      <c r="F8422" s="5" t="s">
        <v>311</v>
      </c>
      <c r="G8422" s="13">
        <v>888.46</v>
      </c>
      <c r="H8422" s="5">
        <v>188</v>
      </c>
    </row>
    <row r="8423" spans="1:8">
      <c r="A8423" s="4">
        <v>8422</v>
      </c>
      <c r="B8423" s="5" t="s">
        <v>801</v>
      </c>
      <c r="C8423" s="5" t="s">
        <v>308</v>
      </c>
      <c r="D8423" s="5" t="s">
        <v>772</v>
      </c>
      <c r="E8423" s="5" t="s">
        <v>305</v>
      </c>
      <c r="F8423" s="5" t="s">
        <v>326</v>
      </c>
      <c r="G8423" s="13">
        <v>190.9</v>
      </c>
      <c r="H8423" s="5">
        <v>130</v>
      </c>
    </row>
    <row r="8424" spans="1:8">
      <c r="A8424" s="4">
        <v>8423</v>
      </c>
      <c r="B8424" s="5" t="s">
        <v>765</v>
      </c>
      <c r="C8424" s="5" t="s">
        <v>755</v>
      </c>
      <c r="D8424" s="5" t="s">
        <v>732</v>
      </c>
      <c r="E8424" s="5" t="s">
        <v>303</v>
      </c>
      <c r="F8424" s="5" t="s">
        <v>325</v>
      </c>
      <c r="G8424" s="13">
        <v>139.86000000000001</v>
      </c>
      <c r="H8424" s="5">
        <v>195</v>
      </c>
    </row>
    <row r="8425" spans="1:8">
      <c r="A8425" s="4">
        <v>8424</v>
      </c>
      <c r="B8425" s="5" t="s">
        <v>760</v>
      </c>
      <c r="C8425" s="5" t="s">
        <v>315</v>
      </c>
      <c r="D8425" s="5" t="s">
        <v>324</v>
      </c>
      <c r="E8425" s="5" t="s">
        <v>740</v>
      </c>
      <c r="F8425" s="5" t="s">
        <v>326</v>
      </c>
      <c r="G8425" s="13">
        <v>485.08</v>
      </c>
      <c r="H8425" s="5">
        <v>25</v>
      </c>
    </row>
    <row r="8426" spans="1:8">
      <c r="A8426" s="4">
        <v>8425</v>
      </c>
      <c r="B8426" s="5" t="s">
        <v>791</v>
      </c>
      <c r="C8426" s="5" t="s">
        <v>315</v>
      </c>
      <c r="D8426" s="5" t="s">
        <v>320</v>
      </c>
      <c r="E8426" s="5" t="s">
        <v>310</v>
      </c>
      <c r="F8426" s="5" t="s">
        <v>323</v>
      </c>
      <c r="G8426" s="13">
        <v>912.54</v>
      </c>
      <c r="H8426" s="5">
        <v>38</v>
      </c>
    </row>
    <row r="8427" spans="1:8">
      <c r="A8427" s="4">
        <v>8426</v>
      </c>
      <c r="B8427" s="5" t="s">
        <v>773</v>
      </c>
      <c r="C8427" s="5" t="s">
        <v>315</v>
      </c>
      <c r="D8427" s="5" t="s">
        <v>324</v>
      </c>
      <c r="E8427" s="5" t="s">
        <v>314</v>
      </c>
      <c r="F8427" s="5" t="s">
        <v>748</v>
      </c>
      <c r="G8427" s="13">
        <v>624.4</v>
      </c>
      <c r="H8427" s="5">
        <v>37</v>
      </c>
    </row>
    <row r="8428" spans="1:8">
      <c r="A8428" s="4">
        <v>8427</v>
      </c>
      <c r="B8428" s="5" t="s">
        <v>767</v>
      </c>
      <c r="C8428" s="5" t="s">
        <v>783</v>
      </c>
      <c r="D8428" s="5" t="s">
        <v>317</v>
      </c>
      <c r="E8428" s="5" t="s">
        <v>319</v>
      </c>
      <c r="F8428" s="5" t="s">
        <v>321</v>
      </c>
      <c r="G8428" s="13">
        <v>80.41</v>
      </c>
      <c r="H8428" s="5">
        <v>88</v>
      </c>
    </row>
    <row r="8429" spans="1:8">
      <c r="A8429" s="4">
        <v>8428</v>
      </c>
      <c r="B8429" s="5" t="s">
        <v>765</v>
      </c>
      <c r="C8429" s="5" t="s">
        <v>753</v>
      </c>
      <c r="D8429" s="5" t="s">
        <v>324</v>
      </c>
      <c r="E8429" s="5" t="s">
        <v>314</v>
      </c>
      <c r="F8429" s="5" t="s">
        <v>321</v>
      </c>
      <c r="G8429" s="13">
        <v>460.26</v>
      </c>
      <c r="H8429" s="5">
        <v>108</v>
      </c>
    </row>
    <row r="8430" spans="1:8">
      <c r="A8430" s="4">
        <v>8429</v>
      </c>
      <c r="B8430" s="5" t="s">
        <v>811</v>
      </c>
      <c r="C8430" s="5" t="s">
        <v>307</v>
      </c>
      <c r="D8430" s="5" t="s">
        <v>732</v>
      </c>
      <c r="E8430" s="5" t="s">
        <v>303</v>
      </c>
      <c r="F8430" s="5" t="s">
        <v>746</v>
      </c>
      <c r="G8430" s="13">
        <v>57.29</v>
      </c>
      <c r="H8430" s="5">
        <v>90</v>
      </c>
    </row>
    <row r="8431" spans="1:8">
      <c r="A8431" s="4">
        <v>8430</v>
      </c>
      <c r="B8431" s="5" t="s">
        <v>774</v>
      </c>
      <c r="C8431" s="5" t="s">
        <v>307</v>
      </c>
      <c r="D8431" s="5" t="s">
        <v>320</v>
      </c>
      <c r="E8431" s="5" t="s">
        <v>314</v>
      </c>
      <c r="F8431" s="5" t="s">
        <v>748</v>
      </c>
      <c r="G8431" s="13">
        <v>626.15</v>
      </c>
      <c r="H8431" s="5">
        <v>69</v>
      </c>
    </row>
    <row r="8432" spans="1:8">
      <c r="A8432" s="4">
        <v>8431</v>
      </c>
      <c r="B8432" s="5" t="s">
        <v>739</v>
      </c>
      <c r="C8432" s="5" t="s">
        <v>318</v>
      </c>
      <c r="D8432" s="5" t="s">
        <v>317</v>
      </c>
      <c r="E8432" s="5" t="s">
        <v>313</v>
      </c>
      <c r="F8432" s="5" t="s">
        <v>326</v>
      </c>
      <c r="G8432" s="13">
        <v>502.46</v>
      </c>
      <c r="H8432" s="5">
        <v>148</v>
      </c>
    </row>
    <row r="8433" spans="1:8">
      <c r="A8433" s="4">
        <v>8432</v>
      </c>
      <c r="B8433" s="5" t="s">
        <v>793</v>
      </c>
      <c r="C8433" s="5" t="s">
        <v>755</v>
      </c>
      <c r="D8433" s="5" t="s">
        <v>750</v>
      </c>
      <c r="E8433" s="5" t="s">
        <v>314</v>
      </c>
      <c r="F8433" s="5" t="s">
        <v>744</v>
      </c>
      <c r="G8433" s="13">
        <v>624.35</v>
      </c>
      <c r="H8433" s="5">
        <v>100</v>
      </c>
    </row>
    <row r="8434" spans="1:8">
      <c r="A8434" s="4">
        <v>8433</v>
      </c>
      <c r="B8434" s="5" t="s">
        <v>787</v>
      </c>
      <c r="C8434" s="5" t="s">
        <v>307</v>
      </c>
      <c r="D8434" s="5" t="s">
        <v>309</v>
      </c>
      <c r="E8434" s="5" t="s">
        <v>322</v>
      </c>
      <c r="F8434" s="5" t="s">
        <v>311</v>
      </c>
      <c r="G8434" s="13">
        <v>359.39</v>
      </c>
      <c r="H8434" s="5">
        <v>135</v>
      </c>
    </row>
    <row r="8435" spans="1:8">
      <c r="A8435" s="4">
        <v>8434</v>
      </c>
      <c r="B8435" s="5" t="s">
        <v>809</v>
      </c>
      <c r="C8435" s="5" t="s">
        <v>731</v>
      </c>
      <c r="D8435" s="5" t="s">
        <v>324</v>
      </c>
      <c r="E8435" s="5" t="s">
        <v>322</v>
      </c>
      <c r="F8435" s="5" t="s">
        <v>770</v>
      </c>
      <c r="G8435" s="13">
        <v>742.81</v>
      </c>
      <c r="H8435" s="5">
        <v>118</v>
      </c>
    </row>
    <row r="8436" spans="1:8">
      <c r="A8436" s="4">
        <v>8435</v>
      </c>
      <c r="B8436" s="5" t="s">
        <v>803</v>
      </c>
      <c r="C8436" s="5" t="s">
        <v>783</v>
      </c>
      <c r="D8436" s="5" t="s">
        <v>317</v>
      </c>
      <c r="E8436" s="5" t="s">
        <v>305</v>
      </c>
      <c r="F8436" s="5" t="s">
        <v>734</v>
      </c>
      <c r="G8436" s="13">
        <v>885.37</v>
      </c>
      <c r="H8436" s="5">
        <v>58</v>
      </c>
    </row>
    <row r="8437" spans="1:8">
      <c r="A8437" s="4">
        <v>8436</v>
      </c>
      <c r="B8437" s="5" t="s">
        <v>812</v>
      </c>
      <c r="C8437" s="5" t="s">
        <v>315</v>
      </c>
      <c r="D8437" s="5" t="s">
        <v>324</v>
      </c>
      <c r="E8437" s="5" t="s">
        <v>303</v>
      </c>
      <c r="F8437" s="5" t="s">
        <v>311</v>
      </c>
      <c r="G8437" s="13">
        <v>715.22</v>
      </c>
      <c r="H8437" s="5">
        <v>72</v>
      </c>
    </row>
    <row r="8438" spans="1:8">
      <c r="A8438" s="4">
        <v>8437</v>
      </c>
      <c r="B8438" s="5" t="s">
        <v>805</v>
      </c>
      <c r="C8438" s="5" t="s">
        <v>308</v>
      </c>
      <c r="D8438" s="5" t="s">
        <v>320</v>
      </c>
      <c r="E8438" s="5" t="s">
        <v>322</v>
      </c>
      <c r="F8438" s="5" t="s">
        <v>746</v>
      </c>
      <c r="G8438" s="13">
        <v>135.91999999999999</v>
      </c>
      <c r="H8438" s="5">
        <v>51</v>
      </c>
    </row>
    <row r="8439" spans="1:8">
      <c r="A8439" s="4">
        <v>8438</v>
      </c>
      <c r="B8439" s="5" t="s">
        <v>780</v>
      </c>
      <c r="C8439" s="5" t="s">
        <v>315</v>
      </c>
      <c r="D8439" s="5" t="s">
        <v>320</v>
      </c>
      <c r="E8439" s="5" t="s">
        <v>322</v>
      </c>
      <c r="F8439" s="5" t="s">
        <v>325</v>
      </c>
      <c r="G8439" s="13">
        <v>939.06</v>
      </c>
      <c r="H8439" s="5">
        <v>174</v>
      </c>
    </row>
    <row r="8440" spans="1:8">
      <c r="A8440" s="4">
        <v>8439</v>
      </c>
      <c r="B8440" s="5" t="s">
        <v>765</v>
      </c>
      <c r="C8440" s="5" t="s">
        <v>731</v>
      </c>
      <c r="D8440" s="5" t="s">
        <v>316</v>
      </c>
      <c r="E8440" s="5" t="s">
        <v>310</v>
      </c>
      <c r="F8440" s="5" t="s">
        <v>744</v>
      </c>
      <c r="G8440" s="13">
        <v>245.45</v>
      </c>
      <c r="H8440" s="5">
        <v>104</v>
      </c>
    </row>
    <row r="8441" spans="1:8">
      <c r="A8441" s="4">
        <v>8440</v>
      </c>
      <c r="B8441" s="5" t="s">
        <v>801</v>
      </c>
      <c r="C8441" s="5" t="s">
        <v>735</v>
      </c>
      <c r="D8441" s="5" t="s">
        <v>324</v>
      </c>
      <c r="E8441" s="5" t="s">
        <v>303</v>
      </c>
      <c r="F8441" s="5" t="s">
        <v>751</v>
      </c>
      <c r="G8441" s="13">
        <v>467.64</v>
      </c>
      <c r="H8441" s="5">
        <v>115</v>
      </c>
    </row>
    <row r="8442" spans="1:8">
      <c r="A8442" s="4">
        <v>8441</v>
      </c>
      <c r="B8442" s="5" t="s">
        <v>798</v>
      </c>
      <c r="C8442" s="5" t="s">
        <v>753</v>
      </c>
      <c r="D8442" s="5" t="s">
        <v>736</v>
      </c>
      <c r="E8442" s="5" t="s">
        <v>303</v>
      </c>
      <c r="F8442" s="5" t="s">
        <v>751</v>
      </c>
      <c r="G8442" s="13">
        <v>82.97</v>
      </c>
      <c r="H8442" s="5">
        <v>93</v>
      </c>
    </row>
    <row r="8443" spans="1:8">
      <c r="A8443" s="4">
        <v>8442</v>
      </c>
      <c r="B8443" s="5" t="s">
        <v>794</v>
      </c>
      <c r="C8443" s="5" t="s">
        <v>755</v>
      </c>
      <c r="D8443" s="5" t="s">
        <v>309</v>
      </c>
      <c r="E8443" s="5" t="s">
        <v>319</v>
      </c>
      <c r="F8443" s="5" t="s">
        <v>325</v>
      </c>
      <c r="G8443" s="13">
        <v>791.86</v>
      </c>
      <c r="H8443" s="5">
        <v>125</v>
      </c>
    </row>
    <row r="8444" spans="1:8">
      <c r="A8444" s="4">
        <v>8443</v>
      </c>
      <c r="B8444" s="5" t="s">
        <v>807</v>
      </c>
      <c r="C8444" s="5" t="s">
        <v>753</v>
      </c>
      <c r="D8444" s="5" t="s">
        <v>772</v>
      </c>
      <c r="E8444" s="5" t="s">
        <v>313</v>
      </c>
      <c r="F8444" s="5" t="s">
        <v>751</v>
      </c>
      <c r="G8444" s="13">
        <v>610.59</v>
      </c>
      <c r="H8444" s="5">
        <v>137</v>
      </c>
    </row>
    <row r="8445" spans="1:8">
      <c r="A8445" s="4">
        <v>8444</v>
      </c>
      <c r="B8445" s="5" t="s">
        <v>790</v>
      </c>
      <c r="C8445" s="5" t="s">
        <v>304</v>
      </c>
      <c r="D8445" s="5" t="s">
        <v>736</v>
      </c>
      <c r="E8445" s="5" t="s">
        <v>758</v>
      </c>
      <c r="F8445" s="5" t="s">
        <v>770</v>
      </c>
      <c r="G8445" s="13">
        <v>325.33</v>
      </c>
      <c r="H8445" s="5">
        <v>199</v>
      </c>
    </row>
    <row r="8446" spans="1:8">
      <c r="A8446" s="4">
        <v>8445</v>
      </c>
      <c r="B8446" s="5" t="s">
        <v>781</v>
      </c>
      <c r="C8446" s="5" t="s">
        <v>308</v>
      </c>
      <c r="D8446" s="5" t="s">
        <v>785</v>
      </c>
      <c r="E8446" s="5" t="s">
        <v>303</v>
      </c>
      <c r="F8446" s="5" t="s">
        <v>326</v>
      </c>
      <c r="G8446" s="13">
        <v>145.4</v>
      </c>
      <c r="H8446" s="5">
        <v>112</v>
      </c>
    </row>
    <row r="8447" spans="1:8">
      <c r="A8447" s="4">
        <v>8446</v>
      </c>
      <c r="B8447" s="5" t="s">
        <v>771</v>
      </c>
      <c r="C8447" s="5" t="s">
        <v>755</v>
      </c>
      <c r="D8447" s="5" t="s">
        <v>772</v>
      </c>
      <c r="E8447" s="5" t="s">
        <v>322</v>
      </c>
      <c r="F8447" s="5" t="s">
        <v>306</v>
      </c>
      <c r="G8447" s="13">
        <v>406.66</v>
      </c>
      <c r="H8447" s="5">
        <v>26</v>
      </c>
    </row>
    <row r="8448" spans="1:8">
      <c r="A8448" s="4">
        <v>8447</v>
      </c>
      <c r="B8448" s="5" t="s">
        <v>807</v>
      </c>
      <c r="C8448" s="5" t="s">
        <v>731</v>
      </c>
      <c r="D8448" s="5" t="s">
        <v>772</v>
      </c>
      <c r="E8448" s="5" t="s">
        <v>310</v>
      </c>
      <c r="F8448" s="5" t="s">
        <v>751</v>
      </c>
      <c r="G8448" s="13">
        <v>682.59</v>
      </c>
      <c r="H8448" s="5">
        <v>124</v>
      </c>
    </row>
    <row r="8449" spans="1:8">
      <c r="A8449" s="4">
        <v>8448</v>
      </c>
      <c r="B8449" s="5" t="s">
        <v>795</v>
      </c>
      <c r="C8449" s="5" t="s">
        <v>312</v>
      </c>
      <c r="D8449" s="5" t="s">
        <v>317</v>
      </c>
      <c r="E8449" s="5" t="s">
        <v>322</v>
      </c>
      <c r="F8449" s="5" t="s">
        <v>734</v>
      </c>
      <c r="G8449" s="13">
        <v>776.09</v>
      </c>
      <c r="H8449" s="5">
        <v>6</v>
      </c>
    </row>
    <row r="8450" spans="1:8">
      <c r="A8450" s="4">
        <v>8449</v>
      </c>
      <c r="B8450" s="5" t="s">
        <v>771</v>
      </c>
      <c r="C8450" s="5" t="s">
        <v>735</v>
      </c>
      <c r="D8450" s="5" t="s">
        <v>317</v>
      </c>
      <c r="E8450" s="5" t="s">
        <v>313</v>
      </c>
      <c r="F8450" s="5" t="s">
        <v>325</v>
      </c>
      <c r="G8450" s="13">
        <v>383.45</v>
      </c>
      <c r="H8450" s="5">
        <v>29</v>
      </c>
    </row>
    <row r="8451" spans="1:8">
      <c r="A8451" s="4">
        <v>8450</v>
      </c>
      <c r="B8451" s="5" t="s">
        <v>761</v>
      </c>
      <c r="C8451" s="5" t="s">
        <v>731</v>
      </c>
      <c r="D8451" s="5" t="s">
        <v>736</v>
      </c>
      <c r="E8451" s="5" t="s">
        <v>733</v>
      </c>
      <c r="F8451" s="5" t="s">
        <v>306</v>
      </c>
      <c r="G8451" s="13">
        <v>939.53</v>
      </c>
      <c r="H8451" s="5">
        <v>25</v>
      </c>
    </row>
    <row r="8452" spans="1:8">
      <c r="A8452" s="4">
        <v>8451</v>
      </c>
      <c r="B8452" s="5" t="s">
        <v>810</v>
      </c>
      <c r="C8452" s="5" t="s">
        <v>307</v>
      </c>
      <c r="D8452" s="5" t="s">
        <v>736</v>
      </c>
      <c r="E8452" s="5" t="s">
        <v>758</v>
      </c>
      <c r="F8452" s="5" t="s">
        <v>321</v>
      </c>
      <c r="G8452" s="13">
        <v>628.58000000000004</v>
      </c>
      <c r="H8452" s="5">
        <v>140</v>
      </c>
    </row>
    <row r="8453" spans="1:8">
      <c r="A8453" s="4">
        <v>8452</v>
      </c>
      <c r="B8453" s="5" t="s">
        <v>804</v>
      </c>
      <c r="C8453" s="5" t="s">
        <v>312</v>
      </c>
      <c r="D8453" s="5" t="s">
        <v>309</v>
      </c>
      <c r="E8453" s="5" t="s">
        <v>319</v>
      </c>
      <c r="F8453" s="5" t="s">
        <v>744</v>
      </c>
      <c r="G8453" s="13">
        <v>913.05</v>
      </c>
      <c r="H8453" s="5">
        <v>72</v>
      </c>
    </row>
    <row r="8454" spans="1:8">
      <c r="A8454" s="4">
        <v>8453</v>
      </c>
      <c r="B8454" s="5" t="s">
        <v>779</v>
      </c>
      <c r="C8454" s="5" t="s">
        <v>304</v>
      </c>
      <c r="D8454" s="5" t="s">
        <v>732</v>
      </c>
      <c r="E8454" s="5" t="s">
        <v>314</v>
      </c>
      <c r="F8454" s="5" t="s">
        <v>744</v>
      </c>
      <c r="G8454" s="13">
        <v>850.69</v>
      </c>
      <c r="H8454" s="5">
        <v>147</v>
      </c>
    </row>
    <row r="8455" spans="1:8">
      <c r="A8455" s="4">
        <v>8454</v>
      </c>
      <c r="B8455" s="5" t="s">
        <v>779</v>
      </c>
      <c r="C8455" s="5" t="s">
        <v>735</v>
      </c>
      <c r="D8455" s="5" t="s">
        <v>769</v>
      </c>
      <c r="E8455" s="5" t="s">
        <v>322</v>
      </c>
      <c r="F8455" s="5" t="s">
        <v>734</v>
      </c>
      <c r="G8455" s="13">
        <v>744.16</v>
      </c>
      <c r="H8455" s="5">
        <v>14</v>
      </c>
    </row>
    <row r="8456" spans="1:8">
      <c r="A8456" s="4">
        <v>8455</v>
      </c>
      <c r="B8456" s="5" t="s">
        <v>806</v>
      </c>
      <c r="C8456" s="5" t="s">
        <v>742</v>
      </c>
      <c r="D8456" s="5" t="s">
        <v>309</v>
      </c>
      <c r="E8456" s="5" t="s">
        <v>740</v>
      </c>
      <c r="F8456" s="5" t="s">
        <v>746</v>
      </c>
      <c r="G8456" s="13">
        <v>644.12</v>
      </c>
      <c r="H8456" s="5">
        <v>182</v>
      </c>
    </row>
    <row r="8457" spans="1:8">
      <c r="A8457" s="4">
        <v>8456</v>
      </c>
      <c r="B8457" s="5" t="s">
        <v>810</v>
      </c>
      <c r="C8457" s="5" t="s">
        <v>735</v>
      </c>
      <c r="D8457" s="5" t="s">
        <v>743</v>
      </c>
      <c r="E8457" s="5" t="s">
        <v>313</v>
      </c>
      <c r="F8457" s="5" t="s">
        <v>326</v>
      </c>
      <c r="G8457" s="13">
        <v>717.49</v>
      </c>
      <c r="H8457" s="5">
        <v>158</v>
      </c>
    </row>
    <row r="8458" spans="1:8">
      <c r="A8458" s="4">
        <v>8457</v>
      </c>
      <c r="B8458" s="5" t="s">
        <v>766</v>
      </c>
      <c r="C8458" s="5" t="s">
        <v>731</v>
      </c>
      <c r="D8458" s="5" t="s">
        <v>320</v>
      </c>
      <c r="E8458" s="5" t="s">
        <v>322</v>
      </c>
      <c r="F8458" s="5" t="s">
        <v>323</v>
      </c>
      <c r="G8458" s="13">
        <v>304.14</v>
      </c>
      <c r="H8458" s="5">
        <v>143</v>
      </c>
    </row>
    <row r="8459" spans="1:8">
      <c r="A8459" s="4">
        <v>8458</v>
      </c>
      <c r="B8459" s="5" t="s">
        <v>787</v>
      </c>
      <c r="C8459" s="5" t="s">
        <v>307</v>
      </c>
      <c r="D8459" s="5" t="s">
        <v>772</v>
      </c>
      <c r="E8459" s="5" t="s">
        <v>310</v>
      </c>
      <c r="F8459" s="5" t="s">
        <v>770</v>
      </c>
      <c r="G8459" s="13">
        <v>699.52</v>
      </c>
      <c r="H8459" s="5">
        <v>42</v>
      </c>
    </row>
    <row r="8460" spans="1:8">
      <c r="A8460" s="4">
        <v>8459</v>
      </c>
      <c r="B8460" s="5" t="s">
        <v>792</v>
      </c>
      <c r="C8460" s="5" t="s">
        <v>742</v>
      </c>
      <c r="D8460" s="5" t="s">
        <v>324</v>
      </c>
      <c r="E8460" s="5" t="s">
        <v>740</v>
      </c>
      <c r="F8460" s="5" t="s">
        <v>323</v>
      </c>
      <c r="G8460" s="13">
        <v>302.58999999999997</v>
      </c>
      <c r="H8460" s="5">
        <v>128</v>
      </c>
    </row>
    <row r="8461" spans="1:8">
      <c r="A8461" s="4">
        <v>8460</v>
      </c>
      <c r="B8461" s="5" t="s">
        <v>741</v>
      </c>
      <c r="C8461" s="5" t="s">
        <v>304</v>
      </c>
      <c r="D8461" s="5" t="s">
        <v>320</v>
      </c>
      <c r="E8461" s="5" t="s">
        <v>305</v>
      </c>
      <c r="F8461" s="5" t="s">
        <v>734</v>
      </c>
      <c r="G8461" s="13">
        <v>120.93</v>
      </c>
      <c r="H8461" s="5">
        <v>170</v>
      </c>
    </row>
    <row r="8462" spans="1:8">
      <c r="A8462" s="4">
        <v>8461</v>
      </c>
      <c r="B8462" s="5" t="s">
        <v>776</v>
      </c>
      <c r="C8462" s="5" t="s">
        <v>753</v>
      </c>
      <c r="D8462" s="5" t="s">
        <v>324</v>
      </c>
      <c r="E8462" s="5" t="s">
        <v>305</v>
      </c>
      <c r="F8462" s="5" t="s">
        <v>751</v>
      </c>
      <c r="G8462" s="13">
        <v>46.16</v>
      </c>
      <c r="H8462" s="5">
        <v>73</v>
      </c>
    </row>
    <row r="8463" spans="1:8">
      <c r="A8463" s="4">
        <v>8462</v>
      </c>
      <c r="B8463" s="5" t="s">
        <v>806</v>
      </c>
      <c r="C8463" s="5" t="s">
        <v>755</v>
      </c>
      <c r="D8463" s="5" t="s">
        <v>324</v>
      </c>
      <c r="E8463" s="5" t="s">
        <v>313</v>
      </c>
      <c r="F8463" s="5" t="s">
        <v>306</v>
      </c>
      <c r="G8463" s="13">
        <v>100.1</v>
      </c>
      <c r="H8463" s="5">
        <v>80</v>
      </c>
    </row>
    <row r="8464" spans="1:8">
      <c r="A8464" s="4">
        <v>8463</v>
      </c>
      <c r="B8464" s="5" t="s">
        <v>795</v>
      </c>
      <c r="C8464" s="5" t="s">
        <v>742</v>
      </c>
      <c r="D8464" s="5" t="s">
        <v>316</v>
      </c>
      <c r="E8464" s="5" t="s">
        <v>305</v>
      </c>
      <c r="F8464" s="5" t="s">
        <v>770</v>
      </c>
      <c r="G8464" s="13">
        <v>610.23</v>
      </c>
      <c r="H8464" s="5">
        <v>17</v>
      </c>
    </row>
    <row r="8465" spans="1:8">
      <c r="A8465" s="4">
        <v>8464</v>
      </c>
      <c r="B8465" s="5" t="s">
        <v>763</v>
      </c>
      <c r="C8465" s="5" t="s">
        <v>757</v>
      </c>
      <c r="D8465" s="5" t="s">
        <v>320</v>
      </c>
      <c r="E8465" s="5" t="s">
        <v>303</v>
      </c>
      <c r="F8465" s="5" t="s">
        <v>746</v>
      </c>
      <c r="G8465" s="13">
        <v>761.08</v>
      </c>
      <c r="H8465" s="5">
        <v>8</v>
      </c>
    </row>
    <row r="8466" spans="1:8">
      <c r="A8466" s="4">
        <v>8465</v>
      </c>
      <c r="B8466" s="5" t="s">
        <v>754</v>
      </c>
      <c r="C8466" s="5" t="s">
        <v>307</v>
      </c>
      <c r="D8466" s="5" t="s">
        <v>317</v>
      </c>
      <c r="E8466" s="5" t="s">
        <v>313</v>
      </c>
      <c r="F8466" s="5" t="s">
        <v>746</v>
      </c>
      <c r="G8466" s="13">
        <v>798.5</v>
      </c>
      <c r="H8466" s="5">
        <v>176</v>
      </c>
    </row>
    <row r="8467" spans="1:8">
      <c r="A8467" s="4">
        <v>8466</v>
      </c>
      <c r="B8467" s="5" t="s">
        <v>779</v>
      </c>
      <c r="C8467" s="5" t="s">
        <v>783</v>
      </c>
      <c r="D8467" s="5" t="s">
        <v>738</v>
      </c>
      <c r="E8467" s="5" t="s">
        <v>319</v>
      </c>
      <c r="F8467" s="5" t="s">
        <v>734</v>
      </c>
      <c r="G8467" s="13">
        <v>575.78</v>
      </c>
      <c r="H8467" s="5">
        <v>66</v>
      </c>
    </row>
    <row r="8468" spans="1:8">
      <c r="A8468" s="4">
        <v>8467</v>
      </c>
      <c r="B8468" s="5" t="s">
        <v>781</v>
      </c>
      <c r="C8468" s="5" t="s">
        <v>307</v>
      </c>
      <c r="D8468" s="5" t="s">
        <v>738</v>
      </c>
      <c r="E8468" s="5" t="s">
        <v>313</v>
      </c>
      <c r="F8468" s="5" t="s">
        <v>311</v>
      </c>
      <c r="G8468" s="13">
        <v>559.35</v>
      </c>
      <c r="H8468" s="5">
        <v>28</v>
      </c>
    </row>
    <row r="8469" spans="1:8">
      <c r="A8469" s="4">
        <v>8468</v>
      </c>
      <c r="B8469" s="5" t="s">
        <v>803</v>
      </c>
      <c r="C8469" s="5" t="s">
        <v>318</v>
      </c>
      <c r="D8469" s="5" t="s">
        <v>750</v>
      </c>
      <c r="E8469" s="5" t="s">
        <v>758</v>
      </c>
      <c r="F8469" s="5" t="s">
        <v>770</v>
      </c>
      <c r="G8469" s="13">
        <v>894.53</v>
      </c>
      <c r="H8469" s="5">
        <v>69</v>
      </c>
    </row>
    <row r="8470" spans="1:8">
      <c r="A8470" s="4">
        <v>8469</v>
      </c>
      <c r="B8470" s="5" t="s">
        <v>761</v>
      </c>
      <c r="C8470" s="5" t="s">
        <v>757</v>
      </c>
      <c r="D8470" s="5" t="s">
        <v>324</v>
      </c>
      <c r="E8470" s="5" t="s">
        <v>314</v>
      </c>
      <c r="F8470" s="5" t="s">
        <v>326</v>
      </c>
      <c r="G8470" s="13">
        <v>333.3</v>
      </c>
      <c r="H8470" s="5">
        <v>20</v>
      </c>
    </row>
    <row r="8471" spans="1:8">
      <c r="A8471" s="4">
        <v>8470</v>
      </c>
      <c r="B8471" s="5" t="s">
        <v>763</v>
      </c>
      <c r="C8471" s="5" t="s">
        <v>308</v>
      </c>
      <c r="D8471" s="5" t="s">
        <v>320</v>
      </c>
      <c r="E8471" s="5" t="s">
        <v>733</v>
      </c>
      <c r="F8471" s="5" t="s">
        <v>751</v>
      </c>
      <c r="G8471" s="13">
        <v>379.71</v>
      </c>
      <c r="H8471" s="5">
        <v>177</v>
      </c>
    </row>
    <row r="8472" spans="1:8">
      <c r="A8472" s="4">
        <v>8471</v>
      </c>
      <c r="B8472" s="5" t="s">
        <v>779</v>
      </c>
      <c r="C8472" s="5" t="s">
        <v>315</v>
      </c>
      <c r="D8472" s="5" t="s">
        <v>743</v>
      </c>
      <c r="E8472" s="5" t="s">
        <v>322</v>
      </c>
      <c r="F8472" s="5" t="s">
        <v>744</v>
      </c>
      <c r="G8472" s="13">
        <v>731.77</v>
      </c>
      <c r="H8472" s="5">
        <v>80</v>
      </c>
    </row>
    <row r="8473" spans="1:8">
      <c r="A8473" s="4">
        <v>8472</v>
      </c>
      <c r="B8473" s="5" t="s">
        <v>776</v>
      </c>
      <c r="C8473" s="5" t="s">
        <v>757</v>
      </c>
      <c r="D8473" s="5" t="s">
        <v>772</v>
      </c>
      <c r="E8473" s="5" t="s">
        <v>305</v>
      </c>
      <c r="F8473" s="5" t="s">
        <v>326</v>
      </c>
      <c r="G8473" s="13">
        <v>508.96</v>
      </c>
      <c r="H8473" s="5">
        <v>190</v>
      </c>
    </row>
    <row r="8474" spans="1:8">
      <c r="A8474" s="4">
        <v>8473</v>
      </c>
      <c r="B8474" s="5" t="s">
        <v>789</v>
      </c>
      <c r="C8474" s="5" t="s">
        <v>318</v>
      </c>
      <c r="D8474" s="5" t="s">
        <v>750</v>
      </c>
      <c r="E8474" s="5" t="s">
        <v>733</v>
      </c>
      <c r="F8474" s="5" t="s">
        <v>746</v>
      </c>
      <c r="G8474" s="13">
        <v>827.79</v>
      </c>
      <c r="H8474" s="5">
        <v>58</v>
      </c>
    </row>
    <row r="8475" spans="1:8">
      <c r="A8475" s="4">
        <v>8474</v>
      </c>
      <c r="B8475" s="5" t="s">
        <v>798</v>
      </c>
      <c r="C8475" s="5" t="s">
        <v>783</v>
      </c>
      <c r="D8475" s="5" t="s">
        <v>743</v>
      </c>
      <c r="E8475" s="5" t="s">
        <v>322</v>
      </c>
      <c r="F8475" s="5" t="s">
        <v>306</v>
      </c>
      <c r="G8475" s="13">
        <v>150.37</v>
      </c>
      <c r="H8475" s="5">
        <v>121</v>
      </c>
    </row>
    <row r="8476" spans="1:8">
      <c r="A8476" s="4">
        <v>8475</v>
      </c>
      <c r="B8476" s="5" t="s">
        <v>810</v>
      </c>
      <c r="C8476" s="5" t="s">
        <v>731</v>
      </c>
      <c r="D8476" s="5" t="s">
        <v>738</v>
      </c>
      <c r="E8476" s="5" t="s">
        <v>310</v>
      </c>
      <c r="F8476" s="5" t="s">
        <v>306</v>
      </c>
      <c r="G8476" s="13">
        <v>406.88</v>
      </c>
      <c r="H8476" s="5">
        <v>175</v>
      </c>
    </row>
    <row r="8477" spans="1:8">
      <c r="A8477" s="4">
        <v>8476</v>
      </c>
      <c r="B8477" s="5" t="s">
        <v>774</v>
      </c>
      <c r="C8477" s="5" t="s">
        <v>308</v>
      </c>
      <c r="D8477" s="5" t="s">
        <v>785</v>
      </c>
      <c r="E8477" s="5" t="s">
        <v>733</v>
      </c>
      <c r="F8477" s="5" t="s">
        <v>744</v>
      </c>
      <c r="G8477" s="13">
        <v>833.8</v>
      </c>
      <c r="H8477" s="5">
        <v>187</v>
      </c>
    </row>
    <row r="8478" spans="1:8">
      <c r="A8478" s="4">
        <v>8477</v>
      </c>
      <c r="B8478" s="5" t="s">
        <v>786</v>
      </c>
      <c r="C8478" s="5" t="s">
        <v>753</v>
      </c>
      <c r="D8478" s="5" t="s">
        <v>736</v>
      </c>
      <c r="E8478" s="5" t="s">
        <v>303</v>
      </c>
      <c r="F8478" s="5" t="s">
        <v>311</v>
      </c>
      <c r="G8478" s="13">
        <v>803.15</v>
      </c>
      <c r="H8478" s="5">
        <v>163</v>
      </c>
    </row>
    <row r="8479" spans="1:8">
      <c r="A8479" s="4">
        <v>8478</v>
      </c>
      <c r="B8479" s="5" t="s">
        <v>752</v>
      </c>
      <c r="C8479" s="5" t="s">
        <v>735</v>
      </c>
      <c r="D8479" s="5" t="s">
        <v>324</v>
      </c>
      <c r="E8479" s="5" t="s">
        <v>319</v>
      </c>
      <c r="F8479" s="5" t="s">
        <v>734</v>
      </c>
      <c r="G8479" s="13">
        <v>707.34</v>
      </c>
      <c r="H8479" s="5">
        <v>96</v>
      </c>
    </row>
    <row r="8480" spans="1:8">
      <c r="A8480" s="4">
        <v>8479</v>
      </c>
      <c r="B8480" s="5" t="s">
        <v>811</v>
      </c>
      <c r="C8480" s="5" t="s">
        <v>753</v>
      </c>
      <c r="D8480" s="5" t="s">
        <v>736</v>
      </c>
      <c r="E8480" s="5" t="s">
        <v>322</v>
      </c>
      <c r="F8480" s="5" t="s">
        <v>744</v>
      </c>
      <c r="G8480" s="13">
        <v>866.83</v>
      </c>
      <c r="H8480" s="5">
        <v>119</v>
      </c>
    </row>
    <row r="8481" spans="1:8">
      <c r="A8481" s="4">
        <v>8480</v>
      </c>
      <c r="B8481" s="5" t="s">
        <v>762</v>
      </c>
      <c r="C8481" s="5" t="s">
        <v>753</v>
      </c>
      <c r="D8481" s="5" t="s">
        <v>317</v>
      </c>
      <c r="E8481" s="5" t="s">
        <v>740</v>
      </c>
      <c r="F8481" s="5" t="s">
        <v>746</v>
      </c>
      <c r="G8481" s="13">
        <v>75.709999999999994</v>
      </c>
      <c r="H8481" s="5">
        <v>119</v>
      </c>
    </row>
    <row r="8482" spans="1:8">
      <c r="A8482" s="4">
        <v>8481</v>
      </c>
      <c r="B8482" s="5" t="s">
        <v>803</v>
      </c>
      <c r="C8482" s="5" t="s">
        <v>783</v>
      </c>
      <c r="D8482" s="5" t="s">
        <v>743</v>
      </c>
      <c r="E8482" s="5" t="s">
        <v>740</v>
      </c>
      <c r="F8482" s="5" t="s">
        <v>748</v>
      </c>
      <c r="G8482" s="13">
        <v>214.85</v>
      </c>
      <c r="H8482" s="5">
        <v>188</v>
      </c>
    </row>
    <row r="8483" spans="1:8">
      <c r="A8483" s="4">
        <v>8482</v>
      </c>
      <c r="B8483" s="5" t="s">
        <v>794</v>
      </c>
      <c r="C8483" s="5" t="s">
        <v>315</v>
      </c>
      <c r="D8483" s="5" t="s">
        <v>317</v>
      </c>
      <c r="E8483" s="5" t="s">
        <v>733</v>
      </c>
      <c r="F8483" s="5" t="s">
        <v>323</v>
      </c>
      <c r="G8483" s="13">
        <v>293.93</v>
      </c>
      <c r="H8483" s="5">
        <v>198</v>
      </c>
    </row>
    <row r="8484" spans="1:8">
      <c r="A8484" s="4">
        <v>8483</v>
      </c>
      <c r="B8484" s="5" t="s">
        <v>765</v>
      </c>
      <c r="C8484" s="5" t="s">
        <v>757</v>
      </c>
      <c r="D8484" s="5" t="s">
        <v>785</v>
      </c>
      <c r="E8484" s="5" t="s">
        <v>310</v>
      </c>
      <c r="F8484" s="5" t="s">
        <v>306</v>
      </c>
      <c r="G8484" s="13">
        <v>493.87</v>
      </c>
      <c r="H8484" s="5">
        <v>129</v>
      </c>
    </row>
    <row r="8485" spans="1:8">
      <c r="A8485" s="4">
        <v>8484</v>
      </c>
      <c r="B8485" s="5" t="s">
        <v>784</v>
      </c>
      <c r="C8485" s="5" t="s">
        <v>753</v>
      </c>
      <c r="D8485" s="5" t="s">
        <v>732</v>
      </c>
      <c r="E8485" s="5" t="s">
        <v>758</v>
      </c>
      <c r="F8485" s="5" t="s">
        <v>323</v>
      </c>
      <c r="G8485" s="13">
        <v>626.75</v>
      </c>
      <c r="H8485" s="5">
        <v>140</v>
      </c>
    </row>
    <row r="8486" spans="1:8">
      <c r="A8486" s="4">
        <v>8485</v>
      </c>
      <c r="B8486" s="5" t="s">
        <v>800</v>
      </c>
      <c r="C8486" s="5" t="s">
        <v>312</v>
      </c>
      <c r="D8486" s="5" t="s">
        <v>743</v>
      </c>
      <c r="E8486" s="5" t="s">
        <v>303</v>
      </c>
      <c r="F8486" s="5" t="s">
        <v>325</v>
      </c>
      <c r="G8486" s="13">
        <v>716.52</v>
      </c>
      <c r="H8486" s="5">
        <v>93</v>
      </c>
    </row>
    <row r="8487" spans="1:8">
      <c r="A8487" s="4">
        <v>8486</v>
      </c>
      <c r="B8487" s="5" t="s">
        <v>768</v>
      </c>
      <c r="C8487" s="5" t="s">
        <v>753</v>
      </c>
      <c r="D8487" s="5" t="s">
        <v>317</v>
      </c>
      <c r="E8487" s="5" t="s">
        <v>310</v>
      </c>
      <c r="F8487" s="5" t="s">
        <v>751</v>
      </c>
      <c r="G8487" s="13">
        <v>266.18</v>
      </c>
      <c r="H8487" s="5">
        <v>1</v>
      </c>
    </row>
    <row r="8488" spans="1:8">
      <c r="A8488" s="4">
        <v>8487</v>
      </c>
      <c r="B8488" s="5" t="s">
        <v>808</v>
      </c>
      <c r="C8488" s="5" t="s">
        <v>731</v>
      </c>
      <c r="D8488" s="5" t="s">
        <v>769</v>
      </c>
      <c r="E8488" s="5" t="s">
        <v>758</v>
      </c>
      <c r="F8488" s="5" t="s">
        <v>311</v>
      </c>
      <c r="G8488" s="13">
        <v>550.02</v>
      </c>
      <c r="H8488" s="5">
        <v>43</v>
      </c>
    </row>
    <row r="8489" spans="1:8">
      <c r="A8489" s="4">
        <v>8488</v>
      </c>
      <c r="B8489" s="5" t="s">
        <v>754</v>
      </c>
      <c r="C8489" s="5" t="s">
        <v>304</v>
      </c>
      <c r="D8489" s="5" t="s">
        <v>785</v>
      </c>
      <c r="E8489" s="5" t="s">
        <v>310</v>
      </c>
      <c r="F8489" s="5" t="s">
        <v>744</v>
      </c>
      <c r="G8489" s="13">
        <v>637.46</v>
      </c>
      <c r="H8489" s="5">
        <v>89</v>
      </c>
    </row>
    <row r="8490" spans="1:8">
      <c r="A8490" s="4">
        <v>8489</v>
      </c>
      <c r="B8490" s="5" t="s">
        <v>795</v>
      </c>
      <c r="C8490" s="5" t="s">
        <v>308</v>
      </c>
      <c r="D8490" s="5" t="s">
        <v>772</v>
      </c>
      <c r="E8490" s="5" t="s">
        <v>313</v>
      </c>
      <c r="F8490" s="5" t="s">
        <v>746</v>
      </c>
      <c r="G8490" s="13">
        <v>505.98</v>
      </c>
      <c r="H8490" s="5">
        <v>138</v>
      </c>
    </row>
    <row r="8491" spans="1:8">
      <c r="A8491" s="4">
        <v>8490</v>
      </c>
      <c r="B8491" s="5" t="s">
        <v>794</v>
      </c>
      <c r="C8491" s="5" t="s">
        <v>757</v>
      </c>
      <c r="D8491" s="5" t="s">
        <v>732</v>
      </c>
      <c r="E8491" s="5" t="s">
        <v>758</v>
      </c>
      <c r="F8491" s="5" t="s">
        <v>744</v>
      </c>
      <c r="G8491" s="13">
        <v>706.05</v>
      </c>
      <c r="H8491" s="5">
        <v>186</v>
      </c>
    </row>
    <row r="8492" spans="1:8">
      <c r="A8492" s="4">
        <v>8491</v>
      </c>
      <c r="B8492" s="5" t="s">
        <v>766</v>
      </c>
      <c r="C8492" s="5" t="s">
        <v>308</v>
      </c>
      <c r="D8492" s="5" t="s">
        <v>750</v>
      </c>
      <c r="E8492" s="5" t="s">
        <v>313</v>
      </c>
      <c r="F8492" s="5" t="s">
        <v>311</v>
      </c>
      <c r="G8492" s="13">
        <v>642.63</v>
      </c>
      <c r="H8492" s="5">
        <v>22</v>
      </c>
    </row>
    <row r="8493" spans="1:8">
      <c r="A8493" s="4">
        <v>8492</v>
      </c>
      <c r="B8493" s="5" t="s">
        <v>796</v>
      </c>
      <c r="C8493" s="5" t="s">
        <v>315</v>
      </c>
      <c r="D8493" s="5" t="s">
        <v>769</v>
      </c>
      <c r="E8493" s="5" t="s">
        <v>319</v>
      </c>
      <c r="F8493" s="5" t="s">
        <v>326</v>
      </c>
      <c r="G8493" s="13">
        <v>608.42999999999995</v>
      </c>
      <c r="H8493" s="5">
        <v>145</v>
      </c>
    </row>
    <row r="8494" spans="1:8">
      <c r="A8494" s="4">
        <v>8493</v>
      </c>
      <c r="B8494" s="5" t="s">
        <v>811</v>
      </c>
      <c r="C8494" s="5" t="s">
        <v>312</v>
      </c>
      <c r="D8494" s="5" t="s">
        <v>324</v>
      </c>
      <c r="E8494" s="5" t="s">
        <v>303</v>
      </c>
      <c r="F8494" s="5" t="s">
        <v>311</v>
      </c>
      <c r="G8494" s="13">
        <v>536.82000000000005</v>
      </c>
      <c r="H8494" s="5">
        <v>74</v>
      </c>
    </row>
    <row r="8495" spans="1:8">
      <c r="A8495" s="4">
        <v>8494</v>
      </c>
      <c r="B8495" s="5" t="s">
        <v>810</v>
      </c>
      <c r="C8495" s="5" t="s">
        <v>753</v>
      </c>
      <c r="D8495" s="5" t="s">
        <v>738</v>
      </c>
      <c r="E8495" s="5" t="s">
        <v>305</v>
      </c>
      <c r="F8495" s="5" t="s">
        <v>325</v>
      </c>
      <c r="G8495" s="13">
        <v>440.26</v>
      </c>
      <c r="H8495" s="5">
        <v>198</v>
      </c>
    </row>
    <row r="8496" spans="1:8">
      <c r="A8496" s="4">
        <v>8495</v>
      </c>
      <c r="B8496" s="5" t="s">
        <v>778</v>
      </c>
      <c r="C8496" s="5" t="s">
        <v>318</v>
      </c>
      <c r="D8496" s="5" t="s">
        <v>320</v>
      </c>
      <c r="E8496" s="5" t="s">
        <v>322</v>
      </c>
      <c r="F8496" s="5" t="s">
        <v>744</v>
      </c>
      <c r="G8496" s="13">
        <v>383.19</v>
      </c>
      <c r="H8496" s="5">
        <v>66</v>
      </c>
    </row>
    <row r="8497" spans="1:8">
      <c r="A8497" s="4">
        <v>8496</v>
      </c>
      <c r="B8497" s="5" t="s">
        <v>794</v>
      </c>
      <c r="C8497" s="5" t="s">
        <v>735</v>
      </c>
      <c r="D8497" s="5" t="s">
        <v>769</v>
      </c>
      <c r="E8497" s="5" t="s">
        <v>303</v>
      </c>
      <c r="F8497" s="5" t="s">
        <v>744</v>
      </c>
      <c r="G8497" s="13">
        <v>268.06</v>
      </c>
      <c r="H8497" s="5">
        <v>107</v>
      </c>
    </row>
    <row r="8498" spans="1:8">
      <c r="A8498" s="4">
        <v>8497</v>
      </c>
      <c r="B8498" s="5" t="s">
        <v>787</v>
      </c>
      <c r="C8498" s="5" t="s">
        <v>757</v>
      </c>
      <c r="D8498" s="5" t="s">
        <v>785</v>
      </c>
      <c r="E8498" s="5" t="s">
        <v>314</v>
      </c>
      <c r="F8498" s="5" t="s">
        <v>770</v>
      </c>
      <c r="G8498" s="13">
        <v>202.43</v>
      </c>
      <c r="H8498" s="5">
        <v>3</v>
      </c>
    </row>
    <row r="8499" spans="1:8">
      <c r="A8499" s="4">
        <v>8498</v>
      </c>
      <c r="B8499" s="5" t="s">
        <v>810</v>
      </c>
      <c r="C8499" s="5" t="s">
        <v>304</v>
      </c>
      <c r="D8499" s="5" t="s">
        <v>320</v>
      </c>
      <c r="E8499" s="5" t="s">
        <v>758</v>
      </c>
      <c r="F8499" s="5" t="s">
        <v>746</v>
      </c>
      <c r="G8499" s="13">
        <v>115.87</v>
      </c>
      <c r="H8499" s="5">
        <v>183</v>
      </c>
    </row>
    <row r="8500" spans="1:8">
      <c r="A8500" s="4">
        <v>8499</v>
      </c>
      <c r="B8500" s="5" t="s">
        <v>798</v>
      </c>
      <c r="C8500" s="5" t="s">
        <v>307</v>
      </c>
      <c r="D8500" s="5" t="s">
        <v>309</v>
      </c>
      <c r="E8500" s="5" t="s">
        <v>314</v>
      </c>
      <c r="F8500" s="5" t="s">
        <v>306</v>
      </c>
      <c r="G8500" s="13">
        <v>448.43</v>
      </c>
      <c r="H8500" s="5">
        <v>17</v>
      </c>
    </row>
    <row r="8501" spans="1:8">
      <c r="A8501" s="4">
        <v>8500</v>
      </c>
      <c r="B8501" s="5" t="s">
        <v>780</v>
      </c>
      <c r="C8501" s="5" t="s">
        <v>731</v>
      </c>
      <c r="D8501" s="5" t="s">
        <v>324</v>
      </c>
      <c r="E8501" s="5" t="s">
        <v>305</v>
      </c>
      <c r="F8501" s="5" t="s">
        <v>770</v>
      </c>
      <c r="G8501" s="13">
        <v>141.19</v>
      </c>
      <c r="H8501" s="5">
        <v>69</v>
      </c>
    </row>
    <row r="8502" spans="1:8">
      <c r="A8502" s="4">
        <v>8501</v>
      </c>
      <c r="B8502" s="5" t="s">
        <v>747</v>
      </c>
      <c r="C8502" s="5" t="s">
        <v>783</v>
      </c>
      <c r="D8502" s="5" t="s">
        <v>772</v>
      </c>
      <c r="E8502" s="5" t="s">
        <v>733</v>
      </c>
      <c r="F8502" s="5" t="s">
        <v>744</v>
      </c>
      <c r="G8502" s="13">
        <v>184.41</v>
      </c>
      <c r="H8502" s="5">
        <v>12</v>
      </c>
    </row>
    <row r="8503" spans="1:8">
      <c r="A8503" s="4">
        <v>8502</v>
      </c>
      <c r="B8503" s="5" t="s">
        <v>776</v>
      </c>
      <c r="C8503" s="5" t="s">
        <v>731</v>
      </c>
      <c r="D8503" s="5" t="s">
        <v>772</v>
      </c>
      <c r="E8503" s="5" t="s">
        <v>740</v>
      </c>
      <c r="F8503" s="5" t="s">
        <v>311</v>
      </c>
      <c r="G8503" s="13">
        <v>929.35</v>
      </c>
      <c r="H8503" s="5">
        <v>39</v>
      </c>
    </row>
    <row r="8504" spans="1:8">
      <c r="A8504" s="4">
        <v>8503</v>
      </c>
      <c r="B8504" s="5" t="s">
        <v>768</v>
      </c>
      <c r="C8504" s="5" t="s">
        <v>315</v>
      </c>
      <c r="D8504" s="5" t="s">
        <v>738</v>
      </c>
      <c r="E8504" s="5" t="s">
        <v>740</v>
      </c>
      <c r="F8504" s="5" t="s">
        <v>744</v>
      </c>
      <c r="G8504" s="13">
        <v>629.54</v>
      </c>
      <c r="H8504" s="5">
        <v>9</v>
      </c>
    </row>
    <row r="8505" spans="1:8">
      <c r="A8505" s="4">
        <v>8504</v>
      </c>
      <c r="B8505" s="5" t="s">
        <v>803</v>
      </c>
      <c r="C8505" s="5" t="s">
        <v>315</v>
      </c>
      <c r="D8505" s="5" t="s">
        <v>316</v>
      </c>
      <c r="E8505" s="5" t="s">
        <v>314</v>
      </c>
      <c r="F8505" s="5" t="s">
        <v>751</v>
      </c>
      <c r="G8505" s="13">
        <v>829.92</v>
      </c>
      <c r="H8505" s="5">
        <v>163</v>
      </c>
    </row>
    <row r="8506" spans="1:8">
      <c r="A8506" s="4">
        <v>8505</v>
      </c>
      <c r="B8506" s="5" t="s">
        <v>302</v>
      </c>
      <c r="C8506" s="5" t="s">
        <v>315</v>
      </c>
      <c r="D8506" s="5" t="s">
        <v>316</v>
      </c>
      <c r="E8506" s="5" t="s">
        <v>305</v>
      </c>
      <c r="F8506" s="5" t="s">
        <v>770</v>
      </c>
      <c r="G8506" s="13">
        <v>858.21</v>
      </c>
      <c r="H8506" s="5">
        <v>66</v>
      </c>
    </row>
    <row r="8507" spans="1:8">
      <c r="A8507" s="4">
        <v>8506</v>
      </c>
      <c r="B8507" s="5" t="s">
        <v>781</v>
      </c>
      <c r="C8507" s="5" t="s">
        <v>312</v>
      </c>
      <c r="D8507" s="5" t="s">
        <v>743</v>
      </c>
      <c r="E8507" s="5" t="s">
        <v>322</v>
      </c>
      <c r="F8507" s="5" t="s">
        <v>321</v>
      </c>
      <c r="G8507" s="13">
        <v>313.02999999999997</v>
      </c>
      <c r="H8507" s="5">
        <v>22</v>
      </c>
    </row>
    <row r="8508" spans="1:8">
      <c r="A8508" s="4">
        <v>8507</v>
      </c>
      <c r="B8508" s="5" t="s">
        <v>730</v>
      </c>
      <c r="C8508" s="5" t="s">
        <v>315</v>
      </c>
      <c r="D8508" s="5" t="s">
        <v>317</v>
      </c>
      <c r="E8508" s="5" t="s">
        <v>322</v>
      </c>
      <c r="F8508" s="5" t="s">
        <v>321</v>
      </c>
      <c r="G8508" s="13">
        <v>574.17999999999995</v>
      </c>
      <c r="H8508" s="5">
        <v>107</v>
      </c>
    </row>
    <row r="8509" spans="1:8">
      <c r="A8509" s="4">
        <v>8508</v>
      </c>
      <c r="B8509" s="5" t="s">
        <v>747</v>
      </c>
      <c r="C8509" s="5" t="s">
        <v>783</v>
      </c>
      <c r="D8509" s="5" t="s">
        <v>772</v>
      </c>
      <c r="E8509" s="5" t="s">
        <v>305</v>
      </c>
      <c r="F8509" s="5" t="s">
        <v>321</v>
      </c>
      <c r="G8509" s="13">
        <v>636.85</v>
      </c>
      <c r="H8509" s="5">
        <v>104</v>
      </c>
    </row>
    <row r="8510" spans="1:8">
      <c r="A8510" s="4">
        <v>8509</v>
      </c>
      <c r="B8510" s="5" t="s">
        <v>759</v>
      </c>
      <c r="C8510" s="5" t="s">
        <v>783</v>
      </c>
      <c r="D8510" s="5" t="s">
        <v>317</v>
      </c>
      <c r="E8510" s="5" t="s">
        <v>314</v>
      </c>
      <c r="F8510" s="5" t="s">
        <v>323</v>
      </c>
      <c r="G8510" s="13">
        <v>251.75</v>
      </c>
      <c r="H8510" s="5">
        <v>106</v>
      </c>
    </row>
    <row r="8511" spans="1:8">
      <c r="A8511" s="4">
        <v>8510</v>
      </c>
      <c r="B8511" s="5" t="s">
        <v>801</v>
      </c>
      <c r="C8511" s="5" t="s">
        <v>731</v>
      </c>
      <c r="D8511" s="5" t="s">
        <v>743</v>
      </c>
      <c r="E8511" s="5" t="s">
        <v>322</v>
      </c>
      <c r="F8511" s="5" t="s">
        <v>746</v>
      </c>
      <c r="G8511" s="13">
        <v>89.6</v>
      </c>
      <c r="H8511" s="5">
        <v>76</v>
      </c>
    </row>
    <row r="8512" spans="1:8">
      <c r="A8512" s="4">
        <v>8511</v>
      </c>
      <c r="B8512" s="5" t="s">
        <v>761</v>
      </c>
      <c r="C8512" s="5" t="s">
        <v>735</v>
      </c>
      <c r="D8512" s="5" t="s">
        <v>750</v>
      </c>
      <c r="E8512" s="5" t="s">
        <v>322</v>
      </c>
      <c r="F8512" s="5" t="s">
        <v>311</v>
      </c>
      <c r="G8512" s="13">
        <v>41.31</v>
      </c>
      <c r="H8512" s="5">
        <v>146</v>
      </c>
    </row>
    <row r="8513" spans="1:8">
      <c r="A8513" s="4">
        <v>8512</v>
      </c>
      <c r="B8513" s="5" t="s">
        <v>302</v>
      </c>
      <c r="C8513" s="5" t="s">
        <v>735</v>
      </c>
      <c r="D8513" s="5" t="s">
        <v>317</v>
      </c>
      <c r="E8513" s="5" t="s">
        <v>314</v>
      </c>
      <c r="F8513" s="5" t="s">
        <v>326</v>
      </c>
      <c r="G8513" s="13">
        <v>459.54</v>
      </c>
      <c r="H8513" s="5">
        <v>101</v>
      </c>
    </row>
    <row r="8514" spans="1:8">
      <c r="A8514" s="4">
        <v>8513</v>
      </c>
      <c r="B8514" s="5" t="s">
        <v>749</v>
      </c>
      <c r="C8514" s="5" t="s">
        <v>318</v>
      </c>
      <c r="D8514" s="5" t="s">
        <v>743</v>
      </c>
      <c r="E8514" s="5" t="s">
        <v>758</v>
      </c>
      <c r="F8514" s="5" t="s">
        <v>770</v>
      </c>
      <c r="G8514" s="13">
        <v>501.62</v>
      </c>
      <c r="H8514" s="5">
        <v>26</v>
      </c>
    </row>
    <row r="8515" spans="1:8">
      <c r="A8515" s="4">
        <v>8514</v>
      </c>
      <c r="B8515" s="5" t="s">
        <v>767</v>
      </c>
      <c r="C8515" s="5" t="s">
        <v>312</v>
      </c>
      <c r="D8515" s="5" t="s">
        <v>738</v>
      </c>
      <c r="E8515" s="5" t="s">
        <v>319</v>
      </c>
      <c r="F8515" s="5" t="s">
        <v>321</v>
      </c>
      <c r="G8515" s="13">
        <v>176.23</v>
      </c>
      <c r="H8515" s="5">
        <v>71</v>
      </c>
    </row>
    <row r="8516" spans="1:8">
      <c r="A8516" s="4">
        <v>8515</v>
      </c>
      <c r="B8516" s="5" t="s">
        <v>810</v>
      </c>
      <c r="C8516" s="5" t="s">
        <v>312</v>
      </c>
      <c r="D8516" s="5" t="s">
        <v>769</v>
      </c>
      <c r="E8516" s="5" t="s">
        <v>733</v>
      </c>
      <c r="F8516" s="5" t="s">
        <v>751</v>
      </c>
      <c r="G8516" s="13">
        <v>663.42</v>
      </c>
      <c r="H8516" s="5">
        <v>81</v>
      </c>
    </row>
    <row r="8517" spans="1:8">
      <c r="A8517" s="4">
        <v>8516</v>
      </c>
      <c r="B8517" s="5" t="s">
        <v>802</v>
      </c>
      <c r="C8517" s="5" t="s">
        <v>755</v>
      </c>
      <c r="D8517" s="5" t="s">
        <v>772</v>
      </c>
      <c r="E8517" s="5" t="s">
        <v>303</v>
      </c>
      <c r="F8517" s="5" t="s">
        <v>311</v>
      </c>
      <c r="G8517" s="13">
        <v>281.58999999999997</v>
      </c>
      <c r="H8517" s="5">
        <v>90</v>
      </c>
    </row>
    <row r="8518" spans="1:8">
      <c r="A8518" s="4">
        <v>8517</v>
      </c>
      <c r="B8518" s="5" t="s">
        <v>789</v>
      </c>
      <c r="C8518" s="5" t="s">
        <v>731</v>
      </c>
      <c r="D8518" s="5" t="s">
        <v>316</v>
      </c>
      <c r="E8518" s="5" t="s">
        <v>303</v>
      </c>
      <c r="F8518" s="5" t="s">
        <v>306</v>
      </c>
      <c r="G8518" s="13">
        <v>893.79</v>
      </c>
      <c r="H8518" s="5">
        <v>154</v>
      </c>
    </row>
    <row r="8519" spans="1:8">
      <c r="A8519" s="4">
        <v>8518</v>
      </c>
      <c r="B8519" s="5" t="s">
        <v>778</v>
      </c>
      <c r="C8519" s="5" t="s">
        <v>757</v>
      </c>
      <c r="D8519" s="5" t="s">
        <v>785</v>
      </c>
      <c r="E8519" s="5" t="s">
        <v>314</v>
      </c>
      <c r="F8519" s="5" t="s">
        <v>321</v>
      </c>
      <c r="G8519" s="13">
        <v>129.47999999999999</v>
      </c>
      <c r="H8519" s="5">
        <v>53</v>
      </c>
    </row>
    <row r="8520" spans="1:8">
      <c r="A8520" s="4">
        <v>8519</v>
      </c>
      <c r="B8520" s="5" t="s">
        <v>790</v>
      </c>
      <c r="C8520" s="5" t="s">
        <v>307</v>
      </c>
      <c r="D8520" s="5" t="s">
        <v>732</v>
      </c>
      <c r="E8520" s="5" t="s">
        <v>303</v>
      </c>
      <c r="F8520" s="5" t="s">
        <v>326</v>
      </c>
      <c r="G8520" s="13">
        <v>602.59</v>
      </c>
      <c r="H8520" s="5">
        <v>150</v>
      </c>
    </row>
    <row r="8521" spans="1:8">
      <c r="A8521" s="4">
        <v>8520</v>
      </c>
      <c r="B8521" s="5" t="s">
        <v>807</v>
      </c>
      <c r="C8521" s="5" t="s">
        <v>308</v>
      </c>
      <c r="D8521" s="5" t="s">
        <v>769</v>
      </c>
      <c r="E8521" s="5" t="s">
        <v>319</v>
      </c>
      <c r="F8521" s="5" t="s">
        <v>323</v>
      </c>
      <c r="G8521" s="13">
        <v>919.03</v>
      </c>
      <c r="H8521" s="5">
        <v>68</v>
      </c>
    </row>
    <row r="8522" spans="1:8">
      <c r="A8522" s="4">
        <v>8521</v>
      </c>
      <c r="B8522" s="5" t="s">
        <v>788</v>
      </c>
      <c r="C8522" s="5" t="s">
        <v>783</v>
      </c>
      <c r="D8522" s="5" t="s">
        <v>732</v>
      </c>
      <c r="E8522" s="5" t="s">
        <v>733</v>
      </c>
      <c r="F8522" s="5" t="s">
        <v>734</v>
      </c>
      <c r="G8522" s="13">
        <v>129.19</v>
      </c>
      <c r="H8522" s="5">
        <v>41</v>
      </c>
    </row>
    <row r="8523" spans="1:8">
      <c r="A8523" s="4">
        <v>8522</v>
      </c>
      <c r="B8523" s="5" t="s">
        <v>780</v>
      </c>
      <c r="C8523" s="5" t="s">
        <v>735</v>
      </c>
      <c r="D8523" s="5" t="s">
        <v>732</v>
      </c>
      <c r="E8523" s="5" t="s">
        <v>733</v>
      </c>
      <c r="F8523" s="5" t="s">
        <v>751</v>
      </c>
      <c r="G8523" s="13">
        <v>944.38</v>
      </c>
      <c r="H8523" s="5">
        <v>55</v>
      </c>
    </row>
    <row r="8524" spans="1:8">
      <c r="A8524" s="4">
        <v>8523</v>
      </c>
      <c r="B8524" s="5" t="s">
        <v>798</v>
      </c>
      <c r="C8524" s="5" t="s">
        <v>757</v>
      </c>
      <c r="D8524" s="5" t="s">
        <v>317</v>
      </c>
      <c r="E8524" s="5" t="s">
        <v>314</v>
      </c>
      <c r="F8524" s="5" t="s">
        <v>748</v>
      </c>
      <c r="G8524" s="13">
        <v>329.23</v>
      </c>
      <c r="H8524" s="5">
        <v>57</v>
      </c>
    </row>
    <row r="8525" spans="1:8">
      <c r="A8525" s="4">
        <v>8524</v>
      </c>
      <c r="B8525" s="5" t="s">
        <v>790</v>
      </c>
      <c r="C8525" s="5" t="s">
        <v>735</v>
      </c>
      <c r="D8525" s="5" t="s">
        <v>324</v>
      </c>
      <c r="E8525" s="5" t="s">
        <v>305</v>
      </c>
      <c r="F8525" s="5" t="s">
        <v>751</v>
      </c>
      <c r="G8525" s="13">
        <v>933.94</v>
      </c>
      <c r="H8525" s="5">
        <v>156</v>
      </c>
    </row>
    <row r="8526" spans="1:8">
      <c r="A8526" s="4">
        <v>8525</v>
      </c>
      <c r="B8526" s="5" t="s">
        <v>778</v>
      </c>
      <c r="C8526" s="5" t="s">
        <v>318</v>
      </c>
      <c r="D8526" s="5" t="s">
        <v>785</v>
      </c>
      <c r="E8526" s="5" t="s">
        <v>305</v>
      </c>
      <c r="F8526" s="5" t="s">
        <v>748</v>
      </c>
      <c r="G8526" s="13">
        <v>504.89</v>
      </c>
      <c r="H8526" s="5">
        <v>191</v>
      </c>
    </row>
    <row r="8527" spans="1:8">
      <c r="A8527" s="4">
        <v>8526</v>
      </c>
      <c r="B8527" s="5" t="s">
        <v>787</v>
      </c>
      <c r="C8527" s="5" t="s">
        <v>755</v>
      </c>
      <c r="D8527" s="5" t="s">
        <v>732</v>
      </c>
      <c r="E8527" s="5" t="s">
        <v>314</v>
      </c>
      <c r="F8527" s="5" t="s">
        <v>748</v>
      </c>
      <c r="G8527" s="13">
        <v>832.58</v>
      </c>
      <c r="H8527" s="5">
        <v>195</v>
      </c>
    </row>
    <row r="8528" spans="1:8">
      <c r="A8528" s="4">
        <v>8527</v>
      </c>
      <c r="B8528" s="5" t="s">
        <v>745</v>
      </c>
      <c r="C8528" s="5" t="s">
        <v>731</v>
      </c>
      <c r="D8528" s="5" t="s">
        <v>317</v>
      </c>
      <c r="E8528" s="5" t="s">
        <v>733</v>
      </c>
      <c r="F8528" s="5" t="s">
        <v>748</v>
      </c>
      <c r="G8528" s="13">
        <v>284.11</v>
      </c>
      <c r="H8528" s="5">
        <v>30</v>
      </c>
    </row>
    <row r="8529" spans="1:8">
      <c r="A8529" s="4">
        <v>8528</v>
      </c>
      <c r="B8529" s="5" t="s">
        <v>752</v>
      </c>
      <c r="C8529" s="5" t="s">
        <v>318</v>
      </c>
      <c r="D8529" s="5" t="s">
        <v>738</v>
      </c>
      <c r="E8529" s="5" t="s">
        <v>758</v>
      </c>
      <c r="F8529" s="5" t="s">
        <v>770</v>
      </c>
      <c r="G8529" s="13">
        <v>403.98</v>
      </c>
      <c r="H8529" s="5">
        <v>175</v>
      </c>
    </row>
    <row r="8530" spans="1:8">
      <c r="A8530" s="4">
        <v>8529</v>
      </c>
      <c r="B8530" s="5" t="s">
        <v>786</v>
      </c>
      <c r="C8530" s="5" t="s">
        <v>755</v>
      </c>
      <c r="D8530" s="5" t="s">
        <v>324</v>
      </c>
      <c r="E8530" s="5" t="s">
        <v>733</v>
      </c>
      <c r="F8530" s="5" t="s">
        <v>751</v>
      </c>
      <c r="G8530" s="13">
        <v>126.35</v>
      </c>
      <c r="H8530" s="5">
        <v>37</v>
      </c>
    </row>
    <row r="8531" spans="1:8">
      <c r="A8531" s="4">
        <v>8530</v>
      </c>
      <c r="B8531" s="5" t="s">
        <v>741</v>
      </c>
      <c r="C8531" s="5" t="s">
        <v>315</v>
      </c>
      <c r="D8531" s="5" t="s">
        <v>317</v>
      </c>
      <c r="E8531" s="5" t="s">
        <v>322</v>
      </c>
      <c r="F8531" s="5" t="s">
        <v>744</v>
      </c>
      <c r="G8531" s="13">
        <v>151.81</v>
      </c>
      <c r="H8531" s="5">
        <v>188</v>
      </c>
    </row>
    <row r="8532" spans="1:8">
      <c r="A8532" s="4">
        <v>8531</v>
      </c>
      <c r="B8532" s="5" t="s">
        <v>802</v>
      </c>
      <c r="C8532" s="5" t="s">
        <v>315</v>
      </c>
      <c r="D8532" s="5" t="s">
        <v>738</v>
      </c>
      <c r="E8532" s="5" t="s">
        <v>322</v>
      </c>
      <c r="F8532" s="5" t="s">
        <v>323</v>
      </c>
      <c r="G8532" s="13">
        <v>360.52</v>
      </c>
      <c r="H8532" s="5">
        <v>43</v>
      </c>
    </row>
    <row r="8533" spans="1:8">
      <c r="A8533" s="4">
        <v>8532</v>
      </c>
      <c r="B8533" s="5" t="s">
        <v>786</v>
      </c>
      <c r="C8533" s="5" t="s">
        <v>783</v>
      </c>
      <c r="D8533" s="5" t="s">
        <v>750</v>
      </c>
      <c r="E8533" s="5" t="s">
        <v>319</v>
      </c>
      <c r="F8533" s="5" t="s">
        <v>321</v>
      </c>
      <c r="G8533" s="13">
        <v>675.23</v>
      </c>
      <c r="H8533" s="5">
        <v>163</v>
      </c>
    </row>
    <row r="8534" spans="1:8">
      <c r="A8534" s="4">
        <v>8533</v>
      </c>
      <c r="B8534" s="5" t="s">
        <v>775</v>
      </c>
      <c r="C8534" s="5" t="s">
        <v>783</v>
      </c>
      <c r="D8534" s="5" t="s">
        <v>785</v>
      </c>
      <c r="E8534" s="5" t="s">
        <v>303</v>
      </c>
      <c r="F8534" s="5" t="s">
        <v>744</v>
      </c>
      <c r="G8534" s="13">
        <v>270.85000000000002</v>
      </c>
      <c r="H8534" s="5">
        <v>69</v>
      </c>
    </row>
    <row r="8535" spans="1:8">
      <c r="A8535" s="4">
        <v>8534</v>
      </c>
      <c r="B8535" s="5" t="s">
        <v>788</v>
      </c>
      <c r="C8535" s="5" t="s">
        <v>757</v>
      </c>
      <c r="D8535" s="5" t="s">
        <v>324</v>
      </c>
      <c r="E8535" s="5" t="s">
        <v>305</v>
      </c>
      <c r="F8535" s="5" t="s">
        <v>306</v>
      </c>
      <c r="G8535" s="13">
        <v>541.05999999999995</v>
      </c>
      <c r="H8535" s="5">
        <v>137</v>
      </c>
    </row>
    <row r="8536" spans="1:8">
      <c r="A8536" s="4">
        <v>8535</v>
      </c>
      <c r="B8536" s="5" t="s">
        <v>779</v>
      </c>
      <c r="C8536" s="5" t="s">
        <v>307</v>
      </c>
      <c r="D8536" s="5" t="s">
        <v>320</v>
      </c>
      <c r="E8536" s="5" t="s">
        <v>310</v>
      </c>
      <c r="F8536" s="5" t="s">
        <v>326</v>
      </c>
      <c r="G8536" s="13">
        <v>299.74</v>
      </c>
      <c r="H8536" s="5">
        <v>141</v>
      </c>
    </row>
    <row r="8537" spans="1:8">
      <c r="A8537" s="4">
        <v>8536</v>
      </c>
      <c r="B8537" s="5" t="s">
        <v>768</v>
      </c>
      <c r="C8537" s="5" t="s">
        <v>308</v>
      </c>
      <c r="D8537" s="5" t="s">
        <v>317</v>
      </c>
      <c r="E8537" s="5" t="s">
        <v>314</v>
      </c>
      <c r="F8537" s="5" t="s">
        <v>748</v>
      </c>
      <c r="G8537" s="13">
        <v>584.08000000000004</v>
      </c>
      <c r="H8537" s="5">
        <v>2</v>
      </c>
    </row>
    <row r="8538" spans="1:8">
      <c r="A8538" s="4">
        <v>8537</v>
      </c>
      <c r="B8538" s="5" t="s">
        <v>794</v>
      </c>
      <c r="C8538" s="5" t="s">
        <v>757</v>
      </c>
      <c r="D8538" s="5" t="s">
        <v>316</v>
      </c>
      <c r="E8538" s="5" t="s">
        <v>758</v>
      </c>
      <c r="F8538" s="5" t="s">
        <v>323</v>
      </c>
      <c r="G8538" s="13">
        <v>168.77</v>
      </c>
      <c r="H8538" s="5">
        <v>184</v>
      </c>
    </row>
    <row r="8539" spans="1:8">
      <c r="A8539" s="4">
        <v>8538</v>
      </c>
      <c r="B8539" s="5" t="s">
        <v>782</v>
      </c>
      <c r="C8539" s="5" t="s">
        <v>304</v>
      </c>
      <c r="D8539" s="5" t="s">
        <v>750</v>
      </c>
      <c r="E8539" s="5" t="s">
        <v>319</v>
      </c>
      <c r="F8539" s="5" t="s">
        <v>748</v>
      </c>
      <c r="G8539" s="13">
        <v>819.03</v>
      </c>
      <c r="H8539" s="5">
        <v>52</v>
      </c>
    </row>
    <row r="8540" spans="1:8">
      <c r="A8540" s="4">
        <v>8539</v>
      </c>
      <c r="B8540" s="5" t="s">
        <v>739</v>
      </c>
      <c r="C8540" s="5" t="s">
        <v>308</v>
      </c>
      <c r="D8540" s="5" t="s">
        <v>320</v>
      </c>
      <c r="E8540" s="5" t="s">
        <v>305</v>
      </c>
      <c r="F8540" s="5" t="s">
        <v>748</v>
      </c>
      <c r="G8540" s="13">
        <v>349.77</v>
      </c>
      <c r="H8540" s="5">
        <v>27</v>
      </c>
    </row>
    <row r="8541" spans="1:8">
      <c r="A8541" s="4">
        <v>8540</v>
      </c>
      <c r="B8541" s="5" t="s">
        <v>805</v>
      </c>
      <c r="C8541" s="5" t="s">
        <v>304</v>
      </c>
      <c r="D8541" s="5" t="s">
        <v>320</v>
      </c>
      <c r="E8541" s="5" t="s">
        <v>758</v>
      </c>
      <c r="F8541" s="5" t="s">
        <v>734</v>
      </c>
      <c r="G8541" s="13">
        <v>294.89999999999998</v>
      </c>
      <c r="H8541" s="5">
        <v>89</v>
      </c>
    </row>
    <row r="8542" spans="1:8">
      <c r="A8542" s="4">
        <v>8541</v>
      </c>
      <c r="B8542" s="5" t="s">
        <v>774</v>
      </c>
      <c r="C8542" s="5" t="s">
        <v>312</v>
      </c>
      <c r="D8542" s="5" t="s">
        <v>316</v>
      </c>
      <c r="E8542" s="5" t="s">
        <v>758</v>
      </c>
      <c r="F8542" s="5" t="s">
        <v>326</v>
      </c>
      <c r="G8542" s="13">
        <v>673.9</v>
      </c>
      <c r="H8542" s="5">
        <v>114</v>
      </c>
    </row>
    <row r="8543" spans="1:8">
      <c r="A8543" s="4">
        <v>8542</v>
      </c>
      <c r="B8543" s="5" t="s">
        <v>784</v>
      </c>
      <c r="C8543" s="5" t="s">
        <v>315</v>
      </c>
      <c r="D8543" s="5" t="s">
        <v>316</v>
      </c>
      <c r="E8543" s="5" t="s">
        <v>319</v>
      </c>
      <c r="F8543" s="5" t="s">
        <v>751</v>
      </c>
      <c r="G8543" s="13">
        <v>43.18</v>
      </c>
      <c r="H8543" s="5">
        <v>118</v>
      </c>
    </row>
    <row r="8544" spans="1:8">
      <c r="A8544" s="4">
        <v>8543</v>
      </c>
      <c r="B8544" s="5" t="s">
        <v>737</v>
      </c>
      <c r="C8544" s="5" t="s">
        <v>757</v>
      </c>
      <c r="D8544" s="5" t="s">
        <v>785</v>
      </c>
      <c r="E8544" s="5" t="s">
        <v>303</v>
      </c>
      <c r="F8544" s="5" t="s">
        <v>306</v>
      </c>
      <c r="G8544" s="13">
        <v>669.17</v>
      </c>
      <c r="H8544" s="5">
        <v>47</v>
      </c>
    </row>
    <row r="8545" spans="1:8">
      <c r="A8545" s="4">
        <v>8544</v>
      </c>
      <c r="B8545" s="5" t="s">
        <v>747</v>
      </c>
      <c r="C8545" s="5" t="s">
        <v>315</v>
      </c>
      <c r="D8545" s="5" t="s">
        <v>750</v>
      </c>
      <c r="E8545" s="5" t="s">
        <v>733</v>
      </c>
      <c r="F8545" s="5" t="s">
        <v>323</v>
      </c>
      <c r="G8545" s="13">
        <v>615.16999999999996</v>
      </c>
      <c r="H8545" s="5">
        <v>69</v>
      </c>
    </row>
    <row r="8546" spans="1:8">
      <c r="A8546" s="4">
        <v>8545</v>
      </c>
      <c r="B8546" s="5" t="s">
        <v>805</v>
      </c>
      <c r="C8546" s="5" t="s">
        <v>757</v>
      </c>
      <c r="D8546" s="5" t="s">
        <v>320</v>
      </c>
      <c r="E8546" s="5" t="s">
        <v>313</v>
      </c>
      <c r="F8546" s="5" t="s">
        <v>326</v>
      </c>
      <c r="G8546" s="13">
        <v>701.45</v>
      </c>
      <c r="H8546" s="5">
        <v>31</v>
      </c>
    </row>
    <row r="8547" spans="1:8">
      <c r="A8547" s="4">
        <v>8546</v>
      </c>
      <c r="B8547" s="5" t="s">
        <v>737</v>
      </c>
      <c r="C8547" s="5" t="s">
        <v>735</v>
      </c>
      <c r="D8547" s="5" t="s">
        <v>732</v>
      </c>
      <c r="E8547" s="5" t="s">
        <v>740</v>
      </c>
      <c r="F8547" s="5" t="s">
        <v>311</v>
      </c>
      <c r="G8547" s="13">
        <v>674.6</v>
      </c>
      <c r="H8547" s="5">
        <v>116</v>
      </c>
    </row>
    <row r="8548" spans="1:8">
      <c r="A8548" s="4">
        <v>8547</v>
      </c>
      <c r="B8548" s="5" t="s">
        <v>760</v>
      </c>
      <c r="C8548" s="5" t="s">
        <v>742</v>
      </c>
      <c r="D8548" s="5" t="s">
        <v>316</v>
      </c>
      <c r="E8548" s="5" t="s">
        <v>758</v>
      </c>
      <c r="F8548" s="5" t="s">
        <v>748</v>
      </c>
      <c r="G8548" s="13">
        <v>692.47</v>
      </c>
      <c r="H8548" s="5">
        <v>31</v>
      </c>
    </row>
    <row r="8549" spans="1:8">
      <c r="A8549" s="4">
        <v>8548</v>
      </c>
      <c r="B8549" s="5" t="s">
        <v>801</v>
      </c>
      <c r="C8549" s="5" t="s">
        <v>757</v>
      </c>
      <c r="D8549" s="5" t="s">
        <v>324</v>
      </c>
      <c r="E8549" s="5" t="s">
        <v>303</v>
      </c>
      <c r="F8549" s="5" t="s">
        <v>306</v>
      </c>
      <c r="G8549" s="13">
        <v>425.4</v>
      </c>
      <c r="H8549" s="5">
        <v>89</v>
      </c>
    </row>
    <row r="8550" spans="1:8">
      <c r="A8550" s="4">
        <v>8549</v>
      </c>
      <c r="B8550" s="5" t="s">
        <v>754</v>
      </c>
      <c r="C8550" s="5" t="s">
        <v>307</v>
      </c>
      <c r="D8550" s="5" t="s">
        <v>785</v>
      </c>
      <c r="E8550" s="5" t="s">
        <v>314</v>
      </c>
      <c r="F8550" s="5" t="s">
        <v>748</v>
      </c>
      <c r="G8550" s="13">
        <v>210.35</v>
      </c>
      <c r="H8550" s="5">
        <v>77</v>
      </c>
    </row>
    <row r="8551" spans="1:8">
      <c r="A8551" s="4">
        <v>8550</v>
      </c>
      <c r="B8551" s="5" t="s">
        <v>794</v>
      </c>
      <c r="C8551" s="5" t="s">
        <v>753</v>
      </c>
      <c r="D8551" s="5" t="s">
        <v>738</v>
      </c>
      <c r="E8551" s="5" t="s">
        <v>319</v>
      </c>
      <c r="F8551" s="5" t="s">
        <v>744</v>
      </c>
      <c r="G8551" s="13">
        <v>827.96</v>
      </c>
      <c r="H8551" s="5">
        <v>141</v>
      </c>
    </row>
    <row r="8552" spans="1:8">
      <c r="A8552" s="4">
        <v>8551</v>
      </c>
      <c r="B8552" s="5" t="s">
        <v>792</v>
      </c>
      <c r="C8552" s="5" t="s">
        <v>304</v>
      </c>
      <c r="D8552" s="5" t="s">
        <v>316</v>
      </c>
      <c r="E8552" s="5" t="s">
        <v>740</v>
      </c>
      <c r="F8552" s="5" t="s">
        <v>326</v>
      </c>
      <c r="G8552" s="13">
        <v>571.86</v>
      </c>
      <c r="H8552" s="5">
        <v>34</v>
      </c>
    </row>
    <row r="8553" spans="1:8">
      <c r="A8553" s="4">
        <v>8552</v>
      </c>
      <c r="B8553" s="5" t="s">
        <v>797</v>
      </c>
      <c r="C8553" s="5" t="s">
        <v>735</v>
      </c>
      <c r="D8553" s="5" t="s">
        <v>750</v>
      </c>
      <c r="E8553" s="5" t="s">
        <v>740</v>
      </c>
      <c r="F8553" s="5" t="s">
        <v>311</v>
      </c>
      <c r="G8553" s="13">
        <v>930.04</v>
      </c>
      <c r="H8553" s="5">
        <v>61</v>
      </c>
    </row>
    <row r="8554" spans="1:8">
      <c r="A8554" s="4">
        <v>8553</v>
      </c>
      <c r="B8554" s="5" t="s">
        <v>775</v>
      </c>
      <c r="C8554" s="5" t="s">
        <v>742</v>
      </c>
      <c r="D8554" s="5" t="s">
        <v>743</v>
      </c>
      <c r="E8554" s="5" t="s">
        <v>740</v>
      </c>
      <c r="F8554" s="5" t="s">
        <v>748</v>
      </c>
      <c r="G8554" s="13">
        <v>702.61</v>
      </c>
      <c r="H8554" s="5">
        <v>144</v>
      </c>
    </row>
    <row r="8555" spans="1:8">
      <c r="A8555" s="4">
        <v>8554</v>
      </c>
      <c r="B8555" s="5" t="s">
        <v>799</v>
      </c>
      <c r="C8555" s="5" t="s">
        <v>731</v>
      </c>
      <c r="D8555" s="5" t="s">
        <v>750</v>
      </c>
      <c r="E8555" s="5" t="s">
        <v>303</v>
      </c>
      <c r="F8555" s="5" t="s">
        <v>325</v>
      </c>
      <c r="G8555" s="13">
        <v>471.28</v>
      </c>
      <c r="H8555" s="5">
        <v>129</v>
      </c>
    </row>
    <row r="8556" spans="1:8">
      <c r="A8556" s="4">
        <v>8555</v>
      </c>
      <c r="B8556" s="5" t="s">
        <v>799</v>
      </c>
      <c r="C8556" s="5" t="s">
        <v>318</v>
      </c>
      <c r="D8556" s="5" t="s">
        <v>320</v>
      </c>
      <c r="E8556" s="5" t="s">
        <v>740</v>
      </c>
      <c r="F8556" s="5" t="s">
        <v>748</v>
      </c>
      <c r="G8556" s="13">
        <v>195.65</v>
      </c>
      <c r="H8556" s="5">
        <v>10</v>
      </c>
    </row>
    <row r="8557" spans="1:8">
      <c r="A8557" s="4">
        <v>8556</v>
      </c>
      <c r="B8557" s="5" t="s">
        <v>741</v>
      </c>
      <c r="C8557" s="5" t="s">
        <v>735</v>
      </c>
      <c r="D8557" s="5" t="s">
        <v>750</v>
      </c>
      <c r="E8557" s="5" t="s">
        <v>305</v>
      </c>
      <c r="F8557" s="5" t="s">
        <v>746</v>
      </c>
      <c r="G8557" s="13">
        <v>628.54</v>
      </c>
      <c r="H8557" s="5">
        <v>152</v>
      </c>
    </row>
    <row r="8558" spans="1:8">
      <c r="A8558" s="4">
        <v>8557</v>
      </c>
      <c r="B8558" s="5" t="s">
        <v>761</v>
      </c>
      <c r="C8558" s="5" t="s">
        <v>315</v>
      </c>
      <c r="D8558" s="5" t="s">
        <v>736</v>
      </c>
      <c r="E8558" s="5" t="s">
        <v>322</v>
      </c>
      <c r="F8558" s="5" t="s">
        <v>311</v>
      </c>
      <c r="G8558" s="13">
        <v>275.89</v>
      </c>
      <c r="H8558" s="5">
        <v>145</v>
      </c>
    </row>
    <row r="8559" spans="1:8">
      <c r="A8559" s="4">
        <v>8558</v>
      </c>
      <c r="B8559" s="5" t="s">
        <v>807</v>
      </c>
      <c r="C8559" s="5" t="s">
        <v>755</v>
      </c>
      <c r="D8559" s="5" t="s">
        <v>785</v>
      </c>
      <c r="E8559" s="5" t="s">
        <v>310</v>
      </c>
      <c r="F8559" s="5" t="s">
        <v>770</v>
      </c>
      <c r="G8559" s="13">
        <v>827.44</v>
      </c>
      <c r="H8559" s="5">
        <v>149</v>
      </c>
    </row>
    <row r="8560" spans="1:8">
      <c r="A8560" s="4">
        <v>8559</v>
      </c>
      <c r="B8560" s="5" t="s">
        <v>768</v>
      </c>
      <c r="C8560" s="5" t="s">
        <v>304</v>
      </c>
      <c r="D8560" s="5" t="s">
        <v>309</v>
      </c>
      <c r="E8560" s="5" t="s">
        <v>305</v>
      </c>
      <c r="F8560" s="5" t="s">
        <v>746</v>
      </c>
      <c r="G8560" s="13">
        <v>54.07</v>
      </c>
      <c r="H8560" s="5">
        <v>173</v>
      </c>
    </row>
    <row r="8561" spans="1:8">
      <c r="A8561" s="4">
        <v>8560</v>
      </c>
      <c r="B8561" s="5" t="s">
        <v>787</v>
      </c>
      <c r="C8561" s="5" t="s">
        <v>304</v>
      </c>
      <c r="D8561" s="5" t="s">
        <v>324</v>
      </c>
      <c r="E8561" s="5" t="s">
        <v>733</v>
      </c>
      <c r="F8561" s="5" t="s">
        <v>734</v>
      </c>
      <c r="G8561" s="13">
        <v>881.29</v>
      </c>
      <c r="H8561" s="5">
        <v>35</v>
      </c>
    </row>
    <row r="8562" spans="1:8">
      <c r="A8562" s="4">
        <v>8561</v>
      </c>
      <c r="B8562" s="5" t="s">
        <v>764</v>
      </c>
      <c r="C8562" s="5" t="s">
        <v>753</v>
      </c>
      <c r="D8562" s="5" t="s">
        <v>772</v>
      </c>
      <c r="E8562" s="5" t="s">
        <v>733</v>
      </c>
      <c r="F8562" s="5" t="s">
        <v>734</v>
      </c>
      <c r="G8562" s="13">
        <v>859.23</v>
      </c>
      <c r="H8562" s="5">
        <v>64</v>
      </c>
    </row>
    <row r="8563" spans="1:8">
      <c r="A8563" s="4">
        <v>8562</v>
      </c>
      <c r="B8563" s="5" t="s">
        <v>796</v>
      </c>
      <c r="C8563" s="5" t="s">
        <v>315</v>
      </c>
      <c r="D8563" s="5" t="s">
        <v>750</v>
      </c>
      <c r="E8563" s="5" t="s">
        <v>314</v>
      </c>
      <c r="F8563" s="5" t="s">
        <v>746</v>
      </c>
      <c r="G8563" s="13">
        <v>251.15</v>
      </c>
      <c r="H8563" s="5">
        <v>44</v>
      </c>
    </row>
    <row r="8564" spans="1:8">
      <c r="A8564" s="4">
        <v>8563</v>
      </c>
      <c r="B8564" s="5" t="s">
        <v>765</v>
      </c>
      <c r="C8564" s="5" t="s">
        <v>731</v>
      </c>
      <c r="D8564" s="5" t="s">
        <v>732</v>
      </c>
      <c r="E8564" s="5" t="s">
        <v>758</v>
      </c>
      <c r="F8564" s="5" t="s">
        <v>770</v>
      </c>
      <c r="G8564" s="13">
        <v>624.07000000000005</v>
      </c>
      <c r="H8564" s="5">
        <v>4</v>
      </c>
    </row>
    <row r="8565" spans="1:8">
      <c r="A8565" s="4">
        <v>8564</v>
      </c>
      <c r="B8565" s="5" t="s">
        <v>794</v>
      </c>
      <c r="C8565" s="5" t="s">
        <v>742</v>
      </c>
      <c r="D8565" s="5" t="s">
        <v>320</v>
      </c>
      <c r="E8565" s="5" t="s">
        <v>305</v>
      </c>
      <c r="F8565" s="5" t="s">
        <v>770</v>
      </c>
      <c r="G8565" s="13">
        <v>136.28</v>
      </c>
      <c r="H8565" s="5">
        <v>89</v>
      </c>
    </row>
    <row r="8566" spans="1:8">
      <c r="A8566" s="4">
        <v>8565</v>
      </c>
      <c r="B8566" s="5" t="s">
        <v>791</v>
      </c>
      <c r="C8566" s="5" t="s">
        <v>731</v>
      </c>
      <c r="D8566" s="5" t="s">
        <v>309</v>
      </c>
      <c r="E8566" s="5" t="s">
        <v>310</v>
      </c>
      <c r="F8566" s="5" t="s">
        <v>326</v>
      </c>
      <c r="G8566" s="13">
        <v>386.92</v>
      </c>
      <c r="H8566" s="5">
        <v>130</v>
      </c>
    </row>
    <row r="8567" spans="1:8">
      <c r="A8567" s="4">
        <v>8566</v>
      </c>
      <c r="B8567" s="5" t="s">
        <v>763</v>
      </c>
      <c r="C8567" s="5" t="s">
        <v>318</v>
      </c>
      <c r="D8567" s="5" t="s">
        <v>750</v>
      </c>
      <c r="E8567" s="5" t="s">
        <v>303</v>
      </c>
      <c r="F8567" s="5" t="s">
        <v>734</v>
      </c>
      <c r="G8567" s="13">
        <v>337.17</v>
      </c>
      <c r="H8567" s="5">
        <v>92</v>
      </c>
    </row>
    <row r="8568" spans="1:8">
      <c r="A8568" s="4">
        <v>8567</v>
      </c>
      <c r="B8568" s="5" t="s">
        <v>807</v>
      </c>
      <c r="C8568" s="5" t="s">
        <v>304</v>
      </c>
      <c r="D8568" s="5" t="s">
        <v>736</v>
      </c>
      <c r="E8568" s="5" t="s">
        <v>740</v>
      </c>
      <c r="F8568" s="5" t="s">
        <v>306</v>
      </c>
      <c r="G8568" s="13">
        <v>873.91</v>
      </c>
      <c r="H8568" s="5">
        <v>12</v>
      </c>
    </row>
    <row r="8569" spans="1:8">
      <c r="A8569" s="4">
        <v>8568</v>
      </c>
      <c r="B8569" s="5" t="s">
        <v>791</v>
      </c>
      <c r="C8569" s="5" t="s">
        <v>783</v>
      </c>
      <c r="D8569" s="5" t="s">
        <v>316</v>
      </c>
      <c r="E8569" s="5" t="s">
        <v>733</v>
      </c>
      <c r="F8569" s="5" t="s">
        <v>326</v>
      </c>
      <c r="G8569" s="13">
        <v>875.68</v>
      </c>
      <c r="H8569" s="5">
        <v>27</v>
      </c>
    </row>
    <row r="8570" spans="1:8">
      <c r="A8570" s="4">
        <v>8569</v>
      </c>
      <c r="B8570" s="5" t="s">
        <v>788</v>
      </c>
      <c r="C8570" s="5" t="s">
        <v>307</v>
      </c>
      <c r="D8570" s="5" t="s">
        <v>309</v>
      </c>
      <c r="E8570" s="5" t="s">
        <v>733</v>
      </c>
      <c r="F8570" s="5" t="s">
        <v>746</v>
      </c>
      <c r="G8570" s="13">
        <v>253.59</v>
      </c>
      <c r="H8570" s="5">
        <v>76</v>
      </c>
    </row>
    <row r="8571" spans="1:8">
      <c r="A8571" s="4">
        <v>8570</v>
      </c>
      <c r="B8571" s="5" t="s">
        <v>811</v>
      </c>
      <c r="C8571" s="5" t="s">
        <v>315</v>
      </c>
      <c r="D8571" s="5" t="s">
        <v>324</v>
      </c>
      <c r="E8571" s="5" t="s">
        <v>310</v>
      </c>
      <c r="F8571" s="5" t="s">
        <v>325</v>
      </c>
      <c r="G8571" s="13">
        <v>352.96</v>
      </c>
      <c r="H8571" s="5">
        <v>173</v>
      </c>
    </row>
    <row r="8572" spans="1:8">
      <c r="A8572" s="4">
        <v>8571</v>
      </c>
      <c r="B8572" s="5" t="s">
        <v>754</v>
      </c>
      <c r="C8572" s="5" t="s">
        <v>742</v>
      </c>
      <c r="D8572" s="5" t="s">
        <v>738</v>
      </c>
      <c r="E8572" s="5" t="s">
        <v>310</v>
      </c>
      <c r="F8572" s="5" t="s">
        <v>321</v>
      </c>
      <c r="G8572" s="13">
        <v>588</v>
      </c>
      <c r="H8572" s="5">
        <v>110</v>
      </c>
    </row>
    <row r="8573" spans="1:8">
      <c r="A8573" s="4">
        <v>8572</v>
      </c>
      <c r="B8573" s="5" t="s">
        <v>763</v>
      </c>
      <c r="C8573" s="5" t="s">
        <v>731</v>
      </c>
      <c r="D8573" s="5" t="s">
        <v>785</v>
      </c>
      <c r="E8573" s="5" t="s">
        <v>313</v>
      </c>
      <c r="F8573" s="5" t="s">
        <v>326</v>
      </c>
      <c r="G8573" s="13">
        <v>731.67</v>
      </c>
      <c r="H8573" s="5">
        <v>179</v>
      </c>
    </row>
    <row r="8574" spans="1:8">
      <c r="A8574" s="4">
        <v>8573</v>
      </c>
      <c r="B8574" s="5" t="s">
        <v>790</v>
      </c>
      <c r="C8574" s="5" t="s">
        <v>731</v>
      </c>
      <c r="D8574" s="5" t="s">
        <v>736</v>
      </c>
      <c r="E8574" s="5" t="s">
        <v>314</v>
      </c>
      <c r="F8574" s="5" t="s">
        <v>311</v>
      </c>
      <c r="G8574" s="13">
        <v>486.12</v>
      </c>
      <c r="H8574" s="5">
        <v>86</v>
      </c>
    </row>
    <row r="8575" spans="1:8">
      <c r="A8575" s="4">
        <v>8574</v>
      </c>
      <c r="B8575" s="5" t="s">
        <v>761</v>
      </c>
      <c r="C8575" s="5" t="s">
        <v>742</v>
      </c>
      <c r="D8575" s="5" t="s">
        <v>785</v>
      </c>
      <c r="E8575" s="5" t="s">
        <v>733</v>
      </c>
      <c r="F8575" s="5" t="s">
        <v>325</v>
      </c>
      <c r="G8575" s="13">
        <v>734.01</v>
      </c>
      <c r="H8575" s="5">
        <v>87</v>
      </c>
    </row>
    <row r="8576" spans="1:8">
      <c r="A8576" s="4">
        <v>8575</v>
      </c>
      <c r="B8576" s="5" t="s">
        <v>808</v>
      </c>
      <c r="C8576" s="5" t="s">
        <v>742</v>
      </c>
      <c r="D8576" s="5" t="s">
        <v>324</v>
      </c>
      <c r="E8576" s="5" t="s">
        <v>305</v>
      </c>
      <c r="F8576" s="5" t="s">
        <v>744</v>
      </c>
      <c r="G8576" s="13">
        <v>314.83999999999997</v>
      </c>
      <c r="H8576" s="5">
        <v>172</v>
      </c>
    </row>
    <row r="8577" spans="1:8">
      <c r="A8577" s="4">
        <v>8576</v>
      </c>
      <c r="B8577" s="5" t="s">
        <v>811</v>
      </c>
      <c r="C8577" s="5" t="s">
        <v>755</v>
      </c>
      <c r="D8577" s="5" t="s">
        <v>732</v>
      </c>
      <c r="E8577" s="5" t="s">
        <v>758</v>
      </c>
      <c r="F8577" s="5" t="s">
        <v>751</v>
      </c>
      <c r="G8577" s="13">
        <v>586.16999999999996</v>
      </c>
      <c r="H8577" s="5">
        <v>22</v>
      </c>
    </row>
    <row r="8578" spans="1:8">
      <c r="A8578" s="4">
        <v>8577</v>
      </c>
      <c r="B8578" s="5" t="s">
        <v>789</v>
      </c>
      <c r="C8578" s="5" t="s">
        <v>315</v>
      </c>
      <c r="D8578" s="5" t="s">
        <v>309</v>
      </c>
      <c r="E8578" s="5" t="s">
        <v>313</v>
      </c>
      <c r="F8578" s="5" t="s">
        <v>323</v>
      </c>
      <c r="G8578" s="13">
        <v>405.47</v>
      </c>
      <c r="H8578" s="5">
        <v>58</v>
      </c>
    </row>
    <row r="8579" spans="1:8">
      <c r="A8579" s="4">
        <v>8578</v>
      </c>
      <c r="B8579" s="5" t="s">
        <v>800</v>
      </c>
      <c r="C8579" s="5" t="s">
        <v>318</v>
      </c>
      <c r="D8579" s="5" t="s">
        <v>750</v>
      </c>
      <c r="E8579" s="5" t="s">
        <v>305</v>
      </c>
      <c r="F8579" s="5" t="s">
        <v>311</v>
      </c>
      <c r="G8579" s="13">
        <v>889.43</v>
      </c>
      <c r="H8579" s="5">
        <v>46</v>
      </c>
    </row>
    <row r="8580" spans="1:8">
      <c r="A8580" s="4">
        <v>8579</v>
      </c>
      <c r="B8580" s="5" t="s">
        <v>802</v>
      </c>
      <c r="C8580" s="5" t="s">
        <v>755</v>
      </c>
      <c r="D8580" s="5" t="s">
        <v>309</v>
      </c>
      <c r="E8580" s="5" t="s">
        <v>305</v>
      </c>
      <c r="F8580" s="5" t="s">
        <v>321</v>
      </c>
      <c r="G8580" s="13">
        <v>331.69</v>
      </c>
      <c r="H8580" s="5">
        <v>185</v>
      </c>
    </row>
    <row r="8581" spans="1:8">
      <c r="A8581" s="4">
        <v>8580</v>
      </c>
      <c r="B8581" s="5" t="s">
        <v>792</v>
      </c>
      <c r="C8581" s="5" t="s">
        <v>308</v>
      </c>
      <c r="D8581" s="5" t="s">
        <v>317</v>
      </c>
      <c r="E8581" s="5" t="s">
        <v>305</v>
      </c>
      <c r="F8581" s="5" t="s">
        <v>311</v>
      </c>
      <c r="G8581" s="13">
        <v>630.65</v>
      </c>
      <c r="H8581" s="5">
        <v>171</v>
      </c>
    </row>
    <row r="8582" spans="1:8">
      <c r="A8582" s="4">
        <v>8581</v>
      </c>
      <c r="B8582" s="5" t="s">
        <v>794</v>
      </c>
      <c r="C8582" s="5" t="s">
        <v>755</v>
      </c>
      <c r="D8582" s="5" t="s">
        <v>743</v>
      </c>
      <c r="E8582" s="5" t="s">
        <v>305</v>
      </c>
      <c r="F8582" s="5" t="s">
        <v>751</v>
      </c>
      <c r="G8582" s="13">
        <v>351.99</v>
      </c>
      <c r="H8582" s="5">
        <v>38</v>
      </c>
    </row>
    <row r="8583" spans="1:8">
      <c r="A8583" s="4">
        <v>8582</v>
      </c>
      <c r="B8583" s="5" t="s">
        <v>799</v>
      </c>
      <c r="C8583" s="5" t="s">
        <v>307</v>
      </c>
      <c r="D8583" s="5" t="s">
        <v>785</v>
      </c>
      <c r="E8583" s="5" t="s">
        <v>740</v>
      </c>
      <c r="F8583" s="5" t="s">
        <v>734</v>
      </c>
      <c r="G8583" s="13">
        <v>604.80999999999995</v>
      </c>
      <c r="H8583" s="5">
        <v>87</v>
      </c>
    </row>
    <row r="8584" spans="1:8">
      <c r="A8584" s="4">
        <v>8583</v>
      </c>
      <c r="B8584" s="5" t="s">
        <v>737</v>
      </c>
      <c r="C8584" s="5" t="s">
        <v>318</v>
      </c>
      <c r="D8584" s="5" t="s">
        <v>785</v>
      </c>
      <c r="E8584" s="5" t="s">
        <v>305</v>
      </c>
      <c r="F8584" s="5" t="s">
        <v>744</v>
      </c>
      <c r="G8584" s="13">
        <v>174.63</v>
      </c>
      <c r="H8584" s="5">
        <v>182</v>
      </c>
    </row>
    <row r="8585" spans="1:8">
      <c r="A8585" s="4">
        <v>8584</v>
      </c>
      <c r="B8585" s="5" t="s">
        <v>784</v>
      </c>
      <c r="C8585" s="5" t="s">
        <v>757</v>
      </c>
      <c r="D8585" s="5" t="s">
        <v>772</v>
      </c>
      <c r="E8585" s="5" t="s">
        <v>322</v>
      </c>
      <c r="F8585" s="5" t="s">
        <v>751</v>
      </c>
      <c r="G8585" s="13">
        <v>473.03</v>
      </c>
      <c r="H8585" s="5">
        <v>60</v>
      </c>
    </row>
    <row r="8586" spans="1:8">
      <c r="A8586" s="4">
        <v>8585</v>
      </c>
      <c r="B8586" s="5" t="s">
        <v>752</v>
      </c>
      <c r="C8586" s="5" t="s">
        <v>308</v>
      </c>
      <c r="D8586" s="5" t="s">
        <v>316</v>
      </c>
      <c r="E8586" s="5" t="s">
        <v>740</v>
      </c>
      <c r="F8586" s="5" t="s">
        <v>751</v>
      </c>
      <c r="G8586" s="13">
        <v>293.52</v>
      </c>
      <c r="H8586" s="5">
        <v>23</v>
      </c>
    </row>
    <row r="8587" spans="1:8">
      <c r="A8587" s="4">
        <v>8586</v>
      </c>
      <c r="B8587" s="5" t="s">
        <v>794</v>
      </c>
      <c r="C8587" s="5" t="s">
        <v>312</v>
      </c>
      <c r="D8587" s="5" t="s">
        <v>732</v>
      </c>
      <c r="E8587" s="5" t="s">
        <v>303</v>
      </c>
      <c r="F8587" s="5" t="s">
        <v>325</v>
      </c>
      <c r="G8587" s="13">
        <v>124.49</v>
      </c>
      <c r="H8587" s="5">
        <v>140</v>
      </c>
    </row>
    <row r="8588" spans="1:8">
      <c r="A8588" s="4">
        <v>8587</v>
      </c>
      <c r="B8588" s="5" t="s">
        <v>809</v>
      </c>
      <c r="C8588" s="5" t="s">
        <v>307</v>
      </c>
      <c r="D8588" s="5" t="s">
        <v>732</v>
      </c>
      <c r="E8588" s="5" t="s">
        <v>314</v>
      </c>
      <c r="F8588" s="5" t="s">
        <v>323</v>
      </c>
      <c r="G8588" s="13">
        <v>545.26</v>
      </c>
      <c r="H8588" s="5">
        <v>47</v>
      </c>
    </row>
    <row r="8589" spans="1:8">
      <c r="A8589" s="4">
        <v>8588</v>
      </c>
      <c r="B8589" s="5" t="s">
        <v>805</v>
      </c>
      <c r="C8589" s="5" t="s">
        <v>315</v>
      </c>
      <c r="D8589" s="5" t="s">
        <v>750</v>
      </c>
      <c r="E8589" s="5" t="s">
        <v>314</v>
      </c>
      <c r="F8589" s="5" t="s">
        <v>321</v>
      </c>
      <c r="G8589" s="13">
        <v>743.49</v>
      </c>
      <c r="H8589" s="5">
        <v>146</v>
      </c>
    </row>
    <row r="8590" spans="1:8">
      <c r="A8590" s="4">
        <v>8589</v>
      </c>
      <c r="B8590" s="5" t="s">
        <v>764</v>
      </c>
      <c r="C8590" s="5" t="s">
        <v>307</v>
      </c>
      <c r="D8590" s="5" t="s">
        <v>736</v>
      </c>
      <c r="E8590" s="5" t="s">
        <v>740</v>
      </c>
      <c r="F8590" s="5" t="s">
        <v>744</v>
      </c>
      <c r="G8590" s="13">
        <v>609.09</v>
      </c>
      <c r="H8590" s="5">
        <v>129</v>
      </c>
    </row>
    <row r="8591" spans="1:8">
      <c r="A8591" s="4">
        <v>8590</v>
      </c>
      <c r="B8591" s="5" t="s">
        <v>302</v>
      </c>
      <c r="C8591" s="5" t="s">
        <v>731</v>
      </c>
      <c r="D8591" s="5" t="s">
        <v>736</v>
      </c>
      <c r="E8591" s="5" t="s">
        <v>322</v>
      </c>
      <c r="F8591" s="5" t="s">
        <v>321</v>
      </c>
      <c r="G8591" s="13">
        <v>99.2</v>
      </c>
      <c r="H8591" s="5">
        <v>116</v>
      </c>
    </row>
    <row r="8592" spans="1:8">
      <c r="A8592" s="4">
        <v>8591</v>
      </c>
      <c r="B8592" s="5" t="s">
        <v>774</v>
      </c>
      <c r="C8592" s="5" t="s">
        <v>735</v>
      </c>
      <c r="D8592" s="5" t="s">
        <v>316</v>
      </c>
      <c r="E8592" s="5" t="s">
        <v>313</v>
      </c>
      <c r="F8592" s="5" t="s">
        <v>306</v>
      </c>
      <c r="G8592" s="13">
        <v>566.99</v>
      </c>
      <c r="H8592" s="5">
        <v>11</v>
      </c>
    </row>
    <row r="8593" spans="1:8">
      <c r="A8593" s="4">
        <v>8592</v>
      </c>
      <c r="B8593" s="5" t="s">
        <v>787</v>
      </c>
      <c r="C8593" s="5" t="s">
        <v>312</v>
      </c>
      <c r="D8593" s="5" t="s">
        <v>309</v>
      </c>
      <c r="E8593" s="5" t="s">
        <v>733</v>
      </c>
      <c r="F8593" s="5" t="s">
        <v>325</v>
      </c>
      <c r="G8593" s="13">
        <v>273.48</v>
      </c>
      <c r="H8593" s="5">
        <v>153</v>
      </c>
    </row>
    <row r="8594" spans="1:8">
      <c r="A8594" s="4">
        <v>8593</v>
      </c>
      <c r="B8594" s="5" t="s">
        <v>759</v>
      </c>
      <c r="C8594" s="5" t="s">
        <v>312</v>
      </c>
      <c r="D8594" s="5" t="s">
        <v>772</v>
      </c>
      <c r="E8594" s="5" t="s">
        <v>319</v>
      </c>
      <c r="F8594" s="5" t="s">
        <v>746</v>
      </c>
      <c r="G8594" s="13">
        <v>517.30999999999995</v>
      </c>
      <c r="H8594" s="5">
        <v>156</v>
      </c>
    </row>
    <row r="8595" spans="1:8">
      <c r="A8595" s="4">
        <v>8594</v>
      </c>
      <c r="B8595" s="5" t="s">
        <v>781</v>
      </c>
      <c r="C8595" s="5" t="s">
        <v>755</v>
      </c>
      <c r="D8595" s="5" t="s">
        <v>732</v>
      </c>
      <c r="E8595" s="5" t="s">
        <v>314</v>
      </c>
      <c r="F8595" s="5" t="s">
        <v>744</v>
      </c>
      <c r="G8595" s="13">
        <v>336.54</v>
      </c>
      <c r="H8595" s="5">
        <v>157</v>
      </c>
    </row>
    <row r="8596" spans="1:8">
      <c r="A8596" s="4">
        <v>8595</v>
      </c>
      <c r="B8596" s="5" t="s">
        <v>745</v>
      </c>
      <c r="C8596" s="5" t="s">
        <v>318</v>
      </c>
      <c r="D8596" s="5" t="s">
        <v>320</v>
      </c>
      <c r="E8596" s="5" t="s">
        <v>313</v>
      </c>
      <c r="F8596" s="5" t="s">
        <v>323</v>
      </c>
      <c r="G8596" s="13">
        <v>890.33</v>
      </c>
      <c r="H8596" s="5">
        <v>49</v>
      </c>
    </row>
    <row r="8597" spans="1:8">
      <c r="A8597" s="4">
        <v>8596</v>
      </c>
      <c r="B8597" s="5" t="s">
        <v>302</v>
      </c>
      <c r="C8597" s="5" t="s">
        <v>753</v>
      </c>
      <c r="D8597" s="5" t="s">
        <v>772</v>
      </c>
      <c r="E8597" s="5" t="s">
        <v>310</v>
      </c>
      <c r="F8597" s="5" t="s">
        <v>306</v>
      </c>
      <c r="G8597" s="13">
        <v>767.3</v>
      </c>
      <c r="H8597" s="5">
        <v>74</v>
      </c>
    </row>
    <row r="8598" spans="1:8">
      <c r="A8598" s="4">
        <v>8597</v>
      </c>
      <c r="B8598" s="5" t="s">
        <v>806</v>
      </c>
      <c r="C8598" s="5" t="s">
        <v>783</v>
      </c>
      <c r="D8598" s="5" t="s">
        <v>732</v>
      </c>
      <c r="E8598" s="5" t="s">
        <v>758</v>
      </c>
      <c r="F8598" s="5" t="s">
        <v>321</v>
      </c>
      <c r="G8598" s="13">
        <v>42.65</v>
      </c>
      <c r="H8598" s="5">
        <v>145</v>
      </c>
    </row>
    <row r="8599" spans="1:8">
      <c r="A8599" s="4">
        <v>8598</v>
      </c>
      <c r="B8599" s="5" t="s">
        <v>799</v>
      </c>
      <c r="C8599" s="5" t="s">
        <v>757</v>
      </c>
      <c r="D8599" s="5" t="s">
        <v>743</v>
      </c>
      <c r="E8599" s="5" t="s">
        <v>319</v>
      </c>
      <c r="F8599" s="5" t="s">
        <v>746</v>
      </c>
      <c r="G8599" s="13">
        <v>509.46</v>
      </c>
      <c r="H8599" s="5">
        <v>16</v>
      </c>
    </row>
    <row r="8600" spans="1:8">
      <c r="A8600" s="4">
        <v>8599</v>
      </c>
      <c r="B8600" s="5" t="s">
        <v>752</v>
      </c>
      <c r="C8600" s="5" t="s">
        <v>307</v>
      </c>
      <c r="D8600" s="5" t="s">
        <v>732</v>
      </c>
      <c r="E8600" s="5" t="s">
        <v>733</v>
      </c>
      <c r="F8600" s="5" t="s">
        <v>751</v>
      </c>
      <c r="G8600" s="13">
        <v>441.87</v>
      </c>
      <c r="H8600" s="5">
        <v>97</v>
      </c>
    </row>
    <row r="8601" spans="1:8">
      <c r="A8601" s="4">
        <v>8600</v>
      </c>
      <c r="B8601" s="5" t="s">
        <v>803</v>
      </c>
      <c r="C8601" s="5" t="s">
        <v>755</v>
      </c>
      <c r="D8601" s="5" t="s">
        <v>769</v>
      </c>
      <c r="E8601" s="5" t="s">
        <v>322</v>
      </c>
      <c r="F8601" s="5" t="s">
        <v>744</v>
      </c>
      <c r="G8601" s="13">
        <v>187.62</v>
      </c>
      <c r="H8601" s="5">
        <v>7</v>
      </c>
    </row>
    <row r="8602" spans="1:8">
      <c r="A8602" s="4">
        <v>8601</v>
      </c>
      <c r="B8602" s="5" t="s">
        <v>810</v>
      </c>
      <c r="C8602" s="5" t="s">
        <v>735</v>
      </c>
      <c r="D8602" s="5" t="s">
        <v>317</v>
      </c>
      <c r="E8602" s="5" t="s">
        <v>758</v>
      </c>
      <c r="F8602" s="5" t="s">
        <v>326</v>
      </c>
      <c r="G8602" s="13">
        <v>567.09</v>
      </c>
      <c r="H8602" s="5">
        <v>91</v>
      </c>
    </row>
    <row r="8603" spans="1:8">
      <c r="A8603" s="4">
        <v>8602</v>
      </c>
      <c r="B8603" s="5" t="s">
        <v>801</v>
      </c>
      <c r="C8603" s="5" t="s">
        <v>783</v>
      </c>
      <c r="D8603" s="5" t="s">
        <v>320</v>
      </c>
      <c r="E8603" s="5" t="s">
        <v>313</v>
      </c>
      <c r="F8603" s="5" t="s">
        <v>744</v>
      </c>
      <c r="G8603" s="13">
        <v>211.27</v>
      </c>
      <c r="H8603" s="5">
        <v>135</v>
      </c>
    </row>
    <row r="8604" spans="1:8">
      <c r="A8604" s="4">
        <v>8603</v>
      </c>
      <c r="B8604" s="5" t="s">
        <v>795</v>
      </c>
      <c r="C8604" s="5" t="s">
        <v>308</v>
      </c>
      <c r="D8604" s="5" t="s">
        <v>785</v>
      </c>
      <c r="E8604" s="5" t="s">
        <v>322</v>
      </c>
      <c r="F8604" s="5" t="s">
        <v>326</v>
      </c>
      <c r="G8604" s="13">
        <v>844.79</v>
      </c>
      <c r="H8604" s="5">
        <v>63</v>
      </c>
    </row>
    <row r="8605" spans="1:8">
      <c r="A8605" s="4">
        <v>8604</v>
      </c>
      <c r="B8605" s="5" t="s">
        <v>756</v>
      </c>
      <c r="C8605" s="5" t="s">
        <v>731</v>
      </c>
      <c r="D8605" s="5" t="s">
        <v>738</v>
      </c>
      <c r="E8605" s="5" t="s">
        <v>310</v>
      </c>
      <c r="F8605" s="5" t="s">
        <v>306</v>
      </c>
      <c r="G8605" s="13">
        <v>510.66</v>
      </c>
      <c r="H8605" s="5">
        <v>132</v>
      </c>
    </row>
    <row r="8606" spans="1:8">
      <c r="A8606" s="4">
        <v>8605</v>
      </c>
      <c r="B8606" s="5" t="s">
        <v>789</v>
      </c>
      <c r="C8606" s="5" t="s">
        <v>755</v>
      </c>
      <c r="D8606" s="5" t="s">
        <v>324</v>
      </c>
      <c r="E8606" s="5" t="s">
        <v>740</v>
      </c>
      <c r="F8606" s="5" t="s">
        <v>306</v>
      </c>
      <c r="G8606" s="13">
        <v>943.86</v>
      </c>
      <c r="H8606" s="5">
        <v>181</v>
      </c>
    </row>
    <row r="8607" spans="1:8">
      <c r="A8607" s="4">
        <v>8606</v>
      </c>
      <c r="B8607" s="5" t="s">
        <v>779</v>
      </c>
      <c r="C8607" s="5" t="s">
        <v>304</v>
      </c>
      <c r="D8607" s="5" t="s">
        <v>732</v>
      </c>
      <c r="E8607" s="5" t="s">
        <v>305</v>
      </c>
      <c r="F8607" s="5" t="s">
        <v>744</v>
      </c>
      <c r="G8607" s="13">
        <v>462.56</v>
      </c>
      <c r="H8607" s="5">
        <v>161</v>
      </c>
    </row>
    <row r="8608" spans="1:8">
      <c r="A8608" s="4">
        <v>8607</v>
      </c>
      <c r="B8608" s="5" t="s">
        <v>767</v>
      </c>
      <c r="C8608" s="5" t="s">
        <v>755</v>
      </c>
      <c r="D8608" s="5" t="s">
        <v>324</v>
      </c>
      <c r="E8608" s="5" t="s">
        <v>740</v>
      </c>
      <c r="F8608" s="5" t="s">
        <v>751</v>
      </c>
      <c r="G8608" s="13">
        <v>462.45</v>
      </c>
      <c r="H8608" s="5">
        <v>109</v>
      </c>
    </row>
    <row r="8609" spans="1:8">
      <c r="A8609" s="4">
        <v>8608</v>
      </c>
      <c r="B8609" s="5" t="s">
        <v>782</v>
      </c>
      <c r="C8609" s="5" t="s">
        <v>783</v>
      </c>
      <c r="D8609" s="5" t="s">
        <v>750</v>
      </c>
      <c r="E8609" s="5" t="s">
        <v>322</v>
      </c>
      <c r="F8609" s="5" t="s">
        <v>321</v>
      </c>
      <c r="G8609" s="13">
        <v>875.15</v>
      </c>
      <c r="H8609" s="5">
        <v>140</v>
      </c>
    </row>
    <row r="8610" spans="1:8">
      <c r="A8610" s="4">
        <v>8609</v>
      </c>
      <c r="B8610" s="5" t="s">
        <v>766</v>
      </c>
      <c r="C8610" s="5" t="s">
        <v>757</v>
      </c>
      <c r="D8610" s="5" t="s">
        <v>785</v>
      </c>
      <c r="E8610" s="5" t="s">
        <v>733</v>
      </c>
      <c r="F8610" s="5" t="s">
        <v>311</v>
      </c>
      <c r="G8610" s="13">
        <v>145.86000000000001</v>
      </c>
      <c r="H8610" s="5">
        <v>189</v>
      </c>
    </row>
    <row r="8611" spans="1:8">
      <c r="A8611" s="4">
        <v>8610</v>
      </c>
      <c r="B8611" s="5" t="s">
        <v>762</v>
      </c>
      <c r="C8611" s="5" t="s">
        <v>308</v>
      </c>
      <c r="D8611" s="5" t="s">
        <v>738</v>
      </c>
      <c r="E8611" s="5" t="s">
        <v>322</v>
      </c>
      <c r="F8611" s="5" t="s">
        <v>751</v>
      </c>
      <c r="G8611" s="13">
        <v>536.41999999999996</v>
      </c>
      <c r="H8611" s="5">
        <v>116</v>
      </c>
    </row>
    <row r="8612" spans="1:8">
      <c r="A8612" s="4">
        <v>8611</v>
      </c>
      <c r="B8612" s="5" t="s">
        <v>763</v>
      </c>
      <c r="C8612" s="5" t="s">
        <v>312</v>
      </c>
      <c r="D8612" s="5" t="s">
        <v>750</v>
      </c>
      <c r="E8612" s="5" t="s">
        <v>319</v>
      </c>
      <c r="F8612" s="5" t="s">
        <v>306</v>
      </c>
      <c r="G8612" s="13">
        <v>466.15</v>
      </c>
      <c r="H8612" s="5">
        <v>180</v>
      </c>
    </row>
    <row r="8613" spans="1:8">
      <c r="A8613" s="4">
        <v>8612</v>
      </c>
      <c r="B8613" s="5" t="s">
        <v>754</v>
      </c>
      <c r="C8613" s="5" t="s">
        <v>755</v>
      </c>
      <c r="D8613" s="5" t="s">
        <v>316</v>
      </c>
      <c r="E8613" s="5" t="s">
        <v>310</v>
      </c>
      <c r="F8613" s="5" t="s">
        <v>321</v>
      </c>
      <c r="G8613" s="13">
        <v>593.52</v>
      </c>
      <c r="H8613" s="5">
        <v>106</v>
      </c>
    </row>
    <row r="8614" spans="1:8">
      <c r="A8614" s="4">
        <v>8613</v>
      </c>
      <c r="B8614" s="5" t="s">
        <v>795</v>
      </c>
      <c r="C8614" s="5" t="s">
        <v>307</v>
      </c>
      <c r="D8614" s="5" t="s">
        <v>750</v>
      </c>
      <c r="E8614" s="5" t="s">
        <v>322</v>
      </c>
      <c r="F8614" s="5" t="s">
        <v>326</v>
      </c>
      <c r="G8614" s="13">
        <v>311.42</v>
      </c>
      <c r="H8614" s="5">
        <v>90</v>
      </c>
    </row>
    <row r="8615" spans="1:8">
      <c r="A8615" s="4">
        <v>8614</v>
      </c>
      <c r="B8615" s="5" t="s">
        <v>763</v>
      </c>
      <c r="C8615" s="5" t="s">
        <v>742</v>
      </c>
      <c r="D8615" s="5" t="s">
        <v>324</v>
      </c>
      <c r="E8615" s="5" t="s">
        <v>733</v>
      </c>
      <c r="F8615" s="5" t="s">
        <v>311</v>
      </c>
      <c r="G8615" s="13">
        <v>930.18</v>
      </c>
      <c r="H8615" s="5">
        <v>91</v>
      </c>
    </row>
    <row r="8616" spans="1:8">
      <c r="A8616" s="4">
        <v>8615</v>
      </c>
      <c r="B8616" s="5" t="s">
        <v>302</v>
      </c>
      <c r="C8616" s="5" t="s">
        <v>307</v>
      </c>
      <c r="D8616" s="5" t="s">
        <v>316</v>
      </c>
      <c r="E8616" s="5" t="s">
        <v>733</v>
      </c>
      <c r="F8616" s="5" t="s">
        <v>744</v>
      </c>
      <c r="G8616" s="13">
        <v>56.23</v>
      </c>
      <c r="H8616" s="5">
        <v>18</v>
      </c>
    </row>
    <row r="8617" spans="1:8">
      <c r="A8617" s="4">
        <v>8616</v>
      </c>
      <c r="B8617" s="5" t="s">
        <v>764</v>
      </c>
      <c r="C8617" s="5" t="s">
        <v>755</v>
      </c>
      <c r="D8617" s="5" t="s">
        <v>785</v>
      </c>
      <c r="E8617" s="5" t="s">
        <v>733</v>
      </c>
      <c r="F8617" s="5" t="s">
        <v>746</v>
      </c>
      <c r="G8617" s="13">
        <v>344.6</v>
      </c>
      <c r="H8617" s="5">
        <v>166</v>
      </c>
    </row>
    <row r="8618" spans="1:8">
      <c r="A8618" s="4">
        <v>8617</v>
      </c>
      <c r="B8618" s="5" t="s">
        <v>805</v>
      </c>
      <c r="C8618" s="5" t="s">
        <v>318</v>
      </c>
      <c r="D8618" s="5" t="s">
        <v>743</v>
      </c>
      <c r="E8618" s="5" t="s">
        <v>310</v>
      </c>
      <c r="F8618" s="5" t="s">
        <v>311</v>
      </c>
      <c r="G8618" s="13">
        <v>716.62</v>
      </c>
      <c r="H8618" s="5">
        <v>96</v>
      </c>
    </row>
    <row r="8619" spans="1:8">
      <c r="A8619" s="4">
        <v>8618</v>
      </c>
      <c r="B8619" s="5" t="s">
        <v>768</v>
      </c>
      <c r="C8619" s="5" t="s">
        <v>308</v>
      </c>
      <c r="D8619" s="5" t="s">
        <v>309</v>
      </c>
      <c r="E8619" s="5" t="s">
        <v>313</v>
      </c>
      <c r="F8619" s="5" t="s">
        <v>734</v>
      </c>
      <c r="G8619" s="13">
        <v>861.97</v>
      </c>
      <c r="H8619" s="5">
        <v>158</v>
      </c>
    </row>
    <row r="8620" spans="1:8">
      <c r="A8620" s="4">
        <v>8619</v>
      </c>
      <c r="B8620" s="5" t="s">
        <v>739</v>
      </c>
      <c r="C8620" s="5" t="s">
        <v>742</v>
      </c>
      <c r="D8620" s="5" t="s">
        <v>772</v>
      </c>
      <c r="E8620" s="5" t="s">
        <v>303</v>
      </c>
      <c r="F8620" s="5" t="s">
        <v>770</v>
      </c>
      <c r="G8620" s="13">
        <v>859.62</v>
      </c>
      <c r="H8620" s="5">
        <v>100</v>
      </c>
    </row>
    <row r="8621" spans="1:8">
      <c r="A8621" s="4">
        <v>8620</v>
      </c>
      <c r="B8621" s="5" t="s">
        <v>786</v>
      </c>
      <c r="C8621" s="5" t="s">
        <v>753</v>
      </c>
      <c r="D8621" s="5" t="s">
        <v>309</v>
      </c>
      <c r="E8621" s="5" t="s">
        <v>310</v>
      </c>
      <c r="F8621" s="5" t="s">
        <v>326</v>
      </c>
      <c r="G8621" s="13">
        <v>626.28</v>
      </c>
      <c r="H8621" s="5">
        <v>47</v>
      </c>
    </row>
    <row r="8622" spans="1:8">
      <c r="A8622" s="4">
        <v>8621</v>
      </c>
      <c r="B8622" s="5" t="s">
        <v>806</v>
      </c>
      <c r="C8622" s="5" t="s">
        <v>307</v>
      </c>
      <c r="D8622" s="5" t="s">
        <v>769</v>
      </c>
      <c r="E8622" s="5" t="s">
        <v>322</v>
      </c>
      <c r="F8622" s="5" t="s">
        <v>770</v>
      </c>
      <c r="G8622" s="13">
        <v>576.19000000000005</v>
      </c>
      <c r="H8622" s="5">
        <v>127</v>
      </c>
    </row>
    <row r="8623" spans="1:8">
      <c r="A8623" s="4">
        <v>8622</v>
      </c>
      <c r="B8623" s="5" t="s">
        <v>791</v>
      </c>
      <c r="C8623" s="5" t="s">
        <v>735</v>
      </c>
      <c r="D8623" s="5" t="s">
        <v>769</v>
      </c>
      <c r="E8623" s="5" t="s">
        <v>740</v>
      </c>
      <c r="F8623" s="5" t="s">
        <v>751</v>
      </c>
      <c r="G8623" s="13">
        <v>133.25</v>
      </c>
      <c r="H8623" s="5">
        <v>34</v>
      </c>
    </row>
    <row r="8624" spans="1:8">
      <c r="A8624" s="4">
        <v>8623</v>
      </c>
      <c r="B8624" s="5" t="s">
        <v>805</v>
      </c>
      <c r="C8624" s="5" t="s">
        <v>742</v>
      </c>
      <c r="D8624" s="5" t="s">
        <v>732</v>
      </c>
      <c r="E8624" s="5" t="s">
        <v>758</v>
      </c>
      <c r="F8624" s="5" t="s">
        <v>770</v>
      </c>
      <c r="G8624" s="13">
        <v>541.1</v>
      </c>
      <c r="H8624" s="5">
        <v>112</v>
      </c>
    </row>
    <row r="8625" spans="1:8">
      <c r="A8625" s="4">
        <v>8624</v>
      </c>
      <c r="B8625" s="5" t="s">
        <v>802</v>
      </c>
      <c r="C8625" s="5" t="s">
        <v>755</v>
      </c>
      <c r="D8625" s="5" t="s">
        <v>736</v>
      </c>
      <c r="E8625" s="5" t="s">
        <v>733</v>
      </c>
      <c r="F8625" s="5" t="s">
        <v>306</v>
      </c>
      <c r="G8625" s="13">
        <v>708.79</v>
      </c>
      <c r="H8625" s="5">
        <v>13</v>
      </c>
    </row>
    <row r="8626" spans="1:8">
      <c r="A8626" s="4">
        <v>8625</v>
      </c>
      <c r="B8626" s="5" t="s">
        <v>799</v>
      </c>
      <c r="C8626" s="5" t="s">
        <v>318</v>
      </c>
      <c r="D8626" s="5" t="s">
        <v>750</v>
      </c>
      <c r="E8626" s="5" t="s">
        <v>310</v>
      </c>
      <c r="F8626" s="5" t="s">
        <v>770</v>
      </c>
      <c r="G8626" s="13">
        <v>148.97999999999999</v>
      </c>
      <c r="H8626" s="5">
        <v>199</v>
      </c>
    </row>
    <row r="8627" spans="1:8">
      <c r="A8627" s="4">
        <v>8626</v>
      </c>
      <c r="B8627" s="5" t="s">
        <v>752</v>
      </c>
      <c r="C8627" s="5" t="s">
        <v>304</v>
      </c>
      <c r="D8627" s="5" t="s">
        <v>317</v>
      </c>
      <c r="E8627" s="5" t="s">
        <v>733</v>
      </c>
      <c r="F8627" s="5" t="s">
        <v>311</v>
      </c>
      <c r="G8627" s="13">
        <v>248.33</v>
      </c>
      <c r="H8627" s="5">
        <v>47</v>
      </c>
    </row>
    <row r="8628" spans="1:8">
      <c r="A8628" s="4">
        <v>8627</v>
      </c>
      <c r="B8628" s="5" t="s">
        <v>792</v>
      </c>
      <c r="C8628" s="5" t="s">
        <v>755</v>
      </c>
      <c r="D8628" s="5" t="s">
        <v>738</v>
      </c>
      <c r="E8628" s="5" t="s">
        <v>758</v>
      </c>
      <c r="F8628" s="5" t="s">
        <v>311</v>
      </c>
      <c r="G8628" s="13">
        <v>911.94</v>
      </c>
      <c r="H8628" s="5">
        <v>45</v>
      </c>
    </row>
    <row r="8629" spans="1:8">
      <c r="A8629" s="4">
        <v>8628</v>
      </c>
      <c r="B8629" s="5" t="s">
        <v>811</v>
      </c>
      <c r="C8629" s="5" t="s">
        <v>735</v>
      </c>
      <c r="D8629" s="5" t="s">
        <v>309</v>
      </c>
      <c r="E8629" s="5" t="s">
        <v>740</v>
      </c>
      <c r="F8629" s="5" t="s">
        <v>751</v>
      </c>
      <c r="G8629" s="13">
        <v>802.46</v>
      </c>
      <c r="H8629" s="5">
        <v>53</v>
      </c>
    </row>
    <row r="8630" spans="1:8">
      <c r="A8630" s="4">
        <v>8629</v>
      </c>
      <c r="B8630" s="5" t="s">
        <v>790</v>
      </c>
      <c r="C8630" s="5" t="s">
        <v>307</v>
      </c>
      <c r="D8630" s="5" t="s">
        <v>317</v>
      </c>
      <c r="E8630" s="5" t="s">
        <v>322</v>
      </c>
      <c r="F8630" s="5" t="s">
        <v>311</v>
      </c>
      <c r="G8630" s="13">
        <v>762.71</v>
      </c>
      <c r="H8630" s="5">
        <v>35</v>
      </c>
    </row>
    <row r="8631" spans="1:8">
      <c r="A8631" s="4">
        <v>8630</v>
      </c>
      <c r="B8631" s="5" t="s">
        <v>811</v>
      </c>
      <c r="C8631" s="5" t="s">
        <v>755</v>
      </c>
      <c r="D8631" s="5" t="s">
        <v>738</v>
      </c>
      <c r="E8631" s="5" t="s">
        <v>740</v>
      </c>
      <c r="F8631" s="5" t="s">
        <v>748</v>
      </c>
      <c r="G8631" s="13">
        <v>234.59</v>
      </c>
      <c r="H8631" s="5">
        <v>166</v>
      </c>
    </row>
    <row r="8632" spans="1:8">
      <c r="A8632" s="4">
        <v>8631</v>
      </c>
      <c r="B8632" s="5" t="s">
        <v>730</v>
      </c>
      <c r="C8632" s="5" t="s">
        <v>757</v>
      </c>
      <c r="D8632" s="5" t="s">
        <v>736</v>
      </c>
      <c r="E8632" s="5" t="s">
        <v>303</v>
      </c>
      <c r="F8632" s="5" t="s">
        <v>746</v>
      </c>
      <c r="G8632" s="13">
        <v>191.12</v>
      </c>
      <c r="H8632" s="5">
        <v>176</v>
      </c>
    </row>
    <row r="8633" spans="1:8">
      <c r="A8633" s="4">
        <v>8632</v>
      </c>
      <c r="B8633" s="5" t="s">
        <v>759</v>
      </c>
      <c r="C8633" s="5" t="s">
        <v>312</v>
      </c>
      <c r="D8633" s="5" t="s">
        <v>785</v>
      </c>
      <c r="E8633" s="5" t="s">
        <v>314</v>
      </c>
      <c r="F8633" s="5" t="s">
        <v>770</v>
      </c>
      <c r="G8633" s="13">
        <v>708.14</v>
      </c>
      <c r="H8633" s="5">
        <v>5</v>
      </c>
    </row>
    <row r="8634" spans="1:8">
      <c r="A8634" s="4">
        <v>8633</v>
      </c>
      <c r="B8634" s="5" t="s">
        <v>788</v>
      </c>
      <c r="C8634" s="5" t="s">
        <v>307</v>
      </c>
      <c r="D8634" s="5" t="s">
        <v>320</v>
      </c>
      <c r="E8634" s="5" t="s">
        <v>322</v>
      </c>
      <c r="F8634" s="5" t="s">
        <v>323</v>
      </c>
      <c r="G8634" s="13">
        <v>251.53</v>
      </c>
      <c r="H8634" s="5">
        <v>195</v>
      </c>
    </row>
    <row r="8635" spans="1:8">
      <c r="A8635" s="4">
        <v>8634</v>
      </c>
      <c r="B8635" s="5" t="s">
        <v>793</v>
      </c>
      <c r="C8635" s="5" t="s">
        <v>308</v>
      </c>
      <c r="D8635" s="5" t="s">
        <v>316</v>
      </c>
      <c r="E8635" s="5" t="s">
        <v>740</v>
      </c>
      <c r="F8635" s="5" t="s">
        <v>323</v>
      </c>
      <c r="G8635" s="13">
        <v>334.61</v>
      </c>
      <c r="H8635" s="5">
        <v>107</v>
      </c>
    </row>
    <row r="8636" spans="1:8">
      <c r="A8636" s="4">
        <v>8635</v>
      </c>
      <c r="B8636" s="5" t="s">
        <v>790</v>
      </c>
      <c r="C8636" s="5" t="s">
        <v>735</v>
      </c>
      <c r="D8636" s="5" t="s">
        <v>317</v>
      </c>
      <c r="E8636" s="5" t="s">
        <v>305</v>
      </c>
      <c r="F8636" s="5" t="s">
        <v>734</v>
      </c>
      <c r="G8636" s="13">
        <v>275.36</v>
      </c>
      <c r="H8636" s="5">
        <v>61</v>
      </c>
    </row>
    <row r="8637" spans="1:8">
      <c r="A8637" s="4">
        <v>8636</v>
      </c>
      <c r="B8637" s="5" t="s">
        <v>794</v>
      </c>
      <c r="C8637" s="5" t="s">
        <v>312</v>
      </c>
      <c r="D8637" s="5" t="s">
        <v>772</v>
      </c>
      <c r="E8637" s="5" t="s">
        <v>310</v>
      </c>
      <c r="F8637" s="5" t="s">
        <v>751</v>
      </c>
      <c r="G8637" s="13">
        <v>353.61</v>
      </c>
      <c r="H8637" s="5">
        <v>181</v>
      </c>
    </row>
    <row r="8638" spans="1:8">
      <c r="A8638" s="4">
        <v>8637</v>
      </c>
      <c r="B8638" s="5" t="s">
        <v>811</v>
      </c>
      <c r="C8638" s="5" t="s">
        <v>312</v>
      </c>
      <c r="D8638" s="5" t="s">
        <v>309</v>
      </c>
      <c r="E8638" s="5" t="s">
        <v>740</v>
      </c>
      <c r="F8638" s="5" t="s">
        <v>770</v>
      </c>
      <c r="G8638" s="13">
        <v>724.02</v>
      </c>
      <c r="H8638" s="5">
        <v>97</v>
      </c>
    </row>
    <row r="8639" spans="1:8">
      <c r="A8639" s="4">
        <v>8638</v>
      </c>
      <c r="B8639" s="5" t="s">
        <v>804</v>
      </c>
      <c r="C8639" s="5" t="s">
        <v>757</v>
      </c>
      <c r="D8639" s="5" t="s">
        <v>772</v>
      </c>
      <c r="E8639" s="5" t="s">
        <v>313</v>
      </c>
      <c r="F8639" s="5" t="s">
        <v>325</v>
      </c>
      <c r="G8639" s="13">
        <v>82.9</v>
      </c>
      <c r="H8639" s="5">
        <v>34</v>
      </c>
    </row>
    <row r="8640" spans="1:8">
      <c r="A8640" s="4">
        <v>8639</v>
      </c>
      <c r="B8640" s="5" t="s">
        <v>768</v>
      </c>
      <c r="C8640" s="5" t="s">
        <v>308</v>
      </c>
      <c r="D8640" s="5" t="s">
        <v>769</v>
      </c>
      <c r="E8640" s="5" t="s">
        <v>740</v>
      </c>
      <c r="F8640" s="5" t="s">
        <v>325</v>
      </c>
      <c r="G8640" s="13">
        <v>751.13</v>
      </c>
      <c r="H8640" s="5">
        <v>12</v>
      </c>
    </row>
    <row r="8641" spans="1:8">
      <c r="A8641" s="4">
        <v>8640</v>
      </c>
      <c r="B8641" s="5" t="s">
        <v>776</v>
      </c>
      <c r="C8641" s="5" t="s">
        <v>307</v>
      </c>
      <c r="D8641" s="5" t="s">
        <v>320</v>
      </c>
      <c r="E8641" s="5" t="s">
        <v>310</v>
      </c>
      <c r="F8641" s="5" t="s">
        <v>751</v>
      </c>
      <c r="G8641" s="13">
        <v>796.95</v>
      </c>
      <c r="H8641" s="5">
        <v>86</v>
      </c>
    </row>
    <row r="8642" spans="1:8">
      <c r="A8642" s="4">
        <v>8641</v>
      </c>
      <c r="B8642" s="5" t="s">
        <v>795</v>
      </c>
      <c r="C8642" s="5" t="s">
        <v>312</v>
      </c>
      <c r="D8642" s="5" t="s">
        <v>769</v>
      </c>
      <c r="E8642" s="5" t="s">
        <v>305</v>
      </c>
      <c r="F8642" s="5" t="s">
        <v>748</v>
      </c>
      <c r="G8642" s="13">
        <v>902.61</v>
      </c>
      <c r="H8642" s="5">
        <v>193</v>
      </c>
    </row>
    <row r="8643" spans="1:8">
      <c r="A8643" s="4">
        <v>8642</v>
      </c>
      <c r="B8643" s="5" t="s">
        <v>803</v>
      </c>
      <c r="C8643" s="5" t="s">
        <v>304</v>
      </c>
      <c r="D8643" s="5" t="s">
        <v>738</v>
      </c>
      <c r="E8643" s="5" t="s">
        <v>740</v>
      </c>
      <c r="F8643" s="5" t="s">
        <v>734</v>
      </c>
      <c r="G8643" s="13">
        <v>213.3</v>
      </c>
      <c r="H8643" s="5">
        <v>178</v>
      </c>
    </row>
    <row r="8644" spans="1:8">
      <c r="A8644" s="4">
        <v>8643</v>
      </c>
      <c r="B8644" s="5" t="s">
        <v>802</v>
      </c>
      <c r="C8644" s="5" t="s">
        <v>755</v>
      </c>
      <c r="D8644" s="5" t="s">
        <v>736</v>
      </c>
      <c r="E8644" s="5" t="s">
        <v>305</v>
      </c>
      <c r="F8644" s="5" t="s">
        <v>770</v>
      </c>
      <c r="G8644" s="13">
        <v>563.29</v>
      </c>
      <c r="H8644" s="5">
        <v>19</v>
      </c>
    </row>
    <row r="8645" spans="1:8">
      <c r="A8645" s="4">
        <v>8644</v>
      </c>
      <c r="B8645" s="5" t="s">
        <v>737</v>
      </c>
      <c r="C8645" s="5" t="s">
        <v>312</v>
      </c>
      <c r="D8645" s="5" t="s">
        <v>785</v>
      </c>
      <c r="E8645" s="5" t="s">
        <v>322</v>
      </c>
      <c r="F8645" s="5" t="s">
        <v>311</v>
      </c>
      <c r="G8645" s="13">
        <v>372.79</v>
      </c>
      <c r="H8645" s="5">
        <v>122</v>
      </c>
    </row>
    <row r="8646" spans="1:8">
      <c r="A8646" s="4">
        <v>8645</v>
      </c>
      <c r="B8646" s="5" t="s">
        <v>792</v>
      </c>
      <c r="C8646" s="5" t="s">
        <v>783</v>
      </c>
      <c r="D8646" s="5" t="s">
        <v>743</v>
      </c>
      <c r="E8646" s="5" t="s">
        <v>733</v>
      </c>
      <c r="F8646" s="5" t="s">
        <v>325</v>
      </c>
      <c r="G8646" s="13">
        <v>382.9</v>
      </c>
      <c r="H8646" s="5">
        <v>89</v>
      </c>
    </row>
    <row r="8647" spans="1:8">
      <c r="A8647" s="4">
        <v>8646</v>
      </c>
      <c r="B8647" s="5" t="s">
        <v>794</v>
      </c>
      <c r="C8647" s="5" t="s">
        <v>753</v>
      </c>
      <c r="D8647" s="5" t="s">
        <v>738</v>
      </c>
      <c r="E8647" s="5" t="s">
        <v>305</v>
      </c>
      <c r="F8647" s="5" t="s">
        <v>770</v>
      </c>
      <c r="G8647" s="13">
        <v>151.79</v>
      </c>
      <c r="H8647" s="5">
        <v>35</v>
      </c>
    </row>
    <row r="8648" spans="1:8">
      <c r="A8648" s="4">
        <v>8647</v>
      </c>
      <c r="B8648" s="5" t="s">
        <v>806</v>
      </c>
      <c r="C8648" s="5" t="s">
        <v>312</v>
      </c>
      <c r="D8648" s="5" t="s">
        <v>309</v>
      </c>
      <c r="E8648" s="5" t="s">
        <v>758</v>
      </c>
      <c r="F8648" s="5" t="s">
        <v>325</v>
      </c>
      <c r="G8648" s="13">
        <v>284.24</v>
      </c>
      <c r="H8648" s="5">
        <v>162</v>
      </c>
    </row>
    <row r="8649" spans="1:8">
      <c r="A8649" s="4">
        <v>8648</v>
      </c>
      <c r="B8649" s="5" t="s">
        <v>760</v>
      </c>
      <c r="C8649" s="5" t="s">
        <v>308</v>
      </c>
      <c r="D8649" s="5" t="s">
        <v>309</v>
      </c>
      <c r="E8649" s="5" t="s">
        <v>733</v>
      </c>
      <c r="F8649" s="5" t="s">
        <v>325</v>
      </c>
      <c r="G8649" s="13">
        <v>899.37</v>
      </c>
      <c r="H8649" s="5">
        <v>54</v>
      </c>
    </row>
    <row r="8650" spans="1:8">
      <c r="A8650" s="4">
        <v>8649</v>
      </c>
      <c r="B8650" s="5" t="s">
        <v>809</v>
      </c>
      <c r="C8650" s="5" t="s">
        <v>304</v>
      </c>
      <c r="D8650" s="5" t="s">
        <v>750</v>
      </c>
      <c r="E8650" s="5" t="s">
        <v>319</v>
      </c>
      <c r="F8650" s="5" t="s">
        <v>748</v>
      </c>
      <c r="G8650" s="13">
        <v>157.44999999999999</v>
      </c>
      <c r="H8650" s="5">
        <v>116</v>
      </c>
    </row>
    <row r="8651" spans="1:8">
      <c r="A8651" s="4">
        <v>8650</v>
      </c>
      <c r="B8651" s="5" t="s">
        <v>302</v>
      </c>
      <c r="C8651" s="5" t="s">
        <v>308</v>
      </c>
      <c r="D8651" s="5" t="s">
        <v>316</v>
      </c>
      <c r="E8651" s="5" t="s">
        <v>313</v>
      </c>
      <c r="F8651" s="5" t="s">
        <v>323</v>
      </c>
      <c r="G8651" s="13">
        <v>642.48</v>
      </c>
      <c r="H8651" s="5">
        <v>50</v>
      </c>
    </row>
    <row r="8652" spans="1:8">
      <c r="A8652" s="4">
        <v>8651</v>
      </c>
      <c r="B8652" s="5" t="s">
        <v>801</v>
      </c>
      <c r="C8652" s="5" t="s">
        <v>307</v>
      </c>
      <c r="D8652" s="5" t="s">
        <v>769</v>
      </c>
      <c r="E8652" s="5" t="s">
        <v>733</v>
      </c>
      <c r="F8652" s="5" t="s">
        <v>744</v>
      </c>
      <c r="G8652" s="13">
        <v>604.39</v>
      </c>
      <c r="H8652" s="5">
        <v>161</v>
      </c>
    </row>
    <row r="8653" spans="1:8">
      <c r="A8653" s="4">
        <v>8652</v>
      </c>
      <c r="B8653" s="5" t="s">
        <v>812</v>
      </c>
      <c r="C8653" s="5" t="s">
        <v>307</v>
      </c>
      <c r="D8653" s="5" t="s">
        <v>738</v>
      </c>
      <c r="E8653" s="5" t="s">
        <v>305</v>
      </c>
      <c r="F8653" s="5" t="s">
        <v>321</v>
      </c>
      <c r="G8653" s="13">
        <v>161.47</v>
      </c>
      <c r="H8653" s="5">
        <v>158</v>
      </c>
    </row>
    <row r="8654" spans="1:8">
      <c r="A8654" s="4">
        <v>8653</v>
      </c>
      <c r="B8654" s="5" t="s">
        <v>790</v>
      </c>
      <c r="C8654" s="5" t="s">
        <v>742</v>
      </c>
      <c r="D8654" s="5" t="s">
        <v>732</v>
      </c>
      <c r="E8654" s="5" t="s">
        <v>733</v>
      </c>
      <c r="F8654" s="5" t="s">
        <v>311</v>
      </c>
      <c r="G8654" s="13">
        <v>566.35</v>
      </c>
      <c r="H8654" s="5">
        <v>186</v>
      </c>
    </row>
    <row r="8655" spans="1:8">
      <c r="A8655" s="4">
        <v>8654</v>
      </c>
      <c r="B8655" s="5" t="s">
        <v>791</v>
      </c>
      <c r="C8655" s="5" t="s">
        <v>742</v>
      </c>
      <c r="D8655" s="5" t="s">
        <v>324</v>
      </c>
      <c r="E8655" s="5" t="s">
        <v>314</v>
      </c>
      <c r="F8655" s="5" t="s">
        <v>311</v>
      </c>
      <c r="G8655" s="13">
        <v>273.56</v>
      </c>
      <c r="H8655" s="5">
        <v>13</v>
      </c>
    </row>
    <row r="8656" spans="1:8">
      <c r="A8656" s="4">
        <v>8655</v>
      </c>
      <c r="B8656" s="5" t="s">
        <v>780</v>
      </c>
      <c r="C8656" s="5" t="s">
        <v>783</v>
      </c>
      <c r="D8656" s="5" t="s">
        <v>769</v>
      </c>
      <c r="E8656" s="5" t="s">
        <v>305</v>
      </c>
      <c r="F8656" s="5" t="s">
        <v>770</v>
      </c>
      <c r="G8656" s="13">
        <v>877.36</v>
      </c>
      <c r="H8656" s="5">
        <v>178</v>
      </c>
    </row>
    <row r="8657" spans="1:8">
      <c r="A8657" s="4">
        <v>8656</v>
      </c>
      <c r="B8657" s="5" t="s">
        <v>767</v>
      </c>
      <c r="C8657" s="5" t="s">
        <v>307</v>
      </c>
      <c r="D8657" s="5" t="s">
        <v>732</v>
      </c>
      <c r="E8657" s="5" t="s">
        <v>305</v>
      </c>
      <c r="F8657" s="5" t="s">
        <v>746</v>
      </c>
      <c r="G8657" s="13">
        <v>597.41999999999996</v>
      </c>
      <c r="H8657" s="5">
        <v>30</v>
      </c>
    </row>
    <row r="8658" spans="1:8">
      <c r="A8658" s="4">
        <v>8657</v>
      </c>
      <c r="B8658" s="5" t="s">
        <v>775</v>
      </c>
      <c r="C8658" s="5" t="s">
        <v>308</v>
      </c>
      <c r="D8658" s="5" t="s">
        <v>732</v>
      </c>
      <c r="E8658" s="5" t="s">
        <v>303</v>
      </c>
      <c r="F8658" s="5" t="s">
        <v>321</v>
      </c>
      <c r="G8658" s="13">
        <v>209.21</v>
      </c>
      <c r="H8658" s="5">
        <v>12</v>
      </c>
    </row>
    <row r="8659" spans="1:8">
      <c r="A8659" s="4">
        <v>8658</v>
      </c>
      <c r="B8659" s="5" t="s">
        <v>805</v>
      </c>
      <c r="C8659" s="5" t="s">
        <v>308</v>
      </c>
      <c r="D8659" s="5" t="s">
        <v>743</v>
      </c>
      <c r="E8659" s="5" t="s">
        <v>740</v>
      </c>
      <c r="F8659" s="5" t="s">
        <v>306</v>
      </c>
      <c r="G8659" s="13">
        <v>686.16</v>
      </c>
      <c r="H8659" s="5">
        <v>23</v>
      </c>
    </row>
    <row r="8660" spans="1:8">
      <c r="A8660" s="4">
        <v>8659</v>
      </c>
      <c r="B8660" s="5" t="s">
        <v>806</v>
      </c>
      <c r="C8660" s="5" t="s">
        <v>731</v>
      </c>
      <c r="D8660" s="5" t="s">
        <v>772</v>
      </c>
      <c r="E8660" s="5" t="s">
        <v>322</v>
      </c>
      <c r="F8660" s="5" t="s">
        <v>323</v>
      </c>
      <c r="G8660" s="13">
        <v>469.68</v>
      </c>
      <c r="H8660" s="5">
        <v>163</v>
      </c>
    </row>
    <row r="8661" spans="1:8">
      <c r="A8661" s="4">
        <v>8660</v>
      </c>
      <c r="B8661" s="5" t="s">
        <v>782</v>
      </c>
      <c r="C8661" s="5" t="s">
        <v>753</v>
      </c>
      <c r="D8661" s="5" t="s">
        <v>769</v>
      </c>
      <c r="E8661" s="5" t="s">
        <v>740</v>
      </c>
      <c r="F8661" s="5" t="s">
        <v>323</v>
      </c>
      <c r="G8661" s="13">
        <v>791.68</v>
      </c>
      <c r="H8661" s="5">
        <v>47</v>
      </c>
    </row>
    <row r="8662" spans="1:8">
      <c r="A8662" s="4">
        <v>8661</v>
      </c>
      <c r="B8662" s="5" t="s">
        <v>789</v>
      </c>
      <c r="C8662" s="5" t="s">
        <v>304</v>
      </c>
      <c r="D8662" s="5" t="s">
        <v>309</v>
      </c>
      <c r="E8662" s="5" t="s">
        <v>313</v>
      </c>
      <c r="F8662" s="5" t="s">
        <v>748</v>
      </c>
      <c r="G8662" s="13">
        <v>319.83</v>
      </c>
      <c r="H8662" s="5">
        <v>136</v>
      </c>
    </row>
    <row r="8663" spans="1:8">
      <c r="A8663" s="4">
        <v>8662</v>
      </c>
      <c r="B8663" s="5" t="s">
        <v>745</v>
      </c>
      <c r="C8663" s="5" t="s">
        <v>753</v>
      </c>
      <c r="D8663" s="5" t="s">
        <v>769</v>
      </c>
      <c r="E8663" s="5" t="s">
        <v>314</v>
      </c>
      <c r="F8663" s="5" t="s">
        <v>744</v>
      </c>
      <c r="G8663" s="13">
        <v>783.56</v>
      </c>
      <c r="H8663" s="5">
        <v>182</v>
      </c>
    </row>
    <row r="8664" spans="1:8">
      <c r="A8664" s="4">
        <v>8663</v>
      </c>
      <c r="B8664" s="5" t="s">
        <v>784</v>
      </c>
      <c r="C8664" s="5" t="s">
        <v>753</v>
      </c>
      <c r="D8664" s="5" t="s">
        <v>324</v>
      </c>
      <c r="E8664" s="5" t="s">
        <v>314</v>
      </c>
      <c r="F8664" s="5" t="s">
        <v>321</v>
      </c>
      <c r="G8664" s="13">
        <v>323.8</v>
      </c>
      <c r="H8664" s="5">
        <v>147</v>
      </c>
    </row>
    <row r="8665" spans="1:8">
      <c r="A8665" s="4">
        <v>8664</v>
      </c>
      <c r="B8665" s="5" t="s">
        <v>773</v>
      </c>
      <c r="C8665" s="5" t="s">
        <v>731</v>
      </c>
      <c r="D8665" s="5" t="s">
        <v>772</v>
      </c>
      <c r="E8665" s="5" t="s">
        <v>305</v>
      </c>
      <c r="F8665" s="5" t="s">
        <v>326</v>
      </c>
      <c r="G8665" s="13">
        <v>425.57</v>
      </c>
      <c r="H8665" s="5">
        <v>196</v>
      </c>
    </row>
    <row r="8666" spans="1:8">
      <c r="A8666" s="4">
        <v>8665</v>
      </c>
      <c r="B8666" s="5" t="s">
        <v>807</v>
      </c>
      <c r="C8666" s="5" t="s">
        <v>757</v>
      </c>
      <c r="D8666" s="5" t="s">
        <v>769</v>
      </c>
      <c r="E8666" s="5" t="s">
        <v>319</v>
      </c>
      <c r="F8666" s="5" t="s">
        <v>321</v>
      </c>
      <c r="G8666" s="13">
        <v>662.2</v>
      </c>
      <c r="H8666" s="5">
        <v>67</v>
      </c>
    </row>
    <row r="8667" spans="1:8">
      <c r="A8667" s="4">
        <v>8666</v>
      </c>
      <c r="B8667" s="5" t="s">
        <v>760</v>
      </c>
      <c r="C8667" s="5" t="s">
        <v>318</v>
      </c>
      <c r="D8667" s="5" t="s">
        <v>785</v>
      </c>
      <c r="E8667" s="5" t="s">
        <v>305</v>
      </c>
      <c r="F8667" s="5" t="s">
        <v>751</v>
      </c>
      <c r="G8667" s="13">
        <v>409.65</v>
      </c>
      <c r="H8667" s="5">
        <v>187</v>
      </c>
    </row>
    <row r="8668" spans="1:8">
      <c r="A8668" s="4">
        <v>8667</v>
      </c>
      <c r="B8668" s="5" t="s">
        <v>763</v>
      </c>
      <c r="C8668" s="5" t="s">
        <v>757</v>
      </c>
      <c r="D8668" s="5" t="s">
        <v>769</v>
      </c>
      <c r="E8668" s="5" t="s">
        <v>758</v>
      </c>
      <c r="F8668" s="5" t="s">
        <v>734</v>
      </c>
      <c r="G8668" s="13">
        <v>659.44</v>
      </c>
      <c r="H8668" s="5">
        <v>31</v>
      </c>
    </row>
    <row r="8669" spans="1:8">
      <c r="A8669" s="4">
        <v>8668</v>
      </c>
      <c r="B8669" s="5" t="s">
        <v>777</v>
      </c>
      <c r="C8669" s="5" t="s">
        <v>304</v>
      </c>
      <c r="D8669" s="5" t="s">
        <v>750</v>
      </c>
      <c r="E8669" s="5" t="s">
        <v>313</v>
      </c>
      <c r="F8669" s="5" t="s">
        <v>311</v>
      </c>
      <c r="G8669" s="13">
        <v>689.44</v>
      </c>
      <c r="H8669" s="5">
        <v>174</v>
      </c>
    </row>
    <row r="8670" spans="1:8">
      <c r="A8670" s="4">
        <v>8669</v>
      </c>
      <c r="B8670" s="5" t="s">
        <v>805</v>
      </c>
      <c r="C8670" s="5" t="s">
        <v>312</v>
      </c>
      <c r="D8670" s="5" t="s">
        <v>324</v>
      </c>
      <c r="E8670" s="5" t="s">
        <v>319</v>
      </c>
      <c r="F8670" s="5" t="s">
        <v>734</v>
      </c>
      <c r="G8670" s="13">
        <v>316.43</v>
      </c>
      <c r="H8670" s="5">
        <v>91</v>
      </c>
    </row>
    <row r="8671" spans="1:8">
      <c r="A8671" s="4">
        <v>8670</v>
      </c>
      <c r="B8671" s="5" t="s">
        <v>788</v>
      </c>
      <c r="C8671" s="5" t="s">
        <v>742</v>
      </c>
      <c r="D8671" s="5" t="s">
        <v>772</v>
      </c>
      <c r="E8671" s="5" t="s">
        <v>319</v>
      </c>
      <c r="F8671" s="5" t="s">
        <v>326</v>
      </c>
      <c r="G8671" s="13">
        <v>923.28</v>
      </c>
      <c r="H8671" s="5">
        <v>21</v>
      </c>
    </row>
    <row r="8672" spans="1:8">
      <c r="A8672" s="4">
        <v>8671</v>
      </c>
      <c r="B8672" s="5" t="s">
        <v>801</v>
      </c>
      <c r="C8672" s="5" t="s">
        <v>304</v>
      </c>
      <c r="D8672" s="5" t="s">
        <v>738</v>
      </c>
      <c r="E8672" s="5" t="s">
        <v>322</v>
      </c>
      <c r="F8672" s="5" t="s">
        <v>770</v>
      </c>
      <c r="G8672" s="13">
        <v>167.8</v>
      </c>
      <c r="H8672" s="5">
        <v>191</v>
      </c>
    </row>
    <row r="8673" spans="1:8">
      <c r="A8673" s="4">
        <v>8672</v>
      </c>
      <c r="B8673" s="5" t="s">
        <v>774</v>
      </c>
      <c r="C8673" s="5" t="s">
        <v>312</v>
      </c>
      <c r="D8673" s="5" t="s">
        <v>750</v>
      </c>
      <c r="E8673" s="5" t="s">
        <v>314</v>
      </c>
      <c r="F8673" s="5" t="s">
        <v>325</v>
      </c>
      <c r="G8673" s="13">
        <v>90.46</v>
      </c>
      <c r="H8673" s="5">
        <v>17</v>
      </c>
    </row>
    <row r="8674" spans="1:8">
      <c r="A8674" s="4">
        <v>8673</v>
      </c>
      <c r="B8674" s="5" t="s">
        <v>798</v>
      </c>
      <c r="C8674" s="5" t="s">
        <v>742</v>
      </c>
      <c r="D8674" s="5" t="s">
        <v>772</v>
      </c>
      <c r="E8674" s="5" t="s">
        <v>305</v>
      </c>
      <c r="F8674" s="5" t="s">
        <v>326</v>
      </c>
      <c r="G8674" s="13">
        <v>253.22</v>
      </c>
      <c r="H8674" s="5">
        <v>137</v>
      </c>
    </row>
    <row r="8675" spans="1:8">
      <c r="A8675" s="4">
        <v>8674</v>
      </c>
      <c r="B8675" s="5" t="s">
        <v>790</v>
      </c>
      <c r="C8675" s="5" t="s">
        <v>308</v>
      </c>
      <c r="D8675" s="5" t="s">
        <v>769</v>
      </c>
      <c r="E8675" s="5" t="s">
        <v>319</v>
      </c>
      <c r="F8675" s="5" t="s">
        <v>311</v>
      </c>
      <c r="G8675" s="13">
        <v>400.87</v>
      </c>
      <c r="H8675" s="5">
        <v>197</v>
      </c>
    </row>
    <row r="8676" spans="1:8">
      <c r="A8676" s="4">
        <v>8675</v>
      </c>
      <c r="B8676" s="5" t="s">
        <v>782</v>
      </c>
      <c r="C8676" s="5" t="s">
        <v>783</v>
      </c>
      <c r="D8676" s="5" t="s">
        <v>772</v>
      </c>
      <c r="E8676" s="5" t="s">
        <v>322</v>
      </c>
      <c r="F8676" s="5" t="s">
        <v>321</v>
      </c>
      <c r="G8676" s="13">
        <v>280.18</v>
      </c>
      <c r="H8676" s="5">
        <v>190</v>
      </c>
    </row>
    <row r="8677" spans="1:8">
      <c r="A8677" s="4">
        <v>8676</v>
      </c>
      <c r="B8677" s="5" t="s">
        <v>787</v>
      </c>
      <c r="C8677" s="5" t="s">
        <v>735</v>
      </c>
      <c r="D8677" s="5" t="s">
        <v>785</v>
      </c>
      <c r="E8677" s="5" t="s">
        <v>733</v>
      </c>
      <c r="F8677" s="5" t="s">
        <v>751</v>
      </c>
      <c r="G8677" s="13">
        <v>800.73</v>
      </c>
      <c r="H8677" s="5">
        <v>114</v>
      </c>
    </row>
    <row r="8678" spans="1:8">
      <c r="A8678" s="4">
        <v>8677</v>
      </c>
      <c r="B8678" s="5" t="s">
        <v>768</v>
      </c>
      <c r="C8678" s="5" t="s">
        <v>308</v>
      </c>
      <c r="D8678" s="5" t="s">
        <v>769</v>
      </c>
      <c r="E8678" s="5" t="s">
        <v>758</v>
      </c>
      <c r="F8678" s="5" t="s">
        <v>770</v>
      </c>
      <c r="G8678" s="13">
        <v>621.08000000000004</v>
      </c>
      <c r="H8678" s="5">
        <v>171</v>
      </c>
    </row>
    <row r="8679" spans="1:8">
      <c r="A8679" s="4">
        <v>8678</v>
      </c>
      <c r="B8679" s="5" t="s">
        <v>759</v>
      </c>
      <c r="C8679" s="5" t="s">
        <v>318</v>
      </c>
      <c r="D8679" s="5" t="s">
        <v>736</v>
      </c>
      <c r="E8679" s="5" t="s">
        <v>758</v>
      </c>
      <c r="F8679" s="5" t="s">
        <v>734</v>
      </c>
      <c r="G8679" s="13">
        <v>64.02</v>
      </c>
      <c r="H8679" s="5">
        <v>157</v>
      </c>
    </row>
    <row r="8680" spans="1:8">
      <c r="A8680" s="4">
        <v>8679</v>
      </c>
      <c r="B8680" s="5" t="s">
        <v>741</v>
      </c>
      <c r="C8680" s="5" t="s">
        <v>312</v>
      </c>
      <c r="D8680" s="5" t="s">
        <v>743</v>
      </c>
      <c r="E8680" s="5" t="s">
        <v>740</v>
      </c>
      <c r="F8680" s="5" t="s">
        <v>306</v>
      </c>
      <c r="G8680" s="13">
        <v>186.42</v>
      </c>
      <c r="H8680" s="5">
        <v>183</v>
      </c>
    </row>
    <row r="8681" spans="1:8">
      <c r="A8681" s="4">
        <v>8680</v>
      </c>
      <c r="B8681" s="5" t="s">
        <v>760</v>
      </c>
      <c r="C8681" s="5" t="s">
        <v>315</v>
      </c>
      <c r="D8681" s="5" t="s">
        <v>772</v>
      </c>
      <c r="E8681" s="5" t="s">
        <v>305</v>
      </c>
      <c r="F8681" s="5" t="s">
        <v>744</v>
      </c>
      <c r="G8681" s="13">
        <v>119.36</v>
      </c>
      <c r="H8681" s="5">
        <v>169</v>
      </c>
    </row>
    <row r="8682" spans="1:8">
      <c r="A8682" s="4">
        <v>8681</v>
      </c>
      <c r="B8682" s="5" t="s">
        <v>730</v>
      </c>
      <c r="C8682" s="5" t="s">
        <v>731</v>
      </c>
      <c r="D8682" s="5" t="s">
        <v>750</v>
      </c>
      <c r="E8682" s="5" t="s">
        <v>740</v>
      </c>
      <c r="F8682" s="5" t="s">
        <v>311</v>
      </c>
      <c r="G8682" s="13">
        <v>553.63</v>
      </c>
      <c r="H8682" s="5">
        <v>22</v>
      </c>
    </row>
    <row r="8683" spans="1:8">
      <c r="A8683" s="4">
        <v>8682</v>
      </c>
      <c r="B8683" s="5" t="s">
        <v>777</v>
      </c>
      <c r="C8683" s="5" t="s">
        <v>783</v>
      </c>
      <c r="D8683" s="5" t="s">
        <v>309</v>
      </c>
      <c r="E8683" s="5" t="s">
        <v>303</v>
      </c>
      <c r="F8683" s="5" t="s">
        <v>770</v>
      </c>
      <c r="G8683" s="13">
        <v>254.97</v>
      </c>
      <c r="H8683" s="5">
        <v>129</v>
      </c>
    </row>
    <row r="8684" spans="1:8">
      <c r="A8684" s="4">
        <v>8683</v>
      </c>
      <c r="B8684" s="5" t="s">
        <v>805</v>
      </c>
      <c r="C8684" s="5" t="s">
        <v>735</v>
      </c>
      <c r="D8684" s="5" t="s">
        <v>732</v>
      </c>
      <c r="E8684" s="5" t="s">
        <v>322</v>
      </c>
      <c r="F8684" s="5" t="s">
        <v>746</v>
      </c>
      <c r="G8684" s="13">
        <v>396</v>
      </c>
      <c r="H8684" s="5">
        <v>31</v>
      </c>
    </row>
    <row r="8685" spans="1:8">
      <c r="A8685" s="4">
        <v>8684</v>
      </c>
      <c r="B8685" s="5" t="s">
        <v>803</v>
      </c>
      <c r="C8685" s="5" t="s">
        <v>757</v>
      </c>
      <c r="D8685" s="5" t="s">
        <v>738</v>
      </c>
      <c r="E8685" s="5" t="s">
        <v>319</v>
      </c>
      <c r="F8685" s="5" t="s">
        <v>306</v>
      </c>
      <c r="G8685" s="13">
        <v>161.13</v>
      </c>
      <c r="H8685" s="5">
        <v>129</v>
      </c>
    </row>
    <row r="8686" spans="1:8">
      <c r="A8686" s="4">
        <v>8685</v>
      </c>
      <c r="B8686" s="5" t="s">
        <v>795</v>
      </c>
      <c r="C8686" s="5" t="s">
        <v>742</v>
      </c>
      <c r="D8686" s="5" t="s">
        <v>736</v>
      </c>
      <c r="E8686" s="5" t="s">
        <v>314</v>
      </c>
      <c r="F8686" s="5" t="s">
        <v>748</v>
      </c>
      <c r="G8686" s="13">
        <v>104.97</v>
      </c>
      <c r="H8686" s="5">
        <v>181</v>
      </c>
    </row>
    <row r="8687" spans="1:8">
      <c r="A8687" s="4">
        <v>8686</v>
      </c>
      <c r="B8687" s="5" t="s">
        <v>788</v>
      </c>
      <c r="C8687" s="5" t="s">
        <v>304</v>
      </c>
      <c r="D8687" s="5" t="s">
        <v>736</v>
      </c>
      <c r="E8687" s="5" t="s">
        <v>758</v>
      </c>
      <c r="F8687" s="5" t="s">
        <v>325</v>
      </c>
      <c r="G8687" s="13">
        <v>201.21</v>
      </c>
      <c r="H8687" s="5">
        <v>59</v>
      </c>
    </row>
    <row r="8688" spans="1:8">
      <c r="A8688" s="4">
        <v>8687</v>
      </c>
      <c r="B8688" s="5" t="s">
        <v>799</v>
      </c>
      <c r="C8688" s="5" t="s">
        <v>312</v>
      </c>
      <c r="D8688" s="5" t="s">
        <v>316</v>
      </c>
      <c r="E8688" s="5" t="s">
        <v>322</v>
      </c>
      <c r="F8688" s="5" t="s">
        <v>306</v>
      </c>
      <c r="G8688" s="13">
        <v>830.33</v>
      </c>
      <c r="H8688" s="5">
        <v>90</v>
      </c>
    </row>
    <row r="8689" spans="1:8">
      <c r="A8689" s="4">
        <v>8688</v>
      </c>
      <c r="B8689" s="5" t="s">
        <v>793</v>
      </c>
      <c r="C8689" s="5" t="s">
        <v>318</v>
      </c>
      <c r="D8689" s="5" t="s">
        <v>772</v>
      </c>
      <c r="E8689" s="5" t="s">
        <v>758</v>
      </c>
      <c r="F8689" s="5" t="s">
        <v>321</v>
      </c>
      <c r="G8689" s="13">
        <v>225.28</v>
      </c>
      <c r="H8689" s="5">
        <v>9</v>
      </c>
    </row>
    <row r="8690" spans="1:8">
      <c r="A8690" s="4">
        <v>8689</v>
      </c>
      <c r="B8690" s="5" t="s">
        <v>793</v>
      </c>
      <c r="C8690" s="5" t="s">
        <v>312</v>
      </c>
      <c r="D8690" s="5" t="s">
        <v>743</v>
      </c>
      <c r="E8690" s="5" t="s">
        <v>313</v>
      </c>
      <c r="F8690" s="5" t="s">
        <v>323</v>
      </c>
      <c r="G8690" s="13">
        <v>535.13</v>
      </c>
      <c r="H8690" s="5">
        <v>83</v>
      </c>
    </row>
    <row r="8691" spans="1:8">
      <c r="A8691" s="4">
        <v>8690</v>
      </c>
      <c r="B8691" s="5" t="s">
        <v>796</v>
      </c>
      <c r="C8691" s="5" t="s">
        <v>735</v>
      </c>
      <c r="D8691" s="5" t="s">
        <v>769</v>
      </c>
      <c r="E8691" s="5" t="s">
        <v>303</v>
      </c>
      <c r="F8691" s="5" t="s">
        <v>751</v>
      </c>
      <c r="G8691" s="13">
        <v>153.85</v>
      </c>
      <c r="H8691" s="5">
        <v>37</v>
      </c>
    </row>
    <row r="8692" spans="1:8">
      <c r="A8692" s="4">
        <v>8691</v>
      </c>
      <c r="B8692" s="5" t="s">
        <v>768</v>
      </c>
      <c r="C8692" s="5" t="s">
        <v>318</v>
      </c>
      <c r="D8692" s="5" t="s">
        <v>736</v>
      </c>
      <c r="E8692" s="5" t="s">
        <v>740</v>
      </c>
      <c r="F8692" s="5" t="s">
        <v>311</v>
      </c>
      <c r="G8692" s="13">
        <v>913.73</v>
      </c>
      <c r="H8692" s="5">
        <v>77</v>
      </c>
    </row>
    <row r="8693" spans="1:8">
      <c r="A8693" s="4">
        <v>8692</v>
      </c>
      <c r="B8693" s="5" t="s">
        <v>745</v>
      </c>
      <c r="C8693" s="5" t="s">
        <v>315</v>
      </c>
      <c r="D8693" s="5" t="s">
        <v>738</v>
      </c>
      <c r="E8693" s="5" t="s">
        <v>310</v>
      </c>
      <c r="F8693" s="5" t="s">
        <v>746</v>
      </c>
      <c r="G8693" s="13">
        <v>913.27</v>
      </c>
      <c r="H8693" s="5">
        <v>156</v>
      </c>
    </row>
    <row r="8694" spans="1:8">
      <c r="A8694" s="4">
        <v>8693</v>
      </c>
      <c r="B8694" s="5" t="s">
        <v>759</v>
      </c>
      <c r="C8694" s="5" t="s">
        <v>731</v>
      </c>
      <c r="D8694" s="5" t="s">
        <v>772</v>
      </c>
      <c r="E8694" s="5" t="s">
        <v>740</v>
      </c>
      <c r="F8694" s="5" t="s">
        <v>744</v>
      </c>
      <c r="G8694" s="13">
        <v>688.37</v>
      </c>
      <c r="H8694" s="5">
        <v>7</v>
      </c>
    </row>
    <row r="8695" spans="1:8">
      <c r="A8695" s="4">
        <v>8694</v>
      </c>
      <c r="B8695" s="5" t="s">
        <v>741</v>
      </c>
      <c r="C8695" s="5" t="s">
        <v>757</v>
      </c>
      <c r="D8695" s="5" t="s">
        <v>750</v>
      </c>
      <c r="E8695" s="5" t="s">
        <v>310</v>
      </c>
      <c r="F8695" s="5" t="s">
        <v>325</v>
      </c>
      <c r="G8695" s="13">
        <v>76.02</v>
      </c>
      <c r="H8695" s="5">
        <v>184</v>
      </c>
    </row>
    <row r="8696" spans="1:8">
      <c r="A8696" s="4">
        <v>8695</v>
      </c>
      <c r="B8696" s="5" t="s">
        <v>800</v>
      </c>
      <c r="C8696" s="5" t="s">
        <v>307</v>
      </c>
      <c r="D8696" s="5" t="s">
        <v>769</v>
      </c>
      <c r="E8696" s="5" t="s">
        <v>758</v>
      </c>
      <c r="F8696" s="5" t="s">
        <v>306</v>
      </c>
      <c r="G8696" s="13">
        <v>410.86</v>
      </c>
      <c r="H8696" s="5">
        <v>152</v>
      </c>
    </row>
    <row r="8697" spans="1:8">
      <c r="A8697" s="4">
        <v>8696</v>
      </c>
      <c r="B8697" s="5" t="s">
        <v>776</v>
      </c>
      <c r="C8697" s="5" t="s">
        <v>742</v>
      </c>
      <c r="D8697" s="5" t="s">
        <v>736</v>
      </c>
      <c r="E8697" s="5" t="s">
        <v>314</v>
      </c>
      <c r="F8697" s="5" t="s">
        <v>734</v>
      </c>
      <c r="G8697" s="13">
        <v>223.2</v>
      </c>
      <c r="H8697" s="5">
        <v>141</v>
      </c>
    </row>
    <row r="8698" spans="1:8">
      <c r="A8698" s="4">
        <v>8697</v>
      </c>
      <c r="B8698" s="5" t="s">
        <v>782</v>
      </c>
      <c r="C8698" s="5" t="s">
        <v>308</v>
      </c>
      <c r="D8698" s="5" t="s">
        <v>785</v>
      </c>
      <c r="E8698" s="5" t="s">
        <v>314</v>
      </c>
      <c r="F8698" s="5" t="s">
        <v>770</v>
      </c>
      <c r="G8698" s="13">
        <v>303.47000000000003</v>
      </c>
      <c r="H8698" s="5">
        <v>176</v>
      </c>
    </row>
    <row r="8699" spans="1:8">
      <c r="A8699" s="4">
        <v>8698</v>
      </c>
      <c r="B8699" s="5" t="s">
        <v>781</v>
      </c>
      <c r="C8699" s="5" t="s">
        <v>757</v>
      </c>
      <c r="D8699" s="5" t="s">
        <v>732</v>
      </c>
      <c r="E8699" s="5" t="s">
        <v>733</v>
      </c>
      <c r="F8699" s="5" t="s">
        <v>311</v>
      </c>
      <c r="G8699" s="13">
        <v>477.58</v>
      </c>
      <c r="H8699" s="5">
        <v>57</v>
      </c>
    </row>
    <row r="8700" spans="1:8">
      <c r="A8700" s="4">
        <v>8699</v>
      </c>
      <c r="B8700" s="5" t="s">
        <v>796</v>
      </c>
      <c r="C8700" s="5" t="s">
        <v>318</v>
      </c>
      <c r="D8700" s="5" t="s">
        <v>736</v>
      </c>
      <c r="E8700" s="5" t="s">
        <v>314</v>
      </c>
      <c r="F8700" s="5" t="s">
        <v>748</v>
      </c>
      <c r="G8700" s="13">
        <v>372.47</v>
      </c>
      <c r="H8700" s="5">
        <v>154</v>
      </c>
    </row>
    <row r="8701" spans="1:8">
      <c r="A8701" s="4">
        <v>8700</v>
      </c>
      <c r="B8701" s="5" t="s">
        <v>803</v>
      </c>
      <c r="C8701" s="5" t="s">
        <v>783</v>
      </c>
      <c r="D8701" s="5" t="s">
        <v>738</v>
      </c>
      <c r="E8701" s="5" t="s">
        <v>310</v>
      </c>
      <c r="F8701" s="5" t="s">
        <v>751</v>
      </c>
      <c r="G8701" s="13">
        <v>237.82</v>
      </c>
      <c r="H8701" s="5">
        <v>86</v>
      </c>
    </row>
    <row r="8702" spans="1:8">
      <c r="A8702" s="4">
        <v>8701</v>
      </c>
      <c r="B8702" s="5" t="s">
        <v>787</v>
      </c>
      <c r="C8702" s="5" t="s">
        <v>755</v>
      </c>
      <c r="D8702" s="5" t="s">
        <v>738</v>
      </c>
      <c r="E8702" s="5" t="s">
        <v>310</v>
      </c>
      <c r="F8702" s="5" t="s">
        <v>321</v>
      </c>
      <c r="G8702" s="13">
        <v>241.79</v>
      </c>
      <c r="H8702" s="5">
        <v>176</v>
      </c>
    </row>
    <row r="8703" spans="1:8">
      <c r="A8703" s="4">
        <v>8702</v>
      </c>
      <c r="B8703" s="5" t="s">
        <v>794</v>
      </c>
      <c r="C8703" s="5" t="s">
        <v>783</v>
      </c>
      <c r="D8703" s="5" t="s">
        <v>316</v>
      </c>
      <c r="E8703" s="5" t="s">
        <v>314</v>
      </c>
      <c r="F8703" s="5" t="s">
        <v>306</v>
      </c>
      <c r="G8703" s="13">
        <v>569.15</v>
      </c>
      <c r="H8703" s="5">
        <v>120</v>
      </c>
    </row>
    <row r="8704" spans="1:8">
      <c r="A8704" s="4">
        <v>8703</v>
      </c>
      <c r="B8704" s="5" t="s">
        <v>791</v>
      </c>
      <c r="C8704" s="5" t="s">
        <v>753</v>
      </c>
      <c r="D8704" s="5" t="s">
        <v>736</v>
      </c>
      <c r="E8704" s="5" t="s">
        <v>322</v>
      </c>
      <c r="F8704" s="5" t="s">
        <v>306</v>
      </c>
      <c r="G8704" s="13">
        <v>311.58</v>
      </c>
      <c r="H8704" s="5">
        <v>6</v>
      </c>
    </row>
    <row r="8705" spans="1:8">
      <c r="A8705" s="4">
        <v>8704</v>
      </c>
      <c r="B8705" s="5" t="s">
        <v>759</v>
      </c>
      <c r="C8705" s="5" t="s">
        <v>312</v>
      </c>
      <c r="D8705" s="5" t="s">
        <v>320</v>
      </c>
      <c r="E8705" s="5" t="s">
        <v>310</v>
      </c>
      <c r="F8705" s="5" t="s">
        <v>748</v>
      </c>
      <c r="G8705" s="13">
        <v>148.76</v>
      </c>
      <c r="H8705" s="5">
        <v>159</v>
      </c>
    </row>
    <row r="8706" spans="1:8">
      <c r="A8706" s="4">
        <v>8705</v>
      </c>
      <c r="B8706" s="5" t="s">
        <v>801</v>
      </c>
      <c r="C8706" s="5" t="s">
        <v>742</v>
      </c>
      <c r="D8706" s="5" t="s">
        <v>309</v>
      </c>
      <c r="E8706" s="5" t="s">
        <v>758</v>
      </c>
      <c r="F8706" s="5" t="s">
        <v>748</v>
      </c>
      <c r="G8706" s="13">
        <v>57.12</v>
      </c>
      <c r="H8706" s="5">
        <v>89</v>
      </c>
    </row>
    <row r="8707" spans="1:8">
      <c r="A8707" s="4">
        <v>8706</v>
      </c>
      <c r="B8707" s="5" t="s">
        <v>796</v>
      </c>
      <c r="C8707" s="5" t="s">
        <v>315</v>
      </c>
      <c r="D8707" s="5" t="s">
        <v>750</v>
      </c>
      <c r="E8707" s="5" t="s">
        <v>305</v>
      </c>
      <c r="F8707" s="5" t="s">
        <v>306</v>
      </c>
      <c r="G8707" s="13">
        <v>777.53</v>
      </c>
      <c r="H8707" s="5">
        <v>189</v>
      </c>
    </row>
    <row r="8708" spans="1:8">
      <c r="A8708" s="4">
        <v>8707</v>
      </c>
      <c r="B8708" s="5" t="s">
        <v>801</v>
      </c>
      <c r="C8708" s="5" t="s">
        <v>735</v>
      </c>
      <c r="D8708" s="5" t="s">
        <v>309</v>
      </c>
      <c r="E8708" s="5" t="s">
        <v>303</v>
      </c>
      <c r="F8708" s="5" t="s">
        <v>748</v>
      </c>
      <c r="G8708" s="13">
        <v>392.63</v>
      </c>
      <c r="H8708" s="5">
        <v>153</v>
      </c>
    </row>
    <row r="8709" spans="1:8">
      <c r="A8709" s="4">
        <v>8708</v>
      </c>
      <c r="B8709" s="5" t="s">
        <v>805</v>
      </c>
      <c r="C8709" s="5" t="s">
        <v>755</v>
      </c>
      <c r="D8709" s="5" t="s">
        <v>309</v>
      </c>
      <c r="E8709" s="5" t="s">
        <v>740</v>
      </c>
      <c r="F8709" s="5" t="s">
        <v>323</v>
      </c>
      <c r="G8709" s="13">
        <v>701.81</v>
      </c>
      <c r="H8709" s="5">
        <v>14</v>
      </c>
    </row>
    <row r="8710" spans="1:8">
      <c r="A8710" s="4">
        <v>8709</v>
      </c>
      <c r="B8710" s="5" t="s">
        <v>739</v>
      </c>
      <c r="C8710" s="5" t="s">
        <v>304</v>
      </c>
      <c r="D8710" s="5" t="s">
        <v>320</v>
      </c>
      <c r="E8710" s="5" t="s">
        <v>740</v>
      </c>
      <c r="F8710" s="5" t="s">
        <v>326</v>
      </c>
      <c r="G8710" s="13">
        <v>751.36</v>
      </c>
      <c r="H8710" s="5">
        <v>148</v>
      </c>
    </row>
    <row r="8711" spans="1:8">
      <c r="A8711" s="4">
        <v>8710</v>
      </c>
      <c r="B8711" s="5" t="s">
        <v>798</v>
      </c>
      <c r="C8711" s="5" t="s">
        <v>742</v>
      </c>
      <c r="D8711" s="5" t="s">
        <v>785</v>
      </c>
      <c r="E8711" s="5" t="s">
        <v>740</v>
      </c>
      <c r="F8711" s="5" t="s">
        <v>311</v>
      </c>
      <c r="G8711" s="13">
        <v>920.68</v>
      </c>
      <c r="H8711" s="5">
        <v>188</v>
      </c>
    </row>
    <row r="8712" spans="1:8">
      <c r="A8712" s="4">
        <v>8711</v>
      </c>
      <c r="B8712" s="5" t="s">
        <v>786</v>
      </c>
      <c r="C8712" s="5" t="s">
        <v>308</v>
      </c>
      <c r="D8712" s="5" t="s">
        <v>320</v>
      </c>
      <c r="E8712" s="5" t="s">
        <v>733</v>
      </c>
      <c r="F8712" s="5" t="s">
        <v>734</v>
      </c>
      <c r="G8712" s="13">
        <v>53.23</v>
      </c>
      <c r="H8712" s="5">
        <v>8</v>
      </c>
    </row>
    <row r="8713" spans="1:8">
      <c r="A8713" s="4">
        <v>8712</v>
      </c>
      <c r="B8713" s="5" t="s">
        <v>784</v>
      </c>
      <c r="C8713" s="5" t="s">
        <v>742</v>
      </c>
      <c r="D8713" s="5" t="s">
        <v>785</v>
      </c>
      <c r="E8713" s="5" t="s">
        <v>310</v>
      </c>
      <c r="F8713" s="5" t="s">
        <v>734</v>
      </c>
      <c r="G8713" s="13">
        <v>353.48</v>
      </c>
      <c r="H8713" s="5">
        <v>80</v>
      </c>
    </row>
    <row r="8714" spans="1:8">
      <c r="A8714" s="4">
        <v>8713</v>
      </c>
      <c r="B8714" s="5" t="s">
        <v>812</v>
      </c>
      <c r="C8714" s="5" t="s">
        <v>755</v>
      </c>
      <c r="D8714" s="5" t="s">
        <v>309</v>
      </c>
      <c r="E8714" s="5" t="s">
        <v>310</v>
      </c>
      <c r="F8714" s="5" t="s">
        <v>311</v>
      </c>
      <c r="G8714" s="13">
        <v>232.29</v>
      </c>
      <c r="H8714" s="5">
        <v>109</v>
      </c>
    </row>
    <row r="8715" spans="1:8">
      <c r="A8715" s="4">
        <v>8714</v>
      </c>
      <c r="B8715" s="5" t="s">
        <v>793</v>
      </c>
      <c r="C8715" s="5" t="s">
        <v>742</v>
      </c>
      <c r="D8715" s="5" t="s">
        <v>738</v>
      </c>
      <c r="E8715" s="5" t="s">
        <v>314</v>
      </c>
      <c r="F8715" s="5" t="s">
        <v>323</v>
      </c>
      <c r="G8715" s="13">
        <v>633.87</v>
      </c>
      <c r="H8715" s="5">
        <v>5</v>
      </c>
    </row>
    <row r="8716" spans="1:8">
      <c r="A8716" s="4">
        <v>8715</v>
      </c>
      <c r="B8716" s="5" t="s">
        <v>739</v>
      </c>
      <c r="C8716" s="5" t="s">
        <v>753</v>
      </c>
      <c r="D8716" s="5" t="s">
        <v>316</v>
      </c>
      <c r="E8716" s="5" t="s">
        <v>310</v>
      </c>
      <c r="F8716" s="5" t="s">
        <v>746</v>
      </c>
      <c r="G8716" s="13">
        <v>81.02</v>
      </c>
      <c r="H8716" s="5">
        <v>169</v>
      </c>
    </row>
    <row r="8717" spans="1:8">
      <c r="A8717" s="4">
        <v>8716</v>
      </c>
      <c r="B8717" s="5" t="s">
        <v>800</v>
      </c>
      <c r="C8717" s="5" t="s">
        <v>755</v>
      </c>
      <c r="D8717" s="5" t="s">
        <v>750</v>
      </c>
      <c r="E8717" s="5" t="s">
        <v>733</v>
      </c>
      <c r="F8717" s="5" t="s">
        <v>326</v>
      </c>
      <c r="G8717" s="13">
        <v>771.55</v>
      </c>
      <c r="H8717" s="5">
        <v>2</v>
      </c>
    </row>
    <row r="8718" spans="1:8">
      <c r="A8718" s="4">
        <v>8717</v>
      </c>
      <c r="B8718" s="5" t="s">
        <v>792</v>
      </c>
      <c r="C8718" s="5" t="s">
        <v>318</v>
      </c>
      <c r="D8718" s="5" t="s">
        <v>772</v>
      </c>
      <c r="E8718" s="5" t="s">
        <v>313</v>
      </c>
      <c r="F8718" s="5" t="s">
        <v>744</v>
      </c>
      <c r="G8718" s="13">
        <v>867.84</v>
      </c>
      <c r="H8718" s="5">
        <v>122</v>
      </c>
    </row>
    <row r="8719" spans="1:8">
      <c r="A8719" s="4">
        <v>8718</v>
      </c>
      <c r="B8719" s="5" t="s">
        <v>789</v>
      </c>
      <c r="C8719" s="5" t="s">
        <v>755</v>
      </c>
      <c r="D8719" s="5" t="s">
        <v>316</v>
      </c>
      <c r="E8719" s="5" t="s">
        <v>740</v>
      </c>
      <c r="F8719" s="5" t="s">
        <v>321</v>
      </c>
      <c r="G8719" s="13">
        <v>572.99</v>
      </c>
      <c r="H8719" s="5">
        <v>90</v>
      </c>
    </row>
    <row r="8720" spans="1:8">
      <c r="A8720" s="4">
        <v>8719</v>
      </c>
      <c r="B8720" s="5" t="s">
        <v>754</v>
      </c>
      <c r="C8720" s="5" t="s">
        <v>783</v>
      </c>
      <c r="D8720" s="5" t="s">
        <v>309</v>
      </c>
      <c r="E8720" s="5" t="s">
        <v>319</v>
      </c>
      <c r="F8720" s="5" t="s">
        <v>748</v>
      </c>
      <c r="G8720" s="13">
        <v>842.64</v>
      </c>
      <c r="H8720" s="5">
        <v>76</v>
      </c>
    </row>
    <row r="8721" spans="1:8">
      <c r="A8721" s="4">
        <v>8720</v>
      </c>
      <c r="B8721" s="5" t="s">
        <v>810</v>
      </c>
      <c r="C8721" s="5" t="s">
        <v>731</v>
      </c>
      <c r="D8721" s="5" t="s">
        <v>316</v>
      </c>
      <c r="E8721" s="5" t="s">
        <v>303</v>
      </c>
      <c r="F8721" s="5" t="s">
        <v>326</v>
      </c>
      <c r="G8721" s="13">
        <v>135.32</v>
      </c>
      <c r="H8721" s="5">
        <v>79</v>
      </c>
    </row>
    <row r="8722" spans="1:8">
      <c r="A8722" s="4">
        <v>8721</v>
      </c>
      <c r="B8722" s="5" t="s">
        <v>776</v>
      </c>
      <c r="C8722" s="5" t="s">
        <v>312</v>
      </c>
      <c r="D8722" s="5" t="s">
        <v>732</v>
      </c>
      <c r="E8722" s="5" t="s">
        <v>740</v>
      </c>
      <c r="F8722" s="5" t="s">
        <v>734</v>
      </c>
      <c r="G8722" s="13">
        <v>461.28</v>
      </c>
      <c r="H8722" s="5">
        <v>148</v>
      </c>
    </row>
    <row r="8723" spans="1:8">
      <c r="A8723" s="4">
        <v>8722</v>
      </c>
      <c r="B8723" s="5" t="s">
        <v>747</v>
      </c>
      <c r="C8723" s="5" t="s">
        <v>742</v>
      </c>
      <c r="D8723" s="5" t="s">
        <v>738</v>
      </c>
      <c r="E8723" s="5" t="s">
        <v>322</v>
      </c>
      <c r="F8723" s="5" t="s">
        <v>325</v>
      </c>
      <c r="G8723" s="13">
        <v>896.49</v>
      </c>
      <c r="H8723" s="5">
        <v>157</v>
      </c>
    </row>
    <row r="8724" spans="1:8">
      <c r="A8724" s="4">
        <v>8723</v>
      </c>
      <c r="B8724" s="5" t="s">
        <v>741</v>
      </c>
      <c r="C8724" s="5" t="s">
        <v>304</v>
      </c>
      <c r="D8724" s="5" t="s">
        <v>772</v>
      </c>
      <c r="E8724" s="5" t="s">
        <v>305</v>
      </c>
      <c r="F8724" s="5" t="s">
        <v>311</v>
      </c>
      <c r="G8724" s="13">
        <v>221.57</v>
      </c>
      <c r="H8724" s="5">
        <v>162</v>
      </c>
    </row>
    <row r="8725" spans="1:8">
      <c r="A8725" s="4">
        <v>8724</v>
      </c>
      <c r="B8725" s="5" t="s">
        <v>754</v>
      </c>
      <c r="C8725" s="5" t="s">
        <v>757</v>
      </c>
      <c r="D8725" s="5" t="s">
        <v>738</v>
      </c>
      <c r="E8725" s="5" t="s">
        <v>314</v>
      </c>
      <c r="F8725" s="5" t="s">
        <v>734</v>
      </c>
      <c r="G8725" s="13">
        <v>516.38</v>
      </c>
      <c r="H8725" s="5">
        <v>173</v>
      </c>
    </row>
    <row r="8726" spans="1:8">
      <c r="A8726" s="4">
        <v>8725</v>
      </c>
      <c r="B8726" s="5" t="s">
        <v>775</v>
      </c>
      <c r="C8726" s="5" t="s">
        <v>783</v>
      </c>
      <c r="D8726" s="5" t="s">
        <v>324</v>
      </c>
      <c r="E8726" s="5" t="s">
        <v>314</v>
      </c>
      <c r="F8726" s="5" t="s">
        <v>325</v>
      </c>
      <c r="G8726" s="13">
        <v>254.43</v>
      </c>
      <c r="H8726" s="5">
        <v>3</v>
      </c>
    </row>
    <row r="8727" spans="1:8">
      <c r="A8727" s="4">
        <v>8726</v>
      </c>
      <c r="B8727" s="5" t="s">
        <v>747</v>
      </c>
      <c r="C8727" s="5" t="s">
        <v>753</v>
      </c>
      <c r="D8727" s="5" t="s">
        <v>769</v>
      </c>
      <c r="E8727" s="5" t="s">
        <v>733</v>
      </c>
      <c r="F8727" s="5" t="s">
        <v>751</v>
      </c>
      <c r="G8727" s="13">
        <v>317.33999999999997</v>
      </c>
      <c r="H8727" s="5">
        <v>81</v>
      </c>
    </row>
    <row r="8728" spans="1:8">
      <c r="A8728" s="4">
        <v>8727</v>
      </c>
      <c r="B8728" s="5" t="s">
        <v>779</v>
      </c>
      <c r="C8728" s="5" t="s">
        <v>742</v>
      </c>
      <c r="D8728" s="5" t="s">
        <v>320</v>
      </c>
      <c r="E8728" s="5" t="s">
        <v>319</v>
      </c>
      <c r="F8728" s="5" t="s">
        <v>748</v>
      </c>
      <c r="G8728" s="13">
        <v>465.21</v>
      </c>
      <c r="H8728" s="5">
        <v>98</v>
      </c>
    </row>
    <row r="8729" spans="1:8">
      <c r="A8729" s="4">
        <v>8728</v>
      </c>
      <c r="B8729" s="5" t="s">
        <v>762</v>
      </c>
      <c r="C8729" s="5" t="s">
        <v>312</v>
      </c>
      <c r="D8729" s="5" t="s">
        <v>738</v>
      </c>
      <c r="E8729" s="5" t="s">
        <v>314</v>
      </c>
      <c r="F8729" s="5" t="s">
        <v>321</v>
      </c>
      <c r="G8729" s="13">
        <v>260.23</v>
      </c>
      <c r="H8729" s="5">
        <v>114</v>
      </c>
    </row>
    <row r="8730" spans="1:8">
      <c r="A8730" s="4">
        <v>8729</v>
      </c>
      <c r="B8730" s="5" t="s">
        <v>756</v>
      </c>
      <c r="C8730" s="5" t="s">
        <v>783</v>
      </c>
      <c r="D8730" s="5" t="s">
        <v>743</v>
      </c>
      <c r="E8730" s="5" t="s">
        <v>758</v>
      </c>
      <c r="F8730" s="5" t="s">
        <v>734</v>
      </c>
      <c r="G8730" s="13">
        <v>352.61</v>
      </c>
      <c r="H8730" s="5">
        <v>108</v>
      </c>
    </row>
    <row r="8731" spans="1:8">
      <c r="A8731" s="4">
        <v>8730</v>
      </c>
      <c r="B8731" s="5" t="s">
        <v>794</v>
      </c>
      <c r="C8731" s="5" t="s">
        <v>307</v>
      </c>
      <c r="D8731" s="5" t="s">
        <v>743</v>
      </c>
      <c r="E8731" s="5" t="s">
        <v>319</v>
      </c>
      <c r="F8731" s="5" t="s">
        <v>323</v>
      </c>
      <c r="G8731" s="13">
        <v>401.33</v>
      </c>
      <c r="H8731" s="5">
        <v>168</v>
      </c>
    </row>
    <row r="8732" spans="1:8">
      <c r="A8732" s="4">
        <v>8731</v>
      </c>
      <c r="B8732" s="5" t="s">
        <v>789</v>
      </c>
      <c r="C8732" s="5" t="s">
        <v>307</v>
      </c>
      <c r="D8732" s="5" t="s">
        <v>743</v>
      </c>
      <c r="E8732" s="5" t="s">
        <v>740</v>
      </c>
      <c r="F8732" s="5" t="s">
        <v>321</v>
      </c>
      <c r="G8732" s="13">
        <v>574.77</v>
      </c>
      <c r="H8732" s="5">
        <v>96</v>
      </c>
    </row>
    <row r="8733" spans="1:8">
      <c r="A8733" s="4">
        <v>8732</v>
      </c>
      <c r="B8733" s="5" t="s">
        <v>787</v>
      </c>
      <c r="C8733" s="5" t="s">
        <v>312</v>
      </c>
      <c r="D8733" s="5" t="s">
        <v>738</v>
      </c>
      <c r="E8733" s="5" t="s">
        <v>758</v>
      </c>
      <c r="F8733" s="5" t="s">
        <v>751</v>
      </c>
      <c r="G8733" s="13">
        <v>431.55</v>
      </c>
      <c r="H8733" s="5">
        <v>127</v>
      </c>
    </row>
    <row r="8734" spans="1:8">
      <c r="A8734" s="4">
        <v>8733</v>
      </c>
      <c r="B8734" s="5" t="s">
        <v>756</v>
      </c>
      <c r="C8734" s="5" t="s">
        <v>731</v>
      </c>
      <c r="D8734" s="5" t="s">
        <v>750</v>
      </c>
      <c r="E8734" s="5" t="s">
        <v>322</v>
      </c>
      <c r="F8734" s="5" t="s">
        <v>306</v>
      </c>
      <c r="G8734" s="13">
        <v>620.66999999999996</v>
      </c>
      <c r="H8734" s="5">
        <v>70</v>
      </c>
    </row>
    <row r="8735" spans="1:8">
      <c r="A8735" s="4">
        <v>8734</v>
      </c>
      <c r="B8735" s="5" t="s">
        <v>812</v>
      </c>
      <c r="C8735" s="5" t="s">
        <v>304</v>
      </c>
      <c r="D8735" s="5" t="s">
        <v>309</v>
      </c>
      <c r="E8735" s="5" t="s">
        <v>305</v>
      </c>
      <c r="F8735" s="5" t="s">
        <v>746</v>
      </c>
      <c r="G8735" s="13">
        <v>151.53</v>
      </c>
      <c r="H8735" s="5">
        <v>21</v>
      </c>
    </row>
    <row r="8736" spans="1:8">
      <c r="A8736" s="4">
        <v>8735</v>
      </c>
      <c r="B8736" s="5" t="s">
        <v>806</v>
      </c>
      <c r="C8736" s="5" t="s">
        <v>757</v>
      </c>
      <c r="D8736" s="5" t="s">
        <v>769</v>
      </c>
      <c r="E8736" s="5" t="s">
        <v>740</v>
      </c>
      <c r="F8736" s="5" t="s">
        <v>734</v>
      </c>
      <c r="G8736" s="13">
        <v>224.83</v>
      </c>
      <c r="H8736" s="5">
        <v>31</v>
      </c>
    </row>
    <row r="8737" spans="1:8">
      <c r="A8737" s="4">
        <v>8736</v>
      </c>
      <c r="B8737" s="5" t="s">
        <v>747</v>
      </c>
      <c r="C8737" s="5" t="s">
        <v>318</v>
      </c>
      <c r="D8737" s="5" t="s">
        <v>736</v>
      </c>
      <c r="E8737" s="5" t="s">
        <v>305</v>
      </c>
      <c r="F8737" s="5" t="s">
        <v>326</v>
      </c>
      <c r="G8737" s="13">
        <v>109.67</v>
      </c>
      <c r="H8737" s="5">
        <v>22</v>
      </c>
    </row>
    <row r="8738" spans="1:8">
      <c r="A8738" s="4">
        <v>8737</v>
      </c>
      <c r="B8738" s="5" t="s">
        <v>807</v>
      </c>
      <c r="C8738" s="5" t="s">
        <v>755</v>
      </c>
      <c r="D8738" s="5" t="s">
        <v>769</v>
      </c>
      <c r="E8738" s="5" t="s">
        <v>305</v>
      </c>
      <c r="F8738" s="5" t="s">
        <v>311</v>
      </c>
      <c r="G8738" s="13">
        <v>452.56</v>
      </c>
      <c r="H8738" s="5">
        <v>79</v>
      </c>
    </row>
    <row r="8739" spans="1:8">
      <c r="A8739" s="4">
        <v>8738</v>
      </c>
      <c r="B8739" s="5" t="s">
        <v>760</v>
      </c>
      <c r="C8739" s="5" t="s">
        <v>783</v>
      </c>
      <c r="D8739" s="5" t="s">
        <v>320</v>
      </c>
      <c r="E8739" s="5" t="s">
        <v>305</v>
      </c>
      <c r="F8739" s="5" t="s">
        <v>321</v>
      </c>
      <c r="G8739" s="13">
        <v>664.76</v>
      </c>
      <c r="H8739" s="5">
        <v>146</v>
      </c>
    </row>
    <row r="8740" spans="1:8">
      <c r="A8740" s="4">
        <v>8739</v>
      </c>
      <c r="B8740" s="5" t="s">
        <v>797</v>
      </c>
      <c r="C8740" s="5" t="s">
        <v>318</v>
      </c>
      <c r="D8740" s="5" t="s">
        <v>769</v>
      </c>
      <c r="E8740" s="5" t="s">
        <v>319</v>
      </c>
      <c r="F8740" s="5" t="s">
        <v>748</v>
      </c>
      <c r="G8740" s="13">
        <v>211.83</v>
      </c>
      <c r="H8740" s="5">
        <v>129</v>
      </c>
    </row>
    <row r="8741" spans="1:8">
      <c r="A8741" s="4">
        <v>8740</v>
      </c>
      <c r="B8741" s="5" t="s">
        <v>806</v>
      </c>
      <c r="C8741" s="5" t="s">
        <v>783</v>
      </c>
      <c r="D8741" s="5" t="s">
        <v>738</v>
      </c>
      <c r="E8741" s="5" t="s">
        <v>310</v>
      </c>
      <c r="F8741" s="5" t="s">
        <v>326</v>
      </c>
      <c r="G8741" s="13">
        <v>333.12</v>
      </c>
      <c r="H8741" s="5">
        <v>178</v>
      </c>
    </row>
    <row r="8742" spans="1:8">
      <c r="A8742" s="4">
        <v>8741</v>
      </c>
      <c r="B8742" s="5" t="s">
        <v>777</v>
      </c>
      <c r="C8742" s="5" t="s">
        <v>312</v>
      </c>
      <c r="D8742" s="5" t="s">
        <v>769</v>
      </c>
      <c r="E8742" s="5" t="s">
        <v>758</v>
      </c>
      <c r="F8742" s="5" t="s">
        <v>325</v>
      </c>
      <c r="G8742" s="13">
        <v>47.96</v>
      </c>
      <c r="H8742" s="5">
        <v>7</v>
      </c>
    </row>
    <row r="8743" spans="1:8">
      <c r="A8743" s="4">
        <v>8742</v>
      </c>
      <c r="B8743" s="5" t="s">
        <v>786</v>
      </c>
      <c r="C8743" s="5" t="s">
        <v>755</v>
      </c>
      <c r="D8743" s="5" t="s">
        <v>772</v>
      </c>
      <c r="E8743" s="5" t="s">
        <v>310</v>
      </c>
      <c r="F8743" s="5" t="s">
        <v>770</v>
      </c>
      <c r="G8743" s="13">
        <v>510.83</v>
      </c>
      <c r="H8743" s="5">
        <v>93</v>
      </c>
    </row>
    <row r="8744" spans="1:8">
      <c r="A8744" s="4">
        <v>8743</v>
      </c>
      <c r="B8744" s="5" t="s">
        <v>760</v>
      </c>
      <c r="C8744" s="5" t="s">
        <v>783</v>
      </c>
      <c r="D8744" s="5" t="s">
        <v>317</v>
      </c>
      <c r="E8744" s="5" t="s">
        <v>314</v>
      </c>
      <c r="F8744" s="5" t="s">
        <v>325</v>
      </c>
      <c r="G8744" s="13">
        <v>302.17</v>
      </c>
      <c r="H8744" s="5">
        <v>85</v>
      </c>
    </row>
    <row r="8745" spans="1:8">
      <c r="A8745" s="4">
        <v>8744</v>
      </c>
      <c r="B8745" s="5" t="s">
        <v>761</v>
      </c>
      <c r="C8745" s="5" t="s">
        <v>757</v>
      </c>
      <c r="D8745" s="5" t="s">
        <v>316</v>
      </c>
      <c r="E8745" s="5" t="s">
        <v>758</v>
      </c>
      <c r="F8745" s="5" t="s">
        <v>746</v>
      </c>
      <c r="G8745" s="13">
        <v>902.07</v>
      </c>
      <c r="H8745" s="5">
        <v>99</v>
      </c>
    </row>
    <row r="8746" spans="1:8">
      <c r="A8746" s="4">
        <v>8745</v>
      </c>
      <c r="B8746" s="5" t="s">
        <v>774</v>
      </c>
      <c r="C8746" s="5" t="s">
        <v>757</v>
      </c>
      <c r="D8746" s="5" t="s">
        <v>309</v>
      </c>
      <c r="E8746" s="5" t="s">
        <v>319</v>
      </c>
      <c r="F8746" s="5" t="s">
        <v>306</v>
      </c>
      <c r="G8746" s="13">
        <v>409.18</v>
      </c>
      <c r="H8746" s="5">
        <v>156</v>
      </c>
    </row>
    <row r="8747" spans="1:8">
      <c r="A8747" s="4">
        <v>8746</v>
      </c>
      <c r="B8747" s="5" t="s">
        <v>779</v>
      </c>
      <c r="C8747" s="5" t="s">
        <v>755</v>
      </c>
      <c r="D8747" s="5" t="s">
        <v>324</v>
      </c>
      <c r="E8747" s="5" t="s">
        <v>310</v>
      </c>
      <c r="F8747" s="5" t="s">
        <v>744</v>
      </c>
      <c r="G8747" s="13">
        <v>457.79</v>
      </c>
      <c r="H8747" s="5">
        <v>34</v>
      </c>
    </row>
    <row r="8748" spans="1:8">
      <c r="A8748" s="4">
        <v>8747</v>
      </c>
      <c r="B8748" s="5" t="s">
        <v>730</v>
      </c>
      <c r="C8748" s="5" t="s">
        <v>783</v>
      </c>
      <c r="D8748" s="5" t="s">
        <v>738</v>
      </c>
      <c r="E8748" s="5" t="s">
        <v>740</v>
      </c>
      <c r="F8748" s="5" t="s">
        <v>311</v>
      </c>
      <c r="G8748" s="13">
        <v>438.28</v>
      </c>
      <c r="H8748" s="5">
        <v>7</v>
      </c>
    </row>
    <row r="8749" spans="1:8">
      <c r="A8749" s="4">
        <v>8748</v>
      </c>
      <c r="B8749" s="5" t="s">
        <v>810</v>
      </c>
      <c r="C8749" s="5" t="s">
        <v>783</v>
      </c>
      <c r="D8749" s="5" t="s">
        <v>317</v>
      </c>
      <c r="E8749" s="5" t="s">
        <v>313</v>
      </c>
      <c r="F8749" s="5" t="s">
        <v>326</v>
      </c>
      <c r="G8749" s="13">
        <v>726.96</v>
      </c>
      <c r="H8749" s="5">
        <v>71</v>
      </c>
    </row>
    <row r="8750" spans="1:8">
      <c r="A8750" s="4">
        <v>8749</v>
      </c>
      <c r="B8750" s="5" t="s">
        <v>773</v>
      </c>
      <c r="C8750" s="5" t="s">
        <v>318</v>
      </c>
      <c r="D8750" s="5" t="s">
        <v>324</v>
      </c>
      <c r="E8750" s="5" t="s">
        <v>322</v>
      </c>
      <c r="F8750" s="5" t="s">
        <v>746</v>
      </c>
      <c r="G8750" s="13">
        <v>539.53</v>
      </c>
      <c r="H8750" s="5">
        <v>146</v>
      </c>
    </row>
    <row r="8751" spans="1:8">
      <c r="A8751" s="4">
        <v>8750</v>
      </c>
      <c r="B8751" s="5" t="s">
        <v>781</v>
      </c>
      <c r="C8751" s="5" t="s">
        <v>783</v>
      </c>
      <c r="D8751" s="5" t="s">
        <v>317</v>
      </c>
      <c r="E8751" s="5" t="s">
        <v>740</v>
      </c>
      <c r="F8751" s="5" t="s">
        <v>325</v>
      </c>
      <c r="G8751" s="13">
        <v>947.55</v>
      </c>
      <c r="H8751" s="5">
        <v>100</v>
      </c>
    </row>
    <row r="8752" spans="1:8">
      <c r="A8752" s="4">
        <v>8751</v>
      </c>
      <c r="B8752" s="5" t="s">
        <v>789</v>
      </c>
      <c r="C8752" s="5" t="s">
        <v>304</v>
      </c>
      <c r="D8752" s="5" t="s">
        <v>320</v>
      </c>
      <c r="E8752" s="5" t="s">
        <v>319</v>
      </c>
      <c r="F8752" s="5" t="s">
        <v>326</v>
      </c>
      <c r="G8752" s="13">
        <v>41.75</v>
      </c>
      <c r="H8752" s="5">
        <v>40</v>
      </c>
    </row>
    <row r="8753" spans="1:8">
      <c r="A8753" s="4">
        <v>8752</v>
      </c>
      <c r="B8753" s="5" t="s">
        <v>739</v>
      </c>
      <c r="C8753" s="5" t="s">
        <v>308</v>
      </c>
      <c r="D8753" s="5" t="s">
        <v>785</v>
      </c>
      <c r="E8753" s="5" t="s">
        <v>310</v>
      </c>
      <c r="F8753" s="5" t="s">
        <v>311</v>
      </c>
      <c r="G8753" s="13">
        <v>384.47</v>
      </c>
      <c r="H8753" s="5">
        <v>184</v>
      </c>
    </row>
    <row r="8754" spans="1:8">
      <c r="A8754" s="4">
        <v>8753</v>
      </c>
      <c r="B8754" s="5" t="s">
        <v>800</v>
      </c>
      <c r="C8754" s="5" t="s">
        <v>318</v>
      </c>
      <c r="D8754" s="5" t="s">
        <v>316</v>
      </c>
      <c r="E8754" s="5" t="s">
        <v>305</v>
      </c>
      <c r="F8754" s="5" t="s">
        <v>311</v>
      </c>
      <c r="G8754" s="13">
        <v>836.59</v>
      </c>
      <c r="H8754" s="5">
        <v>76</v>
      </c>
    </row>
    <row r="8755" spans="1:8">
      <c r="A8755" s="4">
        <v>8754</v>
      </c>
      <c r="B8755" s="5" t="s">
        <v>788</v>
      </c>
      <c r="C8755" s="5" t="s">
        <v>318</v>
      </c>
      <c r="D8755" s="5" t="s">
        <v>732</v>
      </c>
      <c r="E8755" s="5" t="s">
        <v>319</v>
      </c>
      <c r="F8755" s="5" t="s">
        <v>326</v>
      </c>
      <c r="G8755" s="13">
        <v>454.68</v>
      </c>
      <c r="H8755" s="5">
        <v>21</v>
      </c>
    </row>
    <row r="8756" spans="1:8">
      <c r="A8756" s="4">
        <v>8755</v>
      </c>
      <c r="B8756" s="5" t="s">
        <v>773</v>
      </c>
      <c r="C8756" s="5" t="s">
        <v>753</v>
      </c>
      <c r="D8756" s="5" t="s">
        <v>736</v>
      </c>
      <c r="E8756" s="5" t="s">
        <v>733</v>
      </c>
      <c r="F8756" s="5" t="s">
        <v>748</v>
      </c>
      <c r="G8756" s="13">
        <v>404.73</v>
      </c>
      <c r="H8756" s="5">
        <v>164</v>
      </c>
    </row>
    <row r="8757" spans="1:8">
      <c r="A8757" s="4">
        <v>8756</v>
      </c>
      <c r="B8757" s="5" t="s">
        <v>791</v>
      </c>
      <c r="C8757" s="5" t="s">
        <v>755</v>
      </c>
      <c r="D8757" s="5" t="s">
        <v>320</v>
      </c>
      <c r="E8757" s="5" t="s">
        <v>310</v>
      </c>
      <c r="F8757" s="5" t="s">
        <v>323</v>
      </c>
      <c r="G8757" s="13">
        <v>661.95</v>
      </c>
      <c r="H8757" s="5">
        <v>38</v>
      </c>
    </row>
    <row r="8758" spans="1:8">
      <c r="A8758" s="4">
        <v>8757</v>
      </c>
      <c r="B8758" s="5" t="s">
        <v>809</v>
      </c>
      <c r="C8758" s="5" t="s">
        <v>755</v>
      </c>
      <c r="D8758" s="5" t="s">
        <v>736</v>
      </c>
      <c r="E8758" s="5" t="s">
        <v>310</v>
      </c>
      <c r="F8758" s="5" t="s">
        <v>744</v>
      </c>
      <c r="G8758" s="13">
        <v>470.06</v>
      </c>
      <c r="H8758" s="5">
        <v>3</v>
      </c>
    </row>
    <row r="8759" spans="1:8">
      <c r="A8759" s="4">
        <v>8758</v>
      </c>
      <c r="B8759" s="5" t="s">
        <v>752</v>
      </c>
      <c r="C8759" s="5" t="s">
        <v>783</v>
      </c>
      <c r="D8759" s="5" t="s">
        <v>769</v>
      </c>
      <c r="E8759" s="5" t="s">
        <v>740</v>
      </c>
      <c r="F8759" s="5" t="s">
        <v>748</v>
      </c>
      <c r="G8759" s="13">
        <v>609.54</v>
      </c>
      <c r="H8759" s="5">
        <v>109</v>
      </c>
    </row>
    <row r="8760" spans="1:8">
      <c r="A8760" s="4">
        <v>8759</v>
      </c>
      <c r="B8760" s="5" t="s">
        <v>796</v>
      </c>
      <c r="C8760" s="5" t="s">
        <v>315</v>
      </c>
      <c r="D8760" s="5" t="s">
        <v>732</v>
      </c>
      <c r="E8760" s="5" t="s">
        <v>733</v>
      </c>
      <c r="F8760" s="5" t="s">
        <v>748</v>
      </c>
      <c r="G8760" s="13">
        <v>175.8</v>
      </c>
      <c r="H8760" s="5">
        <v>44</v>
      </c>
    </row>
    <row r="8761" spans="1:8">
      <c r="A8761" s="4">
        <v>8760</v>
      </c>
      <c r="B8761" s="5" t="s">
        <v>807</v>
      </c>
      <c r="C8761" s="5" t="s">
        <v>731</v>
      </c>
      <c r="D8761" s="5" t="s">
        <v>320</v>
      </c>
      <c r="E8761" s="5" t="s">
        <v>305</v>
      </c>
      <c r="F8761" s="5" t="s">
        <v>306</v>
      </c>
      <c r="G8761" s="13">
        <v>607.32000000000005</v>
      </c>
      <c r="H8761" s="5">
        <v>53</v>
      </c>
    </row>
    <row r="8762" spans="1:8">
      <c r="A8762" s="4">
        <v>8761</v>
      </c>
      <c r="B8762" s="5" t="s">
        <v>747</v>
      </c>
      <c r="C8762" s="5" t="s">
        <v>731</v>
      </c>
      <c r="D8762" s="5" t="s">
        <v>317</v>
      </c>
      <c r="E8762" s="5" t="s">
        <v>310</v>
      </c>
      <c r="F8762" s="5" t="s">
        <v>325</v>
      </c>
      <c r="G8762" s="13">
        <v>855.57</v>
      </c>
      <c r="H8762" s="5">
        <v>59</v>
      </c>
    </row>
    <row r="8763" spans="1:8">
      <c r="A8763" s="4">
        <v>8762</v>
      </c>
      <c r="B8763" s="5" t="s">
        <v>790</v>
      </c>
      <c r="C8763" s="5" t="s">
        <v>304</v>
      </c>
      <c r="D8763" s="5" t="s">
        <v>317</v>
      </c>
      <c r="E8763" s="5" t="s">
        <v>319</v>
      </c>
      <c r="F8763" s="5" t="s">
        <v>326</v>
      </c>
      <c r="G8763" s="13">
        <v>165.75</v>
      </c>
      <c r="H8763" s="5">
        <v>19</v>
      </c>
    </row>
    <row r="8764" spans="1:8">
      <c r="A8764" s="4">
        <v>8763</v>
      </c>
      <c r="B8764" s="5" t="s">
        <v>792</v>
      </c>
      <c r="C8764" s="5" t="s">
        <v>755</v>
      </c>
      <c r="D8764" s="5" t="s">
        <v>320</v>
      </c>
      <c r="E8764" s="5" t="s">
        <v>313</v>
      </c>
      <c r="F8764" s="5" t="s">
        <v>734</v>
      </c>
      <c r="G8764" s="13">
        <v>517.79</v>
      </c>
      <c r="H8764" s="5">
        <v>165</v>
      </c>
    </row>
    <row r="8765" spans="1:8">
      <c r="A8765" s="4">
        <v>8764</v>
      </c>
      <c r="B8765" s="5" t="s">
        <v>780</v>
      </c>
      <c r="C8765" s="5" t="s">
        <v>312</v>
      </c>
      <c r="D8765" s="5" t="s">
        <v>769</v>
      </c>
      <c r="E8765" s="5" t="s">
        <v>740</v>
      </c>
      <c r="F8765" s="5" t="s">
        <v>744</v>
      </c>
      <c r="G8765" s="13">
        <v>629.85</v>
      </c>
      <c r="H8765" s="5">
        <v>70</v>
      </c>
    </row>
    <row r="8766" spans="1:8">
      <c r="A8766" s="4">
        <v>8765</v>
      </c>
      <c r="B8766" s="5" t="s">
        <v>777</v>
      </c>
      <c r="C8766" s="5" t="s">
        <v>757</v>
      </c>
      <c r="D8766" s="5" t="s">
        <v>750</v>
      </c>
      <c r="E8766" s="5" t="s">
        <v>313</v>
      </c>
      <c r="F8766" s="5" t="s">
        <v>311</v>
      </c>
      <c r="G8766" s="13">
        <v>909.56</v>
      </c>
      <c r="H8766" s="5">
        <v>33</v>
      </c>
    </row>
    <row r="8767" spans="1:8">
      <c r="A8767" s="4">
        <v>8766</v>
      </c>
      <c r="B8767" s="5" t="s">
        <v>778</v>
      </c>
      <c r="C8767" s="5" t="s">
        <v>308</v>
      </c>
      <c r="D8767" s="5" t="s">
        <v>769</v>
      </c>
      <c r="E8767" s="5" t="s">
        <v>314</v>
      </c>
      <c r="F8767" s="5" t="s">
        <v>751</v>
      </c>
      <c r="G8767" s="13">
        <v>587.55999999999995</v>
      </c>
      <c r="H8767" s="5">
        <v>146</v>
      </c>
    </row>
    <row r="8768" spans="1:8">
      <c r="A8768" s="4">
        <v>8767</v>
      </c>
      <c r="B8768" s="5" t="s">
        <v>776</v>
      </c>
      <c r="C8768" s="5" t="s">
        <v>755</v>
      </c>
      <c r="D8768" s="5" t="s">
        <v>320</v>
      </c>
      <c r="E8768" s="5" t="s">
        <v>305</v>
      </c>
      <c r="F8768" s="5" t="s">
        <v>734</v>
      </c>
      <c r="G8768" s="13">
        <v>404.02</v>
      </c>
      <c r="H8768" s="5">
        <v>38</v>
      </c>
    </row>
    <row r="8769" spans="1:8">
      <c r="A8769" s="4">
        <v>8768</v>
      </c>
      <c r="B8769" s="5" t="s">
        <v>781</v>
      </c>
      <c r="C8769" s="5" t="s">
        <v>315</v>
      </c>
      <c r="D8769" s="5" t="s">
        <v>736</v>
      </c>
      <c r="E8769" s="5" t="s">
        <v>313</v>
      </c>
      <c r="F8769" s="5" t="s">
        <v>770</v>
      </c>
      <c r="G8769" s="13">
        <v>892.46</v>
      </c>
      <c r="H8769" s="5">
        <v>178</v>
      </c>
    </row>
    <row r="8770" spans="1:8">
      <c r="A8770" s="4">
        <v>8769</v>
      </c>
      <c r="B8770" s="5" t="s">
        <v>773</v>
      </c>
      <c r="C8770" s="5" t="s">
        <v>307</v>
      </c>
      <c r="D8770" s="5" t="s">
        <v>769</v>
      </c>
      <c r="E8770" s="5" t="s">
        <v>319</v>
      </c>
      <c r="F8770" s="5" t="s">
        <v>321</v>
      </c>
      <c r="G8770" s="13">
        <v>642.42999999999995</v>
      </c>
      <c r="H8770" s="5">
        <v>78</v>
      </c>
    </row>
    <row r="8771" spans="1:8">
      <c r="A8771" s="4">
        <v>8770</v>
      </c>
      <c r="B8771" s="5" t="s">
        <v>756</v>
      </c>
      <c r="C8771" s="5" t="s">
        <v>304</v>
      </c>
      <c r="D8771" s="5" t="s">
        <v>750</v>
      </c>
      <c r="E8771" s="5" t="s">
        <v>758</v>
      </c>
      <c r="F8771" s="5" t="s">
        <v>746</v>
      </c>
      <c r="G8771" s="13">
        <v>690.12</v>
      </c>
      <c r="H8771" s="5">
        <v>68</v>
      </c>
    </row>
    <row r="8772" spans="1:8">
      <c r="A8772" s="4">
        <v>8771</v>
      </c>
      <c r="B8772" s="5" t="s">
        <v>810</v>
      </c>
      <c r="C8772" s="5" t="s">
        <v>742</v>
      </c>
      <c r="D8772" s="5" t="s">
        <v>316</v>
      </c>
      <c r="E8772" s="5" t="s">
        <v>319</v>
      </c>
      <c r="F8772" s="5" t="s">
        <v>748</v>
      </c>
      <c r="G8772" s="13">
        <v>866.8</v>
      </c>
      <c r="H8772" s="5">
        <v>169</v>
      </c>
    </row>
    <row r="8773" spans="1:8">
      <c r="A8773" s="4">
        <v>8772</v>
      </c>
      <c r="B8773" s="5" t="s">
        <v>795</v>
      </c>
      <c r="C8773" s="5" t="s">
        <v>315</v>
      </c>
      <c r="D8773" s="5" t="s">
        <v>732</v>
      </c>
      <c r="E8773" s="5" t="s">
        <v>313</v>
      </c>
      <c r="F8773" s="5" t="s">
        <v>770</v>
      </c>
      <c r="G8773" s="13">
        <v>270.29000000000002</v>
      </c>
      <c r="H8773" s="5">
        <v>94</v>
      </c>
    </row>
    <row r="8774" spans="1:8">
      <c r="A8774" s="4">
        <v>8773</v>
      </c>
      <c r="B8774" s="5" t="s">
        <v>780</v>
      </c>
      <c r="C8774" s="5" t="s">
        <v>731</v>
      </c>
      <c r="D8774" s="5" t="s">
        <v>317</v>
      </c>
      <c r="E8774" s="5" t="s">
        <v>758</v>
      </c>
      <c r="F8774" s="5" t="s">
        <v>326</v>
      </c>
      <c r="G8774" s="13">
        <v>810.42</v>
      </c>
      <c r="H8774" s="5">
        <v>38</v>
      </c>
    </row>
    <row r="8775" spans="1:8">
      <c r="A8775" s="4">
        <v>8774</v>
      </c>
      <c r="B8775" s="5" t="s">
        <v>789</v>
      </c>
      <c r="C8775" s="5" t="s">
        <v>742</v>
      </c>
      <c r="D8775" s="5" t="s">
        <v>732</v>
      </c>
      <c r="E8775" s="5" t="s">
        <v>314</v>
      </c>
      <c r="F8775" s="5" t="s">
        <v>311</v>
      </c>
      <c r="G8775" s="13">
        <v>44.03</v>
      </c>
      <c r="H8775" s="5">
        <v>166</v>
      </c>
    </row>
    <row r="8776" spans="1:8">
      <c r="A8776" s="4">
        <v>8775</v>
      </c>
      <c r="B8776" s="5" t="s">
        <v>730</v>
      </c>
      <c r="C8776" s="5" t="s">
        <v>755</v>
      </c>
      <c r="D8776" s="5" t="s">
        <v>736</v>
      </c>
      <c r="E8776" s="5" t="s">
        <v>758</v>
      </c>
      <c r="F8776" s="5" t="s">
        <v>770</v>
      </c>
      <c r="G8776" s="13">
        <v>261.27999999999997</v>
      </c>
      <c r="H8776" s="5">
        <v>112</v>
      </c>
    </row>
    <row r="8777" spans="1:8">
      <c r="A8777" s="4">
        <v>8776</v>
      </c>
      <c r="B8777" s="5" t="s">
        <v>786</v>
      </c>
      <c r="C8777" s="5" t="s">
        <v>753</v>
      </c>
      <c r="D8777" s="5" t="s">
        <v>769</v>
      </c>
      <c r="E8777" s="5" t="s">
        <v>322</v>
      </c>
      <c r="F8777" s="5" t="s">
        <v>734</v>
      </c>
      <c r="G8777" s="13">
        <v>363.71</v>
      </c>
      <c r="H8777" s="5">
        <v>133</v>
      </c>
    </row>
    <row r="8778" spans="1:8">
      <c r="A8778" s="4">
        <v>8777</v>
      </c>
      <c r="B8778" s="5" t="s">
        <v>762</v>
      </c>
      <c r="C8778" s="5" t="s">
        <v>307</v>
      </c>
      <c r="D8778" s="5" t="s">
        <v>785</v>
      </c>
      <c r="E8778" s="5" t="s">
        <v>322</v>
      </c>
      <c r="F8778" s="5" t="s">
        <v>770</v>
      </c>
      <c r="G8778" s="13">
        <v>804.84</v>
      </c>
      <c r="H8778" s="5">
        <v>58</v>
      </c>
    </row>
    <row r="8779" spans="1:8">
      <c r="A8779" s="4">
        <v>8778</v>
      </c>
      <c r="B8779" s="5" t="s">
        <v>802</v>
      </c>
      <c r="C8779" s="5" t="s">
        <v>315</v>
      </c>
      <c r="D8779" s="5" t="s">
        <v>320</v>
      </c>
      <c r="E8779" s="5" t="s">
        <v>313</v>
      </c>
      <c r="F8779" s="5" t="s">
        <v>770</v>
      </c>
      <c r="G8779" s="13">
        <v>736.94</v>
      </c>
      <c r="H8779" s="5">
        <v>151</v>
      </c>
    </row>
    <row r="8780" spans="1:8">
      <c r="A8780" s="4">
        <v>8779</v>
      </c>
      <c r="B8780" s="5" t="s">
        <v>806</v>
      </c>
      <c r="C8780" s="5" t="s">
        <v>315</v>
      </c>
      <c r="D8780" s="5" t="s">
        <v>320</v>
      </c>
      <c r="E8780" s="5" t="s">
        <v>733</v>
      </c>
      <c r="F8780" s="5" t="s">
        <v>326</v>
      </c>
      <c r="G8780" s="13">
        <v>751.01</v>
      </c>
      <c r="H8780" s="5">
        <v>15</v>
      </c>
    </row>
    <row r="8781" spans="1:8">
      <c r="A8781" s="4">
        <v>8780</v>
      </c>
      <c r="B8781" s="5" t="s">
        <v>795</v>
      </c>
      <c r="C8781" s="5" t="s">
        <v>318</v>
      </c>
      <c r="D8781" s="5" t="s">
        <v>785</v>
      </c>
      <c r="E8781" s="5" t="s">
        <v>319</v>
      </c>
      <c r="F8781" s="5" t="s">
        <v>311</v>
      </c>
      <c r="G8781" s="13">
        <v>796.72</v>
      </c>
      <c r="H8781" s="5">
        <v>98</v>
      </c>
    </row>
    <row r="8782" spans="1:8">
      <c r="A8782" s="4">
        <v>8781</v>
      </c>
      <c r="B8782" s="5" t="s">
        <v>754</v>
      </c>
      <c r="C8782" s="5" t="s">
        <v>318</v>
      </c>
      <c r="D8782" s="5" t="s">
        <v>750</v>
      </c>
      <c r="E8782" s="5" t="s">
        <v>758</v>
      </c>
      <c r="F8782" s="5" t="s">
        <v>325</v>
      </c>
      <c r="G8782" s="13">
        <v>846.4</v>
      </c>
      <c r="H8782" s="5">
        <v>31</v>
      </c>
    </row>
    <row r="8783" spans="1:8">
      <c r="A8783" s="4">
        <v>8782</v>
      </c>
      <c r="B8783" s="5" t="s">
        <v>768</v>
      </c>
      <c r="C8783" s="5" t="s">
        <v>753</v>
      </c>
      <c r="D8783" s="5" t="s">
        <v>772</v>
      </c>
      <c r="E8783" s="5" t="s">
        <v>314</v>
      </c>
      <c r="F8783" s="5" t="s">
        <v>748</v>
      </c>
      <c r="G8783" s="13">
        <v>294.68</v>
      </c>
      <c r="H8783" s="5">
        <v>10</v>
      </c>
    </row>
    <row r="8784" spans="1:8">
      <c r="A8784" s="4">
        <v>8783</v>
      </c>
      <c r="B8784" s="5" t="s">
        <v>800</v>
      </c>
      <c r="C8784" s="5" t="s">
        <v>304</v>
      </c>
      <c r="D8784" s="5" t="s">
        <v>750</v>
      </c>
      <c r="E8784" s="5" t="s">
        <v>319</v>
      </c>
      <c r="F8784" s="5" t="s">
        <v>311</v>
      </c>
      <c r="G8784" s="13">
        <v>160.88</v>
      </c>
      <c r="H8784" s="5">
        <v>117</v>
      </c>
    </row>
    <row r="8785" spans="1:8">
      <c r="A8785" s="4">
        <v>8784</v>
      </c>
      <c r="B8785" s="5" t="s">
        <v>795</v>
      </c>
      <c r="C8785" s="5" t="s">
        <v>307</v>
      </c>
      <c r="D8785" s="5" t="s">
        <v>324</v>
      </c>
      <c r="E8785" s="5" t="s">
        <v>313</v>
      </c>
      <c r="F8785" s="5" t="s">
        <v>770</v>
      </c>
      <c r="G8785" s="13">
        <v>177.62</v>
      </c>
      <c r="H8785" s="5">
        <v>21</v>
      </c>
    </row>
    <row r="8786" spans="1:8">
      <c r="A8786" s="4">
        <v>8785</v>
      </c>
      <c r="B8786" s="5" t="s">
        <v>776</v>
      </c>
      <c r="C8786" s="5" t="s">
        <v>307</v>
      </c>
      <c r="D8786" s="5" t="s">
        <v>738</v>
      </c>
      <c r="E8786" s="5" t="s">
        <v>758</v>
      </c>
      <c r="F8786" s="5" t="s">
        <v>321</v>
      </c>
      <c r="G8786" s="13">
        <v>620.64</v>
      </c>
      <c r="H8786" s="5">
        <v>86</v>
      </c>
    </row>
    <row r="8787" spans="1:8">
      <c r="A8787" s="4">
        <v>8786</v>
      </c>
      <c r="B8787" s="5" t="s">
        <v>786</v>
      </c>
      <c r="C8787" s="5" t="s">
        <v>753</v>
      </c>
      <c r="D8787" s="5" t="s">
        <v>324</v>
      </c>
      <c r="E8787" s="5" t="s">
        <v>319</v>
      </c>
      <c r="F8787" s="5" t="s">
        <v>770</v>
      </c>
      <c r="G8787" s="13">
        <v>265.49</v>
      </c>
      <c r="H8787" s="5">
        <v>29</v>
      </c>
    </row>
    <row r="8788" spans="1:8">
      <c r="A8788" s="4">
        <v>8787</v>
      </c>
      <c r="B8788" s="5" t="s">
        <v>791</v>
      </c>
      <c r="C8788" s="5" t="s">
        <v>753</v>
      </c>
      <c r="D8788" s="5" t="s">
        <v>785</v>
      </c>
      <c r="E8788" s="5" t="s">
        <v>319</v>
      </c>
      <c r="F8788" s="5" t="s">
        <v>326</v>
      </c>
      <c r="G8788" s="13">
        <v>276.98</v>
      </c>
      <c r="H8788" s="5">
        <v>155</v>
      </c>
    </row>
    <row r="8789" spans="1:8">
      <c r="A8789" s="4">
        <v>8788</v>
      </c>
      <c r="B8789" s="5" t="s">
        <v>754</v>
      </c>
      <c r="C8789" s="5" t="s">
        <v>742</v>
      </c>
      <c r="D8789" s="5" t="s">
        <v>785</v>
      </c>
      <c r="E8789" s="5" t="s">
        <v>758</v>
      </c>
      <c r="F8789" s="5" t="s">
        <v>751</v>
      </c>
      <c r="G8789" s="13">
        <v>677.9</v>
      </c>
      <c r="H8789" s="5">
        <v>125</v>
      </c>
    </row>
    <row r="8790" spans="1:8">
      <c r="A8790" s="4">
        <v>8789</v>
      </c>
      <c r="B8790" s="5" t="s">
        <v>749</v>
      </c>
      <c r="C8790" s="5" t="s">
        <v>731</v>
      </c>
      <c r="D8790" s="5" t="s">
        <v>785</v>
      </c>
      <c r="E8790" s="5" t="s">
        <v>740</v>
      </c>
      <c r="F8790" s="5" t="s">
        <v>746</v>
      </c>
      <c r="G8790" s="13">
        <v>253.89</v>
      </c>
      <c r="H8790" s="5">
        <v>43</v>
      </c>
    </row>
    <row r="8791" spans="1:8">
      <c r="A8791" s="4">
        <v>8790</v>
      </c>
      <c r="B8791" s="5" t="s">
        <v>761</v>
      </c>
      <c r="C8791" s="5" t="s">
        <v>315</v>
      </c>
      <c r="D8791" s="5" t="s">
        <v>736</v>
      </c>
      <c r="E8791" s="5" t="s">
        <v>303</v>
      </c>
      <c r="F8791" s="5" t="s">
        <v>746</v>
      </c>
      <c r="G8791" s="13">
        <v>549.65</v>
      </c>
      <c r="H8791" s="5">
        <v>58</v>
      </c>
    </row>
    <row r="8792" spans="1:8">
      <c r="A8792" s="4">
        <v>8791</v>
      </c>
      <c r="B8792" s="5" t="s">
        <v>765</v>
      </c>
      <c r="C8792" s="5" t="s">
        <v>731</v>
      </c>
      <c r="D8792" s="5" t="s">
        <v>324</v>
      </c>
      <c r="E8792" s="5" t="s">
        <v>305</v>
      </c>
      <c r="F8792" s="5" t="s">
        <v>321</v>
      </c>
      <c r="G8792" s="13">
        <v>683.24</v>
      </c>
      <c r="H8792" s="5">
        <v>176</v>
      </c>
    </row>
    <row r="8793" spans="1:8">
      <c r="A8793" s="4">
        <v>8792</v>
      </c>
      <c r="B8793" s="5" t="s">
        <v>806</v>
      </c>
      <c r="C8793" s="5" t="s">
        <v>318</v>
      </c>
      <c r="D8793" s="5" t="s">
        <v>736</v>
      </c>
      <c r="E8793" s="5" t="s">
        <v>313</v>
      </c>
      <c r="F8793" s="5" t="s">
        <v>746</v>
      </c>
      <c r="G8793" s="13">
        <v>747.34</v>
      </c>
      <c r="H8793" s="5">
        <v>59</v>
      </c>
    </row>
    <row r="8794" spans="1:8">
      <c r="A8794" s="4">
        <v>8793</v>
      </c>
      <c r="B8794" s="5" t="s">
        <v>745</v>
      </c>
      <c r="C8794" s="5" t="s">
        <v>315</v>
      </c>
      <c r="D8794" s="5" t="s">
        <v>769</v>
      </c>
      <c r="E8794" s="5" t="s">
        <v>322</v>
      </c>
      <c r="F8794" s="5" t="s">
        <v>326</v>
      </c>
      <c r="G8794" s="13">
        <v>227.28</v>
      </c>
      <c r="H8794" s="5">
        <v>64</v>
      </c>
    </row>
    <row r="8795" spans="1:8">
      <c r="A8795" s="4">
        <v>8794</v>
      </c>
      <c r="B8795" s="5" t="s">
        <v>739</v>
      </c>
      <c r="C8795" s="5" t="s">
        <v>307</v>
      </c>
      <c r="D8795" s="5" t="s">
        <v>750</v>
      </c>
      <c r="E8795" s="5" t="s">
        <v>733</v>
      </c>
      <c r="F8795" s="5" t="s">
        <v>321</v>
      </c>
      <c r="G8795" s="13">
        <v>764.36</v>
      </c>
      <c r="H8795" s="5">
        <v>8</v>
      </c>
    </row>
    <row r="8796" spans="1:8">
      <c r="A8796" s="4">
        <v>8795</v>
      </c>
      <c r="B8796" s="5" t="s">
        <v>747</v>
      </c>
      <c r="C8796" s="5" t="s">
        <v>731</v>
      </c>
      <c r="D8796" s="5" t="s">
        <v>320</v>
      </c>
      <c r="E8796" s="5" t="s">
        <v>740</v>
      </c>
      <c r="F8796" s="5" t="s">
        <v>751</v>
      </c>
      <c r="G8796" s="13">
        <v>741.75</v>
      </c>
      <c r="H8796" s="5">
        <v>139</v>
      </c>
    </row>
    <row r="8797" spans="1:8">
      <c r="A8797" s="4">
        <v>8796</v>
      </c>
      <c r="B8797" s="5" t="s">
        <v>760</v>
      </c>
      <c r="C8797" s="5" t="s">
        <v>318</v>
      </c>
      <c r="D8797" s="5" t="s">
        <v>772</v>
      </c>
      <c r="E8797" s="5" t="s">
        <v>758</v>
      </c>
      <c r="F8797" s="5" t="s">
        <v>323</v>
      </c>
      <c r="G8797" s="13">
        <v>165.7</v>
      </c>
      <c r="H8797" s="5">
        <v>46</v>
      </c>
    </row>
    <row r="8798" spans="1:8">
      <c r="A8798" s="4">
        <v>8797</v>
      </c>
      <c r="B8798" s="5" t="s">
        <v>779</v>
      </c>
      <c r="C8798" s="5" t="s">
        <v>753</v>
      </c>
      <c r="D8798" s="5" t="s">
        <v>320</v>
      </c>
      <c r="E8798" s="5" t="s">
        <v>303</v>
      </c>
      <c r="F8798" s="5" t="s">
        <v>744</v>
      </c>
      <c r="G8798" s="13">
        <v>577.29999999999995</v>
      </c>
      <c r="H8798" s="5">
        <v>134</v>
      </c>
    </row>
    <row r="8799" spans="1:8">
      <c r="A8799" s="4">
        <v>8798</v>
      </c>
      <c r="B8799" s="5" t="s">
        <v>794</v>
      </c>
      <c r="C8799" s="5" t="s">
        <v>315</v>
      </c>
      <c r="D8799" s="5" t="s">
        <v>772</v>
      </c>
      <c r="E8799" s="5" t="s">
        <v>305</v>
      </c>
      <c r="F8799" s="5" t="s">
        <v>311</v>
      </c>
      <c r="G8799" s="13">
        <v>75.48</v>
      </c>
      <c r="H8799" s="5">
        <v>46</v>
      </c>
    </row>
    <row r="8800" spans="1:8">
      <c r="A8800" s="4">
        <v>8799</v>
      </c>
      <c r="B8800" s="5" t="s">
        <v>775</v>
      </c>
      <c r="C8800" s="5" t="s">
        <v>308</v>
      </c>
      <c r="D8800" s="5" t="s">
        <v>324</v>
      </c>
      <c r="E8800" s="5" t="s">
        <v>740</v>
      </c>
      <c r="F8800" s="5" t="s">
        <v>306</v>
      </c>
      <c r="G8800" s="13">
        <v>868.69</v>
      </c>
      <c r="H8800" s="5">
        <v>11</v>
      </c>
    </row>
    <row r="8801" spans="1:8">
      <c r="A8801" s="4">
        <v>8800</v>
      </c>
      <c r="B8801" s="5" t="s">
        <v>730</v>
      </c>
      <c r="C8801" s="5" t="s">
        <v>731</v>
      </c>
      <c r="D8801" s="5" t="s">
        <v>738</v>
      </c>
      <c r="E8801" s="5" t="s">
        <v>314</v>
      </c>
      <c r="F8801" s="5" t="s">
        <v>744</v>
      </c>
      <c r="G8801" s="13">
        <v>101.34</v>
      </c>
      <c r="H8801" s="5">
        <v>147</v>
      </c>
    </row>
    <row r="8802" spans="1:8">
      <c r="A8802" s="4">
        <v>8801</v>
      </c>
      <c r="B8802" s="5" t="s">
        <v>747</v>
      </c>
      <c r="C8802" s="5" t="s">
        <v>731</v>
      </c>
      <c r="D8802" s="5" t="s">
        <v>743</v>
      </c>
      <c r="E8802" s="5" t="s">
        <v>758</v>
      </c>
      <c r="F8802" s="5" t="s">
        <v>746</v>
      </c>
      <c r="G8802" s="13">
        <v>465.6</v>
      </c>
      <c r="H8802" s="5">
        <v>98</v>
      </c>
    </row>
    <row r="8803" spans="1:8">
      <c r="A8803" s="4">
        <v>8802</v>
      </c>
      <c r="B8803" s="5" t="s">
        <v>786</v>
      </c>
      <c r="C8803" s="5" t="s">
        <v>312</v>
      </c>
      <c r="D8803" s="5" t="s">
        <v>316</v>
      </c>
      <c r="E8803" s="5" t="s">
        <v>319</v>
      </c>
      <c r="F8803" s="5" t="s">
        <v>744</v>
      </c>
      <c r="G8803" s="13">
        <v>98.47</v>
      </c>
      <c r="H8803" s="5">
        <v>140</v>
      </c>
    </row>
    <row r="8804" spans="1:8">
      <c r="A8804" s="4">
        <v>8803</v>
      </c>
      <c r="B8804" s="5" t="s">
        <v>803</v>
      </c>
      <c r="C8804" s="5" t="s">
        <v>755</v>
      </c>
      <c r="D8804" s="5" t="s">
        <v>738</v>
      </c>
      <c r="E8804" s="5" t="s">
        <v>322</v>
      </c>
      <c r="F8804" s="5" t="s">
        <v>326</v>
      </c>
      <c r="G8804" s="13">
        <v>648.70000000000005</v>
      </c>
      <c r="H8804" s="5">
        <v>113</v>
      </c>
    </row>
    <row r="8805" spans="1:8">
      <c r="A8805" s="4">
        <v>8804</v>
      </c>
      <c r="B8805" s="5" t="s">
        <v>730</v>
      </c>
      <c r="C8805" s="5" t="s">
        <v>735</v>
      </c>
      <c r="D8805" s="5" t="s">
        <v>309</v>
      </c>
      <c r="E8805" s="5" t="s">
        <v>758</v>
      </c>
      <c r="F8805" s="5" t="s">
        <v>323</v>
      </c>
      <c r="G8805" s="13">
        <v>53.41</v>
      </c>
      <c r="H8805" s="5">
        <v>27</v>
      </c>
    </row>
    <row r="8806" spans="1:8">
      <c r="A8806" s="4">
        <v>8805</v>
      </c>
      <c r="B8806" s="5" t="s">
        <v>745</v>
      </c>
      <c r="C8806" s="5" t="s">
        <v>731</v>
      </c>
      <c r="D8806" s="5" t="s">
        <v>324</v>
      </c>
      <c r="E8806" s="5" t="s">
        <v>310</v>
      </c>
      <c r="F8806" s="5" t="s">
        <v>321</v>
      </c>
      <c r="G8806" s="13">
        <v>497.88</v>
      </c>
      <c r="H8806" s="5">
        <v>45</v>
      </c>
    </row>
    <row r="8807" spans="1:8">
      <c r="A8807" s="4">
        <v>8806</v>
      </c>
      <c r="B8807" s="5" t="s">
        <v>767</v>
      </c>
      <c r="C8807" s="5" t="s">
        <v>755</v>
      </c>
      <c r="D8807" s="5" t="s">
        <v>750</v>
      </c>
      <c r="E8807" s="5" t="s">
        <v>310</v>
      </c>
      <c r="F8807" s="5" t="s">
        <v>311</v>
      </c>
      <c r="G8807" s="13">
        <v>705.87</v>
      </c>
      <c r="H8807" s="5">
        <v>47</v>
      </c>
    </row>
    <row r="8808" spans="1:8">
      <c r="A8808" s="4">
        <v>8807</v>
      </c>
      <c r="B8808" s="5" t="s">
        <v>760</v>
      </c>
      <c r="C8808" s="5" t="s">
        <v>304</v>
      </c>
      <c r="D8808" s="5" t="s">
        <v>738</v>
      </c>
      <c r="E8808" s="5" t="s">
        <v>322</v>
      </c>
      <c r="F8808" s="5" t="s">
        <v>748</v>
      </c>
      <c r="G8808" s="13">
        <v>483.31</v>
      </c>
      <c r="H8808" s="5">
        <v>187</v>
      </c>
    </row>
    <row r="8809" spans="1:8">
      <c r="A8809" s="4">
        <v>8808</v>
      </c>
      <c r="B8809" s="5" t="s">
        <v>787</v>
      </c>
      <c r="C8809" s="5" t="s">
        <v>315</v>
      </c>
      <c r="D8809" s="5" t="s">
        <v>738</v>
      </c>
      <c r="E8809" s="5" t="s">
        <v>305</v>
      </c>
      <c r="F8809" s="5" t="s">
        <v>325</v>
      </c>
      <c r="G8809" s="13">
        <v>282.43</v>
      </c>
      <c r="H8809" s="5">
        <v>74</v>
      </c>
    </row>
    <row r="8810" spans="1:8">
      <c r="A8810" s="4">
        <v>8809</v>
      </c>
      <c r="B8810" s="5" t="s">
        <v>302</v>
      </c>
      <c r="C8810" s="5" t="s">
        <v>308</v>
      </c>
      <c r="D8810" s="5" t="s">
        <v>317</v>
      </c>
      <c r="E8810" s="5" t="s">
        <v>740</v>
      </c>
      <c r="F8810" s="5" t="s">
        <v>748</v>
      </c>
      <c r="G8810" s="13">
        <v>420.33</v>
      </c>
      <c r="H8810" s="5">
        <v>113</v>
      </c>
    </row>
    <row r="8811" spans="1:8">
      <c r="A8811" s="4">
        <v>8810</v>
      </c>
      <c r="B8811" s="5" t="s">
        <v>747</v>
      </c>
      <c r="C8811" s="5" t="s">
        <v>742</v>
      </c>
      <c r="D8811" s="5" t="s">
        <v>772</v>
      </c>
      <c r="E8811" s="5" t="s">
        <v>758</v>
      </c>
      <c r="F8811" s="5" t="s">
        <v>748</v>
      </c>
      <c r="G8811" s="13">
        <v>463.26</v>
      </c>
      <c r="H8811" s="5">
        <v>120</v>
      </c>
    </row>
    <row r="8812" spans="1:8">
      <c r="A8812" s="4">
        <v>8811</v>
      </c>
      <c r="B8812" s="5" t="s">
        <v>793</v>
      </c>
      <c r="C8812" s="5" t="s">
        <v>308</v>
      </c>
      <c r="D8812" s="5" t="s">
        <v>732</v>
      </c>
      <c r="E8812" s="5" t="s">
        <v>322</v>
      </c>
      <c r="F8812" s="5" t="s">
        <v>323</v>
      </c>
      <c r="G8812" s="13">
        <v>679.23</v>
      </c>
      <c r="H8812" s="5">
        <v>78</v>
      </c>
    </row>
    <row r="8813" spans="1:8">
      <c r="A8813" s="4">
        <v>8812</v>
      </c>
      <c r="B8813" s="5" t="s">
        <v>784</v>
      </c>
      <c r="C8813" s="5" t="s">
        <v>757</v>
      </c>
      <c r="D8813" s="5" t="s">
        <v>324</v>
      </c>
      <c r="E8813" s="5" t="s">
        <v>319</v>
      </c>
      <c r="F8813" s="5" t="s">
        <v>746</v>
      </c>
      <c r="G8813" s="13">
        <v>598.52</v>
      </c>
      <c r="H8813" s="5">
        <v>138</v>
      </c>
    </row>
    <row r="8814" spans="1:8">
      <c r="A8814" s="4">
        <v>8813</v>
      </c>
      <c r="B8814" s="5" t="s">
        <v>802</v>
      </c>
      <c r="C8814" s="5" t="s">
        <v>783</v>
      </c>
      <c r="D8814" s="5" t="s">
        <v>736</v>
      </c>
      <c r="E8814" s="5" t="s">
        <v>740</v>
      </c>
      <c r="F8814" s="5" t="s">
        <v>306</v>
      </c>
      <c r="G8814" s="13">
        <v>750.98</v>
      </c>
      <c r="H8814" s="5">
        <v>153</v>
      </c>
    </row>
    <row r="8815" spans="1:8">
      <c r="A8815" s="4">
        <v>8814</v>
      </c>
      <c r="B8815" s="5" t="s">
        <v>810</v>
      </c>
      <c r="C8815" s="5" t="s">
        <v>307</v>
      </c>
      <c r="D8815" s="5" t="s">
        <v>743</v>
      </c>
      <c r="E8815" s="5" t="s">
        <v>319</v>
      </c>
      <c r="F8815" s="5" t="s">
        <v>306</v>
      </c>
      <c r="G8815" s="13">
        <v>757.66</v>
      </c>
      <c r="H8815" s="5">
        <v>158</v>
      </c>
    </row>
    <row r="8816" spans="1:8">
      <c r="A8816" s="4">
        <v>8815</v>
      </c>
      <c r="B8816" s="5" t="s">
        <v>768</v>
      </c>
      <c r="C8816" s="5" t="s">
        <v>742</v>
      </c>
      <c r="D8816" s="5" t="s">
        <v>324</v>
      </c>
      <c r="E8816" s="5" t="s">
        <v>758</v>
      </c>
      <c r="F8816" s="5" t="s">
        <v>323</v>
      </c>
      <c r="G8816" s="13">
        <v>394.53</v>
      </c>
      <c r="H8816" s="5">
        <v>5</v>
      </c>
    </row>
    <row r="8817" spans="1:8">
      <c r="A8817" s="4">
        <v>8816</v>
      </c>
      <c r="B8817" s="5" t="s">
        <v>773</v>
      </c>
      <c r="C8817" s="5" t="s">
        <v>742</v>
      </c>
      <c r="D8817" s="5" t="s">
        <v>772</v>
      </c>
      <c r="E8817" s="5" t="s">
        <v>303</v>
      </c>
      <c r="F8817" s="5" t="s">
        <v>734</v>
      </c>
      <c r="G8817" s="13">
        <v>868.06</v>
      </c>
      <c r="H8817" s="5">
        <v>22</v>
      </c>
    </row>
    <row r="8818" spans="1:8">
      <c r="A8818" s="4">
        <v>8817</v>
      </c>
      <c r="B8818" s="5" t="s">
        <v>754</v>
      </c>
      <c r="C8818" s="5" t="s">
        <v>755</v>
      </c>
      <c r="D8818" s="5" t="s">
        <v>732</v>
      </c>
      <c r="E8818" s="5" t="s">
        <v>758</v>
      </c>
      <c r="F8818" s="5" t="s">
        <v>325</v>
      </c>
      <c r="G8818" s="13">
        <v>468.51</v>
      </c>
      <c r="H8818" s="5">
        <v>61</v>
      </c>
    </row>
    <row r="8819" spans="1:8">
      <c r="A8819" s="4">
        <v>8818</v>
      </c>
      <c r="B8819" s="5" t="s">
        <v>781</v>
      </c>
      <c r="C8819" s="5" t="s">
        <v>731</v>
      </c>
      <c r="D8819" s="5" t="s">
        <v>750</v>
      </c>
      <c r="E8819" s="5" t="s">
        <v>314</v>
      </c>
      <c r="F8819" s="5" t="s">
        <v>323</v>
      </c>
      <c r="G8819" s="13">
        <v>473.71</v>
      </c>
      <c r="H8819" s="5">
        <v>65</v>
      </c>
    </row>
    <row r="8820" spans="1:8">
      <c r="A8820" s="4">
        <v>8819</v>
      </c>
      <c r="B8820" s="5" t="s">
        <v>302</v>
      </c>
      <c r="C8820" s="5" t="s">
        <v>757</v>
      </c>
      <c r="D8820" s="5" t="s">
        <v>785</v>
      </c>
      <c r="E8820" s="5" t="s">
        <v>303</v>
      </c>
      <c r="F8820" s="5" t="s">
        <v>323</v>
      </c>
      <c r="G8820" s="13">
        <v>869.51</v>
      </c>
      <c r="H8820" s="5">
        <v>48</v>
      </c>
    </row>
    <row r="8821" spans="1:8">
      <c r="A8821" s="4">
        <v>8820</v>
      </c>
      <c r="B8821" s="5" t="s">
        <v>803</v>
      </c>
      <c r="C8821" s="5" t="s">
        <v>783</v>
      </c>
      <c r="D8821" s="5" t="s">
        <v>320</v>
      </c>
      <c r="E8821" s="5" t="s">
        <v>305</v>
      </c>
      <c r="F8821" s="5" t="s">
        <v>744</v>
      </c>
      <c r="G8821" s="13">
        <v>220.97</v>
      </c>
      <c r="H8821" s="5">
        <v>160</v>
      </c>
    </row>
    <row r="8822" spans="1:8">
      <c r="A8822" s="4">
        <v>8821</v>
      </c>
      <c r="B8822" s="5" t="s">
        <v>779</v>
      </c>
      <c r="C8822" s="5" t="s">
        <v>304</v>
      </c>
      <c r="D8822" s="5" t="s">
        <v>324</v>
      </c>
      <c r="E8822" s="5" t="s">
        <v>319</v>
      </c>
      <c r="F8822" s="5" t="s">
        <v>311</v>
      </c>
      <c r="G8822" s="13">
        <v>304.89999999999998</v>
      </c>
      <c r="H8822" s="5">
        <v>95</v>
      </c>
    </row>
    <row r="8823" spans="1:8">
      <c r="A8823" s="4">
        <v>8822</v>
      </c>
      <c r="B8823" s="5" t="s">
        <v>805</v>
      </c>
      <c r="C8823" s="5" t="s">
        <v>783</v>
      </c>
      <c r="D8823" s="5" t="s">
        <v>316</v>
      </c>
      <c r="E8823" s="5" t="s">
        <v>319</v>
      </c>
      <c r="F8823" s="5" t="s">
        <v>770</v>
      </c>
      <c r="G8823" s="13">
        <v>901.95</v>
      </c>
      <c r="H8823" s="5">
        <v>114</v>
      </c>
    </row>
    <row r="8824" spans="1:8">
      <c r="A8824" s="4">
        <v>8823</v>
      </c>
      <c r="B8824" s="5" t="s">
        <v>810</v>
      </c>
      <c r="C8824" s="5" t="s">
        <v>783</v>
      </c>
      <c r="D8824" s="5" t="s">
        <v>772</v>
      </c>
      <c r="E8824" s="5" t="s">
        <v>310</v>
      </c>
      <c r="F8824" s="5" t="s">
        <v>326</v>
      </c>
      <c r="G8824" s="13">
        <v>297.25</v>
      </c>
      <c r="H8824" s="5">
        <v>113</v>
      </c>
    </row>
    <row r="8825" spans="1:8">
      <c r="A8825" s="4">
        <v>8824</v>
      </c>
      <c r="B8825" s="5" t="s">
        <v>811</v>
      </c>
      <c r="C8825" s="5" t="s">
        <v>307</v>
      </c>
      <c r="D8825" s="5" t="s">
        <v>324</v>
      </c>
      <c r="E8825" s="5" t="s">
        <v>319</v>
      </c>
      <c r="F8825" s="5" t="s">
        <v>746</v>
      </c>
      <c r="G8825" s="13">
        <v>411.31</v>
      </c>
      <c r="H8825" s="5">
        <v>101</v>
      </c>
    </row>
    <row r="8826" spans="1:8">
      <c r="A8826" s="4">
        <v>8825</v>
      </c>
      <c r="B8826" s="5" t="s">
        <v>810</v>
      </c>
      <c r="C8826" s="5" t="s">
        <v>753</v>
      </c>
      <c r="D8826" s="5" t="s">
        <v>772</v>
      </c>
      <c r="E8826" s="5" t="s">
        <v>733</v>
      </c>
      <c r="F8826" s="5" t="s">
        <v>325</v>
      </c>
      <c r="G8826" s="13">
        <v>277.37</v>
      </c>
      <c r="H8826" s="5">
        <v>2</v>
      </c>
    </row>
    <row r="8827" spans="1:8">
      <c r="A8827" s="4">
        <v>8826</v>
      </c>
      <c r="B8827" s="5" t="s">
        <v>749</v>
      </c>
      <c r="C8827" s="5" t="s">
        <v>307</v>
      </c>
      <c r="D8827" s="5" t="s">
        <v>317</v>
      </c>
      <c r="E8827" s="5" t="s">
        <v>758</v>
      </c>
      <c r="F8827" s="5" t="s">
        <v>306</v>
      </c>
      <c r="G8827" s="13">
        <v>594.44000000000005</v>
      </c>
      <c r="H8827" s="5">
        <v>137</v>
      </c>
    </row>
    <row r="8828" spans="1:8">
      <c r="A8828" s="4">
        <v>8827</v>
      </c>
      <c r="B8828" s="5" t="s">
        <v>767</v>
      </c>
      <c r="C8828" s="5" t="s">
        <v>315</v>
      </c>
      <c r="D8828" s="5" t="s">
        <v>324</v>
      </c>
      <c r="E8828" s="5" t="s">
        <v>314</v>
      </c>
      <c r="F8828" s="5" t="s">
        <v>751</v>
      </c>
      <c r="G8828" s="13">
        <v>788.19</v>
      </c>
      <c r="H8828" s="5">
        <v>34</v>
      </c>
    </row>
    <row r="8829" spans="1:8">
      <c r="A8829" s="4">
        <v>8828</v>
      </c>
      <c r="B8829" s="5" t="s">
        <v>773</v>
      </c>
      <c r="C8829" s="5" t="s">
        <v>755</v>
      </c>
      <c r="D8829" s="5" t="s">
        <v>320</v>
      </c>
      <c r="E8829" s="5" t="s">
        <v>758</v>
      </c>
      <c r="F8829" s="5" t="s">
        <v>734</v>
      </c>
      <c r="G8829" s="13">
        <v>822.19</v>
      </c>
      <c r="H8829" s="5">
        <v>127</v>
      </c>
    </row>
    <row r="8830" spans="1:8">
      <c r="A8830" s="4">
        <v>8829</v>
      </c>
      <c r="B8830" s="5" t="s">
        <v>774</v>
      </c>
      <c r="C8830" s="5" t="s">
        <v>318</v>
      </c>
      <c r="D8830" s="5" t="s">
        <v>738</v>
      </c>
      <c r="E8830" s="5" t="s">
        <v>310</v>
      </c>
      <c r="F8830" s="5" t="s">
        <v>734</v>
      </c>
      <c r="G8830" s="13">
        <v>934.31</v>
      </c>
      <c r="H8830" s="5">
        <v>46</v>
      </c>
    </row>
    <row r="8831" spans="1:8">
      <c r="A8831" s="4">
        <v>8830</v>
      </c>
      <c r="B8831" s="5" t="s">
        <v>807</v>
      </c>
      <c r="C8831" s="5" t="s">
        <v>308</v>
      </c>
      <c r="D8831" s="5" t="s">
        <v>317</v>
      </c>
      <c r="E8831" s="5" t="s">
        <v>322</v>
      </c>
      <c r="F8831" s="5" t="s">
        <v>325</v>
      </c>
      <c r="G8831" s="13">
        <v>756.9</v>
      </c>
      <c r="H8831" s="5">
        <v>29</v>
      </c>
    </row>
    <row r="8832" spans="1:8">
      <c r="A8832" s="4">
        <v>8831</v>
      </c>
      <c r="B8832" s="5" t="s">
        <v>795</v>
      </c>
      <c r="C8832" s="5" t="s">
        <v>753</v>
      </c>
      <c r="D8832" s="5" t="s">
        <v>738</v>
      </c>
      <c r="E8832" s="5" t="s">
        <v>303</v>
      </c>
      <c r="F8832" s="5" t="s">
        <v>748</v>
      </c>
      <c r="G8832" s="13">
        <v>913.66</v>
      </c>
      <c r="H8832" s="5">
        <v>100</v>
      </c>
    </row>
    <row r="8833" spans="1:8">
      <c r="A8833" s="4">
        <v>8832</v>
      </c>
      <c r="B8833" s="5" t="s">
        <v>782</v>
      </c>
      <c r="C8833" s="5" t="s">
        <v>783</v>
      </c>
      <c r="D8833" s="5" t="s">
        <v>309</v>
      </c>
      <c r="E8833" s="5" t="s">
        <v>305</v>
      </c>
      <c r="F8833" s="5" t="s">
        <v>744</v>
      </c>
      <c r="G8833" s="13">
        <v>221.8</v>
      </c>
      <c r="H8833" s="5">
        <v>82</v>
      </c>
    </row>
    <row r="8834" spans="1:8">
      <c r="A8834" s="4">
        <v>8833</v>
      </c>
      <c r="B8834" s="5" t="s">
        <v>804</v>
      </c>
      <c r="C8834" s="5" t="s">
        <v>742</v>
      </c>
      <c r="D8834" s="5" t="s">
        <v>769</v>
      </c>
      <c r="E8834" s="5" t="s">
        <v>740</v>
      </c>
      <c r="F8834" s="5" t="s">
        <v>326</v>
      </c>
      <c r="G8834" s="13">
        <v>304.45</v>
      </c>
      <c r="H8834" s="5">
        <v>125</v>
      </c>
    </row>
    <row r="8835" spans="1:8">
      <c r="A8835" s="4">
        <v>8834</v>
      </c>
      <c r="B8835" s="5" t="s">
        <v>779</v>
      </c>
      <c r="C8835" s="5" t="s">
        <v>742</v>
      </c>
      <c r="D8835" s="5" t="s">
        <v>320</v>
      </c>
      <c r="E8835" s="5" t="s">
        <v>310</v>
      </c>
      <c r="F8835" s="5" t="s">
        <v>734</v>
      </c>
      <c r="G8835" s="13">
        <v>271.27</v>
      </c>
      <c r="H8835" s="5">
        <v>186</v>
      </c>
    </row>
    <row r="8836" spans="1:8">
      <c r="A8836" s="4">
        <v>8835</v>
      </c>
      <c r="B8836" s="5" t="s">
        <v>781</v>
      </c>
      <c r="C8836" s="5" t="s">
        <v>304</v>
      </c>
      <c r="D8836" s="5" t="s">
        <v>309</v>
      </c>
      <c r="E8836" s="5" t="s">
        <v>310</v>
      </c>
      <c r="F8836" s="5" t="s">
        <v>746</v>
      </c>
      <c r="G8836" s="13">
        <v>79.25</v>
      </c>
      <c r="H8836" s="5">
        <v>63</v>
      </c>
    </row>
    <row r="8837" spans="1:8">
      <c r="A8837" s="4">
        <v>8836</v>
      </c>
      <c r="B8837" s="5" t="s">
        <v>768</v>
      </c>
      <c r="C8837" s="5" t="s">
        <v>318</v>
      </c>
      <c r="D8837" s="5" t="s">
        <v>738</v>
      </c>
      <c r="E8837" s="5" t="s">
        <v>740</v>
      </c>
      <c r="F8837" s="5" t="s">
        <v>748</v>
      </c>
      <c r="G8837" s="13">
        <v>495.3</v>
      </c>
      <c r="H8837" s="5">
        <v>167</v>
      </c>
    </row>
    <row r="8838" spans="1:8">
      <c r="A8838" s="4">
        <v>8837</v>
      </c>
      <c r="B8838" s="5" t="s">
        <v>807</v>
      </c>
      <c r="C8838" s="5" t="s">
        <v>312</v>
      </c>
      <c r="D8838" s="5" t="s">
        <v>324</v>
      </c>
      <c r="E8838" s="5" t="s">
        <v>733</v>
      </c>
      <c r="F8838" s="5" t="s">
        <v>306</v>
      </c>
      <c r="G8838" s="13">
        <v>639.25</v>
      </c>
      <c r="H8838" s="5">
        <v>111</v>
      </c>
    </row>
    <row r="8839" spans="1:8">
      <c r="A8839" s="4">
        <v>8838</v>
      </c>
      <c r="B8839" s="5" t="s">
        <v>792</v>
      </c>
      <c r="C8839" s="5" t="s">
        <v>731</v>
      </c>
      <c r="D8839" s="5" t="s">
        <v>317</v>
      </c>
      <c r="E8839" s="5" t="s">
        <v>303</v>
      </c>
      <c r="F8839" s="5" t="s">
        <v>323</v>
      </c>
      <c r="G8839" s="13">
        <v>924.09</v>
      </c>
      <c r="H8839" s="5">
        <v>126</v>
      </c>
    </row>
    <row r="8840" spans="1:8">
      <c r="A8840" s="4">
        <v>8839</v>
      </c>
      <c r="B8840" s="5" t="s">
        <v>778</v>
      </c>
      <c r="C8840" s="5" t="s">
        <v>755</v>
      </c>
      <c r="D8840" s="5" t="s">
        <v>772</v>
      </c>
      <c r="E8840" s="5" t="s">
        <v>733</v>
      </c>
      <c r="F8840" s="5" t="s">
        <v>323</v>
      </c>
      <c r="G8840" s="13">
        <v>836.75</v>
      </c>
      <c r="H8840" s="5">
        <v>122</v>
      </c>
    </row>
    <row r="8841" spans="1:8">
      <c r="A8841" s="4">
        <v>8840</v>
      </c>
      <c r="B8841" s="5" t="s">
        <v>803</v>
      </c>
      <c r="C8841" s="5" t="s">
        <v>315</v>
      </c>
      <c r="D8841" s="5" t="s">
        <v>324</v>
      </c>
      <c r="E8841" s="5" t="s">
        <v>314</v>
      </c>
      <c r="F8841" s="5" t="s">
        <v>311</v>
      </c>
      <c r="G8841" s="13">
        <v>526.88</v>
      </c>
      <c r="H8841" s="5">
        <v>67</v>
      </c>
    </row>
    <row r="8842" spans="1:8">
      <c r="A8842" s="4">
        <v>8841</v>
      </c>
      <c r="B8842" s="5" t="s">
        <v>745</v>
      </c>
      <c r="C8842" s="5" t="s">
        <v>312</v>
      </c>
      <c r="D8842" s="5" t="s">
        <v>785</v>
      </c>
      <c r="E8842" s="5" t="s">
        <v>305</v>
      </c>
      <c r="F8842" s="5" t="s">
        <v>325</v>
      </c>
      <c r="G8842" s="13">
        <v>581.87</v>
      </c>
      <c r="H8842" s="5">
        <v>98</v>
      </c>
    </row>
    <row r="8843" spans="1:8">
      <c r="A8843" s="4">
        <v>8842</v>
      </c>
      <c r="B8843" s="5" t="s">
        <v>776</v>
      </c>
      <c r="C8843" s="5" t="s">
        <v>731</v>
      </c>
      <c r="D8843" s="5" t="s">
        <v>316</v>
      </c>
      <c r="E8843" s="5" t="s">
        <v>322</v>
      </c>
      <c r="F8843" s="5" t="s">
        <v>751</v>
      </c>
      <c r="G8843" s="13">
        <v>607.52</v>
      </c>
      <c r="H8843" s="5">
        <v>1</v>
      </c>
    </row>
    <row r="8844" spans="1:8">
      <c r="A8844" s="4">
        <v>8843</v>
      </c>
      <c r="B8844" s="5" t="s">
        <v>763</v>
      </c>
      <c r="C8844" s="5" t="s">
        <v>318</v>
      </c>
      <c r="D8844" s="5" t="s">
        <v>785</v>
      </c>
      <c r="E8844" s="5" t="s">
        <v>314</v>
      </c>
      <c r="F8844" s="5" t="s">
        <v>321</v>
      </c>
      <c r="G8844" s="13">
        <v>267.26</v>
      </c>
      <c r="H8844" s="5">
        <v>132</v>
      </c>
    </row>
    <row r="8845" spans="1:8">
      <c r="A8845" s="4">
        <v>8844</v>
      </c>
      <c r="B8845" s="5" t="s">
        <v>803</v>
      </c>
      <c r="C8845" s="5" t="s">
        <v>318</v>
      </c>
      <c r="D8845" s="5" t="s">
        <v>316</v>
      </c>
      <c r="E8845" s="5" t="s">
        <v>303</v>
      </c>
      <c r="F8845" s="5" t="s">
        <v>321</v>
      </c>
      <c r="G8845" s="13">
        <v>891.88</v>
      </c>
      <c r="H8845" s="5">
        <v>139</v>
      </c>
    </row>
    <row r="8846" spans="1:8">
      <c r="A8846" s="4">
        <v>8845</v>
      </c>
      <c r="B8846" s="5" t="s">
        <v>805</v>
      </c>
      <c r="C8846" s="5" t="s">
        <v>757</v>
      </c>
      <c r="D8846" s="5" t="s">
        <v>769</v>
      </c>
      <c r="E8846" s="5" t="s">
        <v>733</v>
      </c>
      <c r="F8846" s="5" t="s">
        <v>323</v>
      </c>
      <c r="G8846" s="13">
        <v>671.55</v>
      </c>
      <c r="H8846" s="5">
        <v>14</v>
      </c>
    </row>
    <row r="8847" spans="1:8">
      <c r="A8847" s="4">
        <v>8846</v>
      </c>
      <c r="B8847" s="5" t="s">
        <v>781</v>
      </c>
      <c r="C8847" s="5" t="s">
        <v>755</v>
      </c>
      <c r="D8847" s="5" t="s">
        <v>324</v>
      </c>
      <c r="E8847" s="5" t="s">
        <v>322</v>
      </c>
      <c r="F8847" s="5" t="s">
        <v>748</v>
      </c>
      <c r="G8847" s="13">
        <v>539.41</v>
      </c>
      <c r="H8847" s="5">
        <v>182</v>
      </c>
    </row>
    <row r="8848" spans="1:8">
      <c r="A8848" s="4">
        <v>8847</v>
      </c>
      <c r="B8848" s="5" t="s">
        <v>811</v>
      </c>
      <c r="C8848" s="5" t="s">
        <v>304</v>
      </c>
      <c r="D8848" s="5" t="s">
        <v>750</v>
      </c>
      <c r="E8848" s="5" t="s">
        <v>322</v>
      </c>
      <c r="F8848" s="5" t="s">
        <v>770</v>
      </c>
      <c r="G8848" s="13">
        <v>754.71</v>
      </c>
      <c r="H8848" s="5">
        <v>169</v>
      </c>
    </row>
    <row r="8849" spans="1:8">
      <c r="A8849" s="4">
        <v>8848</v>
      </c>
      <c r="B8849" s="5" t="s">
        <v>801</v>
      </c>
      <c r="C8849" s="5" t="s">
        <v>755</v>
      </c>
      <c r="D8849" s="5" t="s">
        <v>750</v>
      </c>
      <c r="E8849" s="5" t="s">
        <v>310</v>
      </c>
      <c r="F8849" s="5" t="s">
        <v>321</v>
      </c>
      <c r="G8849" s="13">
        <v>601.47</v>
      </c>
      <c r="H8849" s="5">
        <v>184</v>
      </c>
    </row>
    <row r="8850" spans="1:8">
      <c r="A8850" s="4">
        <v>8849</v>
      </c>
      <c r="B8850" s="5" t="s">
        <v>754</v>
      </c>
      <c r="C8850" s="5" t="s">
        <v>757</v>
      </c>
      <c r="D8850" s="5" t="s">
        <v>750</v>
      </c>
      <c r="E8850" s="5" t="s">
        <v>310</v>
      </c>
      <c r="F8850" s="5" t="s">
        <v>770</v>
      </c>
      <c r="G8850" s="13">
        <v>193.56</v>
      </c>
      <c r="H8850" s="5">
        <v>69</v>
      </c>
    </row>
    <row r="8851" spans="1:8">
      <c r="A8851" s="4">
        <v>8850</v>
      </c>
      <c r="B8851" s="5" t="s">
        <v>800</v>
      </c>
      <c r="C8851" s="5" t="s">
        <v>757</v>
      </c>
      <c r="D8851" s="5" t="s">
        <v>769</v>
      </c>
      <c r="E8851" s="5" t="s">
        <v>733</v>
      </c>
      <c r="F8851" s="5" t="s">
        <v>321</v>
      </c>
      <c r="G8851" s="13">
        <v>885.63</v>
      </c>
      <c r="H8851" s="5">
        <v>161</v>
      </c>
    </row>
    <row r="8852" spans="1:8">
      <c r="A8852" s="4">
        <v>8851</v>
      </c>
      <c r="B8852" s="5" t="s">
        <v>806</v>
      </c>
      <c r="C8852" s="5" t="s">
        <v>757</v>
      </c>
      <c r="D8852" s="5" t="s">
        <v>732</v>
      </c>
      <c r="E8852" s="5" t="s">
        <v>758</v>
      </c>
      <c r="F8852" s="5" t="s">
        <v>744</v>
      </c>
      <c r="G8852" s="13">
        <v>328.65</v>
      </c>
      <c r="H8852" s="5">
        <v>34</v>
      </c>
    </row>
    <row r="8853" spans="1:8">
      <c r="A8853" s="4">
        <v>8852</v>
      </c>
      <c r="B8853" s="5" t="s">
        <v>796</v>
      </c>
      <c r="C8853" s="5" t="s">
        <v>742</v>
      </c>
      <c r="D8853" s="5" t="s">
        <v>743</v>
      </c>
      <c r="E8853" s="5" t="s">
        <v>758</v>
      </c>
      <c r="F8853" s="5" t="s">
        <v>770</v>
      </c>
      <c r="G8853" s="13">
        <v>175.14</v>
      </c>
      <c r="H8853" s="5">
        <v>159</v>
      </c>
    </row>
    <row r="8854" spans="1:8">
      <c r="A8854" s="4">
        <v>8853</v>
      </c>
      <c r="B8854" s="5" t="s">
        <v>752</v>
      </c>
      <c r="C8854" s="5" t="s">
        <v>757</v>
      </c>
      <c r="D8854" s="5" t="s">
        <v>324</v>
      </c>
      <c r="E8854" s="5" t="s">
        <v>740</v>
      </c>
      <c r="F8854" s="5" t="s">
        <v>323</v>
      </c>
      <c r="G8854" s="13">
        <v>552.82000000000005</v>
      </c>
      <c r="H8854" s="5">
        <v>114</v>
      </c>
    </row>
    <row r="8855" spans="1:8">
      <c r="A8855" s="4">
        <v>8854</v>
      </c>
      <c r="B8855" s="5" t="s">
        <v>803</v>
      </c>
      <c r="C8855" s="5" t="s">
        <v>308</v>
      </c>
      <c r="D8855" s="5" t="s">
        <v>317</v>
      </c>
      <c r="E8855" s="5" t="s">
        <v>740</v>
      </c>
      <c r="F8855" s="5" t="s">
        <v>746</v>
      </c>
      <c r="G8855" s="13">
        <v>404.6</v>
      </c>
      <c r="H8855" s="5">
        <v>47</v>
      </c>
    </row>
    <row r="8856" spans="1:8">
      <c r="A8856" s="4">
        <v>8855</v>
      </c>
      <c r="B8856" s="5" t="s">
        <v>752</v>
      </c>
      <c r="C8856" s="5" t="s">
        <v>318</v>
      </c>
      <c r="D8856" s="5" t="s">
        <v>316</v>
      </c>
      <c r="E8856" s="5" t="s">
        <v>303</v>
      </c>
      <c r="F8856" s="5" t="s">
        <v>744</v>
      </c>
      <c r="G8856" s="13">
        <v>672.02</v>
      </c>
      <c r="H8856" s="5">
        <v>10</v>
      </c>
    </row>
    <row r="8857" spans="1:8">
      <c r="A8857" s="4">
        <v>8856</v>
      </c>
      <c r="B8857" s="5" t="s">
        <v>739</v>
      </c>
      <c r="C8857" s="5" t="s">
        <v>753</v>
      </c>
      <c r="D8857" s="5" t="s">
        <v>785</v>
      </c>
      <c r="E8857" s="5" t="s">
        <v>310</v>
      </c>
      <c r="F8857" s="5" t="s">
        <v>748</v>
      </c>
      <c r="G8857" s="13">
        <v>601.72</v>
      </c>
      <c r="H8857" s="5">
        <v>186</v>
      </c>
    </row>
    <row r="8858" spans="1:8">
      <c r="A8858" s="4">
        <v>8857</v>
      </c>
      <c r="B8858" s="5" t="s">
        <v>302</v>
      </c>
      <c r="C8858" s="5" t="s">
        <v>308</v>
      </c>
      <c r="D8858" s="5" t="s">
        <v>316</v>
      </c>
      <c r="E8858" s="5" t="s">
        <v>740</v>
      </c>
      <c r="F8858" s="5" t="s">
        <v>746</v>
      </c>
      <c r="G8858" s="13">
        <v>237.93</v>
      </c>
      <c r="H8858" s="5">
        <v>18</v>
      </c>
    </row>
    <row r="8859" spans="1:8">
      <c r="A8859" s="4">
        <v>8858</v>
      </c>
      <c r="B8859" s="5" t="s">
        <v>805</v>
      </c>
      <c r="C8859" s="5" t="s">
        <v>312</v>
      </c>
      <c r="D8859" s="5" t="s">
        <v>316</v>
      </c>
      <c r="E8859" s="5" t="s">
        <v>303</v>
      </c>
      <c r="F8859" s="5" t="s">
        <v>311</v>
      </c>
      <c r="G8859" s="13">
        <v>693.23</v>
      </c>
      <c r="H8859" s="5">
        <v>153</v>
      </c>
    </row>
    <row r="8860" spans="1:8">
      <c r="A8860" s="4">
        <v>8859</v>
      </c>
      <c r="B8860" s="5" t="s">
        <v>793</v>
      </c>
      <c r="C8860" s="5" t="s">
        <v>308</v>
      </c>
      <c r="D8860" s="5" t="s">
        <v>309</v>
      </c>
      <c r="E8860" s="5" t="s">
        <v>303</v>
      </c>
      <c r="F8860" s="5" t="s">
        <v>311</v>
      </c>
      <c r="G8860" s="13">
        <v>794.17</v>
      </c>
      <c r="H8860" s="5">
        <v>192</v>
      </c>
    </row>
    <row r="8861" spans="1:8">
      <c r="A8861" s="4">
        <v>8860</v>
      </c>
      <c r="B8861" s="5" t="s">
        <v>763</v>
      </c>
      <c r="C8861" s="5" t="s">
        <v>731</v>
      </c>
      <c r="D8861" s="5" t="s">
        <v>316</v>
      </c>
      <c r="E8861" s="5" t="s">
        <v>305</v>
      </c>
      <c r="F8861" s="5" t="s">
        <v>311</v>
      </c>
      <c r="G8861" s="13">
        <v>286.87</v>
      </c>
      <c r="H8861" s="5">
        <v>46</v>
      </c>
    </row>
    <row r="8862" spans="1:8">
      <c r="A8862" s="4">
        <v>8861</v>
      </c>
      <c r="B8862" s="5" t="s">
        <v>730</v>
      </c>
      <c r="C8862" s="5" t="s">
        <v>731</v>
      </c>
      <c r="D8862" s="5" t="s">
        <v>317</v>
      </c>
      <c r="E8862" s="5" t="s">
        <v>322</v>
      </c>
      <c r="F8862" s="5" t="s">
        <v>325</v>
      </c>
      <c r="G8862" s="13">
        <v>405.41</v>
      </c>
      <c r="H8862" s="5">
        <v>182</v>
      </c>
    </row>
    <row r="8863" spans="1:8">
      <c r="A8863" s="4">
        <v>8862</v>
      </c>
      <c r="B8863" s="5" t="s">
        <v>782</v>
      </c>
      <c r="C8863" s="5" t="s">
        <v>318</v>
      </c>
      <c r="D8863" s="5" t="s">
        <v>317</v>
      </c>
      <c r="E8863" s="5" t="s">
        <v>322</v>
      </c>
      <c r="F8863" s="5" t="s">
        <v>751</v>
      </c>
      <c r="G8863" s="13">
        <v>114.63</v>
      </c>
      <c r="H8863" s="5">
        <v>125</v>
      </c>
    </row>
    <row r="8864" spans="1:8">
      <c r="A8864" s="4">
        <v>8863</v>
      </c>
      <c r="B8864" s="5" t="s">
        <v>747</v>
      </c>
      <c r="C8864" s="5" t="s">
        <v>731</v>
      </c>
      <c r="D8864" s="5" t="s">
        <v>736</v>
      </c>
      <c r="E8864" s="5" t="s">
        <v>314</v>
      </c>
      <c r="F8864" s="5" t="s">
        <v>323</v>
      </c>
      <c r="G8864" s="13">
        <v>418.13</v>
      </c>
      <c r="H8864" s="5">
        <v>63</v>
      </c>
    </row>
    <row r="8865" spans="1:8">
      <c r="A8865" s="4">
        <v>8864</v>
      </c>
      <c r="B8865" s="5" t="s">
        <v>781</v>
      </c>
      <c r="C8865" s="5" t="s">
        <v>735</v>
      </c>
      <c r="D8865" s="5" t="s">
        <v>320</v>
      </c>
      <c r="E8865" s="5" t="s">
        <v>319</v>
      </c>
      <c r="F8865" s="5" t="s">
        <v>306</v>
      </c>
      <c r="G8865" s="13">
        <v>916.87</v>
      </c>
      <c r="H8865" s="5">
        <v>122</v>
      </c>
    </row>
    <row r="8866" spans="1:8">
      <c r="A8866" s="4">
        <v>8865</v>
      </c>
      <c r="B8866" s="5" t="s">
        <v>775</v>
      </c>
      <c r="C8866" s="5" t="s">
        <v>315</v>
      </c>
      <c r="D8866" s="5" t="s">
        <v>309</v>
      </c>
      <c r="E8866" s="5" t="s">
        <v>305</v>
      </c>
      <c r="F8866" s="5" t="s">
        <v>770</v>
      </c>
      <c r="G8866" s="13">
        <v>380.87</v>
      </c>
      <c r="H8866" s="5">
        <v>50</v>
      </c>
    </row>
    <row r="8867" spans="1:8">
      <c r="A8867" s="4">
        <v>8866</v>
      </c>
      <c r="B8867" s="5" t="s">
        <v>302</v>
      </c>
      <c r="C8867" s="5" t="s">
        <v>304</v>
      </c>
      <c r="D8867" s="5" t="s">
        <v>743</v>
      </c>
      <c r="E8867" s="5" t="s">
        <v>305</v>
      </c>
      <c r="F8867" s="5" t="s">
        <v>746</v>
      </c>
      <c r="G8867" s="13">
        <v>532.41999999999996</v>
      </c>
      <c r="H8867" s="5">
        <v>68</v>
      </c>
    </row>
    <row r="8868" spans="1:8">
      <c r="A8868" s="4">
        <v>8867</v>
      </c>
      <c r="B8868" s="5" t="s">
        <v>795</v>
      </c>
      <c r="C8868" s="5" t="s">
        <v>315</v>
      </c>
      <c r="D8868" s="5" t="s">
        <v>736</v>
      </c>
      <c r="E8868" s="5" t="s">
        <v>305</v>
      </c>
      <c r="F8868" s="5" t="s">
        <v>326</v>
      </c>
      <c r="G8868" s="13">
        <v>446.64</v>
      </c>
      <c r="H8868" s="5">
        <v>152</v>
      </c>
    </row>
    <row r="8869" spans="1:8">
      <c r="A8869" s="4">
        <v>8868</v>
      </c>
      <c r="B8869" s="5" t="s">
        <v>797</v>
      </c>
      <c r="C8869" s="5" t="s">
        <v>742</v>
      </c>
      <c r="D8869" s="5" t="s">
        <v>750</v>
      </c>
      <c r="E8869" s="5" t="s">
        <v>314</v>
      </c>
      <c r="F8869" s="5" t="s">
        <v>321</v>
      </c>
      <c r="G8869" s="13">
        <v>85.63</v>
      </c>
      <c r="H8869" s="5">
        <v>138</v>
      </c>
    </row>
    <row r="8870" spans="1:8">
      <c r="A8870" s="4">
        <v>8869</v>
      </c>
      <c r="B8870" s="5" t="s">
        <v>786</v>
      </c>
      <c r="C8870" s="5" t="s">
        <v>735</v>
      </c>
      <c r="D8870" s="5" t="s">
        <v>309</v>
      </c>
      <c r="E8870" s="5" t="s">
        <v>740</v>
      </c>
      <c r="F8870" s="5" t="s">
        <v>321</v>
      </c>
      <c r="G8870" s="13">
        <v>217.01</v>
      </c>
      <c r="H8870" s="5">
        <v>122</v>
      </c>
    </row>
    <row r="8871" spans="1:8">
      <c r="A8871" s="4">
        <v>8870</v>
      </c>
      <c r="B8871" s="5" t="s">
        <v>771</v>
      </c>
      <c r="C8871" s="5" t="s">
        <v>731</v>
      </c>
      <c r="D8871" s="5" t="s">
        <v>320</v>
      </c>
      <c r="E8871" s="5" t="s">
        <v>305</v>
      </c>
      <c r="F8871" s="5" t="s">
        <v>306</v>
      </c>
      <c r="G8871" s="13">
        <v>687.31</v>
      </c>
      <c r="H8871" s="5">
        <v>132</v>
      </c>
    </row>
    <row r="8872" spans="1:8">
      <c r="A8872" s="4">
        <v>8871</v>
      </c>
      <c r="B8872" s="5" t="s">
        <v>780</v>
      </c>
      <c r="C8872" s="5" t="s">
        <v>318</v>
      </c>
      <c r="D8872" s="5" t="s">
        <v>743</v>
      </c>
      <c r="E8872" s="5" t="s">
        <v>322</v>
      </c>
      <c r="F8872" s="5" t="s">
        <v>751</v>
      </c>
      <c r="G8872" s="13">
        <v>135.44999999999999</v>
      </c>
      <c r="H8872" s="5">
        <v>141</v>
      </c>
    </row>
    <row r="8873" spans="1:8">
      <c r="A8873" s="4">
        <v>8872</v>
      </c>
      <c r="B8873" s="5" t="s">
        <v>788</v>
      </c>
      <c r="C8873" s="5" t="s">
        <v>312</v>
      </c>
      <c r="D8873" s="5" t="s">
        <v>736</v>
      </c>
      <c r="E8873" s="5" t="s">
        <v>319</v>
      </c>
      <c r="F8873" s="5" t="s">
        <v>325</v>
      </c>
      <c r="G8873" s="13">
        <v>472.04</v>
      </c>
      <c r="H8873" s="5">
        <v>47</v>
      </c>
    </row>
    <row r="8874" spans="1:8">
      <c r="A8874" s="4">
        <v>8873</v>
      </c>
      <c r="B8874" s="5" t="s">
        <v>302</v>
      </c>
      <c r="C8874" s="5" t="s">
        <v>757</v>
      </c>
      <c r="D8874" s="5" t="s">
        <v>324</v>
      </c>
      <c r="E8874" s="5" t="s">
        <v>740</v>
      </c>
      <c r="F8874" s="5" t="s">
        <v>321</v>
      </c>
      <c r="G8874" s="13">
        <v>306.97000000000003</v>
      </c>
      <c r="H8874" s="5">
        <v>119</v>
      </c>
    </row>
    <row r="8875" spans="1:8">
      <c r="A8875" s="4">
        <v>8874</v>
      </c>
      <c r="B8875" s="5" t="s">
        <v>756</v>
      </c>
      <c r="C8875" s="5" t="s">
        <v>757</v>
      </c>
      <c r="D8875" s="5" t="s">
        <v>324</v>
      </c>
      <c r="E8875" s="5" t="s">
        <v>303</v>
      </c>
      <c r="F8875" s="5" t="s">
        <v>306</v>
      </c>
      <c r="G8875" s="13">
        <v>76.09</v>
      </c>
      <c r="H8875" s="5">
        <v>198</v>
      </c>
    </row>
    <row r="8876" spans="1:8">
      <c r="A8876" s="4">
        <v>8875</v>
      </c>
      <c r="B8876" s="5" t="s">
        <v>808</v>
      </c>
      <c r="C8876" s="5" t="s">
        <v>783</v>
      </c>
      <c r="D8876" s="5" t="s">
        <v>309</v>
      </c>
      <c r="E8876" s="5" t="s">
        <v>740</v>
      </c>
      <c r="F8876" s="5" t="s">
        <v>325</v>
      </c>
      <c r="G8876" s="13">
        <v>501.84</v>
      </c>
      <c r="H8876" s="5">
        <v>49</v>
      </c>
    </row>
    <row r="8877" spans="1:8">
      <c r="A8877" s="4">
        <v>8876</v>
      </c>
      <c r="B8877" s="5" t="s">
        <v>805</v>
      </c>
      <c r="C8877" s="5" t="s">
        <v>308</v>
      </c>
      <c r="D8877" s="5" t="s">
        <v>316</v>
      </c>
      <c r="E8877" s="5" t="s">
        <v>313</v>
      </c>
      <c r="F8877" s="5" t="s">
        <v>748</v>
      </c>
      <c r="G8877" s="13">
        <v>816.72</v>
      </c>
      <c r="H8877" s="5">
        <v>181</v>
      </c>
    </row>
    <row r="8878" spans="1:8">
      <c r="A8878" s="4">
        <v>8877</v>
      </c>
      <c r="B8878" s="5" t="s">
        <v>796</v>
      </c>
      <c r="C8878" s="5" t="s">
        <v>307</v>
      </c>
      <c r="D8878" s="5" t="s">
        <v>738</v>
      </c>
      <c r="E8878" s="5" t="s">
        <v>322</v>
      </c>
      <c r="F8878" s="5" t="s">
        <v>306</v>
      </c>
      <c r="G8878" s="13">
        <v>371.13</v>
      </c>
      <c r="H8878" s="5">
        <v>122</v>
      </c>
    </row>
    <row r="8879" spans="1:8">
      <c r="A8879" s="4">
        <v>8878</v>
      </c>
      <c r="B8879" s="5" t="s">
        <v>776</v>
      </c>
      <c r="C8879" s="5" t="s">
        <v>307</v>
      </c>
      <c r="D8879" s="5" t="s">
        <v>736</v>
      </c>
      <c r="E8879" s="5" t="s">
        <v>322</v>
      </c>
      <c r="F8879" s="5" t="s">
        <v>306</v>
      </c>
      <c r="G8879" s="13">
        <v>187.29</v>
      </c>
      <c r="H8879" s="5">
        <v>103</v>
      </c>
    </row>
    <row r="8880" spans="1:8">
      <c r="A8880" s="4">
        <v>8879</v>
      </c>
      <c r="B8880" s="5" t="s">
        <v>781</v>
      </c>
      <c r="C8880" s="5" t="s">
        <v>731</v>
      </c>
      <c r="D8880" s="5" t="s">
        <v>732</v>
      </c>
      <c r="E8880" s="5" t="s">
        <v>322</v>
      </c>
      <c r="F8880" s="5" t="s">
        <v>748</v>
      </c>
      <c r="G8880" s="13">
        <v>450.04</v>
      </c>
      <c r="H8880" s="5">
        <v>151</v>
      </c>
    </row>
    <row r="8881" spans="1:8">
      <c r="A8881" s="4">
        <v>8880</v>
      </c>
      <c r="B8881" s="5" t="s">
        <v>768</v>
      </c>
      <c r="C8881" s="5" t="s">
        <v>755</v>
      </c>
      <c r="D8881" s="5" t="s">
        <v>320</v>
      </c>
      <c r="E8881" s="5" t="s">
        <v>322</v>
      </c>
      <c r="F8881" s="5" t="s">
        <v>326</v>
      </c>
      <c r="G8881" s="13">
        <v>402.22</v>
      </c>
      <c r="H8881" s="5">
        <v>27</v>
      </c>
    </row>
    <row r="8882" spans="1:8">
      <c r="A8882" s="4">
        <v>8881</v>
      </c>
      <c r="B8882" s="5" t="s">
        <v>784</v>
      </c>
      <c r="C8882" s="5" t="s">
        <v>783</v>
      </c>
      <c r="D8882" s="5" t="s">
        <v>743</v>
      </c>
      <c r="E8882" s="5" t="s">
        <v>303</v>
      </c>
      <c r="F8882" s="5" t="s">
        <v>306</v>
      </c>
      <c r="G8882" s="13">
        <v>927.66</v>
      </c>
      <c r="H8882" s="5">
        <v>103</v>
      </c>
    </row>
    <row r="8883" spans="1:8">
      <c r="A8883" s="4">
        <v>8882</v>
      </c>
      <c r="B8883" s="5" t="s">
        <v>808</v>
      </c>
      <c r="C8883" s="5" t="s">
        <v>318</v>
      </c>
      <c r="D8883" s="5" t="s">
        <v>769</v>
      </c>
      <c r="E8883" s="5" t="s">
        <v>313</v>
      </c>
      <c r="F8883" s="5" t="s">
        <v>748</v>
      </c>
      <c r="G8883" s="13">
        <v>257.27</v>
      </c>
      <c r="H8883" s="5">
        <v>86</v>
      </c>
    </row>
    <row r="8884" spans="1:8">
      <c r="A8884" s="4">
        <v>8883</v>
      </c>
      <c r="B8884" s="5" t="s">
        <v>773</v>
      </c>
      <c r="C8884" s="5" t="s">
        <v>731</v>
      </c>
      <c r="D8884" s="5" t="s">
        <v>320</v>
      </c>
      <c r="E8884" s="5" t="s">
        <v>313</v>
      </c>
      <c r="F8884" s="5" t="s">
        <v>325</v>
      </c>
      <c r="G8884" s="13">
        <v>769.86</v>
      </c>
      <c r="H8884" s="5">
        <v>59</v>
      </c>
    </row>
    <row r="8885" spans="1:8">
      <c r="A8885" s="4">
        <v>8884</v>
      </c>
      <c r="B8885" s="5" t="s">
        <v>780</v>
      </c>
      <c r="C8885" s="5" t="s">
        <v>312</v>
      </c>
      <c r="D8885" s="5" t="s">
        <v>772</v>
      </c>
      <c r="E8885" s="5" t="s">
        <v>313</v>
      </c>
      <c r="F8885" s="5" t="s">
        <v>311</v>
      </c>
      <c r="G8885" s="13">
        <v>180.75</v>
      </c>
      <c r="H8885" s="5">
        <v>74</v>
      </c>
    </row>
    <row r="8886" spans="1:8">
      <c r="A8886" s="4">
        <v>8885</v>
      </c>
      <c r="B8886" s="5" t="s">
        <v>763</v>
      </c>
      <c r="C8886" s="5" t="s">
        <v>318</v>
      </c>
      <c r="D8886" s="5" t="s">
        <v>736</v>
      </c>
      <c r="E8886" s="5" t="s">
        <v>310</v>
      </c>
      <c r="F8886" s="5" t="s">
        <v>734</v>
      </c>
      <c r="G8886" s="13">
        <v>769.05</v>
      </c>
      <c r="H8886" s="5">
        <v>162</v>
      </c>
    </row>
    <row r="8887" spans="1:8">
      <c r="A8887" s="4">
        <v>8886</v>
      </c>
      <c r="B8887" s="5" t="s">
        <v>768</v>
      </c>
      <c r="C8887" s="5" t="s">
        <v>742</v>
      </c>
      <c r="D8887" s="5" t="s">
        <v>743</v>
      </c>
      <c r="E8887" s="5" t="s">
        <v>314</v>
      </c>
      <c r="F8887" s="5" t="s">
        <v>306</v>
      </c>
      <c r="G8887" s="13">
        <v>332.9</v>
      </c>
      <c r="H8887" s="5">
        <v>67</v>
      </c>
    </row>
    <row r="8888" spans="1:8">
      <c r="A8888" s="4">
        <v>8887</v>
      </c>
      <c r="B8888" s="5" t="s">
        <v>762</v>
      </c>
      <c r="C8888" s="5" t="s">
        <v>783</v>
      </c>
      <c r="D8888" s="5" t="s">
        <v>769</v>
      </c>
      <c r="E8888" s="5" t="s">
        <v>305</v>
      </c>
      <c r="F8888" s="5" t="s">
        <v>746</v>
      </c>
      <c r="G8888" s="13">
        <v>556.33000000000004</v>
      </c>
      <c r="H8888" s="5">
        <v>6</v>
      </c>
    </row>
    <row r="8889" spans="1:8">
      <c r="A8889" s="4">
        <v>8888</v>
      </c>
      <c r="B8889" s="5" t="s">
        <v>768</v>
      </c>
      <c r="C8889" s="5" t="s">
        <v>755</v>
      </c>
      <c r="D8889" s="5" t="s">
        <v>732</v>
      </c>
      <c r="E8889" s="5" t="s">
        <v>303</v>
      </c>
      <c r="F8889" s="5" t="s">
        <v>323</v>
      </c>
      <c r="G8889" s="13">
        <v>855.25</v>
      </c>
      <c r="H8889" s="5">
        <v>192</v>
      </c>
    </row>
    <row r="8890" spans="1:8">
      <c r="A8890" s="4">
        <v>8889</v>
      </c>
      <c r="B8890" s="5" t="s">
        <v>752</v>
      </c>
      <c r="C8890" s="5" t="s">
        <v>308</v>
      </c>
      <c r="D8890" s="5" t="s">
        <v>738</v>
      </c>
      <c r="E8890" s="5" t="s">
        <v>758</v>
      </c>
      <c r="F8890" s="5" t="s">
        <v>734</v>
      </c>
      <c r="G8890" s="13">
        <v>51.9</v>
      </c>
      <c r="H8890" s="5">
        <v>184</v>
      </c>
    </row>
    <row r="8891" spans="1:8">
      <c r="A8891" s="4">
        <v>8890</v>
      </c>
      <c r="B8891" s="5" t="s">
        <v>810</v>
      </c>
      <c r="C8891" s="5" t="s">
        <v>742</v>
      </c>
      <c r="D8891" s="5" t="s">
        <v>316</v>
      </c>
      <c r="E8891" s="5" t="s">
        <v>319</v>
      </c>
      <c r="F8891" s="5" t="s">
        <v>325</v>
      </c>
      <c r="G8891" s="13">
        <v>608.70000000000005</v>
      </c>
      <c r="H8891" s="5">
        <v>181</v>
      </c>
    </row>
    <row r="8892" spans="1:8">
      <c r="A8892" s="4">
        <v>8891</v>
      </c>
      <c r="B8892" s="5" t="s">
        <v>774</v>
      </c>
      <c r="C8892" s="5" t="s">
        <v>308</v>
      </c>
      <c r="D8892" s="5" t="s">
        <v>750</v>
      </c>
      <c r="E8892" s="5" t="s">
        <v>758</v>
      </c>
      <c r="F8892" s="5" t="s">
        <v>325</v>
      </c>
      <c r="G8892" s="13">
        <v>482.5</v>
      </c>
      <c r="H8892" s="5">
        <v>106</v>
      </c>
    </row>
    <row r="8893" spans="1:8">
      <c r="A8893" s="4">
        <v>8892</v>
      </c>
      <c r="B8893" s="5" t="s">
        <v>803</v>
      </c>
      <c r="C8893" s="5" t="s">
        <v>304</v>
      </c>
      <c r="D8893" s="5" t="s">
        <v>785</v>
      </c>
      <c r="E8893" s="5" t="s">
        <v>733</v>
      </c>
      <c r="F8893" s="5" t="s">
        <v>326</v>
      </c>
      <c r="G8893" s="13">
        <v>889.78</v>
      </c>
      <c r="H8893" s="5">
        <v>42</v>
      </c>
    </row>
    <row r="8894" spans="1:8">
      <c r="A8894" s="4">
        <v>8893</v>
      </c>
      <c r="B8894" s="5" t="s">
        <v>803</v>
      </c>
      <c r="C8894" s="5" t="s">
        <v>742</v>
      </c>
      <c r="D8894" s="5" t="s">
        <v>738</v>
      </c>
      <c r="E8894" s="5" t="s">
        <v>310</v>
      </c>
      <c r="F8894" s="5" t="s">
        <v>748</v>
      </c>
      <c r="G8894" s="13">
        <v>779.82</v>
      </c>
      <c r="H8894" s="5">
        <v>147</v>
      </c>
    </row>
    <row r="8895" spans="1:8">
      <c r="A8895" s="4">
        <v>8894</v>
      </c>
      <c r="B8895" s="5" t="s">
        <v>793</v>
      </c>
      <c r="C8895" s="5" t="s">
        <v>315</v>
      </c>
      <c r="D8895" s="5" t="s">
        <v>309</v>
      </c>
      <c r="E8895" s="5" t="s">
        <v>313</v>
      </c>
      <c r="F8895" s="5" t="s">
        <v>770</v>
      </c>
      <c r="G8895" s="13">
        <v>338.2</v>
      </c>
      <c r="H8895" s="5">
        <v>150</v>
      </c>
    </row>
    <row r="8896" spans="1:8">
      <c r="A8896" s="4">
        <v>8895</v>
      </c>
      <c r="B8896" s="5" t="s">
        <v>787</v>
      </c>
      <c r="C8896" s="5" t="s">
        <v>753</v>
      </c>
      <c r="D8896" s="5" t="s">
        <v>738</v>
      </c>
      <c r="E8896" s="5" t="s">
        <v>733</v>
      </c>
      <c r="F8896" s="5" t="s">
        <v>770</v>
      </c>
      <c r="G8896" s="13">
        <v>826.52</v>
      </c>
      <c r="H8896" s="5">
        <v>191</v>
      </c>
    </row>
    <row r="8897" spans="1:8">
      <c r="A8897" s="4">
        <v>8896</v>
      </c>
      <c r="B8897" s="5" t="s">
        <v>797</v>
      </c>
      <c r="C8897" s="5" t="s">
        <v>308</v>
      </c>
      <c r="D8897" s="5" t="s">
        <v>750</v>
      </c>
      <c r="E8897" s="5" t="s">
        <v>319</v>
      </c>
      <c r="F8897" s="5" t="s">
        <v>748</v>
      </c>
      <c r="G8897" s="13">
        <v>591.49</v>
      </c>
      <c r="H8897" s="5">
        <v>49</v>
      </c>
    </row>
    <row r="8898" spans="1:8">
      <c r="A8898" s="4">
        <v>8897</v>
      </c>
      <c r="B8898" s="5" t="s">
        <v>759</v>
      </c>
      <c r="C8898" s="5" t="s">
        <v>307</v>
      </c>
      <c r="D8898" s="5" t="s">
        <v>736</v>
      </c>
      <c r="E8898" s="5" t="s">
        <v>303</v>
      </c>
      <c r="F8898" s="5" t="s">
        <v>770</v>
      </c>
      <c r="G8898" s="13">
        <v>843.27</v>
      </c>
      <c r="H8898" s="5">
        <v>12</v>
      </c>
    </row>
    <row r="8899" spans="1:8">
      <c r="A8899" s="4">
        <v>8898</v>
      </c>
      <c r="B8899" s="5" t="s">
        <v>302</v>
      </c>
      <c r="C8899" s="5" t="s">
        <v>753</v>
      </c>
      <c r="D8899" s="5" t="s">
        <v>769</v>
      </c>
      <c r="E8899" s="5" t="s">
        <v>319</v>
      </c>
      <c r="F8899" s="5" t="s">
        <v>326</v>
      </c>
      <c r="G8899" s="13">
        <v>400.58</v>
      </c>
      <c r="H8899" s="5">
        <v>139</v>
      </c>
    </row>
    <row r="8900" spans="1:8">
      <c r="A8900" s="4">
        <v>8899</v>
      </c>
      <c r="B8900" s="5" t="s">
        <v>802</v>
      </c>
      <c r="C8900" s="5" t="s">
        <v>731</v>
      </c>
      <c r="D8900" s="5" t="s">
        <v>743</v>
      </c>
      <c r="E8900" s="5" t="s">
        <v>319</v>
      </c>
      <c r="F8900" s="5" t="s">
        <v>744</v>
      </c>
      <c r="G8900" s="13">
        <v>146.55000000000001</v>
      </c>
      <c r="H8900" s="5">
        <v>191</v>
      </c>
    </row>
    <row r="8901" spans="1:8">
      <c r="A8901" s="4">
        <v>8900</v>
      </c>
      <c r="B8901" s="5" t="s">
        <v>803</v>
      </c>
      <c r="C8901" s="5" t="s">
        <v>753</v>
      </c>
      <c r="D8901" s="5" t="s">
        <v>320</v>
      </c>
      <c r="E8901" s="5" t="s">
        <v>313</v>
      </c>
      <c r="F8901" s="5" t="s">
        <v>751</v>
      </c>
      <c r="G8901" s="13">
        <v>885.07</v>
      </c>
      <c r="H8901" s="5">
        <v>53</v>
      </c>
    </row>
    <row r="8902" spans="1:8">
      <c r="A8902" s="4">
        <v>8901</v>
      </c>
      <c r="B8902" s="5" t="s">
        <v>759</v>
      </c>
      <c r="C8902" s="5" t="s">
        <v>735</v>
      </c>
      <c r="D8902" s="5" t="s">
        <v>736</v>
      </c>
      <c r="E8902" s="5" t="s">
        <v>313</v>
      </c>
      <c r="F8902" s="5" t="s">
        <v>326</v>
      </c>
      <c r="G8902" s="13">
        <v>584.67999999999995</v>
      </c>
      <c r="H8902" s="5">
        <v>97</v>
      </c>
    </row>
    <row r="8903" spans="1:8">
      <c r="A8903" s="4">
        <v>8902</v>
      </c>
      <c r="B8903" s="5" t="s">
        <v>768</v>
      </c>
      <c r="C8903" s="5" t="s">
        <v>753</v>
      </c>
      <c r="D8903" s="5" t="s">
        <v>316</v>
      </c>
      <c r="E8903" s="5" t="s">
        <v>305</v>
      </c>
      <c r="F8903" s="5" t="s">
        <v>311</v>
      </c>
      <c r="G8903" s="13">
        <v>67.14</v>
      </c>
      <c r="H8903" s="5">
        <v>193</v>
      </c>
    </row>
    <row r="8904" spans="1:8">
      <c r="A8904" s="4">
        <v>8903</v>
      </c>
      <c r="B8904" s="5" t="s">
        <v>779</v>
      </c>
      <c r="C8904" s="5" t="s">
        <v>753</v>
      </c>
      <c r="D8904" s="5" t="s">
        <v>309</v>
      </c>
      <c r="E8904" s="5" t="s">
        <v>305</v>
      </c>
      <c r="F8904" s="5" t="s">
        <v>326</v>
      </c>
      <c r="G8904" s="13">
        <v>136.87</v>
      </c>
      <c r="H8904" s="5">
        <v>72</v>
      </c>
    </row>
    <row r="8905" spans="1:8">
      <c r="A8905" s="4">
        <v>8904</v>
      </c>
      <c r="B8905" s="5" t="s">
        <v>810</v>
      </c>
      <c r="C8905" s="5" t="s">
        <v>783</v>
      </c>
      <c r="D8905" s="5" t="s">
        <v>743</v>
      </c>
      <c r="E8905" s="5" t="s">
        <v>740</v>
      </c>
      <c r="F8905" s="5" t="s">
        <v>311</v>
      </c>
      <c r="G8905" s="13">
        <v>565.70000000000005</v>
      </c>
      <c r="H8905" s="5">
        <v>48</v>
      </c>
    </row>
    <row r="8906" spans="1:8">
      <c r="A8906" s="4">
        <v>8905</v>
      </c>
      <c r="B8906" s="5" t="s">
        <v>787</v>
      </c>
      <c r="C8906" s="5" t="s">
        <v>318</v>
      </c>
      <c r="D8906" s="5" t="s">
        <v>785</v>
      </c>
      <c r="E8906" s="5" t="s">
        <v>758</v>
      </c>
      <c r="F8906" s="5" t="s">
        <v>311</v>
      </c>
      <c r="G8906" s="13">
        <v>833.89</v>
      </c>
      <c r="H8906" s="5">
        <v>50</v>
      </c>
    </row>
    <row r="8907" spans="1:8">
      <c r="A8907" s="4">
        <v>8906</v>
      </c>
      <c r="B8907" s="5" t="s">
        <v>779</v>
      </c>
      <c r="C8907" s="5" t="s">
        <v>753</v>
      </c>
      <c r="D8907" s="5" t="s">
        <v>320</v>
      </c>
      <c r="E8907" s="5" t="s">
        <v>314</v>
      </c>
      <c r="F8907" s="5" t="s">
        <v>746</v>
      </c>
      <c r="G8907" s="13">
        <v>185.02</v>
      </c>
      <c r="H8907" s="5">
        <v>135</v>
      </c>
    </row>
    <row r="8908" spans="1:8">
      <c r="A8908" s="4">
        <v>8907</v>
      </c>
      <c r="B8908" s="5" t="s">
        <v>756</v>
      </c>
      <c r="C8908" s="5" t="s">
        <v>315</v>
      </c>
      <c r="D8908" s="5" t="s">
        <v>309</v>
      </c>
      <c r="E8908" s="5" t="s">
        <v>322</v>
      </c>
      <c r="F8908" s="5" t="s">
        <v>321</v>
      </c>
      <c r="G8908" s="13">
        <v>636.53</v>
      </c>
      <c r="H8908" s="5">
        <v>5</v>
      </c>
    </row>
    <row r="8909" spans="1:8">
      <c r="A8909" s="4">
        <v>8908</v>
      </c>
      <c r="B8909" s="5" t="s">
        <v>807</v>
      </c>
      <c r="C8909" s="5" t="s">
        <v>307</v>
      </c>
      <c r="D8909" s="5" t="s">
        <v>736</v>
      </c>
      <c r="E8909" s="5" t="s">
        <v>733</v>
      </c>
      <c r="F8909" s="5" t="s">
        <v>311</v>
      </c>
      <c r="G8909" s="13">
        <v>770.35</v>
      </c>
      <c r="H8909" s="5">
        <v>21</v>
      </c>
    </row>
    <row r="8910" spans="1:8">
      <c r="A8910" s="4">
        <v>8909</v>
      </c>
      <c r="B8910" s="5" t="s">
        <v>805</v>
      </c>
      <c r="C8910" s="5" t="s">
        <v>304</v>
      </c>
      <c r="D8910" s="5" t="s">
        <v>309</v>
      </c>
      <c r="E8910" s="5" t="s">
        <v>313</v>
      </c>
      <c r="F8910" s="5" t="s">
        <v>321</v>
      </c>
      <c r="G8910" s="13">
        <v>564.79</v>
      </c>
      <c r="H8910" s="5">
        <v>61</v>
      </c>
    </row>
    <row r="8911" spans="1:8">
      <c r="A8911" s="4">
        <v>8910</v>
      </c>
      <c r="B8911" s="5" t="s">
        <v>809</v>
      </c>
      <c r="C8911" s="5" t="s">
        <v>742</v>
      </c>
      <c r="D8911" s="5" t="s">
        <v>772</v>
      </c>
      <c r="E8911" s="5" t="s">
        <v>314</v>
      </c>
      <c r="F8911" s="5" t="s">
        <v>321</v>
      </c>
      <c r="G8911" s="13">
        <v>287.13</v>
      </c>
      <c r="H8911" s="5">
        <v>187</v>
      </c>
    </row>
    <row r="8912" spans="1:8">
      <c r="A8912" s="4">
        <v>8911</v>
      </c>
      <c r="B8912" s="5" t="s">
        <v>776</v>
      </c>
      <c r="C8912" s="5" t="s">
        <v>735</v>
      </c>
      <c r="D8912" s="5" t="s">
        <v>769</v>
      </c>
      <c r="E8912" s="5" t="s">
        <v>733</v>
      </c>
      <c r="F8912" s="5" t="s">
        <v>326</v>
      </c>
      <c r="G8912" s="13">
        <v>923.3</v>
      </c>
      <c r="H8912" s="5">
        <v>93</v>
      </c>
    </row>
    <row r="8913" spans="1:8">
      <c r="A8913" s="4">
        <v>8912</v>
      </c>
      <c r="B8913" s="5" t="s">
        <v>780</v>
      </c>
      <c r="C8913" s="5" t="s">
        <v>312</v>
      </c>
      <c r="D8913" s="5" t="s">
        <v>309</v>
      </c>
      <c r="E8913" s="5" t="s">
        <v>310</v>
      </c>
      <c r="F8913" s="5" t="s">
        <v>751</v>
      </c>
      <c r="G8913" s="13">
        <v>44.12</v>
      </c>
      <c r="H8913" s="5">
        <v>10</v>
      </c>
    </row>
    <row r="8914" spans="1:8">
      <c r="A8914" s="4">
        <v>8913</v>
      </c>
      <c r="B8914" s="5" t="s">
        <v>779</v>
      </c>
      <c r="C8914" s="5" t="s">
        <v>731</v>
      </c>
      <c r="D8914" s="5" t="s">
        <v>320</v>
      </c>
      <c r="E8914" s="5" t="s">
        <v>758</v>
      </c>
      <c r="F8914" s="5" t="s">
        <v>746</v>
      </c>
      <c r="G8914" s="13">
        <v>614.74</v>
      </c>
      <c r="H8914" s="5">
        <v>19</v>
      </c>
    </row>
    <row r="8915" spans="1:8">
      <c r="A8915" s="4">
        <v>8914</v>
      </c>
      <c r="B8915" s="5" t="s">
        <v>794</v>
      </c>
      <c r="C8915" s="5" t="s">
        <v>755</v>
      </c>
      <c r="D8915" s="5" t="s">
        <v>316</v>
      </c>
      <c r="E8915" s="5" t="s">
        <v>310</v>
      </c>
      <c r="F8915" s="5" t="s">
        <v>751</v>
      </c>
      <c r="G8915" s="13">
        <v>168.48</v>
      </c>
      <c r="H8915" s="5">
        <v>26</v>
      </c>
    </row>
    <row r="8916" spans="1:8">
      <c r="A8916" s="4">
        <v>8915</v>
      </c>
      <c r="B8916" s="5" t="s">
        <v>754</v>
      </c>
      <c r="C8916" s="5" t="s">
        <v>755</v>
      </c>
      <c r="D8916" s="5" t="s">
        <v>316</v>
      </c>
      <c r="E8916" s="5" t="s">
        <v>314</v>
      </c>
      <c r="F8916" s="5" t="s">
        <v>734</v>
      </c>
      <c r="G8916" s="13">
        <v>481.47</v>
      </c>
      <c r="H8916" s="5">
        <v>121</v>
      </c>
    </row>
    <row r="8917" spans="1:8">
      <c r="A8917" s="4">
        <v>8916</v>
      </c>
      <c r="B8917" s="5" t="s">
        <v>773</v>
      </c>
      <c r="C8917" s="5" t="s">
        <v>307</v>
      </c>
      <c r="D8917" s="5" t="s">
        <v>732</v>
      </c>
      <c r="E8917" s="5" t="s">
        <v>303</v>
      </c>
      <c r="F8917" s="5" t="s">
        <v>734</v>
      </c>
      <c r="G8917" s="13">
        <v>298.82</v>
      </c>
      <c r="H8917" s="5">
        <v>111</v>
      </c>
    </row>
    <row r="8918" spans="1:8">
      <c r="A8918" s="4">
        <v>8917</v>
      </c>
      <c r="B8918" s="5" t="s">
        <v>796</v>
      </c>
      <c r="C8918" s="5" t="s">
        <v>304</v>
      </c>
      <c r="D8918" s="5" t="s">
        <v>309</v>
      </c>
      <c r="E8918" s="5" t="s">
        <v>322</v>
      </c>
      <c r="F8918" s="5" t="s">
        <v>325</v>
      </c>
      <c r="G8918" s="13">
        <v>434.45</v>
      </c>
      <c r="H8918" s="5">
        <v>181</v>
      </c>
    </row>
    <row r="8919" spans="1:8">
      <c r="A8919" s="4">
        <v>8918</v>
      </c>
      <c r="B8919" s="5" t="s">
        <v>810</v>
      </c>
      <c r="C8919" s="5" t="s">
        <v>304</v>
      </c>
      <c r="D8919" s="5" t="s">
        <v>750</v>
      </c>
      <c r="E8919" s="5" t="s">
        <v>310</v>
      </c>
      <c r="F8919" s="5" t="s">
        <v>744</v>
      </c>
      <c r="G8919" s="13">
        <v>90.19</v>
      </c>
      <c r="H8919" s="5">
        <v>192</v>
      </c>
    </row>
    <row r="8920" spans="1:8">
      <c r="A8920" s="4">
        <v>8919</v>
      </c>
      <c r="B8920" s="5" t="s">
        <v>808</v>
      </c>
      <c r="C8920" s="5" t="s">
        <v>742</v>
      </c>
      <c r="D8920" s="5" t="s">
        <v>316</v>
      </c>
      <c r="E8920" s="5" t="s">
        <v>319</v>
      </c>
      <c r="F8920" s="5" t="s">
        <v>751</v>
      </c>
      <c r="G8920" s="13">
        <v>458.59</v>
      </c>
      <c r="H8920" s="5">
        <v>5</v>
      </c>
    </row>
    <row r="8921" spans="1:8">
      <c r="A8921" s="4">
        <v>8920</v>
      </c>
      <c r="B8921" s="5" t="s">
        <v>795</v>
      </c>
      <c r="C8921" s="5" t="s">
        <v>753</v>
      </c>
      <c r="D8921" s="5" t="s">
        <v>317</v>
      </c>
      <c r="E8921" s="5" t="s">
        <v>733</v>
      </c>
      <c r="F8921" s="5" t="s">
        <v>325</v>
      </c>
      <c r="G8921" s="13">
        <v>170.64</v>
      </c>
      <c r="H8921" s="5">
        <v>56</v>
      </c>
    </row>
    <row r="8922" spans="1:8">
      <c r="A8922" s="4">
        <v>8921</v>
      </c>
      <c r="B8922" s="5" t="s">
        <v>786</v>
      </c>
      <c r="C8922" s="5" t="s">
        <v>742</v>
      </c>
      <c r="D8922" s="5" t="s">
        <v>772</v>
      </c>
      <c r="E8922" s="5" t="s">
        <v>303</v>
      </c>
      <c r="F8922" s="5" t="s">
        <v>770</v>
      </c>
      <c r="G8922" s="13">
        <v>940.33</v>
      </c>
      <c r="H8922" s="5">
        <v>98</v>
      </c>
    </row>
    <row r="8923" spans="1:8">
      <c r="A8923" s="4">
        <v>8922</v>
      </c>
      <c r="B8923" s="5" t="s">
        <v>756</v>
      </c>
      <c r="C8923" s="5" t="s">
        <v>304</v>
      </c>
      <c r="D8923" s="5" t="s">
        <v>785</v>
      </c>
      <c r="E8923" s="5" t="s">
        <v>313</v>
      </c>
      <c r="F8923" s="5" t="s">
        <v>321</v>
      </c>
      <c r="G8923" s="13">
        <v>730.45</v>
      </c>
      <c r="H8923" s="5">
        <v>200</v>
      </c>
    </row>
    <row r="8924" spans="1:8">
      <c r="A8924" s="4">
        <v>8923</v>
      </c>
      <c r="B8924" s="5" t="s">
        <v>730</v>
      </c>
      <c r="C8924" s="5" t="s">
        <v>731</v>
      </c>
      <c r="D8924" s="5" t="s">
        <v>736</v>
      </c>
      <c r="E8924" s="5" t="s">
        <v>733</v>
      </c>
      <c r="F8924" s="5" t="s">
        <v>311</v>
      </c>
      <c r="G8924" s="13">
        <v>846.58</v>
      </c>
      <c r="H8924" s="5">
        <v>86</v>
      </c>
    </row>
    <row r="8925" spans="1:8">
      <c r="A8925" s="4">
        <v>8924</v>
      </c>
      <c r="B8925" s="5" t="s">
        <v>302</v>
      </c>
      <c r="C8925" s="5" t="s">
        <v>735</v>
      </c>
      <c r="D8925" s="5" t="s">
        <v>736</v>
      </c>
      <c r="E8925" s="5" t="s">
        <v>310</v>
      </c>
      <c r="F8925" s="5" t="s">
        <v>746</v>
      </c>
      <c r="G8925" s="13">
        <v>316.79000000000002</v>
      </c>
      <c r="H8925" s="5">
        <v>124</v>
      </c>
    </row>
    <row r="8926" spans="1:8">
      <c r="A8926" s="4">
        <v>8925</v>
      </c>
      <c r="B8926" s="5" t="s">
        <v>809</v>
      </c>
      <c r="C8926" s="5" t="s">
        <v>312</v>
      </c>
      <c r="D8926" s="5" t="s">
        <v>320</v>
      </c>
      <c r="E8926" s="5" t="s">
        <v>313</v>
      </c>
      <c r="F8926" s="5" t="s">
        <v>325</v>
      </c>
      <c r="G8926" s="13">
        <v>46.63</v>
      </c>
      <c r="H8926" s="5">
        <v>115</v>
      </c>
    </row>
    <row r="8927" spans="1:8">
      <c r="A8927" s="4">
        <v>8926</v>
      </c>
      <c r="B8927" s="5" t="s">
        <v>804</v>
      </c>
      <c r="C8927" s="5" t="s">
        <v>753</v>
      </c>
      <c r="D8927" s="5" t="s">
        <v>317</v>
      </c>
      <c r="E8927" s="5" t="s">
        <v>310</v>
      </c>
      <c r="F8927" s="5" t="s">
        <v>321</v>
      </c>
      <c r="G8927" s="13">
        <v>352</v>
      </c>
      <c r="H8927" s="5">
        <v>140</v>
      </c>
    </row>
    <row r="8928" spans="1:8">
      <c r="A8928" s="4">
        <v>8927</v>
      </c>
      <c r="B8928" s="5" t="s">
        <v>790</v>
      </c>
      <c r="C8928" s="5" t="s">
        <v>783</v>
      </c>
      <c r="D8928" s="5" t="s">
        <v>316</v>
      </c>
      <c r="E8928" s="5" t="s">
        <v>313</v>
      </c>
      <c r="F8928" s="5" t="s">
        <v>734</v>
      </c>
      <c r="G8928" s="13">
        <v>253.15</v>
      </c>
      <c r="H8928" s="5">
        <v>179</v>
      </c>
    </row>
    <row r="8929" spans="1:8">
      <c r="A8929" s="4">
        <v>8928</v>
      </c>
      <c r="B8929" s="5" t="s">
        <v>811</v>
      </c>
      <c r="C8929" s="5" t="s">
        <v>742</v>
      </c>
      <c r="D8929" s="5" t="s">
        <v>769</v>
      </c>
      <c r="E8929" s="5" t="s">
        <v>310</v>
      </c>
      <c r="F8929" s="5" t="s">
        <v>748</v>
      </c>
      <c r="G8929" s="13">
        <v>346.94</v>
      </c>
      <c r="H8929" s="5">
        <v>109</v>
      </c>
    </row>
    <row r="8930" spans="1:8">
      <c r="A8930" s="4">
        <v>8929</v>
      </c>
      <c r="B8930" s="5" t="s">
        <v>767</v>
      </c>
      <c r="C8930" s="5" t="s">
        <v>312</v>
      </c>
      <c r="D8930" s="5" t="s">
        <v>320</v>
      </c>
      <c r="E8930" s="5" t="s">
        <v>313</v>
      </c>
      <c r="F8930" s="5" t="s">
        <v>770</v>
      </c>
      <c r="G8930" s="13">
        <v>254.43</v>
      </c>
      <c r="H8930" s="5">
        <v>192</v>
      </c>
    </row>
    <row r="8931" spans="1:8">
      <c r="A8931" s="4">
        <v>8930</v>
      </c>
      <c r="B8931" s="5" t="s">
        <v>779</v>
      </c>
      <c r="C8931" s="5" t="s">
        <v>315</v>
      </c>
      <c r="D8931" s="5" t="s">
        <v>732</v>
      </c>
      <c r="E8931" s="5" t="s">
        <v>305</v>
      </c>
      <c r="F8931" s="5" t="s">
        <v>326</v>
      </c>
      <c r="G8931" s="13">
        <v>855.16</v>
      </c>
      <c r="H8931" s="5">
        <v>106</v>
      </c>
    </row>
    <row r="8932" spans="1:8">
      <c r="A8932" s="4">
        <v>8931</v>
      </c>
      <c r="B8932" s="5" t="s">
        <v>756</v>
      </c>
      <c r="C8932" s="5" t="s">
        <v>753</v>
      </c>
      <c r="D8932" s="5" t="s">
        <v>309</v>
      </c>
      <c r="E8932" s="5" t="s">
        <v>303</v>
      </c>
      <c r="F8932" s="5" t="s">
        <v>323</v>
      </c>
      <c r="G8932" s="13">
        <v>522.51</v>
      </c>
      <c r="H8932" s="5">
        <v>155</v>
      </c>
    </row>
    <row r="8933" spans="1:8">
      <c r="A8933" s="4">
        <v>8932</v>
      </c>
      <c r="B8933" s="5" t="s">
        <v>796</v>
      </c>
      <c r="C8933" s="5" t="s">
        <v>307</v>
      </c>
      <c r="D8933" s="5" t="s">
        <v>320</v>
      </c>
      <c r="E8933" s="5" t="s">
        <v>322</v>
      </c>
      <c r="F8933" s="5" t="s">
        <v>325</v>
      </c>
      <c r="G8933" s="13">
        <v>190.56</v>
      </c>
      <c r="H8933" s="5">
        <v>55</v>
      </c>
    </row>
    <row r="8934" spans="1:8">
      <c r="A8934" s="4">
        <v>8933</v>
      </c>
      <c r="B8934" s="5" t="s">
        <v>771</v>
      </c>
      <c r="C8934" s="5" t="s">
        <v>307</v>
      </c>
      <c r="D8934" s="5" t="s">
        <v>732</v>
      </c>
      <c r="E8934" s="5" t="s">
        <v>305</v>
      </c>
      <c r="F8934" s="5" t="s">
        <v>325</v>
      </c>
      <c r="G8934" s="13">
        <v>887.38</v>
      </c>
      <c r="H8934" s="5">
        <v>71</v>
      </c>
    </row>
    <row r="8935" spans="1:8">
      <c r="A8935" s="4">
        <v>8934</v>
      </c>
      <c r="B8935" s="5" t="s">
        <v>747</v>
      </c>
      <c r="C8935" s="5" t="s">
        <v>315</v>
      </c>
      <c r="D8935" s="5" t="s">
        <v>317</v>
      </c>
      <c r="E8935" s="5" t="s">
        <v>303</v>
      </c>
      <c r="F8935" s="5" t="s">
        <v>321</v>
      </c>
      <c r="G8935" s="13">
        <v>734.79</v>
      </c>
      <c r="H8935" s="5">
        <v>150</v>
      </c>
    </row>
    <row r="8936" spans="1:8">
      <c r="A8936" s="4">
        <v>8935</v>
      </c>
      <c r="B8936" s="5" t="s">
        <v>745</v>
      </c>
      <c r="C8936" s="5" t="s">
        <v>318</v>
      </c>
      <c r="D8936" s="5" t="s">
        <v>772</v>
      </c>
      <c r="E8936" s="5" t="s">
        <v>313</v>
      </c>
      <c r="F8936" s="5" t="s">
        <v>326</v>
      </c>
      <c r="G8936" s="13">
        <v>77.33</v>
      </c>
      <c r="H8936" s="5">
        <v>149</v>
      </c>
    </row>
    <row r="8937" spans="1:8">
      <c r="A8937" s="4">
        <v>8936</v>
      </c>
      <c r="B8937" s="5" t="s">
        <v>811</v>
      </c>
      <c r="C8937" s="5" t="s">
        <v>783</v>
      </c>
      <c r="D8937" s="5" t="s">
        <v>732</v>
      </c>
      <c r="E8937" s="5" t="s">
        <v>303</v>
      </c>
      <c r="F8937" s="5" t="s">
        <v>325</v>
      </c>
      <c r="G8937" s="13">
        <v>521.41</v>
      </c>
      <c r="H8937" s="5">
        <v>124</v>
      </c>
    </row>
    <row r="8938" spans="1:8">
      <c r="A8938" s="4">
        <v>8937</v>
      </c>
      <c r="B8938" s="5" t="s">
        <v>792</v>
      </c>
      <c r="C8938" s="5" t="s">
        <v>731</v>
      </c>
      <c r="D8938" s="5" t="s">
        <v>316</v>
      </c>
      <c r="E8938" s="5" t="s">
        <v>740</v>
      </c>
      <c r="F8938" s="5" t="s">
        <v>306</v>
      </c>
      <c r="G8938" s="13">
        <v>379.92</v>
      </c>
      <c r="H8938" s="5">
        <v>134</v>
      </c>
    </row>
    <row r="8939" spans="1:8">
      <c r="A8939" s="4">
        <v>8938</v>
      </c>
      <c r="B8939" s="5" t="s">
        <v>808</v>
      </c>
      <c r="C8939" s="5" t="s">
        <v>304</v>
      </c>
      <c r="D8939" s="5" t="s">
        <v>750</v>
      </c>
      <c r="E8939" s="5" t="s">
        <v>322</v>
      </c>
      <c r="F8939" s="5" t="s">
        <v>748</v>
      </c>
      <c r="G8939" s="13">
        <v>813.07</v>
      </c>
      <c r="H8939" s="5">
        <v>113</v>
      </c>
    </row>
    <row r="8940" spans="1:8">
      <c r="A8940" s="4">
        <v>8939</v>
      </c>
      <c r="B8940" s="5" t="s">
        <v>784</v>
      </c>
      <c r="C8940" s="5" t="s">
        <v>753</v>
      </c>
      <c r="D8940" s="5" t="s">
        <v>309</v>
      </c>
      <c r="E8940" s="5" t="s">
        <v>322</v>
      </c>
      <c r="F8940" s="5" t="s">
        <v>325</v>
      </c>
      <c r="G8940" s="13">
        <v>435.6</v>
      </c>
      <c r="H8940" s="5">
        <v>197</v>
      </c>
    </row>
    <row r="8941" spans="1:8">
      <c r="A8941" s="4">
        <v>8940</v>
      </c>
      <c r="B8941" s="5" t="s">
        <v>800</v>
      </c>
      <c r="C8941" s="5" t="s">
        <v>312</v>
      </c>
      <c r="D8941" s="5" t="s">
        <v>750</v>
      </c>
      <c r="E8941" s="5" t="s">
        <v>733</v>
      </c>
      <c r="F8941" s="5" t="s">
        <v>748</v>
      </c>
      <c r="G8941" s="13">
        <v>489.78</v>
      </c>
      <c r="H8941" s="5">
        <v>88</v>
      </c>
    </row>
    <row r="8942" spans="1:8">
      <c r="A8942" s="4">
        <v>8941</v>
      </c>
      <c r="B8942" s="5" t="s">
        <v>809</v>
      </c>
      <c r="C8942" s="5" t="s">
        <v>318</v>
      </c>
      <c r="D8942" s="5" t="s">
        <v>317</v>
      </c>
      <c r="E8942" s="5" t="s">
        <v>310</v>
      </c>
      <c r="F8942" s="5" t="s">
        <v>321</v>
      </c>
      <c r="G8942" s="13">
        <v>158.75</v>
      </c>
      <c r="H8942" s="5">
        <v>105</v>
      </c>
    </row>
    <row r="8943" spans="1:8">
      <c r="A8943" s="4">
        <v>8942</v>
      </c>
      <c r="B8943" s="5" t="s">
        <v>811</v>
      </c>
      <c r="C8943" s="5" t="s">
        <v>312</v>
      </c>
      <c r="D8943" s="5" t="s">
        <v>772</v>
      </c>
      <c r="E8943" s="5" t="s">
        <v>319</v>
      </c>
      <c r="F8943" s="5" t="s">
        <v>748</v>
      </c>
      <c r="G8943" s="13">
        <v>820.88</v>
      </c>
      <c r="H8943" s="5">
        <v>196</v>
      </c>
    </row>
    <row r="8944" spans="1:8">
      <c r="A8944" s="4">
        <v>8943</v>
      </c>
      <c r="B8944" s="5" t="s">
        <v>767</v>
      </c>
      <c r="C8944" s="5" t="s">
        <v>307</v>
      </c>
      <c r="D8944" s="5" t="s">
        <v>743</v>
      </c>
      <c r="E8944" s="5" t="s">
        <v>314</v>
      </c>
      <c r="F8944" s="5" t="s">
        <v>746</v>
      </c>
      <c r="G8944" s="13">
        <v>597.92999999999995</v>
      </c>
      <c r="H8944" s="5">
        <v>91</v>
      </c>
    </row>
    <row r="8945" spans="1:8">
      <c r="A8945" s="4">
        <v>8944</v>
      </c>
      <c r="B8945" s="5" t="s">
        <v>782</v>
      </c>
      <c r="C8945" s="5" t="s">
        <v>731</v>
      </c>
      <c r="D8945" s="5" t="s">
        <v>769</v>
      </c>
      <c r="E8945" s="5" t="s">
        <v>305</v>
      </c>
      <c r="F8945" s="5" t="s">
        <v>326</v>
      </c>
      <c r="G8945" s="13">
        <v>594.26</v>
      </c>
      <c r="H8945" s="5">
        <v>116</v>
      </c>
    </row>
    <row r="8946" spans="1:8">
      <c r="A8946" s="4">
        <v>8945</v>
      </c>
      <c r="B8946" s="5" t="s">
        <v>793</v>
      </c>
      <c r="C8946" s="5" t="s">
        <v>304</v>
      </c>
      <c r="D8946" s="5" t="s">
        <v>785</v>
      </c>
      <c r="E8946" s="5" t="s">
        <v>303</v>
      </c>
      <c r="F8946" s="5" t="s">
        <v>325</v>
      </c>
      <c r="G8946" s="13">
        <v>873.17</v>
      </c>
      <c r="H8946" s="5">
        <v>57</v>
      </c>
    </row>
    <row r="8947" spans="1:8">
      <c r="A8947" s="4">
        <v>8946</v>
      </c>
      <c r="B8947" s="5" t="s">
        <v>808</v>
      </c>
      <c r="C8947" s="5" t="s">
        <v>753</v>
      </c>
      <c r="D8947" s="5" t="s">
        <v>324</v>
      </c>
      <c r="E8947" s="5" t="s">
        <v>758</v>
      </c>
      <c r="F8947" s="5" t="s">
        <v>744</v>
      </c>
      <c r="G8947" s="13">
        <v>240.57</v>
      </c>
      <c r="H8947" s="5">
        <v>46</v>
      </c>
    </row>
    <row r="8948" spans="1:8">
      <c r="A8948" s="4">
        <v>8947</v>
      </c>
      <c r="B8948" s="5" t="s">
        <v>765</v>
      </c>
      <c r="C8948" s="5" t="s">
        <v>312</v>
      </c>
      <c r="D8948" s="5" t="s">
        <v>772</v>
      </c>
      <c r="E8948" s="5" t="s">
        <v>313</v>
      </c>
      <c r="F8948" s="5" t="s">
        <v>734</v>
      </c>
      <c r="G8948" s="13">
        <v>388.76</v>
      </c>
      <c r="H8948" s="5">
        <v>55</v>
      </c>
    </row>
    <row r="8949" spans="1:8">
      <c r="A8949" s="4">
        <v>8948</v>
      </c>
      <c r="B8949" s="5" t="s">
        <v>804</v>
      </c>
      <c r="C8949" s="5" t="s">
        <v>742</v>
      </c>
      <c r="D8949" s="5" t="s">
        <v>317</v>
      </c>
      <c r="E8949" s="5" t="s">
        <v>305</v>
      </c>
      <c r="F8949" s="5" t="s">
        <v>770</v>
      </c>
      <c r="G8949" s="13">
        <v>347.52</v>
      </c>
      <c r="H8949" s="5">
        <v>90</v>
      </c>
    </row>
    <row r="8950" spans="1:8">
      <c r="A8950" s="4">
        <v>8949</v>
      </c>
      <c r="B8950" s="5" t="s">
        <v>798</v>
      </c>
      <c r="C8950" s="5" t="s">
        <v>783</v>
      </c>
      <c r="D8950" s="5" t="s">
        <v>324</v>
      </c>
      <c r="E8950" s="5" t="s">
        <v>313</v>
      </c>
      <c r="F8950" s="5" t="s">
        <v>311</v>
      </c>
      <c r="G8950" s="13">
        <v>310.77</v>
      </c>
      <c r="H8950" s="5">
        <v>124</v>
      </c>
    </row>
    <row r="8951" spans="1:8">
      <c r="A8951" s="4">
        <v>8950</v>
      </c>
      <c r="B8951" s="5" t="s">
        <v>762</v>
      </c>
      <c r="C8951" s="5" t="s">
        <v>315</v>
      </c>
      <c r="D8951" s="5" t="s">
        <v>732</v>
      </c>
      <c r="E8951" s="5" t="s">
        <v>314</v>
      </c>
      <c r="F8951" s="5" t="s">
        <v>321</v>
      </c>
      <c r="G8951" s="13">
        <v>928.6</v>
      </c>
      <c r="H8951" s="5">
        <v>92</v>
      </c>
    </row>
    <row r="8952" spans="1:8">
      <c r="A8952" s="4">
        <v>8951</v>
      </c>
      <c r="B8952" s="5" t="s">
        <v>777</v>
      </c>
      <c r="C8952" s="5" t="s">
        <v>753</v>
      </c>
      <c r="D8952" s="5" t="s">
        <v>769</v>
      </c>
      <c r="E8952" s="5" t="s">
        <v>314</v>
      </c>
      <c r="F8952" s="5" t="s">
        <v>321</v>
      </c>
      <c r="G8952" s="13">
        <v>313.02</v>
      </c>
      <c r="H8952" s="5">
        <v>162</v>
      </c>
    </row>
    <row r="8953" spans="1:8">
      <c r="A8953" s="4">
        <v>8952</v>
      </c>
      <c r="B8953" s="5" t="s">
        <v>788</v>
      </c>
      <c r="C8953" s="5" t="s">
        <v>318</v>
      </c>
      <c r="D8953" s="5" t="s">
        <v>772</v>
      </c>
      <c r="E8953" s="5" t="s">
        <v>305</v>
      </c>
      <c r="F8953" s="5" t="s">
        <v>321</v>
      </c>
      <c r="G8953" s="13">
        <v>655.03</v>
      </c>
      <c r="H8953" s="5">
        <v>142</v>
      </c>
    </row>
    <row r="8954" spans="1:8">
      <c r="A8954" s="4">
        <v>8953</v>
      </c>
      <c r="B8954" s="5" t="s">
        <v>771</v>
      </c>
      <c r="C8954" s="5" t="s">
        <v>315</v>
      </c>
      <c r="D8954" s="5" t="s">
        <v>736</v>
      </c>
      <c r="E8954" s="5" t="s">
        <v>303</v>
      </c>
      <c r="F8954" s="5" t="s">
        <v>311</v>
      </c>
      <c r="G8954" s="13">
        <v>262.81</v>
      </c>
      <c r="H8954" s="5">
        <v>126</v>
      </c>
    </row>
    <row r="8955" spans="1:8">
      <c r="A8955" s="4">
        <v>8954</v>
      </c>
      <c r="B8955" s="5" t="s">
        <v>747</v>
      </c>
      <c r="C8955" s="5" t="s">
        <v>731</v>
      </c>
      <c r="D8955" s="5" t="s">
        <v>738</v>
      </c>
      <c r="E8955" s="5" t="s">
        <v>319</v>
      </c>
      <c r="F8955" s="5" t="s">
        <v>311</v>
      </c>
      <c r="G8955" s="13">
        <v>744.07</v>
      </c>
      <c r="H8955" s="5">
        <v>178</v>
      </c>
    </row>
    <row r="8956" spans="1:8">
      <c r="A8956" s="4">
        <v>8955</v>
      </c>
      <c r="B8956" s="5" t="s">
        <v>800</v>
      </c>
      <c r="C8956" s="5" t="s">
        <v>757</v>
      </c>
      <c r="D8956" s="5" t="s">
        <v>750</v>
      </c>
      <c r="E8956" s="5" t="s">
        <v>733</v>
      </c>
      <c r="F8956" s="5" t="s">
        <v>734</v>
      </c>
      <c r="G8956" s="13">
        <v>817.35</v>
      </c>
      <c r="H8956" s="5">
        <v>52</v>
      </c>
    </row>
    <row r="8957" spans="1:8">
      <c r="A8957" s="4">
        <v>8956</v>
      </c>
      <c r="B8957" s="5" t="s">
        <v>752</v>
      </c>
      <c r="C8957" s="5" t="s">
        <v>308</v>
      </c>
      <c r="D8957" s="5" t="s">
        <v>738</v>
      </c>
      <c r="E8957" s="5" t="s">
        <v>733</v>
      </c>
      <c r="F8957" s="5" t="s">
        <v>746</v>
      </c>
      <c r="G8957" s="13">
        <v>458.59</v>
      </c>
      <c r="H8957" s="5">
        <v>7</v>
      </c>
    </row>
    <row r="8958" spans="1:8">
      <c r="A8958" s="4">
        <v>8957</v>
      </c>
      <c r="B8958" s="5" t="s">
        <v>795</v>
      </c>
      <c r="C8958" s="5" t="s">
        <v>307</v>
      </c>
      <c r="D8958" s="5" t="s">
        <v>738</v>
      </c>
      <c r="E8958" s="5" t="s">
        <v>322</v>
      </c>
      <c r="F8958" s="5" t="s">
        <v>321</v>
      </c>
      <c r="G8958" s="13">
        <v>371.07</v>
      </c>
      <c r="H8958" s="5">
        <v>25</v>
      </c>
    </row>
    <row r="8959" spans="1:8">
      <c r="A8959" s="4">
        <v>8958</v>
      </c>
      <c r="B8959" s="5" t="s">
        <v>791</v>
      </c>
      <c r="C8959" s="5" t="s">
        <v>312</v>
      </c>
      <c r="D8959" s="5" t="s">
        <v>769</v>
      </c>
      <c r="E8959" s="5" t="s">
        <v>733</v>
      </c>
      <c r="F8959" s="5" t="s">
        <v>311</v>
      </c>
      <c r="G8959" s="13">
        <v>535.96</v>
      </c>
      <c r="H8959" s="5">
        <v>144</v>
      </c>
    </row>
    <row r="8960" spans="1:8">
      <c r="A8960" s="4">
        <v>8959</v>
      </c>
      <c r="B8960" s="5" t="s">
        <v>810</v>
      </c>
      <c r="C8960" s="5" t="s">
        <v>742</v>
      </c>
      <c r="D8960" s="5" t="s">
        <v>769</v>
      </c>
      <c r="E8960" s="5" t="s">
        <v>733</v>
      </c>
      <c r="F8960" s="5" t="s">
        <v>306</v>
      </c>
      <c r="G8960" s="13">
        <v>845.87</v>
      </c>
      <c r="H8960" s="5">
        <v>23</v>
      </c>
    </row>
    <row r="8961" spans="1:8">
      <c r="A8961" s="4">
        <v>8960</v>
      </c>
      <c r="B8961" s="5" t="s">
        <v>803</v>
      </c>
      <c r="C8961" s="5" t="s">
        <v>307</v>
      </c>
      <c r="D8961" s="5" t="s">
        <v>324</v>
      </c>
      <c r="E8961" s="5" t="s">
        <v>305</v>
      </c>
      <c r="F8961" s="5" t="s">
        <v>325</v>
      </c>
      <c r="G8961" s="13">
        <v>497.54</v>
      </c>
      <c r="H8961" s="5">
        <v>33</v>
      </c>
    </row>
    <row r="8962" spans="1:8">
      <c r="A8962" s="4">
        <v>8961</v>
      </c>
      <c r="B8962" s="5" t="s">
        <v>771</v>
      </c>
      <c r="C8962" s="5" t="s">
        <v>755</v>
      </c>
      <c r="D8962" s="5" t="s">
        <v>738</v>
      </c>
      <c r="E8962" s="5" t="s">
        <v>310</v>
      </c>
      <c r="F8962" s="5" t="s">
        <v>306</v>
      </c>
      <c r="G8962" s="13">
        <v>501.38</v>
      </c>
      <c r="H8962" s="5">
        <v>165</v>
      </c>
    </row>
    <row r="8963" spans="1:8">
      <c r="A8963" s="4">
        <v>8962</v>
      </c>
      <c r="B8963" s="5" t="s">
        <v>793</v>
      </c>
      <c r="C8963" s="5" t="s">
        <v>742</v>
      </c>
      <c r="D8963" s="5" t="s">
        <v>743</v>
      </c>
      <c r="E8963" s="5" t="s">
        <v>310</v>
      </c>
      <c r="F8963" s="5" t="s">
        <v>311</v>
      </c>
      <c r="G8963" s="13">
        <v>834.6</v>
      </c>
      <c r="H8963" s="5">
        <v>48</v>
      </c>
    </row>
    <row r="8964" spans="1:8">
      <c r="A8964" s="4">
        <v>8963</v>
      </c>
      <c r="B8964" s="5" t="s">
        <v>791</v>
      </c>
      <c r="C8964" s="5" t="s">
        <v>755</v>
      </c>
      <c r="D8964" s="5" t="s">
        <v>309</v>
      </c>
      <c r="E8964" s="5" t="s">
        <v>305</v>
      </c>
      <c r="F8964" s="5" t="s">
        <v>751</v>
      </c>
      <c r="G8964" s="13">
        <v>407.44</v>
      </c>
      <c r="H8964" s="5">
        <v>197</v>
      </c>
    </row>
    <row r="8965" spans="1:8">
      <c r="A8965" s="4">
        <v>8964</v>
      </c>
      <c r="B8965" s="5" t="s">
        <v>762</v>
      </c>
      <c r="C8965" s="5" t="s">
        <v>318</v>
      </c>
      <c r="D8965" s="5" t="s">
        <v>732</v>
      </c>
      <c r="E8965" s="5" t="s">
        <v>322</v>
      </c>
      <c r="F8965" s="5" t="s">
        <v>326</v>
      </c>
      <c r="G8965" s="13">
        <v>264.56</v>
      </c>
      <c r="H8965" s="5">
        <v>196</v>
      </c>
    </row>
    <row r="8966" spans="1:8">
      <c r="A8966" s="4">
        <v>8965</v>
      </c>
      <c r="B8966" s="5" t="s">
        <v>790</v>
      </c>
      <c r="C8966" s="5" t="s">
        <v>731</v>
      </c>
      <c r="D8966" s="5" t="s">
        <v>769</v>
      </c>
      <c r="E8966" s="5" t="s">
        <v>310</v>
      </c>
      <c r="F8966" s="5" t="s">
        <v>325</v>
      </c>
      <c r="G8966" s="13">
        <v>893.83</v>
      </c>
      <c r="H8966" s="5">
        <v>18</v>
      </c>
    </row>
    <row r="8967" spans="1:8">
      <c r="A8967" s="4">
        <v>8966</v>
      </c>
      <c r="B8967" s="5" t="s">
        <v>737</v>
      </c>
      <c r="C8967" s="5" t="s">
        <v>783</v>
      </c>
      <c r="D8967" s="5" t="s">
        <v>324</v>
      </c>
      <c r="E8967" s="5" t="s">
        <v>305</v>
      </c>
      <c r="F8967" s="5" t="s">
        <v>744</v>
      </c>
      <c r="G8967" s="13">
        <v>708.18</v>
      </c>
      <c r="H8967" s="5">
        <v>178</v>
      </c>
    </row>
    <row r="8968" spans="1:8">
      <c r="A8968" s="4">
        <v>8967</v>
      </c>
      <c r="B8968" s="5" t="s">
        <v>782</v>
      </c>
      <c r="C8968" s="5" t="s">
        <v>304</v>
      </c>
      <c r="D8968" s="5" t="s">
        <v>324</v>
      </c>
      <c r="E8968" s="5" t="s">
        <v>305</v>
      </c>
      <c r="F8968" s="5" t="s">
        <v>746</v>
      </c>
      <c r="G8968" s="13">
        <v>896.05</v>
      </c>
      <c r="H8968" s="5">
        <v>179</v>
      </c>
    </row>
    <row r="8969" spans="1:8">
      <c r="A8969" s="4">
        <v>8968</v>
      </c>
      <c r="B8969" s="5" t="s">
        <v>739</v>
      </c>
      <c r="C8969" s="5" t="s">
        <v>304</v>
      </c>
      <c r="D8969" s="5" t="s">
        <v>309</v>
      </c>
      <c r="E8969" s="5" t="s">
        <v>758</v>
      </c>
      <c r="F8969" s="5" t="s">
        <v>321</v>
      </c>
      <c r="G8969" s="13">
        <v>607.34</v>
      </c>
      <c r="H8969" s="5">
        <v>36</v>
      </c>
    </row>
    <row r="8970" spans="1:8">
      <c r="A8970" s="4">
        <v>8969</v>
      </c>
      <c r="B8970" s="5" t="s">
        <v>807</v>
      </c>
      <c r="C8970" s="5" t="s">
        <v>315</v>
      </c>
      <c r="D8970" s="5" t="s">
        <v>769</v>
      </c>
      <c r="E8970" s="5" t="s">
        <v>303</v>
      </c>
      <c r="F8970" s="5" t="s">
        <v>323</v>
      </c>
      <c r="G8970" s="13">
        <v>823.14</v>
      </c>
      <c r="H8970" s="5">
        <v>131</v>
      </c>
    </row>
    <row r="8971" spans="1:8">
      <c r="A8971" s="4">
        <v>8970</v>
      </c>
      <c r="B8971" s="5" t="s">
        <v>774</v>
      </c>
      <c r="C8971" s="5" t="s">
        <v>735</v>
      </c>
      <c r="D8971" s="5" t="s">
        <v>743</v>
      </c>
      <c r="E8971" s="5" t="s">
        <v>319</v>
      </c>
      <c r="F8971" s="5" t="s">
        <v>323</v>
      </c>
      <c r="G8971" s="13">
        <v>944.52</v>
      </c>
      <c r="H8971" s="5">
        <v>21</v>
      </c>
    </row>
    <row r="8972" spans="1:8">
      <c r="A8972" s="4">
        <v>8971</v>
      </c>
      <c r="B8972" s="5" t="s">
        <v>739</v>
      </c>
      <c r="C8972" s="5" t="s">
        <v>742</v>
      </c>
      <c r="D8972" s="5" t="s">
        <v>738</v>
      </c>
      <c r="E8972" s="5" t="s">
        <v>303</v>
      </c>
      <c r="F8972" s="5" t="s">
        <v>311</v>
      </c>
      <c r="G8972" s="13">
        <v>635.17999999999995</v>
      </c>
      <c r="H8972" s="5">
        <v>102</v>
      </c>
    </row>
    <row r="8973" spans="1:8">
      <c r="A8973" s="4">
        <v>8972</v>
      </c>
      <c r="B8973" s="5" t="s">
        <v>759</v>
      </c>
      <c r="C8973" s="5" t="s">
        <v>742</v>
      </c>
      <c r="D8973" s="5" t="s">
        <v>738</v>
      </c>
      <c r="E8973" s="5" t="s">
        <v>740</v>
      </c>
      <c r="F8973" s="5" t="s">
        <v>325</v>
      </c>
      <c r="G8973" s="13">
        <v>391.52</v>
      </c>
      <c r="H8973" s="5">
        <v>187</v>
      </c>
    </row>
    <row r="8974" spans="1:8">
      <c r="A8974" s="4">
        <v>8973</v>
      </c>
      <c r="B8974" s="5" t="s">
        <v>776</v>
      </c>
      <c r="C8974" s="5" t="s">
        <v>757</v>
      </c>
      <c r="D8974" s="5" t="s">
        <v>738</v>
      </c>
      <c r="E8974" s="5" t="s">
        <v>733</v>
      </c>
      <c r="F8974" s="5" t="s">
        <v>734</v>
      </c>
      <c r="G8974" s="13">
        <v>490.39</v>
      </c>
      <c r="H8974" s="5">
        <v>54</v>
      </c>
    </row>
    <row r="8975" spans="1:8">
      <c r="A8975" s="4">
        <v>8974</v>
      </c>
      <c r="B8975" s="5" t="s">
        <v>803</v>
      </c>
      <c r="C8975" s="5" t="s">
        <v>757</v>
      </c>
      <c r="D8975" s="5" t="s">
        <v>309</v>
      </c>
      <c r="E8975" s="5" t="s">
        <v>319</v>
      </c>
      <c r="F8975" s="5" t="s">
        <v>326</v>
      </c>
      <c r="G8975" s="13">
        <v>369.08</v>
      </c>
      <c r="H8975" s="5">
        <v>49</v>
      </c>
    </row>
    <row r="8976" spans="1:8">
      <c r="A8976" s="4">
        <v>8975</v>
      </c>
      <c r="B8976" s="5" t="s">
        <v>766</v>
      </c>
      <c r="C8976" s="5" t="s">
        <v>315</v>
      </c>
      <c r="D8976" s="5" t="s">
        <v>738</v>
      </c>
      <c r="E8976" s="5" t="s">
        <v>310</v>
      </c>
      <c r="F8976" s="5" t="s">
        <v>321</v>
      </c>
      <c r="G8976" s="13">
        <v>306</v>
      </c>
      <c r="H8976" s="5">
        <v>114</v>
      </c>
    </row>
    <row r="8977" spans="1:8">
      <c r="A8977" s="4">
        <v>8976</v>
      </c>
      <c r="B8977" s="5" t="s">
        <v>791</v>
      </c>
      <c r="C8977" s="5" t="s">
        <v>315</v>
      </c>
      <c r="D8977" s="5" t="s">
        <v>316</v>
      </c>
      <c r="E8977" s="5" t="s">
        <v>305</v>
      </c>
      <c r="F8977" s="5" t="s">
        <v>323</v>
      </c>
      <c r="G8977" s="13">
        <v>365.67</v>
      </c>
      <c r="H8977" s="5">
        <v>6</v>
      </c>
    </row>
    <row r="8978" spans="1:8">
      <c r="A8978" s="4">
        <v>8977</v>
      </c>
      <c r="B8978" s="5" t="s">
        <v>800</v>
      </c>
      <c r="C8978" s="5" t="s">
        <v>312</v>
      </c>
      <c r="D8978" s="5" t="s">
        <v>785</v>
      </c>
      <c r="E8978" s="5" t="s">
        <v>303</v>
      </c>
      <c r="F8978" s="5" t="s">
        <v>770</v>
      </c>
      <c r="G8978" s="13">
        <v>857.56</v>
      </c>
      <c r="H8978" s="5">
        <v>106</v>
      </c>
    </row>
    <row r="8979" spans="1:8">
      <c r="A8979" s="4">
        <v>8978</v>
      </c>
      <c r="B8979" s="5" t="s">
        <v>756</v>
      </c>
      <c r="C8979" s="5" t="s">
        <v>307</v>
      </c>
      <c r="D8979" s="5" t="s">
        <v>736</v>
      </c>
      <c r="E8979" s="5" t="s">
        <v>740</v>
      </c>
      <c r="F8979" s="5" t="s">
        <v>311</v>
      </c>
      <c r="G8979" s="13">
        <v>389.97</v>
      </c>
      <c r="H8979" s="5">
        <v>34</v>
      </c>
    </row>
    <row r="8980" spans="1:8">
      <c r="A8980" s="4">
        <v>8979</v>
      </c>
      <c r="B8980" s="5" t="s">
        <v>808</v>
      </c>
      <c r="C8980" s="5" t="s">
        <v>315</v>
      </c>
      <c r="D8980" s="5" t="s">
        <v>743</v>
      </c>
      <c r="E8980" s="5" t="s">
        <v>740</v>
      </c>
      <c r="F8980" s="5" t="s">
        <v>325</v>
      </c>
      <c r="G8980" s="13">
        <v>140.69</v>
      </c>
      <c r="H8980" s="5">
        <v>23</v>
      </c>
    </row>
    <row r="8981" spans="1:8">
      <c r="A8981" s="4">
        <v>8980</v>
      </c>
      <c r="B8981" s="5" t="s">
        <v>805</v>
      </c>
      <c r="C8981" s="5" t="s">
        <v>315</v>
      </c>
      <c r="D8981" s="5" t="s">
        <v>769</v>
      </c>
      <c r="E8981" s="5" t="s">
        <v>733</v>
      </c>
      <c r="F8981" s="5" t="s">
        <v>326</v>
      </c>
      <c r="G8981" s="13">
        <v>543.05999999999995</v>
      </c>
      <c r="H8981" s="5">
        <v>3</v>
      </c>
    </row>
    <row r="8982" spans="1:8">
      <c r="A8982" s="4">
        <v>8981</v>
      </c>
      <c r="B8982" s="5" t="s">
        <v>788</v>
      </c>
      <c r="C8982" s="5" t="s">
        <v>304</v>
      </c>
      <c r="D8982" s="5" t="s">
        <v>769</v>
      </c>
      <c r="E8982" s="5" t="s">
        <v>303</v>
      </c>
      <c r="F8982" s="5" t="s">
        <v>770</v>
      </c>
      <c r="G8982" s="13">
        <v>735.69</v>
      </c>
      <c r="H8982" s="5">
        <v>65</v>
      </c>
    </row>
    <row r="8983" spans="1:8">
      <c r="A8983" s="4">
        <v>8982</v>
      </c>
      <c r="B8983" s="5" t="s">
        <v>801</v>
      </c>
      <c r="C8983" s="5" t="s">
        <v>757</v>
      </c>
      <c r="D8983" s="5" t="s">
        <v>320</v>
      </c>
      <c r="E8983" s="5" t="s">
        <v>319</v>
      </c>
      <c r="F8983" s="5" t="s">
        <v>321</v>
      </c>
      <c r="G8983" s="13">
        <v>527.48</v>
      </c>
      <c r="H8983" s="5">
        <v>14</v>
      </c>
    </row>
    <row r="8984" spans="1:8">
      <c r="A8984" s="4">
        <v>8983</v>
      </c>
      <c r="B8984" s="5" t="s">
        <v>782</v>
      </c>
      <c r="C8984" s="5" t="s">
        <v>304</v>
      </c>
      <c r="D8984" s="5" t="s">
        <v>324</v>
      </c>
      <c r="E8984" s="5" t="s">
        <v>758</v>
      </c>
      <c r="F8984" s="5" t="s">
        <v>306</v>
      </c>
      <c r="G8984" s="13">
        <v>664.19</v>
      </c>
      <c r="H8984" s="5">
        <v>34</v>
      </c>
    </row>
    <row r="8985" spans="1:8">
      <c r="A8985" s="4">
        <v>8984</v>
      </c>
      <c r="B8985" s="5" t="s">
        <v>766</v>
      </c>
      <c r="C8985" s="5" t="s">
        <v>308</v>
      </c>
      <c r="D8985" s="5" t="s">
        <v>769</v>
      </c>
      <c r="E8985" s="5" t="s">
        <v>314</v>
      </c>
      <c r="F8985" s="5" t="s">
        <v>770</v>
      </c>
      <c r="G8985" s="13">
        <v>155.11000000000001</v>
      </c>
      <c r="H8985" s="5">
        <v>46</v>
      </c>
    </row>
    <row r="8986" spans="1:8">
      <c r="A8986" s="4">
        <v>8985</v>
      </c>
      <c r="B8986" s="5" t="s">
        <v>739</v>
      </c>
      <c r="C8986" s="5" t="s">
        <v>742</v>
      </c>
      <c r="D8986" s="5" t="s">
        <v>785</v>
      </c>
      <c r="E8986" s="5" t="s">
        <v>319</v>
      </c>
      <c r="F8986" s="5" t="s">
        <v>326</v>
      </c>
      <c r="G8986" s="13">
        <v>861.07</v>
      </c>
      <c r="H8986" s="5">
        <v>90</v>
      </c>
    </row>
    <row r="8987" spans="1:8">
      <c r="A8987" s="4">
        <v>8986</v>
      </c>
      <c r="B8987" s="5" t="s">
        <v>781</v>
      </c>
      <c r="C8987" s="5" t="s">
        <v>783</v>
      </c>
      <c r="D8987" s="5" t="s">
        <v>769</v>
      </c>
      <c r="E8987" s="5" t="s">
        <v>733</v>
      </c>
      <c r="F8987" s="5" t="s">
        <v>746</v>
      </c>
      <c r="G8987" s="13">
        <v>409.08</v>
      </c>
      <c r="H8987" s="5">
        <v>126</v>
      </c>
    </row>
    <row r="8988" spans="1:8">
      <c r="A8988" s="4">
        <v>8987</v>
      </c>
      <c r="B8988" s="5" t="s">
        <v>761</v>
      </c>
      <c r="C8988" s="5" t="s">
        <v>307</v>
      </c>
      <c r="D8988" s="5" t="s">
        <v>785</v>
      </c>
      <c r="E8988" s="5" t="s">
        <v>303</v>
      </c>
      <c r="F8988" s="5" t="s">
        <v>734</v>
      </c>
      <c r="G8988" s="13">
        <v>214.96</v>
      </c>
      <c r="H8988" s="5">
        <v>107</v>
      </c>
    </row>
    <row r="8989" spans="1:8">
      <c r="A8989" s="4">
        <v>8988</v>
      </c>
      <c r="B8989" s="5" t="s">
        <v>802</v>
      </c>
      <c r="C8989" s="5" t="s">
        <v>312</v>
      </c>
      <c r="D8989" s="5" t="s">
        <v>317</v>
      </c>
      <c r="E8989" s="5" t="s">
        <v>758</v>
      </c>
      <c r="F8989" s="5" t="s">
        <v>751</v>
      </c>
      <c r="G8989" s="13">
        <v>57.65</v>
      </c>
      <c r="H8989" s="5">
        <v>172</v>
      </c>
    </row>
    <row r="8990" spans="1:8">
      <c r="A8990" s="4">
        <v>8989</v>
      </c>
      <c r="B8990" s="5" t="s">
        <v>763</v>
      </c>
      <c r="C8990" s="5" t="s">
        <v>304</v>
      </c>
      <c r="D8990" s="5" t="s">
        <v>309</v>
      </c>
      <c r="E8990" s="5" t="s">
        <v>758</v>
      </c>
      <c r="F8990" s="5" t="s">
        <v>325</v>
      </c>
      <c r="G8990" s="13">
        <v>947.56</v>
      </c>
      <c r="H8990" s="5">
        <v>70</v>
      </c>
    </row>
    <row r="8991" spans="1:8">
      <c r="A8991" s="4">
        <v>8990</v>
      </c>
      <c r="B8991" s="5" t="s">
        <v>782</v>
      </c>
      <c r="C8991" s="5" t="s">
        <v>753</v>
      </c>
      <c r="D8991" s="5" t="s">
        <v>317</v>
      </c>
      <c r="E8991" s="5" t="s">
        <v>322</v>
      </c>
      <c r="F8991" s="5" t="s">
        <v>323</v>
      </c>
      <c r="G8991" s="13">
        <v>666.39</v>
      </c>
      <c r="H8991" s="5">
        <v>145</v>
      </c>
    </row>
    <row r="8992" spans="1:8">
      <c r="A8992" s="4">
        <v>8991</v>
      </c>
      <c r="B8992" s="5" t="s">
        <v>811</v>
      </c>
      <c r="C8992" s="5" t="s">
        <v>304</v>
      </c>
      <c r="D8992" s="5" t="s">
        <v>316</v>
      </c>
      <c r="E8992" s="5" t="s">
        <v>740</v>
      </c>
      <c r="F8992" s="5" t="s">
        <v>306</v>
      </c>
      <c r="G8992" s="13">
        <v>513.38</v>
      </c>
      <c r="H8992" s="5">
        <v>131</v>
      </c>
    </row>
    <row r="8993" spans="1:8">
      <c r="A8993" s="4">
        <v>8992</v>
      </c>
      <c r="B8993" s="5" t="s">
        <v>767</v>
      </c>
      <c r="C8993" s="5" t="s">
        <v>304</v>
      </c>
      <c r="D8993" s="5" t="s">
        <v>750</v>
      </c>
      <c r="E8993" s="5" t="s">
        <v>322</v>
      </c>
      <c r="F8993" s="5" t="s">
        <v>323</v>
      </c>
      <c r="G8993" s="13">
        <v>346.35</v>
      </c>
      <c r="H8993" s="5">
        <v>48</v>
      </c>
    </row>
    <row r="8994" spans="1:8">
      <c r="A8994" s="4">
        <v>8993</v>
      </c>
      <c r="B8994" s="5" t="s">
        <v>790</v>
      </c>
      <c r="C8994" s="5" t="s">
        <v>753</v>
      </c>
      <c r="D8994" s="5" t="s">
        <v>316</v>
      </c>
      <c r="E8994" s="5" t="s">
        <v>314</v>
      </c>
      <c r="F8994" s="5" t="s">
        <v>311</v>
      </c>
      <c r="G8994" s="13">
        <v>566.99</v>
      </c>
      <c r="H8994" s="5">
        <v>50</v>
      </c>
    </row>
    <row r="8995" spans="1:8">
      <c r="A8995" s="4">
        <v>8994</v>
      </c>
      <c r="B8995" s="5" t="s">
        <v>802</v>
      </c>
      <c r="C8995" s="5" t="s">
        <v>753</v>
      </c>
      <c r="D8995" s="5" t="s">
        <v>738</v>
      </c>
      <c r="E8995" s="5" t="s">
        <v>313</v>
      </c>
      <c r="F8995" s="5" t="s">
        <v>770</v>
      </c>
      <c r="G8995" s="13">
        <v>847.04</v>
      </c>
      <c r="H8995" s="5">
        <v>87</v>
      </c>
    </row>
    <row r="8996" spans="1:8">
      <c r="A8996" s="4">
        <v>8995</v>
      </c>
      <c r="B8996" s="5" t="s">
        <v>810</v>
      </c>
      <c r="C8996" s="5" t="s">
        <v>757</v>
      </c>
      <c r="D8996" s="5" t="s">
        <v>785</v>
      </c>
      <c r="E8996" s="5" t="s">
        <v>758</v>
      </c>
      <c r="F8996" s="5" t="s">
        <v>325</v>
      </c>
      <c r="G8996" s="13">
        <v>344.82</v>
      </c>
      <c r="H8996" s="5">
        <v>42</v>
      </c>
    </row>
    <row r="8997" spans="1:8">
      <c r="A8997" s="4">
        <v>8996</v>
      </c>
      <c r="B8997" s="5" t="s">
        <v>768</v>
      </c>
      <c r="C8997" s="5" t="s">
        <v>757</v>
      </c>
      <c r="D8997" s="5" t="s">
        <v>736</v>
      </c>
      <c r="E8997" s="5" t="s">
        <v>310</v>
      </c>
      <c r="F8997" s="5" t="s">
        <v>325</v>
      </c>
      <c r="G8997" s="13">
        <v>865.86</v>
      </c>
      <c r="H8997" s="5">
        <v>9</v>
      </c>
    </row>
    <row r="8998" spans="1:8">
      <c r="A8998" s="4">
        <v>8997</v>
      </c>
      <c r="B8998" s="5" t="s">
        <v>801</v>
      </c>
      <c r="C8998" s="5" t="s">
        <v>755</v>
      </c>
      <c r="D8998" s="5" t="s">
        <v>736</v>
      </c>
      <c r="E8998" s="5" t="s">
        <v>310</v>
      </c>
      <c r="F8998" s="5" t="s">
        <v>323</v>
      </c>
      <c r="G8998" s="13">
        <v>642.16999999999996</v>
      </c>
      <c r="H8998" s="5">
        <v>72</v>
      </c>
    </row>
    <row r="8999" spans="1:8">
      <c r="A8999" s="4">
        <v>8998</v>
      </c>
      <c r="B8999" s="5" t="s">
        <v>768</v>
      </c>
      <c r="C8999" s="5" t="s">
        <v>315</v>
      </c>
      <c r="D8999" s="5" t="s">
        <v>317</v>
      </c>
      <c r="E8999" s="5" t="s">
        <v>740</v>
      </c>
      <c r="F8999" s="5" t="s">
        <v>770</v>
      </c>
      <c r="G8999" s="13">
        <v>622.94000000000005</v>
      </c>
      <c r="H8999" s="5">
        <v>142</v>
      </c>
    </row>
    <row r="9000" spans="1:8">
      <c r="A9000" s="4">
        <v>8999</v>
      </c>
      <c r="B9000" s="5" t="s">
        <v>805</v>
      </c>
      <c r="C9000" s="5" t="s">
        <v>742</v>
      </c>
      <c r="D9000" s="5" t="s">
        <v>317</v>
      </c>
      <c r="E9000" s="5" t="s">
        <v>322</v>
      </c>
      <c r="F9000" s="5" t="s">
        <v>746</v>
      </c>
      <c r="G9000" s="13">
        <v>762.39</v>
      </c>
      <c r="H9000" s="5">
        <v>33</v>
      </c>
    </row>
    <row r="9001" spans="1:8">
      <c r="A9001" s="4">
        <v>9000</v>
      </c>
      <c r="B9001" s="5" t="s">
        <v>793</v>
      </c>
      <c r="C9001" s="5" t="s">
        <v>757</v>
      </c>
      <c r="D9001" s="5" t="s">
        <v>785</v>
      </c>
      <c r="E9001" s="5" t="s">
        <v>314</v>
      </c>
      <c r="F9001" s="5" t="s">
        <v>323</v>
      </c>
      <c r="G9001" s="13">
        <v>534.16999999999996</v>
      </c>
      <c r="H9001" s="5">
        <v>104</v>
      </c>
    </row>
    <row r="9002" spans="1:8">
      <c r="A9002" s="4">
        <v>9001</v>
      </c>
      <c r="B9002" s="5" t="s">
        <v>752</v>
      </c>
      <c r="C9002" s="5" t="s">
        <v>318</v>
      </c>
      <c r="D9002" s="5" t="s">
        <v>316</v>
      </c>
      <c r="E9002" s="5" t="s">
        <v>313</v>
      </c>
      <c r="F9002" s="5" t="s">
        <v>306</v>
      </c>
      <c r="G9002" s="13">
        <v>832.99</v>
      </c>
      <c r="H9002" s="5">
        <v>130</v>
      </c>
    </row>
    <row r="9003" spans="1:8">
      <c r="A9003" s="4">
        <v>9002</v>
      </c>
      <c r="B9003" s="5" t="s">
        <v>784</v>
      </c>
      <c r="C9003" s="5" t="s">
        <v>318</v>
      </c>
      <c r="D9003" s="5" t="s">
        <v>738</v>
      </c>
      <c r="E9003" s="5" t="s">
        <v>733</v>
      </c>
      <c r="F9003" s="5" t="s">
        <v>744</v>
      </c>
      <c r="G9003" s="13">
        <v>476.46</v>
      </c>
      <c r="H9003" s="5">
        <v>178</v>
      </c>
    </row>
    <row r="9004" spans="1:8">
      <c r="A9004" s="4">
        <v>9003</v>
      </c>
      <c r="B9004" s="5" t="s">
        <v>800</v>
      </c>
      <c r="C9004" s="5" t="s">
        <v>783</v>
      </c>
      <c r="D9004" s="5" t="s">
        <v>738</v>
      </c>
      <c r="E9004" s="5" t="s">
        <v>313</v>
      </c>
      <c r="F9004" s="5" t="s">
        <v>325</v>
      </c>
      <c r="G9004" s="13">
        <v>625.38</v>
      </c>
      <c r="H9004" s="5">
        <v>80</v>
      </c>
    </row>
    <row r="9005" spans="1:8">
      <c r="A9005" s="4">
        <v>9004</v>
      </c>
      <c r="B9005" s="5" t="s">
        <v>805</v>
      </c>
      <c r="C9005" s="5" t="s">
        <v>783</v>
      </c>
      <c r="D9005" s="5" t="s">
        <v>309</v>
      </c>
      <c r="E9005" s="5" t="s">
        <v>313</v>
      </c>
      <c r="F9005" s="5" t="s">
        <v>325</v>
      </c>
      <c r="G9005" s="13">
        <v>187.07</v>
      </c>
      <c r="H9005" s="5">
        <v>100</v>
      </c>
    </row>
    <row r="9006" spans="1:8">
      <c r="A9006" s="4">
        <v>9005</v>
      </c>
      <c r="B9006" s="5" t="s">
        <v>762</v>
      </c>
      <c r="C9006" s="5" t="s">
        <v>315</v>
      </c>
      <c r="D9006" s="5" t="s">
        <v>324</v>
      </c>
      <c r="E9006" s="5" t="s">
        <v>322</v>
      </c>
      <c r="F9006" s="5" t="s">
        <v>744</v>
      </c>
      <c r="G9006" s="13">
        <v>323.57</v>
      </c>
      <c r="H9006" s="5">
        <v>40</v>
      </c>
    </row>
    <row r="9007" spans="1:8">
      <c r="A9007" s="4">
        <v>9006</v>
      </c>
      <c r="B9007" s="5" t="s">
        <v>777</v>
      </c>
      <c r="C9007" s="5" t="s">
        <v>307</v>
      </c>
      <c r="D9007" s="5" t="s">
        <v>320</v>
      </c>
      <c r="E9007" s="5" t="s">
        <v>740</v>
      </c>
      <c r="F9007" s="5" t="s">
        <v>734</v>
      </c>
      <c r="G9007" s="13">
        <v>638.17999999999995</v>
      </c>
      <c r="H9007" s="5">
        <v>28</v>
      </c>
    </row>
    <row r="9008" spans="1:8">
      <c r="A9008" s="4">
        <v>9007</v>
      </c>
      <c r="B9008" s="5" t="s">
        <v>752</v>
      </c>
      <c r="C9008" s="5" t="s">
        <v>308</v>
      </c>
      <c r="D9008" s="5" t="s">
        <v>317</v>
      </c>
      <c r="E9008" s="5" t="s">
        <v>313</v>
      </c>
      <c r="F9008" s="5" t="s">
        <v>326</v>
      </c>
      <c r="G9008" s="13">
        <v>208.14</v>
      </c>
      <c r="H9008" s="5">
        <v>132</v>
      </c>
    </row>
    <row r="9009" spans="1:8">
      <c r="A9009" s="4">
        <v>9008</v>
      </c>
      <c r="B9009" s="5" t="s">
        <v>754</v>
      </c>
      <c r="C9009" s="5" t="s">
        <v>318</v>
      </c>
      <c r="D9009" s="5" t="s">
        <v>738</v>
      </c>
      <c r="E9009" s="5" t="s">
        <v>305</v>
      </c>
      <c r="F9009" s="5" t="s">
        <v>321</v>
      </c>
      <c r="G9009" s="13">
        <v>276.23</v>
      </c>
      <c r="H9009" s="5">
        <v>29</v>
      </c>
    </row>
    <row r="9010" spans="1:8">
      <c r="A9010" s="4">
        <v>9009</v>
      </c>
      <c r="B9010" s="5" t="s">
        <v>804</v>
      </c>
      <c r="C9010" s="5" t="s">
        <v>312</v>
      </c>
      <c r="D9010" s="5" t="s">
        <v>772</v>
      </c>
      <c r="E9010" s="5" t="s">
        <v>758</v>
      </c>
      <c r="F9010" s="5" t="s">
        <v>770</v>
      </c>
      <c r="G9010" s="13">
        <v>45.18</v>
      </c>
      <c r="H9010" s="5">
        <v>92</v>
      </c>
    </row>
    <row r="9011" spans="1:8">
      <c r="A9011" s="4">
        <v>9010</v>
      </c>
      <c r="B9011" s="5" t="s">
        <v>808</v>
      </c>
      <c r="C9011" s="5" t="s">
        <v>757</v>
      </c>
      <c r="D9011" s="5" t="s">
        <v>772</v>
      </c>
      <c r="E9011" s="5" t="s">
        <v>305</v>
      </c>
      <c r="F9011" s="5" t="s">
        <v>751</v>
      </c>
      <c r="G9011" s="13">
        <v>881.14</v>
      </c>
      <c r="H9011" s="5">
        <v>173</v>
      </c>
    </row>
    <row r="9012" spans="1:8">
      <c r="A9012" s="4">
        <v>9011</v>
      </c>
      <c r="B9012" s="5" t="s">
        <v>765</v>
      </c>
      <c r="C9012" s="5" t="s">
        <v>308</v>
      </c>
      <c r="D9012" s="5" t="s">
        <v>309</v>
      </c>
      <c r="E9012" s="5" t="s">
        <v>319</v>
      </c>
      <c r="F9012" s="5" t="s">
        <v>770</v>
      </c>
      <c r="G9012" s="13">
        <v>401.03</v>
      </c>
      <c r="H9012" s="5">
        <v>25</v>
      </c>
    </row>
    <row r="9013" spans="1:8">
      <c r="A9013" s="4">
        <v>9012</v>
      </c>
      <c r="B9013" s="5" t="s">
        <v>790</v>
      </c>
      <c r="C9013" s="5" t="s">
        <v>753</v>
      </c>
      <c r="D9013" s="5" t="s">
        <v>736</v>
      </c>
      <c r="E9013" s="5" t="s">
        <v>319</v>
      </c>
      <c r="F9013" s="5" t="s">
        <v>744</v>
      </c>
      <c r="G9013" s="13">
        <v>851.04</v>
      </c>
      <c r="H9013" s="5">
        <v>118</v>
      </c>
    </row>
    <row r="9014" spans="1:8">
      <c r="A9014" s="4">
        <v>9013</v>
      </c>
      <c r="B9014" s="5" t="s">
        <v>773</v>
      </c>
      <c r="C9014" s="5" t="s">
        <v>735</v>
      </c>
      <c r="D9014" s="5" t="s">
        <v>738</v>
      </c>
      <c r="E9014" s="5" t="s">
        <v>313</v>
      </c>
      <c r="F9014" s="5" t="s">
        <v>734</v>
      </c>
      <c r="G9014" s="13">
        <v>265.93</v>
      </c>
      <c r="H9014" s="5">
        <v>94</v>
      </c>
    </row>
    <row r="9015" spans="1:8">
      <c r="A9015" s="4">
        <v>9014</v>
      </c>
      <c r="B9015" s="5" t="s">
        <v>804</v>
      </c>
      <c r="C9015" s="5" t="s">
        <v>318</v>
      </c>
      <c r="D9015" s="5" t="s">
        <v>317</v>
      </c>
      <c r="E9015" s="5" t="s">
        <v>313</v>
      </c>
      <c r="F9015" s="5" t="s">
        <v>326</v>
      </c>
      <c r="G9015" s="13">
        <v>646.71</v>
      </c>
      <c r="H9015" s="5">
        <v>84</v>
      </c>
    </row>
    <row r="9016" spans="1:8">
      <c r="A9016" s="4">
        <v>9015</v>
      </c>
      <c r="B9016" s="5" t="s">
        <v>784</v>
      </c>
      <c r="C9016" s="5" t="s">
        <v>307</v>
      </c>
      <c r="D9016" s="5" t="s">
        <v>309</v>
      </c>
      <c r="E9016" s="5" t="s">
        <v>740</v>
      </c>
      <c r="F9016" s="5" t="s">
        <v>748</v>
      </c>
      <c r="G9016" s="13">
        <v>180.92</v>
      </c>
      <c r="H9016" s="5">
        <v>55</v>
      </c>
    </row>
    <row r="9017" spans="1:8">
      <c r="A9017" s="4">
        <v>9016</v>
      </c>
      <c r="B9017" s="5" t="s">
        <v>799</v>
      </c>
      <c r="C9017" s="5" t="s">
        <v>318</v>
      </c>
      <c r="D9017" s="5" t="s">
        <v>316</v>
      </c>
      <c r="E9017" s="5" t="s">
        <v>758</v>
      </c>
      <c r="F9017" s="5" t="s">
        <v>306</v>
      </c>
      <c r="G9017" s="13">
        <v>73.069999999999993</v>
      </c>
      <c r="H9017" s="5">
        <v>146</v>
      </c>
    </row>
    <row r="9018" spans="1:8">
      <c r="A9018" s="4">
        <v>9017</v>
      </c>
      <c r="B9018" s="5" t="s">
        <v>752</v>
      </c>
      <c r="C9018" s="5" t="s">
        <v>308</v>
      </c>
      <c r="D9018" s="5" t="s">
        <v>785</v>
      </c>
      <c r="E9018" s="5" t="s">
        <v>322</v>
      </c>
      <c r="F9018" s="5" t="s">
        <v>311</v>
      </c>
      <c r="G9018" s="13">
        <v>734.13</v>
      </c>
      <c r="H9018" s="5">
        <v>22</v>
      </c>
    </row>
    <row r="9019" spans="1:8">
      <c r="A9019" s="4">
        <v>9018</v>
      </c>
      <c r="B9019" s="5" t="s">
        <v>778</v>
      </c>
      <c r="C9019" s="5" t="s">
        <v>318</v>
      </c>
      <c r="D9019" s="5" t="s">
        <v>320</v>
      </c>
      <c r="E9019" s="5" t="s">
        <v>313</v>
      </c>
      <c r="F9019" s="5" t="s">
        <v>323</v>
      </c>
      <c r="G9019" s="13">
        <v>744.07</v>
      </c>
      <c r="H9019" s="5">
        <v>77</v>
      </c>
    </row>
    <row r="9020" spans="1:8">
      <c r="A9020" s="4">
        <v>9019</v>
      </c>
      <c r="B9020" s="5" t="s">
        <v>765</v>
      </c>
      <c r="C9020" s="5" t="s">
        <v>312</v>
      </c>
      <c r="D9020" s="5" t="s">
        <v>743</v>
      </c>
      <c r="E9020" s="5" t="s">
        <v>758</v>
      </c>
      <c r="F9020" s="5" t="s">
        <v>744</v>
      </c>
      <c r="G9020" s="13">
        <v>807.42</v>
      </c>
      <c r="H9020" s="5">
        <v>149</v>
      </c>
    </row>
    <row r="9021" spans="1:8">
      <c r="A9021" s="4">
        <v>9020</v>
      </c>
      <c r="B9021" s="5" t="s">
        <v>812</v>
      </c>
      <c r="C9021" s="5" t="s">
        <v>731</v>
      </c>
      <c r="D9021" s="5" t="s">
        <v>772</v>
      </c>
      <c r="E9021" s="5" t="s">
        <v>310</v>
      </c>
      <c r="F9021" s="5" t="s">
        <v>321</v>
      </c>
      <c r="G9021" s="13">
        <v>651.74</v>
      </c>
      <c r="H9021" s="5">
        <v>158</v>
      </c>
    </row>
    <row r="9022" spans="1:8">
      <c r="A9022" s="4">
        <v>9021</v>
      </c>
      <c r="B9022" s="5" t="s">
        <v>793</v>
      </c>
      <c r="C9022" s="5" t="s">
        <v>757</v>
      </c>
      <c r="D9022" s="5" t="s">
        <v>772</v>
      </c>
      <c r="E9022" s="5" t="s">
        <v>313</v>
      </c>
      <c r="F9022" s="5" t="s">
        <v>770</v>
      </c>
      <c r="G9022" s="13">
        <v>909.68</v>
      </c>
      <c r="H9022" s="5">
        <v>193</v>
      </c>
    </row>
    <row r="9023" spans="1:8">
      <c r="A9023" s="4">
        <v>9022</v>
      </c>
      <c r="B9023" s="5" t="s">
        <v>773</v>
      </c>
      <c r="C9023" s="5" t="s">
        <v>318</v>
      </c>
      <c r="D9023" s="5" t="s">
        <v>732</v>
      </c>
      <c r="E9023" s="5" t="s">
        <v>740</v>
      </c>
      <c r="F9023" s="5" t="s">
        <v>323</v>
      </c>
      <c r="G9023" s="13">
        <v>116.48</v>
      </c>
      <c r="H9023" s="5">
        <v>188</v>
      </c>
    </row>
    <row r="9024" spans="1:8">
      <c r="A9024" s="4">
        <v>9023</v>
      </c>
      <c r="B9024" s="5" t="s">
        <v>302</v>
      </c>
      <c r="C9024" s="5" t="s">
        <v>783</v>
      </c>
      <c r="D9024" s="5" t="s">
        <v>736</v>
      </c>
      <c r="E9024" s="5" t="s">
        <v>740</v>
      </c>
      <c r="F9024" s="5" t="s">
        <v>306</v>
      </c>
      <c r="G9024" s="13">
        <v>447.39</v>
      </c>
      <c r="H9024" s="5">
        <v>68</v>
      </c>
    </row>
    <row r="9025" spans="1:8">
      <c r="A9025" s="4">
        <v>9024</v>
      </c>
      <c r="B9025" s="5" t="s">
        <v>800</v>
      </c>
      <c r="C9025" s="5" t="s">
        <v>742</v>
      </c>
      <c r="D9025" s="5" t="s">
        <v>324</v>
      </c>
      <c r="E9025" s="5" t="s">
        <v>740</v>
      </c>
      <c r="F9025" s="5" t="s">
        <v>306</v>
      </c>
      <c r="G9025" s="13">
        <v>798.71</v>
      </c>
      <c r="H9025" s="5">
        <v>116</v>
      </c>
    </row>
    <row r="9026" spans="1:8">
      <c r="A9026" s="4">
        <v>9025</v>
      </c>
      <c r="B9026" s="5" t="s">
        <v>798</v>
      </c>
      <c r="C9026" s="5" t="s">
        <v>755</v>
      </c>
      <c r="D9026" s="5" t="s">
        <v>324</v>
      </c>
      <c r="E9026" s="5" t="s">
        <v>305</v>
      </c>
      <c r="F9026" s="5" t="s">
        <v>734</v>
      </c>
      <c r="G9026" s="13">
        <v>118.86</v>
      </c>
      <c r="H9026" s="5">
        <v>25</v>
      </c>
    </row>
    <row r="9027" spans="1:8">
      <c r="A9027" s="4">
        <v>9026</v>
      </c>
      <c r="B9027" s="5" t="s">
        <v>784</v>
      </c>
      <c r="C9027" s="5" t="s">
        <v>312</v>
      </c>
      <c r="D9027" s="5" t="s">
        <v>738</v>
      </c>
      <c r="E9027" s="5" t="s">
        <v>740</v>
      </c>
      <c r="F9027" s="5" t="s">
        <v>748</v>
      </c>
      <c r="G9027" s="13">
        <v>398.44</v>
      </c>
      <c r="H9027" s="5">
        <v>155</v>
      </c>
    </row>
    <row r="9028" spans="1:8">
      <c r="A9028" s="4">
        <v>9027</v>
      </c>
      <c r="B9028" s="5" t="s">
        <v>776</v>
      </c>
      <c r="C9028" s="5" t="s">
        <v>731</v>
      </c>
      <c r="D9028" s="5" t="s">
        <v>785</v>
      </c>
      <c r="E9028" s="5" t="s">
        <v>758</v>
      </c>
      <c r="F9028" s="5" t="s">
        <v>311</v>
      </c>
      <c r="G9028" s="13">
        <v>91.76</v>
      </c>
      <c r="H9028" s="5">
        <v>30</v>
      </c>
    </row>
    <row r="9029" spans="1:8">
      <c r="A9029" s="4">
        <v>9028</v>
      </c>
      <c r="B9029" s="5" t="s">
        <v>773</v>
      </c>
      <c r="C9029" s="5" t="s">
        <v>783</v>
      </c>
      <c r="D9029" s="5" t="s">
        <v>772</v>
      </c>
      <c r="E9029" s="5" t="s">
        <v>740</v>
      </c>
      <c r="F9029" s="5" t="s">
        <v>311</v>
      </c>
      <c r="G9029" s="13">
        <v>460.7</v>
      </c>
      <c r="H9029" s="5">
        <v>6</v>
      </c>
    </row>
    <row r="9030" spans="1:8">
      <c r="A9030" s="4">
        <v>9029</v>
      </c>
      <c r="B9030" s="5" t="s">
        <v>796</v>
      </c>
      <c r="C9030" s="5" t="s">
        <v>307</v>
      </c>
      <c r="D9030" s="5" t="s">
        <v>772</v>
      </c>
      <c r="E9030" s="5" t="s">
        <v>305</v>
      </c>
      <c r="F9030" s="5" t="s">
        <v>744</v>
      </c>
      <c r="G9030" s="13">
        <v>773.48</v>
      </c>
      <c r="H9030" s="5">
        <v>196</v>
      </c>
    </row>
    <row r="9031" spans="1:8">
      <c r="A9031" s="4">
        <v>9030</v>
      </c>
      <c r="B9031" s="5" t="s">
        <v>737</v>
      </c>
      <c r="C9031" s="5" t="s">
        <v>783</v>
      </c>
      <c r="D9031" s="5" t="s">
        <v>785</v>
      </c>
      <c r="E9031" s="5" t="s">
        <v>733</v>
      </c>
      <c r="F9031" s="5" t="s">
        <v>734</v>
      </c>
      <c r="G9031" s="13">
        <v>615.91999999999996</v>
      </c>
      <c r="H9031" s="5">
        <v>169</v>
      </c>
    </row>
    <row r="9032" spans="1:8">
      <c r="A9032" s="4">
        <v>9031</v>
      </c>
      <c r="B9032" s="5" t="s">
        <v>754</v>
      </c>
      <c r="C9032" s="5" t="s">
        <v>307</v>
      </c>
      <c r="D9032" s="5" t="s">
        <v>324</v>
      </c>
      <c r="E9032" s="5" t="s">
        <v>319</v>
      </c>
      <c r="F9032" s="5" t="s">
        <v>748</v>
      </c>
      <c r="G9032" s="13">
        <v>395.33</v>
      </c>
      <c r="H9032" s="5">
        <v>80</v>
      </c>
    </row>
    <row r="9033" spans="1:8">
      <c r="A9033" s="4">
        <v>9032</v>
      </c>
      <c r="B9033" s="5" t="s">
        <v>782</v>
      </c>
      <c r="C9033" s="5" t="s">
        <v>753</v>
      </c>
      <c r="D9033" s="5" t="s">
        <v>316</v>
      </c>
      <c r="E9033" s="5" t="s">
        <v>303</v>
      </c>
      <c r="F9033" s="5" t="s">
        <v>326</v>
      </c>
      <c r="G9033" s="13">
        <v>365.67</v>
      </c>
      <c r="H9033" s="5">
        <v>43</v>
      </c>
    </row>
    <row r="9034" spans="1:8">
      <c r="A9034" s="4">
        <v>9033</v>
      </c>
      <c r="B9034" s="5" t="s">
        <v>767</v>
      </c>
      <c r="C9034" s="5" t="s">
        <v>731</v>
      </c>
      <c r="D9034" s="5" t="s">
        <v>736</v>
      </c>
      <c r="E9034" s="5" t="s">
        <v>322</v>
      </c>
      <c r="F9034" s="5" t="s">
        <v>734</v>
      </c>
      <c r="G9034" s="13">
        <v>554.79999999999995</v>
      </c>
      <c r="H9034" s="5">
        <v>199</v>
      </c>
    </row>
    <row r="9035" spans="1:8">
      <c r="A9035" s="4">
        <v>9034</v>
      </c>
      <c r="B9035" s="5" t="s">
        <v>787</v>
      </c>
      <c r="C9035" s="5" t="s">
        <v>757</v>
      </c>
      <c r="D9035" s="5" t="s">
        <v>324</v>
      </c>
      <c r="E9035" s="5" t="s">
        <v>303</v>
      </c>
      <c r="F9035" s="5" t="s">
        <v>734</v>
      </c>
      <c r="G9035" s="13">
        <v>144.9</v>
      </c>
      <c r="H9035" s="5">
        <v>191</v>
      </c>
    </row>
    <row r="9036" spans="1:8">
      <c r="A9036" s="4">
        <v>9035</v>
      </c>
      <c r="B9036" s="5" t="s">
        <v>802</v>
      </c>
      <c r="C9036" s="5" t="s">
        <v>753</v>
      </c>
      <c r="D9036" s="5" t="s">
        <v>736</v>
      </c>
      <c r="E9036" s="5" t="s">
        <v>319</v>
      </c>
      <c r="F9036" s="5" t="s">
        <v>323</v>
      </c>
      <c r="G9036" s="13">
        <v>866.9</v>
      </c>
      <c r="H9036" s="5">
        <v>143</v>
      </c>
    </row>
    <row r="9037" spans="1:8">
      <c r="A9037" s="4">
        <v>9036</v>
      </c>
      <c r="B9037" s="5" t="s">
        <v>774</v>
      </c>
      <c r="C9037" s="5" t="s">
        <v>755</v>
      </c>
      <c r="D9037" s="5" t="s">
        <v>732</v>
      </c>
      <c r="E9037" s="5" t="s">
        <v>319</v>
      </c>
      <c r="F9037" s="5" t="s">
        <v>311</v>
      </c>
      <c r="G9037" s="13">
        <v>830.15</v>
      </c>
      <c r="H9037" s="5">
        <v>46</v>
      </c>
    </row>
    <row r="9038" spans="1:8">
      <c r="A9038" s="4">
        <v>9037</v>
      </c>
      <c r="B9038" s="5" t="s">
        <v>756</v>
      </c>
      <c r="C9038" s="5" t="s">
        <v>755</v>
      </c>
      <c r="D9038" s="5" t="s">
        <v>769</v>
      </c>
      <c r="E9038" s="5" t="s">
        <v>305</v>
      </c>
      <c r="F9038" s="5" t="s">
        <v>748</v>
      </c>
      <c r="G9038" s="13">
        <v>533.29</v>
      </c>
      <c r="H9038" s="5">
        <v>92</v>
      </c>
    </row>
    <row r="9039" spans="1:8">
      <c r="A9039" s="4">
        <v>9038</v>
      </c>
      <c r="B9039" s="5" t="s">
        <v>756</v>
      </c>
      <c r="C9039" s="5" t="s">
        <v>304</v>
      </c>
      <c r="D9039" s="5" t="s">
        <v>743</v>
      </c>
      <c r="E9039" s="5" t="s">
        <v>313</v>
      </c>
      <c r="F9039" s="5" t="s">
        <v>751</v>
      </c>
      <c r="G9039" s="13">
        <v>633.63</v>
      </c>
      <c r="H9039" s="5">
        <v>14</v>
      </c>
    </row>
    <row r="9040" spans="1:8">
      <c r="A9040" s="4">
        <v>9039</v>
      </c>
      <c r="B9040" s="5" t="s">
        <v>745</v>
      </c>
      <c r="C9040" s="5" t="s">
        <v>755</v>
      </c>
      <c r="D9040" s="5" t="s">
        <v>320</v>
      </c>
      <c r="E9040" s="5" t="s">
        <v>314</v>
      </c>
      <c r="F9040" s="5" t="s">
        <v>306</v>
      </c>
      <c r="G9040" s="13">
        <v>442.55</v>
      </c>
      <c r="H9040" s="5">
        <v>14</v>
      </c>
    </row>
    <row r="9041" spans="1:8">
      <c r="A9041" s="4">
        <v>9040</v>
      </c>
      <c r="B9041" s="5" t="s">
        <v>761</v>
      </c>
      <c r="C9041" s="5" t="s">
        <v>783</v>
      </c>
      <c r="D9041" s="5" t="s">
        <v>772</v>
      </c>
      <c r="E9041" s="5" t="s">
        <v>322</v>
      </c>
      <c r="F9041" s="5" t="s">
        <v>311</v>
      </c>
      <c r="G9041" s="13">
        <v>448.55</v>
      </c>
      <c r="H9041" s="5">
        <v>5</v>
      </c>
    </row>
    <row r="9042" spans="1:8">
      <c r="A9042" s="4">
        <v>9041</v>
      </c>
      <c r="B9042" s="5" t="s">
        <v>802</v>
      </c>
      <c r="C9042" s="5" t="s">
        <v>312</v>
      </c>
      <c r="D9042" s="5" t="s">
        <v>736</v>
      </c>
      <c r="E9042" s="5" t="s">
        <v>303</v>
      </c>
      <c r="F9042" s="5" t="s">
        <v>306</v>
      </c>
      <c r="G9042" s="13">
        <v>286.48</v>
      </c>
      <c r="H9042" s="5">
        <v>191</v>
      </c>
    </row>
    <row r="9043" spans="1:8">
      <c r="A9043" s="4">
        <v>9042</v>
      </c>
      <c r="B9043" s="5" t="s">
        <v>779</v>
      </c>
      <c r="C9043" s="5" t="s">
        <v>315</v>
      </c>
      <c r="D9043" s="5" t="s">
        <v>309</v>
      </c>
      <c r="E9043" s="5" t="s">
        <v>733</v>
      </c>
      <c r="F9043" s="5" t="s">
        <v>734</v>
      </c>
      <c r="G9043" s="13">
        <v>294.70999999999998</v>
      </c>
      <c r="H9043" s="5">
        <v>137</v>
      </c>
    </row>
    <row r="9044" spans="1:8">
      <c r="A9044" s="4">
        <v>9043</v>
      </c>
      <c r="B9044" s="5" t="s">
        <v>810</v>
      </c>
      <c r="C9044" s="5" t="s">
        <v>308</v>
      </c>
      <c r="D9044" s="5" t="s">
        <v>772</v>
      </c>
      <c r="E9044" s="5" t="s">
        <v>305</v>
      </c>
      <c r="F9044" s="5" t="s">
        <v>734</v>
      </c>
      <c r="G9044" s="13">
        <v>693.44</v>
      </c>
      <c r="H9044" s="5">
        <v>108</v>
      </c>
    </row>
    <row r="9045" spans="1:8">
      <c r="A9045" s="4">
        <v>9044</v>
      </c>
      <c r="B9045" s="5" t="s">
        <v>805</v>
      </c>
      <c r="C9045" s="5" t="s">
        <v>307</v>
      </c>
      <c r="D9045" s="5" t="s">
        <v>750</v>
      </c>
      <c r="E9045" s="5" t="s">
        <v>305</v>
      </c>
      <c r="F9045" s="5" t="s">
        <v>748</v>
      </c>
      <c r="G9045" s="13">
        <v>256.45</v>
      </c>
      <c r="H9045" s="5">
        <v>146</v>
      </c>
    </row>
    <row r="9046" spans="1:8">
      <c r="A9046" s="4">
        <v>9045</v>
      </c>
      <c r="B9046" s="5" t="s">
        <v>797</v>
      </c>
      <c r="C9046" s="5" t="s">
        <v>735</v>
      </c>
      <c r="D9046" s="5" t="s">
        <v>772</v>
      </c>
      <c r="E9046" s="5" t="s">
        <v>313</v>
      </c>
      <c r="F9046" s="5" t="s">
        <v>770</v>
      </c>
      <c r="G9046" s="13">
        <v>78.540000000000006</v>
      </c>
      <c r="H9046" s="5">
        <v>101</v>
      </c>
    </row>
    <row r="9047" spans="1:8">
      <c r="A9047" s="4">
        <v>9046</v>
      </c>
      <c r="B9047" s="5" t="s">
        <v>790</v>
      </c>
      <c r="C9047" s="5" t="s">
        <v>304</v>
      </c>
      <c r="D9047" s="5" t="s">
        <v>317</v>
      </c>
      <c r="E9047" s="5" t="s">
        <v>322</v>
      </c>
      <c r="F9047" s="5" t="s">
        <v>748</v>
      </c>
      <c r="G9047" s="13">
        <v>396.13</v>
      </c>
      <c r="H9047" s="5">
        <v>183</v>
      </c>
    </row>
    <row r="9048" spans="1:8">
      <c r="A9048" s="4">
        <v>9047</v>
      </c>
      <c r="B9048" s="5" t="s">
        <v>730</v>
      </c>
      <c r="C9048" s="5" t="s">
        <v>308</v>
      </c>
      <c r="D9048" s="5" t="s">
        <v>738</v>
      </c>
      <c r="E9048" s="5" t="s">
        <v>305</v>
      </c>
      <c r="F9048" s="5" t="s">
        <v>323</v>
      </c>
      <c r="G9048" s="13">
        <v>809.96</v>
      </c>
      <c r="H9048" s="5">
        <v>133</v>
      </c>
    </row>
    <row r="9049" spans="1:8">
      <c r="A9049" s="4">
        <v>9048</v>
      </c>
      <c r="B9049" s="5" t="s">
        <v>788</v>
      </c>
      <c r="C9049" s="5" t="s">
        <v>755</v>
      </c>
      <c r="D9049" s="5" t="s">
        <v>785</v>
      </c>
      <c r="E9049" s="5" t="s">
        <v>322</v>
      </c>
      <c r="F9049" s="5" t="s">
        <v>770</v>
      </c>
      <c r="G9049" s="13">
        <v>133.4</v>
      </c>
      <c r="H9049" s="5">
        <v>111</v>
      </c>
    </row>
    <row r="9050" spans="1:8">
      <c r="A9050" s="4">
        <v>9049</v>
      </c>
      <c r="B9050" s="5" t="s">
        <v>778</v>
      </c>
      <c r="C9050" s="5" t="s">
        <v>753</v>
      </c>
      <c r="D9050" s="5" t="s">
        <v>785</v>
      </c>
      <c r="E9050" s="5" t="s">
        <v>322</v>
      </c>
      <c r="F9050" s="5" t="s">
        <v>326</v>
      </c>
      <c r="G9050" s="13">
        <v>498.43</v>
      </c>
      <c r="H9050" s="5">
        <v>12</v>
      </c>
    </row>
    <row r="9051" spans="1:8">
      <c r="A9051" s="4">
        <v>9050</v>
      </c>
      <c r="B9051" s="5" t="s">
        <v>789</v>
      </c>
      <c r="C9051" s="5" t="s">
        <v>318</v>
      </c>
      <c r="D9051" s="5" t="s">
        <v>743</v>
      </c>
      <c r="E9051" s="5" t="s">
        <v>319</v>
      </c>
      <c r="F9051" s="5" t="s">
        <v>306</v>
      </c>
      <c r="G9051" s="13">
        <v>147.25</v>
      </c>
      <c r="H9051" s="5">
        <v>97</v>
      </c>
    </row>
    <row r="9052" spans="1:8">
      <c r="A9052" s="4">
        <v>9051</v>
      </c>
      <c r="B9052" s="5" t="s">
        <v>737</v>
      </c>
      <c r="C9052" s="5" t="s">
        <v>731</v>
      </c>
      <c r="D9052" s="5" t="s">
        <v>317</v>
      </c>
      <c r="E9052" s="5" t="s">
        <v>740</v>
      </c>
      <c r="F9052" s="5" t="s">
        <v>311</v>
      </c>
      <c r="G9052" s="13">
        <v>360.74</v>
      </c>
      <c r="H9052" s="5">
        <v>185</v>
      </c>
    </row>
    <row r="9053" spans="1:8">
      <c r="A9053" s="4">
        <v>9052</v>
      </c>
      <c r="B9053" s="5" t="s">
        <v>809</v>
      </c>
      <c r="C9053" s="5" t="s">
        <v>308</v>
      </c>
      <c r="D9053" s="5" t="s">
        <v>769</v>
      </c>
      <c r="E9053" s="5" t="s">
        <v>314</v>
      </c>
      <c r="F9053" s="5" t="s">
        <v>734</v>
      </c>
      <c r="G9053" s="13">
        <v>348.09</v>
      </c>
      <c r="H9053" s="5">
        <v>195</v>
      </c>
    </row>
    <row r="9054" spans="1:8">
      <c r="A9054" s="4">
        <v>9053</v>
      </c>
      <c r="B9054" s="5" t="s">
        <v>752</v>
      </c>
      <c r="C9054" s="5" t="s">
        <v>742</v>
      </c>
      <c r="D9054" s="5" t="s">
        <v>324</v>
      </c>
      <c r="E9054" s="5" t="s">
        <v>740</v>
      </c>
      <c r="F9054" s="5" t="s">
        <v>744</v>
      </c>
      <c r="G9054" s="13">
        <v>342.97</v>
      </c>
      <c r="H9054" s="5">
        <v>188</v>
      </c>
    </row>
    <row r="9055" spans="1:8">
      <c r="A9055" s="4">
        <v>9054</v>
      </c>
      <c r="B9055" s="5" t="s">
        <v>778</v>
      </c>
      <c r="C9055" s="5" t="s">
        <v>318</v>
      </c>
      <c r="D9055" s="5" t="s">
        <v>324</v>
      </c>
      <c r="E9055" s="5" t="s">
        <v>322</v>
      </c>
      <c r="F9055" s="5" t="s">
        <v>323</v>
      </c>
      <c r="G9055" s="13">
        <v>597.97</v>
      </c>
      <c r="H9055" s="5">
        <v>11</v>
      </c>
    </row>
    <row r="9056" spans="1:8">
      <c r="A9056" s="4">
        <v>9055</v>
      </c>
      <c r="B9056" s="5" t="s">
        <v>794</v>
      </c>
      <c r="C9056" s="5" t="s">
        <v>307</v>
      </c>
      <c r="D9056" s="5" t="s">
        <v>772</v>
      </c>
      <c r="E9056" s="5" t="s">
        <v>733</v>
      </c>
      <c r="F9056" s="5" t="s">
        <v>744</v>
      </c>
      <c r="G9056" s="13">
        <v>229.78</v>
      </c>
      <c r="H9056" s="5">
        <v>97</v>
      </c>
    </row>
    <row r="9057" spans="1:8">
      <c r="A9057" s="4">
        <v>9056</v>
      </c>
      <c r="B9057" s="5" t="s">
        <v>789</v>
      </c>
      <c r="C9057" s="5" t="s">
        <v>315</v>
      </c>
      <c r="D9057" s="5" t="s">
        <v>769</v>
      </c>
      <c r="E9057" s="5" t="s">
        <v>740</v>
      </c>
      <c r="F9057" s="5" t="s">
        <v>325</v>
      </c>
      <c r="G9057" s="13">
        <v>713.2</v>
      </c>
      <c r="H9057" s="5">
        <v>29</v>
      </c>
    </row>
    <row r="9058" spans="1:8">
      <c r="A9058" s="4">
        <v>9057</v>
      </c>
      <c r="B9058" s="5" t="s">
        <v>808</v>
      </c>
      <c r="C9058" s="5" t="s">
        <v>783</v>
      </c>
      <c r="D9058" s="5" t="s">
        <v>324</v>
      </c>
      <c r="E9058" s="5" t="s">
        <v>319</v>
      </c>
      <c r="F9058" s="5" t="s">
        <v>748</v>
      </c>
      <c r="G9058" s="13">
        <v>829.35</v>
      </c>
      <c r="H9058" s="5">
        <v>190</v>
      </c>
    </row>
    <row r="9059" spans="1:8">
      <c r="A9059" s="4">
        <v>9058</v>
      </c>
      <c r="B9059" s="5" t="s">
        <v>794</v>
      </c>
      <c r="C9059" s="5" t="s">
        <v>731</v>
      </c>
      <c r="D9059" s="5" t="s">
        <v>317</v>
      </c>
      <c r="E9059" s="5" t="s">
        <v>758</v>
      </c>
      <c r="F9059" s="5" t="s">
        <v>325</v>
      </c>
      <c r="G9059" s="13">
        <v>517.28</v>
      </c>
      <c r="H9059" s="5">
        <v>173</v>
      </c>
    </row>
    <row r="9060" spans="1:8">
      <c r="A9060" s="4">
        <v>9059</v>
      </c>
      <c r="B9060" s="5" t="s">
        <v>794</v>
      </c>
      <c r="C9060" s="5" t="s">
        <v>307</v>
      </c>
      <c r="D9060" s="5" t="s">
        <v>324</v>
      </c>
      <c r="E9060" s="5" t="s">
        <v>305</v>
      </c>
      <c r="F9060" s="5" t="s">
        <v>734</v>
      </c>
      <c r="G9060" s="13">
        <v>434.31</v>
      </c>
      <c r="H9060" s="5">
        <v>138</v>
      </c>
    </row>
    <row r="9061" spans="1:8">
      <c r="A9061" s="4">
        <v>9060</v>
      </c>
      <c r="B9061" s="5" t="s">
        <v>781</v>
      </c>
      <c r="C9061" s="5" t="s">
        <v>753</v>
      </c>
      <c r="D9061" s="5" t="s">
        <v>316</v>
      </c>
      <c r="E9061" s="5" t="s">
        <v>314</v>
      </c>
      <c r="F9061" s="5" t="s">
        <v>751</v>
      </c>
      <c r="G9061" s="13">
        <v>668.15</v>
      </c>
      <c r="H9061" s="5">
        <v>11</v>
      </c>
    </row>
    <row r="9062" spans="1:8">
      <c r="A9062" s="4">
        <v>9061</v>
      </c>
      <c r="B9062" s="5" t="s">
        <v>756</v>
      </c>
      <c r="C9062" s="5" t="s">
        <v>735</v>
      </c>
      <c r="D9062" s="5" t="s">
        <v>316</v>
      </c>
      <c r="E9062" s="5" t="s">
        <v>322</v>
      </c>
      <c r="F9062" s="5" t="s">
        <v>306</v>
      </c>
      <c r="G9062" s="13">
        <v>328.94</v>
      </c>
      <c r="H9062" s="5">
        <v>100</v>
      </c>
    </row>
    <row r="9063" spans="1:8">
      <c r="A9063" s="4">
        <v>9062</v>
      </c>
      <c r="B9063" s="5" t="s">
        <v>794</v>
      </c>
      <c r="C9063" s="5" t="s">
        <v>783</v>
      </c>
      <c r="D9063" s="5" t="s">
        <v>769</v>
      </c>
      <c r="E9063" s="5" t="s">
        <v>313</v>
      </c>
      <c r="F9063" s="5" t="s">
        <v>306</v>
      </c>
      <c r="G9063" s="13">
        <v>217.48</v>
      </c>
      <c r="H9063" s="5">
        <v>181</v>
      </c>
    </row>
    <row r="9064" spans="1:8">
      <c r="A9064" s="4">
        <v>9063</v>
      </c>
      <c r="B9064" s="5" t="s">
        <v>745</v>
      </c>
      <c r="C9064" s="5" t="s">
        <v>315</v>
      </c>
      <c r="D9064" s="5" t="s">
        <v>772</v>
      </c>
      <c r="E9064" s="5" t="s">
        <v>310</v>
      </c>
      <c r="F9064" s="5" t="s">
        <v>311</v>
      </c>
      <c r="G9064" s="13">
        <v>777.93</v>
      </c>
      <c r="H9064" s="5">
        <v>46</v>
      </c>
    </row>
    <row r="9065" spans="1:8">
      <c r="A9065" s="4">
        <v>9064</v>
      </c>
      <c r="B9065" s="5" t="s">
        <v>759</v>
      </c>
      <c r="C9065" s="5" t="s">
        <v>312</v>
      </c>
      <c r="D9065" s="5" t="s">
        <v>769</v>
      </c>
      <c r="E9065" s="5" t="s">
        <v>310</v>
      </c>
      <c r="F9065" s="5" t="s">
        <v>751</v>
      </c>
      <c r="G9065" s="13">
        <v>91.55</v>
      </c>
      <c r="H9065" s="5">
        <v>126</v>
      </c>
    </row>
    <row r="9066" spans="1:8">
      <c r="A9066" s="4">
        <v>9065</v>
      </c>
      <c r="B9066" s="5" t="s">
        <v>741</v>
      </c>
      <c r="C9066" s="5" t="s">
        <v>755</v>
      </c>
      <c r="D9066" s="5" t="s">
        <v>316</v>
      </c>
      <c r="E9066" s="5" t="s">
        <v>740</v>
      </c>
      <c r="F9066" s="5" t="s">
        <v>770</v>
      </c>
      <c r="G9066" s="13">
        <v>552.16</v>
      </c>
      <c r="H9066" s="5">
        <v>184</v>
      </c>
    </row>
    <row r="9067" spans="1:8">
      <c r="A9067" s="4">
        <v>9066</v>
      </c>
      <c r="B9067" s="5" t="s">
        <v>812</v>
      </c>
      <c r="C9067" s="5" t="s">
        <v>753</v>
      </c>
      <c r="D9067" s="5" t="s">
        <v>785</v>
      </c>
      <c r="E9067" s="5" t="s">
        <v>303</v>
      </c>
      <c r="F9067" s="5" t="s">
        <v>751</v>
      </c>
      <c r="G9067" s="13">
        <v>198.73</v>
      </c>
      <c r="H9067" s="5">
        <v>52</v>
      </c>
    </row>
    <row r="9068" spans="1:8">
      <c r="A9068" s="4">
        <v>9067</v>
      </c>
      <c r="B9068" s="5" t="s">
        <v>795</v>
      </c>
      <c r="C9068" s="5" t="s">
        <v>783</v>
      </c>
      <c r="D9068" s="5" t="s">
        <v>772</v>
      </c>
      <c r="E9068" s="5" t="s">
        <v>313</v>
      </c>
      <c r="F9068" s="5" t="s">
        <v>325</v>
      </c>
      <c r="G9068" s="13">
        <v>489.83</v>
      </c>
      <c r="H9068" s="5">
        <v>121</v>
      </c>
    </row>
    <row r="9069" spans="1:8">
      <c r="A9069" s="4">
        <v>9068</v>
      </c>
      <c r="B9069" s="5" t="s">
        <v>801</v>
      </c>
      <c r="C9069" s="5" t="s">
        <v>318</v>
      </c>
      <c r="D9069" s="5" t="s">
        <v>732</v>
      </c>
      <c r="E9069" s="5" t="s">
        <v>305</v>
      </c>
      <c r="F9069" s="5" t="s">
        <v>748</v>
      </c>
      <c r="G9069" s="13">
        <v>586.32000000000005</v>
      </c>
      <c r="H9069" s="5">
        <v>151</v>
      </c>
    </row>
    <row r="9070" spans="1:8">
      <c r="A9070" s="4">
        <v>9069</v>
      </c>
      <c r="B9070" s="5" t="s">
        <v>767</v>
      </c>
      <c r="C9070" s="5" t="s">
        <v>318</v>
      </c>
      <c r="D9070" s="5" t="s">
        <v>750</v>
      </c>
      <c r="E9070" s="5" t="s">
        <v>303</v>
      </c>
      <c r="F9070" s="5" t="s">
        <v>751</v>
      </c>
      <c r="G9070" s="13">
        <v>253.28</v>
      </c>
      <c r="H9070" s="5">
        <v>114</v>
      </c>
    </row>
    <row r="9071" spans="1:8">
      <c r="A9071" s="4">
        <v>9070</v>
      </c>
      <c r="B9071" s="5" t="s">
        <v>775</v>
      </c>
      <c r="C9071" s="5" t="s">
        <v>735</v>
      </c>
      <c r="D9071" s="5" t="s">
        <v>324</v>
      </c>
      <c r="E9071" s="5" t="s">
        <v>319</v>
      </c>
      <c r="F9071" s="5" t="s">
        <v>325</v>
      </c>
      <c r="G9071" s="13">
        <v>46.41</v>
      </c>
      <c r="H9071" s="5">
        <v>142</v>
      </c>
    </row>
    <row r="9072" spans="1:8">
      <c r="A9072" s="4">
        <v>9071</v>
      </c>
      <c r="B9072" s="5" t="s">
        <v>800</v>
      </c>
      <c r="C9072" s="5" t="s">
        <v>755</v>
      </c>
      <c r="D9072" s="5" t="s">
        <v>785</v>
      </c>
      <c r="E9072" s="5" t="s">
        <v>758</v>
      </c>
      <c r="F9072" s="5" t="s">
        <v>325</v>
      </c>
      <c r="G9072" s="13">
        <v>310</v>
      </c>
      <c r="H9072" s="5">
        <v>164</v>
      </c>
    </row>
    <row r="9073" spans="1:8">
      <c r="A9073" s="4">
        <v>9072</v>
      </c>
      <c r="B9073" s="5" t="s">
        <v>766</v>
      </c>
      <c r="C9073" s="5" t="s">
        <v>315</v>
      </c>
      <c r="D9073" s="5" t="s">
        <v>772</v>
      </c>
      <c r="E9073" s="5" t="s">
        <v>310</v>
      </c>
      <c r="F9073" s="5" t="s">
        <v>734</v>
      </c>
      <c r="G9073" s="13">
        <v>162.38999999999999</v>
      </c>
      <c r="H9073" s="5">
        <v>106</v>
      </c>
    </row>
    <row r="9074" spans="1:8">
      <c r="A9074" s="4">
        <v>9073</v>
      </c>
      <c r="B9074" s="5" t="s">
        <v>771</v>
      </c>
      <c r="C9074" s="5" t="s">
        <v>783</v>
      </c>
      <c r="D9074" s="5" t="s">
        <v>316</v>
      </c>
      <c r="E9074" s="5" t="s">
        <v>733</v>
      </c>
      <c r="F9074" s="5" t="s">
        <v>323</v>
      </c>
      <c r="G9074" s="13">
        <v>536.89</v>
      </c>
      <c r="H9074" s="5">
        <v>38</v>
      </c>
    </row>
    <row r="9075" spans="1:8">
      <c r="A9075" s="4">
        <v>9074</v>
      </c>
      <c r="B9075" s="5" t="s">
        <v>788</v>
      </c>
      <c r="C9075" s="5" t="s">
        <v>731</v>
      </c>
      <c r="D9075" s="5" t="s">
        <v>317</v>
      </c>
      <c r="E9075" s="5" t="s">
        <v>305</v>
      </c>
      <c r="F9075" s="5" t="s">
        <v>323</v>
      </c>
      <c r="G9075" s="13">
        <v>539.41999999999996</v>
      </c>
      <c r="H9075" s="5">
        <v>177</v>
      </c>
    </row>
    <row r="9076" spans="1:8">
      <c r="A9076" s="4">
        <v>9075</v>
      </c>
      <c r="B9076" s="5" t="s">
        <v>806</v>
      </c>
      <c r="C9076" s="5" t="s">
        <v>315</v>
      </c>
      <c r="D9076" s="5" t="s">
        <v>320</v>
      </c>
      <c r="E9076" s="5" t="s">
        <v>313</v>
      </c>
      <c r="F9076" s="5" t="s">
        <v>323</v>
      </c>
      <c r="G9076" s="13">
        <v>875.22</v>
      </c>
      <c r="H9076" s="5">
        <v>192</v>
      </c>
    </row>
    <row r="9077" spans="1:8">
      <c r="A9077" s="4">
        <v>9076</v>
      </c>
      <c r="B9077" s="5" t="s">
        <v>739</v>
      </c>
      <c r="C9077" s="5" t="s">
        <v>783</v>
      </c>
      <c r="D9077" s="5" t="s">
        <v>743</v>
      </c>
      <c r="E9077" s="5" t="s">
        <v>305</v>
      </c>
      <c r="F9077" s="5" t="s">
        <v>326</v>
      </c>
      <c r="G9077" s="13">
        <v>694.67</v>
      </c>
      <c r="H9077" s="5">
        <v>16</v>
      </c>
    </row>
    <row r="9078" spans="1:8">
      <c r="A9078" s="4">
        <v>9077</v>
      </c>
      <c r="B9078" s="5" t="s">
        <v>756</v>
      </c>
      <c r="C9078" s="5" t="s">
        <v>757</v>
      </c>
      <c r="D9078" s="5" t="s">
        <v>743</v>
      </c>
      <c r="E9078" s="5" t="s">
        <v>305</v>
      </c>
      <c r="F9078" s="5" t="s">
        <v>744</v>
      </c>
      <c r="G9078" s="13">
        <v>302.58</v>
      </c>
      <c r="H9078" s="5">
        <v>94</v>
      </c>
    </row>
    <row r="9079" spans="1:8">
      <c r="A9079" s="4">
        <v>9078</v>
      </c>
      <c r="B9079" s="5" t="s">
        <v>792</v>
      </c>
      <c r="C9079" s="5" t="s">
        <v>307</v>
      </c>
      <c r="D9079" s="5" t="s">
        <v>736</v>
      </c>
      <c r="E9079" s="5" t="s">
        <v>322</v>
      </c>
      <c r="F9079" s="5" t="s">
        <v>734</v>
      </c>
      <c r="G9079" s="13">
        <v>138</v>
      </c>
      <c r="H9079" s="5">
        <v>29</v>
      </c>
    </row>
    <row r="9080" spans="1:8">
      <c r="A9080" s="4">
        <v>9079</v>
      </c>
      <c r="B9080" s="5" t="s">
        <v>780</v>
      </c>
      <c r="C9080" s="5" t="s">
        <v>755</v>
      </c>
      <c r="D9080" s="5" t="s">
        <v>743</v>
      </c>
      <c r="E9080" s="5" t="s">
        <v>733</v>
      </c>
      <c r="F9080" s="5" t="s">
        <v>744</v>
      </c>
      <c r="G9080" s="13">
        <v>302.5</v>
      </c>
      <c r="H9080" s="5">
        <v>39</v>
      </c>
    </row>
    <row r="9081" spans="1:8">
      <c r="A9081" s="4">
        <v>9080</v>
      </c>
      <c r="B9081" s="5" t="s">
        <v>730</v>
      </c>
      <c r="C9081" s="5" t="s">
        <v>304</v>
      </c>
      <c r="D9081" s="5" t="s">
        <v>317</v>
      </c>
      <c r="E9081" s="5" t="s">
        <v>305</v>
      </c>
      <c r="F9081" s="5" t="s">
        <v>325</v>
      </c>
      <c r="G9081" s="13">
        <v>604.59</v>
      </c>
      <c r="H9081" s="5">
        <v>191</v>
      </c>
    </row>
    <row r="9082" spans="1:8">
      <c r="A9082" s="4">
        <v>9081</v>
      </c>
      <c r="B9082" s="5" t="s">
        <v>763</v>
      </c>
      <c r="C9082" s="5" t="s">
        <v>783</v>
      </c>
      <c r="D9082" s="5" t="s">
        <v>736</v>
      </c>
      <c r="E9082" s="5" t="s">
        <v>740</v>
      </c>
      <c r="F9082" s="5" t="s">
        <v>744</v>
      </c>
      <c r="G9082" s="13">
        <v>231.42</v>
      </c>
      <c r="H9082" s="5">
        <v>167</v>
      </c>
    </row>
    <row r="9083" spans="1:8">
      <c r="A9083" s="4">
        <v>9082</v>
      </c>
      <c r="B9083" s="5" t="s">
        <v>768</v>
      </c>
      <c r="C9083" s="5" t="s">
        <v>307</v>
      </c>
      <c r="D9083" s="5" t="s">
        <v>769</v>
      </c>
      <c r="E9083" s="5" t="s">
        <v>303</v>
      </c>
      <c r="F9083" s="5" t="s">
        <v>311</v>
      </c>
      <c r="G9083" s="13">
        <v>549.17999999999995</v>
      </c>
      <c r="H9083" s="5">
        <v>133</v>
      </c>
    </row>
    <row r="9084" spans="1:8">
      <c r="A9084" s="4">
        <v>9083</v>
      </c>
      <c r="B9084" s="5" t="s">
        <v>789</v>
      </c>
      <c r="C9084" s="5" t="s">
        <v>755</v>
      </c>
      <c r="D9084" s="5" t="s">
        <v>324</v>
      </c>
      <c r="E9084" s="5" t="s">
        <v>310</v>
      </c>
      <c r="F9084" s="5" t="s">
        <v>323</v>
      </c>
      <c r="G9084" s="13">
        <v>174.61</v>
      </c>
      <c r="H9084" s="5">
        <v>37</v>
      </c>
    </row>
    <row r="9085" spans="1:8">
      <c r="A9085" s="4">
        <v>9084</v>
      </c>
      <c r="B9085" s="5" t="s">
        <v>749</v>
      </c>
      <c r="C9085" s="5" t="s">
        <v>312</v>
      </c>
      <c r="D9085" s="5" t="s">
        <v>785</v>
      </c>
      <c r="E9085" s="5" t="s">
        <v>758</v>
      </c>
      <c r="F9085" s="5" t="s">
        <v>734</v>
      </c>
      <c r="G9085" s="13">
        <v>255.68</v>
      </c>
      <c r="H9085" s="5">
        <v>9</v>
      </c>
    </row>
    <row r="9086" spans="1:8">
      <c r="A9086" s="4">
        <v>9085</v>
      </c>
      <c r="B9086" s="5" t="s">
        <v>793</v>
      </c>
      <c r="C9086" s="5" t="s">
        <v>312</v>
      </c>
      <c r="D9086" s="5" t="s">
        <v>738</v>
      </c>
      <c r="E9086" s="5" t="s">
        <v>303</v>
      </c>
      <c r="F9086" s="5" t="s">
        <v>734</v>
      </c>
      <c r="G9086" s="13">
        <v>901.33</v>
      </c>
      <c r="H9086" s="5">
        <v>53</v>
      </c>
    </row>
    <row r="9087" spans="1:8">
      <c r="A9087" s="4">
        <v>9086</v>
      </c>
      <c r="B9087" s="5" t="s">
        <v>805</v>
      </c>
      <c r="C9087" s="5" t="s">
        <v>312</v>
      </c>
      <c r="D9087" s="5" t="s">
        <v>750</v>
      </c>
      <c r="E9087" s="5" t="s">
        <v>322</v>
      </c>
      <c r="F9087" s="5" t="s">
        <v>323</v>
      </c>
      <c r="G9087" s="13">
        <v>482.04</v>
      </c>
      <c r="H9087" s="5">
        <v>36</v>
      </c>
    </row>
    <row r="9088" spans="1:8">
      <c r="A9088" s="4">
        <v>9087</v>
      </c>
      <c r="B9088" s="5" t="s">
        <v>805</v>
      </c>
      <c r="C9088" s="5" t="s">
        <v>307</v>
      </c>
      <c r="D9088" s="5" t="s">
        <v>769</v>
      </c>
      <c r="E9088" s="5" t="s">
        <v>758</v>
      </c>
      <c r="F9088" s="5" t="s">
        <v>734</v>
      </c>
      <c r="G9088" s="13">
        <v>341.71</v>
      </c>
      <c r="H9088" s="5">
        <v>68</v>
      </c>
    </row>
    <row r="9089" spans="1:8">
      <c r="A9089" s="4">
        <v>9088</v>
      </c>
      <c r="B9089" s="5" t="s">
        <v>762</v>
      </c>
      <c r="C9089" s="5" t="s">
        <v>755</v>
      </c>
      <c r="D9089" s="5" t="s">
        <v>750</v>
      </c>
      <c r="E9089" s="5" t="s">
        <v>313</v>
      </c>
      <c r="F9089" s="5" t="s">
        <v>744</v>
      </c>
      <c r="G9089" s="13">
        <v>158.84</v>
      </c>
      <c r="H9089" s="5">
        <v>172</v>
      </c>
    </row>
    <row r="9090" spans="1:8">
      <c r="A9090" s="4">
        <v>9089</v>
      </c>
      <c r="B9090" s="5" t="s">
        <v>779</v>
      </c>
      <c r="C9090" s="5" t="s">
        <v>307</v>
      </c>
      <c r="D9090" s="5" t="s">
        <v>732</v>
      </c>
      <c r="E9090" s="5" t="s">
        <v>733</v>
      </c>
      <c r="F9090" s="5" t="s">
        <v>751</v>
      </c>
      <c r="G9090" s="13">
        <v>380.51</v>
      </c>
      <c r="H9090" s="5">
        <v>18</v>
      </c>
    </row>
    <row r="9091" spans="1:8">
      <c r="A9091" s="4">
        <v>9090</v>
      </c>
      <c r="B9091" s="5" t="s">
        <v>774</v>
      </c>
      <c r="C9091" s="5" t="s">
        <v>755</v>
      </c>
      <c r="D9091" s="5" t="s">
        <v>316</v>
      </c>
      <c r="E9091" s="5" t="s">
        <v>313</v>
      </c>
      <c r="F9091" s="5" t="s">
        <v>325</v>
      </c>
      <c r="G9091" s="13">
        <v>579.41</v>
      </c>
      <c r="H9091" s="5">
        <v>197</v>
      </c>
    </row>
    <row r="9092" spans="1:8">
      <c r="A9092" s="4">
        <v>9091</v>
      </c>
      <c r="B9092" s="5" t="s">
        <v>741</v>
      </c>
      <c r="C9092" s="5" t="s">
        <v>315</v>
      </c>
      <c r="D9092" s="5" t="s">
        <v>316</v>
      </c>
      <c r="E9092" s="5" t="s">
        <v>305</v>
      </c>
      <c r="F9092" s="5" t="s">
        <v>746</v>
      </c>
      <c r="G9092" s="13">
        <v>649.25</v>
      </c>
      <c r="H9092" s="5">
        <v>40</v>
      </c>
    </row>
    <row r="9093" spans="1:8">
      <c r="A9093" s="4">
        <v>9092</v>
      </c>
      <c r="B9093" s="5" t="s">
        <v>764</v>
      </c>
      <c r="C9093" s="5" t="s">
        <v>304</v>
      </c>
      <c r="D9093" s="5" t="s">
        <v>309</v>
      </c>
      <c r="E9093" s="5" t="s">
        <v>303</v>
      </c>
      <c r="F9093" s="5" t="s">
        <v>321</v>
      </c>
      <c r="G9093" s="13">
        <v>592.29999999999995</v>
      </c>
      <c r="H9093" s="5">
        <v>100</v>
      </c>
    </row>
    <row r="9094" spans="1:8">
      <c r="A9094" s="4">
        <v>9093</v>
      </c>
      <c r="B9094" s="5" t="s">
        <v>759</v>
      </c>
      <c r="C9094" s="5" t="s">
        <v>755</v>
      </c>
      <c r="D9094" s="5" t="s">
        <v>743</v>
      </c>
      <c r="E9094" s="5" t="s">
        <v>310</v>
      </c>
      <c r="F9094" s="5" t="s">
        <v>306</v>
      </c>
      <c r="G9094" s="13">
        <v>803.99</v>
      </c>
      <c r="H9094" s="5">
        <v>76</v>
      </c>
    </row>
    <row r="9095" spans="1:8">
      <c r="A9095" s="4">
        <v>9094</v>
      </c>
      <c r="B9095" s="5" t="s">
        <v>765</v>
      </c>
      <c r="C9095" s="5" t="s">
        <v>731</v>
      </c>
      <c r="D9095" s="5" t="s">
        <v>324</v>
      </c>
      <c r="E9095" s="5" t="s">
        <v>758</v>
      </c>
      <c r="F9095" s="5" t="s">
        <v>306</v>
      </c>
      <c r="G9095" s="13">
        <v>798.87</v>
      </c>
      <c r="H9095" s="5">
        <v>139</v>
      </c>
    </row>
    <row r="9096" spans="1:8">
      <c r="A9096" s="4">
        <v>9095</v>
      </c>
      <c r="B9096" s="5" t="s">
        <v>771</v>
      </c>
      <c r="C9096" s="5" t="s">
        <v>307</v>
      </c>
      <c r="D9096" s="5" t="s">
        <v>785</v>
      </c>
      <c r="E9096" s="5" t="s">
        <v>758</v>
      </c>
      <c r="F9096" s="5" t="s">
        <v>306</v>
      </c>
      <c r="G9096" s="13">
        <v>616.71</v>
      </c>
      <c r="H9096" s="5">
        <v>113</v>
      </c>
    </row>
    <row r="9097" spans="1:8">
      <c r="A9097" s="4">
        <v>9096</v>
      </c>
      <c r="B9097" s="5" t="s">
        <v>812</v>
      </c>
      <c r="C9097" s="5" t="s">
        <v>318</v>
      </c>
      <c r="D9097" s="5" t="s">
        <v>743</v>
      </c>
      <c r="E9097" s="5" t="s">
        <v>310</v>
      </c>
      <c r="F9097" s="5" t="s">
        <v>325</v>
      </c>
      <c r="G9097" s="13">
        <v>830.58</v>
      </c>
      <c r="H9097" s="5">
        <v>78</v>
      </c>
    </row>
    <row r="9098" spans="1:8">
      <c r="A9098" s="4">
        <v>9097</v>
      </c>
      <c r="B9098" s="5" t="s">
        <v>790</v>
      </c>
      <c r="C9098" s="5" t="s">
        <v>735</v>
      </c>
      <c r="D9098" s="5" t="s">
        <v>769</v>
      </c>
      <c r="E9098" s="5" t="s">
        <v>740</v>
      </c>
      <c r="F9098" s="5" t="s">
        <v>311</v>
      </c>
      <c r="G9098" s="13">
        <v>120.18</v>
      </c>
      <c r="H9098" s="5">
        <v>24</v>
      </c>
    </row>
    <row r="9099" spans="1:8">
      <c r="A9099" s="4">
        <v>9098</v>
      </c>
      <c r="B9099" s="5" t="s">
        <v>801</v>
      </c>
      <c r="C9099" s="5" t="s">
        <v>307</v>
      </c>
      <c r="D9099" s="5" t="s">
        <v>732</v>
      </c>
      <c r="E9099" s="5" t="s">
        <v>303</v>
      </c>
      <c r="F9099" s="5" t="s">
        <v>734</v>
      </c>
      <c r="G9099" s="13">
        <v>701.99</v>
      </c>
      <c r="H9099" s="5">
        <v>39</v>
      </c>
    </row>
    <row r="9100" spans="1:8">
      <c r="A9100" s="4">
        <v>9099</v>
      </c>
      <c r="B9100" s="5" t="s">
        <v>773</v>
      </c>
      <c r="C9100" s="5" t="s">
        <v>315</v>
      </c>
      <c r="D9100" s="5" t="s">
        <v>732</v>
      </c>
      <c r="E9100" s="5" t="s">
        <v>314</v>
      </c>
      <c r="F9100" s="5" t="s">
        <v>321</v>
      </c>
      <c r="G9100" s="13">
        <v>127.98</v>
      </c>
      <c r="H9100" s="5">
        <v>123</v>
      </c>
    </row>
    <row r="9101" spans="1:8">
      <c r="A9101" s="4">
        <v>9100</v>
      </c>
      <c r="B9101" s="5" t="s">
        <v>804</v>
      </c>
      <c r="C9101" s="5" t="s">
        <v>735</v>
      </c>
      <c r="D9101" s="5" t="s">
        <v>738</v>
      </c>
      <c r="E9101" s="5" t="s">
        <v>322</v>
      </c>
      <c r="F9101" s="5" t="s">
        <v>748</v>
      </c>
      <c r="G9101" s="13">
        <v>851.95</v>
      </c>
      <c r="H9101" s="5">
        <v>130</v>
      </c>
    </row>
    <row r="9102" spans="1:8">
      <c r="A9102" s="4">
        <v>9101</v>
      </c>
      <c r="B9102" s="5" t="s">
        <v>745</v>
      </c>
      <c r="C9102" s="5" t="s">
        <v>755</v>
      </c>
      <c r="D9102" s="5" t="s">
        <v>316</v>
      </c>
      <c r="E9102" s="5" t="s">
        <v>733</v>
      </c>
      <c r="F9102" s="5" t="s">
        <v>306</v>
      </c>
      <c r="G9102" s="13">
        <v>896.89</v>
      </c>
      <c r="H9102" s="5">
        <v>94</v>
      </c>
    </row>
    <row r="9103" spans="1:8">
      <c r="A9103" s="4">
        <v>9102</v>
      </c>
      <c r="B9103" s="5" t="s">
        <v>756</v>
      </c>
      <c r="C9103" s="5" t="s">
        <v>318</v>
      </c>
      <c r="D9103" s="5" t="s">
        <v>732</v>
      </c>
      <c r="E9103" s="5" t="s">
        <v>322</v>
      </c>
      <c r="F9103" s="5" t="s">
        <v>746</v>
      </c>
      <c r="G9103" s="13">
        <v>500.45</v>
      </c>
      <c r="H9103" s="5">
        <v>165</v>
      </c>
    </row>
    <row r="9104" spans="1:8">
      <c r="A9104" s="4">
        <v>9103</v>
      </c>
      <c r="B9104" s="5" t="s">
        <v>808</v>
      </c>
      <c r="C9104" s="5" t="s">
        <v>757</v>
      </c>
      <c r="D9104" s="5" t="s">
        <v>738</v>
      </c>
      <c r="E9104" s="5" t="s">
        <v>758</v>
      </c>
      <c r="F9104" s="5" t="s">
        <v>325</v>
      </c>
      <c r="G9104" s="13">
        <v>874.02</v>
      </c>
      <c r="H9104" s="5">
        <v>67</v>
      </c>
    </row>
    <row r="9105" spans="1:8">
      <c r="A9105" s="4">
        <v>9104</v>
      </c>
      <c r="B9105" s="5" t="s">
        <v>768</v>
      </c>
      <c r="C9105" s="5" t="s">
        <v>742</v>
      </c>
      <c r="D9105" s="5" t="s">
        <v>316</v>
      </c>
      <c r="E9105" s="5" t="s">
        <v>758</v>
      </c>
      <c r="F9105" s="5" t="s">
        <v>323</v>
      </c>
      <c r="G9105" s="13">
        <v>804.12</v>
      </c>
      <c r="H9105" s="5">
        <v>135</v>
      </c>
    </row>
    <row r="9106" spans="1:8">
      <c r="A9106" s="4">
        <v>9105</v>
      </c>
      <c r="B9106" s="5" t="s">
        <v>811</v>
      </c>
      <c r="C9106" s="5" t="s">
        <v>731</v>
      </c>
      <c r="D9106" s="5" t="s">
        <v>320</v>
      </c>
      <c r="E9106" s="5" t="s">
        <v>758</v>
      </c>
      <c r="F9106" s="5" t="s">
        <v>321</v>
      </c>
      <c r="G9106" s="13">
        <v>885.07</v>
      </c>
      <c r="H9106" s="5">
        <v>99</v>
      </c>
    </row>
    <row r="9107" spans="1:8">
      <c r="A9107" s="4">
        <v>9106</v>
      </c>
      <c r="B9107" s="5" t="s">
        <v>798</v>
      </c>
      <c r="C9107" s="5" t="s">
        <v>304</v>
      </c>
      <c r="D9107" s="5" t="s">
        <v>785</v>
      </c>
      <c r="E9107" s="5" t="s">
        <v>740</v>
      </c>
      <c r="F9107" s="5" t="s">
        <v>326</v>
      </c>
      <c r="G9107" s="13">
        <v>308.95999999999998</v>
      </c>
      <c r="H9107" s="5">
        <v>60</v>
      </c>
    </row>
    <row r="9108" spans="1:8">
      <c r="A9108" s="4">
        <v>9107</v>
      </c>
      <c r="B9108" s="5" t="s">
        <v>798</v>
      </c>
      <c r="C9108" s="5" t="s">
        <v>735</v>
      </c>
      <c r="D9108" s="5" t="s">
        <v>320</v>
      </c>
      <c r="E9108" s="5" t="s">
        <v>303</v>
      </c>
      <c r="F9108" s="5" t="s">
        <v>748</v>
      </c>
      <c r="G9108" s="13">
        <v>661.83</v>
      </c>
      <c r="H9108" s="5">
        <v>19</v>
      </c>
    </row>
    <row r="9109" spans="1:8">
      <c r="A9109" s="4">
        <v>9108</v>
      </c>
      <c r="B9109" s="5" t="s">
        <v>806</v>
      </c>
      <c r="C9109" s="5" t="s">
        <v>753</v>
      </c>
      <c r="D9109" s="5" t="s">
        <v>785</v>
      </c>
      <c r="E9109" s="5" t="s">
        <v>758</v>
      </c>
      <c r="F9109" s="5" t="s">
        <v>746</v>
      </c>
      <c r="G9109" s="13">
        <v>65.569999999999993</v>
      </c>
      <c r="H9109" s="5">
        <v>62</v>
      </c>
    </row>
    <row r="9110" spans="1:8">
      <c r="A9110" s="4">
        <v>9109</v>
      </c>
      <c r="B9110" s="5" t="s">
        <v>767</v>
      </c>
      <c r="C9110" s="5" t="s">
        <v>735</v>
      </c>
      <c r="D9110" s="5" t="s">
        <v>320</v>
      </c>
      <c r="E9110" s="5" t="s">
        <v>310</v>
      </c>
      <c r="F9110" s="5" t="s">
        <v>323</v>
      </c>
      <c r="G9110" s="13">
        <v>340.88</v>
      </c>
      <c r="H9110" s="5">
        <v>7</v>
      </c>
    </row>
    <row r="9111" spans="1:8">
      <c r="A9111" s="4">
        <v>9110</v>
      </c>
      <c r="B9111" s="5" t="s">
        <v>804</v>
      </c>
      <c r="C9111" s="5" t="s">
        <v>753</v>
      </c>
      <c r="D9111" s="5" t="s">
        <v>316</v>
      </c>
      <c r="E9111" s="5" t="s">
        <v>305</v>
      </c>
      <c r="F9111" s="5" t="s">
        <v>325</v>
      </c>
      <c r="G9111" s="13">
        <v>778.34</v>
      </c>
      <c r="H9111" s="5">
        <v>95</v>
      </c>
    </row>
    <row r="9112" spans="1:8">
      <c r="A9112" s="4">
        <v>9111</v>
      </c>
      <c r="B9112" s="5" t="s">
        <v>776</v>
      </c>
      <c r="C9112" s="5" t="s">
        <v>731</v>
      </c>
      <c r="D9112" s="5" t="s">
        <v>320</v>
      </c>
      <c r="E9112" s="5" t="s">
        <v>313</v>
      </c>
      <c r="F9112" s="5" t="s">
        <v>748</v>
      </c>
      <c r="G9112" s="13">
        <v>501.83</v>
      </c>
      <c r="H9112" s="5">
        <v>101</v>
      </c>
    </row>
    <row r="9113" spans="1:8">
      <c r="A9113" s="4">
        <v>9112</v>
      </c>
      <c r="B9113" s="5" t="s">
        <v>799</v>
      </c>
      <c r="C9113" s="5" t="s">
        <v>312</v>
      </c>
      <c r="D9113" s="5" t="s">
        <v>738</v>
      </c>
      <c r="E9113" s="5" t="s">
        <v>314</v>
      </c>
      <c r="F9113" s="5" t="s">
        <v>751</v>
      </c>
      <c r="G9113" s="13">
        <v>323.56</v>
      </c>
      <c r="H9113" s="5">
        <v>88</v>
      </c>
    </row>
    <row r="9114" spans="1:8">
      <c r="A9114" s="4">
        <v>9113</v>
      </c>
      <c r="B9114" s="5" t="s">
        <v>764</v>
      </c>
      <c r="C9114" s="5" t="s">
        <v>315</v>
      </c>
      <c r="D9114" s="5" t="s">
        <v>769</v>
      </c>
      <c r="E9114" s="5" t="s">
        <v>319</v>
      </c>
      <c r="F9114" s="5" t="s">
        <v>744</v>
      </c>
      <c r="G9114" s="13">
        <v>868.08</v>
      </c>
      <c r="H9114" s="5">
        <v>184</v>
      </c>
    </row>
    <row r="9115" spans="1:8">
      <c r="A9115" s="4">
        <v>9114</v>
      </c>
      <c r="B9115" s="5" t="s">
        <v>730</v>
      </c>
      <c r="C9115" s="5" t="s">
        <v>312</v>
      </c>
      <c r="D9115" s="5" t="s">
        <v>309</v>
      </c>
      <c r="E9115" s="5" t="s">
        <v>322</v>
      </c>
      <c r="F9115" s="5" t="s">
        <v>770</v>
      </c>
      <c r="G9115" s="13">
        <v>703.56</v>
      </c>
      <c r="H9115" s="5">
        <v>167</v>
      </c>
    </row>
    <row r="9116" spans="1:8">
      <c r="A9116" s="4">
        <v>9115</v>
      </c>
      <c r="B9116" s="5" t="s">
        <v>784</v>
      </c>
      <c r="C9116" s="5" t="s">
        <v>783</v>
      </c>
      <c r="D9116" s="5" t="s">
        <v>317</v>
      </c>
      <c r="E9116" s="5" t="s">
        <v>313</v>
      </c>
      <c r="F9116" s="5" t="s">
        <v>323</v>
      </c>
      <c r="G9116" s="13">
        <v>91.37</v>
      </c>
      <c r="H9116" s="5">
        <v>5</v>
      </c>
    </row>
    <row r="9117" spans="1:8">
      <c r="A9117" s="4">
        <v>9116</v>
      </c>
      <c r="B9117" s="5" t="s">
        <v>759</v>
      </c>
      <c r="C9117" s="5" t="s">
        <v>757</v>
      </c>
      <c r="D9117" s="5" t="s">
        <v>736</v>
      </c>
      <c r="E9117" s="5" t="s">
        <v>322</v>
      </c>
      <c r="F9117" s="5" t="s">
        <v>734</v>
      </c>
      <c r="G9117" s="13">
        <v>747.47</v>
      </c>
      <c r="H9117" s="5">
        <v>129</v>
      </c>
    </row>
    <row r="9118" spans="1:8">
      <c r="A9118" s="4">
        <v>9117</v>
      </c>
      <c r="B9118" s="5" t="s">
        <v>793</v>
      </c>
      <c r="C9118" s="5" t="s">
        <v>757</v>
      </c>
      <c r="D9118" s="5" t="s">
        <v>320</v>
      </c>
      <c r="E9118" s="5" t="s">
        <v>322</v>
      </c>
      <c r="F9118" s="5" t="s">
        <v>323</v>
      </c>
      <c r="G9118" s="13">
        <v>352.3</v>
      </c>
      <c r="H9118" s="5">
        <v>111</v>
      </c>
    </row>
    <row r="9119" spans="1:8">
      <c r="A9119" s="4">
        <v>9118</v>
      </c>
      <c r="B9119" s="5" t="s">
        <v>782</v>
      </c>
      <c r="C9119" s="5" t="s">
        <v>735</v>
      </c>
      <c r="D9119" s="5" t="s">
        <v>320</v>
      </c>
      <c r="E9119" s="5" t="s">
        <v>303</v>
      </c>
      <c r="F9119" s="5" t="s">
        <v>325</v>
      </c>
      <c r="G9119" s="13">
        <v>721.72</v>
      </c>
      <c r="H9119" s="5">
        <v>153</v>
      </c>
    </row>
    <row r="9120" spans="1:8">
      <c r="A9120" s="4">
        <v>9119</v>
      </c>
      <c r="B9120" s="5" t="s">
        <v>765</v>
      </c>
      <c r="C9120" s="5" t="s">
        <v>318</v>
      </c>
      <c r="D9120" s="5" t="s">
        <v>736</v>
      </c>
      <c r="E9120" s="5" t="s">
        <v>319</v>
      </c>
      <c r="F9120" s="5" t="s">
        <v>323</v>
      </c>
      <c r="G9120" s="13">
        <v>443.33</v>
      </c>
      <c r="H9120" s="5">
        <v>51</v>
      </c>
    </row>
    <row r="9121" spans="1:8">
      <c r="A9121" s="4">
        <v>9120</v>
      </c>
      <c r="B9121" s="5" t="s">
        <v>798</v>
      </c>
      <c r="C9121" s="5" t="s">
        <v>307</v>
      </c>
      <c r="D9121" s="5" t="s">
        <v>750</v>
      </c>
      <c r="E9121" s="5" t="s">
        <v>733</v>
      </c>
      <c r="F9121" s="5" t="s">
        <v>323</v>
      </c>
      <c r="G9121" s="13">
        <v>674.44</v>
      </c>
      <c r="H9121" s="5">
        <v>98</v>
      </c>
    </row>
    <row r="9122" spans="1:8">
      <c r="A9122" s="4">
        <v>9121</v>
      </c>
      <c r="B9122" s="5" t="s">
        <v>801</v>
      </c>
      <c r="C9122" s="5" t="s">
        <v>735</v>
      </c>
      <c r="D9122" s="5" t="s">
        <v>743</v>
      </c>
      <c r="E9122" s="5" t="s">
        <v>740</v>
      </c>
      <c r="F9122" s="5" t="s">
        <v>321</v>
      </c>
      <c r="G9122" s="13">
        <v>829.5</v>
      </c>
      <c r="H9122" s="5">
        <v>16</v>
      </c>
    </row>
    <row r="9123" spans="1:8">
      <c r="A9123" s="4">
        <v>9122</v>
      </c>
      <c r="B9123" s="5" t="s">
        <v>767</v>
      </c>
      <c r="C9123" s="5" t="s">
        <v>304</v>
      </c>
      <c r="D9123" s="5" t="s">
        <v>732</v>
      </c>
      <c r="E9123" s="5" t="s">
        <v>740</v>
      </c>
      <c r="F9123" s="5" t="s">
        <v>746</v>
      </c>
      <c r="G9123" s="13">
        <v>380.53</v>
      </c>
      <c r="H9123" s="5">
        <v>140</v>
      </c>
    </row>
    <row r="9124" spans="1:8">
      <c r="A9124" s="4">
        <v>9123</v>
      </c>
      <c r="B9124" s="5" t="s">
        <v>801</v>
      </c>
      <c r="C9124" s="5" t="s">
        <v>742</v>
      </c>
      <c r="D9124" s="5" t="s">
        <v>324</v>
      </c>
      <c r="E9124" s="5" t="s">
        <v>733</v>
      </c>
      <c r="F9124" s="5" t="s">
        <v>325</v>
      </c>
      <c r="G9124" s="13">
        <v>179.21</v>
      </c>
      <c r="H9124" s="5">
        <v>153</v>
      </c>
    </row>
    <row r="9125" spans="1:8">
      <c r="A9125" s="4">
        <v>9124</v>
      </c>
      <c r="B9125" s="5" t="s">
        <v>803</v>
      </c>
      <c r="C9125" s="5" t="s">
        <v>315</v>
      </c>
      <c r="D9125" s="5" t="s">
        <v>750</v>
      </c>
      <c r="E9125" s="5" t="s">
        <v>319</v>
      </c>
      <c r="F9125" s="5" t="s">
        <v>306</v>
      </c>
      <c r="G9125" s="13">
        <v>336.02</v>
      </c>
      <c r="H9125" s="5">
        <v>140</v>
      </c>
    </row>
    <row r="9126" spans="1:8">
      <c r="A9126" s="4">
        <v>9125</v>
      </c>
      <c r="B9126" s="5" t="s">
        <v>802</v>
      </c>
      <c r="C9126" s="5" t="s">
        <v>318</v>
      </c>
      <c r="D9126" s="5" t="s">
        <v>738</v>
      </c>
      <c r="E9126" s="5" t="s">
        <v>319</v>
      </c>
      <c r="F9126" s="5" t="s">
        <v>306</v>
      </c>
      <c r="G9126" s="13">
        <v>143.1</v>
      </c>
      <c r="H9126" s="5">
        <v>43</v>
      </c>
    </row>
    <row r="9127" spans="1:8">
      <c r="A9127" s="4">
        <v>9126</v>
      </c>
      <c r="B9127" s="5" t="s">
        <v>809</v>
      </c>
      <c r="C9127" s="5" t="s">
        <v>783</v>
      </c>
      <c r="D9127" s="5" t="s">
        <v>316</v>
      </c>
      <c r="E9127" s="5" t="s">
        <v>303</v>
      </c>
      <c r="F9127" s="5" t="s">
        <v>325</v>
      </c>
      <c r="G9127" s="13">
        <v>452.62</v>
      </c>
      <c r="H9127" s="5">
        <v>130</v>
      </c>
    </row>
    <row r="9128" spans="1:8">
      <c r="A9128" s="4">
        <v>9127</v>
      </c>
      <c r="B9128" s="5" t="s">
        <v>787</v>
      </c>
      <c r="C9128" s="5" t="s">
        <v>312</v>
      </c>
      <c r="D9128" s="5" t="s">
        <v>732</v>
      </c>
      <c r="E9128" s="5" t="s">
        <v>303</v>
      </c>
      <c r="F9128" s="5" t="s">
        <v>770</v>
      </c>
      <c r="G9128" s="13">
        <v>787.72</v>
      </c>
      <c r="H9128" s="5">
        <v>20</v>
      </c>
    </row>
    <row r="9129" spans="1:8">
      <c r="A9129" s="4">
        <v>9128</v>
      </c>
      <c r="B9129" s="5" t="s">
        <v>788</v>
      </c>
      <c r="C9129" s="5" t="s">
        <v>757</v>
      </c>
      <c r="D9129" s="5" t="s">
        <v>732</v>
      </c>
      <c r="E9129" s="5" t="s">
        <v>305</v>
      </c>
      <c r="F9129" s="5" t="s">
        <v>325</v>
      </c>
      <c r="G9129" s="13">
        <v>68.37</v>
      </c>
      <c r="H9129" s="5">
        <v>186</v>
      </c>
    </row>
    <row r="9130" spans="1:8">
      <c r="A9130" s="4">
        <v>9129</v>
      </c>
      <c r="B9130" s="5" t="s">
        <v>730</v>
      </c>
      <c r="C9130" s="5" t="s">
        <v>742</v>
      </c>
      <c r="D9130" s="5" t="s">
        <v>738</v>
      </c>
      <c r="E9130" s="5" t="s">
        <v>758</v>
      </c>
      <c r="F9130" s="5" t="s">
        <v>323</v>
      </c>
      <c r="G9130" s="13">
        <v>321.19</v>
      </c>
      <c r="H9130" s="5">
        <v>156</v>
      </c>
    </row>
    <row r="9131" spans="1:8">
      <c r="A9131" s="4">
        <v>9130</v>
      </c>
      <c r="B9131" s="5" t="s">
        <v>786</v>
      </c>
      <c r="C9131" s="5" t="s">
        <v>315</v>
      </c>
      <c r="D9131" s="5" t="s">
        <v>750</v>
      </c>
      <c r="E9131" s="5" t="s">
        <v>305</v>
      </c>
      <c r="F9131" s="5" t="s">
        <v>321</v>
      </c>
      <c r="G9131" s="13">
        <v>367.05</v>
      </c>
      <c r="H9131" s="5">
        <v>167</v>
      </c>
    </row>
    <row r="9132" spans="1:8">
      <c r="A9132" s="4">
        <v>9131</v>
      </c>
      <c r="B9132" s="5" t="s">
        <v>730</v>
      </c>
      <c r="C9132" s="5" t="s">
        <v>318</v>
      </c>
      <c r="D9132" s="5" t="s">
        <v>769</v>
      </c>
      <c r="E9132" s="5" t="s">
        <v>758</v>
      </c>
      <c r="F9132" s="5" t="s">
        <v>321</v>
      </c>
      <c r="G9132" s="13">
        <v>223.86</v>
      </c>
      <c r="H9132" s="5">
        <v>127</v>
      </c>
    </row>
    <row r="9133" spans="1:8">
      <c r="A9133" s="4">
        <v>9132</v>
      </c>
      <c r="B9133" s="5" t="s">
        <v>773</v>
      </c>
      <c r="C9133" s="5" t="s">
        <v>731</v>
      </c>
      <c r="D9133" s="5" t="s">
        <v>743</v>
      </c>
      <c r="E9133" s="5" t="s">
        <v>305</v>
      </c>
      <c r="F9133" s="5" t="s">
        <v>748</v>
      </c>
      <c r="G9133" s="13">
        <v>891.14</v>
      </c>
      <c r="H9133" s="5">
        <v>41</v>
      </c>
    </row>
    <row r="9134" spans="1:8">
      <c r="A9134" s="4">
        <v>9133</v>
      </c>
      <c r="B9134" s="5" t="s">
        <v>765</v>
      </c>
      <c r="C9134" s="5" t="s">
        <v>757</v>
      </c>
      <c r="D9134" s="5" t="s">
        <v>736</v>
      </c>
      <c r="E9134" s="5" t="s">
        <v>303</v>
      </c>
      <c r="F9134" s="5" t="s">
        <v>746</v>
      </c>
      <c r="G9134" s="13">
        <v>162.6</v>
      </c>
      <c r="H9134" s="5">
        <v>147</v>
      </c>
    </row>
    <row r="9135" spans="1:8">
      <c r="A9135" s="4">
        <v>9134</v>
      </c>
      <c r="B9135" s="5" t="s">
        <v>794</v>
      </c>
      <c r="C9135" s="5" t="s">
        <v>783</v>
      </c>
      <c r="D9135" s="5" t="s">
        <v>309</v>
      </c>
      <c r="E9135" s="5" t="s">
        <v>740</v>
      </c>
      <c r="F9135" s="5" t="s">
        <v>751</v>
      </c>
      <c r="G9135" s="13">
        <v>525.07000000000005</v>
      </c>
      <c r="H9135" s="5">
        <v>88</v>
      </c>
    </row>
    <row r="9136" spans="1:8">
      <c r="A9136" s="4">
        <v>9135</v>
      </c>
      <c r="B9136" s="5" t="s">
        <v>809</v>
      </c>
      <c r="C9136" s="5" t="s">
        <v>304</v>
      </c>
      <c r="D9136" s="5" t="s">
        <v>750</v>
      </c>
      <c r="E9136" s="5" t="s">
        <v>740</v>
      </c>
      <c r="F9136" s="5" t="s">
        <v>770</v>
      </c>
      <c r="G9136" s="13">
        <v>907.35</v>
      </c>
      <c r="H9136" s="5">
        <v>69</v>
      </c>
    </row>
    <row r="9137" spans="1:8">
      <c r="A9137" s="4">
        <v>9136</v>
      </c>
      <c r="B9137" s="5" t="s">
        <v>791</v>
      </c>
      <c r="C9137" s="5" t="s">
        <v>735</v>
      </c>
      <c r="D9137" s="5" t="s">
        <v>736</v>
      </c>
      <c r="E9137" s="5" t="s">
        <v>758</v>
      </c>
      <c r="F9137" s="5" t="s">
        <v>325</v>
      </c>
      <c r="G9137" s="13">
        <v>510.29</v>
      </c>
      <c r="H9137" s="5">
        <v>67</v>
      </c>
    </row>
    <row r="9138" spans="1:8">
      <c r="A9138" s="4">
        <v>9137</v>
      </c>
      <c r="B9138" s="5" t="s">
        <v>767</v>
      </c>
      <c r="C9138" s="5" t="s">
        <v>315</v>
      </c>
      <c r="D9138" s="5" t="s">
        <v>309</v>
      </c>
      <c r="E9138" s="5" t="s">
        <v>305</v>
      </c>
      <c r="F9138" s="5" t="s">
        <v>311</v>
      </c>
      <c r="G9138" s="13">
        <v>550.71</v>
      </c>
      <c r="H9138" s="5">
        <v>173</v>
      </c>
    </row>
    <row r="9139" spans="1:8">
      <c r="A9139" s="4">
        <v>9138</v>
      </c>
      <c r="B9139" s="5" t="s">
        <v>806</v>
      </c>
      <c r="C9139" s="5" t="s">
        <v>742</v>
      </c>
      <c r="D9139" s="5" t="s">
        <v>743</v>
      </c>
      <c r="E9139" s="5" t="s">
        <v>319</v>
      </c>
      <c r="F9139" s="5" t="s">
        <v>748</v>
      </c>
      <c r="G9139" s="13">
        <v>140.6</v>
      </c>
      <c r="H9139" s="5">
        <v>78</v>
      </c>
    </row>
    <row r="9140" spans="1:8">
      <c r="A9140" s="4">
        <v>9139</v>
      </c>
      <c r="B9140" s="5" t="s">
        <v>741</v>
      </c>
      <c r="C9140" s="5" t="s">
        <v>731</v>
      </c>
      <c r="D9140" s="5" t="s">
        <v>785</v>
      </c>
      <c r="E9140" s="5" t="s">
        <v>740</v>
      </c>
      <c r="F9140" s="5" t="s">
        <v>326</v>
      </c>
      <c r="G9140" s="13">
        <v>106.11</v>
      </c>
      <c r="H9140" s="5">
        <v>185</v>
      </c>
    </row>
    <row r="9141" spans="1:8">
      <c r="A9141" s="4">
        <v>9140</v>
      </c>
      <c r="B9141" s="5" t="s">
        <v>802</v>
      </c>
      <c r="C9141" s="5" t="s">
        <v>312</v>
      </c>
      <c r="D9141" s="5" t="s">
        <v>324</v>
      </c>
      <c r="E9141" s="5" t="s">
        <v>758</v>
      </c>
      <c r="F9141" s="5" t="s">
        <v>311</v>
      </c>
      <c r="G9141" s="13">
        <v>578.23</v>
      </c>
      <c r="H9141" s="5">
        <v>48</v>
      </c>
    </row>
    <row r="9142" spans="1:8">
      <c r="A9142" s="4">
        <v>9141</v>
      </c>
      <c r="B9142" s="5" t="s">
        <v>762</v>
      </c>
      <c r="C9142" s="5" t="s">
        <v>318</v>
      </c>
      <c r="D9142" s="5" t="s">
        <v>769</v>
      </c>
      <c r="E9142" s="5" t="s">
        <v>313</v>
      </c>
      <c r="F9142" s="5" t="s">
        <v>744</v>
      </c>
      <c r="G9142" s="13">
        <v>651.28</v>
      </c>
      <c r="H9142" s="5">
        <v>39</v>
      </c>
    </row>
    <row r="9143" spans="1:8">
      <c r="A9143" s="4">
        <v>9142</v>
      </c>
      <c r="B9143" s="5" t="s">
        <v>775</v>
      </c>
      <c r="C9143" s="5" t="s">
        <v>735</v>
      </c>
      <c r="D9143" s="5" t="s">
        <v>738</v>
      </c>
      <c r="E9143" s="5" t="s">
        <v>322</v>
      </c>
      <c r="F9143" s="5" t="s">
        <v>325</v>
      </c>
      <c r="G9143" s="13">
        <v>631.48</v>
      </c>
      <c r="H9143" s="5">
        <v>2</v>
      </c>
    </row>
    <row r="9144" spans="1:8">
      <c r="A9144" s="4">
        <v>9143</v>
      </c>
      <c r="B9144" s="5" t="s">
        <v>747</v>
      </c>
      <c r="C9144" s="5" t="s">
        <v>735</v>
      </c>
      <c r="D9144" s="5" t="s">
        <v>785</v>
      </c>
      <c r="E9144" s="5" t="s">
        <v>313</v>
      </c>
      <c r="F9144" s="5" t="s">
        <v>325</v>
      </c>
      <c r="G9144" s="13">
        <v>713.17</v>
      </c>
      <c r="H9144" s="5">
        <v>3</v>
      </c>
    </row>
    <row r="9145" spans="1:8">
      <c r="A9145" s="4">
        <v>9144</v>
      </c>
      <c r="B9145" s="5" t="s">
        <v>761</v>
      </c>
      <c r="C9145" s="5" t="s">
        <v>312</v>
      </c>
      <c r="D9145" s="5" t="s">
        <v>772</v>
      </c>
      <c r="E9145" s="5" t="s">
        <v>319</v>
      </c>
      <c r="F9145" s="5" t="s">
        <v>734</v>
      </c>
      <c r="G9145" s="13">
        <v>141.57</v>
      </c>
      <c r="H9145" s="5">
        <v>146</v>
      </c>
    </row>
    <row r="9146" spans="1:8">
      <c r="A9146" s="4">
        <v>9145</v>
      </c>
      <c r="B9146" s="5" t="s">
        <v>777</v>
      </c>
      <c r="C9146" s="5" t="s">
        <v>783</v>
      </c>
      <c r="D9146" s="5" t="s">
        <v>743</v>
      </c>
      <c r="E9146" s="5" t="s">
        <v>740</v>
      </c>
      <c r="F9146" s="5" t="s">
        <v>770</v>
      </c>
      <c r="G9146" s="13">
        <v>306.38</v>
      </c>
      <c r="H9146" s="5">
        <v>57</v>
      </c>
    </row>
    <row r="9147" spans="1:8">
      <c r="A9147" s="4">
        <v>9146</v>
      </c>
      <c r="B9147" s="5" t="s">
        <v>794</v>
      </c>
      <c r="C9147" s="5" t="s">
        <v>315</v>
      </c>
      <c r="D9147" s="5" t="s">
        <v>738</v>
      </c>
      <c r="E9147" s="5" t="s">
        <v>319</v>
      </c>
      <c r="F9147" s="5" t="s">
        <v>311</v>
      </c>
      <c r="G9147" s="13">
        <v>881.92</v>
      </c>
      <c r="H9147" s="5">
        <v>37</v>
      </c>
    </row>
    <row r="9148" spans="1:8">
      <c r="A9148" s="4">
        <v>9147</v>
      </c>
      <c r="B9148" s="5" t="s">
        <v>774</v>
      </c>
      <c r="C9148" s="5" t="s">
        <v>315</v>
      </c>
      <c r="D9148" s="5" t="s">
        <v>732</v>
      </c>
      <c r="E9148" s="5" t="s">
        <v>303</v>
      </c>
      <c r="F9148" s="5" t="s">
        <v>734</v>
      </c>
      <c r="G9148" s="13">
        <v>136.71</v>
      </c>
      <c r="H9148" s="5">
        <v>176</v>
      </c>
    </row>
    <row r="9149" spans="1:8">
      <c r="A9149" s="4">
        <v>9148</v>
      </c>
      <c r="B9149" s="5" t="s">
        <v>754</v>
      </c>
      <c r="C9149" s="5" t="s">
        <v>315</v>
      </c>
      <c r="D9149" s="5" t="s">
        <v>772</v>
      </c>
      <c r="E9149" s="5" t="s">
        <v>305</v>
      </c>
      <c r="F9149" s="5" t="s">
        <v>751</v>
      </c>
      <c r="G9149" s="13">
        <v>145.71</v>
      </c>
      <c r="H9149" s="5">
        <v>77</v>
      </c>
    </row>
    <row r="9150" spans="1:8">
      <c r="A9150" s="4">
        <v>9149</v>
      </c>
      <c r="B9150" s="5" t="s">
        <v>791</v>
      </c>
      <c r="C9150" s="5" t="s">
        <v>735</v>
      </c>
      <c r="D9150" s="5" t="s">
        <v>309</v>
      </c>
      <c r="E9150" s="5" t="s">
        <v>733</v>
      </c>
      <c r="F9150" s="5" t="s">
        <v>770</v>
      </c>
      <c r="G9150" s="13">
        <v>529.20000000000005</v>
      </c>
      <c r="H9150" s="5">
        <v>112</v>
      </c>
    </row>
    <row r="9151" spans="1:8">
      <c r="A9151" s="4">
        <v>9150</v>
      </c>
      <c r="B9151" s="5" t="s">
        <v>768</v>
      </c>
      <c r="C9151" s="5" t="s">
        <v>308</v>
      </c>
      <c r="D9151" s="5" t="s">
        <v>317</v>
      </c>
      <c r="E9151" s="5" t="s">
        <v>319</v>
      </c>
      <c r="F9151" s="5" t="s">
        <v>734</v>
      </c>
      <c r="G9151" s="13">
        <v>318.14999999999998</v>
      </c>
      <c r="H9151" s="5">
        <v>189</v>
      </c>
    </row>
    <row r="9152" spans="1:8">
      <c r="A9152" s="4">
        <v>9151</v>
      </c>
      <c r="B9152" s="5" t="s">
        <v>761</v>
      </c>
      <c r="C9152" s="5" t="s">
        <v>755</v>
      </c>
      <c r="D9152" s="5" t="s">
        <v>309</v>
      </c>
      <c r="E9152" s="5" t="s">
        <v>313</v>
      </c>
      <c r="F9152" s="5" t="s">
        <v>326</v>
      </c>
      <c r="G9152" s="13">
        <v>883.18</v>
      </c>
      <c r="H9152" s="5">
        <v>193</v>
      </c>
    </row>
    <row r="9153" spans="1:8">
      <c r="A9153" s="4">
        <v>9152</v>
      </c>
      <c r="B9153" s="5" t="s">
        <v>749</v>
      </c>
      <c r="C9153" s="5" t="s">
        <v>735</v>
      </c>
      <c r="D9153" s="5" t="s">
        <v>309</v>
      </c>
      <c r="E9153" s="5" t="s">
        <v>303</v>
      </c>
      <c r="F9153" s="5" t="s">
        <v>734</v>
      </c>
      <c r="G9153" s="13">
        <v>174.52</v>
      </c>
      <c r="H9153" s="5">
        <v>59</v>
      </c>
    </row>
    <row r="9154" spans="1:8">
      <c r="A9154" s="4">
        <v>9153</v>
      </c>
      <c r="B9154" s="5" t="s">
        <v>777</v>
      </c>
      <c r="C9154" s="5" t="s">
        <v>731</v>
      </c>
      <c r="D9154" s="5" t="s">
        <v>736</v>
      </c>
      <c r="E9154" s="5" t="s">
        <v>740</v>
      </c>
      <c r="F9154" s="5" t="s">
        <v>734</v>
      </c>
      <c r="G9154" s="13">
        <v>128.69999999999999</v>
      </c>
      <c r="H9154" s="5">
        <v>101</v>
      </c>
    </row>
    <row r="9155" spans="1:8">
      <c r="A9155" s="4">
        <v>9154</v>
      </c>
      <c r="B9155" s="5" t="s">
        <v>807</v>
      </c>
      <c r="C9155" s="5" t="s">
        <v>753</v>
      </c>
      <c r="D9155" s="5" t="s">
        <v>736</v>
      </c>
      <c r="E9155" s="5" t="s">
        <v>305</v>
      </c>
      <c r="F9155" s="5" t="s">
        <v>744</v>
      </c>
      <c r="G9155" s="13">
        <v>845.08</v>
      </c>
      <c r="H9155" s="5">
        <v>176</v>
      </c>
    </row>
    <row r="9156" spans="1:8">
      <c r="A9156" s="4">
        <v>9155</v>
      </c>
      <c r="B9156" s="5" t="s">
        <v>745</v>
      </c>
      <c r="C9156" s="5" t="s">
        <v>753</v>
      </c>
      <c r="D9156" s="5" t="s">
        <v>317</v>
      </c>
      <c r="E9156" s="5" t="s">
        <v>310</v>
      </c>
      <c r="F9156" s="5" t="s">
        <v>770</v>
      </c>
      <c r="G9156" s="13">
        <v>151.06</v>
      </c>
      <c r="H9156" s="5">
        <v>98</v>
      </c>
    </row>
    <row r="9157" spans="1:8">
      <c r="A9157" s="4">
        <v>9156</v>
      </c>
      <c r="B9157" s="5" t="s">
        <v>802</v>
      </c>
      <c r="C9157" s="5" t="s">
        <v>735</v>
      </c>
      <c r="D9157" s="5" t="s">
        <v>316</v>
      </c>
      <c r="E9157" s="5" t="s">
        <v>310</v>
      </c>
      <c r="F9157" s="5" t="s">
        <v>734</v>
      </c>
      <c r="G9157" s="13">
        <v>317.97000000000003</v>
      </c>
      <c r="H9157" s="5">
        <v>134</v>
      </c>
    </row>
    <row r="9158" spans="1:8">
      <c r="A9158" s="4">
        <v>9157</v>
      </c>
      <c r="B9158" s="5" t="s">
        <v>811</v>
      </c>
      <c r="C9158" s="5" t="s">
        <v>315</v>
      </c>
      <c r="D9158" s="5" t="s">
        <v>769</v>
      </c>
      <c r="E9158" s="5" t="s">
        <v>740</v>
      </c>
      <c r="F9158" s="5" t="s">
        <v>770</v>
      </c>
      <c r="G9158" s="13">
        <v>201.26</v>
      </c>
      <c r="H9158" s="5">
        <v>54</v>
      </c>
    </row>
    <row r="9159" spans="1:8">
      <c r="A9159" s="4">
        <v>9158</v>
      </c>
      <c r="B9159" s="5" t="s">
        <v>767</v>
      </c>
      <c r="C9159" s="5" t="s">
        <v>315</v>
      </c>
      <c r="D9159" s="5" t="s">
        <v>320</v>
      </c>
      <c r="E9159" s="5" t="s">
        <v>313</v>
      </c>
      <c r="F9159" s="5" t="s">
        <v>748</v>
      </c>
      <c r="G9159" s="13">
        <v>724.41</v>
      </c>
      <c r="H9159" s="5">
        <v>124</v>
      </c>
    </row>
    <row r="9160" spans="1:8">
      <c r="A9160" s="4">
        <v>9159</v>
      </c>
      <c r="B9160" s="5" t="s">
        <v>775</v>
      </c>
      <c r="C9160" s="5" t="s">
        <v>318</v>
      </c>
      <c r="D9160" s="5" t="s">
        <v>316</v>
      </c>
      <c r="E9160" s="5" t="s">
        <v>313</v>
      </c>
      <c r="F9160" s="5" t="s">
        <v>748</v>
      </c>
      <c r="G9160" s="13">
        <v>473.99</v>
      </c>
      <c r="H9160" s="5">
        <v>178</v>
      </c>
    </row>
    <row r="9161" spans="1:8">
      <c r="A9161" s="4">
        <v>9160</v>
      </c>
      <c r="B9161" s="5" t="s">
        <v>765</v>
      </c>
      <c r="C9161" s="5" t="s">
        <v>304</v>
      </c>
      <c r="D9161" s="5" t="s">
        <v>743</v>
      </c>
      <c r="E9161" s="5" t="s">
        <v>322</v>
      </c>
      <c r="F9161" s="5" t="s">
        <v>321</v>
      </c>
      <c r="G9161" s="13">
        <v>540.16999999999996</v>
      </c>
      <c r="H9161" s="5">
        <v>158</v>
      </c>
    </row>
    <row r="9162" spans="1:8">
      <c r="A9162" s="4">
        <v>9161</v>
      </c>
      <c r="B9162" s="5" t="s">
        <v>778</v>
      </c>
      <c r="C9162" s="5" t="s">
        <v>735</v>
      </c>
      <c r="D9162" s="5" t="s">
        <v>320</v>
      </c>
      <c r="E9162" s="5" t="s">
        <v>303</v>
      </c>
      <c r="F9162" s="5" t="s">
        <v>748</v>
      </c>
      <c r="G9162" s="13">
        <v>254.42</v>
      </c>
      <c r="H9162" s="5">
        <v>187</v>
      </c>
    </row>
    <row r="9163" spans="1:8">
      <c r="A9163" s="4">
        <v>9162</v>
      </c>
      <c r="B9163" s="5" t="s">
        <v>759</v>
      </c>
      <c r="C9163" s="5" t="s">
        <v>755</v>
      </c>
      <c r="D9163" s="5" t="s">
        <v>320</v>
      </c>
      <c r="E9163" s="5" t="s">
        <v>305</v>
      </c>
      <c r="F9163" s="5" t="s">
        <v>734</v>
      </c>
      <c r="G9163" s="13">
        <v>362.38</v>
      </c>
      <c r="H9163" s="5">
        <v>72</v>
      </c>
    </row>
    <row r="9164" spans="1:8">
      <c r="A9164" s="4">
        <v>9163</v>
      </c>
      <c r="B9164" s="5" t="s">
        <v>789</v>
      </c>
      <c r="C9164" s="5" t="s">
        <v>735</v>
      </c>
      <c r="D9164" s="5" t="s">
        <v>785</v>
      </c>
      <c r="E9164" s="5" t="s">
        <v>305</v>
      </c>
      <c r="F9164" s="5" t="s">
        <v>326</v>
      </c>
      <c r="G9164" s="13">
        <v>254.44</v>
      </c>
      <c r="H9164" s="5">
        <v>133</v>
      </c>
    </row>
    <row r="9165" spans="1:8">
      <c r="A9165" s="4">
        <v>9164</v>
      </c>
      <c r="B9165" s="5" t="s">
        <v>777</v>
      </c>
      <c r="C9165" s="5" t="s">
        <v>753</v>
      </c>
      <c r="D9165" s="5" t="s">
        <v>317</v>
      </c>
      <c r="E9165" s="5" t="s">
        <v>758</v>
      </c>
      <c r="F9165" s="5" t="s">
        <v>311</v>
      </c>
      <c r="G9165" s="13">
        <v>744.49</v>
      </c>
      <c r="H9165" s="5">
        <v>69</v>
      </c>
    </row>
    <row r="9166" spans="1:8">
      <c r="A9166" s="4">
        <v>9165</v>
      </c>
      <c r="B9166" s="5" t="s">
        <v>781</v>
      </c>
      <c r="C9166" s="5" t="s">
        <v>318</v>
      </c>
      <c r="D9166" s="5" t="s">
        <v>772</v>
      </c>
      <c r="E9166" s="5" t="s">
        <v>319</v>
      </c>
      <c r="F9166" s="5" t="s">
        <v>311</v>
      </c>
      <c r="G9166" s="13">
        <v>294.87</v>
      </c>
      <c r="H9166" s="5">
        <v>24</v>
      </c>
    </row>
    <row r="9167" spans="1:8">
      <c r="A9167" s="4">
        <v>9166</v>
      </c>
      <c r="B9167" s="5" t="s">
        <v>745</v>
      </c>
      <c r="C9167" s="5" t="s">
        <v>783</v>
      </c>
      <c r="D9167" s="5" t="s">
        <v>317</v>
      </c>
      <c r="E9167" s="5" t="s">
        <v>310</v>
      </c>
      <c r="F9167" s="5" t="s">
        <v>326</v>
      </c>
      <c r="G9167" s="13">
        <v>731.27</v>
      </c>
      <c r="H9167" s="5">
        <v>105</v>
      </c>
    </row>
    <row r="9168" spans="1:8">
      <c r="A9168" s="4">
        <v>9167</v>
      </c>
      <c r="B9168" s="5" t="s">
        <v>768</v>
      </c>
      <c r="C9168" s="5" t="s">
        <v>783</v>
      </c>
      <c r="D9168" s="5" t="s">
        <v>316</v>
      </c>
      <c r="E9168" s="5" t="s">
        <v>314</v>
      </c>
      <c r="F9168" s="5" t="s">
        <v>751</v>
      </c>
      <c r="G9168" s="13">
        <v>251.45</v>
      </c>
      <c r="H9168" s="5">
        <v>90</v>
      </c>
    </row>
    <row r="9169" spans="1:8">
      <c r="A9169" s="4">
        <v>9168</v>
      </c>
      <c r="B9169" s="5" t="s">
        <v>756</v>
      </c>
      <c r="C9169" s="5" t="s">
        <v>315</v>
      </c>
      <c r="D9169" s="5" t="s">
        <v>769</v>
      </c>
      <c r="E9169" s="5" t="s">
        <v>313</v>
      </c>
      <c r="F9169" s="5" t="s">
        <v>770</v>
      </c>
      <c r="G9169" s="13">
        <v>93.52</v>
      </c>
      <c r="H9169" s="5">
        <v>197</v>
      </c>
    </row>
    <row r="9170" spans="1:8">
      <c r="A9170" s="4">
        <v>9169</v>
      </c>
      <c r="B9170" s="5" t="s">
        <v>796</v>
      </c>
      <c r="C9170" s="5" t="s">
        <v>735</v>
      </c>
      <c r="D9170" s="5" t="s">
        <v>769</v>
      </c>
      <c r="E9170" s="5" t="s">
        <v>314</v>
      </c>
      <c r="F9170" s="5" t="s">
        <v>323</v>
      </c>
      <c r="G9170" s="13">
        <v>304.62</v>
      </c>
      <c r="H9170" s="5">
        <v>141</v>
      </c>
    </row>
    <row r="9171" spans="1:8">
      <c r="A9171" s="4">
        <v>9170</v>
      </c>
      <c r="B9171" s="5" t="s">
        <v>793</v>
      </c>
      <c r="C9171" s="5" t="s">
        <v>307</v>
      </c>
      <c r="D9171" s="5" t="s">
        <v>736</v>
      </c>
      <c r="E9171" s="5" t="s">
        <v>322</v>
      </c>
      <c r="F9171" s="5" t="s">
        <v>770</v>
      </c>
      <c r="G9171" s="13">
        <v>930.03</v>
      </c>
      <c r="H9171" s="5">
        <v>171</v>
      </c>
    </row>
    <row r="9172" spans="1:8">
      <c r="A9172" s="4">
        <v>9171</v>
      </c>
      <c r="B9172" s="5" t="s">
        <v>766</v>
      </c>
      <c r="C9172" s="5" t="s">
        <v>783</v>
      </c>
      <c r="D9172" s="5" t="s">
        <v>324</v>
      </c>
      <c r="E9172" s="5" t="s">
        <v>319</v>
      </c>
      <c r="F9172" s="5" t="s">
        <v>744</v>
      </c>
      <c r="G9172" s="13">
        <v>162.86000000000001</v>
      </c>
      <c r="H9172" s="5">
        <v>193</v>
      </c>
    </row>
    <row r="9173" spans="1:8">
      <c r="A9173" s="4">
        <v>9172</v>
      </c>
      <c r="B9173" s="5" t="s">
        <v>779</v>
      </c>
      <c r="C9173" s="5" t="s">
        <v>318</v>
      </c>
      <c r="D9173" s="5" t="s">
        <v>743</v>
      </c>
      <c r="E9173" s="5" t="s">
        <v>314</v>
      </c>
      <c r="F9173" s="5" t="s">
        <v>321</v>
      </c>
      <c r="G9173" s="13">
        <v>164.33</v>
      </c>
      <c r="H9173" s="5">
        <v>163</v>
      </c>
    </row>
    <row r="9174" spans="1:8">
      <c r="A9174" s="4">
        <v>9173</v>
      </c>
      <c r="B9174" s="5" t="s">
        <v>803</v>
      </c>
      <c r="C9174" s="5" t="s">
        <v>757</v>
      </c>
      <c r="D9174" s="5" t="s">
        <v>316</v>
      </c>
      <c r="E9174" s="5" t="s">
        <v>305</v>
      </c>
      <c r="F9174" s="5" t="s">
        <v>744</v>
      </c>
      <c r="G9174" s="13">
        <v>40.1</v>
      </c>
      <c r="H9174" s="5">
        <v>194</v>
      </c>
    </row>
    <row r="9175" spans="1:8">
      <c r="A9175" s="4">
        <v>9174</v>
      </c>
      <c r="B9175" s="5" t="s">
        <v>767</v>
      </c>
      <c r="C9175" s="5" t="s">
        <v>742</v>
      </c>
      <c r="D9175" s="5" t="s">
        <v>324</v>
      </c>
      <c r="E9175" s="5" t="s">
        <v>319</v>
      </c>
      <c r="F9175" s="5" t="s">
        <v>321</v>
      </c>
      <c r="G9175" s="13">
        <v>638.5</v>
      </c>
      <c r="H9175" s="5">
        <v>71</v>
      </c>
    </row>
    <row r="9176" spans="1:8">
      <c r="A9176" s="4">
        <v>9175</v>
      </c>
      <c r="B9176" s="5" t="s">
        <v>795</v>
      </c>
      <c r="C9176" s="5" t="s">
        <v>735</v>
      </c>
      <c r="D9176" s="5" t="s">
        <v>772</v>
      </c>
      <c r="E9176" s="5" t="s">
        <v>733</v>
      </c>
      <c r="F9176" s="5" t="s">
        <v>748</v>
      </c>
      <c r="G9176" s="13">
        <v>946.13</v>
      </c>
      <c r="H9176" s="5">
        <v>5</v>
      </c>
    </row>
    <row r="9177" spans="1:8">
      <c r="A9177" s="4">
        <v>9176</v>
      </c>
      <c r="B9177" s="5" t="s">
        <v>762</v>
      </c>
      <c r="C9177" s="5" t="s">
        <v>315</v>
      </c>
      <c r="D9177" s="5" t="s">
        <v>317</v>
      </c>
      <c r="E9177" s="5" t="s">
        <v>758</v>
      </c>
      <c r="F9177" s="5" t="s">
        <v>325</v>
      </c>
      <c r="G9177" s="13">
        <v>766.15</v>
      </c>
      <c r="H9177" s="5">
        <v>107</v>
      </c>
    </row>
    <row r="9178" spans="1:8">
      <c r="A9178" s="4">
        <v>9177</v>
      </c>
      <c r="B9178" s="5" t="s">
        <v>761</v>
      </c>
      <c r="C9178" s="5" t="s">
        <v>735</v>
      </c>
      <c r="D9178" s="5" t="s">
        <v>769</v>
      </c>
      <c r="E9178" s="5" t="s">
        <v>313</v>
      </c>
      <c r="F9178" s="5" t="s">
        <v>770</v>
      </c>
      <c r="G9178" s="13">
        <v>142.13999999999999</v>
      </c>
      <c r="H9178" s="5">
        <v>26</v>
      </c>
    </row>
    <row r="9179" spans="1:8">
      <c r="A9179" s="4">
        <v>9178</v>
      </c>
      <c r="B9179" s="5" t="s">
        <v>756</v>
      </c>
      <c r="C9179" s="5" t="s">
        <v>315</v>
      </c>
      <c r="D9179" s="5" t="s">
        <v>732</v>
      </c>
      <c r="E9179" s="5" t="s">
        <v>758</v>
      </c>
      <c r="F9179" s="5" t="s">
        <v>746</v>
      </c>
      <c r="G9179" s="13">
        <v>630.47</v>
      </c>
      <c r="H9179" s="5">
        <v>15</v>
      </c>
    </row>
    <row r="9180" spans="1:8">
      <c r="A9180" s="4">
        <v>9179</v>
      </c>
      <c r="B9180" s="5" t="s">
        <v>737</v>
      </c>
      <c r="C9180" s="5" t="s">
        <v>731</v>
      </c>
      <c r="D9180" s="5" t="s">
        <v>317</v>
      </c>
      <c r="E9180" s="5" t="s">
        <v>303</v>
      </c>
      <c r="F9180" s="5" t="s">
        <v>326</v>
      </c>
      <c r="G9180" s="13">
        <v>196.26</v>
      </c>
      <c r="H9180" s="5">
        <v>193</v>
      </c>
    </row>
    <row r="9181" spans="1:8">
      <c r="A9181" s="4">
        <v>9180</v>
      </c>
      <c r="B9181" s="5" t="s">
        <v>792</v>
      </c>
      <c r="C9181" s="5" t="s">
        <v>315</v>
      </c>
      <c r="D9181" s="5" t="s">
        <v>750</v>
      </c>
      <c r="E9181" s="5" t="s">
        <v>313</v>
      </c>
      <c r="F9181" s="5" t="s">
        <v>751</v>
      </c>
      <c r="G9181" s="13">
        <v>85.22</v>
      </c>
      <c r="H9181" s="5">
        <v>104</v>
      </c>
    </row>
    <row r="9182" spans="1:8">
      <c r="A9182" s="4">
        <v>9181</v>
      </c>
      <c r="B9182" s="5" t="s">
        <v>796</v>
      </c>
      <c r="C9182" s="5" t="s">
        <v>753</v>
      </c>
      <c r="D9182" s="5" t="s">
        <v>316</v>
      </c>
      <c r="E9182" s="5" t="s">
        <v>758</v>
      </c>
      <c r="F9182" s="5" t="s">
        <v>326</v>
      </c>
      <c r="G9182" s="13">
        <v>661.51</v>
      </c>
      <c r="H9182" s="5">
        <v>155</v>
      </c>
    </row>
    <row r="9183" spans="1:8">
      <c r="A9183" s="4">
        <v>9182</v>
      </c>
      <c r="B9183" s="5" t="s">
        <v>794</v>
      </c>
      <c r="C9183" s="5" t="s">
        <v>308</v>
      </c>
      <c r="D9183" s="5" t="s">
        <v>324</v>
      </c>
      <c r="E9183" s="5" t="s">
        <v>313</v>
      </c>
      <c r="F9183" s="5" t="s">
        <v>321</v>
      </c>
      <c r="G9183" s="13">
        <v>900.52</v>
      </c>
      <c r="H9183" s="5">
        <v>26</v>
      </c>
    </row>
    <row r="9184" spans="1:8">
      <c r="A9184" s="4">
        <v>9183</v>
      </c>
      <c r="B9184" s="5" t="s">
        <v>797</v>
      </c>
      <c r="C9184" s="5" t="s">
        <v>731</v>
      </c>
      <c r="D9184" s="5" t="s">
        <v>317</v>
      </c>
      <c r="E9184" s="5" t="s">
        <v>319</v>
      </c>
      <c r="F9184" s="5" t="s">
        <v>746</v>
      </c>
      <c r="G9184" s="13">
        <v>191.96</v>
      </c>
      <c r="H9184" s="5">
        <v>130</v>
      </c>
    </row>
    <row r="9185" spans="1:8">
      <c r="A9185" s="4">
        <v>9184</v>
      </c>
      <c r="B9185" s="5" t="s">
        <v>771</v>
      </c>
      <c r="C9185" s="5" t="s">
        <v>742</v>
      </c>
      <c r="D9185" s="5" t="s">
        <v>316</v>
      </c>
      <c r="E9185" s="5" t="s">
        <v>303</v>
      </c>
      <c r="F9185" s="5" t="s">
        <v>744</v>
      </c>
      <c r="G9185" s="13">
        <v>232.78</v>
      </c>
      <c r="H9185" s="5">
        <v>176</v>
      </c>
    </row>
    <row r="9186" spans="1:8">
      <c r="A9186" s="4">
        <v>9185</v>
      </c>
      <c r="B9186" s="5" t="s">
        <v>741</v>
      </c>
      <c r="C9186" s="5" t="s">
        <v>312</v>
      </c>
      <c r="D9186" s="5" t="s">
        <v>772</v>
      </c>
      <c r="E9186" s="5" t="s">
        <v>314</v>
      </c>
      <c r="F9186" s="5" t="s">
        <v>326</v>
      </c>
      <c r="G9186" s="13">
        <v>472.66</v>
      </c>
      <c r="H9186" s="5">
        <v>154</v>
      </c>
    </row>
    <row r="9187" spans="1:8">
      <c r="A9187" s="4">
        <v>9186</v>
      </c>
      <c r="B9187" s="5" t="s">
        <v>787</v>
      </c>
      <c r="C9187" s="5" t="s">
        <v>735</v>
      </c>
      <c r="D9187" s="5" t="s">
        <v>317</v>
      </c>
      <c r="E9187" s="5" t="s">
        <v>733</v>
      </c>
      <c r="F9187" s="5" t="s">
        <v>325</v>
      </c>
      <c r="G9187" s="13">
        <v>775.88</v>
      </c>
      <c r="H9187" s="5">
        <v>87</v>
      </c>
    </row>
    <row r="9188" spans="1:8">
      <c r="A9188" s="4">
        <v>9187</v>
      </c>
      <c r="B9188" s="5" t="s">
        <v>811</v>
      </c>
      <c r="C9188" s="5" t="s">
        <v>304</v>
      </c>
      <c r="D9188" s="5" t="s">
        <v>769</v>
      </c>
      <c r="E9188" s="5" t="s">
        <v>305</v>
      </c>
      <c r="F9188" s="5" t="s">
        <v>325</v>
      </c>
      <c r="G9188" s="13">
        <v>335.44</v>
      </c>
      <c r="H9188" s="5">
        <v>39</v>
      </c>
    </row>
    <row r="9189" spans="1:8">
      <c r="A9189" s="4">
        <v>9188</v>
      </c>
      <c r="B9189" s="5" t="s">
        <v>786</v>
      </c>
      <c r="C9189" s="5" t="s">
        <v>304</v>
      </c>
      <c r="D9189" s="5" t="s">
        <v>743</v>
      </c>
      <c r="E9189" s="5" t="s">
        <v>758</v>
      </c>
      <c r="F9189" s="5" t="s">
        <v>751</v>
      </c>
      <c r="G9189" s="13">
        <v>908.87</v>
      </c>
      <c r="H9189" s="5">
        <v>138</v>
      </c>
    </row>
    <row r="9190" spans="1:8">
      <c r="A9190" s="4">
        <v>9189</v>
      </c>
      <c r="B9190" s="5" t="s">
        <v>741</v>
      </c>
      <c r="C9190" s="5" t="s">
        <v>308</v>
      </c>
      <c r="D9190" s="5" t="s">
        <v>785</v>
      </c>
      <c r="E9190" s="5" t="s">
        <v>758</v>
      </c>
      <c r="F9190" s="5" t="s">
        <v>746</v>
      </c>
      <c r="G9190" s="13">
        <v>121.73</v>
      </c>
      <c r="H9190" s="5">
        <v>111</v>
      </c>
    </row>
    <row r="9191" spans="1:8">
      <c r="A9191" s="4">
        <v>9190</v>
      </c>
      <c r="B9191" s="5" t="s">
        <v>766</v>
      </c>
      <c r="C9191" s="5" t="s">
        <v>308</v>
      </c>
      <c r="D9191" s="5" t="s">
        <v>743</v>
      </c>
      <c r="E9191" s="5" t="s">
        <v>758</v>
      </c>
      <c r="F9191" s="5" t="s">
        <v>323</v>
      </c>
      <c r="G9191" s="13">
        <v>209.6</v>
      </c>
      <c r="H9191" s="5">
        <v>37</v>
      </c>
    </row>
    <row r="9192" spans="1:8">
      <c r="A9192" s="4">
        <v>9191</v>
      </c>
      <c r="B9192" s="5" t="s">
        <v>302</v>
      </c>
      <c r="C9192" s="5" t="s">
        <v>757</v>
      </c>
      <c r="D9192" s="5" t="s">
        <v>769</v>
      </c>
      <c r="E9192" s="5" t="s">
        <v>758</v>
      </c>
      <c r="F9192" s="5" t="s">
        <v>321</v>
      </c>
      <c r="G9192" s="13">
        <v>576.64</v>
      </c>
      <c r="H9192" s="5">
        <v>18</v>
      </c>
    </row>
    <row r="9193" spans="1:8">
      <c r="A9193" s="4">
        <v>9192</v>
      </c>
      <c r="B9193" s="5" t="s">
        <v>805</v>
      </c>
      <c r="C9193" s="5" t="s">
        <v>753</v>
      </c>
      <c r="D9193" s="5" t="s">
        <v>324</v>
      </c>
      <c r="E9193" s="5" t="s">
        <v>310</v>
      </c>
      <c r="F9193" s="5" t="s">
        <v>746</v>
      </c>
      <c r="G9193" s="13">
        <v>738.92</v>
      </c>
      <c r="H9193" s="5">
        <v>88</v>
      </c>
    </row>
    <row r="9194" spans="1:8">
      <c r="A9194" s="4">
        <v>9193</v>
      </c>
      <c r="B9194" s="5" t="s">
        <v>798</v>
      </c>
      <c r="C9194" s="5" t="s">
        <v>753</v>
      </c>
      <c r="D9194" s="5" t="s">
        <v>785</v>
      </c>
      <c r="E9194" s="5" t="s">
        <v>314</v>
      </c>
      <c r="F9194" s="5" t="s">
        <v>744</v>
      </c>
      <c r="G9194" s="13">
        <v>754.12</v>
      </c>
      <c r="H9194" s="5">
        <v>117</v>
      </c>
    </row>
    <row r="9195" spans="1:8">
      <c r="A9195" s="4">
        <v>9194</v>
      </c>
      <c r="B9195" s="5" t="s">
        <v>774</v>
      </c>
      <c r="C9195" s="5" t="s">
        <v>783</v>
      </c>
      <c r="D9195" s="5" t="s">
        <v>743</v>
      </c>
      <c r="E9195" s="5" t="s">
        <v>310</v>
      </c>
      <c r="F9195" s="5" t="s">
        <v>770</v>
      </c>
      <c r="G9195" s="13">
        <v>402.89</v>
      </c>
      <c r="H9195" s="5">
        <v>70</v>
      </c>
    </row>
    <row r="9196" spans="1:8">
      <c r="A9196" s="4">
        <v>9195</v>
      </c>
      <c r="B9196" s="5" t="s">
        <v>794</v>
      </c>
      <c r="C9196" s="5" t="s">
        <v>757</v>
      </c>
      <c r="D9196" s="5" t="s">
        <v>732</v>
      </c>
      <c r="E9196" s="5" t="s">
        <v>314</v>
      </c>
      <c r="F9196" s="5" t="s">
        <v>323</v>
      </c>
      <c r="G9196" s="13">
        <v>75.12</v>
      </c>
      <c r="H9196" s="5">
        <v>120</v>
      </c>
    </row>
    <row r="9197" spans="1:8">
      <c r="A9197" s="4">
        <v>9196</v>
      </c>
      <c r="B9197" s="5" t="s">
        <v>741</v>
      </c>
      <c r="C9197" s="5" t="s">
        <v>315</v>
      </c>
      <c r="D9197" s="5" t="s">
        <v>785</v>
      </c>
      <c r="E9197" s="5" t="s">
        <v>313</v>
      </c>
      <c r="F9197" s="5" t="s">
        <v>311</v>
      </c>
      <c r="G9197" s="13">
        <v>741.94</v>
      </c>
      <c r="H9197" s="5">
        <v>187</v>
      </c>
    </row>
    <row r="9198" spans="1:8">
      <c r="A9198" s="4">
        <v>9197</v>
      </c>
      <c r="B9198" s="5" t="s">
        <v>745</v>
      </c>
      <c r="C9198" s="5" t="s">
        <v>753</v>
      </c>
      <c r="D9198" s="5" t="s">
        <v>320</v>
      </c>
      <c r="E9198" s="5" t="s">
        <v>758</v>
      </c>
      <c r="F9198" s="5" t="s">
        <v>323</v>
      </c>
      <c r="G9198" s="13">
        <v>644.53</v>
      </c>
      <c r="H9198" s="5">
        <v>94</v>
      </c>
    </row>
    <row r="9199" spans="1:8">
      <c r="A9199" s="4">
        <v>9198</v>
      </c>
      <c r="B9199" s="5" t="s">
        <v>811</v>
      </c>
      <c r="C9199" s="5" t="s">
        <v>315</v>
      </c>
      <c r="D9199" s="5" t="s">
        <v>772</v>
      </c>
      <c r="E9199" s="5" t="s">
        <v>310</v>
      </c>
      <c r="F9199" s="5" t="s">
        <v>751</v>
      </c>
      <c r="G9199" s="13">
        <v>138.68</v>
      </c>
      <c r="H9199" s="5">
        <v>117</v>
      </c>
    </row>
    <row r="9200" spans="1:8">
      <c r="A9200" s="4">
        <v>9199</v>
      </c>
      <c r="B9200" s="5" t="s">
        <v>745</v>
      </c>
      <c r="C9200" s="5" t="s">
        <v>783</v>
      </c>
      <c r="D9200" s="5" t="s">
        <v>743</v>
      </c>
      <c r="E9200" s="5" t="s">
        <v>310</v>
      </c>
      <c r="F9200" s="5" t="s">
        <v>306</v>
      </c>
      <c r="G9200" s="13">
        <v>624.87</v>
      </c>
      <c r="H9200" s="5">
        <v>147</v>
      </c>
    </row>
    <row r="9201" spans="1:8">
      <c r="A9201" s="4">
        <v>9200</v>
      </c>
      <c r="B9201" s="5" t="s">
        <v>810</v>
      </c>
      <c r="C9201" s="5" t="s">
        <v>753</v>
      </c>
      <c r="D9201" s="5" t="s">
        <v>317</v>
      </c>
      <c r="E9201" s="5" t="s">
        <v>322</v>
      </c>
      <c r="F9201" s="5" t="s">
        <v>325</v>
      </c>
      <c r="G9201" s="13">
        <v>651.71</v>
      </c>
      <c r="H9201" s="5">
        <v>13</v>
      </c>
    </row>
    <row r="9202" spans="1:8">
      <c r="A9202" s="4">
        <v>9201</v>
      </c>
      <c r="B9202" s="5" t="s">
        <v>795</v>
      </c>
      <c r="C9202" s="5" t="s">
        <v>315</v>
      </c>
      <c r="D9202" s="5" t="s">
        <v>316</v>
      </c>
      <c r="E9202" s="5" t="s">
        <v>319</v>
      </c>
      <c r="F9202" s="5" t="s">
        <v>306</v>
      </c>
      <c r="G9202" s="13">
        <v>516.22</v>
      </c>
      <c r="H9202" s="5">
        <v>1</v>
      </c>
    </row>
    <row r="9203" spans="1:8">
      <c r="A9203" s="4">
        <v>9202</v>
      </c>
      <c r="B9203" s="5" t="s">
        <v>775</v>
      </c>
      <c r="C9203" s="5" t="s">
        <v>753</v>
      </c>
      <c r="D9203" s="5" t="s">
        <v>772</v>
      </c>
      <c r="E9203" s="5" t="s">
        <v>319</v>
      </c>
      <c r="F9203" s="5" t="s">
        <v>770</v>
      </c>
      <c r="G9203" s="13">
        <v>729.44</v>
      </c>
      <c r="H9203" s="5">
        <v>196</v>
      </c>
    </row>
    <row r="9204" spans="1:8">
      <c r="A9204" s="4">
        <v>9203</v>
      </c>
      <c r="B9204" s="5" t="s">
        <v>767</v>
      </c>
      <c r="C9204" s="5" t="s">
        <v>318</v>
      </c>
      <c r="D9204" s="5" t="s">
        <v>317</v>
      </c>
      <c r="E9204" s="5" t="s">
        <v>314</v>
      </c>
      <c r="F9204" s="5" t="s">
        <v>311</v>
      </c>
      <c r="G9204" s="13">
        <v>130.25</v>
      </c>
      <c r="H9204" s="5">
        <v>106</v>
      </c>
    </row>
    <row r="9205" spans="1:8">
      <c r="A9205" s="4">
        <v>9204</v>
      </c>
      <c r="B9205" s="5" t="s">
        <v>767</v>
      </c>
      <c r="C9205" s="5" t="s">
        <v>783</v>
      </c>
      <c r="D9205" s="5" t="s">
        <v>785</v>
      </c>
      <c r="E9205" s="5" t="s">
        <v>733</v>
      </c>
      <c r="F9205" s="5" t="s">
        <v>746</v>
      </c>
      <c r="G9205" s="13">
        <v>535.61</v>
      </c>
      <c r="H9205" s="5">
        <v>147</v>
      </c>
    </row>
    <row r="9206" spans="1:8">
      <c r="A9206" s="4">
        <v>9205</v>
      </c>
      <c r="B9206" s="5" t="s">
        <v>787</v>
      </c>
      <c r="C9206" s="5" t="s">
        <v>318</v>
      </c>
      <c r="D9206" s="5" t="s">
        <v>743</v>
      </c>
      <c r="E9206" s="5" t="s">
        <v>740</v>
      </c>
      <c r="F9206" s="5" t="s">
        <v>306</v>
      </c>
      <c r="G9206" s="13">
        <v>251.42</v>
      </c>
      <c r="H9206" s="5">
        <v>110</v>
      </c>
    </row>
    <row r="9207" spans="1:8">
      <c r="A9207" s="4">
        <v>9206</v>
      </c>
      <c r="B9207" s="5" t="s">
        <v>786</v>
      </c>
      <c r="C9207" s="5" t="s">
        <v>753</v>
      </c>
      <c r="D9207" s="5" t="s">
        <v>743</v>
      </c>
      <c r="E9207" s="5" t="s">
        <v>313</v>
      </c>
      <c r="F9207" s="5" t="s">
        <v>744</v>
      </c>
      <c r="G9207" s="13">
        <v>381.4</v>
      </c>
      <c r="H9207" s="5">
        <v>59</v>
      </c>
    </row>
    <row r="9208" spans="1:8">
      <c r="A9208" s="4">
        <v>9207</v>
      </c>
      <c r="B9208" s="5" t="s">
        <v>764</v>
      </c>
      <c r="C9208" s="5" t="s">
        <v>304</v>
      </c>
      <c r="D9208" s="5" t="s">
        <v>324</v>
      </c>
      <c r="E9208" s="5" t="s">
        <v>313</v>
      </c>
      <c r="F9208" s="5" t="s">
        <v>306</v>
      </c>
      <c r="G9208" s="13">
        <v>50.44</v>
      </c>
      <c r="H9208" s="5">
        <v>116</v>
      </c>
    </row>
    <row r="9209" spans="1:8">
      <c r="A9209" s="4">
        <v>9208</v>
      </c>
      <c r="B9209" s="5" t="s">
        <v>796</v>
      </c>
      <c r="C9209" s="5" t="s">
        <v>755</v>
      </c>
      <c r="D9209" s="5" t="s">
        <v>316</v>
      </c>
      <c r="E9209" s="5" t="s">
        <v>303</v>
      </c>
      <c r="F9209" s="5" t="s">
        <v>311</v>
      </c>
      <c r="G9209" s="13">
        <v>548.59</v>
      </c>
      <c r="H9209" s="5">
        <v>30</v>
      </c>
    </row>
    <row r="9210" spans="1:8">
      <c r="A9210" s="4">
        <v>9209</v>
      </c>
      <c r="B9210" s="5" t="s">
        <v>812</v>
      </c>
      <c r="C9210" s="5" t="s">
        <v>731</v>
      </c>
      <c r="D9210" s="5" t="s">
        <v>317</v>
      </c>
      <c r="E9210" s="5" t="s">
        <v>740</v>
      </c>
      <c r="F9210" s="5" t="s">
        <v>744</v>
      </c>
      <c r="G9210" s="13">
        <v>86.31</v>
      </c>
      <c r="H9210" s="5">
        <v>17</v>
      </c>
    </row>
    <row r="9211" spans="1:8">
      <c r="A9211" s="4">
        <v>9210</v>
      </c>
      <c r="B9211" s="5" t="s">
        <v>760</v>
      </c>
      <c r="C9211" s="5" t="s">
        <v>304</v>
      </c>
      <c r="D9211" s="5" t="s">
        <v>769</v>
      </c>
      <c r="E9211" s="5" t="s">
        <v>740</v>
      </c>
      <c r="F9211" s="5" t="s">
        <v>311</v>
      </c>
      <c r="G9211" s="13">
        <v>159.26</v>
      </c>
      <c r="H9211" s="5">
        <v>165</v>
      </c>
    </row>
    <row r="9212" spans="1:8">
      <c r="A9212" s="4">
        <v>9211</v>
      </c>
      <c r="B9212" s="5" t="s">
        <v>776</v>
      </c>
      <c r="C9212" s="5" t="s">
        <v>753</v>
      </c>
      <c r="D9212" s="5" t="s">
        <v>324</v>
      </c>
      <c r="E9212" s="5" t="s">
        <v>733</v>
      </c>
      <c r="F9212" s="5" t="s">
        <v>311</v>
      </c>
      <c r="G9212" s="13">
        <v>497.3</v>
      </c>
      <c r="H9212" s="5">
        <v>186</v>
      </c>
    </row>
    <row r="9213" spans="1:8">
      <c r="A9213" s="4">
        <v>9212</v>
      </c>
      <c r="B9213" s="5" t="s">
        <v>810</v>
      </c>
      <c r="C9213" s="5" t="s">
        <v>307</v>
      </c>
      <c r="D9213" s="5" t="s">
        <v>320</v>
      </c>
      <c r="E9213" s="5" t="s">
        <v>310</v>
      </c>
      <c r="F9213" s="5" t="s">
        <v>321</v>
      </c>
      <c r="G9213" s="13">
        <v>416.97</v>
      </c>
      <c r="H9213" s="5">
        <v>18</v>
      </c>
    </row>
    <row r="9214" spans="1:8">
      <c r="A9214" s="4">
        <v>9213</v>
      </c>
      <c r="B9214" s="5" t="s">
        <v>752</v>
      </c>
      <c r="C9214" s="5" t="s">
        <v>312</v>
      </c>
      <c r="D9214" s="5" t="s">
        <v>732</v>
      </c>
      <c r="E9214" s="5" t="s">
        <v>310</v>
      </c>
      <c r="F9214" s="5" t="s">
        <v>734</v>
      </c>
      <c r="G9214" s="13">
        <v>623.12</v>
      </c>
      <c r="H9214" s="5">
        <v>34</v>
      </c>
    </row>
    <row r="9215" spans="1:8">
      <c r="A9215" s="4">
        <v>9214</v>
      </c>
      <c r="B9215" s="5" t="s">
        <v>781</v>
      </c>
      <c r="C9215" s="5" t="s">
        <v>304</v>
      </c>
      <c r="D9215" s="5" t="s">
        <v>750</v>
      </c>
      <c r="E9215" s="5" t="s">
        <v>310</v>
      </c>
      <c r="F9215" s="5" t="s">
        <v>311</v>
      </c>
      <c r="G9215" s="13">
        <v>313.82</v>
      </c>
      <c r="H9215" s="5">
        <v>100</v>
      </c>
    </row>
    <row r="9216" spans="1:8">
      <c r="A9216" s="4">
        <v>9215</v>
      </c>
      <c r="B9216" s="5" t="s">
        <v>797</v>
      </c>
      <c r="C9216" s="5" t="s">
        <v>783</v>
      </c>
      <c r="D9216" s="5" t="s">
        <v>743</v>
      </c>
      <c r="E9216" s="5" t="s">
        <v>322</v>
      </c>
      <c r="F9216" s="5" t="s">
        <v>751</v>
      </c>
      <c r="G9216" s="13">
        <v>470.41</v>
      </c>
      <c r="H9216" s="5">
        <v>93</v>
      </c>
    </row>
    <row r="9217" spans="1:8">
      <c r="A9217" s="4">
        <v>9216</v>
      </c>
      <c r="B9217" s="5" t="s">
        <v>810</v>
      </c>
      <c r="C9217" s="5" t="s">
        <v>308</v>
      </c>
      <c r="D9217" s="5" t="s">
        <v>743</v>
      </c>
      <c r="E9217" s="5" t="s">
        <v>310</v>
      </c>
      <c r="F9217" s="5" t="s">
        <v>306</v>
      </c>
      <c r="G9217" s="13">
        <v>362.93</v>
      </c>
      <c r="H9217" s="5">
        <v>128</v>
      </c>
    </row>
    <row r="9218" spans="1:8">
      <c r="A9218" s="4">
        <v>9217</v>
      </c>
      <c r="B9218" s="5" t="s">
        <v>799</v>
      </c>
      <c r="C9218" s="5" t="s">
        <v>312</v>
      </c>
      <c r="D9218" s="5" t="s">
        <v>317</v>
      </c>
      <c r="E9218" s="5" t="s">
        <v>740</v>
      </c>
      <c r="F9218" s="5" t="s">
        <v>734</v>
      </c>
      <c r="G9218" s="13">
        <v>223.01</v>
      </c>
      <c r="H9218" s="5">
        <v>194</v>
      </c>
    </row>
    <row r="9219" spans="1:8">
      <c r="A9219" s="4">
        <v>9218</v>
      </c>
      <c r="B9219" s="5" t="s">
        <v>741</v>
      </c>
      <c r="C9219" s="5" t="s">
        <v>315</v>
      </c>
      <c r="D9219" s="5" t="s">
        <v>736</v>
      </c>
      <c r="E9219" s="5" t="s">
        <v>740</v>
      </c>
      <c r="F9219" s="5" t="s">
        <v>326</v>
      </c>
      <c r="G9219" s="13">
        <v>63.02</v>
      </c>
      <c r="H9219" s="5">
        <v>148</v>
      </c>
    </row>
    <row r="9220" spans="1:8">
      <c r="A9220" s="4">
        <v>9219</v>
      </c>
      <c r="B9220" s="5" t="s">
        <v>789</v>
      </c>
      <c r="C9220" s="5" t="s">
        <v>304</v>
      </c>
      <c r="D9220" s="5" t="s">
        <v>769</v>
      </c>
      <c r="E9220" s="5" t="s">
        <v>314</v>
      </c>
      <c r="F9220" s="5" t="s">
        <v>744</v>
      </c>
      <c r="G9220" s="13">
        <v>110.69</v>
      </c>
      <c r="H9220" s="5">
        <v>104</v>
      </c>
    </row>
    <row r="9221" spans="1:8">
      <c r="A9221" s="4">
        <v>9220</v>
      </c>
      <c r="B9221" s="5" t="s">
        <v>747</v>
      </c>
      <c r="C9221" s="5" t="s">
        <v>318</v>
      </c>
      <c r="D9221" s="5" t="s">
        <v>320</v>
      </c>
      <c r="E9221" s="5" t="s">
        <v>322</v>
      </c>
      <c r="F9221" s="5" t="s">
        <v>770</v>
      </c>
      <c r="G9221" s="13">
        <v>444.41</v>
      </c>
      <c r="H9221" s="5">
        <v>76</v>
      </c>
    </row>
    <row r="9222" spans="1:8">
      <c r="A9222" s="4">
        <v>9221</v>
      </c>
      <c r="B9222" s="5" t="s">
        <v>790</v>
      </c>
      <c r="C9222" s="5" t="s">
        <v>315</v>
      </c>
      <c r="D9222" s="5" t="s">
        <v>309</v>
      </c>
      <c r="E9222" s="5" t="s">
        <v>733</v>
      </c>
      <c r="F9222" s="5" t="s">
        <v>734</v>
      </c>
      <c r="G9222" s="13">
        <v>909.09</v>
      </c>
      <c r="H9222" s="5">
        <v>15</v>
      </c>
    </row>
    <row r="9223" spans="1:8">
      <c r="A9223" s="4">
        <v>9222</v>
      </c>
      <c r="B9223" s="5" t="s">
        <v>749</v>
      </c>
      <c r="C9223" s="5" t="s">
        <v>755</v>
      </c>
      <c r="D9223" s="5" t="s">
        <v>785</v>
      </c>
      <c r="E9223" s="5" t="s">
        <v>322</v>
      </c>
      <c r="F9223" s="5" t="s">
        <v>326</v>
      </c>
      <c r="G9223" s="13">
        <v>466.31</v>
      </c>
      <c r="H9223" s="5">
        <v>13</v>
      </c>
    </row>
    <row r="9224" spans="1:8">
      <c r="A9224" s="4">
        <v>9223</v>
      </c>
      <c r="B9224" s="5" t="s">
        <v>730</v>
      </c>
      <c r="C9224" s="5" t="s">
        <v>308</v>
      </c>
      <c r="D9224" s="5" t="s">
        <v>316</v>
      </c>
      <c r="E9224" s="5" t="s">
        <v>314</v>
      </c>
      <c r="F9224" s="5" t="s">
        <v>325</v>
      </c>
      <c r="G9224" s="13">
        <v>337.92</v>
      </c>
      <c r="H9224" s="5">
        <v>37</v>
      </c>
    </row>
    <row r="9225" spans="1:8">
      <c r="A9225" s="4">
        <v>9224</v>
      </c>
      <c r="B9225" s="5" t="s">
        <v>771</v>
      </c>
      <c r="C9225" s="5" t="s">
        <v>753</v>
      </c>
      <c r="D9225" s="5" t="s">
        <v>785</v>
      </c>
      <c r="E9225" s="5" t="s">
        <v>733</v>
      </c>
      <c r="F9225" s="5" t="s">
        <v>326</v>
      </c>
      <c r="G9225" s="13">
        <v>860.97</v>
      </c>
      <c r="H9225" s="5">
        <v>29</v>
      </c>
    </row>
    <row r="9226" spans="1:8">
      <c r="A9226" s="4">
        <v>9225</v>
      </c>
      <c r="B9226" s="5" t="s">
        <v>745</v>
      </c>
      <c r="C9226" s="5" t="s">
        <v>783</v>
      </c>
      <c r="D9226" s="5" t="s">
        <v>743</v>
      </c>
      <c r="E9226" s="5" t="s">
        <v>314</v>
      </c>
      <c r="F9226" s="5" t="s">
        <v>734</v>
      </c>
      <c r="G9226" s="13">
        <v>79.61</v>
      </c>
      <c r="H9226" s="5">
        <v>60</v>
      </c>
    </row>
    <row r="9227" spans="1:8">
      <c r="A9227" s="4">
        <v>9226</v>
      </c>
      <c r="B9227" s="5" t="s">
        <v>781</v>
      </c>
      <c r="C9227" s="5" t="s">
        <v>783</v>
      </c>
      <c r="D9227" s="5" t="s">
        <v>732</v>
      </c>
      <c r="E9227" s="5" t="s">
        <v>303</v>
      </c>
      <c r="F9227" s="5" t="s">
        <v>751</v>
      </c>
      <c r="G9227" s="13">
        <v>875.03</v>
      </c>
      <c r="H9227" s="5">
        <v>146</v>
      </c>
    </row>
    <row r="9228" spans="1:8">
      <c r="A9228" s="4">
        <v>9227</v>
      </c>
      <c r="B9228" s="5" t="s">
        <v>762</v>
      </c>
      <c r="C9228" s="5" t="s">
        <v>308</v>
      </c>
      <c r="D9228" s="5" t="s">
        <v>743</v>
      </c>
      <c r="E9228" s="5" t="s">
        <v>303</v>
      </c>
      <c r="F9228" s="5" t="s">
        <v>746</v>
      </c>
      <c r="G9228" s="13">
        <v>202.81</v>
      </c>
      <c r="H9228" s="5">
        <v>4</v>
      </c>
    </row>
    <row r="9229" spans="1:8">
      <c r="A9229" s="4">
        <v>9228</v>
      </c>
      <c r="B9229" s="5" t="s">
        <v>806</v>
      </c>
      <c r="C9229" s="5" t="s">
        <v>783</v>
      </c>
      <c r="D9229" s="5" t="s">
        <v>785</v>
      </c>
      <c r="E9229" s="5" t="s">
        <v>314</v>
      </c>
      <c r="F9229" s="5" t="s">
        <v>326</v>
      </c>
      <c r="G9229" s="13">
        <v>743.4</v>
      </c>
      <c r="H9229" s="5">
        <v>56</v>
      </c>
    </row>
    <row r="9230" spans="1:8">
      <c r="A9230" s="4">
        <v>9229</v>
      </c>
      <c r="B9230" s="5" t="s">
        <v>777</v>
      </c>
      <c r="C9230" s="5" t="s">
        <v>304</v>
      </c>
      <c r="D9230" s="5" t="s">
        <v>317</v>
      </c>
      <c r="E9230" s="5" t="s">
        <v>322</v>
      </c>
      <c r="F9230" s="5" t="s">
        <v>321</v>
      </c>
      <c r="G9230" s="13">
        <v>204.42</v>
      </c>
      <c r="H9230" s="5">
        <v>8</v>
      </c>
    </row>
    <row r="9231" spans="1:8">
      <c r="A9231" s="4">
        <v>9230</v>
      </c>
      <c r="B9231" s="5" t="s">
        <v>737</v>
      </c>
      <c r="C9231" s="5" t="s">
        <v>307</v>
      </c>
      <c r="D9231" s="5" t="s">
        <v>750</v>
      </c>
      <c r="E9231" s="5" t="s">
        <v>319</v>
      </c>
      <c r="F9231" s="5" t="s">
        <v>321</v>
      </c>
      <c r="G9231" s="13">
        <v>635.71</v>
      </c>
      <c r="H9231" s="5">
        <v>103</v>
      </c>
    </row>
    <row r="9232" spans="1:8">
      <c r="A9232" s="4">
        <v>9231</v>
      </c>
      <c r="B9232" s="5" t="s">
        <v>768</v>
      </c>
      <c r="C9232" s="5" t="s">
        <v>304</v>
      </c>
      <c r="D9232" s="5" t="s">
        <v>785</v>
      </c>
      <c r="E9232" s="5" t="s">
        <v>303</v>
      </c>
      <c r="F9232" s="5" t="s">
        <v>748</v>
      </c>
      <c r="G9232" s="13">
        <v>368.55</v>
      </c>
      <c r="H9232" s="5">
        <v>166</v>
      </c>
    </row>
    <row r="9233" spans="1:8">
      <c r="A9233" s="4">
        <v>9232</v>
      </c>
      <c r="B9233" s="5" t="s">
        <v>799</v>
      </c>
      <c r="C9233" s="5" t="s">
        <v>318</v>
      </c>
      <c r="D9233" s="5" t="s">
        <v>316</v>
      </c>
      <c r="E9233" s="5" t="s">
        <v>305</v>
      </c>
      <c r="F9233" s="5" t="s">
        <v>751</v>
      </c>
      <c r="G9233" s="13">
        <v>844.46</v>
      </c>
      <c r="H9233" s="5">
        <v>146</v>
      </c>
    </row>
    <row r="9234" spans="1:8">
      <c r="A9234" s="4">
        <v>9233</v>
      </c>
      <c r="B9234" s="5" t="s">
        <v>788</v>
      </c>
      <c r="C9234" s="5" t="s">
        <v>735</v>
      </c>
      <c r="D9234" s="5" t="s">
        <v>316</v>
      </c>
      <c r="E9234" s="5" t="s">
        <v>322</v>
      </c>
      <c r="F9234" s="5" t="s">
        <v>748</v>
      </c>
      <c r="G9234" s="13">
        <v>339.7</v>
      </c>
      <c r="H9234" s="5">
        <v>81</v>
      </c>
    </row>
    <row r="9235" spans="1:8">
      <c r="A9235" s="4">
        <v>9234</v>
      </c>
      <c r="B9235" s="5" t="s">
        <v>302</v>
      </c>
      <c r="C9235" s="5" t="s">
        <v>742</v>
      </c>
      <c r="D9235" s="5" t="s">
        <v>743</v>
      </c>
      <c r="E9235" s="5" t="s">
        <v>322</v>
      </c>
      <c r="F9235" s="5" t="s">
        <v>306</v>
      </c>
      <c r="G9235" s="13">
        <v>691.95</v>
      </c>
      <c r="H9235" s="5">
        <v>144</v>
      </c>
    </row>
    <row r="9236" spans="1:8">
      <c r="A9236" s="4">
        <v>9235</v>
      </c>
      <c r="B9236" s="5" t="s">
        <v>794</v>
      </c>
      <c r="C9236" s="5" t="s">
        <v>312</v>
      </c>
      <c r="D9236" s="5" t="s">
        <v>772</v>
      </c>
      <c r="E9236" s="5" t="s">
        <v>322</v>
      </c>
      <c r="F9236" s="5" t="s">
        <v>746</v>
      </c>
      <c r="G9236" s="13">
        <v>793.96</v>
      </c>
      <c r="H9236" s="5">
        <v>168</v>
      </c>
    </row>
    <row r="9237" spans="1:8">
      <c r="A9237" s="4">
        <v>9236</v>
      </c>
      <c r="B9237" s="5" t="s">
        <v>787</v>
      </c>
      <c r="C9237" s="5" t="s">
        <v>308</v>
      </c>
      <c r="D9237" s="5" t="s">
        <v>750</v>
      </c>
      <c r="E9237" s="5" t="s">
        <v>740</v>
      </c>
      <c r="F9237" s="5" t="s">
        <v>744</v>
      </c>
      <c r="G9237" s="13">
        <v>776.11</v>
      </c>
      <c r="H9237" s="5">
        <v>95</v>
      </c>
    </row>
    <row r="9238" spans="1:8">
      <c r="A9238" s="4">
        <v>9237</v>
      </c>
      <c r="B9238" s="5" t="s">
        <v>749</v>
      </c>
      <c r="C9238" s="5" t="s">
        <v>304</v>
      </c>
      <c r="D9238" s="5" t="s">
        <v>732</v>
      </c>
      <c r="E9238" s="5" t="s">
        <v>313</v>
      </c>
      <c r="F9238" s="5" t="s">
        <v>325</v>
      </c>
      <c r="G9238" s="13">
        <v>858.38</v>
      </c>
      <c r="H9238" s="5">
        <v>74</v>
      </c>
    </row>
    <row r="9239" spans="1:8">
      <c r="A9239" s="4">
        <v>9238</v>
      </c>
      <c r="B9239" s="5" t="s">
        <v>812</v>
      </c>
      <c r="C9239" s="5" t="s">
        <v>755</v>
      </c>
      <c r="D9239" s="5" t="s">
        <v>743</v>
      </c>
      <c r="E9239" s="5" t="s">
        <v>305</v>
      </c>
      <c r="F9239" s="5" t="s">
        <v>326</v>
      </c>
      <c r="G9239" s="13">
        <v>255.06</v>
      </c>
      <c r="H9239" s="5">
        <v>46</v>
      </c>
    </row>
    <row r="9240" spans="1:8">
      <c r="A9240" s="4">
        <v>9239</v>
      </c>
      <c r="B9240" s="5" t="s">
        <v>763</v>
      </c>
      <c r="C9240" s="5" t="s">
        <v>731</v>
      </c>
      <c r="D9240" s="5" t="s">
        <v>772</v>
      </c>
      <c r="E9240" s="5" t="s">
        <v>733</v>
      </c>
      <c r="F9240" s="5" t="s">
        <v>326</v>
      </c>
      <c r="G9240" s="13">
        <v>452.05</v>
      </c>
      <c r="H9240" s="5">
        <v>154</v>
      </c>
    </row>
    <row r="9241" spans="1:8">
      <c r="A9241" s="4">
        <v>9240</v>
      </c>
      <c r="B9241" s="5" t="s">
        <v>780</v>
      </c>
      <c r="C9241" s="5" t="s">
        <v>308</v>
      </c>
      <c r="D9241" s="5" t="s">
        <v>772</v>
      </c>
      <c r="E9241" s="5" t="s">
        <v>733</v>
      </c>
      <c r="F9241" s="5" t="s">
        <v>325</v>
      </c>
      <c r="G9241" s="13">
        <v>715.07</v>
      </c>
      <c r="H9241" s="5">
        <v>30</v>
      </c>
    </row>
    <row r="9242" spans="1:8">
      <c r="A9242" s="4">
        <v>9241</v>
      </c>
      <c r="B9242" s="5" t="s">
        <v>777</v>
      </c>
      <c r="C9242" s="5" t="s">
        <v>315</v>
      </c>
      <c r="D9242" s="5" t="s">
        <v>769</v>
      </c>
      <c r="E9242" s="5" t="s">
        <v>758</v>
      </c>
      <c r="F9242" s="5" t="s">
        <v>751</v>
      </c>
      <c r="G9242" s="13">
        <v>94.48</v>
      </c>
      <c r="H9242" s="5">
        <v>78</v>
      </c>
    </row>
    <row r="9243" spans="1:8">
      <c r="A9243" s="4">
        <v>9242</v>
      </c>
      <c r="B9243" s="5" t="s">
        <v>774</v>
      </c>
      <c r="C9243" s="5" t="s">
        <v>753</v>
      </c>
      <c r="D9243" s="5" t="s">
        <v>738</v>
      </c>
      <c r="E9243" s="5" t="s">
        <v>305</v>
      </c>
      <c r="F9243" s="5" t="s">
        <v>323</v>
      </c>
      <c r="G9243" s="13">
        <v>640.21</v>
      </c>
      <c r="H9243" s="5">
        <v>65</v>
      </c>
    </row>
    <row r="9244" spans="1:8">
      <c r="A9244" s="4">
        <v>9243</v>
      </c>
      <c r="B9244" s="5" t="s">
        <v>797</v>
      </c>
      <c r="C9244" s="5" t="s">
        <v>308</v>
      </c>
      <c r="D9244" s="5" t="s">
        <v>785</v>
      </c>
      <c r="E9244" s="5" t="s">
        <v>740</v>
      </c>
      <c r="F9244" s="5" t="s">
        <v>734</v>
      </c>
      <c r="G9244" s="13">
        <v>465</v>
      </c>
      <c r="H9244" s="5">
        <v>81</v>
      </c>
    </row>
    <row r="9245" spans="1:8">
      <c r="A9245" s="4">
        <v>9244</v>
      </c>
      <c r="B9245" s="5" t="s">
        <v>745</v>
      </c>
      <c r="C9245" s="5" t="s">
        <v>315</v>
      </c>
      <c r="D9245" s="5" t="s">
        <v>772</v>
      </c>
      <c r="E9245" s="5" t="s">
        <v>305</v>
      </c>
      <c r="F9245" s="5" t="s">
        <v>748</v>
      </c>
      <c r="G9245" s="13">
        <v>626.45000000000005</v>
      </c>
      <c r="H9245" s="5">
        <v>118</v>
      </c>
    </row>
    <row r="9246" spans="1:8">
      <c r="A9246" s="4">
        <v>9245</v>
      </c>
      <c r="B9246" s="5" t="s">
        <v>788</v>
      </c>
      <c r="C9246" s="5" t="s">
        <v>318</v>
      </c>
      <c r="D9246" s="5" t="s">
        <v>769</v>
      </c>
      <c r="E9246" s="5" t="s">
        <v>303</v>
      </c>
      <c r="F9246" s="5" t="s">
        <v>321</v>
      </c>
      <c r="G9246" s="13">
        <v>213.9</v>
      </c>
      <c r="H9246" s="5">
        <v>172</v>
      </c>
    </row>
    <row r="9247" spans="1:8">
      <c r="A9247" s="4">
        <v>9246</v>
      </c>
      <c r="B9247" s="5" t="s">
        <v>810</v>
      </c>
      <c r="C9247" s="5" t="s">
        <v>735</v>
      </c>
      <c r="D9247" s="5" t="s">
        <v>738</v>
      </c>
      <c r="E9247" s="5" t="s">
        <v>740</v>
      </c>
      <c r="F9247" s="5" t="s">
        <v>325</v>
      </c>
      <c r="G9247" s="13">
        <v>797.25</v>
      </c>
      <c r="H9247" s="5">
        <v>88</v>
      </c>
    </row>
    <row r="9248" spans="1:8">
      <c r="A9248" s="4">
        <v>9247</v>
      </c>
      <c r="B9248" s="5" t="s">
        <v>802</v>
      </c>
      <c r="C9248" s="5" t="s">
        <v>304</v>
      </c>
      <c r="D9248" s="5" t="s">
        <v>772</v>
      </c>
      <c r="E9248" s="5" t="s">
        <v>758</v>
      </c>
      <c r="F9248" s="5" t="s">
        <v>311</v>
      </c>
      <c r="G9248" s="13">
        <v>906.29</v>
      </c>
      <c r="H9248" s="5">
        <v>59</v>
      </c>
    </row>
    <row r="9249" spans="1:8">
      <c r="A9249" s="4">
        <v>9248</v>
      </c>
      <c r="B9249" s="5" t="s">
        <v>771</v>
      </c>
      <c r="C9249" s="5" t="s">
        <v>783</v>
      </c>
      <c r="D9249" s="5" t="s">
        <v>769</v>
      </c>
      <c r="E9249" s="5" t="s">
        <v>758</v>
      </c>
      <c r="F9249" s="5" t="s">
        <v>323</v>
      </c>
      <c r="G9249" s="13">
        <v>251.14</v>
      </c>
      <c r="H9249" s="5">
        <v>132</v>
      </c>
    </row>
    <row r="9250" spans="1:8">
      <c r="A9250" s="4">
        <v>9249</v>
      </c>
      <c r="B9250" s="5" t="s">
        <v>809</v>
      </c>
      <c r="C9250" s="5" t="s">
        <v>312</v>
      </c>
      <c r="D9250" s="5" t="s">
        <v>738</v>
      </c>
      <c r="E9250" s="5" t="s">
        <v>319</v>
      </c>
      <c r="F9250" s="5" t="s">
        <v>311</v>
      </c>
      <c r="G9250" s="13">
        <v>908.17</v>
      </c>
      <c r="H9250" s="5">
        <v>50</v>
      </c>
    </row>
    <row r="9251" spans="1:8">
      <c r="A9251" s="4">
        <v>9250</v>
      </c>
      <c r="B9251" s="5" t="s">
        <v>790</v>
      </c>
      <c r="C9251" s="5" t="s">
        <v>783</v>
      </c>
      <c r="D9251" s="5" t="s">
        <v>736</v>
      </c>
      <c r="E9251" s="5" t="s">
        <v>733</v>
      </c>
      <c r="F9251" s="5" t="s">
        <v>326</v>
      </c>
      <c r="G9251" s="13">
        <v>618.46</v>
      </c>
      <c r="H9251" s="5">
        <v>32</v>
      </c>
    </row>
    <row r="9252" spans="1:8">
      <c r="A9252" s="4">
        <v>9251</v>
      </c>
      <c r="B9252" s="5" t="s">
        <v>754</v>
      </c>
      <c r="C9252" s="5" t="s">
        <v>312</v>
      </c>
      <c r="D9252" s="5" t="s">
        <v>769</v>
      </c>
      <c r="E9252" s="5" t="s">
        <v>310</v>
      </c>
      <c r="F9252" s="5" t="s">
        <v>323</v>
      </c>
      <c r="G9252" s="13">
        <v>780.79</v>
      </c>
      <c r="H9252" s="5">
        <v>4</v>
      </c>
    </row>
    <row r="9253" spans="1:8">
      <c r="A9253" s="4">
        <v>9252</v>
      </c>
      <c r="B9253" s="5" t="s">
        <v>791</v>
      </c>
      <c r="C9253" s="5" t="s">
        <v>735</v>
      </c>
      <c r="D9253" s="5" t="s">
        <v>320</v>
      </c>
      <c r="E9253" s="5" t="s">
        <v>314</v>
      </c>
      <c r="F9253" s="5" t="s">
        <v>748</v>
      </c>
      <c r="G9253" s="13">
        <v>673.64</v>
      </c>
      <c r="H9253" s="5">
        <v>178</v>
      </c>
    </row>
    <row r="9254" spans="1:8">
      <c r="A9254" s="4">
        <v>9253</v>
      </c>
      <c r="B9254" s="5" t="s">
        <v>798</v>
      </c>
      <c r="C9254" s="5" t="s">
        <v>312</v>
      </c>
      <c r="D9254" s="5" t="s">
        <v>320</v>
      </c>
      <c r="E9254" s="5" t="s">
        <v>758</v>
      </c>
      <c r="F9254" s="5" t="s">
        <v>734</v>
      </c>
      <c r="G9254" s="13">
        <v>100.94</v>
      </c>
      <c r="H9254" s="5">
        <v>59</v>
      </c>
    </row>
    <row r="9255" spans="1:8">
      <c r="A9255" s="4">
        <v>9254</v>
      </c>
      <c r="B9255" s="5" t="s">
        <v>761</v>
      </c>
      <c r="C9255" s="5" t="s">
        <v>307</v>
      </c>
      <c r="D9255" s="5" t="s">
        <v>738</v>
      </c>
      <c r="E9255" s="5" t="s">
        <v>319</v>
      </c>
      <c r="F9255" s="5" t="s">
        <v>770</v>
      </c>
      <c r="G9255" s="13">
        <v>626.73</v>
      </c>
      <c r="H9255" s="5">
        <v>102</v>
      </c>
    </row>
    <row r="9256" spans="1:8">
      <c r="A9256" s="4">
        <v>9255</v>
      </c>
      <c r="B9256" s="5" t="s">
        <v>760</v>
      </c>
      <c r="C9256" s="5" t="s">
        <v>753</v>
      </c>
      <c r="D9256" s="5" t="s">
        <v>317</v>
      </c>
      <c r="E9256" s="5" t="s">
        <v>310</v>
      </c>
      <c r="F9256" s="5" t="s">
        <v>325</v>
      </c>
      <c r="G9256" s="13">
        <v>328.2</v>
      </c>
      <c r="H9256" s="5">
        <v>182</v>
      </c>
    </row>
    <row r="9257" spans="1:8">
      <c r="A9257" s="4">
        <v>9256</v>
      </c>
      <c r="B9257" s="5" t="s">
        <v>808</v>
      </c>
      <c r="C9257" s="5" t="s">
        <v>307</v>
      </c>
      <c r="D9257" s="5" t="s">
        <v>309</v>
      </c>
      <c r="E9257" s="5" t="s">
        <v>314</v>
      </c>
      <c r="F9257" s="5" t="s">
        <v>751</v>
      </c>
      <c r="G9257" s="13">
        <v>455.32</v>
      </c>
      <c r="H9257" s="5">
        <v>49</v>
      </c>
    </row>
    <row r="9258" spans="1:8">
      <c r="A9258" s="4">
        <v>9257</v>
      </c>
      <c r="B9258" s="5" t="s">
        <v>799</v>
      </c>
      <c r="C9258" s="5" t="s">
        <v>304</v>
      </c>
      <c r="D9258" s="5" t="s">
        <v>316</v>
      </c>
      <c r="E9258" s="5" t="s">
        <v>313</v>
      </c>
      <c r="F9258" s="5" t="s">
        <v>748</v>
      </c>
      <c r="G9258" s="13">
        <v>145.38</v>
      </c>
      <c r="H9258" s="5">
        <v>149</v>
      </c>
    </row>
    <row r="9259" spans="1:8">
      <c r="A9259" s="4">
        <v>9258</v>
      </c>
      <c r="B9259" s="5" t="s">
        <v>739</v>
      </c>
      <c r="C9259" s="5" t="s">
        <v>312</v>
      </c>
      <c r="D9259" s="5" t="s">
        <v>324</v>
      </c>
      <c r="E9259" s="5" t="s">
        <v>314</v>
      </c>
      <c r="F9259" s="5" t="s">
        <v>751</v>
      </c>
      <c r="G9259" s="13">
        <v>460.83</v>
      </c>
      <c r="H9259" s="5">
        <v>13</v>
      </c>
    </row>
    <row r="9260" spans="1:8">
      <c r="A9260" s="4">
        <v>9259</v>
      </c>
      <c r="B9260" s="5" t="s">
        <v>802</v>
      </c>
      <c r="C9260" s="5" t="s">
        <v>757</v>
      </c>
      <c r="D9260" s="5" t="s">
        <v>785</v>
      </c>
      <c r="E9260" s="5" t="s">
        <v>313</v>
      </c>
      <c r="F9260" s="5" t="s">
        <v>325</v>
      </c>
      <c r="G9260" s="13">
        <v>74.06</v>
      </c>
      <c r="H9260" s="5">
        <v>197</v>
      </c>
    </row>
    <row r="9261" spans="1:8">
      <c r="A9261" s="4">
        <v>9260</v>
      </c>
      <c r="B9261" s="5" t="s">
        <v>795</v>
      </c>
      <c r="C9261" s="5" t="s">
        <v>731</v>
      </c>
      <c r="D9261" s="5" t="s">
        <v>316</v>
      </c>
      <c r="E9261" s="5" t="s">
        <v>305</v>
      </c>
      <c r="F9261" s="5" t="s">
        <v>770</v>
      </c>
      <c r="G9261" s="13">
        <v>182</v>
      </c>
      <c r="H9261" s="5">
        <v>54</v>
      </c>
    </row>
    <row r="9262" spans="1:8">
      <c r="A9262" s="4">
        <v>9261</v>
      </c>
      <c r="B9262" s="5" t="s">
        <v>765</v>
      </c>
      <c r="C9262" s="5" t="s">
        <v>308</v>
      </c>
      <c r="D9262" s="5" t="s">
        <v>772</v>
      </c>
      <c r="E9262" s="5" t="s">
        <v>758</v>
      </c>
      <c r="F9262" s="5" t="s">
        <v>321</v>
      </c>
      <c r="G9262" s="13">
        <v>279.07</v>
      </c>
      <c r="H9262" s="5">
        <v>59</v>
      </c>
    </row>
    <row r="9263" spans="1:8">
      <c r="A9263" s="4">
        <v>9262</v>
      </c>
      <c r="B9263" s="5" t="s">
        <v>730</v>
      </c>
      <c r="C9263" s="5" t="s">
        <v>308</v>
      </c>
      <c r="D9263" s="5" t="s">
        <v>317</v>
      </c>
      <c r="E9263" s="5" t="s">
        <v>303</v>
      </c>
      <c r="F9263" s="5" t="s">
        <v>311</v>
      </c>
      <c r="G9263" s="13">
        <v>890.58</v>
      </c>
      <c r="H9263" s="5">
        <v>82</v>
      </c>
    </row>
    <row r="9264" spans="1:8">
      <c r="A9264" s="4">
        <v>9263</v>
      </c>
      <c r="B9264" s="5" t="s">
        <v>781</v>
      </c>
      <c r="C9264" s="5" t="s">
        <v>731</v>
      </c>
      <c r="D9264" s="5" t="s">
        <v>736</v>
      </c>
      <c r="E9264" s="5" t="s">
        <v>733</v>
      </c>
      <c r="F9264" s="5" t="s">
        <v>748</v>
      </c>
      <c r="G9264" s="13">
        <v>159.66</v>
      </c>
      <c r="H9264" s="5">
        <v>130</v>
      </c>
    </row>
    <row r="9265" spans="1:8">
      <c r="A9265" s="4">
        <v>9264</v>
      </c>
      <c r="B9265" s="5" t="s">
        <v>759</v>
      </c>
      <c r="C9265" s="5" t="s">
        <v>318</v>
      </c>
      <c r="D9265" s="5" t="s">
        <v>750</v>
      </c>
      <c r="E9265" s="5" t="s">
        <v>310</v>
      </c>
      <c r="F9265" s="5" t="s">
        <v>751</v>
      </c>
      <c r="G9265" s="13">
        <v>735.91</v>
      </c>
      <c r="H9265" s="5">
        <v>53</v>
      </c>
    </row>
    <row r="9266" spans="1:8">
      <c r="A9266" s="4">
        <v>9265</v>
      </c>
      <c r="B9266" s="5" t="s">
        <v>792</v>
      </c>
      <c r="C9266" s="5" t="s">
        <v>755</v>
      </c>
      <c r="D9266" s="5" t="s">
        <v>316</v>
      </c>
      <c r="E9266" s="5" t="s">
        <v>322</v>
      </c>
      <c r="F9266" s="5" t="s">
        <v>325</v>
      </c>
      <c r="G9266" s="13">
        <v>77.78</v>
      </c>
      <c r="H9266" s="5">
        <v>166</v>
      </c>
    </row>
    <row r="9267" spans="1:8">
      <c r="A9267" s="4">
        <v>9266</v>
      </c>
      <c r="B9267" s="5" t="s">
        <v>810</v>
      </c>
      <c r="C9267" s="5" t="s">
        <v>755</v>
      </c>
      <c r="D9267" s="5" t="s">
        <v>324</v>
      </c>
      <c r="E9267" s="5" t="s">
        <v>310</v>
      </c>
      <c r="F9267" s="5" t="s">
        <v>744</v>
      </c>
      <c r="G9267" s="13">
        <v>311.83999999999997</v>
      </c>
      <c r="H9267" s="5">
        <v>9</v>
      </c>
    </row>
    <row r="9268" spans="1:8">
      <c r="A9268" s="4">
        <v>9267</v>
      </c>
      <c r="B9268" s="5" t="s">
        <v>804</v>
      </c>
      <c r="C9268" s="5" t="s">
        <v>731</v>
      </c>
      <c r="D9268" s="5" t="s">
        <v>324</v>
      </c>
      <c r="E9268" s="5" t="s">
        <v>313</v>
      </c>
      <c r="F9268" s="5" t="s">
        <v>326</v>
      </c>
      <c r="G9268" s="13">
        <v>344.83</v>
      </c>
      <c r="H9268" s="5">
        <v>36</v>
      </c>
    </row>
    <row r="9269" spans="1:8">
      <c r="A9269" s="4">
        <v>9268</v>
      </c>
      <c r="B9269" s="5" t="s">
        <v>737</v>
      </c>
      <c r="C9269" s="5" t="s">
        <v>307</v>
      </c>
      <c r="D9269" s="5" t="s">
        <v>772</v>
      </c>
      <c r="E9269" s="5" t="s">
        <v>758</v>
      </c>
      <c r="F9269" s="5" t="s">
        <v>311</v>
      </c>
      <c r="G9269" s="13">
        <v>662.56</v>
      </c>
      <c r="H9269" s="5">
        <v>38</v>
      </c>
    </row>
    <row r="9270" spans="1:8">
      <c r="A9270" s="4">
        <v>9269</v>
      </c>
      <c r="B9270" s="5" t="s">
        <v>763</v>
      </c>
      <c r="C9270" s="5" t="s">
        <v>735</v>
      </c>
      <c r="D9270" s="5" t="s">
        <v>320</v>
      </c>
      <c r="E9270" s="5" t="s">
        <v>314</v>
      </c>
      <c r="F9270" s="5" t="s">
        <v>770</v>
      </c>
      <c r="G9270" s="13">
        <v>608.25</v>
      </c>
      <c r="H9270" s="5">
        <v>62</v>
      </c>
    </row>
    <row r="9271" spans="1:8">
      <c r="A9271" s="4">
        <v>9270</v>
      </c>
      <c r="B9271" s="5" t="s">
        <v>302</v>
      </c>
      <c r="C9271" s="5" t="s">
        <v>755</v>
      </c>
      <c r="D9271" s="5" t="s">
        <v>736</v>
      </c>
      <c r="E9271" s="5" t="s">
        <v>310</v>
      </c>
      <c r="F9271" s="5" t="s">
        <v>770</v>
      </c>
      <c r="G9271" s="13">
        <v>506.93</v>
      </c>
      <c r="H9271" s="5">
        <v>51</v>
      </c>
    </row>
    <row r="9272" spans="1:8">
      <c r="A9272" s="4">
        <v>9271</v>
      </c>
      <c r="B9272" s="5" t="s">
        <v>801</v>
      </c>
      <c r="C9272" s="5" t="s">
        <v>731</v>
      </c>
      <c r="D9272" s="5" t="s">
        <v>324</v>
      </c>
      <c r="E9272" s="5" t="s">
        <v>314</v>
      </c>
      <c r="F9272" s="5" t="s">
        <v>321</v>
      </c>
      <c r="G9272" s="13">
        <v>694.17</v>
      </c>
      <c r="H9272" s="5">
        <v>191</v>
      </c>
    </row>
    <row r="9273" spans="1:8">
      <c r="A9273" s="4">
        <v>9272</v>
      </c>
      <c r="B9273" s="5" t="s">
        <v>807</v>
      </c>
      <c r="C9273" s="5" t="s">
        <v>731</v>
      </c>
      <c r="D9273" s="5" t="s">
        <v>732</v>
      </c>
      <c r="E9273" s="5" t="s">
        <v>314</v>
      </c>
      <c r="F9273" s="5" t="s">
        <v>744</v>
      </c>
      <c r="G9273" s="13">
        <v>803.95</v>
      </c>
      <c r="H9273" s="5">
        <v>90</v>
      </c>
    </row>
    <row r="9274" spans="1:8">
      <c r="A9274" s="4">
        <v>9273</v>
      </c>
      <c r="B9274" s="5" t="s">
        <v>800</v>
      </c>
      <c r="C9274" s="5" t="s">
        <v>742</v>
      </c>
      <c r="D9274" s="5" t="s">
        <v>769</v>
      </c>
      <c r="E9274" s="5" t="s">
        <v>310</v>
      </c>
      <c r="F9274" s="5" t="s">
        <v>751</v>
      </c>
      <c r="G9274" s="13">
        <v>135.91999999999999</v>
      </c>
      <c r="H9274" s="5">
        <v>179</v>
      </c>
    </row>
    <row r="9275" spans="1:8">
      <c r="A9275" s="4">
        <v>9274</v>
      </c>
      <c r="B9275" s="5" t="s">
        <v>764</v>
      </c>
      <c r="C9275" s="5" t="s">
        <v>315</v>
      </c>
      <c r="D9275" s="5" t="s">
        <v>738</v>
      </c>
      <c r="E9275" s="5" t="s">
        <v>314</v>
      </c>
      <c r="F9275" s="5" t="s">
        <v>751</v>
      </c>
      <c r="G9275" s="13">
        <v>344.11</v>
      </c>
      <c r="H9275" s="5">
        <v>101</v>
      </c>
    </row>
    <row r="9276" spans="1:8">
      <c r="A9276" s="4">
        <v>9275</v>
      </c>
      <c r="B9276" s="5" t="s">
        <v>760</v>
      </c>
      <c r="C9276" s="5" t="s">
        <v>318</v>
      </c>
      <c r="D9276" s="5" t="s">
        <v>324</v>
      </c>
      <c r="E9276" s="5" t="s">
        <v>305</v>
      </c>
      <c r="F9276" s="5" t="s">
        <v>323</v>
      </c>
      <c r="G9276" s="13">
        <v>284.04000000000002</v>
      </c>
      <c r="H9276" s="5">
        <v>30</v>
      </c>
    </row>
    <row r="9277" spans="1:8">
      <c r="A9277" s="4">
        <v>9276</v>
      </c>
      <c r="B9277" s="5" t="s">
        <v>767</v>
      </c>
      <c r="C9277" s="5" t="s">
        <v>318</v>
      </c>
      <c r="D9277" s="5" t="s">
        <v>750</v>
      </c>
      <c r="E9277" s="5" t="s">
        <v>740</v>
      </c>
      <c r="F9277" s="5" t="s">
        <v>311</v>
      </c>
      <c r="G9277" s="13">
        <v>806.17</v>
      </c>
      <c r="H9277" s="5">
        <v>18</v>
      </c>
    </row>
    <row r="9278" spans="1:8">
      <c r="A9278" s="4">
        <v>9277</v>
      </c>
      <c r="B9278" s="5" t="s">
        <v>775</v>
      </c>
      <c r="C9278" s="5" t="s">
        <v>304</v>
      </c>
      <c r="D9278" s="5" t="s">
        <v>317</v>
      </c>
      <c r="E9278" s="5" t="s">
        <v>740</v>
      </c>
      <c r="F9278" s="5" t="s">
        <v>311</v>
      </c>
      <c r="G9278" s="13">
        <v>650.02</v>
      </c>
      <c r="H9278" s="5">
        <v>161</v>
      </c>
    </row>
    <row r="9279" spans="1:8">
      <c r="A9279" s="4">
        <v>9278</v>
      </c>
      <c r="B9279" s="5" t="s">
        <v>778</v>
      </c>
      <c r="C9279" s="5" t="s">
        <v>753</v>
      </c>
      <c r="D9279" s="5" t="s">
        <v>772</v>
      </c>
      <c r="E9279" s="5" t="s">
        <v>314</v>
      </c>
      <c r="F9279" s="5" t="s">
        <v>321</v>
      </c>
      <c r="G9279" s="13">
        <v>666.9</v>
      </c>
      <c r="H9279" s="5">
        <v>92</v>
      </c>
    </row>
    <row r="9280" spans="1:8">
      <c r="A9280" s="4">
        <v>9279</v>
      </c>
      <c r="B9280" s="5" t="s">
        <v>805</v>
      </c>
      <c r="C9280" s="5" t="s">
        <v>755</v>
      </c>
      <c r="D9280" s="5" t="s">
        <v>769</v>
      </c>
      <c r="E9280" s="5" t="s">
        <v>740</v>
      </c>
      <c r="F9280" s="5" t="s">
        <v>321</v>
      </c>
      <c r="G9280" s="13">
        <v>334.02</v>
      </c>
      <c r="H9280" s="5">
        <v>139</v>
      </c>
    </row>
    <row r="9281" spans="1:8">
      <c r="A9281" s="4">
        <v>9280</v>
      </c>
      <c r="B9281" s="5" t="s">
        <v>763</v>
      </c>
      <c r="C9281" s="5" t="s">
        <v>318</v>
      </c>
      <c r="D9281" s="5" t="s">
        <v>320</v>
      </c>
      <c r="E9281" s="5" t="s">
        <v>303</v>
      </c>
      <c r="F9281" s="5" t="s">
        <v>306</v>
      </c>
      <c r="G9281" s="13">
        <v>562.1</v>
      </c>
      <c r="H9281" s="5">
        <v>79</v>
      </c>
    </row>
    <row r="9282" spans="1:8">
      <c r="A9282" s="4">
        <v>9281</v>
      </c>
      <c r="B9282" s="5" t="s">
        <v>794</v>
      </c>
      <c r="C9282" s="5" t="s">
        <v>731</v>
      </c>
      <c r="D9282" s="5" t="s">
        <v>320</v>
      </c>
      <c r="E9282" s="5" t="s">
        <v>740</v>
      </c>
      <c r="F9282" s="5" t="s">
        <v>744</v>
      </c>
      <c r="G9282" s="13">
        <v>566.45000000000005</v>
      </c>
      <c r="H9282" s="5">
        <v>74</v>
      </c>
    </row>
    <row r="9283" spans="1:8">
      <c r="A9283" s="4">
        <v>9282</v>
      </c>
      <c r="B9283" s="5" t="s">
        <v>737</v>
      </c>
      <c r="C9283" s="5" t="s">
        <v>742</v>
      </c>
      <c r="D9283" s="5" t="s">
        <v>316</v>
      </c>
      <c r="E9283" s="5" t="s">
        <v>303</v>
      </c>
      <c r="F9283" s="5" t="s">
        <v>306</v>
      </c>
      <c r="G9283" s="13">
        <v>75.290000000000006</v>
      </c>
      <c r="H9283" s="5">
        <v>100</v>
      </c>
    </row>
    <row r="9284" spans="1:8">
      <c r="A9284" s="4">
        <v>9283</v>
      </c>
      <c r="B9284" s="5" t="s">
        <v>774</v>
      </c>
      <c r="C9284" s="5" t="s">
        <v>318</v>
      </c>
      <c r="D9284" s="5" t="s">
        <v>736</v>
      </c>
      <c r="E9284" s="5" t="s">
        <v>322</v>
      </c>
      <c r="F9284" s="5" t="s">
        <v>744</v>
      </c>
      <c r="G9284" s="13">
        <v>319.8</v>
      </c>
      <c r="H9284" s="5">
        <v>89</v>
      </c>
    </row>
    <row r="9285" spans="1:8">
      <c r="A9285" s="4">
        <v>9284</v>
      </c>
      <c r="B9285" s="5" t="s">
        <v>779</v>
      </c>
      <c r="C9285" s="5" t="s">
        <v>307</v>
      </c>
      <c r="D9285" s="5" t="s">
        <v>772</v>
      </c>
      <c r="E9285" s="5" t="s">
        <v>740</v>
      </c>
      <c r="F9285" s="5" t="s">
        <v>744</v>
      </c>
      <c r="G9285" s="13">
        <v>601.91999999999996</v>
      </c>
      <c r="H9285" s="5">
        <v>48</v>
      </c>
    </row>
    <row r="9286" spans="1:8">
      <c r="A9286" s="4">
        <v>9285</v>
      </c>
      <c r="B9286" s="5" t="s">
        <v>781</v>
      </c>
      <c r="C9286" s="5" t="s">
        <v>742</v>
      </c>
      <c r="D9286" s="5" t="s">
        <v>769</v>
      </c>
      <c r="E9286" s="5" t="s">
        <v>758</v>
      </c>
      <c r="F9286" s="5" t="s">
        <v>770</v>
      </c>
      <c r="G9286" s="13">
        <v>493.88</v>
      </c>
      <c r="H9286" s="5">
        <v>14</v>
      </c>
    </row>
    <row r="9287" spans="1:8">
      <c r="A9287" s="4">
        <v>9286</v>
      </c>
      <c r="B9287" s="5" t="s">
        <v>745</v>
      </c>
      <c r="C9287" s="5" t="s">
        <v>735</v>
      </c>
      <c r="D9287" s="5" t="s">
        <v>317</v>
      </c>
      <c r="E9287" s="5" t="s">
        <v>303</v>
      </c>
      <c r="F9287" s="5" t="s">
        <v>748</v>
      </c>
      <c r="G9287" s="13">
        <v>922.45</v>
      </c>
      <c r="H9287" s="5">
        <v>57</v>
      </c>
    </row>
    <row r="9288" spans="1:8">
      <c r="A9288" s="4">
        <v>9287</v>
      </c>
      <c r="B9288" s="5" t="s">
        <v>798</v>
      </c>
      <c r="C9288" s="5" t="s">
        <v>308</v>
      </c>
      <c r="D9288" s="5" t="s">
        <v>769</v>
      </c>
      <c r="E9288" s="5" t="s">
        <v>758</v>
      </c>
      <c r="F9288" s="5" t="s">
        <v>770</v>
      </c>
      <c r="G9288" s="13">
        <v>95.16</v>
      </c>
      <c r="H9288" s="5">
        <v>37</v>
      </c>
    </row>
    <row r="9289" spans="1:8">
      <c r="A9289" s="4">
        <v>9288</v>
      </c>
      <c r="B9289" s="5" t="s">
        <v>771</v>
      </c>
      <c r="C9289" s="5" t="s">
        <v>318</v>
      </c>
      <c r="D9289" s="5" t="s">
        <v>750</v>
      </c>
      <c r="E9289" s="5" t="s">
        <v>322</v>
      </c>
      <c r="F9289" s="5" t="s">
        <v>323</v>
      </c>
      <c r="G9289" s="13">
        <v>532.08000000000004</v>
      </c>
      <c r="H9289" s="5">
        <v>26</v>
      </c>
    </row>
    <row r="9290" spans="1:8">
      <c r="A9290" s="4">
        <v>9289</v>
      </c>
      <c r="B9290" s="5" t="s">
        <v>812</v>
      </c>
      <c r="C9290" s="5" t="s">
        <v>783</v>
      </c>
      <c r="D9290" s="5" t="s">
        <v>324</v>
      </c>
      <c r="E9290" s="5" t="s">
        <v>733</v>
      </c>
      <c r="F9290" s="5" t="s">
        <v>311</v>
      </c>
      <c r="G9290" s="13">
        <v>134.6</v>
      </c>
      <c r="H9290" s="5">
        <v>58</v>
      </c>
    </row>
    <row r="9291" spans="1:8">
      <c r="A9291" s="4">
        <v>9290</v>
      </c>
      <c r="B9291" s="5" t="s">
        <v>778</v>
      </c>
      <c r="C9291" s="5" t="s">
        <v>315</v>
      </c>
      <c r="D9291" s="5" t="s">
        <v>317</v>
      </c>
      <c r="E9291" s="5" t="s">
        <v>310</v>
      </c>
      <c r="F9291" s="5" t="s">
        <v>325</v>
      </c>
      <c r="G9291" s="13">
        <v>365.32</v>
      </c>
      <c r="H9291" s="5">
        <v>194</v>
      </c>
    </row>
    <row r="9292" spans="1:8">
      <c r="A9292" s="4">
        <v>9291</v>
      </c>
      <c r="B9292" s="5" t="s">
        <v>763</v>
      </c>
      <c r="C9292" s="5" t="s">
        <v>742</v>
      </c>
      <c r="D9292" s="5" t="s">
        <v>736</v>
      </c>
      <c r="E9292" s="5" t="s">
        <v>303</v>
      </c>
      <c r="F9292" s="5" t="s">
        <v>326</v>
      </c>
      <c r="G9292" s="13">
        <v>729.7</v>
      </c>
      <c r="H9292" s="5">
        <v>109</v>
      </c>
    </row>
    <row r="9293" spans="1:8">
      <c r="A9293" s="4">
        <v>9292</v>
      </c>
      <c r="B9293" s="5" t="s">
        <v>790</v>
      </c>
      <c r="C9293" s="5" t="s">
        <v>312</v>
      </c>
      <c r="D9293" s="5" t="s">
        <v>750</v>
      </c>
      <c r="E9293" s="5" t="s">
        <v>310</v>
      </c>
      <c r="F9293" s="5" t="s">
        <v>751</v>
      </c>
      <c r="G9293" s="13">
        <v>157.11000000000001</v>
      </c>
      <c r="H9293" s="5">
        <v>29</v>
      </c>
    </row>
    <row r="9294" spans="1:8">
      <c r="A9294" s="4">
        <v>9293</v>
      </c>
      <c r="B9294" s="5" t="s">
        <v>793</v>
      </c>
      <c r="C9294" s="5" t="s">
        <v>312</v>
      </c>
      <c r="D9294" s="5" t="s">
        <v>736</v>
      </c>
      <c r="E9294" s="5" t="s">
        <v>319</v>
      </c>
      <c r="F9294" s="5" t="s">
        <v>326</v>
      </c>
      <c r="G9294" s="13">
        <v>628.77</v>
      </c>
      <c r="H9294" s="5">
        <v>132</v>
      </c>
    </row>
    <row r="9295" spans="1:8">
      <c r="A9295" s="4">
        <v>9294</v>
      </c>
      <c r="B9295" s="5" t="s">
        <v>747</v>
      </c>
      <c r="C9295" s="5" t="s">
        <v>755</v>
      </c>
      <c r="D9295" s="5" t="s">
        <v>750</v>
      </c>
      <c r="E9295" s="5" t="s">
        <v>319</v>
      </c>
      <c r="F9295" s="5" t="s">
        <v>306</v>
      </c>
      <c r="G9295" s="13">
        <v>675.3</v>
      </c>
      <c r="H9295" s="5">
        <v>5</v>
      </c>
    </row>
    <row r="9296" spans="1:8">
      <c r="A9296" s="4">
        <v>9295</v>
      </c>
      <c r="B9296" s="5" t="s">
        <v>780</v>
      </c>
      <c r="C9296" s="5" t="s">
        <v>308</v>
      </c>
      <c r="D9296" s="5" t="s">
        <v>320</v>
      </c>
      <c r="E9296" s="5" t="s">
        <v>305</v>
      </c>
      <c r="F9296" s="5" t="s">
        <v>746</v>
      </c>
      <c r="G9296" s="13">
        <v>490.23</v>
      </c>
      <c r="H9296" s="5">
        <v>64</v>
      </c>
    </row>
    <row r="9297" spans="1:8">
      <c r="A9297" s="4">
        <v>9296</v>
      </c>
      <c r="B9297" s="5" t="s">
        <v>792</v>
      </c>
      <c r="C9297" s="5" t="s">
        <v>753</v>
      </c>
      <c r="D9297" s="5" t="s">
        <v>736</v>
      </c>
      <c r="E9297" s="5" t="s">
        <v>733</v>
      </c>
      <c r="F9297" s="5" t="s">
        <v>325</v>
      </c>
      <c r="G9297" s="13">
        <v>485.65</v>
      </c>
      <c r="H9297" s="5">
        <v>4</v>
      </c>
    </row>
    <row r="9298" spans="1:8">
      <c r="A9298" s="4">
        <v>9297</v>
      </c>
      <c r="B9298" s="5" t="s">
        <v>737</v>
      </c>
      <c r="C9298" s="5" t="s">
        <v>307</v>
      </c>
      <c r="D9298" s="5" t="s">
        <v>785</v>
      </c>
      <c r="E9298" s="5" t="s">
        <v>319</v>
      </c>
      <c r="F9298" s="5" t="s">
        <v>311</v>
      </c>
      <c r="G9298" s="13">
        <v>904.39</v>
      </c>
      <c r="H9298" s="5">
        <v>101</v>
      </c>
    </row>
    <row r="9299" spans="1:8">
      <c r="A9299" s="4">
        <v>9298</v>
      </c>
      <c r="B9299" s="5" t="s">
        <v>791</v>
      </c>
      <c r="C9299" s="5" t="s">
        <v>315</v>
      </c>
      <c r="D9299" s="5" t="s">
        <v>324</v>
      </c>
      <c r="E9299" s="5" t="s">
        <v>310</v>
      </c>
      <c r="F9299" s="5" t="s">
        <v>746</v>
      </c>
      <c r="G9299" s="13">
        <v>319.97000000000003</v>
      </c>
      <c r="H9299" s="5">
        <v>63</v>
      </c>
    </row>
    <row r="9300" spans="1:8">
      <c r="A9300" s="4">
        <v>9299</v>
      </c>
      <c r="B9300" s="5" t="s">
        <v>779</v>
      </c>
      <c r="C9300" s="5" t="s">
        <v>757</v>
      </c>
      <c r="D9300" s="5" t="s">
        <v>769</v>
      </c>
      <c r="E9300" s="5" t="s">
        <v>319</v>
      </c>
      <c r="F9300" s="5" t="s">
        <v>746</v>
      </c>
      <c r="G9300" s="13">
        <v>298.24</v>
      </c>
      <c r="H9300" s="5">
        <v>6</v>
      </c>
    </row>
    <row r="9301" spans="1:8">
      <c r="A9301" s="4">
        <v>9300</v>
      </c>
      <c r="B9301" s="5" t="s">
        <v>807</v>
      </c>
      <c r="C9301" s="5" t="s">
        <v>307</v>
      </c>
      <c r="D9301" s="5" t="s">
        <v>324</v>
      </c>
      <c r="E9301" s="5" t="s">
        <v>740</v>
      </c>
      <c r="F9301" s="5" t="s">
        <v>321</v>
      </c>
      <c r="G9301" s="13">
        <v>908.77</v>
      </c>
      <c r="H9301" s="5">
        <v>182</v>
      </c>
    </row>
    <row r="9302" spans="1:8">
      <c r="A9302" s="4">
        <v>9301</v>
      </c>
      <c r="B9302" s="5" t="s">
        <v>779</v>
      </c>
      <c r="C9302" s="5" t="s">
        <v>757</v>
      </c>
      <c r="D9302" s="5" t="s">
        <v>769</v>
      </c>
      <c r="E9302" s="5" t="s">
        <v>319</v>
      </c>
      <c r="F9302" s="5" t="s">
        <v>323</v>
      </c>
      <c r="G9302" s="13">
        <v>403.94</v>
      </c>
      <c r="H9302" s="5">
        <v>71</v>
      </c>
    </row>
    <row r="9303" spans="1:8">
      <c r="A9303" s="4">
        <v>9302</v>
      </c>
      <c r="B9303" s="5" t="s">
        <v>796</v>
      </c>
      <c r="C9303" s="5" t="s">
        <v>755</v>
      </c>
      <c r="D9303" s="5" t="s">
        <v>738</v>
      </c>
      <c r="E9303" s="5" t="s">
        <v>310</v>
      </c>
      <c r="F9303" s="5" t="s">
        <v>744</v>
      </c>
      <c r="G9303" s="13">
        <v>54.41</v>
      </c>
      <c r="H9303" s="5">
        <v>62</v>
      </c>
    </row>
    <row r="9304" spans="1:8">
      <c r="A9304" s="4">
        <v>9303</v>
      </c>
      <c r="B9304" s="5" t="s">
        <v>807</v>
      </c>
      <c r="C9304" s="5" t="s">
        <v>731</v>
      </c>
      <c r="D9304" s="5" t="s">
        <v>743</v>
      </c>
      <c r="E9304" s="5" t="s">
        <v>740</v>
      </c>
      <c r="F9304" s="5" t="s">
        <v>306</v>
      </c>
      <c r="G9304" s="13">
        <v>429.36</v>
      </c>
      <c r="H9304" s="5">
        <v>113</v>
      </c>
    </row>
    <row r="9305" spans="1:8">
      <c r="A9305" s="4">
        <v>9304</v>
      </c>
      <c r="B9305" s="5" t="s">
        <v>795</v>
      </c>
      <c r="C9305" s="5" t="s">
        <v>312</v>
      </c>
      <c r="D9305" s="5" t="s">
        <v>743</v>
      </c>
      <c r="E9305" s="5" t="s">
        <v>733</v>
      </c>
      <c r="F9305" s="5" t="s">
        <v>734</v>
      </c>
      <c r="G9305" s="13">
        <v>742.11</v>
      </c>
      <c r="H9305" s="5">
        <v>52</v>
      </c>
    </row>
    <row r="9306" spans="1:8">
      <c r="A9306" s="4">
        <v>9305</v>
      </c>
      <c r="B9306" s="5" t="s">
        <v>804</v>
      </c>
      <c r="C9306" s="5" t="s">
        <v>315</v>
      </c>
      <c r="D9306" s="5" t="s">
        <v>769</v>
      </c>
      <c r="E9306" s="5" t="s">
        <v>310</v>
      </c>
      <c r="F9306" s="5" t="s">
        <v>746</v>
      </c>
      <c r="G9306" s="13">
        <v>557.42999999999995</v>
      </c>
      <c r="H9306" s="5">
        <v>134</v>
      </c>
    </row>
    <row r="9307" spans="1:8">
      <c r="A9307" s="4">
        <v>9306</v>
      </c>
      <c r="B9307" s="5" t="s">
        <v>789</v>
      </c>
      <c r="C9307" s="5" t="s">
        <v>308</v>
      </c>
      <c r="D9307" s="5" t="s">
        <v>320</v>
      </c>
      <c r="E9307" s="5" t="s">
        <v>322</v>
      </c>
      <c r="F9307" s="5" t="s">
        <v>323</v>
      </c>
      <c r="G9307" s="13">
        <v>117.71</v>
      </c>
      <c r="H9307" s="5">
        <v>150</v>
      </c>
    </row>
    <row r="9308" spans="1:8">
      <c r="A9308" s="4">
        <v>9307</v>
      </c>
      <c r="B9308" s="5" t="s">
        <v>781</v>
      </c>
      <c r="C9308" s="5" t="s">
        <v>783</v>
      </c>
      <c r="D9308" s="5" t="s">
        <v>320</v>
      </c>
      <c r="E9308" s="5" t="s">
        <v>758</v>
      </c>
      <c r="F9308" s="5" t="s">
        <v>746</v>
      </c>
      <c r="G9308" s="13">
        <v>101.19</v>
      </c>
      <c r="H9308" s="5">
        <v>78</v>
      </c>
    </row>
    <row r="9309" spans="1:8">
      <c r="A9309" s="4">
        <v>9308</v>
      </c>
      <c r="B9309" s="5" t="s">
        <v>797</v>
      </c>
      <c r="C9309" s="5" t="s">
        <v>731</v>
      </c>
      <c r="D9309" s="5" t="s">
        <v>324</v>
      </c>
      <c r="E9309" s="5" t="s">
        <v>303</v>
      </c>
      <c r="F9309" s="5" t="s">
        <v>311</v>
      </c>
      <c r="G9309" s="13">
        <v>681.98</v>
      </c>
      <c r="H9309" s="5">
        <v>122</v>
      </c>
    </row>
    <row r="9310" spans="1:8">
      <c r="A9310" s="4">
        <v>9309</v>
      </c>
      <c r="B9310" s="5" t="s">
        <v>812</v>
      </c>
      <c r="C9310" s="5" t="s">
        <v>318</v>
      </c>
      <c r="D9310" s="5" t="s">
        <v>750</v>
      </c>
      <c r="E9310" s="5" t="s">
        <v>319</v>
      </c>
      <c r="F9310" s="5" t="s">
        <v>306</v>
      </c>
      <c r="G9310" s="13">
        <v>460.02</v>
      </c>
      <c r="H9310" s="5">
        <v>200</v>
      </c>
    </row>
    <row r="9311" spans="1:8">
      <c r="A9311" s="4">
        <v>9310</v>
      </c>
      <c r="B9311" s="5" t="s">
        <v>759</v>
      </c>
      <c r="C9311" s="5" t="s">
        <v>312</v>
      </c>
      <c r="D9311" s="5" t="s">
        <v>785</v>
      </c>
      <c r="E9311" s="5" t="s">
        <v>314</v>
      </c>
      <c r="F9311" s="5" t="s">
        <v>326</v>
      </c>
      <c r="G9311" s="13">
        <v>183.5</v>
      </c>
      <c r="H9311" s="5">
        <v>198</v>
      </c>
    </row>
    <row r="9312" spans="1:8">
      <c r="A9312" s="4">
        <v>9311</v>
      </c>
      <c r="B9312" s="5" t="s">
        <v>806</v>
      </c>
      <c r="C9312" s="5" t="s">
        <v>315</v>
      </c>
      <c r="D9312" s="5" t="s">
        <v>750</v>
      </c>
      <c r="E9312" s="5" t="s">
        <v>319</v>
      </c>
      <c r="F9312" s="5" t="s">
        <v>311</v>
      </c>
      <c r="G9312" s="13">
        <v>220.51</v>
      </c>
      <c r="H9312" s="5">
        <v>106</v>
      </c>
    </row>
    <row r="9313" spans="1:8">
      <c r="A9313" s="4">
        <v>9312</v>
      </c>
      <c r="B9313" s="5" t="s">
        <v>811</v>
      </c>
      <c r="C9313" s="5" t="s">
        <v>757</v>
      </c>
      <c r="D9313" s="5" t="s">
        <v>785</v>
      </c>
      <c r="E9313" s="5" t="s">
        <v>319</v>
      </c>
      <c r="F9313" s="5" t="s">
        <v>325</v>
      </c>
      <c r="G9313" s="13">
        <v>650.99</v>
      </c>
      <c r="H9313" s="5">
        <v>174</v>
      </c>
    </row>
    <row r="9314" spans="1:8">
      <c r="A9314" s="4">
        <v>9313</v>
      </c>
      <c r="B9314" s="5" t="s">
        <v>811</v>
      </c>
      <c r="C9314" s="5" t="s">
        <v>315</v>
      </c>
      <c r="D9314" s="5" t="s">
        <v>750</v>
      </c>
      <c r="E9314" s="5" t="s">
        <v>313</v>
      </c>
      <c r="F9314" s="5" t="s">
        <v>770</v>
      </c>
      <c r="G9314" s="13">
        <v>182.85</v>
      </c>
      <c r="H9314" s="5">
        <v>152</v>
      </c>
    </row>
    <row r="9315" spans="1:8">
      <c r="A9315" s="4">
        <v>9314</v>
      </c>
      <c r="B9315" s="5" t="s">
        <v>812</v>
      </c>
      <c r="C9315" s="5" t="s">
        <v>318</v>
      </c>
      <c r="D9315" s="5" t="s">
        <v>750</v>
      </c>
      <c r="E9315" s="5" t="s">
        <v>305</v>
      </c>
      <c r="F9315" s="5" t="s">
        <v>323</v>
      </c>
      <c r="G9315" s="13">
        <v>249.77</v>
      </c>
      <c r="H9315" s="5">
        <v>79</v>
      </c>
    </row>
    <row r="9316" spans="1:8">
      <c r="A9316" s="4">
        <v>9315</v>
      </c>
      <c r="B9316" s="5" t="s">
        <v>791</v>
      </c>
      <c r="C9316" s="5" t="s">
        <v>307</v>
      </c>
      <c r="D9316" s="5" t="s">
        <v>320</v>
      </c>
      <c r="E9316" s="5" t="s">
        <v>314</v>
      </c>
      <c r="F9316" s="5" t="s">
        <v>311</v>
      </c>
      <c r="G9316" s="13">
        <v>599.04999999999995</v>
      </c>
      <c r="H9316" s="5">
        <v>74</v>
      </c>
    </row>
    <row r="9317" spans="1:8">
      <c r="A9317" s="4">
        <v>9316</v>
      </c>
      <c r="B9317" s="5" t="s">
        <v>797</v>
      </c>
      <c r="C9317" s="5" t="s">
        <v>735</v>
      </c>
      <c r="D9317" s="5" t="s">
        <v>743</v>
      </c>
      <c r="E9317" s="5" t="s">
        <v>733</v>
      </c>
      <c r="F9317" s="5" t="s">
        <v>748</v>
      </c>
      <c r="G9317" s="13">
        <v>869.42</v>
      </c>
      <c r="H9317" s="5">
        <v>65</v>
      </c>
    </row>
    <row r="9318" spans="1:8">
      <c r="A9318" s="4">
        <v>9317</v>
      </c>
      <c r="B9318" s="5" t="s">
        <v>800</v>
      </c>
      <c r="C9318" s="5" t="s">
        <v>755</v>
      </c>
      <c r="D9318" s="5" t="s">
        <v>309</v>
      </c>
      <c r="E9318" s="5" t="s">
        <v>314</v>
      </c>
      <c r="F9318" s="5" t="s">
        <v>744</v>
      </c>
      <c r="G9318" s="13">
        <v>366.26</v>
      </c>
      <c r="H9318" s="5">
        <v>135</v>
      </c>
    </row>
    <row r="9319" spans="1:8">
      <c r="A9319" s="4">
        <v>9318</v>
      </c>
      <c r="B9319" s="5" t="s">
        <v>790</v>
      </c>
      <c r="C9319" s="5" t="s">
        <v>307</v>
      </c>
      <c r="D9319" s="5" t="s">
        <v>743</v>
      </c>
      <c r="E9319" s="5" t="s">
        <v>733</v>
      </c>
      <c r="F9319" s="5" t="s">
        <v>751</v>
      </c>
      <c r="G9319" s="13">
        <v>221.73</v>
      </c>
      <c r="H9319" s="5">
        <v>57</v>
      </c>
    </row>
    <row r="9320" spans="1:8">
      <c r="A9320" s="4">
        <v>9319</v>
      </c>
      <c r="B9320" s="5" t="s">
        <v>780</v>
      </c>
      <c r="C9320" s="5" t="s">
        <v>304</v>
      </c>
      <c r="D9320" s="5" t="s">
        <v>769</v>
      </c>
      <c r="E9320" s="5" t="s">
        <v>322</v>
      </c>
      <c r="F9320" s="5" t="s">
        <v>734</v>
      </c>
      <c r="G9320" s="13">
        <v>887</v>
      </c>
      <c r="H9320" s="5">
        <v>48</v>
      </c>
    </row>
    <row r="9321" spans="1:8">
      <c r="A9321" s="4">
        <v>9320</v>
      </c>
      <c r="B9321" s="5" t="s">
        <v>795</v>
      </c>
      <c r="C9321" s="5" t="s">
        <v>304</v>
      </c>
      <c r="D9321" s="5" t="s">
        <v>738</v>
      </c>
      <c r="E9321" s="5" t="s">
        <v>733</v>
      </c>
      <c r="F9321" s="5" t="s">
        <v>770</v>
      </c>
      <c r="G9321" s="13">
        <v>285.85000000000002</v>
      </c>
      <c r="H9321" s="5">
        <v>112</v>
      </c>
    </row>
    <row r="9322" spans="1:8">
      <c r="A9322" s="4">
        <v>9321</v>
      </c>
      <c r="B9322" s="5" t="s">
        <v>775</v>
      </c>
      <c r="C9322" s="5" t="s">
        <v>783</v>
      </c>
      <c r="D9322" s="5" t="s">
        <v>316</v>
      </c>
      <c r="E9322" s="5" t="s">
        <v>303</v>
      </c>
      <c r="F9322" s="5" t="s">
        <v>326</v>
      </c>
      <c r="G9322" s="13">
        <v>173.9</v>
      </c>
      <c r="H9322" s="5">
        <v>28</v>
      </c>
    </row>
    <row r="9323" spans="1:8">
      <c r="A9323" s="4">
        <v>9322</v>
      </c>
      <c r="B9323" s="5" t="s">
        <v>761</v>
      </c>
      <c r="C9323" s="5" t="s">
        <v>783</v>
      </c>
      <c r="D9323" s="5" t="s">
        <v>736</v>
      </c>
      <c r="E9323" s="5" t="s">
        <v>314</v>
      </c>
      <c r="F9323" s="5" t="s">
        <v>321</v>
      </c>
      <c r="G9323" s="13">
        <v>381.44</v>
      </c>
      <c r="H9323" s="5">
        <v>109</v>
      </c>
    </row>
    <row r="9324" spans="1:8">
      <c r="A9324" s="4">
        <v>9323</v>
      </c>
      <c r="B9324" s="5" t="s">
        <v>302</v>
      </c>
      <c r="C9324" s="5" t="s">
        <v>755</v>
      </c>
      <c r="D9324" s="5" t="s">
        <v>316</v>
      </c>
      <c r="E9324" s="5" t="s">
        <v>314</v>
      </c>
      <c r="F9324" s="5" t="s">
        <v>326</v>
      </c>
      <c r="G9324" s="13">
        <v>264.11</v>
      </c>
      <c r="H9324" s="5">
        <v>185</v>
      </c>
    </row>
    <row r="9325" spans="1:8">
      <c r="A9325" s="4">
        <v>9324</v>
      </c>
      <c r="B9325" s="5" t="s">
        <v>791</v>
      </c>
      <c r="C9325" s="5" t="s">
        <v>304</v>
      </c>
      <c r="D9325" s="5" t="s">
        <v>316</v>
      </c>
      <c r="E9325" s="5" t="s">
        <v>758</v>
      </c>
      <c r="F9325" s="5" t="s">
        <v>306</v>
      </c>
      <c r="G9325" s="13">
        <v>852.78</v>
      </c>
      <c r="H9325" s="5">
        <v>177</v>
      </c>
    </row>
    <row r="9326" spans="1:8">
      <c r="A9326" s="4">
        <v>9325</v>
      </c>
      <c r="B9326" s="5" t="s">
        <v>775</v>
      </c>
      <c r="C9326" s="5" t="s">
        <v>742</v>
      </c>
      <c r="D9326" s="5" t="s">
        <v>785</v>
      </c>
      <c r="E9326" s="5" t="s">
        <v>313</v>
      </c>
      <c r="F9326" s="5" t="s">
        <v>751</v>
      </c>
      <c r="G9326" s="13">
        <v>804.75</v>
      </c>
      <c r="H9326" s="5">
        <v>158</v>
      </c>
    </row>
    <row r="9327" spans="1:8">
      <c r="A9327" s="4">
        <v>9326</v>
      </c>
      <c r="B9327" s="5" t="s">
        <v>786</v>
      </c>
      <c r="C9327" s="5" t="s">
        <v>742</v>
      </c>
      <c r="D9327" s="5" t="s">
        <v>320</v>
      </c>
      <c r="E9327" s="5" t="s">
        <v>313</v>
      </c>
      <c r="F9327" s="5" t="s">
        <v>770</v>
      </c>
      <c r="G9327" s="13">
        <v>298.35000000000002</v>
      </c>
      <c r="H9327" s="5">
        <v>97</v>
      </c>
    </row>
    <row r="9328" spans="1:8">
      <c r="A9328" s="4">
        <v>9327</v>
      </c>
      <c r="B9328" s="5" t="s">
        <v>804</v>
      </c>
      <c r="C9328" s="5" t="s">
        <v>753</v>
      </c>
      <c r="D9328" s="5" t="s">
        <v>324</v>
      </c>
      <c r="E9328" s="5" t="s">
        <v>758</v>
      </c>
      <c r="F9328" s="5" t="s">
        <v>748</v>
      </c>
      <c r="G9328" s="13">
        <v>317.67</v>
      </c>
      <c r="H9328" s="5">
        <v>191</v>
      </c>
    </row>
    <row r="9329" spans="1:8">
      <c r="A9329" s="4">
        <v>9328</v>
      </c>
      <c r="B9329" s="5" t="s">
        <v>778</v>
      </c>
      <c r="C9329" s="5" t="s">
        <v>304</v>
      </c>
      <c r="D9329" s="5" t="s">
        <v>324</v>
      </c>
      <c r="E9329" s="5" t="s">
        <v>740</v>
      </c>
      <c r="F9329" s="5" t="s">
        <v>326</v>
      </c>
      <c r="G9329" s="13">
        <v>752.16</v>
      </c>
      <c r="H9329" s="5">
        <v>19</v>
      </c>
    </row>
    <row r="9330" spans="1:8">
      <c r="A9330" s="4">
        <v>9329</v>
      </c>
      <c r="B9330" s="5" t="s">
        <v>790</v>
      </c>
      <c r="C9330" s="5" t="s">
        <v>757</v>
      </c>
      <c r="D9330" s="5" t="s">
        <v>743</v>
      </c>
      <c r="E9330" s="5" t="s">
        <v>305</v>
      </c>
      <c r="F9330" s="5" t="s">
        <v>748</v>
      </c>
      <c r="G9330" s="13">
        <v>726.2</v>
      </c>
      <c r="H9330" s="5">
        <v>130</v>
      </c>
    </row>
    <row r="9331" spans="1:8">
      <c r="A9331" s="4">
        <v>9330</v>
      </c>
      <c r="B9331" s="5" t="s">
        <v>790</v>
      </c>
      <c r="C9331" s="5" t="s">
        <v>307</v>
      </c>
      <c r="D9331" s="5" t="s">
        <v>750</v>
      </c>
      <c r="E9331" s="5" t="s">
        <v>319</v>
      </c>
      <c r="F9331" s="5" t="s">
        <v>325</v>
      </c>
      <c r="G9331" s="13">
        <v>570.73</v>
      </c>
      <c r="H9331" s="5">
        <v>142</v>
      </c>
    </row>
    <row r="9332" spans="1:8">
      <c r="A9332" s="4">
        <v>9331</v>
      </c>
      <c r="B9332" s="5" t="s">
        <v>762</v>
      </c>
      <c r="C9332" s="5" t="s">
        <v>318</v>
      </c>
      <c r="D9332" s="5" t="s">
        <v>772</v>
      </c>
      <c r="E9332" s="5" t="s">
        <v>733</v>
      </c>
      <c r="F9332" s="5" t="s">
        <v>326</v>
      </c>
      <c r="G9332" s="13">
        <v>639.44000000000005</v>
      </c>
      <c r="H9332" s="5">
        <v>130</v>
      </c>
    </row>
    <row r="9333" spans="1:8">
      <c r="A9333" s="4">
        <v>9332</v>
      </c>
      <c r="B9333" s="5" t="s">
        <v>793</v>
      </c>
      <c r="C9333" s="5" t="s">
        <v>783</v>
      </c>
      <c r="D9333" s="5" t="s">
        <v>732</v>
      </c>
      <c r="E9333" s="5" t="s">
        <v>314</v>
      </c>
      <c r="F9333" s="5" t="s">
        <v>325</v>
      </c>
      <c r="G9333" s="13">
        <v>541.79999999999995</v>
      </c>
      <c r="H9333" s="5">
        <v>46</v>
      </c>
    </row>
    <row r="9334" spans="1:8">
      <c r="A9334" s="4">
        <v>9333</v>
      </c>
      <c r="B9334" s="5" t="s">
        <v>811</v>
      </c>
      <c r="C9334" s="5" t="s">
        <v>735</v>
      </c>
      <c r="D9334" s="5" t="s">
        <v>743</v>
      </c>
      <c r="E9334" s="5" t="s">
        <v>305</v>
      </c>
      <c r="F9334" s="5" t="s">
        <v>325</v>
      </c>
      <c r="G9334" s="13">
        <v>49.73</v>
      </c>
      <c r="H9334" s="5">
        <v>10</v>
      </c>
    </row>
    <row r="9335" spans="1:8">
      <c r="A9335" s="4">
        <v>9334</v>
      </c>
      <c r="B9335" s="5" t="s">
        <v>810</v>
      </c>
      <c r="C9335" s="5" t="s">
        <v>753</v>
      </c>
      <c r="D9335" s="5" t="s">
        <v>317</v>
      </c>
      <c r="E9335" s="5" t="s">
        <v>310</v>
      </c>
      <c r="F9335" s="5" t="s">
        <v>321</v>
      </c>
      <c r="G9335" s="13">
        <v>759.97</v>
      </c>
      <c r="H9335" s="5">
        <v>101</v>
      </c>
    </row>
    <row r="9336" spans="1:8">
      <c r="A9336" s="4">
        <v>9335</v>
      </c>
      <c r="B9336" s="5" t="s">
        <v>763</v>
      </c>
      <c r="C9336" s="5" t="s">
        <v>731</v>
      </c>
      <c r="D9336" s="5" t="s">
        <v>738</v>
      </c>
      <c r="E9336" s="5" t="s">
        <v>303</v>
      </c>
      <c r="F9336" s="5" t="s">
        <v>306</v>
      </c>
      <c r="G9336" s="13">
        <v>814.23</v>
      </c>
      <c r="H9336" s="5">
        <v>71</v>
      </c>
    </row>
    <row r="9337" spans="1:8">
      <c r="A9337" s="4">
        <v>9336</v>
      </c>
      <c r="B9337" s="5" t="s">
        <v>776</v>
      </c>
      <c r="C9337" s="5" t="s">
        <v>308</v>
      </c>
      <c r="D9337" s="5" t="s">
        <v>309</v>
      </c>
      <c r="E9337" s="5" t="s">
        <v>314</v>
      </c>
      <c r="F9337" s="5" t="s">
        <v>744</v>
      </c>
      <c r="G9337" s="13">
        <v>216.75</v>
      </c>
      <c r="H9337" s="5">
        <v>194</v>
      </c>
    </row>
    <row r="9338" spans="1:8">
      <c r="A9338" s="4">
        <v>9337</v>
      </c>
      <c r="B9338" s="5" t="s">
        <v>786</v>
      </c>
      <c r="C9338" s="5" t="s">
        <v>735</v>
      </c>
      <c r="D9338" s="5" t="s">
        <v>738</v>
      </c>
      <c r="E9338" s="5" t="s">
        <v>310</v>
      </c>
      <c r="F9338" s="5" t="s">
        <v>746</v>
      </c>
      <c r="G9338" s="13">
        <v>346.02</v>
      </c>
      <c r="H9338" s="5">
        <v>29</v>
      </c>
    </row>
    <row r="9339" spans="1:8">
      <c r="A9339" s="4">
        <v>9338</v>
      </c>
      <c r="B9339" s="5" t="s">
        <v>773</v>
      </c>
      <c r="C9339" s="5" t="s">
        <v>731</v>
      </c>
      <c r="D9339" s="5" t="s">
        <v>732</v>
      </c>
      <c r="E9339" s="5" t="s">
        <v>758</v>
      </c>
      <c r="F9339" s="5" t="s">
        <v>734</v>
      </c>
      <c r="G9339" s="13">
        <v>423.19</v>
      </c>
      <c r="H9339" s="5">
        <v>193</v>
      </c>
    </row>
    <row r="9340" spans="1:8">
      <c r="A9340" s="4">
        <v>9339</v>
      </c>
      <c r="B9340" s="5" t="s">
        <v>756</v>
      </c>
      <c r="C9340" s="5" t="s">
        <v>742</v>
      </c>
      <c r="D9340" s="5" t="s">
        <v>324</v>
      </c>
      <c r="E9340" s="5" t="s">
        <v>303</v>
      </c>
      <c r="F9340" s="5" t="s">
        <v>751</v>
      </c>
      <c r="G9340" s="13">
        <v>422.5</v>
      </c>
      <c r="H9340" s="5">
        <v>149</v>
      </c>
    </row>
    <row r="9341" spans="1:8">
      <c r="A9341" s="4">
        <v>9340</v>
      </c>
      <c r="B9341" s="5" t="s">
        <v>804</v>
      </c>
      <c r="C9341" s="5" t="s">
        <v>755</v>
      </c>
      <c r="D9341" s="5" t="s">
        <v>785</v>
      </c>
      <c r="E9341" s="5" t="s">
        <v>310</v>
      </c>
      <c r="F9341" s="5" t="s">
        <v>311</v>
      </c>
      <c r="G9341" s="13">
        <v>257.85000000000002</v>
      </c>
      <c r="H9341" s="5">
        <v>98</v>
      </c>
    </row>
    <row r="9342" spans="1:8">
      <c r="A9342" s="4">
        <v>9341</v>
      </c>
      <c r="B9342" s="5" t="s">
        <v>790</v>
      </c>
      <c r="C9342" s="5" t="s">
        <v>755</v>
      </c>
      <c r="D9342" s="5" t="s">
        <v>743</v>
      </c>
      <c r="E9342" s="5" t="s">
        <v>322</v>
      </c>
      <c r="F9342" s="5" t="s">
        <v>323</v>
      </c>
      <c r="G9342" s="13">
        <v>652.98</v>
      </c>
      <c r="H9342" s="5">
        <v>19</v>
      </c>
    </row>
    <row r="9343" spans="1:8">
      <c r="A9343" s="4">
        <v>9342</v>
      </c>
      <c r="B9343" s="5" t="s">
        <v>794</v>
      </c>
      <c r="C9343" s="5" t="s">
        <v>731</v>
      </c>
      <c r="D9343" s="5" t="s">
        <v>772</v>
      </c>
      <c r="E9343" s="5" t="s">
        <v>322</v>
      </c>
      <c r="F9343" s="5" t="s">
        <v>306</v>
      </c>
      <c r="G9343" s="13">
        <v>667.49</v>
      </c>
      <c r="H9343" s="5">
        <v>52</v>
      </c>
    </row>
    <row r="9344" spans="1:8">
      <c r="A9344" s="4">
        <v>9343</v>
      </c>
      <c r="B9344" s="5" t="s">
        <v>796</v>
      </c>
      <c r="C9344" s="5" t="s">
        <v>315</v>
      </c>
      <c r="D9344" s="5" t="s">
        <v>309</v>
      </c>
      <c r="E9344" s="5" t="s">
        <v>305</v>
      </c>
      <c r="F9344" s="5" t="s">
        <v>748</v>
      </c>
      <c r="G9344" s="13">
        <v>575.42999999999995</v>
      </c>
      <c r="H9344" s="5">
        <v>5</v>
      </c>
    </row>
    <row r="9345" spans="1:8">
      <c r="A9345" s="4">
        <v>9344</v>
      </c>
      <c r="B9345" s="5" t="s">
        <v>805</v>
      </c>
      <c r="C9345" s="5" t="s">
        <v>731</v>
      </c>
      <c r="D9345" s="5" t="s">
        <v>769</v>
      </c>
      <c r="E9345" s="5" t="s">
        <v>733</v>
      </c>
      <c r="F9345" s="5" t="s">
        <v>306</v>
      </c>
      <c r="G9345" s="13">
        <v>239.34</v>
      </c>
      <c r="H9345" s="5">
        <v>142</v>
      </c>
    </row>
    <row r="9346" spans="1:8">
      <c r="A9346" s="4">
        <v>9345</v>
      </c>
      <c r="B9346" s="5" t="s">
        <v>796</v>
      </c>
      <c r="C9346" s="5" t="s">
        <v>304</v>
      </c>
      <c r="D9346" s="5" t="s">
        <v>316</v>
      </c>
      <c r="E9346" s="5" t="s">
        <v>303</v>
      </c>
      <c r="F9346" s="5" t="s">
        <v>321</v>
      </c>
      <c r="G9346" s="13">
        <v>813.26</v>
      </c>
      <c r="H9346" s="5">
        <v>15</v>
      </c>
    </row>
    <row r="9347" spans="1:8">
      <c r="A9347" s="4">
        <v>9346</v>
      </c>
      <c r="B9347" s="5" t="s">
        <v>805</v>
      </c>
      <c r="C9347" s="5" t="s">
        <v>742</v>
      </c>
      <c r="D9347" s="5" t="s">
        <v>738</v>
      </c>
      <c r="E9347" s="5" t="s">
        <v>303</v>
      </c>
      <c r="F9347" s="5" t="s">
        <v>325</v>
      </c>
      <c r="G9347" s="13">
        <v>403.23</v>
      </c>
      <c r="H9347" s="5">
        <v>98</v>
      </c>
    </row>
    <row r="9348" spans="1:8">
      <c r="A9348" s="4">
        <v>9347</v>
      </c>
      <c r="B9348" s="5" t="s">
        <v>788</v>
      </c>
      <c r="C9348" s="5" t="s">
        <v>755</v>
      </c>
      <c r="D9348" s="5" t="s">
        <v>309</v>
      </c>
      <c r="E9348" s="5" t="s">
        <v>740</v>
      </c>
      <c r="F9348" s="5" t="s">
        <v>734</v>
      </c>
      <c r="G9348" s="13">
        <v>80.290000000000006</v>
      </c>
      <c r="H9348" s="5">
        <v>81</v>
      </c>
    </row>
    <row r="9349" spans="1:8">
      <c r="A9349" s="4">
        <v>9348</v>
      </c>
      <c r="B9349" s="5" t="s">
        <v>741</v>
      </c>
      <c r="C9349" s="5" t="s">
        <v>757</v>
      </c>
      <c r="D9349" s="5" t="s">
        <v>316</v>
      </c>
      <c r="E9349" s="5" t="s">
        <v>313</v>
      </c>
      <c r="F9349" s="5" t="s">
        <v>744</v>
      </c>
      <c r="G9349" s="13">
        <v>622.12</v>
      </c>
      <c r="H9349" s="5">
        <v>168</v>
      </c>
    </row>
    <row r="9350" spans="1:8">
      <c r="A9350" s="4">
        <v>9349</v>
      </c>
      <c r="B9350" s="5" t="s">
        <v>745</v>
      </c>
      <c r="C9350" s="5" t="s">
        <v>735</v>
      </c>
      <c r="D9350" s="5" t="s">
        <v>320</v>
      </c>
      <c r="E9350" s="5" t="s">
        <v>740</v>
      </c>
      <c r="F9350" s="5" t="s">
        <v>323</v>
      </c>
      <c r="G9350" s="13">
        <v>188.4</v>
      </c>
      <c r="H9350" s="5">
        <v>96</v>
      </c>
    </row>
    <row r="9351" spans="1:8">
      <c r="A9351" s="4">
        <v>9350</v>
      </c>
      <c r="B9351" s="5" t="s">
        <v>811</v>
      </c>
      <c r="C9351" s="5" t="s">
        <v>755</v>
      </c>
      <c r="D9351" s="5" t="s">
        <v>750</v>
      </c>
      <c r="E9351" s="5" t="s">
        <v>305</v>
      </c>
      <c r="F9351" s="5" t="s">
        <v>751</v>
      </c>
      <c r="G9351" s="13">
        <v>414.65</v>
      </c>
      <c r="H9351" s="5">
        <v>192</v>
      </c>
    </row>
    <row r="9352" spans="1:8">
      <c r="A9352" s="4">
        <v>9351</v>
      </c>
      <c r="B9352" s="5" t="s">
        <v>752</v>
      </c>
      <c r="C9352" s="5" t="s">
        <v>757</v>
      </c>
      <c r="D9352" s="5" t="s">
        <v>732</v>
      </c>
      <c r="E9352" s="5" t="s">
        <v>310</v>
      </c>
      <c r="F9352" s="5" t="s">
        <v>734</v>
      </c>
      <c r="G9352" s="13">
        <v>594.42999999999995</v>
      </c>
      <c r="H9352" s="5">
        <v>180</v>
      </c>
    </row>
    <row r="9353" spans="1:8">
      <c r="A9353" s="4">
        <v>9352</v>
      </c>
      <c r="B9353" s="5" t="s">
        <v>768</v>
      </c>
      <c r="C9353" s="5" t="s">
        <v>312</v>
      </c>
      <c r="D9353" s="5" t="s">
        <v>772</v>
      </c>
      <c r="E9353" s="5" t="s">
        <v>740</v>
      </c>
      <c r="F9353" s="5" t="s">
        <v>744</v>
      </c>
      <c r="G9353" s="13">
        <v>398.41</v>
      </c>
      <c r="H9353" s="5">
        <v>90</v>
      </c>
    </row>
    <row r="9354" spans="1:8">
      <c r="A9354" s="4">
        <v>9353</v>
      </c>
      <c r="B9354" s="5" t="s">
        <v>792</v>
      </c>
      <c r="C9354" s="5" t="s">
        <v>757</v>
      </c>
      <c r="D9354" s="5" t="s">
        <v>772</v>
      </c>
      <c r="E9354" s="5" t="s">
        <v>305</v>
      </c>
      <c r="F9354" s="5" t="s">
        <v>325</v>
      </c>
      <c r="G9354" s="13">
        <v>478.83</v>
      </c>
      <c r="H9354" s="5">
        <v>29</v>
      </c>
    </row>
    <row r="9355" spans="1:8">
      <c r="A9355" s="4">
        <v>9354</v>
      </c>
      <c r="B9355" s="5" t="s">
        <v>747</v>
      </c>
      <c r="C9355" s="5" t="s">
        <v>312</v>
      </c>
      <c r="D9355" s="5" t="s">
        <v>736</v>
      </c>
      <c r="E9355" s="5" t="s">
        <v>740</v>
      </c>
      <c r="F9355" s="5" t="s">
        <v>325</v>
      </c>
      <c r="G9355" s="13">
        <v>211.12</v>
      </c>
      <c r="H9355" s="5">
        <v>99</v>
      </c>
    </row>
    <row r="9356" spans="1:8">
      <c r="A9356" s="4">
        <v>9355</v>
      </c>
      <c r="B9356" s="5" t="s">
        <v>754</v>
      </c>
      <c r="C9356" s="5" t="s">
        <v>783</v>
      </c>
      <c r="D9356" s="5" t="s">
        <v>769</v>
      </c>
      <c r="E9356" s="5" t="s">
        <v>305</v>
      </c>
      <c r="F9356" s="5" t="s">
        <v>321</v>
      </c>
      <c r="G9356" s="13">
        <v>259.58</v>
      </c>
      <c r="H9356" s="5">
        <v>57</v>
      </c>
    </row>
    <row r="9357" spans="1:8">
      <c r="A9357" s="4">
        <v>9356</v>
      </c>
      <c r="B9357" s="5" t="s">
        <v>794</v>
      </c>
      <c r="C9357" s="5" t="s">
        <v>308</v>
      </c>
      <c r="D9357" s="5" t="s">
        <v>769</v>
      </c>
      <c r="E9357" s="5" t="s">
        <v>319</v>
      </c>
      <c r="F9357" s="5" t="s">
        <v>326</v>
      </c>
      <c r="G9357" s="13">
        <v>577.17999999999995</v>
      </c>
      <c r="H9357" s="5">
        <v>73</v>
      </c>
    </row>
    <row r="9358" spans="1:8">
      <c r="A9358" s="4">
        <v>9357</v>
      </c>
      <c r="B9358" s="5" t="s">
        <v>760</v>
      </c>
      <c r="C9358" s="5" t="s">
        <v>315</v>
      </c>
      <c r="D9358" s="5" t="s">
        <v>732</v>
      </c>
      <c r="E9358" s="5" t="s">
        <v>313</v>
      </c>
      <c r="F9358" s="5" t="s">
        <v>326</v>
      </c>
      <c r="G9358" s="13">
        <v>625.1</v>
      </c>
      <c r="H9358" s="5">
        <v>111</v>
      </c>
    </row>
    <row r="9359" spans="1:8">
      <c r="A9359" s="4">
        <v>9358</v>
      </c>
      <c r="B9359" s="5" t="s">
        <v>760</v>
      </c>
      <c r="C9359" s="5" t="s">
        <v>742</v>
      </c>
      <c r="D9359" s="5" t="s">
        <v>309</v>
      </c>
      <c r="E9359" s="5" t="s">
        <v>314</v>
      </c>
      <c r="F9359" s="5" t="s">
        <v>306</v>
      </c>
      <c r="G9359" s="13">
        <v>705.98</v>
      </c>
      <c r="H9359" s="5">
        <v>17</v>
      </c>
    </row>
    <row r="9360" spans="1:8">
      <c r="A9360" s="4">
        <v>9359</v>
      </c>
      <c r="B9360" s="5" t="s">
        <v>793</v>
      </c>
      <c r="C9360" s="5" t="s">
        <v>735</v>
      </c>
      <c r="D9360" s="5" t="s">
        <v>743</v>
      </c>
      <c r="E9360" s="5" t="s">
        <v>740</v>
      </c>
      <c r="F9360" s="5" t="s">
        <v>311</v>
      </c>
      <c r="G9360" s="13">
        <v>110.18</v>
      </c>
      <c r="H9360" s="5">
        <v>105</v>
      </c>
    </row>
    <row r="9361" spans="1:8">
      <c r="A9361" s="4">
        <v>9360</v>
      </c>
      <c r="B9361" s="5" t="s">
        <v>781</v>
      </c>
      <c r="C9361" s="5" t="s">
        <v>318</v>
      </c>
      <c r="D9361" s="5" t="s">
        <v>743</v>
      </c>
      <c r="E9361" s="5" t="s">
        <v>319</v>
      </c>
      <c r="F9361" s="5" t="s">
        <v>311</v>
      </c>
      <c r="G9361" s="13">
        <v>92.36</v>
      </c>
      <c r="H9361" s="5">
        <v>113</v>
      </c>
    </row>
    <row r="9362" spans="1:8">
      <c r="A9362" s="4">
        <v>9361</v>
      </c>
      <c r="B9362" s="5" t="s">
        <v>810</v>
      </c>
      <c r="C9362" s="5" t="s">
        <v>308</v>
      </c>
      <c r="D9362" s="5" t="s">
        <v>743</v>
      </c>
      <c r="E9362" s="5" t="s">
        <v>303</v>
      </c>
      <c r="F9362" s="5" t="s">
        <v>325</v>
      </c>
      <c r="G9362" s="13">
        <v>924.44</v>
      </c>
      <c r="H9362" s="5">
        <v>121</v>
      </c>
    </row>
    <row r="9363" spans="1:8">
      <c r="A9363" s="4">
        <v>9362</v>
      </c>
      <c r="B9363" s="5" t="s">
        <v>787</v>
      </c>
      <c r="C9363" s="5" t="s">
        <v>757</v>
      </c>
      <c r="D9363" s="5" t="s">
        <v>772</v>
      </c>
      <c r="E9363" s="5" t="s">
        <v>314</v>
      </c>
      <c r="F9363" s="5" t="s">
        <v>751</v>
      </c>
      <c r="G9363" s="13">
        <v>827.97</v>
      </c>
      <c r="H9363" s="5">
        <v>73</v>
      </c>
    </row>
    <row r="9364" spans="1:8">
      <c r="A9364" s="4">
        <v>9363</v>
      </c>
      <c r="B9364" s="5" t="s">
        <v>786</v>
      </c>
      <c r="C9364" s="5" t="s">
        <v>315</v>
      </c>
      <c r="D9364" s="5" t="s">
        <v>732</v>
      </c>
      <c r="E9364" s="5" t="s">
        <v>758</v>
      </c>
      <c r="F9364" s="5" t="s">
        <v>326</v>
      </c>
      <c r="G9364" s="13">
        <v>878.06</v>
      </c>
      <c r="H9364" s="5">
        <v>185</v>
      </c>
    </row>
    <row r="9365" spans="1:8">
      <c r="A9365" s="4">
        <v>9364</v>
      </c>
      <c r="B9365" s="5" t="s">
        <v>806</v>
      </c>
      <c r="C9365" s="5" t="s">
        <v>753</v>
      </c>
      <c r="D9365" s="5" t="s">
        <v>772</v>
      </c>
      <c r="E9365" s="5" t="s">
        <v>758</v>
      </c>
      <c r="F9365" s="5" t="s">
        <v>325</v>
      </c>
      <c r="G9365" s="13">
        <v>688.5</v>
      </c>
      <c r="H9365" s="5">
        <v>35</v>
      </c>
    </row>
    <row r="9366" spans="1:8">
      <c r="A9366" s="4">
        <v>9365</v>
      </c>
      <c r="B9366" s="5" t="s">
        <v>792</v>
      </c>
      <c r="C9366" s="5" t="s">
        <v>315</v>
      </c>
      <c r="D9366" s="5" t="s">
        <v>732</v>
      </c>
      <c r="E9366" s="5" t="s">
        <v>305</v>
      </c>
      <c r="F9366" s="5" t="s">
        <v>744</v>
      </c>
      <c r="G9366" s="13">
        <v>856.88</v>
      </c>
      <c r="H9366" s="5">
        <v>110</v>
      </c>
    </row>
    <row r="9367" spans="1:8">
      <c r="A9367" s="4">
        <v>9366</v>
      </c>
      <c r="B9367" s="5" t="s">
        <v>737</v>
      </c>
      <c r="C9367" s="5" t="s">
        <v>308</v>
      </c>
      <c r="D9367" s="5" t="s">
        <v>309</v>
      </c>
      <c r="E9367" s="5" t="s">
        <v>310</v>
      </c>
      <c r="F9367" s="5" t="s">
        <v>751</v>
      </c>
      <c r="G9367" s="13">
        <v>472.45</v>
      </c>
      <c r="H9367" s="5">
        <v>96</v>
      </c>
    </row>
    <row r="9368" spans="1:8">
      <c r="A9368" s="4">
        <v>9367</v>
      </c>
      <c r="B9368" s="5" t="s">
        <v>749</v>
      </c>
      <c r="C9368" s="5" t="s">
        <v>735</v>
      </c>
      <c r="D9368" s="5" t="s">
        <v>320</v>
      </c>
      <c r="E9368" s="5" t="s">
        <v>733</v>
      </c>
      <c r="F9368" s="5" t="s">
        <v>325</v>
      </c>
      <c r="G9368" s="13">
        <v>536.95000000000005</v>
      </c>
      <c r="H9368" s="5">
        <v>69</v>
      </c>
    </row>
    <row r="9369" spans="1:8">
      <c r="A9369" s="4">
        <v>9368</v>
      </c>
      <c r="B9369" s="5" t="s">
        <v>794</v>
      </c>
      <c r="C9369" s="5" t="s">
        <v>731</v>
      </c>
      <c r="D9369" s="5" t="s">
        <v>316</v>
      </c>
      <c r="E9369" s="5" t="s">
        <v>319</v>
      </c>
      <c r="F9369" s="5" t="s">
        <v>323</v>
      </c>
      <c r="G9369" s="13">
        <v>666.63</v>
      </c>
      <c r="H9369" s="5">
        <v>6</v>
      </c>
    </row>
    <row r="9370" spans="1:8">
      <c r="A9370" s="4">
        <v>9369</v>
      </c>
      <c r="B9370" s="5" t="s">
        <v>749</v>
      </c>
      <c r="C9370" s="5" t="s">
        <v>731</v>
      </c>
      <c r="D9370" s="5" t="s">
        <v>316</v>
      </c>
      <c r="E9370" s="5" t="s">
        <v>305</v>
      </c>
      <c r="F9370" s="5" t="s">
        <v>326</v>
      </c>
      <c r="G9370" s="13">
        <v>380.21</v>
      </c>
      <c r="H9370" s="5">
        <v>148</v>
      </c>
    </row>
    <row r="9371" spans="1:8">
      <c r="A9371" s="4">
        <v>9370</v>
      </c>
      <c r="B9371" s="5" t="s">
        <v>796</v>
      </c>
      <c r="C9371" s="5" t="s">
        <v>783</v>
      </c>
      <c r="D9371" s="5" t="s">
        <v>769</v>
      </c>
      <c r="E9371" s="5" t="s">
        <v>758</v>
      </c>
      <c r="F9371" s="5" t="s">
        <v>323</v>
      </c>
      <c r="G9371" s="13">
        <v>543.16</v>
      </c>
      <c r="H9371" s="5">
        <v>17</v>
      </c>
    </row>
    <row r="9372" spans="1:8">
      <c r="A9372" s="4">
        <v>9371</v>
      </c>
      <c r="B9372" s="5" t="s">
        <v>795</v>
      </c>
      <c r="C9372" s="5" t="s">
        <v>783</v>
      </c>
      <c r="D9372" s="5" t="s">
        <v>324</v>
      </c>
      <c r="E9372" s="5" t="s">
        <v>733</v>
      </c>
      <c r="F9372" s="5" t="s">
        <v>744</v>
      </c>
      <c r="G9372" s="13">
        <v>940.82</v>
      </c>
      <c r="H9372" s="5">
        <v>165</v>
      </c>
    </row>
    <row r="9373" spans="1:8">
      <c r="A9373" s="4">
        <v>9372</v>
      </c>
      <c r="B9373" s="5" t="s">
        <v>768</v>
      </c>
      <c r="C9373" s="5" t="s">
        <v>735</v>
      </c>
      <c r="D9373" s="5" t="s">
        <v>743</v>
      </c>
      <c r="E9373" s="5" t="s">
        <v>305</v>
      </c>
      <c r="F9373" s="5" t="s">
        <v>323</v>
      </c>
      <c r="G9373" s="13">
        <v>630.51</v>
      </c>
      <c r="H9373" s="5">
        <v>33</v>
      </c>
    </row>
    <row r="9374" spans="1:8">
      <c r="A9374" s="4">
        <v>9373</v>
      </c>
      <c r="B9374" s="5" t="s">
        <v>730</v>
      </c>
      <c r="C9374" s="5" t="s">
        <v>304</v>
      </c>
      <c r="D9374" s="5" t="s">
        <v>769</v>
      </c>
      <c r="E9374" s="5" t="s">
        <v>758</v>
      </c>
      <c r="F9374" s="5" t="s">
        <v>306</v>
      </c>
      <c r="G9374" s="13">
        <v>236.21</v>
      </c>
      <c r="H9374" s="5">
        <v>24</v>
      </c>
    </row>
    <row r="9375" spans="1:8">
      <c r="A9375" s="4">
        <v>9374</v>
      </c>
      <c r="B9375" s="5" t="s">
        <v>784</v>
      </c>
      <c r="C9375" s="5" t="s">
        <v>742</v>
      </c>
      <c r="D9375" s="5" t="s">
        <v>772</v>
      </c>
      <c r="E9375" s="5" t="s">
        <v>758</v>
      </c>
      <c r="F9375" s="5" t="s">
        <v>323</v>
      </c>
      <c r="G9375" s="13">
        <v>924.52</v>
      </c>
      <c r="H9375" s="5">
        <v>148</v>
      </c>
    </row>
    <row r="9376" spans="1:8">
      <c r="A9376" s="4">
        <v>9375</v>
      </c>
      <c r="B9376" s="5" t="s">
        <v>762</v>
      </c>
      <c r="C9376" s="5" t="s">
        <v>731</v>
      </c>
      <c r="D9376" s="5" t="s">
        <v>324</v>
      </c>
      <c r="E9376" s="5" t="s">
        <v>314</v>
      </c>
      <c r="F9376" s="5" t="s">
        <v>321</v>
      </c>
      <c r="G9376" s="13">
        <v>570.83000000000004</v>
      </c>
      <c r="H9376" s="5">
        <v>105</v>
      </c>
    </row>
    <row r="9377" spans="1:8">
      <c r="A9377" s="4">
        <v>9376</v>
      </c>
      <c r="B9377" s="5" t="s">
        <v>756</v>
      </c>
      <c r="C9377" s="5" t="s">
        <v>307</v>
      </c>
      <c r="D9377" s="5" t="s">
        <v>320</v>
      </c>
      <c r="E9377" s="5" t="s">
        <v>305</v>
      </c>
      <c r="F9377" s="5" t="s">
        <v>311</v>
      </c>
      <c r="G9377" s="13">
        <v>890.53</v>
      </c>
      <c r="H9377" s="5">
        <v>92</v>
      </c>
    </row>
    <row r="9378" spans="1:8">
      <c r="A9378" s="4">
        <v>9377</v>
      </c>
      <c r="B9378" s="5" t="s">
        <v>802</v>
      </c>
      <c r="C9378" s="5" t="s">
        <v>755</v>
      </c>
      <c r="D9378" s="5" t="s">
        <v>772</v>
      </c>
      <c r="E9378" s="5" t="s">
        <v>314</v>
      </c>
      <c r="F9378" s="5" t="s">
        <v>751</v>
      </c>
      <c r="G9378" s="13">
        <v>936.81</v>
      </c>
      <c r="H9378" s="5">
        <v>148</v>
      </c>
    </row>
    <row r="9379" spans="1:8">
      <c r="A9379" s="4">
        <v>9378</v>
      </c>
      <c r="B9379" s="5" t="s">
        <v>792</v>
      </c>
      <c r="C9379" s="5" t="s">
        <v>742</v>
      </c>
      <c r="D9379" s="5" t="s">
        <v>736</v>
      </c>
      <c r="E9379" s="5" t="s">
        <v>322</v>
      </c>
      <c r="F9379" s="5" t="s">
        <v>751</v>
      </c>
      <c r="G9379" s="13">
        <v>119.21</v>
      </c>
      <c r="H9379" s="5">
        <v>125</v>
      </c>
    </row>
    <row r="9380" spans="1:8">
      <c r="A9380" s="4">
        <v>9379</v>
      </c>
      <c r="B9380" s="5" t="s">
        <v>795</v>
      </c>
      <c r="C9380" s="5" t="s">
        <v>315</v>
      </c>
      <c r="D9380" s="5" t="s">
        <v>769</v>
      </c>
      <c r="E9380" s="5" t="s">
        <v>319</v>
      </c>
      <c r="F9380" s="5" t="s">
        <v>326</v>
      </c>
      <c r="G9380" s="13">
        <v>93.19</v>
      </c>
      <c r="H9380" s="5">
        <v>13</v>
      </c>
    </row>
    <row r="9381" spans="1:8">
      <c r="A9381" s="4">
        <v>9380</v>
      </c>
      <c r="B9381" s="5" t="s">
        <v>768</v>
      </c>
      <c r="C9381" s="5" t="s">
        <v>755</v>
      </c>
      <c r="D9381" s="5" t="s">
        <v>772</v>
      </c>
      <c r="E9381" s="5" t="s">
        <v>305</v>
      </c>
      <c r="F9381" s="5" t="s">
        <v>306</v>
      </c>
      <c r="G9381" s="13">
        <v>780.23</v>
      </c>
      <c r="H9381" s="5">
        <v>47</v>
      </c>
    </row>
    <row r="9382" spans="1:8">
      <c r="A9382" s="4">
        <v>9381</v>
      </c>
      <c r="B9382" s="5" t="s">
        <v>752</v>
      </c>
      <c r="C9382" s="5" t="s">
        <v>318</v>
      </c>
      <c r="D9382" s="5" t="s">
        <v>743</v>
      </c>
      <c r="E9382" s="5" t="s">
        <v>758</v>
      </c>
      <c r="F9382" s="5" t="s">
        <v>748</v>
      </c>
      <c r="G9382" s="13">
        <v>742.38</v>
      </c>
      <c r="H9382" s="5">
        <v>117</v>
      </c>
    </row>
    <row r="9383" spans="1:8">
      <c r="A9383" s="4">
        <v>9382</v>
      </c>
      <c r="B9383" s="5" t="s">
        <v>730</v>
      </c>
      <c r="C9383" s="5" t="s">
        <v>315</v>
      </c>
      <c r="D9383" s="5" t="s">
        <v>750</v>
      </c>
      <c r="E9383" s="5" t="s">
        <v>310</v>
      </c>
      <c r="F9383" s="5" t="s">
        <v>306</v>
      </c>
      <c r="G9383" s="13">
        <v>879.42</v>
      </c>
      <c r="H9383" s="5">
        <v>126</v>
      </c>
    </row>
    <row r="9384" spans="1:8">
      <c r="A9384" s="4">
        <v>9383</v>
      </c>
      <c r="B9384" s="5" t="s">
        <v>759</v>
      </c>
      <c r="C9384" s="5" t="s">
        <v>318</v>
      </c>
      <c r="D9384" s="5" t="s">
        <v>743</v>
      </c>
      <c r="E9384" s="5" t="s">
        <v>740</v>
      </c>
      <c r="F9384" s="5" t="s">
        <v>748</v>
      </c>
      <c r="G9384" s="13">
        <v>317.17</v>
      </c>
      <c r="H9384" s="5">
        <v>108</v>
      </c>
    </row>
    <row r="9385" spans="1:8">
      <c r="A9385" s="4">
        <v>9384</v>
      </c>
      <c r="B9385" s="5" t="s">
        <v>774</v>
      </c>
      <c r="C9385" s="5" t="s">
        <v>742</v>
      </c>
      <c r="D9385" s="5" t="s">
        <v>750</v>
      </c>
      <c r="E9385" s="5" t="s">
        <v>303</v>
      </c>
      <c r="F9385" s="5" t="s">
        <v>746</v>
      </c>
      <c r="G9385" s="13">
        <v>431.78</v>
      </c>
      <c r="H9385" s="5">
        <v>143</v>
      </c>
    </row>
    <row r="9386" spans="1:8">
      <c r="A9386" s="4">
        <v>9385</v>
      </c>
      <c r="B9386" s="5" t="s">
        <v>786</v>
      </c>
      <c r="C9386" s="5" t="s">
        <v>304</v>
      </c>
      <c r="D9386" s="5" t="s">
        <v>743</v>
      </c>
      <c r="E9386" s="5" t="s">
        <v>758</v>
      </c>
      <c r="F9386" s="5" t="s">
        <v>751</v>
      </c>
      <c r="G9386" s="13">
        <v>941.98</v>
      </c>
      <c r="H9386" s="5">
        <v>109</v>
      </c>
    </row>
    <row r="9387" spans="1:8">
      <c r="A9387" s="4">
        <v>9386</v>
      </c>
      <c r="B9387" s="5" t="s">
        <v>774</v>
      </c>
      <c r="C9387" s="5" t="s">
        <v>757</v>
      </c>
      <c r="D9387" s="5" t="s">
        <v>316</v>
      </c>
      <c r="E9387" s="5" t="s">
        <v>758</v>
      </c>
      <c r="F9387" s="5" t="s">
        <v>746</v>
      </c>
      <c r="G9387" s="13">
        <v>106.34</v>
      </c>
      <c r="H9387" s="5">
        <v>159</v>
      </c>
    </row>
    <row r="9388" spans="1:8">
      <c r="A9388" s="4">
        <v>9387</v>
      </c>
      <c r="B9388" s="5" t="s">
        <v>767</v>
      </c>
      <c r="C9388" s="5" t="s">
        <v>757</v>
      </c>
      <c r="D9388" s="5" t="s">
        <v>769</v>
      </c>
      <c r="E9388" s="5" t="s">
        <v>733</v>
      </c>
      <c r="F9388" s="5" t="s">
        <v>325</v>
      </c>
      <c r="G9388" s="13">
        <v>739.75</v>
      </c>
      <c r="H9388" s="5">
        <v>176</v>
      </c>
    </row>
    <row r="9389" spans="1:8">
      <c r="A9389" s="4">
        <v>9388</v>
      </c>
      <c r="B9389" s="5" t="s">
        <v>796</v>
      </c>
      <c r="C9389" s="5" t="s">
        <v>307</v>
      </c>
      <c r="D9389" s="5" t="s">
        <v>769</v>
      </c>
      <c r="E9389" s="5" t="s">
        <v>314</v>
      </c>
      <c r="F9389" s="5" t="s">
        <v>326</v>
      </c>
      <c r="G9389" s="13">
        <v>391.83</v>
      </c>
      <c r="H9389" s="5">
        <v>125</v>
      </c>
    </row>
    <row r="9390" spans="1:8">
      <c r="A9390" s="4">
        <v>9389</v>
      </c>
      <c r="B9390" s="5" t="s">
        <v>780</v>
      </c>
      <c r="C9390" s="5" t="s">
        <v>735</v>
      </c>
      <c r="D9390" s="5" t="s">
        <v>732</v>
      </c>
      <c r="E9390" s="5" t="s">
        <v>303</v>
      </c>
      <c r="F9390" s="5" t="s">
        <v>306</v>
      </c>
      <c r="G9390" s="13">
        <v>622.32000000000005</v>
      </c>
      <c r="H9390" s="5">
        <v>174</v>
      </c>
    </row>
    <row r="9391" spans="1:8">
      <c r="A9391" s="4">
        <v>9390</v>
      </c>
      <c r="B9391" s="5" t="s">
        <v>784</v>
      </c>
      <c r="C9391" s="5" t="s">
        <v>304</v>
      </c>
      <c r="D9391" s="5" t="s">
        <v>320</v>
      </c>
      <c r="E9391" s="5" t="s">
        <v>322</v>
      </c>
      <c r="F9391" s="5" t="s">
        <v>323</v>
      </c>
      <c r="G9391" s="13">
        <v>85.57</v>
      </c>
      <c r="H9391" s="5">
        <v>67</v>
      </c>
    </row>
    <row r="9392" spans="1:8">
      <c r="A9392" s="4">
        <v>9391</v>
      </c>
      <c r="B9392" s="5" t="s">
        <v>796</v>
      </c>
      <c r="C9392" s="5" t="s">
        <v>753</v>
      </c>
      <c r="D9392" s="5" t="s">
        <v>785</v>
      </c>
      <c r="E9392" s="5" t="s">
        <v>740</v>
      </c>
      <c r="F9392" s="5" t="s">
        <v>306</v>
      </c>
      <c r="G9392" s="13">
        <v>525.91</v>
      </c>
      <c r="H9392" s="5">
        <v>86</v>
      </c>
    </row>
    <row r="9393" spans="1:8">
      <c r="A9393" s="4">
        <v>9392</v>
      </c>
      <c r="B9393" s="5" t="s">
        <v>741</v>
      </c>
      <c r="C9393" s="5" t="s">
        <v>304</v>
      </c>
      <c r="D9393" s="5" t="s">
        <v>750</v>
      </c>
      <c r="E9393" s="5" t="s">
        <v>310</v>
      </c>
      <c r="F9393" s="5" t="s">
        <v>325</v>
      </c>
      <c r="G9393" s="13">
        <v>928.54</v>
      </c>
      <c r="H9393" s="5">
        <v>5</v>
      </c>
    </row>
    <row r="9394" spans="1:8">
      <c r="A9394" s="4">
        <v>9393</v>
      </c>
      <c r="B9394" s="5" t="s">
        <v>788</v>
      </c>
      <c r="C9394" s="5" t="s">
        <v>742</v>
      </c>
      <c r="D9394" s="5" t="s">
        <v>309</v>
      </c>
      <c r="E9394" s="5" t="s">
        <v>733</v>
      </c>
      <c r="F9394" s="5" t="s">
        <v>770</v>
      </c>
      <c r="G9394" s="13">
        <v>628.51</v>
      </c>
      <c r="H9394" s="5">
        <v>79</v>
      </c>
    </row>
    <row r="9395" spans="1:8">
      <c r="A9395" s="4">
        <v>9394</v>
      </c>
      <c r="B9395" s="5" t="s">
        <v>780</v>
      </c>
      <c r="C9395" s="5" t="s">
        <v>312</v>
      </c>
      <c r="D9395" s="5" t="s">
        <v>316</v>
      </c>
      <c r="E9395" s="5" t="s">
        <v>310</v>
      </c>
      <c r="F9395" s="5" t="s">
        <v>311</v>
      </c>
      <c r="G9395" s="13">
        <v>91.15</v>
      </c>
      <c r="H9395" s="5">
        <v>130</v>
      </c>
    </row>
    <row r="9396" spans="1:8">
      <c r="A9396" s="4">
        <v>9395</v>
      </c>
      <c r="B9396" s="5" t="s">
        <v>780</v>
      </c>
      <c r="C9396" s="5" t="s">
        <v>315</v>
      </c>
      <c r="D9396" s="5" t="s">
        <v>316</v>
      </c>
      <c r="E9396" s="5" t="s">
        <v>310</v>
      </c>
      <c r="F9396" s="5" t="s">
        <v>746</v>
      </c>
      <c r="G9396" s="13">
        <v>692.84</v>
      </c>
      <c r="H9396" s="5">
        <v>188</v>
      </c>
    </row>
    <row r="9397" spans="1:8">
      <c r="A9397" s="4">
        <v>9396</v>
      </c>
      <c r="B9397" s="5" t="s">
        <v>792</v>
      </c>
      <c r="C9397" s="5" t="s">
        <v>304</v>
      </c>
      <c r="D9397" s="5" t="s">
        <v>738</v>
      </c>
      <c r="E9397" s="5" t="s">
        <v>758</v>
      </c>
      <c r="F9397" s="5" t="s">
        <v>746</v>
      </c>
      <c r="G9397" s="13">
        <v>295.33</v>
      </c>
      <c r="H9397" s="5">
        <v>186</v>
      </c>
    </row>
    <row r="9398" spans="1:8">
      <c r="A9398" s="4">
        <v>9397</v>
      </c>
      <c r="B9398" s="5" t="s">
        <v>752</v>
      </c>
      <c r="C9398" s="5" t="s">
        <v>731</v>
      </c>
      <c r="D9398" s="5" t="s">
        <v>324</v>
      </c>
      <c r="E9398" s="5" t="s">
        <v>303</v>
      </c>
      <c r="F9398" s="5" t="s">
        <v>311</v>
      </c>
      <c r="G9398" s="13">
        <v>771.3</v>
      </c>
      <c r="H9398" s="5">
        <v>172</v>
      </c>
    </row>
    <row r="9399" spans="1:8">
      <c r="A9399" s="4">
        <v>9398</v>
      </c>
      <c r="B9399" s="5" t="s">
        <v>745</v>
      </c>
      <c r="C9399" s="5" t="s">
        <v>742</v>
      </c>
      <c r="D9399" s="5" t="s">
        <v>324</v>
      </c>
      <c r="E9399" s="5" t="s">
        <v>733</v>
      </c>
      <c r="F9399" s="5" t="s">
        <v>306</v>
      </c>
      <c r="G9399" s="13">
        <v>168.91</v>
      </c>
      <c r="H9399" s="5">
        <v>21</v>
      </c>
    </row>
    <row r="9400" spans="1:8">
      <c r="A9400" s="4">
        <v>9399</v>
      </c>
      <c r="B9400" s="5" t="s">
        <v>752</v>
      </c>
      <c r="C9400" s="5" t="s">
        <v>307</v>
      </c>
      <c r="D9400" s="5" t="s">
        <v>750</v>
      </c>
      <c r="E9400" s="5" t="s">
        <v>313</v>
      </c>
      <c r="F9400" s="5" t="s">
        <v>746</v>
      </c>
      <c r="G9400" s="13">
        <v>281.36</v>
      </c>
      <c r="H9400" s="5">
        <v>179</v>
      </c>
    </row>
    <row r="9401" spans="1:8">
      <c r="A9401" s="4">
        <v>9400</v>
      </c>
      <c r="B9401" s="5" t="s">
        <v>773</v>
      </c>
      <c r="C9401" s="5" t="s">
        <v>308</v>
      </c>
      <c r="D9401" s="5" t="s">
        <v>769</v>
      </c>
      <c r="E9401" s="5" t="s">
        <v>322</v>
      </c>
      <c r="F9401" s="5" t="s">
        <v>744</v>
      </c>
      <c r="G9401" s="13">
        <v>594.38</v>
      </c>
      <c r="H9401" s="5">
        <v>1</v>
      </c>
    </row>
    <row r="9402" spans="1:8">
      <c r="A9402" s="4">
        <v>9401</v>
      </c>
      <c r="B9402" s="5" t="s">
        <v>789</v>
      </c>
      <c r="C9402" s="5" t="s">
        <v>308</v>
      </c>
      <c r="D9402" s="5" t="s">
        <v>736</v>
      </c>
      <c r="E9402" s="5" t="s">
        <v>314</v>
      </c>
      <c r="F9402" s="5" t="s">
        <v>321</v>
      </c>
      <c r="G9402" s="13">
        <v>536.69000000000005</v>
      </c>
      <c r="H9402" s="5">
        <v>176</v>
      </c>
    </row>
    <row r="9403" spans="1:8">
      <c r="A9403" s="4">
        <v>9402</v>
      </c>
      <c r="B9403" s="5" t="s">
        <v>807</v>
      </c>
      <c r="C9403" s="5" t="s">
        <v>308</v>
      </c>
      <c r="D9403" s="5" t="s">
        <v>769</v>
      </c>
      <c r="E9403" s="5" t="s">
        <v>314</v>
      </c>
      <c r="F9403" s="5" t="s">
        <v>325</v>
      </c>
      <c r="G9403" s="13">
        <v>188.96</v>
      </c>
      <c r="H9403" s="5">
        <v>195</v>
      </c>
    </row>
    <row r="9404" spans="1:8">
      <c r="A9404" s="4">
        <v>9403</v>
      </c>
      <c r="B9404" s="5" t="s">
        <v>768</v>
      </c>
      <c r="C9404" s="5" t="s">
        <v>731</v>
      </c>
      <c r="D9404" s="5" t="s">
        <v>743</v>
      </c>
      <c r="E9404" s="5" t="s">
        <v>305</v>
      </c>
      <c r="F9404" s="5" t="s">
        <v>311</v>
      </c>
      <c r="G9404" s="13">
        <v>65.09</v>
      </c>
      <c r="H9404" s="5">
        <v>26</v>
      </c>
    </row>
    <row r="9405" spans="1:8">
      <c r="A9405" s="4">
        <v>9404</v>
      </c>
      <c r="B9405" s="5" t="s">
        <v>759</v>
      </c>
      <c r="C9405" s="5" t="s">
        <v>783</v>
      </c>
      <c r="D9405" s="5" t="s">
        <v>785</v>
      </c>
      <c r="E9405" s="5" t="s">
        <v>322</v>
      </c>
      <c r="F9405" s="5" t="s">
        <v>746</v>
      </c>
      <c r="G9405" s="13">
        <v>834.9</v>
      </c>
      <c r="H9405" s="5">
        <v>98</v>
      </c>
    </row>
    <row r="9406" spans="1:8">
      <c r="A9406" s="4">
        <v>9405</v>
      </c>
      <c r="B9406" s="5" t="s">
        <v>767</v>
      </c>
      <c r="C9406" s="5" t="s">
        <v>318</v>
      </c>
      <c r="D9406" s="5" t="s">
        <v>772</v>
      </c>
      <c r="E9406" s="5" t="s">
        <v>319</v>
      </c>
      <c r="F9406" s="5" t="s">
        <v>770</v>
      </c>
      <c r="G9406" s="13">
        <v>541.09</v>
      </c>
      <c r="H9406" s="5">
        <v>76</v>
      </c>
    </row>
    <row r="9407" spans="1:8">
      <c r="A9407" s="4">
        <v>9406</v>
      </c>
      <c r="B9407" s="5" t="s">
        <v>745</v>
      </c>
      <c r="C9407" s="5" t="s">
        <v>783</v>
      </c>
      <c r="D9407" s="5" t="s">
        <v>316</v>
      </c>
      <c r="E9407" s="5" t="s">
        <v>314</v>
      </c>
      <c r="F9407" s="5" t="s">
        <v>746</v>
      </c>
      <c r="G9407" s="13">
        <v>729.06</v>
      </c>
      <c r="H9407" s="5">
        <v>193</v>
      </c>
    </row>
    <row r="9408" spans="1:8">
      <c r="A9408" s="4">
        <v>9407</v>
      </c>
      <c r="B9408" s="5" t="s">
        <v>777</v>
      </c>
      <c r="C9408" s="5" t="s">
        <v>312</v>
      </c>
      <c r="D9408" s="5" t="s">
        <v>785</v>
      </c>
      <c r="E9408" s="5" t="s">
        <v>758</v>
      </c>
      <c r="F9408" s="5" t="s">
        <v>326</v>
      </c>
      <c r="G9408" s="13">
        <v>54.11</v>
      </c>
      <c r="H9408" s="5">
        <v>190</v>
      </c>
    </row>
    <row r="9409" spans="1:8">
      <c r="A9409" s="4">
        <v>9408</v>
      </c>
      <c r="B9409" s="5" t="s">
        <v>760</v>
      </c>
      <c r="C9409" s="5" t="s">
        <v>315</v>
      </c>
      <c r="D9409" s="5" t="s">
        <v>316</v>
      </c>
      <c r="E9409" s="5" t="s">
        <v>319</v>
      </c>
      <c r="F9409" s="5" t="s">
        <v>326</v>
      </c>
      <c r="G9409" s="13">
        <v>766.35</v>
      </c>
      <c r="H9409" s="5">
        <v>172</v>
      </c>
    </row>
    <row r="9410" spans="1:8">
      <c r="A9410" s="4">
        <v>9409</v>
      </c>
      <c r="B9410" s="5" t="s">
        <v>760</v>
      </c>
      <c r="C9410" s="5" t="s">
        <v>308</v>
      </c>
      <c r="D9410" s="5" t="s">
        <v>743</v>
      </c>
      <c r="E9410" s="5" t="s">
        <v>314</v>
      </c>
      <c r="F9410" s="5" t="s">
        <v>751</v>
      </c>
      <c r="G9410" s="13">
        <v>796.33</v>
      </c>
      <c r="H9410" s="5">
        <v>154</v>
      </c>
    </row>
    <row r="9411" spans="1:8">
      <c r="A9411" s="4">
        <v>9410</v>
      </c>
      <c r="B9411" s="5" t="s">
        <v>804</v>
      </c>
      <c r="C9411" s="5" t="s">
        <v>307</v>
      </c>
      <c r="D9411" s="5" t="s">
        <v>317</v>
      </c>
      <c r="E9411" s="5" t="s">
        <v>310</v>
      </c>
      <c r="F9411" s="5" t="s">
        <v>323</v>
      </c>
      <c r="G9411" s="13">
        <v>571.16</v>
      </c>
      <c r="H9411" s="5">
        <v>47</v>
      </c>
    </row>
    <row r="9412" spans="1:8">
      <c r="A9412" s="4">
        <v>9411</v>
      </c>
      <c r="B9412" s="5" t="s">
        <v>737</v>
      </c>
      <c r="C9412" s="5" t="s">
        <v>755</v>
      </c>
      <c r="D9412" s="5" t="s">
        <v>738</v>
      </c>
      <c r="E9412" s="5" t="s">
        <v>733</v>
      </c>
      <c r="F9412" s="5" t="s">
        <v>770</v>
      </c>
      <c r="G9412" s="13">
        <v>777.07</v>
      </c>
      <c r="H9412" s="5">
        <v>22</v>
      </c>
    </row>
    <row r="9413" spans="1:8">
      <c r="A9413" s="4">
        <v>9412</v>
      </c>
      <c r="B9413" s="5" t="s">
        <v>806</v>
      </c>
      <c r="C9413" s="5" t="s">
        <v>304</v>
      </c>
      <c r="D9413" s="5" t="s">
        <v>769</v>
      </c>
      <c r="E9413" s="5" t="s">
        <v>305</v>
      </c>
      <c r="F9413" s="5" t="s">
        <v>306</v>
      </c>
      <c r="G9413" s="13">
        <v>349.1</v>
      </c>
      <c r="H9413" s="5">
        <v>129</v>
      </c>
    </row>
    <row r="9414" spans="1:8">
      <c r="A9414" s="4">
        <v>9413</v>
      </c>
      <c r="B9414" s="5" t="s">
        <v>789</v>
      </c>
      <c r="C9414" s="5" t="s">
        <v>731</v>
      </c>
      <c r="D9414" s="5" t="s">
        <v>324</v>
      </c>
      <c r="E9414" s="5" t="s">
        <v>310</v>
      </c>
      <c r="F9414" s="5" t="s">
        <v>306</v>
      </c>
      <c r="G9414" s="13">
        <v>648.71</v>
      </c>
      <c r="H9414" s="5">
        <v>174</v>
      </c>
    </row>
    <row r="9415" spans="1:8">
      <c r="A9415" s="4">
        <v>9414</v>
      </c>
      <c r="B9415" s="5" t="s">
        <v>775</v>
      </c>
      <c r="C9415" s="5" t="s">
        <v>757</v>
      </c>
      <c r="D9415" s="5" t="s">
        <v>738</v>
      </c>
      <c r="E9415" s="5" t="s">
        <v>305</v>
      </c>
      <c r="F9415" s="5" t="s">
        <v>744</v>
      </c>
      <c r="G9415" s="13">
        <v>244.18</v>
      </c>
      <c r="H9415" s="5">
        <v>135</v>
      </c>
    </row>
    <row r="9416" spans="1:8">
      <c r="A9416" s="4">
        <v>9415</v>
      </c>
      <c r="B9416" s="5" t="s">
        <v>777</v>
      </c>
      <c r="C9416" s="5" t="s">
        <v>757</v>
      </c>
      <c r="D9416" s="5" t="s">
        <v>732</v>
      </c>
      <c r="E9416" s="5" t="s">
        <v>733</v>
      </c>
      <c r="F9416" s="5" t="s">
        <v>746</v>
      </c>
      <c r="G9416" s="13">
        <v>286.23</v>
      </c>
      <c r="H9416" s="5">
        <v>161</v>
      </c>
    </row>
    <row r="9417" spans="1:8">
      <c r="A9417" s="4">
        <v>9416</v>
      </c>
      <c r="B9417" s="5" t="s">
        <v>745</v>
      </c>
      <c r="C9417" s="5" t="s">
        <v>308</v>
      </c>
      <c r="D9417" s="5" t="s">
        <v>736</v>
      </c>
      <c r="E9417" s="5" t="s">
        <v>758</v>
      </c>
      <c r="F9417" s="5" t="s">
        <v>748</v>
      </c>
      <c r="G9417" s="13">
        <v>586.89</v>
      </c>
      <c r="H9417" s="5">
        <v>22</v>
      </c>
    </row>
    <row r="9418" spans="1:8">
      <c r="A9418" s="4">
        <v>9417</v>
      </c>
      <c r="B9418" s="5" t="s">
        <v>741</v>
      </c>
      <c r="C9418" s="5" t="s">
        <v>755</v>
      </c>
      <c r="D9418" s="5" t="s">
        <v>316</v>
      </c>
      <c r="E9418" s="5" t="s">
        <v>310</v>
      </c>
      <c r="F9418" s="5" t="s">
        <v>746</v>
      </c>
      <c r="G9418" s="13">
        <v>119.65</v>
      </c>
      <c r="H9418" s="5">
        <v>144</v>
      </c>
    </row>
    <row r="9419" spans="1:8">
      <c r="A9419" s="4">
        <v>9418</v>
      </c>
      <c r="B9419" s="5" t="s">
        <v>803</v>
      </c>
      <c r="C9419" s="5" t="s">
        <v>742</v>
      </c>
      <c r="D9419" s="5" t="s">
        <v>309</v>
      </c>
      <c r="E9419" s="5" t="s">
        <v>310</v>
      </c>
      <c r="F9419" s="5" t="s">
        <v>770</v>
      </c>
      <c r="G9419" s="13">
        <v>246.81</v>
      </c>
      <c r="H9419" s="5">
        <v>21</v>
      </c>
    </row>
    <row r="9420" spans="1:8">
      <c r="A9420" s="4">
        <v>9419</v>
      </c>
      <c r="B9420" s="5" t="s">
        <v>788</v>
      </c>
      <c r="C9420" s="5" t="s">
        <v>308</v>
      </c>
      <c r="D9420" s="5" t="s">
        <v>309</v>
      </c>
      <c r="E9420" s="5" t="s">
        <v>314</v>
      </c>
      <c r="F9420" s="5" t="s">
        <v>770</v>
      </c>
      <c r="G9420" s="13">
        <v>879.64</v>
      </c>
      <c r="H9420" s="5">
        <v>48</v>
      </c>
    </row>
    <row r="9421" spans="1:8">
      <c r="A9421" s="4">
        <v>9420</v>
      </c>
      <c r="B9421" s="5" t="s">
        <v>765</v>
      </c>
      <c r="C9421" s="5" t="s">
        <v>304</v>
      </c>
      <c r="D9421" s="5" t="s">
        <v>320</v>
      </c>
      <c r="E9421" s="5" t="s">
        <v>314</v>
      </c>
      <c r="F9421" s="5" t="s">
        <v>321</v>
      </c>
      <c r="G9421" s="13">
        <v>702.08</v>
      </c>
      <c r="H9421" s="5">
        <v>180</v>
      </c>
    </row>
    <row r="9422" spans="1:8">
      <c r="A9422" s="4">
        <v>9421</v>
      </c>
      <c r="B9422" s="5" t="s">
        <v>802</v>
      </c>
      <c r="C9422" s="5" t="s">
        <v>307</v>
      </c>
      <c r="D9422" s="5" t="s">
        <v>732</v>
      </c>
      <c r="E9422" s="5" t="s">
        <v>305</v>
      </c>
      <c r="F9422" s="5" t="s">
        <v>311</v>
      </c>
      <c r="G9422" s="13">
        <v>555.95000000000005</v>
      </c>
      <c r="H9422" s="5">
        <v>149</v>
      </c>
    </row>
    <row r="9423" spans="1:8">
      <c r="A9423" s="4">
        <v>9422</v>
      </c>
      <c r="B9423" s="5" t="s">
        <v>741</v>
      </c>
      <c r="C9423" s="5" t="s">
        <v>304</v>
      </c>
      <c r="D9423" s="5" t="s">
        <v>750</v>
      </c>
      <c r="E9423" s="5" t="s">
        <v>319</v>
      </c>
      <c r="F9423" s="5" t="s">
        <v>744</v>
      </c>
      <c r="G9423" s="13">
        <v>202.13</v>
      </c>
      <c r="H9423" s="5">
        <v>70</v>
      </c>
    </row>
    <row r="9424" spans="1:8">
      <c r="A9424" s="4">
        <v>9423</v>
      </c>
      <c r="B9424" s="5" t="s">
        <v>805</v>
      </c>
      <c r="C9424" s="5" t="s">
        <v>755</v>
      </c>
      <c r="D9424" s="5" t="s">
        <v>785</v>
      </c>
      <c r="E9424" s="5" t="s">
        <v>314</v>
      </c>
      <c r="F9424" s="5" t="s">
        <v>306</v>
      </c>
      <c r="G9424" s="13">
        <v>882.96</v>
      </c>
      <c r="H9424" s="5">
        <v>22</v>
      </c>
    </row>
    <row r="9425" spans="1:8">
      <c r="A9425" s="4">
        <v>9424</v>
      </c>
      <c r="B9425" s="5" t="s">
        <v>764</v>
      </c>
      <c r="C9425" s="5" t="s">
        <v>318</v>
      </c>
      <c r="D9425" s="5" t="s">
        <v>736</v>
      </c>
      <c r="E9425" s="5" t="s">
        <v>310</v>
      </c>
      <c r="F9425" s="5" t="s">
        <v>325</v>
      </c>
      <c r="G9425" s="13">
        <v>156.44</v>
      </c>
      <c r="H9425" s="5">
        <v>14</v>
      </c>
    </row>
    <row r="9426" spans="1:8">
      <c r="A9426" s="4">
        <v>9425</v>
      </c>
      <c r="B9426" s="5" t="s">
        <v>792</v>
      </c>
      <c r="C9426" s="5" t="s">
        <v>308</v>
      </c>
      <c r="D9426" s="5" t="s">
        <v>785</v>
      </c>
      <c r="E9426" s="5" t="s">
        <v>319</v>
      </c>
      <c r="F9426" s="5" t="s">
        <v>734</v>
      </c>
      <c r="G9426" s="13">
        <v>391.86</v>
      </c>
      <c r="H9426" s="5">
        <v>142</v>
      </c>
    </row>
    <row r="9427" spans="1:8">
      <c r="A9427" s="4">
        <v>9426</v>
      </c>
      <c r="B9427" s="5" t="s">
        <v>798</v>
      </c>
      <c r="C9427" s="5" t="s">
        <v>735</v>
      </c>
      <c r="D9427" s="5" t="s">
        <v>769</v>
      </c>
      <c r="E9427" s="5" t="s">
        <v>322</v>
      </c>
      <c r="F9427" s="5" t="s">
        <v>325</v>
      </c>
      <c r="G9427" s="13">
        <v>575.08000000000004</v>
      </c>
      <c r="H9427" s="5">
        <v>76</v>
      </c>
    </row>
    <row r="9428" spans="1:8">
      <c r="A9428" s="4">
        <v>9427</v>
      </c>
      <c r="B9428" s="5" t="s">
        <v>798</v>
      </c>
      <c r="C9428" s="5" t="s">
        <v>742</v>
      </c>
      <c r="D9428" s="5" t="s">
        <v>738</v>
      </c>
      <c r="E9428" s="5" t="s">
        <v>305</v>
      </c>
      <c r="F9428" s="5" t="s">
        <v>325</v>
      </c>
      <c r="G9428" s="13">
        <v>479.21</v>
      </c>
      <c r="H9428" s="5">
        <v>72</v>
      </c>
    </row>
    <row r="9429" spans="1:8">
      <c r="A9429" s="4">
        <v>9428</v>
      </c>
      <c r="B9429" s="5" t="s">
        <v>795</v>
      </c>
      <c r="C9429" s="5" t="s">
        <v>783</v>
      </c>
      <c r="D9429" s="5" t="s">
        <v>732</v>
      </c>
      <c r="E9429" s="5" t="s">
        <v>322</v>
      </c>
      <c r="F9429" s="5" t="s">
        <v>751</v>
      </c>
      <c r="G9429" s="13">
        <v>505.69</v>
      </c>
      <c r="H9429" s="5">
        <v>15</v>
      </c>
    </row>
    <row r="9430" spans="1:8">
      <c r="A9430" s="4">
        <v>9429</v>
      </c>
      <c r="B9430" s="5" t="s">
        <v>745</v>
      </c>
      <c r="C9430" s="5" t="s">
        <v>731</v>
      </c>
      <c r="D9430" s="5" t="s">
        <v>743</v>
      </c>
      <c r="E9430" s="5" t="s">
        <v>305</v>
      </c>
      <c r="F9430" s="5" t="s">
        <v>770</v>
      </c>
      <c r="G9430" s="13">
        <v>895.18</v>
      </c>
      <c r="H9430" s="5">
        <v>1</v>
      </c>
    </row>
    <row r="9431" spans="1:8">
      <c r="A9431" s="4">
        <v>9430</v>
      </c>
      <c r="B9431" s="5" t="s">
        <v>810</v>
      </c>
      <c r="C9431" s="5" t="s">
        <v>307</v>
      </c>
      <c r="D9431" s="5" t="s">
        <v>317</v>
      </c>
      <c r="E9431" s="5" t="s">
        <v>322</v>
      </c>
      <c r="F9431" s="5" t="s">
        <v>323</v>
      </c>
      <c r="G9431" s="13">
        <v>914.85</v>
      </c>
      <c r="H9431" s="5">
        <v>184</v>
      </c>
    </row>
    <row r="9432" spans="1:8">
      <c r="A9432" s="4">
        <v>9431</v>
      </c>
      <c r="B9432" s="5" t="s">
        <v>756</v>
      </c>
      <c r="C9432" s="5" t="s">
        <v>315</v>
      </c>
      <c r="D9432" s="5" t="s">
        <v>750</v>
      </c>
      <c r="E9432" s="5" t="s">
        <v>319</v>
      </c>
      <c r="F9432" s="5" t="s">
        <v>748</v>
      </c>
      <c r="G9432" s="13">
        <v>864.65</v>
      </c>
      <c r="H9432" s="5">
        <v>177</v>
      </c>
    </row>
    <row r="9433" spans="1:8">
      <c r="A9433" s="4">
        <v>9432</v>
      </c>
      <c r="B9433" s="5" t="s">
        <v>795</v>
      </c>
      <c r="C9433" s="5" t="s">
        <v>755</v>
      </c>
      <c r="D9433" s="5" t="s">
        <v>785</v>
      </c>
      <c r="E9433" s="5" t="s">
        <v>313</v>
      </c>
      <c r="F9433" s="5" t="s">
        <v>306</v>
      </c>
      <c r="G9433" s="13">
        <v>371.08</v>
      </c>
      <c r="H9433" s="5">
        <v>197</v>
      </c>
    </row>
    <row r="9434" spans="1:8">
      <c r="A9434" s="4">
        <v>9433</v>
      </c>
      <c r="B9434" s="5" t="s">
        <v>773</v>
      </c>
      <c r="C9434" s="5" t="s">
        <v>735</v>
      </c>
      <c r="D9434" s="5" t="s">
        <v>324</v>
      </c>
      <c r="E9434" s="5" t="s">
        <v>303</v>
      </c>
      <c r="F9434" s="5" t="s">
        <v>770</v>
      </c>
      <c r="G9434" s="13">
        <v>702.24</v>
      </c>
      <c r="H9434" s="5">
        <v>123</v>
      </c>
    </row>
    <row r="9435" spans="1:8">
      <c r="A9435" s="4">
        <v>9434</v>
      </c>
      <c r="B9435" s="5" t="s">
        <v>767</v>
      </c>
      <c r="C9435" s="5" t="s">
        <v>318</v>
      </c>
      <c r="D9435" s="5" t="s">
        <v>732</v>
      </c>
      <c r="E9435" s="5" t="s">
        <v>319</v>
      </c>
      <c r="F9435" s="5" t="s">
        <v>325</v>
      </c>
      <c r="G9435" s="13">
        <v>431.72</v>
      </c>
      <c r="H9435" s="5">
        <v>148</v>
      </c>
    </row>
    <row r="9436" spans="1:8">
      <c r="A9436" s="4">
        <v>9435</v>
      </c>
      <c r="B9436" s="5" t="s">
        <v>789</v>
      </c>
      <c r="C9436" s="5" t="s">
        <v>307</v>
      </c>
      <c r="D9436" s="5" t="s">
        <v>785</v>
      </c>
      <c r="E9436" s="5" t="s">
        <v>758</v>
      </c>
      <c r="F9436" s="5" t="s">
        <v>748</v>
      </c>
      <c r="G9436" s="13">
        <v>871.9</v>
      </c>
      <c r="H9436" s="5">
        <v>167</v>
      </c>
    </row>
    <row r="9437" spans="1:8">
      <c r="A9437" s="4">
        <v>9436</v>
      </c>
      <c r="B9437" s="5" t="s">
        <v>794</v>
      </c>
      <c r="C9437" s="5" t="s">
        <v>755</v>
      </c>
      <c r="D9437" s="5" t="s">
        <v>750</v>
      </c>
      <c r="E9437" s="5" t="s">
        <v>314</v>
      </c>
      <c r="F9437" s="5" t="s">
        <v>325</v>
      </c>
      <c r="G9437" s="13">
        <v>104.91</v>
      </c>
      <c r="H9437" s="5">
        <v>126</v>
      </c>
    </row>
    <row r="9438" spans="1:8">
      <c r="A9438" s="4">
        <v>9437</v>
      </c>
      <c r="B9438" s="5" t="s">
        <v>302</v>
      </c>
      <c r="C9438" s="5" t="s">
        <v>783</v>
      </c>
      <c r="D9438" s="5" t="s">
        <v>324</v>
      </c>
      <c r="E9438" s="5" t="s">
        <v>310</v>
      </c>
      <c r="F9438" s="5" t="s">
        <v>770</v>
      </c>
      <c r="G9438" s="13">
        <v>88.67</v>
      </c>
      <c r="H9438" s="5">
        <v>38</v>
      </c>
    </row>
    <row r="9439" spans="1:8">
      <c r="A9439" s="4">
        <v>9438</v>
      </c>
      <c r="B9439" s="5" t="s">
        <v>801</v>
      </c>
      <c r="C9439" s="5" t="s">
        <v>307</v>
      </c>
      <c r="D9439" s="5" t="s">
        <v>732</v>
      </c>
      <c r="E9439" s="5" t="s">
        <v>310</v>
      </c>
      <c r="F9439" s="5" t="s">
        <v>306</v>
      </c>
      <c r="G9439" s="13">
        <v>187.44</v>
      </c>
      <c r="H9439" s="5">
        <v>5</v>
      </c>
    </row>
    <row r="9440" spans="1:8">
      <c r="A9440" s="4">
        <v>9439</v>
      </c>
      <c r="B9440" s="5" t="s">
        <v>777</v>
      </c>
      <c r="C9440" s="5" t="s">
        <v>755</v>
      </c>
      <c r="D9440" s="5" t="s">
        <v>320</v>
      </c>
      <c r="E9440" s="5" t="s">
        <v>313</v>
      </c>
      <c r="F9440" s="5" t="s">
        <v>748</v>
      </c>
      <c r="G9440" s="13">
        <v>57.01</v>
      </c>
      <c r="H9440" s="5">
        <v>149</v>
      </c>
    </row>
    <row r="9441" spans="1:8">
      <c r="A9441" s="4">
        <v>9440</v>
      </c>
      <c r="B9441" s="5" t="s">
        <v>793</v>
      </c>
      <c r="C9441" s="5" t="s">
        <v>783</v>
      </c>
      <c r="D9441" s="5" t="s">
        <v>317</v>
      </c>
      <c r="E9441" s="5" t="s">
        <v>305</v>
      </c>
      <c r="F9441" s="5" t="s">
        <v>744</v>
      </c>
      <c r="G9441" s="13">
        <v>256.38</v>
      </c>
      <c r="H9441" s="5">
        <v>66</v>
      </c>
    </row>
    <row r="9442" spans="1:8">
      <c r="A9442" s="4">
        <v>9441</v>
      </c>
      <c r="B9442" s="5" t="s">
        <v>799</v>
      </c>
      <c r="C9442" s="5" t="s">
        <v>742</v>
      </c>
      <c r="D9442" s="5" t="s">
        <v>309</v>
      </c>
      <c r="E9442" s="5" t="s">
        <v>313</v>
      </c>
      <c r="F9442" s="5" t="s">
        <v>751</v>
      </c>
      <c r="G9442" s="13">
        <v>656.36</v>
      </c>
      <c r="H9442" s="5">
        <v>181</v>
      </c>
    </row>
    <row r="9443" spans="1:8">
      <c r="A9443" s="4">
        <v>9442</v>
      </c>
      <c r="B9443" s="5" t="s">
        <v>787</v>
      </c>
      <c r="C9443" s="5" t="s">
        <v>315</v>
      </c>
      <c r="D9443" s="5" t="s">
        <v>732</v>
      </c>
      <c r="E9443" s="5" t="s">
        <v>758</v>
      </c>
      <c r="F9443" s="5" t="s">
        <v>323</v>
      </c>
      <c r="G9443" s="13">
        <v>112.5</v>
      </c>
      <c r="H9443" s="5">
        <v>151</v>
      </c>
    </row>
    <row r="9444" spans="1:8">
      <c r="A9444" s="4">
        <v>9443</v>
      </c>
      <c r="B9444" s="5" t="s">
        <v>739</v>
      </c>
      <c r="C9444" s="5" t="s">
        <v>318</v>
      </c>
      <c r="D9444" s="5" t="s">
        <v>320</v>
      </c>
      <c r="E9444" s="5" t="s">
        <v>740</v>
      </c>
      <c r="F9444" s="5" t="s">
        <v>770</v>
      </c>
      <c r="G9444" s="13">
        <v>782.96</v>
      </c>
      <c r="H9444" s="5">
        <v>136</v>
      </c>
    </row>
    <row r="9445" spans="1:8">
      <c r="A9445" s="4">
        <v>9444</v>
      </c>
      <c r="B9445" s="5" t="s">
        <v>762</v>
      </c>
      <c r="C9445" s="5" t="s">
        <v>307</v>
      </c>
      <c r="D9445" s="5" t="s">
        <v>317</v>
      </c>
      <c r="E9445" s="5" t="s">
        <v>303</v>
      </c>
      <c r="F9445" s="5" t="s">
        <v>326</v>
      </c>
      <c r="G9445" s="13">
        <v>168.04</v>
      </c>
      <c r="H9445" s="5">
        <v>60</v>
      </c>
    </row>
    <row r="9446" spans="1:8">
      <c r="A9446" s="4">
        <v>9445</v>
      </c>
      <c r="B9446" s="5" t="s">
        <v>810</v>
      </c>
      <c r="C9446" s="5" t="s">
        <v>757</v>
      </c>
      <c r="D9446" s="5" t="s">
        <v>743</v>
      </c>
      <c r="E9446" s="5" t="s">
        <v>740</v>
      </c>
      <c r="F9446" s="5" t="s">
        <v>746</v>
      </c>
      <c r="G9446" s="13">
        <v>714.84</v>
      </c>
      <c r="H9446" s="5">
        <v>2</v>
      </c>
    </row>
    <row r="9447" spans="1:8">
      <c r="A9447" s="4">
        <v>9446</v>
      </c>
      <c r="B9447" s="5" t="s">
        <v>791</v>
      </c>
      <c r="C9447" s="5" t="s">
        <v>757</v>
      </c>
      <c r="D9447" s="5" t="s">
        <v>785</v>
      </c>
      <c r="E9447" s="5" t="s">
        <v>758</v>
      </c>
      <c r="F9447" s="5" t="s">
        <v>744</v>
      </c>
      <c r="G9447" s="13">
        <v>428.48</v>
      </c>
      <c r="H9447" s="5">
        <v>41</v>
      </c>
    </row>
    <row r="9448" spans="1:8">
      <c r="A9448" s="4">
        <v>9447</v>
      </c>
      <c r="B9448" s="5" t="s">
        <v>786</v>
      </c>
      <c r="C9448" s="5" t="s">
        <v>753</v>
      </c>
      <c r="D9448" s="5" t="s">
        <v>785</v>
      </c>
      <c r="E9448" s="5" t="s">
        <v>303</v>
      </c>
      <c r="F9448" s="5" t="s">
        <v>744</v>
      </c>
      <c r="G9448" s="13">
        <v>844.61</v>
      </c>
      <c r="H9448" s="5">
        <v>136</v>
      </c>
    </row>
    <row r="9449" spans="1:8">
      <c r="A9449" s="4">
        <v>9448</v>
      </c>
      <c r="B9449" s="5" t="s">
        <v>747</v>
      </c>
      <c r="C9449" s="5" t="s">
        <v>304</v>
      </c>
      <c r="D9449" s="5" t="s">
        <v>309</v>
      </c>
      <c r="E9449" s="5" t="s">
        <v>313</v>
      </c>
      <c r="F9449" s="5" t="s">
        <v>744</v>
      </c>
      <c r="G9449" s="13">
        <v>602.14</v>
      </c>
      <c r="H9449" s="5">
        <v>17</v>
      </c>
    </row>
    <row r="9450" spans="1:8">
      <c r="A9450" s="4">
        <v>9449</v>
      </c>
      <c r="B9450" s="5" t="s">
        <v>802</v>
      </c>
      <c r="C9450" s="5" t="s">
        <v>312</v>
      </c>
      <c r="D9450" s="5" t="s">
        <v>738</v>
      </c>
      <c r="E9450" s="5" t="s">
        <v>313</v>
      </c>
      <c r="F9450" s="5" t="s">
        <v>751</v>
      </c>
      <c r="G9450" s="13">
        <v>824.08</v>
      </c>
      <c r="H9450" s="5">
        <v>118</v>
      </c>
    </row>
    <row r="9451" spans="1:8">
      <c r="A9451" s="4">
        <v>9450</v>
      </c>
      <c r="B9451" s="5" t="s">
        <v>808</v>
      </c>
      <c r="C9451" s="5" t="s">
        <v>312</v>
      </c>
      <c r="D9451" s="5" t="s">
        <v>320</v>
      </c>
      <c r="E9451" s="5" t="s">
        <v>322</v>
      </c>
      <c r="F9451" s="5" t="s">
        <v>325</v>
      </c>
      <c r="G9451" s="13">
        <v>150.52000000000001</v>
      </c>
      <c r="H9451" s="5">
        <v>150</v>
      </c>
    </row>
    <row r="9452" spans="1:8">
      <c r="A9452" s="4">
        <v>9451</v>
      </c>
      <c r="B9452" s="5" t="s">
        <v>796</v>
      </c>
      <c r="C9452" s="5" t="s">
        <v>312</v>
      </c>
      <c r="D9452" s="5" t="s">
        <v>750</v>
      </c>
      <c r="E9452" s="5" t="s">
        <v>313</v>
      </c>
      <c r="F9452" s="5" t="s">
        <v>323</v>
      </c>
      <c r="G9452" s="13">
        <v>276.77999999999997</v>
      </c>
      <c r="H9452" s="5">
        <v>11</v>
      </c>
    </row>
    <row r="9453" spans="1:8">
      <c r="A9453" s="4">
        <v>9452</v>
      </c>
      <c r="B9453" s="5" t="s">
        <v>778</v>
      </c>
      <c r="C9453" s="5" t="s">
        <v>783</v>
      </c>
      <c r="D9453" s="5" t="s">
        <v>320</v>
      </c>
      <c r="E9453" s="5" t="s">
        <v>740</v>
      </c>
      <c r="F9453" s="5" t="s">
        <v>321</v>
      </c>
      <c r="G9453" s="13">
        <v>761.51</v>
      </c>
      <c r="H9453" s="5">
        <v>17</v>
      </c>
    </row>
    <row r="9454" spans="1:8">
      <c r="A9454" s="4">
        <v>9453</v>
      </c>
      <c r="B9454" s="5" t="s">
        <v>806</v>
      </c>
      <c r="C9454" s="5" t="s">
        <v>757</v>
      </c>
      <c r="D9454" s="5" t="s">
        <v>738</v>
      </c>
      <c r="E9454" s="5" t="s">
        <v>758</v>
      </c>
      <c r="F9454" s="5" t="s">
        <v>751</v>
      </c>
      <c r="G9454" s="13">
        <v>946.94</v>
      </c>
      <c r="H9454" s="5">
        <v>134</v>
      </c>
    </row>
    <row r="9455" spans="1:8">
      <c r="A9455" s="4">
        <v>9454</v>
      </c>
      <c r="B9455" s="5" t="s">
        <v>749</v>
      </c>
      <c r="C9455" s="5" t="s">
        <v>312</v>
      </c>
      <c r="D9455" s="5" t="s">
        <v>320</v>
      </c>
      <c r="E9455" s="5" t="s">
        <v>322</v>
      </c>
      <c r="F9455" s="5" t="s">
        <v>323</v>
      </c>
      <c r="G9455" s="13">
        <v>112.98</v>
      </c>
      <c r="H9455" s="5">
        <v>155</v>
      </c>
    </row>
    <row r="9456" spans="1:8">
      <c r="A9456" s="4">
        <v>9455</v>
      </c>
      <c r="B9456" s="5" t="s">
        <v>811</v>
      </c>
      <c r="C9456" s="5" t="s">
        <v>312</v>
      </c>
      <c r="D9456" s="5" t="s">
        <v>736</v>
      </c>
      <c r="E9456" s="5" t="s">
        <v>314</v>
      </c>
      <c r="F9456" s="5" t="s">
        <v>325</v>
      </c>
      <c r="G9456" s="13">
        <v>50.12</v>
      </c>
      <c r="H9456" s="5">
        <v>191</v>
      </c>
    </row>
    <row r="9457" spans="1:8">
      <c r="A9457" s="4">
        <v>9456</v>
      </c>
      <c r="B9457" s="5" t="s">
        <v>739</v>
      </c>
      <c r="C9457" s="5" t="s">
        <v>735</v>
      </c>
      <c r="D9457" s="5" t="s">
        <v>316</v>
      </c>
      <c r="E9457" s="5" t="s">
        <v>758</v>
      </c>
      <c r="F9457" s="5" t="s">
        <v>770</v>
      </c>
      <c r="G9457" s="13">
        <v>925.7</v>
      </c>
      <c r="H9457" s="5">
        <v>85</v>
      </c>
    </row>
    <row r="9458" spans="1:8">
      <c r="A9458" s="4">
        <v>9457</v>
      </c>
      <c r="B9458" s="5" t="s">
        <v>759</v>
      </c>
      <c r="C9458" s="5" t="s">
        <v>783</v>
      </c>
      <c r="D9458" s="5" t="s">
        <v>324</v>
      </c>
      <c r="E9458" s="5" t="s">
        <v>314</v>
      </c>
      <c r="F9458" s="5" t="s">
        <v>734</v>
      </c>
      <c r="G9458" s="13">
        <v>244.48</v>
      </c>
      <c r="H9458" s="5">
        <v>49</v>
      </c>
    </row>
    <row r="9459" spans="1:8">
      <c r="A9459" s="4">
        <v>9458</v>
      </c>
      <c r="B9459" s="5" t="s">
        <v>778</v>
      </c>
      <c r="C9459" s="5" t="s">
        <v>753</v>
      </c>
      <c r="D9459" s="5" t="s">
        <v>320</v>
      </c>
      <c r="E9459" s="5" t="s">
        <v>305</v>
      </c>
      <c r="F9459" s="5" t="s">
        <v>325</v>
      </c>
      <c r="G9459" s="13">
        <v>141.88999999999999</v>
      </c>
      <c r="H9459" s="5">
        <v>170</v>
      </c>
    </row>
    <row r="9460" spans="1:8">
      <c r="A9460" s="4">
        <v>9459</v>
      </c>
      <c r="B9460" s="5" t="s">
        <v>781</v>
      </c>
      <c r="C9460" s="5" t="s">
        <v>742</v>
      </c>
      <c r="D9460" s="5" t="s">
        <v>743</v>
      </c>
      <c r="E9460" s="5" t="s">
        <v>310</v>
      </c>
      <c r="F9460" s="5" t="s">
        <v>751</v>
      </c>
      <c r="G9460" s="13">
        <v>926.8</v>
      </c>
      <c r="H9460" s="5">
        <v>134</v>
      </c>
    </row>
    <row r="9461" spans="1:8">
      <c r="A9461" s="4">
        <v>9460</v>
      </c>
      <c r="B9461" s="5" t="s">
        <v>771</v>
      </c>
      <c r="C9461" s="5" t="s">
        <v>312</v>
      </c>
      <c r="D9461" s="5" t="s">
        <v>769</v>
      </c>
      <c r="E9461" s="5" t="s">
        <v>319</v>
      </c>
      <c r="F9461" s="5" t="s">
        <v>306</v>
      </c>
      <c r="G9461" s="13">
        <v>568.39</v>
      </c>
      <c r="H9461" s="5">
        <v>52</v>
      </c>
    </row>
    <row r="9462" spans="1:8">
      <c r="A9462" s="4">
        <v>9461</v>
      </c>
      <c r="B9462" s="5" t="s">
        <v>302</v>
      </c>
      <c r="C9462" s="5" t="s">
        <v>731</v>
      </c>
      <c r="D9462" s="5" t="s">
        <v>785</v>
      </c>
      <c r="E9462" s="5" t="s">
        <v>305</v>
      </c>
      <c r="F9462" s="5" t="s">
        <v>325</v>
      </c>
      <c r="G9462" s="13">
        <v>353.91</v>
      </c>
      <c r="H9462" s="5">
        <v>173</v>
      </c>
    </row>
    <row r="9463" spans="1:8">
      <c r="A9463" s="4">
        <v>9462</v>
      </c>
      <c r="B9463" s="5" t="s">
        <v>302</v>
      </c>
      <c r="C9463" s="5" t="s">
        <v>312</v>
      </c>
      <c r="D9463" s="5" t="s">
        <v>772</v>
      </c>
      <c r="E9463" s="5" t="s">
        <v>305</v>
      </c>
      <c r="F9463" s="5" t="s">
        <v>325</v>
      </c>
      <c r="G9463" s="13">
        <v>599.25</v>
      </c>
      <c r="H9463" s="5">
        <v>127</v>
      </c>
    </row>
    <row r="9464" spans="1:8">
      <c r="A9464" s="4">
        <v>9463</v>
      </c>
      <c r="B9464" s="5" t="s">
        <v>775</v>
      </c>
      <c r="C9464" s="5" t="s">
        <v>312</v>
      </c>
      <c r="D9464" s="5" t="s">
        <v>309</v>
      </c>
      <c r="E9464" s="5" t="s">
        <v>305</v>
      </c>
      <c r="F9464" s="5" t="s">
        <v>744</v>
      </c>
      <c r="G9464" s="13">
        <v>668.83</v>
      </c>
      <c r="H9464" s="5">
        <v>74</v>
      </c>
    </row>
    <row r="9465" spans="1:8">
      <c r="A9465" s="4">
        <v>9464</v>
      </c>
      <c r="B9465" s="5" t="s">
        <v>767</v>
      </c>
      <c r="C9465" s="5" t="s">
        <v>315</v>
      </c>
      <c r="D9465" s="5" t="s">
        <v>785</v>
      </c>
      <c r="E9465" s="5" t="s">
        <v>303</v>
      </c>
      <c r="F9465" s="5" t="s">
        <v>306</v>
      </c>
      <c r="G9465" s="13">
        <v>672.19</v>
      </c>
      <c r="H9465" s="5">
        <v>109</v>
      </c>
    </row>
    <row r="9466" spans="1:8">
      <c r="A9466" s="4">
        <v>9465</v>
      </c>
      <c r="B9466" s="5" t="s">
        <v>766</v>
      </c>
      <c r="C9466" s="5" t="s">
        <v>307</v>
      </c>
      <c r="D9466" s="5" t="s">
        <v>324</v>
      </c>
      <c r="E9466" s="5" t="s">
        <v>319</v>
      </c>
      <c r="F9466" s="5" t="s">
        <v>734</v>
      </c>
      <c r="G9466" s="13">
        <v>911.91</v>
      </c>
      <c r="H9466" s="5">
        <v>76</v>
      </c>
    </row>
    <row r="9467" spans="1:8">
      <c r="A9467" s="4">
        <v>9466</v>
      </c>
      <c r="B9467" s="5" t="s">
        <v>778</v>
      </c>
      <c r="C9467" s="5" t="s">
        <v>304</v>
      </c>
      <c r="D9467" s="5" t="s">
        <v>316</v>
      </c>
      <c r="E9467" s="5" t="s">
        <v>314</v>
      </c>
      <c r="F9467" s="5" t="s">
        <v>770</v>
      </c>
      <c r="G9467" s="13">
        <v>148.6</v>
      </c>
      <c r="H9467" s="5">
        <v>56</v>
      </c>
    </row>
    <row r="9468" spans="1:8">
      <c r="A9468" s="4">
        <v>9467</v>
      </c>
      <c r="B9468" s="5" t="s">
        <v>791</v>
      </c>
      <c r="C9468" s="5" t="s">
        <v>783</v>
      </c>
      <c r="D9468" s="5" t="s">
        <v>736</v>
      </c>
      <c r="E9468" s="5" t="s">
        <v>319</v>
      </c>
      <c r="F9468" s="5" t="s">
        <v>770</v>
      </c>
      <c r="G9468" s="13">
        <v>870.25</v>
      </c>
      <c r="H9468" s="5">
        <v>177</v>
      </c>
    </row>
    <row r="9469" spans="1:8">
      <c r="A9469" s="4">
        <v>9468</v>
      </c>
      <c r="B9469" s="5" t="s">
        <v>774</v>
      </c>
      <c r="C9469" s="5" t="s">
        <v>742</v>
      </c>
      <c r="D9469" s="5" t="s">
        <v>320</v>
      </c>
      <c r="E9469" s="5" t="s">
        <v>758</v>
      </c>
      <c r="F9469" s="5" t="s">
        <v>321</v>
      </c>
      <c r="G9469" s="13">
        <v>215.29</v>
      </c>
      <c r="H9469" s="5">
        <v>137</v>
      </c>
    </row>
    <row r="9470" spans="1:8">
      <c r="A9470" s="4">
        <v>9469</v>
      </c>
      <c r="B9470" s="5" t="s">
        <v>779</v>
      </c>
      <c r="C9470" s="5" t="s">
        <v>304</v>
      </c>
      <c r="D9470" s="5" t="s">
        <v>785</v>
      </c>
      <c r="E9470" s="5" t="s">
        <v>319</v>
      </c>
      <c r="F9470" s="5" t="s">
        <v>323</v>
      </c>
      <c r="G9470" s="13">
        <v>339.77</v>
      </c>
      <c r="H9470" s="5">
        <v>155</v>
      </c>
    </row>
    <row r="9471" spans="1:8">
      <c r="A9471" s="4">
        <v>9470</v>
      </c>
      <c r="B9471" s="5" t="s">
        <v>800</v>
      </c>
      <c r="C9471" s="5" t="s">
        <v>307</v>
      </c>
      <c r="D9471" s="5" t="s">
        <v>317</v>
      </c>
      <c r="E9471" s="5" t="s">
        <v>313</v>
      </c>
      <c r="F9471" s="5" t="s">
        <v>323</v>
      </c>
      <c r="G9471" s="13">
        <v>102.95</v>
      </c>
      <c r="H9471" s="5">
        <v>184</v>
      </c>
    </row>
    <row r="9472" spans="1:8">
      <c r="A9472" s="4">
        <v>9471</v>
      </c>
      <c r="B9472" s="5" t="s">
        <v>792</v>
      </c>
      <c r="C9472" s="5" t="s">
        <v>783</v>
      </c>
      <c r="D9472" s="5" t="s">
        <v>772</v>
      </c>
      <c r="E9472" s="5" t="s">
        <v>322</v>
      </c>
      <c r="F9472" s="5" t="s">
        <v>326</v>
      </c>
      <c r="G9472" s="13">
        <v>218.7</v>
      </c>
      <c r="H9472" s="5">
        <v>63</v>
      </c>
    </row>
    <row r="9473" spans="1:8">
      <c r="A9473" s="4">
        <v>9472</v>
      </c>
      <c r="B9473" s="5" t="s">
        <v>778</v>
      </c>
      <c r="C9473" s="5" t="s">
        <v>308</v>
      </c>
      <c r="D9473" s="5" t="s">
        <v>772</v>
      </c>
      <c r="E9473" s="5" t="s">
        <v>313</v>
      </c>
      <c r="F9473" s="5" t="s">
        <v>321</v>
      </c>
      <c r="G9473" s="13">
        <v>363.93</v>
      </c>
      <c r="H9473" s="5">
        <v>108</v>
      </c>
    </row>
    <row r="9474" spans="1:8">
      <c r="A9474" s="4">
        <v>9473</v>
      </c>
      <c r="B9474" s="5" t="s">
        <v>771</v>
      </c>
      <c r="C9474" s="5" t="s">
        <v>731</v>
      </c>
      <c r="D9474" s="5" t="s">
        <v>320</v>
      </c>
      <c r="E9474" s="5" t="s">
        <v>313</v>
      </c>
      <c r="F9474" s="5" t="s">
        <v>311</v>
      </c>
      <c r="G9474" s="13">
        <v>885.16</v>
      </c>
      <c r="H9474" s="5">
        <v>122</v>
      </c>
    </row>
    <row r="9475" spans="1:8">
      <c r="A9475" s="4">
        <v>9474</v>
      </c>
      <c r="B9475" s="5" t="s">
        <v>739</v>
      </c>
      <c r="C9475" s="5" t="s">
        <v>742</v>
      </c>
      <c r="D9475" s="5" t="s">
        <v>732</v>
      </c>
      <c r="E9475" s="5" t="s">
        <v>319</v>
      </c>
      <c r="F9475" s="5" t="s">
        <v>323</v>
      </c>
      <c r="G9475" s="13">
        <v>880.82</v>
      </c>
      <c r="H9475" s="5">
        <v>128</v>
      </c>
    </row>
    <row r="9476" spans="1:8">
      <c r="A9476" s="4">
        <v>9475</v>
      </c>
      <c r="B9476" s="5" t="s">
        <v>799</v>
      </c>
      <c r="C9476" s="5" t="s">
        <v>731</v>
      </c>
      <c r="D9476" s="5" t="s">
        <v>320</v>
      </c>
      <c r="E9476" s="5" t="s">
        <v>740</v>
      </c>
      <c r="F9476" s="5" t="s">
        <v>311</v>
      </c>
      <c r="G9476" s="13">
        <v>288.42</v>
      </c>
      <c r="H9476" s="5">
        <v>120</v>
      </c>
    </row>
    <row r="9477" spans="1:8">
      <c r="A9477" s="4">
        <v>9476</v>
      </c>
      <c r="B9477" s="5" t="s">
        <v>799</v>
      </c>
      <c r="C9477" s="5" t="s">
        <v>783</v>
      </c>
      <c r="D9477" s="5" t="s">
        <v>743</v>
      </c>
      <c r="E9477" s="5" t="s">
        <v>733</v>
      </c>
      <c r="F9477" s="5" t="s">
        <v>306</v>
      </c>
      <c r="G9477" s="13">
        <v>327.87</v>
      </c>
      <c r="H9477" s="5">
        <v>73</v>
      </c>
    </row>
    <row r="9478" spans="1:8">
      <c r="A9478" s="4">
        <v>9477</v>
      </c>
      <c r="B9478" s="5" t="s">
        <v>800</v>
      </c>
      <c r="C9478" s="5" t="s">
        <v>735</v>
      </c>
      <c r="D9478" s="5" t="s">
        <v>785</v>
      </c>
      <c r="E9478" s="5" t="s">
        <v>313</v>
      </c>
      <c r="F9478" s="5" t="s">
        <v>744</v>
      </c>
      <c r="G9478" s="13">
        <v>821.56</v>
      </c>
      <c r="H9478" s="5">
        <v>42</v>
      </c>
    </row>
    <row r="9479" spans="1:8">
      <c r="A9479" s="4">
        <v>9478</v>
      </c>
      <c r="B9479" s="5" t="s">
        <v>763</v>
      </c>
      <c r="C9479" s="5" t="s">
        <v>755</v>
      </c>
      <c r="D9479" s="5" t="s">
        <v>317</v>
      </c>
      <c r="E9479" s="5" t="s">
        <v>319</v>
      </c>
      <c r="F9479" s="5" t="s">
        <v>770</v>
      </c>
      <c r="G9479" s="13">
        <v>433.66</v>
      </c>
      <c r="H9479" s="5">
        <v>154</v>
      </c>
    </row>
    <row r="9480" spans="1:8">
      <c r="A9480" s="4">
        <v>9479</v>
      </c>
      <c r="B9480" s="5" t="s">
        <v>784</v>
      </c>
      <c r="C9480" s="5" t="s">
        <v>783</v>
      </c>
      <c r="D9480" s="5" t="s">
        <v>309</v>
      </c>
      <c r="E9480" s="5" t="s">
        <v>319</v>
      </c>
      <c r="F9480" s="5" t="s">
        <v>326</v>
      </c>
      <c r="G9480" s="13">
        <v>40.4</v>
      </c>
      <c r="H9480" s="5">
        <v>101</v>
      </c>
    </row>
    <row r="9481" spans="1:8">
      <c r="A9481" s="4">
        <v>9480</v>
      </c>
      <c r="B9481" s="5" t="s">
        <v>763</v>
      </c>
      <c r="C9481" s="5" t="s">
        <v>304</v>
      </c>
      <c r="D9481" s="5" t="s">
        <v>309</v>
      </c>
      <c r="E9481" s="5" t="s">
        <v>313</v>
      </c>
      <c r="F9481" s="5" t="s">
        <v>748</v>
      </c>
      <c r="G9481" s="13">
        <v>508.83</v>
      </c>
      <c r="H9481" s="5">
        <v>102</v>
      </c>
    </row>
    <row r="9482" spans="1:8">
      <c r="A9482" s="4">
        <v>9481</v>
      </c>
      <c r="B9482" s="5" t="s">
        <v>741</v>
      </c>
      <c r="C9482" s="5" t="s">
        <v>755</v>
      </c>
      <c r="D9482" s="5" t="s">
        <v>736</v>
      </c>
      <c r="E9482" s="5" t="s">
        <v>740</v>
      </c>
      <c r="F9482" s="5" t="s">
        <v>746</v>
      </c>
      <c r="G9482" s="13">
        <v>106.83</v>
      </c>
      <c r="H9482" s="5">
        <v>166</v>
      </c>
    </row>
    <row r="9483" spans="1:8">
      <c r="A9483" s="4">
        <v>9482</v>
      </c>
      <c r="B9483" s="5" t="s">
        <v>749</v>
      </c>
      <c r="C9483" s="5" t="s">
        <v>304</v>
      </c>
      <c r="D9483" s="5" t="s">
        <v>738</v>
      </c>
      <c r="E9483" s="5" t="s">
        <v>313</v>
      </c>
      <c r="F9483" s="5" t="s">
        <v>744</v>
      </c>
      <c r="G9483" s="13">
        <v>534.62</v>
      </c>
      <c r="H9483" s="5">
        <v>49</v>
      </c>
    </row>
    <row r="9484" spans="1:8">
      <c r="A9484" s="4">
        <v>9483</v>
      </c>
      <c r="B9484" s="5" t="s">
        <v>789</v>
      </c>
      <c r="C9484" s="5" t="s">
        <v>304</v>
      </c>
      <c r="D9484" s="5" t="s">
        <v>732</v>
      </c>
      <c r="E9484" s="5" t="s">
        <v>303</v>
      </c>
      <c r="F9484" s="5" t="s">
        <v>321</v>
      </c>
      <c r="G9484" s="13">
        <v>919.33</v>
      </c>
      <c r="H9484" s="5">
        <v>161</v>
      </c>
    </row>
    <row r="9485" spans="1:8">
      <c r="A9485" s="4">
        <v>9484</v>
      </c>
      <c r="B9485" s="5" t="s">
        <v>808</v>
      </c>
      <c r="C9485" s="5" t="s">
        <v>753</v>
      </c>
      <c r="D9485" s="5" t="s">
        <v>750</v>
      </c>
      <c r="E9485" s="5" t="s">
        <v>313</v>
      </c>
      <c r="F9485" s="5" t="s">
        <v>734</v>
      </c>
      <c r="G9485" s="13">
        <v>430.23</v>
      </c>
      <c r="H9485" s="5">
        <v>32</v>
      </c>
    </row>
    <row r="9486" spans="1:8">
      <c r="A9486" s="4">
        <v>9485</v>
      </c>
      <c r="B9486" s="5" t="s">
        <v>797</v>
      </c>
      <c r="C9486" s="5" t="s">
        <v>307</v>
      </c>
      <c r="D9486" s="5" t="s">
        <v>320</v>
      </c>
      <c r="E9486" s="5" t="s">
        <v>314</v>
      </c>
      <c r="F9486" s="5" t="s">
        <v>751</v>
      </c>
      <c r="G9486" s="13">
        <v>569.23</v>
      </c>
      <c r="H9486" s="5">
        <v>63</v>
      </c>
    </row>
    <row r="9487" spans="1:8">
      <c r="A9487" s="4">
        <v>9486</v>
      </c>
      <c r="B9487" s="5" t="s">
        <v>811</v>
      </c>
      <c r="C9487" s="5" t="s">
        <v>757</v>
      </c>
      <c r="D9487" s="5" t="s">
        <v>316</v>
      </c>
      <c r="E9487" s="5" t="s">
        <v>303</v>
      </c>
      <c r="F9487" s="5" t="s">
        <v>325</v>
      </c>
      <c r="G9487" s="13">
        <v>415.93</v>
      </c>
      <c r="H9487" s="5">
        <v>86</v>
      </c>
    </row>
    <row r="9488" spans="1:8">
      <c r="A9488" s="4">
        <v>9487</v>
      </c>
      <c r="B9488" s="5" t="s">
        <v>745</v>
      </c>
      <c r="C9488" s="5" t="s">
        <v>742</v>
      </c>
      <c r="D9488" s="5" t="s">
        <v>309</v>
      </c>
      <c r="E9488" s="5" t="s">
        <v>305</v>
      </c>
      <c r="F9488" s="5" t="s">
        <v>734</v>
      </c>
      <c r="G9488" s="13">
        <v>785.32</v>
      </c>
      <c r="H9488" s="5">
        <v>12</v>
      </c>
    </row>
    <row r="9489" spans="1:8">
      <c r="A9489" s="4">
        <v>9488</v>
      </c>
      <c r="B9489" s="5" t="s">
        <v>756</v>
      </c>
      <c r="C9489" s="5" t="s">
        <v>753</v>
      </c>
      <c r="D9489" s="5" t="s">
        <v>317</v>
      </c>
      <c r="E9489" s="5" t="s">
        <v>322</v>
      </c>
      <c r="F9489" s="5" t="s">
        <v>746</v>
      </c>
      <c r="G9489" s="13">
        <v>254.36</v>
      </c>
      <c r="H9489" s="5">
        <v>31</v>
      </c>
    </row>
    <row r="9490" spans="1:8">
      <c r="A9490" s="4">
        <v>9489</v>
      </c>
      <c r="B9490" s="5" t="s">
        <v>763</v>
      </c>
      <c r="C9490" s="5" t="s">
        <v>318</v>
      </c>
      <c r="D9490" s="5" t="s">
        <v>324</v>
      </c>
      <c r="E9490" s="5" t="s">
        <v>319</v>
      </c>
      <c r="F9490" s="5" t="s">
        <v>751</v>
      </c>
      <c r="G9490" s="13">
        <v>392.92</v>
      </c>
      <c r="H9490" s="5">
        <v>47</v>
      </c>
    </row>
    <row r="9491" spans="1:8">
      <c r="A9491" s="4">
        <v>9490</v>
      </c>
      <c r="B9491" s="5" t="s">
        <v>778</v>
      </c>
      <c r="C9491" s="5" t="s">
        <v>735</v>
      </c>
      <c r="D9491" s="5" t="s">
        <v>743</v>
      </c>
      <c r="E9491" s="5" t="s">
        <v>313</v>
      </c>
      <c r="F9491" s="5" t="s">
        <v>323</v>
      </c>
      <c r="G9491" s="13">
        <v>424.37</v>
      </c>
      <c r="H9491" s="5">
        <v>170</v>
      </c>
    </row>
    <row r="9492" spans="1:8">
      <c r="A9492" s="4">
        <v>9491</v>
      </c>
      <c r="B9492" s="5" t="s">
        <v>806</v>
      </c>
      <c r="C9492" s="5" t="s">
        <v>315</v>
      </c>
      <c r="D9492" s="5" t="s">
        <v>309</v>
      </c>
      <c r="E9492" s="5" t="s">
        <v>310</v>
      </c>
      <c r="F9492" s="5" t="s">
        <v>325</v>
      </c>
      <c r="G9492" s="13">
        <v>756.72</v>
      </c>
      <c r="H9492" s="5">
        <v>128</v>
      </c>
    </row>
    <row r="9493" spans="1:8">
      <c r="A9493" s="4">
        <v>9492</v>
      </c>
      <c r="B9493" s="5" t="s">
        <v>779</v>
      </c>
      <c r="C9493" s="5" t="s">
        <v>307</v>
      </c>
      <c r="D9493" s="5" t="s">
        <v>738</v>
      </c>
      <c r="E9493" s="5" t="s">
        <v>740</v>
      </c>
      <c r="F9493" s="5" t="s">
        <v>748</v>
      </c>
      <c r="G9493" s="13">
        <v>911.64</v>
      </c>
      <c r="H9493" s="5">
        <v>147</v>
      </c>
    </row>
    <row r="9494" spans="1:8">
      <c r="A9494" s="4">
        <v>9493</v>
      </c>
      <c r="B9494" s="5" t="s">
        <v>807</v>
      </c>
      <c r="C9494" s="5" t="s">
        <v>755</v>
      </c>
      <c r="D9494" s="5" t="s">
        <v>785</v>
      </c>
      <c r="E9494" s="5" t="s">
        <v>322</v>
      </c>
      <c r="F9494" s="5" t="s">
        <v>751</v>
      </c>
      <c r="G9494" s="13">
        <v>58.45</v>
      </c>
      <c r="H9494" s="5">
        <v>117</v>
      </c>
    </row>
    <row r="9495" spans="1:8">
      <c r="A9495" s="4">
        <v>9494</v>
      </c>
      <c r="B9495" s="5" t="s">
        <v>766</v>
      </c>
      <c r="C9495" s="5" t="s">
        <v>735</v>
      </c>
      <c r="D9495" s="5" t="s">
        <v>736</v>
      </c>
      <c r="E9495" s="5" t="s">
        <v>740</v>
      </c>
      <c r="F9495" s="5" t="s">
        <v>751</v>
      </c>
      <c r="G9495" s="13">
        <v>281.37</v>
      </c>
      <c r="H9495" s="5">
        <v>161</v>
      </c>
    </row>
    <row r="9496" spans="1:8">
      <c r="A9496" s="4">
        <v>9495</v>
      </c>
      <c r="B9496" s="5" t="s">
        <v>771</v>
      </c>
      <c r="C9496" s="5" t="s">
        <v>757</v>
      </c>
      <c r="D9496" s="5" t="s">
        <v>732</v>
      </c>
      <c r="E9496" s="5" t="s">
        <v>322</v>
      </c>
      <c r="F9496" s="5" t="s">
        <v>306</v>
      </c>
      <c r="G9496" s="13">
        <v>167.94</v>
      </c>
      <c r="H9496" s="5">
        <v>56</v>
      </c>
    </row>
    <row r="9497" spans="1:8">
      <c r="A9497" s="4">
        <v>9496</v>
      </c>
      <c r="B9497" s="5" t="s">
        <v>775</v>
      </c>
      <c r="C9497" s="5" t="s">
        <v>753</v>
      </c>
      <c r="D9497" s="5" t="s">
        <v>772</v>
      </c>
      <c r="E9497" s="5" t="s">
        <v>758</v>
      </c>
      <c r="F9497" s="5" t="s">
        <v>306</v>
      </c>
      <c r="G9497" s="13">
        <v>903.76</v>
      </c>
      <c r="H9497" s="5">
        <v>135</v>
      </c>
    </row>
    <row r="9498" spans="1:8">
      <c r="A9498" s="4">
        <v>9497</v>
      </c>
      <c r="B9498" s="5" t="s">
        <v>796</v>
      </c>
      <c r="C9498" s="5" t="s">
        <v>315</v>
      </c>
      <c r="D9498" s="5" t="s">
        <v>316</v>
      </c>
      <c r="E9498" s="5" t="s">
        <v>314</v>
      </c>
      <c r="F9498" s="5" t="s">
        <v>326</v>
      </c>
      <c r="G9498" s="13">
        <v>335.62</v>
      </c>
      <c r="H9498" s="5">
        <v>40</v>
      </c>
    </row>
    <row r="9499" spans="1:8">
      <c r="A9499" s="4">
        <v>9498</v>
      </c>
      <c r="B9499" s="5" t="s">
        <v>737</v>
      </c>
      <c r="C9499" s="5" t="s">
        <v>312</v>
      </c>
      <c r="D9499" s="5" t="s">
        <v>743</v>
      </c>
      <c r="E9499" s="5" t="s">
        <v>313</v>
      </c>
      <c r="F9499" s="5" t="s">
        <v>770</v>
      </c>
      <c r="G9499" s="13">
        <v>229.06</v>
      </c>
      <c r="H9499" s="5">
        <v>57</v>
      </c>
    </row>
    <row r="9500" spans="1:8">
      <c r="A9500" s="4">
        <v>9499</v>
      </c>
      <c r="B9500" s="5" t="s">
        <v>781</v>
      </c>
      <c r="C9500" s="5" t="s">
        <v>755</v>
      </c>
      <c r="D9500" s="5" t="s">
        <v>317</v>
      </c>
      <c r="E9500" s="5" t="s">
        <v>303</v>
      </c>
      <c r="F9500" s="5" t="s">
        <v>326</v>
      </c>
      <c r="G9500" s="13">
        <v>455.24</v>
      </c>
      <c r="H9500" s="5">
        <v>98</v>
      </c>
    </row>
    <row r="9501" spans="1:8">
      <c r="A9501" s="4">
        <v>9500</v>
      </c>
      <c r="B9501" s="5" t="s">
        <v>749</v>
      </c>
      <c r="C9501" s="5" t="s">
        <v>742</v>
      </c>
      <c r="D9501" s="5" t="s">
        <v>750</v>
      </c>
      <c r="E9501" s="5" t="s">
        <v>313</v>
      </c>
      <c r="F9501" s="5" t="s">
        <v>326</v>
      </c>
      <c r="G9501" s="13">
        <v>947.76</v>
      </c>
      <c r="H9501" s="5">
        <v>46</v>
      </c>
    </row>
    <row r="9502" spans="1:8">
      <c r="A9502" s="4">
        <v>9501</v>
      </c>
      <c r="B9502" s="5" t="s">
        <v>773</v>
      </c>
      <c r="C9502" s="5" t="s">
        <v>783</v>
      </c>
      <c r="D9502" s="5" t="s">
        <v>736</v>
      </c>
      <c r="E9502" s="5" t="s">
        <v>303</v>
      </c>
      <c r="F9502" s="5" t="s">
        <v>751</v>
      </c>
      <c r="G9502" s="13">
        <v>867.04</v>
      </c>
      <c r="H9502" s="5">
        <v>163</v>
      </c>
    </row>
    <row r="9503" spans="1:8">
      <c r="A9503" s="4">
        <v>9502</v>
      </c>
      <c r="B9503" s="5" t="s">
        <v>745</v>
      </c>
      <c r="C9503" s="5" t="s">
        <v>318</v>
      </c>
      <c r="D9503" s="5" t="s">
        <v>316</v>
      </c>
      <c r="E9503" s="5" t="s">
        <v>303</v>
      </c>
      <c r="F9503" s="5" t="s">
        <v>746</v>
      </c>
      <c r="G9503" s="13">
        <v>138.84</v>
      </c>
      <c r="H9503" s="5">
        <v>35</v>
      </c>
    </row>
    <row r="9504" spans="1:8">
      <c r="A9504" s="4">
        <v>9503</v>
      </c>
      <c r="B9504" s="5" t="s">
        <v>737</v>
      </c>
      <c r="C9504" s="5" t="s">
        <v>304</v>
      </c>
      <c r="D9504" s="5" t="s">
        <v>732</v>
      </c>
      <c r="E9504" s="5" t="s">
        <v>758</v>
      </c>
      <c r="F9504" s="5" t="s">
        <v>311</v>
      </c>
      <c r="G9504" s="13">
        <v>697.47</v>
      </c>
      <c r="H9504" s="5">
        <v>27</v>
      </c>
    </row>
    <row r="9505" spans="1:8">
      <c r="A9505" s="4">
        <v>9504</v>
      </c>
      <c r="B9505" s="5" t="s">
        <v>810</v>
      </c>
      <c r="C9505" s="5" t="s">
        <v>783</v>
      </c>
      <c r="D9505" s="5" t="s">
        <v>736</v>
      </c>
      <c r="E9505" s="5" t="s">
        <v>319</v>
      </c>
      <c r="F9505" s="5" t="s">
        <v>751</v>
      </c>
      <c r="G9505" s="13">
        <v>316.05</v>
      </c>
      <c r="H9505" s="5">
        <v>90</v>
      </c>
    </row>
    <row r="9506" spans="1:8">
      <c r="A9506" s="4">
        <v>9505</v>
      </c>
      <c r="B9506" s="5" t="s">
        <v>752</v>
      </c>
      <c r="C9506" s="5" t="s">
        <v>757</v>
      </c>
      <c r="D9506" s="5" t="s">
        <v>317</v>
      </c>
      <c r="E9506" s="5" t="s">
        <v>758</v>
      </c>
      <c r="F9506" s="5" t="s">
        <v>746</v>
      </c>
      <c r="G9506" s="13">
        <v>489.17</v>
      </c>
      <c r="H9506" s="5">
        <v>162</v>
      </c>
    </row>
    <row r="9507" spans="1:8">
      <c r="A9507" s="4">
        <v>9506</v>
      </c>
      <c r="B9507" s="5" t="s">
        <v>761</v>
      </c>
      <c r="C9507" s="5" t="s">
        <v>757</v>
      </c>
      <c r="D9507" s="5" t="s">
        <v>736</v>
      </c>
      <c r="E9507" s="5" t="s">
        <v>758</v>
      </c>
      <c r="F9507" s="5" t="s">
        <v>323</v>
      </c>
      <c r="G9507" s="13">
        <v>736.57</v>
      </c>
      <c r="H9507" s="5">
        <v>117</v>
      </c>
    </row>
    <row r="9508" spans="1:8">
      <c r="A9508" s="4">
        <v>9507</v>
      </c>
      <c r="B9508" s="5" t="s">
        <v>801</v>
      </c>
      <c r="C9508" s="5" t="s">
        <v>307</v>
      </c>
      <c r="D9508" s="5" t="s">
        <v>316</v>
      </c>
      <c r="E9508" s="5" t="s">
        <v>313</v>
      </c>
      <c r="F9508" s="5" t="s">
        <v>321</v>
      </c>
      <c r="G9508" s="13">
        <v>914.1</v>
      </c>
      <c r="H9508" s="5">
        <v>83</v>
      </c>
    </row>
    <row r="9509" spans="1:8">
      <c r="A9509" s="4">
        <v>9508</v>
      </c>
      <c r="B9509" s="5" t="s">
        <v>796</v>
      </c>
      <c r="C9509" s="5" t="s">
        <v>308</v>
      </c>
      <c r="D9509" s="5" t="s">
        <v>785</v>
      </c>
      <c r="E9509" s="5" t="s">
        <v>310</v>
      </c>
      <c r="F9509" s="5" t="s">
        <v>748</v>
      </c>
      <c r="G9509" s="13">
        <v>178.64</v>
      </c>
      <c r="H9509" s="5">
        <v>138</v>
      </c>
    </row>
    <row r="9510" spans="1:8">
      <c r="A9510" s="4">
        <v>9509</v>
      </c>
      <c r="B9510" s="5" t="s">
        <v>800</v>
      </c>
      <c r="C9510" s="5" t="s">
        <v>753</v>
      </c>
      <c r="D9510" s="5" t="s">
        <v>769</v>
      </c>
      <c r="E9510" s="5" t="s">
        <v>314</v>
      </c>
      <c r="F9510" s="5" t="s">
        <v>306</v>
      </c>
      <c r="G9510" s="13">
        <v>72.38</v>
      </c>
      <c r="H9510" s="5">
        <v>157</v>
      </c>
    </row>
    <row r="9511" spans="1:8">
      <c r="A9511" s="4">
        <v>9510</v>
      </c>
      <c r="B9511" s="5" t="s">
        <v>760</v>
      </c>
      <c r="C9511" s="5" t="s">
        <v>742</v>
      </c>
      <c r="D9511" s="5" t="s">
        <v>769</v>
      </c>
      <c r="E9511" s="5" t="s">
        <v>733</v>
      </c>
      <c r="F9511" s="5" t="s">
        <v>746</v>
      </c>
      <c r="G9511" s="13">
        <v>563.75</v>
      </c>
      <c r="H9511" s="5">
        <v>24</v>
      </c>
    </row>
    <row r="9512" spans="1:8">
      <c r="A9512" s="4">
        <v>9511</v>
      </c>
      <c r="B9512" s="5" t="s">
        <v>779</v>
      </c>
      <c r="C9512" s="5" t="s">
        <v>308</v>
      </c>
      <c r="D9512" s="5" t="s">
        <v>738</v>
      </c>
      <c r="E9512" s="5" t="s">
        <v>733</v>
      </c>
      <c r="F9512" s="5" t="s">
        <v>323</v>
      </c>
      <c r="G9512" s="13">
        <v>379.91</v>
      </c>
      <c r="H9512" s="5">
        <v>26</v>
      </c>
    </row>
    <row r="9513" spans="1:8">
      <c r="A9513" s="4">
        <v>9512</v>
      </c>
      <c r="B9513" s="5" t="s">
        <v>803</v>
      </c>
      <c r="C9513" s="5" t="s">
        <v>312</v>
      </c>
      <c r="D9513" s="5" t="s">
        <v>738</v>
      </c>
      <c r="E9513" s="5" t="s">
        <v>740</v>
      </c>
      <c r="F9513" s="5" t="s">
        <v>321</v>
      </c>
      <c r="G9513" s="13">
        <v>606.17999999999995</v>
      </c>
      <c r="H9513" s="5">
        <v>77</v>
      </c>
    </row>
    <row r="9514" spans="1:8">
      <c r="A9514" s="4">
        <v>9513</v>
      </c>
      <c r="B9514" s="5" t="s">
        <v>809</v>
      </c>
      <c r="C9514" s="5" t="s">
        <v>312</v>
      </c>
      <c r="D9514" s="5" t="s">
        <v>320</v>
      </c>
      <c r="E9514" s="5" t="s">
        <v>733</v>
      </c>
      <c r="F9514" s="5" t="s">
        <v>306</v>
      </c>
      <c r="G9514" s="13">
        <v>344.99</v>
      </c>
      <c r="H9514" s="5">
        <v>2</v>
      </c>
    </row>
    <row r="9515" spans="1:8">
      <c r="A9515" s="4">
        <v>9514</v>
      </c>
      <c r="B9515" s="5" t="s">
        <v>763</v>
      </c>
      <c r="C9515" s="5" t="s">
        <v>308</v>
      </c>
      <c r="D9515" s="5" t="s">
        <v>772</v>
      </c>
      <c r="E9515" s="5" t="s">
        <v>322</v>
      </c>
      <c r="F9515" s="5" t="s">
        <v>326</v>
      </c>
      <c r="G9515" s="13">
        <v>650</v>
      </c>
      <c r="H9515" s="5">
        <v>153</v>
      </c>
    </row>
    <row r="9516" spans="1:8">
      <c r="A9516" s="4">
        <v>9515</v>
      </c>
      <c r="B9516" s="5" t="s">
        <v>764</v>
      </c>
      <c r="C9516" s="5" t="s">
        <v>308</v>
      </c>
      <c r="D9516" s="5" t="s">
        <v>785</v>
      </c>
      <c r="E9516" s="5" t="s">
        <v>733</v>
      </c>
      <c r="F9516" s="5" t="s">
        <v>770</v>
      </c>
      <c r="G9516" s="13">
        <v>911.37</v>
      </c>
      <c r="H9516" s="5">
        <v>93</v>
      </c>
    </row>
    <row r="9517" spans="1:8">
      <c r="A9517" s="4">
        <v>9516</v>
      </c>
      <c r="B9517" s="5" t="s">
        <v>795</v>
      </c>
      <c r="C9517" s="5" t="s">
        <v>742</v>
      </c>
      <c r="D9517" s="5" t="s">
        <v>738</v>
      </c>
      <c r="E9517" s="5" t="s">
        <v>310</v>
      </c>
      <c r="F9517" s="5" t="s">
        <v>323</v>
      </c>
      <c r="G9517" s="13">
        <v>305.47000000000003</v>
      </c>
      <c r="H9517" s="5">
        <v>12</v>
      </c>
    </row>
    <row r="9518" spans="1:8">
      <c r="A9518" s="4">
        <v>9517</v>
      </c>
      <c r="B9518" s="5" t="s">
        <v>793</v>
      </c>
      <c r="C9518" s="5" t="s">
        <v>304</v>
      </c>
      <c r="D9518" s="5" t="s">
        <v>750</v>
      </c>
      <c r="E9518" s="5" t="s">
        <v>733</v>
      </c>
      <c r="F9518" s="5" t="s">
        <v>746</v>
      </c>
      <c r="G9518" s="13">
        <v>842.91</v>
      </c>
      <c r="H9518" s="5">
        <v>7</v>
      </c>
    </row>
    <row r="9519" spans="1:8">
      <c r="A9519" s="4">
        <v>9518</v>
      </c>
      <c r="B9519" s="5" t="s">
        <v>780</v>
      </c>
      <c r="C9519" s="5" t="s">
        <v>735</v>
      </c>
      <c r="D9519" s="5" t="s">
        <v>732</v>
      </c>
      <c r="E9519" s="5" t="s">
        <v>758</v>
      </c>
      <c r="F9519" s="5" t="s">
        <v>306</v>
      </c>
      <c r="G9519" s="13">
        <v>190.15</v>
      </c>
      <c r="H9519" s="5">
        <v>184</v>
      </c>
    </row>
    <row r="9520" spans="1:8">
      <c r="A9520" s="4">
        <v>9519</v>
      </c>
      <c r="B9520" s="5" t="s">
        <v>747</v>
      </c>
      <c r="C9520" s="5" t="s">
        <v>304</v>
      </c>
      <c r="D9520" s="5" t="s">
        <v>732</v>
      </c>
      <c r="E9520" s="5" t="s">
        <v>305</v>
      </c>
      <c r="F9520" s="5" t="s">
        <v>748</v>
      </c>
      <c r="G9520" s="13">
        <v>718.36</v>
      </c>
      <c r="H9520" s="5">
        <v>118</v>
      </c>
    </row>
    <row r="9521" spans="1:8">
      <c r="A9521" s="4">
        <v>9520</v>
      </c>
      <c r="B9521" s="5" t="s">
        <v>782</v>
      </c>
      <c r="C9521" s="5" t="s">
        <v>755</v>
      </c>
      <c r="D9521" s="5" t="s">
        <v>772</v>
      </c>
      <c r="E9521" s="5" t="s">
        <v>319</v>
      </c>
      <c r="F9521" s="5" t="s">
        <v>323</v>
      </c>
      <c r="G9521" s="13">
        <v>272.74</v>
      </c>
      <c r="H9521" s="5">
        <v>48</v>
      </c>
    </row>
    <row r="9522" spans="1:8">
      <c r="A9522" s="4">
        <v>9521</v>
      </c>
      <c r="B9522" s="5" t="s">
        <v>806</v>
      </c>
      <c r="C9522" s="5" t="s">
        <v>312</v>
      </c>
      <c r="D9522" s="5" t="s">
        <v>738</v>
      </c>
      <c r="E9522" s="5" t="s">
        <v>733</v>
      </c>
      <c r="F9522" s="5" t="s">
        <v>734</v>
      </c>
      <c r="G9522" s="13">
        <v>635.21</v>
      </c>
      <c r="H9522" s="5">
        <v>119</v>
      </c>
    </row>
    <row r="9523" spans="1:8">
      <c r="A9523" s="4">
        <v>9522</v>
      </c>
      <c r="B9523" s="5" t="s">
        <v>762</v>
      </c>
      <c r="C9523" s="5" t="s">
        <v>315</v>
      </c>
      <c r="D9523" s="5" t="s">
        <v>316</v>
      </c>
      <c r="E9523" s="5" t="s">
        <v>305</v>
      </c>
      <c r="F9523" s="5" t="s">
        <v>311</v>
      </c>
      <c r="G9523" s="13">
        <v>690.87</v>
      </c>
      <c r="H9523" s="5">
        <v>115</v>
      </c>
    </row>
    <row r="9524" spans="1:8">
      <c r="A9524" s="4">
        <v>9523</v>
      </c>
      <c r="B9524" s="5" t="s">
        <v>782</v>
      </c>
      <c r="C9524" s="5" t="s">
        <v>755</v>
      </c>
      <c r="D9524" s="5" t="s">
        <v>785</v>
      </c>
      <c r="E9524" s="5" t="s">
        <v>758</v>
      </c>
      <c r="F9524" s="5" t="s">
        <v>323</v>
      </c>
      <c r="G9524" s="13">
        <v>327</v>
      </c>
      <c r="H9524" s="5">
        <v>26</v>
      </c>
    </row>
    <row r="9525" spans="1:8">
      <c r="A9525" s="4">
        <v>9524</v>
      </c>
      <c r="B9525" s="5" t="s">
        <v>779</v>
      </c>
      <c r="C9525" s="5" t="s">
        <v>308</v>
      </c>
      <c r="D9525" s="5" t="s">
        <v>785</v>
      </c>
      <c r="E9525" s="5" t="s">
        <v>305</v>
      </c>
      <c r="F9525" s="5" t="s">
        <v>734</v>
      </c>
      <c r="G9525" s="13">
        <v>444.62</v>
      </c>
      <c r="H9525" s="5">
        <v>66</v>
      </c>
    </row>
    <row r="9526" spans="1:8">
      <c r="A9526" s="4">
        <v>9525</v>
      </c>
      <c r="B9526" s="5" t="s">
        <v>771</v>
      </c>
      <c r="C9526" s="5" t="s">
        <v>731</v>
      </c>
      <c r="D9526" s="5" t="s">
        <v>772</v>
      </c>
      <c r="E9526" s="5" t="s">
        <v>322</v>
      </c>
      <c r="F9526" s="5" t="s">
        <v>323</v>
      </c>
      <c r="G9526" s="13">
        <v>717.11</v>
      </c>
      <c r="H9526" s="5">
        <v>175</v>
      </c>
    </row>
    <row r="9527" spans="1:8">
      <c r="A9527" s="4">
        <v>9526</v>
      </c>
      <c r="B9527" s="5" t="s">
        <v>773</v>
      </c>
      <c r="C9527" s="5" t="s">
        <v>735</v>
      </c>
      <c r="D9527" s="5" t="s">
        <v>320</v>
      </c>
      <c r="E9527" s="5" t="s">
        <v>322</v>
      </c>
      <c r="F9527" s="5" t="s">
        <v>323</v>
      </c>
      <c r="G9527" s="13">
        <v>775.89</v>
      </c>
      <c r="H9527" s="5">
        <v>83</v>
      </c>
    </row>
    <row r="9528" spans="1:8">
      <c r="A9528" s="4">
        <v>9527</v>
      </c>
      <c r="B9528" s="5" t="s">
        <v>808</v>
      </c>
      <c r="C9528" s="5" t="s">
        <v>307</v>
      </c>
      <c r="D9528" s="5" t="s">
        <v>309</v>
      </c>
      <c r="E9528" s="5" t="s">
        <v>319</v>
      </c>
      <c r="F9528" s="5" t="s">
        <v>751</v>
      </c>
      <c r="G9528" s="13">
        <v>922.18</v>
      </c>
      <c r="H9528" s="5">
        <v>64</v>
      </c>
    </row>
    <row r="9529" spans="1:8">
      <c r="A9529" s="4">
        <v>9528</v>
      </c>
      <c r="B9529" s="5" t="s">
        <v>797</v>
      </c>
      <c r="C9529" s="5" t="s">
        <v>312</v>
      </c>
      <c r="D9529" s="5" t="s">
        <v>317</v>
      </c>
      <c r="E9529" s="5" t="s">
        <v>740</v>
      </c>
      <c r="F9529" s="5" t="s">
        <v>770</v>
      </c>
      <c r="G9529" s="13">
        <v>155.71</v>
      </c>
      <c r="H9529" s="5">
        <v>74</v>
      </c>
    </row>
    <row r="9530" spans="1:8">
      <c r="A9530" s="4">
        <v>9529</v>
      </c>
      <c r="B9530" s="5" t="s">
        <v>759</v>
      </c>
      <c r="C9530" s="5" t="s">
        <v>731</v>
      </c>
      <c r="D9530" s="5" t="s">
        <v>320</v>
      </c>
      <c r="E9530" s="5" t="s">
        <v>319</v>
      </c>
      <c r="F9530" s="5" t="s">
        <v>734</v>
      </c>
      <c r="G9530" s="13">
        <v>728.68</v>
      </c>
      <c r="H9530" s="5">
        <v>188</v>
      </c>
    </row>
    <row r="9531" spans="1:8">
      <c r="A9531" s="4">
        <v>9530</v>
      </c>
      <c r="B9531" s="5" t="s">
        <v>791</v>
      </c>
      <c r="C9531" s="5" t="s">
        <v>312</v>
      </c>
      <c r="D9531" s="5" t="s">
        <v>736</v>
      </c>
      <c r="E9531" s="5" t="s">
        <v>305</v>
      </c>
      <c r="F9531" s="5" t="s">
        <v>326</v>
      </c>
      <c r="G9531" s="13">
        <v>313.23</v>
      </c>
      <c r="H9531" s="5">
        <v>40</v>
      </c>
    </row>
    <row r="9532" spans="1:8">
      <c r="A9532" s="4">
        <v>9531</v>
      </c>
      <c r="B9532" s="5" t="s">
        <v>803</v>
      </c>
      <c r="C9532" s="5" t="s">
        <v>318</v>
      </c>
      <c r="D9532" s="5" t="s">
        <v>736</v>
      </c>
      <c r="E9532" s="5" t="s">
        <v>314</v>
      </c>
      <c r="F9532" s="5" t="s">
        <v>744</v>
      </c>
      <c r="G9532" s="13">
        <v>214.82</v>
      </c>
      <c r="H9532" s="5">
        <v>200</v>
      </c>
    </row>
    <row r="9533" spans="1:8">
      <c r="A9533" s="4">
        <v>9532</v>
      </c>
      <c r="B9533" s="5" t="s">
        <v>760</v>
      </c>
      <c r="C9533" s="5" t="s">
        <v>783</v>
      </c>
      <c r="D9533" s="5" t="s">
        <v>324</v>
      </c>
      <c r="E9533" s="5" t="s">
        <v>733</v>
      </c>
      <c r="F9533" s="5" t="s">
        <v>311</v>
      </c>
      <c r="G9533" s="13">
        <v>84.37</v>
      </c>
      <c r="H9533" s="5">
        <v>84</v>
      </c>
    </row>
    <row r="9534" spans="1:8">
      <c r="A9534" s="4">
        <v>9533</v>
      </c>
      <c r="B9534" s="5" t="s">
        <v>803</v>
      </c>
      <c r="C9534" s="5" t="s">
        <v>731</v>
      </c>
      <c r="D9534" s="5" t="s">
        <v>320</v>
      </c>
      <c r="E9534" s="5" t="s">
        <v>303</v>
      </c>
      <c r="F9534" s="5" t="s">
        <v>306</v>
      </c>
      <c r="G9534" s="13">
        <v>223.89</v>
      </c>
      <c r="H9534" s="5">
        <v>87</v>
      </c>
    </row>
    <row r="9535" spans="1:8">
      <c r="A9535" s="4">
        <v>9534</v>
      </c>
      <c r="B9535" s="5" t="s">
        <v>763</v>
      </c>
      <c r="C9535" s="5" t="s">
        <v>735</v>
      </c>
      <c r="D9535" s="5" t="s">
        <v>316</v>
      </c>
      <c r="E9535" s="5" t="s">
        <v>322</v>
      </c>
      <c r="F9535" s="5" t="s">
        <v>746</v>
      </c>
      <c r="G9535" s="13">
        <v>610.97</v>
      </c>
      <c r="H9535" s="5">
        <v>181</v>
      </c>
    </row>
    <row r="9536" spans="1:8">
      <c r="A9536" s="4">
        <v>9535</v>
      </c>
      <c r="B9536" s="5" t="s">
        <v>779</v>
      </c>
      <c r="C9536" s="5" t="s">
        <v>318</v>
      </c>
      <c r="D9536" s="5" t="s">
        <v>743</v>
      </c>
      <c r="E9536" s="5" t="s">
        <v>322</v>
      </c>
      <c r="F9536" s="5" t="s">
        <v>323</v>
      </c>
      <c r="G9536" s="13">
        <v>479.21</v>
      </c>
      <c r="H9536" s="5">
        <v>66</v>
      </c>
    </row>
    <row r="9537" spans="1:8">
      <c r="A9537" s="4">
        <v>9536</v>
      </c>
      <c r="B9537" s="5" t="s">
        <v>762</v>
      </c>
      <c r="C9537" s="5" t="s">
        <v>783</v>
      </c>
      <c r="D9537" s="5" t="s">
        <v>320</v>
      </c>
      <c r="E9537" s="5" t="s">
        <v>303</v>
      </c>
      <c r="F9537" s="5" t="s">
        <v>744</v>
      </c>
      <c r="G9537" s="13">
        <v>543.03</v>
      </c>
      <c r="H9537" s="5">
        <v>102</v>
      </c>
    </row>
    <row r="9538" spans="1:8">
      <c r="A9538" s="4">
        <v>9537</v>
      </c>
      <c r="B9538" s="5" t="s">
        <v>777</v>
      </c>
      <c r="C9538" s="5" t="s">
        <v>735</v>
      </c>
      <c r="D9538" s="5" t="s">
        <v>732</v>
      </c>
      <c r="E9538" s="5" t="s">
        <v>322</v>
      </c>
      <c r="F9538" s="5" t="s">
        <v>751</v>
      </c>
      <c r="G9538" s="13">
        <v>789.94</v>
      </c>
      <c r="H9538" s="5">
        <v>61</v>
      </c>
    </row>
    <row r="9539" spans="1:8">
      <c r="A9539" s="4">
        <v>9538</v>
      </c>
      <c r="B9539" s="5" t="s">
        <v>805</v>
      </c>
      <c r="C9539" s="5" t="s">
        <v>755</v>
      </c>
      <c r="D9539" s="5" t="s">
        <v>750</v>
      </c>
      <c r="E9539" s="5" t="s">
        <v>758</v>
      </c>
      <c r="F9539" s="5" t="s">
        <v>321</v>
      </c>
      <c r="G9539" s="13">
        <v>370.14</v>
      </c>
      <c r="H9539" s="5">
        <v>163</v>
      </c>
    </row>
    <row r="9540" spans="1:8">
      <c r="A9540" s="4">
        <v>9539</v>
      </c>
      <c r="B9540" s="5" t="s">
        <v>776</v>
      </c>
      <c r="C9540" s="5" t="s">
        <v>307</v>
      </c>
      <c r="D9540" s="5" t="s">
        <v>316</v>
      </c>
      <c r="E9540" s="5" t="s">
        <v>310</v>
      </c>
      <c r="F9540" s="5" t="s">
        <v>744</v>
      </c>
      <c r="G9540" s="13">
        <v>349</v>
      </c>
      <c r="H9540" s="5">
        <v>62</v>
      </c>
    </row>
    <row r="9541" spans="1:8">
      <c r="A9541" s="4">
        <v>9540</v>
      </c>
      <c r="B9541" s="5" t="s">
        <v>779</v>
      </c>
      <c r="C9541" s="5" t="s">
        <v>308</v>
      </c>
      <c r="D9541" s="5" t="s">
        <v>772</v>
      </c>
      <c r="E9541" s="5" t="s">
        <v>313</v>
      </c>
      <c r="F9541" s="5" t="s">
        <v>306</v>
      </c>
      <c r="G9541" s="13">
        <v>534.98</v>
      </c>
      <c r="H9541" s="5">
        <v>77</v>
      </c>
    </row>
    <row r="9542" spans="1:8">
      <c r="A9542" s="4">
        <v>9541</v>
      </c>
      <c r="B9542" s="5" t="s">
        <v>806</v>
      </c>
      <c r="C9542" s="5" t="s">
        <v>307</v>
      </c>
      <c r="D9542" s="5" t="s">
        <v>738</v>
      </c>
      <c r="E9542" s="5" t="s">
        <v>303</v>
      </c>
      <c r="F9542" s="5" t="s">
        <v>326</v>
      </c>
      <c r="G9542" s="13">
        <v>354.7</v>
      </c>
      <c r="H9542" s="5">
        <v>193</v>
      </c>
    </row>
    <row r="9543" spans="1:8">
      <c r="A9543" s="4">
        <v>9542</v>
      </c>
      <c r="B9543" s="5" t="s">
        <v>774</v>
      </c>
      <c r="C9543" s="5" t="s">
        <v>757</v>
      </c>
      <c r="D9543" s="5" t="s">
        <v>736</v>
      </c>
      <c r="E9543" s="5" t="s">
        <v>319</v>
      </c>
      <c r="F9543" s="5" t="s">
        <v>306</v>
      </c>
      <c r="G9543" s="13">
        <v>63.94</v>
      </c>
      <c r="H9543" s="5">
        <v>93</v>
      </c>
    </row>
    <row r="9544" spans="1:8">
      <c r="A9544" s="4">
        <v>9543</v>
      </c>
      <c r="B9544" s="5" t="s">
        <v>802</v>
      </c>
      <c r="C9544" s="5" t="s">
        <v>757</v>
      </c>
      <c r="D9544" s="5" t="s">
        <v>772</v>
      </c>
      <c r="E9544" s="5" t="s">
        <v>313</v>
      </c>
      <c r="F9544" s="5" t="s">
        <v>746</v>
      </c>
      <c r="G9544" s="13">
        <v>604.41</v>
      </c>
      <c r="H9544" s="5">
        <v>106</v>
      </c>
    </row>
    <row r="9545" spans="1:8">
      <c r="A9545" s="4">
        <v>9544</v>
      </c>
      <c r="B9545" s="5" t="s">
        <v>811</v>
      </c>
      <c r="C9545" s="5" t="s">
        <v>315</v>
      </c>
      <c r="D9545" s="5" t="s">
        <v>316</v>
      </c>
      <c r="E9545" s="5" t="s">
        <v>733</v>
      </c>
      <c r="F9545" s="5" t="s">
        <v>751</v>
      </c>
      <c r="G9545" s="13">
        <v>417.88</v>
      </c>
      <c r="H9545" s="5">
        <v>14</v>
      </c>
    </row>
    <row r="9546" spans="1:8">
      <c r="A9546" s="4">
        <v>9545</v>
      </c>
      <c r="B9546" s="5" t="s">
        <v>796</v>
      </c>
      <c r="C9546" s="5" t="s">
        <v>753</v>
      </c>
      <c r="D9546" s="5" t="s">
        <v>324</v>
      </c>
      <c r="E9546" s="5" t="s">
        <v>313</v>
      </c>
      <c r="F9546" s="5" t="s">
        <v>325</v>
      </c>
      <c r="G9546" s="13">
        <v>563.24</v>
      </c>
      <c r="H9546" s="5">
        <v>67</v>
      </c>
    </row>
    <row r="9547" spans="1:8">
      <c r="A9547" s="4">
        <v>9546</v>
      </c>
      <c r="B9547" s="5" t="s">
        <v>796</v>
      </c>
      <c r="C9547" s="5" t="s">
        <v>757</v>
      </c>
      <c r="D9547" s="5" t="s">
        <v>316</v>
      </c>
      <c r="E9547" s="5" t="s">
        <v>313</v>
      </c>
      <c r="F9547" s="5" t="s">
        <v>306</v>
      </c>
      <c r="G9547" s="13">
        <v>949.7</v>
      </c>
      <c r="H9547" s="5">
        <v>57</v>
      </c>
    </row>
    <row r="9548" spans="1:8">
      <c r="A9548" s="4">
        <v>9547</v>
      </c>
      <c r="B9548" s="5" t="s">
        <v>759</v>
      </c>
      <c r="C9548" s="5" t="s">
        <v>318</v>
      </c>
      <c r="D9548" s="5" t="s">
        <v>736</v>
      </c>
      <c r="E9548" s="5" t="s">
        <v>313</v>
      </c>
      <c r="F9548" s="5" t="s">
        <v>751</v>
      </c>
      <c r="G9548" s="13">
        <v>675.23</v>
      </c>
      <c r="H9548" s="5">
        <v>176</v>
      </c>
    </row>
    <row r="9549" spans="1:8">
      <c r="A9549" s="4">
        <v>9548</v>
      </c>
      <c r="B9549" s="5" t="s">
        <v>766</v>
      </c>
      <c r="C9549" s="5" t="s">
        <v>731</v>
      </c>
      <c r="D9549" s="5" t="s">
        <v>738</v>
      </c>
      <c r="E9549" s="5" t="s">
        <v>305</v>
      </c>
      <c r="F9549" s="5" t="s">
        <v>311</v>
      </c>
      <c r="G9549" s="13">
        <v>917.44</v>
      </c>
      <c r="H9549" s="5">
        <v>11</v>
      </c>
    </row>
    <row r="9550" spans="1:8">
      <c r="A9550" s="4">
        <v>9549</v>
      </c>
      <c r="B9550" s="5" t="s">
        <v>794</v>
      </c>
      <c r="C9550" s="5" t="s">
        <v>753</v>
      </c>
      <c r="D9550" s="5" t="s">
        <v>317</v>
      </c>
      <c r="E9550" s="5" t="s">
        <v>740</v>
      </c>
      <c r="F9550" s="5" t="s">
        <v>746</v>
      </c>
      <c r="G9550" s="13">
        <v>848.25</v>
      </c>
      <c r="H9550" s="5">
        <v>115</v>
      </c>
    </row>
    <row r="9551" spans="1:8">
      <c r="A9551" s="4">
        <v>9550</v>
      </c>
      <c r="B9551" s="5" t="s">
        <v>786</v>
      </c>
      <c r="C9551" s="5" t="s">
        <v>742</v>
      </c>
      <c r="D9551" s="5" t="s">
        <v>320</v>
      </c>
      <c r="E9551" s="5" t="s">
        <v>733</v>
      </c>
      <c r="F9551" s="5" t="s">
        <v>734</v>
      </c>
      <c r="G9551" s="13">
        <v>125.6</v>
      </c>
      <c r="H9551" s="5">
        <v>147</v>
      </c>
    </row>
    <row r="9552" spans="1:8">
      <c r="A9552" s="4">
        <v>9551</v>
      </c>
      <c r="B9552" s="5" t="s">
        <v>786</v>
      </c>
      <c r="C9552" s="5" t="s">
        <v>731</v>
      </c>
      <c r="D9552" s="5" t="s">
        <v>769</v>
      </c>
      <c r="E9552" s="5" t="s">
        <v>758</v>
      </c>
      <c r="F9552" s="5" t="s">
        <v>746</v>
      </c>
      <c r="G9552" s="13">
        <v>671.16</v>
      </c>
      <c r="H9552" s="5">
        <v>107</v>
      </c>
    </row>
    <row r="9553" spans="1:8">
      <c r="A9553" s="4">
        <v>9552</v>
      </c>
      <c r="B9553" s="5" t="s">
        <v>811</v>
      </c>
      <c r="C9553" s="5" t="s">
        <v>308</v>
      </c>
      <c r="D9553" s="5" t="s">
        <v>320</v>
      </c>
      <c r="E9553" s="5" t="s">
        <v>740</v>
      </c>
      <c r="F9553" s="5" t="s">
        <v>326</v>
      </c>
      <c r="G9553" s="13">
        <v>887.16</v>
      </c>
      <c r="H9553" s="5">
        <v>51</v>
      </c>
    </row>
    <row r="9554" spans="1:8">
      <c r="A9554" s="4">
        <v>9553</v>
      </c>
      <c r="B9554" s="5" t="s">
        <v>302</v>
      </c>
      <c r="C9554" s="5" t="s">
        <v>735</v>
      </c>
      <c r="D9554" s="5" t="s">
        <v>732</v>
      </c>
      <c r="E9554" s="5" t="s">
        <v>733</v>
      </c>
      <c r="F9554" s="5" t="s">
        <v>734</v>
      </c>
      <c r="G9554" s="13">
        <v>234.56</v>
      </c>
      <c r="H9554" s="5">
        <v>137</v>
      </c>
    </row>
    <row r="9555" spans="1:8">
      <c r="A9555" s="4">
        <v>9554</v>
      </c>
      <c r="B9555" s="5" t="s">
        <v>807</v>
      </c>
      <c r="C9555" s="5" t="s">
        <v>753</v>
      </c>
      <c r="D9555" s="5" t="s">
        <v>750</v>
      </c>
      <c r="E9555" s="5" t="s">
        <v>319</v>
      </c>
      <c r="F9555" s="5" t="s">
        <v>744</v>
      </c>
      <c r="G9555" s="13">
        <v>718.98</v>
      </c>
      <c r="H9555" s="5">
        <v>28</v>
      </c>
    </row>
    <row r="9556" spans="1:8">
      <c r="A9556" s="4">
        <v>9555</v>
      </c>
      <c r="B9556" s="5" t="s">
        <v>764</v>
      </c>
      <c r="C9556" s="5" t="s">
        <v>755</v>
      </c>
      <c r="D9556" s="5" t="s">
        <v>309</v>
      </c>
      <c r="E9556" s="5" t="s">
        <v>319</v>
      </c>
      <c r="F9556" s="5" t="s">
        <v>323</v>
      </c>
      <c r="G9556" s="13">
        <v>946.15</v>
      </c>
      <c r="H9556" s="5">
        <v>59</v>
      </c>
    </row>
    <row r="9557" spans="1:8">
      <c r="A9557" s="4">
        <v>9556</v>
      </c>
      <c r="B9557" s="5" t="s">
        <v>756</v>
      </c>
      <c r="C9557" s="5" t="s">
        <v>318</v>
      </c>
      <c r="D9557" s="5" t="s">
        <v>320</v>
      </c>
      <c r="E9557" s="5" t="s">
        <v>733</v>
      </c>
      <c r="F9557" s="5" t="s">
        <v>734</v>
      </c>
      <c r="G9557" s="13">
        <v>281.33</v>
      </c>
      <c r="H9557" s="5">
        <v>169</v>
      </c>
    </row>
    <row r="9558" spans="1:8">
      <c r="A9558" s="4">
        <v>9557</v>
      </c>
      <c r="B9558" s="5" t="s">
        <v>802</v>
      </c>
      <c r="C9558" s="5" t="s">
        <v>315</v>
      </c>
      <c r="D9558" s="5" t="s">
        <v>772</v>
      </c>
      <c r="E9558" s="5" t="s">
        <v>322</v>
      </c>
      <c r="F9558" s="5" t="s">
        <v>323</v>
      </c>
      <c r="G9558" s="13">
        <v>820.2</v>
      </c>
      <c r="H9558" s="5">
        <v>46</v>
      </c>
    </row>
    <row r="9559" spans="1:8">
      <c r="A9559" s="4">
        <v>9558</v>
      </c>
      <c r="B9559" s="5" t="s">
        <v>803</v>
      </c>
      <c r="C9559" s="5" t="s">
        <v>307</v>
      </c>
      <c r="D9559" s="5" t="s">
        <v>309</v>
      </c>
      <c r="E9559" s="5" t="s">
        <v>313</v>
      </c>
      <c r="F9559" s="5" t="s">
        <v>311</v>
      </c>
      <c r="G9559" s="13">
        <v>891.97</v>
      </c>
      <c r="H9559" s="5">
        <v>134</v>
      </c>
    </row>
    <row r="9560" spans="1:8">
      <c r="A9560" s="4">
        <v>9559</v>
      </c>
      <c r="B9560" s="5" t="s">
        <v>756</v>
      </c>
      <c r="C9560" s="5" t="s">
        <v>304</v>
      </c>
      <c r="D9560" s="5" t="s">
        <v>732</v>
      </c>
      <c r="E9560" s="5" t="s">
        <v>303</v>
      </c>
      <c r="F9560" s="5" t="s">
        <v>323</v>
      </c>
      <c r="G9560" s="13">
        <v>206.07</v>
      </c>
      <c r="H9560" s="5">
        <v>58</v>
      </c>
    </row>
    <row r="9561" spans="1:8">
      <c r="A9561" s="4">
        <v>9560</v>
      </c>
      <c r="B9561" s="5" t="s">
        <v>806</v>
      </c>
      <c r="C9561" s="5" t="s">
        <v>755</v>
      </c>
      <c r="D9561" s="5" t="s">
        <v>738</v>
      </c>
      <c r="E9561" s="5" t="s">
        <v>733</v>
      </c>
      <c r="F9561" s="5" t="s">
        <v>748</v>
      </c>
      <c r="G9561" s="13">
        <v>385.46</v>
      </c>
      <c r="H9561" s="5">
        <v>138</v>
      </c>
    </row>
    <row r="9562" spans="1:8">
      <c r="A9562" s="4">
        <v>9561</v>
      </c>
      <c r="B9562" s="5" t="s">
        <v>792</v>
      </c>
      <c r="C9562" s="5" t="s">
        <v>755</v>
      </c>
      <c r="D9562" s="5" t="s">
        <v>738</v>
      </c>
      <c r="E9562" s="5" t="s">
        <v>758</v>
      </c>
      <c r="F9562" s="5" t="s">
        <v>323</v>
      </c>
      <c r="G9562" s="13">
        <v>501.82</v>
      </c>
      <c r="H9562" s="5">
        <v>83</v>
      </c>
    </row>
    <row r="9563" spans="1:8">
      <c r="A9563" s="4">
        <v>9562</v>
      </c>
      <c r="B9563" s="5" t="s">
        <v>801</v>
      </c>
      <c r="C9563" s="5" t="s">
        <v>735</v>
      </c>
      <c r="D9563" s="5" t="s">
        <v>309</v>
      </c>
      <c r="E9563" s="5" t="s">
        <v>303</v>
      </c>
      <c r="F9563" s="5" t="s">
        <v>321</v>
      </c>
      <c r="G9563" s="13">
        <v>126.59</v>
      </c>
      <c r="H9563" s="5">
        <v>140</v>
      </c>
    </row>
    <row r="9564" spans="1:8">
      <c r="A9564" s="4">
        <v>9563</v>
      </c>
      <c r="B9564" s="5" t="s">
        <v>302</v>
      </c>
      <c r="C9564" s="5" t="s">
        <v>757</v>
      </c>
      <c r="D9564" s="5" t="s">
        <v>743</v>
      </c>
      <c r="E9564" s="5" t="s">
        <v>305</v>
      </c>
      <c r="F9564" s="5" t="s">
        <v>326</v>
      </c>
      <c r="G9564" s="13">
        <v>184.89</v>
      </c>
      <c r="H9564" s="5">
        <v>108</v>
      </c>
    </row>
    <row r="9565" spans="1:8">
      <c r="A9565" s="4">
        <v>9564</v>
      </c>
      <c r="B9565" s="5" t="s">
        <v>778</v>
      </c>
      <c r="C9565" s="5" t="s">
        <v>312</v>
      </c>
      <c r="D9565" s="5" t="s">
        <v>317</v>
      </c>
      <c r="E9565" s="5" t="s">
        <v>314</v>
      </c>
      <c r="F9565" s="5" t="s">
        <v>770</v>
      </c>
      <c r="G9565" s="13">
        <v>474.5</v>
      </c>
      <c r="H9565" s="5">
        <v>181</v>
      </c>
    </row>
    <row r="9566" spans="1:8">
      <c r="A9566" s="4">
        <v>9565</v>
      </c>
      <c r="B9566" s="5" t="s">
        <v>775</v>
      </c>
      <c r="C9566" s="5" t="s">
        <v>757</v>
      </c>
      <c r="D9566" s="5" t="s">
        <v>769</v>
      </c>
      <c r="E9566" s="5" t="s">
        <v>305</v>
      </c>
      <c r="F9566" s="5" t="s">
        <v>751</v>
      </c>
      <c r="G9566" s="13">
        <v>54.44</v>
      </c>
      <c r="H9566" s="5">
        <v>11</v>
      </c>
    </row>
    <row r="9567" spans="1:8">
      <c r="A9567" s="4">
        <v>9566</v>
      </c>
      <c r="B9567" s="5" t="s">
        <v>806</v>
      </c>
      <c r="C9567" s="5" t="s">
        <v>757</v>
      </c>
      <c r="D9567" s="5" t="s">
        <v>743</v>
      </c>
      <c r="E9567" s="5" t="s">
        <v>319</v>
      </c>
      <c r="F9567" s="5" t="s">
        <v>744</v>
      </c>
      <c r="G9567" s="13">
        <v>133.82</v>
      </c>
      <c r="H9567" s="5">
        <v>83</v>
      </c>
    </row>
    <row r="9568" spans="1:8">
      <c r="A9568" s="4">
        <v>9567</v>
      </c>
      <c r="B9568" s="5" t="s">
        <v>749</v>
      </c>
      <c r="C9568" s="5" t="s">
        <v>312</v>
      </c>
      <c r="D9568" s="5" t="s">
        <v>320</v>
      </c>
      <c r="E9568" s="5" t="s">
        <v>733</v>
      </c>
      <c r="F9568" s="5" t="s">
        <v>321</v>
      </c>
      <c r="G9568" s="13">
        <v>899.01</v>
      </c>
      <c r="H9568" s="5">
        <v>69</v>
      </c>
    </row>
    <row r="9569" spans="1:8">
      <c r="A9569" s="4">
        <v>9568</v>
      </c>
      <c r="B9569" s="5" t="s">
        <v>778</v>
      </c>
      <c r="C9569" s="5" t="s">
        <v>304</v>
      </c>
      <c r="D9569" s="5" t="s">
        <v>324</v>
      </c>
      <c r="E9569" s="5" t="s">
        <v>322</v>
      </c>
      <c r="F9569" s="5" t="s">
        <v>325</v>
      </c>
      <c r="G9569" s="13">
        <v>235.47</v>
      </c>
      <c r="H9569" s="5">
        <v>114</v>
      </c>
    </row>
    <row r="9570" spans="1:8">
      <c r="A9570" s="4">
        <v>9569</v>
      </c>
      <c r="B9570" s="5" t="s">
        <v>776</v>
      </c>
      <c r="C9570" s="5" t="s">
        <v>755</v>
      </c>
      <c r="D9570" s="5" t="s">
        <v>309</v>
      </c>
      <c r="E9570" s="5" t="s">
        <v>313</v>
      </c>
      <c r="F9570" s="5" t="s">
        <v>770</v>
      </c>
      <c r="G9570" s="13">
        <v>199.17</v>
      </c>
      <c r="H9570" s="5">
        <v>92</v>
      </c>
    </row>
    <row r="9571" spans="1:8">
      <c r="A9571" s="4">
        <v>9570</v>
      </c>
      <c r="B9571" s="5" t="s">
        <v>784</v>
      </c>
      <c r="C9571" s="5" t="s">
        <v>308</v>
      </c>
      <c r="D9571" s="5" t="s">
        <v>317</v>
      </c>
      <c r="E9571" s="5" t="s">
        <v>313</v>
      </c>
      <c r="F9571" s="5" t="s">
        <v>770</v>
      </c>
      <c r="G9571" s="13">
        <v>220.1</v>
      </c>
      <c r="H9571" s="5">
        <v>66</v>
      </c>
    </row>
    <row r="9572" spans="1:8">
      <c r="A9572" s="4">
        <v>9571</v>
      </c>
      <c r="B9572" s="5" t="s">
        <v>802</v>
      </c>
      <c r="C9572" s="5" t="s">
        <v>731</v>
      </c>
      <c r="D9572" s="5" t="s">
        <v>320</v>
      </c>
      <c r="E9572" s="5" t="s">
        <v>733</v>
      </c>
      <c r="F9572" s="5" t="s">
        <v>751</v>
      </c>
      <c r="G9572" s="13">
        <v>602.05999999999995</v>
      </c>
      <c r="H9572" s="5">
        <v>7</v>
      </c>
    </row>
    <row r="9573" spans="1:8">
      <c r="A9573" s="4">
        <v>9572</v>
      </c>
      <c r="B9573" s="5" t="s">
        <v>754</v>
      </c>
      <c r="C9573" s="5" t="s">
        <v>755</v>
      </c>
      <c r="D9573" s="5" t="s">
        <v>750</v>
      </c>
      <c r="E9573" s="5" t="s">
        <v>319</v>
      </c>
      <c r="F9573" s="5" t="s">
        <v>748</v>
      </c>
      <c r="G9573" s="13">
        <v>60.19</v>
      </c>
      <c r="H9573" s="5">
        <v>19</v>
      </c>
    </row>
    <row r="9574" spans="1:8">
      <c r="A9574" s="4">
        <v>9573</v>
      </c>
      <c r="B9574" s="5" t="s">
        <v>730</v>
      </c>
      <c r="C9574" s="5" t="s">
        <v>753</v>
      </c>
      <c r="D9574" s="5" t="s">
        <v>324</v>
      </c>
      <c r="E9574" s="5" t="s">
        <v>314</v>
      </c>
      <c r="F9574" s="5" t="s">
        <v>746</v>
      </c>
      <c r="G9574" s="13">
        <v>394.1</v>
      </c>
      <c r="H9574" s="5">
        <v>102</v>
      </c>
    </row>
    <row r="9575" spans="1:8">
      <c r="A9575" s="4">
        <v>9574</v>
      </c>
      <c r="B9575" s="5" t="s">
        <v>787</v>
      </c>
      <c r="C9575" s="5" t="s">
        <v>735</v>
      </c>
      <c r="D9575" s="5" t="s">
        <v>736</v>
      </c>
      <c r="E9575" s="5" t="s">
        <v>733</v>
      </c>
      <c r="F9575" s="5" t="s">
        <v>321</v>
      </c>
      <c r="G9575" s="13">
        <v>928.57</v>
      </c>
      <c r="H9575" s="5">
        <v>121</v>
      </c>
    </row>
    <row r="9576" spans="1:8">
      <c r="A9576" s="4">
        <v>9575</v>
      </c>
      <c r="B9576" s="5" t="s">
        <v>810</v>
      </c>
      <c r="C9576" s="5" t="s">
        <v>312</v>
      </c>
      <c r="D9576" s="5" t="s">
        <v>316</v>
      </c>
      <c r="E9576" s="5" t="s">
        <v>305</v>
      </c>
      <c r="F9576" s="5" t="s">
        <v>751</v>
      </c>
      <c r="G9576" s="13">
        <v>157.69</v>
      </c>
      <c r="H9576" s="5">
        <v>129</v>
      </c>
    </row>
    <row r="9577" spans="1:8">
      <c r="A9577" s="4">
        <v>9576</v>
      </c>
      <c r="B9577" s="5" t="s">
        <v>805</v>
      </c>
      <c r="C9577" s="5" t="s">
        <v>304</v>
      </c>
      <c r="D9577" s="5" t="s">
        <v>738</v>
      </c>
      <c r="E9577" s="5" t="s">
        <v>758</v>
      </c>
      <c r="F9577" s="5" t="s">
        <v>325</v>
      </c>
      <c r="G9577" s="13">
        <v>199.63</v>
      </c>
      <c r="H9577" s="5">
        <v>125</v>
      </c>
    </row>
    <row r="9578" spans="1:8">
      <c r="A9578" s="4">
        <v>9577</v>
      </c>
      <c r="B9578" s="5" t="s">
        <v>761</v>
      </c>
      <c r="C9578" s="5" t="s">
        <v>307</v>
      </c>
      <c r="D9578" s="5" t="s">
        <v>785</v>
      </c>
      <c r="E9578" s="5" t="s">
        <v>733</v>
      </c>
      <c r="F9578" s="5" t="s">
        <v>326</v>
      </c>
      <c r="G9578" s="13">
        <v>90.02</v>
      </c>
      <c r="H9578" s="5">
        <v>190</v>
      </c>
    </row>
    <row r="9579" spans="1:8">
      <c r="A9579" s="4">
        <v>9578</v>
      </c>
      <c r="B9579" s="5" t="s">
        <v>800</v>
      </c>
      <c r="C9579" s="5" t="s">
        <v>753</v>
      </c>
      <c r="D9579" s="5" t="s">
        <v>320</v>
      </c>
      <c r="E9579" s="5" t="s">
        <v>733</v>
      </c>
      <c r="F9579" s="5" t="s">
        <v>311</v>
      </c>
      <c r="G9579" s="13">
        <v>118.48</v>
      </c>
      <c r="H9579" s="5">
        <v>111</v>
      </c>
    </row>
    <row r="9580" spans="1:8">
      <c r="A9580" s="4">
        <v>9579</v>
      </c>
      <c r="B9580" s="5" t="s">
        <v>776</v>
      </c>
      <c r="C9580" s="5" t="s">
        <v>308</v>
      </c>
      <c r="D9580" s="5" t="s">
        <v>738</v>
      </c>
      <c r="E9580" s="5" t="s">
        <v>314</v>
      </c>
      <c r="F9580" s="5" t="s">
        <v>734</v>
      </c>
      <c r="G9580" s="13">
        <v>925.74</v>
      </c>
      <c r="H9580" s="5">
        <v>195</v>
      </c>
    </row>
    <row r="9581" spans="1:8">
      <c r="A9581" s="4">
        <v>9580</v>
      </c>
      <c r="B9581" s="5" t="s">
        <v>774</v>
      </c>
      <c r="C9581" s="5" t="s">
        <v>757</v>
      </c>
      <c r="D9581" s="5" t="s">
        <v>750</v>
      </c>
      <c r="E9581" s="5" t="s">
        <v>314</v>
      </c>
      <c r="F9581" s="5" t="s">
        <v>323</v>
      </c>
      <c r="G9581" s="13">
        <v>667.86</v>
      </c>
      <c r="H9581" s="5">
        <v>177</v>
      </c>
    </row>
    <row r="9582" spans="1:8">
      <c r="A9582" s="4">
        <v>9581</v>
      </c>
      <c r="B9582" s="5" t="s">
        <v>730</v>
      </c>
      <c r="C9582" s="5" t="s">
        <v>753</v>
      </c>
      <c r="D9582" s="5" t="s">
        <v>772</v>
      </c>
      <c r="E9582" s="5" t="s">
        <v>319</v>
      </c>
      <c r="F9582" s="5" t="s">
        <v>751</v>
      </c>
      <c r="G9582" s="13">
        <v>318.89</v>
      </c>
      <c r="H9582" s="5">
        <v>166</v>
      </c>
    </row>
    <row r="9583" spans="1:8">
      <c r="A9583" s="4">
        <v>9582</v>
      </c>
      <c r="B9583" s="5" t="s">
        <v>800</v>
      </c>
      <c r="C9583" s="5" t="s">
        <v>755</v>
      </c>
      <c r="D9583" s="5" t="s">
        <v>772</v>
      </c>
      <c r="E9583" s="5" t="s">
        <v>758</v>
      </c>
      <c r="F9583" s="5" t="s">
        <v>323</v>
      </c>
      <c r="G9583" s="13">
        <v>834.87</v>
      </c>
      <c r="H9583" s="5">
        <v>55</v>
      </c>
    </row>
    <row r="9584" spans="1:8">
      <c r="A9584" s="4">
        <v>9583</v>
      </c>
      <c r="B9584" s="5" t="s">
        <v>759</v>
      </c>
      <c r="C9584" s="5" t="s">
        <v>318</v>
      </c>
      <c r="D9584" s="5" t="s">
        <v>320</v>
      </c>
      <c r="E9584" s="5" t="s">
        <v>758</v>
      </c>
      <c r="F9584" s="5" t="s">
        <v>746</v>
      </c>
      <c r="G9584" s="13">
        <v>241.83</v>
      </c>
      <c r="H9584" s="5">
        <v>132</v>
      </c>
    </row>
    <row r="9585" spans="1:8">
      <c r="A9585" s="4">
        <v>9584</v>
      </c>
      <c r="B9585" s="5" t="s">
        <v>778</v>
      </c>
      <c r="C9585" s="5" t="s">
        <v>304</v>
      </c>
      <c r="D9585" s="5" t="s">
        <v>772</v>
      </c>
      <c r="E9585" s="5" t="s">
        <v>740</v>
      </c>
      <c r="F9585" s="5" t="s">
        <v>321</v>
      </c>
      <c r="G9585" s="13">
        <v>722</v>
      </c>
      <c r="H9585" s="5">
        <v>128</v>
      </c>
    </row>
    <row r="9586" spans="1:8">
      <c r="A9586" s="4">
        <v>9585</v>
      </c>
      <c r="B9586" s="5" t="s">
        <v>775</v>
      </c>
      <c r="C9586" s="5" t="s">
        <v>318</v>
      </c>
      <c r="D9586" s="5" t="s">
        <v>324</v>
      </c>
      <c r="E9586" s="5" t="s">
        <v>313</v>
      </c>
      <c r="F9586" s="5" t="s">
        <v>326</v>
      </c>
      <c r="G9586" s="13">
        <v>318.55</v>
      </c>
      <c r="H9586" s="5">
        <v>79</v>
      </c>
    </row>
    <row r="9587" spans="1:8">
      <c r="A9587" s="4">
        <v>9586</v>
      </c>
      <c r="B9587" s="5" t="s">
        <v>811</v>
      </c>
      <c r="C9587" s="5" t="s">
        <v>315</v>
      </c>
      <c r="D9587" s="5" t="s">
        <v>769</v>
      </c>
      <c r="E9587" s="5" t="s">
        <v>319</v>
      </c>
      <c r="F9587" s="5" t="s">
        <v>306</v>
      </c>
      <c r="G9587" s="13">
        <v>277.41000000000003</v>
      </c>
      <c r="H9587" s="5">
        <v>66</v>
      </c>
    </row>
    <row r="9588" spans="1:8">
      <c r="A9588" s="4">
        <v>9587</v>
      </c>
      <c r="B9588" s="5" t="s">
        <v>771</v>
      </c>
      <c r="C9588" s="5" t="s">
        <v>735</v>
      </c>
      <c r="D9588" s="5" t="s">
        <v>772</v>
      </c>
      <c r="E9588" s="5" t="s">
        <v>305</v>
      </c>
      <c r="F9588" s="5" t="s">
        <v>323</v>
      </c>
      <c r="G9588" s="13">
        <v>129.72</v>
      </c>
      <c r="H9588" s="5">
        <v>4</v>
      </c>
    </row>
    <row r="9589" spans="1:8">
      <c r="A9589" s="4">
        <v>9588</v>
      </c>
      <c r="B9589" s="5" t="s">
        <v>793</v>
      </c>
      <c r="C9589" s="5" t="s">
        <v>304</v>
      </c>
      <c r="D9589" s="5" t="s">
        <v>750</v>
      </c>
      <c r="E9589" s="5" t="s">
        <v>305</v>
      </c>
      <c r="F9589" s="5" t="s">
        <v>311</v>
      </c>
      <c r="G9589" s="13">
        <v>523.34</v>
      </c>
      <c r="H9589" s="5">
        <v>90</v>
      </c>
    </row>
    <row r="9590" spans="1:8">
      <c r="A9590" s="4">
        <v>9589</v>
      </c>
      <c r="B9590" s="5" t="s">
        <v>800</v>
      </c>
      <c r="C9590" s="5" t="s">
        <v>731</v>
      </c>
      <c r="D9590" s="5" t="s">
        <v>320</v>
      </c>
      <c r="E9590" s="5" t="s">
        <v>305</v>
      </c>
      <c r="F9590" s="5" t="s">
        <v>748</v>
      </c>
      <c r="G9590" s="13">
        <v>217.82</v>
      </c>
      <c r="H9590" s="5">
        <v>187</v>
      </c>
    </row>
    <row r="9591" spans="1:8">
      <c r="A9591" s="4">
        <v>9590</v>
      </c>
      <c r="B9591" s="5" t="s">
        <v>810</v>
      </c>
      <c r="C9591" s="5" t="s">
        <v>308</v>
      </c>
      <c r="D9591" s="5" t="s">
        <v>732</v>
      </c>
      <c r="E9591" s="5" t="s">
        <v>740</v>
      </c>
      <c r="F9591" s="5" t="s">
        <v>311</v>
      </c>
      <c r="G9591" s="13">
        <v>542.91999999999996</v>
      </c>
      <c r="H9591" s="5">
        <v>45</v>
      </c>
    </row>
    <row r="9592" spans="1:8">
      <c r="A9592" s="4">
        <v>9591</v>
      </c>
      <c r="B9592" s="5" t="s">
        <v>798</v>
      </c>
      <c r="C9592" s="5" t="s">
        <v>315</v>
      </c>
      <c r="D9592" s="5" t="s">
        <v>309</v>
      </c>
      <c r="E9592" s="5" t="s">
        <v>305</v>
      </c>
      <c r="F9592" s="5" t="s">
        <v>751</v>
      </c>
      <c r="G9592" s="13">
        <v>264.22000000000003</v>
      </c>
      <c r="H9592" s="5">
        <v>150</v>
      </c>
    </row>
    <row r="9593" spans="1:8">
      <c r="A9593" s="4">
        <v>9592</v>
      </c>
      <c r="B9593" s="5" t="s">
        <v>773</v>
      </c>
      <c r="C9593" s="5" t="s">
        <v>304</v>
      </c>
      <c r="D9593" s="5" t="s">
        <v>309</v>
      </c>
      <c r="E9593" s="5" t="s">
        <v>319</v>
      </c>
      <c r="F9593" s="5" t="s">
        <v>744</v>
      </c>
      <c r="G9593" s="13">
        <v>660.94</v>
      </c>
      <c r="H9593" s="5">
        <v>74</v>
      </c>
    </row>
    <row r="9594" spans="1:8">
      <c r="A9594" s="4">
        <v>9593</v>
      </c>
      <c r="B9594" s="5" t="s">
        <v>795</v>
      </c>
      <c r="C9594" s="5" t="s">
        <v>755</v>
      </c>
      <c r="D9594" s="5" t="s">
        <v>317</v>
      </c>
      <c r="E9594" s="5" t="s">
        <v>305</v>
      </c>
      <c r="F9594" s="5" t="s">
        <v>770</v>
      </c>
      <c r="G9594" s="13">
        <v>405.94</v>
      </c>
      <c r="H9594" s="5">
        <v>169</v>
      </c>
    </row>
    <row r="9595" spans="1:8">
      <c r="A9595" s="4">
        <v>9594</v>
      </c>
      <c r="B9595" s="5" t="s">
        <v>766</v>
      </c>
      <c r="C9595" s="5" t="s">
        <v>307</v>
      </c>
      <c r="D9595" s="5" t="s">
        <v>769</v>
      </c>
      <c r="E9595" s="5" t="s">
        <v>313</v>
      </c>
      <c r="F9595" s="5" t="s">
        <v>748</v>
      </c>
      <c r="G9595" s="13">
        <v>293.16000000000003</v>
      </c>
      <c r="H9595" s="5">
        <v>14</v>
      </c>
    </row>
    <row r="9596" spans="1:8">
      <c r="A9596" s="4">
        <v>9595</v>
      </c>
      <c r="B9596" s="5" t="s">
        <v>811</v>
      </c>
      <c r="C9596" s="5" t="s">
        <v>315</v>
      </c>
      <c r="D9596" s="5" t="s">
        <v>732</v>
      </c>
      <c r="E9596" s="5" t="s">
        <v>740</v>
      </c>
      <c r="F9596" s="5" t="s">
        <v>751</v>
      </c>
      <c r="G9596" s="13">
        <v>306.20999999999998</v>
      </c>
      <c r="H9596" s="5">
        <v>72</v>
      </c>
    </row>
    <row r="9597" spans="1:8">
      <c r="A9597" s="4">
        <v>9596</v>
      </c>
      <c r="B9597" s="5" t="s">
        <v>782</v>
      </c>
      <c r="C9597" s="5" t="s">
        <v>753</v>
      </c>
      <c r="D9597" s="5" t="s">
        <v>309</v>
      </c>
      <c r="E9597" s="5" t="s">
        <v>758</v>
      </c>
      <c r="F9597" s="5" t="s">
        <v>326</v>
      </c>
      <c r="G9597" s="13">
        <v>684.81</v>
      </c>
      <c r="H9597" s="5">
        <v>175</v>
      </c>
    </row>
    <row r="9598" spans="1:8">
      <c r="A9598" s="4">
        <v>9597</v>
      </c>
      <c r="B9598" s="5" t="s">
        <v>805</v>
      </c>
      <c r="C9598" s="5" t="s">
        <v>757</v>
      </c>
      <c r="D9598" s="5" t="s">
        <v>738</v>
      </c>
      <c r="E9598" s="5" t="s">
        <v>758</v>
      </c>
      <c r="F9598" s="5" t="s">
        <v>323</v>
      </c>
      <c r="G9598" s="13">
        <v>729.48</v>
      </c>
      <c r="H9598" s="5">
        <v>50</v>
      </c>
    </row>
    <row r="9599" spans="1:8">
      <c r="A9599" s="4">
        <v>9598</v>
      </c>
      <c r="B9599" s="5" t="s">
        <v>809</v>
      </c>
      <c r="C9599" s="5" t="s">
        <v>308</v>
      </c>
      <c r="D9599" s="5" t="s">
        <v>309</v>
      </c>
      <c r="E9599" s="5" t="s">
        <v>319</v>
      </c>
      <c r="F9599" s="5" t="s">
        <v>734</v>
      </c>
      <c r="G9599" s="13">
        <v>454.56</v>
      </c>
      <c r="H9599" s="5">
        <v>95</v>
      </c>
    </row>
    <row r="9600" spans="1:8">
      <c r="A9600" s="4">
        <v>9599</v>
      </c>
      <c r="B9600" s="5" t="s">
        <v>776</v>
      </c>
      <c r="C9600" s="5" t="s">
        <v>735</v>
      </c>
      <c r="D9600" s="5" t="s">
        <v>785</v>
      </c>
      <c r="E9600" s="5" t="s">
        <v>733</v>
      </c>
      <c r="F9600" s="5" t="s">
        <v>751</v>
      </c>
      <c r="G9600" s="13">
        <v>422.84</v>
      </c>
      <c r="H9600" s="5">
        <v>91</v>
      </c>
    </row>
    <row r="9601" spans="1:8">
      <c r="A9601" s="4">
        <v>9600</v>
      </c>
      <c r="B9601" s="5" t="s">
        <v>803</v>
      </c>
      <c r="C9601" s="5" t="s">
        <v>742</v>
      </c>
      <c r="D9601" s="5" t="s">
        <v>324</v>
      </c>
      <c r="E9601" s="5" t="s">
        <v>310</v>
      </c>
      <c r="F9601" s="5" t="s">
        <v>734</v>
      </c>
      <c r="G9601" s="13">
        <v>392.07</v>
      </c>
      <c r="H9601" s="5">
        <v>40</v>
      </c>
    </row>
    <row r="9602" spans="1:8">
      <c r="A9602" s="4">
        <v>9601</v>
      </c>
      <c r="B9602" s="5" t="s">
        <v>807</v>
      </c>
      <c r="C9602" s="5" t="s">
        <v>308</v>
      </c>
      <c r="D9602" s="5" t="s">
        <v>732</v>
      </c>
      <c r="E9602" s="5" t="s">
        <v>305</v>
      </c>
      <c r="F9602" s="5" t="s">
        <v>770</v>
      </c>
      <c r="G9602" s="13">
        <v>830.11</v>
      </c>
      <c r="H9602" s="5">
        <v>78</v>
      </c>
    </row>
    <row r="9603" spans="1:8">
      <c r="A9603" s="4">
        <v>9602</v>
      </c>
      <c r="B9603" s="5" t="s">
        <v>739</v>
      </c>
      <c r="C9603" s="5" t="s">
        <v>304</v>
      </c>
      <c r="D9603" s="5" t="s">
        <v>736</v>
      </c>
      <c r="E9603" s="5" t="s">
        <v>310</v>
      </c>
      <c r="F9603" s="5" t="s">
        <v>744</v>
      </c>
      <c r="G9603" s="13">
        <v>916.14</v>
      </c>
      <c r="H9603" s="5">
        <v>177</v>
      </c>
    </row>
    <row r="9604" spans="1:8">
      <c r="A9604" s="4">
        <v>9603</v>
      </c>
      <c r="B9604" s="5" t="s">
        <v>747</v>
      </c>
      <c r="C9604" s="5" t="s">
        <v>735</v>
      </c>
      <c r="D9604" s="5" t="s">
        <v>317</v>
      </c>
      <c r="E9604" s="5" t="s">
        <v>305</v>
      </c>
      <c r="F9604" s="5" t="s">
        <v>744</v>
      </c>
      <c r="G9604" s="13">
        <v>408.96</v>
      </c>
      <c r="H9604" s="5">
        <v>82</v>
      </c>
    </row>
    <row r="9605" spans="1:8">
      <c r="A9605" s="4">
        <v>9604</v>
      </c>
      <c r="B9605" s="5" t="s">
        <v>302</v>
      </c>
      <c r="C9605" s="5" t="s">
        <v>312</v>
      </c>
      <c r="D9605" s="5" t="s">
        <v>769</v>
      </c>
      <c r="E9605" s="5" t="s">
        <v>319</v>
      </c>
      <c r="F9605" s="5" t="s">
        <v>751</v>
      </c>
      <c r="G9605" s="13">
        <v>537.99</v>
      </c>
      <c r="H9605" s="5">
        <v>4</v>
      </c>
    </row>
    <row r="9606" spans="1:8">
      <c r="A9606" s="4">
        <v>9605</v>
      </c>
      <c r="B9606" s="5" t="s">
        <v>747</v>
      </c>
      <c r="C9606" s="5" t="s">
        <v>312</v>
      </c>
      <c r="D9606" s="5" t="s">
        <v>732</v>
      </c>
      <c r="E9606" s="5" t="s">
        <v>303</v>
      </c>
      <c r="F9606" s="5" t="s">
        <v>734</v>
      </c>
      <c r="G9606" s="13">
        <v>335.89</v>
      </c>
      <c r="H9606" s="5">
        <v>58</v>
      </c>
    </row>
    <row r="9607" spans="1:8">
      <c r="A9607" s="4">
        <v>9606</v>
      </c>
      <c r="B9607" s="5" t="s">
        <v>745</v>
      </c>
      <c r="C9607" s="5" t="s">
        <v>757</v>
      </c>
      <c r="D9607" s="5" t="s">
        <v>736</v>
      </c>
      <c r="E9607" s="5" t="s">
        <v>733</v>
      </c>
      <c r="F9607" s="5" t="s">
        <v>326</v>
      </c>
      <c r="G9607" s="13">
        <v>740.05</v>
      </c>
      <c r="H9607" s="5">
        <v>5</v>
      </c>
    </row>
    <row r="9608" spans="1:8">
      <c r="A9608" s="4">
        <v>9607</v>
      </c>
      <c r="B9608" s="5" t="s">
        <v>788</v>
      </c>
      <c r="C9608" s="5" t="s">
        <v>742</v>
      </c>
      <c r="D9608" s="5" t="s">
        <v>772</v>
      </c>
      <c r="E9608" s="5" t="s">
        <v>314</v>
      </c>
      <c r="F9608" s="5" t="s">
        <v>325</v>
      </c>
      <c r="G9608" s="13">
        <v>137.38</v>
      </c>
      <c r="H9608" s="5">
        <v>158</v>
      </c>
    </row>
    <row r="9609" spans="1:8">
      <c r="A9609" s="4">
        <v>9608</v>
      </c>
      <c r="B9609" s="5" t="s">
        <v>774</v>
      </c>
      <c r="C9609" s="5" t="s">
        <v>757</v>
      </c>
      <c r="D9609" s="5" t="s">
        <v>772</v>
      </c>
      <c r="E9609" s="5" t="s">
        <v>758</v>
      </c>
      <c r="F9609" s="5" t="s">
        <v>744</v>
      </c>
      <c r="G9609" s="13">
        <v>533.16</v>
      </c>
      <c r="H9609" s="5">
        <v>152</v>
      </c>
    </row>
    <row r="9610" spans="1:8">
      <c r="A9610" s="4">
        <v>9609</v>
      </c>
      <c r="B9610" s="5" t="s">
        <v>784</v>
      </c>
      <c r="C9610" s="5" t="s">
        <v>783</v>
      </c>
      <c r="D9610" s="5" t="s">
        <v>772</v>
      </c>
      <c r="E9610" s="5" t="s">
        <v>305</v>
      </c>
      <c r="F9610" s="5" t="s">
        <v>323</v>
      </c>
      <c r="G9610" s="13">
        <v>131.63999999999999</v>
      </c>
      <c r="H9610" s="5">
        <v>143</v>
      </c>
    </row>
    <row r="9611" spans="1:8">
      <c r="A9611" s="4">
        <v>9610</v>
      </c>
      <c r="B9611" s="5" t="s">
        <v>792</v>
      </c>
      <c r="C9611" s="5" t="s">
        <v>755</v>
      </c>
      <c r="D9611" s="5" t="s">
        <v>736</v>
      </c>
      <c r="E9611" s="5" t="s">
        <v>740</v>
      </c>
      <c r="F9611" s="5" t="s">
        <v>770</v>
      </c>
      <c r="G9611" s="13">
        <v>512.58000000000004</v>
      </c>
      <c r="H9611" s="5">
        <v>20</v>
      </c>
    </row>
    <row r="9612" spans="1:8">
      <c r="A9612" s="4">
        <v>9611</v>
      </c>
      <c r="B9612" s="5" t="s">
        <v>795</v>
      </c>
      <c r="C9612" s="5" t="s">
        <v>312</v>
      </c>
      <c r="D9612" s="5" t="s">
        <v>785</v>
      </c>
      <c r="E9612" s="5" t="s">
        <v>733</v>
      </c>
      <c r="F9612" s="5" t="s">
        <v>311</v>
      </c>
      <c r="G9612" s="13">
        <v>149.55000000000001</v>
      </c>
      <c r="H9612" s="5">
        <v>125</v>
      </c>
    </row>
    <row r="9613" spans="1:8">
      <c r="A9613" s="4">
        <v>9612</v>
      </c>
      <c r="B9613" s="5" t="s">
        <v>302</v>
      </c>
      <c r="C9613" s="5" t="s">
        <v>735</v>
      </c>
      <c r="D9613" s="5" t="s">
        <v>743</v>
      </c>
      <c r="E9613" s="5" t="s">
        <v>758</v>
      </c>
      <c r="F9613" s="5" t="s">
        <v>746</v>
      </c>
      <c r="G9613" s="13">
        <v>654.72</v>
      </c>
      <c r="H9613" s="5">
        <v>135</v>
      </c>
    </row>
    <row r="9614" spans="1:8">
      <c r="A9614" s="4">
        <v>9613</v>
      </c>
      <c r="B9614" s="5" t="s">
        <v>792</v>
      </c>
      <c r="C9614" s="5" t="s">
        <v>308</v>
      </c>
      <c r="D9614" s="5" t="s">
        <v>324</v>
      </c>
      <c r="E9614" s="5" t="s">
        <v>740</v>
      </c>
      <c r="F9614" s="5" t="s">
        <v>734</v>
      </c>
      <c r="G9614" s="13">
        <v>340.17</v>
      </c>
      <c r="H9614" s="5">
        <v>188</v>
      </c>
    </row>
    <row r="9615" spans="1:8">
      <c r="A9615" s="4">
        <v>9614</v>
      </c>
      <c r="B9615" s="5" t="s">
        <v>804</v>
      </c>
      <c r="C9615" s="5" t="s">
        <v>755</v>
      </c>
      <c r="D9615" s="5" t="s">
        <v>317</v>
      </c>
      <c r="E9615" s="5" t="s">
        <v>740</v>
      </c>
      <c r="F9615" s="5" t="s">
        <v>321</v>
      </c>
      <c r="G9615" s="13">
        <v>172.82</v>
      </c>
      <c r="H9615" s="5">
        <v>133</v>
      </c>
    </row>
    <row r="9616" spans="1:8">
      <c r="A9616" s="4">
        <v>9615</v>
      </c>
      <c r="B9616" s="5" t="s">
        <v>795</v>
      </c>
      <c r="C9616" s="5" t="s">
        <v>318</v>
      </c>
      <c r="D9616" s="5" t="s">
        <v>316</v>
      </c>
      <c r="E9616" s="5" t="s">
        <v>303</v>
      </c>
      <c r="F9616" s="5" t="s">
        <v>751</v>
      </c>
      <c r="G9616" s="13">
        <v>831.6</v>
      </c>
      <c r="H9616" s="5">
        <v>87</v>
      </c>
    </row>
    <row r="9617" spans="1:8">
      <c r="A9617" s="4">
        <v>9616</v>
      </c>
      <c r="B9617" s="5" t="s">
        <v>800</v>
      </c>
      <c r="C9617" s="5" t="s">
        <v>783</v>
      </c>
      <c r="D9617" s="5" t="s">
        <v>738</v>
      </c>
      <c r="E9617" s="5" t="s">
        <v>322</v>
      </c>
      <c r="F9617" s="5" t="s">
        <v>746</v>
      </c>
      <c r="G9617" s="13">
        <v>403.06</v>
      </c>
      <c r="H9617" s="5">
        <v>150</v>
      </c>
    </row>
    <row r="9618" spans="1:8">
      <c r="A9618" s="4">
        <v>9617</v>
      </c>
      <c r="B9618" s="5" t="s">
        <v>763</v>
      </c>
      <c r="C9618" s="5" t="s">
        <v>307</v>
      </c>
      <c r="D9618" s="5" t="s">
        <v>738</v>
      </c>
      <c r="E9618" s="5" t="s">
        <v>740</v>
      </c>
      <c r="F9618" s="5" t="s">
        <v>734</v>
      </c>
      <c r="G9618" s="13">
        <v>623.33000000000004</v>
      </c>
      <c r="H9618" s="5">
        <v>21</v>
      </c>
    </row>
    <row r="9619" spans="1:8">
      <c r="A9619" s="4">
        <v>9618</v>
      </c>
      <c r="B9619" s="5" t="s">
        <v>752</v>
      </c>
      <c r="C9619" s="5" t="s">
        <v>731</v>
      </c>
      <c r="D9619" s="5" t="s">
        <v>324</v>
      </c>
      <c r="E9619" s="5" t="s">
        <v>313</v>
      </c>
      <c r="F9619" s="5" t="s">
        <v>326</v>
      </c>
      <c r="G9619" s="13">
        <v>505.3</v>
      </c>
      <c r="H9619" s="5">
        <v>15</v>
      </c>
    </row>
    <row r="9620" spans="1:8">
      <c r="A9620" s="4">
        <v>9619</v>
      </c>
      <c r="B9620" s="5" t="s">
        <v>763</v>
      </c>
      <c r="C9620" s="5" t="s">
        <v>307</v>
      </c>
      <c r="D9620" s="5" t="s">
        <v>785</v>
      </c>
      <c r="E9620" s="5" t="s">
        <v>319</v>
      </c>
      <c r="F9620" s="5" t="s">
        <v>744</v>
      </c>
      <c r="G9620" s="13">
        <v>854.8</v>
      </c>
      <c r="H9620" s="5">
        <v>106</v>
      </c>
    </row>
    <row r="9621" spans="1:8">
      <c r="A9621" s="4">
        <v>9620</v>
      </c>
      <c r="B9621" s="5" t="s">
        <v>760</v>
      </c>
      <c r="C9621" s="5" t="s">
        <v>753</v>
      </c>
      <c r="D9621" s="5" t="s">
        <v>736</v>
      </c>
      <c r="E9621" s="5" t="s">
        <v>305</v>
      </c>
      <c r="F9621" s="5" t="s">
        <v>325</v>
      </c>
      <c r="G9621" s="13">
        <v>906.43</v>
      </c>
      <c r="H9621" s="5">
        <v>147</v>
      </c>
    </row>
    <row r="9622" spans="1:8">
      <c r="A9622" s="4">
        <v>9621</v>
      </c>
      <c r="B9622" s="5" t="s">
        <v>796</v>
      </c>
      <c r="C9622" s="5" t="s">
        <v>755</v>
      </c>
      <c r="D9622" s="5" t="s">
        <v>750</v>
      </c>
      <c r="E9622" s="5" t="s">
        <v>313</v>
      </c>
      <c r="F9622" s="5" t="s">
        <v>751</v>
      </c>
      <c r="G9622" s="13">
        <v>938.84</v>
      </c>
      <c r="H9622" s="5">
        <v>52</v>
      </c>
    </row>
    <row r="9623" spans="1:8">
      <c r="A9623" s="4">
        <v>9622</v>
      </c>
      <c r="B9623" s="5" t="s">
        <v>747</v>
      </c>
      <c r="C9623" s="5" t="s">
        <v>304</v>
      </c>
      <c r="D9623" s="5" t="s">
        <v>736</v>
      </c>
      <c r="E9623" s="5" t="s">
        <v>314</v>
      </c>
      <c r="F9623" s="5" t="s">
        <v>734</v>
      </c>
      <c r="G9623" s="13">
        <v>218.7</v>
      </c>
      <c r="H9623" s="5">
        <v>168</v>
      </c>
    </row>
    <row r="9624" spans="1:8">
      <c r="A9624" s="4">
        <v>9623</v>
      </c>
      <c r="B9624" s="5" t="s">
        <v>788</v>
      </c>
      <c r="C9624" s="5" t="s">
        <v>318</v>
      </c>
      <c r="D9624" s="5" t="s">
        <v>772</v>
      </c>
      <c r="E9624" s="5" t="s">
        <v>322</v>
      </c>
      <c r="F9624" s="5" t="s">
        <v>770</v>
      </c>
      <c r="G9624" s="13">
        <v>126.53</v>
      </c>
      <c r="H9624" s="5">
        <v>57</v>
      </c>
    </row>
    <row r="9625" spans="1:8">
      <c r="A9625" s="4">
        <v>9624</v>
      </c>
      <c r="B9625" s="5" t="s">
        <v>764</v>
      </c>
      <c r="C9625" s="5" t="s">
        <v>753</v>
      </c>
      <c r="D9625" s="5" t="s">
        <v>732</v>
      </c>
      <c r="E9625" s="5" t="s">
        <v>303</v>
      </c>
      <c r="F9625" s="5" t="s">
        <v>751</v>
      </c>
      <c r="G9625" s="13">
        <v>424.41</v>
      </c>
      <c r="H9625" s="5">
        <v>75</v>
      </c>
    </row>
    <row r="9626" spans="1:8">
      <c r="A9626" s="4">
        <v>9625</v>
      </c>
      <c r="B9626" s="5" t="s">
        <v>803</v>
      </c>
      <c r="C9626" s="5" t="s">
        <v>757</v>
      </c>
      <c r="D9626" s="5" t="s">
        <v>750</v>
      </c>
      <c r="E9626" s="5" t="s">
        <v>310</v>
      </c>
      <c r="F9626" s="5" t="s">
        <v>325</v>
      </c>
      <c r="G9626" s="13">
        <v>286.52</v>
      </c>
      <c r="H9626" s="5">
        <v>162</v>
      </c>
    </row>
    <row r="9627" spans="1:8">
      <c r="A9627" s="4">
        <v>9626</v>
      </c>
      <c r="B9627" s="5" t="s">
        <v>806</v>
      </c>
      <c r="C9627" s="5" t="s">
        <v>315</v>
      </c>
      <c r="D9627" s="5" t="s">
        <v>320</v>
      </c>
      <c r="E9627" s="5" t="s">
        <v>758</v>
      </c>
      <c r="F9627" s="5" t="s">
        <v>734</v>
      </c>
      <c r="G9627" s="13">
        <v>598.89</v>
      </c>
      <c r="H9627" s="5">
        <v>49</v>
      </c>
    </row>
    <row r="9628" spans="1:8">
      <c r="A9628" s="4">
        <v>9627</v>
      </c>
      <c r="B9628" s="5" t="s">
        <v>806</v>
      </c>
      <c r="C9628" s="5" t="s">
        <v>731</v>
      </c>
      <c r="D9628" s="5" t="s">
        <v>738</v>
      </c>
      <c r="E9628" s="5" t="s">
        <v>319</v>
      </c>
      <c r="F9628" s="5" t="s">
        <v>325</v>
      </c>
      <c r="G9628" s="13">
        <v>463.52</v>
      </c>
      <c r="H9628" s="5">
        <v>14</v>
      </c>
    </row>
    <row r="9629" spans="1:8">
      <c r="A9629" s="4">
        <v>9628</v>
      </c>
      <c r="B9629" s="5" t="s">
        <v>765</v>
      </c>
      <c r="C9629" s="5" t="s">
        <v>318</v>
      </c>
      <c r="D9629" s="5" t="s">
        <v>743</v>
      </c>
      <c r="E9629" s="5" t="s">
        <v>310</v>
      </c>
      <c r="F9629" s="5" t="s">
        <v>325</v>
      </c>
      <c r="G9629" s="13">
        <v>871.36</v>
      </c>
      <c r="H9629" s="5">
        <v>37</v>
      </c>
    </row>
    <row r="9630" spans="1:8">
      <c r="A9630" s="4">
        <v>9629</v>
      </c>
      <c r="B9630" s="5" t="s">
        <v>787</v>
      </c>
      <c r="C9630" s="5" t="s">
        <v>304</v>
      </c>
      <c r="D9630" s="5" t="s">
        <v>309</v>
      </c>
      <c r="E9630" s="5" t="s">
        <v>733</v>
      </c>
      <c r="F9630" s="5" t="s">
        <v>325</v>
      </c>
      <c r="G9630" s="13">
        <v>364.83</v>
      </c>
      <c r="H9630" s="5">
        <v>114</v>
      </c>
    </row>
    <row r="9631" spans="1:8">
      <c r="A9631" s="4">
        <v>9630</v>
      </c>
      <c r="B9631" s="5" t="s">
        <v>804</v>
      </c>
      <c r="C9631" s="5" t="s">
        <v>307</v>
      </c>
      <c r="D9631" s="5" t="s">
        <v>732</v>
      </c>
      <c r="E9631" s="5" t="s">
        <v>733</v>
      </c>
      <c r="F9631" s="5" t="s">
        <v>734</v>
      </c>
      <c r="G9631" s="13">
        <v>819.38</v>
      </c>
      <c r="H9631" s="5">
        <v>52</v>
      </c>
    </row>
    <row r="9632" spans="1:8">
      <c r="A9632" s="4">
        <v>9631</v>
      </c>
      <c r="B9632" s="5" t="s">
        <v>790</v>
      </c>
      <c r="C9632" s="5" t="s">
        <v>304</v>
      </c>
      <c r="D9632" s="5" t="s">
        <v>324</v>
      </c>
      <c r="E9632" s="5" t="s">
        <v>310</v>
      </c>
      <c r="F9632" s="5" t="s">
        <v>746</v>
      </c>
      <c r="G9632" s="13">
        <v>433.57</v>
      </c>
      <c r="H9632" s="5">
        <v>119</v>
      </c>
    </row>
    <row r="9633" spans="1:8">
      <c r="A9633" s="4">
        <v>9632</v>
      </c>
      <c r="B9633" s="5" t="s">
        <v>796</v>
      </c>
      <c r="C9633" s="5" t="s">
        <v>318</v>
      </c>
      <c r="D9633" s="5" t="s">
        <v>736</v>
      </c>
      <c r="E9633" s="5" t="s">
        <v>303</v>
      </c>
      <c r="F9633" s="5" t="s">
        <v>321</v>
      </c>
      <c r="G9633" s="13">
        <v>893.68</v>
      </c>
      <c r="H9633" s="5">
        <v>128</v>
      </c>
    </row>
    <row r="9634" spans="1:8">
      <c r="A9634" s="4">
        <v>9633</v>
      </c>
      <c r="B9634" s="5" t="s">
        <v>759</v>
      </c>
      <c r="C9634" s="5" t="s">
        <v>315</v>
      </c>
      <c r="D9634" s="5" t="s">
        <v>324</v>
      </c>
      <c r="E9634" s="5" t="s">
        <v>322</v>
      </c>
      <c r="F9634" s="5" t="s">
        <v>311</v>
      </c>
      <c r="G9634" s="13">
        <v>259.99</v>
      </c>
      <c r="H9634" s="5">
        <v>199</v>
      </c>
    </row>
    <row r="9635" spans="1:8">
      <c r="A9635" s="4">
        <v>9634</v>
      </c>
      <c r="B9635" s="5" t="s">
        <v>805</v>
      </c>
      <c r="C9635" s="5" t="s">
        <v>742</v>
      </c>
      <c r="D9635" s="5" t="s">
        <v>785</v>
      </c>
      <c r="E9635" s="5" t="s">
        <v>303</v>
      </c>
      <c r="F9635" s="5" t="s">
        <v>734</v>
      </c>
      <c r="G9635" s="13">
        <v>738.86</v>
      </c>
      <c r="H9635" s="5">
        <v>133</v>
      </c>
    </row>
    <row r="9636" spans="1:8">
      <c r="A9636" s="4">
        <v>9635</v>
      </c>
      <c r="B9636" s="5" t="s">
        <v>759</v>
      </c>
      <c r="C9636" s="5" t="s">
        <v>783</v>
      </c>
      <c r="D9636" s="5" t="s">
        <v>743</v>
      </c>
      <c r="E9636" s="5" t="s">
        <v>740</v>
      </c>
      <c r="F9636" s="5" t="s">
        <v>748</v>
      </c>
      <c r="G9636" s="13">
        <v>552.94000000000005</v>
      </c>
      <c r="H9636" s="5">
        <v>133</v>
      </c>
    </row>
    <row r="9637" spans="1:8">
      <c r="A9637" s="4">
        <v>9636</v>
      </c>
      <c r="B9637" s="5" t="s">
        <v>302</v>
      </c>
      <c r="C9637" s="5" t="s">
        <v>755</v>
      </c>
      <c r="D9637" s="5" t="s">
        <v>316</v>
      </c>
      <c r="E9637" s="5" t="s">
        <v>733</v>
      </c>
      <c r="F9637" s="5" t="s">
        <v>325</v>
      </c>
      <c r="G9637" s="13">
        <v>421.97</v>
      </c>
      <c r="H9637" s="5">
        <v>39</v>
      </c>
    </row>
    <row r="9638" spans="1:8">
      <c r="A9638" s="4">
        <v>9637</v>
      </c>
      <c r="B9638" s="5" t="s">
        <v>737</v>
      </c>
      <c r="C9638" s="5" t="s">
        <v>304</v>
      </c>
      <c r="D9638" s="5" t="s">
        <v>324</v>
      </c>
      <c r="E9638" s="5" t="s">
        <v>733</v>
      </c>
      <c r="F9638" s="5" t="s">
        <v>751</v>
      </c>
      <c r="G9638" s="13">
        <v>868.19</v>
      </c>
      <c r="H9638" s="5">
        <v>18</v>
      </c>
    </row>
    <row r="9639" spans="1:8">
      <c r="A9639" s="4">
        <v>9638</v>
      </c>
      <c r="B9639" s="5" t="s">
        <v>804</v>
      </c>
      <c r="C9639" s="5" t="s">
        <v>753</v>
      </c>
      <c r="D9639" s="5" t="s">
        <v>785</v>
      </c>
      <c r="E9639" s="5" t="s">
        <v>733</v>
      </c>
      <c r="F9639" s="5" t="s">
        <v>734</v>
      </c>
      <c r="G9639" s="13">
        <v>750.31</v>
      </c>
      <c r="H9639" s="5">
        <v>8</v>
      </c>
    </row>
    <row r="9640" spans="1:8">
      <c r="A9640" s="4">
        <v>9639</v>
      </c>
      <c r="B9640" s="5" t="s">
        <v>775</v>
      </c>
      <c r="C9640" s="5" t="s">
        <v>742</v>
      </c>
      <c r="D9640" s="5" t="s">
        <v>324</v>
      </c>
      <c r="E9640" s="5" t="s">
        <v>310</v>
      </c>
      <c r="F9640" s="5" t="s">
        <v>746</v>
      </c>
      <c r="G9640" s="13">
        <v>191.61</v>
      </c>
      <c r="H9640" s="5">
        <v>187</v>
      </c>
    </row>
    <row r="9641" spans="1:8">
      <c r="A9641" s="4">
        <v>9640</v>
      </c>
      <c r="B9641" s="5" t="s">
        <v>777</v>
      </c>
      <c r="C9641" s="5" t="s">
        <v>315</v>
      </c>
      <c r="D9641" s="5" t="s">
        <v>772</v>
      </c>
      <c r="E9641" s="5" t="s">
        <v>758</v>
      </c>
      <c r="F9641" s="5" t="s">
        <v>744</v>
      </c>
      <c r="G9641" s="13">
        <v>876.26</v>
      </c>
      <c r="H9641" s="5">
        <v>125</v>
      </c>
    </row>
    <row r="9642" spans="1:8">
      <c r="A9642" s="4">
        <v>9641</v>
      </c>
      <c r="B9642" s="5" t="s">
        <v>791</v>
      </c>
      <c r="C9642" s="5" t="s">
        <v>753</v>
      </c>
      <c r="D9642" s="5" t="s">
        <v>732</v>
      </c>
      <c r="E9642" s="5" t="s">
        <v>305</v>
      </c>
      <c r="F9642" s="5" t="s">
        <v>321</v>
      </c>
      <c r="G9642" s="13">
        <v>647.48</v>
      </c>
      <c r="H9642" s="5">
        <v>191</v>
      </c>
    </row>
    <row r="9643" spans="1:8">
      <c r="A9643" s="4">
        <v>9642</v>
      </c>
      <c r="B9643" s="5" t="s">
        <v>761</v>
      </c>
      <c r="C9643" s="5" t="s">
        <v>312</v>
      </c>
      <c r="D9643" s="5" t="s">
        <v>316</v>
      </c>
      <c r="E9643" s="5" t="s">
        <v>313</v>
      </c>
      <c r="F9643" s="5" t="s">
        <v>751</v>
      </c>
      <c r="G9643" s="13">
        <v>80.430000000000007</v>
      </c>
      <c r="H9643" s="5">
        <v>33</v>
      </c>
    </row>
    <row r="9644" spans="1:8">
      <c r="A9644" s="4">
        <v>9643</v>
      </c>
      <c r="B9644" s="5" t="s">
        <v>741</v>
      </c>
      <c r="C9644" s="5" t="s">
        <v>742</v>
      </c>
      <c r="D9644" s="5" t="s">
        <v>750</v>
      </c>
      <c r="E9644" s="5" t="s">
        <v>305</v>
      </c>
      <c r="F9644" s="5" t="s">
        <v>746</v>
      </c>
      <c r="G9644" s="13">
        <v>854.75</v>
      </c>
      <c r="H9644" s="5">
        <v>104</v>
      </c>
    </row>
    <row r="9645" spans="1:8">
      <c r="A9645" s="4">
        <v>9644</v>
      </c>
      <c r="B9645" s="5" t="s">
        <v>760</v>
      </c>
      <c r="C9645" s="5" t="s">
        <v>755</v>
      </c>
      <c r="D9645" s="5" t="s">
        <v>732</v>
      </c>
      <c r="E9645" s="5" t="s">
        <v>733</v>
      </c>
      <c r="F9645" s="5" t="s">
        <v>748</v>
      </c>
      <c r="G9645" s="13">
        <v>949.08</v>
      </c>
      <c r="H9645" s="5">
        <v>88</v>
      </c>
    </row>
    <row r="9646" spans="1:8">
      <c r="A9646" s="4">
        <v>9645</v>
      </c>
      <c r="B9646" s="5" t="s">
        <v>764</v>
      </c>
      <c r="C9646" s="5" t="s">
        <v>304</v>
      </c>
      <c r="D9646" s="5" t="s">
        <v>324</v>
      </c>
      <c r="E9646" s="5" t="s">
        <v>303</v>
      </c>
      <c r="F9646" s="5" t="s">
        <v>744</v>
      </c>
      <c r="G9646" s="13">
        <v>508.58</v>
      </c>
      <c r="H9646" s="5">
        <v>28</v>
      </c>
    </row>
    <row r="9647" spans="1:8">
      <c r="A9647" s="4">
        <v>9646</v>
      </c>
      <c r="B9647" s="5" t="s">
        <v>789</v>
      </c>
      <c r="C9647" s="5" t="s">
        <v>731</v>
      </c>
      <c r="D9647" s="5" t="s">
        <v>732</v>
      </c>
      <c r="E9647" s="5" t="s">
        <v>313</v>
      </c>
      <c r="F9647" s="5" t="s">
        <v>326</v>
      </c>
      <c r="G9647" s="13">
        <v>211.15</v>
      </c>
      <c r="H9647" s="5">
        <v>117</v>
      </c>
    </row>
    <row r="9648" spans="1:8">
      <c r="A9648" s="4">
        <v>9647</v>
      </c>
      <c r="B9648" s="5" t="s">
        <v>793</v>
      </c>
      <c r="C9648" s="5" t="s">
        <v>731</v>
      </c>
      <c r="D9648" s="5" t="s">
        <v>769</v>
      </c>
      <c r="E9648" s="5" t="s">
        <v>740</v>
      </c>
      <c r="F9648" s="5" t="s">
        <v>311</v>
      </c>
      <c r="G9648" s="13">
        <v>237.68</v>
      </c>
      <c r="H9648" s="5">
        <v>11</v>
      </c>
    </row>
    <row r="9649" spans="1:8">
      <c r="A9649" s="4">
        <v>9648</v>
      </c>
      <c r="B9649" s="5" t="s">
        <v>800</v>
      </c>
      <c r="C9649" s="5" t="s">
        <v>783</v>
      </c>
      <c r="D9649" s="5" t="s">
        <v>316</v>
      </c>
      <c r="E9649" s="5" t="s">
        <v>322</v>
      </c>
      <c r="F9649" s="5" t="s">
        <v>746</v>
      </c>
      <c r="G9649" s="13">
        <v>758.76</v>
      </c>
      <c r="H9649" s="5">
        <v>141</v>
      </c>
    </row>
    <row r="9650" spans="1:8">
      <c r="A9650" s="4">
        <v>9649</v>
      </c>
      <c r="B9650" s="5" t="s">
        <v>790</v>
      </c>
      <c r="C9650" s="5" t="s">
        <v>757</v>
      </c>
      <c r="D9650" s="5" t="s">
        <v>309</v>
      </c>
      <c r="E9650" s="5" t="s">
        <v>733</v>
      </c>
      <c r="F9650" s="5" t="s">
        <v>734</v>
      </c>
      <c r="G9650" s="13">
        <v>776.45</v>
      </c>
      <c r="H9650" s="5">
        <v>102</v>
      </c>
    </row>
    <row r="9651" spans="1:8">
      <c r="A9651" s="4">
        <v>9650</v>
      </c>
      <c r="B9651" s="5" t="s">
        <v>763</v>
      </c>
      <c r="C9651" s="5" t="s">
        <v>731</v>
      </c>
      <c r="D9651" s="5" t="s">
        <v>738</v>
      </c>
      <c r="E9651" s="5" t="s">
        <v>733</v>
      </c>
      <c r="F9651" s="5" t="s">
        <v>770</v>
      </c>
      <c r="G9651" s="13">
        <v>294.93</v>
      </c>
      <c r="H9651" s="5">
        <v>142</v>
      </c>
    </row>
    <row r="9652" spans="1:8">
      <c r="A9652" s="4">
        <v>9651</v>
      </c>
      <c r="B9652" s="5" t="s">
        <v>808</v>
      </c>
      <c r="C9652" s="5" t="s">
        <v>308</v>
      </c>
      <c r="D9652" s="5" t="s">
        <v>736</v>
      </c>
      <c r="E9652" s="5" t="s">
        <v>758</v>
      </c>
      <c r="F9652" s="5" t="s">
        <v>326</v>
      </c>
      <c r="G9652" s="13">
        <v>537.54999999999995</v>
      </c>
      <c r="H9652" s="5">
        <v>40</v>
      </c>
    </row>
    <row r="9653" spans="1:8">
      <c r="A9653" s="4">
        <v>9652</v>
      </c>
      <c r="B9653" s="5" t="s">
        <v>782</v>
      </c>
      <c r="C9653" s="5" t="s">
        <v>304</v>
      </c>
      <c r="D9653" s="5" t="s">
        <v>769</v>
      </c>
      <c r="E9653" s="5" t="s">
        <v>740</v>
      </c>
      <c r="F9653" s="5" t="s">
        <v>306</v>
      </c>
      <c r="G9653" s="13">
        <v>923.14</v>
      </c>
      <c r="H9653" s="5">
        <v>66</v>
      </c>
    </row>
    <row r="9654" spans="1:8">
      <c r="A9654" s="4">
        <v>9653</v>
      </c>
      <c r="B9654" s="5" t="s">
        <v>778</v>
      </c>
      <c r="C9654" s="5" t="s">
        <v>755</v>
      </c>
      <c r="D9654" s="5" t="s">
        <v>316</v>
      </c>
      <c r="E9654" s="5" t="s">
        <v>314</v>
      </c>
      <c r="F9654" s="5" t="s">
        <v>326</v>
      </c>
      <c r="G9654" s="13">
        <v>913.43</v>
      </c>
      <c r="H9654" s="5">
        <v>24</v>
      </c>
    </row>
    <row r="9655" spans="1:8">
      <c r="A9655" s="4">
        <v>9654</v>
      </c>
      <c r="B9655" s="5" t="s">
        <v>792</v>
      </c>
      <c r="C9655" s="5" t="s">
        <v>312</v>
      </c>
      <c r="D9655" s="5" t="s">
        <v>750</v>
      </c>
      <c r="E9655" s="5" t="s">
        <v>314</v>
      </c>
      <c r="F9655" s="5" t="s">
        <v>321</v>
      </c>
      <c r="G9655" s="13">
        <v>781.61</v>
      </c>
      <c r="H9655" s="5">
        <v>140</v>
      </c>
    </row>
    <row r="9656" spans="1:8">
      <c r="A9656" s="4">
        <v>9655</v>
      </c>
      <c r="B9656" s="5" t="s">
        <v>763</v>
      </c>
      <c r="C9656" s="5" t="s">
        <v>755</v>
      </c>
      <c r="D9656" s="5" t="s">
        <v>743</v>
      </c>
      <c r="E9656" s="5" t="s">
        <v>314</v>
      </c>
      <c r="F9656" s="5" t="s">
        <v>751</v>
      </c>
      <c r="G9656" s="13">
        <v>870.19</v>
      </c>
      <c r="H9656" s="5">
        <v>70</v>
      </c>
    </row>
    <row r="9657" spans="1:8">
      <c r="A9657" s="4">
        <v>9656</v>
      </c>
      <c r="B9657" s="5" t="s">
        <v>803</v>
      </c>
      <c r="C9657" s="5" t="s">
        <v>307</v>
      </c>
      <c r="D9657" s="5" t="s">
        <v>738</v>
      </c>
      <c r="E9657" s="5" t="s">
        <v>314</v>
      </c>
      <c r="F9657" s="5" t="s">
        <v>311</v>
      </c>
      <c r="G9657" s="13">
        <v>74.400000000000006</v>
      </c>
      <c r="H9657" s="5">
        <v>26</v>
      </c>
    </row>
    <row r="9658" spans="1:8">
      <c r="A9658" s="4">
        <v>9657</v>
      </c>
      <c r="B9658" s="5" t="s">
        <v>778</v>
      </c>
      <c r="C9658" s="5" t="s">
        <v>783</v>
      </c>
      <c r="D9658" s="5" t="s">
        <v>738</v>
      </c>
      <c r="E9658" s="5" t="s">
        <v>740</v>
      </c>
      <c r="F9658" s="5" t="s">
        <v>751</v>
      </c>
      <c r="G9658" s="13">
        <v>132.12</v>
      </c>
      <c r="H9658" s="5">
        <v>105</v>
      </c>
    </row>
    <row r="9659" spans="1:8">
      <c r="A9659" s="4">
        <v>9658</v>
      </c>
      <c r="B9659" s="5" t="s">
        <v>791</v>
      </c>
      <c r="C9659" s="5" t="s">
        <v>308</v>
      </c>
      <c r="D9659" s="5" t="s">
        <v>750</v>
      </c>
      <c r="E9659" s="5" t="s">
        <v>305</v>
      </c>
      <c r="F9659" s="5" t="s">
        <v>746</v>
      </c>
      <c r="G9659" s="13">
        <v>571.87</v>
      </c>
      <c r="H9659" s="5">
        <v>103</v>
      </c>
    </row>
    <row r="9660" spans="1:8">
      <c r="A9660" s="4">
        <v>9659</v>
      </c>
      <c r="B9660" s="5" t="s">
        <v>741</v>
      </c>
      <c r="C9660" s="5" t="s">
        <v>308</v>
      </c>
      <c r="D9660" s="5" t="s">
        <v>785</v>
      </c>
      <c r="E9660" s="5" t="s">
        <v>310</v>
      </c>
      <c r="F9660" s="5" t="s">
        <v>751</v>
      </c>
      <c r="G9660" s="13">
        <v>382.75</v>
      </c>
      <c r="H9660" s="5">
        <v>70</v>
      </c>
    </row>
    <row r="9661" spans="1:8">
      <c r="A9661" s="4">
        <v>9660</v>
      </c>
      <c r="B9661" s="5" t="s">
        <v>739</v>
      </c>
      <c r="C9661" s="5" t="s">
        <v>783</v>
      </c>
      <c r="D9661" s="5" t="s">
        <v>732</v>
      </c>
      <c r="E9661" s="5" t="s">
        <v>310</v>
      </c>
      <c r="F9661" s="5" t="s">
        <v>746</v>
      </c>
      <c r="G9661" s="13">
        <v>385.51</v>
      </c>
      <c r="H9661" s="5">
        <v>18</v>
      </c>
    </row>
    <row r="9662" spans="1:8">
      <c r="A9662" s="4">
        <v>9661</v>
      </c>
      <c r="B9662" s="5" t="s">
        <v>747</v>
      </c>
      <c r="C9662" s="5" t="s">
        <v>307</v>
      </c>
      <c r="D9662" s="5" t="s">
        <v>769</v>
      </c>
      <c r="E9662" s="5" t="s">
        <v>303</v>
      </c>
      <c r="F9662" s="5" t="s">
        <v>744</v>
      </c>
      <c r="G9662" s="13">
        <v>159.02000000000001</v>
      </c>
      <c r="H9662" s="5">
        <v>66</v>
      </c>
    </row>
    <row r="9663" spans="1:8">
      <c r="A9663" s="4">
        <v>9662</v>
      </c>
      <c r="B9663" s="5" t="s">
        <v>798</v>
      </c>
      <c r="C9663" s="5" t="s">
        <v>318</v>
      </c>
      <c r="D9663" s="5" t="s">
        <v>309</v>
      </c>
      <c r="E9663" s="5" t="s">
        <v>319</v>
      </c>
      <c r="F9663" s="5" t="s">
        <v>746</v>
      </c>
      <c r="G9663" s="13">
        <v>644.61</v>
      </c>
      <c r="H9663" s="5">
        <v>112</v>
      </c>
    </row>
    <row r="9664" spans="1:8">
      <c r="A9664" s="4">
        <v>9663</v>
      </c>
      <c r="B9664" s="5" t="s">
        <v>811</v>
      </c>
      <c r="C9664" s="5" t="s">
        <v>312</v>
      </c>
      <c r="D9664" s="5" t="s">
        <v>750</v>
      </c>
      <c r="E9664" s="5" t="s">
        <v>733</v>
      </c>
      <c r="F9664" s="5" t="s">
        <v>306</v>
      </c>
      <c r="G9664" s="13">
        <v>718.03</v>
      </c>
      <c r="H9664" s="5">
        <v>182</v>
      </c>
    </row>
    <row r="9665" spans="1:8">
      <c r="A9665" s="4">
        <v>9664</v>
      </c>
      <c r="B9665" s="5" t="s">
        <v>792</v>
      </c>
      <c r="C9665" s="5" t="s">
        <v>304</v>
      </c>
      <c r="D9665" s="5" t="s">
        <v>769</v>
      </c>
      <c r="E9665" s="5" t="s">
        <v>319</v>
      </c>
      <c r="F9665" s="5" t="s">
        <v>770</v>
      </c>
      <c r="G9665" s="13">
        <v>865.77</v>
      </c>
      <c r="H9665" s="5">
        <v>36</v>
      </c>
    </row>
    <row r="9666" spans="1:8">
      <c r="A9666" s="4">
        <v>9665</v>
      </c>
      <c r="B9666" s="5" t="s">
        <v>788</v>
      </c>
      <c r="C9666" s="5" t="s">
        <v>757</v>
      </c>
      <c r="D9666" s="5" t="s">
        <v>317</v>
      </c>
      <c r="E9666" s="5" t="s">
        <v>305</v>
      </c>
      <c r="F9666" s="5" t="s">
        <v>734</v>
      </c>
      <c r="G9666" s="13">
        <v>823.92</v>
      </c>
      <c r="H9666" s="5">
        <v>146</v>
      </c>
    </row>
    <row r="9667" spans="1:8">
      <c r="A9667" s="4">
        <v>9666</v>
      </c>
      <c r="B9667" s="5" t="s">
        <v>776</v>
      </c>
      <c r="C9667" s="5" t="s">
        <v>308</v>
      </c>
      <c r="D9667" s="5" t="s">
        <v>732</v>
      </c>
      <c r="E9667" s="5" t="s">
        <v>319</v>
      </c>
      <c r="F9667" s="5" t="s">
        <v>326</v>
      </c>
      <c r="G9667" s="13">
        <v>394.27</v>
      </c>
      <c r="H9667" s="5">
        <v>5</v>
      </c>
    </row>
    <row r="9668" spans="1:8">
      <c r="A9668" s="4">
        <v>9667</v>
      </c>
      <c r="B9668" s="5" t="s">
        <v>794</v>
      </c>
      <c r="C9668" s="5" t="s">
        <v>312</v>
      </c>
      <c r="D9668" s="5" t="s">
        <v>316</v>
      </c>
      <c r="E9668" s="5" t="s">
        <v>322</v>
      </c>
      <c r="F9668" s="5" t="s">
        <v>770</v>
      </c>
      <c r="G9668" s="13">
        <v>106.7</v>
      </c>
      <c r="H9668" s="5">
        <v>160</v>
      </c>
    </row>
    <row r="9669" spans="1:8">
      <c r="A9669" s="4">
        <v>9668</v>
      </c>
      <c r="B9669" s="5" t="s">
        <v>302</v>
      </c>
      <c r="C9669" s="5" t="s">
        <v>757</v>
      </c>
      <c r="D9669" s="5" t="s">
        <v>324</v>
      </c>
      <c r="E9669" s="5" t="s">
        <v>313</v>
      </c>
      <c r="F9669" s="5" t="s">
        <v>326</v>
      </c>
      <c r="G9669" s="13">
        <v>675.48</v>
      </c>
      <c r="H9669" s="5">
        <v>161</v>
      </c>
    </row>
    <row r="9670" spans="1:8">
      <c r="A9670" s="4">
        <v>9669</v>
      </c>
      <c r="B9670" s="5" t="s">
        <v>793</v>
      </c>
      <c r="C9670" s="5" t="s">
        <v>304</v>
      </c>
      <c r="D9670" s="5" t="s">
        <v>738</v>
      </c>
      <c r="E9670" s="5" t="s">
        <v>305</v>
      </c>
      <c r="F9670" s="5" t="s">
        <v>326</v>
      </c>
      <c r="G9670" s="13">
        <v>62.51</v>
      </c>
      <c r="H9670" s="5">
        <v>168</v>
      </c>
    </row>
    <row r="9671" spans="1:8">
      <c r="A9671" s="4">
        <v>9670</v>
      </c>
      <c r="B9671" s="5" t="s">
        <v>745</v>
      </c>
      <c r="C9671" s="5" t="s">
        <v>315</v>
      </c>
      <c r="D9671" s="5" t="s">
        <v>743</v>
      </c>
      <c r="E9671" s="5" t="s">
        <v>314</v>
      </c>
      <c r="F9671" s="5" t="s">
        <v>326</v>
      </c>
      <c r="G9671" s="13">
        <v>583.76</v>
      </c>
      <c r="H9671" s="5">
        <v>152</v>
      </c>
    </row>
    <row r="9672" spans="1:8">
      <c r="A9672" s="4">
        <v>9671</v>
      </c>
      <c r="B9672" s="5" t="s">
        <v>791</v>
      </c>
      <c r="C9672" s="5" t="s">
        <v>755</v>
      </c>
      <c r="D9672" s="5" t="s">
        <v>317</v>
      </c>
      <c r="E9672" s="5" t="s">
        <v>740</v>
      </c>
      <c r="F9672" s="5" t="s">
        <v>323</v>
      </c>
      <c r="G9672" s="13">
        <v>812.37</v>
      </c>
      <c r="H9672" s="5">
        <v>75</v>
      </c>
    </row>
    <row r="9673" spans="1:8">
      <c r="A9673" s="4">
        <v>9672</v>
      </c>
      <c r="B9673" s="5" t="s">
        <v>790</v>
      </c>
      <c r="C9673" s="5" t="s">
        <v>307</v>
      </c>
      <c r="D9673" s="5" t="s">
        <v>785</v>
      </c>
      <c r="E9673" s="5" t="s">
        <v>313</v>
      </c>
      <c r="F9673" s="5" t="s">
        <v>325</v>
      </c>
      <c r="G9673" s="13">
        <v>281.14999999999998</v>
      </c>
      <c r="H9673" s="5">
        <v>77</v>
      </c>
    </row>
    <row r="9674" spans="1:8">
      <c r="A9674" s="4">
        <v>9673</v>
      </c>
      <c r="B9674" s="5" t="s">
        <v>776</v>
      </c>
      <c r="C9674" s="5" t="s">
        <v>308</v>
      </c>
      <c r="D9674" s="5" t="s">
        <v>736</v>
      </c>
      <c r="E9674" s="5" t="s">
        <v>319</v>
      </c>
      <c r="F9674" s="5" t="s">
        <v>311</v>
      </c>
      <c r="G9674" s="13">
        <v>647.86</v>
      </c>
      <c r="H9674" s="5">
        <v>35</v>
      </c>
    </row>
    <row r="9675" spans="1:8">
      <c r="A9675" s="4">
        <v>9674</v>
      </c>
      <c r="B9675" s="5" t="s">
        <v>782</v>
      </c>
      <c r="C9675" s="5" t="s">
        <v>735</v>
      </c>
      <c r="D9675" s="5" t="s">
        <v>785</v>
      </c>
      <c r="E9675" s="5" t="s">
        <v>758</v>
      </c>
      <c r="F9675" s="5" t="s">
        <v>751</v>
      </c>
      <c r="G9675" s="13">
        <v>423.26</v>
      </c>
      <c r="H9675" s="5">
        <v>75</v>
      </c>
    </row>
    <row r="9676" spans="1:8">
      <c r="A9676" s="4">
        <v>9675</v>
      </c>
      <c r="B9676" s="5" t="s">
        <v>809</v>
      </c>
      <c r="C9676" s="5" t="s">
        <v>312</v>
      </c>
      <c r="D9676" s="5" t="s">
        <v>320</v>
      </c>
      <c r="E9676" s="5" t="s">
        <v>733</v>
      </c>
      <c r="F9676" s="5" t="s">
        <v>321</v>
      </c>
      <c r="G9676" s="13">
        <v>788.41</v>
      </c>
      <c r="H9676" s="5">
        <v>68</v>
      </c>
    </row>
    <row r="9677" spans="1:8">
      <c r="A9677" s="4">
        <v>9676</v>
      </c>
      <c r="B9677" s="5" t="s">
        <v>793</v>
      </c>
      <c r="C9677" s="5" t="s">
        <v>315</v>
      </c>
      <c r="D9677" s="5" t="s">
        <v>736</v>
      </c>
      <c r="E9677" s="5" t="s">
        <v>319</v>
      </c>
      <c r="F9677" s="5" t="s">
        <v>325</v>
      </c>
      <c r="G9677" s="13">
        <v>689.8</v>
      </c>
      <c r="H9677" s="5">
        <v>94</v>
      </c>
    </row>
    <row r="9678" spans="1:8">
      <c r="A9678" s="4">
        <v>9677</v>
      </c>
      <c r="B9678" s="5" t="s">
        <v>784</v>
      </c>
      <c r="C9678" s="5" t="s">
        <v>308</v>
      </c>
      <c r="D9678" s="5" t="s">
        <v>743</v>
      </c>
      <c r="E9678" s="5" t="s">
        <v>313</v>
      </c>
      <c r="F9678" s="5" t="s">
        <v>744</v>
      </c>
      <c r="G9678" s="13">
        <v>477.79</v>
      </c>
      <c r="H9678" s="5">
        <v>129</v>
      </c>
    </row>
    <row r="9679" spans="1:8">
      <c r="A9679" s="4">
        <v>9678</v>
      </c>
      <c r="B9679" s="5" t="s">
        <v>809</v>
      </c>
      <c r="C9679" s="5" t="s">
        <v>304</v>
      </c>
      <c r="D9679" s="5" t="s">
        <v>785</v>
      </c>
      <c r="E9679" s="5" t="s">
        <v>303</v>
      </c>
      <c r="F9679" s="5" t="s">
        <v>306</v>
      </c>
      <c r="G9679" s="13">
        <v>228.69</v>
      </c>
      <c r="H9679" s="5">
        <v>91</v>
      </c>
    </row>
    <row r="9680" spans="1:8">
      <c r="A9680" s="4">
        <v>9679</v>
      </c>
      <c r="B9680" s="5" t="s">
        <v>792</v>
      </c>
      <c r="C9680" s="5" t="s">
        <v>735</v>
      </c>
      <c r="D9680" s="5" t="s">
        <v>736</v>
      </c>
      <c r="E9680" s="5" t="s">
        <v>733</v>
      </c>
      <c r="F9680" s="5" t="s">
        <v>744</v>
      </c>
      <c r="G9680" s="13">
        <v>688.31</v>
      </c>
      <c r="H9680" s="5">
        <v>159</v>
      </c>
    </row>
    <row r="9681" spans="1:8">
      <c r="A9681" s="4">
        <v>9680</v>
      </c>
      <c r="B9681" s="5" t="s">
        <v>756</v>
      </c>
      <c r="C9681" s="5" t="s">
        <v>735</v>
      </c>
      <c r="D9681" s="5" t="s">
        <v>743</v>
      </c>
      <c r="E9681" s="5" t="s">
        <v>758</v>
      </c>
      <c r="F9681" s="5" t="s">
        <v>321</v>
      </c>
      <c r="G9681" s="13">
        <v>420.91</v>
      </c>
      <c r="H9681" s="5">
        <v>97</v>
      </c>
    </row>
    <row r="9682" spans="1:8">
      <c r="A9682" s="4">
        <v>9681</v>
      </c>
      <c r="B9682" s="5" t="s">
        <v>749</v>
      </c>
      <c r="C9682" s="5" t="s">
        <v>753</v>
      </c>
      <c r="D9682" s="5" t="s">
        <v>743</v>
      </c>
      <c r="E9682" s="5" t="s">
        <v>314</v>
      </c>
      <c r="F9682" s="5" t="s">
        <v>770</v>
      </c>
      <c r="G9682" s="13">
        <v>772.01</v>
      </c>
      <c r="H9682" s="5">
        <v>148</v>
      </c>
    </row>
    <row r="9683" spans="1:8">
      <c r="A9683" s="4">
        <v>9682</v>
      </c>
      <c r="B9683" s="5" t="s">
        <v>789</v>
      </c>
      <c r="C9683" s="5" t="s">
        <v>315</v>
      </c>
      <c r="D9683" s="5" t="s">
        <v>316</v>
      </c>
      <c r="E9683" s="5" t="s">
        <v>740</v>
      </c>
      <c r="F9683" s="5" t="s">
        <v>751</v>
      </c>
      <c r="G9683" s="13">
        <v>397.63</v>
      </c>
      <c r="H9683" s="5">
        <v>150</v>
      </c>
    </row>
    <row r="9684" spans="1:8">
      <c r="A9684" s="4">
        <v>9683</v>
      </c>
      <c r="B9684" s="5" t="s">
        <v>747</v>
      </c>
      <c r="C9684" s="5" t="s">
        <v>755</v>
      </c>
      <c r="D9684" s="5" t="s">
        <v>317</v>
      </c>
      <c r="E9684" s="5" t="s">
        <v>310</v>
      </c>
      <c r="F9684" s="5" t="s">
        <v>326</v>
      </c>
      <c r="G9684" s="13">
        <v>748.67</v>
      </c>
      <c r="H9684" s="5">
        <v>42</v>
      </c>
    </row>
    <row r="9685" spans="1:8">
      <c r="A9685" s="4">
        <v>9684</v>
      </c>
      <c r="B9685" s="5" t="s">
        <v>302</v>
      </c>
      <c r="C9685" s="5" t="s">
        <v>783</v>
      </c>
      <c r="D9685" s="5" t="s">
        <v>316</v>
      </c>
      <c r="E9685" s="5" t="s">
        <v>322</v>
      </c>
      <c r="F9685" s="5" t="s">
        <v>323</v>
      </c>
      <c r="G9685" s="13">
        <v>678.58</v>
      </c>
      <c r="H9685" s="5">
        <v>174</v>
      </c>
    </row>
    <row r="9686" spans="1:8">
      <c r="A9686" s="4">
        <v>9685</v>
      </c>
      <c r="B9686" s="5" t="s">
        <v>805</v>
      </c>
      <c r="C9686" s="5" t="s">
        <v>783</v>
      </c>
      <c r="D9686" s="5" t="s">
        <v>736</v>
      </c>
      <c r="E9686" s="5" t="s">
        <v>310</v>
      </c>
      <c r="F9686" s="5" t="s">
        <v>751</v>
      </c>
      <c r="G9686" s="13">
        <v>318.61</v>
      </c>
      <c r="H9686" s="5">
        <v>25</v>
      </c>
    </row>
    <row r="9687" spans="1:8">
      <c r="A9687" s="4">
        <v>9686</v>
      </c>
      <c r="B9687" s="5" t="s">
        <v>809</v>
      </c>
      <c r="C9687" s="5" t="s">
        <v>312</v>
      </c>
      <c r="D9687" s="5" t="s">
        <v>772</v>
      </c>
      <c r="E9687" s="5" t="s">
        <v>740</v>
      </c>
      <c r="F9687" s="5" t="s">
        <v>323</v>
      </c>
      <c r="G9687" s="13">
        <v>327</v>
      </c>
      <c r="H9687" s="5">
        <v>159</v>
      </c>
    </row>
    <row r="9688" spans="1:8">
      <c r="A9688" s="4">
        <v>9687</v>
      </c>
      <c r="B9688" s="5" t="s">
        <v>809</v>
      </c>
      <c r="C9688" s="5" t="s">
        <v>735</v>
      </c>
      <c r="D9688" s="5" t="s">
        <v>320</v>
      </c>
      <c r="E9688" s="5" t="s">
        <v>305</v>
      </c>
      <c r="F9688" s="5" t="s">
        <v>744</v>
      </c>
      <c r="G9688" s="13">
        <v>910.53</v>
      </c>
      <c r="H9688" s="5">
        <v>50</v>
      </c>
    </row>
    <row r="9689" spans="1:8">
      <c r="A9689" s="4">
        <v>9688</v>
      </c>
      <c r="B9689" s="5" t="s">
        <v>784</v>
      </c>
      <c r="C9689" s="5" t="s">
        <v>307</v>
      </c>
      <c r="D9689" s="5" t="s">
        <v>769</v>
      </c>
      <c r="E9689" s="5" t="s">
        <v>319</v>
      </c>
      <c r="F9689" s="5" t="s">
        <v>306</v>
      </c>
      <c r="G9689" s="13">
        <v>568.94000000000005</v>
      </c>
      <c r="H9689" s="5">
        <v>83</v>
      </c>
    </row>
    <row r="9690" spans="1:8">
      <c r="A9690" s="4">
        <v>9689</v>
      </c>
      <c r="B9690" s="5" t="s">
        <v>774</v>
      </c>
      <c r="C9690" s="5" t="s">
        <v>731</v>
      </c>
      <c r="D9690" s="5" t="s">
        <v>317</v>
      </c>
      <c r="E9690" s="5" t="s">
        <v>758</v>
      </c>
      <c r="F9690" s="5" t="s">
        <v>306</v>
      </c>
      <c r="G9690" s="13">
        <v>361.62</v>
      </c>
      <c r="H9690" s="5">
        <v>159</v>
      </c>
    </row>
    <row r="9691" spans="1:8">
      <c r="A9691" s="4">
        <v>9690</v>
      </c>
      <c r="B9691" s="5" t="s">
        <v>776</v>
      </c>
      <c r="C9691" s="5" t="s">
        <v>755</v>
      </c>
      <c r="D9691" s="5" t="s">
        <v>309</v>
      </c>
      <c r="E9691" s="5" t="s">
        <v>758</v>
      </c>
      <c r="F9691" s="5" t="s">
        <v>734</v>
      </c>
      <c r="G9691" s="13">
        <v>237.14</v>
      </c>
      <c r="H9691" s="5">
        <v>66</v>
      </c>
    </row>
    <row r="9692" spans="1:8">
      <c r="A9692" s="4">
        <v>9691</v>
      </c>
      <c r="B9692" s="5" t="s">
        <v>766</v>
      </c>
      <c r="C9692" s="5" t="s">
        <v>731</v>
      </c>
      <c r="D9692" s="5" t="s">
        <v>732</v>
      </c>
      <c r="E9692" s="5" t="s">
        <v>758</v>
      </c>
      <c r="F9692" s="5" t="s">
        <v>321</v>
      </c>
      <c r="G9692" s="13">
        <v>72.650000000000006</v>
      </c>
      <c r="H9692" s="5">
        <v>152</v>
      </c>
    </row>
    <row r="9693" spans="1:8">
      <c r="A9693" s="4">
        <v>9692</v>
      </c>
      <c r="B9693" s="5" t="s">
        <v>803</v>
      </c>
      <c r="C9693" s="5" t="s">
        <v>757</v>
      </c>
      <c r="D9693" s="5" t="s">
        <v>317</v>
      </c>
      <c r="E9693" s="5" t="s">
        <v>322</v>
      </c>
      <c r="F9693" s="5" t="s">
        <v>326</v>
      </c>
      <c r="G9693" s="13">
        <v>861.63</v>
      </c>
      <c r="H9693" s="5">
        <v>96</v>
      </c>
    </row>
    <row r="9694" spans="1:8">
      <c r="A9694" s="4">
        <v>9693</v>
      </c>
      <c r="B9694" s="5" t="s">
        <v>807</v>
      </c>
      <c r="C9694" s="5" t="s">
        <v>308</v>
      </c>
      <c r="D9694" s="5" t="s">
        <v>316</v>
      </c>
      <c r="E9694" s="5" t="s">
        <v>303</v>
      </c>
      <c r="F9694" s="5" t="s">
        <v>748</v>
      </c>
      <c r="G9694" s="13">
        <v>700</v>
      </c>
      <c r="H9694" s="5">
        <v>156</v>
      </c>
    </row>
    <row r="9695" spans="1:8">
      <c r="A9695" s="4">
        <v>9694</v>
      </c>
      <c r="B9695" s="5" t="s">
        <v>800</v>
      </c>
      <c r="C9695" s="5" t="s">
        <v>304</v>
      </c>
      <c r="D9695" s="5" t="s">
        <v>785</v>
      </c>
      <c r="E9695" s="5" t="s">
        <v>310</v>
      </c>
      <c r="F9695" s="5" t="s">
        <v>325</v>
      </c>
      <c r="G9695" s="13">
        <v>784.39</v>
      </c>
      <c r="H9695" s="5">
        <v>171</v>
      </c>
    </row>
    <row r="9696" spans="1:8">
      <c r="A9696" s="4">
        <v>9695</v>
      </c>
      <c r="B9696" s="5" t="s">
        <v>808</v>
      </c>
      <c r="C9696" s="5" t="s">
        <v>318</v>
      </c>
      <c r="D9696" s="5" t="s">
        <v>309</v>
      </c>
      <c r="E9696" s="5" t="s">
        <v>303</v>
      </c>
      <c r="F9696" s="5" t="s">
        <v>323</v>
      </c>
      <c r="G9696" s="13">
        <v>941.41</v>
      </c>
      <c r="H9696" s="5">
        <v>26</v>
      </c>
    </row>
    <row r="9697" spans="1:8">
      <c r="A9697" s="4">
        <v>9696</v>
      </c>
      <c r="B9697" s="5" t="s">
        <v>768</v>
      </c>
      <c r="C9697" s="5" t="s">
        <v>735</v>
      </c>
      <c r="D9697" s="5" t="s">
        <v>309</v>
      </c>
      <c r="E9697" s="5" t="s">
        <v>733</v>
      </c>
      <c r="F9697" s="5" t="s">
        <v>321</v>
      </c>
      <c r="G9697" s="13">
        <v>562.96</v>
      </c>
      <c r="H9697" s="5">
        <v>190</v>
      </c>
    </row>
    <row r="9698" spans="1:8">
      <c r="A9698" s="4">
        <v>9697</v>
      </c>
      <c r="B9698" s="5" t="s">
        <v>773</v>
      </c>
      <c r="C9698" s="5" t="s">
        <v>312</v>
      </c>
      <c r="D9698" s="5" t="s">
        <v>738</v>
      </c>
      <c r="E9698" s="5" t="s">
        <v>733</v>
      </c>
      <c r="F9698" s="5" t="s">
        <v>325</v>
      </c>
      <c r="G9698" s="13">
        <v>439.88</v>
      </c>
      <c r="H9698" s="5">
        <v>111</v>
      </c>
    </row>
    <row r="9699" spans="1:8">
      <c r="A9699" s="4">
        <v>9698</v>
      </c>
      <c r="B9699" s="5" t="s">
        <v>784</v>
      </c>
      <c r="C9699" s="5" t="s">
        <v>735</v>
      </c>
      <c r="D9699" s="5" t="s">
        <v>769</v>
      </c>
      <c r="E9699" s="5" t="s">
        <v>313</v>
      </c>
      <c r="F9699" s="5" t="s">
        <v>306</v>
      </c>
      <c r="G9699" s="13">
        <v>777.21</v>
      </c>
      <c r="H9699" s="5">
        <v>31</v>
      </c>
    </row>
    <row r="9700" spans="1:8">
      <c r="A9700" s="4">
        <v>9699</v>
      </c>
      <c r="B9700" s="5" t="s">
        <v>745</v>
      </c>
      <c r="C9700" s="5" t="s">
        <v>307</v>
      </c>
      <c r="D9700" s="5" t="s">
        <v>736</v>
      </c>
      <c r="E9700" s="5" t="s">
        <v>758</v>
      </c>
      <c r="F9700" s="5" t="s">
        <v>746</v>
      </c>
      <c r="G9700" s="13">
        <v>226.21</v>
      </c>
      <c r="H9700" s="5">
        <v>141</v>
      </c>
    </row>
    <row r="9701" spans="1:8">
      <c r="A9701" s="4">
        <v>9700</v>
      </c>
      <c r="B9701" s="5" t="s">
        <v>806</v>
      </c>
      <c r="C9701" s="5" t="s">
        <v>304</v>
      </c>
      <c r="D9701" s="5" t="s">
        <v>785</v>
      </c>
      <c r="E9701" s="5" t="s">
        <v>322</v>
      </c>
      <c r="F9701" s="5" t="s">
        <v>323</v>
      </c>
      <c r="G9701" s="13">
        <v>528.94000000000005</v>
      </c>
      <c r="H9701" s="5">
        <v>102</v>
      </c>
    </row>
    <row r="9702" spans="1:8">
      <c r="A9702" s="4">
        <v>9701</v>
      </c>
      <c r="B9702" s="5" t="s">
        <v>793</v>
      </c>
      <c r="C9702" s="5" t="s">
        <v>312</v>
      </c>
      <c r="D9702" s="5" t="s">
        <v>785</v>
      </c>
      <c r="E9702" s="5" t="s">
        <v>733</v>
      </c>
      <c r="F9702" s="5" t="s">
        <v>751</v>
      </c>
      <c r="G9702" s="13">
        <v>467.47</v>
      </c>
      <c r="H9702" s="5">
        <v>40</v>
      </c>
    </row>
    <row r="9703" spans="1:8">
      <c r="A9703" s="4">
        <v>9702</v>
      </c>
      <c r="B9703" s="5" t="s">
        <v>799</v>
      </c>
      <c r="C9703" s="5" t="s">
        <v>757</v>
      </c>
      <c r="D9703" s="5" t="s">
        <v>743</v>
      </c>
      <c r="E9703" s="5" t="s">
        <v>322</v>
      </c>
      <c r="F9703" s="5" t="s">
        <v>751</v>
      </c>
      <c r="G9703" s="13">
        <v>323.51</v>
      </c>
      <c r="H9703" s="5">
        <v>140</v>
      </c>
    </row>
    <row r="9704" spans="1:8">
      <c r="A9704" s="4">
        <v>9703</v>
      </c>
      <c r="B9704" s="5" t="s">
        <v>766</v>
      </c>
      <c r="C9704" s="5" t="s">
        <v>307</v>
      </c>
      <c r="D9704" s="5" t="s">
        <v>316</v>
      </c>
      <c r="E9704" s="5" t="s">
        <v>314</v>
      </c>
      <c r="F9704" s="5" t="s">
        <v>734</v>
      </c>
      <c r="G9704" s="13">
        <v>493.77</v>
      </c>
      <c r="H9704" s="5">
        <v>46</v>
      </c>
    </row>
    <row r="9705" spans="1:8">
      <c r="A9705" s="4">
        <v>9704</v>
      </c>
      <c r="B9705" s="5" t="s">
        <v>797</v>
      </c>
      <c r="C9705" s="5" t="s">
        <v>307</v>
      </c>
      <c r="D9705" s="5" t="s">
        <v>324</v>
      </c>
      <c r="E9705" s="5" t="s">
        <v>313</v>
      </c>
      <c r="F9705" s="5" t="s">
        <v>770</v>
      </c>
      <c r="G9705" s="13">
        <v>53.18</v>
      </c>
      <c r="H9705" s="5">
        <v>32</v>
      </c>
    </row>
    <row r="9706" spans="1:8">
      <c r="A9706" s="4">
        <v>9705</v>
      </c>
      <c r="B9706" s="5" t="s">
        <v>773</v>
      </c>
      <c r="C9706" s="5" t="s">
        <v>731</v>
      </c>
      <c r="D9706" s="5" t="s">
        <v>769</v>
      </c>
      <c r="E9706" s="5" t="s">
        <v>319</v>
      </c>
      <c r="F9706" s="5" t="s">
        <v>321</v>
      </c>
      <c r="G9706" s="13">
        <v>77.84</v>
      </c>
      <c r="H9706" s="5">
        <v>53</v>
      </c>
    </row>
    <row r="9707" spans="1:8">
      <c r="A9707" s="4">
        <v>9706</v>
      </c>
      <c r="B9707" s="5" t="s">
        <v>796</v>
      </c>
      <c r="C9707" s="5" t="s">
        <v>757</v>
      </c>
      <c r="D9707" s="5" t="s">
        <v>772</v>
      </c>
      <c r="E9707" s="5" t="s">
        <v>733</v>
      </c>
      <c r="F9707" s="5" t="s">
        <v>306</v>
      </c>
      <c r="G9707" s="13">
        <v>883.51</v>
      </c>
      <c r="H9707" s="5">
        <v>58</v>
      </c>
    </row>
    <row r="9708" spans="1:8">
      <c r="A9708" s="4">
        <v>9707</v>
      </c>
      <c r="B9708" s="5" t="s">
        <v>807</v>
      </c>
      <c r="C9708" s="5" t="s">
        <v>757</v>
      </c>
      <c r="D9708" s="5" t="s">
        <v>738</v>
      </c>
      <c r="E9708" s="5" t="s">
        <v>310</v>
      </c>
      <c r="F9708" s="5" t="s">
        <v>751</v>
      </c>
      <c r="G9708" s="13">
        <v>224.64</v>
      </c>
      <c r="H9708" s="5">
        <v>200</v>
      </c>
    </row>
    <row r="9709" spans="1:8">
      <c r="A9709" s="4">
        <v>9708</v>
      </c>
      <c r="B9709" s="5" t="s">
        <v>807</v>
      </c>
      <c r="C9709" s="5" t="s">
        <v>312</v>
      </c>
      <c r="D9709" s="5" t="s">
        <v>317</v>
      </c>
      <c r="E9709" s="5" t="s">
        <v>319</v>
      </c>
      <c r="F9709" s="5" t="s">
        <v>325</v>
      </c>
      <c r="G9709" s="13">
        <v>646.39</v>
      </c>
      <c r="H9709" s="5">
        <v>98</v>
      </c>
    </row>
    <row r="9710" spans="1:8">
      <c r="A9710" s="4">
        <v>9709</v>
      </c>
      <c r="B9710" s="5" t="s">
        <v>786</v>
      </c>
      <c r="C9710" s="5" t="s">
        <v>304</v>
      </c>
      <c r="D9710" s="5" t="s">
        <v>772</v>
      </c>
      <c r="E9710" s="5" t="s">
        <v>305</v>
      </c>
      <c r="F9710" s="5" t="s">
        <v>323</v>
      </c>
      <c r="G9710" s="13">
        <v>879.09</v>
      </c>
      <c r="H9710" s="5">
        <v>97</v>
      </c>
    </row>
    <row r="9711" spans="1:8">
      <c r="A9711" s="4">
        <v>9710</v>
      </c>
      <c r="B9711" s="5" t="s">
        <v>768</v>
      </c>
      <c r="C9711" s="5" t="s">
        <v>735</v>
      </c>
      <c r="D9711" s="5" t="s">
        <v>317</v>
      </c>
      <c r="E9711" s="5" t="s">
        <v>733</v>
      </c>
      <c r="F9711" s="5" t="s">
        <v>326</v>
      </c>
      <c r="G9711" s="13">
        <v>908.47</v>
      </c>
      <c r="H9711" s="5">
        <v>67</v>
      </c>
    </row>
    <row r="9712" spans="1:8">
      <c r="A9712" s="4">
        <v>9711</v>
      </c>
      <c r="B9712" s="5" t="s">
        <v>791</v>
      </c>
      <c r="C9712" s="5" t="s">
        <v>755</v>
      </c>
      <c r="D9712" s="5" t="s">
        <v>738</v>
      </c>
      <c r="E9712" s="5" t="s">
        <v>319</v>
      </c>
      <c r="F9712" s="5" t="s">
        <v>306</v>
      </c>
      <c r="G9712" s="13">
        <v>702.33</v>
      </c>
      <c r="H9712" s="5">
        <v>179</v>
      </c>
    </row>
    <row r="9713" spans="1:8">
      <c r="A9713" s="4">
        <v>9712</v>
      </c>
      <c r="B9713" s="5" t="s">
        <v>768</v>
      </c>
      <c r="C9713" s="5" t="s">
        <v>735</v>
      </c>
      <c r="D9713" s="5" t="s">
        <v>785</v>
      </c>
      <c r="E9713" s="5" t="s">
        <v>740</v>
      </c>
      <c r="F9713" s="5" t="s">
        <v>326</v>
      </c>
      <c r="G9713" s="13">
        <v>582.33000000000004</v>
      </c>
      <c r="H9713" s="5">
        <v>73</v>
      </c>
    </row>
    <row r="9714" spans="1:8">
      <c r="A9714" s="4">
        <v>9713</v>
      </c>
      <c r="B9714" s="5" t="s">
        <v>756</v>
      </c>
      <c r="C9714" s="5" t="s">
        <v>735</v>
      </c>
      <c r="D9714" s="5" t="s">
        <v>317</v>
      </c>
      <c r="E9714" s="5" t="s">
        <v>733</v>
      </c>
      <c r="F9714" s="5" t="s">
        <v>323</v>
      </c>
      <c r="G9714" s="13">
        <v>427.35</v>
      </c>
      <c r="H9714" s="5">
        <v>16</v>
      </c>
    </row>
    <row r="9715" spans="1:8">
      <c r="A9715" s="4">
        <v>9714</v>
      </c>
      <c r="B9715" s="5" t="s">
        <v>791</v>
      </c>
      <c r="C9715" s="5" t="s">
        <v>312</v>
      </c>
      <c r="D9715" s="5" t="s">
        <v>320</v>
      </c>
      <c r="E9715" s="5" t="s">
        <v>305</v>
      </c>
      <c r="F9715" s="5" t="s">
        <v>323</v>
      </c>
      <c r="G9715" s="13">
        <v>813.79</v>
      </c>
      <c r="H9715" s="5">
        <v>49</v>
      </c>
    </row>
    <row r="9716" spans="1:8">
      <c r="A9716" s="4">
        <v>9715</v>
      </c>
      <c r="B9716" s="5" t="s">
        <v>773</v>
      </c>
      <c r="C9716" s="5" t="s">
        <v>315</v>
      </c>
      <c r="D9716" s="5" t="s">
        <v>785</v>
      </c>
      <c r="E9716" s="5" t="s">
        <v>313</v>
      </c>
      <c r="F9716" s="5" t="s">
        <v>306</v>
      </c>
      <c r="G9716" s="13">
        <v>866.74</v>
      </c>
      <c r="H9716" s="5">
        <v>71</v>
      </c>
    </row>
    <row r="9717" spans="1:8">
      <c r="A9717" s="4">
        <v>9716</v>
      </c>
      <c r="B9717" s="5" t="s">
        <v>302</v>
      </c>
      <c r="C9717" s="5" t="s">
        <v>735</v>
      </c>
      <c r="D9717" s="5" t="s">
        <v>738</v>
      </c>
      <c r="E9717" s="5" t="s">
        <v>740</v>
      </c>
      <c r="F9717" s="5" t="s">
        <v>746</v>
      </c>
      <c r="G9717" s="13">
        <v>653.01</v>
      </c>
      <c r="H9717" s="5">
        <v>115</v>
      </c>
    </row>
    <row r="9718" spans="1:8">
      <c r="A9718" s="4">
        <v>9717</v>
      </c>
      <c r="B9718" s="5" t="s">
        <v>808</v>
      </c>
      <c r="C9718" s="5" t="s">
        <v>308</v>
      </c>
      <c r="D9718" s="5" t="s">
        <v>309</v>
      </c>
      <c r="E9718" s="5" t="s">
        <v>740</v>
      </c>
      <c r="F9718" s="5" t="s">
        <v>748</v>
      </c>
      <c r="G9718" s="13">
        <v>345.86</v>
      </c>
      <c r="H9718" s="5">
        <v>84</v>
      </c>
    </row>
    <row r="9719" spans="1:8">
      <c r="A9719" s="4">
        <v>9718</v>
      </c>
      <c r="B9719" s="5" t="s">
        <v>761</v>
      </c>
      <c r="C9719" s="5" t="s">
        <v>731</v>
      </c>
      <c r="D9719" s="5" t="s">
        <v>743</v>
      </c>
      <c r="E9719" s="5" t="s">
        <v>740</v>
      </c>
      <c r="F9719" s="5" t="s">
        <v>325</v>
      </c>
      <c r="G9719" s="13">
        <v>923.22</v>
      </c>
      <c r="H9719" s="5">
        <v>97</v>
      </c>
    </row>
    <row r="9720" spans="1:8">
      <c r="A9720" s="4">
        <v>9719</v>
      </c>
      <c r="B9720" s="5" t="s">
        <v>807</v>
      </c>
      <c r="C9720" s="5" t="s">
        <v>315</v>
      </c>
      <c r="D9720" s="5" t="s">
        <v>736</v>
      </c>
      <c r="E9720" s="5" t="s">
        <v>322</v>
      </c>
      <c r="F9720" s="5" t="s">
        <v>734</v>
      </c>
      <c r="G9720" s="13">
        <v>482.7</v>
      </c>
      <c r="H9720" s="5">
        <v>1</v>
      </c>
    </row>
    <row r="9721" spans="1:8">
      <c r="A9721" s="4">
        <v>9720</v>
      </c>
      <c r="B9721" s="5" t="s">
        <v>800</v>
      </c>
      <c r="C9721" s="5" t="s">
        <v>755</v>
      </c>
      <c r="D9721" s="5" t="s">
        <v>324</v>
      </c>
      <c r="E9721" s="5" t="s">
        <v>313</v>
      </c>
      <c r="F9721" s="5" t="s">
        <v>746</v>
      </c>
      <c r="G9721" s="13">
        <v>679.22</v>
      </c>
      <c r="H9721" s="5">
        <v>153</v>
      </c>
    </row>
    <row r="9722" spans="1:8">
      <c r="A9722" s="4">
        <v>9721</v>
      </c>
      <c r="B9722" s="5" t="s">
        <v>791</v>
      </c>
      <c r="C9722" s="5" t="s">
        <v>304</v>
      </c>
      <c r="D9722" s="5" t="s">
        <v>772</v>
      </c>
      <c r="E9722" s="5" t="s">
        <v>319</v>
      </c>
      <c r="F9722" s="5" t="s">
        <v>311</v>
      </c>
      <c r="G9722" s="13">
        <v>652.28</v>
      </c>
      <c r="H9722" s="5">
        <v>81</v>
      </c>
    </row>
    <row r="9723" spans="1:8">
      <c r="A9723" s="4">
        <v>9722</v>
      </c>
      <c r="B9723" s="5" t="s">
        <v>804</v>
      </c>
      <c r="C9723" s="5" t="s">
        <v>308</v>
      </c>
      <c r="D9723" s="5" t="s">
        <v>743</v>
      </c>
      <c r="E9723" s="5" t="s">
        <v>314</v>
      </c>
      <c r="F9723" s="5" t="s">
        <v>770</v>
      </c>
      <c r="G9723" s="13">
        <v>216.34</v>
      </c>
      <c r="H9723" s="5">
        <v>55</v>
      </c>
    </row>
    <row r="9724" spans="1:8">
      <c r="A9724" s="4">
        <v>9723</v>
      </c>
      <c r="B9724" s="5" t="s">
        <v>788</v>
      </c>
      <c r="C9724" s="5" t="s">
        <v>783</v>
      </c>
      <c r="D9724" s="5" t="s">
        <v>750</v>
      </c>
      <c r="E9724" s="5" t="s">
        <v>740</v>
      </c>
      <c r="F9724" s="5" t="s">
        <v>306</v>
      </c>
      <c r="G9724" s="13">
        <v>264.81</v>
      </c>
      <c r="H9724" s="5">
        <v>140</v>
      </c>
    </row>
    <row r="9725" spans="1:8">
      <c r="A9725" s="4">
        <v>9724</v>
      </c>
      <c r="B9725" s="5" t="s">
        <v>771</v>
      </c>
      <c r="C9725" s="5" t="s">
        <v>735</v>
      </c>
      <c r="D9725" s="5" t="s">
        <v>316</v>
      </c>
      <c r="E9725" s="5" t="s">
        <v>758</v>
      </c>
      <c r="F9725" s="5" t="s">
        <v>746</v>
      </c>
      <c r="G9725" s="13">
        <v>147.32</v>
      </c>
      <c r="H9725" s="5">
        <v>21</v>
      </c>
    </row>
    <row r="9726" spans="1:8">
      <c r="A9726" s="4">
        <v>9725</v>
      </c>
      <c r="B9726" s="5" t="s">
        <v>768</v>
      </c>
      <c r="C9726" s="5" t="s">
        <v>312</v>
      </c>
      <c r="D9726" s="5" t="s">
        <v>317</v>
      </c>
      <c r="E9726" s="5" t="s">
        <v>322</v>
      </c>
      <c r="F9726" s="5" t="s">
        <v>744</v>
      </c>
      <c r="G9726" s="13">
        <v>790.7</v>
      </c>
      <c r="H9726" s="5">
        <v>191</v>
      </c>
    </row>
    <row r="9727" spans="1:8">
      <c r="A9727" s="4">
        <v>9726</v>
      </c>
      <c r="B9727" s="5" t="s">
        <v>798</v>
      </c>
      <c r="C9727" s="5" t="s">
        <v>318</v>
      </c>
      <c r="D9727" s="5" t="s">
        <v>316</v>
      </c>
      <c r="E9727" s="5" t="s">
        <v>310</v>
      </c>
      <c r="F9727" s="5" t="s">
        <v>770</v>
      </c>
      <c r="G9727" s="13">
        <v>936.94</v>
      </c>
      <c r="H9727" s="5">
        <v>132</v>
      </c>
    </row>
    <row r="9728" spans="1:8">
      <c r="A9728" s="4">
        <v>9727</v>
      </c>
      <c r="B9728" s="5" t="s">
        <v>767</v>
      </c>
      <c r="C9728" s="5" t="s">
        <v>742</v>
      </c>
      <c r="D9728" s="5" t="s">
        <v>320</v>
      </c>
      <c r="E9728" s="5" t="s">
        <v>740</v>
      </c>
      <c r="F9728" s="5" t="s">
        <v>751</v>
      </c>
      <c r="G9728" s="13">
        <v>739.29</v>
      </c>
      <c r="H9728" s="5">
        <v>107</v>
      </c>
    </row>
    <row r="9729" spans="1:8">
      <c r="A9729" s="4">
        <v>9728</v>
      </c>
      <c r="B9729" s="5" t="s">
        <v>795</v>
      </c>
      <c r="C9729" s="5" t="s">
        <v>755</v>
      </c>
      <c r="D9729" s="5" t="s">
        <v>316</v>
      </c>
      <c r="E9729" s="5" t="s">
        <v>303</v>
      </c>
      <c r="F9729" s="5" t="s">
        <v>748</v>
      </c>
      <c r="G9729" s="13">
        <v>545.29</v>
      </c>
      <c r="H9729" s="5">
        <v>119</v>
      </c>
    </row>
    <row r="9730" spans="1:8">
      <c r="A9730" s="4">
        <v>9729</v>
      </c>
      <c r="B9730" s="5" t="s">
        <v>805</v>
      </c>
      <c r="C9730" s="5" t="s">
        <v>753</v>
      </c>
      <c r="D9730" s="5" t="s">
        <v>324</v>
      </c>
      <c r="E9730" s="5" t="s">
        <v>303</v>
      </c>
      <c r="F9730" s="5" t="s">
        <v>306</v>
      </c>
      <c r="G9730" s="13">
        <v>295.33</v>
      </c>
      <c r="H9730" s="5">
        <v>21</v>
      </c>
    </row>
    <row r="9731" spans="1:8">
      <c r="A9731" s="4">
        <v>9730</v>
      </c>
      <c r="B9731" s="5" t="s">
        <v>798</v>
      </c>
      <c r="C9731" s="5" t="s">
        <v>735</v>
      </c>
      <c r="D9731" s="5" t="s">
        <v>324</v>
      </c>
      <c r="E9731" s="5" t="s">
        <v>740</v>
      </c>
      <c r="F9731" s="5" t="s">
        <v>748</v>
      </c>
      <c r="G9731" s="13">
        <v>602.29</v>
      </c>
      <c r="H9731" s="5">
        <v>151</v>
      </c>
    </row>
    <row r="9732" spans="1:8">
      <c r="A9732" s="4">
        <v>9731</v>
      </c>
      <c r="B9732" s="5" t="s">
        <v>730</v>
      </c>
      <c r="C9732" s="5" t="s">
        <v>312</v>
      </c>
      <c r="D9732" s="5" t="s">
        <v>785</v>
      </c>
      <c r="E9732" s="5" t="s">
        <v>319</v>
      </c>
      <c r="F9732" s="5" t="s">
        <v>748</v>
      </c>
      <c r="G9732" s="13">
        <v>250.93</v>
      </c>
      <c r="H9732" s="5">
        <v>84</v>
      </c>
    </row>
    <row r="9733" spans="1:8">
      <c r="A9733" s="4">
        <v>9732</v>
      </c>
      <c r="B9733" s="5" t="s">
        <v>754</v>
      </c>
      <c r="C9733" s="5" t="s">
        <v>308</v>
      </c>
      <c r="D9733" s="5" t="s">
        <v>320</v>
      </c>
      <c r="E9733" s="5" t="s">
        <v>740</v>
      </c>
      <c r="F9733" s="5" t="s">
        <v>326</v>
      </c>
      <c r="G9733" s="13">
        <v>235.9</v>
      </c>
      <c r="H9733" s="5">
        <v>152</v>
      </c>
    </row>
    <row r="9734" spans="1:8">
      <c r="A9734" s="4">
        <v>9733</v>
      </c>
      <c r="B9734" s="5" t="s">
        <v>798</v>
      </c>
      <c r="C9734" s="5" t="s">
        <v>757</v>
      </c>
      <c r="D9734" s="5" t="s">
        <v>769</v>
      </c>
      <c r="E9734" s="5" t="s">
        <v>733</v>
      </c>
      <c r="F9734" s="5" t="s">
        <v>306</v>
      </c>
      <c r="G9734" s="13">
        <v>64.12</v>
      </c>
      <c r="H9734" s="5">
        <v>180</v>
      </c>
    </row>
    <row r="9735" spans="1:8">
      <c r="A9735" s="4">
        <v>9734</v>
      </c>
      <c r="B9735" s="5" t="s">
        <v>790</v>
      </c>
      <c r="C9735" s="5" t="s">
        <v>315</v>
      </c>
      <c r="D9735" s="5" t="s">
        <v>320</v>
      </c>
      <c r="E9735" s="5" t="s">
        <v>310</v>
      </c>
      <c r="F9735" s="5" t="s">
        <v>323</v>
      </c>
      <c r="G9735" s="13">
        <v>604.37</v>
      </c>
      <c r="H9735" s="5">
        <v>154</v>
      </c>
    </row>
    <row r="9736" spans="1:8">
      <c r="A9736" s="4">
        <v>9735</v>
      </c>
      <c r="B9736" s="5" t="s">
        <v>778</v>
      </c>
      <c r="C9736" s="5" t="s">
        <v>753</v>
      </c>
      <c r="D9736" s="5" t="s">
        <v>785</v>
      </c>
      <c r="E9736" s="5" t="s">
        <v>740</v>
      </c>
      <c r="F9736" s="5" t="s">
        <v>311</v>
      </c>
      <c r="G9736" s="13">
        <v>638.09</v>
      </c>
      <c r="H9736" s="5">
        <v>72</v>
      </c>
    </row>
    <row r="9737" spans="1:8">
      <c r="A9737" s="4">
        <v>9736</v>
      </c>
      <c r="B9737" s="5" t="s">
        <v>796</v>
      </c>
      <c r="C9737" s="5" t="s">
        <v>742</v>
      </c>
      <c r="D9737" s="5" t="s">
        <v>309</v>
      </c>
      <c r="E9737" s="5" t="s">
        <v>314</v>
      </c>
      <c r="F9737" s="5" t="s">
        <v>325</v>
      </c>
      <c r="G9737" s="13">
        <v>658.68</v>
      </c>
      <c r="H9737" s="5">
        <v>4</v>
      </c>
    </row>
    <row r="9738" spans="1:8">
      <c r="A9738" s="4">
        <v>9737</v>
      </c>
      <c r="B9738" s="5" t="s">
        <v>767</v>
      </c>
      <c r="C9738" s="5" t="s">
        <v>757</v>
      </c>
      <c r="D9738" s="5" t="s">
        <v>738</v>
      </c>
      <c r="E9738" s="5" t="s">
        <v>740</v>
      </c>
      <c r="F9738" s="5" t="s">
        <v>306</v>
      </c>
      <c r="G9738" s="13">
        <v>498.99</v>
      </c>
      <c r="H9738" s="5">
        <v>99</v>
      </c>
    </row>
    <row r="9739" spans="1:8">
      <c r="A9739" s="4">
        <v>9738</v>
      </c>
      <c r="B9739" s="5" t="s">
        <v>773</v>
      </c>
      <c r="C9739" s="5" t="s">
        <v>753</v>
      </c>
      <c r="D9739" s="5" t="s">
        <v>772</v>
      </c>
      <c r="E9739" s="5" t="s">
        <v>733</v>
      </c>
      <c r="F9739" s="5" t="s">
        <v>326</v>
      </c>
      <c r="G9739" s="13">
        <v>882.78</v>
      </c>
      <c r="H9739" s="5">
        <v>30</v>
      </c>
    </row>
    <row r="9740" spans="1:8">
      <c r="A9740" s="4">
        <v>9739</v>
      </c>
      <c r="B9740" s="5" t="s">
        <v>767</v>
      </c>
      <c r="C9740" s="5" t="s">
        <v>318</v>
      </c>
      <c r="D9740" s="5" t="s">
        <v>736</v>
      </c>
      <c r="E9740" s="5" t="s">
        <v>314</v>
      </c>
      <c r="F9740" s="5" t="s">
        <v>326</v>
      </c>
      <c r="G9740" s="13">
        <v>333.16</v>
      </c>
      <c r="H9740" s="5">
        <v>73</v>
      </c>
    </row>
    <row r="9741" spans="1:8">
      <c r="A9741" s="4">
        <v>9740</v>
      </c>
      <c r="B9741" s="5" t="s">
        <v>777</v>
      </c>
      <c r="C9741" s="5" t="s">
        <v>753</v>
      </c>
      <c r="D9741" s="5" t="s">
        <v>324</v>
      </c>
      <c r="E9741" s="5" t="s">
        <v>305</v>
      </c>
      <c r="F9741" s="5" t="s">
        <v>744</v>
      </c>
      <c r="G9741" s="13">
        <v>707.17</v>
      </c>
      <c r="H9741" s="5">
        <v>89</v>
      </c>
    </row>
    <row r="9742" spans="1:8">
      <c r="A9742" s="4">
        <v>9741</v>
      </c>
      <c r="B9742" s="5" t="s">
        <v>774</v>
      </c>
      <c r="C9742" s="5" t="s">
        <v>757</v>
      </c>
      <c r="D9742" s="5" t="s">
        <v>738</v>
      </c>
      <c r="E9742" s="5" t="s">
        <v>733</v>
      </c>
      <c r="F9742" s="5" t="s">
        <v>325</v>
      </c>
      <c r="G9742" s="13">
        <v>574.49</v>
      </c>
      <c r="H9742" s="5">
        <v>29</v>
      </c>
    </row>
    <row r="9743" spans="1:8">
      <c r="A9743" s="4">
        <v>9742</v>
      </c>
      <c r="B9743" s="5" t="s">
        <v>767</v>
      </c>
      <c r="C9743" s="5" t="s">
        <v>308</v>
      </c>
      <c r="D9743" s="5" t="s">
        <v>316</v>
      </c>
      <c r="E9743" s="5" t="s">
        <v>319</v>
      </c>
      <c r="F9743" s="5" t="s">
        <v>311</v>
      </c>
      <c r="G9743" s="13">
        <v>445.33</v>
      </c>
      <c r="H9743" s="5">
        <v>42</v>
      </c>
    </row>
    <row r="9744" spans="1:8">
      <c r="A9744" s="4">
        <v>9743</v>
      </c>
      <c r="B9744" s="5" t="s">
        <v>774</v>
      </c>
      <c r="C9744" s="5" t="s">
        <v>307</v>
      </c>
      <c r="D9744" s="5" t="s">
        <v>320</v>
      </c>
      <c r="E9744" s="5" t="s">
        <v>740</v>
      </c>
      <c r="F9744" s="5" t="s">
        <v>326</v>
      </c>
      <c r="G9744" s="13">
        <v>825.19</v>
      </c>
      <c r="H9744" s="5">
        <v>12</v>
      </c>
    </row>
    <row r="9745" spans="1:8">
      <c r="A9745" s="4">
        <v>9744</v>
      </c>
      <c r="B9745" s="5" t="s">
        <v>789</v>
      </c>
      <c r="C9745" s="5" t="s">
        <v>742</v>
      </c>
      <c r="D9745" s="5" t="s">
        <v>316</v>
      </c>
      <c r="E9745" s="5" t="s">
        <v>758</v>
      </c>
      <c r="F9745" s="5" t="s">
        <v>325</v>
      </c>
      <c r="G9745" s="13">
        <v>41.76</v>
      </c>
      <c r="H9745" s="5">
        <v>46</v>
      </c>
    </row>
    <row r="9746" spans="1:8">
      <c r="A9746" s="4">
        <v>9745</v>
      </c>
      <c r="B9746" s="5" t="s">
        <v>759</v>
      </c>
      <c r="C9746" s="5" t="s">
        <v>757</v>
      </c>
      <c r="D9746" s="5" t="s">
        <v>772</v>
      </c>
      <c r="E9746" s="5" t="s">
        <v>314</v>
      </c>
      <c r="F9746" s="5" t="s">
        <v>751</v>
      </c>
      <c r="G9746" s="13">
        <v>469.32</v>
      </c>
      <c r="H9746" s="5">
        <v>37</v>
      </c>
    </row>
    <row r="9747" spans="1:8">
      <c r="A9747" s="4">
        <v>9746</v>
      </c>
      <c r="B9747" s="5" t="s">
        <v>773</v>
      </c>
      <c r="C9747" s="5" t="s">
        <v>757</v>
      </c>
      <c r="D9747" s="5" t="s">
        <v>736</v>
      </c>
      <c r="E9747" s="5" t="s">
        <v>740</v>
      </c>
      <c r="F9747" s="5" t="s">
        <v>326</v>
      </c>
      <c r="G9747" s="13">
        <v>665.72</v>
      </c>
      <c r="H9747" s="5">
        <v>188</v>
      </c>
    </row>
    <row r="9748" spans="1:8">
      <c r="A9748" s="4">
        <v>9747</v>
      </c>
      <c r="B9748" s="5" t="s">
        <v>790</v>
      </c>
      <c r="C9748" s="5" t="s">
        <v>307</v>
      </c>
      <c r="D9748" s="5" t="s">
        <v>736</v>
      </c>
      <c r="E9748" s="5" t="s">
        <v>740</v>
      </c>
      <c r="F9748" s="5" t="s">
        <v>746</v>
      </c>
      <c r="G9748" s="13">
        <v>280.82</v>
      </c>
      <c r="H9748" s="5">
        <v>84</v>
      </c>
    </row>
    <row r="9749" spans="1:8">
      <c r="A9749" s="4">
        <v>9748</v>
      </c>
      <c r="B9749" s="5" t="s">
        <v>774</v>
      </c>
      <c r="C9749" s="5" t="s">
        <v>304</v>
      </c>
      <c r="D9749" s="5" t="s">
        <v>320</v>
      </c>
      <c r="E9749" s="5" t="s">
        <v>733</v>
      </c>
      <c r="F9749" s="5" t="s">
        <v>744</v>
      </c>
      <c r="G9749" s="13">
        <v>379.04</v>
      </c>
      <c r="H9749" s="5">
        <v>42</v>
      </c>
    </row>
    <row r="9750" spans="1:8">
      <c r="A9750" s="4">
        <v>9749</v>
      </c>
      <c r="B9750" s="5" t="s">
        <v>302</v>
      </c>
      <c r="C9750" s="5" t="s">
        <v>312</v>
      </c>
      <c r="D9750" s="5" t="s">
        <v>769</v>
      </c>
      <c r="E9750" s="5" t="s">
        <v>319</v>
      </c>
      <c r="F9750" s="5" t="s">
        <v>770</v>
      </c>
      <c r="G9750" s="13">
        <v>886.05</v>
      </c>
      <c r="H9750" s="5">
        <v>109</v>
      </c>
    </row>
    <row r="9751" spans="1:8">
      <c r="A9751" s="4">
        <v>9750</v>
      </c>
      <c r="B9751" s="5" t="s">
        <v>730</v>
      </c>
      <c r="C9751" s="5" t="s">
        <v>308</v>
      </c>
      <c r="D9751" s="5" t="s">
        <v>309</v>
      </c>
      <c r="E9751" s="5" t="s">
        <v>305</v>
      </c>
      <c r="F9751" s="5" t="s">
        <v>734</v>
      </c>
      <c r="G9751" s="13">
        <v>238.1</v>
      </c>
      <c r="H9751" s="5">
        <v>199</v>
      </c>
    </row>
    <row r="9752" spans="1:8">
      <c r="A9752" s="4">
        <v>9751</v>
      </c>
      <c r="B9752" s="5" t="s">
        <v>776</v>
      </c>
      <c r="C9752" s="5" t="s">
        <v>312</v>
      </c>
      <c r="D9752" s="5" t="s">
        <v>324</v>
      </c>
      <c r="E9752" s="5" t="s">
        <v>303</v>
      </c>
      <c r="F9752" s="5" t="s">
        <v>325</v>
      </c>
      <c r="G9752" s="13">
        <v>189.27</v>
      </c>
      <c r="H9752" s="5">
        <v>117</v>
      </c>
    </row>
    <row r="9753" spans="1:8">
      <c r="A9753" s="4">
        <v>9752</v>
      </c>
      <c r="B9753" s="5" t="s">
        <v>754</v>
      </c>
      <c r="C9753" s="5" t="s">
        <v>757</v>
      </c>
      <c r="D9753" s="5" t="s">
        <v>785</v>
      </c>
      <c r="E9753" s="5" t="s">
        <v>310</v>
      </c>
      <c r="F9753" s="5" t="s">
        <v>321</v>
      </c>
      <c r="G9753" s="13">
        <v>60.59</v>
      </c>
      <c r="H9753" s="5">
        <v>131</v>
      </c>
    </row>
    <row r="9754" spans="1:8">
      <c r="A9754" s="4">
        <v>9753</v>
      </c>
      <c r="B9754" s="5" t="s">
        <v>768</v>
      </c>
      <c r="C9754" s="5" t="s">
        <v>783</v>
      </c>
      <c r="D9754" s="5" t="s">
        <v>750</v>
      </c>
      <c r="E9754" s="5" t="s">
        <v>303</v>
      </c>
      <c r="F9754" s="5" t="s">
        <v>323</v>
      </c>
      <c r="G9754" s="13">
        <v>930.4</v>
      </c>
      <c r="H9754" s="5">
        <v>95</v>
      </c>
    </row>
    <row r="9755" spans="1:8">
      <c r="A9755" s="4">
        <v>9754</v>
      </c>
      <c r="B9755" s="5" t="s">
        <v>745</v>
      </c>
      <c r="C9755" s="5" t="s">
        <v>742</v>
      </c>
      <c r="D9755" s="5" t="s">
        <v>317</v>
      </c>
      <c r="E9755" s="5" t="s">
        <v>733</v>
      </c>
      <c r="F9755" s="5" t="s">
        <v>311</v>
      </c>
      <c r="G9755" s="13">
        <v>639.20000000000005</v>
      </c>
      <c r="H9755" s="5">
        <v>159</v>
      </c>
    </row>
    <row r="9756" spans="1:8">
      <c r="A9756" s="4">
        <v>9755</v>
      </c>
      <c r="B9756" s="5" t="s">
        <v>808</v>
      </c>
      <c r="C9756" s="5" t="s">
        <v>307</v>
      </c>
      <c r="D9756" s="5" t="s">
        <v>772</v>
      </c>
      <c r="E9756" s="5" t="s">
        <v>314</v>
      </c>
      <c r="F9756" s="5" t="s">
        <v>311</v>
      </c>
      <c r="G9756" s="13">
        <v>205.64</v>
      </c>
      <c r="H9756" s="5">
        <v>68</v>
      </c>
    </row>
    <row r="9757" spans="1:8">
      <c r="A9757" s="4">
        <v>9756</v>
      </c>
      <c r="B9757" s="5" t="s">
        <v>773</v>
      </c>
      <c r="C9757" s="5" t="s">
        <v>312</v>
      </c>
      <c r="D9757" s="5" t="s">
        <v>732</v>
      </c>
      <c r="E9757" s="5" t="s">
        <v>322</v>
      </c>
      <c r="F9757" s="5" t="s">
        <v>321</v>
      </c>
      <c r="G9757" s="13">
        <v>500.85</v>
      </c>
      <c r="H9757" s="5">
        <v>120</v>
      </c>
    </row>
    <row r="9758" spans="1:8">
      <c r="A9758" s="4">
        <v>9757</v>
      </c>
      <c r="B9758" s="5" t="s">
        <v>782</v>
      </c>
      <c r="C9758" s="5" t="s">
        <v>742</v>
      </c>
      <c r="D9758" s="5" t="s">
        <v>309</v>
      </c>
      <c r="E9758" s="5" t="s">
        <v>733</v>
      </c>
      <c r="F9758" s="5" t="s">
        <v>751</v>
      </c>
      <c r="G9758" s="13">
        <v>758.98</v>
      </c>
      <c r="H9758" s="5">
        <v>146</v>
      </c>
    </row>
    <row r="9759" spans="1:8">
      <c r="A9759" s="4">
        <v>9758</v>
      </c>
      <c r="B9759" s="5" t="s">
        <v>808</v>
      </c>
      <c r="C9759" s="5" t="s">
        <v>742</v>
      </c>
      <c r="D9759" s="5" t="s">
        <v>309</v>
      </c>
      <c r="E9759" s="5" t="s">
        <v>310</v>
      </c>
      <c r="F9759" s="5" t="s">
        <v>748</v>
      </c>
      <c r="G9759" s="13">
        <v>586.25</v>
      </c>
      <c r="H9759" s="5">
        <v>157</v>
      </c>
    </row>
    <row r="9760" spans="1:8">
      <c r="A9760" s="4">
        <v>9759</v>
      </c>
      <c r="B9760" s="5" t="s">
        <v>762</v>
      </c>
      <c r="C9760" s="5" t="s">
        <v>742</v>
      </c>
      <c r="D9760" s="5" t="s">
        <v>732</v>
      </c>
      <c r="E9760" s="5" t="s">
        <v>310</v>
      </c>
      <c r="F9760" s="5" t="s">
        <v>321</v>
      </c>
      <c r="G9760" s="13">
        <v>613.92999999999995</v>
      </c>
      <c r="H9760" s="5">
        <v>142</v>
      </c>
    </row>
    <row r="9761" spans="1:8">
      <c r="A9761" s="4">
        <v>9760</v>
      </c>
      <c r="B9761" s="5" t="s">
        <v>805</v>
      </c>
      <c r="C9761" s="5" t="s">
        <v>731</v>
      </c>
      <c r="D9761" s="5" t="s">
        <v>769</v>
      </c>
      <c r="E9761" s="5" t="s">
        <v>322</v>
      </c>
      <c r="F9761" s="5" t="s">
        <v>321</v>
      </c>
      <c r="G9761" s="13">
        <v>806.27</v>
      </c>
      <c r="H9761" s="5">
        <v>35</v>
      </c>
    </row>
    <row r="9762" spans="1:8">
      <c r="A9762" s="4">
        <v>9761</v>
      </c>
      <c r="B9762" s="5" t="s">
        <v>768</v>
      </c>
      <c r="C9762" s="5" t="s">
        <v>735</v>
      </c>
      <c r="D9762" s="5" t="s">
        <v>316</v>
      </c>
      <c r="E9762" s="5" t="s">
        <v>740</v>
      </c>
      <c r="F9762" s="5" t="s">
        <v>325</v>
      </c>
      <c r="G9762" s="13">
        <v>863.41</v>
      </c>
      <c r="H9762" s="5">
        <v>46</v>
      </c>
    </row>
    <row r="9763" spans="1:8">
      <c r="A9763" s="4">
        <v>9762</v>
      </c>
      <c r="B9763" s="5" t="s">
        <v>799</v>
      </c>
      <c r="C9763" s="5" t="s">
        <v>304</v>
      </c>
      <c r="D9763" s="5" t="s">
        <v>772</v>
      </c>
      <c r="E9763" s="5" t="s">
        <v>740</v>
      </c>
      <c r="F9763" s="5" t="s">
        <v>311</v>
      </c>
      <c r="G9763" s="13">
        <v>666.88</v>
      </c>
      <c r="H9763" s="5">
        <v>175</v>
      </c>
    </row>
    <row r="9764" spans="1:8">
      <c r="A9764" s="4">
        <v>9763</v>
      </c>
      <c r="B9764" s="5" t="s">
        <v>771</v>
      </c>
      <c r="C9764" s="5" t="s">
        <v>753</v>
      </c>
      <c r="D9764" s="5" t="s">
        <v>317</v>
      </c>
      <c r="E9764" s="5" t="s">
        <v>313</v>
      </c>
      <c r="F9764" s="5" t="s">
        <v>311</v>
      </c>
      <c r="G9764" s="13">
        <v>373.12</v>
      </c>
      <c r="H9764" s="5">
        <v>176</v>
      </c>
    </row>
    <row r="9765" spans="1:8">
      <c r="A9765" s="4">
        <v>9764</v>
      </c>
      <c r="B9765" s="5" t="s">
        <v>794</v>
      </c>
      <c r="C9765" s="5" t="s">
        <v>755</v>
      </c>
      <c r="D9765" s="5" t="s">
        <v>736</v>
      </c>
      <c r="E9765" s="5" t="s">
        <v>314</v>
      </c>
      <c r="F9765" s="5" t="s">
        <v>325</v>
      </c>
      <c r="G9765" s="13">
        <v>236.11</v>
      </c>
      <c r="H9765" s="5">
        <v>53</v>
      </c>
    </row>
    <row r="9766" spans="1:8">
      <c r="A9766" s="4">
        <v>9765</v>
      </c>
      <c r="B9766" s="5" t="s">
        <v>809</v>
      </c>
      <c r="C9766" s="5" t="s">
        <v>757</v>
      </c>
      <c r="D9766" s="5" t="s">
        <v>738</v>
      </c>
      <c r="E9766" s="5" t="s">
        <v>758</v>
      </c>
      <c r="F9766" s="5" t="s">
        <v>751</v>
      </c>
      <c r="G9766" s="13">
        <v>593.66</v>
      </c>
      <c r="H9766" s="5">
        <v>189</v>
      </c>
    </row>
    <row r="9767" spans="1:8">
      <c r="A9767" s="4">
        <v>9766</v>
      </c>
      <c r="B9767" s="5" t="s">
        <v>796</v>
      </c>
      <c r="C9767" s="5" t="s">
        <v>753</v>
      </c>
      <c r="D9767" s="5" t="s">
        <v>769</v>
      </c>
      <c r="E9767" s="5" t="s">
        <v>314</v>
      </c>
      <c r="F9767" s="5" t="s">
        <v>323</v>
      </c>
      <c r="G9767" s="13">
        <v>160.63999999999999</v>
      </c>
      <c r="H9767" s="5">
        <v>96</v>
      </c>
    </row>
    <row r="9768" spans="1:8">
      <c r="A9768" s="4">
        <v>9767</v>
      </c>
      <c r="B9768" s="5" t="s">
        <v>780</v>
      </c>
      <c r="C9768" s="5" t="s">
        <v>308</v>
      </c>
      <c r="D9768" s="5" t="s">
        <v>743</v>
      </c>
      <c r="E9768" s="5" t="s">
        <v>310</v>
      </c>
      <c r="F9768" s="5" t="s">
        <v>751</v>
      </c>
      <c r="G9768" s="13">
        <v>836.8</v>
      </c>
      <c r="H9768" s="5">
        <v>177</v>
      </c>
    </row>
    <row r="9769" spans="1:8">
      <c r="A9769" s="4">
        <v>9768</v>
      </c>
      <c r="B9769" s="5" t="s">
        <v>752</v>
      </c>
      <c r="C9769" s="5" t="s">
        <v>312</v>
      </c>
      <c r="D9769" s="5" t="s">
        <v>769</v>
      </c>
      <c r="E9769" s="5" t="s">
        <v>740</v>
      </c>
      <c r="F9769" s="5" t="s">
        <v>325</v>
      </c>
      <c r="G9769" s="13">
        <v>382.56</v>
      </c>
      <c r="H9769" s="5">
        <v>128</v>
      </c>
    </row>
    <row r="9770" spans="1:8">
      <c r="A9770" s="4">
        <v>9769</v>
      </c>
      <c r="B9770" s="5" t="s">
        <v>756</v>
      </c>
      <c r="C9770" s="5" t="s">
        <v>755</v>
      </c>
      <c r="D9770" s="5" t="s">
        <v>317</v>
      </c>
      <c r="E9770" s="5" t="s">
        <v>303</v>
      </c>
      <c r="F9770" s="5" t="s">
        <v>323</v>
      </c>
      <c r="G9770" s="13">
        <v>416.57</v>
      </c>
      <c r="H9770" s="5">
        <v>63</v>
      </c>
    </row>
    <row r="9771" spans="1:8">
      <c r="A9771" s="4">
        <v>9770</v>
      </c>
      <c r="B9771" s="5" t="s">
        <v>811</v>
      </c>
      <c r="C9771" s="5" t="s">
        <v>757</v>
      </c>
      <c r="D9771" s="5" t="s">
        <v>785</v>
      </c>
      <c r="E9771" s="5" t="s">
        <v>303</v>
      </c>
      <c r="F9771" s="5" t="s">
        <v>748</v>
      </c>
      <c r="G9771" s="13">
        <v>391.24</v>
      </c>
      <c r="H9771" s="5">
        <v>131</v>
      </c>
    </row>
    <row r="9772" spans="1:8">
      <c r="A9772" s="4">
        <v>9771</v>
      </c>
      <c r="B9772" s="5" t="s">
        <v>776</v>
      </c>
      <c r="C9772" s="5" t="s">
        <v>757</v>
      </c>
      <c r="D9772" s="5" t="s">
        <v>324</v>
      </c>
      <c r="E9772" s="5" t="s">
        <v>322</v>
      </c>
      <c r="F9772" s="5" t="s">
        <v>734</v>
      </c>
      <c r="G9772" s="13">
        <v>274.64</v>
      </c>
      <c r="H9772" s="5">
        <v>6</v>
      </c>
    </row>
    <row r="9773" spans="1:8">
      <c r="A9773" s="4">
        <v>9772</v>
      </c>
      <c r="B9773" s="5" t="s">
        <v>773</v>
      </c>
      <c r="C9773" s="5" t="s">
        <v>742</v>
      </c>
      <c r="D9773" s="5" t="s">
        <v>738</v>
      </c>
      <c r="E9773" s="5" t="s">
        <v>740</v>
      </c>
      <c r="F9773" s="5" t="s">
        <v>311</v>
      </c>
      <c r="G9773" s="13">
        <v>542.03</v>
      </c>
      <c r="H9773" s="5">
        <v>85</v>
      </c>
    </row>
    <row r="9774" spans="1:8">
      <c r="A9774" s="4">
        <v>9773</v>
      </c>
      <c r="B9774" s="5" t="s">
        <v>763</v>
      </c>
      <c r="C9774" s="5" t="s">
        <v>304</v>
      </c>
      <c r="D9774" s="5" t="s">
        <v>750</v>
      </c>
      <c r="E9774" s="5" t="s">
        <v>740</v>
      </c>
      <c r="F9774" s="5" t="s">
        <v>734</v>
      </c>
      <c r="G9774" s="13">
        <v>621.22</v>
      </c>
      <c r="H9774" s="5">
        <v>100</v>
      </c>
    </row>
    <row r="9775" spans="1:8">
      <c r="A9775" s="4">
        <v>9774</v>
      </c>
      <c r="B9775" s="5" t="s">
        <v>789</v>
      </c>
      <c r="C9775" s="5" t="s">
        <v>753</v>
      </c>
      <c r="D9775" s="5" t="s">
        <v>750</v>
      </c>
      <c r="E9775" s="5" t="s">
        <v>758</v>
      </c>
      <c r="F9775" s="5" t="s">
        <v>326</v>
      </c>
      <c r="G9775" s="13">
        <v>846.84</v>
      </c>
      <c r="H9775" s="5">
        <v>15</v>
      </c>
    </row>
    <row r="9776" spans="1:8">
      <c r="A9776" s="4">
        <v>9775</v>
      </c>
      <c r="B9776" s="5" t="s">
        <v>806</v>
      </c>
      <c r="C9776" s="5" t="s">
        <v>312</v>
      </c>
      <c r="D9776" s="5" t="s">
        <v>738</v>
      </c>
      <c r="E9776" s="5" t="s">
        <v>303</v>
      </c>
      <c r="F9776" s="5" t="s">
        <v>321</v>
      </c>
      <c r="G9776" s="13">
        <v>827.72</v>
      </c>
      <c r="H9776" s="5">
        <v>143</v>
      </c>
    </row>
    <row r="9777" spans="1:8">
      <c r="A9777" s="4">
        <v>9776</v>
      </c>
      <c r="B9777" s="5" t="s">
        <v>790</v>
      </c>
      <c r="C9777" s="5" t="s">
        <v>755</v>
      </c>
      <c r="D9777" s="5" t="s">
        <v>317</v>
      </c>
      <c r="E9777" s="5" t="s">
        <v>322</v>
      </c>
      <c r="F9777" s="5" t="s">
        <v>751</v>
      </c>
      <c r="G9777" s="13">
        <v>473.88</v>
      </c>
      <c r="H9777" s="5">
        <v>151</v>
      </c>
    </row>
    <row r="9778" spans="1:8">
      <c r="A9778" s="4">
        <v>9777</v>
      </c>
      <c r="B9778" s="5" t="s">
        <v>737</v>
      </c>
      <c r="C9778" s="5" t="s">
        <v>757</v>
      </c>
      <c r="D9778" s="5" t="s">
        <v>785</v>
      </c>
      <c r="E9778" s="5" t="s">
        <v>733</v>
      </c>
      <c r="F9778" s="5" t="s">
        <v>770</v>
      </c>
      <c r="G9778" s="13">
        <v>274.77999999999997</v>
      </c>
      <c r="H9778" s="5">
        <v>4</v>
      </c>
    </row>
    <row r="9779" spans="1:8">
      <c r="A9779" s="4">
        <v>9778</v>
      </c>
      <c r="B9779" s="5" t="s">
        <v>799</v>
      </c>
      <c r="C9779" s="5" t="s">
        <v>318</v>
      </c>
      <c r="D9779" s="5" t="s">
        <v>324</v>
      </c>
      <c r="E9779" s="5" t="s">
        <v>303</v>
      </c>
      <c r="F9779" s="5" t="s">
        <v>306</v>
      </c>
      <c r="G9779" s="13">
        <v>283.29000000000002</v>
      </c>
      <c r="H9779" s="5">
        <v>170</v>
      </c>
    </row>
    <row r="9780" spans="1:8">
      <c r="A9780" s="4">
        <v>9779</v>
      </c>
      <c r="B9780" s="5" t="s">
        <v>765</v>
      </c>
      <c r="C9780" s="5" t="s">
        <v>742</v>
      </c>
      <c r="D9780" s="5" t="s">
        <v>785</v>
      </c>
      <c r="E9780" s="5" t="s">
        <v>758</v>
      </c>
      <c r="F9780" s="5" t="s">
        <v>311</v>
      </c>
      <c r="G9780" s="13">
        <v>945.05</v>
      </c>
      <c r="H9780" s="5">
        <v>164</v>
      </c>
    </row>
    <row r="9781" spans="1:8">
      <c r="A9781" s="4">
        <v>9780</v>
      </c>
      <c r="B9781" s="5" t="s">
        <v>778</v>
      </c>
      <c r="C9781" s="5" t="s">
        <v>315</v>
      </c>
      <c r="D9781" s="5" t="s">
        <v>769</v>
      </c>
      <c r="E9781" s="5" t="s">
        <v>319</v>
      </c>
      <c r="F9781" s="5" t="s">
        <v>306</v>
      </c>
      <c r="G9781" s="13">
        <v>136.80000000000001</v>
      </c>
      <c r="H9781" s="5">
        <v>84</v>
      </c>
    </row>
    <row r="9782" spans="1:8">
      <c r="A9782" s="4">
        <v>9781</v>
      </c>
      <c r="B9782" s="5" t="s">
        <v>764</v>
      </c>
      <c r="C9782" s="5" t="s">
        <v>757</v>
      </c>
      <c r="D9782" s="5" t="s">
        <v>309</v>
      </c>
      <c r="E9782" s="5" t="s">
        <v>310</v>
      </c>
      <c r="F9782" s="5" t="s">
        <v>326</v>
      </c>
      <c r="G9782" s="13">
        <v>612.82000000000005</v>
      </c>
      <c r="H9782" s="5">
        <v>36</v>
      </c>
    </row>
    <row r="9783" spans="1:8">
      <c r="A9783" s="4">
        <v>9782</v>
      </c>
      <c r="B9783" s="5" t="s">
        <v>739</v>
      </c>
      <c r="C9783" s="5" t="s">
        <v>755</v>
      </c>
      <c r="D9783" s="5" t="s">
        <v>738</v>
      </c>
      <c r="E9783" s="5" t="s">
        <v>322</v>
      </c>
      <c r="F9783" s="5" t="s">
        <v>734</v>
      </c>
      <c r="G9783" s="13">
        <v>98.1</v>
      </c>
      <c r="H9783" s="5">
        <v>59</v>
      </c>
    </row>
    <row r="9784" spans="1:8">
      <c r="A9784" s="4">
        <v>9783</v>
      </c>
      <c r="B9784" s="5" t="s">
        <v>781</v>
      </c>
      <c r="C9784" s="5" t="s">
        <v>731</v>
      </c>
      <c r="D9784" s="5" t="s">
        <v>736</v>
      </c>
      <c r="E9784" s="5" t="s">
        <v>313</v>
      </c>
      <c r="F9784" s="5" t="s">
        <v>744</v>
      </c>
      <c r="G9784" s="13">
        <v>359.18</v>
      </c>
      <c r="H9784" s="5">
        <v>29</v>
      </c>
    </row>
    <row r="9785" spans="1:8">
      <c r="A9785" s="4">
        <v>9784</v>
      </c>
      <c r="B9785" s="5" t="s">
        <v>302</v>
      </c>
      <c r="C9785" s="5" t="s">
        <v>757</v>
      </c>
      <c r="D9785" s="5" t="s">
        <v>772</v>
      </c>
      <c r="E9785" s="5" t="s">
        <v>322</v>
      </c>
      <c r="F9785" s="5" t="s">
        <v>311</v>
      </c>
      <c r="G9785" s="13">
        <v>665.51</v>
      </c>
      <c r="H9785" s="5">
        <v>32</v>
      </c>
    </row>
    <row r="9786" spans="1:8">
      <c r="A9786" s="4">
        <v>9785</v>
      </c>
      <c r="B9786" s="5" t="s">
        <v>773</v>
      </c>
      <c r="C9786" s="5" t="s">
        <v>304</v>
      </c>
      <c r="D9786" s="5" t="s">
        <v>769</v>
      </c>
      <c r="E9786" s="5" t="s">
        <v>313</v>
      </c>
      <c r="F9786" s="5" t="s">
        <v>326</v>
      </c>
      <c r="G9786" s="13">
        <v>337.95</v>
      </c>
      <c r="H9786" s="5">
        <v>198</v>
      </c>
    </row>
    <row r="9787" spans="1:8">
      <c r="A9787" s="4">
        <v>9786</v>
      </c>
      <c r="B9787" s="5" t="s">
        <v>791</v>
      </c>
      <c r="C9787" s="5" t="s">
        <v>755</v>
      </c>
      <c r="D9787" s="5" t="s">
        <v>736</v>
      </c>
      <c r="E9787" s="5" t="s">
        <v>758</v>
      </c>
      <c r="F9787" s="5" t="s">
        <v>751</v>
      </c>
      <c r="G9787" s="13">
        <v>862.79</v>
      </c>
      <c r="H9787" s="5">
        <v>56</v>
      </c>
    </row>
    <row r="9788" spans="1:8">
      <c r="A9788" s="4">
        <v>9787</v>
      </c>
      <c r="B9788" s="5" t="s">
        <v>762</v>
      </c>
      <c r="C9788" s="5" t="s">
        <v>308</v>
      </c>
      <c r="D9788" s="5" t="s">
        <v>769</v>
      </c>
      <c r="E9788" s="5" t="s">
        <v>758</v>
      </c>
      <c r="F9788" s="5" t="s">
        <v>746</v>
      </c>
      <c r="G9788" s="13">
        <v>638.12</v>
      </c>
      <c r="H9788" s="5">
        <v>144</v>
      </c>
    </row>
    <row r="9789" spans="1:8">
      <c r="A9789" s="4">
        <v>9788</v>
      </c>
      <c r="B9789" s="5" t="s">
        <v>781</v>
      </c>
      <c r="C9789" s="5" t="s">
        <v>308</v>
      </c>
      <c r="D9789" s="5" t="s">
        <v>769</v>
      </c>
      <c r="E9789" s="5" t="s">
        <v>303</v>
      </c>
      <c r="F9789" s="5" t="s">
        <v>306</v>
      </c>
      <c r="G9789" s="13">
        <v>88.23</v>
      </c>
      <c r="H9789" s="5">
        <v>88</v>
      </c>
    </row>
    <row r="9790" spans="1:8">
      <c r="A9790" s="4">
        <v>9789</v>
      </c>
      <c r="B9790" s="5" t="s">
        <v>789</v>
      </c>
      <c r="C9790" s="5" t="s">
        <v>783</v>
      </c>
      <c r="D9790" s="5" t="s">
        <v>743</v>
      </c>
      <c r="E9790" s="5" t="s">
        <v>319</v>
      </c>
      <c r="F9790" s="5" t="s">
        <v>746</v>
      </c>
      <c r="G9790" s="13">
        <v>362.87</v>
      </c>
      <c r="H9790" s="5">
        <v>23</v>
      </c>
    </row>
    <row r="9791" spans="1:8">
      <c r="A9791" s="4">
        <v>9790</v>
      </c>
      <c r="B9791" s="5" t="s">
        <v>777</v>
      </c>
      <c r="C9791" s="5" t="s">
        <v>304</v>
      </c>
      <c r="D9791" s="5" t="s">
        <v>320</v>
      </c>
      <c r="E9791" s="5" t="s">
        <v>319</v>
      </c>
      <c r="F9791" s="5" t="s">
        <v>746</v>
      </c>
      <c r="G9791" s="13">
        <v>793.22</v>
      </c>
      <c r="H9791" s="5">
        <v>191</v>
      </c>
    </row>
    <row r="9792" spans="1:8">
      <c r="A9792" s="4">
        <v>9791</v>
      </c>
      <c r="B9792" s="5" t="s">
        <v>793</v>
      </c>
      <c r="C9792" s="5" t="s">
        <v>783</v>
      </c>
      <c r="D9792" s="5" t="s">
        <v>316</v>
      </c>
      <c r="E9792" s="5" t="s">
        <v>303</v>
      </c>
      <c r="F9792" s="5" t="s">
        <v>770</v>
      </c>
      <c r="G9792" s="13">
        <v>604.47</v>
      </c>
      <c r="H9792" s="5">
        <v>70</v>
      </c>
    </row>
    <row r="9793" spans="1:8">
      <c r="A9793" s="4">
        <v>9792</v>
      </c>
      <c r="B9793" s="5" t="s">
        <v>798</v>
      </c>
      <c r="C9793" s="5" t="s">
        <v>735</v>
      </c>
      <c r="D9793" s="5" t="s">
        <v>317</v>
      </c>
      <c r="E9793" s="5" t="s">
        <v>305</v>
      </c>
      <c r="F9793" s="5" t="s">
        <v>770</v>
      </c>
      <c r="G9793" s="13">
        <v>213.04</v>
      </c>
      <c r="H9793" s="5">
        <v>38</v>
      </c>
    </row>
    <row r="9794" spans="1:8">
      <c r="A9794" s="4">
        <v>9793</v>
      </c>
      <c r="B9794" s="5" t="s">
        <v>764</v>
      </c>
      <c r="C9794" s="5" t="s">
        <v>308</v>
      </c>
      <c r="D9794" s="5" t="s">
        <v>738</v>
      </c>
      <c r="E9794" s="5" t="s">
        <v>322</v>
      </c>
      <c r="F9794" s="5" t="s">
        <v>311</v>
      </c>
      <c r="G9794" s="13">
        <v>366.06</v>
      </c>
      <c r="H9794" s="5">
        <v>40</v>
      </c>
    </row>
    <row r="9795" spans="1:8">
      <c r="A9795" s="4">
        <v>9794</v>
      </c>
      <c r="B9795" s="5" t="s">
        <v>765</v>
      </c>
      <c r="C9795" s="5" t="s">
        <v>307</v>
      </c>
      <c r="D9795" s="5" t="s">
        <v>317</v>
      </c>
      <c r="E9795" s="5" t="s">
        <v>319</v>
      </c>
      <c r="F9795" s="5" t="s">
        <v>751</v>
      </c>
      <c r="G9795" s="13">
        <v>307.12</v>
      </c>
      <c r="H9795" s="5">
        <v>142</v>
      </c>
    </row>
    <row r="9796" spans="1:8">
      <c r="A9796" s="4">
        <v>9795</v>
      </c>
      <c r="B9796" s="5" t="s">
        <v>799</v>
      </c>
      <c r="C9796" s="5" t="s">
        <v>304</v>
      </c>
      <c r="D9796" s="5" t="s">
        <v>743</v>
      </c>
      <c r="E9796" s="5" t="s">
        <v>740</v>
      </c>
      <c r="F9796" s="5" t="s">
        <v>744</v>
      </c>
      <c r="G9796" s="13">
        <v>161.25</v>
      </c>
      <c r="H9796" s="5">
        <v>99</v>
      </c>
    </row>
    <row r="9797" spans="1:8">
      <c r="A9797" s="4">
        <v>9796</v>
      </c>
      <c r="B9797" s="5" t="s">
        <v>773</v>
      </c>
      <c r="C9797" s="5" t="s">
        <v>735</v>
      </c>
      <c r="D9797" s="5" t="s">
        <v>736</v>
      </c>
      <c r="E9797" s="5" t="s">
        <v>310</v>
      </c>
      <c r="F9797" s="5" t="s">
        <v>770</v>
      </c>
      <c r="G9797" s="13">
        <v>258.27999999999997</v>
      </c>
      <c r="H9797" s="5">
        <v>53</v>
      </c>
    </row>
    <row r="9798" spans="1:8">
      <c r="A9798" s="4">
        <v>9797</v>
      </c>
      <c r="B9798" s="5" t="s">
        <v>811</v>
      </c>
      <c r="C9798" s="5" t="s">
        <v>742</v>
      </c>
      <c r="D9798" s="5" t="s">
        <v>320</v>
      </c>
      <c r="E9798" s="5" t="s">
        <v>740</v>
      </c>
      <c r="F9798" s="5" t="s">
        <v>321</v>
      </c>
      <c r="G9798" s="13">
        <v>411.17</v>
      </c>
      <c r="H9798" s="5">
        <v>184</v>
      </c>
    </row>
    <row r="9799" spans="1:8">
      <c r="A9799" s="4">
        <v>9798</v>
      </c>
      <c r="B9799" s="5" t="s">
        <v>792</v>
      </c>
      <c r="C9799" s="5" t="s">
        <v>318</v>
      </c>
      <c r="D9799" s="5" t="s">
        <v>316</v>
      </c>
      <c r="E9799" s="5" t="s">
        <v>322</v>
      </c>
      <c r="F9799" s="5" t="s">
        <v>306</v>
      </c>
      <c r="G9799" s="13">
        <v>504.76</v>
      </c>
      <c r="H9799" s="5">
        <v>71</v>
      </c>
    </row>
    <row r="9800" spans="1:8">
      <c r="A9800" s="4">
        <v>9799</v>
      </c>
      <c r="B9800" s="5" t="s">
        <v>776</v>
      </c>
      <c r="C9800" s="5" t="s">
        <v>318</v>
      </c>
      <c r="D9800" s="5" t="s">
        <v>317</v>
      </c>
      <c r="E9800" s="5" t="s">
        <v>305</v>
      </c>
      <c r="F9800" s="5" t="s">
        <v>744</v>
      </c>
      <c r="G9800" s="13">
        <v>381.07</v>
      </c>
      <c r="H9800" s="5">
        <v>146</v>
      </c>
    </row>
    <row r="9801" spans="1:8">
      <c r="A9801" s="4">
        <v>9800</v>
      </c>
      <c r="B9801" s="5" t="s">
        <v>749</v>
      </c>
      <c r="C9801" s="5" t="s">
        <v>735</v>
      </c>
      <c r="D9801" s="5" t="s">
        <v>772</v>
      </c>
      <c r="E9801" s="5" t="s">
        <v>305</v>
      </c>
      <c r="F9801" s="5" t="s">
        <v>748</v>
      </c>
      <c r="G9801" s="13">
        <v>918.81</v>
      </c>
      <c r="H9801" s="5">
        <v>63</v>
      </c>
    </row>
    <row r="9802" spans="1:8">
      <c r="A9802" s="4">
        <v>9801</v>
      </c>
      <c r="B9802" s="5" t="s">
        <v>737</v>
      </c>
      <c r="C9802" s="5" t="s">
        <v>312</v>
      </c>
      <c r="D9802" s="5" t="s">
        <v>769</v>
      </c>
      <c r="E9802" s="5" t="s">
        <v>733</v>
      </c>
      <c r="F9802" s="5" t="s">
        <v>326</v>
      </c>
      <c r="G9802" s="13">
        <v>601.28</v>
      </c>
      <c r="H9802" s="5">
        <v>2</v>
      </c>
    </row>
    <row r="9803" spans="1:8">
      <c r="A9803" s="4">
        <v>9802</v>
      </c>
      <c r="B9803" s="5" t="s">
        <v>760</v>
      </c>
      <c r="C9803" s="5" t="s">
        <v>735</v>
      </c>
      <c r="D9803" s="5" t="s">
        <v>324</v>
      </c>
      <c r="E9803" s="5" t="s">
        <v>740</v>
      </c>
      <c r="F9803" s="5" t="s">
        <v>326</v>
      </c>
      <c r="G9803" s="13">
        <v>267.91000000000003</v>
      </c>
      <c r="H9803" s="5">
        <v>167</v>
      </c>
    </row>
    <row r="9804" spans="1:8">
      <c r="A9804" s="4">
        <v>9803</v>
      </c>
      <c r="B9804" s="5" t="s">
        <v>789</v>
      </c>
      <c r="C9804" s="5" t="s">
        <v>783</v>
      </c>
      <c r="D9804" s="5" t="s">
        <v>769</v>
      </c>
      <c r="E9804" s="5" t="s">
        <v>310</v>
      </c>
      <c r="F9804" s="5" t="s">
        <v>323</v>
      </c>
      <c r="G9804" s="13">
        <v>93.1</v>
      </c>
      <c r="H9804" s="5">
        <v>122</v>
      </c>
    </row>
    <row r="9805" spans="1:8">
      <c r="A9805" s="4">
        <v>9804</v>
      </c>
      <c r="B9805" s="5" t="s">
        <v>793</v>
      </c>
      <c r="C9805" s="5" t="s">
        <v>757</v>
      </c>
      <c r="D9805" s="5" t="s">
        <v>743</v>
      </c>
      <c r="E9805" s="5" t="s">
        <v>322</v>
      </c>
      <c r="F9805" s="5" t="s">
        <v>311</v>
      </c>
      <c r="G9805" s="13">
        <v>68.77</v>
      </c>
      <c r="H9805" s="5">
        <v>173</v>
      </c>
    </row>
    <row r="9806" spans="1:8">
      <c r="A9806" s="4">
        <v>9805</v>
      </c>
      <c r="B9806" s="5" t="s">
        <v>787</v>
      </c>
      <c r="C9806" s="5" t="s">
        <v>731</v>
      </c>
      <c r="D9806" s="5" t="s">
        <v>743</v>
      </c>
      <c r="E9806" s="5" t="s">
        <v>303</v>
      </c>
      <c r="F9806" s="5" t="s">
        <v>751</v>
      </c>
      <c r="G9806" s="13">
        <v>948.67</v>
      </c>
      <c r="H9806" s="5">
        <v>130</v>
      </c>
    </row>
    <row r="9807" spans="1:8">
      <c r="A9807" s="4">
        <v>9806</v>
      </c>
      <c r="B9807" s="5" t="s">
        <v>794</v>
      </c>
      <c r="C9807" s="5" t="s">
        <v>308</v>
      </c>
      <c r="D9807" s="5" t="s">
        <v>772</v>
      </c>
      <c r="E9807" s="5" t="s">
        <v>305</v>
      </c>
      <c r="F9807" s="5" t="s">
        <v>746</v>
      </c>
      <c r="G9807" s="13">
        <v>504.72</v>
      </c>
      <c r="H9807" s="5">
        <v>140</v>
      </c>
    </row>
    <row r="9808" spans="1:8">
      <c r="A9808" s="4">
        <v>9807</v>
      </c>
      <c r="B9808" s="5" t="s">
        <v>789</v>
      </c>
      <c r="C9808" s="5" t="s">
        <v>783</v>
      </c>
      <c r="D9808" s="5" t="s">
        <v>736</v>
      </c>
      <c r="E9808" s="5" t="s">
        <v>313</v>
      </c>
      <c r="F9808" s="5" t="s">
        <v>770</v>
      </c>
      <c r="G9808" s="13">
        <v>520.51</v>
      </c>
      <c r="H9808" s="5">
        <v>29</v>
      </c>
    </row>
    <row r="9809" spans="1:8">
      <c r="A9809" s="4">
        <v>9808</v>
      </c>
      <c r="B9809" s="5" t="s">
        <v>766</v>
      </c>
      <c r="C9809" s="5" t="s">
        <v>312</v>
      </c>
      <c r="D9809" s="5" t="s">
        <v>324</v>
      </c>
      <c r="E9809" s="5" t="s">
        <v>303</v>
      </c>
      <c r="F9809" s="5" t="s">
        <v>734</v>
      </c>
      <c r="G9809" s="13">
        <v>635.72</v>
      </c>
      <c r="H9809" s="5">
        <v>69</v>
      </c>
    </row>
    <row r="9810" spans="1:8">
      <c r="A9810" s="4">
        <v>9809</v>
      </c>
      <c r="B9810" s="5" t="s">
        <v>805</v>
      </c>
      <c r="C9810" s="5" t="s">
        <v>312</v>
      </c>
      <c r="D9810" s="5" t="s">
        <v>309</v>
      </c>
      <c r="E9810" s="5" t="s">
        <v>313</v>
      </c>
      <c r="F9810" s="5" t="s">
        <v>311</v>
      </c>
      <c r="G9810" s="13">
        <v>162.07</v>
      </c>
      <c r="H9810" s="5">
        <v>104</v>
      </c>
    </row>
    <row r="9811" spans="1:8">
      <c r="A9811" s="4">
        <v>9810</v>
      </c>
      <c r="B9811" s="5" t="s">
        <v>739</v>
      </c>
      <c r="C9811" s="5" t="s">
        <v>307</v>
      </c>
      <c r="D9811" s="5" t="s">
        <v>785</v>
      </c>
      <c r="E9811" s="5" t="s">
        <v>305</v>
      </c>
      <c r="F9811" s="5" t="s">
        <v>744</v>
      </c>
      <c r="G9811" s="13">
        <v>659.07</v>
      </c>
      <c r="H9811" s="5">
        <v>85</v>
      </c>
    </row>
    <row r="9812" spans="1:8">
      <c r="A9812" s="4">
        <v>9811</v>
      </c>
      <c r="B9812" s="5" t="s">
        <v>766</v>
      </c>
      <c r="C9812" s="5" t="s">
        <v>755</v>
      </c>
      <c r="D9812" s="5" t="s">
        <v>772</v>
      </c>
      <c r="E9812" s="5" t="s">
        <v>319</v>
      </c>
      <c r="F9812" s="5" t="s">
        <v>321</v>
      </c>
      <c r="G9812" s="13">
        <v>701.06</v>
      </c>
      <c r="H9812" s="5">
        <v>174</v>
      </c>
    </row>
    <row r="9813" spans="1:8">
      <c r="A9813" s="4">
        <v>9812</v>
      </c>
      <c r="B9813" s="5" t="s">
        <v>730</v>
      </c>
      <c r="C9813" s="5" t="s">
        <v>308</v>
      </c>
      <c r="D9813" s="5" t="s">
        <v>309</v>
      </c>
      <c r="E9813" s="5" t="s">
        <v>740</v>
      </c>
      <c r="F9813" s="5" t="s">
        <v>311</v>
      </c>
      <c r="G9813" s="13">
        <v>891.63</v>
      </c>
      <c r="H9813" s="5">
        <v>19</v>
      </c>
    </row>
    <row r="9814" spans="1:8">
      <c r="A9814" s="4">
        <v>9813</v>
      </c>
      <c r="B9814" s="5" t="s">
        <v>784</v>
      </c>
      <c r="C9814" s="5" t="s">
        <v>735</v>
      </c>
      <c r="D9814" s="5" t="s">
        <v>738</v>
      </c>
      <c r="E9814" s="5" t="s">
        <v>319</v>
      </c>
      <c r="F9814" s="5" t="s">
        <v>306</v>
      </c>
      <c r="G9814" s="13">
        <v>197.09</v>
      </c>
      <c r="H9814" s="5">
        <v>3</v>
      </c>
    </row>
    <row r="9815" spans="1:8">
      <c r="A9815" s="4">
        <v>9814</v>
      </c>
      <c r="B9815" s="5" t="s">
        <v>799</v>
      </c>
      <c r="C9815" s="5" t="s">
        <v>755</v>
      </c>
      <c r="D9815" s="5" t="s">
        <v>320</v>
      </c>
      <c r="E9815" s="5" t="s">
        <v>740</v>
      </c>
      <c r="F9815" s="5" t="s">
        <v>734</v>
      </c>
      <c r="G9815" s="13">
        <v>721.3</v>
      </c>
      <c r="H9815" s="5">
        <v>168</v>
      </c>
    </row>
    <row r="9816" spans="1:8">
      <c r="A9816" s="4">
        <v>9815</v>
      </c>
      <c r="B9816" s="5" t="s">
        <v>792</v>
      </c>
      <c r="C9816" s="5" t="s">
        <v>757</v>
      </c>
      <c r="D9816" s="5" t="s">
        <v>743</v>
      </c>
      <c r="E9816" s="5" t="s">
        <v>319</v>
      </c>
      <c r="F9816" s="5" t="s">
        <v>325</v>
      </c>
      <c r="G9816" s="13">
        <v>756.38</v>
      </c>
      <c r="H9816" s="5">
        <v>79</v>
      </c>
    </row>
    <row r="9817" spans="1:8">
      <c r="A9817" s="4">
        <v>9816</v>
      </c>
      <c r="B9817" s="5" t="s">
        <v>794</v>
      </c>
      <c r="C9817" s="5" t="s">
        <v>753</v>
      </c>
      <c r="D9817" s="5" t="s">
        <v>750</v>
      </c>
      <c r="E9817" s="5" t="s">
        <v>310</v>
      </c>
      <c r="F9817" s="5" t="s">
        <v>748</v>
      </c>
      <c r="G9817" s="13">
        <v>501.44</v>
      </c>
      <c r="H9817" s="5">
        <v>84</v>
      </c>
    </row>
    <row r="9818" spans="1:8">
      <c r="A9818" s="4">
        <v>9817</v>
      </c>
      <c r="B9818" s="5" t="s">
        <v>804</v>
      </c>
      <c r="C9818" s="5" t="s">
        <v>307</v>
      </c>
      <c r="D9818" s="5" t="s">
        <v>769</v>
      </c>
      <c r="E9818" s="5" t="s">
        <v>319</v>
      </c>
      <c r="F9818" s="5" t="s">
        <v>744</v>
      </c>
      <c r="G9818" s="13">
        <v>250.8</v>
      </c>
      <c r="H9818" s="5">
        <v>74</v>
      </c>
    </row>
    <row r="9819" spans="1:8">
      <c r="A9819" s="4">
        <v>9818</v>
      </c>
      <c r="B9819" s="5" t="s">
        <v>745</v>
      </c>
      <c r="C9819" s="5" t="s">
        <v>783</v>
      </c>
      <c r="D9819" s="5" t="s">
        <v>732</v>
      </c>
      <c r="E9819" s="5" t="s">
        <v>758</v>
      </c>
      <c r="F9819" s="5" t="s">
        <v>323</v>
      </c>
      <c r="G9819" s="13">
        <v>170.24</v>
      </c>
      <c r="H9819" s="5">
        <v>107</v>
      </c>
    </row>
    <row r="9820" spans="1:8">
      <c r="A9820" s="4">
        <v>9819</v>
      </c>
      <c r="B9820" s="5" t="s">
        <v>799</v>
      </c>
      <c r="C9820" s="5" t="s">
        <v>318</v>
      </c>
      <c r="D9820" s="5" t="s">
        <v>736</v>
      </c>
      <c r="E9820" s="5" t="s">
        <v>733</v>
      </c>
      <c r="F9820" s="5" t="s">
        <v>325</v>
      </c>
      <c r="G9820" s="13">
        <v>77.11</v>
      </c>
      <c r="H9820" s="5">
        <v>115</v>
      </c>
    </row>
    <row r="9821" spans="1:8">
      <c r="A9821" s="4">
        <v>9820</v>
      </c>
      <c r="B9821" s="5" t="s">
        <v>762</v>
      </c>
      <c r="C9821" s="5" t="s">
        <v>315</v>
      </c>
      <c r="D9821" s="5" t="s">
        <v>738</v>
      </c>
      <c r="E9821" s="5" t="s">
        <v>305</v>
      </c>
      <c r="F9821" s="5" t="s">
        <v>746</v>
      </c>
      <c r="G9821" s="13">
        <v>761.66</v>
      </c>
      <c r="H9821" s="5">
        <v>82</v>
      </c>
    </row>
    <row r="9822" spans="1:8">
      <c r="A9822" s="4">
        <v>9821</v>
      </c>
      <c r="B9822" s="5" t="s">
        <v>812</v>
      </c>
      <c r="C9822" s="5" t="s">
        <v>742</v>
      </c>
      <c r="D9822" s="5" t="s">
        <v>324</v>
      </c>
      <c r="E9822" s="5" t="s">
        <v>322</v>
      </c>
      <c r="F9822" s="5" t="s">
        <v>744</v>
      </c>
      <c r="G9822" s="13">
        <v>239.55</v>
      </c>
      <c r="H9822" s="5">
        <v>85</v>
      </c>
    </row>
    <row r="9823" spans="1:8">
      <c r="A9823" s="4">
        <v>9822</v>
      </c>
      <c r="B9823" s="5" t="s">
        <v>763</v>
      </c>
      <c r="C9823" s="5" t="s">
        <v>307</v>
      </c>
      <c r="D9823" s="5" t="s">
        <v>785</v>
      </c>
      <c r="E9823" s="5" t="s">
        <v>322</v>
      </c>
      <c r="F9823" s="5" t="s">
        <v>311</v>
      </c>
      <c r="G9823" s="13">
        <v>101.9</v>
      </c>
      <c r="H9823" s="5">
        <v>76</v>
      </c>
    </row>
    <row r="9824" spans="1:8">
      <c r="A9824" s="4">
        <v>9823</v>
      </c>
      <c r="B9824" s="5" t="s">
        <v>737</v>
      </c>
      <c r="C9824" s="5" t="s">
        <v>755</v>
      </c>
      <c r="D9824" s="5" t="s">
        <v>736</v>
      </c>
      <c r="E9824" s="5" t="s">
        <v>303</v>
      </c>
      <c r="F9824" s="5" t="s">
        <v>770</v>
      </c>
      <c r="G9824" s="13">
        <v>280.97000000000003</v>
      </c>
      <c r="H9824" s="5">
        <v>111</v>
      </c>
    </row>
    <row r="9825" spans="1:8">
      <c r="A9825" s="4">
        <v>9824</v>
      </c>
      <c r="B9825" s="5" t="s">
        <v>811</v>
      </c>
      <c r="C9825" s="5" t="s">
        <v>304</v>
      </c>
      <c r="D9825" s="5" t="s">
        <v>317</v>
      </c>
      <c r="E9825" s="5" t="s">
        <v>733</v>
      </c>
      <c r="F9825" s="5" t="s">
        <v>770</v>
      </c>
      <c r="G9825" s="13">
        <v>743.05</v>
      </c>
      <c r="H9825" s="5">
        <v>134</v>
      </c>
    </row>
    <row r="9826" spans="1:8">
      <c r="A9826" s="4">
        <v>9825</v>
      </c>
      <c r="B9826" s="5" t="s">
        <v>745</v>
      </c>
      <c r="C9826" s="5" t="s">
        <v>307</v>
      </c>
      <c r="D9826" s="5" t="s">
        <v>320</v>
      </c>
      <c r="E9826" s="5" t="s">
        <v>740</v>
      </c>
      <c r="F9826" s="5" t="s">
        <v>748</v>
      </c>
      <c r="G9826" s="13">
        <v>127.59</v>
      </c>
      <c r="H9826" s="5">
        <v>192</v>
      </c>
    </row>
    <row r="9827" spans="1:8">
      <c r="A9827" s="4">
        <v>9826</v>
      </c>
      <c r="B9827" s="5" t="s">
        <v>754</v>
      </c>
      <c r="C9827" s="5" t="s">
        <v>753</v>
      </c>
      <c r="D9827" s="5" t="s">
        <v>743</v>
      </c>
      <c r="E9827" s="5" t="s">
        <v>303</v>
      </c>
      <c r="F9827" s="5" t="s">
        <v>321</v>
      </c>
      <c r="G9827" s="13">
        <v>646.16999999999996</v>
      </c>
      <c r="H9827" s="5">
        <v>197</v>
      </c>
    </row>
    <row r="9828" spans="1:8">
      <c r="A9828" s="4">
        <v>9827</v>
      </c>
      <c r="B9828" s="5" t="s">
        <v>737</v>
      </c>
      <c r="C9828" s="5" t="s">
        <v>735</v>
      </c>
      <c r="D9828" s="5" t="s">
        <v>320</v>
      </c>
      <c r="E9828" s="5" t="s">
        <v>758</v>
      </c>
      <c r="F9828" s="5" t="s">
        <v>746</v>
      </c>
      <c r="G9828" s="13">
        <v>269.08999999999997</v>
      </c>
      <c r="H9828" s="5">
        <v>95</v>
      </c>
    </row>
    <row r="9829" spans="1:8">
      <c r="A9829" s="4">
        <v>9828</v>
      </c>
      <c r="B9829" s="5" t="s">
        <v>794</v>
      </c>
      <c r="C9829" s="5" t="s">
        <v>753</v>
      </c>
      <c r="D9829" s="5" t="s">
        <v>743</v>
      </c>
      <c r="E9829" s="5" t="s">
        <v>733</v>
      </c>
      <c r="F9829" s="5" t="s">
        <v>325</v>
      </c>
      <c r="G9829" s="13">
        <v>948.1</v>
      </c>
      <c r="H9829" s="5">
        <v>123</v>
      </c>
    </row>
    <row r="9830" spans="1:8">
      <c r="A9830" s="4">
        <v>9829</v>
      </c>
      <c r="B9830" s="5" t="s">
        <v>812</v>
      </c>
      <c r="C9830" s="5" t="s">
        <v>304</v>
      </c>
      <c r="D9830" s="5" t="s">
        <v>309</v>
      </c>
      <c r="E9830" s="5" t="s">
        <v>319</v>
      </c>
      <c r="F9830" s="5" t="s">
        <v>744</v>
      </c>
      <c r="G9830" s="13">
        <v>397.03</v>
      </c>
      <c r="H9830" s="5">
        <v>8</v>
      </c>
    </row>
    <row r="9831" spans="1:8">
      <c r="A9831" s="4">
        <v>9830</v>
      </c>
      <c r="B9831" s="5" t="s">
        <v>792</v>
      </c>
      <c r="C9831" s="5" t="s">
        <v>742</v>
      </c>
      <c r="D9831" s="5" t="s">
        <v>732</v>
      </c>
      <c r="E9831" s="5" t="s">
        <v>310</v>
      </c>
      <c r="F9831" s="5" t="s">
        <v>734</v>
      </c>
      <c r="G9831" s="13">
        <v>617.15</v>
      </c>
      <c r="H9831" s="5">
        <v>55</v>
      </c>
    </row>
    <row r="9832" spans="1:8">
      <c r="A9832" s="4">
        <v>9831</v>
      </c>
      <c r="B9832" s="5" t="s">
        <v>788</v>
      </c>
      <c r="C9832" s="5" t="s">
        <v>304</v>
      </c>
      <c r="D9832" s="5" t="s">
        <v>317</v>
      </c>
      <c r="E9832" s="5" t="s">
        <v>740</v>
      </c>
      <c r="F9832" s="5" t="s">
        <v>746</v>
      </c>
      <c r="G9832" s="13">
        <v>368.3</v>
      </c>
      <c r="H9832" s="5">
        <v>30</v>
      </c>
    </row>
    <row r="9833" spans="1:8">
      <c r="A9833" s="4">
        <v>9832</v>
      </c>
      <c r="B9833" s="5" t="s">
        <v>768</v>
      </c>
      <c r="C9833" s="5" t="s">
        <v>308</v>
      </c>
      <c r="D9833" s="5" t="s">
        <v>785</v>
      </c>
      <c r="E9833" s="5" t="s">
        <v>314</v>
      </c>
      <c r="F9833" s="5" t="s">
        <v>748</v>
      </c>
      <c r="G9833" s="13">
        <v>588.73</v>
      </c>
      <c r="H9833" s="5">
        <v>173</v>
      </c>
    </row>
    <row r="9834" spans="1:8">
      <c r="A9834" s="4">
        <v>9833</v>
      </c>
      <c r="B9834" s="5" t="s">
        <v>792</v>
      </c>
      <c r="C9834" s="5" t="s">
        <v>731</v>
      </c>
      <c r="D9834" s="5" t="s">
        <v>736</v>
      </c>
      <c r="E9834" s="5" t="s">
        <v>310</v>
      </c>
      <c r="F9834" s="5" t="s">
        <v>770</v>
      </c>
      <c r="G9834" s="13">
        <v>248.26</v>
      </c>
      <c r="H9834" s="5">
        <v>44</v>
      </c>
    </row>
    <row r="9835" spans="1:8">
      <c r="A9835" s="4">
        <v>9834</v>
      </c>
      <c r="B9835" s="5" t="s">
        <v>745</v>
      </c>
      <c r="C9835" s="5" t="s">
        <v>757</v>
      </c>
      <c r="D9835" s="5" t="s">
        <v>769</v>
      </c>
      <c r="E9835" s="5" t="s">
        <v>319</v>
      </c>
      <c r="F9835" s="5" t="s">
        <v>748</v>
      </c>
      <c r="G9835" s="13">
        <v>401.29</v>
      </c>
      <c r="H9835" s="5">
        <v>84</v>
      </c>
    </row>
    <row r="9836" spans="1:8">
      <c r="A9836" s="4">
        <v>9835</v>
      </c>
      <c r="B9836" s="5" t="s">
        <v>801</v>
      </c>
      <c r="C9836" s="5" t="s">
        <v>312</v>
      </c>
      <c r="D9836" s="5" t="s">
        <v>743</v>
      </c>
      <c r="E9836" s="5" t="s">
        <v>303</v>
      </c>
      <c r="F9836" s="5" t="s">
        <v>311</v>
      </c>
      <c r="G9836" s="13">
        <v>635.46</v>
      </c>
      <c r="H9836" s="5">
        <v>184</v>
      </c>
    </row>
    <row r="9837" spans="1:8">
      <c r="A9837" s="4">
        <v>9836</v>
      </c>
      <c r="B9837" s="5" t="s">
        <v>749</v>
      </c>
      <c r="C9837" s="5" t="s">
        <v>731</v>
      </c>
      <c r="D9837" s="5" t="s">
        <v>320</v>
      </c>
      <c r="E9837" s="5" t="s">
        <v>733</v>
      </c>
      <c r="F9837" s="5" t="s">
        <v>321</v>
      </c>
      <c r="G9837" s="13">
        <v>893.05</v>
      </c>
      <c r="H9837" s="5">
        <v>155</v>
      </c>
    </row>
    <row r="9838" spans="1:8">
      <c r="A9838" s="4">
        <v>9837</v>
      </c>
      <c r="B9838" s="5" t="s">
        <v>741</v>
      </c>
      <c r="C9838" s="5" t="s">
        <v>304</v>
      </c>
      <c r="D9838" s="5" t="s">
        <v>738</v>
      </c>
      <c r="E9838" s="5" t="s">
        <v>733</v>
      </c>
      <c r="F9838" s="5" t="s">
        <v>751</v>
      </c>
      <c r="G9838" s="13">
        <v>650.83000000000004</v>
      </c>
      <c r="H9838" s="5">
        <v>190</v>
      </c>
    </row>
    <row r="9839" spans="1:8">
      <c r="A9839" s="4">
        <v>9838</v>
      </c>
      <c r="B9839" s="5" t="s">
        <v>798</v>
      </c>
      <c r="C9839" s="5" t="s">
        <v>783</v>
      </c>
      <c r="D9839" s="5" t="s">
        <v>732</v>
      </c>
      <c r="E9839" s="5" t="s">
        <v>319</v>
      </c>
      <c r="F9839" s="5" t="s">
        <v>326</v>
      </c>
      <c r="G9839" s="13">
        <v>155.09</v>
      </c>
      <c r="H9839" s="5">
        <v>123</v>
      </c>
    </row>
    <row r="9840" spans="1:8">
      <c r="A9840" s="4">
        <v>9839</v>
      </c>
      <c r="B9840" s="5" t="s">
        <v>737</v>
      </c>
      <c r="C9840" s="5" t="s">
        <v>315</v>
      </c>
      <c r="D9840" s="5" t="s">
        <v>316</v>
      </c>
      <c r="E9840" s="5" t="s">
        <v>740</v>
      </c>
      <c r="F9840" s="5" t="s">
        <v>321</v>
      </c>
      <c r="G9840" s="13">
        <v>418.83</v>
      </c>
      <c r="H9840" s="5">
        <v>90</v>
      </c>
    </row>
    <row r="9841" spans="1:8">
      <c r="A9841" s="4">
        <v>9840</v>
      </c>
      <c r="B9841" s="5" t="s">
        <v>789</v>
      </c>
      <c r="C9841" s="5" t="s">
        <v>312</v>
      </c>
      <c r="D9841" s="5" t="s">
        <v>316</v>
      </c>
      <c r="E9841" s="5" t="s">
        <v>314</v>
      </c>
      <c r="F9841" s="5" t="s">
        <v>748</v>
      </c>
      <c r="G9841" s="13">
        <v>274.97000000000003</v>
      </c>
      <c r="H9841" s="5">
        <v>199</v>
      </c>
    </row>
    <row r="9842" spans="1:8">
      <c r="A9842" s="4">
        <v>9841</v>
      </c>
      <c r="B9842" s="5" t="s">
        <v>805</v>
      </c>
      <c r="C9842" s="5" t="s">
        <v>307</v>
      </c>
      <c r="D9842" s="5" t="s">
        <v>743</v>
      </c>
      <c r="E9842" s="5" t="s">
        <v>313</v>
      </c>
      <c r="F9842" s="5" t="s">
        <v>751</v>
      </c>
      <c r="G9842" s="13">
        <v>426.56</v>
      </c>
      <c r="H9842" s="5">
        <v>169</v>
      </c>
    </row>
    <row r="9843" spans="1:8">
      <c r="A9843" s="4">
        <v>9842</v>
      </c>
      <c r="B9843" s="5" t="s">
        <v>786</v>
      </c>
      <c r="C9843" s="5" t="s">
        <v>742</v>
      </c>
      <c r="D9843" s="5" t="s">
        <v>769</v>
      </c>
      <c r="E9843" s="5" t="s">
        <v>319</v>
      </c>
      <c r="F9843" s="5" t="s">
        <v>751</v>
      </c>
      <c r="G9843" s="13">
        <v>483.09</v>
      </c>
      <c r="H9843" s="5">
        <v>14</v>
      </c>
    </row>
    <row r="9844" spans="1:8">
      <c r="A9844" s="4">
        <v>9843</v>
      </c>
      <c r="B9844" s="5" t="s">
        <v>806</v>
      </c>
      <c r="C9844" s="5" t="s">
        <v>315</v>
      </c>
      <c r="D9844" s="5" t="s">
        <v>324</v>
      </c>
      <c r="E9844" s="5" t="s">
        <v>733</v>
      </c>
      <c r="F9844" s="5" t="s">
        <v>746</v>
      </c>
      <c r="G9844" s="13">
        <v>274.10000000000002</v>
      </c>
      <c r="H9844" s="5">
        <v>113</v>
      </c>
    </row>
    <row r="9845" spans="1:8">
      <c r="A9845" s="4">
        <v>9844</v>
      </c>
      <c r="B9845" s="5" t="s">
        <v>761</v>
      </c>
      <c r="C9845" s="5" t="s">
        <v>307</v>
      </c>
      <c r="D9845" s="5" t="s">
        <v>750</v>
      </c>
      <c r="E9845" s="5" t="s">
        <v>303</v>
      </c>
      <c r="F9845" s="5" t="s">
        <v>306</v>
      </c>
      <c r="G9845" s="13">
        <v>771.25</v>
      </c>
      <c r="H9845" s="5">
        <v>173</v>
      </c>
    </row>
    <row r="9846" spans="1:8">
      <c r="A9846" s="4">
        <v>9845</v>
      </c>
      <c r="B9846" s="5" t="s">
        <v>797</v>
      </c>
      <c r="C9846" s="5" t="s">
        <v>735</v>
      </c>
      <c r="D9846" s="5" t="s">
        <v>736</v>
      </c>
      <c r="E9846" s="5" t="s">
        <v>740</v>
      </c>
      <c r="F9846" s="5" t="s">
        <v>746</v>
      </c>
      <c r="G9846" s="13">
        <v>671.25</v>
      </c>
      <c r="H9846" s="5">
        <v>138</v>
      </c>
    </row>
    <row r="9847" spans="1:8">
      <c r="A9847" s="4">
        <v>9846</v>
      </c>
      <c r="B9847" s="5" t="s">
        <v>747</v>
      </c>
      <c r="C9847" s="5" t="s">
        <v>308</v>
      </c>
      <c r="D9847" s="5" t="s">
        <v>772</v>
      </c>
      <c r="E9847" s="5" t="s">
        <v>303</v>
      </c>
      <c r="F9847" s="5" t="s">
        <v>748</v>
      </c>
      <c r="G9847" s="13">
        <v>699.22</v>
      </c>
      <c r="H9847" s="5">
        <v>171</v>
      </c>
    </row>
    <row r="9848" spans="1:8">
      <c r="A9848" s="4">
        <v>9847</v>
      </c>
      <c r="B9848" s="5" t="s">
        <v>774</v>
      </c>
      <c r="C9848" s="5" t="s">
        <v>757</v>
      </c>
      <c r="D9848" s="5" t="s">
        <v>324</v>
      </c>
      <c r="E9848" s="5" t="s">
        <v>303</v>
      </c>
      <c r="F9848" s="5" t="s">
        <v>734</v>
      </c>
      <c r="G9848" s="13">
        <v>841.01</v>
      </c>
      <c r="H9848" s="5">
        <v>129</v>
      </c>
    </row>
    <row r="9849" spans="1:8">
      <c r="A9849" s="4">
        <v>9848</v>
      </c>
      <c r="B9849" s="5" t="s">
        <v>791</v>
      </c>
      <c r="C9849" s="5" t="s">
        <v>742</v>
      </c>
      <c r="D9849" s="5" t="s">
        <v>750</v>
      </c>
      <c r="E9849" s="5" t="s">
        <v>319</v>
      </c>
      <c r="F9849" s="5" t="s">
        <v>748</v>
      </c>
      <c r="G9849" s="13">
        <v>905.36</v>
      </c>
      <c r="H9849" s="5">
        <v>123</v>
      </c>
    </row>
    <row r="9850" spans="1:8">
      <c r="A9850" s="4">
        <v>9849</v>
      </c>
      <c r="B9850" s="5" t="s">
        <v>773</v>
      </c>
      <c r="C9850" s="5" t="s">
        <v>755</v>
      </c>
      <c r="D9850" s="5" t="s">
        <v>769</v>
      </c>
      <c r="E9850" s="5" t="s">
        <v>740</v>
      </c>
      <c r="F9850" s="5" t="s">
        <v>325</v>
      </c>
      <c r="G9850" s="13">
        <v>444.66</v>
      </c>
      <c r="H9850" s="5">
        <v>119</v>
      </c>
    </row>
    <row r="9851" spans="1:8">
      <c r="A9851" s="4">
        <v>9850</v>
      </c>
      <c r="B9851" s="5" t="s">
        <v>782</v>
      </c>
      <c r="C9851" s="5" t="s">
        <v>308</v>
      </c>
      <c r="D9851" s="5" t="s">
        <v>772</v>
      </c>
      <c r="E9851" s="5" t="s">
        <v>314</v>
      </c>
      <c r="F9851" s="5" t="s">
        <v>306</v>
      </c>
      <c r="G9851" s="13">
        <v>886.95</v>
      </c>
      <c r="H9851" s="5">
        <v>58</v>
      </c>
    </row>
    <row r="9852" spans="1:8">
      <c r="A9852" s="4">
        <v>9851</v>
      </c>
      <c r="B9852" s="5" t="s">
        <v>805</v>
      </c>
      <c r="C9852" s="5" t="s">
        <v>731</v>
      </c>
      <c r="D9852" s="5" t="s">
        <v>785</v>
      </c>
      <c r="E9852" s="5" t="s">
        <v>314</v>
      </c>
      <c r="F9852" s="5" t="s">
        <v>746</v>
      </c>
      <c r="G9852" s="13">
        <v>121.29</v>
      </c>
      <c r="H9852" s="5">
        <v>84</v>
      </c>
    </row>
    <row r="9853" spans="1:8">
      <c r="A9853" s="4">
        <v>9852</v>
      </c>
      <c r="B9853" s="5" t="s">
        <v>789</v>
      </c>
      <c r="C9853" s="5" t="s">
        <v>755</v>
      </c>
      <c r="D9853" s="5" t="s">
        <v>320</v>
      </c>
      <c r="E9853" s="5" t="s">
        <v>322</v>
      </c>
      <c r="F9853" s="5" t="s">
        <v>734</v>
      </c>
      <c r="G9853" s="13">
        <v>333.57</v>
      </c>
      <c r="H9853" s="5">
        <v>70</v>
      </c>
    </row>
    <row r="9854" spans="1:8">
      <c r="A9854" s="4">
        <v>9853</v>
      </c>
      <c r="B9854" s="5" t="s">
        <v>774</v>
      </c>
      <c r="C9854" s="5" t="s">
        <v>783</v>
      </c>
      <c r="D9854" s="5" t="s">
        <v>316</v>
      </c>
      <c r="E9854" s="5" t="s">
        <v>314</v>
      </c>
      <c r="F9854" s="5" t="s">
        <v>321</v>
      </c>
      <c r="G9854" s="13">
        <v>101.45</v>
      </c>
      <c r="H9854" s="5">
        <v>128</v>
      </c>
    </row>
    <row r="9855" spans="1:8">
      <c r="A9855" s="4">
        <v>9854</v>
      </c>
      <c r="B9855" s="5" t="s">
        <v>730</v>
      </c>
      <c r="C9855" s="5" t="s">
        <v>307</v>
      </c>
      <c r="D9855" s="5" t="s">
        <v>750</v>
      </c>
      <c r="E9855" s="5" t="s">
        <v>758</v>
      </c>
      <c r="F9855" s="5" t="s">
        <v>751</v>
      </c>
      <c r="G9855" s="13">
        <v>694.74</v>
      </c>
      <c r="H9855" s="5">
        <v>82</v>
      </c>
    </row>
    <row r="9856" spans="1:8">
      <c r="A9856" s="4">
        <v>9855</v>
      </c>
      <c r="B9856" s="5" t="s">
        <v>790</v>
      </c>
      <c r="C9856" s="5" t="s">
        <v>307</v>
      </c>
      <c r="D9856" s="5" t="s">
        <v>324</v>
      </c>
      <c r="E9856" s="5" t="s">
        <v>305</v>
      </c>
      <c r="F9856" s="5" t="s">
        <v>734</v>
      </c>
      <c r="G9856" s="13">
        <v>421.25</v>
      </c>
      <c r="H9856" s="5">
        <v>16</v>
      </c>
    </row>
    <row r="9857" spans="1:8">
      <c r="A9857" s="4">
        <v>9856</v>
      </c>
      <c r="B9857" s="5" t="s">
        <v>749</v>
      </c>
      <c r="C9857" s="5" t="s">
        <v>731</v>
      </c>
      <c r="D9857" s="5" t="s">
        <v>317</v>
      </c>
      <c r="E9857" s="5" t="s">
        <v>758</v>
      </c>
      <c r="F9857" s="5" t="s">
        <v>748</v>
      </c>
      <c r="G9857" s="13">
        <v>842.64</v>
      </c>
      <c r="H9857" s="5">
        <v>18</v>
      </c>
    </row>
    <row r="9858" spans="1:8">
      <c r="A9858" s="4">
        <v>9857</v>
      </c>
      <c r="B9858" s="5" t="s">
        <v>788</v>
      </c>
      <c r="C9858" s="5" t="s">
        <v>312</v>
      </c>
      <c r="D9858" s="5" t="s">
        <v>320</v>
      </c>
      <c r="E9858" s="5" t="s">
        <v>322</v>
      </c>
      <c r="F9858" s="5" t="s">
        <v>326</v>
      </c>
      <c r="G9858" s="13">
        <v>460.97</v>
      </c>
      <c r="H9858" s="5">
        <v>64</v>
      </c>
    </row>
    <row r="9859" spans="1:8">
      <c r="A9859" s="4">
        <v>9858</v>
      </c>
      <c r="B9859" s="5" t="s">
        <v>798</v>
      </c>
      <c r="C9859" s="5" t="s">
        <v>757</v>
      </c>
      <c r="D9859" s="5" t="s">
        <v>309</v>
      </c>
      <c r="E9859" s="5" t="s">
        <v>740</v>
      </c>
      <c r="F9859" s="5" t="s">
        <v>751</v>
      </c>
      <c r="G9859" s="13">
        <v>677.87</v>
      </c>
      <c r="H9859" s="5">
        <v>181</v>
      </c>
    </row>
    <row r="9860" spans="1:8">
      <c r="A9860" s="4">
        <v>9859</v>
      </c>
      <c r="B9860" s="5" t="s">
        <v>804</v>
      </c>
      <c r="C9860" s="5" t="s">
        <v>312</v>
      </c>
      <c r="D9860" s="5" t="s">
        <v>320</v>
      </c>
      <c r="E9860" s="5" t="s">
        <v>305</v>
      </c>
      <c r="F9860" s="5" t="s">
        <v>323</v>
      </c>
      <c r="G9860" s="13">
        <v>56.5</v>
      </c>
      <c r="H9860" s="5">
        <v>10</v>
      </c>
    </row>
    <row r="9861" spans="1:8">
      <c r="A9861" s="4">
        <v>9860</v>
      </c>
      <c r="B9861" s="5" t="s">
        <v>761</v>
      </c>
      <c r="C9861" s="5" t="s">
        <v>308</v>
      </c>
      <c r="D9861" s="5" t="s">
        <v>750</v>
      </c>
      <c r="E9861" s="5" t="s">
        <v>322</v>
      </c>
      <c r="F9861" s="5" t="s">
        <v>311</v>
      </c>
      <c r="G9861" s="13">
        <v>877.3</v>
      </c>
      <c r="H9861" s="5">
        <v>146</v>
      </c>
    </row>
    <row r="9862" spans="1:8">
      <c r="A9862" s="4">
        <v>9861</v>
      </c>
      <c r="B9862" s="5" t="s">
        <v>793</v>
      </c>
      <c r="C9862" s="5" t="s">
        <v>315</v>
      </c>
      <c r="D9862" s="5" t="s">
        <v>785</v>
      </c>
      <c r="E9862" s="5" t="s">
        <v>733</v>
      </c>
      <c r="F9862" s="5" t="s">
        <v>311</v>
      </c>
      <c r="G9862" s="13">
        <v>258.01</v>
      </c>
      <c r="H9862" s="5">
        <v>88</v>
      </c>
    </row>
    <row r="9863" spans="1:8">
      <c r="A9863" s="4">
        <v>9862</v>
      </c>
      <c r="B9863" s="5" t="s">
        <v>745</v>
      </c>
      <c r="C9863" s="5" t="s">
        <v>731</v>
      </c>
      <c r="D9863" s="5" t="s">
        <v>324</v>
      </c>
      <c r="E9863" s="5" t="s">
        <v>314</v>
      </c>
      <c r="F9863" s="5" t="s">
        <v>748</v>
      </c>
      <c r="G9863" s="13">
        <v>875.55</v>
      </c>
      <c r="H9863" s="5">
        <v>1</v>
      </c>
    </row>
    <row r="9864" spans="1:8">
      <c r="A9864" s="4">
        <v>9863</v>
      </c>
      <c r="B9864" s="5" t="s">
        <v>756</v>
      </c>
      <c r="C9864" s="5" t="s">
        <v>308</v>
      </c>
      <c r="D9864" s="5" t="s">
        <v>738</v>
      </c>
      <c r="E9864" s="5" t="s">
        <v>303</v>
      </c>
      <c r="F9864" s="5" t="s">
        <v>751</v>
      </c>
      <c r="G9864" s="13">
        <v>71.78</v>
      </c>
      <c r="H9864" s="5">
        <v>176</v>
      </c>
    </row>
    <row r="9865" spans="1:8">
      <c r="A9865" s="4">
        <v>9864</v>
      </c>
      <c r="B9865" s="5" t="s">
        <v>781</v>
      </c>
      <c r="C9865" s="5" t="s">
        <v>318</v>
      </c>
      <c r="D9865" s="5" t="s">
        <v>309</v>
      </c>
      <c r="E9865" s="5" t="s">
        <v>740</v>
      </c>
      <c r="F9865" s="5" t="s">
        <v>751</v>
      </c>
      <c r="G9865" s="13">
        <v>761.6</v>
      </c>
      <c r="H9865" s="5">
        <v>24</v>
      </c>
    </row>
    <row r="9866" spans="1:8">
      <c r="A9866" s="4">
        <v>9865</v>
      </c>
      <c r="B9866" s="5" t="s">
        <v>777</v>
      </c>
      <c r="C9866" s="5" t="s">
        <v>783</v>
      </c>
      <c r="D9866" s="5" t="s">
        <v>750</v>
      </c>
      <c r="E9866" s="5" t="s">
        <v>733</v>
      </c>
      <c r="F9866" s="5" t="s">
        <v>325</v>
      </c>
      <c r="G9866" s="13">
        <v>533.19000000000005</v>
      </c>
      <c r="H9866" s="5">
        <v>84</v>
      </c>
    </row>
    <row r="9867" spans="1:8">
      <c r="A9867" s="4">
        <v>9866</v>
      </c>
      <c r="B9867" s="5" t="s">
        <v>794</v>
      </c>
      <c r="C9867" s="5" t="s">
        <v>308</v>
      </c>
      <c r="D9867" s="5" t="s">
        <v>769</v>
      </c>
      <c r="E9867" s="5" t="s">
        <v>305</v>
      </c>
      <c r="F9867" s="5" t="s">
        <v>326</v>
      </c>
      <c r="G9867" s="13">
        <v>364.53</v>
      </c>
      <c r="H9867" s="5">
        <v>172</v>
      </c>
    </row>
    <row r="9868" spans="1:8">
      <c r="A9868" s="4">
        <v>9867</v>
      </c>
      <c r="B9868" s="5" t="s">
        <v>766</v>
      </c>
      <c r="C9868" s="5" t="s">
        <v>731</v>
      </c>
      <c r="D9868" s="5" t="s">
        <v>324</v>
      </c>
      <c r="E9868" s="5" t="s">
        <v>740</v>
      </c>
      <c r="F9868" s="5" t="s">
        <v>321</v>
      </c>
      <c r="G9868" s="13">
        <v>836.1</v>
      </c>
      <c r="H9868" s="5">
        <v>59</v>
      </c>
    </row>
    <row r="9869" spans="1:8">
      <c r="A9869" s="4">
        <v>9868</v>
      </c>
      <c r="B9869" s="5" t="s">
        <v>811</v>
      </c>
      <c r="C9869" s="5" t="s">
        <v>312</v>
      </c>
      <c r="D9869" s="5" t="s">
        <v>769</v>
      </c>
      <c r="E9869" s="5" t="s">
        <v>313</v>
      </c>
      <c r="F9869" s="5" t="s">
        <v>306</v>
      </c>
      <c r="G9869" s="13">
        <v>628</v>
      </c>
      <c r="H9869" s="5">
        <v>46</v>
      </c>
    </row>
    <row r="9870" spans="1:8">
      <c r="A9870" s="4">
        <v>9869</v>
      </c>
      <c r="B9870" s="5" t="s">
        <v>803</v>
      </c>
      <c r="C9870" s="5" t="s">
        <v>312</v>
      </c>
      <c r="D9870" s="5" t="s">
        <v>750</v>
      </c>
      <c r="E9870" s="5" t="s">
        <v>314</v>
      </c>
      <c r="F9870" s="5" t="s">
        <v>751</v>
      </c>
      <c r="G9870" s="13">
        <v>917.37</v>
      </c>
      <c r="H9870" s="5">
        <v>135</v>
      </c>
    </row>
    <row r="9871" spans="1:8">
      <c r="A9871" s="4">
        <v>9870</v>
      </c>
      <c r="B9871" s="5" t="s">
        <v>774</v>
      </c>
      <c r="C9871" s="5" t="s">
        <v>304</v>
      </c>
      <c r="D9871" s="5" t="s">
        <v>316</v>
      </c>
      <c r="E9871" s="5" t="s">
        <v>305</v>
      </c>
      <c r="F9871" s="5" t="s">
        <v>321</v>
      </c>
      <c r="G9871" s="13">
        <v>781.2</v>
      </c>
      <c r="H9871" s="5">
        <v>41</v>
      </c>
    </row>
    <row r="9872" spans="1:8">
      <c r="A9872" s="4">
        <v>9871</v>
      </c>
      <c r="B9872" s="5" t="s">
        <v>807</v>
      </c>
      <c r="C9872" s="5" t="s">
        <v>307</v>
      </c>
      <c r="D9872" s="5" t="s">
        <v>769</v>
      </c>
      <c r="E9872" s="5" t="s">
        <v>733</v>
      </c>
      <c r="F9872" s="5" t="s">
        <v>323</v>
      </c>
      <c r="G9872" s="13">
        <v>759.27</v>
      </c>
      <c r="H9872" s="5">
        <v>55</v>
      </c>
    </row>
    <row r="9873" spans="1:8">
      <c r="A9873" s="4">
        <v>9872</v>
      </c>
      <c r="B9873" s="5" t="s">
        <v>810</v>
      </c>
      <c r="C9873" s="5" t="s">
        <v>315</v>
      </c>
      <c r="D9873" s="5" t="s">
        <v>732</v>
      </c>
      <c r="E9873" s="5" t="s">
        <v>303</v>
      </c>
      <c r="F9873" s="5" t="s">
        <v>311</v>
      </c>
      <c r="G9873" s="13">
        <v>391.54</v>
      </c>
      <c r="H9873" s="5">
        <v>61</v>
      </c>
    </row>
    <row r="9874" spans="1:8">
      <c r="A9874" s="4">
        <v>9873</v>
      </c>
      <c r="B9874" s="5" t="s">
        <v>779</v>
      </c>
      <c r="C9874" s="5" t="s">
        <v>742</v>
      </c>
      <c r="D9874" s="5" t="s">
        <v>320</v>
      </c>
      <c r="E9874" s="5" t="s">
        <v>733</v>
      </c>
      <c r="F9874" s="5" t="s">
        <v>770</v>
      </c>
      <c r="G9874" s="13">
        <v>587.89</v>
      </c>
      <c r="H9874" s="5">
        <v>178</v>
      </c>
    </row>
    <row r="9875" spans="1:8">
      <c r="A9875" s="4">
        <v>9874</v>
      </c>
      <c r="B9875" s="5" t="s">
        <v>795</v>
      </c>
      <c r="C9875" s="5" t="s">
        <v>315</v>
      </c>
      <c r="D9875" s="5" t="s">
        <v>324</v>
      </c>
      <c r="E9875" s="5" t="s">
        <v>758</v>
      </c>
      <c r="F9875" s="5" t="s">
        <v>321</v>
      </c>
      <c r="G9875" s="13">
        <v>436.45</v>
      </c>
      <c r="H9875" s="5">
        <v>190</v>
      </c>
    </row>
    <row r="9876" spans="1:8">
      <c r="A9876" s="4">
        <v>9875</v>
      </c>
      <c r="B9876" s="5" t="s">
        <v>801</v>
      </c>
      <c r="C9876" s="5" t="s">
        <v>757</v>
      </c>
      <c r="D9876" s="5" t="s">
        <v>738</v>
      </c>
      <c r="E9876" s="5" t="s">
        <v>303</v>
      </c>
      <c r="F9876" s="5" t="s">
        <v>734</v>
      </c>
      <c r="G9876" s="13">
        <v>577.16999999999996</v>
      </c>
      <c r="H9876" s="5">
        <v>79</v>
      </c>
    </row>
    <row r="9877" spans="1:8">
      <c r="A9877" s="4">
        <v>9876</v>
      </c>
      <c r="B9877" s="5" t="s">
        <v>773</v>
      </c>
      <c r="C9877" s="5" t="s">
        <v>755</v>
      </c>
      <c r="D9877" s="5" t="s">
        <v>324</v>
      </c>
      <c r="E9877" s="5" t="s">
        <v>310</v>
      </c>
      <c r="F9877" s="5" t="s">
        <v>321</v>
      </c>
      <c r="G9877" s="13">
        <v>594.21</v>
      </c>
      <c r="H9877" s="5">
        <v>70</v>
      </c>
    </row>
    <row r="9878" spans="1:8">
      <c r="A9878" s="4">
        <v>9877</v>
      </c>
      <c r="B9878" s="5" t="s">
        <v>789</v>
      </c>
      <c r="C9878" s="5" t="s">
        <v>315</v>
      </c>
      <c r="D9878" s="5" t="s">
        <v>324</v>
      </c>
      <c r="E9878" s="5" t="s">
        <v>314</v>
      </c>
      <c r="F9878" s="5" t="s">
        <v>326</v>
      </c>
      <c r="G9878" s="13">
        <v>571.80999999999995</v>
      </c>
      <c r="H9878" s="5">
        <v>178</v>
      </c>
    </row>
    <row r="9879" spans="1:8">
      <c r="A9879" s="4">
        <v>9878</v>
      </c>
      <c r="B9879" s="5" t="s">
        <v>807</v>
      </c>
      <c r="C9879" s="5" t="s">
        <v>315</v>
      </c>
      <c r="D9879" s="5" t="s">
        <v>732</v>
      </c>
      <c r="E9879" s="5" t="s">
        <v>733</v>
      </c>
      <c r="F9879" s="5" t="s">
        <v>734</v>
      </c>
      <c r="G9879" s="13">
        <v>826.69</v>
      </c>
      <c r="H9879" s="5">
        <v>66</v>
      </c>
    </row>
    <row r="9880" spans="1:8">
      <c r="A9880" s="4">
        <v>9879</v>
      </c>
      <c r="B9880" s="5" t="s">
        <v>801</v>
      </c>
      <c r="C9880" s="5" t="s">
        <v>735</v>
      </c>
      <c r="D9880" s="5" t="s">
        <v>750</v>
      </c>
      <c r="E9880" s="5" t="s">
        <v>310</v>
      </c>
      <c r="F9880" s="5" t="s">
        <v>321</v>
      </c>
      <c r="G9880" s="13">
        <v>334.6</v>
      </c>
      <c r="H9880" s="5">
        <v>160</v>
      </c>
    </row>
    <row r="9881" spans="1:8">
      <c r="A9881" s="4">
        <v>9880</v>
      </c>
      <c r="B9881" s="5" t="s">
        <v>801</v>
      </c>
      <c r="C9881" s="5" t="s">
        <v>742</v>
      </c>
      <c r="D9881" s="5" t="s">
        <v>750</v>
      </c>
      <c r="E9881" s="5" t="s">
        <v>310</v>
      </c>
      <c r="F9881" s="5" t="s">
        <v>734</v>
      </c>
      <c r="G9881" s="13">
        <v>350.42</v>
      </c>
      <c r="H9881" s="5">
        <v>19</v>
      </c>
    </row>
    <row r="9882" spans="1:8">
      <c r="A9882" s="4">
        <v>9881</v>
      </c>
      <c r="B9882" s="5" t="s">
        <v>765</v>
      </c>
      <c r="C9882" s="5" t="s">
        <v>315</v>
      </c>
      <c r="D9882" s="5" t="s">
        <v>769</v>
      </c>
      <c r="E9882" s="5" t="s">
        <v>314</v>
      </c>
      <c r="F9882" s="5" t="s">
        <v>325</v>
      </c>
      <c r="G9882" s="13">
        <v>224.41</v>
      </c>
      <c r="H9882" s="5">
        <v>90</v>
      </c>
    </row>
    <row r="9883" spans="1:8">
      <c r="A9883" s="4">
        <v>9882</v>
      </c>
      <c r="B9883" s="5" t="s">
        <v>800</v>
      </c>
      <c r="C9883" s="5" t="s">
        <v>731</v>
      </c>
      <c r="D9883" s="5" t="s">
        <v>769</v>
      </c>
      <c r="E9883" s="5" t="s">
        <v>314</v>
      </c>
      <c r="F9883" s="5" t="s">
        <v>751</v>
      </c>
      <c r="G9883" s="13">
        <v>254.03</v>
      </c>
      <c r="H9883" s="5">
        <v>189</v>
      </c>
    </row>
    <row r="9884" spans="1:8">
      <c r="A9884" s="4">
        <v>9883</v>
      </c>
      <c r="B9884" s="5" t="s">
        <v>798</v>
      </c>
      <c r="C9884" s="5" t="s">
        <v>755</v>
      </c>
      <c r="D9884" s="5" t="s">
        <v>309</v>
      </c>
      <c r="E9884" s="5" t="s">
        <v>314</v>
      </c>
      <c r="F9884" s="5" t="s">
        <v>751</v>
      </c>
      <c r="G9884" s="13">
        <v>774.48</v>
      </c>
      <c r="H9884" s="5">
        <v>161</v>
      </c>
    </row>
    <row r="9885" spans="1:8">
      <c r="A9885" s="4">
        <v>9884</v>
      </c>
      <c r="B9885" s="5" t="s">
        <v>787</v>
      </c>
      <c r="C9885" s="5" t="s">
        <v>307</v>
      </c>
      <c r="D9885" s="5" t="s">
        <v>738</v>
      </c>
      <c r="E9885" s="5" t="s">
        <v>305</v>
      </c>
      <c r="F9885" s="5" t="s">
        <v>311</v>
      </c>
      <c r="G9885" s="13">
        <v>637.16999999999996</v>
      </c>
      <c r="H9885" s="5">
        <v>63</v>
      </c>
    </row>
    <row r="9886" spans="1:8">
      <c r="A9886" s="4">
        <v>9885</v>
      </c>
      <c r="B9886" s="5" t="s">
        <v>739</v>
      </c>
      <c r="C9886" s="5" t="s">
        <v>315</v>
      </c>
      <c r="D9886" s="5" t="s">
        <v>785</v>
      </c>
      <c r="E9886" s="5" t="s">
        <v>314</v>
      </c>
      <c r="F9886" s="5" t="s">
        <v>770</v>
      </c>
      <c r="G9886" s="13">
        <v>692.45</v>
      </c>
      <c r="H9886" s="5">
        <v>159</v>
      </c>
    </row>
    <row r="9887" spans="1:8">
      <c r="A9887" s="4">
        <v>9886</v>
      </c>
      <c r="B9887" s="5" t="s">
        <v>806</v>
      </c>
      <c r="C9887" s="5" t="s">
        <v>783</v>
      </c>
      <c r="D9887" s="5" t="s">
        <v>738</v>
      </c>
      <c r="E9887" s="5" t="s">
        <v>313</v>
      </c>
      <c r="F9887" s="5" t="s">
        <v>325</v>
      </c>
      <c r="G9887" s="13">
        <v>830.67</v>
      </c>
      <c r="H9887" s="5">
        <v>186</v>
      </c>
    </row>
    <row r="9888" spans="1:8">
      <c r="A9888" s="4">
        <v>9887</v>
      </c>
      <c r="B9888" s="5" t="s">
        <v>779</v>
      </c>
      <c r="C9888" s="5" t="s">
        <v>783</v>
      </c>
      <c r="D9888" s="5" t="s">
        <v>750</v>
      </c>
      <c r="E9888" s="5" t="s">
        <v>305</v>
      </c>
      <c r="F9888" s="5" t="s">
        <v>751</v>
      </c>
      <c r="G9888" s="13">
        <v>109.7</v>
      </c>
      <c r="H9888" s="5">
        <v>133</v>
      </c>
    </row>
    <row r="9889" spans="1:8">
      <c r="A9889" s="4">
        <v>9888</v>
      </c>
      <c r="B9889" s="5" t="s">
        <v>774</v>
      </c>
      <c r="C9889" s="5" t="s">
        <v>318</v>
      </c>
      <c r="D9889" s="5" t="s">
        <v>320</v>
      </c>
      <c r="E9889" s="5" t="s">
        <v>313</v>
      </c>
      <c r="F9889" s="5" t="s">
        <v>311</v>
      </c>
      <c r="G9889" s="13">
        <v>705.07</v>
      </c>
      <c r="H9889" s="5">
        <v>130</v>
      </c>
    </row>
    <row r="9890" spans="1:8">
      <c r="A9890" s="4">
        <v>9889</v>
      </c>
      <c r="B9890" s="5" t="s">
        <v>739</v>
      </c>
      <c r="C9890" s="5" t="s">
        <v>315</v>
      </c>
      <c r="D9890" s="5" t="s">
        <v>317</v>
      </c>
      <c r="E9890" s="5" t="s">
        <v>303</v>
      </c>
      <c r="F9890" s="5" t="s">
        <v>744</v>
      </c>
      <c r="G9890" s="13">
        <v>633.85</v>
      </c>
      <c r="H9890" s="5">
        <v>17</v>
      </c>
    </row>
    <row r="9891" spans="1:8">
      <c r="A9891" s="4">
        <v>9890</v>
      </c>
      <c r="B9891" s="5" t="s">
        <v>759</v>
      </c>
      <c r="C9891" s="5" t="s">
        <v>757</v>
      </c>
      <c r="D9891" s="5" t="s">
        <v>736</v>
      </c>
      <c r="E9891" s="5" t="s">
        <v>733</v>
      </c>
      <c r="F9891" s="5" t="s">
        <v>734</v>
      </c>
      <c r="G9891" s="13">
        <v>896.76</v>
      </c>
      <c r="H9891" s="5">
        <v>109</v>
      </c>
    </row>
    <row r="9892" spans="1:8">
      <c r="A9892" s="4">
        <v>9891</v>
      </c>
      <c r="B9892" s="5" t="s">
        <v>799</v>
      </c>
      <c r="C9892" s="5" t="s">
        <v>304</v>
      </c>
      <c r="D9892" s="5" t="s">
        <v>732</v>
      </c>
      <c r="E9892" s="5" t="s">
        <v>740</v>
      </c>
      <c r="F9892" s="5" t="s">
        <v>748</v>
      </c>
      <c r="G9892" s="13">
        <v>551.32000000000005</v>
      </c>
      <c r="H9892" s="5">
        <v>105</v>
      </c>
    </row>
    <row r="9893" spans="1:8">
      <c r="A9893" s="4">
        <v>9892</v>
      </c>
      <c r="B9893" s="5" t="s">
        <v>780</v>
      </c>
      <c r="C9893" s="5" t="s">
        <v>731</v>
      </c>
      <c r="D9893" s="5" t="s">
        <v>738</v>
      </c>
      <c r="E9893" s="5" t="s">
        <v>319</v>
      </c>
      <c r="F9893" s="5" t="s">
        <v>323</v>
      </c>
      <c r="G9893" s="13">
        <v>225.57</v>
      </c>
      <c r="H9893" s="5">
        <v>82</v>
      </c>
    </row>
    <row r="9894" spans="1:8">
      <c r="A9894" s="4">
        <v>9893</v>
      </c>
      <c r="B9894" s="5" t="s">
        <v>792</v>
      </c>
      <c r="C9894" s="5" t="s">
        <v>304</v>
      </c>
      <c r="D9894" s="5" t="s">
        <v>320</v>
      </c>
      <c r="E9894" s="5" t="s">
        <v>313</v>
      </c>
      <c r="F9894" s="5" t="s">
        <v>321</v>
      </c>
      <c r="G9894" s="13">
        <v>499.99</v>
      </c>
      <c r="H9894" s="5">
        <v>144</v>
      </c>
    </row>
    <row r="9895" spans="1:8">
      <c r="A9895" s="4">
        <v>9894</v>
      </c>
      <c r="B9895" s="5" t="s">
        <v>775</v>
      </c>
      <c r="C9895" s="5" t="s">
        <v>731</v>
      </c>
      <c r="D9895" s="5" t="s">
        <v>320</v>
      </c>
      <c r="E9895" s="5" t="s">
        <v>758</v>
      </c>
      <c r="F9895" s="5" t="s">
        <v>770</v>
      </c>
      <c r="G9895" s="13">
        <v>639.67999999999995</v>
      </c>
      <c r="H9895" s="5">
        <v>152</v>
      </c>
    </row>
    <row r="9896" spans="1:8">
      <c r="A9896" s="4">
        <v>9895</v>
      </c>
      <c r="B9896" s="5" t="s">
        <v>797</v>
      </c>
      <c r="C9896" s="5" t="s">
        <v>753</v>
      </c>
      <c r="D9896" s="5" t="s">
        <v>743</v>
      </c>
      <c r="E9896" s="5" t="s">
        <v>740</v>
      </c>
      <c r="F9896" s="5" t="s">
        <v>770</v>
      </c>
      <c r="G9896" s="13">
        <v>557.66999999999996</v>
      </c>
      <c r="H9896" s="5">
        <v>46</v>
      </c>
    </row>
    <row r="9897" spans="1:8">
      <c r="A9897" s="4">
        <v>9896</v>
      </c>
      <c r="B9897" s="5" t="s">
        <v>805</v>
      </c>
      <c r="C9897" s="5" t="s">
        <v>308</v>
      </c>
      <c r="D9897" s="5" t="s">
        <v>316</v>
      </c>
      <c r="E9897" s="5" t="s">
        <v>319</v>
      </c>
      <c r="F9897" s="5" t="s">
        <v>748</v>
      </c>
      <c r="G9897" s="13">
        <v>884.55</v>
      </c>
      <c r="H9897" s="5">
        <v>168</v>
      </c>
    </row>
    <row r="9898" spans="1:8">
      <c r="A9898" s="4">
        <v>9897</v>
      </c>
      <c r="B9898" s="5" t="s">
        <v>795</v>
      </c>
      <c r="C9898" s="5" t="s">
        <v>312</v>
      </c>
      <c r="D9898" s="5" t="s">
        <v>320</v>
      </c>
      <c r="E9898" s="5" t="s">
        <v>319</v>
      </c>
      <c r="F9898" s="5" t="s">
        <v>746</v>
      </c>
      <c r="G9898" s="13">
        <v>668.41</v>
      </c>
      <c r="H9898" s="5">
        <v>200</v>
      </c>
    </row>
    <row r="9899" spans="1:8">
      <c r="A9899" s="4">
        <v>9898</v>
      </c>
      <c r="B9899" s="5" t="s">
        <v>741</v>
      </c>
      <c r="C9899" s="5" t="s">
        <v>757</v>
      </c>
      <c r="D9899" s="5" t="s">
        <v>769</v>
      </c>
      <c r="E9899" s="5" t="s">
        <v>758</v>
      </c>
      <c r="F9899" s="5" t="s">
        <v>746</v>
      </c>
      <c r="G9899" s="13">
        <v>841.45</v>
      </c>
      <c r="H9899" s="5">
        <v>148</v>
      </c>
    </row>
    <row r="9900" spans="1:8">
      <c r="A9900" s="4">
        <v>9899</v>
      </c>
      <c r="B9900" s="5" t="s">
        <v>791</v>
      </c>
      <c r="C9900" s="5" t="s">
        <v>735</v>
      </c>
      <c r="D9900" s="5" t="s">
        <v>316</v>
      </c>
      <c r="E9900" s="5" t="s">
        <v>310</v>
      </c>
      <c r="F9900" s="5" t="s">
        <v>748</v>
      </c>
      <c r="G9900" s="13">
        <v>883.14</v>
      </c>
      <c r="H9900" s="5">
        <v>164</v>
      </c>
    </row>
    <row r="9901" spans="1:8">
      <c r="A9901" s="4">
        <v>9900</v>
      </c>
      <c r="B9901" s="5" t="s">
        <v>765</v>
      </c>
      <c r="C9901" s="5" t="s">
        <v>307</v>
      </c>
      <c r="D9901" s="5" t="s">
        <v>316</v>
      </c>
      <c r="E9901" s="5" t="s">
        <v>758</v>
      </c>
      <c r="F9901" s="5" t="s">
        <v>306</v>
      </c>
      <c r="G9901" s="13">
        <v>532.20000000000005</v>
      </c>
      <c r="H9901" s="5">
        <v>141</v>
      </c>
    </row>
    <row r="9902" spans="1:8">
      <c r="A9902" s="4">
        <v>9901</v>
      </c>
      <c r="B9902" s="5" t="s">
        <v>730</v>
      </c>
      <c r="C9902" s="5" t="s">
        <v>308</v>
      </c>
      <c r="D9902" s="5" t="s">
        <v>317</v>
      </c>
      <c r="E9902" s="5" t="s">
        <v>733</v>
      </c>
      <c r="F9902" s="5" t="s">
        <v>751</v>
      </c>
      <c r="G9902" s="13">
        <v>345.64</v>
      </c>
      <c r="H9902" s="5">
        <v>160</v>
      </c>
    </row>
    <row r="9903" spans="1:8">
      <c r="A9903" s="4">
        <v>9902</v>
      </c>
      <c r="B9903" s="5" t="s">
        <v>784</v>
      </c>
      <c r="C9903" s="5" t="s">
        <v>742</v>
      </c>
      <c r="D9903" s="5" t="s">
        <v>320</v>
      </c>
      <c r="E9903" s="5" t="s">
        <v>314</v>
      </c>
      <c r="F9903" s="5" t="s">
        <v>306</v>
      </c>
      <c r="G9903" s="13">
        <v>656.2</v>
      </c>
      <c r="H9903" s="5">
        <v>185</v>
      </c>
    </row>
    <row r="9904" spans="1:8">
      <c r="A9904" s="4">
        <v>9903</v>
      </c>
      <c r="B9904" s="5" t="s">
        <v>793</v>
      </c>
      <c r="C9904" s="5" t="s">
        <v>755</v>
      </c>
      <c r="D9904" s="5" t="s">
        <v>769</v>
      </c>
      <c r="E9904" s="5" t="s">
        <v>313</v>
      </c>
      <c r="F9904" s="5" t="s">
        <v>326</v>
      </c>
      <c r="G9904" s="13">
        <v>530.29</v>
      </c>
      <c r="H9904" s="5">
        <v>65</v>
      </c>
    </row>
    <row r="9905" spans="1:8">
      <c r="A9905" s="4">
        <v>9904</v>
      </c>
      <c r="B9905" s="5" t="s">
        <v>800</v>
      </c>
      <c r="C9905" s="5" t="s">
        <v>312</v>
      </c>
      <c r="D9905" s="5" t="s">
        <v>309</v>
      </c>
      <c r="E9905" s="5" t="s">
        <v>313</v>
      </c>
      <c r="F9905" s="5" t="s">
        <v>306</v>
      </c>
      <c r="G9905" s="13">
        <v>453.76</v>
      </c>
      <c r="H9905" s="5">
        <v>49</v>
      </c>
    </row>
    <row r="9906" spans="1:8">
      <c r="A9906" s="4">
        <v>9905</v>
      </c>
      <c r="B9906" s="5" t="s">
        <v>779</v>
      </c>
      <c r="C9906" s="5" t="s">
        <v>308</v>
      </c>
      <c r="D9906" s="5" t="s">
        <v>317</v>
      </c>
      <c r="E9906" s="5" t="s">
        <v>313</v>
      </c>
      <c r="F9906" s="5" t="s">
        <v>326</v>
      </c>
      <c r="G9906" s="13">
        <v>353.57</v>
      </c>
      <c r="H9906" s="5">
        <v>114</v>
      </c>
    </row>
    <row r="9907" spans="1:8">
      <c r="A9907" s="4">
        <v>9906</v>
      </c>
      <c r="B9907" s="5" t="s">
        <v>809</v>
      </c>
      <c r="C9907" s="5" t="s">
        <v>307</v>
      </c>
      <c r="D9907" s="5" t="s">
        <v>324</v>
      </c>
      <c r="E9907" s="5" t="s">
        <v>322</v>
      </c>
      <c r="F9907" s="5" t="s">
        <v>744</v>
      </c>
      <c r="G9907" s="13">
        <v>383.8</v>
      </c>
      <c r="H9907" s="5">
        <v>23</v>
      </c>
    </row>
    <row r="9908" spans="1:8">
      <c r="A9908" s="4">
        <v>9907</v>
      </c>
      <c r="B9908" s="5" t="s">
        <v>801</v>
      </c>
      <c r="C9908" s="5" t="s">
        <v>312</v>
      </c>
      <c r="D9908" s="5" t="s">
        <v>736</v>
      </c>
      <c r="E9908" s="5" t="s">
        <v>314</v>
      </c>
      <c r="F9908" s="5" t="s">
        <v>306</v>
      </c>
      <c r="G9908" s="13">
        <v>379.57</v>
      </c>
      <c r="H9908" s="5">
        <v>171</v>
      </c>
    </row>
    <row r="9909" spans="1:8">
      <c r="A9909" s="4">
        <v>9908</v>
      </c>
      <c r="B9909" s="5" t="s">
        <v>765</v>
      </c>
      <c r="C9909" s="5" t="s">
        <v>731</v>
      </c>
      <c r="D9909" s="5" t="s">
        <v>785</v>
      </c>
      <c r="E9909" s="5" t="s">
        <v>733</v>
      </c>
      <c r="F9909" s="5" t="s">
        <v>325</v>
      </c>
      <c r="G9909" s="13">
        <v>358.85</v>
      </c>
      <c r="H9909" s="5">
        <v>32</v>
      </c>
    </row>
    <row r="9910" spans="1:8">
      <c r="A9910" s="4">
        <v>9909</v>
      </c>
      <c r="B9910" s="5" t="s">
        <v>791</v>
      </c>
      <c r="C9910" s="5" t="s">
        <v>755</v>
      </c>
      <c r="D9910" s="5" t="s">
        <v>743</v>
      </c>
      <c r="E9910" s="5" t="s">
        <v>305</v>
      </c>
      <c r="F9910" s="5" t="s">
        <v>751</v>
      </c>
      <c r="G9910" s="13">
        <v>273.72000000000003</v>
      </c>
      <c r="H9910" s="5">
        <v>4</v>
      </c>
    </row>
    <row r="9911" spans="1:8">
      <c r="A9911" s="4">
        <v>9910</v>
      </c>
      <c r="B9911" s="5" t="s">
        <v>782</v>
      </c>
      <c r="C9911" s="5" t="s">
        <v>757</v>
      </c>
      <c r="D9911" s="5" t="s">
        <v>317</v>
      </c>
      <c r="E9911" s="5" t="s">
        <v>322</v>
      </c>
      <c r="F9911" s="5" t="s">
        <v>744</v>
      </c>
      <c r="G9911" s="13">
        <v>420.19</v>
      </c>
      <c r="H9911" s="5">
        <v>97</v>
      </c>
    </row>
    <row r="9912" spans="1:8">
      <c r="A9912" s="4">
        <v>9911</v>
      </c>
      <c r="B9912" s="5" t="s">
        <v>800</v>
      </c>
      <c r="C9912" s="5" t="s">
        <v>731</v>
      </c>
      <c r="D9912" s="5" t="s">
        <v>309</v>
      </c>
      <c r="E9912" s="5" t="s">
        <v>322</v>
      </c>
      <c r="F9912" s="5" t="s">
        <v>748</v>
      </c>
      <c r="G9912" s="13">
        <v>201.76</v>
      </c>
      <c r="H9912" s="5">
        <v>195</v>
      </c>
    </row>
    <row r="9913" spans="1:8">
      <c r="A9913" s="4">
        <v>9912</v>
      </c>
      <c r="B9913" s="5" t="s">
        <v>737</v>
      </c>
      <c r="C9913" s="5" t="s">
        <v>755</v>
      </c>
      <c r="D9913" s="5" t="s">
        <v>772</v>
      </c>
      <c r="E9913" s="5" t="s">
        <v>319</v>
      </c>
      <c r="F9913" s="5" t="s">
        <v>326</v>
      </c>
      <c r="G9913" s="13">
        <v>235.17</v>
      </c>
      <c r="H9913" s="5">
        <v>5</v>
      </c>
    </row>
    <row r="9914" spans="1:8">
      <c r="A9914" s="4">
        <v>9913</v>
      </c>
      <c r="B9914" s="5" t="s">
        <v>747</v>
      </c>
      <c r="C9914" s="5" t="s">
        <v>731</v>
      </c>
      <c r="D9914" s="5" t="s">
        <v>320</v>
      </c>
      <c r="E9914" s="5" t="s">
        <v>319</v>
      </c>
      <c r="F9914" s="5" t="s">
        <v>734</v>
      </c>
      <c r="G9914" s="13">
        <v>638.55999999999995</v>
      </c>
      <c r="H9914" s="5">
        <v>183</v>
      </c>
    </row>
    <row r="9915" spans="1:8">
      <c r="A9915" s="4">
        <v>9914</v>
      </c>
      <c r="B9915" s="5" t="s">
        <v>749</v>
      </c>
      <c r="C9915" s="5" t="s">
        <v>783</v>
      </c>
      <c r="D9915" s="5" t="s">
        <v>769</v>
      </c>
      <c r="E9915" s="5" t="s">
        <v>305</v>
      </c>
      <c r="F9915" s="5" t="s">
        <v>734</v>
      </c>
      <c r="G9915" s="13">
        <v>139.5</v>
      </c>
      <c r="H9915" s="5">
        <v>73</v>
      </c>
    </row>
    <row r="9916" spans="1:8">
      <c r="A9916" s="4">
        <v>9915</v>
      </c>
      <c r="B9916" s="5" t="s">
        <v>795</v>
      </c>
      <c r="C9916" s="5" t="s">
        <v>783</v>
      </c>
      <c r="D9916" s="5" t="s">
        <v>309</v>
      </c>
      <c r="E9916" s="5" t="s">
        <v>758</v>
      </c>
      <c r="F9916" s="5" t="s">
        <v>306</v>
      </c>
      <c r="G9916" s="13">
        <v>516.16999999999996</v>
      </c>
      <c r="H9916" s="5">
        <v>34</v>
      </c>
    </row>
    <row r="9917" spans="1:8">
      <c r="A9917" s="4">
        <v>9916</v>
      </c>
      <c r="B9917" s="5" t="s">
        <v>804</v>
      </c>
      <c r="C9917" s="5" t="s">
        <v>742</v>
      </c>
      <c r="D9917" s="5" t="s">
        <v>743</v>
      </c>
      <c r="E9917" s="5" t="s">
        <v>733</v>
      </c>
      <c r="F9917" s="5" t="s">
        <v>325</v>
      </c>
      <c r="G9917" s="13">
        <v>658.12</v>
      </c>
      <c r="H9917" s="5">
        <v>163</v>
      </c>
    </row>
    <row r="9918" spans="1:8">
      <c r="A9918" s="4">
        <v>9917</v>
      </c>
      <c r="B9918" s="5" t="s">
        <v>791</v>
      </c>
      <c r="C9918" s="5" t="s">
        <v>315</v>
      </c>
      <c r="D9918" s="5" t="s">
        <v>736</v>
      </c>
      <c r="E9918" s="5" t="s">
        <v>303</v>
      </c>
      <c r="F9918" s="5" t="s">
        <v>323</v>
      </c>
      <c r="G9918" s="13">
        <v>425.82</v>
      </c>
      <c r="H9918" s="5">
        <v>158</v>
      </c>
    </row>
    <row r="9919" spans="1:8">
      <c r="A9919" s="4">
        <v>9918</v>
      </c>
      <c r="B9919" s="5" t="s">
        <v>789</v>
      </c>
      <c r="C9919" s="5" t="s">
        <v>753</v>
      </c>
      <c r="D9919" s="5" t="s">
        <v>324</v>
      </c>
      <c r="E9919" s="5" t="s">
        <v>319</v>
      </c>
      <c r="F9919" s="5" t="s">
        <v>306</v>
      </c>
      <c r="G9919" s="13">
        <v>438.2</v>
      </c>
      <c r="H9919" s="5">
        <v>65</v>
      </c>
    </row>
    <row r="9920" spans="1:8">
      <c r="A9920" s="4">
        <v>9919</v>
      </c>
      <c r="B9920" s="5" t="s">
        <v>798</v>
      </c>
      <c r="C9920" s="5" t="s">
        <v>312</v>
      </c>
      <c r="D9920" s="5" t="s">
        <v>732</v>
      </c>
      <c r="E9920" s="5" t="s">
        <v>733</v>
      </c>
      <c r="F9920" s="5" t="s">
        <v>325</v>
      </c>
      <c r="G9920" s="13">
        <v>660.68</v>
      </c>
      <c r="H9920" s="5">
        <v>14</v>
      </c>
    </row>
    <row r="9921" spans="1:8">
      <c r="A9921" s="4">
        <v>9920</v>
      </c>
      <c r="B9921" s="5" t="s">
        <v>796</v>
      </c>
      <c r="C9921" s="5" t="s">
        <v>735</v>
      </c>
      <c r="D9921" s="5" t="s">
        <v>769</v>
      </c>
      <c r="E9921" s="5" t="s">
        <v>303</v>
      </c>
      <c r="F9921" s="5" t="s">
        <v>751</v>
      </c>
      <c r="G9921" s="13">
        <v>672.4</v>
      </c>
      <c r="H9921" s="5">
        <v>173</v>
      </c>
    </row>
    <row r="9922" spans="1:8">
      <c r="A9922" s="4">
        <v>9921</v>
      </c>
      <c r="B9922" s="5" t="s">
        <v>767</v>
      </c>
      <c r="C9922" s="5" t="s">
        <v>315</v>
      </c>
      <c r="D9922" s="5" t="s">
        <v>317</v>
      </c>
      <c r="E9922" s="5" t="s">
        <v>319</v>
      </c>
      <c r="F9922" s="5" t="s">
        <v>323</v>
      </c>
      <c r="G9922" s="13">
        <v>719.17</v>
      </c>
      <c r="H9922" s="5">
        <v>197</v>
      </c>
    </row>
    <row r="9923" spans="1:8">
      <c r="A9923" s="4">
        <v>9922</v>
      </c>
      <c r="B9923" s="5" t="s">
        <v>739</v>
      </c>
      <c r="C9923" s="5" t="s">
        <v>757</v>
      </c>
      <c r="D9923" s="5" t="s">
        <v>324</v>
      </c>
      <c r="E9923" s="5" t="s">
        <v>319</v>
      </c>
      <c r="F9923" s="5" t="s">
        <v>744</v>
      </c>
      <c r="G9923" s="13">
        <v>896.88</v>
      </c>
      <c r="H9923" s="5">
        <v>179</v>
      </c>
    </row>
    <row r="9924" spans="1:8">
      <c r="A9924" s="4">
        <v>9923</v>
      </c>
      <c r="B9924" s="5" t="s">
        <v>759</v>
      </c>
      <c r="C9924" s="5" t="s">
        <v>731</v>
      </c>
      <c r="D9924" s="5" t="s">
        <v>320</v>
      </c>
      <c r="E9924" s="5" t="s">
        <v>322</v>
      </c>
      <c r="F9924" s="5" t="s">
        <v>323</v>
      </c>
      <c r="G9924" s="13">
        <v>717.94</v>
      </c>
      <c r="H9924" s="5">
        <v>6</v>
      </c>
    </row>
    <row r="9925" spans="1:8">
      <c r="A9925" s="4">
        <v>9924</v>
      </c>
      <c r="B9925" s="5" t="s">
        <v>730</v>
      </c>
      <c r="C9925" s="5" t="s">
        <v>308</v>
      </c>
      <c r="D9925" s="5" t="s">
        <v>738</v>
      </c>
      <c r="E9925" s="5" t="s">
        <v>303</v>
      </c>
      <c r="F9925" s="5" t="s">
        <v>751</v>
      </c>
      <c r="G9925" s="13">
        <v>341.84</v>
      </c>
      <c r="H9925" s="5">
        <v>134</v>
      </c>
    </row>
    <row r="9926" spans="1:8">
      <c r="A9926" s="4">
        <v>9925</v>
      </c>
      <c r="B9926" s="5" t="s">
        <v>764</v>
      </c>
      <c r="C9926" s="5" t="s">
        <v>304</v>
      </c>
      <c r="D9926" s="5" t="s">
        <v>743</v>
      </c>
      <c r="E9926" s="5" t="s">
        <v>313</v>
      </c>
      <c r="F9926" s="5" t="s">
        <v>748</v>
      </c>
      <c r="G9926" s="13">
        <v>229.31</v>
      </c>
      <c r="H9926" s="5">
        <v>22</v>
      </c>
    </row>
    <row r="9927" spans="1:8">
      <c r="A9927" s="4">
        <v>9926</v>
      </c>
      <c r="B9927" s="5" t="s">
        <v>791</v>
      </c>
      <c r="C9927" s="5" t="s">
        <v>783</v>
      </c>
      <c r="D9927" s="5" t="s">
        <v>769</v>
      </c>
      <c r="E9927" s="5" t="s">
        <v>740</v>
      </c>
      <c r="F9927" s="5" t="s">
        <v>325</v>
      </c>
      <c r="G9927" s="13">
        <v>610.53</v>
      </c>
      <c r="H9927" s="5">
        <v>87</v>
      </c>
    </row>
    <row r="9928" spans="1:8">
      <c r="A9928" s="4">
        <v>9927</v>
      </c>
      <c r="B9928" s="5" t="s">
        <v>762</v>
      </c>
      <c r="C9928" s="5" t="s">
        <v>731</v>
      </c>
      <c r="D9928" s="5" t="s">
        <v>785</v>
      </c>
      <c r="E9928" s="5" t="s">
        <v>740</v>
      </c>
      <c r="F9928" s="5" t="s">
        <v>326</v>
      </c>
      <c r="G9928" s="13">
        <v>421.11</v>
      </c>
      <c r="H9928" s="5">
        <v>9</v>
      </c>
    </row>
    <row r="9929" spans="1:8">
      <c r="A9929" s="4">
        <v>9928</v>
      </c>
      <c r="B9929" s="5" t="s">
        <v>796</v>
      </c>
      <c r="C9929" s="5" t="s">
        <v>304</v>
      </c>
      <c r="D9929" s="5" t="s">
        <v>732</v>
      </c>
      <c r="E9929" s="5" t="s">
        <v>305</v>
      </c>
      <c r="F9929" s="5" t="s">
        <v>751</v>
      </c>
      <c r="G9929" s="13">
        <v>511.81</v>
      </c>
      <c r="H9929" s="5">
        <v>101</v>
      </c>
    </row>
    <row r="9930" spans="1:8">
      <c r="A9930" s="4">
        <v>9929</v>
      </c>
      <c r="B9930" s="5" t="s">
        <v>767</v>
      </c>
      <c r="C9930" s="5" t="s">
        <v>753</v>
      </c>
      <c r="D9930" s="5" t="s">
        <v>750</v>
      </c>
      <c r="E9930" s="5" t="s">
        <v>314</v>
      </c>
      <c r="F9930" s="5" t="s">
        <v>323</v>
      </c>
      <c r="G9930" s="13">
        <v>716.23</v>
      </c>
      <c r="H9930" s="5">
        <v>12</v>
      </c>
    </row>
    <row r="9931" spans="1:8">
      <c r="A9931" s="4">
        <v>9930</v>
      </c>
      <c r="B9931" s="5" t="s">
        <v>766</v>
      </c>
      <c r="C9931" s="5" t="s">
        <v>312</v>
      </c>
      <c r="D9931" s="5" t="s">
        <v>772</v>
      </c>
      <c r="E9931" s="5" t="s">
        <v>758</v>
      </c>
      <c r="F9931" s="5" t="s">
        <v>325</v>
      </c>
      <c r="G9931" s="13">
        <v>440.24</v>
      </c>
      <c r="H9931" s="5">
        <v>66</v>
      </c>
    </row>
    <row r="9932" spans="1:8">
      <c r="A9932" s="4">
        <v>9931</v>
      </c>
      <c r="B9932" s="5" t="s">
        <v>766</v>
      </c>
      <c r="C9932" s="5" t="s">
        <v>731</v>
      </c>
      <c r="D9932" s="5" t="s">
        <v>785</v>
      </c>
      <c r="E9932" s="5" t="s">
        <v>310</v>
      </c>
      <c r="F9932" s="5" t="s">
        <v>770</v>
      </c>
      <c r="G9932" s="13">
        <v>112.41</v>
      </c>
      <c r="H9932" s="5">
        <v>92</v>
      </c>
    </row>
    <row r="9933" spans="1:8">
      <c r="A9933" s="4">
        <v>9932</v>
      </c>
      <c r="B9933" s="5" t="s">
        <v>781</v>
      </c>
      <c r="C9933" s="5" t="s">
        <v>742</v>
      </c>
      <c r="D9933" s="5" t="s">
        <v>317</v>
      </c>
      <c r="E9933" s="5" t="s">
        <v>305</v>
      </c>
      <c r="F9933" s="5" t="s">
        <v>744</v>
      </c>
      <c r="G9933" s="13">
        <v>286.26</v>
      </c>
      <c r="H9933" s="5">
        <v>44</v>
      </c>
    </row>
    <row r="9934" spans="1:8">
      <c r="A9934" s="4">
        <v>9933</v>
      </c>
      <c r="B9934" s="5" t="s">
        <v>812</v>
      </c>
      <c r="C9934" s="5" t="s">
        <v>753</v>
      </c>
      <c r="D9934" s="5" t="s">
        <v>743</v>
      </c>
      <c r="E9934" s="5" t="s">
        <v>313</v>
      </c>
      <c r="F9934" s="5" t="s">
        <v>326</v>
      </c>
      <c r="G9934" s="13">
        <v>231.03</v>
      </c>
      <c r="H9934" s="5">
        <v>153</v>
      </c>
    </row>
    <row r="9935" spans="1:8">
      <c r="A9935" s="4">
        <v>9934</v>
      </c>
      <c r="B9935" s="5" t="s">
        <v>756</v>
      </c>
      <c r="C9935" s="5" t="s">
        <v>315</v>
      </c>
      <c r="D9935" s="5" t="s">
        <v>309</v>
      </c>
      <c r="E9935" s="5" t="s">
        <v>758</v>
      </c>
      <c r="F9935" s="5" t="s">
        <v>325</v>
      </c>
      <c r="G9935" s="13">
        <v>135.03</v>
      </c>
      <c r="H9935" s="5">
        <v>178</v>
      </c>
    </row>
    <row r="9936" spans="1:8">
      <c r="A9936" s="4">
        <v>9935</v>
      </c>
      <c r="B9936" s="5" t="s">
        <v>788</v>
      </c>
      <c r="C9936" s="5" t="s">
        <v>757</v>
      </c>
      <c r="D9936" s="5" t="s">
        <v>320</v>
      </c>
      <c r="E9936" s="5" t="s">
        <v>313</v>
      </c>
      <c r="F9936" s="5" t="s">
        <v>321</v>
      </c>
      <c r="G9936" s="13">
        <v>941.62</v>
      </c>
      <c r="H9936" s="5">
        <v>121</v>
      </c>
    </row>
    <row r="9937" spans="1:8">
      <c r="A9937" s="4">
        <v>9936</v>
      </c>
      <c r="B9937" s="5" t="s">
        <v>794</v>
      </c>
      <c r="C9937" s="5" t="s">
        <v>312</v>
      </c>
      <c r="D9937" s="5" t="s">
        <v>309</v>
      </c>
      <c r="E9937" s="5" t="s">
        <v>758</v>
      </c>
      <c r="F9937" s="5" t="s">
        <v>751</v>
      </c>
      <c r="G9937" s="13">
        <v>323.22000000000003</v>
      </c>
      <c r="H9937" s="5">
        <v>178</v>
      </c>
    </row>
    <row r="9938" spans="1:8">
      <c r="A9938" s="4">
        <v>9937</v>
      </c>
      <c r="B9938" s="5" t="s">
        <v>788</v>
      </c>
      <c r="C9938" s="5" t="s">
        <v>304</v>
      </c>
      <c r="D9938" s="5" t="s">
        <v>324</v>
      </c>
      <c r="E9938" s="5" t="s">
        <v>319</v>
      </c>
      <c r="F9938" s="5" t="s">
        <v>311</v>
      </c>
      <c r="G9938" s="13">
        <v>717.11</v>
      </c>
      <c r="H9938" s="5">
        <v>153</v>
      </c>
    </row>
    <row r="9939" spans="1:8">
      <c r="A9939" s="4">
        <v>9938</v>
      </c>
      <c r="B9939" s="5" t="s">
        <v>787</v>
      </c>
      <c r="C9939" s="5" t="s">
        <v>307</v>
      </c>
      <c r="D9939" s="5" t="s">
        <v>785</v>
      </c>
      <c r="E9939" s="5" t="s">
        <v>733</v>
      </c>
      <c r="F9939" s="5" t="s">
        <v>734</v>
      </c>
      <c r="G9939" s="13">
        <v>63.53</v>
      </c>
      <c r="H9939" s="5">
        <v>19</v>
      </c>
    </row>
    <row r="9940" spans="1:8">
      <c r="A9940" s="4">
        <v>9939</v>
      </c>
      <c r="B9940" s="5" t="s">
        <v>782</v>
      </c>
      <c r="C9940" s="5" t="s">
        <v>315</v>
      </c>
      <c r="D9940" s="5" t="s">
        <v>743</v>
      </c>
      <c r="E9940" s="5" t="s">
        <v>758</v>
      </c>
      <c r="F9940" s="5" t="s">
        <v>734</v>
      </c>
      <c r="G9940" s="13">
        <v>133.85</v>
      </c>
      <c r="H9940" s="5">
        <v>38</v>
      </c>
    </row>
    <row r="9941" spans="1:8">
      <c r="A9941" s="4">
        <v>9940</v>
      </c>
      <c r="B9941" s="5" t="s">
        <v>789</v>
      </c>
      <c r="C9941" s="5" t="s">
        <v>735</v>
      </c>
      <c r="D9941" s="5" t="s">
        <v>309</v>
      </c>
      <c r="E9941" s="5" t="s">
        <v>319</v>
      </c>
      <c r="F9941" s="5" t="s">
        <v>748</v>
      </c>
      <c r="G9941" s="13">
        <v>795.98</v>
      </c>
      <c r="H9941" s="5">
        <v>113</v>
      </c>
    </row>
    <row r="9942" spans="1:8">
      <c r="A9942" s="4">
        <v>9941</v>
      </c>
      <c r="B9942" s="5" t="s">
        <v>794</v>
      </c>
      <c r="C9942" s="5" t="s">
        <v>753</v>
      </c>
      <c r="D9942" s="5" t="s">
        <v>736</v>
      </c>
      <c r="E9942" s="5" t="s">
        <v>303</v>
      </c>
      <c r="F9942" s="5" t="s">
        <v>326</v>
      </c>
      <c r="G9942" s="13">
        <v>656.98</v>
      </c>
      <c r="H9942" s="5">
        <v>65</v>
      </c>
    </row>
    <row r="9943" spans="1:8">
      <c r="A9943" s="4">
        <v>9942</v>
      </c>
      <c r="B9943" s="5" t="s">
        <v>764</v>
      </c>
      <c r="C9943" s="5" t="s">
        <v>731</v>
      </c>
      <c r="D9943" s="5" t="s">
        <v>320</v>
      </c>
      <c r="E9943" s="5" t="s">
        <v>314</v>
      </c>
      <c r="F9943" s="5" t="s">
        <v>751</v>
      </c>
      <c r="G9943" s="13">
        <v>237.08</v>
      </c>
      <c r="H9943" s="5">
        <v>70</v>
      </c>
    </row>
    <row r="9944" spans="1:8">
      <c r="A9944" s="4">
        <v>9943</v>
      </c>
      <c r="B9944" s="5" t="s">
        <v>798</v>
      </c>
      <c r="C9944" s="5" t="s">
        <v>315</v>
      </c>
      <c r="D9944" s="5" t="s">
        <v>309</v>
      </c>
      <c r="E9944" s="5" t="s">
        <v>733</v>
      </c>
      <c r="F9944" s="5" t="s">
        <v>746</v>
      </c>
      <c r="G9944" s="13">
        <v>402.62</v>
      </c>
      <c r="H9944" s="5">
        <v>33</v>
      </c>
    </row>
    <row r="9945" spans="1:8">
      <c r="A9945" s="4">
        <v>9944</v>
      </c>
      <c r="B9945" s="5" t="s">
        <v>792</v>
      </c>
      <c r="C9945" s="5" t="s">
        <v>753</v>
      </c>
      <c r="D9945" s="5" t="s">
        <v>309</v>
      </c>
      <c r="E9945" s="5" t="s">
        <v>322</v>
      </c>
      <c r="F9945" s="5" t="s">
        <v>326</v>
      </c>
      <c r="G9945" s="13">
        <v>694.91</v>
      </c>
      <c r="H9945" s="5">
        <v>129</v>
      </c>
    </row>
    <row r="9946" spans="1:8">
      <c r="A9946" s="4">
        <v>9945</v>
      </c>
      <c r="B9946" s="5" t="s">
        <v>765</v>
      </c>
      <c r="C9946" s="5" t="s">
        <v>755</v>
      </c>
      <c r="D9946" s="5" t="s">
        <v>316</v>
      </c>
      <c r="E9946" s="5" t="s">
        <v>310</v>
      </c>
      <c r="F9946" s="5" t="s">
        <v>751</v>
      </c>
      <c r="G9946" s="13">
        <v>772.86</v>
      </c>
      <c r="H9946" s="5">
        <v>176</v>
      </c>
    </row>
    <row r="9947" spans="1:8">
      <c r="A9947" s="4">
        <v>9946</v>
      </c>
      <c r="B9947" s="5" t="s">
        <v>771</v>
      </c>
      <c r="C9947" s="5" t="s">
        <v>318</v>
      </c>
      <c r="D9947" s="5" t="s">
        <v>785</v>
      </c>
      <c r="E9947" s="5" t="s">
        <v>740</v>
      </c>
      <c r="F9947" s="5" t="s">
        <v>734</v>
      </c>
      <c r="G9947" s="13">
        <v>343.76</v>
      </c>
      <c r="H9947" s="5">
        <v>105</v>
      </c>
    </row>
    <row r="9948" spans="1:8">
      <c r="A9948" s="4">
        <v>9947</v>
      </c>
      <c r="B9948" s="5" t="s">
        <v>789</v>
      </c>
      <c r="C9948" s="5" t="s">
        <v>307</v>
      </c>
      <c r="D9948" s="5" t="s">
        <v>736</v>
      </c>
      <c r="E9948" s="5" t="s">
        <v>733</v>
      </c>
      <c r="F9948" s="5" t="s">
        <v>306</v>
      </c>
      <c r="G9948" s="13">
        <v>692.03</v>
      </c>
      <c r="H9948" s="5">
        <v>169</v>
      </c>
    </row>
    <row r="9949" spans="1:8">
      <c r="A9949" s="4">
        <v>9948</v>
      </c>
      <c r="B9949" s="5" t="s">
        <v>752</v>
      </c>
      <c r="C9949" s="5" t="s">
        <v>318</v>
      </c>
      <c r="D9949" s="5" t="s">
        <v>317</v>
      </c>
      <c r="E9949" s="5" t="s">
        <v>733</v>
      </c>
      <c r="F9949" s="5" t="s">
        <v>744</v>
      </c>
      <c r="G9949" s="13">
        <v>714.01</v>
      </c>
      <c r="H9949" s="5">
        <v>127</v>
      </c>
    </row>
    <row r="9950" spans="1:8">
      <c r="A9950" s="4">
        <v>9949</v>
      </c>
      <c r="B9950" s="5" t="s">
        <v>787</v>
      </c>
      <c r="C9950" s="5" t="s">
        <v>308</v>
      </c>
      <c r="D9950" s="5" t="s">
        <v>736</v>
      </c>
      <c r="E9950" s="5" t="s">
        <v>303</v>
      </c>
      <c r="F9950" s="5" t="s">
        <v>325</v>
      </c>
      <c r="G9950" s="13">
        <v>815.2</v>
      </c>
      <c r="H9950" s="5">
        <v>127</v>
      </c>
    </row>
    <row r="9951" spans="1:8">
      <c r="A9951" s="4">
        <v>9950</v>
      </c>
      <c r="B9951" s="5" t="s">
        <v>774</v>
      </c>
      <c r="C9951" s="5" t="s">
        <v>783</v>
      </c>
      <c r="D9951" s="5" t="s">
        <v>772</v>
      </c>
      <c r="E9951" s="5" t="s">
        <v>758</v>
      </c>
      <c r="F9951" s="5" t="s">
        <v>325</v>
      </c>
      <c r="G9951" s="13">
        <v>658.87</v>
      </c>
      <c r="H9951" s="5">
        <v>137</v>
      </c>
    </row>
    <row r="9952" spans="1:8">
      <c r="A9952" s="4">
        <v>9951</v>
      </c>
      <c r="B9952" s="5" t="s">
        <v>741</v>
      </c>
      <c r="C9952" s="5" t="s">
        <v>755</v>
      </c>
      <c r="D9952" s="5" t="s">
        <v>324</v>
      </c>
      <c r="E9952" s="5" t="s">
        <v>733</v>
      </c>
      <c r="F9952" s="5" t="s">
        <v>734</v>
      </c>
      <c r="G9952" s="13">
        <v>939.08</v>
      </c>
      <c r="H9952" s="5">
        <v>180</v>
      </c>
    </row>
    <row r="9953" spans="1:8">
      <c r="A9953" s="4">
        <v>9952</v>
      </c>
      <c r="B9953" s="5" t="s">
        <v>759</v>
      </c>
      <c r="C9953" s="5" t="s">
        <v>755</v>
      </c>
      <c r="D9953" s="5" t="s">
        <v>738</v>
      </c>
      <c r="E9953" s="5" t="s">
        <v>313</v>
      </c>
      <c r="F9953" s="5" t="s">
        <v>306</v>
      </c>
      <c r="G9953" s="13">
        <v>840.18</v>
      </c>
      <c r="H9953" s="5">
        <v>72</v>
      </c>
    </row>
    <row r="9954" spans="1:8">
      <c r="A9954" s="4">
        <v>9953</v>
      </c>
      <c r="B9954" s="5" t="s">
        <v>806</v>
      </c>
      <c r="C9954" s="5" t="s">
        <v>307</v>
      </c>
      <c r="D9954" s="5" t="s">
        <v>772</v>
      </c>
      <c r="E9954" s="5" t="s">
        <v>322</v>
      </c>
      <c r="F9954" s="5" t="s">
        <v>311</v>
      </c>
      <c r="G9954" s="13">
        <v>176.4</v>
      </c>
      <c r="H9954" s="5">
        <v>181</v>
      </c>
    </row>
    <row r="9955" spans="1:8">
      <c r="A9955" s="4">
        <v>9954</v>
      </c>
      <c r="B9955" s="5" t="s">
        <v>784</v>
      </c>
      <c r="C9955" s="5" t="s">
        <v>742</v>
      </c>
      <c r="D9955" s="5" t="s">
        <v>743</v>
      </c>
      <c r="E9955" s="5" t="s">
        <v>758</v>
      </c>
      <c r="F9955" s="5" t="s">
        <v>326</v>
      </c>
      <c r="G9955" s="13">
        <v>836.1</v>
      </c>
      <c r="H9955" s="5">
        <v>83</v>
      </c>
    </row>
    <row r="9956" spans="1:8">
      <c r="A9956" s="4">
        <v>9955</v>
      </c>
      <c r="B9956" s="5" t="s">
        <v>804</v>
      </c>
      <c r="C9956" s="5" t="s">
        <v>783</v>
      </c>
      <c r="D9956" s="5" t="s">
        <v>785</v>
      </c>
      <c r="E9956" s="5" t="s">
        <v>310</v>
      </c>
      <c r="F9956" s="5" t="s">
        <v>748</v>
      </c>
      <c r="G9956" s="13">
        <v>891.45</v>
      </c>
      <c r="H9956" s="5">
        <v>189</v>
      </c>
    </row>
    <row r="9957" spans="1:8">
      <c r="A9957" s="4">
        <v>9956</v>
      </c>
      <c r="B9957" s="5" t="s">
        <v>803</v>
      </c>
      <c r="C9957" s="5" t="s">
        <v>735</v>
      </c>
      <c r="D9957" s="5" t="s">
        <v>316</v>
      </c>
      <c r="E9957" s="5" t="s">
        <v>314</v>
      </c>
      <c r="F9957" s="5" t="s">
        <v>770</v>
      </c>
      <c r="G9957" s="13">
        <v>710.3</v>
      </c>
      <c r="H9957" s="5">
        <v>134</v>
      </c>
    </row>
    <row r="9958" spans="1:8">
      <c r="A9958" s="4">
        <v>9957</v>
      </c>
      <c r="B9958" s="5" t="s">
        <v>764</v>
      </c>
      <c r="C9958" s="5" t="s">
        <v>731</v>
      </c>
      <c r="D9958" s="5" t="s">
        <v>320</v>
      </c>
      <c r="E9958" s="5" t="s">
        <v>303</v>
      </c>
      <c r="F9958" s="5" t="s">
        <v>321</v>
      </c>
      <c r="G9958" s="13">
        <v>566.09</v>
      </c>
      <c r="H9958" s="5">
        <v>68</v>
      </c>
    </row>
    <row r="9959" spans="1:8">
      <c r="A9959" s="4">
        <v>9958</v>
      </c>
      <c r="B9959" s="5" t="s">
        <v>760</v>
      </c>
      <c r="C9959" s="5" t="s">
        <v>304</v>
      </c>
      <c r="D9959" s="5" t="s">
        <v>732</v>
      </c>
      <c r="E9959" s="5" t="s">
        <v>303</v>
      </c>
      <c r="F9959" s="5" t="s">
        <v>748</v>
      </c>
      <c r="G9959" s="13">
        <v>525.19000000000005</v>
      </c>
      <c r="H9959" s="5">
        <v>146</v>
      </c>
    </row>
    <row r="9960" spans="1:8">
      <c r="A9960" s="4">
        <v>9959</v>
      </c>
      <c r="B9960" s="5" t="s">
        <v>812</v>
      </c>
      <c r="C9960" s="5" t="s">
        <v>315</v>
      </c>
      <c r="D9960" s="5" t="s">
        <v>316</v>
      </c>
      <c r="E9960" s="5" t="s">
        <v>313</v>
      </c>
      <c r="F9960" s="5" t="s">
        <v>311</v>
      </c>
      <c r="G9960" s="13">
        <v>452.01</v>
      </c>
      <c r="H9960" s="5">
        <v>25</v>
      </c>
    </row>
    <row r="9961" spans="1:8">
      <c r="A9961" s="4">
        <v>9960</v>
      </c>
      <c r="B9961" s="5" t="s">
        <v>761</v>
      </c>
      <c r="C9961" s="5" t="s">
        <v>783</v>
      </c>
      <c r="D9961" s="5" t="s">
        <v>316</v>
      </c>
      <c r="E9961" s="5" t="s">
        <v>313</v>
      </c>
      <c r="F9961" s="5" t="s">
        <v>311</v>
      </c>
      <c r="G9961" s="13">
        <v>498.01</v>
      </c>
      <c r="H9961" s="5">
        <v>132</v>
      </c>
    </row>
    <row r="9962" spans="1:8">
      <c r="A9962" s="4">
        <v>9961</v>
      </c>
      <c r="B9962" s="5" t="s">
        <v>809</v>
      </c>
      <c r="C9962" s="5" t="s">
        <v>315</v>
      </c>
      <c r="D9962" s="5" t="s">
        <v>785</v>
      </c>
      <c r="E9962" s="5" t="s">
        <v>758</v>
      </c>
      <c r="F9962" s="5" t="s">
        <v>748</v>
      </c>
      <c r="G9962" s="13">
        <v>640.6</v>
      </c>
      <c r="H9962" s="5">
        <v>156</v>
      </c>
    </row>
    <row r="9963" spans="1:8">
      <c r="A9963" s="4">
        <v>9962</v>
      </c>
      <c r="B9963" s="5" t="s">
        <v>778</v>
      </c>
      <c r="C9963" s="5" t="s">
        <v>755</v>
      </c>
      <c r="D9963" s="5" t="s">
        <v>769</v>
      </c>
      <c r="E9963" s="5" t="s">
        <v>733</v>
      </c>
      <c r="F9963" s="5" t="s">
        <v>306</v>
      </c>
      <c r="G9963" s="13">
        <v>592.29999999999995</v>
      </c>
      <c r="H9963" s="5">
        <v>108</v>
      </c>
    </row>
    <row r="9964" spans="1:8">
      <c r="A9964" s="4">
        <v>9963</v>
      </c>
      <c r="B9964" s="5" t="s">
        <v>795</v>
      </c>
      <c r="C9964" s="5" t="s">
        <v>315</v>
      </c>
      <c r="D9964" s="5" t="s">
        <v>320</v>
      </c>
      <c r="E9964" s="5" t="s">
        <v>322</v>
      </c>
      <c r="F9964" s="5" t="s">
        <v>323</v>
      </c>
      <c r="G9964" s="13">
        <v>610.89</v>
      </c>
      <c r="H9964" s="5">
        <v>81</v>
      </c>
    </row>
    <row r="9965" spans="1:8">
      <c r="A9965" s="4">
        <v>9964</v>
      </c>
      <c r="B9965" s="5" t="s">
        <v>799</v>
      </c>
      <c r="C9965" s="5" t="s">
        <v>304</v>
      </c>
      <c r="D9965" s="5" t="s">
        <v>750</v>
      </c>
      <c r="E9965" s="5" t="s">
        <v>303</v>
      </c>
      <c r="F9965" s="5" t="s">
        <v>770</v>
      </c>
      <c r="G9965" s="13">
        <v>164.8</v>
      </c>
      <c r="H9965" s="5">
        <v>82</v>
      </c>
    </row>
    <row r="9966" spans="1:8">
      <c r="A9966" s="4">
        <v>9965</v>
      </c>
      <c r="B9966" s="5" t="s">
        <v>754</v>
      </c>
      <c r="C9966" s="5" t="s">
        <v>735</v>
      </c>
      <c r="D9966" s="5" t="s">
        <v>743</v>
      </c>
      <c r="E9966" s="5" t="s">
        <v>303</v>
      </c>
      <c r="F9966" s="5" t="s">
        <v>748</v>
      </c>
      <c r="G9966" s="13">
        <v>872.21</v>
      </c>
      <c r="H9966" s="5">
        <v>39</v>
      </c>
    </row>
    <row r="9967" spans="1:8">
      <c r="A9967" s="4">
        <v>9966</v>
      </c>
      <c r="B9967" s="5" t="s">
        <v>756</v>
      </c>
      <c r="C9967" s="5" t="s">
        <v>757</v>
      </c>
      <c r="D9967" s="5" t="s">
        <v>732</v>
      </c>
      <c r="E9967" s="5" t="s">
        <v>313</v>
      </c>
      <c r="F9967" s="5" t="s">
        <v>748</v>
      </c>
      <c r="G9967" s="13">
        <v>623.21</v>
      </c>
      <c r="H9967" s="5">
        <v>177</v>
      </c>
    </row>
    <row r="9968" spans="1:8">
      <c r="A9968" s="4">
        <v>9967</v>
      </c>
      <c r="B9968" s="5" t="s">
        <v>807</v>
      </c>
      <c r="C9968" s="5" t="s">
        <v>742</v>
      </c>
      <c r="D9968" s="5" t="s">
        <v>785</v>
      </c>
      <c r="E9968" s="5" t="s">
        <v>313</v>
      </c>
      <c r="F9968" s="5" t="s">
        <v>770</v>
      </c>
      <c r="G9968" s="13">
        <v>526.37</v>
      </c>
      <c r="H9968" s="5">
        <v>5</v>
      </c>
    </row>
    <row r="9969" spans="1:8">
      <c r="A9969" s="4">
        <v>9968</v>
      </c>
      <c r="B9969" s="5" t="s">
        <v>791</v>
      </c>
      <c r="C9969" s="5" t="s">
        <v>731</v>
      </c>
      <c r="D9969" s="5" t="s">
        <v>316</v>
      </c>
      <c r="E9969" s="5" t="s">
        <v>303</v>
      </c>
      <c r="F9969" s="5" t="s">
        <v>744</v>
      </c>
      <c r="G9969" s="13">
        <v>665.52</v>
      </c>
      <c r="H9969" s="5">
        <v>72</v>
      </c>
    </row>
    <row r="9970" spans="1:8">
      <c r="A9970" s="4">
        <v>9969</v>
      </c>
      <c r="B9970" s="5" t="s">
        <v>782</v>
      </c>
      <c r="C9970" s="5" t="s">
        <v>731</v>
      </c>
      <c r="D9970" s="5" t="s">
        <v>309</v>
      </c>
      <c r="E9970" s="5" t="s">
        <v>322</v>
      </c>
      <c r="F9970" s="5" t="s">
        <v>321</v>
      </c>
      <c r="G9970" s="13">
        <v>75.77</v>
      </c>
      <c r="H9970" s="5">
        <v>161</v>
      </c>
    </row>
    <row r="9971" spans="1:8">
      <c r="A9971" s="4">
        <v>9970</v>
      </c>
      <c r="B9971" s="5" t="s">
        <v>741</v>
      </c>
      <c r="C9971" s="5" t="s">
        <v>304</v>
      </c>
      <c r="D9971" s="5" t="s">
        <v>769</v>
      </c>
      <c r="E9971" s="5" t="s">
        <v>303</v>
      </c>
      <c r="F9971" s="5" t="s">
        <v>746</v>
      </c>
      <c r="G9971" s="13">
        <v>666.83</v>
      </c>
      <c r="H9971" s="5">
        <v>187</v>
      </c>
    </row>
    <row r="9972" spans="1:8">
      <c r="A9972" s="4">
        <v>9971</v>
      </c>
      <c r="B9972" s="5" t="s">
        <v>777</v>
      </c>
      <c r="C9972" s="5" t="s">
        <v>757</v>
      </c>
      <c r="D9972" s="5" t="s">
        <v>750</v>
      </c>
      <c r="E9972" s="5" t="s">
        <v>319</v>
      </c>
      <c r="F9972" s="5" t="s">
        <v>326</v>
      </c>
      <c r="G9972" s="13">
        <v>660.08</v>
      </c>
      <c r="H9972" s="5">
        <v>184</v>
      </c>
    </row>
    <row r="9973" spans="1:8">
      <c r="A9973" s="4">
        <v>9972</v>
      </c>
      <c r="B9973" s="5" t="s">
        <v>774</v>
      </c>
      <c r="C9973" s="5" t="s">
        <v>315</v>
      </c>
      <c r="D9973" s="5" t="s">
        <v>732</v>
      </c>
      <c r="E9973" s="5" t="s">
        <v>314</v>
      </c>
      <c r="F9973" s="5" t="s">
        <v>751</v>
      </c>
      <c r="G9973" s="13">
        <v>40.130000000000003</v>
      </c>
      <c r="H9973" s="5">
        <v>95</v>
      </c>
    </row>
    <row r="9974" spans="1:8">
      <c r="A9974" s="4">
        <v>9973</v>
      </c>
      <c r="B9974" s="5" t="s">
        <v>795</v>
      </c>
      <c r="C9974" s="5" t="s">
        <v>755</v>
      </c>
      <c r="D9974" s="5" t="s">
        <v>316</v>
      </c>
      <c r="E9974" s="5" t="s">
        <v>305</v>
      </c>
      <c r="F9974" s="5" t="s">
        <v>744</v>
      </c>
      <c r="G9974" s="13">
        <v>211.44</v>
      </c>
      <c r="H9974" s="5">
        <v>66</v>
      </c>
    </row>
    <row r="9975" spans="1:8">
      <c r="A9975" s="4">
        <v>9974</v>
      </c>
      <c r="B9975" s="5" t="s">
        <v>791</v>
      </c>
      <c r="C9975" s="5" t="s">
        <v>312</v>
      </c>
      <c r="D9975" s="5" t="s">
        <v>738</v>
      </c>
      <c r="E9975" s="5" t="s">
        <v>322</v>
      </c>
      <c r="F9975" s="5" t="s">
        <v>751</v>
      </c>
      <c r="G9975" s="13">
        <v>921.17</v>
      </c>
      <c r="H9975" s="5">
        <v>32</v>
      </c>
    </row>
    <row r="9976" spans="1:8">
      <c r="A9976" s="4">
        <v>9975</v>
      </c>
      <c r="B9976" s="5" t="s">
        <v>777</v>
      </c>
      <c r="C9976" s="5" t="s">
        <v>304</v>
      </c>
      <c r="D9976" s="5" t="s">
        <v>750</v>
      </c>
      <c r="E9976" s="5" t="s">
        <v>319</v>
      </c>
      <c r="F9976" s="5" t="s">
        <v>751</v>
      </c>
      <c r="G9976" s="13">
        <v>244.16</v>
      </c>
      <c r="H9976" s="5">
        <v>183</v>
      </c>
    </row>
    <row r="9977" spans="1:8">
      <c r="A9977" s="4">
        <v>9976</v>
      </c>
      <c r="B9977" s="5" t="s">
        <v>767</v>
      </c>
      <c r="C9977" s="5" t="s">
        <v>783</v>
      </c>
      <c r="D9977" s="5" t="s">
        <v>785</v>
      </c>
      <c r="E9977" s="5" t="s">
        <v>733</v>
      </c>
      <c r="F9977" s="5" t="s">
        <v>321</v>
      </c>
      <c r="G9977" s="13">
        <v>96.18</v>
      </c>
      <c r="H9977" s="5">
        <v>7</v>
      </c>
    </row>
    <row r="9978" spans="1:8">
      <c r="A9978" s="4">
        <v>9977</v>
      </c>
      <c r="B9978" s="5" t="s">
        <v>782</v>
      </c>
      <c r="C9978" s="5" t="s">
        <v>304</v>
      </c>
      <c r="D9978" s="5" t="s">
        <v>317</v>
      </c>
      <c r="E9978" s="5" t="s">
        <v>310</v>
      </c>
      <c r="F9978" s="5" t="s">
        <v>325</v>
      </c>
      <c r="G9978" s="13">
        <v>924.18</v>
      </c>
      <c r="H9978" s="5">
        <v>31</v>
      </c>
    </row>
    <row r="9979" spans="1:8">
      <c r="A9979" s="4">
        <v>9978</v>
      </c>
      <c r="B9979" s="5" t="s">
        <v>798</v>
      </c>
      <c r="C9979" s="5" t="s">
        <v>783</v>
      </c>
      <c r="D9979" s="5" t="s">
        <v>320</v>
      </c>
      <c r="E9979" s="5" t="s">
        <v>322</v>
      </c>
      <c r="F9979" s="5" t="s">
        <v>734</v>
      </c>
      <c r="G9979" s="13">
        <v>853.56</v>
      </c>
      <c r="H9979" s="5">
        <v>73</v>
      </c>
    </row>
    <row r="9980" spans="1:8">
      <c r="A9980" s="4">
        <v>9979</v>
      </c>
      <c r="B9980" s="5" t="s">
        <v>790</v>
      </c>
      <c r="C9980" s="5" t="s">
        <v>315</v>
      </c>
      <c r="D9980" s="5" t="s">
        <v>309</v>
      </c>
      <c r="E9980" s="5" t="s">
        <v>303</v>
      </c>
      <c r="F9980" s="5" t="s">
        <v>748</v>
      </c>
      <c r="G9980" s="13">
        <v>165.13</v>
      </c>
      <c r="H9980" s="5">
        <v>183</v>
      </c>
    </row>
    <row r="9981" spans="1:8">
      <c r="A9981" s="4">
        <v>9980</v>
      </c>
      <c r="B9981" s="5" t="s">
        <v>765</v>
      </c>
      <c r="C9981" s="5" t="s">
        <v>308</v>
      </c>
      <c r="D9981" s="5" t="s">
        <v>738</v>
      </c>
      <c r="E9981" s="5" t="s">
        <v>303</v>
      </c>
      <c r="F9981" s="5" t="s">
        <v>325</v>
      </c>
      <c r="G9981" s="13">
        <v>731.79</v>
      </c>
      <c r="H9981" s="5">
        <v>154</v>
      </c>
    </row>
    <row r="9982" spans="1:8">
      <c r="A9982" s="4">
        <v>9981</v>
      </c>
      <c r="B9982" s="5" t="s">
        <v>764</v>
      </c>
      <c r="C9982" s="5" t="s">
        <v>315</v>
      </c>
      <c r="D9982" s="5" t="s">
        <v>736</v>
      </c>
      <c r="E9982" s="5" t="s">
        <v>310</v>
      </c>
      <c r="F9982" s="5" t="s">
        <v>751</v>
      </c>
      <c r="G9982" s="13">
        <v>40.06</v>
      </c>
      <c r="H9982" s="5">
        <v>157</v>
      </c>
    </row>
    <row r="9983" spans="1:8">
      <c r="A9983" s="4">
        <v>9982</v>
      </c>
      <c r="B9983" s="5" t="s">
        <v>760</v>
      </c>
      <c r="C9983" s="5" t="s">
        <v>757</v>
      </c>
      <c r="D9983" s="5" t="s">
        <v>769</v>
      </c>
      <c r="E9983" s="5" t="s">
        <v>310</v>
      </c>
      <c r="F9983" s="5" t="s">
        <v>311</v>
      </c>
      <c r="G9983" s="13">
        <v>531.59</v>
      </c>
      <c r="H9983" s="5">
        <v>76</v>
      </c>
    </row>
    <row r="9984" spans="1:8">
      <c r="A9984" s="4">
        <v>9983</v>
      </c>
      <c r="B9984" s="5" t="s">
        <v>787</v>
      </c>
      <c r="C9984" s="5" t="s">
        <v>757</v>
      </c>
      <c r="D9984" s="5" t="s">
        <v>309</v>
      </c>
      <c r="E9984" s="5" t="s">
        <v>305</v>
      </c>
      <c r="F9984" s="5" t="s">
        <v>325</v>
      </c>
      <c r="G9984" s="13">
        <v>633.85</v>
      </c>
      <c r="H9984" s="5">
        <v>166</v>
      </c>
    </row>
    <row r="9985" spans="1:8">
      <c r="A9985" s="4">
        <v>9984</v>
      </c>
      <c r="B9985" s="5" t="s">
        <v>765</v>
      </c>
      <c r="C9985" s="5" t="s">
        <v>318</v>
      </c>
      <c r="D9985" s="5" t="s">
        <v>772</v>
      </c>
      <c r="E9985" s="5" t="s">
        <v>758</v>
      </c>
      <c r="F9985" s="5" t="s">
        <v>744</v>
      </c>
      <c r="G9985" s="13">
        <v>757.23</v>
      </c>
      <c r="H9985" s="5">
        <v>23</v>
      </c>
    </row>
    <row r="9986" spans="1:8">
      <c r="A9986" s="4">
        <v>9985</v>
      </c>
      <c r="B9986" s="5" t="s">
        <v>762</v>
      </c>
      <c r="C9986" s="5" t="s">
        <v>315</v>
      </c>
      <c r="D9986" s="5" t="s">
        <v>732</v>
      </c>
      <c r="E9986" s="5" t="s">
        <v>305</v>
      </c>
      <c r="F9986" s="5" t="s">
        <v>744</v>
      </c>
      <c r="G9986" s="13">
        <v>781.67</v>
      </c>
      <c r="H9986" s="5">
        <v>192</v>
      </c>
    </row>
    <row r="9987" spans="1:8">
      <c r="A9987" s="4">
        <v>9986</v>
      </c>
      <c r="B9987" s="5" t="s">
        <v>799</v>
      </c>
      <c r="C9987" s="5" t="s">
        <v>307</v>
      </c>
      <c r="D9987" s="5" t="s">
        <v>309</v>
      </c>
      <c r="E9987" s="5" t="s">
        <v>319</v>
      </c>
      <c r="F9987" s="5" t="s">
        <v>323</v>
      </c>
      <c r="G9987" s="13">
        <v>705.77</v>
      </c>
      <c r="H9987" s="5">
        <v>112</v>
      </c>
    </row>
    <row r="9988" spans="1:8">
      <c r="A9988" s="4">
        <v>9987</v>
      </c>
      <c r="B9988" s="5" t="s">
        <v>786</v>
      </c>
      <c r="C9988" s="5" t="s">
        <v>755</v>
      </c>
      <c r="D9988" s="5" t="s">
        <v>738</v>
      </c>
      <c r="E9988" s="5" t="s">
        <v>319</v>
      </c>
      <c r="F9988" s="5" t="s">
        <v>751</v>
      </c>
      <c r="G9988" s="13">
        <v>898.64</v>
      </c>
      <c r="H9988" s="5">
        <v>1</v>
      </c>
    </row>
    <row r="9989" spans="1:8">
      <c r="A9989" s="4">
        <v>9988</v>
      </c>
      <c r="B9989" s="5" t="s">
        <v>800</v>
      </c>
      <c r="C9989" s="5" t="s">
        <v>757</v>
      </c>
      <c r="D9989" s="5" t="s">
        <v>320</v>
      </c>
      <c r="E9989" s="5" t="s">
        <v>740</v>
      </c>
      <c r="F9989" s="5" t="s">
        <v>748</v>
      </c>
      <c r="G9989" s="13">
        <v>781.78</v>
      </c>
      <c r="H9989" s="5">
        <v>105</v>
      </c>
    </row>
    <row r="9990" spans="1:8">
      <c r="A9990" s="4">
        <v>9989</v>
      </c>
      <c r="B9990" s="5" t="s">
        <v>805</v>
      </c>
      <c r="C9990" s="5" t="s">
        <v>308</v>
      </c>
      <c r="D9990" s="5" t="s">
        <v>750</v>
      </c>
      <c r="E9990" s="5" t="s">
        <v>303</v>
      </c>
      <c r="F9990" s="5" t="s">
        <v>311</v>
      </c>
      <c r="G9990" s="13">
        <v>63.33</v>
      </c>
      <c r="H9990" s="5">
        <v>141</v>
      </c>
    </row>
    <row r="9991" spans="1:8">
      <c r="A9991" s="4">
        <v>9990</v>
      </c>
      <c r="B9991" s="5" t="s">
        <v>798</v>
      </c>
      <c r="C9991" s="5" t="s">
        <v>783</v>
      </c>
      <c r="D9991" s="5" t="s">
        <v>324</v>
      </c>
      <c r="E9991" s="5" t="s">
        <v>313</v>
      </c>
      <c r="F9991" s="5" t="s">
        <v>306</v>
      </c>
      <c r="G9991" s="13">
        <v>737.69</v>
      </c>
      <c r="H9991" s="5">
        <v>38</v>
      </c>
    </row>
    <row r="9992" spans="1:8">
      <c r="A9992" s="4">
        <v>9991</v>
      </c>
      <c r="B9992" s="5" t="s">
        <v>779</v>
      </c>
      <c r="C9992" s="5" t="s">
        <v>318</v>
      </c>
      <c r="D9992" s="5" t="s">
        <v>324</v>
      </c>
      <c r="E9992" s="5" t="s">
        <v>310</v>
      </c>
      <c r="F9992" s="5" t="s">
        <v>321</v>
      </c>
      <c r="G9992" s="13">
        <v>937.42</v>
      </c>
      <c r="H9992" s="5">
        <v>187</v>
      </c>
    </row>
    <row r="9993" spans="1:8">
      <c r="A9993" s="4">
        <v>9992</v>
      </c>
      <c r="B9993" s="5" t="s">
        <v>812</v>
      </c>
      <c r="C9993" s="5" t="s">
        <v>755</v>
      </c>
      <c r="D9993" s="5" t="s">
        <v>785</v>
      </c>
      <c r="E9993" s="5" t="s">
        <v>322</v>
      </c>
      <c r="F9993" s="5" t="s">
        <v>306</v>
      </c>
      <c r="G9993" s="13">
        <v>359.2</v>
      </c>
      <c r="H9993" s="5">
        <v>177</v>
      </c>
    </row>
    <row r="9994" spans="1:8">
      <c r="A9994" s="4">
        <v>9993</v>
      </c>
      <c r="B9994" s="5" t="s">
        <v>786</v>
      </c>
      <c r="C9994" s="5" t="s">
        <v>318</v>
      </c>
      <c r="D9994" s="5" t="s">
        <v>785</v>
      </c>
      <c r="E9994" s="5" t="s">
        <v>305</v>
      </c>
      <c r="F9994" s="5" t="s">
        <v>306</v>
      </c>
      <c r="G9994" s="13">
        <v>444.66</v>
      </c>
      <c r="H9994" s="5">
        <v>19</v>
      </c>
    </row>
    <row r="9995" spans="1:8">
      <c r="A9995" s="4">
        <v>9994</v>
      </c>
      <c r="B9995" s="5" t="s">
        <v>787</v>
      </c>
      <c r="C9995" s="5" t="s">
        <v>753</v>
      </c>
      <c r="D9995" s="5" t="s">
        <v>769</v>
      </c>
      <c r="E9995" s="5" t="s">
        <v>733</v>
      </c>
      <c r="F9995" s="5" t="s">
        <v>326</v>
      </c>
      <c r="G9995" s="13">
        <v>771.55</v>
      </c>
      <c r="H9995" s="5">
        <v>181</v>
      </c>
    </row>
    <row r="9996" spans="1:8">
      <c r="A9996" s="4">
        <v>9995</v>
      </c>
      <c r="B9996" s="5" t="s">
        <v>809</v>
      </c>
      <c r="C9996" s="5" t="s">
        <v>315</v>
      </c>
      <c r="D9996" s="5" t="s">
        <v>732</v>
      </c>
      <c r="E9996" s="5" t="s">
        <v>322</v>
      </c>
      <c r="F9996" s="5" t="s">
        <v>744</v>
      </c>
      <c r="G9996" s="13">
        <v>449.99</v>
      </c>
      <c r="H9996" s="5">
        <v>83</v>
      </c>
    </row>
    <row r="9997" spans="1:8">
      <c r="A9997" s="4">
        <v>9996</v>
      </c>
      <c r="B9997" s="5" t="s">
        <v>730</v>
      </c>
      <c r="C9997" s="5" t="s">
        <v>315</v>
      </c>
      <c r="D9997" s="5" t="s">
        <v>736</v>
      </c>
      <c r="E9997" s="5" t="s">
        <v>310</v>
      </c>
      <c r="F9997" s="5" t="s">
        <v>326</v>
      </c>
      <c r="G9997" s="13">
        <v>742.8</v>
      </c>
      <c r="H9997" s="5">
        <v>150</v>
      </c>
    </row>
    <row r="9998" spans="1:8">
      <c r="A9998" s="4">
        <v>9997</v>
      </c>
      <c r="B9998" s="5" t="s">
        <v>776</v>
      </c>
      <c r="C9998" s="5" t="s">
        <v>753</v>
      </c>
      <c r="D9998" s="5" t="s">
        <v>736</v>
      </c>
      <c r="E9998" s="5" t="s">
        <v>313</v>
      </c>
      <c r="F9998" s="5" t="s">
        <v>746</v>
      </c>
      <c r="G9998" s="13">
        <v>400.4</v>
      </c>
      <c r="H9998" s="5">
        <v>109</v>
      </c>
    </row>
    <row r="9999" spans="1:8">
      <c r="A9999" s="4">
        <v>9998</v>
      </c>
      <c r="B9999" s="5" t="s">
        <v>811</v>
      </c>
      <c r="C9999" s="5" t="s">
        <v>731</v>
      </c>
      <c r="D9999" s="5" t="s">
        <v>743</v>
      </c>
      <c r="E9999" s="5" t="s">
        <v>305</v>
      </c>
      <c r="F9999" s="5" t="s">
        <v>744</v>
      </c>
      <c r="G9999" s="13">
        <v>206.47</v>
      </c>
      <c r="H9999" s="5">
        <v>16</v>
      </c>
    </row>
    <row r="10000" spans="1:8">
      <c r="A10000" s="4">
        <v>9999</v>
      </c>
      <c r="B10000" s="5" t="s">
        <v>812</v>
      </c>
      <c r="C10000" s="5" t="s">
        <v>783</v>
      </c>
      <c r="D10000" s="5" t="s">
        <v>750</v>
      </c>
      <c r="E10000" s="5" t="s">
        <v>740</v>
      </c>
      <c r="F10000" s="5" t="s">
        <v>325</v>
      </c>
      <c r="G10000" s="13">
        <v>353.62</v>
      </c>
      <c r="H10000" s="5">
        <v>12</v>
      </c>
    </row>
    <row r="10001" spans="1:8">
      <c r="A10001" s="4">
        <v>10000</v>
      </c>
      <c r="B10001" s="5" t="s">
        <v>765</v>
      </c>
      <c r="C10001" s="5" t="s">
        <v>304</v>
      </c>
      <c r="D10001" s="5" t="s">
        <v>743</v>
      </c>
      <c r="E10001" s="5" t="s">
        <v>305</v>
      </c>
      <c r="F10001" s="5" t="s">
        <v>306</v>
      </c>
      <c r="G10001" s="13">
        <v>826.24</v>
      </c>
      <c r="H10001" s="5">
        <v>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1"/>
  <sheetViews>
    <sheetView workbookViewId="0">
      <selection activeCell="E36" sqref="E36"/>
    </sheetView>
  </sheetViews>
  <sheetFormatPr defaultRowHeight="14.4"/>
  <cols>
    <col min="1" max="1" width="25.88671875" bestFit="1" customWidth="1"/>
    <col min="2" max="2" width="39.88671875" bestFit="1" customWidth="1"/>
    <col min="3" max="3" width="36" bestFit="1" customWidth="1"/>
    <col min="4" max="4" width="18.6640625" bestFit="1" customWidth="1"/>
  </cols>
  <sheetData>
    <row r="1" spans="1:4" ht="18.75" customHeight="1">
      <c r="A1" s="1" t="s">
        <v>301</v>
      </c>
      <c r="B1" s="2" t="s">
        <v>9</v>
      </c>
      <c r="C1" s="2" t="s">
        <v>327</v>
      </c>
      <c r="D1" s="2" t="s">
        <v>328</v>
      </c>
    </row>
    <row r="2" spans="1:4">
      <c r="A2" s="4">
        <v>1</v>
      </c>
      <c r="B2" s="5" t="s">
        <v>330</v>
      </c>
      <c r="C2" s="5" t="s">
        <v>331</v>
      </c>
      <c r="D2" s="5">
        <v>49997825</v>
      </c>
    </row>
    <row r="3" spans="1:4">
      <c r="A3" s="4">
        <v>2</v>
      </c>
      <c r="B3" s="5" t="s">
        <v>332</v>
      </c>
      <c r="C3" s="5" t="s">
        <v>333</v>
      </c>
      <c r="D3" s="5">
        <v>45980162</v>
      </c>
    </row>
    <row r="4" spans="1:4">
      <c r="A4" s="4">
        <v>3</v>
      </c>
      <c r="B4" s="5" t="s">
        <v>334</v>
      </c>
      <c r="C4" s="5" t="s">
        <v>335</v>
      </c>
      <c r="D4" s="5">
        <v>32040961</v>
      </c>
    </row>
    <row r="5" spans="1:4">
      <c r="A5" s="4">
        <v>4</v>
      </c>
      <c r="B5" s="5" t="s">
        <v>336</v>
      </c>
      <c r="C5" s="5" t="s">
        <v>337</v>
      </c>
      <c r="D5" s="5">
        <v>46450692</v>
      </c>
    </row>
    <row r="6" spans="1:4">
      <c r="A6" s="4">
        <v>5</v>
      </c>
      <c r="B6" s="5" t="s">
        <v>338</v>
      </c>
      <c r="C6" s="5" t="s">
        <v>339</v>
      </c>
      <c r="D6" s="5">
        <v>36951047</v>
      </c>
    </row>
    <row r="7" spans="1:4">
      <c r="A7" s="4">
        <v>6</v>
      </c>
      <c r="B7" s="5" t="s">
        <v>340</v>
      </c>
      <c r="C7" s="5" t="s">
        <v>341</v>
      </c>
      <c r="D7" s="5">
        <v>44303369</v>
      </c>
    </row>
    <row r="8" spans="1:4">
      <c r="A8" s="4">
        <v>7</v>
      </c>
      <c r="B8" s="5" t="s">
        <v>342</v>
      </c>
      <c r="C8" s="5" t="s">
        <v>343</v>
      </c>
      <c r="D8" s="5">
        <v>34854922</v>
      </c>
    </row>
    <row r="9" spans="1:4">
      <c r="A9" s="4">
        <v>8</v>
      </c>
      <c r="B9" s="5" t="s">
        <v>344</v>
      </c>
      <c r="C9" s="5" t="s">
        <v>345</v>
      </c>
      <c r="D9" s="5">
        <v>45369356</v>
      </c>
    </row>
    <row r="10" spans="1:4">
      <c r="A10" s="4">
        <v>9</v>
      </c>
      <c r="B10" s="5" t="s">
        <v>346</v>
      </c>
      <c r="C10" s="5" t="s">
        <v>347</v>
      </c>
      <c r="D10" s="5">
        <v>43694096</v>
      </c>
    </row>
    <row r="11" spans="1:4">
      <c r="A11" s="4">
        <v>10</v>
      </c>
      <c r="B11" s="5" t="s">
        <v>348</v>
      </c>
      <c r="C11" s="5" t="s">
        <v>349</v>
      </c>
      <c r="D11" s="5">
        <v>36737555</v>
      </c>
    </row>
    <row r="12" spans="1:4">
      <c r="A12" s="4">
        <v>11</v>
      </c>
      <c r="B12" s="5" t="s">
        <v>350</v>
      </c>
      <c r="C12" s="5" t="s">
        <v>351</v>
      </c>
      <c r="D12" s="5">
        <v>32465939</v>
      </c>
    </row>
    <row r="13" spans="1:4">
      <c r="A13" s="4">
        <v>12</v>
      </c>
      <c r="B13" s="5" t="s">
        <v>352</v>
      </c>
      <c r="C13" s="5" t="s">
        <v>353</v>
      </c>
      <c r="D13" s="5">
        <v>43040790</v>
      </c>
    </row>
    <row r="14" spans="1:4">
      <c r="A14" s="4">
        <v>13</v>
      </c>
      <c r="B14" s="5" t="s">
        <v>354</v>
      </c>
      <c r="C14" s="5" t="s">
        <v>355</v>
      </c>
      <c r="D14" s="5">
        <v>36368918</v>
      </c>
    </row>
    <row r="15" spans="1:4">
      <c r="A15" s="4">
        <v>14</v>
      </c>
      <c r="B15" s="5" t="s">
        <v>356</v>
      </c>
      <c r="C15" s="5" t="s">
        <v>357</v>
      </c>
      <c r="D15" s="5">
        <v>43958296</v>
      </c>
    </row>
    <row r="16" spans="1:4">
      <c r="A16" s="4">
        <v>15</v>
      </c>
      <c r="B16" s="5" t="s">
        <v>358</v>
      </c>
      <c r="C16" s="5" t="s">
        <v>359</v>
      </c>
      <c r="D16" s="5">
        <v>44883482</v>
      </c>
    </row>
    <row r="17" spans="1:4">
      <c r="A17" s="4">
        <v>16</v>
      </c>
      <c r="B17" s="5" t="s">
        <v>360</v>
      </c>
      <c r="C17" s="5" t="s">
        <v>361</v>
      </c>
      <c r="D17" s="5">
        <v>33333787</v>
      </c>
    </row>
    <row r="18" spans="1:4">
      <c r="A18" s="4">
        <v>17</v>
      </c>
      <c r="B18" s="5" t="s">
        <v>362</v>
      </c>
      <c r="C18" s="5" t="s">
        <v>363</v>
      </c>
      <c r="D18" s="5">
        <v>48499740</v>
      </c>
    </row>
    <row r="19" spans="1:4">
      <c r="A19" s="4">
        <v>18</v>
      </c>
      <c r="B19" s="5" t="s">
        <v>364</v>
      </c>
      <c r="C19" s="5" t="s">
        <v>365</v>
      </c>
      <c r="D19" s="5">
        <v>40139819</v>
      </c>
    </row>
    <row r="20" spans="1:4">
      <c r="A20" s="4">
        <v>19</v>
      </c>
      <c r="B20" s="5" t="s">
        <v>366</v>
      </c>
      <c r="C20" s="5" t="s">
        <v>367</v>
      </c>
      <c r="D20" s="5">
        <v>32132653</v>
      </c>
    </row>
    <row r="21" spans="1:4">
      <c r="A21" s="4">
        <v>20</v>
      </c>
      <c r="B21" s="5" t="s">
        <v>368</v>
      </c>
      <c r="C21" s="5" t="s">
        <v>369</v>
      </c>
      <c r="D21" s="5">
        <v>35121712</v>
      </c>
    </row>
    <row r="22" spans="1:4">
      <c r="A22" s="4">
        <v>21</v>
      </c>
      <c r="B22" s="5" t="s">
        <v>370</v>
      </c>
      <c r="C22" s="5" t="s">
        <v>371</v>
      </c>
      <c r="D22" s="5">
        <v>39144500</v>
      </c>
    </row>
    <row r="23" spans="1:4">
      <c r="A23" s="4">
        <v>22</v>
      </c>
      <c r="B23" s="5" t="s">
        <v>372</v>
      </c>
      <c r="C23" s="5" t="s">
        <v>373</v>
      </c>
      <c r="D23" s="5">
        <v>36885556</v>
      </c>
    </row>
    <row r="24" spans="1:4">
      <c r="A24" s="4">
        <v>23</v>
      </c>
      <c r="B24" s="5" t="s">
        <v>374</v>
      </c>
      <c r="C24" s="5" t="s">
        <v>375</v>
      </c>
      <c r="D24" s="5">
        <v>40911412</v>
      </c>
    </row>
    <row r="25" spans="1:4">
      <c r="A25" s="4">
        <v>24</v>
      </c>
      <c r="B25" s="5" t="s">
        <v>376</v>
      </c>
      <c r="C25" s="5" t="s">
        <v>377</v>
      </c>
      <c r="D25" s="5">
        <v>39902263</v>
      </c>
    </row>
    <row r="26" spans="1:4">
      <c r="A26" s="4">
        <v>25</v>
      </c>
      <c r="B26" s="5" t="s">
        <v>378</v>
      </c>
      <c r="C26" s="5" t="s">
        <v>379</v>
      </c>
      <c r="D26" s="5">
        <v>45257783</v>
      </c>
    </row>
    <row r="27" spans="1:4">
      <c r="A27" s="4">
        <v>26</v>
      </c>
      <c r="B27" s="5" t="s">
        <v>380</v>
      </c>
      <c r="C27" s="5" t="s">
        <v>381</v>
      </c>
      <c r="D27" s="5">
        <v>46168130</v>
      </c>
    </row>
    <row r="28" spans="1:4">
      <c r="A28" s="4">
        <v>27</v>
      </c>
      <c r="B28" s="5" t="s">
        <v>382</v>
      </c>
      <c r="C28" s="5" t="s">
        <v>383</v>
      </c>
      <c r="D28" s="5">
        <v>33622597</v>
      </c>
    </row>
    <row r="29" spans="1:4">
      <c r="A29" s="4">
        <v>28</v>
      </c>
      <c r="B29" s="5" t="s">
        <v>384</v>
      </c>
      <c r="C29" s="5" t="s">
        <v>385</v>
      </c>
      <c r="D29" s="5">
        <v>43476038</v>
      </c>
    </row>
    <row r="30" spans="1:4">
      <c r="A30" s="4">
        <v>29</v>
      </c>
      <c r="B30" s="5" t="s">
        <v>386</v>
      </c>
      <c r="C30" s="5" t="s">
        <v>387</v>
      </c>
      <c r="D30" s="5">
        <v>39903303</v>
      </c>
    </row>
    <row r="31" spans="1:4">
      <c r="A31" s="4">
        <v>30</v>
      </c>
      <c r="B31" s="5" t="s">
        <v>388</v>
      </c>
      <c r="C31" s="5" t="s">
        <v>389</v>
      </c>
      <c r="D31" s="5">
        <v>48837705</v>
      </c>
    </row>
    <row r="32" spans="1:4">
      <c r="A32" s="4">
        <v>31</v>
      </c>
      <c r="B32" s="5" t="s">
        <v>390</v>
      </c>
      <c r="C32" s="5" t="s">
        <v>391</v>
      </c>
      <c r="D32" s="5">
        <v>35846732</v>
      </c>
    </row>
    <row r="33" spans="1:4">
      <c r="A33" s="4">
        <v>32</v>
      </c>
      <c r="B33" s="5" t="s">
        <v>392</v>
      </c>
      <c r="C33" s="5" t="s">
        <v>393</v>
      </c>
      <c r="D33" s="5">
        <v>44319823</v>
      </c>
    </row>
    <row r="34" spans="1:4">
      <c r="A34" s="4">
        <v>33</v>
      </c>
      <c r="B34" s="5" t="s">
        <v>394</v>
      </c>
      <c r="C34" s="5" t="s">
        <v>395</v>
      </c>
      <c r="D34" s="5">
        <v>43941970</v>
      </c>
    </row>
    <row r="35" spans="1:4">
      <c r="A35" s="4">
        <v>34</v>
      </c>
      <c r="B35" s="5" t="s">
        <v>396</v>
      </c>
      <c r="C35" s="5" t="s">
        <v>397</v>
      </c>
      <c r="D35" s="5">
        <v>39895126</v>
      </c>
    </row>
    <row r="36" spans="1:4">
      <c r="A36" s="4">
        <v>35</v>
      </c>
      <c r="B36" s="5" t="s">
        <v>398</v>
      </c>
      <c r="C36" s="5" t="s">
        <v>399</v>
      </c>
      <c r="D36" s="5">
        <v>34690138</v>
      </c>
    </row>
    <row r="37" spans="1:4">
      <c r="A37" s="4">
        <v>36</v>
      </c>
      <c r="B37" s="5" t="s">
        <v>400</v>
      </c>
      <c r="C37" s="5" t="s">
        <v>401</v>
      </c>
      <c r="D37" s="5">
        <v>42273374</v>
      </c>
    </row>
    <row r="38" spans="1:4">
      <c r="A38" s="4">
        <v>37</v>
      </c>
      <c r="B38" s="5" t="s">
        <v>402</v>
      </c>
      <c r="C38" s="5" t="s">
        <v>403</v>
      </c>
      <c r="D38" s="5">
        <v>32302174</v>
      </c>
    </row>
    <row r="39" spans="1:4">
      <c r="A39" s="4">
        <v>38</v>
      </c>
      <c r="B39" s="5" t="s">
        <v>404</v>
      </c>
      <c r="C39" s="5" t="s">
        <v>405</v>
      </c>
      <c r="D39" s="5">
        <v>32864352</v>
      </c>
    </row>
    <row r="40" spans="1:4">
      <c r="A40" s="4">
        <v>39</v>
      </c>
      <c r="B40" s="5" t="s">
        <v>406</v>
      </c>
      <c r="C40" s="5" t="s">
        <v>407</v>
      </c>
      <c r="D40" s="5">
        <v>33240164</v>
      </c>
    </row>
    <row r="41" spans="1:4">
      <c r="A41" s="4">
        <v>40</v>
      </c>
      <c r="B41" s="5" t="s">
        <v>408</v>
      </c>
      <c r="C41" s="5" t="s">
        <v>409</v>
      </c>
      <c r="D41" s="5">
        <v>39228005</v>
      </c>
    </row>
    <row r="42" spans="1:4">
      <c r="A42" s="4">
        <v>41</v>
      </c>
      <c r="B42" s="5" t="s">
        <v>410</v>
      </c>
      <c r="C42" s="5" t="s">
        <v>411</v>
      </c>
      <c r="D42" s="5">
        <v>38552682</v>
      </c>
    </row>
    <row r="43" spans="1:4">
      <c r="A43" s="4">
        <v>42</v>
      </c>
      <c r="B43" s="5" t="s">
        <v>412</v>
      </c>
      <c r="C43" s="5" t="s">
        <v>413</v>
      </c>
      <c r="D43" s="5">
        <v>49641579</v>
      </c>
    </row>
    <row r="44" spans="1:4">
      <c r="A44" s="4">
        <v>43</v>
      </c>
      <c r="B44" s="5" t="s">
        <v>414</v>
      </c>
      <c r="C44" s="5" t="s">
        <v>415</v>
      </c>
      <c r="D44" s="5">
        <v>44491371</v>
      </c>
    </row>
    <row r="45" spans="1:4">
      <c r="A45" s="4">
        <v>44</v>
      </c>
      <c r="B45" s="5" t="s">
        <v>416</v>
      </c>
      <c r="C45" s="5" t="s">
        <v>417</v>
      </c>
      <c r="D45" s="5">
        <v>33914994</v>
      </c>
    </row>
    <row r="46" spans="1:4">
      <c r="A46" s="4">
        <v>45</v>
      </c>
      <c r="B46" s="5" t="s">
        <v>418</v>
      </c>
      <c r="C46" s="5" t="s">
        <v>419</v>
      </c>
      <c r="D46" s="5">
        <v>43359349</v>
      </c>
    </row>
    <row r="47" spans="1:4">
      <c r="A47" s="4">
        <v>46</v>
      </c>
      <c r="B47" s="5" t="s">
        <v>420</v>
      </c>
      <c r="C47" s="5" t="s">
        <v>421</v>
      </c>
      <c r="D47" s="5">
        <v>33322614</v>
      </c>
    </row>
    <row r="48" spans="1:4">
      <c r="A48" s="4">
        <v>47</v>
      </c>
      <c r="B48" s="5" t="s">
        <v>422</v>
      </c>
      <c r="C48" s="5" t="s">
        <v>423</v>
      </c>
      <c r="D48" s="5">
        <v>41024629</v>
      </c>
    </row>
    <row r="49" spans="1:4">
      <c r="A49" s="4">
        <v>48</v>
      </c>
      <c r="B49" s="5" t="s">
        <v>424</v>
      </c>
      <c r="C49" s="5" t="s">
        <v>425</v>
      </c>
      <c r="D49" s="5">
        <v>39303799</v>
      </c>
    </row>
    <row r="50" spans="1:4">
      <c r="A50" s="4">
        <v>49</v>
      </c>
      <c r="B50" s="5" t="s">
        <v>426</v>
      </c>
      <c r="C50" s="5" t="s">
        <v>427</v>
      </c>
      <c r="D50" s="5">
        <v>37433976</v>
      </c>
    </row>
    <row r="51" spans="1:4">
      <c r="A51" s="4">
        <v>50</v>
      </c>
      <c r="B51" s="5" t="s">
        <v>428</v>
      </c>
      <c r="C51" s="5" t="s">
        <v>429</v>
      </c>
      <c r="D51" s="5">
        <v>31045242</v>
      </c>
    </row>
    <row r="52" spans="1:4">
      <c r="A52" s="4">
        <v>51</v>
      </c>
      <c r="B52" s="5" t="s">
        <v>430</v>
      </c>
      <c r="C52" s="5" t="s">
        <v>431</v>
      </c>
      <c r="D52" s="5">
        <v>49920126</v>
      </c>
    </row>
    <row r="53" spans="1:4">
      <c r="A53" s="4">
        <v>52</v>
      </c>
      <c r="B53" s="5" t="s">
        <v>432</v>
      </c>
      <c r="C53" s="5" t="s">
        <v>433</v>
      </c>
      <c r="D53" s="5">
        <v>45216898</v>
      </c>
    </row>
    <row r="54" spans="1:4">
      <c r="A54" s="4">
        <v>53</v>
      </c>
      <c r="B54" s="5" t="s">
        <v>434</v>
      </c>
      <c r="C54" s="5" t="s">
        <v>435</v>
      </c>
      <c r="D54" s="5">
        <v>33060995</v>
      </c>
    </row>
    <row r="55" spans="1:4">
      <c r="A55" s="4">
        <v>54</v>
      </c>
      <c r="B55" s="5" t="s">
        <v>436</v>
      </c>
      <c r="C55" s="5" t="s">
        <v>437</v>
      </c>
      <c r="D55" s="5">
        <v>34146949</v>
      </c>
    </row>
    <row r="56" spans="1:4">
      <c r="A56" s="4">
        <v>55</v>
      </c>
      <c r="B56" s="5" t="s">
        <v>438</v>
      </c>
      <c r="C56" s="5" t="s">
        <v>439</v>
      </c>
      <c r="D56" s="5">
        <v>37427850</v>
      </c>
    </row>
    <row r="57" spans="1:4">
      <c r="A57" s="4">
        <v>56</v>
      </c>
      <c r="B57" s="5" t="s">
        <v>440</v>
      </c>
      <c r="C57" s="5" t="s">
        <v>441</v>
      </c>
      <c r="D57" s="5">
        <v>30865038</v>
      </c>
    </row>
    <row r="58" spans="1:4">
      <c r="A58" s="4">
        <v>57</v>
      </c>
      <c r="B58" s="5" t="s">
        <v>442</v>
      </c>
      <c r="C58" s="5" t="s">
        <v>443</v>
      </c>
      <c r="D58" s="5">
        <v>38172815</v>
      </c>
    </row>
    <row r="59" spans="1:4">
      <c r="A59" s="4">
        <v>58</v>
      </c>
      <c r="B59" s="5" t="s">
        <v>444</v>
      </c>
      <c r="C59" s="5" t="s">
        <v>445</v>
      </c>
      <c r="D59" s="5">
        <v>47652501</v>
      </c>
    </row>
    <row r="60" spans="1:4">
      <c r="A60" s="4">
        <v>59</v>
      </c>
      <c r="B60" s="5" t="s">
        <v>446</v>
      </c>
      <c r="C60" s="5" t="s">
        <v>447</v>
      </c>
      <c r="D60" s="5">
        <v>44435094</v>
      </c>
    </row>
    <row r="61" spans="1:4">
      <c r="A61" s="4">
        <v>60</v>
      </c>
      <c r="B61" s="5" t="s">
        <v>448</v>
      </c>
      <c r="C61" s="5" t="s">
        <v>449</v>
      </c>
      <c r="D61" s="5">
        <v>42242711</v>
      </c>
    </row>
    <row r="62" spans="1:4">
      <c r="A62" s="4">
        <v>61</v>
      </c>
      <c r="B62" s="5" t="s">
        <v>450</v>
      </c>
      <c r="C62" s="5" t="s">
        <v>451</v>
      </c>
      <c r="D62" s="5">
        <v>34225304</v>
      </c>
    </row>
    <row r="63" spans="1:4">
      <c r="A63" s="4">
        <v>62</v>
      </c>
      <c r="B63" s="5" t="s">
        <v>452</v>
      </c>
      <c r="C63" s="5" t="s">
        <v>453</v>
      </c>
      <c r="D63" s="5">
        <v>33190551</v>
      </c>
    </row>
    <row r="64" spans="1:4">
      <c r="A64" s="4">
        <v>63</v>
      </c>
      <c r="B64" s="5" t="s">
        <v>454</v>
      </c>
      <c r="C64" s="5" t="s">
        <v>455</v>
      </c>
      <c r="D64" s="5">
        <v>32203930</v>
      </c>
    </row>
    <row r="65" spans="1:4">
      <c r="A65" s="4">
        <v>64</v>
      </c>
      <c r="B65" s="5" t="s">
        <v>456</v>
      </c>
      <c r="C65" s="5" t="s">
        <v>457</v>
      </c>
      <c r="D65" s="5">
        <v>44877467</v>
      </c>
    </row>
    <row r="66" spans="1:4">
      <c r="A66" s="4">
        <v>65</v>
      </c>
      <c r="B66" s="5" t="s">
        <v>458</v>
      </c>
      <c r="C66" s="5" t="s">
        <v>459</v>
      </c>
      <c r="D66" s="5">
        <v>37666972</v>
      </c>
    </row>
    <row r="67" spans="1:4">
      <c r="A67" s="4">
        <v>66</v>
      </c>
      <c r="B67" s="5" t="s">
        <v>460</v>
      </c>
      <c r="C67" s="5" t="s">
        <v>461</v>
      </c>
      <c r="D67" s="5">
        <v>38873757</v>
      </c>
    </row>
    <row r="68" spans="1:4">
      <c r="A68" s="4">
        <v>67</v>
      </c>
      <c r="B68" s="5" t="s">
        <v>462</v>
      </c>
      <c r="C68" s="5" t="s">
        <v>463</v>
      </c>
      <c r="D68" s="5">
        <v>48126622</v>
      </c>
    </row>
    <row r="69" spans="1:4">
      <c r="A69" s="4">
        <v>68</v>
      </c>
      <c r="B69" s="5" t="s">
        <v>464</v>
      </c>
      <c r="C69" s="5" t="s">
        <v>465</v>
      </c>
      <c r="D69" s="5">
        <v>48596127</v>
      </c>
    </row>
    <row r="70" spans="1:4">
      <c r="A70" s="4">
        <v>69</v>
      </c>
      <c r="B70" s="5" t="s">
        <v>466</v>
      </c>
      <c r="C70" s="5" t="s">
        <v>467</v>
      </c>
      <c r="D70" s="5">
        <v>47221408</v>
      </c>
    </row>
    <row r="71" spans="1:4">
      <c r="A71" s="4">
        <v>70</v>
      </c>
      <c r="B71" s="5" t="s">
        <v>468</v>
      </c>
      <c r="C71" s="5" t="s">
        <v>469</v>
      </c>
      <c r="D71" s="5">
        <v>45714593</v>
      </c>
    </row>
    <row r="72" spans="1:4">
      <c r="A72" s="4">
        <v>71</v>
      </c>
      <c r="B72" s="5" t="s">
        <v>470</v>
      </c>
      <c r="C72" s="5" t="s">
        <v>471</v>
      </c>
      <c r="D72" s="5">
        <v>37117090</v>
      </c>
    </row>
    <row r="73" spans="1:4">
      <c r="A73" s="4">
        <v>72</v>
      </c>
      <c r="B73" s="5" t="s">
        <v>472</v>
      </c>
      <c r="C73" s="5" t="s">
        <v>473</v>
      </c>
      <c r="D73" s="5">
        <v>33635491</v>
      </c>
    </row>
    <row r="74" spans="1:4">
      <c r="A74" s="4">
        <v>73</v>
      </c>
      <c r="B74" s="5" t="s">
        <v>474</v>
      </c>
      <c r="C74" s="5" t="s">
        <v>475</v>
      </c>
      <c r="D74" s="5">
        <v>46071965</v>
      </c>
    </row>
    <row r="75" spans="1:4">
      <c r="A75" s="4">
        <v>74</v>
      </c>
      <c r="B75" s="5" t="s">
        <v>476</v>
      </c>
      <c r="C75" s="5" t="s">
        <v>477</v>
      </c>
      <c r="D75" s="5">
        <v>46906021</v>
      </c>
    </row>
    <row r="76" spans="1:4">
      <c r="A76" s="4">
        <v>75</v>
      </c>
      <c r="B76" s="5" t="s">
        <v>478</v>
      </c>
      <c r="C76" s="5" t="s">
        <v>479</v>
      </c>
      <c r="D76" s="5">
        <v>33261222</v>
      </c>
    </row>
    <row r="77" spans="1:4">
      <c r="A77" s="4">
        <v>76</v>
      </c>
      <c r="B77" s="5" t="s">
        <v>480</v>
      </c>
      <c r="C77" s="5" t="s">
        <v>481</v>
      </c>
      <c r="D77" s="5">
        <v>31119527</v>
      </c>
    </row>
    <row r="78" spans="1:4">
      <c r="A78" s="4">
        <v>77</v>
      </c>
      <c r="B78" s="5" t="s">
        <v>482</v>
      </c>
      <c r="C78" s="5" t="s">
        <v>483</v>
      </c>
      <c r="D78" s="5">
        <v>47802533</v>
      </c>
    </row>
    <row r="79" spans="1:4">
      <c r="A79" s="4">
        <v>78</v>
      </c>
      <c r="B79" s="5" t="s">
        <v>484</v>
      </c>
      <c r="C79" s="5" t="s">
        <v>485</v>
      </c>
      <c r="D79" s="5">
        <v>35521194</v>
      </c>
    </row>
    <row r="80" spans="1:4">
      <c r="A80" s="4">
        <v>79</v>
      </c>
      <c r="B80" s="5" t="s">
        <v>486</v>
      </c>
      <c r="C80" s="5" t="s">
        <v>487</v>
      </c>
      <c r="D80" s="5">
        <v>44921516</v>
      </c>
    </row>
    <row r="81" spans="1:4">
      <c r="A81" s="4">
        <v>80</v>
      </c>
      <c r="B81" s="5" t="s">
        <v>488</v>
      </c>
      <c r="C81" s="5" t="s">
        <v>489</v>
      </c>
      <c r="D81" s="5">
        <v>37246124</v>
      </c>
    </row>
    <row r="82" spans="1:4">
      <c r="A82" s="4">
        <v>81</v>
      </c>
      <c r="B82" s="5" t="s">
        <v>490</v>
      </c>
      <c r="C82" s="5" t="s">
        <v>491</v>
      </c>
      <c r="D82" s="5">
        <v>42148012</v>
      </c>
    </row>
    <row r="83" spans="1:4">
      <c r="A83" s="4">
        <v>82</v>
      </c>
      <c r="B83" s="5" t="s">
        <v>492</v>
      </c>
      <c r="C83" s="5" t="s">
        <v>493</v>
      </c>
      <c r="D83" s="5">
        <v>42449080</v>
      </c>
    </row>
    <row r="84" spans="1:4">
      <c r="A84" s="4">
        <v>83</v>
      </c>
      <c r="B84" s="5" t="s">
        <v>494</v>
      </c>
      <c r="C84" s="5" t="s">
        <v>495</v>
      </c>
      <c r="D84" s="5">
        <v>45913789</v>
      </c>
    </row>
    <row r="85" spans="1:4">
      <c r="A85" s="4">
        <v>84</v>
      </c>
      <c r="B85" s="5" t="s">
        <v>496</v>
      </c>
      <c r="C85" s="5" t="s">
        <v>497</v>
      </c>
      <c r="D85" s="5">
        <v>46837438</v>
      </c>
    </row>
    <row r="86" spans="1:4">
      <c r="A86" s="4">
        <v>85</v>
      </c>
      <c r="B86" s="5" t="s">
        <v>498</v>
      </c>
      <c r="C86" s="5" t="s">
        <v>499</v>
      </c>
      <c r="D86" s="5">
        <v>48099520</v>
      </c>
    </row>
    <row r="87" spans="1:4">
      <c r="A87" s="4">
        <v>86</v>
      </c>
      <c r="B87" s="5" t="s">
        <v>500</v>
      </c>
      <c r="C87" s="5" t="s">
        <v>501</v>
      </c>
      <c r="D87" s="5">
        <v>45166785</v>
      </c>
    </row>
    <row r="88" spans="1:4">
      <c r="A88" s="4">
        <v>87</v>
      </c>
      <c r="B88" s="5" t="s">
        <v>502</v>
      </c>
      <c r="C88" s="5" t="s">
        <v>503</v>
      </c>
      <c r="D88" s="5">
        <v>42367682</v>
      </c>
    </row>
    <row r="89" spans="1:4">
      <c r="A89" s="4">
        <v>88</v>
      </c>
      <c r="B89" s="5" t="s">
        <v>504</v>
      </c>
      <c r="C89" s="5" t="s">
        <v>505</v>
      </c>
      <c r="D89" s="5">
        <v>40121034</v>
      </c>
    </row>
    <row r="90" spans="1:4">
      <c r="A90" s="4">
        <v>89</v>
      </c>
      <c r="B90" s="5" t="s">
        <v>506</v>
      </c>
      <c r="C90" s="5" t="s">
        <v>507</v>
      </c>
      <c r="D90" s="5">
        <v>46529739</v>
      </c>
    </row>
    <row r="91" spans="1:4">
      <c r="A91" s="4">
        <v>90</v>
      </c>
      <c r="B91" s="5" t="s">
        <v>508</v>
      </c>
      <c r="C91" s="5" t="s">
        <v>509</v>
      </c>
      <c r="D91" s="5">
        <v>32252620</v>
      </c>
    </row>
    <row r="92" spans="1:4">
      <c r="A92" s="4">
        <v>91</v>
      </c>
      <c r="B92" s="5" t="s">
        <v>510</v>
      </c>
      <c r="C92" s="5" t="s">
        <v>511</v>
      </c>
      <c r="D92" s="5">
        <v>34723021</v>
      </c>
    </row>
    <row r="93" spans="1:4">
      <c r="A93" s="4">
        <v>92</v>
      </c>
      <c r="B93" s="5" t="s">
        <v>512</v>
      </c>
      <c r="C93" s="5" t="s">
        <v>513</v>
      </c>
      <c r="D93" s="5">
        <v>48037071</v>
      </c>
    </row>
    <row r="94" spans="1:4">
      <c r="A94" s="4">
        <v>93</v>
      </c>
      <c r="B94" s="5" t="s">
        <v>514</v>
      </c>
      <c r="C94" s="5" t="s">
        <v>515</v>
      </c>
      <c r="D94" s="5">
        <v>42325715</v>
      </c>
    </row>
    <row r="95" spans="1:4">
      <c r="A95" s="4">
        <v>94</v>
      </c>
      <c r="B95" s="5" t="s">
        <v>516</v>
      </c>
      <c r="C95" s="5" t="s">
        <v>517</v>
      </c>
      <c r="D95" s="5">
        <v>30716637</v>
      </c>
    </row>
    <row r="96" spans="1:4">
      <c r="A96" s="4">
        <v>95</v>
      </c>
      <c r="B96" s="5" t="s">
        <v>518</v>
      </c>
      <c r="C96" s="5" t="s">
        <v>519</v>
      </c>
      <c r="D96" s="5">
        <v>32710878</v>
      </c>
    </row>
    <row r="97" spans="1:4">
      <c r="A97" s="4">
        <v>96</v>
      </c>
      <c r="B97" s="5" t="s">
        <v>520</v>
      </c>
      <c r="C97" s="5" t="s">
        <v>521</v>
      </c>
      <c r="D97" s="5">
        <v>40863967</v>
      </c>
    </row>
    <row r="98" spans="1:4">
      <c r="A98" s="4">
        <v>97</v>
      </c>
      <c r="B98" s="5" t="s">
        <v>522</v>
      </c>
      <c r="C98" s="5" t="s">
        <v>523</v>
      </c>
      <c r="D98" s="5">
        <v>43885279</v>
      </c>
    </row>
    <row r="99" spans="1:4">
      <c r="A99" s="4">
        <v>98</v>
      </c>
      <c r="B99" s="5" t="s">
        <v>524</v>
      </c>
      <c r="C99" s="5" t="s">
        <v>525</v>
      </c>
      <c r="D99" s="5">
        <v>45224163</v>
      </c>
    </row>
    <row r="100" spans="1:4">
      <c r="A100" s="4">
        <v>99</v>
      </c>
      <c r="B100" s="5" t="s">
        <v>526</v>
      </c>
      <c r="C100" s="5" t="s">
        <v>527</v>
      </c>
      <c r="D100" s="5">
        <v>45820138</v>
      </c>
    </row>
    <row r="101" spans="1:4">
      <c r="A101" s="4">
        <v>100</v>
      </c>
      <c r="B101" s="5" t="s">
        <v>528</v>
      </c>
      <c r="C101" s="5" t="s">
        <v>529</v>
      </c>
      <c r="D101" s="5">
        <v>31697133</v>
      </c>
    </row>
    <row r="102" spans="1:4">
      <c r="A102" s="4">
        <v>101</v>
      </c>
      <c r="B102" s="5" t="s">
        <v>530</v>
      </c>
      <c r="C102" s="5" t="s">
        <v>531</v>
      </c>
      <c r="D102" s="5">
        <v>49614581</v>
      </c>
    </row>
    <row r="103" spans="1:4">
      <c r="A103" s="4">
        <v>102</v>
      </c>
      <c r="B103" s="5" t="s">
        <v>532</v>
      </c>
      <c r="C103" s="5" t="s">
        <v>533</v>
      </c>
      <c r="D103" s="5">
        <v>31248631</v>
      </c>
    </row>
    <row r="104" spans="1:4">
      <c r="A104" s="4">
        <v>103</v>
      </c>
      <c r="B104" s="5" t="s">
        <v>534</v>
      </c>
      <c r="C104" s="5" t="s">
        <v>535</v>
      </c>
      <c r="D104" s="5">
        <v>35893502</v>
      </c>
    </row>
    <row r="105" spans="1:4">
      <c r="A105" s="4">
        <v>104</v>
      </c>
      <c r="B105" s="5" t="s">
        <v>536</v>
      </c>
      <c r="C105" s="5" t="s">
        <v>537</v>
      </c>
      <c r="D105" s="5">
        <v>37214976</v>
      </c>
    </row>
    <row r="106" spans="1:4">
      <c r="A106" s="4">
        <v>105</v>
      </c>
      <c r="B106" s="5" t="s">
        <v>538</v>
      </c>
      <c r="C106" s="5" t="s">
        <v>539</v>
      </c>
      <c r="D106" s="5">
        <v>37845761</v>
      </c>
    </row>
    <row r="107" spans="1:4">
      <c r="A107" s="4">
        <v>106</v>
      </c>
      <c r="B107" s="5" t="s">
        <v>540</v>
      </c>
      <c r="C107" s="5" t="s">
        <v>541</v>
      </c>
      <c r="D107" s="5">
        <v>43334916</v>
      </c>
    </row>
    <row r="108" spans="1:4">
      <c r="A108" s="4">
        <v>107</v>
      </c>
      <c r="B108" s="5" t="s">
        <v>542</v>
      </c>
      <c r="C108" s="5" t="s">
        <v>543</v>
      </c>
      <c r="D108" s="5">
        <v>33327876</v>
      </c>
    </row>
    <row r="109" spans="1:4">
      <c r="A109" s="4">
        <v>108</v>
      </c>
      <c r="B109" s="5" t="s">
        <v>544</v>
      </c>
      <c r="C109" s="5" t="s">
        <v>545</v>
      </c>
      <c r="D109" s="5">
        <v>33864454</v>
      </c>
    </row>
    <row r="110" spans="1:4">
      <c r="A110" s="4">
        <v>109</v>
      </c>
      <c r="B110" s="5" t="s">
        <v>546</v>
      </c>
      <c r="C110" s="5" t="s">
        <v>547</v>
      </c>
      <c r="D110" s="5">
        <v>42020616</v>
      </c>
    </row>
    <row r="111" spans="1:4">
      <c r="A111" s="4">
        <v>110</v>
      </c>
      <c r="B111" s="5" t="s">
        <v>548</v>
      </c>
      <c r="C111" s="5" t="s">
        <v>549</v>
      </c>
      <c r="D111" s="5">
        <v>42503953</v>
      </c>
    </row>
    <row r="112" spans="1:4">
      <c r="A112" s="4">
        <v>111</v>
      </c>
      <c r="B112" s="5" t="s">
        <v>550</v>
      </c>
      <c r="C112" s="5" t="s">
        <v>551</v>
      </c>
      <c r="D112" s="5">
        <v>44791571</v>
      </c>
    </row>
    <row r="113" spans="1:4">
      <c r="A113" s="4">
        <v>112</v>
      </c>
      <c r="B113" s="5" t="s">
        <v>552</v>
      </c>
      <c r="C113" s="5" t="s">
        <v>553</v>
      </c>
      <c r="D113" s="5">
        <v>38622485</v>
      </c>
    </row>
    <row r="114" spans="1:4">
      <c r="A114" s="4">
        <v>113</v>
      </c>
      <c r="B114" s="5" t="s">
        <v>554</v>
      </c>
      <c r="C114" s="5" t="s">
        <v>555</v>
      </c>
      <c r="D114" s="5">
        <v>46963479</v>
      </c>
    </row>
    <row r="115" spans="1:4">
      <c r="A115" s="4">
        <v>114</v>
      </c>
      <c r="B115" s="5" t="s">
        <v>556</v>
      </c>
      <c r="C115" s="5" t="s">
        <v>557</v>
      </c>
      <c r="D115" s="5">
        <v>37818138</v>
      </c>
    </row>
    <row r="116" spans="1:4">
      <c r="A116" s="4">
        <v>115</v>
      </c>
      <c r="B116" s="5" t="s">
        <v>558</v>
      </c>
      <c r="C116" s="5" t="s">
        <v>559</v>
      </c>
      <c r="D116" s="5">
        <v>48004379</v>
      </c>
    </row>
    <row r="117" spans="1:4">
      <c r="A117" s="4">
        <v>116</v>
      </c>
      <c r="B117" s="5" t="s">
        <v>560</v>
      </c>
      <c r="C117" s="5" t="s">
        <v>561</v>
      </c>
      <c r="D117" s="5">
        <v>35184928</v>
      </c>
    </row>
    <row r="118" spans="1:4">
      <c r="A118" s="4">
        <v>117</v>
      </c>
      <c r="B118" s="5" t="s">
        <v>562</v>
      </c>
      <c r="C118" s="5" t="s">
        <v>563</v>
      </c>
      <c r="D118" s="5">
        <v>32526627</v>
      </c>
    </row>
    <row r="119" spans="1:4">
      <c r="A119" s="4">
        <v>118</v>
      </c>
      <c r="B119" s="5" t="s">
        <v>564</v>
      </c>
      <c r="C119" s="5" t="s">
        <v>565</v>
      </c>
      <c r="D119" s="5">
        <v>40486550</v>
      </c>
    </row>
    <row r="120" spans="1:4">
      <c r="A120" s="4">
        <v>119</v>
      </c>
      <c r="B120" s="5" t="s">
        <v>566</v>
      </c>
      <c r="C120" s="5" t="s">
        <v>567</v>
      </c>
      <c r="D120" s="5">
        <v>47496999</v>
      </c>
    </row>
    <row r="121" spans="1:4">
      <c r="A121" s="4">
        <v>120</v>
      </c>
      <c r="B121" s="5" t="s">
        <v>568</v>
      </c>
      <c r="C121" s="5" t="s">
        <v>569</v>
      </c>
      <c r="D121" s="5">
        <v>30095145</v>
      </c>
    </row>
    <row r="122" spans="1:4">
      <c r="A122" s="4">
        <v>121</v>
      </c>
      <c r="B122" s="5" t="s">
        <v>570</v>
      </c>
      <c r="C122" s="5" t="s">
        <v>571</v>
      </c>
      <c r="D122" s="5">
        <v>40212780</v>
      </c>
    </row>
    <row r="123" spans="1:4">
      <c r="A123" s="4">
        <v>122</v>
      </c>
      <c r="B123" s="5" t="s">
        <v>572</v>
      </c>
      <c r="C123" s="5" t="s">
        <v>573</v>
      </c>
      <c r="D123" s="5">
        <v>42276141</v>
      </c>
    </row>
    <row r="124" spans="1:4">
      <c r="A124" s="4">
        <v>123</v>
      </c>
      <c r="B124" s="5" t="s">
        <v>574</v>
      </c>
      <c r="C124" s="5" t="s">
        <v>575</v>
      </c>
      <c r="D124" s="5">
        <v>43239725</v>
      </c>
    </row>
    <row r="125" spans="1:4">
      <c r="A125" s="4">
        <v>124</v>
      </c>
      <c r="B125" s="5" t="s">
        <v>576</v>
      </c>
      <c r="C125" s="5" t="s">
        <v>577</v>
      </c>
      <c r="D125" s="5">
        <v>35855151</v>
      </c>
    </row>
    <row r="126" spans="1:4">
      <c r="A126" s="4">
        <v>125</v>
      </c>
      <c r="B126" s="5" t="s">
        <v>578</v>
      </c>
      <c r="C126" s="5" t="s">
        <v>579</v>
      </c>
      <c r="D126" s="5">
        <v>46419761</v>
      </c>
    </row>
    <row r="127" spans="1:4">
      <c r="A127" s="4">
        <v>126</v>
      </c>
      <c r="B127" s="5" t="s">
        <v>580</v>
      </c>
      <c r="C127" s="5" t="s">
        <v>581</v>
      </c>
      <c r="D127" s="5">
        <v>31521586</v>
      </c>
    </row>
    <row r="128" spans="1:4">
      <c r="A128" s="4">
        <v>127</v>
      </c>
      <c r="B128" s="5" t="s">
        <v>582</v>
      </c>
      <c r="C128" s="5" t="s">
        <v>583</v>
      </c>
      <c r="D128" s="5">
        <v>37878581</v>
      </c>
    </row>
    <row r="129" spans="1:4">
      <c r="A129" s="4">
        <v>128</v>
      </c>
      <c r="B129" s="5" t="s">
        <v>584</v>
      </c>
      <c r="C129" s="5" t="s">
        <v>585</v>
      </c>
      <c r="D129" s="5">
        <v>45260086</v>
      </c>
    </row>
    <row r="130" spans="1:4">
      <c r="A130" s="4">
        <v>129</v>
      </c>
      <c r="B130" s="5" t="s">
        <v>586</v>
      </c>
      <c r="C130" s="5" t="s">
        <v>587</v>
      </c>
      <c r="D130" s="5">
        <v>34098999</v>
      </c>
    </row>
    <row r="131" spans="1:4">
      <c r="A131" s="4">
        <v>130</v>
      </c>
      <c r="B131" s="5" t="s">
        <v>588</v>
      </c>
      <c r="C131" s="5" t="s">
        <v>589</v>
      </c>
      <c r="D131" s="5">
        <v>41190710</v>
      </c>
    </row>
    <row r="132" spans="1:4">
      <c r="A132" s="4">
        <v>131</v>
      </c>
      <c r="B132" s="5" t="s">
        <v>590</v>
      </c>
      <c r="C132" s="5" t="s">
        <v>591</v>
      </c>
      <c r="D132" s="5">
        <v>34422582</v>
      </c>
    </row>
    <row r="133" spans="1:4">
      <c r="A133" s="4">
        <v>132</v>
      </c>
      <c r="B133" s="5" t="s">
        <v>592</v>
      </c>
      <c r="C133" s="5" t="s">
        <v>593</v>
      </c>
      <c r="D133" s="5">
        <v>40962874</v>
      </c>
    </row>
    <row r="134" spans="1:4">
      <c r="A134" s="4">
        <v>133</v>
      </c>
      <c r="B134" s="5" t="s">
        <v>594</v>
      </c>
      <c r="C134" s="5" t="s">
        <v>595</v>
      </c>
      <c r="D134" s="5">
        <v>43921214</v>
      </c>
    </row>
    <row r="135" spans="1:4">
      <c r="A135" s="4">
        <v>134</v>
      </c>
      <c r="B135" s="5" t="s">
        <v>596</v>
      </c>
      <c r="C135" s="5" t="s">
        <v>597</v>
      </c>
      <c r="D135" s="5">
        <v>38410559</v>
      </c>
    </row>
    <row r="136" spans="1:4">
      <c r="A136" s="4">
        <v>135</v>
      </c>
      <c r="B136" s="5" t="s">
        <v>598</v>
      </c>
      <c r="C136" s="5" t="s">
        <v>599</v>
      </c>
      <c r="D136" s="5">
        <v>37922625</v>
      </c>
    </row>
    <row r="137" spans="1:4">
      <c r="A137" s="4">
        <v>136</v>
      </c>
      <c r="B137" s="5" t="s">
        <v>600</v>
      </c>
      <c r="C137" s="5" t="s">
        <v>601</v>
      </c>
      <c r="D137" s="5">
        <v>34552130</v>
      </c>
    </row>
    <row r="138" spans="1:4">
      <c r="A138" s="4">
        <v>137</v>
      </c>
      <c r="B138" s="5" t="s">
        <v>602</v>
      </c>
      <c r="C138" s="5" t="s">
        <v>603</v>
      </c>
      <c r="D138" s="5">
        <v>37570372</v>
      </c>
    </row>
    <row r="139" spans="1:4">
      <c r="A139" s="4">
        <v>138</v>
      </c>
      <c r="B139" s="5" t="s">
        <v>604</v>
      </c>
      <c r="C139" s="5" t="s">
        <v>605</v>
      </c>
      <c r="D139" s="5">
        <v>30498629</v>
      </c>
    </row>
    <row r="140" spans="1:4">
      <c r="A140" s="4">
        <v>139</v>
      </c>
      <c r="B140" s="5" t="s">
        <v>606</v>
      </c>
      <c r="C140" s="5" t="s">
        <v>607</v>
      </c>
      <c r="D140" s="5">
        <v>42785094</v>
      </c>
    </row>
    <row r="141" spans="1:4">
      <c r="A141" s="4">
        <v>140</v>
      </c>
      <c r="B141" s="5" t="s">
        <v>608</v>
      </c>
      <c r="C141" s="5" t="s">
        <v>609</v>
      </c>
      <c r="D141" s="5">
        <v>44063560</v>
      </c>
    </row>
    <row r="142" spans="1:4">
      <c r="A142" s="4">
        <v>141</v>
      </c>
      <c r="B142" s="5" t="s">
        <v>610</v>
      </c>
      <c r="C142" s="5" t="s">
        <v>611</v>
      </c>
      <c r="D142" s="5">
        <v>42464587</v>
      </c>
    </row>
    <row r="143" spans="1:4">
      <c r="A143" s="4">
        <v>142</v>
      </c>
      <c r="B143" s="5" t="s">
        <v>612</v>
      </c>
      <c r="C143" s="5" t="s">
        <v>613</v>
      </c>
      <c r="D143" s="5">
        <v>33076049</v>
      </c>
    </row>
    <row r="144" spans="1:4">
      <c r="A144" s="4">
        <v>143</v>
      </c>
      <c r="B144" s="5" t="s">
        <v>614</v>
      </c>
      <c r="C144" s="5" t="s">
        <v>615</v>
      </c>
      <c r="D144" s="5">
        <v>40808279</v>
      </c>
    </row>
    <row r="145" spans="1:4">
      <c r="A145" s="4">
        <v>144</v>
      </c>
      <c r="B145" s="5" t="s">
        <v>616</v>
      </c>
      <c r="C145" s="5" t="s">
        <v>617</v>
      </c>
      <c r="D145" s="5">
        <v>33128283</v>
      </c>
    </row>
    <row r="146" spans="1:4">
      <c r="A146" s="4">
        <v>145</v>
      </c>
      <c r="B146" s="5" t="s">
        <v>618</v>
      </c>
      <c r="C146" s="5" t="s">
        <v>619</v>
      </c>
      <c r="D146" s="5">
        <v>49707871</v>
      </c>
    </row>
    <row r="147" spans="1:4">
      <c r="A147" s="4">
        <v>146</v>
      </c>
      <c r="B147" s="5" t="s">
        <v>620</v>
      </c>
      <c r="C147" s="5" t="s">
        <v>621</v>
      </c>
      <c r="D147" s="5">
        <v>47812449</v>
      </c>
    </row>
    <row r="148" spans="1:4">
      <c r="A148" s="4">
        <v>147</v>
      </c>
      <c r="B148" s="5" t="s">
        <v>622</v>
      </c>
      <c r="C148" s="5" t="s">
        <v>623</v>
      </c>
      <c r="D148" s="5">
        <v>49447269</v>
      </c>
    </row>
    <row r="149" spans="1:4">
      <c r="A149" s="4">
        <v>148</v>
      </c>
      <c r="B149" s="5" t="s">
        <v>624</v>
      </c>
      <c r="C149" s="5" t="s">
        <v>625</v>
      </c>
      <c r="D149" s="5">
        <v>42781030</v>
      </c>
    </row>
    <row r="150" spans="1:4">
      <c r="A150" s="4">
        <v>149</v>
      </c>
      <c r="B150" s="5" t="s">
        <v>626</v>
      </c>
      <c r="C150" s="5" t="s">
        <v>627</v>
      </c>
      <c r="D150" s="5">
        <v>33659245</v>
      </c>
    </row>
    <row r="151" spans="1:4">
      <c r="A151" s="4">
        <v>150</v>
      </c>
      <c r="B151" s="5" t="s">
        <v>628</v>
      </c>
      <c r="C151" s="5" t="s">
        <v>629</v>
      </c>
      <c r="D151" s="5">
        <v>31455089</v>
      </c>
    </row>
    <row r="152" spans="1:4">
      <c r="A152" s="4">
        <v>151</v>
      </c>
      <c r="B152" s="5" t="s">
        <v>630</v>
      </c>
      <c r="C152" s="5" t="s">
        <v>631</v>
      </c>
      <c r="D152" s="5">
        <v>33024374</v>
      </c>
    </row>
    <row r="153" spans="1:4">
      <c r="A153" s="4">
        <v>152</v>
      </c>
      <c r="B153" s="5" t="s">
        <v>632</v>
      </c>
      <c r="C153" s="5" t="s">
        <v>633</v>
      </c>
      <c r="D153" s="5">
        <v>37290360</v>
      </c>
    </row>
    <row r="154" spans="1:4">
      <c r="A154" s="4">
        <v>153</v>
      </c>
      <c r="B154" s="5" t="s">
        <v>634</v>
      </c>
      <c r="C154" s="5" t="s">
        <v>635</v>
      </c>
      <c r="D154" s="5">
        <v>32121211</v>
      </c>
    </row>
    <row r="155" spans="1:4">
      <c r="A155" s="4">
        <v>154</v>
      </c>
      <c r="B155" s="5" t="s">
        <v>636</v>
      </c>
      <c r="C155" s="5" t="s">
        <v>637</v>
      </c>
      <c r="D155" s="5">
        <v>42169724</v>
      </c>
    </row>
    <row r="156" spans="1:4">
      <c r="A156" s="4">
        <v>155</v>
      </c>
      <c r="B156" s="5" t="s">
        <v>638</v>
      </c>
      <c r="C156" s="5" t="s">
        <v>639</v>
      </c>
      <c r="D156" s="5">
        <v>45221758</v>
      </c>
    </row>
    <row r="157" spans="1:4">
      <c r="A157" s="4">
        <v>156</v>
      </c>
      <c r="B157" s="5" t="s">
        <v>640</v>
      </c>
      <c r="C157" s="5" t="s">
        <v>641</v>
      </c>
      <c r="D157" s="5">
        <v>38796677</v>
      </c>
    </row>
    <row r="158" spans="1:4">
      <c r="A158" s="4">
        <v>157</v>
      </c>
      <c r="B158" s="5" t="s">
        <v>642</v>
      </c>
      <c r="C158" s="5" t="s">
        <v>643</v>
      </c>
      <c r="D158" s="5">
        <v>30839687</v>
      </c>
    </row>
    <row r="159" spans="1:4">
      <c r="A159" s="4">
        <v>158</v>
      </c>
      <c r="B159" s="5" t="s">
        <v>644</v>
      </c>
      <c r="C159" s="5" t="s">
        <v>645</v>
      </c>
      <c r="D159" s="5">
        <v>31758219</v>
      </c>
    </row>
    <row r="160" spans="1:4">
      <c r="A160" s="4">
        <v>159</v>
      </c>
      <c r="B160" s="5" t="s">
        <v>646</v>
      </c>
      <c r="C160" s="5" t="s">
        <v>647</v>
      </c>
      <c r="D160" s="5">
        <v>48700308</v>
      </c>
    </row>
    <row r="161" spans="1:4">
      <c r="A161" s="4">
        <v>160</v>
      </c>
      <c r="B161" s="5" t="s">
        <v>648</v>
      </c>
      <c r="C161" s="5" t="s">
        <v>649</v>
      </c>
      <c r="D161" s="5">
        <v>41365397</v>
      </c>
    </row>
    <row r="162" spans="1:4">
      <c r="A162" s="4">
        <v>161</v>
      </c>
      <c r="B162" s="5" t="s">
        <v>650</v>
      </c>
      <c r="C162" s="5" t="s">
        <v>651</v>
      </c>
      <c r="D162" s="5">
        <v>39386521</v>
      </c>
    </row>
    <row r="163" spans="1:4">
      <c r="A163" s="4">
        <v>162</v>
      </c>
      <c r="B163" s="5" t="s">
        <v>652</v>
      </c>
      <c r="C163" s="5" t="s">
        <v>653</v>
      </c>
      <c r="D163" s="5">
        <v>42432922</v>
      </c>
    </row>
    <row r="164" spans="1:4">
      <c r="A164" s="4">
        <v>163</v>
      </c>
      <c r="B164" s="5" t="s">
        <v>654</v>
      </c>
      <c r="C164" s="5" t="s">
        <v>655</v>
      </c>
      <c r="D164" s="5">
        <v>42035097</v>
      </c>
    </row>
    <row r="165" spans="1:4">
      <c r="A165" s="4">
        <v>164</v>
      </c>
      <c r="B165" s="5" t="s">
        <v>656</v>
      </c>
      <c r="C165" s="5" t="s">
        <v>657</v>
      </c>
      <c r="D165" s="5">
        <v>48125852</v>
      </c>
    </row>
    <row r="166" spans="1:4">
      <c r="A166" s="4">
        <v>165</v>
      </c>
      <c r="B166" s="5" t="s">
        <v>658</v>
      </c>
      <c r="C166" s="5" t="s">
        <v>659</v>
      </c>
      <c r="D166" s="5">
        <v>44430752</v>
      </c>
    </row>
    <row r="167" spans="1:4">
      <c r="A167" s="4">
        <v>166</v>
      </c>
      <c r="B167" s="5" t="s">
        <v>660</v>
      </c>
      <c r="C167" s="5" t="s">
        <v>661</v>
      </c>
      <c r="D167" s="5">
        <v>49758625</v>
      </c>
    </row>
    <row r="168" spans="1:4">
      <c r="A168" s="4">
        <v>167</v>
      </c>
      <c r="B168" s="5" t="s">
        <v>662</v>
      </c>
      <c r="C168" s="5" t="s">
        <v>663</v>
      </c>
      <c r="D168" s="5">
        <v>33896356</v>
      </c>
    </row>
    <row r="169" spans="1:4">
      <c r="A169" s="4">
        <v>168</v>
      </c>
      <c r="B169" s="5" t="s">
        <v>664</v>
      </c>
      <c r="C169" s="5" t="s">
        <v>665</v>
      </c>
      <c r="D169" s="5">
        <v>44125092</v>
      </c>
    </row>
    <row r="170" spans="1:4">
      <c r="A170" s="4">
        <v>169</v>
      </c>
      <c r="B170" s="5" t="s">
        <v>666</v>
      </c>
      <c r="C170" s="5" t="s">
        <v>667</v>
      </c>
      <c r="D170" s="5">
        <v>43700135</v>
      </c>
    </row>
    <row r="171" spans="1:4">
      <c r="A171" s="4">
        <v>170</v>
      </c>
      <c r="B171" s="5" t="s">
        <v>668</v>
      </c>
      <c r="C171" s="5" t="s">
        <v>669</v>
      </c>
      <c r="D171" s="5">
        <v>37983659</v>
      </c>
    </row>
    <row r="172" spans="1:4">
      <c r="A172" s="4">
        <v>171</v>
      </c>
      <c r="B172" s="5" t="s">
        <v>670</v>
      </c>
      <c r="C172" s="5" t="s">
        <v>671</v>
      </c>
      <c r="D172" s="5">
        <v>48399788</v>
      </c>
    </row>
    <row r="173" spans="1:4">
      <c r="A173" s="4">
        <v>172</v>
      </c>
      <c r="B173" s="5" t="s">
        <v>672</v>
      </c>
      <c r="C173" s="5" t="s">
        <v>673</v>
      </c>
      <c r="D173" s="5">
        <v>33030061</v>
      </c>
    </row>
    <row r="174" spans="1:4">
      <c r="A174" s="4">
        <v>173</v>
      </c>
      <c r="B174" s="5" t="s">
        <v>674</v>
      </c>
      <c r="C174" s="5" t="s">
        <v>675</v>
      </c>
      <c r="D174" s="5">
        <v>34234287</v>
      </c>
    </row>
    <row r="175" spans="1:4">
      <c r="A175" s="4">
        <v>174</v>
      </c>
      <c r="B175" s="5" t="s">
        <v>676</v>
      </c>
      <c r="C175" s="5" t="s">
        <v>677</v>
      </c>
      <c r="D175" s="5">
        <v>31097776</v>
      </c>
    </row>
    <row r="176" spans="1:4">
      <c r="A176" s="4">
        <v>175</v>
      </c>
      <c r="B176" s="5" t="s">
        <v>678</v>
      </c>
      <c r="C176" s="5" t="s">
        <v>679</v>
      </c>
      <c r="D176" s="5">
        <v>45151668</v>
      </c>
    </row>
    <row r="177" spans="1:4">
      <c r="A177" s="4">
        <v>176</v>
      </c>
      <c r="B177" s="5" t="s">
        <v>680</v>
      </c>
      <c r="C177" s="5" t="s">
        <v>681</v>
      </c>
      <c r="D177" s="5">
        <v>34951096</v>
      </c>
    </row>
    <row r="178" spans="1:4">
      <c r="A178" s="4">
        <v>177</v>
      </c>
      <c r="B178" s="5" t="s">
        <v>682</v>
      </c>
      <c r="C178" s="5" t="s">
        <v>683</v>
      </c>
      <c r="D178" s="5">
        <v>48269242</v>
      </c>
    </row>
    <row r="179" spans="1:4">
      <c r="A179" s="4">
        <v>178</v>
      </c>
      <c r="B179" s="5" t="s">
        <v>684</v>
      </c>
      <c r="C179" s="5" t="s">
        <v>685</v>
      </c>
      <c r="D179" s="5">
        <v>33813437</v>
      </c>
    </row>
    <row r="180" spans="1:4">
      <c r="A180" s="4">
        <v>179</v>
      </c>
      <c r="B180" s="5" t="s">
        <v>686</v>
      </c>
      <c r="C180" s="5" t="s">
        <v>687</v>
      </c>
      <c r="D180" s="5">
        <v>38904256</v>
      </c>
    </row>
    <row r="181" spans="1:4">
      <c r="A181" s="4">
        <v>180</v>
      </c>
      <c r="B181" s="5" t="s">
        <v>688</v>
      </c>
      <c r="C181" s="5" t="s">
        <v>689</v>
      </c>
      <c r="D181" s="5">
        <v>33688516</v>
      </c>
    </row>
    <row r="182" spans="1:4">
      <c r="A182" s="4">
        <v>181</v>
      </c>
      <c r="B182" s="5" t="s">
        <v>690</v>
      </c>
      <c r="C182" s="5" t="s">
        <v>691</v>
      </c>
      <c r="D182" s="5">
        <v>34361812</v>
      </c>
    </row>
    <row r="183" spans="1:4">
      <c r="A183" s="4">
        <v>182</v>
      </c>
      <c r="B183" s="5" t="s">
        <v>692</v>
      </c>
      <c r="C183" s="5" t="s">
        <v>693</v>
      </c>
      <c r="D183" s="5">
        <v>39257045</v>
      </c>
    </row>
    <row r="184" spans="1:4">
      <c r="A184" s="4">
        <v>183</v>
      </c>
      <c r="B184" s="5" t="s">
        <v>694</v>
      </c>
      <c r="C184" s="5" t="s">
        <v>695</v>
      </c>
      <c r="D184" s="5">
        <v>45041620</v>
      </c>
    </row>
    <row r="185" spans="1:4">
      <c r="A185" s="4">
        <v>184</v>
      </c>
      <c r="B185" s="5" t="s">
        <v>696</v>
      </c>
      <c r="C185" s="5" t="s">
        <v>697</v>
      </c>
      <c r="D185" s="5">
        <v>40487382</v>
      </c>
    </row>
    <row r="186" spans="1:4">
      <c r="A186" s="4">
        <v>185</v>
      </c>
      <c r="B186" s="5" t="s">
        <v>698</v>
      </c>
      <c r="C186" s="5" t="s">
        <v>699</v>
      </c>
      <c r="D186" s="5">
        <v>30467032</v>
      </c>
    </row>
    <row r="187" spans="1:4">
      <c r="A187" s="4">
        <v>186</v>
      </c>
      <c r="B187" s="5" t="s">
        <v>700</v>
      </c>
      <c r="C187" s="5" t="s">
        <v>701</v>
      </c>
      <c r="D187" s="5">
        <v>43379164</v>
      </c>
    </row>
    <row r="188" spans="1:4">
      <c r="A188" s="4">
        <v>187</v>
      </c>
      <c r="B188" s="5" t="s">
        <v>702</v>
      </c>
      <c r="C188" s="5" t="s">
        <v>703</v>
      </c>
      <c r="D188" s="5">
        <v>48944093</v>
      </c>
    </row>
    <row r="189" spans="1:4">
      <c r="A189" s="4">
        <v>188</v>
      </c>
      <c r="B189" s="5" t="s">
        <v>704</v>
      </c>
      <c r="C189" s="5" t="s">
        <v>705</v>
      </c>
      <c r="D189" s="5">
        <v>42559458</v>
      </c>
    </row>
    <row r="190" spans="1:4">
      <c r="A190" s="4">
        <v>189</v>
      </c>
      <c r="B190" s="5" t="s">
        <v>706</v>
      </c>
      <c r="C190" s="5" t="s">
        <v>707</v>
      </c>
      <c r="D190" s="5">
        <v>49675751</v>
      </c>
    </row>
    <row r="191" spans="1:4">
      <c r="A191" s="4">
        <v>190</v>
      </c>
      <c r="B191" s="5" t="s">
        <v>708</v>
      </c>
      <c r="C191" s="5" t="s">
        <v>709</v>
      </c>
      <c r="D191" s="5">
        <v>34409448</v>
      </c>
    </row>
    <row r="192" spans="1:4">
      <c r="A192" s="4">
        <v>191</v>
      </c>
      <c r="B192" s="5" t="s">
        <v>710</v>
      </c>
      <c r="C192" s="5" t="s">
        <v>711</v>
      </c>
      <c r="D192" s="5">
        <v>34977257</v>
      </c>
    </row>
    <row r="193" spans="1:4">
      <c r="A193" s="4">
        <v>192</v>
      </c>
      <c r="B193" s="5" t="s">
        <v>712</v>
      </c>
      <c r="C193" s="5" t="s">
        <v>713</v>
      </c>
      <c r="D193" s="5">
        <v>32031723</v>
      </c>
    </row>
    <row r="194" spans="1:4">
      <c r="A194" s="4">
        <v>193</v>
      </c>
      <c r="B194" s="5" t="s">
        <v>714</v>
      </c>
      <c r="C194" s="5" t="s">
        <v>715</v>
      </c>
      <c r="D194" s="5">
        <v>41006064</v>
      </c>
    </row>
    <row r="195" spans="1:4">
      <c r="A195" s="4">
        <v>194</v>
      </c>
      <c r="B195" s="5" t="s">
        <v>716</v>
      </c>
      <c r="C195" s="5" t="s">
        <v>717</v>
      </c>
      <c r="D195" s="5">
        <v>41372657</v>
      </c>
    </row>
    <row r="196" spans="1:4">
      <c r="A196" s="4">
        <v>195</v>
      </c>
      <c r="B196" s="5" t="s">
        <v>718</v>
      </c>
      <c r="C196" s="5" t="s">
        <v>719</v>
      </c>
      <c r="D196" s="5">
        <v>34434546</v>
      </c>
    </row>
    <row r="197" spans="1:4">
      <c r="A197" s="4">
        <v>196</v>
      </c>
      <c r="B197" s="5" t="s">
        <v>720</v>
      </c>
      <c r="C197" s="5" t="s">
        <v>721</v>
      </c>
      <c r="D197" s="5">
        <v>40366067</v>
      </c>
    </row>
    <row r="198" spans="1:4">
      <c r="A198" s="4">
        <v>197</v>
      </c>
      <c r="B198" s="5" t="s">
        <v>722</v>
      </c>
      <c r="C198" s="5" t="s">
        <v>723</v>
      </c>
      <c r="D198" s="5">
        <v>30529525</v>
      </c>
    </row>
    <row r="199" spans="1:4">
      <c r="A199" s="4">
        <v>198</v>
      </c>
      <c r="B199" s="5" t="s">
        <v>724</v>
      </c>
      <c r="C199" s="5" t="s">
        <v>725</v>
      </c>
      <c r="D199" s="5">
        <v>45578233</v>
      </c>
    </row>
    <row r="200" spans="1:4">
      <c r="A200" s="4">
        <v>199</v>
      </c>
      <c r="B200" s="5" t="s">
        <v>726</v>
      </c>
      <c r="C200" s="5" t="s">
        <v>727</v>
      </c>
      <c r="D200" s="5">
        <v>33839099</v>
      </c>
    </row>
    <row r="201" spans="1:4">
      <c r="A201" s="4">
        <v>200</v>
      </c>
      <c r="B201" s="5" t="s">
        <v>728</v>
      </c>
      <c r="C201" s="5" t="s">
        <v>729</v>
      </c>
      <c r="D201" s="5">
        <v>34253310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A79-F770-4445-88FC-00B548FB73D0}">
  <dimension ref="A1:C202"/>
  <sheetViews>
    <sheetView workbookViewId="0">
      <selection activeCell="C2" sqref="C2"/>
    </sheetView>
  </sheetViews>
  <sheetFormatPr defaultRowHeight="14.4"/>
  <cols>
    <col min="1" max="1" width="17.44140625" bestFit="1" customWidth="1"/>
    <col min="2" max="2" width="20.6640625" bestFit="1" customWidth="1"/>
  </cols>
  <sheetData>
    <row r="1" spans="1:3">
      <c r="A1" t="str" cm="1">
        <f t="array" ref="A1:A202">_xlfn.UNIQUE(Товар!H:H)</f>
        <v>id_постачальника</v>
      </c>
      <c r="B1" t="s">
        <v>2237</v>
      </c>
    </row>
    <row r="2" spans="1:3">
      <c r="A2">
        <v>172</v>
      </c>
      <c r="B2">
        <f>COUNTIF(Товар!H:H,Постачальник_аналіз!A2)</f>
        <v>54</v>
      </c>
      <c r="C2">
        <f>AVERAGEIF(Товар!H:H,Постачальник_аналіз!A2,Товар!G:G)</f>
        <v>470.59425925925933</v>
      </c>
    </row>
    <row r="3" spans="1:3">
      <c r="A3">
        <v>74</v>
      </c>
      <c r="B3">
        <f>COUNTIF(Товар!H:H,Постачальник_аналіз!A3)</f>
        <v>45</v>
      </c>
    </row>
    <row r="4" spans="1:3">
      <c r="A4">
        <v>169</v>
      </c>
      <c r="B4">
        <f>COUNTIF(Товар!H:H,Постачальник_аналіз!A4)</f>
        <v>60</v>
      </c>
    </row>
    <row r="5" spans="1:3">
      <c r="A5">
        <v>72</v>
      </c>
      <c r="B5">
        <f>COUNTIF(Товар!H:H,Постачальник_аналіз!A5)</f>
        <v>65</v>
      </c>
    </row>
    <row r="6" spans="1:3">
      <c r="A6">
        <v>165</v>
      </c>
      <c r="B6">
        <f>COUNTIF(Товар!H:H,Постачальник_аналіз!A6)</f>
        <v>47</v>
      </c>
    </row>
    <row r="7" spans="1:3">
      <c r="A7">
        <v>180</v>
      </c>
      <c r="B7">
        <f>COUNTIF(Товар!H:H,Постачальник_аналіз!A7)</f>
        <v>53</v>
      </c>
    </row>
    <row r="8" spans="1:3">
      <c r="A8">
        <v>145</v>
      </c>
      <c r="B8">
        <f>COUNTIF(Товар!H:H,Постачальник_аналіз!A8)</f>
        <v>42</v>
      </c>
    </row>
    <row r="9" spans="1:3">
      <c r="A9">
        <v>56</v>
      </c>
      <c r="B9">
        <f>COUNTIF(Товар!H:H,Постачальник_аналіз!A9)</f>
        <v>49</v>
      </c>
    </row>
    <row r="10" spans="1:3">
      <c r="A10">
        <v>84</v>
      </c>
      <c r="B10">
        <f>COUNTIF(Товар!H:H,Постачальник_аналіз!A10)</f>
        <v>63</v>
      </c>
    </row>
    <row r="11" spans="1:3">
      <c r="A11">
        <v>21</v>
      </c>
      <c r="B11">
        <f>COUNTIF(Товар!H:H,Постачальник_аналіз!A11)</f>
        <v>57</v>
      </c>
    </row>
    <row r="12" spans="1:3">
      <c r="A12">
        <v>70</v>
      </c>
      <c r="B12">
        <f>COUNTIF(Товар!H:H,Постачальник_аналіз!A12)</f>
        <v>50</v>
      </c>
    </row>
    <row r="13" spans="1:3">
      <c r="A13">
        <v>152</v>
      </c>
      <c r="B13">
        <f>COUNTIF(Товар!H:H,Постачальник_аналіз!A13)</f>
        <v>64</v>
      </c>
    </row>
    <row r="14" spans="1:3">
      <c r="A14">
        <v>53</v>
      </c>
      <c r="B14">
        <f>COUNTIF(Товар!H:H,Постачальник_аналіз!A14)</f>
        <v>61</v>
      </c>
    </row>
    <row r="15" spans="1:3">
      <c r="A15">
        <v>2</v>
      </c>
      <c r="B15">
        <f>COUNTIF(Товар!H:H,Постачальник_аналіз!A15)</f>
        <v>54</v>
      </c>
    </row>
    <row r="16" spans="1:3">
      <c r="A16">
        <v>129</v>
      </c>
      <c r="B16">
        <f>COUNTIF(Товар!H:H,Постачальник_аналіз!A16)</f>
        <v>62</v>
      </c>
    </row>
    <row r="17" spans="1:2">
      <c r="A17">
        <v>20</v>
      </c>
      <c r="B17">
        <f>COUNTIF(Товар!H:H,Постачальник_аналіз!A17)</f>
        <v>52</v>
      </c>
    </row>
    <row r="18" spans="1:2">
      <c r="A18">
        <v>107</v>
      </c>
      <c r="B18">
        <f>COUNTIF(Товар!H:H,Постачальник_аналіз!A18)</f>
        <v>48</v>
      </c>
    </row>
    <row r="19" spans="1:2">
      <c r="A19">
        <v>159</v>
      </c>
      <c r="B19">
        <f>COUNTIF(Товар!H:H,Постачальник_аналіз!A19)</f>
        <v>62</v>
      </c>
    </row>
    <row r="20" spans="1:2">
      <c r="A20">
        <v>103</v>
      </c>
      <c r="B20">
        <f>COUNTIF(Товар!H:H,Постачальник_аналіз!A20)</f>
        <v>56</v>
      </c>
    </row>
    <row r="21" spans="1:2">
      <c r="A21">
        <v>44</v>
      </c>
      <c r="B21">
        <f>COUNTIF(Товар!H:H,Постачальник_аналіз!A21)</f>
        <v>37</v>
      </c>
    </row>
    <row r="22" spans="1:2">
      <c r="A22">
        <v>166</v>
      </c>
      <c r="B22">
        <f>COUNTIF(Товар!H:H,Постачальник_аналіз!A22)</f>
        <v>51</v>
      </c>
    </row>
    <row r="23" spans="1:2">
      <c r="A23">
        <v>155</v>
      </c>
      <c r="B23">
        <f>COUNTIF(Товар!H:H,Постачальник_аналіз!A23)</f>
        <v>53</v>
      </c>
    </row>
    <row r="24" spans="1:2">
      <c r="A24">
        <v>195</v>
      </c>
      <c r="B24">
        <f>COUNTIF(Товар!H:H,Постачальник_аналіз!A24)</f>
        <v>72</v>
      </c>
    </row>
    <row r="25" spans="1:2">
      <c r="A25">
        <v>161</v>
      </c>
      <c r="B25">
        <f>COUNTIF(Товар!H:H,Постачальник_аналіз!A25)</f>
        <v>52</v>
      </c>
    </row>
    <row r="26" spans="1:2">
      <c r="A26">
        <v>71</v>
      </c>
      <c r="B26">
        <f>COUNTIF(Товар!H:H,Постачальник_аналіз!A26)</f>
        <v>47</v>
      </c>
    </row>
    <row r="27" spans="1:2">
      <c r="A27">
        <v>10</v>
      </c>
      <c r="B27">
        <f>COUNTIF(Товар!H:H,Постачальник_аналіз!A27)</f>
        <v>39</v>
      </c>
    </row>
    <row r="28" spans="1:2">
      <c r="A28">
        <v>99</v>
      </c>
      <c r="B28">
        <f>COUNTIF(Товар!H:H,Постачальник_аналіз!A28)</f>
        <v>48</v>
      </c>
    </row>
    <row r="29" spans="1:2">
      <c r="A29">
        <v>22</v>
      </c>
      <c r="B29">
        <f>COUNTIF(Товар!H:H,Постачальник_аналіз!A29)</f>
        <v>59</v>
      </c>
    </row>
    <row r="30" spans="1:2">
      <c r="A30">
        <v>157</v>
      </c>
      <c r="B30">
        <f>COUNTIF(Товар!H:H,Постачальник_аналіз!A30)</f>
        <v>56</v>
      </c>
    </row>
    <row r="31" spans="1:2">
      <c r="A31">
        <v>174</v>
      </c>
      <c r="B31">
        <f>COUNTIF(Товар!H:H,Постачальник_аналіз!A31)</f>
        <v>46</v>
      </c>
    </row>
    <row r="32" spans="1:2">
      <c r="A32">
        <v>143</v>
      </c>
      <c r="B32">
        <f>COUNTIF(Товар!H:H,Постачальник_аналіз!A32)</f>
        <v>39</v>
      </c>
    </row>
    <row r="33" spans="1:2">
      <c r="A33">
        <v>150</v>
      </c>
      <c r="B33">
        <f>COUNTIF(Товар!H:H,Постачальник_аналіз!A33)</f>
        <v>58</v>
      </c>
    </row>
    <row r="34" spans="1:2">
      <c r="A34">
        <v>190</v>
      </c>
      <c r="B34">
        <f>COUNTIF(Товар!H:H,Постачальник_аналіз!A34)</f>
        <v>60</v>
      </c>
    </row>
    <row r="35" spans="1:2">
      <c r="A35">
        <v>93</v>
      </c>
      <c r="B35">
        <f>COUNTIF(Товар!H:H,Постачальник_аналіз!A35)</f>
        <v>57</v>
      </c>
    </row>
    <row r="36" spans="1:2">
      <c r="A36">
        <v>36</v>
      </c>
      <c r="B36">
        <f>COUNTIF(Товар!H:H,Постачальник_аналіз!A36)</f>
        <v>54</v>
      </c>
    </row>
    <row r="37" spans="1:2">
      <c r="A37">
        <v>40</v>
      </c>
      <c r="B37">
        <f>COUNTIF(Товар!H:H,Постачальник_аналіз!A37)</f>
        <v>56</v>
      </c>
    </row>
    <row r="38" spans="1:2">
      <c r="A38">
        <v>12</v>
      </c>
      <c r="B38">
        <f>COUNTIF(Товар!H:H,Постачальник_аналіз!A38)</f>
        <v>47</v>
      </c>
    </row>
    <row r="39" spans="1:2">
      <c r="A39">
        <v>193</v>
      </c>
      <c r="B39">
        <f>COUNTIF(Товар!H:H,Постачальник_аналіз!A39)</f>
        <v>56</v>
      </c>
    </row>
    <row r="40" spans="1:2">
      <c r="A40">
        <v>121</v>
      </c>
      <c r="B40">
        <f>COUNTIF(Товар!H:H,Постачальник_аналіз!A40)</f>
        <v>44</v>
      </c>
    </row>
    <row r="41" spans="1:2">
      <c r="A41">
        <v>73</v>
      </c>
      <c r="B41">
        <f>COUNTIF(Товар!H:H,Постачальник_аналіз!A41)</f>
        <v>51</v>
      </c>
    </row>
    <row r="42" spans="1:2">
      <c r="A42">
        <v>27</v>
      </c>
      <c r="B42">
        <f>COUNTIF(Товар!H:H,Постачальник_аналіз!A42)</f>
        <v>49</v>
      </c>
    </row>
    <row r="43" spans="1:2">
      <c r="A43">
        <v>132</v>
      </c>
      <c r="B43">
        <f>COUNTIF(Товар!H:H,Постачальник_аналіз!A43)</f>
        <v>42</v>
      </c>
    </row>
    <row r="44" spans="1:2">
      <c r="A44">
        <v>96</v>
      </c>
      <c r="B44">
        <f>COUNTIF(Товар!H:H,Постачальник_аналіз!A44)</f>
        <v>51</v>
      </c>
    </row>
    <row r="45" spans="1:2">
      <c r="A45">
        <v>109</v>
      </c>
      <c r="B45">
        <f>COUNTIF(Товар!H:H,Постачальник_аналіз!A45)</f>
        <v>51</v>
      </c>
    </row>
    <row r="46" spans="1:2">
      <c r="A46">
        <v>164</v>
      </c>
      <c r="B46">
        <f>COUNTIF(Товар!H:H,Постачальник_аналіз!A46)</f>
        <v>43</v>
      </c>
    </row>
    <row r="47" spans="1:2">
      <c r="A47">
        <v>162</v>
      </c>
      <c r="B47">
        <f>COUNTIF(Товар!H:H,Постачальник_аналіз!A47)</f>
        <v>52</v>
      </c>
    </row>
    <row r="48" spans="1:2">
      <c r="A48">
        <v>91</v>
      </c>
      <c r="B48">
        <f>COUNTIF(Товар!H:H,Постачальник_аналіз!A48)</f>
        <v>34</v>
      </c>
    </row>
    <row r="49" spans="1:2">
      <c r="A49">
        <v>18</v>
      </c>
      <c r="B49">
        <f>COUNTIF(Товар!H:H,Постачальник_аналіз!A49)</f>
        <v>55</v>
      </c>
    </row>
    <row r="50" spans="1:2">
      <c r="A50">
        <v>140</v>
      </c>
      <c r="B50">
        <f>COUNTIF(Товар!H:H,Постачальник_аналіз!A50)</f>
        <v>59</v>
      </c>
    </row>
    <row r="51" spans="1:2">
      <c r="A51">
        <v>47</v>
      </c>
      <c r="B51">
        <f>COUNTIF(Товар!H:H,Постачальник_аналіз!A51)</f>
        <v>54</v>
      </c>
    </row>
    <row r="52" spans="1:2">
      <c r="A52">
        <v>200</v>
      </c>
      <c r="B52">
        <f>COUNTIF(Товар!H:H,Постачальник_аналіз!A52)</f>
        <v>49</v>
      </c>
    </row>
    <row r="53" spans="1:2">
      <c r="A53">
        <v>191</v>
      </c>
      <c r="B53">
        <f>COUNTIF(Товар!H:H,Постачальник_аналіз!A53)</f>
        <v>50</v>
      </c>
    </row>
    <row r="54" spans="1:2">
      <c r="A54">
        <v>133</v>
      </c>
      <c r="B54">
        <f>COUNTIF(Товар!H:H,Постачальник_аналіз!A54)</f>
        <v>51</v>
      </c>
    </row>
    <row r="55" spans="1:2">
      <c r="A55">
        <v>79</v>
      </c>
      <c r="B55">
        <f>COUNTIF(Товар!H:H,Постачальник_аналіз!A55)</f>
        <v>44</v>
      </c>
    </row>
    <row r="56" spans="1:2">
      <c r="A56">
        <v>187</v>
      </c>
      <c r="B56">
        <f>COUNTIF(Товар!H:H,Постачальник_аналіз!A56)</f>
        <v>49</v>
      </c>
    </row>
    <row r="57" spans="1:2">
      <c r="A57">
        <v>15</v>
      </c>
      <c r="B57">
        <f>COUNTIF(Товар!H:H,Постачальник_аналіз!A57)</f>
        <v>47</v>
      </c>
    </row>
    <row r="58" spans="1:2">
      <c r="A58">
        <v>156</v>
      </c>
      <c r="B58">
        <f>COUNTIF(Товар!H:H,Постачальник_аналіз!A58)</f>
        <v>52</v>
      </c>
    </row>
    <row r="59" spans="1:2">
      <c r="A59">
        <v>94</v>
      </c>
      <c r="B59">
        <f>COUNTIF(Товар!H:H,Постачальник_аналіз!A59)</f>
        <v>49</v>
      </c>
    </row>
    <row r="60" spans="1:2">
      <c r="A60">
        <v>95</v>
      </c>
      <c r="B60">
        <f>COUNTIF(Товар!H:H,Постачальник_аналіз!A60)</f>
        <v>53</v>
      </c>
    </row>
    <row r="61" spans="1:2">
      <c r="A61">
        <v>102</v>
      </c>
      <c r="B61">
        <f>COUNTIF(Товар!H:H,Постачальник_аналіз!A61)</f>
        <v>50</v>
      </c>
    </row>
    <row r="62" spans="1:2">
      <c r="A62">
        <v>183</v>
      </c>
      <c r="B62">
        <f>COUNTIF(Товар!H:H,Постачальник_аналіз!A62)</f>
        <v>54</v>
      </c>
    </row>
    <row r="63" spans="1:2">
      <c r="A63">
        <v>17</v>
      </c>
      <c r="B63">
        <f>COUNTIF(Товар!H:H,Постачальник_аналіз!A63)</f>
        <v>45</v>
      </c>
    </row>
    <row r="64" spans="1:2">
      <c r="A64">
        <v>32</v>
      </c>
      <c r="B64">
        <f>COUNTIF(Товар!H:H,Постачальник_аналіз!A64)</f>
        <v>40</v>
      </c>
    </row>
    <row r="65" spans="1:2">
      <c r="A65">
        <v>147</v>
      </c>
      <c r="B65">
        <f>COUNTIF(Товар!H:H,Постачальник_аналіз!A65)</f>
        <v>54</v>
      </c>
    </row>
    <row r="66" spans="1:2">
      <c r="A66">
        <v>105</v>
      </c>
      <c r="B66">
        <f>COUNTIF(Товар!H:H,Постачальник_аналіз!A66)</f>
        <v>66</v>
      </c>
    </row>
    <row r="67" spans="1:2">
      <c r="A67">
        <v>34</v>
      </c>
      <c r="B67">
        <f>COUNTIF(Товар!H:H,Постачальник_аналіз!A67)</f>
        <v>53</v>
      </c>
    </row>
    <row r="68" spans="1:2">
      <c r="A68">
        <v>83</v>
      </c>
      <c r="B68">
        <f>COUNTIF(Товар!H:H,Постачальник_аналіз!A68)</f>
        <v>51</v>
      </c>
    </row>
    <row r="69" spans="1:2">
      <c r="A69">
        <v>163</v>
      </c>
      <c r="B69">
        <f>COUNTIF(Товар!H:H,Постачальник_аналіз!A69)</f>
        <v>58</v>
      </c>
    </row>
    <row r="70" spans="1:2">
      <c r="A70">
        <v>185</v>
      </c>
      <c r="B70">
        <f>COUNTIF(Товар!H:H,Постачальник_аналіз!A70)</f>
        <v>46</v>
      </c>
    </row>
    <row r="71" spans="1:2">
      <c r="A71">
        <v>8</v>
      </c>
      <c r="B71">
        <f>COUNTIF(Товар!H:H,Постачальник_аналіз!A71)</f>
        <v>47</v>
      </c>
    </row>
    <row r="72" spans="1:2">
      <c r="A72">
        <v>176</v>
      </c>
      <c r="B72">
        <f>COUNTIF(Товар!H:H,Постачальник_аналіз!A72)</f>
        <v>53</v>
      </c>
    </row>
    <row r="73" spans="1:2">
      <c r="A73">
        <v>124</v>
      </c>
      <c r="B73">
        <f>COUNTIF(Товар!H:H,Постачальник_аналіз!A73)</f>
        <v>47</v>
      </c>
    </row>
    <row r="74" spans="1:2">
      <c r="A74">
        <v>82</v>
      </c>
      <c r="B74">
        <f>COUNTIF(Товар!H:H,Постачальник_аналіз!A74)</f>
        <v>45</v>
      </c>
    </row>
    <row r="75" spans="1:2">
      <c r="A75">
        <v>13</v>
      </c>
      <c r="B75">
        <f>COUNTIF(Товар!H:H,Постачальник_аналіз!A75)</f>
        <v>42</v>
      </c>
    </row>
    <row r="76" spans="1:2">
      <c r="A76">
        <v>148</v>
      </c>
      <c r="B76">
        <f>COUNTIF(Товар!H:H,Постачальник_аналіз!A76)</f>
        <v>67</v>
      </c>
    </row>
    <row r="77" spans="1:2">
      <c r="A77">
        <v>120</v>
      </c>
      <c r="B77">
        <f>COUNTIF(Товар!H:H,Постачальник_аналіз!A77)</f>
        <v>48</v>
      </c>
    </row>
    <row r="78" spans="1:2">
      <c r="A78">
        <v>62</v>
      </c>
      <c r="B78">
        <f>COUNTIF(Товар!H:H,Постачальник_аналіз!A78)</f>
        <v>40</v>
      </c>
    </row>
    <row r="79" spans="1:2">
      <c r="A79">
        <v>168</v>
      </c>
      <c r="B79">
        <f>COUNTIF(Товар!H:H,Постачальник_аналіз!A79)</f>
        <v>45</v>
      </c>
    </row>
    <row r="80" spans="1:2">
      <c r="A80">
        <v>68</v>
      </c>
      <c r="B80">
        <f>COUNTIF(Товар!H:H,Постачальник_аналіз!A80)</f>
        <v>42</v>
      </c>
    </row>
    <row r="81" spans="1:2">
      <c r="A81">
        <v>146</v>
      </c>
      <c r="B81">
        <f>COUNTIF(Товар!H:H,Постачальник_аналіз!A81)</f>
        <v>65</v>
      </c>
    </row>
    <row r="82" spans="1:2">
      <c r="A82">
        <v>116</v>
      </c>
      <c r="B82">
        <f>COUNTIF(Товар!H:H,Постачальник_аналіз!A82)</f>
        <v>41</v>
      </c>
    </row>
    <row r="83" spans="1:2">
      <c r="A83">
        <v>25</v>
      </c>
      <c r="B83">
        <f>COUNTIF(Товар!H:H,Постачальник_аналіз!A83)</f>
        <v>62</v>
      </c>
    </row>
    <row r="84" spans="1:2">
      <c r="A84">
        <v>51</v>
      </c>
      <c r="B84">
        <f>COUNTIF(Товар!H:H,Постачальник_аналіз!A84)</f>
        <v>48</v>
      </c>
    </row>
    <row r="85" spans="1:2">
      <c r="A85">
        <v>86</v>
      </c>
      <c r="B85">
        <f>COUNTIF(Товар!H:H,Постачальник_аналіз!A85)</f>
        <v>43</v>
      </c>
    </row>
    <row r="86" spans="1:2">
      <c r="A86">
        <v>14</v>
      </c>
      <c r="B86">
        <f>COUNTIF(Товар!H:H,Постачальник_аналіз!A86)</f>
        <v>61</v>
      </c>
    </row>
    <row r="87" spans="1:2">
      <c r="A87">
        <v>175</v>
      </c>
      <c r="B87">
        <f>COUNTIF(Товар!H:H,Постачальник_аналіз!A87)</f>
        <v>53</v>
      </c>
    </row>
    <row r="88" spans="1:2">
      <c r="A88">
        <v>81</v>
      </c>
      <c r="B88">
        <f>COUNTIF(Товар!H:H,Постачальник_аналіз!A88)</f>
        <v>51</v>
      </c>
    </row>
    <row r="89" spans="1:2">
      <c r="A89">
        <v>54</v>
      </c>
      <c r="B89">
        <f>COUNTIF(Товар!H:H,Постачальник_аналіз!A89)</f>
        <v>51</v>
      </c>
    </row>
    <row r="90" spans="1:2">
      <c r="A90">
        <v>45</v>
      </c>
      <c r="B90">
        <f>COUNTIF(Товар!H:H,Постачальник_аналіз!A90)</f>
        <v>43</v>
      </c>
    </row>
    <row r="91" spans="1:2">
      <c r="A91">
        <v>64</v>
      </c>
      <c r="B91">
        <f>COUNTIF(Товар!H:H,Постачальник_аналіз!A91)</f>
        <v>40</v>
      </c>
    </row>
    <row r="92" spans="1:2">
      <c r="A92">
        <v>181</v>
      </c>
      <c r="B92">
        <f>COUNTIF(Товар!H:H,Постачальник_аналіз!A92)</f>
        <v>59</v>
      </c>
    </row>
    <row r="93" spans="1:2">
      <c r="A93">
        <v>52</v>
      </c>
      <c r="B93">
        <f>COUNTIF(Товар!H:H,Постачальник_аналіз!A93)</f>
        <v>49</v>
      </c>
    </row>
    <row r="94" spans="1:2">
      <c r="A94">
        <v>194</v>
      </c>
      <c r="B94">
        <f>COUNTIF(Товар!H:H,Постачальник_аналіз!A94)</f>
        <v>43</v>
      </c>
    </row>
    <row r="95" spans="1:2">
      <c r="A95">
        <v>60</v>
      </c>
      <c r="B95">
        <f>COUNTIF(Товар!H:H,Постачальник_аналіз!A95)</f>
        <v>38</v>
      </c>
    </row>
    <row r="96" spans="1:2">
      <c r="A96">
        <v>127</v>
      </c>
      <c r="B96">
        <f>COUNTIF(Товар!H:H,Постачальник_аналіз!A96)</f>
        <v>52</v>
      </c>
    </row>
    <row r="97" spans="1:2">
      <c r="A97">
        <v>85</v>
      </c>
      <c r="B97">
        <f>COUNTIF(Товар!H:H,Постачальник_аналіз!A97)</f>
        <v>58</v>
      </c>
    </row>
    <row r="98" spans="1:2">
      <c r="A98">
        <v>76</v>
      </c>
      <c r="B98">
        <f>COUNTIF(Товар!H:H,Постачальник_аналіз!A98)</f>
        <v>53</v>
      </c>
    </row>
    <row r="99" spans="1:2">
      <c r="A99">
        <v>23</v>
      </c>
      <c r="B99">
        <f>COUNTIF(Товар!H:H,Постачальник_аналіз!A99)</f>
        <v>42</v>
      </c>
    </row>
    <row r="100" spans="1:2">
      <c r="A100">
        <v>186</v>
      </c>
      <c r="B100">
        <f>COUNTIF(Товар!H:H,Постачальник_аналіз!A100)</f>
        <v>45</v>
      </c>
    </row>
    <row r="101" spans="1:2">
      <c r="A101">
        <v>171</v>
      </c>
      <c r="B101">
        <f>COUNTIF(Товар!H:H,Постачальник_аналіз!A101)</f>
        <v>59</v>
      </c>
    </row>
    <row r="102" spans="1:2">
      <c r="A102">
        <v>57</v>
      </c>
      <c r="B102">
        <f>COUNTIF(Товар!H:H,Постачальник_аналіз!A102)</f>
        <v>41</v>
      </c>
    </row>
    <row r="103" spans="1:2">
      <c r="A103">
        <v>141</v>
      </c>
      <c r="B103">
        <f>COUNTIF(Товар!H:H,Постачальник_аналіз!A103)</f>
        <v>44</v>
      </c>
    </row>
    <row r="104" spans="1:2">
      <c r="A104">
        <v>153</v>
      </c>
      <c r="B104">
        <f>COUNTIF(Товар!H:H,Постачальник_аналіз!A104)</f>
        <v>51</v>
      </c>
    </row>
    <row r="105" spans="1:2">
      <c r="A105">
        <v>43</v>
      </c>
      <c r="B105">
        <f>COUNTIF(Товар!H:H,Постачальник_аналіз!A105)</f>
        <v>58</v>
      </c>
    </row>
    <row r="106" spans="1:2">
      <c r="A106">
        <v>24</v>
      </c>
      <c r="B106">
        <f>COUNTIF(Товар!H:H,Постачальник_аналіз!A106)</f>
        <v>50</v>
      </c>
    </row>
    <row r="107" spans="1:2">
      <c r="A107">
        <v>117</v>
      </c>
      <c r="B107">
        <f>COUNTIF(Товар!H:H,Постачальник_аналіз!A107)</f>
        <v>53</v>
      </c>
    </row>
    <row r="108" spans="1:2">
      <c r="A108">
        <v>66</v>
      </c>
      <c r="B108">
        <f>COUNTIF(Товар!H:H,Постачальник_аналіз!A108)</f>
        <v>51</v>
      </c>
    </row>
    <row r="109" spans="1:2">
      <c r="A109">
        <v>89</v>
      </c>
      <c r="B109">
        <f>COUNTIF(Товар!H:H,Постачальник_аналіз!A109)</f>
        <v>54</v>
      </c>
    </row>
    <row r="110" spans="1:2">
      <c r="A110">
        <v>98</v>
      </c>
      <c r="B110">
        <f>COUNTIF(Товар!H:H,Постачальник_аналіз!A110)</f>
        <v>50</v>
      </c>
    </row>
    <row r="111" spans="1:2">
      <c r="A111">
        <v>90</v>
      </c>
      <c r="B111">
        <f>COUNTIF(Товар!H:H,Постачальник_аналіз!A111)</f>
        <v>54</v>
      </c>
    </row>
    <row r="112" spans="1:2">
      <c r="A112">
        <v>58</v>
      </c>
      <c r="B112">
        <f>COUNTIF(Товар!H:H,Постачальник_аналіз!A112)</f>
        <v>59</v>
      </c>
    </row>
    <row r="113" spans="1:2">
      <c r="A113">
        <v>49</v>
      </c>
      <c r="B113">
        <f>COUNTIF(Товар!H:H,Постачальник_аналіз!A113)</f>
        <v>49</v>
      </c>
    </row>
    <row r="114" spans="1:2">
      <c r="A114">
        <v>5</v>
      </c>
      <c r="B114">
        <f>COUNTIF(Товар!H:H,Постачальник_аналіз!A114)</f>
        <v>62</v>
      </c>
    </row>
    <row r="115" spans="1:2">
      <c r="A115">
        <v>173</v>
      </c>
      <c r="B115">
        <f>COUNTIF(Товар!H:H,Постачальник_аналіз!A115)</f>
        <v>46</v>
      </c>
    </row>
    <row r="116" spans="1:2">
      <c r="A116">
        <v>139</v>
      </c>
      <c r="B116">
        <f>COUNTIF(Товар!H:H,Постачальник_аналіз!A116)</f>
        <v>34</v>
      </c>
    </row>
    <row r="117" spans="1:2">
      <c r="A117">
        <v>188</v>
      </c>
      <c r="B117">
        <f>COUNTIF(Товар!H:H,Постачальник_аналіз!A117)</f>
        <v>38</v>
      </c>
    </row>
    <row r="118" spans="1:2">
      <c r="A118">
        <v>37</v>
      </c>
      <c r="B118">
        <f>COUNTIF(Товар!H:H,Постачальник_аналіз!A118)</f>
        <v>51</v>
      </c>
    </row>
    <row r="119" spans="1:2">
      <c r="A119">
        <v>39</v>
      </c>
      <c r="B119">
        <f>COUNTIF(Товар!H:H,Постачальник_аналіз!A119)</f>
        <v>57</v>
      </c>
    </row>
    <row r="120" spans="1:2">
      <c r="A120">
        <v>4</v>
      </c>
      <c r="B120">
        <f>COUNTIF(Товар!H:H,Постачальник_аналіз!A120)</f>
        <v>49</v>
      </c>
    </row>
    <row r="121" spans="1:2">
      <c r="A121">
        <v>137</v>
      </c>
      <c r="B121">
        <f>COUNTIF(Товар!H:H,Постачальник_аналіз!A121)</f>
        <v>39</v>
      </c>
    </row>
    <row r="122" spans="1:2">
      <c r="A122">
        <v>126</v>
      </c>
      <c r="B122">
        <f>COUNTIF(Товар!H:H,Постачальник_аналіз!A122)</f>
        <v>54</v>
      </c>
    </row>
    <row r="123" spans="1:2">
      <c r="A123">
        <v>106</v>
      </c>
      <c r="B123">
        <f>COUNTIF(Товар!H:H,Постачальник_аналіз!A123)</f>
        <v>56</v>
      </c>
    </row>
    <row r="124" spans="1:2">
      <c r="A124">
        <v>104</v>
      </c>
      <c r="B124">
        <f>COUNTIF(Товар!H:H,Постачальник_аналіз!A124)</f>
        <v>51</v>
      </c>
    </row>
    <row r="125" spans="1:2">
      <c r="A125">
        <v>178</v>
      </c>
      <c r="B125">
        <f>COUNTIF(Товар!H:H,Постачальник_аналіз!A125)</f>
        <v>55</v>
      </c>
    </row>
    <row r="126" spans="1:2">
      <c r="A126">
        <v>100</v>
      </c>
      <c r="B126">
        <f>COUNTIF(Товар!H:H,Постачальник_аналіз!A126)</f>
        <v>55</v>
      </c>
    </row>
    <row r="127" spans="1:2">
      <c r="A127">
        <v>88</v>
      </c>
      <c r="B127">
        <f>COUNTIF(Товар!H:H,Постачальник_аналіз!A127)</f>
        <v>43</v>
      </c>
    </row>
    <row r="128" spans="1:2">
      <c r="A128">
        <v>111</v>
      </c>
      <c r="B128">
        <f>COUNTIF(Товар!H:H,Постачальник_аналіз!A128)</f>
        <v>63</v>
      </c>
    </row>
    <row r="129" spans="1:2">
      <c r="A129">
        <v>78</v>
      </c>
      <c r="B129">
        <f>COUNTIF(Товар!H:H,Постачальник_аналіз!A129)</f>
        <v>35</v>
      </c>
    </row>
    <row r="130" spans="1:2">
      <c r="A130">
        <v>119</v>
      </c>
      <c r="B130">
        <f>COUNTIF(Товар!H:H,Постачальник_аналіз!A130)</f>
        <v>47</v>
      </c>
    </row>
    <row r="131" spans="1:2">
      <c r="A131">
        <v>123</v>
      </c>
      <c r="B131">
        <f>COUNTIF(Товар!H:H,Постачальник_аналіз!A131)</f>
        <v>44</v>
      </c>
    </row>
    <row r="132" spans="1:2">
      <c r="A132">
        <v>151</v>
      </c>
      <c r="B132">
        <f>COUNTIF(Товар!H:H,Постачальник_аналіз!A132)</f>
        <v>50</v>
      </c>
    </row>
    <row r="133" spans="1:2">
      <c r="A133">
        <v>134</v>
      </c>
      <c r="B133">
        <f>COUNTIF(Товар!H:H,Постачальник_аналіз!A133)</f>
        <v>52</v>
      </c>
    </row>
    <row r="134" spans="1:2">
      <c r="A134">
        <v>110</v>
      </c>
      <c r="B134">
        <f>COUNTIF(Товар!H:H,Постачальник_аналіз!A134)</f>
        <v>63</v>
      </c>
    </row>
    <row r="135" spans="1:2">
      <c r="A135">
        <v>118</v>
      </c>
      <c r="B135">
        <f>COUNTIF(Товар!H:H,Постачальник_аналіз!A135)</f>
        <v>54</v>
      </c>
    </row>
    <row r="136" spans="1:2">
      <c r="A136">
        <v>31</v>
      </c>
      <c r="B136">
        <f>COUNTIF(Товар!H:H,Постачальник_аналіз!A136)</f>
        <v>60</v>
      </c>
    </row>
    <row r="137" spans="1:2">
      <c r="A137">
        <v>138</v>
      </c>
      <c r="B137">
        <f>COUNTIF(Товар!H:H,Постачальник_аналіз!A137)</f>
        <v>49</v>
      </c>
    </row>
    <row r="138" spans="1:2">
      <c r="A138">
        <v>50</v>
      </c>
      <c r="B138">
        <f>COUNTIF(Товар!H:H,Постачальник_аналіз!A138)</f>
        <v>41</v>
      </c>
    </row>
    <row r="139" spans="1:2">
      <c r="A139">
        <v>199</v>
      </c>
      <c r="B139">
        <f>COUNTIF(Товар!H:H,Постачальник_аналіз!A139)</f>
        <v>34</v>
      </c>
    </row>
    <row r="140" spans="1:2">
      <c r="A140">
        <v>9</v>
      </c>
      <c r="B140">
        <f>COUNTIF(Товар!H:H,Постачальник_аналіз!A140)</f>
        <v>43</v>
      </c>
    </row>
    <row r="141" spans="1:2">
      <c r="A141">
        <v>61</v>
      </c>
      <c r="B141">
        <f>COUNTIF(Товар!H:H,Постачальник_аналіз!A141)</f>
        <v>57</v>
      </c>
    </row>
    <row r="142" spans="1:2">
      <c r="A142">
        <v>55</v>
      </c>
      <c r="B142">
        <f>COUNTIF(Товар!H:H,Постачальник_аналіз!A142)</f>
        <v>40</v>
      </c>
    </row>
    <row r="143" spans="1:2">
      <c r="A143">
        <v>3</v>
      </c>
      <c r="B143">
        <f>COUNTIF(Товар!H:H,Постачальник_аналіз!A143)</f>
        <v>48</v>
      </c>
    </row>
    <row r="144" spans="1:2">
      <c r="A144">
        <v>29</v>
      </c>
      <c r="B144">
        <f>COUNTIF(Товар!H:H,Постачальник_аналіз!A144)</f>
        <v>52</v>
      </c>
    </row>
    <row r="145" spans="1:2">
      <c r="A145">
        <v>167</v>
      </c>
      <c r="B145">
        <f>COUNTIF(Товар!H:H,Постачальник_аналіз!A145)</f>
        <v>57</v>
      </c>
    </row>
    <row r="146" spans="1:2">
      <c r="A146">
        <v>128</v>
      </c>
      <c r="B146">
        <f>COUNTIF(Товар!H:H,Постачальник_аналіз!A146)</f>
        <v>50</v>
      </c>
    </row>
    <row r="147" spans="1:2">
      <c r="A147">
        <v>69</v>
      </c>
      <c r="B147">
        <f>COUNTIF(Товар!H:H,Постачальник_аналіз!A147)</f>
        <v>54</v>
      </c>
    </row>
    <row r="148" spans="1:2">
      <c r="A148">
        <v>30</v>
      </c>
      <c r="B148">
        <f>COUNTIF(Товар!H:H,Постачальник_аналіз!A148)</f>
        <v>45</v>
      </c>
    </row>
    <row r="149" spans="1:2">
      <c r="A149">
        <v>108</v>
      </c>
      <c r="B149">
        <f>COUNTIF(Товар!H:H,Постачальник_аналіз!A149)</f>
        <v>58</v>
      </c>
    </row>
    <row r="150" spans="1:2">
      <c r="A150">
        <v>142</v>
      </c>
      <c r="B150">
        <f>COUNTIF(Товар!H:H,Постачальник_аналіз!A150)</f>
        <v>47</v>
      </c>
    </row>
    <row r="151" spans="1:2">
      <c r="A151">
        <v>16</v>
      </c>
      <c r="B151">
        <f>COUNTIF(Товар!H:H,Постачальник_аналіз!A151)</f>
        <v>41</v>
      </c>
    </row>
    <row r="152" spans="1:2">
      <c r="A152">
        <v>101</v>
      </c>
      <c r="B152">
        <f>COUNTIF(Товар!H:H,Постачальник_аналіз!A152)</f>
        <v>54</v>
      </c>
    </row>
    <row r="153" spans="1:2">
      <c r="A153">
        <v>11</v>
      </c>
      <c r="B153">
        <f>COUNTIF(Товар!H:H,Постачальник_аналіз!A153)</f>
        <v>61</v>
      </c>
    </row>
    <row r="154" spans="1:2">
      <c r="A154">
        <v>114</v>
      </c>
      <c r="B154">
        <f>COUNTIF(Товар!H:H,Постачальник_аналіз!A154)</f>
        <v>53</v>
      </c>
    </row>
    <row r="155" spans="1:2">
      <c r="A155">
        <v>135</v>
      </c>
      <c r="B155">
        <f>COUNTIF(Товар!H:H,Постачальник_аналіз!A155)</f>
        <v>57</v>
      </c>
    </row>
    <row r="156" spans="1:2">
      <c r="A156">
        <v>125</v>
      </c>
      <c r="B156">
        <f>COUNTIF(Товар!H:H,Постачальник_аналіз!A156)</f>
        <v>58</v>
      </c>
    </row>
    <row r="157" spans="1:2">
      <c r="A157">
        <v>189</v>
      </c>
      <c r="B157">
        <f>COUNTIF(Товар!H:H,Постачальник_аналіз!A157)</f>
        <v>44</v>
      </c>
    </row>
    <row r="158" spans="1:2">
      <c r="A158">
        <v>1</v>
      </c>
      <c r="B158">
        <f>COUNTIF(Товар!H:H,Постачальник_аналіз!A158)</f>
        <v>50</v>
      </c>
    </row>
    <row r="159" spans="1:2">
      <c r="A159">
        <v>97</v>
      </c>
      <c r="B159">
        <f>COUNTIF(Товар!H:H,Постачальник_аналіз!A159)</f>
        <v>55</v>
      </c>
    </row>
    <row r="160" spans="1:2">
      <c r="A160">
        <v>41</v>
      </c>
      <c r="B160">
        <f>COUNTIF(Товар!H:H,Постачальник_аналіз!A160)</f>
        <v>47</v>
      </c>
    </row>
    <row r="161" spans="1:2">
      <c r="A161">
        <v>75</v>
      </c>
      <c r="B161">
        <f>COUNTIF(Товар!H:H,Постачальник_аналіз!A161)</f>
        <v>40</v>
      </c>
    </row>
    <row r="162" spans="1:2">
      <c r="A162">
        <v>170</v>
      </c>
      <c r="B162">
        <f>COUNTIF(Товар!H:H,Постачальник_аналіз!A162)</f>
        <v>48</v>
      </c>
    </row>
    <row r="163" spans="1:2">
      <c r="A163">
        <v>122</v>
      </c>
      <c r="B163">
        <f>COUNTIF(Товар!H:H,Постачальник_аналіз!A163)</f>
        <v>45</v>
      </c>
    </row>
    <row r="164" spans="1:2">
      <c r="A164">
        <v>112</v>
      </c>
      <c r="B164">
        <f>COUNTIF(Товар!H:H,Постачальник_аналіз!A164)</f>
        <v>57</v>
      </c>
    </row>
    <row r="165" spans="1:2">
      <c r="A165">
        <v>26</v>
      </c>
      <c r="B165">
        <f>COUNTIF(Товар!H:H,Постачальник_аналіз!A165)</f>
        <v>45</v>
      </c>
    </row>
    <row r="166" spans="1:2">
      <c r="A166">
        <v>130</v>
      </c>
      <c r="B166">
        <f>COUNTIF(Товар!H:H,Постачальник_аналіз!A166)</f>
        <v>55</v>
      </c>
    </row>
    <row r="167" spans="1:2">
      <c r="A167">
        <v>115</v>
      </c>
      <c r="B167">
        <f>COUNTIF(Товар!H:H,Постачальник_аналіз!A167)</f>
        <v>44</v>
      </c>
    </row>
    <row r="168" spans="1:2">
      <c r="A168">
        <v>67</v>
      </c>
      <c r="B168">
        <f>COUNTIF(Товар!H:H,Постачальник_аналіз!A168)</f>
        <v>57</v>
      </c>
    </row>
    <row r="169" spans="1:2">
      <c r="A169">
        <v>182</v>
      </c>
      <c r="B169">
        <f>COUNTIF(Товар!H:H,Постачальник_аналіз!A169)</f>
        <v>45</v>
      </c>
    </row>
    <row r="170" spans="1:2">
      <c r="A170">
        <v>196</v>
      </c>
      <c r="B170">
        <f>COUNTIF(Товар!H:H,Постачальник_аналіз!A170)</f>
        <v>57</v>
      </c>
    </row>
    <row r="171" spans="1:2">
      <c r="A171">
        <v>19</v>
      </c>
      <c r="B171">
        <f>COUNTIF(Товар!H:H,Постачальник_аналіз!A171)</f>
        <v>49</v>
      </c>
    </row>
    <row r="172" spans="1:2">
      <c r="A172">
        <v>46</v>
      </c>
      <c r="B172">
        <f>COUNTIF(Товар!H:H,Постачальник_аналіз!A172)</f>
        <v>65</v>
      </c>
    </row>
    <row r="173" spans="1:2">
      <c r="A173">
        <v>160</v>
      </c>
      <c r="B173">
        <f>COUNTIF(Товар!H:H,Постачальник_аналіз!A173)</f>
        <v>46</v>
      </c>
    </row>
    <row r="174" spans="1:2">
      <c r="A174">
        <v>113</v>
      </c>
      <c r="B174">
        <f>COUNTIF(Товар!H:H,Постачальник_аналіз!A174)</f>
        <v>53</v>
      </c>
    </row>
    <row r="175" spans="1:2">
      <c r="A175">
        <v>131</v>
      </c>
      <c r="B175">
        <f>COUNTIF(Товар!H:H,Постачальник_аналіз!A175)</f>
        <v>53</v>
      </c>
    </row>
    <row r="176" spans="1:2">
      <c r="A176">
        <v>184</v>
      </c>
      <c r="B176">
        <f>COUNTIF(Товар!H:H,Постачальник_аналіз!A176)</f>
        <v>54</v>
      </c>
    </row>
    <row r="177" spans="1:2">
      <c r="A177">
        <v>38</v>
      </c>
      <c r="B177">
        <f>COUNTIF(Товар!H:H,Постачальник_аналіз!A177)</f>
        <v>50</v>
      </c>
    </row>
    <row r="178" spans="1:2">
      <c r="A178">
        <v>144</v>
      </c>
      <c r="B178">
        <f>COUNTIF(Товар!H:H,Постачальник_аналіз!A178)</f>
        <v>44</v>
      </c>
    </row>
    <row r="179" spans="1:2">
      <c r="A179">
        <v>48</v>
      </c>
      <c r="B179">
        <f>COUNTIF(Товар!H:H,Постачальник_аналіз!A179)</f>
        <v>55</v>
      </c>
    </row>
    <row r="180" spans="1:2">
      <c r="A180">
        <v>198</v>
      </c>
      <c r="B180">
        <f>COUNTIF(Товар!H:H,Постачальник_аналіз!A180)</f>
        <v>47</v>
      </c>
    </row>
    <row r="181" spans="1:2">
      <c r="A181">
        <v>65</v>
      </c>
      <c r="B181">
        <f>COUNTIF(Товар!H:H,Постачальник_аналіз!A181)</f>
        <v>50</v>
      </c>
    </row>
    <row r="182" spans="1:2">
      <c r="A182">
        <v>35</v>
      </c>
      <c r="B182">
        <f>COUNTIF(Товар!H:H,Постачальник_аналіз!A182)</f>
        <v>32</v>
      </c>
    </row>
    <row r="183" spans="1:2">
      <c r="A183">
        <v>158</v>
      </c>
      <c r="B183">
        <f>COUNTIF(Товар!H:H,Постачальник_аналіз!A183)</f>
        <v>44</v>
      </c>
    </row>
    <row r="184" spans="1:2">
      <c r="A184">
        <v>59</v>
      </c>
      <c r="B184">
        <f>COUNTIF(Товар!H:H,Постачальник_аналіз!A184)</f>
        <v>41</v>
      </c>
    </row>
    <row r="185" spans="1:2">
      <c r="A185">
        <v>42</v>
      </c>
      <c r="B185">
        <f>COUNTIF(Товар!H:H,Постачальник_аналіз!A185)</f>
        <v>47</v>
      </c>
    </row>
    <row r="186" spans="1:2">
      <c r="A186">
        <v>28</v>
      </c>
      <c r="B186">
        <f>COUNTIF(Товар!H:H,Постачальник_аналіз!A186)</f>
        <v>50</v>
      </c>
    </row>
    <row r="187" spans="1:2">
      <c r="A187">
        <v>63</v>
      </c>
      <c r="B187">
        <f>COUNTIF(Товар!H:H,Постачальник_аналіз!A187)</f>
        <v>41</v>
      </c>
    </row>
    <row r="188" spans="1:2">
      <c r="A188">
        <v>192</v>
      </c>
      <c r="B188">
        <f>COUNTIF(Товар!H:H,Постачальник_аналіз!A188)</f>
        <v>37</v>
      </c>
    </row>
    <row r="189" spans="1:2">
      <c r="A189">
        <v>179</v>
      </c>
      <c r="B189">
        <f>COUNTIF(Товар!H:H,Постачальник_аналіз!A189)</f>
        <v>44</v>
      </c>
    </row>
    <row r="190" spans="1:2">
      <c r="A190">
        <v>87</v>
      </c>
      <c r="B190">
        <f>COUNTIF(Товар!H:H,Постачальник_аналіз!A190)</f>
        <v>49</v>
      </c>
    </row>
    <row r="191" spans="1:2">
      <c r="A191">
        <v>149</v>
      </c>
      <c r="B191">
        <f>COUNTIF(Товар!H:H,Постачальник_аналіз!A191)</f>
        <v>39</v>
      </c>
    </row>
    <row r="192" spans="1:2">
      <c r="A192">
        <v>6</v>
      </c>
      <c r="B192">
        <f>COUNTIF(Товар!H:H,Постачальник_аналіз!A192)</f>
        <v>40</v>
      </c>
    </row>
    <row r="193" spans="1:2">
      <c r="A193">
        <v>177</v>
      </c>
      <c r="B193">
        <f>COUNTIF(Товар!H:H,Постачальник_аналіз!A193)</f>
        <v>43</v>
      </c>
    </row>
    <row r="194" spans="1:2">
      <c r="A194">
        <v>136</v>
      </c>
      <c r="B194">
        <f>COUNTIF(Товар!H:H,Постачальник_аналіз!A194)</f>
        <v>51</v>
      </c>
    </row>
    <row r="195" spans="1:2">
      <c r="A195">
        <v>80</v>
      </c>
      <c r="B195">
        <f>COUNTIF(Товар!H:H,Постачальник_аналіз!A195)</f>
        <v>39</v>
      </c>
    </row>
    <row r="196" spans="1:2">
      <c r="A196">
        <v>33</v>
      </c>
      <c r="B196">
        <f>COUNTIF(Товар!H:H,Постачальник_аналіз!A196)</f>
        <v>45</v>
      </c>
    </row>
    <row r="197" spans="1:2">
      <c r="A197">
        <v>197</v>
      </c>
      <c r="B197">
        <f>COUNTIF(Товар!H:H,Постачальник_аналіз!A197)</f>
        <v>44</v>
      </c>
    </row>
    <row r="198" spans="1:2">
      <c r="A198">
        <v>7</v>
      </c>
      <c r="B198">
        <f>COUNTIF(Товар!H:H,Постачальник_аналіз!A198)</f>
        <v>46</v>
      </c>
    </row>
    <row r="199" spans="1:2">
      <c r="A199">
        <v>154</v>
      </c>
      <c r="B199">
        <f>COUNTIF(Товар!H:H,Постачальник_аналіз!A199)</f>
        <v>47</v>
      </c>
    </row>
    <row r="200" spans="1:2">
      <c r="A200">
        <v>77</v>
      </c>
      <c r="B200">
        <f>COUNTIF(Товар!H:H,Постачальник_аналіз!A200)</f>
        <v>39</v>
      </c>
    </row>
    <row r="201" spans="1:2">
      <c r="A201">
        <v>92</v>
      </c>
      <c r="B201">
        <f>COUNTIF(Товар!H:H,Постачальник_аналіз!A201)</f>
        <v>47</v>
      </c>
    </row>
    <row r="202" spans="1:2">
      <c r="A202">
        <v>0</v>
      </c>
      <c r="B202">
        <f>COUNTIF(Товар!H:H,Постачальник_аналіз!A202)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001"/>
  <sheetViews>
    <sheetView zoomScale="85" zoomScaleNormal="85" workbookViewId="0">
      <selection activeCell="F5" sqref="F5"/>
    </sheetView>
  </sheetViews>
  <sheetFormatPr defaultColWidth="14.44140625" defaultRowHeight="14.4"/>
  <cols>
    <col min="1" max="1" width="14.33203125" bestFit="1" customWidth="1"/>
    <col min="2" max="2" width="20.6640625" bestFit="1" customWidth="1"/>
    <col min="3" max="3" width="11.5546875" customWidth="1"/>
    <col min="4" max="4" width="30.88671875" bestFit="1" customWidth="1"/>
  </cols>
  <sheetData>
    <row r="1" spans="1:4" ht="18.75" customHeight="1">
      <c r="A1" s="1" t="s">
        <v>329</v>
      </c>
      <c r="B1" s="3" t="s">
        <v>5</v>
      </c>
      <c r="C1" s="8" t="s">
        <v>291</v>
      </c>
      <c r="D1" s="2" t="s">
        <v>2218</v>
      </c>
    </row>
    <row r="2" spans="1:4">
      <c r="A2" s="4">
        <v>1</v>
      </c>
      <c r="B2" s="6">
        <v>357</v>
      </c>
      <c r="C2" s="7">
        <v>45711</v>
      </c>
      <c r="D2" s="5">
        <v>8</v>
      </c>
    </row>
    <row r="3" spans="1:4">
      <c r="A3" s="4">
        <v>2</v>
      </c>
      <c r="B3" s="6">
        <v>252</v>
      </c>
      <c r="C3" s="7">
        <v>45745</v>
      </c>
      <c r="D3" s="5">
        <v>7</v>
      </c>
    </row>
    <row r="4" spans="1:4">
      <c r="A4" s="4">
        <v>3</v>
      </c>
      <c r="B4" s="6">
        <v>353</v>
      </c>
      <c r="C4" s="7">
        <v>45713</v>
      </c>
      <c r="D4" s="5">
        <v>8</v>
      </c>
    </row>
    <row r="5" spans="1:4">
      <c r="A5" s="4">
        <v>4</v>
      </c>
      <c r="B5" s="6">
        <v>100</v>
      </c>
      <c r="C5" s="7">
        <v>45721</v>
      </c>
      <c r="D5" s="5">
        <v>6</v>
      </c>
    </row>
    <row r="6" spans="1:4">
      <c r="A6" s="4">
        <v>5</v>
      </c>
      <c r="B6" s="6">
        <v>83</v>
      </c>
      <c r="C6" s="7">
        <v>45762</v>
      </c>
      <c r="D6" s="5">
        <v>10</v>
      </c>
    </row>
    <row r="7" spans="1:4">
      <c r="A7" s="4">
        <v>6</v>
      </c>
      <c r="B7" s="6">
        <v>19</v>
      </c>
      <c r="C7" s="7">
        <v>45753</v>
      </c>
      <c r="D7" s="5">
        <v>10</v>
      </c>
    </row>
    <row r="8" spans="1:4">
      <c r="A8" s="4">
        <v>7</v>
      </c>
      <c r="B8" s="6">
        <v>254</v>
      </c>
      <c r="C8" s="7">
        <v>45665</v>
      </c>
      <c r="D8" s="5">
        <v>7</v>
      </c>
    </row>
    <row r="9" spans="1:4">
      <c r="A9" s="4">
        <v>8</v>
      </c>
      <c r="B9" s="6">
        <v>251</v>
      </c>
      <c r="C9" s="7">
        <v>45697</v>
      </c>
      <c r="D9" s="5">
        <v>7</v>
      </c>
    </row>
    <row r="10" spans="1:4">
      <c r="A10" s="4">
        <v>9</v>
      </c>
      <c r="B10" s="6">
        <v>398</v>
      </c>
      <c r="C10" s="7">
        <v>45802</v>
      </c>
      <c r="D10" s="5">
        <v>9</v>
      </c>
    </row>
    <row r="11" spans="1:4">
      <c r="A11" s="4">
        <v>10</v>
      </c>
      <c r="B11" s="6">
        <v>370</v>
      </c>
      <c r="C11" s="7">
        <v>45800</v>
      </c>
      <c r="D11" s="5">
        <v>6</v>
      </c>
    </row>
    <row r="12" spans="1:4">
      <c r="A12" s="4">
        <v>11</v>
      </c>
      <c r="B12" s="6">
        <v>369</v>
      </c>
      <c r="C12" s="7">
        <v>45813</v>
      </c>
      <c r="D12" s="5">
        <v>9</v>
      </c>
    </row>
    <row r="13" spans="1:4">
      <c r="A13" s="4">
        <v>12</v>
      </c>
      <c r="B13" s="6">
        <v>95</v>
      </c>
      <c r="C13" s="7">
        <v>45756</v>
      </c>
      <c r="D13" s="5">
        <v>6</v>
      </c>
    </row>
    <row r="14" spans="1:4">
      <c r="A14" s="4">
        <v>13</v>
      </c>
      <c r="B14" s="6">
        <v>174</v>
      </c>
      <c r="C14" s="7">
        <v>45691</v>
      </c>
      <c r="D14" s="5">
        <v>6</v>
      </c>
    </row>
    <row r="15" spans="1:4">
      <c r="A15" s="4">
        <v>14</v>
      </c>
      <c r="B15" s="6">
        <v>29</v>
      </c>
      <c r="C15" s="7">
        <v>45746</v>
      </c>
      <c r="D15" s="5">
        <v>8</v>
      </c>
    </row>
    <row r="16" spans="1:4">
      <c r="A16" s="4">
        <v>15</v>
      </c>
      <c r="B16" s="6">
        <v>4</v>
      </c>
      <c r="C16" s="7">
        <v>45831</v>
      </c>
      <c r="D16" s="5">
        <v>8</v>
      </c>
    </row>
    <row r="17" spans="1:4">
      <c r="A17" s="4">
        <v>16</v>
      </c>
      <c r="B17" s="6">
        <v>168</v>
      </c>
      <c r="C17" s="7">
        <v>45767</v>
      </c>
      <c r="D17" s="5">
        <v>7</v>
      </c>
    </row>
    <row r="18" spans="1:4">
      <c r="A18" s="4">
        <v>17</v>
      </c>
      <c r="B18" s="6">
        <v>111</v>
      </c>
      <c r="C18" s="7">
        <v>45735</v>
      </c>
      <c r="D18" s="5">
        <v>8</v>
      </c>
    </row>
    <row r="19" spans="1:4">
      <c r="A19" s="4">
        <v>18</v>
      </c>
      <c r="B19" s="6">
        <v>283</v>
      </c>
      <c r="C19" s="7">
        <v>45771</v>
      </c>
      <c r="D19" s="5">
        <v>8</v>
      </c>
    </row>
    <row r="20" spans="1:4">
      <c r="A20" s="4">
        <v>19</v>
      </c>
      <c r="B20" s="6">
        <v>246</v>
      </c>
      <c r="C20" s="7">
        <v>45820</v>
      </c>
      <c r="D20" s="5">
        <v>9</v>
      </c>
    </row>
    <row r="21" spans="1:4">
      <c r="A21" s="4">
        <v>20</v>
      </c>
      <c r="B21" s="6">
        <v>303</v>
      </c>
      <c r="C21" s="7">
        <v>45806</v>
      </c>
      <c r="D21" s="5">
        <v>10</v>
      </c>
    </row>
    <row r="22" spans="1:4">
      <c r="A22" s="4">
        <v>21</v>
      </c>
      <c r="B22" s="6">
        <v>361</v>
      </c>
      <c r="C22" s="7">
        <v>45786</v>
      </c>
      <c r="D22" s="5">
        <v>8</v>
      </c>
    </row>
    <row r="23" spans="1:4">
      <c r="A23" s="4">
        <v>22</v>
      </c>
      <c r="B23" s="6">
        <v>68</v>
      </c>
      <c r="C23" s="7">
        <v>45756</v>
      </c>
      <c r="D23" s="5">
        <v>8</v>
      </c>
    </row>
    <row r="24" spans="1:4">
      <c r="A24" s="4">
        <v>23</v>
      </c>
      <c r="B24" s="6">
        <v>348</v>
      </c>
      <c r="C24" s="7">
        <v>45711</v>
      </c>
      <c r="D24" s="5">
        <v>10</v>
      </c>
    </row>
    <row r="25" spans="1:4">
      <c r="A25" s="4">
        <v>24</v>
      </c>
      <c r="B25" s="6">
        <v>55</v>
      </c>
      <c r="C25" s="7">
        <v>45738</v>
      </c>
      <c r="D25" s="5">
        <v>7</v>
      </c>
    </row>
    <row r="26" spans="1:4">
      <c r="A26" s="4">
        <v>25</v>
      </c>
      <c r="B26" s="6">
        <v>317</v>
      </c>
      <c r="C26" s="7">
        <v>45802</v>
      </c>
      <c r="D26" s="5">
        <v>10</v>
      </c>
    </row>
    <row r="27" spans="1:4">
      <c r="A27" s="4">
        <v>26</v>
      </c>
      <c r="B27" s="6">
        <v>38</v>
      </c>
      <c r="C27" s="7">
        <v>45815</v>
      </c>
      <c r="D27" s="5">
        <v>9</v>
      </c>
    </row>
    <row r="28" spans="1:4">
      <c r="A28" s="4">
        <v>27</v>
      </c>
      <c r="B28" s="6">
        <v>370</v>
      </c>
      <c r="C28" s="7">
        <v>45755</v>
      </c>
      <c r="D28" s="5">
        <v>8</v>
      </c>
    </row>
    <row r="29" spans="1:4">
      <c r="A29" s="4">
        <v>28</v>
      </c>
      <c r="B29" s="6">
        <v>40</v>
      </c>
      <c r="C29" s="7">
        <v>45831</v>
      </c>
      <c r="D29" s="5">
        <v>6</v>
      </c>
    </row>
    <row r="30" spans="1:4">
      <c r="A30" s="4">
        <v>29</v>
      </c>
      <c r="B30" s="6">
        <v>255</v>
      </c>
      <c r="C30" s="7">
        <v>45779</v>
      </c>
      <c r="D30" s="5">
        <v>10</v>
      </c>
    </row>
    <row r="31" spans="1:4">
      <c r="A31" s="4">
        <v>30</v>
      </c>
      <c r="B31" s="6">
        <v>197</v>
      </c>
      <c r="C31" s="7">
        <v>45769</v>
      </c>
      <c r="D31" s="5">
        <v>10</v>
      </c>
    </row>
    <row r="32" spans="1:4">
      <c r="A32" s="4">
        <v>31</v>
      </c>
      <c r="B32" s="6">
        <v>388</v>
      </c>
      <c r="C32" s="7">
        <v>45728</v>
      </c>
      <c r="D32" s="5">
        <v>8</v>
      </c>
    </row>
    <row r="33" spans="1:4">
      <c r="A33" s="4">
        <v>32</v>
      </c>
      <c r="B33" s="6">
        <v>374</v>
      </c>
      <c r="C33" s="7">
        <v>45799</v>
      </c>
      <c r="D33" s="5">
        <v>6</v>
      </c>
    </row>
    <row r="34" spans="1:4">
      <c r="A34" s="4">
        <v>33</v>
      </c>
      <c r="B34" s="6">
        <v>235</v>
      </c>
      <c r="C34" s="7">
        <v>45809</v>
      </c>
      <c r="D34" s="5">
        <v>8</v>
      </c>
    </row>
    <row r="35" spans="1:4">
      <c r="A35" s="4">
        <v>34</v>
      </c>
      <c r="B35" s="6">
        <v>88</v>
      </c>
      <c r="C35" s="7">
        <v>45787</v>
      </c>
      <c r="D35" s="5">
        <v>10</v>
      </c>
    </row>
    <row r="36" spans="1:4">
      <c r="A36" s="4">
        <v>35</v>
      </c>
      <c r="B36" s="6">
        <v>143</v>
      </c>
      <c r="C36" s="7">
        <v>45682</v>
      </c>
      <c r="D36" s="5">
        <v>7</v>
      </c>
    </row>
    <row r="37" spans="1:4">
      <c r="A37" s="4">
        <v>36</v>
      </c>
      <c r="B37" s="6">
        <v>255</v>
      </c>
      <c r="C37" s="7">
        <v>45662</v>
      </c>
      <c r="D37" s="5">
        <v>7</v>
      </c>
    </row>
    <row r="38" spans="1:4">
      <c r="A38" s="4">
        <v>37</v>
      </c>
      <c r="B38" s="6">
        <v>142</v>
      </c>
      <c r="C38" s="7">
        <v>45804</v>
      </c>
      <c r="D38" s="5">
        <v>7</v>
      </c>
    </row>
    <row r="39" spans="1:4">
      <c r="A39" s="4">
        <v>38</v>
      </c>
      <c r="B39" s="6">
        <v>294</v>
      </c>
      <c r="C39" s="7">
        <v>45810</v>
      </c>
      <c r="D39" s="5">
        <v>8</v>
      </c>
    </row>
    <row r="40" spans="1:4">
      <c r="A40" s="4">
        <v>39</v>
      </c>
      <c r="B40" s="6">
        <v>186</v>
      </c>
      <c r="C40" s="7">
        <v>45687</v>
      </c>
      <c r="D40" s="5">
        <v>9</v>
      </c>
    </row>
    <row r="41" spans="1:4">
      <c r="A41" s="4">
        <v>40</v>
      </c>
      <c r="B41" s="6">
        <v>251</v>
      </c>
      <c r="C41" s="7">
        <v>45676</v>
      </c>
      <c r="D41" s="5">
        <v>7</v>
      </c>
    </row>
    <row r="42" spans="1:4">
      <c r="A42" s="4">
        <v>41</v>
      </c>
      <c r="B42" s="6">
        <v>66</v>
      </c>
      <c r="C42" s="7">
        <v>45698</v>
      </c>
      <c r="D42" s="5">
        <v>9</v>
      </c>
    </row>
    <row r="43" spans="1:4">
      <c r="A43" s="4">
        <v>42</v>
      </c>
      <c r="B43" s="6">
        <v>247</v>
      </c>
      <c r="C43" s="7">
        <v>45744</v>
      </c>
      <c r="D43" s="5">
        <v>10</v>
      </c>
    </row>
    <row r="44" spans="1:4">
      <c r="A44" s="4">
        <v>43</v>
      </c>
      <c r="B44" s="6">
        <v>162</v>
      </c>
      <c r="C44" s="7">
        <v>45810</v>
      </c>
      <c r="D44" s="5">
        <v>9</v>
      </c>
    </row>
    <row r="45" spans="1:4">
      <c r="A45" s="4">
        <v>44</v>
      </c>
      <c r="B45" s="6">
        <v>15</v>
      </c>
      <c r="C45" s="7">
        <v>45757</v>
      </c>
      <c r="D45" s="5">
        <v>7</v>
      </c>
    </row>
    <row r="46" spans="1:4">
      <c r="A46" s="4">
        <v>45</v>
      </c>
      <c r="B46" s="6">
        <v>304</v>
      </c>
      <c r="C46" s="7">
        <v>45761</v>
      </c>
      <c r="D46" s="5">
        <v>9</v>
      </c>
    </row>
    <row r="47" spans="1:4">
      <c r="A47" s="4">
        <v>46</v>
      </c>
      <c r="B47" s="6">
        <v>18</v>
      </c>
      <c r="C47" s="7">
        <v>45822</v>
      </c>
      <c r="D47" s="5">
        <v>10</v>
      </c>
    </row>
    <row r="48" spans="1:4">
      <c r="A48" s="4">
        <v>47</v>
      </c>
      <c r="B48" s="6">
        <v>79</v>
      </c>
      <c r="C48" s="7">
        <v>45772</v>
      </c>
      <c r="D48" s="5">
        <v>10</v>
      </c>
    </row>
    <row r="49" spans="1:4">
      <c r="A49" s="4">
        <v>48</v>
      </c>
      <c r="B49" s="6">
        <v>119</v>
      </c>
      <c r="C49" s="7">
        <v>45729</v>
      </c>
      <c r="D49" s="5">
        <v>8</v>
      </c>
    </row>
    <row r="50" spans="1:4">
      <c r="A50" s="4">
        <v>49</v>
      </c>
      <c r="B50" s="6">
        <v>119</v>
      </c>
      <c r="C50" s="7">
        <v>45748</v>
      </c>
      <c r="D50" s="5">
        <v>7</v>
      </c>
    </row>
    <row r="51" spans="1:4">
      <c r="A51" s="4">
        <v>50</v>
      </c>
      <c r="B51" s="6">
        <v>271</v>
      </c>
      <c r="C51" s="7">
        <v>45698</v>
      </c>
      <c r="D51" s="5">
        <v>7</v>
      </c>
    </row>
    <row r="52" spans="1:4">
      <c r="A52" s="4">
        <v>51</v>
      </c>
      <c r="B52" s="6">
        <v>359</v>
      </c>
      <c r="C52" s="7">
        <v>45708</v>
      </c>
      <c r="D52" s="5">
        <v>10</v>
      </c>
    </row>
    <row r="53" spans="1:4">
      <c r="A53" s="4">
        <v>52</v>
      </c>
      <c r="B53" s="6">
        <v>375</v>
      </c>
      <c r="C53" s="7">
        <v>45814</v>
      </c>
      <c r="D53" s="5">
        <v>9</v>
      </c>
    </row>
    <row r="54" spans="1:4">
      <c r="A54" s="4">
        <v>53</v>
      </c>
      <c r="B54" s="6">
        <v>148</v>
      </c>
      <c r="C54" s="7">
        <v>45774</v>
      </c>
      <c r="D54" s="5">
        <v>8</v>
      </c>
    </row>
    <row r="55" spans="1:4">
      <c r="A55" s="4">
        <v>54</v>
      </c>
      <c r="B55" s="6">
        <v>363</v>
      </c>
      <c r="C55" s="7">
        <v>45825</v>
      </c>
      <c r="D55" s="5">
        <v>10</v>
      </c>
    </row>
    <row r="56" spans="1:4">
      <c r="A56" s="4">
        <v>55</v>
      </c>
      <c r="B56" s="6">
        <v>187</v>
      </c>
      <c r="C56" s="7">
        <v>45705</v>
      </c>
      <c r="D56" s="5">
        <v>10</v>
      </c>
    </row>
    <row r="57" spans="1:4">
      <c r="A57" s="4">
        <v>56</v>
      </c>
      <c r="B57" s="6">
        <v>211</v>
      </c>
      <c r="C57" s="7">
        <v>45799</v>
      </c>
      <c r="D57" s="5">
        <v>8</v>
      </c>
    </row>
    <row r="58" spans="1:4">
      <c r="A58" s="4">
        <v>57</v>
      </c>
      <c r="B58" s="6">
        <v>271</v>
      </c>
      <c r="C58" s="7">
        <v>45693</v>
      </c>
      <c r="D58" s="5">
        <v>6</v>
      </c>
    </row>
    <row r="59" spans="1:4">
      <c r="A59" s="4">
        <v>58</v>
      </c>
      <c r="B59" s="6">
        <v>132</v>
      </c>
      <c r="C59" s="7">
        <v>45664</v>
      </c>
      <c r="D59" s="5">
        <v>9</v>
      </c>
    </row>
    <row r="60" spans="1:4">
      <c r="A60" s="4">
        <v>59</v>
      </c>
      <c r="B60" s="6">
        <v>243</v>
      </c>
      <c r="C60" s="7">
        <v>45802</v>
      </c>
      <c r="D60" s="5">
        <v>8</v>
      </c>
    </row>
    <row r="61" spans="1:4">
      <c r="A61" s="4">
        <v>60</v>
      </c>
      <c r="B61" s="6">
        <v>92</v>
      </c>
      <c r="C61" s="7">
        <v>45738</v>
      </c>
      <c r="D61" s="5">
        <v>6</v>
      </c>
    </row>
    <row r="62" spans="1:4">
      <c r="A62" s="4">
        <v>61</v>
      </c>
      <c r="B62" s="6">
        <v>290</v>
      </c>
      <c r="C62" s="7">
        <v>45742</v>
      </c>
      <c r="D62" s="5">
        <v>7</v>
      </c>
    </row>
    <row r="63" spans="1:4">
      <c r="A63" s="4">
        <v>62</v>
      </c>
      <c r="B63" s="6">
        <v>123</v>
      </c>
      <c r="C63" s="7">
        <v>45689</v>
      </c>
      <c r="D63" s="5">
        <v>5</v>
      </c>
    </row>
    <row r="64" spans="1:4">
      <c r="A64" s="4">
        <v>63</v>
      </c>
      <c r="B64" s="6">
        <v>299</v>
      </c>
      <c r="C64" s="7">
        <v>45822</v>
      </c>
      <c r="D64" s="5">
        <v>6</v>
      </c>
    </row>
    <row r="65" spans="1:4">
      <c r="A65" s="4">
        <v>64</v>
      </c>
      <c r="B65" s="6">
        <v>327</v>
      </c>
      <c r="C65" s="7">
        <v>45773</v>
      </c>
      <c r="D65" s="5">
        <v>5</v>
      </c>
    </row>
    <row r="66" spans="1:4">
      <c r="A66" s="4">
        <v>65</v>
      </c>
      <c r="B66" s="6">
        <v>373</v>
      </c>
      <c r="C66" s="7">
        <v>45673</v>
      </c>
      <c r="D66" s="5">
        <v>6</v>
      </c>
    </row>
    <row r="67" spans="1:4">
      <c r="A67" s="4">
        <v>66</v>
      </c>
      <c r="B67" s="6">
        <v>238</v>
      </c>
      <c r="C67" s="7">
        <v>45740</v>
      </c>
      <c r="D67" s="5">
        <v>6</v>
      </c>
    </row>
    <row r="68" spans="1:4">
      <c r="A68" s="4">
        <v>67</v>
      </c>
      <c r="B68" s="6">
        <v>332</v>
      </c>
      <c r="C68" s="7">
        <v>45723</v>
      </c>
      <c r="D68" s="5">
        <v>10</v>
      </c>
    </row>
    <row r="69" spans="1:4">
      <c r="A69" s="4">
        <v>68</v>
      </c>
      <c r="B69" s="6">
        <v>283</v>
      </c>
      <c r="C69" s="7">
        <v>45658</v>
      </c>
      <c r="D69" s="5">
        <v>7</v>
      </c>
    </row>
    <row r="70" spans="1:4">
      <c r="A70" s="4">
        <v>69</v>
      </c>
      <c r="B70" s="6">
        <v>266</v>
      </c>
      <c r="C70" s="7">
        <v>45693</v>
      </c>
      <c r="D70" s="5">
        <v>6</v>
      </c>
    </row>
    <row r="71" spans="1:4">
      <c r="A71" s="4">
        <v>70</v>
      </c>
      <c r="B71" s="6">
        <v>121</v>
      </c>
      <c r="C71" s="7">
        <v>45721</v>
      </c>
      <c r="D71" s="5">
        <v>7</v>
      </c>
    </row>
    <row r="72" spans="1:4">
      <c r="A72" s="4">
        <v>71</v>
      </c>
      <c r="B72" s="6">
        <v>380</v>
      </c>
      <c r="C72" s="7">
        <v>45779</v>
      </c>
      <c r="D72" s="5">
        <v>12</v>
      </c>
    </row>
    <row r="73" spans="1:4">
      <c r="A73" s="4">
        <v>72</v>
      </c>
      <c r="B73" s="6">
        <v>186</v>
      </c>
      <c r="C73" s="7">
        <v>45836</v>
      </c>
      <c r="D73" s="5">
        <v>6</v>
      </c>
    </row>
    <row r="74" spans="1:4">
      <c r="A74" s="4">
        <v>73</v>
      </c>
      <c r="B74" s="6">
        <v>348</v>
      </c>
      <c r="C74" s="7">
        <v>45809</v>
      </c>
      <c r="D74" s="5">
        <v>8</v>
      </c>
    </row>
    <row r="75" spans="1:4">
      <c r="A75" s="4">
        <v>74</v>
      </c>
      <c r="B75" s="6">
        <v>71</v>
      </c>
      <c r="C75" s="7">
        <v>45770</v>
      </c>
      <c r="D75" s="5">
        <v>6</v>
      </c>
    </row>
    <row r="76" spans="1:4">
      <c r="A76" s="4">
        <v>75</v>
      </c>
      <c r="B76" s="6">
        <v>121</v>
      </c>
      <c r="C76" s="7">
        <v>45784</v>
      </c>
      <c r="D76" s="5">
        <v>12</v>
      </c>
    </row>
    <row r="77" spans="1:4">
      <c r="A77" s="4">
        <v>76</v>
      </c>
      <c r="B77" s="6">
        <v>393</v>
      </c>
      <c r="C77" s="7">
        <v>45828</v>
      </c>
      <c r="D77" s="5">
        <v>7</v>
      </c>
    </row>
    <row r="78" spans="1:4">
      <c r="A78" s="4">
        <v>77</v>
      </c>
      <c r="B78" s="6">
        <v>180</v>
      </c>
      <c r="C78" s="7">
        <v>45709</v>
      </c>
      <c r="D78" s="5">
        <v>5</v>
      </c>
    </row>
    <row r="79" spans="1:4">
      <c r="A79" s="4">
        <v>78</v>
      </c>
      <c r="B79" s="6">
        <v>96</v>
      </c>
      <c r="C79" s="7">
        <v>45681</v>
      </c>
      <c r="D79" s="5">
        <v>4</v>
      </c>
    </row>
    <row r="80" spans="1:4">
      <c r="A80" s="4">
        <v>79</v>
      </c>
      <c r="B80" s="6">
        <v>274</v>
      </c>
      <c r="C80" s="7">
        <v>45664</v>
      </c>
      <c r="D80" s="5">
        <v>12</v>
      </c>
    </row>
    <row r="81" spans="1:4">
      <c r="A81" s="4">
        <v>80</v>
      </c>
      <c r="B81" s="6">
        <v>274</v>
      </c>
      <c r="C81" s="7">
        <v>45706</v>
      </c>
      <c r="D81" s="5">
        <v>6</v>
      </c>
    </row>
    <row r="82" spans="1:4">
      <c r="A82" s="4">
        <v>81</v>
      </c>
      <c r="B82" s="6">
        <v>326</v>
      </c>
      <c r="C82" s="7">
        <v>45831</v>
      </c>
      <c r="D82" s="5">
        <v>9</v>
      </c>
    </row>
    <row r="83" spans="1:4">
      <c r="A83" s="4">
        <v>82</v>
      </c>
      <c r="B83" s="6">
        <v>125</v>
      </c>
      <c r="C83" s="7">
        <v>45791</v>
      </c>
      <c r="D83" s="5">
        <v>8</v>
      </c>
    </row>
    <row r="84" spans="1:4">
      <c r="A84" s="4">
        <v>83</v>
      </c>
      <c r="B84" s="6">
        <v>35</v>
      </c>
      <c r="C84" s="7">
        <v>45683</v>
      </c>
      <c r="D84" s="5">
        <v>8</v>
      </c>
    </row>
    <row r="85" spans="1:4">
      <c r="A85" s="4">
        <v>84</v>
      </c>
      <c r="B85" s="6">
        <v>316</v>
      </c>
      <c r="C85" s="7">
        <v>45790</v>
      </c>
      <c r="D85" s="5">
        <v>9</v>
      </c>
    </row>
    <row r="86" spans="1:4">
      <c r="A86" s="4">
        <v>85</v>
      </c>
      <c r="B86" s="6">
        <v>209</v>
      </c>
      <c r="C86" s="7">
        <v>45835</v>
      </c>
      <c r="D86" s="5">
        <v>8</v>
      </c>
    </row>
    <row r="87" spans="1:4">
      <c r="A87" s="4">
        <v>86</v>
      </c>
      <c r="B87" s="6">
        <v>376</v>
      </c>
      <c r="C87" s="7">
        <v>45724</v>
      </c>
      <c r="D87" s="5">
        <v>10</v>
      </c>
    </row>
    <row r="88" spans="1:4">
      <c r="A88" s="4">
        <v>87</v>
      </c>
      <c r="B88" s="6">
        <v>143</v>
      </c>
      <c r="C88" s="7">
        <v>45705</v>
      </c>
      <c r="D88" s="5">
        <v>5</v>
      </c>
    </row>
    <row r="89" spans="1:4">
      <c r="A89" s="4">
        <v>88</v>
      </c>
      <c r="B89" s="6">
        <v>47</v>
      </c>
      <c r="C89" s="7">
        <v>45753</v>
      </c>
      <c r="D89" s="5">
        <v>10</v>
      </c>
    </row>
    <row r="90" spans="1:4">
      <c r="A90" s="4">
        <v>89</v>
      </c>
      <c r="B90" s="6">
        <v>185</v>
      </c>
      <c r="C90" s="7">
        <v>45726</v>
      </c>
      <c r="D90" s="5">
        <v>11</v>
      </c>
    </row>
    <row r="91" spans="1:4">
      <c r="A91" s="4">
        <v>90</v>
      </c>
      <c r="B91" s="6">
        <v>126</v>
      </c>
      <c r="C91" s="7">
        <v>45792</v>
      </c>
      <c r="D91" s="5">
        <v>4</v>
      </c>
    </row>
    <row r="92" spans="1:4">
      <c r="A92" s="4">
        <v>91</v>
      </c>
      <c r="B92" s="6">
        <v>57</v>
      </c>
      <c r="C92" s="7">
        <v>45719</v>
      </c>
      <c r="D92" s="5">
        <v>9</v>
      </c>
    </row>
    <row r="93" spans="1:4">
      <c r="A93" s="4">
        <v>92</v>
      </c>
      <c r="B93" s="6">
        <v>98</v>
      </c>
      <c r="C93" s="7">
        <v>45684</v>
      </c>
      <c r="D93" s="5">
        <v>6</v>
      </c>
    </row>
    <row r="94" spans="1:4">
      <c r="A94" s="4">
        <v>93</v>
      </c>
      <c r="B94" s="6">
        <v>197</v>
      </c>
      <c r="C94" s="7">
        <v>45739</v>
      </c>
      <c r="D94" s="5">
        <v>7</v>
      </c>
    </row>
    <row r="95" spans="1:4">
      <c r="A95" s="4">
        <v>94</v>
      </c>
      <c r="B95" s="6">
        <v>73</v>
      </c>
      <c r="C95" s="7">
        <v>45683</v>
      </c>
      <c r="D95" s="5">
        <v>12</v>
      </c>
    </row>
    <row r="96" spans="1:4">
      <c r="A96" s="4">
        <v>95</v>
      </c>
      <c r="B96" s="6">
        <v>44</v>
      </c>
      <c r="C96" s="7">
        <v>45819</v>
      </c>
      <c r="D96" s="5">
        <v>6</v>
      </c>
    </row>
    <row r="97" spans="1:4">
      <c r="A97" s="4">
        <v>96</v>
      </c>
      <c r="B97" s="6">
        <v>145</v>
      </c>
      <c r="C97" s="7">
        <v>45683</v>
      </c>
      <c r="D97" s="5">
        <v>5</v>
      </c>
    </row>
    <row r="98" spans="1:4">
      <c r="A98" s="4">
        <v>97</v>
      </c>
      <c r="B98" s="6">
        <v>239</v>
      </c>
      <c r="C98" s="7">
        <v>45827</v>
      </c>
      <c r="D98" s="5">
        <v>4</v>
      </c>
    </row>
    <row r="99" spans="1:4">
      <c r="A99" s="4">
        <v>98</v>
      </c>
      <c r="B99" s="6">
        <v>326</v>
      </c>
      <c r="C99" s="7">
        <v>45757</v>
      </c>
      <c r="D99" s="5">
        <v>10</v>
      </c>
    </row>
    <row r="100" spans="1:4">
      <c r="A100" s="4">
        <v>99</v>
      </c>
      <c r="B100" s="6">
        <v>303</v>
      </c>
      <c r="C100" s="7">
        <v>45784</v>
      </c>
      <c r="D100" s="5">
        <v>6</v>
      </c>
    </row>
    <row r="101" spans="1:4">
      <c r="A101" s="4">
        <v>100</v>
      </c>
      <c r="B101" s="6">
        <v>65</v>
      </c>
      <c r="C101" s="7">
        <v>45740</v>
      </c>
      <c r="D101" s="5">
        <v>4</v>
      </c>
    </row>
    <row r="102" spans="1:4">
      <c r="A102" s="4">
        <v>101</v>
      </c>
      <c r="B102" s="6">
        <v>266</v>
      </c>
      <c r="C102" s="7">
        <v>45789</v>
      </c>
      <c r="D102" s="5">
        <v>12</v>
      </c>
    </row>
    <row r="103" spans="1:4">
      <c r="A103" s="4">
        <v>102</v>
      </c>
      <c r="B103" s="6">
        <v>63</v>
      </c>
      <c r="C103" s="7">
        <v>45726</v>
      </c>
      <c r="D103" s="5">
        <v>9</v>
      </c>
    </row>
    <row r="104" spans="1:4">
      <c r="A104" s="4">
        <v>103</v>
      </c>
      <c r="B104" s="6">
        <v>219</v>
      </c>
      <c r="C104" s="7">
        <v>45691</v>
      </c>
      <c r="D104" s="5">
        <v>10</v>
      </c>
    </row>
    <row r="105" spans="1:4">
      <c r="A105" s="4">
        <v>104</v>
      </c>
      <c r="B105" s="6">
        <v>280</v>
      </c>
      <c r="C105" s="7">
        <v>45758</v>
      </c>
      <c r="D105" s="5">
        <v>4</v>
      </c>
    </row>
    <row r="106" spans="1:4">
      <c r="A106" s="4">
        <v>105</v>
      </c>
      <c r="B106" s="6">
        <v>230</v>
      </c>
      <c r="C106" s="7">
        <v>45725</v>
      </c>
      <c r="D106" s="5">
        <v>6</v>
      </c>
    </row>
    <row r="107" spans="1:4">
      <c r="A107" s="4">
        <v>106</v>
      </c>
      <c r="B107" s="6">
        <v>98</v>
      </c>
      <c r="C107" s="7">
        <v>45730</v>
      </c>
      <c r="D107" s="5">
        <v>6</v>
      </c>
    </row>
    <row r="108" spans="1:4">
      <c r="A108" s="4">
        <v>107</v>
      </c>
      <c r="B108" s="6">
        <v>28</v>
      </c>
      <c r="C108" s="7">
        <v>45795</v>
      </c>
      <c r="D108" s="5">
        <v>7</v>
      </c>
    </row>
    <row r="109" spans="1:4">
      <c r="A109" s="4">
        <v>108</v>
      </c>
      <c r="B109" s="6">
        <v>321</v>
      </c>
      <c r="C109" s="7">
        <v>45828</v>
      </c>
      <c r="D109" s="5">
        <v>9</v>
      </c>
    </row>
    <row r="110" spans="1:4">
      <c r="A110" s="4">
        <v>109</v>
      </c>
      <c r="B110" s="6">
        <v>153</v>
      </c>
      <c r="C110" s="7">
        <v>45752</v>
      </c>
      <c r="D110" s="5">
        <v>8</v>
      </c>
    </row>
    <row r="111" spans="1:4">
      <c r="A111" s="4">
        <v>110</v>
      </c>
      <c r="B111" s="6">
        <v>44</v>
      </c>
      <c r="C111" s="7">
        <v>45702</v>
      </c>
      <c r="D111" s="5">
        <v>7</v>
      </c>
    </row>
    <row r="112" spans="1:4">
      <c r="A112" s="4">
        <v>111</v>
      </c>
      <c r="B112" s="6">
        <v>223</v>
      </c>
      <c r="C112" s="7">
        <v>45659</v>
      </c>
      <c r="D112" s="5">
        <v>10</v>
      </c>
    </row>
    <row r="113" spans="1:4">
      <c r="A113" s="4">
        <v>112</v>
      </c>
      <c r="B113" s="6">
        <v>375</v>
      </c>
      <c r="C113" s="7">
        <v>45664</v>
      </c>
      <c r="D113" s="5">
        <v>5</v>
      </c>
    </row>
    <row r="114" spans="1:4">
      <c r="A114" s="4">
        <v>113</v>
      </c>
      <c r="B114" s="6">
        <v>184</v>
      </c>
      <c r="C114" s="7">
        <v>45712</v>
      </c>
      <c r="D114" s="5">
        <v>9</v>
      </c>
    </row>
    <row r="115" spans="1:4">
      <c r="A115" s="4">
        <v>114</v>
      </c>
      <c r="B115" s="6">
        <v>266</v>
      </c>
      <c r="C115" s="7">
        <v>45728</v>
      </c>
      <c r="D115" s="5">
        <v>11</v>
      </c>
    </row>
    <row r="116" spans="1:4">
      <c r="A116" s="4">
        <v>115</v>
      </c>
      <c r="B116" s="6">
        <v>96</v>
      </c>
      <c r="C116" s="7">
        <v>45777</v>
      </c>
      <c r="D116" s="5">
        <v>10</v>
      </c>
    </row>
    <row r="117" spans="1:4">
      <c r="A117" s="4">
        <v>116</v>
      </c>
      <c r="B117" s="6">
        <v>356</v>
      </c>
      <c r="C117" s="7">
        <v>45692</v>
      </c>
      <c r="D117" s="5">
        <v>7</v>
      </c>
    </row>
    <row r="118" spans="1:4">
      <c r="A118" s="4">
        <v>117</v>
      </c>
      <c r="B118" s="6">
        <v>131</v>
      </c>
      <c r="C118" s="7">
        <v>45666</v>
      </c>
      <c r="D118" s="5">
        <v>9</v>
      </c>
    </row>
    <row r="119" spans="1:4">
      <c r="A119" s="4">
        <v>118</v>
      </c>
      <c r="B119" s="6">
        <v>346</v>
      </c>
      <c r="C119" s="7">
        <v>45747</v>
      </c>
      <c r="D119" s="5">
        <v>6</v>
      </c>
    </row>
    <row r="120" spans="1:4">
      <c r="A120" s="4">
        <v>119</v>
      </c>
      <c r="B120" s="6">
        <v>100</v>
      </c>
      <c r="C120" s="7">
        <v>45733</v>
      </c>
      <c r="D120" s="5">
        <v>8</v>
      </c>
    </row>
    <row r="121" spans="1:4">
      <c r="A121" s="4">
        <v>120</v>
      </c>
      <c r="B121" s="6">
        <v>305</v>
      </c>
      <c r="C121" s="7">
        <v>45766</v>
      </c>
      <c r="D121" s="5">
        <v>4</v>
      </c>
    </row>
    <row r="122" spans="1:4">
      <c r="A122" s="4">
        <v>121</v>
      </c>
      <c r="B122" s="6">
        <v>394</v>
      </c>
      <c r="C122" s="7">
        <v>45816</v>
      </c>
      <c r="D122" s="5">
        <v>11</v>
      </c>
    </row>
    <row r="123" spans="1:4">
      <c r="A123" s="4">
        <v>122</v>
      </c>
      <c r="B123" s="6">
        <v>348</v>
      </c>
      <c r="C123" s="7">
        <v>45742</v>
      </c>
      <c r="D123" s="5">
        <v>4</v>
      </c>
    </row>
    <row r="124" spans="1:4">
      <c r="A124" s="4">
        <v>123</v>
      </c>
      <c r="B124" s="6">
        <v>176</v>
      </c>
      <c r="C124" s="7">
        <v>45738</v>
      </c>
      <c r="D124" s="5">
        <v>8</v>
      </c>
    </row>
    <row r="125" spans="1:4">
      <c r="A125" s="4">
        <v>124</v>
      </c>
      <c r="B125" s="6">
        <v>211</v>
      </c>
      <c r="C125" s="7">
        <v>45748</v>
      </c>
      <c r="D125" s="5">
        <v>6</v>
      </c>
    </row>
    <row r="126" spans="1:4">
      <c r="A126" s="4">
        <v>125</v>
      </c>
      <c r="B126" s="6">
        <v>339</v>
      </c>
      <c r="C126" s="7">
        <v>45686</v>
      </c>
      <c r="D126" s="5">
        <v>11</v>
      </c>
    </row>
    <row r="127" spans="1:4">
      <c r="A127" s="4">
        <v>126</v>
      </c>
      <c r="B127" s="6">
        <v>334</v>
      </c>
      <c r="C127" s="7">
        <v>45699</v>
      </c>
      <c r="D127" s="5">
        <v>4</v>
      </c>
    </row>
    <row r="128" spans="1:4">
      <c r="A128" s="4">
        <v>127</v>
      </c>
      <c r="B128" s="6">
        <v>328</v>
      </c>
      <c r="C128" s="7">
        <v>45792</v>
      </c>
      <c r="D128" s="5">
        <v>8</v>
      </c>
    </row>
    <row r="129" spans="1:4">
      <c r="A129" s="4">
        <v>128</v>
      </c>
      <c r="B129" s="6">
        <v>2</v>
      </c>
      <c r="C129" s="7">
        <v>45741</v>
      </c>
      <c r="D129" s="5">
        <v>5</v>
      </c>
    </row>
    <row r="130" spans="1:4">
      <c r="A130" s="4">
        <v>129</v>
      </c>
      <c r="B130" s="6">
        <v>391</v>
      </c>
      <c r="C130" s="7">
        <v>45830</v>
      </c>
      <c r="D130" s="5">
        <v>4</v>
      </c>
    </row>
    <row r="131" spans="1:4">
      <c r="A131" s="4">
        <v>130</v>
      </c>
      <c r="B131" s="6">
        <v>168</v>
      </c>
      <c r="C131" s="7">
        <v>45688</v>
      </c>
      <c r="D131" s="5">
        <v>8</v>
      </c>
    </row>
    <row r="132" spans="1:4">
      <c r="A132" s="4">
        <v>131</v>
      </c>
      <c r="B132" s="6">
        <v>43</v>
      </c>
      <c r="C132" s="7">
        <v>45826</v>
      </c>
      <c r="D132" s="5">
        <v>10</v>
      </c>
    </row>
    <row r="133" spans="1:4">
      <c r="A133" s="4">
        <v>132</v>
      </c>
      <c r="B133" s="6">
        <v>392</v>
      </c>
      <c r="C133" s="7">
        <v>45817</v>
      </c>
      <c r="D133" s="5">
        <v>5</v>
      </c>
    </row>
    <row r="134" spans="1:4">
      <c r="A134" s="4">
        <v>133</v>
      </c>
      <c r="B134" s="6">
        <v>299</v>
      </c>
      <c r="C134" s="7">
        <v>45800</v>
      </c>
      <c r="D134" s="5">
        <v>7</v>
      </c>
    </row>
    <row r="135" spans="1:4">
      <c r="A135" s="4">
        <v>134</v>
      </c>
      <c r="B135" s="6">
        <v>101</v>
      </c>
      <c r="C135" s="7">
        <v>45713</v>
      </c>
      <c r="D135" s="5">
        <v>12</v>
      </c>
    </row>
    <row r="136" spans="1:4">
      <c r="A136" s="4">
        <v>135</v>
      </c>
      <c r="B136" s="6">
        <v>298</v>
      </c>
      <c r="C136" s="7">
        <v>45723</v>
      </c>
      <c r="D136" s="5">
        <v>4</v>
      </c>
    </row>
    <row r="137" spans="1:4">
      <c r="A137" s="4">
        <v>136</v>
      </c>
      <c r="B137" s="6">
        <v>190</v>
      </c>
      <c r="C137" s="7">
        <v>45819</v>
      </c>
      <c r="D137" s="5">
        <v>8</v>
      </c>
    </row>
    <row r="138" spans="1:4">
      <c r="A138" s="4">
        <v>137</v>
      </c>
      <c r="B138" s="6">
        <v>203</v>
      </c>
      <c r="C138" s="7">
        <v>45739</v>
      </c>
      <c r="D138" s="5">
        <v>12</v>
      </c>
    </row>
    <row r="139" spans="1:4">
      <c r="A139" s="4">
        <v>138</v>
      </c>
      <c r="B139" s="6">
        <v>163</v>
      </c>
      <c r="C139" s="7">
        <v>45763</v>
      </c>
      <c r="D139" s="5">
        <v>8</v>
      </c>
    </row>
    <row r="140" spans="1:4">
      <c r="A140" s="4">
        <v>139</v>
      </c>
      <c r="B140" s="6">
        <v>77</v>
      </c>
      <c r="C140" s="7">
        <v>45680</v>
      </c>
      <c r="D140" s="5">
        <v>12</v>
      </c>
    </row>
    <row r="141" spans="1:4">
      <c r="A141" s="4">
        <v>140</v>
      </c>
      <c r="B141" s="6">
        <v>347</v>
      </c>
      <c r="C141" s="7">
        <v>45689</v>
      </c>
      <c r="D141" s="5">
        <v>5</v>
      </c>
    </row>
    <row r="142" spans="1:4">
      <c r="A142" s="4">
        <v>141</v>
      </c>
      <c r="B142" s="6">
        <v>229</v>
      </c>
      <c r="C142" s="7">
        <v>45730</v>
      </c>
      <c r="D142" s="5">
        <v>6</v>
      </c>
    </row>
    <row r="143" spans="1:4">
      <c r="A143" s="4">
        <v>142</v>
      </c>
      <c r="B143" s="6">
        <v>59</v>
      </c>
      <c r="C143" s="7">
        <v>45813</v>
      </c>
      <c r="D143" s="5">
        <v>7</v>
      </c>
    </row>
    <row r="144" spans="1:4">
      <c r="A144" s="4">
        <v>143</v>
      </c>
      <c r="B144" s="6">
        <v>25</v>
      </c>
      <c r="C144" s="7">
        <v>45814</v>
      </c>
      <c r="D144" s="5">
        <v>12</v>
      </c>
    </row>
    <row r="145" spans="1:4">
      <c r="A145" s="4">
        <v>144</v>
      </c>
      <c r="B145" s="6">
        <v>338</v>
      </c>
      <c r="C145" s="7">
        <v>45672</v>
      </c>
      <c r="D145" s="5">
        <v>6</v>
      </c>
    </row>
    <row r="146" spans="1:4">
      <c r="A146" s="4">
        <v>145</v>
      </c>
      <c r="B146" s="6">
        <v>324</v>
      </c>
      <c r="C146" s="7">
        <v>45779</v>
      </c>
      <c r="D146" s="5">
        <v>10</v>
      </c>
    </row>
    <row r="147" spans="1:4">
      <c r="A147" s="4">
        <v>146</v>
      </c>
      <c r="B147" s="6">
        <v>51</v>
      </c>
      <c r="C147" s="7">
        <v>45810</v>
      </c>
      <c r="D147" s="5">
        <v>10</v>
      </c>
    </row>
    <row r="148" spans="1:4">
      <c r="A148" s="4">
        <v>147</v>
      </c>
      <c r="B148" s="6">
        <v>44</v>
      </c>
      <c r="C148" s="7">
        <v>45693</v>
      </c>
      <c r="D148" s="5">
        <v>11</v>
      </c>
    </row>
    <row r="149" spans="1:4">
      <c r="A149" s="4">
        <v>148</v>
      </c>
      <c r="B149" s="6">
        <v>217</v>
      </c>
      <c r="C149" s="7">
        <v>45704</v>
      </c>
      <c r="D149" s="5">
        <v>8</v>
      </c>
    </row>
    <row r="150" spans="1:4">
      <c r="A150" s="4">
        <v>149</v>
      </c>
      <c r="B150" s="6">
        <v>202</v>
      </c>
      <c r="C150" s="7">
        <v>45661</v>
      </c>
      <c r="D150" s="5">
        <v>4</v>
      </c>
    </row>
    <row r="151" spans="1:4">
      <c r="A151" s="4">
        <v>150</v>
      </c>
      <c r="B151" s="6">
        <v>152</v>
      </c>
      <c r="C151" s="7">
        <v>45707</v>
      </c>
      <c r="D151" s="5">
        <v>7</v>
      </c>
    </row>
    <row r="152" spans="1:4">
      <c r="A152" s="4">
        <v>151</v>
      </c>
      <c r="B152" s="6">
        <v>351</v>
      </c>
      <c r="C152" s="7">
        <v>45689</v>
      </c>
      <c r="D152" s="5">
        <v>10</v>
      </c>
    </row>
    <row r="153" spans="1:4">
      <c r="A153" s="4">
        <v>152</v>
      </c>
      <c r="B153" s="6">
        <v>209</v>
      </c>
      <c r="C153" s="7">
        <v>45822</v>
      </c>
      <c r="D153" s="5">
        <v>8</v>
      </c>
    </row>
    <row r="154" spans="1:4">
      <c r="A154" s="4">
        <v>153</v>
      </c>
      <c r="B154" s="6">
        <v>203</v>
      </c>
      <c r="C154" s="7">
        <v>45727</v>
      </c>
      <c r="D154" s="5">
        <v>10</v>
      </c>
    </row>
    <row r="155" spans="1:4">
      <c r="A155" s="4">
        <v>154</v>
      </c>
      <c r="B155" s="6">
        <v>391</v>
      </c>
      <c r="C155" s="7">
        <v>45785</v>
      </c>
      <c r="D155" s="5">
        <v>5</v>
      </c>
    </row>
    <row r="156" spans="1:4">
      <c r="A156" s="4">
        <v>155</v>
      </c>
      <c r="B156" s="6">
        <v>192</v>
      </c>
      <c r="C156" s="7">
        <v>45775</v>
      </c>
      <c r="D156" s="5">
        <v>12</v>
      </c>
    </row>
    <row r="157" spans="1:4">
      <c r="A157" s="4">
        <v>156</v>
      </c>
      <c r="B157" s="6">
        <v>255</v>
      </c>
      <c r="C157" s="7">
        <v>45753</v>
      </c>
      <c r="D157" s="5">
        <v>4</v>
      </c>
    </row>
    <row r="158" spans="1:4">
      <c r="A158" s="4">
        <v>157</v>
      </c>
      <c r="B158" s="6">
        <v>52</v>
      </c>
      <c r="C158" s="7">
        <v>45780</v>
      </c>
      <c r="D158" s="5">
        <v>5</v>
      </c>
    </row>
    <row r="159" spans="1:4">
      <c r="A159" s="4">
        <v>158</v>
      </c>
      <c r="B159" s="6">
        <v>347</v>
      </c>
      <c r="C159" s="7">
        <v>45751</v>
      </c>
      <c r="D159" s="5">
        <v>12</v>
      </c>
    </row>
    <row r="160" spans="1:4">
      <c r="A160" s="4">
        <v>159</v>
      </c>
      <c r="B160" s="6">
        <v>90</v>
      </c>
      <c r="C160" s="7">
        <v>45724</v>
      </c>
      <c r="D160" s="5">
        <v>5</v>
      </c>
    </row>
    <row r="161" spans="1:4">
      <c r="A161" s="4">
        <v>160</v>
      </c>
      <c r="B161" s="6">
        <v>213</v>
      </c>
      <c r="C161" s="7">
        <v>45686</v>
      </c>
      <c r="D161" s="5">
        <v>10</v>
      </c>
    </row>
    <row r="162" spans="1:4">
      <c r="A162" s="4">
        <v>161</v>
      </c>
      <c r="B162" s="6">
        <v>86</v>
      </c>
      <c r="C162" s="7">
        <v>45699</v>
      </c>
      <c r="D162" s="5">
        <v>11</v>
      </c>
    </row>
    <row r="163" spans="1:4">
      <c r="A163" s="4">
        <v>162</v>
      </c>
      <c r="B163" s="6">
        <v>353</v>
      </c>
      <c r="C163" s="7">
        <v>45684</v>
      </c>
      <c r="D163" s="5">
        <v>8</v>
      </c>
    </row>
    <row r="164" spans="1:4">
      <c r="A164" s="4">
        <v>163</v>
      </c>
      <c r="B164" s="6">
        <v>165</v>
      </c>
      <c r="C164" s="7">
        <v>45677</v>
      </c>
      <c r="D164" s="5">
        <v>8</v>
      </c>
    </row>
    <row r="165" spans="1:4">
      <c r="A165" s="4">
        <v>164</v>
      </c>
      <c r="B165" s="6">
        <v>70</v>
      </c>
      <c r="C165" s="7">
        <v>45752</v>
      </c>
      <c r="D165" s="5">
        <v>7</v>
      </c>
    </row>
    <row r="166" spans="1:4">
      <c r="A166" s="4">
        <v>165</v>
      </c>
      <c r="B166" s="6">
        <v>154</v>
      </c>
      <c r="C166" s="7">
        <v>45719</v>
      </c>
      <c r="D166" s="5">
        <v>4</v>
      </c>
    </row>
    <row r="167" spans="1:4">
      <c r="A167" s="4">
        <v>166</v>
      </c>
      <c r="B167" s="6">
        <v>93</v>
      </c>
      <c r="C167" s="7">
        <v>45823</v>
      </c>
      <c r="D167" s="5">
        <v>5</v>
      </c>
    </row>
    <row r="168" spans="1:4">
      <c r="A168" s="4">
        <v>167</v>
      </c>
      <c r="B168" s="6">
        <v>107</v>
      </c>
      <c r="C168" s="7">
        <v>45744</v>
      </c>
      <c r="D168" s="5">
        <v>5</v>
      </c>
    </row>
    <row r="169" spans="1:4">
      <c r="A169" s="4">
        <v>168</v>
      </c>
      <c r="B169" s="6">
        <v>365</v>
      </c>
      <c r="C169" s="7">
        <v>45696</v>
      </c>
      <c r="D169" s="5">
        <v>9</v>
      </c>
    </row>
    <row r="170" spans="1:4">
      <c r="A170" s="4">
        <v>169</v>
      </c>
      <c r="B170" s="6">
        <v>27</v>
      </c>
      <c r="C170" s="7">
        <v>45801</v>
      </c>
      <c r="D170" s="5">
        <v>8</v>
      </c>
    </row>
    <row r="171" spans="1:4">
      <c r="A171" s="4">
        <v>170</v>
      </c>
      <c r="B171" s="6">
        <v>131</v>
      </c>
      <c r="C171" s="7">
        <v>45791</v>
      </c>
      <c r="D171" s="5">
        <v>5</v>
      </c>
    </row>
    <row r="172" spans="1:4">
      <c r="A172" s="4">
        <v>171</v>
      </c>
      <c r="B172" s="6">
        <v>135</v>
      </c>
      <c r="C172" s="7">
        <v>45659</v>
      </c>
      <c r="D172" s="5">
        <v>11</v>
      </c>
    </row>
    <row r="173" spans="1:4">
      <c r="A173" s="4">
        <v>172</v>
      </c>
      <c r="B173" s="6">
        <v>351</v>
      </c>
      <c r="C173" s="7">
        <v>45788</v>
      </c>
      <c r="D173" s="5">
        <v>5</v>
      </c>
    </row>
    <row r="174" spans="1:4">
      <c r="A174" s="4">
        <v>173</v>
      </c>
      <c r="B174" s="6">
        <v>288</v>
      </c>
      <c r="C174" s="7">
        <v>45704</v>
      </c>
      <c r="D174" s="5">
        <v>9</v>
      </c>
    </row>
    <row r="175" spans="1:4">
      <c r="A175" s="4">
        <v>174</v>
      </c>
      <c r="B175" s="6">
        <v>19</v>
      </c>
      <c r="C175" s="7">
        <v>45810</v>
      </c>
      <c r="D175" s="5">
        <v>7</v>
      </c>
    </row>
    <row r="176" spans="1:4">
      <c r="A176" s="4">
        <v>175</v>
      </c>
      <c r="B176" s="6">
        <v>225</v>
      </c>
      <c r="C176" s="7">
        <v>45722</v>
      </c>
      <c r="D176" s="5">
        <v>5</v>
      </c>
    </row>
    <row r="177" spans="1:4">
      <c r="A177" s="4">
        <v>176</v>
      </c>
      <c r="B177" s="6">
        <v>128</v>
      </c>
      <c r="C177" s="7">
        <v>45820</v>
      </c>
      <c r="D177" s="5">
        <v>7</v>
      </c>
    </row>
    <row r="178" spans="1:4">
      <c r="A178" s="4">
        <v>177</v>
      </c>
      <c r="B178" s="6">
        <v>70</v>
      </c>
      <c r="C178" s="7">
        <v>45835</v>
      </c>
      <c r="D178" s="5">
        <v>11</v>
      </c>
    </row>
    <row r="179" spans="1:4">
      <c r="A179" s="4">
        <v>178</v>
      </c>
      <c r="B179" s="6">
        <v>27</v>
      </c>
      <c r="C179" s="7">
        <v>45833</v>
      </c>
      <c r="D179" s="5">
        <v>4</v>
      </c>
    </row>
    <row r="180" spans="1:4">
      <c r="A180" s="4">
        <v>179</v>
      </c>
      <c r="B180" s="6">
        <v>326</v>
      </c>
      <c r="C180" s="7">
        <v>45811</v>
      </c>
      <c r="D180" s="5">
        <v>10</v>
      </c>
    </row>
    <row r="181" spans="1:4">
      <c r="A181" s="4">
        <v>180</v>
      </c>
      <c r="B181" s="6">
        <v>398</v>
      </c>
      <c r="C181" s="7">
        <v>45732</v>
      </c>
      <c r="D181" s="5">
        <v>10</v>
      </c>
    </row>
    <row r="182" spans="1:4">
      <c r="A182" s="4">
        <v>181</v>
      </c>
      <c r="B182" s="6">
        <v>127</v>
      </c>
      <c r="C182" s="7">
        <v>45769</v>
      </c>
      <c r="D182" s="5">
        <v>5</v>
      </c>
    </row>
    <row r="183" spans="1:4">
      <c r="A183" s="4">
        <v>182</v>
      </c>
      <c r="B183" s="6">
        <v>75</v>
      </c>
      <c r="C183" s="7">
        <v>45669</v>
      </c>
      <c r="D183" s="5">
        <v>9</v>
      </c>
    </row>
    <row r="184" spans="1:4">
      <c r="A184" s="4">
        <v>183</v>
      </c>
      <c r="B184" s="6">
        <v>32</v>
      </c>
      <c r="C184" s="7">
        <v>45704</v>
      </c>
      <c r="D184" s="5">
        <v>6</v>
      </c>
    </row>
    <row r="185" spans="1:4">
      <c r="A185" s="4">
        <v>184</v>
      </c>
      <c r="B185" s="6">
        <v>118</v>
      </c>
      <c r="C185" s="7">
        <v>45759</v>
      </c>
      <c r="D185" s="5">
        <v>12</v>
      </c>
    </row>
    <row r="186" spans="1:4">
      <c r="A186" s="4">
        <v>185</v>
      </c>
      <c r="B186" s="6">
        <v>72</v>
      </c>
      <c r="C186" s="7">
        <v>45828</v>
      </c>
      <c r="D186" s="5">
        <v>7</v>
      </c>
    </row>
    <row r="187" spans="1:4">
      <c r="A187" s="4">
        <v>186</v>
      </c>
      <c r="B187" s="6">
        <v>321</v>
      </c>
      <c r="C187" s="7">
        <v>45762</v>
      </c>
      <c r="D187" s="5">
        <v>4</v>
      </c>
    </row>
    <row r="188" spans="1:4">
      <c r="A188" s="4">
        <v>187</v>
      </c>
      <c r="B188" s="6">
        <v>259</v>
      </c>
      <c r="C188" s="7">
        <v>45715</v>
      </c>
      <c r="D188" s="5">
        <v>4</v>
      </c>
    </row>
    <row r="189" spans="1:4">
      <c r="A189" s="4">
        <v>188</v>
      </c>
      <c r="B189" s="6">
        <v>111</v>
      </c>
      <c r="C189" s="7">
        <v>45682</v>
      </c>
      <c r="D189" s="5">
        <v>5</v>
      </c>
    </row>
    <row r="190" spans="1:4">
      <c r="A190" s="4">
        <v>189</v>
      </c>
      <c r="B190" s="6">
        <v>71</v>
      </c>
      <c r="C190" s="7">
        <v>45827</v>
      </c>
      <c r="D190" s="5">
        <v>10</v>
      </c>
    </row>
    <row r="191" spans="1:4">
      <c r="A191" s="4">
        <v>190</v>
      </c>
      <c r="B191" s="6">
        <v>44</v>
      </c>
      <c r="C191" s="7">
        <v>45810</v>
      </c>
      <c r="D191" s="5">
        <v>4</v>
      </c>
    </row>
    <row r="192" spans="1:4">
      <c r="A192" s="4">
        <v>191</v>
      </c>
      <c r="B192" s="6">
        <v>235</v>
      </c>
      <c r="C192" s="7">
        <v>45789</v>
      </c>
      <c r="D192" s="5">
        <v>7</v>
      </c>
    </row>
    <row r="193" spans="1:4">
      <c r="A193" s="4">
        <v>192</v>
      </c>
      <c r="B193" s="6">
        <v>338</v>
      </c>
      <c r="C193" s="7">
        <v>45761</v>
      </c>
      <c r="D193" s="5">
        <v>10</v>
      </c>
    </row>
    <row r="194" spans="1:4">
      <c r="A194" s="4">
        <v>193</v>
      </c>
      <c r="B194" s="6">
        <v>340</v>
      </c>
      <c r="C194" s="7">
        <v>45772</v>
      </c>
      <c r="D194" s="5">
        <v>4</v>
      </c>
    </row>
    <row r="195" spans="1:4">
      <c r="A195" s="4">
        <v>194</v>
      </c>
      <c r="B195" s="6">
        <v>10</v>
      </c>
      <c r="C195" s="7">
        <v>45802</v>
      </c>
      <c r="D195" s="5">
        <v>7</v>
      </c>
    </row>
    <row r="196" spans="1:4">
      <c r="A196" s="4">
        <v>195</v>
      </c>
      <c r="B196" s="6">
        <v>113</v>
      </c>
      <c r="C196" s="7">
        <v>45832</v>
      </c>
      <c r="D196" s="5">
        <v>5</v>
      </c>
    </row>
    <row r="197" spans="1:4">
      <c r="A197" s="4">
        <v>196</v>
      </c>
      <c r="B197" s="6">
        <v>393</v>
      </c>
      <c r="C197" s="7">
        <v>45676</v>
      </c>
      <c r="D197" s="5">
        <v>6</v>
      </c>
    </row>
    <row r="198" spans="1:4">
      <c r="A198" s="4">
        <v>197</v>
      </c>
      <c r="B198" s="6">
        <v>217</v>
      </c>
      <c r="C198" s="7">
        <v>45752</v>
      </c>
      <c r="D198" s="5">
        <v>8</v>
      </c>
    </row>
    <row r="199" spans="1:4">
      <c r="A199" s="4">
        <v>198</v>
      </c>
      <c r="B199" s="6">
        <v>277</v>
      </c>
      <c r="C199" s="7">
        <v>45836</v>
      </c>
      <c r="D199" s="5">
        <v>12</v>
      </c>
    </row>
    <row r="200" spans="1:4">
      <c r="A200" s="4">
        <v>199</v>
      </c>
      <c r="B200" s="6">
        <v>64</v>
      </c>
      <c r="C200" s="7">
        <v>45786</v>
      </c>
      <c r="D200" s="5">
        <v>10</v>
      </c>
    </row>
    <row r="201" spans="1:4">
      <c r="A201" s="4">
        <v>200</v>
      </c>
      <c r="B201" s="6">
        <v>77</v>
      </c>
      <c r="C201" s="7">
        <v>45809</v>
      </c>
      <c r="D201" s="5">
        <v>8</v>
      </c>
    </row>
    <row r="202" spans="1:4">
      <c r="A202" s="4">
        <v>201</v>
      </c>
      <c r="B202" s="6">
        <v>161</v>
      </c>
      <c r="C202" s="7">
        <v>45785</v>
      </c>
      <c r="D202" s="5">
        <v>8</v>
      </c>
    </row>
    <row r="203" spans="1:4">
      <c r="A203" s="4">
        <v>202</v>
      </c>
      <c r="B203" s="6">
        <v>298</v>
      </c>
      <c r="C203" s="7">
        <v>45747</v>
      </c>
      <c r="D203" s="5">
        <v>8</v>
      </c>
    </row>
    <row r="204" spans="1:4">
      <c r="A204" s="4">
        <v>203</v>
      </c>
      <c r="B204" s="6">
        <v>375</v>
      </c>
      <c r="C204" s="7">
        <v>45698</v>
      </c>
      <c r="D204" s="5">
        <v>7</v>
      </c>
    </row>
    <row r="205" spans="1:4">
      <c r="A205" s="4">
        <v>204</v>
      </c>
      <c r="B205" s="6">
        <v>82</v>
      </c>
      <c r="C205" s="7">
        <v>45729</v>
      </c>
      <c r="D205" s="5">
        <v>4</v>
      </c>
    </row>
    <row r="206" spans="1:4">
      <c r="A206" s="4">
        <v>205</v>
      </c>
      <c r="B206" s="6">
        <v>295</v>
      </c>
      <c r="C206" s="7">
        <v>45819</v>
      </c>
      <c r="D206" s="5">
        <v>8</v>
      </c>
    </row>
    <row r="207" spans="1:4">
      <c r="A207" s="4">
        <v>206</v>
      </c>
      <c r="B207" s="6">
        <v>396</v>
      </c>
      <c r="C207" s="7">
        <v>45746</v>
      </c>
      <c r="D207" s="5">
        <v>10</v>
      </c>
    </row>
    <row r="208" spans="1:4">
      <c r="A208" s="4">
        <v>207</v>
      </c>
      <c r="B208" s="6">
        <v>137</v>
      </c>
      <c r="C208" s="7">
        <v>45746</v>
      </c>
      <c r="D208" s="5">
        <v>8</v>
      </c>
    </row>
    <row r="209" spans="1:4">
      <c r="A209" s="4">
        <v>208</v>
      </c>
      <c r="B209" s="6">
        <v>122</v>
      </c>
      <c r="C209" s="7">
        <v>45740</v>
      </c>
      <c r="D209" s="5">
        <v>10</v>
      </c>
    </row>
    <row r="210" spans="1:4">
      <c r="A210" s="4">
        <v>209</v>
      </c>
      <c r="B210" s="6">
        <v>346</v>
      </c>
      <c r="C210" s="7">
        <v>45739</v>
      </c>
      <c r="D210" s="5">
        <v>12</v>
      </c>
    </row>
    <row r="211" spans="1:4">
      <c r="A211" s="4">
        <v>210</v>
      </c>
      <c r="B211" s="6">
        <v>28</v>
      </c>
      <c r="C211" s="7">
        <v>45828</v>
      </c>
      <c r="D211" s="5">
        <v>9</v>
      </c>
    </row>
    <row r="212" spans="1:4">
      <c r="A212" s="4">
        <v>211</v>
      </c>
      <c r="B212" s="6">
        <v>327</v>
      </c>
      <c r="C212" s="7">
        <v>45736</v>
      </c>
      <c r="D212" s="5">
        <v>11</v>
      </c>
    </row>
    <row r="213" spans="1:4">
      <c r="A213" s="4">
        <v>212</v>
      </c>
      <c r="B213" s="6">
        <v>281</v>
      </c>
      <c r="C213" s="7">
        <v>45795</v>
      </c>
      <c r="D213" s="5">
        <v>8</v>
      </c>
    </row>
    <row r="214" spans="1:4">
      <c r="A214" s="4">
        <v>213</v>
      </c>
      <c r="B214" s="6">
        <v>310</v>
      </c>
      <c r="C214" s="7">
        <v>45691</v>
      </c>
      <c r="D214" s="5">
        <v>12</v>
      </c>
    </row>
    <row r="215" spans="1:4">
      <c r="A215" s="4">
        <v>214</v>
      </c>
      <c r="B215" s="6">
        <v>152</v>
      </c>
      <c r="C215" s="7">
        <v>45837</v>
      </c>
      <c r="D215" s="5">
        <v>8</v>
      </c>
    </row>
    <row r="216" spans="1:4">
      <c r="A216" s="4">
        <v>215</v>
      </c>
      <c r="B216" s="6">
        <v>2</v>
      </c>
      <c r="C216" s="7">
        <v>45695</v>
      </c>
      <c r="D216" s="5">
        <v>6</v>
      </c>
    </row>
    <row r="217" spans="1:4">
      <c r="A217" s="4">
        <v>216</v>
      </c>
      <c r="B217" s="6">
        <v>103</v>
      </c>
      <c r="C217" s="7">
        <v>45710</v>
      </c>
      <c r="D217" s="5">
        <v>8</v>
      </c>
    </row>
    <row r="218" spans="1:4">
      <c r="A218" s="4">
        <v>217</v>
      </c>
      <c r="B218" s="6">
        <v>394</v>
      </c>
      <c r="C218" s="7">
        <v>45701</v>
      </c>
      <c r="D218" s="5">
        <v>9</v>
      </c>
    </row>
    <row r="219" spans="1:4">
      <c r="A219" s="4">
        <v>218</v>
      </c>
      <c r="B219" s="6">
        <v>262</v>
      </c>
      <c r="C219" s="7">
        <v>45818</v>
      </c>
      <c r="D219" s="5">
        <v>8</v>
      </c>
    </row>
    <row r="220" spans="1:4">
      <c r="A220" s="4">
        <v>219</v>
      </c>
      <c r="B220" s="6">
        <v>38</v>
      </c>
      <c r="C220" s="7">
        <v>45795</v>
      </c>
      <c r="D220" s="5">
        <v>7</v>
      </c>
    </row>
    <row r="221" spans="1:4">
      <c r="A221" s="4">
        <v>220</v>
      </c>
      <c r="B221" s="6">
        <v>127</v>
      </c>
      <c r="C221" s="7">
        <v>45781</v>
      </c>
      <c r="D221" s="5">
        <v>4</v>
      </c>
    </row>
    <row r="222" spans="1:4">
      <c r="A222" s="4">
        <v>221</v>
      </c>
      <c r="B222" s="6">
        <v>387</v>
      </c>
      <c r="C222" s="7">
        <v>45709</v>
      </c>
      <c r="D222" s="5">
        <v>7</v>
      </c>
    </row>
    <row r="223" spans="1:4">
      <c r="A223" s="4">
        <v>222</v>
      </c>
      <c r="B223" s="6">
        <v>390</v>
      </c>
      <c r="C223" s="7">
        <v>45817</v>
      </c>
      <c r="D223" s="5">
        <v>7</v>
      </c>
    </row>
    <row r="224" spans="1:4">
      <c r="A224" s="4">
        <v>223</v>
      </c>
      <c r="B224" s="6">
        <v>381</v>
      </c>
      <c r="C224" s="7">
        <v>45811</v>
      </c>
      <c r="D224" s="5">
        <v>7</v>
      </c>
    </row>
    <row r="225" spans="1:4">
      <c r="A225" s="4">
        <v>224</v>
      </c>
      <c r="B225" s="6">
        <v>397</v>
      </c>
      <c r="C225" s="7">
        <v>45684</v>
      </c>
      <c r="D225" s="5">
        <v>8</v>
      </c>
    </row>
    <row r="226" spans="1:4">
      <c r="A226" s="4">
        <v>225</v>
      </c>
      <c r="B226" s="6">
        <v>226</v>
      </c>
      <c r="C226" s="7">
        <v>45834</v>
      </c>
      <c r="D226" s="5">
        <v>10</v>
      </c>
    </row>
    <row r="227" spans="1:4">
      <c r="A227" s="4">
        <v>226</v>
      </c>
      <c r="B227" s="6">
        <v>105</v>
      </c>
      <c r="C227" s="7">
        <v>45828</v>
      </c>
      <c r="D227" s="5">
        <v>8</v>
      </c>
    </row>
    <row r="228" spans="1:4">
      <c r="A228" s="4">
        <v>227</v>
      </c>
      <c r="B228" s="6">
        <v>189</v>
      </c>
      <c r="C228" s="7">
        <v>45675</v>
      </c>
      <c r="D228" s="5">
        <v>5</v>
      </c>
    </row>
    <row r="229" spans="1:4">
      <c r="A229" s="4">
        <v>228</v>
      </c>
      <c r="B229" s="6">
        <v>110</v>
      </c>
      <c r="C229" s="7">
        <v>45695</v>
      </c>
      <c r="D229" s="5">
        <v>9</v>
      </c>
    </row>
    <row r="230" spans="1:4">
      <c r="A230" s="4">
        <v>229</v>
      </c>
      <c r="B230" s="6">
        <v>141</v>
      </c>
      <c r="C230" s="7">
        <v>45726</v>
      </c>
      <c r="D230" s="5">
        <v>9</v>
      </c>
    </row>
    <row r="231" spans="1:4">
      <c r="A231" s="4">
        <v>230</v>
      </c>
      <c r="B231" s="6">
        <v>236</v>
      </c>
      <c r="C231" s="7">
        <v>45689</v>
      </c>
      <c r="D231" s="5">
        <v>5</v>
      </c>
    </row>
    <row r="232" spans="1:4">
      <c r="A232" s="4">
        <v>231</v>
      </c>
      <c r="B232" s="6">
        <v>330</v>
      </c>
      <c r="C232" s="7">
        <v>45838</v>
      </c>
      <c r="D232" s="5">
        <v>11</v>
      </c>
    </row>
    <row r="233" spans="1:4">
      <c r="A233" s="4">
        <v>232</v>
      </c>
      <c r="B233" s="6">
        <v>146</v>
      </c>
      <c r="C233" s="7">
        <v>45678</v>
      </c>
      <c r="D233" s="5">
        <v>4</v>
      </c>
    </row>
    <row r="234" spans="1:4">
      <c r="A234" s="4">
        <v>233</v>
      </c>
      <c r="B234" s="6">
        <v>205</v>
      </c>
      <c r="C234" s="7">
        <v>45659</v>
      </c>
      <c r="D234" s="5">
        <v>10</v>
      </c>
    </row>
    <row r="235" spans="1:4">
      <c r="A235" s="4">
        <v>234</v>
      </c>
      <c r="B235" s="6">
        <v>239</v>
      </c>
      <c r="C235" s="7">
        <v>45810</v>
      </c>
      <c r="D235" s="5">
        <v>4</v>
      </c>
    </row>
    <row r="236" spans="1:4">
      <c r="A236" s="4">
        <v>235</v>
      </c>
      <c r="B236" s="6">
        <v>182</v>
      </c>
      <c r="C236" s="7">
        <v>45802</v>
      </c>
      <c r="D236" s="5">
        <v>10</v>
      </c>
    </row>
    <row r="237" spans="1:4">
      <c r="A237" s="4">
        <v>236</v>
      </c>
      <c r="B237" s="6">
        <v>295</v>
      </c>
      <c r="C237" s="7">
        <v>45714</v>
      </c>
      <c r="D237" s="5">
        <v>6</v>
      </c>
    </row>
    <row r="238" spans="1:4">
      <c r="A238" s="4">
        <v>237</v>
      </c>
      <c r="B238" s="6">
        <v>317</v>
      </c>
      <c r="C238" s="7">
        <v>45814</v>
      </c>
      <c r="D238" s="5">
        <v>4</v>
      </c>
    </row>
    <row r="239" spans="1:4">
      <c r="A239" s="4">
        <v>238</v>
      </c>
      <c r="B239" s="6">
        <v>370</v>
      </c>
      <c r="C239" s="7">
        <v>45782</v>
      </c>
      <c r="D239" s="5">
        <v>6</v>
      </c>
    </row>
    <row r="240" spans="1:4">
      <c r="A240" s="4">
        <v>239</v>
      </c>
      <c r="B240" s="6">
        <v>1</v>
      </c>
      <c r="C240" s="7">
        <v>45688</v>
      </c>
      <c r="D240" s="5">
        <v>9</v>
      </c>
    </row>
    <row r="241" spans="1:4">
      <c r="A241" s="4">
        <v>240</v>
      </c>
      <c r="B241" s="6">
        <v>42</v>
      </c>
      <c r="C241" s="7">
        <v>45705</v>
      </c>
      <c r="D241" s="5">
        <v>4</v>
      </c>
    </row>
    <row r="242" spans="1:4">
      <c r="A242" s="4">
        <v>241</v>
      </c>
      <c r="B242" s="6">
        <v>266</v>
      </c>
      <c r="C242" s="7">
        <v>45756</v>
      </c>
      <c r="D242" s="5">
        <v>6</v>
      </c>
    </row>
    <row r="243" spans="1:4">
      <c r="A243" s="4">
        <v>242</v>
      </c>
      <c r="B243" s="6">
        <v>189</v>
      </c>
      <c r="C243" s="7">
        <v>45712</v>
      </c>
      <c r="D243" s="5">
        <v>9</v>
      </c>
    </row>
    <row r="244" spans="1:4">
      <c r="A244" s="4">
        <v>243</v>
      </c>
      <c r="B244" s="6">
        <v>40</v>
      </c>
      <c r="C244" s="7">
        <v>45706</v>
      </c>
      <c r="D244" s="5">
        <v>12</v>
      </c>
    </row>
    <row r="245" spans="1:4">
      <c r="A245" s="4">
        <v>244</v>
      </c>
      <c r="B245" s="6">
        <v>349</v>
      </c>
      <c r="C245" s="7">
        <v>45822</v>
      </c>
      <c r="D245" s="5">
        <v>7</v>
      </c>
    </row>
    <row r="246" spans="1:4">
      <c r="A246" s="4">
        <v>245</v>
      </c>
      <c r="B246" s="6">
        <v>323</v>
      </c>
      <c r="C246" s="7">
        <v>45752</v>
      </c>
      <c r="D246" s="5">
        <v>7</v>
      </c>
    </row>
    <row r="247" spans="1:4">
      <c r="A247" s="4">
        <v>246</v>
      </c>
      <c r="B247" s="6">
        <v>200</v>
      </c>
      <c r="C247" s="7">
        <v>45732</v>
      </c>
      <c r="D247" s="5">
        <v>11</v>
      </c>
    </row>
    <row r="248" spans="1:4">
      <c r="A248" s="4">
        <v>247</v>
      </c>
      <c r="B248" s="6">
        <v>59</v>
      </c>
      <c r="C248" s="7">
        <v>45761</v>
      </c>
      <c r="D248" s="5">
        <v>6</v>
      </c>
    </row>
    <row r="249" spans="1:4">
      <c r="A249" s="4">
        <v>248</v>
      </c>
      <c r="B249" s="6">
        <v>88</v>
      </c>
      <c r="C249" s="7">
        <v>45795</v>
      </c>
      <c r="D249" s="5">
        <v>6</v>
      </c>
    </row>
    <row r="250" spans="1:4">
      <c r="A250" s="4">
        <v>249</v>
      </c>
      <c r="B250" s="6">
        <v>184</v>
      </c>
      <c r="C250" s="7">
        <v>45816</v>
      </c>
      <c r="D250" s="5">
        <v>7</v>
      </c>
    </row>
    <row r="251" spans="1:4">
      <c r="A251" s="4">
        <v>250</v>
      </c>
      <c r="B251" s="6">
        <v>142</v>
      </c>
      <c r="C251" s="7">
        <v>45811</v>
      </c>
      <c r="D251" s="5">
        <v>5</v>
      </c>
    </row>
    <row r="252" spans="1:4">
      <c r="A252" s="4">
        <v>251</v>
      </c>
      <c r="B252" s="6">
        <v>7</v>
      </c>
      <c r="C252" s="7">
        <v>45752</v>
      </c>
      <c r="D252" s="5">
        <v>12</v>
      </c>
    </row>
    <row r="253" spans="1:4">
      <c r="A253" s="4">
        <v>252</v>
      </c>
      <c r="B253" s="6">
        <v>277</v>
      </c>
      <c r="C253" s="7">
        <v>45781</v>
      </c>
      <c r="D253" s="5">
        <v>12</v>
      </c>
    </row>
    <row r="254" spans="1:4">
      <c r="A254" s="4">
        <v>253</v>
      </c>
      <c r="B254" s="6">
        <v>136</v>
      </c>
      <c r="C254" s="7">
        <v>45660</v>
      </c>
      <c r="D254" s="5">
        <v>8</v>
      </c>
    </row>
    <row r="255" spans="1:4">
      <c r="A255" s="4">
        <v>254</v>
      </c>
      <c r="B255" s="6">
        <v>254</v>
      </c>
      <c r="C255" s="7">
        <v>45799</v>
      </c>
      <c r="D255" s="5">
        <v>6</v>
      </c>
    </row>
    <row r="256" spans="1:4">
      <c r="A256" s="4">
        <v>255</v>
      </c>
      <c r="B256" s="6">
        <v>268</v>
      </c>
      <c r="C256" s="7">
        <v>45731</v>
      </c>
      <c r="D256" s="5">
        <v>8</v>
      </c>
    </row>
    <row r="257" spans="1:4">
      <c r="A257" s="4">
        <v>256</v>
      </c>
      <c r="B257" s="6">
        <v>112</v>
      </c>
      <c r="C257" s="7">
        <v>45829</v>
      </c>
      <c r="D257" s="5">
        <v>12</v>
      </c>
    </row>
    <row r="258" spans="1:4">
      <c r="A258" s="4">
        <v>257</v>
      </c>
      <c r="B258" s="6">
        <v>206</v>
      </c>
      <c r="C258" s="7">
        <v>45795</v>
      </c>
      <c r="D258" s="5">
        <v>8</v>
      </c>
    </row>
    <row r="259" spans="1:4">
      <c r="A259" s="4">
        <v>258</v>
      </c>
      <c r="B259" s="6">
        <v>20</v>
      </c>
      <c r="C259" s="7">
        <v>45773</v>
      </c>
      <c r="D259" s="5">
        <v>9</v>
      </c>
    </row>
    <row r="260" spans="1:4">
      <c r="A260" s="4">
        <v>259</v>
      </c>
      <c r="B260" s="6">
        <v>398</v>
      </c>
      <c r="C260" s="7">
        <v>45740</v>
      </c>
      <c r="D260" s="5">
        <v>8</v>
      </c>
    </row>
    <row r="261" spans="1:4">
      <c r="A261" s="4">
        <v>260</v>
      </c>
      <c r="B261" s="6">
        <v>212</v>
      </c>
      <c r="C261" s="7">
        <v>45686</v>
      </c>
      <c r="D261" s="5">
        <v>5</v>
      </c>
    </row>
    <row r="262" spans="1:4">
      <c r="A262" s="4">
        <v>261</v>
      </c>
      <c r="B262" s="6">
        <v>169</v>
      </c>
      <c r="C262" s="7">
        <v>45713</v>
      </c>
      <c r="D262" s="5">
        <v>6</v>
      </c>
    </row>
    <row r="263" spans="1:4">
      <c r="A263" s="4">
        <v>262</v>
      </c>
      <c r="B263" s="6">
        <v>387</v>
      </c>
      <c r="C263" s="7">
        <v>45824</v>
      </c>
      <c r="D263" s="5">
        <v>9</v>
      </c>
    </row>
    <row r="264" spans="1:4">
      <c r="A264" s="4">
        <v>263</v>
      </c>
      <c r="B264" s="6">
        <v>314</v>
      </c>
      <c r="C264" s="7">
        <v>45793</v>
      </c>
      <c r="D264" s="5">
        <v>6</v>
      </c>
    </row>
    <row r="265" spans="1:4">
      <c r="A265" s="4">
        <v>264</v>
      </c>
      <c r="B265" s="6">
        <v>35</v>
      </c>
      <c r="C265" s="7">
        <v>45739</v>
      </c>
      <c r="D265" s="5">
        <v>8</v>
      </c>
    </row>
    <row r="266" spans="1:4">
      <c r="A266" s="4">
        <v>265</v>
      </c>
      <c r="B266" s="6">
        <v>344</v>
      </c>
      <c r="C266" s="7">
        <v>45764</v>
      </c>
      <c r="D266" s="5">
        <v>7</v>
      </c>
    </row>
    <row r="267" spans="1:4">
      <c r="A267" s="4">
        <v>266</v>
      </c>
      <c r="B267" s="6">
        <v>280</v>
      </c>
      <c r="C267" s="7">
        <v>45660</v>
      </c>
      <c r="D267" s="5">
        <v>5</v>
      </c>
    </row>
    <row r="268" spans="1:4">
      <c r="A268" s="4">
        <v>267</v>
      </c>
      <c r="B268" s="6">
        <v>48</v>
      </c>
      <c r="C268" s="7">
        <v>45711</v>
      </c>
      <c r="D268" s="5">
        <v>12</v>
      </c>
    </row>
    <row r="269" spans="1:4">
      <c r="A269" s="4">
        <v>268</v>
      </c>
      <c r="B269" s="6">
        <v>15</v>
      </c>
      <c r="C269" s="7">
        <v>45834</v>
      </c>
      <c r="D269" s="5">
        <v>8</v>
      </c>
    </row>
    <row r="270" spans="1:4">
      <c r="A270" s="4">
        <v>269</v>
      </c>
      <c r="B270" s="6">
        <v>352</v>
      </c>
      <c r="C270" s="7">
        <v>45767</v>
      </c>
      <c r="D270" s="5">
        <v>10</v>
      </c>
    </row>
    <row r="271" spans="1:4">
      <c r="A271" s="4">
        <v>270</v>
      </c>
      <c r="B271" s="6">
        <v>71</v>
      </c>
      <c r="C271" s="7">
        <v>45679</v>
      </c>
      <c r="D271" s="5">
        <v>8</v>
      </c>
    </row>
    <row r="272" spans="1:4">
      <c r="A272" s="4">
        <v>271</v>
      </c>
      <c r="B272" s="6">
        <v>307</v>
      </c>
      <c r="C272" s="7">
        <v>45776</v>
      </c>
      <c r="D272" s="5">
        <v>12</v>
      </c>
    </row>
    <row r="273" spans="1:4">
      <c r="A273" s="4">
        <v>272</v>
      </c>
      <c r="B273" s="6">
        <v>280</v>
      </c>
      <c r="C273" s="7">
        <v>45736</v>
      </c>
      <c r="D273" s="5">
        <v>5</v>
      </c>
    </row>
    <row r="274" spans="1:4">
      <c r="A274" s="4">
        <v>273</v>
      </c>
      <c r="B274" s="6">
        <v>276</v>
      </c>
      <c r="C274" s="7">
        <v>45804</v>
      </c>
      <c r="D274" s="5">
        <v>8</v>
      </c>
    </row>
    <row r="275" spans="1:4">
      <c r="A275" s="4">
        <v>274</v>
      </c>
      <c r="B275" s="6">
        <v>309</v>
      </c>
      <c r="C275" s="7">
        <v>45811</v>
      </c>
      <c r="D275" s="5">
        <v>7</v>
      </c>
    </row>
    <row r="276" spans="1:4">
      <c r="A276" s="4">
        <v>275</v>
      </c>
      <c r="B276" s="6">
        <v>144</v>
      </c>
      <c r="C276" s="7">
        <v>45701</v>
      </c>
      <c r="D276" s="5">
        <v>11</v>
      </c>
    </row>
    <row r="277" spans="1:4">
      <c r="A277" s="4">
        <v>276</v>
      </c>
      <c r="B277" s="6">
        <v>282</v>
      </c>
      <c r="C277" s="7">
        <v>45760</v>
      </c>
      <c r="D277" s="5">
        <v>8</v>
      </c>
    </row>
    <row r="278" spans="1:4">
      <c r="A278" s="4">
        <v>277</v>
      </c>
      <c r="B278" s="6">
        <v>237</v>
      </c>
      <c r="C278" s="7">
        <v>45738</v>
      </c>
      <c r="D278" s="5">
        <v>9</v>
      </c>
    </row>
    <row r="279" spans="1:4">
      <c r="A279" s="4">
        <v>278</v>
      </c>
      <c r="B279" s="6">
        <v>22</v>
      </c>
      <c r="C279" s="7">
        <v>45728</v>
      </c>
      <c r="D279" s="5">
        <v>12</v>
      </c>
    </row>
    <row r="280" spans="1:4">
      <c r="A280" s="4">
        <v>279</v>
      </c>
      <c r="B280" s="6">
        <v>17</v>
      </c>
      <c r="C280" s="7">
        <v>45671</v>
      </c>
      <c r="D280" s="5">
        <v>10</v>
      </c>
    </row>
    <row r="281" spans="1:4">
      <c r="A281" s="4">
        <v>280</v>
      </c>
      <c r="B281" s="6">
        <v>317</v>
      </c>
      <c r="C281" s="7">
        <v>45662</v>
      </c>
      <c r="D281" s="5">
        <v>10</v>
      </c>
    </row>
    <row r="282" spans="1:4">
      <c r="A282" s="4">
        <v>281</v>
      </c>
      <c r="B282" s="6">
        <v>308</v>
      </c>
      <c r="C282" s="7">
        <v>45660</v>
      </c>
      <c r="D282" s="5">
        <v>8</v>
      </c>
    </row>
    <row r="283" spans="1:4">
      <c r="A283" s="4">
        <v>282</v>
      </c>
      <c r="B283" s="6">
        <v>28</v>
      </c>
      <c r="C283" s="7">
        <v>45740</v>
      </c>
      <c r="D283" s="5">
        <v>5</v>
      </c>
    </row>
    <row r="284" spans="1:4">
      <c r="A284" s="4">
        <v>283</v>
      </c>
      <c r="B284" s="6">
        <v>32</v>
      </c>
      <c r="C284" s="7">
        <v>45774</v>
      </c>
      <c r="D284" s="5">
        <v>12</v>
      </c>
    </row>
    <row r="285" spans="1:4">
      <c r="A285" s="4">
        <v>284</v>
      </c>
      <c r="B285" s="6">
        <v>290</v>
      </c>
      <c r="C285" s="7">
        <v>45668</v>
      </c>
      <c r="D285" s="5">
        <v>12</v>
      </c>
    </row>
    <row r="286" spans="1:4">
      <c r="A286" s="4">
        <v>285</v>
      </c>
      <c r="B286" s="6">
        <v>270</v>
      </c>
      <c r="C286" s="7">
        <v>45763</v>
      </c>
      <c r="D286" s="5">
        <v>6</v>
      </c>
    </row>
    <row r="287" spans="1:4">
      <c r="A287" s="4">
        <v>286</v>
      </c>
      <c r="B287" s="6">
        <v>131</v>
      </c>
      <c r="C287" s="7">
        <v>45680</v>
      </c>
      <c r="D287" s="5">
        <v>10</v>
      </c>
    </row>
    <row r="288" spans="1:4">
      <c r="A288" s="4">
        <v>287</v>
      </c>
      <c r="B288" s="6">
        <v>61</v>
      </c>
      <c r="C288" s="7">
        <v>45663</v>
      </c>
      <c r="D288" s="5">
        <v>8</v>
      </c>
    </row>
    <row r="289" spans="1:4">
      <c r="A289" s="4">
        <v>288</v>
      </c>
      <c r="B289" s="6">
        <v>8</v>
      </c>
      <c r="C289" s="7">
        <v>45745</v>
      </c>
      <c r="D289" s="5">
        <v>10</v>
      </c>
    </row>
    <row r="290" spans="1:4">
      <c r="A290" s="4">
        <v>289</v>
      </c>
      <c r="B290" s="6">
        <v>311</v>
      </c>
      <c r="C290" s="7">
        <v>45738</v>
      </c>
      <c r="D290" s="5">
        <v>11</v>
      </c>
    </row>
    <row r="291" spans="1:4">
      <c r="A291" s="4">
        <v>290</v>
      </c>
      <c r="B291" s="6">
        <v>376</v>
      </c>
      <c r="C291" s="7">
        <v>45772</v>
      </c>
      <c r="D291" s="5">
        <v>11</v>
      </c>
    </row>
    <row r="292" spans="1:4">
      <c r="A292" s="4">
        <v>291</v>
      </c>
      <c r="B292" s="6">
        <v>101</v>
      </c>
      <c r="C292" s="7">
        <v>45829</v>
      </c>
      <c r="D292" s="5">
        <v>4</v>
      </c>
    </row>
    <row r="293" spans="1:4">
      <c r="A293" s="4">
        <v>292</v>
      </c>
      <c r="B293" s="6">
        <v>149</v>
      </c>
      <c r="C293" s="7">
        <v>45736</v>
      </c>
      <c r="D293" s="5">
        <v>9</v>
      </c>
    </row>
    <row r="294" spans="1:4">
      <c r="A294" s="4">
        <v>293</v>
      </c>
      <c r="B294" s="6">
        <v>213</v>
      </c>
      <c r="C294" s="7">
        <v>45709</v>
      </c>
      <c r="D294" s="5">
        <v>12</v>
      </c>
    </row>
    <row r="295" spans="1:4">
      <c r="A295" s="4">
        <v>294</v>
      </c>
      <c r="B295" s="6">
        <v>26</v>
      </c>
      <c r="C295" s="7">
        <v>45680</v>
      </c>
      <c r="D295" s="5">
        <v>10</v>
      </c>
    </row>
    <row r="296" spans="1:4">
      <c r="A296" s="4">
        <v>295</v>
      </c>
      <c r="B296" s="6">
        <v>194</v>
      </c>
      <c r="C296" s="7">
        <v>45740</v>
      </c>
      <c r="D296" s="5">
        <v>4</v>
      </c>
    </row>
    <row r="297" spans="1:4">
      <c r="A297" s="4">
        <v>296</v>
      </c>
      <c r="B297" s="6">
        <v>53</v>
      </c>
      <c r="C297" s="7">
        <v>45838</v>
      </c>
      <c r="D297" s="5">
        <v>8</v>
      </c>
    </row>
    <row r="298" spans="1:4">
      <c r="A298" s="4">
        <v>297</v>
      </c>
      <c r="B298" s="6">
        <v>355</v>
      </c>
      <c r="C298" s="7">
        <v>45735</v>
      </c>
      <c r="D298" s="5">
        <v>10</v>
      </c>
    </row>
    <row r="299" spans="1:4">
      <c r="A299" s="4">
        <v>298</v>
      </c>
      <c r="B299" s="6">
        <v>310</v>
      </c>
      <c r="C299" s="7">
        <v>45831</v>
      </c>
      <c r="D299" s="5">
        <v>12</v>
      </c>
    </row>
    <row r="300" spans="1:4">
      <c r="A300" s="4">
        <v>299</v>
      </c>
      <c r="B300" s="6">
        <v>71</v>
      </c>
      <c r="C300" s="7">
        <v>45681</v>
      </c>
      <c r="D300" s="5">
        <v>4</v>
      </c>
    </row>
    <row r="301" spans="1:4">
      <c r="A301" s="4">
        <v>300</v>
      </c>
      <c r="B301" s="6">
        <v>190</v>
      </c>
      <c r="C301" s="7">
        <v>45710</v>
      </c>
      <c r="D301" s="5">
        <v>12</v>
      </c>
    </row>
    <row r="302" spans="1:4">
      <c r="A302" s="4">
        <v>301</v>
      </c>
      <c r="B302" s="6">
        <v>205</v>
      </c>
      <c r="C302" s="7">
        <v>45820</v>
      </c>
      <c r="D302" s="5">
        <v>10</v>
      </c>
    </row>
    <row r="303" spans="1:4">
      <c r="A303" s="4">
        <v>302</v>
      </c>
      <c r="B303" s="6">
        <v>381</v>
      </c>
      <c r="C303" s="7">
        <v>45666</v>
      </c>
      <c r="D303" s="5">
        <v>9</v>
      </c>
    </row>
    <row r="304" spans="1:4">
      <c r="A304" s="4">
        <v>303</v>
      </c>
      <c r="B304" s="6">
        <v>144</v>
      </c>
      <c r="C304" s="7">
        <v>45682</v>
      </c>
      <c r="D304" s="5">
        <v>7</v>
      </c>
    </row>
    <row r="305" spans="1:4">
      <c r="A305" s="4">
        <v>304</v>
      </c>
      <c r="B305" s="6">
        <v>148</v>
      </c>
      <c r="C305" s="7">
        <v>45747</v>
      </c>
      <c r="D305" s="5">
        <v>7</v>
      </c>
    </row>
    <row r="306" spans="1:4">
      <c r="A306" s="4">
        <v>305</v>
      </c>
      <c r="B306" s="6">
        <v>215</v>
      </c>
      <c r="C306" s="7">
        <v>45756</v>
      </c>
      <c r="D306" s="5">
        <v>4</v>
      </c>
    </row>
    <row r="307" spans="1:4">
      <c r="A307" s="4">
        <v>306</v>
      </c>
      <c r="B307" s="6">
        <v>202</v>
      </c>
      <c r="C307" s="7">
        <v>45690</v>
      </c>
      <c r="D307" s="5">
        <v>11</v>
      </c>
    </row>
    <row r="308" spans="1:4">
      <c r="A308" s="4">
        <v>307</v>
      </c>
      <c r="B308" s="6">
        <v>120</v>
      </c>
      <c r="C308" s="7">
        <v>45812</v>
      </c>
      <c r="D308" s="5">
        <v>12</v>
      </c>
    </row>
    <row r="309" spans="1:4">
      <c r="A309" s="4">
        <v>308</v>
      </c>
      <c r="B309" s="6">
        <v>390</v>
      </c>
      <c r="C309" s="7">
        <v>45719</v>
      </c>
      <c r="D309" s="5">
        <v>10</v>
      </c>
    </row>
    <row r="310" spans="1:4">
      <c r="A310" s="4">
        <v>309</v>
      </c>
      <c r="B310" s="6">
        <v>37</v>
      </c>
      <c r="C310" s="7">
        <v>45698</v>
      </c>
      <c r="D310" s="5">
        <v>7</v>
      </c>
    </row>
    <row r="311" spans="1:4">
      <c r="A311" s="4">
        <v>310</v>
      </c>
      <c r="B311" s="6">
        <v>270</v>
      </c>
      <c r="C311" s="7">
        <v>45736</v>
      </c>
      <c r="D311" s="5">
        <v>9</v>
      </c>
    </row>
    <row r="312" spans="1:4">
      <c r="A312" s="4">
        <v>311</v>
      </c>
      <c r="B312" s="6">
        <v>75</v>
      </c>
      <c r="C312" s="7">
        <v>45770</v>
      </c>
      <c r="D312" s="5">
        <v>10</v>
      </c>
    </row>
    <row r="313" spans="1:4">
      <c r="A313" s="4">
        <v>312</v>
      </c>
      <c r="B313" s="6">
        <v>368</v>
      </c>
      <c r="C313" s="7">
        <v>45745</v>
      </c>
      <c r="D313" s="5">
        <v>12</v>
      </c>
    </row>
    <row r="314" spans="1:4">
      <c r="A314" s="4">
        <v>313</v>
      </c>
      <c r="B314" s="6">
        <v>352</v>
      </c>
      <c r="C314" s="7">
        <v>45715</v>
      </c>
      <c r="D314" s="5">
        <v>9</v>
      </c>
    </row>
    <row r="315" spans="1:4">
      <c r="A315" s="4">
        <v>314</v>
      </c>
      <c r="B315" s="6">
        <v>96</v>
      </c>
      <c r="C315" s="7">
        <v>45830</v>
      </c>
      <c r="D315" s="5">
        <v>8</v>
      </c>
    </row>
    <row r="316" spans="1:4">
      <c r="A316" s="4">
        <v>315</v>
      </c>
      <c r="B316" s="6">
        <v>262</v>
      </c>
      <c r="C316" s="7">
        <v>45821</v>
      </c>
      <c r="D316" s="5">
        <v>4</v>
      </c>
    </row>
    <row r="317" spans="1:4">
      <c r="A317" s="4">
        <v>316</v>
      </c>
      <c r="B317" s="6">
        <v>134</v>
      </c>
      <c r="C317" s="7">
        <v>45766</v>
      </c>
      <c r="D317" s="5">
        <v>7</v>
      </c>
    </row>
    <row r="318" spans="1:4">
      <c r="A318" s="4">
        <v>317</v>
      </c>
      <c r="B318" s="6">
        <v>305</v>
      </c>
      <c r="C318" s="7">
        <v>45747</v>
      </c>
      <c r="D318" s="5">
        <v>10</v>
      </c>
    </row>
    <row r="319" spans="1:4">
      <c r="A319" s="4">
        <v>318</v>
      </c>
      <c r="B319" s="6">
        <v>297</v>
      </c>
      <c r="C319" s="7">
        <v>45719</v>
      </c>
      <c r="D319" s="5">
        <v>9</v>
      </c>
    </row>
    <row r="320" spans="1:4">
      <c r="A320" s="4">
        <v>319</v>
      </c>
      <c r="B320" s="6">
        <v>204</v>
      </c>
      <c r="C320" s="7">
        <v>45670</v>
      </c>
      <c r="D320" s="5">
        <v>11</v>
      </c>
    </row>
    <row r="321" spans="1:4">
      <c r="A321" s="4">
        <v>320</v>
      </c>
      <c r="B321" s="6">
        <v>191</v>
      </c>
      <c r="C321" s="7">
        <v>45802</v>
      </c>
      <c r="D321" s="5">
        <v>7</v>
      </c>
    </row>
    <row r="322" spans="1:4">
      <c r="A322" s="4">
        <v>321</v>
      </c>
      <c r="B322" s="6">
        <v>142</v>
      </c>
      <c r="C322" s="7">
        <v>45746</v>
      </c>
      <c r="D322" s="5">
        <v>11</v>
      </c>
    </row>
    <row r="323" spans="1:4">
      <c r="A323" s="4">
        <v>322</v>
      </c>
      <c r="B323" s="6">
        <v>64</v>
      </c>
      <c r="C323" s="7">
        <v>45661</v>
      </c>
      <c r="D323" s="5">
        <v>11</v>
      </c>
    </row>
    <row r="324" spans="1:4">
      <c r="A324" s="4">
        <v>323</v>
      </c>
      <c r="B324" s="6">
        <v>128</v>
      </c>
      <c r="C324" s="7">
        <v>45754</v>
      </c>
      <c r="D324" s="5">
        <v>6</v>
      </c>
    </row>
    <row r="325" spans="1:4">
      <c r="A325" s="4">
        <v>324</v>
      </c>
      <c r="B325" s="6">
        <v>334</v>
      </c>
      <c r="C325" s="7">
        <v>45806</v>
      </c>
      <c r="D325" s="5">
        <v>11</v>
      </c>
    </row>
    <row r="326" spans="1:4">
      <c r="A326" s="4">
        <v>325</v>
      </c>
      <c r="B326" s="6">
        <v>386</v>
      </c>
      <c r="C326" s="7">
        <v>45768</v>
      </c>
      <c r="D326" s="5">
        <v>11</v>
      </c>
    </row>
    <row r="327" spans="1:4">
      <c r="A327" s="4">
        <v>326</v>
      </c>
      <c r="B327" s="6">
        <v>33</v>
      </c>
      <c r="C327" s="7">
        <v>45675</v>
      </c>
      <c r="D327" s="5">
        <v>5</v>
      </c>
    </row>
    <row r="328" spans="1:4">
      <c r="A328" s="4">
        <v>327</v>
      </c>
      <c r="B328" s="6">
        <v>393</v>
      </c>
      <c r="C328" s="7">
        <v>45722</v>
      </c>
      <c r="D328" s="5">
        <v>9</v>
      </c>
    </row>
    <row r="329" spans="1:4">
      <c r="A329" s="4">
        <v>328</v>
      </c>
      <c r="B329" s="6">
        <v>126</v>
      </c>
      <c r="C329" s="7">
        <v>45800</v>
      </c>
      <c r="D329" s="5">
        <v>11</v>
      </c>
    </row>
    <row r="330" spans="1:4">
      <c r="A330" s="4">
        <v>329</v>
      </c>
      <c r="B330" s="6">
        <v>227</v>
      </c>
      <c r="C330" s="7">
        <v>45715</v>
      </c>
      <c r="D330" s="5">
        <v>9</v>
      </c>
    </row>
    <row r="331" spans="1:4">
      <c r="A331" s="4">
        <v>330</v>
      </c>
      <c r="B331" s="6">
        <v>216</v>
      </c>
      <c r="C331" s="7">
        <v>45810</v>
      </c>
      <c r="D331" s="5">
        <v>8</v>
      </c>
    </row>
    <row r="332" spans="1:4">
      <c r="A332" s="4">
        <v>331</v>
      </c>
      <c r="B332" s="6">
        <v>345</v>
      </c>
      <c r="C332" s="7">
        <v>45794</v>
      </c>
      <c r="D332" s="5">
        <v>6</v>
      </c>
    </row>
    <row r="333" spans="1:4">
      <c r="A333" s="4">
        <v>332</v>
      </c>
      <c r="B333" s="6">
        <v>65</v>
      </c>
      <c r="C333" s="7">
        <v>45711</v>
      </c>
      <c r="D333" s="5">
        <v>5</v>
      </c>
    </row>
    <row r="334" spans="1:4">
      <c r="A334" s="4">
        <v>333</v>
      </c>
      <c r="B334" s="6">
        <v>192</v>
      </c>
      <c r="C334" s="7">
        <v>45721</v>
      </c>
      <c r="D334" s="5">
        <v>11</v>
      </c>
    </row>
    <row r="335" spans="1:4">
      <c r="A335" s="4">
        <v>334</v>
      </c>
      <c r="B335" s="6">
        <v>358</v>
      </c>
      <c r="C335" s="7">
        <v>45707</v>
      </c>
      <c r="D335" s="5">
        <v>5</v>
      </c>
    </row>
    <row r="336" spans="1:4">
      <c r="A336" s="4">
        <v>335</v>
      </c>
      <c r="B336" s="6">
        <v>345</v>
      </c>
      <c r="C336" s="7">
        <v>45765</v>
      </c>
      <c r="D336" s="5">
        <v>4</v>
      </c>
    </row>
    <row r="337" spans="1:4">
      <c r="A337" s="4">
        <v>336</v>
      </c>
      <c r="B337" s="6">
        <v>378</v>
      </c>
      <c r="C337" s="7">
        <v>45757</v>
      </c>
      <c r="D337" s="5">
        <v>5</v>
      </c>
    </row>
    <row r="338" spans="1:4">
      <c r="A338" s="4">
        <v>337</v>
      </c>
      <c r="B338" s="6">
        <v>400</v>
      </c>
      <c r="C338" s="7">
        <v>45759</v>
      </c>
      <c r="D338" s="5">
        <v>4</v>
      </c>
    </row>
    <row r="339" spans="1:4">
      <c r="A339" s="4">
        <v>338</v>
      </c>
      <c r="B339" s="6">
        <v>349</v>
      </c>
      <c r="C339" s="7">
        <v>45801</v>
      </c>
      <c r="D339" s="5">
        <v>8</v>
      </c>
    </row>
    <row r="340" spans="1:4">
      <c r="A340" s="4">
        <v>339</v>
      </c>
      <c r="B340" s="6">
        <v>317</v>
      </c>
      <c r="C340" s="7">
        <v>45723</v>
      </c>
      <c r="D340" s="5">
        <v>11</v>
      </c>
    </row>
    <row r="341" spans="1:4">
      <c r="A341" s="4">
        <v>340</v>
      </c>
      <c r="B341" s="6">
        <v>118</v>
      </c>
      <c r="C341" s="7">
        <v>45837</v>
      </c>
      <c r="D341" s="5">
        <v>10</v>
      </c>
    </row>
    <row r="342" spans="1:4">
      <c r="A342" s="4">
        <v>341</v>
      </c>
      <c r="B342" s="6">
        <v>387</v>
      </c>
      <c r="C342" s="7">
        <v>45661</v>
      </c>
      <c r="D342" s="5">
        <v>7</v>
      </c>
    </row>
    <row r="343" spans="1:4">
      <c r="A343" s="4">
        <v>342</v>
      </c>
      <c r="B343" s="6">
        <v>371</v>
      </c>
      <c r="C343" s="7">
        <v>45662</v>
      </c>
      <c r="D343" s="5">
        <v>10</v>
      </c>
    </row>
    <row r="344" spans="1:4">
      <c r="A344" s="4">
        <v>343</v>
      </c>
      <c r="B344" s="6">
        <v>331</v>
      </c>
      <c r="C344" s="7">
        <v>45736</v>
      </c>
      <c r="D344" s="5">
        <v>11</v>
      </c>
    </row>
    <row r="345" spans="1:4">
      <c r="A345" s="4">
        <v>344</v>
      </c>
      <c r="B345" s="6">
        <v>350</v>
      </c>
      <c r="C345" s="7">
        <v>45796</v>
      </c>
      <c r="D345" s="5">
        <v>12</v>
      </c>
    </row>
    <row r="346" spans="1:4">
      <c r="A346" s="4">
        <v>345</v>
      </c>
      <c r="B346" s="6">
        <v>148</v>
      </c>
      <c r="C346" s="7">
        <v>45669</v>
      </c>
      <c r="D346" s="5">
        <v>10</v>
      </c>
    </row>
    <row r="347" spans="1:4">
      <c r="A347" s="4">
        <v>346</v>
      </c>
      <c r="B347" s="6">
        <v>356</v>
      </c>
      <c r="C347" s="7">
        <v>45797</v>
      </c>
      <c r="D347" s="5">
        <v>8</v>
      </c>
    </row>
    <row r="348" spans="1:4">
      <c r="A348" s="4">
        <v>347</v>
      </c>
      <c r="B348" s="6">
        <v>220</v>
      </c>
      <c r="C348" s="7">
        <v>45824</v>
      </c>
      <c r="D348" s="5">
        <v>5</v>
      </c>
    </row>
    <row r="349" spans="1:4">
      <c r="A349" s="4">
        <v>348</v>
      </c>
      <c r="B349" s="6">
        <v>284</v>
      </c>
      <c r="C349" s="7">
        <v>45802</v>
      </c>
      <c r="D349" s="5">
        <v>11</v>
      </c>
    </row>
    <row r="350" spans="1:4">
      <c r="A350" s="4">
        <v>349</v>
      </c>
      <c r="B350" s="6">
        <v>143</v>
      </c>
      <c r="C350" s="7">
        <v>45725</v>
      </c>
      <c r="D350" s="5">
        <v>10</v>
      </c>
    </row>
    <row r="351" spans="1:4">
      <c r="A351" s="4">
        <v>350</v>
      </c>
      <c r="B351" s="6">
        <v>309</v>
      </c>
      <c r="C351" s="7">
        <v>45687</v>
      </c>
      <c r="D351" s="5">
        <v>7</v>
      </c>
    </row>
    <row r="352" spans="1:4">
      <c r="A352" s="4">
        <v>351</v>
      </c>
      <c r="B352" s="6">
        <v>233</v>
      </c>
      <c r="C352" s="7">
        <v>45718</v>
      </c>
      <c r="D352" s="5">
        <v>11</v>
      </c>
    </row>
    <row r="353" spans="1:4">
      <c r="A353" s="4">
        <v>352</v>
      </c>
      <c r="B353" s="6">
        <v>237</v>
      </c>
      <c r="C353" s="7">
        <v>45771</v>
      </c>
      <c r="D353" s="5">
        <v>10</v>
      </c>
    </row>
    <row r="354" spans="1:4">
      <c r="A354" s="4">
        <v>353</v>
      </c>
      <c r="B354" s="6">
        <v>202</v>
      </c>
      <c r="C354" s="7">
        <v>45668</v>
      </c>
      <c r="D354" s="5">
        <v>7</v>
      </c>
    </row>
    <row r="355" spans="1:4">
      <c r="A355" s="4">
        <v>354</v>
      </c>
      <c r="B355" s="6">
        <v>124</v>
      </c>
      <c r="C355" s="7">
        <v>45704</v>
      </c>
      <c r="D355" s="5">
        <v>8</v>
      </c>
    </row>
    <row r="356" spans="1:4">
      <c r="A356" s="4">
        <v>355</v>
      </c>
      <c r="B356" s="6">
        <v>336</v>
      </c>
      <c r="C356" s="7">
        <v>45800</v>
      </c>
      <c r="D356" s="5">
        <v>4</v>
      </c>
    </row>
    <row r="357" spans="1:4">
      <c r="A357" s="4">
        <v>356</v>
      </c>
      <c r="B357" s="6">
        <v>314</v>
      </c>
      <c r="C357" s="7">
        <v>45790</v>
      </c>
      <c r="D357" s="5">
        <v>8</v>
      </c>
    </row>
    <row r="358" spans="1:4">
      <c r="A358" s="4">
        <v>357</v>
      </c>
      <c r="B358" s="6">
        <v>124</v>
      </c>
      <c r="C358" s="7">
        <v>45728</v>
      </c>
      <c r="D358" s="5">
        <v>7</v>
      </c>
    </row>
    <row r="359" spans="1:4">
      <c r="A359" s="4">
        <v>358</v>
      </c>
      <c r="B359" s="6">
        <v>6</v>
      </c>
      <c r="C359" s="7">
        <v>45691</v>
      </c>
      <c r="D359" s="5">
        <v>5</v>
      </c>
    </row>
    <row r="360" spans="1:4">
      <c r="A360" s="4">
        <v>359</v>
      </c>
      <c r="B360" s="6">
        <v>64</v>
      </c>
      <c r="C360" s="7">
        <v>45723</v>
      </c>
      <c r="D360" s="5">
        <v>6</v>
      </c>
    </row>
    <row r="361" spans="1:4">
      <c r="A361" s="4">
        <v>360</v>
      </c>
      <c r="B361" s="6">
        <v>187</v>
      </c>
      <c r="C361" s="7">
        <v>45671</v>
      </c>
      <c r="D361" s="5">
        <v>10</v>
      </c>
    </row>
    <row r="362" spans="1:4">
      <c r="A362" s="4">
        <v>361</v>
      </c>
      <c r="B362" s="6">
        <v>105</v>
      </c>
      <c r="C362" s="7">
        <v>45661</v>
      </c>
      <c r="D362" s="5">
        <v>11</v>
      </c>
    </row>
    <row r="363" spans="1:4">
      <c r="A363" s="4">
        <v>362</v>
      </c>
      <c r="B363" s="6">
        <v>50</v>
      </c>
      <c r="C363" s="7">
        <v>45716</v>
      </c>
      <c r="D363" s="5">
        <v>6</v>
      </c>
    </row>
    <row r="364" spans="1:4">
      <c r="A364" s="4">
        <v>363</v>
      </c>
      <c r="B364" s="6">
        <v>41</v>
      </c>
      <c r="C364" s="7">
        <v>45819</v>
      </c>
      <c r="D364" s="5">
        <v>11</v>
      </c>
    </row>
    <row r="365" spans="1:4">
      <c r="A365" s="4">
        <v>364</v>
      </c>
      <c r="B365" s="6">
        <v>124</v>
      </c>
      <c r="C365" s="7">
        <v>45828</v>
      </c>
      <c r="D365" s="5">
        <v>12</v>
      </c>
    </row>
    <row r="366" spans="1:4">
      <c r="A366" s="4">
        <v>365</v>
      </c>
      <c r="B366" s="6">
        <v>133</v>
      </c>
      <c r="C366" s="7">
        <v>45833</v>
      </c>
      <c r="D366" s="5">
        <v>10</v>
      </c>
    </row>
    <row r="367" spans="1:4">
      <c r="A367" s="4">
        <v>366</v>
      </c>
      <c r="B367" s="6">
        <v>81</v>
      </c>
      <c r="C367" s="7">
        <v>45835</v>
      </c>
      <c r="D367" s="5">
        <v>11</v>
      </c>
    </row>
    <row r="368" spans="1:4">
      <c r="A368" s="4">
        <v>367</v>
      </c>
      <c r="B368" s="6">
        <v>360</v>
      </c>
      <c r="C368" s="7">
        <v>45714</v>
      </c>
      <c r="D368" s="5">
        <v>8</v>
      </c>
    </row>
    <row r="369" spans="1:4">
      <c r="A369" s="4">
        <v>368</v>
      </c>
      <c r="B369" s="6">
        <v>53</v>
      </c>
      <c r="C369" s="7">
        <v>45666</v>
      </c>
      <c r="D369" s="5">
        <v>11</v>
      </c>
    </row>
    <row r="370" spans="1:4">
      <c r="A370" s="4">
        <v>369</v>
      </c>
      <c r="B370" s="6">
        <v>220</v>
      </c>
      <c r="C370" s="7">
        <v>45680</v>
      </c>
      <c r="D370" s="5">
        <v>10</v>
      </c>
    </row>
    <row r="371" spans="1:4">
      <c r="A371" s="4">
        <v>370</v>
      </c>
      <c r="B371" s="6">
        <v>32</v>
      </c>
      <c r="C371" s="7">
        <v>45728</v>
      </c>
      <c r="D371" s="5">
        <v>7</v>
      </c>
    </row>
    <row r="372" spans="1:4">
      <c r="A372" s="4">
        <v>371</v>
      </c>
      <c r="B372" s="6">
        <v>120</v>
      </c>
      <c r="C372" s="7">
        <v>45831</v>
      </c>
      <c r="D372" s="5">
        <v>12</v>
      </c>
    </row>
    <row r="373" spans="1:4">
      <c r="A373" s="4">
        <v>372</v>
      </c>
      <c r="B373" s="6">
        <v>179</v>
      </c>
      <c r="C373" s="7">
        <v>45675</v>
      </c>
      <c r="D373" s="5">
        <v>10</v>
      </c>
    </row>
    <row r="374" spans="1:4">
      <c r="A374" s="4">
        <v>373</v>
      </c>
      <c r="B374" s="6">
        <v>400</v>
      </c>
      <c r="C374" s="7">
        <v>45758</v>
      </c>
      <c r="D374" s="5">
        <v>6</v>
      </c>
    </row>
    <row r="375" spans="1:4">
      <c r="A375" s="4">
        <v>374</v>
      </c>
      <c r="B375" s="6">
        <v>82</v>
      </c>
      <c r="C375" s="7">
        <v>45784</v>
      </c>
      <c r="D375" s="5">
        <v>7</v>
      </c>
    </row>
    <row r="376" spans="1:4">
      <c r="A376" s="4">
        <v>375</v>
      </c>
      <c r="B376" s="6">
        <v>229</v>
      </c>
      <c r="C376" s="7">
        <v>45699</v>
      </c>
      <c r="D376" s="5">
        <v>9</v>
      </c>
    </row>
    <row r="377" spans="1:4">
      <c r="A377" s="4">
        <v>376</v>
      </c>
      <c r="B377" s="6">
        <v>232</v>
      </c>
      <c r="C377" s="7">
        <v>45705</v>
      </c>
      <c r="D377" s="5">
        <v>11</v>
      </c>
    </row>
    <row r="378" spans="1:4">
      <c r="A378" s="4">
        <v>377</v>
      </c>
      <c r="B378" s="6">
        <v>191</v>
      </c>
      <c r="C378" s="7">
        <v>45714</v>
      </c>
      <c r="D378" s="5">
        <v>5</v>
      </c>
    </row>
    <row r="379" spans="1:4">
      <c r="A379" s="4">
        <v>378</v>
      </c>
      <c r="B379" s="6">
        <v>374</v>
      </c>
      <c r="C379" s="7">
        <v>45742</v>
      </c>
      <c r="D379" s="5">
        <v>11</v>
      </c>
    </row>
    <row r="380" spans="1:4">
      <c r="A380" s="4">
        <v>379</v>
      </c>
      <c r="B380" s="6">
        <v>382</v>
      </c>
      <c r="C380" s="7">
        <v>45784</v>
      </c>
      <c r="D380" s="5">
        <v>4</v>
      </c>
    </row>
    <row r="381" spans="1:4">
      <c r="A381" s="4">
        <v>380</v>
      </c>
      <c r="B381" s="6">
        <v>264</v>
      </c>
      <c r="C381" s="7">
        <v>45717</v>
      </c>
      <c r="D381" s="5">
        <v>10</v>
      </c>
    </row>
    <row r="382" spans="1:4">
      <c r="A382" s="4">
        <v>381</v>
      </c>
      <c r="B382" s="6">
        <v>8</v>
      </c>
      <c r="C382" s="7">
        <v>45707</v>
      </c>
      <c r="D382" s="5">
        <v>12</v>
      </c>
    </row>
    <row r="383" spans="1:4">
      <c r="A383" s="4">
        <v>382</v>
      </c>
      <c r="B383" s="6">
        <v>298</v>
      </c>
      <c r="C383" s="7">
        <v>45838</v>
      </c>
      <c r="D383" s="5">
        <v>10</v>
      </c>
    </row>
    <row r="384" spans="1:4">
      <c r="A384" s="4">
        <v>383</v>
      </c>
      <c r="B384" s="6">
        <v>382</v>
      </c>
      <c r="C384" s="7">
        <v>45719</v>
      </c>
      <c r="D384" s="5">
        <v>4</v>
      </c>
    </row>
    <row r="385" spans="1:4">
      <c r="A385" s="4">
        <v>384</v>
      </c>
      <c r="B385" s="6">
        <v>71</v>
      </c>
      <c r="C385" s="7">
        <v>45686</v>
      </c>
      <c r="D385" s="5">
        <v>9</v>
      </c>
    </row>
    <row r="386" spans="1:4">
      <c r="A386" s="4">
        <v>385</v>
      </c>
      <c r="B386" s="6">
        <v>221</v>
      </c>
      <c r="C386" s="7">
        <v>45793</v>
      </c>
      <c r="D386" s="5">
        <v>4</v>
      </c>
    </row>
    <row r="387" spans="1:4">
      <c r="A387" s="4">
        <v>386</v>
      </c>
      <c r="B387" s="6">
        <v>217</v>
      </c>
      <c r="C387" s="7">
        <v>45663</v>
      </c>
      <c r="D387" s="5">
        <v>6</v>
      </c>
    </row>
    <row r="388" spans="1:4">
      <c r="A388" s="4">
        <v>387</v>
      </c>
      <c r="B388" s="6">
        <v>153</v>
      </c>
      <c r="C388" s="7">
        <v>45808</v>
      </c>
      <c r="D388" s="5">
        <v>8</v>
      </c>
    </row>
    <row r="389" spans="1:4">
      <c r="A389" s="4">
        <v>388</v>
      </c>
      <c r="B389" s="6">
        <v>136</v>
      </c>
      <c r="C389" s="7">
        <v>45735</v>
      </c>
      <c r="D389" s="5">
        <v>8</v>
      </c>
    </row>
    <row r="390" spans="1:4">
      <c r="A390" s="4">
        <v>389</v>
      </c>
      <c r="B390" s="6">
        <v>291</v>
      </c>
      <c r="C390" s="7">
        <v>45661</v>
      </c>
      <c r="D390" s="5">
        <v>11</v>
      </c>
    </row>
    <row r="391" spans="1:4">
      <c r="A391" s="4">
        <v>390</v>
      </c>
      <c r="B391" s="6">
        <v>89</v>
      </c>
      <c r="C391" s="7">
        <v>45709</v>
      </c>
      <c r="D391" s="5">
        <v>11</v>
      </c>
    </row>
    <row r="392" spans="1:4">
      <c r="A392" s="4">
        <v>391</v>
      </c>
      <c r="B392" s="6">
        <v>374</v>
      </c>
      <c r="C392" s="7">
        <v>45712</v>
      </c>
      <c r="D392" s="5">
        <v>4</v>
      </c>
    </row>
    <row r="393" spans="1:4">
      <c r="A393" s="4">
        <v>392</v>
      </c>
      <c r="B393" s="6">
        <v>318</v>
      </c>
      <c r="C393" s="7">
        <v>45744</v>
      </c>
      <c r="D393" s="5">
        <v>8</v>
      </c>
    </row>
    <row r="394" spans="1:4">
      <c r="A394" s="4">
        <v>393</v>
      </c>
      <c r="B394" s="6">
        <v>330</v>
      </c>
      <c r="C394" s="7">
        <v>45803</v>
      </c>
      <c r="D394" s="5">
        <v>6</v>
      </c>
    </row>
    <row r="395" spans="1:4">
      <c r="A395" s="4">
        <v>394</v>
      </c>
      <c r="B395" s="6">
        <v>121</v>
      </c>
      <c r="C395" s="7">
        <v>45690</v>
      </c>
      <c r="D395" s="5">
        <v>11</v>
      </c>
    </row>
    <row r="396" spans="1:4">
      <c r="A396" s="4">
        <v>395</v>
      </c>
      <c r="B396" s="6">
        <v>130</v>
      </c>
      <c r="C396" s="7">
        <v>45658</v>
      </c>
      <c r="D396" s="5">
        <v>8</v>
      </c>
    </row>
    <row r="397" spans="1:4">
      <c r="A397" s="4">
        <v>396</v>
      </c>
      <c r="B397" s="6">
        <v>109</v>
      </c>
      <c r="C397" s="7">
        <v>45800</v>
      </c>
      <c r="D397" s="5">
        <v>9</v>
      </c>
    </row>
    <row r="398" spans="1:4">
      <c r="A398" s="4">
        <v>397</v>
      </c>
      <c r="B398" s="6">
        <v>219</v>
      </c>
      <c r="C398" s="7">
        <v>45760</v>
      </c>
      <c r="D398" s="5">
        <v>6</v>
      </c>
    </row>
    <row r="399" spans="1:4">
      <c r="A399" s="4">
        <v>398</v>
      </c>
      <c r="B399" s="6">
        <v>254</v>
      </c>
      <c r="C399" s="7">
        <v>45755</v>
      </c>
      <c r="D399" s="5">
        <v>12</v>
      </c>
    </row>
    <row r="400" spans="1:4">
      <c r="A400" s="4">
        <v>399</v>
      </c>
      <c r="B400" s="6">
        <v>344</v>
      </c>
      <c r="C400" s="7">
        <v>45693</v>
      </c>
      <c r="D400" s="5">
        <v>4</v>
      </c>
    </row>
    <row r="401" spans="1:4">
      <c r="A401" s="4">
        <v>400</v>
      </c>
      <c r="B401" s="6">
        <v>152</v>
      </c>
      <c r="C401" s="7">
        <v>45672</v>
      </c>
      <c r="D401" s="5">
        <v>11</v>
      </c>
    </row>
    <row r="402" spans="1:4">
      <c r="A402" s="4">
        <v>401</v>
      </c>
      <c r="B402" s="6">
        <v>181</v>
      </c>
      <c r="C402" s="7">
        <v>45750</v>
      </c>
      <c r="D402" s="5">
        <v>10</v>
      </c>
    </row>
    <row r="403" spans="1:4">
      <c r="A403" s="4">
        <v>402</v>
      </c>
      <c r="B403" s="6">
        <v>217</v>
      </c>
      <c r="C403" s="7">
        <v>45664</v>
      </c>
      <c r="D403" s="5">
        <v>6</v>
      </c>
    </row>
    <row r="404" spans="1:4">
      <c r="A404" s="4">
        <v>403</v>
      </c>
      <c r="B404" s="6">
        <v>361</v>
      </c>
      <c r="C404" s="7">
        <v>45669</v>
      </c>
      <c r="D404" s="5">
        <v>12</v>
      </c>
    </row>
    <row r="405" spans="1:4">
      <c r="A405" s="4">
        <v>404</v>
      </c>
      <c r="B405" s="6">
        <v>286</v>
      </c>
      <c r="C405" s="7">
        <v>45830</v>
      </c>
      <c r="D405" s="5">
        <v>10</v>
      </c>
    </row>
    <row r="406" spans="1:4">
      <c r="A406" s="4">
        <v>405</v>
      </c>
      <c r="B406" s="6">
        <v>305</v>
      </c>
      <c r="C406" s="7">
        <v>45739</v>
      </c>
      <c r="D406" s="5">
        <v>8</v>
      </c>
    </row>
    <row r="407" spans="1:4">
      <c r="A407" s="4">
        <v>406</v>
      </c>
      <c r="B407" s="6">
        <v>313</v>
      </c>
      <c r="C407" s="7">
        <v>45713</v>
      </c>
      <c r="D407" s="5">
        <v>4</v>
      </c>
    </row>
    <row r="408" spans="1:4">
      <c r="A408" s="4">
        <v>407</v>
      </c>
      <c r="B408" s="6">
        <v>250</v>
      </c>
      <c r="C408" s="7">
        <v>45708</v>
      </c>
      <c r="D408" s="5">
        <v>5</v>
      </c>
    </row>
    <row r="409" spans="1:4">
      <c r="A409" s="4">
        <v>408</v>
      </c>
      <c r="B409" s="6">
        <v>293</v>
      </c>
      <c r="C409" s="7">
        <v>45691</v>
      </c>
      <c r="D409" s="5">
        <v>8</v>
      </c>
    </row>
    <row r="410" spans="1:4">
      <c r="A410" s="4">
        <v>409</v>
      </c>
      <c r="B410" s="6">
        <v>287</v>
      </c>
      <c r="C410" s="7">
        <v>45755</v>
      </c>
      <c r="D410" s="5">
        <v>12</v>
      </c>
    </row>
    <row r="411" spans="1:4">
      <c r="A411" s="4">
        <v>410</v>
      </c>
      <c r="B411" s="6">
        <v>6</v>
      </c>
      <c r="C411" s="7">
        <v>45753</v>
      </c>
      <c r="D411" s="5">
        <v>12</v>
      </c>
    </row>
    <row r="412" spans="1:4">
      <c r="A412" s="4">
        <v>411</v>
      </c>
      <c r="B412" s="6">
        <v>175</v>
      </c>
      <c r="C412" s="7">
        <v>45691</v>
      </c>
      <c r="D412" s="5">
        <v>9</v>
      </c>
    </row>
    <row r="413" spans="1:4">
      <c r="A413" s="4">
        <v>412</v>
      </c>
      <c r="B413" s="6">
        <v>163</v>
      </c>
      <c r="C413" s="7">
        <v>45753</v>
      </c>
      <c r="D413" s="5">
        <v>4</v>
      </c>
    </row>
    <row r="414" spans="1:4">
      <c r="A414" s="4">
        <v>413</v>
      </c>
      <c r="B414" s="6">
        <v>302</v>
      </c>
      <c r="C414" s="7">
        <v>45670</v>
      </c>
      <c r="D414" s="5">
        <v>4</v>
      </c>
    </row>
    <row r="415" spans="1:4">
      <c r="A415" s="4">
        <v>414</v>
      </c>
      <c r="B415" s="6">
        <v>127</v>
      </c>
      <c r="C415" s="7">
        <v>45756</v>
      </c>
      <c r="D415" s="5">
        <v>7</v>
      </c>
    </row>
    <row r="416" spans="1:4">
      <c r="A416" s="4">
        <v>415</v>
      </c>
      <c r="B416" s="6">
        <v>258</v>
      </c>
      <c r="C416" s="7">
        <v>45793</v>
      </c>
      <c r="D416" s="5">
        <v>8</v>
      </c>
    </row>
    <row r="417" spans="1:4">
      <c r="A417" s="4">
        <v>416</v>
      </c>
      <c r="B417" s="6">
        <v>240</v>
      </c>
      <c r="C417" s="7">
        <v>45711</v>
      </c>
      <c r="D417" s="5">
        <v>8</v>
      </c>
    </row>
    <row r="418" spans="1:4">
      <c r="A418" s="4">
        <v>417</v>
      </c>
      <c r="B418" s="6">
        <v>19</v>
      </c>
      <c r="C418" s="7">
        <v>45667</v>
      </c>
      <c r="D418" s="5">
        <v>10</v>
      </c>
    </row>
    <row r="419" spans="1:4">
      <c r="A419" s="4">
        <v>418</v>
      </c>
      <c r="B419" s="6">
        <v>290</v>
      </c>
      <c r="C419" s="7">
        <v>45798</v>
      </c>
      <c r="D419" s="5">
        <v>4</v>
      </c>
    </row>
    <row r="420" spans="1:4">
      <c r="A420" s="4">
        <v>419</v>
      </c>
      <c r="B420" s="6">
        <v>98</v>
      </c>
      <c r="C420" s="7">
        <v>45746</v>
      </c>
      <c r="D420" s="5">
        <v>7</v>
      </c>
    </row>
    <row r="421" spans="1:4">
      <c r="A421" s="4">
        <v>420</v>
      </c>
      <c r="B421" s="6">
        <v>321</v>
      </c>
      <c r="C421" s="7">
        <v>45790</v>
      </c>
      <c r="D421" s="5">
        <v>5</v>
      </c>
    </row>
    <row r="422" spans="1:4">
      <c r="A422" s="4">
        <v>421</v>
      </c>
      <c r="B422" s="6">
        <v>106</v>
      </c>
      <c r="C422" s="7">
        <v>45678</v>
      </c>
      <c r="D422" s="5">
        <v>8</v>
      </c>
    </row>
    <row r="423" spans="1:4">
      <c r="A423" s="4">
        <v>422</v>
      </c>
      <c r="B423" s="6">
        <v>135</v>
      </c>
      <c r="C423" s="7">
        <v>45781</v>
      </c>
      <c r="D423" s="5">
        <v>4</v>
      </c>
    </row>
    <row r="424" spans="1:4">
      <c r="A424" s="4">
        <v>423</v>
      </c>
      <c r="B424" s="6">
        <v>129</v>
      </c>
      <c r="C424" s="7">
        <v>45716</v>
      </c>
      <c r="D424" s="5">
        <v>9</v>
      </c>
    </row>
    <row r="425" spans="1:4">
      <c r="A425" s="4">
        <v>424</v>
      </c>
      <c r="B425" s="6">
        <v>281</v>
      </c>
      <c r="C425" s="7">
        <v>45751</v>
      </c>
      <c r="D425" s="5">
        <v>6</v>
      </c>
    </row>
    <row r="426" spans="1:4">
      <c r="A426" s="4">
        <v>425</v>
      </c>
      <c r="B426" s="6">
        <v>224</v>
      </c>
      <c r="C426" s="7">
        <v>45697</v>
      </c>
      <c r="D426" s="5">
        <v>12</v>
      </c>
    </row>
    <row r="427" spans="1:4">
      <c r="A427" s="4">
        <v>426</v>
      </c>
      <c r="B427" s="6">
        <v>378</v>
      </c>
      <c r="C427" s="7">
        <v>45723</v>
      </c>
      <c r="D427" s="5">
        <v>9</v>
      </c>
    </row>
    <row r="428" spans="1:4">
      <c r="A428" s="4">
        <v>427</v>
      </c>
      <c r="B428" s="6">
        <v>82</v>
      </c>
      <c r="C428" s="7">
        <v>45741</v>
      </c>
      <c r="D428" s="5">
        <v>10</v>
      </c>
    </row>
    <row r="429" spans="1:4">
      <c r="A429" s="4">
        <v>428</v>
      </c>
      <c r="B429" s="6">
        <v>399</v>
      </c>
      <c r="C429" s="7">
        <v>45675</v>
      </c>
      <c r="D429" s="5">
        <v>7</v>
      </c>
    </row>
    <row r="430" spans="1:4">
      <c r="A430" s="4">
        <v>429</v>
      </c>
      <c r="B430" s="6">
        <v>97</v>
      </c>
      <c r="C430" s="7">
        <v>45835</v>
      </c>
      <c r="D430" s="5">
        <v>11</v>
      </c>
    </row>
    <row r="431" spans="1:4">
      <c r="A431" s="4">
        <v>430</v>
      </c>
      <c r="B431" s="6">
        <v>16</v>
      </c>
      <c r="C431" s="7">
        <v>45789</v>
      </c>
      <c r="D431" s="5">
        <v>7</v>
      </c>
    </row>
    <row r="432" spans="1:4">
      <c r="A432" s="4">
        <v>431</v>
      </c>
      <c r="B432" s="6">
        <v>151</v>
      </c>
      <c r="C432" s="7">
        <v>45777</v>
      </c>
      <c r="D432" s="5">
        <v>9</v>
      </c>
    </row>
    <row r="433" spans="1:4">
      <c r="A433" s="4">
        <v>432</v>
      </c>
      <c r="B433" s="6">
        <v>171</v>
      </c>
      <c r="C433" s="7">
        <v>45712</v>
      </c>
      <c r="D433" s="5">
        <v>8</v>
      </c>
    </row>
    <row r="434" spans="1:4">
      <c r="A434" s="4">
        <v>433</v>
      </c>
      <c r="B434" s="6">
        <v>91</v>
      </c>
      <c r="C434" s="7">
        <v>45809</v>
      </c>
      <c r="D434" s="5">
        <v>9</v>
      </c>
    </row>
    <row r="435" spans="1:4">
      <c r="A435" s="4">
        <v>434</v>
      </c>
      <c r="B435" s="6">
        <v>78</v>
      </c>
      <c r="C435" s="7">
        <v>45828</v>
      </c>
      <c r="D435" s="5">
        <v>9</v>
      </c>
    </row>
    <row r="436" spans="1:4">
      <c r="A436" s="4">
        <v>435</v>
      </c>
      <c r="B436" s="6">
        <v>75</v>
      </c>
      <c r="C436" s="7">
        <v>45813</v>
      </c>
      <c r="D436" s="5">
        <v>8</v>
      </c>
    </row>
    <row r="437" spans="1:4">
      <c r="A437" s="4">
        <v>436</v>
      </c>
      <c r="B437" s="6">
        <v>294</v>
      </c>
      <c r="C437" s="7">
        <v>45772</v>
      </c>
      <c r="D437" s="5">
        <v>9</v>
      </c>
    </row>
    <row r="438" spans="1:4">
      <c r="A438" s="4">
        <v>437</v>
      </c>
      <c r="B438" s="6">
        <v>301</v>
      </c>
      <c r="C438" s="7">
        <v>45748</v>
      </c>
      <c r="D438" s="5">
        <v>12</v>
      </c>
    </row>
    <row r="439" spans="1:4">
      <c r="A439" s="4">
        <v>438</v>
      </c>
      <c r="B439" s="6">
        <v>257</v>
      </c>
      <c r="C439" s="7">
        <v>45746</v>
      </c>
      <c r="D439" s="5">
        <v>5</v>
      </c>
    </row>
    <row r="440" spans="1:4">
      <c r="A440" s="4">
        <v>439</v>
      </c>
      <c r="B440" s="6">
        <v>240</v>
      </c>
      <c r="C440" s="7">
        <v>45692</v>
      </c>
      <c r="D440" s="5">
        <v>5</v>
      </c>
    </row>
    <row r="441" spans="1:4">
      <c r="A441" s="4">
        <v>440</v>
      </c>
      <c r="B441" s="6">
        <v>249</v>
      </c>
      <c r="C441" s="7">
        <v>45660</v>
      </c>
      <c r="D441" s="5">
        <v>11</v>
      </c>
    </row>
    <row r="442" spans="1:4">
      <c r="A442" s="4">
        <v>441</v>
      </c>
      <c r="B442" s="6">
        <v>269</v>
      </c>
      <c r="C442" s="7">
        <v>45705</v>
      </c>
      <c r="D442" s="5">
        <v>6</v>
      </c>
    </row>
    <row r="443" spans="1:4">
      <c r="A443" s="4">
        <v>442</v>
      </c>
      <c r="B443" s="6">
        <v>241</v>
      </c>
      <c r="C443" s="7">
        <v>45727</v>
      </c>
      <c r="D443" s="5">
        <v>10</v>
      </c>
    </row>
    <row r="444" spans="1:4">
      <c r="A444" s="4">
        <v>443</v>
      </c>
      <c r="B444" s="6">
        <v>297</v>
      </c>
      <c r="C444" s="7">
        <v>45806</v>
      </c>
      <c r="D444" s="5">
        <v>5</v>
      </c>
    </row>
    <row r="445" spans="1:4">
      <c r="A445" s="4">
        <v>444</v>
      </c>
      <c r="B445" s="6">
        <v>191</v>
      </c>
      <c r="C445" s="7">
        <v>45743</v>
      </c>
      <c r="D445" s="5">
        <v>5</v>
      </c>
    </row>
    <row r="446" spans="1:4">
      <c r="A446" s="4">
        <v>445</v>
      </c>
      <c r="B446" s="6">
        <v>286</v>
      </c>
      <c r="C446" s="7">
        <v>45748</v>
      </c>
      <c r="D446" s="5">
        <v>10</v>
      </c>
    </row>
    <row r="447" spans="1:4">
      <c r="A447" s="4">
        <v>446</v>
      </c>
      <c r="B447" s="6">
        <v>141</v>
      </c>
      <c r="C447" s="7">
        <v>45738</v>
      </c>
      <c r="D447" s="5">
        <v>6</v>
      </c>
    </row>
    <row r="448" spans="1:4">
      <c r="A448" s="4">
        <v>447</v>
      </c>
      <c r="B448" s="6">
        <v>56</v>
      </c>
      <c r="C448" s="7">
        <v>45739</v>
      </c>
      <c r="D448" s="5">
        <v>11</v>
      </c>
    </row>
    <row r="449" spans="1:4">
      <c r="A449" s="4">
        <v>448</v>
      </c>
      <c r="B449" s="6">
        <v>13</v>
      </c>
      <c r="C449" s="7">
        <v>45778</v>
      </c>
      <c r="D449" s="5">
        <v>6</v>
      </c>
    </row>
    <row r="450" spans="1:4">
      <c r="A450" s="4">
        <v>449</v>
      </c>
      <c r="B450" s="6">
        <v>345</v>
      </c>
      <c r="C450" s="7">
        <v>45697</v>
      </c>
      <c r="D450" s="5">
        <v>10</v>
      </c>
    </row>
    <row r="451" spans="1:4">
      <c r="A451" s="4">
        <v>450</v>
      </c>
      <c r="B451" s="6">
        <v>238</v>
      </c>
      <c r="C451" s="7">
        <v>45687</v>
      </c>
      <c r="D451" s="5">
        <v>12</v>
      </c>
    </row>
    <row r="452" spans="1:4">
      <c r="A452" s="4">
        <v>451</v>
      </c>
      <c r="B452" s="6">
        <v>350</v>
      </c>
      <c r="C452" s="7">
        <v>45766</v>
      </c>
      <c r="D452" s="5">
        <v>9</v>
      </c>
    </row>
    <row r="453" spans="1:4">
      <c r="A453" s="4">
        <v>452</v>
      </c>
      <c r="B453" s="6">
        <v>207</v>
      </c>
      <c r="C453" s="7">
        <v>45717</v>
      </c>
      <c r="D453" s="5">
        <v>11</v>
      </c>
    </row>
    <row r="454" spans="1:4">
      <c r="A454" s="4">
        <v>453</v>
      </c>
      <c r="B454" s="6">
        <v>9</v>
      </c>
      <c r="C454" s="7">
        <v>45818</v>
      </c>
      <c r="D454" s="5">
        <v>6</v>
      </c>
    </row>
    <row r="455" spans="1:4">
      <c r="A455" s="4">
        <v>454</v>
      </c>
      <c r="B455" s="6">
        <v>62</v>
      </c>
      <c r="C455" s="7">
        <v>45735</v>
      </c>
      <c r="D455" s="5">
        <v>12</v>
      </c>
    </row>
    <row r="456" spans="1:4">
      <c r="A456" s="4">
        <v>455</v>
      </c>
      <c r="B456" s="6">
        <v>296</v>
      </c>
      <c r="C456" s="7">
        <v>45807</v>
      </c>
      <c r="D456" s="5">
        <v>10</v>
      </c>
    </row>
    <row r="457" spans="1:4">
      <c r="A457" s="4">
        <v>456</v>
      </c>
      <c r="B457" s="6">
        <v>289</v>
      </c>
      <c r="C457" s="7">
        <v>45735</v>
      </c>
      <c r="D457" s="5">
        <v>10</v>
      </c>
    </row>
    <row r="458" spans="1:4">
      <c r="A458" s="4">
        <v>457</v>
      </c>
      <c r="B458" s="6">
        <v>386</v>
      </c>
      <c r="C458" s="7">
        <v>45710</v>
      </c>
      <c r="D458" s="5">
        <v>8</v>
      </c>
    </row>
    <row r="459" spans="1:4">
      <c r="A459" s="4">
        <v>458</v>
      </c>
      <c r="B459" s="6">
        <v>382</v>
      </c>
      <c r="C459" s="7">
        <v>45685</v>
      </c>
      <c r="D459" s="5">
        <v>10</v>
      </c>
    </row>
    <row r="460" spans="1:4">
      <c r="A460" s="4">
        <v>459</v>
      </c>
      <c r="B460" s="6">
        <v>154</v>
      </c>
      <c r="C460" s="7">
        <v>45702</v>
      </c>
      <c r="D460" s="5">
        <v>9</v>
      </c>
    </row>
    <row r="461" spans="1:4">
      <c r="A461" s="4">
        <v>460</v>
      </c>
      <c r="B461" s="6">
        <v>91</v>
      </c>
      <c r="C461" s="7">
        <v>45692</v>
      </c>
      <c r="D461" s="5">
        <v>10</v>
      </c>
    </row>
    <row r="462" spans="1:4">
      <c r="A462" s="4">
        <v>461</v>
      </c>
      <c r="B462" s="6">
        <v>362</v>
      </c>
      <c r="C462" s="7">
        <v>45659</v>
      </c>
      <c r="D462" s="5">
        <v>7</v>
      </c>
    </row>
    <row r="463" spans="1:4">
      <c r="A463" s="4">
        <v>462</v>
      </c>
      <c r="B463" s="6">
        <v>139</v>
      </c>
      <c r="C463" s="7">
        <v>45751</v>
      </c>
      <c r="D463" s="5">
        <v>5</v>
      </c>
    </row>
    <row r="464" spans="1:4">
      <c r="A464" s="4">
        <v>463</v>
      </c>
      <c r="B464" s="6">
        <v>381</v>
      </c>
      <c r="C464" s="7">
        <v>45794</v>
      </c>
      <c r="D464" s="5">
        <v>12</v>
      </c>
    </row>
    <row r="465" spans="1:4">
      <c r="A465" s="4">
        <v>464</v>
      </c>
      <c r="B465" s="6">
        <v>293</v>
      </c>
      <c r="C465" s="7">
        <v>45812</v>
      </c>
      <c r="D465" s="5">
        <v>9</v>
      </c>
    </row>
    <row r="466" spans="1:4">
      <c r="A466" s="4">
        <v>465</v>
      </c>
      <c r="B466" s="6">
        <v>287</v>
      </c>
      <c r="C466" s="7">
        <v>45697</v>
      </c>
      <c r="D466" s="5">
        <v>7</v>
      </c>
    </row>
    <row r="467" spans="1:4">
      <c r="A467" s="4">
        <v>466</v>
      </c>
      <c r="B467" s="6">
        <v>395</v>
      </c>
      <c r="C467" s="7">
        <v>45782</v>
      </c>
      <c r="D467" s="5">
        <v>7</v>
      </c>
    </row>
    <row r="468" spans="1:4">
      <c r="A468" s="4">
        <v>467</v>
      </c>
      <c r="B468" s="6">
        <v>354</v>
      </c>
      <c r="C468" s="7">
        <v>45727</v>
      </c>
      <c r="D468" s="5">
        <v>9</v>
      </c>
    </row>
    <row r="469" spans="1:4">
      <c r="A469" s="4">
        <v>468</v>
      </c>
      <c r="B469" s="6">
        <v>207</v>
      </c>
      <c r="C469" s="7">
        <v>45708</v>
      </c>
      <c r="D469" s="5">
        <v>8</v>
      </c>
    </row>
    <row r="470" spans="1:4">
      <c r="A470" s="4">
        <v>469</v>
      </c>
      <c r="B470" s="6">
        <v>147</v>
      </c>
      <c r="C470" s="7">
        <v>45688</v>
      </c>
      <c r="D470" s="5">
        <v>8</v>
      </c>
    </row>
    <row r="471" spans="1:4">
      <c r="A471" s="4">
        <v>470</v>
      </c>
      <c r="B471" s="6">
        <v>361</v>
      </c>
      <c r="C471" s="7">
        <v>45762</v>
      </c>
      <c r="D471" s="5">
        <v>7</v>
      </c>
    </row>
    <row r="472" spans="1:4">
      <c r="A472" s="4">
        <v>471</v>
      </c>
      <c r="B472" s="6">
        <v>85</v>
      </c>
      <c r="C472" s="7">
        <v>45672</v>
      </c>
      <c r="D472" s="5">
        <v>10</v>
      </c>
    </row>
    <row r="473" spans="1:4">
      <c r="A473" s="4">
        <v>472</v>
      </c>
      <c r="B473" s="6">
        <v>175</v>
      </c>
      <c r="C473" s="7">
        <v>45793</v>
      </c>
      <c r="D473" s="5">
        <v>9</v>
      </c>
    </row>
    <row r="474" spans="1:4">
      <c r="A474" s="4">
        <v>473</v>
      </c>
      <c r="B474" s="6">
        <v>21</v>
      </c>
      <c r="C474" s="7">
        <v>45712</v>
      </c>
      <c r="D474" s="5">
        <v>8</v>
      </c>
    </row>
    <row r="475" spans="1:4">
      <c r="A475" s="4">
        <v>474</v>
      </c>
      <c r="B475" s="6">
        <v>299</v>
      </c>
      <c r="C475" s="7">
        <v>45834</v>
      </c>
      <c r="D475" s="5">
        <v>10</v>
      </c>
    </row>
    <row r="476" spans="1:4">
      <c r="A476" s="4">
        <v>475</v>
      </c>
      <c r="B476" s="6">
        <v>277</v>
      </c>
      <c r="C476" s="7">
        <v>45812</v>
      </c>
      <c r="D476" s="5">
        <v>9</v>
      </c>
    </row>
    <row r="477" spans="1:4">
      <c r="A477" s="4">
        <v>476</v>
      </c>
      <c r="B477" s="6">
        <v>155</v>
      </c>
      <c r="C477" s="7">
        <v>45772</v>
      </c>
      <c r="D477" s="5">
        <v>11</v>
      </c>
    </row>
    <row r="478" spans="1:4">
      <c r="A478" s="4">
        <v>477</v>
      </c>
      <c r="B478" s="6">
        <v>400</v>
      </c>
      <c r="C478" s="7">
        <v>45711</v>
      </c>
      <c r="D478" s="5">
        <v>12</v>
      </c>
    </row>
    <row r="479" spans="1:4">
      <c r="A479" s="4">
        <v>478</v>
      </c>
      <c r="B479" s="6">
        <v>48</v>
      </c>
      <c r="C479" s="7">
        <v>45795</v>
      </c>
      <c r="D479" s="5">
        <v>4</v>
      </c>
    </row>
    <row r="480" spans="1:4">
      <c r="A480" s="4">
        <v>479</v>
      </c>
      <c r="B480" s="6">
        <v>264</v>
      </c>
      <c r="C480" s="7">
        <v>45788</v>
      </c>
      <c r="D480" s="5">
        <v>4</v>
      </c>
    </row>
    <row r="481" spans="1:4">
      <c r="A481" s="4">
        <v>480</v>
      </c>
      <c r="B481" s="6">
        <v>292</v>
      </c>
      <c r="C481" s="7">
        <v>45669</v>
      </c>
      <c r="D481" s="5">
        <v>7</v>
      </c>
    </row>
    <row r="482" spans="1:4">
      <c r="A482" s="4">
        <v>481</v>
      </c>
      <c r="B482" s="6">
        <v>194</v>
      </c>
      <c r="C482" s="7">
        <v>45720</v>
      </c>
      <c r="D482" s="5">
        <v>11</v>
      </c>
    </row>
    <row r="483" spans="1:4">
      <c r="A483" s="4">
        <v>482</v>
      </c>
      <c r="B483" s="6">
        <v>234</v>
      </c>
      <c r="C483" s="7">
        <v>45731</v>
      </c>
      <c r="D483" s="5">
        <v>7</v>
      </c>
    </row>
    <row r="484" spans="1:4">
      <c r="A484" s="4">
        <v>483</v>
      </c>
      <c r="B484" s="6">
        <v>143</v>
      </c>
      <c r="C484" s="7">
        <v>45787</v>
      </c>
      <c r="D484" s="5">
        <v>10</v>
      </c>
    </row>
    <row r="485" spans="1:4">
      <c r="A485" s="4">
        <v>484</v>
      </c>
      <c r="B485" s="6">
        <v>282</v>
      </c>
      <c r="C485" s="7">
        <v>45759</v>
      </c>
      <c r="D485" s="5">
        <v>6</v>
      </c>
    </row>
    <row r="486" spans="1:4">
      <c r="A486" s="4">
        <v>485</v>
      </c>
      <c r="B486" s="6">
        <v>125</v>
      </c>
      <c r="C486" s="7">
        <v>45758</v>
      </c>
      <c r="D486" s="5">
        <v>5</v>
      </c>
    </row>
    <row r="487" spans="1:4">
      <c r="A487" s="4">
        <v>486</v>
      </c>
      <c r="B487" s="6">
        <v>182</v>
      </c>
      <c r="C487" s="7">
        <v>45768</v>
      </c>
      <c r="D487" s="5">
        <v>6</v>
      </c>
    </row>
    <row r="488" spans="1:4">
      <c r="A488" s="4">
        <v>487</v>
      </c>
      <c r="B488" s="6">
        <v>272</v>
      </c>
      <c r="C488" s="7">
        <v>45717</v>
      </c>
      <c r="D488" s="5">
        <v>4</v>
      </c>
    </row>
    <row r="489" spans="1:4">
      <c r="A489" s="4">
        <v>488</v>
      </c>
      <c r="B489" s="6">
        <v>9</v>
      </c>
      <c r="C489" s="7">
        <v>45835</v>
      </c>
      <c r="D489" s="5">
        <v>11</v>
      </c>
    </row>
    <row r="490" spans="1:4">
      <c r="A490" s="4">
        <v>489</v>
      </c>
      <c r="B490" s="6">
        <v>266</v>
      </c>
      <c r="C490" s="7">
        <v>45771</v>
      </c>
      <c r="D490" s="5">
        <v>12</v>
      </c>
    </row>
    <row r="491" spans="1:4">
      <c r="A491" s="4">
        <v>490</v>
      </c>
      <c r="B491" s="6">
        <v>175</v>
      </c>
      <c r="C491" s="7">
        <v>45817</v>
      </c>
      <c r="D491" s="5">
        <v>11</v>
      </c>
    </row>
    <row r="492" spans="1:4">
      <c r="A492" s="4">
        <v>491</v>
      </c>
      <c r="B492" s="6">
        <v>308</v>
      </c>
      <c r="C492" s="7">
        <v>45811</v>
      </c>
      <c r="D492" s="5">
        <v>4</v>
      </c>
    </row>
    <row r="493" spans="1:4">
      <c r="A493" s="4">
        <v>492</v>
      </c>
      <c r="B493" s="6">
        <v>221</v>
      </c>
      <c r="C493" s="7">
        <v>45671</v>
      </c>
      <c r="D493" s="5">
        <v>7</v>
      </c>
    </row>
    <row r="494" spans="1:4">
      <c r="A494" s="4">
        <v>493</v>
      </c>
      <c r="B494" s="6">
        <v>200</v>
      </c>
      <c r="C494" s="7">
        <v>45714</v>
      </c>
      <c r="D494" s="5">
        <v>5</v>
      </c>
    </row>
    <row r="495" spans="1:4">
      <c r="A495" s="4">
        <v>494</v>
      </c>
      <c r="B495" s="6">
        <v>13</v>
      </c>
      <c r="C495" s="7">
        <v>45753</v>
      </c>
      <c r="D495" s="5">
        <v>9</v>
      </c>
    </row>
    <row r="496" spans="1:4">
      <c r="A496" s="4">
        <v>495</v>
      </c>
      <c r="B496" s="6">
        <v>189</v>
      </c>
      <c r="C496" s="7">
        <v>45813</v>
      </c>
      <c r="D496" s="5">
        <v>8</v>
      </c>
    </row>
    <row r="497" spans="1:4">
      <c r="A497" s="4">
        <v>496</v>
      </c>
      <c r="B497" s="6">
        <v>134</v>
      </c>
      <c r="C497" s="7">
        <v>45732</v>
      </c>
      <c r="D497" s="5">
        <v>6</v>
      </c>
    </row>
    <row r="498" spans="1:4">
      <c r="A498" s="4">
        <v>497</v>
      </c>
      <c r="B498" s="6">
        <v>12</v>
      </c>
      <c r="C498" s="7">
        <v>45769</v>
      </c>
      <c r="D498" s="5">
        <v>6</v>
      </c>
    </row>
    <row r="499" spans="1:4">
      <c r="A499" s="4">
        <v>498</v>
      </c>
      <c r="B499" s="6">
        <v>236</v>
      </c>
      <c r="C499" s="7">
        <v>45794</v>
      </c>
      <c r="D499" s="5">
        <v>9</v>
      </c>
    </row>
    <row r="500" spans="1:4">
      <c r="A500" s="4">
        <v>499</v>
      </c>
      <c r="B500" s="6">
        <v>399</v>
      </c>
      <c r="C500" s="7">
        <v>45687</v>
      </c>
      <c r="D500" s="5">
        <v>12</v>
      </c>
    </row>
    <row r="501" spans="1:4">
      <c r="A501" s="4">
        <v>500</v>
      </c>
      <c r="B501" s="6">
        <v>141</v>
      </c>
      <c r="C501" s="7">
        <v>45674</v>
      </c>
      <c r="D501" s="5">
        <v>8</v>
      </c>
    </row>
    <row r="502" spans="1:4">
      <c r="A502" s="4">
        <v>501</v>
      </c>
      <c r="B502" s="6">
        <v>369</v>
      </c>
      <c r="C502" s="7">
        <v>45748</v>
      </c>
      <c r="D502" s="5">
        <v>10</v>
      </c>
    </row>
    <row r="503" spans="1:4">
      <c r="A503" s="4">
        <v>502</v>
      </c>
      <c r="B503" s="6">
        <v>375</v>
      </c>
      <c r="C503" s="7">
        <v>45734</v>
      </c>
      <c r="D503" s="5">
        <v>4</v>
      </c>
    </row>
    <row r="504" spans="1:4">
      <c r="A504" s="4">
        <v>503</v>
      </c>
      <c r="B504" s="6">
        <v>4</v>
      </c>
      <c r="C504" s="7">
        <v>45734</v>
      </c>
      <c r="D504" s="5">
        <v>5</v>
      </c>
    </row>
    <row r="505" spans="1:4">
      <c r="A505" s="4">
        <v>504</v>
      </c>
      <c r="B505" s="6">
        <v>316</v>
      </c>
      <c r="C505" s="7">
        <v>45755</v>
      </c>
      <c r="D505" s="5">
        <v>4</v>
      </c>
    </row>
    <row r="506" spans="1:4">
      <c r="A506" s="4">
        <v>505</v>
      </c>
      <c r="B506" s="6">
        <v>42</v>
      </c>
      <c r="C506" s="7">
        <v>45770</v>
      </c>
      <c r="D506" s="5">
        <v>8</v>
      </c>
    </row>
    <row r="507" spans="1:4">
      <c r="A507" s="4">
        <v>506</v>
      </c>
      <c r="B507" s="6">
        <v>268</v>
      </c>
      <c r="C507" s="7">
        <v>45727</v>
      </c>
      <c r="D507" s="5">
        <v>9</v>
      </c>
    </row>
    <row r="508" spans="1:4">
      <c r="A508" s="4">
        <v>507</v>
      </c>
      <c r="B508" s="6">
        <v>73</v>
      </c>
      <c r="C508" s="7">
        <v>45784</v>
      </c>
      <c r="D508" s="5">
        <v>9</v>
      </c>
    </row>
    <row r="509" spans="1:4">
      <c r="A509" s="4">
        <v>508</v>
      </c>
      <c r="B509" s="6">
        <v>171</v>
      </c>
      <c r="C509" s="7">
        <v>45823</v>
      </c>
      <c r="D509" s="5">
        <v>10</v>
      </c>
    </row>
    <row r="510" spans="1:4">
      <c r="A510" s="4">
        <v>509</v>
      </c>
      <c r="B510" s="6">
        <v>53</v>
      </c>
      <c r="C510" s="7">
        <v>45809</v>
      </c>
      <c r="D510" s="5">
        <v>12</v>
      </c>
    </row>
    <row r="511" spans="1:4">
      <c r="A511" s="4">
        <v>510</v>
      </c>
      <c r="B511" s="6">
        <v>178</v>
      </c>
      <c r="C511" s="7">
        <v>45748</v>
      </c>
      <c r="D511" s="5">
        <v>9</v>
      </c>
    </row>
    <row r="512" spans="1:4">
      <c r="A512" s="4">
        <v>511</v>
      </c>
      <c r="B512" s="6">
        <v>30</v>
      </c>
      <c r="C512" s="7">
        <v>45740</v>
      </c>
      <c r="D512" s="5">
        <v>11</v>
      </c>
    </row>
    <row r="513" spans="1:4">
      <c r="A513" s="4">
        <v>512</v>
      </c>
      <c r="B513" s="6">
        <v>20</v>
      </c>
      <c r="C513" s="7">
        <v>45813</v>
      </c>
      <c r="D513" s="5">
        <v>7</v>
      </c>
    </row>
    <row r="514" spans="1:4">
      <c r="A514" s="4">
        <v>513</v>
      </c>
      <c r="B514" s="6">
        <v>225</v>
      </c>
      <c r="C514" s="7">
        <v>45709</v>
      </c>
      <c r="D514" s="5">
        <v>5</v>
      </c>
    </row>
    <row r="515" spans="1:4">
      <c r="A515" s="4">
        <v>514</v>
      </c>
      <c r="B515" s="6">
        <v>325</v>
      </c>
      <c r="C515" s="7">
        <v>45790</v>
      </c>
      <c r="D515" s="5">
        <v>12</v>
      </c>
    </row>
    <row r="516" spans="1:4">
      <c r="A516" s="4">
        <v>515</v>
      </c>
      <c r="B516" s="6">
        <v>237</v>
      </c>
      <c r="C516" s="7">
        <v>45829</v>
      </c>
      <c r="D516" s="5">
        <v>12</v>
      </c>
    </row>
    <row r="517" spans="1:4">
      <c r="A517" s="4">
        <v>516</v>
      </c>
      <c r="B517" s="6">
        <v>203</v>
      </c>
      <c r="C517" s="7">
        <v>45774</v>
      </c>
      <c r="D517" s="5">
        <v>12</v>
      </c>
    </row>
    <row r="518" spans="1:4">
      <c r="A518" s="4">
        <v>517</v>
      </c>
      <c r="B518" s="6">
        <v>242</v>
      </c>
      <c r="C518" s="7">
        <v>45712</v>
      </c>
      <c r="D518" s="5">
        <v>5</v>
      </c>
    </row>
    <row r="519" spans="1:4">
      <c r="A519" s="4">
        <v>518</v>
      </c>
      <c r="B519" s="6">
        <v>289</v>
      </c>
      <c r="C519" s="7">
        <v>45810</v>
      </c>
      <c r="D519" s="5">
        <v>8</v>
      </c>
    </row>
    <row r="520" spans="1:4">
      <c r="A520" s="4">
        <v>519</v>
      </c>
      <c r="B520" s="6">
        <v>298</v>
      </c>
      <c r="C520" s="7">
        <v>45732</v>
      </c>
      <c r="D520" s="5">
        <v>10</v>
      </c>
    </row>
    <row r="521" spans="1:4">
      <c r="A521" s="4">
        <v>520</v>
      </c>
      <c r="B521" s="6">
        <v>340</v>
      </c>
      <c r="C521" s="7">
        <v>45767</v>
      </c>
      <c r="D521" s="5">
        <v>11</v>
      </c>
    </row>
    <row r="522" spans="1:4">
      <c r="A522" s="4">
        <v>521</v>
      </c>
      <c r="B522" s="6">
        <v>383</v>
      </c>
      <c r="C522" s="7">
        <v>45826</v>
      </c>
      <c r="D522" s="5">
        <v>8</v>
      </c>
    </row>
    <row r="523" spans="1:4">
      <c r="A523" s="4">
        <v>522</v>
      </c>
      <c r="B523" s="6">
        <v>93</v>
      </c>
      <c r="C523" s="7">
        <v>45834</v>
      </c>
      <c r="D523" s="5">
        <v>9</v>
      </c>
    </row>
    <row r="524" spans="1:4">
      <c r="A524" s="4">
        <v>523</v>
      </c>
      <c r="B524" s="6">
        <v>185</v>
      </c>
      <c r="C524" s="7">
        <v>45774</v>
      </c>
      <c r="D524" s="5">
        <v>10</v>
      </c>
    </row>
    <row r="525" spans="1:4">
      <c r="A525" s="4">
        <v>524</v>
      </c>
      <c r="B525" s="6">
        <v>389</v>
      </c>
      <c r="C525" s="7">
        <v>45733</v>
      </c>
      <c r="D525" s="5">
        <v>7</v>
      </c>
    </row>
    <row r="526" spans="1:4">
      <c r="A526" s="4">
        <v>525</v>
      </c>
      <c r="B526" s="6">
        <v>118</v>
      </c>
      <c r="C526" s="7">
        <v>45775</v>
      </c>
      <c r="D526" s="5">
        <v>12</v>
      </c>
    </row>
    <row r="527" spans="1:4">
      <c r="A527" s="4">
        <v>526</v>
      </c>
      <c r="B527" s="6">
        <v>137</v>
      </c>
      <c r="C527" s="7">
        <v>45825</v>
      </c>
      <c r="D527" s="5">
        <v>4</v>
      </c>
    </row>
    <row r="528" spans="1:4">
      <c r="A528" s="4">
        <v>527</v>
      </c>
      <c r="B528" s="6">
        <v>298</v>
      </c>
      <c r="C528" s="7">
        <v>45754</v>
      </c>
      <c r="D528" s="5">
        <v>7</v>
      </c>
    </row>
    <row r="529" spans="1:4">
      <c r="A529" s="4">
        <v>528</v>
      </c>
      <c r="B529" s="6">
        <v>397</v>
      </c>
      <c r="C529" s="7">
        <v>45723</v>
      </c>
      <c r="D529" s="5">
        <v>5</v>
      </c>
    </row>
    <row r="530" spans="1:4">
      <c r="A530" s="4">
        <v>529</v>
      </c>
      <c r="B530" s="6">
        <v>110</v>
      </c>
      <c r="C530" s="7">
        <v>45779</v>
      </c>
      <c r="D530" s="5">
        <v>6</v>
      </c>
    </row>
    <row r="531" spans="1:4">
      <c r="A531" s="4">
        <v>530</v>
      </c>
      <c r="B531" s="6">
        <v>356</v>
      </c>
      <c r="C531" s="7">
        <v>45759</v>
      </c>
      <c r="D531" s="5">
        <v>12</v>
      </c>
    </row>
    <row r="532" spans="1:4">
      <c r="A532" s="4">
        <v>531</v>
      </c>
      <c r="B532" s="6">
        <v>238</v>
      </c>
      <c r="C532" s="7">
        <v>45762</v>
      </c>
      <c r="D532" s="5">
        <v>6</v>
      </c>
    </row>
    <row r="533" spans="1:4">
      <c r="A533" s="4">
        <v>532</v>
      </c>
      <c r="B533" s="6">
        <v>373</v>
      </c>
      <c r="C533" s="7">
        <v>45830</v>
      </c>
      <c r="D533" s="5">
        <v>12</v>
      </c>
    </row>
    <row r="534" spans="1:4">
      <c r="A534" s="4">
        <v>533</v>
      </c>
      <c r="B534" s="6">
        <v>9</v>
      </c>
      <c r="C534" s="7">
        <v>45691</v>
      </c>
      <c r="D534" s="5">
        <v>12</v>
      </c>
    </row>
    <row r="535" spans="1:4">
      <c r="A535" s="4">
        <v>534</v>
      </c>
      <c r="B535" s="6">
        <v>248</v>
      </c>
      <c r="C535" s="7">
        <v>45709</v>
      </c>
      <c r="D535" s="5">
        <v>10</v>
      </c>
    </row>
    <row r="536" spans="1:4">
      <c r="A536" s="4">
        <v>535</v>
      </c>
      <c r="B536" s="6">
        <v>239</v>
      </c>
      <c r="C536" s="7">
        <v>45760</v>
      </c>
      <c r="D536" s="5">
        <v>7</v>
      </c>
    </row>
    <row r="537" spans="1:4">
      <c r="A537" s="4">
        <v>536</v>
      </c>
      <c r="B537" s="6">
        <v>75</v>
      </c>
      <c r="C537" s="7">
        <v>45796</v>
      </c>
      <c r="D537" s="5">
        <v>5</v>
      </c>
    </row>
    <row r="538" spans="1:4">
      <c r="A538" s="4">
        <v>537</v>
      </c>
      <c r="B538" s="6">
        <v>297</v>
      </c>
      <c r="C538" s="7">
        <v>45702</v>
      </c>
      <c r="D538" s="5">
        <v>11</v>
      </c>
    </row>
    <row r="539" spans="1:4">
      <c r="A539" s="4">
        <v>538</v>
      </c>
      <c r="B539" s="6">
        <v>360</v>
      </c>
      <c r="C539" s="7">
        <v>45712</v>
      </c>
      <c r="D539" s="5">
        <v>10</v>
      </c>
    </row>
    <row r="540" spans="1:4">
      <c r="A540" s="4">
        <v>539</v>
      </c>
      <c r="B540" s="6">
        <v>115</v>
      </c>
      <c r="C540" s="7">
        <v>45823</v>
      </c>
      <c r="D540" s="5">
        <v>8</v>
      </c>
    </row>
    <row r="541" spans="1:4">
      <c r="A541" s="4">
        <v>540</v>
      </c>
      <c r="B541" s="6">
        <v>286</v>
      </c>
      <c r="C541" s="7">
        <v>45838</v>
      </c>
      <c r="D541" s="5">
        <v>4</v>
      </c>
    </row>
    <row r="542" spans="1:4">
      <c r="A542" s="4">
        <v>541</v>
      </c>
      <c r="B542" s="6">
        <v>119</v>
      </c>
      <c r="C542" s="7">
        <v>45786</v>
      </c>
      <c r="D542" s="5">
        <v>12</v>
      </c>
    </row>
    <row r="543" spans="1:4">
      <c r="A543" s="4">
        <v>542</v>
      </c>
      <c r="B543" s="6">
        <v>119</v>
      </c>
      <c r="C543" s="7">
        <v>45817</v>
      </c>
      <c r="D543" s="5">
        <v>8</v>
      </c>
    </row>
    <row r="544" spans="1:4">
      <c r="A544" s="4">
        <v>543</v>
      </c>
      <c r="B544" s="6">
        <v>15</v>
      </c>
      <c r="C544" s="7">
        <v>45728</v>
      </c>
      <c r="D544" s="5">
        <v>11</v>
      </c>
    </row>
    <row r="545" spans="1:4">
      <c r="A545" s="4">
        <v>544</v>
      </c>
      <c r="B545" s="6">
        <v>383</v>
      </c>
      <c r="C545" s="7">
        <v>45831</v>
      </c>
      <c r="D545" s="5">
        <v>12</v>
      </c>
    </row>
    <row r="546" spans="1:4">
      <c r="A546" s="4">
        <v>545</v>
      </c>
      <c r="B546" s="6">
        <v>158</v>
      </c>
      <c r="C546" s="7">
        <v>45671</v>
      </c>
      <c r="D546" s="5">
        <v>8</v>
      </c>
    </row>
    <row r="547" spans="1:4">
      <c r="A547" s="4">
        <v>546</v>
      </c>
      <c r="B547" s="6">
        <v>83</v>
      </c>
      <c r="C547" s="7">
        <v>45733</v>
      </c>
      <c r="D547" s="5">
        <v>7</v>
      </c>
    </row>
    <row r="548" spans="1:4">
      <c r="A548" s="4">
        <v>547</v>
      </c>
      <c r="B548" s="6">
        <v>100</v>
      </c>
      <c r="C548" s="7">
        <v>45709</v>
      </c>
      <c r="D548" s="5">
        <v>4</v>
      </c>
    </row>
    <row r="549" spans="1:4">
      <c r="A549" s="4">
        <v>548</v>
      </c>
      <c r="B549" s="6">
        <v>102</v>
      </c>
      <c r="C549" s="7">
        <v>45834</v>
      </c>
      <c r="D549" s="5">
        <v>6</v>
      </c>
    </row>
    <row r="550" spans="1:4">
      <c r="A550" s="4">
        <v>549</v>
      </c>
      <c r="B550" s="6">
        <v>242</v>
      </c>
      <c r="C550" s="7">
        <v>45830</v>
      </c>
      <c r="D550" s="5">
        <v>9</v>
      </c>
    </row>
    <row r="551" spans="1:4">
      <c r="A551" s="4">
        <v>550</v>
      </c>
      <c r="B551" s="6">
        <v>368</v>
      </c>
      <c r="C551" s="7">
        <v>45689</v>
      </c>
      <c r="D551" s="5">
        <v>12</v>
      </c>
    </row>
    <row r="552" spans="1:4">
      <c r="A552" s="4">
        <v>551</v>
      </c>
      <c r="B552" s="6">
        <v>399</v>
      </c>
      <c r="C552" s="7">
        <v>45771</v>
      </c>
      <c r="D552" s="5">
        <v>10</v>
      </c>
    </row>
    <row r="553" spans="1:4">
      <c r="A553" s="4">
        <v>552</v>
      </c>
      <c r="B553" s="6">
        <v>19</v>
      </c>
      <c r="C553" s="7">
        <v>45817</v>
      </c>
      <c r="D553" s="5">
        <v>7</v>
      </c>
    </row>
    <row r="554" spans="1:4">
      <c r="A554" s="4">
        <v>553</v>
      </c>
      <c r="B554" s="6">
        <v>42</v>
      </c>
      <c r="C554" s="7">
        <v>45730</v>
      </c>
      <c r="D554" s="5">
        <v>11</v>
      </c>
    </row>
    <row r="555" spans="1:4">
      <c r="A555" s="4">
        <v>554</v>
      </c>
      <c r="B555" s="6">
        <v>183</v>
      </c>
      <c r="C555" s="7">
        <v>45725</v>
      </c>
      <c r="D555" s="5">
        <v>7</v>
      </c>
    </row>
    <row r="556" spans="1:4">
      <c r="A556" s="4">
        <v>555</v>
      </c>
      <c r="B556" s="6">
        <v>52</v>
      </c>
      <c r="C556" s="7">
        <v>45822</v>
      </c>
      <c r="D556" s="5">
        <v>10</v>
      </c>
    </row>
    <row r="557" spans="1:4">
      <c r="A557" s="4">
        <v>556</v>
      </c>
      <c r="B557" s="6">
        <v>189</v>
      </c>
      <c r="C557" s="7">
        <v>45731</v>
      </c>
      <c r="D557" s="5">
        <v>4</v>
      </c>
    </row>
    <row r="558" spans="1:4">
      <c r="A558" s="4">
        <v>557</v>
      </c>
      <c r="B558" s="6">
        <v>21</v>
      </c>
      <c r="C558" s="7">
        <v>45761</v>
      </c>
      <c r="D558" s="5">
        <v>6</v>
      </c>
    </row>
    <row r="559" spans="1:4">
      <c r="A559" s="4">
        <v>558</v>
      </c>
      <c r="B559" s="6">
        <v>229</v>
      </c>
      <c r="C559" s="7">
        <v>45697</v>
      </c>
      <c r="D559" s="5">
        <v>9</v>
      </c>
    </row>
    <row r="560" spans="1:4">
      <c r="A560" s="4">
        <v>559</v>
      </c>
      <c r="B560" s="6">
        <v>116</v>
      </c>
      <c r="C560" s="7">
        <v>45742</v>
      </c>
      <c r="D560" s="5">
        <v>7</v>
      </c>
    </row>
    <row r="561" spans="1:4">
      <c r="A561" s="4">
        <v>560</v>
      </c>
      <c r="B561" s="6">
        <v>381</v>
      </c>
      <c r="C561" s="7">
        <v>45749</v>
      </c>
      <c r="D561" s="5">
        <v>7</v>
      </c>
    </row>
    <row r="562" spans="1:4">
      <c r="A562" s="4">
        <v>561</v>
      </c>
      <c r="B562" s="6">
        <v>326</v>
      </c>
      <c r="C562" s="7">
        <v>45730</v>
      </c>
      <c r="D562" s="5">
        <v>12</v>
      </c>
    </row>
    <row r="563" spans="1:4">
      <c r="A563" s="4">
        <v>562</v>
      </c>
      <c r="B563" s="6">
        <v>52</v>
      </c>
      <c r="C563" s="7">
        <v>45721</v>
      </c>
      <c r="D563" s="5">
        <v>6</v>
      </c>
    </row>
    <row r="564" spans="1:4">
      <c r="A564" s="4">
        <v>563</v>
      </c>
      <c r="B564" s="6">
        <v>146</v>
      </c>
      <c r="C564" s="7">
        <v>45831</v>
      </c>
      <c r="D564" s="5">
        <v>5</v>
      </c>
    </row>
    <row r="565" spans="1:4">
      <c r="A565" s="4">
        <v>564</v>
      </c>
      <c r="B565" s="6">
        <v>234</v>
      </c>
      <c r="C565" s="7">
        <v>45799</v>
      </c>
      <c r="D565" s="5">
        <v>4</v>
      </c>
    </row>
    <row r="566" spans="1:4">
      <c r="A566" s="4">
        <v>565</v>
      </c>
      <c r="B566" s="6">
        <v>179</v>
      </c>
      <c r="C566" s="7">
        <v>45747</v>
      </c>
      <c r="D566" s="5">
        <v>5</v>
      </c>
    </row>
    <row r="567" spans="1:4">
      <c r="A567" s="4">
        <v>566</v>
      </c>
      <c r="B567" s="6">
        <v>173</v>
      </c>
      <c r="C567" s="7">
        <v>45829</v>
      </c>
      <c r="D567" s="5">
        <v>4</v>
      </c>
    </row>
    <row r="568" spans="1:4">
      <c r="A568" s="4">
        <v>567</v>
      </c>
      <c r="B568" s="6">
        <v>313</v>
      </c>
      <c r="C568" s="7">
        <v>45701</v>
      </c>
      <c r="D568" s="5">
        <v>7</v>
      </c>
    </row>
    <row r="569" spans="1:4">
      <c r="A569" s="4">
        <v>568</v>
      </c>
      <c r="B569" s="6">
        <v>22</v>
      </c>
      <c r="C569" s="7">
        <v>45704</v>
      </c>
      <c r="D569" s="5">
        <v>7</v>
      </c>
    </row>
    <row r="570" spans="1:4">
      <c r="A570" s="4">
        <v>569</v>
      </c>
      <c r="B570" s="6">
        <v>47</v>
      </c>
      <c r="C570" s="7">
        <v>45828</v>
      </c>
      <c r="D570" s="5">
        <v>5</v>
      </c>
    </row>
    <row r="571" spans="1:4">
      <c r="A571" s="4">
        <v>570</v>
      </c>
      <c r="B571" s="6">
        <v>115</v>
      </c>
      <c r="C571" s="7">
        <v>45742</v>
      </c>
      <c r="D571" s="5">
        <v>11</v>
      </c>
    </row>
    <row r="572" spans="1:4">
      <c r="A572" s="4">
        <v>571</v>
      </c>
      <c r="B572" s="6">
        <v>138</v>
      </c>
      <c r="C572" s="7">
        <v>45700</v>
      </c>
      <c r="D572" s="5">
        <v>7</v>
      </c>
    </row>
    <row r="573" spans="1:4">
      <c r="A573" s="4">
        <v>572</v>
      </c>
      <c r="B573" s="6">
        <v>179</v>
      </c>
      <c r="C573" s="7">
        <v>45694</v>
      </c>
      <c r="D573" s="5">
        <v>5</v>
      </c>
    </row>
    <row r="574" spans="1:4">
      <c r="A574" s="4">
        <v>573</v>
      </c>
      <c r="B574" s="6">
        <v>221</v>
      </c>
      <c r="C574" s="7">
        <v>45666</v>
      </c>
      <c r="D574" s="5">
        <v>5</v>
      </c>
    </row>
    <row r="575" spans="1:4">
      <c r="A575" s="4">
        <v>574</v>
      </c>
      <c r="B575" s="6">
        <v>362</v>
      </c>
      <c r="C575" s="7">
        <v>45674</v>
      </c>
      <c r="D575" s="5">
        <v>10</v>
      </c>
    </row>
    <row r="576" spans="1:4">
      <c r="A576" s="4">
        <v>575</v>
      </c>
      <c r="B576" s="6">
        <v>295</v>
      </c>
      <c r="C576" s="7">
        <v>45811</v>
      </c>
      <c r="D576" s="5">
        <v>9</v>
      </c>
    </row>
    <row r="577" spans="1:4">
      <c r="A577" s="4">
        <v>576</v>
      </c>
      <c r="B577" s="6">
        <v>59</v>
      </c>
      <c r="C577" s="7">
        <v>45756</v>
      </c>
      <c r="D577" s="5">
        <v>9</v>
      </c>
    </row>
    <row r="578" spans="1:4">
      <c r="A578" s="4">
        <v>577</v>
      </c>
      <c r="B578" s="6">
        <v>108</v>
      </c>
      <c r="C578" s="7">
        <v>45752</v>
      </c>
      <c r="D578" s="5">
        <v>11</v>
      </c>
    </row>
    <row r="579" spans="1:4">
      <c r="A579" s="4">
        <v>578</v>
      </c>
      <c r="B579" s="6">
        <v>286</v>
      </c>
      <c r="C579" s="7">
        <v>45707</v>
      </c>
      <c r="D579" s="5">
        <v>10</v>
      </c>
    </row>
    <row r="580" spans="1:4">
      <c r="A580" s="4">
        <v>579</v>
      </c>
      <c r="B580" s="6">
        <v>51</v>
      </c>
      <c r="C580" s="7">
        <v>45761</v>
      </c>
      <c r="D580" s="5">
        <v>12</v>
      </c>
    </row>
    <row r="581" spans="1:4">
      <c r="A581" s="4">
        <v>580</v>
      </c>
      <c r="B581" s="6">
        <v>188</v>
      </c>
      <c r="C581" s="7">
        <v>45783</v>
      </c>
      <c r="D581" s="5">
        <v>6</v>
      </c>
    </row>
    <row r="582" spans="1:4">
      <c r="A582" s="4">
        <v>581</v>
      </c>
      <c r="B582" s="6">
        <v>376</v>
      </c>
      <c r="C582" s="7">
        <v>45749</v>
      </c>
      <c r="D582" s="5">
        <v>4</v>
      </c>
    </row>
    <row r="583" spans="1:4">
      <c r="A583" s="4">
        <v>582</v>
      </c>
      <c r="B583" s="6">
        <v>154</v>
      </c>
      <c r="C583" s="7">
        <v>45670</v>
      </c>
      <c r="D583" s="5">
        <v>10</v>
      </c>
    </row>
    <row r="584" spans="1:4">
      <c r="A584" s="4">
        <v>583</v>
      </c>
      <c r="B584" s="6">
        <v>292</v>
      </c>
      <c r="C584" s="7">
        <v>45676</v>
      </c>
      <c r="D584" s="5">
        <v>9</v>
      </c>
    </row>
    <row r="585" spans="1:4">
      <c r="A585" s="4">
        <v>584</v>
      </c>
      <c r="B585" s="6">
        <v>162</v>
      </c>
      <c r="C585" s="7">
        <v>45683</v>
      </c>
      <c r="D585" s="5">
        <v>7</v>
      </c>
    </row>
    <row r="586" spans="1:4">
      <c r="A586" s="4">
        <v>585</v>
      </c>
      <c r="B586" s="6">
        <v>202</v>
      </c>
      <c r="C586" s="7">
        <v>45707</v>
      </c>
      <c r="D586" s="5">
        <v>5</v>
      </c>
    </row>
    <row r="587" spans="1:4">
      <c r="A587" s="4">
        <v>586</v>
      </c>
      <c r="B587" s="6">
        <v>262</v>
      </c>
      <c r="C587" s="7">
        <v>45670</v>
      </c>
      <c r="D587" s="5">
        <v>8</v>
      </c>
    </row>
    <row r="588" spans="1:4">
      <c r="A588" s="4">
        <v>587</v>
      </c>
      <c r="B588" s="6">
        <v>220</v>
      </c>
      <c r="C588" s="7">
        <v>45796</v>
      </c>
      <c r="D588" s="5">
        <v>10</v>
      </c>
    </row>
    <row r="589" spans="1:4">
      <c r="A589" s="4">
        <v>588</v>
      </c>
      <c r="B589" s="6">
        <v>339</v>
      </c>
      <c r="C589" s="7">
        <v>45782</v>
      </c>
      <c r="D589" s="5">
        <v>10</v>
      </c>
    </row>
    <row r="590" spans="1:4">
      <c r="A590" s="4">
        <v>589</v>
      </c>
      <c r="B590" s="6">
        <v>301</v>
      </c>
      <c r="C590" s="7">
        <v>45825</v>
      </c>
      <c r="D590" s="5">
        <v>10</v>
      </c>
    </row>
    <row r="591" spans="1:4">
      <c r="A591" s="4">
        <v>590</v>
      </c>
      <c r="B591" s="6">
        <v>76</v>
      </c>
      <c r="C591" s="7">
        <v>45691</v>
      </c>
      <c r="D591" s="5">
        <v>4</v>
      </c>
    </row>
    <row r="592" spans="1:4">
      <c r="A592" s="4">
        <v>591</v>
      </c>
      <c r="B592" s="6">
        <v>135</v>
      </c>
      <c r="C592" s="7">
        <v>45728</v>
      </c>
      <c r="D592" s="5">
        <v>12</v>
      </c>
    </row>
    <row r="593" spans="1:4">
      <c r="A593" s="4">
        <v>592</v>
      </c>
      <c r="B593" s="6">
        <v>199</v>
      </c>
      <c r="C593" s="7">
        <v>45785</v>
      </c>
      <c r="D593" s="5">
        <v>12</v>
      </c>
    </row>
    <row r="594" spans="1:4">
      <c r="A594" s="4">
        <v>593</v>
      </c>
      <c r="B594" s="6">
        <v>261</v>
      </c>
      <c r="C594" s="7">
        <v>45704</v>
      </c>
      <c r="D594" s="5">
        <v>4</v>
      </c>
    </row>
    <row r="595" spans="1:4">
      <c r="A595" s="4">
        <v>594</v>
      </c>
      <c r="B595" s="6">
        <v>311</v>
      </c>
      <c r="C595" s="7">
        <v>45751</v>
      </c>
      <c r="D595" s="5">
        <v>6</v>
      </c>
    </row>
    <row r="596" spans="1:4">
      <c r="A596" s="4">
        <v>595</v>
      </c>
      <c r="B596" s="6">
        <v>347</v>
      </c>
      <c r="C596" s="7">
        <v>45714</v>
      </c>
      <c r="D596" s="5">
        <v>8</v>
      </c>
    </row>
    <row r="597" spans="1:4">
      <c r="A597" s="4">
        <v>596</v>
      </c>
      <c r="B597" s="6">
        <v>90</v>
      </c>
      <c r="C597" s="7">
        <v>45749</v>
      </c>
      <c r="D597" s="5">
        <v>9</v>
      </c>
    </row>
    <row r="598" spans="1:4">
      <c r="A598" s="4">
        <v>597</v>
      </c>
      <c r="B598" s="6">
        <v>331</v>
      </c>
      <c r="C598" s="7">
        <v>45699</v>
      </c>
      <c r="D598" s="5">
        <v>8</v>
      </c>
    </row>
    <row r="599" spans="1:4">
      <c r="A599" s="4">
        <v>598</v>
      </c>
      <c r="B599" s="6">
        <v>379</v>
      </c>
      <c r="C599" s="7">
        <v>45818</v>
      </c>
      <c r="D599" s="5">
        <v>7</v>
      </c>
    </row>
    <row r="600" spans="1:4">
      <c r="A600" s="4">
        <v>599</v>
      </c>
      <c r="B600" s="6">
        <v>35</v>
      </c>
      <c r="C600" s="7">
        <v>45763</v>
      </c>
      <c r="D600" s="5">
        <v>10</v>
      </c>
    </row>
    <row r="601" spans="1:4">
      <c r="A601" s="4">
        <v>600</v>
      </c>
      <c r="B601" s="6">
        <v>150</v>
      </c>
      <c r="C601" s="7">
        <v>45710</v>
      </c>
      <c r="D601" s="5">
        <v>9</v>
      </c>
    </row>
    <row r="602" spans="1:4">
      <c r="A602" s="4">
        <v>601</v>
      </c>
      <c r="B602" s="6">
        <v>276</v>
      </c>
      <c r="C602" s="7">
        <v>45667</v>
      </c>
      <c r="D602" s="5">
        <v>12</v>
      </c>
    </row>
    <row r="603" spans="1:4">
      <c r="A603" s="4">
        <v>602</v>
      </c>
      <c r="B603" s="6">
        <v>181</v>
      </c>
      <c r="C603" s="7">
        <v>45731</v>
      </c>
      <c r="D603" s="5">
        <v>4</v>
      </c>
    </row>
    <row r="604" spans="1:4">
      <c r="A604" s="4">
        <v>603</v>
      </c>
      <c r="B604" s="6">
        <v>79</v>
      </c>
      <c r="C604" s="7">
        <v>45683</v>
      </c>
      <c r="D604" s="5">
        <v>6</v>
      </c>
    </row>
    <row r="605" spans="1:4">
      <c r="A605" s="4">
        <v>604</v>
      </c>
      <c r="B605" s="6">
        <v>264</v>
      </c>
      <c r="C605" s="7">
        <v>45682</v>
      </c>
      <c r="D605" s="5">
        <v>5</v>
      </c>
    </row>
    <row r="606" spans="1:4">
      <c r="A606" s="4">
        <v>605</v>
      </c>
      <c r="B606" s="6">
        <v>92</v>
      </c>
      <c r="C606" s="7">
        <v>45779</v>
      </c>
      <c r="D606" s="5">
        <v>10</v>
      </c>
    </row>
    <row r="607" spans="1:4">
      <c r="A607" s="4">
        <v>606</v>
      </c>
      <c r="B607" s="6">
        <v>107</v>
      </c>
      <c r="C607" s="7">
        <v>45732</v>
      </c>
      <c r="D607" s="5">
        <v>12</v>
      </c>
    </row>
    <row r="608" spans="1:4">
      <c r="A608" s="4">
        <v>607</v>
      </c>
      <c r="B608" s="6">
        <v>138</v>
      </c>
      <c r="C608" s="7">
        <v>45734</v>
      </c>
      <c r="D608" s="5">
        <v>11</v>
      </c>
    </row>
    <row r="609" spans="1:4">
      <c r="A609" s="4">
        <v>608</v>
      </c>
      <c r="B609" s="6">
        <v>191</v>
      </c>
      <c r="C609" s="7">
        <v>45701</v>
      </c>
      <c r="D609" s="5">
        <v>6</v>
      </c>
    </row>
    <row r="610" spans="1:4">
      <c r="A610" s="4">
        <v>609</v>
      </c>
      <c r="B610" s="6">
        <v>21</v>
      </c>
      <c r="C610" s="7">
        <v>45814</v>
      </c>
      <c r="D610" s="5">
        <v>6</v>
      </c>
    </row>
    <row r="611" spans="1:4">
      <c r="A611" s="4">
        <v>610</v>
      </c>
      <c r="B611" s="6">
        <v>156</v>
      </c>
      <c r="C611" s="7">
        <v>45739</v>
      </c>
      <c r="D611" s="5">
        <v>11</v>
      </c>
    </row>
    <row r="612" spans="1:4">
      <c r="A612" s="4">
        <v>611</v>
      </c>
      <c r="B612" s="6">
        <v>70</v>
      </c>
      <c r="C612" s="7">
        <v>45688</v>
      </c>
      <c r="D612" s="5">
        <v>9</v>
      </c>
    </row>
    <row r="613" spans="1:4">
      <c r="A613" s="4">
        <v>612</v>
      </c>
      <c r="B613" s="6">
        <v>192</v>
      </c>
      <c r="C613" s="7">
        <v>45728</v>
      </c>
      <c r="D613" s="5">
        <v>9</v>
      </c>
    </row>
    <row r="614" spans="1:4">
      <c r="A614" s="4">
        <v>613</v>
      </c>
      <c r="B614" s="6">
        <v>286</v>
      </c>
      <c r="C614" s="7">
        <v>45736</v>
      </c>
      <c r="D614" s="5">
        <v>6</v>
      </c>
    </row>
    <row r="615" spans="1:4">
      <c r="A615" s="4">
        <v>614</v>
      </c>
      <c r="B615" s="6">
        <v>352</v>
      </c>
      <c r="C615" s="7">
        <v>45695</v>
      </c>
      <c r="D615" s="5">
        <v>9</v>
      </c>
    </row>
    <row r="616" spans="1:4">
      <c r="A616" s="4">
        <v>615</v>
      </c>
      <c r="B616" s="6">
        <v>180</v>
      </c>
      <c r="C616" s="7">
        <v>45789</v>
      </c>
      <c r="D616" s="5">
        <v>6</v>
      </c>
    </row>
    <row r="617" spans="1:4">
      <c r="A617" s="4">
        <v>616</v>
      </c>
      <c r="B617" s="6">
        <v>230</v>
      </c>
      <c r="C617" s="7">
        <v>45702</v>
      </c>
      <c r="D617" s="5">
        <v>11</v>
      </c>
    </row>
    <row r="618" spans="1:4">
      <c r="A618" s="4">
        <v>617</v>
      </c>
      <c r="B618" s="6">
        <v>189</v>
      </c>
      <c r="C618" s="7">
        <v>45707</v>
      </c>
      <c r="D618" s="5">
        <v>10</v>
      </c>
    </row>
    <row r="619" spans="1:4">
      <c r="A619" s="4">
        <v>618</v>
      </c>
      <c r="B619" s="6">
        <v>10</v>
      </c>
      <c r="C619" s="7">
        <v>45695</v>
      </c>
      <c r="D619" s="5">
        <v>12</v>
      </c>
    </row>
    <row r="620" spans="1:4">
      <c r="A620" s="4">
        <v>619</v>
      </c>
      <c r="B620" s="6">
        <v>173</v>
      </c>
      <c r="C620" s="7">
        <v>45816</v>
      </c>
      <c r="D620" s="5">
        <v>8</v>
      </c>
    </row>
    <row r="621" spans="1:4">
      <c r="A621" s="4">
        <v>620</v>
      </c>
      <c r="B621" s="6">
        <v>49</v>
      </c>
      <c r="C621" s="7">
        <v>45798</v>
      </c>
      <c r="D621" s="5">
        <v>6</v>
      </c>
    </row>
    <row r="622" spans="1:4">
      <c r="A622" s="4">
        <v>621</v>
      </c>
      <c r="B622" s="6">
        <v>347</v>
      </c>
      <c r="C622" s="7">
        <v>45736</v>
      </c>
      <c r="D622" s="5">
        <v>4</v>
      </c>
    </row>
    <row r="623" spans="1:4">
      <c r="A623" s="4">
        <v>622</v>
      </c>
      <c r="B623" s="6">
        <v>239</v>
      </c>
      <c r="C623" s="7">
        <v>45667</v>
      </c>
      <c r="D623" s="5">
        <v>5</v>
      </c>
    </row>
    <row r="624" spans="1:4">
      <c r="A624" s="4">
        <v>623</v>
      </c>
      <c r="B624" s="6">
        <v>142</v>
      </c>
      <c r="C624" s="7">
        <v>45713</v>
      </c>
      <c r="D624" s="5">
        <v>8</v>
      </c>
    </row>
    <row r="625" spans="1:4">
      <c r="A625" s="4">
        <v>624</v>
      </c>
      <c r="B625" s="6">
        <v>167</v>
      </c>
      <c r="C625" s="7">
        <v>45708</v>
      </c>
      <c r="D625" s="5">
        <v>4</v>
      </c>
    </row>
    <row r="626" spans="1:4">
      <c r="A626" s="4">
        <v>625</v>
      </c>
      <c r="B626" s="6">
        <v>377</v>
      </c>
      <c r="C626" s="7">
        <v>45676</v>
      </c>
      <c r="D626" s="5">
        <v>8</v>
      </c>
    </row>
    <row r="627" spans="1:4">
      <c r="A627" s="4">
        <v>626</v>
      </c>
      <c r="B627" s="6">
        <v>381</v>
      </c>
      <c r="C627" s="7">
        <v>45676</v>
      </c>
      <c r="D627" s="5">
        <v>6</v>
      </c>
    </row>
    <row r="628" spans="1:4">
      <c r="A628" s="4">
        <v>627</v>
      </c>
      <c r="B628" s="6">
        <v>271</v>
      </c>
      <c r="C628" s="7">
        <v>45809</v>
      </c>
      <c r="D628" s="5">
        <v>8</v>
      </c>
    </row>
    <row r="629" spans="1:4">
      <c r="A629" s="4">
        <v>628</v>
      </c>
      <c r="B629" s="6">
        <v>284</v>
      </c>
      <c r="C629" s="7">
        <v>45809</v>
      </c>
      <c r="D629" s="5">
        <v>12</v>
      </c>
    </row>
    <row r="630" spans="1:4">
      <c r="A630" s="4">
        <v>629</v>
      </c>
      <c r="B630" s="6">
        <v>374</v>
      </c>
      <c r="C630" s="7">
        <v>45692</v>
      </c>
      <c r="D630" s="5">
        <v>5</v>
      </c>
    </row>
    <row r="631" spans="1:4">
      <c r="A631" s="4">
        <v>630</v>
      </c>
      <c r="B631" s="6">
        <v>3</v>
      </c>
      <c r="C631" s="7">
        <v>45694</v>
      </c>
      <c r="D631" s="5">
        <v>7</v>
      </c>
    </row>
    <row r="632" spans="1:4">
      <c r="A632" s="4">
        <v>631</v>
      </c>
      <c r="B632" s="6">
        <v>272</v>
      </c>
      <c r="C632" s="7">
        <v>45765</v>
      </c>
      <c r="D632" s="5">
        <v>9</v>
      </c>
    </row>
    <row r="633" spans="1:4">
      <c r="A633" s="4">
        <v>632</v>
      </c>
      <c r="B633" s="6">
        <v>397</v>
      </c>
      <c r="C633" s="7">
        <v>45793</v>
      </c>
      <c r="D633" s="5">
        <v>9</v>
      </c>
    </row>
    <row r="634" spans="1:4">
      <c r="A634" s="4">
        <v>633</v>
      </c>
      <c r="B634" s="6">
        <v>53</v>
      </c>
      <c r="C634" s="7">
        <v>45808</v>
      </c>
      <c r="D634" s="5">
        <v>4</v>
      </c>
    </row>
    <row r="635" spans="1:4">
      <c r="A635" s="4">
        <v>634</v>
      </c>
      <c r="B635" s="6">
        <v>245</v>
      </c>
      <c r="C635" s="7">
        <v>45733</v>
      </c>
      <c r="D635" s="5">
        <v>11</v>
      </c>
    </row>
    <row r="636" spans="1:4">
      <c r="A636" s="4">
        <v>635</v>
      </c>
      <c r="B636" s="6">
        <v>103</v>
      </c>
      <c r="C636" s="7">
        <v>45748</v>
      </c>
      <c r="D636" s="5">
        <v>10</v>
      </c>
    </row>
    <row r="637" spans="1:4">
      <c r="A637" s="4">
        <v>636</v>
      </c>
      <c r="B637" s="6">
        <v>28</v>
      </c>
      <c r="C637" s="7">
        <v>45794</v>
      </c>
      <c r="D637" s="5">
        <v>4</v>
      </c>
    </row>
    <row r="638" spans="1:4">
      <c r="A638" s="4">
        <v>637</v>
      </c>
      <c r="B638" s="6">
        <v>5</v>
      </c>
      <c r="C638" s="7">
        <v>45731</v>
      </c>
      <c r="D638" s="5">
        <v>9</v>
      </c>
    </row>
    <row r="639" spans="1:4">
      <c r="A639" s="4">
        <v>638</v>
      </c>
      <c r="B639" s="6">
        <v>154</v>
      </c>
      <c r="C639" s="7">
        <v>45791</v>
      </c>
      <c r="D639" s="5">
        <v>4</v>
      </c>
    </row>
    <row r="640" spans="1:4">
      <c r="A640" s="4">
        <v>639</v>
      </c>
      <c r="B640" s="6">
        <v>256</v>
      </c>
      <c r="C640" s="7">
        <v>45835</v>
      </c>
      <c r="D640" s="5">
        <v>5</v>
      </c>
    </row>
    <row r="641" spans="1:4">
      <c r="A641" s="4">
        <v>640</v>
      </c>
      <c r="B641" s="6">
        <v>185</v>
      </c>
      <c r="C641" s="7">
        <v>45783</v>
      </c>
      <c r="D641" s="5">
        <v>6</v>
      </c>
    </row>
    <row r="642" spans="1:4">
      <c r="A642" s="4">
        <v>641</v>
      </c>
      <c r="B642" s="6">
        <v>28</v>
      </c>
      <c r="C642" s="7">
        <v>45765</v>
      </c>
      <c r="D642" s="5">
        <v>7</v>
      </c>
    </row>
    <row r="643" spans="1:4">
      <c r="A643" s="4">
        <v>642</v>
      </c>
      <c r="B643" s="6">
        <v>112</v>
      </c>
      <c r="C643" s="7">
        <v>45729</v>
      </c>
      <c r="D643" s="5">
        <v>9</v>
      </c>
    </row>
    <row r="644" spans="1:4">
      <c r="A644" s="4">
        <v>643</v>
      </c>
      <c r="B644" s="6">
        <v>155</v>
      </c>
      <c r="C644" s="7">
        <v>45787</v>
      </c>
      <c r="D644" s="5">
        <v>10</v>
      </c>
    </row>
    <row r="645" spans="1:4">
      <c r="A645" s="4">
        <v>644</v>
      </c>
      <c r="B645" s="6">
        <v>142</v>
      </c>
      <c r="C645" s="7">
        <v>45791</v>
      </c>
      <c r="D645" s="5">
        <v>4</v>
      </c>
    </row>
    <row r="646" spans="1:4">
      <c r="A646" s="4">
        <v>645</v>
      </c>
      <c r="B646" s="6">
        <v>375</v>
      </c>
      <c r="C646" s="7">
        <v>45714</v>
      </c>
      <c r="D646" s="5">
        <v>10</v>
      </c>
    </row>
    <row r="647" spans="1:4">
      <c r="A647" s="4">
        <v>646</v>
      </c>
      <c r="B647" s="6">
        <v>319</v>
      </c>
      <c r="C647" s="7">
        <v>45688</v>
      </c>
      <c r="D647" s="5">
        <v>5</v>
      </c>
    </row>
    <row r="648" spans="1:4">
      <c r="A648" s="4">
        <v>647</v>
      </c>
      <c r="B648" s="6">
        <v>397</v>
      </c>
      <c r="C648" s="7">
        <v>45725</v>
      </c>
      <c r="D648" s="5">
        <v>6</v>
      </c>
    </row>
    <row r="649" spans="1:4">
      <c r="A649" s="4">
        <v>648</v>
      </c>
      <c r="B649" s="6">
        <v>210</v>
      </c>
      <c r="C649" s="7">
        <v>45700</v>
      </c>
      <c r="D649" s="5">
        <v>5</v>
      </c>
    </row>
    <row r="650" spans="1:4">
      <c r="A650" s="4">
        <v>649</v>
      </c>
      <c r="B650" s="6">
        <v>373</v>
      </c>
      <c r="C650" s="7">
        <v>45793</v>
      </c>
      <c r="D650" s="5">
        <v>9</v>
      </c>
    </row>
    <row r="651" spans="1:4">
      <c r="A651" s="4">
        <v>650</v>
      </c>
      <c r="B651" s="6">
        <v>160</v>
      </c>
      <c r="C651" s="7">
        <v>45797</v>
      </c>
      <c r="D651" s="5">
        <v>11</v>
      </c>
    </row>
    <row r="652" spans="1:4">
      <c r="A652" s="4">
        <v>651</v>
      </c>
      <c r="B652" s="6">
        <v>273</v>
      </c>
      <c r="C652" s="7">
        <v>45820</v>
      </c>
      <c r="D652" s="5">
        <v>8</v>
      </c>
    </row>
    <row r="653" spans="1:4">
      <c r="A653" s="4">
        <v>652</v>
      </c>
      <c r="B653" s="6">
        <v>342</v>
      </c>
      <c r="C653" s="7">
        <v>45834</v>
      </c>
      <c r="D653" s="5">
        <v>6</v>
      </c>
    </row>
    <row r="654" spans="1:4">
      <c r="A654" s="4">
        <v>653</v>
      </c>
      <c r="B654" s="6">
        <v>397</v>
      </c>
      <c r="C654" s="7">
        <v>45837</v>
      </c>
      <c r="D654" s="5">
        <v>6</v>
      </c>
    </row>
    <row r="655" spans="1:4">
      <c r="A655" s="4">
        <v>654</v>
      </c>
      <c r="B655" s="6">
        <v>8</v>
      </c>
      <c r="C655" s="7">
        <v>45783</v>
      </c>
      <c r="D655" s="5">
        <v>4</v>
      </c>
    </row>
    <row r="656" spans="1:4">
      <c r="A656" s="4">
        <v>655</v>
      </c>
      <c r="B656" s="6">
        <v>70</v>
      </c>
      <c r="C656" s="7">
        <v>45799</v>
      </c>
      <c r="D656" s="5">
        <v>7</v>
      </c>
    </row>
    <row r="657" spans="1:4">
      <c r="A657" s="4">
        <v>656</v>
      </c>
      <c r="B657" s="6">
        <v>3</v>
      </c>
      <c r="C657" s="7">
        <v>45734</v>
      </c>
      <c r="D657" s="5">
        <v>5</v>
      </c>
    </row>
    <row r="658" spans="1:4">
      <c r="A658" s="4">
        <v>657</v>
      </c>
      <c r="B658" s="6">
        <v>218</v>
      </c>
      <c r="C658" s="7">
        <v>45691</v>
      </c>
      <c r="D658" s="5">
        <v>5</v>
      </c>
    </row>
    <row r="659" spans="1:4">
      <c r="A659" s="4">
        <v>658</v>
      </c>
      <c r="B659" s="6">
        <v>378</v>
      </c>
      <c r="C659" s="7">
        <v>45820</v>
      </c>
      <c r="D659" s="5">
        <v>4</v>
      </c>
    </row>
    <row r="660" spans="1:4">
      <c r="A660" s="4">
        <v>659</v>
      </c>
      <c r="B660" s="6">
        <v>178</v>
      </c>
      <c r="C660" s="7">
        <v>45761</v>
      </c>
      <c r="D660" s="5">
        <v>12</v>
      </c>
    </row>
    <row r="661" spans="1:4">
      <c r="A661" s="4">
        <v>660</v>
      </c>
      <c r="B661" s="6">
        <v>130</v>
      </c>
      <c r="C661" s="7">
        <v>45685</v>
      </c>
      <c r="D661" s="5">
        <v>9</v>
      </c>
    </row>
    <row r="662" spans="1:4">
      <c r="A662" s="4">
        <v>661</v>
      </c>
      <c r="B662" s="6">
        <v>186</v>
      </c>
      <c r="C662" s="7">
        <v>45818</v>
      </c>
      <c r="D662" s="5">
        <v>11</v>
      </c>
    </row>
    <row r="663" spans="1:4">
      <c r="A663" s="4">
        <v>662</v>
      </c>
      <c r="B663" s="6">
        <v>23</v>
      </c>
      <c r="C663" s="7">
        <v>45741</v>
      </c>
      <c r="D663" s="5">
        <v>5</v>
      </c>
    </row>
    <row r="664" spans="1:4">
      <c r="A664" s="4">
        <v>663</v>
      </c>
      <c r="B664" s="6">
        <v>244</v>
      </c>
      <c r="C664" s="7">
        <v>45708</v>
      </c>
      <c r="D664" s="5">
        <v>7</v>
      </c>
    </row>
    <row r="665" spans="1:4">
      <c r="A665" s="4">
        <v>664</v>
      </c>
      <c r="B665" s="6">
        <v>175</v>
      </c>
      <c r="C665" s="7">
        <v>45711</v>
      </c>
      <c r="D665" s="5">
        <v>4</v>
      </c>
    </row>
    <row r="666" spans="1:4">
      <c r="A666" s="4">
        <v>665</v>
      </c>
      <c r="B666" s="6">
        <v>253</v>
      </c>
      <c r="C666" s="7">
        <v>45779</v>
      </c>
      <c r="D666" s="5">
        <v>5</v>
      </c>
    </row>
    <row r="667" spans="1:4">
      <c r="A667" s="4">
        <v>666</v>
      </c>
      <c r="B667" s="6">
        <v>387</v>
      </c>
      <c r="C667" s="7">
        <v>45805</v>
      </c>
      <c r="D667" s="5">
        <v>7</v>
      </c>
    </row>
    <row r="668" spans="1:4">
      <c r="A668" s="4">
        <v>667</v>
      </c>
      <c r="B668" s="6">
        <v>198</v>
      </c>
      <c r="C668" s="7">
        <v>45673</v>
      </c>
      <c r="D668" s="5">
        <v>11</v>
      </c>
    </row>
    <row r="669" spans="1:4">
      <c r="A669" s="4">
        <v>668</v>
      </c>
      <c r="B669" s="6">
        <v>399</v>
      </c>
      <c r="C669" s="7">
        <v>45794</v>
      </c>
      <c r="D669" s="5">
        <v>8</v>
      </c>
    </row>
    <row r="670" spans="1:4">
      <c r="A670" s="4">
        <v>669</v>
      </c>
      <c r="B670" s="6">
        <v>239</v>
      </c>
      <c r="C670" s="7">
        <v>45797</v>
      </c>
      <c r="D670" s="5">
        <v>6</v>
      </c>
    </row>
    <row r="671" spans="1:4">
      <c r="A671" s="4">
        <v>670</v>
      </c>
      <c r="B671" s="6">
        <v>110</v>
      </c>
      <c r="C671" s="7">
        <v>45706</v>
      </c>
      <c r="D671" s="5">
        <v>4</v>
      </c>
    </row>
    <row r="672" spans="1:4">
      <c r="A672" s="4">
        <v>671</v>
      </c>
      <c r="B672" s="6">
        <v>27</v>
      </c>
      <c r="C672" s="7">
        <v>45827</v>
      </c>
      <c r="D672" s="5">
        <v>10</v>
      </c>
    </row>
    <row r="673" spans="1:4">
      <c r="A673" s="4">
        <v>672</v>
      </c>
      <c r="B673" s="6">
        <v>70</v>
      </c>
      <c r="C673" s="7">
        <v>45755</v>
      </c>
      <c r="D673" s="5">
        <v>6</v>
      </c>
    </row>
    <row r="674" spans="1:4">
      <c r="A674" s="4">
        <v>673</v>
      </c>
      <c r="B674" s="6">
        <v>41</v>
      </c>
      <c r="C674" s="7">
        <v>45807</v>
      </c>
      <c r="D674" s="5">
        <v>10</v>
      </c>
    </row>
    <row r="675" spans="1:4">
      <c r="A675" s="4">
        <v>674</v>
      </c>
      <c r="B675" s="6">
        <v>22</v>
      </c>
      <c r="C675" s="7">
        <v>45692</v>
      </c>
      <c r="D675" s="5">
        <v>7</v>
      </c>
    </row>
    <row r="676" spans="1:4">
      <c r="A676" s="4">
        <v>675</v>
      </c>
      <c r="B676" s="6">
        <v>304</v>
      </c>
      <c r="C676" s="7">
        <v>45822</v>
      </c>
      <c r="D676" s="5">
        <v>10</v>
      </c>
    </row>
    <row r="677" spans="1:4">
      <c r="A677" s="4">
        <v>676</v>
      </c>
      <c r="B677" s="6">
        <v>332</v>
      </c>
      <c r="C677" s="7">
        <v>45818</v>
      </c>
      <c r="D677" s="5">
        <v>12</v>
      </c>
    </row>
    <row r="678" spans="1:4">
      <c r="A678" s="4">
        <v>677</v>
      </c>
      <c r="B678" s="6">
        <v>120</v>
      </c>
      <c r="C678" s="7">
        <v>45836</v>
      </c>
      <c r="D678" s="5">
        <v>7</v>
      </c>
    </row>
    <row r="679" spans="1:4">
      <c r="A679" s="4">
        <v>678</v>
      </c>
      <c r="B679" s="6">
        <v>301</v>
      </c>
      <c r="C679" s="7">
        <v>45740</v>
      </c>
      <c r="D679" s="5">
        <v>4</v>
      </c>
    </row>
    <row r="680" spans="1:4">
      <c r="A680" s="4">
        <v>679</v>
      </c>
      <c r="B680" s="6">
        <v>281</v>
      </c>
      <c r="C680" s="7">
        <v>45682</v>
      </c>
      <c r="D680" s="5">
        <v>4</v>
      </c>
    </row>
    <row r="681" spans="1:4">
      <c r="A681" s="4">
        <v>680</v>
      </c>
      <c r="B681" s="6">
        <v>89</v>
      </c>
      <c r="C681" s="7">
        <v>45750</v>
      </c>
      <c r="D681" s="5">
        <v>7</v>
      </c>
    </row>
    <row r="682" spans="1:4">
      <c r="A682" s="4">
        <v>681</v>
      </c>
      <c r="B682" s="6">
        <v>105</v>
      </c>
      <c r="C682" s="7">
        <v>45749</v>
      </c>
      <c r="D682" s="5">
        <v>12</v>
      </c>
    </row>
    <row r="683" spans="1:4">
      <c r="A683" s="4">
        <v>682</v>
      </c>
      <c r="B683" s="6">
        <v>134</v>
      </c>
      <c r="C683" s="7">
        <v>45719</v>
      </c>
      <c r="D683" s="5">
        <v>8</v>
      </c>
    </row>
    <row r="684" spans="1:4">
      <c r="A684" s="4">
        <v>683</v>
      </c>
      <c r="B684" s="6">
        <v>341</v>
      </c>
      <c r="C684" s="7">
        <v>45736</v>
      </c>
      <c r="D684" s="5">
        <v>7</v>
      </c>
    </row>
    <row r="685" spans="1:4">
      <c r="A685" s="4">
        <v>684</v>
      </c>
      <c r="B685" s="6">
        <v>333</v>
      </c>
      <c r="C685" s="7">
        <v>45699</v>
      </c>
      <c r="D685" s="5">
        <v>8</v>
      </c>
    </row>
    <row r="686" spans="1:4">
      <c r="A686" s="4">
        <v>685</v>
      </c>
      <c r="B686" s="6">
        <v>233</v>
      </c>
      <c r="C686" s="7">
        <v>45824</v>
      </c>
      <c r="D686" s="5">
        <v>10</v>
      </c>
    </row>
    <row r="687" spans="1:4">
      <c r="A687" s="4">
        <v>686</v>
      </c>
      <c r="B687" s="6">
        <v>323</v>
      </c>
      <c r="C687" s="7">
        <v>45813</v>
      </c>
      <c r="D687" s="5">
        <v>12</v>
      </c>
    </row>
    <row r="688" spans="1:4">
      <c r="A688" s="4">
        <v>687</v>
      </c>
      <c r="B688" s="6">
        <v>19</v>
      </c>
      <c r="C688" s="7">
        <v>45749</v>
      </c>
      <c r="D688" s="5">
        <v>7</v>
      </c>
    </row>
    <row r="689" spans="1:4">
      <c r="A689" s="4">
        <v>688</v>
      </c>
      <c r="B689" s="6">
        <v>22</v>
      </c>
      <c r="C689" s="7">
        <v>45734</v>
      </c>
      <c r="D689" s="5">
        <v>11</v>
      </c>
    </row>
    <row r="690" spans="1:4">
      <c r="A690" s="4">
        <v>689</v>
      </c>
      <c r="B690" s="6">
        <v>170</v>
      </c>
      <c r="C690" s="7">
        <v>45787</v>
      </c>
      <c r="D690" s="5">
        <v>8</v>
      </c>
    </row>
    <row r="691" spans="1:4">
      <c r="A691" s="4">
        <v>690</v>
      </c>
      <c r="B691" s="6">
        <v>62</v>
      </c>
      <c r="C691" s="7">
        <v>45725</v>
      </c>
      <c r="D691" s="5">
        <v>7</v>
      </c>
    </row>
    <row r="692" spans="1:4">
      <c r="A692" s="4">
        <v>691</v>
      </c>
      <c r="B692" s="6">
        <v>177</v>
      </c>
      <c r="C692" s="7">
        <v>45820</v>
      </c>
      <c r="D692" s="5">
        <v>6</v>
      </c>
    </row>
    <row r="693" spans="1:4">
      <c r="A693" s="4">
        <v>692</v>
      </c>
      <c r="B693" s="6">
        <v>113</v>
      </c>
      <c r="C693" s="7">
        <v>45794</v>
      </c>
      <c r="D693" s="5">
        <v>5</v>
      </c>
    </row>
    <row r="694" spans="1:4">
      <c r="A694" s="4">
        <v>693</v>
      </c>
      <c r="B694" s="6">
        <v>160</v>
      </c>
      <c r="C694" s="7">
        <v>45772</v>
      </c>
      <c r="D694" s="5">
        <v>11</v>
      </c>
    </row>
    <row r="695" spans="1:4">
      <c r="A695" s="4">
        <v>694</v>
      </c>
      <c r="B695" s="6">
        <v>226</v>
      </c>
      <c r="C695" s="7">
        <v>45674</v>
      </c>
      <c r="D695" s="5">
        <v>12</v>
      </c>
    </row>
    <row r="696" spans="1:4">
      <c r="A696" s="4">
        <v>695</v>
      </c>
      <c r="B696" s="6">
        <v>18</v>
      </c>
      <c r="C696" s="7">
        <v>45780</v>
      </c>
      <c r="D696" s="5">
        <v>5</v>
      </c>
    </row>
    <row r="697" spans="1:4">
      <c r="A697" s="4">
        <v>696</v>
      </c>
      <c r="B697" s="6">
        <v>256</v>
      </c>
      <c r="C697" s="7">
        <v>45776</v>
      </c>
      <c r="D697" s="5">
        <v>7</v>
      </c>
    </row>
    <row r="698" spans="1:4">
      <c r="A698" s="4">
        <v>697</v>
      </c>
      <c r="B698" s="6">
        <v>103</v>
      </c>
      <c r="C698" s="7">
        <v>45823</v>
      </c>
      <c r="D698" s="5">
        <v>4</v>
      </c>
    </row>
    <row r="699" spans="1:4">
      <c r="A699" s="4">
        <v>698</v>
      </c>
      <c r="B699" s="6">
        <v>169</v>
      </c>
      <c r="C699" s="7">
        <v>45727</v>
      </c>
      <c r="D699" s="5">
        <v>8</v>
      </c>
    </row>
    <row r="700" spans="1:4">
      <c r="A700" s="4">
        <v>699</v>
      </c>
      <c r="B700" s="6">
        <v>323</v>
      </c>
      <c r="C700" s="7">
        <v>45826</v>
      </c>
      <c r="D700" s="5">
        <v>12</v>
      </c>
    </row>
    <row r="701" spans="1:4">
      <c r="A701" s="4">
        <v>700</v>
      </c>
      <c r="B701" s="6">
        <v>233</v>
      </c>
      <c r="C701" s="7">
        <v>45814</v>
      </c>
      <c r="D701" s="5">
        <v>10</v>
      </c>
    </row>
    <row r="702" spans="1:4">
      <c r="A702" s="4">
        <v>701</v>
      </c>
      <c r="B702" s="6">
        <v>103</v>
      </c>
      <c r="C702" s="7">
        <v>45739</v>
      </c>
      <c r="D702" s="5">
        <v>8</v>
      </c>
    </row>
    <row r="703" spans="1:4">
      <c r="A703" s="4">
        <v>702</v>
      </c>
      <c r="B703" s="6">
        <v>280</v>
      </c>
      <c r="C703" s="7">
        <v>45703</v>
      </c>
      <c r="D703" s="5">
        <v>12</v>
      </c>
    </row>
    <row r="704" spans="1:4">
      <c r="A704" s="4">
        <v>703</v>
      </c>
      <c r="B704" s="6">
        <v>251</v>
      </c>
      <c r="C704" s="7">
        <v>45764</v>
      </c>
      <c r="D704" s="5">
        <v>11</v>
      </c>
    </row>
    <row r="705" spans="1:4">
      <c r="A705" s="4">
        <v>704</v>
      </c>
      <c r="B705" s="6">
        <v>271</v>
      </c>
      <c r="C705" s="7">
        <v>45826</v>
      </c>
      <c r="D705" s="5">
        <v>10</v>
      </c>
    </row>
    <row r="706" spans="1:4">
      <c r="A706" s="4">
        <v>705</v>
      </c>
      <c r="B706" s="6">
        <v>27</v>
      </c>
      <c r="C706" s="7">
        <v>45732</v>
      </c>
      <c r="D706" s="5">
        <v>10</v>
      </c>
    </row>
    <row r="707" spans="1:4">
      <c r="A707" s="4">
        <v>706</v>
      </c>
      <c r="B707" s="6">
        <v>300</v>
      </c>
      <c r="C707" s="7">
        <v>45798</v>
      </c>
      <c r="D707" s="5">
        <v>9</v>
      </c>
    </row>
    <row r="708" spans="1:4">
      <c r="A708" s="4">
        <v>707</v>
      </c>
      <c r="B708" s="6">
        <v>308</v>
      </c>
      <c r="C708" s="7">
        <v>45662</v>
      </c>
      <c r="D708" s="5">
        <v>6</v>
      </c>
    </row>
    <row r="709" spans="1:4">
      <c r="A709" s="4">
        <v>708</v>
      </c>
      <c r="B709" s="6">
        <v>41</v>
      </c>
      <c r="C709" s="7">
        <v>45743</v>
      </c>
      <c r="D709" s="5">
        <v>7</v>
      </c>
    </row>
    <row r="710" spans="1:4">
      <c r="A710" s="4">
        <v>709</v>
      </c>
      <c r="B710" s="6">
        <v>128</v>
      </c>
      <c r="C710" s="7">
        <v>45762</v>
      </c>
      <c r="D710" s="5">
        <v>10</v>
      </c>
    </row>
    <row r="711" spans="1:4">
      <c r="A711" s="4">
        <v>710</v>
      </c>
      <c r="B711" s="6">
        <v>329</v>
      </c>
      <c r="C711" s="7">
        <v>45691</v>
      </c>
      <c r="D711" s="5">
        <v>11</v>
      </c>
    </row>
    <row r="712" spans="1:4">
      <c r="A712" s="4">
        <v>711</v>
      </c>
      <c r="B712" s="6">
        <v>7</v>
      </c>
      <c r="C712" s="7">
        <v>45750</v>
      </c>
      <c r="D712" s="5">
        <v>11</v>
      </c>
    </row>
    <row r="713" spans="1:4">
      <c r="A713" s="4">
        <v>712</v>
      </c>
      <c r="B713" s="6">
        <v>226</v>
      </c>
      <c r="C713" s="7">
        <v>45791</v>
      </c>
      <c r="D713" s="5">
        <v>8</v>
      </c>
    </row>
    <row r="714" spans="1:4">
      <c r="A714" s="4">
        <v>713</v>
      </c>
      <c r="B714" s="6">
        <v>102</v>
      </c>
      <c r="C714" s="7">
        <v>45679</v>
      </c>
      <c r="D714" s="5">
        <v>5</v>
      </c>
    </row>
    <row r="715" spans="1:4">
      <c r="A715" s="4">
        <v>714</v>
      </c>
      <c r="B715" s="6">
        <v>29</v>
      </c>
      <c r="C715" s="7">
        <v>45774</v>
      </c>
      <c r="D715" s="5">
        <v>5</v>
      </c>
    </row>
    <row r="716" spans="1:4">
      <c r="A716" s="4">
        <v>715</v>
      </c>
      <c r="B716" s="6">
        <v>230</v>
      </c>
      <c r="C716" s="7">
        <v>45756</v>
      </c>
      <c r="D716" s="5">
        <v>5</v>
      </c>
    </row>
    <row r="717" spans="1:4">
      <c r="A717" s="4">
        <v>716</v>
      </c>
      <c r="B717" s="6">
        <v>86</v>
      </c>
      <c r="C717" s="7">
        <v>45735</v>
      </c>
      <c r="D717" s="5">
        <v>4</v>
      </c>
    </row>
    <row r="718" spans="1:4">
      <c r="A718" s="4">
        <v>717</v>
      </c>
      <c r="B718" s="6">
        <v>160</v>
      </c>
      <c r="C718" s="7">
        <v>45806</v>
      </c>
      <c r="D718" s="5">
        <v>4</v>
      </c>
    </row>
    <row r="719" spans="1:4">
      <c r="A719" s="4">
        <v>718</v>
      </c>
      <c r="B719" s="6">
        <v>331</v>
      </c>
      <c r="C719" s="7">
        <v>45768</v>
      </c>
      <c r="D719" s="5">
        <v>8</v>
      </c>
    </row>
    <row r="720" spans="1:4">
      <c r="A720" s="4">
        <v>719</v>
      </c>
      <c r="B720" s="6">
        <v>110</v>
      </c>
      <c r="C720" s="7">
        <v>45712</v>
      </c>
      <c r="D720" s="5">
        <v>10</v>
      </c>
    </row>
    <row r="721" spans="1:4">
      <c r="A721" s="4">
        <v>720</v>
      </c>
      <c r="B721" s="6">
        <v>366</v>
      </c>
      <c r="C721" s="7">
        <v>45778</v>
      </c>
      <c r="D721" s="5">
        <v>7</v>
      </c>
    </row>
    <row r="722" spans="1:4">
      <c r="A722" s="4">
        <v>721</v>
      </c>
      <c r="B722" s="6">
        <v>62</v>
      </c>
      <c r="C722" s="7">
        <v>45703</v>
      </c>
      <c r="D722" s="5">
        <v>11</v>
      </c>
    </row>
    <row r="723" spans="1:4">
      <c r="A723" s="4">
        <v>722</v>
      </c>
      <c r="B723" s="6">
        <v>151</v>
      </c>
      <c r="C723" s="7">
        <v>45754</v>
      </c>
      <c r="D723" s="5">
        <v>4</v>
      </c>
    </row>
    <row r="724" spans="1:4">
      <c r="A724" s="4">
        <v>723</v>
      </c>
      <c r="B724" s="6">
        <v>229</v>
      </c>
      <c r="C724" s="7">
        <v>45794</v>
      </c>
      <c r="D724" s="5">
        <v>10</v>
      </c>
    </row>
    <row r="725" spans="1:4">
      <c r="A725" s="4">
        <v>724</v>
      </c>
      <c r="B725" s="6">
        <v>286</v>
      </c>
      <c r="C725" s="7">
        <v>45828</v>
      </c>
      <c r="D725" s="5">
        <v>12</v>
      </c>
    </row>
    <row r="726" spans="1:4">
      <c r="A726" s="4">
        <v>725</v>
      </c>
      <c r="B726" s="6">
        <v>154</v>
      </c>
      <c r="C726" s="7">
        <v>45796</v>
      </c>
      <c r="D726" s="5">
        <v>11</v>
      </c>
    </row>
    <row r="727" spans="1:4">
      <c r="A727" s="4">
        <v>726</v>
      </c>
      <c r="B727" s="6">
        <v>368</v>
      </c>
      <c r="C727" s="7">
        <v>45754</v>
      </c>
      <c r="D727" s="5">
        <v>9</v>
      </c>
    </row>
    <row r="728" spans="1:4">
      <c r="A728" s="4">
        <v>727</v>
      </c>
      <c r="B728" s="6">
        <v>154</v>
      </c>
      <c r="C728" s="7">
        <v>45779</v>
      </c>
      <c r="D728" s="5">
        <v>9</v>
      </c>
    </row>
    <row r="729" spans="1:4">
      <c r="A729" s="4">
        <v>728</v>
      </c>
      <c r="B729" s="6">
        <v>184</v>
      </c>
      <c r="C729" s="7">
        <v>45736</v>
      </c>
      <c r="D729" s="5">
        <v>6</v>
      </c>
    </row>
    <row r="730" spans="1:4">
      <c r="A730" s="4">
        <v>729</v>
      </c>
      <c r="B730" s="6">
        <v>125</v>
      </c>
      <c r="C730" s="7">
        <v>45804</v>
      </c>
      <c r="D730" s="5">
        <v>11</v>
      </c>
    </row>
    <row r="731" spans="1:4">
      <c r="A731" s="4">
        <v>730</v>
      </c>
      <c r="B731" s="6">
        <v>391</v>
      </c>
      <c r="C731" s="7">
        <v>45718</v>
      </c>
      <c r="D731" s="5">
        <v>6</v>
      </c>
    </row>
    <row r="732" spans="1:4">
      <c r="A732" s="4">
        <v>731</v>
      </c>
      <c r="B732" s="6">
        <v>380</v>
      </c>
      <c r="C732" s="7">
        <v>45725</v>
      </c>
      <c r="D732" s="5">
        <v>9</v>
      </c>
    </row>
    <row r="733" spans="1:4">
      <c r="A733" s="4">
        <v>732</v>
      </c>
      <c r="B733" s="6">
        <v>362</v>
      </c>
      <c r="C733" s="7">
        <v>45797</v>
      </c>
      <c r="D733" s="5">
        <v>4</v>
      </c>
    </row>
    <row r="734" spans="1:4">
      <c r="A734" s="4">
        <v>733</v>
      </c>
      <c r="B734" s="6">
        <v>83</v>
      </c>
      <c r="C734" s="7">
        <v>45678</v>
      </c>
      <c r="D734" s="5">
        <v>5</v>
      </c>
    </row>
    <row r="735" spans="1:4">
      <c r="A735" s="4">
        <v>734</v>
      </c>
      <c r="B735" s="6">
        <v>201</v>
      </c>
      <c r="C735" s="7">
        <v>45672</v>
      </c>
      <c r="D735" s="5">
        <v>6</v>
      </c>
    </row>
    <row r="736" spans="1:4">
      <c r="A736" s="4">
        <v>735</v>
      </c>
      <c r="B736" s="6">
        <v>232</v>
      </c>
      <c r="C736" s="7">
        <v>45815</v>
      </c>
      <c r="D736" s="5">
        <v>12</v>
      </c>
    </row>
    <row r="737" spans="1:4">
      <c r="A737" s="4">
        <v>736</v>
      </c>
      <c r="B737" s="6">
        <v>160</v>
      </c>
      <c r="C737" s="7">
        <v>45828</v>
      </c>
      <c r="D737" s="5">
        <v>9</v>
      </c>
    </row>
    <row r="738" spans="1:4">
      <c r="A738" s="4">
        <v>737</v>
      </c>
      <c r="B738" s="6">
        <v>338</v>
      </c>
      <c r="C738" s="7">
        <v>45716</v>
      </c>
      <c r="D738" s="5">
        <v>9</v>
      </c>
    </row>
    <row r="739" spans="1:4">
      <c r="A739" s="4">
        <v>738</v>
      </c>
      <c r="B739" s="6">
        <v>86</v>
      </c>
      <c r="C739" s="7">
        <v>45837</v>
      </c>
      <c r="D739" s="5">
        <v>6</v>
      </c>
    </row>
    <row r="740" spans="1:4">
      <c r="A740" s="4">
        <v>739</v>
      </c>
      <c r="B740" s="6">
        <v>329</v>
      </c>
      <c r="C740" s="7">
        <v>45823</v>
      </c>
      <c r="D740" s="5">
        <v>4</v>
      </c>
    </row>
    <row r="741" spans="1:4">
      <c r="A741" s="4">
        <v>740</v>
      </c>
      <c r="B741" s="6">
        <v>392</v>
      </c>
      <c r="C741" s="7">
        <v>45830</v>
      </c>
      <c r="D741" s="5">
        <v>11</v>
      </c>
    </row>
    <row r="742" spans="1:4">
      <c r="A742" s="4">
        <v>741</v>
      </c>
      <c r="B742" s="6">
        <v>332</v>
      </c>
      <c r="C742" s="7">
        <v>45795</v>
      </c>
      <c r="D742" s="5">
        <v>9</v>
      </c>
    </row>
    <row r="743" spans="1:4">
      <c r="A743" s="4">
        <v>742</v>
      </c>
      <c r="B743" s="6">
        <v>315</v>
      </c>
      <c r="C743" s="7">
        <v>45762</v>
      </c>
      <c r="D743" s="5">
        <v>6</v>
      </c>
    </row>
    <row r="744" spans="1:4">
      <c r="A744" s="4">
        <v>743</v>
      </c>
      <c r="B744" s="6">
        <v>18</v>
      </c>
      <c r="C744" s="7">
        <v>45681</v>
      </c>
      <c r="D744" s="5">
        <v>7</v>
      </c>
    </row>
    <row r="745" spans="1:4">
      <c r="A745" s="4">
        <v>744</v>
      </c>
      <c r="B745" s="6">
        <v>126</v>
      </c>
      <c r="C745" s="7">
        <v>45726</v>
      </c>
      <c r="D745" s="5">
        <v>6</v>
      </c>
    </row>
    <row r="746" spans="1:4">
      <c r="A746" s="4">
        <v>745</v>
      </c>
      <c r="B746" s="6">
        <v>187</v>
      </c>
      <c r="C746" s="7">
        <v>45662</v>
      </c>
      <c r="D746" s="5">
        <v>9</v>
      </c>
    </row>
    <row r="747" spans="1:4">
      <c r="A747" s="4">
        <v>746</v>
      </c>
      <c r="B747" s="6">
        <v>239</v>
      </c>
      <c r="C747" s="7">
        <v>45837</v>
      </c>
      <c r="D747" s="5">
        <v>8</v>
      </c>
    </row>
    <row r="748" spans="1:4">
      <c r="A748" s="4">
        <v>747</v>
      </c>
      <c r="B748" s="6">
        <v>116</v>
      </c>
      <c r="C748" s="7">
        <v>45819</v>
      </c>
      <c r="D748" s="5">
        <v>7</v>
      </c>
    </row>
    <row r="749" spans="1:4">
      <c r="A749" s="4">
        <v>748</v>
      </c>
      <c r="B749" s="6">
        <v>199</v>
      </c>
      <c r="C749" s="7">
        <v>45707</v>
      </c>
      <c r="D749" s="5">
        <v>4</v>
      </c>
    </row>
    <row r="750" spans="1:4">
      <c r="A750" s="4">
        <v>749</v>
      </c>
      <c r="B750" s="6">
        <v>291</v>
      </c>
      <c r="C750" s="7">
        <v>45702</v>
      </c>
      <c r="D750" s="5">
        <v>5</v>
      </c>
    </row>
    <row r="751" spans="1:4">
      <c r="A751" s="4">
        <v>750</v>
      </c>
      <c r="B751" s="6">
        <v>3</v>
      </c>
      <c r="C751" s="7">
        <v>45752</v>
      </c>
      <c r="D751" s="5">
        <v>8</v>
      </c>
    </row>
    <row r="752" spans="1:4">
      <c r="A752" s="4">
        <v>751</v>
      </c>
      <c r="B752" s="6">
        <v>95</v>
      </c>
      <c r="C752" s="7">
        <v>45821</v>
      </c>
      <c r="D752" s="5">
        <v>7</v>
      </c>
    </row>
    <row r="753" spans="1:4">
      <c r="A753" s="4">
        <v>752</v>
      </c>
      <c r="B753" s="6">
        <v>367</v>
      </c>
      <c r="C753" s="7">
        <v>45737</v>
      </c>
      <c r="D753" s="5">
        <v>6</v>
      </c>
    </row>
    <row r="754" spans="1:4">
      <c r="A754" s="4">
        <v>753</v>
      </c>
      <c r="B754" s="6">
        <v>22</v>
      </c>
      <c r="C754" s="7">
        <v>45750</v>
      </c>
      <c r="D754" s="5">
        <v>7</v>
      </c>
    </row>
    <row r="755" spans="1:4">
      <c r="A755" s="4">
        <v>754</v>
      </c>
      <c r="B755" s="6">
        <v>109</v>
      </c>
      <c r="C755" s="7">
        <v>45776</v>
      </c>
      <c r="D755" s="5">
        <v>12</v>
      </c>
    </row>
    <row r="756" spans="1:4">
      <c r="A756" s="4">
        <v>755</v>
      </c>
      <c r="B756" s="6">
        <v>317</v>
      </c>
      <c r="C756" s="7">
        <v>45786</v>
      </c>
      <c r="D756" s="5">
        <v>6</v>
      </c>
    </row>
    <row r="757" spans="1:4">
      <c r="A757" s="4">
        <v>756</v>
      </c>
      <c r="B757" s="6">
        <v>297</v>
      </c>
      <c r="C757" s="7">
        <v>45691</v>
      </c>
      <c r="D757" s="5">
        <v>4</v>
      </c>
    </row>
    <row r="758" spans="1:4">
      <c r="A758" s="4">
        <v>757</v>
      </c>
      <c r="B758" s="6">
        <v>337</v>
      </c>
      <c r="C758" s="7">
        <v>45838</v>
      </c>
      <c r="D758" s="5">
        <v>5</v>
      </c>
    </row>
    <row r="759" spans="1:4">
      <c r="A759" s="4">
        <v>758</v>
      </c>
      <c r="B759" s="6">
        <v>324</v>
      </c>
      <c r="C759" s="7">
        <v>45802</v>
      </c>
      <c r="D759" s="5">
        <v>11</v>
      </c>
    </row>
    <row r="760" spans="1:4">
      <c r="A760" s="4">
        <v>759</v>
      </c>
      <c r="B760" s="6">
        <v>386</v>
      </c>
      <c r="C760" s="7">
        <v>45675</v>
      </c>
      <c r="D760" s="5">
        <v>11</v>
      </c>
    </row>
    <row r="761" spans="1:4">
      <c r="A761" s="4">
        <v>760</v>
      </c>
      <c r="B761" s="6">
        <v>72</v>
      </c>
      <c r="C761" s="7">
        <v>45711</v>
      </c>
      <c r="D761" s="5">
        <v>10</v>
      </c>
    </row>
    <row r="762" spans="1:4">
      <c r="A762" s="4">
        <v>761</v>
      </c>
      <c r="B762" s="6">
        <v>233</v>
      </c>
      <c r="C762" s="7">
        <v>45731</v>
      </c>
      <c r="D762" s="5">
        <v>7</v>
      </c>
    </row>
    <row r="763" spans="1:4">
      <c r="A763" s="4">
        <v>762</v>
      </c>
      <c r="B763" s="6">
        <v>265</v>
      </c>
      <c r="C763" s="7">
        <v>45781</v>
      </c>
      <c r="D763" s="5">
        <v>5</v>
      </c>
    </row>
    <row r="764" spans="1:4">
      <c r="A764" s="4">
        <v>763</v>
      </c>
      <c r="B764" s="6">
        <v>284</v>
      </c>
      <c r="C764" s="7">
        <v>45674</v>
      </c>
      <c r="D764" s="5">
        <v>12</v>
      </c>
    </row>
    <row r="765" spans="1:4">
      <c r="A765" s="4">
        <v>764</v>
      </c>
      <c r="B765" s="6">
        <v>383</v>
      </c>
      <c r="C765" s="7">
        <v>45817</v>
      </c>
      <c r="D765" s="5">
        <v>5</v>
      </c>
    </row>
    <row r="766" spans="1:4">
      <c r="A766" s="4">
        <v>765</v>
      </c>
      <c r="B766" s="6">
        <v>134</v>
      </c>
      <c r="C766" s="7">
        <v>45681</v>
      </c>
      <c r="D766" s="5">
        <v>8</v>
      </c>
    </row>
    <row r="767" spans="1:4">
      <c r="A767" s="4">
        <v>766</v>
      </c>
      <c r="B767" s="6">
        <v>265</v>
      </c>
      <c r="C767" s="7">
        <v>45774</v>
      </c>
      <c r="D767" s="5">
        <v>5</v>
      </c>
    </row>
    <row r="768" spans="1:4">
      <c r="A768" s="4">
        <v>767</v>
      </c>
      <c r="B768" s="6">
        <v>6</v>
      </c>
      <c r="C768" s="7">
        <v>45735</v>
      </c>
      <c r="D768" s="5">
        <v>10</v>
      </c>
    </row>
    <row r="769" spans="1:4">
      <c r="A769" s="4">
        <v>768</v>
      </c>
      <c r="B769" s="6">
        <v>135</v>
      </c>
      <c r="C769" s="7">
        <v>45738</v>
      </c>
      <c r="D769" s="5">
        <v>11</v>
      </c>
    </row>
    <row r="770" spans="1:4">
      <c r="A770" s="4">
        <v>769</v>
      </c>
      <c r="B770" s="6">
        <v>137</v>
      </c>
      <c r="C770" s="7">
        <v>45679</v>
      </c>
      <c r="D770" s="5">
        <v>10</v>
      </c>
    </row>
    <row r="771" spans="1:4">
      <c r="A771" s="4">
        <v>770</v>
      </c>
      <c r="B771" s="6">
        <v>39</v>
      </c>
      <c r="C771" s="7">
        <v>45714</v>
      </c>
      <c r="D771" s="5">
        <v>5</v>
      </c>
    </row>
    <row r="772" spans="1:4">
      <c r="A772" s="4">
        <v>771</v>
      </c>
      <c r="B772" s="6">
        <v>174</v>
      </c>
      <c r="C772" s="7">
        <v>45720</v>
      </c>
      <c r="D772" s="5">
        <v>11</v>
      </c>
    </row>
    <row r="773" spans="1:4">
      <c r="A773" s="4">
        <v>772</v>
      </c>
      <c r="B773" s="6">
        <v>323</v>
      </c>
      <c r="C773" s="7">
        <v>45718</v>
      </c>
      <c r="D773" s="5">
        <v>5</v>
      </c>
    </row>
    <row r="774" spans="1:4">
      <c r="A774" s="4">
        <v>773</v>
      </c>
      <c r="B774" s="6">
        <v>36</v>
      </c>
      <c r="C774" s="7">
        <v>45815</v>
      </c>
      <c r="D774" s="5">
        <v>7</v>
      </c>
    </row>
    <row r="775" spans="1:4">
      <c r="A775" s="4">
        <v>774</v>
      </c>
      <c r="B775" s="6">
        <v>369</v>
      </c>
      <c r="C775" s="7">
        <v>45796</v>
      </c>
      <c r="D775" s="5">
        <v>8</v>
      </c>
    </row>
    <row r="776" spans="1:4">
      <c r="A776" s="4">
        <v>775</v>
      </c>
      <c r="B776" s="6">
        <v>21</v>
      </c>
      <c r="C776" s="7">
        <v>45769</v>
      </c>
      <c r="D776" s="5">
        <v>8</v>
      </c>
    </row>
    <row r="777" spans="1:4">
      <c r="A777" s="4">
        <v>776</v>
      </c>
      <c r="B777" s="6">
        <v>122</v>
      </c>
      <c r="C777" s="7">
        <v>45771</v>
      </c>
      <c r="D777" s="5">
        <v>9</v>
      </c>
    </row>
    <row r="778" spans="1:4">
      <c r="A778" s="4">
        <v>777</v>
      </c>
      <c r="B778" s="6">
        <v>36</v>
      </c>
      <c r="C778" s="7">
        <v>45748</v>
      </c>
      <c r="D778" s="5">
        <v>4</v>
      </c>
    </row>
    <row r="779" spans="1:4">
      <c r="A779" s="4">
        <v>778</v>
      </c>
      <c r="B779" s="6">
        <v>130</v>
      </c>
      <c r="C779" s="7">
        <v>45797</v>
      </c>
      <c r="D779" s="5">
        <v>12</v>
      </c>
    </row>
    <row r="780" spans="1:4">
      <c r="A780" s="4">
        <v>779</v>
      </c>
      <c r="B780" s="6">
        <v>244</v>
      </c>
      <c r="C780" s="7">
        <v>45797</v>
      </c>
      <c r="D780" s="5">
        <v>8</v>
      </c>
    </row>
    <row r="781" spans="1:4">
      <c r="A781" s="4">
        <v>780</v>
      </c>
      <c r="B781" s="6">
        <v>79</v>
      </c>
      <c r="C781" s="7">
        <v>45686</v>
      </c>
      <c r="D781" s="5">
        <v>6</v>
      </c>
    </row>
    <row r="782" spans="1:4">
      <c r="A782" s="4">
        <v>781</v>
      </c>
      <c r="B782" s="6">
        <v>338</v>
      </c>
      <c r="C782" s="7">
        <v>45746</v>
      </c>
      <c r="D782" s="5">
        <v>10</v>
      </c>
    </row>
    <row r="783" spans="1:4">
      <c r="A783" s="4">
        <v>782</v>
      </c>
      <c r="B783" s="6">
        <v>130</v>
      </c>
      <c r="C783" s="7">
        <v>45689</v>
      </c>
      <c r="D783" s="5">
        <v>9</v>
      </c>
    </row>
    <row r="784" spans="1:4">
      <c r="A784" s="4">
        <v>783</v>
      </c>
      <c r="B784" s="6">
        <v>194</v>
      </c>
      <c r="C784" s="7">
        <v>45733</v>
      </c>
      <c r="D784" s="5">
        <v>6</v>
      </c>
    </row>
    <row r="785" spans="1:4">
      <c r="A785" s="4">
        <v>784</v>
      </c>
      <c r="B785" s="6">
        <v>172</v>
      </c>
      <c r="C785" s="7">
        <v>45689</v>
      </c>
      <c r="D785" s="5">
        <v>7</v>
      </c>
    </row>
    <row r="786" spans="1:4">
      <c r="A786" s="4">
        <v>785</v>
      </c>
      <c r="B786" s="6">
        <v>324</v>
      </c>
      <c r="C786" s="7">
        <v>45710</v>
      </c>
      <c r="D786" s="5">
        <v>5</v>
      </c>
    </row>
    <row r="787" spans="1:4">
      <c r="A787" s="4">
        <v>786</v>
      </c>
      <c r="B787" s="6">
        <v>23</v>
      </c>
      <c r="C787" s="7">
        <v>45761</v>
      </c>
      <c r="D787" s="5">
        <v>6</v>
      </c>
    </row>
    <row r="788" spans="1:4">
      <c r="A788" s="4">
        <v>787</v>
      </c>
      <c r="B788" s="6">
        <v>97</v>
      </c>
      <c r="C788" s="7">
        <v>45694</v>
      </c>
      <c r="D788" s="5">
        <v>4</v>
      </c>
    </row>
    <row r="789" spans="1:4">
      <c r="A789" s="4">
        <v>788</v>
      </c>
      <c r="B789" s="6">
        <v>127</v>
      </c>
      <c r="C789" s="7">
        <v>45829</v>
      </c>
      <c r="D789" s="5">
        <v>7</v>
      </c>
    </row>
    <row r="790" spans="1:4">
      <c r="A790" s="4">
        <v>789</v>
      </c>
      <c r="B790" s="6">
        <v>359</v>
      </c>
      <c r="C790" s="7">
        <v>45808</v>
      </c>
      <c r="D790" s="5">
        <v>12</v>
      </c>
    </row>
    <row r="791" spans="1:4">
      <c r="A791" s="4">
        <v>790</v>
      </c>
      <c r="B791" s="6">
        <v>222</v>
      </c>
      <c r="C791" s="7">
        <v>45774</v>
      </c>
      <c r="D791" s="5">
        <v>8</v>
      </c>
    </row>
    <row r="792" spans="1:4">
      <c r="A792" s="4">
        <v>791</v>
      </c>
      <c r="B792" s="6">
        <v>35</v>
      </c>
      <c r="C792" s="7">
        <v>45712</v>
      </c>
      <c r="D792" s="5">
        <v>11</v>
      </c>
    </row>
    <row r="793" spans="1:4">
      <c r="A793" s="4">
        <v>792</v>
      </c>
      <c r="B793" s="6">
        <v>162</v>
      </c>
      <c r="C793" s="7">
        <v>45751</v>
      </c>
      <c r="D793" s="5">
        <v>7</v>
      </c>
    </row>
    <row r="794" spans="1:4">
      <c r="A794" s="4">
        <v>793</v>
      </c>
      <c r="B794" s="6">
        <v>195</v>
      </c>
      <c r="C794" s="7">
        <v>45791</v>
      </c>
      <c r="D794" s="5">
        <v>6</v>
      </c>
    </row>
    <row r="795" spans="1:4">
      <c r="A795" s="4">
        <v>794</v>
      </c>
      <c r="B795" s="6">
        <v>43</v>
      </c>
      <c r="C795" s="7">
        <v>45823</v>
      </c>
      <c r="D795" s="5">
        <v>5</v>
      </c>
    </row>
    <row r="796" spans="1:4">
      <c r="A796" s="4">
        <v>795</v>
      </c>
      <c r="B796" s="6">
        <v>41</v>
      </c>
      <c r="C796" s="7">
        <v>45722</v>
      </c>
      <c r="D796" s="5">
        <v>9</v>
      </c>
    </row>
    <row r="797" spans="1:4">
      <c r="A797" s="4">
        <v>796</v>
      </c>
      <c r="B797" s="6">
        <v>39</v>
      </c>
      <c r="C797" s="7">
        <v>45733</v>
      </c>
      <c r="D797" s="5">
        <v>11</v>
      </c>
    </row>
    <row r="798" spans="1:4">
      <c r="A798" s="4">
        <v>797</v>
      </c>
      <c r="B798" s="6">
        <v>114</v>
      </c>
      <c r="C798" s="7">
        <v>45786</v>
      </c>
      <c r="D798" s="5">
        <v>4</v>
      </c>
    </row>
    <row r="799" spans="1:4">
      <c r="A799" s="4">
        <v>798</v>
      </c>
      <c r="B799" s="6">
        <v>146</v>
      </c>
      <c r="C799" s="7">
        <v>45700</v>
      </c>
      <c r="D799" s="5">
        <v>8</v>
      </c>
    </row>
    <row r="800" spans="1:4">
      <c r="A800" s="4">
        <v>799</v>
      </c>
      <c r="B800" s="6">
        <v>32</v>
      </c>
      <c r="C800" s="7">
        <v>45707</v>
      </c>
      <c r="D800" s="5">
        <v>11</v>
      </c>
    </row>
    <row r="801" spans="1:4">
      <c r="A801" s="4">
        <v>800</v>
      </c>
      <c r="B801" s="6">
        <v>8</v>
      </c>
      <c r="C801" s="7">
        <v>45664</v>
      </c>
      <c r="D801" s="5">
        <v>6</v>
      </c>
    </row>
    <row r="802" spans="1:4">
      <c r="A802" s="4">
        <v>801</v>
      </c>
      <c r="B802" s="6">
        <v>194</v>
      </c>
      <c r="C802" s="7">
        <v>45817</v>
      </c>
      <c r="D802" s="5">
        <v>10</v>
      </c>
    </row>
    <row r="803" spans="1:4">
      <c r="A803" s="4">
        <v>802</v>
      </c>
      <c r="B803" s="6">
        <v>332</v>
      </c>
      <c r="C803" s="7">
        <v>45678</v>
      </c>
      <c r="D803" s="5">
        <v>5</v>
      </c>
    </row>
    <row r="804" spans="1:4">
      <c r="A804" s="4">
        <v>803</v>
      </c>
      <c r="B804" s="6">
        <v>397</v>
      </c>
      <c r="C804" s="7">
        <v>45698</v>
      </c>
      <c r="D804" s="5">
        <v>9</v>
      </c>
    </row>
    <row r="805" spans="1:4">
      <c r="A805" s="4">
        <v>804</v>
      </c>
      <c r="B805" s="6">
        <v>210</v>
      </c>
      <c r="C805" s="7">
        <v>45751</v>
      </c>
      <c r="D805" s="5">
        <v>12</v>
      </c>
    </row>
    <row r="806" spans="1:4">
      <c r="A806" s="4">
        <v>805</v>
      </c>
      <c r="B806" s="6">
        <v>375</v>
      </c>
      <c r="C806" s="7">
        <v>45738</v>
      </c>
      <c r="D806" s="5">
        <v>4</v>
      </c>
    </row>
    <row r="807" spans="1:4">
      <c r="A807" s="4">
        <v>806</v>
      </c>
      <c r="B807" s="6">
        <v>271</v>
      </c>
      <c r="C807" s="7">
        <v>45756</v>
      </c>
      <c r="D807" s="5">
        <v>11</v>
      </c>
    </row>
    <row r="808" spans="1:4">
      <c r="A808" s="4">
        <v>807</v>
      </c>
      <c r="B808" s="6">
        <v>122</v>
      </c>
      <c r="C808" s="7">
        <v>45837</v>
      </c>
      <c r="D808" s="5">
        <v>11</v>
      </c>
    </row>
    <row r="809" spans="1:4">
      <c r="A809" s="4">
        <v>808</v>
      </c>
      <c r="B809" s="6">
        <v>142</v>
      </c>
      <c r="C809" s="7">
        <v>45743</v>
      </c>
      <c r="D809" s="5">
        <v>10</v>
      </c>
    </row>
    <row r="810" spans="1:4">
      <c r="A810" s="4">
        <v>809</v>
      </c>
      <c r="B810" s="6">
        <v>316</v>
      </c>
      <c r="C810" s="7">
        <v>45716</v>
      </c>
      <c r="D810" s="5">
        <v>11</v>
      </c>
    </row>
    <row r="811" spans="1:4">
      <c r="A811" s="4">
        <v>810</v>
      </c>
      <c r="B811" s="6">
        <v>306</v>
      </c>
      <c r="C811" s="7">
        <v>45835</v>
      </c>
      <c r="D811" s="5">
        <v>9</v>
      </c>
    </row>
    <row r="812" spans="1:4">
      <c r="A812" s="4">
        <v>811</v>
      </c>
      <c r="B812" s="6">
        <v>326</v>
      </c>
      <c r="C812" s="7">
        <v>45694</v>
      </c>
      <c r="D812" s="5">
        <v>8</v>
      </c>
    </row>
    <row r="813" spans="1:4">
      <c r="A813" s="4">
        <v>812</v>
      </c>
      <c r="B813" s="6">
        <v>111</v>
      </c>
      <c r="C813" s="7">
        <v>45764</v>
      </c>
      <c r="D813" s="5">
        <v>8</v>
      </c>
    </row>
    <row r="814" spans="1:4">
      <c r="A814" s="4">
        <v>813</v>
      </c>
      <c r="B814" s="6">
        <v>74</v>
      </c>
      <c r="C814" s="7">
        <v>45825</v>
      </c>
      <c r="D814" s="5">
        <v>5</v>
      </c>
    </row>
    <row r="815" spans="1:4">
      <c r="A815" s="4">
        <v>814</v>
      </c>
      <c r="B815" s="6">
        <v>79</v>
      </c>
      <c r="C815" s="7">
        <v>45767</v>
      </c>
      <c r="D815" s="5">
        <v>12</v>
      </c>
    </row>
    <row r="816" spans="1:4">
      <c r="A816" s="4">
        <v>815</v>
      </c>
      <c r="B816" s="6">
        <v>74</v>
      </c>
      <c r="C816" s="7">
        <v>45831</v>
      </c>
      <c r="D816" s="5">
        <v>9</v>
      </c>
    </row>
    <row r="817" spans="1:4">
      <c r="A817" s="4">
        <v>816</v>
      </c>
      <c r="B817" s="6">
        <v>127</v>
      </c>
      <c r="C817" s="7">
        <v>45675</v>
      </c>
      <c r="D817" s="5">
        <v>9</v>
      </c>
    </row>
    <row r="818" spans="1:4">
      <c r="A818" s="4">
        <v>817</v>
      </c>
      <c r="B818" s="6">
        <v>114</v>
      </c>
      <c r="C818" s="7">
        <v>45819</v>
      </c>
      <c r="D818" s="5">
        <v>12</v>
      </c>
    </row>
    <row r="819" spans="1:4">
      <c r="A819" s="4">
        <v>818</v>
      </c>
      <c r="B819" s="6">
        <v>129</v>
      </c>
      <c r="C819" s="7">
        <v>45666</v>
      </c>
      <c r="D819" s="5">
        <v>7</v>
      </c>
    </row>
    <row r="820" spans="1:4">
      <c r="A820" s="4">
        <v>819</v>
      </c>
      <c r="B820" s="6">
        <v>58</v>
      </c>
      <c r="C820" s="7">
        <v>45770</v>
      </c>
      <c r="D820" s="5">
        <v>11</v>
      </c>
    </row>
    <row r="821" spans="1:4">
      <c r="A821" s="4">
        <v>820</v>
      </c>
      <c r="B821" s="6">
        <v>250</v>
      </c>
      <c r="C821" s="7">
        <v>45752</v>
      </c>
      <c r="D821" s="5">
        <v>5</v>
      </c>
    </row>
    <row r="822" spans="1:4">
      <c r="A822" s="4">
        <v>821</v>
      </c>
      <c r="B822" s="6">
        <v>149</v>
      </c>
      <c r="C822" s="7">
        <v>45724</v>
      </c>
      <c r="D822" s="5">
        <v>7</v>
      </c>
    </row>
    <row r="823" spans="1:4">
      <c r="A823" s="4">
        <v>822</v>
      </c>
      <c r="B823" s="6">
        <v>120</v>
      </c>
      <c r="C823" s="7">
        <v>45777</v>
      </c>
      <c r="D823" s="5">
        <v>10</v>
      </c>
    </row>
    <row r="824" spans="1:4">
      <c r="A824" s="4">
        <v>823</v>
      </c>
      <c r="B824" s="6">
        <v>331</v>
      </c>
      <c r="C824" s="7">
        <v>45746</v>
      </c>
      <c r="D824" s="5">
        <v>4</v>
      </c>
    </row>
    <row r="825" spans="1:4">
      <c r="A825" s="4">
        <v>824</v>
      </c>
      <c r="B825" s="6">
        <v>155</v>
      </c>
      <c r="C825" s="7">
        <v>45740</v>
      </c>
      <c r="D825" s="5">
        <v>5</v>
      </c>
    </row>
    <row r="826" spans="1:4">
      <c r="A826" s="4">
        <v>825</v>
      </c>
      <c r="B826" s="6">
        <v>327</v>
      </c>
      <c r="C826" s="7">
        <v>45666</v>
      </c>
      <c r="D826" s="5">
        <v>11</v>
      </c>
    </row>
    <row r="827" spans="1:4">
      <c r="A827" s="4">
        <v>826</v>
      </c>
      <c r="B827" s="6">
        <v>231</v>
      </c>
      <c r="C827" s="7">
        <v>45690</v>
      </c>
      <c r="D827" s="5">
        <v>5</v>
      </c>
    </row>
    <row r="828" spans="1:4">
      <c r="A828" s="4">
        <v>827</v>
      </c>
      <c r="B828" s="6">
        <v>204</v>
      </c>
      <c r="C828" s="7">
        <v>45742</v>
      </c>
      <c r="D828" s="5">
        <v>10</v>
      </c>
    </row>
    <row r="829" spans="1:4">
      <c r="A829" s="4">
        <v>828</v>
      </c>
      <c r="B829" s="6">
        <v>193</v>
      </c>
      <c r="C829" s="7">
        <v>45705</v>
      </c>
      <c r="D829" s="5">
        <v>9</v>
      </c>
    </row>
    <row r="830" spans="1:4">
      <c r="A830" s="4">
        <v>829</v>
      </c>
      <c r="B830" s="6">
        <v>322</v>
      </c>
      <c r="C830" s="7">
        <v>45714</v>
      </c>
      <c r="D830" s="5">
        <v>8</v>
      </c>
    </row>
    <row r="831" spans="1:4">
      <c r="A831" s="4">
        <v>830</v>
      </c>
      <c r="B831" s="6">
        <v>97</v>
      </c>
      <c r="C831" s="7">
        <v>45798</v>
      </c>
      <c r="D831" s="5">
        <v>11</v>
      </c>
    </row>
    <row r="832" spans="1:4">
      <c r="A832" s="4">
        <v>831</v>
      </c>
      <c r="B832" s="6">
        <v>161</v>
      </c>
      <c r="C832" s="7">
        <v>45684</v>
      </c>
      <c r="D832" s="5">
        <v>7</v>
      </c>
    </row>
    <row r="833" spans="1:4">
      <c r="A833" s="4">
        <v>832</v>
      </c>
      <c r="B833" s="6">
        <v>51</v>
      </c>
      <c r="C833" s="7">
        <v>45684</v>
      </c>
      <c r="D833" s="5">
        <v>11</v>
      </c>
    </row>
    <row r="834" spans="1:4">
      <c r="A834" s="4">
        <v>833</v>
      </c>
      <c r="B834" s="6">
        <v>37</v>
      </c>
      <c r="C834" s="7">
        <v>45699</v>
      </c>
      <c r="D834" s="5">
        <v>6</v>
      </c>
    </row>
    <row r="835" spans="1:4">
      <c r="A835" s="4">
        <v>834</v>
      </c>
      <c r="B835" s="6">
        <v>329</v>
      </c>
      <c r="C835" s="7">
        <v>45727</v>
      </c>
      <c r="D835" s="5">
        <v>7</v>
      </c>
    </row>
    <row r="836" spans="1:4">
      <c r="A836" s="4">
        <v>835</v>
      </c>
      <c r="B836" s="6">
        <v>254</v>
      </c>
      <c r="C836" s="7">
        <v>45699</v>
      </c>
      <c r="D836" s="5">
        <v>11</v>
      </c>
    </row>
    <row r="837" spans="1:4">
      <c r="A837" s="4">
        <v>836</v>
      </c>
      <c r="B837" s="6">
        <v>71</v>
      </c>
      <c r="C837" s="7">
        <v>45777</v>
      </c>
      <c r="D837" s="5">
        <v>7</v>
      </c>
    </row>
    <row r="838" spans="1:4">
      <c r="A838" s="4">
        <v>837</v>
      </c>
      <c r="B838" s="6">
        <v>19</v>
      </c>
      <c r="C838" s="7">
        <v>45681</v>
      </c>
      <c r="D838" s="5">
        <v>4</v>
      </c>
    </row>
    <row r="839" spans="1:4">
      <c r="A839" s="4">
        <v>838</v>
      </c>
      <c r="B839" s="6">
        <v>259</v>
      </c>
      <c r="C839" s="7">
        <v>45794</v>
      </c>
      <c r="D839" s="5">
        <v>11</v>
      </c>
    </row>
    <row r="840" spans="1:4">
      <c r="A840" s="4">
        <v>839</v>
      </c>
      <c r="B840" s="6">
        <v>332</v>
      </c>
      <c r="C840" s="7">
        <v>45820</v>
      </c>
      <c r="D840" s="5">
        <v>12</v>
      </c>
    </row>
    <row r="841" spans="1:4">
      <c r="A841" s="4">
        <v>840</v>
      </c>
      <c r="B841" s="6">
        <v>359</v>
      </c>
      <c r="C841" s="7">
        <v>45679</v>
      </c>
      <c r="D841" s="5">
        <v>5</v>
      </c>
    </row>
    <row r="842" spans="1:4">
      <c r="A842" s="4">
        <v>841</v>
      </c>
      <c r="B842" s="6">
        <v>359</v>
      </c>
      <c r="C842" s="7">
        <v>45836</v>
      </c>
      <c r="D842" s="5">
        <v>7</v>
      </c>
    </row>
    <row r="843" spans="1:4">
      <c r="A843" s="4">
        <v>842</v>
      </c>
      <c r="B843" s="6">
        <v>83</v>
      </c>
      <c r="C843" s="7">
        <v>45753</v>
      </c>
      <c r="D843" s="5">
        <v>4</v>
      </c>
    </row>
    <row r="844" spans="1:4">
      <c r="A844" s="4">
        <v>843</v>
      </c>
      <c r="B844" s="6">
        <v>100</v>
      </c>
      <c r="C844" s="7">
        <v>45668</v>
      </c>
      <c r="D844" s="5">
        <v>11</v>
      </c>
    </row>
    <row r="845" spans="1:4">
      <c r="A845" s="4">
        <v>844</v>
      </c>
      <c r="B845" s="6">
        <v>229</v>
      </c>
      <c r="C845" s="7">
        <v>45766</v>
      </c>
      <c r="D845" s="5">
        <v>9</v>
      </c>
    </row>
    <row r="846" spans="1:4">
      <c r="A846" s="4">
        <v>845</v>
      </c>
      <c r="B846" s="6">
        <v>78</v>
      </c>
      <c r="C846" s="7">
        <v>45816</v>
      </c>
      <c r="D846" s="5">
        <v>10</v>
      </c>
    </row>
    <row r="847" spans="1:4">
      <c r="A847" s="4">
        <v>846</v>
      </c>
      <c r="B847" s="6">
        <v>278</v>
      </c>
      <c r="C847" s="7">
        <v>45676</v>
      </c>
      <c r="D847" s="5">
        <v>7</v>
      </c>
    </row>
    <row r="848" spans="1:4">
      <c r="A848" s="4">
        <v>847</v>
      </c>
      <c r="B848" s="6">
        <v>347</v>
      </c>
      <c r="C848" s="7">
        <v>45661</v>
      </c>
      <c r="D848" s="5">
        <v>10</v>
      </c>
    </row>
    <row r="849" spans="1:4">
      <c r="A849" s="4">
        <v>848</v>
      </c>
      <c r="B849" s="6">
        <v>76</v>
      </c>
      <c r="C849" s="7">
        <v>45759</v>
      </c>
      <c r="D849" s="5">
        <v>10</v>
      </c>
    </row>
    <row r="850" spans="1:4">
      <c r="A850" s="4">
        <v>849</v>
      </c>
      <c r="B850" s="6">
        <v>306</v>
      </c>
      <c r="C850" s="7">
        <v>45704</v>
      </c>
      <c r="D850" s="5">
        <v>6</v>
      </c>
    </row>
    <row r="851" spans="1:4">
      <c r="A851" s="4">
        <v>850</v>
      </c>
      <c r="B851" s="6">
        <v>28</v>
      </c>
      <c r="C851" s="7">
        <v>45743</v>
      </c>
      <c r="D851" s="5">
        <v>4</v>
      </c>
    </row>
    <row r="852" spans="1:4">
      <c r="A852" s="4">
        <v>851</v>
      </c>
      <c r="B852" s="6">
        <v>337</v>
      </c>
      <c r="C852" s="7">
        <v>45820</v>
      </c>
      <c r="D852" s="5">
        <v>5</v>
      </c>
    </row>
    <row r="853" spans="1:4">
      <c r="A853" s="4">
        <v>852</v>
      </c>
      <c r="B853" s="6">
        <v>66</v>
      </c>
      <c r="C853" s="7">
        <v>45773</v>
      </c>
      <c r="D853" s="5">
        <v>9</v>
      </c>
    </row>
    <row r="854" spans="1:4">
      <c r="A854" s="4">
        <v>853</v>
      </c>
      <c r="B854" s="6">
        <v>262</v>
      </c>
      <c r="C854" s="7">
        <v>45684</v>
      </c>
      <c r="D854" s="5">
        <v>6</v>
      </c>
    </row>
    <row r="855" spans="1:4">
      <c r="A855" s="4">
        <v>854</v>
      </c>
      <c r="B855" s="6">
        <v>90</v>
      </c>
      <c r="C855" s="7">
        <v>45669</v>
      </c>
      <c r="D855" s="5">
        <v>6</v>
      </c>
    </row>
    <row r="856" spans="1:4">
      <c r="A856" s="4">
        <v>855</v>
      </c>
      <c r="B856" s="6">
        <v>174</v>
      </c>
      <c r="C856" s="7">
        <v>45703</v>
      </c>
      <c r="D856" s="5">
        <v>9</v>
      </c>
    </row>
    <row r="857" spans="1:4">
      <c r="A857" s="4">
        <v>856</v>
      </c>
      <c r="B857" s="6">
        <v>182</v>
      </c>
      <c r="C857" s="7">
        <v>45804</v>
      </c>
      <c r="D857" s="5">
        <v>7</v>
      </c>
    </row>
    <row r="858" spans="1:4">
      <c r="A858" s="4">
        <v>857</v>
      </c>
      <c r="B858" s="6">
        <v>142</v>
      </c>
      <c r="C858" s="7">
        <v>45673</v>
      </c>
      <c r="D858" s="5">
        <v>8</v>
      </c>
    </row>
    <row r="859" spans="1:4">
      <c r="A859" s="4">
        <v>858</v>
      </c>
      <c r="B859" s="6">
        <v>159</v>
      </c>
      <c r="C859" s="7">
        <v>45832</v>
      </c>
      <c r="D859" s="5">
        <v>5</v>
      </c>
    </row>
    <row r="860" spans="1:4">
      <c r="A860" s="4">
        <v>859</v>
      </c>
      <c r="B860" s="6">
        <v>322</v>
      </c>
      <c r="C860" s="7">
        <v>45763</v>
      </c>
      <c r="D860" s="5">
        <v>8</v>
      </c>
    </row>
    <row r="861" spans="1:4">
      <c r="A861" s="4">
        <v>860</v>
      </c>
      <c r="B861" s="6">
        <v>112</v>
      </c>
      <c r="C861" s="7">
        <v>45707</v>
      </c>
      <c r="D861" s="5">
        <v>6</v>
      </c>
    </row>
    <row r="862" spans="1:4">
      <c r="A862" s="4">
        <v>861</v>
      </c>
      <c r="B862" s="6">
        <v>311</v>
      </c>
      <c r="C862" s="7">
        <v>45668</v>
      </c>
      <c r="D862" s="5">
        <v>7</v>
      </c>
    </row>
    <row r="863" spans="1:4">
      <c r="A863" s="4">
        <v>862</v>
      </c>
      <c r="B863" s="6">
        <v>384</v>
      </c>
      <c r="C863" s="7">
        <v>45679</v>
      </c>
      <c r="D863" s="5">
        <v>5</v>
      </c>
    </row>
    <row r="864" spans="1:4">
      <c r="A864" s="4">
        <v>863</v>
      </c>
      <c r="B864" s="6">
        <v>183</v>
      </c>
      <c r="C864" s="7">
        <v>45821</v>
      </c>
      <c r="D864" s="5">
        <v>6</v>
      </c>
    </row>
    <row r="865" spans="1:4">
      <c r="A865" s="4">
        <v>864</v>
      </c>
      <c r="B865" s="6">
        <v>299</v>
      </c>
      <c r="C865" s="7">
        <v>45788</v>
      </c>
      <c r="D865" s="5">
        <v>6</v>
      </c>
    </row>
    <row r="866" spans="1:4">
      <c r="A866" s="4">
        <v>865</v>
      </c>
      <c r="B866" s="6">
        <v>328</v>
      </c>
      <c r="C866" s="7">
        <v>45803</v>
      </c>
      <c r="D866" s="5">
        <v>5</v>
      </c>
    </row>
    <row r="867" spans="1:4">
      <c r="A867" s="4">
        <v>866</v>
      </c>
      <c r="B867" s="6">
        <v>293</v>
      </c>
      <c r="C867" s="7">
        <v>45692</v>
      </c>
      <c r="D867" s="5">
        <v>6</v>
      </c>
    </row>
    <row r="868" spans="1:4">
      <c r="A868" s="4">
        <v>867</v>
      </c>
      <c r="B868" s="6">
        <v>314</v>
      </c>
      <c r="C868" s="7">
        <v>45803</v>
      </c>
      <c r="D868" s="5">
        <v>12</v>
      </c>
    </row>
    <row r="869" spans="1:4">
      <c r="A869" s="4">
        <v>868</v>
      </c>
      <c r="B869" s="6">
        <v>169</v>
      </c>
      <c r="C869" s="7">
        <v>45787</v>
      </c>
      <c r="D869" s="5">
        <v>5</v>
      </c>
    </row>
    <row r="870" spans="1:4">
      <c r="A870" s="4">
        <v>869</v>
      </c>
      <c r="B870" s="6">
        <v>227</v>
      </c>
      <c r="C870" s="7">
        <v>45707</v>
      </c>
      <c r="D870" s="5">
        <v>10</v>
      </c>
    </row>
    <row r="871" spans="1:4">
      <c r="A871" s="4">
        <v>870</v>
      </c>
      <c r="B871" s="6">
        <v>97</v>
      </c>
      <c r="C871" s="7">
        <v>45660</v>
      </c>
      <c r="D871" s="5">
        <v>11</v>
      </c>
    </row>
    <row r="872" spans="1:4">
      <c r="A872" s="4">
        <v>871</v>
      </c>
      <c r="B872" s="6">
        <v>179</v>
      </c>
      <c r="C872" s="7">
        <v>45769</v>
      </c>
      <c r="D872" s="5">
        <v>5</v>
      </c>
    </row>
    <row r="873" spans="1:4">
      <c r="A873" s="4">
        <v>872</v>
      </c>
      <c r="B873" s="6">
        <v>116</v>
      </c>
      <c r="C873" s="7">
        <v>45686</v>
      </c>
      <c r="D873" s="5">
        <v>8</v>
      </c>
    </row>
    <row r="874" spans="1:4">
      <c r="A874" s="4">
        <v>873</v>
      </c>
      <c r="B874" s="6">
        <v>100</v>
      </c>
      <c r="C874" s="7">
        <v>45698</v>
      </c>
      <c r="D874" s="5">
        <v>6</v>
      </c>
    </row>
    <row r="875" spans="1:4">
      <c r="A875" s="4">
        <v>874</v>
      </c>
      <c r="B875" s="6">
        <v>296</v>
      </c>
      <c r="C875" s="7">
        <v>45771</v>
      </c>
      <c r="D875" s="5">
        <v>11</v>
      </c>
    </row>
    <row r="876" spans="1:4">
      <c r="A876" s="4">
        <v>875</v>
      </c>
      <c r="B876" s="6">
        <v>292</v>
      </c>
      <c r="C876" s="7">
        <v>45729</v>
      </c>
      <c r="D876" s="5">
        <v>12</v>
      </c>
    </row>
    <row r="877" spans="1:4">
      <c r="A877" s="4">
        <v>876</v>
      </c>
      <c r="B877" s="6">
        <v>186</v>
      </c>
      <c r="C877" s="7">
        <v>45837</v>
      </c>
      <c r="D877" s="5">
        <v>10</v>
      </c>
    </row>
    <row r="878" spans="1:4">
      <c r="A878" s="4">
        <v>877</v>
      </c>
      <c r="B878" s="6">
        <v>44</v>
      </c>
      <c r="C878" s="7">
        <v>45777</v>
      </c>
      <c r="D878" s="5">
        <v>12</v>
      </c>
    </row>
    <row r="879" spans="1:4">
      <c r="A879" s="4">
        <v>878</v>
      </c>
      <c r="B879" s="6">
        <v>10</v>
      </c>
      <c r="C879" s="7">
        <v>45693</v>
      </c>
      <c r="D879" s="5">
        <v>12</v>
      </c>
    </row>
    <row r="880" spans="1:4">
      <c r="A880" s="4">
        <v>879</v>
      </c>
      <c r="B880" s="6">
        <v>276</v>
      </c>
      <c r="C880" s="7">
        <v>45806</v>
      </c>
      <c r="D880" s="5">
        <v>12</v>
      </c>
    </row>
    <row r="881" spans="1:4">
      <c r="A881" s="4">
        <v>880</v>
      </c>
      <c r="B881" s="6">
        <v>353</v>
      </c>
      <c r="C881" s="7">
        <v>45808</v>
      </c>
      <c r="D881" s="5">
        <v>4</v>
      </c>
    </row>
    <row r="882" spans="1:4">
      <c r="A882" s="4">
        <v>881</v>
      </c>
      <c r="B882" s="6">
        <v>197</v>
      </c>
      <c r="C882" s="7">
        <v>45758</v>
      </c>
      <c r="D882" s="5">
        <v>7</v>
      </c>
    </row>
    <row r="883" spans="1:4">
      <c r="A883" s="4">
        <v>882</v>
      </c>
      <c r="B883" s="6">
        <v>78</v>
      </c>
      <c r="C883" s="7">
        <v>45837</v>
      </c>
      <c r="D883" s="5">
        <v>8</v>
      </c>
    </row>
    <row r="884" spans="1:4">
      <c r="A884" s="4">
        <v>883</v>
      </c>
      <c r="B884" s="6">
        <v>271</v>
      </c>
      <c r="C884" s="7">
        <v>45778</v>
      </c>
      <c r="D884" s="5">
        <v>4</v>
      </c>
    </row>
    <row r="885" spans="1:4">
      <c r="A885" s="4">
        <v>884</v>
      </c>
      <c r="B885" s="6">
        <v>296</v>
      </c>
      <c r="C885" s="7">
        <v>45666</v>
      </c>
      <c r="D885" s="5">
        <v>4</v>
      </c>
    </row>
    <row r="886" spans="1:4">
      <c r="A886" s="4">
        <v>885</v>
      </c>
      <c r="B886" s="6">
        <v>165</v>
      </c>
      <c r="C886" s="7">
        <v>45719</v>
      </c>
      <c r="D886" s="5">
        <v>7</v>
      </c>
    </row>
    <row r="887" spans="1:4">
      <c r="A887" s="4">
        <v>886</v>
      </c>
      <c r="B887" s="6">
        <v>156</v>
      </c>
      <c r="C887" s="7">
        <v>45720</v>
      </c>
      <c r="D887" s="5">
        <v>9</v>
      </c>
    </row>
    <row r="888" spans="1:4">
      <c r="A888" s="4">
        <v>887</v>
      </c>
      <c r="B888" s="6">
        <v>204</v>
      </c>
      <c r="C888" s="7">
        <v>45709</v>
      </c>
      <c r="D888" s="5">
        <v>9</v>
      </c>
    </row>
    <row r="889" spans="1:4">
      <c r="A889" s="4">
        <v>888</v>
      </c>
      <c r="B889" s="6">
        <v>80</v>
      </c>
      <c r="C889" s="7">
        <v>45683</v>
      </c>
      <c r="D889" s="5">
        <v>9</v>
      </c>
    </row>
    <row r="890" spans="1:4">
      <c r="A890" s="4">
        <v>889</v>
      </c>
      <c r="B890" s="6">
        <v>122</v>
      </c>
      <c r="C890" s="7">
        <v>45778</v>
      </c>
      <c r="D890" s="5">
        <v>6</v>
      </c>
    </row>
    <row r="891" spans="1:4">
      <c r="A891" s="4">
        <v>890</v>
      </c>
      <c r="B891" s="6">
        <v>317</v>
      </c>
      <c r="C891" s="7">
        <v>45780</v>
      </c>
      <c r="D891" s="5">
        <v>11</v>
      </c>
    </row>
    <row r="892" spans="1:4">
      <c r="A892" s="4">
        <v>891</v>
      </c>
      <c r="B892" s="6">
        <v>83</v>
      </c>
      <c r="C892" s="7">
        <v>45779</v>
      </c>
      <c r="D892" s="5">
        <v>6</v>
      </c>
    </row>
    <row r="893" spans="1:4">
      <c r="A893" s="4">
        <v>892</v>
      </c>
      <c r="B893" s="6">
        <v>324</v>
      </c>
      <c r="C893" s="7">
        <v>45762</v>
      </c>
      <c r="D893" s="5">
        <v>6</v>
      </c>
    </row>
    <row r="894" spans="1:4">
      <c r="A894" s="4">
        <v>893</v>
      </c>
      <c r="B894" s="6">
        <v>303</v>
      </c>
      <c r="C894" s="7">
        <v>45736</v>
      </c>
      <c r="D894" s="5">
        <v>8</v>
      </c>
    </row>
    <row r="895" spans="1:4">
      <c r="A895" s="4">
        <v>894</v>
      </c>
      <c r="B895" s="6">
        <v>18</v>
      </c>
      <c r="C895" s="7">
        <v>45744</v>
      </c>
      <c r="D895" s="5">
        <v>10</v>
      </c>
    </row>
    <row r="896" spans="1:4">
      <c r="A896" s="4">
        <v>895</v>
      </c>
      <c r="B896" s="6">
        <v>50</v>
      </c>
      <c r="C896" s="7">
        <v>45741</v>
      </c>
      <c r="D896" s="5">
        <v>7</v>
      </c>
    </row>
    <row r="897" spans="1:4">
      <c r="A897" s="4">
        <v>896</v>
      </c>
      <c r="B897" s="6">
        <v>286</v>
      </c>
      <c r="C897" s="7">
        <v>45742</v>
      </c>
      <c r="D897" s="5">
        <v>4</v>
      </c>
    </row>
    <row r="898" spans="1:4">
      <c r="A898" s="4">
        <v>897</v>
      </c>
      <c r="B898" s="6">
        <v>277</v>
      </c>
      <c r="C898" s="7">
        <v>45754</v>
      </c>
      <c r="D898" s="5">
        <v>6</v>
      </c>
    </row>
    <row r="899" spans="1:4">
      <c r="A899" s="4">
        <v>898</v>
      </c>
      <c r="B899" s="6">
        <v>258</v>
      </c>
      <c r="C899" s="7">
        <v>45675</v>
      </c>
      <c r="D899" s="5">
        <v>11</v>
      </c>
    </row>
    <row r="900" spans="1:4">
      <c r="A900" s="4">
        <v>899</v>
      </c>
      <c r="B900" s="6">
        <v>54</v>
      </c>
      <c r="C900" s="7">
        <v>45824</v>
      </c>
      <c r="D900" s="5">
        <v>7</v>
      </c>
    </row>
    <row r="901" spans="1:4">
      <c r="A901" s="4">
        <v>900</v>
      </c>
      <c r="B901" s="6">
        <v>236</v>
      </c>
      <c r="C901" s="7">
        <v>45829</v>
      </c>
      <c r="D901" s="5">
        <v>8</v>
      </c>
    </row>
    <row r="902" spans="1:4">
      <c r="A902" s="4">
        <v>901</v>
      </c>
      <c r="B902" s="6">
        <v>16</v>
      </c>
      <c r="C902" s="7">
        <v>45731</v>
      </c>
      <c r="D902" s="5">
        <v>10</v>
      </c>
    </row>
    <row r="903" spans="1:4">
      <c r="A903" s="4">
        <v>902</v>
      </c>
      <c r="B903" s="6">
        <v>43</v>
      </c>
      <c r="C903" s="7">
        <v>45668</v>
      </c>
      <c r="D903" s="5">
        <v>8</v>
      </c>
    </row>
    <row r="904" spans="1:4">
      <c r="A904" s="4">
        <v>903</v>
      </c>
      <c r="B904" s="6">
        <v>281</v>
      </c>
      <c r="C904" s="7">
        <v>45683</v>
      </c>
      <c r="D904" s="5">
        <v>4</v>
      </c>
    </row>
    <row r="905" spans="1:4">
      <c r="A905" s="4">
        <v>904</v>
      </c>
      <c r="B905" s="6">
        <v>348</v>
      </c>
      <c r="C905" s="7">
        <v>45767</v>
      </c>
      <c r="D905" s="5">
        <v>6</v>
      </c>
    </row>
    <row r="906" spans="1:4">
      <c r="A906" s="4">
        <v>905</v>
      </c>
      <c r="B906" s="6">
        <v>126</v>
      </c>
      <c r="C906" s="7">
        <v>45712</v>
      </c>
      <c r="D906" s="5">
        <v>8</v>
      </c>
    </row>
    <row r="907" spans="1:4">
      <c r="A907" s="4">
        <v>906</v>
      </c>
      <c r="B907" s="6">
        <v>259</v>
      </c>
      <c r="C907" s="7">
        <v>45820</v>
      </c>
      <c r="D907" s="5">
        <v>7</v>
      </c>
    </row>
    <row r="908" spans="1:4">
      <c r="A908" s="4">
        <v>907</v>
      </c>
      <c r="B908" s="6">
        <v>93</v>
      </c>
      <c r="C908" s="7">
        <v>45781</v>
      </c>
      <c r="D908" s="5">
        <v>5</v>
      </c>
    </row>
    <row r="909" spans="1:4">
      <c r="A909" s="4">
        <v>908</v>
      </c>
      <c r="B909" s="6">
        <v>281</v>
      </c>
      <c r="C909" s="7">
        <v>45698</v>
      </c>
      <c r="D909" s="5">
        <v>6</v>
      </c>
    </row>
    <row r="910" spans="1:4">
      <c r="A910" s="4">
        <v>909</v>
      </c>
      <c r="B910" s="6">
        <v>207</v>
      </c>
      <c r="C910" s="7">
        <v>45676</v>
      </c>
      <c r="D910" s="5">
        <v>12</v>
      </c>
    </row>
    <row r="911" spans="1:4">
      <c r="A911" s="4">
        <v>910</v>
      </c>
      <c r="B911" s="6">
        <v>238</v>
      </c>
      <c r="C911" s="7">
        <v>45765</v>
      </c>
      <c r="D911" s="5">
        <v>4</v>
      </c>
    </row>
    <row r="912" spans="1:4">
      <c r="A912" s="4">
        <v>911</v>
      </c>
      <c r="B912" s="6">
        <v>245</v>
      </c>
      <c r="C912" s="7">
        <v>45750</v>
      </c>
      <c r="D912" s="5">
        <v>5</v>
      </c>
    </row>
    <row r="913" spans="1:4">
      <c r="A913" s="4">
        <v>912</v>
      </c>
      <c r="B913" s="6">
        <v>263</v>
      </c>
      <c r="C913" s="7">
        <v>45757</v>
      </c>
      <c r="D913" s="5">
        <v>5</v>
      </c>
    </row>
    <row r="914" spans="1:4">
      <c r="A914" s="4">
        <v>913</v>
      </c>
      <c r="B914" s="6">
        <v>333</v>
      </c>
      <c r="C914" s="7">
        <v>45772</v>
      </c>
      <c r="D914" s="5">
        <v>12</v>
      </c>
    </row>
    <row r="915" spans="1:4">
      <c r="A915" s="4">
        <v>914</v>
      </c>
      <c r="B915" s="6">
        <v>333</v>
      </c>
      <c r="C915" s="7">
        <v>45694</v>
      </c>
      <c r="D915" s="5">
        <v>6</v>
      </c>
    </row>
    <row r="916" spans="1:4">
      <c r="A916" s="4">
        <v>915</v>
      </c>
      <c r="B916" s="6">
        <v>228</v>
      </c>
      <c r="C916" s="7">
        <v>45674</v>
      </c>
      <c r="D916" s="5">
        <v>5</v>
      </c>
    </row>
    <row r="917" spans="1:4">
      <c r="A917" s="4">
        <v>916</v>
      </c>
      <c r="B917" s="6">
        <v>300</v>
      </c>
      <c r="C917" s="7">
        <v>45743</v>
      </c>
      <c r="D917" s="5">
        <v>7</v>
      </c>
    </row>
    <row r="918" spans="1:4">
      <c r="A918" s="4">
        <v>917</v>
      </c>
      <c r="B918" s="6">
        <v>94</v>
      </c>
      <c r="C918" s="7">
        <v>45719</v>
      </c>
      <c r="D918" s="5">
        <v>10</v>
      </c>
    </row>
    <row r="919" spans="1:4">
      <c r="A919" s="4">
        <v>918</v>
      </c>
      <c r="B919" s="6">
        <v>135</v>
      </c>
      <c r="C919" s="7">
        <v>45701</v>
      </c>
      <c r="D919" s="5">
        <v>11</v>
      </c>
    </row>
    <row r="920" spans="1:4">
      <c r="A920" s="4">
        <v>919</v>
      </c>
      <c r="B920" s="6">
        <v>337</v>
      </c>
      <c r="C920" s="7">
        <v>45719</v>
      </c>
      <c r="D920" s="5">
        <v>9</v>
      </c>
    </row>
    <row r="921" spans="1:4">
      <c r="A921" s="4">
        <v>920</v>
      </c>
      <c r="B921" s="6">
        <v>337</v>
      </c>
      <c r="C921" s="7">
        <v>45798</v>
      </c>
      <c r="D921" s="5">
        <v>5</v>
      </c>
    </row>
    <row r="922" spans="1:4">
      <c r="A922" s="4">
        <v>921</v>
      </c>
      <c r="B922" s="6">
        <v>355</v>
      </c>
      <c r="C922" s="7">
        <v>45715</v>
      </c>
      <c r="D922" s="5">
        <v>12</v>
      </c>
    </row>
    <row r="923" spans="1:4">
      <c r="A923" s="4">
        <v>922</v>
      </c>
      <c r="B923" s="6">
        <v>299</v>
      </c>
      <c r="C923" s="7">
        <v>45691</v>
      </c>
      <c r="D923" s="5">
        <v>5</v>
      </c>
    </row>
    <row r="924" spans="1:4">
      <c r="A924" s="4">
        <v>923</v>
      </c>
      <c r="B924" s="6">
        <v>268</v>
      </c>
      <c r="C924" s="7">
        <v>45786</v>
      </c>
      <c r="D924" s="5">
        <v>4</v>
      </c>
    </row>
    <row r="925" spans="1:4">
      <c r="A925" s="4">
        <v>924</v>
      </c>
      <c r="B925" s="6">
        <v>155</v>
      </c>
      <c r="C925" s="7">
        <v>45677</v>
      </c>
      <c r="D925" s="5">
        <v>8</v>
      </c>
    </row>
    <row r="926" spans="1:4">
      <c r="A926" s="4">
        <v>925</v>
      </c>
      <c r="B926" s="6">
        <v>255</v>
      </c>
      <c r="C926" s="7">
        <v>45827</v>
      </c>
      <c r="D926" s="5">
        <v>6</v>
      </c>
    </row>
    <row r="927" spans="1:4">
      <c r="A927" s="4">
        <v>926</v>
      </c>
      <c r="B927" s="6">
        <v>87</v>
      </c>
      <c r="C927" s="7">
        <v>45786</v>
      </c>
      <c r="D927" s="5">
        <v>5</v>
      </c>
    </row>
    <row r="928" spans="1:4">
      <c r="A928" s="4">
        <v>927</v>
      </c>
      <c r="B928" s="6">
        <v>167</v>
      </c>
      <c r="C928" s="7">
        <v>45779</v>
      </c>
      <c r="D928" s="5">
        <v>10</v>
      </c>
    </row>
    <row r="929" spans="1:4">
      <c r="A929" s="4">
        <v>928</v>
      </c>
      <c r="B929" s="6">
        <v>17</v>
      </c>
      <c r="C929" s="7">
        <v>45722</v>
      </c>
      <c r="D929" s="5">
        <v>7</v>
      </c>
    </row>
    <row r="930" spans="1:4">
      <c r="A930" s="4">
        <v>929</v>
      </c>
      <c r="B930" s="6">
        <v>64</v>
      </c>
      <c r="C930" s="7">
        <v>45762</v>
      </c>
      <c r="D930" s="5">
        <v>11</v>
      </c>
    </row>
    <row r="931" spans="1:4">
      <c r="A931" s="4">
        <v>930</v>
      </c>
      <c r="B931" s="6">
        <v>325</v>
      </c>
      <c r="C931" s="7">
        <v>45734</v>
      </c>
      <c r="D931" s="5">
        <v>4</v>
      </c>
    </row>
    <row r="932" spans="1:4">
      <c r="A932" s="4">
        <v>931</v>
      </c>
      <c r="B932" s="6">
        <v>152</v>
      </c>
      <c r="C932" s="7">
        <v>45772</v>
      </c>
      <c r="D932" s="5">
        <v>11</v>
      </c>
    </row>
    <row r="933" spans="1:4">
      <c r="A933" s="4">
        <v>932</v>
      </c>
      <c r="B933" s="6">
        <v>371</v>
      </c>
      <c r="C933" s="7">
        <v>45743</v>
      </c>
      <c r="D933" s="5">
        <v>9</v>
      </c>
    </row>
    <row r="934" spans="1:4">
      <c r="A934" s="4">
        <v>933</v>
      </c>
      <c r="B934" s="6">
        <v>99</v>
      </c>
      <c r="C934" s="7">
        <v>45690</v>
      </c>
      <c r="D934" s="5">
        <v>7</v>
      </c>
    </row>
    <row r="935" spans="1:4">
      <c r="A935" s="4">
        <v>934</v>
      </c>
      <c r="B935" s="6">
        <v>399</v>
      </c>
      <c r="C935" s="7">
        <v>45737</v>
      </c>
      <c r="D935" s="5">
        <v>6</v>
      </c>
    </row>
    <row r="936" spans="1:4">
      <c r="A936" s="4">
        <v>935</v>
      </c>
      <c r="B936" s="6">
        <v>295</v>
      </c>
      <c r="C936" s="7">
        <v>45715</v>
      </c>
      <c r="D936" s="5">
        <v>12</v>
      </c>
    </row>
    <row r="937" spans="1:4">
      <c r="A937" s="4">
        <v>936</v>
      </c>
      <c r="B937" s="6">
        <v>126</v>
      </c>
      <c r="C937" s="7">
        <v>45692</v>
      </c>
      <c r="D937" s="5">
        <v>11</v>
      </c>
    </row>
    <row r="938" spans="1:4">
      <c r="A938" s="4">
        <v>937</v>
      </c>
      <c r="B938" s="6">
        <v>193</v>
      </c>
      <c r="C938" s="7">
        <v>45658</v>
      </c>
      <c r="D938" s="5">
        <v>11</v>
      </c>
    </row>
    <row r="939" spans="1:4">
      <c r="A939" s="4">
        <v>938</v>
      </c>
      <c r="B939" s="6">
        <v>271</v>
      </c>
      <c r="C939" s="7">
        <v>45814</v>
      </c>
      <c r="D939" s="5">
        <v>12</v>
      </c>
    </row>
    <row r="940" spans="1:4">
      <c r="A940" s="4">
        <v>939</v>
      </c>
      <c r="B940" s="6">
        <v>396</v>
      </c>
      <c r="C940" s="7">
        <v>45785</v>
      </c>
      <c r="D940" s="5">
        <v>7</v>
      </c>
    </row>
    <row r="941" spans="1:4">
      <c r="A941" s="4">
        <v>940</v>
      </c>
      <c r="B941" s="6">
        <v>292</v>
      </c>
      <c r="C941" s="7">
        <v>45766</v>
      </c>
      <c r="D941" s="5">
        <v>8</v>
      </c>
    </row>
    <row r="942" spans="1:4">
      <c r="A942" s="4">
        <v>941</v>
      </c>
      <c r="B942" s="6">
        <v>281</v>
      </c>
      <c r="C942" s="7">
        <v>45716</v>
      </c>
      <c r="D942" s="5">
        <v>6</v>
      </c>
    </row>
    <row r="943" spans="1:4">
      <c r="A943" s="4">
        <v>942</v>
      </c>
      <c r="B943" s="6">
        <v>378</v>
      </c>
      <c r="C943" s="7">
        <v>45682</v>
      </c>
      <c r="D943" s="5">
        <v>5</v>
      </c>
    </row>
    <row r="944" spans="1:4">
      <c r="A944" s="4">
        <v>943</v>
      </c>
      <c r="B944" s="6">
        <v>138</v>
      </c>
      <c r="C944" s="7">
        <v>45660</v>
      </c>
      <c r="D944" s="5">
        <v>11</v>
      </c>
    </row>
    <row r="945" spans="1:4">
      <c r="A945" s="4">
        <v>944</v>
      </c>
      <c r="B945" s="6">
        <v>186</v>
      </c>
      <c r="C945" s="7">
        <v>45724</v>
      </c>
      <c r="D945" s="5">
        <v>8</v>
      </c>
    </row>
    <row r="946" spans="1:4">
      <c r="A946" s="4">
        <v>945</v>
      </c>
      <c r="B946" s="6">
        <v>60</v>
      </c>
      <c r="C946" s="7">
        <v>45677</v>
      </c>
      <c r="D946" s="5">
        <v>9</v>
      </c>
    </row>
    <row r="947" spans="1:4">
      <c r="A947" s="4">
        <v>946</v>
      </c>
      <c r="B947" s="6">
        <v>370</v>
      </c>
      <c r="C947" s="7">
        <v>45703</v>
      </c>
      <c r="D947" s="5">
        <v>11</v>
      </c>
    </row>
    <row r="948" spans="1:4">
      <c r="A948" s="4">
        <v>947</v>
      </c>
      <c r="B948" s="6">
        <v>383</v>
      </c>
      <c r="C948" s="7">
        <v>45825</v>
      </c>
      <c r="D948" s="5">
        <v>11</v>
      </c>
    </row>
    <row r="949" spans="1:4">
      <c r="A949" s="4">
        <v>948</v>
      </c>
      <c r="B949" s="6">
        <v>42</v>
      </c>
      <c r="C949" s="7">
        <v>45757</v>
      </c>
      <c r="D949" s="5">
        <v>9</v>
      </c>
    </row>
    <row r="950" spans="1:4">
      <c r="A950" s="4">
        <v>949</v>
      </c>
      <c r="B950" s="6">
        <v>110</v>
      </c>
      <c r="C950" s="7">
        <v>45764</v>
      </c>
      <c r="D950" s="5">
        <v>5</v>
      </c>
    </row>
    <row r="951" spans="1:4">
      <c r="A951" s="4">
        <v>950</v>
      </c>
      <c r="B951" s="6">
        <v>309</v>
      </c>
      <c r="C951" s="7">
        <v>45711</v>
      </c>
      <c r="D951" s="5">
        <v>5</v>
      </c>
    </row>
    <row r="952" spans="1:4">
      <c r="A952" s="4">
        <v>951</v>
      </c>
      <c r="B952" s="6">
        <v>228</v>
      </c>
      <c r="C952" s="7">
        <v>45821</v>
      </c>
      <c r="D952" s="5">
        <v>10</v>
      </c>
    </row>
    <row r="953" spans="1:4">
      <c r="A953" s="4">
        <v>952</v>
      </c>
      <c r="B953" s="6">
        <v>263</v>
      </c>
      <c r="C953" s="7">
        <v>45758</v>
      </c>
      <c r="D953" s="5">
        <v>10</v>
      </c>
    </row>
    <row r="954" spans="1:4">
      <c r="A954" s="4">
        <v>953</v>
      </c>
      <c r="B954" s="6">
        <v>104</v>
      </c>
      <c r="C954" s="7">
        <v>45678</v>
      </c>
      <c r="D954" s="5">
        <v>7</v>
      </c>
    </row>
    <row r="955" spans="1:4">
      <c r="A955" s="4">
        <v>954</v>
      </c>
      <c r="B955" s="6">
        <v>234</v>
      </c>
      <c r="C955" s="7">
        <v>45821</v>
      </c>
      <c r="D955" s="5">
        <v>9</v>
      </c>
    </row>
    <row r="956" spans="1:4">
      <c r="A956" s="4">
        <v>955</v>
      </c>
      <c r="B956" s="6">
        <v>216</v>
      </c>
      <c r="C956" s="7">
        <v>45825</v>
      </c>
      <c r="D956" s="5">
        <v>9</v>
      </c>
    </row>
    <row r="957" spans="1:4">
      <c r="A957" s="4">
        <v>956</v>
      </c>
      <c r="B957" s="6">
        <v>352</v>
      </c>
      <c r="C957" s="7">
        <v>45661</v>
      </c>
      <c r="D957" s="5">
        <v>8</v>
      </c>
    </row>
    <row r="958" spans="1:4">
      <c r="A958" s="4">
        <v>957</v>
      </c>
      <c r="B958" s="6">
        <v>288</v>
      </c>
      <c r="C958" s="7">
        <v>45833</v>
      </c>
      <c r="D958" s="5">
        <v>12</v>
      </c>
    </row>
    <row r="959" spans="1:4">
      <c r="A959" s="4">
        <v>958</v>
      </c>
      <c r="B959" s="6">
        <v>145</v>
      </c>
      <c r="C959" s="7">
        <v>45670</v>
      </c>
      <c r="D959" s="5">
        <v>4</v>
      </c>
    </row>
    <row r="960" spans="1:4">
      <c r="A960" s="4">
        <v>959</v>
      </c>
      <c r="B960" s="6">
        <v>237</v>
      </c>
      <c r="C960" s="7">
        <v>45741</v>
      </c>
      <c r="D960" s="5">
        <v>12</v>
      </c>
    </row>
    <row r="961" spans="1:4">
      <c r="A961" s="4">
        <v>960</v>
      </c>
      <c r="B961" s="6">
        <v>18</v>
      </c>
      <c r="C961" s="7">
        <v>45738</v>
      </c>
      <c r="D961" s="5">
        <v>11</v>
      </c>
    </row>
    <row r="962" spans="1:4">
      <c r="A962" s="4">
        <v>961</v>
      </c>
      <c r="B962" s="6">
        <v>239</v>
      </c>
      <c r="C962" s="7">
        <v>45707</v>
      </c>
      <c r="D962" s="5">
        <v>9</v>
      </c>
    </row>
    <row r="963" spans="1:4">
      <c r="A963" s="4">
        <v>962</v>
      </c>
      <c r="B963" s="6">
        <v>233</v>
      </c>
      <c r="C963" s="7">
        <v>45756</v>
      </c>
      <c r="D963" s="5">
        <v>12</v>
      </c>
    </row>
    <row r="964" spans="1:4">
      <c r="A964" s="4">
        <v>963</v>
      </c>
      <c r="B964" s="6">
        <v>120</v>
      </c>
      <c r="C964" s="7">
        <v>45816</v>
      </c>
      <c r="D964" s="5">
        <v>7</v>
      </c>
    </row>
    <row r="965" spans="1:4">
      <c r="A965" s="4">
        <v>964</v>
      </c>
      <c r="B965" s="6">
        <v>192</v>
      </c>
      <c r="C965" s="7">
        <v>45749</v>
      </c>
      <c r="D965" s="5">
        <v>12</v>
      </c>
    </row>
    <row r="966" spans="1:4">
      <c r="A966" s="4">
        <v>965</v>
      </c>
      <c r="B966" s="6">
        <v>287</v>
      </c>
      <c r="C966" s="7">
        <v>45733</v>
      </c>
      <c r="D966" s="5">
        <v>10</v>
      </c>
    </row>
    <row r="967" spans="1:4">
      <c r="A967" s="4">
        <v>966</v>
      </c>
      <c r="B967" s="6">
        <v>250</v>
      </c>
      <c r="C967" s="7">
        <v>45692</v>
      </c>
      <c r="D967" s="5">
        <v>6</v>
      </c>
    </row>
    <row r="968" spans="1:4">
      <c r="A968" s="4">
        <v>967</v>
      </c>
      <c r="B968" s="6">
        <v>393</v>
      </c>
      <c r="C968" s="7">
        <v>45719</v>
      </c>
      <c r="D968" s="5">
        <v>6</v>
      </c>
    </row>
    <row r="969" spans="1:4">
      <c r="A969" s="4">
        <v>968</v>
      </c>
      <c r="B969" s="6">
        <v>205</v>
      </c>
      <c r="C969" s="7">
        <v>45679</v>
      </c>
      <c r="D969" s="5">
        <v>5</v>
      </c>
    </row>
    <row r="970" spans="1:4">
      <c r="A970" s="4">
        <v>969</v>
      </c>
      <c r="B970" s="6">
        <v>387</v>
      </c>
      <c r="C970" s="7">
        <v>45681</v>
      </c>
      <c r="D970" s="5">
        <v>5</v>
      </c>
    </row>
    <row r="971" spans="1:4">
      <c r="A971" s="4">
        <v>970</v>
      </c>
      <c r="B971" s="6">
        <v>114</v>
      </c>
      <c r="C971" s="7">
        <v>45737</v>
      </c>
      <c r="D971" s="5">
        <v>11</v>
      </c>
    </row>
    <row r="972" spans="1:4">
      <c r="A972" s="4">
        <v>971</v>
      </c>
      <c r="B972" s="6">
        <v>348</v>
      </c>
      <c r="C972" s="7">
        <v>45755</v>
      </c>
      <c r="D972" s="5">
        <v>12</v>
      </c>
    </row>
    <row r="973" spans="1:4">
      <c r="A973" s="4">
        <v>972</v>
      </c>
      <c r="B973" s="6">
        <v>255</v>
      </c>
      <c r="C973" s="7">
        <v>45778</v>
      </c>
      <c r="D973" s="5">
        <v>9</v>
      </c>
    </row>
    <row r="974" spans="1:4">
      <c r="A974" s="4">
        <v>973</v>
      </c>
      <c r="B974" s="6">
        <v>177</v>
      </c>
      <c r="C974" s="7">
        <v>45714</v>
      </c>
      <c r="D974" s="5">
        <v>7</v>
      </c>
    </row>
    <row r="975" spans="1:4">
      <c r="A975" s="4">
        <v>974</v>
      </c>
      <c r="B975" s="6">
        <v>256</v>
      </c>
      <c r="C975" s="7">
        <v>45676</v>
      </c>
      <c r="D975" s="5">
        <v>6</v>
      </c>
    </row>
    <row r="976" spans="1:4">
      <c r="A976" s="4">
        <v>975</v>
      </c>
      <c r="B976" s="6">
        <v>115</v>
      </c>
      <c r="C976" s="7">
        <v>45676</v>
      </c>
      <c r="D976" s="5">
        <v>12</v>
      </c>
    </row>
    <row r="977" spans="1:4">
      <c r="A977" s="4">
        <v>976</v>
      </c>
      <c r="B977" s="6">
        <v>58</v>
      </c>
      <c r="C977" s="7">
        <v>45701</v>
      </c>
      <c r="D977" s="5">
        <v>6</v>
      </c>
    </row>
    <row r="978" spans="1:4">
      <c r="A978" s="4">
        <v>977</v>
      </c>
      <c r="B978" s="6">
        <v>52</v>
      </c>
      <c r="C978" s="7">
        <v>45756</v>
      </c>
      <c r="D978" s="5">
        <v>9</v>
      </c>
    </row>
    <row r="979" spans="1:4">
      <c r="A979" s="4">
        <v>978</v>
      </c>
      <c r="B979" s="6">
        <v>116</v>
      </c>
      <c r="C979" s="7">
        <v>45710</v>
      </c>
      <c r="D979" s="5">
        <v>7</v>
      </c>
    </row>
    <row r="980" spans="1:4">
      <c r="A980" s="4">
        <v>979</v>
      </c>
      <c r="B980" s="6">
        <v>234</v>
      </c>
      <c r="C980" s="7">
        <v>45688</v>
      </c>
      <c r="D980" s="5">
        <v>4</v>
      </c>
    </row>
    <row r="981" spans="1:4">
      <c r="A981" s="4">
        <v>980</v>
      </c>
      <c r="B981" s="6">
        <v>114</v>
      </c>
      <c r="C981" s="7">
        <v>45759</v>
      </c>
      <c r="D981" s="5">
        <v>6</v>
      </c>
    </row>
    <row r="982" spans="1:4">
      <c r="A982" s="4">
        <v>981</v>
      </c>
      <c r="B982" s="6">
        <v>258</v>
      </c>
      <c r="C982" s="7">
        <v>45778</v>
      </c>
      <c r="D982" s="5">
        <v>4</v>
      </c>
    </row>
    <row r="983" spans="1:4">
      <c r="A983" s="4">
        <v>982</v>
      </c>
      <c r="B983" s="6">
        <v>40</v>
      </c>
      <c r="C983" s="7">
        <v>45691</v>
      </c>
      <c r="D983" s="5">
        <v>10</v>
      </c>
    </row>
    <row r="984" spans="1:4">
      <c r="A984" s="4">
        <v>983</v>
      </c>
      <c r="B984" s="6">
        <v>22</v>
      </c>
      <c r="C984" s="7">
        <v>45758</v>
      </c>
      <c r="D984" s="5">
        <v>12</v>
      </c>
    </row>
    <row r="985" spans="1:4">
      <c r="A985" s="4">
        <v>984</v>
      </c>
      <c r="B985" s="6">
        <v>286</v>
      </c>
      <c r="C985" s="7">
        <v>45837</v>
      </c>
      <c r="D985" s="5">
        <v>8</v>
      </c>
    </row>
    <row r="986" spans="1:4">
      <c r="A986" s="4">
        <v>985</v>
      </c>
      <c r="B986" s="6">
        <v>47</v>
      </c>
      <c r="C986" s="7">
        <v>45665</v>
      </c>
      <c r="D986" s="5">
        <v>9</v>
      </c>
    </row>
    <row r="987" spans="1:4">
      <c r="A987" s="4">
        <v>986</v>
      </c>
      <c r="B987" s="6">
        <v>204</v>
      </c>
      <c r="C987" s="7">
        <v>45693</v>
      </c>
      <c r="D987" s="5">
        <v>12</v>
      </c>
    </row>
    <row r="988" spans="1:4">
      <c r="A988" s="4">
        <v>987</v>
      </c>
      <c r="B988" s="6">
        <v>32</v>
      </c>
      <c r="C988" s="7">
        <v>45677</v>
      </c>
      <c r="D988" s="5">
        <v>7</v>
      </c>
    </row>
    <row r="989" spans="1:4">
      <c r="A989" s="4">
        <v>988</v>
      </c>
      <c r="B989" s="6">
        <v>57</v>
      </c>
      <c r="C989" s="7">
        <v>45767</v>
      </c>
      <c r="D989" s="5">
        <v>8</v>
      </c>
    </row>
    <row r="990" spans="1:4">
      <c r="A990" s="4">
        <v>989</v>
      </c>
      <c r="B990" s="6">
        <v>320</v>
      </c>
      <c r="C990" s="7">
        <v>45673</v>
      </c>
      <c r="D990" s="5">
        <v>8</v>
      </c>
    </row>
    <row r="991" spans="1:4">
      <c r="A991" s="4">
        <v>990</v>
      </c>
      <c r="B991" s="6">
        <v>379</v>
      </c>
      <c r="C991" s="7">
        <v>45836</v>
      </c>
      <c r="D991" s="5">
        <v>11</v>
      </c>
    </row>
    <row r="992" spans="1:4">
      <c r="A992" s="4">
        <v>991</v>
      </c>
      <c r="B992" s="6">
        <v>378</v>
      </c>
      <c r="C992" s="7">
        <v>45775</v>
      </c>
      <c r="D992" s="5">
        <v>11</v>
      </c>
    </row>
    <row r="993" spans="1:4">
      <c r="A993" s="4">
        <v>992</v>
      </c>
      <c r="B993" s="6">
        <v>247</v>
      </c>
      <c r="C993" s="7">
        <v>45792</v>
      </c>
      <c r="D993" s="5">
        <v>10</v>
      </c>
    </row>
    <row r="994" spans="1:4">
      <c r="A994" s="4">
        <v>993</v>
      </c>
      <c r="B994" s="6">
        <v>390</v>
      </c>
      <c r="C994" s="7">
        <v>45753</v>
      </c>
      <c r="D994" s="5">
        <v>10</v>
      </c>
    </row>
    <row r="995" spans="1:4">
      <c r="A995" s="4">
        <v>994</v>
      </c>
      <c r="B995" s="6">
        <v>280</v>
      </c>
      <c r="C995" s="7">
        <v>45814</v>
      </c>
      <c r="D995" s="5">
        <v>10</v>
      </c>
    </row>
    <row r="996" spans="1:4">
      <c r="A996" s="4">
        <v>995</v>
      </c>
      <c r="B996" s="6">
        <v>50</v>
      </c>
      <c r="C996" s="7">
        <v>45822</v>
      </c>
      <c r="D996" s="5">
        <v>9</v>
      </c>
    </row>
    <row r="997" spans="1:4">
      <c r="A997" s="4">
        <v>996</v>
      </c>
      <c r="B997" s="6">
        <v>86</v>
      </c>
      <c r="C997" s="7">
        <v>45689</v>
      </c>
      <c r="D997" s="5">
        <v>10</v>
      </c>
    </row>
    <row r="998" spans="1:4">
      <c r="A998" s="4">
        <v>997</v>
      </c>
      <c r="B998" s="6">
        <v>305</v>
      </c>
      <c r="C998" s="7">
        <v>45697</v>
      </c>
      <c r="D998" s="5">
        <v>12</v>
      </c>
    </row>
    <row r="999" spans="1:4">
      <c r="A999" s="4">
        <v>998</v>
      </c>
      <c r="B999" s="6">
        <v>337</v>
      </c>
      <c r="C999" s="7">
        <v>45760</v>
      </c>
      <c r="D999" s="5">
        <v>10</v>
      </c>
    </row>
    <row r="1000" spans="1:4">
      <c r="A1000" s="4">
        <v>999</v>
      </c>
      <c r="B1000" s="6">
        <v>221</v>
      </c>
      <c r="C1000" s="7">
        <v>45700</v>
      </c>
      <c r="D1000" s="5">
        <v>10</v>
      </c>
    </row>
    <row r="1001" spans="1:4">
      <c r="A1001" s="4">
        <v>1000</v>
      </c>
      <c r="B1001" s="6">
        <v>146</v>
      </c>
      <c r="C1001" s="7">
        <v>45776</v>
      </c>
      <c r="D1001" s="5">
        <v>8</v>
      </c>
    </row>
    <row r="1002" spans="1:4">
      <c r="A1002" s="4">
        <v>1001</v>
      </c>
      <c r="B1002" s="6">
        <v>355</v>
      </c>
      <c r="C1002" s="7">
        <v>45812</v>
      </c>
      <c r="D1002" s="5">
        <v>10</v>
      </c>
    </row>
    <row r="1003" spans="1:4">
      <c r="A1003" s="4">
        <v>1002</v>
      </c>
      <c r="B1003" s="6">
        <v>81</v>
      </c>
      <c r="C1003" s="7">
        <v>45771</v>
      </c>
      <c r="D1003" s="5">
        <v>12</v>
      </c>
    </row>
    <row r="1004" spans="1:4">
      <c r="A1004" s="4">
        <v>1003</v>
      </c>
      <c r="B1004" s="6">
        <v>44</v>
      </c>
      <c r="C1004" s="7">
        <v>45764</v>
      </c>
      <c r="D1004" s="5">
        <v>7</v>
      </c>
    </row>
    <row r="1005" spans="1:4">
      <c r="A1005" s="4">
        <v>1004</v>
      </c>
      <c r="B1005" s="6">
        <v>358</v>
      </c>
      <c r="C1005" s="7">
        <v>45768</v>
      </c>
      <c r="D1005" s="5">
        <v>5</v>
      </c>
    </row>
    <row r="1006" spans="1:4">
      <c r="A1006" s="4">
        <v>1005</v>
      </c>
      <c r="B1006" s="6">
        <v>97</v>
      </c>
      <c r="C1006" s="7">
        <v>45662</v>
      </c>
      <c r="D1006" s="5">
        <v>12</v>
      </c>
    </row>
    <row r="1007" spans="1:4">
      <c r="A1007" s="4">
        <v>1006</v>
      </c>
      <c r="B1007" s="6">
        <v>236</v>
      </c>
      <c r="C1007" s="7">
        <v>45705</v>
      </c>
      <c r="D1007" s="5">
        <v>9</v>
      </c>
    </row>
    <row r="1008" spans="1:4">
      <c r="A1008" s="4">
        <v>1007</v>
      </c>
      <c r="B1008" s="6">
        <v>126</v>
      </c>
      <c r="C1008" s="7">
        <v>45830</v>
      </c>
      <c r="D1008" s="5">
        <v>9</v>
      </c>
    </row>
    <row r="1009" spans="1:4">
      <c r="A1009" s="4">
        <v>1008</v>
      </c>
      <c r="B1009" s="6">
        <v>28</v>
      </c>
      <c r="C1009" s="7">
        <v>45756</v>
      </c>
      <c r="D1009" s="5">
        <v>9</v>
      </c>
    </row>
    <row r="1010" spans="1:4">
      <c r="A1010" s="4">
        <v>1009</v>
      </c>
      <c r="B1010" s="6">
        <v>265</v>
      </c>
      <c r="C1010" s="7">
        <v>45803</v>
      </c>
      <c r="D1010" s="5">
        <v>7</v>
      </c>
    </row>
    <row r="1011" spans="1:4">
      <c r="A1011" s="4">
        <v>1010</v>
      </c>
      <c r="B1011" s="6">
        <v>168</v>
      </c>
      <c r="C1011" s="7">
        <v>45772</v>
      </c>
      <c r="D1011" s="5">
        <v>9</v>
      </c>
    </row>
    <row r="1012" spans="1:4">
      <c r="A1012" s="4">
        <v>1011</v>
      </c>
      <c r="B1012" s="6">
        <v>205</v>
      </c>
      <c r="C1012" s="7">
        <v>45837</v>
      </c>
      <c r="D1012" s="5">
        <v>4</v>
      </c>
    </row>
    <row r="1013" spans="1:4">
      <c r="A1013" s="4">
        <v>1012</v>
      </c>
      <c r="B1013" s="6">
        <v>45</v>
      </c>
      <c r="C1013" s="7">
        <v>45730</v>
      </c>
      <c r="D1013" s="5">
        <v>9</v>
      </c>
    </row>
    <row r="1014" spans="1:4">
      <c r="A1014" s="4">
        <v>1013</v>
      </c>
      <c r="B1014" s="6">
        <v>237</v>
      </c>
      <c r="C1014" s="7">
        <v>45763</v>
      </c>
      <c r="D1014" s="5">
        <v>10</v>
      </c>
    </row>
    <row r="1015" spans="1:4">
      <c r="A1015" s="4">
        <v>1014</v>
      </c>
      <c r="B1015" s="6">
        <v>114</v>
      </c>
      <c r="C1015" s="7">
        <v>45772</v>
      </c>
      <c r="D1015" s="5">
        <v>6</v>
      </c>
    </row>
    <row r="1016" spans="1:4">
      <c r="A1016" s="4">
        <v>1015</v>
      </c>
      <c r="B1016" s="6">
        <v>337</v>
      </c>
      <c r="C1016" s="7">
        <v>45678</v>
      </c>
      <c r="D1016" s="5">
        <v>10</v>
      </c>
    </row>
    <row r="1017" spans="1:4">
      <c r="A1017" s="4">
        <v>1016</v>
      </c>
      <c r="B1017" s="6">
        <v>379</v>
      </c>
      <c r="C1017" s="7">
        <v>45658</v>
      </c>
      <c r="D1017" s="5">
        <v>6</v>
      </c>
    </row>
    <row r="1018" spans="1:4">
      <c r="A1018" s="4">
        <v>1017</v>
      </c>
      <c r="B1018" s="6">
        <v>195</v>
      </c>
      <c r="C1018" s="7">
        <v>45668</v>
      </c>
      <c r="D1018" s="5">
        <v>11</v>
      </c>
    </row>
    <row r="1019" spans="1:4">
      <c r="A1019" s="4">
        <v>1018</v>
      </c>
      <c r="B1019" s="6">
        <v>156</v>
      </c>
      <c r="C1019" s="7">
        <v>45760</v>
      </c>
      <c r="D1019" s="5">
        <v>6</v>
      </c>
    </row>
    <row r="1020" spans="1:4">
      <c r="A1020" s="4">
        <v>1019</v>
      </c>
      <c r="B1020" s="6">
        <v>116</v>
      </c>
      <c r="C1020" s="7">
        <v>45760</v>
      </c>
      <c r="D1020" s="5">
        <v>11</v>
      </c>
    </row>
    <row r="1021" spans="1:4">
      <c r="A1021" s="4">
        <v>1020</v>
      </c>
      <c r="B1021" s="6">
        <v>352</v>
      </c>
      <c r="C1021" s="7">
        <v>45660</v>
      </c>
      <c r="D1021" s="5">
        <v>5</v>
      </c>
    </row>
    <row r="1022" spans="1:4">
      <c r="A1022" s="4">
        <v>1021</v>
      </c>
      <c r="B1022" s="6">
        <v>300</v>
      </c>
      <c r="C1022" s="7">
        <v>45729</v>
      </c>
      <c r="D1022" s="5">
        <v>4</v>
      </c>
    </row>
    <row r="1023" spans="1:4">
      <c r="A1023" s="4">
        <v>1022</v>
      </c>
      <c r="B1023" s="6">
        <v>386</v>
      </c>
      <c r="C1023" s="7">
        <v>45731</v>
      </c>
      <c r="D1023" s="5">
        <v>5</v>
      </c>
    </row>
    <row r="1024" spans="1:4">
      <c r="A1024" s="4">
        <v>1023</v>
      </c>
      <c r="B1024" s="6">
        <v>58</v>
      </c>
      <c r="C1024" s="7">
        <v>45675</v>
      </c>
      <c r="D1024" s="5">
        <v>6</v>
      </c>
    </row>
    <row r="1025" spans="1:4">
      <c r="A1025" s="4">
        <v>1024</v>
      </c>
      <c r="B1025" s="6">
        <v>350</v>
      </c>
      <c r="C1025" s="7">
        <v>45836</v>
      </c>
      <c r="D1025" s="5">
        <v>4</v>
      </c>
    </row>
    <row r="1026" spans="1:4">
      <c r="A1026" s="4">
        <v>1025</v>
      </c>
      <c r="B1026" s="6">
        <v>175</v>
      </c>
      <c r="C1026" s="7">
        <v>45722</v>
      </c>
      <c r="D1026" s="5">
        <v>7</v>
      </c>
    </row>
    <row r="1027" spans="1:4">
      <c r="A1027" s="4">
        <v>1026</v>
      </c>
      <c r="B1027" s="6">
        <v>376</v>
      </c>
      <c r="C1027" s="7">
        <v>45834</v>
      </c>
      <c r="D1027" s="5">
        <v>10</v>
      </c>
    </row>
    <row r="1028" spans="1:4">
      <c r="A1028" s="4">
        <v>1027</v>
      </c>
      <c r="B1028" s="6">
        <v>10</v>
      </c>
      <c r="C1028" s="7">
        <v>45708</v>
      </c>
      <c r="D1028" s="5">
        <v>10</v>
      </c>
    </row>
    <row r="1029" spans="1:4">
      <c r="A1029" s="4">
        <v>1028</v>
      </c>
      <c r="B1029" s="6">
        <v>310</v>
      </c>
      <c r="C1029" s="7">
        <v>45741</v>
      </c>
      <c r="D1029" s="5">
        <v>11</v>
      </c>
    </row>
    <row r="1030" spans="1:4">
      <c r="A1030" s="4">
        <v>1029</v>
      </c>
      <c r="B1030" s="6">
        <v>21</v>
      </c>
      <c r="C1030" s="7">
        <v>45743</v>
      </c>
      <c r="D1030" s="5">
        <v>7</v>
      </c>
    </row>
    <row r="1031" spans="1:4">
      <c r="A1031" s="4">
        <v>1030</v>
      </c>
      <c r="B1031" s="6">
        <v>320</v>
      </c>
      <c r="C1031" s="7">
        <v>45833</v>
      </c>
      <c r="D1031" s="5">
        <v>8</v>
      </c>
    </row>
    <row r="1032" spans="1:4">
      <c r="A1032" s="4">
        <v>1031</v>
      </c>
      <c r="B1032" s="6">
        <v>206</v>
      </c>
      <c r="C1032" s="7">
        <v>45686</v>
      </c>
      <c r="D1032" s="5">
        <v>5</v>
      </c>
    </row>
    <row r="1033" spans="1:4">
      <c r="A1033" s="4">
        <v>1032</v>
      </c>
      <c r="B1033" s="6">
        <v>119</v>
      </c>
      <c r="C1033" s="7">
        <v>45676</v>
      </c>
      <c r="D1033" s="5">
        <v>7</v>
      </c>
    </row>
    <row r="1034" spans="1:4">
      <c r="A1034" s="4">
        <v>1033</v>
      </c>
      <c r="B1034" s="6">
        <v>370</v>
      </c>
      <c r="C1034" s="7">
        <v>45812</v>
      </c>
      <c r="D1034" s="5">
        <v>4</v>
      </c>
    </row>
    <row r="1035" spans="1:4">
      <c r="A1035" s="4">
        <v>1034</v>
      </c>
      <c r="B1035" s="6">
        <v>123</v>
      </c>
      <c r="C1035" s="7">
        <v>45826</v>
      </c>
      <c r="D1035" s="5">
        <v>8</v>
      </c>
    </row>
    <row r="1036" spans="1:4">
      <c r="A1036" s="4">
        <v>1035</v>
      </c>
      <c r="B1036" s="6">
        <v>213</v>
      </c>
      <c r="C1036" s="7">
        <v>45685</v>
      </c>
      <c r="D1036" s="5">
        <v>7</v>
      </c>
    </row>
    <row r="1037" spans="1:4">
      <c r="A1037" s="4">
        <v>1036</v>
      </c>
      <c r="B1037" s="6">
        <v>32</v>
      </c>
      <c r="C1037" s="7">
        <v>45755</v>
      </c>
      <c r="D1037" s="5">
        <v>7</v>
      </c>
    </row>
    <row r="1038" spans="1:4">
      <c r="A1038" s="4">
        <v>1037</v>
      </c>
      <c r="B1038" s="6">
        <v>110</v>
      </c>
      <c r="C1038" s="7">
        <v>45721</v>
      </c>
      <c r="D1038" s="5">
        <v>11</v>
      </c>
    </row>
    <row r="1039" spans="1:4">
      <c r="A1039" s="4">
        <v>1038</v>
      </c>
      <c r="B1039" s="6">
        <v>15</v>
      </c>
      <c r="C1039" s="7">
        <v>45763</v>
      </c>
      <c r="D1039" s="5">
        <v>9</v>
      </c>
    </row>
    <row r="1040" spans="1:4">
      <c r="A1040" s="4">
        <v>1039</v>
      </c>
      <c r="B1040" s="6">
        <v>390</v>
      </c>
      <c r="C1040" s="7">
        <v>45756</v>
      </c>
      <c r="D1040" s="5">
        <v>7</v>
      </c>
    </row>
    <row r="1041" spans="1:4">
      <c r="A1041" s="4">
        <v>1040</v>
      </c>
      <c r="B1041" s="6">
        <v>44</v>
      </c>
      <c r="C1041" s="7">
        <v>45700</v>
      </c>
      <c r="D1041" s="5">
        <v>12</v>
      </c>
    </row>
    <row r="1042" spans="1:4">
      <c r="A1042" s="4">
        <v>1041</v>
      </c>
      <c r="B1042" s="6">
        <v>339</v>
      </c>
      <c r="C1042" s="7">
        <v>45661</v>
      </c>
      <c r="D1042" s="5">
        <v>8</v>
      </c>
    </row>
    <row r="1043" spans="1:4">
      <c r="A1043" s="4">
        <v>1042</v>
      </c>
      <c r="B1043" s="6">
        <v>199</v>
      </c>
      <c r="C1043" s="7">
        <v>45742</v>
      </c>
      <c r="D1043" s="5">
        <v>12</v>
      </c>
    </row>
    <row r="1044" spans="1:4">
      <c r="A1044" s="4">
        <v>1043</v>
      </c>
      <c r="B1044" s="6">
        <v>78</v>
      </c>
      <c r="C1044" s="7">
        <v>45730</v>
      </c>
      <c r="D1044" s="5">
        <v>5</v>
      </c>
    </row>
    <row r="1045" spans="1:4">
      <c r="A1045" s="4">
        <v>1044</v>
      </c>
      <c r="B1045" s="6">
        <v>240</v>
      </c>
      <c r="C1045" s="7">
        <v>45742</v>
      </c>
      <c r="D1045" s="5">
        <v>5</v>
      </c>
    </row>
    <row r="1046" spans="1:4">
      <c r="A1046" s="4">
        <v>1045</v>
      </c>
      <c r="B1046" s="6">
        <v>66</v>
      </c>
      <c r="C1046" s="7">
        <v>45825</v>
      </c>
      <c r="D1046" s="5">
        <v>4</v>
      </c>
    </row>
    <row r="1047" spans="1:4">
      <c r="A1047" s="4">
        <v>1046</v>
      </c>
      <c r="B1047" s="6">
        <v>242</v>
      </c>
      <c r="C1047" s="7">
        <v>45665</v>
      </c>
      <c r="D1047" s="5">
        <v>9</v>
      </c>
    </row>
    <row r="1048" spans="1:4">
      <c r="A1048" s="4">
        <v>1047</v>
      </c>
      <c r="B1048" s="6">
        <v>153</v>
      </c>
      <c r="C1048" s="7">
        <v>45830</v>
      </c>
      <c r="D1048" s="5">
        <v>5</v>
      </c>
    </row>
    <row r="1049" spans="1:4">
      <c r="A1049" s="4">
        <v>1048</v>
      </c>
      <c r="B1049" s="6">
        <v>189</v>
      </c>
      <c r="C1049" s="7">
        <v>45755</v>
      </c>
      <c r="D1049" s="5">
        <v>6</v>
      </c>
    </row>
    <row r="1050" spans="1:4">
      <c r="A1050" s="4">
        <v>1049</v>
      </c>
      <c r="B1050" s="6">
        <v>25</v>
      </c>
      <c r="C1050" s="7">
        <v>45707</v>
      </c>
      <c r="D1050" s="5">
        <v>8</v>
      </c>
    </row>
    <row r="1051" spans="1:4">
      <c r="A1051" s="4">
        <v>1050</v>
      </c>
      <c r="B1051" s="6">
        <v>139</v>
      </c>
      <c r="C1051" s="7">
        <v>45737</v>
      </c>
      <c r="D1051" s="5">
        <v>8</v>
      </c>
    </row>
    <row r="1052" spans="1:4">
      <c r="A1052" s="4">
        <v>1051</v>
      </c>
      <c r="B1052" s="6">
        <v>39</v>
      </c>
      <c r="C1052" s="7">
        <v>45685</v>
      </c>
      <c r="D1052" s="5">
        <v>4</v>
      </c>
    </row>
    <row r="1053" spans="1:4">
      <c r="A1053" s="4">
        <v>1052</v>
      </c>
      <c r="B1053" s="6">
        <v>233</v>
      </c>
      <c r="C1053" s="7">
        <v>45692</v>
      </c>
      <c r="D1053" s="5">
        <v>10</v>
      </c>
    </row>
    <row r="1054" spans="1:4">
      <c r="A1054" s="4">
        <v>1053</v>
      </c>
      <c r="B1054" s="6">
        <v>346</v>
      </c>
      <c r="C1054" s="7">
        <v>45835</v>
      </c>
      <c r="D1054" s="5">
        <v>5</v>
      </c>
    </row>
    <row r="1055" spans="1:4">
      <c r="A1055" s="4">
        <v>1054</v>
      </c>
      <c r="B1055" s="6">
        <v>93</v>
      </c>
      <c r="C1055" s="7">
        <v>45772</v>
      </c>
      <c r="D1055" s="5">
        <v>6</v>
      </c>
    </row>
    <row r="1056" spans="1:4">
      <c r="A1056" s="4">
        <v>1055</v>
      </c>
      <c r="B1056" s="6">
        <v>156</v>
      </c>
      <c r="C1056" s="7">
        <v>45764</v>
      </c>
      <c r="D1056" s="5">
        <v>7</v>
      </c>
    </row>
    <row r="1057" spans="1:4">
      <c r="A1057" s="4">
        <v>1056</v>
      </c>
      <c r="B1057" s="6">
        <v>315</v>
      </c>
      <c r="C1057" s="7">
        <v>45690</v>
      </c>
      <c r="D1057" s="5">
        <v>9</v>
      </c>
    </row>
    <row r="1058" spans="1:4">
      <c r="A1058" s="4">
        <v>1057</v>
      </c>
      <c r="B1058" s="6">
        <v>138</v>
      </c>
      <c r="C1058" s="7">
        <v>45686</v>
      </c>
      <c r="D1058" s="5">
        <v>9</v>
      </c>
    </row>
    <row r="1059" spans="1:4">
      <c r="A1059" s="4">
        <v>1058</v>
      </c>
      <c r="B1059" s="6">
        <v>131</v>
      </c>
      <c r="C1059" s="7">
        <v>45792</v>
      </c>
      <c r="D1059" s="5">
        <v>6</v>
      </c>
    </row>
    <row r="1060" spans="1:4">
      <c r="A1060" s="4">
        <v>1059</v>
      </c>
      <c r="B1060" s="6">
        <v>336</v>
      </c>
      <c r="C1060" s="7">
        <v>45673</v>
      </c>
      <c r="D1060" s="5">
        <v>11</v>
      </c>
    </row>
    <row r="1061" spans="1:4">
      <c r="A1061" s="4">
        <v>1060</v>
      </c>
      <c r="B1061" s="6">
        <v>301</v>
      </c>
      <c r="C1061" s="7">
        <v>45658</v>
      </c>
      <c r="D1061" s="5">
        <v>7</v>
      </c>
    </row>
    <row r="1062" spans="1:4">
      <c r="A1062" s="4">
        <v>1061</v>
      </c>
      <c r="B1062" s="6">
        <v>3</v>
      </c>
      <c r="C1062" s="7">
        <v>45818</v>
      </c>
      <c r="D1062" s="5">
        <v>9</v>
      </c>
    </row>
    <row r="1063" spans="1:4">
      <c r="A1063" s="4">
        <v>1062</v>
      </c>
      <c r="B1063" s="6">
        <v>154</v>
      </c>
      <c r="C1063" s="7">
        <v>45834</v>
      </c>
      <c r="D1063" s="5">
        <v>4</v>
      </c>
    </row>
    <row r="1064" spans="1:4">
      <c r="A1064" s="4">
        <v>1063</v>
      </c>
      <c r="B1064" s="6">
        <v>222</v>
      </c>
      <c r="C1064" s="7">
        <v>45707</v>
      </c>
      <c r="D1064" s="5">
        <v>10</v>
      </c>
    </row>
    <row r="1065" spans="1:4">
      <c r="A1065" s="4">
        <v>1064</v>
      </c>
      <c r="B1065" s="6">
        <v>232</v>
      </c>
      <c r="C1065" s="7">
        <v>45741</v>
      </c>
      <c r="D1065" s="5">
        <v>8</v>
      </c>
    </row>
    <row r="1066" spans="1:4">
      <c r="A1066" s="4">
        <v>1065</v>
      </c>
      <c r="B1066" s="6">
        <v>58</v>
      </c>
      <c r="C1066" s="7">
        <v>45761</v>
      </c>
      <c r="D1066" s="5">
        <v>12</v>
      </c>
    </row>
    <row r="1067" spans="1:4">
      <c r="A1067" s="4">
        <v>1066</v>
      </c>
      <c r="B1067" s="6">
        <v>230</v>
      </c>
      <c r="C1067" s="7">
        <v>45830</v>
      </c>
      <c r="D1067" s="5">
        <v>12</v>
      </c>
    </row>
    <row r="1068" spans="1:4">
      <c r="A1068" s="4">
        <v>1067</v>
      </c>
      <c r="B1068" s="6">
        <v>132</v>
      </c>
      <c r="C1068" s="7">
        <v>45776</v>
      </c>
      <c r="D1068" s="5">
        <v>6</v>
      </c>
    </row>
    <row r="1069" spans="1:4">
      <c r="A1069" s="4">
        <v>1068</v>
      </c>
      <c r="B1069" s="6">
        <v>42</v>
      </c>
      <c r="C1069" s="7">
        <v>45789</v>
      </c>
      <c r="D1069" s="5">
        <v>6</v>
      </c>
    </row>
    <row r="1070" spans="1:4">
      <c r="A1070" s="4">
        <v>1069</v>
      </c>
      <c r="B1070" s="6">
        <v>38</v>
      </c>
      <c r="C1070" s="7">
        <v>45713</v>
      </c>
      <c r="D1070" s="5">
        <v>8</v>
      </c>
    </row>
    <row r="1071" spans="1:4">
      <c r="A1071" s="4">
        <v>1070</v>
      </c>
      <c r="B1071" s="6">
        <v>299</v>
      </c>
      <c r="C1071" s="7">
        <v>45802</v>
      </c>
      <c r="D1071" s="5">
        <v>7</v>
      </c>
    </row>
    <row r="1072" spans="1:4">
      <c r="A1072" s="4">
        <v>1071</v>
      </c>
      <c r="B1072" s="6">
        <v>11</v>
      </c>
      <c r="C1072" s="7">
        <v>45801</v>
      </c>
      <c r="D1072" s="5">
        <v>5</v>
      </c>
    </row>
    <row r="1073" spans="1:4">
      <c r="A1073" s="4">
        <v>1072</v>
      </c>
      <c r="B1073" s="6">
        <v>304</v>
      </c>
      <c r="C1073" s="7">
        <v>45719</v>
      </c>
      <c r="D1073" s="5">
        <v>11</v>
      </c>
    </row>
    <row r="1074" spans="1:4">
      <c r="A1074" s="4">
        <v>1073</v>
      </c>
      <c r="B1074" s="6">
        <v>134</v>
      </c>
      <c r="C1074" s="7">
        <v>45748</v>
      </c>
      <c r="D1074" s="5">
        <v>6</v>
      </c>
    </row>
    <row r="1075" spans="1:4">
      <c r="A1075" s="4">
        <v>1074</v>
      </c>
      <c r="B1075" s="6">
        <v>259</v>
      </c>
      <c r="C1075" s="7">
        <v>45737</v>
      </c>
      <c r="D1075" s="5">
        <v>6</v>
      </c>
    </row>
    <row r="1076" spans="1:4">
      <c r="A1076" s="4">
        <v>1075</v>
      </c>
      <c r="B1076" s="6">
        <v>346</v>
      </c>
      <c r="C1076" s="7">
        <v>45751</v>
      </c>
      <c r="D1076" s="5">
        <v>7</v>
      </c>
    </row>
    <row r="1077" spans="1:4">
      <c r="A1077" s="4">
        <v>1076</v>
      </c>
      <c r="B1077" s="6">
        <v>41</v>
      </c>
      <c r="C1077" s="7">
        <v>45742</v>
      </c>
      <c r="D1077" s="5">
        <v>10</v>
      </c>
    </row>
    <row r="1078" spans="1:4">
      <c r="A1078" s="4">
        <v>1077</v>
      </c>
      <c r="B1078" s="6">
        <v>62</v>
      </c>
      <c r="C1078" s="7">
        <v>45733</v>
      </c>
      <c r="D1078" s="5">
        <v>10</v>
      </c>
    </row>
    <row r="1079" spans="1:4">
      <c r="A1079" s="4">
        <v>1078</v>
      </c>
      <c r="B1079" s="6">
        <v>121</v>
      </c>
      <c r="C1079" s="7">
        <v>45815</v>
      </c>
      <c r="D1079" s="5">
        <v>8</v>
      </c>
    </row>
    <row r="1080" spans="1:4">
      <c r="A1080" s="4">
        <v>1079</v>
      </c>
      <c r="B1080" s="6">
        <v>213</v>
      </c>
      <c r="C1080" s="7">
        <v>45742</v>
      </c>
      <c r="D1080" s="5">
        <v>4</v>
      </c>
    </row>
    <row r="1081" spans="1:4">
      <c r="A1081" s="4">
        <v>1080</v>
      </c>
      <c r="B1081" s="6">
        <v>59</v>
      </c>
      <c r="C1081" s="7">
        <v>45824</v>
      </c>
      <c r="D1081" s="5">
        <v>4</v>
      </c>
    </row>
    <row r="1082" spans="1:4">
      <c r="A1082" s="4">
        <v>1081</v>
      </c>
      <c r="B1082" s="6">
        <v>256</v>
      </c>
      <c r="C1082" s="7">
        <v>45815</v>
      </c>
      <c r="D1082" s="5">
        <v>10</v>
      </c>
    </row>
    <row r="1083" spans="1:4">
      <c r="A1083" s="4">
        <v>1082</v>
      </c>
      <c r="B1083" s="6">
        <v>235</v>
      </c>
      <c r="C1083" s="7">
        <v>45663</v>
      </c>
      <c r="D1083" s="5">
        <v>12</v>
      </c>
    </row>
    <row r="1084" spans="1:4">
      <c r="A1084" s="4">
        <v>1083</v>
      </c>
      <c r="B1084" s="6">
        <v>291</v>
      </c>
      <c r="C1084" s="7">
        <v>45787</v>
      </c>
      <c r="D1084" s="5">
        <v>12</v>
      </c>
    </row>
    <row r="1085" spans="1:4">
      <c r="A1085" s="4">
        <v>1084</v>
      </c>
      <c r="B1085" s="6">
        <v>328</v>
      </c>
      <c r="C1085" s="7">
        <v>45822</v>
      </c>
      <c r="D1085" s="5">
        <v>10</v>
      </c>
    </row>
    <row r="1086" spans="1:4">
      <c r="A1086" s="4">
        <v>1085</v>
      </c>
      <c r="B1086" s="6">
        <v>289</v>
      </c>
      <c r="C1086" s="7">
        <v>45671</v>
      </c>
      <c r="D1086" s="5">
        <v>10</v>
      </c>
    </row>
    <row r="1087" spans="1:4">
      <c r="A1087" s="4">
        <v>1086</v>
      </c>
      <c r="B1087" s="6">
        <v>156</v>
      </c>
      <c r="C1087" s="7">
        <v>45707</v>
      </c>
      <c r="D1087" s="5">
        <v>7</v>
      </c>
    </row>
    <row r="1088" spans="1:4">
      <c r="A1088" s="4">
        <v>1087</v>
      </c>
      <c r="B1088" s="6">
        <v>284</v>
      </c>
      <c r="C1088" s="7">
        <v>45766</v>
      </c>
      <c r="D1088" s="5">
        <v>6</v>
      </c>
    </row>
    <row r="1089" spans="1:4">
      <c r="A1089" s="4">
        <v>1088</v>
      </c>
      <c r="B1089" s="6">
        <v>355</v>
      </c>
      <c r="C1089" s="7">
        <v>45760</v>
      </c>
      <c r="D1089" s="5">
        <v>11</v>
      </c>
    </row>
    <row r="1090" spans="1:4">
      <c r="A1090" s="4">
        <v>1089</v>
      </c>
      <c r="B1090" s="6">
        <v>19</v>
      </c>
      <c r="C1090" s="7">
        <v>45759</v>
      </c>
      <c r="D1090" s="5">
        <v>7</v>
      </c>
    </row>
    <row r="1091" spans="1:4">
      <c r="A1091" s="4">
        <v>1090</v>
      </c>
      <c r="B1091" s="6">
        <v>46</v>
      </c>
      <c r="C1091" s="7">
        <v>45672</v>
      </c>
      <c r="D1091" s="5">
        <v>6</v>
      </c>
    </row>
    <row r="1092" spans="1:4">
      <c r="A1092" s="4">
        <v>1091</v>
      </c>
      <c r="B1092" s="6">
        <v>311</v>
      </c>
      <c r="C1092" s="7">
        <v>45710</v>
      </c>
      <c r="D1092" s="5">
        <v>6</v>
      </c>
    </row>
    <row r="1093" spans="1:4">
      <c r="A1093" s="4">
        <v>1092</v>
      </c>
      <c r="B1093" s="6">
        <v>50</v>
      </c>
      <c r="C1093" s="7">
        <v>45755</v>
      </c>
      <c r="D1093" s="5">
        <v>5</v>
      </c>
    </row>
    <row r="1094" spans="1:4">
      <c r="A1094" s="4">
        <v>1093</v>
      </c>
      <c r="B1094" s="6">
        <v>293</v>
      </c>
      <c r="C1094" s="7">
        <v>45785</v>
      </c>
      <c r="D1094" s="5">
        <v>4</v>
      </c>
    </row>
    <row r="1095" spans="1:4">
      <c r="A1095" s="4">
        <v>1094</v>
      </c>
      <c r="B1095" s="6">
        <v>366</v>
      </c>
      <c r="C1095" s="7">
        <v>45809</v>
      </c>
      <c r="D1095" s="5">
        <v>6</v>
      </c>
    </row>
    <row r="1096" spans="1:4">
      <c r="A1096" s="4">
        <v>1095</v>
      </c>
      <c r="B1096" s="6">
        <v>115</v>
      </c>
      <c r="C1096" s="7">
        <v>45783</v>
      </c>
      <c r="D1096" s="5">
        <v>9</v>
      </c>
    </row>
    <row r="1097" spans="1:4">
      <c r="A1097" s="4">
        <v>1096</v>
      </c>
      <c r="B1097" s="6">
        <v>18</v>
      </c>
      <c r="C1097" s="7">
        <v>45689</v>
      </c>
      <c r="D1097" s="5">
        <v>12</v>
      </c>
    </row>
    <row r="1098" spans="1:4">
      <c r="A1098" s="4">
        <v>1097</v>
      </c>
      <c r="B1098" s="6">
        <v>377</v>
      </c>
      <c r="C1098" s="7">
        <v>45688</v>
      </c>
      <c r="D1098" s="5">
        <v>6</v>
      </c>
    </row>
    <row r="1099" spans="1:4">
      <c r="A1099" s="4">
        <v>1098</v>
      </c>
      <c r="B1099" s="6">
        <v>34</v>
      </c>
      <c r="C1099" s="7">
        <v>45821</v>
      </c>
      <c r="D1099" s="5">
        <v>11</v>
      </c>
    </row>
    <row r="1100" spans="1:4">
      <c r="A1100" s="4">
        <v>1099</v>
      </c>
      <c r="B1100" s="6">
        <v>303</v>
      </c>
      <c r="C1100" s="7">
        <v>45697</v>
      </c>
      <c r="D1100" s="5">
        <v>7</v>
      </c>
    </row>
    <row r="1101" spans="1:4">
      <c r="A1101" s="4">
        <v>1100</v>
      </c>
      <c r="B1101" s="6">
        <v>242</v>
      </c>
      <c r="C1101" s="7">
        <v>45811</v>
      </c>
      <c r="D1101" s="5">
        <v>6</v>
      </c>
    </row>
    <row r="1102" spans="1:4">
      <c r="A1102" s="4">
        <v>1101</v>
      </c>
      <c r="B1102" s="6">
        <v>20</v>
      </c>
      <c r="C1102" s="7">
        <v>45674</v>
      </c>
      <c r="D1102" s="5">
        <v>11</v>
      </c>
    </row>
    <row r="1103" spans="1:4">
      <c r="A1103" s="4">
        <v>1102</v>
      </c>
      <c r="B1103" s="6">
        <v>169</v>
      </c>
      <c r="C1103" s="7">
        <v>45816</v>
      </c>
      <c r="D1103" s="5">
        <v>5</v>
      </c>
    </row>
    <row r="1104" spans="1:4">
      <c r="A1104" s="4">
        <v>1103</v>
      </c>
      <c r="B1104" s="6">
        <v>93</v>
      </c>
      <c r="C1104" s="7">
        <v>45817</v>
      </c>
      <c r="D1104" s="5">
        <v>6</v>
      </c>
    </row>
    <row r="1105" spans="1:4">
      <c r="A1105" s="4">
        <v>1104</v>
      </c>
      <c r="B1105" s="6">
        <v>77</v>
      </c>
      <c r="C1105" s="7">
        <v>45724</v>
      </c>
      <c r="D1105" s="5">
        <v>8</v>
      </c>
    </row>
    <row r="1106" spans="1:4">
      <c r="A1106" s="4">
        <v>1105</v>
      </c>
      <c r="B1106" s="6">
        <v>57</v>
      </c>
      <c r="C1106" s="7">
        <v>45670</v>
      </c>
      <c r="D1106" s="5">
        <v>4</v>
      </c>
    </row>
    <row r="1107" spans="1:4">
      <c r="A1107" s="4">
        <v>1106</v>
      </c>
      <c r="B1107" s="6">
        <v>180</v>
      </c>
      <c r="C1107" s="7">
        <v>45807</v>
      </c>
      <c r="D1107" s="5">
        <v>12</v>
      </c>
    </row>
    <row r="1108" spans="1:4">
      <c r="A1108" s="4">
        <v>1107</v>
      </c>
      <c r="B1108" s="6">
        <v>20</v>
      </c>
      <c r="C1108" s="7">
        <v>45827</v>
      </c>
      <c r="D1108" s="5">
        <v>4</v>
      </c>
    </row>
    <row r="1109" spans="1:4">
      <c r="A1109" s="4">
        <v>1108</v>
      </c>
      <c r="B1109" s="6">
        <v>313</v>
      </c>
      <c r="C1109" s="7">
        <v>45715</v>
      </c>
      <c r="D1109" s="5">
        <v>7</v>
      </c>
    </row>
    <row r="1110" spans="1:4">
      <c r="A1110" s="4">
        <v>1109</v>
      </c>
      <c r="B1110" s="6">
        <v>137</v>
      </c>
      <c r="C1110" s="7">
        <v>45814</v>
      </c>
      <c r="D1110" s="5">
        <v>4</v>
      </c>
    </row>
    <row r="1111" spans="1:4">
      <c r="A1111" s="4">
        <v>1110</v>
      </c>
      <c r="B1111" s="6">
        <v>76</v>
      </c>
      <c r="C1111" s="7">
        <v>45837</v>
      </c>
      <c r="D1111" s="5">
        <v>8</v>
      </c>
    </row>
    <row r="1112" spans="1:4">
      <c r="A1112" s="4">
        <v>1111</v>
      </c>
      <c r="B1112" s="6">
        <v>87</v>
      </c>
      <c r="C1112" s="7">
        <v>45681</v>
      </c>
      <c r="D1112" s="5">
        <v>12</v>
      </c>
    </row>
    <row r="1113" spans="1:4">
      <c r="A1113" s="4">
        <v>1112</v>
      </c>
      <c r="B1113" s="6">
        <v>141</v>
      </c>
      <c r="C1113" s="7">
        <v>45748</v>
      </c>
      <c r="D1113" s="5">
        <v>6</v>
      </c>
    </row>
    <row r="1114" spans="1:4">
      <c r="A1114" s="4">
        <v>1113</v>
      </c>
      <c r="B1114" s="6">
        <v>104</v>
      </c>
      <c r="C1114" s="7">
        <v>45744</v>
      </c>
      <c r="D1114" s="5">
        <v>6</v>
      </c>
    </row>
    <row r="1115" spans="1:4">
      <c r="A1115" s="4">
        <v>1114</v>
      </c>
      <c r="B1115" s="6">
        <v>264</v>
      </c>
      <c r="C1115" s="7">
        <v>45702</v>
      </c>
      <c r="D1115" s="5">
        <v>4</v>
      </c>
    </row>
    <row r="1116" spans="1:4">
      <c r="A1116" s="4">
        <v>1115</v>
      </c>
      <c r="B1116" s="6">
        <v>179</v>
      </c>
      <c r="C1116" s="7">
        <v>45778</v>
      </c>
      <c r="D1116" s="5">
        <v>9</v>
      </c>
    </row>
    <row r="1117" spans="1:4">
      <c r="A1117" s="4">
        <v>1116</v>
      </c>
      <c r="B1117" s="6">
        <v>314</v>
      </c>
      <c r="C1117" s="7">
        <v>45703</v>
      </c>
      <c r="D1117" s="5">
        <v>5</v>
      </c>
    </row>
    <row r="1118" spans="1:4">
      <c r="A1118" s="4">
        <v>1117</v>
      </c>
      <c r="B1118" s="6">
        <v>79</v>
      </c>
      <c r="C1118" s="7">
        <v>45834</v>
      </c>
      <c r="D1118" s="5">
        <v>7</v>
      </c>
    </row>
    <row r="1119" spans="1:4">
      <c r="A1119" s="4">
        <v>1118</v>
      </c>
      <c r="B1119" s="6">
        <v>340</v>
      </c>
      <c r="C1119" s="7">
        <v>45736</v>
      </c>
      <c r="D1119" s="5">
        <v>5</v>
      </c>
    </row>
    <row r="1120" spans="1:4">
      <c r="A1120" s="4">
        <v>1119</v>
      </c>
      <c r="B1120" s="6">
        <v>348</v>
      </c>
      <c r="C1120" s="7">
        <v>45658</v>
      </c>
      <c r="D1120" s="5">
        <v>11</v>
      </c>
    </row>
    <row r="1121" spans="1:4">
      <c r="A1121" s="4">
        <v>1120</v>
      </c>
      <c r="B1121" s="6">
        <v>176</v>
      </c>
      <c r="C1121" s="7">
        <v>45824</v>
      </c>
      <c r="D1121" s="5">
        <v>4</v>
      </c>
    </row>
    <row r="1122" spans="1:4">
      <c r="A1122" s="4">
        <v>1121</v>
      </c>
      <c r="B1122" s="6">
        <v>364</v>
      </c>
      <c r="C1122" s="7">
        <v>45701</v>
      </c>
      <c r="D1122" s="5">
        <v>10</v>
      </c>
    </row>
    <row r="1123" spans="1:4">
      <c r="A1123" s="4">
        <v>1122</v>
      </c>
      <c r="B1123" s="6">
        <v>178</v>
      </c>
      <c r="C1123" s="7">
        <v>45767</v>
      </c>
      <c r="D1123" s="5">
        <v>4</v>
      </c>
    </row>
    <row r="1124" spans="1:4">
      <c r="A1124" s="4">
        <v>1123</v>
      </c>
      <c r="B1124" s="6">
        <v>379</v>
      </c>
      <c r="C1124" s="7">
        <v>45833</v>
      </c>
      <c r="D1124" s="5">
        <v>11</v>
      </c>
    </row>
    <row r="1125" spans="1:4">
      <c r="A1125" s="4">
        <v>1124</v>
      </c>
      <c r="B1125" s="6">
        <v>100</v>
      </c>
      <c r="C1125" s="7">
        <v>45711</v>
      </c>
      <c r="D1125" s="5">
        <v>12</v>
      </c>
    </row>
    <row r="1126" spans="1:4">
      <c r="A1126" s="4">
        <v>1125</v>
      </c>
      <c r="B1126" s="6">
        <v>271</v>
      </c>
      <c r="C1126" s="7">
        <v>45836</v>
      </c>
      <c r="D1126" s="5">
        <v>11</v>
      </c>
    </row>
    <row r="1127" spans="1:4">
      <c r="A1127" s="4">
        <v>1126</v>
      </c>
      <c r="B1127" s="6">
        <v>154</v>
      </c>
      <c r="C1127" s="7">
        <v>45728</v>
      </c>
      <c r="D1127" s="5">
        <v>6</v>
      </c>
    </row>
    <row r="1128" spans="1:4">
      <c r="A1128" s="4">
        <v>1127</v>
      </c>
      <c r="B1128" s="6">
        <v>389</v>
      </c>
      <c r="C1128" s="7">
        <v>45726</v>
      </c>
      <c r="D1128" s="5">
        <v>12</v>
      </c>
    </row>
    <row r="1129" spans="1:4">
      <c r="A1129" s="4">
        <v>1128</v>
      </c>
      <c r="B1129" s="6">
        <v>208</v>
      </c>
      <c r="C1129" s="7">
        <v>45733</v>
      </c>
      <c r="D1129" s="5">
        <v>10</v>
      </c>
    </row>
    <row r="1130" spans="1:4">
      <c r="A1130" s="4">
        <v>1129</v>
      </c>
      <c r="B1130" s="6">
        <v>389</v>
      </c>
      <c r="C1130" s="7">
        <v>45692</v>
      </c>
      <c r="D1130" s="5">
        <v>8</v>
      </c>
    </row>
    <row r="1131" spans="1:4">
      <c r="A1131" s="4">
        <v>1130</v>
      </c>
      <c r="B1131" s="6">
        <v>161</v>
      </c>
      <c r="C1131" s="7">
        <v>45767</v>
      </c>
      <c r="D1131" s="5">
        <v>7</v>
      </c>
    </row>
    <row r="1132" spans="1:4">
      <c r="A1132" s="4">
        <v>1131</v>
      </c>
      <c r="B1132" s="6">
        <v>224</v>
      </c>
      <c r="C1132" s="7">
        <v>45727</v>
      </c>
      <c r="D1132" s="5">
        <v>11</v>
      </c>
    </row>
    <row r="1133" spans="1:4">
      <c r="A1133" s="4">
        <v>1132</v>
      </c>
      <c r="B1133" s="6">
        <v>204</v>
      </c>
      <c r="C1133" s="7">
        <v>45789</v>
      </c>
      <c r="D1133" s="5">
        <v>6</v>
      </c>
    </row>
    <row r="1134" spans="1:4">
      <c r="A1134" s="4">
        <v>1133</v>
      </c>
      <c r="B1134" s="6">
        <v>249</v>
      </c>
      <c r="C1134" s="7">
        <v>45791</v>
      </c>
      <c r="D1134" s="5">
        <v>12</v>
      </c>
    </row>
    <row r="1135" spans="1:4">
      <c r="A1135" s="4">
        <v>1134</v>
      </c>
      <c r="B1135" s="6">
        <v>370</v>
      </c>
      <c r="C1135" s="7">
        <v>45658</v>
      </c>
      <c r="D1135" s="5">
        <v>11</v>
      </c>
    </row>
    <row r="1136" spans="1:4">
      <c r="A1136" s="4">
        <v>1135</v>
      </c>
      <c r="B1136" s="6">
        <v>391</v>
      </c>
      <c r="C1136" s="7">
        <v>45701</v>
      </c>
      <c r="D1136" s="5">
        <v>9</v>
      </c>
    </row>
    <row r="1137" spans="1:4">
      <c r="A1137" s="4">
        <v>1136</v>
      </c>
      <c r="B1137" s="6">
        <v>342</v>
      </c>
      <c r="C1137" s="7">
        <v>45807</v>
      </c>
      <c r="D1137" s="5">
        <v>4</v>
      </c>
    </row>
    <row r="1138" spans="1:4">
      <c r="A1138" s="4">
        <v>1137</v>
      </c>
      <c r="B1138" s="6">
        <v>374</v>
      </c>
      <c r="C1138" s="7">
        <v>45809</v>
      </c>
      <c r="D1138" s="5">
        <v>11</v>
      </c>
    </row>
    <row r="1139" spans="1:4">
      <c r="A1139" s="4">
        <v>1138</v>
      </c>
      <c r="B1139" s="6">
        <v>88</v>
      </c>
      <c r="C1139" s="7">
        <v>45661</v>
      </c>
      <c r="D1139" s="5">
        <v>11</v>
      </c>
    </row>
    <row r="1140" spans="1:4">
      <c r="A1140" s="4">
        <v>1139</v>
      </c>
      <c r="B1140" s="6">
        <v>231</v>
      </c>
      <c r="C1140" s="7">
        <v>45681</v>
      </c>
      <c r="D1140" s="5">
        <v>6</v>
      </c>
    </row>
    <row r="1141" spans="1:4">
      <c r="A1141" s="4">
        <v>1140</v>
      </c>
      <c r="B1141" s="6">
        <v>364</v>
      </c>
      <c r="C1141" s="7">
        <v>45791</v>
      </c>
      <c r="D1141" s="5">
        <v>4</v>
      </c>
    </row>
    <row r="1142" spans="1:4">
      <c r="A1142" s="4">
        <v>1141</v>
      </c>
      <c r="B1142" s="6">
        <v>277</v>
      </c>
      <c r="C1142" s="7">
        <v>45801</v>
      </c>
      <c r="D1142" s="5">
        <v>12</v>
      </c>
    </row>
    <row r="1143" spans="1:4">
      <c r="A1143" s="4">
        <v>1142</v>
      </c>
      <c r="B1143" s="6">
        <v>212</v>
      </c>
      <c r="C1143" s="7">
        <v>45829</v>
      </c>
      <c r="D1143" s="5">
        <v>9</v>
      </c>
    </row>
    <row r="1144" spans="1:4">
      <c r="A1144" s="4">
        <v>1143</v>
      </c>
      <c r="B1144" s="6">
        <v>215</v>
      </c>
      <c r="C1144" s="7">
        <v>45747</v>
      </c>
      <c r="D1144" s="5">
        <v>7</v>
      </c>
    </row>
    <row r="1145" spans="1:4">
      <c r="A1145" s="4">
        <v>1144</v>
      </c>
      <c r="B1145" s="6">
        <v>296</v>
      </c>
      <c r="C1145" s="7">
        <v>45707</v>
      </c>
      <c r="D1145" s="5">
        <v>5</v>
      </c>
    </row>
    <row r="1146" spans="1:4">
      <c r="A1146" s="4">
        <v>1145</v>
      </c>
      <c r="B1146" s="6">
        <v>44</v>
      </c>
      <c r="C1146" s="7">
        <v>45797</v>
      </c>
      <c r="D1146" s="5">
        <v>12</v>
      </c>
    </row>
    <row r="1147" spans="1:4">
      <c r="A1147" s="4">
        <v>1146</v>
      </c>
      <c r="B1147" s="6">
        <v>185</v>
      </c>
      <c r="C1147" s="7">
        <v>45812</v>
      </c>
      <c r="D1147" s="5">
        <v>5</v>
      </c>
    </row>
    <row r="1148" spans="1:4">
      <c r="A1148" s="4">
        <v>1147</v>
      </c>
      <c r="B1148" s="6">
        <v>181</v>
      </c>
      <c r="C1148" s="7">
        <v>45786</v>
      </c>
      <c r="D1148" s="5">
        <v>7</v>
      </c>
    </row>
    <row r="1149" spans="1:4">
      <c r="A1149" s="4">
        <v>1148</v>
      </c>
      <c r="B1149" s="6">
        <v>249</v>
      </c>
      <c r="C1149" s="7">
        <v>45802</v>
      </c>
      <c r="D1149" s="5">
        <v>8</v>
      </c>
    </row>
    <row r="1150" spans="1:4">
      <c r="A1150" s="4">
        <v>1149</v>
      </c>
      <c r="B1150" s="6">
        <v>7</v>
      </c>
      <c r="C1150" s="7">
        <v>45701</v>
      </c>
      <c r="D1150" s="5">
        <v>9</v>
      </c>
    </row>
    <row r="1151" spans="1:4">
      <c r="A1151" s="4">
        <v>1150</v>
      </c>
      <c r="B1151" s="6">
        <v>212</v>
      </c>
      <c r="C1151" s="7">
        <v>45658</v>
      </c>
      <c r="D1151" s="5">
        <v>5</v>
      </c>
    </row>
    <row r="1152" spans="1:4">
      <c r="A1152" s="4">
        <v>1151</v>
      </c>
      <c r="B1152" s="6">
        <v>255</v>
      </c>
      <c r="C1152" s="7">
        <v>45788</v>
      </c>
      <c r="D1152" s="5">
        <v>8</v>
      </c>
    </row>
    <row r="1153" spans="1:4">
      <c r="A1153" s="4">
        <v>1152</v>
      </c>
      <c r="B1153" s="6">
        <v>85</v>
      </c>
      <c r="C1153" s="7">
        <v>45795</v>
      </c>
      <c r="D1153" s="5">
        <v>11</v>
      </c>
    </row>
    <row r="1154" spans="1:4">
      <c r="A1154" s="4">
        <v>1153</v>
      </c>
      <c r="B1154" s="6">
        <v>305</v>
      </c>
      <c r="C1154" s="7">
        <v>45815</v>
      </c>
      <c r="D1154" s="5">
        <v>6</v>
      </c>
    </row>
    <row r="1155" spans="1:4">
      <c r="A1155" s="4">
        <v>1154</v>
      </c>
      <c r="B1155" s="6">
        <v>20</v>
      </c>
      <c r="C1155" s="7">
        <v>45747</v>
      </c>
      <c r="D1155" s="5">
        <v>9</v>
      </c>
    </row>
    <row r="1156" spans="1:4">
      <c r="A1156" s="4">
        <v>1155</v>
      </c>
      <c r="B1156" s="6">
        <v>39</v>
      </c>
      <c r="C1156" s="7">
        <v>45739</v>
      </c>
      <c r="D1156" s="5">
        <v>7</v>
      </c>
    </row>
    <row r="1157" spans="1:4">
      <c r="A1157" s="4">
        <v>1156</v>
      </c>
      <c r="B1157" s="6">
        <v>353</v>
      </c>
      <c r="C1157" s="7">
        <v>45802</v>
      </c>
      <c r="D1157" s="5">
        <v>4</v>
      </c>
    </row>
    <row r="1158" spans="1:4">
      <c r="A1158" s="4">
        <v>1157</v>
      </c>
      <c r="B1158" s="6">
        <v>292</v>
      </c>
      <c r="C1158" s="7">
        <v>45747</v>
      </c>
      <c r="D1158" s="5">
        <v>6</v>
      </c>
    </row>
    <row r="1159" spans="1:4">
      <c r="A1159" s="4">
        <v>1158</v>
      </c>
      <c r="B1159" s="6">
        <v>392</v>
      </c>
      <c r="C1159" s="7">
        <v>45754</v>
      </c>
      <c r="D1159" s="5">
        <v>11</v>
      </c>
    </row>
    <row r="1160" spans="1:4">
      <c r="A1160" s="4">
        <v>1159</v>
      </c>
      <c r="B1160" s="6">
        <v>238</v>
      </c>
      <c r="C1160" s="7">
        <v>45789</v>
      </c>
      <c r="D1160" s="5">
        <v>6</v>
      </c>
    </row>
    <row r="1161" spans="1:4">
      <c r="A1161" s="4">
        <v>1160</v>
      </c>
      <c r="B1161" s="6">
        <v>46</v>
      </c>
      <c r="C1161" s="7">
        <v>45835</v>
      </c>
      <c r="D1161" s="5">
        <v>9</v>
      </c>
    </row>
    <row r="1162" spans="1:4">
      <c r="A1162" s="4">
        <v>1161</v>
      </c>
      <c r="B1162" s="6">
        <v>55</v>
      </c>
      <c r="C1162" s="7">
        <v>45715</v>
      </c>
      <c r="D1162" s="5">
        <v>10</v>
      </c>
    </row>
    <row r="1163" spans="1:4">
      <c r="A1163" s="4">
        <v>1162</v>
      </c>
      <c r="B1163" s="6">
        <v>202</v>
      </c>
      <c r="C1163" s="7">
        <v>45689</v>
      </c>
      <c r="D1163" s="5">
        <v>7</v>
      </c>
    </row>
    <row r="1164" spans="1:4">
      <c r="A1164" s="4">
        <v>1163</v>
      </c>
      <c r="B1164" s="6">
        <v>48</v>
      </c>
      <c r="C1164" s="7">
        <v>45835</v>
      </c>
      <c r="D1164" s="5">
        <v>6</v>
      </c>
    </row>
    <row r="1165" spans="1:4">
      <c r="A1165" s="4">
        <v>1164</v>
      </c>
      <c r="B1165" s="6">
        <v>189</v>
      </c>
      <c r="C1165" s="7">
        <v>45688</v>
      </c>
      <c r="D1165" s="5">
        <v>12</v>
      </c>
    </row>
    <row r="1166" spans="1:4">
      <c r="A1166" s="4">
        <v>1165</v>
      </c>
      <c r="B1166" s="6">
        <v>386</v>
      </c>
      <c r="C1166" s="7">
        <v>45788</v>
      </c>
      <c r="D1166" s="5">
        <v>6</v>
      </c>
    </row>
    <row r="1167" spans="1:4">
      <c r="A1167" s="4">
        <v>1166</v>
      </c>
      <c r="B1167" s="6">
        <v>37</v>
      </c>
      <c r="C1167" s="7">
        <v>45780</v>
      </c>
      <c r="D1167" s="5">
        <v>12</v>
      </c>
    </row>
    <row r="1168" spans="1:4">
      <c r="A1168" s="4">
        <v>1167</v>
      </c>
      <c r="B1168" s="6">
        <v>322</v>
      </c>
      <c r="C1168" s="7">
        <v>45740</v>
      </c>
      <c r="D1168" s="5">
        <v>7</v>
      </c>
    </row>
    <row r="1169" spans="1:4">
      <c r="A1169" s="4">
        <v>1168</v>
      </c>
      <c r="B1169" s="6">
        <v>281</v>
      </c>
      <c r="C1169" s="7">
        <v>45798</v>
      </c>
      <c r="D1169" s="5">
        <v>6</v>
      </c>
    </row>
    <row r="1170" spans="1:4">
      <c r="A1170" s="4">
        <v>1169</v>
      </c>
      <c r="B1170" s="6">
        <v>370</v>
      </c>
      <c r="C1170" s="7">
        <v>45699</v>
      </c>
      <c r="D1170" s="5">
        <v>9</v>
      </c>
    </row>
    <row r="1171" spans="1:4">
      <c r="A1171" s="4">
        <v>1170</v>
      </c>
      <c r="B1171" s="6">
        <v>400</v>
      </c>
      <c r="C1171" s="7">
        <v>45677</v>
      </c>
      <c r="D1171" s="5">
        <v>11</v>
      </c>
    </row>
    <row r="1172" spans="1:4">
      <c r="A1172" s="4">
        <v>1171</v>
      </c>
      <c r="B1172" s="6">
        <v>352</v>
      </c>
      <c r="C1172" s="7">
        <v>45757</v>
      </c>
      <c r="D1172" s="5">
        <v>4</v>
      </c>
    </row>
    <row r="1173" spans="1:4">
      <c r="A1173" s="4">
        <v>1172</v>
      </c>
      <c r="B1173" s="6">
        <v>309</v>
      </c>
      <c r="C1173" s="7">
        <v>45832</v>
      </c>
      <c r="D1173" s="5">
        <v>7</v>
      </c>
    </row>
    <row r="1174" spans="1:4">
      <c r="A1174" s="4">
        <v>1173</v>
      </c>
      <c r="B1174" s="6">
        <v>221</v>
      </c>
      <c r="C1174" s="7">
        <v>45672</v>
      </c>
      <c r="D1174" s="5">
        <v>6</v>
      </c>
    </row>
    <row r="1175" spans="1:4">
      <c r="A1175" s="4">
        <v>1174</v>
      </c>
      <c r="B1175" s="6">
        <v>228</v>
      </c>
      <c r="C1175" s="7">
        <v>45686</v>
      </c>
      <c r="D1175" s="5">
        <v>8</v>
      </c>
    </row>
    <row r="1176" spans="1:4">
      <c r="A1176" s="4">
        <v>1175</v>
      </c>
      <c r="B1176" s="6">
        <v>22</v>
      </c>
      <c r="C1176" s="7">
        <v>45788</v>
      </c>
      <c r="D1176" s="5">
        <v>8</v>
      </c>
    </row>
    <row r="1177" spans="1:4">
      <c r="A1177" s="4">
        <v>1176</v>
      </c>
      <c r="B1177" s="6">
        <v>328</v>
      </c>
      <c r="C1177" s="7">
        <v>45671</v>
      </c>
      <c r="D1177" s="5">
        <v>5</v>
      </c>
    </row>
    <row r="1178" spans="1:4">
      <c r="A1178" s="4">
        <v>1177</v>
      </c>
      <c r="B1178" s="6">
        <v>374</v>
      </c>
      <c r="C1178" s="7">
        <v>45781</v>
      </c>
      <c r="D1178" s="5">
        <v>5</v>
      </c>
    </row>
    <row r="1179" spans="1:4">
      <c r="A1179" s="4">
        <v>1178</v>
      </c>
      <c r="B1179" s="6">
        <v>165</v>
      </c>
      <c r="C1179" s="7">
        <v>45820</v>
      </c>
      <c r="D1179" s="5">
        <v>12</v>
      </c>
    </row>
    <row r="1180" spans="1:4">
      <c r="A1180" s="4">
        <v>1179</v>
      </c>
      <c r="B1180" s="6">
        <v>69</v>
      </c>
      <c r="C1180" s="7">
        <v>45794</v>
      </c>
      <c r="D1180" s="5">
        <v>10</v>
      </c>
    </row>
    <row r="1181" spans="1:4">
      <c r="A1181" s="4">
        <v>1180</v>
      </c>
      <c r="B1181" s="6">
        <v>325</v>
      </c>
      <c r="C1181" s="7">
        <v>45711</v>
      </c>
      <c r="D1181" s="5">
        <v>6</v>
      </c>
    </row>
    <row r="1182" spans="1:4">
      <c r="A1182" s="4">
        <v>1181</v>
      </c>
      <c r="B1182" s="6">
        <v>165</v>
      </c>
      <c r="C1182" s="7">
        <v>45793</v>
      </c>
      <c r="D1182" s="5">
        <v>5</v>
      </c>
    </row>
    <row r="1183" spans="1:4">
      <c r="A1183" s="4">
        <v>1182</v>
      </c>
      <c r="B1183" s="6">
        <v>144</v>
      </c>
      <c r="C1183" s="7">
        <v>45789</v>
      </c>
      <c r="D1183" s="5">
        <v>4</v>
      </c>
    </row>
    <row r="1184" spans="1:4">
      <c r="A1184" s="4">
        <v>1183</v>
      </c>
      <c r="B1184" s="6">
        <v>79</v>
      </c>
      <c r="C1184" s="7">
        <v>45699</v>
      </c>
      <c r="D1184" s="5">
        <v>4</v>
      </c>
    </row>
    <row r="1185" spans="1:4">
      <c r="A1185" s="4">
        <v>1184</v>
      </c>
      <c r="B1185" s="6">
        <v>6</v>
      </c>
      <c r="C1185" s="7">
        <v>45695</v>
      </c>
      <c r="D1185" s="5">
        <v>4</v>
      </c>
    </row>
    <row r="1186" spans="1:4">
      <c r="A1186" s="4">
        <v>1185</v>
      </c>
      <c r="B1186" s="6">
        <v>371</v>
      </c>
      <c r="C1186" s="7">
        <v>45767</v>
      </c>
      <c r="D1186" s="5">
        <v>5</v>
      </c>
    </row>
    <row r="1187" spans="1:4">
      <c r="A1187" s="4">
        <v>1186</v>
      </c>
      <c r="B1187" s="6">
        <v>130</v>
      </c>
      <c r="C1187" s="7">
        <v>45808</v>
      </c>
      <c r="D1187" s="5">
        <v>6</v>
      </c>
    </row>
    <row r="1188" spans="1:4">
      <c r="A1188" s="4">
        <v>1187</v>
      </c>
      <c r="B1188" s="6">
        <v>331</v>
      </c>
      <c r="C1188" s="7">
        <v>45757</v>
      </c>
      <c r="D1188" s="5">
        <v>6</v>
      </c>
    </row>
    <row r="1189" spans="1:4">
      <c r="A1189" s="4">
        <v>1188</v>
      </c>
      <c r="B1189" s="6">
        <v>247</v>
      </c>
      <c r="C1189" s="7">
        <v>45762</v>
      </c>
      <c r="D1189" s="5">
        <v>11</v>
      </c>
    </row>
    <row r="1190" spans="1:4">
      <c r="A1190" s="4">
        <v>1189</v>
      </c>
      <c r="B1190" s="6">
        <v>183</v>
      </c>
      <c r="C1190" s="7">
        <v>45767</v>
      </c>
      <c r="D1190" s="5">
        <v>10</v>
      </c>
    </row>
    <row r="1191" spans="1:4">
      <c r="A1191" s="4">
        <v>1190</v>
      </c>
      <c r="B1191" s="6">
        <v>354</v>
      </c>
      <c r="C1191" s="7">
        <v>45688</v>
      </c>
      <c r="D1191" s="5">
        <v>7</v>
      </c>
    </row>
    <row r="1192" spans="1:4">
      <c r="A1192" s="4">
        <v>1191</v>
      </c>
      <c r="B1192" s="6">
        <v>393</v>
      </c>
      <c r="C1192" s="7">
        <v>45687</v>
      </c>
      <c r="D1192" s="5">
        <v>11</v>
      </c>
    </row>
    <row r="1193" spans="1:4">
      <c r="A1193" s="4">
        <v>1192</v>
      </c>
      <c r="B1193" s="6">
        <v>292</v>
      </c>
      <c r="C1193" s="7">
        <v>45702</v>
      </c>
      <c r="D1193" s="5">
        <v>10</v>
      </c>
    </row>
    <row r="1194" spans="1:4">
      <c r="A1194" s="4">
        <v>1193</v>
      </c>
      <c r="B1194" s="6">
        <v>223</v>
      </c>
      <c r="C1194" s="7">
        <v>45704</v>
      </c>
      <c r="D1194" s="5">
        <v>8</v>
      </c>
    </row>
    <row r="1195" spans="1:4">
      <c r="A1195" s="4">
        <v>1194</v>
      </c>
      <c r="B1195" s="6">
        <v>262</v>
      </c>
      <c r="C1195" s="7">
        <v>45719</v>
      </c>
      <c r="D1195" s="5">
        <v>11</v>
      </c>
    </row>
    <row r="1196" spans="1:4">
      <c r="A1196" s="4">
        <v>1195</v>
      </c>
      <c r="B1196" s="6">
        <v>202</v>
      </c>
      <c r="C1196" s="7">
        <v>45817</v>
      </c>
      <c r="D1196" s="5">
        <v>10</v>
      </c>
    </row>
    <row r="1197" spans="1:4">
      <c r="A1197" s="4">
        <v>1196</v>
      </c>
      <c r="B1197" s="6">
        <v>47</v>
      </c>
      <c r="C1197" s="7">
        <v>45751</v>
      </c>
      <c r="D1197" s="5">
        <v>8</v>
      </c>
    </row>
    <row r="1198" spans="1:4">
      <c r="A1198" s="4">
        <v>1197</v>
      </c>
      <c r="B1198" s="6">
        <v>92</v>
      </c>
      <c r="C1198" s="7">
        <v>45831</v>
      </c>
      <c r="D1198" s="5">
        <v>10</v>
      </c>
    </row>
    <row r="1199" spans="1:4">
      <c r="A1199" s="4">
        <v>1198</v>
      </c>
      <c r="B1199" s="6">
        <v>72</v>
      </c>
      <c r="C1199" s="7">
        <v>45683</v>
      </c>
      <c r="D1199" s="5">
        <v>5</v>
      </c>
    </row>
    <row r="1200" spans="1:4">
      <c r="A1200" s="4">
        <v>1199</v>
      </c>
      <c r="B1200" s="6">
        <v>37</v>
      </c>
      <c r="C1200" s="7">
        <v>45742</v>
      </c>
      <c r="D1200" s="5">
        <v>8</v>
      </c>
    </row>
    <row r="1201" spans="1:4">
      <c r="A1201" s="4">
        <v>1200</v>
      </c>
      <c r="B1201" s="6">
        <v>89</v>
      </c>
      <c r="C1201" s="7">
        <v>45822</v>
      </c>
      <c r="D1201" s="5">
        <v>9</v>
      </c>
    </row>
    <row r="1202" spans="1:4">
      <c r="A1202" s="4">
        <v>1201</v>
      </c>
      <c r="B1202" s="6">
        <v>379</v>
      </c>
      <c r="C1202" s="7">
        <v>45795</v>
      </c>
      <c r="D1202" s="5">
        <v>6</v>
      </c>
    </row>
    <row r="1203" spans="1:4">
      <c r="A1203" s="4">
        <v>1202</v>
      </c>
      <c r="B1203" s="6">
        <v>373</v>
      </c>
      <c r="C1203" s="7">
        <v>45728</v>
      </c>
      <c r="D1203" s="5">
        <v>10</v>
      </c>
    </row>
    <row r="1204" spans="1:4">
      <c r="A1204" s="4">
        <v>1203</v>
      </c>
      <c r="B1204" s="6">
        <v>397</v>
      </c>
      <c r="C1204" s="7">
        <v>45720</v>
      </c>
      <c r="D1204" s="5">
        <v>8</v>
      </c>
    </row>
    <row r="1205" spans="1:4">
      <c r="A1205" s="4">
        <v>1204</v>
      </c>
      <c r="B1205" s="6">
        <v>311</v>
      </c>
      <c r="C1205" s="7">
        <v>45801</v>
      </c>
      <c r="D1205" s="5">
        <v>8</v>
      </c>
    </row>
    <row r="1206" spans="1:4">
      <c r="A1206" s="4">
        <v>1205</v>
      </c>
      <c r="B1206" s="6">
        <v>87</v>
      </c>
      <c r="C1206" s="7">
        <v>45817</v>
      </c>
      <c r="D1206" s="5">
        <v>4</v>
      </c>
    </row>
    <row r="1207" spans="1:4">
      <c r="A1207" s="4">
        <v>1206</v>
      </c>
      <c r="B1207" s="6">
        <v>95</v>
      </c>
      <c r="C1207" s="7">
        <v>45728</v>
      </c>
      <c r="D1207" s="5">
        <v>5</v>
      </c>
    </row>
    <row r="1208" spans="1:4">
      <c r="A1208" s="4">
        <v>1207</v>
      </c>
      <c r="B1208" s="6">
        <v>321</v>
      </c>
      <c r="C1208" s="7">
        <v>45770</v>
      </c>
      <c r="D1208" s="5">
        <v>12</v>
      </c>
    </row>
    <row r="1209" spans="1:4">
      <c r="A1209" s="4">
        <v>1208</v>
      </c>
      <c r="B1209" s="6">
        <v>382</v>
      </c>
      <c r="C1209" s="7">
        <v>45660</v>
      </c>
      <c r="D1209" s="5">
        <v>8</v>
      </c>
    </row>
    <row r="1210" spans="1:4">
      <c r="A1210" s="4">
        <v>1209</v>
      </c>
      <c r="B1210" s="6">
        <v>67</v>
      </c>
      <c r="C1210" s="7">
        <v>45823</v>
      </c>
      <c r="D1210" s="5">
        <v>5</v>
      </c>
    </row>
    <row r="1211" spans="1:4">
      <c r="A1211" s="4">
        <v>1210</v>
      </c>
      <c r="B1211" s="6">
        <v>116</v>
      </c>
      <c r="C1211" s="7">
        <v>45803</v>
      </c>
      <c r="D1211" s="5">
        <v>12</v>
      </c>
    </row>
    <row r="1212" spans="1:4">
      <c r="A1212" s="4">
        <v>1211</v>
      </c>
      <c r="B1212" s="6">
        <v>154</v>
      </c>
      <c r="C1212" s="7">
        <v>45720</v>
      </c>
      <c r="D1212" s="5">
        <v>11</v>
      </c>
    </row>
    <row r="1213" spans="1:4">
      <c r="A1213" s="4">
        <v>1212</v>
      </c>
      <c r="B1213" s="6">
        <v>162</v>
      </c>
      <c r="C1213" s="7">
        <v>45675</v>
      </c>
      <c r="D1213" s="5">
        <v>9</v>
      </c>
    </row>
    <row r="1214" spans="1:4">
      <c r="A1214" s="4">
        <v>1213</v>
      </c>
      <c r="B1214" s="6">
        <v>222</v>
      </c>
      <c r="C1214" s="7">
        <v>45686</v>
      </c>
      <c r="D1214" s="5">
        <v>7</v>
      </c>
    </row>
    <row r="1215" spans="1:4">
      <c r="A1215" s="4">
        <v>1214</v>
      </c>
      <c r="B1215" s="6">
        <v>10</v>
      </c>
      <c r="C1215" s="7">
        <v>45689</v>
      </c>
      <c r="D1215" s="5">
        <v>8</v>
      </c>
    </row>
    <row r="1216" spans="1:4">
      <c r="A1216" s="4">
        <v>1215</v>
      </c>
      <c r="B1216" s="6">
        <v>21</v>
      </c>
      <c r="C1216" s="7">
        <v>45815</v>
      </c>
      <c r="D1216" s="5">
        <v>12</v>
      </c>
    </row>
    <row r="1217" spans="1:4">
      <c r="A1217" s="4">
        <v>1216</v>
      </c>
      <c r="B1217" s="6">
        <v>16</v>
      </c>
      <c r="C1217" s="7">
        <v>45741</v>
      </c>
      <c r="D1217" s="5">
        <v>5</v>
      </c>
    </row>
    <row r="1218" spans="1:4">
      <c r="A1218" s="4">
        <v>1217</v>
      </c>
      <c r="B1218" s="6">
        <v>264</v>
      </c>
      <c r="C1218" s="7">
        <v>45666</v>
      </c>
      <c r="D1218" s="5">
        <v>9</v>
      </c>
    </row>
    <row r="1219" spans="1:4">
      <c r="A1219" s="4">
        <v>1218</v>
      </c>
      <c r="B1219" s="6">
        <v>70</v>
      </c>
      <c r="C1219" s="7">
        <v>45687</v>
      </c>
      <c r="D1219" s="5">
        <v>8</v>
      </c>
    </row>
    <row r="1220" spans="1:4">
      <c r="A1220" s="4">
        <v>1219</v>
      </c>
      <c r="B1220" s="6">
        <v>60</v>
      </c>
      <c r="C1220" s="7">
        <v>45722</v>
      </c>
      <c r="D1220" s="5">
        <v>5</v>
      </c>
    </row>
    <row r="1221" spans="1:4">
      <c r="A1221" s="4">
        <v>1220</v>
      </c>
      <c r="B1221" s="6">
        <v>272</v>
      </c>
      <c r="C1221" s="7">
        <v>45803</v>
      </c>
      <c r="D1221" s="5">
        <v>7</v>
      </c>
    </row>
    <row r="1222" spans="1:4">
      <c r="A1222" s="4">
        <v>1221</v>
      </c>
      <c r="B1222" s="6">
        <v>99</v>
      </c>
      <c r="C1222" s="7">
        <v>45726</v>
      </c>
      <c r="D1222" s="5">
        <v>11</v>
      </c>
    </row>
    <row r="1223" spans="1:4">
      <c r="A1223" s="4">
        <v>1222</v>
      </c>
      <c r="B1223" s="6">
        <v>316</v>
      </c>
      <c r="C1223" s="7">
        <v>45766</v>
      </c>
      <c r="D1223" s="5">
        <v>11</v>
      </c>
    </row>
    <row r="1224" spans="1:4">
      <c r="A1224" s="4">
        <v>1223</v>
      </c>
      <c r="B1224" s="6">
        <v>78</v>
      </c>
      <c r="C1224" s="7">
        <v>45713</v>
      </c>
      <c r="D1224" s="5">
        <v>11</v>
      </c>
    </row>
    <row r="1225" spans="1:4">
      <c r="A1225" s="4">
        <v>1224</v>
      </c>
      <c r="B1225" s="6">
        <v>18</v>
      </c>
      <c r="C1225" s="7">
        <v>45752</v>
      </c>
      <c r="D1225" s="5">
        <v>5</v>
      </c>
    </row>
    <row r="1226" spans="1:4">
      <c r="A1226" s="4">
        <v>1225</v>
      </c>
      <c r="B1226" s="6">
        <v>267</v>
      </c>
      <c r="C1226" s="7">
        <v>45808</v>
      </c>
      <c r="D1226" s="5">
        <v>9</v>
      </c>
    </row>
    <row r="1227" spans="1:4">
      <c r="A1227" s="4">
        <v>1226</v>
      </c>
      <c r="B1227" s="6">
        <v>133</v>
      </c>
      <c r="C1227" s="7">
        <v>45775</v>
      </c>
      <c r="D1227" s="5">
        <v>8</v>
      </c>
    </row>
    <row r="1228" spans="1:4">
      <c r="A1228" s="4">
        <v>1227</v>
      </c>
      <c r="B1228" s="6">
        <v>161</v>
      </c>
      <c r="C1228" s="7">
        <v>45730</v>
      </c>
      <c r="D1228" s="5">
        <v>12</v>
      </c>
    </row>
    <row r="1229" spans="1:4">
      <c r="A1229" s="4">
        <v>1228</v>
      </c>
      <c r="B1229" s="6">
        <v>254</v>
      </c>
      <c r="C1229" s="7">
        <v>45797</v>
      </c>
      <c r="D1229" s="5">
        <v>5</v>
      </c>
    </row>
    <row r="1230" spans="1:4">
      <c r="A1230" s="4">
        <v>1229</v>
      </c>
      <c r="B1230" s="6">
        <v>168</v>
      </c>
      <c r="C1230" s="7">
        <v>45696</v>
      </c>
      <c r="D1230" s="5">
        <v>11</v>
      </c>
    </row>
    <row r="1231" spans="1:4">
      <c r="A1231" s="4">
        <v>1230</v>
      </c>
      <c r="B1231" s="6">
        <v>366</v>
      </c>
      <c r="C1231" s="7">
        <v>45734</v>
      </c>
      <c r="D1231" s="5">
        <v>9</v>
      </c>
    </row>
    <row r="1232" spans="1:4">
      <c r="A1232" s="4">
        <v>1231</v>
      </c>
      <c r="B1232" s="6">
        <v>354</v>
      </c>
      <c r="C1232" s="7">
        <v>45799</v>
      </c>
      <c r="D1232" s="5">
        <v>7</v>
      </c>
    </row>
    <row r="1233" spans="1:4">
      <c r="A1233" s="4">
        <v>1232</v>
      </c>
      <c r="B1233" s="6">
        <v>239</v>
      </c>
      <c r="C1233" s="7">
        <v>45811</v>
      </c>
      <c r="D1233" s="5">
        <v>7</v>
      </c>
    </row>
    <row r="1234" spans="1:4">
      <c r="A1234" s="4">
        <v>1233</v>
      </c>
      <c r="B1234" s="6">
        <v>25</v>
      </c>
      <c r="C1234" s="7">
        <v>45682</v>
      </c>
      <c r="D1234" s="5">
        <v>4</v>
      </c>
    </row>
    <row r="1235" spans="1:4">
      <c r="A1235" s="4">
        <v>1234</v>
      </c>
      <c r="B1235" s="6">
        <v>273</v>
      </c>
      <c r="C1235" s="7">
        <v>45736</v>
      </c>
      <c r="D1235" s="5">
        <v>11</v>
      </c>
    </row>
    <row r="1236" spans="1:4">
      <c r="A1236" s="4">
        <v>1235</v>
      </c>
      <c r="B1236" s="6">
        <v>70</v>
      </c>
      <c r="C1236" s="7">
        <v>45778</v>
      </c>
      <c r="D1236" s="5">
        <v>4</v>
      </c>
    </row>
    <row r="1237" spans="1:4">
      <c r="A1237" s="4">
        <v>1236</v>
      </c>
      <c r="B1237" s="6">
        <v>123</v>
      </c>
      <c r="C1237" s="7">
        <v>45791</v>
      </c>
      <c r="D1237" s="5">
        <v>10</v>
      </c>
    </row>
    <row r="1238" spans="1:4">
      <c r="A1238" s="4">
        <v>1237</v>
      </c>
      <c r="B1238" s="6">
        <v>78</v>
      </c>
      <c r="C1238" s="7">
        <v>45756</v>
      </c>
      <c r="D1238" s="5">
        <v>8</v>
      </c>
    </row>
    <row r="1239" spans="1:4">
      <c r="A1239" s="4">
        <v>1238</v>
      </c>
      <c r="B1239" s="6">
        <v>68</v>
      </c>
      <c r="C1239" s="7">
        <v>45828</v>
      </c>
      <c r="D1239" s="5">
        <v>10</v>
      </c>
    </row>
    <row r="1240" spans="1:4">
      <c r="A1240" s="4">
        <v>1239</v>
      </c>
      <c r="B1240" s="6">
        <v>329</v>
      </c>
      <c r="C1240" s="7">
        <v>45782</v>
      </c>
      <c r="D1240" s="5">
        <v>11</v>
      </c>
    </row>
    <row r="1241" spans="1:4">
      <c r="A1241" s="4">
        <v>1240</v>
      </c>
      <c r="B1241" s="6">
        <v>363</v>
      </c>
      <c r="C1241" s="7">
        <v>45743</v>
      </c>
      <c r="D1241" s="5">
        <v>6</v>
      </c>
    </row>
    <row r="1242" spans="1:4">
      <c r="A1242" s="4">
        <v>1241</v>
      </c>
      <c r="B1242" s="6">
        <v>267</v>
      </c>
      <c r="C1242" s="7">
        <v>45812</v>
      </c>
      <c r="D1242" s="5">
        <v>7</v>
      </c>
    </row>
    <row r="1243" spans="1:4">
      <c r="A1243" s="4">
        <v>1242</v>
      </c>
      <c r="B1243" s="6">
        <v>194</v>
      </c>
      <c r="C1243" s="7">
        <v>45685</v>
      </c>
      <c r="D1243" s="5">
        <v>10</v>
      </c>
    </row>
    <row r="1244" spans="1:4">
      <c r="A1244" s="4">
        <v>1243</v>
      </c>
      <c r="B1244" s="6">
        <v>331</v>
      </c>
      <c r="C1244" s="7">
        <v>45688</v>
      </c>
      <c r="D1244" s="5">
        <v>9</v>
      </c>
    </row>
    <row r="1245" spans="1:4">
      <c r="A1245" s="4">
        <v>1244</v>
      </c>
      <c r="B1245" s="6">
        <v>176</v>
      </c>
      <c r="C1245" s="7">
        <v>45670</v>
      </c>
      <c r="D1245" s="5">
        <v>5</v>
      </c>
    </row>
    <row r="1246" spans="1:4">
      <c r="A1246" s="4">
        <v>1245</v>
      </c>
      <c r="B1246" s="6">
        <v>169</v>
      </c>
      <c r="C1246" s="7">
        <v>45834</v>
      </c>
      <c r="D1246" s="5">
        <v>8</v>
      </c>
    </row>
    <row r="1247" spans="1:4">
      <c r="A1247" s="4">
        <v>1246</v>
      </c>
      <c r="B1247" s="6">
        <v>229</v>
      </c>
      <c r="C1247" s="7">
        <v>45797</v>
      </c>
      <c r="D1247" s="5">
        <v>4</v>
      </c>
    </row>
    <row r="1248" spans="1:4">
      <c r="A1248" s="4">
        <v>1247</v>
      </c>
      <c r="B1248" s="6">
        <v>123</v>
      </c>
      <c r="C1248" s="7">
        <v>45823</v>
      </c>
      <c r="D1248" s="5">
        <v>10</v>
      </c>
    </row>
    <row r="1249" spans="1:4">
      <c r="A1249" s="4">
        <v>1248</v>
      </c>
      <c r="B1249" s="6">
        <v>16</v>
      </c>
      <c r="C1249" s="7">
        <v>45742</v>
      </c>
      <c r="D1249" s="5">
        <v>8</v>
      </c>
    </row>
    <row r="1250" spans="1:4">
      <c r="A1250" s="4">
        <v>1249</v>
      </c>
      <c r="B1250" s="6">
        <v>310</v>
      </c>
      <c r="C1250" s="7">
        <v>45666</v>
      </c>
      <c r="D1250" s="5">
        <v>6</v>
      </c>
    </row>
    <row r="1251" spans="1:4">
      <c r="A1251" s="4">
        <v>1250</v>
      </c>
      <c r="B1251" s="6">
        <v>83</v>
      </c>
      <c r="C1251" s="7">
        <v>45744</v>
      </c>
      <c r="D1251" s="5">
        <v>12</v>
      </c>
    </row>
    <row r="1252" spans="1:4">
      <c r="A1252" s="4">
        <v>1251</v>
      </c>
      <c r="B1252" s="6">
        <v>284</v>
      </c>
      <c r="C1252" s="7">
        <v>45755</v>
      </c>
      <c r="D1252" s="5">
        <v>7</v>
      </c>
    </row>
    <row r="1253" spans="1:4">
      <c r="A1253" s="4">
        <v>1252</v>
      </c>
      <c r="B1253" s="6">
        <v>109</v>
      </c>
      <c r="C1253" s="7">
        <v>45705</v>
      </c>
      <c r="D1253" s="5">
        <v>9</v>
      </c>
    </row>
    <row r="1254" spans="1:4">
      <c r="A1254" s="4">
        <v>1253</v>
      </c>
      <c r="B1254" s="6">
        <v>6</v>
      </c>
      <c r="C1254" s="7">
        <v>45670</v>
      </c>
      <c r="D1254" s="5">
        <v>12</v>
      </c>
    </row>
    <row r="1255" spans="1:4">
      <c r="A1255" s="4">
        <v>1254</v>
      </c>
      <c r="B1255" s="6">
        <v>149</v>
      </c>
      <c r="C1255" s="7">
        <v>45799</v>
      </c>
      <c r="D1255" s="5">
        <v>7</v>
      </c>
    </row>
    <row r="1256" spans="1:4">
      <c r="A1256" s="4">
        <v>1255</v>
      </c>
      <c r="B1256" s="6">
        <v>366</v>
      </c>
      <c r="C1256" s="7">
        <v>45813</v>
      </c>
      <c r="D1256" s="5">
        <v>9</v>
      </c>
    </row>
    <row r="1257" spans="1:4">
      <c r="A1257" s="4">
        <v>1256</v>
      </c>
      <c r="B1257" s="6">
        <v>322</v>
      </c>
      <c r="C1257" s="7">
        <v>45726</v>
      </c>
      <c r="D1257" s="5">
        <v>11</v>
      </c>
    </row>
    <row r="1258" spans="1:4">
      <c r="A1258" s="4">
        <v>1257</v>
      </c>
      <c r="B1258" s="6">
        <v>352</v>
      </c>
      <c r="C1258" s="7">
        <v>45786</v>
      </c>
      <c r="D1258" s="5">
        <v>12</v>
      </c>
    </row>
    <row r="1259" spans="1:4">
      <c r="A1259" s="4">
        <v>1258</v>
      </c>
      <c r="B1259" s="6">
        <v>261</v>
      </c>
      <c r="C1259" s="7">
        <v>45721</v>
      </c>
      <c r="D1259" s="5">
        <v>5</v>
      </c>
    </row>
    <row r="1260" spans="1:4">
      <c r="A1260" s="4">
        <v>1259</v>
      </c>
      <c r="B1260" s="6">
        <v>241</v>
      </c>
      <c r="C1260" s="7">
        <v>45731</v>
      </c>
      <c r="D1260" s="5">
        <v>6</v>
      </c>
    </row>
    <row r="1261" spans="1:4">
      <c r="A1261" s="4">
        <v>1260</v>
      </c>
      <c r="B1261" s="6">
        <v>352</v>
      </c>
      <c r="C1261" s="7">
        <v>45716</v>
      </c>
      <c r="D1261" s="5">
        <v>10</v>
      </c>
    </row>
    <row r="1262" spans="1:4">
      <c r="A1262" s="4">
        <v>1261</v>
      </c>
      <c r="B1262" s="6">
        <v>336</v>
      </c>
      <c r="C1262" s="7">
        <v>45757</v>
      </c>
      <c r="D1262" s="5">
        <v>10</v>
      </c>
    </row>
    <row r="1263" spans="1:4">
      <c r="A1263" s="4">
        <v>1262</v>
      </c>
      <c r="B1263" s="6">
        <v>105</v>
      </c>
      <c r="C1263" s="7">
        <v>45691</v>
      </c>
      <c r="D1263" s="5">
        <v>4</v>
      </c>
    </row>
    <row r="1264" spans="1:4">
      <c r="A1264" s="4">
        <v>1263</v>
      </c>
      <c r="B1264" s="6">
        <v>33</v>
      </c>
      <c r="C1264" s="7">
        <v>45670</v>
      </c>
      <c r="D1264" s="5">
        <v>6</v>
      </c>
    </row>
    <row r="1265" spans="1:4">
      <c r="A1265" s="4">
        <v>1264</v>
      </c>
      <c r="B1265" s="6">
        <v>8</v>
      </c>
      <c r="C1265" s="7">
        <v>45811</v>
      </c>
      <c r="D1265" s="5">
        <v>12</v>
      </c>
    </row>
    <row r="1266" spans="1:4">
      <c r="A1266" s="4">
        <v>1265</v>
      </c>
      <c r="B1266" s="6">
        <v>13</v>
      </c>
      <c r="C1266" s="7">
        <v>45832</v>
      </c>
      <c r="D1266" s="5">
        <v>6</v>
      </c>
    </row>
    <row r="1267" spans="1:4">
      <c r="A1267" s="4">
        <v>1266</v>
      </c>
      <c r="B1267" s="6">
        <v>264</v>
      </c>
      <c r="C1267" s="7">
        <v>45677</v>
      </c>
      <c r="D1267" s="5">
        <v>4</v>
      </c>
    </row>
    <row r="1268" spans="1:4">
      <c r="A1268" s="4">
        <v>1267</v>
      </c>
      <c r="B1268" s="6">
        <v>163</v>
      </c>
      <c r="C1268" s="7">
        <v>45759</v>
      </c>
      <c r="D1268" s="5">
        <v>4</v>
      </c>
    </row>
    <row r="1269" spans="1:4">
      <c r="A1269" s="4">
        <v>1268</v>
      </c>
      <c r="B1269" s="6">
        <v>172</v>
      </c>
      <c r="C1269" s="7">
        <v>45720</v>
      </c>
      <c r="D1269" s="5">
        <v>4</v>
      </c>
    </row>
    <row r="1270" spans="1:4">
      <c r="A1270" s="4">
        <v>1269</v>
      </c>
      <c r="B1270" s="6">
        <v>152</v>
      </c>
      <c r="C1270" s="7">
        <v>45783</v>
      </c>
      <c r="D1270" s="5">
        <v>8</v>
      </c>
    </row>
    <row r="1271" spans="1:4">
      <c r="A1271" s="4">
        <v>1270</v>
      </c>
      <c r="B1271" s="6">
        <v>257</v>
      </c>
      <c r="C1271" s="7">
        <v>45758</v>
      </c>
      <c r="D1271" s="5">
        <v>12</v>
      </c>
    </row>
    <row r="1272" spans="1:4">
      <c r="A1272" s="4">
        <v>1271</v>
      </c>
      <c r="B1272" s="6">
        <v>53</v>
      </c>
      <c r="C1272" s="7">
        <v>45794</v>
      </c>
      <c r="D1272" s="5">
        <v>5</v>
      </c>
    </row>
    <row r="1273" spans="1:4">
      <c r="A1273" s="4">
        <v>1272</v>
      </c>
      <c r="B1273" s="6">
        <v>176</v>
      </c>
      <c r="C1273" s="7">
        <v>45825</v>
      </c>
      <c r="D1273" s="5">
        <v>11</v>
      </c>
    </row>
    <row r="1274" spans="1:4">
      <c r="A1274" s="4">
        <v>1273</v>
      </c>
      <c r="B1274" s="6">
        <v>385</v>
      </c>
      <c r="C1274" s="7">
        <v>45737</v>
      </c>
      <c r="D1274" s="5">
        <v>6</v>
      </c>
    </row>
    <row r="1275" spans="1:4">
      <c r="A1275" s="4">
        <v>1274</v>
      </c>
      <c r="B1275" s="6">
        <v>373</v>
      </c>
      <c r="C1275" s="7">
        <v>45669</v>
      </c>
      <c r="D1275" s="5">
        <v>12</v>
      </c>
    </row>
    <row r="1276" spans="1:4">
      <c r="A1276" s="4">
        <v>1275</v>
      </c>
      <c r="B1276" s="6">
        <v>252</v>
      </c>
      <c r="C1276" s="7">
        <v>45694</v>
      </c>
      <c r="D1276" s="5">
        <v>6</v>
      </c>
    </row>
    <row r="1277" spans="1:4">
      <c r="A1277" s="4">
        <v>1276</v>
      </c>
      <c r="B1277" s="6">
        <v>361</v>
      </c>
      <c r="C1277" s="7">
        <v>45776</v>
      </c>
      <c r="D1277" s="5">
        <v>10</v>
      </c>
    </row>
    <row r="1278" spans="1:4">
      <c r="A1278" s="4">
        <v>1277</v>
      </c>
      <c r="B1278" s="6">
        <v>346</v>
      </c>
      <c r="C1278" s="7">
        <v>45837</v>
      </c>
      <c r="D1278" s="5">
        <v>8</v>
      </c>
    </row>
    <row r="1279" spans="1:4">
      <c r="A1279" s="4">
        <v>1278</v>
      </c>
      <c r="B1279" s="6">
        <v>385</v>
      </c>
      <c r="C1279" s="7">
        <v>45718</v>
      </c>
      <c r="D1279" s="5">
        <v>8</v>
      </c>
    </row>
    <row r="1280" spans="1:4">
      <c r="A1280" s="4">
        <v>1279</v>
      </c>
      <c r="B1280" s="6">
        <v>246</v>
      </c>
      <c r="C1280" s="7">
        <v>45827</v>
      </c>
      <c r="D1280" s="5">
        <v>12</v>
      </c>
    </row>
    <row r="1281" spans="1:4">
      <c r="A1281" s="4">
        <v>1280</v>
      </c>
      <c r="B1281" s="6">
        <v>234</v>
      </c>
      <c r="C1281" s="7">
        <v>45761</v>
      </c>
      <c r="D1281" s="5">
        <v>10</v>
      </c>
    </row>
    <row r="1282" spans="1:4">
      <c r="A1282" s="4">
        <v>1281</v>
      </c>
      <c r="B1282" s="6">
        <v>241</v>
      </c>
      <c r="C1282" s="7">
        <v>45834</v>
      </c>
      <c r="D1282" s="5">
        <v>7</v>
      </c>
    </row>
    <row r="1283" spans="1:4">
      <c r="A1283" s="4">
        <v>1282</v>
      </c>
      <c r="B1283" s="6">
        <v>234</v>
      </c>
      <c r="C1283" s="7">
        <v>45768</v>
      </c>
      <c r="D1283" s="5">
        <v>9</v>
      </c>
    </row>
    <row r="1284" spans="1:4">
      <c r="A1284" s="4">
        <v>1283</v>
      </c>
      <c r="B1284" s="6">
        <v>356</v>
      </c>
      <c r="C1284" s="7">
        <v>45827</v>
      </c>
      <c r="D1284" s="5">
        <v>6</v>
      </c>
    </row>
    <row r="1285" spans="1:4">
      <c r="A1285" s="4">
        <v>1284</v>
      </c>
      <c r="B1285" s="6">
        <v>191</v>
      </c>
      <c r="C1285" s="7">
        <v>45771</v>
      </c>
      <c r="D1285" s="5">
        <v>6</v>
      </c>
    </row>
    <row r="1286" spans="1:4">
      <c r="A1286" s="4">
        <v>1285</v>
      </c>
      <c r="B1286" s="6">
        <v>223</v>
      </c>
      <c r="C1286" s="7">
        <v>45756</v>
      </c>
      <c r="D1286" s="5">
        <v>12</v>
      </c>
    </row>
    <row r="1287" spans="1:4">
      <c r="A1287" s="4">
        <v>1286</v>
      </c>
      <c r="B1287" s="6">
        <v>263</v>
      </c>
      <c r="C1287" s="7">
        <v>45693</v>
      </c>
      <c r="D1287" s="5">
        <v>6</v>
      </c>
    </row>
    <row r="1288" spans="1:4">
      <c r="A1288" s="4">
        <v>1287</v>
      </c>
      <c r="B1288" s="6">
        <v>315</v>
      </c>
      <c r="C1288" s="7">
        <v>45748</v>
      </c>
      <c r="D1288" s="5">
        <v>4</v>
      </c>
    </row>
    <row r="1289" spans="1:4">
      <c r="A1289" s="4">
        <v>1288</v>
      </c>
      <c r="B1289" s="6">
        <v>22</v>
      </c>
      <c r="C1289" s="7">
        <v>45833</v>
      </c>
      <c r="D1289" s="5">
        <v>6</v>
      </c>
    </row>
    <row r="1290" spans="1:4">
      <c r="A1290" s="4">
        <v>1289</v>
      </c>
      <c r="B1290" s="6">
        <v>92</v>
      </c>
      <c r="C1290" s="7">
        <v>45686</v>
      </c>
      <c r="D1290" s="5">
        <v>12</v>
      </c>
    </row>
    <row r="1291" spans="1:4">
      <c r="A1291" s="4">
        <v>1290</v>
      </c>
      <c r="B1291" s="6">
        <v>159</v>
      </c>
      <c r="C1291" s="7">
        <v>45766</v>
      </c>
      <c r="D1291" s="5">
        <v>6</v>
      </c>
    </row>
    <row r="1292" spans="1:4">
      <c r="A1292" s="4">
        <v>1291</v>
      </c>
      <c r="B1292" s="6">
        <v>285</v>
      </c>
      <c r="C1292" s="7">
        <v>45802</v>
      </c>
      <c r="D1292" s="5">
        <v>8</v>
      </c>
    </row>
    <row r="1293" spans="1:4">
      <c r="A1293" s="4">
        <v>1292</v>
      </c>
      <c r="B1293" s="6">
        <v>131</v>
      </c>
      <c r="C1293" s="7">
        <v>45721</v>
      </c>
      <c r="D1293" s="5">
        <v>6</v>
      </c>
    </row>
    <row r="1294" spans="1:4">
      <c r="A1294" s="4">
        <v>1293</v>
      </c>
      <c r="B1294" s="6">
        <v>228</v>
      </c>
      <c r="C1294" s="7">
        <v>45802</v>
      </c>
      <c r="D1294" s="5">
        <v>9</v>
      </c>
    </row>
    <row r="1295" spans="1:4">
      <c r="A1295" s="4">
        <v>1294</v>
      </c>
      <c r="B1295" s="6">
        <v>185</v>
      </c>
      <c r="C1295" s="7">
        <v>45814</v>
      </c>
      <c r="D1295" s="5">
        <v>10</v>
      </c>
    </row>
    <row r="1296" spans="1:4">
      <c r="A1296" s="4">
        <v>1295</v>
      </c>
      <c r="B1296" s="6">
        <v>352</v>
      </c>
      <c r="C1296" s="7">
        <v>45724</v>
      </c>
      <c r="D1296" s="5">
        <v>7</v>
      </c>
    </row>
    <row r="1297" spans="1:4">
      <c r="A1297" s="4">
        <v>1296</v>
      </c>
      <c r="B1297" s="6">
        <v>40</v>
      </c>
      <c r="C1297" s="7">
        <v>45692</v>
      </c>
      <c r="D1297" s="5">
        <v>10</v>
      </c>
    </row>
    <row r="1298" spans="1:4">
      <c r="A1298" s="4">
        <v>1297</v>
      </c>
      <c r="B1298" s="6">
        <v>139</v>
      </c>
      <c r="C1298" s="7">
        <v>45749</v>
      </c>
      <c r="D1298" s="5">
        <v>9</v>
      </c>
    </row>
    <row r="1299" spans="1:4">
      <c r="A1299" s="4">
        <v>1298</v>
      </c>
      <c r="B1299" s="6">
        <v>72</v>
      </c>
      <c r="C1299" s="7">
        <v>45689</v>
      </c>
      <c r="D1299" s="5">
        <v>5</v>
      </c>
    </row>
    <row r="1300" spans="1:4">
      <c r="A1300" s="4">
        <v>1299</v>
      </c>
      <c r="B1300" s="6">
        <v>196</v>
      </c>
      <c r="C1300" s="7">
        <v>45694</v>
      </c>
      <c r="D1300" s="5">
        <v>11</v>
      </c>
    </row>
    <row r="1301" spans="1:4">
      <c r="A1301" s="4">
        <v>1300</v>
      </c>
      <c r="B1301" s="6">
        <v>329</v>
      </c>
      <c r="C1301" s="7">
        <v>45787</v>
      </c>
      <c r="D1301" s="5">
        <v>11</v>
      </c>
    </row>
    <row r="1302" spans="1:4">
      <c r="A1302" s="4">
        <v>1301</v>
      </c>
      <c r="B1302" s="6">
        <v>168</v>
      </c>
      <c r="C1302" s="7">
        <v>45660</v>
      </c>
      <c r="D1302" s="5">
        <v>5</v>
      </c>
    </row>
    <row r="1303" spans="1:4">
      <c r="A1303" s="4">
        <v>1302</v>
      </c>
      <c r="B1303" s="6">
        <v>35</v>
      </c>
      <c r="C1303" s="7">
        <v>45689</v>
      </c>
      <c r="D1303" s="5">
        <v>4</v>
      </c>
    </row>
    <row r="1304" spans="1:4">
      <c r="A1304" s="4">
        <v>1303</v>
      </c>
      <c r="B1304" s="6">
        <v>222</v>
      </c>
      <c r="C1304" s="7">
        <v>45659</v>
      </c>
      <c r="D1304" s="5">
        <v>6</v>
      </c>
    </row>
    <row r="1305" spans="1:4">
      <c r="A1305" s="4">
        <v>1304</v>
      </c>
      <c r="B1305" s="6">
        <v>59</v>
      </c>
      <c r="C1305" s="7">
        <v>45831</v>
      </c>
      <c r="D1305" s="5">
        <v>8</v>
      </c>
    </row>
    <row r="1306" spans="1:4">
      <c r="A1306" s="4">
        <v>1305</v>
      </c>
      <c r="B1306" s="6">
        <v>256</v>
      </c>
      <c r="C1306" s="7">
        <v>45755</v>
      </c>
      <c r="D1306" s="5">
        <v>9</v>
      </c>
    </row>
    <row r="1307" spans="1:4">
      <c r="A1307" s="4">
        <v>1306</v>
      </c>
      <c r="B1307" s="6">
        <v>316</v>
      </c>
      <c r="C1307" s="7">
        <v>45749</v>
      </c>
      <c r="D1307" s="5">
        <v>8</v>
      </c>
    </row>
    <row r="1308" spans="1:4">
      <c r="A1308" s="4">
        <v>1307</v>
      </c>
      <c r="B1308" s="6">
        <v>279</v>
      </c>
      <c r="C1308" s="7">
        <v>45799</v>
      </c>
      <c r="D1308" s="5">
        <v>5</v>
      </c>
    </row>
    <row r="1309" spans="1:4">
      <c r="A1309" s="4">
        <v>1308</v>
      </c>
      <c r="B1309" s="6">
        <v>219</v>
      </c>
      <c r="C1309" s="7">
        <v>45671</v>
      </c>
      <c r="D1309" s="5">
        <v>7</v>
      </c>
    </row>
    <row r="1310" spans="1:4">
      <c r="A1310" s="4">
        <v>1309</v>
      </c>
      <c r="B1310" s="6">
        <v>226</v>
      </c>
      <c r="C1310" s="7">
        <v>45658</v>
      </c>
      <c r="D1310" s="5">
        <v>6</v>
      </c>
    </row>
    <row r="1311" spans="1:4">
      <c r="A1311" s="4">
        <v>1310</v>
      </c>
      <c r="B1311" s="6">
        <v>22</v>
      </c>
      <c r="C1311" s="7">
        <v>45693</v>
      </c>
      <c r="D1311" s="5">
        <v>11</v>
      </c>
    </row>
    <row r="1312" spans="1:4">
      <c r="A1312" s="4">
        <v>1311</v>
      </c>
      <c r="B1312" s="6">
        <v>242</v>
      </c>
      <c r="C1312" s="7">
        <v>45795</v>
      </c>
      <c r="D1312" s="5">
        <v>6</v>
      </c>
    </row>
    <row r="1313" spans="1:4">
      <c r="A1313" s="4">
        <v>1312</v>
      </c>
      <c r="B1313" s="6">
        <v>187</v>
      </c>
      <c r="C1313" s="7">
        <v>45828</v>
      </c>
      <c r="D1313" s="5">
        <v>4</v>
      </c>
    </row>
    <row r="1314" spans="1:4">
      <c r="A1314" s="4">
        <v>1313</v>
      </c>
      <c r="B1314" s="6">
        <v>269</v>
      </c>
      <c r="C1314" s="7">
        <v>45765</v>
      </c>
      <c r="D1314" s="5">
        <v>12</v>
      </c>
    </row>
    <row r="1315" spans="1:4">
      <c r="A1315" s="4">
        <v>1314</v>
      </c>
      <c r="B1315" s="6">
        <v>159</v>
      </c>
      <c r="C1315" s="7">
        <v>45702</v>
      </c>
      <c r="D1315" s="5">
        <v>9</v>
      </c>
    </row>
    <row r="1316" spans="1:4">
      <c r="A1316" s="4">
        <v>1315</v>
      </c>
      <c r="B1316" s="6">
        <v>385</v>
      </c>
      <c r="C1316" s="7">
        <v>45717</v>
      </c>
      <c r="D1316" s="5">
        <v>4</v>
      </c>
    </row>
    <row r="1317" spans="1:4">
      <c r="A1317" s="4">
        <v>1316</v>
      </c>
      <c r="B1317" s="6">
        <v>334</v>
      </c>
      <c r="C1317" s="7">
        <v>45829</v>
      </c>
      <c r="D1317" s="5">
        <v>7</v>
      </c>
    </row>
    <row r="1318" spans="1:4">
      <c r="A1318" s="4">
        <v>1317</v>
      </c>
      <c r="B1318" s="6">
        <v>75</v>
      </c>
      <c r="C1318" s="7">
        <v>45723</v>
      </c>
      <c r="D1318" s="5">
        <v>7</v>
      </c>
    </row>
    <row r="1319" spans="1:4">
      <c r="A1319" s="4">
        <v>1318</v>
      </c>
      <c r="B1319" s="6">
        <v>123</v>
      </c>
      <c r="C1319" s="7">
        <v>45762</v>
      </c>
      <c r="D1319" s="5">
        <v>12</v>
      </c>
    </row>
    <row r="1320" spans="1:4">
      <c r="A1320" s="4">
        <v>1319</v>
      </c>
      <c r="B1320" s="6">
        <v>398</v>
      </c>
      <c r="C1320" s="7">
        <v>45733</v>
      </c>
      <c r="D1320" s="5">
        <v>9</v>
      </c>
    </row>
    <row r="1321" spans="1:4">
      <c r="A1321" s="4">
        <v>1320</v>
      </c>
      <c r="B1321" s="6">
        <v>224</v>
      </c>
      <c r="C1321" s="7">
        <v>45755</v>
      </c>
      <c r="D1321" s="5">
        <v>9</v>
      </c>
    </row>
    <row r="1322" spans="1:4">
      <c r="A1322" s="4">
        <v>1321</v>
      </c>
      <c r="B1322" s="6">
        <v>273</v>
      </c>
      <c r="C1322" s="7">
        <v>45715</v>
      </c>
      <c r="D1322" s="5">
        <v>9</v>
      </c>
    </row>
    <row r="1323" spans="1:4">
      <c r="A1323" s="4">
        <v>1322</v>
      </c>
      <c r="B1323" s="6">
        <v>272</v>
      </c>
      <c r="C1323" s="7">
        <v>45694</v>
      </c>
      <c r="D1323" s="5">
        <v>10</v>
      </c>
    </row>
    <row r="1324" spans="1:4">
      <c r="A1324" s="4">
        <v>1323</v>
      </c>
      <c r="B1324" s="6">
        <v>324</v>
      </c>
      <c r="C1324" s="7">
        <v>45771</v>
      </c>
      <c r="D1324" s="5">
        <v>7</v>
      </c>
    </row>
    <row r="1325" spans="1:4">
      <c r="A1325" s="4">
        <v>1324</v>
      </c>
      <c r="B1325" s="6">
        <v>35</v>
      </c>
      <c r="C1325" s="7">
        <v>45828</v>
      </c>
      <c r="D1325" s="5">
        <v>8</v>
      </c>
    </row>
    <row r="1326" spans="1:4">
      <c r="A1326" s="4">
        <v>1325</v>
      </c>
      <c r="B1326" s="6">
        <v>143</v>
      </c>
      <c r="C1326" s="7">
        <v>45769</v>
      </c>
      <c r="D1326" s="5">
        <v>8</v>
      </c>
    </row>
    <row r="1327" spans="1:4">
      <c r="A1327" s="4">
        <v>1326</v>
      </c>
      <c r="B1327" s="6">
        <v>23</v>
      </c>
      <c r="C1327" s="7">
        <v>45715</v>
      </c>
      <c r="D1327" s="5">
        <v>9</v>
      </c>
    </row>
    <row r="1328" spans="1:4">
      <c r="A1328" s="4">
        <v>1327</v>
      </c>
      <c r="B1328" s="6">
        <v>28</v>
      </c>
      <c r="C1328" s="7">
        <v>45767</v>
      </c>
      <c r="D1328" s="5">
        <v>10</v>
      </c>
    </row>
    <row r="1329" spans="1:4">
      <c r="A1329" s="4">
        <v>1328</v>
      </c>
      <c r="B1329" s="6">
        <v>398</v>
      </c>
      <c r="C1329" s="7">
        <v>45674</v>
      </c>
      <c r="D1329" s="5">
        <v>5</v>
      </c>
    </row>
    <row r="1330" spans="1:4">
      <c r="A1330" s="4">
        <v>1329</v>
      </c>
      <c r="B1330" s="6">
        <v>358</v>
      </c>
      <c r="C1330" s="7">
        <v>45704</v>
      </c>
      <c r="D1330" s="5">
        <v>4</v>
      </c>
    </row>
    <row r="1331" spans="1:4">
      <c r="A1331" s="4">
        <v>1330</v>
      </c>
      <c r="B1331" s="6">
        <v>38</v>
      </c>
      <c r="C1331" s="7">
        <v>45660</v>
      </c>
      <c r="D1331" s="5">
        <v>9</v>
      </c>
    </row>
    <row r="1332" spans="1:4">
      <c r="A1332" s="4">
        <v>1331</v>
      </c>
      <c r="B1332" s="6">
        <v>43</v>
      </c>
      <c r="C1332" s="7">
        <v>45757</v>
      </c>
      <c r="D1332" s="5">
        <v>5</v>
      </c>
    </row>
    <row r="1333" spans="1:4">
      <c r="A1333" s="4">
        <v>1332</v>
      </c>
      <c r="B1333" s="6">
        <v>189</v>
      </c>
      <c r="C1333" s="7">
        <v>45748</v>
      </c>
      <c r="D1333" s="5">
        <v>11</v>
      </c>
    </row>
    <row r="1334" spans="1:4">
      <c r="A1334" s="4">
        <v>1333</v>
      </c>
      <c r="B1334" s="6">
        <v>97</v>
      </c>
      <c r="C1334" s="7">
        <v>45806</v>
      </c>
      <c r="D1334" s="5">
        <v>6</v>
      </c>
    </row>
    <row r="1335" spans="1:4">
      <c r="A1335" s="4">
        <v>1334</v>
      </c>
      <c r="B1335" s="6">
        <v>395</v>
      </c>
      <c r="C1335" s="7">
        <v>45789</v>
      </c>
      <c r="D1335" s="5">
        <v>5</v>
      </c>
    </row>
    <row r="1336" spans="1:4">
      <c r="A1336" s="4">
        <v>1335</v>
      </c>
      <c r="B1336" s="6">
        <v>213</v>
      </c>
      <c r="C1336" s="7">
        <v>45695</v>
      </c>
      <c r="D1336" s="5">
        <v>4</v>
      </c>
    </row>
    <row r="1337" spans="1:4">
      <c r="A1337" s="4">
        <v>1336</v>
      </c>
      <c r="B1337" s="6">
        <v>318</v>
      </c>
      <c r="C1337" s="7">
        <v>45699</v>
      </c>
      <c r="D1337" s="5">
        <v>6</v>
      </c>
    </row>
    <row r="1338" spans="1:4">
      <c r="A1338" s="4">
        <v>1337</v>
      </c>
      <c r="B1338" s="6">
        <v>31</v>
      </c>
      <c r="C1338" s="7">
        <v>45663</v>
      </c>
      <c r="D1338" s="5">
        <v>4</v>
      </c>
    </row>
    <row r="1339" spans="1:4">
      <c r="A1339" s="4">
        <v>1338</v>
      </c>
      <c r="B1339" s="6">
        <v>25</v>
      </c>
      <c r="C1339" s="7">
        <v>45702</v>
      </c>
      <c r="D1339" s="5">
        <v>9</v>
      </c>
    </row>
    <row r="1340" spans="1:4">
      <c r="A1340" s="4">
        <v>1339</v>
      </c>
      <c r="B1340" s="6">
        <v>259</v>
      </c>
      <c r="C1340" s="7">
        <v>45774</v>
      </c>
      <c r="D1340" s="5">
        <v>10</v>
      </c>
    </row>
    <row r="1341" spans="1:4">
      <c r="A1341" s="4">
        <v>1340</v>
      </c>
      <c r="B1341" s="6">
        <v>355</v>
      </c>
      <c r="C1341" s="7">
        <v>45749</v>
      </c>
      <c r="D1341" s="5">
        <v>4</v>
      </c>
    </row>
    <row r="1342" spans="1:4">
      <c r="A1342" s="4">
        <v>1341</v>
      </c>
      <c r="B1342" s="6">
        <v>81</v>
      </c>
      <c r="C1342" s="7">
        <v>45683</v>
      </c>
      <c r="D1342" s="5">
        <v>7</v>
      </c>
    </row>
    <row r="1343" spans="1:4">
      <c r="A1343" s="4">
        <v>1342</v>
      </c>
      <c r="B1343" s="6">
        <v>62</v>
      </c>
      <c r="C1343" s="7">
        <v>45740</v>
      </c>
      <c r="D1343" s="5">
        <v>6</v>
      </c>
    </row>
    <row r="1344" spans="1:4">
      <c r="A1344" s="4">
        <v>1343</v>
      </c>
      <c r="B1344" s="6">
        <v>108</v>
      </c>
      <c r="C1344" s="7">
        <v>45672</v>
      </c>
      <c r="D1344" s="5">
        <v>4</v>
      </c>
    </row>
    <row r="1345" spans="1:4">
      <c r="A1345" s="4">
        <v>1344</v>
      </c>
      <c r="B1345" s="6">
        <v>8</v>
      </c>
      <c r="C1345" s="7">
        <v>45686</v>
      </c>
      <c r="D1345" s="5">
        <v>11</v>
      </c>
    </row>
    <row r="1346" spans="1:4">
      <c r="A1346" s="4">
        <v>1345</v>
      </c>
      <c r="B1346" s="6">
        <v>20</v>
      </c>
      <c r="C1346" s="7">
        <v>45822</v>
      </c>
      <c r="D1346" s="5">
        <v>10</v>
      </c>
    </row>
    <row r="1347" spans="1:4">
      <c r="A1347" s="4">
        <v>1346</v>
      </c>
      <c r="B1347" s="6">
        <v>226</v>
      </c>
      <c r="C1347" s="7">
        <v>45798</v>
      </c>
      <c r="D1347" s="5">
        <v>10</v>
      </c>
    </row>
    <row r="1348" spans="1:4">
      <c r="A1348" s="4">
        <v>1347</v>
      </c>
      <c r="B1348" s="6">
        <v>174</v>
      </c>
      <c r="C1348" s="7">
        <v>45781</v>
      </c>
      <c r="D1348" s="5">
        <v>9</v>
      </c>
    </row>
    <row r="1349" spans="1:4">
      <c r="A1349" s="4">
        <v>1348</v>
      </c>
      <c r="B1349" s="6">
        <v>110</v>
      </c>
      <c r="C1349" s="7">
        <v>45812</v>
      </c>
      <c r="D1349" s="5">
        <v>8</v>
      </c>
    </row>
    <row r="1350" spans="1:4">
      <c r="A1350" s="4">
        <v>1349</v>
      </c>
      <c r="B1350" s="6">
        <v>269</v>
      </c>
      <c r="C1350" s="7">
        <v>45823</v>
      </c>
      <c r="D1350" s="5">
        <v>8</v>
      </c>
    </row>
    <row r="1351" spans="1:4">
      <c r="A1351" s="4">
        <v>1350</v>
      </c>
      <c r="B1351" s="6">
        <v>24</v>
      </c>
      <c r="C1351" s="7">
        <v>45673</v>
      </c>
      <c r="D1351" s="5">
        <v>9</v>
      </c>
    </row>
    <row r="1352" spans="1:4">
      <c r="A1352" s="4">
        <v>1351</v>
      </c>
      <c r="B1352" s="6">
        <v>119</v>
      </c>
      <c r="C1352" s="7">
        <v>45704</v>
      </c>
      <c r="D1352" s="5">
        <v>5</v>
      </c>
    </row>
    <row r="1353" spans="1:4">
      <c r="A1353" s="4">
        <v>1352</v>
      </c>
      <c r="B1353" s="6">
        <v>145</v>
      </c>
      <c r="C1353" s="7">
        <v>45763</v>
      </c>
      <c r="D1353" s="5">
        <v>6</v>
      </c>
    </row>
    <row r="1354" spans="1:4">
      <c r="A1354" s="4">
        <v>1353</v>
      </c>
      <c r="B1354" s="6">
        <v>277</v>
      </c>
      <c r="C1354" s="7">
        <v>45838</v>
      </c>
      <c r="D1354" s="5">
        <v>6</v>
      </c>
    </row>
    <row r="1355" spans="1:4">
      <c r="A1355" s="4">
        <v>1354</v>
      </c>
      <c r="B1355" s="6">
        <v>328</v>
      </c>
      <c r="C1355" s="7">
        <v>45740</v>
      </c>
      <c r="D1355" s="5">
        <v>12</v>
      </c>
    </row>
    <row r="1356" spans="1:4">
      <c r="A1356" s="4">
        <v>1355</v>
      </c>
      <c r="B1356" s="6">
        <v>83</v>
      </c>
      <c r="C1356" s="7">
        <v>45774</v>
      </c>
      <c r="D1356" s="5">
        <v>11</v>
      </c>
    </row>
    <row r="1357" spans="1:4">
      <c r="A1357" s="4">
        <v>1356</v>
      </c>
      <c r="B1357" s="6">
        <v>233</v>
      </c>
      <c r="C1357" s="7">
        <v>45723</v>
      </c>
      <c r="D1357" s="5">
        <v>6</v>
      </c>
    </row>
    <row r="1358" spans="1:4">
      <c r="A1358" s="4">
        <v>1357</v>
      </c>
      <c r="B1358" s="6">
        <v>322</v>
      </c>
      <c r="C1358" s="7">
        <v>45779</v>
      </c>
      <c r="D1358" s="5">
        <v>10</v>
      </c>
    </row>
    <row r="1359" spans="1:4">
      <c r="A1359" s="4">
        <v>1358</v>
      </c>
      <c r="B1359" s="6">
        <v>27</v>
      </c>
      <c r="C1359" s="7">
        <v>45715</v>
      </c>
      <c r="D1359" s="5">
        <v>12</v>
      </c>
    </row>
    <row r="1360" spans="1:4">
      <c r="A1360" s="4">
        <v>1359</v>
      </c>
      <c r="B1360" s="6">
        <v>11</v>
      </c>
      <c r="C1360" s="7">
        <v>45727</v>
      </c>
      <c r="D1360" s="5">
        <v>6</v>
      </c>
    </row>
    <row r="1361" spans="1:4">
      <c r="A1361" s="4">
        <v>1360</v>
      </c>
      <c r="B1361" s="6">
        <v>78</v>
      </c>
      <c r="C1361" s="7">
        <v>45737</v>
      </c>
      <c r="D1361" s="5">
        <v>5</v>
      </c>
    </row>
    <row r="1362" spans="1:4">
      <c r="A1362" s="4">
        <v>1361</v>
      </c>
      <c r="B1362" s="6">
        <v>223</v>
      </c>
      <c r="C1362" s="7">
        <v>45803</v>
      </c>
      <c r="D1362" s="5">
        <v>6</v>
      </c>
    </row>
    <row r="1363" spans="1:4">
      <c r="A1363" s="4">
        <v>1362</v>
      </c>
      <c r="B1363" s="6">
        <v>186</v>
      </c>
      <c r="C1363" s="7">
        <v>45795</v>
      </c>
      <c r="D1363" s="5">
        <v>10</v>
      </c>
    </row>
    <row r="1364" spans="1:4">
      <c r="A1364" s="4">
        <v>1363</v>
      </c>
      <c r="B1364" s="6">
        <v>220</v>
      </c>
      <c r="C1364" s="7">
        <v>45773</v>
      </c>
      <c r="D1364" s="5">
        <v>5</v>
      </c>
    </row>
    <row r="1365" spans="1:4">
      <c r="A1365" s="4">
        <v>1364</v>
      </c>
      <c r="B1365" s="6">
        <v>237</v>
      </c>
      <c r="C1365" s="7">
        <v>45672</v>
      </c>
      <c r="D1365" s="5">
        <v>11</v>
      </c>
    </row>
    <row r="1366" spans="1:4">
      <c r="A1366" s="4">
        <v>1365</v>
      </c>
      <c r="B1366" s="6">
        <v>282</v>
      </c>
      <c r="C1366" s="7">
        <v>45782</v>
      </c>
      <c r="D1366" s="5">
        <v>9</v>
      </c>
    </row>
    <row r="1367" spans="1:4">
      <c r="A1367" s="4">
        <v>1366</v>
      </c>
      <c r="B1367" s="6">
        <v>354</v>
      </c>
      <c r="C1367" s="7">
        <v>45836</v>
      </c>
      <c r="D1367" s="5">
        <v>10</v>
      </c>
    </row>
    <row r="1368" spans="1:4">
      <c r="A1368" s="4">
        <v>1367</v>
      </c>
      <c r="B1368" s="6">
        <v>284</v>
      </c>
      <c r="C1368" s="7">
        <v>45835</v>
      </c>
      <c r="D1368" s="5">
        <v>12</v>
      </c>
    </row>
    <row r="1369" spans="1:4">
      <c r="A1369" s="4">
        <v>1368</v>
      </c>
      <c r="B1369" s="6">
        <v>3</v>
      </c>
      <c r="C1369" s="7">
        <v>45716</v>
      </c>
      <c r="D1369" s="5">
        <v>5</v>
      </c>
    </row>
    <row r="1370" spans="1:4">
      <c r="A1370" s="4">
        <v>1369</v>
      </c>
      <c r="B1370" s="6">
        <v>16</v>
      </c>
      <c r="C1370" s="7">
        <v>45694</v>
      </c>
      <c r="D1370" s="5">
        <v>8</v>
      </c>
    </row>
    <row r="1371" spans="1:4">
      <c r="A1371" s="4">
        <v>1370</v>
      </c>
      <c r="B1371" s="6">
        <v>23</v>
      </c>
      <c r="C1371" s="7">
        <v>45719</v>
      </c>
      <c r="D1371" s="5">
        <v>5</v>
      </c>
    </row>
    <row r="1372" spans="1:4">
      <c r="A1372" s="4">
        <v>1371</v>
      </c>
      <c r="B1372" s="6">
        <v>184</v>
      </c>
      <c r="C1372" s="7">
        <v>45679</v>
      </c>
      <c r="D1372" s="5">
        <v>9</v>
      </c>
    </row>
    <row r="1373" spans="1:4">
      <c r="A1373" s="4">
        <v>1372</v>
      </c>
      <c r="B1373" s="6">
        <v>100</v>
      </c>
      <c r="C1373" s="7">
        <v>45781</v>
      </c>
      <c r="D1373" s="5">
        <v>4</v>
      </c>
    </row>
    <row r="1374" spans="1:4">
      <c r="A1374" s="4">
        <v>1373</v>
      </c>
      <c r="B1374" s="6">
        <v>35</v>
      </c>
      <c r="C1374" s="7">
        <v>45723</v>
      </c>
      <c r="D1374" s="5">
        <v>8</v>
      </c>
    </row>
    <row r="1375" spans="1:4">
      <c r="A1375" s="4">
        <v>1374</v>
      </c>
      <c r="B1375" s="6">
        <v>150</v>
      </c>
      <c r="C1375" s="7">
        <v>45703</v>
      </c>
      <c r="D1375" s="5">
        <v>10</v>
      </c>
    </row>
    <row r="1376" spans="1:4">
      <c r="A1376" s="4">
        <v>1375</v>
      </c>
      <c r="B1376" s="6">
        <v>299</v>
      </c>
      <c r="C1376" s="7">
        <v>45687</v>
      </c>
      <c r="D1376" s="5">
        <v>11</v>
      </c>
    </row>
    <row r="1377" spans="1:4">
      <c r="A1377" s="4">
        <v>1376</v>
      </c>
      <c r="B1377" s="6">
        <v>340</v>
      </c>
      <c r="C1377" s="7">
        <v>45798</v>
      </c>
      <c r="D1377" s="5">
        <v>9</v>
      </c>
    </row>
    <row r="1378" spans="1:4">
      <c r="A1378" s="4">
        <v>1377</v>
      </c>
      <c r="B1378" s="6">
        <v>342</v>
      </c>
      <c r="C1378" s="7">
        <v>45690</v>
      </c>
      <c r="D1378" s="5">
        <v>12</v>
      </c>
    </row>
    <row r="1379" spans="1:4">
      <c r="A1379" s="4">
        <v>1378</v>
      </c>
      <c r="B1379" s="6">
        <v>26</v>
      </c>
      <c r="C1379" s="7">
        <v>45738</v>
      </c>
      <c r="D1379" s="5">
        <v>5</v>
      </c>
    </row>
    <row r="1380" spans="1:4">
      <c r="A1380" s="4">
        <v>1379</v>
      </c>
      <c r="B1380" s="6">
        <v>80</v>
      </c>
      <c r="C1380" s="7">
        <v>45732</v>
      </c>
      <c r="D1380" s="5">
        <v>8</v>
      </c>
    </row>
    <row r="1381" spans="1:4">
      <c r="A1381" s="4">
        <v>1380</v>
      </c>
      <c r="B1381" s="6">
        <v>335</v>
      </c>
      <c r="C1381" s="7">
        <v>45793</v>
      </c>
      <c r="D1381" s="5">
        <v>10</v>
      </c>
    </row>
    <row r="1382" spans="1:4">
      <c r="A1382" s="4">
        <v>1381</v>
      </c>
      <c r="B1382" s="6">
        <v>340</v>
      </c>
      <c r="C1382" s="7">
        <v>45677</v>
      </c>
      <c r="D1382" s="5">
        <v>10</v>
      </c>
    </row>
    <row r="1383" spans="1:4">
      <c r="A1383" s="4">
        <v>1382</v>
      </c>
      <c r="B1383" s="6">
        <v>202</v>
      </c>
      <c r="C1383" s="7">
        <v>45735</v>
      </c>
      <c r="D1383" s="5">
        <v>11</v>
      </c>
    </row>
    <row r="1384" spans="1:4">
      <c r="A1384" s="4">
        <v>1383</v>
      </c>
      <c r="B1384" s="6">
        <v>194</v>
      </c>
      <c r="C1384" s="7">
        <v>45756</v>
      </c>
      <c r="D1384" s="5">
        <v>6</v>
      </c>
    </row>
    <row r="1385" spans="1:4">
      <c r="A1385" s="4">
        <v>1384</v>
      </c>
      <c r="B1385" s="6">
        <v>10</v>
      </c>
      <c r="C1385" s="7">
        <v>45804</v>
      </c>
      <c r="D1385" s="5">
        <v>7</v>
      </c>
    </row>
    <row r="1386" spans="1:4">
      <c r="A1386" s="4">
        <v>1385</v>
      </c>
      <c r="B1386" s="6">
        <v>384</v>
      </c>
      <c r="C1386" s="7">
        <v>45685</v>
      </c>
      <c r="D1386" s="5">
        <v>12</v>
      </c>
    </row>
    <row r="1387" spans="1:4">
      <c r="A1387" s="4">
        <v>1386</v>
      </c>
      <c r="B1387" s="6">
        <v>71</v>
      </c>
      <c r="C1387" s="7">
        <v>45824</v>
      </c>
      <c r="D1387" s="5">
        <v>5</v>
      </c>
    </row>
    <row r="1388" spans="1:4">
      <c r="A1388" s="4">
        <v>1387</v>
      </c>
      <c r="B1388" s="6">
        <v>293</v>
      </c>
      <c r="C1388" s="7">
        <v>45694</v>
      </c>
      <c r="D1388" s="5">
        <v>11</v>
      </c>
    </row>
    <row r="1389" spans="1:4">
      <c r="A1389" s="4">
        <v>1388</v>
      </c>
      <c r="B1389" s="6">
        <v>96</v>
      </c>
      <c r="C1389" s="7">
        <v>45775</v>
      </c>
      <c r="D1389" s="5">
        <v>11</v>
      </c>
    </row>
    <row r="1390" spans="1:4">
      <c r="A1390" s="4">
        <v>1389</v>
      </c>
      <c r="B1390" s="6">
        <v>98</v>
      </c>
      <c r="C1390" s="7">
        <v>45810</v>
      </c>
      <c r="D1390" s="5">
        <v>5</v>
      </c>
    </row>
    <row r="1391" spans="1:4">
      <c r="A1391" s="4">
        <v>1390</v>
      </c>
      <c r="B1391" s="6">
        <v>170</v>
      </c>
      <c r="C1391" s="7">
        <v>45672</v>
      </c>
      <c r="D1391" s="5">
        <v>9</v>
      </c>
    </row>
    <row r="1392" spans="1:4">
      <c r="A1392" s="4">
        <v>1391</v>
      </c>
      <c r="B1392" s="6">
        <v>220</v>
      </c>
      <c r="C1392" s="7">
        <v>45789</v>
      </c>
      <c r="D1392" s="5">
        <v>8</v>
      </c>
    </row>
    <row r="1393" spans="1:4">
      <c r="A1393" s="4">
        <v>1392</v>
      </c>
      <c r="B1393" s="6">
        <v>62</v>
      </c>
      <c r="C1393" s="7">
        <v>45772</v>
      </c>
      <c r="D1393" s="5">
        <v>7</v>
      </c>
    </row>
    <row r="1394" spans="1:4">
      <c r="A1394" s="4">
        <v>1393</v>
      </c>
      <c r="B1394" s="6">
        <v>300</v>
      </c>
      <c r="C1394" s="7">
        <v>45780</v>
      </c>
      <c r="D1394" s="5">
        <v>10</v>
      </c>
    </row>
    <row r="1395" spans="1:4">
      <c r="A1395" s="4">
        <v>1394</v>
      </c>
      <c r="B1395" s="6">
        <v>194</v>
      </c>
      <c r="C1395" s="7">
        <v>45713</v>
      </c>
      <c r="D1395" s="5">
        <v>11</v>
      </c>
    </row>
    <row r="1396" spans="1:4">
      <c r="A1396" s="4">
        <v>1395</v>
      </c>
      <c r="B1396" s="6">
        <v>98</v>
      </c>
      <c r="C1396" s="7">
        <v>45763</v>
      </c>
      <c r="D1396" s="5">
        <v>9</v>
      </c>
    </row>
    <row r="1397" spans="1:4">
      <c r="A1397" s="4">
        <v>1396</v>
      </c>
      <c r="B1397" s="6">
        <v>70</v>
      </c>
      <c r="C1397" s="7">
        <v>45813</v>
      </c>
      <c r="D1397" s="5">
        <v>5</v>
      </c>
    </row>
    <row r="1398" spans="1:4">
      <c r="A1398" s="4">
        <v>1397</v>
      </c>
      <c r="B1398" s="6">
        <v>332</v>
      </c>
      <c r="C1398" s="7">
        <v>45782</v>
      </c>
      <c r="D1398" s="5">
        <v>12</v>
      </c>
    </row>
    <row r="1399" spans="1:4">
      <c r="A1399" s="4">
        <v>1398</v>
      </c>
      <c r="B1399" s="6">
        <v>76</v>
      </c>
      <c r="C1399" s="7">
        <v>45783</v>
      </c>
      <c r="D1399" s="5">
        <v>6</v>
      </c>
    </row>
    <row r="1400" spans="1:4">
      <c r="A1400" s="4">
        <v>1399</v>
      </c>
      <c r="B1400" s="6">
        <v>251</v>
      </c>
      <c r="C1400" s="7">
        <v>45829</v>
      </c>
      <c r="D1400" s="5">
        <v>4</v>
      </c>
    </row>
    <row r="1401" spans="1:4">
      <c r="A1401" s="4">
        <v>1400</v>
      </c>
      <c r="B1401" s="6">
        <v>3</v>
      </c>
      <c r="C1401" s="7">
        <v>45674</v>
      </c>
      <c r="D1401" s="5">
        <v>4</v>
      </c>
    </row>
    <row r="1402" spans="1:4">
      <c r="A1402" s="4">
        <v>1401</v>
      </c>
      <c r="B1402" s="6">
        <v>211</v>
      </c>
      <c r="C1402" s="7">
        <v>45691</v>
      </c>
      <c r="D1402" s="5">
        <v>6</v>
      </c>
    </row>
    <row r="1403" spans="1:4">
      <c r="A1403" s="4">
        <v>1402</v>
      </c>
      <c r="B1403" s="6">
        <v>152</v>
      </c>
      <c r="C1403" s="7">
        <v>45718</v>
      </c>
      <c r="D1403" s="5">
        <v>11</v>
      </c>
    </row>
    <row r="1404" spans="1:4">
      <c r="A1404" s="4">
        <v>1403</v>
      </c>
      <c r="B1404" s="6">
        <v>149</v>
      </c>
      <c r="C1404" s="7">
        <v>45703</v>
      </c>
      <c r="D1404" s="5">
        <v>7</v>
      </c>
    </row>
    <row r="1405" spans="1:4">
      <c r="A1405" s="4">
        <v>1404</v>
      </c>
      <c r="B1405" s="6">
        <v>354</v>
      </c>
      <c r="C1405" s="7">
        <v>45791</v>
      </c>
      <c r="D1405" s="5">
        <v>12</v>
      </c>
    </row>
    <row r="1406" spans="1:4">
      <c r="A1406" s="4">
        <v>1405</v>
      </c>
      <c r="B1406" s="6">
        <v>390</v>
      </c>
      <c r="C1406" s="7">
        <v>45819</v>
      </c>
      <c r="D1406" s="5">
        <v>5</v>
      </c>
    </row>
    <row r="1407" spans="1:4">
      <c r="A1407" s="4">
        <v>1406</v>
      </c>
      <c r="B1407" s="6">
        <v>306</v>
      </c>
      <c r="C1407" s="7">
        <v>45664</v>
      </c>
      <c r="D1407" s="5">
        <v>9</v>
      </c>
    </row>
    <row r="1408" spans="1:4">
      <c r="A1408" s="4">
        <v>1407</v>
      </c>
      <c r="B1408" s="6">
        <v>134</v>
      </c>
      <c r="C1408" s="7">
        <v>45769</v>
      </c>
      <c r="D1408" s="5">
        <v>4</v>
      </c>
    </row>
    <row r="1409" spans="1:4">
      <c r="A1409" s="4">
        <v>1408</v>
      </c>
      <c r="B1409" s="6">
        <v>142</v>
      </c>
      <c r="C1409" s="7">
        <v>45681</v>
      </c>
      <c r="D1409" s="5">
        <v>6</v>
      </c>
    </row>
    <row r="1410" spans="1:4">
      <c r="A1410" s="4">
        <v>1409</v>
      </c>
      <c r="B1410" s="6">
        <v>367</v>
      </c>
      <c r="C1410" s="7">
        <v>45761</v>
      </c>
      <c r="D1410" s="5">
        <v>10</v>
      </c>
    </row>
    <row r="1411" spans="1:4">
      <c r="A1411" s="4">
        <v>1410</v>
      </c>
      <c r="B1411" s="6">
        <v>240</v>
      </c>
      <c r="C1411" s="7">
        <v>45700</v>
      </c>
      <c r="D1411" s="5">
        <v>4</v>
      </c>
    </row>
    <row r="1412" spans="1:4">
      <c r="A1412" s="4">
        <v>1411</v>
      </c>
      <c r="B1412" s="6">
        <v>100</v>
      </c>
      <c r="C1412" s="7">
        <v>45659</v>
      </c>
      <c r="D1412" s="5">
        <v>5</v>
      </c>
    </row>
    <row r="1413" spans="1:4">
      <c r="A1413" s="4">
        <v>1412</v>
      </c>
      <c r="B1413" s="6">
        <v>348</v>
      </c>
      <c r="C1413" s="7">
        <v>45753</v>
      </c>
      <c r="D1413" s="5">
        <v>7</v>
      </c>
    </row>
    <row r="1414" spans="1:4">
      <c r="A1414" s="4">
        <v>1413</v>
      </c>
      <c r="B1414" s="6">
        <v>317</v>
      </c>
      <c r="C1414" s="7">
        <v>45700</v>
      </c>
      <c r="D1414" s="5">
        <v>8</v>
      </c>
    </row>
    <row r="1415" spans="1:4">
      <c r="A1415" s="4">
        <v>1414</v>
      </c>
      <c r="B1415" s="6">
        <v>55</v>
      </c>
      <c r="C1415" s="7">
        <v>45719</v>
      </c>
      <c r="D1415" s="5">
        <v>10</v>
      </c>
    </row>
    <row r="1416" spans="1:4">
      <c r="A1416" s="4">
        <v>1415</v>
      </c>
      <c r="B1416" s="6">
        <v>148</v>
      </c>
      <c r="C1416" s="7">
        <v>45823</v>
      </c>
      <c r="D1416" s="5">
        <v>6</v>
      </c>
    </row>
    <row r="1417" spans="1:4">
      <c r="A1417" s="4">
        <v>1416</v>
      </c>
      <c r="B1417" s="6">
        <v>16</v>
      </c>
      <c r="C1417" s="7">
        <v>45784</v>
      </c>
      <c r="D1417" s="5">
        <v>9</v>
      </c>
    </row>
    <row r="1418" spans="1:4">
      <c r="A1418" s="4">
        <v>1417</v>
      </c>
      <c r="B1418" s="6">
        <v>335</v>
      </c>
      <c r="C1418" s="7">
        <v>45831</v>
      </c>
      <c r="D1418" s="5">
        <v>4</v>
      </c>
    </row>
    <row r="1419" spans="1:4">
      <c r="A1419" s="4">
        <v>1418</v>
      </c>
      <c r="B1419" s="6">
        <v>279</v>
      </c>
      <c r="C1419" s="7">
        <v>45763</v>
      </c>
      <c r="D1419" s="5">
        <v>9</v>
      </c>
    </row>
    <row r="1420" spans="1:4">
      <c r="A1420" s="4">
        <v>1419</v>
      </c>
      <c r="B1420" s="6">
        <v>170</v>
      </c>
      <c r="C1420" s="7">
        <v>45739</v>
      </c>
      <c r="D1420" s="5">
        <v>5</v>
      </c>
    </row>
    <row r="1421" spans="1:4">
      <c r="A1421" s="4">
        <v>1420</v>
      </c>
      <c r="B1421" s="6">
        <v>151</v>
      </c>
      <c r="C1421" s="7">
        <v>45828</v>
      </c>
      <c r="D1421" s="5">
        <v>6</v>
      </c>
    </row>
    <row r="1422" spans="1:4">
      <c r="A1422" s="4">
        <v>1421</v>
      </c>
      <c r="B1422" s="6">
        <v>219</v>
      </c>
      <c r="C1422" s="7">
        <v>45816</v>
      </c>
      <c r="D1422" s="5">
        <v>8</v>
      </c>
    </row>
    <row r="1423" spans="1:4">
      <c r="A1423" s="4">
        <v>1422</v>
      </c>
      <c r="B1423" s="6">
        <v>283</v>
      </c>
      <c r="C1423" s="7">
        <v>45788</v>
      </c>
      <c r="D1423" s="5">
        <v>11</v>
      </c>
    </row>
    <row r="1424" spans="1:4">
      <c r="A1424" s="4">
        <v>1423</v>
      </c>
      <c r="B1424" s="6">
        <v>192</v>
      </c>
      <c r="C1424" s="7">
        <v>45827</v>
      </c>
      <c r="D1424" s="5">
        <v>4</v>
      </c>
    </row>
    <row r="1425" spans="1:4">
      <c r="A1425" s="4">
        <v>1424</v>
      </c>
      <c r="B1425" s="6">
        <v>23</v>
      </c>
      <c r="C1425" s="7">
        <v>45794</v>
      </c>
      <c r="D1425" s="5">
        <v>11</v>
      </c>
    </row>
    <row r="1426" spans="1:4">
      <c r="A1426" s="4">
        <v>1425</v>
      </c>
      <c r="B1426" s="6">
        <v>28</v>
      </c>
      <c r="C1426" s="7">
        <v>45816</v>
      </c>
      <c r="D1426" s="5">
        <v>4</v>
      </c>
    </row>
    <row r="1427" spans="1:4">
      <c r="A1427" s="4">
        <v>1426</v>
      </c>
      <c r="B1427" s="6">
        <v>258</v>
      </c>
      <c r="C1427" s="7">
        <v>45698</v>
      </c>
      <c r="D1427" s="5">
        <v>12</v>
      </c>
    </row>
    <row r="1428" spans="1:4">
      <c r="A1428" s="4">
        <v>1427</v>
      </c>
      <c r="B1428" s="6">
        <v>79</v>
      </c>
      <c r="C1428" s="7">
        <v>45832</v>
      </c>
      <c r="D1428" s="5">
        <v>8</v>
      </c>
    </row>
    <row r="1429" spans="1:4">
      <c r="A1429" s="4">
        <v>1428</v>
      </c>
      <c r="B1429" s="6">
        <v>181</v>
      </c>
      <c r="C1429" s="7">
        <v>45826</v>
      </c>
      <c r="D1429" s="5">
        <v>9</v>
      </c>
    </row>
    <row r="1430" spans="1:4">
      <c r="A1430" s="4">
        <v>1429</v>
      </c>
      <c r="B1430" s="6">
        <v>297</v>
      </c>
      <c r="C1430" s="7">
        <v>45732</v>
      </c>
      <c r="D1430" s="5">
        <v>6</v>
      </c>
    </row>
    <row r="1431" spans="1:4">
      <c r="A1431" s="4">
        <v>1430</v>
      </c>
      <c r="B1431" s="6">
        <v>400</v>
      </c>
      <c r="C1431" s="7">
        <v>45660</v>
      </c>
      <c r="D1431" s="5">
        <v>11</v>
      </c>
    </row>
    <row r="1432" spans="1:4">
      <c r="A1432" s="4">
        <v>1431</v>
      </c>
      <c r="B1432" s="6">
        <v>28</v>
      </c>
      <c r="C1432" s="7">
        <v>45768</v>
      </c>
      <c r="D1432" s="5">
        <v>9</v>
      </c>
    </row>
    <row r="1433" spans="1:4">
      <c r="A1433" s="4">
        <v>1432</v>
      </c>
      <c r="B1433" s="6">
        <v>305</v>
      </c>
      <c r="C1433" s="7">
        <v>45758</v>
      </c>
      <c r="D1433" s="5">
        <v>9</v>
      </c>
    </row>
    <row r="1434" spans="1:4">
      <c r="A1434" s="4">
        <v>1433</v>
      </c>
      <c r="B1434" s="6">
        <v>367</v>
      </c>
      <c r="C1434" s="7">
        <v>45714</v>
      </c>
      <c r="D1434" s="5">
        <v>5</v>
      </c>
    </row>
    <row r="1435" spans="1:4">
      <c r="A1435" s="4">
        <v>1434</v>
      </c>
      <c r="B1435" s="6">
        <v>349</v>
      </c>
      <c r="C1435" s="7">
        <v>45814</v>
      </c>
      <c r="D1435" s="5">
        <v>11</v>
      </c>
    </row>
    <row r="1436" spans="1:4">
      <c r="A1436" s="4">
        <v>1435</v>
      </c>
      <c r="B1436" s="6">
        <v>388</v>
      </c>
      <c r="C1436" s="7">
        <v>45708</v>
      </c>
      <c r="D1436" s="5">
        <v>9</v>
      </c>
    </row>
    <row r="1437" spans="1:4">
      <c r="A1437" s="4">
        <v>1436</v>
      </c>
      <c r="B1437" s="6">
        <v>137</v>
      </c>
      <c r="C1437" s="7">
        <v>45677</v>
      </c>
      <c r="D1437" s="5">
        <v>6</v>
      </c>
    </row>
    <row r="1438" spans="1:4">
      <c r="A1438" s="4">
        <v>1437</v>
      </c>
      <c r="B1438" s="6">
        <v>172</v>
      </c>
      <c r="C1438" s="7">
        <v>45660</v>
      </c>
      <c r="D1438" s="5">
        <v>10</v>
      </c>
    </row>
    <row r="1439" spans="1:4">
      <c r="A1439" s="4">
        <v>1438</v>
      </c>
      <c r="B1439" s="6">
        <v>155</v>
      </c>
      <c r="C1439" s="7">
        <v>45795</v>
      </c>
      <c r="D1439" s="5">
        <v>5</v>
      </c>
    </row>
    <row r="1440" spans="1:4">
      <c r="A1440" s="4">
        <v>1439</v>
      </c>
      <c r="B1440" s="6">
        <v>54</v>
      </c>
      <c r="C1440" s="7">
        <v>45704</v>
      </c>
      <c r="D1440" s="5">
        <v>4</v>
      </c>
    </row>
    <row r="1441" spans="1:4">
      <c r="A1441" s="4">
        <v>1440</v>
      </c>
      <c r="B1441" s="6">
        <v>152</v>
      </c>
      <c r="C1441" s="7">
        <v>45817</v>
      </c>
      <c r="D1441" s="5">
        <v>4</v>
      </c>
    </row>
    <row r="1442" spans="1:4">
      <c r="A1442" s="4">
        <v>1441</v>
      </c>
      <c r="B1442" s="6">
        <v>1</v>
      </c>
      <c r="C1442" s="7">
        <v>45803</v>
      </c>
      <c r="D1442" s="5">
        <v>12</v>
      </c>
    </row>
    <row r="1443" spans="1:4">
      <c r="A1443" s="4">
        <v>1442</v>
      </c>
      <c r="B1443" s="6">
        <v>183</v>
      </c>
      <c r="C1443" s="7">
        <v>45737</v>
      </c>
      <c r="D1443" s="5">
        <v>7</v>
      </c>
    </row>
    <row r="1444" spans="1:4">
      <c r="A1444" s="4">
        <v>1443</v>
      </c>
      <c r="B1444" s="6">
        <v>388</v>
      </c>
      <c r="C1444" s="7">
        <v>45822</v>
      </c>
      <c r="D1444" s="5">
        <v>8</v>
      </c>
    </row>
    <row r="1445" spans="1:4">
      <c r="A1445" s="4">
        <v>1444</v>
      </c>
      <c r="B1445" s="6">
        <v>209</v>
      </c>
      <c r="C1445" s="7">
        <v>45683</v>
      </c>
      <c r="D1445" s="5">
        <v>4</v>
      </c>
    </row>
    <row r="1446" spans="1:4">
      <c r="A1446" s="4">
        <v>1445</v>
      </c>
      <c r="B1446" s="6">
        <v>13</v>
      </c>
      <c r="C1446" s="7">
        <v>45812</v>
      </c>
      <c r="D1446" s="5">
        <v>7</v>
      </c>
    </row>
    <row r="1447" spans="1:4">
      <c r="A1447" s="4">
        <v>1446</v>
      </c>
      <c r="B1447" s="6">
        <v>330</v>
      </c>
      <c r="C1447" s="7">
        <v>45749</v>
      </c>
      <c r="D1447" s="5">
        <v>6</v>
      </c>
    </row>
    <row r="1448" spans="1:4">
      <c r="A1448" s="4">
        <v>1447</v>
      </c>
      <c r="B1448" s="6">
        <v>213</v>
      </c>
      <c r="C1448" s="7">
        <v>45800</v>
      </c>
      <c r="D1448" s="5">
        <v>4</v>
      </c>
    </row>
    <row r="1449" spans="1:4">
      <c r="A1449" s="4">
        <v>1448</v>
      </c>
      <c r="B1449" s="6">
        <v>385</v>
      </c>
      <c r="C1449" s="7">
        <v>45695</v>
      </c>
      <c r="D1449" s="5">
        <v>11</v>
      </c>
    </row>
    <row r="1450" spans="1:4">
      <c r="A1450" s="4">
        <v>1449</v>
      </c>
      <c r="B1450" s="6">
        <v>139</v>
      </c>
      <c r="C1450" s="7">
        <v>45787</v>
      </c>
      <c r="D1450" s="5">
        <v>11</v>
      </c>
    </row>
    <row r="1451" spans="1:4">
      <c r="A1451" s="4">
        <v>1450</v>
      </c>
      <c r="B1451" s="6">
        <v>340</v>
      </c>
      <c r="C1451" s="7">
        <v>45817</v>
      </c>
      <c r="D1451" s="5">
        <v>4</v>
      </c>
    </row>
    <row r="1452" spans="1:4">
      <c r="A1452" s="4">
        <v>1451</v>
      </c>
      <c r="B1452" s="6">
        <v>116</v>
      </c>
      <c r="C1452" s="7">
        <v>45779</v>
      </c>
      <c r="D1452" s="5">
        <v>7</v>
      </c>
    </row>
    <row r="1453" spans="1:4">
      <c r="A1453" s="4">
        <v>1452</v>
      </c>
      <c r="B1453" s="6">
        <v>224</v>
      </c>
      <c r="C1453" s="7">
        <v>45659</v>
      </c>
      <c r="D1453" s="5">
        <v>4</v>
      </c>
    </row>
    <row r="1454" spans="1:4">
      <c r="A1454" s="4">
        <v>1453</v>
      </c>
      <c r="B1454" s="6">
        <v>382</v>
      </c>
      <c r="C1454" s="7">
        <v>45773</v>
      </c>
      <c r="D1454" s="5">
        <v>10</v>
      </c>
    </row>
    <row r="1455" spans="1:4">
      <c r="A1455" s="4">
        <v>1454</v>
      </c>
      <c r="B1455" s="6">
        <v>156</v>
      </c>
      <c r="C1455" s="7">
        <v>45786</v>
      </c>
      <c r="D1455" s="5">
        <v>5</v>
      </c>
    </row>
    <row r="1456" spans="1:4">
      <c r="A1456" s="4">
        <v>1455</v>
      </c>
      <c r="B1456" s="6">
        <v>82</v>
      </c>
      <c r="C1456" s="7">
        <v>45692</v>
      </c>
      <c r="D1456" s="5">
        <v>4</v>
      </c>
    </row>
    <row r="1457" spans="1:4">
      <c r="A1457" s="4">
        <v>1456</v>
      </c>
      <c r="B1457" s="6">
        <v>77</v>
      </c>
      <c r="C1457" s="7">
        <v>45805</v>
      </c>
      <c r="D1457" s="5">
        <v>11</v>
      </c>
    </row>
    <row r="1458" spans="1:4">
      <c r="A1458" s="4">
        <v>1457</v>
      </c>
      <c r="B1458" s="6">
        <v>236</v>
      </c>
      <c r="C1458" s="7">
        <v>45819</v>
      </c>
      <c r="D1458" s="5">
        <v>5</v>
      </c>
    </row>
    <row r="1459" spans="1:4">
      <c r="A1459" s="4">
        <v>1458</v>
      </c>
      <c r="B1459" s="6">
        <v>111</v>
      </c>
      <c r="C1459" s="7">
        <v>45785</v>
      </c>
      <c r="D1459" s="5">
        <v>11</v>
      </c>
    </row>
    <row r="1460" spans="1:4">
      <c r="A1460" s="4">
        <v>1459</v>
      </c>
      <c r="B1460" s="6">
        <v>288</v>
      </c>
      <c r="C1460" s="7">
        <v>45810</v>
      </c>
      <c r="D1460" s="5">
        <v>8</v>
      </c>
    </row>
    <row r="1461" spans="1:4">
      <c r="A1461" s="4">
        <v>1460</v>
      </c>
      <c r="B1461" s="6">
        <v>309</v>
      </c>
      <c r="C1461" s="7">
        <v>45819</v>
      </c>
      <c r="D1461" s="5">
        <v>8</v>
      </c>
    </row>
    <row r="1462" spans="1:4">
      <c r="A1462" s="4">
        <v>1461</v>
      </c>
      <c r="B1462" s="6">
        <v>207</v>
      </c>
      <c r="C1462" s="7">
        <v>45783</v>
      </c>
      <c r="D1462" s="5">
        <v>6</v>
      </c>
    </row>
    <row r="1463" spans="1:4">
      <c r="A1463" s="4">
        <v>1462</v>
      </c>
      <c r="B1463" s="6">
        <v>52</v>
      </c>
      <c r="C1463" s="7">
        <v>45705</v>
      </c>
      <c r="D1463" s="5">
        <v>5</v>
      </c>
    </row>
    <row r="1464" spans="1:4">
      <c r="A1464" s="4">
        <v>1463</v>
      </c>
      <c r="B1464" s="6">
        <v>119</v>
      </c>
      <c r="C1464" s="7">
        <v>45816</v>
      </c>
      <c r="D1464" s="5">
        <v>12</v>
      </c>
    </row>
    <row r="1465" spans="1:4">
      <c r="A1465" s="4">
        <v>1464</v>
      </c>
      <c r="B1465" s="6">
        <v>263</v>
      </c>
      <c r="C1465" s="7">
        <v>45734</v>
      </c>
      <c r="D1465" s="5">
        <v>5</v>
      </c>
    </row>
    <row r="1466" spans="1:4">
      <c r="A1466" s="4">
        <v>1465</v>
      </c>
      <c r="B1466" s="6">
        <v>147</v>
      </c>
      <c r="C1466" s="7">
        <v>45751</v>
      </c>
      <c r="D1466" s="5">
        <v>11</v>
      </c>
    </row>
    <row r="1467" spans="1:4">
      <c r="A1467" s="4">
        <v>1466</v>
      </c>
      <c r="B1467" s="6">
        <v>358</v>
      </c>
      <c r="C1467" s="7">
        <v>45698</v>
      </c>
      <c r="D1467" s="5">
        <v>9</v>
      </c>
    </row>
    <row r="1468" spans="1:4">
      <c r="A1468" s="4">
        <v>1467</v>
      </c>
      <c r="B1468" s="6">
        <v>324</v>
      </c>
      <c r="C1468" s="7">
        <v>45702</v>
      </c>
      <c r="D1468" s="5">
        <v>6</v>
      </c>
    </row>
    <row r="1469" spans="1:4">
      <c r="A1469" s="4">
        <v>1468</v>
      </c>
      <c r="B1469" s="6">
        <v>388</v>
      </c>
      <c r="C1469" s="7">
        <v>45790</v>
      </c>
      <c r="D1469" s="5">
        <v>10</v>
      </c>
    </row>
    <row r="1470" spans="1:4">
      <c r="A1470" s="4">
        <v>1469</v>
      </c>
      <c r="B1470" s="6">
        <v>92</v>
      </c>
      <c r="C1470" s="7">
        <v>45674</v>
      </c>
      <c r="D1470" s="5">
        <v>7</v>
      </c>
    </row>
    <row r="1471" spans="1:4">
      <c r="A1471" s="4">
        <v>1470</v>
      </c>
      <c r="B1471" s="6">
        <v>96</v>
      </c>
      <c r="C1471" s="7">
        <v>45814</v>
      </c>
      <c r="D1471" s="5">
        <v>4</v>
      </c>
    </row>
    <row r="1472" spans="1:4">
      <c r="A1472" s="4">
        <v>1471</v>
      </c>
      <c r="B1472" s="6">
        <v>29</v>
      </c>
      <c r="C1472" s="7">
        <v>45797</v>
      </c>
      <c r="D1472" s="5">
        <v>12</v>
      </c>
    </row>
    <row r="1473" spans="1:4">
      <c r="A1473" s="4">
        <v>1472</v>
      </c>
      <c r="B1473" s="6">
        <v>379</v>
      </c>
      <c r="C1473" s="7">
        <v>45700</v>
      </c>
      <c r="D1473" s="5">
        <v>12</v>
      </c>
    </row>
    <row r="1474" spans="1:4">
      <c r="A1474" s="4">
        <v>1473</v>
      </c>
      <c r="B1474" s="6">
        <v>49</v>
      </c>
      <c r="C1474" s="7">
        <v>45746</v>
      </c>
      <c r="D1474" s="5">
        <v>8</v>
      </c>
    </row>
    <row r="1475" spans="1:4">
      <c r="A1475" s="4">
        <v>1474</v>
      </c>
      <c r="B1475" s="6">
        <v>247</v>
      </c>
      <c r="C1475" s="7">
        <v>45746</v>
      </c>
      <c r="D1475" s="5">
        <v>9</v>
      </c>
    </row>
    <row r="1476" spans="1:4">
      <c r="A1476" s="4">
        <v>1475</v>
      </c>
      <c r="B1476" s="6">
        <v>18</v>
      </c>
      <c r="C1476" s="7">
        <v>45691</v>
      </c>
      <c r="D1476" s="5">
        <v>9</v>
      </c>
    </row>
    <row r="1477" spans="1:4">
      <c r="A1477" s="4">
        <v>1476</v>
      </c>
      <c r="B1477" s="6">
        <v>325</v>
      </c>
      <c r="C1477" s="7">
        <v>45766</v>
      </c>
      <c r="D1477" s="5">
        <v>6</v>
      </c>
    </row>
    <row r="1478" spans="1:4">
      <c r="A1478" s="4">
        <v>1477</v>
      </c>
      <c r="B1478" s="6">
        <v>226</v>
      </c>
      <c r="C1478" s="7">
        <v>45711</v>
      </c>
      <c r="D1478" s="5">
        <v>12</v>
      </c>
    </row>
    <row r="1479" spans="1:4">
      <c r="A1479" s="4">
        <v>1478</v>
      </c>
      <c r="B1479" s="6">
        <v>293</v>
      </c>
      <c r="C1479" s="7">
        <v>45659</v>
      </c>
      <c r="D1479" s="5">
        <v>6</v>
      </c>
    </row>
    <row r="1480" spans="1:4">
      <c r="A1480" s="4">
        <v>1479</v>
      </c>
      <c r="B1480" s="6">
        <v>288</v>
      </c>
      <c r="C1480" s="7">
        <v>45838</v>
      </c>
      <c r="D1480" s="5">
        <v>5</v>
      </c>
    </row>
    <row r="1481" spans="1:4">
      <c r="A1481" s="4">
        <v>1480</v>
      </c>
      <c r="B1481" s="6">
        <v>117</v>
      </c>
      <c r="C1481" s="7">
        <v>45717</v>
      </c>
      <c r="D1481" s="5">
        <v>6</v>
      </c>
    </row>
    <row r="1482" spans="1:4">
      <c r="A1482" s="4">
        <v>1481</v>
      </c>
      <c r="B1482" s="6">
        <v>101</v>
      </c>
      <c r="C1482" s="7">
        <v>45833</v>
      </c>
      <c r="D1482" s="5">
        <v>7</v>
      </c>
    </row>
    <row r="1483" spans="1:4">
      <c r="A1483" s="4">
        <v>1482</v>
      </c>
      <c r="B1483" s="6">
        <v>96</v>
      </c>
      <c r="C1483" s="7">
        <v>45707</v>
      </c>
      <c r="D1483" s="5">
        <v>8</v>
      </c>
    </row>
    <row r="1484" spans="1:4">
      <c r="A1484" s="4">
        <v>1483</v>
      </c>
      <c r="B1484" s="6">
        <v>320</v>
      </c>
      <c r="C1484" s="7">
        <v>45761</v>
      </c>
      <c r="D1484" s="5">
        <v>9</v>
      </c>
    </row>
    <row r="1485" spans="1:4">
      <c r="A1485" s="4">
        <v>1484</v>
      </c>
      <c r="B1485" s="6">
        <v>2</v>
      </c>
      <c r="C1485" s="7">
        <v>45667</v>
      </c>
      <c r="D1485" s="5">
        <v>5</v>
      </c>
    </row>
    <row r="1486" spans="1:4">
      <c r="A1486" s="4">
        <v>1485</v>
      </c>
      <c r="B1486" s="6">
        <v>131</v>
      </c>
      <c r="C1486" s="7">
        <v>45816</v>
      </c>
      <c r="D1486" s="5">
        <v>10</v>
      </c>
    </row>
    <row r="1487" spans="1:4">
      <c r="A1487" s="4">
        <v>1486</v>
      </c>
      <c r="B1487" s="6">
        <v>174</v>
      </c>
      <c r="C1487" s="7">
        <v>45674</v>
      </c>
      <c r="D1487" s="5">
        <v>11</v>
      </c>
    </row>
    <row r="1488" spans="1:4">
      <c r="A1488" s="4">
        <v>1487</v>
      </c>
      <c r="B1488" s="6">
        <v>256</v>
      </c>
      <c r="C1488" s="7">
        <v>45785</v>
      </c>
      <c r="D1488" s="5">
        <v>9</v>
      </c>
    </row>
    <row r="1489" spans="1:4">
      <c r="A1489" s="4">
        <v>1488</v>
      </c>
      <c r="B1489" s="6">
        <v>155</v>
      </c>
      <c r="C1489" s="7">
        <v>45800</v>
      </c>
      <c r="D1489" s="5">
        <v>5</v>
      </c>
    </row>
    <row r="1490" spans="1:4">
      <c r="A1490" s="4">
        <v>1489</v>
      </c>
      <c r="B1490" s="6">
        <v>326</v>
      </c>
      <c r="C1490" s="7">
        <v>45782</v>
      </c>
      <c r="D1490" s="5">
        <v>6</v>
      </c>
    </row>
    <row r="1491" spans="1:4">
      <c r="A1491" s="4">
        <v>1490</v>
      </c>
      <c r="B1491" s="6">
        <v>346</v>
      </c>
      <c r="C1491" s="7">
        <v>45779</v>
      </c>
      <c r="D1491" s="5">
        <v>5</v>
      </c>
    </row>
    <row r="1492" spans="1:4">
      <c r="A1492" s="4">
        <v>1491</v>
      </c>
      <c r="B1492" s="6">
        <v>206</v>
      </c>
      <c r="C1492" s="7">
        <v>45837</v>
      </c>
      <c r="D1492" s="5">
        <v>12</v>
      </c>
    </row>
    <row r="1493" spans="1:4">
      <c r="A1493" s="4">
        <v>1492</v>
      </c>
      <c r="B1493" s="6">
        <v>155</v>
      </c>
      <c r="C1493" s="7">
        <v>45774</v>
      </c>
      <c r="D1493" s="5">
        <v>11</v>
      </c>
    </row>
    <row r="1494" spans="1:4">
      <c r="A1494" s="4">
        <v>1493</v>
      </c>
      <c r="B1494" s="6">
        <v>263</v>
      </c>
      <c r="C1494" s="7">
        <v>45822</v>
      </c>
      <c r="D1494" s="5">
        <v>9</v>
      </c>
    </row>
    <row r="1495" spans="1:4">
      <c r="A1495" s="4">
        <v>1494</v>
      </c>
      <c r="B1495" s="6">
        <v>121</v>
      </c>
      <c r="C1495" s="7">
        <v>45783</v>
      </c>
      <c r="D1495" s="5">
        <v>6</v>
      </c>
    </row>
    <row r="1496" spans="1:4">
      <c r="A1496" s="4">
        <v>1495</v>
      </c>
      <c r="B1496" s="6">
        <v>266</v>
      </c>
      <c r="C1496" s="7">
        <v>45773</v>
      </c>
      <c r="D1496" s="5">
        <v>5</v>
      </c>
    </row>
    <row r="1497" spans="1:4">
      <c r="A1497" s="4">
        <v>1496</v>
      </c>
      <c r="B1497" s="6">
        <v>5</v>
      </c>
      <c r="C1497" s="7">
        <v>45721</v>
      </c>
      <c r="D1497" s="5">
        <v>5</v>
      </c>
    </row>
    <row r="1498" spans="1:4">
      <c r="A1498" s="4">
        <v>1497</v>
      </c>
      <c r="B1498" s="6">
        <v>375</v>
      </c>
      <c r="C1498" s="7">
        <v>45748</v>
      </c>
      <c r="D1498" s="5">
        <v>7</v>
      </c>
    </row>
    <row r="1499" spans="1:4">
      <c r="A1499" s="4">
        <v>1498</v>
      </c>
      <c r="B1499" s="6">
        <v>233</v>
      </c>
      <c r="C1499" s="7">
        <v>45693</v>
      </c>
      <c r="D1499" s="5">
        <v>9</v>
      </c>
    </row>
    <row r="1500" spans="1:4">
      <c r="A1500" s="4">
        <v>1499</v>
      </c>
      <c r="B1500" s="6">
        <v>377</v>
      </c>
      <c r="C1500" s="7">
        <v>45762</v>
      </c>
      <c r="D1500" s="5">
        <v>6</v>
      </c>
    </row>
    <row r="1501" spans="1:4">
      <c r="A1501" s="4">
        <v>1500</v>
      </c>
      <c r="B1501" s="6">
        <v>295</v>
      </c>
      <c r="C1501" s="7">
        <v>45739</v>
      </c>
      <c r="D1501" s="5">
        <v>12</v>
      </c>
    </row>
    <row r="1502" spans="1:4">
      <c r="A1502" s="4">
        <v>1501</v>
      </c>
      <c r="B1502" s="6">
        <v>50</v>
      </c>
      <c r="C1502" s="7">
        <v>45747</v>
      </c>
      <c r="D1502" s="5">
        <v>5</v>
      </c>
    </row>
    <row r="1503" spans="1:4">
      <c r="A1503" s="4">
        <v>1502</v>
      </c>
      <c r="B1503" s="6">
        <v>308</v>
      </c>
      <c r="C1503" s="7">
        <v>45725</v>
      </c>
      <c r="D1503" s="5">
        <v>11</v>
      </c>
    </row>
    <row r="1504" spans="1:4">
      <c r="A1504" s="4">
        <v>1503</v>
      </c>
      <c r="B1504" s="6">
        <v>12</v>
      </c>
      <c r="C1504" s="7">
        <v>45836</v>
      </c>
      <c r="D1504" s="5">
        <v>12</v>
      </c>
    </row>
    <row r="1505" spans="1:4">
      <c r="A1505" s="4">
        <v>1504</v>
      </c>
      <c r="B1505" s="6">
        <v>260</v>
      </c>
      <c r="C1505" s="7">
        <v>45751</v>
      </c>
      <c r="D1505" s="5">
        <v>4</v>
      </c>
    </row>
    <row r="1506" spans="1:4">
      <c r="A1506" s="4">
        <v>1505</v>
      </c>
      <c r="B1506" s="6">
        <v>84</v>
      </c>
      <c r="C1506" s="7">
        <v>45745</v>
      </c>
      <c r="D1506" s="5">
        <v>12</v>
      </c>
    </row>
    <row r="1507" spans="1:4">
      <c r="A1507" s="4">
        <v>1506</v>
      </c>
      <c r="B1507" s="6">
        <v>44</v>
      </c>
      <c r="C1507" s="7">
        <v>45717</v>
      </c>
      <c r="D1507" s="5">
        <v>7</v>
      </c>
    </row>
    <row r="1508" spans="1:4">
      <c r="A1508" s="4">
        <v>1507</v>
      </c>
      <c r="B1508" s="6">
        <v>203</v>
      </c>
      <c r="C1508" s="7">
        <v>45813</v>
      </c>
      <c r="D1508" s="5">
        <v>12</v>
      </c>
    </row>
    <row r="1509" spans="1:4">
      <c r="A1509" s="4">
        <v>1508</v>
      </c>
      <c r="B1509" s="6">
        <v>38</v>
      </c>
      <c r="C1509" s="7">
        <v>45679</v>
      </c>
      <c r="D1509" s="5">
        <v>6</v>
      </c>
    </row>
    <row r="1510" spans="1:4">
      <c r="A1510" s="4">
        <v>1509</v>
      </c>
      <c r="B1510" s="6">
        <v>353</v>
      </c>
      <c r="C1510" s="7">
        <v>45725</v>
      </c>
      <c r="D1510" s="5">
        <v>6</v>
      </c>
    </row>
    <row r="1511" spans="1:4">
      <c r="A1511" s="4">
        <v>1510</v>
      </c>
      <c r="B1511" s="6">
        <v>178</v>
      </c>
      <c r="C1511" s="7">
        <v>45686</v>
      </c>
      <c r="D1511" s="5">
        <v>12</v>
      </c>
    </row>
    <row r="1512" spans="1:4">
      <c r="A1512" s="4">
        <v>1511</v>
      </c>
      <c r="B1512" s="6">
        <v>392</v>
      </c>
      <c r="C1512" s="7">
        <v>45697</v>
      </c>
      <c r="D1512" s="5">
        <v>10</v>
      </c>
    </row>
    <row r="1513" spans="1:4">
      <c r="A1513" s="4">
        <v>1512</v>
      </c>
      <c r="B1513" s="6">
        <v>184</v>
      </c>
      <c r="C1513" s="7">
        <v>45691</v>
      </c>
      <c r="D1513" s="5">
        <v>5</v>
      </c>
    </row>
    <row r="1514" spans="1:4">
      <c r="A1514" s="4">
        <v>1513</v>
      </c>
      <c r="B1514" s="6">
        <v>287</v>
      </c>
      <c r="C1514" s="7">
        <v>45795</v>
      </c>
      <c r="D1514" s="5">
        <v>5</v>
      </c>
    </row>
    <row r="1515" spans="1:4">
      <c r="A1515" s="4">
        <v>1514</v>
      </c>
      <c r="B1515" s="6">
        <v>208</v>
      </c>
      <c r="C1515" s="7">
        <v>45749</v>
      </c>
      <c r="D1515" s="5">
        <v>7</v>
      </c>
    </row>
    <row r="1516" spans="1:4">
      <c r="A1516" s="4">
        <v>1515</v>
      </c>
      <c r="B1516" s="6">
        <v>117</v>
      </c>
      <c r="C1516" s="7">
        <v>45713</v>
      </c>
      <c r="D1516" s="5">
        <v>10</v>
      </c>
    </row>
    <row r="1517" spans="1:4">
      <c r="A1517" s="4">
        <v>1516</v>
      </c>
      <c r="B1517" s="6">
        <v>341</v>
      </c>
      <c r="C1517" s="7">
        <v>45775</v>
      </c>
      <c r="D1517" s="5">
        <v>10</v>
      </c>
    </row>
    <row r="1518" spans="1:4">
      <c r="A1518" s="4">
        <v>1517</v>
      </c>
      <c r="B1518" s="6">
        <v>338</v>
      </c>
      <c r="C1518" s="7">
        <v>45759</v>
      </c>
      <c r="D1518" s="5">
        <v>8</v>
      </c>
    </row>
    <row r="1519" spans="1:4">
      <c r="A1519" s="4">
        <v>1518</v>
      </c>
      <c r="B1519" s="6">
        <v>385</v>
      </c>
      <c r="C1519" s="7">
        <v>45700</v>
      </c>
      <c r="D1519" s="5">
        <v>11</v>
      </c>
    </row>
    <row r="1520" spans="1:4">
      <c r="A1520" s="4">
        <v>1519</v>
      </c>
      <c r="B1520" s="6">
        <v>133</v>
      </c>
      <c r="C1520" s="7">
        <v>45713</v>
      </c>
      <c r="D1520" s="5">
        <v>4</v>
      </c>
    </row>
    <row r="1521" spans="1:4">
      <c r="A1521" s="4">
        <v>1520</v>
      </c>
      <c r="B1521" s="6">
        <v>357</v>
      </c>
      <c r="C1521" s="7">
        <v>45706</v>
      </c>
      <c r="D1521" s="5">
        <v>8</v>
      </c>
    </row>
    <row r="1522" spans="1:4">
      <c r="A1522" s="4">
        <v>1521</v>
      </c>
      <c r="B1522" s="6">
        <v>102</v>
      </c>
      <c r="C1522" s="7">
        <v>45670</v>
      </c>
      <c r="D1522" s="5">
        <v>7</v>
      </c>
    </row>
    <row r="1523" spans="1:4">
      <c r="A1523" s="4">
        <v>1522</v>
      </c>
      <c r="B1523" s="6">
        <v>398</v>
      </c>
      <c r="C1523" s="7">
        <v>45748</v>
      </c>
      <c r="D1523" s="5">
        <v>8</v>
      </c>
    </row>
    <row r="1524" spans="1:4">
      <c r="A1524" s="4">
        <v>1523</v>
      </c>
      <c r="B1524" s="6">
        <v>270</v>
      </c>
      <c r="C1524" s="7">
        <v>45762</v>
      </c>
      <c r="D1524" s="5">
        <v>10</v>
      </c>
    </row>
    <row r="1525" spans="1:4">
      <c r="A1525" s="4">
        <v>1524</v>
      </c>
      <c r="B1525" s="6">
        <v>136</v>
      </c>
      <c r="C1525" s="7">
        <v>45696</v>
      </c>
      <c r="D1525" s="5">
        <v>8</v>
      </c>
    </row>
    <row r="1526" spans="1:4">
      <c r="A1526" s="4">
        <v>1525</v>
      </c>
      <c r="B1526" s="6">
        <v>326</v>
      </c>
      <c r="C1526" s="7">
        <v>45683</v>
      </c>
      <c r="D1526" s="5">
        <v>11</v>
      </c>
    </row>
    <row r="1527" spans="1:4">
      <c r="A1527" s="4">
        <v>1526</v>
      </c>
      <c r="B1527" s="6">
        <v>371</v>
      </c>
      <c r="C1527" s="7">
        <v>45726</v>
      </c>
      <c r="D1527" s="5">
        <v>9</v>
      </c>
    </row>
    <row r="1528" spans="1:4">
      <c r="A1528" s="4">
        <v>1527</v>
      </c>
      <c r="B1528" s="6">
        <v>396</v>
      </c>
      <c r="C1528" s="7">
        <v>45687</v>
      </c>
      <c r="D1528" s="5">
        <v>12</v>
      </c>
    </row>
    <row r="1529" spans="1:4">
      <c r="A1529" s="4">
        <v>1528</v>
      </c>
      <c r="B1529" s="6">
        <v>48</v>
      </c>
      <c r="C1529" s="7">
        <v>45697</v>
      </c>
      <c r="D1529" s="5">
        <v>12</v>
      </c>
    </row>
    <row r="1530" spans="1:4">
      <c r="A1530" s="4">
        <v>1529</v>
      </c>
      <c r="B1530" s="6">
        <v>31</v>
      </c>
      <c r="C1530" s="7">
        <v>45728</v>
      </c>
      <c r="D1530" s="5">
        <v>6</v>
      </c>
    </row>
    <row r="1531" spans="1:4">
      <c r="A1531" s="4">
        <v>1530</v>
      </c>
      <c r="B1531" s="6">
        <v>33</v>
      </c>
      <c r="C1531" s="7">
        <v>45666</v>
      </c>
      <c r="D1531" s="5">
        <v>7</v>
      </c>
    </row>
    <row r="1532" spans="1:4">
      <c r="A1532" s="4">
        <v>1531</v>
      </c>
      <c r="B1532" s="6">
        <v>148</v>
      </c>
      <c r="C1532" s="7">
        <v>45695</v>
      </c>
      <c r="D1532" s="5">
        <v>7</v>
      </c>
    </row>
    <row r="1533" spans="1:4">
      <c r="A1533" s="4">
        <v>1532</v>
      </c>
      <c r="B1533" s="6">
        <v>168</v>
      </c>
      <c r="C1533" s="7">
        <v>45811</v>
      </c>
      <c r="D1533" s="5">
        <v>12</v>
      </c>
    </row>
    <row r="1534" spans="1:4">
      <c r="A1534" s="4">
        <v>1533</v>
      </c>
      <c r="B1534" s="6">
        <v>6</v>
      </c>
      <c r="C1534" s="7">
        <v>45709</v>
      </c>
      <c r="D1534" s="5">
        <v>7</v>
      </c>
    </row>
    <row r="1535" spans="1:4">
      <c r="A1535" s="4">
        <v>1534</v>
      </c>
      <c r="B1535" s="6">
        <v>41</v>
      </c>
      <c r="C1535" s="7">
        <v>45701</v>
      </c>
      <c r="D1535" s="5">
        <v>6</v>
      </c>
    </row>
    <row r="1536" spans="1:4">
      <c r="A1536" s="4">
        <v>1535</v>
      </c>
      <c r="B1536" s="6">
        <v>43</v>
      </c>
      <c r="C1536" s="7">
        <v>45825</v>
      </c>
      <c r="D1536" s="5">
        <v>6</v>
      </c>
    </row>
    <row r="1537" spans="1:4">
      <c r="A1537" s="4">
        <v>1536</v>
      </c>
      <c r="B1537" s="6">
        <v>267</v>
      </c>
      <c r="C1537" s="7">
        <v>45689</v>
      </c>
      <c r="D1537" s="5">
        <v>10</v>
      </c>
    </row>
    <row r="1538" spans="1:4">
      <c r="A1538" s="4">
        <v>1537</v>
      </c>
      <c r="B1538" s="6">
        <v>366</v>
      </c>
      <c r="C1538" s="7">
        <v>45696</v>
      </c>
      <c r="D1538" s="5">
        <v>7</v>
      </c>
    </row>
    <row r="1539" spans="1:4">
      <c r="A1539" s="4">
        <v>1538</v>
      </c>
      <c r="B1539" s="6">
        <v>244</v>
      </c>
      <c r="C1539" s="7">
        <v>45793</v>
      </c>
      <c r="D1539" s="5">
        <v>6</v>
      </c>
    </row>
    <row r="1540" spans="1:4">
      <c r="A1540" s="4">
        <v>1539</v>
      </c>
      <c r="B1540" s="6">
        <v>315</v>
      </c>
      <c r="C1540" s="7">
        <v>45765</v>
      </c>
      <c r="D1540" s="5">
        <v>11</v>
      </c>
    </row>
    <row r="1541" spans="1:4">
      <c r="A1541" s="4">
        <v>1540</v>
      </c>
      <c r="B1541" s="6">
        <v>242</v>
      </c>
      <c r="C1541" s="7">
        <v>45739</v>
      </c>
      <c r="D1541" s="5">
        <v>10</v>
      </c>
    </row>
    <row r="1542" spans="1:4">
      <c r="A1542" s="4">
        <v>1541</v>
      </c>
      <c r="B1542" s="6">
        <v>211</v>
      </c>
      <c r="C1542" s="7">
        <v>45811</v>
      </c>
      <c r="D1542" s="5">
        <v>12</v>
      </c>
    </row>
    <row r="1543" spans="1:4">
      <c r="A1543" s="4">
        <v>1542</v>
      </c>
      <c r="B1543" s="6">
        <v>389</v>
      </c>
      <c r="C1543" s="7">
        <v>45745</v>
      </c>
      <c r="D1543" s="5">
        <v>7</v>
      </c>
    </row>
    <row r="1544" spans="1:4">
      <c r="A1544" s="4">
        <v>1543</v>
      </c>
      <c r="B1544" s="6">
        <v>39</v>
      </c>
      <c r="C1544" s="7">
        <v>45694</v>
      </c>
      <c r="D1544" s="5">
        <v>11</v>
      </c>
    </row>
    <row r="1545" spans="1:4">
      <c r="A1545" s="4">
        <v>1544</v>
      </c>
      <c r="B1545" s="6">
        <v>355</v>
      </c>
      <c r="C1545" s="7">
        <v>45822</v>
      </c>
      <c r="D1545" s="5">
        <v>6</v>
      </c>
    </row>
    <row r="1546" spans="1:4">
      <c r="A1546" s="4">
        <v>1545</v>
      </c>
      <c r="B1546" s="6">
        <v>137</v>
      </c>
      <c r="C1546" s="7">
        <v>45789</v>
      </c>
      <c r="D1546" s="5">
        <v>4</v>
      </c>
    </row>
    <row r="1547" spans="1:4">
      <c r="A1547" s="4">
        <v>1546</v>
      </c>
      <c r="B1547" s="6">
        <v>340</v>
      </c>
      <c r="C1547" s="7">
        <v>45718</v>
      </c>
      <c r="D1547" s="5">
        <v>10</v>
      </c>
    </row>
    <row r="1548" spans="1:4">
      <c r="A1548" s="4">
        <v>1547</v>
      </c>
      <c r="B1548" s="6">
        <v>357</v>
      </c>
      <c r="C1548" s="7">
        <v>45751</v>
      </c>
      <c r="D1548" s="5">
        <v>4</v>
      </c>
    </row>
    <row r="1549" spans="1:4">
      <c r="A1549" s="4">
        <v>1548</v>
      </c>
      <c r="B1549" s="6">
        <v>15</v>
      </c>
      <c r="C1549" s="7">
        <v>45719</v>
      </c>
      <c r="D1549" s="5">
        <v>10</v>
      </c>
    </row>
    <row r="1550" spans="1:4">
      <c r="A1550" s="4">
        <v>1549</v>
      </c>
      <c r="B1550" s="6">
        <v>177</v>
      </c>
      <c r="C1550" s="7">
        <v>45772</v>
      </c>
      <c r="D1550" s="5">
        <v>6</v>
      </c>
    </row>
    <row r="1551" spans="1:4">
      <c r="A1551" s="4">
        <v>1550</v>
      </c>
      <c r="B1551" s="6">
        <v>158</v>
      </c>
      <c r="C1551" s="7">
        <v>45700</v>
      </c>
      <c r="D1551" s="5">
        <v>4</v>
      </c>
    </row>
    <row r="1552" spans="1:4">
      <c r="A1552" s="4">
        <v>1551</v>
      </c>
      <c r="B1552" s="6">
        <v>136</v>
      </c>
      <c r="C1552" s="7">
        <v>45794</v>
      </c>
      <c r="D1552" s="5">
        <v>10</v>
      </c>
    </row>
    <row r="1553" spans="1:4">
      <c r="A1553" s="4">
        <v>1552</v>
      </c>
      <c r="B1553" s="6">
        <v>151</v>
      </c>
      <c r="C1553" s="7">
        <v>45745</v>
      </c>
      <c r="D1553" s="5">
        <v>10</v>
      </c>
    </row>
    <row r="1554" spans="1:4">
      <c r="A1554" s="4">
        <v>1553</v>
      </c>
      <c r="B1554" s="6">
        <v>77</v>
      </c>
      <c r="C1554" s="7">
        <v>45795</v>
      </c>
      <c r="D1554" s="5">
        <v>4</v>
      </c>
    </row>
    <row r="1555" spans="1:4">
      <c r="A1555" s="4">
        <v>1554</v>
      </c>
      <c r="B1555" s="6">
        <v>17</v>
      </c>
      <c r="C1555" s="7">
        <v>45663</v>
      </c>
      <c r="D1555" s="5">
        <v>10</v>
      </c>
    </row>
    <row r="1556" spans="1:4">
      <c r="A1556" s="4">
        <v>1555</v>
      </c>
      <c r="B1556" s="6">
        <v>320</v>
      </c>
      <c r="C1556" s="7">
        <v>45795</v>
      </c>
      <c r="D1556" s="5">
        <v>10</v>
      </c>
    </row>
    <row r="1557" spans="1:4">
      <c r="A1557" s="4">
        <v>1556</v>
      </c>
      <c r="B1557" s="6">
        <v>390</v>
      </c>
      <c r="C1557" s="7">
        <v>45692</v>
      </c>
      <c r="D1557" s="5">
        <v>11</v>
      </c>
    </row>
    <row r="1558" spans="1:4">
      <c r="A1558" s="4">
        <v>1557</v>
      </c>
      <c r="B1558" s="6">
        <v>386</v>
      </c>
      <c r="C1558" s="7">
        <v>45671</v>
      </c>
      <c r="D1558" s="5">
        <v>5</v>
      </c>
    </row>
    <row r="1559" spans="1:4">
      <c r="A1559" s="4">
        <v>1558</v>
      </c>
      <c r="B1559" s="6">
        <v>319</v>
      </c>
      <c r="C1559" s="7">
        <v>45702</v>
      </c>
      <c r="D1559" s="5">
        <v>7</v>
      </c>
    </row>
    <row r="1560" spans="1:4">
      <c r="A1560" s="4">
        <v>1559</v>
      </c>
      <c r="B1560" s="6">
        <v>209</v>
      </c>
      <c r="C1560" s="7">
        <v>45812</v>
      </c>
      <c r="D1560" s="5">
        <v>5</v>
      </c>
    </row>
    <row r="1561" spans="1:4">
      <c r="A1561" s="4">
        <v>1560</v>
      </c>
      <c r="B1561" s="6">
        <v>258</v>
      </c>
      <c r="C1561" s="7">
        <v>45733</v>
      </c>
      <c r="D1561" s="5">
        <v>6</v>
      </c>
    </row>
    <row r="1562" spans="1:4">
      <c r="A1562" s="4">
        <v>1561</v>
      </c>
      <c r="B1562" s="6">
        <v>211</v>
      </c>
      <c r="C1562" s="7">
        <v>45659</v>
      </c>
      <c r="D1562" s="5">
        <v>10</v>
      </c>
    </row>
    <row r="1563" spans="1:4">
      <c r="A1563" s="4">
        <v>1562</v>
      </c>
      <c r="B1563" s="6">
        <v>361</v>
      </c>
      <c r="C1563" s="7">
        <v>45713</v>
      </c>
      <c r="D1563" s="5">
        <v>8</v>
      </c>
    </row>
    <row r="1564" spans="1:4">
      <c r="A1564" s="4">
        <v>1563</v>
      </c>
      <c r="B1564" s="6">
        <v>371</v>
      </c>
      <c r="C1564" s="7">
        <v>45715</v>
      </c>
      <c r="D1564" s="5">
        <v>11</v>
      </c>
    </row>
    <row r="1565" spans="1:4">
      <c r="A1565" s="4">
        <v>1564</v>
      </c>
      <c r="B1565" s="6">
        <v>51</v>
      </c>
      <c r="C1565" s="7">
        <v>45763</v>
      </c>
      <c r="D1565" s="5">
        <v>10</v>
      </c>
    </row>
    <row r="1566" spans="1:4">
      <c r="A1566" s="4">
        <v>1565</v>
      </c>
      <c r="B1566" s="6">
        <v>73</v>
      </c>
      <c r="C1566" s="7">
        <v>45678</v>
      </c>
      <c r="D1566" s="5">
        <v>4</v>
      </c>
    </row>
    <row r="1567" spans="1:4">
      <c r="A1567" s="4">
        <v>1566</v>
      </c>
      <c r="B1567" s="6">
        <v>363</v>
      </c>
      <c r="C1567" s="7">
        <v>45690</v>
      </c>
      <c r="D1567" s="5">
        <v>7</v>
      </c>
    </row>
    <row r="1568" spans="1:4">
      <c r="A1568" s="4">
        <v>1567</v>
      </c>
      <c r="B1568" s="6">
        <v>40</v>
      </c>
      <c r="C1568" s="7">
        <v>45825</v>
      </c>
      <c r="D1568" s="5">
        <v>4</v>
      </c>
    </row>
    <row r="1569" spans="1:4">
      <c r="A1569" s="4">
        <v>1568</v>
      </c>
      <c r="B1569" s="6">
        <v>49</v>
      </c>
      <c r="C1569" s="7">
        <v>45706</v>
      </c>
      <c r="D1569" s="5">
        <v>7</v>
      </c>
    </row>
    <row r="1570" spans="1:4">
      <c r="A1570" s="4">
        <v>1569</v>
      </c>
      <c r="B1570" s="6">
        <v>259</v>
      </c>
      <c r="C1570" s="7">
        <v>45779</v>
      </c>
      <c r="D1570" s="5">
        <v>10</v>
      </c>
    </row>
    <row r="1571" spans="1:4">
      <c r="A1571" s="4">
        <v>1570</v>
      </c>
      <c r="B1571" s="6">
        <v>320</v>
      </c>
      <c r="C1571" s="7">
        <v>45821</v>
      </c>
      <c r="D1571" s="5">
        <v>6</v>
      </c>
    </row>
    <row r="1572" spans="1:4">
      <c r="A1572" s="4">
        <v>1571</v>
      </c>
      <c r="B1572" s="6">
        <v>234</v>
      </c>
      <c r="C1572" s="7">
        <v>45714</v>
      </c>
      <c r="D1572" s="5">
        <v>5</v>
      </c>
    </row>
    <row r="1573" spans="1:4">
      <c r="A1573" s="4">
        <v>1572</v>
      </c>
      <c r="B1573" s="6">
        <v>126</v>
      </c>
      <c r="C1573" s="7">
        <v>45834</v>
      </c>
      <c r="D1573" s="5">
        <v>9</v>
      </c>
    </row>
    <row r="1574" spans="1:4">
      <c r="A1574" s="4">
        <v>1573</v>
      </c>
      <c r="B1574" s="6">
        <v>63</v>
      </c>
      <c r="C1574" s="7">
        <v>45662</v>
      </c>
      <c r="D1574" s="5">
        <v>11</v>
      </c>
    </row>
    <row r="1575" spans="1:4">
      <c r="A1575" s="4">
        <v>1574</v>
      </c>
      <c r="B1575" s="6">
        <v>81</v>
      </c>
      <c r="C1575" s="7">
        <v>45818</v>
      </c>
      <c r="D1575" s="5">
        <v>12</v>
      </c>
    </row>
    <row r="1576" spans="1:4">
      <c r="A1576" s="4">
        <v>1575</v>
      </c>
      <c r="B1576" s="6">
        <v>262</v>
      </c>
      <c r="C1576" s="7">
        <v>45685</v>
      </c>
      <c r="D1576" s="5">
        <v>6</v>
      </c>
    </row>
    <row r="1577" spans="1:4">
      <c r="A1577" s="4">
        <v>1576</v>
      </c>
      <c r="B1577" s="6">
        <v>105</v>
      </c>
      <c r="C1577" s="7">
        <v>45709</v>
      </c>
      <c r="D1577" s="5">
        <v>10</v>
      </c>
    </row>
    <row r="1578" spans="1:4">
      <c r="A1578" s="4">
        <v>1577</v>
      </c>
      <c r="B1578" s="6">
        <v>125</v>
      </c>
      <c r="C1578" s="7">
        <v>45757</v>
      </c>
      <c r="D1578" s="5">
        <v>7</v>
      </c>
    </row>
    <row r="1579" spans="1:4">
      <c r="A1579" s="4">
        <v>1578</v>
      </c>
      <c r="B1579" s="6">
        <v>333</v>
      </c>
      <c r="C1579" s="7">
        <v>45693</v>
      </c>
      <c r="D1579" s="5">
        <v>10</v>
      </c>
    </row>
    <row r="1580" spans="1:4">
      <c r="A1580" s="4">
        <v>1579</v>
      </c>
      <c r="B1580" s="6">
        <v>341</v>
      </c>
      <c r="C1580" s="7">
        <v>45663</v>
      </c>
      <c r="D1580" s="5">
        <v>4</v>
      </c>
    </row>
    <row r="1581" spans="1:4">
      <c r="A1581" s="4">
        <v>1580</v>
      </c>
      <c r="B1581" s="6">
        <v>140</v>
      </c>
      <c r="C1581" s="7">
        <v>45820</v>
      </c>
      <c r="D1581" s="5">
        <v>4</v>
      </c>
    </row>
    <row r="1582" spans="1:4">
      <c r="A1582" s="4">
        <v>1581</v>
      </c>
      <c r="B1582" s="6">
        <v>349</v>
      </c>
      <c r="C1582" s="7">
        <v>45722</v>
      </c>
      <c r="D1582" s="5">
        <v>4</v>
      </c>
    </row>
    <row r="1583" spans="1:4">
      <c r="A1583" s="4">
        <v>1582</v>
      </c>
      <c r="B1583" s="6">
        <v>200</v>
      </c>
      <c r="C1583" s="7">
        <v>45676</v>
      </c>
      <c r="D1583" s="5">
        <v>11</v>
      </c>
    </row>
    <row r="1584" spans="1:4">
      <c r="A1584" s="4">
        <v>1583</v>
      </c>
      <c r="B1584" s="6">
        <v>71</v>
      </c>
      <c r="C1584" s="7">
        <v>45667</v>
      </c>
      <c r="D1584" s="5">
        <v>5</v>
      </c>
    </row>
    <row r="1585" spans="1:4">
      <c r="A1585" s="4">
        <v>1584</v>
      </c>
      <c r="B1585" s="6">
        <v>281</v>
      </c>
      <c r="C1585" s="7">
        <v>45710</v>
      </c>
      <c r="D1585" s="5">
        <v>5</v>
      </c>
    </row>
    <row r="1586" spans="1:4">
      <c r="A1586" s="4">
        <v>1585</v>
      </c>
      <c r="B1586" s="6">
        <v>24</v>
      </c>
      <c r="C1586" s="7">
        <v>45663</v>
      </c>
      <c r="D1586" s="5">
        <v>9</v>
      </c>
    </row>
    <row r="1587" spans="1:4">
      <c r="A1587" s="4">
        <v>1586</v>
      </c>
      <c r="B1587" s="6">
        <v>308</v>
      </c>
      <c r="C1587" s="7">
        <v>45670</v>
      </c>
      <c r="D1587" s="5">
        <v>12</v>
      </c>
    </row>
    <row r="1588" spans="1:4">
      <c r="A1588" s="4">
        <v>1587</v>
      </c>
      <c r="B1588" s="6">
        <v>203</v>
      </c>
      <c r="C1588" s="7">
        <v>45723</v>
      </c>
      <c r="D1588" s="5">
        <v>9</v>
      </c>
    </row>
    <row r="1589" spans="1:4">
      <c r="A1589" s="4">
        <v>1588</v>
      </c>
      <c r="B1589" s="6">
        <v>252</v>
      </c>
      <c r="C1589" s="7">
        <v>45720</v>
      </c>
      <c r="D1589" s="5">
        <v>11</v>
      </c>
    </row>
    <row r="1590" spans="1:4">
      <c r="A1590" s="4">
        <v>1589</v>
      </c>
      <c r="B1590" s="6">
        <v>175</v>
      </c>
      <c r="C1590" s="7">
        <v>45714</v>
      </c>
      <c r="D1590" s="5">
        <v>12</v>
      </c>
    </row>
    <row r="1591" spans="1:4">
      <c r="A1591" s="4">
        <v>1590</v>
      </c>
      <c r="B1591" s="6">
        <v>336</v>
      </c>
      <c r="C1591" s="7">
        <v>45804</v>
      </c>
      <c r="D1591" s="5">
        <v>12</v>
      </c>
    </row>
    <row r="1592" spans="1:4">
      <c r="A1592" s="4">
        <v>1591</v>
      </c>
      <c r="B1592" s="6">
        <v>146</v>
      </c>
      <c r="C1592" s="7">
        <v>45711</v>
      </c>
      <c r="D1592" s="5">
        <v>12</v>
      </c>
    </row>
    <row r="1593" spans="1:4">
      <c r="A1593" s="4">
        <v>1592</v>
      </c>
      <c r="B1593" s="6">
        <v>95</v>
      </c>
      <c r="C1593" s="7">
        <v>45762</v>
      </c>
      <c r="D1593" s="5">
        <v>7</v>
      </c>
    </row>
    <row r="1594" spans="1:4">
      <c r="A1594" s="4">
        <v>1593</v>
      </c>
      <c r="B1594" s="6">
        <v>140</v>
      </c>
      <c r="C1594" s="7">
        <v>45745</v>
      </c>
      <c r="D1594" s="5">
        <v>12</v>
      </c>
    </row>
    <row r="1595" spans="1:4">
      <c r="A1595" s="4">
        <v>1594</v>
      </c>
      <c r="B1595" s="6">
        <v>399</v>
      </c>
      <c r="C1595" s="7">
        <v>45798</v>
      </c>
      <c r="D1595" s="5">
        <v>10</v>
      </c>
    </row>
    <row r="1596" spans="1:4">
      <c r="A1596" s="4">
        <v>1595</v>
      </c>
      <c r="B1596" s="6">
        <v>289</v>
      </c>
      <c r="C1596" s="7">
        <v>45790</v>
      </c>
      <c r="D1596" s="5">
        <v>8</v>
      </c>
    </row>
    <row r="1597" spans="1:4">
      <c r="A1597" s="4">
        <v>1596</v>
      </c>
      <c r="B1597" s="6">
        <v>254</v>
      </c>
      <c r="C1597" s="7">
        <v>45828</v>
      </c>
      <c r="D1597" s="5">
        <v>4</v>
      </c>
    </row>
    <row r="1598" spans="1:4">
      <c r="A1598" s="4">
        <v>1597</v>
      </c>
      <c r="B1598" s="6">
        <v>94</v>
      </c>
      <c r="C1598" s="7">
        <v>45720</v>
      </c>
      <c r="D1598" s="5">
        <v>4</v>
      </c>
    </row>
    <row r="1599" spans="1:4">
      <c r="A1599" s="4">
        <v>1598</v>
      </c>
      <c r="B1599" s="6">
        <v>123</v>
      </c>
      <c r="C1599" s="7">
        <v>45695</v>
      </c>
      <c r="D1599" s="5">
        <v>8</v>
      </c>
    </row>
    <row r="1600" spans="1:4">
      <c r="A1600" s="4">
        <v>1599</v>
      </c>
      <c r="B1600" s="6">
        <v>305</v>
      </c>
      <c r="C1600" s="7">
        <v>45782</v>
      </c>
      <c r="D1600" s="5">
        <v>5</v>
      </c>
    </row>
    <row r="1601" spans="1:4">
      <c r="A1601" s="4">
        <v>1600</v>
      </c>
      <c r="B1601" s="6">
        <v>327</v>
      </c>
      <c r="C1601" s="7">
        <v>45817</v>
      </c>
      <c r="D1601" s="5">
        <v>5</v>
      </c>
    </row>
    <row r="1602" spans="1:4">
      <c r="A1602" s="4">
        <v>1601</v>
      </c>
      <c r="B1602" s="6">
        <v>6</v>
      </c>
      <c r="C1602" s="7">
        <v>45782</v>
      </c>
      <c r="D1602" s="5">
        <v>10</v>
      </c>
    </row>
    <row r="1603" spans="1:4">
      <c r="A1603" s="4">
        <v>1602</v>
      </c>
      <c r="B1603" s="6">
        <v>241</v>
      </c>
      <c r="C1603" s="7">
        <v>45737</v>
      </c>
      <c r="D1603" s="5">
        <v>4</v>
      </c>
    </row>
    <row r="1604" spans="1:4">
      <c r="A1604" s="4">
        <v>1603</v>
      </c>
      <c r="B1604" s="6">
        <v>331</v>
      </c>
      <c r="C1604" s="7">
        <v>45687</v>
      </c>
      <c r="D1604" s="5">
        <v>6</v>
      </c>
    </row>
    <row r="1605" spans="1:4">
      <c r="A1605" s="4">
        <v>1604</v>
      </c>
      <c r="B1605" s="6">
        <v>126</v>
      </c>
      <c r="C1605" s="7">
        <v>45682</v>
      </c>
      <c r="D1605" s="5">
        <v>4</v>
      </c>
    </row>
    <row r="1606" spans="1:4">
      <c r="A1606" s="4">
        <v>1605</v>
      </c>
      <c r="B1606" s="6">
        <v>369</v>
      </c>
      <c r="C1606" s="7">
        <v>45691</v>
      </c>
      <c r="D1606" s="5">
        <v>7</v>
      </c>
    </row>
    <row r="1607" spans="1:4">
      <c r="A1607" s="4">
        <v>1606</v>
      </c>
      <c r="B1607" s="6">
        <v>74</v>
      </c>
      <c r="C1607" s="7">
        <v>45801</v>
      </c>
      <c r="D1607" s="5">
        <v>6</v>
      </c>
    </row>
    <row r="1608" spans="1:4">
      <c r="A1608" s="4">
        <v>1607</v>
      </c>
      <c r="B1608" s="6">
        <v>146</v>
      </c>
      <c r="C1608" s="7">
        <v>45810</v>
      </c>
      <c r="D1608" s="5">
        <v>8</v>
      </c>
    </row>
    <row r="1609" spans="1:4">
      <c r="A1609" s="4">
        <v>1608</v>
      </c>
      <c r="B1609" s="6">
        <v>322</v>
      </c>
      <c r="C1609" s="7">
        <v>45742</v>
      </c>
      <c r="D1609" s="5">
        <v>8</v>
      </c>
    </row>
    <row r="1610" spans="1:4">
      <c r="A1610" s="4">
        <v>1609</v>
      </c>
      <c r="B1610" s="6">
        <v>232</v>
      </c>
      <c r="C1610" s="7">
        <v>45822</v>
      </c>
      <c r="D1610" s="5">
        <v>8</v>
      </c>
    </row>
    <row r="1611" spans="1:4">
      <c r="A1611" s="4">
        <v>1610</v>
      </c>
      <c r="B1611" s="6">
        <v>249</v>
      </c>
      <c r="C1611" s="7">
        <v>45701</v>
      </c>
      <c r="D1611" s="5">
        <v>11</v>
      </c>
    </row>
    <row r="1612" spans="1:4">
      <c r="A1612" s="4">
        <v>1611</v>
      </c>
      <c r="B1612" s="6">
        <v>229</v>
      </c>
      <c r="C1612" s="7">
        <v>45717</v>
      </c>
      <c r="D1612" s="5">
        <v>8</v>
      </c>
    </row>
    <row r="1613" spans="1:4">
      <c r="A1613" s="4">
        <v>1612</v>
      </c>
      <c r="B1613" s="6">
        <v>389</v>
      </c>
      <c r="C1613" s="7">
        <v>45659</v>
      </c>
      <c r="D1613" s="5">
        <v>12</v>
      </c>
    </row>
    <row r="1614" spans="1:4">
      <c r="A1614" s="4">
        <v>1613</v>
      </c>
      <c r="B1614" s="6">
        <v>88</v>
      </c>
      <c r="C1614" s="7">
        <v>45678</v>
      </c>
      <c r="D1614" s="5">
        <v>9</v>
      </c>
    </row>
    <row r="1615" spans="1:4">
      <c r="A1615" s="4">
        <v>1614</v>
      </c>
      <c r="B1615" s="6">
        <v>43</v>
      </c>
      <c r="C1615" s="7">
        <v>45695</v>
      </c>
      <c r="D1615" s="5">
        <v>12</v>
      </c>
    </row>
    <row r="1616" spans="1:4">
      <c r="A1616" s="4">
        <v>1615</v>
      </c>
      <c r="B1616" s="6">
        <v>227</v>
      </c>
      <c r="C1616" s="7">
        <v>45813</v>
      </c>
      <c r="D1616" s="5">
        <v>6</v>
      </c>
    </row>
    <row r="1617" spans="1:4">
      <c r="A1617" s="4">
        <v>1616</v>
      </c>
      <c r="B1617" s="6">
        <v>64</v>
      </c>
      <c r="C1617" s="7">
        <v>45766</v>
      </c>
      <c r="D1617" s="5">
        <v>7</v>
      </c>
    </row>
    <row r="1618" spans="1:4">
      <c r="A1618" s="4">
        <v>1617</v>
      </c>
      <c r="B1618" s="6">
        <v>172</v>
      </c>
      <c r="C1618" s="7">
        <v>45800</v>
      </c>
      <c r="D1618" s="5">
        <v>8</v>
      </c>
    </row>
    <row r="1619" spans="1:4">
      <c r="A1619" s="4">
        <v>1618</v>
      </c>
      <c r="B1619" s="6">
        <v>82</v>
      </c>
      <c r="C1619" s="7">
        <v>45683</v>
      </c>
      <c r="D1619" s="5">
        <v>7</v>
      </c>
    </row>
    <row r="1620" spans="1:4">
      <c r="A1620" s="4">
        <v>1619</v>
      </c>
      <c r="B1620" s="6">
        <v>391</v>
      </c>
      <c r="C1620" s="7">
        <v>45668</v>
      </c>
      <c r="D1620" s="5">
        <v>6</v>
      </c>
    </row>
    <row r="1621" spans="1:4">
      <c r="A1621" s="4">
        <v>1620</v>
      </c>
      <c r="B1621" s="6">
        <v>275</v>
      </c>
      <c r="C1621" s="7">
        <v>45757</v>
      </c>
      <c r="D1621" s="5">
        <v>5</v>
      </c>
    </row>
    <row r="1622" spans="1:4">
      <c r="A1622" s="4">
        <v>1621</v>
      </c>
      <c r="B1622" s="6">
        <v>56</v>
      </c>
      <c r="C1622" s="7">
        <v>45808</v>
      </c>
      <c r="D1622" s="5">
        <v>5</v>
      </c>
    </row>
    <row r="1623" spans="1:4">
      <c r="A1623" s="4">
        <v>1622</v>
      </c>
      <c r="B1623" s="6">
        <v>177</v>
      </c>
      <c r="C1623" s="7">
        <v>45758</v>
      </c>
      <c r="D1623" s="5">
        <v>6</v>
      </c>
    </row>
    <row r="1624" spans="1:4">
      <c r="A1624" s="4">
        <v>1623</v>
      </c>
      <c r="B1624" s="6">
        <v>250</v>
      </c>
      <c r="C1624" s="7">
        <v>45758</v>
      </c>
      <c r="D1624" s="5">
        <v>9</v>
      </c>
    </row>
    <row r="1625" spans="1:4">
      <c r="A1625" s="4">
        <v>1624</v>
      </c>
      <c r="B1625" s="6">
        <v>350</v>
      </c>
      <c r="C1625" s="7">
        <v>45736</v>
      </c>
      <c r="D1625" s="5">
        <v>11</v>
      </c>
    </row>
    <row r="1626" spans="1:4">
      <c r="A1626" s="4">
        <v>1625</v>
      </c>
      <c r="B1626" s="6">
        <v>297</v>
      </c>
      <c r="C1626" s="7">
        <v>45684</v>
      </c>
      <c r="D1626" s="5">
        <v>4</v>
      </c>
    </row>
    <row r="1627" spans="1:4">
      <c r="A1627" s="4">
        <v>1626</v>
      </c>
      <c r="B1627" s="6">
        <v>28</v>
      </c>
      <c r="C1627" s="7">
        <v>45668</v>
      </c>
      <c r="D1627" s="5">
        <v>4</v>
      </c>
    </row>
    <row r="1628" spans="1:4">
      <c r="A1628" s="4">
        <v>1627</v>
      </c>
      <c r="B1628" s="6">
        <v>274</v>
      </c>
      <c r="C1628" s="7">
        <v>45756</v>
      </c>
      <c r="D1628" s="5">
        <v>10</v>
      </c>
    </row>
    <row r="1629" spans="1:4">
      <c r="A1629" s="4">
        <v>1628</v>
      </c>
      <c r="B1629" s="6">
        <v>77</v>
      </c>
      <c r="C1629" s="7">
        <v>45715</v>
      </c>
      <c r="D1629" s="5">
        <v>7</v>
      </c>
    </row>
    <row r="1630" spans="1:4">
      <c r="A1630" s="4">
        <v>1629</v>
      </c>
      <c r="B1630" s="6">
        <v>380</v>
      </c>
      <c r="C1630" s="7">
        <v>45702</v>
      </c>
      <c r="D1630" s="5">
        <v>10</v>
      </c>
    </row>
    <row r="1631" spans="1:4">
      <c r="A1631" s="4">
        <v>1630</v>
      </c>
      <c r="B1631" s="6">
        <v>92</v>
      </c>
      <c r="C1631" s="7">
        <v>45722</v>
      </c>
      <c r="D1631" s="5">
        <v>9</v>
      </c>
    </row>
    <row r="1632" spans="1:4">
      <c r="A1632" s="4">
        <v>1631</v>
      </c>
      <c r="B1632" s="6">
        <v>315</v>
      </c>
      <c r="C1632" s="7">
        <v>45743</v>
      </c>
      <c r="D1632" s="5">
        <v>11</v>
      </c>
    </row>
    <row r="1633" spans="1:4">
      <c r="A1633" s="4">
        <v>1632</v>
      </c>
      <c r="B1633" s="6">
        <v>237</v>
      </c>
      <c r="C1633" s="7">
        <v>45729</v>
      </c>
      <c r="D1633" s="5">
        <v>7</v>
      </c>
    </row>
    <row r="1634" spans="1:4">
      <c r="A1634" s="4">
        <v>1633</v>
      </c>
      <c r="B1634" s="6">
        <v>330</v>
      </c>
      <c r="C1634" s="7">
        <v>45791</v>
      </c>
      <c r="D1634" s="5">
        <v>11</v>
      </c>
    </row>
    <row r="1635" spans="1:4">
      <c r="A1635" s="4">
        <v>1634</v>
      </c>
      <c r="B1635" s="6">
        <v>209</v>
      </c>
      <c r="C1635" s="7">
        <v>45791</v>
      </c>
      <c r="D1635" s="5">
        <v>4</v>
      </c>
    </row>
    <row r="1636" spans="1:4">
      <c r="A1636" s="4">
        <v>1635</v>
      </c>
      <c r="B1636" s="6">
        <v>269</v>
      </c>
      <c r="C1636" s="7">
        <v>45690</v>
      </c>
      <c r="D1636" s="5">
        <v>8</v>
      </c>
    </row>
    <row r="1637" spans="1:4">
      <c r="A1637" s="4">
        <v>1636</v>
      </c>
      <c r="B1637" s="6">
        <v>105</v>
      </c>
      <c r="C1637" s="7">
        <v>45790</v>
      </c>
      <c r="D1637" s="5">
        <v>6</v>
      </c>
    </row>
    <row r="1638" spans="1:4">
      <c r="A1638" s="4">
        <v>1637</v>
      </c>
      <c r="B1638" s="6">
        <v>296</v>
      </c>
      <c r="C1638" s="7">
        <v>45675</v>
      </c>
      <c r="D1638" s="5">
        <v>9</v>
      </c>
    </row>
    <row r="1639" spans="1:4">
      <c r="A1639" s="4">
        <v>1638</v>
      </c>
      <c r="B1639" s="6">
        <v>379</v>
      </c>
      <c r="C1639" s="7">
        <v>45753</v>
      </c>
      <c r="D1639" s="5">
        <v>11</v>
      </c>
    </row>
    <row r="1640" spans="1:4">
      <c r="A1640" s="4">
        <v>1639</v>
      </c>
      <c r="B1640" s="6">
        <v>102</v>
      </c>
      <c r="C1640" s="7">
        <v>45829</v>
      </c>
      <c r="D1640" s="5">
        <v>5</v>
      </c>
    </row>
    <row r="1641" spans="1:4">
      <c r="A1641" s="4">
        <v>1640</v>
      </c>
      <c r="B1641" s="6">
        <v>204</v>
      </c>
      <c r="C1641" s="7">
        <v>45659</v>
      </c>
      <c r="D1641" s="5">
        <v>12</v>
      </c>
    </row>
    <row r="1642" spans="1:4">
      <c r="A1642" s="4">
        <v>1641</v>
      </c>
      <c r="B1642" s="6">
        <v>366</v>
      </c>
      <c r="C1642" s="7">
        <v>45740</v>
      </c>
      <c r="D1642" s="5">
        <v>5</v>
      </c>
    </row>
    <row r="1643" spans="1:4">
      <c r="A1643" s="4">
        <v>1642</v>
      </c>
      <c r="B1643" s="6">
        <v>369</v>
      </c>
      <c r="C1643" s="7">
        <v>45662</v>
      </c>
      <c r="D1643" s="5">
        <v>4</v>
      </c>
    </row>
    <row r="1644" spans="1:4">
      <c r="A1644" s="4">
        <v>1643</v>
      </c>
      <c r="B1644" s="6">
        <v>82</v>
      </c>
      <c r="C1644" s="7">
        <v>45681</v>
      </c>
      <c r="D1644" s="5">
        <v>7</v>
      </c>
    </row>
    <row r="1645" spans="1:4">
      <c r="A1645" s="4">
        <v>1644</v>
      </c>
      <c r="B1645" s="6">
        <v>90</v>
      </c>
      <c r="C1645" s="7">
        <v>45763</v>
      </c>
      <c r="D1645" s="5">
        <v>6</v>
      </c>
    </row>
    <row r="1646" spans="1:4">
      <c r="A1646" s="4">
        <v>1645</v>
      </c>
      <c r="B1646" s="6">
        <v>32</v>
      </c>
      <c r="C1646" s="7">
        <v>45703</v>
      </c>
      <c r="D1646" s="5">
        <v>5</v>
      </c>
    </row>
    <row r="1647" spans="1:4">
      <c r="A1647" s="4">
        <v>1646</v>
      </c>
      <c r="B1647" s="6">
        <v>45</v>
      </c>
      <c r="C1647" s="7">
        <v>45748</v>
      </c>
      <c r="D1647" s="5">
        <v>10</v>
      </c>
    </row>
    <row r="1648" spans="1:4">
      <c r="A1648" s="4">
        <v>1647</v>
      </c>
      <c r="B1648" s="6">
        <v>159</v>
      </c>
      <c r="C1648" s="7">
        <v>45821</v>
      </c>
      <c r="D1648" s="5">
        <v>11</v>
      </c>
    </row>
    <row r="1649" spans="1:4">
      <c r="A1649" s="4">
        <v>1648</v>
      </c>
      <c r="B1649" s="6">
        <v>365</v>
      </c>
      <c r="C1649" s="7">
        <v>45826</v>
      </c>
      <c r="D1649" s="5">
        <v>12</v>
      </c>
    </row>
    <row r="1650" spans="1:4">
      <c r="A1650" s="4">
        <v>1649</v>
      </c>
      <c r="B1650" s="6">
        <v>332</v>
      </c>
      <c r="C1650" s="7">
        <v>45698</v>
      </c>
      <c r="D1650" s="5">
        <v>11</v>
      </c>
    </row>
    <row r="1651" spans="1:4">
      <c r="A1651" s="4">
        <v>1650</v>
      </c>
      <c r="B1651" s="6">
        <v>382</v>
      </c>
      <c r="C1651" s="7">
        <v>45775</v>
      </c>
      <c r="D1651" s="5">
        <v>8</v>
      </c>
    </row>
    <row r="1652" spans="1:4">
      <c r="A1652" s="4">
        <v>1651</v>
      </c>
      <c r="B1652" s="6">
        <v>269</v>
      </c>
      <c r="C1652" s="7">
        <v>45787</v>
      </c>
      <c r="D1652" s="5">
        <v>12</v>
      </c>
    </row>
    <row r="1653" spans="1:4">
      <c r="A1653" s="4">
        <v>1652</v>
      </c>
      <c r="B1653" s="6">
        <v>356</v>
      </c>
      <c r="C1653" s="7">
        <v>45710</v>
      </c>
      <c r="D1653" s="5">
        <v>6</v>
      </c>
    </row>
    <row r="1654" spans="1:4">
      <c r="A1654" s="4">
        <v>1653</v>
      </c>
      <c r="B1654" s="6">
        <v>244</v>
      </c>
      <c r="C1654" s="7">
        <v>45784</v>
      </c>
      <c r="D1654" s="5">
        <v>12</v>
      </c>
    </row>
    <row r="1655" spans="1:4">
      <c r="A1655" s="4">
        <v>1654</v>
      </c>
      <c r="B1655" s="6">
        <v>248</v>
      </c>
      <c r="C1655" s="7">
        <v>45710</v>
      </c>
      <c r="D1655" s="5">
        <v>8</v>
      </c>
    </row>
    <row r="1656" spans="1:4">
      <c r="A1656" s="4">
        <v>1655</v>
      </c>
      <c r="B1656" s="6">
        <v>58</v>
      </c>
      <c r="C1656" s="7">
        <v>45795</v>
      </c>
      <c r="D1656" s="5">
        <v>4</v>
      </c>
    </row>
    <row r="1657" spans="1:4">
      <c r="A1657" s="4">
        <v>1656</v>
      </c>
      <c r="B1657" s="6">
        <v>159</v>
      </c>
      <c r="C1657" s="7">
        <v>45686</v>
      </c>
      <c r="D1657" s="5">
        <v>7</v>
      </c>
    </row>
    <row r="1658" spans="1:4">
      <c r="A1658" s="4">
        <v>1657</v>
      </c>
      <c r="B1658" s="6">
        <v>176</v>
      </c>
      <c r="C1658" s="7">
        <v>45692</v>
      </c>
      <c r="D1658" s="5">
        <v>9</v>
      </c>
    </row>
    <row r="1659" spans="1:4">
      <c r="A1659" s="4">
        <v>1658</v>
      </c>
      <c r="B1659" s="6">
        <v>26</v>
      </c>
      <c r="C1659" s="7">
        <v>45835</v>
      </c>
      <c r="D1659" s="5">
        <v>9</v>
      </c>
    </row>
    <row r="1660" spans="1:4">
      <c r="A1660" s="4">
        <v>1659</v>
      </c>
      <c r="B1660" s="6">
        <v>134</v>
      </c>
      <c r="C1660" s="7">
        <v>45761</v>
      </c>
      <c r="D1660" s="5">
        <v>12</v>
      </c>
    </row>
    <row r="1661" spans="1:4">
      <c r="A1661" s="4">
        <v>1660</v>
      </c>
      <c r="B1661" s="6">
        <v>295</v>
      </c>
      <c r="C1661" s="7">
        <v>45669</v>
      </c>
      <c r="D1661" s="5">
        <v>9</v>
      </c>
    </row>
    <row r="1662" spans="1:4">
      <c r="A1662" s="4">
        <v>1661</v>
      </c>
      <c r="B1662" s="6">
        <v>120</v>
      </c>
      <c r="C1662" s="7">
        <v>45720</v>
      </c>
      <c r="D1662" s="5">
        <v>11</v>
      </c>
    </row>
    <row r="1663" spans="1:4">
      <c r="A1663" s="4">
        <v>1662</v>
      </c>
      <c r="B1663" s="6">
        <v>122</v>
      </c>
      <c r="C1663" s="7">
        <v>45791</v>
      </c>
      <c r="D1663" s="5">
        <v>7</v>
      </c>
    </row>
    <row r="1664" spans="1:4">
      <c r="A1664" s="4">
        <v>1663</v>
      </c>
      <c r="B1664" s="6">
        <v>106</v>
      </c>
      <c r="C1664" s="7">
        <v>45802</v>
      </c>
      <c r="D1664" s="5">
        <v>10</v>
      </c>
    </row>
    <row r="1665" spans="1:4">
      <c r="A1665" s="4">
        <v>1664</v>
      </c>
      <c r="B1665" s="6">
        <v>284</v>
      </c>
      <c r="C1665" s="7">
        <v>45673</v>
      </c>
      <c r="D1665" s="5">
        <v>4</v>
      </c>
    </row>
    <row r="1666" spans="1:4">
      <c r="A1666" s="4">
        <v>1665</v>
      </c>
      <c r="B1666" s="6">
        <v>316</v>
      </c>
      <c r="C1666" s="7">
        <v>45738</v>
      </c>
      <c r="D1666" s="5">
        <v>12</v>
      </c>
    </row>
    <row r="1667" spans="1:4">
      <c r="A1667" s="4">
        <v>1666</v>
      </c>
      <c r="B1667" s="6">
        <v>245</v>
      </c>
      <c r="C1667" s="7">
        <v>45705</v>
      </c>
      <c r="D1667" s="5">
        <v>6</v>
      </c>
    </row>
    <row r="1668" spans="1:4">
      <c r="A1668" s="4">
        <v>1667</v>
      </c>
      <c r="B1668" s="6">
        <v>174</v>
      </c>
      <c r="C1668" s="7">
        <v>45819</v>
      </c>
      <c r="D1668" s="5">
        <v>7</v>
      </c>
    </row>
    <row r="1669" spans="1:4">
      <c r="A1669" s="4">
        <v>1668</v>
      </c>
      <c r="B1669" s="6">
        <v>174</v>
      </c>
      <c r="C1669" s="7">
        <v>45689</v>
      </c>
      <c r="D1669" s="5">
        <v>10</v>
      </c>
    </row>
    <row r="1670" spans="1:4">
      <c r="A1670" s="4">
        <v>1669</v>
      </c>
      <c r="B1670" s="6">
        <v>379</v>
      </c>
      <c r="C1670" s="7">
        <v>45783</v>
      </c>
      <c r="D1670" s="5">
        <v>6</v>
      </c>
    </row>
    <row r="1671" spans="1:4">
      <c r="A1671" s="4">
        <v>1670</v>
      </c>
      <c r="B1671" s="6">
        <v>254</v>
      </c>
      <c r="C1671" s="7">
        <v>45670</v>
      </c>
      <c r="D1671" s="5">
        <v>11</v>
      </c>
    </row>
    <row r="1672" spans="1:4">
      <c r="A1672" s="4">
        <v>1671</v>
      </c>
      <c r="B1672" s="6">
        <v>206</v>
      </c>
      <c r="C1672" s="7">
        <v>45791</v>
      </c>
      <c r="D1672" s="5">
        <v>8</v>
      </c>
    </row>
    <row r="1673" spans="1:4">
      <c r="A1673" s="4">
        <v>1672</v>
      </c>
      <c r="B1673" s="6">
        <v>374</v>
      </c>
      <c r="C1673" s="7">
        <v>45788</v>
      </c>
      <c r="D1673" s="5">
        <v>9</v>
      </c>
    </row>
    <row r="1674" spans="1:4">
      <c r="A1674" s="4">
        <v>1673</v>
      </c>
      <c r="B1674" s="6">
        <v>331</v>
      </c>
      <c r="C1674" s="7">
        <v>45807</v>
      </c>
      <c r="D1674" s="5">
        <v>4</v>
      </c>
    </row>
    <row r="1675" spans="1:4">
      <c r="A1675" s="4">
        <v>1674</v>
      </c>
      <c r="B1675" s="6">
        <v>135</v>
      </c>
      <c r="C1675" s="7">
        <v>45667</v>
      </c>
      <c r="D1675" s="5">
        <v>6</v>
      </c>
    </row>
    <row r="1676" spans="1:4">
      <c r="A1676" s="4">
        <v>1675</v>
      </c>
      <c r="B1676" s="6">
        <v>48</v>
      </c>
      <c r="C1676" s="7">
        <v>45724</v>
      </c>
      <c r="D1676" s="5">
        <v>4</v>
      </c>
    </row>
    <row r="1677" spans="1:4">
      <c r="A1677" s="4">
        <v>1676</v>
      </c>
      <c r="B1677" s="6">
        <v>1</v>
      </c>
      <c r="C1677" s="7">
        <v>45825</v>
      </c>
      <c r="D1677" s="5">
        <v>9</v>
      </c>
    </row>
    <row r="1678" spans="1:4">
      <c r="A1678" s="4">
        <v>1677</v>
      </c>
      <c r="B1678" s="6">
        <v>174</v>
      </c>
      <c r="C1678" s="7">
        <v>45737</v>
      </c>
      <c r="D1678" s="5">
        <v>10</v>
      </c>
    </row>
    <row r="1679" spans="1:4">
      <c r="A1679" s="4">
        <v>1678</v>
      </c>
      <c r="B1679" s="6">
        <v>380</v>
      </c>
      <c r="C1679" s="7">
        <v>45740</v>
      </c>
      <c r="D1679" s="5">
        <v>6</v>
      </c>
    </row>
    <row r="1680" spans="1:4">
      <c r="A1680" s="4">
        <v>1679</v>
      </c>
      <c r="B1680" s="6">
        <v>126</v>
      </c>
      <c r="C1680" s="7">
        <v>45812</v>
      </c>
      <c r="D1680" s="5">
        <v>11</v>
      </c>
    </row>
    <row r="1681" spans="1:4">
      <c r="A1681" s="4">
        <v>1680</v>
      </c>
      <c r="B1681" s="6">
        <v>164</v>
      </c>
      <c r="C1681" s="7">
        <v>45766</v>
      </c>
      <c r="D1681" s="5">
        <v>12</v>
      </c>
    </row>
    <row r="1682" spans="1:4">
      <c r="A1682" s="4">
        <v>1681</v>
      </c>
      <c r="B1682" s="6">
        <v>120</v>
      </c>
      <c r="C1682" s="7">
        <v>45681</v>
      </c>
      <c r="D1682" s="5">
        <v>8</v>
      </c>
    </row>
    <row r="1683" spans="1:4">
      <c r="A1683" s="4">
        <v>1682</v>
      </c>
      <c r="B1683" s="6">
        <v>268</v>
      </c>
      <c r="C1683" s="7">
        <v>45777</v>
      </c>
      <c r="D1683" s="5">
        <v>9</v>
      </c>
    </row>
    <row r="1684" spans="1:4">
      <c r="A1684" s="4">
        <v>1683</v>
      </c>
      <c r="B1684" s="6">
        <v>96</v>
      </c>
      <c r="C1684" s="7">
        <v>45821</v>
      </c>
      <c r="D1684" s="5">
        <v>7</v>
      </c>
    </row>
    <row r="1685" spans="1:4">
      <c r="A1685" s="4">
        <v>1684</v>
      </c>
      <c r="B1685" s="6">
        <v>264</v>
      </c>
      <c r="C1685" s="7">
        <v>45798</v>
      </c>
      <c r="D1685" s="5">
        <v>11</v>
      </c>
    </row>
    <row r="1686" spans="1:4">
      <c r="A1686" s="4">
        <v>1685</v>
      </c>
      <c r="B1686" s="6">
        <v>310</v>
      </c>
      <c r="C1686" s="7">
        <v>45772</v>
      </c>
      <c r="D1686" s="5">
        <v>12</v>
      </c>
    </row>
    <row r="1687" spans="1:4">
      <c r="A1687" s="4">
        <v>1686</v>
      </c>
      <c r="B1687" s="6">
        <v>15</v>
      </c>
      <c r="C1687" s="7">
        <v>45699</v>
      </c>
      <c r="D1687" s="5">
        <v>12</v>
      </c>
    </row>
    <row r="1688" spans="1:4">
      <c r="A1688" s="4">
        <v>1687</v>
      </c>
      <c r="B1688" s="6">
        <v>233</v>
      </c>
      <c r="C1688" s="7">
        <v>45702</v>
      </c>
      <c r="D1688" s="5">
        <v>11</v>
      </c>
    </row>
    <row r="1689" spans="1:4">
      <c r="A1689" s="4">
        <v>1688</v>
      </c>
      <c r="B1689" s="6">
        <v>284</v>
      </c>
      <c r="C1689" s="7">
        <v>45733</v>
      </c>
      <c r="D1689" s="5">
        <v>10</v>
      </c>
    </row>
    <row r="1690" spans="1:4">
      <c r="A1690" s="4">
        <v>1689</v>
      </c>
      <c r="B1690" s="6">
        <v>304</v>
      </c>
      <c r="C1690" s="7">
        <v>45767</v>
      </c>
      <c r="D1690" s="5">
        <v>5</v>
      </c>
    </row>
    <row r="1691" spans="1:4">
      <c r="A1691" s="4">
        <v>1690</v>
      </c>
      <c r="B1691" s="6">
        <v>172</v>
      </c>
      <c r="C1691" s="7">
        <v>45697</v>
      </c>
      <c r="D1691" s="5">
        <v>7</v>
      </c>
    </row>
    <row r="1692" spans="1:4">
      <c r="A1692" s="4">
        <v>1691</v>
      </c>
      <c r="B1692" s="6">
        <v>382</v>
      </c>
      <c r="C1692" s="7">
        <v>45705</v>
      </c>
      <c r="D1692" s="5">
        <v>9</v>
      </c>
    </row>
    <row r="1693" spans="1:4">
      <c r="A1693" s="4">
        <v>1692</v>
      </c>
      <c r="B1693" s="6">
        <v>230</v>
      </c>
      <c r="C1693" s="7">
        <v>45727</v>
      </c>
      <c r="D1693" s="5">
        <v>7</v>
      </c>
    </row>
    <row r="1694" spans="1:4">
      <c r="A1694" s="4">
        <v>1693</v>
      </c>
      <c r="B1694" s="6">
        <v>38</v>
      </c>
      <c r="C1694" s="7">
        <v>45724</v>
      </c>
      <c r="D1694" s="5">
        <v>9</v>
      </c>
    </row>
    <row r="1695" spans="1:4">
      <c r="A1695" s="4">
        <v>1694</v>
      </c>
      <c r="B1695" s="6">
        <v>193</v>
      </c>
      <c r="C1695" s="7">
        <v>45755</v>
      </c>
      <c r="D1695" s="5">
        <v>12</v>
      </c>
    </row>
    <row r="1696" spans="1:4">
      <c r="A1696" s="4">
        <v>1695</v>
      </c>
      <c r="B1696" s="6">
        <v>369</v>
      </c>
      <c r="C1696" s="7">
        <v>45763</v>
      </c>
      <c r="D1696" s="5">
        <v>7</v>
      </c>
    </row>
    <row r="1697" spans="1:4">
      <c r="A1697" s="4">
        <v>1696</v>
      </c>
      <c r="B1697" s="6">
        <v>206</v>
      </c>
      <c r="C1697" s="7">
        <v>45695</v>
      </c>
      <c r="D1697" s="5">
        <v>9</v>
      </c>
    </row>
    <row r="1698" spans="1:4">
      <c r="A1698" s="4">
        <v>1697</v>
      </c>
      <c r="B1698" s="6">
        <v>310</v>
      </c>
      <c r="C1698" s="7">
        <v>45708</v>
      </c>
      <c r="D1698" s="5">
        <v>4</v>
      </c>
    </row>
    <row r="1699" spans="1:4">
      <c r="A1699" s="4">
        <v>1698</v>
      </c>
      <c r="B1699" s="6">
        <v>95</v>
      </c>
      <c r="C1699" s="7">
        <v>45665</v>
      </c>
      <c r="D1699" s="5">
        <v>7</v>
      </c>
    </row>
    <row r="1700" spans="1:4">
      <c r="A1700" s="4">
        <v>1699</v>
      </c>
      <c r="B1700" s="6">
        <v>105</v>
      </c>
      <c r="C1700" s="7">
        <v>45729</v>
      </c>
      <c r="D1700" s="5">
        <v>10</v>
      </c>
    </row>
    <row r="1701" spans="1:4">
      <c r="A1701" s="4">
        <v>1700</v>
      </c>
      <c r="B1701" s="6">
        <v>117</v>
      </c>
      <c r="C1701" s="7">
        <v>45741</v>
      </c>
      <c r="D1701" s="5">
        <v>6</v>
      </c>
    </row>
    <row r="1702" spans="1:4">
      <c r="A1702" s="4">
        <v>1701</v>
      </c>
      <c r="B1702" s="6">
        <v>329</v>
      </c>
      <c r="C1702" s="7">
        <v>45663</v>
      </c>
      <c r="D1702" s="5">
        <v>8</v>
      </c>
    </row>
    <row r="1703" spans="1:4">
      <c r="A1703" s="4">
        <v>1702</v>
      </c>
      <c r="B1703" s="6">
        <v>49</v>
      </c>
      <c r="C1703" s="7">
        <v>45700</v>
      </c>
      <c r="D1703" s="5">
        <v>5</v>
      </c>
    </row>
    <row r="1704" spans="1:4">
      <c r="A1704" s="4">
        <v>1703</v>
      </c>
      <c r="B1704" s="6">
        <v>328</v>
      </c>
      <c r="C1704" s="7">
        <v>45730</v>
      </c>
      <c r="D1704" s="5">
        <v>7</v>
      </c>
    </row>
    <row r="1705" spans="1:4">
      <c r="A1705" s="4">
        <v>1704</v>
      </c>
      <c r="B1705" s="6">
        <v>323</v>
      </c>
      <c r="C1705" s="7">
        <v>45792</v>
      </c>
      <c r="D1705" s="5">
        <v>8</v>
      </c>
    </row>
    <row r="1706" spans="1:4">
      <c r="A1706" s="4">
        <v>1705</v>
      </c>
      <c r="B1706" s="6">
        <v>194</v>
      </c>
      <c r="C1706" s="7">
        <v>45749</v>
      </c>
      <c r="D1706" s="5">
        <v>8</v>
      </c>
    </row>
    <row r="1707" spans="1:4">
      <c r="A1707" s="4">
        <v>1706</v>
      </c>
      <c r="B1707" s="6">
        <v>229</v>
      </c>
      <c r="C1707" s="7">
        <v>45728</v>
      </c>
      <c r="D1707" s="5">
        <v>6</v>
      </c>
    </row>
    <row r="1708" spans="1:4">
      <c r="A1708" s="4">
        <v>1707</v>
      </c>
      <c r="B1708" s="6">
        <v>350</v>
      </c>
      <c r="C1708" s="7">
        <v>45690</v>
      </c>
      <c r="D1708" s="5">
        <v>4</v>
      </c>
    </row>
    <row r="1709" spans="1:4">
      <c r="A1709" s="4">
        <v>1708</v>
      </c>
      <c r="B1709" s="6">
        <v>91</v>
      </c>
      <c r="C1709" s="7">
        <v>45756</v>
      </c>
      <c r="D1709" s="5">
        <v>10</v>
      </c>
    </row>
    <row r="1710" spans="1:4">
      <c r="A1710" s="4">
        <v>1709</v>
      </c>
      <c r="B1710" s="6">
        <v>32</v>
      </c>
      <c r="C1710" s="7">
        <v>45686</v>
      </c>
      <c r="D1710" s="5">
        <v>12</v>
      </c>
    </row>
    <row r="1711" spans="1:4">
      <c r="A1711" s="4">
        <v>1710</v>
      </c>
      <c r="B1711" s="6">
        <v>295</v>
      </c>
      <c r="C1711" s="7">
        <v>45777</v>
      </c>
      <c r="D1711" s="5">
        <v>12</v>
      </c>
    </row>
    <row r="1712" spans="1:4">
      <c r="A1712" s="4">
        <v>1711</v>
      </c>
      <c r="B1712" s="6">
        <v>276</v>
      </c>
      <c r="C1712" s="7">
        <v>45781</v>
      </c>
      <c r="D1712" s="5">
        <v>12</v>
      </c>
    </row>
    <row r="1713" spans="1:4">
      <c r="A1713" s="4">
        <v>1712</v>
      </c>
      <c r="B1713" s="6">
        <v>234</v>
      </c>
      <c r="C1713" s="7">
        <v>45798</v>
      </c>
      <c r="D1713" s="5">
        <v>7</v>
      </c>
    </row>
    <row r="1714" spans="1:4">
      <c r="A1714" s="4">
        <v>1713</v>
      </c>
      <c r="B1714" s="6">
        <v>226</v>
      </c>
      <c r="C1714" s="7">
        <v>45739</v>
      </c>
      <c r="D1714" s="5">
        <v>7</v>
      </c>
    </row>
    <row r="1715" spans="1:4">
      <c r="A1715" s="4">
        <v>1714</v>
      </c>
      <c r="B1715" s="6">
        <v>268</v>
      </c>
      <c r="C1715" s="7">
        <v>45794</v>
      </c>
      <c r="D1715" s="5">
        <v>10</v>
      </c>
    </row>
    <row r="1716" spans="1:4">
      <c r="A1716" s="4">
        <v>1715</v>
      </c>
      <c r="B1716" s="6">
        <v>211</v>
      </c>
      <c r="C1716" s="7">
        <v>45768</v>
      </c>
      <c r="D1716" s="5">
        <v>6</v>
      </c>
    </row>
    <row r="1717" spans="1:4">
      <c r="A1717" s="4">
        <v>1716</v>
      </c>
      <c r="B1717" s="6">
        <v>275</v>
      </c>
      <c r="C1717" s="7">
        <v>45797</v>
      </c>
      <c r="D1717" s="5">
        <v>4</v>
      </c>
    </row>
    <row r="1718" spans="1:4">
      <c r="A1718" s="4">
        <v>1717</v>
      </c>
      <c r="B1718" s="6">
        <v>320</v>
      </c>
      <c r="C1718" s="7">
        <v>45689</v>
      </c>
      <c r="D1718" s="5">
        <v>8</v>
      </c>
    </row>
    <row r="1719" spans="1:4">
      <c r="A1719" s="4">
        <v>1718</v>
      </c>
      <c r="B1719" s="6">
        <v>290</v>
      </c>
      <c r="C1719" s="7">
        <v>45800</v>
      </c>
      <c r="D1719" s="5">
        <v>7</v>
      </c>
    </row>
    <row r="1720" spans="1:4">
      <c r="A1720" s="4">
        <v>1719</v>
      </c>
      <c r="B1720" s="6">
        <v>179</v>
      </c>
      <c r="C1720" s="7">
        <v>45730</v>
      </c>
      <c r="D1720" s="5">
        <v>10</v>
      </c>
    </row>
    <row r="1721" spans="1:4">
      <c r="A1721" s="4">
        <v>1720</v>
      </c>
      <c r="B1721" s="6">
        <v>220</v>
      </c>
      <c r="C1721" s="7">
        <v>45703</v>
      </c>
      <c r="D1721" s="5">
        <v>12</v>
      </c>
    </row>
    <row r="1722" spans="1:4">
      <c r="A1722" s="4">
        <v>1721</v>
      </c>
      <c r="B1722" s="6">
        <v>110</v>
      </c>
      <c r="C1722" s="7">
        <v>45754</v>
      </c>
      <c r="D1722" s="5">
        <v>11</v>
      </c>
    </row>
    <row r="1723" spans="1:4">
      <c r="A1723" s="4">
        <v>1722</v>
      </c>
      <c r="B1723" s="6">
        <v>268</v>
      </c>
      <c r="C1723" s="7">
        <v>45797</v>
      </c>
      <c r="D1723" s="5">
        <v>9</v>
      </c>
    </row>
    <row r="1724" spans="1:4">
      <c r="A1724" s="4">
        <v>1723</v>
      </c>
      <c r="B1724" s="6">
        <v>340</v>
      </c>
      <c r="C1724" s="7">
        <v>45738</v>
      </c>
      <c r="D1724" s="5">
        <v>5</v>
      </c>
    </row>
    <row r="1725" spans="1:4">
      <c r="A1725" s="4">
        <v>1724</v>
      </c>
      <c r="B1725" s="6">
        <v>205</v>
      </c>
      <c r="C1725" s="7">
        <v>45769</v>
      </c>
      <c r="D1725" s="5">
        <v>10</v>
      </c>
    </row>
    <row r="1726" spans="1:4">
      <c r="A1726" s="4">
        <v>1725</v>
      </c>
      <c r="B1726" s="6">
        <v>38</v>
      </c>
      <c r="C1726" s="7">
        <v>45804</v>
      </c>
      <c r="D1726" s="5">
        <v>11</v>
      </c>
    </row>
    <row r="1727" spans="1:4">
      <c r="A1727" s="4">
        <v>1726</v>
      </c>
      <c r="B1727" s="6">
        <v>185</v>
      </c>
      <c r="C1727" s="7">
        <v>45785</v>
      </c>
      <c r="D1727" s="5">
        <v>6</v>
      </c>
    </row>
    <row r="1728" spans="1:4">
      <c r="A1728" s="4">
        <v>1727</v>
      </c>
      <c r="B1728" s="6">
        <v>381</v>
      </c>
      <c r="C1728" s="7">
        <v>45735</v>
      </c>
      <c r="D1728" s="5">
        <v>11</v>
      </c>
    </row>
    <row r="1729" spans="1:4">
      <c r="A1729" s="4">
        <v>1728</v>
      </c>
      <c r="B1729" s="6">
        <v>77</v>
      </c>
      <c r="C1729" s="7">
        <v>45757</v>
      </c>
      <c r="D1729" s="5">
        <v>8</v>
      </c>
    </row>
    <row r="1730" spans="1:4">
      <c r="A1730" s="4">
        <v>1729</v>
      </c>
      <c r="B1730" s="6">
        <v>218</v>
      </c>
      <c r="C1730" s="7">
        <v>45661</v>
      </c>
      <c r="D1730" s="5">
        <v>6</v>
      </c>
    </row>
    <row r="1731" spans="1:4">
      <c r="A1731" s="4">
        <v>1730</v>
      </c>
      <c r="B1731" s="6">
        <v>208</v>
      </c>
      <c r="C1731" s="7">
        <v>45714</v>
      </c>
      <c r="D1731" s="5">
        <v>4</v>
      </c>
    </row>
    <row r="1732" spans="1:4">
      <c r="A1732" s="4">
        <v>1731</v>
      </c>
      <c r="B1732" s="6">
        <v>173</v>
      </c>
      <c r="C1732" s="7">
        <v>45806</v>
      </c>
      <c r="D1732" s="5">
        <v>9</v>
      </c>
    </row>
    <row r="1733" spans="1:4">
      <c r="A1733" s="4">
        <v>1732</v>
      </c>
      <c r="B1733" s="6">
        <v>125</v>
      </c>
      <c r="C1733" s="7">
        <v>45734</v>
      </c>
      <c r="D1733" s="5">
        <v>9</v>
      </c>
    </row>
    <row r="1734" spans="1:4">
      <c r="A1734" s="4">
        <v>1733</v>
      </c>
      <c r="B1734" s="6">
        <v>240</v>
      </c>
      <c r="C1734" s="7">
        <v>45800</v>
      </c>
      <c r="D1734" s="5">
        <v>12</v>
      </c>
    </row>
    <row r="1735" spans="1:4">
      <c r="A1735" s="4">
        <v>1734</v>
      </c>
      <c r="B1735" s="6">
        <v>391</v>
      </c>
      <c r="C1735" s="7">
        <v>45669</v>
      </c>
      <c r="D1735" s="5">
        <v>10</v>
      </c>
    </row>
    <row r="1736" spans="1:4">
      <c r="A1736" s="4">
        <v>1735</v>
      </c>
      <c r="B1736" s="6">
        <v>90</v>
      </c>
      <c r="C1736" s="7">
        <v>45687</v>
      </c>
      <c r="D1736" s="5">
        <v>8</v>
      </c>
    </row>
    <row r="1737" spans="1:4">
      <c r="A1737" s="4">
        <v>1736</v>
      </c>
      <c r="B1737" s="6">
        <v>329</v>
      </c>
      <c r="C1737" s="7">
        <v>45712</v>
      </c>
      <c r="D1737" s="5">
        <v>7</v>
      </c>
    </row>
    <row r="1738" spans="1:4">
      <c r="A1738" s="4">
        <v>1737</v>
      </c>
      <c r="B1738" s="6">
        <v>4</v>
      </c>
      <c r="C1738" s="7">
        <v>45826</v>
      </c>
      <c r="D1738" s="5">
        <v>8</v>
      </c>
    </row>
    <row r="1739" spans="1:4">
      <c r="A1739" s="4">
        <v>1738</v>
      </c>
      <c r="B1739" s="6">
        <v>174</v>
      </c>
      <c r="C1739" s="7">
        <v>45696</v>
      </c>
      <c r="D1739" s="5">
        <v>4</v>
      </c>
    </row>
    <row r="1740" spans="1:4">
      <c r="A1740" s="4">
        <v>1739</v>
      </c>
      <c r="B1740" s="6">
        <v>240</v>
      </c>
      <c r="C1740" s="7">
        <v>45833</v>
      </c>
      <c r="D1740" s="5">
        <v>6</v>
      </c>
    </row>
    <row r="1741" spans="1:4">
      <c r="A1741" s="4">
        <v>1740</v>
      </c>
      <c r="B1741" s="6">
        <v>85</v>
      </c>
      <c r="C1741" s="7">
        <v>45758</v>
      </c>
      <c r="D1741" s="5">
        <v>9</v>
      </c>
    </row>
    <row r="1742" spans="1:4">
      <c r="A1742" s="4">
        <v>1741</v>
      </c>
      <c r="B1742" s="6">
        <v>15</v>
      </c>
      <c r="C1742" s="7">
        <v>45787</v>
      </c>
      <c r="D1742" s="5">
        <v>5</v>
      </c>
    </row>
    <row r="1743" spans="1:4">
      <c r="A1743" s="4">
        <v>1742</v>
      </c>
      <c r="B1743" s="6">
        <v>63</v>
      </c>
      <c r="C1743" s="7">
        <v>45712</v>
      </c>
      <c r="D1743" s="5">
        <v>6</v>
      </c>
    </row>
    <row r="1744" spans="1:4">
      <c r="A1744" s="4">
        <v>1743</v>
      </c>
      <c r="B1744" s="6">
        <v>400</v>
      </c>
      <c r="C1744" s="7">
        <v>45675</v>
      </c>
      <c r="D1744" s="5">
        <v>9</v>
      </c>
    </row>
    <row r="1745" spans="1:4">
      <c r="A1745" s="4">
        <v>1744</v>
      </c>
      <c r="B1745" s="6">
        <v>354</v>
      </c>
      <c r="C1745" s="7">
        <v>45744</v>
      </c>
      <c r="D1745" s="5">
        <v>4</v>
      </c>
    </row>
    <row r="1746" spans="1:4">
      <c r="A1746" s="4">
        <v>1745</v>
      </c>
      <c r="B1746" s="6">
        <v>317</v>
      </c>
      <c r="C1746" s="7">
        <v>45711</v>
      </c>
      <c r="D1746" s="5">
        <v>4</v>
      </c>
    </row>
    <row r="1747" spans="1:4">
      <c r="A1747" s="4">
        <v>1746</v>
      </c>
      <c r="B1747" s="6">
        <v>216</v>
      </c>
      <c r="C1747" s="7">
        <v>45671</v>
      </c>
      <c r="D1747" s="5">
        <v>4</v>
      </c>
    </row>
    <row r="1748" spans="1:4">
      <c r="A1748" s="4">
        <v>1747</v>
      </c>
      <c r="B1748" s="6">
        <v>338</v>
      </c>
      <c r="C1748" s="7">
        <v>45814</v>
      </c>
      <c r="D1748" s="5">
        <v>7</v>
      </c>
    </row>
    <row r="1749" spans="1:4">
      <c r="A1749" s="4">
        <v>1748</v>
      </c>
      <c r="B1749" s="6">
        <v>228</v>
      </c>
      <c r="C1749" s="7">
        <v>45817</v>
      </c>
      <c r="D1749" s="5">
        <v>5</v>
      </c>
    </row>
    <row r="1750" spans="1:4">
      <c r="A1750" s="4">
        <v>1749</v>
      </c>
      <c r="B1750" s="6">
        <v>246</v>
      </c>
      <c r="C1750" s="7">
        <v>45788</v>
      </c>
      <c r="D1750" s="5">
        <v>8</v>
      </c>
    </row>
    <row r="1751" spans="1:4">
      <c r="A1751" s="4">
        <v>1750</v>
      </c>
      <c r="B1751" s="6">
        <v>282</v>
      </c>
      <c r="C1751" s="7">
        <v>45745</v>
      </c>
      <c r="D1751" s="5">
        <v>12</v>
      </c>
    </row>
    <row r="1752" spans="1:4">
      <c r="A1752" s="4">
        <v>1751</v>
      </c>
      <c r="B1752" s="6">
        <v>64</v>
      </c>
      <c r="C1752" s="7">
        <v>45753</v>
      </c>
      <c r="D1752" s="5">
        <v>7</v>
      </c>
    </row>
    <row r="1753" spans="1:4">
      <c r="A1753" s="4">
        <v>1752</v>
      </c>
      <c r="B1753" s="6">
        <v>276</v>
      </c>
      <c r="C1753" s="7">
        <v>45675</v>
      </c>
      <c r="D1753" s="5">
        <v>12</v>
      </c>
    </row>
    <row r="1754" spans="1:4">
      <c r="A1754" s="4">
        <v>1753</v>
      </c>
      <c r="B1754" s="6">
        <v>349</v>
      </c>
      <c r="C1754" s="7">
        <v>45815</v>
      </c>
      <c r="D1754" s="5">
        <v>8</v>
      </c>
    </row>
    <row r="1755" spans="1:4">
      <c r="A1755" s="4">
        <v>1754</v>
      </c>
      <c r="B1755" s="6">
        <v>340</v>
      </c>
      <c r="C1755" s="7">
        <v>45717</v>
      </c>
      <c r="D1755" s="5">
        <v>8</v>
      </c>
    </row>
    <row r="1756" spans="1:4">
      <c r="A1756" s="4">
        <v>1755</v>
      </c>
      <c r="B1756" s="6">
        <v>317</v>
      </c>
      <c r="C1756" s="7">
        <v>45672</v>
      </c>
      <c r="D1756" s="5">
        <v>11</v>
      </c>
    </row>
    <row r="1757" spans="1:4">
      <c r="A1757" s="4">
        <v>1756</v>
      </c>
      <c r="B1757" s="6">
        <v>81</v>
      </c>
      <c r="C1757" s="7">
        <v>45703</v>
      </c>
      <c r="D1757" s="5">
        <v>4</v>
      </c>
    </row>
    <row r="1758" spans="1:4">
      <c r="A1758" s="4">
        <v>1757</v>
      </c>
      <c r="B1758" s="6">
        <v>5</v>
      </c>
      <c r="C1758" s="7">
        <v>45681</v>
      </c>
      <c r="D1758" s="5">
        <v>7</v>
      </c>
    </row>
    <row r="1759" spans="1:4">
      <c r="A1759" s="4">
        <v>1758</v>
      </c>
      <c r="B1759" s="6">
        <v>179</v>
      </c>
      <c r="C1759" s="7">
        <v>45805</v>
      </c>
      <c r="D1759" s="5">
        <v>10</v>
      </c>
    </row>
    <row r="1760" spans="1:4">
      <c r="A1760" s="4">
        <v>1759</v>
      </c>
      <c r="B1760" s="6">
        <v>55</v>
      </c>
      <c r="C1760" s="7">
        <v>45736</v>
      </c>
      <c r="D1760" s="5">
        <v>5</v>
      </c>
    </row>
    <row r="1761" spans="1:4">
      <c r="A1761" s="4">
        <v>1760</v>
      </c>
      <c r="B1761" s="6">
        <v>70</v>
      </c>
      <c r="C1761" s="7">
        <v>45734</v>
      </c>
      <c r="D1761" s="5">
        <v>11</v>
      </c>
    </row>
    <row r="1762" spans="1:4">
      <c r="A1762" s="4">
        <v>1761</v>
      </c>
      <c r="B1762" s="6">
        <v>109</v>
      </c>
      <c r="C1762" s="7">
        <v>45783</v>
      </c>
      <c r="D1762" s="5">
        <v>11</v>
      </c>
    </row>
    <row r="1763" spans="1:4">
      <c r="A1763" s="4">
        <v>1762</v>
      </c>
      <c r="B1763" s="6">
        <v>291</v>
      </c>
      <c r="C1763" s="7">
        <v>45730</v>
      </c>
      <c r="D1763" s="5">
        <v>10</v>
      </c>
    </row>
    <row r="1764" spans="1:4">
      <c r="A1764" s="4">
        <v>1763</v>
      </c>
      <c r="B1764" s="6">
        <v>296</v>
      </c>
      <c r="C1764" s="7">
        <v>45674</v>
      </c>
      <c r="D1764" s="5">
        <v>11</v>
      </c>
    </row>
    <row r="1765" spans="1:4">
      <c r="A1765" s="4">
        <v>1764</v>
      </c>
      <c r="B1765" s="6">
        <v>292</v>
      </c>
      <c r="C1765" s="7">
        <v>45732</v>
      </c>
      <c r="D1765" s="5">
        <v>12</v>
      </c>
    </row>
    <row r="1766" spans="1:4">
      <c r="A1766" s="4">
        <v>1765</v>
      </c>
      <c r="B1766" s="6">
        <v>191</v>
      </c>
      <c r="C1766" s="7">
        <v>45729</v>
      </c>
      <c r="D1766" s="5">
        <v>10</v>
      </c>
    </row>
    <row r="1767" spans="1:4">
      <c r="A1767" s="4">
        <v>1766</v>
      </c>
      <c r="B1767" s="6">
        <v>176</v>
      </c>
      <c r="C1767" s="7">
        <v>45783</v>
      </c>
      <c r="D1767" s="5">
        <v>8</v>
      </c>
    </row>
    <row r="1768" spans="1:4">
      <c r="A1768" s="4">
        <v>1767</v>
      </c>
      <c r="B1768" s="6">
        <v>234</v>
      </c>
      <c r="C1768" s="7">
        <v>45757</v>
      </c>
      <c r="D1768" s="5">
        <v>8</v>
      </c>
    </row>
    <row r="1769" spans="1:4">
      <c r="A1769" s="4">
        <v>1768</v>
      </c>
      <c r="B1769" s="6">
        <v>2</v>
      </c>
      <c r="C1769" s="7">
        <v>45785</v>
      </c>
      <c r="D1769" s="5">
        <v>9</v>
      </c>
    </row>
    <row r="1770" spans="1:4">
      <c r="A1770" s="4">
        <v>1769</v>
      </c>
      <c r="B1770" s="6">
        <v>143</v>
      </c>
      <c r="C1770" s="7">
        <v>45789</v>
      </c>
      <c r="D1770" s="5">
        <v>4</v>
      </c>
    </row>
    <row r="1771" spans="1:4">
      <c r="A1771" s="4">
        <v>1770</v>
      </c>
      <c r="B1771" s="6">
        <v>159</v>
      </c>
      <c r="C1771" s="7">
        <v>45746</v>
      </c>
      <c r="D1771" s="5">
        <v>5</v>
      </c>
    </row>
    <row r="1772" spans="1:4">
      <c r="A1772" s="4">
        <v>1771</v>
      </c>
      <c r="B1772" s="6">
        <v>340</v>
      </c>
      <c r="C1772" s="7">
        <v>45660</v>
      </c>
      <c r="D1772" s="5">
        <v>8</v>
      </c>
    </row>
    <row r="1773" spans="1:4">
      <c r="A1773" s="4">
        <v>1772</v>
      </c>
      <c r="B1773" s="6">
        <v>373</v>
      </c>
      <c r="C1773" s="7">
        <v>45683</v>
      </c>
      <c r="D1773" s="5">
        <v>11</v>
      </c>
    </row>
    <row r="1774" spans="1:4">
      <c r="A1774" s="4">
        <v>1773</v>
      </c>
      <c r="B1774" s="6">
        <v>279</v>
      </c>
      <c r="C1774" s="7">
        <v>45766</v>
      </c>
      <c r="D1774" s="5">
        <v>4</v>
      </c>
    </row>
    <row r="1775" spans="1:4">
      <c r="A1775" s="4">
        <v>1774</v>
      </c>
      <c r="B1775" s="6">
        <v>249</v>
      </c>
      <c r="C1775" s="7">
        <v>45742</v>
      </c>
      <c r="D1775" s="5">
        <v>7</v>
      </c>
    </row>
    <row r="1776" spans="1:4">
      <c r="A1776" s="4">
        <v>1775</v>
      </c>
      <c r="B1776" s="6">
        <v>368</v>
      </c>
      <c r="C1776" s="7">
        <v>45659</v>
      </c>
      <c r="D1776" s="5">
        <v>8</v>
      </c>
    </row>
    <row r="1777" spans="1:4">
      <c r="A1777" s="4">
        <v>1776</v>
      </c>
      <c r="B1777" s="6">
        <v>272</v>
      </c>
      <c r="C1777" s="7">
        <v>45779</v>
      </c>
      <c r="D1777" s="5">
        <v>11</v>
      </c>
    </row>
    <row r="1778" spans="1:4">
      <c r="A1778" s="4">
        <v>1777</v>
      </c>
      <c r="B1778" s="6">
        <v>93</v>
      </c>
      <c r="C1778" s="7">
        <v>45789</v>
      </c>
      <c r="D1778" s="5">
        <v>4</v>
      </c>
    </row>
    <row r="1779" spans="1:4">
      <c r="A1779" s="4">
        <v>1778</v>
      </c>
      <c r="B1779" s="6">
        <v>18</v>
      </c>
      <c r="C1779" s="7">
        <v>45660</v>
      </c>
      <c r="D1779" s="5">
        <v>9</v>
      </c>
    </row>
    <row r="1780" spans="1:4">
      <c r="A1780" s="4">
        <v>1779</v>
      </c>
      <c r="B1780" s="6">
        <v>42</v>
      </c>
      <c r="C1780" s="7">
        <v>45680</v>
      </c>
      <c r="D1780" s="5">
        <v>8</v>
      </c>
    </row>
    <row r="1781" spans="1:4">
      <c r="A1781" s="4">
        <v>1780</v>
      </c>
      <c r="B1781" s="6">
        <v>374</v>
      </c>
      <c r="C1781" s="7">
        <v>45746</v>
      </c>
      <c r="D1781" s="5">
        <v>8</v>
      </c>
    </row>
    <row r="1782" spans="1:4">
      <c r="A1782" s="4">
        <v>1781</v>
      </c>
      <c r="B1782" s="6">
        <v>100</v>
      </c>
      <c r="C1782" s="7">
        <v>45718</v>
      </c>
      <c r="D1782" s="5">
        <v>5</v>
      </c>
    </row>
    <row r="1783" spans="1:4">
      <c r="A1783" s="4">
        <v>1782</v>
      </c>
      <c r="B1783" s="6">
        <v>239</v>
      </c>
      <c r="C1783" s="7">
        <v>45720</v>
      </c>
      <c r="D1783" s="5">
        <v>8</v>
      </c>
    </row>
    <row r="1784" spans="1:4">
      <c r="A1784" s="4">
        <v>1783</v>
      </c>
      <c r="B1784" s="6">
        <v>253</v>
      </c>
      <c r="C1784" s="7">
        <v>45807</v>
      </c>
      <c r="D1784" s="5">
        <v>7</v>
      </c>
    </row>
    <row r="1785" spans="1:4">
      <c r="A1785" s="4">
        <v>1784</v>
      </c>
      <c r="B1785" s="6">
        <v>339</v>
      </c>
      <c r="C1785" s="7">
        <v>45815</v>
      </c>
      <c r="D1785" s="5">
        <v>12</v>
      </c>
    </row>
    <row r="1786" spans="1:4">
      <c r="A1786" s="4">
        <v>1785</v>
      </c>
      <c r="B1786" s="6">
        <v>111</v>
      </c>
      <c r="C1786" s="7">
        <v>45817</v>
      </c>
      <c r="D1786" s="5">
        <v>8</v>
      </c>
    </row>
    <row r="1787" spans="1:4">
      <c r="A1787" s="4">
        <v>1786</v>
      </c>
      <c r="B1787" s="6">
        <v>35</v>
      </c>
      <c r="C1787" s="7">
        <v>45745</v>
      </c>
      <c r="D1787" s="5">
        <v>10</v>
      </c>
    </row>
    <row r="1788" spans="1:4">
      <c r="A1788" s="4">
        <v>1787</v>
      </c>
      <c r="B1788" s="6">
        <v>323</v>
      </c>
      <c r="C1788" s="7">
        <v>45725</v>
      </c>
      <c r="D1788" s="5">
        <v>10</v>
      </c>
    </row>
    <row r="1789" spans="1:4">
      <c r="A1789" s="4">
        <v>1788</v>
      </c>
      <c r="B1789" s="6">
        <v>170</v>
      </c>
      <c r="C1789" s="7">
        <v>45712</v>
      </c>
      <c r="D1789" s="5">
        <v>7</v>
      </c>
    </row>
    <row r="1790" spans="1:4">
      <c r="A1790" s="4">
        <v>1789</v>
      </c>
      <c r="B1790" s="6">
        <v>220</v>
      </c>
      <c r="C1790" s="7">
        <v>45737</v>
      </c>
      <c r="D1790" s="5">
        <v>9</v>
      </c>
    </row>
    <row r="1791" spans="1:4">
      <c r="A1791" s="4">
        <v>1790</v>
      </c>
      <c r="B1791" s="6">
        <v>1</v>
      </c>
      <c r="C1791" s="7">
        <v>45737</v>
      </c>
      <c r="D1791" s="5">
        <v>9</v>
      </c>
    </row>
    <row r="1792" spans="1:4">
      <c r="A1792" s="4">
        <v>1791</v>
      </c>
      <c r="B1792" s="6">
        <v>334</v>
      </c>
      <c r="C1792" s="7">
        <v>45761</v>
      </c>
      <c r="D1792" s="5">
        <v>8</v>
      </c>
    </row>
    <row r="1793" spans="1:4">
      <c r="A1793" s="4">
        <v>1792</v>
      </c>
      <c r="B1793" s="6">
        <v>159</v>
      </c>
      <c r="C1793" s="7">
        <v>45825</v>
      </c>
      <c r="D1793" s="5">
        <v>5</v>
      </c>
    </row>
    <row r="1794" spans="1:4">
      <c r="A1794" s="4">
        <v>1793</v>
      </c>
      <c r="B1794" s="6">
        <v>147</v>
      </c>
      <c r="C1794" s="7">
        <v>45799</v>
      </c>
      <c r="D1794" s="5">
        <v>12</v>
      </c>
    </row>
    <row r="1795" spans="1:4">
      <c r="A1795" s="4">
        <v>1794</v>
      </c>
      <c r="B1795" s="6">
        <v>167</v>
      </c>
      <c r="C1795" s="7">
        <v>45768</v>
      </c>
      <c r="D1795" s="5">
        <v>12</v>
      </c>
    </row>
    <row r="1796" spans="1:4">
      <c r="A1796" s="4">
        <v>1795</v>
      </c>
      <c r="B1796" s="6">
        <v>176</v>
      </c>
      <c r="C1796" s="7">
        <v>45838</v>
      </c>
      <c r="D1796" s="5">
        <v>9</v>
      </c>
    </row>
    <row r="1797" spans="1:4">
      <c r="A1797" s="4">
        <v>1796</v>
      </c>
      <c r="B1797" s="6">
        <v>352</v>
      </c>
      <c r="C1797" s="7">
        <v>45829</v>
      </c>
      <c r="D1797" s="5">
        <v>11</v>
      </c>
    </row>
    <row r="1798" spans="1:4">
      <c r="A1798" s="4">
        <v>1797</v>
      </c>
      <c r="B1798" s="6">
        <v>278</v>
      </c>
      <c r="C1798" s="7">
        <v>45687</v>
      </c>
      <c r="D1798" s="5">
        <v>7</v>
      </c>
    </row>
    <row r="1799" spans="1:4">
      <c r="A1799" s="4">
        <v>1798</v>
      </c>
      <c r="B1799" s="6">
        <v>398</v>
      </c>
      <c r="C1799" s="7">
        <v>45738</v>
      </c>
      <c r="D1799" s="5">
        <v>5</v>
      </c>
    </row>
    <row r="1800" spans="1:4">
      <c r="A1800" s="4">
        <v>1799</v>
      </c>
      <c r="B1800" s="6">
        <v>400</v>
      </c>
      <c r="C1800" s="7">
        <v>45695</v>
      </c>
      <c r="D1800" s="5">
        <v>8</v>
      </c>
    </row>
    <row r="1801" spans="1:4">
      <c r="A1801" s="4">
        <v>1800</v>
      </c>
      <c r="B1801" s="6">
        <v>386</v>
      </c>
      <c r="C1801" s="7">
        <v>45759</v>
      </c>
      <c r="D1801" s="5">
        <v>8</v>
      </c>
    </row>
    <row r="1802" spans="1:4">
      <c r="A1802" s="4">
        <v>1801</v>
      </c>
      <c r="B1802" s="6">
        <v>357</v>
      </c>
      <c r="C1802" s="7">
        <v>45796</v>
      </c>
      <c r="D1802" s="5">
        <v>9</v>
      </c>
    </row>
    <row r="1803" spans="1:4">
      <c r="A1803" s="4">
        <v>1802</v>
      </c>
      <c r="B1803" s="6">
        <v>393</v>
      </c>
      <c r="C1803" s="7">
        <v>45802</v>
      </c>
      <c r="D1803" s="5">
        <v>7</v>
      </c>
    </row>
    <row r="1804" spans="1:4">
      <c r="A1804" s="4">
        <v>1803</v>
      </c>
      <c r="B1804" s="6">
        <v>236</v>
      </c>
      <c r="C1804" s="7">
        <v>45660</v>
      </c>
      <c r="D1804" s="5">
        <v>4</v>
      </c>
    </row>
    <row r="1805" spans="1:4">
      <c r="A1805" s="4">
        <v>1804</v>
      </c>
      <c r="B1805" s="6">
        <v>81</v>
      </c>
      <c r="C1805" s="7">
        <v>45714</v>
      </c>
      <c r="D1805" s="5">
        <v>6</v>
      </c>
    </row>
    <row r="1806" spans="1:4">
      <c r="A1806" s="4">
        <v>1805</v>
      </c>
      <c r="B1806" s="6">
        <v>199</v>
      </c>
      <c r="C1806" s="7">
        <v>45781</v>
      </c>
      <c r="D1806" s="5">
        <v>8</v>
      </c>
    </row>
    <row r="1807" spans="1:4">
      <c r="A1807" s="4">
        <v>1806</v>
      </c>
      <c r="B1807" s="6">
        <v>211</v>
      </c>
      <c r="C1807" s="7">
        <v>45796</v>
      </c>
      <c r="D1807" s="5">
        <v>4</v>
      </c>
    </row>
    <row r="1808" spans="1:4">
      <c r="A1808" s="4">
        <v>1807</v>
      </c>
      <c r="B1808" s="6">
        <v>44</v>
      </c>
      <c r="C1808" s="7">
        <v>45683</v>
      </c>
      <c r="D1808" s="5">
        <v>12</v>
      </c>
    </row>
    <row r="1809" spans="1:4">
      <c r="A1809" s="4">
        <v>1808</v>
      </c>
      <c r="B1809" s="6">
        <v>202</v>
      </c>
      <c r="C1809" s="7">
        <v>45686</v>
      </c>
      <c r="D1809" s="5">
        <v>6</v>
      </c>
    </row>
    <row r="1810" spans="1:4">
      <c r="A1810" s="4">
        <v>1809</v>
      </c>
      <c r="B1810" s="6">
        <v>185</v>
      </c>
      <c r="C1810" s="7">
        <v>45806</v>
      </c>
      <c r="D1810" s="5">
        <v>9</v>
      </c>
    </row>
    <row r="1811" spans="1:4">
      <c r="A1811" s="4">
        <v>1810</v>
      </c>
      <c r="B1811" s="6">
        <v>284</v>
      </c>
      <c r="C1811" s="7">
        <v>45790</v>
      </c>
      <c r="D1811" s="5">
        <v>5</v>
      </c>
    </row>
    <row r="1812" spans="1:4">
      <c r="A1812" s="4">
        <v>1811</v>
      </c>
      <c r="B1812" s="6">
        <v>276</v>
      </c>
      <c r="C1812" s="7">
        <v>45813</v>
      </c>
      <c r="D1812" s="5">
        <v>4</v>
      </c>
    </row>
    <row r="1813" spans="1:4">
      <c r="A1813" s="4">
        <v>1812</v>
      </c>
      <c r="B1813" s="6">
        <v>78</v>
      </c>
      <c r="C1813" s="7">
        <v>45806</v>
      </c>
      <c r="D1813" s="5">
        <v>11</v>
      </c>
    </row>
    <row r="1814" spans="1:4">
      <c r="A1814" s="4">
        <v>1813</v>
      </c>
      <c r="B1814" s="6">
        <v>1</v>
      </c>
      <c r="C1814" s="7">
        <v>45745</v>
      </c>
      <c r="D1814" s="5">
        <v>10</v>
      </c>
    </row>
    <row r="1815" spans="1:4">
      <c r="A1815" s="4">
        <v>1814</v>
      </c>
      <c r="B1815" s="6">
        <v>186</v>
      </c>
      <c r="C1815" s="7">
        <v>45671</v>
      </c>
      <c r="D1815" s="5">
        <v>12</v>
      </c>
    </row>
    <row r="1816" spans="1:4">
      <c r="A1816" s="4">
        <v>1815</v>
      </c>
      <c r="B1816" s="6">
        <v>281</v>
      </c>
      <c r="C1816" s="7">
        <v>45709</v>
      </c>
      <c r="D1816" s="5">
        <v>10</v>
      </c>
    </row>
    <row r="1817" spans="1:4">
      <c r="A1817" s="4">
        <v>1816</v>
      </c>
      <c r="B1817" s="6">
        <v>109</v>
      </c>
      <c r="C1817" s="7">
        <v>45662</v>
      </c>
      <c r="D1817" s="5">
        <v>11</v>
      </c>
    </row>
    <row r="1818" spans="1:4">
      <c r="A1818" s="4">
        <v>1817</v>
      </c>
      <c r="B1818" s="6">
        <v>239</v>
      </c>
      <c r="C1818" s="7">
        <v>45819</v>
      </c>
      <c r="D1818" s="5">
        <v>12</v>
      </c>
    </row>
    <row r="1819" spans="1:4">
      <c r="A1819" s="4">
        <v>1818</v>
      </c>
      <c r="B1819" s="6">
        <v>89</v>
      </c>
      <c r="C1819" s="7">
        <v>45781</v>
      </c>
      <c r="D1819" s="5">
        <v>5</v>
      </c>
    </row>
    <row r="1820" spans="1:4">
      <c r="A1820" s="4">
        <v>1819</v>
      </c>
      <c r="B1820" s="6">
        <v>12</v>
      </c>
      <c r="C1820" s="7">
        <v>45818</v>
      </c>
      <c r="D1820" s="5">
        <v>12</v>
      </c>
    </row>
    <row r="1821" spans="1:4">
      <c r="A1821" s="4">
        <v>1820</v>
      </c>
      <c r="B1821" s="6">
        <v>370</v>
      </c>
      <c r="C1821" s="7">
        <v>45730</v>
      </c>
      <c r="D1821" s="5">
        <v>6</v>
      </c>
    </row>
    <row r="1822" spans="1:4">
      <c r="A1822" s="4">
        <v>1821</v>
      </c>
      <c r="B1822" s="6">
        <v>207</v>
      </c>
      <c r="C1822" s="7">
        <v>45695</v>
      </c>
      <c r="D1822" s="5">
        <v>5</v>
      </c>
    </row>
    <row r="1823" spans="1:4">
      <c r="A1823" s="4">
        <v>1822</v>
      </c>
      <c r="B1823" s="6">
        <v>1</v>
      </c>
      <c r="C1823" s="7">
        <v>45833</v>
      </c>
      <c r="D1823" s="5">
        <v>5</v>
      </c>
    </row>
    <row r="1824" spans="1:4">
      <c r="A1824" s="4">
        <v>1823</v>
      </c>
      <c r="B1824" s="6">
        <v>87</v>
      </c>
      <c r="C1824" s="7">
        <v>45760</v>
      </c>
      <c r="D1824" s="5">
        <v>9</v>
      </c>
    </row>
    <row r="1825" spans="1:4">
      <c r="A1825" s="4">
        <v>1824</v>
      </c>
      <c r="B1825" s="6">
        <v>252</v>
      </c>
      <c r="C1825" s="7">
        <v>45683</v>
      </c>
      <c r="D1825" s="5">
        <v>12</v>
      </c>
    </row>
    <row r="1826" spans="1:4">
      <c r="A1826" s="4">
        <v>1825</v>
      </c>
      <c r="B1826" s="6">
        <v>380</v>
      </c>
      <c r="C1826" s="7">
        <v>45686</v>
      </c>
      <c r="D1826" s="5">
        <v>6</v>
      </c>
    </row>
    <row r="1827" spans="1:4">
      <c r="A1827" s="4">
        <v>1826</v>
      </c>
      <c r="B1827" s="6">
        <v>140</v>
      </c>
      <c r="C1827" s="7">
        <v>45808</v>
      </c>
      <c r="D1827" s="5">
        <v>5</v>
      </c>
    </row>
    <row r="1828" spans="1:4">
      <c r="A1828" s="4">
        <v>1827</v>
      </c>
      <c r="B1828" s="6">
        <v>168</v>
      </c>
      <c r="C1828" s="7">
        <v>45749</v>
      </c>
      <c r="D1828" s="5">
        <v>7</v>
      </c>
    </row>
    <row r="1829" spans="1:4">
      <c r="A1829" s="4">
        <v>1828</v>
      </c>
      <c r="B1829" s="6">
        <v>178</v>
      </c>
      <c r="C1829" s="7">
        <v>45683</v>
      </c>
      <c r="D1829" s="5">
        <v>4</v>
      </c>
    </row>
    <row r="1830" spans="1:4">
      <c r="A1830" s="4">
        <v>1829</v>
      </c>
      <c r="B1830" s="6">
        <v>217</v>
      </c>
      <c r="C1830" s="7">
        <v>45691</v>
      </c>
      <c r="D1830" s="5">
        <v>7</v>
      </c>
    </row>
    <row r="1831" spans="1:4">
      <c r="A1831" s="4">
        <v>1830</v>
      </c>
      <c r="B1831" s="6">
        <v>211</v>
      </c>
      <c r="C1831" s="7">
        <v>45778</v>
      </c>
      <c r="D1831" s="5">
        <v>6</v>
      </c>
    </row>
    <row r="1832" spans="1:4">
      <c r="A1832" s="4">
        <v>1831</v>
      </c>
      <c r="B1832" s="6">
        <v>266</v>
      </c>
      <c r="C1832" s="7">
        <v>45713</v>
      </c>
      <c r="D1832" s="5">
        <v>6</v>
      </c>
    </row>
    <row r="1833" spans="1:4">
      <c r="A1833" s="4">
        <v>1832</v>
      </c>
      <c r="B1833" s="6">
        <v>79</v>
      </c>
      <c r="C1833" s="7">
        <v>45681</v>
      </c>
      <c r="D1833" s="5">
        <v>4</v>
      </c>
    </row>
    <row r="1834" spans="1:4">
      <c r="A1834" s="4">
        <v>1833</v>
      </c>
      <c r="B1834" s="6">
        <v>198</v>
      </c>
      <c r="C1834" s="7">
        <v>45784</v>
      </c>
      <c r="D1834" s="5">
        <v>11</v>
      </c>
    </row>
    <row r="1835" spans="1:4">
      <c r="A1835" s="4">
        <v>1834</v>
      </c>
      <c r="B1835" s="6">
        <v>379</v>
      </c>
      <c r="C1835" s="7">
        <v>45779</v>
      </c>
      <c r="D1835" s="5">
        <v>11</v>
      </c>
    </row>
    <row r="1836" spans="1:4">
      <c r="A1836" s="4">
        <v>1835</v>
      </c>
      <c r="B1836" s="6">
        <v>118</v>
      </c>
      <c r="C1836" s="7">
        <v>45793</v>
      </c>
      <c r="D1836" s="5">
        <v>12</v>
      </c>
    </row>
    <row r="1837" spans="1:4">
      <c r="A1837" s="4">
        <v>1836</v>
      </c>
      <c r="B1837" s="6">
        <v>176</v>
      </c>
      <c r="C1837" s="7">
        <v>45705</v>
      </c>
      <c r="D1837" s="5">
        <v>5</v>
      </c>
    </row>
    <row r="1838" spans="1:4">
      <c r="A1838" s="4">
        <v>1837</v>
      </c>
      <c r="B1838" s="6">
        <v>20</v>
      </c>
      <c r="C1838" s="7">
        <v>45812</v>
      </c>
      <c r="D1838" s="5">
        <v>9</v>
      </c>
    </row>
    <row r="1839" spans="1:4">
      <c r="A1839" s="4">
        <v>1838</v>
      </c>
      <c r="B1839" s="6">
        <v>163</v>
      </c>
      <c r="C1839" s="7">
        <v>45797</v>
      </c>
      <c r="D1839" s="5">
        <v>4</v>
      </c>
    </row>
    <row r="1840" spans="1:4">
      <c r="A1840" s="4">
        <v>1839</v>
      </c>
      <c r="B1840" s="6">
        <v>363</v>
      </c>
      <c r="C1840" s="7">
        <v>45799</v>
      </c>
      <c r="D1840" s="5">
        <v>8</v>
      </c>
    </row>
    <row r="1841" spans="1:4">
      <c r="A1841" s="4">
        <v>1840</v>
      </c>
      <c r="B1841" s="6">
        <v>103</v>
      </c>
      <c r="C1841" s="7">
        <v>45696</v>
      </c>
      <c r="D1841" s="5">
        <v>5</v>
      </c>
    </row>
    <row r="1842" spans="1:4">
      <c r="A1842" s="4">
        <v>1841</v>
      </c>
      <c r="B1842" s="6">
        <v>158</v>
      </c>
      <c r="C1842" s="7">
        <v>45721</v>
      </c>
      <c r="D1842" s="5">
        <v>9</v>
      </c>
    </row>
    <row r="1843" spans="1:4">
      <c r="A1843" s="4">
        <v>1842</v>
      </c>
      <c r="B1843" s="6">
        <v>265</v>
      </c>
      <c r="C1843" s="7">
        <v>45714</v>
      </c>
      <c r="D1843" s="5">
        <v>12</v>
      </c>
    </row>
    <row r="1844" spans="1:4">
      <c r="A1844" s="4">
        <v>1843</v>
      </c>
      <c r="B1844" s="6">
        <v>290</v>
      </c>
      <c r="C1844" s="7">
        <v>45693</v>
      </c>
      <c r="D1844" s="5">
        <v>6</v>
      </c>
    </row>
    <row r="1845" spans="1:4">
      <c r="A1845" s="4">
        <v>1844</v>
      </c>
      <c r="B1845" s="6">
        <v>324</v>
      </c>
      <c r="C1845" s="7">
        <v>45780</v>
      </c>
      <c r="D1845" s="5">
        <v>10</v>
      </c>
    </row>
    <row r="1846" spans="1:4">
      <c r="A1846" s="4">
        <v>1845</v>
      </c>
      <c r="B1846" s="6">
        <v>396</v>
      </c>
      <c r="C1846" s="7">
        <v>45784</v>
      </c>
      <c r="D1846" s="5">
        <v>5</v>
      </c>
    </row>
    <row r="1847" spans="1:4">
      <c r="A1847" s="4">
        <v>1846</v>
      </c>
      <c r="B1847" s="6">
        <v>25</v>
      </c>
      <c r="C1847" s="7">
        <v>45806</v>
      </c>
      <c r="D1847" s="5">
        <v>8</v>
      </c>
    </row>
    <row r="1848" spans="1:4">
      <c r="A1848" s="4">
        <v>1847</v>
      </c>
      <c r="B1848" s="6">
        <v>163</v>
      </c>
      <c r="C1848" s="7">
        <v>45736</v>
      </c>
      <c r="D1848" s="5">
        <v>9</v>
      </c>
    </row>
    <row r="1849" spans="1:4">
      <c r="A1849" s="4">
        <v>1848</v>
      </c>
      <c r="B1849" s="6">
        <v>239</v>
      </c>
      <c r="C1849" s="7">
        <v>45794</v>
      </c>
      <c r="D1849" s="5">
        <v>9</v>
      </c>
    </row>
    <row r="1850" spans="1:4">
      <c r="A1850" s="4">
        <v>1849</v>
      </c>
      <c r="B1850" s="6">
        <v>111</v>
      </c>
      <c r="C1850" s="7">
        <v>45661</v>
      </c>
      <c r="D1850" s="5">
        <v>4</v>
      </c>
    </row>
    <row r="1851" spans="1:4">
      <c r="A1851" s="4">
        <v>1850</v>
      </c>
      <c r="B1851" s="6">
        <v>27</v>
      </c>
      <c r="C1851" s="7">
        <v>45716</v>
      </c>
      <c r="D1851" s="5">
        <v>11</v>
      </c>
    </row>
    <row r="1852" spans="1:4">
      <c r="A1852" s="4">
        <v>1851</v>
      </c>
      <c r="B1852" s="6">
        <v>151</v>
      </c>
      <c r="C1852" s="7">
        <v>45666</v>
      </c>
      <c r="D1852" s="5">
        <v>11</v>
      </c>
    </row>
    <row r="1853" spans="1:4">
      <c r="A1853" s="4">
        <v>1852</v>
      </c>
      <c r="B1853" s="6">
        <v>149</v>
      </c>
      <c r="C1853" s="7">
        <v>45671</v>
      </c>
      <c r="D1853" s="5">
        <v>6</v>
      </c>
    </row>
    <row r="1854" spans="1:4">
      <c r="A1854" s="4">
        <v>1853</v>
      </c>
      <c r="B1854" s="6">
        <v>97</v>
      </c>
      <c r="C1854" s="7">
        <v>45669</v>
      </c>
      <c r="D1854" s="5">
        <v>8</v>
      </c>
    </row>
    <row r="1855" spans="1:4">
      <c r="A1855" s="4">
        <v>1854</v>
      </c>
      <c r="B1855" s="6">
        <v>234</v>
      </c>
      <c r="C1855" s="7">
        <v>45777</v>
      </c>
      <c r="D1855" s="5">
        <v>9</v>
      </c>
    </row>
    <row r="1856" spans="1:4">
      <c r="A1856" s="4">
        <v>1855</v>
      </c>
      <c r="B1856" s="6">
        <v>132</v>
      </c>
      <c r="C1856" s="7">
        <v>45810</v>
      </c>
      <c r="D1856" s="5">
        <v>5</v>
      </c>
    </row>
    <row r="1857" spans="1:4">
      <c r="A1857" s="4">
        <v>1856</v>
      </c>
      <c r="B1857" s="6">
        <v>134</v>
      </c>
      <c r="C1857" s="7">
        <v>45680</v>
      </c>
      <c r="D1857" s="5">
        <v>12</v>
      </c>
    </row>
    <row r="1858" spans="1:4">
      <c r="A1858" s="4">
        <v>1857</v>
      </c>
      <c r="B1858" s="6">
        <v>353</v>
      </c>
      <c r="C1858" s="7">
        <v>45781</v>
      </c>
      <c r="D1858" s="5">
        <v>5</v>
      </c>
    </row>
    <row r="1859" spans="1:4">
      <c r="A1859" s="4">
        <v>1858</v>
      </c>
      <c r="B1859" s="6">
        <v>292</v>
      </c>
      <c r="C1859" s="7">
        <v>45781</v>
      </c>
      <c r="D1859" s="5">
        <v>8</v>
      </c>
    </row>
    <row r="1860" spans="1:4">
      <c r="A1860" s="4">
        <v>1859</v>
      </c>
      <c r="B1860" s="6">
        <v>278</v>
      </c>
      <c r="C1860" s="7">
        <v>45673</v>
      </c>
      <c r="D1860" s="5">
        <v>11</v>
      </c>
    </row>
    <row r="1861" spans="1:4">
      <c r="A1861" s="4">
        <v>1860</v>
      </c>
      <c r="B1861" s="6">
        <v>124</v>
      </c>
      <c r="C1861" s="7">
        <v>45700</v>
      </c>
      <c r="D1861" s="5">
        <v>12</v>
      </c>
    </row>
    <row r="1862" spans="1:4">
      <c r="A1862" s="4">
        <v>1861</v>
      </c>
      <c r="B1862" s="6">
        <v>48</v>
      </c>
      <c r="C1862" s="7">
        <v>45700</v>
      </c>
      <c r="D1862" s="5">
        <v>11</v>
      </c>
    </row>
    <row r="1863" spans="1:4">
      <c r="A1863" s="4">
        <v>1862</v>
      </c>
      <c r="B1863" s="6">
        <v>59</v>
      </c>
      <c r="C1863" s="7">
        <v>45677</v>
      </c>
      <c r="D1863" s="5">
        <v>5</v>
      </c>
    </row>
    <row r="1864" spans="1:4">
      <c r="A1864" s="4">
        <v>1863</v>
      </c>
      <c r="B1864" s="6">
        <v>309</v>
      </c>
      <c r="C1864" s="7">
        <v>45831</v>
      </c>
      <c r="D1864" s="5">
        <v>5</v>
      </c>
    </row>
    <row r="1865" spans="1:4">
      <c r="A1865" s="4">
        <v>1864</v>
      </c>
      <c r="B1865" s="6">
        <v>149</v>
      </c>
      <c r="C1865" s="7">
        <v>45748</v>
      </c>
      <c r="D1865" s="5">
        <v>4</v>
      </c>
    </row>
    <row r="1866" spans="1:4">
      <c r="A1866" s="4">
        <v>1865</v>
      </c>
      <c r="B1866" s="6">
        <v>68</v>
      </c>
      <c r="C1866" s="7">
        <v>45819</v>
      </c>
      <c r="D1866" s="5">
        <v>4</v>
      </c>
    </row>
    <row r="1867" spans="1:4">
      <c r="A1867" s="4">
        <v>1866</v>
      </c>
      <c r="B1867" s="6">
        <v>207</v>
      </c>
      <c r="C1867" s="7">
        <v>45769</v>
      </c>
      <c r="D1867" s="5">
        <v>11</v>
      </c>
    </row>
    <row r="1868" spans="1:4">
      <c r="A1868" s="4">
        <v>1867</v>
      </c>
      <c r="B1868" s="6">
        <v>88</v>
      </c>
      <c r="C1868" s="7">
        <v>45706</v>
      </c>
      <c r="D1868" s="5">
        <v>4</v>
      </c>
    </row>
    <row r="1869" spans="1:4">
      <c r="A1869" s="4">
        <v>1868</v>
      </c>
      <c r="B1869" s="6">
        <v>388</v>
      </c>
      <c r="C1869" s="7">
        <v>45768</v>
      </c>
      <c r="D1869" s="5">
        <v>7</v>
      </c>
    </row>
    <row r="1870" spans="1:4">
      <c r="A1870" s="4">
        <v>1869</v>
      </c>
      <c r="B1870" s="6">
        <v>198</v>
      </c>
      <c r="C1870" s="7">
        <v>45659</v>
      </c>
      <c r="D1870" s="5">
        <v>6</v>
      </c>
    </row>
    <row r="1871" spans="1:4">
      <c r="A1871" s="4">
        <v>1870</v>
      </c>
      <c r="B1871" s="6">
        <v>209</v>
      </c>
      <c r="C1871" s="7">
        <v>45711</v>
      </c>
      <c r="D1871" s="5">
        <v>4</v>
      </c>
    </row>
    <row r="1872" spans="1:4">
      <c r="A1872" s="4">
        <v>1871</v>
      </c>
      <c r="B1872" s="6">
        <v>121</v>
      </c>
      <c r="C1872" s="7">
        <v>45693</v>
      </c>
      <c r="D1872" s="5">
        <v>8</v>
      </c>
    </row>
    <row r="1873" spans="1:4">
      <c r="A1873" s="4">
        <v>1872</v>
      </c>
      <c r="B1873" s="6">
        <v>327</v>
      </c>
      <c r="C1873" s="7">
        <v>45796</v>
      </c>
      <c r="D1873" s="5">
        <v>5</v>
      </c>
    </row>
    <row r="1874" spans="1:4">
      <c r="A1874" s="4">
        <v>1873</v>
      </c>
      <c r="B1874" s="6">
        <v>41</v>
      </c>
      <c r="C1874" s="7">
        <v>45798</v>
      </c>
      <c r="D1874" s="5">
        <v>6</v>
      </c>
    </row>
    <row r="1875" spans="1:4">
      <c r="A1875" s="4">
        <v>1874</v>
      </c>
      <c r="B1875" s="6">
        <v>231</v>
      </c>
      <c r="C1875" s="7">
        <v>45768</v>
      </c>
      <c r="D1875" s="5">
        <v>10</v>
      </c>
    </row>
    <row r="1876" spans="1:4">
      <c r="A1876" s="4">
        <v>1875</v>
      </c>
      <c r="B1876" s="6">
        <v>380</v>
      </c>
      <c r="C1876" s="7">
        <v>45685</v>
      </c>
      <c r="D1876" s="5">
        <v>6</v>
      </c>
    </row>
    <row r="1877" spans="1:4">
      <c r="A1877" s="4">
        <v>1876</v>
      </c>
      <c r="B1877" s="6">
        <v>309</v>
      </c>
      <c r="C1877" s="7">
        <v>45701</v>
      </c>
      <c r="D1877" s="5">
        <v>8</v>
      </c>
    </row>
    <row r="1878" spans="1:4">
      <c r="A1878" s="4">
        <v>1877</v>
      </c>
      <c r="B1878" s="6">
        <v>307</v>
      </c>
      <c r="C1878" s="7">
        <v>45758</v>
      </c>
      <c r="D1878" s="5">
        <v>5</v>
      </c>
    </row>
    <row r="1879" spans="1:4">
      <c r="A1879" s="4">
        <v>1878</v>
      </c>
      <c r="B1879" s="6">
        <v>85</v>
      </c>
      <c r="C1879" s="7">
        <v>45816</v>
      </c>
      <c r="D1879" s="5">
        <v>6</v>
      </c>
    </row>
    <row r="1880" spans="1:4">
      <c r="A1880" s="4">
        <v>1879</v>
      </c>
      <c r="B1880" s="6">
        <v>84</v>
      </c>
      <c r="C1880" s="7">
        <v>45665</v>
      </c>
      <c r="D1880" s="5">
        <v>12</v>
      </c>
    </row>
    <row r="1881" spans="1:4">
      <c r="A1881" s="4">
        <v>1880</v>
      </c>
      <c r="B1881" s="6">
        <v>16</v>
      </c>
      <c r="C1881" s="7">
        <v>45744</v>
      </c>
      <c r="D1881" s="5">
        <v>7</v>
      </c>
    </row>
    <row r="1882" spans="1:4">
      <c r="A1882" s="4">
        <v>1881</v>
      </c>
      <c r="B1882" s="6">
        <v>368</v>
      </c>
      <c r="C1882" s="7">
        <v>45822</v>
      </c>
      <c r="D1882" s="5">
        <v>6</v>
      </c>
    </row>
    <row r="1883" spans="1:4">
      <c r="A1883" s="4">
        <v>1882</v>
      </c>
      <c r="B1883" s="6">
        <v>69</v>
      </c>
      <c r="C1883" s="7">
        <v>45783</v>
      </c>
      <c r="D1883" s="5">
        <v>9</v>
      </c>
    </row>
    <row r="1884" spans="1:4">
      <c r="A1884" s="4">
        <v>1883</v>
      </c>
      <c r="B1884" s="6">
        <v>61</v>
      </c>
      <c r="C1884" s="7">
        <v>45832</v>
      </c>
      <c r="D1884" s="5">
        <v>7</v>
      </c>
    </row>
    <row r="1885" spans="1:4">
      <c r="A1885" s="4">
        <v>1884</v>
      </c>
      <c r="B1885" s="6">
        <v>140</v>
      </c>
      <c r="C1885" s="7">
        <v>45708</v>
      </c>
      <c r="D1885" s="5">
        <v>10</v>
      </c>
    </row>
    <row r="1886" spans="1:4">
      <c r="A1886" s="4">
        <v>1885</v>
      </c>
      <c r="B1886" s="6">
        <v>248</v>
      </c>
      <c r="C1886" s="7">
        <v>45704</v>
      </c>
      <c r="D1886" s="5">
        <v>10</v>
      </c>
    </row>
    <row r="1887" spans="1:4">
      <c r="A1887" s="4">
        <v>1886</v>
      </c>
      <c r="B1887" s="6">
        <v>203</v>
      </c>
      <c r="C1887" s="7">
        <v>45677</v>
      </c>
      <c r="D1887" s="5">
        <v>6</v>
      </c>
    </row>
    <row r="1888" spans="1:4">
      <c r="A1888" s="4">
        <v>1887</v>
      </c>
      <c r="B1888" s="6">
        <v>327</v>
      </c>
      <c r="C1888" s="7">
        <v>45735</v>
      </c>
      <c r="D1888" s="5">
        <v>8</v>
      </c>
    </row>
    <row r="1889" spans="1:4">
      <c r="A1889" s="4">
        <v>1888</v>
      </c>
      <c r="B1889" s="6">
        <v>10</v>
      </c>
      <c r="C1889" s="7">
        <v>45723</v>
      </c>
      <c r="D1889" s="5">
        <v>10</v>
      </c>
    </row>
    <row r="1890" spans="1:4">
      <c r="A1890" s="4">
        <v>1889</v>
      </c>
      <c r="B1890" s="6">
        <v>282</v>
      </c>
      <c r="C1890" s="7">
        <v>45807</v>
      </c>
      <c r="D1890" s="5">
        <v>7</v>
      </c>
    </row>
    <row r="1891" spans="1:4">
      <c r="A1891" s="4">
        <v>1890</v>
      </c>
      <c r="B1891" s="6">
        <v>47</v>
      </c>
      <c r="C1891" s="7">
        <v>45750</v>
      </c>
      <c r="D1891" s="5">
        <v>5</v>
      </c>
    </row>
    <row r="1892" spans="1:4">
      <c r="A1892" s="4">
        <v>1891</v>
      </c>
      <c r="B1892" s="6">
        <v>12</v>
      </c>
      <c r="C1892" s="7">
        <v>45668</v>
      </c>
      <c r="D1892" s="5">
        <v>5</v>
      </c>
    </row>
    <row r="1893" spans="1:4">
      <c r="A1893" s="4">
        <v>1892</v>
      </c>
      <c r="B1893" s="6">
        <v>87</v>
      </c>
      <c r="C1893" s="7">
        <v>45720</v>
      </c>
      <c r="D1893" s="5">
        <v>12</v>
      </c>
    </row>
    <row r="1894" spans="1:4">
      <c r="A1894" s="4">
        <v>1893</v>
      </c>
      <c r="B1894" s="6">
        <v>165</v>
      </c>
      <c r="C1894" s="7">
        <v>45755</v>
      </c>
      <c r="D1894" s="5">
        <v>7</v>
      </c>
    </row>
    <row r="1895" spans="1:4">
      <c r="A1895" s="4">
        <v>1894</v>
      </c>
      <c r="B1895" s="6">
        <v>229</v>
      </c>
      <c r="C1895" s="7">
        <v>45702</v>
      </c>
      <c r="D1895" s="5">
        <v>6</v>
      </c>
    </row>
    <row r="1896" spans="1:4">
      <c r="A1896" s="4">
        <v>1895</v>
      </c>
      <c r="B1896" s="6">
        <v>363</v>
      </c>
      <c r="C1896" s="7">
        <v>45834</v>
      </c>
      <c r="D1896" s="5">
        <v>4</v>
      </c>
    </row>
    <row r="1897" spans="1:4">
      <c r="A1897" s="4">
        <v>1896</v>
      </c>
      <c r="B1897" s="6">
        <v>339</v>
      </c>
      <c r="C1897" s="7">
        <v>45811</v>
      </c>
      <c r="D1897" s="5">
        <v>9</v>
      </c>
    </row>
    <row r="1898" spans="1:4">
      <c r="A1898" s="4">
        <v>1897</v>
      </c>
      <c r="B1898" s="6">
        <v>292</v>
      </c>
      <c r="C1898" s="7">
        <v>45833</v>
      </c>
      <c r="D1898" s="5">
        <v>11</v>
      </c>
    </row>
    <row r="1899" spans="1:4">
      <c r="A1899" s="4">
        <v>1898</v>
      </c>
      <c r="B1899" s="6">
        <v>309</v>
      </c>
      <c r="C1899" s="7">
        <v>45774</v>
      </c>
      <c r="D1899" s="5">
        <v>8</v>
      </c>
    </row>
    <row r="1900" spans="1:4">
      <c r="A1900" s="4">
        <v>1899</v>
      </c>
      <c r="B1900" s="6">
        <v>202</v>
      </c>
      <c r="C1900" s="7">
        <v>45725</v>
      </c>
      <c r="D1900" s="5">
        <v>7</v>
      </c>
    </row>
    <row r="1901" spans="1:4">
      <c r="A1901" s="4">
        <v>1900</v>
      </c>
      <c r="B1901" s="6">
        <v>310</v>
      </c>
      <c r="C1901" s="7">
        <v>45800</v>
      </c>
      <c r="D1901" s="5">
        <v>10</v>
      </c>
    </row>
    <row r="1902" spans="1:4">
      <c r="A1902" s="4">
        <v>1901</v>
      </c>
      <c r="B1902" s="6">
        <v>146</v>
      </c>
      <c r="C1902" s="7">
        <v>45803</v>
      </c>
      <c r="D1902" s="5">
        <v>10</v>
      </c>
    </row>
    <row r="1903" spans="1:4">
      <c r="A1903" s="4">
        <v>1902</v>
      </c>
      <c r="B1903" s="6">
        <v>128</v>
      </c>
      <c r="C1903" s="7">
        <v>45785</v>
      </c>
      <c r="D1903" s="5">
        <v>11</v>
      </c>
    </row>
    <row r="1904" spans="1:4">
      <c r="A1904" s="4">
        <v>1903</v>
      </c>
      <c r="B1904" s="6">
        <v>163</v>
      </c>
      <c r="C1904" s="7">
        <v>45787</v>
      </c>
      <c r="D1904" s="5">
        <v>8</v>
      </c>
    </row>
    <row r="1905" spans="1:4">
      <c r="A1905" s="4">
        <v>1904</v>
      </c>
      <c r="B1905" s="6">
        <v>361</v>
      </c>
      <c r="C1905" s="7">
        <v>45687</v>
      </c>
      <c r="D1905" s="5">
        <v>12</v>
      </c>
    </row>
    <row r="1906" spans="1:4">
      <c r="A1906" s="4">
        <v>1905</v>
      </c>
      <c r="B1906" s="6">
        <v>152</v>
      </c>
      <c r="C1906" s="7">
        <v>45763</v>
      </c>
      <c r="D1906" s="5">
        <v>6</v>
      </c>
    </row>
    <row r="1907" spans="1:4">
      <c r="A1907" s="4">
        <v>1906</v>
      </c>
      <c r="B1907" s="6">
        <v>354</v>
      </c>
      <c r="C1907" s="7">
        <v>45719</v>
      </c>
      <c r="D1907" s="5">
        <v>5</v>
      </c>
    </row>
    <row r="1908" spans="1:4">
      <c r="A1908" s="4">
        <v>1907</v>
      </c>
      <c r="B1908" s="6">
        <v>240</v>
      </c>
      <c r="C1908" s="7">
        <v>45830</v>
      </c>
      <c r="D1908" s="5">
        <v>5</v>
      </c>
    </row>
    <row r="1909" spans="1:4">
      <c r="A1909" s="4">
        <v>1908</v>
      </c>
      <c r="B1909" s="6">
        <v>149</v>
      </c>
      <c r="C1909" s="7">
        <v>45710</v>
      </c>
      <c r="D1909" s="5">
        <v>4</v>
      </c>
    </row>
    <row r="1910" spans="1:4">
      <c r="A1910" s="4">
        <v>1909</v>
      </c>
      <c r="B1910" s="6">
        <v>370</v>
      </c>
      <c r="C1910" s="7">
        <v>45705</v>
      </c>
      <c r="D1910" s="5">
        <v>6</v>
      </c>
    </row>
    <row r="1911" spans="1:4">
      <c r="A1911" s="4">
        <v>1910</v>
      </c>
      <c r="B1911" s="6">
        <v>61</v>
      </c>
      <c r="C1911" s="7">
        <v>45749</v>
      </c>
      <c r="D1911" s="5">
        <v>4</v>
      </c>
    </row>
    <row r="1912" spans="1:4">
      <c r="A1912" s="4">
        <v>1911</v>
      </c>
      <c r="B1912" s="6">
        <v>303</v>
      </c>
      <c r="C1912" s="7">
        <v>45706</v>
      </c>
      <c r="D1912" s="5">
        <v>12</v>
      </c>
    </row>
    <row r="1913" spans="1:4">
      <c r="A1913" s="4">
        <v>1912</v>
      </c>
      <c r="B1913" s="6">
        <v>65</v>
      </c>
      <c r="C1913" s="7">
        <v>45792</v>
      </c>
      <c r="D1913" s="5">
        <v>4</v>
      </c>
    </row>
    <row r="1914" spans="1:4">
      <c r="A1914" s="4">
        <v>1913</v>
      </c>
      <c r="B1914" s="6">
        <v>324</v>
      </c>
      <c r="C1914" s="7">
        <v>45685</v>
      </c>
      <c r="D1914" s="5">
        <v>6</v>
      </c>
    </row>
    <row r="1915" spans="1:4">
      <c r="A1915" s="4">
        <v>1914</v>
      </c>
      <c r="B1915" s="6">
        <v>244</v>
      </c>
      <c r="C1915" s="7">
        <v>45680</v>
      </c>
      <c r="D1915" s="5">
        <v>5</v>
      </c>
    </row>
    <row r="1916" spans="1:4">
      <c r="A1916" s="4">
        <v>1915</v>
      </c>
      <c r="B1916" s="6">
        <v>283</v>
      </c>
      <c r="C1916" s="7">
        <v>45825</v>
      </c>
      <c r="D1916" s="5">
        <v>7</v>
      </c>
    </row>
    <row r="1917" spans="1:4">
      <c r="A1917" s="4">
        <v>1916</v>
      </c>
      <c r="B1917" s="6">
        <v>223</v>
      </c>
      <c r="C1917" s="7">
        <v>45802</v>
      </c>
      <c r="D1917" s="5">
        <v>11</v>
      </c>
    </row>
    <row r="1918" spans="1:4">
      <c r="A1918" s="4">
        <v>1917</v>
      </c>
      <c r="B1918" s="6">
        <v>74</v>
      </c>
      <c r="C1918" s="7">
        <v>45773</v>
      </c>
      <c r="D1918" s="5">
        <v>4</v>
      </c>
    </row>
    <row r="1919" spans="1:4">
      <c r="A1919" s="4">
        <v>1918</v>
      </c>
      <c r="B1919" s="6">
        <v>254</v>
      </c>
      <c r="C1919" s="7">
        <v>45754</v>
      </c>
      <c r="D1919" s="5">
        <v>6</v>
      </c>
    </row>
    <row r="1920" spans="1:4">
      <c r="A1920" s="4">
        <v>1919</v>
      </c>
      <c r="B1920" s="6">
        <v>44</v>
      </c>
      <c r="C1920" s="7">
        <v>45824</v>
      </c>
      <c r="D1920" s="5">
        <v>12</v>
      </c>
    </row>
    <row r="1921" spans="1:4">
      <c r="A1921" s="4">
        <v>1920</v>
      </c>
      <c r="B1921" s="6">
        <v>310</v>
      </c>
      <c r="C1921" s="7">
        <v>45748</v>
      </c>
      <c r="D1921" s="5">
        <v>5</v>
      </c>
    </row>
    <row r="1922" spans="1:4">
      <c r="A1922" s="4">
        <v>1921</v>
      </c>
      <c r="B1922" s="6">
        <v>333</v>
      </c>
      <c r="C1922" s="7">
        <v>45761</v>
      </c>
      <c r="D1922" s="5">
        <v>9</v>
      </c>
    </row>
    <row r="1923" spans="1:4">
      <c r="A1923" s="4">
        <v>1922</v>
      </c>
      <c r="B1923" s="6">
        <v>192</v>
      </c>
      <c r="C1923" s="7">
        <v>45790</v>
      </c>
      <c r="D1923" s="5">
        <v>11</v>
      </c>
    </row>
    <row r="1924" spans="1:4">
      <c r="A1924" s="4">
        <v>1923</v>
      </c>
      <c r="B1924" s="6">
        <v>340</v>
      </c>
      <c r="C1924" s="7">
        <v>45692</v>
      </c>
      <c r="D1924" s="5">
        <v>10</v>
      </c>
    </row>
    <row r="1925" spans="1:4">
      <c r="A1925" s="4">
        <v>1924</v>
      </c>
      <c r="B1925" s="6">
        <v>291</v>
      </c>
      <c r="C1925" s="7">
        <v>45710</v>
      </c>
      <c r="D1925" s="5">
        <v>7</v>
      </c>
    </row>
    <row r="1926" spans="1:4">
      <c r="A1926" s="4">
        <v>1925</v>
      </c>
      <c r="B1926" s="6">
        <v>177</v>
      </c>
      <c r="C1926" s="7">
        <v>45741</v>
      </c>
      <c r="D1926" s="5">
        <v>4</v>
      </c>
    </row>
    <row r="1927" spans="1:4">
      <c r="A1927" s="4">
        <v>1926</v>
      </c>
      <c r="B1927" s="6">
        <v>216</v>
      </c>
      <c r="C1927" s="7">
        <v>45725</v>
      </c>
      <c r="D1927" s="5">
        <v>8</v>
      </c>
    </row>
    <row r="1928" spans="1:4">
      <c r="A1928" s="4">
        <v>1927</v>
      </c>
      <c r="B1928" s="6">
        <v>257</v>
      </c>
      <c r="C1928" s="7">
        <v>45806</v>
      </c>
      <c r="D1928" s="5">
        <v>5</v>
      </c>
    </row>
    <row r="1929" spans="1:4">
      <c r="A1929" s="4">
        <v>1928</v>
      </c>
      <c r="B1929" s="6">
        <v>308</v>
      </c>
      <c r="C1929" s="7">
        <v>45802</v>
      </c>
      <c r="D1929" s="5">
        <v>7</v>
      </c>
    </row>
    <row r="1930" spans="1:4">
      <c r="A1930" s="4">
        <v>1929</v>
      </c>
      <c r="B1930" s="6">
        <v>20</v>
      </c>
      <c r="C1930" s="7">
        <v>45785</v>
      </c>
      <c r="D1930" s="5">
        <v>5</v>
      </c>
    </row>
    <row r="1931" spans="1:4">
      <c r="A1931" s="4">
        <v>1930</v>
      </c>
      <c r="B1931" s="6">
        <v>49</v>
      </c>
      <c r="C1931" s="7">
        <v>45837</v>
      </c>
      <c r="D1931" s="5">
        <v>5</v>
      </c>
    </row>
    <row r="1932" spans="1:4">
      <c r="A1932" s="4">
        <v>1931</v>
      </c>
      <c r="B1932" s="6">
        <v>169</v>
      </c>
      <c r="C1932" s="7">
        <v>45700</v>
      </c>
      <c r="D1932" s="5">
        <v>7</v>
      </c>
    </row>
    <row r="1933" spans="1:4">
      <c r="A1933" s="4">
        <v>1932</v>
      </c>
      <c r="B1933" s="6">
        <v>243</v>
      </c>
      <c r="C1933" s="7">
        <v>45768</v>
      </c>
      <c r="D1933" s="5">
        <v>8</v>
      </c>
    </row>
    <row r="1934" spans="1:4">
      <c r="A1934" s="4">
        <v>1933</v>
      </c>
      <c r="B1934" s="6">
        <v>335</v>
      </c>
      <c r="C1934" s="7">
        <v>45763</v>
      </c>
      <c r="D1934" s="5">
        <v>7</v>
      </c>
    </row>
    <row r="1935" spans="1:4">
      <c r="A1935" s="4">
        <v>1934</v>
      </c>
      <c r="B1935" s="6">
        <v>383</v>
      </c>
      <c r="C1935" s="7">
        <v>45805</v>
      </c>
      <c r="D1935" s="5">
        <v>7</v>
      </c>
    </row>
    <row r="1936" spans="1:4">
      <c r="A1936" s="4">
        <v>1935</v>
      </c>
      <c r="B1936" s="6">
        <v>232</v>
      </c>
      <c r="C1936" s="7">
        <v>45806</v>
      </c>
      <c r="D1936" s="5">
        <v>9</v>
      </c>
    </row>
    <row r="1937" spans="1:4">
      <c r="A1937" s="4">
        <v>1936</v>
      </c>
      <c r="B1937" s="6">
        <v>241</v>
      </c>
      <c r="C1937" s="7">
        <v>45820</v>
      </c>
      <c r="D1937" s="5">
        <v>9</v>
      </c>
    </row>
    <row r="1938" spans="1:4">
      <c r="A1938" s="4">
        <v>1937</v>
      </c>
      <c r="B1938" s="6">
        <v>2</v>
      </c>
      <c r="C1938" s="7">
        <v>45726</v>
      </c>
      <c r="D1938" s="5">
        <v>12</v>
      </c>
    </row>
    <row r="1939" spans="1:4">
      <c r="A1939" s="4">
        <v>1938</v>
      </c>
      <c r="B1939" s="6">
        <v>278</v>
      </c>
      <c r="C1939" s="7">
        <v>45684</v>
      </c>
      <c r="D1939" s="5">
        <v>4</v>
      </c>
    </row>
    <row r="1940" spans="1:4">
      <c r="A1940" s="4">
        <v>1939</v>
      </c>
      <c r="B1940" s="6">
        <v>103</v>
      </c>
      <c r="C1940" s="7">
        <v>45788</v>
      </c>
      <c r="D1940" s="5">
        <v>8</v>
      </c>
    </row>
    <row r="1941" spans="1:4">
      <c r="A1941" s="4">
        <v>1940</v>
      </c>
      <c r="B1941" s="6">
        <v>1</v>
      </c>
      <c r="C1941" s="7">
        <v>45744</v>
      </c>
      <c r="D1941" s="5">
        <v>6</v>
      </c>
    </row>
    <row r="1942" spans="1:4">
      <c r="A1942" s="4">
        <v>1941</v>
      </c>
      <c r="B1942" s="6">
        <v>174</v>
      </c>
      <c r="C1942" s="7">
        <v>45734</v>
      </c>
      <c r="D1942" s="5">
        <v>10</v>
      </c>
    </row>
    <row r="1943" spans="1:4">
      <c r="A1943" s="4">
        <v>1942</v>
      </c>
      <c r="B1943" s="6">
        <v>291</v>
      </c>
      <c r="C1943" s="7">
        <v>45688</v>
      </c>
      <c r="D1943" s="5">
        <v>8</v>
      </c>
    </row>
    <row r="1944" spans="1:4">
      <c r="A1944" s="4">
        <v>1943</v>
      </c>
      <c r="B1944" s="6">
        <v>185</v>
      </c>
      <c r="C1944" s="7">
        <v>45714</v>
      </c>
      <c r="D1944" s="5">
        <v>6</v>
      </c>
    </row>
    <row r="1945" spans="1:4">
      <c r="A1945" s="4">
        <v>1944</v>
      </c>
      <c r="B1945" s="6">
        <v>339</v>
      </c>
      <c r="C1945" s="7">
        <v>45726</v>
      </c>
      <c r="D1945" s="5">
        <v>11</v>
      </c>
    </row>
    <row r="1946" spans="1:4">
      <c r="A1946" s="4">
        <v>1945</v>
      </c>
      <c r="B1946" s="6">
        <v>378</v>
      </c>
      <c r="C1946" s="7">
        <v>45660</v>
      </c>
      <c r="D1946" s="5">
        <v>10</v>
      </c>
    </row>
    <row r="1947" spans="1:4">
      <c r="A1947" s="4">
        <v>1946</v>
      </c>
      <c r="B1947" s="6">
        <v>64</v>
      </c>
      <c r="C1947" s="7">
        <v>45805</v>
      </c>
      <c r="D1947" s="5">
        <v>8</v>
      </c>
    </row>
    <row r="1948" spans="1:4">
      <c r="A1948" s="4">
        <v>1947</v>
      </c>
      <c r="B1948" s="6">
        <v>228</v>
      </c>
      <c r="C1948" s="7">
        <v>45660</v>
      </c>
      <c r="D1948" s="5">
        <v>10</v>
      </c>
    </row>
    <row r="1949" spans="1:4">
      <c r="A1949" s="4">
        <v>1948</v>
      </c>
      <c r="B1949" s="6">
        <v>304</v>
      </c>
      <c r="C1949" s="7">
        <v>45754</v>
      </c>
      <c r="D1949" s="5">
        <v>6</v>
      </c>
    </row>
    <row r="1950" spans="1:4">
      <c r="A1950" s="4">
        <v>1949</v>
      </c>
      <c r="B1950" s="6">
        <v>136</v>
      </c>
      <c r="C1950" s="7">
        <v>45792</v>
      </c>
      <c r="D1950" s="5">
        <v>11</v>
      </c>
    </row>
    <row r="1951" spans="1:4">
      <c r="A1951" s="4">
        <v>1950</v>
      </c>
      <c r="B1951" s="6">
        <v>36</v>
      </c>
      <c r="C1951" s="7">
        <v>45714</v>
      </c>
      <c r="D1951" s="5">
        <v>9</v>
      </c>
    </row>
    <row r="1952" spans="1:4">
      <c r="A1952" s="4">
        <v>1951</v>
      </c>
      <c r="B1952" s="6">
        <v>33</v>
      </c>
      <c r="C1952" s="7">
        <v>45722</v>
      </c>
      <c r="D1952" s="5">
        <v>11</v>
      </c>
    </row>
    <row r="1953" spans="1:4">
      <c r="A1953" s="4">
        <v>1952</v>
      </c>
      <c r="B1953" s="6">
        <v>361</v>
      </c>
      <c r="C1953" s="7">
        <v>45772</v>
      </c>
      <c r="D1953" s="5">
        <v>9</v>
      </c>
    </row>
    <row r="1954" spans="1:4">
      <c r="A1954" s="4">
        <v>1953</v>
      </c>
      <c r="B1954" s="6">
        <v>291</v>
      </c>
      <c r="C1954" s="7">
        <v>45772</v>
      </c>
      <c r="D1954" s="5">
        <v>6</v>
      </c>
    </row>
    <row r="1955" spans="1:4">
      <c r="A1955" s="4">
        <v>1954</v>
      </c>
      <c r="B1955" s="6">
        <v>320</v>
      </c>
      <c r="C1955" s="7">
        <v>45709</v>
      </c>
      <c r="D1955" s="5">
        <v>7</v>
      </c>
    </row>
    <row r="1956" spans="1:4">
      <c r="A1956" s="4">
        <v>1955</v>
      </c>
      <c r="B1956" s="6">
        <v>366</v>
      </c>
      <c r="C1956" s="7">
        <v>45761</v>
      </c>
      <c r="D1956" s="5">
        <v>7</v>
      </c>
    </row>
    <row r="1957" spans="1:4">
      <c r="A1957" s="4">
        <v>1956</v>
      </c>
      <c r="B1957" s="6">
        <v>207</v>
      </c>
      <c r="C1957" s="7">
        <v>45776</v>
      </c>
      <c r="D1957" s="5">
        <v>5</v>
      </c>
    </row>
    <row r="1958" spans="1:4">
      <c r="A1958" s="4">
        <v>1957</v>
      </c>
      <c r="B1958" s="6">
        <v>211</v>
      </c>
      <c r="C1958" s="7">
        <v>45823</v>
      </c>
      <c r="D1958" s="5">
        <v>9</v>
      </c>
    </row>
    <row r="1959" spans="1:4">
      <c r="A1959" s="4">
        <v>1958</v>
      </c>
      <c r="B1959" s="6">
        <v>59</v>
      </c>
      <c r="C1959" s="7">
        <v>45699</v>
      </c>
      <c r="D1959" s="5">
        <v>9</v>
      </c>
    </row>
    <row r="1960" spans="1:4">
      <c r="A1960" s="4">
        <v>1959</v>
      </c>
      <c r="B1960" s="6">
        <v>149</v>
      </c>
      <c r="C1960" s="7">
        <v>45764</v>
      </c>
      <c r="D1960" s="5">
        <v>6</v>
      </c>
    </row>
    <row r="1961" spans="1:4">
      <c r="A1961" s="4">
        <v>1960</v>
      </c>
      <c r="B1961" s="6">
        <v>214</v>
      </c>
      <c r="C1961" s="7">
        <v>45747</v>
      </c>
      <c r="D1961" s="5">
        <v>5</v>
      </c>
    </row>
    <row r="1962" spans="1:4">
      <c r="A1962" s="4">
        <v>1961</v>
      </c>
      <c r="B1962" s="6">
        <v>101</v>
      </c>
      <c r="C1962" s="7">
        <v>45768</v>
      </c>
      <c r="D1962" s="5">
        <v>6</v>
      </c>
    </row>
    <row r="1963" spans="1:4">
      <c r="A1963" s="4">
        <v>1962</v>
      </c>
      <c r="B1963" s="6">
        <v>221</v>
      </c>
      <c r="C1963" s="7">
        <v>45719</v>
      </c>
      <c r="D1963" s="5">
        <v>10</v>
      </c>
    </row>
    <row r="1964" spans="1:4">
      <c r="A1964" s="4">
        <v>1963</v>
      </c>
      <c r="B1964" s="6">
        <v>316</v>
      </c>
      <c r="C1964" s="7">
        <v>45685</v>
      </c>
      <c r="D1964" s="5">
        <v>11</v>
      </c>
    </row>
    <row r="1965" spans="1:4">
      <c r="A1965" s="4">
        <v>1964</v>
      </c>
      <c r="B1965" s="6">
        <v>281</v>
      </c>
      <c r="C1965" s="7">
        <v>45836</v>
      </c>
      <c r="D1965" s="5">
        <v>8</v>
      </c>
    </row>
    <row r="1966" spans="1:4">
      <c r="A1966" s="4">
        <v>1965</v>
      </c>
      <c r="B1966" s="6">
        <v>300</v>
      </c>
      <c r="C1966" s="7">
        <v>45763</v>
      </c>
      <c r="D1966" s="5">
        <v>4</v>
      </c>
    </row>
    <row r="1967" spans="1:4">
      <c r="A1967" s="4">
        <v>1966</v>
      </c>
      <c r="B1967" s="6">
        <v>96</v>
      </c>
      <c r="C1967" s="7">
        <v>45741</v>
      </c>
      <c r="D1967" s="5">
        <v>12</v>
      </c>
    </row>
    <row r="1968" spans="1:4">
      <c r="A1968" s="4">
        <v>1967</v>
      </c>
      <c r="B1968" s="6">
        <v>287</v>
      </c>
      <c r="C1968" s="7">
        <v>45798</v>
      </c>
      <c r="D1968" s="5">
        <v>5</v>
      </c>
    </row>
    <row r="1969" spans="1:4">
      <c r="A1969" s="4">
        <v>1968</v>
      </c>
      <c r="B1969" s="6">
        <v>246</v>
      </c>
      <c r="C1969" s="7">
        <v>45768</v>
      </c>
      <c r="D1969" s="5">
        <v>12</v>
      </c>
    </row>
    <row r="1970" spans="1:4">
      <c r="A1970" s="4">
        <v>1969</v>
      </c>
      <c r="B1970" s="6">
        <v>255</v>
      </c>
      <c r="C1970" s="7">
        <v>45808</v>
      </c>
      <c r="D1970" s="5">
        <v>4</v>
      </c>
    </row>
    <row r="1971" spans="1:4">
      <c r="A1971" s="4">
        <v>1970</v>
      </c>
      <c r="B1971" s="6">
        <v>268</v>
      </c>
      <c r="C1971" s="7">
        <v>45663</v>
      </c>
      <c r="D1971" s="5">
        <v>10</v>
      </c>
    </row>
    <row r="1972" spans="1:4">
      <c r="A1972" s="4">
        <v>1971</v>
      </c>
      <c r="B1972" s="6">
        <v>70</v>
      </c>
      <c r="C1972" s="7">
        <v>45757</v>
      </c>
      <c r="D1972" s="5">
        <v>6</v>
      </c>
    </row>
    <row r="1973" spans="1:4">
      <c r="A1973" s="4">
        <v>1972</v>
      </c>
      <c r="B1973" s="6">
        <v>222</v>
      </c>
      <c r="C1973" s="7">
        <v>45666</v>
      </c>
      <c r="D1973" s="5">
        <v>7</v>
      </c>
    </row>
    <row r="1974" spans="1:4">
      <c r="A1974" s="4">
        <v>1973</v>
      </c>
      <c r="B1974" s="6">
        <v>261</v>
      </c>
      <c r="C1974" s="7">
        <v>45825</v>
      </c>
      <c r="D1974" s="5">
        <v>10</v>
      </c>
    </row>
    <row r="1975" spans="1:4">
      <c r="A1975" s="4">
        <v>1974</v>
      </c>
      <c r="B1975" s="6">
        <v>320</v>
      </c>
      <c r="C1975" s="7">
        <v>45829</v>
      </c>
      <c r="D1975" s="5">
        <v>5</v>
      </c>
    </row>
    <row r="1976" spans="1:4">
      <c r="A1976" s="4">
        <v>1975</v>
      </c>
      <c r="B1976" s="6">
        <v>20</v>
      </c>
      <c r="C1976" s="7">
        <v>45703</v>
      </c>
      <c r="D1976" s="5">
        <v>7</v>
      </c>
    </row>
    <row r="1977" spans="1:4">
      <c r="A1977" s="4">
        <v>1976</v>
      </c>
      <c r="B1977" s="6">
        <v>369</v>
      </c>
      <c r="C1977" s="7">
        <v>45674</v>
      </c>
      <c r="D1977" s="5">
        <v>9</v>
      </c>
    </row>
    <row r="1978" spans="1:4">
      <c r="A1978" s="4">
        <v>1977</v>
      </c>
      <c r="B1978" s="6">
        <v>40</v>
      </c>
      <c r="C1978" s="7">
        <v>45710</v>
      </c>
      <c r="D1978" s="5">
        <v>10</v>
      </c>
    </row>
    <row r="1979" spans="1:4">
      <c r="A1979" s="4">
        <v>1978</v>
      </c>
      <c r="B1979" s="6">
        <v>218</v>
      </c>
      <c r="C1979" s="7">
        <v>45824</v>
      </c>
      <c r="D1979" s="5">
        <v>8</v>
      </c>
    </row>
    <row r="1980" spans="1:4">
      <c r="A1980" s="4">
        <v>1979</v>
      </c>
      <c r="B1980" s="6">
        <v>81</v>
      </c>
      <c r="C1980" s="7">
        <v>45819</v>
      </c>
      <c r="D1980" s="5">
        <v>6</v>
      </c>
    </row>
    <row r="1981" spans="1:4">
      <c r="A1981" s="4">
        <v>1980</v>
      </c>
      <c r="B1981" s="6">
        <v>222</v>
      </c>
      <c r="C1981" s="7">
        <v>45810</v>
      </c>
      <c r="D1981" s="5">
        <v>6</v>
      </c>
    </row>
    <row r="1982" spans="1:4">
      <c r="A1982" s="4">
        <v>1981</v>
      </c>
      <c r="B1982" s="6">
        <v>358</v>
      </c>
      <c r="C1982" s="7">
        <v>45798</v>
      </c>
      <c r="D1982" s="5">
        <v>9</v>
      </c>
    </row>
    <row r="1983" spans="1:4">
      <c r="A1983" s="4">
        <v>1982</v>
      </c>
      <c r="B1983" s="6">
        <v>95</v>
      </c>
      <c r="C1983" s="7">
        <v>45736</v>
      </c>
      <c r="D1983" s="5">
        <v>8</v>
      </c>
    </row>
    <row r="1984" spans="1:4">
      <c r="A1984" s="4">
        <v>1983</v>
      </c>
      <c r="B1984" s="6">
        <v>151</v>
      </c>
      <c r="C1984" s="7">
        <v>45755</v>
      </c>
      <c r="D1984" s="5">
        <v>4</v>
      </c>
    </row>
    <row r="1985" spans="1:4">
      <c r="A1985" s="4">
        <v>1984</v>
      </c>
      <c r="B1985" s="6">
        <v>100</v>
      </c>
      <c r="C1985" s="7">
        <v>45729</v>
      </c>
      <c r="D1985" s="5">
        <v>5</v>
      </c>
    </row>
    <row r="1986" spans="1:4">
      <c r="A1986" s="4">
        <v>1985</v>
      </c>
      <c r="B1986" s="6">
        <v>51</v>
      </c>
      <c r="C1986" s="7">
        <v>45660</v>
      </c>
      <c r="D1986" s="5">
        <v>10</v>
      </c>
    </row>
    <row r="1987" spans="1:4">
      <c r="A1987" s="4">
        <v>1986</v>
      </c>
      <c r="B1987" s="6">
        <v>219</v>
      </c>
      <c r="C1987" s="7">
        <v>45818</v>
      </c>
      <c r="D1987" s="5">
        <v>7</v>
      </c>
    </row>
    <row r="1988" spans="1:4">
      <c r="A1988" s="4">
        <v>1987</v>
      </c>
      <c r="B1988" s="6">
        <v>386</v>
      </c>
      <c r="C1988" s="7">
        <v>45774</v>
      </c>
      <c r="D1988" s="5">
        <v>4</v>
      </c>
    </row>
    <row r="1989" spans="1:4">
      <c r="A1989" s="4">
        <v>1988</v>
      </c>
      <c r="B1989" s="6">
        <v>260</v>
      </c>
      <c r="C1989" s="7">
        <v>45698</v>
      </c>
      <c r="D1989" s="5">
        <v>7</v>
      </c>
    </row>
    <row r="1990" spans="1:4">
      <c r="A1990" s="4">
        <v>1989</v>
      </c>
      <c r="B1990" s="6">
        <v>6</v>
      </c>
      <c r="C1990" s="7">
        <v>45755</v>
      </c>
      <c r="D1990" s="5">
        <v>4</v>
      </c>
    </row>
    <row r="1991" spans="1:4">
      <c r="A1991" s="4">
        <v>1990</v>
      </c>
      <c r="B1991" s="6">
        <v>367</v>
      </c>
      <c r="C1991" s="7">
        <v>45735</v>
      </c>
      <c r="D1991" s="5">
        <v>10</v>
      </c>
    </row>
    <row r="1992" spans="1:4">
      <c r="A1992" s="4">
        <v>1991</v>
      </c>
      <c r="B1992" s="6">
        <v>247</v>
      </c>
      <c r="C1992" s="7">
        <v>45750</v>
      </c>
      <c r="D1992" s="5">
        <v>4</v>
      </c>
    </row>
    <row r="1993" spans="1:4">
      <c r="A1993" s="4">
        <v>1992</v>
      </c>
      <c r="B1993" s="6">
        <v>181</v>
      </c>
      <c r="C1993" s="7">
        <v>45669</v>
      </c>
      <c r="D1993" s="5">
        <v>7</v>
      </c>
    </row>
    <row r="1994" spans="1:4">
      <c r="A1994" s="4">
        <v>1993</v>
      </c>
      <c r="B1994" s="6">
        <v>50</v>
      </c>
      <c r="C1994" s="7">
        <v>45788</v>
      </c>
      <c r="D1994" s="5">
        <v>4</v>
      </c>
    </row>
    <row r="1995" spans="1:4">
      <c r="A1995" s="4">
        <v>1994</v>
      </c>
      <c r="B1995" s="6">
        <v>336</v>
      </c>
      <c r="C1995" s="7">
        <v>45711</v>
      </c>
      <c r="D1995" s="5">
        <v>12</v>
      </c>
    </row>
    <row r="1996" spans="1:4">
      <c r="A1996" s="4">
        <v>1995</v>
      </c>
      <c r="B1996" s="6">
        <v>191</v>
      </c>
      <c r="C1996" s="7">
        <v>45664</v>
      </c>
      <c r="D1996" s="5">
        <v>6</v>
      </c>
    </row>
    <row r="1997" spans="1:4">
      <c r="A1997" s="4">
        <v>1996</v>
      </c>
      <c r="B1997" s="6">
        <v>277</v>
      </c>
      <c r="C1997" s="7">
        <v>45733</v>
      </c>
      <c r="D1997" s="5">
        <v>10</v>
      </c>
    </row>
    <row r="1998" spans="1:4">
      <c r="A1998" s="4">
        <v>1997</v>
      </c>
      <c r="B1998" s="6">
        <v>100</v>
      </c>
      <c r="C1998" s="7">
        <v>45755</v>
      </c>
      <c r="D1998" s="5">
        <v>12</v>
      </c>
    </row>
    <row r="1999" spans="1:4">
      <c r="A1999" s="4">
        <v>1998</v>
      </c>
      <c r="B1999" s="6">
        <v>96</v>
      </c>
      <c r="C1999" s="7">
        <v>45818</v>
      </c>
      <c r="D1999" s="5">
        <v>8</v>
      </c>
    </row>
    <row r="2000" spans="1:4">
      <c r="A2000" s="4">
        <v>1999</v>
      </c>
      <c r="B2000" s="6">
        <v>370</v>
      </c>
      <c r="C2000" s="7">
        <v>45763</v>
      </c>
      <c r="D2000" s="5">
        <v>7</v>
      </c>
    </row>
    <row r="2001" spans="1:4">
      <c r="A2001" s="4">
        <v>2000</v>
      </c>
      <c r="B2001" s="6">
        <v>310</v>
      </c>
      <c r="C2001" s="7">
        <v>45755</v>
      </c>
      <c r="D2001" s="5">
        <v>6</v>
      </c>
    </row>
    <row r="2002" spans="1:4">
      <c r="A2002" s="4">
        <v>2001</v>
      </c>
      <c r="B2002" s="6">
        <v>308</v>
      </c>
      <c r="C2002" s="7">
        <v>45685</v>
      </c>
      <c r="D2002" s="5">
        <v>11</v>
      </c>
    </row>
    <row r="2003" spans="1:4">
      <c r="A2003" s="4">
        <v>2002</v>
      </c>
      <c r="B2003" s="6">
        <v>29</v>
      </c>
      <c r="C2003" s="7">
        <v>45686</v>
      </c>
      <c r="D2003" s="5">
        <v>7</v>
      </c>
    </row>
    <row r="2004" spans="1:4">
      <c r="A2004" s="4">
        <v>2003</v>
      </c>
      <c r="B2004" s="6">
        <v>94</v>
      </c>
      <c r="C2004" s="7">
        <v>45752</v>
      </c>
      <c r="D2004" s="5">
        <v>11</v>
      </c>
    </row>
    <row r="2005" spans="1:4">
      <c r="A2005" s="4">
        <v>2004</v>
      </c>
      <c r="B2005" s="6">
        <v>262</v>
      </c>
      <c r="C2005" s="7">
        <v>45676</v>
      </c>
      <c r="D2005" s="5">
        <v>11</v>
      </c>
    </row>
    <row r="2006" spans="1:4">
      <c r="A2006" s="4">
        <v>2005</v>
      </c>
      <c r="B2006" s="6">
        <v>40</v>
      </c>
      <c r="C2006" s="7">
        <v>45744</v>
      </c>
      <c r="D2006" s="5">
        <v>10</v>
      </c>
    </row>
    <row r="2007" spans="1:4">
      <c r="A2007" s="4">
        <v>2006</v>
      </c>
      <c r="B2007" s="6">
        <v>127</v>
      </c>
      <c r="C2007" s="7">
        <v>45809</v>
      </c>
      <c r="D2007" s="5">
        <v>4</v>
      </c>
    </row>
    <row r="2008" spans="1:4">
      <c r="A2008" s="4">
        <v>2007</v>
      </c>
      <c r="B2008" s="6">
        <v>229</v>
      </c>
      <c r="C2008" s="7">
        <v>45662</v>
      </c>
      <c r="D2008" s="5">
        <v>4</v>
      </c>
    </row>
    <row r="2009" spans="1:4">
      <c r="A2009" s="4">
        <v>2008</v>
      </c>
      <c r="B2009" s="6">
        <v>194</v>
      </c>
      <c r="C2009" s="7">
        <v>45716</v>
      </c>
      <c r="D2009" s="5">
        <v>6</v>
      </c>
    </row>
    <row r="2010" spans="1:4">
      <c r="A2010" s="4">
        <v>2009</v>
      </c>
      <c r="B2010" s="6">
        <v>222</v>
      </c>
      <c r="C2010" s="7">
        <v>45712</v>
      </c>
      <c r="D2010" s="5">
        <v>5</v>
      </c>
    </row>
    <row r="2011" spans="1:4">
      <c r="A2011" s="4">
        <v>2010</v>
      </c>
      <c r="B2011" s="6">
        <v>281</v>
      </c>
      <c r="C2011" s="7">
        <v>45669</v>
      </c>
      <c r="D2011" s="5">
        <v>12</v>
      </c>
    </row>
    <row r="2012" spans="1:4">
      <c r="A2012" s="4">
        <v>2011</v>
      </c>
      <c r="B2012" s="6">
        <v>385</v>
      </c>
      <c r="C2012" s="7">
        <v>45750</v>
      </c>
      <c r="D2012" s="5">
        <v>9</v>
      </c>
    </row>
    <row r="2013" spans="1:4">
      <c r="A2013" s="4">
        <v>2012</v>
      </c>
      <c r="B2013" s="6">
        <v>292</v>
      </c>
      <c r="C2013" s="7">
        <v>45661</v>
      </c>
      <c r="D2013" s="5">
        <v>6</v>
      </c>
    </row>
    <row r="2014" spans="1:4">
      <c r="A2014" s="4">
        <v>2013</v>
      </c>
      <c r="B2014" s="6">
        <v>161</v>
      </c>
      <c r="C2014" s="7">
        <v>45706</v>
      </c>
      <c r="D2014" s="5">
        <v>12</v>
      </c>
    </row>
    <row r="2015" spans="1:4">
      <c r="A2015" s="4">
        <v>2014</v>
      </c>
      <c r="B2015" s="6">
        <v>7</v>
      </c>
      <c r="C2015" s="7">
        <v>45695</v>
      </c>
      <c r="D2015" s="5">
        <v>8</v>
      </c>
    </row>
    <row r="2016" spans="1:4">
      <c r="A2016" s="4">
        <v>2015</v>
      </c>
      <c r="B2016" s="6">
        <v>82</v>
      </c>
      <c r="C2016" s="7">
        <v>45786</v>
      </c>
      <c r="D2016" s="5">
        <v>12</v>
      </c>
    </row>
    <row r="2017" spans="1:4">
      <c r="A2017" s="4">
        <v>2016</v>
      </c>
      <c r="B2017" s="6">
        <v>163</v>
      </c>
      <c r="C2017" s="7">
        <v>45699</v>
      </c>
      <c r="D2017" s="5">
        <v>4</v>
      </c>
    </row>
    <row r="2018" spans="1:4">
      <c r="A2018" s="4">
        <v>2017</v>
      </c>
      <c r="B2018" s="6">
        <v>251</v>
      </c>
      <c r="C2018" s="7">
        <v>45817</v>
      </c>
      <c r="D2018" s="5">
        <v>4</v>
      </c>
    </row>
    <row r="2019" spans="1:4">
      <c r="A2019" s="4">
        <v>2018</v>
      </c>
      <c r="B2019" s="6">
        <v>157</v>
      </c>
      <c r="C2019" s="7">
        <v>45659</v>
      </c>
      <c r="D2019" s="5">
        <v>12</v>
      </c>
    </row>
    <row r="2020" spans="1:4">
      <c r="A2020" s="4">
        <v>2019</v>
      </c>
      <c r="B2020" s="6">
        <v>161</v>
      </c>
      <c r="C2020" s="7">
        <v>45811</v>
      </c>
      <c r="D2020" s="5">
        <v>4</v>
      </c>
    </row>
    <row r="2021" spans="1:4">
      <c r="A2021" s="4">
        <v>2020</v>
      </c>
      <c r="B2021" s="6">
        <v>95</v>
      </c>
      <c r="C2021" s="7">
        <v>45785</v>
      </c>
      <c r="D2021" s="5">
        <v>7</v>
      </c>
    </row>
    <row r="2022" spans="1:4">
      <c r="A2022" s="4">
        <v>2021</v>
      </c>
      <c r="B2022" s="6">
        <v>385</v>
      </c>
      <c r="C2022" s="7">
        <v>45724</v>
      </c>
      <c r="D2022" s="5">
        <v>12</v>
      </c>
    </row>
    <row r="2023" spans="1:4">
      <c r="A2023" s="4">
        <v>2022</v>
      </c>
      <c r="B2023" s="6">
        <v>128</v>
      </c>
      <c r="C2023" s="7">
        <v>45741</v>
      </c>
      <c r="D2023" s="5">
        <v>8</v>
      </c>
    </row>
    <row r="2024" spans="1:4">
      <c r="A2024" s="4">
        <v>2023</v>
      </c>
      <c r="B2024" s="6">
        <v>106</v>
      </c>
      <c r="C2024" s="7">
        <v>45822</v>
      </c>
      <c r="D2024" s="5">
        <v>10</v>
      </c>
    </row>
    <row r="2025" spans="1:4">
      <c r="A2025" s="4">
        <v>2024</v>
      </c>
      <c r="B2025" s="6">
        <v>326</v>
      </c>
      <c r="C2025" s="7">
        <v>45764</v>
      </c>
      <c r="D2025" s="5">
        <v>9</v>
      </c>
    </row>
    <row r="2026" spans="1:4">
      <c r="A2026" s="4">
        <v>2025</v>
      </c>
      <c r="B2026" s="6">
        <v>334</v>
      </c>
      <c r="C2026" s="7">
        <v>45800</v>
      </c>
      <c r="D2026" s="5">
        <v>12</v>
      </c>
    </row>
    <row r="2027" spans="1:4">
      <c r="A2027" s="4">
        <v>2026</v>
      </c>
      <c r="B2027" s="6">
        <v>261</v>
      </c>
      <c r="C2027" s="7">
        <v>45666</v>
      </c>
      <c r="D2027" s="5">
        <v>4</v>
      </c>
    </row>
    <row r="2028" spans="1:4">
      <c r="A2028" s="4">
        <v>2027</v>
      </c>
      <c r="B2028" s="6">
        <v>175</v>
      </c>
      <c r="C2028" s="7">
        <v>45779</v>
      </c>
      <c r="D2028" s="5">
        <v>5</v>
      </c>
    </row>
    <row r="2029" spans="1:4">
      <c r="A2029" s="4">
        <v>2028</v>
      </c>
      <c r="B2029" s="6">
        <v>252</v>
      </c>
      <c r="C2029" s="7">
        <v>45771</v>
      </c>
      <c r="D2029" s="5">
        <v>6</v>
      </c>
    </row>
    <row r="2030" spans="1:4">
      <c r="A2030" s="4">
        <v>2029</v>
      </c>
      <c r="B2030" s="6">
        <v>37</v>
      </c>
      <c r="C2030" s="7">
        <v>45741</v>
      </c>
      <c r="D2030" s="5">
        <v>9</v>
      </c>
    </row>
    <row r="2031" spans="1:4">
      <c r="A2031" s="4">
        <v>2030</v>
      </c>
      <c r="B2031" s="6">
        <v>326</v>
      </c>
      <c r="C2031" s="7">
        <v>45727</v>
      </c>
      <c r="D2031" s="5">
        <v>7</v>
      </c>
    </row>
    <row r="2032" spans="1:4">
      <c r="A2032" s="4">
        <v>2031</v>
      </c>
      <c r="B2032" s="6">
        <v>80</v>
      </c>
      <c r="C2032" s="7">
        <v>45691</v>
      </c>
      <c r="D2032" s="5">
        <v>8</v>
      </c>
    </row>
    <row r="2033" spans="1:4">
      <c r="A2033" s="4">
        <v>2032</v>
      </c>
      <c r="B2033" s="6">
        <v>72</v>
      </c>
      <c r="C2033" s="7">
        <v>45769</v>
      </c>
      <c r="D2033" s="5">
        <v>7</v>
      </c>
    </row>
    <row r="2034" spans="1:4">
      <c r="A2034" s="4">
        <v>2033</v>
      </c>
      <c r="B2034" s="6">
        <v>197</v>
      </c>
      <c r="C2034" s="7">
        <v>45691</v>
      </c>
      <c r="D2034" s="5">
        <v>6</v>
      </c>
    </row>
    <row r="2035" spans="1:4">
      <c r="A2035" s="4">
        <v>2034</v>
      </c>
      <c r="B2035" s="6">
        <v>264</v>
      </c>
      <c r="C2035" s="7">
        <v>45781</v>
      </c>
      <c r="D2035" s="5">
        <v>4</v>
      </c>
    </row>
    <row r="2036" spans="1:4">
      <c r="A2036" s="4">
        <v>2035</v>
      </c>
      <c r="B2036" s="6">
        <v>116</v>
      </c>
      <c r="C2036" s="7">
        <v>45821</v>
      </c>
      <c r="D2036" s="5">
        <v>8</v>
      </c>
    </row>
    <row r="2037" spans="1:4">
      <c r="A2037" s="4">
        <v>2036</v>
      </c>
      <c r="B2037" s="6">
        <v>380</v>
      </c>
      <c r="C2037" s="7">
        <v>45821</v>
      </c>
      <c r="D2037" s="5">
        <v>6</v>
      </c>
    </row>
    <row r="2038" spans="1:4">
      <c r="A2038" s="4">
        <v>2037</v>
      </c>
      <c r="B2038" s="6">
        <v>164</v>
      </c>
      <c r="C2038" s="7">
        <v>45744</v>
      </c>
      <c r="D2038" s="5">
        <v>5</v>
      </c>
    </row>
    <row r="2039" spans="1:4">
      <c r="A2039" s="4">
        <v>2038</v>
      </c>
      <c r="B2039" s="6">
        <v>264</v>
      </c>
      <c r="C2039" s="7">
        <v>45758</v>
      </c>
      <c r="D2039" s="5">
        <v>6</v>
      </c>
    </row>
    <row r="2040" spans="1:4">
      <c r="A2040" s="4">
        <v>2039</v>
      </c>
      <c r="B2040" s="6">
        <v>3</v>
      </c>
      <c r="C2040" s="7">
        <v>45765</v>
      </c>
      <c r="D2040" s="5">
        <v>5</v>
      </c>
    </row>
    <row r="2041" spans="1:4">
      <c r="A2041" s="4">
        <v>2040</v>
      </c>
      <c r="B2041" s="6">
        <v>367</v>
      </c>
      <c r="C2041" s="7">
        <v>45785</v>
      </c>
      <c r="D2041" s="5">
        <v>6</v>
      </c>
    </row>
    <row r="2042" spans="1:4">
      <c r="A2042" s="4">
        <v>2041</v>
      </c>
      <c r="B2042" s="6">
        <v>298</v>
      </c>
      <c r="C2042" s="7">
        <v>45659</v>
      </c>
      <c r="D2042" s="5">
        <v>9</v>
      </c>
    </row>
    <row r="2043" spans="1:4">
      <c r="A2043" s="4">
        <v>2042</v>
      </c>
      <c r="B2043" s="6">
        <v>47</v>
      </c>
      <c r="C2043" s="7">
        <v>45749</v>
      </c>
      <c r="D2043" s="5">
        <v>11</v>
      </c>
    </row>
    <row r="2044" spans="1:4">
      <c r="A2044" s="4">
        <v>2043</v>
      </c>
      <c r="B2044" s="6">
        <v>246</v>
      </c>
      <c r="C2044" s="7">
        <v>45811</v>
      </c>
      <c r="D2044" s="5">
        <v>12</v>
      </c>
    </row>
    <row r="2045" spans="1:4">
      <c r="A2045" s="4">
        <v>2044</v>
      </c>
      <c r="B2045" s="6">
        <v>122</v>
      </c>
      <c r="C2045" s="7">
        <v>45811</v>
      </c>
      <c r="D2045" s="5">
        <v>5</v>
      </c>
    </row>
    <row r="2046" spans="1:4">
      <c r="A2046" s="4">
        <v>2045</v>
      </c>
      <c r="B2046" s="6">
        <v>253</v>
      </c>
      <c r="C2046" s="7">
        <v>45733</v>
      </c>
      <c r="D2046" s="5">
        <v>9</v>
      </c>
    </row>
    <row r="2047" spans="1:4">
      <c r="A2047" s="4">
        <v>2046</v>
      </c>
      <c r="B2047" s="6">
        <v>100</v>
      </c>
      <c r="C2047" s="7">
        <v>45808</v>
      </c>
      <c r="D2047" s="5">
        <v>4</v>
      </c>
    </row>
    <row r="2048" spans="1:4">
      <c r="A2048" s="4">
        <v>2047</v>
      </c>
      <c r="B2048" s="6">
        <v>206</v>
      </c>
      <c r="C2048" s="7">
        <v>45783</v>
      </c>
      <c r="D2048" s="5">
        <v>10</v>
      </c>
    </row>
    <row r="2049" spans="1:4">
      <c r="A2049" s="4">
        <v>2048</v>
      </c>
      <c r="B2049" s="6">
        <v>350</v>
      </c>
      <c r="C2049" s="7">
        <v>45705</v>
      </c>
      <c r="D2049" s="5">
        <v>8</v>
      </c>
    </row>
    <row r="2050" spans="1:4">
      <c r="A2050" s="4">
        <v>2049</v>
      </c>
      <c r="B2050" s="6">
        <v>292</v>
      </c>
      <c r="C2050" s="7">
        <v>45715</v>
      </c>
      <c r="D2050" s="5">
        <v>5</v>
      </c>
    </row>
    <row r="2051" spans="1:4">
      <c r="A2051" s="4">
        <v>2050</v>
      </c>
      <c r="B2051" s="6">
        <v>265</v>
      </c>
      <c r="C2051" s="7">
        <v>45794</v>
      </c>
      <c r="D2051" s="5">
        <v>6</v>
      </c>
    </row>
    <row r="2052" spans="1:4">
      <c r="A2052" s="4">
        <v>2051</v>
      </c>
      <c r="B2052" s="6">
        <v>337</v>
      </c>
      <c r="C2052" s="7">
        <v>45680</v>
      </c>
      <c r="D2052" s="5">
        <v>9</v>
      </c>
    </row>
    <row r="2053" spans="1:4">
      <c r="A2053" s="4">
        <v>2052</v>
      </c>
      <c r="B2053" s="6">
        <v>323</v>
      </c>
      <c r="C2053" s="7">
        <v>45761</v>
      </c>
      <c r="D2053" s="5">
        <v>6</v>
      </c>
    </row>
    <row r="2054" spans="1:4">
      <c r="A2054" s="4">
        <v>2053</v>
      </c>
      <c r="B2054" s="6">
        <v>128</v>
      </c>
      <c r="C2054" s="7">
        <v>45662</v>
      </c>
      <c r="D2054" s="5">
        <v>5</v>
      </c>
    </row>
    <row r="2055" spans="1:4">
      <c r="A2055" s="4">
        <v>2054</v>
      </c>
      <c r="B2055" s="6">
        <v>81</v>
      </c>
      <c r="C2055" s="7">
        <v>45800</v>
      </c>
      <c r="D2055" s="5">
        <v>10</v>
      </c>
    </row>
    <row r="2056" spans="1:4">
      <c r="A2056" s="4">
        <v>2055</v>
      </c>
      <c r="B2056" s="6">
        <v>90</v>
      </c>
      <c r="C2056" s="7">
        <v>45766</v>
      </c>
      <c r="D2056" s="5">
        <v>6</v>
      </c>
    </row>
    <row r="2057" spans="1:4">
      <c r="A2057" s="4">
        <v>2056</v>
      </c>
      <c r="B2057" s="6">
        <v>203</v>
      </c>
      <c r="C2057" s="7">
        <v>45824</v>
      </c>
      <c r="D2057" s="5">
        <v>6</v>
      </c>
    </row>
    <row r="2058" spans="1:4">
      <c r="A2058" s="4">
        <v>2057</v>
      </c>
      <c r="B2058" s="6">
        <v>155</v>
      </c>
      <c r="C2058" s="7">
        <v>45767</v>
      </c>
      <c r="D2058" s="5">
        <v>10</v>
      </c>
    </row>
    <row r="2059" spans="1:4">
      <c r="A2059" s="4">
        <v>2058</v>
      </c>
      <c r="B2059" s="6">
        <v>130</v>
      </c>
      <c r="C2059" s="7">
        <v>45701</v>
      </c>
      <c r="D2059" s="5">
        <v>6</v>
      </c>
    </row>
    <row r="2060" spans="1:4">
      <c r="A2060" s="4">
        <v>2059</v>
      </c>
      <c r="B2060" s="6">
        <v>326</v>
      </c>
      <c r="C2060" s="7">
        <v>45828</v>
      </c>
      <c r="D2060" s="5">
        <v>6</v>
      </c>
    </row>
    <row r="2061" spans="1:4">
      <c r="A2061" s="4">
        <v>2060</v>
      </c>
      <c r="B2061" s="6">
        <v>76</v>
      </c>
      <c r="C2061" s="7">
        <v>45812</v>
      </c>
      <c r="D2061" s="5">
        <v>5</v>
      </c>
    </row>
    <row r="2062" spans="1:4">
      <c r="A2062" s="4">
        <v>2061</v>
      </c>
      <c r="B2062" s="6">
        <v>365</v>
      </c>
      <c r="C2062" s="7">
        <v>45692</v>
      </c>
      <c r="D2062" s="5">
        <v>6</v>
      </c>
    </row>
    <row r="2063" spans="1:4">
      <c r="A2063" s="4">
        <v>2062</v>
      </c>
      <c r="B2063" s="6">
        <v>384</v>
      </c>
      <c r="C2063" s="7">
        <v>45794</v>
      </c>
      <c r="D2063" s="5">
        <v>7</v>
      </c>
    </row>
    <row r="2064" spans="1:4">
      <c r="A2064" s="4">
        <v>2063</v>
      </c>
      <c r="B2064" s="6">
        <v>167</v>
      </c>
      <c r="C2064" s="7">
        <v>45662</v>
      </c>
      <c r="D2064" s="5">
        <v>11</v>
      </c>
    </row>
    <row r="2065" spans="1:4">
      <c r="A2065" s="4">
        <v>2064</v>
      </c>
      <c r="B2065" s="6">
        <v>380</v>
      </c>
      <c r="C2065" s="7">
        <v>45666</v>
      </c>
      <c r="D2065" s="5">
        <v>12</v>
      </c>
    </row>
    <row r="2066" spans="1:4">
      <c r="A2066" s="4">
        <v>2065</v>
      </c>
      <c r="B2066" s="6">
        <v>141</v>
      </c>
      <c r="C2066" s="7">
        <v>45830</v>
      </c>
      <c r="D2066" s="5">
        <v>8</v>
      </c>
    </row>
    <row r="2067" spans="1:4">
      <c r="A2067" s="4">
        <v>2066</v>
      </c>
      <c r="B2067" s="6">
        <v>224</v>
      </c>
      <c r="C2067" s="7">
        <v>45718</v>
      </c>
      <c r="D2067" s="5">
        <v>8</v>
      </c>
    </row>
    <row r="2068" spans="1:4">
      <c r="A2068" s="4">
        <v>2067</v>
      </c>
      <c r="B2068" s="6">
        <v>15</v>
      </c>
      <c r="C2068" s="7">
        <v>45768</v>
      </c>
      <c r="D2068" s="5">
        <v>9</v>
      </c>
    </row>
    <row r="2069" spans="1:4">
      <c r="A2069" s="4">
        <v>2068</v>
      </c>
      <c r="B2069" s="6">
        <v>55</v>
      </c>
      <c r="C2069" s="7">
        <v>45750</v>
      </c>
      <c r="D2069" s="5">
        <v>11</v>
      </c>
    </row>
    <row r="2070" spans="1:4">
      <c r="A2070" s="4">
        <v>2069</v>
      </c>
      <c r="B2070" s="6">
        <v>317</v>
      </c>
      <c r="C2070" s="7">
        <v>45795</v>
      </c>
      <c r="D2070" s="5">
        <v>7</v>
      </c>
    </row>
    <row r="2071" spans="1:4">
      <c r="A2071" s="4">
        <v>2070</v>
      </c>
      <c r="B2071" s="6">
        <v>312</v>
      </c>
      <c r="C2071" s="7">
        <v>45754</v>
      </c>
      <c r="D2071" s="5">
        <v>9</v>
      </c>
    </row>
    <row r="2072" spans="1:4">
      <c r="A2072" s="4">
        <v>2071</v>
      </c>
      <c r="B2072" s="6">
        <v>293</v>
      </c>
      <c r="C2072" s="7">
        <v>45667</v>
      </c>
      <c r="D2072" s="5">
        <v>11</v>
      </c>
    </row>
    <row r="2073" spans="1:4">
      <c r="A2073" s="4">
        <v>2072</v>
      </c>
      <c r="B2073" s="6">
        <v>200</v>
      </c>
      <c r="C2073" s="7">
        <v>45775</v>
      </c>
      <c r="D2073" s="5">
        <v>5</v>
      </c>
    </row>
    <row r="2074" spans="1:4">
      <c r="A2074" s="4">
        <v>2073</v>
      </c>
      <c r="B2074" s="6">
        <v>368</v>
      </c>
      <c r="C2074" s="7">
        <v>45780</v>
      </c>
      <c r="D2074" s="5">
        <v>6</v>
      </c>
    </row>
    <row r="2075" spans="1:4">
      <c r="A2075" s="4">
        <v>2074</v>
      </c>
      <c r="B2075" s="6">
        <v>56</v>
      </c>
      <c r="C2075" s="7">
        <v>45794</v>
      </c>
      <c r="D2075" s="5">
        <v>10</v>
      </c>
    </row>
    <row r="2076" spans="1:4">
      <c r="A2076" s="4">
        <v>2075</v>
      </c>
      <c r="B2076" s="6">
        <v>287</v>
      </c>
      <c r="C2076" s="7">
        <v>45753</v>
      </c>
      <c r="D2076" s="5">
        <v>4</v>
      </c>
    </row>
    <row r="2077" spans="1:4">
      <c r="A2077" s="4">
        <v>2076</v>
      </c>
      <c r="B2077" s="6">
        <v>355</v>
      </c>
      <c r="C2077" s="7">
        <v>45821</v>
      </c>
      <c r="D2077" s="5">
        <v>9</v>
      </c>
    </row>
    <row r="2078" spans="1:4">
      <c r="A2078" s="4">
        <v>2077</v>
      </c>
      <c r="B2078" s="6">
        <v>22</v>
      </c>
      <c r="C2078" s="7">
        <v>45753</v>
      </c>
      <c r="D2078" s="5">
        <v>6</v>
      </c>
    </row>
    <row r="2079" spans="1:4">
      <c r="A2079" s="4">
        <v>2078</v>
      </c>
      <c r="B2079" s="6">
        <v>196</v>
      </c>
      <c r="C2079" s="7">
        <v>45813</v>
      </c>
      <c r="D2079" s="5">
        <v>10</v>
      </c>
    </row>
    <row r="2080" spans="1:4">
      <c r="A2080" s="4">
        <v>2079</v>
      </c>
      <c r="B2080" s="6">
        <v>14</v>
      </c>
      <c r="C2080" s="7">
        <v>45665</v>
      </c>
      <c r="D2080" s="5">
        <v>7</v>
      </c>
    </row>
    <row r="2081" spans="1:4">
      <c r="A2081" s="4">
        <v>2080</v>
      </c>
      <c r="B2081" s="6">
        <v>146</v>
      </c>
      <c r="C2081" s="7">
        <v>45708</v>
      </c>
      <c r="D2081" s="5">
        <v>9</v>
      </c>
    </row>
    <row r="2082" spans="1:4">
      <c r="A2082" s="4">
        <v>2081</v>
      </c>
      <c r="B2082" s="6">
        <v>284</v>
      </c>
      <c r="C2082" s="7">
        <v>45685</v>
      </c>
      <c r="D2082" s="5">
        <v>12</v>
      </c>
    </row>
    <row r="2083" spans="1:4">
      <c r="A2083" s="4">
        <v>2082</v>
      </c>
      <c r="B2083" s="6">
        <v>233</v>
      </c>
      <c r="C2083" s="7">
        <v>45763</v>
      </c>
      <c r="D2083" s="5">
        <v>5</v>
      </c>
    </row>
    <row r="2084" spans="1:4">
      <c r="A2084" s="4">
        <v>2083</v>
      </c>
      <c r="B2084" s="6">
        <v>270</v>
      </c>
      <c r="C2084" s="7">
        <v>45702</v>
      </c>
      <c r="D2084" s="5">
        <v>9</v>
      </c>
    </row>
    <row r="2085" spans="1:4">
      <c r="A2085" s="4">
        <v>2084</v>
      </c>
      <c r="B2085" s="6">
        <v>206</v>
      </c>
      <c r="C2085" s="7">
        <v>45720</v>
      </c>
      <c r="D2085" s="5">
        <v>11</v>
      </c>
    </row>
    <row r="2086" spans="1:4">
      <c r="A2086" s="4">
        <v>2085</v>
      </c>
      <c r="B2086" s="6">
        <v>386</v>
      </c>
      <c r="C2086" s="7">
        <v>45723</v>
      </c>
      <c r="D2086" s="5">
        <v>9</v>
      </c>
    </row>
    <row r="2087" spans="1:4">
      <c r="A2087" s="4">
        <v>2086</v>
      </c>
      <c r="B2087" s="6">
        <v>76</v>
      </c>
      <c r="C2087" s="7">
        <v>45723</v>
      </c>
      <c r="D2087" s="5">
        <v>11</v>
      </c>
    </row>
    <row r="2088" spans="1:4">
      <c r="A2088" s="4">
        <v>2087</v>
      </c>
      <c r="B2088" s="6">
        <v>97</v>
      </c>
      <c r="C2088" s="7">
        <v>45821</v>
      </c>
      <c r="D2088" s="5">
        <v>6</v>
      </c>
    </row>
    <row r="2089" spans="1:4">
      <c r="A2089" s="4">
        <v>2088</v>
      </c>
      <c r="B2089" s="6">
        <v>70</v>
      </c>
      <c r="C2089" s="7">
        <v>45696</v>
      </c>
      <c r="D2089" s="5">
        <v>9</v>
      </c>
    </row>
    <row r="2090" spans="1:4">
      <c r="A2090" s="4">
        <v>2089</v>
      </c>
      <c r="B2090" s="6">
        <v>276</v>
      </c>
      <c r="C2090" s="7">
        <v>45787</v>
      </c>
      <c r="D2090" s="5">
        <v>10</v>
      </c>
    </row>
    <row r="2091" spans="1:4">
      <c r="A2091" s="4">
        <v>2090</v>
      </c>
      <c r="B2091" s="6">
        <v>76</v>
      </c>
      <c r="C2091" s="7">
        <v>45701</v>
      </c>
      <c r="D2091" s="5">
        <v>8</v>
      </c>
    </row>
    <row r="2092" spans="1:4">
      <c r="A2092" s="4">
        <v>2091</v>
      </c>
      <c r="B2092" s="6">
        <v>204</v>
      </c>
      <c r="C2092" s="7">
        <v>45806</v>
      </c>
      <c r="D2092" s="5">
        <v>8</v>
      </c>
    </row>
    <row r="2093" spans="1:4">
      <c r="A2093" s="4">
        <v>2092</v>
      </c>
      <c r="B2093" s="6">
        <v>358</v>
      </c>
      <c r="C2093" s="7">
        <v>45739</v>
      </c>
      <c r="D2093" s="5">
        <v>12</v>
      </c>
    </row>
    <row r="2094" spans="1:4">
      <c r="A2094" s="4">
        <v>2093</v>
      </c>
      <c r="B2094" s="6">
        <v>145</v>
      </c>
      <c r="C2094" s="7">
        <v>45757</v>
      </c>
      <c r="D2094" s="5">
        <v>8</v>
      </c>
    </row>
    <row r="2095" spans="1:4">
      <c r="A2095" s="4">
        <v>2094</v>
      </c>
      <c r="B2095" s="6">
        <v>100</v>
      </c>
      <c r="C2095" s="7">
        <v>45805</v>
      </c>
      <c r="D2095" s="5">
        <v>11</v>
      </c>
    </row>
    <row r="2096" spans="1:4">
      <c r="A2096" s="4">
        <v>2095</v>
      </c>
      <c r="B2096" s="6">
        <v>159</v>
      </c>
      <c r="C2096" s="7">
        <v>45806</v>
      </c>
      <c r="D2096" s="5">
        <v>8</v>
      </c>
    </row>
    <row r="2097" spans="1:4">
      <c r="A2097" s="4">
        <v>2096</v>
      </c>
      <c r="B2097" s="6">
        <v>295</v>
      </c>
      <c r="C2097" s="7">
        <v>45780</v>
      </c>
      <c r="D2097" s="5">
        <v>4</v>
      </c>
    </row>
    <row r="2098" spans="1:4">
      <c r="A2098" s="4">
        <v>2097</v>
      </c>
      <c r="B2098" s="6">
        <v>72</v>
      </c>
      <c r="C2098" s="7">
        <v>45766</v>
      </c>
      <c r="D2098" s="5">
        <v>9</v>
      </c>
    </row>
    <row r="2099" spans="1:4">
      <c r="A2099" s="4">
        <v>2098</v>
      </c>
      <c r="B2099" s="6">
        <v>105</v>
      </c>
      <c r="C2099" s="7">
        <v>45726</v>
      </c>
      <c r="D2099" s="5">
        <v>5</v>
      </c>
    </row>
    <row r="2100" spans="1:4">
      <c r="A2100" s="4">
        <v>2099</v>
      </c>
      <c r="B2100" s="6">
        <v>211</v>
      </c>
      <c r="C2100" s="7">
        <v>45759</v>
      </c>
      <c r="D2100" s="5">
        <v>4</v>
      </c>
    </row>
    <row r="2101" spans="1:4">
      <c r="A2101" s="4">
        <v>2100</v>
      </c>
      <c r="B2101" s="6">
        <v>225</v>
      </c>
      <c r="C2101" s="7">
        <v>45765</v>
      </c>
      <c r="D2101" s="5">
        <v>9</v>
      </c>
    </row>
    <row r="2102" spans="1:4">
      <c r="A2102" s="4">
        <v>2101</v>
      </c>
      <c r="B2102" s="6">
        <v>290</v>
      </c>
      <c r="C2102" s="7">
        <v>45808</v>
      </c>
      <c r="D2102" s="5">
        <v>10</v>
      </c>
    </row>
    <row r="2103" spans="1:4">
      <c r="A2103" s="4">
        <v>2102</v>
      </c>
      <c r="B2103" s="6">
        <v>349</v>
      </c>
      <c r="C2103" s="7">
        <v>45772</v>
      </c>
      <c r="D2103" s="5">
        <v>10</v>
      </c>
    </row>
    <row r="2104" spans="1:4">
      <c r="A2104" s="4">
        <v>2103</v>
      </c>
      <c r="B2104" s="6">
        <v>251</v>
      </c>
      <c r="C2104" s="7">
        <v>45827</v>
      </c>
      <c r="D2104" s="5">
        <v>11</v>
      </c>
    </row>
    <row r="2105" spans="1:4">
      <c r="A2105" s="4">
        <v>2104</v>
      </c>
      <c r="B2105" s="6">
        <v>107</v>
      </c>
      <c r="C2105" s="7">
        <v>45820</v>
      </c>
      <c r="D2105" s="5">
        <v>7</v>
      </c>
    </row>
    <row r="2106" spans="1:4">
      <c r="A2106" s="4">
        <v>2105</v>
      </c>
      <c r="B2106" s="6">
        <v>88</v>
      </c>
      <c r="C2106" s="7">
        <v>45701</v>
      </c>
      <c r="D2106" s="5">
        <v>8</v>
      </c>
    </row>
    <row r="2107" spans="1:4">
      <c r="A2107" s="4">
        <v>2106</v>
      </c>
      <c r="B2107" s="6">
        <v>238</v>
      </c>
      <c r="C2107" s="7">
        <v>45771</v>
      </c>
      <c r="D2107" s="5">
        <v>7</v>
      </c>
    </row>
    <row r="2108" spans="1:4">
      <c r="A2108" s="4">
        <v>2107</v>
      </c>
      <c r="B2108" s="6">
        <v>41</v>
      </c>
      <c r="C2108" s="7">
        <v>45665</v>
      </c>
      <c r="D2108" s="5">
        <v>5</v>
      </c>
    </row>
    <row r="2109" spans="1:4">
      <c r="A2109" s="4">
        <v>2108</v>
      </c>
      <c r="B2109" s="6">
        <v>74</v>
      </c>
      <c r="C2109" s="7">
        <v>45750</v>
      </c>
      <c r="D2109" s="5">
        <v>5</v>
      </c>
    </row>
    <row r="2110" spans="1:4">
      <c r="A2110" s="4">
        <v>2109</v>
      </c>
      <c r="B2110" s="6">
        <v>71</v>
      </c>
      <c r="C2110" s="7">
        <v>45711</v>
      </c>
      <c r="D2110" s="5">
        <v>11</v>
      </c>
    </row>
    <row r="2111" spans="1:4">
      <c r="A2111" s="4">
        <v>2110</v>
      </c>
      <c r="B2111" s="6">
        <v>193</v>
      </c>
      <c r="C2111" s="7">
        <v>45761</v>
      </c>
      <c r="D2111" s="5">
        <v>6</v>
      </c>
    </row>
    <row r="2112" spans="1:4">
      <c r="A2112" s="4">
        <v>2111</v>
      </c>
      <c r="B2112" s="6">
        <v>310</v>
      </c>
      <c r="C2112" s="7">
        <v>45737</v>
      </c>
      <c r="D2112" s="5">
        <v>7</v>
      </c>
    </row>
    <row r="2113" spans="1:4">
      <c r="A2113" s="4">
        <v>2112</v>
      </c>
      <c r="B2113" s="6">
        <v>114</v>
      </c>
      <c r="C2113" s="7">
        <v>45767</v>
      </c>
      <c r="D2113" s="5">
        <v>5</v>
      </c>
    </row>
    <row r="2114" spans="1:4">
      <c r="A2114" s="4">
        <v>2113</v>
      </c>
      <c r="B2114" s="6">
        <v>370</v>
      </c>
      <c r="C2114" s="7">
        <v>45724</v>
      </c>
      <c r="D2114" s="5">
        <v>10</v>
      </c>
    </row>
    <row r="2115" spans="1:4">
      <c r="A2115" s="4">
        <v>2114</v>
      </c>
      <c r="B2115" s="6">
        <v>214</v>
      </c>
      <c r="C2115" s="7">
        <v>45776</v>
      </c>
      <c r="D2115" s="5">
        <v>4</v>
      </c>
    </row>
    <row r="2116" spans="1:4">
      <c r="A2116" s="4">
        <v>2115</v>
      </c>
      <c r="B2116" s="6">
        <v>382</v>
      </c>
      <c r="C2116" s="7">
        <v>45678</v>
      </c>
      <c r="D2116" s="5">
        <v>6</v>
      </c>
    </row>
    <row r="2117" spans="1:4">
      <c r="A2117" s="4">
        <v>2116</v>
      </c>
      <c r="B2117" s="6">
        <v>42</v>
      </c>
      <c r="C2117" s="7">
        <v>45832</v>
      </c>
      <c r="D2117" s="5">
        <v>11</v>
      </c>
    </row>
    <row r="2118" spans="1:4">
      <c r="A2118" s="4">
        <v>2117</v>
      </c>
      <c r="B2118" s="6">
        <v>98</v>
      </c>
      <c r="C2118" s="7">
        <v>45694</v>
      </c>
      <c r="D2118" s="5">
        <v>4</v>
      </c>
    </row>
    <row r="2119" spans="1:4">
      <c r="A2119" s="4">
        <v>2118</v>
      </c>
      <c r="B2119" s="6">
        <v>363</v>
      </c>
      <c r="C2119" s="7">
        <v>45801</v>
      </c>
      <c r="D2119" s="5">
        <v>9</v>
      </c>
    </row>
    <row r="2120" spans="1:4">
      <c r="A2120" s="4">
        <v>2119</v>
      </c>
      <c r="B2120" s="6">
        <v>362</v>
      </c>
      <c r="C2120" s="7">
        <v>45773</v>
      </c>
      <c r="D2120" s="5">
        <v>10</v>
      </c>
    </row>
    <row r="2121" spans="1:4">
      <c r="A2121" s="4">
        <v>2120</v>
      </c>
      <c r="B2121" s="6">
        <v>384</v>
      </c>
      <c r="C2121" s="7">
        <v>45825</v>
      </c>
      <c r="D2121" s="5">
        <v>4</v>
      </c>
    </row>
    <row r="2122" spans="1:4">
      <c r="A2122" s="4">
        <v>2121</v>
      </c>
      <c r="B2122" s="6">
        <v>21</v>
      </c>
      <c r="C2122" s="7">
        <v>45822</v>
      </c>
      <c r="D2122" s="5">
        <v>6</v>
      </c>
    </row>
    <row r="2123" spans="1:4">
      <c r="A2123" s="4">
        <v>2122</v>
      </c>
      <c r="B2123" s="6">
        <v>345</v>
      </c>
      <c r="C2123" s="7">
        <v>45725</v>
      </c>
      <c r="D2123" s="5">
        <v>6</v>
      </c>
    </row>
    <row r="2124" spans="1:4">
      <c r="A2124" s="4">
        <v>2123</v>
      </c>
      <c r="B2124" s="6">
        <v>53</v>
      </c>
      <c r="C2124" s="7">
        <v>45822</v>
      </c>
      <c r="D2124" s="5">
        <v>8</v>
      </c>
    </row>
    <row r="2125" spans="1:4">
      <c r="A2125" s="4">
        <v>2124</v>
      </c>
      <c r="B2125" s="6">
        <v>227</v>
      </c>
      <c r="C2125" s="7">
        <v>45751</v>
      </c>
      <c r="D2125" s="5">
        <v>12</v>
      </c>
    </row>
    <row r="2126" spans="1:4">
      <c r="A2126" s="4">
        <v>2125</v>
      </c>
      <c r="B2126" s="6">
        <v>222</v>
      </c>
      <c r="C2126" s="7">
        <v>45812</v>
      </c>
      <c r="D2126" s="5">
        <v>5</v>
      </c>
    </row>
    <row r="2127" spans="1:4">
      <c r="A2127" s="4">
        <v>2126</v>
      </c>
      <c r="B2127" s="6">
        <v>57</v>
      </c>
      <c r="C2127" s="7">
        <v>45722</v>
      </c>
      <c r="D2127" s="5">
        <v>7</v>
      </c>
    </row>
    <row r="2128" spans="1:4">
      <c r="A2128" s="4">
        <v>2127</v>
      </c>
      <c r="B2128" s="6">
        <v>91</v>
      </c>
      <c r="C2128" s="7">
        <v>45706</v>
      </c>
      <c r="D2128" s="5">
        <v>6</v>
      </c>
    </row>
    <row r="2129" spans="1:4">
      <c r="A2129" s="4">
        <v>2128</v>
      </c>
      <c r="B2129" s="6">
        <v>387</v>
      </c>
      <c r="C2129" s="7">
        <v>45746</v>
      </c>
      <c r="D2129" s="5">
        <v>9</v>
      </c>
    </row>
    <row r="2130" spans="1:4">
      <c r="A2130" s="4">
        <v>2129</v>
      </c>
      <c r="B2130" s="6">
        <v>329</v>
      </c>
      <c r="C2130" s="7">
        <v>45785</v>
      </c>
      <c r="D2130" s="5">
        <v>11</v>
      </c>
    </row>
    <row r="2131" spans="1:4">
      <c r="A2131" s="4">
        <v>2130</v>
      </c>
      <c r="B2131" s="6">
        <v>38</v>
      </c>
      <c r="C2131" s="7">
        <v>45692</v>
      </c>
      <c r="D2131" s="5">
        <v>7</v>
      </c>
    </row>
    <row r="2132" spans="1:4">
      <c r="A2132" s="4">
        <v>2131</v>
      </c>
      <c r="B2132" s="6">
        <v>317</v>
      </c>
      <c r="C2132" s="7">
        <v>45797</v>
      </c>
      <c r="D2132" s="5">
        <v>4</v>
      </c>
    </row>
    <row r="2133" spans="1:4">
      <c r="A2133" s="4">
        <v>2132</v>
      </c>
      <c r="B2133" s="6">
        <v>140</v>
      </c>
      <c r="C2133" s="7">
        <v>45827</v>
      </c>
      <c r="D2133" s="5">
        <v>10</v>
      </c>
    </row>
    <row r="2134" spans="1:4">
      <c r="A2134" s="4">
        <v>2133</v>
      </c>
      <c r="B2134" s="6">
        <v>321</v>
      </c>
      <c r="C2134" s="7">
        <v>45706</v>
      </c>
      <c r="D2134" s="5">
        <v>11</v>
      </c>
    </row>
    <row r="2135" spans="1:4">
      <c r="A2135" s="4">
        <v>2134</v>
      </c>
      <c r="B2135" s="6">
        <v>182</v>
      </c>
      <c r="C2135" s="7">
        <v>45717</v>
      </c>
      <c r="D2135" s="5">
        <v>11</v>
      </c>
    </row>
    <row r="2136" spans="1:4">
      <c r="A2136" s="4">
        <v>2135</v>
      </c>
      <c r="B2136" s="6">
        <v>208</v>
      </c>
      <c r="C2136" s="7">
        <v>45658</v>
      </c>
      <c r="D2136" s="5">
        <v>8</v>
      </c>
    </row>
    <row r="2137" spans="1:4">
      <c r="A2137" s="4">
        <v>2136</v>
      </c>
      <c r="B2137" s="6">
        <v>18</v>
      </c>
      <c r="C2137" s="7">
        <v>45731</v>
      </c>
      <c r="D2137" s="5">
        <v>6</v>
      </c>
    </row>
    <row r="2138" spans="1:4">
      <c r="A2138" s="4">
        <v>2137</v>
      </c>
      <c r="B2138" s="6">
        <v>32</v>
      </c>
      <c r="C2138" s="7">
        <v>45833</v>
      </c>
      <c r="D2138" s="5">
        <v>10</v>
      </c>
    </row>
    <row r="2139" spans="1:4">
      <c r="A2139" s="4">
        <v>2138</v>
      </c>
      <c r="B2139" s="6">
        <v>56</v>
      </c>
      <c r="C2139" s="7">
        <v>45719</v>
      </c>
      <c r="D2139" s="5">
        <v>5</v>
      </c>
    </row>
    <row r="2140" spans="1:4">
      <c r="A2140" s="4">
        <v>2139</v>
      </c>
      <c r="B2140" s="6">
        <v>153</v>
      </c>
      <c r="C2140" s="7">
        <v>45751</v>
      </c>
      <c r="D2140" s="5">
        <v>12</v>
      </c>
    </row>
    <row r="2141" spans="1:4">
      <c r="A2141" s="4">
        <v>2140</v>
      </c>
      <c r="B2141" s="6">
        <v>206</v>
      </c>
      <c r="C2141" s="7">
        <v>45717</v>
      </c>
      <c r="D2141" s="5">
        <v>9</v>
      </c>
    </row>
    <row r="2142" spans="1:4">
      <c r="A2142" s="4">
        <v>2141</v>
      </c>
      <c r="B2142" s="6">
        <v>310</v>
      </c>
      <c r="C2142" s="7">
        <v>45822</v>
      </c>
      <c r="D2142" s="5">
        <v>6</v>
      </c>
    </row>
    <row r="2143" spans="1:4">
      <c r="A2143" s="4">
        <v>2142</v>
      </c>
      <c r="B2143" s="6">
        <v>216</v>
      </c>
      <c r="C2143" s="7">
        <v>45754</v>
      </c>
      <c r="D2143" s="5">
        <v>5</v>
      </c>
    </row>
    <row r="2144" spans="1:4">
      <c r="A2144" s="4">
        <v>2143</v>
      </c>
      <c r="B2144" s="6">
        <v>379</v>
      </c>
      <c r="C2144" s="7">
        <v>45659</v>
      </c>
      <c r="D2144" s="5">
        <v>8</v>
      </c>
    </row>
    <row r="2145" spans="1:4">
      <c r="A2145" s="4">
        <v>2144</v>
      </c>
      <c r="B2145" s="6">
        <v>113</v>
      </c>
      <c r="C2145" s="7">
        <v>45685</v>
      </c>
      <c r="D2145" s="5">
        <v>5</v>
      </c>
    </row>
    <row r="2146" spans="1:4">
      <c r="A2146" s="4">
        <v>2145</v>
      </c>
      <c r="B2146" s="6">
        <v>396</v>
      </c>
      <c r="C2146" s="7">
        <v>45838</v>
      </c>
      <c r="D2146" s="5">
        <v>5</v>
      </c>
    </row>
    <row r="2147" spans="1:4">
      <c r="A2147" s="4">
        <v>2146</v>
      </c>
      <c r="B2147" s="6">
        <v>66</v>
      </c>
      <c r="C2147" s="7">
        <v>45744</v>
      </c>
      <c r="D2147" s="5">
        <v>9</v>
      </c>
    </row>
    <row r="2148" spans="1:4">
      <c r="A2148" s="4">
        <v>2147</v>
      </c>
      <c r="B2148" s="6">
        <v>261</v>
      </c>
      <c r="C2148" s="7">
        <v>45809</v>
      </c>
      <c r="D2148" s="5">
        <v>8</v>
      </c>
    </row>
    <row r="2149" spans="1:4">
      <c r="A2149" s="4">
        <v>2148</v>
      </c>
      <c r="B2149" s="6">
        <v>201</v>
      </c>
      <c r="C2149" s="7">
        <v>45737</v>
      </c>
      <c r="D2149" s="5">
        <v>11</v>
      </c>
    </row>
    <row r="2150" spans="1:4">
      <c r="A2150" s="4">
        <v>2149</v>
      </c>
      <c r="B2150" s="6">
        <v>332</v>
      </c>
      <c r="C2150" s="7">
        <v>45815</v>
      </c>
      <c r="D2150" s="5">
        <v>5</v>
      </c>
    </row>
    <row r="2151" spans="1:4">
      <c r="A2151" s="4">
        <v>2150</v>
      </c>
      <c r="B2151" s="6">
        <v>217</v>
      </c>
      <c r="C2151" s="7">
        <v>45805</v>
      </c>
      <c r="D2151" s="5">
        <v>8</v>
      </c>
    </row>
    <row r="2152" spans="1:4">
      <c r="A2152" s="4">
        <v>2151</v>
      </c>
      <c r="B2152" s="6">
        <v>46</v>
      </c>
      <c r="C2152" s="7">
        <v>45739</v>
      </c>
      <c r="D2152" s="5">
        <v>6</v>
      </c>
    </row>
    <row r="2153" spans="1:4">
      <c r="A2153" s="4">
        <v>2152</v>
      </c>
      <c r="B2153" s="6">
        <v>205</v>
      </c>
      <c r="C2153" s="7">
        <v>45662</v>
      </c>
      <c r="D2153" s="5">
        <v>10</v>
      </c>
    </row>
    <row r="2154" spans="1:4">
      <c r="A2154" s="4">
        <v>2153</v>
      </c>
      <c r="B2154" s="6">
        <v>328</v>
      </c>
      <c r="C2154" s="7">
        <v>45774</v>
      </c>
      <c r="D2154" s="5">
        <v>4</v>
      </c>
    </row>
    <row r="2155" spans="1:4">
      <c r="A2155" s="4">
        <v>2154</v>
      </c>
      <c r="B2155" s="6">
        <v>280</v>
      </c>
      <c r="C2155" s="7">
        <v>45785</v>
      </c>
      <c r="D2155" s="5">
        <v>10</v>
      </c>
    </row>
    <row r="2156" spans="1:4">
      <c r="A2156" s="4">
        <v>2155</v>
      </c>
      <c r="B2156" s="6">
        <v>66</v>
      </c>
      <c r="C2156" s="7">
        <v>45778</v>
      </c>
      <c r="D2156" s="5">
        <v>7</v>
      </c>
    </row>
    <row r="2157" spans="1:4">
      <c r="A2157" s="4">
        <v>2156</v>
      </c>
      <c r="B2157" s="6">
        <v>59</v>
      </c>
      <c r="C2157" s="7">
        <v>45828</v>
      </c>
      <c r="D2157" s="5">
        <v>10</v>
      </c>
    </row>
    <row r="2158" spans="1:4">
      <c r="A2158" s="4">
        <v>2157</v>
      </c>
      <c r="B2158" s="6">
        <v>230</v>
      </c>
      <c r="C2158" s="7">
        <v>45775</v>
      </c>
      <c r="D2158" s="5">
        <v>9</v>
      </c>
    </row>
    <row r="2159" spans="1:4">
      <c r="A2159" s="4">
        <v>2158</v>
      </c>
      <c r="B2159" s="6">
        <v>92</v>
      </c>
      <c r="C2159" s="7">
        <v>45694</v>
      </c>
      <c r="D2159" s="5">
        <v>11</v>
      </c>
    </row>
    <row r="2160" spans="1:4">
      <c r="A2160" s="4">
        <v>2159</v>
      </c>
      <c r="B2160" s="6">
        <v>33</v>
      </c>
      <c r="C2160" s="7">
        <v>45789</v>
      </c>
      <c r="D2160" s="5">
        <v>12</v>
      </c>
    </row>
    <row r="2161" spans="1:4">
      <c r="A2161" s="4">
        <v>2160</v>
      </c>
      <c r="B2161" s="6">
        <v>126</v>
      </c>
      <c r="C2161" s="7">
        <v>45678</v>
      </c>
      <c r="D2161" s="5">
        <v>8</v>
      </c>
    </row>
    <row r="2162" spans="1:4">
      <c r="A2162" s="4">
        <v>2161</v>
      </c>
      <c r="B2162" s="6">
        <v>63</v>
      </c>
      <c r="C2162" s="7">
        <v>45788</v>
      </c>
      <c r="D2162" s="5">
        <v>5</v>
      </c>
    </row>
    <row r="2163" spans="1:4">
      <c r="A2163" s="4">
        <v>2162</v>
      </c>
      <c r="B2163" s="6">
        <v>256</v>
      </c>
      <c r="C2163" s="7">
        <v>45737</v>
      </c>
      <c r="D2163" s="5">
        <v>11</v>
      </c>
    </row>
    <row r="2164" spans="1:4">
      <c r="A2164" s="4">
        <v>2163</v>
      </c>
      <c r="B2164" s="6">
        <v>359</v>
      </c>
      <c r="C2164" s="7">
        <v>45783</v>
      </c>
      <c r="D2164" s="5">
        <v>11</v>
      </c>
    </row>
    <row r="2165" spans="1:4">
      <c r="A2165" s="4">
        <v>2164</v>
      </c>
      <c r="B2165" s="6">
        <v>256</v>
      </c>
      <c r="C2165" s="7">
        <v>45781</v>
      </c>
      <c r="D2165" s="5">
        <v>6</v>
      </c>
    </row>
    <row r="2166" spans="1:4">
      <c r="A2166" s="4">
        <v>2165</v>
      </c>
      <c r="B2166" s="6">
        <v>318</v>
      </c>
      <c r="C2166" s="7">
        <v>45726</v>
      </c>
      <c r="D2166" s="5">
        <v>9</v>
      </c>
    </row>
    <row r="2167" spans="1:4">
      <c r="A2167" s="4">
        <v>2166</v>
      </c>
      <c r="B2167" s="6">
        <v>269</v>
      </c>
      <c r="C2167" s="7">
        <v>45698</v>
      </c>
      <c r="D2167" s="5">
        <v>4</v>
      </c>
    </row>
    <row r="2168" spans="1:4">
      <c r="A2168" s="4">
        <v>2167</v>
      </c>
      <c r="B2168" s="6">
        <v>353</v>
      </c>
      <c r="C2168" s="7">
        <v>45750</v>
      </c>
      <c r="D2168" s="5">
        <v>12</v>
      </c>
    </row>
    <row r="2169" spans="1:4">
      <c r="A2169" s="4">
        <v>2168</v>
      </c>
      <c r="B2169" s="6">
        <v>260</v>
      </c>
      <c r="C2169" s="7">
        <v>45693</v>
      </c>
      <c r="D2169" s="5">
        <v>7</v>
      </c>
    </row>
    <row r="2170" spans="1:4">
      <c r="A2170" s="4">
        <v>2169</v>
      </c>
      <c r="B2170" s="6">
        <v>321</v>
      </c>
      <c r="C2170" s="7">
        <v>45772</v>
      </c>
      <c r="D2170" s="5">
        <v>8</v>
      </c>
    </row>
    <row r="2171" spans="1:4">
      <c r="A2171" s="4">
        <v>2170</v>
      </c>
      <c r="B2171" s="6">
        <v>277</v>
      </c>
      <c r="C2171" s="7">
        <v>45664</v>
      </c>
      <c r="D2171" s="5">
        <v>5</v>
      </c>
    </row>
    <row r="2172" spans="1:4">
      <c r="A2172" s="4">
        <v>2171</v>
      </c>
      <c r="B2172" s="6">
        <v>323</v>
      </c>
      <c r="C2172" s="7">
        <v>45699</v>
      </c>
      <c r="D2172" s="5">
        <v>4</v>
      </c>
    </row>
    <row r="2173" spans="1:4">
      <c r="A2173" s="4">
        <v>2172</v>
      </c>
      <c r="B2173" s="6">
        <v>65</v>
      </c>
      <c r="C2173" s="7">
        <v>45747</v>
      </c>
      <c r="D2173" s="5">
        <v>6</v>
      </c>
    </row>
    <row r="2174" spans="1:4">
      <c r="A2174" s="4">
        <v>2173</v>
      </c>
      <c r="B2174" s="6">
        <v>213</v>
      </c>
      <c r="C2174" s="7">
        <v>45828</v>
      </c>
      <c r="D2174" s="5">
        <v>4</v>
      </c>
    </row>
    <row r="2175" spans="1:4">
      <c r="A2175" s="4">
        <v>2174</v>
      </c>
      <c r="B2175" s="6">
        <v>231</v>
      </c>
      <c r="C2175" s="7">
        <v>45826</v>
      </c>
      <c r="D2175" s="5">
        <v>10</v>
      </c>
    </row>
    <row r="2176" spans="1:4">
      <c r="A2176" s="4">
        <v>2175</v>
      </c>
      <c r="B2176" s="6">
        <v>164</v>
      </c>
      <c r="C2176" s="7">
        <v>45792</v>
      </c>
      <c r="D2176" s="5">
        <v>8</v>
      </c>
    </row>
    <row r="2177" spans="1:4">
      <c r="A2177" s="4">
        <v>2176</v>
      </c>
      <c r="B2177" s="6">
        <v>51</v>
      </c>
      <c r="C2177" s="7">
        <v>45717</v>
      </c>
      <c r="D2177" s="5">
        <v>7</v>
      </c>
    </row>
    <row r="2178" spans="1:4">
      <c r="A2178" s="4">
        <v>2177</v>
      </c>
      <c r="B2178" s="6">
        <v>4</v>
      </c>
      <c r="C2178" s="7">
        <v>45733</v>
      </c>
      <c r="D2178" s="5">
        <v>5</v>
      </c>
    </row>
    <row r="2179" spans="1:4">
      <c r="A2179" s="4">
        <v>2178</v>
      </c>
      <c r="B2179" s="6">
        <v>21</v>
      </c>
      <c r="C2179" s="7">
        <v>45734</v>
      </c>
      <c r="D2179" s="5">
        <v>12</v>
      </c>
    </row>
    <row r="2180" spans="1:4">
      <c r="A2180" s="4">
        <v>2179</v>
      </c>
      <c r="B2180" s="6">
        <v>314</v>
      </c>
      <c r="C2180" s="7">
        <v>45784</v>
      </c>
      <c r="D2180" s="5">
        <v>5</v>
      </c>
    </row>
    <row r="2181" spans="1:4">
      <c r="A2181" s="4">
        <v>2180</v>
      </c>
      <c r="B2181" s="6">
        <v>284</v>
      </c>
      <c r="C2181" s="7">
        <v>45684</v>
      </c>
      <c r="D2181" s="5">
        <v>4</v>
      </c>
    </row>
    <row r="2182" spans="1:4">
      <c r="A2182" s="4">
        <v>2181</v>
      </c>
      <c r="B2182" s="6">
        <v>280</v>
      </c>
      <c r="C2182" s="7">
        <v>45803</v>
      </c>
      <c r="D2182" s="5">
        <v>11</v>
      </c>
    </row>
    <row r="2183" spans="1:4">
      <c r="A2183" s="4">
        <v>2182</v>
      </c>
      <c r="B2183" s="6">
        <v>68</v>
      </c>
      <c r="C2183" s="7">
        <v>45675</v>
      </c>
      <c r="D2183" s="5">
        <v>10</v>
      </c>
    </row>
    <row r="2184" spans="1:4">
      <c r="A2184" s="4">
        <v>2183</v>
      </c>
      <c r="B2184" s="6">
        <v>330</v>
      </c>
      <c r="C2184" s="7">
        <v>45659</v>
      </c>
      <c r="D2184" s="5">
        <v>8</v>
      </c>
    </row>
    <row r="2185" spans="1:4">
      <c r="A2185" s="4">
        <v>2184</v>
      </c>
      <c r="B2185" s="6">
        <v>176</v>
      </c>
      <c r="C2185" s="7">
        <v>45836</v>
      </c>
      <c r="D2185" s="5">
        <v>11</v>
      </c>
    </row>
    <row r="2186" spans="1:4">
      <c r="A2186" s="4">
        <v>2185</v>
      </c>
      <c r="B2186" s="6">
        <v>397</v>
      </c>
      <c r="C2186" s="7">
        <v>45799</v>
      </c>
      <c r="D2186" s="5">
        <v>8</v>
      </c>
    </row>
    <row r="2187" spans="1:4">
      <c r="A2187" s="4">
        <v>2186</v>
      </c>
      <c r="B2187" s="6">
        <v>26</v>
      </c>
      <c r="C2187" s="7">
        <v>45760</v>
      </c>
      <c r="D2187" s="5">
        <v>11</v>
      </c>
    </row>
    <row r="2188" spans="1:4">
      <c r="A2188" s="4">
        <v>2187</v>
      </c>
      <c r="B2188" s="6">
        <v>327</v>
      </c>
      <c r="C2188" s="7">
        <v>45834</v>
      </c>
      <c r="D2188" s="5">
        <v>10</v>
      </c>
    </row>
    <row r="2189" spans="1:4">
      <c r="A2189" s="4">
        <v>2188</v>
      </c>
      <c r="B2189" s="6">
        <v>380</v>
      </c>
      <c r="C2189" s="7">
        <v>45773</v>
      </c>
      <c r="D2189" s="5">
        <v>10</v>
      </c>
    </row>
    <row r="2190" spans="1:4">
      <c r="A2190" s="4">
        <v>2189</v>
      </c>
      <c r="B2190" s="6">
        <v>317</v>
      </c>
      <c r="C2190" s="7">
        <v>45738</v>
      </c>
      <c r="D2190" s="5">
        <v>12</v>
      </c>
    </row>
    <row r="2191" spans="1:4">
      <c r="A2191" s="4">
        <v>2190</v>
      </c>
      <c r="B2191" s="6">
        <v>314</v>
      </c>
      <c r="C2191" s="7">
        <v>45789</v>
      </c>
      <c r="D2191" s="5">
        <v>12</v>
      </c>
    </row>
    <row r="2192" spans="1:4">
      <c r="A2192" s="4">
        <v>2191</v>
      </c>
      <c r="B2192" s="6">
        <v>22</v>
      </c>
      <c r="C2192" s="7">
        <v>45763</v>
      </c>
      <c r="D2192" s="5">
        <v>10</v>
      </c>
    </row>
    <row r="2193" spans="1:4">
      <c r="A2193" s="4">
        <v>2192</v>
      </c>
      <c r="B2193" s="6">
        <v>86</v>
      </c>
      <c r="C2193" s="7">
        <v>45782</v>
      </c>
      <c r="D2193" s="5">
        <v>6</v>
      </c>
    </row>
    <row r="2194" spans="1:4">
      <c r="A2194" s="4">
        <v>2193</v>
      </c>
      <c r="B2194" s="6">
        <v>350</v>
      </c>
      <c r="C2194" s="7">
        <v>45805</v>
      </c>
      <c r="D2194" s="5">
        <v>5</v>
      </c>
    </row>
    <row r="2195" spans="1:4">
      <c r="A2195" s="4">
        <v>2194</v>
      </c>
      <c r="B2195" s="6">
        <v>160</v>
      </c>
      <c r="C2195" s="7">
        <v>45684</v>
      </c>
      <c r="D2195" s="5">
        <v>9</v>
      </c>
    </row>
    <row r="2196" spans="1:4">
      <c r="A2196" s="4">
        <v>2195</v>
      </c>
      <c r="B2196" s="6">
        <v>140</v>
      </c>
      <c r="C2196" s="7">
        <v>45714</v>
      </c>
      <c r="D2196" s="5">
        <v>4</v>
      </c>
    </row>
    <row r="2197" spans="1:4">
      <c r="A2197" s="4">
        <v>2196</v>
      </c>
      <c r="B2197" s="6">
        <v>188</v>
      </c>
      <c r="C2197" s="7">
        <v>45773</v>
      </c>
      <c r="D2197" s="5">
        <v>9</v>
      </c>
    </row>
    <row r="2198" spans="1:4">
      <c r="A2198" s="4">
        <v>2197</v>
      </c>
      <c r="B2198" s="6">
        <v>349</v>
      </c>
      <c r="C2198" s="7">
        <v>45736</v>
      </c>
      <c r="D2198" s="5">
        <v>8</v>
      </c>
    </row>
    <row r="2199" spans="1:4">
      <c r="A2199" s="4">
        <v>2198</v>
      </c>
      <c r="B2199" s="6">
        <v>92</v>
      </c>
      <c r="C2199" s="7">
        <v>45772</v>
      </c>
      <c r="D2199" s="5">
        <v>8</v>
      </c>
    </row>
    <row r="2200" spans="1:4">
      <c r="A2200" s="4">
        <v>2199</v>
      </c>
      <c r="B2200" s="6">
        <v>395</v>
      </c>
      <c r="C2200" s="7">
        <v>45823</v>
      </c>
      <c r="D2200" s="5">
        <v>10</v>
      </c>
    </row>
    <row r="2201" spans="1:4">
      <c r="A2201" s="4">
        <v>2200</v>
      </c>
      <c r="B2201" s="6">
        <v>360</v>
      </c>
      <c r="C2201" s="7">
        <v>45704</v>
      </c>
      <c r="D2201" s="5">
        <v>7</v>
      </c>
    </row>
    <row r="2202" spans="1:4">
      <c r="A2202" s="4">
        <v>2201</v>
      </c>
      <c r="B2202" s="6">
        <v>399</v>
      </c>
      <c r="C2202" s="7">
        <v>45713</v>
      </c>
      <c r="D2202" s="5">
        <v>4</v>
      </c>
    </row>
    <row r="2203" spans="1:4">
      <c r="A2203" s="4">
        <v>2202</v>
      </c>
      <c r="B2203" s="6">
        <v>156</v>
      </c>
      <c r="C2203" s="7">
        <v>45719</v>
      </c>
      <c r="D2203" s="5">
        <v>11</v>
      </c>
    </row>
    <row r="2204" spans="1:4">
      <c r="A2204" s="4">
        <v>2203</v>
      </c>
      <c r="B2204" s="6">
        <v>52</v>
      </c>
      <c r="C2204" s="7">
        <v>45728</v>
      </c>
      <c r="D2204" s="5">
        <v>4</v>
      </c>
    </row>
    <row r="2205" spans="1:4">
      <c r="A2205" s="4">
        <v>2204</v>
      </c>
      <c r="B2205" s="6">
        <v>285</v>
      </c>
      <c r="C2205" s="7">
        <v>45659</v>
      </c>
      <c r="D2205" s="5">
        <v>5</v>
      </c>
    </row>
    <row r="2206" spans="1:4">
      <c r="A2206" s="4">
        <v>2205</v>
      </c>
      <c r="B2206" s="6">
        <v>74</v>
      </c>
      <c r="C2206" s="7">
        <v>45781</v>
      </c>
      <c r="D2206" s="5">
        <v>10</v>
      </c>
    </row>
    <row r="2207" spans="1:4">
      <c r="A2207" s="4">
        <v>2206</v>
      </c>
      <c r="B2207" s="6">
        <v>190</v>
      </c>
      <c r="C2207" s="7">
        <v>45687</v>
      </c>
      <c r="D2207" s="5">
        <v>5</v>
      </c>
    </row>
    <row r="2208" spans="1:4">
      <c r="A2208" s="4">
        <v>2207</v>
      </c>
      <c r="B2208" s="6">
        <v>248</v>
      </c>
      <c r="C2208" s="7">
        <v>45794</v>
      </c>
      <c r="D2208" s="5">
        <v>4</v>
      </c>
    </row>
    <row r="2209" spans="1:4">
      <c r="A2209" s="4">
        <v>2208</v>
      </c>
      <c r="B2209" s="6">
        <v>355</v>
      </c>
      <c r="C2209" s="7">
        <v>45658</v>
      </c>
      <c r="D2209" s="5">
        <v>5</v>
      </c>
    </row>
    <row r="2210" spans="1:4">
      <c r="A2210" s="4">
        <v>2209</v>
      </c>
      <c r="B2210" s="6">
        <v>74</v>
      </c>
      <c r="C2210" s="7">
        <v>45722</v>
      </c>
      <c r="D2210" s="5">
        <v>7</v>
      </c>
    </row>
    <row r="2211" spans="1:4">
      <c r="A2211" s="4">
        <v>2210</v>
      </c>
      <c r="B2211" s="6">
        <v>120</v>
      </c>
      <c r="C2211" s="7">
        <v>45767</v>
      </c>
      <c r="D2211" s="5">
        <v>7</v>
      </c>
    </row>
    <row r="2212" spans="1:4">
      <c r="A2212" s="4">
        <v>2211</v>
      </c>
      <c r="B2212" s="6">
        <v>134</v>
      </c>
      <c r="C2212" s="7">
        <v>45813</v>
      </c>
      <c r="D2212" s="5">
        <v>5</v>
      </c>
    </row>
    <row r="2213" spans="1:4">
      <c r="A2213" s="4">
        <v>2212</v>
      </c>
      <c r="B2213" s="6">
        <v>370</v>
      </c>
      <c r="C2213" s="7">
        <v>45792</v>
      </c>
      <c r="D2213" s="5">
        <v>5</v>
      </c>
    </row>
    <row r="2214" spans="1:4">
      <c r="A2214" s="4">
        <v>2213</v>
      </c>
      <c r="B2214" s="6">
        <v>117</v>
      </c>
      <c r="C2214" s="7">
        <v>45831</v>
      </c>
      <c r="D2214" s="5">
        <v>12</v>
      </c>
    </row>
    <row r="2215" spans="1:4">
      <c r="A2215" s="4">
        <v>2214</v>
      </c>
      <c r="B2215" s="6">
        <v>195</v>
      </c>
      <c r="C2215" s="7">
        <v>45729</v>
      </c>
      <c r="D2215" s="5">
        <v>6</v>
      </c>
    </row>
    <row r="2216" spans="1:4">
      <c r="A2216" s="4">
        <v>2215</v>
      </c>
      <c r="B2216" s="6">
        <v>216</v>
      </c>
      <c r="C2216" s="7">
        <v>45830</v>
      </c>
      <c r="D2216" s="5">
        <v>8</v>
      </c>
    </row>
    <row r="2217" spans="1:4">
      <c r="A2217" s="4">
        <v>2216</v>
      </c>
      <c r="B2217" s="6">
        <v>237</v>
      </c>
      <c r="C2217" s="7">
        <v>45802</v>
      </c>
      <c r="D2217" s="5">
        <v>8</v>
      </c>
    </row>
    <row r="2218" spans="1:4">
      <c r="A2218" s="4">
        <v>2217</v>
      </c>
      <c r="B2218" s="6">
        <v>36</v>
      </c>
      <c r="C2218" s="7">
        <v>45754</v>
      </c>
      <c r="D2218" s="5">
        <v>11</v>
      </c>
    </row>
    <row r="2219" spans="1:4">
      <c r="A2219" s="4">
        <v>2218</v>
      </c>
      <c r="B2219" s="6">
        <v>328</v>
      </c>
      <c r="C2219" s="7">
        <v>45731</v>
      </c>
      <c r="D2219" s="5">
        <v>10</v>
      </c>
    </row>
    <row r="2220" spans="1:4">
      <c r="A2220" s="4">
        <v>2219</v>
      </c>
      <c r="B2220" s="6">
        <v>96</v>
      </c>
      <c r="C2220" s="7">
        <v>45665</v>
      </c>
      <c r="D2220" s="5">
        <v>10</v>
      </c>
    </row>
    <row r="2221" spans="1:4">
      <c r="A2221" s="4">
        <v>2220</v>
      </c>
      <c r="B2221" s="6">
        <v>320</v>
      </c>
      <c r="C2221" s="7">
        <v>45707</v>
      </c>
      <c r="D2221" s="5">
        <v>11</v>
      </c>
    </row>
    <row r="2222" spans="1:4">
      <c r="A2222" s="4">
        <v>2221</v>
      </c>
      <c r="B2222" s="6">
        <v>187</v>
      </c>
      <c r="C2222" s="7">
        <v>45818</v>
      </c>
      <c r="D2222" s="5">
        <v>11</v>
      </c>
    </row>
    <row r="2223" spans="1:4">
      <c r="A2223" s="4">
        <v>2222</v>
      </c>
      <c r="B2223" s="6">
        <v>40</v>
      </c>
      <c r="C2223" s="7">
        <v>45827</v>
      </c>
      <c r="D2223" s="5">
        <v>5</v>
      </c>
    </row>
    <row r="2224" spans="1:4">
      <c r="A2224" s="4">
        <v>2223</v>
      </c>
      <c r="B2224" s="6">
        <v>157</v>
      </c>
      <c r="C2224" s="7">
        <v>45661</v>
      </c>
      <c r="D2224" s="5">
        <v>8</v>
      </c>
    </row>
    <row r="2225" spans="1:4">
      <c r="A2225" s="4">
        <v>2224</v>
      </c>
      <c r="B2225" s="6">
        <v>148</v>
      </c>
      <c r="C2225" s="7">
        <v>45722</v>
      </c>
      <c r="D2225" s="5">
        <v>4</v>
      </c>
    </row>
    <row r="2226" spans="1:4">
      <c r="A2226" s="4">
        <v>2225</v>
      </c>
      <c r="B2226" s="6">
        <v>70</v>
      </c>
      <c r="C2226" s="7">
        <v>45681</v>
      </c>
      <c r="D2226" s="5">
        <v>6</v>
      </c>
    </row>
    <row r="2227" spans="1:4">
      <c r="A2227" s="4">
        <v>2226</v>
      </c>
      <c r="B2227" s="6">
        <v>205</v>
      </c>
      <c r="C2227" s="7">
        <v>45678</v>
      </c>
      <c r="D2227" s="5">
        <v>12</v>
      </c>
    </row>
    <row r="2228" spans="1:4">
      <c r="A2228" s="4">
        <v>2227</v>
      </c>
      <c r="B2228" s="6">
        <v>309</v>
      </c>
      <c r="C2228" s="7">
        <v>45680</v>
      </c>
      <c r="D2228" s="5">
        <v>7</v>
      </c>
    </row>
    <row r="2229" spans="1:4">
      <c r="A2229" s="4">
        <v>2228</v>
      </c>
      <c r="B2229" s="6">
        <v>142</v>
      </c>
      <c r="C2229" s="7">
        <v>45749</v>
      </c>
      <c r="D2229" s="5">
        <v>8</v>
      </c>
    </row>
    <row r="2230" spans="1:4">
      <c r="A2230" s="4">
        <v>2229</v>
      </c>
      <c r="B2230" s="6">
        <v>193</v>
      </c>
      <c r="C2230" s="7">
        <v>45712</v>
      </c>
      <c r="D2230" s="5">
        <v>12</v>
      </c>
    </row>
    <row r="2231" spans="1:4">
      <c r="A2231" s="4">
        <v>2230</v>
      </c>
      <c r="B2231" s="6">
        <v>301</v>
      </c>
      <c r="C2231" s="7">
        <v>45688</v>
      </c>
      <c r="D2231" s="5">
        <v>12</v>
      </c>
    </row>
    <row r="2232" spans="1:4">
      <c r="A2232" s="4">
        <v>2231</v>
      </c>
      <c r="B2232" s="6">
        <v>219</v>
      </c>
      <c r="C2232" s="7">
        <v>45675</v>
      </c>
      <c r="D2232" s="5">
        <v>8</v>
      </c>
    </row>
    <row r="2233" spans="1:4">
      <c r="A2233" s="4">
        <v>2232</v>
      </c>
      <c r="B2233" s="6">
        <v>144</v>
      </c>
      <c r="C2233" s="7">
        <v>45827</v>
      </c>
      <c r="D2233" s="5">
        <v>6</v>
      </c>
    </row>
    <row r="2234" spans="1:4">
      <c r="A2234" s="4">
        <v>2233</v>
      </c>
      <c r="B2234" s="6">
        <v>219</v>
      </c>
      <c r="C2234" s="7">
        <v>45817</v>
      </c>
      <c r="D2234" s="5">
        <v>8</v>
      </c>
    </row>
    <row r="2235" spans="1:4">
      <c r="A2235" s="4">
        <v>2234</v>
      </c>
      <c r="B2235" s="6">
        <v>131</v>
      </c>
      <c r="C2235" s="7">
        <v>45812</v>
      </c>
      <c r="D2235" s="5">
        <v>12</v>
      </c>
    </row>
    <row r="2236" spans="1:4">
      <c r="A2236" s="4">
        <v>2235</v>
      </c>
      <c r="B2236" s="6">
        <v>338</v>
      </c>
      <c r="C2236" s="7">
        <v>45684</v>
      </c>
      <c r="D2236" s="5">
        <v>4</v>
      </c>
    </row>
    <row r="2237" spans="1:4">
      <c r="A2237" s="4">
        <v>2236</v>
      </c>
      <c r="B2237" s="6">
        <v>35</v>
      </c>
      <c r="C2237" s="7">
        <v>45669</v>
      </c>
      <c r="D2237" s="5">
        <v>11</v>
      </c>
    </row>
    <row r="2238" spans="1:4">
      <c r="A2238" s="4">
        <v>2237</v>
      </c>
      <c r="B2238" s="6">
        <v>4</v>
      </c>
      <c r="C2238" s="7">
        <v>45697</v>
      </c>
      <c r="D2238" s="5">
        <v>4</v>
      </c>
    </row>
    <row r="2239" spans="1:4">
      <c r="A2239" s="4">
        <v>2238</v>
      </c>
      <c r="B2239" s="6">
        <v>194</v>
      </c>
      <c r="C2239" s="7">
        <v>45832</v>
      </c>
      <c r="D2239" s="5">
        <v>10</v>
      </c>
    </row>
    <row r="2240" spans="1:4">
      <c r="A2240" s="4">
        <v>2239</v>
      </c>
      <c r="B2240" s="6">
        <v>39</v>
      </c>
      <c r="C2240" s="7">
        <v>45707</v>
      </c>
      <c r="D2240" s="5">
        <v>4</v>
      </c>
    </row>
    <row r="2241" spans="1:4">
      <c r="A2241" s="4">
        <v>2240</v>
      </c>
      <c r="B2241" s="6">
        <v>9</v>
      </c>
      <c r="C2241" s="7">
        <v>45748</v>
      </c>
      <c r="D2241" s="5">
        <v>9</v>
      </c>
    </row>
    <row r="2242" spans="1:4">
      <c r="A2242" s="4">
        <v>2241</v>
      </c>
      <c r="B2242" s="6">
        <v>210</v>
      </c>
      <c r="C2242" s="7">
        <v>45755</v>
      </c>
      <c r="D2242" s="5">
        <v>4</v>
      </c>
    </row>
    <row r="2243" spans="1:4">
      <c r="A2243" s="4">
        <v>2242</v>
      </c>
      <c r="B2243" s="6">
        <v>350</v>
      </c>
      <c r="C2243" s="7">
        <v>45783</v>
      </c>
      <c r="D2243" s="5">
        <v>5</v>
      </c>
    </row>
    <row r="2244" spans="1:4">
      <c r="A2244" s="4">
        <v>2243</v>
      </c>
      <c r="B2244" s="6">
        <v>260</v>
      </c>
      <c r="C2244" s="7">
        <v>45807</v>
      </c>
      <c r="D2244" s="5">
        <v>9</v>
      </c>
    </row>
    <row r="2245" spans="1:4">
      <c r="A2245" s="4">
        <v>2244</v>
      </c>
      <c r="B2245" s="6">
        <v>178</v>
      </c>
      <c r="C2245" s="7">
        <v>45699</v>
      </c>
      <c r="D2245" s="5">
        <v>12</v>
      </c>
    </row>
    <row r="2246" spans="1:4">
      <c r="A2246" s="4">
        <v>2245</v>
      </c>
      <c r="B2246" s="6">
        <v>263</v>
      </c>
      <c r="C2246" s="7">
        <v>45720</v>
      </c>
      <c r="D2246" s="5">
        <v>4</v>
      </c>
    </row>
    <row r="2247" spans="1:4">
      <c r="A2247" s="4">
        <v>2246</v>
      </c>
      <c r="B2247" s="6">
        <v>41</v>
      </c>
      <c r="C2247" s="7">
        <v>45727</v>
      </c>
      <c r="D2247" s="5">
        <v>4</v>
      </c>
    </row>
    <row r="2248" spans="1:4">
      <c r="A2248" s="4">
        <v>2247</v>
      </c>
      <c r="B2248" s="6">
        <v>271</v>
      </c>
      <c r="C2248" s="7">
        <v>45736</v>
      </c>
      <c r="D2248" s="5">
        <v>11</v>
      </c>
    </row>
    <row r="2249" spans="1:4">
      <c r="A2249" s="4">
        <v>2248</v>
      </c>
      <c r="B2249" s="6">
        <v>397</v>
      </c>
      <c r="C2249" s="7">
        <v>45772</v>
      </c>
      <c r="D2249" s="5">
        <v>4</v>
      </c>
    </row>
    <row r="2250" spans="1:4">
      <c r="A2250" s="4">
        <v>2249</v>
      </c>
      <c r="B2250" s="6">
        <v>249</v>
      </c>
      <c r="C2250" s="7">
        <v>45761</v>
      </c>
      <c r="D2250" s="5">
        <v>9</v>
      </c>
    </row>
    <row r="2251" spans="1:4">
      <c r="A2251" s="4">
        <v>2250</v>
      </c>
      <c r="B2251" s="6">
        <v>118</v>
      </c>
      <c r="C2251" s="7">
        <v>45819</v>
      </c>
      <c r="D2251" s="5">
        <v>6</v>
      </c>
    </row>
    <row r="2252" spans="1:4">
      <c r="A2252" s="4">
        <v>2251</v>
      </c>
      <c r="B2252" s="6">
        <v>386</v>
      </c>
      <c r="C2252" s="7">
        <v>45733</v>
      </c>
      <c r="D2252" s="5">
        <v>5</v>
      </c>
    </row>
    <row r="2253" spans="1:4">
      <c r="A2253" s="4">
        <v>2252</v>
      </c>
      <c r="B2253" s="6">
        <v>237</v>
      </c>
      <c r="C2253" s="7">
        <v>45673</v>
      </c>
      <c r="D2253" s="5">
        <v>9</v>
      </c>
    </row>
    <row r="2254" spans="1:4">
      <c r="A2254" s="4">
        <v>2253</v>
      </c>
      <c r="B2254" s="6">
        <v>165</v>
      </c>
      <c r="C2254" s="7">
        <v>45774</v>
      </c>
      <c r="D2254" s="5">
        <v>4</v>
      </c>
    </row>
    <row r="2255" spans="1:4">
      <c r="A2255" s="4">
        <v>2254</v>
      </c>
      <c r="B2255" s="6">
        <v>304</v>
      </c>
      <c r="C2255" s="7">
        <v>45715</v>
      </c>
      <c r="D2255" s="5">
        <v>4</v>
      </c>
    </row>
    <row r="2256" spans="1:4">
      <c r="A2256" s="4">
        <v>2255</v>
      </c>
      <c r="B2256" s="6">
        <v>13</v>
      </c>
      <c r="C2256" s="7">
        <v>45786</v>
      </c>
      <c r="D2256" s="5">
        <v>11</v>
      </c>
    </row>
    <row r="2257" spans="1:4">
      <c r="A2257" s="4">
        <v>2256</v>
      </c>
      <c r="B2257" s="6">
        <v>3</v>
      </c>
      <c r="C2257" s="7">
        <v>45738</v>
      </c>
      <c r="D2257" s="5">
        <v>6</v>
      </c>
    </row>
    <row r="2258" spans="1:4">
      <c r="A2258" s="4">
        <v>2257</v>
      </c>
      <c r="B2258" s="6">
        <v>296</v>
      </c>
      <c r="C2258" s="7">
        <v>45747</v>
      </c>
      <c r="D2258" s="5">
        <v>12</v>
      </c>
    </row>
    <row r="2259" spans="1:4">
      <c r="A2259" s="4">
        <v>2258</v>
      </c>
      <c r="B2259" s="6">
        <v>29</v>
      </c>
      <c r="C2259" s="7">
        <v>45761</v>
      </c>
      <c r="D2259" s="5">
        <v>8</v>
      </c>
    </row>
    <row r="2260" spans="1:4">
      <c r="A2260" s="4">
        <v>2259</v>
      </c>
      <c r="B2260" s="6">
        <v>373</v>
      </c>
      <c r="C2260" s="7">
        <v>45835</v>
      </c>
      <c r="D2260" s="5">
        <v>6</v>
      </c>
    </row>
    <row r="2261" spans="1:4">
      <c r="A2261" s="4">
        <v>2260</v>
      </c>
      <c r="B2261" s="6">
        <v>182</v>
      </c>
      <c r="C2261" s="7">
        <v>45682</v>
      </c>
      <c r="D2261" s="5">
        <v>9</v>
      </c>
    </row>
    <row r="2262" spans="1:4">
      <c r="A2262" s="4">
        <v>2261</v>
      </c>
      <c r="B2262" s="6">
        <v>107</v>
      </c>
      <c r="C2262" s="7">
        <v>45710</v>
      </c>
      <c r="D2262" s="5">
        <v>12</v>
      </c>
    </row>
    <row r="2263" spans="1:4">
      <c r="A2263" s="4">
        <v>2262</v>
      </c>
      <c r="B2263" s="6">
        <v>167</v>
      </c>
      <c r="C2263" s="7">
        <v>45693</v>
      </c>
      <c r="D2263" s="5">
        <v>7</v>
      </c>
    </row>
    <row r="2264" spans="1:4">
      <c r="A2264" s="4">
        <v>2263</v>
      </c>
      <c r="B2264" s="6">
        <v>19</v>
      </c>
      <c r="C2264" s="7">
        <v>45702</v>
      </c>
      <c r="D2264" s="5">
        <v>8</v>
      </c>
    </row>
    <row r="2265" spans="1:4">
      <c r="A2265" s="4">
        <v>2264</v>
      </c>
      <c r="B2265" s="6">
        <v>223</v>
      </c>
      <c r="C2265" s="7">
        <v>45774</v>
      </c>
      <c r="D2265" s="5">
        <v>5</v>
      </c>
    </row>
    <row r="2266" spans="1:4">
      <c r="A2266" s="4">
        <v>2265</v>
      </c>
      <c r="B2266" s="6">
        <v>147</v>
      </c>
      <c r="C2266" s="7">
        <v>45670</v>
      </c>
      <c r="D2266" s="5">
        <v>7</v>
      </c>
    </row>
    <row r="2267" spans="1:4">
      <c r="A2267" s="4">
        <v>2266</v>
      </c>
      <c r="B2267" s="6">
        <v>208</v>
      </c>
      <c r="C2267" s="7">
        <v>45769</v>
      </c>
      <c r="D2267" s="5">
        <v>7</v>
      </c>
    </row>
    <row r="2268" spans="1:4">
      <c r="A2268" s="4">
        <v>2267</v>
      </c>
      <c r="B2268" s="6">
        <v>14</v>
      </c>
      <c r="C2268" s="7">
        <v>45785</v>
      </c>
      <c r="D2268" s="5">
        <v>10</v>
      </c>
    </row>
    <row r="2269" spans="1:4">
      <c r="A2269" s="4">
        <v>2268</v>
      </c>
      <c r="B2269" s="6">
        <v>24</v>
      </c>
      <c r="C2269" s="7">
        <v>45785</v>
      </c>
      <c r="D2269" s="5">
        <v>12</v>
      </c>
    </row>
    <row r="2270" spans="1:4">
      <c r="A2270" s="4">
        <v>2269</v>
      </c>
      <c r="B2270" s="6">
        <v>51</v>
      </c>
      <c r="C2270" s="7">
        <v>45688</v>
      </c>
      <c r="D2270" s="5">
        <v>10</v>
      </c>
    </row>
    <row r="2271" spans="1:4">
      <c r="A2271" s="4">
        <v>2270</v>
      </c>
      <c r="B2271" s="6">
        <v>343</v>
      </c>
      <c r="C2271" s="7">
        <v>45830</v>
      </c>
      <c r="D2271" s="5">
        <v>5</v>
      </c>
    </row>
    <row r="2272" spans="1:4">
      <c r="A2272" s="4">
        <v>2271</v>
      </c>
      <c r="B2272" s="6">
        <v>361</v>
      </c>
      <c r="C2272" s="7">
        <v>45753</v>
      </c>
      <c r="D2272" s="5">
        <v>5</v>
      </c>
    </row>
    <row r="2273" spans="1:4">
      <c r="A2273" s="4">
        <v>2272</v>
      </c>
      <c r="B2273" s="6">
        <v>163</v>
      </c>
      <c r="C2273" s="7">
        <v>45701</v>
      </c>
      <c r="D2273" s="5">
        <v>12</v>
      </c>
    </row>
    <row r="2274" spans="1:4">
      <c r="A2274" s="4">
        <v>2273</v>
      </c>
      <c r="B2274" s="6">
        <v>123</v>
      </c>
      <c r="C2274" s="7">
        <v>45817</v>
      </c>
      <c r="D2274" s="5">
        <v>7</v>
      </c>
    </row>
    <row r="2275" spans="1:4">
      <c r="A2275" s="4">
        <v>2274</v>
      </c>
      <c r="B2275" s="6">
        <v>8</v>
      </c>
      <c r="C2275" s="7">
        <v>45794</v>
      </c>
      <c r="D2275" s="5">
        <v>10</v>
      </c>
    </row>
    <row r="2276" spans="1:4">
      <c r="A2276" s="4">
        <v>2275</v>
      </c>
      <c r="B2276" s="6">
        <v>32</v>
      </c>
      <c r="C2276" s="7">
        <v>45776</v>
      </c>
      <c r="D2276" s="5">
        <v>7</v>
      </c>
    </row>
    <row r="2277" spans="1:4">
      <c r="A2277" s="4">
        <v>2276</v>
      </c>
      <c r="B2277" s="6">
        <v>60</v>
      </c>
      <c r="C2277" s="7">
        <v>45785</v>
      </c>
      <c r="D2277" s="5">
        <v>4</v>
      </c>
    </row>
    <row r="2278" spans="1:4">
      <c r="A2278" s="4">
        <v>2277</v>
      </c>
      <c r="B2278" s="6">
        <v>156</v>
      </c>
      <c r="C2278" s="7">
        <v>45728</v>
      </c>
      <c r="D2278" s="5">
        <v>8</v>
      </c>
    </row>
    <row r="2279" spans="1:4">
      <c r="A2279" s="4">
        <v>2278</v>
      </c>
      <c r="B2279" s="6">
        <v>135</v>
      </c>
      <c r="C2279" s="7">
        <v>45806</v>
      </c>
      <c r="D2279" s="5">
        <v>8</v>
      </c>
    </row>
    <row r="2280" spans="1:4">
      <c r="A2280" s="4">
        <v>2279</v>
      </c>
      <c r="B2280" s="6">
        <v>225</v>
      </c>
      <c r="C2280" s="7">
        <v>45818</v>
      </c>
      <c r="D2280" s="5">
        <v>4</v>
      </c>
    </row>
    <row r="2281" spans="1:4">
      <c r="A2281" s="4">
        <v>2280</v>
      </c>
      <c r="B2281" s="6">
        <v>171</v>
      </c>
      <c r="C2281" s="7">
        <v>45825</v>
      </c>
      <c r="D2281" s="5">
        <v>12</v>
      </c>
    </row>
    <row r="2282" spans="1:4">
      <c r="A2282" s="4">
        <v>2281</v>
      </c>
      <c r="B2282" s="6">
        <v>98</v>
      </c>
      <c r="C2282" s="7">
        <v>45826</v>
      </c>
      <c r="D2282" s="5">
        <v>7</v>
      </c>
    </row>
    <row r="2283" spans="1:4">
      <c r="A2283" s="4">
        <v>2282</v>
      </c>
      <c r="B2283" s="6">
        <v>75</v>
      </c>
      <c r="C2283" s="7">
        <v>45776</v>
      </c>
      <c r="D2283" s="5">
        <v>8</v>
      </c>
    </row>
    <row r="2284" spans="1:4">
      <c r="A2284" s="4">
        <v>2283</v>
      </c>
      <c r="B2284" s="6">
        <v>12</v>
      </c>
      <c r="C2284" s="7">
        <v>45721</v>
      </c>
      <c r="D2284" s="5">
        <v>7</v>
      </c>
    </row>
    <row r="2285" spans="1:4">
      <c r="A2285" s="4">
        <v>2284</v>
      </c>
      <c r="B2285" s="6">
        <v>398</v>
      </c>
      <c r="C2285" s="7">
        <v>45692</v>
      </c>
      <c r="D2285" s="5">
        <v>11</v>
      </c>
    </row>
    <row r="2286" spans="1:4">
      <c r="A2286" s="4">
        <v>2285</v>
      </c>
      <c r="B2286" s="6">
        <v>31</v>
      </c>
      <c r="C2286" s="7">
        <v>45727</v>
      </c>
      <c r="D2286" s="5">
        <v>9</v>
      </c>
    </row>
    <row r="2287" spans="1:4">
      <c r="A2287" s="4">
        <v>2286</v>
      </c>
      <c r="B2287" s="6">
        <v>305</v>
      </c>
      <c r="C2287" s="7">
        <v>45698</v>
      </c>
      <c r="D2287" s="5">
        <v>6</v>
      </c>
    </row>
    <row r="2288" spans="1:4">
      <c r="A2288" s="4">
        <v>2287</v>
      </c>
      <c r="B2288" s="6">
        <v>233</v>
      </c>
      <c r="C2288" s="7">
        <v>45755</v>
      </c>
      <c r="D2288" s="5">
        <v>6</v>
      </c>
    </row>
    <row r="2289" spans="1:4">
      <c r="A2289" s="4">
        <v>2288</v>
      </c>
      <c r="B2289" s="6">
        <v>164</v>
      </c>
      <c r="C2289" s="7">
        <v>45719</v>
      </c>
      <c r="D2289" s="5">
        <v>12</v>
      </c>
    </row>
    <row r="2290" spans="1:4">
      <c r="A2290" s="4">
        <v>2289</v>
      </c>
      <c r="B2290" s="6">
        <v>92</v>
      </c>
      <c r="C2290" s="7">
        <v>45711</v>
      </c>
      <c r="D2290" s="5">
        <v>7</v>
      </c>
    </row>
    <row r="2291" spans="1:4">
      <c r="A2291" s="4">
        <v>2290</v>
      </c>
      <c r="B2291" s="6">
        <v>392</v>
      </c>
      <c r="C2291" s="7">
        <v>45820</v>
      </c>
      <c r="D2291" s="5">
        <v>10</v>
      </c>
    </row>
    <row r="2292" spans="1:4">
      <c r="A2292" s="4">
        <v>2291</v>
      </c>
      <c r="B2292" s="6">
        <v>215</v>
      </c>
      <c r="C2292" s="7">
        <v>45787</v>
      </c>
      <c r="D2292" s="5">
        <v>4</v>
      </c>
    </row>
    <row r="2293" spans="1:4">
      <c r="A2293" s="4">
        <v>2292</v>
      </c>
      <c r="B2293" s="6">
        <v>231</v>
      </c>
      <c r="C2293" s="7">
        <v>45763</v>
      </c>
      <c r="D2293" s="5">
        <v>9</v>
      </c>
    </row>
    <row r="2294" spans="1:4">
      <c r="A2294" s="4">
        <v>2293</v>
      </c>
      <c r="B2294" s="6">
        <v>363</v>
      </c>
      <c r="C2294" s="7">
        <v>45752</v>
      </c>
      <c r="D2294" s="5">
        <v>4</v>
      </c>
    </row>
    <row r="2295" spans="1:4">
      <c r="A2295" s="4">
        <v>2294</v>
      </c>
      <c r="B2295" s="6">
        <v>173</v>
      </c>
      <c r="C2295" s="7">
        <v>45701</v>
      </c>
      <c r="D2295" s="5">
        <v>9</v>
      </c>
    </row>
    <row r="2296" spans="1:4">
      <c r="A2296" s="4">
        <v>2295</v>
      </c>
      <c r="B2296" s="6">
        <v>36</v>
      </c>
      <c r="C2296" s="7">
        <v>45768</v>
      </c>
      <c r="D2296" s="5">
        <v>11</v>
      </c>
    </row>
    <row r="2297" spans="1:4">
      <c r="A2297" s="4">
        <v>2296</v>
      </c>
      <c r="B2297" s="6">
        <v>360</v>
      </c>
      <c r="C2297" s="7">
        <v>45717</v>
      </c>
      <c r="D2297" s="5">
        <v>11</v>
      </c>
    </row>
    <row r="2298" spans="1:4">
      <c r="A2298" s="4">
        <v>2297</v>
      </c>
      <c r="B2298" s="6">
        <v>100</v>
      </c>
      <c r="C2298" s="7">
        <v>45822</v>
      </c>
      <c r="D2298" s="5">
        <v>9</v>
      </c>
    </row>
    <row r="2299" spans="1:4">
      <c r="A2299" s="4">
        <v>2298</v>
      </c>
      <c r="B2299" s="6">
        <v>58</v>
      </c>
      <c r="C2299" s="7">
        <v>45723</v>
      </c>
      <c r="D2299" s="5">
        <v>12</v>
      </c>
    </row>
    <row r="2300" spans="1:4">
      <c r="A2300" s="4">
        <v>2299</v>
      </c>
      <c r="B2300" s="6">
        <v>173</v>
      </c>
      <c r="C2300" s="7">
        <v>45711</v>
      </c>
      <c r="D2300" s="5">
        <v>9</v>
      </c>
    </row>
    <row r="2301" spans="1:4">
      <c r="A2301" s="4">
        <v>2300</v>
      </c>
      <c r="B2301" s="6">
        <v>103</v>
      </c>
      <c r="C2301" s="7">
        <v>45766</v>
      </c>
      <c r="D2301" s="5">
        <v>8</v>
      </c>
    </row>
    <row r="2302" spans="1:4">
      <c r="A2302" s="4">
        <v>2301</v>
      </c>
      <c r="B2302" s="6">
        <v>329</v>
      </c>
      <c r="C2302" s="7">
        <v>45696</v>
      </c>
      <c r="D2302" s="5">
        <v>5</v>
      </c>
    </row>
    <row r="2303" spans="1:4">
      <c r="A2303" s="4">
        <v>2302</v>
      </c>
      <c r="B2303" s="6">
        <v>330</v>
      </c>
      <c r="C2303" s="7">
        <v>45820</v>
      </c>
      <c r="D2303" s="5">
        <v>5</v>
      </c>
    </row>
    <row r="2304" spans="1:4">
      <c r="A2304" s="4">
        <v>2303</v>
      </c>
      <c r="B2304" s="6">
        <v>329</v>
      </c>
      <c r="C2304" s="7">
        <v>45734</v>
      </c>
      <c r="D2304" s="5">
        <v>5</v>
      </c>
    </row>
    <row r="2305" spans="1:4">
      <c r="A2305" s="4">
        <v>2304</v>
      </c>
      <c r="B2305" s="6">
        <v>381</v>
      </c>
      <c r="C2305" s="7">
        <v>45715</v>
      </c>
      <c r="D2305" s="5">
        <v>6</v>
      </c>
    </row>
    <row r="2306" spans="1:4">
      <c r="A2306" s="4">
        <v>2305</v>
      </c>
      <c r="B2306" s="6">
        <v>23</v>
      </c>
      <c r="C2306" s="7">
        <v>45819</v>
      </c>
      <c r="D2306" s="5">
        <v>12</v>
      </c>
    </row>
    <row r="2307" spans="1:4">
      <c r="A2307" s="4">
        <v>2306</v>
      </c>
      <c r="B2307" s="6">
        <v>272</v>
      </c>
      <c r="C2307" s="7">
        <v>45759</v>
      </c>
      <c r="D2307" s="5">
        <v>7</v>
      </c>
    </row>
    <row r="2308" spans="1:4">
      <c r="A2308" s="4">
        <v>2307</v>
      </c>
      <c r="B2308" s="6">
        <v>385</v>
      </c>
      <c r="C2308" s="7">
        <v>45732</v>
      </c>
      <c r="D2308" s="5">
        <v>4</v>
      </c>
    </row>
    <row r="2309" spans="1:4">
      <c r="A2309" s="4">
        <v>2308</v>
      </c>
      <c r="B2309" s="6">
        <v>146</v>
      </c>
      <c r="C2309" s="7">
        <v>45721</v>
      </c>
      <c r="D2309" s="5">
        <v>12</v>
      </c>
    </row>
    <row r="2310" spans="1:4">
      <c r="A2310" s="4">
        <v>2309</v>
      </c>
      <c r="B2310" s="6">
        <v>265</v>
      </c>
      <c r="C2310" s="7">
        <v>45664</v>
      </c>
      <c r="D2310" s="5">
        <v>7</v>
      </c>
    </row>
    <row r="2311" spans="1:4">
      <c r="A2311" s="4">
        <v>2310</v>
      </c>
      <c r="B2311" s="6">
        <v>395</v>
      </c>
      <c r="C2311" s="7">
        <v>45737</v>
      </c>
      <c r="D2311" s="5">
        <v>10</v>
      </c>
    </row>
    <row r="2312" spans="1:4">
      <c r="A2312" s="4">
        <v>2311</v>
      </c>
      <c r="B2312" s="6">
        <v>358</v>
      </c>
      <c r="C2312" s="7">
        <v>45680</v>
      </c>
      <c r="D2312" s="5">
        <v>4</v>
      </c>
    </row>
    <row r="2313" spans="1:4">
      <c r="A2313" s="4">
        <v>2312</v>
      </c>
      <c r="B2313" s="6">
        <v>119</v>
      </c>
      <c r="C2313" s="7">
        <v>45732</v>
      </c>
      <c r="D2313" s="5">
        <v>11</v>
      </c>
    </row>
    <row r="2314" spans="1:4">
      <c r="A2314" s="4">
        <v>2313</v>
      </c>
      <c r="B2314" s="6">
        <v>216</v>
      </c>
      <c r="C2314" s="7">
        <v>45769</v>
      </c>
      <c r="D2314" s="5">
        <v>9</v>
      </c>
    </row>
    <row r="2315" spans="1:4">
      <c r="A2315" s="4">
        <v>2314</v>
      </c>
      <c r="B2315" s="6">
        <v>151</v>
      </c>
      <c r="C2315" s="7">
        <v>45659</v>
      </c>
      <c r="D2315" s="5">
        <v>8</v>
      </c>
    </row>
    <row r="2316" spans="1:4">
      <c r="A2316" s="4">
        <v>2315</v>
      </c>
      <c r="B2316" s="6">
        <v>113</v>
      </c>
      <c r="C2316" s="7">
        <v>45776</v>
      </c>
      <c r="D2316" s="5">
        <v>10</v>
      </c>
    </row>
    <row r="2317" spans="1:4">
      <c r="A2317" s="4">
        <v>2316</v>
      </c>
      <c r="B2317" s="6">
        <v>193</v>
      </c>
      <c r="C2317" s="7">
        <v>45838</v>
      </c>
      <c r="D2317" s="5">
        <v>5</v>
      </c>
    </row>
    <row r="2318" spans="1:4">
      <c r="A2318" s="4">
        <v>2317</v>
      </c>
      <c r="B2318" s="6">
        <v>153</v>
      </c>
      <c r="C2318" s="7">
        <v>45813</v>
      </c>
      <c r="D2318" s="5">
        <v>10</v>
      </c>
    </row>
    <row r="2319" spans="1:4">
      <c r="A2319" s="4">
        <v>2318</v>
      </c>
      <c r="B2319" s="6">
        <v>323</v>
      </c>
      <c r="C2319" s="7">
        <v>45830</v>
      </c>
      <c r="D2319" s="5">
        <v>7</v>
      </c>
    </row>
    <row r="2320" spans="1:4">
      <c r="A2320" s="4">
        <v>2319</v>
      </c>
      <c r="B2320" s="6">
        <v>48</v>
      </c>
      <c r="C2320" s="7">
        <v>45814</v>
      </c>
      <c r="D2320" s="5">
        <v>8</v>
      </c>
    </row>
    <row r="2321" spans="1:4">
      <c r="A2321" s="4">
        <v>2320</v>
      </c>
      <c r="B2321" s="6">
        <v>107</v>
      </c>
      <c r="C2321" s="7">
        <v>45816</v>
      </c>
      <c r="D2321" s="5">
        <v>4</v>
      </c>
    </row>
    <row r="2322" spans="1:4">
      <c r="A2322" s="4">
        <v>2321</v>
      </c>
      <c r="B2322" s="6">
        <v>174</v>
      </c>
      <c r="C2322" s="7">
        <v>45740</v>
      </c>
      <c r="D2322" s="5">
        <v>12</v>
      </c>
    </row>
    <row r="2323" spans="1:4">
      <c r="A2323" s="4">
        <v>2322</v>
      </c>
      <c r="B2323" s="6">
        <v>83</v>
      </c>
      <c r="C2323" s="7">
        <v>45756</v>
      </c>
      <c r="D2323" s="5">
        <v>10</v>
      </c>
    </row>
    <row r="2324" spans="1:4">
      <c r="A2324" s="4">
        <v>2323</v>
      </c>
      <c r="B2324" s="6">
        <v>114</v>
      </c>
      <c r="C2324" s="7">
        <v>45794</v>
      </c>
      <c r="D2324" s="5">
        <v>4</v>
      </c>
    </row>
    <row r="2325" spans="1:4">
      <c r="A2325" s="4">
        <v>2324</v>
      </c>
      <c r="B2325" s="6">
        <v>289</v>
      </c>
      <c r="C2325" s="7">
        <v>45746</v>
      </c>
      <c r="D2325" s="5">
        <v>8</v>
      </c>
    </row>
    <row r="2326" spans="1:4">
      <c r="A2326" s="4">
        <v>2325</v>
      </c>
      <c r="B2326" s="6">
        <v>233</v>
      </c>
      <c r="C2326" s="7">
        <v>45696</v>
      </c>
      <c r="D2326" s="5">
        <v>12</v>
      </c>
    </row>
    <row r="2327" spans="1:4">
      <c r="A2327" s="4">
        <v>2326</v>
      </c>
      <c r="B2327" s="6">
        <v>272</v>
      </c>
      <c r="C2327" s="7">
        <v>45818</v>
      </c>
      <c r="D2327" s="5">
        <v>8</v>
      </c>
    </row>
    <row r="2328" spans="1:4">
      <c r="A2328" s="4">
        <v>2327</v>
      </c>
      <c r="B2328" s="6">
        <v>378</v>
      </c>
      <c r="C2328" s="7">
        <v>45693</v>
      </c>
      <c r="D2328" s="5">
        <v>6</v>
      </c>
    </row>
    <row r="2329" spans="1:4">
      <c r="A2329" s="4">
        <v>2328</v>
      </c>
      <c r="B2329" s="6">
        <v>326</v>
      </c>
      <c r="C2329" s="7">
        <v>45775</v>
      </c>
      <c r="D2329" s="5">
        <v>5</v>
      </c>
    </row>
    <row r="2330" spans="1:4">
      <c r="A2330" s="4">
        <v>2329</v>
      </c>
      <c r="B2330" s="6">
        <v>194</v>
      </c>
      <c r="C2330" s="7">
        <v>45695</v>
      </c>
      <c r="D2330" s="5">
        <v>9</v>
      </c>
    </row>
    <row r="2331" spans="1:4">
      <c r="A2331" s="4">
        <v>2330</v>
      </c>
      <c r="B2331" s="6">
        <v>15</v>
      </c>
      <c r="C2331" s="7">
        <v>45798</v>
      </c>
      <c r="D2331" s="5">
        <v>7</v>
      </c>
    </row>
    <row r="2332" spans="1:4">
      <c r="A2332" s="4">
        <v>2331</v>
      </c>
      <c r="B2332" s="6">
        <v>186</v>
      </c>
      <c r="C2332" s="7">
        <v>45725</v>
      </c>
      <c r="D2332" s="5">
        <v>9</v>
      </c>
    </row>
    <row r="2333" spans="1:4">
      <c r="A2333" s="4">
        <v>2332</v>
      </c>
      <c r="B2333" s="6">
        <v>89</v>
      </c>
      <c r="C2333" s="7">
        <v>45819</v>
      </c>
      <c r="D2333" s="5">
        <v>7</v>
      </c>
    </row>
    <row r="2334" spans="1:4">
      <c r="A2334" s="4">
        <v>2333</v>
      </c>
      <c r="B2334" s="6">
        <v>285</v>
      </c>
      <c r="C2334" s="7">
        <v>45697</v>
      </c>
      <c r="D2334" s="5">
        <v>12</v>
      </c>
    </row>
    <row r="2335" spans="1:4">
      <c r="A2335" s="4">
        <v>2334</v>
      </c>
      <c r="B2335" s="6">
        <v>158</v>
      </c>
      <c r="C2335" s="7">
        <v>45678</v>
      </c>
      <c r="D2335" s="5">
        <v>5</v>
      </c>
    </row>
    <row r="2336" spans="1:4">
      <c r="A2336" s="4">
        <v>2335</v>
      </c>
      <c r="B2336" s="6">
        <v>48</v>
      </c>
      <c r="C2336" s="7">
        <v>45744</v>
      </c>
      <c r="D2336" s="5">
        <v>10</v>
      </c>
    </row>
    <row r="2337" spans="1:4">
      <c r="A2337" s="4">
        <v>2336</v>
      </c>
      <c r="B2337" s="6">
        <v>267</v>
      </c>
      <c r="C2337" s="7">
        <v>45712</v>
      </c>
      <c r="D2337" s="5">
        <v>7</v>
      </c>
    </row>
    <row r="2338" spans="1:4">
      <c r="A2338" s="4">
        <v>2337</v>
      </c>
      <c r="B2338" s="6">
        <v>179</v>
      </c>
      <c r="C2338" s="7">
        <v>45664</v>
      </c>
      <c r="D2338" s="5">
        <v>4</v>
      </c>
    </row>
    <row r="2339" spans="1:4">
      <c r="A2339" s="4">
        <v>2338</v>
      </c>
      <c r="B2339" s="6">
        <v>301</v>
      </c>
      <c r="C2339" s="7">
        <v>45672</v>
      </c>
      <c r="D2339" s="5">
        <v>4</v>
      </c>
    </row>
    <row r="2340" spans="1:4">
      <c r="A2340" s="4">
        <v>2339</v>
      </c>
      <c r="B2340" s="6">
        <v>29</v>
      </c>
      <c r="C2340" s="7">
        <v>45813</v>
      </c>
      <c r="D2340" s="5">
        <v>9</v>
      </c>
    </row>
    <row r="2341" spans="1:4">
      <c r="A2341" s="4">
        <v>2340</v>
      </c>
      <c r="B2341" s="6">
        <v>267</v>
      </c>
      <c r="C2341" s="7">
        <v>45673</v>
      </c>
      <c r="D2341" s="5">
        <v>8</v>
      </c>
    </row>
    <row r="2342" spans="1:4">
      <c r="A2342" s="4">
        <v>2341</v>
      </c>
      <c r="B2342" s="6">
        <v>136</v>
      </c>
      <c r="C2342" s="7">
        <v>45798</v>
      </c>
      <c r="D2342" s="5">
        <v>12</v>
      </c>
    </row>
    <row r="2343" spans="1:4">
      <c r="A2343" s="4">
        <v>2342</v>
      </c>
      <c r="B2343" s="6">
        <v>302</v>
      </c>
      <c r="C2343" s="7">
        <v>45804</v>
      </c>
      <c r="D2343" s="5">
        <v>12</v>
      </c>
    </row>
    <row r="2344" spans="1:4">
      <c r="A2344" s="4">
        <v>2343</v>
      </c>
      <c r="B2344" s="6">
        <v>124</v>
      </c>
      <c r="C2344" s="7">
        <v>45734</v>
      </c>
      <c r="D2344" s="5">
        <v>7</v>
      </c>
    </row>
    <row r="2345" spans="1:4">
      <c r="A2345" s="4">
        <v>2344</v>
      </c>
      <c r="B2345" s="6">
        <v>99</v>
      </c>
      <c r="C2345" s="7">
        <v>45801</v>
      </c>
      <c r="D2345" s="5">
        <v>10</v>
      </c>
    </row>
    <row r="2346" spans="1:4">
      <c r="A2346" s="4">
        <v>2345</v>
      </c>
      <c r="B2346" s="6">
        <v>38</v>
      </c>
      <c r="C2346" s="7">
        <v>45725</v>
      </c>
      <c r="D2346" s="5">
        <v>5</v>
      </c>
    </row>
    <row r="2347" spans="1:4">
      <c r="A2347" s="4">
        <v>2346</v>
      </c>
      <c r="B2347" s="6">
        <v>131</v>
      </c>
      <c r="C2347" s="7">
        <v>45821</v>
      </c>
      <c r="D2347" s="5">
        <v>7</v>
      </c>
    </row>
    <row r="2348" spans="1:4">
      <c r="A2348" s="4">
        <v>2347</v>
      </c>
      <c r="B2348" s="6">
        <v>66</v>
      </c>
      <c r="C2348" s="7">
        <v>45775</v>
      </c>
      <c r="D2348" s="5">
        <v>12</v>
      </c>
    </row>
    <row r="2349" spans="1:4">
      <c r="A2349" s="4">
        <v>2348</v>
      </c>
      <c r="B2349" s="6">
        <v>343</v>
      </c>
      <c r="C2349" s="7">
        <v>45805</v>
      </c>
      <c r="D2349" s="5">
        <v>6</v>
      </c>
    </row>
    <row r="2350" spans="1:4">
      <c r="A2350" s="4">
        <v>2349</v>
      </c>
      <c r="B2350" s="6">
        <v>350</v>
      </c>
      <c r="C2350" s="7">
        <v>45739</v>
      </c>
      <c r="D2350" s="5">
        <v>10</v>
      </c>
    </row>
    <row r="2351" spans="1:4">
      <c r="A2351" s="4">
        <v>2350</v>
      </c>
      <c r="B2351" s="6">
        <v>196</v>
      </c>
      <c r="C2351" s="7">
        <v>45698</v>
      </c>
      <c r="D2351" s="5">
        <v>11</v>
      </c>
    </row>
    <row r="2352" spans="1:4">
      <c r="A2352" s="4">
        <v>2351</v>
      </c>
      <c r="B2352" s="6">
        <v>325</v>
      </c>
      <c r="C2352" s="7">
        <v>45702</v>
      </c>
      <c r="D2352" s="5">
        <v>11</v>
      </c>
    </row>
    <row r="2353" spans="1:4">
      <c r="A2353" s="4">
        <v>2352</v>
      </c>
      <c r="B2353" s="6">
        <v>261</v>
      </c>
      <c r="C2353" s="7">
        <v>45821</v>
      </c>
      <c r="D2353" s="5">
        <v>6</v>
      </c>
    </row>
    <row r="2354" spans="1:4">
      <c r="A2354" s="4">
        <v>2353</v>
      </c>
      <c r="B2354" s="6">
        <v>242</v>
      </c>
      <c r="C2354" s="7">
        <v>45789</v>
      </c>
      <c r="D2354" s="5">
        <v>5</v>
      </c>
    </row>
    <row r="2355" spans="1:4">
      <c r="A2355" s="4">
        <v>2354</v>
      </c>
      <c r="B2355" s="6">
        <v>300</v>
      </c>
      <c r="C2355" s="7">
        <v>45808</v>
      </c>
      <c r="D2355" s="5">
        <v>12</v>
      </c>
    </row>
    <row r="2356" spans="1:4">
      <c r="A2356" s="4">
        <v>2355</v>
      </c>
      <c r="B2356" s="6">
        <v>390</v>
      </c>
      <c r="C2356" s="7">
        <v>45694</v>
      </c>
      <c r="D2356" s="5">
        <v>6</v>
      </c>
    </row>
    <row r="2357" spans="1:4">
      <c r="A2357" s="4">
        <v>2356</v>
      </c>
      <c r="B2357" s="6">
        <v>102</v>
      </c>
      <c r="C2357" s="7">
        <v>45724</v>
      </c>
      <c r="D2357" s="5">
        <v>11</v>
      </c>
    </row>
    <row r="2358" spans="1:4">
      <c r="A2358" s="4">
        <v>2357</v>
      </c>
      <c r="B2358" s="6">
        <v>214</v>
      </c>
      <c r="C2358" s="7">
        <v>45712</v>
      </c>
      <c r="D2358" s="5">
        <v>12</v>
      </c>
    </row>
    <row r="2359" spans="1:4">
      <c r="A2359" s="4">
        <v>2358</v>
      </c>
      <c r="B2359" s="6">
        <v>266</v>
      </c>
      <c r="C2359" s="7">
        <v>45735</v>
      </c>
      <c r="D2359" s="5">
        <v>7</v>
      </c>
    </row>
    <row r="2360" spans="1:4">
      <c r="A2360" s="4">
        <v>2359</v>
      </c>
      <c r="B2360" s="6">
        <v>259</v>
      </c>
      <c r="C2360" s="7">
        <v>45761</v>
      </c>
      <c r="D2360" s="5">
        <v>6</v>
      </c>
    </row>
    <row r="2361" spans="1:4">
      <c r="A2361" s="4">
        <v>2360</v>
      </c>
      <c r="B2361" s="6">
        <v>333</v>
      </c>
      <c r="C2361" s="7">
        <v>45756</v>
      </c>
      <c r="D2361" s="5">
        <v>8</v>
      </c>
    </row>
    <row r="2362" spans="1:4">
      <c r="A2362" s="4">
        <v>2361</v>
      </c>
      <c r="B2362" s="6">
        <v>171</v>
      </c>
      <c r="C2362" s="7">
        <v>45821</v>
      </c>
      <c r="D2362" s="5">
        <v>10</v>
      </c>
    </row>
    <row r="2363" spans="1:4">
      <c r="A2363" s="4">
        <v>2362</v>
      </c>
      <c r="B2363" s="6">
        <v>253</v>
      </c>
      <c r="C2363" s="7">
        <v>45710</v>
      </c>
      <c r="D2363" s="5">
        <v>7</v>
      </c>
    </row>
    <row r="2364" spans="1:4">
      <c r="A2364" s="4">
        <v>2363</v>
      </c>
      <c r="B2364" s="6">
        <v>381</v>
      </c>
      <c r="C2364" s="7">
        <v>45792</v>
      </c>
      <c r="D2364" s="5">
        <v>10</v>
      </c>
    </row>
    <row r="2365" spans="1:4">
      <c r="A2365" s="4">
        <v>2364</v>
      </c>
      <c r="B2365" s="6">
        <v>164</v>
      </c>
      <c r="C2365" s="7">
        <v>45750</v>
      </c>
      <c r="D2365" s="5">
        <v>7</v>
      </c>
    </row>
    <row r="2366" spans="1:4">
      <c r="A2366" s="4">
        <v>2365</v>
      </c>
      <c r="B2366" s="6">
        <v>390</v>
      </c>
      <c r="C2366" s="7">
        <v>45658</v>
      </c>
      <c r="D2366" s="5">
        <v>9</v>
      </c>
    </row>
    <row r="2367" spans="1:4">
      <c r="A2367" s="4">
        <v>2366</v>
      </c>
      <c r="B2367" s="6">
        <v>312</v>
      </c>
      <c r="C2367" s="7">
        <v>45821</v>
      </c>
      <c r="D2367" s="5">
        <v>10</v>
      </c>
    </row>
    <row r="2368" spans="1:4">
      <c r="A2368" s="4">
        <v>2367</v>
      </c>
      <c r="B2368" s="6">
        <v>24</v>
      </c>
      <c r="C2368" s="7">
        <v>45743</v>
      </c>
      <c r="D2368" s="5">
        <v>10</v>
      </c>
    </row>
    <row r="2369" spans="1:4">
      <c r="A2369" s="4">
        <v>2368</v>
      </c>
      <c r="B2369" s="6">
        <v>27</v>
      </c>
      <c r="C2369" s="7">
        <v>45754</v>
      </c>
      <c r="D2369" s="5">
        <v>8</v>
      </c>
    </row>
    <row r="2370" spans="1:4">
      <c r="A2370" s="4">
        <v>2369</v>
      </c>
      <c r="B2370" s="6">
        <v>275</v>
      </c>
      <c r="C2370" s="7">
        <v>45714</v>
      </c>
      <c r="D2370" s="5">
        <v>6</v>
      </c>
    </row>
    <row r="2371" spans="1:4">
      <c r="A2371" s="4">
        <v>2370</v>
      </c>
      <c r="B2371" s="6">
        <v>379</v>
      </c>
      <c r="C2371" s="7">
        <v>45714</v>
      </c>
      <c r="D2371" s="5">
        <v>5</v>
      </c>
    </row>
    <row r="2372" spans="1:4">
      <c r="A2372" s="4">
        <v>2371</v>
      </c>
      <c r="B2372" s="6">
        <v>181</v>
      </c>
      <c r="C2372" s="7">
        <v>45680</v>
      </c>
      <c r="D2372" s="5">
        <v>9</v>
      </c>
    </row>
    <row r="2373" spans="1:4">
      <c r="A2373" s="4">
        <v>2372</v>
      </c>
      <c r="B2373" s="6">
        <v>135</v>
      </c>
      <c r="C2373" s="7">
        <v>45721</v>
      </c>
      <c r="D2373" s="5">
        <v>8</v>
      </c>
    </row>
    <row r="2374" spans="1:4">
      <c r="A2374" s="4">
        <v>2373</v>
      </c>
      <c r="B2374" s="6">
        <v>227</v>
      </c>
      <c r="C2374" s="7">
        <v>45665</v>
      </c>
      <c r="D2374" s="5">
        <v>6</v>
      </c>
    </row>
    <row r="2375" spans="1:4">
      <c r="A2375" s="4">
        <v>2374</v>
      </c>
      <c r="B2375" s="6">
        <v>151</v>
      </c>
      <c r="C2375" s="7">
        <v>45831</v>
      </c>
      <c r="D2375" s="5">
        <v>10</v>
      </c>
    </row>
    <row r="2376" spans="1:4">
      <c r="A2376" s="4">
        <v>2375</v>
      </c>
      <c r="B2376" s="6">
        <v>231</v>
      </c>
      <c r="C2376" s="7">
        <v>45830</v>
      </c>
      <c r="D2376" s="5">
        <v>9</v>
      </c>
    </row>
    <row r="2377" spans="1:4">
      <c r="A2377" s="4">
        <v>2376</v>
      </c>
      <c r="B2377" s="6">
        <v>274</v>
      </c>
      <c r="C2377" s="7">
        <v>45813</v>
      </c>
      <c r="D2377" s="5">
        <v>4</v>
      </c>
    </row>
    <row r="2378" spans="1:4">
      <c r="A2378" s="4">
        <v>2377</v>
      </c>
      <c r="B2378" s="6">
        <v>364</v>
      </c>
      <c r="C2378" s="7">
        <v>45669</v>
      </c>
      <c r="D2378" s="5">
        <v>11</v>
      </c>
    </row>
    <row r="2379" spans="1:4">
      <c r="A2379" s="4">
        <v>2378</v>
      </c>
      <c r="B2379" s="6">
        <v>233</v>
      </c>
      <c r="C2379" s="7">
        <v>45707</v>
      </c>
      <c r="D2379" s="5">
        <v>6</v>
      </c>
    </row>
    <row r="2380" spans="1:4">
      <c r="A2380" s="4">
        <v>2379</v>
      </c>
      <c r="B2380" s="6">
        <v>95</v>
      </c>
      <c r="C2380" s="7">
        <v>45712</v>
      </c>
      <c r="D2380" s="5">
        <v>10</v>
      </c>
    </row>
    <row r="2381" spans="1:4">
      <c r="A2381" s="4">
        <v>2380</v>
      </c>
      <c r="B2381" s="6">
        <v>173</v>
      </c>
      <c r="C2381" s="7">
        <v>45764</v>
      </c>
      <c r="D2381" s="5">
        <v>8</v>
      </c>
    </row>
    <row r="2382" spans="1:4">
      <c r="A2382" s="4">
        <v>2381</v>
      </c>
      <c r="B2382" s="6">
        <v>121</v>
      </c>
      <c r="C2382" s="7">
        <v>45719</v>
      </c>
      <c r="D2382" s="5">
        <v>8</v>
      </c>
    </row>
    <row r="2383" spans="1:4">
      <c r="A2383" s="4">
        <v>2382</v>
      </c>
      <c r="B2383" s="6">
        <v>185</v>
      </c>
      <c r="C2383" s="7">
        <v>45767</v>
      </c>
      <c r="D2383" s="5">
        <v>12</v>
      </c>
    </row>
    <row r="2384" spans="1:4">
      <c r="A2384" s="4">
        <v>2383</v>
      </c>
      <c r="B2384" s="6">
        <v>87</v>
      </c>
      <c r="C2384" s="7">
        <v>45826</v>
      </c>
      <c r="D2384" s="5">
        <v>6</v>
      </c>
    </row>
    <row r="2385" spans="1:4">
      <c r="A2385" s="4">
        <v>2384</v>
      </c>
      <c r="B2385" s="6">
        <v>123</v>
      </c>
      <c r="C2385" s="7">
        <v>45767</v>
      </c>
      <c r="D2385" s="5">
        <v>6</v>
      </c>
    </row>
    <row r="2386" spans="1:4">
      <c r="A2386" s="4">
        <v>2385</v>
      </c>
      <c r="B2386" s="6">
        <v>8</v>
      </c>
      <c r="C2386" s="7">
        <v>45799</v>
      </c>
      <c r="D2386" s="5">
        <v>6</v>
      </c>
    </row>
    <row r="2387" spans="1:4">
      <c r="A2387" s="4">
        <v>2386</v>
      </c>
      <c r="B2387" s="6">
        <v>208</v>
      </c>
      <c r="C2387" s="7">
        <v>45736</v>
      </c>
      <c r="D2387" s="5">
        <v>9</v>
      </c>
    </row>
    <row r="2388" spans="1:4">
      <c r="A2388" s="4">
        <v>2387</v>
      </c>
      <c r="B2388" s="6">
        <v>137</v>
      </c>
      <c r="C2388" s="7">
        <v>45815</v>
      </c>
      <c r="D2388" s="5">
        <v>11</v>
      </c>
    </row>
    <row r="2389" spans="1:4">
      <c r="A2389" s="4">
        <v>2388</v>
      </c>
      <c r="B2389" s="6">
        <v>239</v>
      </c>
      <c r="C2389" s="7">
        <v>45718</v>
      </c>
      <c r="D2389" s="5">
        <v>5</v>
      </c>
    </row>
    <row r="2390" spans="1:4">
      <c r="A2390" s="4">
        <v>2389</v>
      </c>
      <c r="B2390" s="6">
        <v>296</v>
      </c>
      <c r="C2390" s="7">
        <v>45736</v>
      </c>
      <c r="D2390" s="5">
        <v>4</v>
      </c>
    </row>
    <row r="2391" spans="1:4">
      <c r="A2391" s="4">
        <v>2390</v>
      </c>
      <c r="B2391" s="6">
        <v>64</v>
      </c>
      <c r="C2391" s="7">
        <v>45764</v>
      </c>
      <c r="D2391" s="5">
        <v>8</v>
      </c>
    </row>
    <row r="2392" spans="1:4">
      <c r="A2392" s="4">
        <v>2391</v>
      </c>
      <c r="B2392" s="6">
        <v>143</v>
      </c>
      <c r="C2392" s="7">
        <v>45729</v>
      </c>
      <c r="D2392" s="5">
        <v>8</v>
      </c>
    </row>
    <row r="2393" spans="1:4">
      <c r="A2393" s="4">
        <v>2392</v>
      </c>
      <c r="B2393" s="6">
        <v>112</v>
      </c>
      <c r="C2393" s="7">
        <v>45766</v>
      </c>
      <c r="D2393" s="5">
        <v>10</v>
      </c>
    </row>
    <row r="2394" spans="1:4">
      <c r="A2394" s="4">
        <v>2393</v>
      </c>
      <c r="B2394" s="6">
        <v>74</v>
      </c>
      <c r="C2394" s="7">
        <v>45805</v>
      </c>
      <c r="D2394" s="5">
        <v>11</v>
      </c>
    </row>
    <row r="2395" spans="1:4">
      <c r="A2395" s="4">
        <v>2394</v>
      </c>
      <c r="B2395" s="6">
        <v>136</v>
      </c>
      <c r="C2395" s="7">
        <v>45755</v>
      </c>
      <c r="D2395" s="5">
        <v>10</v>
      </c>
    </row>
    <row r="2396" spans="1:4">
      <c r="A2396" s="4">
        <v>2395</v>
      </c>
      <c r="B2396" s="6">
        <v>224</v>
      </c>
      <c r="C2396" s="7">
        <v>45663</v>
      </c>
      <c r="D2396" s="5">
        <v>8</v>
      </c>
    </row>
    <row r="2397" spans="1:4">
      <c r="A2397" s="4">
        <v>2396</v>
      </c>
      <c r="B2397" s="6">
        <v>269</v>
      </c>
      <c r="C2397" s="7">
        <v>45825</v>
      </c>
      <c r="D2397" s="5">
        <v>12</v>
      </c>
    </row>
    <row r="2398" spans="1:4">
      <c r="A2398" s="4">
        <v>2397</v>
      </c>
      <c r="B2398" s="6">
        <v>33</v>
      </c>
      <c r="C2398" s="7">
        <v>45788</v>
      </c>
      <c r="D2398" s="5">
        <v>5</v>
      </c>
    </row>
    <row r="2399" spans="1:4">
      <c r="A2399" s="4">
        <v>2398</v>
      </c>
      <c r="B2399" s="6">
        <v>242</v>
      </c>
      <c r="C2399" s="7">
        <v>45716</v>
      </c>
      <c r="D2399" s="5">
        <v>7</v>
      </c>
    </row>
    <row r="2400" spans="1:4">
      <c r="A2400" s="4">
        <v>2399</v>
      </c>
      <c r="B2400" s="6">
        <v>46</v>
      </c>
      <c r="C2400" s="7">
        <v>45753</v>
      </c>
      <c r="D2400" s="5">
        <v>7</v>
      </c>
    </row>
    <row r="2401" spans="1:4">
      <c r="A2401" s="4">
        <v>2400</v>
      </c>
      <c r="B2401" s="6">
        <v>349</v>
      </c>
      <c r="C2401" s="7">
        <v>45740</v>
      </c>
      <c r="D2401" s="5">
        <v>10</v>
      </c>
    </row>
    <row r="2402" spans="1:4">
      <c r="A2402" s="4">
        <v>2401</v>
      </c>
      <c r="B2402" s="6">
        <v>392</v>
      </c>
      <c r="C2402" s="7">
        <v>45690</v>
      </c>
      <c r="D2402" s="5">
        <v>11</v>
      </c>
    </row>
    <row r="2403" spans="1:4">
      <c r="A2403" s="4">
        <v>2402</v>
      </c>
      <c r="B2403" s="6">
        <v>376</v>
      </c>
      <c r="C2403" s="7">
        <v>45784</v>
      </c>
      <c r="D2403" s="5">
        <v>11</v>
      </c>
    </row>
    <row r="2404" spans="1:4">
      <c r="A2404" s="4">
        <v>2403</v>
      </c>
      <c r="B2404" s="6">
        <v>357</v>
      </c>
      <c r="C2404" s="7">
        <v>45822</v>
      </c>
      <c r="D2404" s="5">
        <v>7</v>
      </c>
    </row>
    <row r="2405" spans="1:4">
      <c r="A2405" s="4">
        <v>2404</v>
      </c>
      <c r="B2405" s="6">
        <v>191</v>
      </c>
      <c r="C2405" s="7">
        <v>45750</v>
      </c>
      <c r="D2405" s="5">
        <v>8</v>
      </c>
    </row>
    <row r="2406" spans="1:4">
      <c r="A2406" s="4">
        <v>2405</v>
      </c>
      <c r="B2406" s="6">
        <v>71</v>
      </c>
      <c r="C2406" s="7">
        <v>45700</v>
      </c>
      <c r="D2406" s="5">
        <v>8</v>
      </c>
    </row>
    <row r="2407" spans="1:4">
      <c r="A2407" s="4">
        <v>2406</v>
      </c>
      <c r="B2407" s="6">
        <v>170</v>
      </c>
      <c r="C2407" s="7">
        <v>45773</v>
      </c>
      <c r="D2407" s="5">
        <v>7</v>
      </c>
    </row>
    <row r="2408" spans="1:4">
      <c r="A2408" s="4">
        <v>2407</v>
      </c>
      <c r="B2408" s="6">
        <v>250</v>
      </c>
      <c r="C2408" s="7">
        <v>45825</v>
      </c>
      <c r="D2408" s="5">
        <v>12</v>
      </c>
    </row>
    <row r="2409" spans="1:4">
      <c r="A2409" s="4">
        <v>2408</v>
      </c>
      <c r="B2409" s="6">
        <v>3</v>
      </c>
      <c r="C2409" s="7">
        <v>45747</v>
      </c>
      <c r="D2409" s="5">
        <v>9</v>
      </c>
    </row>
    <row r="2410" spans="1:4">
      <c r="A2410" s="4">
        <v>2409</v>
      </c>
      <c r="B2410" s="6">
        <v>73</v>
      </c>
      <c r="C2410" s="7">
        <v>45731</v>
      </c>
      <c r="D2410" s="5">
        <v>7</v>
      </c>
    </row>
    <row r="2411" spans="1:4">
      <c r="A2411" s="4">
        <v>2410</v>
      </c>
      <c r="B2411" s="6">
        <v>79</v>
      </c>
      <c r="C2411" s="7">
        <v>45790</v>
      </c>
      <c r="D2411" s="5">
        <v>12</v>
      </c>
    </row>
    <row r="2412" spans="1:4">
      <c r="A2412" s="4">
        <v>2411</v>
      </c>
      <c r="B2412" s="6">
        <v>44</v>
      </c>
      <c r="C2412" s="7">
        <v>45758</v>
      </c>
      <c r="D2412" s="5">
        <v>9</v>
      </c>
    </row>
    <row r="2413" spans="1:4">
      <c r="A2413" s="4">
        <v>2412</v>
      </c>
      <c r="B2413" s="6">
        <v>196</v>
      </c>
      <c r="C2413" s="7">
        <v>45784</v>
      </c>
      <c r="D2413" s="5">
        <v>10</v>
      </c>
    </row>
    <row r="2414" spans="1:4">
      <c r="A2414" s="4">
        <v>2413</v>
      </c>
      <c r="B2414" s="6">
        <v>247</v>
      </c>
      <c r="C2414" s="7">
        <v>45715</v>
      </c>
      <c r="D2414" s="5">
        <v>9</v>
      </c>
    </row>
    <row r="2415" spans="1:4">
      <c r="A2415" s="4">
        <v>2414</v>
      </c>
      <c r="B2415" s="6">
        <v>32</v>
      </c>
      <c r="C2415" s="7">
        <v>45745</v>
      </c>
      <c r="D2415" s="5">
        <v>10</v>
      </c>
    </row>
    <row r="2416" spans="1:4">
      <c r="A2416" s="4">
        <v>2415</v>
      </c>
      <c r="B2416" s="6">
        <v>252</v>
      </c>
      <c r="C2416" s="7">
        <v>45676</v>
      </c>
      <c r="D2416" s="5">
        <v>6</v>
      </c>
    </row>
    <row r="2417" spans="1:4">
      <c r="A2417" s="4">
        <v>2416</v>
      </c>
      <c r="B2417" s="6">
        <v>375</v>
      </c>
      <c r="C2417" s="7">
        <v>45709</v>
      </c>
      <c r="D2417" s="5">
        <v>12</v>
      </c>
    </row>
    <row r="2418" spans="1:4">
      <c r="A2418" s="4">
        <v>2417</v>
      </c>
      <c r="B2418" s="6">
        <v>160</v>
      </c>
      <c r="C2418" s="7">
        <v>45754</v>
      </c>
      <c r="D2418" s="5">
        <v>10</v>
      </c>
    </row>
    <row r="2419" spans="1:4">
      <c r="A2419" s="4">
        <v>2418</v>
      </c>
      <c r="B2419" s="6">
        <v>86</v>
      </c>
      <c r="C2419" s="7">
        <v>45836</v>
      </c>
      <c r="D2419" s="5">
        <v>8</v>
      </c>
    </row>
    <row r="2420" spans="1:4">
      <c r="A2420" s="4">
        <v>2419</v>
      </c>
      <c r="B2420" s="6">
        <v>119</v>
      </c>
      <c r="C2420" s="7">
        <v>45837</v>
      </c>
      <c r="D2420" s="5">
        <v>4</v>
      </c>
    </row>
    <row r="2421" spans="1:4">
      <c r="A2421" s="4">
        <v>2420</v>
      </c>
      <c r="B2421" s="6">
        <v>99</v>
      </c>
      <c r="C2421" s="7">
        <v>45809</v>
      </c>
      <c r="D2421" s="5">
        <v>9</v>
      </c>
    </row>
    <row r="2422" spans="1:4">
      <c r="A2422" s="4">
        <v>2421</v>
      </c>
      <c r="B2422" s="6">
        <v>399</v>
      </c>
      <c r="C2422" s="7">
        <v>45727</v>
      </c>
      <c r="D2422" s="5">
        <v>6</v>
      </c>
    </row>
    <row r="2423" spans="1:4">
      <c r="A2423" s="4">
        <v>2422</v>
      </c>
      <c r="B2423" s="6">
        <v>90</v>
      </c>
      <c r="C2423" s="7">
        <v>45705</v>
      </c>
      <c r="D2423" s="5">
        <v>12</v>
      </c>
    </row>
    <row r="2424" spans="1:4">
      <c r="A2424" s="4">
        <v>2423</v>
      </c>
      <c r="B2424" s="6">
        <v>242</v>
      </c>
      <c r="C2424" s="7">
        <v>45698</v>
      </c>
      <c r="D2424" s="5">
        <v>9</v>
      </c>
    </row>
    <row r="2425" spans="1:4">
      <c r="A2425" s="4">
        <v>2424</v>
      </c>
      <c r="B2425" s="6">
        <v>144</v>
      </c>
      <c r="C2425" s="7">
        <v>45792</v>
      </c>
      <c r="D2425" s="5">
        <v>11</v>
      </c>
    </row>
    <row r="2426" spans="1:4">
      <c r="A2426" s="4">
        <v>2425</v>
      </c>
      <c r="B2426" s="6">
        <v>233</v>
      </c>
      <c r="C2426" s="7">
        <v>45676</v>
      </c>
      <c r="D2426" s="5">
        <v>12</v>
      </c>
    </row>
    <row r="2427" spans="1:4">
      <c r="A2427" s="4">
        <v>2426</v>
      </c>
      <c r="B2427" s="6">
        <v>14</v>
      </c>
      <c r="C2427" s="7">
        <v>45720</v>
      </c>
      <c r="D2427" s="5">
        <v>12</v>
      </c>
    </row>
    <row r="2428" spans="1:4">
      <c r="A2428" s="4">
        <v>2427</v>
      </c>
      <c r="B2428" s="6">
        <v>47</v>
      </c>
      <c r="C2428" s="7">
        <v>45736</v>
      </c>
      <c r="D2428" s="5">
        <v>10</v>
      </c>
    </row>
    <row r="2429" spans="1:4">
      <c r="A2429" s="4">
        <v>2428</v>
      </c>
      <c r="B2429" s="6">
        <v>108</v>
      </c>
      <c r="C2429" s="7">
        <v>45720</v>
      </c>
      <c r="D2429" s="5">
        <v>4</v>
      </c>
    </row>
    <row r="2430" spans="1:4">
      <c r="A2430" s="4">
        <v>2429</v>
      </c>
      <c r="B2430" s="6">
        <v>175</v>
      </c>
      <c r="C2430" s="7">
        <v>45737</v>
      </c>
      <c r="D2430" s="5">
        <v>9</v>
      </c>
    </row>
    <row r="2431" spans="1:4">
      <c r="A2431" s="4">
        <v>2430</v>
      </c>
      <c r="B2431" s="6">
        <v>255</v>
      </c>
      <c r="C2431" s="7">
        <v>45739</v>
      </c>
      <c r="D2431" s="5">
        <v>5</v>
      </c>
    </row>
    <row r="2432" spans="1:4">
      <c r="A2432" s="4">
        <v>2431</v>
      </c>
      <c r="B2432" s="6">
        <v>186</v>
      </c>
      <c r="C2432" s="7">
        <v>45750</v>
      </c>
      <c r="D2432" s="5">
        <v>7</v>
      </c>
    </row>
    <row r="2433" spans="1:4">
      <c r="A2433" s="4">
        <v>2432</v>
      </c>
      <c r="B2433" s="6">
        <v>347</v>
      </c>
      <c r="C2433" s="7">
        <v>45804</v>
      </c>
      <c r="D2433" s="5">
        <v>9</v>
      </c>
    </row>
    <row r="2434" spans="1:4">
      <c r="A2434" s="4">
        <v>2433</v>
      </c>
      <c r="B2434" s="6">
        <v>247</v>
      </c>
      <c r="C2434" s="7">
        <v>45704</v>
      </c>
      <c r="D2434" s="5">
        <v>7</v>
      </c>
    </row>
    <row r="2435" spans="1:4">
      <c r="A2435" s="4">
        <v>2434</v>
      </c>
      <c r="B2435" s="6">
        <v>244</v>
      </c>
      <c r="C2435" s="7">
        <v>45743</v>
      </c>
      <c r="D2435" s="5">
        <v>9</v>
      </c>
    </row>
    <row r="2436" spans="1:4">
      <c r="A2436" s="4">
        <v>2435</v>
      </c>
      <c r="B2436" s="6">
        <v>144</v>
      </c>
      <c r="C2436" s="7">
        <v>45820</v>
      </c>
      <c r="D2436" s="5">
        <v>7</v>
      </c>
    </row>
    <row r="2437" spans="1:4">
      <c r="A2437" s="4">
        <v>2436</v>
      </c>
      <c r="B2437" s="6">
        <v>266</v>
      </c>
      <c r="C2437" s="7">
        <v>45663</v>
      </c>
      <c r="D2437" s="5">
        <v>4</v>
      </c>
    </row>
    <row r="2438" spans="1:4">
      <c r="A2438" s="4">
        <v>2437</v>
      </c>
      <c r="B2438" s="6">
        <v>323</v>
      </c>
      <c r="C2438" s="7">
        <v>45662</v>
      </c>
      <c r="D2438" s="5">
        <v>8</v>
      </c>
    </row>
    <row r="2439" spans="1:4">
      <c r="A2439" s="4">
        <v>2438</v>
      </c>
      <c r="B2439" s="6">
        <v>374</v>
      </c>
      <c r="C2439" s="7">
        <v>45837</v>
      </c>
      <c r="D2439" s="5">
        <v>10</v>
      </c>
    </row>
    <row r="2440" spans="1:4">
      <c r="A2440" s="4">
        <v>2439</v>
      </c>
      <c r="B2440" s="6">
        <v>364</v>
      </c>
      <c r="C2440" s="7">
        <v>45745</v>
      </c>
      <c r="D2440" s="5">
        <v>4</v>
      </c>
    </row>
    <row r="2441" spans="1:4">
      <c r="A2441" s="4">
        <v>2440</v>
      </c>
      <c r="B2441" s="6">
        <v>344</v>
      </c>
      <c r="C2441" s="7">
        <v>45709</v>
      </c>
      <c r="D2441" s="5">
        <v>12</v>
      </c>
    </row>
    <row r="2442" spans="1:4">
      <c r="A2442" s="4">
        <v>2441</v>
      </c>
      <c r="B2442" s="6">
        <v>382</v>
      </c>
      <c r="C2442" s="7">
        <v>45734</v>
      </c>
      <c r="D2442" s="5">
        <v>10</v>
      </c>
    </row>
    <row r="2443" spans="1:4">
      <c r="A2443" s="4">
        <v>2442</v>
      </c>
      <c r="B2443" s="6">
        <v>394</v>
      </c>
      <c r="C2443" s="7">
        <v>45802</v>
      </c>
      <c r="D2443" s="5">
        <v>12</v>
      </c>
    </row>
    <row r="2444" spans="1:4">
      <c r="A2444" s="4">
        <v>2443</v>
      </c>
      <c r="B2444" s="6">
        <v>373</v>
      </c>
      <c r="C2444" s="7">
        <v>45664</v>
      </c>
      <c r="D2444" s="5">
        <v>12</v>
      </c>
    </row>
    <row r="2445" spans="1:4">
      <c r="A2445" s="4">
        <v>2444</v>
      </c>
      <c r="B2445" s="6">
        <v>349</v>
      </c>
      <c r="C2445" s="7">
        <v>45743</v>
      </c>
      <c r="D2445" s="5">
        <v>8</v>
      </c>
    </row>
    <row r="2446" spans="1:4">
      <c r="A2446" s="4">
        <v>2445</v>
      </c>
      <c r="B2446" s="6">
        <v>179</v>
      </c>
      <c r="C2446" s="7">
        <v>45721</v>
      </c>
      <c r="D2446" s="5">
        <v>8</v>
      </c>
    </row>
    <row r="2447" spans="1:4">
      <c r="A2447" s="4">
        <v>2446</v>
      </c>
      <c r="B2447" s="6">
        <v>10</v>
      </c>
      <c r="C2447" s="7">
        <v>45705</v>
      </c>
      <c r="D2447" s="5">
        <v>12</v>
      </c>
    </row>
    <row r="2448" spans="1:4">
      <c r="A2448" s="4">
        <v>2447</v>
      </c>
      <c r="B2448" s="6">
        <v>292</v>
      </c>
      <c r="C2448" s="7">
        <v>45771</v>
      </c>
      <c r="D2448" s="5">
        <v>4</v>
      </c>
    </row>
    <row r="2449" spans="1:4">
      <c r="A2449" s="4">
        <v>2448</v>
      </c>
      <c r="B2449" s="6">
        <v>128</v>
      </c>
      <c r="C2449" s="7">
        <v>45713</v>
      </c>
      <c r="D2449" s="5">
        <v>11</v>
      </c>
    </row>
    <row r="2450" spans="1:4">
      <c r="A2450" s="4">
        <v>2449</v>
      </c>
      <c r="B2450" s="6">
        <v>38</v>
      </c>
      <c r="C2450" s="7">
        <v>45681</v>
      </c>
      <c r="D2450" s="5">
        <v>4</v>
      </c>
    </row>
    <row r="2451" spans="1:4">
      <c r="A2451" s="4">
        <v>2450</v>
      </c>
      <c r="B2451" s="6">
        <v>101</v>
      </c>
      <c r="C2451" s="7">
        <v>45704</v>
      </c>
      <c r="D2451" s="5">
        <v>11</v>
      </c>
    </row>
    <row r="2452" spans="1:4">
      <c r="A2452" s="4">
        <v>2451</v>
      </c>
      <c r="B2452" s="6">
        <v>377</v>
      </c>
      <c r="C2452" s="7">
        <v>45720</v>
      </c>
      <c r="D2452" s="5">
        <v>12</v>
      </c>
    </row>
    <row r="2453" spans="1:4">
      <c r="A2453" s="4">
        <v>2452</v>
      </c>
      <c r="B2453" s="6">
        <v>117</v>
      </c>
      <c r="C2453" s="7">
        <v>45659</v>
      </c>
      <c r="D2453" s="5">
        <v>11</v>
      </c>
    </row>
    <row r="2454" spans="1:4">
      <c r="A2454" s="4">
        <v>2453</v>
      </c>
      <c r="B2454" s="6">
        <v>246</v>
      </c>
      <c r="C2454" s="7">
        <v>45761</v>
      </c>
      <c r="D2454" s="5">
        <v>10</v>
      </c>
    </row>
    <row r="2455" spans="1:4">
      <c r="A2455" s="4">
        <v>2454</v>
      </c>
      <c r="B2455" s="6">
        <v>7</v>
      </c>
      <c r="C2455" s="7">
        <v>45804</v>
      </c>
      <c r="D2455" s="5">
        <v>7</v>
      </c>
    </row>
    <row r="2456" spans="1:4">
      <c r="A2456" s="4">
        <v>2455</v>
      </c>
      <c r="B2456" s="6">
        <v>39</v>
      </c>
      <c r="C2456" s="7">
        <v>45747</v>
      </c>
      <c r="D2456" s="5">
        <v>10</v>
      </c>
    </row>
    <row r="2457" spans="1:4">
      <c r="A2457" s="4">
        <v>2456</v>
      </c>
      <c r="B2457" s="6">
        <v>28</v>
      </c>
      <c r="C2457" s="7">
        <v>45675</v>
      </c>
      <c r="D2457" s="5">
        <v>12</v>
      </c>
    </row>
    <row r="2458" spans="1:4">
      <c r="A2458" s="4">
        <v>2457</v>
      </c>
      <c r="B2458" s="6">
        <v>78</v>
      </c>
      <c r="C2458" s="7">
        <v>45786</v>
      </c>
      <c r="D2458" s="5">
        <v>4</v>
      </c>
    </row>
    <row r="2459" spans="1:4">
      <c r="A2459" s="4">
        <v>2458</v>
      </c>
      <c r="B2459" s="6">
        <v>359</v>
      </c>
      <c r="C2459" s="7">
        <v>45706</v>
      </c>
      <c r="D2459" s="5">
        <v>5</v>
      </c>
    </row>
    <row r="2460" spans="1:4">
      <c r="A2460" s="4">
        <v>2459</v>
      </c>
      <c r="B2460" s="6">
        <v>108</v>
      </c>
      <c r="C2460" s="7">
        <v>45753</v>
      </c>
      <c r="D2460" s="5">
        <v>11</v>
      </c>
    </row>
    <row r="2461" spans="1:4">
      <c r="A2461" s="4">
        <v>2460</v>
      </c>
      <c r="B2461" s="6">
        <v>123</v>
      </c>
      <c r="C2461" s="7">
        <v>45810</v>
      </c>
      <c r="D2461" s="5">
        <v>9</v>
      </c>
    </row>
    <row r="2462" spans="1:4">
      <c r="A2462" s="4">
        <v>2461</v>
      </c>
      <c r="B2462" s="6">
        <v>123</v>
      </c>
      <c r="C2462" s="7">
        <v>45802</v>
      </c>
      <c r="D2462" s="5">
        <v>5</v>
      </c>
    </row>
    <row r="2463" spans="1:4">
      <c r="A2463" s="4">
        <v>2462</v>
      </c>
      <c r="B2463" s="6">
        <v>380</v>
      </c>
      <c r="C2463" s="7">
        <v>45824</v>
      </c>
      <c r="D2463" s="5">
        <v>6</v>
      </c>
    </row>
    <row r="2464" spans="1:4">
      <c r="A2464" s="4">
        <v>2463</v>
      </c>
      <c r="B2464" s="6">
        <v>43</v>
      </c>
      <c r="C2464" s="7">
        <v>45777</v>
      </c>
      <c r="D2464" s="5">
        <v>4</v>
      </c>
    </row>
    <row r="2465" spans="1:4">
      <c r="A2465" s="4">
        <v>2464</v>
      </c>
      <c r="B2465" s="6">
        <v>298</v>
      </c>
      <c r="C2465" s="7">
        <v>45784</v>
      </c>
      <c r="D2465" s="5">
        <v>7</v>
      </c>
    </row>
    <row r="2466" spans="1:4">
      <c r="A2466" s="4">
        <v>2465</v>
      </c>
      <c r="B2466" s="6">
        <v>163</v>
      </c>
      <c r="C2466" s="7">
        <v>45818</v>
      </c>
      <c r="D2466" s="5">
        <v>8</v>
      </c>
    </row>
    <row r="2467" spans="1:4">
      <c r="A2467" s="4">
        <v>2466</v>
      </c>
      <c r="B2467" s="6">
        <v>358</v>
      </c>
      <c r="C2467" s="7">
        <v>45749</v>
      </c>
      <c r="D2467" s="5">
        <v>11</v>
      </c>
    </row>
    <row r="2468" spans="1:4">
      <c r="A2468" s="4">
        <v>2467</v>
      </c>
      <c r="B2468" s="6">
        <v>120</v>
      </c>
      <c r="C2468" s="7">
        <v>45716</v>
      </c>
      <c r="D2468" s="5">
        <v>9</v>
      </c>
    </row>
    <row r="2469" spans="1:4">
      <c r="A2469" s="4">
        <v>2468</v>
      </c>
      <c r="B2469" s="6">
        <v>248</v>
      </c>
      <c r="C2469" s="7">
        <v>45831</v>
      </c>
      <c r="D2469" s="5">
        <v>6</v>
      </c>
    </row>
    <row r="2470" spans="1:4">
      <c r="A2470" s="4">
        <v>2469</v>
      </c>
      <c r="B2470" s="6">
        <v>369</v>
      </c>
      <c r="C2470" s="7">
        <v>45794</v>
      </c>
      <c r="D2470" s="5">
        <v>4</v>
      </c>
    </row>
    <row r="2471" spans="1:4">
      <c r="A2471" s="4">
        <v>2470</v>
      </c>
      <c r="B2471" s="6">
        <v>228</v>
      </c>
      <c r="C2471" s="7">
        <v>45717</v>
      </c>
      <c r="D2471" s="5">
        <v>8</v>
      </c>
    </row>
    <row r="2472" spans="1:4">
      <c r="A2472" s="4">
        <v>2471</v>
      </c>
      <c r="B2472" s="6">
        <v>103</v>
      </c>
      <c r="C2472" s="7">
        <v>45743</v>
      </c>
      <c r="D2472" s="5">
        <v>9</v>
      </c>
    </row>
    <row r="2473" spans="1:4">
      <c r="A2473" s="4">
        <v>2472</v>
      </c>
      <c r="B2473" s="6">
        <v>43</v>
      </c>
      <c r="C2473" s="7">
        <v>45801</v>
      </c>
      <c r="D2473" s="5">
        <v>6</v>
      </c>
    </row>
    <row r="2474" spans="1:4">
      <c r="A2474" s="4">
        <v>2473</v>
      </c>
      <c r="B2474" s="6">
        <v>93</v>
      </c>
      <c r="C2474" s="7">
        <v>45741</v>
      </c>
      <c r="D2474" s="5">
        <v>9</v>
      </c>
    </row>
    <row r="2475" spans="1:4">
      <c r="A2475" s="4">
        <v>2474</v>
      </c>
      <c r="B2475" s="6">
        <v>40</v>
      </c>
      <c r="C2475" s="7">
        <v>45756</v>
      </c>
      <c r="D2475" s="5">
        <v>11</v>
      </c>
    </row>
    <row r="2476" spans="1:4">
      <c r="A2476" s="4">
        <v>2475</v>
      </c>
      <c r="B2476" s="6">
        <v>84</v>
      </c>
      <c r="C2476" s="7">
        <v>45792</v>
      </c>
      <c r="D2476" s="5">
        <v>8</v>
      </c>
    </row>
    <row r="2477" spans="1:4">
      <c r="A2477" s="4">
        <v>2476</v>
      </c>
      <c r="B2477" s="6">
        <v>80</v>
      </c>
      <c r="C2477" s="7">
        <v>45804</v>
      </c>
      <c r="D2477" s="5">
        <v>11</v>
      </c>
    </row>
    <row r="2478" spans="1:4">
      <c r="A2478" s="4">
        <v>2477</v>
      </c>
      <c r="B2478" s="6">
        <v>274</v>
      </c>
      <c r="C2478" s="7">
        <v>45701</v>
      </c>
      <c r="D2478" s="5">
        <v>5</v>
      </c>
    </row>
    <row r="2479" spans="1:4">
      <c r="A2479" s="4">
        <v>2478</v>
      </c>
      <c r="B2479" s="6">
        <v>339</v>
      </c>
      <c r="C2479" s="7">
        <v>45762</v>
      </c>
      <c r="D2479" s="5">
        <v>6</v>
      </c>
    </row>
    <row r="2480" spans="1:4">
      <c r="A2480" s="4">
        <v>2479</v>
      </c>
      <c r="B2480" s="6">
        <v>75</v>
      </c>
      <c r="C2480" s="7">
        <v>45764</v>
      </c>
      <c r="D2480" s="5">
        <v>8</v>
      </c>
    </row>
    <row r="2481" spans="1:4">
      <c r="A2481" s="4">
        <v>2480</v>
      </c>
      <c r="B2481" s="6">
        <v>340</v>
      </c>
      <c r="C2481" s="7">
        <v>45776</v>
      </c>
      <c r="D2481" s="5">
        <v>7</v>
      </c>
    </row>
    <row r="2482" spans="1:4">
      <c r="A2482" s="4">
        <v>2481</v>
      </c>
      <c r="B2482" s="6">
        <v>141</v>
      </c>
      <c r="C2482" s="7">
        <v>45776</v>
      </c>
      <c r="D2482" s="5">
        <v>7</v>
      </c>
    </row>
    <row r="2483" spans="1:4">
      <c r="A2483" s="4">
        <v>2482</v>
      </c>
      <c r="B2483" s="6">
        <v>300</v>
      </c>
      <c r="C2483" s="7">
        <v>45734</v>
      </c>
      <c r="D2483" s="5">
        <v>12</v>
      </c>
    </row>
    <row r="2484" spans="1:4">
      <c r="A2484" s="4">
        <v>2483</v>
      </c>
      <c r="B2484" s="6">
        <v>2</v>
      </c>
      <c r="C2484" s="7">
        <v>45777</v>
      </c>
      <c r="D2484" s="5">
        <v>9</v>
      </c>
    </row>
    <row r="2485" spans="1:4">
      <c r="A2485" s="4">
        <v>2484</v>
      </c>
      <c r="B2485" s="6">
        <v>241</v>
      </c>
      <c r="C2485" s="7">
        <v>45753</v>
      </c>
      <c r="D2485" s="5">
        <v>4</v>
      </c>
    </row>
    <row r="2486" spans="1:4">
      <c r="A2486" s="4">
        <v>2485</v>
      </c>
      <c r="B2486" s="6">
        <v>76</v>
      </c>
      <c r="C2486" s="7">
        <v>45710</v>
      </c>
      <c r="D2486" s="5">
        <v>5</v>
      </c>
    </row>
    <row r="2487" spans="1:4">
      <c r="A2487" s="4">
        <v>2486</v>
      </c>
      <c r="B2487" s="6">
        <v>285</v>
      </c>
      <c r="C2487" s="7">
        <v>45829</v>
      </c>
      <c r="D2487" s="5">
        <v>8</v>
      </c>
    </row>
    <row r="2488" spans="1:4">
      <c r="A2488" s="4">
        <v>2487</v>
      </c>
      <c r="B2488" s="6">
        <v>81</v>
      </c>
      <c r="C2488" s="7">
        <v>45732</v>
      </c>
      <c r="D2488" s="5">
        <v>12</v>
      </c>
    </row>
    <row r="2489" spans="1:4">
      <c r="A2489" s="4">
        <v>2488</v>
      </c>
      <c r="B2489" s="6">
        <v>47</v>
      </c>
      <c r="C2489" s="7">
        <v>45812</v>
      </c>
      <c r="D2489" s="5">
        <v>10</v>
      </c>
    </row>
    <row r="2490" spans="1:4">
      <c r="A2490" s="4">
        <v>2489</v>
      </c>
      <c r="B2490" s="6">
        <v>73</v>
      </c>
      <c r="C2490" s="7">
        <v>45695</v>
      </c>
      <c r="D2490" s="5">
        <v>6</v>
      </c>
    </row>
    <row r="2491" spans="1:4">
      <c r="A2491" s="4">
        <v>2490</v>
      </c>
      <c r="B2491" s="6">
        <v>298</v>
      </c>
      <c r="C2491" s="7">
        <v>45799</v>
      </c>
      <c r="D2491" s="5">
        <v>6</v>
      </c>
    </row>
    <row r="2492" spans="1:4">
      <c r="A2492" s="4">
        <v>2491</v>
      </c>
      <c r="B2492" s="6">
        <v>26</v>
      </c>
      <c r="C2492" s="7">
        <v>45793</v>
      </c>
      <c r="D2492" s="5">
        <v>12</v>
      </c>
    </row>
    <row r="2493" spans="1:4">
      <c r="A2493" s="4">
        <v>2492</v>
      </c>
      <c r="B2493" s="6">
        <v>318</v>
      </c>
      <c r="C2493" s="7">
        <v>45826</v>
      </c>
      <c r="D2493" s="5">
        <v>4</v>
      </c>
    </row>
    <row r="2494" spans="1:4">
      <c r="A2494" s="4">
        <v>2493</v>
      </c>
      <c r="B2494" s="6">
        <v>285</v>
      </c>
      <c r="C2494" s="7">
        <v>45709</v>
      </c>
      <c r="D2494" s="5">
        <v>5</v>
      </c>
    </row>
    <row r="2495" spans="1:4">
      <c r="A2495" s="4">
        <v>2494</v>
      </c>
      <c r="B2495" s="6">
        <v>366</v>
      </c>
      <c r="C2495" s="7">
        <v>45750</v>
      </c>
      <c r="D2495" s="5">
        <v>4</v>
      </c>
    </row>
    <row r="2496" spans="1:4">
      <c r="A2496" s="4">
        <v>2495</v>
      </c>
      <c r="B2496" s="6">
        <v>340</v>
      </c>
      <c r="C2496" s="7">
        <v>45834</v>
      </c>
      <c r="D2496" s="5">
        <v>8</v>
      </c>
    </row>
    <row r="2497" spans="1:4">
      <c r="A2497" s="4">
        <v>2496</v>
      </c>
      <c r="B2497" s="6">
        <v>239</v>
      </c>
      <c r="C2497" s="7">
        <v>45769</v>
      </c>
      <c r="D2497" s="5">
        <v>7</v>
      </c>
    </row>
    <row r="2498" spans="1:4">
      <c r="A2498" s="4">
        <v>2497</v>
      </c>
      <c r="B2498" s="6">
        <v>287</v>
      </c>
      <c r="C2498" s="7">
        <v>45695</v>
      </c>
      <c r="D2498" s="5">
        <v>9</v>
      </c>
    </row>
    <row r="2499" spans="1:4">
      <c r="A2499" s="4">
        <v>2498</v>
      </c>
      <c r="B2499" s="6">
        <v>31</v>
      </c>
      <c r="C2499" s="7">
        <v>45671</v>
      </c>
      <c r="D2499" s="5">
        <v>8</v>
      </c>
    </row>
    <row r="2500" spans="1:4">
      <c r="A2500" s="4">
        <v>2499</v>
      </c>
      <c r="B2500" s="6">
        <v>240</v>
      </c>
      <c r="C2500" s="7">
        <v>45836</v>
      </c>
      <c r="D2500" s="5">
        <v>7</v>
      </c>
    </row>
    <row r="2501" spans="1:4">
      <c r="A2501" s="4">
        <v>2500</v>
      </c>
      <c r="B2501" s="6">
        <v>319</v>
      </c>
      <c r="C2501" s="7">
        <v>45793</v>
      </c>
      <c r="D2501" s="5">
        <v>11</v>
      </c>
    </row>
    <row r="2502" spans="1:4">
      <c r="A2502" s="4">
        <v>2501</v>
      </c>
      <c r="B2502" s="6">
        <v>375</v>
      </c>
      <c r="C2502" s="7">
        <v>45749</v>
      </c>
      <c r="D2502" s="5">
        <v>12</v>
      </c>
    </row>
    <row r="2503" spans="1:4">
      <c r="A2503" s="4">
        <v>2502</v>
      </c>
      <c r="B2503" s="6">
        <v>386</v>
      </c>
      <c r="C2503" s="7">
        <v>45803</v>
      </c>
      <c r="D2503" s="5">
        <v>7</v>
      </c>
    </row>
    <row r="2504" spans="1:4">
      <c r="A2504" s="4">
        <v>2503</v>
      </c>
      <c r="B2504" s="6">
        <v>60</v>
      </c>
      <c r="C2504" s="7">
        <v>45730</v>
      </c>
      <c r="D2504" s="5">
        <v>8</v>
      </c>
    </row>
    <row r="2505" spans="1:4">
      <c r="A2505" s="4">
        <v>2504</v>
      </c>
      <c r="B2505" s="6">
        <v>351</v>
      </c>
      <c r="C2505" s="7">
        <v>45829</v>
      </c>
      <c r="D2505" s="5">
        <v>11</v>
      </c>
    </row>
    <row r="2506" spans="1:4">
      <c r="A2506" s="4">
        <v>2505</v>
      </c>
      <c r="B2506" s="6">
        <v>129</v>
      </c>
      <c r="C2506" s="7">
        <v>45711</v>
      </c>
      <c r="D2506" s="5">
        <v>4</v>
      </c>
    </row>
    <row r="2507" spans="1:4">
      <c r="A2507" s="4">
        <v>2506</v>
      </c>
      <c r="B2507" s="6">
        <v>370</v>
      </c>
      <c r="C2507" s="7">
        <v>45768</v>
      </c>
      <c r="D2507" s="5">
        <v>5</v>
      </c>
    </row>
    <row r="2508" spans="1:4">
      <c r="A2508" s="4">
        <v>2507</v>
      </c>
      <c r="B2508" s="6">
        <v>125</v>
      </c>
      <c r="C2508" s="7">
        <v>45663</v>
      </c>
      <c r="D2508" s="5">
        <v>4</v>
      </c>
    </row>
    <row r="2509" spans="1:4">
      <c r="A2509" s="4">
        <v>2508</v>
      </c>
      <c r="B2509" s="6">
        <v>214</v>
      </c>
      <c r="C2509" s="7">
        <v>45756</v>
      </c>
      <c r="D2509" s="5">
        <v>10</v>
      </c>
    </row>
    <row r="2510" spans="1:4">
      <c r="A2510" s="4">
        <v>2509</v>
      </c>
      <c r="B2510" s="6">
        <v>49</v>
      </c>
      <c r="C2510" s="7">
        <v>45730</v>
      </c>
      <c r="D2510" s="5">
        <v>5</v>
      </c>
    </row>
    <row r="2511" spans="1:4">
      <c r="A2511" s="4">
        <v>2510</v>
      </c>
      <c r="B2511" s="6">
        <v>101</v>
      </c>
      <c r="C2511" s="7">
        <v>45729</v>
      </c>
      <c r="D2511" s="5">
        <v>6</v>
      </c>
    </row>
    <row r="2512" spans="1:4">
      <c r="A2512" s="4">
        <v>2511</v>
      </c>
      <c r="B2512" s="6">
        <v>289</v>
      </c>
      <c r="C2512" s="7">
        <v>45680</v>
      </c>
      <c r="D2512" s="5">
        <v>12</v>
      </c>
    </row>
    <row r="2513" spans="1:4">
      <c r="A2513" s="4">
        <v>2512</v>
      </c>
      <c r="B2513" s="6">
        <v>342</v>
      </c>
      <c r="C2513" s="7">
        <v>45724</v>
      </c>
      <c r="D2513" s="5">
        <v>7</v>
      </c>
    </row>
    <row r="2514" spans="1:4">
      <c r="A2514" s="4">
        <v>2513</v>
      </c>
      <c r="B2514" s="6">
        <v>250</v>
      </c>
      <c r="C2514" s="7">
        <v>45834</v>
      </c>
      <c r="D2514" s="5">
        <v>7</v>
      </c>
    </row>
    <row r="2515" spans="1:4">
      <c r="A2515" s="4">
        <v>2514</v>
      </c>
      <c r="B2515" s="6">
        <v>89</v>
      </c>
      <c r="C2515" s="7">
        <v>45705</v>
      </c>
      <c r="D2515" s="5">
        <v>6</v>
      </c>
    </row>
    <row r="2516" spans="1:4">
      <c r="A2516" s="4">
        <v>2515</v>
      </c>
      <c r="B2516" s="6">
        <v>66</v>
      </c>
      <c r="C2516" s="7">
        <v>45736</v>
      </c>
      <c r="D2516" s="5">
        <v>11</v>
      </c>
    </row>
    <row r="2517" spans="1:4">
      <c r="A2517" s="4">
        <v>2516</v>
      </c>
      <c r="B2517" s="6">
        <v>384</v>
      </c>
      <c r="C2517" s="7">
        <v>45688</v>
      </c>
      <c r="D2517" s="5">
        <v>4</v>
      </c>
    </row>
    <row r="2518" spans="1:4">
      <c r="A2518" s="4">
        <v>2517</v>
      </c>
      <c r="B2518" s="6">
        <v>92</v>
      </c>
      <c r="C2518" s="7">
        <v>45792</v>
      </c>
      <c r="D2518" s="5">
        <v>11</v>
      </c>
    </row>
    <row r="2519" spans="1:4">
      <c r="A2519" s="4">
        <v>2518</v>
      </c>
      <c r="B2519" s="6">
        <v>77</v>
      </c>
      <c r="C2519" s="7">
        <v>45688</v>
      </c>
      <c r="D2519" s="5">
        <v>12</v>
      </c>
    </row>
    <row r="2520" spans="1:4">
      <c r="A2520" s="4">
        <v>2519</v>
      </c>
      <c r="B2520" s="6">
        <v>132</v>
      </c>
      <c r="C2520" s="7">
        <v>45737</v>
      </c>
      <c r="D2520" s="5">
        <v>11</v>
      </c>
    </row>
    <row r="2521" spans="1:4">
      <c r="A2521" s="4">
        <v>2520</v>
      </c>
      <c r="B2521" s="6">
        <v>247</v>
      </c>
      <c r="C2521" s="7">
        <v>45742</v>
      </c>
      <c r="D2521" s="5">
        <v>4</v>
      </c>
    </row>
    <row r="2522" spans="1:4">
      <c r="A2522" s="4">
        <v>2521</v>
      </c>
      <c r="B2522" s="6">
        <v>230</v>
      </c>
      <c r="C2522" s="7">
        <v>45829</v>
      </c>
      <c r="D2522" s="5">
        <v>10</v>
      </c>
    </row>
    <row r="2523" spans="1:4">
      <c r="A2523" s="4">
        <v>2522</v>
      </c>
      <c r="B2523" s="6">
        <v>378</v>
      </c>
      <c r="C2523" s="7">
        <v>45827</v>
      </c>
      <c r="D2523" s="5">
        <v>8</v>
      </c>
    </row>
    <row r="2524" spans="1:4">
      <c r="A2524" s="4">
        <v>2523</v>
      </c>
      <c r="B2524" s="6">
        <v>82</v>
      </c>
      <c r="C2524" s="7">
        <v>45825</v>
      </c>
      <c r="D2524" s="5">
        <v>11</v>
      </c>
    </row>
    <row r="2525" spans="1:4">
      <c r="A2525" s="4">
        <v>2524</v>
      </c>
      <c r="B2525" s="6">
        <v>51</v>
      </c>
      <c r="C2525" s="7">
        <v>45711</v>
      </c>
      <c r="D2525" s="5">
        <v>12</v>
      </c>
    </row>
    <row r="2526" spans="1:4">
      <c r="A2526" s="4">
        <v>2525</v>
      </c>
      <c r="B2526" s="6">
        <v>242</v>
      </c>
      <c r="C2526" s="7">
        <v>45681</v>
      </c>
      <c r="D2526" s="5">
        <v>4</v>
      </c>
    </row>
    <row r="2527" spans="1:4">
      <c r="A2527" s="4">
        <v>2526</v>
      </c>
      <c r="B2527" s="6">
        <v>331</v>
      </c>
      <c r="C2527" s="7">
        <v>45759</v>
      </c>
      <c r="D2527" s="5">
        <v>11</v>
      </c>
    </row>
    <row r="2528" spans="1:4">
      <c r="A2528" s="4">
        <v>2527</v>
      </c>
      <c r="B2528" s="6">
        <v>119</v>
      </c>
      <c r="C2528" s="7">
        <v>45737</v>
      </c>
      <c r="D2528" s="5">
        <v>7</v>
      </c>
    </row>
    <row r="2529" spans="1:4">
      <c r="A2529" s="4">
        <v>2528</v>
      </c>
      <c r="B2529" s="6">
        <v>362</v>
      </c>
      <c r="C2529" s="7">
        <v>45776</v>
      </c>
      <c r="D2529" s="5">
        <v>11</v>
      </c>
    </row>
    <row r="2530" spans="1:4">
      <c r="A2530" s="4">
        <v>2529</v>
      </c>
      <c r="B2530" s="6">
        <v>234</v>
      </c>
      <c r="C2530" s="7">
        <v>45811</v>
      </c>
      <c r="D2530" s="5">
        <v>7</v>
      </c>
    </row>
    <row r="2531" spans="1:4">
      <c r="A2531" s="4">
        <v>2530</v>
      </c>
      <c r="B2531" s="6">
        <v>34</v>
      </c>
      <c r="C2531" s="7">
        <v>45770</v>
      </c>
      <c r="D2531" s="5">
        <v>11</v>
      </c>
    </row>
    <row r="2532" spans="1:4">
      <c r="A2532" s="4">
        <v>2531</v>
      </c>
      <c r="B2532" s="6">
        <v>150</v>
      </c>
      <c r="C2532" s="7">
        <v>45798</v>
      </c>
      <c r="D2532" s="5">
        <v>6</v>
      </c>
    </row>
    <row r="2533" spans="1:4">
      <c r="A2533" s="4">
        <v>2532</v>
      </c>
      <c r="B2533" s="6">
        <v>366</v>
      </c>
      <c r="C2533" s="7">
        <v>45828</v>
      </c>
      <c r="D2533" s="5">
        <v>8</v>
      </c>
    </row>
    <row r="2534" spans="1:4">
      <c r="A2534" s="4">
        <v>2533</v>
      </c>
      <c r="B2534" s="6">
        <v>310</v>
      </c>
      <c r="C2534" s="7">
        <v>45768</v>
      </c>
      <c r="D2534" s="5">
        <v>10</v>
      </c>
    </row>
    <row r="2535" spans="1:4">
      <c r="A2535" s="4">
        <v>2534</v>
      </c>
      <c r="B2535" s="6">
        <v>265</v>
      </c>
      <c r="C2535" s="7">
        <v>45822</v>
      </c>
      <c r="D2535" s="5">
        <v>5</v>
      </c>
    </row>
    <row r="2536" spans="1:4">
      <c r="A2536" s="4">
        <v>2535</v>
      </c>
      <c r="B2536" s="6">
        <v>20</v>
      </c>
      <c r="C2536" s="7">
        <v>45836</v>
      </c>
      <c r="D2536" s="5">
        <v>5</v>
      </c>
    </row>
    <row r="2537" spans="1:4">
      <c r="A2537" s="4">
        <v>2536</v>
      </c>
      <c r="B2537" s="6">
        <v>139</v>
      </c>
      <c r="C2537" s="7">
        <v>45661</v>
      </c>
      <c r="D2537" s="5">
        <v>12</v>
      </c>
    </row>
    <row r="2538" spans="1:4">
      <c r="A2538" s="4">
        <v>2537</v>
      </c>
      <c r="B2538" s="6">
        <v>74</v>
      </c>
      <c r="C2538" s="7">
        <v>45755</v>
      </c>
      <c r="D2538" s="5">
        <v>7</v>
      </c>
    </row>
    <row r="2539" spans="1:4">
      <c r="A2539" s="4">
        <v>2538</v>
      </c>
      <c r="B2539" s="6">
        <v>102</v>
      </c>
      <c r="C2539" s="7">
        <v>45825</v>
      </c>
      <c r="D2539" s="5">
        <v>8</v>
      </c>
    </row>
    <row r="2540" spans="1:4">
      <c r="A2540" s="4">
        <v>2539</v>
      </c>
      <c r="B2540" s="6">
        <v>190</v>
      </c>
      <c r="C2540" s="7">
        <v>45701</v>
      </c>
      <c r="D2540" s="5">
        <v>9</v>
      </c>
    </row>
    <row r="2541" spans="1:4">
      <c r="A2541" s="4">
        <v>2540</v>
      </c>
      <c r="B2541" s="6">
        <v>391</v>
      </c>
      <c r="C2541" s="7">
        <v>45660</v>
      </c>
      <c r="D2541" s="5">
        <v>12</v>
      </c>
    </row>
    <row r="2542" spans="1:4">
      <c r="A2542" s="4">
        <v>2541</v>
      </c>
      <c r="B2542" s="6">
        <v>181</v>
      </c>
      <c r="C2542" s="7">
        <v>45803</v>
      </c>
      <c r="D2542" s="5">
        <v>6</v>
      </c>
    </row>
    <row r="2543" spans="1:4">
      <c r="A2543" s="4">
        <v>2542</v>
      </c>
      <c r="B2543" s="6">
        <v>38</v>
      </c>
      <c r="C2543" s="7">
        <v>45825</v>
      </c>
      <c r="D2543" s="5">
        <v>7</v>
      </c>
    </row>
    <row r="2544" spans="1:4">
      <c r="A2544" s="4">
        <v>2543</v>
      </c>
      <c r="B2544" s="6">
        <v>73</v>
      </c>
      <c r="C2544" s="7">
        <v>45749</v>
      </c>
      <c r="D2544" s="5">
        <v>4</v>
      </c>
    </row>
    <row r="2545" spans="1:4">
      <c r="A2545" s="4">
        <v>2544</v>
      </c>
      <c r="B2545" s="6">
        <v>359</v>
      </c>
      <c r="C2545" s="7">
        <v>45751</v>
      </c>
      <c r="D2545" s="5">
        <v>11</v>
      </c>
    </row>
    <row r="2546" spans="1:4">
      <c r="A2546" s="4">
        <v>2545</v>
      </c>
      <c r="B2546" s="6">
        <v>394</v>
      </c>
      <c r="C2546" s="7">
        <v>45696</v>
      </c>
      <c r="D2546" s="5">
        <v>10</v>
      </c>
    </row>
    <row r="2547" spans="1:4">
      <c r="A2547" s="4">
        <v>2546</v>
      </c>
      <c r="B2547" s="6">
        <v>237</v>
      </c>
      <c r="C2547" s="7">
        <v>45660</v>
      </c>
      <c r="D2547" s="5">
        <v>4</v>
      </c>
    </row>
    <row r="2548" spans="1:4">
      <c r="A2548" s="4">
        <v>2547</v>
      </c>
      <c r="B2548" s="6">
        <v>208</v>
      </c>
      <c r="C2548" s="7">
        <v>45760</v>
      </c>
      <c r="D2548" s="5">
        <v>5</v>
      </c>
    </row>
    <row r="2549" spans="1:4">
      <c r="A2549" s="4">
        <v>2548</v>
      </c>
      <c r="B2549" s="6">
        <v>322</v>
      </c>
      <c r="C2549" s="7">
        <v>45735</v>
      </c>
      <c r="D2549" s="5">
        <v>6</v>
      </c>
    </row>
    <row r="2550" spans="1:4">
      <c r="A2550" s="4">
        <v>2549</v>
      </c>
      <c r="B2550" s="6">
        <v>25</v>
      </c>
      <c r="C2550" s="7">
        <v>45728</v>
      </c>
      <c r="D2550" s="5">
        <v>6</v>
      </c>
    </row>
    <row r="2551" spans="1:4">
      <c r="A2551" s="4">
        <v>2550</v>
      </c>
      <c r="B2551" s="6">
        <v>190</v>
      </c>
      <c r="C2551" s="7">
        <v>45831</v>
      </c>
      <c r="D2551" s="5">
        <v>12</v>
      </c>
    </row>
    <row r="2552" spans="1:4">
      <c r="A2552" s="4">
        <v>2551</v>
      </c>
      <c r="B2552" s="6">
        <v>370</v>
      </c>
      <c r="C2552" s="7">
        <v>45807</v>
      </c>
      <c r="D2552" s="5">
        <v>10</v>
      </c>
    </row>
    <row r="2553" spans="1:4">
      <c r="A2553" s="4">
        <v>2552</v>
      </c>
      <c r="B2553" s="6">
        <v>161</v>
      </c>
      <c r="C2553" s="7">
        <v>45802</v>
      </c>
      <c r="D2553" s="5">
        <v>11</v>
      </c>
    </row>
    <row r="2554" spans="1:4">
      <c r="A2554" s="4">
        <v>2553</v>
      </c>
      <c r="B2554" s="6">
        <v>164</v>
      </c>
      <c r="C2554" s="7">
        <v>45728</v>
      </c>
      <c r="D2554" s="5">
        <v>6</v>
      </c>
    </row>
    <row r="2555" spans="1:4">
      <c r="A2555" s="4">
        <v>2554</v>
      </c>
      <c r="B2555" s="6">
        <v>85</v>
      </c>
      <c r="C2555" s="7">
        <v>45828</v>
      </c>
      <c r="D2555" s="5">
        <v>7</v>
      </c>
    </row>
    <row r="2556" spans="1:4">
      <c r="A2556" s="4">
        <v>2555</v>
      </c>
      <c r="B2556" s="6">
        <v>103</v>
      </c>
      <c r="C2556" s="7">
        <v>45712</v>
      </c>
      <c r="D2556" s="5">
        <v>11</v>
      </c>
    </row>
    <row r="2557" spans="1:4">
      <c r="A2557" s="4">
        <v>2556</v>
      </c>
      <c r="B2557" s="6">
        <v>182</v>
      </c>
      <c r="C2557" s="7">
        <v>45697</v>
      </c>
      <c r="D2557" s="5">
        <v>8</v>
      </c>
    </row>
    <row r="2558" spans="1:4">
      <c r="A2558" s="4">
        <v>2557</v>
      </c>
      <c r="B2558" s="6">
        <v>58</v>
      </c>
      <c r="C2558" s="7">
        <v>45688</v>
      </c>
      <c r="D2558" s="5">
        <v>6</v>
      </c>
    </row>
    <row r="2559" spans="1:4">
      <c r="A2559" s="4">
        <v>2558</v>
      </c>
      <c r="B2559" s="6">
        <v>368</v>
      </c>
      <c r="C2559" s="7">
        <v>45828</v>
      </c>
      <c r="D2559" s="5">
        <v>5</v>
      </c>
    </row>
    <row r="2560" spans="1:4">
      <c r="A2560" s="4">
        <v>2559</v>
      </c>
      <c r="B2560" s="6">
        <v>195</v>
      </c>
      <c r="C2560" s="7">
        <v>45685</v>
      </c>
      <c r="D2560" s="5">
        <v>11</v>
      </c>
    </row>
    <row r="2561" spans="1:4">
      <c r="A2561" s="4">
        <v>2560</v>
      </c>
      <c r="B2561" s="6">
        <v>253</v>
      </c>
      <c r="C2561" s="7">
        <v>45826</v>
      </c>
      <c r="D2561" s="5">
        <v>10</v>
      </c>
    </row>
    <row r="2562" spans="1:4">
      <c r="A2562" s="4">
        <v>2561</v>
      </c>
      <c r="B2562" s="6">
        <v>17</v>
      </c>
      <c r="C2562" s="7">
        <v>45762</v>
      </c>
      <c r="D2562" s="5">
        <v>10</v>
      </c>
    </row>
    <row r="2563" spans="1:4">
      <c r="A2563" s="4">
        <v>2562</v>
      </c>
      <c r="B2563" s="6">
        <v>8</v>
      </c>
      <c r="C2563" s="7">
        <v>45677</v>
      </c>
      <c r="D2563" s="5">
        <v>7</v>
      </c>
    </row>
    <row r="2564" spans="1:4">
      <c r="A2564" s="4">
        <v>2563</v>
      </c>
      <c r="B2564" s="6">
        <v>329</v>
      </c>
      <c r="C2564" s="7">
        <v>45825</v>
      </c>
      <c r="D2564" s="5">
        <v>10</v>
      </c>
    </row>
    <row r="2565" spans="1:4">
      <c r="A2565" s="4">
        <v>2564</v>
      </c>
      <c r="B2565" s="6">
        <v>271</v>
      </c>
      <c r="C2565" s="7">
        <v>45689</v>
      </c>
      <c r="D2565" s="5">
        <v>10</v>
      </c>
    </row>
    <row r="2566" spans="1:4">
      <c r="A2566" s="4">
        <v>2565</v>
      </c>
      <c r="B2566" s="6">
        <v>239</v>
      </c>
      <c r="C2566" s="7">
        <v>45703</v>
      </c>
      <c r="D2566" s="5">
        <v>8</v>
      </c>
    </row>
    <row r="2567" spans="1:4">
      <c r="A2567" s="4">
        <v>2566</v>
      </c>
      <c r="B2567" s="6">
        <v>61</v>
      </c>
      <c r="C2567" s="7">
        <v>45821</v>
      </c>
      <c r="D2567" s="5">
        <v>9</v>
      </c>
    </row>
    <row r="2568" spans="1:4">
      <c r="A2568" s="4">
        <v>2567</v>
      </c>
      <c r="B2568" s="6">
        <v>356</v>
      </c>
      <c r="C2568" s="7">
        <v>45703</v>
      </c>
      <c r="D2568" s="5">
        <v>12</v>
      </c>
    </row>
    <row r="2569" spans="1:4">
      <c r="A2569" s="4">
        <v>2568</v>
      </c>
      <c r="B2569" s="6">
        <v>150</v>
      </c>
      <c r="C2569" s="7">
        <v>45792</v>
      </c>
      <c r="D2569" s="5">
        <v>8</v>
      </c>
    </row>
    <row r="2570" spans="1:4">
      <c r="A2570" s="4">
        <v>2569</v>
      </c>
      <c r="B2570" s="6">
        <v>253</v>
      </c>
      <c r="C2570" s="7">
        <v>45809</v>
      </c>
      <c r="D2570" s="5">
        <v>10</v>
      </c>
    </row>
    <row r="2571" spans="1:4">
      <c r="A2571" s="4">
        <v>2570</v>
      </c>
      <c r="B2571" s="6">
        <v>309</v>
      </c>
      <c r="C2571" s="7">
        <v>45740</v>
      </c>
      <c r="D2571" s="5">
        <v>7</v>
      </c>
    </row>
    <row r="2572" spans="1:4">
      <c r="A2572" s="4">
        <v>2571</v>
      </c>
      <c r="B2572" s="6">
        <v>304</v>
      </c>
      <c r="C2572" s="7">
        <v>45769</v>
      </c>
      <c r="D2572" s="5">
        <v>10</v>
      </c>
    </row>
    <row r="2573" spans="1:4">
      <c r="A2573" s="4">
        <v>2572</v>
      </c>
      <c r="B2573" s="6">
        <v>28</v>
      </c>
      <c r="C2573" s="7">
        <v>45752</v>
      </c>
      <c r="D2573" s="5">
        <v>5</v>
      </c>
    </row>
    <row r="2574" spans="1:4">
      <c r="A2574" s="4">
        <v>2573</v>
      </c>
      <c r="B2574" s="6">
        <v>173</v>
      </c>
      <c r="C2574" s="7">
        <v>45691</v>
      </c>
      <c r="D2574" s="5">
        <v>7</v>
      </c>
    </row>
    <row r="2575" spans="1:4">
      <c r="A2575" s="4">
        <v>2574</v>
      </c>
      <c r="B2575" s="6">
        <v>328</v>
      </c>
      <c r="C2575" s="7">
        <v>45814</v>
      </c>
      <c r="D2575" s="5">
        <v>10</v>
      </c>
    </row>
    <row r="2576" spans="1:4">
      <c r="A2576" s="4">
        <v>2575</v>
      </c>
      <c r="B2576" s="6">
        <v>94</v>
      </c>
      <c r="C2576" s="7">
        <v>45716</v>
      </c>
      <c r="D2576" s="5">
        <v>10</v>
      </c>
    </row>
    <row r="2577" spans="1:4">
      <c r="A2577" s="4">
        <v>2576</v>
      </c>
      <c r="B2577" s="6">
        <v>312</v>
      </c>
      <c r="C2577" s="7">
        <v>45768</v>
      </c>
      <c r="D2577" s="5">
        <v>4</v>
      </c>
    </row>
    <row r="2578" spans="1:4">
      <c r="A2578" s="4">
        <v>2577</v>
      </c>
      <c r="B2578" s="6">
        <v>361</v>
      </c>
      <c r="C2578" s="7">
        <v>45676</v>
      </c>
      <c r="D2578" s="5">
        <v>5</v>
      </c>
    </row>
    <row r="2579" spans="1:4">
      <c r="A2579" s="4">
        <v>2578</v>
      </c>
      <c r="B2579" s="6">
        <v>214</v>
      </c>
      <c r="C2579" s="7">
        <v>45691</v>
      </c>
      <c r="D2579" s="5">
        <v>7</v>
      </c>
    </row>
    <row r="2580" spans="1:4">
      <c r="A2580" s="4">
        <v>2579</v>
      </c>
      <c r="B2580" s="6">
        <v>283</v>
      </c>
      <c r="C2580" s="7">
        <v>45834</v>
      </c>
      <c r="D2580" s="5">
        <v>11</v>
      </c>
    </row>
    <row r="2581" spans="1:4">
      <c r="A2581" s="4">
        <v>2580</v>
      </c>
      <c r="B2581" s="6">
        <v>260</v>
      </c>
      <c r="C2581" s="7">
        <v>45683</v>
      </c>
      <c r="D2581" s="5">
        <v>12</v>
      </c>
    </row>
    <row r="2582" spans="1:4">
      <c r="A2582" s="4">
        <v>2581</v>
      </c>
      <c r="B2582" s="6">
        <v>236</v>
      </c>
      <c r="C2582" s="7">
        <v>45828</v>
      </c>
      <c r="D2582" s="5">
        <v>5</v>
      </c>
    </row>
    <row r="2583" spans="1:4">
      <c r="A2583" s="4">
        <v>2582</v>
      </c>
      <c r="B2583" s="6">
        <v>90</v>
      </c>
      <c r="C2583" s="7">
        <v>45698</v>
      </c>
      <c r="D2583" s="5">
        <v>6</v>
      </c>
    </row>
    <row r="2584" spans="1:4">
      <c r="A2584" s="4">
        <v>2583</v>
      </c>
      <c r="B2584" s="6">
        <v>388</v>
      </c>
      <c r="C2584" s="7">
        <v>45812</v>
      </c>
      <c r="D2584" s="5">
        <v>9</v>
      </c>
    </row>
    <row r="2585" spans="1:4">
      <c r="A2585" s="4">
        <v>2584</v>
      </c>
      <c r="B2585" s="6">
        <v>64</v>
      </c>
      <c r="C2585" s="7">
        <v>45734</v>
      </c>
      <c r="D2585" s="5">
        <v>5</v>
      </c>
    </row>
    <row r="2586" spans="1:4">
      <c r="A2586" s="4">
        <v>2585</v>
      </c>
      <c r="B2586" s="6">
        <v>122</v>
      </c>
      <c r="C2586" s="7">
        <v>45790</v>
      </c>
      <c r="D2586" s="5">
        <v>11</v>
      </c>
    </row>
    <row r="2587" spans="1:4">
      <c r="A2587" s="4">
        <v>2586</v>
      </c>
      <c r="B2587" s="6">
        <v>75</v>
      </c>
      <c r="C2587" s="7">
        <v>45754</v>
      </c>
      <c r="D2587" s="5">
        <v>10</v>
      </c>
    </row>
    <row r="2588" spans="1:4">
      <c r="A2588" s="4">
        <v>2587</v>
      </c>
      <c r="B2588" s="6">
        <v>135</v>
      </c>
      <c r="C2588" s="7">
        <v>45817</v>
      </c>
      <c r="D2588" s="5">
        <v>10</v>
      </c>
    </row>
    <row r="2589" spans="1:4">
      <c r="A2589" s="4">
        <v>2588</v>
      </c>
      <c r="B2589" s="6">
        <v>173</v>
      </c>
      <c r="C2589" s="7">
        <v>45743</v>
      </c>
      <c r="D2589" s="5">
        <v>11</v>
      </c>
    </row>
    <row r="2590" spans="1:4">
      <c r="A2590" s="4">
        <v>2589</v>
      </c>
      <c r="B2590" s="6">
        <v>273</v>
      </c>
      <c r="C2590" s="7">
        <v>45776</v>
      </c>
      <c r="D2590" s="5">
        <v>4</v>
      </c>
    </row>
    <row r="2591" spans="1:4">
      <c r="A2591" s="4">
        <v>2590</v>
      </c>
      <c r="B2591" s="6">
        <v>133</v>
      </c>
      <c r="C2591" s="7">
        <v>45705</v>
      </c>
      <c r="D2591" s="5">
        <v>10</v>
      </c>
    </row>
    <row r="2592" spans="1:4">
      <c r="A2592" s="4">
        <v>2591</v>
      </c>
      <c r="B2592" s="6">
        <v>380</v>
      </c>
      <c r="C2592" s="7">
        <v>45813</v>
      </c>
      <c r="D2592" s="5">
        <v>9</v>
      </c>
    </row>
    <row r="2593" spans="1:4">
      <c r="A2593" s="4">
        <v>2592</v>
      </c>
      <c r="B2593" s="6">
        <v>150</v>
      </c>
      <c r="C2593" s="7">
        <v>45668</v>
      </c>
      <c r="D2593" s="5">
        <v>7</v>
      </c>
    </row>
    <row r="2594" spans="1:4">
      <c r="A2594" s="4">
        <v>2593</v>
      </c>
      <c r="B2594" s="6">
        <v>240</v>
      </c>
      <c r="C2594" s="7">
        <v>45783</v>
      </c>
      <c r="D2594" s="5">
        <v>5</v>
      </c>
    </row>
    <row r="2595" spans="1:4">
      <c r="A2595" s="4">
        <v>2594</v>
      </c>
      <c r="B2595" s="6">
        <v>58</v>
      </c>
      <c r="C2595" s="7">
        <v>45671</v>
      </c>
      <c r="D2595" s="5">
        <v>8</v>
      </c>
    </row>
    <row r="2596" spans="1:4">
      <c r="A2596" s="4">
        <v>2595</v>
      </c>
      <c r="B2596" s="6">
        <v>215</v>
      </c>
      <c r="C2596" s="7">
        <v>45730</v>
      </c>
      <c r="D2596" s="5">
        <v>6</v>
      </c>
    </row>
    <row r="2597" spans="1:4">
      <c r="A2597" s="4">
        <v>2596</v>
      </c>
      <c r="B2597" s="6">
        <v>11</v>
      </c>
      <c r="C2597" s="7">
        <v>45788</v>
      </c>
      <c r="D2597" s="5">
        <v>11</v>
      </c>
    </row>
    <row r="2598" spans="1:4">
      <c r="A2598" s="4">
        <v>2597</v>
      </c>
      <c r="B2598" s="6">
        <v>258</v>
      </c>
      <c r="C2598" s="7">
        <v>45764</v>
      </c>
      <c r="D2598" s="5">
        <v>10</v>
      </c>
    </row>
    <row r="2599" spans="1:4">
      <c r="A2599" s="4">
        <v>2598</v>
      </c>
      <c r="B2599" s="6">
        <v>380</v>
      </c>
      <c r="C2599" s="7">
        <v>45801</v>
      </c>
      <c r="D2599" s="5">
        <v>12</v>
      </c>
    </row>
    <row r="2600" spans="1:4">
      <c r="A2600" s="4">
        <v>2599</v>
      </c>
      <c r="B2600" s="6">
        <v>6</v>
      </c>
      <c r="C2600" s="7">
        <v>45758</v>
      </c>
      <c r="D2600" s="5">
        <v>9</v>
      </c>
    </row>
    <row r="2601" spans="1:4">
      <c r="A2601" s="4">
        <v>2600</v>
      </c>
      <c r="B2601" s="6">
        <v>220</v>
      </c>
      <c r="C2601" s="7">
        <v>45757</v>
      </c>
      <c r="D2601" s="5">
        <v>11</v>
      </c>
    </row>
    <row r="2602" spans="1:4">
      <c r="A2602" s="4">
        <v>2601</v>
      </c>
      <c r="B2602" s="6">
        <v>174</v>
      </c>
      <c r="C2602" s="7">
        <v>45724</v>
      </c>
      <c r="D2602" s="5">
        <v>10</v>
      </c>
    </row>
    <row r="2603" spans="1:4">
      <c r="A2603" s="4">
        <v>2602</v>
      </c>
      <c r="B2603" s="6">
        <v>339</v>
      </c>
      <c r="C2603" s="7">
        <v>45717</v>
      </c>
      <c r="D2603" s="5">
        <v>8</v>
      </c>
    </row>
    <row r="2604" spans="1:4">
      <c r="A2604" s="4">
        <v>2603</v>
      </c>
      <c r="B2604" s="6">
        <v>259</v>
      </c>
      <c r="C2604" s="7">
        <v>45783</v>
      </c>
      <c r="D2604" s="5">
        <v>7</v>
      </c>
    </row>
    <row r="2605" spans="1:4">
      <c r="A2605" s="4">
        <v>2604</v>
      </c>
      <c r="B2605" s="6">
        <v>221</v>
      </c>
      <c r="C2605" s="7">
        <v>45822</v>
      </c>
      <c r="D2605" s="5">
        <v>8</v>
      </c>
    </row>
    <row r="2606" spans="1:4">
      <c r="A2606" s="4">
        <v>2605</v>
      </c>
      <c r="B2606" s="6">
        <v>174</v>
      </c>
      <c r="C2606" s="7">
        <v>45743</v>
      </c>
      <c r="D2606" s="5">
        <v>11</v>
      </c>
    </row>
    <row r="2607" spans="1:4">
      <c r="A2607" s="4">
        <v>2606</v>
      </c>
      <c r="B2607" s="6">
        <v>120</v>
      </c>
      <c r="C2607" s="7">
        <v>45754</v>
      </c>
      <c r="D2607" s="5">
        <v>12</v>
      </c>
    </row>
    <row r="2608" spans="1:4">
      <c r="A2608" s="4">
        <v>2607</v>
      </c>
      <c r="B2608" s="6">
        <v>90</v>
      </c>
      <c r="C2608" s="7">
        <v>45813</v>
      </c>
      <c r="D2608" s="5">
        <v>12</v>
      </c>
    </row>
    <row r="2609" spans="1:4">
      <c r="A2609" s="4">
        <v>2608</v>
      </c>
      <c r="B2609" s="6">
        <v>59</v>
      </c>
      <c r="C2609" s="7">
        <v>45768</v>
      </c>
      <c r="D2609" s="5">
        <v>10</v>
      </c>
    </row>
    <row r="2610" spans="1:4">
      <c r="A2610" s="4">
        <v>2609</v>
      </c>
      <c r="B2610" s="6">
        <v>177</v>
      </c>
      <c r="C2610" s="7">
        <v>45750</v>
      </c>
      <c r="D2610" s="5">
        <v>8</v>
      </c>
    </row>
    <row r="2611" spans="1:4">
      <c r="A2611" s="4">
        <v>2610</v>
      </c>
      <c r="B2611" s="6">
        <v>386</v>
      </c>
      <c r="C2611" s="7">
        <v>45767</v>
      </c>
      <c r="D2611" s="5">
        <v>7</v>
      </c>
    </row>
    <row r="2612" spans="1:4">
      <c r="A2612" s="4">
        <v>2611</v>
      </c>
      <c r="B2612" s="6">
        <v>261</v>
      </c>
      <c r="C2612" s="7">
        <v>45695</v>
      </c>
      <c r="D2612" s="5">
        <v>7</v>
      </c>
    </row>
    <row r="2613" spans="1:4">
      <c r="A2613" s="4">
        <v>2612</v>
      </c>
      <c r="B2613" s="6">
        <v>399</v>
      </c>
      <c r="C2613" s="7">
        <v>45751</v>
      </c>
      <c r="D2613" s="5">
        <v>9</v>
      </c>
    </row>
    <row r="2614" spans="1:4">
      <c r="A2614" s="4">
        <v>2613</v>
      </c>
      <c r="B2614" s="6">
        <v>229</v>
      </c>
      <c r="C2614" s="7">
        <v>45704</v>
      </c>
      <c r="D2614" s="5">
        <v>7</v>
      </c>
    </row>
    <row r="2615" spans="1:4">
      <c r="A2615" s="4">
        <v>2614</v>
      </c>
      <c r="B2615" s="6">
        <v>18</v>
      </c>
      <c r="C2615" s="7">
        <v>45729</v>
      </c>
      <c r="D2615" s="5">
        <v>9</v>
      </c>
    </row>
    <row r="2616" spans="1:4">
      <c r="A2616" s="4">
        <v>2615</v>
      </c>
      <c r="B2616" s="6">
        <v>108</v>
      </c>
      <c r="C2616" s="7">
        <v>45709</v>
      </c>
      <c r="D2616" s="5">
        <v>8</v>
      </c>
    </row>
    <row r="2617" spans="1:4">
      <c r="A2617" s="4">
        <v>2616</v>
      </c>
      <c r="B2617" s="6">
        <v>129</v>
      </c>
      <c r="C2617" s="7">
        <v>45737</v>
      </c>
      <c r="D2617" s="5">
        <v>10</v>
      </c>
    </row>
    <row r="2618" spans="1:4">
      <c r="A2618" s="4">
        <v>2617</v>
      </c>
      <c r="B2618" s="6">
        <v>132</v>
      </c>
      <c r="C2618" s="7">
        <v>45819</v>
      </c>
      <c r="D2618" s="5">
        <v>4</v>
      </c>
    </row>
    <row r="2619" spans="1:4">
      <c r="A2619" s="4">
        <v>2618</v>
      </c>
      <c r="B2619" s="6">
        <v>158</v>
      </c>
      <c r="C2619" s="7">
        <v>45727</v>
      </c>
      <c r="D2619" s="5">
        <v>11</v>
      </c>
    </row>
    <row r="2620" spans="1:4">
      <c r="A2620" s="4">
        <v>2619</v>
      </c>
      <c r="B2620" s="6">
        <v>148</v>
      </c>
      <c r="C2620" s="7">
        <v>45709</v>
      </c>
      <c r="D2620" s="5">
        <v>11</v>
      </c>
    </row>
    <row r="2621" spans="1:4">
      <c r="A2621" s="4">
        <v>2620</v>
      </c>
      <c r="B2621" s="6">
        <v>85</v>
      </c>
      <c r="C2621" s="7">
        <v>45757</v>
      </c>
      <c r="D2621" s="5">
        <v>9</v>
      </c>
    </row>
    <row r="2622" spans="1:4">
      <c r="A2622" s="4">
        <v>2621</v>
      </c>
      <c r="B2622" s="6">
        <v>302</v>
      </c>
      <c r="C2622" s="7">
        <v>45666</v>
      </c>
      <c r="D2622" s="5">
        <v>6</v>
      </c>
    </row>
    <row r="2623" spans="1:4">
      <c r="A2623" s="4">
        <v>2622</v>
      </c>
      <c r="B2623" s="6">
        <v>306</v>
      </c>
      <c r="C2623" s="7">
        <v>45729</v>
      </c>
      <c r="D2623" s="5">
        <v>12</v>
      </c>
    </row>
    <row r="2624" spans="1:4">
      <c r="A2624" s="4">
        <v>2623</v>
      </c>
      <c r="B2624" s="6">
        <v>32</v>
      </c>
      <c r="C2624" s="7">
        <v>45685</v>
      </c>
      <c r="D2624" s="5">
        <v>9</v>
      </c>
    </row>
    <row r="2625" spans="1:4">
      <c r="A2625" s="4">
        <v>2624</v>
      </c>
      <c r="B2625" s="6">
        <v>225</v>
      </c>
      <c r="C2625" s="7">
        <v>45772</v>
      </c>
      <c r="D2625" s="5">
        <v>5</v>
      </c>
    </row>
    <row r="2626" spans="1:4">
      <c r="A2626" s="4">
        <v>2625</v>
      </c>
      <c r="B2626" s="6">
        <v>130</v>
      </c>
      <c r="C2626" s="7">
        <v>45781</v>
      </c>
      <c r="D2626" s="5">
        <v>6</v>
      </c>
    </row>
    <row r="2627" spans="1:4">
      <c r="A2627" s="4">
        <v>2626</v>
      </c>
      <c r="B2627" s="6">
        <v>380</v>
      </c>
      <c r="C2627" s="7">
        <v>45775</v>
      </c>
      <c r="D2627" s="5">
        <v>9</v>
      </c>
    </row>
    <row r="2628" spans="1:4">
      <c r="A2628" s="4">
        <v>2627</v>
      </c>
      <c r="B2628" s="6">
        <v>363</v>
      </c>
      <c r="C2628" s="7">
        <v>45662</v>
      </c>
      <c r="D2628" s="5">
        <v>5</v>
      </c>
    </row>
    <row r="2629" spans="1:4">
      <c r="A2629" s="4">
        <v>2628</v>
      </c>
      <c r="B2629" s="6">
        <v>367</v>
      </c>
      <c r="C2629" s="7">
        <v>45817</v>
      </c>
      <c r="D2629" s="5">
        <v>5</v>
      </c>
    </row>
    <row r="2630" spans="1:4">
      <c r="A2630" s="4">
        <v>2629</v>
      </c>
      <c r="B2630" s="6">
        <v>283</v>
      </c>
      <c r="C2630" s="7">
        <v>45766</v>
      </c>
      <c r="D2630" s="5">
        <v>5</v>
      </c>
    </row>
    <row r="2631" spans="1:4">
      <c r="A2631" s="4">
        <v>2630</v>
      </c>
      <c r="B2631" s="6">
        <v>324</v>
      </c>
      <c r="C2631" s="7">
        <v>45749</v>
      </c>
      <c r="D2631" s="5">
        <v>9</v>
      </c>
    </row>
    <row r="2632" spans="1:4">
      <c r="A2632" s="4">
        <v>2631</v>
      </c>
      <c r="B2632" s="6">
        <v>73</v>
      </c>
      <c r="C2632" s="7">
        <v>45672</v>
      </c>
      <c r="D2632" s="5">
        <v>5</v>
      </c>
    </row>
    <row r="2633" spans="1:4">
      <c r="A2633" s="4">
        <v>2632</v>
      </c>
      <c r="B2633" s="6">
        <v>125</v>
      </c>
      <c r="C2633" s="7">
        <v>45813</v>
      </c>
      <c r="D2633" s="5">
        <v>8</v>
      </c>
    </row>
    <row r="2634" spans="1:4">
      <c r="A2634" s="4">
        <v>2633</v>
      </c>
      <c r="B2634" s="6">
        <v>159</v>
      </c>
      <c r="C2634" s="7">
        <v>45709</v>
      </c>
      <c r="D2634" s="5">
        <v>12</v>
      </c>
    </row>
    <row r="2635" spans="1:4">
      <c r="A2635" s="4">
        <v>2634</v>
      </c>
      <c r="B2635" s="6">
        <v>89</v>
      </c>
      <c r="C2635" s="7">
        <v>45779</v>
      </c>
      <c r="D2635" s="5">
        <v>5</v>
      </c>
    </row>
    <row r="2636" spans="1:4">
      <c r="A2636" s="4">
        <v>2635</v>
      </c>
      <c r="B2636" s="6">
        <v>349</v>
      </c>
      <c r="C2636" s="7">
        <v>45735</v>
      </c>
      <c r="D2636" s="5">
        <v>12</v>
      </c>
    </row>
    <row r="2637" spans="1:4">
      <c r="A2637" s="4">
        <v>2636</v>
      </c>
      <c r="B2637" s="6">
        <v>7</v>
      </c>
      <c r="C2637" s="7">
        <v>45784</v>
      </c>
      <c r="D2637" s="5">
        <v>5</v>
      </c>
    </row>
    <row r="2638" spans="1:4">
      <c r="A2638" s="4">
        <v>2637</v>
      </c>
      <c r="B2638" s="6">
        <v>164</v>
      </c>
      <c r="C2638" s="7">
        <v>45694</v>
      </c>
      <c r="D2638" s="5">
        <v>9</v>
      </c>
    </row>
    <row r="2639" spans="1:4">
      <c r="A2639" s="4">
        <v>2638</v>
      </c>
      <c r="B2639" s="6">
        <v>96</v>
      </c>
      <c r="C2639" s="7">
        <v>45728</v>
      </c>
      <c r="D2639" s="5">
        <v>5</v>
      </c>
    </row>
    <row r="2640" spans="1:4">
      <c r="A2640" s="4">
        <v>2639</v>
      </c>
      <c r="B2640" s="6">
        <v>76</v>
      </c>
      <c r="C2640" s="7">
        <v>45776</v>
      </c>
      <c r="D2640" s="5">
        <v>11</v>
      </c>
    </row>
    <row r="2641" spans="1:4">
      <c r="A2641" s="4">
        <v>2640</v>
      </c>
      <c r="B2641" s="6">
        <v>133</v>
      </c>
      <c r="C2641" s="7">
        <v>45689</v>
      </c>
      <c r="D2641" s="5">
        <v>6</v>
      </c>
    </row>
    <row r="2642" spans="1:4">
      <c r="A2642" s="4">
        <v>2641</v>
      </c>
      <c r="B2642" s="6">
        <v>386</v>
      </c>
      <c r="C2642" s="7">
        <v>45833</v>
      </c>
      <c r="D2642" s="5">
        <v>12</v>
      </c>
    </row>
    <row r="2643" spans="1:4">
      <c r="A2643" s="4">
        <v>2642</v>
      </c>
      <c r="B2643" s="6">
        <v>7</v>
      </c>
      <c r="C2643" s="7">
        <v>45727</v>
      </c>
      <c r="D2643" s="5">
        <v>5</v>
      </c>
    </row>
    <row r="2644" spans="1:4">
      <c r="A2644" s="4">
        <v>2643</v>
      </c>
      <c r="B2644" s="6">
        <v>236</v>
      </c>
      <c r="C2644" s="7">
        <v>45775</v>
      </c>
      <c r="D2644" s="5">
        <v>4</v>
      </c>
    </row>
    <row r="2645" spans="1:4">
      <c r="A2645" s="4">
        <v>2644</v>
      </c>
      <c r="B2645" s="6">
        <v>378</v>
      </c>
      <c r="C2645" s="7">
        <v>45722</v>
      </c>
      <c r="D2645" s="5">
        <v>7</v>
      </c>
    </row>
    <row r="2646" spans="1:4">
      <c r="A2646" s="4">
        <v>2645</v>
      </c>
      <c r="B2646" s="6">
        <v>298</v>
      </c>
      <c r="C2646" s="7">
        <v>45686</v>
      </c>
      <c r="D2646" s="5">
        <v>9</v>
      </c>
    </row>
    <row r="2647" spans="1:4">
      <c r="A2647" s="4">
        <v>2646</v>
      </c>
      <c r="B2647" s="6">
        <v>311</v>
      </c>
      <c r="C2647" s="7">
        <v>45793</v>
      </c>
      <c r="D2647" s="5">
        <v>9</v>
      </c>
    </row>
    <row r="2648" spans="1:4">
      <c r="A2648" s="4">
        <v>2647</v>
      </c>
      <c r="B2648" s="6">
        <v>284</v>
      </c>
      <c r="C2648" s="7">
        <v>45740</v>
      </c>
      <c r="D2648" s="5">
        <v>10</v>
      </c>
    </row>
    <row r="2649" spans="1:4">
      <c r="A2649" s="4">
        <v>2648</v>
      </c>
      <c r="B2649" s="6">
        <v>149</v>
      </c>
      <c r="C2649" s="7">
        <v>45731</v>
      </c>
      <c r="D2649" s="5">
        <v>4</v>
      </c>
    </row>
    <row r="2650" spans="1:4">
      <c r="A2650" s="4">
        <v>2649</v>
      </c>
      <c r="B2650" s="6">
        <v>176</v>
      </c>
      <c r="C2650" s="7">
        <v>45693</v>
      </c>
      <c r="D2650" s="5">
        <v>11</v>
      </c>
    </row>
    <row r="2651" spans="1:4">
      <c r="A2651" s="4">
        <v>2650</v>
      </c>
      <c r="B2651" s="6">
        <v>320</v>
      </c>
      <c r="C2651" s="7">
        <v>45684</v>
      </c>
      <c r="D2651" s="5">
        <v>9</v>
      </c>
    </row>
    <row r="2652" spans="1:4">
      <c r="A2652" s="4">
        <v>2651</v>
      </c>
      <c r="B2652" s="6">
        <v>108</v>
      </c>
      <c r="C2652" s="7">
        <v>45794</v>
      </c>
      <c r="D2652" s="5">
        <v>6</v>
      </c>
    </row>
    <row r="2653" spans="1:4">
      <c r="A2653" s="4">
        <v>2652</v>
      </c>
      <c r="B2653" s="6">
        <v>158</v>
      </c>
      <c r="C2653" s="7">
        <v>45765</v>
      </c>
      <c r="D2653" s="5">
        <v>5</v>
      </c>
    </row>
    <row r="2654" spans="1:4">
      <c r="A2654" s="4">
        <v>2653</v>
      </c>
      <c r="B2654" s="6">
        <v>296</v>
      </c>
      <c r="C2654" s="7">
        <v>45670</v>
      </c>
      <c r="D2654" s="5">
        <v>11</v>
      </c>
    </row>
    <row r="2655" spans="1:4">
      <c r="A2655" s="4">
        <v>2654</v>
      </c>
      <c r="B2655" s="6">
        <v>319</v>
      </c>
      <c r="C2655" s="7">
        <v>45663</v>
      </c>
      <c r="D2655" s="5">
        <v>9</v>
      </c>
    </row>
    <row r="2656" spans="1:4">
      <c r="A2656" s="4">
        <v>2655</v>
      </c>
      <c r="B2656" s="6">
        <v>328</v>
      </c>
      <c r="C2656" s="7">
        <v>45815</v>
      </c>
      <c r="D2656" s="5">
        <v>8</v>
      </c>
    </row>
    <row r="2657" spans="1:4">
      <c r="A2657" s="4">
        <v>2656</v>
      </c>
      <c r="B2657" s="6">
        <v>305</v>
      </c>
      <c r="C2657" s="7">
        <v>45683</v>
      </c>
      <c r="D2657" s="5">
        <v>10</v>
      </c>
    </row>
    <row r="2658" spans="1:4">
      <c r="A2658" s="4">
        <v>2657</v>
      </c>
      <c r="B2658" s="6">
        <v>78</v>
      </c>
      <c r="C2658" s="7">
        <v>45681</v>
      </c>
      <c r="D2658" s="5">
        <v>7</v>
      </c>
    </row>
    <row r="2659" spans="1:4">
      <c r="A2659" s="4">
        <v>2658</v>
      </c>
      <c r="B2659" s="6">
        <v>121</v>
      </c>
      <c r="C2659" s="7">
        <v>45742</v>
      </c>
      <c r="D2659" s="5">
        <v>10</v>
      </c>
    </row>
    <row r="2660" spans="1:4">
      <c r="A2660" s="4">
        <v>2659</v>
      </c>
      <c r="B2660" s="6">
        <v>141</v>
      </c>
      <c r="C2660" s="7">
        <v>45679</v>
      </c>
      <c r="D2660" s="5">
        <v>6</v>
      </c>
    </row>
    <row r="2661" spans="1:4">
      <c r="A2661" s="4">
        <v>2660</v>
      </c>
      <c r="B2661" s="6">
        <v>324</v>
      </c>
      <c r="C2661" s="7">
        <v>45689</v>
      </c>
      <c r="D2661" s="5">
        <v>11</v>
      </c>
    </row>
    <row r="2662" spans="1:4">
      <c r="A2662" s="4">
        <v>2661</v>
      </c>
      <c r="B2662" s="6">
        <v>224</v>
      </c>
      <c r="C2662" s="7">
        <v>45808</v>
      </c>
      <c r="D2662" s="5">
        <v>4</v>
      </c>
    </row>
    <row r="2663" spans="1:4">
      <c r="A2663" s="4">
        <v>2662</v>
      </c>
      <c r="B2663" s="6">
        <v>95</v>
      </c>
      <c r="C2663" s="7">
        <v>45749</v>
      </c>
      <c r="D2663" s="5">
        <v>11</v>
      </c>
    </row>
    <row r="2664" spans="1:4">
      <c r="A2664" s="4">
        <v>2663</v>
      </c>
      <c r="B2664" s="6">
        <v>236</v>
      </c>
      <c r="C2664" s="7">
        <v>45783</v>
      </c>
      <c r="D2664" s="5">
        <v>12</v>
      </c>
    </row>
    <row r="2665" spans="1:4">
      <c r="A2665" s="4">
        <v>2664</v>
      </c>
      <c r="B2665" s="6">
        <v>180</v>
      </c>
      <c r="C2665" s="7">
        <v>45838</v>
      </c>
      <c r="D2665" s="5">
        <v>12</v>
      </c>
    </row>
    <row r="2666" spans="1:4">
      <c r="A2666" s="4">
        <v>2665</v>
      </c>
      <c r="B2666" s="6">
        <v>165</v>
      </c>
      <c r="C2666" s="7">
        <v>45800</v>
      </c>
      <c r="D2666" s="5">
        <v>11</v>
      </c>
    </row>
    <row r="2667" spans="1:4">
      <c r="A2667" s="4">
        <v>2666</v>
      </c>
      <c r="B2667" s="6">
        <v>160</v>
      </c>
      <c r="C2667" s="7">
        <v>45762</v>
      </c>
      <c r="D2667" s="5">
        <v>10</v>
      </c>
    </row>
    <row r="2668" spans="1:4">
      <c r="A2668" s="4">
        <v>2667</v>
      </c>
      <c r="B2668" s="6">
        <v>173</v>
      </c>
      <c r="C2668" s="7">
        <v>45725</v>
      </c>
      <c r="D2668" s="5">
        <v>6</v>
      </c>
    </row>
    <row r="2669" spans="1:4">
      <c r="A2669" s="4">
        <v>2668</v>
      </c>
      <c r="B2669" s="6">
        <v>262</v>
      </c>
      <c r="C2669" s="7">
        <v>45774</v>
      </c>
      <c r="D2669" s="5">
        <v>11</v>
      </c>
    </row>
    <row r="2670" spans="1:4">
      <c r="A2670" s="4">
        <v>2669</v>
      </c>
      <c r="B2670" s="6">
        <v>239</v>
      </c>
      <c r="C2670" s="7">
        <v>45777</v>
      </c>
      <c r="D2670" s="5">
        <v>10</v>
      </c>
    </row>
    <row r="2671" spans="1:4">
      <c r="A2671" s="4">
        <v>2670</v>
      </c>
      <c r="B2671" s="6">
        <v>241</v>
      </c>
      <c r="C2671" s="7">
        <v>45663</v>
      </c>
      <c r="D2671" s="5">
        <v>8</v>
      </c>
    </row>
    <row r="2672" spans="1:4">
      <c r="A2672" s="4">
        <v>2671</v>
      </c>
      <c r="B2672" s="6">
        <v>123</v>
      </c>
      <c r="C2672" s="7">
        <v>45832</v>
      </c>
      <c r="D2672" s="5">
        <v>5</v>
      </c>
    </row>
    <row r="2673" spans="1:4">
      <c r="A2673" s="4">
        <v>2672</v>
      </c>
      <c r="B2673" s="6">
        <v>17</v>
      </c>
      <c r="C2673" s="7">
        <v>45742</v>
      </c>
      <c r="D2673" s="5">
        <v>9</v>
      </c>
    </row>
    <row r="2674" spans="1:4">
      <c r="A2674" s="4">
        <v>2673</v>
      </c>
      <c r="B2674" s="6">
        <v>399</v>
      </c>
      <c r="C2674" s="7">
        <v>45681</v>
      </c>
      <c r="D2674" s="5">
        <v>11</v>
      </c>
    </row>
    <row r="2675" spans="1:4">
      <c r="A2675" s="4">
        <v>2674</v>
      </c>
      <c r="B2675" s="6">
        <v>365</v>
      </c>
      <c r="C2675" s="7">
        <v>45809</v>
      </c>
      <c r="D2675" s="5">
        <v>4</v>
      </c>
    </row>
    <row r="2676" spans="1:4">
      <c r="A2676" s="4">
        <v>2675</v>
      </c>
      <c r="B2676" s="6">
        <v>182</v>
      </c>
      <c r="C2676" s="7">
        <v>45813</v>
      </c>
      <c r="D2676" s="5">
        <v>7</v>
      </c>
    </row>
    <row r="2677" spans="1:4">
      <c r="A2677" s="4">
        <v>2676</v>
      </c>
      <c r="B2677" s="6">
        <v>286</v>
      </c>
      <c r="C2677" s="7">
        <v>45664</v>
      </c>
      <c r="D2677" s="5">
        <v>11</v>
      </c>
    </row>
    <row r="2678" spans="1:4">
      <c r="A2678" s="4">
        <v>2677</v>
      </c>
      <c r="B2678" s="6">
        <v>313</v>
      </c>
      <c r="C2678" s="7">
        <v>45669</v>
      </c>
      <c r="D2678" s="5">
        <v>8</v>
      </c>
    </row>
    <row r="2679" spans="1:4">
      <c r="A2679" s="4">
        <v>2678</v>
      </c>
      <c r="B2679" s="6">
        <v>262</v>
      </c>
      <c r="C2679" s="7">
        <v>45714</v>
      </c>
      <c r="D2679" s="5">
        <v>9</v>
      </c>
    </row>
    <row r="2680" spans="1:4">
      <c r="A2680" s="4">
        <v>2679</v>
      </c>
      <c r="B2680" s="6">
        <v>281</v>
      </c>
      <c r="C2680" s="7">
        <v>45790</v>
      </c>
      <c r="D2680" s="5">
        <v>11</v>
      </c>
    </row>
    <row r="2681" spans="1:4">
      <c r="A2681" s="4">
        <v>2680</v>
      </c>
      <c r="B2681" s="6">
        <v>122</v>
      </c>
      <c r="C2681" s="7">
        <v>45660</v>
      </c>
      <c r="D2681" s="5">
        <v>6</v>
      </c>
    </row>
    <row r="2682" spans="1:4">
      <c r="A2682" s="4">
        <v>2681</v>
      </c>
      <c r="B2682" s="6">
        <v>269</v>
      </c>
      <c r="C2682" s="7">
        <v>45695</v>
      </c>
      <c r="D2682" s="5">
        <v>12</v>
      </c>
    </row>
    <row r="2683" spans="1:4">
      <c r="A2683" s="4">
        <v>2682</v>
      </c>
      <c r="B2683" s="6">
        <v>10</v>
      </c>
      <c r="C2683" s="7">
        <v>45702</v>
      </c>
      <c r="D2683" s="5">
        <v>9</v>
      </c>
    </row>
    <row r="2684" spans="1:4">
      <c r="A2684" s="4">
        <v>2683</v>
      </c>
      <c r="B2684" s="6">
        <v>118</v>
      </c>
      <c r="C2684" s="7">
        <v>45828</v>
      </c>
      <c r="D2684" s="5">
        <v>7</v>
      </c>
    </row>
    <row r="2685" spans="1:4">
      <c r="A2685" s="4">
        <v>2684</v>
      </c>
      <c r="B2685" s="6">
        <v>72</v>
      </c>
      <c r="C2685" s="7">
        <v>45734</v>
      </c>
      <c r="D2685" s="5">
        <v>6</v>
      </c>
    </row>
    <row r="2686" spans="1:4">
      <c r="A2686" s="4">
        <v>2685</v>
      </c>
      <c r="B2686" s="6">
        <v>103</v>
      </c>
      <c r="C2686" s="7">
        <v>45678</v>
      </c>
      <c r="D2686" s="5">
        <v>10</v>
      </c>
    </row>
    <row r="2687" spans="1:4">
      <c r="A2687" s="4">
        <v>2686</v>
      </c>
      <c r="B2687" s="6">
        <v>210</v>
      </c>
      <c r="C2687" s="7">
        <v>45676</v>
      </c>
      <c r="D2687" s="5">
        <v>5</v>
      </c>
    </row>
    <row r="2688" spans="1:4">
      <c r="A2688" s="4">
        <v>2687</v>
      </c>
      <c r="B2688" s="6">
        <v>332</v>
      </c>
      <c r="C2688" s="7">
        <v>45762</v>
      </c>
      <c r="D2688" s="5">
        <v>4</v>
      </c>
    </row>
    <row r="2689" spans="1:4">
      <c r="A2689" s="4">
        <v>2688</v>
      </c>
      <c r="B2689" s="6">
        <v>268</v>
      </c>
      <c r="C2689" s="7">
        <v>45836</v>
      </c>
      <c r="D2689" s="5">
        <v>6</v>
      </c>
    </row>
    <row r="2690" spans="1:4">
      <c r="A2690" s="4">
        <v>2689</v>
      </c>
      <c r="B2690" s="6">
        <v>319</v>
      </c>
      <c r="C2690" s="7">
        <v>45821</v>
      </c>
      <c r="D2690" s="5">
        <v>5</v>
      </c>
    </row>
    <row r="2691" spans="1:4">
      <c r="A2691" s="4">
        <v>2690</v>
      </c>
      <c r="B2691" s="6">
        <v>234</v>
      </c>
      <c r="C2691" s="7">
        <v>45725</v>
      </c>
      <c r="D2691" s="5">
        <v>10</v>
      </c>
    </row>
    <row r="2692" spans="1:4">
      <c r="A2692" s="4">
        <v>2691</v>
      </c>
      <c r="B2692" s="6">
        <v>242</v>
      </c>
      <c r="C2692" s="7">
        <v>45837</v>
      </c>
      <c r="D2692" s="5">
        <v>9</v>
      </c>
    </row>
    <row r="2693" spans="1:4">
      <c r="A2693" s="4">
        <v>2692</v>
      </c>
      <c r="B2693" s="6">
        <v>360</v>
      </c>
      <c r="C2693" s="7">
        <v>45745</v>
      </c>
      <c r="D2693" s="5">
        <v>7</v>
      </c>
    </row>
    <row r="2694" spans="1:4">
      <c r="A2694" s="4">
        <v>2693</v>
      </c>
      <c r="B2694" s="6">
        <v>309</v>
      </c>
      <c r="C2694" s="7">
        <v>45796</v>
      </c>
      <c r="D2694" s="5">
        <v>11</v>
      </c>
    </row>
    <row r="2695" spans="1:4">
      <c r="A2695" s="4">
        <v>2694</v>
      </c>
      <c r="B2695" s="6">
        <v>258</v>
      </c>
      <c r="C2695" s="7">
        <v>45783</v>
      </c>
      <c r="D2695" s="5">
        <v>10</v>
      </c>
    </row>
    <row r="2696" spans="1:4">
      <c r="A2696" s="4">
        <v>2695</v>
      </c>
      <c r="B2696" s="6">
        <v>95</v>
      </c>
      <c r="C2696" s="7">
        <v>45813</v>
      </c>
      <c r="D2696" s="5">
        <v>8</v>
      </c>
    </row>
    <row r="2697" spans="1:4">
      <c r="A2697" s="4">
        <v>2696</v>
      </c>
      <c r="B2697" s="6">
        <v>335</v>
      </c>
      <c r="C2697" s="7">
        <v>45701</v>
      </c>
      <c r="D2697" s="5">
        <v>9</v>
      </c>
    </row>
    <row r="2698" spans="1:4">
      <c r="A2698" s="4">
        <v>2697</v>
      </c>
      <c r="B2698" s="6">
        <v>313</v>
      </c>
      <c r="C2698" s="7">
        <v>45742</v>
      </c>
      <c r="D2698" s="5">
        <v>12</v>
      </c>
    </row>
    <row r="2699" spans="1:4">
      <c r="A2699" s="4">
        <v>2698</v>
      </c>
      <c r="B2699" s="6">
        <v>238</v>
      </c>
      <c r="C2699" s="7">
        <v>45677</v>
      </c>
      <c r="D2699" s="5">
        <v>6</v>
      </c>
    </row>
    <row r="2700" spans="1:4">
      <c r="A2700" s="4">
        <v>2699</v>
      </c>
      <c r="B2700" s="6">
        <v>81</v>
      </c>
      <c r="C2700" s="7">
        <v>45808</v>
      </c>
      <c r="D2700" s="5">
        <v>11</v>
      </c>
    </row>
    <row r="2701" spans="1:4">
      <c r="A2701" s="4">
        <v>2700</v>
      </c>
      <c r="B2701" s="6">
        <v>334</v>
      </c>
      <c r="C2701" s="7">
        <v>45736</v>
      </c>
      <c r="D2701" s="5">
        <v>9</v>
      </c>
    </row>
    <row r="2702" spans="1:4">
      <c r="A2702" s="4">
        <v>2701</v>
      </c>
      <c r="B2702" s="6">
        <v>336</v>
      </c>
      <c r="C2702" s="7">
        <v>45686</v>
      </c>
      <c r="D2702" s="5">
        <v>5</v>
      </c>
    </row>
    <row r="2703" spans="1:4">
      <c r="A2703" s="4">
        <v>2702</v>
      </c>
      <c r="B2703" s="6">
        <v>209</v>
      </c>
      <c r="C2703" s="7">
        <v>45803</v>
      </c>
      <c r="D2703" s="5">
        <v>6</v>
      </c>
    </row>
    <row r="2704" spans="1:4">
      <c r="A2704" s="4">
        <v>2703</v>
      </c>
      <c r="B2704" s="6">
        <v>200</v>
      </c>
      <c r="C2704" s="7">
        <v>45735</v>
      </c>
      <c r="D2704" s="5">
        <v>12</v>
      </c>
    </row>
    <row r="2705" spans="1:4">
      <c r="A2705" s="4">
        <v>2704</v>
      </c>
      <c r="B2705" s="6">
        <v>388</v>
      </c>
      <c r="C2705" s="7">
        <v>45810</v>
      </c>
      <c r="D2705" s="5">
        <v>7</v>
      </c>
    </row>
    <row r="2706" spans="1:4">
      <c r="A2706" s="4">
        <v>2705</v>
      </c>
      <c r="B2706" s="6">
        <v>273</v>
      </c>
      <c r="C2706" s="7">
        <v>45718</v>
      </c>
      <c r="D2706" s="5">
        <v>10</v>
      </c>
    </row>
    <row r="2707" spans="1:4">
      <c r="A2707" s="4">
        <v>2706</v>
      </c>
      <c r="B2707" s="6">
        <v>320</v>
      </c>
      <c r="C2707" s="7">
        <v>45705</v>
      </c>
      <c r="D2707" s="5">
        <v>10</v>
      </c>
    </row>
    <row r="2708" spans="1:4">
      <c r="A2708" s="4">
        <v>2707</v>
      </c>
      <c r="B2708" s="6">
        <v>57</v>
      </c>
      <c r="C2708" s="7">
        <v>45687</v>
      </c>
      <c r="D2708" s="5">
        <v>11</v>
      </c>
    </row>
    <row r="2709" spans="1:4">
      <c r="A2709" s="4">
        <v>2708</v>
      </c>
      <c r="B2709" s="6">
        <v>49</v>
      </c>
      <c r="C2709" s="7">
        <v>45761</v>
      </c>
      <c r="D2709" s="5">
        <v>6</v>
      </c>
    </row>
    <row r="2710" spans="1:4">
      <c r="A2710" s="4">
        <v>2709</v>
      </c>
      <c r="B2710" s="6">
        <v>290</v>
      </c>
      <c r="C2710" s="7">
        <v>45743</v>
      </c>
      <c r="D2710" s="5">
        <v>11</v>
      </c>
    </row>
    <row r="2711" spans="1:4">
      <c r="A2711" s="4">
        <v>2710</v>
      </c>
      <c r="B2711" s="6">
        <v>43</v>
      </c>
      <c r="C2711" s="7">
        <v>45808</v>
      </c>
      <c r="D2711" s="5">
        <v>10</v>
      </c>
    </row>
    <row r="2712" spans="1:4">
      <c r="A2712" s="4">
        <v>2711</v>
      </c>
      <c r="B2712" s="6">
        <v>181</v>
      </c>
      <c r="C2712" s="7">
        <v>45804</v>
      </c>
      <c r="D2712" s="5">
        <v>9</v>
      </c>
    </row>
    <row r="2713" spans="1:4">
      <c r="A2713" s="4">
        <v>2712</v>
      </c>
      <c r="B2713" s="6">
        <v>297</v>
      </c>
      <c r="C2713" s="7">
        <v>45766</v>
      </c>
      <c r="D2713" s="5">
        <v>8</v>
      </c>
    </row>
    <row r="2714" spans="1:4">
      <c r="A2714" s="4">
        <v>2713</v>
      </c>
      <c r="B2714" s="6">
        <v>379</v>
      </c>
      <c r="C2714" s="7">
        <v>45811</v>
      </c>
      <c r="D2714" s="5">
        <v>7</v>
      </c>
    </row>
    <row r="2715" spans="1:4">
      <c r="A2715" s="4">
        <v>2714</v>
      </c>
      <c r="B2715" s="6">
        <v>293</v>
      </c>
      <c r="C2715" s="7">
        <v>45698</v>
      </c>
      <c r="D2715" s="5">
        <v>6</v>
      </c>
    </row>
    <row r="2716" spans="1:4">
      <c r="A2716" s="4">
        <v>2715</v>
      </c>
      <c r="B2716" s="6">
        <v>238</v>
      </c>
      <c r="C2716" s="7">
        <v>45814</v>
      </c>
      <c r="D2716" s="5">
        <v>11</v>
      </c>
    </row>
    <row r="2717" spans="1:4">
      <c r="A2717" s="4">
        <v>2716</v>
      </c>
      <c r="B2717" s="6">
        <v>184</v>
      </c>
      <c r="C2717" s="7">
        <v>45713</v>
      </c>
      <c r="D2717" s="5">
        <v>6</v>
      </c>
    </row>
    <row r="2718" spans="1:4">
      <c r="A2718" s="4">
        <v>2717</v>
      </c>
      <c r="B2718" s="6">
        <v>160</v>
      </c>
      <c r="C2718" s="7">
        <v>45659</v>
      </c>
      <c r="D2718" s="5">
        <v>11</v>
      </c>
    </row>
    <row r="2719" spans="1:4">
      <c r="A2719" s="4">
        <v>2718</v>
      </c>
      <c r="B2719" s="6">
        <v>1</v>
      </c>
      <c r="C2719" s="7">
        <v>45704</v>
      </c>
      <c r="D2719" s="5">
        <v>12</v>
      </c>
    </row>
    <row r="2720" spans="1:4">
      <c r="A2720" s="4">
        <v>2719</v>
      </c>
      <c r="B2720" s="6">
        <v>75</v>
      </c>
      <c r="C2720" s="7">
        <v>45745</v>
      </c>
      <c r="D2720" s="5">
        <v>9</v>
      </c>
    </row>
    <row r="2721" spans="1:4">
      <c r="A2721" s="4">
        <v>2720</v>
      </c>
      <c r="B2721" s="6">
        <v>366</v>
      </c>
      <c r="C2721" s="7">
        <v>45733</v>
      </c>
      <c r="D2721" s="5">
        <v>6</v>
      </c>
    </row>
    <row r="2722" spans="1:4">
      <c r="A2722" s="4">
        <v>2721</v>
      </c>
      <c r="B2722" s="6">
        <v>86</v>
      </c>
      <c r="C2722" s="7">
        <v>45835</v>
      </c>
      <c r="D2722" s="5">
        <v>6</v>
      </c>
    </row>
    <row r="2723" spans="1:4">
      <c r="A2723" s="4">
        <v>2722</v>
      </c>
      <c r="B2723" s="6">
        <v>313</v>
      </c>
      <c r="C2723" s="7">
        <v>45807</v>
      </c>
      <c r="D2723" s="5">
        <v>4</v>
      </c>
    </row>
    <row r="2724" spans="1:4">
      <c r="A2724" s="4">
        <v>2723</v>
      </c>
      <c r="B2724" s="6">
        <v>143</v>
      </c>
      <c r="C2724" s="7">
        <v>45802</v>
      </c>
      <c r="D2724" s="5">
        <v>7</v>
      </c>
    </row>
    <row r="2725" spans="1:4">
      <c r="A2725" s="4">
        <v>2724</v>
      </c>
      <c r="B2725" s="6">
        <v>72</v>
      </c>
      <c r="C2725" s="7">
        <v>45830</v>
      </c>
      <c r="D2725" s="5">
        <v>7</v>
      </c>
    </row>
    <row r="2726" spans="1:4">
      <c r="A2726" s="4">
        <v>2725</v>
      </c>
      <c r="B2726" s="6">
        <v>99</v>
      </c>
      <c r="C2726" s="7">
        <v>45667</v>
      </c>
      <c r="D2726" s="5">
        <v>11</v>
      </c>
    </row>
    <row r="2727" spans="1:4">
      <c r="A2727" s="4">
        <v>2726</v>
      </c>
      <c r="B2727" s="6">
        <v>96</v>
      </c>
      <c r="C2727" s="7">
        <v>45808</v>
      </c>
      <c r="D2727" s="5">
        <v>5</v>
      </c>
    </row>
    <row r="2728" spans="1:4">
      <c r="A2728" s="4">
        <v>2727</v>
      </c>
      <c r="B2728" s="6">
        <v>113</v>
      </c>
      <c r="C2728" s="7">
        <v>45786</v>
      </c>
      <c r="D2728" s="5">
        <v>9</v>
      </c>
    </row>
    <row r="2729" spans="1:4">
      <c r="A2729" s="4">
        <v>2728</v>
      </c>
      <c r="B2729" s="6">
        <v>24</v>
      </c>
      <c r="C2729" s="7">
        <v>45753</v>
      </c>
      <c r="D2729" s="5">
        <v>9</v>
      </c>
    </row>
    <row r="2730" spans="1:4">
      <c r="A2730" s="4">
        <v>2729</v>
      </c>
      <c r="B2730" s="6">
        <v>380</v>
      </c>
      <c r="C2730" s="7">
        <v>45832</v>
      </c>
      <c r="D2730" s="5">
        <v>8</v>
      </c>
    </row>
    <row r="2731" spans="1:4">
      <c r="A2731" s="4">
        <v>2730</v>
      </c>
      <c r="B2731" s="6">
        <v>177</v>
      </c>
      <c r="C2731" s="7">
        <v>45827</v>
      </c>
      <c r="D2731" s="5">
        <v>12</v>
      </c>
    </row>
    <row r="2732" spans="1:4">
      <c r="A2732" s="4">
        <v>2731</v>
      </c>
      <c r="B2732" s="6">
        <v>96</v>
      </c>
      <c r="C2732" s="7">
        <v>45735</v>
      </c>
      <c r="D2732" s="5">
        <v>9</v>
      </c>
    </row>
    <row r="2733" spans="1:4">
      <c r="A2733" s="4">
        <v>2732</v>
      </c>
      <c r="B2733" s="6">
        <v>246</v>
      </c>
      <c r="C2733" s="7">
        <v>45696</v>
      </c>
      <c r="D2733" s="5">
        <v>12</v>
      </c>
    </row>
    <row r="2734" spans="1:4">
      <c r="A2734" s="4">
        <v>2733</v>
      </c>
      <c r="B2734" s="6">
        <v>275</v>
      </c>
      <c r="C2734" s="7">
        <v>45715</v>
      </c>
      <c r="D2734" s="5">
        <v>5</v>
      </c>
    </row>
    <row r="2735" spans="1:4">
      <c r="A2735" s="4">
        <v>2734</v>
      </c>
      <c r="B2735" s="6">
        <v>290</v>
      </c>
      <c r="C2735" s="7">
        <v>45698</v>
      </c>
      <c r="D2735" s="5">
        <v>4</v>
      </c>
    </row>
    <row r="2736" spans="1:4">
      <c r="A2736" s="4">
        <v>2735</v>
      </c>
      <c r="B2736" s="6">
        <v>12</v>
      </c>
      <c r="C2736" s="7">
        <v>45838</v>
      </c>
      <c r="D2736" s="5">
        <v>7</v>
      </c>
    </row>
    <row r="2737" spans="1:4">
      <c r="A2737" s="4">
        <v>2736</v>
      </c>
      <c r="B2737" s="6">
        <v>196</v>
      </c>
      <c r="C2737" s="7">
        <v>45777</v>
      </c>
      <c r="D2737" s="5">
        <v>5</v>
      </c>
    </row>
    <row r="2738" spans="1:4">
      <c r="A2738" s="4">
        <v>2737</v>
      </c>
      <c r="B2738" s="6">
        <v>97</v>
      </c>
      <c r="C2738" s="7">
        <v>45688</v>
      </c>
      <c r="D2738" s="5">
        <v>9</v>
      </c>
    </row>
    <row r="2739" spans="1:4">
      <c r="A2739" s="4">
        <v>2738</v>
      </c>
      <c r="B2739" s="6">
        <v>80</v>
      </c>
      <c r="C2739" s="7">
        <v>45800</v>
      </c>
      <c r="D2739" s="5">
        <v>12</v>
      </c>
    </row>
    <row r="2740" spans="1:4">
      <c r="A2740" s="4">
        <v>2739</v>
      </c>
      <c r="B2740" s="6">
        <v>15</v>
      </c>
      <c r="C2740" s="7">
        <v>45684</v>
      </c>
      <c r="D2740" s="5">
        <v>7</v>
      </c>
    </row>
    <row r="2741" spans="1:4">
      <c r="A2741" s="4">
        <v>2740</v>
      </c>
      <c r="B2741" s="6">
        <v>317</v>
      </c>
      <c r="C2741" s="7">
        <v>45803</v>
      </c>
      <c r="D2741" s="5">
        <v>4</v>
      </c>
    </row>
    <row r="2742" spans="1:4">
      <c r="A2742" s="4">
        <v>2741</v>
      </c>
      <c r="B2742" s="6">
        <v>365</v>
      </c>
      <c r="C2742" s="7">
        <v>45818</v>
      </c>
      <c r="D2742" s="5">
        <v>9</v>
      </c>
    </row>
    <row r="2743" spans="1:4">
      <c r="A2743" s="4">
        <v>2742</v>
      </c>
      <c r="B2743" s="6">
        <v>151</v>
      </c>
      <c r="C2743" s="7">
        <v>45696</v>
      </c>
      <c r="D2743" s="5">
        <v>7</v>
      </c>
    </row>
    <row r="2744" spans="1:4">
      <c r="A2744" s="4">
        <v>2743</v>
      </c>
      <c r="B2744" s="6">
        <v>299</v>
      </c>
      <c r="C2744" s="7">
        <v>45763</v>
      </c>
      <c r="D2744" s="5">
        <v>5</v>
      </c>
    </row>
    <row r="2745" spans="1:4">
      <c r="A2745" s="4">
        <v>2744</v>
      </c>
      <c r="B2745" s="6">
        <v>205</v>
      </c>
      <c r="C2745" s="7">
        <v>45760</v>
      </c>
      <c r="D2745" s="5">
        <v>6</v>
      </c>
    </row>
    <row r="2746" spans="1:4">
      <c r="A2746" s="4">
        <v>2745</v>
      </c>
      <c r="B2746" s="6">
        <v>80</v>
      </c>
      <c r="C2746" s="7">
        <v>45803</v>
      </c>
      <c r="D2746" s="5">
        <v>12</v>
      </c>
    </row>
    <row r="2747" spans="1:4">
      <c r="A2747" s="4">
        <v>2746</v>
      </c>
      <c r="B2747" s="6">
        <v>374</v>
      </c>
      <c r="C2747" s="7">
        <v>45818</v>
      </c>
      <c r="D2747" s="5">
        <v>7</v>
      </c>
    </row>
    <row r="2748" spans="1:4">
      <c r="A2748" s="4">
        <v>2747</v>
      </c>
      <c r="B2748" s="6">
        <v>121</v>
      </c>
      <c r="C2748" s="7">
        <v>45667</v>
      </c>
      <c r="D2748" s="5">
        <v>5</v>
      </c>
    </row>
    <row r="2749" spans="1:4">
      <c r="A2749" s="4">
        <v>2748</v>
      </c>
      <c r="B2749" s="6">
        <v>120</v>
      </c>
      <c r="C2749" s="7">
        <v>45809</v>
      </c>
      <c r="D2749" s="5">
        <v>8</v>
      </c>
    </row>
    <row r="2750" spans="1:4">
      <c r="A2750" s="4">
        <v>2749</v>
      </c>
      <c r="B2750" s="6">
        <v>170</v>
      </c>
      <c r="C2750" s="7">
        <v>45687</v>
      </c>
      <c r="D2750" s="5">
        <v>9</v>
      </c>
    </row>
    <row r="2751" spans="1:4">
      <c r="A2751" s="4">
        <v>2750</v>
      </c>
      <c r="B2751" s="6">
        <v>354</v>
      </c>
      <c r="C2751" s="7">
        <v>45741</v>
      </c>
      <c r="D2751" s="5">
        <v>6</v>
      </c>
    </row>
    <row r="2752" spans="1:4">
      <c r="A2752" s="4">
        <v>2751</v>
      </c>
      <c r="B2752" s="6">
        <v>269</v>
      </c>
      <c r="C2752" s="7">
        <v>45694</v>
      </c>
      <c r="D2752" s="5">
        <v>4</v>
      </c>
    </row>
    <row r="2753" spans="1:4">
      <c r="A2753" s="4">
        <v>2752</v>
      </c>
      <c r="B2753" s="6">
        <v>106</v>
      </c>
      <c r="C2753" s="7">
        <v>45688</v>
      </c>
      <c r="D2753" s="5">
        <v>10</v>
      </c>
    </row>
    <row r="2754" spans="1:4">
      <c r="A2754" s="4">
        <v>2753</v>
      </c>
      <c r="B2754" s="6">
        <v>200</v>
      </c>
      <c r="C2754" s="7">
        <v>45796</v>
      </c>
      <c r="D2754" s="5">
        <v>6</v>
      </c>
    </row>
    <row r="2755" spans="1:4">
      <c r="A2755" s="4">
        <v>2754</v>
      </c>
      <c r="B2755" s="6">
        <v>118</v>
      </c>
      <c r="C2755" s="7">
        <v>45796</v>
      </c>
      <c r="D2755" s="5">
        <v>6</v>
      </c>
    </row>
    <row r="2756" spans="1:4">
      <c r="A2756" s="4">
        <v>2755</v>
      </c>
      <c r="B2756" s="6">
        <v>389</v>
      </c>
      <c r="C2756" s="7">
        <v>45737</v>
      </c>
      <c r="D2756" s="5">
        <v>10</v>
      </c>
    </row>
    <row r="2757" spans="1:4">
      <c r="A2757" s="4">
        <v>2756</v>
      </c>
      <c r="B2757" s="6">
        <v>110</v>
      </c>
      <c r="C2757" s="7">
        <v>45827</v>
      </c>
      <c r="D2757" s="5">
        <v>11</v>
      </c>
    </row>
    <row r="2758" spans="1:4">
      <c r="A2758" s="4">
        <v>2757</v>
      </c>
      <c r="B2758" s="6">
        <v>144</v>
      </c>
      <c r="C2758" s="7">
        <v>45658</v>
      </c>
      <c r="D2758" s="5">
        <v>11</v>
      </c>
    </row>
    <row r="2759" spans="1:4">
      <c r="A2759" s="4">
        <v>2758</v>
      </c>
      <c r="B2759" s="6">
        <v>121</v>
      </c>
      <c r="C2759" s="7">
        <v>45809</v>
      </c>
      <c r="D2759" s="5">
        <v>8</v>
      </c>
    </row>
    <row r="2760" spans="1:4">
      <c r="A2760" s="4">
        <v>2759</v>
      </c>
      <c r="B2760" s="6">
        <v>203</v>
      </c>
      <c r="C2760" s="7">
        <v>45761</v>
      </c>
      <c r="D2760" s="5">
        <v>5</v>
      </c>
    </row>
    <row r="2761" spans="1:4">
      <c r="A2761" s="4">
        <v>2760</v>
      </c>
      <c r="B2761" s="6">
        <v>17</v>
      </c>
      <c r="C2761" s="7">
        <v>45695</v>
      </c>
      <c r="D2761" s="5">
        <v>6</v>
      </c>
    </row>
    <row r="2762" spans="1:4">
      <c r="A2762" s="4">
        <v>2761</v>
      </c>
      <c r="B2762" s="6">
        <v>308</v>
      </c>
      <c r="C2762" s="7">
        <v>45700</v>
      </c>
      <c r="D2762" s="5">
        <v>10</v>
      </c>
    </row>
    <row r="2763" spans="1:4">
      <c r="A2763" s="4">
        <v>2762</v>
      </c>
      <c r="B2763" s="6">
        <v>333</v>
      </c>
      <c r="C2763" s="7">
        <v>45763</v>
      </c>
      <c r="D2763" s="5">
        <v>8</v>
      </c>
    </row>
    <row r="2764" spans="1:4">
      <c r="A2764" s="4">
        <v>2763</v>
      </c>
      <c r="B2764" s="6">
        <v>54</v>
      </c>
      <c r="C2764" s="7">
        <v>45763</v>
      </c>
      <c r="D2764" s="5">
        <v>9</v>
      </c>
    </row>
    <row r="2765" spans="1:4">
      <c r="A2765" s="4">
        <v>2764</v>
      </c>
      <c r="B2765" s="6">
        <v>267</v>
      </c>
      <c r="C2765" s="7">
        <v>45667</v>
      </c>
      <c r="D2765" s="5">
        <v>7</v>
      </c>
    </row>
    <row r="2766" spans="1:4">
      <c r="A2766" s="4">
        <v>2765</v>
      </c>
      <c r="B2766" s="6">
        <v>165</v>
      </c>
      <c r="C2766" s="7">
        <v>45716</v>
      </c>
      <c r="D2766" s="5">
        <v>8</v>
      </c>
    </row>
    <row r="2767" spans="1:4">
      <c r="A2767" s="4">
        <v>2766</v>
      </c>
      <c r="B2767" s="6">
        <v>156</v>
      </c>
      <c r="C2767" s="7">
        <v>45708</v>
      </c>
      <c r="D2767" s="5">
        <v>11</v>
      </c>
    </row>
    <row r="2768" spans="1:4">
      <c r="A2768" s="4">
        <v>2767</v>
      </c>
      <c r="B2768" s="6">
        <v>321</v>
      </c>
      <c r="C2768" s="7">
        <v>45717</v>
      </c>
      <c r="D2768" s="5">
        <v>7</v>
      </c>
    </row>
    <row r="2769" spans="1:4">
      <c r="A2769" s="4">
        <v>2768</v>
      </c>
      <c r="B2769" s="6">
        <v>13</v>
      </c>
      <c r="C2769" s="7">
        <v>45836</v>
      </c>
      <c r="D2769" s="5">
        <v>6</v>
      </c>
    </row>
    <row r="2770" spans="1:4">
      <c r="A2770" s="4">
        <v>2769</v>
      </c>
      <c r="B2770" s="6">
        <v>49</v>
      </c>
      <c r="C2770" s="7">
        <v>45802</v>
      </c>
      <c r="D2770" s="5">
        <v>9</v>
      </c>
    </row>
    <row r="2771" spans="1:4">
      <c r="A2771" s="4">
        <v>2770</v>
      </c>
      <c r="B2771" s="6">
        <v>284</v>
      </c>
      <c r="C2771" s="7">
        <v>45663</v>
      </c>
      <c r="D2771" s="5">
        <v>8</v>
      </c>
    </row>
    <row r="2772" spans="1:4">
      <c r="A2772" s="4">
        <v>2771</v>
      </c>
      <c r="B2772" s="6">
        <v>229</v>
      </c>
      <c r="C2772" s="7">
        <v>45798</v>
      </c>
      <c r="D2772" s="5">
        <v>4</v>
      </c>
    </row>
    <row r="2773" spans="1:4">
      <c r="A2773" s="4">
        <v>2772</v>
      </c>
      <c r="B2773" s="6">
        <v>112</v>
      </c>
      <c r="C2773" s="7">
        <v>45792</v>
      </c>
      <c r="D2773" s="5">
        <v>4</v>
      </c>
    </row>
    <row r="2774" spans="1:4">
      <c r="A2774" s="4">
        <v>2773</v>
      </c>
      <c r="B2774" s="6">
        <v>382</v>
      </c>
      <c r="C2774" s="7">
        <v>45666</v>
      </c>
      <c r="D2774" s="5">
        <v>12</v>
      </c>
    </row>
    <row r="2775" spans="1:4">
      <c r="A2775" s="4">
        <v>2774</v>
      </c>
      <c r="B2775" s="6">
        <v>320</v>
      </c>
      <c r="C2775" s="7">
        <v>45677</v>
      </c>
      <c r="D2775" s="5">
        <v>12</v>
      </c>
    </row>
    <row r="2776" spans="1:4">
      <c r="A2776" s="4">
        <v>2775</v>
      </c>
      <c r="B2776" s="6">
        <v>337</v>
      </c>
      <c r="C2776" s="7">
        <v>45745</v>
      </c>
      <c r="D2776" s="5">
        <v>7</v>
      </c>
    </row>
    <row r="2777" spans="1:4">
      <c r="A2777" s="4">
        <v>2776</v>
      </c>
      <c r="B2777" s="6">
        <v>130</v>
      </c>
      <c r="C2777" s="7">
        <v>45706</v>
      </c>
      <c r="D2777" s="5">
        <v>12</v>
      </c>
    </row>
    <row r="2778" spans="1:4">
      <c r="A2778" s="4">
        <v>2777</v>
      </c>
      <c r="B2778" s="6">
        <v>200</v>
      </c>
      <c r="C2778" s="7">
        <v>45804</v>
      </c>
      <c r="D2778" s="5">
        <v>6</v>
      </c>
    </row>
    <row r="2779" spans="1:4">
      <c r="A2779" s="4">
        <v>2778</v>
      </c>
      <c r="B2779" s="6">
        <v>242</v>
      </c>
      <c r="C2779" s="7">
        <v>45752</v>
      </c>
      <c r="D2779" s="5">
        <v>8</v>
      </c>
    </row>
    <row r="2780" spans="1:4">
      <c r="A2780" s="4">
        <v>2779</v>
      </c>
      <c r="B2780" s="6">
        <v>223</v>
      </c>
      <c r="C2780" s="7">
        <v>45769</v>
      </c>
      <c r="D2780" s="5">
        <v>8</v>
      </c>
    </row>
    <row r="2781" spans="1:4">
      <c r="A2781" s="4">
        <v>2780</v>
      </c>
      <c r="B2781" s="6">
        <v>255</v>
      </c>
      <c r="C2781" s="7">
        <v>45672</v>
      </c>
      <c r="D2781" s="5">
        <v>5</v>
      </c>
    </row>
    <row r="2782" spans="1:4">
      <c r="A2782" s="4">
        <v>2781</v>
      </c>
      <c r="B2782" s="6">
        <v>197</v>
      </c>
      <c r="C2782" s="7">
        <v>45790</v>
      </c>
      <c r="D2782" s="5">
        <v>6</v>
      </c>
    </row>
    <row r="2783" spans="1:4">
      <c r="A2783" s="4">
        <v>2782</v>
      </c>
      <c r="B2783" s="6">
        <v>10</v>
      </c>
      <c r="C2783" s="7">
        <v>45805</v>
      </c>
      <c r="D2783" s="5">
        <v>5</v>
      </c>
    </row>
    <row r="2784" spans="1:4">
      <c r="A2784" s="4">
        <v>2783</v>
      </c>
      <c r="B2784" s="6">
        <v>185</v>
      </c>
      <c r="C2784" s="7">
        <v>45787</v>
      </c>
      <c r="D2784" s="5">
        <v>12</v>
      </c>
    </row>
    <row r="2785" spans="1:4">
      <c r="A2785" s="4">
        <v>2784</v>
      </c>
      <c r="B2785" s="6">
        <v>75</v>
      </c>
      <c r="C2785" s="7">
        <v>45751</v>
      </c>
      <c r="D2785" s="5">
        <v>8</v>
      </c>
    </row>
    <row r="2786" spans="1:4">
      <c r="A2786" s="4">
        <v>2785</v>
      </c>
      <c r="B2786" s="6">
        <v>315</v>
      </c>
      <c r="C2786" s="7">
        <v>45658</v>
      </c>
      <c r="D2786" s="5">
        <v>9</v>
      </c>
    </row>
    <row r="2787" spans="1:4">
      <c r="A2787" s="4">
        <v>2786</v>
      </c>
      <c r="B2787" s="6">
        <v>20</v>
      </c>
      <c r="C2787" s="7">
        <v>45709</v>
      </c>
      <c r="D2787" s="5">
        <v>6</v>
      </c>
    </row>
    <row r="2788" spans="1:4">
      <c r="A2788" s="4">
        <v>2787</v>
      </c>
      <c r="B2788" s="6">
        <v>183</v>
      </c>
      <c r="C2788" s="7">
        <v>45753</v>
      </c>
      <c r="D2788" s="5">
        <v>9</v>
      </c>
    </row>
    <row r="2789" spans="1:4">
      <c r="A2789" s="4">
        <v>2788</v>
      </c>
      <c r="B2789" s="6">
        <v>235</v>
      </c>
      <c r="C2789" s="7">
        <v>45719</v>
      </c>
      <c r="D2789" s="5">
        <v>8</v>
      </c>
    </row>
    <row r="2790" spans="1:4">
      <c r="A2790" s="4">
        <v>2789</v>
      </c>
      <c r="B2790" s="6">
        <v>85</v>
      </c>
      <c r="C2790" s="7">
        <v>45799</v>
      </c>
      <c r="D2790" s="5">
        <v>8</v>
      </c>
    </row>
    <row r="2791" spans="1:4">
      <c r="A2791" s="4">
        <v>2790</v>
      </c>
      <c r="B2791" s="6">
        <v>339</v>
      </c>
      <c r="C2791" s="7">
        <v>45708</v>
      </c>
      <c r="D2791" s="5">
        <v>6</v>
      </c>
    </row>
    <row r="2792" spans="1:4">
      <c r="A2792" s="4">
        <v>2791</v>
      </c>
      <c r="B2792" s="6">
        <v>11</v>
      </c>
      <c r="C2792" s="7">
        <v>45791</v>
      </c>
      <c r="D2792" s="5">
        <v>5</v>
      </c>
    </row>
    <row r="2793" spans="1:4">
      <c r="A2793" s="4">
        <v>2792</v>
      </c>
      <c r="B2793" s="6">
        <v>393</v>
      </c>
      <c r="C2793" s="7">
        <v>45737</v>
      </c>
      <c r="D2793" s="5">
        <v>5</v>
      </c>
    </row>
    <row r="2794" spans="1:4">
      <c r="A2794" s="4">
        <v>2793</v>
      </c>
      <c r="B2794" s="6">
        <v>325</v>
      </c>
      <c r="C2794" s="7">
        <v>45795</v>
      </c>
      <c r="D2794" s="5">
        <v>7</v>
      </c>
    </row>
    <row r="2795" spans="1:4">
      <c r="A2795" s="4">
        <v>2794</v>
      </c>
      <c r="B2795" s="6">
        <v>84</v>
      </c>
      <c r="C2795" s="7">
        <v>45683</v>
      </c>
      <c r="D2795" s="5">
        <v>6</v>
      </c>
    </row>
    <row r="2796" spans="1:4">
      <c r="A2796" s="4">
        <v>2795</v>
      </c>
      <c r="B2796" s="6">
        <v>293</v>
      </c>
      <c r="C2796" s="7">
        <v>45734</v>
      </c>
      <c r="D2796" s="5">
        <v>6</v>
      </c>
    </row>
    <row r="2797" spans="1:4">
      <c r="A2797" s="4">
        <v>2796</v>
      </c>
      <c r="B2797" s="6">
        <v>112</v>
      </c>
      <c r="C2797" s="7">
        <v>45717</v>
      </c>
      <c r="D2797" s="5">
        <v>10</v>
      </c>
    </row>
    <row r="2798" spans="1:4">
      <c r="A2798" s="4">
        <v>2797</v>
      </c>
      <c r="B2798" s="6">
        <v>216</v>
      </c>
      <c r="C2798" s="7">
        <v>45683</v>
      </c>
      <c r="D2798" s="5">
        <v>7</v>
      </c>
    </row>
    <row r="2799" spans="1:4">
      <c r="A2799" s="4">
        <v>2798</v>
      </c>
      <c r="B2799" s="6">
        <v>139</v>
      </c>
      <c r="C2799" s="7">
        <v>45687</v>
      </c>
      <c r="D2799" s="5">
        <v>5</v>
      </c>
    </row>
    <row r="2800" spans="1:4">
      <c r="A2800" s="4">
        <v>2799</v>
      </c>
      <c r="B2800" s="6">
        <v>49</v>
      </c>
      <c r="C2800" s="7">
        <v>45801</v>
      </c>
      <c r="D2800" s="5">
        <v>6</v>
      </c>
    </row>
    <row r="2801" spans="1:4">
      <c r="A2801" s="4">
        <v>2800</v>
      </c>
      <c r="B2801" s="6">
        <v>203</v>
      </c>
      <c r="C2801" s="7">
        <v>45775</v>
      </c>
      <c r="D2801" s="5">
        <v>5</v>
      </c>
    </row>
    <row r="2802" spans="1:4">
      <c r="A2802" s="4">
        <v>2801</v>
      </c>
      <c r="B2802" s="6">
        <v>277</v>
      </c>
      <c r="C2802" s="7">
        <v>45690</v>
      </c>
      <c r="D2802" s="5">
        <v>10</v>
      </c>
    </row>
    <row r="2803" spans="1:4">
      <c r="A2803" s="4">
        <v>2802</v>
      </c>
      <c r="B2803" s="6">
        <v>337</v>
      </c>
      <c r="C2803" s="7">
        <v>45734</v>
      </c>
      <c r="D2803" s="5">
        <v>6</v>
      </c>
    </row>
    <row r="2804" spans="1:4">
      <c r="A2804" s="4">
        <v>2803</v>
      </c>
      <c r="B2804" s="6">
        <v>379</v>
      </c>
      <c r="C2804" s="7">
        <v>45797</v>
      </c>
      <c r="D2804" s="5">
        <v>10</v>
      </c>
    </row>
    <row r="2805" spans="1:4">
      <c r="A2805" s="4">
        <v>2804</v>
      </c>
      <c r="B2805" s="6">
        <v>23</v>
      </c>
      <c r="C2805" s="7">
        <v>45802</v>
      </c>
      <c r="D2805" s="5">
        <v>6</v>
      </c>
    </row>
    <row r="2806" spans="1:4">
      <c r="A2806" s="4">
        <v>2805</v>
      </c>
      <c r="B2806" s="6">
        <v>239</v>
      </c>
      <c r="C2806" s="7">
        <v>45729</v>
      </c>
      <c r="D2806" s="5">
        <v>6</v>
      </c>
    </row>
    <row r="2807" spans="1:4">
      <c r="A2807" s="4">
        <v>2806</v>
      </c>
      <c r="B2807" s="6">
        <v>314</v>
      </c>
      <c r="C2807" s="7">
        <v>45838</v>
      </c>
      <c r="D2807" s="5">
        <v>5</v>
      </c>
    </row>
    <row r="2808" spans="1:4">
      <c r="A2808" s="4">
        <v>2807</v>
      </c>
      <c r="B2808" s="6">
        <v>335</v>
      </c>
      <c r="C2808" s="7">
        <v>45771</v>
      </c>
      <c r="D2808" s="5">
        <v>12</v>
      </c>
    </row>
    <row r="2809" spans="1:4">
      <c r="A2809" s="4">
        <v>2808</v>
      </c>
      <c r="B2809" s="6">
        <v>10</v>
      </c>
      <c r="C2809" s="7">
        <v>45827</v>
      </c>
      <c r="D2809" s="5">
        <v>6</v>
      </c>
    </row>
    <row r="2810" spans="1:4">
      <c r="A2810" s="4">
        <v>2809</v>
      </c>
      <c r="B2810" s="6">
        <v>71</v>
      </c>
      <c r="C2810" s="7">
        <v>45697</v>
      </c>
      <c r="D2810" s="5">
        <v>8</v>
      </c>
    </row>
    <row r="2811" spans="1:4">
      <c r="A2811" s="4">
        <v>2810</v>
      </c>
      <c r="B2811" s="6">
        <v>235</v>
      </c>
      <c r="C2811" s="7">
        <v>45816</v>
      </c>
      <c r="D2811" s="5">
        <v>5</v>
      </c>
    </row>
    <row r="2812" spans="1:4">
      <c r="A2812" s="4">
        <v>2811</v>
      </c>
      <c r="B2812" s="6">
        <v>42</v>
      </c>
      <c r="C2812" s="7">
        <v>45675</v>
      </c>
      <c r="D2812" s="5">
        <v>9</v>
      </c>
    </row>
    <row r="2813" spans="1:4">
      <c r="A2813" s="4">
        <v>2812</v>
      </c>
      <c r="B2813" s="6">
        <v>12</v>
      </c>
      <c r="C2813" s="7">
        <v>45816</v>
      </c>
      <c r="D2813" s="5">
        <v>5</v>
      </c>
    </row>
    <row r="2814" spans="1:4">
      <c r="A2814" s="4">
        <v>2813</v>
      </c>
      <c r="B2814" s="6">
        <v>253</v>
      </c>
      <c r="C2814" s="7">
        <v>45676</v>
      </c>
      <c r="D2814" s="5">
        <v>4</v>
      </c>
    </row>
    <row r="2815" spans="1:4">
      <c r="A2815" s="4">
        <v>2814</v>
      </c>
      <c r="B2815" s="6">
        <v>366</v>
      </c>
      <c r="C2815" s="7">
        <v>45768</v>
      </c>
      <c r="D2815" s="5">
        <v>6</v>
      </c>
    </row>
    <row r="2816" spans="1:4">
      <c r="A2816" s="4">
        <v>2815</v>
      </c>
      <c r="B2816" s="6">
        <v>356</v>
      </c>
      <c r="C2816" s="7">
        <v>45766</v>
      </c>
      <c r="D2816" s="5">
        <v>7</v>
      </c>
    </row>
    <row r="2817" spans="1:4">
      <c r="A2817" s="4">
        <v>2816</v>
      </c>
      <c r="B2817" s="6">
        <v>29</v>
      </c>
      <c r="C2817" s="7">
        <v>45834</v>
      </c>
      <c r="D2817" s="5">
        <v>11</v>
      </c>
    </row>
    <row r="2818" spans="1:4">
      <c r="A2818" s="4">
        <v>2817</v>
      </c>
      <c r="B2818" s="6">
        <v>180</v>
      </c>
      <c r="C2818" s="7">
        <v>45663</v>
      </c>
      <c r="D2818" s="5">
        <v>12</v>
      </c>
    </row>
    <row r="2819" spans="1:4">
      <c r="A2819" s="4">
        <v>2818</v>
      </c>
      <c r="B2819" s="6">
        <v>188</v>
      </c>
      <c r="C2819" s="7">
        <v>45679</v>
      </c>
      <c r="D2819" s="5">
        <v>8</v>
      </c>
    </row>
    <row r="2820" spans="1:4">
      <c r="A2820" s="4">
        <v>2819</v>
      </c>
      <c r="B2820" s="6">
        <v>283</v>
      </c>
      <c r="C2820" s="7">
        <v>45728</v>
      </c>
      <c r="D2820" s="5">
        <v>12</v>
      </c>
    </row>
    <row r="2821" spans="1:4">
      <c r="A2821" s="4">
        <v>2820</v>
      </c>
      <c r="B2821" s="6">
        <v>341</v>
      </c>
      <c r="C2821" s="7">
        <v>45833</v>
      </c>
      <c r="D2821" s="5">
        <v>4</v>
      </c>
    </row>
    <row r="2822" spans="1:4">
      <c r="A2822" s="4">
        <v>2821</v>
      </c>
      <c r="B2822" s="6">
        <v>337</v>
      </c>
      <c r="C2822" s="7">
        <v>45751</v>
      </c>
      <c r="D2822" s="5">
        <v>7</v>
      </c>
    </row>
    <row r="2823" spans="1:4">
      <c r="A2823" s="4">
        <v>2822</v>
      </c>
      <c r="B2823" s="6">
        <v>83</v>
      </c>
      <c r="C2823" s="7">
        <v>45823</v>
      </c>
      <c r="D2823" s="5">
        <v>11</v>
      </c>
    </row>
    <row r="2824" spans="1:4">
      <c r="A2824" s="4">
        <v>2823</v>
      </c>
      <c r="B2824" s="6">
        <v>220</v>
      </c>
      <c r="C2824" s="7">
        <v>45694</v>
      </c>
      <c r="D2824" s="5">
        <v>4</v>
      </c>
    </row>
    <row r="2825" spans="1:4">
      <c r="A2825" s="4">
        <v>2824</v>
      </c>
      <c r="B2825" s="6">
        <v>183</v>
      </c>
      <c r="C2825" s="7">
        <v>45785</v>
      </c>
      <c r="D2825" s="5">
        <v>10</v>
      </c>
    </row>
    <row r="2826" spans="1:4">
      <c r="A2826" s="4">
        <v>2825</v>
      </c>
      <c r="B2826" s="6">
        <v>334</v>
      </c>
      <c r="C2826" s="7">
        <v>45776</v>
      </c>
      <c r="D2826" s="5">
        <v>9</v>
      </c>
    </row>
    <row r="2827" spans="1:4">
      <c r="A2827" s="4">
        <v>2826</v>
      </c>
      <c r="B2827" s="6">
        <v>235</v>
      </c>
      <c r="C2827" s="7">
        <v>45665</v>
      </c>
      <c r="D2827" s="5">
        <v>11</v>
      </c>
    </row>
    <row r="2828" spans="1:4">
      <c r="A2828" s="4">
        <v>2827</v>
      </c>
      <c r="B2828" s="6">
        <v>164</v>
      </c>
      <c r="C2828" s="7">
        <v>45823</v>
      </c>
      <c r="D2828" s="5">
        <v>5</v>
      </c>
    </row>
    <row r="2829" spans="1:4">
      <c r="A2829" s="4">
        <v>2828</v>
      </c>
      <c r="B2829" s="6">
        <v>316</v>
      </c>
      <c r="C2829" s="7">
        <v>45819</v>
      </c>
      <c r="D2829" s="5">
        <v>7</v>
      </c>
    </row>
    <row r="2830" spans="1:4">
      <c r="A2830" s="4">
        <v>2829</v>
      </c>
      <c r="B2830" s="6">
        <v>397</v>
      </c>
      <c r="C2830" s="7">
        <v>45829</v>
      </c>
      <c r="D2830" s="5">
        <v>5</v>
      </c>
    </row>
    <row r="2831" spans="1:4">
      <c r="A2831" s="4">
        <v>2830</v>
      </c>
      <c r="B2831" s="6">
        <v>386</v>
      </c>
      <c r="C2831" s="7">
        <v>45680</v>
      </c>
      <c r="D2831" s="5">
        <v>5</v>
      </c>
    </row>
    <row r="2832" spans="1:4">
      <c r="A2832" s="4">
        <v>2831</v>
      </c>
      <c r="B2832" s="6">
        <v>113</v>
      </c>
      <c r="C2832" s="7">
        <v>45768</v>
      </c>
      <c r="D2832" s="5">
        <v>4</v>
      </c>
    </row>
    <row r="2833" spans="1:4">
      <c r="A2833" s="4">
        <v>2832</v>
      </c>
      <c r="B2833" s="6">
        <v>300</v>
      </c>
      <c r="C2833" s="7">
        <v>45731</v>
      </c>
      <c r="D2833" s="5">
        <v>8</v>
      </c>
    </row>
    <row r="2834" spans="1:4">
      <c r="A2834" s="4">
        <v>2833</v>
      </c>
      <c r="B2834" s="6">
        <v>13</v>
      </c>
      <c r="C2834" s="7">
        <v>45777</v>
      </c>
      <c r="D2834" s="5">
        <v>11</v>
      </c>
    </row>
    <row r="2835" spans="1:4">
      <c r="A2835" s="4">
        <v>2834</v>
      </c>
      <c r="B2835" s="6">
        <v>383</v>
      </c>
      <c r="C2835" s="7">
        <v>45721</v>
      </c>
      <c r="D2835" s="5">
        <v>11</v>
      </c>
    </row>
    <row r="2836" spans="1:4">
      <c r="A2836" s="4">
        <v>2835</v>
      </c>
      <c r="B2836" s="6">
        <v>16</v>
      </c>
      <c r="C2836" s="7">
        <v>45729</v>
      </c>
      <c r="D2836" s="5">
        <v>10</v>
      </c>
    </row>
    <row r="2837" spans="1:4">
      <c r="A2837" s="4">
        <v>2836</v>
      </c>
      <c r="B2837" s="6">
        <v>72</v>
      </c>
      <c r="C2837" s="7">
        <v>45725</v>
      </c>
      <c r="D2837" s="5">
        <v>9</v>
      </c>
    </row>
    <row r="2838" spans="1:4">
      <c r="A2838" s="4">
        <v>2837</v>
      </c>
      <c r="B2838" s="6">
        <v>37</v>
      </c>
      <c r="C2838" s="7">
        <v>45778</v>
      </c>
      <c r="D2838" s="5">
        <v>5</v>
      </c>
    </row>
    <row r="2839" spans="1:4">
      <c r="A2839" s="4">
        <v>2838</v>
      </c>
      <c r="B2839" s="6">
        <v>179</v>
      </c>
      <c r="C2839" s="7">
        <v>45744</v>
      </c>
      <c r="D2839" s="5">
        <v>5</v>
      </c>
    </row>
    <row r="2840" spans="1:4">
      <c r="A2840" s="4">
        <v>2839</v>
      </c>
      <c r="B2840" s="6">
        <v>229</v>
      </c>
      <c r="C2840" s="7">
        <v>45663</v>
      </c>
      <c r="D2840" s="5">
        <v>12</v>
      </c>
    </row>
    <row r="2841" spans="1:4">
      <c r="A2841" s="4">
        <v>2840</v>
      </c>
      <c r="B2841" s="6">
        <v>344</v>
      </c>
      <c r="C2841" s="7">
        <v>45784</v>
      </c>
      <c r="D2841" s="5">
        <v>4</v>
      </c>
    </row>
    <row r="2842" spans="1:4">
      <c r="A2842" s="4">
        <v>2841</v>
      </c>
      <c r="B2842" s="6">
        <v>34</v>
      </c>
      <c r="C2842" s="7">
        <v>45685</v>
      </c>
      <c r="D2842" s="5">
        <v>11</v>
      </c>
    </row>
    <row r="2843" spans="1:4">
      <c r="A2843" s="4">
        <v>2842</v>
      </c>
      <c r="B2843" s="6">
        <v>3</v>
      </c>
      <c r="C2843" s="7">
        <v>45750</v>
      </c>
      <c r="D2843" s="5">
        <v>6</v>
      </c>
    </row>
    <row r="2844" spans="1:4">
      <c r="A2844" s="4">
        <v>2843</v>
      </c>
      <c r="B2844" s="6">
        <v>348</v>
      </c>
      <c r="C2844" s="7">
        <v>45780</v>
      </c>
      <c r="D2844" s="5">
        <v>4</v>
      </c>
    </row>
    <row r="2845" spans="1:4">
      <c r="A2845" s="4">
        <v>2844</v>
      </c>
      <c r="B2845" s="6">
        <v>127</v>
      </c>
      <c r="C2845" s="7">
        <v>45712</v>
      </c>
      <c r="D2845" s="5">
        <v>10</v>
      </c>
    </row>
    <row r="2846" spans="1:4">
      <c r="A2846" s="4">
        <v>2845</v>
      </c>
      <c r="B2846" s="6">
        <v>26</v>
      </c>
      <c r="C2846" s="7">
        <v>45729</v>
      </c>
      <c r="D2846" s="5">
        <v>5</v>
      </c>
    </row>
    <row r="2847" spans="1:4">
      <c r="A2847" s="4">
        <v>2846</v>
      </c>
      <c r="B2847" s="6">
        <v>190</v>
      </c>
      <c r="C2847" s="7">
        <v>45808</v>
      </c>
      <c r="D2847" s="5">
        <v>4</v>
      </c>
    </row>
    <row r="2848" spans="1:4">
      <c r="A2848" s="4">
        <v>2847</v>
      </c>
      <c r="B2848" s="6">
        <v>160</v>
      </c>
      <c r="C2848" s="7">
        <v>45667</v>
      </c>
      <c r="D2848" s="5">
        <v>6</v>
      </c>
    </row>
    <row r="2849" spans="1:4">
      <c r="A2849" s="4">
        <v>2848</v>
      </c>
      <c r="B2849" s="6">
        <v>20</v>
      </c>
      <c r="C2849" s="7">
        <v>45824</v>
      </c>
      <c r="D2849" s="5">
        <v>11</v>
      </c>
    </row>
    <row r="2850" spans="1:4">
      <c r="A2850" s="4">
        <v>2849</v>
      </c>
      <c r="B2850" s="6">
        <v>292</v>
      </c>
      <c r="C2850" s="7">
        <v>45801</v>
      </c>
      <c r="D2850" s="5">
        <v>12</v>
      </c>
    </row>
    <row r="2851" spans="1:4">
      <c r="A2851" s="4">
        <v>2850</v>
      </c>
      <c r="B2851" s="6">
        <v>94</v>
      </c>
      <c r="C2851" s="7">
        <v>45808</v>
      </c>
      <c r="D2851" s="5">
        <v>4</v>
      </c>
    </row>
    <row r="2852" spans="1:4">
      <c r="A2852" s="4">
        <v>2851</v>
      </c>
      <c r="B2852" s="6">
        <v>296</v>
      </c>
      <c r="C2852" s="7">
        <v>45724</v>
      </c>
      <c r="D2852" s="5">
        <v>10</v>
      </c>
    </row>
    <row r="2853" spans="1:4">
      <c r="A2853" s="4">
        <v>2852</v>
      </c>
      <c r="B2853" s="6">
        <v>300</v>
      </c>
      <c r="C2853" s="7">
        <v>45667</v>
      </c>
      <c r="D2853" s="5">
        <v>8</v>
      </c>
    </row>
    <row r="2854" spans="1:4">
      <c r="A2854" s="4">
        <v>2853</v>
      </c>
      <c r="B2854" s="6">
        <v>322</v>
      </c>
      <c r="C2854" s="7">
        <v>45748</v>
      </c>
      <c r="D2854" s="5">
        <v>12</v>
      </c>
    </row>
    <row r="2855" spans="1:4">
      <c r="A2855" s="4">
        <v>2854</v>
      </c>
      <c r="B2855" s="6">
        <v>319</v>
      </c>
      <c r="C2855" s="7">
        <v>45679</v>
      </c>
      <c r="D2855" s="5">
        <v>12</v>
      </c>
    </row>
    <row r="2856" spans="1:4">
      <c r="A2856" s="4">
        <v>2855</v>
      </c>
      <c r="B2856" s="6">
        <v>312</v>
      </c>
      <c r="C2856" s="7">
        <v>45769</v>
      </c>
      <c r="D2856" s="5">
        <v>4</v>
      </c>
    </row>
    <row r="2857" spans="1:4">
      <c r="A2857" s="4">
        <v>2856</v>
      </c>
      <c r="B2857" s="6">
        <v>5</v>
      </c>
      <c r="C2857" s="7">
        <v>45719</v>
      </c>
      <c r="D2857" s="5">
        <v>6</v>
      </c>
    </row>
    <row r="2858" spans="1:4">
      <c r="A2858" s="4">
        <v>2857</v>
      </c>
      <c r="B2858" s="6">
        <v>391</v>
      </c>
      <c r="C2858" s="7">
        <v>45781</v>
      </c>
      <c r="D2858" s="5">
        <v>12</v>
      </c>
    </row>
    <row r="2859" spans="1:4">
      <c r="A2859" s="4">
        <v>2858</v>
      </c>
      <c r="B2859" s="6">
        <v>77</v>
      </c>
      <c r="C2859" s="7">
        <v>45682</v>
      </c>
      <c r="D2859" s="5">
        <v>11</v>
      </c>
    </row>
    <row r="2860" spans="1:4">
      <c r="A2860" s="4">
        <v>2859</v>
      </c>
      <c r="B2860" s="6">
        <v>33</v>
      </c>
      <c r="C2860" s="7">
        <v>45716</v>
      </c>
      <c r="D2860" s="5">
        <v>7</v>
      </c>
    </row>
    <row r="2861" spans="1:4">
      <c r="A2861" s="4">
        <v>2860</v>
      </c>
      <c r="B2861" s="6">
        <v>51</v>
      </c>
      <c r="C2861" s="7">
        <v>45796</v>
      </c>
      <c r="D2861" s="5">
        <v>10</v>
      </c>
    </row>
    <row r="2862" spans="1:4">
      <c r="A2862" s="4">
        <v>2861</v>
      </c>
      <c r="B2862" s="6">
        <v>249</v>
      </c>
      <c r="C2862" s="7">
        <v>45785</v>
      </c>
      <c r="D2862" s="5">
        <v>6</v>
      </c>
    </row>
    <row r="2863" spans="1:4">
      <c r="A2863" s="4">
        <v>2862</v>
      </c>
      <c r="B2863" s="6">
        <v>305</v>
      </c>
      <c r="C2863" s="7">
        <v>45686</v>
      </c>
      <c r="D2863" s="5">
        <v>4</v>
      </c>
    </row>
    <row r="2864" spans="1:4">
      <c r="A2864" s="4">
        <v>2863</v>
      </c>
      <c r="B2864" s="6">
        <v>53</v>
      </c>
      <c r="C2864" s="7">
        <v>45665</v>
      </c>
      <c r="D2864" s="5">
        <v>8</v>
      </c>
    </row>
    <row r="2865" spans="1:4">
      <c r="A2865" s="4">
        <v>2864</v>
      </c>
      <c r="B2865" s="6">
        <v>395</v>
      </c>
      <c r="C2865" s="7">
        <v>45745</v>
      </c>
      <c r="D2865" s="5">
        <v>4</v>
      </c>
    </row>
    <row r="2866" spans="1:4">
      <c r="A2866" s="4">
        <v>2865</v>
      </c>
      <c r="B2866" s="6">
        <v>213</v>
      </c>
      <c r="C2866" s="7">
        <v>45804</v>
      </c>
      <c r="D2866" s="5">
        <v>7</v>
      </c>
    </row>
    <row r="2867" spans="1:4">
      <c r="A2867" s="4">
        <v>2866</v>
      </c>
      <c r="B2867" s="6">
        <v>179</v>
      </c>
      <c r="C2867" s="7">
        <v>45754</v>
      </c>
      <c r="D2867" s="5">
        <v>5</v>
      </c>
    </row>
    <row r="2868" spans="1:4">
      <c r="A2868" s="4">
        <v>2867</v>
      </c>
      <c r="B2868" s="6">
        <v>240</v>
      </c>
      <c r="C2868" s="7">
        <v>45803</v>
      </c>
      <c r="D2868" s="5">
        <v>12</v>
      </c>
    </row>
    <row r="2869" spans="1:4">
      <c r="A2869" s="4">
        <v>2868</v>
      </c>
      <c r="B2869" s="6">
        <v>359</v>
      </c>
      <c r="C2869" s="7">
        <v>45702</v>
      </c>
      <c r="D2869" s="5">
        <v>7</v>
      </c>
    </row>
    <row r="2870" spans="1:4">
      <c r="A2870" s="4">
        <v>2869</v>
      </c>
      <c r="B2870" s="6">
        <v>81</v>
      </c>
      <c r="C2870" s="7">
        <v>45786</v>
      </c>
      <c r="D2870" s="5">
        <v>12</v>
      </c>
    </row>
    <row r="2871" spans="1:4">
      <c r="A2871" s="4">
        <v>2870</v>
      </c>
      <c r="B2871" s="6">
        <v>168</v>
      </c>
      <c r="C2871" s="7">
        <v>45682</v>
      </c>
      <c r="D2871" s="5">
        <v>11</v>
      </c>
    </row>
    <row r="2872" spans="1:4">
      <c r="A2872" s="4">
        <v>2871</v>
      </c>
      <c r="B2872" s="6">
        <v>352</v>
      </c>
      <c r="C2872" s="7">
        <v>45815</v>
      </c>
      <c r="D2872" s="5">
        <v>12</v>
      </c>
    </row>
    <row r="2873" spans="1:4">
      <c r="A2873" s="4">
        <v>2872</v>
      </c>
      <c r="B2873" s="6">
        <v>373</v>
      </c>
      <c r="C2873" s="7">
        <v>45674</v>
      </c>
      <c r="D2873" s="5">
        <v>12</v>
      </c>
    </row>
    <row r="2874" spans="1:4">
      <c r="A2874" s="4">
        <v>2873</v>
      </c>
      <c r="B2874" s="6">
        <v>337</v>
      </c>
      <c r="C2874" s="7">
        <v>45819</v>
      </c>
      <c r="D2874" s="5">
        <v>12</v>
      </c>
    </row>
    <row r="2875" spans="1:4">
      <c r="A2875" s="4">
        <v>2874</v>
      </c>
      <c r="B2875" s="6">
        <v>308</v>
      </c>
      <c r="C2875" s="7">
        <v>45735</v>
      </c>
      <c r="D2875" s="5">
        <v>5</v>
      </c>
    </row>
    <row r="2876" spans="1:4">
      <c r="A2876" s="4">
        <v>2875</v>
      </c>
      <c r="B2876" s="6">
        <v>395</v>
      </c>
      <c r="C2876" s="7">
        <v>45735</v>
      </c>
      <c r="D2876" s="5">
        <v>12</v>
      </c>
    </row>
    <row r="2877" spans="1:4">
      <c r="A2877" s="4">
        <v>2876</v>
      </c>
      <c r="B2877" s="6">
        <v>150</v>
      </c>
      <c r="C2877" s="7">
        <v>45810</v>
      </c>
      <c r="D2877" s="5">
        <v>8</v>
      </c>
    </row>
    <row r="2878" spans="1:4">
      <c r="A2878" s="4">
        <v>2877</v>
      </c>
      <c r="B2878" s="6">
        <v>267</v>
      </c>
      <c r="C2878" s="7">
        <v>45789</v>
      </c>
      <c r="D2878" s="5">
        <v>12</v>
      </c>
    </row>
    <row r="2879" spans="1:4">
      <c r="A2879" s="4">
        <v>2878</v>
      </c>
      <c r="B2879" s="6">
        <v>85</v>
      </c>
      <c r="C2879" s="7">
        <v>45686</v>
      </c>
      <c r="D2879" s="5">
        <v>12</v>
      </c>
    </row>
    <row r="2880" spans="1:4">
      <c r="A2880" s="4">
        <v>2879</v>
      </c>
      <c r="B2880" s="6">
        <v>13</v>
      </c>
      <c r="C2880" s="7">
        <v>45684</v>
      </c>
      <c r="D2880" s="5">
        <v>6</v>
      </c>
    </row>
    <row r="2881" spans="1:4">
      <c r="A2881" s="4">
        <v>2880</v>
      </c>
      <c r="B2881" s="6">
        <v>268</v>
      </c>
      <c r="C2881" s="7">
        <v>45744</v>
      </c>
      <c r="D2881" s="5">
        <v>10</v>
      </c>
    </row>
    <row r="2882" spans="1:4">
      <c r="A2882" s="4">
        <v>2881</v>
      </c>
      <c r="B2882" s="6">
        <v>105</v>
      </c>
      <c r="C2882" s="7">
        <v>45666</v>
      </c>
      <c r="D2882" s="5">
        <v>6</v>
      </c>
    </row>
    <row r="2883" spans="1:4">
      <c r="A2883" s="4">
        <v>2882</v>
      </c>
      <c r="B2883" s="6">
        <v>111</v>
      </c>
      <c r="C2883" s="7">
        <v>45810</v>
      </c>
      <c r="D2883" s="5">
        <v>5</v>
      </c>
    </row>
    <row r="2884" spans="1:4">
      <c r="A2884" s="4">
        <v>2883</v>
      </c>
      <c r="B2884" s="6">
        <v>303</v>
      </c>
      <c r="C2884" s="7">
        <v>45694</v>
      </c>
      <c r="D2884" s="5">
        <v>9</v>
      </c>
    </row>
    <row r="2885" spans="1:4">
      <c r="A2885" s="4">
        <v>2884</v>
      </c>
      <c r="B2885" s="6">
        <v>18</v>
      </c>
      <c r="C2885" s="7">
        <v>45701</v>
      </c>
      <c r="D2885" s="5">
        <v>12</v>
      </c>
    </row>
    <row r="2886" spans="1:4">
      <c r="A2886" s="4">
        <v>2885</v>
      </c>
      <c r="B2886" s="6">
        <v>81</v>
      </c>
      <c r="C2886" s="7">
        <v>45812</v>
      </c>
      <c r="D2886" s="5">
        <v>12</v>
      </c>
    </row>
    <row r="2887" spans="1:4">
      <c r="A2887" s="4">
        <v>2886</v>
      </c>
      <c r="B2887" s="6">
        <v>367</v>
      </c>
      <c r="C2887" s="7">
        <v>45726</v>
      </c>
      <c r="D2887" s="5">
        <v>11</v>
      </c>
    </row>
    <row r="2888" spans="1:4">
      <c r="A2888" s="4">
        <v>2887</v>
      </c>
      <c r="B2888" s="6">
        <v>307</v>
      </c>
      <c r="C2888" s="7">
        <v>45735</v>
      </c>
      <c r="D2888" s="5">
        <v>7</v>
      </c>
    </row>
    <row r="2889" spans="1:4">
      <c r="A2889" s="4">
        <v>2888</v>
      </c>
      <c r="B2889" s="6">
        <v>140</v>
      </c>
      <c r="C2889" s="7">
        <v>45723</v>
      </c>
      <c r="D2889" s="5">
        <v>12</v>
      </c>
    </row>
    <row r="2890" spans="1:4">
      <c r="A2890" s="4">
        <v>2889</v>
      </c>
      <c r="B2890" s="6">
        <v>319</v>
      </c>
      <c r="C2890" s="7">
        <v>45668</v>
      </c>
      <c r="D2890" s="5">
        <v>8</v>
      </c>
    </row>
    <row r="2891" spans="1:4">
      <c r="A2891" s="4">
        <v>2890</v>
      </c>
      <c r="B2891" s="6">
        <v>43</v>
      </c>
      <c r="C2891" s="7">
        <v>45702</v>
      </c>
      <c r="D2891" s="5">
        <v>4</v>
      </c>
    </row>
    <row r="2892" spans="1:4">
      <c r="A2892" s="4">
        <v>2891</v>
      </c>
      <c r="B2892" s="6">
        <v>262</v>
      </c>
      <c r="C2892" s="7">
        <v>45761</v>
      </c>
      <c r="D2892" s="5">
        <v>11</v>
      </c>
    </row>
    <row r="2893" spans="1:4">
      <c r="A2893" s="4">
        <v>2892</v>
      </c>
      <c r="B2893" s="6">
        <v>285</v>
      </c>
      <c r="C2893" s="7">
        <v>45779</v>
      </c>
      <c r="D2893" s="5">
        <v>12</v>
      </c>
    </row>
    <row r="2894" spans="1:4">
      <c r="A2894" s="4">
        <v>2893</v>
      </c>
      <c r="B2894" s="6">
        <v>341</v>
      </c>
      <c r="C2894" s="7">
        <v>45733</v>
      </c>
      <c r="D2894" s="5">
        <v>12</v>
      </c>
    </row>
    <row r="2895" spans="1:4">
      <c r="A2895" s="4">
        <v>2894</v>
      </c>
      <c r="B2895" s="6">
        <v>191</v>
      </c>
      <c r="C2895" s="7">
        <v>45828</v>
      </c>
      <c r="D2895" s="5">
        <v>7</v>
      </c>
    </row>
    <row r="2896" spans="1:4">
      <c r="A2896" s="4">
        <v>2895</v>
      </c>
      <c r="B2896" s="6">
        <v>245</v>
      </c>
      <c r="C2896" s="7">
        <v>45772</v>
      </c>
      <c r="D2896" s="5">
        <v>6</v>
      </c>
    </row>
    <row r="2897" spans="1:4">
      <c r="A2897" s="4">
        <v>2896</v>
      </c>
      <c r="B2897" s="6">
        <v>109</v>
      </c>
      <c r="C2897" s="7">
        <v>45706</v>
      </c>
      <c r="D2897" s="5">
        <v>10</v>
      </c>
    </row>
    <row r="2898" spans="1:4">
      <c r="A2898" s="4">
        <v>2897</v>
      </c>
      <c r="B2898" s="6">
        <v>150</v>
      </c>
      <c r="C2898" s="7">
        <v>45787</v>
      </c>
      <c r="D2898" s="5">
        <v>12</v>
      </c>
    </row>
    <row r="2899" spans="1:4">
      <c r="A2899" s="4">
        <v>2898</v>
      </c>
      <c r="B2899" s="6">
        <v>93</v>
      </c>
      <c r="C2899" s="7">
        <v>45803</v>
      </c>
      <c r="D2899" s="5">
        <v>12</v>
      </c>
    </row>
    <row r="2900" spans="1:4">
      <c r="A2900" s="4">
        <v>2899</v>
      </c>
      <c r="B2900" s="6">
        <v>283</v>
      </c>
      <c r="C2900" s="7">
        <v>45719</v>
      </c>
      <c r="D2900" s="5">
        <v>9</v>
      </c>
    </row>
    <row r="2901" spans="1:4">
      <c r="A2901" s="4">
        <v>2900</v>
      </c>
      <c r="B2901" s="6">
        <v>379</v>
      </c>
      <c r="C2901" s="7">
        <v>45781</v>
      </c>
      <c r="D2901" s="5">
        <v>8</v>
      </c>
    </row>
    <row r="2902" spans="1:4">
      <c r="A2902" s="4">
        <v>2901</v>
      </c>
      <c r="B2902" s="6">
        <v>98</v>
      </c>
      <c r="C2902" s="7">
        <v>45812</v>
      </c>
      <c r="D2902" s="5">
        <v>12</v>
      </c>
    </row>
    <row r="2903" spans="1:4">
      <c r="A2903" s="4">
        <v>2902</v>
      </c>
      <c r="B2903" s="6">
        <v>42</v>
      </c>
      <c r="C2903" s="7">
        <v>45792</v>
      </c>
      <c r="D2903" s="5">
        <v>8</v>
      </c>
    </row>
    <row r="2904" spans="1:4">
      <c r="A2904" s="4">
        <v>2903</v>
      </c>
      <c r="B2904" s="6">
        <v>380</v>
      </c>
      <c r="C2904" s="7">
        <v>45705</v>
      </c>
      <c r="D2904" s="5">
        <v>7</v>
      </c>
    </row>
    <row r="2905" spans="1:4">
      <c r="A2905" s="4">
        <v>2904</v>
      </c>
      <c r="B2905" s="6">
        <v>237</v>
      </c>
      <c r="C2905" s="7">
        <v>45692</v>
      </c>
      <c r="D2905" s="5">
        <v>7</v>
      </c>
    </row>
    <row r="2906" spans="1:4">
      <c r="A2906" s="4">
        <v>2905</v>
      </c>
      <c r="B2906" s="6">
        <v>268</v>
      </c>
      <c r="C2906" s="7">
        <v>45774</v>
      </c>
      <c r="D2906" s="5">
        <v>11</v>
      </c>
    </row>
    <row r="2907" spans="1:4">
      <c r="A2907" s="4">
        <v>2906</v>
      </c>
      <c r="B2907" s="6">
        <v>98</v>
      </c>
      <c r="C2907" s="7">
        <v>45771</v>
      </c>
      <c r="D2907" s="5">
        <v>4</v>
      </c>
    </row>
    <row r="2908" spans="1:4">
      <c r="A2908" s="4">
        <v>2907</v>
      </c>
      <c r="B2908" s="6">
        <v>313</v>
      </c>
      <c r="C2908" s="7">
        <v>45828</v>
      </c>
      <c r="D2908" s="5">
        <v>9</v>
      </c>
    </row>
    <row r="2909" spans="1:4">
      <c r="A2909" s="4">
        <v>2908</v>
      </c>
      <c r="B2909" s="6">
        <v>266</v>
      </c>
      <c r="C2909" s="7">
        <v>45723</v>
      </c>
      <c r="D2909" s="5">
        <v>5</v>
      </c>
    </row>
    <row r="2910" spans="1:4">
      <c r="A2910" s="4">
        <v>2909</v>
      </c>
      <c r="B2910" s="6">
        <v>271</v>
      </c>
      <c r="C2910" s="7">
        <v>45675</v>
      </c>
      <c r="D2910" s="5">
        <v>4</v>
      </c>
    </row>
    <row r="2911" spans="1:4">
      <c r="A2911" s="4">
        <v>2910</v>
      </c>
      <c r="B2911" s="6">
        <v>19</v>
      </c>
      <c r="C2911" s="7">
        <v>45798</v>
      </c>
      <c r="D2911" s="5">
        <v>11</v>
      </c>
    </row>
    <row r="2912" spans="1:4">
      <c r="A2912" s="4">
        <v>2911</v>
      </c>
      <c r="B2912" s="6">
        <v>74</v>
      </c>
      <c r="C2912" s="7">
        <v>45763</v>
      </c>
      <c r="D2912" s="5">
        <v>6</v>
      </c>
    </row>
    <row r="2913" spans="1:4">
      <c r="A2913" s="4">
        <v>2912</v>
      </c>
      <c r="B2913" s="6">
        <v>271</v>
      </c>
      <c r="C2913" s="7">
        <v>45664</v>
      </c>
      <c r="D2913" s="5">
        <v>12</v>
      </c>
    </row>
    <row r="2914" spans="1:4">
      <c r="A2914" s="4">
        <v>2913</v>
      </c>
      <c r="B2914" s="6">
        <v>237</v>
      </c>
      <c r="C2914" s="7">
        <v>45751</v>
      </c>
      <c r="D2914" s="5">
        <v>8</v>
      </c>
    </row>
    <row r="2915" spans="1:4">
      <c r="A2915" s="4">
        <v>2914</v>
      </c>
      <c r="B2915" s="6">
        <v>252</v>
      </c>
      <c r="C2915" s="7">
        <v>45702</v>
      </c>
      <c r="D2915" s="5">
        <v>11</v>
      </c>
    </row>
    <row r="2916" spans="1:4">
      <c r="A2916" s="4">
        <v>2915</v>
      </c>
      <c r="B2916" s="6">
        <v>355</v>
      </c>
      <c r="C2916" s="7">
        <v>45787</v>
      </c>
      <c r="D2916" s="5">
        <v>7</v>
      </c>
    </row>
    <row r="2917" spans="1:4">
      <c r="A2917" s="4">
        <v>2916</v>
      </c>
      <c r="B2917" s="6">
        <v>231</v>
      </c>
      <c r="C2917" s="7">
        <v>45824</v>
      </c>
      <c r="D2917" s="5">
        <v>7</v>
      </c>
    </row>
    <row r="2918" spans="1:4">
      <c r="A2918" s="4">
        <v>2917</v>
      </c>
      <c r="B2918" s="6">
        <v>391</v>
      </c>
      <c r="C2918" s="7">
        <v>45784</v>
      </c>
      <c r="D2918" s="5">
        <v>5</v>
      </c>
    </row>
    <row r="2919" spans="1:4">
      <c r="A2919" s="4">
        <v>2918</v>
      </c>
      <c r="B2919" s="6">
        <v>382</v>
      </c>
      <c r="C2919" s="7">
        <v>45711</v>
      </c>
      <c r="D2919" s="5">
        <v>7</v>
      </c>
    </row>
    <row r="2920" spans="1:4">
      <c r="A2920" s="4">
        <v>2919</v>
      </c>
      <c r="B2920" s="6">
        <v>380</v>
      </c>
      <c r="C2920" s="7">
        <v>45718</v>
      </c>
      <c r="D2920" s="5">
        <v>10</v>
      </c>
    </row>
    <row r="2921" spans="1:4">
      <c r="A2921" s="4">
        <v>2920</v>
      </c>
      <c r="B2921" s="6">
        <v>311</v>
      </c>
      <c r="C2921" s="7">
        <v>45739</v>
      </c>
      <c r="D2921" s="5">
        <v>6</v>
      </c>
    </row>
    <row r="2922" spans="1:4">
      <c r="A2922" s="4">
        <v>2921</v>
      </c>
      <c r="B2922" s="6">
        <v>382</v>
      </c>
      <c r="C2922" s="7">
        <v>45739</v>
      </c>
      <c r="D2922" s="5">
        <v>4</v>
      </c>
    </row>
    <row r="2923" spans="1:4">
      <c r="A2923" s="4">
        <v>2922</v>
      </c>
      <c r="B2923" s="6">
        <v>301</v>
      </c>
      <c r="C2923" s="7">
        <v>45826</v>
      </c>
      <c r="D2923" s="5">
        <v>9</v>
      </c>
    </row>
    <row r="2924" spans="1:4">
      <c r="A2924" s="4">
        <v>2923</v>
      </c>
      <c r="B2924" s="6">
        <v>286</v>
      </c>
      <c r="C2924" s="7">
        <v>45778</v>
      </c>
      <c r="D2924" s="5">
        <v>10</v>
      </c>
    </row>
    <row r="2925" spans="1:4">
      <c r="A2925" s="4">
        <v>2924</v>
      </c>
      <c r="B2925" s="6">
        <v>23</v>
      </c>
      <c r="C2925" s="7">
        <v>45713</v>
      </c>
      <c r="D2925" s="5">
        <v>11</v>
      </c>
    </row>
    <row r="2926" spans="1:4">
      <c r="A2926" s="4">
        <v>2925</v>
      </c>
      <c r="B2926" s="6">
        <v>369</v>
      </c>
      <c r="C2926" s="7">
        <v>45681</v>
      </c>
      <c r="D2926" s="5">
        <v>8</v>
      </c>
    </row>
    <row r="2927" spans="1:4">
      <c r="A2927" s="4">
        <v>2926</v>
      </c>
      <c r="B2927" s="6">
        <v>188</v>
      </c>
      <c r="C2927" s="7">
        <v>45721</v>
      </c>
      <c r="D2927" s="5">
        <v>8</v>
      </c>
    </row>
    <row r="2928" spans="1:4">
      <c r="A2928" s="4">
        <v>2927</v>
      </c>
      <c r="B2928" s="6">
        <v>399</v>
      </c>
      <c r="C2928" s="7">
        <v>45811</v>
      </c>
      <c r="D2928" s="5">
        <v>7</v>
      </c>
    </row>
    <row r="2929" spans="1:4">
      <c r="A2929" s="4">
        <v>2928</v>
      </c>
      <c r="B2929" s="6">
        <v>364</v>
      </c>
      <c r="C2929" s="7">
        <v>45836</v>
      </c>
      <c r="D2929" s="5">
        <v>7</v>
      </c>
    </row>
    <row r="2930" spans="1:4">
      <c r="A2930" s="4">
        <v>2929</v>
      </c>
      <c r="B2930" s="6">
        <v>201</v>
      </c>
      <c r="C2930" s="7">
        <v>45761</v>
      </c>
      <c r="D2930" s="5">
        <v>5</v>
      </c>
    </row>
    <row r="2931" spans="1:4">
      <c r="A2931" s="4">
        <v>2930</v>
      </c>
      <c r="B2931" s="6">
        <v>344</v>
      </c>
      <c r="C2931" s="7">
        <v>45807</v>
      </c>
      <c r="D2931" s="5">
        <v>9</v>
      </c>
    </row>
    <row r="2932" spans="1:4">
      <c r="A2932" s="4">
        <v>2931</v>
      </c>
      <c r="B2932" s="6">
        <v>5</v>
      </c>
      <c r="C2932" s="7">
        <v>45826</v>
      </c>
      <c r="D2932" s="5">
        <v>8</v>
      </c>
    </row>
    <row r="2933" spans="1:4">
      <c r="A2933" s="4">
        <v>2932</v>
      </c>
      <c r="B2933" s="6">
        <v>70</v>
      </c>
      <c r="C2933" s="7">
        <v>45671</v>
      </c>
      <c r="D2933" s="5">
        <v>5</v>
      </c>
    </row>
    <row r="2934" spans="1:4">
      <c r="A2934" s="4">
        <v>2933</v>
      </c>
      <c r="B2934" s="6">
        <v>262</v>
      </c>
      <c r="C2934" s="7">
        <v>45701</v>
      </c>
      <c r="D2934" s="5">
        <v>8</v>
      </c>
    </row>
    <row r="2935" spans="1:4">
      <c r="A2935" s="4">
        <v>2934</v>
      </c>
      <c r="B2935" s="6">
        <v>219</v>
      </c>
      <c r="C2935" s="7">
        <v>45666</v>
      </c>
      <c r="D2935" s="5">
        <v>6</v>
      </c>
    </row>
    <row r="2936" spans="1:4">
      <c r="A2936" s="4">
        <v>2935</v>
      </c>
      <c r="B2936" s="6">
        <v>252</v>
      </c>
      <c r="C2936" s="7">
        <v>45754</v>
      </c>
      <c r="D2936" s="5">
        <v>8</v>
      </c>
    </row>
    <row r="2937" spans="1:4">
      <c r="A2937" s="4">
        <v>2936</v>
      </c>
      <c r="B2937" s="6">
        <v>221</v>
      </c>
      <c r="C2937" s="7">
        <v>45809</v>
      </c>
      <c r="D2937" s="5">
        <v>4</v>
      </c>
    </row>
    <row r="2938" spans="1:4">
      <c r="A2938" s="4">
        <v>2937</v>
      </c>
      <c r="B2938" s="6">
        <v>227</v>
      </c>
      <c r="C2938" s="7">
        <v>45801</v>
      </c>
      <c r="D2938" s="5">
        <v>10</v>
      </c>
    </row>
    <row r="2939" spans="1:4">
      <c r="A2939" s="4">
        <v>2938</v>
      </c>
      <c r="B2939" s="6">
        <v>127</v>
      </c>
      <c r="C2939" s="7">
        <v>45737</v>
      </c>
      <c r="D2939" s="5">
        <v>10</v>
      </c>
    </row>
    <row r="2940" spans="1:4">
      <c r="A2940" s="4">
        <v>2939</v>
      </c>
      <c r="B2940" s="6">
        <v>313</v>
      </c>
      <c r="C2940" s="7">
        <v>45721</v>
      </c>
      <c r="D2940" s="5">
        <v>8</v>
      </c>
    </row>
    <row r="2941" spans="1:4">
      <c r="A2941" s="4">
        <v>2940</v>
      </c>
      <c r="B2941" s="6">
        <v>56</v>
      </c>
      <c r="C2941" s="7">
        <v>45746</v>
      </c>
      <c r="D2941" s="5">
        <v>8</v>
      </c>
    </row>
    <row r="2942" spans="1:4">
      <c r="A2942" s="4">
        <v>2941</v>
      </c>
      <c r="B2942" s="6">
        <v>100</v>
      </c>
      <c r="C2942" s="7">
        <v>45832</v>
      </c>
      <c r="D2942" s="5">
        <v>12</v>
      </c>
    </row>
    <row r="2943" spans="1:4">
      <c r="A2943" s="4">
        <v>2942</v>
      </c>
      <c r="B2943" s="6">
        <v>322</v>
      </c>
      <c r="C2943" s="7">
        <v>45711</v>
      </c>
      <c r="D2943" s="5">
        <v>11</v>
      </c>
    </row>
    <row r="2944" spans="1:4">
      <c r="A2944" s="4">
        <v>2943</v>
      </c>
      <c r="B2944" s="6">
        <v>265</v>
      </c>
      <c r="C2944" s="7">
        <v>45730</v>
      </c>
      <c r="D2944" s="5">
        <v>11</v>
      </c>
    </row>
    <row r="2945" spans="1:4">
      <c r="A2945" s="4">
        <v>2944</v>
      </c>
      <c r="B2945" s="6">
        <v>364</v>
      </c>
      <c r="C2945" s="7">
        <v>45708</v>
      </c>
      <c r="D2945" s="5">
        <v>8</v>
      </c>
    </row>
    <row r="2946" spans="1:4">
      <c r="A2946" s="4">
        <v>2945</v>
      </c>
      <c r="B2946" s="6">
        <v>313</v>
      </c>
      <c r="C2946" s="7">
        <v>45666</v>
      </c>
      <c r="D2946" s="5">
        <v>4</v>
      </c>
    </row>
    <row r="2947" spans="1:4">
      <c r="A2947" s="4">
        <v>2946</v>
      </c>
      <c r="B2947" s="6">
        <v>251</v>
      </c>
      <c r="C2947" s="7">
        <v>45794</v>
      </c>
      <c r="D2947" s="5">
        <v>10</v>
      </c>
    </row>
    <row r="2948" spans="1:4">
      <c r="A2948" s="4">
        <v>2947</v>
      </c>
      <c r="B2948" s="6">
        <v>262</v>
      </c>
      <c r="C2948" s="7">
        <v>45727</v>
      </c>
      <c r="D2948" s="5">
        <v>10</v>
      </c>
    </row>
    <row r="2949" spans="1:4">
      <c r="A2949" s="4">
        <v>2948</v>
      </c>
      <c r="B2949" s="6">
        <v>263</v>
      </c>
      <c r="C2949" s="7">
        <v>45724</v>
      </c>
      <c r="D2949" s="5">
        <v>5</v>
      </c>
    </row>
    <row r="2950" spans="1:4">
      <c r="A2950" s="4">
        <v>2949</v>
      </c>
      <c r="B2950" s="6">
        <v>366</v>
      </c>
      <c r="C2950" s="7">
        <v>45726</v>
      </c>
      <c r="D2950" s="5">
        <v>10</v>
      </c>
    </row>
    <row r="2951" spans="1:4">
      <c r="A2951" s="4">
        <v>2950</v>
      </c>
      <c r="B2951" s="6">
        <v>297</v>
      </c>
      <c r="C2951" s="7">
        <v>45807</v>
      </c>
      <c r="D2951" s="5">
        <v>7</v>
      </c>
    </row>
    <row r="2952" spans="1:4">
      <c r="A2952" s="4">
        <v>2951</v>
      </c>
      <c r="B2952" s="6">
        <v>128</v>
      </c>
      <c r="C2952" s="7">
        <v>45826</v>
      </c>
      <c r="D2952" s="5">
        <v>8</v>
      </c>
    </row>
    <row r="2953" spans="1:4">
      <c r="A2953" s="4">
        <v>2952</v>
      </c>
      <c r="B2953" s="6">
        <v>137</v>
      </c>
      <c r="C2953" s="7">
        <v>45782</v>
      </c>
      <c r="D2953" s="5">
        <v>8</v>
      </c>
    </row>
    <row r="2954" spans="1:4">
      <c r="A2954" s="4">
        <v>2953</v>
      </c>
      <c r="B2954" s="6">
        <v>316</v>
      </c>
      <c r="C2954" s="7">
        <v>45726</v>
      </c>
      <c r="D2954" s="5">
        <v>11</v>
      </c>
    </row>
    <row r="2955" spans="1:4">
      <c r="A2955" s="4">
        <v>2954</v>
      </c>
      <c r="B2955" s="6">
        <v>97</v>
      </c>
      <c r="C2955" s="7">
        <v>45810</v>
      </c>
      <c r="D2955" s="5">
        <v>4</v>
      </c>
    </row>
    <row r="2956" spans="1:4">
      <c r="A2956" s="4">
        <v>2955</v>
      </c>
      <c r="B2956" s="6">
        <v>110</v>
      </c>
      <c r="C2956" s="7">
        <v>45699</v>
      </c>
      <c r="D2956" s="5">
        <v>6</v>
      </c>
    </row>
    <row r="2957" spans="1:4">
      <c r="A2957" s="4">
        <v>2956</v>
      </c>
      <c r="B2957" s="6">
        <v>61</v>
      </c>
      <c r="C2957" s="7">
        <v>45722</v>
      </c>
      <c r="D2957" s="5">
        <v>9</v>
      </c>
    </row>
    <row r="2958" spans="1:4">
      <c r="A2958" s="4">
        <v>2957</v>
      </c>
      <c r="B2958" s="6">
        <v>269</v>
      </c>
      <c r="C2958" s="7">
        <v>45728</v>
      </c>
      <c r="D2958" s="5">
        <v>9</v>
      </c>
    </row>
    <row r="2959" spans="1:4">
      <c r="A2959" s="4">
        <v>2958</v>
      </c>
      <c r="B2959" s="6">
        <v>391</v>
      </c>
      <c r="C2959" s="7">
        <v>45838</v>
      </c>
      <c r="D2959" s="5">
        <v>9</v>
      </c>
    </row>
    <row r="2960" spans="1:4">
      <c r="A2960" s="4">
        <v>2959</v>
      </c>
      <c r="B2960" s="6">
        <v>94</v>
      </c>
      <c r="C2960" s="7">
        <v>45718</v>
      </c>
      <c r="D2960" s="5">
        <v>8</v>
      </c>
    </row>
    <row r="2961" spans="1:4">
      <c r="A2961" s="4">
        <v>2960</v>
      </c>
      <c r="B2961" s="6">
        <v>132</v>
      </c>
      <c r="C2961" s="7">
        <v>45805</v>
      </c>
      <c r="D2961" s="5">
        <v>6</v>
      </c>
    </row>
    <row r="2962" spans="1:4">
      <c r="A2962" s="4">
        <v>2961</v>
      </c>
      <c r="B2962" s="6">
        <v>214</v>
      </c>
      <c r="C2962" s="7">
        <v>45723</v>
      </c>
      <c r="D2962" s="5">
        <v>9</v>
      </c>
    </row>
    <row r="2963" spans="1:4">
      <c r="A2963" s="4">
        <v>2962</v>
      </c>
      <c r="B2963" s="6">
        <v>41</v>
      </c>
      <c r="C2963" s="7">
        <v>45735</v>
      </c>
      <c r="D2963" s="5">
        <v>9</v>
      </c>
    </row>
    <row r="2964" spans="1:4">
      <c r="A2964" s="4">
        <v>2963</v>
      </c>
      <c r="B2964" s="6">
        <v>329</v>
      </c>
      <c r="C2964" s="7">
        <v>45833</v>
      </c>
      <c r="D2964" s="5">
        <v>10</v>
      </c>
    </row>
    <row r="2965" spans="1:4">
      <c r="A2965" s="4">
        <v>2964</v>
      </c>
      <c r="B2965" s="6">
        <v>218</v>
      </c>
      <c r="C2965" s="7">
        <v>45781</v>
      </c>
      <c r="D2965" s="5">
        <v>12</v>
      </c>
    </row>
    <row r="2966" spans="1:4">
      <c r="A2966" s="4">
        <v>2965</v>
      </c>
      <c r="B2966" s="6">
        <v>379</v>
      </c>
      <c r="C2966" s="7">
        <v>45726</v>
      </c>
      <c r="D2966" s="5">
        <v>4</v>
      </c>
    </row>
    <row r="2967" spans="1:4">
      <c r="A2967" s="4">
        <v>2966</v>
      </c>
      <c r="B2967" s="6">
        <v>89</v>
      </c>
      <c r="C2967" s="7">
        <v>45704</v>
      </c>
      <c r="D2967" s="5">
        <v>6</v>
      </c>
    </row>
    <row r="2968" spans="1:4">
      <c r="A2968" s="4">
        <v>2967</v>
      </c>
      <c r="B2968" s="6">
        <v>92</v>
      </c>
      <c r="C2968" s="7">
        <v>45805</v>
      </c>
      <c r="D2968" s="5">
        <v>5</v>
      </c>
    </row>
    <row r="2969" spans="1:4">
      <c r="A2969" s="4">
        <v>2968</v>
      </c>
      <c r="B2969" s="6">
        <v>353</v>
      </c>
      <c r="C2969" s="7">
        <v>45718</v>
      </c>
      <c r="D2969" s="5">
        <v>10</v>
      </c>
    </row>
    <row r="2970" spans="1:4">
      <c r="A2970" s="4">
        <v>2969</v>
      </c>
      <c r="B2970" s="6">
        <v>117</v>
      </c>
      <c r="C2970" s="7">
        <v>45690</v>
      </c>
      <c r="D2970" s="5">
        <v>5</v>
      </c>
    </row>
    <row r="2971" spans="1:4">
      <c r="A2971" s="4">
        <v>2970</v>
      </c>
      <c r="B2971" s="6">
        <v>21</v>
      </c>
      <c r="C2971" s="7">
        <v>45713</v>
      </c>
      <c r="D2971" s="5">
        <v>9</v>
      </c>
    </row>
    <row r="2972" spans="1:4">
      <c r="A2972" s="4">
        <v>2971</v>
      </c>
      <c r="B2972" s="6">
        <v>19</v>
      </c>
      <c r="C2972" s="7">
        <v>45672</v>
      </c>
      <c r="D2972" s="5">
        <v>7</v>
      </c>
    </row>
    <row r="2973" spans="1:4">
      <c r="A2973" s="4">
        <v>2972</v>
      </c>
      <c r="B2973" s="6">
        <v>86</v>
      </c>
      <c r="C2973" s="7">
        <v>45789</v>
      </c>
      <c r="D2973" s="5">
        <v>9</v>
      </c>
    </row>
    <row r="2974" spans="1:4">
      <c r="A2974" s="4">
        <v>2973</v>
      </c>
      <c r="B2974" s="6">
        <v>343</v>
      </c>
      <c r="C2974" s="7">
        <v>45832</v>
      </c>
      <c r="D2974" s="5">
        <v>6</v>
      </c>
    </row>
    <row r="2975" spans="1:4">
      <c r="A2975" s="4">
        <v>2974</v>
      </c>
      <c r="B2975" s="6">
        <v>374</v>
      </c>
      <c r="C2975" s="7">
        <v>45779</v>
      </c>
      <c r="D2975" s="5">
        <v>4</v>
      </c>
    </row>
    <row r="2976" spans="1:4">
      <c r="A2976" s="4">
        <v>2975</v>
      </c>
      <c r="B2976" s="6">
        <v>272</v>
      </c>
      <c r="C2976" s="7">
        <v>45817</v>
      </c>
      <c r="D2976" s="5">
        <v>9</v>
      </c>
    </row>
    <row r="2977" spans="1:4">
      <c r="A2977" s="4">
        <v>2976</v>
      </c>
      <c r="B2977" s="6">
        <v>70</v>
      </c>
      <c r="C2977" s="7">
        <v>45766</v>
      </c>
      <c r="D2977" s="5">
        <v>7</v>
      </c>
    </row>
    <row r="2978" spans="1:4">
      <c r="A2978" s="4">
        <v>2977</v>
      </c>
      <c r="B2978" s="6">
        <v>333</v>
      </c>
      <c r="C2978" s="7">
        <v>45683</v>
      </c>
      <c r="D2978" s="5">
        <v>11</v>
      </c>
    </row>
    <row r="2979" spans="1:4">
      <c r="A2979" s="4">
        <v>2978</v>
      </c>
      <c r="B2979" s="6">
        <v>23</v>
      </c>
      <c r="C2979" s="7">
        <v>45730</v>
      </c>
      <c r="D2979" s="5">
        <v>9</v>
      </c>
    </row>
    <row r="2980" spans="1:4">
      <c r="A2980" s="4">
        <v>2979</v>
      </c>
      <c r="B2980" s="6">
        <v>351</v>
      </c>
      <c r="C2980" s="7">
        <v>45730</v>
      </c>
      <c r="D2980" s="5">
        <v>12</v>
      </c>
    </row>
    <row r="2981" spans="1:4">
      <c r="A2981" s="4">
        <v>2980</v>
      </c>
      <c r="B2981" s="6">
        <v>219</v>
      </c>
      <c r="C2981" s="7">
        <v>45815</v>
      </c>
      <c r="D2981" s="5">
        <v>5</v>
      </c>
    </row>
    <row r="2982" spans="1:4">
      <c r="A2982" s="4">
        <v>2981</v>
      </c>
      <c r="B2982" s="6">
        <v>235</v>
      </c>
      <c r="C2982" s="7">
        <v>45742</v>
      </c>
      <c r="D2982" s="5">
        <v>9</v>
      </c>
    </row>
    <row r="2983" spans="1:4">
      <c r="A2983" s="4">
        <v>2982</v>
      </c>
      <c r="B2983" s="6">
        <v>349</v>
      </c>
      <c r="C2983" s="7">
        <v>45700</v>
      </c>
      <c r="D2983" s="5">
        <v>7</v>
      </c>
    </row>
    <row r="2984" spans="1:4">
      <c r="A2984" s="4">
        <v>2983</v>
      </c>
      <c r="B2984" s="6">
        <v>166</v>
      </c>
      <c r="C2984" s="7">
        <v>45725</v>
      </c>
      <c r="D2984" s="5">
        <v>6</v>
      </c>
    </row>
    <row r="2985" spans="1:4">
      <c r="A2985" s="4">
        <v>2984</v>
      </c>
      <c r="B2985" s="6">
        <v>145</v>
      </c>
      <c r="C2985" s="7">
        <v>45744</v>
      </c>
      <c r="D2985" s="5">
        <v>4</v>
      </c>
    </row>
    <row r="2986" spans="1:4">
      <c r="A2986" s="4">
        <v>2985</v>
      </c>
      <c r="B2986" s="6">
        <v>205</v>
      </c>
      <c r="C2986" s="7">
        <v>45738</v>
      </c>
      <c r="D2986" s="5">
        <v>4</v>
      </c>
    </row>
    <row r="2987" spans="1:4">
      <c r="A2987" s="4">
        <v>2986</v>
      </c>
      <c r="B2987" s="6">
        <v>395</v>
      </c>
      <c r="C2987" s="7">
        <v>45723</v>
      </c>
      <c r="D2987" s="5">
        <v>11</v>
      </c>
    </row>
    <row r="2988" spans="1:4">
      <c r="A2988" s="4">
        <v>2987</v>
      </c>
      <c r="B2988" s="6">
        <v>57</v>
      </c>
      <c r="C2988" s="7">
        <v>45763</v>
      </c>
      <c r="D2988" s="5">
        <v>12</v>
      </c>
    </row>
    <row r="2989" spans="1:4">
      <c r="A2989" s="4">
        <v>2988</v>
      </c>
      <c r="B2989" s="6">
        <v>45</v>
      </c>
      <c r="C2989" s="7">
        <v>45836</v>
      </c>
      <c r="D2989" s="5">
        <v>11</v>
      </c>
    </row>
    <row r="2990" spans="1:4">
      <c r="A2990" s="4">
        <v>2989</v>
      </c>
      <c r="B2990" s="6">
        <v>276</v>
      </c>
      <c r="C2990" s="7">
        <v>45835</v>
      </c>
      <c r="D2990" s="5">
        <v>8</v>
      </c>
    </row>
    <row r="2991" spans="1:4">
      <c r="A2991" s="4">
        <v>2990</v>
      </c>
      <c r="B2991" s="6">
        <v>93</v>
      </c>
      <c r="C2991" s="7">
        <v>45696</v>
      </c>
      <c r="D2991" s="5">
        <v>11</v>
      </c>
    </row>
    <row r="2992" spans="1:4">
      <c r="A2992" s="4">
        <v>2991</v>
      </c>
      <c r="B2992" s="6">
        <v>232</v>
      </c>
      <c r="C2992" s="7">
        <v>45698</v>
      </c>
      <c r="D2992" s="5">
        <v>4</v>
      </c>
    </row>
    <row r="2993" spans="1:4">
      <c r="A2993" s="4">
        <v>2992</v>
      </c>
      <c r="B2993" s="6">
        <v>300</v>
      </c>
      <c r="C2993" s="7">
        <v>45815</v>
      </c>
      <c r="D2993" s="5">
        <v>5</v>
      </c>
    </row>
    <row r="2994" spans="1:4">
      <c r="A2994" s="4">
        <v>2993</v>
      </c>
      <c r="B2994" s="6">
        <v>25</v>
      </c>
      <c r="C2994" s="7">
        <v>45780</v>
      </c>
      <c r="D2994" s="5">
        <v>7</v>
      </c>
    </row>
    <row r="2995" spans="1:4">
      <c r="A2995" s="4">
        <v>2994</v>
      </c>
      <c r="B2995" s="6">
        <v>56</v>
      </c>
      <c r="C2995" s="7">
        <v>45710</v>
      </c>
      <c r="D2995" s="5">
        <v>4</v>
      </c>
    </row>
    <row r="2996" spans="1:4">
      <c r="A2996" s="4">
        <v>2995</v>
      </c>
      <c r="B2996" s="6">
        <v>350</v>
      </c>
      <c r="C2996" s="7">
        <v>45792</v>
      </c>
      <c r="D2996" s="5">
        <v>8</v>
      </c>
    </row>
    <row r="2997" spans="1:4">
      <c r="A2997" s="4">
        <v>2996</v>
      </c>
      <c r="B2997" s="6">
        <v>287</v>
      </c>
      <c r="C2997" s="7">
        <v>45775</v>
      </c>
      <c r="D2997" s="5">
        <v>7</v>
      </c>
    </row>
    <row r="2998" spans="1:4">
      <c r="A2998" s="4">
        <v>2997</v>
      </c>
      <c r="B2998" s="6">
        <v>361</v>
      </c>
      <c r="C2998" s="7">
        <v>45758</v>
      </c>
      <c r="D2998" s="5">
        <v>10</v>
      </c>
    </row>
    <row r="2999" spans="1:4">
      <c r="A2999" s="4">
        <v>2998</v>
      </c>
      <c r="B2999" s="6">
        <v>35</v>
      </c>
      <c r="C2999" s="7">
        <v>45770</v>
      </c>
      <c r="D2999" s="5">
        <v>5</v>
      </c>
    </row>
    <row r="3000" spans="1:4">
      <c r="A3000" s="4">
        <v>2999</v>
      </c>
      <c r="B3000" s="6">
        <v>180</v>
      </c>
      <c r="C3000" s="7">
        <v>45823</v>
      </c>
      <c r="D3000" s="5">
        <v>8</v>
      </c>
    </row>
    <row r="3001" spans="1:4">
      <c r="A3001" s="4">
        <v>3000</v>
      </c>
      <c r="B3001" s="6">
        <v>274</v>
      </c>
      <c r="C3001" s="7">
        <v>45726</v>
      </c>
      <c r="D3001" s="5">
        <v>5</v>
      </c>
    </row>
    <row r="3002" spans="1:4">
      <c r="A3002" s="4">
        <v>3001</v>
      </c>
      <c r="B3002" s="6">
        <v>346</v>
      </c>
      <c r="C3002" s="7">
        <v>45784</v>
      </c>
      <c r="D3002" s="5">
        <v>7</v>
      </c>
    </row>
    <row r="3003" spans="1:4">
      <c r="A3003" s="4">
        <v>3002</v>
      </c>
      <c r="B3003" s="6">
        <v>184</v>
      </c>
      <c r="C3003" s="7">
        <v>45761</v>
      </c>
      <c r="D3003" s="5">
        <v>4</v>
      </c>
    </row>
    <row r="3004" spans="1:4">
      <c r="A3004" s="4">
        <v>3003</v>
      </c>
      <c r="B3004" s="6">
        <v>259</v>
      </c>
      <c r="C3004" s="7">
        <v>45782</v>
      </c>
      <c r="D3004" s="5">
        <v>7</v>
      </c>
    </row>
    <row r="3005" spans="1:4">
      <c r="A3005" s="4">
        <v>3004</v>
      </c>
      <c r="B3005" s="6">
        <v>148</v>
      </c>
      <c r="C3005" s="7">
        <v>45696</v>
      </c>
      <c r="D3005" s="5">
        <v>4</v>
      </c>
    </row>
    <row r="3006" spans="1:4">
      <c r="A3006" s="4">
        <v>3005</v>
      </c>
      <c r="B3006" s="6">
        <v>253</v>
      </c>
      <c r="C3006" s="7">
        <v>45831</v>
      </c>
      <c r="D3006" s="5">
        <v>8</v>
      </c>
    </row>
    <row r="3007" spans="1:4">
      <c r="A3007" s="4">
        <v>3006</v>
      </c>
      <c r="B3007" s="6">
        <v>172</v>
      </c>
      <c r="C3007" s="7">
        <v>45801</v>
      </c>
      <c r="D3007" s="5">
        <v>4</v>
      </c>
    </row>
    <row r="3008" spans="1:4">
      <c r="A3008" s="4">
        <v>3007</v>
      </c>
      <c r="B3008" s="6">
        <v>131</v>
      </c>
      <c r="C3008" s="7">
        <v>45805</v>
      </c>
      <c r="D3008" s="5">
        <v>7</v>
      </c>
    </row>
    <row r="3009" spans="1:4">
      <c r="A3009" s="4">
        <v>3008</v>
      </c>
      <c r="B3009" s="6">
        <v>104</v>
      </c>
      <c r="C3009" s="7">
        <v>45829</v>
      </c>
      <c r="D3009" s="5">
        <v>12</v>
      </c>
    </row>
    <row r="3010" spans="1:4">
      <c r="A3010" s="4">
        <v>3009</v>
      </c>
      <c r="B3010" s="6">
        <v>203</v>
      </c>
      <c r="C3010" s="7">
        <v>45815</v>
      </c>
      <c r="D3010" s="5">
        <v>4</v>
      </c>
    </row>
    <row r="3011" spans="1:4">
      <c r="A3011" s="4">
        <v>3010</v>
      </c>
      <c r="B3011" s="6">
        <v>335</v>
      </c>
      <c r="C3011" s="7">
        <v>45787</v>
      </c>
      <c r="D3011" s="5">
        <v>4</v>
      </c>
    </row>
    <row r="3012" spans="1:4">
      <c r="A3012" s="4">
        <v>3011</v>
      </c>
      <c r="B3012" s="6">
        <v>11</v>
      </c>
      <c r="C3012" s="7">
        <v>45764</v>
      </c>
      <c r="D3012" s="5">
        <v>6</v>
      </c>
    </row>
    <row r="3013" spans="1:4">
      <c r="A3013" s="4">
        <v>3012</v>
      </c>
      <c r="B3013" s="6">
        <v>77</v>
      </c>
      <c r="C3013" s="7">
        <v>45687</v>
      </c>
      <c r="D3013" s="5">
        <v>7</v>
      </c>
    </row>
    <row r="3014" spans="1:4">
      <c r="A3014" s="4">
        <v>3013</v>
      </c>
      <c r="B3014" s="6">
        <v>87</v>
      </c>
      <c r="C3014" s="7">
        <v>45801</v>
      </c>
      <c r="D3014" s="5">
        <v>7</v>
      </c>
    </row>
    <row r="3015" spans="1:4">
      <c r="A3015" s="4">
        <v>3014</v>
      </c>
      <c r="B3015" s="6">
        <v>52</v>
      </c>
      <c r="C3015" s="7">
        <v>45779</v>
      </c>
      <c r="D3015" s="5">
        <v>8</v>
      </c>
    </row>
    <row r="3016" spans="1:4">
      <c r="A3016" s="4">
        <v>3015</v>
      </c>
      <c r="B3016" s="6">
        <v>351</v>
      </c>
      <c r="C3016" s="7">
        <v>45738</v>
      </c>
      <c r="D3016" s="5">
        <v>5</v>
      </c>
    </row>
    <row r="3017" spans="1:4">
      <c r="A3017" s="4">
        <v>3016</v>
      </c>
      <c r="B3017" s="6">
        <v>291</v>
      </c>
      <c r="C3017" s="7">
        <v>45708</v>
      </c>
      <c r="D3017" s="5">
        <v>12</v>
      </c>
    </row>
    <row r="3018" spans="1:4">
      <c r="A3018" s="4">
        <v>3017</v>
      </c>
      <c r="B3018" s="6">
        <v>273</v>
      </c>
      <c r="C3018" s="7">
        <v>45806</v>
      </c>
      <c r="D3018" s="5">
        <v>8</v>
      </c>
    </row>
    <row r="3019" spans="1:4">
      <c r="A3019" s="4">
        <v>3018</v>
      </c>
      <c r="B3019" s="6">
        <v>110</v>
      </c>
      <c r="C3019" s="7">
        <v>45763</v>
      </c>
      <c r="D3019" s="5">
        <v>9</v>
      </c>
    </row>
    <row r="3020" spans="1:4">
      <c r="A3020" s="4">
        <v>3019</v>
      </c>
      <c r="B3020" s="6">
        <v>253</v>
      </c>
      <c r="C3020" s="7">
        <v>45835</v>
      </c>
      <c r="D3020" s="5">
        <v>9</v>
      </c>
    </row>
    <row r="3021" spans="1:4">
      <c r="A3021" s="4">
        <v>3020</v>
      </c>
      <c r="B3021" s="6">
        <v>271</v>
      </c>
      <c r="C3021" s="7">
        <v>45807</v>
      </c>
      <c r="D3021" s="5">
        <v>6</v>
      </c>
    </row>
    <row r="3022" spans="1:4">
      <c r="A3022" s="4">
        <v>3021</v>
      </c>
      <c r="B3022" s="6">
        <v>51</v>
      </c>
      <c r="C3022" s="7">
        <v>45720</v>
      </c>
      <c r="D3022" s="5">
        <v>11</v>
      </c>
    </row>
    <row r="3023" spans="1:4">
      <c r="A3023" s="4">
        <v>3022</v>
      </c>
      <c r="B3023" s="6">
        <v>276</v>
      </c>
      <c r="C3023" s="7">
        <v>45759</v>
      </c>
      <c r="D3023" s="5">
        <v>11</v>
      </c>
    </row>
    <row r="3024" spans="1:4">
      <c r="A3024" s="4">
        <v>3023</v>
      </c>
      <c r="B3024" s="6">
        <v>284</v>
      </c>
      <c r="C3024" s="7">
        <v>45826</v>
      </c>
      <c r="D3024" s="5">
        <v>5</v>
      </c>
    </row>
    <row r="3025" spans="1:4">
      <c r="A3025" s="4">
        <v>3024</v>
      </c>
      <c r="B3025" s="6">
        <v>395</v>
      </c>
      <c r="C3025" s="7">
        <v>45707</v>
      </c>
      <c r="D3025" s="5">
        <v>11</v>
      </c>
    </row>
    <row r="3026" spans="1:4">
      <c r="A3026" s="4">
        <v>3025</v>
      </c>
      <c r="B3026" s="6">
        <v>212</v>
      </c>
      <c r="C3026" s="7">
        <v>45754</v>
      </c>
      <c r="D3026" s="5">
        <v>12</v>
      </c>
    </row>
    <row r="3027" spans="1:4">
      <c r="A3027" s="4">
        <v>3026</v>
      </c>
      <c r="B3027" s="6">
        <v>30</v>
      </c>
      <c r="C3027" s="7">
        <v>45754</v>
      </c>
      <c r="D3027" s="5">
        <v>10</v>
      </c>
    </row>
    <row r="3028" spans="1:4">
      <c r="A3028" s="4">
        <v>3027</v>
      </c>
      <c r="B3028" s="6">
        <v>102</v>
      </c>
      <c r="C3028" s="7">
        <v>45667</v>
      </c>
      <c r="D3028" s="5">
        <v>5</v>
      </c>
    </row>
    <row r="3029" spans="1:4">
      <c r="A3029" s="4">
        <v>3028</v>
      </c>
      <c r="B3029" s="6">
        <v>136</v>
      </c>
      <c r="C3029" s="7">
        <v>45786</v>
      </c>
      <c r="D3029" s="5">
        <v>10</v>
      </c>
    </row>
    <row r="3030" spans="1:4">
      <c r="A3030" s="4">
        <v>3029</v>
      </c>
      <c r="B3030" s="6">
        <v>399</v>
      </c>
      <c r="C3030" s="7">
        <v>45676</v>
      </c>
      <c r="D3030" s="5">
        <v>12</v>
      </c>
    </row>
    <row r="3031" spans="1:4">
      <c r="A3031" s="4">
        <v>3030</v>
      </c>
      <c r="B3031" s="6">
        <v>102</v>
      </c>
      <c r="C3031" s="7">
        <v>45732</v>
      </c>
      <c r="D3031" s="5">
        <v>6</v>
      </c>
    </row>
    <row r="3032" spans="1:4">
      <c r="A3032" s="4">
        <v>3031</v>
      </c>
      <c r="B3032" s="6">
        <v>79</v>
      </c>
      <c r="C3032" s="7">
        <v>45787</v>
      </c>
      <c r="D3032" s="5">
        <v>9</v>
      </c>
    </row>
    <row r="3033" spans="1:4">
      <c r="A3033" s="4">
        <v>3032</v>
      </c>
      <c r="B3033" s="6">
        <v>51</v>
      </c>
      <c r="C3033" s="7">
        <v>45767</v>
      </c>
      <c r="D3033" s="5">
        <v>9</v>
      </c>
    </row>
    <row r="3034" spans="1:4">
      <c r="A3034" s="4">
        <v>3033</v>
      </c>
      <c r="B3034" s="6">
        <v>8</v>
      </c>
      <c r="C3034" s="7">
        <v>45709</v>
      </c>
      <c r="D3034" s="5">
        <v>6</v>
      </c>
    </row>
    <row r="3035" spans="1:4">
      <c r="A3035" s="4">
        <v>3034</v>
      </c>
      <c r="B3035" s="6">
        <v>244</v>
      </c>
      <c r="C3035" s="7">
        <v>45700</v>
      </c>
      <c r="D3035" s="5">
        <v>8</v>
      </c>
    </row>
    <row r="3036" spans="1:4">
      <c r="A3036" s="4">
        <v>3035</v>
      </c>
      <c r="B3036" s="6">
        <v>208</v>
      </c>
      <c r="C3036" s="7">
        <v>45768</v>
      </c>
      <c r="D3036" s="5">
        <v>12</v>
      </c>
    </row>
    <row r="3037" spans="1:4">
      <c r="A3037" s="4">
        <v>3036</v>
      </c>
      <c r="B3037" s="6">
        <v>381</v>
      </c>
      <c r="C3037" s="7">
        <v>45821</v>
      </c>
      <c r="D3037" s="5">
        <v>7</v>
      </c>
    </row>
    <row r="3038" spans="1:4">
      <c r="A3038" s="4">
        <v>3037</v>
      </c>
      <c r="B3038" s="6">
        <v>152</v>
      </c>
      <c r="C3038" s="7">
        <v>45760</v>
      </c>
      <c r="D3038" s="5">
        <v>8</v>
      </c>
    </row>
    <row r="3039" spans="1:4">
      <c r="A3039" s="4">
        <v>3038</v>
      </c>
      <c r="B3039" s="6">
        <v>166</v>
      </c>
      <c r="C3039" s="7">
        <v>45809</v>
      </c>
      <c r="D3039" s="5">
        <v>4</v>
      </c>
    </row>
    <row r="3040" spans="1:4">
      <c r="A3040" s="4">
        <v>3039</v>
      </c>
      <c r="B3040" s="6">
        <v>266</v>
      </c>
      <c r="C3040" s="7">
        <v>45803</v>
      </c>
      <c r="D3040" s="5">
        <v>11</v>
      </c>
    </row>
    <row r="3041" spans="1:4">
      <c r="A3041" s="4">
        <v>3040</v>
      </c>
      <c r="B3041" s="6">
        <v>267</v>
      </c>
      <c r="C3041" s="7">
        <v>45794</v>
      </c>
      <c r="D3041" s="5">
        <v>11</v>
      </c>
    </row>
    <row r="3042" spans="1:4">
      <c r="A3042" s="4">
        <v>3041</v>
      </c>
      <c r="B3042" s="6">
        <v>98</v>
      </c>
      <c r="C3042" s="7">
        <v>45816</v>
      </c>
      <c r="D3042" s="5">
        <v>7</v>
      </c>
    </row>
    <row r="3043" spans="1:4">
      <c r="A3043" s="4">
        <v>3042</v>
      </c>
      <c r="B3043" s="6">
        <v>52</v>
      </c>
      <c r="C3043" s="7">
        <v>45762</v>
      </c>
      <c r="D3043" s="5">
        <v>5</v>
      </c>
    </row>
    <row r="3044" spans="1:4">
      <c r="A3044" s="4">
        <v>3043</v>
      </c>
      <c r="B3044" s="6">
        <v>376</v>
      </c>
      <c r="C3044" s="7">
        <v>45712</v>
      </c>
      <c r="D3044" s="5">
        <v>9</v>
      </c>
    </row>
    <row r="3045" spans="1:4">
      <c r="A3045" s="4">
        <v>3044</v>
      </c>
      <c r="B3045" s="6">
        <v>284</v>
      </c>
      <c r="C3045" s="7">
        <v>45721</v>
      </c>
      <c r="D3045" s="5">
        <v>12</v>
      </c>
    </row>
    <row r="3046" spans="1:4">
      <c r="A3046" s="4">
        <v>3045</v>
      </c>
      <c r="B3046" s="6">
        <v>268</v>
      </c>
      <c r="C3046" s="7">
        <v>45813</v>
      </c>
      <c r="D3046" s="5">
        <v>10</v>
      </c>
    </row>
    <row r="3047" spans="1:4">
      <c r="A3047" s="4">
        <v>3046</v>
      </c>
      <c r="B3047" s="6">
        <v>368</v>
      </c>
      <c r="C3047" s="7">
        <v>45698</v>
      </c>
      <c r="D3047" s="5">
        <v>11</v>
      </c>
    </row>
    <row r="3048" spans="1:4">
      <c r="A3048" s="4">
        <v>3047</v>
      </c>
      <c r="B3048" s="6">
        <v>19</v>
      </c>
      <c r="C3048" s="7">
        <v>45691</v>
      </c>
      <c r="D3048" s="5">
        <v>7</v>
      </c>
    </row>
    <row r="3049" spans="1:4">
      <c r="A3049" s="4">
        <v>3048</v>
      </c>
      <c r="B3049" s="6">
        <v>57</v>
      </c>
      <c r="C3049" s="7">
        <v>45803</v>
      </c>
      <c r="D3049" s="5">
        <v>11</v>
      </c>
    </row>
    <row r="3050" spans="1:4">
      <c r="A3050" s="4">
        <v>3049</v>
      </c>
      <c r="B3050" s="6">
        <v>126</v>
      </c>
      <c r="C3050" s="7">
        <v>45718</v>
      </c>
      <c r="D3050" s="5">
        <v>4</v>
      </c>
    </row>
    <row r="3051" spans="1:4">
      <c r="A3051" s="4">
        <v>3050</v>
      </c>
      <c r="B3051" s="6">
        <v>44</v>
      </c>
      <c r="C3051" s="7">
        <v>45830</v>
      </c>
      <c r="D3051" s="5">
        <v>5</v>
      </c>
    </row>
    <row r="3052" spans="1:4">
      <c r="A3052" s="4">
        <v>3051</v>
      </c>
      <c r="B3052" s="6">
        <v>188</v>
      </c>
      <c r="C3052" s="7">
        <v>45817</v>
      </c>
      <c r="D3052" s="5">
        <v>11</v>
      </c>
    </row>
    <row r="3053" spans="1:4">
      <c r="A3053" s="4">
        <v>3052</v>
      </c>
      <c r="B3053" s="6">
        <v>92</v>
      </c>
      <c r="C3053" s="7">
        <v>45678</v>
      </c>
      <c r="D3053" s="5">
        <v>5</v>
      </c>
    </row>
    <row r="3054" spans="1:4">
      <c r="A3054" s="4">
        <v>3053</v>
      </c>
      <c r="B3054" s="6">
        <v>5</v>
      </c>
      <c r="C3054" s="7">
        <v>45799</v>
      </c>
      <c r="D3054" s="5">
        <v>8</v>
      </c>
    </row>
    <row r="3055" spans="1:4">
      <c r="A3055" s="4">
        <v>3054</v>
      </c>
      <c r="B3055" s="6">
        <v>20</v>
      </c>
      <c r="C3055" s="7">
        <v>45801</v>
      </c>
      <c r="D3055" s="5">
        <v>6</v>
      </c>
    </row>
    <row r="3056" spans="1:4">
      <c r="A3056" s="4">
        <v>3055</v>
      </c>
      <c r="B3056" s="6">
        <v>321</v>
      </c>
      <c r="C3056" s="7">
        <v>45820</v>
      </c>
      <c r="D3056" s="5">
        <v>11</v>
      </c>
    </row>
    <row r="3057" spans="1:4">
      <c r="A3057" s="4">
        <v>3056</v>
      </c>
      <c r="B3057" s="6">
        <v>328</v>
      </c>
      <c r="C3057" s="7">
        <v>45698</v>
      </c>
      <c r="D3057" s="5">
        <v>12</v>
      </c>
    </row>
    <row r="3058" spans="1:4">
      <c r="A3058" s="4">
        <v>3057</v>
      </c>
      <c r="B3058" s="6">
        <v>210</v>
      </c>
      <c r="C3058" s="7">
        <v>45836</v>
      </c>
      <c r="D3058" s="5">
        <v>4</v>
      </c>
    </row>
    <row r="3059" spans="1:4">
      <c r="A3059" s="4">
        <v>3058</v>
      </c>
      <c r="B3059" s="6">
        <v>241</v>
      </c>
      <c r="C3059" s="7">
        <v>45695</v>
      </c>
      <c r="D3059" s="5">
        <v>5</v>
      </c>
    </row>
    <row r="3060" spans="1:4">
      <c r="A3060" s="4">
        <v>3059</v>
      </c>
      <c r="B3060" s="6">
        <v>345</v>
      </c>
      <c r="C3060" s="7">
        <v>45837</v>
      </c>
      <c r="D3060" s="5">
        <v>8</v>
      </c>
    </row>
    <row r="3061" spans="1:4">
      <c r="A3061" s="4">
        <v>3060</v>
      </c>
      <c r="B3061" s="6">
        <v>357</v>
      </c>
      <c r="C3061" s="7">
        <v>45718</v>
      </c>
      <c r="D3061" s="5">
        <v>7</v>
      </c>
    </row>
    <row r="3062" spans="1:4">
      <c r="A3062" s="4">
        <v>3061</v>
      </c>
      <c r="B3062" s="6">
        <v>249</v>
      </c>
      <c r="C3062" s="7">
        <v>45803</v>
      </c>
      <c r="D3062" s="5">
        <v>8</v>
      </c>
    </row>
    <row r="3063" spans="1:4">
      <c r="A3063" s="4">
        <v>3062</v>
      </c>
      <c r="B3063" s="6">
        <v>344</v>
      </c>
      <c r="C3063" s="7">
        <v>45679</v>
      </c>
      <c r="D3063" s="5">
        <v>9</v>
      </c>
    </row>
    <row r="3064" spans="1:4">
      <c r="A3064" s="4">
        <v>3063</v>
      </c>
      <c r="B3064" s="6">
        <v>131</v>
      </c>
      <c r="C3064" s="7">
        <v>45692</v>
      </c>
      <c r="D3064" s="5">
        <v>5</v>
      </c>
    </row>
    <row r="3065" spans="1:4">
      <c r="A3065" s="4">
        <v>3064</v>
      </c>
      <c r="B3065" s="6">
        <v>45</v>
      </c>
      <c r="C3065" s="7">
        <v>45673</v>
      </c>
      <c r="D3065" s="5">
        <v>4</v>
      </c>
    </row>
    <row r="3066" spans="1:4">
      <c r="A3066" s="4">
        <v>3065</v>
      </c>
      <c r="B3066" s="6">
        <v>281</v>
      </c>
      <c r="C3066" s="7">
        <v>45703</v>
      </c>
      <c r="D3066" s="5">
        <v>7</v>
      </c>
    </row>
    <row r="3067" spans="1:4">
      <c r="A3067" s="4">
        <v>3066</v>
      </c>
      <c r="B3067" s="6">
        <v>186</v>
      </c>
      <c r="C3067" s="7">
        <v>45714</v>
      </c>
      <c r="D3067" s="5">
        <v>11</v>
      </c>
    </row>
    <row r="3068" spans="1:4">
      <c r="A3068" s="4">
        <v>3067</v>
      </c>
      <c r="B3068" s="6">
        <v>277</v>
      </c>
      <c r="C3068" s="7">
        <v>45737</v>
      </c>
      <c r="D3068" s="5">
        <v>10</v>
      </c>
    </row>
    <row r="3069" spans="1:4">
      <c r="A3069" s="4">
        <v>3068</v>
      </c>
      <c r="B3069" s="6">
        <v>227</v>
      </c>
      <c r="C3069" s="7">
        <v>45681</v>
      </c>
      <c r="D3069" s="5">
        <v>10</v>
      </c>
    </row>
    <row r="3070" spans="1:4">
      <c r="A3070" s="4">
        <v>3069</v>
      </c>
      <c r="B3070" s="6">
        <v>383</v>
      </c>
      <c r="C3070" s="7">
        <v>45830</v>
      </c>
      <c r="D3070" s="5">
        <v>4</v>
      </c>
    </row>
    <row r="3071" spans="1:4">
      <c r="A3071" s="4">
        <v>3070</v>
      </c>
      <c r="B3071" s="6">
        <v>92</v>
      </c>
      <c r="C3071" s="7">
        <v>45716</v>
      </c>
      <c r="D3071" s="5">
        <v>9</v>
      </c>
    </row>
    <row r="3072" spans="1:4">
      <c r="A3072" s="4">
        <v>3071</v>
      </c>
      <c r="B3072" s="6">
        <v>70</v>
      </c>
      <c r="C3072" s="7">
        <v>45833</v>
      </c>
      <c r="D3072" s="5">
        <v>11</v>
      </c>
    </row>
    <row r="3073" spans="1:4">
      <c r="A3073" s="4">
        <v>3072</v>
      </c>
      <c r="B3073" s="6">
        <v>129</v>
      </c>
      <c r="C3073" s="7">
        <v>45833</v>
      </c>
      <c r="D3073" s="5">
        <v>6</v>
      </c>
    </row>
    <row r="3074" spans="1:4">
      <c r="A3074" s="4">
        <v>3073</v>
      </c>
      <c r="B3074" s="6">
        <v>51</v>
      </c>
      <c r="C3074" s="7">
        <v>45698</v>
      </c>
      <c r="D3074" s="5">
        <v>9</v>
      </c>
    </row>
    <row r="3075" spans="1:4">
      <c r="A3075" s="4">
        <v>3074</v>
      </c>
      <c r="B3075" s="6">
        <v>105</v>
      </c>
      <c r="C3075" s="7">
        <v>45763</v>
      </c>
      <c r="D3075" s="5">
        <v>9</v>
      </c>
    </row>
    <row r="3076" spans="1:4">
      <c r="A3076" s="4">
        <v>3075</v>
      </c>
      <c r="B3076" s="6">
        <v>264</v>
      </c>
      <c r="C3076" s="7">
        <v>45821</v>
      </c>
      <c r="D3076" s="5">
        <v>10</v>
      </c>
    </row>
    <row r="3077" spans="1:4">
      <c r="A3077" s="4">
        <v>3076</v>
      </c>
      <c r="B3077" s="6">
        <v>209</v>
      </c>
      <c r="C3077" s="7">
        <v>45699</v>
      </c>
      <c r="D3077" s="5">
        <v>10</v>
      </c>
    </row>
    <row r="3078" spans="1:4">
      <c r="A3078" s="4">
        <v>3077</v>
      </c>
      <c r="B3078" s="6">
        <v>55</v>
      </c>
      <c r="C3078" s="7">
        <v>45762</v>
      </c>
      <c r="D3078" s="5">
        <v>4</v>
      </c>
    </row>
    <row r="3079" spans="1:4">
      <c r="A3079" s="4">
        <v>3078</v>
      </c>
      <c r="B3079" s="6">
        <v>147</v>
      </c>
      <c r="C3079" s="7">
        <v>45691</v>
      </c>
      <c r="D3079" s="5">
        <v>7</v>
      </c>
    </row>
    <row r="3080" spans="1:4">
      <c r="A3080" s="4">
        <v>3079</v>
      </c>
      <c r="B3080" s="6">
        <v>384</v>
      </c>
      <c r="C3080" s="7">
        <v>45816</v>
      </c>
      <c r="D3080" s="5">
        <v>6</v>
      </c>
    </row>
    <row r="3081" spans="1:4">
      <c r="A3081" s="4">
        <v>3080</v>
      </c>
      <c r="B3081" s="6">
        <v>198</v>
      </c>
      <c r="C3081" s="7">
        <v>45799</v>
      </c>
      <c r="D3081" s="5">
        <v>5</v>
      </c>
    </row>
    <row r="3082" spans="1:4">
      <c r="A3082" s="4">
        <v>3081</v>
      </c>
      <c r="B3082" s="6">
        <v>21</v>
      </c>
      <c r="C3082" s="7">
        <v>45738</v>
      </c>
      <c r="D3082" s="5">
        <v>4</v>
      </c>
    </row>
    <row r="3083" spans="1:4">
      <c r="A3083" s="4">
        <v>3082</v>
      </c>
      <c r="B3083" s="6">
        <v>211</v>
      </c>
      <c r="C3083" s="7">
        <v>45712</v>
      </c>
      <c r="D3083" s="5">
        <v>6</v>
      </c>
    </row>
    <row r="3084" spans="1:4">
      <c r="A3084" s="4">
        <v>3083</v>
      </c>
      <c r="B3084" s="6">
        <v>6</v>
      </c>
      <c r="C3084" s="7">
        <v>45826</v>
      </c>
      <c r="D3084" s="5">
        <v>6</v>
      </c>
    </row>
    <row r="3085" spans="1:4">
      <c r="A3085" s="4">
        <v>3084</v>
      </c>
      <c r="B3085" s="6">
        <v>231</v>
      </c>
      <c r="C3085" s="7">
        <v>45696</v>
      </c>
      <c r="D3085" s="5">
        <v>11</v>
      </c>
    </row>
    <row r="3086" spans="1:4">
      <c r="A3086" s="4">
        <v>3085</v>
      </c>
      <c r="B3086" s="6">
        <v>260</v>
      </c>
      <c r="C3086" s="7">
        <v>45681</v>
      </c>
      <c r="D3086" s="5">
        <v>4</v>
      </c>
    </row>
    <row r="3087" spans="1:4">
      <c r="A3087" s="4">
        <v>3086</v>
      </c>
      <c r="B3087" s="6">
        <v>72</v>
      </c>
      <c r="C3087" s="7">
        <v>45824</v>
      </c>
      <c r="D3087" s="5">
        <v>7</v>
      </c>
    </row>
    <row r="3088" spans="1:4">
      <c r="A3088" s="4">
        <v>3087</v>
      </c>
      <c r="B3088" s="6">
        <v>124</v>
      </c>
      <c r="C3088" s="7">
        <v>45794</v>
      </c>
      <c r="D3088" s="5">
        <v>9</v>
      </c>
    </row>
    <row r="3089" spans="1:4">
      <c r="A3089" s="4">
        <v>3088</v>
      </c>
      <c r="B3089" s="6">
        <v>312</v>
      </c>
      <c r="C3089" s="7">
        <v>45793</v>
      </c>
      <c r="D3089" s="5">
        <v>6</v>
      </c>
    </row>
    <row r="3090" spans="1:4">
      <c r="A3090" s="4">
        <v>3089</v>
      </c>
      <c r="B3090" s="6">
        <v>309</v>
      </c>
      <c r="C3090" s="7">
        <v>45658</v>
      </c>
      <c r="D3090" s="5">
        <v>5</v>
      </c>
    </row>
    <row r="3091" spans="1:4">
      <c r="A3091" s="4">
        <v>3090</v>
      </c>
      <c r="B3091" s="6">
        <v>147</v>
      </c>
      <c r="C3091" s="7">
        <v>45698</v>
      </c>
      <c r="D3091" s="5">
        <v>10</v>
      </c>
    </row>
    <row r="3092" spans="1:4">
      <c r="A3092" s="4">
        <v>3091</v>
      </c>
      <c r="B3092" s="6">
        <v>297</v>
      </c>
      <c r="C3092" s="7">
        <v>45835</v>
      </c>
      <c r="D3092" s="5">
        <v>9</v>
      </c>
    </row>
    <row r="3093" spans="1:4">
      <c r="A3093" s="4">
        <v>3092</v>
      </c>
      <c r="B3093" s="6">
        <v>71</v>
      </c>
      <c r="C3093" s="7">
        <v>45747</v>
      </c>
      <c r="D3093" s="5">
        <v>6</v>
      </c>
    </row>
    <row r="3094" spans="1:4">
      <c r="A3094" s="4">
        <v>3093</v>
      </c>
      <c r="B3094" s="6">
        <v>366</v>
      </c>
      <c r="C3094" s="7">
        <v>45815</v>
      </c>
      <c r="D3094" s="5">
        <v>8</v>
      </c>
    </row>
    <row r="3095" spans="1:4">
      <c r="A3095" s="4">
        <v>3094</v>
      </c>
      <c r="B3095" s="6">
        <v>370</v>
      </c>
      <c r="C3095" s="7">
        <v>45756</v>
      </c>
      <c r="D3095" s="5">
        <v>10</v>
      </c>
    </row>
    <row r="3096" spans="1:4">
      <c r="A3096" s="4">
        <v>3095</v>
      </c>
      <c r="B3096" s="6">
        <v>46</v>
      </c>
      <c r="C3096" s="7">
        <v>45826</v>
      </c>
      <c r="D3096" s="5">
        <v>12</v>
      </c>
    </row>
    <row r="3097" spans="1:4">
      <c r="A3097" s="4">
        <v>3096</v>
      </c>
      <c r="B3097" s="6">
        <v>127</v>
      </c>
      <c r="C3097" s="7">
        <v>45717</v>
      </c>
      <c r="D3097" s="5">
        <v>6</v>
      </c>
    </row>
    <row r="3098" spans="1:4">
      <c r="A3098" s="4">
        <v>3097</v>
      </c>
      <c r="B3098" s="6">
        <v>380</v>
      </c>
      <c r="C3098" s="7">
        <v>45782</v>
      </c>
      <c r="D3098" s="5">
        <v>5</v>
      </c>
    </row>
    <row r="3099" spans="1:4">
      <c r="A3099" s="4">
        <v>3098</v>
      </c>
      <c r="B3099" s="6">
        <v>301</v>
      </c>
      <c r="C3099" s="7">
        <v>45680</v>
      </c>
      <c r="D3099" s="5">
        <v>12</v>
      </c>
    </row>
    <row r="3100" spans="1:4">
      <c r="A3100" s="4">
        <v>3099</v>
      </c>
      <c r="B3100" s="6">
        <v>247</v>
      </c>
      <c r="C3100" s="7">
        <v>45838</v>
      </c>
      <c r="D3100" s="5">
        <v>6</v>
      </c>
    </row>
    <row r="3101" spans="1:4">
      <c r="A3101" s="4">
        <v>3100</v>
      </c>
      <c r="B3101" s="6">
        <v>311</v>
      </c>
      <c r="C3101" s="7">
        <v>45740</v>
      </c>
      <c r="D3101" s="5">
        <v>6</v>
      </c>
    </row>
    <row r="3102" spans="1:4">
      <c r="A3102" s="4">
        <v>3101</v>
      </c>
      <c r="B3102" s="6">
        <v>5</v>
      </c>
      <c r="C3102" s="7">
        <v>45783</v>
      </c>
      <c r="D3102" s="5">
        <v>4</v>
      </c>
    </row>
    <row r="3103" spans="1:4">
      <c r="A3103" s="4">
        <v>3102</v>
      </c>
      <c r="B3103" s="6">
        <v>68</v>
      </c>
      <c r="C3103" s="7">
        <v>45797</v>
      </c>
      <c r="D3103" s="5">
        <v>10</v>
      </c>
    </row>
    <row r="3104" spans="1:4">
      <c r="A3104" s="4">
        <v>3103</v>
      </c>
      <c r="B3104" s="6">
        <v>266</v>
      </c>
      <c r="C3104" s="7">
        <v>45751</v>
      </c>
      <c r="D3104" s="5">
        <v>6</v>
      </c>
    </row>
    <row r="3105" spans="1:4">
      <c r="A3105" s="4">
        <v>3104</v>
      </c>
      <c r="B3105" s="6">
        <v>14</v>
      </c>
      <c r="C3105" s="7">
        <v>45744</v>
      </c>
      <c r="D3105" s="5">
        <v>4</v>
      </c>
    </row>
    <row r="3106" spans="1:4">
      <c r="A3106" s="4">
        <v>3105</v>
      </c>
      <c r="B3106" s="6">
        <v>247</v>
      </c>
      <c r="C3106" s="7">
        <v>45735</v>
      </c>
      <c r="D3106" s="5">
        <v>5</v>
      </c>
    </row>
    <row r="3107" spans="1:4">
      <c r="A3107" s="4">
        <v>3106</v>
      </c>
      <c r="B3107" s="6">
        <v>84</v>
      </c>
      <c r="C3107" s="7">
        <v>45781</v>
      </c>
      <c r="D3107" s="5">
        <v>5</v>
      </c>
    </row>
    <row r="3108" spans="1:4">
      <c r="A3108" s="4">
        <v>3107</v>
      </c>
      <c r="B3108" s="6">
        <v>396</v>
      </c>
      <c r="C3108" s="7">
        <v>45834</v>
      </c>
      <c r="D3108" s="5">
        <v>8</v>
      </c>
    </row>
    <row r="3109" spans="1:4">
      <c r="A3109" s="4">
        <v>3108</v>
      </c>
      <c r="B3109" s="6">
        <v>289</v>
      </c>
      <c r="C3109" s="7">
        <v>45742</v>
      </c>
      <c r="D3109" s="5">
        <v>5</v>
      </c>
    </row>
    <row r="3110" spans="1:4">
      <c r="A3110" s="4">
        <v>3109</v>
      </c>
      <c r="B3110" s="6">
        <v>160</v>
      </c>
      <c r="C3110" s="7">
        <v>45779</v>
      </c>
      <c r="D3110" s="5">
        <v>9</v>
      </c>
    </row>
    <row r="3111" spans="1:4">
      <c r="A3111" s="4">
        <v>3110</v>
      </c>
      <c r="B3111" s="6">
        <v>41</v>
      </c>
      <c r="C3111" s="7">
        <v>45770</v>
      </c>
      <c r="D3111" s="5">
        <v>4</v>
      </c>
    </row>
    <row r="3112" spans="1:4">
      <c r="A3112" s="4">
        <v>3111</v>
      </c>
      <c r="B3112" s="6">
        <v>381</v>
      </c>
      <c r="C3112" s="7">
        <v>45706</v>
      </c>
      <c r="D3112" s="5">
        <v>9</v>
      </c>
    </row>
    <row r="3113" spans="1:4">
      <c r="A3113" s="4">
        <v>3112</v>
      </c>
      <c r="B3113" s="6">
        <v>3</v>
      </c>
      <c r="C3113" s="7">
        <v>45705</v>
      </c>
      <c r="D3113" s="5">
        <v>10</v>
      </c>
    </row>
    <row r="3114" spans="1:4">
      <c r="A3114" s="4">
        <v>3113</v>
      </c>
      <c r="B3114" s="6">
        <v>263</v>
      </c>
      <c r="C3114" s="7">
        <v>45700</v>
      </c>
      <c r="D3114" s="5">
        <v>8</v>
      </c>
    </row>
    <row r="3115" spans="1:4">
      <c r="A3115" s="4">
        <v>3114</v>
      </c>
      <c r="B3115" s="6">
        <v>119</v>
      </c>
      <c r="C3115" s="7">
        <v>45692</v>
      </c>
      <c r="D3115" s="5">
        <v>11</v>
      </c>
    </row>
    <row r="3116" spans="1:4">
      <c r="A3116" s="4">
        <v>3115</v>
      </c>
      <c r="B3116" s="6">
        <v>10</v>
      </c>
      <c r="C3116" s="7">
        <v>45715</v>
      </c>
      <c r="D3116" s="5">
        <v>11</v>
      </c>
    </row>
    <row r="3117" spans="1:4">
      <c r="A3117" s="4">
        <v>3116</v>
      </c>
      <c r="B3117" s="6">
        <v>379</v>
      </c>
      <c r="C3117" s="7">
        <v>45729</v>
      </c>
      <c r="D3117" s="5">
        <v>4</v>
      </c>
    </row>
    <row r="3118" spans="1:4">
      <c r="A3118" s="4">
        <v>3117</v>
      </c>
      <c r="B3118" s="6">
        <v>228</v>
      </c>
      <c r="C3118" s="7">
        <v>45684</v>
      </c>
      <c r="D3118" s="5">
        <v>6</v>
      </c>
    </row>
    <row r="3119" spans="1:4">
      <c r="A3119" s="4">
        <v>3118</v>
      </c>
      <c r="B3119" s="6">
        <v>60</v>
      </c>
      <c r="C3119" s="7">
        <v>45770</v>
      </c>
      <c r="D3119" s="5">
        <v>8</v>
      </c>
    </row>
    <row r="3120" spans="1:4">
      <c r="A3120" s="4">
        <v>3119</v>
      </c>
      <c r="B3120" s="6">
        <v>321</v>
      </c>
      <c r="C3120" s="7">
        <v>45663</v>
      </c>
      <c r="D3120" s="5">
        <v>11</v>
      </c>
    </row>
    <row r="3121" spans="1:4">
      <c r="A3121" s="4">
        <v>3120</v>
      </c>
      <c r="B3121" s="6">
        <v>264</v>
      </c>
      <c r="C3121" s="7">
        <v>45699</v>
      </c>
      <c r="D3121" s="5">
        <v>8</v>
      </c>
    </row>
    <row r="3122" spans="1:4">
      <c r="A3122" s="4">
        <v>3121</v>
      </c>
      <c r="B3122" s="6">
        <v>110</v>
      </c>
      <c r="C3122" s="7">
        <v>45799</v>
      </c>
      <c r="D3122" s="5">
        <v>11</v>
      </c>
    </row>
    <row r="3123" spans="1:4">
      <c r="A3123" s="4">
        <v>3122</v>
      </c>
      <c r="B3123" s="6">
        <v>146</v>
      </c>
      <c r="C3123" s="7">
        <v>45661</v>
      </c>
      <c r="D3123" s="5">
        <v>6</v>
      </c>
    </row>
    <row r="3124" spans="1:4">
      <c r="A3124" s="4">
        <v>3123</v>
      </c>
      <c r="B3124" s="6">
        <v>115</v>
      </c>
      <c r="C3124" s="7">
        <v>45702</v>
      </c>
      <c r="D3124" s="5">
        <v>11</v>
      </c>
    </row>
    <row r="3125" spans="1:4">
      <c r="A3125" s="4">
        <v>3124</v>
      </c>
      <c r="B3125" s="6">
        <v>109</v>
      </c>
      <c r="C3125" s="7">
        <v>45725</v>
      </c>
      <c r="D3125" s="5">
        <v>4</v>
      </c>
    </row>
    <row r="3126" spans="1:4">
      <c r="A3126" s="4">
        <v>3125</v>
      </c>
      <c r="B3126" s="6">
        <v>71</v>
      </c>
      <c r="C3126" s="7">
        <v>45771</v>
      </c>
      <c r="D3126" s="5">
        <v>8</v>
      </c>
    </row>
    <row r="3127" spans="1:4">
      <c r="A3127" s="4">
        <v>3126</v>
      </c>
      <c r="B3127" s="6">
        <v>246</v>
      </c>
      <c r="C3127" s="7">
        <v>45675</v>
      </c>
      <c r="D3127" s="5">
        <v>4</v>
      </c>
    </row>
    <row r="3128" spans="1:4">
      <c r="A3128" s="4">
        <v>3127</v>
      </c>
      <c r="B3128" s="6">
        <v>194</v>
      </c>
      <c r="C3128" s="7">
        <v>45678</v>
      </c>
      <c r="D3128" s="5">
        <v>8</v>
      </c>
    </row>
    <row r="3129" spans="1:4">
      <c r="A3129" s="4">
        <v>3128</v>
      </c>
      <c r="B3129" s="6">
        <v>165</v>
      </c>
      <c r="C3129" s="7">
        <v>45709</v>
      </c>
      <c r="D3129" s="5">
        <v>11</v>
      </c>
    </row>
    <row r="3130" spans="1:4">
      <c r="A3130" s="4">
        <v>3129</v>
      </c>
      <c r="B3130" s="6">
        <v>169</v>
      </c>
      <c r="C3130" s="7">
        <v>45771</v>
      </c>
      <c r="D3130" s="5">
        <v>9</v>
      </c>
    </row>
    <row r="3131" spans="1:4">
      <c r="A3131" s="4">
        <v>3130</v>
      </c>
      <c r="B3131" s="6">
        <v>187</v>
      </c>
      <c r="C3131" s="7">
        <v>45763</v>
      </c>
      <c r="D3131" s="5">
        <v>4</v>
      </c>
    </row>
    <row r="3132" spans="1:4">
      <c r="A3132" s="4">
        <v>3131</v>
      </c>
      <c r="B3132" s="6">
        <v>300</v>
      </c>
      <c r="C3132" s="7">
        <v>45728</v>
      </c>
      <c r="D3132" s="5">
        <v>5</v>
      </c>
    </row>
    <row r="3133" spans="1:4">
      <c r="A3133" s="4">
        <v>3132</v>
      </c>
      <c r="B3133" s="6">
        <v>145</v>
      </c>
      <c r="C3133" s="7">
        <v>45701</v>
      </c>
      <c r="D3133" s="5">
        <v>8</v>
      </c>
    </row>
    <row r="3134" spans="1:4">
      <c r="A3134" s="4">
        <v>3133</v>
      </c>
      <c r="B3134" s="6">
        <v>104</v>
      </c>
      <c r="C3134" s="7">
        <v>45712</v>
      </c>
      <c r="D3134" s="5">
        <v>5</v>
      </c>
    </row>
    <row r="3135" spans="1:4">
      <c r="A3135" s="4">
        <v>3134</v>
      </c>
      <c r="B3135" s="6">
        <v>48</v>
      </c>
      <c r="C3135" s="7">
        <v>45804</v>
      </c>
      <c r="D3135" s="5">
        <v>9</v>
      </c>
    </row>
    <row r="3136" spans="1:4">
      <c r="A3136" s="4">
        <v>3135</v>
      </c>
      <c r="B3136" s="6">
        <v>253</v>
      </c>
      <c r="C3136" s="7">
        <v>45757</v>
      </c>
      <c r="D3136" s="5">
        <v>8</v>
      </c>
    </row>
    <row r="3137" spans="1:4">
      <c r="A3137" s="4">
        <v>3136</v>
      </c>
      <c r="B3137" s="6">
        <v>75</v>
      </c>
      <c r="C3137" s="7">
        <v>45689</v>
      </c>
      <c r="D3137" s="5">
        <v>12</v>
      </c>
    </row>
    <row r="3138" spans="1:4">
      <c r="A3138" s="4">
        <v>3137</v>
      </c>
      <c r="B3138" s="6">
        <v>90</v>
      </c>
      <c r="C3138" s="7">
        <v>45836</v>
      </c>
      <c r="D3138" s="5">
        <v>4</v>
      </c>
    </row>
    <row r="3139" spans="1:4">
      <c r="A3139" s="4">
        <v>3138</v>
      </c>
      <c r="B3139" s="6">
        <v>191</v>
      </c>
      <c r="C3139" s="7">
        <v>45670</v>
      </c>
      <c r="D3139" s="5">
        <v>8</v>
      </c>
    </row>
    <row r="3140" spans="1:4">
      <c r="A3140" s="4">
        <v>3139</v>
      </c>
      <c r="B3140" s="6">
        <v>286</v>
      </c>
      <c r="C3140" s="7">
        <v>45814</v>
      </c>
      <c r="D3140" s="5">
        <v>8</v>
      </c>
    </row>
    <row r="3141" spans="1:4">
      <c r="A3141" s="4">
        <v>3140</v>
      </c>
      <c r="B3141" s="6">
        <v>361</v>
      </c>
      <c r="C3141" s="7">
        <v>45807</v>
      </c>
      <c r="D3141" s="5">
        <v>12</v>
      </c>
    </row>
    <row r="3142" spans="1:4">
      <c r="A3142" s="4">
        <v>3141</v>
      </c>
      <c r="B3142" s="6">
        <v>128</v>
      </c>
      <c r="C3142" s="7">
        <v>45818</v>
      </c>
      <c r="D3142" s="5">
        <v>10</v>
      </c>
    </row>
    <row r="3143" spans="1:4">
      <c r="A3143" s="4">
        <v>3142</v>
      </c>
      <c r="B3143" s="6">
        <v>205</v>
      </c>
      <c r="C3143" s="7">
        <v>45685</v>
      </c>
      <c r="D3143" s="5">
        <v>6</v>
      </c>
    </row>
    <row r="3144" spans="1:4">
      <c r="A3144" s="4">
        <v>3143</v>
      </c>
      <c r="B3144" s="6">
        <v>222</v>
      </c>
      <c r="C3144" s="7">
        <v>45658</v>
      </c>
      <c r="D3144" s="5">
        <v>10</v>
      </c>
    </row>
    <row r="3145" spans="1:4">
      <c r="A3145" s="4">
        <v>3144</v>
      </c>
      <c r="B3145" s="6">
        <v>204</v>
      </c>
      <c r="C3145" s="7">
        <v>45732</v>
      </c>
      <c r="D3145" s="5">
        <v>4</v>
      </c>
    </row>
    <row r="3146" spans="1:4">
      <c r="A3146" s="4">
        <v>3145</v>
      </c>
      <c r="B3146" s="6">
        <v>87</v>
      </c>
      <c r="C3146" s="7">
        <v>45727</v>
      </c>
      <c r="D3146" s="5">
        <v>12</v>
      </c>
    </row>
    <row r="3147" spans="1:4">
      <c r="A3147" s="4">
        <v>3146</v>
      </c>
      <c r="B3147" s="6">
        <v>203</v>
      </c>
      <c r="C3147" s="7">
        <v>45831</v>
      </c>
      <c r="D3147" s="5">
        <v>11</v>
      </c>
    </row>
    <row r="3148" spans="1:4">
      <c r="A3148" s="4">
        <v>3147</v>
      </c>
      <c r="B3148" s="6">
        <v>194</v>
      </c>
      <c r="C3148" s="7">
        <v>45804</v>
      </c>
      <c r="D3148" s="5">
        <v>11</v>
      </c>
    </row>
    <row r="3149" spans="1:4">
      <c r="A3149" s="4">
        <v>3148</v>
      </c>
      <c r="B3149" s="6">
        <v>294</v>
      </c>
      <c r="C3149" s="7">
        <v>45808</v>
      </c>
      <c r="D3149" s="5">
        <v>6</v>
      </c>
    </row>
    <row r="3150" spans="1:4">
      <c r="A3150" s="4">
        <v>3149</v>
      </c>
      <c r="B3150" s="6">
        <v>184</v>
      </c>
      <c r="C3150" s="7">
        <v>45811</v>
      </c>
      <c r="D3150" s="5">
        <v>11</v>
      </c>
    </row>
    <row r="3151" spans="1:4">
      <c r="A3151" s="4">
        <v>3150</v>
      </c>
      <c r="B3151" s="6">
        <v>95</v>
      </c>
      <c r="C3151" s="7">
        <v>45661</v>
      </c>
      <c r="D3151" s="5">
        <v>8</v>
      </c>
    </row>
    <row r="3152" spans="1:4">
      <c r="A3152" s="4">
        <v>3151</v>
      </c>
      <c r="B3152" s="6">
        <v>306</v>
      </c>
      <c r="C3152" s="7">
        <v>45689</v>
      </c>
      <c r="D3152" s="5">
        <v>4</v>
      </c>
    </row>
    <row r="3153" spans="1:4">
      <c r="A3153" s="4">
        <v>3152</v>
      </c>
      <c r="B3153" s="6">
        <v>102</v>
      </c>
      <c r="C3153" s="7">
        <v>45710</v>
      </c>
      <c r="D3153" s="5">
        <v>8</v>
      </c>
    </row>
    <row r="3154" spans="1:4">
      <c r="A3154" s="4">
        <v>3153</v>
      </c>
      <c r="B3154" s="6">
        <v>265</v>
      </c>
      <c r="C3154" s="7">
        <v>45766</v>
      </c>
      <c r="D3154" s="5">
        <v>6</v>
      </c>
    </row>
    <row r="3155" spans="1:4">
      <c r="A3155" s="4">
        <v>3154</v>
      </c>
      <c r="B3155" s="6">
        <v>280</v>
      </c>
      <c r="C3155" s="7">
        <v>45798</v>
      </c>
      <c r="D3155" s="5">
        <v>4</v>
      </c>
    </row>
    <row r="3156" spans="1:4">
      <c r="A3156" s="4">
        <v>3155</v>
      </c>
      <c r="B3156" s="6">
        <v>355</v>
      </c>
      <c r="C3156" s="7">
        <v>45718</v>
      </c>
      <c r="D3156" s="5">
        <v>11</v>
      </c>
    </row>
    <row r="3157" spans="1:4">
      <c r="A3157" s="4">
        <v>3156</v>
      </c>
      <c r="B3157" s="6">
        <v>52</v>
      </c>
      <c r="C3157" s="7">
        <v>45757</v>
      </c>
      <c r="D3157" s="5">
        <v>4</v>
      </c>
    </row>
    <row r="3158" spans="1:4">
      <c r="A3158" s="4">
        <v>3157</v>
      </c>
      <c r="B3158" s="6">
        <v>349</v>
      </c>
      <c r="C3158" s="7">
        <v>45794</v>
      </c>
      <c r="D3158" s="5">
        <v>8</v>
      </c>
    </row>
    <row r="3159" spans="1:4">
      <c r="A3159" s="4">
        <v>3158</v>
      </c>
      <c r="B3159" s="6">
        <v>56</v>
      </c>
      <c r="C3159" s="7">
        <v>45691</v>
      </c>
      <c r="D3159" s="5">
        <v>4</v>
      </c>
    </row>
    <row r="3160" spans="1:4">
      <c r="A3160" s="4">
        <v>3159</v>
      </c>
      <c r="B3160" s="6">
        <v>399</v>
      </c>
      <c r="C3160" s="7">
        <v>45678</v>
      </c>
      <c r="D3160" s="5">
        <v>7</v>
      </c>
    </row>
    <row r="3161" spans="1:4">
      <c r="A3161" s="4">
        <v>3160</v>
      </c>
      <c r="B3161" s="6">
        <v>306</v>
      </c>
      <c r="C3161" s="7">
        <v>45823</v>
      </c>
      <c r="D3161" s="5">
        <v>4</v>
      </c>
    </row>
    <row r="3162" spans="1:4">
      <c r="A3162" s="4">
        <v>3161</v>
      </c>
      <c r="B3162" s="6">
        <v>200</v>
      </c>
      <c r="C3162" s="7">
        <v>45806</v>
      </c>
      <c r="D3162" s="5">
        <v>9</v>
      </c>
    </row>
    <row r="3163" spans="1:4">
      <c r="A3163" s="4">
        <v>3162</v>
      </c>
      <c r="B3163" s="6">
        <v>238</v>
      </c>
      <c r="C3163" s="7">
        <v>45811</v>
      </c>
      <c r="D3163" s="5">
        <v>7</v>
      </c>
    </row>
    <row r="3164" spans="1:4">
      <c r="A3164" s="4">
        <v>3163</v>
      </c>
      <c r="B3164" s="6">
        <v>175</v>
      </c>
      <c r="C3164" s="7">
        <v>45741</v>
      </c>
      <c r="D3164" s="5">
        <v>9</v>
      </c>
    </row>
    <row r="3165" spans="1:4">
      <c r="A3165" s="4">
        <v>3164</v>
      </c>
      <c r="B3165" s="6">
        <v>388</v>
      </c>
      <c r="C3165" s="7">
        <v>45789</v>
      </c>
      <c r="D3165" s="5">
        <v>11</v>
      </c>
    </row>
    <row r="3166" spans="1:4">
      <c r="A3166" s="4">
        <v>3165</v>
      </c>
      <c r="B3166" s="6">
        <v>6</v>
      </c>
      <c r="C3166" s="7">
        <v>45750</v>
      </c>
      <c r="D3166" s="5">
        <v>12</v>
      </c>
    </row>
    <row r="3167" spans="1:4">
      <c r="A3167" s="4">
        <v>3166</v>
      </c>
      <c r="B3167" s="6">
        <v>161</v>
      </c>
      <c r="C3167" s="7">
        <v>45692</v>
      </c>
      <c r="D3167" s="5">
        <v>8</v>
      </c>
    </row>
    <row r="3168" spans="1:4">
      <c r="A3168" s="4">
        <v>3167</v>
      </c>
      <c r="B3168" s="6">
        <v>93</v>
      </c>
      <c r="C3168" s="7">
        <v>45660</v>
      </c>
      <c r="D3168" s="5">
        <v>10</v>
      </c>
    </row>
    <row r="3169" spans="1:4">
      <c r="A3169" s="4">
        <v>3168</v>
      </c>
      <c r="B3169" s="6">
        <v>193</v>
      </c>
      <c r="C3169" s="7">
        <v>45778</v>
      </c>
      <c r="D3169" s="5">
        <v>8</v>
      </c>
    </row>
    <row r="3170" spans="1:4">
      <c r="A3170" s="4">
        <v>3169</v>
      </c>
      <c r="B3170" s="6">
        <v>299</v>
      </c>
      <c r="C3170" s="7">
        <v>45759</v>
      </c>
      <c r="D3170" s="5">
        <v>5</v>
      </c>
    </row>
    <row r="3171" spans="1:4">
      <c r="A3171" s="4">
        <v>3170</v>
      </c>
      <c r="B3171" s="6">
        <v>279</v>
      </c>
      <c r="C3171" s="7">
        <v>45770</v>
      </c>
      <c r="D3171" s="5">
        <v>9</v>
      </c>
    </row>
    <row r="3172" spans="1:4">
      <c r="A3172" s="4">
        <v>3171</v>
      </c>
      <c r="B3172" s="6">
        <v>109</v>
      </c>
      <c r="C3172" s="7">
        <v>45814</v>
      </c>
      <c r="D3172" s="5">
        <v>4</v>
      </c>
    </row>
    <row r="3173" spans="1:4">
      <c r="A3173" s="4">
        <v>3172</v>
      </c>
      <c r="B3173" s="6">
        <v>162</v>
      </c>
      <c r="C3173" s="7">
        <v>45684</v>
      </c>
      <c r="D3173" s="5">
        <v>8</v>
      </c>
    </row>
    <row r="3174" spans="1:4">
      <c r="A3174" s="4">
        <v>3173</v>
      </c>
      <c r="B3174" s="6">
        <v>16</v>
      </c>
      <c r="C3174" s="7">
        <v>45793</v>
      </c>
      <c r="D3174" s="5">
        <v>10</v>
      </c>
    </row>
    <row r="3175" spans="1:4">
      <c r="A3175" s="4">
        <v>3174</v>
      </c>
      <c r="B3175" s="6">
        <v>93</v>
      </c>
      <c r="C3175" s="7">
        <v>45830</v>
      </c>
      <c r="D3175" s="5">
        <v>11</v>
      </c>
    </row>
    <row r="3176" spans="1:4">
      <c r="A3176" s="4">
        <v>3175</v>
      </c>
      <c r="B3176" s="6">
        <v>363</v>
      </c>
      <c r="C3176" s="7">
        <v>45660</v>
      </c>
      <c r="D3176" s="5">
        <v>8</v>
      </c>
    </row>
    <row r="3177" spans="1:4">
      <c r="A3177" s="4">
        <v>3176</v>
      </c>
      <c r="B3177" s="6">
        <v>400</v>
      </c>
      <c r="C3177" s="7">
        <v>45823</v>
      </c>
      <c r="D3177" s="5">
        <v>8</v>
      </c>
    </row>
    <row r="3178" spans="1:4">
      <c r="A3178" s="4">
        <v>3177</v>
      </c>
      <c r="B3178" s="6">
        <v>148</v>
      </c>
      <c r="C3178" s="7">
        <v>45707</v>
      </c>
      <c r="D3178" s="5">
        <v>12</v>
      </c>
    </row>
    <row r="3179" spans="1:4">
      <c r="A3179" s="4">
        <v>3178</v>
      </c>
      <c r="B3179" s="6">
        <v>170</v>
      </c>
      <c r="C3179" s="7">
        <v>45777</v>
      </c>
      <c r="D3179" s="5">
        <v>4</v>
      </c>
    </row>
    <row r="3180" spans="1:4">
      <c r="A3180" s="4">
        <v>3179</v>
      </c>
      <c r="B3180" s="6">
        <v>50</v>
      </c>
      <c r="C3180" s="7">
        <v>45687</v>
      </c>
      <c r="D3180" s="5">
        <v>7</v>
      </c>
    </row>
    <row r="3181" spans="1:4">
      <c r="A3181" s="4">
        <v>3180</v>
      </c>
      <c r="B3181" s="6">
        <v>97</v>
      </c>
      <c r="C3181" s="7">
        <v>45814</v>
      </c>
      <c r="D3181" s="5">
        <v>4</v>
      </c>
    </row>
    <row r="3182" spans="1:4">
      <c r="A3182" s="4">
        <v>3181</v>
      </c>
      <c r="B3182" s="6">
        <v>353</v>
      </c>
      <c r="C3182" s="7">
        <v>45668</v>
      </c>
      <c r="D3182" s="5">
        <v>12</v>
      </c>
    </row>
    <row r="3183" spans="1:4">
      <c r="A3183" s="4">
        <v>3182</v>
      </c>
      <c r="B3183" s="6">
        <v>309</v>
      </c>
      <c r="C3183" s="7">
        <v>45727</v>
      </c>
      <c r="D3183" s="5">
        <v>10</v>
      </c>
    </row>
    <row r="3184" spans="1:4">
      <c r="A3184" s="4">
        <v>3183</v>
      </c>
      <c r="B3184" s="6">
        <v>366</v>
      </c>
      <c r="C3184" s="7">
        <v>45827</v>
      </c>
      <c r="D3184" s="5">
        <v>5</v>
      </c>
    </row>
    <row r="3185" spans="1:4">
      <c r="A3185" s="4">
        <v>3184</v>
      </c>
      <c r="B3185" s="6">
        <v>69</v>
      </c>
      <c r="C3185" s="7">
        <v>45806</v>
      </c>
      <c r="D3185" s="5">
        <v>8</v>
      </c>
    </row>
    <row r="3186" spans="1:4">
      <c r="A3186" s="4">
        <v>3185</v>
      </c>
      <c r="B3186" s="6">
        <v>290</v>
      </c>
      <c r="C3186" s="7">
        <v>45829</v>
      </c>
      <c r="D3186" s="5">
        <v>4</v>
      </c>
    </row>
    <row r="3187" spans="1:4">
      <c r="A3187" s="4">
        <v>3186</v>
      </c>
      <c r="B3187" s="6">
        <v>121</v>
      </c>
      <c r="C3187" s="7">
        <v>45802</v>
      </c>
      <c r="D3187" s="5">
        <v>4</v>
      </c>
    </row>
    <row r="3188" spans="1:4">
      <c r="A3188" s="4">
        <v>3187</v>
      </c>
      <c r="B3188" s="6">
        <v>356</v>
      </c>
      <c r="C3188" s="7">
        <v>45755</v>
      </c>
      <c r="D3188" s="5">
        <v>5</v>
      </c>
    </row>
    <row r="3189" spans="1:4">
      <c r="A3189" s="4">
        <v>3188</v>
      </c>
      <c r="B3189" s="6">
        <v>198</v>
      </c>
      <c r="C3189" s="7">
        <v>45696</v>
      </c>
      <c r="D3189" s="5">
        <v>11</v>
      </c>
    </row>
    <row r="3190" spans="1:4">
      <c r="A3190" s="4">
        <v>3189</v>
      </c>
      <c r="B3190" s="6">
        <v>338</v>
      </c>
      <c r="C3190" s="7">
        <v>45824</v>
      </c>
      <c r="D3190" s="5">
        <v>8</v>
      </c>
    </row>
    <row r="3191" spans="1:4">
      <c r="A3191" s="4">
        <v>3190</v>
      </c>
      <c r="B3191" s="6">
        <v>197</v>
      </c>
      <c r="C3191" s="7">
        <v>45675</v>
      </c>
      <c r="D3191" s="5">
        <v>4</v>
      </c>
    </row>
    <row r="3192" spans="1:4">
      <c r="A3192" s="4">
        <v>3191</v>
      </c>
      <c r="B3192" s="6">
        <v>365</v>
      </c>
      <c r="C3192" s="7">
        <v>45719</v>
      </c>
      <c r="D3192" s="5">
        <v>7</v>
      </c>
    </row>
    <row r="3193" spans="1:4">
      <c r="A3193" s="4">
        <v>3192</v>
      </c>
      <c r="B3193" s="6">
        <v>31</v>
      </c>
      <c r="C3193" s="7">
        <v>45741</v>
      </c>
      <c r="D3193" s="5">
        <v>12</v>
      </c>
    </row>
    <row r="3194" spans="1:4">
      <c r="A3194" s="4">
        <v>3193</v>
      </c>
      <c r="B3194" s="6">
        <v>63</v>
      </c>
      <c r="C3194" s="7">
        <v>45728</v>
      </c>
      <c r="D3194" s="5">
        <v>6</v>
      </c>
    </row>
    <row r="3195" spans="1:4">
      <c r="A3195" s="4">
        <v>3194</v>
      </c>
      <c r="B3195" s="6">
        <v>93</v>
      </c>
      <c r="C3195" s="7">
        <v>45806</v>
      </c>
      <c r="D3195" s="5">
        <v>10</v>
      </c>
    </row>
    <row r="3196" spans="1:4">
      <c r="A3196" s="4">
        <v>3195</v>
      </c>
      <c r="B3196" s="6">
        <v>37</v>
      </c>
      <c r="C3196" s="7">
        <v>45792</v>
      </c>
      <c r="D3196" s="5">
        <v>8</v>
      </c>
    </row>
    <row r="3197" spans="1:4">
      <c r="A3197" s="4">
        <v>3196</v>
      </c>
      <c r="B3197" s="6">
        <v>62</v>
      </c>
      <c r="C3197" s="7">
        <v>45664</v>
      </c>
      <c r="D3197" s="5">
        <v>4</v>
      </c>
    </row>
    <row r="3198" spans="1:4">
      <c r="A3198" s="4">
        <v>3197</v>
      </c>
      <c r="B3198" s="6">
        <v>225</v>
      </c>
      <c r="C3198" s="7">
        <v>45725</v>
      </c>
      <c r="D3198" s="5">
        <v>12</v>
      </c>
    </row>
    <row r="3199" spans="1:4">
      <c r="A3199" s="4">
        <v>3198</v>
      </c>
      <c r="B3199" s="6">
        <v>203</v>
      </c>
      <c r="C3199" s="7">
        <v>45805</v>
      </c>
      <c r="D3199" s="5">
        <v>7</v>
      </c>
    </row>
    <row r="3200" spans="1:4">
      <c r="A3200" s="4">
        <v>3199</v>
      </c>
      <c r="B3200" s="6">
        <v>252</v>
      </c>
      <c r="C3200" s="7">
        <v>45738</v>
      </c>
      <c r="D3200" s="5">
        <v>10</v>
      </c>
    </row>
    <row r="3201" spans="1:4">
      <c r="A3201" s="4">
        <v>3200</v>
      </c>
      <c r="B3201" s="6">
        <v>329</v>
      </c>
      <c r="C3201" s="7">
        <v>45829</v>
      </c>
      <c r="D3201" s="5">
        <v>8</v>
      </c>
    </row>
    <row r="3202" spans="1:4">
      <c r="A3202" s="4">
        <v>3201</v>
      </c>
      <c r="B3202" s="6">
        <v>274</v>
      </c>
      <c r="C3202" s="7">
        <v>45703</v>
      </c>
      <c r="D3202" s="5">
        <v>11</v>
      </c>
    </row>
    <row r="3203" spans="1:4">
      <c r="A3203" s="4">
        <v>3202</v>
      </c>
      <c r="B3203" s="6">
        <v>165</v>
      </c>
      <c r="C3203" s="7">
        <v>45737</v>
      </c>
      <c r="D3203" s="5">
        <v>12</v>
      </c>
    </row>
    <row r="3204" spans="1:4">
      <c r="A3204" s="4">
        <v>3203</v>
      </c>
      <c r="B3204" s="6">
        <v>159</v>
      </c>
      <c r="C3204" s="7">
        <v>45742</v>
      </c>
      <c r="D3204" s="5">
        <v>4</v>
      </c>
    </row>
    <row r="3205" spans="1:4">
      <c r="A3205" s="4">
        <v>3204</v>
      </c>
      <c r="B3205" s="6">
        <v>358</v>
      </c>
      <c r="C3205" s="7">
        <v>45742</v>
      </c>
      <c r="D3205" s="5">
        <v>12</v>
      </c>
    </row>
    <row r="3206" spans="1:4">
      <c r="A3206" s="4">
        <v>3205</v>
      </c>
      <c r="B3206" s="6">
        <v>381</v>
      </c>
      <c r="C3206" s="7">
        <v>45819</v>
      </c>
      <c r="D3206" s="5">
        <v>4</v>
      </c>
    </row>
    <row r="3207" spans="1:4">
      <c r="A3207" s="4">
        <v>3206</v>
      </c>
      <c r="B3207" s="6">
        <v>294</v>
      </c>
      <c r="C3207" s="7">
        <v>45794</v>
      </c>
      <c r="D3207" s="5">
        <v>12</v>
      </c>
    </row>
    <row r="3208" spans="1:4">
      <c r="A3208" s="4">
        <v>3207</v>
      </c>
      <c r="B3208" s="6">
        <v>66</v>
      </c>
      <c r="C3208" s="7">
        <v>45795</v>
      </c>
      <c r="D3208" s="5">
        <v>7</v>
      </c>
    </row>
    <row r="3209" spans="1:4">
      <c r="A3209" s="4">
        <v>3208</v>
      </c>
      <c r="B3209" s="6">
        <v>243</v>
      </c>
      <c r="C3209" s="7">
        <v>45830</v>
      </c>
      <c r="D3209" s="5">
        <v>6</v>
      </c>
    </row>
    <row r="3210" spans="1:4">
      <c r="A3210" s="4">
        <v>3209</v>
      </c>
      <c r="B3210" s="6">
        <v>44</v>
      </c>
      <c r="C3210" s="7">
        <v>45708</v>
      </c>
      <c r="D3210" s="5">
        <v>9</v>
      </c>
    </row>
    <row r="3211" spans="1:4">
      <c r="A3211" s="4">
        <v>3210</v>
      </c>
      <c r="B3211" s="6">
        <v>273</v>
      </c>
      <c r="C3211" s="7">
        <v>45722</v>
      </c>
      <c r="D3211" s="5">
        <v>10</v>
      </c>
    </row>
    <row r="3212" spans="1:4">
      <c r="A3212" s="4">
        <v>3211</v>
      </c>
      <c r="B3212" s="6">
        <v>252</v>
      </c>
      <c r="C3212" s="7">
        <v>45727</v>
      </c>
      <c r="D3212" s="5">
        <v>4</v>
      </c>
    </row>
    <row r="3213" spans="1:4">
      <c r="A3213" s="4">
        <v>3212</v>
      </c>
      <c r="B3213" s="6">
        <v>72</v>
      </c>
      <c r="C3213" s="7">
        <v>45762</v>
      </c>
      <c r="D3213" s="5">
        <v>6</v>
      </c>
    </row>
    <row r="3214" spans="1:4">
      <c r="A3214" s="4">
        <v>3213</v>
      </c>
      <c r="B3214" s="6">
        <v>120</v>
      </c>
      <c r="C3214" s="7">
        <v>45808</v>
      </c>
      <c r="D3214" s="5">
        <v>8</v>
      </c>
    </row>
    <row r="3215" spans="1:4">
      <c r="A3215" s="4">
        <v>3214</v>
      </c>
      <c r="B3215" s="6">
        <v>74</v>
      </c>
      <c r="C3215" s="7">
        <v>45789</v>
      </c>
      <c r="D3215" s="5">
        <v>10</v>
      </c>
    </row>
    <row r="3216" spans="1:4">
      <c r="A3216" s="4">
        <v>3215</v>
      </c>
      <c r="B3216" s="6">
        <v>143</v>
      </c>
      <c r="C3216" s="7">
        <v>45814</v>
      </c>
      <c r="D3216" s="5">
        <v>4</v>
      </c>
    </row>
    <row r="3217" spans="1:4">
      <c r="A3217" s="4">
        <v>3216</v>
      </c>
      <c r="B3217" s="6">
        <v>179</v>
      </c>
      <c r="C3217" s="7">
        <v>45759</v>
      </c>
      <c r="D3217" s="5">
        <v>12</v>
      </c>
    </row>
    <row r="3218" spans="1:4">
      <c r="A3218" s="4">
        <v>3217</v>
      </c>
      <c r="B3218" s="6">
        <v>1</v>
      </c>
      <c r="C3218" s="7">
        <v>45686</v>
      </c>
      <c r="D3218" s="5">
        <v>11</v>
      </c>
    </row>
    <row r="3219" spans="1:4">
      <c r="A3219" s="4">
        <v>3218</v>
      </c>
      <c r="B3219" s="6">
        <v>242</v>
      </c>
      <c r="C3219" s="7">
        <v>45685</v>
      </c>
      <c r="D3219" s="5">
        <v>12</v>
      </c>
    </row>
    <row r="3220" spans="1:4">
      <c r="A3220" s="4">
        <v>3219</v>
      </c>
      <c r="B3220" s="6">
        <v>277</v>
      </c>
      <c r="C3220" s="7">
        <v>45716</v>
      </c>
      <c r="D3220" s="5">
        <v>10</v>
      </c>
    </row>
    <row r="3221" spans="1:4">
      <c r="A3221" s="4">
        <v>3220</v>
      </c>
      <c r="B3221" s="6">
        <v>8</v>
      </c>
      <c r="C3221" s="7">
        <v>45723</v>
      </c>
      <c r="D3221" s="5">
        <v>4</v>
      </c>
    </row>
    <row r="3222" spans="1:4">
      <c r="A3222" s="4">
        <v>3221</v>
      </c>
      <c r="B3222" s="6">
        <v>270</v>
      </c>
      <c r="C3222" s="7">
        <v>45748</v>
      </c>
      <c r="D3222" s="5">
        <v>6</v>
      </c>
    </row>
    <row r="3223" spans="1:4">
      <c r="A3223" s="4">
        <v>3222</v>
      </c>
      <c r="B3223" s="6">
        <v>184</v>
      </c>
      <c r="C3223" s="7">
        <v>45838</v>
      </c>
      <c r="D3223" s="5">
        <v>9</v>
      </c>
    </row>
    <row r="3224" spans="1:4">
      <c r="A3224" s="4">
        <v>3223</v>
      </c>
      <c r="B3224" s="6">
        <v>361</v>
      </c>
      <c r="C3224" s="7">
        <v>45809</v>
      </c>
      <c r="D3224" s="5">
        <v>7</v>
      </c>
    </row>
    <row r="3225" spans="1:4">
      <c r="A3225" s="4">
        <v>3224</v>
      </c>
      <c r="B3225" s="6">
        <v>357</v>
      </c>
      <c r="C3225" s="7">
        <v>45679</v>
      </c>
      <c r="D3225" s="5">
        <v>5</v>
      </c>
    </row>
    <row r="3226" spans="1:4">
      <c r="A3226" s="4">
        <v>3225</v>
      </c>
      <c r="B3226" s="6">
        <v>95</v>
      </c>
      <c r="C3226" s="7">
        <v>45666</v>
      </c>
      <c r="D3226" s="5">
        <v>8</v>
      </c>
    </row>
    <row r="3227" spans="1:4">
      <c r="A3227" s="4">
        <v>3226</v>
      </c>
      <c r="B3227" s="6">
        <v>37</v>
      </c>
      <c r="C3227" s="7">
        <v>45754</v>
      </c>
      <c r="D3227" s="5">
        <v>10</v>
      </c>
    </row>
    <row r="3228" spans="1:4">
      <c r="A3228" s="4">
        <v>3227</v>
      </c>
      <c r="B3228" s="6">
        <v>310</v>
      </c>
      <c r="C3228" s="7">
        <v>45728</v>
      </c>
      <c r="D3228" s="5">
        <v>5</v>
      </c>
    </row>
    <row r="3229" spans="1:4">
      <c r="A3229" s="4">
        <v>3228</v>
      </c>
      <c r="B3229" s="6">
        <v>171</v>
      </c>
      <c r="C3229" s="7">
        <v>45790</v>
      </c>
      <c r="D3229" s="5">
        <v>10</v>
      </c>
    </row>
    <row r="3230" spans="1:4">
      <c r="A3230" s="4">
        <v>3229</v>
      </c>
      <c r="B3230" s="6">
        <v>352</v>
      </c>
      <c r="C3230" s="7">
        <v>45784</v>
      </c>
      <c r="D3230" s="5">
        <v>8</v>
      </c>
    </row>
    <row r="3231" spans="1:4">
      <c r="A3231" s="4">
        <v>3230</v>
      </c>
      <c r="B3231" s="6">
        <v>68</v>
      </c>
      <c r="C3231" s="7">
        <v>45697</v>
      </c>
      <c r="D3231" s="5">
        <v>7</v>
      </c>
    </row>
    <row r="3232" spans="1:4">
      <c r="A3232" s="4">
        <v>3231</v>
      </c>
      <c r="B3232" s="6">
        <v>384</v>
      </c>
      <c r="C3232" s="7">
        <v>45699</v>
      </c>
      <c r="D3232" s="5">
        <v>6</v>
      </c>
    </row>
    <row r="3233" spans="1:4">
      <c r="A3233" s="4">
        <v>3232</v>
      </c>
      <c r="B3233" s="6">
        <v>371</v>
      </c>
      <c r="C3233" s="7">
        <v>45674</v>
      </c>
      <c r="D3233" s="5">
        <v>4</v>
      </c>
    </row>
    <row r="3234" spans="1:4">
      <c r="A3234" s="4">
        <v>3233</v>
      </c>
      <c r="B3234" s="6">
        <v>380</v>
      </c>
      <c r="C3234" s="7">
        <v>45701</v>
      </c>
      <c r="D3234" s="5">
        <v>11</v>
      </c>
    </row>
    <row r="3235" spans="1:4">
      <c r="A3235" s="4">
        <v>3234</v>
      </c>
      <c r="B3235" s="6">
        <v>242</v>
      </c>
      <c r="C3235" s="7">
        <v>45821</v>
      </c>
      <c r="D3235" s="5">
        <v>5</v>
      </c>
    </row>
    <row r="3236" spans="1:4">
      <c r="A3236" s="4">
        <v>3235</v>
      </c>
      <c r="B3236" s="6">
        <v>127</v>
      </c>
      <c r="C3236" s="7">
        <v>45803</v>
      </c>
      <c r="D3236" s="5">
        <v>8</v>
      </c>
    </row>
    <row r="3237" spans="1:4">
      <c r="A3237" s="4">
        <v>3236</v>
      </c>
      <c r="B3237" s="6">
        <v>261</v>
      </c>
      <c r="C3237" s="7">
        <v>45662</v>
      </c>
      <c r="D3237" s="5">
        <v>5</v>
      </c>
    </row>
    <row r="3238" spans="1:4">
      <c r="A3238" s="4">
        <v>3237</v>
      </c>
      <c r="B3238" s="6">
        <v>225</v>
      </c>
      <c r="C3238" s="7">
        <v>45662</v>
      </c>
      <c r="D3238" s="5">
        <v>7</v>
      </c>
    </row>
    <row r="3239" spans="1:4">
      <c r="A3239" s="4">
        <v>3238</v>
      </c>
      <c r="B3239" s="6">
        <v>132</v>
      </c>
      <c r="C3239" s="7">
        <v>45662</v>
      </c>
      <c r="D3239" s="5">
        <v>7</v>
      </c>
    </row>
    <row r="3240" spans="1:4">
      <c r="A3240" s="4">
        <v>3239</v>
      </c>
      <c r="B3240" s="6">
        <v>126</v>
      </c>
      <c r="C3240" s="7">
        <v>45754</v>
      </c>
      <c r="D3240" s="5">
        <v>7</v>
      </c>
    </row>
    <row r="3241" spans="1:4">
      <c r="A3241" s="4">
        <v>3240</v>
      </c>
      <c r="B3241" s="6">
        <v>119</v>
      </c>
      <c r="C3241" s="7">
        <v>45669</v>
      </c>
      <c r="D3241" s="5">
        <v>5</v>
      </c>
    </row>
    <row r="3242" spans="1:4">
      <c r="A3242" s="4">
        <v>3241</v>
      </c>
      <c r="B3242" s="6">
        <v>152</v>
      </c>
      <c r="C3242" s="7">
        <v>45825</v>
      </c>
      <c r="D3242" s="5">
        <v>4</v>
      </c>
    </row>
    <row r="3243" spans="1:4">
      <c r="A3243" s="4">
        <v>3242</v>
      </c>
      <c r="B3243" s="6">
        <v>280</v>
      </c>
      <c r="C3243" s="7">
        <v>45766</v>
      </c>
      <c r="D3243" s="5">
        <v>12</v>
      </c>
    </row>
    <row r="3244" spans="1:4">
      <c r="A3244" s="4">
        <v>3243</v>
      </c>
      <c r="B3244" s="6">
        <v>109</v>
      </c>
      <c r="C3244" s="7">
        <v>45777</v>
      </c>
      <c r="D3244" s="5">
        <v>9</v>
      </c>
    </row>
    <row r="3245" spans="1:4">
      <c r="A3245" s="4">
        <v>3244</v>
      </c>
      <c r="B3245" s="6">
        <v>39</v>
      </c>
      <c r="C3245" s="7">
        <v>45773</v>
      </c>
      <c r="D3245" s="5">
        <v>4</v>
      </c>
    </row>
    <row r="3246" spans="1:4">
      <c r="A3246" s="4">
        <v>3245</v>
      </c>
      <c r="B3246" s="6">
        <v>2</v>
      </c>
      <c r="C3246" s="7">
        <v>45781</v>
      </c>
      <c r="D3246" s="5">
        <v>8</v>
      </c>
    </row>
    <row r="3247" spans="1:4">
      <c r="A3247" s="4">
        <v>3246</v>
      </c>
      <c r="B3247" s="6">
        <v>154</v>
      </c>
      <c r="C3247" s="7">
        <v>45816</v>
      </c>
      <c r="D3247" s="5">
        <v>12</v>
      </c>
    </row>
    <row r="3248" spans="1:4">
      <c r="A3248" s="4">
        <v>3247</v>
      </c>
      <c r="B3248" s="6">
        <v>259</v>
      </c>
      <c r="C3248" s="7">
        <v>45735</v>
      </c>
      <c r="D3248" s="5">
        <v>5</v>
      </c>
    </row>
    <row r="3249" spans="1:4">
      <c r="A3249" s="4">
        <v>3248</v>
      </c>
      <c r="B3249" s="6">
        <v>150</v>
      </c>
      <c r="C3249" s="7">
        <v>45778</v>
      </c>
      <c r="D3249" s="5">
        <v>8</v>
      </c>
    </row>
    <row r="3250" spans="1:4">
      <c r="A3250" s="4">
        <v>3249</v>
      </c>
      <c r="B3250" s="6">
        <v>291</v>
      </c>
      <c r="C3250" s="7">
        <v>45791</v>
      </c>
      <c r="D3250" s="5">
        <v>7</v>
      </c>
    </row>
    <row r="3251" spans="1:4">
      <c r="A3251" s="4">
        <v>3250</v>
      </c>
      <c r="B3251" s="6">
        <v>218</v>
      </c>
      <c r="C3251" s="7">
        <v>45726</v>
      </c>
      <c r="D3251" s="5">
        <v>11</v>
      </c>
    </row>
    <row r="3252" spans="1:4">
      <c r="A3252" s="4">
        <v>3251</v>
      </c>
      <c r="B3252" s="6">
        <v>11</v>
      </c>
      <c r="C3252" s="7">
        <v>45768</v>
      </c>
      <c r="D3252" s="5">
        <v>4</v>
      </c>
    </row>
    <row r="3253" spans="1:4">
      <c r="A3253" s="4">
        <v>3252</v>
      </c>
      <c r="B3253" s="6">
        <v>314</v>
      </c>
      <c r="C3253" s="7">
        <v>45737</v>
      </c>
      <c r="D3253" s="5">
        <v>8</v>
      </c>
    </row>
    <row r="3254" spans="1:4">
      <c r="A3254" s="4">
        <v>3253</v>
      </c>
      <c r="B3254" s="6">
        <v>5</v>
      </c>
      <c r="C3254" s="7">
        <v>45739</v>
      </c>
      <c r="D3254" s="5">
        <v>6</v>
      </c>
    </row>
    <row r="3255" spans="1:4">
      <c r="A3255" s="4">
        <v>3254</v>
      </c>
      <c r="B3255" s="6">
        <v>164</v>
      </c>
      <c r="C3255" s="7">
        <v>45815</v>
      </c>
      <c r="D3255" s="5">
        <v>11</v>
      </c>
    </row>
    <row r="3256" spans="1:4">
      <c r="A3256" s="4">
        <v>3255</v>
      </c>
      <c r="B3256" s="6">
        <v>235</v>
      </c>
      <c r="C3256" s="7">
        <v>45808</v>
      </c>
      <c r="D3256" s="5">
        <v>7</v>
      </c>
    </row>
    <row r="3257" spans="1:4">
      <c r="A3257" s="4">
        <v>3256</v>
      </c>
      <c r="B3257" s="6">
        <v>308</v>
      </c>
      <c r="C3257" s="7">
        <v>45772</v>
      </c>
      <c r="D3257" s="5">
        <v>9</v>
      </c>
    </row>
    <row r="3258" spans="1:4">
      <c r="A3258" s="4">
        <v>3257</v>
      </c>
      <c r="B3258" s="6">
        <v>134</v>
      </c>
      <c r="C3258" s="7">
        <v>45810</v>
      </c>
      <c r="D3258" s="5">
        <v>4</v>
      </c>
    </row>
    <row r="3259" spans="1:4">
      <c r="A3259" s="4">
        <v>3258</v>
      </c>
      <c r="B3259" s="6">
        <v>89</v>
      </c>
      <c r="C3259" s="7">
        <v>45762</v>
      </c>
      <c r="D3259" s="5">
        <v>10</v>
      </c>
    </row>
    <row r="3260" spans="1:4">
      <c r="A3260" s="4">
        <v>3259</v>
      </c>
      <c r="B3260" s="6">
        <v>326</v>
      </c>
      <c r="C3260" s="7">
        <v>45824</v>
      </c>
      <c r="D3260" s="5">
        <v>9</v>
      </c>
    </row>
    <row r="3261" spans="1:4">
      <c r="A3261" s="4">
        <v>3260</v>
      </c>
      <c r="B3261" s="6">
        <v>246</v>
      </c>
      <c r="C3261" s="7">
        <v>45745</v>
      </c>
      <c r="D3261" s="5">
        <v>9</v>
      </c>
    </row>
    <row r="3262" spans="1:4">
      <c r="A3262" s="4">
        <v>3261</v>
      </c>
      <c r="B3262" s="6">
        <v>186</v>
      </c>
      <c r="C3262" s="7">
        <v>45720</v>
      </c>
      <c r="D3262" s="5">
        <v>4</v>
      </c>
    </row>
    <row r="3263" spans="1:4">
      <c r="A3263" s="4">
        <v>3262</v>
      </c>
      <c r="B3263" s="6">
        <v>359</v>
      </c>
      <c r="C3263" s="7">
        <v>45680</v>
      </c>
      <c r="D3263" s="5">
        <v>7</v>
      </c>
    </row>
    <row r="3264" spans="1:4">
      <c r="A3264" s="4">
        <v>3263</v>
      </c>
      <c r="B3264" s="6">
        <v>238</v>
      </c>
      <c r="C3264" s="7">
        <v>45713</v>
      </c>
      <c r="D3264" s="5">
        <v>4</v>
      </c>
    </row>
    <row r="3265" spans="1:4">
      <c r="A3265" s="4">
        <v>3264</v>
      </c>
      <c r="B3265" s="6">
        <v>35</v>
      </c>
      <c r="C3265" s="7">
        <v>45716</v>
      </c>
      <c r="D3265" s="5">
        <v>8</v>
      </c>
    </row>
    <row r="3266" spans="1:4">
      <c r="A3266" s="4">
        <v>3265</v>
      </c>
      <c r="B3266" s="6">
        <v>134</v>
      </c>
      <c r="C3266" s="7">
        <v>45726</v>
      </c>
      <c r="D3266" s="5">
        <v>10</v>
      </c>
    </row>
    <row r="3267" spans="1:4">
      <c r="A3267" s="4">
        <v>3266</v>
      </c>
      <c r="B3267" s="6">
        <v>394</v>
      </c>
      <c r="C3267" s="7">
        <v>45720</v>
      </c>
      <c r="D3267" s="5">
        <v>11</v>
      </c>
    </row>
    <row r="3268" spans="1:4">
      <c r="A3268" s="4">
        <v>3267</v>
      </c>
      <c r="B3268" s="6">
        <v>135</v>
      </c>
      <c r="C3268" s="7">
        <v>45808</v>
      </c>
      <c r="D3268" s="5">
        <v>4</v>
      </c>
    </row>
    <row r="3269" spans="1:4">
      <c r="A3269" s="4">
        <v>3268</v>
      </c>
      <c r="B3269" s="6">
        <v>115</v>
      </c>
      <c r="C3269" s="7">
        <v>45827</v>
      </c>
      <c r="D3269" s="5">
        <v>11</v>
      </c>
    </row>
    <row r="3270" spans="1:4">
      <c r="A3270" s="4">
        <v>3269</v>
      </c>
      <c r="B3270" s="6">
        <v>20</v>
      </c>
      <c r="C3270" s="7">
        <v>45679</v>
      </c>
      <c r="D3270" s="5">
        <v>7</v>
      </c>
    </row>
    <row r="3271" spans="1:4">
      <c r="A3271" s="4">
        <v>3270</v>
      </c>
      <c r="B3271" s="6">
        <v>347</v>
      </c>
      <c r="C3271" s="7">
        <v>45785</v>
      </c>
      <c r="D3271" s="5">
        <v>8</v>
      </c>
    </row>
    <row r="3272" spans="1:4">
      <c r="A3272" s="4">
        <v>3271</v>
      </c>
      <c r="B3272" s="6">
        <v>32</v>
      </c>
      <c r="C3272" s="7">
        <v>45727</v>
      </c>
      <c r="D3272" s="5">
        <v>9</v>
      </c>
    </row>
    <row r="3273" spans="1:4">
      <c r="A3273" s="4">
        <v>3272</v>
      </c>
      <c r="B3273" s="6">
        <v>195</v>
      </c>
      <c r="C3273" s="7">
        <v>45677</v>
      </c>
      <c r="D3273" s="5">
        <v>7</v>
      </c>
    </row>
    <row r="3274" spans="1:4">
      <c r="A3274" s="4">
        <v>3273</v>
      </c>
      <c r="B3274" s="6">
        <v>202</v>
      </c>
      <c r="C3274" s="7">
        <v>45718</v>
      </c>
      <c r="D3274" s="5">
        <v>12</v>
      </c>
    </row>
    <row r="3275" spans="1:4">
      <c r="A3275" s="4">
        <v>3274</v>
      </c>
      <c r="B3275" s="6">
        <v>348</v>
      </c>
      <c r="C3275" s="7">
        <v>45701</v>
      </c>
      <c r="D3275" s="5">
        <v>6</v>
      </c>
    </row>
    <row r="3276" spans="1:4">
      <c r="A3276" s="4">
        <v>3275</v>
      </c>
      <c r="B3276" s="6">
        <v>128</v>
      </c>
      <c r="C3276" s="7">
        <v>45794</v>
      </c>
      <c r="D3276" s="5">
        <v>12</v>
      </c>
    </row>
    <row r="3277" spans="1:4">
      <c r="A3277" s="4">
        <v>3276</v>
      </c>
      <c r="B3277" s="6">
        <v>382</v>
      </c>
      <c r="C3277" s="7">
        <v>45728</v>
      </c>
      <c r="D3277" s="5">
        <v>10</v>
      </c>
    </row>
    <row r="3278" spans="1:4">
      <c r="A3278" s="4">
        <v>3277</v>
      </c>
      <c r="B3278" s="6">
        <v>252</v>
      </c>
      <c r="C3278" s="7">
        <v>45787</v>
      </c>
      <c r="D3278" s="5">
        <v>11</v>
      </c>
    </row>
    <row r="3279" spans="1:4">
      <c r="A3279" s="4">
        <v>3278</v>
      </c>
      <c r="B3279" s="6">
        <v>63</v>
      </c>
      <c r="C3279" s="7">
        <v>45826</v>
      </c>
      <c r="D3279" s="5">
        <v>9</v>
      </c>
    </row>
    <row r="3280" spans="1:4">
      <c r="A3280" s="4">
        <v>3279</v>
      </c>
      <c r="B3280" s="6">
        <v>282</v>
      </c>
      <c r="C3280" s="7">
        <v>45827</v>
      </c>
      <c r="D3280" s="5">
        <v>4</v>
      </c>
    </row>
    <row r="3281" spans="1:4">
      <c r="A3281" s="4">
        <v>3280</v>
      </c>
      <c r="B3281" s="6">
        <v>369</v>
      </c>
      <c r="C3281" s="7">
        <v>45742</v>
      </c>
      <c r="D3281" s="5">
        <v>12</v>
      </c>
    </row>
    <row r="3282" spans="1:4">
      <c r="A3282" s="4">
        <v>3281</v>
      </c>
      <c r="B3282" s="6">
        <v>373</v>
      </c>
      <c r="C3282" s="7">
        <v>45786</v>
      </c>
      <c r="D3282" s="5">
        <v>8</v>
      </c>
    </row>
    <row r="3283" spans="1:4">
      <c r="A3283" s="4">
        <v>3282</v>
      </c>
      <c r="B3283" s="6">
        <v>385</v>
      </c>
      <c r="C3283" s="7">
        <v>45817</v>
      </c>
      <c r="D3283" s="5">
        <v>7</v>
      </c>
    </row>
    <row r="3284" spans="1:4">
      <c r="A3284" s="4">
        <v>3283</v>
      </c>
      <c r="B3284" s="6">
        <v>28</v>
      </c>
      <c r="C3284" s="7">
        <v>45810</v>
      </c>
      <c r="D3284" s="5">
        <v>11</v>
      </c>
    </row>
    <row r="3285" spans="1:4">
      <c r="A3285" s="4">
        <v>3284</v>
      </c>
      <c r="B3285" s="6">
        <v>167</v>
      </c>
      <c r="C3285" s="7">
        <v>45801</v>
      </c>
      <c r="D3285" s="5">
        <v>8</v>
      </c>
    </row>
    <row r="3286" spans="1:4">
      <c r="A3286" s="4">
        <v>3285</v>
      </c>
      <c r="B3286" s="6">
        <v>359</v>
      </c>
      <c r="C3286" s="7">
        <v>45705</v>
      </c>
      <c r="D3286" s="5">
        <v>6</v>
      </c>
    </row>
    <row r="3287" spans="1:4">
      <c r="A3287" s="4">
        <v>3286</v>
      </c>
      <c r="B3287" s="6">
        <v>243</v>
      </c>
      <c r="C3287" s="7">
        <v>45670</v>
      </c>
      <c r="D3287" s="5">
        <v>4</v>
      </c>
    </row>
    <row r="3288" spans="1:4">
      <c r="A3288" s="4">
        <v>3287</v>
      </c>
      <c r="B3288" s="6">
        <v>9</v>
      </c>
      <c r="C3288" s="7">
        <v>45766</v>
      </c>
      <c r="D3288" s="5">
        <v>5</v>
      </c>
    </row>
    <row r="3289" spans="1:4">
      <c r="A3289" s="4">
        <v>3288</v>
      </c>
      <c r="B3289" s="6">
        <v>277</v>
      </c>
      <c r="C3289" s="7">
        <v>45831</v>
      </c>
      <c r="D3289" s="5">
        <v>12</v>
      </c>
    </row>
    <row r="3290" spans="1:4">
      <c r="A3290" s="4">
        <v>3289</v>
      </c>
      <c r="B3290" s="6">
        <v>42</v>
      </c>
      <c r="C3290" s="7">
        <v>45720</v>
      </c>
      <c r="D3290" s="5">
        <v>8</v>
      </c>
    </row>
    <row r="3291" spans="1:4">
      <c r="A3291" s="4">
        <v>3290</v>
      </c>
      <c r="B3291" s="6">
        <v>208</v>
      </c>
      <c r="C3291" s="7">
        <v>45770</v>
      </c>
      <c r="D3291" s="5">
        <v>4</v>
      </c>
    </row>
    <row r="3292" spans="1:4">
      <c r="A3292" s="4">
        <v>3291</v>
      </c>
      <c r="B3292" s="6">
        <v>292</v>
      </c>
      <c r="C3292" s="7">
        <v>45817</v>
      </c>
      <c r="D3292" s="5">
        <v>11</v>
      </c>
    </row>
    <row r="3293" spans="1:4">
      <c r="A3293" s="4">
        <v>3292</v>
      </c>
      <c r="B3293" s="6">
        <v>280</v>
      </c>
      <c r="C3293" s="7">
        <v>45726</v>
      </c>
      <c r="D3293" s="5">
        <v>5</v>
      </c>
    </row>
    <row r="3294" spans="1:4">
      <c r="A3294" s="4">
        <v>3293</v>
      </c>
      <c r="B3294" s="6">
        <v>295</v>
      </c>
      <c r="C3294" s="7">
        <v>45676</v>
      </c>
      <c r="D3294" s="5">
        <v>10</v>
      </c>
    </row>
    <row r="3295" spans="1:4">
      <c r="A3295" s="4">
        <v>3294</v>
      </c>
      <c r="B3295" s="6">
        <v>218</v>
      </c>
      <c r="C3295" s="7">
        <v>45796</v>
      </c>
      <c r="D3295" s="5">
        <v>7</v>
      </c>
    </row>
    <row r="3296" spans="1:4">
      <c r="A3296" s="4">
        <v>3295</v>
      </c>
      <c r="B3296" s="6">
        <v>12</v>
      </c>
      <c r="C3296" s="7">
        <v>45784</v>
      </c>
      <c r="D3296" s="5">
        <v>7</v>
      </c>
    </row>
    <row r="3297" spans="1:4">
      <c r="A3297" s="4">
        <v>3296</v>
      </c>
      <c r="B3297" s="6">
        <v>283</v>
      </c>
      <c r="C3297" s="7">
        <v>45781</v>
      </c>
      <c r="D3297" s="5">
        <v>6</v>
      </c>
    </row>
    <row r="3298" spans="1:4">
      <c r="A3298" s="4">
        <v>3297</v>
      </c>
      <c r="B3298" s="6">
        <v>146</v>
      </c>
      <c r="C3298" s="7">
        <v>45773</v>
      </c>
      <c r="D3298" s="5">
        <v>6</v>
      </c>
    </row>
    <row r="3299" spans="1:4">
      <c r="A3299" s="4">
        <v>3298</v>
      </c>
      <c r="B3299" s="6">
        <v>200</v>
      </c>
      <c r="C3299" s="7">
        <v>45701</v>
      </c>
      <c r="D3299" s="5">
        <v>10</v>
      </c>
    </row>
    <row r="3300" spans="1:4">
      <c r="A3300" s="4">
        <v>3299</v>
      </c>
      <c r="B3300" s="6">
        <v>248</v>
      </c>
      <c r="C3300" s="7">
        <v>45687</v>
      </c>
      <c r="D3300" s="5">
        <v>7</v>
      </c>
    </row>
    <row r="3301" spans="1:4">
      <c r="A3301" s="4">
        <v>3300</v>
      </c>
      <c r="B3301" s="6">
        <v>346</v>
      </c>
      <c r="C3301" s="7">
        <v>45782</v>
      </c>
      <c r="D3301" s="5">
        <v>4</v>
      </c>
    </row>
    <row r="3302" spans="1:4">
      <c r="A3302" s="4">
        <v>3301</v>
      </c>
      <c r="B3302" s="6">
        <v>351</v>
      </c>
      <c r="C3302" s="7">
        <v>45696</v>
      </c>
      <c r="D3302" s="5">
        <v>5</v>
      </c>
    </row>
    <row r="3303" spans="1:4">
      <c r="A3303" s="4">
        <v>3302</v>
      </c>
      <c r="B3303" s="6">
        <v>244</v>
      </c>
      <c r="C3303" s="7">
        <v>45799</v>
      </c>
      <c r="D3303" s="5">
        <v>10</v>
      </c>
    </row>
    <row r="3304" spans="1:4">
      <c r="A3304" s="4">
        <v>3303</v>
      </c>
      <c r="B3304" s="6">
        <v>313</v>
      </c>
      <c r="C3304" s="7">
        <v>45680</v>
      </c>
      <c r="D3304" s="5">
        <v>8</v>
      </c>
    </row>
    <row r="3305" spans="1:4">
      <c r="A3305" s="4">
        <v>3304</v>
      </c>
      <c r="B3305" s="6">
        <v>385</v>
      </c>
      <c r="C3305" s="7">
        <v>45670</v>
      </c>
      <c r="D3305" s="5">
        <v>11</v>
      </c>
    </row>
    <row r="3306" spans="1:4">
      <c r="A3306" s="4">
        <v>3305</v>
      </c>
      <c r="B3306" s="6">
        <v>162</v>
      </c>
      <c r="C3306" s="7">
        <v>45668</v>
      </c>
      <c r="D3306" s="5">
        <v>7</v>
      </c>
    </row>
    <row r="3307" spans="1:4">
      <c r="A3307" s="4">
        <v>3306</v>
      </c>
      <c r="B3307" s="6">
        <v>225</v>
      </c>
      <c r="C3307" s="7">
        <v>45779</v>
      </c>
      <c r="D3307" s="5">
        <v>8</v>
      </c>
    </row>
    <row r="3308" spans="1:4">
      <c r="A3308" s="4">
        <v>3307</v>
      </c>
      <c r="B3308" s="6">
        <v>8</v>
      </c>
      <c r="C3308" s="7">
        <v>45809</v>
      </c>
      <c r="D3308" s="5">
        <v>9</v>
      </c>
    </row>
    <row r="3309" spans="1:4">
      <c r="A3309" s="4">
        <v>3308</v>
      </c>
      <c r="B3309" s="6">
        <v>315</v>
      </c>
      <c r="C3309" s="7">
        <v>45741</v>
      </c>
      <c r="D3309" s="5">
        <v>7</v>
      </c>
    </row>
    <row r="3310" spans="1:4">
      <c r="A3310" s="4">
        <v>3309</v>
      </c>
      <c r="B3310" s="6">
        <v>362</v>
      </c>
      <c r="C3310" s="7">
        <v>45741</v>
      </c>
      <c r="D3310" s="5">
        <v>12</v>
      </c>
    </row>
    <row r="3311" spans="1:4">
      <c r="A3311" s="4">
        <v>3310</v>
      </c>
      <c r="B3311" s="6">
        <v>337</v>
      </c>
      <c r="C3311" s="7">
        <v>45837</v>
      </c>
      <c r="D3311" s="5">
        <v>6</v>
      </c>
    </row>
    <row r="3312" spans="1:4">
      <c r="A3312" s="4">
        <v>3311</v>
      </c>
      <c r="B3312" s="6">
        <v>267</v>
      </c>
      <c r="C3312" s="7">
        <v>45813</v>
      </c>
      <c r="D3312" s="5">
        <v>12</v>
      </c>
    </row>
    <row r="3313" spans="1:4">
      <c r="A3313" s="4">
        <v>3312</v>
      </c>
      <c r="B3313" s="6">
        <v>244</v>
      </c>
      <c r="C3313" s="7">
        <v>45836</v>
      </c>
      <c r="D3313" s="5">
        <v>10</v>
      </c>
    </row>
    <row r="3314" spans="1:4">
      <c r="A3314" s="4">
        <v>3313</v>
      </c>
      <c r="B3314" s="6">
        <v>310</v>
      </c>
      <c r="C3314" s="7">
        <v>45775</v>
      </c>
      <c r="D3314" s="5">
        <v>11</v>
      </c>
    </row>
    <row r="3315" spans="1:4">
      <c r="A3315" s="4">
        <v>3314</v>
      </c>
      <c r="B3315" s="6">
        <v>77</v>
      </c>
      <c r="C3315" s="7">
        <v>45725</v>
      </c>
      <c r="D3315" s="5">
        <v>9</v>
      </c>
    </row>
    <row r="3316" spans="1:4">
      <c r="A3316" s="4">
        <v>3315</v>
      </c>
      <c r="B3316" s="6">
        <v>276</v>
      </c>
      <c r="C3316" s="7">
        <v>45815</v>
      </c>
      <c r="D3316" s="5">
        <v>4</v>
      </c>
    </row>
    <row r="3317" spans="1:4">
      <c r="A3317" s="4">
        <v>3316</v>
      </c>
      <c r="B3317" s="6">
        <v>32</v>
      </c>
      <c r="C3317" s="7">
        <v>45659</v>
      </c>
      <c r="D3317" s="5">
        <v>12</v>
      </c>
    </row>
    <row r="3318" spans="1:4">
      <c r="A3318" s="4">
        <v>3317</v>
      </c>
      <c r="B3318" s="6">
        <v>325</v>
      </c>
      <c r="C3318" s="7">
        <v>45813</v>
      </c>
      <c r="D3318" s="5">
        <v>8</v>
      </c>
    </row>
    <row r="3319" spans="1:4">
      <c r="A3319" s="4">
        <v>3318</v>
      </c>
      <c r="B3319" s="6">
        <v>55</v>
      </c>
      <c r="C3319" s="7">
        <v>45690</v>
      </c>
      <c r="D3319" s="5">
        <v>7</v>
      </c>
    </row>
    <row r="3320" spans="1:4">
      <c r="A3320" s="4">
        <v>3319</v>
      </c>
      <c r="B3320" s="6">
        <v>194</v>
      </c>
      <c r="C3320" s="7">
        <v>45820</v>
      </c>
      <c r="D3320" s="5">
        <v>11</v>
      </c>
    </row>
    <row r="3321" spans="1:4">
      <c r="A3321" s="4">
        <v>3320</v>
      </c>
      <c r="B3321" s="6">
        <v>377</v>
      </c>
      <c r="C3321" s="7">
        <v>45705</v>
      </c>
      <c r="D3321" s="5">
        <v>8</v>
      </c>
    </row>
    <row r="3322" spans="1:4">
      <c r="A3322" s="4">
        <v>3321</v>
      </c>
      <c r="B3322" s="6">
        <v>168</v>
      </c>
      <c r="C3322" s="7">
        <v>45799</v>
      </c>
      <c r="D3322" s="5">
        <v>6</v>
      </c>
    </row>
    <row r="3323" spans="1:4">
      <c r="A3323" s="4">
        <v>3322</v>
      </c>
      <c r="B3323" s="6">
        <v>298</v>
      </c>
      <c r="C3323" s="7">
        <v>45785</v>
      </c>
      <c r="D3323" s="5">
        <v>4</v>
      </c>
    </row>
    <row r="3324" spans="1:4">
      <c r="A3324" s="4">
        <v>3323</v>
      </c>
      <c r="B3324" s="6">
        <v>22</v>
      </c>
      <c r="C3324" s="7">
        <v>45707</v>
      </c>
      <c r="D3324" s="5">
        <v>5</v>
      </c>
    </row>
    <row r="3325" spans="1:4">
      <c r="A3325" s="4">
        <v>3324</v>
      </c>
      <c r="B3325" s="6">
        <v>162</v>
      </c>
      <c r="C3325" s="7">
        <v>45677</v>
      </c>
      <c r="D3325" s="5">
        <v>12</v>
      </c>
    </row>
    <row r="3326" spans="1:4">
      <c r="A3326" s="4">
        <v>3325</v>
      </c>
      <c r="B3326" s="6">
        <v>386</v>
      </c>
      <c r="C3326" s="7">
        <v>45661</v>
      </c>
      <c r="D3326" s="5">
        <v>8</v>
      </c>
    </row>
    <row r="3327" spans="1:4">
      <c r="A3327" s="4">
        <v>3326</v>
      </c>
      <c r="B3327" s="6">
        <v>381</v>
      </c>
      <c r="C3327" s="7">
        <v>45760</v>
      </c>
      <c r="D3327" s="5">
        <v>4</v>
      </c>
    </row>
    <row r="3328" spans="1:4">
      <c r="A3328" s="4">
        <v>3327</v>
      </c>
      <c r="B3328" s="6">
        <v>52</v>
      </c>
      <c r="C3328" s="7">
        <v>45668</v>
      </c>
      <c r="D3328" s="5">
        <v>11</v>
      </c>
    </row>
    <row r="3329" spans="1:4">
      <c r="A3329" s="4">
        <v>3328</v>
      </c>
      <c r="B3329" s="6">
        <v>276</v>
      </c>
      <c r="C3329" s="7">
        <v>45745</v>
      </c>
      <c r="D3329" s="5">
        <v>5</v>
      </c>
    </row>
    <row r="3330" spans="1:4">
      <c r="A3330" s="4">
        <v>3329</v>
      </c>
      <c r="B3330" s="6">
        <v>109</v>
      </c>
      <c r="C3330" s="7">
        <v>45820</v>
      </c>
      <c r="D3330" s="5">
        <v>10</v>
      </c>
    </row>
    <row r="3331" spans="1:4">
      <c r="A3331" s="4">
        <v>3330</v>
      </c>
      <c r="B3331" s="6">
        <v>137</v>
      </c>
      <c r="C3331" s="7">
        <v>45822</v>
      </c>
      <c r="D3331" s="5">
        <v>7</v>
      </c>
    </row>
    <row r="3332" spans="1:4">
      <c r="A3332" s="4">
        <v>3331</v>
      </c>
      <c r="B3332" s="6">
        <v>364</v>
      </c>
      <c r="C3332" s="7">
        <v>45808</v>
      </c>
      <c r="D3332" s="5">
        <v>7</v>
      </c>
    </row>
    <row r="3333" spans="1:4">
      <c r="A3333" s="4">
        <v>3332</v>
      </c>
      <c r="B3333" s="6">
        <v>95</v>
      </c>
      <c r="C3333" s="7">
        <v>45741</v>
      </c>
      <c r="D3333" s="5">
        <v>6</v>
      </c>
    </row>
    <row r="3334" spans="1:4">
      <c r="A3334" s="4">
        <v>3333</v>
      </c>
      <c r="B3334" s="6">
        <v>266</v>
      </c>
      <c r="C3334" s="7">
        <v>45802</v>
      </c>
      <c r="D3334" s="5">
        <v>6</v>
      </c>
    </row>
    <row r="3335" spans="1:4">
      <c r="A3335" s="4">
        <v>3334</v>
      </c>
      <c r="B3335" s="6">
        <v>140</v>
      </c>
      <c r="C3335" s="7">
        <v>45743</v>
      </c>
      <c r="D3335" s="5">
        <v>10</v>
      </c>
    </row>
    <row r="3336" spans="1:4">
      <c r="A3336" s="4">
        <v>3335</v>
      </c>
      <c r="B3336" s="6">
        <v>237</v>
      </c>
      <c r="C3336" s="7">
        <v>45685</v>
      </c>
      <c r="D3336" s="5">
        <v>7</v>
      </c>
    </row>
    <row r="3337" spans="1:4">
      <c r="A3337" s="4">
        <v>3336</v>
      </c>
      <c r="B3337" s="6">
        <v>235</v>
      </c>
      <c r="C3337" s="7">
        <v>45676</v>
      </c>
      <c r="D3337" s="5">
        <v>4</v>
      </c>
    </row>
    <row r="3338" spans="1:4">
      <c r="A3338" s="4">
        <v>3337</v>
      </c>
      <c r="B3338" s="6">
        <v>174</v>
      </c>
      <c r="C3338" s="7">
        <v>45675</v>
      </c>
      <c r="D3338" s="5">
        <v>5</v>
      </c>
    </row>
    <row r="3339" spans="1:4">
      <c r="A3339" s="4">
        <v>3338</v>
      </c>
      <c r="B3339" s="6">
        <v>361</v>
      </c>
      <c r="C3339" s="7">
        <v>45733</v>
      </c>
      <c r="D3339" s="5">
        <v>10</v>
      </c>
    </row>
    <row r="3340" spans="1:4">
      <c r="A3340" s="4">
        <v>3339</v>
      </c>
      <c r="B3340" s="6">
        <v>358</v>
      </c>
      <c r="C3340" s="7">
        <v>45830</v>
      </c>
      <c r="D3340" s="5">
        <v>8</v>
      </c>
    </row>
    <row r="3341" spans="1:4">
      <c r="A3341" s="4">
        <v>3340</v>
      </c>
      <c r="B3341" s="6">
        <v>342</v>
      </c>
      <c r="C3341" s="7">
        <v>45695</v>
      </c>
      <c r="D3341" s="5">
        <v>11</v>
      </c>
    </row>
    <row r="3342" spans="1:4">
      <c r="A3342" s="4">
        <v>3341</v>
      </c>
      <c r="B3342" s="6">
        <v>211</v>
      </c>
      <c r="C3342" s="7">
        <v>45775</v>
      </c>
      <c r="D3342" s="5">
        <v>7</v>
      </c>
    </row>
    <row r="3343" spans="1:4">
      <c r="A3343" s="4">
        <v>3342</v>
      </c>
      <c r="B3343" s="6">
        <v>174</v>
      </c>
      <c r="C3343" s="7">
        <v>45807</v>
      </c>
      <c r="D3343" s="5">
        <v>8</v>
      </c>
    </row>
    <row r="3344" spans="1:4">
      <c r="A3344" s="4">
        <v>3343</v>
      </c>
      <c r="B3344" s="6">
        <v>245</v>
      </c>
      <c r="C3344" s="7">
        <v>45670</v>
      </c>
      <c r="D3344" s="5">
        <v>9</v>
      </c>
    </row>
    <row r="3345" spans="1:4">
      <c r="A3345" s="4">
        <v>3344</v>
      </c>
      <c r="B3345" s="6">
        <v>112</v>
      </c>
      <c r="C3345" s="7">
        <v>45702</v>
      </c>
      <c r="D3345" s="5">
        <v>7</v>
      </c>
    </row>
    <row r="3346" spans="1:4">
      <c r="A3346" s="4">
        <v>3345</v>
      </c>
      <c r="B3346" s="6">
        <v>110</v>
      </c>
      <c r="C3346" s="7">
        <v>45758</v>
      </c>
      <c r="D3346" s="5">
        <v>12</v>
      </c>
    </row>
    <row r="3347" spans="1:4">
      <c r="A3347" s="4">
        <v>3346</v>
      </c>
      <c r="B3347" s="6">
        <v>157</v>
      </c>
      <c r="C3347" s="7">
        <v>45820</v>
      </c>
      <c r="D3347" s="5">
        <v>6</v>
      </c>
    </row>
    <row r="3348" spans="1:4">
      <c r="A3348" s="4">
        <v>3347</v>
      </c>
      <c r="B3348" s="6">
        <v>389</v>
      </c>
      <c r="C3348" s="7">
        <v>45693</v>
      </c>
      <c r="D3348" s="5">
        <v>12</v>
      </c>
    </row>
    <row r="3349" spans="1:4">
      <c r="A3349" s="4">
        <v>3348</v>
      </c>
      <c r="B3349" s="6">
        <v>365</v>
      </c>
      <c r="C3349" s="7">
        <v>45801</v>
      </c>
      <c r="D3349" s="5">
        <v>10</v>
      </c>
    </row>
    <row r="3350" spans="1:4">
      <c r="A3350" s="4">
        <v>3349</v>
      </c>
      <c r="B3350" s="6">
        <v>42</v>
      </c>
      <c r="C3350" s="7">
        <v>45707</v>
      </c>
      <c r="D3350" s="5">
        <v>11</v>
      </c>
    </row>
    <row r="3351" spans="1:4">
      <c r="A3351" s="4">
        <v>3350</v>
      </c>
      <c r="B3351" s="6">
        <v>218</v>
      </c>
      <c r="C3351" s="7">
        <v>45822</v>
      </c>
      <c r="D3351" s="5">
        <v>9</v>
      </c>
    </row>
    <row r="3352" spans="1:4">
      <c r="A3352" s="4">
        <v>3351</v>
      </c>
      <c r="B3352" s="6">
        <v>197</v>
      </c>
      <c r="C3352" s="7">
        <v>45709</v>
      </c>
      <c r="D3352" s="5">
        <v>4</v>
      </c>
    </row>
    <row r="3353" spans="1:4">
      <c r="A3353" s="4">
        <v>3352</v>
      </c>
      <c r="B3353" s="6">
        <v>25</v>
      </c>
      <c r="C3353" s="7">
        <v>45802</v>
      </c>
      <c r="D3353" s="5">
        <v>12</v>
      </c>
    </row>
    <row r="3354" spans="1:4">
      <c r="A3354" s="4">
        <v>3353</v>
      </c>
      <c r="B3354" s="6">
        <v>338</v>
      </c>
      <c r="C3354" s="7">
        <v>45791</v>
      </c>
      <c r="D3354" s="5">
        <v>8</v>
      </c>
    </row>
    <row r="3355" spans="1:4">
      <c r="A3355" s="4">
        <v>3354</v>
      </c>
      <c r="B3355" s="6">
        <v>368</v>
      </c>
      <c r="C3355" s="7">
        <v>45703</v>
      </c>
      <c r="D3355" s="5">
        <v>7</v>
      </c>
    </row>
    <row r="3356" spans="1:4">
      <c r="A3356" s="4">
        <v>3355</v>
      </c>
      <c r="B3356" s="6">
        <v>369</v>
      </c>
      <c r="C3356" s="7">
        <v>45762</v>
      </c>
      <c r="D3356" s="5">
        <v>11</v>
      </c>
    </row>
    <row r="3357" spans="1:4">
      <c r="A3357" s="4">
        <v>3356</v>
      </c>
      <c r="B3357" s="6">
        <v>264</v>
      </c>
      <c r="C3357" s="7">
        <v>45704</v>
      </c>
      <c r="D3357" s="5">
        <v>8</v>
      </c>
    </row>
    <row r="3358" spans="1:4">
      <c r="A3358" s="4">
        <v>3357</v>
      </c>
      <c r="B3358" s="6">
        <v>167</v>
      </c>
      <c r="C3358" s="7">
        <v>45770</v>
      </c>
      <c r="D3358" s="5">
        <v>6</v>
      </c>
    </row>
    <row r="3359" spans="1:4">
      <c r="A3359" s="4">
        <v>3358</v>
      </c>
      <c r="B3359" s="6">
        <v>139</v>
      </c>
      <c r="C3359" s="7">
        <v>45673</v>
      </c>
      <c r="D3359" s="5">
        <v>4</v>
      </c>
    </row>
    <row r="3360" spans="1:4">
      <c r="A3360" s="4">
        <v>3359</v>
      </c>
      <c r="B3360" s="6">
        <v>303</v>
      </c>
      <c r="C3360" s="7">
        <v>45681</v>
      </c>
      <c r="D3360" s="5">
        <v>5</v>
      </c>
    </row>
    <row r="3361" spans="1:4">
      <c r="A3361" s="4">
        <v>3360</v>
      </c>
      <c r="B3361" s="6">
        <v>2</v>
      </c>
      <c r="C3361" s="7">
        <v>45804</v>
      </c>
      <c r="D3361" s="5">
        <v>12</v>
      </c>
    </row>
    <row r="3362" spans="1:4">
      <c r="A3362" s="4">
        <v>3361</v>
      </c>
      <c r="B3362" s="6">
        <v>100</v>
      </c>
      <c r="C3362" s="7">
        <v>45764</v>
      </c>
      <c r="D3362" s="5">
        <v>8</v>
      </c>
    </row>
    <row r="3363" spans="1:4">
      <c r="A3363" s="4">
        <v>3362</v>
      </c>
      <c r="B3363" s="6">
        <v>345</v>
      </c>
      <c r="C3363" s="7">
        <v>45684</v>
      </c>
      <c r="D3363" s="5">
        <v>4</v>
      </c>
    </row>
    <row r="3364" spans="1:4">
      <c r="A3364" s="4">
        <v>3363</v>
      </c>
      <c r="B3364" s="6">
        <v>302</v>
      </c>
      <c r="C3364" s="7">
        <v>45822</v>
      </c>
      <c r="D3364" s="5">
        <v>11</v>
      </c>
    </row>
    <row r="3365" spans="1:4">
      <c r="A3365" s="4">
        <v>3364</v>
      </c>
      <c r="B3365" s="6">
        <v>40</v>
      </c>
      <c r="C3365" s="7">
        <v>45785</v>
      </c>
      <c r="D3365" s="5">
        <v>5</v>
      </c>
    </row>
    <row r="3366" spans="1:4">
      <c r="A3366" s="4">
        <v>3365</v>
      </c>
      <c r="B3366" s="6">
        <v>303</v>
      </c>
      <c r="C3366" s="7">
        <v>45796</v>
      </c>
      <c r="D3366" s="5">
        <v>10</v>
      </c>
    </row>
    <row r="3367" spans="1:4">
      <c r="A3367" s="4">
        <v>3366</v>
      </c>
      <c r="B3367" s="6">
        <v>359</v>
      </c>
      <c r="C3367" s="7">
        <v>45829</v>
      </c>
      <c r="D3367" s="5">
        <v>7</v>
      </c>
    </row>
    <row r="3368" spans="1:4">
      <c r="A3368" s="4">
        <v>3367</v>
      </c>
      <c r="B3368" s="6">
        <v>337</v>
      </c>
      <c r="C3368" s="7">
        <v>45792</v>
      </c>
      <c r="D3368" s="5">
        <v>7</v>
      </c>
    </row>
    <row r="3369" spans="1:4">
      <c r="A3369" s="4">
        <v>3368</v>
      </c>
      <c r="B3369" s="6">
        <v>384</v>
      </c>
      <c r="C3369" s="7">
        <v>45663</v>
      </c>
      <c r="D3369" s="5">
        <v>6</v>
      </c>
    </row>
    <row r="3370" spans="1:4">
      <c r="A3370" s="4">
        <v>3369</v>
      </c>
      <c r="B3370" s="6">
        <v>215</v>
      </c>
      <c r="C3370" s="7">
        <v>45727</v>
      </c>
      <c r="D3370" s="5">
        <v>6</v>
      </c>
    </row>
    <row r="3371" spans="1:4">
      <c r="A3371" s="4">
        <v>3370</v>
      </c>
      <c r="B3371" s="6">
        <v>347</v>
      </c>
      <c r="C3371" s="7">
        <v>45828</v>
      </c>
      <c r="D3371" s="5">
        <v>10</v>
      </c>
    </row>
    <row r="3372" spans="1:4">
      <c r="A3372" s="4">
        <v>3371</v>
      </c>
      <c r="B3372" s="6">
        <v>31</v>
      </c>
      <c r="C3372" s="7">
        <v>45755</v>
      </c>
      <c r="D3372" s="5">
        <v>7</v>
      </c>
    </row>
    <row r="3373" spans="1:4">
      <c r="A3373" s="4">
        <v>3372</v>
      </c>
      <c r="B3373" s="6">
        <v>169</v>
      </c>
      <c r="C3373" s="7">
        <v>45778</v>
      </c>
      <c r="D3373" s="5">
        <v>4</v>
      </c>
    </row>
    <row r="3374" spans="1:4">
      <c r="A3374" s="4">
        <v>3373</v>
      </c>
      <c r="B3374" s="6">
        <v>119</v>
      </c>
      <c r="C3374" s="7">
        <v>45829</v>
      </c>
      <c r="D3374" s="5">
        <v>5</v>
      </c>
    </row>
    <row r="3375" spans="1:4">
      <c r="A3375" s="4">
        <v>3374</v>
      </c>
      <c r="B3375" s="6">
        <v>121</v>
      </c>
      <c r="C3375" s="7">
        <v>45702</v>
      </c>
      <c r="D3375" s="5">
        <v>10</v>
      </c>
    </row>
    <row r="3376" spans="1:4">
      <c r="A3376" s="4">
        <v>3375</v>
      </c>
      <c r="B3376" s="6">
        <v>140</v>
      </c>
      <c r="C3376" s="7">
        <v>45726</v>
      </c>
      <c r="D3376" s="5">
        <v>8</v>
      </c>
    </row>
    <row r="3377" spans="1:4">
      <c r="A3377" s="4">
        <v>3376</v>
      </c>
      <c r="B3377" s="6">
        <v>362</v>
      </c>
      <c r="C3377" s="7">
        <v>45772</v>
      </c>
      <c r="D3377" s="5">
        <v>11</v>
      </c>
    </row>
    <row r="3378" spans="1:4">
      <c r="A3378" s="4">
        <v>3377</v>
      </c>
      <c r="B3378" s="6">
        <v>209</v>
      </c>
      <c r="C3378" s="7">
        <v>45706</v>
      </c>
      <c r="D3378" s="5">
        <v>7</v>
      </c>
    </row>
    <row r="3379" spans="1:4">
      <c r="A3379" s="4">
        <v>3378</v>
      </c>
      <c r="B3379" s="6">
        <v>279</v>
      </c>
      <c r="C3379" s="7">
        <v>45662</v>
      </c>
      <c r="D3379" s="5">
        <v>8</v>
      </c>
    </row>
    <row r="3380" spans="1:4">
      <c r="A3380" s="4">
        <v>3379</v>
      </c>
      <c r="B3380" s="6">
        <v>275</v>
      </c>
      <c r="C3380" s="7">
        <v>45756</v>
      </c>
      <c r="D3380" s="5">
        <v>9</v>
      </c>
    </row>
    <row r="3381" spans="1:4">
      <c r="A3381" s="4">
        <v>3380</v>
      </c>
      <c r="B3381" s="6">
        <v>64</v>
      </c>
      <c r="C3381" s="7">
        <v>45796</v>
      </c>
      <c r="D3381" s="5">
        <v>7</v>
      </c>
    </row>
    <row r="3382" spans="1:4">
      <c r="A3382" s="4">
        <v>3381</v>
      </c>
      <c r="B3382" s="6">
        <v>89</v>
      </c>
      <c r="C3382" s="7">
        <v>45686</v>
      </c>
      <c r="D3382" s="5">
        <v>12</v>
      </c>
    </row>
    <row r="3383" spans="1:4">
      <c r="A3383" s="4">
        <v>3382</v>
      </c>
      <c r="B3383" s="6">
        <v>24</v>
      </c>
      <c r="C3383" s="7">
        <v>45745</v>
      </c>
      <c r="D3383" s="5">
        <v>6</v>
      </c>
    </row>
    <row r="3384" spans="1:4">
      <c r="A3384" s="4">
        <v>3383</v>
      </c>
      <c r="B3384" s="6">
        <v>341</v>
      </c>
      <c r="C3384" s="7">
        <v>45707</v>
      </c>
      <c r="D3384" s="5">
        <v>12</v>
      </c>
    </row>
    <row r="3385" spans="1:4">
      <c r="A3385" s="4">
        <v>3384</v>
      </c>
      <c r="B3385" s="6">
        <v>122</v>
      </c>
      <c r="C3385" s="7">
        <v>45750</v>
      </c>
      <c r="D3385" s="5">
        <v>10</v>
      </c>
    </row>
    <row r="3386" spans="1:4">
      <c r="A3386" s="4">
        <v>3385</v>
      </c>
      <c r="B3386" s="6">
        <v>283</v>
      </c>
      <c r="C3386" s="7">
        <v>45774</v>
      </c>
      <c r="D3386" s="5">
        <v>11</v>
      </c>
    </row>
    <row r="3387" spans="1:4">
      <c r="A3387" s="4">
        <v>3386</v>
      </c>
      <c r="B3387" s="6">
        <v>335</v>
      </c>
      <c r="C3387" s="7">
        <v>45796</v>
      </c>
      <c r="D3387" s="5">
        <v>9</v>
      </c>
    </row>
    <row r="3388" spans="1:4">
      <c r="A3388" s="4">
        <v>3387</v>
      </c>
      <c r="B3388" s="6">
        <v>213</v>
      </c>
      <c r="C3388" s="7">
        <v>45729</v>
      </c>
      <c r="D3388" s="5">
        <v>4</v>
      </c>
    </row>
    <row r="3389" spans="1:4">
      <c r="A3389" s="4">
        <v>3388</v>
      </c>
      <c r="B3389" s="6">
        <v>272</v>
      </c>
      <c r="C3389" s="7">
        <v>45746</v>
      </c>
      <c r="D3389" s="5">
        <v>12</v>
      </c>
    </row>
    <row r="3390" spans="1:4">
      <c r="A3390" s="4">
        <v>3389</v>
      </c>
      <c r="B3390" s="6">
        <v>166</v>
      </c>
      <c r="C3390" s="7">
        <v>45697</v>
      </c>
      <c r="D3390" s="5">
        <v>8</v>
      </c>
    </row>
    <row r="3391" spans="1:4">
      <c r="A3391" s="4">
        <v>3390</v>
      </c>
      <c r="B3391" s="6">
        <v>191</v>
      </c>
      <c r="C3391" s="7">
        <v>45676</v>
      </c>
      <c r="D3391" s="5">
        <v>7</v>
      </c>
    </row>
    <row r="3392" spans="1:4">
      <c r="A3392" s="4">
        <v>3391</v>
      </c>
      <c r="B3392" s="6">
        <v>131</v>
      </c>
      <c r="C3392" s="7">
        <v>45686</v>
      </c>
      <c r="D3392" s="5">
        <v>11</v>
      </c>
    </row>
    <row r="3393" spans="1:4">
      <c r="A3393" s="4">
        <v>3392</v>
      </c>
      <c r="B3393" s="6">
        <v>149</v>
      </c>
      <c r="C3393" s="7">
        <v>45718</v>
      </c>
      <c r="D3393" s="5">
        <v>8</v>
      </c>
    </row>
    <row r="3394" spans="1:4">
      <c r="A3394" s="4">
        <v>3393</v>
      </c>
      <c r="B3394" s="6">
        <v>206</v>
      </c>
      <c r="C3394" s="7">
        <v>45738</v>
      </c>
      <c r="D3394" s="5">
        <v>6</v>
      </c>
    </row>
    <row r="3395" spans="1:4">
      <c r="A3395" s="4">
        <v>3394</v>
      </c>
      <c r="B3395" s="6">
        <v>77</v>
      </c>
      <c r="C3395" s="7">
        <v>45749</v>
      </c>
      <c r="D3395" s="5">
        <v>4</v>
      </c>
    </row>
    <row r="3396" spans="1:4">
      <c r="A3396" s="4">
        <v>3395</v>
      </c>
      <c r="B3396" s="6">
        <v>184</v>
      </c>
      <c r="C3396" s="7">
        <v>45728</v>
      </c>
      <c r="D3396" s="5">
        <v>5</v>
      </c>
    </row>
    <row r="3397" spans="1:4">
      <c r="A3397" s="4">
        <v>3396</v>
      </c>
      <c r="B3397" s="6">
        <v>335</v>
      </c>
      <c r="C3397" s="7">
        <v>45668</v>
      </c>
      <c r="D3397" s="5">
        <v>12</v>
      </c>
    </row>
    <row r="3398" spans="1:4">
      <c r="A3398" s="4">
        <v>3397</v>
      </c>
      <c r="B3398" s="6">
        <v>331</v>
      </c>
      <c r="C3398" s="7">
        <v>45761</v>
      </c>
      <c r="D3398" s="5">
        <v>8</v>
      </c>
    </row>
    <row r="3399" spans="1:4">
      <c r="A3399" s="4">
        <v>3398</v>
      </c>
      <c r="B3399" s="6">
        <v>230</v>
      </c>
      <c r="C3399" s="7">
        <v>45833</v>
      </c>
      <c r="D3399" s="5">
        <v>4</v>
      </c>
    </row>
    <row r="3400" spans="1:4">
      <c r="A3400" s="4">
        <v>3399</v>
      </c>
      <c r="B3400" s="6">
        <v>131</v>
      </c>
      <c r="C3400" s="7">
        <v>45754</v>
      </c>
      <c r="D3400" s="5">
        <v>11</v>
      </c>
    </row>
    <row r="3401" spans="1:4">
      <c r="A3401" s="4">
        <v>3400</v>
      </c>
      <c r="B3401" s="6">
        <v>91</v>
      </c>
      <c r="C3401" s="7">
        <v>45739</v>
      </c>
      <c r="D3401" s="5">
        <v>5</v>
      </c>
    </row>
    <row r="3402" spans="1:4">
      <c r="A3402" s="4">
        <v>3401</v>
      </c>
      <c r="B3402" s="6">
        <v>309</v>
      </c>
      <c r="C3402" s="7">
        <v>45833</v>
      </c>
      <c r="D3402" s="5">
        <v>10</v>
      </c>
    </row>
    <row r="3403" spans="1:4">
      <c r="A3403" s="4">
        <v>3402</v>
      </c>
      <c r="B3403" s="6">
        <v>171</v>
      </c>
      <c r="C3403" s="7">
        <v>45740</v>
      </c>
      <c r="D3403" s="5">
        <v>7</v>
      </c>
    </row>
    <row r="3404" spans="1:4">
      <c r="A3404" s="4">
        <v>3403</v>
      </c>
      <c r="B3404" s="6">
        <v>378</v>
      </c>
      <c r="C3404" s="7">
        <v>45754</v>
      </c>
      <c r="D3404" s="5">
        <v>7</v>
      </c>
    </row>
    <row r="3405" spans="1:4">
      <c r="A3405" s="4">
        <v>3404</v>
      </c>
      <c r="B3405" s="6">
        <v>197</v>
      </c>
      <c r="C3405" s="7">
        <v>45714</v>
      </c>
      <c r="D3405" s="5">
        <v>6</v>
      </c>
    </row>
    <row r="3406" spans="1:4">
      <c r="A3406" s="4">
        <v>3405</v>
      </c>
      <c r="B3406" s="6">
        <v>316</v>
      </c>
      <c r="C3406" s="7">
        <v>45736</v>
      </c>
      <c r="D3406" s="5">
        <v>6</v>
      </c>
    </row>
    <row r="3407" spans="1:4">
      <c r="A3407" s="4">
        <v>3406</v>
      </c>
      <c r="B3407" s="6">
        <v>298</v>
      </c>
      <c r="C3407" s="7">
        <v>45772</v>
      </c>
      <c r="D3407" s="5">
        <v>10</v>
      </c>
    </row>
    <row r="3408" spans="1:4">
      <c r="A3408" s="4">
        <v>3407</v>
      </c>
      <c r="B3408" s="6">
        <v>121</v>
      </c>
      <c r="C3408" s="7">
        <v>45780</v>
      </c>
      <c r="D3408" s="5">
        <v>7</v>
      </c>
    </row>
    <row r="3409" spans="1:4">
      <c r="A3409" s="4">
        <v>3408</v>
      </c>
      <c r="B3409" s="6">
        <v>361</v>
      </c>
      <c r="C3409" s="7">
        <v>45682</v>
      </c>
      <c r="D3409" s="5">
        <v>4</v>
      </c>
    </row>
    <row r="3410" spans="1:4">
      <c r="A3410" s="4">
        <v>3409</v>
      </c>
      <c r="B3410" s="6">
        <v>385</v>
      </c>
      <c r="C3410" s="7">
        <v>45738</v>
      </c>
      <c r="D3410" s="5">
        <v>5</v>
      </c>
    </row>
    <row r="3411" spans="1:4">
      <c r="A3411" s="4">
        <v>3410</v>
      </c>
      <c r="B3411" s="6">
        <v>150</v>
      </c>
      <c r="C3411" s="7">
        <v>45726</v>
      </c>
      <c r="D3411" s="5">
        <v>10</v>
      </c>
    </row>
    <row r="3412" spans="1:4">
      <c r="A3412" s="4">
        <v>3411</v>
      </c>
      <c r="B3412" s="6">
        <v>188</v>
      </c>
      <c r="C3412" s="7">
        <v>45735</v>
      </c>
      <c r="D3412" s="5">
        <v>8</v>
      </c>
    </row>
    <row r="3413" spans="1:4">
      <c r="A3413" s="4">
        <v>3412</v>
      </c>
      <c r="B3413" s="6">
        <v>238</v>
      </c>
      <c r="C3413" s="7">
        <v>45787</v>
      </c>
      <c r="D3413" s="5">
        <v>11</v>
      </c>
    </row>
    <row r="3414" spans="1:4">
      <c r="A3414" s="4">
        <v>3413</v>
      </c>
      <c r="B3414" s="6">
        <v>47</v>
      </c>
      <c r="C3414" s="7">
        <v>45697</v>
      </c>
      <c r="D3414" s="5">
        <v>7</v>
      </c>
    </row>
    <row r="3415" spans="1:4">
      <c r="A3415" s="4">
        <v>3414</v>
      </c>
      <c r="B3415" s="6">
        <v>327</v>
      </c>
      <c r="C3415" s="7">
        <v>45744</v>
      </c>
      <c r="D3415" s="5">
        <v>8</v>
      </c>
    </row>
    <row r="3416" spans="1:4">
      <c r="A3416" s="4">
        <v>3415</v>
      </c>
      <c r="B3416" s="6">
        <v>47</v>
      </c>
      <c r="C3416" s="7">
        <v>45755</v>
      </c>
      <c r="D3416" s="5">
        <v>9</v>
      </c>
    </row>
    <row r="3417" spans="1:4">
      <c r="A3417" s="4">
        <v>3416</v>
      </c>
      <c r="B3417" s="6">
        <v>263</v>
      </c>
      <c r="C3417" s="7">
        <v>45810</v>
      </c>
      <c r="D3417" s="5">
        <v>7</v>
      </c>
    </row>
    <row r="3418" spans="1:4">
      <c r="A3418" s="4">
        <v>3417</v>
      </c>
      <c r="B3418" s="6">
        <v>286</v>
      </c>
      <c r="C3418" s="7">
        <v>45815</v>
      </c>
      <c r="D3418" s="5">
        <v>12</v>
      </c>
    </row>
    <row r="3419" spans="1:4">
      <c r="A3419" s="4">
        <v>3418</v>
      </c>
      <c r="B3419" s="6">
        <v>135</v>
      </c>
      <c r="C3419" s="7">
        <v>45734</v>
      </c>
      <c r="D3419" s="5">
        <v>6</v>
      </c>
    </row>
    <row r="3420" spans="1:4">
      <c r="A3420" s="4">
        <v>3419</v>
      </c>
      <c r="B3420" s="6">
        <v>242</v>
      </c>
      <c r="C3420" s="7">
        <v>45776</v>
      </c>
      <c r="D3420" s="5">
        <v>12</v>
      </c>
    </row>
    <row r="3421" spans="1:4">
      <c r="A3421" s="4">
        <v>3420</v>
      </c>
      <c r="B3421" s="6">
        <v>236</v>
      </c>
      <c r="C3421" s="7">
        <v>45673</v>
      </c>
      <c r="D3421" s="5">
        <v>10</v>
      </c>
    </row>
    <row r="3422" spans="1:4">
      <c r="A3422" s="4">
        <v>3421</v>
      </c>
      <c r="B3422" s="6">
        <v>58</v>
      </c>
      <c r="C3422" s="7">
        <v>45756</v>
      </c>
      <c r="D3422" s="5">
        <v>11</v>
      </c>
    </row>
    <row r="3423" spans="1:4">
      <c r="A3423" s="4">
        <v>3422</v>
      </c>
      <c r="B3423" s="6">
        <v>279</v>
      </c>
      <c r="C3423" s="7">
        <v>45687</v>
      </c>
      <c r="D3423" s="5">
        <v>9</v>
      </c>
    </row>
    <row r="3424" spans="1:4">
      <c r="A3424" s="4">
        <v>3423</v>
      </c>
      <c r="B3424" s="6">
        <v>328</v>
      </c>
      <c r="C3424" s="7">
        <v>45714</v>
      </c>
      <c r="D3424" s="5">
        <v>4</v>
      </c>
    </row>
    <row r="3425" spans="1:4">
      <c r="A3425" s="4">
        <v>3424</v>
      </c>
      <c r="B3425" s="6">
        <v>143</v>
      </c>
      <c r="C3425" s="7">
        <v>45816</v>
      </c>
      <c r="D3425" s="5">
        <v>12</v>
      </c>
    </row>
    <row r="3426" spans="1:4">
      <c r="A3426" s="4">
        <v>3425</v>
      </c>
      <c r="B3426" s="6">
        <v>167</v>
      </c>
      <c r="C3426" s="7">
        <v>45722</v>
      </c>
      <c r="D3426" s="5">
        <v>8</v>
      </c>
    </row>
    <row r="3427" spans="1:4">
      <c r="A3427" s="4">
        <v>3426</v>
      </c>
      <c r="B3427" s="6">
        <v>379</v>
      </c>
      <c r="C3427" s="7">
        <v>45776</v>
      </c>
      <c r="D3427" s="5">
        <v>7</v>
      </c>
    </row>
    <row r="3428" spans="1:4">
      <c r="A3428" s="4">
        <v>3427</v>
      </c>
      <c r="B3428" s="6">
        <v>114</v>
      </c>
      <c r="C3428" s="7">
        <v>45679</v>
      </c>
      <c r="D3428" s="5">
        <v>11</v>
      </c>
    </row>
    <row r="3429" spans="1:4">
      <c r="A3429" s="4">
        <v>3428</v>
      </c>
      <c r="B3429" s="6">
        <v>142</v>
      </c>
      <c r="C3429" s="7">
        <v>45800</v>
      </c>
      <c r="D3429" s="5">
        <v>8</v>
      </c>
    </row>
    <row r="3430" spans="1:4">
      <c r="A3430" s="4">
        <v>3429</v>
      </c>
      <c r="B3430" s="6">
        <v>343</v>
      </c>
      <c r="C3430" s="7">
        <v>45752</v>
      </c>
      <c r="D3430" s="5">
        <v>6</v>
      </c>
    </row>
    <row r="3431" spans="1:4">
      <c r="A3431" s="4">
        <v>3430</v>
      </c>
      <c r="B3431" s="6">
        <v>323</v>
      </c>
      <c r="C3431" s="7">
        <v>45797</v>
      </c>
      <c r="D3431" s="5">
        <v>4</v>
      </c>
    </row>
    <row r="3432" spans="1:4">
      <c r="A3432" s="4">
        <v>3431</v>
      </c>
      <c r="B3432" s="6">
        <v>243</v>
      </c>
      <c r="C3432" s="7">
        <v>45700</v>
      </c>
      <c r="D3432" s="5">
        <v>5</v>
      </c>
    </row>
    <row r="3433" spans="1:4">
      <c r="A3433" s="4">
        <v>3432</v>
      </c>
      <c r="B3433" s="6">
        <v>265</v>
      </c>
      <c r="C3433" s="7">
        <v>45710</v>
      </c>
      <c r="D3433" s="5">
        <v>12</v>
      </c>
    </row>
    <row r="3434" spans="1:4">
      <c r="A3434" s="4">
        <v>3433</v>
      </c>
      <c r="B3434" s="6">
        <v>246</v>
      </c>
      <c r="C3434" s="7">
        <v>45757</v>
      </c>
      <c r="D3434" s="5">
        <v>8</v>
      </c>
    </row>
    <row r="3435" spans="1:4">
      <c r="A3435" s="4">
        <v>3434</v>
      </c>
      <c r="B3435" s="6">
        <v>139</v>
      </c>
      <c r="C3435" s="7">
        <v>45824</v>
      </c>
      <c r="D3435" s="5">
        <v>4</v>
      </c>
    </row>
    <row r="3436" spans="1:4">
      <c r="A3436" s="4">
        <v>3435</v>
      </c>
      <c r="B3436" s="6">
        <v>342</v>
      </c>
      <c r="C3436" s="7">
        <v>45776</v>
      </c>
      <c r="D3436" s="5">
        <v>11</v>
      </c>
    </row>
    <row r="3437" spans="1:4">
      <c r="A3437" s="4">
        <v>3436</v>
      </c>
      <c r="B3437" s="6">
        <v>385</v>
      </c>
      <c r="C3437" s="7">
        <v>45688</v>
      </c>
      <c r="D3437" s="5">
        <v>5</v>
      </c>
    </row>
    <row r="3438" spans="1:4">
      <c r="A3438" s="4">
        <v>3437</v>
      </c>
      <c r="B3438" s="6">
        <v>340</v>
      </c>
      <c r="C3438" s="7">
        <v>45719</v>
      </c>
      <c r="D3438" s="5">
        <v>10</v>
      </c>
    </row>
    <row r="3439" spans="1:4">
      <c r="A3439" s="4">
        <v>3438</v>
      </c>
      <c r="B3439" s="6">
        <v>101</v>
      </c>
      <c r="C3439" s="7">
        <v>45716</v>
      </c>
      <c r="D3439" s="5">
        <v>7</v>
      </c>
    </row>
    <row r="3440" spans="1:4">
      <c r="A3440" s="4">
        <v>3439</v>
      </c>
      <c r="B3440" s="6">
        <v>364</v>
      </c>
      <c r="C3440" s="7">
        <v>45757</v>
      </c>
      <c r="D3440" s="5">
        <v>7</v>
      </c>
    </row>
    <row r="3441" spans="1:4">
      <c r="A3441" s="4">
        <v>3440</v>
      </c>
      <c r="B3441" s="6">
        <v>94</v>
      </c>
      <c r="C3441" s="7">
        <v>45772</v>
      </c>
      <c r="D3441" s="5">
        <v>6</v>
      </c>
    </row>
    <row r="3442" spans="1:4">
      <c r="A3442" s="4">
        <v>3441</v>
      </c>
      <c r="B3442" s="6">
        <v>297</v>
      </c>
      <c r="C3442" s="7">
        <v>45796</v>
      </c>
      <c r="D3442" s="5">
        <v>6</v>
      </c>
    </row>
    <row r="3443" spans="1:4">
      <c r="A3443" s="4">
        <v>3442</v>
      </c>
      <c r="B3443" s="6">
        <v>316</v>
      </c>
      <c r="C3443" s="7">
        <v>45744</v>
      </c>
      <c r="D3443" s="5">
        <v>10</v>
      </c>
    </row>
    <row r="3444" spans="1:4">
      <c r="A3444" s="4">
        <v>3443</v>
      </c>
      <c r="B3444" s="6">
        <v>209</v>
      </c>
      <c r="C3444" s="7">
        <v>45830</v>
      </c>
      <c r="D3444" s="5">
        <v>7</v>
      </c>
    </row>
    <row r="3445" spans="1:4">
      <c r="A3445" s="4">
        <v>3444</v>
      </c>
      <c r="B3445" s="6">
        <v>14</v>
      </c>
      <c r="C3445" s="7">
        <v>45746</v>
      </c>
      <c r="D3445" s="5">
        <v>4</v>
      </c>
    </row>
    <row r="3446" spans="1:4">
      <c r="A3446" s="4">
        <v>3445</v>
      </c>
      <c r="B3446" s="6">
        <v>25</v>
      </c>
      <c r="C3446" s="7">
        <v>45807</v>
      </c>
      <c r="D3446" s="5">
        <v>5</v>
      </c>
    </row>
    <row r="3447" spans="1:4">
      <c r="A3447" s="4">
        <v>3446</v>
      </c>
      <c r="B3447" s="6">
        <v>310</v>
      </c>
      <c r="C3447" s="7">
        <v>45788</v>
      </c>
      <c r="D3447" s="5">
        <v>10</v>
      </c>
    </row>
    <row r="3448" spans="1:4">
      <c r="A3448" s="4">
        <v>3447</v>
      </c>
      <c r="B3448" s="6">
        <v>205</v>
      </c>
      <c r="C3448" s="7">
        <v>45801</v>
      </c>
      <c r="D3448" s="5">
        <v>8</v>
      </c>
    </row>
    <row r="3449" spans="1:4">
      <c r="A3449" s="4">
        <v>3448</v>
      </c>
      <c r="B3449" s="6">
        <v>228</v>
      </c>
      <c r="C3449" s="7">
        <v>45763</v>
      </c>
      <c r="D3449" s="5">
        <v>11</v>
      </c>
    </row>
    <row r="3450" spans="1:4">
      <c r="A3450" s="4">
        <v>3449</v>
      </c>
      <c r="B3450" s="6">
        <v>130</v>
      </c>
      <c r="C3450" s="7">
        <v>45687</v>
      </c>
      <c r="D3450" s="5">
        <v>7</v>
      </c>
    </row>
    <row r="3451" spans="1:4">
      <c r="A3451" s="4">
        <v>3450</v>
      </c>
      <c r="B3451" s="6">
        <v>24</v>
      </c>
      <c r="C3451" s="7">
        <v>45662</v>
      </c>
      <c r="D3451" s="5">
        <v>8</v>
      </c>
    </row>
    <row r="3452" spans="1:4">
      <c r="A3452" s="4">
        <v>3451</v>
      </c>
      <c r="B3452" s="6">
        <v>381</v>
      </c>
      <c r="C3452" s="7">
        <v>45713</v>
      </c>
      <c r="D3452" s="5">
        <v>9</v>
      </c>
    </row>
    <row r="3453" spans="1:4">
      <c r="A3453" s="4">
        <v>3452</v>
      </c>
      <c r="B3453" s="6">
        <v>264</v>
      </c>
      <c r="C3453" s="7">
        <v>45770</v>
      </c>
      <c r="D3453" s="5">
        <v>7</v>
      </c>
    </row>
    <row r="3454" spans="1:4">
      <c r="A3454" s="4">
        <v>3453</v>
      </c>
      <c r="B3454" s="6">
        <v>41</v>
      </c>
      <c r="C3454" s="7">
        <v>45738</v>
      </c>
      <c r="D3454" s="5">
        <v>12</v>
      </c>
    </row>
    <row r="3455" spans="1:4">
      <c r="A3455" s="4">
        <v>3454</v>
      </c>
      <c r="B3455" s="6">
        <v>235</v>
      </c>
      <c r="C3455" s="7">
        <v>45781</v>
      </c>
      <c r="D3455" s="5">
        <v>6</v>
      </c>
    </row>
    <row r="3456" spans="1:4">
      <c r="A3456" s="4">
        <v>3455</v>
      </c>
      <c r="B3456" s="6">
        <v>15</v>
      </c>
      <c r="C3456" s="7">
        <v>45681</v>
      </c>
      <c r="D3456" s="5">
        <v>12</v>
      </c>
    </row>
    <row r="3457" spans="1:4">
      <c r="A3457" s="4">
        <v>3456</v>
      </c>
      <c r="B3457" s="6">
        <v>211</v>
      </c>
      <c r="C3457" s="7">
        <v>45784</v>
      </c>
      <c r="D3457" s="5">
        <v>10</v>
      </c>
    </row>
    <row r="3458" spans="1:4">
      <c r="A3458" s="4">
        <v>3457</v>
      </c>
      <c r="B3458" s="6">
        <v>234</v>
      </c>
      <c r="C3458" s="7">
        <v>45694</v>
      </c>
      <c r="D3458" s="5">
        <v>11</v>
      </c>
    </row>
    <row r="3459" spans="1:4">
      <c r="A3459" s="4">
        <v>3458</v>
      </c>
      <c r="B3459" s="6">
        <v>131</v>
      </c>
      <c r="C3459" s="7">
        <v>45837</v>
      </c>
      <c r="D3459" s="5">
        <v>9</v>
      </c>
    </row>
    <row r="3460" spans="1:4">
      <c r="A3460" s="4">
        <v>3459</v>
      </c>
      <c r="B3460" s="6">
        <v>317</v>
      </c>
      <c r="C3460" s="7">
        <v>45734</v>
      </c>
      <c r="D3460" s="5">
        <v>4</v>
      </c>
    </row>
    <row r="3461" spans="1:4">
      <c r="A3461" s="4">
        <v>3460</v>
      </c>
      <c r="B3461" s="6">
        <v>206</v>
      </c>
      <c r="C3461" s="7">
        <v>45781</v>
      </c>
      <c r="D3461" s="5">
        <v>12</v>
      </c>
    </row>
    <row r="3462" spans="1:4">
      <c r="A3462" s="4">
        <v>3461</v>
      </c>
      <c r="B3462" s="6">
        <v>213</v>
      </c>
      <c r="C3462" s="7">
        <v>45777</v>
      </c>
      <c r="D3462" s="5">
        <v>8</v>
      </c>
    </row>
    <row r="3463" spans="1:4">
      <c r="A3463" s="4">
        <v>3462</v>
      </c>
      <c r="B3463" s="6">
        <v>372</v>
      </c>
      <c r="C3463" s="7">
        <v>45830</v>
      </c>
      <c r="D3463" s="5">
        <v>7</v>
      </c>
    </row>
    <row r="3464" spans="1:4">
      <c r="A3464" s="4">
        <v>3463</v>
      </c>
      <c r="B3464" s="6">
        <v>187</v>
      </c>
      <c r="C3464" s="7">
        <v>45700</v>
      </c>
      <c r="D3464" s="5">
        <v>11</v>
      </c>
    </row>
    <row r="3465" spans="1:4">
      <c r="A3465" s="4">
        <v>3464</v>
      </c>
      <c r="B3465" s="6">
        <v>276</v>
      </c>
      <c r="C3465" s="7">
        <v>45687</v>
      </c>
      <c r="D3465" s="5">
        <v>8</v>
      </c>
    </row>
    <row r="3466" spans="1:4">
      <c r="A3466" s="4">
        <v>3465</v>
      </c>
      <c r="B3466" s="6">
        <v>367</v>
      </c>
      <c r="C3466" s="7">
        <v>45685</v>
      </c>
      <c r="D3466" s="5">
        <v>6</v>
      </c>
    </row>
    <row r="3467" spans="1:4">
      <c r="A3467" s="4">
        <v>3466</v>
      </c>
      <c r="B3467" s="6">
        <v>42</v>
      </c>
      <c r="C3467" s="7">
        <v>45667</v>
      </c>
      <c r="D3467" s="5">
        <v>4</v>
      </c>
    </row>
    <row r="3468" spans="1:4">
      <c r="A3468" s="4">
        <v>3467</v>
      </c>
      <c r="B3468" s="6">
        <v>93</v>
      </c>
      <c r="C3468" s="7">
        <v>45684</v>
      </c>
      <c r="D3468" s="5">
        <v>5</v>
      </c>
    </row>
    <row r="3469" spans="1:4">
      <c r="A3469" s="4">
        <v>3468</v>
      </c>
      <c r="B3469" s="6">
        <v>154</v>
      </c>
      <c r="C3469" s="7">
        <v>45747</v>
      </c>
      <c r="D3469" s="5">
        <v>12</v>
      </c>
    </row>
    <row r="3470" spans="1:4">
      <c r="A3470" s="4">
        <v>3469</v>
      </c>
      <c r="B3470" s="6">
        <v>125</v>
      </c>
      <c r="C3470" s="7">
        <v>45821</v>
      </c>
      <c r="D3470" s="5">
        <v>8</v>
      </c>
    </row>
    <row r="3471" spans="1:4">
      <c r="A3471" s="4">
        <v>3470</v>
      </c>
      <c r="B3471" s="6">
        <v>87</v>
      </c>
      <c r="C3471" s="7">
        <v>45706</v>
      </c>
      <c r="D3471" s="5">
        <v>4</v>
      </c>
    </row>
    <row r="3472" spans="1:4">
      <c r="A3472" s="4">
        <v>3471</v>
      </c>
      <c r="B3472" s="6">
        <v>390</v>
      </c>
      <c r="C3472" s="7">
        <v>45698</v>
      </c>
      <c r="D3472" s="5">
        <v>11</v>
      </c>
    </row>
    <row r="3473" spans="1:4">
      <c r="A3473" s="4">
        <v>3472</v>
      </c>
      <c r="B3473" s="6">
        <v>177</v>
      </c>
      <c r="C3473" s="7">
        <v>45802</v>
      </c>
      <c r="D3473" s="5">
        <v>5</v>
      </c>
    </row>
    <row r="3474" spans="1:4">
      <c r="A3474" s="4">
        <v>3473</v>
      </c>
      <c r="B3474" s="6">
        <v>155</v>
      </c>
      <c r="C3474" s="7">
        <v>45750</v>
      </c>
      <c r="D3474" s="5">
        <v>10</v>
      </c>
    </row>
    <row r="3475" spans="1:4">
      <c r="A3475" s="4">
        <v>3474</v>
      </c>
      <c r="B3475" s="6">
        <v>148</v>
      </c>
      <c r="C3475" s="7">
        <v>45805</v>
      </c>
      <c r="D3475" s="5">
        <v>7</v>
      </c>
    </row>
    <row r="3476" spans="1:4">
      <c r="A3476" s="4">
        <v>3475</v>
      </c>
      <c r="B3476" s="6">
        <v>204</v>
      </c>
      <c r="C3476" s="7">
        <v>45721</v>
      </c>
      <c r="D3476" s="5">
        <v>7</v>
      </c>
    </row>
    <row r="3477" spans="1:4">
      <c r="A3477" s="4">
        <v>3476</v>
      </c>
      <c r="B3477" s="6">
        <v>394</v>
      </c>
      <c r="C3477" s="7">
        <v>45667</v>
      </c>
      <c r="D3477" s="5">
        <v>6</v>
      </c>
    </row>
    <row r="3478" spans="1:4">
      <c r="A3478" s="4">
        <v>3477</v>
      </c>
      <c r="B3478" s="6">
        <v>214</v>
      </c>
      <c r="C3478" s="7">
        <v>45785</v>
      </c>
      <c r="D3478" s="5">
        <v>6</v>
      </c>
    </row>
    <row r="3479" spans="1:4">
      <c r="A3479" s="4">
        <v>3478</v>
      </c>
      <c r="B3479" s="6">
        <v>358</v>
      </c>
      <c r="C3479" s="7">
        <v>45694</v>
      </c>
      <c r="D3479" s="5">
        <v>10</v>
      </c>
    </row>
    <row r="3480" spans="1:4">
      <c r="A3480" s="4">
        <v>3479</v>
      </c>
      <c r="B3480" s="6">
        <v>37</v>
      </c>
      <c r="C3480" s="7">
        <v>45779</v>
      </c>
      <c r="D3480" s="5">
        <v>7</v>
      </c>
    </row>
    <row r="3481" spans="1:4">
      <c r="A3481" s="4">
        <v>3480</v>
      </c>
      <c r="B3481" s="6">
        <v>290</v>
      </c>
      <c r="C3481" s="7">
        <v>45769</v>
      </c>
      <c r="D3481" s="5">
        <v>4</v>
      </c>
    </row>
    <row r="3482" spans="1:4">
      <c r="A3482" s="4">
        <v>3481</v>
      </c>
      <c r="B3482" s="6">
        <v>346</v>
      </c>
      <c r="C3482" s="7">
        <v>45802</v>
      </c>
      <c r="D3482" s="5">
        <v>5</v>
      </c>
    </row>
    <row r="3483" spans="1:4">
      <c r="A3483" s="4">
        <v>3482</v>
      </c>
      <c r="B3483" s="6">
        <v>38</v>
      </c>
      <c r="C3483" s="7">
        <v>45774</v>
      </c>
      <c r="D3483" s="5">
        <v>10</v>
      </c>
    </row>
    <row r="3484" spans="1:4">
      <c r="A3484" s="4">
        <v>3483</v>
      </c>
      <c r="B3484" s="6">
        <v>27</v>
      </c>
      <c r="C3484" s="7">
        <v>45812</v>
      </c>
      <c r="D3484" s="5">
        <v>8</v>
      </c>
    </row>
    <row r="3485" spans="1:4">
      <c r="A3485" s="4">
        <v>3484</v>
      </c>
      <c r="B3485" s="6">
        <v>158</v>
      </c>
      <c r="C3485" s="7">
        <v>45701</v>
      </c>
      <c r="D3485" s="5">
        <v>11</v>
      </c>
    </row>
    <row r="3486" spans="1:4">
      <c r="A3486" s="4">
        <v>3485</v>
      </c>
      <c r="B3486" s="6">
        <v>379</v>
      </c>
      <c r="C3486" s="7">
        <v>45789</v>
      </c>
      <c r="D3486" s="5">
        <v>7</v>
      </c>
    </row>
    <row r="3487" spans="1:4">
      <c r="A3487" s="4">
        <v>3486</v>
      </c>
      <c r="B3487" s="6">
        <v>168</v>
      </c>
      <c r="C3487" s="7">
        <v>45664</v>
      </c>
      <c r="D3487" s="5">
        <v>8</v>
      </c>
    </row>
    <row r="3488" spans="1:4">
      <c r="A3488" s="4">
        <v>3487</v>
      </c>
      <c r="B3488" s="6">
        <v>386</v>
      </c>
      <c r="C3488" s="7">
        <v>45808</v>
      </c>
      <c r="D3488" s="5">
        <v>9</v>
      </c>
    </row>
    <row r="3489" spans="1:4">
      <c r="A3489" s="4">
        <v>3488</v>
      </c>
      <c r="B3489" s="6">
        <v>344</v>
      </c>
      <c r="C3489" s="7">
        <v>45720</v>
      </c>
      <c r="D3489" s="5">
        <v>7</v>
      </c>
    </row>
    <row r="3490" spans="1:4">
      <c r="A3490" s="4">
        <v>3489</v>
      </c>
      <c r="B3490" s="6">
        <v>332</v>
      </c>
      <c r="C3490" s="7">
        <v>45721</v>
      </c>
      <c r="D3490" s="5">
        <v>12</v>
      </c>
    </row>
    <row r="3491" spans="1:4">
      <c r="A3491" s="4">
        <v>3490</v>
      </c>
      <c r="B3491" s="6">
        <v>30</v>
      </c>
      <c r="C3491" s="7">
        <v>45804</v>
      </c>
      <c r="D3491" s="5">
        <v>6</v>
      </c>
    </row>
    <row r="3492" spans="1:4">
      <c r="A3492" s="4">
        <v>3491</v>
      </c>
      <c r="B3492" s="6">
        <v>172</v>
      </c>
      <c r="C3492" s="7">
        <v>45706</v>
      </c>
      <c r="D3492" s="5">
        <v>12</v>
      </c>
    </row>
    <row r="3493" spans="1:4">
      <c r="A3493" s="4">
        <v>3492</v>
      </c>
      <c r="B3493" s="6">
        <v>232</v>
      </c>
      <c r="C3493" s="7">
        <v>45743</v>
      </c>
      <c r="D3493" s="5">
        <v>10</v>
      </c>
    </row>
    <row r="3494" spans="1:4">
      <c r="A3494" s="4">
        <v>3493</v>
      </c>
      <c r="B3494" s="6">
        <v>190</v>
      </c>
      <c r="C3494" s="7">
        <v>45680</v>
      </c>
      <c r="D3494" s="5">
        <v>11</v>
      </c>
    </row>
    <row r="3495" spans="1:4">
      <c r="A3495" s="4">
        <v>3494</v>
      </c>
      <c r="B3495" s="6">
        <v>392</v>
      </c>
      <c r="C3495" s="7">
        <v>45751</v>
      </c>
      <c r="D3495" s="5">
        <v>9</v>
      </c>
    </row>
    <row r="3496" spans="1:4">
      <c r="A3496" s="4">
        <v>3495</v>
      </c>
      <c r="B3496" s="6">
        <v>315</v>
      </c>
      <c r="C3496" s="7">
        <v>45838</v>
      </c>
      <c r="D3496" s="5">
        <v>4</v>
      </c>
    </row>
    <row r="3497" spans="1:4">
      <c r="A3497" s="4">
        <v>3496</v>
      </c>
      <c r="B3497" s="6">
        <v>345</v>
      </c>
      <c r="C3497" s="7">
        <v>45715</v>
      </c>
      <c r="D3497" s="5">
        <v>12</v>
      </c>
    </row>
    <row r="3498" spans="1:4">
      <c r="A3498" s="4">
        <v>3497</v>
      </c>
      <c r="B3498" s="6">
        <v>297</v>
      </c>
      <c r="C3498" s="7">
        <v>45690</v>
      </c>
      <c r="D3498" s="5">
        <v>8</v>
      </c>
    </row>
    <row r="3499" spans="1:4">
      <c r="A3499" s="4">
        <v>3498</v>
      </c>
      <c r="B3499" s="6">
        <v>343</v>
      </c>
      <c r="C3499" s="7">
        <v>45682</v>
      </c>
      <c r="D3499" s="5">
        <v>7</v>
      </c>
    </row>
    <row r="3500" spans="1:4">
      <c r="A3500" s="4">
        <v>3499</v>
      </c>
      <c r="B3500" s="6">
        <v>205</v>
      </c>
      <c r="C3500" s="7">
        <v>45795</v>
      </c>
      <c r="D3500" s="5">
        <v>11</v>
      </c>
    </row>
    <row r="3501" spans="1:4">
      <c r="A3501" s="4">
        <v>3500</v>
      </c>
      <c r="B3501" s="6">
        <v>354</v>
      </c>
      <c r="C3501" s="7">
        <v>45724</v>
      </c>
      <c r="D3501" s="5">
        <v>8</v>
      </c>
    </row>
    <row r="3502" spans="1:4">
      <c r="A3502" s="4">
        <v>3501</v>
      </c>
      <c r="B3502" s="6">
        <v>330</v>
      </c>
      <c r="C3502" s="7">
        <v>45755</v>
      </c>
      <c r="D3502" s="5">
        <v>6</v>
      </c>
    </row>
    <row r="3503" spans="1:4">
      <c r="A3503" s="4">
        <v>3502</v>
      </c>
      <c r="B3503" s="6">
        <v>79</v>
      </c>
      <c r="C3503" s="7">
        <v>45783</v>
      </c>
      <c r="D3503" s="5">
        <v>4</v>
      </c>
    </row>
    <row r="3504" spans="1:4">
      <c r="A3504" s="4">
        <v>3503</v>
      </c>
      <c r="B3504" s="6">
        <v>238</v>
      </c>
      <c r="C3504" s="7">
        <v>45726</v>
      </c>
      <c r="D3504" s="5">
        <v>5</v>
      </c>
    </row>
    <row r="3505" spans="1:4">
      <c r="A3505" s="4">
        <v>3504</v>
      </c>
      <c r="B3505" s="6">
        <v>158</v>
      </c>
      <c r="C3505" s="7">
        <v>45802</v>
      </c>
      <c r="D3505" s="5">
        <v>12</v>
      </c>
    </row>
    <row r="3506" spans="1:4">
      <c r="A3506" s="4">
        <v>3505</v>
      </c>
      <c r="B3506" s="6">
        <v>241</v>
      </c>
      <c r="C3506" s="7">
        <v>45683</v>
      </c>
      <c r="D3506" s="5">
        <v>8</v>
      </c>
    </row>
    <row r="3507" spans="1:4">
      <c r="A3507" s="4">
        <v>3506</v>
      </c>
      <c r="B3507" s="6">
        <v>151</v>
      </c>
      <c r="C3507" s="7">
        <v>45791</v>
      </c>
      <c r="D3507" s="5">
        <v>4</v>
      </c>
    </row>
    <row r="3508" spans="1:4">
      <c r="A3508" s="4">
        <v>3507</v>
      </c>
      <c r="B3508" s="6">
        <v>172</v>
      </c>
      <c r="C3508" s="7">
        <v>45715</v>
      </c>
      <c r="D3508" s="5">
        <v>11</v>
      </c>
    </row>
    <row r="3509" spans="1:4">
      <c r="A3509" s="4">
        <v>3508</v>
      </c>
      <c r="B3509" s="6">
        <v>78</v>
      </c>
      <c r="C3509" s="7">
        <v>45804</v>
      </c>
      <c r="D3509" s="5">
        <v>5</v>
      </c>
    </row>
    <row r="3510" spans="1:4">
      <c r="A3510" s="4">
        <v>3509</v>
      </c>
      <c r="B3510" s="6">
        <v>73</v>
      </c>
      <c r="C3510" s="7">
        <v>45740</v>
      </c>
      <c r="D3510" s="5">
        <v>10</v>
      </c>
    </row>
    <row r="3511" spans="1:4">
      <c r="A3511" s="4">
        <v>3510</v>
      </c>
      <c r="B3511" s="6">
        <v>152</v>
      </c>
      <c r="C3511" s="7">
        <v>45673</v>
      </c>
      <c r="D3511" s="5">
        <v>7</v>
      </c>
    </row>
    <row r="3512" spans="1:4">
      <c r="A3512" s="4">
        <v>3511</v>
      </c>
      <c r="B3512" s="6">
        <v>275</v>
      </c>
      <c r="C3512" s="7">
        <v>45675</v>
      </c>
      <c r="D3512" s="5">
        <v>7</v>
      </c>
    </row>
    <row r="3513" spans="1:4">
      <c r="A3513" s="4">
        <v>3512</v>
      </c>
      <c r="B3513" s="6">
        <v>97</v>
      </c>
      <c r="C3513" s="7">
        <v>45737</v>
      </c>
      <c r="D3513" s="5">
        <v>6</v>
      </c>
    </row>
    <row r="3514" spans="1:4">
      <c r="A3514" s="4">
        <v>3513</v>
      </c>
      <c r="B3514" s="6">
        <v>297</v>
      </c>
      <c r="C3514" s="7">
        <v>45811</v>
      </c>
      <c r="D3514" s="5">
        <v>6</v>
      </c>
    </row>
    <row r="3515" spans="1:4">
      <c r="A3515" s="4">
        <v>3514</v>
      </c>
      <c r="B3515" s="6">
        <v>254</v>
      </c>
      <c r="C3515" s="7">
        <v>45710</v>
      </c>
      <c r="D3515" s="5">
        <v>10</v>
      </c>
    </row>
    <row r="3516" spans="1:4">
      <c r="A3516" s="4">
        <v>3515</v>
      </c>
      <c r="B3516" s="6">
        <v>89</v>
      </c>
      <c r="C3516" s="7">
        <v>45831</v>
      </c>
      <c r="D3516" s="5">
        <v>7</v>
      </c>
    </row>
    <row r="3517" spans="1:4">
      <c r="A3517" s="4">
        <v>3516</v>
      </c>
      <c r="B3517" s="6">
        <v>179</v>
      </c>
      <c r="C3517" s="7">
        <v>45772</v>
      </c>
      <c r="D3517" s="5">
        <v>4</v>
      </c>
    </row>
    <row r="3518" spans="1:4">
      <c r="A3518" s="4">
        <v>3517</v>
      </c>
      <c r="B3518" s="6">
        <v>373</v>
      </c>
      <c r="C3518" s="7">
        <v>45722</v>
      </c>
      <c r="D3518" s="5">
        <v>5</v>
      </c>
    </row>
    <row r="3519" spans="1:4">
      <c r="A3519" s="4">
        <v>3518</v>
      </c>
      <c r="B3519" s="6">
        <v>338</v>
      </c>
      <c r="C3519" s="7">
        <v>45792</v>
      </c>
      <c r="D3519" s="5">
        <v>10</v>
      </c>
    </row>
    <row r="3520" spans="1:4">
      <c r="A3520" s="4">
        <v>3519</v>
      </c>
      <c r="B3520" s="6">
        <v>286</v>
      </c>
      <c r="C3520" s="7">
        <v>45743</v>
      </c>
      <c r="D3520" s="5">
        <v>8</v>
      </c>
    </row>
    <row r="3521" spans="1:4">
      <c r="A3521" s="4">
        <v>3520</v>
      </c>
      <c r="B3521" s="6">
        <v>84</v>
      </c>
      <c r="C3521" s="7">
        <v>45673</v>
      </c>
      <c r="D3521" s="5">
        <v>11</v>
      </c>
    </row>
    <row r="3522" spans="1:4">
      <c r="A3522" s="4">
        <v>3521</v>
      </c>
      <c r="B3522" s="6">
        <v>137</v>
      </c>
      <c r="C3522" s="7">
        <v>45798</v>
      </c>
      <c r="D3522" s="5">
        <v>7</v>
      </c>
    </row>
    <row r="3523" spans="1:4">
      <c r="A3523" s="4">
        <v>3522</v>
      </c>
      <c r="B3523" s="6">
        <v>119</v>
      </c>
      <c r="C3523" s="7">
        <v>45810</v>
      </c>
      <c r="D3523" s="5">
        <v>8</v>
      </c>
    </row>
    <row r="3524" spans="1:4">
      <c r="A3524" s="4">
        <v>3523</v>
      </c>
      <c r="B3524" s="6">
        <v>16</v>
      </c>
      <c r="C3524" s="7">
        <v>45705</v>
      </c>
      <c r="D3524" s="5">
        <v>9</v>
      </c>
    </row>
    <row r="3525" spans="1:4">
      <c r="A3525" s="4">
        <v>3524</v>
      </c>
      <c r="B3525" s="6">
        <v>241</v>
      </c>
      <c r="C3525" s="7">
        <v>45778</v>
      </c>
      <c r="D3525" s="5">
        <v>7</v>
      </c>
    </row>
    <row r="3526" spans="1:4">
      <c r="A3526" s="4">
        <v>3525</v>
      </c>
      <c r="B3526" s="6">
        <v>44</v>
      </c>
      <c r="C3526" s="7">
        <v>45724</v>
      </c>
      <c r="D3526" s="5">
        <v>12</v>
      </c>
    </row>
    <row r="3527" spans="1:4">
      <c r="A3527" s="4">
        <v>3526</v>
      </c>
      <c r="B3527" s="6">
        <v>137</v>
      </c>
      <c r="C3527" s="7">
        <v>45777</v>
      </c>
      <c r="D3527" s="5">
        <v>6</v>
      </c>
    </row>
    <row r="3528" spans="1:4">
      <c r="A3528" s="4">
        <v>3527</v>
      </c>
      <c r="B3528" s="6">
        <v>142</v>
      </c>
      <c r="C3528" s="7">
        <v>45786</v>
      </c>
      <c r="D3528" s="5">
        <v>12</v>
      </c>
    </row>
    <row r="3529" spans="1:4">
      <c r="A3529" s="4">
        <v>3528</v>
      </c>
      <c r="B3529" s="6">
        <v>315</v>
      </c>
      <c r="C3529" s="7">
        <v>45789</v>
      </c>
      <c r="D3529" s="5">
        <v>10</v>
      </c>
    </row>
    <row r="3530" spans="1:4">
      <c r="A3530" s="4">
        <v>3529</v>
      </c>
      <c r="B3530" s="6">
        <v>206</v>
      </c>
      <c r="C3530" s="7">
        <v>45763</v>
      </c>
      <c r="D3530" s="5">
        <v>11</v>
      </c>
    </row>
    <row r="3531" spans="1:4">
      <c r="A3531" s="4">
        <v>3530</v>
      </c>
      <c r="B3531" s="6">
        <v>188</v>
      </c>
      <c r="C3531" s="7">
        <v>45689</v>
      </c>
      <c r="D3531" s="5">
        <v>9</v>
      </c>
    </row>
    <row r="3532" spans="1:4">
      <c r="A3532" s="4">
        <v>3531</v>
      </c>
      <c r="B3532" s="6">
        <v>137</v>
      </c>
      <c r="C3532" s="7">
        <v>45820</v>
      </c>
      <c r="D3532" s="5">
        <v>4</v>
      </c>
    </row>
    <row r="3533" spans="1:4">
      <c r="A3533" s="4">
        <v>3532</v>
      </c>
      <c r="B3533" s="6">
        <v>363</v>
      </c>
      <c r="C3533" s="7">
        <v>45659</v>
      </c>
      <c r="D3533" s="5">
        <v>12</v>
      </c>
    </row>
    <row r="3534" spans="1:4">
      <c r="A3534" s="4">
        <v>3533</v>
      </c>
      <c r="B3534" s="6">
        <v>383</v>
      </c>
      <c r="C3534" s="7">
        <v>45764</v>
      </c>
      <c r="D3534" s="5">
        <v>8</v>
      </c>
    </row>
    <row r="3535" spans="1:4">
      <c r="A3535" s="4">
        <v>3534</v>
      </c>
      <c r="B3535" s="6">
        <v>83</v>
      </c>
      <c r="C3535" s="7">
        <v>45721</v>
      </c>
      <c r="D3535" s="5">
        <v>7</v>
      </c>
    </row>
    <row r="3536" spans="1:4">
      <c r="A3536" s="4">
        <v>3535</v>
      </c>
      <c r="B3536" s="6">
        <v>223</v>
      </c>
      <c r="C3536" s="7">
        <v>45790</v>
      </c>
      <c r="D3536" s="5">
        <v>11</v>
      </c>
    </row>
    <row r="3537" spans="1:4">
      <c r="A3537" s="4">
        <v>3536</v>
      </c>
      <c r="B3537" s="6">
        <v>318</v>
      </c>
      <c r="C3537" s="7">
        <v>45798</v>
      </c>
      <c r="D3537" s="5">
        <v>8</v>
      </c>
    </row>
    <row r="3538" spans="1:4">
      <c r="A3538" s="4">
        <v>3537</v>
      </c>
      <c r="B3538" s="6">
        <v>364</v>
      </c>
      <c r="C3538" s="7">
        <v>45727</v>
      </c>
      <c r="D3538" s="5">
        <v>6</v>
      </c>
    </row>
    <row r="3539" spans="1:4">
      <c r="A3539" s="4">
        <v>3538</v>
      </c>
      <c r="B3539" s="6">
        <v>6</v>
      </c>
      <c r="C3539" s="7">
        <v>45668</v>
      </c>
      <c r="D3539" s="5">
        <v>4</v>
      </c>
    </row>
    <row r="3540" spans="1:4">
      <c r="A3540" s="4">
        <v>3539</v>
      </c>
      <c r="B3540" s="6">
        <v>306</v>
      </c>
      <c r="C3540" s="7">
        <v>45706</v>
      </c>
      <c r="D3540" s="5">
        <v>5</v>
      </c>
    </row>
    <row r="3541" spans="1:4">
      <c r="A3541" s="4">
        <v>3540</v>
      </c>
      <c r="B3541" s="6">
        <v>115</v>
      </c>
      <c r="C3541" s="7">
        <v>45780</v>
      </c>
      <c r="D3541" s="5">
        <v>12</v>
      </c>
    </row>
    <row r="3542" spans="1:4">
      <c r="A3542" s="4">
        <v>3541</v>
      </c>
      <c r="B3542" s="6">
        <v>169</v>
      </c>
      <c r="C3542" s="7">
        <v>45678</v>
      </c>
      <c r="D3542" s="5">
        <v>8</v>
      </c>
    </row>
    <row r="3543" spans="1:4">
      <c r="A3543" s="4">
        <v>3542</v>
      </c>
      <c r="B3543" s="6">
        <v>142</v>
      </c>
      <c r="C3543" s="7">
        <v>45752</v>
      </c>
      <c r="D3543" s="5">
        <v>4</v>
      </c>
    </row>
    <row r="3544" spans="1:4">
      <c r="A3544" s="4">
        <v>3543</v>
      </c>
      <c r="B3544" s="6">
        <v>272</v>
      </c>
      <c r="C3544" s="7">
        <v>45784</v>
      </c>
      <c r="D3544" s="5">
        <v>11</v>
      </c>
    </row>
    <row r="3545" spans="1:4">
      <c r="A3545" s="4">
        <v>3544</v>
      </c>
      <c r="B3545" s="6">
        <v>190</v>
      </c>
      <c r="C3545" s="7">
        <v>45806</v>
      </c>
      <c r="D3545" s="5">
        <v>5</v>
      </c>
    </row>
    <row r="3546" spans="1:4">
      <c r="A3546" s="4">
        <v>3545</v>
      </c>
      <c r="B3546" s="6">
        <v>245</v>
      </c>
      <c r="C3546" s="7">
        <v>45660</v>
      </c>
      <c r="D3546" s="5">
        <v>10</v>
      </c>
    </row>
    <row r="3547" spans="1:4">
      <c r="A3547" s="4">
        <v>3546</v>
      </c>
      <c r="B3547" s="6">
        <v>390</v>
      </c>
      <c r="C3547" s="7">
        <v>45764</v>
      </c>
      <c r="D3547" s="5">
        <v>7</v>
      </c>
    </row>
    <row r="3548" spans="1:4">
      <c r="A3548" s="4">
        <v>3547</v>
      </c>
      <c r="B3548" s="6">
        <v>348</v>
      </c>
      <c r="C3548" s="7">
        <v>45668</v>
      </c>
      <c r="D3548" s="5">
        <v>7</v>
      </c>
    </row>
    <row r="3549" spans="1:4">
      <c r="A3549" s="4">
        <v>3548</v>
      </c>
      <c r="B3549" s="6">
        <v>114</v>
      </c>
      <c r="C3549" s="7">
        <v>45796</v>
      </c>
      <c r="D3549" s="5">
        <v>6</v>
      </c>
    </row>
    <row r="3550" spans="1:4">
      <c r="A3550" s="4">
        <v>3549</v>
      </c>
      <c r="B3550" s="6">
        <v>138</v>
      </c>
      <c r="C3550" s="7">
        <v>45703</v>
      </c>
      <c r="D3550" s="5">
        <v>6</v>
      </c>
    </row>
    <row r="3551" spans="1:4">
      <c r="A3551" s="4">
        <v>3550</v>
      </c>
      <c r="B3551" s="6">
        <v>333</v>
      </c>
      <c r="C3551" s="7">
        <v>45786</v>
      </c>
      <c r="D3551" s="5">
        <v>10</v>
      </c>
    </row>
    <row r="3552" spans="1:4">
      <c r="A3552" s="4">
        <v>3551</v>
      </c>
      <c r="B3552" s="6">
        <v>363</v>
      </c>
      <c r="C3552" s="7">
        <v>45803</v>
      </c>
      <c r="D3552" s="5">
        <v>7</v>
      </c>
    </row>
    <row r="3553" spans="1:4">
      <c r="A3553" s="4">
        <v>3552</v>
      </c>
      <c r="B3553" s="6">
        <v>49</v>
      </c>
      <c r="C3553" s="7">
        <v>45664</v>
      </c>
      <c r="D3553" s="5">
        <v>4</v>
      </c>
    </row>
    <row r="3554" spans="1:4">
      <c r="A3554" s="4">
        <v>3553</v>
      </c>
      <c r="B3554" s="6">
        <v>239</v>
      </c>
      <c r="C3554" s="7">
        <v>45660</v>
      </c>
      <c r="D3554" s="5">
        <v>5</v>
      </c>
    </row>
    <row r="3555" spans="1:4">
      <c r="A3555" s="4">
        <v>3554</v>
      </c>
      <c r="B3555" s="6">
        <v>109</v>
      </c>
      <c r="C3555" s="7">
        <v>45702</v>
      </c>
      <c r="D3555" s="5">
        <v>10</v>
      </c>
    </row>
    <row r="3556" spans="1:4">
      <c r="A3556" s="4">
        <v>3555</v>
      </c>
      <c r="B3556" s="6">
        <v>285</v>
      </c>
      <c r="C3556" s="7">
        <v>45810</v>
      </c>
      <c r="D3556" s="5">
        <v>8</v>
      </c>
    </row>
    <row r="3557" spans="1:4">
      <c r="A3557" s="4">
        <v>3556</v>
      </c>
      <c r="B3557" s="6">
        <v>311</v>
      </c>
      <c r="C3557" s="7">
        <v>45692</v>
      </c>
      <c r="D3557" s="5">
        <v>11</v>
      </c>
    </row>
    <row r="3558" spans="1:4">
      <c r="A3558" s="4">
        <v>3557</v>
      </c>
      <c r="B3558" s="6">
        <v>181</v>
      </c>
      <c r="C3558" s="7">
        <v>45769</v>
      </c>
      <c r="D3558" s="5">
        <v>7</v>
      </c>
    </row>
    <row r="3559" spans="1:4">
      <c r="A3559" s="4">
        <v>3558</v>
      </c>
      <c r="B3559" s="6">
        <v>200</v>
      </c>
      <c r="C3559" s="7">
        <v>45704</v>
      </c>
      <c r="D3559" s="5">
        <v>8</v>
      </c>
    </row>
    <row r="3560" spans="1:4">
      <c r="A3560" s="4">
        <v>3559</v>
      </c>
      <c r="B3560" s="6">
        <v>105</v>
      </c>
      <c r="C3560" s="7">
        <v>45757</v>
      </c>
      <c r="D3560" s="5">
        <v>9</v>
      </c>
    </row>
    <row r="3561" spans="1:4">
      <c r="A3561" s="4">
        <v>3560</v>
      </c>
      <c r="B3561" s="6">
        <v>156</v>
      </c>
      <c r="C3561" s="7">
        <v>45700</v>
      </c>
      <c r="D3561" s="5">
        <v>7</v>
      </c>
    </row>
    <row r="3562" spans="1:4">
      <c r="A3562" s="4">
        <v>3561</v>
      </c>
      <c r="B3562" s="6">
        <v>323</v>
      </c>
      <c r="C3562" s="7">
        <v>45666</v>
      </c>
      <c r="D3562" s="5">
        <v>12</v>
      </c>
    </row>
    <row r="3563" spans="1:4">
      <c r="A3563" s="4">
        <v>3562</v>
      </c>
      <c r="B3563" s="6">
        <v>203</v>
      </c>
      <c r="C3563" s="7">
        <v>45675</v>
      </c>
      <c r="D3563" s="5">
        <v>6</v>
      </c>
    </row>
    <row r="3564" spans="1:4">
      <c r="A3564" s="4">
        <v>3563</v>
      </c>
      <c r="B3564" s="6">
        <v>179</v>
      </c>
      <c r="C3564" s="7">
        <v>45796</v>
      </c>
      <c r="D3564" s="5">
        <v>12</v>
      </c>
    </row>
    <row r="3565" spans="1:4">
      <c r="A3565" s="4">
        <v>3564</v>
      </c>
      <c r="B3565" s="6">
        <v>180</v>
      </c>
      <c r="C3565" s="7">
        <v>45750</v>
      </c>
      <c r="D3565" s="5">
        <v>10</v>
      </c>
    </row>
    <row r="3566" spans="1:4">
      <c r="A3566" s="4">
        <v>3565</v>
      </c>
      <c r="B3566" s="6">
        <v>237</v>
      </c>
      <c r="C3566" s="7">
        <v>45682</v>
      </c>
      <c r="D3566" s="5">
        <v>11</v>
      </c>
    </row>
    <row r="3567" spans="1:4">
      <c r="A3567" s="4">
        <v>3566</v>
      </c>
      <c r="B3567" s="6">
        <v>364</v>
      </c>
      <c r="C3567" s="7">
        <v>45664</v>
      </c>
      <c r="D3567" s="5">
        <v>9</v>
      </c>
    </row>
    <row r="3568" spans="1:4">
      <c r="A3568" s="4">
        <v>3567</v>
      </c>
      <c r="B3568" s="6">
        <v>118</v>
      </c>
      <c r="C3568" s="7">
        <v>45663</v>
      </c>
      <c r="D3568" s="5">
        <v>4</v>
      </c>
    </row>
    <row r="3569" spans="1:4">
      <c r="A3569" s="4">
        <v>3568</v>
      </c>
      <c r="B3569" s="6">
        <v>56</v>
      </c>
      <c r="C3569" s="7">
        <v>45815</v>
      </c>
      <c r="D3569" s="5">
        <v>12</v>
      </c>
    </row>
    <row r="3570" spans="1:4">
      <c r="A3570" s="4">
        <v>3569</v>
      </c>
      <c r="B3570" s="6">
        <v>100</v>
      </c>
      <c r="C3570" s="7">
        <v>45720</v>
      </c>
      <c r="D3570" s="5">
        <v>8</v>
      </c>
    </row>
    <row r="3571" spans="1:4">
      <c r="A3571" s="4">
        <v>3570</v>
      </c>
      <c r="B3571" s="6">
        <v>287</v>
      </c>
      <c r="C3571" s="7">
        <v>45699</v>
      </c>
      <c r="D3571" s="5">
        <v>7</v>
      </c>
    </row>
    <row r="3572" spans="1:4">
      <c r="A3572" s="4">
        <v>3571</v>
      </c>
      <c r="B3572" s="6">
        <v>101</v>
      </c>
      <c r="C3572" s="7">
        <v>45694</v>
      </c>
      <c r="D3572" s="5">
        <v>11</v>
      </c>
    </row>
    <row r="3573" spans="1:4">
      <c r="A3573" s="4">
        <v>3572</v>
      </c>
      <c r="B3573" s="6">
        <v>269</v>
      </c>
      <c r="C3573" s="7">
        <v>45764</v>
      </c>
      <c r="D3573" s="5">
        <v>8</v>
      </c>
    </row>
    <row r="3574" spans="1:4">
      <c r="A3574" s="4">
        <v>3573</v>
      </c>
      <c r="B3574" s="6">
        <v>238</v>
      </c>
      <c r="C3574" s="7">
        <v>45660</v>
      </c>
      <c r="D3574" s="5">
        <v>6</v>
      </c>
    </row>
    <row r="3575" spans="1:4">
      <c r="A3575" s="4">
        <v>3574</v>
      </c>
      <c r="B3575" s="6">
        <v>267</v>
      </c>
      <c r="C3575" s="7">
        <v>45765</v>
      </c>
      <c r="D3575" s="5">
        <v>4</v>
      </c>
    </row>
    <row r="3576" spans="1:4">
      <c r="A3576" s="4">
        <v>3575</v>
      </c>
      <c r="B3576" s="6">
        <v>50</v>
      </c>
      <c r="C3576" s="7">
        <v>45780</v>
      </c>
      <c r="D3576" s="5">
        <v>5</v>
      </c>
    </row>
    <row r="3577" spans="1:4">
      <c r="A3577" s="4">
        <v>3576</v>
      </c>
      <c r="B3577" s="6">
        <v>219</v>
      </c>
      <c r="C3577" s="7">
        <v>45796</v>
      </c>
      <c r="D3577" s="5">
        <v>12</v>
      </c>
    </row>
    <row r="3578" spans="1:4">
      <c r="A3578" s="4">
        <v>3577</v>
      </c>
      <c r="B3578" s="6">
        <v>380</v>
      </c>
      <c r="C3578" s="7">
        <v>45758</v>
      </c>
      <c r="D3578" s="5">
        <v>8</v>
      </c>
    </row>
    <row r="3579" spans="1:4">
      <c r="A3579" s="4">
        <v>3578</v>
      </c>
      <c r="B3579" s="6">
        <v>102</v>
      </c>
      <c r="C3579" s="7">
        <v>45749</v>
      </c>
      <c r="D3579" s="5">
        <v>4</v>
      </c>
    </row>
    <row r="3580" spans="1:4">
      <c r="A3580" s="4">
        <v>3579</v>
      </c>
      <c r="B3580" s="6">
        <v>278</v>
      </c>
      <c r="C3580" s="7">
        <v>45738</v>
      </c>
      <c r="D3580" s="5">
        <v>11</v>
      </c>
    </row>
    <row r="3581" spans="1:4">
      <c r="A3581" s="4">
        <v>3580</v>
      </c>
      <c r="B3581" s="6">
        <v>254</v>
      </c>
      <c r="C3581" s="7">
        <v>45739</v>
      </c>
      <c r="D3581" s="5">
        <v>5</v>
      </c>
    </row>
    <row r="3582" spans="1:4">
      <c r="A3582" s="4">
        <v>3581</v>
      </c>
      <c r="B3582" s="6">
        <v>396</v>
      </c>
      <c r="C3582" s="7">
        <v>45704</v>
      </c>
      <c r="D3582" s="5">
        <v>10</v>
      </c>
    </row>
    <row r="3583" spans="1:4">
      <c r="A3583" s="4">
        <v>3582</v>
      </c>
      <c r="B3583" s="6">
        <v>133</v>
      </c>
      <c r="C3583" s="7">
        <v>45762</v>
      </c>
      <c r="D3583" s="5">
        <v>7</v>
      </c>
    </row>
    <row r="3584" spans="1:4">
      <c r="A3584" s="4">
        <v>3583</v>
      </c>
      <c r="B3584" s="6">
        <v>108</v>
      </c>
      <c r="C3584" s="7">
        <v>45825</v>
      </c>
      <c r="D3584" s="5">
        <v>7</v>
      </c>
    </row>
    <row r="3585" spans="1:4">
      <c r="A3585" s="4">
        <v>3584</v>
      </c>
      <c r="B3585" s="6">
        <v>241</v>
      </c>
      <c r="C3585" s="7">
        <v>45677</v>
      </c>
      <c r="D3585" s="5">
        <v>6</v>
      </c>
    </row>
    <row r="3586" spans="1:4">
      <c r="A3586" s="4">
        <v>3585</v>
      </c>
      <c r="B3586" s="6">
        <v>66</v>
      </c>
      <c r="C3586" s="7">
        <v>45818</v>
      </c>
      <c r="D3586" s="5">
        <v>6</v>
      </c>
    </row>
    <row r="3587" spans="1:4">
      <c r="A3587" s="4">
        <v>3586</v>
      </c>
      <c r="B3587" s="6">
        <v>393</v>
      </c>
      <c r="C3587" s="7">
        <v>45693</v>
      </c>
      <c r="D3587" s="5">
        <v>10</v>
      </c>
    </row>
    <row r="3588" spans="1:4">
      <c r="A3588" s="4">
        <v>3587</v>
      </c>
      <c r="B3588" s="6">
        <v>54</v>
      </c>
      <c r="C3588" s="7">
        <v>45770</v>
      </c>
      <c r="D3588" s="5">
        <v>7</v>
      </c>
    </row>
    <row r="3589" spans="1:4">
      <c r="A3589" s="4">
        <v>3588</v>
      </c>
      <c r="B3589" s="6">
        <v>206</v>
      </c>
      <c r="C3589" s="7">
        <v>45691</v>
      </c>
      <c r="D3589" s="5">
        <v>4</v>
      </c>
    </row>
    <row r="3590" spans="1:4">
      <c r="A3590" s="4">
        <v>3589</v>
      </c>
      <c r="B3590" s="6">
        <v>18</v>
      </c>
      <c r="C3590" s="7">
        <v>45708</v>
      </c>
      <c r="D3590" s="5">
        <v>5</v>
      </c>
    </row>
    <row r="3591" spans="1:4">
      <c r="A3591" s="4">
        <v>3590</v>
      </c>
      <c r="B3591" s="6">
        <v>390</v>
      </c>
      <c r="C3591" s="7">
        <v>45732</v>
      </c>
      <c r="D3591" s="5">
        <v>10</v>
      </c>
    </row>
    <row r="3592" spans="1:4">
      <c r="A3592" s="4">
        <v>3591</v>
      </c>
      <c r="B3592" s="6">
        <v>243</v>
      </c>
      <c r="C3592" s="7">
        <v>45777</v>
      </c>
      <c r="D3592" s="5">
        <v>8</v>
      </c>
    </row>
    <row r="3593" spans="1:4">
      <c r="A3593" s="4">
        <v>3592</v>
      </c>
      <c r="B3593" s="6">
        <v>127</v>
      </c>
      <c r="C3593" s="7">
        <v>45728</v>
      </c>
      <c r="D3593" s="5">
        <v>11</v>
      </c>
    </row>
    <row r="3594" spans="1:4">
      <c r="A3594" s="4">
        <v>3593</v>
      </c>
      <c r="B3594" s="6">
        <v>272</v>
      </c>
      <c r="C3594" s="7">
        <v>45720</v>
      </c>
      <c r="D3594" s="5">
        <v>7</v>
      </c>
    </row>
    <row r="3595" spans="1:4">
      <c r="A3595" s="4">
        <v>3594</v>
      </c>
      <c r="B3595" s="6">
        <v>63</v>
      </c>
      <c r="C3595" s="7">
        <v>45685</v>
      </c>
      <c r="D3595" s="5">
        <v>8</v>
      </c>
    </row>
    <row r="3596" spans="1:4">
      <c r="A3596" s="4">
        <v>3595</v>
      </c>
      <c r="B3596" s="6">
        <v>359</v>
      </c>
      <c r="C3596" s="7">
        <v>45701</v>
      </c>
      <c r="D3596" s="5">
        <v>9</v>
      </c>
    </row>
    <row r="3597" spans="1:4">
      <c r="A3597" s="4">
        <v>3596</v>
      </c>
      <c r="B3597" s="6">
        <v>132</v>
      </c>
      <c r="C3597" s="7">
        <v>45750</v>
      </c>
      <c r="D3597" s="5">
        <v>7</v>
      </c>
    </row>
    <row r="3598" spans="1:4">
      <c r="A3598" s="4">
        <v>3597</v>
      </c>
      <c r="B3598" s="6">
        <v>167</v>
      </c>
      <c r="C3598" s="7">
        <v>45760</v>
      </c>
      <c r="D3598" s="5">
        <v>12</v>
      </c>
    </row>
    <row r="3599" spans="1:4">
      <c r="A3599" s="4">
        <v>3598</v>
      </c>
      <c r="B3599" s="6">
        <v>98</v>
      </c>
      <c r="C3599" s="7">
        <v>45680</v>
      </c>
      <c r="D3599" s="5">
        <v>6</v>
      </c>
    </row>
    <row r="3600" spans="1:4">
      <c r="A3600" s="4">
        <v>3599</v>
      </c>
      <c r="B3600" s="6">
        <v>293</v>
      </c>
      <c r="C3600" s="7">
        <v>45660</v>
      </c>
      <c r="D3600" s="5">
        <v>12</v>
      </c>
    </row>
    <row r="3601" spans="1:4">
      <c r="A3601" s="4">
        <v>3600</v>
      </c>
      <c r="B3601" s="6">
        <v>113</v>
      </c>
      <c r="C3601" s="7">
        <v>45750</v>
      </c>
      <c r="D3601" s="5">
        <v>10</v>
      </c>
    </row>
    <row r="3602" spans="1:4">
      <c r="A3602" s="4">
        <v>3601</v>
      </c>
      <c r="B3602" s="6">
        <v>282</v>
      </c>
      <c r="C3602" s="7">
        <v>45775</v>
      </c>
      <c r="D3602" s="5">
        <v>11</v>
      </c>
    </row>
    <row r="3603" spans="1:4">
      <c r="A3603" s="4">
        <v>3602</v>
      </c>
      <c r="B3603" s="6">
        <v>320</v>
      </c>
      <c r="C3603" s="7">
        <v>45834</v>
      </c>
      <c r="D3603" s="5">
        <v>9</v>
      </c>
    </row>
    <row r="3604" spans="1:4">
      <c r="A3604" s="4">
        <v>3603</v>
      </c>
      <c r="B3604" s="6">
        <v>246</v>
      </c>
      <c r="C3604" s="7">
        <v>45769</v>
      </c>
      <c r="D3604" s="5">
        <v>4</v>
      </c>
    </row>
    <row r="3605" spans="1:4">
      <c r="A3605" s="4">
        <v>3604</v>
      </c>
      <c r="B3605" s="6">
        <v>221</v>
      </c>
      <c r="C3605" s="7">
        <v>45754</v>
      </c>
      <c r="D3605" s="5">
        <v>12</v>
      </c>
    </row>
    <row r="3606" spans="1:4">
      <c r="A3606" s="4">
        <v>3605</v>
      </c>
      <c r="B3606" s="6">
        <v>282</v>
      </c>
      <c r="C3606" s="7">
        <v>45761</v>
      </c>
      <c r="D3606" s="5">
        <v>8</v>
      </c>
    </row>
    <row r="3607" spans="1:4">
      <c r="A3607" s="4">
        <v>3606</v>
      </c>
      <c r="B3607" s="6">
        <v>144</v>
      </c>
      <c r="C3607" s="7">
        <v>45754</v>
      </c>
      <c r="D3607" s="5">
        <v>7</v>
      </c>
    </row>
    <row r="3608" spans="1:4">
      <c r="A3608" s="4">
        <v>3607</v>
      </c>
      <c r="B3608" s="6">
        <v>301</v>
      </c>
      <c r="C3608" s="7">
        <v>45730</v>
      </c>
      <c r="D3608" s="5">
        <v>11</v>
      </c>
    </row>
    <row r="3609" spans="1:4">
      <c r="A3609" s="4">
        <v>3608</v>
      </c>
      <c r="B3609" s="6">
        <v>132</v>
      </c>
      <c r="C3609" s="7">
        <v>45830</v>
      </c>
      <c r="D3609" s="5">
        <v>8</v>
      </c>
    </row>
    <row r="3610" spans="1:4">
      <c r="A3610" s="4">
        <v>3609</v>
      </c>
      <c r="B3610" s="6">
        <v>315</v>
      </c>
      <c r="C3610" s="7">
        <v>45693</v>
      </c>
      <c r="D3610" s="5">
        <v>6</v>
      </c>
    </row>
    <row r="3611" spans="1:4">
      <c r="A3611" s="4">
        <v>3610</v>
      </c>
      <c r="B3611" s="6">
        <v>161</v>
      </c>
      <c r="C3611" s="7">
        <v>45742</v>
      </c>
      <c r="D3611" s="5">
        <v>4</v>
      </c>
    </row>
    <row r="3612" spans="1:4">
      <c r="A3612" s="4">
        <v>3611</v>
      </c>
      <c r="B3612" s="6">
        <v>122</v>
      </c>
      <c r="C3612" s="7">
        <v>45696</v>
      </c>
      <c r="D3612" s="5">
        <v>5</v>
      </c>
    </row>
    <row r="3613" spans="1:4">
      <c r="A3613" s="4">
        <v>3612</v>
      </c>
      <c r="B3613" s="6">
        <v>369</v>
      </c>
      <c r="C3613" s="7">
        <v>45665</v>
      </c>
      <c r="D3613" s="5">
        <v>12</v>
      </c>
    </row>
    <row r="3614" spans="1:4">
      <c r="A3614" s="4">
        <v>3613</v>
      </c>
      <c r="B3614" s="6">
        <v>292</v>
      </c>
      <c r="C3614" s="7">
        <v>45786</v>
      </c>
      <c r="D3614" s="5">
        <v>8</v>
      </c>
    </row>
    <row r="3615" spans="1:4">
      <c r="A3615" s="4">
        <v>3614</v>
      </c>
      <c r="B3615" s="6">
        <v>271</v>
      </c>
      <c r="C3615" s="7">
        <v>45795</v>
      </c>
      <c r="D3615" s="5">
        <v>4</v>
      </c>
    </row>
    <row r="3616" spans="1:4">
      <c r="A3616" s="4">
        <v>3615</v>
      </c>
      <c r="B3616" s="6">
        <v>326</v>
      </c>
      <c r="C3616" s="7">
        <v>45785</v>
      </c>
      <c r="D3616" s="5">
        <v>11</v>
      </c>
    </row>
    <row r="3617" spans="1:4">
      <c r="A3617" s="4">
        <v>3616</v>
      </c>
      <c r="B3617" s="6">
        <v>334</v>
      </c>
      <c r="C3617" s="7">
        <v>45753</v>
      </c>
      <c r="D3617" s="5">
        <v>5</v>
      </c>
    </row>
    <row r="3618" spans="1:4">
      <c r="A3618" s="4">
        <v>3617</v>
      </c>
      <c r="B3618" s="6">
        <v>50</v>
      </c>
      <c r="C3618" s="7">
        <v>45768</v>
      </c>
      <c r="D3618" s="5">
        <v>10</v>
      </c>
    </row>
    <row r="3619" spans="1:4">
      <c r="A3619" s="4">
        <v>3618</v>
      </c>
      <c r="B3619" s="6">
        <v>187</v>
      </c>
      <c r="C3619" s="7">
        <v>45822</v>
      </c>
      <c r="D3619" s="5">
        <v>7</v>
      </c>
    </row>
    <row r="3620" spans="1:4">
      <c r="A3620" s="4">
        <v>3619</v>
      </c>
      <c r="B3620" s="6">
        <v>76</v>
      </c>
      <c r="C3620" s="7">
        <v>45700</v>
      </c>
      <c r="D3620" s="5">
        <v>7</v>
      </c>
    </row>
    <row r="3621" spans="1:4">
      <c r="A3621" s="4">
        <v>3620</v>
      </c>
      <c r="B3621" s="6">
        <v>385</v>
      </c>
      <c r="C3621" s="7">
        <v>45707</v>
      </c>
      <c r="D3621" s="5">
        <v>6</v>
      </c>
    </row>
    <row r="3622" spans="1:4">
      <c r="A3622" s="4">
        <v>3621</v>
      </c>
      <c r="B3622" s="6">
        <v>43</v>
      </c>
      <c r="C3622" s="7">
        <v>45722</v>
      </c>
      <c r="D3622" s="5">
        <v>6</v>
      </c>
    </row>
    <row r="3623" spans="1:4">
      <c r="A3623" s="4">
        <v>3622</v>
      </c>
      <c r="B3623" s="6">
        <v>117</v>
      </c>
      <c r="C3623" s="7">
        <v>45692</v>
      </c>
      <c r="D3623" s="5">
        <v>10</v>
      </c>
    </row>
    <row r="3624" spans="1:4">
      <c r="A3624" s="4">
        <v>3623</v>
      </c>
      <c r="B3624" s="6">
        <v>254</v>
      </c>
      <c r="C3624" s="7">
        <v>45726</v>
      </c>
      <c r="D3624" s="5">
        <v>7</v>
      </c>
    </row>
    <row r="3625" spans="1:4">
      <c r="A3625" s="4">
        <v>3624</v>
      </c>
      <c r="B3625" s="6">
        <v>91</v>
      </c>
      <c r="C3625" s="7">
        <v>45734</v>
      </c>
      <c r="D3625" s="5">
        <v>4</v>
      </c>
    </row>
    <row r="3626" spans="1:4">
      <c r="A3626" s="4">
        <v>3625</v>
      </c>
      <c r="B3626" s="6">
        <v>281</v>
      </c>
      <c r="C3626" s="7">
        <v>45665</v>
      </c>
      <c r="D3626" s="5">
        <v>5</v>
      </c>
    </row>
    <row r="3627" spans="1:4">
      <c r="A3627" s="4">
        <v>3626</v>
      </c>
      <c r="B3627" s="6">
        <v>183</v>
      </c>
      <c r="C3627" s="7">
        <v>45706</v>
      </c>
      <c r="D3627" s="5">
        <v>10</v>
      </c>
    </row>
    <row r="3628" spans="1:4">
      <c r="A3628" s="4">
        <v>3627</v>
      </c>
      <c r="B3628" s="6">
        <v>202</v>
      </c>
      <c r="C3628" s="7">
        <v>45816</v>
      </c>
      <c r="D3628" s="5">
        <v>8</v>
      </c>
    </row>
    <row r="3629" spans="1:4">
      <c r="A3629" s="4">
        <v>3628</v>
      </c>
      <c r="B3629" s="6">
        <v>252</v>
      </c>
      <c r="C3629" s="7">
        <v>45831</v>
      </c>
      <c r="D3629" s="5">
        <v>11</v>
      </c>
    </row>
    <row r="3630" spans="1:4">
      <c r="A3630" s="4">
        <v>3629</v>
      </c>
      <c r="B3630" s="6">
        <v>103</v>
      </c>
      <c r="C3630" s="7">
        <v>45834</v>
      </c>
      <c r="D3630" s="5">
        <v>7</v>
      </c>
    </row>
    <row r="3631" spans="1:4">
      <c r="A3631" s="4">
        <v>3630</v>
      </c>
      <c r="B3631" s="6">
        <v>17</v>
      </c>
      <c r="C3631" s="7">
        <v>45730</v>
      </c>
      <c r="D3631" s="5">
        <v>8</v>
      </c>
    </row>
    <row r="3632" spans="1:4">
      <c r="A3632" s="4">
        <v>3631</v>
      </c>
      <c r="B3632" s="6">
        <v>385</v>
      </c>
      <c r="C3632" s="7">
        <v>45680</v>
      </c>
      <c r="D3632" s="5">
        <v>9</v>
      </c>
    </row>
    <row r="3633" spans="1:4">
      <c r="A3633" s="4">
        <v>3632</v>
      </c>
      <c r="B3633" s="6">
        <v>223</v>
      </c>
      <c r="C3633" s="7">
        <v>45768</v>
      </c>
      <c r="D3633" s="5">
        <v>7</v>
      </c>
    </row>
    <row r="3634" spans="1:4">
      <c r="A3634" s="4">
        <v>3633</v>
      </c>
      <c r="B3634" s="6">
        <v>191</v>
      </c>
      <c r="C3634" s="7">
        <v>45803</v>
      </c>
      <c r="D3634" s="5">
        <v>12</v>
      </c>
    </row>
    <row r="3635" spans="1:4">
      <c r="A3635" s="4">
        <v>3634</v>
      </c>
      <c r="B3635" s="6">
        <v>205</v>
      </c>
      <c r="C3635" s="7">
        <v>45740</v>
      </c>
      <c r="D3635" s="5">
        <v>6</v>
      </c>
    </row>
    <row r="3636" spans="1:4">
      <c r="A3636" s="4">
        <v>3635</v>
      </c>
      <c r="B3636" s="6">
        <v>368</v>
      </c>
      <c r="C3636" s="7">
        <v>45747</v>
      </c>
      <c r="D3636" s="5">
        <v>12</v>
      </c>
    </row>
    <row r="3637" spans="1:4">
      <c r="A3637" s="4">
        <v>3636</v>
      </c>
      <c r="B3637" s="6">
        <v>187</v>
      </c>
      <c r="C3637" s="7">
        <v>45754</v>
      </c>
      <c r="D3637" s="5">
        <v>10</v>
      </c>
    </row>
    <row r="3638" spans="1:4">
      <c r="A3638" s="4">
        <v>3637</v>
      </c>
      <c r="B3638" s="6">
        <v>145</v>
      </c>
      <c r="C3638" s="7">
        <v>45775</v>
      </c>
      <c r="D3638" s="5">
        <v>11</v>
      </c>
    </row>
    <row r="3639" spans="1:4">
      <c r="A3639" s="4">
        <v>3638</v>
      </c>
      <c r="B3639" s="6">
        <v>184</v>
      </c>
      <c r="C3639" s="7">
        <v>45689</v>
      </c>
      <c r="D3639" s="5">
        <v>9</v>
      </c>
    </row>
    <row r="3640" spans="1:4">
      <c r="A3640" s="4">
        <v>3639</v>
      </c>
      <c r="B3640" s="6">
        <v>75</v>
      </c>
      <c r="C3640" s="7">
        <v>45738</v>
      </c>
      <c r="D3640" s="5">
        <v>4</v>
      </c>
    </row>
    <row r="3641" spans="1:4">
      <c r="A3641" s="4">
        <v>3640</v>
      </c>
      <c r="B3641" s="6">
        <v>187</v>
      </c>
      <c r="C3641" s="7">
        <v>45696</v>
      </c>
      <c r="D3641" s="5">
        <v>12</v>
      </c>
    </row>
    <row r="3642" spans="1:4">
      <c r="A3642" s="4">
        <v>3641</v>
      </c>
      <c r="B3642" s="6">
        <v>178</v>
      </c>
      <c r="C3642" s="7">
        <v>45828</v>
      </c>
      <c r="D3642" s="5">
        <v>8</v>
      </c>
    </row>
    <row r="3643" spans="1:4">
      <c r="A3643" s="4">
        <v>3642</v>
      </c>
      <c r="B3643" s="6">
        <v>15</v>
      </c>
      <c r="C3643" s="7">
        <v>45776</v>
      </c>
      <c r="D3643" s="5">
        <v>7</v>
      </c>
    </row>
    <row r="3644" spans="1:4">
      <c r="A3644" s="4">
        <v>3643</v>
      </c>
      <c r="B3644" s="6">
        <v>311</v>
      </c>
      <c r="C3644" s="7">
        <v>45674</v>
      </c>
      <c r="D3644" s="5">
        <v>11</v>
      </c>
    </row>
    <row r="3645" spans="1:4">
      <c r="A3645" s="4">
        <v>3644</v>
      </c>
      <c r="B3645" s="6">
        <v>139</v>
      </c>
      <c r="C3645" s="7">
        <v>45782</v>
      </c>
      <c r="D3645" s="5">
        <v>8</v>
      </c>
    </row>
    <row r="3646" spans="1:4">
      <c r="A3646" s="4">
        <v>3645</v>
      </c>
      <c r="B3646" s="6">
        <v>274</v>
      </c>
      <c r="C3646" s="7">
        <v>45796</v>
      </c>
      <c r="D3646" s="5">
        <v>6</v>
      </c>
    </row>
    <row r="3647" spans="1:4">
      <c r="A3647" s="4">
        <v>3646</v>
      </c>
      <c r="B3647" s="6">
        <v>351</v>
      </c>
      <c r="C3647" s="7">
        <v>45718</v>
      </c>
      <c r="D3647" s="5">
        <v>4</v>
      </c>
    </row>
    <row r="3648" spans="1:4">
      <c r="A3648" s="4">
        <v>3647</v>
      </c>
      <c r="B3648" s="6">
        <v>266</v>
      </c>
      <c r="C3648" s="7">
        <v>45813</v>
      </c>
      <c r="D3648" s="5">
        <v>5</v>
      </c>
    </row>
    <row r="3649" spans="1:4">
      <c r="A3649" s="4">
        <v>3648</v>
      </c>
      <c r="B3649" s="6">
        <v>111</v>
      </c>
      <c r="C3649" s="7">
        <v>45813</v>
      </c>
      <c r="D3649" s="5">
        <v>12</v>
      </c>
    </row>
    <row r="3650" spans="1:4">
      <c r="A3650" s="4">
        <v>3649</v>
      </c>
      <c r="B3650" s="6">
        <v>213</v>
      </c>
      <c r="C3650" s="7">
        <v>45710</v>
      </c>
      <c r="D3650" s="5">
        <v>8</v>
      </c>
    </row>
    <row r="3651" spans="1:4">
      <c r="A3651" s="4">
        <v>3650</v>
      </c>
      <c r="B3651" s="6">
        <v>19</v>
      </c>
      <c r="C3651" s="7">
        <v>45748</v>
      </c>
      <c r="D3651" s="5">
        <v>4</v>
      </c>
    </row>
    <row r="3652" spans="1:4">
      <c r="A3652" s="4">
        <v>3651</v>
      </c>
      <c r="B3652" s="6">
        <v>34</v>
      </c>
      <c r="C3652" s="7">
        <v>45777</v>
      </c>
      <c r="D3652" s="5">
        <v>11</v>
      </c>
    </row>
    <row r="3653" spans="1:4">
      <c r="A3653" s="4">
        <v>3652</v>
      </c>
      <c r="B3653" s="6">
        <v>225</v>
      </c>
      <c r="C3653" s="7">
        <v>45700</v>
      </c>
      <c r="D3653" s="5">
        <v>5</v>
      </c>
    </row>
    <row r="3654" spans="1:4">
      <c r="A3654" s="4">
        <v>3653</v>
      </c>
      <c r="B3654" s="6">
        <v>49</v>
      </c>
      <c r="C3654" s="7">
        <v>45727</v>
      </c>
      <c r="D3654" s="5">
        <v>10</v>
      </c>
    </row>
    <row r="3655" spans="1:4">
      <c r="A3655" s="4">
        <v>3654</v>
      </c>
      <c r="B3655" s="6">
        <v>95</v>
      </c>
      <c r="C3655" s="7">
        <v>45664</v>
      </c>
      <c r="D3655" s="5">
        <v>7</v>
      </c>
    </row>
    <row r="3656" spans="1:4">
      <c r="A3656" s="4">
        <v>3655</v>
      </c>
      <c r="B3656" s="6">
        <v>54</v>
      </c>
      <c r="C3656" s="7">
        <v>45741</v>
      </c>
      <c r="D3656" s="5">
        <v>7</v>
      </c>
    </row>
    <row r="3657" spans="1:4">
      <c r="A3657" s="4">
        <v>3656</v>
      </c>
      <c r="B3657" s="6">
        <v>285</v>
      </c>
      <c r="C3657" s="7">
        <v>45699</v>
      </c>
      <c r="D3657" s="5">
        <v>6</v>
      </c>
    </row>
    <row r="3658" spans="1:4">
      <c r="A3658" s="4">
        <v>3657</v>
      </c>
      <c r="B3658" s="6">
        <v>16</v>
      </c>
      <c r="C3658" s="7">
        <v>45834</v>
      </c>
      <c r="D3658" s="5">
        <v>6</v>
      </c>
    </row>
    <row r="3659" spans="1:4">
      <c r="A3659" s="4">
        <v>3658</v>
      </c>
      <c r="B3659" s="6">
        <v>350</v>
      </c>
      <c r="C3659" s="7">
        <v>45794</v>
      </c>
      <c r="D3659" s="5">
        <v>10</v>
      </c>
    </row>
    <row r="3660" spans="1:4">
      <c r="A3660" s="4">
        <v>3659</v>
      </c>
      <c r="B3660" s="6">
        <v>315</v>
      </c>
      <c r="C3660" s="7">
        <v>45752</v>
      </c>
      <c r="D3660" s="5">
        <v>7</v>
      </c>
    </row>
    <row r="3661" spans="1:4">
      <c r="A3661" s="4">
        <v>3660</v>
      </c>
      <c r="B3661" s="6">
        <v>216</v>
      </c>
      <c r="C3661" s="7">
        <v>45672</v>
      </c>
      <c r="D3661" s="5">
        <v>4</v>
      </c>
    </row>
    <row r="3662" spans="1:4">
      <c r="A3662" s="4">
        <v>3661</v>
      </c>
      <c r="B3662" s="6">
        <v>228</v>
      </c>
      <c r="C3662" s="7">
        <v>45675</v>
      </c>
      <c r="D3662" s="5">
        <v>5</v>
      </c>
    </row>
    <row r="3663" spans="1:4">
      <c r="A3663" s="4">
        <v>3662</v>
      </c>
      <c r="B3663" s="6">
        <v>134</v>
      </c>
      <c r="C3663" s="7">
        <v>45837</v>
      </c>
      <c r="D3663" s="5">
        <v>10</v>
      </c>
    </row>
    <row r="3664" spans="1:4">
      <c r="A3664" s="4">
        <v>3663</v>
      </c>
      <c r="B3664" s="6">
        <v>364</v>
      </c>
      <c r="C3664" s="7">
        <v>45711</v>
      </c>
      <c r="D3664" s="5">
        <v>8</v>
      </c>
    </row>
    <row r="3665" spans="1:4">
      <c r="A3665" s="4">
        <v>3664</v>
      </c>
      <c r="B3665" s="6">
        <v>345</v>
      </c>
      <c r="C3665" s="7">
        <v>45721</v>
      </c>
      <c r="D3665" s="5">
        <v>11</v>
      </c>
    </row>
    <row r="3666" spans="1:4">
      <c r="A3666" s="4">
        <v>3665</v>
      </c>
      <c r="B3666" s="6">
        <v>136</v>
      </c>
      <c r="C3666" s="7">
        <v>45674</v>
      </c>
      <c r="D3666" s="5">
        <v>7</v>
      </c>
    </row>
    <row r="3667" spans="1:4">
      <c r="A3667" s="4">
        <v>3666</v>
      </c>
      <c r="B3667" s="6">
        <v>300</v>
      </c>
      <c r="C3667" s="7">
        <v>45680</v>
      </c>
      <c r="D3667" s="5">
        <v>8</v>
      </c>
    </row>
    <row r="3668" spans="1:4">
      <c r="A3668" s="4">
        <v>3667</v>
      </c>
      <c r="B3668" s="6">
        <v>84</v>
      </c>
      <c r="C3668" s="7">
        <v>45754</v>
      </c>
      <c r="D3668" s="5">
        <v>9</v>
      </c>
    </row>
    <row r="3669" spans="1:4">
      <c r="A3669" s="4">
        <v>3668</v>
      </c>
      <c r="B3669" s="6">
        <v>358</v>
      </c>
      <c r="C3669" s="7">
        <v>45717</v>
      </c>
      <c r="D3669" s="5">
        <v>7</v>
      </c>
    </row>
    <row r="3670" spans="1:4">
      <c r="A3670" s="4">
        <v>3669</v>
      </c>
      <c r="B3670" s="6">
        <v>48</v>
      </c>
      <c r="C3670" s="7">
        <v>45778</v>
      </c>
      <c r="D3670" s="5">
        <v>12</v>
      </c>
    </row>
    <row r="3671" spans="1:4">
      <c r="A3671" s="4">
        <v>3670</v>
      </c>
      <c r="B3671" s="6">
        <v>367</v>
      </c>
      <c r="C3671" s="7">
        <v>45776</v>
      </c>
      <c r="D3671" s="5">
        <v>6</v>
      </c>
    </row>
    <row r="3672" spans="1:4">
      <c r="A3672" s="4">
        <v>3671</v>
      </c>
      <c r="B3672" s="6">
        <v>127</v>
      </c>
      <c r="C3672" s="7">
        <v>45685</v>
      </c>
      <c r="D3672" s="5">
        <v>12</v>
      </c>
    </row>
    <row r="3673" spans="1:4">
      <c r="A3673" s="4">
        <v>3672</v>
      </c>
      <c r="B3673" s="6">
        <v>391</v>
      </c>
      <c r="C3673" s="7">
        <v>45673</v>
      </c>
      <c r="D3673" s="5">
        <v>10</v>
      </c>
    </row>
    <row r="3674" spans="1:4">
      <c r="A3674" s="4">
        <v>3673</v>
      </c>
      <c r="B3674" s="6">
        <v>286</v>
      </c>
      <c r="C3674" s="7">
        <v>45714</v>
      </c>
      <c r="D3674" s="5">
        <v>11</v>
      </c>
    </row>
    <row r="3675" spans="1:4">
      <c r="A3675" s="4">
        <v>3674</v>
      </c>
      <c r="B3675" s="6">
        <v>102</v>
      </c>
      <c r="C3675" s="7">
        <v>45833</v>
      </c>
      <c r="D3675" s="5">
        <v>9</v>
      </c>
    </row>
    <row r="3676" spans="1:4">
      <c r="A3676" s="4">
        <v>3675</v>
      </c>
      <c r="B3676" s="6">
        <v>299</v>
      </c>
      <c r="C3676" s="7">
        <v>45684</v>
      </c>
      <c r="D3676" s="5">
        <v>4</v>
      </c>
    </row>
    <row r="3677" spans="1:4">
      <c r="A3677" s="4">
        <v>3676</v>
      </c>
      <c r="B3677" s="6">
        <v>124</v>
      </c>
      <c r="C3677" s="7">
        <v>45718</v>
      </c>
      <c r="D3677" s="5">
        <v>12</v>
      </c>
    </row>
    <row r="3678" spans="1:4">
      <c r="A3678" s="4">
        <v>3677</v>
      </c>
      <c r="B3678" s="6">
        <v>207</v>
      </c>
      <c r="C3678" s="7">
        <v>45739</v>
      </c>
      <c r="D3678" s="5">
        <v>8</v>
      </c>
    </row>
    <row r="3679" spans="1:4">
      <c r="A3679" s="4">
        <v>3678</v>
      </c>
      <c r="B3679" s="6">
        <v>276</v>
      </c>
      <c r="C3679" s="7">
        <v>45763</v>
      </c>
      <c r="D3679" s="5">
        <v>7</v>
      </c>
    </row>
    <row r="3680" spans="1:4">
      <c r="A3680" s="4">
        <v>3679</v>
      </c>
      <c r="B3680" s="6">
        <v>268</v>
      </c>
      <c r="C3680" s="7">
        <v>45778</v>
      </c>
      <c r="D3680" s="5">
        <v>11</v>
      </c>
    </row>
    <row r="3681" spans="1:4">
      <c r="A3681" s="4">
        <v>3680</v>
      </c>
      <c r="B3681" s="6">
        <v>76</v>
      </c>
      <c r="C3681" s="7">
        <v>45758</v>
      </c>
      <c r="D3681" s="5">
        <v>8</v>
      </c>
    </row>
    <row r="3682" spans="1:4">
      <c r="A3682" s="4">
        <v>3681</v>
      </c>
      <c r="B3682" s="6">
        <v>202</v>
      </c>
      <c r="C3682" s="7">
        <v>45660</v>
      </c>
      <c r="D3682" s="5">
        <v>6</v>
      </c>
    </row>
    <row r="3683" spans="1:4">
      <c r="A3683" s="4">
        <v>3682</v>
      </c>
      <c r="B3683" s="6">
        <v>371</v>
      </c>
      <c r="C3683" s="7">
        <v>45696</v>
      </c>
      <c r="D3683" s="5">
        <v>4</v>
      </c>
    </row>
    <row r="3684" spans="1:4">
      <c r="A3684" s="4">
        <v>3683</v>
      </c>
      <c r="B3684" s="6">
        <v>52</v>
      </c>
      <c r="C3684" s="7">
        <v>45708</v>
      </c>
      <c r="D3684" s="5">
        <v>5</v>
      </c>
    </row>
    <row r="3685" spans="1:4">
      <c r="A3685" s="4">
        <v>3684</v>
      </c>
      <c r="B3685" s="6">
        <v>323</v>
      </c>
      <c r="C3685" s="7">
        <v>45695</v>
      </c>
      <c r="D3685" s="5">
        <v>12</v>
      </c>
    </row>
    <row r="3686" spans="1:4">
      <c r="A3686" s="4">
        <v>3685</v>
      </c>
      <c r="B3686" s="6">
        <v>264</v>
      </c>
      <c r="C3686" s="7">
        <v>45833</v>
      </c>
      <c r="D3686" s="5">
        <v>8</v>
      </c>
    </row>
    <row r="3687" spans="1:4">
      <c r="A3687" s="4">
        <v>3686</v>
      </c>
      <c r="B3687" s="6">
        <v>47</v>
      </c>
      <c r="C3687" s="7">
        <v>45706</v>
      </c>
      <c r="D3687" s="5">
        <v>4</v>
      </c>
    </row>
    <row r="3688" spans="1:4">
      <c r="A3688" s="4">
        <v>3687</v>
      </c>
      <c r="B3688" s="6">
        <v>250</v>
      </c>
      <c r="C3688" s="7">
        <v>45820</v>
      </c>
      <c r="D3688" s="5">
        <v>11</v>
      </c>
    </row>
    <row r="3689" spans="1:4">
      <c r="A3689" s="4">
        <v>3688</v>
      </c>
      <c r="B3689" s="6">
        <v>48</v>
      </c>
      <c r="C3689" s="7">
        <v>45758</v>
      </c>
      <c r="D3689" s="5">
        <v>5</v>
      </c>
    </row>
    <row r="3690" spans="1:4">
      <c r="A3690" s="4">
        <v>3689</v>
      </c>
      <c r="B3690" s="6">
        <v>16</v>
      </c>
      <c r="C3690" s="7">
        <v>45776</v>
      </c>
      <c r="D3690" s="5">
        <v>10</v>
      </c>
    </row>
    <row r="3691" spans="1:4">
      <c r="A3691" s="4">
        <v>3690</v>
      </c>
      <c r="B3691" s="6">
        <v>115</v>
      </c>
      <c r="C3691" s="7">
        <v>45665</v>
      </c>
      <c r="D3691" s="5">
        <v>7</v>
      </c>
    </row>
    <row r="3692" spans="1:4">
      <c r="A3692" s="4">
        <v>3691</v>
      </c>
      <c r="B3692" s="6">
        <v>72</v>
      </c>
      <c r="C3692" s="7">
        <v>45746</v>
      </c>
      <c r="D3692" s="5">
        <v>7</v>
      </c>
    </row>
    <row r="3693" spans="1:4">
      <c r="A3693" s="4">
        <v>3692</v>
      </c>
      <c r="B3693" s="6">
        <v>263</v>
      </c>
      <c r="C3693" s="7">
        <v>45777</v>
      </c>
      <c r="D3693" s="5">
        <v>6</v>
      </c>
    </row>
    <row r="3694" spans="1:4">
      <c r="A3694" s="4">
        <v>3693</v>
      </c>
      <c r="B3694" s="6">
        <v>322</v>
      </c>
      <c r="C3694" s="7">
        <v>45733</v>
      </c>
      <c r="D3694" s="5">
        <v>6</v>
      </c>
    </row>
    <row r="3695" spans="1:4">
      <c r="A3695" s="4">
        <v>3694</v>
      </c>
      <c r="B3695" s="6">
        <v>349</v>
      </c>
      <c r="C3695" s="7">
        <v>45795</v>
      </c>
      <c r="D3695" s="5">
        <v>10</v>
      </c>
    </row>
    <row r="3696" spans="1:4">
      <c r="A3696" s="4">
        <v>3695</v>
      </c>
      <c r="B3696" s="6">
        <v>107</v>
      </c>
      <c r="C3696" s="7">
        <v>45790</v>
      </c>
      <c r="D3696" s="5">
        <v>7</v>
      </c>
    </row>
    <row r="3697" spans="1:4">
      <c r="A3697" s="4">
        <v>3696</v>
      </c>
      <c r="B3697" s="6">
        <v>73</v>
      </c>
      <c r="C3697" s="7">
        <v>45693</v>
      </c>
      <c r="D3697" s="5">
        <v>4</v>
      </c>
    </row>
    <row r="3698" spans="1:4">
      <c r="A3698" s="4">
        <v>3697</v>
      </c>
      <c r="B3698" s="6">
        <v>164</v>
      </c>
      <c r="C3698" s="7">
        <v>45827</v>
      </c>
      <c r="D3698" s="5">
        <v>5</v>
      </c>
    </row>
    <row r="3699" spans="1:4">
      <c r="A3699" s="4">
        <v>3698</v>
      </c>
      <c r="B3699" s="6">
        <v>183</v>
      </c>
      <c r="C3699" s="7">
        <v>45717</v>
      </c>
      <c r="D3699" s="5">
        <v>10</v>
      </c>
    </row>
    <row r="3700" spans="1:4">
      <c r="A3700" s="4">
        <v>3699</v>
      </c>
      <c r="B3700" s="6">
        <v>74</v>
      </c>
      <c r="C3700" s="7">
        <v>45758</v>
      </c>
      <c r="D3700" s="5">
        <v>8</v>
      </c>
    </row>
    <row r="3701" spans="1:4">
      <c r="A3701" s="4">
        <v>3700</v>
      </c>
      <c r="B3701" s="6">
        <v>122</v>
      </c>
      <c r="C3701" s="7">
        <v>45727</v>
      </c>
      <c r="D3701" s="5">
        <v>11</v>
      </c>
    </row>
    <row r="3702" spans="1:4">
      <c r="A3702" s="4">
        <v>3701</v>
      </c>
      <c r="B3702" s="6">
        <v>129</v>
      </c>
      <c r="C3702" s="7">
        <v>45830</v>
      </c>
      <c r="D3702" s="5">
        <v>7</v>
      </c>
    </row>
    <row r="3703" spans="1:4">
      <c r="A3703" s="4">
        <v>3702</v>
      </c>
      <c r="B3703" s="6">
        <v>247</v>
      </c>
      <c r="C3703" s="7">
        <v>45662</v>
      </c>
      <c r="D3703" s="5">
        <v>8</v>
      </c>
    </row>
    <row r="3704" spans="1:4">
      <c r="A3704" s="4">
        <v>3703</v>
      </c>
      <c r="B3704" s="6">
        <v>48</v>
      </c>
      <c r="C3704" s="7">
        <v>45676</v>
      </c>
      <c r="D3704" s="5">
        <v>9</v>
      </c>
    </row>
    <row r="3705" spans="1:4">
      <c r="A3705" s="4">
        <v>3704</v>
      </c>
      <c r="B3705" s="6">
        <v>193</v>
      </c>
      <c r="C3705" s="7">
        <v>45811</v>
      </c>
      <c r="D3705" s="5">
        <v>7</v>
      </c>
    </row>
    <row r="3706" spans="1:4">
      <c r="A3706" s="4">
        <v>3705</v>
      </c>
      <c r="B3706" s="6">
        <v>270</v>
      </c>
      <c r="C3706" s="7">
        <v>45778</v>
      </c>
      <c r="D3706" s="5">
        <v>12</v>
      </c>
    </row>
    <row r="3707" spans="1:4">
      <c r="A3707" s="4">
        <v>3706</v>
      </c>
      <c r="B3707" s="6">
        <v>305</v>
      </c>
      <c r="C3707" s="7">
        <v>45701</v>
      </c>
      <c r="D3707" s="5">
        <v>6</v>
      </c>
    </row>
    <row r="3708" spans="1:4">
      <c r="A3708" s="4">
        <v>3707</v>
      </c>
      <c r="B3708" s="6">
        <v>290</v>
      </c>
      <c r="C3708" s="7">
        <v>45748</v>
      </c>
      <c r="D3708" s="5">
        <v>12</v>
      </c>
    </row>
    <row r="3709" spans="1:4">
      <c r="A3709" s="4">
        <v>3708</v>
      </c>
      <c r="B3709" s="6">
        <v>295</v>
      </c>
      <c r="C3709" s="7">
        <v>45728</v>
      </c>
      <c r="D3709" s="5">
        <v>10</v>
      </c>
    </row>
    <row r="3710" spans="1:4">
      <c r="A3710" s="4">
        <v>3709</v>
      </c>
      <c r="B3710" s="6">
        <v>314</v>
      </c>
      <c r="C3710" s="7">
        <v>45826</v>
      </c>
      <c r="D3710" s="5">
        <v>11</v>
      </c>
    </row>
    <row r="3711" spans="1:4">
      <c r="A3711" s="4">
        <v>3710</v>
      </c>
      <c r="B3711" s="6">
        <v>303</v>
      </c>
      <c r="C3711" s="7">
        <v>45808</v>
      </c>
      <c r="D3711" s="5">
        <v>9</v>
      </c>
    </row>
    <row r="3712" spans="1:4">
      <c r="A3712" s="4">
        <v>3711</v>
      </c>
      <c r="B3712" s="6">
        <v>324</v>
      </c>
      <c r="C3712" s="7">
        <v>45818</v>
      </c>
      <c r="D3712" s="5">
        <v>4</v>
      </c>
    </row>
    <row r="3713" spans="1:4">
      <c r="A3713" s="4">
        <v>3712</v>
      </c>
      <c r="B3713" s="6">
        <v>31</v>
      </c>
      <c r="C3713" s="7">
        <v>45834</v>
      </c>
      <c r="D3713" s="5">
        <v>12</v>
      </c>
    </row>
    <row r="3714" spans="1:4">
      <c r="A3714" s="4">
        <v>3713</v>
      </c>
      <c r="B3714" s="6">
        <v>234</v>
      </c>
      <c r="C3714" s="7">
        <v>45801</v>
      </c>
      <c r="D3714" s="5">
        <v>8</v>
      </c>
    </row>
    <row r="3715" spans="1:4">
      <c r="A3715" s="4">
        <v>3714</v>
      </c>
      <c r="B3715" s="6">
        <v>50</v>
      </c>
      <c r="C3715" s="7">
        <v>45777</v>
      </c>
      <c r="D3715" s="5">
        <v>7</v>
      </c>
    </row>
    <row r="3716" spans="1:4">
      <c r="A3716" s="4">
        <v>3715</v>
      </c>
      <c r="B3716" s="6">
        <v>84</v>
      </c>
      <c r="C3716" s="7">
        <v>45706</v>
      </c>
      <c r="D3716" s="5">
        <v>11</v>
      </c>
    </row>
    <row r="3717" spans="1:4">
      <c r="A3717" s="4">
        <v>3716</v>
      </c>
      <c r="B3717" s="6">
        <v>268</v>
      </c>
      <c r="C3717" s="7">
        <v>45832</v>
      </c>
      <c r="D3717" s="5">
        <v>8</v>
      </c>
    </row>
    <row r="3718" spans="1:4">
      <c r="A3718" s="4">
        <v>3717</v>
      </c>
      <c r="B3718" s="6">
        <v>1</v>
      </c>
      <c r="C3718" s="7">
        <v>45691</v>
      </c>
      <c r="D3718" s="5">
        <v>6</v>
      </c>
    </row>
    <row r="3719" spans="1:4">
      <c r="A3719" s="4">
        <v>3718</v>
      </c>
      <c r="B3719" s="6">
        <v>213</v>
      </c>
      <c r="C3719" s="7">
        <v>45661</v>
      </c>
      <c r="D3719" s="5">
        <v>4</v>
      </c>
    </row>
    <row r="3720" spans="1:4">
      <c r="A3720" s="4">
        <v>3719</v>
      </c>
      <c r="B3720" s="6">
        <v>131</v>
      </c>
      <c r="C3720" s="7">
        <v>45732</v>
      </c>
      <c r="D3720" s="5">
        <v>5</v>
      </c>
    </row>
    <row r="3721" spans="1:4">
      <c r="A3721" s="4">
        <v>3720</v>
      </c>
      <c r="B3721" s="6">
        <v>168</v>
      </c>
      <c r="C3721" s="7">
        <v>45665</v>
      </c>
      <c r="D3721" s="5">
        <v>12</v>
      </c>
    </row>
    <row r="3722" spans="1:4">
      <c r="A3722" s="4">
        <v>3721</v>
      </c>
      <c r="B3722" s="6">
        <v>365</v>
      </c>
      <c r="C3722" s="7">
        <v>45709</v>
      </c>
      <c r="D3722" s="5">
        <v>8</v>
      </c>
    </row>
    <row r="3723" spans="1:4">
      <c r="A3723" s="4">
        <v>3722</v>
      </c>
      <c r="B3723" s="6">
        <v>213</v>
      </c>
      <c r="C3723" s="7">
        <v>45783</v>
      </c>
      <c r="D3723" s="5">
        <v>4</v>
      </c>
    </row>
    <row r="3724" spans="1:4">
      <c r="A3724" s="4">
        <v>3723</v>
      </c>
      <c r="B3724" s="6">
        <v>397</v>
      </c>
      <c r="C3724" s="7">
        <v>45668</v>
      </c>
      <c r="D3724" s="5">
        <v>11</v>
      </c>
    </row>
    <row r="3725" spans="1:4">
      <c r="A3725" s="4">
        <v>3724</v>
      </c>
      <c r="B3725" s="6">
        <v>347</v>
      </c>
      <c r="C3725" s="7">
        <v>45766</v>
      </c>
      <c r="D3725" s="5">
        <v>5</v>
      </c>
    </row>
    <row r="3726" spans="1:4">
      <c r="A3726" s="4">
        <v>3725</v>
      </c>
      <c r="B3726" s="6">
        <v>345</v>
      </c>
      <c r="C3726" s="7">
        <v>45768</v>
      </c>
      <c r="D3726" s="5">
        <v>10</v>
      </c>
    </row>
    <row r="3727" spans="1:4">
      <c r="A3727" s="4">
        <v>3726</v>
      </c>
      <c r="B3727" s="6">
        <v>202</v>
      </c>
      <c r="C3727" s="7">
        <v>45700</v>
      </c>
      <c r="D3727" s="5">
        <v>7</v>
      </c>
    </row>
    <row r="3728" spans="1:4">
      <c r="A3728" s="4">
        <v>3727</v>
      </c>
      <c r="B3728" s="6">
        <v>18</v>
      </c>
      <c r="C3728" s="7">
        <v>45760</v>
      </c>
      <c r="D3728" s="5">
        <v>7</v>
      </c>
    </row>
    <row r="3729" spans="1:4">
      <c r="A3729" s="4">
        <v>3728</v>
      </c>
      <c r="B3729" s="6">
        <v>207</v>
      </c>
      <c r="C3729" s="7">
        <v>45693</v>
      </c>
      <c r="D3729" s="5">
        <v>6</v>
      </c>
    </row>
    <row r="3730" spans="1:4">
      <c r="A3730" s="4">
        <v>3729</v>
      </c>
      <c r="B3730" s="6">
        <v>251</v>
      </c>
      <c r="C3730" s="7">
        <v>45836</v>
      </c>
      <c r="D3730" s="5">
        <v>6</v>
      </c>
    </row>
    <row r="3731" spans="1:4">
      <c r="A3731" s="4">
        <v>3730</v>
      </c>
      <c r="B3731" s="6">
        <v>129</v>
      </c>
      <c r="C3731" s="7">
        <v>45725</v>
      </c>
      <c r="D3731" s="5">
        <v>10</v>
      </c>
    </row>
    <row r="3732" spans="1:4">
      <c r="A3732" s="4">
        <v>3731</v>
      </c>
      <c r="B3732" s="6">
        <v>10</v>
      </c>
      <c r="C3732" s="7">
        <v>45818</v>
      </c>
      <c r="D3732" s="5">
        <v>7</v>
      </c>
    </row>
    <row r="3733" spans="1:4">
      <c r="A3733" s="4">
        <v>3732</v>
      </c>
      <c r="B3733" s="6">
        <v>183</v>
      </c>
      <c r="C3733" s="7">
        <v>45727</v>
      </c>
      <c r="D3733" s="5">
        <v>4</v>
      </c>
    </row>
    <row r="3734" spans="1:4">
      <c r="A3734" s="4">
        <v>3733</v>
      </c>
      <c r="B3734" s="6">
        <v>217</v>
      </c>
      <c r="C3734" s="7">
        <v>45765</v>
      </c>
      <c r="D3734" s="5">
        <v>5</v>
      </c>
    </row>
    <row r="3735" spans="1:4">
      <c r="A3735" s="4">
        <v>3734</v>
      </c>
      <c r="B3735" s="6">
        <v>105</v>
      </c>
      <c r="C3735" s="7">
        <v>45805</v>
      </c>
      <c r="D3735" s="5">
        <v>10</v>
      </c>
    </row>
    <row r="3736" spans="1:4">
      <c r="A3736" s="4">
        <v>3735</v>
      </c>
      <c r="B3736" s="6">
        <v>200</v>
      </c>
      <c r="C3736" s="7">
        <v>45696</v>
      </c>
      <c r="D3736" s="5">
        <v>8</v>
      </c>
    </row>
    <row r="3737" spans="1:4">
      <c r="A3737" s="4">
        <v>3736</v>
      </c>
      <c r="B3737" s="6">
        <v>244</v>
      </c>
      <c r="C3737" s="7">
        <v>45742</v>
      </c>
      <c r="D3737" s="5">
        <v>11</v>
      </c>
    </row>
    <row r="3738" spans="1:4">
      <c r="A3738" s="4">
        <v>3737</v>
      </c>
      <c r="B3738" s="6">
        <v>186</v>
      </c>
      <c r="C3738" s="7">
        <v>45771</v>
      </c>
      <c r="D3738" s="5">
        <v>7</v>
      </c>
    </row>
    <row r="3739" spans="1:4">
      <c r="A3739" s="4">
        <v>3738</v>
      </c>
      <c r="B3739" s="6">
        <v>293</v>
      </c>
      <c r="C3739" s="7">
        <v>45792</v>
      </c>
      <c r="D3739" s="5">
        <v>8</v>
      </c>
    </row>
    <row r="3740" spans="1:4">
      <c r="A3740" s="4">
        <v>3739</v>
      </c>
      <c r="B3740" s="6">
        <v>344</v>
      </c>
      <c r="C3740" s="7">
        <v>45730</v>
      </c>
      <c r="D3740" s="5">
        <v>9</v>
      </c>
    </row>
    <row r="3741" spans="1:4">
      <c r="A3741" s="4">
        <v>3740</v>
      </c>
      <c r="B3741" s="6">
        <v>175</v>
      </c>
      <c r="C3741" s="7">
        <v>45754</v>
      </c>
      <c r="D3741" s="5">
        <v>7</v>
      </c>
    </row>
    <row r="3742" spans="1:4">
      <c r="A3742" s="4">
        <v>3741</v>
      </c>
      <c r="B3742" s="6">
        <v>120</v>
      </c>
      <c r="C3742" s="7">
        <v>45675</v>
      </c>
      <c r="D3742" s="5">
        <v>12</v>
      </c>
    </row>
    <row r="3743" spans="1:4">
      <c r="A3743" s="4">
        <v>3742</v>
      </c>
      <c r="B3743" s="6">
        <v>370</v>
      </c>
      <c r="C3743" s="7">
        <v>45670</v>
      </c>
      <c r="D3743" s="5">
        <v>6</v>
      </c>
    </row>
    <row r="3744" spans="1:4">
      <c r="A3744" s="4">
        <v>3743</v>
      </c>
      <c r="B3744" s="6">
        <v>159</v>
      </c>
      <c r="C3744" s="7">
        <v>45782</v>
      </c>
      <c r="D3744" s="5">
        <v>12</v>
      </c>
    </row>
    <row r="3745" spans="1:4">
      <c r="A3745" s="4">
        <v>3744</v>
      </c>
      <c r="B3745" s="6">
        <v>183</v>
      </c>
      <c r="C3745" s="7">
        <v>45659</v>
      </c>
      <c r="D3745" s="5">
        <v>10</v>
      </c>
    </row>
    <row r="3746" spans="1:4">
      <c r="A3746" s="4">
        <v>3745</v>
      </c>
      <c r="B3746" s="6">
        <v>125</v>
      </c>
      <c r="C3746" s="7">
        <v>45691</v>
      </c>
      <c r="D3746" s="5">
        <v>11</v>
      </c>
    </row>
    <row r="3747" spans="1:4">
      <c r="A3747" s="4">
        <v>3746</v>
      </c>
      <c r="B3747" s="6">
        <v>20</v>
      </c>
      <c r="C3747" s="7">
        <v>45690</v>
      </c>
      <c r="D3747" s="5">
        <v>9</v>
      </c>
    </row>
    <row r="3748" spans="1:4">
      <c r="A3748" s="4">
        <v>3747</v>
      </c>
      <c r="B3748" s="6">
        <v>216</v>
      </c>
      <c r="C3748" s="7">
        <v>45779</v>
      </c>
      <c r="D3748" s="5">
        <v>4</v>
      </c>
    </row>
    <row r="3749" spans="1:4">
      <c r="A3749" s="4">
        <v>3748</v>
      </c>
      <c r="B3749" s="6">
        <v>111</v>
      </c>
      <c r="C3749" s="7">
        <v>45776</v>
      </c>
      <c r="D3749" s="5">
        <v>12</v>
      </c>
    </row>
    <row r="3750" spans="1:4">
      <c r="A3750" s="4">
        <v>3749</v>
      </c>
      <c r="B3750" s="6">
        <v>233</v>
      </c>
      <c r="C3750" s="7">
        <v>45791</v>
      </c>
      <c r="D3750" s="5">
        <v>8</v>
      </c>
    </row>
    <row r="3751" spans="1:4">
      <c r="A3751" s="4">
        <v>3750</v>
      </c>
      <c r="B3751" s="6">
        <v>175</v>
      </c>
      <c r="C3751" s="7">
        <v>45671</v>
      </c>
      <c r="D3751" s="5">
        <v>7</v>
      </c>
    </row>
    <row r="3752" spans="1:4">
      <c r="A3752" s="4">
        <v>3751</v>
      </c>
      <c r="B3752" s="6">
        <v>210</v>
      </c>
      <c r="C3752" s="7">
        <v>45738</v>
      </c>
      <c r="D3752" s="5">
        <v>11</v>
      </c>
    </row>
    <row r="3753" spans="1:4">
      <c r="A3753" s="4">
        <v>3752</v>
      </c>
      <c r="B3753" s="6">
        <v>353</v>
      </c>
      <c r="C3753" s="7">
        <v>45709</v>
      </c>
      <c r="D3753" s="5">
        <v>8</v>
      </c>
    </row>
    <row r="3754" spans="1:4">
      <c r="A3754" s="4">
        <v>3753</v>
      </c>
      <c r="B3754" s="6">
        <v>365</v>
      </c>
      <c r="C3754" s="7">
        <v>45685</v>
      </c>
      <c r="D3754" s="5">
        <v>6</v>
      </c>
    </row>
    <row r="3755" spans="1:4">
      <c r="A3755" s="4">
        <v>3754</v>
      </c>
      <c r="B3755" s="6">
        <v>362</v>
      </c>
      <c r="C3755" s="7">
        <v>45833</v>
      </c>
      <c r="D3755" s="5">
        <v>4</v>
      </c>
    </row>
    <row r="3756" spans="1:4">
      <c r="A3756" s="4">
        <v>3755</v>
      </c>
      <c r="B3756" s="6">
        <v>286</v>
      </c>
      <c r="C3756" s="7">
        <v>45670</v>
      </c>
      <c r="D3756" s="5">
        <v>5</v>
      </c>
    </row>
    <row r="3757" spans="1:4">
      <c r="A3757" s="4">
        <v>3756</v>
      </c>
      <c r="B3757" s="6">
        <v>384</v>
      </c>
      <c r="C3757" s="7">
        <v>45819</v>
      </c>
      <c r="D3757" s="5">
        <v>12</v>
      </c>
    </row>
    <row r="3758" spans="1:4">
      <c r="A3758" s="4">
        <v>3757</v>
      </c>
      <c r="B3758" s="6">
        <v>161</v>
      </c>
      <c r="C3758" s="7">
        <v>45746</v>
      </c>
      <c r="D3758" s="5">
        <v>8</v>
      </c>
    </row>
    <row r="3759" spans="1:4">
      <c r="A3759" s="4">
        <v>3758</v>
      </c>
      <c r="B3759" s="6">
        <v>278</v>
      </c>
      <c r="C3759" s="7">
        <v>45835</v>
      </c>
      <c r="D3759" s="5">
        <v>4</v>
      </c>
    </row>
    <row r="3760" spans="1:4">
      <c r="A3760" s="4">
        <v>3759</v>
      </c>
      <c r="B3760" s="6">
        <v>390</v>
      </c>
      <c r="C3760" s="7">
        <v>45713</v>
      </c>
      <c r="D3760" s="5">
        <v>11</v>
      </c>
    </row>
    <row r="3761" spans="1:4">
      <c r="A3761" s="4">
        <v>3760</v>
      </c>
      <c r="B3761" s="6">
        <v>40</v>
      </c>
      <c r="C3761" s="7">
        <v>45689</v>
      </c>
      <c r="D3761" s="5">
        <v>5</v>
      </c>
    </row>
    <row r="3762" spans="1:4">
      <c r="A3762" s="4">
        <v>3761</v>
      </c>
      <c r="B3762" s="6">
        <v>256</v>
      </c>
      <c r="C3762" s="7">
        <v>45693</v>
      </c>
      <c r="D3762" s="5">
        <v>10</v>
      </c>
    </row>
    <row r="3763" spans="1:4">
      <c r="A3763" s="4">
        <v>3762</v>
      </c>
      <c r="B3763" s="6">
        <v>249</v>
      </c>
      <c r="C3763" s="7">
        <v>45734</v>
      </c>
      <c r="D3763" s="5">
        <v>7</v>
      </c>
    </row>
    <row r="3764" spans="1:4">
      <c r="A3764" s="4">
        <v>3763</v>
      </c>
      <c r="B3764" s="6">
        <v>235</v>
      </c>
      <c r="C3764" s="7">
        <v>45679</v>
      </c>
      <c r="D3764" s="5">
        <v>7</v>
      </c>
    </row>
    <row r="3765" spans="1:4">
      <c r="A3765" s="4">
        <v>3764</v>
      </c>
      <c r="B3765" s="6">
        <v>297</v>
      </c>
      <c r="C3765" s="7">
        <v>45802</v>
      </c>
      <c r="D3765" s="5">
        <v>6</v>
      </c>
    </row>
    <row r="3766" spans="1:4">
      <c r="A3766" s="4">
        <v>3765</v>
      </c>
      <c r="B3766" s="6">
        <v>71</v>
      </c>
      <c r="C3766" s="7">
        <v>45755</v>
      </c>
      <c r="D3766" s="5">
        <v>6</v>
      </c>
    </row>
    <row r="3767" spans="1:4">
      <c r="A3767" s="4">
        <v>3766</v>
      </c>
      <c r="B3767" s="6">
        <v>349</v>
      </c>
      <c r="C3767" s="7">
        <v>45738</v>
      </c>
      <c r="D3767" s="5">
        <v>10</v>
      </c>
    </row>
    <row r="3768" spans="1:4">
      <c r="A3768" s="4">
        <v>3767</v>
      </c>
      <c r="B3768" s="6">
        <v>256</v>
      </c>
      <c r="C3768" s="7">
        <v>45834</v>
      </c>
      <c r="D3768" s="5">
        <v>7</v>
      </c>
    </row>
    <row r="3769" spans="1:4">
      <c r="A3769" s="4">
        <v>3768</v>
      </c>
      <c r="B3769" s="6">
        <v>4</v>
      </c>
      <c r="C3769" s="7">
        <v>45709</v>
      </c>
      <c r="D3769" s="5">
        <v>4</v>
      </c>
    </row>
    <row r="3770" spans="1:4">
      <c r="A3770" s="4">
        <v>3769</v>
      </c>
      <c r="B3770" s="6">
        <v>257</v>
      </c>
      <c r="C3770" s="7">
        <v>45677</v>
      </c>
      <c r="D3770" s="5">
        <v>5</v>
      </c>
    </row>
    <row r="3771" spans="1:4">
      <c r="A3771" s="4">
        <v>3770</v>
      </c>
      <c r="B3771" s="6">
        <v>78</v>
      </c>
      <c r="C3771" s="7">
        <v>45666</v>
      </c>
      <c r="D3771" s="5">
        <v>10</v>
      </c>
    </row>
    <row r="3772" spans="1:4">
      <c r="A3772" s="4">
        <v>3771</v>
      </c>
      <c r="B3772" s="6">
        <v>375</v>
      </c>
      <c r="C3772" s="7">
        <v>45662</v>
      </c>
      <c r="D3772" s="5">
        <v>8</v>
      </c>
    </row>
    <row r="3773" spans="1:4">
      <c r="A3773" s="4">
        <v>3772</v>
      </c>
      <c r="B3773" s="6">
        <v>251</v>
      </c>
      <c r="C3773" s="7">
        <v>45711</v>
      </c>
      <c r="D3773" s="5">
        <v>11</v>
      </c>
    </row>
    <row r="3774" spans="1:4">
      <c r="A3774" s="4">
        <v>3773</v>
      </c>
      <c r="B3774" s="6">
        <v>86</v>
      </c>
      <c r="C3774" s="7">
        <v>45785</v>
      </c>
      <c r="D3774" s="5">
        <v>7</v>
      </c>
    </row>
    <row r="3775" spans="1:4">
      <c r="A3775" s="4">
        <v>3774</v>
      </c>
      <c r="B3775" s="6">
        <v>350</v>
      </c>
      <c r="C3775" s="7">
        <v>45715</v>
      </c>
      <c r="D3775" s="5">
        <v>8</v>
      </c>
    </row>
    <row r="3776" spans="1:4">
      <c r="A3776" s="4">
        <v>3775</v>
      </c>
      <c r="B3776" s="6">
        <v>336</v>
      </c>
      <c r="C3776" s="7">
        <v>45735</v>
      </c>
      <c r="D3776" s="5">
        <v>9</v>
      </c>
    </row>
    <row r="3777" spans="1:4">
      <c r="A3777" s="4">
        <v>3776</v>
      </c>
      <c r="B3777" s="6">
        <v>286</v>
      </c>
      <c r="C3777" s="7">
        <v>45691</v>
      </c>
      <c r="D3777" s="5">
        <v>7</v>
      </c>
    </row>
    <row r="3778" spans="1:4">
      <c r="A3778" s="4">
        <v>3777</v>
      </c>
      <c r="B3778" s="6">
        <v>323</v>
      </c>
      <c r="C3778" s="7">
        <v>45664</v>
      </c>
      <c r="D3778" s="5">
        <v>12</v>
      </c>
    </row>
    <row r="3779" spans="1:4">
      <c r="A3779" s="4">
        <v>3778</v>
      </c>
      <c r="B3779" s="6">
        <v>87</v>
      </c>
      <c r="C3779" s="7">
        <v>45700</v>
      </c>
      <c r="D3779" s="5">
        <v>6</v>
      </c>
    </row>
    <row r="3780" spans="1:4">
      <c r="A3780" s="4">
        <v>3779</v>
      </c>
      <c r="B3780" s="6">
        <v>83</v>
      </c>
      <c r="C3780" s="7">
        <v>45680</v>
      </c>
      <c r="D3780" s="5">
        <v>12</v>
      </c>
    </row>
    <row r="3781" spans="1:4">
      <c r="A3781" s="4">
        <v>3780</v>
      </c>
      <c r="B3781" s="6">
        <v>294</v>
      </c>
      <c r="C3781" s="7">
        <v>45804</v>
      </c>
      <c r="D3781" s="5">
        <v>10</v>
      </c>
    </row>
    <row r="3782" spans="1:4">
      <c r="A3782" s="4">
        <v>3781</v>
      </c>
      <c r="B3782" s="6">
        <v>337</v>
      </c>
      <c r="C3782" s="7">
        <v>45755</v>
      </c>
      <c r="D3782" s="5">
        <v>11</v>
      </c>
    </row>
    <row r="3783" spans="1:4">
      <c r="A3783" s="4">
        <v>3782</v>
      </c>
      <c r="B3783" s="6">
        <v>224</v>
      </c>
      <c r="C3783" s="7">
        <v>45784</v>
      </c>
      <c r="D3783" s="5">
        <v>9</v>
      </c>
    </row>
    <row r="3784" spans="1:4">
      <c r="A3784" s="4">
        <v>3783</v>
      </c>
      <c r="B3784" s="6">
        <v>133</v>
      </c>
      <c r="C3784" s="7">
        <v>45740</v>
      </c>
      <c r="D3784" s="5">
        <v>4</v>
      </c>
    </row>
    <row r="3785" spans="1:4">
      <c r="A3785" s="4">
        <v>3784</v>
      </c>
      <c r="B3785" s="6">
        <v>23</v>
      </c>
      <c r="C3785" s="7">
        <v>45835</v>
      </c>
      <c r="D3785" s="5">
        <v>12</v>
      </c>
    </row>
    <row r="3786" spans="1:4">
      <c r="A3786" s="4">
        <v>3785</v>
      </c>
      <c r="B3786" s="6">
        <v>329</v>
      </c>
      <c r="C3786" s="7">
        <v>45671</v>
      </c>
      <c r="D3786" s="5">
        <v>8</v>
      </c>
    </row>
    <row r="3787" spans="1:4">
      <c r="A3787" s="4">
        <v>3786</v>
      </c>
      <c r="B3787" s="6">
        <v>295</v>
      </c>
      <c r="C3787" s="7">
        <v>45725</v>
      </c>
      <c r="D3787" s="5">
        <v>7</v>
      </c>
    </row>
    <row r="3788" spans="1:4">
      <c r="A3788" s="4">
        <v>3787</v>
      </c>
      <c r="B3788" s="6">
        <v>316</v>
      </c>
      <c r="C3788" s="7">
        <v>45765</v>
      </c>
      <c r="D3788" s="5">
        <v>11</v>
      </c>
    </row>
    <row r="3789" spans="1:4">
      <c r="A3789" s="4">
        <v>3788</v>
      </c>
      <c r="B3789" s="6">
        <v>398</v>
      </c>
      <c r="C3789" s="7">
        <v>45696</v>
      </c>
      <c r="D3789" s="5">
        <v>8</v>
      </c>
    </row>
    <row r="3790" spans="1:4">
      <c r="A3790" s="4">
        <v>3789</v>
      </c>
      <c r="B3790" s="6">
        <v>49</v>
      </c>
      <c r="C3790" s="7">
        <v>45780</v>
      </c>
      <c r="D3790" s="5">
        <v>6</v>
      </c>
    </row>
    <row r="3791" spans="1:4">
      <c r="A3791" s="4">
        <v>3790</v>
      </c>
      <c r="B3791" s="6">
        <v>252</v>
      </c>
      <c r="C3791" s="7">
        <v>45692</v>
      </c>
      <c r="D3791" s="5">
        <v>4</v>
      </c>
    </row>
    <row r="3792" spans="1:4">
      <c r="A3792" s="4">
        <v>3791</v>
      </c>
      <c r="B3792" s="6">
        <v>359</v>
      </c>
      <c r="C3792" s="7">
        <v>45770</v>
      </c>
      <c r="D3792" s="5">
        <v>5</v>
      </c>
    </row>
    <row r="3793" spans="1:4">
      <c r="A3793" s="4">
        <v>3792</v>
      </c>
      <c r="B3793" s="6">
        <v>368</v>
      </c>
      <c r="C3793" s="7">
        <v>45760</v>
      </c>
      <c r="D3793" s="5">
        <v>12</v>
      </c>
    </row>
    <row r="3794" spans="1:4">
      <c r="A3794" s="4">
        <v>3793</v>
      </c>
      <c r="B3794" s="6">
        <v>147</v>
      </c>
      <c r="C3794" s="7">
        <v>45709</v>
      </c>
      <c r="D3794" s="5">
        <v>8</v>
      </c>
    </row>
    <row r="3795" spans="1:4">
      <c r="A3795" s="4">
        <v>3794</v>
      </c>
      <c r="B3795" s="6">
        <v>365</v>
      </c>
      <c r="C3795" s="7">
        <v>45693</v>
      </c>
      <c r="D3795" s="5">
        <v>4</v>
      </c>
    </row>
    <row r="3796" spans="1:4">
      <c r="A3796" s="4">
        <v>3795</v>
      </c>
      <c r="B3796" s="6">
        <v>352</v>
      </c>
      <c r="C3796" s="7">
        <v>45739</v>
      </c>
      <c r="D3796" s="5">
        <v>11</v>
      </c>
    </row>
    <row r="3797" spans="1:4">
      <c r="A3797" s="4">
        <v>3796</v>
      </c>
      <c r="B3797" s="6">
        <v>24</v>
      </c>
      <c r="C3797" s="7">
        <v>45764</v>
      </c>
      <c r="D3797" s="5">
        <v>5</v>
      </c>
    </row>
    <row r="3798" spans="1:4">
      <c r="A3798" s="4">
        <v>3797</v>
      </c>
      <c r="B3798" s="6">
        <v>13</v>
      </c>
      <c r="C3798" s="7">
        <v>45705</v>
      </c>
      <c r="D3798" s="5">
        <v>10</v>
      </c>
    </row>
    <row r="3799" spans="1:4">
      <c r="A3799" s="4">
        <v>3798</v>
      </c>
      <c r="B3799" s="6">
        <v>243</v>
      </c>
      <c r="C3799" s="7">
        <v>45763</v>
      </c>
      <c r="D3799" s="5">
        <v>7</v>
      </c>
    </row>
    <row r="3800" spans="1:4">
      <c r="A3800" s="4">
        <v>3799</v>
      </c>
      <c r="B3800" s="6">
        <v>126</v>
      </c>
      <c r="C3800" s="7">
        <v>45699</v>
      </c>
      <c r="D3800" s="5">
        <v>7</v>
      </c>
    </row>
    <row r="3801" spans="1:4">
      <c r="A3801" s="4">
        <v>3800</v>
      </c>
      <c r="B3801" s="6">
        <v>208</v>
      </c>
      <c r="C3801" s="7">
        <v>45662</v>
      </c>
      <c r="D3801" s="5">
        <v>6</v>
      </c>
    </row>
    <row r="3802" spans="1:4">
      <c r="A3802" s="4">
        <v>3801</v>
      </c>
      <c r="B3802" s="6">
        <v>219</v>
      </c>
      <c r="C3802" s="7">
        <v>45705</v>
      </c>
      <c r="D3802" s="5">
        <v>6</v>
      </c>
    </row>
    <row r="3803" spans="1:4">
      <c r="A3803" s="4">
        <v>3802</v>
      </c>
      <c r="B3803" s="6">
        <v>222</v>
      </c>
      <c r="C3803" s="7">
        <v>45698</v>
      </c>
      <c r="D3803" s="5">
        <v>10</v>
      </c>
    </row>
    <row r="3804" spans="1:4">
      <c r="A3804" s="4">
        <v>3803</v>
      </c>
      <c r="B3804" s="6">
        <v>112</v>
      </c>
      <c r="C3804" s="7">
        <v>45698</v>
      </c>
      <c r="D3804" s="5">
        <v>7</v>
      </c>
    </row>
    <row r="3805" spans="1:4">
      <c r="A3805" s="4">
        <v>3804</v>
      </c>
      <c r="B3805" s="6">
        <v>363</v>
      </c>
      <c r="C3805" s="7">
        <v>45697</v>
      </c>
      <c r="D3805" s="5">
        <v>4</v>
      </c>
    </row>
    <row r="3806" spans="1:4">
      <c r="A3806" s="4">
        <v>3805</v>
      </c>
      <c r="B3806" s="6">
        <v>273</v>
      </c>
      <c r="C3806" s="7">
        <v>45698</v>
      </c>
      <c r="D3806" s="5">
        <v>5</v>
      </c>
    </row>
    <row r="3807" spans="1:4">
      <c r="A3807" s="4">
        <v>3806</v>
      </c>
      <c r="B3807" s="6">
        <v>206</v>
      </c>
      <c r="C3807" s="7">
        <v>45790</v>
      </c>
      <c r="D3807" s="5">
        <v>10</v>
      </c>
    </row>
    <row r="3808" spans="1:4">
      <c r="A3808" s="4">
        <v>3807</v>
      </c>
      <c r="B3808" s="6">
        <v>157</v>
      </c>
      <c r="C3808" s="7">
        <v>45694</v>
      </c>
      <c r="D3808" s="5">
        <v>8</v>
      </c>
    </row>
    <row r="3809" spans="1:4">
      <c r="A3809" s="4">
        <v>3808</v>
      </c>
      <c r="B3809" s="6">
        <v>81</v>
      </c>
      <c r="C3809" s="7">
        <v>45658</v>
      </c>
      <c r="D3809" s="5">
        <v>11</v>
      </c>
    </row>
    <row r="3810" spans="1:4">
      <c r="A3810" s="4">
        <v>3809</v>
      </c>
      <c r="B3810" s="6">
        <v>60</v>
      </c>
      <c r="C3810" s="7">
        <v>45699</v>
      </c>
      <c r="D3810" s="5">
        <v>7</v>
      </c>
    </row>
    <row r="3811" spans="1:4">
      <c r="A3811" s="4">
        <v>3810</v>
      </c>
      <c r="B3811" s="6">
        <v>198</v>
      </c>
      <c r="C3811" s="7">
        <v>45682</v>
      </c>
      <c r="D3811" s="5">
        <v>8</v>
      </c>
    </row>
    <row r="3812" spans="1:4">
      <c r="A3812" s="4">
        <v>3811</v>
      </c>
      <c r="B3812" s="6">
        <v>352</v>
      </c>
      <c r="C3812" s="7">
        <v>45727</v>
      </c>
      <c r="D3812" s="5">
        <v>9</v>
      </c>
    </row>
    <row r="3813" spans="1:4">
      <c r="A3813" s="4">
        <v>3812</v>
      </c>
      <c r="B3813" s="6">
        <v>27</v>
      </c>
      <c r="C3813" s="7">
        <v>45820</v>
      </c>
      <c r="D3813" s="5">
        <v>7</v>
      </c>
    </row>
    <row r="3814" spans="1:4">
      <c r="A3814" s="4">
        <v>3813</v>
      </c>
      <c r="B3814" s="6">
        <v>243</v>
      </c>
      <c r="C3814" s="7">
        <v>45750</v>
      </c>
      <c r="D3814" s="5">
        <v>12</v>
      </c>
    </row>
    <row r="3815" spans="1:4">
      <c r="A3815" s="4">
        <v>3814</v>
      </c>
      <c r="B3815" s="6">
        <v>242</v>
      </c>
      <c r="C3815" s="7">
        <v>45713</v>
      </c>
      <c r="D3815" s="5">
        <v>6</v>
      </c>
    </row>
    <row r="3816" spans="1:4">
      <c r="A3816" s="4">
        <v>3815</v>
      </c>
      <c r="B3816" s="6">
        <v>160</v>
      </c>
      <c r="C3816" s="7">
        <v>45838</v>
      </c>
      <c r="D3816" s="5">
        <v>12</v>
      </c>
    </row>
    <row r="3817" spans="1:4">
      <c r="A3817" s="4">
        <v>3816</v>
      </c>
      <c r="B3817" s="6">
        <v>366</v>
      </c>
      <c r="C3817" s="7">
        <v>45755</v>
      </c>
      <c r="D3817" s="5">
        <v>10</v>
      </c>
    </row>
    <row r="3818" spans="1:4">
      <c r="A3818" s="4">
        <v>3817</v>
      </c>
      <c r="B3818" s="6">
        <v>41</v>
      </c>
      <c r="C3818" s="7">
        <v>45767</v>
      </c>
      <c r="D3818" s="5">
        <v>11</v>
      </c>
    </row>
    <row r="3819" spans="1:4">
      <c r="A3819" s="4">
        <v>3818</v>
      </c>
      <c r="B3819" s="6">
        <v>81</v>
      </c>
      <c r="C3819" s="7">
        <v>45832</v>
      </c>
      <c r="D3819" s="5">
        <v>9</v>
      </c>
    </row>
    <row r="3820" spans="1:4">
      <c r="A3820" s="4">
        <v>3819</v>
      </c>
      <c r="B3820" s="6">
        <v>130</v>
      </c>
      <c r="C3820" s="7">
        <v>45674</v>
      </c>
      <c r="D3820" s="5">
        <v>4</v>
      </c>
    </row>
    <row r="3821" spans="1:4">
      <c r="A3821" s="4">
        <v>3820</v>
      </c>
      <c r="B3821" s="6">
        <v>99</v>
      </c>
      <c r="C3821" s="7">
        <v>45672</v>
      </c>
      <c r="D3821" s="5">
        <v>12</v>
      </c>
    </row>
    <row r="3822" spans="1:4">
      <c r="A3822" s="4">
        <v>3821</v>
      </c>
      <c r="B3822" s="6">
        <v>331</v>
      </c>
      <c r="C3822" s="7">
        <v>45711</v>
      </c>
      <c r="D3822" s="5">
        <v>8</v>
      </c>
    </row>
    <row r="3823" spans="1:4">
      <c r="A3823" s="4">
        <v>3822</v>
      </c>
      <c r="B3823" s="6">
        <v>14</v>
      </c>
      <c r="C3823" s="7">
        <v>45704</v>
      </c>
      <c r="D3823" s="5">
        <v>7</v>
      </c>
    </row>
    <row r="3824" spans="1:4">
      <c r="A3824" s="4">
        <v>3823</v>
      </c>
      <c r="B3824" s="6">
        <v>397</v>
      </c>
      <c r="C3824" s="7">
        <v>45752</v>
      </c>
      <c r="D3824" s="5">
        <v>11</v>
      </c>
    </row>
    <row r="3825" spans="1:4">
      <c r="A3825" s="4">
        <v>3824</v>
      </c>
      <c r="B3825" s="6">
        <v>68</v>
      </c>
      <c r="C3825" s="7">
        <v>45775</v>
      </c>
      <c r="D3825" s="5">
        <v>8</v>
      </c>
    </row>
    <row r="3826" spans="1:4">
      <c r="A3826" s="4">
        <v>3825</v>
      </c>
      <c r="B3826" s="6">
        <v>175</v>
      </c>
      <c r="C3826" s="7">
        <v>45670</v>
      </c>
      <c r="D3826" s="5">
        <v>6</v>
      </c>
    </row>
    <row r="3827" spans="1:4">
      <c r="A3827" s="4">
        <v>3826</v>
      </c>
      <c r="B3827" s="6">
        <v>88</v>
      </c>
      <c r="C3827" s="7">
        <v>45660</v>
      </c>
      <c r="D3827" s="5">
        <v>4</v>
      </c>
    </row>
    <row r="3828" spans="1:4">
      <c r="A3828" s="4">
        <v>3827</v>
      </c>
      <c r="B3828" s="6">
        <v>227</v>
      </c>
      <c r="C3828" s="7">
        <v>45717</v>
      </c>
      <c r="D3828" s="5">
        <v>5</v>
      </c>
    </row>
    <row r="3829" spans="1:4">
      <c r="A3829" s="4">
        <v>3828</v>
      </c>
      <c r="B3829" s="6">
        <v>208</v>
      </c>
      <c r="C3829" s="7">
        <v>45744</v>
      </c>
      <c r="D3829" s="5">
        <v>12</v>
      </c>
    </row>
    <row r="3830" spans="1:4">
      <c r="A3830" s="4">
        <v>3829</v>
      </c>
      <c r="B3830" s="6">
        <v>102</v>
      </c>
      <c r="C3830" s="7">
        <v>45730</v>
      </c>
      <c r="D3830" s="5">
        <v>8</v>
      </c>
    </row>
    <row r="3831" spans="1:4">
      <c r="A3831" s="4">
        <v>3830</v>
      </c>
      <c r="B3831" s="6">
        <v>378</v>
      </c>
      <c r="C3831" s="7">
        <v>45667</v>
      </c>
      <c r="D3831" s="5">
        <v>4</v>
      </c>
    </row>
    <row r="3832" spans="1:4">
      <c r="A3832" s="4">
        <v>3831</v>
      </c>
      <c r="B3832" s="6">
        <v>27</v>
      </c>
      <c r="C3832" s="7">
        <v>45691</v>
      </c>
      <c r="D3832" s="5">
        <v>11</v>
      </c>
    </row>
    <row r="3833" spans="1:4">
      <c r="A3833" s="4">
        <v>3832</v>
      </c>
      <c r="B3833" s="6">
        <v>337</v>
      </c>
      <c r="C3833" s="7">
        <v>45704</v>
      </c>
      <c r="D3833" s="5">
        <v>5</v>
      </c>
    </row>
    <row r="3834" spans="1:4">
      <c r="A3834" s="4">
        <v>3833</v>
      </c>
      <c r="B3834" s="6">
        <v>349</v>
      </c>
      <c r="C3834" s="7">
        <v>45788</v>
      </c>
      <c r="D3834" s="5">
        <v>10</v>
      </c>
    </row>
    <row r="3835" spans="1:4">
      <c r="A3835" s="4">
        <v>3834</v>
      </c>
      <c r="B3835" s="6">
        <v>148</v>
      </c>
      <c r="C3835" s="7">
        <v>45830</v>
      </c>
      <c r="D3835" s="5">
        <v>7</v>
      </c>
    </row>
    <row r="3836" spans="1:4">
      <c r="A3836" s="4">
        <v>3835</v>
      </c>
      <c r="B3836" s="6">
        <v>97</v>
      </c>
      <c r="C3836" s="7">
        <v>45663</v>
      </c>
      <c r="D3836" s="5">
        <v>7</v>
      </c>
    </row>
    <row r="3837" spans="1:4">
      <c r="A3837" s="4">
        <v>3836</v>
      </c>
      <c r="B3837" s="6">
        <v>384</v>
      </c>
      <c r="C3837" s="7">
        <v>45824</v>
      </c>
      <c r="D3837" s="5">
        <v>6</v>
      </c>
    </row>
    <row r="3838" spans="1:4">
      <c r="A3838" s="4">
        <v>3837</v>
      </c>
      <c r="B3838" s="6">
        <v>208</v>
      </c>
      <c r="C3838" s="7">
        <v>45711</v>
      </c>
      <c r="D3838" s="5">
        <v>6</v>
      </c>
    </row>
    <row r="3839" spans="1:4">
      <c r="A3839" s="4">
        <v>3838</v>
      </c>
      <c r="B3839" s="6">
        <v>319</v>
      </c>
      <c r="C3839" s="7">
        <v>45673</v>
      </c>
      <c r="D3839" s="5">
        <v>10</v>
      </c>
    </row>
    <row r="3840" spans="1:4">
      <c r="A3840" s="4">
        <v>3839</v>
      </c>
      <c r="B3840" s="6">
        <v>309</v>
      </c>
      <c r="C3840" s="7">
        <v>45704</v>
      </c>
      <c r="D3840" s="5">
        <v>7</v>
      </c>
    </row>
    <row r="3841" spans="1:4">
      <c r="A3841" s="4">
        <v>3840</v>
      </c>
      <c r="B3841" s="6">
        <v>213</v>
      </c>
      <c r="C3841" s="7">
        <v>45827</v>
      </c>
      <c r="D3841" s="5">
        <v>4</v>
      </c>
    </row>
    <row r="3842" spans="1:4">
      <c r="A3842" s="4">
        <v>3841</v>
      </c>
      <c r="B3842" s="6">
        <v>204</v>
      </c>
      <c r="C3842" s="7">
        <v>45666</v>
      </c>
      <c r="D3842" s="5">
        <v>5</v>
      </c>
    </row>
    <row r="3843" spans="1:4">
      <c r="A3843" s="4">
        <v>3842</v>
      </c>
      <c r="B3843" s="6">
        <v>61</v>
      </c>
      <c r="C3843" s="7">
        <v>45835</v>
      </c>
      <c r="D3843" s="5">
        <v>10</v>
      </c>
    </row>
    <row r="3844" spans="1:4">
      <c r="A3844" s="4">
        <v>3843</v>
      </c>
      <c r="B3844" s="6">
        <v>252</v>
      </c>
      <c r="C3844" s="7">
        <v>45772</v>
      </c>
      <c r="D3844" s="5">
        <v>8</v>
      </c>
    </row>
    <row r="3845" spans="1:4">
      <c r="A3845" s="4">
        <v>3844</v>
      </c>
      <c r="B3845" s="6">
        <v>30</v>
      </c>
      <c r="C3845" s="7">
        <v>45667</v>
      </c>
      <c r="D3845" s="5">
        <v>11</v>
      </c>
    </row>
    <row r="3846" spans="1:4">
      <c r="A3846" s="4">
        <v>3845</v>
      </c>
      <c r="B3846" s="6">
        <v>323</v>
      </c>
      <c r="C3846" s="7">
        <v>45821</v>
      </c>
      <c r="D3846" s="5">
        <v>7</v>
      </c>
    </row>
    <row r="3847" spans="1:4">
      <c r="A3847" s="4">
        <v>3846</v>
      </c>
      <c r="B3847" s="6">
        <v>252</v>
      </c>
      <c r="C3847" s="7">
        <v>45806</v>
      </c>
      <c r="D3847" s="5">
        <v>8</v>
      </c>
    </row>
    <row r="3848" spans="1:4">
      <c r="A3848" s="4">
        <v>3847</v>
      </c>
      <c r="B3848" s="6">
        <v>272</v>
      </c>
      <c r="C3848" s="7">
        <v>45792</v>
      </c>
      <c r="D3848" s="5">
        <v>9</v>
      </c>
    </row>
    <row r="3849" spans="1:4">
      <c r="A3849" s="4">
        <v>3848</v>
      </c>
      <c r="B3849" s="6">
        <v>299</v>
      </c>
      <c r="C3849" s="7">
        <v>45798</v>
      </c>
      <c r="D3849" s="5">
        <v>7</v>
      </c>
    </row>
    <row r="3850" spans="1:4">
      <c r="A3850" s="4">
        <v>3849</v>
      </c>
      <c r="B3850" s="6">
        <v>159</v>
      </c>
      <c r="C3850" s="7">
        <v>45666</v>
      </c>
      <c r="D3850" s="5">
        <v>12</v>
      </c>
    </row>
    <row r="3851" spans="1:4">
      <c r="A3851" s="4">
        <v>3850</v>
      </c>
      <c r="B3851" s="6">
        <v>316</v>
      </c>
      <c r="C3851" s="7">
        <v>45659</v>
      </c>
      <c r="D3851" s="5">
        <v>6</v>
      </c>
    </row>
    <row r="3852" spans="1:4">
      <c r="A3852" s="4">
        <v>3851</v>
      </c>
      <c r="B3852" s="6">
        <v>50</v>
      </c>
      <c r="C3852" s="7">
        <v>45817</v>
      </c>
      <c r="D3852" s="5">
        <v>12</v>
      </c>
    </row>
    <row r="3853" spans="1:4">
      <c r="A3853" s="4">
        <v>3852</v>
      </c>
      <c r="B3853" s="6">
        <v>152</v>
      </c>
      <c r="C3853" s="7">
        <v>45683</v>
      </c>
      <c r="D3853" s="5">
        <v>10</v>
      </c>
    </row>
    <row r="3854" spans="1:4">
      <c r="A3854" s="4">
        <v>3853</v>
      </c>
      <c r="B3854" s="6">
        <v>213</v>
      </c>
      <c r="C3854" s="7">
        <v>45821</v>
      </c>
      <c r="D3854" s="5">
        <v>11</v>
      </c>
    </row>
    <row r="3855" spans="1:4">
      <c r="A3855" s="4">
        <v>3854</v>
      </c>
      <c r="B3855" s="6">
        <v>308</v>
      </c>
      <c r="C3855" s="7">
        <v>45733</v>
      </c>
      <c r="D3855" s="5">
        <v>9</v>
      </c>
    </row>
    <row r="3856" spans="1:4">
      <c r="A3856" s="4">
        <v>3855</v>
      </c>
      <c r="B3856" s="6">
        <v>43</v>
      </c>
      <c r="C3856" s="7">
        <v>45716</v>
      </c>
      <c r="D3856" s="5">
        <v>4</v>
      </c>
    </row>
    <row r="3857" spans="1:4">
      <c r="A3857" s="4">
        <v>3856</v>
      </c>
      <c r="B3857" s="6">
        <v>323</v>
      </c>
      <c r="C3857" s="7">
        <v>45694</v>
      </c>
      <c r="D3857" s="5">
        <v>12</v>
      </c>
    </row>
    <row r="3858" spans="1:4">
      <c r="A3858" s="4">
        <v>3857</v>
      </c>
      <c r="B3858" s="6">
        <v>288</v>
      </c>
      <c r="C3858" s="7">
        <v>45689</v>
      </c>
      <c r="D3858" s="5">
        <v>8</v>
      </c>
    </row>
    <row r="3859" spans="1:4">
      <c r="A3859" s="4">
        <v>3858</v>
      </c>
      <c r="B3859" s="6">
        <v>22</v>
      </c>
      <c r="C3859" s="7">
        <v>45793</v>
      </c>
      <c r="D3859" s="5">
        <v>7</v>
      </c>
    </row>
    <row r="3860" spans="1:4">
      <c r="A3860" s="4">
        <v>3859</v>
      </c>
      <c r="B3860" s="6">
        <v>258</v>
      </c>
      <c r="C3860" s="7">
        <v>45717</v>
      </c>
      <c r="D3860" s="5">
        <v>11</v>
      </c>
    </row>
    <row r="3861" spans="1:4">
      <c r="A3861" s="4">
        <v>3860</v>
      </c>
      <c r="B3861" s="6">
        <v>69</v>
      </c>
      <c r="C3861" s="7">
        <v>45776</v>
      </c>
      <c r="D3861" s="5">
        <v>8</v>
      </c>
    </row>
    <row r="3862" spans="1:4">
      <c r="A3862" s="4">
        <v>3861</v>
      </c>
      <c r="B3862" s="6">
        <v>69</v>
      </c>
      <c r="C3862" s="7">
        <v>45760</v>
      </c>
      <c r="D3862" s="5">
        <v>6</v>
      </c>
    </row>
    <row r="3863" spans="1:4">
      <c r="A3863" s="4">
        <v>3862</v>
      </c>
      <c r="B3863" s="6">
        <v>349</v>
      </c>
      <c r="C3863" s="7">
        <v>45820</v>
      </c>
      <c r="D3863" s="5">
        <v>4</v>
      </c>
    </row>
    <row r="3864" spans="1:4">
      <c r="A3864" s="4">
        <v>3863</v>
      </c>
      <c r="B3864" s="6">
        <v>310</v>
      </c>
      <c r="C3864" s="7">
        <v>45707</v>
      </c>
      <c r="D3864" s="5">
        <v>5</v>
      </c>
    </row>
    <row r="3865" spans="1:4">
      <c r="A3865" s="4">
        <v>3864</v>
      </c>
      <c r="B3865" s="6">
        <v>243</v>
      </c>
      <c r="C3865" s="7">
        <v>45703</v>
      </c>
      <c r="D3865" s="5">
        <v>12</v>
      </c>
    </row>
    <row r="3866" spans="1:4">
      <c r="A3866" s="4">
        <v>3865</v>
      </c>
      <c r="B3866" s="6">
        <v>102</v>
      </c>
      <c r="C3866" s="7">
        <v>45752</v>
      </c>
      <c r="D3866" s="5">
        <v>8</v>
      </c>
    </row>
    <row r="3867" spans="1:4">
      <c r="A3867" s="4">
        <v>3866</v>
      </c>
      <c r="B3867" s="6">
        <v>331</v>
      </c>
      <c r="C3867" s="7">
        <v>45725</v>
      </c>
      <c r="D3867" s="5">
        <v>4</v>
      </c>
    </row>
    <row r="3868" spans="1:4">
      <c r="A3868" s="4">
        <v>3867</v>
      </c>
      <c r="B3868" s="6">
        <v>157</v>
      </c>
      <c r="C3868" s="7">
        <v>45826</v>
      </c>
      <c r="D3868" s="5">
        <v>11</v>
      </c>
    </row>
    <row r="3869" spans="1:4">
      <c r="A3869" s="4">
        <v>3868</v>
      </c>
      <c r="B3869" s="6">
        <v>122</v>
      </c>
      <c r="C3869" s="7">
        <v>45808</v>
      </c>
      <c r="D3869" s="5">
        <v>5</v>
      </c>
    </row>
    <row r="3870" spans="1:4">
      <c r="A3870" s="4">
        <v>3869</v>
      </c>
      <c r="B3870" s="6">
        <v>359</v>
      </c>
      <c r="C3870" s="7">
        <v>45782</v>
      </c>
      <c r="D3870" s="5">
        <v>10</v>
      </c>
    </row>
    <row r="3871" spans="1:4">
      <c r="A3871" s="4">
        <v>3870</v>
      </c>
      <c r="B3871" s="6">
        <v>182</v>
      </c>
      <c r="C3871" s="7">
        <v>45800</v>
      </c>
      <c r="D3871" s="5">
        <v>7</v>
      </c>
    </row>
    <row r="3872" spans="1:4">
      <c r="A3872" s="4">
        <v>3871</v>
      </c>
      <c r="B3872" s="6">
        <v>375</v>
      </c>
      <c r="C3872" s="7">
        <v>45706</v>
      </c>
      <c r="D3872" s="5">
        <v>7</v>
      </c>
    </row>
    <row r="3873" spans="1:4">
      <c r="A3873" s="4">
        <v>3872</v>
      </c>
      <c r="B3873" s="6">
        <v>370</v>
      </c>
      <c r="C3873" s="7">
        <v>45762</v>
      </c>
      <c r="D3873" s="5">
        <v>6</v>
      </c>
    </row>
    <row r="3874" spans="1:4">
      <c r="A3874" s="4">
        <v>3873</v>
      </c>
      <c r="B3874" s="6">
        <v>205</v>
      </c>
      <c r="C3874" s="7">
        <v>45698</v>
      </c>
      <c r="D3874" s="5">
        <v>6</v>
      </c>
    </row>
    <row r="3875" spans="1:4">
      <c r="A3875" s="4">
        <v>3874</v>
      </c>
      <c r="B3875" s="6">
        <v>239</v>
      </c>
      <c r="C3875" s="7">
        <v>45770</v>
      </c>
      <c r="D3875" s="5">
        <v>10</v>
      </c>
    </row>
    <row r="3876" spans="1:4">
      <c r="A3876" s="4">
        <v>3875</v>
      </c>
      <c r="B3876" s="6">
        <v>64</v>
      </c>
      <c r="C3876" s="7">
        <v>45761</v>
      </c>
      <c r="D3876" s="5">
        <v>7</v>
      </c>
    </row>
    <row r="3877" spans="1:4">
      <c r="A3877" s="4">
        <v>3876</v>
      </c>
      <c r="B3877" s="6">
        <v>337</v>
      </c>
      <c r="C3877" s="7">
        <v>45732</v>
      </c>
      <c r="D3877" s="5">
        <v>4</v>
      </c>
    </row>
    <row r="3878" spans="1:4">
      <c r="A3878" s="4">
        <v>3877</v>
      </c>
      <c r="B3878" s="6">
        <v>339</v>
      </c>
      <c r="C3878" s="7">
        <v>45752</v>
      </c>
      <c r="D3878" s="5">
        <v>5</v>
      </c>
    </row>
    <row r="3879" spans="1:4">
      <c r="A3879" s="4">
        <v>3878</v>
      </c>
      <c r="B3879" s="6">
        <v>333</v>
      </c>
      <c r="C3879" s="7">
        <v>45728</v>
      </c>
      <c r="D3879" s="5">
        <v>10</v>
      </c>
    </row>
    <row r="3880" spans="1:4">
      <c r="A3880" s="4">
        <v>3879</v>
      </c>
      <c r="B3880" s="6">
        <v>104</v>
      </c>
      <c r="C3880" s="7">
        <v>45736</v>
      </c>
      <c r="D3880" s="5">
        <v>8</v>
      </c>
    </row>
    <row r="3881" spans="1:4">
      <c r="A3881" s="4">
        <v>3880</v>
      </c>
      <c r="B3881" s="6">
        <v>50</v>
      </c>
      <c r="C3881" s="7">
        <v>45726</v>
      </c>
      <c r="D3881" s="5">
        <v>11</v>
      </c>
    </row>
    <row r="3882" spans="1:4">
      <c r="A3882" s="4">
        <v>3881</v>
      </c>
      <c r="B3882" s="6">
        <v>126</v>
      </c>
      <c r="C3882" s="7">
        <v>45729</v>
      </c>
      <c r="D3882" s="5">
        <v>7</v>
      </c>
    </row>
    <row r="3883" spans="1:4">
      <c r="A3883" s="4">
        <v>3882</v>
      </c>
      <c r="B3883" s="6">
        <v>73</v>
      </c>
      <c r="C3883" s="7">
        <v>45832</v>
      </c>
      <c r="D3883" s="5">
        <v>8</v>
      </c>
    </row>
    <row r="3884" spans="1:4">
      <c r="A3884" s="4">
        <v>3883</v>
      </c>
      <c r="B3884" s="6">
        <v>270</v>
      </c>
      <c r="C3884" s="7">
        <v>45834</v>
      </c>
      <c r="D3884" s="5">
        <v>9</v>
      </c>
    </row>
    <row r="3885" spans="1:4">
      <c r="A3885" s="4">
        <v>3884</v>
      </c>
      <c r="B3885" s="6">
        <v>178</v>
      </c>
      <c r="C3885" s="7">
        <v>45727</v>
      </c>
      <c r="D3885" s="5">
        <v>7</v>
      </c>
    </row>
    <row r="3886" spans="1:4">
      <c r="A3886" s="4">
        <v>3885</v>
      </c>
      <c r="B3886" s="6">
        <v>123</v>
      </c>
      <c r="C3886" s="7">
        <v>45684</v>
      </c>
      <c r="D3886" s="5">
        <v>12</v>
      </c>
    </row>
    <row r="3887" spans="1:4">
      <c r="A3887" s="4">
        <v>3886</v>
      </c>
      <c r="B3887" s="6">
        <v>39</v>
      </c>
      <c r="C3887" s="7">
        <v>45689</v>
      </c>
      <c r="D3887" s="5">
        <v>6</v>
      </c>
    </row>
    <row r="3888" spans="1:4">
      <c r="A3888" s="4">
        <v>3887</v>
      </c>
      <c r="B3888" s="6">
        <v>10</v>
      </c>
      <c r="C3888" s="7">
        <v>45744</v>
      </c>
      <c r="D3888" s="5">
        <v>12</v>
      </c>
    </row>
    <row r="3889" spans="1:4">
      <c r="A3889" s="4">
        <v>3888</v>
      </c>
      <c r="B3889" s="6">
        <v>277</v>
      </c>
      <c r="C3889" s="7">
        <v>45702</v>
      </c>
      <c r="D3889" s="5">
        <v>10</v>
      </c>
    </row>
    <row r="3890" spans="1:4">
      <c r="A3890" s="4">
        <v>3889</v>
      </c>
      <c r="B3890" s="6">
        <v>175</v>
      </c>
      <c r="C3890" s="7">
        <v>45780</v>
      </c>
      <c r="D3890" s="5">
        <v>11</v>
      </c>
    </row>
    <row r="3891" spans="1:4">
      <c r="A3891" s="4">
        <v>3890</v>
      </c>
      <c r="B3891" s="6">
        <v>88</v>
      </c>
      <c r="C3891" s="7">
        <v>45816</v>
      </c>
      <c r="D3891" s="5">
        <v>9</v>
      </c>
    </row>
    <row r="3892" spans="1:4">
      <c r="A3892" s="4">
        <v>3891</v>
      </c>
      <c r="B3892" s="6">
        <v>110</v>
      </c>
      <c r="C3892" s="7">
        <v>45831</v>
      </c>
      <c r="D3892" s="5">
        <v>4</v>
      </c>
    </row>
    <row r="3893" spans="1:4">
      <c r="A3893" s="4">
        <v>3892</v>
      </c>
      <c r="B3893" s="6">
        <v>364</v>
      </c>
      <c r="C3893" s="7">
        <v>45816</v>
      </c>
      <c r="D3893" s="5">
        <v>12</v>
      </c>
    </row>
    <row r="3894" spans="1:4">
      <c r="A3894" s="4">
        <v>3893</v>
      </c>
      <c r="B3894" s="6">
        <v>179</v>
      </c>
      <c r="C3894" s="7">
        <v>45710</v>
      </c>
      <c r="D3894" s="5">
        <v>8</v>
      </c>
    </row>
    <row r="3895" spans="1:4">
      <c r="A3895" s="4">
        <v>3894</v>
      </c>
      <c r="B3895" s="6">
        <v>40</v>
      </c>
      <c r="C3895" s="7">
        <v>45705</v>
      </c>
      <c r="D3895" s="5">
        <v>7</v>
      </c>
    </row>
    <row r="3896" spans="1:4">
      <c r="A3896" s="4">
        <v>3895</v>
      </c>
      <c r="B3896" s="6">
        <v>293</v>
      </c>
      <c r="C3896" s="7">
        <v>45795</v>
      </c>
      <c r="D3896" s="5">
        <v>11</v>
      </c>
    </row>
    <row r="3897" spans="1:4">
      <c r="A3897" s="4">
        <v>3896</v>
      </c>
      <c r="B3897" s="6">
        <v>148</v>
      </c>
      <c r="C3897" s="7">
        <v>45688</v>
      </c>
      <c r="D3897" s="5">
        <v>8</v>
      </c>
    </row>
    <row r="3898" spans="1:4">
      <c r="A3898" s="4">
        <v>3897</v>
      </c>
      <c r="B3898" s="6">
        <v>36</v>
      </c>
      <c r="C3898" s="7">
        <v>45701</v>
      </c>
      <c r="D3898" s="5">
        <v>6</v>
      </c>
    </row>
    <row r="3899" spans="1:4">
      <c r="A3899" s="4">
        <v>3898</v>
      </c>
      <c r="B3899" s="6">
        <v>88</v>
      </c>
      <c r="C3899" s="7">
        <v>45768</v>
      </c>
      <c r="D3899" s="5">
        <v>4</v>
      </c>
    </row>
    <row r="3900" spans="1:4">
      <c r="A3900" s="4">
        <v>3899</v>
      </c>
      <c r="B3900" s="6">
        <v>55</v>
      </c>
      <c r="C3900" s="7">
        <v>45797</v>
      </c>
      <c r="D3900" s="5">
        <v>5</v>
      </c>
    </row>
    <row r="3901" spans="1:4">
      <c r="A3901" s="4">
        <v>3900</v>
      </c>
      <c r="B3901" s="6">
        <v>265</v>
      </c>
      <c r="C3901" s="7">
        <v>45706</v>
      </c>
      <c r="D3901" s="5">
        <v>12</v>
      </c>
    </row>
    <row r="3902" spans="1:4">
      <c r="A3902" s="4">
        <v>3901</v>
      </c>
      <c r="B3902" s="6">
        <v>319</v>
      </c>
      <c r="C3902" s="7">
        <v>45763</v>
      </c>
      <c r="D3902" s="5">
        <v>8</v>
      </c>
    </row>
    <row r="3903" spans="1:4">
      <c r="A3903" s="4">
        <v>3902</v>
      </c>
      <c r="B3903" s="6">
        <v>319</v>
      </c>
      <c r="C3903" s="7">
        <v>45659</v>
      </c>
      <c r="D3903" s="5">
        <v>4</v>
      </c>
    </row>
    <row r="3904" spans="1:4">
      <c r="A3904" s="4">
        <v>3903</v>
      </c>
      <c r="B3904" s="6">
        <v>360</v>
      </c>
      <c r="C3904" s="7">
        <v>45709</v>
      </c>
      <c r="D3904" s="5">
        <v>11</v>
      </c>
    </row>
    <row r="3905" spans="1:4">
      <c r="A3905" s="4">
        <v>3904</v>
      </c>
      <c r="B3905" s="6">
        <v>21</v>
      </c>
      <c r="C3905" s="7">
        <v>45793</v>
      </c>
      <c r="D3905" s="5">
        <v>5</v>
      </c>
    </row>
    <row r="3906" spans="1:4">
      <c r="A3906" s="4">
        <v>3905</v>
      </c>
      <c r="B3906" s="6">
        <v>397</v>
      </c>
      <c r="C3906" s="7">
        <v>45748</v>
      </c>
      <c r="D3906" s="5">
        <v>10</v>
      </c>
    </row>
    <row r="3907" spans="1:4">
      <c r="A3907" s="4">
        <v>3906</v>
      </c>
      <c r="B3907" s="6">
        <v>291</v>
      </c>
      <c r="C3907" s="7">
        <v>45774</v>
      </c>
      <c r="D3907" s="5">
        <v>7</v>
      </c>
    </row>
    <row r="3908" spans="1:4">
      <c r="A3908" s="4">
        <v>3907</v>
      </c>
      <c r="B3908" s="6">
        <v>288</v>
      </c>
      <c r="C3908" s="7">
        <v>45672</v>
      </c>
      <c r="D3908" s="5">
        <v>7</v>
      </c>
    </row>
    <row r="3909" spans="1:4">
      <c r="A3909" s="4">
        <v>3908</v>
      </c>
      <c r="B3909" s="6">
        <v>182</v>
      </c>
      <c r="C3909" s="7">
        <v>45805</v>
      </c>
      <c r="D3909" s="5">
        <v>6</v>
      </c>
    </row>
    <row r="3910" spans="1:4">
      <c r="A3910" s="4">
        <v>3909</v>
      </c>
      <c r="B3910" s="6">
        <v>185</v>
      </c>
      <c r="C3910" s="7">
        <v>45724</v>
      </c>
      <c r="D3910" s="5">
        <v>6</v>
      </c>
    </row>
    <row r="3911" spans="1:4">
      <c r="A3911" s="4">
        <v>3910</v>
      </c>
      <c r="B3911" s="6">
        <v>359</v>
      </c>
      <c r="C3911" s="7">
        <v>45812</v>
      </c>
      <c r="D3911" s="5">
        <v>10</v>
      </c>
    </row>
    <row r="3912" spans="1:4">
      <c r="A3912" s="4">
        <v>3911</v>
      </c>
      <c r="B3912" s="6">
        <v>92</v>
      </c>
      <c r="C3912" s="7">
        <v>45807</v>
      </c>
      <c r="D3912" s="5">
        <v>7</v>
      </c>
    </row>
    <row r="3913" spans="1:4">
      <c r="A3913" s="4">
        <v>3912</v>
      </c>
      <c r="B3913" s="6">
        <v>257</v>
      </c>
      <c r="C3913" s="7">
        <v>45750</v>
      </c>
      <c r="D3913" s="5">
        <v>4</v>
      </c>
    </row>
    <row r="3914" spans="1:4">
      <c r="A3914" s="4">
        <v>3913</v>
      </c>
      <c r="B3914" s="6">
        <v>118</v>
      </c>
      <c r="C3914" s="7">
        <v>45689</v>
      </c>
      <c r="D3914" s="5">
        <v>5</v>
      </c>
    </row>
    <row r="3915" spans="1:4">
      <c r="A3915" s="4">
        <v>3914</v>
      </c>
      <c r="B3915" s="6">
        <v>257</v>
      </c>
      <c r="C3915" s="7">
        <v>45759</v>
      </c>
      <c r="D3915" s="5">
        <v>10</v>
      </c>
    </row>
    <row r="3916" spans="1:4">
      <c r="A3916" s="4">
        <v>3915</v>
      </c>
      <c r="B3916" s="6">
        <v>340</v>
      </c>
      <c r="C3916" s="7">
        <v>45750</v>
      </c>
      <c r="D3916" s="5">
        <v>8</v>
      </c>
    </row>
    <row r="3917" spans="1:4">
      <c r="A3917" s="4">
        <v>3916</v>
      </c>
      <c r="B3917" s="6">
        <v>312</v>
      </c>
      <c r="C3917" s="7">
        <v>45733</v>
      </c>
      <c r="D3917" s="5">
        <v>11</v>
      </c>
    </row>
    <row r="3918" spans="1:4">
      <c r="A3918" s="4">
        <v>3917</v>
      </c>
      <c r="B3918" s="6">
        <v>145</v>
      </c>
      <c r="C3918" s="7">
        <v>45762</v>
      </c>
      <c r="D3918" s="5">
        <v>7</v>
      </c>
    </row>
    <row r="3919" spans="1:4">
      <c r="A3919" s="4">
        <v>3918</v>
      </c>
      <c r="B3919" s="6">
        <v>378</v>
      </c>
      <c r="C3919" s="7">
        <v>45721</v>
      </c>
      <c r="D3919" s="5">
        <v>8</v>
      </c>
    </row>
    <row r="3920" spans="1:4">
      <c r="A3920" s="4">
        <v>3919</v>
      </c>
      <c r="B3920" s="6">
        <v>65</v>
      </c>
      <c r="C3920" s="7">
        <v>45762</v>
      </c>
      <c r="D3920" s="5">
        <v>9</v>
      </c>
    </row>
    <row r="3921" spans="1:4">
      <c r="A3921" s="4">
        <v>3920</v>
      </c>
      <c r="B3921" s="6">
        <v>335</v>
      </c>
      <c r="C3921" s="7">
        <v>45757</v>
      </c>
      <c r="D3921" s="5">
        <v>7</v>
      </c>
    </row>
    <row r="3922" spans="1:4">
      <c r="A3922" s="4">
        <v>3921</v>
      </c>
      <c r="B3922" s="6">
        <v>106</v>
      </c>
      <c r="C3922" s="7">
        <v>45836</v>
      </c>
      <c r="D3922" s="5">
        <v>12</v>
      </c>
    </row>
    <row r="3923" spans="1:4">
      <c r="A3923" s="4">
        <v>3922</v>
      </c>
      <c r="B3923" s="6">
        <v>81</v>
      </c>
      <c r="C3923" s="7">
        <v>45767</v>
      </c>
      <c r="D3923" s="5">
        <v>6</v>
      </c>
    </row>
    <row r="3924" spans="1:4">
      <c r="A3924" s="4">
        <v>3923</v>
      </c>
      <c r="B3924" s="6">
        <v>366</v>
      </c>
      <c r="C3924" s="7">
        <v>45712</v>
      </c>
      <c r="D3924" s="5">
        <v>12</v>
      </c>
    </row>
    <row r="3925" spans="1:4">
      <c r="A3925" s="4">
        <v>3924</v>
      </c>
      <c r="B3925" s="6">
        <v>377</v>
      </c>
      <c r="C3925" s="7">
        <v>45742</v>
      </c>
      <c r="D3925" s="5">
        <v>10</v>
      </c>
    </row>
    <row r="3926" spans="1:4">
      <c r="A3926" s="4">
        <v>3925</v>
      </c>
      <c r="B3926" s="6">
        <v>297</v>
      </c>
      <c r="C3926" s="7">
        <v>45705</v>
      </c>
      <c r="D3926" s="5">
        <v>11</v>
      </c>
    </row>
    <row r="3927" spans="1:4">
      <c r="A3927" s="4">
        <v>3926</v>
      </c>
      <c r="B3927" s="6">
        <v>373</v>
      </c>
      <c r="C3927" s="7">
        <v>45777</v>
      </c>
      <c r="D3927" s="5">
        <v>9</v>
      </c>
    </row>
    <row r="3928" spans="1:4">
      <c r="A3928" s="4">
        <v>3927</v>
      </c>
      <c r="B3928" s="6">
        <v>286</v>
      </c>
      <c r="C3928" s="7">
        <v>45790</v>
      </c>
      <c r="D3928" s="5">
        <v>4</v>
      </c>
    </row>
    <row r="3929" spans="1:4">
      <c r="A3929" s="4">
        <v>3928</v>
      </c>
      <c r="B3929" s="6">
        <v>345</v>
      </c>
      <c r="C3929" s="7">
        <v>45717</v>
      </c>
      <c r="D3929" s="5">
        <v>12</v>
      </c>
    </row>
    <row r="3930" spans="1:4">
      <c r="A3930" s="4">
        <v>3929</v>
      </c>
      <c r="B3930" s="6">
        <v>170</v>
      </c>
      <c r="C3930" s="7">
        <v>45791</v>
      </c>
      <c r="D3930" s="5">
        <v>8</v>
      </c>
    </row>
    <row r="3931" spans="1:4">
      <c r="A3931" s="4">
        <v>3930</v>
      </c>
      <c r="B3931" s="6">
        <v>325</v>
      </c>
      <c r="C3931" s="7">
        <v>45739</v>
      </c>
      <c r="D3931" s="5">
        <v>7</v>
      </c>
    </row>
    <row r="3932" spans="1:4">
      <c r="A3932" s="4">
        <v>3931</v>
      </c>
      <c r="B3932" s="6">
        <v>293</v>
      </c>
      <c r="C3932" s="7">
        <v>45760</v>
      </c>
      <c r="D3932" s="5">
        <v>11</v>
      </c>
    </row>
    <row r="3933" spans="1:4">
      <c r="A3933" s="4">
        <v>3932</v>
      </c>
      <c r="B3933" s="6">
        <v>269</v>
      </c>
      <c r="C3933" s="7">
        <v>45805</v>
      </c>
      <c r="D3933" s="5">
        <v>8</v>
      </c>
    </row>
    <row r="3934" spans="1:4">
      <c r="A3934" s="4">
        <v>3933</v>
      </c>
      <c r="B3934" s="6">
        <v>56</v>
      </c>
      <c r="C3934" s="7">
        <v>45731</v>
      </c>
      <c r="D3934" s="5">
        <v>6</v>
      </c>
    </row>
    <row r="3935" spans="1:4">
      <c r="A3935" s="4">
        <v>3934</v>
      </c>
      <c r="B3935" s="6">
        <v>76</v>
      </c>
      <c r="C3935" s="7">
        <v>45765</v>
      </c>
      <c r="D3935" s="5">
        <v>4</v>
      </c>
    </row>
    <row r="3936" spans="1:4">
      <c r="A3936" s="4">
        <v>3935</v>
      </c>
      <c r="B3936" s="6">
        <v>354</v>
      </c>
      <c r="C3936" s="7">
        <v>45722</v>
      </c>
      <c r="D3936" s="5">
        <v>5</v>
      </c>
    </row>
    <row r="3937" spans="1:4">
      <c r="A3937" s="4">
        <v>3936</v>
      </c>
      <c r="B3937" s="6">
        <v>94</v>
      </c>
      <c r="C3937" s="7">
        <v>45679</v>
      </c>
      <c r="D3937" s="5">
        <v>12</v>
      </c>
    </row>
    <row r="3938" spans="1:4">
      <c r="A3938" s="4">
        <v>3937</v>
      </c>
      <c r="B3938" s="6">
        <v>214</v>
      </c>
      <c r="C3938" s="7">
        <v>45754</v>
      </c>
      <c r="D3938" s="5">
        <v>8</v>
      </c>
    </row>
    <row r="3939" spans="1:4">
      <c r="A3939" s="4">
        <v>3938</v>
      </c>
      <c r="B3939" s="6">
        <v>129</v>
      </c>
      <c r="C3939" s="7">
        <v>45761</v>
      </c>
      <c r="D3939" s="5">
        <v>4</v>
      </c>
    </row>
    <row r="3940" spans="1:4">
      <c r="A3940" s="4">
        <v>3939</v>
      </c>
      <c r="B3940" s="6">
        <v>191</v>
      </c>
      <c r="C3940" s="7">
        <v>45741</v>
      </c>
      <c r="D3940" s="5">
        <v>11</v>
      </c>
    </row>
    <row r="3941" spans="1:4">
      <c r="A3941" s="4">
        <v>3940</v>
      </c>
      <c r="B3941" s="6">
        <v>364</v>
      </c>
      <c r="C3941" s="7">
        <v>45735</v>
      </c>
      <c r="D3941" s="5">
        <v>5</v>
      </c>
    </row>
    <row r="3942" spans="1:4">
      <c r="A3942" s="4">
        <v>3941</v>
      </c>
      <c r="B3942" s="6">
        <v>157</v>
      </c>
      <c r="C3942" s="7">
        <v>45757</v>
      </c>
      <c r="D3942" s="5">
        <v>10</v>
      </c>
    </row>
    <row r="3943" spans="1:4">
      <c r="A3943" s="4">
        <v>3942</v>
      </c>
      <c r="B3943" s="6">
        <v>186</v>
      </c>
      <c r="C3943" s="7">
        <v>45788</v>
      </c>
      <c r="D3943" s="5">
        <v>7</v>
      </c>
    </row>
    <row r="3944" spans="1:4">
      <c r="A3944" s="4">
        <v>3943</v>
      </c>
      <c r="B3944" s="6">
        <v>330</v>
      </c>
      <c r="C3944" s="7">
        <v>45702</v>
      </c>
      <c r="D3944" s="5">
        <v>7</v>
      </c>
    </row>
    <row r="3945" spans="1:4">
      <c r="A3945" s="4">
        <v>3944</v>
      </c>
      <c r="B3945" s="6">
        <v>172</v>
      </c>
      <c r="C3945" s="7">
        <v>45728</v>
      </c>
      <c r="D3945" s="5">
        <v>6</v>
      </c>
    </row>
    <row r="3946" spans="1:4">
      <c r="A3946" s="4">
        <v>3945</v>
      </c>
      <c r="B3946" s="6">
        <v>134</v>
      </c>
      <c r="C3946" s="7">
        <v>45829</v>
      </c>
      <c r="D3946" s="5">
        <v>6</v>
      </c>
    </row>
    <row r="3947" spans="1:4">
      <c r="A3947" s="4">
        <v>3946</v>
      </c>
      <c r="B3947" s="6">
        <v>268</v>
      </c>
      <c r="C3947" s="7">
        <v>45768</v>
      </c>
      <c r="D3947" s="5">
        <v>10</v>
      </c>
    </row>
    <row r="3948" spans="1:4">
      <c r="A3948" s="4">
        <v>3947</v>
      </c>
      <c r="B3948" s="6">
        <v>319</v>
      </c>
      <c r="C3948" s="7">
        <v>45809</v>
      </c>
      <c r="D3948" s="5">
        <v>7</v>
      </c>
    </row>
    <row r="3949" spans="1:4">
      <c r="A3949" s="4">
        <v>3948</v>
      </c>
      <c r="B3949" s="6">
        <v>303</v>
      </c>
      <c r="C3949" s="7">
        <v>45826</v>
      </c>
      <c r="D3949" s="5">
        <v>4</v>
      </c>
    </row>
    <row r="3950" spans="1:4">
      <c r="A3950" s="4">
        <v>3949</v>
      </c>
      <c r="B3950" s="6">
        <v>229</v>
      </c>
      <c r="C3950" s="7">
        <v>45668</v>
      </c>
      <c r="D3950" s="5">
        <v>5</v>
      </c>
    </row>
    <row r="3951" spans="1:4">
      <c r="A3951" s="4">
        <v>3950</v>
      </c>
      <c r="B3951" s="6">
        <v>144</v>
      </c>
      <c r="C3951" s="7">
        <v>45796</v>
      </c>
      <c r="D3951" s="5">
        <v>10</v>
      </c>
    </row>
    <row r="3952" spans="1:4">
      <c r="A3952" s="4">
        <v>3951</v>
      </c>
      <c r="B3952" s="6">
        <v>369</v>
      </c>
      <c r="C3952" s="7">
        <v>45679</v>
      </c>
      <c r="D3952" s="5">
        <v>8</v>
      </c>
    </row>
    <row r="3953" spans="1:4">
      <c r="A3953" s="4">
        <v>3952</v>
      </c>
      <c r="B3953" s="6">
        <v>132</v>
      </c>
      <c r="C3953" s="7">
        <v>45695</v>
      </c>
      <c r="D3953" s="5">
        <v>11</v>
      </c>
    </row>
    <row r="3954" spans="1:4">
      <c r="A3954" s="4">
        <v>3953</v>
      </c>
      <c r="B3954" s="6">
        <v>262</v>
      </c>
      <c r="C3954" s="7">
        <v>45823</v>
      </c>
      <c r="D3954" s="5">
        <v>7</v>
      </c>
    </row>
    <row r="3955" spans="1:4">
      <c r="A3955" s="4">
        <v>3954</v>
      </c>
      <c r="B3955" s="6">
        <v>149</v>
      </c>
      <c r="C3955" s="7">
        <v>45673</v>
      </c>
      <c r="D3955" s="5">
        <v>8</v>
      </c>
    </row>
    <row r="3956" spans="1:4">
      <c r="A3956" s="4">
        <v>3955</v>
      </c>
      <c r="B3956" s="6">
        <v>239</v>
      </c>
      <c r="C3956" s="7">
        <v>45763</v>
      </c>
      <c r="D3956" s="5">
        <v>9</v>
      </c>
    </row>
    <row r="3957" spans="1:4">
      <c r="A3957" s="4">
        <v>3956</v>
      </c>
      <c r="B3957" s="6">
        <v>375</v>
      </c>
      <c r="C3957" s="7">
        <v>45778</v>
      </c>
      <c r="D3957" s="5">
        <v>7</v>
      </c>
    </row>
    <row r="3958" spans="1:4">
      <c r="A3958" s="4">
        <v>3957</v>
      </c>
      <c r="B3958" s="6">
        <v>270</v>
      </c>
      <c r="C3958" s="7">
        <v>45677</v>
      </c>
      <c r="D3958" s="5">
        <v>12</v>
      </c>
    </row>
    <row r="3959" spans="1:4">
      <c r="A3959" s="4">
        <v>3958</v>
      </c>
      <c r="B3959" s="6">
        <v>307</v>
      </c>
      <c r="C3959" s="7">
        <v>45803</v>
      </c>
      <c r="D3959" s="5">
        <v>6</v>
      </c>
    </row>
    <row r="3960" spans="1:4">
      <c r="A3960" s="4">
        <v>3959</v>
      </c>
      <c r="B3960" s="6">
        <v>265</v>
      </c>
      <c r="C3960" s="7">
        <v>45807</v>
      </c>
      <c r="D3960" s="5">
        <v>12</v>
      </c>
    </row>
    <row r="3961" spans="1:4">
      <c r="A3961" s="4">
        <v>3960</v>
      </c>
      <c r="B3961" s="6">
        <v>289</v>
      </c>
      <c r="C3961" s="7">
        <v>45778</v>
      </c>
      <c r="D3961" s="5">
        <v>10</v>
      </c>
    </row>
    <row r="3962" spans="1:4">
      <c r="A3962" s="4">
        <v>3961</v>
      </c>
      <c r="B3962" s="6">
        <v>319</v>
      </c>
      <c r="C3962" s="7">
        <v>45754</v>
      </c>
      <c r="D3962" s="5">
        <v>11</v>
      </c>
    </row>
    <row r="3963" spans="1:4">
      <c r="A3963" s="4">
        <v>3962</v>
      </c>
      <c r="B3963" s="6">
        <v>274</v>
      </c>
      <c r="C3963" s="7">
        <v>45675</v>
      </c>
      <c r="D3963" s="5">
        <v>9</v>
      </c>
    </row>
    <row r="3964" spans="1:4">
      <c r="A3964" s="4">
        <v>3963</v>
      </c>
      <c r="B3964" s="6">
        <v>144</v>
      </c>
      <c r="C3964" s="7">
        <v>45783</v>
      </c>
      <c r="D3964" s="5">
        <v>4</v>
      </c>
    </row>
    <row r="3965" spans="1:4">
      <c r="A3965" s="4">
        <v>3964</v>
      </c>
      <c r="B3965" s="6">
        <v>153</v>
      </c>
      <c r="C3965" s="7">
        <v>45750</v>
      </c>
      <c r="D3965" s="5">
        <v>12</v>
      </c>
    </row>
    <row r="3966" spans="1:4">
      <c r="A3966" s="4">
        <v>3965</v>
      </c>
      <c r="B3966" s="6">
        <v>200</v>
      </c>
      <c r="C3966" s="7">
        <v>45757</v>
      </c>
      <c r="D3966" s="5">
        <v>8</v>
      </c>
    </row>
    <row r="3967" spans="1:4">
      <c r="A3967" s="4">
        <v>3966</v>
      </c>
      <c r="B3967" s="6">
        <v>38</v>
      </c>
      <c r="C3967" s="7">
        <v>45735</v>
      </c>
      <c r="D3967" s="5">
        <v>7</v>
      </c>
    </row>
    <row r="3968" spans="1:4">
      <c r="A3968" s="4">
        <v>3967</v>
      </c>
      <c r="B3968" s="6">
        <v>312</v>
      </c>
      <c r="C3968" s="7">
        <v>45717</v>
      </c>
      <c r="D3968" s="5">
        <v>11</v>
      </c>
    </row>
    <row r="3969" spans="1:4">
      <c r="A3969" s="4">
        <v>3968</v>
      </c>
      <c r="B3969" s="6">
        <v>231</v>
      </c>
      <c r="C3969" s="7">
        <v>45721</v>
      </c>
      <c r="D3969" s="5">
        <v>8</v>
      </c>
    </row>
    <row r="3970" spans="1:4">
      <c r="A3970" s="4">
        <v>3969</v>
      </c>
      <c r="B3970" s="6">
        <v>141</v>
      </c>
      <c r="C3970" s="7">
        <v>45794</v>
      </c>
      <c r="D3970" s="5">
        <v>6</v>
      </c>
    </row>
    <row r="3971" spans="1:4">
      <c r="A3971" s="4">
        <v>3970</v>
      </c>
      <c r="B3971" s="6">
        <v>263</v>
      </c>
      <c r="C3971" s="7">
        <v>45727</v>
      </c>
      <c r="D3971" s="5">
        <v>4</v>
      </c>
    </row>
    <row r="3972" spans="1:4">
      <c r="A3972" s="4">
        <v>3971</v>
      </c>
      <c r="B3972" s="6">
        <v>261</v>
      </c>
      <c r="C3972" s="7">
        <v>45754</v>
      </c>
      <c r="D3972" s="5">
        <v>5</v>
      </c>
    </row>
    <row r="3973" spans="1:4">
      <c r="A3973" s="4">
        <v>3972</v>
      </c>
      <c r="B3973" s="6">
        <v>194</v>
      </c>
      <c r="C3973" s="7">
        <v>45686</v>
      </c>
      <c r="D3973" s="5">
        <v>12</v>
      </c>
    </row>
    <row r="3974" spans="1:4">
      <c r="A3974" s="4">
        <v>3973</v>
      </c>
      <c r="B3974" s="6">
        <v>302</v>
      </c>
      <c r="C3974" s="7">
        <v>45724</v>
      </c>
      <c r="D3974" s="5">
        <v>8</v>
      </c>
    </row>
    <row r="3975" spans="1:4">
      <c r="A3975" s="4">
        <v>3974</v>
      </c>
      <c r="B3975" s="6">
        <v>329</v>
      </c>
      <c r="C3975" s="7">
        <v>45714</v>
      </c>
      <c r="D3975" s="5">
        <v>4</v>
      </c>
    </row>
    <row r="3976" spans="1:4">
      <c r="A3976" s="4">
        <v>3975</v>
      </c>
      <c r="B3976" s="6">
        <v>327</v>
      </c>
      <c r="C3976" s="7">
        <v>45824</v>
      </c>
      <c r="D3976" s="5">
        <v>11</v>
      </c>
    </row>
    <row r="3977" spans="1:4">
      <c r="A3977" s="4">
        <v>3976</v>
      </c>
      <c r="B3977" s="6">
        <v>346</v>
      </c>
      <c r="C3977" s="7">
        <v>45815</v>
      </c>
      <c r="D3977" s="5">
        <v>5</v>
      </c>
    </row>
    <row r="3978" spans="1:4">
      <c r="A3978" s="4">
        <v>3977</v>
      </c>
      <c r="B3978" s="6">
        <v>336</v>
      </c>
      <c r="C3978" s="7">
        <v>45671</v>
      </c>
      <c r="D3978" s="5">
        <v>10</v>
      </c>
    </row>
    <row r="3979" spans="1:4">
      <c r="A3979" s="4">
        <v>3978</v>
      </c>
      <c r="B3979" s="6">
        <v>42</v>
      </c>
      <c r="C3979" s="7">
        <v>45692</v>
      </c>
      <c r="D3979" s="5">
        <v>7</v>
      </c>
    </row>
    <row r="3980" spans="1:4">
      <c r="A3980" s="4">
        <v>3979</v>
      </c>
      <c r="B3980" s="6">
        <v>275</v>
      </c>
      <c r="C3980" s="7">
        <v>45701</v>
      </c>
      <c r="D3980" s="5">
        <v>7</v>
      </c>
    </row>
    <row r="3981" spans="1:4">
      <c r="A3981" s="4">
        <v>3980</v>
      </c>
      <c r="B3981" s="6">
        <v>152</v>
      </c>
      <c r="C3981" s="7">
        <v>45680</v>
      </c>
      <c r="D3981" s="5">
        <v>6</v>
      </c>
    </row>
    <row r="3982" spans="1:4">
      <c r="A3982" s="4">
        <v>3981</v>
      </c>
      <c r="B3982" s="6">
        <v>299</v>
      </c>
      <c r="C3982" s="7">
        <v>45815</v>
      </c>
      <c r="D3982" s="5">
        <v>6</v>
      </c>
    </row>
    <row r="3983" spans="1:4">
      <c r="A3983" s="4">
        <v>3982</v>
      </c>
      <c r="B3983" s="6">
        <v>49</v>
      </c>
      <c r="C3983" s="7">
        <v>45716</v>
      </c>
      <c r="D3983" s="5">
        <v>10</v>
      </c>
    </row>
    <row r="3984" spans="1:4">
      <c r="A3984" s="4">
        <v>3983</v>
      </c>
      <c r="B3984" s="6">
        <v>312</v>
      </c>
      <c r="C3984" s="7">
        <v>45827</v>
      </c>
      <c r="D3984" s="5">
        <v>7</v>
      </c>
    </row>
    <row r="3985" spans="1:4">
      <c r="A3985" s="4">
        <v>3984</v>
      </c>
      <c r="B3985" s="6">
        <v>105</v>
      </c>
      <c r="C3985" s="7">
        <v>45679</v>
      </c>
      <c r="D3985" s="5">
        <v>4</v>
      </c>
    </row>
    <row r="3986" spans="1:4">
      <c r="A3986" s="4">
        <v>3985</v>
      </c>
      <c r="B3986" s="6">
        <v>35</v>
      </c>
      <c r="C3986" s="7">
        <v>45759</v>
      </c>
      <c r="D3986" s="5">
        <v>5</v>
      </c>
    </row>
    <row r="3987" spans="1:4">
      <c r="A3987" s="4">
        <v>3986</v>
      </c>
      <c r="B3987" s="6">
        <v>261</v>
      </c>
      <c r="C3987" s="7">
        <v>45757</v>
      </c>
      <c r="D3987" s="5">
        <v>10</v>
      </c>
    </row>
    <row r="3988" spans="1:4">
      <c r="A3988" s="4">
        <v>3987</v>
      </c>
      <c r="B3988" s="6">
        <v>350</v>
      </c>
      <c r="C3988" s="7">
        <v>45823</v>
      </c>
      <c r="D3988" s="5">
        <v>8</v>
      </c>
    </row>
    <row r="3989" spans="1:4">
      <c r="A3989" s="4">
        <v>3988</v>
      </c>
      <c r="B3989" s="6">
        <v>310</v>
      </c>
      <c r="C3989" s="7">
        <v>45688</v>
      </c>
      <c r="D3989" s="5">
        <v>11</v>
      </c>
    </row>
    <row r="3990" spans="1:4">
      <c r="A3990" s="4">
        <v>3989</v>
      </c>
      <c r="B3990" s="6">
        <v>212</v>
      </c>
      <c r="C3990" s="7">
        <v>45676</v>
      </c>
      <c r="D3990" s="5">
        <v>7</v>
      </c>
    </row>
    <row r="3991" spans="1:4">
      <c r="A3991" s="4">
        <v>3990</v>
      </c>
      <c r="B3991" s="6">
        <v>174</v>
      </c>
      <c r="C3991" s="7">
        <v>45708</v>
      </c>
      <c r="D3991" s="5">
        <v>8</v>
      </c>
    </row>
    <row r="3992" spans="1:4">
      <c r="A3992" s="4">
        <v>3991</v>
      </c>
      <c r="B3992" s="6">
        <v>344</v>
      </c>
      <c r="C3992" s="7">
        <v>45829</v>
      </c>
      <c r="D3992" s="5">
        <v>9</v>
      </c>
    </row>
    <row r="3993" spans="1:4">
      <c r="A3993" s="4">
        <v>3992</v>
      </c>
      <c r="B3993" s="6">
        <v>270</v>
      </c>
      <c r="C3993" s="7">
        <v>45715</v>
      </c>
      <c r="D3993" s="5">
        <v>7</v>
      </c>
    </row>
    <row r="3994" spans="1:4">
      <c r="A3994" s="4">
        <v>3993</v>
      </c>
      <c r="B3994" s="6">
        <v>54</v>
      </c>
      <c r="C3994" s="7">
        <v>45728</v>
      </c>
      <c r="D3994" s="5">
        <v>12</v>
      </c>
    </row>
    <row r="3995" spans="1:4">
      <c r="A3995" s="4">
        <v>3994</v>
      </c>
      <c r="B3995" s="6">
        <v>359</v>
      </c>
      <c r="C3995" s="7">
        <v>45718</v>
      </c>
      <c r="D3995" s="5">
        <v>6</v>
      </c>
    </row>
    <row r="3996" spans="1:4">
      <c r="A3996" s="4">
        <v>3995</v>
      </c>
      <c r="B3996" s="6">
        <v>257</v>
      </c>
      <c r="C3996" s="7">
        <v>45740</v>
      </c>
      <c r="D3996" s="5">
        <v>12</v>
      </c>
    </row>
    <row r="3997" spans="1:4">
      <c r="A3997" s="4">
        <v>3996</v>
      </c>
      <c r="B3997" s="6">
        <v>329</v>
      </c>
      <c r="C3997" s="7">
        <v>45749</v>
      </c>
      <c r="D3997" s="5">
        <v>10</v>
      </c>
    </row>
    <row r="3998" spans="1:4">
      <c r="A3998" s="4">
        <v>3997</v>
      </c>
      <c r="B3998" s="6">
        <v>127</v>
      </c>
      <c r="C3998" s="7">
        <v>45714</v>
      </c>
      <c r="D3998" s="5">
        <v>11</v>
      </c>
    </row>
    <row r="3999" spans="1:4">
      <c r="A3999" s="4">
        <v>3998</v>
      </c>
      <c r="B3999" s="6">
        <v>322</v>
      </c>
      <c r="C3999" s="7">
        <v>45743</v>
      </c>
      <c r="D3999" s="5">
        <v>9</v>
      </c>
    </row>
    <row r="4000" spans="1:4">
      <c r="A4000" s="4">
        <v>3999</v>
      </c>
      <c r="B4000" s="6">
        <v>85</v>
      </c>
      <c r="C4000" s="7">
        <v>45708</v>
      </c>
      <c r="D4000" s="5">
        <v>4</v>
      </c>
    </row>
    <row r="4001" spans="1:4">
      <c r="A4001" s="4">
        <v>4000</v>
      </c>
      <c r="B4001" s="6">
        <v>397</v>
      </c>
      <c r="C4001" s="7">
        <v>45824</v>
      </c>
      <c r="D4001" s="5">
        <v>12</v>
      </c>
    </row>
    <row r="4002" spans="1:4">
      <c r="A4002" s="4">
        <v>4001</v>
      </c>
      <c r="B4002" s="6">
        <v>174</v>
      </c>
      <c r="C4002" s="7">
        <v>45761</v>
      </c>
      <c r="D4002" s="5">
        <v>8</v>
      </c>
    </row>
    <row r="4003" spans="1:4">
      <c r="A4003" s="4">
        <v>4002</v>
      </c>
      <c r="B4003" s="6">
        <v>136</v>
      </c>
      <c r="C4003" s="7">
        <v>45740</v>
      </c>
      <c r="D4003" s="5">
        <v>7</v>
      </c>
    </row>
    <row r="4004" spans="1:4">
      <c r="A4004" s="4">
        <v>4003</v>
      </c>
      <c r="B4004" s="6">
        <v>297</v>
      </c>
      <c r="C4004" s="7">
        <v>45718</v>
      </c>
      <c r="D4004" s="5">
        <v>11</v>
      </c>
    </row>
    <row r="4005" spans="1:4">
      <c r="A4005" s="4">
        <v>4004</v>
      </c>
      <c r="B4005" s="6">
        <v>297</v>
      </c>
      <c r="C4005" s="7">
        <v>45781</v>
      </c>
      <c r="D4005" s="5">
        <v>8</v>
      </c>
    </row>
    <row r="4006" spans="1:4">
      <c r="A4006" s="4">
        <v>4005</v>
      </c>
      <c r="B4006" s="6">
        <v>135</v>
      </c>
      <c r="C4006" s="7">
        <v>45757</v>
      </c>
      <c r="D4006" s="5">
        <v>6</v>
      </c>
    </row>
    <row r="4007" spans="1:4">
      <c r="A4007" s="4">
        <v>4006</v>
      </c>
      <c r="B4007" s="6">
        <v>192</v>
      </c>
      <c r="C4007" s="7">
        <v>45747</v>
      </c>
      <c r="D4007" s="5">
        <v>4</v>
      </c>
    </row>
    <row r="4008" spans="1:4">
      <c r="A4008" s="4">
        <v>4007</v>
      </c>
      <c r="B4008" s="6">
        <v>311</v>
      </c>
      <c r="C4008" s="7">
        <v>45701</v>
      </c>
      <c r="D4008" s="5">
        <v>5</v>
      </c>
    </row>
    <row r="4009" spans="1:4">
      <c r="A4009" s="4">
        <v>4008</v>
      </c>
      <c r="B4009" s="6">
        <v>46</v>
      </c>
      <c r="C4009" s="7">
        <v>45786</v>
      </c>
      <c r="D4009" s="5">
        <v>12</v>
      </c>
    </row>
    <row r="4010" spans="1:4">
      <c r="A4010" s="4">
        <v>4009</v>
      </c>
      <c r="B4010" s="6">
        <v>193</v>
      </c>
      <c r="C4010" s="7">
        <v>45767</v>
      </c>
      <c r="D4010" s="5">
        <v>8</v>
      </c>
    </row>
    <row r="4011" spans="1:4">
      <c r="A4011" s="4">
        <v>4010</v>
      </c>
      <c r="B4011" s="6">
        <v>376</v>
      </c>
      <c r="C4011" s="7">
        <v>45710</v>
      </c>
      <c r="D4011" s="5">
        <v>4</v>
      </c>
    </row>
    <row r="4012" spans="1:4">
      <c r="A4012" s="4">
        <v>4011</v>
      </c>
      <c r="B4012" s="6">
        <v>112</v>
      </c>
      <c r="C4012" s="7">
        <v>45678</v>
      </c>
      <c r="D4012" s="5">
        <v>11</v>
      </c>
    </row>
    <row r="4013" spans="1:4">
      <c r="A4013" s="4">
        <v>4012</v>
      </c>
      <c r="B4013" s="6">
        <v>289</v>
      </c>
      <c r="C4013" s="7">
        <v>45773</v>
      </c>
      <c r="D4013" s="5">
        <v>5</v>
      </c>
    </row>
    <row r="4014" spans="1:4">
      <c r="A4014" s="4">
        <v>4013</v>
      </c>
      <c r="B4014" s="6">
        <v>3</v>
      </c>
      <c r="C4014" s="7">
        <v>45789</v>
      </c>
      <c r="D4014" s="5">
        <v>10</v>
      </c>
    </row>
    <row r="4015" spans="1:4">
      <c r="A4015" s="4">
        <v>4014</v>
      </c>
      <c r="B4015" s="6">
        <v>249</v>
      </c>
      <c r="C4015" s="7">
        <v>45682</v>
      </c>
      <c r="D4015" s="5">
        <v>7</v>
      </c>
    </row>
    <row r="4016" spans="1:4">
      <c r="A4016" s="4">
        <v>4015</v>
      </c>
      <c r="B4016" s="6">
        <v>351</v>
      </c>
      <c r="C4016" s="7">
        <v>45723</v>
      </c>
      <c r="D4016" s="5">
        <v>7</v>
      </c>
    </row>
    <row r="4017" spans="1:4">
      <c r="A4017" s="4">
        <v>4016</v>
      </c>
      <c r="B4017" s="6">
        <v>24</v>
      </c>
      <c r="C4017" s="7">
        <v>45835</v>
      </c>
      <c r="D4017" s="5">
        <v>6</v>
      </c>
    </row>
    <row r="4018" spans="1:4">
      <c r="A4018" s="4">
        <v>4017</v>
      </c>
      <c r="B4018" s="6">
        <v>330</v>
      </c>
      <c r="C4018" s="7">
        <v>45784</v>
      </c>
      <c r="D4018" s="5">
        <v>6</v>
      </c>
    </row>
    <row r="4019" spans="1:4">
      <c r="A4019" s="4">
        <v>4018</v>
      </c>
      <c r="B4019" s="6">
        <v>143</v>
      </c>
      <c r="C4019" s="7">
        <v>45805</v>
      </c>
      <c r="D4019" s="5">
        <v>10</v>
      </c>
    </row>
    <row r="4020" spans="1:4">
      <c r="A4020" s="4">
        <v>4019</v>
      </c>
      <c r="B4020" s="6">
        <v>292</v>
      </c>
      <c r="C4020" s="7">
        <v>45815</v>
      </c>
      <c r="D4020" s="5">
        <v>7</v>
      </c>
    </row>
    <row r="4021" spans="1:4">
      <c r="A4021" s="4">
        <v>4020</v>
      </c>
      <c r="B4021" s="6">
        <v>394</v>
      </c>
      <c r="C4021" s="7">
        <v>45663</v>
      </c>
      <c r="D4021" s="5">
        <v>4</v>
      </c>
    </row>
    <row r="4022" spans="1:4">
      <c r="A4022" s="4">
        <v>4021</v>
      </c>
      <c r="B4022" s="6">
        <v>240</v>
      </c>
      <c r="C4022" s="7">
        <v>45772</v>
      </c>
      <c r="D4022" s="5">
        <v>5</v>
      </c>
    </row>
    <row r="4023" spans="1:4">
      <c r="A4023" s="4">
        <v>4022</v>
      </c>
      <c r="B4023" s="6">
        <v>50</v>
      </c>
      <c r="C4023" s="7">
        <v>45772</v>
      </c>
      <c r="D4023" s="5">
        <v>10</v>
      </c>
    </row>
    <row r="4024" spans="1:4">
      <c r="A4024" s="4">
        <v>4023</v>
      </c>
      <c r="B4024" s="6">
        <v>209</v>
      </c>
      <c r="C4024" s="7">
        <v>45684</v>
      </c>
      <c r="D4024" s="5">
        <v>8</v>
      </c>
    </row>
    <row r="4025" spans="1:4">
      <c r="A4025" s="4">
        <v>4024</v>
      </c>
      <c r="B4025" s="6">
        <v>272</v>
      </c>
      <c r="C4025" s="7">
        <v>45744</v>
      </c>
      <c r="D4025" s="5">
        <v>11</v>
      </c>
    </row>
    <row r="4026" spans="1:4">
      <c r="A4026" s="4">
        <v>4025</v>
      </c>
      <c r="B4026" s="6">
        <v>232</v>
      </c>
      <c r="C4026" s="7">
        <v>45773</v>
      </c>
      <c r="D4026" s="5">
        <v>7</v>
      </c>
    </row>
    <row r="4027" spans="1:4">
      <c r="A4027" s="4">
        <v>4026</v>
      </c>
      <c r="B4027" s="6">
        <v>226</v>
      </c>
      <c r="C4027" s="7">
        <v>45740</v>
      </c>
      <c r="D4027" s="5">
        <v>8</v>
      </c>
    </row>
    <row r="4028" spans="1:4">
      <c r="A4028" s="4">
        <v>4027</v>
      </c>
      <c r="B4028" s="6">
        <v>357</v>
      </c>
      <c r="C4028" s="7">
        <v>45815</v>
      </c>
      <c r="D4028" s="5">
        <v>9</v>
      </c>
    </row>
    <row r="4029" spans="1:4">
      <c r="A4029" s="4">
        <v>4028</v>
      </c>
      <c r="B4029" s="6">
        <v>217</v>
      </c>
      <c r="C4029" s="7">
        <v>45675</v>
      </c>
      <c r="D4029" s="5">
        <v>7</v>
      </c>
    </row>
    <row r="4030" spans="1:4">
      <c r="A4030" s="4">
        <v>4029</v>
      </c>
      <c r="B4030" s="6">
        <v>215</v>
      </c>
      <c r="C4030" s="7">
        <v>45822</v>
      </c>
      <c r="D4030" s="5">
        <v>12</v>
      </c>
    </row>
    <row r="4031" spans="1:4">
      <c r="A4031" s="4">
        <v>4030</v>
      </c>
      <c r="B4031" s="6">
        <v>206</v>
      </c>
      <c r="C4031" s="7">
        <v>45701</v>
      </c>
      <c r="D4031" s="5">
        <v>6</v>
      </c>
    </row>
    <row r="4032" spans="1:4">
      <c r="A4032" s="4">
        <v>4031</v>
      </c>
      <c r="B4032" s="6">
        <v>68</v>
      </c>
      <c r="C4032" s="7">
        <v>45771</v>
      </c>
      <c r="D4032" s="5">
        <v>12</v>
      </c>
    </row>
    <row r="4033" spans="1:4">
      <c r="A4033" s="4">
        <v>4032</v>
      </c>
      <c r="B4033" s="6">
        <v>111</v>
      </c>
      <c r="C4033" s="7">
        <v>45687</v>
      </c>
      <c r="D4033" s="5">
        <v>10</v>
      </c>
    </row>
    <row r="4034" spans="1:4">
      <c r="A4034" s="4">
        <v>4033</v>
      </c>
      <c r="B4034" s="6">
        <v>18</v>
      </c>
      <c r="C4034" s="7">
        <v>45817</v>
      </c>
      <c r="D4034" s="5">
        <v>11</v>
      </c>
    </row>
    <row r="4035" spans="1:4">
      <c r="A4035" s="4">
        <v>4034</v>
      </c>
      <c r="B4035" s="6">
        <v>190</v>
      </c>
      <c r="C4035" s="7">
        <v>45784</v>
      </c>
      <c r="D4035" s="5">
        <v>9</v>
      </c>
    </row>
    <row r="4036" spans="1:4">
      <c r="A4036" s="4">
        <v>4035</v>
      </c>
      <c r="B4036" s="6">
        <v>149</v>
      </c>
      <c r="C4036" s="7">
        <v>45693</v>
      </c>
      <c r="D4036" s="5">
        <v>4</v>
      </c>
    </row>
    <row r="4037" spans="1:4">
      <c r="A4037" s="4">
        <v>4036</v>
      </c>
      <c r="B4037" s="6">
        <v>238</v>
      </c>
      <c r="C4037" s="7">
        <v>45665</v>
      </c>
      <c r="D4037" s="5">
        <v>12</v>
      </c>
    </row>
    <row r="4038" spans="1:4">
      <c r="A4038" s="4">
        <v>4037</v>
      </c>
      <c r="B4038" s="6">
        <v>295</v>
      </c>
      <c r="C4038" s="7">
        <v>45675</v>
      </c>
      <c r="D4038" s="5">
        <v>8</v>
      </c>
    </row>
    <row r="4039" spans="1:4">
      <c r="A4039" s="4">
        <v>4038</v>
      </c>
      <c r="B4039" s="6">
        <v>151</v>
      </c>
      <c r="C4039" s="7">
        <v>45830</v>
      </c>
      <c r="D4039" s="5">
        <v>7</v>
      </c>
    </row>
    <row r="4040" spans="1:4">
      <c r="A4040" s="4">
        <v>4039</v>
      </c>
      <c r="B4040" s="6">
        <v>174</v>
      </c>
      <c r="C4040" s="7">
        <v>45685</v>
      </c>
      <c r="D4040" s="5">
        <v>11</v>
      </c>
    </row>
    <row r="4041" spans="1:4">
      <c r="A4041" s="4">
        <v>4040</v>
      </c>
      <c r="B4041" s="6">
        <v>114</v>
      </c>
      <c r="C4041" s="7">
        <v>45692</v>
      </c>
      <c r="D4041" s="5">
        <v>8</v>
      </c>
    </row>
    <row r="4042" spans="1:4">
      <c r="A4042" s="4">
        <v>4041</v>
      </c>
      <c r="B4042" s="6">
        <v>393</v>
      </c>
      <c r="C4042" s="7">
        <v>45754</v>
      </c>
      <c r="D4042" s="5">
        <v>6</v>
      </c>
    </row>
    <row r="4043" spans="1:4">
      <c r="A4043" s="4">
        <v>4042</v>
      </c>
      <c r="B4043" s="6">
        <v>81</v>
      </c>
      <c r="C4043" s="7">
        <v>45705</v>
      </c>
      <c r="D4043" s="5">
        <v>4</v>
      </c>
    </row>
    <row r="4044" spans="1:4">
      <c r="A4044" s="4">
        <v>4043</v>
      </c>
      <c r="B4044" s="6">
        <v>254</v>
      </c>
      <c r="C4044" s="7">
        <v>45778</v>
      </c>
      <c r="D4044" s="5">
        <v>5</v>
      </c>
    </row>
    <row r="4045" spans="1:4">
      <c r="A4045" s="4">
        <v>4044</v>
      </c>
      <c r="B4045" s="6">
        <v>78</v>
      </c>
      <c r="C4045" s="7">
        <v>45760</v>
      </c>
      <c r="D4045" s="5">
        <v>12</v>
      </c>
    </row>
    <row r="4046" spans="1:4">
      <c r="A4046" s="4">
        <v>4045</v>
      </c>
      <c r="B4046" s="6">
        <v>332</v>
      </c>
      <c r="C4046" s="7">
        <v>45766</v>
      </c>
      <c r="D4046" s="5">
        <v>8</v>
      </c>
    </row>
    <row r="4047" spans="1:4">
      <c r="A4047" s="4">
        <v>4046</v>
      </c>
      <c r="B4047" s="6">
        <v>2</v>
      </c>
      <c r="C4047" s="7">
        <v>45817</v>
      </c>
      <c r="D4047" s="5">
        <v>4</v>
      </c>
    </row>
    <row r="4048" spans="1:4">
      <c r="A4048" s="4">
        <v>4047</v>
      </c>
      <c r="B4048" s="6">
        <v>106</v>
      </c>
      <c r="C4048" s="7">
        <v>45733</v>
      </c>
      <c r="D4048" s="5">
        <v>11</v>
      </c>
    </row>
    <row r="4049" spans="1:4">
      <c r="A4049" s="4">
        <v>4048</v>
      </c>
      <c r="B4049" s="6">
        <v>311</v>
      </c>
      <c r="C4049" s="7">
        <v>45746</v>
      </c>
      <c r="D4049" s="5">
        <v>5</v>
      </c>
    </row>
    <row r="4050" spans="1:4">
      <c r="A4050" s="4">
        <v>4049</v>
      </c>
      <c r="B4050" s="6">
        <v>230</v>
      </c>
      <c r="C4050" s="7">
        <v>45802</v>
      </c>
      <c r="D4050" s="5">
        <v>10</v>
      </c>
    </row>
    <row r="4051" spans="1:4">
      <c r="A4051" s="4">
        <v>4050</v>
      </c>
      <c r="B4051" s="6">
        <v>169</v>
      </c>
      <c r="C4051" s="7">
        <v>45822</v>
      </c>
      <c r="D4051" s="5">
        <v>7</v>
      </c>
    </row>
    <row r="4052" spans="1:4">
      <c r="A4052" s="4">
        <v>4051</v>
      </c>
      <c r="B4052" s="6">
        <v>138</v>
      </c>
      <c r="C4052" s="7">
        <v>45753</v>
      </c>
      <c r="D4052" s="5">
        <v>7</v>
      </c>
    </row>
    <row r="4053" spans="1:4">
      <c r="A4053" s="4">
        <v>4052</v>
      </c>
      <c r="B4053" s="6">
        <v>378</v>
      </c>
      <c r="C4053" s="7">
        <v>45800</v>
      </c>
      <c r="D4053" s="5">
        <v>6</v>
      </c>
    </row>
    <row r="4054" spans="1:4">
      <c r="A4054" s="4">
        <v>4053</v>
      </c>
      <c r="B4054" s="6">
        <v>191</v>
      </c>
      <c r="C4054" s="7">
        <v>45788</v>
      </c>
      <c r="D4054" s="5">
        <v>6</v>
      </c>
    </row>
    <row r="4055" spans="1:4">
      <c r="A4055" s="4">
        <v>4054</v>
      </c>
      <c r="B4055" s="6">
        <v>160</v>
      </c>
      <c r="C4055" s="7">
        <v>45775</v>
      </c>
      <c r="D4055" s="5">
        <v>10</v>
      </c>
    </row>
    <row r="4056" spans="1:4">
      <c r="A4056" s="4">
        <v>4055</v>
      </c>
      <c r="B4056" s="6">
        <v>329</v>
      </c>
      <c r="C4056" s="7">
        <v>45694</v>
      </c>
      <c r="D4056" s="5">
        <v>7</v>
      </c>
    </row>
    <row r="4057" spans="1:4">
      <c r="A4057" s="4">
        <v>4056</v>
      </c>
      <c r="B4057" s="6">
        <v>242</v>
      </c>
      <c r="C4057" s="7">
        <v>45686</v>
      </c>
      <c r="D4057" s="5">
        <v>4</v>
      </c>
    </row>
    <row r="4058" spans="1:4">
      <c r="A4058" s="4">
        <v>4057</v>
      </c>
      <c r="B4058" s="6">
        <v>340</v>
      </c>
      <c r="C4058" s="7">
        <v>45765</v>
      </c>
      <c r="D4058" s="5">
        <v>5</v>
      </c>
    </row>
    <row r="4059" spans="1:4">
      <c r="A4059" s="4">
        <v>4058</v>
      </c>
      <c r="B4059" s="6">
        <v>54</v>
      </c>
      <c r="C4059" s="7">
        <v>45659</v>
      </c>
      <c r="D4059" s="5">
        <v>10</v>
      </c>
    </row>
    <row r="4060" spans="1:4">
      <c r="A4060" s="4">
        <v>4059</v>
      </c>
      <c r="B4060" s="6">
        <v>201</v>
      </c>
      <c r="C4060" s="7">
        <v>45660</v>
      </c>
      <c r="D4060" s="5">
        <v>8</v>
      </c>
    </row>
    <row r="4061" spans="1:4">
      <c r="A4061" s="4">
        <v>4060</v>
      </c>
      <c r="B4061" s="6">
        <v>291</v>
      </c>
      <c r="C4061" s="7">
        <v>45674</v>
      </c>
      <c r="D4061" s="5">
        <v>11</v>
      </c>
    </row>
    <row r="4062" spans="1:4">
      <c r="A4062" s="4">
        <v>4061</v>
      </c>
      <c r="B4062" s="6">
        <v>287</v>
      </c>
      <c r="C4062" s="7">
        <v>45770</v>
      </c>
      <c r="D4062" s="5">
        <v>7</v>
      </c>
    </row>
    <row r="4063" spans="1:4">
      <c r="A4063" s="4">
        <v>4062</v>
      </c>
      <c r="B4063" s="6">
        <v>353</v>
      </c>
      <c r="C4063" s="7">
        <v>45735</v>
      </c>
      <c r="D4063" s="5">
        <v>8</v>
      </c>
    </row>
    <row r="4064" spans="1:4">
      <c r="A4064" s="4">
        <v>4063</v>
      </c>
      <c r="B4064" s="6">
        <v>116</v>
      </c>
      <c r="C4064" s="7">
        <v>45709</v>
      </c>
      <c r="D4064" s="5">
        <v>9</v>
      </c>
    </row>
    <row r="4065" spans="1:4">
      <c r="A4065" s="4">
        <v>4064</v>
      </c>
      <c r="B4065" s="6">
        <v>278</v>
      </c>
      <c r="C4065" s="7">
        <v>45831</v>
      </c>
      <c r="D4065" s="5">
        <v>7</v>
      </c>
    </row>
    <row r="4066" spans="1:4">
      <c r="A4066" s="4">
        <v>4065</v>
      </c>
      <c r="B4066" s="6">
        <v>92</v>
      </c>
      <c r="C4066" s="7">
        <v>45773</v>
      </c>
      <c r="D4066" s="5">
        <v>12</v>
      </c>
    </row>
    <row r="4067" spans="1:4">
      <c r="A4067" s="4">
        <v>4066</v>
      </c>
      <c r="B4067" s="6">
        <v>72</v>
      </c>
      <c r="C4067" s="7">
        <v>45678</v>
      </c>
      <c r="D4067" s="5">
        <v>6</v>
      </c>
    </row>
    <row r="4068" spans="1:4">
      <c r="A4068" s="4">
        <v>4067</v>
      </c>
      <c r="B4068" s="6">
        <v>367</v>
      </c>
      <c r="C4068" s="7">
        <v>45728</v>
      </c>
      <c r="D4068" s="5">
        <v>12</v>
      </c>
    </row>
    <row r="4069" spans="1:4">
      <c r="A4069" s="4">
        <v>4068</v>
      </c>
      <c r="B4069" s="6">
        <v>341</v>
      </c>
      <c r="C4069" s="7">
        <v>45704</v>
      </c>
      <c r="D4069" s="5">
        <v>10</v>
      </c>
    </row>
    <row r="4070" spans="1:4">
      <c r="A4070" s="4">
        <v>4069</v>
      </c>
      <c r="B4070" s="6">
        <v>360</v>
      </c>
      <c r="C4070" s="7">
        <v>45754</v>
      </c>
      <c r="D4070" s="5">
        <v>11</v>
      </c>
    </row>
    <row r="4071" spans="1:4">
      <c r="A4071" s="4">
        <v>4070</v>
      </c>
      <c r="B4071" s="6">
        <v>305</v>
      </c>
      <c r="C4071" s="7">
        <v>45750</v>
      </c>
      <c r="D4071" s="5">
        <v>9</v>
      </c>
    </row>
    <row r="4072" spans="1:4">
      <c r="A4072" s="4">
        <v>4071</v>
      </c>
      <c r="B4072" s="6">
        <v>227</v>
      </c>
      <c r="C4072" s="7">
        <v>45661</v>
      </c>
      <c r="D4072" s="5">
        <v>4</v>
      </c>
    </row>
    <row r="4073" spans="1:4">
      <c r="A4073" s="4">
        <v>4072</v>
      </c>
      <c r="B4073" s="6">
        <v>141</v>
      </c>
      <c r="C4073" s="7">
        <v>45815</v>
      </c>
      <c r="D4073" s="5">
        <v>12</v>
      </c>
    </row>
    <row r="4074" spans="1:4">
      <c r="A4074" s="4">
        <v>4073</v>
      </c>
      <c r="B4074" s="6">
        <v>269</v>
      </c>
      <c r="C4074" s="7">
        <v>45774</v>
      </c>
      <c r="D4074" s="5">
        <v>8</v>
      </c>
    </row>
    <row r="4075" spans="1:4">
      <c r="A4075" s="4">
        <v>4074</v>
      </c>
      <c r="B4075" s="6">
        <v>3</v>
      </c>
      <c r="C4075" s="7">
        <v>45798</v>
      </c>
      <c r="D4075" s="5">
        <v>7</v>
      </c>
    </row>
    <row r="4076" spans="1:4">
      <c r="A4076" s="4">
        <v>4075</v>
      </c>
      <c r="B4076" s="6">
        <v>282</v>
      </c>
      <c r="C4076" s="7">
        <v>45834</v>
      </c>
      <c r="D4076" s="5">
        <v>11</v>
      </c>
    </row>
    <row r="4077" spans="1:4">
      <c r="A4077" s="4">
        <v>4076</v>
      </c>
      <c r="B4077" s="6">
        <v>138</v>
      </c>
      <c r="C4077" s="7">
        <v>45824</v>
      </c>
      <c r="D4077" s="5">
        <v>8</v>
      </c>
    </row>
    <row r="4078" spans="1:4">
      <c r="A4078" s="4">
        <v>4077</v>
      </c>
      <c r="B4078" s="6">
        <v>363</v>
      </c>
      <c r="C4078" s="7">
        <v>45719</v>
      </c>
      <c r="D4078" s="5">
        <v>6</v>
      </c>
    </row>
    <row r="4079" spans="1:4">
      <c r="A4079" s="4">
        <v>4078</v>
      </c>
      <c r="B4079" s="6">
        <v>98</v>
      </c>
      <c r="C4079" s="7">
        <v>45802</v>
      </c>
      <c r="D4079" s="5">
        <v>4</v>
      </c>
    </row>
    <row r="4080" spans="1:4">
      <c r="A4080" s="4">
        <v>4079</v>
      </c>
      <c r="B4080" s="6">
        <v>201</v>
      </c>
      <c r="C4080" s="7">
        <v>45710</v>
      </c>
      <c r="D4080" s="5">
        <v>5</v>
      </c>
    </row>
    <row r="4081" spans="1:4">
      <c r="A4081" s="4">
        <v>4080</v>
      </c>
      <c r="B4081" s="6">
        <v>124</v>
      </c>
      <c r="C4081" s="7">
        <v>45690</v>
      </c>
      <c r="D4081" s="5">
        <v>12</v>
      </c>
    </row>
    <row r="4082" spans="1:4">
      <c r="A4082" s="4">
        <v>4081</v>
      </c>
      <c r="B4082" s="6">
        <v>260</v>
      </c>
      <c r="C4082" s="7">
        <v>45705</v>
      </c>
      <c r="D4082" s="5">
        <v>8</v>
      </c>
    </row>
    <row r="4083" spans="1:4">
      <c r="A4083" s="4">
        <v>4082</v>
      </c>
      <c r="B4083" s="6">
        <v>80</v>
      </c>
      <c r="C4083" s="7">
        <v>45662</v>
      </c>
      <c r="D4083" s="5">
        <v>4</v>
      </c>
    </row>
    <row r="4084" spans="1:4">
      <c r="A4084" s="4">
        <v>4083</v>
      </c>
      <c r="B4084" s="6">
        <v>102</v>
      </c>
      <c r="C4084" s="7">
        <v>45739</v>
      </c>
      <c r="D4084" s="5">
        <v>11</v>
      </c>
    </row>
    <row r="4085" spans="1:4">
      <c r="A4085" s="4">
        <v>4084</v>
      </c>
      <c r="B4085" s="6">
        <v>375</v>
      </c>
      <c r="C4085" s="7">
        <v>45660</v>
      </c>
      <c r="D4085" s="5">
        <v>5</v>
      </c>
    </row>
    <row r="4086" spans="1:4">
      <c r="A4086" s="4">
        <v>4085</v>
      </c>
      <c r="B4086" s="6">
        <v>245</v>
      </c>
      <c r="C4086" s="7">
        <v>45708</v>
      </c>
      <c r="D4086" s="5">
        <v>10</v>
      </c>
    </row>
    <row r="4087" spans="1:4">
      <c r="A4087" s="4">
        <v>4086</v>
      </c>
      <c r="B4087" s="6">
        <v>315</v>
      </c>
      <c r="C4087" s="7">
        <v>45713</v>
      </c>
      <c r="D4087" s="5">
        <v>7</v>
      </c>
    </row>
    <row r="4088" spans="1:4">
      <c r="A4088" s="4">
        <v>4087</v>
      </c>
      <c r="B4088" s="6">
        <v>285</v>
      </c>
      <c r="C4088" s="7">
        <v>45828</v>
      </c>
      <c r="D4088" s="5">
        <v>7</v>
      </c>
    </row>
    <row r="4089" spans="1:4">
      <c r="A4089" s="4">
        <v>4088</v>
      </c>
      <c r="B4089" s="6">
        <v>206</v>
      </c>
      <c r="C4089" s="7">
        <v>45835</v>
      </c>
      <c r="D4089" s="5">
        <v>6</v>
      </c>
    </row>
    <row r="4090" spans="1:4">
      <c r="A4090" s="4">
        <v>4089</v>
      </c>
      <c r="B4090" s="6">
        <v>184</v>
      </c>
      <c r="C4090" s="7">
        <v>45740</v>
      </c>
      <c r="D4090" s="5">
        <v>6</v>
      </c>
    </row>
    <row r="4091" spans="1:4">
      <c r="A4091" s="4">
        <v>4090</v>
      </c>
      <c r="B4091" s="6">
        <v>374</v>
      </c>
      <c r="C4091" s="7">
        <v>45772</v>
      </c>
      <c r="D4091" s="5">
        <v>10</v>
      </c>
    </row>
    <row r="4092" spans="1:4">
      <c r="A4092" s="4">
        <v>4091</v>
      </c>
      <c r="B4092" s="6">
        <v>35</v>
      </c>
      <c r="C4092" s="7">
        <v>45706</v>
      </c>
      <c r="D4092" s="5">
        <v>7</v>
      </c>
    </row>
    <row r="4093" spans="1:4">
      <c r="A4093" s="4">
        <v>4092</v>
      </c>
      <c r="B4093" s="6">
        <v>335</v>
      </c>
      <c r="C4093" s="7">
        <v>45830</v>
      </c>
      <c r="D4093" s="5">
        <v>4</v>
      </c>
    </row>
    <row r="4094" spans="1:4">
      <c r="A4094" s="4">
        <v>4093</v>
      </c>
      <c r="B4094" s="6">
        <v>227</v>
      </c>
      <c r="C4094" s="7">
        <v>45800</v>
      </c>
      <c r="D4094" s="5">
        <v>5</v>
      </c>
    </row>
    <row r="4095" spans="1:4">
      <c r="A4095" s="4">
        <v>4094</v>
      </c>
      <c r="B4095" s="6">
        <v>218</v>
      </c>
      <c r="C4095" s="7">
        <v>45708</v>
      </c>
      <c r="D4095" s="5">
        <v>10</v>
      </c>
    </row>
    <row r="4096" spans="1:4">
      <c r="A4096" s="4">
        <v>4095</v>
      </c>
      <c r="B4096" s="6">
        <v>191</v>
      </c>
      <c r="C4096" s="7">
        <v>45824</v>
      </c>
      <c r="D4096" s="5">
        <v>8</v>
      </c>
    </row>
    <row r="4097" spans="1:4">
      <c r="A4097" s="4">
        <v>4096</v>
      </c>
      <c r="B4097" s="6">
        <v>68</v>
      </c>
      <c r="C4097" s="7">
        <v>45754</v>
      </c>
      <c r="D4097" s="5">
        <v>11</v>
      </c>
    </row>
    <row r="4098" spans="1:4">
      <c r="A4098" s="4">
        <v>4097</v>
      </c>
      <c r="B4098" s="6">
        <v>42</v>
      </c>
      <c r="C4098" s="7">
        <v>45721</v>
      </c>
      <c r="D4098" s="5">
        <v>7</v>
      </c>
    </row>
    <row r="4099" spans="1:4">
      <c r="A4099" s="4">
        <v>4098</v>
      </c>
      <c r="B4099" s="6">
        <v>186</v>
      </c>
      <c r="C4099" s="7">
        <v>45739</v>
      </c>
      <c r="D4099" s="5">
        <v>8</v>
      </c>
    </row>
    <row r="4100" spans="1:4">
      <c r="A4100" s="4">
        <v>4099</v>
      </c>
      <c r="B4100" s="6">
        <v>58</v>
      </c>
      <c r="C4100" s="7">
        <v>45758</v>
      </c>
      <c r="D4100" s="5">
        <v>9</v>
      </c>
    </row>
    <row r="4101" spans="1:4">
      <c r="A4101" s="4">
        <v>4100</v>
      </c>
      <c r="B4101" s="6">
        <v>335</v>
      </c>
      <c r="C4101" s="7">
        <v>45799</v>
      </c>
      <c r="D4101" s="5">
        <v>7</v>
      </c>
    </row>
    <row r="4102" spans="1:4">
      <c r="A4102" s="4">
        <v>4101</v>
      </c>
      <c r="B4102" s="6">
        <v>64</v>
      </c>
      <c r="C4102" s="7">
        <v>45731</v>
      </c>
      <c r="D4102" s="5">
        <v>12</v>
      </c>
    </row>
    <row r="4103" spans="1:4">
      <c r="A4103" s="4">
        <v>4102</v>
      </c>
      <c r="B4103" s="6">
        <v>380</v>
      </c>
      <c r="C4103" s="7">
        <v>45804</v>
      </c>
      <c r="D4103" s="5">
        <v>6</v>
      </c>
    </row>
    <row r="4104" spans="1:4">
      <c r="A4104" s="4">
        <v>4103</v>
      </c>
      <c r="B4104" s="6">
        <v>95</v>
      </c>
      <c r="C4104" s="7">
        <v>45719</v>
      </c>
      <c r="D4104" s="5">
        <v>12</v>
      </c>
    </row>
    <row r="4105" spans="1:4">
      <c r="A4105" s="4">
        <v>4104</v>
      </c>
      <c r="B4105" s="6">
        <v>383</v>
      </c>
      <c r="C4105" s="7">
        <v>45726</v>
      </c>
      <c r="D4105" s="5">
        <v>10</v>
      </c>
    </row>
    <row r="4106" spans="1:4">
      <c r="A4106" s="4">
        <v>4105</v>
      </c>
      <c r="B4106" s="6">
        <v>194</v>
      </c>
      <c r="C4106" s="7">
        <v>45834</v>
      </c>
      <c r="D4106" s="5">
        <v>11</v>
      </c>
    </row>
    <row r="4107" spans="1:4">
      <c r="A4107" s="4">
        <v>4106</v>
      </c>
      <c r="B4107" s="6">
        <v>310</v>
      </c>
      <c r="C4107" s="7">
        <v>45764</v>
      </c>
      <c r="D4107" s="5">
        <v>9</v>
      </c>
    </row>
    <row r="4108" spans="1:4">
      <c r="A4108" s="4">
        <v>4107</v>
      </c>
      <c r="B4108" s="6">
        <v>77</v>
      </c>
      <c r="C4108" s="7">
        <v>45782</v>
      </c>
      <c r="D4108" s="5">
        <v>4</v>
      </c>
    </row>
    <row r="4109" spans="1:4">
      <c r="A4109" s="4">
        <v>4108</v>
      </c>
      <c r="B4109" s="6">
        <v>169</v>
      </c>
      <c r="C4109" s="7">
        <v>45753</v>
      </c>
      <c r="D4109" s="5">
        <v>12</v>
      </c>
    </row>
    <row r="4110" spans="1:4">
      <c r="A4110" s="4">
        <v>4109</v>
      </c>
      <c r="B4110" s="6">
        <v>96</v>
      </c>
      <c r="C4110" s="7">
        <v>45825</v>
      </c>
      <c r="D4110" s="5">
        <v>8</v>
      </c>
    </row>
    <row r="4111" spans="1:4">
      <c r="A4111" s="4">
        <v>4110</v>
      </c>
      <c r="B4111" s="6">
        <v>259</v>
      </c>
      <c r="C4111" s="7">
        <v>45713</v>
      </c>
      <c r="D4111" s="5">
        <v>7</v>
      </c>
    </row>
    <row r="4112" spans="1:4">
      <c r="A4112" s="4">
        <v>4111</v>
      </c>
      <c r="B4112" s="6">
        <v>167</v>
      </c>
      <c r="C4112" s="7">
        <v>45715</v>
      </c>
      <c r="D4112" s="5">
        <v>11</v>
      </c>
    </row>
    <row r="4113" spans="1:4">
      <c r="A4113" s="4">
        <v>4112</v>
      </c>
      <c r="B4113" s="6">
        <v>227</v>
      </c>
      <c r="C4113" s="7">
        <v>45664</v>
      </c>
      <c r="D4113" s="5">
        <v>8</v>
      </c>
    </row>
    <row r="4114" spans="1:4">
      <c r="A4114" s="4">
        <v>4113</v>
      </c>
      <c r="B4114" s="6">
        <v>36</v>
      </c>
      <c r="C4114" s="7">
        <v>45661</v>
      </c>
      <c r="D4114" s="5">
        <v>6</v>
      </c>
    </row>
    <row r="4115" spans="1:4">
      <c r="A4115" s="4">
        <v>4114</v>
      </c>
      <c r="B4115" s="6">
        <v>187</v>
      </c>
      <c r="C4115" s="7">
        <v>45706</v>
      </c>
      <c r="D4115" s="5">
        <v>4</v>
      </c>
    </row>
    <row r="4116" spans="1:4">
      <c r="A4116" s="4">
        <v>4115</v>
      </c>
      <c r="B4116" s="6">
        <v>129</v>
      </c>
      <c r="C4116" s="7">
        <v>45817</v>
      </c>
      <c r="D4116" s="5">
        <v>5</v>
      </c>
    </row>
    <row r="4117" spans="1:4">
      <c r="A4117" s="4">
        <v>4116</v>
      </c>
      <c r="B4117" s="6">
        <v>323</v>
      </c>
      <c r="C4117" s="7">
        <v>45730</v>
      </c>
      <c r="D4117" s="5">
        <v>12</v>
      </c>
    </row>
    <row r="4118" spans="1:4">
      <c r="A4118" s="4">
        <v>4117</v>
      </c>
      <c r="B4118" s="6">
        <v>106</v>
      </c>
      <c r="C4118" s="7">
        <v>45751</v>
      </c>
      <c r="D4118" s="5">
        <v>8</v>
      </c>
    </row>
    <row r="4119" spans="1:4">
      <c r="A4119" s="4">
        <v>4118</v>
      </c>
      <c r="B4119" s="6">
        <v>9</v>
      </c>
      <c r="C4119" s="7">
        <v>45709</v>
      </c>
      <c r="D4119" s="5">
        <v>4</v>
      </c>
    </row>
    <row r="4120" spans="1:4">
      <c r="A4120" s="4">
        <v>4119</v>
      </c>
      <c r="B4120" s="6">
        <v>102</v>
      </c>
      <c r="C4120" s="7">
        <v>45796</v>
      </c>
      <c r="D4120" s="5">
        <v>11</v>
      </c>
    </row>
    <row r="4121" spans="1:4">
      <c r="A4121" s="4">
        <v>4120</v>
      </c>
      <c r="B4121" s="6">
        <v>183</v>
      </c>
      <c r="C4121" s="7">
        <v>45826</v>
      </c>
      <c r="D4121" s="5">
        <v>5</v>
      </c>
    </row>
    <row r="4122" spans="1:4">
      <c r="A4122" s="4">
        <v>4121</v>
      </c>
      <c r="B4122" s="6">
        <v>125</v>
      </c>
      <c r="C4122" s="7">
        <v>45666</v>
      </c>
      <c r="D4122" s="5">
        <v>10</v>
      </c>
    </row>
    <row r="4123" spans="1:4">
      <c r="A4123" s="4">
        <v>4122</v>
      </c>
      <c r="B4123" s="6">
        <v>306</v>
      </c>
      <c r="C4123" s="7">
        <v>45662</v>
      </c>
      <c r="D4123" s="5">
        <v>7</v>
      </c>
    </row>
    <row r="4124" spans="1:4">
      <c r="A4124" s="4">
        <v>4123</v>
      </c>
      <c r="B4124" s="6">
        <v>176</v>
      </c>
      <c r="C4124" s="7">
        <v>45771</v>
      </c>
      <c r="D4124" s="5">
        <v>7</v>
      </c>
    </row>
    <row r="4125" spans="1:4">
      <c r="A4125" s="4">
        <v>4124</v>
      </c>
      <c r="B4125" s="6">
        <v>75</v>
      </c>
      <c r="C4125" s="7">
        <v>45788</v>
      </c>
      <c r="D4125" s="5">
        <v>6</v>
      </c>
    </row>
    <row r="4126" spans="1:4">
      <c r="A4126" s="4">
        <v>4125</v>
      </c>
      <c r="B4126" s="6">
        <v>42</v>
      </c>
      <c r="C4126" s="7">
        <v>45835</v>
      </c>
      <c r="D4126" s="5">
        <v>6</v>
      </c>
    </row>
    <row r="4127" spans="1:4">
      <c r="A4127" s="4">
        <v>4126</v>
      </c>
      <c r="B4127" s="6">
        <v>166</v>
      </c>
      <c r="C4127" s="7">
        <v>45659</v>
      </c>
      <c r="D4127" s="5">
        <v>10</v>
      </c>
    </row>
    <row r="4128" spans="1:4">
      <c r="A4128" s="4">
        <v>4127</v>
      </c>
      <c r="B4128" s="6">
        <v>132</v>
      </c>
      <c r="C4128" s="7">
        <v>45711</v>
      </c>
      <c r="D4128" s="5">
        <v>7</v>
      </c>
    </row>
    <row r="4129" spans="1:4">
      <c r="A4129" s="4">
        <v>4128</v>
      </c>
      <c r="B4129" s="6">
        <v>43</v>
      </c>
      <c r="C4129" s="7">
        <v>45819</v>
      </c>
      <c r="D4129" s="5">
        <v>4</v>
      </c>
    </row>
    <row r="4130" spans="1:4">
      <c r="A4130" s="4">
        <v>4129</v>
      </c>
      <c r="B4130" s="6">
        <v>22</v>
      </c>
      <c r="C4130" s="7">
        <v>45831</v>
      </c>
      <c r="D4130" s="5">
        <v>5</v>
      </c>
    </row>
    <row r="4131" spans="1:4">
      <c r="A4131" s="4">
        <v>4130</v>
      </c>
      <c r="B4131" s="6">
        <v>200</v>
      </c>
      <c r="C4131" s="7">
        <v>45801</v>
      </c>
      <c r="D4131" s="5">
        <v>10</v>
      </c>
    </row>
    <row r="4132" spans="1:4">
      <c r="A4132" s="4">
        <v>4131</v>
      </c>
      <c r="B4132" s="6">
        <v>71</v>
      </c>
      <c r="C4132" s="7">
        <v>45721</v>
      </c>
      <c r="D4132" s="5">
        <v>8</v>
      </c>
    </row>
    <row r="4133" spans="1:4">
      <c r="A4133" s="4">
        <v>4132</v>
      </c>
      <c r="B4133" s="6">
        <v>108</v>
      </c>
      <c r="C4133" s="7">
        <v>45660</v>
      </c>
      <c r="D4133" s="5">
        <v>11</v>
      </c>
    </row>
    <row r="4134" spans="1:4">
      <c r="A4134" s="4">
        <v>4133</v>
      </c>
      <c r="B4134" s="6">
        <v>308</v>
      </c>
      <c r="C4134" s="7">
        <v>45775</v>
      </c>
      <c r="D4134" s="5">
        <v>7</v>
      </c>
    </row>
    <row r="4135" spans="1:4">
      <c r="A4135" s="4">
        <v>4134</v>
      </c>
      <c r="B4135" s="6">
        <v>78</v>
      </c>
      <c r="C4135" s="7">
        <v>45761</v>
      </c>
      <c r="D4135" s="5">
        <v>8</v>
      </c>
    </row>
    <row r="4136" spans="1:4">
      <c r="A4136" s="4">
        <v>4135</v>
      </c>
      <c r="B4136" s="6">
        <v>37</v>
      </c>
      <c r="C4136" s="7">
        <v>45745</v>
      </c>
      <c r="D4136" s="5">
        <v>9</v>
      </c>
    </row>
    <row r="4137" spans="1:4">
      <c r="A4137" s="4">
        <v>4136</v>
      </c>
      <c r="B4137" s="6">
        <v>114</v>
      </c>
      <c r="C4137" s="7">
        <v>45695</v>
      </c>
      <c r="D4137" s="5">
        <v>7</v>
      </c>
    </row>
    <row r="4138" spans="1:4">
      <c r="A4138" s="4">
        <v>4137</v>
      </c>
      <c r="B4138" s="6">
        <v>230</v>
      </c>
      <c r="C4138" s="7">
        <v>45762</v>
      </c>
      <c r="D4138" s="5">
        <v>12</v>
      </c>
    </row>
    <row r="4139" spans="1:4">
      <c r="A4139" s="4">
        <v>4138</v>
      </c>
      <c r="B4139" s="6">
        <v>19</v>
      </c>
      <c r="C4139" s="7">
        <v>45822</v>
      </c>
      <c r="D4139" s="5">
        <v>6</v>
      </c>
    </row>
    <row r="4140" spans="1:4">
      <c r="A4140" s="4">
        <v>4139</v>
      </c>
      <c r="B4140" s="6">
        <v>24</v>
      </c>
      <c r="C4140" s="7">
        <v>45783</v>
      </c>
      <c r="D4140" s="5">
        <v>12</v>
      </c>
    </row>
    <row r="4141" spans="1:4">
      <c r="A4141" s="4">
        <v>4140</v>
      </c>
      <c r="B4141" s="6">
        <v>197</v>
      </c>
      <c r="C4141" s="7">
        <v>45664</v>
      </c>
      <c r="D4141" s="5">
        <v>10</v>
      </c>
    </row>
    <row r="4142" spans="1:4">
      <c r="A4142" s="4">
        <v>4141</v>
      </c>
      <c r="B4142" s="6">
        <v>297</v>
      </c>
      <c r="C4142" s="7">
        <v>45668</v>
      </c>
      <c r="D4142" s="5">
        <v>11</v>
      </c>
    </row>
    <row r="4143" spans="1:4">
      <c r="A4143" s="4">
        <v>4142</v>
      </c>
      <c r="B4143" s="6">
        <v>170</v>
      </c>
      <c r="C4143" s="7">
        <v>45658</v>
      </c>
      <c r="D4143" s="5">
        <v>9</v>
      </c>
    </row>
    <row r="4144" spans="1:4">
      <c r="A4144" s="4">
        <v>4143</v>
      </c>
      <c r="B4144" s="6">
        <v>152</v>
      </c>
      <c r="C4144" s="7">
        <v>45827</v>
      </c>
      <c r="D4144" s="5">
        <v>4</v>
      </c>
    </row>
    <row r="4145" spans="1:4">
      <c r="A4145" s="4">
        <v>4144</v>
      </c>
      <c r="B4145" s="6">
        <v>339</v>
      </c>
      <c r="C4145" s="7">
        <v>45794</v>
      </c>
      <c r="D4145" s="5">
        <v>12</v>
      </c>
    </row>
    <row r="4146" spans="1:4">
      <c r="A4146" s="4">
        <v>4145</v>
      </c>
      <c r="B4146" s="6">
        <v>32</v>
      </c>
      <c r="C4146" s="7">
        <v>45796</v>
      </c>
      <c r="D4146" s="5">
        <v>8</v>
      </c>
    </row>
    <row r="4147" spans="1:4">
      <c r="A4147" s="4">
        <v>4146</v>
      </c>
      <c r="B4147" s="6">
        <v>219</v>
      </c>
      <c r="C4147" s="7">
        <v>45703</v>
      </c>
      <c r="D4147" s="5">
        <v>7</v>
      </c>
    </row>
    <row r="4148" spans="1:4">
      <c r="A4148" s="4">
        <v>4147</v>
      </c>
      <c r="B4148" s="6">
        <v>330</v>
      </c>
      <c r="C4148" s="7">
        <v>45699</v>
      </c>
      <c r="D4148" s="5">
        <v>11</v>
      </c>
    </row>
    <row r="4149" spans="1:4">
      <c r="A4149" s="4">
        <v>4148</v>
      </c>
      <c r="B4149" s="6">
        <v>74</v>
      </c>
      <c r="C4149" s="7">
        <v>45804</v>
      </c>
      <c r="D4149" s="5">
        <v>8</v>
      </c>
    </row>
    <row r="4150" spans="1:4">
      <c r="A4150" s="4">
        <v>4149</v>
      </c>
      <c r="B4150" s="6">
        <v>15</v>
      </c>
      <c r="C4150" s="7">
        <v>45773</v>
      </c>
      <c r="D4150" s="5">
        <v>6</v>
      </c>
    </row>
    <row r="4151" spans="1:4">
      <c r="A4151" s="4">
        <v>4150</v>
      </c>
      <c r="B4151" s="6">
        <v>151</v>
      </c>
      <c r="C4151" s="7">
        <v>45737</v>
      </c>
      <c r="D4151" s="5">
        <v>4</v>
      </c>
    </row>
    <row r="4152" spans="1:4">
      <c r="A4152" s="4">
        <v>4151</v>
      </c>
      <c r="B4152" s="6">
        <v>226</v>
      </c>
      <c r="C4152" s="7">
        <v>45748</v>
      </c>
      <c r="D4152" s="5">
        <v>5</v>
      </c>
    </row>
    <row r="4153" spans="1:4">
      <c r="A4153" s="4">
        <v>4152</v>
      </c>
      <c r="B4153" s="6">
        <v>360</v>
      </c>
      <c r="C4153" s="7">
        <v>45755</v>
      </c>
      <c r="D4153" s="5">
        <v>12</v>
      </c>
    </row>
    <row r="4154" spans="1:4">
      <c r="A4154" s="4">
        <v>4153</v>
      </c>
      <c r="B4154" s="6">
        <v>238</v>
      </c>
      <c r="C4154" s="7">
        <v>45729</v>
      </c>
      <c r="D4154" s="5">
        <v>8</v>
      </c>
    </row>
    <row r="4155" spans="1:4">
      <c r="A4155" s="4">
        <v>4154</v>
      </c>
      <c r="B4155" s="6">
        <v>274</v>
      </c>
      <c r="C4155" s="7">
        <v>45710</v>
      </c>
      <c r="D4155" s="5">
        <v>4</v>
      </c>
    </row>
    <row r="4156" spans="1:4">
      <c r="A4156" s="4">
        <v>4155</v>
      </c>
      <c r="B4156" s="6">
        <v>48</v>
      </c>
      <c r="C4156" s="7">
        <v>45809</v>
      </c>
      <c r="D4156" s="5">
        <v>11</v>
      </c>
    </row>
    <row r="4157" spans="1:4">
      <c r="A4157" s="4">
        <v>4156</v>
      </c>
      <c r="B4157" s="6">
        <v>375</v>
      </c>
      <c r="C4157" s="7">
        <v>45805</v>
      </c>
      <c r="D4157" s="5">
        <v>5</v>
      </c>
    </row>
    <row r="4158" spans="1:4">
      <c r="A4158" s="4">
        <v>4157</v>
      </c>
      <c r="B4158" s="6">
        <v>319</v>
      </c>
      <c r="C4158" s="7">
        <v>45788</v>
      </c>
      <c r="D4158" s="5">
        <v>10</v>
      </c>
    </row>
    <row r="4159" spans="1:4">
      <c r="A4159" s="4">
        <v>4158</v>
      </c>
      <c r="B4159" s="6">
        <v>332</v>
      </c>
      <c r="C4159" s="7">
        <v>45714</v>
      </c>
      <c r="D4159" s="5">
        <v>7</v>
      </c>
    </row>
    <row r="4160" spans="1:4">
      <c r="A4160" s="4">
        <v>4159</v>
      </c>
      <c r="B4160" s="6">
        <v>190</v>
      </c>
      <c r="C4160" s="7">
        <v>45676</v>
      </c>
      <c r="D4160" s="5">
        <v>7</v>
      </c>
    </row>
    <row r="4161" spans="1:4">
      <c r="A4161" s="4">
        <v>4160</v>
      </c>
      <c r="B4161" s="6">
        <v>29</v>
      </c>
      <c r="C4161" s="7">
        <v>45775</v>
      </c>
      <c r="D4161" s="5">
        <v>6</v>
      </c>
    </row>
    <row r="4162" spans="1:4">
      <c r="A4162" s="4">
        <v>4161</v>
      </c>
      <c r="B4162" s="6">
        <v>289</v>
      </c>
      <c r="C4162" s="7">
        <v>45691</v>
      </c>
      <c r="D4162" s="5">
        <v>6</v>
      </c>
    </row>
    <row r="4163" spans="1:4">
      <c r="A4163" s="4">
        <v>4162</v>
      </c>
      <c r="B4163" s="6">
        <v>124</v>
      </c>
      <c r="C4163" s="7">
        <v>45720</v>
      </c>
      <c r="D4163" s="5">
        <v>10</v>
      </c>
    </row>
    <row r="4164" spans="1:4">
      <c r="A4164" s="4">
        <v>4163</v>
      </c>
      <c r="B4164" s="6">
        <v>139</v>
      </c>
      <c r="C4164" s="7">
        <v>45665</v>
      </c>
      <c r="D4164" s="5">
        <v>7</v>
      </c>
    </row>
    <row r="4165" spans="1:4">
      <c r="A4165" s="4">
        <v>4164</v>
      </c>
      <c r="B4165" s="6">
        <v>151</v>
      </c>
      <c r="C4165" s="7">
        <v>45679</v>
      </c>
      <c r="D4165" s="5">
        <v>4</v>
      </c>
    </row>
    <row r="4166" spans="1:4">
      <c r="A4166" s="4">
        <v>4165</v>
      </c>
      <c r="B4166" s="6">
        <v>275</v>
      </c>
      <c r="C4166" s="7">
        <v>45668</v>
      </c>
      <c r="D4166" s="5">
        <v>5</v>
      </c>
    </row>
    <row r="4167" spans="1:4">
      <c r="A4167" s="4">
        <v>4166</v>
      </c>
      <c r="B4167" s="6">
        <v>323</v>
      </c>
      <c r="C4167" s="7">
        <v>45675</v>
      </c>
      <c r="D4167" s="5">
        <v>10</v>
      </c>
    </row>
    <row r="4168" spans="1:4">
      <c r="A4168" s="4">
        <v>4167</v>
      </c>
      <c r="B4168" s="6">
        <v>264</v>
      </c>
      <c r="C4168" s="7">
        <v>45696</v>
      </c>
      <c r="D4168" s="5">
        <v>8</v>
      </c>
    </row>
    <row r="4169" spans="1:4">
      <c r="A4169" s="4">
        <v>4168</v>
      </c>
      <c r="B4169" s="6">
        <v>222</v>
      </c>
      <c r="C4169" s="7">
        <v>45784</v>
      </c>
      <c r="D4169" s="5">
        <v>11</v>
      </c>
    </row>
    <row r="4170" spans="1:4">
      <c r="A4170" s="4">
        <v>4169</v>
      </c>
      <c r="B4170" s="6">
        <v>343</v>
      </c>
      <c r="C4170" s="7">
        <v>45758</v>
      </c>
      <c r="D4170" s="5">
        <v>7</v>
      </c>
    </row>
    <row r="4171" spans="1:4">
      <c r="A4171" s="4">
        <v>4170</v>
      </c>
      <c r="B4171" s="6">
        <v>248</v>
      </c>
      <c r="C4171" s="7">
        <v>45817</v>
      </c>
      <c r="D4171" s="5">
        <v>8</v>
      </c>
    </row>
    <row r="4172" spans="1:4">
      <c r="A4172" s="4">
        <v>4171</v>
      </c>
      <c r="B4172" s="6">
        <v>174</v>
      </c>
      <c r="C4172" s="7">
        <v>45760</v>
      </c>
      <c r="D4172" s="5">
        <v>9</v>
      </c>
    </row>
    <row r="4173" spans="1:4">
      <c r="A4173" s="4">
        <v>4172</v>
      </c>
      <c r="B4173" s="6">
        <v>395</v>
      </c>
      <c r="C4173" s="7">
        <v>45702</v>
      </c>
      <c r="D4173" s="5">
        <v>7</v>
      </c>
    </row>
    <row r="4174" spans="1:4">
      <c r="A4174" s="4">
        <v>4173</v>
      </c>
      <c r="B4174" s="6">
        <v>310</v>
      </c>
      <c r="C4174" s="7">
        <v>45811</v>
      </c>
      <c r="D4174" s="5">
        <v>12</v>
      </c>
    </row>
    <row r="4175" spans="1:4">
      <c r="A4175" s="4">
        <v>4174</v>
      </c>
      <c r="B4175" s="6">
        <v>243</v>
      </c>
      <c r="C4175" s="7">
        <v>45756</v>
      </c>
      <c r="D4175" s="5">
        <v>6</v>
      </c>
    </row>
    <row r="4176" spans="1:4">
      <c r="A4176" s="4">
        <v>4175</v>
      </c>
      <c r="B4176" s="6">
        <v>182</v>
      </c>
      <c r="C4176" s="7">
        <v>45807</v>
      </c>
      <c r="D4176" s="5">
        <v>12</v>
      </c>
    </row>
    <row r="4177" spans="1:4">
      <c r="A4177" s="4">
        <v>4176</v>
      </c>
      <c r="B4177" s="6">
        <v>98</v>
      </c>
      <c r="C4177" s="7">
        <v>45756</v>
      </c>
      <c r="D4177" s="5">
        <v>10</v>
      </c>
    </row>
    <row r="4178" spans="1:4">
      <c r="A4178" s="4">
        <v>4177</v>
      </c>
      <c r="B4178" s="6">
        <v>95</v>
      </c>
      <c r="C4178" s="7">
        <v>45789</v>
      </c>
      <c r="D4178" s="5">
        <v>11</v>
      </c>
    </row>
    <row r="4179" spans="1:4">
      <c r="A4179" s="4">
        <v>4178</v>
      </c>
      <c r="B4179" s="6">
        <v>195</v>
      </c>
      <c r="C4179" s="7">
        <v>45790</v>
      </c>
      <c r="D4179" s="5">
        <v>9</v>
      </c>
    </row>
    <row r="4180" spans="1:4">
      <c r="A4180" s="4">
        <v>4179</v>
      </c>
      <c r="B4180" s="6">
        <v>288</v>
      </c>
      <c r="C4180" s="7">
        <v>45815</v>
      </c>
      <c r="D4180" s="5">
        <v>4</v>
      </c>
    </row>
    <row r="4181" spans="1:4">
      <c r="A4181" s="4">
        <v>4180</v>
      </c>
      <c r="B4181" s="6">
        <v>295</v>
      </c>
      <c r="C4181" s="7">
        <v>45806</v>
      </c>
      <c r="D4181" s="5">
        <v>12</v>
      </c>
    </row>
    <row r="4182" spans="1:4">
      <c r="A4182" s="4">
        <v>4181</v>
      </c>
      <c r="B4182" s="6">
        <v>369</v>
      </c>
      <c r="C4182" s="7">
        <v>45670</v>
      </c>
      <c r="D4182" s="5">
        <v>8</v>
      </c>
    </row>
    <row r="4183" spans="1:4">
      <c r="A4183" s="4">
        <v>4182</v>
      </c>
      <c r="B4183" s="6">
        <v>35</v>
      </c>
      <c r="C4183" s="7">
        <v>45696</v>
      </c>
      <c r="D4183" s="5">
        <v>7</v>
      </c>
    </row>
    <row r="4184" spans="1:4">
      <c r="A4184" s="4">
        <v>4183</v>
      </c>
      <c r="B4184" s="6">
        <v>160</v>
      </c>
      <c r="C4184" s="7">
        <v>45773</v>
      </c>
      <c r="D4184" s="5">
        <v>11</v>
      </c>
    </row>
    <row r="4185" spans="1:4">
      <c r="A4185" s="4">
        <v>4184</v>
      </c>
      <c r="B4185" s="6">
        <v>198</v>
      </c>
      <c r="C4185" s="7">
        <v>45813</v>
      </c>
      <c r="D4185" s="5">
        <v>8</v>
      </c>
    </row>
    <row r="4186" spans="1:4">
      <c r="A4186" s="4">
        <v>4185</v>
      </c>
      <c r="B4186" s="6">
        <v>252</v>
      </c>
      <c r="C4186" s="7">
        <v>45795</v>
      </c>
      <c r="D4186" s="5">
        <v>6</v>
      </c>
    </row>
    <row r="4187" spans="1:4">
      <c r="A4187" s="4">
        <v>4186</v>
      </c>
      <c r="B4187" s="6">
        <v>142</v>
      </c>
      <c r="C4187" s="7">
        <v>45661</v>
      </c>
      <c r="D4187" s="5">
        <v>4</v>
      </c>
    </row>
    <row r="4188" spans="1:4">
      <c r="A4188" s="4">
        <v>4187</v>
      </c>
      <c r="B4188" s="6">
        <v>149</v>
      </c>
      <c r="C4188" s="7">
        <v>45761</v>
      </c>
      <c r="D4188" s="5">
        <v>5</v>
      </c>
    </row>
    <row r="4189" spans="1:4">
      <c r="A4189" s="4">
        <v>4188</v>
      </c>
      <c r="B4189" s="6">
        <v>120</v>
      </c>
      <c r="C4189" s="7">
        <v>45740</v>
      </c>
      <c r="D4189" s="5">
        <v>12</v>
      </c>
    </row>
    <row r="4190" spans="1:4">
      <c r="A4190" s="4">
        <v>4189</v>
      </c>
      <c r="B4190" s="6">
        <v>255</v>
      </c>
      <c r="C4190" s="7">
        <v>45703</v>
      </c>
      <c r="D4190" s="5">
        <v>8</v>
      </c>
    </row>
    <row r="4191" spans="1:4">
      <c r="A4191" s="4">
        <v>4190</v>
      </c>
      <c r="B4191" s="6">
        <v>216</v>
      </c>
      <c r="C4191" s="7">
        <v>45709</v>
      </c>
      <c r="D4191" s="5">
        <v>4</v>
      </c>
    </row>
    <row r="4192" spans="1:4">
      <c r="A4192" s="4">
        <v>4191</v>
      </c>
      <c r="B4192" s="6">
        <v>358</v>
      </c>
      <c r="C4192" s="7">
        <v>45745</v>
      </c>
      <c r="D4192" s="5">
        <v>11</v>
      </c>
    </row>
    <row r="4193" spans="1:4">
      <c r="A4193" s="4">
        <v>4192</v>
      </c>
      <c r="B4193" s="6">
        <v>191</v>
      </c>
      <c r="C4193" s="7">
        <v>45784</v>
      </c>
      <c r="D4193" s="5">
        <v>5</v>
      </c>
    </row>
    <row r="4194" spans="1:4">
      <c r="A4194" s="4">
        <v>4193</v>
      </c>
      <c r="B4194" s="6">
        <v>14</v>
      </c>
      <c r="C4194" s="7">
        <v>45832</v>
      </c>
      <c r="D4194" s="5">
        <v>10</v>
      </c>
    </row>
    <row r="4195" spans="1:4">
      <c r="A4195" s="4">
        <v>4194</v>
      </c>
      <c r="B4195" s="6">
        <v>191</v>
      </c>
      <c r="C4195" s="7">
        <v>45692</v>
      </c>
      <c r="D4195" s="5">
        <v>7</v>
      </c>
    </row>
    <row r="4196" spans="1:4">
      <c r="A4196" s="4">
        <v>4195</v>
      </c>
      <c r="B4196" s="6">
        <v>285</v>
      </c>
      <c r="C4196" s="7">
        <v>45798</v>
      </c>
      <c r="D4196" s="5">
        <v>7</v>
      </c>
    </row>
    <row r="4197" spans="1:4">
      <c r="A4197" s="4">
        <v>4196</v>
      </c>
      <c r="B4197" s="6">
        <v>74</v>
      </c>
      <c r="C4197" s="7">
        <v>45765</v>
      </c>
      <c r="D4197" s="5">
        <v>6</v>
      </c>
    </row>
    <row r="4198" spans="1:4">
      <c r="A4198" s="4">
        <v>4197</v>
      </c>
      <c r="B4198" s="6">
        <v>335</v>
      </c>
      <c r="C4198" s="7">
        <v>45797</v>
      </c>
      <c r="D4198" s="5">
        <v>6</v>
      </c>
    </row>
    <row r="4199" spans="1:4">
      <c r="A4199" s="4">
        <v>4198</v>
      </c>
      <c r="B4199" s="6">
        <v>304</v>
      </c>
      <c r="C4199" s="7">
        <v>45690</v>
      </c>
      <c r="D4199" s="5">
        <v>10</v>
      </c>
    </row>
    <row r="4200" spans="1:4">
      <c r="A4200" s="4">
        <v>4199</v>
      </c>
      <c r="B4200" s="6">
        <v>246</v>
      </c>
      <c r="C4200" s="7">
        <v>45808</v>
      </c>
      <c r="D4200" s="5">
        <v>7</v>
      </c>
    </row>
    <row r="4201" spans="1:4">
      <c r="A4201" s="4">
        <v>4200</v>
      </c>
      <c r="B4201" s="6">
        <v>371</v>
      </c>
      <c r="C4201" s="7">
        <v>45769</v>
      </c>
      <c r="D4201" s="5">
        <v>4</v>
      </c>
    </row>
    <row r="4202" spans="1:4">
      <c r="A4202" s="4">
        <v>4201</v>
      </c>
      <c r="B4202" s="6">
        <v>298</v>
      </c>
      <c r="C4202" s="7">
        <v>45778</v>
      </c>
      <c r="D4202" s="5">
        <v>5</v>
      </c>
    </row>
    <row r="4203" spans="1:4">
      <c r="A4203" s="4">
        <v>4202</v>
      </c>
      <c r="B4203" s="6">
        <v>321</v>
      </c>
      <c r="C4203" s="7">
        <v>45838</v>
      </c>
      <c r="D4203" s="5">
        <v>10</v>
      </c>
    </row>
    <row r="4204" spans="1:4">
      <c r="A4204" s="4">
        <v>4203</v>
      </c>
      <c r="B4204" s="6">
        <v>34</v>
      </c>
      <c r="C4204" s="7">
        <v>45759</v>
      </c>
      <c r="D4204" s="5">
        <v>8</v>
      </c>
    </row>
    <row r="4205" spans="1:4">
      <c r="A4205" s="4">
        <v>4204</v>
      </c>
      <c r="B4205" s="6">
        <v>397</v>
      </c>
      <c r="C4205" s="7">
        <v>45814</v>
      </c>
      <c r="D4205" s="5">
        <v>11</v>
      </c>
    </row>
    <row r="4206" spans="1:4">
      <c r="A4206" s="4">
        <v>4205</v>
      </c>
      <c r="B4206" s="6">
        <v>324</v>
      </c>
      <c r="C4206" s="7">
        <v>45703</v>
      </c>
      <c r="D4206" s="5">
        <v>7</v>
      </c>
    </row>
    <row r="4207" spans="1:4">
      <c r="A4207" s="4">
        <v>4206</v>
      </c>
      <c r="B4207" s="6">
        <v>7</v>
      </c>
      <c r="C4207" s="7">
        <v>45684</v>
      </c>
      <c r="D4207" s="5">
        <v>8</v>
      </c>
    </row>
    <row r="4208" spans="1:4">
      <c r="A4208" s="4">
        <v>4207</v>
      </c>
      <c r="B4208" s="6">
        <v>363</v>
      </c>
      <c r="C4208" s="7">
        <v>45836</v>
      </c>
      <c r="D4208" s="5">
        <v>9</v>
      </c>
    </row>
    <row r="4209" spans="1:4">
      <c r="A4209" s="4">
        <v>4208</v>
      </c>
      <c r="B4209" s="6">
        <v>359</v>
      </c>
      <c r="C4209" s="7">
        <v>45814</v>
      </c>
      <c r="D4209" s="5">
        <v>7</v>
      </c>
    </row>
    <row r="4210" spans="1:4">
      <c r="A4210" s="4">
        <v>4209</v>
      </c>
      <c r="B4210" s="6">
        <v>236</v>
      </c>
      <c r="C4210" s="7">
        <v>45777</v>
      </c>
      <c r="D4210" s="5">
        <v>12</v>
      </c>
    </row>
    <row r="4211" spans="1:4">
      <c r="A4211" s="4">
        <v>4210</v>
      </c>
      <c r="B4211" s="6">
        <v>110</v>
      </c>
      <c r="C4211" s="7">
        <v>45698</v>
      </c>
      <c r="D4211" s="5">
        <v>6</v>
      </c>
    </row>
    <row r="4212" spans="1:4">
      <c r="A4212" s="4">
        <v>4211</v>
      </c>
      <c r="B4212" s="6">
        <v>189</v>
      </c>
      <c r="C4212" s="7">
        <v>45662</v>
      </c>
      <c r="D4212" s="5">
        <v>12</v>
      </c>
    </row>
    <row r="4213" spans="1:4">
      <c r="A4213" s="4">
        <v>4212</v>
      </c>
      <c r="B4213" s="6">
        <v>371</v>
      </c>
      <c r="C4213" s="7">
        <v>45703</v>
      </c>
      <c r="D4213" s="5">
        <v>10</v>
      </c>
    </row>
    <row r="4214" spans="1:4">
      <c r="A4214" s="4">
        <v>4213</v>
      </c>
      <c r="B4214" s="6">
        <v>19</v>
      </c>
      <c r="C4214" s="7">
        <v>45820</v>
      </c>
      <c r="D4214" s="5">
        <v>11</v>
      </c>
    </row>
    <row r="4215" spans="1:4">
      <c r="A4215" s="4">
        <v>4214</v>
      </c>
      <c r="B4215" s="6">
        <v>146</v>
      </c>
      <c r="C4215" s="7">
        <v>45769</v>
      </c>
      <c r="D4215" s="5">
        <v>9</v>
      </c>
    </row>
    <row r="4216" spans="1:4">
      <c r="A4216" s="4">
        <v>4215</v>
      </c>
      <c r="B4216" s="6">
        <v>191</v>
      </c>
      <c r="C4216" s="7">
        <v>45785</v>
      </c>
      <c r="D4216" s="5">
        <v>4</v>
      </c>
    </row>
    <row r="4217" spans="1:4">
      <c r="A4217" s="4">
        <v>4216</v>
      </c>
      <c r="B4217" s="6">
        <v>264</v>
      </c>
      <c r="C4217" s="7">
        <v>45724</v>
      </c>
      <c r="D4217" s="5">
        <v>12</v>
      </c>
    </row>
    <row r="4218" spans="1:4">
      <c r="A4218" s="4">
        <v>4217</v>
      </c>
      <c r="B4218" s="6">
        <v>316</v>
      </c>
      <c r="C4218" s="7">
        <v>45784</v>
      </c>
      <c r="D4218" s="5">
        <v>8</v>
      </c>
    </row>
    <row r="4219" spans="1:4">
      <c r="A4219" s="4">
        <v>4218</v>
      </c>
      <c r="B4219" s="6">
        <v>200</v>
      </c>
      <c r="C4219" s="7">
        <v>45671</v>
      </c>
      <c r="D4219" s="5">
        <v>7</v>
      </c>
    </row>
    <row r="4220" spans="1:4">
      <c r="A4220" s="4">
        <v>4219</v>
      </c>
      <c r="B4220" s="6">
        <v>203</v>
      </c>
      <c r="C4220" s="7">
        <v>45661</v>
      </c>
      <c r="D4220" s="5">
        <v>11</v>
      </c>
    </row>
    <row r="4221" spans="1:4">
      <c r="A4221" s="4">
        <v>4220</v>
      </c>
      <c r="B4221" s="6">
        <v>75</v>
      </c>
      <c r="C4221" s="7">
        <v>45737</v>
      </c>
      <c r="D4221" s="5">
        <v>8</v>
      </c>
    </row>
    <row r="4222" spans="1:4">
      <c r="A4222" s="4">
        <v>4221</v>
      </c>
      <c r="B4222" s="6">
        <v>163</v>
      </c>
      <c r="C4222" s="7">
        <v>45729</v>
      </c>
      <c r="D4222" s="5">
        <v>6</v>
      </c>
    </row>
    <row r="4223" spans="1:4">
      <c r="A4223" s="4">
        <v>4222</v>
      </c>
      <c r="B4223" s="6">
        <v>193</v>
      </c>
      <c r="C4223" s="7">
        <v>45680</v>
      </c>
      <c r="D4223" s="5">
        <v>4</v>
      </c>
    </row>
    <row r="4224" spans="1:4">
      <c r="A4224" s="4">
        <v>4223</v>
      </c>
      <c r="B4224" s="6">
        <v>121</v>
      </c>
      <c r="C4224" s="7">
        <v>45752</v>
      </c>
      <c r="D4224" s="5">
        <v>5</v>
      </c>
    </row>
    <row r="4225" spans="1:4">
      <c r="A4225" s="4">
        <v>4224</v>
      </c>
      <c r="B4225" s="6">
        <v>279</v>
      </c>
      <c r="C4225" s="7">
        <v>45670</v>
      </c>
      <c r="D4225" s="5">
        <v>12</v>
      </c>
    </row>
    <row r="4226" spans="1:4">
      <c r="A4226" s="4">
        <v>4225</v>
      </c>
      <c r="B4226" s="6">
        <v>111</v>
      </c>
      <c r="C4226" s="7">
        <v>45757</v>
      </c>
      <c r="D4226" s="5">
        <v>8</v>
      </c>
    </row>
    <row r="4227" spans="1:4">
      <c r="A4227" s="4">
        <v>4226</v>
      </c>
      <c r="B4227" s="6">
        <v>222</v>
      </c>
      <c r="C4227" s="7">
        <v>45835</v>
      </c>
      <c r="D4227" s="5">
        <v>4</v>
      </c>
    </row>
    <row r="4228" spans="1:4">
      <c r="A4228" s="4">
        <v>4227</v>
      </c>
      <c r="B4228" s="6">
        <v>369</v>
      </c>
      <c r="C4228" s="7">
        <v>45694</v>
      </c>
      <c r="D4228" s="5">
        <v>11</v>
      </c>
    </row>
    <row r="4229" spans="1:4">
      <c r="A4229" s="4">
        <v>4228</v>
      </c>
      <c r="B4229" s="6">
        <v>302</v>
      </c>
      <c r="C4229" s="7">
        <v>45662</v>
      </c>
      <c r="D4229" s="5">
        <v>5</v>
      </c>
    </row>
    <row r="4230" spans="1:4">
      <c r="A4230" s="4">
        <v>4229</v>
      </c>
      <c r="B4230" s="6">
        <v>77</v>
      </c>
      <c r="C4230" s="7">
        <v>45770</v>
      </c>
      <c r="D4230" s="5">
        <v>10</v>
      </c>
    </row>
    <row r="4231" spans="1:4">
      <c r="A4231" s="4">
        <v>4230</v>
      </c>
      <c r="B4231" s="6">
        <v>123</v>
      </c>
      <c r="C4231" s="7">
        <v>45717</v>
      </c>
      <c r="D4231" s="5">
        <v>7</v>
      </c>
    </row>
    <row r="4232" spans="1:4">
      <c r="A4232" s="4">
        <v>4231</v>
      </c>
      <c r="B4232" s="6">
        <v>101</v>
      </c>
      <c r="C4232" s="7">
        <v>45718</v>
      </c>
      <c r="D4232" s="5">
        <v>7</v>
      </c>
    </row>
    <row r="4233" spans="1:4">
      <c r="A4233" s="4">
        <v>4232</v>
      </c>
      <c r="B4233" s="6">
        <v>336</v>
      </c>
      <c r="C4233" s="7">
        <v>45802</v>
      </c>
      <c r="D4233" s="5">
        <v>6</v>
      </c>
    </row>
    <row r="4234" spans="1:4">
      <c r="A4234" s="4">
        <v>4233</v>
      </c>
      <c r="B4234" s="6">
        <v>145</v>
      </c>
      <c r="C4234" s="7">
        <v>45779</v>
      </c>
      <c r="D4234" s="5">
        <v>6</v>
      </c>
    </row>
    <row r="4235" spans="1:4">
      <c r="A4235" s="4">
        <v>4234</v>
      </c>
      <c r="B4235" s="6">
        <v>103</v>
      </c>
      <c r="C4235" s="7">
        <v>45814</v>
      </c>
      <c r="D4235" s="5">
        <v>10</v>
      </c>
    </row>
    <row r="4236" spans="1:4">
      <c r="A4236" s="4">
        <v>4235</v>
      </c>
      <c r="B4236" s="6">
        <v>103</v>
      </c>
      <c r="C4236" s="7">
        <v>45666</v>
      </c>
      <c r="D4236" s="5">
        <v>7</v>
      </c>
    </row>
    <row r="4237" spans="1:4">
      <c r="A4237" s="4">
        <v>4236</v>
      </c>
      <c r="B4237" s="6">
        <v>275</v>
      </c>
      <c r="C4237" s="7">
        <v>45685</v>
      </c>
      <c r="D4237" s="5">
        <v>4</v>
      </c>
    </row>
    <row r="4238" spans="1:4">
      <c r="A4238" s="4">
        <v>4237</v>
      </c>
      <c r="B4238" s="6">
        <v>234</v>
      </c>
      <c r="C4238" s="7">
        <v>45835</v>
      </c>
      <c r="D4238" s="5">
        <v>5</v>
      </c>
    </row>
    <row r="4239" spans="1:4">
      <c r="A4239" s="4">
        <v>4238</v>
      </c>
      <c r="B4239" s="6">
        <v>268</v>
      </c>
      <c r="C4239" s="7">
        <v>45801</v>
      </c>
      <c r="D4239" s="5">
        <v>10</v>
      </c>
    </row>
    <row r="4240" spans="1:4">
      <c r="A4240" s="4">
        <v>4239</v>
      </c>
      <c r="B4240" s="6">
        <v>270</v>
      </c>
      <c r="C4240" s="7">
        <v>45802</v>
      </c>
      <c r="D4240" s="5">
        <v>8</v>
      </c>
    </row>
    <row r="4241" spans="1:4">
      <c r="A4241" s="4">
        <v>4240</v>
      </c>
      <c r="B4241" s="6">
        <v>168</v>
      </c>
      <c r="C4241" s="7">
        <v>45752</v>
      </c>
      <c r="D4241" s="5">
        <v>11</v>
      </c>
    </row>
    <row r="4242" spans="1:4">
      <c r="A4242" s="4">
        <v>4241</v>
      </c>
      <c r="B4242" s="6">
        <v>182</v>
      </c>
      <c r="C4242" s="7">
        <v>45661</v>
      </c>
      <c r="D4242" s="5">
        <v>7</v>
      </c>
    </row>
    <row r="4243" spans="1:4">
      <c r="A4243" s="4">
        <v>4242</v>
      </c>
      <c r="B4243" s="6">
        <v>306</v>
      </c>
      <c r="C4243" s="7">
        <v>45707</v>
      </c>
      <c r="D4243" s="5">
        <v>8</v>
      </c>
    </row>
    <row r="4244" spans="1:4">
      <c r="A4244" s="4">
        <v>4243</v>
      </c>
      <c r="B4244" s="6">
        <v>169</v>
      </c>
      <c r="C4244" s="7">
        <v>45795</v>
      </c>
      <c r="D4244" s="5">
        <v>9</v>
      </c>
    </row>
    <row r="4245" spans="1:4">
      <c r="A4245" s="4">
        <v>4244</v>
      </c>
      <c r="B4245" s="6">
        <v>230</v>
      </c>
      <c r="C4245" s="7">
        <v>45706</v>
      </c>
      <c r="D4245" s="5">
        <v>7</v>
      </c>
    </row>
    <row r="4246" spans="1:4">
      <c r="A4246" s="4">
        <v>4245</v>
      </c>
      <c r="B4246" s="6">
        <v>345</v>
      </c>
      <c r="C4246" s="7">
        <v>45836</v>
      </c>
      <c r="D4246" s="5">
        <v>12</v>
      </c>
    </row>
    <row r="4247" spans="1:4">
      <c r="A4247" s="4">
        <v>4246</v>
      </c>
      <c r="B4247" s="6">
        <v>11</v>
      </c>
      <c r="C4247" s="7">
        <v>45752</v>
      </c>
      <c r="D4247" s="5">
        <v>6</v>
      </c>
    </row>
    <row r="4248" spans="1:4">
      <c r="A4248" s="4">
        <v>4247</v>
      </c>
      <c r="B4248" s="6">
        <v>33</v>
      </c>
      <c r="C4248" s="7">
        <v>45829</v>
      </c>
      <c r="D4248" s="5">
        <v>12</v>
      </c>
    </row>
    <row r="4249" spans="1:4">
      <c r="A4249" s="4">
        <v>4248</v>
      </c>
      <c r="B4249" s="6">
        <v>365</v>
      </c>
      <c r="C4249" s="7">
        <v>45796</v>
      </c>
      <c r="D4249" s="5">
        <v>10</v>
      </c>
    </row>
    <row r="4250" spans="1:4">
      <c r="A4250" s="4">
        <v>4249</v>
      </c>
      <c r="B4250" s="6">
        <v>329</v>
      </c>
      <c r="C4250" s="7">
        <v>45783</v>
      </c>
      <c r="D4250" s="5">
        <v>11</v>
      </c>
    </row>
    <row r="4251" spans="1:4">
      <c r="A4251" s="4">
        <v>4250</v>
      </c>
      <c r="B4251" s="6">
        <v>47</v>
      </c>
      <c r="C4251" s="7">
        <v>45738</v>
      </c>
      <c r="D4251" s="5">
        <v>9</v>
      </c>
    </row>
    <row r="4252" spans="1:4">
      <c r="A4252" s="4">
        <v>4251</v>
      </c>
      <c r="B4252" s="6">
        <v>64</v>
      </c>
      <c r="C4252" s="7">
        <v>45672</v>
      </c>
      <c r="D4252" s="5">
        <v>4</v>
      </c>
    </row>
    <row r="4253" spans="1:4">
      <c r="A4253" s="4">
        <v>4252</v>
      </c>
      <c r="B4253" s="6">
        <v>288</v>
      </c>
      <c r="C4253" s="7">
        <v>45816</v>
      </c>
      <c r="D4253" s="5">
        <v>12</v>
      </c>
    </row>
    <row r="4254" spans="1:4">
      <c r="A4254" s="4">
        <v>4253</v>
      </c>
      <c r="B4254" s="6">
        <v>214</v>
      </c>
      <c r="C4254" s="7">
        <v>45764</v>
      </c>
      <c r="D4254" s="5">
        <v>8</v>
      </c>
    </row>
    <row r="4255" spans="1:4">
      <c r="A4255" s="4">
        <v>4254</v>
      </c>
      <c r="B4255" s="6">
        <v>349</v>
      </c>
      <c r="C4255" s="7">
        <v>45707</v>
      </c>
      <c r="D4255" s="5">
        <v>7</v>
      </c>
    </row>
    <row r="4256" spans="1:4">
      <c r="A4256" s="4">
        <v>4255</v>
      </c>
      <c r="B4256" s="6">
        <v>334</v>
      </c>
      <c r="C4256" s="7">
        <v>45811</v>
      </c>
      <c r="D4256" s="5">
        <v>11</v>
      </c>
    </row>
    <row r="4257" spans="1:4">
      <c r="A4257" s="4">
        <v>4256</v>
      </c>
      <c r="B4257" s="6">
        <v>22</v>
      </c>
      <c r="C4257" s="7">
        <v>45726</v>
      </c>
      <c r="D4257" s="5">
        <v>8</v>
      </c>
    </row>
    <row r="4258" spans="1:4">
      <c r="A4258" s="4">
        <v>4257</v>
      </c>
      <c r="B4258" s="6">
        <v>199</v>
      </c>
      <c r="C4258" s="7">
        <v>45833</v>
      </c>
      <c r="D4258" s="5">
        <v>6</v>
      </c>
    </row>
    <row r="4259" spans="1:4">
      <c r="A4259" s="4">
        <v>4258</v>
      </c>
      <c r="B4259" s="6">
        <v>309</v>
      </c>
      <c r="C4259" s="7">
        <v>45738</v>
      </c>
      <c r="D4259" s="5">
        <v>4</v>
      </c>
    </row>
    <row r="4260" spans="1:4">
      <c r="A4260" s="4">
        <v>4259</v>
      </c>
      <c r="B4260" s="6">
        <v>77</v>
      </c>
      <c r="C4260" s="7">
        <v>45791</v>
      </c>
      <c r="D4260" s="5">
        <v>5</v>
      </c>
    </row>
    <row r="4261" spans="1:4">
      <c r="A4261" s="4">
        <v>4260</v>
      </c>
      <c r="B4261" s="6">
        <v>86</v>
      </c>
      <c r="C4261" s="7">
        <v>45686</v>
      </c>
      <c r="D4261" s="5">
        <v>12</v>
      </c>
    </row>
    <row r="4262" spans="1:4">
      <c r="A4262" s="4">
        <v>4261</v>
      </c>
      <c r="B4262" s="6">
        <v>211</v>
      </c>
      <c r="C4262" s="7">
        <v>45765</v>
      </c>
      <c r="D4262" s="5">
        <v>8</v>
      </c>
    </row>
    <row r="4263" spans="1:4">
      <c r="A4263" s="4">
        <v>4262</v>
      </c>
      <c r="B4263" s="6">
        <v>291</v>
      </c>
      <c r="C4263" s="7">
        <v>45761</v>
      </c>
      <c r="D4263" s="5">
        <v>4</v>
      </c>
    </row>
    <row r="4264" spans="1:4">
      <c r="A4264" s="4">
        <v>4263</v>
      </c>
      <c r="B4264" s="6">
        <v>364</v>
      </c>
      <c r="C4264" s="7">
        <v>45737</v>
      </c>
      <c r="D4264" s="5">
        <v>11</v>
      </c>
    </row>
    <row r="4265" spans="1:4">
      <c r="A4265" s="4">
        <v>4264</v>
      </c>
      <c r="B4265" s="6">
        <v>70</v>
      </c>
      <c r="C4265" s="7">
        <v>45694</v>
      </c>
      <c r="D4265" s="5">
        <v>5</v>
      </c>
    </row>
    <row r="4266" spans="1:4">
      <c r="A4266" s="4">
        <v>4265</v>
      </c>
      <c r="B4266" s="6">
        <v>265</v>
      </c>
      <c r="C4266" s="7">
        <v>45768</v>
      </c>
      <c r="D4266" s="5">
        <v>10</v>
      </c>
    </row>
    <row r="4267" spans="1:4">
      <c r="A4267" s="4">
        <v>4266</v>
      </c>
      <c r="B4267" s="6">
        <v>239</v>
      </c>
      <c r="C4267" s="7">
        <v>45820</v>
      </c>
      <c r="D4267" s="5">
        <v>7</v>
      </c>
    </row>
    <row r="4268" spans="1:4">
      <c r="A4268" s="4">
        <v>4267</v>
      </c>
      <c r="B4268" s="6">
        <v>207</v>
      </c>
      <c r="C4268" s="7">
        <v>45727</v>
      </c>
      <c r="D4268" s="5">
        <v>7</v>
      </c>
    </row>
    <row r="4269" spans="1:4">
      <c r="A4269" s="4">
        <v>4268</v>
      </c>
      <c r="B4269" s="6">
        <v>174</v>
      </c>
      <c r="C4269" s="7">
        <v>45723</v>
      </c>
      <c r="D4269" s="5">
        <v>6</v>
      </c>
    </row>
    <row r="4270" spans="1:4">
      <c r="A4270" s="4">
        <v>4269</v>
      </c>
      <c r="B4270" s="6">
        <v>191</v>
      </c>
      <c r="C4270" s="7">
        <v>45733</v>
      </c>
      <c r="D4270" s="5">
        <v>6</v>
      </c>
    </row>
    <row r="4271" spans="1:4">
      <c r="A4271" s="4">
        <v>4270</v>
      </c>
      <c r="B4271" s="6">
        <v>122</v>
      </c>
      <c r="C4271" s="7">
        <v>45838</v>
      </c>
      <c r="D4271" s="5">
        <v>10</v>
      </c>
    </row>
    <row r="4272" spans="1:4">
      <c r="A4272" s="4">
        <v>4271</v>
      </c>
      <c r="B4272" s="6">
        <v>299</v>
      </c>
      <c r="C4272" s="7">
        <v>45717</v>
      </c>
      <c r="D4272" s="5">
        <v>7</v>
      </c>
    </row>
    <row r="4273" spans="1:4">
      <c r="A4273" s="4">
        <v>4272</v>
      </c>
      <c r="B4273" s="6">
        <v>395</v>
      </c>
      <c r="C4273" s="7">
        <v>45691</v>
      </c>
      <c r="D4273" s="5">
        <v>4</v>
      </c>
    </row>
    <row r="4274" spans="1:4">
      <c r="A4274" s="4">
        <v>4273</v>
      </c>
      <c r="B4274" s="6">
        <v>182</v>
      </c>
      <c r="C4274" s="7">
        <v>45791</v>
      </c>
      <c r="D4274" s="5">
        <v>5</v>
      </c>
    </row>
    <row r="4275" spans="1:4">
      <c r="A4275" s="4">
        <v>4274</v>
      </c>
      <c r="B4275" s="6">
        <v>205</v>
      </c>
      <c r="C4275" s="7">
        <v>45799</v>
      </c>
      <c r="D4275" s="5">
        <v>10</v>
      </c>
    </row>
    <row r="4276" spans="1:4">
      <c r="A4276" s="4">
        <v>4275</v>
      </c>
      <c r="B4276" s="6">
        <v>392</v>
      </c>
      <c r="C4276" s="7">
        <v>45683</v>
      </c>
      <c r="D4276" s="5">
        <v>8</v>
      </c>
    </row>
    <row r="4277" spans="1:4">
      <c r="A4277" s="4">
        <v>4276</v>
      </c>
      <c r="B4277" s="6">
        <v>41</v>
      </c>
      <c r="C4277" s="7">
        <v>45708</v>
      </c>
      <c r="D4277" s="5">
        <v>11</v>
      </c>
    </row>
    <row r="4278" spans="1:4">
      <c r="A4278" s="4">
        <v>4277</v>
      </c>
      <c r="B4278" s="6">
        <v>331</v>
      </c>
      <c r="C4278" s="7">
        <v>45766</v>
      </c>
      <c r="D4278" s="5">
        <v>7</v>
      </c>
    </row>
    <row r="4279" spans="1:4">
      <c r="A4279" s="4">
        <v>4278</v>
      </c>
      <c r="B4279" s="6">
        <v>239</v>
      </c>
      <c r="C4279" s="7">
        <v>45803</v>
      </c>
      <c r="D4279" s="5">
        <v>8</v>
      </c>
    </row>
    <row r="4280" spans="1:4">
      <c r="A4280" s="4">
        <v>4279</v>
      </c>
      <c r="B4280" s="6">
        <v>248</v>
      </c>
      <c r="C4280" s="7">
        <v>45805</v>
      </c>
      <c r="D4280" s="5">
        <v>9</v>
      </c>
    </row>
    <row r="4281" spans="1:4">
      <c r="A4281" s="4">
        <v>4280</v>
      </c>
      <c r="B4281" s="6">
        <v>146</v>
      </c>
      <c r="C4281" s="7">
        <v>45665</v>
      </c>
      <c r="D4281" s="5">
        <v>7</v>
      </c>
    </row>
    <row r="4282" spans="1:4">
      <c r="A4282" s="4">
        <v>4281</v>
      </c>
      <c r="B4282" s="6">
        <v>99</v>
      </c>
      <c r="C4282" s="7">
        <v>45662</v>
      </c>
      <c r="D4282" s="5">
        <v>12</v>
      </c>
    </row>
    <row r="4283" spans="1:4">
      <c r="A4283" s="4">
        <v>4282</v>
      </c>
      <c r="B4283" s="6">
        <v>12</v>
      </c>
      <c r="C4283" s="7">
        <v>45687</v>
      </c>
      <c r="D4283" s="5">
        <v>6</v>
      </c>
    </row>
    <row r="4284" spans="1:4">
      <c r="A4284" s="4">
        <v>4283</v>
      </c>
      <c r="B4284" s="6">
        <v>160</v>
      </c>
      <c r="C4284" s="7">
        <v>45675</v>
      </c>
      <c r="D4284" s="5">
        <v>12</v>
      </c>
    </row>
    <row r="4285" spans="1:4">
      <c r="A4285" s="4">
        <v>4284</v>
      </c>
      <c r="B4285" s="6">
        <v>154</v>
      </c>
      <c r="C4285" s="7">
        <v>45734</v>
      </c>
      <c r="D4285" s="5">
        <v>10</v>
      </c>
    </row>
    <row r="4286" spans="1:4">
      <c r="A4286" s="4">
        <v>4285</v>
      </c>
      <c r="B4286" s="6">
        <v>392</v>
      </c>
      <c r="C4286" s="7">
        <v>45703</v>
      </c>
      <c r="D4286" s="5">
        <v>11</v>
      </c>
    </row>
    <row r="4287" spans="1:4">
      <c r="A4287" s="4">
        <v>4286</v>
      </c>
      <c r="B4287" s="6">
        <v>41</v>
      </c>
      <c r="C4287" s="7">
        <v>45753</v>
      </c>
      <c r="D4287" s="5">
        <v>9</v>
      </c>
    </row>
    <row r="4288" spans="1:4">
      <c r="A4288" s="4">
        <v>4287</v>
      </c>
      <c r="B4288" s="6">
        <v>288</v>
      </c>
      <c r="C4288" s="7">
        <v>45728</v>
      </c>
      <c r="D4288" s="5">
        <v>4</v>
      </c>
    </row>
    <row r="4289" spans="1:4">
      <c r="A4289" s="4">
        <v>4288</v>
      </c>
      <c r="B4289" s="6">
        <v>153</v>
      </c>
      <c r="C4289" s="7">
        <v>45677</v>
      </c>
      <c r="D4289" s="5">
        <v>12</v>
      </c>
    </row>
    <row r="4290" spans="1:4">
      <c r="A4290" s="4">
        <v>4289</v>
      </c>
      <c r="B4290" s="6">
        <v>209</v>
      </c>
      <c r="C4290" s="7">
        <v>45672</v>
      </c>
      <c r="D4290" s="5">
        <v>8</v>
      </c>
    </row>
    <row r="4291" spans="1:4">
      <c r="A4291" s="4">
        <v>4290</v>
      </c>
      <c r="B4291" s="6">
        <v>37</v>
      </c>
      <c r="C4291" s="7">
        <v>45772</v>
      </c>
      <c r="D4291" s="5">
        <v>7</v>
      </c>
    </row>
    <row r="4292" spans="1:4">
      <c r="A4292" s="4">
        <v>4291</v>
      </c>
      <c r="B4292" s="6">
        <v>283</v>
      </c>
      <c r="C4292" s="7">
        <v>45659</v>
      </c>
      <c r="D4292" s="5">
        <v>11</v>
      </c>
    </row>
    <row r="4293" spans="1:4">
      <c r="A4293" s="4">
        <v>4292</v>
      </c>
      <c r="B4293" s="6">
        <v>34</v>
      </c>
      <c r="C4293" s="7">
        <v>45739</v>
      </c>
      <c r="D4293" s="5">
        <v>8</v>
      </c>
    </row>
    <row r="4294" spans="1:4">
      <c r="A4294" s="4">
        <v>4293</v>
      </c>
      <c r="B4294" s="6">
        <v>39</v>
      </c>
      <c r="C4294" s="7">
        <v>45705</v>
      </c>
      <c r="D4294" s="5">
        <v>6</v>
      </c>
    </row>
    <row r="4295" spans="1:4">
      <c r="A4295" s="4">
        <v>4294</v>
      </c>
      <c r="B4295" s="6">
        <v>20</v>
      </c>
      <c r="C4295" s="7">
        <v>45756</v>
      </c>
      <c r="D4295" s="5">
        <v>4</v>
      </c>
    </row>
    <row r="4296" spans="1:4">
      <c r="A4296" s="4">
        <v>4295</v>
      </c>
      <c r="B4296" s="6">
        <v>376</v>
      </c>
      <c r="C4296" s="7">
        <v>45824</v>
      </c>
      <c r="D4296" s="5">
        <v>5</v>
      </c>
    </row>
    <row r="4297" spans="1:4">
      <c r="A4297" s="4">
        <v>4296</v>
      </c>
      <c r="B4297" s="6">
        <v>150</v>
      </c>
      <c r="C4297" s="7">
        <v>45658</v>
      </c>
      <c r="D4297" s="5">
        <v>12</v>
      </c>
    </row>
    <row r="4298" spans="1:4">
      <c r="A4298" s="4">
        <v>4297</v>
      </c>
      <c r="B4298" s="6">
        <v>320</v>
      </c>
      <c r="C4298" s="7">
        <v>45703</v>
      </c>
      <c r="D4298" s="5">
        <v>8</v>
      </c>
    </row>
    <row r="4299" spans="1:4">
      <c r="A4299" s="4">
        <v>4298</v>
      </c>
      <c r="B4299" s="6">
        <v>120</v>
      </c>
      <c r="C4299" s="7">
        <v>45785</v>
      </c>
      <c r="D4299" s="5">
        <v>4</v>
      </c>
    </row>
    <row r="4300" spans="1:4">
      <c r="A4300" s="4">
        <v>4299</v>
      </c>
      <c r="B4300" s="6">
        <v>320</v>
      </c>
      <c r="C4300" s="7">
        <v>45814</v>
      </c>
      <c r="D4300" s="5">
        <v>11</v>
      </c>
    </row>
    <row r="4301" spans="1:4">
      <c r="A4301" s="4">
        <v>4300</v>
      </c>
      <c r="B4301" s="6">
        <v>351</v>
      </c>
      <c r="C4301" s="7">
        <v>45700</v>
      </c>
      <c r="D4301" s="5">
        <v>5</v>
      </c>
    </row>
    <row r="4302" spans="1:4">
      <c r="A4302" s="4">
        <v>4301</v>
      </c>
      <c r="B4302" s="6">
        <v>339</v>
      </c>
      <c r="C4302" s="7">
        <v>45718</v>
      </c>
      <c r="D4302" s="5">
        <v>10</v>
      </c>
    </row>
    <row r="4303" spans="1:4">
      <c r="A4303" s="4">
        <v>4302</v>
      </c>
      <c r="B4303" s="6">
        <v>222</v>
      </c>
      <c r="C4303" s="7">
        <v>45702</v>
      </c>
      <c r="D4303" s="5">
        <v>7</v>
      </c>
    </row>
    <row r="4304" spans="1:4">
      <c r="A4304" s="4">
        <v>4303</v>
      </c>
      <c r="B4304" s="6">
        <v>105</v>
      </c>
      <c r="C4304" s="7">
        <v>45702</v>
      </c>
      <c r="D4304" s="5">
        <v>7</v>
      </c>
    </row>
    <row r="4305" spans="1:4">
      <c r="A4305" s="4">
        <v>4304</v>
      </c>
      <c r="B4305" s="6">
        <v>303</v>
      </c>
      <c r="C4305" s="7">
        <v>45679</v>
      </c>
      <c r="D4305" s="5">
        <v>6</v>
      </c>
    </row>
    <row r="4306" spans="1:4">
      <c r="A4306" s="4">
        <v>4305</v>
      </c>
      <c r="B4306" s="6">
        <v>250</v>
      </c>
      <c r="C4306" s="7">
        <v>45679</v>
      </c>
      <c r="D4306" s="5">
        <v>6</v>
      </c>
    </row>
    <row r="4307" spans="1:4">
      <c r="A4307" s="4">
        <v>4306</v>
      </c>
      <c r="B4307" s="6">
        <v>209</v>
      </c>
      <c r="C4307" s="7">
        <v>45721</v>
      </c>
      <c r="D4307" s="5">
        <v>10</v>
      </c>
    </row>
    <row r="4308" spans="1:4">
      <c r="A4308" s="4">
        <v>4307</v>
      </c>
      <c r="B4308" s="6">
        <v>305</v>
      </c>
      <c r="C4308" s="7">
        <v>45663</v>
      </c>
      <c r="D4308" s="5">
        <v>7</v>
      </c>
    </row>
    <row r="4309" spans="1:4">
      <c r="A4309" s="4">
        <v>4308</v>
      </c>
      <c r="B4309" s="6">
        <v>157</v>
      </c>
      <c r="C4309" s="7">
        <v>45733</v>
      </c>
      <c r="D4309" s="5">
        <v>4</v>
      </c>
    </row>
    <row r="4310" spans="1:4">
      <c r="A4310" s="4">
        <v>4309</v>
      </c>
      <c r="B4310" s="6">
        <v>205</v>
      </c>
      <c r="C4310" s="7">
        <v>45724</v>
      </c>
      <c r="D4310" s="5">
        <v>5</v>
      </c>
    </row>
    <row r="4311" spans="1:4">
      <c r="A4311" s="4">
        <v>4310</v>
      </c>
      <c r="B4311" s="6">
        <v>128</v>
      </c>
      <c r="C4311" s="7">
        <v>45745</v>
      </c>
      <c r="D4311" s="5">
        <v>10</v>
      </c>
    </row>
    <row r="4312" spans="1:4">
      <c r="A4312" s="4">
        <v>4311</v>
      </c>
      <c r="B4312" s="6">
        <v>296</v>
      </c>
      <c r="C4312" s="7">
        <v>45716</v>
      </c>
      <c r="D4312" s="5">
        <v>8</v>
      </c>
    </row>
    <row r="4313" spans="1:4">
      <c r="A4313" s="4">
        <v>4312</v>
      </c>
      <c r="B4313" s="6">
        <v>345</v>
      </c>
      <c r="C4313" s="7">
        <v>45828</v>
      </c>
      <c r="D4313" s="5">
        <v>11</v>
      </c>
    </row>
    <row r="4314" spans="1:4">
      <c r="A4314" s="4">
        <v>4313</v>
      </c>
      <c r="B4314" s="6">
        <v>317</v>
      </c>
      <c r="C4314" s="7">
        <v>45838</v>
      </c>
      <c r="D4314" s="5">
        <v>7</v>
      </c>
    </row>
    <row r="4315" spans="1:4">
      <c r="A4315" s="4">
        <v>4314</v>
      </c>
      <c r="B4315" s="6">
        <v>32</v>
      </c>
      <c r="C4315" s="7">
        <v>45715</v>
      </c>
      <c r="D4315" s="5">
        <v>8</v>
      </c>
    </row>
    <row r="4316" spans="1:4">
      <c r="A4316" s="4">
        <v>4315</v>
      </c>
      <c r="B4316" s="6">
        <v>29</v>
      </c>
      <c r="C4316" s="7">
        <v>45666</v>
      </c>
      <c r="D4316" s="5">
        <v>9</v>
      </c>
    </row>
    <row r="4317" spans="1:4">
      <c r="A4317" s="4">
        <v>4316</v>
      </c>
      <c r="B4317" s="6">
        <v>55</v>
      </c>
      <c r="C4317" s="7">
        <v>45743</v>
      </c>
      <c r="D4317" s="5">
        <v>7</v>
      </c>
    </row>
    <row r="4318" spans="1:4">
      <c r="A4318" s="4">
        <v>4317</v>
      </c>
      <c r="B4318" s="6">
        <v>61</v>
      </c>
      <c r="C4318" s="7">
        <v>45719</v>
      </c>
      <c r="D4318" s="5">
        <v>12</v>
      </c>
    </row>
    <row r="4319" spans="1:4">
      <c r="A4319" s="4">
        <v>4318</v>
      </c>
      <c r="B4319" s="6">
        <v>190</v>
      </c>
      <c r="C4319" s="7">
        <v>45660</v>
      </c>
      <c r="D4319" s="5">
        <v>6</v>
      </c>
    </row>
    <row r="4320" spans="1:4">
      <c r="A4320" s="4">
        <v>4319</v>
      </c>
      <c r="B4320" s="6">
        <v>333</v>
      </c>
      <c r="C4320" s="7">
        <v>45817</v>
      </c>
      <c r="D4320" s="5">
        <v>12</v>
      </c>
    </row>
    <row r="4321" spans="1:4">
      <c r="A4321" s="4">
        <v>4320</v>
      </c>
      <c r="B4321" s="6">
        <v>80</v>
      </c>
      <c r="C4321" s="7">
        <v>45694</v>
      </c>
      <c r="D4321" s="5">
        <v>10</v>
      </c>
    </row>
    <row r="4322" spans="1:4">
      <c r="A4322" s="4">
        <v>4321</v>
      </c>
      <c r="B4322" s="6">
        <v>112</v>
      </c>
      <c r="C4322" s="7">
        <v>45676</v>
      </c>
      <c r="D4322" s="5">
        <v>11</v>
      </c>
    </row>
    <row r="4323" spans="1:4">
      <c r="A4323" s="4">
        <v>4322</v>
      </c>
      <c r="B4323" s="6">
        <v>5</v>
      </c>
      <c r="C4323" s="7">
        <v>45802</v>
      </c>
      <c r="D4323" s="5">
        <v>9</v>
      </c>
    </row>
    <row r="4324" spans="1:4">
      <c r="A4324" s="4">
        <v>4323</v>
      </c>
      <c r="B4324" s="6">
        <v>40</v>
      </c>
      <c r="C4324" s="7">
        <v>45702</v>
      </c>
      <c r="D4324" s="5">
        <v>4</v>
      </c>
    </row>
    <row r="4325" spans="1:4">
      <c r="A4325" s="4">
        <v>4324</v>
      </c>
      <c r="B4325" s="6">
        <v>206</v>
      </c>
      <c r="C4325" s="7">
        <v>45702</v>
      </c>
      <c r="D4325" s="5">
        <v>12</v>
      </c>
    </row>
    <row r="4326" spans="1:4">
      <c r="A4326" s="4">
        <v>4325</v>
      </c>
      <c r="B4326" s="6">
        <v>222</v>
      </c>
      <c r="C4326" s="7">
        <v>45721</v>
      </c>
      <c r="D4326" s="5">
        <v>8</v>
      </c>
    </row>
    <row r="4327" spans="1:4">
      <c r="A4327" s="4">
        <v>4326</v>
      </c>
      <c r="B4327" s="6">
        <v>272</v>
      </c>
      <c r="C4327" s="7">
        <v>45750</v>
      </c>
      <c r="D4327" s="5">
        <v>7</v>
      </c>
    </row>
    <row r="4328" spans="1:4">
      <c r="A4328" s="4">
        <v>4327</v>
      </c>
      <c r="B4328" s="6">
        <v>79</v>
      </c>
      <c r="C4328" s="7">
        <v>45757</v>
      </c>
      <c r="D4328" s="5">
        <v>11</v>
      </c>
    </row>
    <row r="4329" spans="1:4">
      <c r="A4329" s="4">
        <v>4328</v>
      </c>
      <c r="B4329" s="6">
        <v>127</v>
      </c>
      <c r="C4329" s="7">
        <v>45819</v>
      </c>
      <c r="D4329" s="5">
        <v>8</v>
      </c>
    </row>
    <row r="4330" spans="1:4">
      <c r="A4330" s="4">
        <v>4329</v>
      </c>
      <c r="B4330" s="6">
        <v>167</v>
      </c>
      <c r="C4330" s="7">
        <v>45783</v>
      </c>
      <c r="D4330" s="5">
        <v>6</v>
      </c>
    </row>
    <row r="4331" spans="1:4">
      <c r="A4331" s="4">
        <v>4330</v>
      </c>
      <c r="B4331" s="6">
        <v>26</v>
      </c>
      <c r="C4331" s="7">
        <v>45814</v>
      </c>
      <c r="D4331" s="5">
        <v>4</v>
      </c>
    </row>
    <row r="4332" spans="1:4">
      <c r="A4332" s="4">
        <v>4331</v>
      </c>
      <c r="B4332" s="6">
        <v>141</v>
      </c>
      <c r="C4332" s="7">
        <v>45786</v>
      </c>
      <c r="D4332" s="5">
        <v>5</v>
      </c>
    </row>
    <row r="4333" spans="1:4">
      <c r="A4333" s="4">
        <v>4332</v>
      </c>
      <c r="B4333" s="6">
        <v>160</v>
      </c>
      <c r="C4333" s="7">
        <v>45717</v>
      </c>
      <c r="D4333" s="5">
        <v>12</v>
      </c>
    </row>
    <row r="4334" spans="1:4">
      <c r="A4334" s="4">
        <v>4333</v>
      </c>
      <c r="B4334" s="6">
        <v>335</v>
      </c>
      <c r="C4334" s="7">
        <v>45790</v>
      </c>
      <c r="D4334" s="5">
        <v>8</v>
      </c>
    </row>
    <row r="4335" spans="1:4">
      <c r="A4335" s="4">
        <v>4334</v>
      </c>
      <c r="B4335" s="6">
        <v>252</v>
      </c>
      <c r="C4335" s="7">
        <v>45829</v>
      </c>
      <c r="D4335" s="5">
        <v>4</v>
      </c>
    </row>
    <row r="4336" spans="1:4">
      <c r="A4336" s="4">
        <v>4335</v>
      </c>
      <c r="B4336" s="6">
        <v>108</v>
      </c>
      <c r="C4336" s="7">
        <v>45764</v>
      </c>
      <c r="D4336" s="5">
        <v>11</v>
      </c>
    </row>
    <row r="4337" spans="1:4">
      <c r="A4337" s="4">
        <v>4336</v>
      </c>
      <c r="B4337" s="6">
        <v>203</v>
      </c>
      <c r="C4337" s="7">
        <v>45669</v>
      </c>
      <c r="D4337" s="5">
        <v>5</v>
      </c>
    </row>
    <row r="4338" spans="1:4">
      <c r="A4338" s="4">
        <v>4337</v>
      </c>
      <c r="B4338" s="6">
        <v>17</v>
      </c>
      <c r="C4338" s="7">
        <v>45734</v>
      </c>
      <c r="D4338" s="5">
        <v>10</v>
      </c>
    </row>
    <row r="4339" spans="1:4">
      <c r="A4339" s="4">
        <v>4338</v>
      </c>
      <c r="B4339" s="6">
        <v>219</v>
      </c>
      <c r="C4339" s="7">
        <v>45679</v>
      </c>
      <c r="D4339" s="5">
        <v>7</v>
      </c>
    </row>
    <row r="4340" spans="1:4">
      <c r="A4340" s="4">
        <v>4339</v>
      </c>
      <c r="B4340" s="6">
        <v>281</v>
      </c>
      <c r="C4340" s="7">
        <v>45724</v>
      </c>
      <c r="D4340" s="5">
        <v>7</v>
      </c>
    </row>
    <row r="4341" spans="1:4">
      <c r="A4341" s="4">
        <v>4340</v>
      </c>
      <c r="B4341" s="6">
        <v>209</v>
      </c>
      <c r="C4341" s="7">
        <v>45680</v>
      </c>
      <c r="D4341" s="5">
        <v>6</v>
      </c>
    </row>
    <row r="4342" spans="1:4">
      <c r="A4342" s="4">
        <v>4341</v>
      </c>
      <c r="B4342" s="6">
        <v>177</v>
      </c>
      <c r="C4342" s="7">
        <v>45680</v>
      </c>
      <c r="D4342" s="5">
        <v>6</v>
      </c>
    </row>
    <row r="4343" spans="1:4">
      <c r="A4343" s="4">
        <v>4342</v>
      </c>
      <c r="B4343" s="6">
        <v>59</v>
      </c>
      <c r="C4343" s="7">
        <v>45755</v>
      </c>
      <c r="D4343" s="5">
        <v>10</v>
      </c>
    </row>
    <row r="4344" spans="1:4">
      <c r="A4344" s="4">
        <v>4343</v>
      </c>
      <c r="B4344" s="6">
        <v>53</v>
      </c>
      <c r="C4344" s="7">
        <v>45761</v>
      </c>
      <c r="D4344" s="5">
        <v>7</v>
      </c>
    </row>
    <row r="4345" spans="1:4">
      <c r="A4345" s="4">
        <v>4344</v>
      </c>
      <c r="B4345" s="6">
        <v>151</v>
      </c>
      <c r="C4345" s="7">
        <v>45769</v>
      </c>
      <c r="D4345" s="5">
        <v>4</v>
      </c>
    </row>
    <row r="4346" spans="1:4">
      <c r="A4346" s="4">
        <v>4345</v>
      </c>
      <c r="B4346" s="6">
        <v>130</v>
      </c>
      <c r="C4346" s="7">
        <v>45675</v>
      </c>
      <c r="D4346" s="5">
        <v>5</v>
      </c>
    </row>
    <row r="4347" spans="1:4">
      <c r="A4347" s="4">
        <v>4346</v>
      </c>
      <c r="B4347" s="6">
        <v>369</v>
      </c>
      <c r="C4347" s="7">
        <v>45759</v>
      </c>
      <c r="D4347" s="5">
        <v>10</v>
      </c>
    </row>
    <row r="4348" spans="1:4">
      <c r="A4348" s="4">
        <v>4347</v>
      </c>
      <c r="B4348" s="6">
        <v>362</v>
      </c>
      <c r="C4348" s="7">
        <v>45774</v>
      </c>
      <c r="D4348" s="5">
        <v>8</v>
      </c>
    </row>
    <row r="4349" spans="1:4">
      <c r="A4349" s="4">
        <v>4348</v>
      </c>
      <c r="B4349" s="6">
        <v>33</v>
      </c>
      <c r="C4349" s="7">
        <v>45667</v>
      </c>
      <c r="D4349" s="5">
        <v>11</v>
      </c>
    </row>
    <row r="4350" spans="1:4">
      <c r="A4350" s="4">
        <v>4349</v>
      </c>
      <c r="B4350" s="6">
        <v>380</v>
      </c>
      <c r="C4350" s="7">
        <v>45726</v>
      </c>
      <c r="D4350" s="5">
        <v>7</v>
      </c>
    </row>
    <row r="4351" spans="1:4">
      <c r="A4351" s="4">
        <v>4350</v>
      </c>
      <c r="B4351" s="6">
        <v>172</v>
      </c>
      <c r="C4351" s="7">
        <v>45742</v>
      </c>
      <c r="D4351" s="5">
        <v>8</v>
      </c>
    </row>
    <row r="4352" spans="1:4">
      <c r="A4352" s="4">
        <v>4351</v>
      </c>
      <c r="B4352" s="6">
        <v>226</v>
      </c>
      <c r="C4352" s="7">
        <v>45733</v>
      </c>
      <c r="D4352" s="5">
        <v>9</v>
      </c>
    </row>
    <row r="4353" spans="1:4">
      <c r="A4353" s="4">
        <v>4352</v>
      </c>
      <c r="B4353" s="6">
        <v>176</v>
      </c>
      <c r="C4353" s="7">
        <v>45767</v>
      </c>
      <c r="D4353" s="5">
        <v>7</v>
      </c>
    </row>
    <row r="4354" spans="1:4">
      <c r="A4354" s="4">
        <v>4353</v>
      </c>
      <c r="B4354" s="6">
        <v>37</v>
      </c>
      <c r="C4354" s="7">
        <v>45732</v>
      </c>
      <c r="D4354" s="5">
        <v>12</v>
      </c>
    </row>
    <row r="4355" spans="1:4">
      <c r="A4355" s="4">
        <v>4354</v>
      </c>
      <c r="B4355" s="6">
        <v>127</v>
      </c>
      <c r="C4355" s="7">
        <v>45831</v>
      </c>
      <c r="D4355" s="5">
        <v>6</v>
      </c>
    </row>
    <row r="4356" spans="1:4">
      <c r="A4356" s="4">
        <v>4355</v>
      </c>
      <c r="B4356" s="6">
        <v>175</v>
      </c>
      <c r="C4356" s="7">
        <v>45785</v>
      </c>
      <c r="D4356" s="5">
        <v>12</v>
      </c>
    </row>
    <row r="4357" spans="1:4">
      <c r="A4357" s="4">
        <v>4356</v>
      </c>
      <c r="B4357" s="6">
        <v>204</v>
      </c>
      <c r="C4357" s="7">
        <v>45673</v>
      </c>
      <c r="D4357" s="5">
        <v>10</v>
      </c>
    </row>
    <row r="4358" spans="1:4">
      <c r="A4358" s="4">
        <v>4357</v>
      </c>
      <c r="B4358" s="6">
        <v>234</v>
      </c>
      <c r="C4358" s="7">
        <v>45689</v>
      </c>
      <c r="D4358" s="5">
        <v>11</v>
      </c>
    </row>
    <row r="4359" spans="1:4">
      <c r="A4359" s="4">
        <v>4358</v>
      </c>
      <c r="B4359" s="6">
        <v>130</v>
      </c>
      <c r="C4359" s="7">
        <v>45838</v>
      </c>
      <c r="D4359" s="5">
        <v>9</v>
      </c>
    </row>
    <row r="4360" spans="1:4">
      <c r="A4360" s="4">
        <v>4359</v>
      </c>
      <c r="B4360" s="6">
        <v>112</v>
      </c>
      <c r="C4360" s="7">
        <v>45826</v>
      </c>
      <c r="D4360" s="5">
        <v>4</v>
      </c>
    </row>
    <row r="4361" spans="1:4">
      <c r="A4361" s="4">
        <v>4360</v>
      </c>
      <c r="B4361" s="6">
        <v>4</v>
      </c>
      <c r="C4361" s="7">
        <v>45710</v>
      </c>
      <c r="D4361" s="5">
        <v>12</v>
      </c>
    </row>
    <row r="4362" spans="1:4">
      <c r="A4362" s="4">
        <v>4361</v>
      </c>
      <c r="B4362" s="6">
        <v>294</v>
      </c>
      <c r="C4362" s="7">
        <v>45773</v>
      </c>
      <c r="D4362" s="5">
        <v>8</v>
      </c>
    </row>
    <row r="4363" spans="1:4">
      <c r="A4363" s="4">
        <v>4362</v>
      </c>
      <c r="B4363" s="6">
        <v>113</v>
      </c>
      <c r="C4363" s="7">
        <v>45689</v>
      </c>
      <c r="D4363" s="5">
        <v>7</v>
      </c>
    </row>
    <row r="4364" spans="1:4">
      <c r="A4364" s="4">
        <v>4363</v>
      </c>
      <c r="B4364" s="6">
        <v>359</v>
      </c>
      <c r="C4364" s="7">
        <v>45667</v>
      </c>
      <c r="D4364" s="5">
        <v>11</v>
      </c>
    </row>
    <row r="4365" spans="1:4">
      <c r="A4365" s="4">
        <v>4364</v>
      </c>
      <c r="B4365" s="6">
        <v>379</v>
      </c>
      <c r="C4365" s="7">
        <v>45723</v>
      </c>
      <c r="D4365" s="5">
        <v>8</v>
      </c>
    </row>
    <row r="4366" spans="1:4">
      <c r="A4366" s="4">
        <v>4365</v>
      </c>
      <c r="B4366" s="6">
        <v>122</v>
      </c>
      <c r="C4366" s="7">
        <v>45798</v>
      </c>
      <c r="D4366" s="5">
        <v>6</v>
      </c>
    </row>
    <row r="4367" spans="1:4">
      <c r="A4367" s="4">
        <v>4366</v>
      </c>
      <c r="B4367" s="6">
        <v>19</v>
      </c>
      <c r="C4367" s="7">
        <v>45734</v>
      </c>
      <c r="D4367" s="5">
        <v>4</v>
      </c>
    </row>
    <row r="4368" spans="1:4">
      <c r="A4368" s="4">
        <v>4367</v>
      </c>
      <c r="B4368" s="6">
        <v>125</v>
      </c>
      <c r="C4368" s="7">
        <v>45815</v>
      </c>
      <c r="D4368" s="5">
        <v>5</v>
      </c>
    </row>
    <row r="4369" spans="1:4">
      <c r="A4369" s="4">
        <v>4368</v>
      </c>
      <c r="B4369" s="6">
        <v>108</v>
      </c>
      <c r="C4369" s="7">
        <v>45743</v>
      </c>
      <c r="D4369" s="5">
        <v>12</v>
      </c>
    </row>
    <row r="4370" spans="1:4">
      <c r="A4370" s="4">
        <v>4369</v>
      </c>
      <c r="B4370" s="6">
        <v>124</v>
      </c>
      <c r="C4370" s="7">
        <v>45766</v>
      </c>
      <c r="D4370" s="5">
        <v>8</v>
      </c>
    </row>
    <row r="4371" spans="1:4">
      <c r="A4371" s="4">
        <v>4370</v>
      </c>
      <c r="B4371" s="6">
        <v>306</v>
      </c>
      <c r="C4371" s="7">
        <v>45714</v>
      </c>
      <c r="D4371" s="5">
        <v>4</v>
      </c>
    </row>
    <row r="4372" spans="1:4">
      <c r="A4372" s="4">
        <v>4371</v>
      </c>
      <c r="B4372" s="6">
        <v>183</v>
      </c>
      <c r="C4372" s="7">
        <v>45742</v>
      </c>
      <c r="D4372" s="5">
        <v>11</v>
      </c>
    </row>
    <row r="4373" spans="1:4">
      <c r="A4373" s="4">
        <v>4372</v>
      </c>
      <c r="B4373" s="6">
        <v>23</v>
      </c>
      <c r="C4373" s="7">
        <v>45830</v>
      </c>
      <c r="D4373" s="5">
        <v>5</v>
      </c>
    </row>
    <row r="4374" spans="1:4">
      <c r="A4374" s="4">
        <v>4373</v>
      </c>
      <c r="B4374" s="6">
        <v>123</v>
      </c>
      <c r="C4374" s="7">
        <v>45675</v>
      </c>
      <c r="D4374" s="5">
        <v>10</v>
      </c>
    </row>
    <row r="4375" spans="1:4">
      <c r="A4375" s="4">
        <v>4374</v>
      </c>
      <c r="B4375" s="6">
        <v>395</v>
      </c>
      <c r="C4375" s="7">
        <v>45714</v>
      </c>
      <c r="D4375" s="5">
        <v>7</v>
      </c>
    </row>
    <row r="4376" spans="1:4">
      <c r="A4376" s="4">
        <v>4375</v>
      </c>
      <c r="B4376" s="6">
        <v>247</v>
      </c>
      <c r="C4376" s="7">
        <v>45824</v>
      </c>
      <c r="D4376" s="5">
        <v>7</v>
      </c>
    </row>
    <row r="4377" spans="1:4">
      <c r="A4377" s="4">
        <v>4376</v>
      </c>
      <c r="B4377" s="6">
        <v>384</v>
      </c>
      <c r="C4377" s="7">
        <v>45680</v>
      </c>
      <c r="D4377" s="5">
        <v>6</v>
      </c>
    </row>
    <row r="4378" spans="1:4">
      <c r="A4378" s="4">
        <v>4377</v>
      </c>
      <c r="B4378" s="6">
        <v>54</v>
      </c>
      <c r="C4378" s="7">
        <v>45774</v>
      </c>
      <c r="D4378" s="5">
        <v>6</v>
      </c>
    </row>
    <row r="4379" spans="1:4">
      <c r="A4379" s="4">
        <v>4378</v>
      </c>
      <c r="B4379" s="6">
        <v>1</v>
      </c>
      <c r="C4379" s="7">
        <v>45804</v>
      </c>
      <c r="D4379" s="5">
        <v>10</v>
      </c>
    </row>
    <row r="4380" spans="1:4">
      <c r="A4380" s="4">
        <v>4379</v>
      </c>
      <c r="B4380" s="6">
        <v>394</v>
      </c>
      <c r="C4380" s="7">
        <v>45834</v>
      </c>
      <c r="D4380" s="5">
        <v>7</v>
      </c>
    </row>
    <row r="4381" spans="1:4">
      <c r="A4381" s="4">
        <v>4380</v>
      </c>
      <c r="B4381" s="6">
        <v>178</v>
      </c>
      <c r="C4381" s="7">
        <v>45769</v>
      </c>
      <c r="D4381" s="5">
        <v>4</v>
      </c>
    </row>
    <row r="4382" spans="1:4">
      <c r="A4382" s="4">
        <v>4381</v>
      </c>
      <c r="B4382" s="6">
        <v>47</v>
      </c>
      <c r="C4382" s="7">
        <v>45725</v>
      </c>
      <c r="D4382" s="5">
        <v>5</v>
      </c>
    </row>
    <row r="4383" spans="1:4">
      <c r="A4383" s="4">
        <v>4382</v>
      </c>
      <c r="B4383" s="6">
        <v>9</v>
      </c>
      <c r="C4383" s="7">
        <v>45770</v>
      </c>
      <c r="D4383" s="5">
        <v>10</v>
      </c>
    </row>
    <row r="4384" spans="1:4">
      <c r="A4384" s="4">
        <v>4383</v>
      </c>
      <c r="B4384" s="6">
        <v>137</v>
      </c>
      <c r="C4384" s="7">
        <v>45706</v>
      </c>
      <c r="D4384" s="5">
        <v>8</v>
      </c>
    </row>
    <row r="4385" spans="1:4">
      <c r="A4385" s="4">
        <v>4384</v>
      </c>
      <c r="B4385" s="6">
        <v>145</v>
      </c>
      <c r="C4385" s="7">
        <v>45749</v>
      </c>
      <c r="D4385" s="5">
        <v>11</v>
      </c>
    </row>
    <row r="4386" spans="1:4">
      <c r="A4386" s="4">
        <v>4385</v>
      </c>
      <c r="B4386" s="6">
        <v>371</v>
      </c>
      <c r="C4386" s="7">
        <v>45720</v>
      </c>
      <c r="D4386" s="5">
        <v>7</v>
      </c>
    </row>
    <row r="4387" spans="1:4">
      <c r="A4387" s="4">
        <v>4386</v>
      </c>
      <c r="B4387" s="6">
        <v>111</v>
      </c>
      <c r="C4387" s="7">
        <v>45777</v>
      </c>
      <c r="D4387" s="5">
        <v>8</v>
      </c>
    </row>
    <row r="4388" spans="1:4">
      <c r="A4388" s="4">
        <v>4387</v>
      </c>
      <c r="B4388" s="6">
        <v>299</v>
      </c>
      <c r="C4388" s="7">
        <v>45713</v>
      </c>
      <c r="D4388" s="5">
        <v>9</v>
      </c>
    </row>
    <row r="4389" spans="1:4">
      <c r="A4389" s="4">
        <v>4388</v>
      </c>
      <c r="B4389" s="6">
        <v>49</v>
      </c>
      <c r="C4389" s="7">
        <v>45736</v>
      </c>
      <c r="D4389" s="5">
        <v>7</v>
      </c>
    </row>
    <row r="4390" spans="1:4">
      <c r="A4390" s="4">
        <v>4389</v>
      </c>
      <c r="B4390" s="6">
        <v>271</v>
      </c>
      <c r="C4390" s="7">
        <v>45810</v>
      </c>
      <c r="D4390" s="5">
        <v>12</v>
      </c>
    </row>
    <row r="4391" spans="1:4">
      <c r="A4391" s="4">
        <v>4390</v>
      </c>
      <c r="B4391" s="6">
        <v>358</v>
      </c>
      <c r="C4391" s="7">
        <v>45792</v>
      </c>
      <c r="D4391" s="5">
        <v>6</v>
      </c>
    </row>
    <row r="4392" spans="1:4">
      <c r="A4392" s="4">
        <v>4391</v>
      </c>
      <c r="B4392" s="6">
        <v>338</v>
      </c>
      <c r="C4392" s="7">
        <v>45795</v>
      </c>
      <c r="D4392" s="5">
        <v>12</v>
      </c>
    </row>
    <row r="4393" spans="1:4">
      <c r="A4393" s="4">
        <v>4392</v>
      </c>
      <c r="B4393" s="6">
        <v>306</v>
      </c>
      <c r="C4393" s="7">
        <v>45727</v>
      </c>
      <c r="D4393" s="5">
        <v>10</v>
      </c>
    </row>
    <row r="4394" spans="1:4">
      <c r="A4394" s="4">
        <v>4393</v>
      </c>
      <c r="B4394" s="6">
        <v>36</v>
      </c>
      <c r="C4394" s="7">
        <v>45764</v>
      </c>
      <c r="D4394" s="5">
        <v>11</v>
      </c>
    </row>
    <row r="4395" spans="1:4">
      <c r="A4395" s="4">
        <v>4394</v>
      </c>
      <c r="B4395" s="6">
        <v>266</v>
      </c>
      <c r="C4395" s="7">
        <v>45757</v>
      </c>
      <c r="D4395" s="5">
        <v>9</v>
      </c>
    </row>
    <row r="4396" spans="1:4">
      <c r="A4396" s="4">
        <v>4395</v>
      </c>
      <c r="B4396" s="6">
        <v>384</v>
      </c>
      <c r="C4396" s="7">
        <v>45749</v>
      </c>
      <c r="D4396" s="5">
        <v>4</v>
      </c>
    </row>
    <row r="4397" spans="1:4">
      <c r="A4397" s="4">
        <v>4396</v>
      </c>
      <c r="B4397" s="6">
        <v>49</v>
      </c>
      <c r="C4397" s="7">
        <v>45800</v>
      </c>
      <c r="D4397" s="5">
        <v>12</v>
      </c>
    </row>
    <row r="4398" spans="1:4">
      <c r="A4398" s="4">
        <v>4397</v>
      </c>
      <c r="B4398" s="6">
        <v>137</v>
      </c>
      <c r="C4398" s="7">
        <v>45737</v>
      </c>
      <c r="D4398" s="5">
        <v>8</v>
      </c>
    </row>
    <row r="4399" spans="1:4">
      <c r="A4399" s="4">
        <v>4398</v>
      </c>
      <c r="B4399" s="6">
        <v>227</v>
      </c>
      <c r="C4399" s="7">
        <v>45730</v>
      </c>
      <c r="D4399" s="5">
        <v>7</v>
      </c>
    </row>
    <row r="4400" spans="1:4">
      <c r="A4400" s="4">
        <v>4399</v>
      </c>
      <c r="B4400" s="6">
        <v>138</v>
      </c>
      <c r="C4400" s="7">
        <v>45828</v>
      </c>
      <c r="D4400" s="5">
        <v>11</v>
      </c>
    </row>
    <row r="4401" spans="1:4">
      <c r="A4401" s="4">
        <v>4400</v>
      </c>
      <c r="B4401" s="6">
        <v>240</v>
      </c>
      <c r="C4401" s="7">
        <v>45791</v>
      </c>
      <c r="D4401" s="5">
        <v>8</v>
      </c>
    </row>
    <row r="4402" spans="1:4">
      <c r="A4402" s="4">
        <v>4401</v>
      </c>
      <c r="B4402" s="6">
        <v>96</v>
      </c>
      <c r="C4402" s="7">
        <v>45722</v>
      </c>
      <c r="D4402" s="5">
        <v>6</v>
      </c>
    </row>
    <row r="4403" spans="1:4">
      <c r="A4403" s="4">
        <v>4402</v>
      </c>
      <c r="B4403" s="6">
        <v>125</v>
      </c>
      <c r="C4403" s="7">
        <v>45694</v>
      </c>
      <c r="D4403" s="5">
        <v>4</v>
      </c>
    </row>
    <row r="4404" spans="1:4">
      <c r="A4404" s="4">
        <v>4403</v>
      </c>
      <c r="B4404" s="6">
        <v>326</v>
      </c>
      <c r="C4404" s="7">
        <v>45837</v>
      </c>
      <c r="D4404" s="5">
        <v>5</v>
      </c>
    </row>
    <row r="4405" spans="1:4">
      <c r="A4405" s="4">
        <v>4404</v>
      </c>
      <c r="B4405" s="6">
        <v>130</v>
      </c>
      <c r="C4405" s="7">
        <v>45777</v>
      </c>
      <c r="D4405" s="5">
        <v>12</v>
      </c>
    </row>
    <row r="4406" spans="1:4">
      <c r="A4406" s="4">
        <v>4405</v>
      </c>
      <c r="B4406" s="6">
        <v>303</v>
      </c>
      <c r="C4406" s="7">
        <v>45832</v>
      </c>
      <c r="D4406" s="5">
        <v>8</v>
      </c>
    </row>
    <row r="4407" spans="1:4">
      <c r="A4407" s="4">
        <v>4406</v>
      </c>
      <c r="B4407" s="6">
        <v>308</v>
      </c>
      <c r="C4407" s="7">
        <v>45817</v>
      </c>
      <c r="D4407" s="5">
        <v>4</v>
      </c>
    </row>
    <row r="4408" spans="1:4">
      <c r="A4408" s="4">
        <v>4407</v>
      </c>
      <c r="B4408" s="6">
        <v>147</v>
      </c>
      <c r="C4408" s="7">
        <v>45817</v>
      </c>
      <c r="D4408" s="5">
        <v>11</v>
      </c>
    </row>
    <row r="4409" spans="1:4">
      <c r="A4409" s="4">
        <v>4408</v>
      </c>
      <c r="B4409" s="6">
        <v>225</v>
      </c>
      <c r="C4409" s="7">
        <v>45699</v>
      </c>
      <c r="D4409" s="5">
        <v>5</v>
      </c>
    </row>
    <row r="4410" spans="1:4">
      <c r="A4410" s="4">
        <v>4409</v>
      </c>
      <c r="B4410" s="6">
        <v>95</v>
      </c>
      <c r="C4410" s="7">
        <v>45820</v>
      </c>
      <c r="D4410" s="5">
        <v>10</v>
      </c>
    </row>
    <row r="4411" spans="1:4">
      <c r="A4411" s="4">
        <v>4410</v>
      </c>
      <c r="B4411" s="6">
        <v>77</v>
      </c>
      <c r="C4411" s="7">
        <v>45829</v>
      </c>
      <c r="D4411" s="5">
        <v>7</v>
      </c>
    </row>
    <row r="4412" spans="1:4">
      <c r="A4412" s="4">
        <v>4411</v>
      </c>
      <c r="B4412" s="6">
        <v>352</v>
      </c>
      <c r="C4412" s="7">
        <v>45680</v>
      </c>
      <c r="D4412" s="5">
        <v>7</v>
      </c>
    </row>
    <row r="4413" spans="1:4">
      <c r="A4413" s="4">
        <v>4412</v>
      </c>
      <c r="B4413" s="6">
        <v>267</v>
      </c>
      <c r="C4413" s="7">
        <v>45666</v>
      </c>
      <c r="D4413" s="5">
        <v>6</v>
      </c>
    </row>
    <row r="4414" spans="1:4">
      <c r="A4414" s="4">
        <v>4413</v>
      </c>
      <c r="B4414" s="6">
        <v>101</v>
      </c>
      <c r="C4414" s="7">
        <v>45823</v>
      </c>
      <c r="D4414" s="5">
        <v>6</v>
      </c>
    </row>
    <row r="4415" spans="1:4">
      <c r="A4415" s="4">
        <v>4414</v>
      </c>
      <c r="B4415" s="6">
        <v>26</v>
      </c>
      <c r="C4415" s="7">
        <v>45757</v>
      </c>
      <c r="D4415" s="5">
        <v>10</v>
      </c>
    </row>
    <row r="4416" spans="1:4">
      <c r="A4416" s="4">
        <v>4415</v>
      </c>
      <c r="B4416" s="6">
        <v>233</v>
      </c>
      <c r="C4416" s="7">
        <v>45801</v>
      </c>
      <c r="D4416" s="5">
        <v>7</v>
      </c>
    </row>
    <row r="4417" spans="1:4">
      <c r="A4417" s="4">
        <v>4416</v>
      </c>
      <c r="B4417" s="6">
        <v>92</v>
      </c>
      <c r="C4417" s="7">
        <v>45715</v>
      </c>
      <c r="D4417" s="5">
        <v>4</v>
      </c>
    </row>
    <row r="4418" spans="1:4">
      <c r="A4418" s="4">
        <v>4417</v>
      </c>
      <c r="B4418" s="6">
        <v>50</v>
      </c>
      <c r="C4418" s="7">
        <v>45767</v>
      </c>
      <c r="D4418" s="5">
        <v>5</v>
      </c>
    </row>
    <row r="4419" spans="1:4">
      <c r="A4419" s="4">
        <v>4418</v>
      </c>
      <c r="B4419" s="6">
        <v>269</v>
      </c>
      <c r="C4419" s="7">
        <v>45660</v>
      </c>
      <c r="D4419" s="5">
        <v>10</v>
      </c>
    </row>
    <row r="4420" spans="1:4">
      <c r="A4420" s="4">
        <v>4419</v>
      </c>
      <c r="B4420" s="6">
        <v>57</v>
      </c>
      <c r="C4420" s="7">
        <v>45759</v>
      </c>
      <c r="D4420" s="5">
        <v>8</v>
      </c>
    </row>
    <row r="4421" spans="1:4">
      <c r="A4421" s="4">
        <v>4420</v>
      </c>
      <c r="B4421" s="6">
        <v>18</v>
      </c>
      <c r="C4421" s="7">
        <v>45712</v>
      </c>
      <c r="D4421" s="5">
        <v>11</v>
      </c>
    </row>
    <row r="4422" spans="1:4">
      <c r="A4422" s="4">
        <v>4421</v>
      </c>
      <c r="B4422" s="6">
        <v>87</v>
      </c>
      <c r="C4422" s="7">
        <v>45741</v>
      </c>
      <c r="D4422" s="5">
        <v>7</v>
      </c>
    </row>
    <row r="4423" spans="1:4">
      <c r="A4423" s="4">
        <v>4422</v>
      </c>
      <c r="B4423" s="6">
        <v>188</v>
      </c>
      <c r="C4423" s="7">
        <v>45711</v>
      </c>
      <c r="D4423" s="5">
        <v>8</v>
      </c>
    </row>
    <row r="4424" spans="1:4">
      <c r="A4424" s="4">
        <v>4423</v>
      </c>
      <c r="B4424" s="6">
        <v>226</v>
      </c>
      <c r="C4424" s="7">
        <v>45794</v>
      </c>
      <c r="D4424" s="5">
        <v>9</v>
      </c>
    </row>
    <row r="4425" spans="1:4">
      <c r="A4425" s="4">
        <v>4424</v>
      </c>
      <c r="B4425" s="6">
        <v>376</v>
      </c>
      <c r="C4425" s="7">
        <v>45709</v>
      </c>
      <c r="D4425" s="5">
        <v>7</v>
      </c>
    </row>
    <row r="4426" spans="1:4">
      <c r="A4426" s="4">
        <v>4425</v>
      </c>
      <c r="B4426" s="6">
        <v>172</v>
      </c>
      <c r="C4426" s="7">
        <v>45747</v>
      </c>
      <c r="D4426" s="5">
        <v>12</v>
      </c>
    </row>
    <row r="4427" spans="1:4">
      <c r="A4427" s="4">
        <v>4426</v>
      </c>
      <c r="B4427" s="6">
        <v>174</v>
      </c>
      <c r="C4427" s="7">
        <v>45803</v>
      </c>
      <c r="D4427" s="5">
        <v>6</v>
      </c>
    </row>
    <row r="4428" spans="1:4">
      <c r="A4428" s="4">
        <v>4427</v>
      </c>
      <c r="B4428" s="6">
        <v>203</v>
      </c>
      <c r="C4428" s="7">
        <v>45709</v>
      </c>
      <c r="D4428" s="5">
        <v>12</v>
      </c>
    </row>
    <row r="4429" spans="1:4">
      <c r="A4429" s="4">
        <v>4428</v>
      </c>
      <c r="B4429" s="6">
        <v>271</v>
      </c>
      <c r="C4429" s="7">
        <v>45718</v>
      </c>
      <c r="D4429" s="5">
        <v>10</v>
      </c>
    </row>
    <row r="4430" spans="1:4">
      <c r="A4430" s="4">
        <v>4429</v>
      </c>
      <c r="B4430" s="6">
        <v>370</v>
      </c>
      <c r="C4430" s="7">
        <v>45694</v>
      </c>
      <c r="D4430" s="5">
        <v>11</v>
      </c>
    </row>
    <row r="4431" spans="1:4">
      <c r="A4431" s="4">
        <v>4430</v>
      </c>
      <c r="B4431" s="6">
        <v>145</v>
      </c>
      <c r="C4431" s="7">
        <v>45704</v>
      </c>
      <c r="D4431" s="5">
        <v>9</v>
      </c>
    </row>
    <row r="4432" spans="1:4">
      <c r="A4432" s="4">
        <v>4431</v>
      </c>
      <c r="B4432" s="6">
        <v>89</v>
      </c>
      <c r="C4432" s="7">
        <v>45720</v>
      </c>
      <c r="D4432" s="5">
        <v>4</v>
      </c>
    </row>
    <row r="4433" spans="1:4">
      <c r="A4433" s="4">
        <v>4432</v>
      </c>
      <c r="B4433" s="6">
        <v>12</v>
      </c>
      <c r="C4433" s="7">
        <v>45658</v>
      </c>
      <c r="D4433" s="5">
        <v>12</v>
      </c>
    </row>
    <row r="4434" spans="1:4">
      <c r="A4434" s="4">
        <v>4433</v>
      </c>
      <c r="B4434" s="6">
        <v>339</v>
      </c>
      <c r="C4434" s="7">
        <v>45797</v>
      </c>
      <c r="D4434" s="5">
        <v>8</v>
      </c>
    </row>
    <row r="4435" spans="1:4">
      <c r="A4435" s="4">
        <v>4434</v>
      </c>
      <c r="B4435" s="6">
        <v>114</v>
      </c>
      <c r="C4435" s="7">
        <v>45693</v>
      </c>
      <c r="D4435" s="5">
        <v>7</v>
      </c>
    </row>
    <row r="4436" spans="1:4">
      <c r="A4436" s="4">
        <v>4435</v>
      </c>
      <c r="B4436" s="6">
        <v>312</v>
      </c>
      <c r="C4436" s="7">
        <v>45700</v>
      </c>
      <c r="D4436" s="5">
        <v>11</v>
      </c>
    </row>
    <row r="4437" spans="1:4">
      <c r="A4437" s="4">
        <v>4436</v>
      </c>
      <c r="B4437" s="6">
        <v>377</v>
      </c>
      <c r="C4437" s="7">
        <v>45668</v>
      </c>
      <c r="D4437" s="5">
        <v>8</v>
      </c>
    </row>
    <row r="4438" spans="1:4">
      <c r="A4438" s="4">
        <v>4437</v>
      </c>
      <c r="B4438" s="6">
        <v>286</v>
      </c>
      <c r="C4438" s="7">
        <v>45721</v>
      </c>
      <c r="D4438" s="5">
        <v>6</v>
      </c>
    </row>
    <row r="4439" spans="1:4">
      <c r="A4439" s="4">
        <v>4438</v>
      </c>
      <c r="B4439" s="6">
        <v>251</v>
      </c>
      <c r="C4439" s="7">
        <v>45792</v>
      </c>
      <c r="D4439" s="5">
        <v>4</v>
      </c>
    </row>
    <row r="4440" spans="1:4">
      <c r="A4440" s="4">
        <v>4439</v>
      </c>
      <c r="B4440" s="6">
        <v>32</v>
      </c>
      <c r="C4440" s="7">
        <v>45697</v>
      </c>
      <c r="D4440" s="5">
        <v>5</v>
      </c>
    </row>
    <row r="4441" spans="1:4">
      <c r="A4441" s="4">
        <v>4440</v>
      </c>
      <c r="B4441" s="6">
        <v>333</v>
      </c>
      <c r="C4441" s="7">
        <v>45696</v>
      </c>
      <c r="D4441" s="5">
        <v>12</v>
      </c>
    </row>
    <row r="4442" spans="1:4">
      <c r="A4442" s="4">
        <v>4441</v>
      </c>
      <c r="B4442" s="6">
        <v>7</v>
      </c>
      <c r="C4442" s="7">
        <v>45758</v>
      </c>
      <c r="D4442" s="5">
        <v>8</v>
      </c>
    </row>
    <row r="4443" spans="1:4">
      <c r="A4443" s="4">
        <v>4442</v>
      </c>
      <c r="B4443" s="6">
        <v>133</v>
      </c>
      <c r="C4443" s="7">
        <v>45829</v>
      </c>
      <c r="D4443" s="5">
        <v>4</v>
      </c>
    </row>
    <row r="4444" spans="1:4">
      <c r="A4444" s="4">
        <v>4443</v>
      </c>
      <c r="B4444" s="6">
        <v>377</v>
      </c>
      <c r="C4444" s="7">
        <v>45743</v>
      </c>
      <c r="D4444" s="5">
        <v>11</v>
      </c>
    </row>
    <row r="4445" spans="1:4">
      <c r="A4445" s="4">
        <v>4444</v>
      </c>
      <c r="B4445" s="6">
        <v>45</v>
      </c>
      <c r="C4445" s="7">
        <v>45662</v>
      </c>
      <c r="D4445" s="5">
        <v>5</v>
      </c>
    </row>
    <row r="4446" spans="1:4">
      <c r="A4446" s="4">
        <v>4445</v>
      </c>
      <c r="B4446" s="6">
        <v>275</v>
      </c>
      <c r="C4446" s="7">
        <v>45801</v>
      </c>
      <c r="D4446" s="5">
        <v>10</v>
      </c>
    </row>
    <row r="4447" spans="1:4">
      <c r="A4447" s="4">
        <v>4446</v>
      </c>
      <c r="B4447" s="6">
        <v>298</v>
      </c>
      <c r="C4447" s="7">
        <v>45827</v>
      </c>
      <c r="D4447" s="5">
        <v>7</v>
      </c>
    </row>
    <row r="4448" spans="1:4">
      <c r="A4448" s="4">
        <v>4447</v>
      </c>
      <c r="B4448" s="6">
        <v>12</v>
      </c>
      <c r="C4448" s="7">
        <v>45749</v>
      </c>
      <c r="D4448" s="5">
        <v>7</v>
      </c>
    </row>
    <row r="4449" spans="1:4">
      <c r="A4449" s="4">
        <v>4448</v>
      </c>
      <c r="B4449" s="6">
        <v>107</v>
      </c>
      <c r="C4449" s="7">
        <v>45786</v>
      </c>
      <c r="D4449" s="5">
        <v>6</v>
      </c>
    </row>
    <row r="4450" spans="1:4">
      <c r="A4450" s="4">
        <v>4449</v>
      </c>
      <c r="B4450" s="6">
        <v>123</v>
      </c>
      <c r="C4450" s="7">
        <v>45831</v>
      </c>
      <c r="D4450" s="5">
        <v>6</v>
      </c>
    </row>
    <row r="4451" spans="1:4">
      <c r="A4451" s="4">
        <v>4450</v>
      </c>
      <c r="B4451" s="6">
        <v>145</v>
      </c>
      <c r="C4451" s="7">
        <v>45794</v>
      </c>
      <c r="D4451" s="5">
        <v>10</v>
      </c>
    </row>
    <row r="4452" spans="1:4">
      <c r="A4452" s="4">
        <v>4451</v>
      </c>
      <c r="B4452" s="6">
        <v>112</v>
      </c>
      <c r="C4452" s="7">
        <v>45659</v>
      </c>
      <c r="D4452" s="5">
        <v>7</v>
      </c>
    </row>
    <row r="4453" spans="1:4">
      <c r="A4453" s="4">
        <v>4452</v>
      </c>
      <c r="B4453" s="6">
        <v>219</v>
      </c>
      <c r="C4453" s="7">
        <v>45743</v>
      </c>
      <c r="D4453" s="5">
        <v>4</v>
      </c>
    </row>
    <row r="4454" spans="1:4">
      <c r="A4454" s="4">
        <v>4453</v>
      </c>
      <c r="B4454" s="6">
        <v>177</v>
      </c>
      <c r="C4454" s="7">
        <v>45730</v>
      </c>
      <c r="D4454" s="5">
        <v>5</v>
      </c>
    </row>
    <row r="4455" spans="1:4">
      <c r="A4455" s="4">
        <v>4454</v>
      </c>
      <c r="B4455" s="6">
        <v>186</v>
      </c>
      <c r="C4455" s="7">
        <v>45784</v>
      </c>
      <c r="D4455" s="5">
        <v>10</v>
      </c>
    </row>
    <row r="4456" spans="1:4">
      <c r="A4456" s="4">
        <v>4455</v>
      </c>
      <c r="B4456" s="6">
        <v>72</v>
      </c>
      <c r="C4456" s="7">
        <v>45723</v>
      </c>
      <c r="D4456" s="5">
        <v>8</v>
      </c>
    </row>
    <row r="4457" spans="1:4">
      <c r="A4457" s="4">
        <v>4456</v>
      </c>
      <c r="B4457" s="6">
        <v>114</v>
      </c>
      <c r="C4457" s="7">
        <v>45785</v>
      </c>
      <c r="D4457" s="5">
        <v>11</v>
      </c>
    </row>
    <row r="4458" spans="1:4">
      <c r="A4458" s="4">
        <v>4457</v>
      </c>
      <c r="B4458" s="6">
        <v>305</v>
      </c>
      <c r="C4458" s="7">
        <v>45753</v>
      </c>
      <c r="D4458" s="5">
        <v>7</v>
      </c>
    </row>
    <row r="4459" spans="1:4">
      <c r="A4459" s="4">
        <v>4458</v>
      </c>
      <c r="B4459" s="6">
        <v>143</v>
      </c>
      <c r="C4459" s="7">
        <v>45668</v>
      </c>
      <c r="D4459" s="5">
        <v>8</v>
      </c>
    </row>
    <row r="4460" spans="1:4">
      <c r="A4460" s="4">
        <v>4459</v>
      </c>
      <c r="B4460" s="6">
        <v>242</v>
      </c>
      <c r="C4460" s="7">
        <v>45682</v>
      </c>
      <c r="D4460" s="5">
        <v>9</v>
      </c>
    </row>
    <row r="4461" spans="1:4">
      <c r="A4461" s="4">
        <v>4460</v>
      </c>
      <c r="B4461" s="6">
        <v>179</v>
      </c>
      <c r="C4461" s="7">
        <v>45745</v>
      </c>
      <c r="D4461" s="5">
        <v>7</v>
      </c>
    </row>
    <row r="4462" spans="1:4">
      <c r="A4462" s="4">
        <v>4461</v>
      </c>
      <c r="B4462" s="6">
        <v>95</v>
      </c>
      <c r="C4462" s="7">
        <v>45676</v>
      </c>
      <c r="D4462" s="5">
        <v>12</v>
      </c>
    </row>
    <row r="4463" spans="1:4">
      <c r="A4463" s="4">
        <v>4462</v>
      </c>
      <c r="B4463" s="6">
        <v>83</v>
      </c>
      <c r="C4463" s="7">
        <v>45682</v>
      </c>
      <c r="D4463" s="5">
        <v>6</v>
      </c>
    </row>
    <row r="4464" spans="1:4">
      <c r="A4464" s="4">
        <v>4463</v>
      </c>
      <c r="B4464" s="6">
        <v>1</v>
      </c>
      <c r="C4464" s="7">
        <v>45716</v>
      </c>
      <c r="D4464" s="5">
        <v>12</v>
      </c>
    </row>
    <row r="4465" spans="1:4">
      <c r="A4465" s="4">
        <v>4464</v>
      </c>
      <c r="B4465" s="6">
        <v>40</v>
      </c>
      <c r="C4465" s="7">
        <v>45681</v>
      </c>
      <c r="D4465" s="5">
        <v>10</v>
      </c>
    </row>
    <row r="4466" spans="1:4">
      <c r="A4466" s="4">
        <v>4465</v>
      </c>
      <c r="B4466" s="6">
        <v>141</v>
      </c>
      <c r="C4466" s="7">
        <v>45771</v>
      </c>
      <c r="D4466" s="5">
        <v>11</v>
      </c>
    </row>
    <row r="4467" spans="1:4">
      <c r="A4467" s="4">
        <v>4466</v>
      </c>
      <c r="B4467" s="6">
        <v>261</v>
      </c>
      <c r="C4467" s="7">
        <v>45743</v>
      </c>
      <c r="D4467" s="5">
        <v>9</v>
      </c>
    </row>
    <row r="4468" spans="1:4">
      <c r="A4468" s="4">
        <v>4467</v>
      </c>
      <c r="B4468" s="6">
        <v>80</v>
      </c>
      <c r="C4468" s="7">
        <v>45760</v>
      </c>
      <c r="D4468" s="5">
        <v>4</v>
      </c>
    </row>
    <row r="4469" spans="1:4">
      <c r="A4469" s="4">
        <v>4468</v>
      </c>
      <c r="B4469" s="6">
        <v>256</v>
      </c>
      <c r="C4469" s="7">
        <v>45679</v>
      </c>
      <c r="D4469" s="5">
        <v>12</v>
      </c>
    </row>
    <row r="4470" spans="1:4">
      <c r="A4470" s="4">
        <v>4469</v>
      </c>
      <c r="B4470" s="6">
        <v>289</v>
      </c>
      <c r="C4470" s="7">
        <v>45828</v>
      </c>
      <c r="D4470" s="5">
        <v>8</v>
      </c>
    </row>
    <row r="4471" spans="1:4">
      <c r="A4471" s="4">
        <v>4470</v>
      </c>
      <c r="B4471" s="6">
        <v>82</v>
      </c>
      <c r="C4471" s="7">
        <v>45671</v>
      </c>
      <c r="D4471" s="5">
        <v>7</v>
      </c>
    </row>
    <row r="4472" spans="1:4">
      <c r="A4472" s="4">
        <v>4471</v>
      </c>
      <c r="B4472" s="6">
        <v>139</v>
      </c>
      <c r="C4472" s="7">
        <v>45690</v>
      </c>
      <c r="D4472" s="5">
        <v>11</v>
      </c>
    </row>
    <row r="4473" spans="1:4">
      <c r="A4473" s="4">
        <v>4472</v>
      </c>
      <c r="B4473" s="6">
        <v>131</v>
      </c>
      <c r="C4473" s="7">
        <v>45757</v>
      </c>
      <c r="D4473" s="5">
        <v>8</v>
      </c>
    </row>
    <row r="4474" spans="1:4">
      <c r="A4474" s="4">
        <v>4473</v>
      </c>
      <c r="B4474" s="6">
        <v>232</v>
      </c>
      <c r="C4474" s="7">
        <v>45767</v>
      </c>
      <c r="D4474" s="5">
        <v>6</v>
      </c>
    </row>
    <row r="4475" spans="1:4">
      <c r="A4475" s="4">
        <v>4474</v>
      </c>
      <c r="B4475" s="6">
        <v>392</v>
      </c>
      <c r="C4475" s="7">
        <v>45661</v>
      </c>
      <c r="D4475" s="5">
        <v>4</v>
      </c>
    </row>
    <row r="4476" spans="1:4">
      <c r="A4476" s="4">
        <v>4475</v>
      </c>
      <c r="B4476" s="6">
        <v>130</v>
      </c>
      <c r="C4476" s="7">
        <v>45780</v>
      </c>
      <c r="D4476" s="5">
        <v>5</v>
      </c>
    </row>
    <row r="4477" spans="1:4">
      <c r="A4477" s="4">
        <v>4476</v>
      </c>
      <c r="B4477" s="6">
        <v>43</v>
      </c>
      <c r="C4477" s="7">
        <v>45800</v>
      </c>
      <c r="D4477" s="5">
        <v>12</v>
      </c>
    </row>
    <row r="4478" spans="1:4">
      <c r="A4478" s="4">
        <v>4477</v>
      </c>
      <c r="B4478" s="6">
        <v>106</v>
      </c>
      <c r="C4478" s="7">
        <v>45819</v>
      </c>
      <c r="D4478" s="5">
        <v>8</v>
      </c>
    </row>
    <row r="4479" spans="1:4">
      <c r="A4479" s="4">
        <v>4478</v>
      </c>
      <c r="B4479" s="6">
        <v>242</v>
      </c>
      <c r="C4479" s="7">
        <v>45778</v>
      </c>
      <c r="D4479" s="5">
        <v>4</v>
      </c>
    </row>
    <row r="4480" spans="1:4">
      <c r="A4480" s="4">
        <v>4479</v>
      </c>
      <c r="B4480" s="6">
        <v>341</v>
      </c>
      <c r="C4480" s="7">
        <v>45781</v>
      </c>
      <c r="D4480" s="5">
        <v>11</v>
      </c>
    </row>
    <row r="4481" spans="1:4">
      <c r="A4481" s="4">
        <v>4480</v>
      </c>
      <c r="B4481" s="6">
        <v>295</v>
      </c>
      <c r="C4481" s="7">
        <v>45826</v>
      </c>
      <c r="D4481" s="5">
        <v>5</v>
      </c>
    </row>
    <row r="4482" spans="1:4">
      <c r="A4482" s="4">
        <v>4481</v>
      </c>
      <c r="B4482" s="6">
        <v>226</v>
      </c>
      <c r="C4482" s="7">
        <v>45773</v>
      </c>
      <c r="D4482" s="5">
        <v>10</v>
      </c>
    </row>
    <row r="4483" spans="1:4">
      <c r="A4483" s="4">
        <v>4482</v>
      </c>
      <c r="B4483" s="6">
        <v>132</v>
      </c>
      <c r="C4483" s="7">
        <v>45697</v>
      </c>
      <c r="D4483" s="5">
        <v>7</v>
      </c>
    </row>
    <row r="4484" spans="1:4">
      <c r="A4484" s="4">
        <v>4483</v>
      </c>
      <c r="B4484" s="6">
        <v>114</v>
      </c>
      <c r="C4484" s="7">
        <v>45709</v>
      </c>
      <c r="D4484" s="5">
        <v>7</v>
      </c>
    </row>
    <row r="4485" spans="1:4">
      <c r="A4485" s="4">
        <v>4484</v>
      </c>
      <c r="B4485" s="6">
        <v>95</v>
      </c>
      <c r="C4485" s="7">
        <v>45711</v>
      </c>
      <c r="D4485" s="5">
        <v>6</v>
      </c>
    </row>
    <row r="4486" spans="1:4">
      <c r="A4486" s="4">
        <v>4485</v>
      </c>
      <c r="B4486" s="6">
        <v>119</v>
      </c>
      <c r="C4486" s="7">
        <v>45708</v>
      </c>
      <c r="D4486" s="5">
        <v>6</v>
      </c>
    </row>
    <row r="4487" spans="1:4">
      <c r="A4487" s="4">
        <v>4486</v>
      </c>
      <c r="B4487" s="6">
        <v>306</v>
      </c>
      <c r="C4487" s="7">
        <v>45690</v>
      </c>
      <c r="D4487" s="5">
        <v>10</v>
      </c>
    </row>
    <row r="4488" spans="1:4">
      <c r="A4488" s="4">
        <v>4487</v>
      </c>
      <c r="B4488" s="6">
        <v>236</v>
      </c>
      <c r="C4488" s="7">
        <v>45721</v>
      </c>
      <c r="D4488" s="5">
        <v>7</v>
      </c>
    </row>
    <row r="4489" spans="1:4">
      <c r="A4489" s="4">
        <v>4488</v>
      </c>
      <c r="B4489" s="6">
        <v>352</v>
      </c>
      <c r="C4489" s="7">
        <v>45837</v>
      </c>
      <c r="D4489" s="5">
        <v>4</v>
      </c>
    </row>
    <row r="4490" spans="1:4">
      <c r="A4490" s="4">
        <v>4489</v>
      </c>
      <c r="B4490" s="6">
        <v>261</v>
      </c>
      <c r="C4490" s="7">
        <v>45684</v>
      </c>
      <c r="D4490" s="5">
        <v>5</v>
      </c>
    </row>
    <row r="4491" spans="1:4">
      <c r="A4491" s="4">
        <v>4490</v>
      </c>
      <c r="B4491" s="6">
        <v>199</v>
      </c>
      <c r="C4491" s="7">
        <v>45747</v>
      </c>
      <c r="D4491" s="5">
        <v>10</v>
      </c>
    </row>
    <row r="4492" spans="1:4">
      <c r="A4492" s="4">
        <v>4491</v>
      </c>
      <c r="B4492" s="6">
        <v>255</v>
      </c>
      <c r="C4492" s="7">
        <v>45822</v>
      </c>
      <c r="D4492" s="5">
        <v>8</v>
      </c>
    </row>
    <row r="4493" spans="1:4">
      <c r="A4493" s="4">
        <v>4492</v>
      </c>
      <c r="B4493" s="6">
        <v>126</v>
      </c>
      <c r="C4493" s="7">
        <v>45709</v>
      </c>
      <c r="D4493" s="5">
        <v>11</v>
      </c>
    </row>
    <row r="4494" spans="1:4">
      <c r="A4494" s="4">
        <v>4493</v>
      </c>
      <c r="B4494" s="6">
        <v>254</v>
      </c>
      <c r="C4494" s="7">
        <v>45829</v>
      </c>
      <c r="D4494" s="5">
        <v>7</v>
      </c>
    </row>
    <row r="4495" spans="1:4">
      <c r="A4495" s="4">
        <v>4494</v>
      </c>
      <c r="B4495" s="6">
        <v>392</v>
      </c>
      <c r="C4495" s="7">
        <v>45723</v>
      </c>
      <c r="D4495" s="5">
        <v>8</v>
      </c>
    </row>
    <row r="4496" spans="1:4">
      <c r="A4496" s="4">
        <v>4495</v>
      </c>
      <c r="B4496" s="6">
        <v>229</v>
      </c>
      <c r="C4496" s="7">
        <v>45676</v>
      </c>
      <c r="D4496" s="5">
        <v>9</v>
      </c>
    </row>
    <row r="4497" spans="1:4">
      <c r="A4497" s="4">
        <v>4496</v>
      </c>
      <c r="B4497" s="6">
        <v>390</v>
      </c>
      <c r="C4497" s="7">
        <v>45676</v>
      </c>
      <c r="D4497" s="5">
        <v>7</v>
      </c>
    </row>
    <row r="4498" spans="1:4">
      <c r="A4498" s="4">
        <v>4497</v>
      </c>
      <c r="B4498" s="6">
        <v>343</v>
      </c>
      <c r="C4498" s="7">
        <v>45720</v>
      </c>
      <c r="D4498" s="5">
        <v>12</v>
      </c>
    </row>
    <row r="4499" spans="1:4">
      <c r="A4499" s="4">
        <v>4498</v>
      </c>
      <c r="B4499" s="6">
        <v>104</v>
      </c>
      <c r="C4499" s="7">
        <v>45802</v>
      </c>
      <c r="D4499" s="5">
        <v>6</v>
      </c>
    </row>
    <row r="4500" spans="1:4">
      <c r="A4500" s="4">
        <v>4499</v>
      </c>
      <c r="B4500" s="6">
        <v>183</v>
      </c>
      <c r="C4500" s="7">
        <v>45713</v>
      </c>
      <c r="D4500" s="5">
        <v>12</v>
      </c>
    </row>
    <row r="4501" spans="1:4">
      <c r="A4501" s="4">
        <v>4500</v>
      </c>
      <c r="B4501" s="6">
        <v>112</v>
      </c>
      <c r="C4501" s="7">
        <v>45817</v>
      </c>
      <c r="D4501" s="5">
        <v>10</v>
      </c>
    </row>
    <row r="4502" spans="1:4">
      <c r="A4502" s="4">
        <v>4501</v>
      </c>
      <c r="B4502" s="6">
        <v>359</v>
      </c>
      <c r="C4502" s="7">
        <v>45807</v>
      </c>
      <c r="D4502" s="5">
        <v>11</v>
      </c>
    </row>
    <row r="4503" spans="1:4">
      <c r="A4503" s="4">
        <v>4502</v>
      </c>
      <c r="B4503" s="6">
        <v>3</v>
      </c>
      <c r="C4503" s="7">
        <v>45727</v>
      </c>
      <c r="D4503" s="5">
        <v>9</v>
      </c>
    </row>
    <row r="4504" spans="1:4">
      <c r="A4504" s="4">
        <v>4503</v>
      </c>
      <c r="B4504" s="6">
        <v>243</v>
      </c>
      <c r="C4504" s="7">
        <v>45714</v>
      </c>
      <c r="D4504" s="5">
        <v>4</v>
      </c>
    </row>
    <row r="4505" spans="1:4">
      <c r="A4505" s="4">
        <v>4504</v>
      </c>
      <c r="B4505" s="6">
        <v>275</v>
      </c>
      <c r="C4505" s="7">
        <v>45793</v>
      </c>
      <c r="D4505" s="5">
        <v>12</v>
      </c>
    </row>
    <row r="4506" spans="1:4">
      <c r="A4506" s="4">
        <v>4505</v>
      </c>
      <c r="B4506" s="6">
        <v>306</v>
      </c>
      <c r="C4506" s="7">
        <v>45813</v>
      </c>
      <c r="D4506" s="5">
        <v>8</v>
      </c>
    </row>
    <row r="4507" spans="1:4">
      <c r="A4507" s="4">
        <v>4506</v>
      </c>
      <c r="B4507" s="6">
        <v>375</v>
      </c>
      <c r="C4507" s="7">
        <v>45760</v>
      </c>
      <c r="D4507" s="5">
        <v>7</v>
      </c>
    </row>
    <row r="4508" spans="1:4">
      <c r="A4508" s="4">
        <v>4507</v>
      </c>
      <c r="B4508" s="6">
        <v>316</v>
      </c>
      <c r="C4508" s="7">
        <v>45698</v>
      </c>
      <c r="D4508" s="5">
        <v>11</v>
      </c>
    </row>
    <row r="4509" spans="1:4">
      <c r="A4509" s="4">
        <v>4508</v>
      </c>
      <c r="B4509" s="6">
        <v>120</v>
      </c>
      <c r="C4509" s="7">
        <v>45662</v>
      </c>
      <c r="D4509" s="5">
        <v>8</v>
      </c>
    </row>
    <row r="4510" spans="1:4">
      <c r="A4510" s="4">
        <v>4509</v>
      </c>
      <c r="B4510" s="6">
        <v>265</v>
      </c>
      <c r="C4510" s="7">
        <v>45697</v>
      </c>
      <c r="D4510" s="5">
        <v>6</v>
      </c>
    </row>
    <row r="4511" spans="1:4">
      <c r="A4511" s="4">
        <v>4510</v>
      </c>
      <c r="B4511" s="6">
        <v>334</v>
      </c>
      <c r="C4511" s="7">
        <v>45777</v>
      </c>
      <c r="D4511" s="5">
        <v>4</v>
      </c>
    </row>
    <row r="4512" spans="1:4">
      <c r="A4512" s="4">
        <v>4511</v>
      </c>
      <c r="B4512" s="6">
        <v>99</v>
      </c>
      <c r="C4512" s="7">
        <v>45709</v>
      </c>
      <c r="D4512" s="5">
        <v>5</v>
      </c>
    </row>
    <row r="4513" spans="1:4">
      <c r="A4513" s="4">
        <v>4512</v>
      </c>
      <c r="B4513" s="6">
        <v>374</v>
      </c>
      <c r="C4513" s="7">
        <v>45670</v>
      </c>
      <c r="D4513" s="5">
        <v>12</v>
      </c>
    </row>
    <row r="4514" spans="1:4">
      <c r="A4514" s="4">
        <v>4513</v>
      </c>
      <c r="B4514" s="6">
        <v>235</v>
      </c>
      <c r="C4514" s="7">
        <v>45832</v>
      </c>
      <c r="D4514" s="5">
        <v>8</v>
      </c>
    </row>
    <row r="4515" spans="1:4">
      <c r="A4515" s="4">
        <v>4514</v>
      </c>
      <c r="B4515" s="6">
        <v>174</v>
      </c>
      <c r="C4515" s="7">
        <v>45747</v>
      </c>
      <c r="D4515" s="5">
        <v>4</v>
      </c>
    </row>
    <row r="4516" spans="1:4">
      <c r="A4516" s="4">
        <v>4515</v>
      </c>
      <c r="B4516" s="6">
        <v>41</v>
      </c>
      <c r="C4516" s="7">
        <v>45673</v>
      </c>
      <c r="D4516" s="5">
        <v>11</v>
      </c>
    </row>
    <row r="4517" spans="1:4">
      <c r="A4517" s="4">
        <v>4516</v>
      </c>
      <c r="B4517" s="6">
        <v>180</v>
      </c>
      <c r="C4517" s="7">
        <v>45755</v>
      </c>
      <c r="D4517" s="5">
        <v>5</v>
      </c>
    </row>
    <row r="4518" spans="1:4">
      <c r="A4518" s="4">
        <v>4517</v>
      </c>
      <c r="B4518" s="6">
        <v>227</v>
      </c>
      <c r="C4518" s="7">
        <v>45811</v>
      </c>
      <c r="D4518" s="5">
        <v>10</v>
      </c>
    </row>
    <row r="4519" spans="1:4">
      <c r="A4519" s="4">
        <v>4518</v>
      </c>
      <c r="B4519" s="6">
        <v>28</v>
      </c>
      <c r="C4519" s="7">
        <v>45705</v>
      </c>
      <c r="D4519" s="5">
        <v>7</v>
      </c>
    </row>
    <row r="4520" spans="1:4">
      <c r="A4520" s="4">
        <v>4519</v>
      </c>
      <c r="B4520" s="6">
        <v>389</v>
      </c>
      <c r="C4520" s="7">
        <v>45662</v>
      </c>
      <c r="D4520" s="5">
        <v>7</v>
      </c>
    </row>
    <row r="4521" spans="1:4">
      <c r="A4521" s="4">
        <v>4520</v>
      </c>
      <c r="B4521" s="6">
        <v>237</v>
      </c>
      <c r="C4521" s="7">
        <v>45770</v>
      </c>
      <c r="D4521" s="5">
        <v>6</v>
      </c>
    </row>
    <row r="4522" spans="1:4">
      <c r="A4522" s="4">
        <v>4521</v>
      </c>
      <c r="B4522" s="6">
        <v>36</v>
      </c>
      <c r="C4522" s="7">
        <v>45805</v>
      </c>
      <c r="D4522" s="5">
        <v>6</v>
      </c>
    </row>
    <row r="4523" spans="1:4">
      <c r="A4523" s="4">
        <v>4522</v>
      </c>
      <c r="B4523" s="6">
        <v>56</v>
      </c>
      <c r="C4523" s="7">
        <v>45686</v>
      </c>
      <c r="D4523" s="5">
        <v>10</v>
      </c>
    </row>
    <row r="4524" spans="1:4">
      <c r="A4524" s="4">
        <v>4523</v>
      </c>
      <c r="B4524" s="6">
        <v>359</v>
      </c>
      <c r="C4524" s="7">
        <v>45754</v>
      </c>
      <c r="D4524" s="5">
        <v>7</v>
      </c>
    </row>
    <row r="4525" spans="1:4">
      <c r="A4525" s="4">
        <v>4524</v>
      </c>
      <c r="B4525" s="6">
        <v>312</v>
      </c>
      <c r="C4525" s="7">
        <v>45803</v>
      </c>
      <c r="D4525" s="5">
        <v>4</v>
      </c>
    </row>
    <row r="4526" spans="1:4">
      <c r="A4526" s="4">
        <v>4525</v>
      </c>
      <c r="B4526" s="6">
        <v>289</v>
      </c>
      <c r="C4526" s="7">
        <v>45789</v>
      </c>
      <c r="D4526" s="5">
        <v>5</v>
      </c>
    </row>
    <row r="4527" spans="1:4">
      <c r="A4527" s="4">
        <v>4526</v>
      </c>
      <c r="B4527" s="6">
        <v>52</v>
      </c>
      <c r="C4527" s="7">
        <v>45829</v>
      </c>
      <c r="D4527" s="5">
        <v>10</v>
      </c>
    </row>
    <row r="4528" spans="1:4">
      <c r="A4528" s="4">
        <v>4527</v>
      </c>
      <c r="B4528" s="6">
        <v>28</v>
      </c>
      <c r="C4528" s="7">
        <v>45804</v>
      </c>
      <c r="D4528" s="5">
        <v>8</v>
      </c>
    </row>
    <row r="4529" spans="1:4">
      <c r="A4529" s="4">
        <v>4528</v>
      </c>
      <c r="B4529" s="6">
        <v>187</v>
      </c>
      <c r="C4529" s="7">
        <v>45756</v>
      </c>
      <c r="D4529" s="5">
        <v>11</v>
      </c>
    </row>
    <row r="4530" spans="1:4">
      <c r="A4530" s="4">
        <v>4529</v>
      </c>
      <c r="B4530" s="6">
        <v>297</v>
      </c>
      <c r="C4530" s="7">
        <v>45669</v>
      </c>
      <c r="D4530" s="5">
        <v>7</v>
      </c>
    </row>
    <row r="4531" spans="1:4">
      <c r="A4531" s="4">
        <v>4530</v>
      </c>
      <c r="B4531" s="6">
        <v>324</v>
      </c>
      <c r="C4531" s="7">
        <v>45705</v>
      </c>
      <c r="D4531" s="5">
        <v>8</v>
      </c>
    </row>
    <row r="4532" spans="1:4">
      <c r="A4532" s="4">
        <v>4531</v>
      </c>
      <c r="B4532" s="6">
        <v>227</v>
      </c>
      <c r="C4532" s="7">
        <v>45799</v>
      </c>
      <c r="D4532" s="5">
        <v>9</v>
      </c>
    </row>
    <row r="4533" spans="1:4">
      <c r="A4533" s="4">
        <v>4532</v>
      </c>
      <c r="B4533" s="6">
        <v>285</v>
      </c>
      <c r="C4533" s="7">
        <v>45692</v>
      </c>
      <c r="D4533" s="5">
        <v>7</v>
      </c>
    </row>
    <row r="4534" spans="1:4">
      <c r="A4534" s="4">
        <v>4533</v>
      </c>
      <c r="B4534" s="6">
        <v>393</v>
      </c>
      <c r="C4534" s="7">
        <v>45746</v>
      </c>
      <c r="D4534" s="5">
        <v>12</v>
      </c>
    </row>
    <row r="4535" spans="1:4">
      <c r="A4535" s="4">
        <v>4534</v>
      </c>
      <c r="B4535" s="6">
        <v>343</v>
      </c>
      <c r="C4535" s="7">
        <v>45663</v>
      </c>
      <c r="D4535" s="5">
        <v>6</v>
      </c>
    </row>
    <row r="4536" spans="1:4">
      <c r="A4536" s="4">
        <v>4535</v>
      </c>
      <c r="B4536" s="6">
        <v>393</v>
      </c>
      <c r="C4536" s="7">
        <v>45773</v>
      </c>
      <c r="D4536" s="5">
        <v>12</v>
      </c>
    </row>
    <row r="4537" spans="1:4">
      <c r="A4537" s="4">
        <v>4536</v>
      </c>
      <c r="B4537" s="6">
        <v>146</v>
      </c>
      <c r="C4537" s="7">
        <v>45733</v>
      </c>
      <c r="D4537" s="5">
        <v>10</v>
      </c>
    </row>
    <row r="4538" spans="1:4">
      <c r="A4538" s="4">
        <v>4537</v>
      </c>
      <c r="B4538" s="6">
        <v>41</v>
      </c>
      <c r="C4538" s="7">
        <v>45776</v>
      </c>
      <c r="D4538" s="5">
        <v>11</v>
      </c>
    </row>
    <row r="4539" spans="1:4">
      <c r="A4539" s="4">
        <v>4538</v>
      </c>
      <c r="B4539" s="6">
        <v>333</v>
      </c>
      <c r="C4539" s="7">
        <v>45681</v>
      </c>
      <c r="D4539" s="5">
        <v>9</v>
      </c>
    </row>
    <row r="4540" spans="1:4">
      <c r="A4540" s="4">
        <v>4539</v>
      </c>
      <c r="B4540" s="6">
        <v>77</v>
      </c>
      <c r="C4540" s="7">
        <v>45778</v>
      </c>
      <c r="D4540" s="5">
        <v>4</v>
      </c>
    </row>
    <row r="4541" spans="1:4">
      <c r="A4541" s="4">
        <v>4540</v>
      </c>
      <c r="B4541" s="6">
        <v>132</v>
      </c>
      <c r="C4541" s="7">
        <v>45768</v>
      </c>
      <c r="D4541" s="5">
        <v>12</v>
      </c>
    </row>
    <row r="4542" spans="1:4">
      <c r="A4542" s="4">
        <v>4541</v>
      </c>
      <c r="B4542" s="6">
        <v>108</v>
      </c>
      <c r="C4542" s="7">
        <v>45713</v>
      </c>
      <c r="D4542" s="5">
        <v>8</v>
      </c>
    </row>
    <row r="4543" spans="1:4">
      <c r="A4543" s="4">
        <v>4542</v>
      </c>
      <c r="B4543" s="6">
        <v>65</v>
      </c>
      <c r="C4543" s="7">
        <v>45723</v>
      </c>
      <c r="D4543" s="5">
        <v>7</v>
      </c>
    </row>
    <row r="4544" spans="1:4">
      <c r="A4544" s="4">
        <v>4543</v>
      </c>
      <c r="B4544" s="6">
        <v>203</v>
      </c>
      <c r="C4544" s="7">
        <v>45833</v>
      </c>
      <c r="D4544" s="5">
        <v>11</v>
      </c>
    </row>
    <row r="4545" spans="1:4">
      <c r="A4545" s="4">
        <v>4544</v>
      </c>
      <c r="B4545" s="6">
        <v>118</v>
      </c>
      <c r="C4545" s="7">
        <v>45706</v>
      </c>
      <c r="D4545" s="5">
        <v>8</v>
      </c>
    </row>
    <row r="4546" spans="1:4">
      <c r="A4546" s="4">
        <v>4545</v>
      </c>
      <c r="B4546" s="6">
        <v>333</v>
      </c>
      <c r="C4546" s="7">
        <v>45805</v>
      </c>
      <c r="D4546" s="5">
        <v>6</v>
      </c>
    </row>
    <row r="4547" spans="1:4">
      <c r="A4547" s="4">
        <v>4546</v>
      </c>
      <c r="B4547" s="6">
        <v>185</v>
      </c>
      <c r="C4547" s="7">
        <v>45727</v>
      </c>
      <c r="D4547" s="5">
        <v>4</v>
      </c>
    </row>
    <row r="4548" spans="1:4">
      <c r="A4548" s="4">
        <v>4547</v>
      </c>
      <c r="B4548" s="6">
        <v>76</v>
      </c>
      <c r="C4548" s="7">
        <v>45810</v>
      </c>
      <c r="D4548" s="5">
        <v>5</v>
      </c>
    </row>
    <row r="4549" spans="1:4">
      <c r="A4549" s="4">
        <v>4548</v>
      </c>
      <c r="B4549" s="6">
        <v>277</v>
      </c>
      <c r="C4549" s="7">
        <v>45825</v>
      </c>
      <c r="D4549" s="5">
        <v>12</v>
      </c>
    </row>
    <row r="4550" spans="1:4">
      <c r="A4550" s="4">
        <v>4549</v>
      </c>
      <c r="B4550" s="6">
        <v>138</v>
      </c>
      <c r="C4550" s="7">
        <v>45668</v>
      </c>
      <c r="D4550" s="5">
        <v>8</v>
      </c>
    </row>
    <row r="4551" spans="1:4">
      <c r="A4551" s="4">
        <v>4550</v>
      </c>
      <c r="B4551" s="6">
        <v>37</v>
      </c>
      <c r="C4551" s="7">
        <v>45705</v>
      </c>
      <c r="D4551" s="5">
        <v>4</v>
      </c>
    </row>
    <row r="4552" spans="1:4">
      <c r="A4552" s="4">
        <v>4551</v>
      </c>
      <c r="B4552" s="6">
        <v>65</v>
      </c>
      <c r="C4552" s="7">
        <v>45681</v>
      </c>
      <c r="D4552" s="5">
        <v>11</v>
      </c>
    </row>
    <row r="4553" spans="1:4">
      <c r="A4553" s="4">
        <v>4552</v>
      </c>
      <c r="B4553" s="6">
        <v>179</v>
      </c>
      <c r="C4553" s="7">
        <v>45659</v>
      </c>
      <c r="D4553" s="5">
        <v>5</v>
      </c>
    </row>
    <row r="4554" spans="1:4">
      <c r="A4554" s="4">
        <v>4553</v>
      </c>
      <c r="B4554" s="6">
        <v>221</v>
      </c>
      <c r="C4554" s="7">
        <v>45756</v>
      </c>
      <c r="D4554" s="5">
        <v>10</v>
      </c>
    </row>
    <row r="4555" spans="1:4">
      <c r="A4555" s="4">
        <v>4554</v>
      </c>
      <c r="B4555" s="6">
        <v>292</v>
      </c>
      <c r="C4555" s="7">
        <v>45678</v>
      </c>
      <c r="D4555" s="5">
        <v>7</v>
      </c>
    </row>
    <row r="4556" spans="1:4">
      <c r="A4556" s="4">
        <v>4555</v>
      </c>
      <c r="B4556" s="6">
        <v>391</v>
      </c>
      <c r="C4556" s="7">
        <v>45688</v>
      </c>
      <c r="D4556" s="5">
        <v>7</v>
      </c>
    </row>
    <row r="4557" spans="1:4">
      <c r="A4557" s="4">
        <v>4556</v>
      </c>
      <c r="B4557" s="6">
        <v>316</v>
      </c>
      <c r="C4557" s="7">
        <v>45768</v>
      </c>
      <c r="D4557" s="5">
        <v>6</v>
      </c>
    </row>
    <row r="4558" spans="1:4">
      <c r="A4558" s="4">
        <v>4557</v>
      </c>
      <c r="B4558" s="6">
        <v>115</v>
      </c>
      <c r="C4558" s="7">
        <v>45721</v>
      </c>
      <c r="D4558" s="5">
        <v>6</v>
      </c>
    </row>
    <row r="4559" spans="1:4">
      <c r="A4559" s="4">
        <v>4558</v>
      </c>
      <c r="B4559" s="6">
        <v>247</v>
      </c>
      <c r="C4559" s="7">
        <v>45691</v>
      </c>
      <c r="D4559" s="5">
        <v>10</v>
      </c>
    </row>
    <row r="4560" spans="1:4">
      <c r="A4560" s="4">
        <v>4559</v>
      </c>
      <c r="B4560" s="6">
        <v>213</v>
      </c>
      <c r="C4560" s="7">
        <v>45799</v>
      </c>
      <c r="D4560" s="5">
        <v>7</v>
      </c>
    </row>
    <row r="4561" spans="1:4">
      <c r="A4561" s="4">
        <v>4560</v>
      </c>
      <c r="B4561" s="6">
        <v>198</v>
      </c>
      <c r="C4561" s="7">
        <v>45800</v>
      </c>
      <c r="D4561" s="5">
        <v>4</v>
      </c>
    </row>
    <row r="4562" spans="1:4">
      <c r="A4562" s="4">
        <v>4561</v>
      </c>
      <c r="B4562" s="6">
        <v>342</v>
      </c>
      <c r="C4562" s="7">
        <v>45833</v>
      </c>
      <c r="D4562" s="5">
        <v>5</v>
      </c>
    </row>
    <row r="4563" spans="1:4">
      <c r="A4563" s="4">
        <v>4562</v>
      </c>
      <c r="B4563" s="6">
        <v>398</v>
      </c>
      <c r="C4563" s="7">
        <v>45662</v>
      </c>
      <c r="D4563" s="5">
        <v>10</v>
      </c>
    </row>
    <row r="4564" spans="1:4">
      <c r="A4564" s="4">
        <v>4563</v>
      </c>
      <c r="B4564" s="6">
        <v>259</v>
      </c>
      <c r="C4564" s="7">
        <v>45754</v>
      </c>
      <c r="D4564" s="5">
        <v>8</v>
      </c>
    </row>
    <row r="4565" spans="1:4">
      <c r="A4565" s="4">
        <v>4564</v>
      </c>
      <c r="B4565" s="6">
        <v>157</v>
      </c>
      <c r="C4565" s="7">
        <v>45781</v>
      </c>
      <c r="D4565" s="5">
        <v>11</v>
      </c>
    </row>
    <row r="4566" spans="1:4">
      <c r="A4566" s="4">
        <v>4565</v>
      </c>
      <c r="B4566" s="6">
        <v>160</v>
      </c>
      <c r="C4566" s="7">
        <v>45718</v>
      </c>
      <c r="D4566" s="5">
        <v>7</v>
      </c>
    </row>
    <row r="4567" spans="1:4">
      <c r="A4567" s="4">
        <v>4566</v>
      </c>
      <c r="B4567" s="6">
        <v>297</v>
      </c>
      <c r="C4567" s="7">
        <v>45670</v>
      </c>
      <c r="D4567" s="5">
        <v>8</v>
      </c>
    </row>
    <row r="4568" spans="1:4">
      <c r="A4568" s="4">
        <v>4567</v>
      </c>
      <c r="B4568" s="6">
        <v>23</v>
      </c>
      <c r="C4568" s="7">
        <v>45756</v>
      </c>
      <c r="D4568" s="5">
        <v>9</v>
      </c>
    </row>
    <row r="4569" spans="1:4">
      <c r="A4569" s="4">
        <v>4568</v>
      </c>
      <c r="B4569" s="6">
        <v>306</v>
      </c>
      <c r="C4569" s="7">
        <v>45665</v>
      </c>
      <c r="D4569" s="5">
        <v>7</v>
      </c>
    </row>
    <row r="4570" spans="1:4">
      <c r="A4570" s="4">
        <v>4569</v>
      </c>
      <c r="B4570" s="6">
        <v>400</v>
      </c>
      <c r="C4570" s="7">
        <v>45701</v>
      </c>
      <c r="D4570" s="5">
        <v>12</v>
      </c>
    </row>
    <row r="4571" spans="1:4">
      <c r="A4571" s="4">
        <v>4570</v>
      </c>
      <c r="B4571" s="6">
        <v>242</v>
      </c>
      <c r="C4571" s="7">
        <v>45673</v>
      </c>
      <c r="D4571" s="5">
        <v>6</v>
      </c>
    </row>
    <row r="4572" spans="1:4">
      <c r="A4572" s="4">
        <v>4571</v>
      </c>
      <c r="B4572" s="6">
        <v>156</v>
      </c>
      <c r="C4572" s="7">
        <v>45658</v>
      </c>
      <c r="D4572" s="5">
        <v>12</v>
      </c>
    </row>
    <row r="4573" spans="1:4">
      <c r="A4573" s="4">
        <v>4572</v>
      </c>
      <c r="B4573" s="6">
        <v>305</v>
      </c>
      <c r="C4573" s="7">
        <v>45827</v>
      </c>
      <c r="D4573" s="5">
        <v>10</v>
      </c>
    </row>
    <row r="4574" spans="1:4">
      <c r="A4574" s="4">
        <v>4573</v>
      </c>
      <c r="B4574" s="6">
        <v>15</v>
      </c>
      <c r="C4574" s="7">
        <v>45816</v>
      </c>
      <c r="D4574" s="5">
        <v>11</v>
      </c>
    </row>
    <row r="4575" spans="1:4">
      <c r="A4575" s="4">
        <v>4574</v>
      </c>
      <c r="B4575" s="6">
        <v>12</v>
      </c>
      <c r="C4575" s="7">
        <v>45715</v>
      </c>
      <c r="D4575" s="5">
        <v>9</v>
      </c>
    </row>
    <row r="4576" spans="1:4">
      <c r="A4576" s="4">
        <v>4575</v>
      </c>
      <c r="B4576" s="6">
        <v>84</v>
      </c>
      <c r="C4576" s="7">
        <v>45753</v>
      </c>
      <c r="D4576" s="5">
        <v>4</v>
      </c>
    </row>
    <row r="4577" spans="1:4">
      <c r="A4577" s="4">
        <v>4576</v>
      </c>
      <c r="B4577" s="6">
        <v>363</v>
      </c>
      <c r="C4577" s="7">
        <v>45797</v>
      </c>
      <c r="D4577" s="5">
        <v>12</v>
      </c>
    </row>
    <row r="4578" spans="1:4">
      <c r="A4578" s="4">
        <v>4577</v>
      </c>
      <c r="B4578" s="6">
        <v>159</v>
      </c>
      <c r="C4578" s="7">
        <v>45752</v>
      </c>
      <c r="D4578" s="5">
        <v>8</v>
      </c>
    </row>
    <row r="4579" spans="1:4">
      <c r="A4579" s="4">
        <v>4578</v>
      </c>
      <c r="B4579" s="6">
        <v>267</v>
      </c>
      <c r="C4579" s="7">
        <v>45693</v>
      </c>
      <c r="D4579" s="5">
        <v>7</v>
      </c>
    </row>
    <row r="4580" spans="1:4">
      <c r="A4580" s="4">
        <v>4579</v>
      </c>
      <c r="B4580" s="6">
        <v>18</v>
      </c>
      <c r="C4580" s="7">
        <v>45815</v>
      </c>
      <c r="D4580" s="5">
        <v>11</v>
      </c>
    </row>
    <row r="4581" spans="1:4">
      <c r="A4581" s="4">
        <v>4580</v>
      </c>
      <c r="B4581" s="6">
        <v>284</v>
      </c>
      <c r="C4581" s="7">
        <v>45816</v>
      </c>
      <c r="D4581" s="5">
        <v>8</v>
      </c>
    </row>
    <row r="4582" spans="1:4">
      <c r="A4582" s="4">
        <v>4581</v>
      </c>
      <c r="B4582" s="6">
        <v>308</v>
      </c>
      <c r="C4582" s="7">
        <v>45783</v>
      </c>
      <c r="D4582" s="5">
        <v>6</v>
      </c>
    </row>
    <row r="4583" spans="1:4">
      <c r="A4583" s="4">
        <v>4582</v>
      </c>
      <c r="B4583" s="6">
        <v>381</v>
      </c>
      <c r="C4583" s="7">
        <v>45722</v>
      </c>
      <c r="D4583" s="5">
        <v>4</v>
      </c>
    </row>
    <row r="4584" spans="1:4">
      <c r="A4584" s="4">
        <v>4583</v>
      </c>
      <c r="B4584" s="6">
        <v>120</v>
      </c>
      <c r="C4584" s="7">
        <v>45739</v>
      </c>
      <c r="D4584" s="5">
        <v>5</v>
      </c>
    </row>
    <row r="4585" spans="1:4">
      <c r="A4585" s="4">
        <v>4584</v>
      </c>
      <c r="B4585" s="6">
        <v>247</v>
      </c>
      <c r="C4585" s="7">
        <v>45718</v>
      </c>
      <c r="D4585" s="5">
        <v>12</v>
      </c>
    </row>
    <row r="4586" spans="1:4">
      <c r="A4586" s="4">
        <v>4585</v>
      </c>
      <c r="B4586" s="6">
        <v>368</v>
      </c>
      <c r="C4586" s="7">
        <v>45738</v>
      </c>
      <c r="D4586" s="5">
        <v>8</v>
      </c>
    </row>
    <row r="4587" spans="1:4">
      <c r="A4587" s="4">
        <v>4586</v>
      </c>
      <c r="B4587" s="6">
        <v>142</v>
      </c>
      <c r="C4587" s="7">
        <v>45679</v>
      </c>
      <c r="D4587" s="5">
        <v>4</v>
      </c>
    </row>
    <row r="4588" spans="1:4">
      <c r="A4588" s="4">
        <v>4587</v>
      </c>
      <c r="B4588" s="6">
        <v>222</v>
      </c>
      <c r="C4588" s="7">
        <v>45715</v>
      </c>
      <c r="D4588" s="5">
        <v>11</v>
      </c>
    </row>
    <row r="4589" spans="1:4">
      <c r="A4589" s="4">
        <v>4588</v>
      </c>
      <c r="B4589" s="6">
        <v>146</v>
      </c>
      <c r="C4589" s="7">
        <v>45679</v>
      </c>
      <c r="D4589" s="5">
        <v>5</v>
      </c>
    </row>
    <row r="4590" spans="1:4">
      <c r="A4590" s="4">
        <v>4589</v>
      </c>
      <c r="B4590" s="6">
        <v>189</v>
      </c>
      <c r="C4590" s="7">
        <v>45757</v>
      </c>
      <c r="D4590" s="5">
        <v>10</v>
      </c>
    </row>
    <row r="4591" spans="1:4">
      <c r="A4591" s="4">
        <v>4590</v>
      </c>
      <c r="B4591" s="6">
        <v>324</v>
      </c>
      <c r="C4591" s="7">
        <v>45725</v>
      </c>
      <c r="D4591" s="5">
        <v>7</v>
      </c>
    </row>
    <row r="4592" spans="1:4">
      <c r="A4592" s="4">
        <v>4591</v>
      </c>
      <c r="B4592" s="6">
        <v>163</v>
      </c>
      <c r="C4592" s="7">
        <v>45792</v>
      </c>
      <c r="D4592" s="5">
        <v>7</v>
      </c>
    </row>
    <row r="4593" spans="1:4">
      <c r="A4593" s="4">
        <v>4592</v>
      </c>
      <c r="B4593" s="6">
        <v>151</v>
      </c>
      <c r="C4593" s="7">
        <v>45743</v>
      </c>
      <c r="D4593" s="5">
        <v>6</v>
      </c>
    </row>
    <row r="4594" spans="1:4">
      <c r="A4594" s="4">
        <v>4593</v>
      </c>
      <c r="B4594" s="6">
        <v>179</v>
      </c>
      <c r="C4594" s="7">
        <v>45820</v>
      </c>
      <c r="D4594" s="5">
        <v>6</v>
      </c>
    </row>
    <row r="4595" spans="1:4">
      <c r="A4595" s="4">
        <v>4594</v>
      </c>
      <c r="B4595" s="6">
        <v>351</v>
      </c>
      <c r="C4595" s="7">
        <v>45674</v>
      </c>
      <c r="D4595" s="5">
        <v>10</v>
      </c>
    </row>
    <row r="4596" spans="1:4">
      <c r="A4596" s="4">
        <v>4595</v>
      </c>
      <c r="B4596" s="6">
        <v>202</v>
      </c>
      <c r="C4596" s="7">
        <v>45703</v>
      </c>
      <c r="D4596" s="5">
        <v>7</v>
      </c>
    </row>
    <row r="4597" spans="1:4">
      <c r="A4597" s="4">
        <v>4596</v>
      </c>
      <c r="B4597" s="6">
        <v>388</v>
      </c>
      <c r="C4597" s="7">
        <v>45827</v>
      </c>
      <c r="D4597" s="5">
        <v>4</v>
      </c>
    </row>
    <row r="4598" spans="1:4">
      <c r="A4598" s="4">
        <v>4597</v>
      </c>
      <c r="B4598" s="6">
        <v>384</v>
      </c>
      <c r="C4598" s="7">
        <v>45801</v>
      </c>
      <c r="D4598" s="5">
        <v>5</v>
      </c>
    </row>
    <row r="4599" spans="1:4">
      <c r="A4599" s="4">
        <v>4598</v>
      </c>
      <c r="B4599" s="6">
        <v>148</v>
      </c>
      <c r="C4599" s="7">
        <v>45724</v>
      </c>
      <c r="D4599" s="5">
        <v>10</v>
      </c>
    </row>
    <row r="4600" spans="1:4">
      <c r="A4600" s="4">
        <v>4599</v>
      </c>
      <c r="B4600" s="6">
        <v>254</v>
      </c>
      <c r="C4600" s="7">
        <v>45720</v>
      </c>
      <c r="D4600" s="5">
        <v>8</v>
      </c>
    </row>
    <row r="4601" spans="1:4">
      <c r="A4601" s="4">
        <v>4600</v>
      </c>
      <c r="B4601" s="6">
        <v>366</v>
      </c>
      <c r="C4601" s="7">
        <v>45774</v>
      </c>
      <c r="D4601" s="5">
        <v>11</v>
      </c>
    </row>
    <row r="4602" spans="1:4">
      <c r="A4602" s="4">
        <v>4601</v>
      </c>
      <c r="B4602" s="6">
        <v>150</v>
      </c>
      <c r="C4602" s="7">
        <v>45789</v>
      </c>
      <c r="D4602" s="5">
        <v>7</v>
      </c>
    </row>
    <row r="4603" spans="1:4">
      <c r="A4603" s="4">
        <v>4602</v>
      </c>
      <c r="B4603" s="6">
        <v>237</v>
      </c>
      <c r="C4603" s="7">
        <v>45679</v>
      </c>
      <c r="D4603" s="5">
        <v>8</v>
      </c>
    </row>
    <row r="4604" spans="1:4">
      <c r="A4604" s="4">
        <v>4603</v>
      </c>
      <c r="B4604" s="6">
        <v>98</v>
      </c>
      <c r="C4604" s="7">
        <v>45838</v>
      </c>
      <c r="D4604" s="5">
        <v>9</v>
      </c>
    </row>
    <row r="4605" spans="1:4">
      <c r="A4605" s="4">
        <v>4604</v>
      </c>
      <c r="B4605" s="6">
        <v>331</v>
      </c>
      <c r="C4605" s="7">
        <v>45801</v>
      </c>
      <c r="D4605" s="5">
        <v>7</v>
      </c>
    </row>
    <row r="4606" spans="1:4">
      <c r="A4606" s="4">
        <v>4605</v>
      </c>
      <c r="B4606" s="6">
        <v>47</v>
      </c>
      <c r="C4606" s="7">
        <v>45719</v>
      </c>
      <c r="D4606" s="5">
        <v>12</v>
      </c>
    </row>
    <row r="4607" spans="1:4">
      <c r="A4607" s="4">
        <v>4606</v>
      </c>
      <c r="B4607" s="6">
        <v>41</v>
      </c>
      <c r="C4607" s="7">
        <v>45725</v>
      </c>
      <c r="D4607" s="5">
        <v>6</v>
      </c>
    </row>
    <row r="4608" spans="1:4">
      <c r="A4608" s="4">
        <v>4607</v>
      </c>
      <c r="B4608" s="6">
        <v>348</v>
      </c>
      <c r="C4608" s="7">
        <v>45794</v>
      </c>
      <c r="D4608" s="5">
        <v>12</v>
      </c>
    </row>
    <row r="4609" spans="1:4">
      <c r="A4609" s="4">
        <v>4608</v>
      </c>
      <c r="B4609" s="6">
        <v>294</v>
      </c>
      <c r="C4609" s="7">
        <v>45819</v>
      </c>
      <c r="D4609" s="5">
        <v>10</v>
      </c>
    </row>
    <row r="4610" spans="1:4">
      <c r="A4610" s="4">
        <v>4609</v>
      </c>
      <c r="B4610" s="6">
        <v>153</v>
      </c>
      <c r="C4610" s="7">
        <v>45755</v>
      </c>
      <c r="D4610" s="5">
        <v>11</v>
      </c>
    </row>
    <row r="4611" spans="1:4">
      <c r="A4611" s="4">
        <v>4610</v>
      </c>
      <c r="B4611" s="6">
        <v>395</v>
      </c>
      <c r="C4611" s="7">
        <v>45682</v>
      </c>
      <c r="D4611" s="5">
        <v>9</v>
      </c>
    </row>
    <row r="4612" spans="1:4">
      <c r="A4612" s="4">
        <v>4611</v>
      </c>
      <c r="B4612" s="6">
        <v>287</v>
      </c>
      <c r="C4612" s="7">
        <v>45720</v>
      </c>
      <c r="D4612" s="5">
        <v>4</v>
      </c>
    </row>
    <row r="4613" spans="1:4">
      <c r="A4613" s="4">
        <v>4612</v>
      </c>
      <c r="B4613" s="6">
        <v>50</v>
      </c>
      <c r="C4613" s="7">
        <v>45782</v>
      </c>
      <c r="D4613" s="5">
        <v>12</v>
      </c>
    </row>
    <row r="4614" spans="1:4">
      <c r="A4614" s="4">
        <v>4613</v>
      </c>
      <c r="B4614" s="6">
        <v>286</v>
      </c>
      <c r="C4614" s="7">
        <v>45809</v>
      </c>
      <c r="D4614" s="5">
        <v>8</v>
      </c>
    </row>
    <row r="4615" spans="1:4">
      <c r="A4615" s="4">
        <v>4614</v>
      </c>
      <c r="B4615" s="6">
        <v>355</v>
      </c>
      <c r="C4615" s="7">
        <v>45764</v>
      </c>
      <c r="D4615" s="5">
        <v>7</v>
      </c>
    </row>
    <row r="4616" spans="1:4">
      <c r="A4616" s="4">
        <v>4615</v>
      </c>
      <c r="B4616" s="6">
        <v>209</v>
      </c>
      <c r="C4616" s="7">
        <v>45703</v>
      </c>
      <c r="D4616" s="5">
        <v>11</v>
      </c>
    </row>
    <row r="4617" spans="1:4">
      <c r="A4617" s="4">
        <v>4616</v>
      </c>
      <c r="B4617" s="6">
        <v>207</v>
      </c>
      <c r="C4617" s="7">
        <v>45792</v>
      </c>
      <c r="D4617" s="5">
        <v>8</v>
      </c>
    </row>
    <row r="4618" spans="1:4">
      <c r="A4618" s="4">
        <v>4617</v>
      </c>
      <c r="B4618" s="6">
        <v>140</v>
      </c>
      <c r="C4618" s="7">
        <v>45784</v>
      </c>
      <c r="D4618" s="5">
        <v>6</v>
      </c>
    </row>
    <row r="4619" spans="1:4">
      <c r="A4619" s="4">
        <v>4618</v>
      </c>
      <c r="B4619" s="6">
        <v>314</v>
      </c>
      <c r="C4619" s="7">
        <v>45764</v>
      </c>
      <c r="D4619" s="5">
        <v>4</v>
      </c>
    </row>
    <row r="4620" spans="1:4">
      <c r="A4620" s="4">
        <v>4619</v>
      </c>
      <c r="B4620" s="6">
        <v>327</v>
      </c>
      <c r="C4620" s="7">
        <v>45677</v>
      </c>
      <c r="D4620" s="5">
        <v>5</v>
      </c>
    </row>
    <row r="4621" spans="1:4">
      <c r="A4621" s="4">
        <v>4620</v>
      </c>
      <c r="B4621" s="6">
        <v>217</v>
      </c>
      <c r="C4621" s="7">
        <v>45660</v>
      </c>
      <c r="D4621" s="5">
        <v>12</v>
      </c>
    </row>
    <row r="4622" spans="1:4">
      <c r="A4622" s="4">
        <v>4621</v>
      </c>
      <c r="B4622" s="6">
        <v>8</v>
      </c>
      <c r="C4622" s="7">
        <v>45669</v>
      </c>
      <c r="D4622" s="5">
        <v>8</v>
      </c>
    </row>
    <row r="4623" spans="1:4">
      <c r="A4623" s="4">
        <v>4622</v>
      </c>
      <c r="B4623" s="6">
        <v>375</v>
      </c>
      <c r="C4623" s="7">
        <v>45794</v>
      </c>
      <c r="D4623" s="5">
        <v>4</v>
      </c>
    </row>
    <row r="4624" spans="1:4">
      <c r="A4624" s="4">
        <v>4623</v>
      </c>
      <c r="B4624" s="6">
        <v>396</v>
      </c>
      <c r="C4624" s="7">
        <v>45694</v>
      </c>
      <c r="D4624" s="5">
        <v>11</v>
      </c>
    </row>
    <row r="4625" spans="1:4">
      <c r="A4625" s="4">
        <v>4624</v>
      </c>
      <c r="B4625" s="6">
        <v>352</v>
      </c>
      <c r="C4625" s="7">
        <v>45694</v>
      </c>
      <c r="D4625" s="5">
        <v>5</v>
      </c>
    </row>
    <row r="4626" spans="1:4">
      <c r="A4626" s="4">
        <v>4625</v>
      </c>
      <c r="B4626" s="6">
        <v>30</v>
      </c>
      <c r="C4626" s="7">
        <v>45660</v>
      </c>
      <c r="D4626" s="5">
        <v>10</v>
      </c>
    </row>
    <row r="4627" spans="1:4">
      <c r="A4627" s="4">
        <v>4626</v>
      </c>
      <c r="B4627" s="6">
        <v>369</v>
      </c>
      <c r="C4627" s="7">
        <v>45682</v>
      </c>
      <c r="D4627" s="5">
        <v>7</v>
      </c>
    </row>
    <row r="4628" spans="1:4">
      <c r="A4628" s="4">
        <v>4627</v>
      </c>
      <c r="B4628" s="6">
        <v>115</v>
      </c>
      <c r="C4628" s="7">
        <v>45747</v>
      </c>
      <c r="D4628" s="5">
        <v>7</v>
      </c>
    </row>
    <row r="4629" spans="1:4">
      <c r="A4629" s="4">
        <v>4628</v>
      </c>
      <c r="B4629" s="6">
        <v>168</v>
      </c>
      <c r="C4629" s="7">
        <v>45705</v>
      </c>
      <c r="D4629" s="5">
        <v>6</v>
      </c>
    </row>
    <row r="4630" spans="1:4">
      <c r="A4630" s="4">
        <v>4629</v>
      </c>
      <c r="B4630" s="6">
        <v>193</v>
      </c>
      <c r="C4630" s="7">
        <v>45759</v>
      </c>
      <c r="D4630" s="5">
        <v>6</v>
      </c>
    </row>
    <row r="4631" spans="1:4">
      <c r="A4631" s="4">
        <v>4630</v>
      </c>
      <c r="B4631" s="6">
        <v>387</v>
      </c>
      <c r="C4631" s="7">
        <v>45762</v>
      </c>
      <c r="D4631" s="5">
        <v>10</v>
      </c>
    </row>
    <row r="4632" spans="1:4">
      <c r="A4632" s="4">
        <v>4631</v>
      </c>
      <c r="B4632" s="6">
        <v>14</v>
      </c>
      <c r="C4632" s="7">
        <v>45822</v>
      </c>
      <c r="D4632" s="5">
        <v>7</v>
      </c>
    </row>
    <row r="4633" spans="1:4">
      <c r="A4633" s="4">
        <v>4632</v>
      </c>
      <c r="B4633" s="6">
        <v>175</v>
      </c>
      <c r="C4633" s="7">
        <v>45761</v>
      </c>
      <c r="D4633" s="5">
        <v>4</v>
      </c>
    </row>
    <row r="4634" spans="1:4">
      <c r="A4634" s="4">
        <v>4633</v>
      </c>
      <c r="B4634" s="6">
        <v>308</v>
      </c>
      <c r="C4634" s="7">
        <v>45669</v>
      </c>
      <c r="D4634" s="5">
        <v>5</v>
      </c>
    </row>
    <row r="4635" spans="1:4">
      <c r="A4635" s="4">
        <v>4634</v>
      </c>
      <c r="B4635" s="6">
        <v>37</v>
      </c>
      <c r="C4635" s="7">
        <v>45763</v>
      </c>
      <c r="D4635" s="5">
        <v>10</v>
      </c>
    </row>
    <row r="4636" spans="1:4">
      <c r="A4636" s="4">
        <v>4635</v>
      </c>
      <c r="B4636" s="6">
        <v>63</v>
      </c>
      <c r="C4636" s="7">
        <v>45786</v>
      </c>
      <c r="D4636" s="5">
        <v>8</v>
      </c>
    </row>
    <row r="4637" spans="1:4">
      <c r="A4637" s="4">
        <v>4636</v>
      </c>
      <c r="B4637" s="6">
        <v>312</v>
      </c>
      <c r="C4637" s="7">
        <v>45674</v>
      </c>
      <c r="D4637" s="5">
        <v>11</v>
      </c>
    </row>
    <row r="4638" spans="1:4">
      <c r="A4638" s="4">
        <v>4637</v>
      </c>
      <c r="B4638" s="6">
        <v>316</v>
      </c>
      <c r="C4638" s="7">
        <v>45794</v>
      </c>
      <c r="D4638" s="5">
        <v>7</v>
      </c>
    </row>
    <row r="4639" spans="1:4">
      <c r="A4639" s="4">
        <v>4638</v>
      </c>
      <c r="B4639" s="6">
        <v>320</v>
      </c>
      <c r="C4639" s="7">
        <v>45765</v>
      </c>
      <c r="D4639" s="5">
        <v>8</v>
      </c>
    </row>
    <row r="4640" spans="1:4">
      <c r="A4640" s="4">
        <v>4639</v>
      </c>
      <c r="B4640" s="6">
        <v>319</v>
      </c>
      <c r="C4640" s="7">
        <v>45680</v>
      </c>
      <c r="D4640" s="5">
        <v>9</v>
      </c>
    </row>
    <row r="4641" spans="1:4">
      <c r="A4641" s="4">
        <v>4640</v>
      </c>
      <c r="B4641" s="6">
        <v>201</v>
      </c>
      <c r="C4641" s="7">
        <v>45815</v>
      </c>
      <c r="D4641" s="5">
        <v>7</v>
      </c>
    </row>
    <row r="4642" spans="1:4">
      <c r="A4642" s="4">
        <v>4641</v>
      </c>
      <c r="B4642" s="6">
        <v>284</v>
      </c>
      <c r="C4642" s="7">
        <v>45756</v>
      </c>
      <c r="D4642" s="5">
        <v>12</v>
      </c>
    </row>
    <row r="4643" spans="1:4">
      <c r="A4643" s="4">
        <v>4642</v>
      </c>
      <c r="B4643" s="6">
        <v>198</v>
      </c>
      <c r="C4643" s="7">
        <v>45703</v>
      </c>
      <c r="D4643" s="5">
        <v>6</v>
      </c>
    </row>
    <row r="4644" spans="1:4">
      <c r="A4644" s="4">
        <v>4643</v>
      </c>
      <c r="B4644" s="6">
        <v>29</v>
      </c>
      <c r="C4644" s="7">
        <v>45814</v>
      </c>
      <c r="D4644" s="5">
        <v>12</v>
      </c>
    </row>
    <row r="4645" spans="1:4">
      <c r="A4645" s="4">
        <v>4644</v>
      </c>
      <c r="B4645" s="6">
        <v>62</v>
      </c>
      <c r="C4645" s="7">
        <v>45659</v>
      </c>
      <c r="D4645" s="5">
        <v>10</v>
      </c>
    </row>
    <row r="4646" spans="1:4">
      <c r="A4646" s="4">
        <v>4645</v>
      </c>
      <c r="B4646" s="6">
        <v>311</v>
      </c>
      <c r="C4646" s="7">
        <v>45761</v>
      </c>
      <c r="D4646" s="5">
        <v>11</v>
      </c>
    </row>
    <row r="4647" spans="1:4">
      <c r="A4647" s="4">
        <v>4646</v>
      </c>
      <c r="B4647" s="6">
        <v>259</v>
      </c>
      <c r="C4647" s="7">
        <v>45793</v>
      </c>
      <c r="D4647" s="5">
        <v>9</v>
      </c>
    </row>
    <row r="4648" spans="1:4">
      <c r="A4648" s="4">
        <v>4647</v>
      </c>
      <c r="B4648" s="6">
        <v>44</v>
      </c>
      <c r="C4648" s="7">
        <v>45661</v>
      </c>
      <c r="D4648" s="5">
        <v>4</v>
      </c>
    </row>
    <row r="4649" spans="1:4">
      <c r="A4649" s="4">
        <v>4648</v>
      </c>
      <c r="B4649" s="6">
        <v>386</v>
      </c>
      <c r="C4649" s="7">
        <v>45718</v>
      </c>
      <c r="D4649" s="5">
        <v>12</v>
      </c>
    </row>
    <row r="4650" spans="1:4">
      <c r="A4650" s="4">
        <v>4649</v>
      </c>
      <c r="B4650" s="6">
        <v>148</v>
      </c>
      <c r="C4650" s="7">
        <v>45730</v>
      </c>
      <c r="D4650" s="5">
        <v>8</v>
      </c>
    </row>
    <row r="4651" spans="1:4">
      <c r="A4651" s="4">
        <v>4650</v>
      </c>
      <c r="B4651" s="6">
        <v>380</v>
      </c>
      <c r="C4651" s="7">
        <v>45671</v>
      </c>
      <c r="D4651" s="5">
        <v>7</v>
      </c>
    </row>
    <row r="4652" spans="1:4">
      <c r="A4652" s="4">
        <v>4651</v>
      </c>
      <c r="B4652" s="6">
        <v>137</v>
      </c>
      <c r="C4652" s="7">
        <v>45758</v>
      </c>
      <c r="D4652" s="5">
        <v>11</v>
      </c>
    </row>
    <row r="4653" spans="1:4">
      <c r="A4653" s="4">
        <v>4652</v>
      </c>
      <c r="B4653" s="6">
        <v>74</v>
      </c>
      <c r="C4653" s="7">
        <v>45808</v>
      </c>
      <c r="D4653" s="5">
        <v>8</v>
      </c>
    </row>
    <row r="4654" spans="1:4">
      <c r="A4654" s="4">
        <v>4653</v>
      </c>
      <c r="B4654" s="6">
        <v>29</v>
      </c>
      <c r="C4654" s="7">
        <v>45742</v>
      </c>
      <c r="D4654" s="5">
        <v>6</v>
      </c>
    </row>
    <row r="4655" spans="1:4">
      <c r="A4655" s="4">
        <v>4654</v>
      </c>
      <c r="B4655" s="6">
        <v>34</v>
      </c>
      <c r="C4655" s="7">
        <v>45823</v>
      </c>
      <c r="D4655" s="5">
        <v>4</v>
      </c>
    </row>
    <row r="4656" spans="1:4">
      <c r="A4656" s="4">
        <v>4655</v>
      </c>
      <c r="B4656" s="6">
        <v>346</v>
      </c>
      <c r="C4656" s="7">
        <v>45773</v>
      </c>
      <c r="D4656" s="5">
        <v>5</v>
      </c>
    </row>
    <row r="4657" spans="1:4">
      <c r="A4657" s="4">
        <v>4656</v>
      </c>
      <c r="B4657" s="6">
        <v>269</v>
      </c>
      <c r="C4657" s="7">
        <v>45763</v>
      </c>
      <c r="D4657" s="5">
        <v>12</v>
      </c>
    </row>
    <row r="4658" spans="1:4">
      <c r="A4658" s="4">
        <v>4657</v>
      </c>
      <c r="B4658" s="6">
        <v>321</v>
      </c>
      <c r="C4658" s="7">
        <v>45827</v>
      </c>
      <c r="D4658" s="5">
        <v>8</v>
      </c>
    </row>
    <row r="4659" spans="1:4">
      <c r="A4659" s="4">
        <v>4658</v>
      </c>
      <c r="B4659" s="6">
        <v>108</v>
      </c>
      <c r="C4659" s="7">
        <v>45736</v>
      </c>
      <c r="D4659" s="5">
        <v>4</v>
      </c>
    </row>
    <row r="4660" spans="1:4">
      <c r="A4660" s="4">
        <v>4659</v>
      </c>
      <c r="B4660" s="6">
        <v>393</v>
      </c>
      <c r="C4660" s="7">
        <v>45680</v>
      </c>
      <c r="D4660" s="5">
        <v>11</v>
      </c>
    </row>
    <row r="4661" spans="1:4">
      <c r="A4661" s="4">
        <v>4660</v>
      </c>
      <c r="B4661" s="6">
        <v>114</v>
      </c>
      <c r="C4661" s="7">
        <v>45705</v>
      </c>
      <c r="D4661" s="5">
        <v>5</v>
      </c>
    </row>
    <row r="4662" spans="1:4">
      <c r="A4662" s="4">
        <v>4661</v>
      </c>
      <c r="B4662" s="6">
        <v>131</v>
      </c>
      <c r="C4662" s="7">
        <v>45743</v>
      </c>
      <c r="D4662" s="5">
        <v>10</v>
      </c>
    </row>
    <row r="4663" spans="1:4">
      <c r="A4663" s="4">
        <v>4662</v>
      </c>
      <c r="B4663" s="6">
        <v>197</v>
      </c>
      <c r="C4663" s="7">
        <v>45749</v>
      </c>
      <c r="D4663" s="5">
        <v>7</v>
      </c>
    </row>
    <row r="4664" spans="1:4">
      <c r="A4664" s="4">
        <v>4663</v>
      </c>
      <c r="B4664" s="6">
        <v>11</v>
      </c>
      <c r="C4664" s="7">
        <v>45675</v>
      </c>
      <c r="D4664" s="5">
        <v>7</v>
      </c>
    </row>
    <row r="4665" spans="1:4">
      <c r="A4665" s="4">
        <v>4664</v>
      </c>
      <c r="B4665" s="6">
        <v>356</v>
      </c>
      <c r="C4665" s="7">
        <v>45791</v>
      </c>
      <c r="D4665" s="5">
        <v>6</v>
      </c>
    </row>
    <row r="4666" spans="1:4">
      <c r="A4666" s="4">
        <v>4665</v>
      </c>
      <c r="B4666" s="6">
        <v>43</v>
      </c>
      <c r="C4666" s="7">
        <v>45676</v>
      </c>
      <c r="D4666" s="5">
        <v>6</v>
      </c>
    </row>
    <row r="4667" spans="1:4">
      <c r="A4667" s="4">
        <v>4666</v>
      </c>
      <c r="B4667" s="6">
        <v>356</v>
      </c>
      <c r="C4667" s="7">
        <v>45780</v>
      </c>
      <c r="D4667" s="5">
        <v>10</v>
      </c>
    </row>
    <row r="4668" spans="1:4">
      <c r="A4668" s="4">
        <v>4667</v>
      </c>
      <c r="B4668" s="6">
        <v>142</v>
      </c>
      <c r="C4668" s="7">
        <v>45830</v>
      </c>
      <c r="D4668" s="5">
        <v>7</v>
      </c>
    </row>
    <row r="4669" spans="1:4">
      <c r="A4669" s="4">
        <v>4668</v>
      </c>
      <c r="B4669" s="6">
        <v>259</v>
      </c>
      <c r="C4669" s="7">
        <v>45708</v>
      </c>
      <c r="D4669" s="5">
        <v>4</v>
      </c>
    </row>
    <row r="4670" spans="1:4">
      <c r="A4670" s="4">
        <v>4669</v>
      </c>
      <c r="B4670" s="6">
        <v>383</v>
      </c>
      <c r="C4670" s="7">
        <v>45812</v>
      </c>
      <c r="D4670" s="5">
        <v>5</v>
      </c>
    </row>
    <row r="4671" spans="1:4">
      <c r="A4671" s="4">
        <v>4670</v>
      </c>
      <c r="B4671" s="6">
        <v>94</v>
      </c>
      <c r="C4671" s="7">
        <v>45806</v>
      </c>
      <c r="D4671" s="5">
        <v>10</v>
      </c>
    </row>
    <row r="4672" spans="1:4">
      <c r="A4672" s="4">
        <v>4671</v>
      </c>
      <c r="B4672" s="6">
        <v>277</v>
      </c>
      <c r="C4672" s="7">
        <v>45759</v>
      </c>
      <c r="D4672" s="5">
        <v>8</v>
      </c>
    </row>
    <row r="4673" spans="1:4">
      <c r="A4673" s="4">
        <v>4672</v>
      </c>
      <c r="B4673" s="6">
        <v>306</v>
      </c>
      <c r="C4673" s="7">
        <v>45691</v>
      </c>
      <c r="D4673" s="5">
        <v>11</v>
      </c>
    </row>
    <row r="4674" spans="1:4">
      <c r="A4674" s="4">
        <v>4673</v>
      </c>
      <c r="B4674" s="6">
        <v>192</v>
      </c>
      <c r="C4674" s="7">
        <v>45673</v>
      </c>
      <c r="D4674" s="5">
        <v>7</v>
      </c>
    </row>
    <row r="4675" spans="1:4">
      <c r="A4675" s="4">
        <v>4674</v>
      </c>
      <c r="B4675" s="6">
        <v>371</v>
      </c>
      <c r="C4675" s="7">
        <v>45820</v>
      </c>
      <c r="D4675" s="5">
        <v>8</v>
      </c>
    </row>
    <row r="4676" spans="1:4">
      <c r="A4676" s="4">
        <v>4675</v>
      </c>
      <c r="B4676" s="6">
        <v>308</v>
      </c>
      <c r="C4676" s="7">
        <v>45693</v>
      </c>
      <c r="D4676" s="5">
        <v>9</v>
      </c>
    </row>
    <row r="4677" spans="1:4">
      <c r="A4677" s="4">
        <v>4676</v>
      </c>
      <c r="B4677" s="6">
        <v>160</v>
      </c>
      <c r="C4677" s="7">
        <v>45790</v>
      </c>
      <c r="D4677" s="5">
        <v>7</v>
      </c>
    </row>
    <row r="4678" spans="1:4">
      <c r="A4678" s="4">
        <v>4677</v>
      </c>
      <c r="B4678" s="6">
        <v>111</v>
      </c>
      <c r="C4678" s="7">
        <v>45765</v>
      </c>
      <c r="D4678" s="5">
        <v>12</v>
      </c>
    </row>
    <row r="4679" spans="1:4">
      <c r="A4679" s="4">
        <v>4678</v>
      </c>
      <c r="B4679" s="6">
        <v>203</v>
      </c>
      <c r="C4679" s="7">
        <v>45697</v>
      </c>
      <c r="D4679" s="5">
        <v>6</v>
      </c>
    </row>
    <row r="4680" spans="1:4">
      <c r="A4680" s="4">
        <v>4679</v>
      </c>
      <c r="B4680" s="6">
        <v>135</v>
      </c>
      <c r="C4680" s="7">
        <v>45737</v>
      </c>
      <c r="D4680" s="5">
        <v>12</v>
      </c>
    </row>
    <row r="4681" spans="1:4">
      <c r="A4681" s="4">
        <v>4680</v>
      </c>
      <c r="B4681" s="6">
        <v>381</v>
      </c>
      <c r="C4681" s="7">
        <v>45704</v>
      </c>
      <c r="D4681" s="5">
        <v>10</v>
      </c>
    </row>
    <row r="4682" spans="1:4">
      <c r="A4682" s="4">
        <v>4681</v>
      </c>
      <c r="B4682" s="6">
        <v>299</v>
      </c>
      <c r="C4682" s="7">
        <v>45676</v>
      </c>
      <c r="D4682" s="5">
        <v>11</v>
      </c>
    </row>
    <row r="4683" spans="1:4">
      <c r="A4683" s="4">
        <v>4682</v>
      </c>
      <c r="B4683" s="6">
        <v>120</v>
      </c>
      <c r="C4683" s="7">
        <v>45746</v>
      </c>
      <c r="D4683" s="5">
        <v>9</v>
      </c>
    </row>
    <row r="4684" spans="1:4">
      <c r="A4684" s="4">
        <v>4683</v>
      </c>
      <c r="B4684" s="6">
        <v>20</v>
      </c>
      <c r="C4684" s="7">
        <v>45739</v>
      </c>
      <c r="D4684" s="5">
        <v>4</v>
      </c>
    </row>
    <row r="4685" spans="1:4">
      <c r="A4685" s="4">
        <v>4684</v>
      </c>
      <c r="B4685" s="6">
        <v>334</v>
      </c>
      <c r="C4685" s="7">
        <v>45799</v>
      </c>
      <c r="D4685" s="5">
        <v>12</v>
      </c>
    </row>
    <row r="4686" spans="1:4">
      <c r="A4686" s="4">
        <v>4685</v>
      </c>
      <c r="B4686" s="6">
        <v>40</v>
      </c>
      <c r="C4686" s="7">
        <v>45724</v>
      </c>
      <c r="D4686" s="5">
        <v>8</v>
      </c>
    </row>
    <row r="4687" spans="1:4">
      <c r="A4687" s="4">
        <v>4686</v>
      </c>
      <c r="B4687" s="6">
        <v>132</v>
      </c>
      <c r="C4687" s="7">
        <v>45825</v>
      </c>
      <c r="D4687" s="5">
        <v>7</v>
      </c>
    </row>
    <row r="4688" spans="1:4">
      <c r="A4688" s="4">
        <v>4687</v>
      </c>
      <c r="B4688" s="6">
        <v>196</v>
      </c>
      <c r="C4688" s="7">
        <v>45734</v>
      </c>
      <c r="D4688" s="5">
        <v>11</v>
      </c>
    </row>
    <row r="4689" spans="1:4">
      <c r="A4689" s="4">
        <v>4688</v>
      </c>
      <c r="B4689" s="6">
        <v>167</v>
      </c>
      <c r="C4689" s="7">
        <v>45759</v>
      </c>
      <c r="D4689" s="5">
        <v>8</v>
      </c>
    </row>
    <row r="4690" spans="1:4">
      <c r="A4690" s="4">
        <v>4689</v>
      </c>
      <c r="B4690" s="6">
        <v>222</v>
      </c>
      <c r="C4690" s="7">
        <v>45674</v>
      </c>
      <c r="D4690" s="5">
        <v>6</v>
      </c>
    </row>
    <row r="4691" spans="1:4">
      <c r="A4691" s="4">
        <v>4690</v>
      </c>
      <c r="B4691" s="6">
        <v>189</v>
      </c>
      <c r="C4691" s="7">
        <v>45753</v>
      </c>
      <c r="D4691" s="5">
        <v>4</v>
      </c>
    </row>
    <row r="4692" spans="1:4">
      <c r="A4692" s="4">
        <v>4691</v>
      </c>
      <c r="B4692" s="6">
        <v>212</v>
      </c>
      <c r="C4692" s="7">
        <v>45825</v>
      </c>
      <c r="D4692" s="5">
        <v>5</v>
      </c>
    </row>
    <row r="4693" spans="1:4">
      <c r="A4693" s="4">
        <v>4692</v>
      </c>
      <c r="B4693" s="6">
        <v>299</v>
      </c>
      <c r="C4693" s="7">
        <v>45671</v>
      </c>
      <c r="D4693" s="5">
        <v>12</v>
      </c>
    </row>
    <row r="4694" spans="1:4">
      <c r="A4694" s="4">
        <v>4693</v>
      </c>
      <c r="B4694" s="6">
        <v>301</v>
      </c>
      <c r="C4694" s="7">
        <v>45726</v>
      </c>
      <c r="D4694" s="5">
        <v>8</v>
      </c>
    </row>
    <row r="4695" spans="1:4">
      <c r="A4695" s="4">
        <v>4694</v>
      </c>
      <c r="B4695" s="6">
        <v>290</v>
      </c>
      <c r="C4695" s="7">
        <v>45720</v>
      </c>
      <c r="D4695" s="5">
        <v>4</v>
      </c>
    </row>
    <row r="4696" spans="1:4">
      <c r="A4696" s="4">
        <v>4695</v>
      </c>
      <c r="B4696" s="6">
        <v>171</v>
      </c>
      <c r="C4696" s="7">
        <v>45668</v>
      </c>
      <c r="D4696" s="5">
        <v>11</v>
      </c>
    </row>
    <row r="4697" spans="1:4">
      <c r="A4697" s="4">
        <v>4696</v>
      </c>
      <c r="B4697" s="6">
        <v>70</v>
      </c>
      <c r="C4697" s="7">
        <v>45659</v>
      </c>
      <c r="D4697" s="5">
        <v>5</v>
      </c>
    </row>
    <row r="4698" spans="1:4">
      <c r="A4698" s="4">
        <v>4697</v>
      </c>
      <c r="B4698" s="6">
        <v>230</v>
      </c>
      <c r="C4698" s="7">
        <v>45751</v>
      </c>
      <c r="D4698" s="5">
        <v>10</v>
      </c>
    </row>
    <row r="4699" spans="1:4">
      <c r="A4699" s="4">
        <v>4698</v>
      </c>
      <c r="B4699" s="6">
        <v>28</v>
      </c>
      <c r="C4699" s="7">
        <v>45786</v>
      </c>
      <c r="D4699" s="5">
        <v>7</v>
      </c>
    </row>
    <row r="4700" spans="1:4">
      <c r="A4700" s="4">
        <v>4699</v>
      </c>
      <c r="B4700" s="6">
        <v>16</v>
      </c>
      <c r="C4700" s="7">
        <v>45811</v>
      </c>
      <c r="D4700" s="5">
        <v>7</v>
      </c>
    </row>
    <row r="4701" spans="1:4">
      <c r="A4701" s="4">
        <v>4700</v>
      </c>
      <c r="B4701" s="6">
        <v>185</v>
      </c>
      <c r="C4701" s="7">
        <v>45832</v>
      </c>
      <c r="D4701" s="5">
        <v>6</v>
      </c>
    </row>
    <row r="4702" spans="1:4">
      <c r="A4702" s="4">
        <v>4701</v>
      </c>
      <c r="B4702" s="6">
        <v>157</v>
      </c>
      <c r="C4702" s="7">
        <v>45686</v>
      </c>
      <c r="D4702" s="5">
        <v>6</v>
      </c>
    </row>
    <row r="4703" spans="1:4">
      <c r="A4703" s="4">
        <v>4702</v>
      </c>
      <c r="B4703" s="6">
        <v>379</v>
      </c>
      <c r="C4703" s="7">
        <v>45835</v>
      </c>
      <c r="D4703" s="5">
        <v>10</v>
      </c>
    </row>
    <row r="4704" spans="1:4">
      <c r="A4704" s="4">
        <v>4703</v>
      </c>
      <c r="B4704" s="6">
        <v>128</v>
      </c>
      <c r="C4704" s="7">
        <v>45705</v>
      </c>
      <c r="D4704" s="5">
        <v>7</v>
      </c>
    </row>
    <row r="4705" spans="1:4">
      <c r="A4705" s="4">
        <v>4704</v>
      </c>
      <c r="B4705" s="6">
        <v>66</v>
      </c>
      <c r="C4705" s="7">
        <v>45808</v>
      </c>
      <c r="D4705" s="5">
        <v>4</v>
      </c>
    </row>
    <row r="4706" spans="1:4">
      <c r="A4706" s="4">
        <v>4705</v>
      </c>
      <c r="B4706" s="6">
        <v>150</v>
      </c>
      <c r="C4706" s="7">
        <v>45749</v>
      </c>
      <c r="D4706" s="5">
        <v>5</v>
      </c>
    </row>
    <row r="4707" spans="1:4">
      <c r="A4707" s="4">
        <v>4706</v>
      </c>
      <c r="B4707" s="6">
        <v>22</v>
      </c>
      <c r="C4707" s="7">
        <v>45818</v>
      </c>
      <c r="D4707" s="5">
        <v>10</v>
      </c>
    </row>
    <row r="4708" spans="1:4">
      <c r="A4708" s="4">
        <v>4707</v>
      </c>
      <c r="B4708" s="6">
        <v>21</v>
      </c>
      <c r="C4708" s="7">
        <v>45772</v>
      </c>
      <c r="D4708" s="5">
        <v>8</v>
      </c>
    </row>
    <row r="4709" spans="1:4">
      <c r="A4709" s="4">
        <v>4708</v>
      </c>
      <c r="B4709" s="6">
        <v>58</v>
      </c>
      <c r="C4709" s="7">
        <v>45676</v>
      </c>
      <c r="D4709" s="5">
        <v>11</v>
      </c>
    </row>
    <row r="4710" spans="1:4">
      <c r="A4710" s="4">
        <v>4709</v>
      </c>
      <c r="B4710" s="6">
        <v>194</v>
      </c>
      <c r="C4710" s="7">
        <v>45658</v>
      </c>
      <c r="D4710" s="5">
        <v>7</v>
      </c>
    </row>
    <row r="4711" spans="1:4">
      <c r="A4711" s="4">
        <v>4710</v>
      </c>
      <c r="B4711" s="6">
        <v>300</v>
      </c>
      <c r="C4711" s="7">
        <v>45716</v>
      </c>
      <c r="D4711" s="5">
        <v>8</v>
      </c>
    </row>
    <row r="4712" spans="1:4">
      <c r="A4712" s="4">
        <v>4711</v>
      </c>
      <c r="B4712" s="6">
        <v>11</v>
      </c>
      <c r="C4712" s="7">
        <v>45838</v>
      </c>
      <c r="D4712" s="5">
        <v>9</v>
      </c>
    </row>
    <row r="4713" spans="1:4">
      <c r="A4713" s="4">
        <v>4712</v>
      </c>
      <c r="B4713" s="6">
        <v>359</v>
      </c>
      <c r="C4713" s="7">
        <v>45687</v>
      </c>
      <c r="D4713" s="5">
        <v>7</v>
      </c>
    </row>
    <row r="4714" spans="1:4">
      <c r="A4714" s="4">
        <v>4713</v>
      </c>
      <c r="B4714" s="6">
        <v>355</v>
      </c>
      <c r="C4714" s="7">
        <v>45755</v>
      </c>
      <c r="D4714" s="5">
        <v>12</v>
      </c>
    </row>
    <row r="4715" spans="1:4">
      <c r="A4715" s="4">
        <v>4714</v>
      </c>
      <c r="B4715" s="6">
        <v>336</v>
      </c>
      <c r="C4715" s="7">
        <v>45737</v>
      </c>
      <c r="D4715" s="5">
        <v>6</v>
      </c>
    </row>
    <row r="4716" spans="1:4">
      <c r="A4716" s="4">
        <v>4715</v>
      </c>
      <c r="B4716" s="6">
        <v>287</v>
      </c>
      <c r="C4716" s="7">
        <v>45674</v>
      </c>
      <c r="D4716" s="5">
        <v>12</v>
      </c>
    </row>
    <row r="4717" spans="1:4">
      <c r="A4717" s="4">
        <v>4716</v>
      </c>
      <c r="B4717" s="6">
        <v>157</v>
      </c>
      <c r="C4717" s="7">
        <v>45732</v>
      </c>
      <c r="D4717" s="5">
        <v>10</v>
      </c>
    </row>
    <row r="4718" spans="1:4">
      <c r="A4718" s="4">
        <v>4717</v>
      </c>
      <c r="B4718" s="6">
        <v>248</v>
      </c>
      <c r="C4718" s="7">
        <v>45688</v>
      </c>
      <c r="D4718" s="5">
        <v>11</v>
      </c>
    </row>
    <row r="4719" spans="1:4">
      <c r="A4719" s="4">
        <v>4718</v>
      </c>
      <c r="B4719" s="6">
        <v>170</v>
      </c>
      <c r="C4719" s="7">
        <v>45747</v>
      </c>
      <c r="D4719" s="5">
        <v>9</v>
      </c>
    </row>
    <row r="4720" spans="1:4">
      <c r="A4720" s="4">
        <v>4719</v>
      </c>
      <c r="B4720" s="6">
        <v>242</v>
      </c>
      <c r="C4720" s="7">
        <v>45690</v>
      </c>
      <c r="D4720" s="5">
        <v>4</v>
      </c>
    </row>
    <row r="4721" spans="1:4">
      <c r="A4721" s="4">
        <v>4720</v>
      </c>
      <c r="B4721" s="6">
        <v>168</v>
      </c>
      <c r="C4721" s="7">
        <v>45822</v>
      </c>
      <c r="D4721" s="5">
        <v>12</v>
      </c>
    </row>
    <row r="4722" spans="1:4">
      <c r="A4722" s="4">
        <v>4721</v>
      </c>
      <c r="B4722" s="6">
        <v>337</v>
      </c>
      <c r="C4722" s="7">
        <v>45677</v>
      </c>
      <c r="D4722" s="5">
        <v>8</v>
      </c>
    </row>
    <row r="4723" spans="1:4">
      <c r="A4723" s="4">
        <v>4722</v>
      </c>
      <c r="B4723" s="6">
        <v>81</v>
      </c>
      <c r="C4723" s="7">
        <v>45670</v>
      </c>
      <c r="D4723" s="5">
        <v>7</v>
      </c>
    </row>
    <row r="4724" spans="1:4">
      <c r="A4724" s="4">
        <v>4723</v>
      </c>
      <c r="B4724" s="6">
        <v>313</v>
      </c>
      <c r="C4724" s="7">
        <v>45717</v>
      </c>
      <c r="D4724" s="5">
        <v>11</v>
      </c>
    </row>
    <row r="4725" spans="1:4">
      <c r="A4725" s="4">
        <v>4724</v>
      </c>
      <c r="B4725" s="6">
        <v>53</v>
      </c>
      <c r="C4725" s="7">
        <v>45673</v>
      </c>
      <c r="D4725" s="5">
        <v>8</v>
      </c>
    </row>
    <row r="4726" spans="1:4">
      <c r="A4726" s="4">
        <v>4725</v>
      </c>
      <c r="B4726" s="6">
        <v>47</v>
      </c>
      <c r="C4726" s="7">
        <v>45838</v>
      </c>
      <c r="D4726" s="5">
        <v>6</v>
      </c>
    </row>
    <row r="4727" spans="1:4">
      <c r="A4727" s="4">
        <v>4726</v>
      </c>
      <c r="B4727" s="6">
        <v>143</v>
      </c>
      <c r="C4727" s="7">
        <v>45765</v>
      </c>
      <c r="D4727" s="5">
        <v>4</v>
      </c>
    </row>
    <row r="4728" spans="1:4">
      <c r="A4728" s="4">
        <v>4727</v>
      </c>
      <c r="B4728" s="6">
        <v>79</v>
      </c>
      <c r="C4728" s="7">
        <v>45779</v>
      </c>
      <c r="D4728" s="5">
        <v>5</v>
      </c>
    </row>
    <row r="4729" spans="1:4">
      <c r="A4729" s="4">
        <v>4728</v>
      </c>
      <c r="B4729" s="6">
        <v>68</v>
      </c>
      <c r="C4729" s="7">
        <v>45683</v>
      </c>
      <c r="D4729" s="5">
        <v>12</v>
      </c>
    </row>
    <row r="4730" spans="1:4">
      <c r="A4730" s="4">
        <v>4729</v>
      </c>
      <c r="B4730" s="6">
        <v>321</v>
      </c>
      <c r="C4730" s="7">
        <v>45669</v>
      </c>
      <c r="D4730" s="5">
        <v>8</v>
      </c>
    </row>
    <row r="4731" spans="1:4">
      <c r="A4731" s="4">
        <v>4730</v>
      </c>
      <c r="B4731" s="6">
        <v>121</v>
      </c>
      <c r="C4731" s="7">
        <v>45819</v>
      </c>
      <c r="D4731" s="5">
        <v>4</v>
      </c>
    </row>
    <row r="4732" spans="1:4">
      <c r="A4732" s="4">
        <v>4731</v>
      </c>
      <c r="B4732" s="6">
        <v>373</v>
      </c>
      <c r="C4732" s="7">
        <v>45725</v>
      </c>
      <c r="D4732" s="5">
        <v>11</v>
      </c>
    </row>
    <row r="4733" spans="1:4">
      <c r="A4733" s="4">
        <v>4732</v>
      </c>
      <c r="B4733" s="6">
        <v>354</v>
      </c>
      <c r="C4733" s="7">
        <v>45826</v>
      </c>
      <c r="D4733" s="5">
        <v>5</v>
      </c>
    </row>
    <row r="4734" spans="1:4">
      <c r="A4734" s="4">
        <v>4733</v>
      </c>
      <c r="B4734" s="6">
        <v>265</v>
      </c>
      <c r="C4734" s="7">
        <v>45778</v>
      </c>
      <c r="D4734" s="5">
        <v>10</v>
      </c>
    </row>
    <row r="4735" spans="1:4">
      <c r="A4735" s="4">
        <v>4734</v>
      </c>
      <c r="B4735" s="6">
        <v>108</v>
      </c>
      <c r="C4735" s="7">
        <v>45658</v>
      </c>
      <c r="D4735" s="5">
        <v>7</v>
      </c>
    </row>
    <row r="4736" spans="1:4">
      <c r="A4736" s="4">
        <v>4735</v>
      </c>
      <c r="B4736" s="6">
        <v>152</v>
      </c>
      <c r="C4736" s="7">
        <v>45789</v>
      </c>
      <c r="D4736" s="5">
        <v>7</v>
      </c>
    </row>
    <row r="4737" spans="1:4">
      <c r="A4737" s="4">
        <v>4736</v>
      </c>
      <c r="B4737" s="6">
        <v>195</v>
      </c>
      <c r="C4737" s="7">
        <v>45720</v>
      </c>
      <c r="D4737" s="5">
        <v>6</v>
      </c>
    </row>
    <row r="4738" spans="1:4">
      <c r="A4738" s="4">
        <v>4737</v>
      </c>
      <c r="B4738" s="6">
        <v>240</v>
      </c>
      <c r="C4738" s="7">
        <v>45670</v>
      </c>
      <c r="D4738" s="5">
        <v>6</v>
      </c>
    </row>
    <row r="4739" spans="1:4">
      <c r="A4739" s="4">
        <v>4738</v>
      </c>
      <c r="B4739" s="6">
        <v>50</v>
      </c>
      <c r="C4739" s="7">
        <v>45791</v>
      </c>
      <c r="D4739" s="5">
        <v>10</v>
      </c>
    </row>
    <row r="4740" spans="1:4">
      <c r="A4740" s="4">
        <v>4739</v>
      </c>
      <c r="B4740" s="6">
        <v>339</v>
      </c>
      <c r="C4740" s="7">
        <v>45719</v>
      </c>
      <c r="D4740" s="5">
        <v>7</v>
      </c>
    </row>
    <row r="4741" spans="1:4">
      <c r="A4741" s="4">
        <v>4740</v>
      </c>
      <c r="B4741" s="6">
        <v>9</v>
      </c>
      <c r="C4741" s="7">
        <v>45825</v>
      </c>
      <c r="D4741" s="5">
        <v>4</v>
      </c>
    </row>
    <row r="4742" spans="1:4">
      <c r="A4742" s="4">
        <v>4741</v>
      </c>
      <c r="B4742" s="6">
        <v>225</v>
      </c>
      <c r="C4742" s="7">
        <v>45819</v>
      </c>
      <c r="D4742" s="5">
        <v>5</v>
      </c>
    </row>
    <row r="4743" spans="1:4">
      <c r="A4743" s="4">
        <v>4742</v>
      </c>
      <c r="B4743" s="6">
        <v>45</v>
      </c>
      <c r="C4743" s="7">
        <v>45778</v>
      </c>
      <c r="D4743" s="5">
        <v>10</v>
      </c>
    </row>
    <row r="4744" spans="1:4">
      <c r="A4744" s="4">
        <v>4743</v>
      </c>
      <c r="B4744" s="6">
        <v>84</v>
      </c>
      <c r="C4744" s="7">
        <v>45671</v>
      </c>
      <c r="D4744" s="5">
        <v>8</v>
      </c>
    </row>
    <row r="4745" spans="1:4">
      <c r="A4745" s="4">
        <v>4744</v>
      </c>
      <c r="B4745" s="6">
        <v>83</v>
      </c>
      <c r="C4745" s="7">
        <v>45790</v>
      </c>
      <c r="D4745" s="5">
        <v>11</v>
      </c>
    </row>
    <row r="4746" spans="1:4">
      <c r="A4746" s="4">
        <v>4745</v>
      </c>
      <c r="B4746" s="6">
        <v>82</v>
      </c>
      <c r="C4746" s="7">
        <v>45813</v>
      </c>
      <c r="D4746" s="5">
        <v>7</v>
      </c>
    </row>
    <row r="4747" spans="1:4">
      <c r="A4747" s="4">
        <v>4746</v>
      </c>
      <c r="B4747" s="6">
        <v>75</v>
      </c>
      <c r="C4747" s="7">
        <v>45665</v>
      </c>
      <c r="D4747" s="5">
        <v>8</v>
      </c>
    </row>
    <row r="4748" spans="1:4">
      <c r="A4748" s="4">
        <v>4747</v>
      </c>
      <c r="B4748" s="6">
        <v>210</v>
      </c>
      <c r="C4748" s="7">
        <v>45697</v>
      </c>
      <c r="D4748" s="5">
        <v>9</v>
      </c>
    </row>
    <row r="4749" spans="1:4">
      <c r="A4749" s="4">
        <v>4748</v>
      </c>
      <c r="B4749" s="6">
        <v>20</v>
      </c>
      <c r="C4749" s="7">
        <v>45704</v>
      </c>
      <c r="D4749" s="5">
        <v>7</v>
      </c>
    </row>
    <row r="4750" spans="1:4">
      <c r="A4750" s="4">
        <v>4749</v>
      </c>
      <c r="B4750" s="6">
        <v>65</v>
      </c>
      <c r="C4750" s="7">
        <v>45831</v>
      </c>
      <c r="D4750" s="5">
        <v>12</v>
      </c>
    </row>
    <row r="4751" spans="1:4">
      <c r="A4751" s="4">
        <v>4750</v>
      </c>
      <c r="B4751" s="6">
        <v>43</v>
      </c>
      <c r="C4751" s="7">
        <v>45727</v>
      </c>
      <c r="D4751" s="5">
        <v>6</v>
      </c>
    </row>
    <row r="4752" spans="1:4">
      <c r="A4752" s="4">
        <v>4751</v>
      </c>
      <c r="B4752" s="6">
        <v>397</v>
      </c>
      <c r="C4752" s="7">
        <v>45715</v>
      </c>
      <c r="D4752" s="5">
        <v>12</v>
      </c>
    </row>
    <row r="4753" spans="1:4">
      <c r="A4753" s="4">
        <v>4752</v>
      </c>
      <c r="B4753" s="6">
        <v>358</v>
      </c>
      <c r="C4753" s="7">
        <v>45823</v>
      </c>
      <c r="D4753" s="5">
        <v>10</v>
      </c>
    </row>
    <row r="4754" spans="1:4">
      <c r="A4754" s="4">
        <v>4753</v>
      </c>
      <c r="B4754" s="6">
        <v>350</v>
      </c>
      <c r="C4754" s="7">
        <v>45771</v>
      </c>
      <c r="D4754" s="5">
        <v>11</v>
      </c>
    </row>
    <row r="4755" spans="1:4">
      <c r="A4755" s="4">
        <v>4754</v>
      </c>
      <c r="B4755" s="6">
        <v>334</v>
      </c>
      <c r="C4755" s="7">
        <v>45795</v>
      </c>
      <c r="D4755" s="5">
        <v>9</v>
      </c>
    </row>
    <row r="4756" spans="1:4">
      <c r="A4756" s="4">
        <v>4755</v>
      </c>
      <c r="B4756" s="6">
        <v>188</v>
      </c>
      <c r="C4756" s="7">
        <v>45759</v>
      </c>
      <c r="D4756" s="5">
        <v>4</v>
      </c>
    </row>
    <row r="4757" spans="1:4">
      <c r="A4757" s="4">
        <v>4756</v>
      </c>
      <c r="B4757" s="6">
        <v>361</v>
      </c>
      <c r="C4757" s="7">
        <v>45725</v>
      </c>
      <c r="D4757" s="5">
        <v>12</v>
      </c>
    </row>
    <row r="4758" spans="1:4">
      <c r="A4758" s="4">
        <v>4757</v>
      </c>
      <c r="B4758" s="6">
        <v>250</v>
      </c>
      <c r="C4758" s="7">
        <v>45743</v>
      </c>
      <c r="D4758" s="5">
        <v>8</v>
      </c>
    </row>
    <row r="4759" spans="1:4">
      <c r="A4759" s="4">
        <v>4758</v>
      </c>
      <c r="B4759" s="6">
        <v>355</v>
      </c>
      <c r="C4759" s="7">
        <v>45786</v>
      </c>
      <c r="D4759" s="5">
        <v>7</v>
      </c>
    </row>
    <row r="4760" spans="1:4">
      <c r="A4760" s="4">
        <v>4759</v>
      </c>
      <c r="B4760" s="6">
        <v>192</v>
      </c>
      <c r="C4760" s="7">
        <v>45741</v>
      </c>
      <c r="D4760" s="5">
        <v>11</v>
      </c>
    </row>
    <row r="4761" spans="1:4">
      <c r="A4761" s="4">
        <v>4760</v>
      </c>
      <c r="B4761" s="6">
        <v>135</v>
      </c>
      <c r="C4761" s="7">
        <v>45665</v>
      </c>
      <c r="D4761" s="5">
        <v>8</v>
      </c>
    </row>
    <row r="4762" spans="1:4">
      <c r="A4762" s="4">
        <v>4761</v>
      </c>
      <c r="B4762" s="6">
        <v>66</v>
      </c>
      <c r="C4762" s="7">
        <v>45748</v>
      </c>
      <c r="D4762" s="5">
        <v>6</v>
      </c>
    </row>
    <row r="4763" spans="1:4">
      <c r="A4763" s="4">
        <v>4762</v>
      </c>
      <c r="B4763" s="6">
        <v>37</v>
      </c>
      <c r="C4763" s="7">
        <v>45806</v>
      </c>
      <c r="D4763" s="5">
        <v>4</v>
      </c>
    </row>
    <row r="4764" spans="1:4">
      <c r="A4764" s="4">
        <v>4763</v>
      </c>
      <c r="B4764" s="6">
        <v>202</v>
      </c>
      <c r="C4764" s="7">
        <v>45722</v>
      </c>
      <c r="D4764" s="5">
        <v>5</v>
      </c>
    </row>
    <row r="4765" spans="1:4">
      <c r="A4765" s="4">
        <v>4764</v>
      </c>
      <c r="B4765" s="6">
        <v>338</v>
      </c>
      <c r="C4765" s="7">
        <v>45679</v>
      </c>
      <c r="D4765" s="5">
        <v>12</v>
      </c>
    </row>
    <row r="4766" spans="1:4">
      <c r="A4766" s="4">
        <v>4765</v>
      </c>
      <c r="B4766" s="6">
        <v>358</v>
      </c>
      <c r="C4766" s="7">
        <v>45815</v>
      </c>
      <c r="D4766" s="5">
        <v>8</v>
      </c>
    </row>
    <row r="4767" spans="1:4">
      <c r="A4767" s="4">
        <v>4766</v>
      </c>
      <c r="B4767" s="6">
        <v>218</v>
      </c>
      <c r="C4767" s="7">
        <v>45748</v>
      </c>
      <c r="D4767" s="5">
        <v>4</v>
      </c>
    </row>
    <row r="4768" spans="1:4">
      <c r="A4768" s="4">
        <v>4767</v>
      </c>
      <c r="B4768" s="6">
        <v>373</v>
      </c>
      <c r="C4768" s="7">
        <v>45766</v>
      </c>
      <c r="D4768" s="5">
        <v>11</v>
      </c>
    </row>
    <row r="4769" spans="1:4">
      <c r="A4769" s="4">
        <v>4768</v>
      </c>
      <c r="B4769" s="6">
        <v>384</v>
      </c>
      <c r="C4769" s="7">
        <v>45712</v>
      </c>
      <c r="D4769" s="5">
        <v>5</v>
      </c>
    </row>
    <row r="4770" spans="1:4">
      <c r="A4770" s="4">
        <v>4769</v>
      </c>
      <c r="B4770" s="6">
        <v>270</v>
      </c>
      <c r="C4770" s="7">
        <v>45718</v>
      </c>
      <c r="D4770" s="5">
        <v>10</v>
      </c>
    </row>
    <row r="4771" spans="1:4">
      <c r="A4771" s="4">
        <v>4770</v>
      </c>
      <c r="B4771" s="6">
        <v>329</v>
      </c>
      <c r="C4771" s="7">
        <v>45762</v>
      </c>
      <c r="D4771" s="5">
        <v>7</v>
      </c>
    </row>
    <row r="4772" spans="1:4">
      <c r="A4772" s="4">
        <v>4771</v>
      </c>
      <c r="B4772" s="6">
        <v>10</v>
      </c>
      <c r="C4772" s="7">
        <v>45684</v>
      </c>
      <c r="D4772" s="5">
        <v>7</v>
      </c>
    </row>
    <row r="4773" spans="1:4">
      <c r="A4773" s="4">
        <v>4772</v>
      </c>
      <c r="B4773" s="6">
        <v>161</v>
      </c>
      <c r="C4773" s="7">
        <v>45697</v>
      </c>
      <c r="D4773" s="5">
        <v>6</v>
      </c>
    </row>
    <row r="4774" spans="1:4">
      <c r="A4774" s="4">
        <v>4773</v>
      </c>
      <c r="B4774" s="6">
        <v>169</v>
      </c>
      <c r="C4774" s="7">
        <v>45796</v>
      </c>
      <c r="D4774" s="5">
        <v>6</v>
      </c>
    </row>
    <row r="4775" spans="1:4">
      <c r="A4775" s="4">
        <v>4774</v>
      </c>
      <c r="B4775" s="6">
        <v>114</v>
      </c>
      <c r="C4775" s="7">
        <v>45667</v>
      </c>
      <c r="D4775" s="5">
        <v>10</v>
      </c>
    </row>
    <row r="4776" spans="1:4">
      <c r="A4776" s="4">
        <v>4775</v>
      </c>
      <c r="B4776" s="6">
        <v>46</v>
      </c>
      <c r="C4776" s="7">
        <v>45711</v>
      </c>
      <c r="D4776" s="5">
        <v>7</v>
      </c>
    </row>
    <row r="4777" spans="1:4">
      <c r="A4777" s="4">
        <v>4776</v>
      </c>
      <c r="B4777" s="6">
        <v>254</v>
      </c>
      <c r="C4777" s="7">
        <v>45815</v>
      </c>
      <c r="D4777" s="5">
        <v>4</v>
      </c>
    </row>
    <row r="4778" spans="1:4">
      <c r="A4778" s="4">
        <v>4777</v>
      </c>
      <c r="B4778" s="6">
        <v>354</v>
      </c>
      <c r="C4778" s="7">
        <v>45689</v>
      </c>
      <c r="D4778" s="5">
        <v>5</v>
      </c>
    </row>
    <row r="4779" spans="1:4">
      <c r="A4779" s="4">
        <v>4778</v>
      </c>
      <c r="B4779" s="6">
        <v>328</v>
      </c>
      <c r="C4779" s="7">
        <v>45689</v>
      </c>
      <c r="D4779" s="5">
        <v>10</v>
      </c>
    </row>
    <row r="4780" spans="1:4">
      <c r="A4780" s="4">
        <v>4779</v>
      </c>
      <c r="B4780" s="6">
        <v>347</v>
      </c>
      <c r="C4780" s="7">
        <v>45815</v>
      </c>
      <c r="D4780" s="5">
        <v>8</v>
      </c>
    </row>
    <row r="4781" spans="1:4">
      <c r="A4781" s="4">
        <v>4780</v>
      </c>
      <c r="B4781" s="6">
        <v>126</v>
      </c>
      <c r="C4781" s="7">
        <v>45691</v>
      </c>
      <c r="D4781" s="5">
        <v>11</v>
      </c>
    </row>
    <row r="4782" spans="1:4">
      <c r="A4782" s="4">
        <v>4781</v>
      </c>
      <c r="B4782" s="6">
        <v>283</v>
      </c>
      <c r="C4782" s="7">
        <v>45732</v>
      </c>
      <c r="D4782" s="5">
        <v>7</v>
      </c>
    </row>
    <row r="4783" spans="1:4">
      <c r="A4783" s="4">
        <v>4782</v>
      </c>
      <c r="B4783" s="6">
        <v>314</v>
      </c>
      <c r="C4783" s="7">
        <v>45709</v>
      </c>
      <c r="D4783" s="5">
        <v>8</v>
      </c>
    </row>
    <row r="4784" spans="1:4">
      <c r="A4784" s="4">
        <v>4783</v>
      </c>
      <c r="B4784" s="6">
        <v>182</v>
      </c>
      <c r="C4784" s="7">
        <v>45721</v>
      </c>
      <c r="D4784" s="5">
        <v>9</v>
      </c>
    </row>
    <row r="4785" spans="1:4">
      <c r="A4785" s="4">
        <v>4784</v>
      </c>
      <c r="B4785" s="6">
        <v>93</v>
      </c>
      <c r="C4785" s="7">
        <v>45711</v>
      </c>
      <c r="D4785" s="5">
        <v>7</v>
      </c>
    </row>
    <row r="4786" spans="1:4">
      <c r="A4786" s="4">
        <v>4785</v>
      </c>
      <c r="B4786" s="6">
        <v>256</v>
      </c>
      <c r="C4786" s="7">
        <v>45773</v>
      </c>
      <c r="D4786" s="5">
        <v>12</v>
      </c>
    </row>
    <row r="4787" spans="1:4">
      <c r="A4787" s="4">
        <v>4786</v>
      </c>
      <c r="B4787" s="6">
        <v>55</v>
      </c>
      <c r="C4787" s="7">
        <v>45830</v>
      </c>
      <c r="D4787" s="5">
        <v>6</v>
      </c>
    </row>
    <row r="4788" spans="1:4">
      <c r="A4788" s="4">
        <v>4787</v>
      </c>
      <c r="B4788" s="6">
        <v>7</v>
      </c>
      <c r="C4788" s="7">
        <v>45803</v>
      </c>
      <c r="D4788" s="5">
        <v>12</v>
      </c>
    </row>
    <row r="4789" spans="1:4">
      <c r="A4789" s="4">
        <v>4788</v>
      </c>
      <c r="B4789" s="6">
        <v>33</v>
      </c>
      <c r="C4789" s="7">
        <v>45671</v>
      </c>
      <c r="D4789" s="5">
        <v>10</v>
      </c>
    </row>
    <row r="4790" spans="1:4">
      <c r="A4790" s="4">
        <v>4789</v>
      </c>
      <c r="B4790" s="6">
        <v>87</v>
      </c>
      <c r="C4790" s="7">
        <v>45808</v>
      </c>
      <c r="D4790" s="5">
        <v>11</v>
      </c>
    </row>
    <row r="4791" spans="1:4">
      <c r="A4791" s="4">
        <v>4790</v>
      </c>
      <c r="B4791" s="6">
        <v>377</v>
      </c>
      <c r="C4791" s="7">
        <v>45836</v>
      </c>
      <c r="D4791" s="5">
        <v>9</v>
      </c>
    </row>
    <row r="4792" spans="1:4">
      <c r="A4792" s="4">
        <v>4791</v>
      </c>
      <c r="B4792" s="6">
        <v>386</v>
      </c>
      <c r="C4792" s="7">
        <v>45780</v>
      </c>
      <c r="D4792" s="5">
        <v>4</v>
      </c>
    </row>
    <row r="4793" spans="1:4">
      <c r="A4793" s="4">
        <v>4792</v>
      </c>
      <c r="B4793" s="6">
        <v>88</v>
      </c>
      <c r="C4793" s="7">
        <v>45685</v>
      </c>
      <c r="D4793" s="5">
        <v>12</v>
      </c>
    </row>
    <row r="4794" spans="1:4">
      <c r="A4794" s="4">
        <v>4793</v>
      </c>
      <c r="B4794" s="6">
        <v>103</v>
      </c>
      <c r="C4794" s="7">
        <v>45744</v>
      </c>
      <c r="D4794" s="5">
        <v>8</v>
      </c>
    </row>
    <row r="4795" spans="1:4">
      <c r="A4795" s="4">
        <v>4794</v>
      </c>
      <c r="B4795" s="6">
        <v>144</v>
      </c>
      <c r="C4795" s="7">
        <v>45785</v>
      </c>
      <c r="D4795" s="5">
        <v>7</v>
      </c>
    </row>
    <row r="4796" spans="1:4">
      <c r="A4796" s="4">
        <v>4795</v>
      </c>
      <c r="B4796" s="6">
        <v>147</v>
      </c>
      <c r="C4796" s="7">
        <v>45837</v>
      </c>
      <c r="D4796" s="5">
        <v>11</v>
      </c>
    </row>
    <row r="4797" spans="1:4">
      <c r="A4797" s="4">
        <v>4796</v>
      </c>
      <c r="B4797" s="6">
        <v>54</v>
      </c>
      <c r="C4797" s="7">
        <v>45724</v>
      </c>
      <c r="D4797" s="5">
        <v>8</v>
      </c>
    </row>
    <row r="4798" spans="1:4">
      <c r="A4798" s="4">
        <v>4797</v>
      </c>
      <c r="B4798" s="6">
        <v>354</v>
      </c>
      <c r="C4798" s="7">
        <v>45830</v>
      </c>
      <c r="D4798" s="5">
        <v>6</v>
      </c>
    </row>
    <row r="4799" spans="1:4">
      <c r="A4799" s="4">
        <v>4798</v>
      </c>
      <c r="B4799" s="6">
        <v>147</v>
      </c>
      <c r="C4799" s="7">
        <v>45744</v>
      </c>
      <c r="D4799" s="5">
        <v>4</v>
      </c>
    </row>
    <row r="4800" spans="1:4">
      <c r="A4800" s="4">
        <v>4799</v>
      </c>
      <c r="B4800" s="6">
        <v>22</v>
      </c>
      <c r="C4800" s="7">
        <v>45662</v>
      </c>
      <c r="D4800" s="5">
        <v>5</v>
      </c>
    </row>
    <row r="4801" spans="1:4">
      <c r="A4801" s="4">
        <v>4800</v>
      </c>
      <c r="B4801" s="6">
        <v>95</v>
      </c>
      <c r="C4801" s="7">
        <v>45754</v>
      </c>
      <c r="D4801" s="5">
        <v>12</v>
      </c>
    </row>
    <row r="4802" spans="1:4">
      <c r="A4802" s="4">
        <v>4801</v>
      </c>
      <c r="B4802" s="6">
        <v>370</v>
      </c>
      <c r="C4802" s="7">
        <v>45835</v>
      </c>
      <c r="D4802" s="5">
        <v>8</v>
      </c>
    </row>
    <row r="4803" spans="1:4">
      <c r="A4803" s="4">
        <v>4802</v>
      </c>
      <c r="B4803" s="6">
        <v>164</v>
      </c>
      <c r="C4803" s="7">
        <v>45674</v>
      </c>
      <c r="D4803" s="5">
        <v>4</v>
      </c>
    </row>
    <row r="4804" spans="1:4">
      <c r="A4804" s="4">
        <v>4803</v>
      </c>
      <c r="B4804" s="6">
        <v>375</v>
      </c>
      <c r="C4804" s="7">
        <v>45703</v>
      </c>
      <c r="D4804" s="5">
        <v>11</v>
      </c>
    </row>
    <row r="4805" spans="1:4">
      <c r="A4805" s="4">
        <v>4804</v>
      </c>
      <c r="B4805" s="6">
        <v>53</v>
      </c>
      <c r="C4805" s="7">
        <v>45676</v>
      </c>
      <c r="D4805" s="5">
        <v>5</v>
      </c>
    </row>
    <row r="4806" spans="1:4">
      <c r="A4806" s="4">
        <v>4805</v>
      </c>
      <c r="B4806" s="6">
        <v>54</v>
      </c>
      <c r="C4806" s="7">
        <v>45812</v>
      </c>
      <c r="D4806" s="5">
        <v>10</v>
      </c>
    </row>
    <row r="4807" spans="1:4">
      <c r="A4807" s="4">
        <v>4806</v>
      </c>
      <c r="B4807" s="6">
        <v>297</v>
      </c>
      <c r="C4807" s="7">
        <v>45707</v>
      </c>
      <c r="D4807" s="5">
        <v>7</v>
      </c>
    </row>
    <row r="4808" spans="1:4">
      <c r="A4808" s="4">
        <v>4807</v>
      </c>
      <c r="B4808" s="6">
        <v>183</v>
      </c>
      <c r="C4808" s="7">
        <v>45761</v>
      </c>
      <c r="D4808" s="5">
        <v>7</v>
      </c>
    </row>
    <row r="4809" spans="1:4">
      <c r="A4809" s="4">
        <v>4808</v>
      </c>
      <c r="B4809" s="6">
        <v>376</v>
      </c>
      <c r="C4809" s="7">
        <v>45814</v>
      </c>
      <c r="D4809" s="5">
        <v>6</v>
      </c>
    </row>
    <row r="4810" spans="1:4">
      <c r="A4810" s="4">
        <v>4809</v>
      </c>
      <c r="B4810" s="6">
        <v>27</v>
      </c>
      <c r="C4810" s="7">
        <v>45826</v>
      </c>
      <c r="D4810" s="5">
        <v>6</v>
      </c>
    </row>
    <row r="4811" spans="1:4">
      <c r="A4811" s="4">
        <v>4810</v>
      </c>
      <c r="B4811" s="6">
        <v>306</v>
      </c>
      <c r="C4811" s="7">
        <v>45683</v>
      </c>
      <c r="D4811" s="5">
        <v>10</v>
      </c>
    </row>
    <row r="4812" spans="1:4">
      <c r="A4812" s="4">
        <v>4811</v>
      </c>
      <c r="B4812" s="6">
        <v>215</v>
      </c>
      <c r="C4812" s="7">
        <v>45749</v>
      </c>
      <c r="D4812" s="5">
        <v>7</v>
      </c>
    </row>
    <row r="4813" spans="1:4">
      <c r="A4813" s="4">
        <v>4812</v>
      </c>
      <c r="B4813" s="6">
        <v>203</v>
      </c>
      <c r="C4813" s="7">
        <v>45676</v>
      </c>
      <c r="D4813" s="5">
        <v>4</v>
      </c>
    </row>
    <row r="4814" spans="1:4">
      <c r="A4814" s="4">
        <v>4813</v>
      </c>
      <c r="B4814" s="6">
        <v>261</v>
      </c>
      <c r="C4814" s="7">
        <v>45693</v>
      </c>
      <c r="D4814" s="5">
        <v>5</v>
      </c>
    </row>
    <row r="4815" spans="1:4">
      <c r="A4815" s="4">
        <v>4814</v>
      </c>
      <c r="B4815" s="6">
        <v>146</v>
      </c>
      <c r="C4815" s="7">
        <v>45785</v>
      </c>
      <c r="D4815" s="5">
        <v>10</v>
      </c>
    </row>
    <row r="4816" spans="1:4">
      <c r="A4816" s="4">
        <v>4815</v>
      </c>
      <c r="B4816" s="6">
        <v>77</v>
      </c>
      <c r="C4816" s="7">
        <v>45752</v>
      </c>
      <c r="D4816" s="5">
        <v>8</v>
      </c>
    </row>
    <row r="4817" spans="1:4">
      <c r="A4817" s="4">
        <v>4816</v>
      </c>
      <c r="B4817" s="6">
        <v>119</v>
      </c>
      <c r="C4817" s="7">
        <v>45701</v>
      </c>
      <c r="D4817" s="5">
        <v>11</v>
      </c>
    </row>
    <row r="4818" spans="1:4">
      <c r="A4818" s="4">
        <v>4817</v>
      </c>
      <c r="B4818" s="6">
        <v>266</v>
      </c>
      <c r="C4818" s="7">
        <v>45744</v>
      </c>
      <c r="D4818" s="5">
        <v>7</v>
      </c>
    </row>
    <row r="4819" spans="1:4">
      <c r="A4819" s="4">
        <v>4818</v>
      </c>
      <c r="B4819" s="6">
        <v>258</v>
      </c>
      <c r="C4819" s="7">
        <v>45663</v>
      </c>
      <c r="D4819" s="5">
        <v>8</v>
      </c>
    </row>
    <row r="4820" spans="1:4">
      <c r="A4820" s="4">
        <v>4819</v>
      </c>
      <c r="B4820" s="6">
        <v>201</v>
      </c>
      <c r="C4820" s="7">
        <v>45808</v>
      </c>
      <c r="D4820" s="5">
        <v>9</v>
      </c>
    </row>
    <row r="4821" spans="1:4">
      <c r="A4821" s="4">
        <v>4820</v>
      </c>
      <c r="B4821" s="6">
        <v>197</v>
      </c>
      <c r="C4821" s="7">
        <v>45746</v>
      </c>
      <c r="D4821" s="5">
        <v>7</v>
      </c>
    </row>
    <row r="4822" spans="1:4">
      <c r="A4822" s="4">
        <v>4821</v>
      </c>
      <c r="B4822" s="6">
        <v>212</v>
      </c>
      <c r="C4822" s="7">
        <v>45824</v>
      </c>
      <c r="D4822" s="5">
        <v>12</v>
      </c>
    </row>
    <row r="4823" spans="1:4">
      <c r="A4823" s="4">
        <v>4822</v>
      </c>
      <c r="B4823" s="6">
        <v>323</v>
      </c>
      <c r="C4823" s="7">
        <v>45837</v>
      </c>
      <c r="D4823" s="5">
        <v>6</v>
      </c>
    </row>
    <row r="4824" spans="1:4">
      <c r="A4824" s="4">
        <v>4823</v>
      </c>
      <c r="B4824" s="6">
        <v>144</v>
      </c>
      <c r="C4824" s="7">
        <v>45798</v>
      </c>
      <c r="D4824" s="5">
        <v>12</v>
      </c>
    </row>
    <row r="4825" spans="1:4">
      <c r="A4825" s="4">
        <v>4824</v>
      </c>
      <c r="B4825" s="6">
        <v>55</v>
      </c>
      <c r="C4825" s="7">
        <v>45692</v>
      </c>
      <c r="D4825" s="5">
        <v>10</v>
      </c>
    </row>
    <row r="4826" spans="1:4">
      <c r="A4826" s="4">
        <v>4825</v>
      </c>
      <c r="B4826" s="6">
        <v>150</v>
      </c>
      <c r="C4826" s="7">
        <v>45808</v>
      </c>
      <c r="D4826" s="5">
        <v>11</v>
      </c>
    </row>
    <row r="4827" spans="1:4">
      <c r="A4827" s="4">
        <v>4826</v>
      </c>
      <c r="B4827" s="6">
        <v>290</v>
      </c>
      <c r="C4827" s="7">
        <v>45733</v>
      </c>
      <c r="D4827" s="5">
        <v>9</v>
      </c>
    </row>
    <row r="4828" spans="1:4">
      <c r="A4828" s="4">
        <v>4827</v>
      </c>
      <c r="B4828" s="6">
        <v>319</v>
      </c>
      <c r="C4828" s="7">
        <v>45732</v>
      </c>
      <c r="D4828" s="5">
        <v>4</v>
      </c>
    </row>
    <row r="4829" spans="1:4">
      <c r="A4829" s="4">
        <v>4828</v>
      </c>
      <c r="B4829" s="6">
        <v>215</v>
      </c>
      <c r="C4829" s="7">
        <v>45692</v>
      </c>
      <c r="D4829" s="5">
        <v>12</v>
      </c>
    </row>
    <row r="4830" spans="1:4">
      <c r="A4830" s="4">
        <v>4829</v>
      </c>
      <c r="B4830" s="6">
        <v>195</v>
      </c>
      <c r="C4830" s="7">
        <v>45721</v>
      </c>
      <c r="D4830" s="5">
        <v>8</v>
      </c>
    </row>
    <row r="4831" spans="1:4">
      <c r="A4831" s="4">
        <v>4830</v>
      </c>
      <c r="B4831" s="6">
        <v>214</v>
      </c>
      <c r="C4831" s="7">
        <v>45680</v>
      </c>
      <c r="D4831" s="5">
        <v>7</v>
      </c>
    </row>
    <row r="4832" spans="1:4">
      <c r="A4832" s="4">
        <v>4831</v>
      </c>
      <c r="B4832" s="6">
        <v>340</v>
      </c>
      <c r="C4832" s="7">
        <v>45711</v>
      </c>
      <c r="D4832" s="5">
        <v>11</v>
      </c>
    </row>
    <row r="4833" spans="1:4">
      <c r="A4833" s="4">
        <v>4832</v>
      </c>
      <c r="B4833" s="6">
        <v>39</v>
      </c>
      <c r="C4833" s="7">
        <v>45822</v>
      </c>
      <c r="D4833" s="5">
        <v>8</v>
      </c>
    </row>
    <row r="4834" spans="1:4">
      <c r="A4834" s="4">
        <v>4833</v>
      </c>
      <c r="B4834" s="6">
        <v>318</v>
      </c>
      <c r="C4834" s="7">
        <v>45666</v>
      </c>
      <c r="D4834" s="5">
        <v>6</v>
      </c>
    </row>
    <row r="4835" spans="1:4">
      <c r="A4835" s="4">
        <v>4834</v>
      </c>
      <c r="B4835" s="6">
        <v>334</v>
      </c>
      <c r="C4835" s="7">
        <v>45764</v>
      </c>
      <c r="D4835" s="5">
        <v>4</v>
      </c>
    </row>
    <row r="4836" spans="1:4">
      <c r="A4836" s="4">
        <v>4835</v>
      </c>
      <c r="B4836" s="6">
        <v>338</v>
      </c>
      <c r="C4836" s="7">
        <v>45658</v>
      </c>
      <c r="D4836" s="5">
        <v>5</v>
      </c>
    </row>
    <row r="4837" spans="1:4">
      <c r="A4837" s="4">
        <v>4836</v>
      </c>
      <c r="B4837" s="6">
        <v>192</v>
      </c>
      <c r="C4837" s="7">
        <v>45755</v>
      </c>
      <c r="D4837" s="5">
        <v>12</v>
      </c>
    </row>
    <row r="4838" spans="1:4">
      <c r="A4838" s="4">
        <v>4837</v>
      </c>
      <c r="B4838" s="6">
        <v>393</v>
      </c>
      <c r="C4838" s="7">
        <v>45730</v>
      </c>
      <c r="D4838" s="5">
        <v>8</v>
      </c>
    </row>
    <row r="4839" spans="1:4">
      <c r="A4839" s="4">
        <v>4838</v>
      </c>
      <c r="B4839" s="6">
        <v>240</v>
      </c>
      <c r="C4839" s="7">
        <v>45780</v>
      </c>
      <c r="D4839" s="5">
        <v>4</v>
      </c>
    </row>
    <row r="4840" spans="1:4">
      <c r="A4840" s="4">
        <v>4839</v>
      </c>
      <c r="B4840" s="6">
        <v>321</v>
      </c>
      <c r="C4840" s="7">
        <v>45741</v>
      </c>
      <c r="D4840" s="5">
        <v>11</v>
      </c>
    </row>
    <row r="4841" spans="1:4">
      <c r="A4841" s="4">
        <v>4840</v>
      </c>
      <c r="B4841" s="6">
        <v>245</v>
      </c>
      <c r="C4841" s="7">
        <v>45717</v>
      </c>
      <c r="D4841" s="5">
        <v>5</v>
      </c>
    </row>
    <row r="4842" spans="1:4">
      <c r="A4842" s="4">
        <v>4841</v>
      </c>
      <c r="B4842" s="6">
        <v>335</v>
      </c>
      <c r="C4842" s="7">
        <v>45805</v>
      </c>
      <c r="D4842" s="5">
        <v>10</v>
      </c>
    </row>
    <row r="4843" spans="1:4">
      <c r="A4843" s="4">
        <v>4842</v>
      </c>
      <c r="B4843" s="6">
        <v>312</v>
      </c>
      <c r="C4843" s="7">
        <v>45741</v>
      </c>
      <c r="D4843" s="5">
        <v>7</v>
      </c>
    </row>
    <row r="4844" spans="1:4">
      <c r="A4844" s="4">
        <v>4843</v>
      </c>
      <c r="B4844" s="6">
        <v>296</v>
      </c>
      <c r="C4844" s="7">
        <v>45767</v>
      </c>
      <c r="D4844" s="5">
        <v>7</v>
      </c>
    </row>
    <row r="4845" spans="1:4">
      <c r="A4845" s="4">
        <v>4844</v>
      </c>
      <c r="B4845" s="6">
        <v>230</v>
      </c>
      <c r="C4845" s="7">
        <v>45824</v>
      </c>
      <c r="D4845" s="5">
        <v>6</v>
      </c>
    </row>
    <row r="4846" spans="1:4">
      <c r="A4846" s="4">
        <v>4845</v>
      </c>
      <c r="B4846" s="6">
        <v>276</v>
      </c>
      <c r="C4846" s="7">
        <v>45820</v>
      </c>
      <c r="D4846" s="5">
        <v>6</v>
      </c>
    </row>
    <row r="4847" spans="1:4">
      <c r="A4847" s="4">
        <v>4846</v>
      </c>
      <c r="B4847" s="6">
        <v>64</v>
      </c>
      <c r="C4847" s="7">
        <v>45689</v>
      </c>
      <c r="D4847" s="5">
        <v>10</v>
      </c>
    </row>
    <row r="4848" spans="1:4">
      <c r="A4848" s="4">
        <v>4847</v>
      </c>
      <c r="B4848" s="6">
        <v>56</v>
      </c>
      <c r="C4848" s="7">
        <v>45706</v>
      </c>
      <c r="D4848" s="5">
        <v>7</v>
      </c>
    </row>
    <row r="4849" spans="1:4">
      <c r="A4849" s="4">
        <v>4848</v>
      </c>
      <c r="B4849" s="6">
        <v>301</v>
      </c>
      <c r="C4849" s="7">
        <v>45832</v>
      </c>
      <c r="D4849" s="5">
        <v>4</v>
      </c>
    </row>
    <row r="4850" spans="1:4">
      <c r="A4850" s="4">
        <v>4849</v>
      </c>
      <c r="B4850" s="6">
        <v>350</v>
      </c>
      <c r="C4850" s="7">
        <v>45728</v>
      </c>
      <c r="D4850" s="5">
        <v>5</v>
      </c>
    </row>
    <row r="4851" spans="1:4">
      <c r="A4851" s="4">
        <v>4850</v>
      </c>
      <c r="B4851" s="6">
        <v>71</v>
      </c>
      <c r="C4851" s="7">
        <v>45738</v>
      </c>
      <c r="D4851" s="5">
        <v>10</v>
      </c>
    </row>
    <row r="4852" spans="1:4">
      <c r="A4852" s="4">
        <v>4851</v>
      </c>
      <c r="B4852" s="6">
        <v>131</v>
      </c>
      <c r="C4852" s="7">
        <v>45761</v>
      </c>
      <c r="D4852" s="5">
        <v>8</v>
      </c>
    </row>
    <row r="4853" spans="1:4">
      <c r="A4853" s="4">
        <v>4852</v>
      </c>
      <c r="B4853" s="6">
        <v>19</v>
      </c>
      <c r="C4853" s="7">
        <v>45671</v>
      </c>
      <c r="D4853" s="5">
        <v>11</v>
      </c>
    </row>
    <row r="4854" spans="1:4">
      <c r="A4854" s="4">
        <v>4853</v>
      </c>
      <c r="B4854" s="6">
        <v>287</v>
      </c>
      <c r="C4854" s="7">
        <v>45683</v>
      </c>
      <c r="D4854" s="5">
        <v>7</v>
      </c>
    </row>
    <row r="4855" spans="1:4">
      <c r="A4855" s="4">
        <v>4854</v>
      </c>
      <c r="B4855" s="6">
        <v>288</v>
      </c>
      <c r="C4855" s="7">
        <v>45697</v>
      </c>
      <c r="D4855" s="5">
        <v>8</v>
      </c>
    </row>
    <row r="4856" spans="1:4">
      <c r="A4856" s="4">
        <v>4855</v>
      </c>
      <c r="B4856" s="6">
        <v>333</v>
      </c>
      <c r="C4856" s="7">
        <v>45787</v>
      </c>
      <c r="D4856" s="5">
        <v>9</v>
      </c>
    </row>
    <row r="4857" spans="1:4">
      <c r="A4857" s="4">
        <v>4856</v>
      </c>
      <c r="B4857" s="6">
        <v>273</v>
      </c>
      <c r="C4857" s="7">
        <v>45831</v>
      </c>
      <c r="D4857" s="5">
        <v>7</v>
      </c>
    </row>
    <row r="4858" spans="1:4">
      <c r="A4858" s="4">
        <v>4857</v>
      </c>
      <c r="B4858" s="6">
        <v>315</v>
      </c>
      <c r="C4858" s="7">
        <v>45708</v>
      </c>
      <c r="D4858" s="5">
        <v>12</v>
      </c>
    </row>
    <row r="4859" spans="1:4">
      <c r="A4859" s="4">
        <v>4858</v>
      </c>
      <c r="B4859" s="6">
        <v>109</v>
      </c>
      <c r="C4859" s="7">
        <v>45771</v>
      </c>
      <c r="D4859" s="5">
        <v>6</v>
      </c>
    </row>
    <row r="4860" spans="1:4">
      <c r="A4860" s="4">
        <v>4859</v>
      </c>
      <c r="B4860" s="6">
        <v>303</v>
      </c>
      <c r="C4860" s="7">
        <v>45762</v>
      </c>
      <c r="D4860" s="5">
        <v>12</v>
      </c>
    </row>
    <row r="4861" spans="1:4">
      <c r="A4861" s="4">
        <v>4860</v>
      </c>
      <c r="B4861" s="6">
        <v>394</v>
      </c>
      <c r="C4861" s="7">
        <v>45685</v>
      </c>
      <c r="D4861" s="5">
        <v>10</v>
      </c>
    </row>
    <row r="4862" spans="1:4">
      <c r="A4862" s="4">
        <v>4861</v>
      </c>
      <c r="B4862" s="6">
        <v>331</v>
      </c>
      <c r="C4862" s="7">
        <v>45722</v>
      </c>
      <c r="D4862" s="5">
        <v>11</v>
      </c>
    </row>
    <row r="4863" spans="1:4">
      <c r="A4863" s="4">
        <v>4862</v>
      </c>
      <c r="B4863" s="6">
        <v>1</v>
      </c>
      <c r="C4863" s="7">
        <v>45682</v>
      </c>
      <c r="D4863" s="5">
        <v>9</v>
      </c>
    </row>
    <row r="4864" spans="1:4">
      <c r="A4864" s="4">
        <v>4863</v>
      </c>
      <c r="B4864" s="6">
        <v>297</v>
      </c>
      <c r="C4864" s="7">
        <v>45770</v>
      </c>
      <c r="D4864" s="5">
        <v>4</v>
      </c>
    </row>
    <row r="4865" spans="1:4">
      <c r="A4865" s="4">
        <v>4864</v>
      </c>
      <c r="B4865" s="6">
        <v>55</v>
      </c>
      <c r="C4865" s="7">
        <v>45681</v>
      </c>
      <c r="D4865" s="5">
        <v>12</v>
      </c>
    </row>
    <row r="4866" spans="1:4">
      <c r="A4866" s="4">
        <v>4865</v>
      </c>
      <c r="B4866" s="6">
        <v>203</v>
      </c>
      <c r="C4866" s="7">
        <v>45707</v>
      </c>
      <c r="D4866" s="5">
        <v>8</v>
      </c>
    </row>
    <row r="4867" spans="1:4">
      <c r="A4867" s="4">
        <v>4866</v>
      </c>
      <c r="B4867" s="6">
        <v>296</v>
      </c>
      <c r="C4867" s="7">
        <v>45706</v>
      </c>
      <c r="D4867" s="5">
        <v>7</v>
      </c>
    </row>
    <row r="4868" spans="1:4">
      <c r="A4868" s="4">
        <v>4867</v>
      </c>
      <c r="B4868" s="6">
        <v>348</v>
      </c>
      <c r="C4868" s="7">
        <v>45735</v>
      </c>
      <c r="D4868" s="5">
        <v>11</v>
      </c>
    </row>
    <row r="4869" spans="1:4">
      <c r="A4869" s="4">
        <v>4868</v>
      </c>
      <c r="B4869" s="6">
        <v>104</v>
      </c>
      <c r="C4869" s="7">
        <v>45664</v>
      </c>
      <c r="D4869" s="5">
        <v>8</v>
      </c>
    </row>
    <row r="4870" spans="1:4">
      <c r="A4870" s="4">
        <v>4869</v>
      </c>
      <c r="B4870" s="6">
        <v>393</v>
      </c>
      <c r="C4870" s="7">
        <v>45804</v>
      </c>
      <c r="D4870" s="5">
        <v>6</v>
      </c>
    </row>
    <row r="4871" spans="1:4">
      <c r="A4871" s="4">
        <v>4870</v>
      </c>
      <c r="B4871" s="6">
        <v>258</v>
      </c>
      <c r="C4871" s="7">
        <v>45804</v>
      </c>
      <c r="D4871" s="5">
        <v>4</v>
      </c>
    </row>
    <row r="4872" spans="1:4">
      <c r="A4872" s="4">
        <v>4871</v>
      </c>
      <c r="B4872" s="6">
        <v>6</v>
      </c>
      <c r="C4872" s="7">
        <v>45745</v>
      </c>
      <c r="D4872" s="5">
        <v>5</v>
      </c>
    </row>
    <row r="4873" spans="1:4">
      <c r="A4873" s="4">
        <v>4872</v>
      </c>
      <c r="B4873" s="6">
        <v>67</v>
      </c>
      <c r="C4873" s="7">
        <v>45704</v>
      </c>
      <c r="D4873" s="5">
        <v>12</v>
      </c>
    </row>
    <row r="4874" spans="1:4">
      <c r="A4874" s="4">
        <v>4873</v>
      </c>
      <c r="B4874" s="6">
        <v>201</v>
      </c>
      <c r="C4874" s="7">
        <v>45792</v>
      </c>
      <c r="D4874" s="5">
        <v>8</v>
      </c>
    </row>
    <row r="4875" spans="1:4">
      <c r="A4875" s="4">
        <v>4874</v>
      </c>
      <c r="B4875" s="6">
        <v>315</v>
      </c>
      <c r="C4875" s="7">
        <v>45818</v>
      </c>
      <c r="D4875" s="5">
        <v>4</v>
      </c>
    </row>
    <row r="4876" spans="1:4">
      <c r="A4876" s="4">
        <v>4875</v>
      </c>
      <c r="B4876" s="6">
        <v>288</v>
      </c>
      <c r="C4876" s="7">
        <v>45718</v>
      </c>
      <c r="D4876" s="5">
        <v>11</v>
      </c>
    </row>
    <row r="4877" spans="1:4">
      <c r="A4877" s="4">
        <v>4876</v>
      </c>
      <c r="B4877" s="6">
        <v>177</v>
      </c>
      <c r="C4877" s="7">
        <v>45791</v>
      </c>
      <c r="D4877" s="5">
        <v>5</v>
      </c>
    </row>
    <row r="4878" spans="1:4">
      <c r="A4878" s="4">
        <v>4877</v>
      </c>
      <c r="B4878" s="6">
        <v>99</v>
      </c>
      <c r="C4878" s="7">
        <v>45838</v>
      </c>
      <c r="D4878" s="5">
        <v>10</v>
      </c>
    </row>
    <row r="4879" spans="1:4">
      <c r="A4879" s="4">
        <v>4878</v>
      </c>
      <c r="B4879" s="6">
        <v>390</v>
      </c>
      <c r="C4879" s="7">
        <v>45805</v>
      </c>
      <c r="D4879" s="5">
        <v>7</v>
      </c>
    </row>
    <row r="4880" spans="1:4">
      <c r="A4880" s="4">
        <v>4879</v>
      </c>
      <c r="B4880" s="6">
        <v>354</v>
      </c>
      <c r="C4880" s="7">
        <v>45808</v>
      </c>
      <c r="D4880" s="5">
        <v>7</v>
      </c>
    </row>
    <row r="4881" spans="1:4">
      <c r="A4881" s="4">
        <v>4880</v>
      </c>
      <c r="B4881" s="6">
        <v>341</v>
      </c>
      <c r="C4881" s="7">
        <v>45754</v>
      </c>
      <c r="D4881" s="5">
        <v>6</v>
      </c>
    </row>
    <row r="4882" spans="1:4">
      <c r="A4882" s="4">
        <v>4881</v>
      </c>
      <c r="B4882" s="6">
        <v>340</v>
      </c>
      <c r="C4882" s="7">
        <v>45665</v>
      </c>
      <c r="D4882" s="5">
        <v>6</v>
      </c>
    </row>
    <row r="4883" spans="1:4">
      <c r="A4883" s="4">
        <v>4882</v>
      </c>
      <c r="B4883" s="6">
        <v>15</v>
      </c>
      <c r="C4883" s="7">
        <v>45727</v>
      </c>
      <c r="D4883" s="5">
        <v>10</v>
      </c>
    </row>
    <row r="4884" spans="1:4">
      <c r="A4884" s="4">
        <v>4883</v>
      </c>
      <c r="B4884" s="6">
        <v>24</v>
      </c>
      <c r="C4884" s="7">
        <v>45747</v>
      </c>
      <c r="D4884" s="5">
        <v>7</v>
      </c>
    </row>
    <row r="4885" spans="1:4">
      <c r="A4885" s="4">
        <v>4884</v>
      </c>
      <c r="B4885" s="6">
        <v>356</v>
      </c>
      <c r="C4885" s="7">
        <v>45690</v>
      </c>
      <c r="D4885" s="5">
        <v>4</v>
      </c>
    </row>
    <row r="4886" spans="1:4">
      <c r="A4886" s="4">
        <v>4885</v>
      </c>
      <c r="B4886" s="6">
        <v>296</v>
      </c>
      <c r="C4886" s="7">
        <v>45695</v>
      </c>
      <c r="D4886" s="5">
        <v>5</v>
      </c>
    </row>
    <row r="4887" spans="1:4">
      <c r="A4887" s="4">
        <v>4886</v>
      </c>
      <c r="B4887" s="6">
        <v>81</v>
      </c>
      <c r="C4887" s="7">
        <v>45689</v>
      </c>
      <c r="D4887" s="5">
        <v>10</v>
      </c>
    </row>
    <row r="4888" spans="1:4">
      <c r="A4888" s="4">
        <v>4887</v>
      </c>
      <c r="B4888" s="6">
        <v>256</v>
      </c>
      <c r="C4888" s="7">
        <v>45777</v>
      </c>
      <c r="D4888" s="5">
        <v>8</v>
      </c>
    </row>
    <row r="4889" spans="1:4">
      <c r="A4889" s="4">
        <v>4888</v>
      </c>
      <c r="B4889" s="6">
        <v>257</v>
      </c>
      <c r="C4889" s="7">
        <v>45756</v>
      </c>
      <c r="D4889" s="5">
        <v>11</v>
      </c>
    </row>
    <row r="4890" spans="1:4">
      <c r="A4890" s="4">
        <v>4889</v>
      </c>
      <c r="B4890" s="6">
        <v>335</v>
      </c>
      <c r="C4890" s="7">
        <v>45729</v>
      </c>
      <c r="D4890" s="5">
        <v>7</v>
      </c>
    </row>
    <row r="4891" spans="1:4">
      <c r="A4891" s="4">
        <v>4890</v>
      </c>
      <c r="B4891" s="6">
        <v>155</v>
      </c>
      <c r="C4891" s="7">
        <v>45754</v>
      </c>
      <c r="D4891" s="5">
        <v>8</v>
      </c>
    </row>
    <row r="4892" spans="1:4">
      <c r="A4892" s="4">
        <v>4891</v>
      </c>
      <c r="B4892" s="6">
        <v>51</v>
      </c>
      <c r="C4892" s="7">
        <v>45678</v>
      </c>
      <c r="D4892" s="5">
        <v>9</v>
      </c>
    </row>
    <row r="4893" spans="1:4">
      <c r="A4893" s="4">
        <v>4892</v>
      </c>
      <c r="B4893" s="6">
        <v>306</v>
      </c>
      <c r="C4893" s="7">
        <v>45775</v>
      </c>
      <c r="D4893" s="5">
        <v>7</v>
      </c>
    </row>
    <row r="4894" spans="1:4">
      <c r="A4894" s="4">
        <v>4893</v>
      </c>
      <c r="B4894" s="6">
        <v>393</v>
      </c>
      <c r="C4894" s="7">
        <v>45791</v>
      </c>
      <c r="D4894" s="5">
        <v>12</v>
      </c>
    </row>
    <row r="4895" spans="1:4">
      <c r="A4895" s="4">
        <v>4894</v>
      </c>
      <c r="B4895" s="6">
        <v>20</v>
      </c>
      <c r="C4895" s="7">
        <v>45775</v>
      </c>
      <c r="D4895" s="5">
        <v>6</v>
      </c>
    </row>
    <row r="4896" spans="1:4">
      <c r="A4896" s="4">
        <v>4895</v>
      </c>
      <c r="B4896" s="6">
        <v>229</v>
      </c>
      <c r="C4896" s="7">
        <v>45822</v>
      </c>
      <c r="D4896" s="5">
        <v>12</v>
      </c>
    </row>
    <row r="4897" spans="1:4">
      <c r="A4897" s="4">
        <v>4896</v>
      </c>
      <c r="B4897" s="6">
        <v>270</v>
      </c>
      <c r="C4897" s="7">
        <v>45664</v>
      </c>
      <c r="D4897" s="5">
        <v>10</v>
      </c>
    </row>
    <row r="4898" spans="1:4">
      <c r="A4898" s="4">
        <v>4897</v>
      </c>
      <c r="B4898" s="6">
        <v>397</v>
      </c>
      <c r="C4898" s="7">
        <v>45835</v>
      </c>
      <c r="D4898" s="5">
        <v>11</v>
      </c>
    </row>
    <row r="4899" spans="1:4">
      <c r="A4899" s="4">
        <v>4898</v>
      </c>
      <c r="B4899" s="6">
        <v>66</v>
      </c>
      <c r="C4899" s="7">
        <v>45691</v>
      </c>
      <c r="D4899" s="5">
        <v>9</v>
      </c>
    </row>
    <row r="4900" spans="1:4">
      <c r="A4900" s="4">
        <v>4899</v>
      </c>
      <c r="B4900" s="6">
        <v>243</v>
      </c>
      <c r="C4900" s="7">
        <v>45676</v>
      </c>
      <c r="D4900" s="5">
        <v>4</v>
      </c>
    </row>
    <row r="4901" spans="1:4">
      <c r="A4901" s="4">
        <v>4900</v>
      </c>
      <c r="B4901" s="6">
        <v>212</v>
      </c>
      <c r="C4901" s="7">
        <v>45834</v>
      </c>
      <c r="D4901" s="5">
        <v>12</v>
      </c>
    </row>
    <row r="4902" spans="1:4">
      <c r="A4902" s="4">
        <v>4901</v>
      </c>
      <c r="B4902" s="6">
        <v>100</v>
      </c>
      <c r="C4902" s="7">
        <v>45710</v>
      </c>
      <c r="D4902" s="5">
        <v>8</v>
      </c>
    </row>
    <row r="4903" spans="1:4">
      <c r="A4903" s="4">
        <v>4902</v>
      </c>
      <c r="B4903" s="6">
        <v>192</v>
      </c>
      <c r="C4903" s="7">
        <v>45808</v>
      </c>
      <c r="D4903" s="5">
        <v>7</v>
      </c>
    </row>
    <row r="4904" spans="1:4">
      <c r="A4904" s="4">
        <v>4903</v>
      </c>
      <c r="B4904" s="6">
        <v>54</v>
      </c>
      <c r="C4904" s="7">
        <v>45672</v>
      </c>
      <c r="D4904" s="5">
        <v>11</v>
      </c>
    </row>
    <row r="4905" spans="1:4">
      <c r="A4905" s="4">
        <v>4904</v>
      </c>
      <c r="B4905" s="6">
        <v>115</v>
      </c>
      <c r="C4905" s="7">
        <v>45752</v>
      </c>
      <c r="D4905" s="5">
        <v>8</v>
      </c>
    </row>
    <row r="4906" spans="1:4">
      <c r="A4906" s="4">
        <v>4905</v>
      </c>
      <c r="B4906" s="6">
        <v>186</v>
      </c>
      <c r="C4906" s="7">
        <v>45695</v>
      </c>
      <c r="D4906" s="5">
        <v>6</v>
      </c>
    </row>
    <row r="4907" spans="1:4">
      <c r="A4907" s="4">
        <v>4906</v>
      </c>
      <c r="B4907" s="6">
        <v>228</v>
      </c>
      <c r="C4907" s="7">
        <v>45793</v>
      </c>
      <c r="D4907" s="5">
        <v>4</v>
      </c>
    </row>
    <row r="4908" spans="1:4">
      <c r="A4908" s="4">
        <v>4907</v>
      </c>
      <c r="B4908" s="6">
        <v>100</v>
      </c>
      <c r="C4908" s="7">
        <v>45811</v>
      </c>
      <c r="D4908" s="5">
        <v>5</v>
      </c>
    </row>
    <row r="4909" spans="1:4">
      <c r="A4909" s="4">
        <v>4908</v>
      </c>
      <c r="B4909" s="6">
        <v>365</v>
      </c>
      <c r="C4909" s="7">
        <v>45781</v>
      </c>
      <c r="D4909" s="5">
        <v>12</v>
      </c>
    </row>
    <row r="4910" spans="1:4">
      <c r="A4910" s="4">
        <v>4909</v>
      </c>
      <c r="B4910" s="6">
        <v>119</v>
      </c>
      <c r="C4910" s="7">
        <v>45677</v>
      </c>
      <c r="D4910" s="5">
        <v>8</v>
      </c>
    </row>
    <row r="4911" spans="1:4">
      <c r="A4911" s="4">
        <v>4910</v>
      </c>
      <c r="B4911" s="6">
        <v>98</v>
      </c>
      <c r="C4911" s="7">
        <v>45664</v>
      </c>
      <c r="D4911" s="5">
        <v>4</v>
      </c>
    </row>
    <row r="4912" spans="1:4">
      <c r="A4912" s="4">
        <v>4911</v>
      </c>
      <c r="B4912" s="6">
        <v>354</v>
      </c>
      <c r="C4912" s="7">
        <v>45685</v>
      </c>
      <c r="D4912" s="5">
        <v>11</v>
      </c>
    </row>
    <row r="4913" spans="1:4">
      <c r="A4913" s="4">
        <v>4912</v>
      </c>
      <c r="B4913" s="6">
        <v>214</v>
      </c>
      <c r="C4913" s="7">
        <v>45686</v>
      </c>
      <c r="D4913" s="5">
        <v>5</v>
      </c>
    </row>
    <row r="4914" spans="1:4">
      <c r="A4914" s="4">
        <v>4913</v>
      </c>
      <c r="B4914" s="6">
        <v>273</v>
      </c>
      <c r="C4914" s="7">
        <v>45662</v>
      </c>
      <c r="D4914" s="5">
        <v>10</v>
      </c>
    </row>
    <row r="4915" spans="1:4">
      <c r="A4915" s="4">
        <v>4914</v>
      </c>
      <c r="B4915" s="6">
        <v>210</v>
      </c>
      <c r="C4915" s="7">
        <v>45750</v>
      </c>
      <c r="D4915" s="5">
        <v>7</v>
      </c>
    </row>
    <row r="4916" spans="1:4">
      <c r="A4916" s="4">
        <v>4915</v>
      </c>
      <c r="B4916" s="6">
        <v>381</v>
      </c>
      <c r="C4916" s="7">
        <v>45762</v>
      </c>
      <c r="D4916" s="5">
        <v>7</v>
      </c>
    </row>
    <row r="4917" spans="1:4">
      <c r="A4917" s="4">
        <v>4916</v>
      </c>
      <c r="B4917" s="6">
        <v>234</v>
      </c>
      <c r="C4917" s="7">
        <v>45754</v>
      </c>
      <c r="D4917" s="5">
        <v>6</v>
      </c>
    </row>
    <row r="4918" spans="1:4">
      <c r="A4918" s="4">
        <v>4917</v>
      </c>
      <c r="B4918" s="6">
        <v>345</v>
      </c>
      <c r="C4918" s="7">
        <v>45806</v>
      </c>
      <c r="D4918" s="5">
        <v>6</v>
      </c>
    </row>
    <row r="4919" spans="1:4">
      <c r="A4919" s="4">
        <v>4918</v>
      </c>
      <c r="B4919" s="6">
        <v>47</v>
      </c>
      <c r="C4919" s="7">
        <v>45720</v>
      </c>
      <c r="D4919" s="5">
        <v>10</v>
      </c>
    </row>
    <row r="4920" spans="1:4">
      <c r="A4920" s="4">
        <v>4919</v>
      </c>
      <c r="B4920" s="6">
        <v>49</v>
      </c>
      <c r="C4920" s="7">
        <v>45771</v>
      </c>
      <c r="D4920" s="5">
        <v>7</v>
      </c>
    </row>
    <row r="4921" spans="1:4">
      <c r="A4921" s="4">
        <v>4920</v>
      </c>
      <c r="B4921" s="6">
        <v>276</v>
      </c>
      <c r="C4921" s="7">
        <v>45821</v>
      </c>
      <c r="D4921" s="5">
        <v>4</v>
      </c>
    </row>
    <row r="4922" spans="1:4">
      <c r="A4922" s="4">
        <v>4921</v>
      </c>
      <c r="B4922" s="6">
        <v>244</v>
      </c>
      <c r="C4922" s="7">
        <v>45738</v>
      </c>
      <c r="D4922" s="5">
        <v>5</v>
      </c>
    </row>
    <row r="4923" spans="1:4">
      <c r="A4923" s="4">
        <v>4922</v>
      </c>
      <c r="B4923" s="6">
        <v>390</v>
      </c>
      <c r="C4923" s="7">
        <v>45722</v>
      </c>
      <c r="D4923" s="5">
        <v>10</v>
      </c>
    </row>
    <row r="4924" spans="1:4">
      <c r="A4924" s="4">
        <v>4923</v>
      </c>
      <c r="B4924" s="6">
        <v>253</v>
      </c>
      <c r="C4924" s="7">
        <v>45685</v>
      </c>
      <c r="D4924" s="5">
        <v>8</v>
      </c>
    </row>
    <row r="4925" spans="1:4">
      <c r="A4925" s="4">
        <v>4924</v>
      </c>
      <c r="B4925" s="6">
        <v>157</v>
      </c>
      <c r="C4925" s="7">
        <v>45724</v>
      </c>
      <c r="D4925" s="5">
        <v>11</v>
      </c>
    </row>
    <row r="4926" spans="1:4">
      <c r="A4926" s="4">
        <v>4925</v>
      </c>
      <c r="B4926" s="6">
        <v>35</v>
      </c>
      <c r="C4926" s="7">
        <v>45771</v>
      </c>
      <c r="D4926" s="5">
        <v>7</v>
      </c>
    </row>
    <row r="4927" spans="1:4">
      <c r="A4927" s="4">
        <v>4926</v>
      </c>
      <c r="B4927" s="6">
        <v>164</v>
      </c>
      <c r="C4927" s="7">
        <v>45801</v>
      </c>
      <c r="D4927" s="5">
        <v>8</v>
      </c>
    </row>
    <row r="4928" spans="1:4">
      <c r="A4928" s="4">
        <v>4927</v>
      </c>
      <c r="B4928" s="6">
        <v>349</v>
      </c>
      <c r="C4928" s="7">
        <v>45792</v>
      </c>
      <c r="D4928" s="5">
        <v>9</v>
      </c>
    </row>
    <row r="4929" spans="1:4">
      <c r="A4929" s="4">
        <v>4928</v>
      </c>
      <c r="B4929" s="6">
        <v>169</v>
      </c>
      <c r="C4929" s="7">
        <v>45785</v>
      </c>
      <c r="D4929" s="5">
        <v>7</v>
      </c>
    </row>
    <row r="4930" spans="1:4">
      <c r="A4930" s="4">
        <v>4929</v>
      </c>
      <c r="B4930" s="6">
        <v>231</v>
      </c>
      <c r="C4930" s="7">
        <v>45753</v>
      </c>
      <c r="D4930" s="5">
        <v>12</v>
      </c>
    </row>
    <row r="4931" spans="1:4">
      <c r="A4931" s="4">
        <v>4930</v>
      </c>
      <c r="B4931" s="6">
        <v>67</v>
      </c>
      <c r="C4931" s="7">
        <v>45825</v>
      </c>
      <c r="D4931" s="5">
        <v>6</v>
      </c>
    </row>
    <row r="4932" spans="1:4">
      <c r="A4932" s="4">
        <v>4931</v>
      </c>
      <c r="B4932" s="6">
        <v>310</v>
      </c>
      <c r="C4932" s="7">
        <v>45782</v>
      </c>
      <c r="D4932" s="5">
        <v>12</v>
      </c>
    </row>
    <row r="4933" spans="1:4">
      <c r="A4933" s="4">
        <v>4932</v>
      </c>
      <c r="B4933" s="6">
        <v>57</v>
      </c>
      <c r="C4933" s="7">
        <v>45735</v>
      </c>
      <c r="D4933" s="5">
        <v>10</v>
      </c>
    </row>
    <row r="4934" spans="1:4">
      <c r="A4934" s="4">
        <v>4933</v>
      </c>
      <c r="B4934" s="6">
        <v>174</v>
      </c>
      <c r="C4934" s="7">
        <v>45755</v>
      </c>
      <c r="D4934" s="5">
        <v>11</v>
      </c>
    </row>
    <row r="4935" spans="1:4">
      <c r="A4935" s="4">
        <v>4934</v>
      </c>
      <c r="B4935" s="6">
        <v>281</v>
      </c>
      <c r="C4935" s="7">
        <v>45731</v>
      </c>
      <c r="D4935" s="5">
        <v>9</v>
      </c>
    </row>
    <row r="4936" spans="1:4">
      <c r="A4936" s="4">
        <v>4935</v>
      </c>
      <c r="B4936" s="6">
        <v>211</v>
      </c>
      <c r="C4936" s="7">
        <v>45788</v>
      </c>
      <c r="D4936" s="5">
        <v>4</v>
      </c>
    </row>
    <row r="4937" spans="1:4">
      <c r="A4937" s="4">
        <v>4936</v>
      </c>
      <c r="B4937" s="6">
        <v>150</v>
      </c>
      <c r="C4937" s="7">
        <v>45706</v>
      </c>
      <c r="D4937" s="5">
        <v>12</v>
      </c>
    </row>
    <row r="4938" spans="1:4">
      <c r="A4938" s="4">
        <v>4937</v>
      </c>
      <c r="B4938" s="6">
        <v>163</v>
      </c>
      <c r="C4938" s="7">
        <v>45720</v>
      </c>
      <c r="D4938" s="5">
        <v>8</v>
      </c>
    </row>
    <row r="4939" spans="1:4">
      <c r="A4939" s="4">
        <v>4938</v>
      </c>
      <c r="B4939" s="6">
        <v>182</v>
      </c>
      <c r="C4939" s="7">
        <v>45765</v>
      </c>
      <c r="D4939" s="5">
        <v>7</v>
      </c>
    </row>
    <row r="4940" spans="1:4">
      <c r="A4940" s="4">
        <v>4939</v>
      </c>
      <c r="B4940" s="6">
        <v>172</v>
      </c>
      <c r="C4940" s="7">
        <v>45704</v>
      </c>
      <c r="D4940" s="5">
        <v>11</v>
      </c>
    </row>
    <row r="4941" spans="1:4">
      <c r="A4941" s="4">
        <v>4940</v>
      </c>
      <c r="B4941" s="6">
        <v>85</v>
      </c>
      <c r="C4941" s="7">
        <v>45807</v>
      </c>
      <c r="D4941" s="5">
        <v>8</v>
      </c>
    </row>
    <row r="4942" spans="1:4">
      <c r="A4942" s="4">
        <v>4941</v>
      </c>
      <c r="B4942" s="6">
        <v>71</v>
      </c>
      <c r="C4942" s="7">
        <v>45802</v>
      </c>
      <c r="D4942" s="5">
        <v>6</v>
      </c>
    </row>
    <row r="4943" spans="1:4">
      <c r="A4943" s="4">
        <v>4942</v>
      </c>
      <c r="B4943" s="6">
        <v>247</v>
      </c>
      <c r="C4943" s="7">
        <v>45673</v>
      </c>
      <c r="D4943" s="5">
        <v>4</v>
      </c>
    </row>
    <row r="4944" spans="1:4">
      <c r="A4944" s="4">
        <v>4943</v>
      </c>
      <c r="B4944" s="6">
        <v>143</v>
      </c>
      <c r="C4944" s="7">
        <v>45781</v>
      </c>
      <c r="D4944" s="5">
        <v>5</v>
      </c>
    </row>
    <row r="4945" spans="1:4">
      <c r="A4945" s="4">
        <v>4944</v>
      </c>
      <c r="B4945" s="6">
        <v>97</v>
      </c>
      <c r="C4945" s="7">
        <v>45738</v>
      </c>
      <c r="D4945" s="5">
        <v>12</v>
      </c>
    </row>
    <row r="4946" spans="1:4">
      <c r="A4946" s="4">
        <v>4945</v>
      </c>
      <c r="B4946" s="6">
        <v>71</v>
      </c>
      <c r="C4946" s="7">
        <v>45663</v>
      </c>
      <c r="D4946" s="5">
        <v>8</v>
      </c>
    </row>
    <row r="4947" spans="1:4">
      <c r="A4947" s="4">
        <v>4946</v>
      </c>
      <c r="B4947" s="6">
        <v>108</v>
      </c>
      <c r="C4947" s="7">
        <v>45811</v>
      </c>
      <c r="D4947" s="5">
        <v>4</v>
      </c>
    </row>
    <row r="4948" spans="1:4">
      <c r="A4948" s="4">
        <v>4947</v>
      </c>
      <c r="B4948" s="6">
        <v>21</v>
      </c>
      <c r="C4948" s="7">
        <v>45681</v>
      </c>
      <c r="D4948" s="5">
        <v>11</v>
      </c>
    </row>
    <row r="4949" spans="1:4">
      <c r="A4949" s="4">
        <v>4948</v>
      </c>
      <c r="B4949" s="6">
        <v>353</v>
      </c>
      <c r="C4949" s="7">
        <v>45695</v>
      </c>
      <c r="D4949" s="5">
        <v>5</v>
      </c>
    </row>
    <row r="4950" spans="1:4">
      <c r="A4950" s="4">
        <v>4949</v>
      </c>
      <c r="B4950" s="6">
        <v>48</v>
      </c>
      <c r="C4950" s="7">
        <v>45730</v>
      </c>
      <c r="D4950" s="5">
        <v>10</v>
      </c>
    </row>
    <row r="4951" spans="1:4">
      <c r="A4951" s="4">
        <v>4950</v>
      </c>
      <c r="B4951" s="6">
        <v>374</v>
      </c>
      <c r="C4951" s="7">
        <v>45672</v>
      </c>
      <c r="D4951" s="5">
        <v>7</v>
      </c>
    </row>
    <row r="4952" spans="1:4">
      <c r="A4952" s="4">
        <v>4951</v>
      </c>
      <c r="B4952" s="6">
        <v>354</v>
      </c>
      <c r="C4952" s="7">
        <v>45718</v>
      </c>
      <c r="D4952" s="5">
        <v>7</v>
      </c>
    </row>
    <row r="4953" spans="1:4">
      <c r="A4953" s="4">
        <v>4952</v>
      </c>
      <c r="B4953" s="6">
        <v>5</v>
      </c>
      <c r="C4953" s="7">
        <v>45743</v>
      </c>
      <c r="D4953" s="5">
        <v>6</v>
      </c>
    </row>
    <row r="4954" spans="1:4">
      <c r="A4954" s="4">
        <v>4953</v>
      </c>
      <c r="B4954" s="6">
        <v>243</v>
      </c>
      <c r="C4954" s="7">
        <v>45733</v>
      </c>
      <c r="D4954" s="5">
        <v>6</v>
      </c>
    </row>
    <row r="4955" spans="1:4">
      <c r="A4955" s="4">
        <v>4954</v>
      </c>
      <c r="B4955" s="6">
        <v>196</v>
      </c>
      <c r="C4955" s="7">
        <v>45705</v>
      </c>
      <c r="D4955" s="5">
        <v>10</v>
      </c>
    </row>
    <row r="4956" spans="1:4">
      <c r="A4956" s="4">
        <v>4955</v>
      </c>
      <c r="B4956" s="6">
        <v>322</v>
      </c>
      <c r="C4956" s="7">
        <v>45759</v>
      </c>
      <c r="D4956" s="5">
        <v>7</v>
      </c>
    </row>
    <row r="4957" spans="1:4">
      <c r="A4957" s="4">
        <v>4956</v>
      </c>
      <c r="B4957" s="6">
        <v>291</v>
      </c>
      <c r="C4957" s="7">
        <v>45731</v>
      </c>
      <c r="D4957" s="5">
        <v>4</v>
      </c>
    </row>
    <row r="4958" spans="1:4">
      <c r="A4958" s="4">
        <v>4957</v>
      </c>
      <c r="B4958" s="6">
        <v>378</v>
      </c>
      <c r="C4958" s="7">
        <v>45674</v>
      </c>
      <c r="D4958" s="5">
        <v>5</v>
      </c>
    </row>
    <row r="4959" spans="1:4">
      <c r="A4959" s="4">
        <v>4958</v>
      </c>
      <c r="B4959" s="6">
        <v>333</v>
      </c>
      <c r="C4959" s="7">
        <v>45801</v>
      </c>
      <c r="D4959" s="5">
        <v>10</v>
      </c>
    </row>
    <row r="4960" spans="1:4">
      <c r="A4960" s="4">
        <v>4959</v>
      </c>
      <c r="B4960" s="6">
        <v>244</v>
      </c>
      <c r="C4960" s="7">
        <v>45785</v>
      </c>
      <c r="D4960" s="5">
        <v>8</v>
      </c>
    </row>
    <row r="4961" spans="1:4">
      <c r="A4961" s="4">
        <v>4960</v>
      </c>
      <c r="B4961" s="6">
        <v>127</v>
      </c>
      <c r="C4961" s="7">
        <v>45718</v>
      </c>
      <c r="D4961" s="5">
        <v>11</v>
      </c>
    </row>
    <row r="4962" spans="1:4">
      <c r="A4962" s="4">
        <v>4961</v>
      </c>
      <c r="B4962" s="6">
        <v>253</v>
      </c>
      <c r="C4962" s="7">
        <v>45746</v>
      </c>
      <c r="D4962" s="5">
        <v>7</v>
      </c>
    </row>
    <row r="4963" spans="1:4">
      <c r="A4963" s="4">
        <v>4962</v>
      </c>
      <c r="B4963" s="6">
        <v>249</v>
      </c>
      <c r="C4963" s="7">
        <v>45817</v>
      </c>
      <c r="D4963" s="5">
        <v>8</v>
      </c>
    </row>
    <row r="4964" spans="1:4">
      <c r="A4964" s="4">
        <v>4963</v>
      </c>
      <c r="B4964" s="6">
        <v>2</v>
      </c>
      <c r="C4964" s="7">
        <v>45737</v>
      </c>
      <c r="D4964" s="5">
        <v>9</v>
      </c>
    </row>
    <row r="4965" spans="1:4">
      <c r="A4965" s="4">
        <v>4964</v>
      </c>
      <c r="B4965" s="6">
        <v>397</v>
      </c>
      <c r="C4965" s="7">
        <v>45774</v>
      </c>
      <c r="D4965" s="5">
        <v>7</v>
      </c>
    </row>
    <row r="4966" spans="1:4">
      <c r="A4966" s="4">
        <v>4965</v>
      </c>
      <c r="B4966" s="6">
        <v>15</v>
      </c>
      <c r="C4966" s="7">
        <v>45783</v>
      </c>
      <c r="D4966" s="5">
        <v>12</v>
      </c>
    </row>
    <row r="4967" spans="1:4">
      <c r="A4967" s="4">
        <v>4966</v>
      </c>
      <c r="B4967" s="6">
        <v>254</v>
      </c>
      <c r="C4967" s="7">
        <v>45772</v>
      </c>
      <c r="D4967" s="5">
        <v>6</v>
      </c>
    </row>
    <row r="4968" spans="1:4">
      <c r="A4968" s="4">
        <v>4967</v>
      </c>
      <c r="B4968" s="6">
        <v>287</v>
      </c>
      <c r="C4968" s="7">
        <v>45706</v>
      </c>
      <c r="D4968" s="5">
        <v>12</v>
      </c>
    </row>
    <row r="4969" spans="1:4">
      <c r="A4969" s="4">
        <v>4968</v>
      </c>
      <c r="B4969" s="6">
        <v>183</v>
      </c>
      <c r="C4969" s="7">
        <v>45724</v>
      </c>
      <c r="D4969" s="5">
        <v>10</v>
      </c>
    </row>
    <row r="4970" spans="1:4">
      <c r="A4970" s="4">
        <v>4969</v>
      </c>
      <c r="B4970" s="6">
        <v>270</v>
      </c>
      <c r="C4970" s="7">
        <v>45767</v>
      </c>
      <c r="D4970" s="5">
        <v>11</v>
      </c>
    </row>
    <row r="4971" spans="1:4">
      <c r="A4971" s="4">
        <v>4970</v>
      </c>
      <c r="B4971" s="6">
        <v>146</v>
      </c>
      <c r="C4971" s="7">
        <v>45666</v>
      </c>
      <c r="D4971" s="5">
        <v>9</v>
      </c>
    </row>
    <row r="4972" spans="1:4">
      <c r="A4972" s="4">
        <v>4971</v>
      </c>
      <c r="B4972" s="6">
        <v>317</v>
      </c>
      <c r="C4972" s="7">
        <v>45823</v>
      </c>
      <c r="D4972" s="5">
        <v>4</v>
      </c>
    </row>
    <row r="4973" spans="1:4">
      <c r="A4973" s="4">
        <v>4972</v>
      </c>
      <c r="B4973" s="6">
        <v>168</v>
      </c>
      <c r="C4973" s="7">
        <v>45666</v>
      </c>
      <c r="D4973" s="5">
        <v>12</v>
      </c>
    </row>
    <row r="4974" spans="1:4">
      <c r="A4974" s="4">
        <v>4973</v>
      </c>
      <c r="B4974" s="6">
        <v>22</v>
      </c>
      <c r="C4974" s="7">
        <v>45714</v>
      </c>
      <c r="D4974" s="5">
        <v>8</v>
      </c>
    </row>
    <row r="4975" spans="1:4">
      <c r="A4975" s="4">
        <v>4974</v>
      </c>
      <c r="B4975" s="6">
        <v>188</v>
      </c>
      <c r="C4975" s="7">
        <v>45778</v>
      </c>
      <c r="D4975" s="5">
        <v>7</v>
      </c>
    </row>
    <row r="4976" spans="1:4">
      <c r="A4976" s="4">
        <v>4975</v>
      </c>
      <c r="B4976" s="6">
        <v>98</v>
      </c>
      <c r="C4976" s="7">
        <v>45776</v>
      </c>
      <c r="D4976" s="5">
        <v>11</v>
      </c>
    </row>
    <row r="4977" spans="1:4">
      <c r="A4977" s="4">
        <v>4976</v>
      </c>
      <c r="B4977" s="6">
        <v>214</v>
      </c>
      <c r="C4977" s="7">
        <v>45717</v>
      </c>
      <c r="D4977" s="5">
        <v>8</v>
      </c>
    </row>
    <row r="4978" spans="1:4">
      <c r="A4978" s="4">
        <v>4977</v>
      </c>
      <c r="B4978" s="6">
        <v>99</v>
      </c>
      <c r="C4978" s="7">
        <v>45753</v>
      </c>
      <c r="D4978" s="5">
        <v>6</v>
      </c>
    </row>
    <row r="4979" spans="1:4">
      <c r="A4979" s="4">
        <v>4978</v>
      </c>
      <c r="B4979" s="6">
        <v>320</v>
      </c>
      <c r="C4979" s="7">
        <v>45754</v>
      </c>
      <c r="D4979" s="5">
        <v>4</v>
      </c>
    </row>
    <row r="4980" spans="1:4">
      <c r="A4980" s="4">
        <v>4979</v>
      </c>
      <c r="B4980" s="6">
        <v>218</v>
      </c>
      <c r="C4980" s="7">
        <v>45742</v>
      </c>
      <c r="D4980" s="5">
        <v>5</v>
      </c>
    </row>
    <row r="4981" spans="1:4">
      <c r="A4981" s="4">
        <v>4980</v>
      </c>
      <c r="B4981" s="6">
        <v>342</v>
      </c>
      <c r="C4981" s="7">
        <v>45659</v>
      </c>
      <c r="D4981" s="5">
        <v>12</v>
      </c>
    </row>
    <row r="4982" spans="1:4">
      <c r="A4982" s="4">
        <v>4981</v>
      </c>
      <c r="B4982" s="6">
        <v>109</v>
      </c>
      <c r="C4982" s="7">
        <v>45748</v>
      </c>
      <c r="D4982" s="5">
        <v>8</v>
      </c>
    </row>
    <row r="4983" spans="1:4">
      <c r="A4983" s="4">
        <v>4982</v>
      </c>
      <c r="B4983" s="6">
        <v>379</v>
      </c>
      <c r="C4983" s="7">
        <v>45731</v>
      </c>
      <c r="D4983" s="5">
        <v>4</v>
      </c>
    </row>
    <row r="4984" spans="1:4">
      <c r="A4984" s="4">
        <v>4983</v>
      </c>
      <c r="B4984" s="6">
        <v>174</v>
      </c>
      <c r="C4984" s="7">
        <v>45667</v>
      </c>
      <c r="D4984" s="5">
        <v>11</v>
      </c>
    </row>
    <row r="4985" spans="1:4">
      <c r="A4985" s="4">
        <v>4984</v>
      </c>
      <c r="B4985" s="6">
        <v>137</v>
      </c>
      <c r="C4985" s="7">
        <v>45727</v>
      </c>
      <c r="D4985" s="5">
        <v>5</v>
      </c>
    </row>
    <row r="4986" spans="1:4">
      <c r="A4986" s="4">
        <v>4985</v>
      </c>
      <c r="B4986" s="6">
        <v>62</v>
      </c>
      <c r="C4986" s="7">
        <v>45838</v>
      </c>
      <c r="D4986" s="5">
        <v>10</v>
      </c>
    </row>
    <row r="4987" spans="1:4">
      <c r="A4987" s="4">
        <v>4986</v>
      </c>
      <c r="B4987" s="6">
        <v>279</v>
      </c>
      <c r="C4987" s="7">
        <v>45756</v>
      </c>
      <c r="D4987" s="5">
        <v>7</v>
      </c>
    </row>
    <row r="4988" spans="1:4">
      <c r="A4988" s="4">
        <v>4987</v>
      </c>
      <c r="B4988" s="6">
        <v>150</v>
      </c>
      <c r="C4988" s="7">
        <v>45827</v>
      </c>
      <c r="D4988" s="5">
        <v>7</v>
      </c>
    </row>
    <row r="4989" spans="1:4">
      <c r="A4989" s="4">
        <v>4988</v>
      </c>
      <c r="B4989" s="6">
        <v>34</v>
      </c>
      <c r="C4989" s="7">
        <v>45693</v>
      </c>
      <c r="D4989" s="5">
        <v>6</v>
      </c>
    </row>
    <row r="4990" spans="1:4">
      <c r="A4990" s="4">
        <v>4989</v>
      </c>
      <c r="B4990" s="6">
        <v>171</v>
      </c>
      <c r="C4990" s="7">
        <v>45836</v>
      </c>
      <c r="D4990" s="5">
        <v>6</v>
      </c>
    </row>
    <row r="4991" spans="1:4">
      <c r="A4991" s="4">
        <v>4990</v>
      </c>
      <c r="B4991" s="6">
        <v>344</v>
      </c>
      <c r="C4991" s="7">
        <v>45729</v>
      </c>
      <c r="D4991" s="5">
        <v>10</v>
      </c>
    </row>
    <row r="4992" spans="1:4">
      <c r="A4992" s="4">
        <v>4991</v>
      </c>
      <c r="B4992" s="6">
        <v>302</v>
      </c>
      <c r="C4992" s="7">
        <v>45790</v>
      </c>
      <c r="D4992" s="5">
        <v>7</v>
      </c>
    </row>
    <row r="4993" spans="1:4">
      <c r="A4993" s="4">
        <v>4992</v>
      </c>
      <c r="B4993" s="6">
        <v>309</v>
      </c>
      <c r="C4993" s="7">
        <v>45798</v>
      </c>
      <c r="D4993" s="5">
        <v>4</v>
      </c>
    </row>
    <row r="4994" spans="1:4">
      <c r="A4994" s="4">
        <v>4993</v>
      </c>
      <c r="B4994" s="6">
        <v>328</v>
      </c>
      <c r="C4994" s="7">
        <v>45663</v>
      </c>
      <c r="D4994" s="5">
        <v>5</v>
      </c>
    </row>
    <row r="4995" spans="1:4">
      <c r="A4995" s="4">
        <v>4994</v>
      </c>
      <c r="B4995" s="6">
        <v>226</v>
      </c>
      <c r="C4995" s="7">
        <v>45746</v>
      </c>
      <c r="D4995" s="5">
        <v>10</v>
      </c>
    </row>
    <row r="4996" spans="1:4">
      <c r="A4996" s="4">
        <v>4995</v>
      </c>
      <c r="B4996" s="6">
        <v>246</v>
      </c>
      <c r="C4996" s="7">
        <v>45802</v>
      </c>
      <c r="D4996" s="5">
        <v>8</v>
      </c>
    </row>
    <row r="4997" spans="1:4">
      <c r="A4997" s="4">
        <v>4996</v>
      </c>
      <c r="B4997" s="6">
        <v>164</v>
      </c>
      <c r="C4997" s="7">
        <v>45743</v>
      </c>
      <c r="D4997" s="5">
        <v>11</v>
      </c>
    </row>
    <row r="4998" spans="1:4">
      <c r="A4998" s="4">
        <v>4997</v>
      </c>
      <c r="B4998" s="6">
        <v>21</v>
      </c>
      <c r="C4998" s="7">
        <v>45722</v>
      </c>
      <c r="D4998" s="5">
        <v>7</v>
      </c>
    </row>
    <row r="4999" spans="1:4">
      <c r="A4999" s="4">
        <v>4998</v>
      </c>
      <c r="B4999" s="6">
        <v>368</v>
      </c>
      <c r="C4999" s="7">
        <v>45674</v>
      </c>
      <c r="D4999" s="5">
        <v>8</v>
      </c>
    </row>
    <row r="5000" spans="1:4">
      <c r="A5000" s="4">
        <v>4999</v>
      </c>
      <c r="B5000" s="6">
        <v>109</v>
      </c>
      <c r="C5000" s="7">
        <v>45665</v>
      </c>
      <c r="D5000" s="5">
        <v>9</v>
      </c>
    </row>
    <row r="5001" spans="1:4">
      <c r="A5001" s="4">
        <v>5000</v>
      </c>
      <c r="B5001" s="6">
        <v>341</v>
      </c>
      <c r="C5001" s="7">
        <v>45715</v>
      </c>
      <c r="D5001" s="5">
        <v>7</v>
      </c>
    </row>
    <row r="5002" spans="1:4">
      <c r="A5002" s="4">
        <v>5001</v>
      </c>
      <c r="B5002" s="6">
        <v>356</v>
      </c>
      <c r="C5002" s="7">
        <v>45744</v>
      </c>
      <c r="D5002" s="5">
        <v>12</v>
      </c>
    </row>
    <row r="5003" spans="1:4">
      <c r="A5003" s="4">
        <v>5002</v>
      </c>
      <c r="B5003" s="6">
        <v>264</v>
      </c>
      <c r="C5003" s="7">
        <v>45836</v>
      </c>
      <c r="D5003" s="5">
        <v>6</v>
      </c>
    </row>
    <row r="5004" spans="1:4">
      <c r="A5004" s="4">
        <v>5003</v>
      </c>
      <c r="B5004" s="6">
        <v>144</v>
      </c>
      <c r="C5004" s="7">
        <v>45769</v>
      </c>
      <c r="D5004" s="5">
        <v>12</v>
      </c>
    </row>
    <row r="5005" spans="1:4">
      <c r="A5005" s="4">
        <v>5004</v>
      </c>
      <c r="B5005" s="6">
        <v>321</v>
      </c>
      <c r="C5005" s="7">
        <v>45660</v>
      </c>
      <c r="D5005" s="5">
        <v>10</v>
      </c>
    </row>
    <row r="5006" spans="1:4">
      <c r="A5006" s="4">
        <v>5005</v>
      </c>
      <c r="B5006" s="6">
        <v>334</v>
      </c>
      <c r="C5006" s="7">
        <v>45755</v>
      </c>
      <c r="D5006" s="5">
        <v>11</v>
      </c>
    </row>
    <row r="5007" spans="1:4">
      <c r="A5007" s="4">
        <v>5006</v>
      </c>
      <c r="B5007" s="6">
        <v>244</v>
      </c>
      <c r="C5007" s="7">
        <v>45835</v>
      </c>
      <c r="D5007" s="5">
        <v>9</v>
      </c>
    </row>
    <row r="5008" spans="1:4">
      <c r="A5008" s="4">
        <v>5007</v>
      </c>
      <c r="B5008" s="6">
        <v>362</v>
      </c>
      <c r="C5008" s="7">
        <v>45800</v>
      </c>
      <c r="D5008" s="5">
        <v>4</v>
      </c>
    </row>
    <row r="5009" spans="1:4">
      <c r="A5009" s="4">
        <v>5008</v>
      </c>
      <c r="B5009" s="6">
        <v>270</v>
      </c>
      <c r="C5009" s="7">
        <v>45689</v>
      </c>
      <c r="D5009" s="5">
        <v>12</v>
      </c>
    </row>
    <row r="5010" spans="1:4">
      <c r="A5010" s="4">
        <v>5009</v>
      </c>
      <c r="B5010" s="6">
        <v>229</v>
      </c>
      <c r="C5010" s="7">
        <v>45810</v>
      </c>
      <c r="D5010" s="5">
        <v>8</v>
      </c>
    </row>
    <row r="5011" spans="1:4">
      <c r="A5011" s="4">
        <v>5010</v>
      </c>
      <c r="B5011" s="6">
        <v>10</v>
      </c>
      <c r="C5011" s="7">
        <v>45773</v>
      </c>
      <c r="D5011" s="5">
        <v>7</v>
      </c>
    </row>
    <row r="5012" spans="1:4">
      <c r="A5012" s="4">
        <v>5011</v>
      </c>
      <c r="B5012" s="6">
        <v>314</v>
      </c>
      <c r="C5012" s="7">
        <v>45741</v>
      </c>
      <c r="D5012" s="5">
        <v>11</v>
      </c>
    </row>
    <row r="5013" spans="1:4">
      <c r="A5013" s="4">
        <v>5012</v>
      </c>
      <c r="B5013" s="6">
        <v>5</v>
      </c>
      <c r="C5013" s="7">
        <v>45823</v>
      </c>
      <c r="D5013" s="5">
        <v>8</v>
      </c>
    </row>
    <row r="5014" spans="1:4">
      <c r="A5014" s="4">
        <v>5013</v>
      </c>
      <c r="B5014" s="6">
        <v>287</v>
      </c>
      <c r="C5014" s="7">
        <v>45783</v>
      </c>
      <c r="D5014" s="5">
        <v>6</v>
      </c>
    </row>
    <row r="5015" spans="1:4">
      <c r="A5015" s="4">
        <v>5014</v>
      </c>
      <c r="B5015" s="6">
        <v>76</v>
      </c>
      <c r="C5015" s="7">
        <v>45822</v>
      </c>
      <c r="D5015" s="5">
        <v>4</v>
      </c>
    </row>
    <row r="5016" spans="1:4">
      <c r="A5016" s="4">
        <v>5015</v>
      </c>
      <c r="B5016" s="6">
        <v>396</v>
      </c>
      <c r="C5016" s="7">
        <v>45742</v>
      </c>
      <c r="D5016" s="5">
        <v>5</v>
      </c>
    </row>
    <row r="5017" spans="1:4">
      <c r="A5017" s="4">
        <v>5016</v>
      </c>
      <c r="B5017" s="6">
        <v>46</v>
      </c>
      <c r="C5017" s="7">
        <v>45714</v>
      </c>
      <c r="D5017" s="5">
        <v>12</v>
      </c>
    </row>
    <row r="5018" spans="1:4">
      <c r="A5018" s="4">
        <v>5017</v>
      </c>
      <c r="B5018" s="6">
        <v>101</v>
      </c>
      <c r="C5018" s="7">
        <v>45838</v>
      </c>
      <c r="D5018" s="5">
        <v>8</v>
      </c>
    </row>
    <row r="5019" spans="1:4">
      <c r="A5019" s="4">
        <v>5018</v>
      </c>
      <c r="B5019" s="6">
        <v>153</v>
      </c>
      <c r="C5019" s="7">
        <v>45768</v>
      </c>
      <c r="D5019" s="5">
        <v>4</v>
      </c>
    </row>
    <row r="5020" spans="1:4">
      <c r="A5020" s="4">
        <v>5019</v>
      </c>
      <c r="B5020" s="6">
        <v>12</v>
      </c>
      <c r="C5020" s="7">
        <v>45758</v>
      </c>
      <c r="D5020" s="5">
        <v>11</v>
      </c>
    </row>
    <row r="5021" spans="1:4">
      <c r="A5021" s="4">
        <v>5020</v>
      </c>
      <c r="B5021" s="6">
        <v>373</v>
      </c>
      <c r="C5021" s="7">
        <v>45662</v>
      </c>
      <c r="D5021" s="5">
        <v>5</v>
      </c>
    </row>
    <row r="5022" spans="1:4">
      <c r="A5022" s="4">
        <v>5021</v>
      </c>
      <c r="B5022" s="6">
        <v>22</v>
      </c>
      <c r="C5022" s="7">
        <v>45790</v>
      </c>
      <c r="D5022" s="5">
        <v>10</v>
      </c>
    </row>
    <row r="5023" spans="1:4">
      <c r="A5023" s="4">
        <v>5022</v>
      </c>
      <c r="B5023" s="6">
        <v>187</v>
      </c>
      <c r="C5023" s="7">
        <v>45758</v>
      </c>
      <c r="D5023" s="5">
        <v>7</v>
      </c>
    </row>
    <row r="5024" spans="1:4">
      <c r="A5024" s="4">
        <v>5023</v>
      </c>
      <c r="B5024" s="6">
        <v>147</v>
      </c>
      <c r="C5024" s="7">
        <v>45720</v>
      </c>
      <c r="D5024" s="5">
        <v>7</v>
      </c>
    </row>
    <row r="5025" spans="1:4">
      <c r="A5025" s="4">
        <v>5024</v>
      </c>
      <c r="B5025" s="6">
        <v>55</v>
      </c>
      <c r="C5025" s="7">
        <v>45678</v>
      </c>
      <c r="D5025" s="5">
        <v>6</v>
      </c>
    </row>
    <row r="5026" spans="1:4">
      <c r="A5026" s="4">
        <v>5025</v>
      </c>
      <c r="B5026" s="6">
        <v>203</v>
      </c>
      <c r="C5026" s="7">
        <v>45835</v>
      </c>
      <c r="D5026" s="5">
        <v>6</v>
      </c>
    </row>
    <row r="5027" spans="1:4">
      <c r="A5027" s="4">
        <v>5026</v>
      </c>
      <c r="B5027" s="6">
        <v>30</v>
      </c>
      <c r="C5027" s="7">
        <v>45742</v>
      </c>
      <c r="D5027" s="5">
        <v>10</v>
      </c>
    </row>
    <row r="5028" spans="1:4">
      <c r="A5028" s="4">
        <v>5027</v>
      </c>
      <c r="B5028" s="6">
        <v>168</v>
      </c>
      <c r="C5028" s="7">
        <v>45756</v>
      </c>
      <c r="D5028" s="5">
        <v>7</v>
      </c>
    </row>
    <row r="5029" spans="1:4">
      <c r="A5029" s="4">
        <v>5028</v>
      </c>
      <c r="B5029" s="6">
        <v>80</v>
      </c>
      <c r="C5029" s="7">
        <v>45730</v>
      </c>
      <c r="D5029" s="5">
        <v>4</v>
      </c>
    </row>
    <row r="5030" spans="1:4">
      <c r="A5030" s="4">
        <v>5029</v>
      </c>
      <c r="B5030" s="6">
        <v>310</v>
      </c>
      <c r="C5030" s="7">
        <v>45670</v>
      </c>
      <c r="D5030" s="5">
        <v>5</v>
      </c>
    </row>
    <row r="5031" spans="1:4">
      <c r="A5031" s="4">
        <v>5030</v>
      </c>
      <c r="B5031" s="6">
        <v>112</v>
      </c>
      <c r="C5031" s="7">
        <v>45672</v>
      </c>
      <c r="D5031" s="5">
        <v>10</v>
      </c>
    </row>
    <row r="5032" spans="1:4">
      <c r="A5032" s="4">
        <v>5031</v>
      </c>
      <c r="B5032" s="6">
        <v>204</v>
      </c>
      <c r="C5032" s="7">
        <v>45677</v>
      </c>
      <c r="D5032" s="5">
        <v>8</v>
      </c>
    </row>
    <row r="5033" spans="1:4">
      <c r="A5033" s="4">
        <v>5032</v>
      </c>
      <c r="B5033" s="6">
        <v>254</v>
      </c>
      <c r="C5033" s="7">
        <v>45764</v>
      </c>
      <c r="D5033" s="5">
        <v>11</v>
      </c>
    </row>
    <row r="5034" spans="1:4">
      <c r="A5034" s="4">
        <v>5033</v>
      </c>
      <c r="B5034" s="6">
        <v>6</v>
      </c>
      <c r="C5034" s="7">
        <v>45772</v>
      </c>
      <c r="D5034" s="5">
        <v>7</v>
      </c>
    </row>
    <row r="5035" spans="1:4">
      <c r="A5035" s="4">
        <v>5034</v>
      </c>
      <c r="B5035" s="6">
        <v>181</v>
      </c>
      <c r="C5035" s="7">
        <v>45728</v>
      </c>
      <c r="D5035" s="5">
        <v>8</v>
      </c>
    </row>
    <row r="5036" spans="1:4">
      <c r="A5036" s="4">
        <v>5035</v>
      </c>
      <c r="B5036" s="6">
        <v>290</v>
      </c>
      <c r="C5036" s="7">
        <v>45781</v>
      </c>
      <c r="D5036" s="5">
        <v>9</v>
      </c>
    </row>
    <row r="5037" spans="1:4">
      <c r="A5037" s="4">
        <v>5036</v>
      </c>
      <c r="B5037" s="6">
        <v>126</v>
      </c>
      <c r="C5037" s="7">
        <v>45764</v>
      </c>
      <c r="D5037" s="5">
        <v>7</v>
      </c>
    </row>
    <row r="5038" spans="1:4">
      <c r="A5038" s="4">
        <v>5037</v>
      </c>
      <c r="B5038" s="6">
        <v>321</v>
      </c>
      <c r="C5038" s="7">
        <v>45668</v>
      </c>
      <c r="D5038" s="5">
        <v>12</v>
      </c>
    </row>
    <row r="5039" spans="1:4">
      <c r="A5039" s="4">
        <v>5038</v>
      </c>
      <c r="B5039" s="6">
        <v>348</v>
      </c>
      <c r="C5039" s="7">
        <v>45835</v>
      </c>
      <c r="D5039" s="5">
        <v>6</v>
      </c>
    </row>
    <row r="5040" spans="1:4">
      <c r="A5040" s="4">
        <v>5039</v>
      </c>
      <c r="B5040" s="6">
        <v>179</v>
      </c>
      <c r="C5040" s="7">
        <v>45790</v>
      </c>
      <c r="D5040" s="5">
        <v>12</v>
      </c>
    </row>
    <row r="5041" spans="1:4">
      <c r="A5041" s="4">
        <v>5040</v>
      </c>
      <c r="B5041" s="6">
        <v>70</v>
      </c>
      <c r="C5041" s="7">
        <v>45782</v>
      </c>
      <c r="D5041" s="5">
        <v>10</v>
      </c>
    </row>
    <row r="5042" spans="1:4">
      <c r="A5042" s="4">
        <v>5041</v>
      </c>
      <c r="B5042" s="6">
        <v>205</v>
      </c>
      <c r="C5042" s="7">
        <v>45788</v>
      </c>
      <c r="D5042" s="5">
        <v>11</v>
      </c>
    </row>
    <row r="5043" spans="1:4">
      <c r="A5043" s="4">
        <v>5042</v>
      </c>
      <c r="B5043" s="6">
        <v>82</v>
      </c>
      <c r="C5043" s="7">
        <v>45834</v>
      </c>
      <c r="D5043" s="5">
        <v>9</v>
      </c>
    </row>
    <row r="5044" spans="1:4">
      <c r="A5044" s="4">
        <v>5043</v>
      </c>
      <c r="B5044" s="6">
        <v>248</v>
      </c>
      <c r="C5044" s="7">
        <v>45769</v>
      </c>
      <c r="D5044" s="5">
        <v>4</v>
      </c>
    </row>
    <row r="5045" spans="1:4">
      <c r="A5045" s="4">
        <v>5044</v>
      </c>
      <c r="B5045" s="6">
        <v>162</v>
      </c>
      <c r="C5045" s="7">
        <v>45804</v>
      </c>
      <c r="D5045" s="5">
        <v>12</v>
      </c>
    </row>
    <row r="5046" spans="1:4">
      <c r="A5046" s="4">
        <v>5045</v>
      </c>
      <c r="B5046" s="6">
        <v>34</v>
      </c>
      <c r="C5046" s="7">
        <v>45671</v>
      </c>
      <c r="D5046" s="5">
        <v>8</v>
      </c>
    </row>
    <row r="5047" spans="1:4">
      <c r="A5047" s="4">
        <v>5046</v>
      </c>
      <c r="B5047" s="6">
        <v>107</v>
      </c>
      <c r="C5047" s="7">
        <v>45807</v>
      </c>
      <c r="D5047" s="5">
        <v>7</v>
      </c>
    </row>
    <row r="5048" spans="1:4">
      <c r="A5048" s="4">
        <v>5047</v>
      </c>
      <c r="B5048" s="6">
        <v>254</v>
      </c>
      <c r="C5048" s="7">
        <v>45818</v>
      </c>
      <c r="D5048" s="5">
        <v>11</v>
      </c>
    </row>
    <row r="5049" spans="1:4">
      <c r="A5049" s="4">
        <v>5048</v>
      </c>
      <c r="B5049" s="6">
        <v>242</v>
      </c>
      <c r="C5049" s="7">
        <v>45699</v>
      </c>
      <c r="D5049" s="5">
        <v>8</v>
      </c>
    </row>
    <row r="5050" spans="1:4">
      <c r="A5050" s="4">
        <v>5049</v>
      </c>
      <c r="B5050" s="6">
        <v>95</v>
      </c>
      <c r="C5050" s="7">
        <v>45681</v>
      </c>
      <c r="D5050" s="5">
        <v>6</v>
      </c>
    </row>
    <row r="5051" spans="1:4">
      <c r="A5051" s="4">
        <v>5050</v>
      </c>
      <c r="B5051" s="6">
        <v>357</v>
      </c>
      <c r="C5051" s="7">
        <v>45737</v>
      </c>
      <c r="D5051" s="5">
        <v>4</v>
      </c>
    </row>
    <row r="5052" spans="1:4">
      <c r="A5052" s="4">
        <v>5051</v>
      </c>
      <c r="B5052" s="6">
        <v>228</v>
      </c>
      <c r="C5052" s="7">
        <v>45797</v>
      </c>
      <c r="D5052" s="5">
        <v>5</v>
      </c>
    </row>
    <row r="5053" spans="1:4">
      <c r="A5053" s="4">
        <v>5052</v>
      </c>
      <c r="B5053" s="6">
        <v>388</v>
      </c>
      <c r="C5053" s="7">
        <v>45743</v>
      </c>
      <c r="D5053" s="5">
        <v>12</v>
      </c>
    </row>
    <row r="5054" spans="1:4">
      <c r="A5054" s="4">
        <v>5053</v>
      </c>
      <c r="B5054" s="6">
        <v>261</v>
      </c>
      <c r="C5054" s="7">
        <v>45691</v>
      </c>
      <c r="D5054" s="5">
        <v>8</v>
      </c>
    </row>
    <row r="5055" spans="1:4">
      <c r="A5055" s="4">
        <v>5054</v>
      </c>
      <c r="B5055" s="6">
        <v>309</v>
      </c>
      <c r="C5055" s="7">
        <v>45828</v>
      </c>
      <c r="D5055" s="5">
        <v>4</v>
      </c>
    </row>
    <row r="5056" spans="1:4">
      <c r="A5056" s="4">
        <v>5055</v>
      </c>
      <c r="B5056" s="6">
        <v>343</v>
      </c>
      <c r="C5056" s="7">
        <v>45681</v>
      </c>
      <c r="D5056" s="5">
        <v>11</v>
      </c>
    </row>
    <row r="5057" spans="1:4">
      <c r="A5057" s="4">
        <v>5056</v>
      </c>
      <c r="B5057" s="6">
        <v>193</v>
      </c>
      <c r="C5057" s="7">
        <v>45770</v>
      </c>
      <c r="D5057" s="5">
        <v>5</v>
      </c>
    </row>
    <row r="5058" spans="1:4">
      <c r="A5058" s="4">
        <v>5057</v>
      </c>
      <c r="B5058" s="6">
        <v>167</v>
      </c>
      <c r="C5058" s="7">
        <v>45784</v>
      </c>
      <c r="D5058" s="5">
        <v>10</v>
      </c>
    </row>
    <row r="5059" spans="1:4">
      <c r="A5059" s="4">
        <v>5058</v>
      </c>
      <c r="B5059" s="6">
        <v>99</v>
      </c>
      <c r="C5059" s="7">
        <v>45740</v>
      </c>
      <c r="D5059" s="5">
        <v>7</v>
      </c>
    </row>
    <row r="5060" spans="1:4">
      <c r="A5060" s="4">
        <v>5059</v>
      </c>
      <c r="B5060" s="6">
        <v>181</v>
      </c>
      <c r="C5060" s="7">
        <v>45791</v>
      </c>
      <c r="D5060" s="5">
        <v>7</v>
      </c>
    </row>
    <row r="5061" spans="1:4">
      <c r="A5061" s="4">
        <v>5060</v>
      </c>
      <c r="B5061" s="6">
        <v>366</v>
      </c>
      <c r="C5061" s="7">
        <v>45703</v>
      </c>
      <c r="D5061" s="5">
        <v>6</v>
      </c>
    </row>
    <row r="5062" spans="1:4">
      <c r="A5062" s="4">
        <v>5061</v>
      </c>
      <c r="B5062" s="6">
        <v>334</v>
      </c>
      <c r="C5062" s="7">
        <v>45716</v>
      </c>
      <c r="D5062" s="5">
        <v>6</v>
      </c>
    </row>
    <row r="5063" spans="1:4">
      <c r="A5063" s="4">
        <v>5062</v>
      </c>
      <c r="B5063" s="6">
        <v>106</v>
      </c>
      <c r="C5063" s="7">
        <v>45667</v>
      </c>
      <c r="D5063" s="5">
        <v>10</v>
      </c>
    </row>
    <row r="5064" spans="1:4">
      <c r="A5064" s="4">
        <v>5063</v>
      </c>
      <c r="B5064" s="6">
        <v>66</v>
      </c>
      <c r="C5064" s="7">
        <v>45838</v>
      </c>
      <c r="D5064" s="5">
        <v>7</v>
      </c>
    </row>
    <row r="5065" spans="1:4">
      <c r="A5065" s="4">
        <v>5064</v>
      </c>
      <c r="B5065" s="6">
        <v>116</v>
      </c>
      <c r="C5065" s="7">
        <v>45812</v>
      </c>
      <c r="D5065" s="5">
        <v>4</v>
      </c>
    </row>
    <row r="5066" spans="1:4">
      <c r="A5066" s="4">
        <v>5065</v>
      </c>
      <c r="B5066" s="6">
        <v>247</v>
      </c>
      <c r="C5066" s="7">
        <v>45800</v>
      </c>
      <c r="D5066" s="5">
        <v>5</v>
      </c>
    </row>
    <row r="5067" spans="1:4">
      <c r="A5067" s="4">
        <v>5066</v>
      </c>
      <c r="B5067" s="6">
        <v>58</v>
      </c>
      <c r="C5067" s="7">
        <v>45683</v>
      </c>
      <c r="D5067" s="5">
        <v>10</v>
      </c>
    </row>
    <row r="5068" spans="1:4">
      <c r="A5068" s="4">
        <v>5067</v>
      </c>
      <c r="B5068" s="6">
        <v>49</v>
      </c>
      <c r="C5068" s="7">
        <v>45659</v>
      </c>
      <c r="D5068" s="5">
        <v>8</v>
      </c>
    </row>
    <row r="5069" spans="1:4">
      <c r="A5069" s="4">
        <v>5068</v>
      </c>
      <c r="B5069" s="6">
        <v>8</v>
      </c>
      <c r="C5069" s="7">
        <v>45828</v>
      </c>
      <c r="D5069" s="5">
        <v>11</v>
      </c>
    </row>
    <row r="5070" spans="1:4">
      <c r="A5070" s="4">
        <v>5069</v>
      </c>
      <c r="B5070" s="6">
        <v>22</v>
      </c>
      <c r="C5070" s="7">
        <v>45716</v>
      </c>
      <c r="D5070" s="5">
        <v>7</v>
      </c>
    </row>
    <row r="5071" spans="1:4">
      <c r="A5071" s="4">
        <v>5070</v>
      </c>
      <c r="B5071" s="6">
        <v>98</v>
      </c>
      <c r="C5071" s="7">
        <v>45788</v>
      </c>
      <c r="D5071" s="5">
        <v>8</v>
      </c>
    </row>
    <row r="5072" spans="1:4">
      <c r="A5072" s="4">
        <v>5071</v>
      </c>
      <c r="B5072" s="6">
        <v>285</v>
      </c>
      <c r="C5072" s="7">
        <v>45772</v>
      </c>
      <c r="D5072" s="5">
        <v>9</v>
      </c>
    </row>
    <row r="5073" spans="1:4">
      <c r="A5073" s="4">
        <v>5072</v>
      </c>
      <c r="B5073" s="6">
        <v>317</v>
      </c>
      <c r="C5073" s="7">
        <v>45785</v>
      </c>
      <c r="D5073" s="5">
        <v>7</v>
      </c>
    </row>
    <row r="5074" spans="1:4">
      <c r="A5074" s="4">
        <v>5073</v>
      </c>
      <c r="B5074" s="6">
        <v>171</v>
      </c>
      <c r="C5074" s="7">
        <v>45693</v>
      </c>
      <c r="D5074" s="5">
        <v>12</v>
      </c>
    </row>
    <row r="5075" spans="1:4">
      <c r="A5075" s="4">
        <v>5074</v>
      </c>
      <c r="B5075" s="6">
        <v>247</v>
      </c>
      <c r="C5075" s="7">
        <v>45690</v>
      </c>
      <c r="D5075" s="5">
        <v>6</v>
      </c>
    </row>
    <row r="5076" spans="1:4">
      <c r="A5076" s="4">
        <v>5075</v>
      </c>
      <c r="B5076" s="6">
        <v>179</v>
      </c>
      <c r="C5076" s="7">
        <v>45658</v>
      </c>
      <c r="D5076" s="5">
        <v>12</v>
      </c>
    </row>
    <row r="5077" spans="1:4">
      <c r="A5077" s="4">
        <v>5076</v>
      </c>
      <c r="B5077" s="6">
        <v>148</v>
      </c>
      <c r="C5077" s="7">
        <v>45690</v>
      </c>
      <c r="D5077" s="5">
        <v>10</v>
      </c>
    </row>
    <row r="5078" spans="1:4">
      <c r="A5078" s="4">
        <v>5077</v>
      </c>
      <c r="B5078" s="6">
        <v>149</v>
      </c>
      <c r="C5078" s="7">
        <v>45828</v>
      </c>
      <c r="D5078" s="5">
        <v>11</v>
      </c>
    </row>
    <row r="5079" spans="1:4">
      <c r="A5079" s="4">
        <v>5078</v>
      </c>
      <c r="B5079" s="6">
        <v>6</v>
      </c>
      <c r="C5079" s="7">
        <v>45738</v>
      </c>
      <c r="D5079" s="5">
        <v>9</v>
      </c>
    </row>
    <row r="5080" spans="1:4">
      <c r="A5080" s="4">
        <v>5079</v>
      </c>
      <c r="B5080" s="6">
        <v>221</v>
      </c>
      <c r="C5080" s="7">
        <v>45695</v>
      </c>
      <c r="D5080" s="5">
        <v>4</v>
      </c>
    </row>
    <row r="5081" spans="1:4">
      <c r="A5081" s="4">
        <v>5080</v>
      </c>
      <c r="B5081" s="6">
        <v>255</v>
      </c>
      <c r="C5081" s="7">
        <v>45805</v>
      </c>
      <c r="D5081" s="5">
        <v>12</v>
      </c>
    </row>
    <row r="5082" spans="1:4">
      <c r="A5082" s="4">
        <v>5081</v>
      </c>
      <c r="B5082" s="6">
        <v>328</v>
      </c>
      <c r="C5082" s="7">
        <v>45660</v>
      </c>
      <c r="D5082" s="5">
        <v>8</v>
      </c>
    </row>
    <row r="5083" spans="1:4">
      <c r="A5083" s="4">
        <v>5082</v>
      </c>
      <c r="B5083" s="6">
        <v>345</v>
      </c>
      <c r="C5083" s="7">
        <v>45832</v>
      </c>
      <c r="D5083" s="5">
        <v>7</v>
      </c>
    </row>
    <row r="5084" spans="1:4">
      <c r="A5084" s="4">
        <v>5083</v>
      </c>
      <c r="B5084" s="6">
        <v>208</v>
      </c>
      <c r="C5084" s="7">
        <v>45825</v>
      </c>
      <c r="D5084" s="5">
        <v>11</v>
      </c>
    </row>
    <row r="5085" spans="1:4">
      <c r="A5085" s="4">
        <v>5084</v>
      </c>
      <c r="B5085" s="6">
        <v>99</v>
      </c>
      <c r="C5085" s="7">
        <v>45683</v>
      </c>
      <c r="D5085" s="5">
        <v>8</v>
      </c>
    </row>
    <row r="5086" spans="1:4">
      <c r="A5086" s="4">
        <v>5085</v>
      </c>
      <c r="B5086" s="6">
        <v>236</v>
      </c>
      <c r="C5086" s="7">
        <v>45695</v>
      </c>
      <c r="D5086" s="5">
        <v>6</v>
      </c>
    </row>
    <row r="5087" spans="1:4">
      <c r="A5087" s="4">
        <v>5086</v>
      </c>
      <c r="B5087" s="6">
        <v>270</v>
      </c>
      <c r="C5087" s="7">
        <v>45772</v>
      </c>
      <c r="D5087" s="5">
        <v>4</v>
      </c>
    </row>
    <row r="5088" spans="1:4">
      <c r="A5088" s="4">
        <v>5087</v>
      </c>
      <c r="B5088" s="6">
        <v>195</v>
      </c>
      <c r="C5088" s="7">
        <v>45704</v>
      </c>
      <c r="D5088" s="5">
        <v>5</v>
      </c>
    </row>
    <row r="5089" spans="1:4">
      <c r="A5089" s="4">
        <v>5088</v>
      </c>
      <c r="B5089" s="6">
        <v>164</v>
      </c>
      <c r="C5089" s="7">
        <v>45837</v>
      </c>
      <c r="D5089" s="5">
        <v>12</v>
      </c>
    </row>
    <row r="5090" spans="1:4">
      <c r="A5090" s="4">
        <v>5089</v>
      </c>
      <c r="B5090" s="6">
        <v>231</v>
      </c>
      <c r="C5090" s="7">
        <v>45672</v>
      </c>
      <c r="D5090" s="5">
        <v>8</v>
      </c>
    </row>
    <row r="5091" spans="1:4">
      <c r="A5091" s="4">
        <v>5090</v>
      </c>
      <c r="B5091" s="6">
        <v>342</v>
      </c>
      <c r="C5091" s="7">
        <v>45821</v>
      </c>
      <c r="D5091" s="5">
        <v>4</v>
      </c>
    </row>
    <row r="5092" spans="1:4">
      <c r="A5092" s="4">
        <v>5091</v>
      </c>
      <c r="B5092" s="6">
        <v>397</v>
      </c>
      <c r="C5092" s="7">
        <v>45819</v>
      </c>
      <c r="D5092" s="5">
        <v>11</v>
      </c>
    </row>
    <row r="5093" spans="1:4">
      <c r="A5093" s="4">
        <v>5092</v>
      </c>
      <c r="B5093" s="6">
        <v>191</v>
      </c>
      <c r="C5093" s="7">
        <v>45833</v>
      </c>
      <c r="D5093" s="5">
        <v>5</v>
      </c>
    </row>
    <row r="5094" spans="1:4">
      <c r="A5094" s="4">
        <v>5093</v>
      </c>
      <c r="B5094" s="6">
        <v>250</v>
      </c>
      <c r="C5094" s="7">
        <v>45698</v>
      </c>
      <c r="D5094" s="5">
        <v>10</v>
      </c>
    </row>
    <row r="5095" spans="1:4">
      <c r="A5095" s="4">
        <v>5094</v>
      </c>
      <c r="B5095" s="6">
        <v>190</v>
      </c>
      <c r="C5095" s="7">
        <v>45816</v>
      </c>
      <c r="D5095" s="5">
        <v>7</v>
      </c>
    </row>
    <row r="5096" spans="1:4">
      <c r="A5096" s="4">
        <v>5095</v>
      </c>
      <c r="B5096" s="6">
        <v>259</v>
      </c>
      <c r="C5096" s="7">
        <v>45791</v>
      </c>
      <c r="D5096" s="5">
        <v>7</v>
      </c>
    </row>
    <row r="5097" spans="1:4">
      <c r="A5097" s="4">
        <v>5096</v>
      </c>
      <c r="B5097" s="6">
        <v>205</v>
      </c>
      <c r="C5097" s="7">
        <v>45766</v>
      </c>
      <c r="D5097" s="5">
        <v>6</v>
      </c>
    </row>
    <row r="5098" spans="1:4">
      <c r="A5098" s="4">
        <v>5097</v>
      </c>
      <c r="B5098" s="6">
        <v>383</v>
      </c>
      <c r="C5098" s="7">
        <v>45769</v>
      </c>
      <c r="D5098" s="5">
        <v>6</v>
      </c>
    </row>
    <row r="5099" spans="1:4">
      <c r="A5099" s="4">
        <v>5098</v>
      </c>
      <c r="B5099" s="6">
        <v>224</v>
      </c>
      <c r="C5099" s="7">
        <v>45803</v>
      </c>
      <c r="D5099" s="5">
        <v>10</v>
      </c>
    </row>
    <row r="5100" spans="1:4">
      <c r="A5100" s="4">
        <v>5099</v>
      </c>
      <c r="B5100" s="6">
        <v>68</v>
      </c>
      <c r="C5100" s="7">
        <v>45827</v>
      </c>
      <c r="D5100" s="5">
        <v>7</v>
      </c>
    </row>
    <row r="5101" spans="1:4">
      <c r="A5101" s="4">
        <v>5100</v>
      </c>
      <c r="B5101" s="6">
        <v>69</v>
      </c>
      <c r="C5101" s="7">
        <v>45711</v>
      </c>
      <c r="D5101" s="5">
        <v>4</v>
      </c>
    </row>
    <row r="5102" spans="1:4">
      <c r="A5102" s="4">
        <v>5101</v>
      </c>
      <c r="B5102" s="6">
        <v>264</v>
      </c>
      <c r="C5102" s="7">
        <v>45660</v>
      </c>
      <c r="D5102" s="5">
        <v>5</v>
      </c>
    </row>
    <row r="5103" spans="1:4">
      <c r="A5103" s="4">
        <v>5102</v>
      </c>
      <c r="B5103" s="6">
        <v>371</v>
      </c>
      <c r="C5103" s="7">
        <v>45791</v>
      </c>
      <c r="D5103" s="5">
        <v>10</v>
      </c>
    </row>
    <row r="5104" spans="1:4">
      <c r="A5104" s="4">
        <v>5103</v>
      </c>
      <c r="B5104" s="6">
        <v>380</v>
      </c>
      <c r="C5104" s="7">
        <v>45826</v>
      </c>
      <c r="D5104" s="5">
        <v>8</v>
      </c>
    </row>
    <row r="5105" spans="1:4">
      <c r="A5105" s="4">
        <v>5104</v>
      </c>
      <c r="B5105" s="6">
        <v>244</v>
      </c>
      <c r="C5105" s="7">
        <v>45802</v>
      </c>
      <c r="D5105" s="5">
        <v>11</v>
      </c>
    </row>
    <row r="5106" spans="1:4">
      <c r="A5106" s="4">
        <v>5105</v>
      </c>
      <c r="B5106" s="6">
        <v>27</v>
      </c>
      <c r="C5106" s="7">
        <v>45766</v>
      </c>
      <c r="D5106" s="5">
        <v>7</v>
      </c>
    </row>
    <row r="5107" spans="1:4">
      <c r="A5107" s="4">
        <v>5106</v>
      </c>
      <c r="B5107" s="6">
        <v>50</v>
      </c>
      <c r="C5107" s="7">
        <v>45760</v>
      </c>
      <c r="D5107" s="5">
        <v>8</v>
      </c>
    </row>
    <row r="5108" spans="1:4">
      <c r="A5108" s="4">
        <v>5107</v>
      </c>
      <c r="B5108" s="6">
        <v>277</v>
      </c>
      <c r="C5108" s="7">
        <v>45772</v>
      </c>
      <c r="D5108" s="5">
        <v>9</v>
      </c>
    </row>
    <row r="5109" spans="1:4">
      <c r="A5109" s="4">
        <v>5108</v>
      </c>
      <c r="B5109" s="6">
        <v>29</v>
      </c>
      <c r="C5109" s="7">
        <v>45701</v>
      </c>
      <c r="D5109" s="5">
        <v>7</v>
      </c>
    </row>
    <row r="5110" spans="1:4">
      <c r="A5110" s="4">
        <v>5109</v>
      </c>
      <c r="B5110" s="6">
        <v>170</v>
      </c>
      <c r="C5110" s="7">
        <v>45802</v>
      </c>
      <c r="D5110" s="5">
        <v>12</v>
      </c>
    </row>
    <row r="5111" spans="1:4">
      <c r="A5111" s="4">
        <v>5110</v>
      </c>
      <c r="B5111" s="6">
        <v>259</v>
      </c>
      <c r="C5111" s="7">
        <v>45821</v>
      </c>
      <c r="D5111" s="5">
        <v>6</v>
      </c>
    </row>
    <row r="5112" spans="1:4">
      <c r="A5112" s="4">
        <v>5111</v>
      </c>
      <c r="B5112" s="6">
        <v>53</v>
      </c>
      <c r="C5112" s="7">
        <v>45833</v>
      </c>
      <c r="D5112" s="5">
        <v>12</v>
      </c>
    </row>
    <row r="5113" spans="1:4">
      <c r="A5113" s="4">
        <v>5112</v>
      </c>
      <c r="B5113" s="6">
        <v>64</v>
      </c>
      <c r="C5113" s="7">
        <v>45708</v>
      </c>
      <c r="D5113" s="5">
        <v>10</v>
      </c>
    </row>
    <row r="5114" spans="1:4">
      <c r="A5114" s="4">
        <v>5113</v>
      </c>
      <c r="B5114" s="6">
        <v>61</v>
      </c>
      <c r="C5114" s="7">
        <v>45819</v>
      </c>
      <c r="D5114" s="5">
        <v>11</v>
      </c>
    </row>
    <row r="5115" spans="1:4">
      <c r="A5115" s="4">
        <v>5114</v>
      </c>
      <c r="B5115" s="6">
        <v>285</v>
      </c>
      <c r="C5115" s="7">
        <v>45729</v>
      </c>
      <c r="D5115" s="5">
        <v>9</v>
      </c>
    </row>
    <row r="5116" spans="1:4">
      <c r="A5116" s="4">
        <v>5115</v>
      </c>
      <c r="B5116" s="6">
        <v>97</v>
      </c>
      <c r="C5116" s="7">
        <v>45725</v>
      </c>
      <c r="D5116" s="5">
        <v>4</v>
      </c>
    </row>
    <row r="5117" spans="1:4">
      <c r="A5117" s="4">
        <v>5116</v>
      </c>
      <c r="B5117" s="6">
        <v>30</v>
      </c>
      <c r="C5117" s="7">
        <v>45699</v>
      </c>
      <c r="D5117" s="5">
        <v>12</v>
      </c>
    </row>
    <row r="5118" spans="1:4">
      <c r="A5118" s="4">
        <v>5117</v>
      </c>
      <c r="B5118" s="6">
        <v>156</v>
      </c>
      <c r="C5118" s="7">
        <v>45744</v>
      </c>
      <c r="D5118" s="5">
        <v>8</v>
      </c>
    </row>
    <row r="5119" spans="1:4">
      <c r="A5119" s="4">
        <v>5118</v>
      </c>
      <c r="B5119" s="6">
        <v>306</v>
      </c>
      <c r="C5119" s="7">
        <v>45740</v>
      </c>
      <c r="D5119" s="5">
        <v>7</v>
      </c>
    </row>
    <row r="5120" spans="1:4">
      <c r="A5120" s="4">
        <v>5119</v>
      </c>
      <c r="B5120" s="6">
        <v>327</v>
      </c>
      <c r="C5120" s="7">
        <v>45788</v>
      </c>
      <c r="D5120" s="5">
        <v>11</v>
      </c>
    </row>
    <row r="5121" spans="1:4">
      <c r="A5121" s="4">
        <v>5120</v>
      </c>
      <c r="B5121" s="6">
        <v>310</v>
      </c>
      <c r="C5121" s="7">
        <v>45760</v>
      </c>
      <c r="D5121" s="5">
        <v>8</v>
      </c>
    </row>
    <row r="5122" spans="1:4">
      <c r="A5122" s="4">
        <v>5121</v>
      </c>
      <c r="B5122" s="6">
        <v>124</v>
      </c>
      <c r="C5122" s="7">
        <v>45774</v>
      </c>
      <c r="D5122" s="5">
        <v>6</v>
      </c>
    </row>
    <row r="5123" spans="1:4">
      <c r="A5123" s="4">
        <v>5122</v>
      </c>
      <c r="B5123" s="6">
        <v>90</v>
      </c>
      <c r="C5123" s="7">
        <v>45673</v>
      </c>
      <c r="D5123" s="5">
        <v>4</v>
      </c>
    </row>
    <row r="5124" spans="1:4">
      <c r="A5124" s="4">
        <v>5123</v>
      </c>
      <c r="B5124" s="6">
        <v>372</v>
      </c>
      <c r="C5124" s="7">
        <v>45800</v>
      </c>
      <c r="D5124" s="5">
        <v>5</v>
      </c>
    </row>
    <row r="5125" spans="1:4">
      <c r="A5125" s="4">
        <v>5124</v>
      </c>
      <c r="B5125" s="6">
        <v>18</v>
      </c>
      <c r="C5125" s="7">
        <v>45685</v>
      </c>
      <c r="D5125" s="5">
        <v>12</v>
      </c>
    </row>
    <row r="5126" spans="1:4">
      <c r="A5126" s="4">
        <v>5125</v>
      </c>
      <c r="B5126" s="6">
        <v>194</v>
      </c>
      <c r="C5126" s="7">
        <v>45827</v>
      </c>
      <c r="D5126" s="5">
        <v>8</v>
      </c>
    </row>
    <row r="5127" spans="1:4">
      <c r="A5127" s="4">
        <v>5126</v>
      </c>
      <c r="B5127" s="6">
        <v>337</v>
      </c>
      <c r="C5127" s="7">
        <v>45681</v>
      </c>
      <c r="D5127" s="5">
        <v>4</v>
      </c>
    </row>
    <row r="5128" spans="1:4">
      <c r="A5128" s="4">
        <v>5127</v>
      </c>
      <c r="B5128" s="6">
        <v>199</v>
      </c>
      <c r="C5128" s="7">
        <v>45669</v>
      </c>
      <c r="D5128" s="5">
        <v>11</v>
      </c>
    </row>
    <row r="5129" spans="1:4">
      <c r="A5129" s="4">
        <v>5128</v>
      </c>
      <c r="B5129" s="6">
        <v>374</v>
      </c>
      <c r="C5129" s="7">
        <v>45680</v>
      </c>
      <c r="D5129" s="5">
        <v>5</v>
      </c>
    </row>
    <row r="5130" spans="1:4">
      <c r="A5130" s="4">
        <v>5129</v>
      </c>
      <c r="B5130" s="6">
        <v>53</v>
      </c>
      <c r="C5130" s="7">
        <v>45783</v>
      </c>
      <c r="D5130" s="5">
        <v>10</v>
      </c>
    </row>
    <row r="5131" spans="1:4">
      <c r="A5131" s="4">
        <v>5130</v>
      </c>
      <c r="B5131" s="6">
        <v>208</v>
      </c>
      <c r="C5131" s="7">
        <v>45696</v>
      </c>
      <c r="D5131" s="5">
        <v>7</v>
      </c>
    </row>
    <row r="5132" spans="1:4">
      <c r="A5132" s="4">
        <v>5131</v>
      </c>
      <c r="B5132" s="6">
        <v>268</v>
      </c>
      <c r="C5132" s="7">
        <v>45665</v>
      </c>
      <c r="D5132" s="5">
        <v>7</v>
      </c>
    </row>
    <row r="5133" spans="1:4">
      <c r="A5133" s="4">
        <v>5132</v>
      </c>
      <c r="B5133" s="6">
        <v>203</v>
      </c>
      <c r="C5133" s="7">
        <v>45712</v>
      </c>
      <c r="D5133" s="5">
        <v>6</v>
      </c>
    </row>
    <row r="5134" spans="1:4">
      <c r="A5134" s="4">
        <v>5133</v>
      </c>
      <c r="B5134" s="6">
        <v>198</v>
      </c>
      <c r="C5134" s="7">
        <v>45806</v>
      </c>
      <c r="D5134" s="5">
        <v>6</v>
      </c>
    </row>
    <row r="5135" spans="1:4">
      <c r="A5135" s="4">
        <v>5134</v>
      </c>
      <c r="B5135" s="6">
        <v>170</v>
      </c>
      <c r="C5135" s="7">
        <v>45694</v>
      </c>
      <c r="D5135" s="5">
        <v>10</v>
      </c>
    </row>
    <row r="5136" spans="1:4">
      <c r="A5136" s="4">
        <v>5135</v>
      </c>
      <c r="B5136" s="6">
        <v>370</v>
      </c>
      <c r="C5136" s="7">
        <v>45696</v>
      </c>
      <c r="D5136" s="5">
        <v>7</v>
      </c>
    </row>
    <row r="5137" spans="1:4">
      <c r="A5137" s="4">
        <v>5136</v>
      </c>
      <c r="B5137" s="6">
        <v>389</v>
      </c>
      <c r="C5137" s="7">
        <v>45725</v>
      </c>
      <c r="D5137" s="5">
        <v>4</v>
      </c>
    </row>
    <row r="5138" spans="1:4">
      <c r="A5138" s="4">
        <v>5137</v>
      </c>
      <c r="B5138" s="6">
        <v>282</v>
      </c>
      <c r="C5138" s="7">
        <v>45777</v>
      </c>
      <c r="D5138" s="5">
        <v>5</v>
      </c>
    </row>
    <row r="5139" spans="1:4">
      <c r="A5139" s="4">
        <v>5138</v>
      </c>
      <c r="B5139" s="6">
        <v>288</v>
      </c>
      <c r="C5139" s="7">
        <v>45737</v>
      </c>
      <c r="D5139" s="5">
        <v>10</v>
      </c>
    </row>
    <row r="5140" spans="1:4">
      <c r="A5140" s="4">
        <v>5139</v>
      </c>
      <c r="B5140" s="6">
        <v>30</v>
      </c>
      <c r="C5140" s="7">
        <v>45806</v>
      </c>
      <c r="D5140" s="5">
        <v>8</v>
      </c>
    </row>
    <row r="5141" spans="1:4">
      <c r="A5141" s="4">
        <v>5140</v>
      </c>
      <c r="B5141" s="6">
        <v>74</v>
      </c>
      <c r="C5141" s="7">
        <v>45662</v>
      </c>
      <c r="D5141" s="5">
        <v>11</v>
      </c>
    </row>
    <row r="5142" spans="1:4">
      <c r="A5142" s="4">
        <v>5141</v>
      </c>
      <c r="B5142" s="6">
        <v>130</v>
      </c>
      <c r="C5142" s="7">
        <v>45752</v>
      </c>
      <c r="D5142" s="5">
        <v>7</v>
      </c>
    </row>
    <row r="5143" spans="1:4">
      <c r="A5143" s="4">
        <v>5142</v>
      </c>
      <c r="B5143" s="6">
        <v>11</v>
      </c>
      <c r="C5143" s="7">
        <v>45809</v>
      </c>
      <c r="D5143" s="5">
        <v>8</v>
      </c>
    </row>
    <row r="5144" spans="1:4">
      <c r="A5144" s="4">
        <v>5143</v>
      </c>
      <c r="B5144" s="6">
        <v>320</v>
      </c>
      <c r="C5144" s="7">
        <v>45832</v>
      </c>
      <c r="D5144" s="5">
        <v>9</v>
      </c>
    </row>
    <row r="5145" spans="1:4">
      <c r="A5145" s="4">
        <v>5144</v>
      </c>
      <c r="B5145" s="6">
        <v>220</v>
      </c>
      <c r="C5145" s="7">
        <v>45771</v>
      </c>
      <c r="D5145" s="5">
        <v>7</v>
      </c>
    </row>
    <row r="5146" spans="1:4">
      <c r="A5146" s="4">
        <v>5145</v>
      </c>
      <c r="B5146" s="6">
        <v>317</v>
      </c>
      <c r="C5146" s="7">
        <v>45744</v>
      </c>
      <c r="D5146" s="5">
        <v>12</v>
      </c>
    </row>
    <row r="5147" spans="1:4">
      <c r="A5147" s="4">
        <v>5146</v>
      </c>
      <c r="B5147" s="6">
        <v>328</v>
      </c>
      <c r="C5147" s="7">
        <v>45751</v>
      </c>
      <c r="D5147" s="5">
        <v>6</v>
      </c>
    </row>
    <row r="5148" spans="1:4">
      <c r="A5148" s="4">
        <v>5147</v>
      </c>
      <c r="B5148" s="6">
        <v>330</v>
      </c>
      <c r="C5148" s="7">
        <v>45665</v>
      </c>
      <c r="D5148" s="5">
        <v>12</v>
      </c>
    </row>
    <row r="5149" spans="1:4">
      <c r="A5149" s="4">
        <v>5148</v>
      </c>
      <c r="B5149" s="6">
        <v>247</v>
      </c>
      <c r="C5149" s="7">
        <v>45675</v>
      </c>
      <c r="D5149" s="5">
        <v>10</v>
      </c>
    </row>
    <row r="5150" spans="1:4">
      <c r="A5150" s="4">
        <v>5149</v>
      </c>
      <c r="B5150" s="6">
        <v>43</v>
      </c>
      <c r="C5150" s="7">
        <v>45698</v>
      </c>
      <c r="D5150" s="5">
        <v>11</v>
      </c>
    </row>
    <row r="5151" spans="1:4">
      <c r="A5151" s="4">
        <v>5150</v>
      </c>
      <c r="B5151" s="6">
        <v>273</v>
      </c>
      <c r="C5151" s="7">
        <v>45769</v>
      </c>
      <c r="D5151" s="5">
        <v>9</v>
      </c>
    </row>
    <row r="5152" spans="1:4">
      <c r="A5152" s="4">
        <v>5151</v>
      </c>
      <c r="B5152" s="6">
        <v>388</v>
      </c>
      <c r="C5152" s="7">
        <v>45726</v>
      </c>
      <c r="D5152" s="5">
        <v>4</v>
      </c>
    </row>
    <row r="5153" spans="1:4">
      <c r="A5153" s="4">
        <v>5152</v>
      </c>
      <c r="B5153" s="6">
        <v>292</v>
      </c>
      <c r="C5153" s="7">
        <v>45821</v>
      </c>
      <c r="D5153" s="5">
        <v>12</v>
      </c>
    </row>
    <row r="5154" spans="1:4">
      <c r="A5154" s="4">
        <v>5153</v>
      </c>
      <c r="B5154" s="6">
        <v>247</v>
      </c>
      <c r="C5154" s="7">
        <v>45793</v>
      </c>
      <c r="D5154" s="5">
        <v>8</v>
      </c>
    </row>
    <row r="5155" spans="1:4">
      <c r="A5155" s="4">
        <v>5154</v>
      </c>
      <c r="B5155" s="6">
        <v>90</v>
      </c>
      <c r="C5155" s="7">
        <v>45665</v>
      </c>
      <c r="D5155" s="5">
        <v>7</v>
      </c>
    </row>
    <row r="5156" spans="1:4">
      <c r="A5156" s="4">
        <v>5155</v>
      </c>
      <c r="B5156" s="6">
        <v>103</v>
      </c>
      <c r="C5156" s="7">
        <v>45677</v>
      </c>
      <c r="D5156" s="5">
        <v>11</v>
      </c>
    </row>
    <row r="5157" spans="1:4">
      <c r="A5157" s="4">
        <v>5156</v>
      </c>
      <c r="B5157" s="6">
        <v>360</v>
      </c>
      <c r="C5157" s="7">
        <v>45746</v>
      </c>
      <c r="D5157" s="5">
        <v>8</v>
      </c>
    </row>
    <row r="5158" spans="1:4">
      <c r="A5158" s="4">
        <v>5157</v>
      </c>
      <c r="B5158" s="6">
        <v>68</v>
      </c>
      <c r="C5158" s="7">
        <v>45789</v>
      </c>
      <c r="D5158" s="5">
        <v>6</v>
      </c>
    </row>
    <row r="5159" spans="1:4">
      <c r="A5159" s="4">
        <v>5158</v>
      </c>
      <c r="B5159" s="6">
        <v>22</v>
      </c>
      <c r="C5159" s="7">
        <v>45817</v>
      </c>
      <c r="D5159" s="5">
        <v>4</v>
      </c>
    </row>
    <row r="5160" spans="1:4">
      <c r="A5160" s="4">
        <v>5159</v>
      </c>
      <c r="B5160" s="6">
        <v>118</v>
      </c>
      <c r="C5160" s="7">
        <v>45675</v>
      </c>
      <c r="D5160" s="5">
        <v>5</v>
      </c>
    </row>
    <row r="5161" spans="1:4">
      <c r="A5161" s="4">
        <v>5160</v>
      </c>
      <c r="B5161" s="6">
        <v>77</v>
      </c>
      <c r="C5161" s="7">
        <v>45787</v>
      </c>
      <c r="D5161" s="5">
        <v>12</v>
      </c>
    </row>
    <row r="5162" spans="1:4">
      <c r="A5162" s="4">
        <v>5161</v>
      </c>
      <c r="B5162" s="6">
        <v>112</v>
      </c>
      <c r="C5162" s="7">
        <v>45777</v>
      </c>
      <c r="D5162" s="5">
        <v>8</v>
      </c>
    </row>
    <row r="5163" spans="1:4">
      <c r="A5163" s="4">
        <v>5162</v>
      </c>
      <c r="B5163" s="6">
        <v>115</v>
      </c>
      <c r="C5163" s="7">
        <v>45723</v>
      </c>
      <c r="D5163" s="5">
        <v>4</v>
      </c>
    </row>
    <row r="5164" spans="1:4">
      <c r="A5164" s="4">
        <v>5163</v>
      </c>
      <c r="B5164" s="6">
        <v>291</v>
      </c>
      <c r="C5164" s="7">
        <v>45690</v>
      </c>
      <c r="D5164" s="5">
        <v>11</v>
      </c>
    </row>
    <row r="5165" spans="1:4">
      <c r="A5165" s="4">
        <v>5164</v>
      </c>
      <c r="B5165" s="6">
        <v>140</v>
      </c>
      <c r="C5165" s="7">
        <v>45776</v>
      </c>
      <c r="D5165" s="5">
        <v>5</v>
      </c>
    </row>
    <row r="5166" spans="1:4">
      <c r="A5166" s="4">
        <v>5165</v>
      </c>
      <c r="B5166" s="6">
        <v>132</v>
      </c>
      <c r="C5166" s="7">
        <v>45717</v>
      </c>
      <c r="D5166" s="5">
        <v>10</v>
      </c>
    </row>
    <row r="5167" spans="1:4">
      <c r="A5167" s="4">
        <v>5166</v>
      </c>
      <c r="B5167" s="6">
        <v>22</v>
      </c>
      <c r="C5167" s="7">
        <v>45832</v>
      </c>
      <c r="D5167" s="5">
        <v>7</v>
      </c>
    </row>
    <row r="5168" spans="1:4">
      <c r="A5168" s="4">
        <v>5167</v>
      </c>
      <c r="B5168" s="6">
        <v>254</v>
      </c>
      <c r="C5168" s="7">
        <v>45667</v>
      </c>
      <c r="D5168" s="5">
        <v>7</v>
      </c>
    </row>
    <row r="5169" spans="1:4">
      <c r="A5169" s="4">
        <v>5168</v>
      </c>
      <c r="B5169" s="6">
        <v>220</v>
      </c>
      <c r="C5169" s="7">
        <v>45791</v>
      </c>
      <c r="D5169" s="5">
        <v>6</v>
      </c>
    </row>
    <row r="5170" spans="1:4">
      <c r="A5170" s="4">
        <v>5169</v>
      </c>
      <c r="B5170" s="6">
        <v>39</v>
      </c>
      <c r="C5170" s="7">
        <v>45767</v>
      </c>
      <c r="D5170" s="5">
        <v>6</v>
      </c>
    </row>
    <row r="5171" spans="1:4">
      <c r="A5171" s="4">
        <v>5170</v>
      </c>
      <c r="B5171" s="6">
        <v>42</v>
      </c>
      <c r="C5171" s="7">
        <v>45674</v>
      </c>
      <c r="D5171" s="5">
        <v>10</v>
      </c>
    </row>
    <row r="5172" spans="1:4">
      <c r="A5172" s="4">
        <v>5171</v>
      </c>
      <c r="B5172" s="6">
        <v>378</v>
      </c>
      <c r="C5172" s="7">
        <v>45714</v>
      </c>
      <c r="D5172" s="5">
        <v>7</v>
      </c>
    </row>
    <row r="5173" spans="1:4">
      <c r="A5173" s="4">
        <v>5172</v>
      </c>
      <c r="B5173" s="6">
        <v>176</v>
      </c>
      <c r="C5173" s="7">
        <v>45747</v>
      </c>
      <c r="D5173" s="5">
        <v>4</v>
      </c>
    </row>
    <row r="5174" spans="1:4">
      <c r="A5174" s="4">
        <v>5173</v>
      </c>
      <c r="B5174" s="6">
        <v>37</v>
      </c>
      <c r="C5174" s="7">
        <v>45738</v>
      </c>
      <c r="D5174" s="5">
        <v>5</v>
      </c>
    </row>
    <row r="5175" spans="1:4">
      <c r="A5175" s="4">
        <v>5174</v>
      </c>
      <c r="B5175" s="6">
        <v>38</v>
      </c>
      <c r="C5175" s="7">
        <v>45682</v>
      </c>
      <c r="D5175" s="5">
        <v>10</v>
      </c>
    </row>
    <row r="5176" spans="1:4">
      <c r="A5176" s="4">
        <v>5175</v>
      </c>
      <c r="B5176" s="6">
        <v>18</v>
      </c>
      <c r="C5176" s="7">
        <v>45695</v>
      </c>
      <c r="D5176" s="5">
        <v>8</v>
      </c>
    </row>
    <row r="5177" spans="1:4">
      <c r="A5177" s="4">
        <v>5176</v>
      </c>
      <c r="B5177" s="6">
        <v>138</v>
      </c>
      <c r="C5177" s="7">
        <v>45738</v>
      </c>
      <c r="D5177" s="5">
        <v>11</v>
      </c>
    </row>
    <row r="5178" spans="1:4">
      <c r="A5178" s="4">
        <v>5177</v>
      </c>
      <c r="B5178" s="6">
        <v>288</v>
      </c>
      <c r="C5178" s="7">
        <v>45712</v>
      </c>
      <c r="D5178" s="5">
        <v>7</v>
      </c>
    </row>
    <row r="5179" spans="1:4">
      <c r="A5179" s="4">
        <v>5178</v>
      </c>
      <c r="B5179" s="6">
        <v>368</v>
      </c>
      <c r="C5179" s="7">
        <v>45793</v>
      </c>
      <c r="D5179" s="5">
        <v>8</v>
      </c>
    </row>
    <row r="5180" spans="1:4">
      <c r="A5180" s="4">
        <v>5179</v>
      </c>
      <c r="B5180" s="6">
        <v>265</v>
      </c>
      <c r="C5180" s="7">
        <v>45695</v>
      </c>
      <c r="D5180" s="5">
        <v>9</v>
      </c>
    </row>
    <row r="5181" spans="1:4">
      <c r="A5181" s="4">
        <v>5180</v>
      </c>
      <c r="B5181" s="6">
        <v>363</v>
      </c>
      <c r="C5181" s="7">
        <v>45774</v>
      </c>
      <c r="D5181" s="5">
        <v>7</v>
      </c>
    </row>
    <row r="5182" spans="1:4">
      <c r="A5182" s="4">
        <v>5181</v>
      </c>
      <c r="B5182" s="6">
        <v>190</v>
      </c>
      <c r="C5182" s="7">
        <v>45811</v>
      </c>
      <c r="D5182" s="5">
        <v>12</v>
      </c>
    </row>
    <row r="5183" spans="1:4">
      <c r="A5183" s="4">
        <v>5182</v>
      </c>
      <c r="B5183" s="6">
        <v>100</v>
      </c>
      <c r="C5183" s="7">
        <v>45691</v>
      </c>
      <c r="D5183" s="5">
        <v>6</v>
      </c>
    </row>
    <row r="5184" spans="1:4">
      <c r="A5184" s="4">
        <v>5183</v>
      </c>
      <c r="B5184" s="6">
        <v>372</v>
      </c>
      <c r="C5184" s="7">
        <v>45784</v>
      </c>
      <c r="D5184" s="5">
        <v>12</v>
      </c>
    </row>
    <row r="5185" spans="1:4">
      <c r="A5185" s="4">
        <v>5184</v>
      </c>
      <c r="B5185" s="6">
        <v>136</v>
      </c>
      <c r="C5185" s="7">
        <v>45834</v>
      </c>
      <c r="D5185" s="5">
        <v>10</v>
      </c>
    </row>
    <row r="5186" spans="1:4">
      <c r="A5186" s="4">
        <v>5185</v>
      </c>
      <c r="B5186" s="6">
        <v>122</v>
      </c>
      <c r="C5186" s="7">
        <v>45783</v>
      </c>
      <c r="D5186" s="5">
        <v>11</v>
      </c>
    </row>
    <row r="5187" spans="1:4">
      <c r="A5187" s="4">
        <v>5186</v>
      </c>
      <c r="B5187" s="6">
        <v>46</v>
      </c>
      <c r="C5187" s="7">
        <v>45784</v>
      </c>
      <c r="D5187" s="5">
        <v>9</v>
      </c>
    </row>
    <row r="5188" spans="1:4">
      <c r="A5188" s="4">
        <v>5187</v>
      </c>
      <c r="B5188" s="6">
        <v>266</v>
      </c>
      <c r="C5188" s="7">
        <v>45720</v>
      </c>
      <c r="D5188" s="5">
        <v>4</v>
      </c>
    </row>
    <row r="5189" spans="1:4">
      <c r="A5189" s="4">
        <v>5188</v>
      </c>
      <c r="B5189" s="6">
        <v>255</v>
      </c>
      <c r="C5189" s="7">
        <v>45710</v>
      </c>
      <c r="D5189" s="5">
        <v>12</v>
      </c>
    </row>
    <row r="5190" spans="1:4">
      <c r="A5190" s="4">
        <v>5189</v>
      </c>
      <c r="B5190" s="6">
        <v>274</v>
      </c>
      <c r="C5190" s="7">
        <v>45681</v>
      </c>
      <c r="D5190" s="5">
        <v>8</v>
      </c>
    </row>
    <row r="5191" spans="1:4">
      <c r="A5191" s="4">
        <v>5190</v>
      </c>
      <c r="B5191" s="6">
        <v>96</v>
      </c>
      <c r="C5191" s="7">
        <v>45733</v>
      </c>
      <c r="D5191" s="5">
        <v>7</v>
      </c>
    </row>
    <row r="5192" spans="1:4">
      <c r="A5192" s="4">
        <v>5191</v>
      </c>
      <c r="B5192" s="6">
        <v>307</v>
      </c>
      <c r="C5192" s="7">
        <v>45738</v>
      </c>
      <c r="D5192" s="5">
        <v>11</v>
      </c>
    </row>
    <row r="5193" spans="1:4">
      <c r="A5193" s="4">
        <v>5192</v>
      </c>
      <c r="B5193" s="6">
        <v>336</v>
      </c>
      <c r="C5193" s="7">
        <v>45838</v>
      </c>
      <c r="D5193" s="5">
        <v>8</v>
      </c>
    </row>
    <row r="5194" spans="1:4">
      <c r="A5194" s="4">
        <v>5193</v>
      </c>
      <c r="B5194" s="6">
        <v>193</v>
      </c>
      <c r="C5194" s="7">
        <v>45813</v>
      </c>
      <c r="D5194" s="5">
        <v>6</v>
      </c>
    </row>
    <row r="5195" spans="1:4">
      <c r="A5195" s="4">
        <v>5194</v>
      </c>
      <c r="B5195" s="6">
        <v>189</v>
      </c>
      <c r="C5195" s="7">
        <v>45766</v>
      </c>
      <c r="D5195" s="5">
        <v>4</v>
      </c>
    </row>
    <row r="5196" spans="1:4">
      <c r="A5196" s="4">
        <v>5195</v>
      </c>
      <c r="B5196" s="6">
        <v>329</v>
      </c>
      <c r="C5196" s="7">
        <v>45718</v>
      </c>
      <c r="D5196" s="5">
        <v>5</v>
      </c>
    </row>
    <row r="5197" spans="1:4">
      <c r="A5197" s="4">
        <v>5196</v>
      </c>
      <c r="B5197" s="6">
        <v>100</v>
      </c>
      <c r="C5197" s="7">
        <v>45783</v>
      </c>
      <c r="D5197" s="5">
        <v>12</v>
      </c>
    </row>
    <row r="5198" spans="1:4">
      <c r="A5198" s="4">
        <v>5197</v>
      </c>
      <c r="B5198" s="6">
        <v>298</v>
      </c>
      <c r="C5198" s="7">
        <v>45687</v>
      </c>
      <c r="D5198" s="5">
        <v>8</v>
      </c>
    </row>
    <row r="5199" spans="1:4">
      <c r="A5199" s="4">
        <v>5198</v>
      </c>
      <c r="B5199" s="6">
        <v>90</v>
      </c>
      <c r="C5199" s="7">
        <v>45834</v>
      </c>
      <c r="D5199" s="5">
        <v>4</v>
      </c>
    </row>
    <row r="5200" spans="1:4">
      <c r="A5200" s="4">
        <v>5199</v>
      </c>
      <c r="B5200" s="6">
        <v>248</v>
      </c>
      <c r="C5200" s="7">
        <v>45678</v>
      </c>
      <c r="D5200" s="5">
        <v>11</v>
      </c>
    </row>
    <row r="5201" spans="1:4">
      <c r="A5201" s="4">
        <v>5200</v>
      </c>
      <c r="B5201" s="6">
        <v>176</v>
      </c>
      <c r="C5201" s="7">
        <v>45658</v>
      </c>
      <c r="D5201" s="5">
        <v>5</v>
      </c>
    </row>
    <row r="5202" spans="1:4">
      <c r="A5202" s="4">
        <v>5201</v>
      </c>
      <c r="B5202" s="6">
        <v>190</v>
      </c>
      <c r="C5202" s="7">
        <v>45789</v>
      </c>
      <c r="D5202" s="5">
        <v>10</v>
      </c>
    </row>
    <row r="5203" spans="1:4">
      <c r="A5203" s="4">
        <v>5202</v>
      </c>
      <c r="B5203" s="6">
        <v>389</v>
      </c>
      <c r="C5203" s="7">
        <v>45770</v>
      </c>
      <c r="D5203" s="5">
        <v>7</v>
      </c>
    </row>
    <row r="5204" spans="1:4">
      <c r="A5204" s="4">
        <v>5203</v>
      </c>
      <c r="B5204" s="6">
        <v>383</v>
      </c>
      <c r="C5204" s="7">
        <v>45785</v>
      </c>
      <c r="D5204" s="5">
        <v>7</v>
      </c>
    </row>
    <row r="5205" spans="1:4">
      <c r="A5205" s="4">
        <v>5204</v>
      </c>
      <c r="B5205" s="6">
        <v>165</v>
      </c>
      <c r="C5205" s="7">
        <v>45740</v>
      </c>
      <c r="D5205" s="5">
        <v>6</v>
      </c>
    </row>
    <row r="5206" spans="1:4">
      <c r="A5206" s="4">
        <v>5205</v>
      </c>
      <c r="B5206" s="6">
        <v>282</v>
      </c>
      <c r="C5206" s="7">
        <v>45702</v>
      </c>
      <c r="D5206" s="5">
        <v>6</v>
      </c>
    </row>
    <row r="5207" spans="1:4">
      <c r="A5207" s="4">
        <v>5206</v>
      </c>
      <c r="B5207" s="6">
        <v>202</v>
      </c>
      <c r="C5207" s="7">
        <v>45777</v>
      </c>
      <c r="D5207" s="5">
        <v>10</v>
      </c>
    </row>
    <row r="5208" spans="1:4">
      <c r="A5208" s="4">
        <v>5207</v>
      </c>
      <c r="B5208" s="6">
        <v>187</v>
      </c>
      <c r="C5208" s="7">
        <v>45783</v>
      </c>
      <c r="D5208" s="5">
        <v>7</v>
      </c>
    </row>
    <row r="5209" spans="1:4">
      <c r="A5209" s="4">
        <v>5208</v>
      </c>
      <c r="B5209" s="6">
        <v>32</v>
      </c>
      <c r="C5209" s="7">
        <v>45683</v>
      </c>
      <c r="D5209" s="5">
        <v>4</v>
      </c>
    </row>
    <row r="5210" spans="1:4">
      <c r="A5210" s="4">
        <v>5209</v>
      </c>
      <c r="B5210" s="6">
        <v>32</v>
      </c>
      <c r="C5210" s="7">
        <v>45782</v>
      </c>
      <c r="D5210" s="5">
        <v>5</v>
      </c>
    </row>
    <row r="5211" spans="1:4">
      <c r="A5211" s="4">
        <v>5210</v>
      </c>
      <c r="B5211" s="6">
        <v>67</v>
      </c>
      <c r="C5211" s="7">
        <v>45673</v>
      </c>
      <c r="D5211" s="5">
        <v>10</v>
      </c>
    </row>
    <row r="5212" spans="1:4">
      <c r="A5212" s="4">
        <v>5211</v>
      </c>
      <c r="B5212" s="6">
        <v>44</v>
      </c>
      <c r="C5212" s="7">
        <v>45831</v>
      </c>
      <c r="D5212" s="5">
        <v>8</v>
      </c>
    </row>
    <row r="5213" spans="1:4">
      <c r="A5213" s="4">
        <v>5212</v>
      </c>
      <c r="B5213" s="6">
        <v>321</v>
      </c>
      <c r="C5213" s="7">
        <v>45747</v>
      </c>
      <c r="D5213" s="5">
        <v>11</v>
      </c>
    </row>
    <row r="5214" spans="1:4">
      <c r="A5214" s="4">
        <v>5213</v>
      </c>
      <c r="B5214" s="6">
        <v>31</v>
      </c>
      <c r="C5214" s="7">
        <v>45701</v>
      </c>
      <c r="D5214" s="5">
        <v>7</v>
      </c>
    </row>
    <row r="5215" spans="1:4">
      <c r="A5215" s="4">
        <v>5214</v>
      </c>
      <c r="B5215" s="6">
        <v>389</v>
      </c>
      <c r="C5215" s="7">
        <v>45762</v>
      </c>
      <c r="D5215" s="5">
        <v>8</v>
      </c>
    </row>
    <row r="5216" spans="1:4">
      <c r="A5216" s="4">
        <v>5215</v>
      </c>
      <c r="B5216" s="6">
        <v>76</v>
      </c>
      <c r="C5216" s="7">
        <v>45729</v>
      </c>
      <c r="D5216" s="5">
        <v>9</v>
      </c>
    </row>
    <row r="5217" spans="1:4">
      <c r="A5217" s="4">
        <v>5216</v>
      </c>
      <c r="B5217" s="6">
        <v>236</v>
      </c>
      <c r="C5217" s="7">
        <v>45696</v>
      </c>
      <c r="D5217" s="5">
        <v>7</v>
      </c>
    </row>
    <row r="5218" spans="1:4">
      <c r="A5218" s="4">
        <v>5217</v>
      </c>
      <c r="B5218" s="6">
        <v>297</v>
      </c>
      <c r="C5218" s="7">
        <v>45775</v>
      </c>
      <c r="D5218" s="5">
        <v>12</v>
      </c>
    </row>
    <row r="5219" spans="1:4">
      <c r="A5219" s="4">
        <v>5218</v>
      </c>
      <c r="B5219" s="6">
        <v>192</v>
      </c>
      <c r="C5219" s="7">
        <v>45690</v>
      </c>
      <c r="D5219" s="5">
        <v>6</v>
      </c>
    </row>
    <row r="5220" spans="1:4">
      <c r="A5220" s="4">
        <v>5219</v>
      </c>
      <c r="B5220" s="6">
        <v>193</v>
      </c>
      <c r="C5220" s="7">
        <v>45660</v>
      </c>
      <c r="D5220" s="5">
        <v>12</v>
      </c>
    </row>
    <row r="5221" spans="1:4">
      <c r="A5221" s="4">
        <v>5220</v>
      </c>
      <c r="B5221" s="6">
        <v>219</v>
      </c>
      <c r="C5221" s="7">
        <v>45660</v>
      </c>
      <c r="D5221" s="5">
        <v>10</v>
      </c>
    </row>
    <row r="5222" spans="1:4">
      <c r="A5222" s="4">
        <v>5221</v>
      </c>
      <c r="B5222" s="6">
        <v>150</v>
      </c>
      <c r="C5222" s="7">
        <v>45719</v>
      </c>
      <c r="D5222" s="5">
        <v>11</v>
      </c>
    </row>
    <row r="5223" spans="1:4">
      <c r="A5223" s="4">
        <v>5222</v>
      </c>
      <c r="B5223" s="6">
        <v>290</v>
      </c>
      <c r="C5223" s="7">
        <v>45714</v>
      </c>
      <c r="D5223" s="5">
        <v>9</v>
      </c>
    </row>
    <row r="5224" spans="1:4">
      <c r="A5224" s="4">
        <v>5223</v>
      </c>
      <c r="B5224" s="6">
        <v>293</v>
      </c>
      <c r="C5224" s="7">
        <v>45731</v>
      </c>
      <c r="D5224" s="5">
        <v>4</v>
      </c>
    </row>
    <row r="5225" spans="1:4">
      <c r="A5225" s="4">
        <v>5224</v>
      </c>
      <c r="B5225" s="6">
        <v>113</v>
      </c>
      <c r="C5225" s="7">
        <v>45668</v>
      </c>
      <c r="D5225" s="5">
        <v>12</v>
      </c>
    </row>
    <row r="5226" spans="1:4">
      <c r="A5226" s="4">
        <v>5225</v>
      </c>
      <c r="B5226" s="6">
        <v>270</v>
      </c>
      <c r="C5226" s="7">
        <v>45791</v>
      </c>
      <c r="D5226" s="5">
        <v>8</v>
      </c>
    </row>
    <row r="5227" spans="1:4">
      <c r="A5227" s="4">
        <v>5226</v>
      </c>
      <c r="B5227" s="6">
        <v>352</v>
      </c>
      <c r="C5227" s="7">
        <v>45692</v>
      </c>
      <c r="D5227" s="5">
        <v>7</v>
      </c>
    </row>
    <row r="5228" spans="1:4">
      <c r="A5228" s="4">
        <v>5227</v>
      </c>
      <c r="B5228" s="6">
        <v>47</v>
      </c>
      <c r="C5228" s="7">
        <v>45705</v>
      </c>
      <c r="D5228" s="5">
        <v>11</v>
      </c>
    </row>
    <row r="5229" spans="1:4">
      <c r="A5229" s="4">
        <v>5228</v>
      </c>
      <c r="B5229" s="6">
        <v>304</v>
      </c>
      <c r="C5229" s="7">
        <v>45735</v>
      </c>
      <c r="D5229" s="5">
        <v>8</v>
      </c>
    </row>
    <row r="5230" spans="1:4">
      <c r="A5230" s="4">
        <v>5229</v>
      </c>
      <c r="B5230" s="6">
        <v>360</v>
      </c>
      <c r="C5230" s="7">
        <v>45806</v>
      </c>
      <c r="D5230" s="5">
        <v>6</v>
      </c>
    </row>
    <row r="5231" spans="1:4">
      <c r="A5231" s="4">
        <v>5230</v>
      </c>
      <c r="B5231" s="6">
        <v>218</v>
      </c>
      <c r="C5231" s="7">
        <v>45703</v>
      </c>
      <c r="D5231" s="5">
        <v>4</v>
      </c>
    </row>
    <row r="5232" spans="1:4">
      <c r="A5232" s="4">
        <v>5231</v>
      </c>
      <c r="B5232" s="6">
        <v>230</v>
      </c>
      <c r="C5232" s="7">
        <v>45774</v>
      </c>
      <c r="D5232" s="5">
        <v>5</v>
      </c>
    </row>
    <row r="5233" spans="1:4">
      <c r="A5233" s="4">
        <v>5232</v>
      </c>
      <c r="B5233" s="6">
        <v>81</v>
      </c>
      <c r="C5233" s="7">
        <v>45679</v>
      </c>
      <c r="D5233" s="5">
        <v>12</v>
      </c>
    </row>
    <row r="5234" spans="1:4">
      <c r="A5234" s="4">
        <v>5233</v>
      </c>
      <c r="B5234" s="6">
        <v>66</v>
      </c>
      <c r="C5234" s="7">
        <v>45727</v>
      </c>
      <c r="D5234" s="5">
        <v>8</v>
      </c>
    </row>
    <row r="5235" spans="1:4">
      <c r="A5235" s="4">
        <v>5234</v>
      </c>
      <c r="B5235" s="6">
        <v>16</v>
      </c>
      <c r="C5235" s="7">
        <v>45712</v>
      </c>
      <c r="D5235" s="5">
        <v>4</v>
      </c>
    </row>
    <row r="5236" spans="1:4">
      <c r="A5236" s="4">
        <v>5235</v>
      </c>
      <c r="B5236" s="6">
        <v>247</v>
      </c>
      <c r="C5236" s="7">
        <v>45759</v>
      </c>
      <c r="D5236" s="5">
        <v>11</v>
      </c>
    </row>
    <row r="5237" spans="1:4">
      <c r="A5237" s="4">
        <v>5236</v>
      </c>
      <c r="B5237" s="6">
        <v>22</v>
      </c>
      <c r="C5237" s="7">
        <v>45690</v>
      </c>
      <c r="D5237" s="5">
        <v>5</v>
      </c>
    </row>
    <row r="5238" spans="1:4">
      <c r="A5238" s="4">
        <v>5237</v>
      </c>
      <c r="B5238" s="6">
        <v>57</v>
      </c>
      <c r="C5238" s="7">
        <v>45696</v>
      </c>
      <c r="D5238" s="5">
        <v>10</v>
      </c>
    </row>
    <row r="5239" spans="1:4">
      <c r="A5239" s="4">
        <v>5238</v>
      </c>
      <c r="B5239" s="6">
        <v>87</v>
      </c>
      <c r="C5239" s="7">
        <v>45787</v>
      </c>
      <c r="D5239" s="5">
        <v>7</v>
      </c>
    </row>
    <row r="5240" spans="1:4">
      <c r="A5240" s="4">
        <v>5239</v>
      </c>
      <c r="B5240" s="6">
        <v>356</v>
      </c>
      <c r="C5240" s="7">
        <v>45739</v>
      </c>
      <c r="D5240" s="5">
        <v>7</v>
      </c>
    </row>
    <row r="5241" spans="1:4">
      <c r="A5241" s="4">
        <v>5240</v>
      </c>
      <c r="B5241" s="6">
        <v>36</v>
      </c>
      <c r="C5241" s="7">
        <v>45669</v>
      </c>
      <c r="D5241" s="5">
        <v>6</v>
      </c>
    </row>
    <row r="5242" spans="1:4">
      <c r="A5242" s="4">
        <v>5241</v>
      </c>
      <c r="B5242" s="6">
        <v>396</v>
      </c>
      <c r="C5242" s="7">
        <v>45753</v>
      </c>
      <c r="D5242" s="5">
        <v>6</v>
      </c>
    </row>
    <row r="5243" spans="1:4">
      <c r="A5243" s="4">
        <v>5242</v>
      </c>
      <c r="B5243" s="6">
        <v>304</v>
      </c>
      <c r="C5243" s="7">
        <v>45669</v>
      </c>
      <c r="D5243" s="5">
        <v>10</v>
      </c>
    </row>
    <row r="5244" spans="1:4">
      <c r="A5244" s="4">
        <v>5243</v>
      </c>
      <c r="B5244" s="6">
        <v>109</v>
      </c>
      <c r="C5244" s="7">
        <v>45791</v>
      </c>
      <c r="D5244" s="5">
        <v>7</v>
      </c>
    </row>
    <row r="5245" spans="1:4">
      <c r="A5245" s="4">
        <v>5244</v>
      </c>
      <c r="B5245" s="6">
        <v>369</v>
      </c>
      <c r="C5245" s="7">
        <v>45700</v>
      </c>
      <c r="D5245" s="5">
        <v>4</v>
      </c>
    </row>
    <row r="5246" spans="1:4">
      <c r="A5246" s="4">
        <v>5245</v>
      </c>
      <c r="B5246" s="6">
        <v>177</v>
      </c>
      <c r="C5246" s="7">
        <v>45798</v>
      </c>
      <c r="D5246" s="5">
        <v>5</v>
      </c>
    </row>
    <row r="5247" spans="1:4">
      <c r="A5247" s="4">
        <v>5246</v>
      </c>
      <c r="B5247" s="6">
        <v>342</v>
      </c>
      <c r="C5247" s="7">
        <v>45820</v>
      </c>
      <c r="D5247" s="5">
        <v>10</v>
      </c>
    </row>
    <row r="5248" spans="1:4">
      <c r="A5248" s="4">
        <v>5247</v>
      </c>
      <c r="B5248" s="6">
        <v>378</v>
      </c>
      <c r="C5248" s="7">
        <v>45780</v>
      </c>
      <c r="D5248" s="5">
        <v>8</v>
      </c>
    </row>
    <row r="5249" spans="1:4">
      <c r="A5249" s="4">
        <v>5248</v>
      </c>
      <c r="B5249" s="6">
        <v>60</v>
      </c>
      <c r="C5249" s="7">
        <v>45719</v>
      </c>
      <c r="D5249" s="5">
        <v>11</v>
      </c>
    </row>
    <row r="5250" spans="1:4">
      <c r="A5250" s="4">
        <v>5249</v>
      </c>
      <c r="B5250" s="6">
        <v>51</v>
      </c>
      <c r="C5250" s="7">
        <v>45729</v>
      </c>
      <c r="D5250" s="5">
        <v>7</v>
      </c>
    </row>
    <row r="5251" spans="1:4">
      <c r="A5251" s="4">
        <v>5250</v>
      </c>
      <c r="B5251" s="6">
        <v>94</v>
      </c>
      <c r="C5251" s="7">
        <v>45709</v>
      </c>
      <c r="D5251" s="5">
        <v>8</v>
      </c>
    </row>
    <row r="5252" spans="1:4">
      <c r="A5252" s="4">
        <v>5251</v>
      </c>
      <c r="B5252" s="6">
        <v>298</v>
      </c>
      <c r="C5252" s="7">
        <v>45823</v>
      </c>
      <c r="D5252" s="5">
        <v>9</v>
      </c>
    </row>
    <row r="5253" spans="1:4">
      <c r="A5253" s="4">
        <v>5252</v>
      </c>
      <c r="B5253" s="6">
        <v>9</v>
      </c>
      <c r="C5253" s="7">
        <v>45813</v>
      </c>
      <c r="D5253" s="5">
        <v>7</v>
      </c>
    </row>
    <row r="5254" spans="1:4">
      <c r="A5254" s="4">
        <v>5253</v>
      </c>
      <c r="B5254" s="6">
        <v>237</v>
      </c>
      <c r="C5254" s="7">
        <v>45706</v>
      </c>
      <c r="D5254" s="5">
        <v>12</v>
      </c>
    </row>
    <row r="5255" spans="1:4">
      <c r="A5255" s="4">
        <v>5254</v>
      </c>
      <c r="B5255" s="6">
        <v>127</v>
      </c>
      <c r="C5255" s="7">
        <v>45682</v>
      </c>
      <c r="D5255" s="5">
        <v>6</v>
      </c>
    </row>
    <row r="5256" spans="1:4">
      <c r="A5256" s="4">
        <v>5255</v>
      </c>
      <c r="B5256" s="6">
        <v>307</v>
      </c>
      <c r="C5256" s="7">
        <v>45831</v>
      </c>
      <c r="D5256" s="5">
        <v>12</v>
      </c>
    </row>
    <row r="5257" spans="1:4">
      <c r="A5257" s="4">
        <v>5256</v>
      </c>
      <c r="B5257" s="6">
        <v>309</v>
      </c>
      <c r="C5257" s="7">
        <v>45837</v>
      </c>
      <c r="D5257" s="5">
        <v>10</v>
      </c>
    </row>
    <row r="5258" spans="1:4">
      <c r="A5258" s="4">
        <v>5257</v>
      </c>
      <c r="B5258" s="6">
        <v>292</v>
      </c>
      <c r="C5258" s="7">
        <v>45726</v>
      </c>
      <c r="D5258" s="5">
        <v>11</v>
      </c>
    </row>
    <row r="5259" spans="1:4">
      <c r="A5259" s="4">
        <v>5258</v>
      </c>
      <c r="B5259" s="6">
        <v>195</v>
      </c>
      <c r="C5259" s="7">
        <v>45700</v>
      </c>
      <c r="D5259" s="5">
        <v>9</v>
      </c>
    </row>
    <row r="5260" spans="1:4">
      <c r="A5260" s="4">
        <v>5259</v>
      </c>
      <c r="B5260" s="6">
        <v>324</v>
      </c>
      <c r="C5260" s="7">
        <v>45809</v>
      </c>
      <c r="D5260" s="5">
        <v>4</v>
      </c>
    </row>
    <row r="5261" spans="1:4">
      <c r="A5261" s="4">
        <v>5260</v>
      </c>
      <c r="B5261" s="6">
        <v>204</v>
      </c>
      <c r="C5261" s="7">
        <v>45686</v>
      </c>
      <c r="D5261" s="5">
        <v>12</v>
      </c>
    </row>
    <row r="5262" spans="1:4">
      <c r="A5262" s="4">
        <v>5261</v>
      </c>
      <c r="B5262" s="6">
        <v>221</v>
      </c>
      <c r="C5262" s="7">
        <v>45715</v>
      </c>
      <c r="D5262" s="5">
        <v>8</v>
      </c>
    </row>
    <row r="5263" spans="1:4">
      <c r="A5263" s="4">
        <v>5262</v>
      </c>
      <c r="B5263" s="6">
        <v>241</v>
      </c>
      <c r="C5263" s="7">
        <v>45697</v>
      </c>
      <c r="D5263" s="5">
        <v>7</v>
      </c>
    </row>
    <row r="5264" spans="1:4">
      <c r="A5264" s="4">
        <v>5263</v>
      </c>
      <c r="B5264" s="6">
        <v>169</v>
      </c>
      <c r="C5264" s="7">
        <v>45676</v>
      </c>
      <c r="D5264" s="5">
        <v>11</v>
      </c>
    </row>
    <row r="5265" spans="1:4">
      <c r="A5265" s="4">
        <v>5264</v>
      </c>
      <c r="B5265" s="6">
        <v>264</v>
      </c>
      <c r="C5265" s="7">
        <v>45782</v>
      </c>
      <c r="D5265" s="5">
        <v>8</v>
      </c>
    </row>
    <row r="5266" spans="1:4">
      <c r="A5266" s="4">
        <v>5265</v>
      </c>
      <c r="B5266" s="6">
        <v>371</v>
      </c>
      <c r="C5266" s="7">
        <v>45800</v>
      </c>
      <c r="D5266" s="5">
        <v>6</v>
      </c>
    </row>
    <row r="5267" spans="1:4">
      <c r="A5267" s="4">
        <v>5266</v>
      </c>
      <c r="B5267" s="6">
        <v>139</v>
      </c>
      <c r="C5267" s="7">
        <v>45772</v>
      </c>
      <c r="D5267" s="5">
        <v>4</v>
      </c>
    </row>
    <row r="5268" spans="1:4">
      <c r="A5268" s="4">
        <v>5267</v>
      </c>
      <c r="B5268" s="6">
        <v>308</v>
      </c>
      <c r="C5268" s="7">
        <v>45834</v>
      </c>
      <c r="D5268" s="5">
        <v>5</v>
      </c>
    </row>
    <row r="5269" spans="1:4">
      <c r="A5269" s="4">
        <v>5268</v>
      </c>
      <c r="B5269" s="6">
        <v>389</v>
      </c>
      <c r="C5269" s="7">
        <v>45682</v>
      </c>
      <c r="D5269" s="5">
        <v>12</v>
      </c>
    </row>
    <row r="5270" spans="1:4">
      <c r="A5270" s="4">
        <v>5269</v>
      </c>
      <c r="B5270" s="6">
        <v>287</v>
      </c>
      <c r="C5270" s="7">
        <v>45659</v>
      </c>
      <c r="D5270" s="5">
        <v>8</v>
      </c>
    </row>
    <row r="5271" spans="1:4">
      <c r="A5271" s="4">
        <v>5270</v>
      </c>
      <c r="B5271" s="6">
        <v>321</v>
      </c>
      <c r="C5271" s="7">
        <v>45801</v>
      </c>
      <c r="D5271" s="5">
        <v>4</v>
      </c>
    </row>
    <row r="5272" spans="1:4">
      <c r="A5272" s="4">
        <v>5271</v>
      </c>
      <c r="B5272" s="6">
        <v>306</v>
      </c>
      <c r="C5272" s="7">
        <v>45736</v>
      </c>
      <c r="D5272" s="5">
        <v>11</v>
      </c>
    </row>
    <row r="5273" spans="1:4">
      <c r="A5273" s="4">
        <v>5272</v>
      </c>
      <c r="B5273" s="6">
        <v>57</v>
      </c>
      <c r="C5273" s="7">
        <v>45681</v>
      </c>
      <c r="D5273" s="5">
        <v>5</v>
      </c>
    </row>
    <row r="5274" spans="1:4">
      <c r="A5274" s="4">
        <v>5273</v>
      </c>
      <c r="B5274" s="6">
        <v>352</v>
      </c>
      <c r="C5274" s="7">
        <v>45744</v>
      </c>
      <c r="D5274" s="5">
        <v>10</v>
      </c>
    </row>
    <row r="5275" spans="1:4">
      <c r="A5275" s="4">
        <v>5274</v>
      </c>
      <c r="B5275" s="6">
        <v>162</v>
      </c>
      <c r="C5275" s="7">
        <v>45713</v>
      </c>
      <c r="D5275" s="5">
        <v>7</v>
      </c>
    </row>
    <row r="5276" spans="1:4">
      <c r="A5276" s="4">
        <v>5275</v>
      </c>
      <c r="B5276" s="6">
        <v>110</v>
      </c>
      <c r="C5276" s="7">
        <v>45773</v>
      </c>
      <c r="D5276" s="5">
        <v>7</v>
      </c>
    </row>
    <row r="5277" spans="1:4">
      <c r="A5277" s="4">
        <v>5276</v>
      </c>
      <c r="B5277" s="6">
        <v>349</v>
      </c>
      <c r="C5277" s="7">
        <v>45762</v>
      </c>
      <c r="D5277" s="5">
        <v>6</v>
      </c>
    </row>
    <row r="5278" spans="1:4">
      <c r="A5278" s="4">
        <v>5277</v>
      </c>
      <c r="B5278" s="6">
        <v>339</v>
      </c>
      <c r="C5278" s="7">
        <v>45788</v>
      </c>
      <c r="D5278" s="5">
        <v>6</v>
      </c>
    </row>
    <row r="5279" spans="1:4">
      <c r="A5279" s="4">
        <v>5278</v>
      </c>
      <c r="B5279" s="6">
        <v>352</v>
      </c>
      <c r="C5279" s="7">
        <v>45741</v>
      </c>
      <c r="D5279" s="5">
        <v>10</v>
      </c>
    </row>
    <row r="5280" spans="1:4">
      <c r="A5280" s="4">
        <v>5279</v>
      </c>
      <c r="B5280" s="6">
        <v>100</v>
      </c>
      <c r="C5280" s="7">
        <v>45737</v>
      </c>
      <c r="D5280" s="5">
        <v>7</v>
      </c>
    </row>
    <row r="5281" spans="1:4">
      <c r="A5281" s="4">
        <v>5280</v>
      </c>
      <c r="B5281" s="6">
        <v>390</v>
      </c>
      <c r="C5281" s="7">
        <v>45810</v>
      </c>
      <c r="D5281" s="5">
        <v>4</v>
      </c>
    </row>
    <row r="5282" spans="1:4">
      <c r="A5282" s="4">
        <v>5281</v>
      </c>
      <c r="B5282" s="6">
        <v>363</v>
      </c>
      <c r="C5282" s="7">
        <v>45792</v>
      </c>
      <c r="D5282" s="5">
        <v>5</v>
      </c>
    </row>
    <row r="5283" spans="1:4">
      <c r="A5283" s="4">
        <v>5282</v>
      </c>
      <c r="B5283" s="6">
        <v>341</v>
      </c>
      <c r="C5283" s="7">
        <v>45789</v>
      </c>
      <c r="D5283" s="5">
        <v>10</v>
      </c>
    </row>
    <row r="5284" spans="1:4">
      <c r="A5284" s="4">
        <v>5283</v>
      </c>
      <c r="B5284" s="6">
        <v>398</v>
      </c>
      <c r="C5284" s="7">
        <v>45721</v>
      </c>
      <c r="D5284" s="5">
        <v>8</v>
      </c>
    </row>
    <row r="5285" spans="1:4">
      <c r="A5285" s="4">
        <v>5284</v>
      </c>
      <c r="B5285" s="6">
        <v>363</v>
      </c>
      <c r="C5285" s="7">
        <v>45773</v>
      </c>
      <c r="D5285" s="5">
        <v>11</v>
      </c>
    </row>
    <row r="5286" spans="1:4">
      <c r="A5286" s="4">
        <v>5285</v>
      </c>
      <c r="B5286" s="6">
        <v>201</v>
      </c>
      <c r="C5286" s="7">
        <v>45750</v>
      </c>
      <c r="D5286" s="5">
        <v>7</v>
      </c>
    </row>
    <row r="5287" spans="1:4">
      <c r="A5287" s="4">
        <v>5286</v>
      </c>
      <c r="B5287" s="6">
        <v>80</v>
      </c>
      <c r="C5287" s="7">
        <v>45663</v>
      </c>
      <c r="D5287" s="5">
        <v>8</v>
      </c>
    </row>
    <row r="5288" spans="1:4">
      <c r="A5288" s="4">
        <v>5287</v>
      </c>
      <c r="B5288" s="6">
        <v>273</v>
      </c>
      <c r="C5288" s="7">
        <v>45765</v>
      </c>
      <c r="D5288" s="5">
        <v>9</v>
      </c>
    </row>
    <row r="5289" spans="1:4">
      <c r="A5289" s="4">
        <v>5288</v>
      </c>
      <c r="B5289" s="6">
        <v>291</v>
      </c>
      <c r="C5289" s="7">
        <v>45697</v>
      </c>
      <c r="D5289" s="5">
        <v>7</v>
      </c>
    </row>
    <row r="5290" spans="1:4">
      <c r="A5290" s="4">
        <v>5289</v>
      </c>
      <c r="B5290" s="6">
        <v>325</v>
      </c>
      <c r="C5290" s="7">
        <v>45752</v>
      </c>
      <c r="D5290" s="5">
        <v>12</v>
      </c>
    </row>
    <row r="5291" spans="1:4">
      <c r="A5291" s="4">
        <v>5290</v>
      </c>
      <c r="B5291" s="6">
        <v>303</v>
      </c>
      <c r="C5291" s="7">
        <v>45800</v>
      </c>
      <c r="D5291" s="5">
        <v>6</v>
      </c>
    </row>
    <row r="5292" spans="1:4">
      <c r="A5292" s="4">
        <v>5291</v>
      </c>
      <c r="B5292" s="6">
        <v>267</v>
      </c>
      <c r="C5292" s="7">
        <v>45786</v>
      </c>
      <c r="D5292" s="5">
        <v>12</v>
      </c>
    </row>
    <row r="5293" spans="1:4">
      <c r="A5293" s="4">
        <v>5292</v>
      </c>
      <c r="B5293" s="6">
        <v>299</v>
      </c>
      <c r="C5293" s="7">
        <v>45762</v>
      </c>
      <c r="D5293" s="5">
        <v>10</v>
      </c>
    </row>
    <row r="5294" spans="1:4">
      <c r="A5294" s="4">
        <v>5293</v>
      </c>
      <c r="B5294" s="6">
        <v>19</v>
      </c>
      <c r="C5294" s="7">
        <v>45669</v>
      </c>
      <c r="D5294" s="5">
        <v>11</v>
      </c>
    </row>
    <row r="5295" spans="1:4">
      <c r="A5295" s="4">
        <v>5294</v>
      </c>
      <c r="B5295" s="6">
        <v>2</v>
      </c>
      <c r="C5295" s="7">
        <v>45789</v>
      </c>
      <c r="D5295" s="5">
        <v>9</v>
      </c>
    </row>
    <row r="5296" spans="1:4">
      <c r="A5296" s="4">
        <v>5295</v>
      </c>
      <c r="B5296" s="6">
        <v>355</v>
      </c>
      <c r="C5296" s="7">
        <v>45824</v>
      </c>
      <c r="D5296" s="5">
        <v>4</v>
      </c>
    </row>
    <row r="5297" spans="1:4">
      <c r="A5297" s="4">
        <v>5296</v>
      </c>
      <c r="B5297" s="6">
        <v>263</v>
      </c>
      <c r="C5297" s="7">
        <v>45666</v>
      </c>
      <c r="D5297" s="5">
        <v>12</v>
      </c>
    </row>
    <row r="5298" spans="1:4">
      <c r="A5298" s="4">
        <v>5297</v>
      </c>
      <c r="B5298" s="6">
        <v>90</v>
      </c>
      <c r="C5298" s="7">
        <v>45719</v>
      </c>
      <c r="D5298" s="5">
        <v>8</v>
      </c>
    </row>
    <row r="5299" spans="1:4">
      <c r="A5299" s="4">
        <v>5298</v>
      </c>
      <c r="B5299" s="6">
        <v>234</v>
      </c>
      <c r="C5299" s="7">
        <v>45724</v>
      </c>
      <c r="D5299" s="5">
        <v>7</v>
      </c>
    </row>
    <row r="5300" spans="1:4">
      <c r="A5300" s="4">
        <v>5299</v>
      </c>
      <c r="B5300" s="6">
        <v>258</v>
      </c>
      <c r="C5300" s="7">
        <v>45747</v>
      </c>
      <c r="D5300" s="5">
        <v>11</v>
      </c>
    </row>
    <row r="5301" spans="1:4">
      <c r="A5301" s="4">
        <v>5300</v>
      </c>
      <c r="B5301" s="6">
        <v>103</v>
      </c>
      <c r="C5301" s="7">
        <v>45796</v>
      </c>
      <c r="D5301" s="5">
        <v>8</v>
      </c>
    </row>
    <row r="5302" spans="1:4">
      <c r="A5302" s="4">
        <v>5301</v>
      </c>
      <c r="B5302" s="6">
        <v>351</v>
      </c>
      <c r="C5302" s="7">
        <v>45740</v>
      </c>
      <c r="D5302" s="5">
        <v>6</v>
      </c>
    </row>
    <row r="5303" spans="1:4">
      <c r="A5303" s="4">
        <v>5302</v>
      </c>
      <c r="B5303" s="6">
        <v>218</v>
      </c>
      <c r="C5303" s="7">
        <v>45680</v>
      </c>
      <c r="D5303" s="5">
        <v>4</v>
      </c>
    </row>
    <row r="5304" spans="1:4">
      <c r="A5304" s="4">
        <v>5303</v>
      </c>
      <c r="B5304" s="6">
        <v>249</v>
      </c>
      <c r="C5304" s="7">
        <v>45702</v>
      </c>
      <c r="D5304" s="5">
        <v>5</v>
      </c>
    </row>
    <row r="5305" spans="1:4">
      <c r="A5305" s="4">
        <v>5304</v>
      </c>
      <c r="B5305" s="6">
        <v>370</v>
      </c>
      <c r="C5305" s="7">
        <v>45697</v>
      </c>
      <c r="D5305" s="5">
        <v>12</v>
      </c>
    </row>
    <row r="5306" spans="1:4">
      <c r="A5306" s="4">
        <v>5305</v>
      </c>
      <c r="B5306" s="6">
        <v>40</v>
      </c>
      <c r="C5306" s="7">
        <v>45696</v>
      </c>
      <c r="D5306" s="5">
        <v>8</v>
      </c>
    </row>
    <row r="5307" spans="1:4">
      <c r="A5307" s="4">
        <v>5306</v>
      </c>
      <c r="B5307" s="6">
        <v>126</v>
      </c>
      <c r="C5307" s="7">
        <v>45827</v>
      </c>
      <c r="D5307" s="5">
        <v>4</v>
      </c>
    </row>
    <row r="5308" spans="1:4">
      <c r="A5308" s="4">
        <v>5307</v>
      </c>
      <c r="B5308" s="6">
        <v>297</v>
      </c>
      <c r="C5308" s="7">
        <v>45782</v>
      </c>
      <c r="D5308" s="5">
        <v>11</v>
      </c>
    </row>
    <row r="5309" spans="1:4">
      <c r="A5309" s="4">
        <v>5308</v>
      </c>
      <c r="B5309" s="6">
        <v>144</v>
      </c>
      <c r="C5309" s="7">
        <v>45803</v>
      </c>
      <c r="D5309" s="5">
        <v>5</v>
      </c>
    </row>
    <row r="5310" spans="1:4">
      <c r="A5310" s="4">
        <v>5309</v>
      </c>
      <c r="B5310" s="6">
        <v>85</v>
      </c>
      <c r="C5310" s="7">
        <v>45698</v>
      </c>
      <c r="D5310" s="5">
        <v>10</v>
      </c>
    </row>
    <row r="5311" spans="1:4">
      <c r="A5311" s="4">
        <v>5310</v>
      </c>
      <c r="B5311" s="6">
        <v>192</v>
      </c>
      <c r="C5311" s="7">
        <v>45769</v>
      </c>
      <c r="D5311" s="5">
        <v>7</v>
      </c>
    </row>
    <row r="5312" spans="1:4">
      <c r="A5312" s="4">
        <v>5311</v>
      </c>
      <c r="B5312" s="6">
        <v>236</v>
      </c>
      <c r="C5312" s="7">
        <v>45779</v>
      </c>
      <c r="D5312" s="5">
        <v>7</v>
      </c>
    </row>
    <row r="5313" spans="1:4">
      <c r="A5313" s="4">
        <v>5312</v>
      </c>
      <c r="B5313" s="6">
        <v>57</v>
      </c>
      <c r="C5313" s="7">
        <v>45768</v>
      </c>
      <c r="D5313" s="5">
        <v>6</v>
      </c>
    </row>
    <row r="5314" spans="1:4">
      <c r="A5314" s="4">
        <v>5313</v>
      </c>
      <c r="B5314" s="6">
        <v>328</v>
      </c>
      <c r="C5314" s="7">
        <v>45825</v>
      </c>
      <c r="D5314" s="5">
        <v>6</v>
      </c>
    </row>
    <row r="5315" spans="1:4">
      <c r="A5315" s="4">
        <v>5314</v>
      </c>
      <c r="B5315" s="6">
        <v>365</v>
      </c>
      <c r="C5315" s="7">
        <v>45738</v>
      </c>
      <c r="D5315" s="5">
        <v>10</v>
      </c>
    </row>
    <row r="5316" spans="1:4">
      <c r="A5316" s="4">
        <v>5315</v>
      </c>
      <c r="B5316" s="6">
        <v>298</v>
      </c>
      <c r="C5316" s="7">
        <v>45798</v>
      </c>
      <c r="D5316" s="5">
        <v>7</v>
      </c>
    </row>
    <row r="5317" spans="1:4">
      <c r="A5317" s="4">
        <v>5316</v>
      </c>
      <c r="B5317" s="6">
        <v>252</v>
      </c>
      <c r="C5317" s="7">
        <v>45696</v>
      </c>
      <c r="D5317" s="5">
        <v>4</v>
      </c>
    </row>
    <row r="5318" spans="1:4">
      <c r="A5318" s="4">
        <v>5317</v>
      </c>
      <c r="B5318" s="6">
        <v>373</v>
      </c>
      <c r="C5318" s="7">
        <v>45744</v>
      </c>
      <c r="D5318" s="5">
        <v>5</v>
      </c>
    </row>
    <row r="5319" spans="1:4">
      <c r="A5319" s="4">
        <v>5318</v>
      </c>
      <c r="B5319" s="6">
        <v>388</v>
      </c>
      <c r="C5319" s="7">
        <v>45691</v>
      </c>
      <c r="D5319" s="5">
        <v>10</v>
      </c>
    </row>
    <row r="5320" spans="1:4">
      <c r="A5320" s="4">
        <v>5319</v>
      </c>
      <c r="B5320" s="6">
        <v>262</v>
      </c>
      <c r="C5320" s="7">
        <v>45812</v>
      </c>
      <c r="D5320" s="5">
        <v>8</v>
      </c>
    </row>
    <row r="5321" spans="1:4">
      <c r="A5321" s="4">
        <v>5320</v>
      </c>
      <c r="B5321" s="6">
        <v>338</v>
      </c>
      <c r="C5321" s="7">
        <v>45818</v>
      </c>
      <c r="D5321" s="5">
        <v>11</v>
      </c>
    </row>
    <row r="5322" spans="1:4">
      <c r="A5322" s="4">
        <v>5321</v>
      </c>
      <c r="B5322" s="6">
        <v>24</v>
      </c>
      <c r="C5322" s="7">
        <v>45666</v>
      </c>
      <c r="D5322" s="5">
        <v>7</v>
      </c>
    </row>
    <row r="5323" spans="1:4">
      <c r="A5323" s="4">
        <v>5322</v>
      </c>
      <c r="B5323" s="6">
        <v>163</v>
      </c>
      <c r="C5323" s="7">
        <v>45746</v>
      </c>
      <c r="D5323" s="5">
        <v>8</v>
      </c>
    </row>
    <row r="5324" spans="1:4">
      <c r="A5324" s="4">
        <v>5323</v>
      </c>
      <c r="B5324" s="6">
        <v>312</v>
      </c>
      <c r="C5324" s="7">
        <v>45666</v>
      </c>
      <c r="D5324" s="5">
        <v>9</v>
      </c>
    </row>
    <row r="5325" spans="1:4">
      <c r="A5325" s="4">
        <v>5324</v>
      </c>
      <c r="B5325" s="6">
        <v>274</v>
      </c>
      <c r="C5325" s="7">
        <v>45762</v>
      </c>
      <c r="D5325" s="5">
        <v>7</v>
      </c>
    </row>
    <row r="5326" spans="1:4">
      <c r="A5326" s="4">
        <v>5325</v>
      </c>
      <c r="B5326" s="6">
        <v>304</v>
      </c>
      <c r="C5326" s="7">
        <v>45772</v>
      </c>
      <c r="D5326" s="5">
        <v>12</v>
      </c>
    </row>
    <row r="5327" spans="1:4">
      <c r="A5327" s="4">
        <v>5326</v>
      </c>
      <c r="B5327" s="6">
        <v>23</v>
      </c>
      <c r="C5327" s="7">
        <v>45679</v>
      </c>
      <c r="D5327" s="5">
        <v>6</v>
      </c>
    </row>
    <row r="5328" spans="1:4">
      <c r="A5328" s="4">
        <v>5327</v>
      </c>
      <c r="B5328" s="6">
        <v>261</v>
      </c>
      <c r="C5328" s="7">
        <v>45753</v>
      </c>
      <c r="D5328" s="5">
        <v>12</v>
      </c>
    </row>
    <row r="5329" spans="1:4">
      <c r="A5329" s="4">
        <v>5328</v>
      </c>
      <c r="B5329" s="6">
        <v>193</v>
      </c>
      <c r="C5329" s="7">
        <v>45720</v>
      </c>
      <c r="D5329" s="5">
        <v>10</v>
      </c>
    </row>
    <row r="5330" spans="1:4">
      <c r="A5330" s="4">
        <v>5329</v>
      </c>
      <c r="B5330" s="6">
        <v>343</v>
      </c>
      <c r="C5330" s="7">
        <v>45838</v>
      </c>
      <c r="D5330" s="5">
        <v>11</v>
      </c>
    </row>
    <row r="5331" spans="1:4">
      <c r="A5331" s="4">
        <v>5330</v>
      </c>
      <c r="B5331" s="6">
        <v>4</v>
      </c>
      <c r="C5331" s="7">
        <v>45801</v>
      </c>
      <c r="D5331" s="5">
        <v>9</v>
      </c>
    </row>
    <row r="5332" spans="1:4">
      <c r="A5332" s="4">
        <v>5331</v>
      </c>
      <c r="B5332" s="6">
        <v>252</v>
      </c>
      <c r="C5332" s="7">
        <v>45798</v>
      </c>
      <c r="D5332" s="5">
        <v>4</v>
      </c>
    </row>
    <row r="5333" spans="1:4">
      <c r="A5333" s="4">
        <v>5332</v>
      </c>
      <c r="B5333" s="6">
        <v>70</v>
      </c>
      <c r="C5333" s="7">
        <v>45834</v>
      </c>
      <c r="D5333" s="5">
        <v>12</v>
      </c>
    </row>
    <row r="5334" spans="1:4">
      <c r="A5334" s="4">
        <v>5333</v>
      </c>
      <c r="B5334" s="6">
        <v>336</v>
      </c>
      <c r="C5334" s="7">
        <v>45670</v>
      </c>
      <c r="D5334" s="5">
        <v>8</v>
      </c>
    </row>
    <row r="5335" spans="1:4">
      <c r="A5335" s="4">
        <v>5334</v>
      </c>
      <c r="B5335" s="6">
        <v>214</v>
      </c>
      <c r="C5335" s="7">
        <v>45763</v>
      </c>
      <c r="D5335" s="5">
        <v>7</v>
      </c>
    </row>
    <row r="5336" spans="1:4">
      <c r="A5336" s="4">
        <v>5335</v>
      </c>
      <c r="B5336" s="6">
        <v>52</v>
      </c>
      <c r="C5336" s="7">
        <v>45777</v>
      </c>
      <c r="D5336" s="5">
        <v>11</v>
      </c>
    </row>
    <row r="5337" spans="1:4">
      <c r="A5337" s="4">
        <v>5336</v>
      </c>
      <c r="B5337" s="6">
        <v>107</v>
      </c>
      <c r="C5337" s="7">
        <v>45769</v>
      </c>
      <c r="D5337" s="5">
        <v>8</v>
      </c>
    </row>
    <row r="5338" spans="1:4">
      <c r="A5338" s="4">
        <v>5337</v>
      </c>
      <c r="B5338" s="6">
        <v>391</v>
      </c>
      <c r="C5338" s="7">
        <v>45786</v>
      </c>
      <c r="D5338" s="5">
        <v>6</v>
      </c>
    </row>
    <row r="5339" spans="1:4">
      <c r="A5339" s="4">
        <v>5338</v>
      </c>
      <c r="B5339" s="6">
        <v>244</v>
      </c>
      <c r="C5339" s="7">
        <v>45688</v>
      </c>
      <c r="D5339" s="5">
        <v>4</v>
      </c>
    </row>
    <row r="5340" spans="1:4">
      <c r="A5340" s="4">
        <v>5339</v>
      </c>
      <c r="B5340" s="6">
        <v>299</v>
      </c>
      <c r="C5340" s="7">
        <v>45838</v>
      </c>
      <c r="D5340" s="5">
        <v>5</v>
      </c>
    </row>
    <row r="5341" spans="1:4">
      <c r="A5341" s="4">
        <v>5340</v>
      </c>
      <c r="B5341" s="6">
        <v>209</v>
      </c>
      <c r="C5341" s="7">
        <v>45763</v>
      </c>
      <c r="D5341" s="5">
        <v>12</v>
      </c>
    </row>
    <row r="5342" spans="1:4">
      <c r="A5342" s="4">
        <v>5341</v>
      </c>
      <c r="B5342" s="6">
        <v>35</v>
      </c>
      <c r="C5342" s="7">
        <v>45748</v>
      </c>
      <c r="D5342" s="5">
        <v>8</v>
      </c>
    </row>
    <row r="5343" spans="1:4">
      <c r="A5343" s="4">
        <v>5342</v>
      </c>
      <c r="B5343" s="6">
        <v>67</v>
      </c>
      <c r="C5343" s="7">
        <v>45663</v>
      </c>
      <c r="D5343" s="5">
        <v>4</v>
      </c>
    </row>
    <row r="5344" spans="1:4">
      <c r="A5344" s="4">
        <v>5343</v>
      </c>
      <c r="B5344" s="6">
        <v>306</v>
      </c>
      <c r="C5344" s="7">
        <v>45750</v>
      </c>
      <c r="D5344" s="5">
        <v>11</v>
      </c>
    </row>
    <row r="5345" spans="1:4">
      <c r="A5345" s="4">
        <v>5344</v>
      </c>
      <c r="B5345" s="6">
        <v>147</v>
      </c>
      <c r="C5345" s="7">
        <v>45815</v>
      </c>
      <c r="D5345" s="5">
        <v>5</v>
      </c>
    </row>
    <row r="5346" spans="1:4">
      <c r="A5346" s="4">
        <v>5345</v>
      </c>
      <c r="B5346" s="6">
        <v>324</v>
      </c>
      <c r="C5346" s="7">
        <v>45729</v>
      </c>
      <c r="D5346" s="5">
        <v>10</v>
      </c>
    </row>
    <row r="5347" spans="1:4">
      <c r="A5347" s="4">
        <v>5346</v>
      </c>
      <c r="B5347" s="6">
        <v>318</v>
      </c>
      <c r="C5347" s="7">
        <v>45665</v>
      </c>
      <c r="D5347" s="5">
        <v>7</v>
      </c>
    </row>
    <row r="5348" spans="1:4">
      <c r="A5348" s="4">
        <v>5347</v>
      </c>
      <c r="B5348" s="6">
        <v>179</v>
      </c>
      <c r="C5348" s="7">
        <v>45662</v>
      </c>
      <c r="D5348" s="5">
        <v>7</v>
      </c>
    </row>
    <row r="5349" spans="1:4">
      <c r="A5349" s="4">
        <v>5348</v>
      </c>
      <c r="B5349" s="6">
        <v>381</v>
      </c>
      <c r="C5349" s="7">
        <v>45825</v>
      </c>
      <c r="D5349" s="5">
        <v>6</v>
      </c>
    </row>
    <row r="5350" spans="1:4">
      <c r="A5350" s="4">
        <v>5349</v>
      </c>
      <c r="B5350" s="6">
        <v>248</v>
      </c>
      <c r="C5350" s="7">
        <v>45717</v>
      </c>
      <c r="D5350" s="5">
        <v>6</v>
      </c>
    </row>
    <row r="5351" spans="1:4">
      <c r="A5351" s="4">
        <v>5350</v>
      </c>
      <c r="B5351" s="6">
        <v>312</v>
      </c>
      <c r="C5351" s="7">
        <v>45661</v>
      </c>
      <c r="D5351" s="5">
        <v>10</v>
      </c>
    </row>
    <row r="5352" spans="1:4">
      <c r="A5352" s="4">
        <v>5351</v>
      </c>
      <c r="B5352" s="6">
        <v>173</v>
      </c>
      <c r="C5352" s="7">
        <v>45700</v>
      </c>
      <c r="D5352" s="5">
        <v>7</v>
      </c>
    </row>
    <row r="5353" spans="1:4">
      <c r="A5353" s="4">
        <v>5352</v>
      </c>
      <c r="B5353" s="6">
        <v>120</v>
      </c>
      <c r="C5353" s="7">
        <v>45718</v>
      </c>
      <c r="D5353" s="5">
        <v>4</v>
      </c>
    </row>
    <row r="5354" spans="1:4">
      <c r="A5354" s="4">
        <v>5353</v>
      </c>
      <c r="B5354" s="6">
        <v>255</v>
      </c>
      <c r="C5354" s="7">
        <v>45670</v>
      </c>
      <c r="D5354" s="5">
        <v>5</v>
      </c>
    </row>
    <row r="5355" spans="1:4">
      <c r="A5355" s="4">
        <v>5354</v>
      </c>
      <c r="B5355" s="6">
        <v>135</v>
      </c>
      <c r="C5355" s="7">
        <v>45693</v>
      </c>
      <c r="D5355" s="5">
        <v>10</v>
      </c>
    </row>
    <row r="5356" spans="1:4">
      <c r="A5356" s="4">
        <v>5355</v>
      </c>
      <c r="B5356" s="6">
        <v>348</v>
      </c>
      <c r="C5356" s="7">
        <v>45724</v>
      </c>
      <c r="D5356" s="5">
        <v>8</v>
      </c>
    </row>
    <row r="5357" spans="1:4">
      <c r="A5357" s="4">
        <v>5356</v>
      </c>
      <c r="B5357" s="6">
        <v>213</v>
      </c>
      <c r="C5357" s="7">
        <v>45698</v>
      </c>
      <c r="D5357" s="5">
        <v>11</v>
      </c>
    </row>
    <row r="5358" spans="1:4">
      <c r="A5358" s="4">
        <v>5357</v>
      </c>
      <c r="B5358" s="6">
        <v>34</v>
      </c>
      <c r="C5358" s="7">
        <v>45677</v>
      </c>
      <c r="D5358" s="5">
        <v>7</v>
      </c>
    </row>
    <row r="5359" spans="1:4">
      <c r="A5359" s="4">
        <v>5358</v>
      </c>
      <c r="B5359" s="6">
        <v>72</v>
      </c>
      <c r="C5359" s="7">
        <v>45834</v>
      </c>
      <c r="D5359" s="5">
        <v>8</v>
      </c>
    </row>
    <row r="5360" spans="1:4">
      <c r="A5360" s="4">
        <v>5359</v>
      </c>
      <c r="B5360" s="6">
        <v>170</v>
      </c>
      <c r="C5360" s="7">
        <v>45786</v>
      </c>
      <c r="D5360" s="5">
        <v>9</v>
      </c>
    </row>
    <row r="5361" spans="1:4">
      <c r="A5361" s="4">
        <v>5360</v>
      </c>
      <c r="B5361" s="6">
        <v>310</v>
      </c>
      <c r="C5361" s="7">
        <v>45776</v>
      </c>
      <c r="D5361" s="5">
        <v>7</v>
      </c>
    </row>
    <row r="5362" spans="1:4">
      <c r="A5362" s="4">
        <v>5361</v>
      </c>
      <c r="B5362" s="6">
        <v>65</v>
      </c>
      <c r="C5362" s="7">
        <v>45663</v>
      </c>
      <c r="D5362" s="5">
        <v>12</v>
      </c>
    </row>
    <row r="5363" spans="1:4">
      <c r="A5363" s="4">
        <v>5362</v>
      </c>
      <c r="B5363" s="6">
        <v>356</v>
      </c>
      <c r="C5363" s="7">
        <v>45664</v>
      </c>
      <c r="D5363" s="5">
        <v>6</v>
      </c>
    </row>
    <row r="5364" spans="1:4">
      <c r="A5364" s="4">
        <v>5363</v>
      </c>
      <c r="B5364" s="6">
        <v>326</v>
      </c>
      <c r="C5364" s="7">
        <v>45741</v>
      </c>
      <c r="D5364" s="5">
        <v>12</v>
      </c>
    </row>
    <row r="5365" spans="1:4">
      <c r="A5365" s="4">
        <v>5364</v>
      </c>
      <c r="B5365" s="6">
        <v>365</v>
      </c>
      <c r="C5365" s="7">
        <v>45769</v>
      </c>
      <c r="D5365" s="5">
        <v>10</v>
      </c>
    </row>
    <row r="5366" spans="1:4">
      <c r="A5366" s="4">
        <v>5365</v>
      </c>
      <c r="B5366" s="6">
        <v>82</v>
      </c>
      <c r="C5366" s="7">
        <v>45775</v>
      </c>
      <c r="D5366" s="5">
        <v>11</v>
      </c>
    </row>
    <row r="5367" spans="1:4">
      <c r="A5367" s="4">
        <v>5366</v>
      </c>
      <c r="B5367" s="6">
        <v>69</v>
      </c>
      <c r="C5367" s="7">
        <v>45749</v>
      </c>
      <c r="D5367" s="5">
        <v>9</v>
      </c>
    </row>
    <row r="5368" spans="1:4">
      <c r="A5368" s="4">
        <v>5367</v>
      </c>
      <c r="B5368" s="6">
        <v>166</v>
      </c>
      <c r="C5368" s="7">
        <v>45804</v>
      </c>
      <c r="D5368" s="5">
        <v>4</v>
      </c>
    </row>
    <row r="5369" spans="1:4">
      <c r="A5369" s="4">
        <v>5368</v>
      </c>
      <c r="B5369" s="6">
        <v>378</v>
      </c>
      <c r="C5369" s="7">
        <v>45794</v>
      </c>
      <c r="D5369" s="5">
        <v>12</v>
      </c>
    </row>
    <row r="5370" spans="1:4">
      <c r="A5370" s="4">
        <v>5369</v>
      </c>
      <c r="B5370" s="6">
        <v>86</v>
      </c>
      <c r="C5370" s="7">
        <v>45669</v>
      </c>
      <c r="D5370" s="5">
        <v>8</v>
      </c>
    </row>
    <row r="5371" spans="1:4">
      <c r="A5371" s="4">
        <v>5370</v>
      </c>
      <c r="B5371" s="6">
        <v>122</v>
      </c>
      <c r="C5371" s="7">
        <v>45763</v>
      </c>
      <c r="D5371" s="5">
        <v>7</v>
      </c>
    </row>
    <row r="5372" spans="1:4">
      <c r="A5372" s="4">
        <v>5371</v>
      </c>
      <c r="B5372" s="6">
        <v>371</v>
      </c>
      <c r="C5372" s="7">
        <v>45821</v>
      </c>
      <c r="D5372" s="5">
        <v>11</v>
      </c>
    </row>
    <row r="5373" spans="1:4">
      <c r="A5373" s="4">
        <v>5372</v>
      </c>
      <c r="B5373" s="6">
        <v>86</v>
      </c>
      <c r="C5373" s="7">
        <v>45736</v>
      </c>
      <c r="D5373" s="5">
        <v>8</v>
      </c>
    </row>
    <row r="5374" spans="1:4">
      <c r="A5374" s="4">
        <v>5373</v>
      </c>
      <c r="B5374" s="6">
        <v>279</v>
      </c>
      <c r="C5374" s="7">
        <v>45768</v>
      </c>
      <c r="D5374" s="5">
        <v>6</v>
      </c>
    </row>
    <row r="5375" spans="1:4">
      <c r="A5375" s="4">
        <v>5374</v>
      </c>
      <c r="B5375" s="6">
        <v>360</v>
      </c>
      <c r="C5375" s="7">
        <v>45669</v>
      </c>
      <c r="D5375" s="5">
        <v>4</v>
      </c>
    </row>
    <row r="5376" spans="1:4">
      <c r="A5376" s="4">
        <v>5375</v>
      </c>
      <c r="B5376" s="6">
        <v>317</v>
      </c>
      <c r="C5376" s="7">
        <v>45686</v>
      </c>
      <c r="D5376" s="5">
        <v>5</v>
      </c>
    </row>
    <row r="5377" spans="1:4">
      <c r="A5377" s="4">
        <v>5376</v>
      </c>
      <c r="B5377" s="6">
        <v>89</v>
      </c>
      <c r="C5377" s="7">
        <v>45772</v>
      </c>
      <c r="D5377" s="5">
        <v>12</v>
      </c>
    </row>
    <row r="5378" spans="1:4">
      <c r="A5378" s="4">
        <v>5377</v>
      </c>
      <c r="B5378" s="6">
        <v>161</v>
      </c>
      <c r="C5378" s="7">
        <v>45731</v>
      </c>
      <c r="D5378" s="5">
        <v>8</v>
      </c>
    </row>
    <row r="5379" spans="1:4">
      <c r="A5379" s="4">
        <v>5378</v>
      </c>
      <c r="B5379" s="6">
        <v>76</v>
      </c>
      <c r="C5379" s="7">
        <v>45708</v>
      </c>
      <c r="D5379" s="5">
        <v>4</v>
      </c>
    </row>
    <row r="5380" spans="1:4">
      <c r="A5380" s="4">
        <v>5379</v>
      </c>
      <c r="B5380" s="6">
        <v>274</v>
      </c>
      <c r="C5380" s="7">
        <v>45725</v>
      </c>
      <c r="D5380" s="5">
        <v>11</v>
      </c>
    </row>
    <row r="5381" spans="1:4">
      <c r="A5381" s="4">
        <v>5380</v>
      </c>
      <c r="B5381" s="6">
        <v>355</v>
      </c>
      <c r="C5381" s="7">
        <v>45700</v>
      </c>
      <c r="D5381" s="5">
        <v>5</v>
      </c>
    </row>
    <row r="5382" spans="1:4">
      <c r="A5382" s="4">
        <v>5381</v>
      </c>
      <c r="B5382" s="6">
        <v>332</v>
      </c>
      <c r="C5382" s="7">
        <v>45675</v>
      </c>
      <c r="D5382" s="5">
        <v>10</v>
      </c>
    </row>
    <row r="5383" spans="1:4">
      <c r="A5383" s="4">
        <v>5382</v>
      </c>
      <c r="B5383" s="6">
        <v>321</v>
      </c>
      <c r="C5383" s="7">
        <v>45822</v>
      </c>
      <c r="D5383" s="5">
        <v>7</v>
      </c>
    </row>
    <row r="5384" spans="1:4">
      <c r="A5384" s="4">
        <v>5383</v>
      </c>
      <c r="B5384" s="6">
        <v>25</v>
      </c>
      <c r="C5384" s="7">
        <v>45777</v>
      </c>
      <c r="D5384" s="5">
        <v>7</v>
      </c>
    </row>
    <row r="5385" spans="1:4">
      <c r="A5385" s="4">
        <v>5384</v>
      </c>
      <c r="B5385" s="6">
        <v>323</v>
      </c>
      <c r="C5385" s="7">
        <v>45831</v>
      </c>
      <c r="D5385" s="5">
        <v>6</v>
      </c>
    </row>
    <row r="5386" spans="1:4">
      <c r="A5386" s="4">
        <v>5385</v>
      </c>
      <c r="B5386" s="6">
        <v>180</v>
      </c>
      <c r="C5386" s="7">
        <v>45792</v>
      </c>
      <c r="D5386" s="5">
        <v>6</v>
      </c>
    </row>
    <row r="5387" spans="1:4">
      <c r="A5387" s="4">
        <v>5386</v>
      </c>
      <c r="B5387" s="6">
        <v>393</v>
      </c>
      <c r="C5387" s="7">
        <v>45766</v>
      </c>
      <c r="D5387" s="5">
        <v>10</v>
      </c>
    </row>
    <row r="5388" spans="1:4">
      <c r="A5388" s="4">
        <v>5387</v>
      </c>
      <c r="B5388" s="6">
        <v>136</v>
      </c>
      <c r="C5388" s="7">
        <v>45817</v>
      </c>
      <c r="D5388" s="5">
        <v>7</v>
      </c>
    </row>
    <row r="5389" spans="1:4">
      <c r="A5389" s="4">
        <v>5388</v>
      </c>
      <c r="B5389" s="6">
        <v>303</v>
      </c>
      <c r="C5389" s="7">
        <v>45666</v>
      </c>
      <c r="D5389" s="5">
        <v>4</v>
      </c>
    </row>
    <row r="5390" spans="1:4">
      <c r="A5390" s="4">
        <v>5389</v>
      </c>
      <c r="B5390" s="6">
        <v>152</v>
      </c>
      <c r="C5390" s="7">
        <v>45738</v>
      </c>
      <c r="D5390" s="5">
        <v>5</v>
      </c>
    </row>
    <row r="5391" spans="1:4">
      <c r="A5391" s="4">
        <v>5390</v>
      </c>
      <c r="B5391" s="6">
        <v>130</v>
      </c>
      <c r="C5391" s="7">
        <v>45707</v>
      </c>
      <c r="D5391" s="5">
        <v>10</v>
      </c>
    </row>
    <row r="5392" spans="1:4">
      <c r="A5392" s="4">
        <v>5391</v>
      </c>
      <c r="B5392" s="6">
        <v>214</v>
      </c>
      <c r="C5392" s="7">
        <v>45694</v>
      </c>
      <c r="D5392" s="5">
        <v>8</v>
      </c>
    </row>
    <row r="5393" spans="1:4">
      <c r="A5393" s="4">
        <v>5392</v>
      </c>
      <c r="B5393" s="6">
        <v>118</v>
      </c>
      <c r="C5393" s="7">
        <v>45753</v>
      </c>
      <c r="D5393" s="5">
        <v>11</v>
      </c>
    </row>
    <row r="5394" spans="1:4">
      <c r="A5394" s="4">
        <v>5393</v>
      </c>
      <c r="B5394" s="6">
        <v>153</v>
      </c>
      <c r="C5394" s="7">
        <v>45671</v>
      </c>
      <c r="D5394" s="5">
        <v>7</v>
      </c>
    </row>
    <row r="5395" spans="1:4">
      <c r="A5395" s="4">
        <v>5394</v>
      </c>
      <c r="B5395" s="6">
        <v>99</v>
      </c>
      <c r="C5395" s="7">
        <v>45713</v>
      </c>
      <c r="D5395" s="5">
        <v>8</v>
      </c>
    </row>
    <row r="5396" spans="1:4">
      <c r="A5396" s="4">
        <v>5395</v>
      </c>
      <c r="B5396" s="6">
        <v>167</v>
      </c>
      <c r="C5396" s="7">
        <v>45709</v>
      </c>
      <c r="D5396" s="5">
        <v>9</v>
      </c>
    </row>
    <row r="5397" spans="1:4">
      <c r="A5397" s="4">
        <v>5396</v>
      </c>
      <c r="B5397" s="6">
        <v>134</v>
      </c>
      <c r="C5397" s="7">
        <v>45781</v>
      </c>
      <c r="D5397" s="5">
        <v>7</v>
      </c>
    </row>
    <row r="5398" spans="1:4">
      <c r="A5398" s="4">
        <v>5397</v>
      </c>
      <c r="B5398" s="6">
        <v>94</v>
      </c>
      <c r="C5398" s="7">
        <v>45775</v>
      </c>
      <c r="D5398" s="5">
        <v>12</v>
      </c>
    </row>
    <row r="5399" spans="1:4">
      <c r="A5399" s="4">
        <v>5398</v>
      </c>
      <c r="B5399" s="6">
        <v>355</v>
      </c>
      <c r="C5399" s="7">
        <v>45766</v>
      </c>
      <c r="D5399" s="5">
        <v>6</v>
      </c>
    </row>
    <row r="5400" spans="1:4">
      <c r="A5400" s="4">
        <v>5399</v>
      </c>
      <c r="B5400" s="6">
        <v>331</v>
      </c>
      <c r="C5400" s="7">
        <v>45693</v>
      </c>
      <c r="D5400" s="5">
        <v>12</v>
      </c>
    </row>
    <row r="5401" spans="1:4">
      <c r="A5401" s="4">
        <v>5400</v>
      </c>
      <c r="B5401" s="6">
        <v>168</v>
      </c>
      <c r="C5401" s="7">
        <v>45719</v>
      </c>
      <c r="D5401" s="5">
        <v>10</v>
      </c>
    </row>
    <row r="5402" spans="1:4">
      <c r="A5402" s="4">
        <v>5401</v>
      </c>
      <c r="B5402" s="6">
        <v>311</v>
      </c>
      <c r="C5402" s="7">
        <v>45677</v>
      </c>
      <c r="D5402" s="5">
        <v>11</v>
      </c>
    </row>
    <row r="5403" spans="1:4">
      <c r="A5403" s="4">
        <v>5402</v>
      </c>
      <c r="B5403" s="6">
        <v>312</v>
      </c>
      <c r="C5403" s="7">
        <v>45722</v>
      </c>
      <c r="D5403" s="5">
        <v>9</v>
      </c>
    </row>
    <row r="5404" spans="1:4">
      <c r="A5404" s="4">
        <v>5403</v>
      </c>
      <c r="B5404" s="6">
        <v>230</v>
      </c>
      <c r="C5404" s="7">
        <v>45676</v>
      </c>
      <c r="D5404" s="5">
        <v>4</v>
      </c>
    </row>
    <row r="5405" spans="1:4">
      <c r="A5405" s="4">
        <v>5404</v>
      </c>
      <c r="B5405" s="6">
        <v>382</v>
      </c>
      <c r="C5405" s="7">
        <v>45809</v>
      </c>
      <c r="D5405" s="5">
        <v>12</v>
      </c>
    </row>
    <row r="5406" spans="1:4">
      <c r="A5406" s="4">
        <v>5405</v>
      </c>
      <c r="B5406" s="6">
        <v>182</v>
      </c>
      <c r="C5406" s="7">
        <v>45748</v>
      </c>
      <c r="D5406" s="5">
        <v>8</v>
      </c>
    </row>
    <row r="5407" spans="1:4">
      <c r="A5407" s="4">
        <v>5406</v>
      </c>
      <c r="B5407" s="6">
        <v>374</v>
      </c>
      <c r="C5407" s="7">
        <v>45760</v>
      </c>
      <c r="D5407" s="5">
        <v>7</v>
      </c>
    </row>
    <row r="5408" spans="1:4">
      <c r="A5408" s="4">
        <v>5407</v>
      </c>
      <c r="B5408" s="6">
        <v>385</v>
      </c>
      <c r="C5408" s="7">
        <v>45723</v>
      </c>
      <c r="D5408" s="5">
        <v>11</v>
      </c>
    </row>
    <row r="5409" spans="1:4">
      <c r="A5409" s="4">
        <v>5408</v>
      </c>
      <c r="B5409" s="6">
        <v>279</v>
      </c>
      <c r="C5409" s="7">
        <v>45787</v>
      </c>
      <c r="D5409" s="5">
        <v>8</v>
      </c>
    </row>
    <row r="5410" spans="1:4">
      <c r="A5410" s="4">
        <v>5409</v>
      </c>
      <c r="B5410" s="6">
        <v>179</v>
      </c>
      <c r="C5410" s="7">
        <v>45770</v>
      </c>
      <c r="D5410" s="5">
        <v>6</v>
      </c>
    </row>
    <row r="5411" spans="1:4">
      <c r="A5411" s="4">
        <v>5410</v>
      </c>
      <c r="B5411" s="6">
        <v>351</v>
      </c>
      <c r="C5411" s="7">
        <v>45768</v>
      </c>
      <c r="D5411" s="5">
        <v>4</v>
      </c>
    </row>
    <row r="5412" spans="1:4">
      <c r="A5412" s="4">
        <v>5411</v>
      </c>
      <c r="B5412" s="6">
        <v>323</v>
      </c>
      <c r="C5412" s="7">
        <v>45739</v>
      </c>
      <c r="D5412" s="5">
        <v>5</v>
      </c>
    </row>
    <row r="5413" spans="1:4">
      <c r="A5413" s="4">
        <v>5412</v>
      </c>
      <c r="B5413" s="6">
        <v>314</v>
      </c>
      <c r="C5413" s="7">
        <v>45674</v>
      </c>
      <c r="D5413" s="5">
        <v>12</v>
      </c>
    </row>
    <row r="5414" spans="1:4">
      <c r="A5414" s="4">
        <v>5413</v>
      </c>
      <c r="B5414" s="6">
        <v>382</v>
      </c>
      <c r="C5414" s="7">
        <v>45722</v>
      </c>
      <c r="D5414" s="5">
        <v>8</v>
      </c>
    </row>
    <row r="5415" spans="1:4">
      <c r="A5415" s="4">
        <v>5414</v>
      </c>
      <c r="B5415" s="6">
        <v>189</v>
      </c>
      <c r="C5415" s="7">
        <v>45730</v>
      </c>
      <c r="D5415" s="5">
        <v>4</v>
      </c>
    </row>
    <row r="5416" spans="1:4">
      <c r="A5416" s="4">
        <v>5415</v>
      </c>
      <c r="B5416" s="6">
        <v>287</v>
      </c>
      <c r="C5416" s="7">
        <v>45773</v>
      </c>
      <c r="D5416" s="5">
        <v>11</v>
      </c>
    </row>
    <row r="5417" spans="1:4">
      <c r="A5417" s="4">
        <v>5416</v>
      </c>
      <c r="B5417" s="6">
        <v>286</v>
      </c>
      <c r="C5417" s="7">
        <v>45677</v>
      </c>
      <c r="D5417" s="5">
        <v>5</v>
      </c>
    </row>
    <row r="5418" spans="1:4">
      <c r="A5418" s="4">
        <v>5417</v>
      </c>
      <c r="B5418" s="6">
        <v>246</v>
      </c>
      <c r="C5418" s="7">
        <v>45744</v>
      </c>
      <c r="D5418" s="5">
        <v>10</v>
      </c>
    </row>
    <row r="5419" spans="1:4">
      <c r="A5419" s="4">
        <v>5418</v>
      </c>
      <c r="B5419" s="6">
        <v>352</v>
      </c>
      <c r="C5419" s="7">
        <v>45717</v>
      </c>
      <c r="D5419" s="5">
        <v>7</v>
      </c>
    </row>
    <row r="5420" spans="1:4">
      <c r="A5420" s="4">
        <v>5419</v>
      </c>
      <c r="B5420" s="6">
        <v>334</v>
      </c>
      <c r="C5420" s="7">
        <v>45707</v>
      </c>
      <c r="D5420" s="5">
        <v>7</v>
      </c>
    </row>
    <row r="5421" spans="1:4">
      <c r="A5421" s="4">
        <v>5420</v>
      </c>
      <c r="B5421" s="6">
        <v>5</v>
      </c>
      <c r="C5421" s="7">
        <v>45809</v>
      </c>
      <c r="D5421" s="5">
        <v>6</v>
      </c>
    </row>
    <row r="5422" spans="1:4">
      <c r="A5422" s="4">
        <v>5421</v>
      </c>
      <c r="B5422" s="6">
        <v>256</v>
      </c>
      <c r="C5422" s="7">
        <v>45796</v>
      </c>
      <c r="D5422" s="5">
        <v>6</v>
      </c>
    </row>
    <row r="5423" spans="1:4">
      <c r="A5423" s="4">
        <v>5422</v>
      </c>
      <c r="B5423" s="6">
        <v>104</v>
      </c>
      <c r="C5423" s="7">
        <v>45684</v>
      </c>
      <c r="D5423" s="5">
        <v>10</v>
      </c>
    </row>
    <row r="5424" spans="1:4">
      <c r="A5424" s="4">
        <v>5423</v>
      </c>
      <c r="B5424" s="6">
        <v>113</v>
      </c>
      <c r="C5424" s="7">
        <v>45772</v>
      </c>
      <c r="D5424" s="5">
        <v>7</v>
      </c>
    </row>
    <row r="5425" spans="1:4">
      <c r="A5425" s="4">
        <v>5424</v>
      </c>
      <c r="B5425" s="6">
        <v>336</v>
      </c>
      <c r="C5425" s="7">
        <v>45817</v>
      </c>
      <c r="D5425" s="5">
        <v>4</v>
      </c>
    </row>
    <row r="5426" spans="1:4">
      <c r="A5426" s="4">
        <v>5425</v>
      </c>
      <c r="B5426" s="6">
        <v>53</v>
      </c>
      <c r="C5426" s="7">
        <v>45715</v>
      </c>
      <c r="D5426" s="5">
        <v>5</v>
      </c>
    </row>
    <row r="5427" spans="1:4">
      <c r="A5427" s="4">
        <v>5426</v>
      </c>
      <c r="B5427" s="6">
        <v>318</v>
      </c>
      <c r="C5427" s="7">
        <v>45762</v>
      </c>
      <c r="D5427" s="5">
        <v>10</v>
      </c>
    </row>
    <row r="5428" spans="1:4">
      <c r="A5428" s="4">
        <v>5427</v>
      </c>
      <c r="B5428" s="6">
        <v>87</v>
      </c>
      <c r="C5428" s="7">
        <v>45740</v>
      </c>
      <c r="D5428" s="5">
        <v>8</v>
      </c>
    </row>
    <row r="5429" spans="1:4">
      <c r="A5429" s="4">
        <v>5428</v>
      </c>
      <c r="B5429" s="6">
        <v>351</v>
      </c>
      <c r="C5429" s="7">
        <v>45742</v>
      </c>
      <c r="D5429" s="5">
        <v>11</v>
      </c>
    </row>
    <row r="5430" spans="1:4">
      <c r="A5430" s="4">
        <v>5429</v>
      </c>
      <c r="B5430" s="6">
        <v>249</v>
      </c>
      <c r="C5430" s="7">
        <v>45826</v>
      </c>
      <c r="D5430" s="5">
        <v>7</v>
      </c>
    </row>
    <row r="5431" spans="1:4">
      <c r="A5431" s="4">
        <v>5430</v>
      </c>
      <c r="B5431" s="6">
        <v>130</v>
      </c>
      <c r="C5431" s="7">
        <v>45830</v>
      </c>
      <c r="D5431" s="5">
        <v>8</v>
      </c>
    </row>
    <row r="5432" spans="1:4">
      <c r="A5432" s="4">
        <v>5431</v>
      </c>
      <c r="B5432" s="6">
        <v>224</v>
      </c>
      <c r="C5432" s="7">
        <v>45710</v>
      </c>
      <c r="D5432" s="5">
        <v>9</v>
      </c>
    </row>
    <row r="5433" spans="1:4">
      <c r="A5433" s="4">
        <v>5432</v>
      </c>
      <c r="B5433" s="6">
        <v>338</v>
      </c>
      <c r="C5433" s="7">
        <v>45778</v>
      </c>
      <c r="D5433" s="5">
        <v>7</v>
      </c>
    </row>
    <row r="5434" spans="1:4">
      <c r="A5434" s="4">
        <v>5433</v>
      </c>
      <c r="B5434" s="6">
        <v>353</v>
      </c>
      <c r="C5434" s="7">
        <v>45761</v>
      </c>
      <c r="D5434" s="5">
        <v>12</v>
      </c>
    </row>
    <row r="5435" spans="1:4">
      <c r="A5435" s="4">
        <v>5434</v>
      </c>
      <c r="B5435" s="6">
        <v>102</v>
      </c>
      <c r="C5435" s="7">
        <v>45815</v>
      </c>
      <c r="D5435" s="5">
        <v>6</v>
      </c>
    </row>
    <row r="5436" spans="1:4">
      <c r="A5436" s="4">
        <v>5435</v>
      </c>
      <c r="B5436" s="6">
        <v>236</v>
      </c>
      <c r="C5436" s="7">
        <v>45674</v>
      </c>
      <c r="D5436" s="5">
        <v>12</v>
      </c>
    </row>
    <row r="5437" spans="1:4">
      <c r="A5437" s="4">
        <v>5436</v>
      </c>
      <c r="B5437" s="6">
        <v>394</v>
      </c>
      <c r="C5437" s="7">
        <v>45704</v>
      </c>
      <c r="D5437" s="5">
        <v>10</v>
      </c>
    </row>
    <row r="5438" spans="1:4">
      <c r="A5438" s="4">
        <v>5437</v>
      </c>
      <c r="B5438" s="6">
        <v>288</v>
      </c>
      <c r="C5438" s="7">
        <v>45793</v>
      </c>
      <c r="D5438" s="5">
        <v>11</v>
      </c>
    </row>
    <row r="5439" spans="1:4">
      <c r="A5439" s="4">
        <v>5438</v>
      </c>
      <c r="B5439" s="6">
        <v>210</v>
      </c>
      <c r="C5439" s="7">
        <v>45782</v>
      </c>
      <c r="D5439" s="5">
        <v>9</v>
      </c>
    </row>
    <row r="5440" spans="1:4">
      <c r="A5440" s="4">
        <v>5439</v>
      </c>
      <c r="B5440" s="6">
        <v>234</v>
      </c>
      <c r="C5440" s="7">
        <v>45802</v>
      </c>
      <c r="D5440" s="5">
        <v>4</v>
      </c>
    </row>
    <row r="5441" spans="1:4">
      <c r="A5441" s="4">
        <v>5440</v>
      </c>
      <c r="B5441" s="6">
        <v>219</v>
      </c>
      <c r="C5441" s="7">
        <v>45699</v>
      </c>
      <c r="D5441" s="5">
        <v>12</v>
      </c>
    </row>
    <row r="5442" spans="1:4">
      <c r="A5442" s="4">
        <v>5441</v>
      </c>
      <c r="B5442" s="6">
        <v>288</v>
      </c>
      <c r="C5442" s="7">
        <v>45824</v>
      </c>
      <c r="D5442" s="5">
        <v>8</v>
      </c>
    </row>
    <row r="5443" spans="1:4">
      <c r="A5443" s="4">
        <v>5442</v>
      </c>
      <c r="B5443" s="6">
        <v>355</v>
      </c>
      <c r="C5443" s="7">
        <v>45770</v>
      </c>
      <c r="D5443" s="5">
        <v>7</v>
      </c>
    </row>
    <row r="5444" spans="1:4">
      <c r="A5444" s="4">
        <v>5443</v>
      </c>
      <c r="B5444" s="6">
        <v>157</v>
      </c>
      <c r="C5444" s="7">
        <v>45666</v>
      </c>
      <c r="D5444" s="5">
        <v>11</v>
      </c>
    </row>
    <row r="5445" spans="1:4">
      <c r="A5445" s="4">
        <v>5444</v>
      </c>
      <c r="B5445" s="6">
        <v>101</v>
      </c>
      <c r="C5445" s="7">
        <v>45730</v>
      </c>
      <c r="D5445" s="5">
        <v>8</v>
      </c>
    </row>
    <row r="5446" spans="1:4">
      <c r="A5446" s="4">
        <v>5445</v>
      </c>
      <c r="B5446" s="6">
        <v>123</v>
      </c>
      <c r="C5446" s="7">
        <v>45682</v>
      </c>
      <c r="D5446" s="5">
        <v>6</v>
      </c>
    </row>
    <row r="5447" spans="1:4">
      <c r="A5447" s="4">
        <v>5446</v>
      </c>
      <c r="B5447" s="6">
        <v>110</v>
      </c>
      <c r="C5447" s="7">
        <v>45717</v>
      </c>
      <c r="D5447" s="5">
        <v>4</v>
      </c>
    </row>
    <row r="5448" spans="1:4">
      <c r="A5448" s="4">
        <v>5447</v>
      </c>
      <c r="B5448" s="6">
        <v>216</v>
      </c>
      <c r="C5448" s="7">
        <v>45703</v>
      </c>
      <c r="D5448" s="5">
        <v>5</v>
      </c>
    </row>
    <row r="5449" spans="1:4">
      <c r="A5449" s="4">
        <v>5448</v>
      </c>
      <c r="B5449" s="6">
        <v>65</v>
      </c>
      <c r="C5449" s="7">
        <v>45679</v>
      </c>
      <c r="D5449" s="5">
        <v>12</v>
      </c>
    </row>
    <row r="5450" spans="1:4">
      <c r="A5450" s="4">
        <v>5449</v>
      </c>
      <c r="B5450" s="6">
        <v>286</v>
      </c>
      <c r="C5450" s="7">
        <v>45694</v>
      </c>
      <c r="D5450" s="5">
        <v>8</v>
      </c>
    </row>
    <row r="5451" spans="1:4">
      <c r="A5451" s="4">
        <v>5450</v>
      </c>
      <c r="B5451" s="6">
        <v>330</v>
      </c>
      <c r="C5451" s="7">
        <v>45832</v>
      </c>
      <c r="D5451" s="5">
        <v>4</v>
      </c>
    </row>
    <row r="5452" spans="1:4">
      <c r="A5452" s="4">
        <v>5451</v>
      </c>
      <c r="B5452" s="6">
        <v>86</v>
      </c>
      <c r="C5452" s="7">
        <v>45816</v>
      </c>
      <c r="D5452" s="5">
        <v>11</v>
      </c>
    </row>
    <row r="5453" spans="1:4">
      <c r="A5453" s="4">
        <v>5452</v>
      </c>
      <c r="B5453" s="6">
        <v>18</v>
      </c>
      <c r="C5453" s="7">
        <v>45713</v>
      </c>
      <c r="D5453" s="5">
        <v>5</v>
      </c>
    </row>
    <row r="5454" spans="1:4">
      <c r="A5454" s="4">
        <v>5453</v>
      </c>
      <c r="B5454" s="6">
        <v>262</v>
      </c>
      <c r="C5454" s="7">
        <v>45766</v>
      </c>
      <c r="D5454" s="5">
        <v>10</v>
      </c>
    </row>
    <row r="5455" spans="1:4">
      <c r="A5455" s="4">
        <v>5454</v>
      </c>
      <c r="B5455" s="6">
        <v>164</v>
      </c>
      <c r="C5455" s="7">
        <v>45765</v>
      </c>
      <c r="D5455" s="5">
        <v>7</v>
      </c>
    </row>
    <row r="5456" spans="1:4">
      <c r="A5456" s="4">
        <v>5455</v>
      </c>
      <c r="B5456" s="6">
        <v>235</v>
      </c>
      <c r="C5456" s="7">
        <v>45704</v>
      </c>
      <c r="D5456" s="5">
        <v>7</v>
      </c>
    </row>
    <row r="5457" spans="1:4">
      <c r="A5457" s="4">
        <v>5456</v>
      </c>
      <c r="B5457" s="6">
        <v>284</v>
      </c>
      <c r="C5457" s="7">
        <v>45719</v>
      </c>
      <c r="D5457" s="5">
        <v>6</v>
      </c>
    </row>
    <row r="5458" spans="1:4">
      <c r="A5458" s="4">
        <v>5457</v>
      </c>
      <c r="B5458" s="6">
        <v>354</v>
      </c>
      <c r="C5458" s="7">
        <v>45660</v>
      </c>
      <c r="D5458" s="5">
        <v>6</v>
      </c>
    </row>
    <row r="5459" spans="1:4">
      <c r="A5459" s="4">
        <v>5458</v>
      </c>
      <c r="B5459" s="6">
        <v>240</v>
      </c>
      <c r="C5459" s="7">
        <v>45812</v>
      </c>
      <c r="D5459" s="5">
        <v>10</v>
      </c>
    </row>
    <row r="5460" spans="1:4">
      <c r="A5460" s="4">
        <v>5459</v>
      </c>
      <c r="B5460" s="6">
        <v>84</v>
      </c>
      <c r="C5460" s="7">
        <v>45790</v>
      </c>
      <c r="D5460" s="5">
        <v>7</v>
      </c>
    </row>
    <row r="5461" spans="1:4">
      <c r="A5461" s="4">
        <v>5460</v>
      </c>
      <c r="B5461" s="6">
        <v>65</v>
      </c>
      <c r="C5461" s="7">
        <v>45688</v>
      </c>
      <c r="D5461" s="5">
        <v>4</v>
      </c>
    </row>
    <row r="5462" spans="1:4">
      <c r="A5462" s="4">
        <v>5461</v>
      </c>
      <c r="B5462" s="6">
        <v>104</v>
      </c>
      <c r="C5462" s="7">
        <v>45765</v>
      </c>
      <c r="D5462" s="5">
        <v>5</v>
      </c>
    </row>
    <row r="5463" spans="1:4">
      <c r="A5463" s="4">
        <v>5462</v>
      </c>
      <c r="B5463" s="6">
        <v>83</v>
      </c>
      <c r="C5463" s="7">
        <v>45700</v>
      </c>
      <c r="D5463" s="5">
        <v>10</v>
      </c>
    </row>
    <row r="5464" spans="1:4">
      <c r="A5464" s="4">
        <v>5463</v>
      </c>
      <c r="B5464" s="6">
        <v>318</v>
      </c>
      <c r="C5464" s="7">
        <v>45733</v>
      </c>
      <c r="D5464" s="5">
        <v>8</v>
      </c>
    </row>
    <row r="5465" spans="1:4">
      <c r="A5465" s="4">
        <v>5464</v>
      </c>
      <c r="B5465" s="6">
        <v>140</v>
      </c>
      <c r="C5465" s="7">
        <v>45761</v>
      </c>
      <c r="D5465" s="5">
        <v>11</v>
      </c>
    </row>
    <row r="5466" spans="1:4">
      <c r="A5466" s="4">
        <v>5465</v>
      </c>
      <c r="B5466" s="6">
        <v>170</v>
      </c>
      <c r="C5466" s="7">
        <v>45705</v>
      </c>
      <c r="D5466" s="5">
        <v>7</v>
      </c>
    </row>
    <row r="5467" spans="1:4">
      <c r="A5467" s="4">
        <v>5466</v>
      </c>
      <c r="B5467" s="6">
        <v>146</v>
      </c>
      <c r="C5467" s="7">
        <v>45797</v>
      </c>
      <c r="D5467" s="5">
        <v>8</v>
      </c>
    </row>
    <row r="5468" spans="1:4">
      <c r="A5468" s="4">
        <v>5467</v>
      </c>
      <c r="B5468" s="6">
        <v>237</v>
      </c>
      <c r="C5468" s="7">
        <v>45677</v>
      </c>
      <c r="D5468" s="5">
        <v>9</v>
      </c>
    </row>
    <row r="5469" spans="1:4">
      <c r="A5469" s="4">
        <v>5468</v>
      </c>
      <c r="B5469" s="6">
        <v>169</v>
      </c>
      <c r="C5469" s="7">
        <v>45832</v>
      </c>
      <c r="D5469" s="5">
        <v>7</v>
      </c>
    </row>
    <row r="5470" spans="1:4">
      <c r="A5470" s="4">
        <v>5469</v>
      </c>
      <c r="B5470" s="6">
        <v>2</v>
      </c>
      <c r="C5470" s="7">
        <v>45798</v>
      </c>
      <c r="D5470" s="5">
        <v>12</v>
      </c>
    </row>
    <row r="5471" spans="1:4">
      <c r="A5471" s="4">
        <v>5470</v>
      </c>
      <c r="B5471" s="6">
        <v>85</v>
      </c>
      <c r="C5471" s="7">
        <v>45674</v>
      </c>
      <c r="D5471" s="5">
        <v>6</v>
      </c>
    </row>
    <row r="5472" spans="1:4">
      <c r="A5472" s="4">
        <v>5471</v>
      </c>
      <c r="B5472" s="6">
        <v>193</v>
      </c>
      <c r="C5472" s="7">
        <v>45691</v>
      </c>
      <c r="D5472" s="5">
        <v>12</v>
      </c>
    </row>
    <row r="5473" spans="1:4">
      <c r="A5473" s="4">
        <v>5472</v>
      </c>
      <c r="B5473" s="6">
        <v>1</v>
      </c>
      <c r="C5473" s="7">
        <v>45742</v>
      </c>
      <c r="D5473" s="5">
        <v>10</v>
      </c>
    </row>
    <row r="5474" spans="1:4">
      <c r="A5474" s="4">
        <v>5473</v>
      </c>
      <c r="B5474" s="6">
        <v>288</v>
      </c>
      <c r="C5474" s="7">
        <v>45788</v>
      </c>
      <c r="D5474" s="5">
        <v>11</v>
      </c>
    </row>
    <row r="5475" spans="1:4">
      <c r="A5475" s="4">
        <v>5474</v>
      </c>
      <c r="B5475" s="6">
        <v>311</v>
      </c>
      <c r="C5475" s="7">
        <v>45745</v>
      </c>
      <c r="D5475" s="5">
        <v>9</v>
      </c>
    </row>
    <row r="5476" spans="1:4">
      <c r="A5476" s="4">
        <v>5475</v>
      </c>
      <c r="B5476" s="6">
        <v>110</v>
      </c>
      <c r="C5476" s="7">
        <v>45755</v>
      </c>
      <c r="D5476" s="5">
        <v>4</v>
      </c>
    </row>
    <row r="5477" spans="1:4">
      <c r="A5477" s="4">
        <v>5476</v>
      </c>
      <c r="B5477" s="6">
        <v>220</v>
      </c>
      <c r="C5477" s="7">
        <v>45705</v>
      </c>
      <c r="D5477" s="5">
        <v>12</v>
      </c>
    </row>
    <row r="5478" spans="1:4">
      <c r="A5478" s="4">
        <v>5477</v>
      </c>
      <c r="B5478" s="6">
        <v>128</v>
      </c>
      <c r="C5478" s="7">
        <v>45726</v>
      </c>
      <c r="D5478" s="5">
        <v>8</v>
      </c>
    </row>
    <row r="5479" spans="1:4">
      <c r="A5479" s="4">
        <v>5478</v>
      </c>
      <c r="B5479" s="6">
        <v>158</v>
      </c>
      <c r="C5479" s="7">
        <v>45757</v>
      </c>
      <c r="D5479" s="5">
        <v>7</v>
      </c>
    </row>
    <row r="5480" spans="1:4">
      <c r="A5480" s="4">
        <v>5479</v>
      </c>
      <c r="B5480" s="6">
        <v>123</v>
      </c>
      <c r="C5480" s="7">
        <v>45815</v>
      </c>
      <c r="D5480" s="5">
        <v>11</v>
      </c>
    </row>
    <row r="5481" spans="1:4">
      <c r="A5481" s="4">
        <v>5480</v>
      </c>
      <c r="B5481" s="6">
        <v>269</v>
      </c>
      <c r="C5481" s="7">
        <v>45773</v>
      </c>
      <c r="D5481" s="5">
        <v>8</v>
      </c>
    </row>
    <row r="5482" spans="1:4">
      <c r="A5482" s="4">
        <v>5481</v>
      </c>
      <c r="B5482" s="6">
        <v>318</v>
      </c>
      <c r="C5482" s="7">
        <v>45808</v>
      </c>
      <c r="D5482" s="5">
        <v>6</v>
      </c>
    </row>
    <row r="5483" spans="1:4">
      <c r="A5483" s="4">
        <v>5482</v>
      </c>
      <c r="B5483" s="6">
        <v>391</v>
      </c>
      <c r="C5483" s="7">
        <v>45678</v>
      </c>
      <c r="D5483" s="5">
        <v>4</v>
      </c>
    </row>
    <row r="5484" spans="1:4">
      <c r="A5484" s="4">
        <v>5483</v>
      </c>
      <c r="B5484" s="6">
        <v>162</v>
      </c>
      <c r="C5484" s="7">
        <v>45722</v>
      </c>
      <c r="D5484" s="5">
        <v>5</v>
      </c>
    </row>
    <row r="5485" spans="1:4">
      <c r="A5485" s="4">
        <v>5484</v>
      </c>
      <c r="B5485" s="6">
        <v>4</v>
      </c>
      <c r="C5485" s="7">
        <v>45829</v>
      </c>
      <c r="D5485" s="5">
        <v>12</v>
      </c>
    </row>
    <row r="5486" spans="1:4">
      <c r="A5486" s="4">
        <v>5485</v>
      </c>
      <c r="B5486" s="6">
        <v>391</v>
      </c>
      <c r="C5486" s="7">
        <v>45826</v>
      </c>
      <c r="D5486" s="5">
        <v>8</v>
      </c>
    </row>
    <row r="5487" spans="1:4">
      <c r="A5487" s="4">
        <v>5486</v>
      </c>
      <c r="B5487" s="6">
        <v>216</v>
      </c>
      <c r="C5487" s="7">
        <v>45781</v>
      </c>
      <c r="D5487" s="5">
        <v>4</v>
      </c>
    </row>
    <row r="5488" spans="1:4">
      <c r="A5488" s="4">
        <v>5487</v>
      </c>
      <c r="B5488" s="6">
        <v>89</v>
      </c>
      <c r="C5488" s="7">
        <v>45700</v>
      </c>
      <c r="D5488" s="5">
        <v>11</v>
      </c>
    </row>
    <row r="5489" spans="1:4">
      <c r="A5489" s="4">
        <v>5488</v>
      </c>
      <c r="B5489" s="6">
        <v>223</v>
      </c>
      <c r="C5489" s="7">
        <v>45691</v>
      </c>
      <c r="D5489" s="5">
        <v>5</v>
      </c>
    </row>
    <row r="5490" spans="1:4">
      <c r="A5490" s="4">
        <v>5489</v>
      </c>
      <c r="B5490" s="6">
        <v>266</v>
      </c>
      <c r="C5490" s="7">
        <v>45814</v>
      </c>
      <c r="D5490" s="5">
        <v>10</v>
      </c>
    </row>
    <row r="5491" spans="1:4">
      <c r="A5491" s="4">
        <v>5490</v>
      </c>
      <c r="B5491" s="6">
        <v>386</v>
      </c>
      <c r="C5491" s="7">
        <v>45783</v>
      </c>
      <c r="D5491" s="5">
        <v>7</v>
      </c>
    </row>
    <row r="5492" spans="1:4">
      <c r="A5492" s="4">
        <v>5491</v>
      </c>
      <c r="B5492" s="6">
        <v>326</v>
      </c>
      <c r="C5492" s="7">
        <v>45779</v>
      </c>
      <c r="D5492" s="5">
        <v>7</v>
      </c>
    </row>
    <row r="5493" spans="1:4">
      <c r="A5493" s="4">
        <v>5492</v>
      </c>
      <c r="B5493" s="6">
        <v>13</v>
      </c>
      <c r="C5493" s="7">
        <v>45673</v>
      </c>
      <c r="D5493" s="5">
        <v>6</v>
      </c>
    </row>
    <row r="5494" spans="1:4">
      <c r="A5494" s="4">
        <v>5493</v>
      </c>
      <c r="B5494" s="6">
        <v>304</v>
      </c>
      <c r="C5494" s="7">
        <v>45658</v>
      </c>
      <c r="D5494" s="5">
        <v>6</v>
      </c>
    </row>
    <row r="5495" spans="1:4">
      <c r="A5495" s="4">
        <v>5494</v>
      </c>
      <c r="B5495" s="6">
        <v>363</v>
      </c>
      <c r="C5495" s="7">
        <v>45671</v>
      </c>
      <c r="D5495" s="5">
        <v>10</v>
      </c>
    </row>
    <row r="5496" spans="1:4">
      <c r="A5496" s="4">
        <v>5495</v>
      </c>
      <c r="B5496" s="6">
        <v>174</v>
      </c>
      <c r="C5496" s="7">
        <v>45754</v>
      </c>
      <c r="D5496" s="5">
        <v>7</v>
      </c>
    </row>
    <row r="5497" spans="1:4">
      <c r="A5497" s="4">
        <v>5496</v>
      </c>
      <c r="B5497" s="6">
        <v>112</v>
      </c>
      <c r="C5497" s="7">
        <v>45741</v>
      </c>
      <c r="D5497" s="5">
        <v>4</v>
      </c>
    </row>
    <row r="5498" spans="1:4">
      <c r="A5498" s="4">
        <v>5497</v>
      </c>
      <c r="B5498" s="6">
        <v>209</v>
      </c>
      <c r="C5498" s="7">
        <v>45757</v>
      </c>
      <c r="D5498" s="5">
        <v>5</v>
      </c>
    </row>
    <row r="5499" spans="1:4">
      <c r="A5499" s="4">
        <v>5498</v>
      </c>
      <c r="B5499" s="6">
        <v>218</v>
      </c>
      <c r="C5499" s="7">
        <v>45826</v>
      </c>
      <c r="D5499" s="5">
        <v>10</v>
      </c>
    </row>
    <row r="5500" spans="1:4">
      <c r="A5500" s="4">
        <v>5499</v>
      </c>
      <c r="B5500" s="6">
        <v>377</v>
      </c>
      <c r="C5500" s="7">
        <v>45683</v>
      </c>
      <c r="D5500" s="5">
        <v>8</v>
      </c>
    </row>
    <row r="5501" spans="1:4">
      <c r="A5501" s="4">
        <v>5500</v>
      </c>
      <c r="B5501" s="6">
        <v>117</v>
      </c>
      <c r="C5501" s="7">
        <v>45834</v>
      </c>
      <c r="D5501" s="5">
        <v>11</v>
      </c>
    </row>
    <row r="5502" spans="1:4">
      <c r="A5502" s="4">
        <v>5501</v>
      </c>
      <c r="B5502" s="6">
        <v>226</v>
      </c>
      <c r="C5502" s="7">
        <v>45704</v>
      </c>
      <c r="D5502" s="5">
        <v>7</v>
      </c>
    </row>
    <row r="5503" spans="1:4">
      <c r="A5503" s="4">
        <v>5502</v>
      </c>
      <c r="B5503" s="6">
        <v>1</v>
      </c>
      <c r="C5503" s="7">
        <v>45677</v>
      </c>
      <c r="D5503" s="5">
        <v>8</v>
      </c>
    </row>
    <row r="5504" spans="1:4">
      <c r="A5504" s="4">
        <v>5503</v>
      </c>
      <c r="B5504" s="6">
        <v>213</v>
      </c>
      <c r="C5504" s="7">
        <v>45817</v>
      </c>
      <c r="D5504" s="5">
        <v>9</v>
      </c>
    </row>
    <row r="5505" spans="1:4">
      <c r="A5505" s="4">
        <v>5504</v>
      </c>
      <c r="B5505" s="6">
        <v>264</v>
      </c>
      <c r="C5505" s="7">
        <v>45667</v>
      </c>
      <c r="D5505" s="5">
        <v>7</v>
      </c>
    </row>
    <row r="5506" spans="1:4">
      <c r="A5506" s="4">
        <v>5505</v>
      </c>
      <c r="B5506" s="6">
        <v>39</v>
      </c>
      <c r="C5506" s="7">
        <v>45675</v>
      </c>
      <c r="D5506" s="5">
        <v>12</v>
      </c>
    </row>
    <row r="5507" spans="1:4">
      <c r="A5507" s="4">
        <v>5506</v>
      </c>
      <c r="B5507" s="6">
        <v>102</v>
      </c>
      <c r="C5507" s="7">
        <v>45822</v>
      </c>
      <c r="D5507" s="5">
        <v>6</v>
      </c>
    </row>
    <row r="5508" spans="1:4">
      <c r="A5508" s="4">
        <v>5507</v>
      </c>
      <c r="B5508" s="6">
        <v>375</v>
      </c>
      <c r="C5508" s="7">
        <v>45687</v>
      </c>
      <c r="D5508" s="5">
        <v>12</v>
      </c>
    </row>
    <row r="5509" spans="1:4">
      <c r="A5509" s="4">
        <v>5508</v>
      </c>
      <c r="B5509" s="6">
        <v>47</v>
      </c>
      <c r="C5509" s="7">
        <v>45754</v>
      </c>
      <c r="D5509" s="5">
        <v>10</v>
      </c>
    </row>
    <row r="5510" spans="1:4">
      <c r="A5510" s="4">
        <v>5509</v>
      </c>
      <c r="B5510" s="6">
        <v>366</v>
      </c>
      <c r="C5510" s="7">
        <v>45673</v>
      </c>
      <c r="D5510" s="5">
        <v>11</v>
      </c>
    </row>
    <row r="5511" spans="1:4">
      <c r="A5511" s="4">
        <v>5510</v>
      </c>
      <c r="B5511" s="6">
        <v>327</v>
      </c>
      <c r="C5511" s="7">
        <v>45689</v>
      </c>
      <c r="D5511" s="5">
        <v>9</v>
      </c>
    </row>
    <row r="5512" spans="1:4">
      <c r="A5512" s="4">
        <v>5511</v>
      </c>
      <c r="B5512" s="6">
        <v>377</v>
      </c>
      <c r="C5512" s="7">
        <v>45721</v>
      </c>
      <c r="D5512" s="5">
        <v>4</v>
      </c>
    </row>
    <row r="5513" spans="1:4">
      <c r="A5513" s="4">
        <v>5512</v>
      </c>
      <c r="B5513" s="6">
        <v>338</v>
      </c>
      <c r="C5513" s="7">
        <v>45725</v>
      </c>
      <c r="D5513" s="5">
        <v>12</v>
      </c>
    </row>
    <row r="5514" spans="1:4">
      <c r="A5514" s="4">
        <v>5513</v>
      </c>
      <c r="B5514" s="6">
        <v>85</v>
      </c>
      <c r="C5514" s="7">
        <v>45713</v>
      </c>
      <c r="D5514" s="5">
        <v>8</v>
      </c>
    </row>
    <row r="5515" spans="1:4">
      <c r="A5515" s="4">
        <v>5514</v>
      </c>
      <c r="B5515" s="6">
        <v>14</v>
      </c>
      <c r="C5515" s="7">
        <v>45662</v>
      </c>
      <c r="D5515" s="5">
        <v>7</v>
      </c>
    </row>
    <row r="5516" spans="1:4">
      <c r="A5516" s="4">
        <v>5515</v>
      </c>
      <c r="B5516" s="6">
        <v>126</v>
      </c>
      <c r="C5516" s="7">
        <v>45767</v>
      </c>
      <c r="D5516" s="5">
        <v>11</v>
      </c>
    </row>
    <row r="5517" spans="1:4">
      <c r="A5517" s="4">
        <v>5516</v>
      </c>
      <c r="B5517" s="6">
        <v>10</v>
      </c>
      <c r="C5517" s="7">
        <v>45777</v>
      </c>
      <c r="D5517" s="5">
        <v>8</v>
      </c>
    </row>
    <row r="5518" spans="1:4">
      <c r="A5518" s="4">
        <v>5517</v>
      </c>
      <c r="B5518" s="6">
        <v>202</v>
      </c>
      <c r="C5518" s="7">
        <v>45720</v>
      </c>
      <c r="D5518" s="5">
        <v>6</v>
      </c>
    </row>
    <row r="5519" spans="1:4">
      <c r="A5519" s="4">
        <v>5518</v>
      </c>
      <c r="B5519" s="6">
        <v>230</v>
      </c>
      <c r="C5519" s="7">
        <v>45713</v>
      </c>
      <c r="D5519" s="5">
        <v>4</v>
      </c>
    </row>
    <row r="5520" spans="1:4">
      <c r="A5520" s="4">
        <v>5519</v>
      </c>
      <c r="B5520" s="6">
        <v>388</v>
      </c>
      <c r="C5520" s="7">
        <v>45724</v>
      </c>
      <c r="D5520" s="5">
        <v>5</v>
      </c>
    </row>
    <row r="5521" spans="1:4">
      <c r="A5521" s="4">
        <v>5520</v>
      </c>
      <c r="B5521" s="6">
        <v>103</v>
      </c>
      <c r="C5521" s="7">
        <v>45740</v>
      </c>
      <c r="D5521" s="5">
        <v>12</v>
      </c>
    </row>
    <row r="5522" spans="1:4">
      <c r="A5522" s="4">
        <v>5521</v>
      </c>
      <c r="B5522" s="6">
        <v>83</v>
      </c>
      <c r="C5522" s="7">
        <v>45665</v>
      </c>
      <c r="D5522" s="5">
        <v>8</v>
      </c>
    </row>
    <row r="5523" spans="1:4">
      <c r="A5523" s="4">
        <v>5522</v>
      </c>
      <c r="B5523" s="6">
        <v>212</v>
      </c>
      <c r="C5523" s="7">
        <v>45828</v>
      </c>
      <c r="D5523" s="5">
        <v>4</v>
      </c>
    </row>
    <row r="5524" spans="1:4">
      <c r="A5524" s="4">
        <v>5523</v>
      </c>
      <c r="B5524" s="6">
        <v>395</v>
      </c>
      <c r="C5524" s="7">
        <v>45813</v>
      </c>
      <c r="D5524" s="5">
        <v>11</v>
      </c>
    </row>
    <row r="5525" spans="1:4">
      <c r="A5525" s="4">
        <v>5524</v>
      </c>
      <c r="B5525" s="6">
        <v>374</v>
      </c>
      <c r="C5525" s="7">
        <v>45726</v>
      </c>
      <c r="D5525" s="5">
        <v>5</v>
      </c>
    </row>
    <row r="5526" spans="1:4">
      <c r="A5526" s="4">
        <v>5525</v>
      </c>
      <c r="B5526" s="6">
        <v>114</v>
      </c>
      <c r="C5526" s="7">
        <v>45691</v>
      </c>
      <c r="D5526" s="5">
        <v>10</v>
      </c>
    </row>
    <row r="5527" spans="1:4">
      <c r="A5527" s="4">
        <v>5526</v>
      </c>
      <c r="B5527" s="6">
        <v>370</v>
      </c>
      <c r="C5527" s="7">
        <v>45833</v>
      </c>
      <c r="D5527" s="5">
        <v>7</v>
      </c>
    </row>
    <row r="5528" spans="1:4">
      <c r="A5528" s="4">
        <v>5527</v>
      </c>
      <c r="B5528" s="6">
        <v>355</v>
      </c>
      <c r="C5528" s="7">
        <v>45704</v>
      </c>
      <c r="D5528" s="5">
        <v>7</v>
      </c>
    </row>
    <row r="5529" spans="1:4">
      <c r="A5529" s="4">
        <v>5528</v>
      </c>
      <c r="B5529" s="6">
        <v>13</v>
      </c>
      <c r="C5529" s="7">
        <v>45703</v>
      </c>
      <c r="D5529" s="5">
        <v>6</v>
      </c>
    </row>
    <row r="5530" spans="1:4">
      <c r="A5530" s="4">
        <v>5529</v>
      </c>
      <c r="B5530" s="6">
        <v>192</v>
      </c>
      <c r="C5530" s="7">
        <v>45761</v>
      </c>
      <c r="D5530" s="5">
        <v>6</v>
      </c>
    </row>
    <row r="5531" spans="1:4">
      <c r="A5531" s="4">
        <v>5530</v>
      </c>
      <c r="B5531" s="6">
        <v>46</v>
      </c>
      <c r="C5531" s="7">
        <v>45813</v>
      </c>
      <c r="D5531" s="5">
        <v>10</v>
      </c>
    </row>
    <row r="5532" spans="1:4">
      <c r="A5532" s="4">
        <v>5531</v>
      </c>
      <c r="B5532" s="6">
        <v>160</v>
      </c>
      <c r="C5532" s="7">
        <v>45682</v>
      </c>
      <c r="D5532" s="5">
        <v>7</v>
      </c>
    </row>
    <row r="5533" spans="1:4">
      <c r="A5533" s="4">
        <v>5532</v>
      </c>
      <c r="B5533" s="6">
        <v>225</v>
      </c>
      <c r="C5533" s="7">
        <v>45775</v>
      </c>
      <c r="D5533" s="5">
        <v>4</v>
      </c>
    </row>
    <row r="5534" spans="1:4">
      <c r="A5534" s="4">
        <v>5533</v>
      </c>
      <c r="B5534" s="6">
        <v>368</v>
      </c>
      <c r="C5534" s="7">
        <v>45773</v>
      </c>
      <c r="D5534" s="5">
        <v>5</v>
      </c>
    </row>
    <row r="5535" spans="1:4">
      <c r="A5535" s="4">
        <v>5534</v>
      </c>
      <c r="B5535" s="6">
        <v>193</v>
      </c>
      <c r="C5535" s="7">
        <v>45800</v>
      </c>
      <c r="D5535" s="5">
        <v>10</v>
      </c>
    </row>
    <row r="5536" spans="1:4">
      <c r="A5536" s="4">
        <v>5535</v>
      </c>
      <c r="B5536" s="6">
        <v>400</v>
      </c>
      <c r="C5536" s="7">
        <v>45703</v>
      </c>
      <c r="D5536" s="5">
        <v>8</v>
      </c>
    </row>
    <row r="5537" spans="1:4">
      <c r="A5537" s="4">
        <v>5536</v>
      </c>
      <c r="B5537" s="6">
        <v>282</v>
      </c>
      <c r="C5537" s="7">
        <v>45771</v>
      </c>
      <c r="D5537" s="5">
        <v>11</v>
      </c>
    </row>
    <row r="5538" spans="1:4">
      <c r="A5538" s="4">
        <v>5537</v>
      </c>
      <c r="B5538" s="6">
        <v>98</v>
      </c>
      <c r="C5538" s="7">
        <v>45757</v>
      </c>
      <c r="D5538" s="5">
        <v>7</v>
      </c>
    </row>
    <row r="5539" spans="1:4">
      <c r="A5539" s="4">
        <v>5538</v>
      </c>
      <c r="B5539" s="6">
        <v>104</v>
      </c>
      <c r="C5539" s="7">
        <v>45738</v>
      </c>
      <c r="D5539" s="5">
        <v>8</v>
      </c>
    </row>
    <row r="5540" spans="1:4">
      <c r="A5540" s="4">
        <v>5539</v>
      </c>
      <c r="B5540" s="6">
        <v>86</v>
      </c>
      <c r="C5540" s="7">
        <v>45682</v>
      </c>
      <c r="D5540" s="5">
        <v>9</v>
      </c>
    </row>
    <row r="5541" spans="1:4">
      <c r="A5541" s="4">
        <v>5540</v>
      </c>
      <c r="B5541" s="6">
        <v>215</v>
      </c>
      <c r="C5541" s="7">
        <v>45837</v>
      </c>
      <c r="D5541" s="5">
        <v>7</v>
      </c>
    </row>
    <row r="5542" spans="1:4">
      <c r="A5542" s="4">
        <v>5541</v>
      </c>
      <c r="B5542" s="6">
        <v>96</v>
      </c>
      <c r="C5542" s="7">
        <v>45815</v>
      </c>
      <c r="D5542" s="5">
        <v>12</v>
      </c>
    </row>
    <row r="5543" spans="1:4">
      <c r="A5543" s="4">
        <v>5542</v>
      </c>
      <c r="B5543" s="6">
        <v>113</v>
      </c>
      <c r="C5543" s="7">
        <v>45726</v>
      </c>
      <c r="D5543" s="5">
        <v>6</v>
      </c>
    </row>
    <row r="5544" spans="1:4">
      <c r="A5544" s="4">
        <v>5543</v>
      </c>
      <c r="B5544" s="6">
        <v>360</v>
      </c>
      <c r="C5544" s="7">
        <v>45671</v>
      </c>
      <c r="D5544" s="5">
        <v>12</v>
      </c>
    </row>
    <row r="5545" spans="1:4">
      <c r="A5545" s="4">
        <v>5544</v>
      </c>
      <c r="B5545" s="6">
        <v>71</v>
      </c>
      <c r="C5545" s="7">
        <v>45744</v>
      </c>
      <c r="D5545" s="5">
        <v>10</v>
      </c>
    </row>
    <row r="5546" spans="1:4">
      <c r="A5546" s="4">
        <v>5545</v>
      </c>
      <c r="B5546" s="6">
        <v>40</v>
      </c>
      <c r="C5546" s="7">
        <v>45788</v>
      </c>
      <c r="D5546" s="5">
        <v>11</v>
      </c>
    </row>
    <row r="5547" spans="1:4">
      <c r="A5547" s="4">
        <v>5546</v>
      </c>
      <c r="B5547" s="6">
        <v>329</v>
      </c>
      <c r="C5547" s="7">
        <v>45810</v>
      </c>
      <c r="D5547" s="5">
        <v>9</v>
      </c>
    </row>
    <row r="5548" spans="1:4">
      <c r="A5548" s="4">
        <v>5547</v>
      </c>
      <c r="B5548" s="6">
        <v>18</v>
      </c>
      <c r="C5548" s="7">
        <v>45720</v>
      </c>
      <c r="D5548" s="5">
        <v>4</v>
      </c>
    </row>
    <row r="5549" spans="1:4">
      <c r="A5549" s="4">
        <v>5548</v>
      </c>
      <c r="B5549" s="6">
        <v>258</v>
      </c>
      <c r="C5549" s="7">
        <v>45726</v>
      </c>
      <c r="D5549" s="5">
        <v>12</v>
      </c>
    </row>
    <row r="5550" spans="1:4">
      <c r="A5550" s="4">
        <v>5549</v>
      </c>
      <c r="B5550" s="6">
        <v>260</v>
      </c>
      <c r="C5550" s="7">
        <v>45713</v>
      </c>
      <c r="D5550" s="5">
        <v>8</v>
      </c>
    </row>
    <row r="5551" spans="1:4">
      <c r="A5551" s="4">
        <v>5550</v>
      </c>
      <c r="B5551" s="6">
        <v>224</v>
      </c>
      <c r="C5551" s="7">
        <v>45676</v>
      </c>
      <c r="D5551" s="5">
        <v>7</v>
      </c>
    </row>
    <row r="5552" spans="1:4">
      <c r="A5552" s="4">
        <v>5551</v>
      </c>
      <c r="B5552" s="6">
        <v>302</v>
      </c>
      <c r="C5552" s="7">
        <v>45686</v>
      </c>
      <c r="D5552" s="5">
        <v>11</v>
      </c>
    </row>
    <row r="5553" spans="1:4">
      <c r="A5553" s="4">
        <v>5552</v>
      </c>
      <c r="B5553" s="6">
        <v>6</v>
      </c>
      <c r="C5553" s="7">
        <v>45666</v>
      </c>
      <c r="D5553" s="5">
        <v>8</v>
      </c>
    </row>
    <row r="5554" spans="1:4">
      <c r="A5554" s="4">
        <v>5553</v>
      </c>
      <c r="B5554" s="6">
        <v>110</v>
      </c>
      <c r="C5554" s="7">
        <v>45836</v>
      </c>
      <c r="D5554" s="5">
        <v>6</v>
      </c>
    </row>
    <row r="5555" spans="1:4">
      <c r="A5555" s="4">
        <v>5554</v>
      </c>
      <c r="B5555" s="6">
        <v>142</v>
      </c>
      <c r="C5555" s="7">
        <v>45701</v>
      </c>
      <c r="D5555" s="5">
        <v>4</v>
      </c>
    </row>
    <row r="5556" spans="1:4">
      <c r="A5556" s="4">
        <v>5555</v>
      </c>
      <c r="B5556" s="6">
        <v>388</v>
      </c>
      <c r="C5556" s="7">
        <v>45757</v>
      </c>
      <c r="D5556" s="5">
        <v>5</v>
      </c>
    </row>
    <row r="5557" spans="1:4">
      <c r="A5557" s="4">
        <v>5556</v>
      </c>
      <c r="B5557" s="6">
        <v>114</v>
      </c>
      <c r="C5557" s="7">
        <v>45665</v>
      </c>
      <c r="D5557" s="5">
        <v>12</v>
      </c>
    </row>
    <row r="5558" spans="1:4">
      <c r="A5558" s="4">
        <v>5557</v>
      </c>
      <c r="B5558" s="6">
        <v>298</v>
      </c>
      <c r="C5558" s="7">
        <v>45704</v>
      </c>
      <c r="D5558" s="5">
        <v>8</v>
      </c>
    </row>
    <row r="5559" spans="1:4">
      <c r="A5559" s="4">
        <v>5558</v>
      </c>
      <c r="B5559" s="6">
        <v>287</v>
      </c>
      <c r="C5559" s="7">
        <v>45827</v>
      </c>
      <c r="D5559" s="5">
        <v>4</v>
      </c>
    </row>
    <row r="5560" spans="1:4">
      <c r="A5560" s="4">
        <v>5559</v>
      </c>
      <c r="B5560" s="6">
        <v>157</v>
      </c>
      <c r="C5560" s="7">
        <v>45678</v>
      </c>
      <c r="D5560" s="5">
        <v>11</v>
      </c>
    </row>
    <row r="5561" spans="1:4">
      <c r="A5561" s="4">
        <v>5560</v>
      </c>
      <c r="B5561" s="6">
        <v>383</v>
      </c>
      <c r="C5561" s="7">
        <v>45685</v>
      </c>
      <c r="D5561" s="5">
        <v>5</v>
      </c>
    </row>
    <row r="5562" spans="1:4">
      <c r="A5562" s="4">
        <v>5561</v>
      </c>
      <c r="B5562" s="6">
        <v>94</v>
      </c>
      <c r="C5562" s="7">
        <v>45684</v>
      </c>
      <c r="D5562" s="5">
        <v>10</v>
      </c>
    </row>
    <row r="5563" spans="1:4">
      <c r="A5563" s="4">
        <v>5562</v>
      </c>
      <c r="B5563" s="6">
        <v>333</v>
      </c>
      <c r="C5563" s="7">
        <v>45810</v>
      </c>
      <c r="D5563" s="5">
        <v>7</v>
      </c>
    </row>
    <row r="5564" spans="1:4">
      <c r="A5564" s="4">
        <v>5563</v>
      </c>
      <c r="B5564" s="6">
        <v>210</v>
      </c>
      <c r="C5564" s="7">
        <v>45758</v>
      </c>
      <c r="D5564" s="5">
        <v>7</v>
      </c>
    </row>
    <row r="5565" spans="1:4">
      <c r="A5565" s="4">
        <v>5564</v>
      </c>
      <c r="B5565" s="6">
        <v>351</v>
      </c>
      <c r="C5565" s="7">
        <v>45726</v>
      </c>
      <c r="D5565" s="5">
        <v>6</v>
      </c>
    </row>
    <row r="5566" spans="1:4">
      <c r="A5566" s="4">
        <v>5565</v>
      </c>
      <c r="B5566" s="6">
        <v>12</v>
      </c>
      <c r="C5566" s="7">
        <v>45671</v>
      </c>
      <c r="D5566" s="5">
        <v>6</v>
      </c>
    </row>
    <row r="5567" spans="1:4">
      <c r="A5567" s="4">
        <v>5566</v>
      </c>
      <c r="B5567" s="6">
        <v>40</v>
      </c>
      <c r="C5567" s="7">
        <v>45776</v>
      </c>
      <c r="D5567" s="5">
        <v>10</v>
      </c>
    </row>
    <row r="5568" spans="1:4">
      <c r="A5568" s="4">
        <v>5567</v>
      </c>
      <c r="B5568" s="6">
        <v>393</v>
      </c>
      <c r="C5568" s="7">
        <v>45778</v>
      </c>
      <c r="D5568" s="5">
        <v>7</v>
      </c>
    </row>
    <row r="5569" spans="1:4">
      <c r="A5569" s="4">
        <v>5568</v>
      </c>
      <c r="B5569" s="6">
        <v>313</v>
      </c>
      <c r="C5569" s="7">
        <v>45782</v>
      </c>
      <c r="D5569" s="5">
        <v>4</v>
      </c>
    </row>
    <row r="5570" spans="1:4">
      <c r="A5570" s="4">
        <v>5569</v>
      </c>
      <c r="B5570" s="6">
        <v>360</v>
      </c>
      <c r="C5570" s="7">
        <v>45770</v>
      </c>
      <c r="D5570" s="5">
        <v>5</v>
      </c>
    </row>
    <row r="5571" spans="1:4">
      <c r="A5571" s="4">
        <v>5570</v>
      </c>
      <c r="B5571" s="6">
        <v>129</v>
      </c>
      <c r="C5571" s="7">
        <v>45781</v>
      </c>
      <c r="D5571" s="5">
        <v>10</v>
      </c>
    </row>
    <row r="5572" spans="1:4">
      <c r="A5572" s="4">
        <v>5571</v>
      </c>
      <c r="B5572" s="6">
        <v>216</v>
      </c>
      <c r="C5572" s="7">
        <v>45702</v>
      </c>
      <c r="D5572" s="5">
        <v>8</v>
      </c>
    </row>
    <row r="5573" spans="1:4">
      <c r="A5573" s="4">
        <v>5572</v>
      </c>
      <c r="B5573" s="6">
        <v>93</v>
      </c>
      <c r="C5573" s="7">
        <v>45698</v>
      </c>
      <c r="D5573" s="5">
        <v>11</v>
      </c>
    </row>
    <row r="5574" spans="1:4">
      <c r="A5574" s="4">
        <v>5573</v>
      </c>
      <c r="B5574" s="6">
        <v>282</v>
      </c>
      <c r="C5574" s="7">
        <v>45727</v>
      </c>
      <c r="D5574" s="5">
        <v>7</v>
      </c>
    </row>
    <row r="5575" spans="1:4">
      <c r="A5575" s="4">
        <v>5574</v>
      </c>
      <c r="B5575" s="6">
        <v>64</v>
      </c>
      <c r="C5575" s="7">
        <v>45822</v>
      </c>
      <c r="D5575" s="5">
        <v>8</v>
      </c>
    </row>
    <row r="5576" spans="1:4">
      <c r="A5576" s="4">
        <v>5575</v>
      </c>
      <c r="B5576" s="6">
        <v>103</v>
      </c>
      <c r="C5576" s="7">
        <v>45661</v>
      </c>
      <c r="D5576" s="5">
        <v>9</v>
      </c>
    </row>
    <row r="5577" spans="1:4">
      <c r="A5577" s="4">
        <v>5576</v>
      </c>
      <c r="B5577" s="6">
        <v>280</v>
      </c>
      <c r="C5577" s="7">
        <v>45795</v>
      </c>
      <c r="D5577" s="5">
        <v>7</v>
      </c>
    </row>
    <row r="5578" spans="1:4">
      <c r="A5578" s="4">
        <v>5577</v>
      </c>
      <c r="B5578" s="6">
        <v>147</v>
      </c>
      <c r="C5578" s="7">
        <v>45673</v>
      </c>
      <c r="D5578" s="5">
        <v>12</v>
      </c>
    </row>
    <row r="5579" spans="1:4">
      <c r="A5579" s="4">
        <v>5578</v>
      </c>
      <c r="B5579" s="6">
        <v>333</v>
      </c>
      <c r="C5579" s="7">
        <v>45820</v>
      </c>
      <c r="D5579" s="5">
        <v>6</v>
      </c>
    </row>
    <row r="5580" spans="1:4">
      <c r="A5580" s="4">
        <v>5579</v>
      </c>
      <c r="B5580" s="6">
        <v>281</v>
      </c>
      <c r="C5580" s="7">
        <v>45764</v>
      </c>
      <c r="D5580" s="5">
        <v>12</v>
      </c>
    </row>
    <row r="5581" spans="1:4">
      <c r="A5581" s="4">
        <v>5580</v>
      </c>
      <c r="B5581" s="6">
        <v>219</v>
      </c>
      <c r="C5581" s="7">
        <v>45778</v>
      </c>
      <c r="D5581" s="5">
        <v>10</v>
      </c>
    </row>
    <row r="5582" spans="1:4">
      <c r="A5582" s="4">
        <v>5581</v>
      </c>
      <c r="B5582" s="6">
        <v>55</v>
      </c>
      <c r="C5582" s="7">
        <v>45796</v>
      </c>
      <c r="D5582" s="5">
        <v>11</v>
      </c>
    </row>
    <row r="5583" spans="1:4">
      <c r="A5583" s="4">
        <v>5582</v>
      </c>
      <c r="B5583" s="6">
        <v>28</v>
      </c>
      <c r="C5583" s="7">
        <v>45703</v>
      </c>
      <c r="D5583" s="5">
        <v>9</v>
      </c>
    </row>
    <row r="5584" spans="1:4">
      <c r="A5584" s="4">
        <v>5583</v>
      </c>
      <c r="B5584" s="6">
        <v>181</v>
      </c>
      <c r="C5584" s="7">
        <v>45822</v>
      </c>
      <c r="D5584" s="5">
        <v>4</v>
      </c>
    </row>
    <row r="5585" spans="1:4">
      <c r="A5585" s="4">
        <v>5584</v>
      </c>
      <c r="B5585" s="6">
        <v>249</v>
      </c>
      <c r="C5585" s="7">
        <v>45736</v>
      </c>
      <c r="D5585" s="5">
        <v>12</v>
      </c>
    </row>
    <row r="5586" spans="1:4">
      <c r="A5586" s="4">
        <v>5585</v>
      </c>
      <c r="B5586" s="6">
        <v>86</v>
      </c>
      <c r="C5586" s="7">
        <v>45661</v>
      </c>
      <c r="D5586" s="5">
        <v>8</v>
      </c>
    </row>
    <row r="5587" spans="1:4">
      <c r="A5587" s="4">
        <v>5586</v>
      </c>
      <c r="B5587" s="6">
        <v>62</v>
      </c>
      <c r="C5587" s="7">
        <v>45792</v>
      </c>
      <c r="D5587" s="5">
        <v>7</v>
      </c>
    </row>
    <row r="5588" spans="1:4">
      <c r="A5588" s="4">
        <v>5587</v>
      </c>
      <c r="B5588" s="6">
        <v>94</v>
      </c>
      <c r="C5588" s="7">
        <v>45765</v>
      </c>
      <c r="D5588" s="5">
        <v>11</v>
      </c>
    </row>
    <row r="5589" spans="1:4">
      <c r="A5589" s="4">
        <v>5588</v>
      </c>
      <c r="B5589" s="6">
        <v>49</v>
      </c>
      <c r="C5589" s="7">
        <v>45828</v>
      </c>
      <c r="D5589" s="5">
        <v>8</v>
      </c>
    </row>
    <row r="5590" spans="1:4">
      <c r="A5590" s="4">
        <v>5589</v>
      </c>
      <c r="B5590" s="6">
        <v>20</v>
      </c>
      <c r="C5590" s="7">
        <v>45817</v>
      </c>
      <c r="D5590" s="5">
        <v>6</v>
      </c>
    </row>
    <row r="5591" spans="1:4">
      <c r="A5591" s="4">
        <v>5590</v>
      </c>
      <c r="B5591" s="6">
        <v>35</v>
      </c>
      <c r="C5591" s="7">
        <v>45810</v>
      </c>
      <c r="D5591" s="5">
        <v>4</v>
      </c>
    </row>
    <row r="5592" spans="1:4">
      <c r="A5592" s="4">
        <v>5591</v>
      </c>
      <c r="B5592" s="6">
        <v>339</v>
      </c>
      <c r="C5592" s="7">
        <v>45668</v>
      </c>
      <c r="D5592" s="5">
        <v>5</v>
      </c>
    </row>
    <row r="5593" spans="1:4">
      <c r="A5593" s="4">
        <v>5592</v>
      </c>
      <c r="B5593" s="6">
        <v>185</v>
      </c>
      <c r="C5593" s="7">
        <v>45798</v>
      </c>
      <c r="D5593" s="5">
        <v>12</v>
      </c>
    </row>
    <row r="5594" spans="1:4">
      <c r="A5594" s="4">
        <v>5593</v>
      </c>
      <c r="B5594" s="6">
        <v>265</v>
      </c>
      <c r="C5594" s="7">
        <v>45817</v>
      </c>
      <c r="D5594" s="5">
        <v>8</v>
      </c>
    </row>
    <row r="5595" spans="1:4">
      <c r="A5595" s="4">
        <v>5594</v>
      </c>
      <c r="B5595" s="6">
        <v>151</v>
      </c>
      <c r="C5595" s="7">
        <v>45698</v>
      </c>
      <c r="D5595" s="5">
        <v>4</v>
      </c>
    </row>
    <row r="5596" spans="1:4">
      <c r="A5596" s="4">
        <v>5595</v>
      </c>
      <c r="B5596" s="6">
        <v>101</v>
      </c>
      <c r="C5596" s="7">
        <v>45751</v>
      </c>
      <c r="D5596" s="5">
        <v>11</v>
      </c>
    </row>
    <row r="5597" spans="1:4">
      <c r="A5597" s="4">
        <v>5596</v>
      </c>
      <c r="B5597" s="6">
        <v>48</v>
      </c>
      <c r="C5597" s="7">
        <v>45748</v>
      </c>
      <c r="D5597" s="5">
        <v>5</v>
      </c>
    </row>
    <row r="5598" spans="1:4">
      <c r="A5598" s="4">
        <v>5597</v>
      </c>
      <c r="B5598" s="6">
        <v>75</v>
      </c>
      <c r="C5598" s="7">
        <v>45749</v>
      </c>
      <c r="D5598" s="5">
        <v>10</v>
      </c>
    </row>
    <row r="5599" spans="1:4">
      <c r="A5599" s="4">
        <v>5598</v>
      </c>
      <c r="B5599" s="6">
        <v>97</v>
      </c>
      <c r="C5599" s="7">
        <v>45684</v>
      </c>
      <c r="D5599" s="5">
        <v>7</v>
      </c>
    </row>
    <row r="5600" spans="1:4">
      <c r="A5600" s="4">
        <v>5599</v>
      </c>
      <c r="B5600" s="6">
        <v>337</v>
      </c>
      <c r="C5600" s="7">
        <v>45689</v>
      </c>
      <c r="D5600" s="5">
        <v>7</v>
      </c>
    </row>
    <row r="5601" spans="1:4">
      <c r="A5601" s="4">
        <v>5600</v>
      </c>
      <c r="B5601" s="6">
        <v>135</v>
      </c>
      <c r="C5601" s="7">
        <v>45740</v>
      </c>
      <c r="D5601" s="5">
        <v>6</v>
      </c>
    </row>
    <row r="5602" spans="1:4">
      <c r="A5602" s="4">
        <v>5601</v>
      </c>
      <c r="B5602" s="6">
        <v>354</v>
      </c>
      <c r="C5602" s="7">
        <v>45815</v>
      </c>
      <c r="D5602" s="5">
        <v>6</v>
      </c>
    </row>
    <row r="5603" spans="1:4">
      <c r="A5603" s="4">
        <v>5602</v>
      </c>
      <c r="B5603" s="6">
        <v>147</v>
      </c>
      <c r="C5603" s="7">
        <v>45731</v>
      </c>
      <c r="D5603" s="5">
        <v>10</v>
      </c>
    </row>
    <row r="5604" spans="1:4">
      <c r="A5604" s="4">
        <v>5603</v>
      </c>
      <c r="B5604" s="6">
        <v>233</v>
      </c>
      <c r="C5604" s="7">
        <v>45831</v>
      </c>
      <c r="D5604" s="5">
        <v>7</v>
      </c>
    </row>
    <row r="5605" spans="1:4">
      <c r="A5605" s="4">
        <v>5604</v>
      </c>
      <c r="B5605" s="6">
        <v>364</v>
      </c>
      <c r="C5605" s="7">
        <v>45824</v>
      </c>
      <c r="D5605" s="5">
        <v>4</v>
      </c>
    </row>
    <row r="5606" spans="1:4">
      <c r="A5606" s="4">
        <v>5605</v>
      </c>
      <c r="B5606" s="6">
        <v>65</v>
      </c>
      <c r="C5606" s="7">
        <v>45712</v>
      </c>
      <c r="D5606" s="5">
        <v>5</v>
      </c>
    </row>
    <row r="5607" spans="1:4">
      <c r="A5607" s="4">
        <v>5606</v>
      </c>
      <c r="B5607" s="6">
        <v>232</v>
      </c>
      <c r="C5607" s="7">
        <v>45789</v>
      </c>
      <c r="D5607" s="5">
        <v>10</v>
      </c>
    </row>
    <row r="5608" spans="1:4">
      <c r="A5608" s="4">
        <v>5607</v>
      </c>
      <c r="B5608" s="6">
        <v>175</v>
      </c>
      <c r="C5608" s="7">
        <v>45726</v>
      </c>
      <c r="D5608" s="5">
        <v>8</v>
      </c>
    </row>
    <row r="5609" spans="1:4">
      <c r="A5609" s="4">
        <v>5608</v>
      </c>
      <c r="B5609" s="6">
        <v>172</v>
      </c>
      <c r="C5609" s="7">
        <v>45834</v>
      </c>
      <c r="D5609" s="5">
        <v>11</v>
      </c>
    </row>
    <row r="5610" spans="1:4">
      <c r="A5610" s="4">
        <v>5609</v>
      </c>
      <c r="B5610" s="6">
        <v>271</v>
      </c>
      <c r="C5610" s="7">
        <v>45804</v>
      </c>
      <c r="D5610" s="5">
        <v>7</v>
      </c>
    </row>
    <row r="5611" spans="1:4">
      <c r="A5611" s="4">
        <v>5610</v>
      </c>
      <c r="B5611" s="6">
        <v>155</v>
      </c>
      <c r="C5611" s="7">
        <v>45698</v>
      </c>
      <c r="D5611" s="5">
        <v>8</v>
      </c>
    </row>
    <row r="5612" spans="1:4">
      <c r="A5612" s="4">
        <v>5611</v>
      </c>
      <c r="B5612" s="6">
        <v>178</v>
      </c>
      <c r="C5612" s="7">
        <v>45817</v>
      </c>
      <c r="D5612" s="5">
        <v>9</v>
      </c>
    </row>
    <row r="5613" spans="1:4">
      <c r="A5613" s="4">
        <v>5612</v>
      </c>
      <c r="B5613" s="6">
        <v>135</v>
      </c>
      <c r="C5613" s="7">
        <v>45772</v>
      </c>
      <c r="D5613" s="5">
        <v>7</v>
      </c>
    </row>
    <row r="5614" spans="1:4">
      <c r="A5614" s="4">
        <v>5613</v>
      </c>
      <c r="B5614" s="6">
        <v>344</v>
      </c>
      <c r="C5614" s="7">
        <v>45690</v>
      </c>
      <c r="D5614" s="5">
        <v>12</v>
      </c>
    </row>
    <row r="5615" spans="1:4">
      <c r="A5615" s="4">
        <v>5614</v>
      </c>
      <c r="B5615" s="6">
        <v>172</v>
      </c>
      <c r="C5615" s="7">
        <v>45779</v>
      </c>
      <c r="D5615" s="5">
        <v>6</v>
      </c>
    </row>
    <row r="5616" spans="1:4">
      <c r="A5616" s="4">
        <v>5615</v>
      </c>
      <c r="B5616" s="6">
        <v>24</v>
      </c>
      <c r="C5616" s="7">
        <v>45818</v>
      </c>
      <c r="D5616" s="5">
        <v>12</v>
      </c>
    </row>
    <row r="5617" spans="1:4">
      <c r="A5617" s="4">
        <v>5616</v>
      </c>
      <c r="B5617" s="6">
        <v>187</v>
      </c>
      <c r="C5617" s="7">
        <v>45787</v>
      </c>
      <c r="D5617" s="5">
        <v>10</v>
      </c>
    </row>
    <row r="5618" spans="1:4">
      <c r="A5618" s="4">
        <v>5617</v>
      </c>
      <c r="B5618" s="6">
        <v>308</v>
      </c>
      <c r="C5618" s="7">
        <v>45748</v>
      </c>
      <c r="D5618" s="5">
        <v>11</v>
      </c>
    </row>
    <row r="5619" spans="1:4">
      <c r="A5619" s="4">
        <v>5618</v>
      </c>
      <c r="B5619" s="6">
        <v>396</v>
      </c>
      <c r="C5619" s="7">
        <v>45793</v>
      </c>
      <c r="D5619" s="5">
        <v>9</v>
      </c>
    </row>
    <row r="5620" spans="1:4">
      <c r="A5620" s="4">
        <v>5619</v>
      </c>
      <c r="B5620" s="6">
        <v>246</v>
      </c>
      <c r="C5620" s="7">
        <v>45777</v>
      </c>
      <c r="D5620" s="5">
        <v>4</v>
      </c>
    </row>
    <row r="5621" spans="1:4">
      <c r="A5621" s="4">
        <v>5620</v>
      </c>
      <c r="B5621" s="6">
        <v>63</v>
      </c>
      <c r="C5621" s="7">
        <v>45725</v>
      </c>
      <c r="D5621" s="5">
        <v>12</v>
      </c>
    </row>
    <row r="5622" spans="1:4">
      <c r="A5622" s="4">
        <v>5621</v>
      </c>
      <c r="B5622" s="6">
        <v>158</v>
      </c>
      <c r="C5622" s="7">
        <v>45837</v>
      </c>
      <c r="D5622" s="5">
        <v>8</v>
      </c>
    </row>
    <row r="5623" spans="1:4">
      <c r="A5623" s="4">
        <v>5622</v>
      </c>
      <c r="B5623" s="6">
        <v>196</v>
      </c>
      <c r="C5623" s="7">
        <v>45684</v>
      </c>
      <c r="D5623" s="5">
        <v>7</v>
      </c>
    </row>
    <row r="5624" spans="1:4">
      <c r="A5624" s="4">
        <v>5623</v>
      </c>
      <c r="B5624" s="6">
        <v>352</v>
      </c>
      <c r="C5624" s="7">
        <v>45752</v>
      </c>
      <c r="D5624" s="5">
        <v>11</v>
      </c>
    </row>
    <row r="5625" spans="1:4">
      <c r="A5625" s="4">
        <v>5624</v>
      </c>
      <c r="B5625" s="6">
        <v>330</v>
      </c>
      <c r="C5625" s="7">
        <v>45777</v>
      </c>
      <c r="D5625" s="5">
        <v>8</v>
      </c>
    </row>
    <row r="5626" spans="1:4">
      <c r="A5626" s="4">
        <v>5625</v>
      </c>
      <c r="B5626" s="6">
        <v>234</v>
      </c>
      <c r="C5626" s="7">
        <v>45786</v>
      </c>
      <c r="D5626" s="5">
        <v>6</v>
      </c>
    </row>
    <row r="5627" spans="1:4">
      <c r="A5627" s="4">
        <v>5626</v>
      </c>
      <c r="B5627" s="6">
        <v>129</v>
      </c>
      <c r="C5627" s="7">
        <v>45720</v>
      </c>
      <c r="D5627" s="5">
        <v>4</v>
      </c>
    </row>
    <row r="5628" spans="1:4">
      <c r="A5628" s="4">
        <v>5627</v>
      </c>
      <c r="B5628" s="6">
        <v>43</v>
      </c>
      <c r="C5628" s="7">
        <v>45735</v>
      </c>
      <c r="D5628" s="5">
        <v>5</v>
      </c>
    </row>
    <row r="5629" spans="1:4">
      <c r="A5629" s="4">
        <v>5628</v>
      </c>
      <c r="B5629" s="6">
        <v>296</v>
      </c>
      <c r="C5629" s="7">
        <v>45811</v>
      </c>
      <c r="D5629" s="5">
        <v>12</v>
      </c>
    </row>
    <row r="5630" spans="1:4">
      <c r="A5630" s="4">
        <v>5629</v>
      </c>
      <c r="B5630" s="6">
        <v>351</v>
      </c>
      <c r="C5630" s="7">
        <v>45681</v>
      </c>
      <c r="D5630" s="5">
        <v>8</v>
      </c>
    </row>
    <row r="5631" spans="1:4">
      <c r="A5631" s="4">
        <v>5630</v>
      </c>
      <c r="B5631" s="6">
        <v>390</v>
      </c>
      <c r="C5631" s="7">
        <v>45806</v>
      </c>
      <c r="D5631" s="5">
        <v>4</v>
      </c>
    </row>
    <row r="5632" spans="1:4">
      <c r="A5632" s="4">
        <v>5631</v>
      </c>
      <c r="B5632" s="6">
        <v>289</v>
      </c>
      <c r="C5632" s="7">
        <v>45675</v>
      </c>
      <c r="D5632" s="5">
        <v>11</v>
      </c>
    </row>
    <row r="5633" spans="1:4">
      <c r="A5633" s="4">
        <v>5632</v>
      </c>
      <c r="B5633" s="6">
        <v>96</v>
      </c>
      <c r="C5633" s="7">
        <v>45834</v>
      </c>
      <c r="D5633" s="5">
        <v>5</v>
      </c>
    </row>
    <row r="5634" spans="1:4">
      <c r="A5634" s="4">
        <v>5633</v>
      </c>
      <c r="B5634" s="6">
        <v>359</v>
      </c>
      <c r="C5634" s="7">
        <v>45824</v>
      </c>
      <c r="D5634" s="5">
        <v>10</v>
      </c>
    </row>
    <row r="5635" spans="1:4">
      <c r="A5635" s="4">
        <v>5634</v>
      </c>
      <c r="B5635" s="6">
        <v>30</v>
      </c>
      <c r="C5635" s="7">
        <v>45829</v>
      </c>
      <c r="D5635" s="5">
        <v>7</v>
      </c>
    </row>
    <row r="5636" spans="1:4">
      <c r="A5636" s="4">
        <v>5635</v>
      </c>
      <c r="B5636" s="6">
        <v>192</v>
      </c>
      <c r="C5636" s="7">
        <v>45759</v>
      </c>
      <c r="D5636" s="5">
        <v>7</v>
      </c>
    </row>
    <row r="5637" spans="1:4">
      <c r="A5637" s="4">
        <v>5636</v>
      </c>
      <c r="B5637" s="6">
        <v>222</v>
      </c>
      <c r="C5637" s="7">
        <v>45764</v>
      </c>
      <c r="D5637" s="5">
        <v>6</v>
      </c>
    </row>
    <row r="5638" spans="1:4">
      <c r="A5638" s="4">
        <v>5637</v>
      </c>
      <c r="B5638" s="6">
        <v>4</v>
      </c>
      <c r="C5638" s="7">
        <v>45823</v>
      </c>
      <c r="D5638" s="5">
        <v>6</v>
      </c>
    </row>
    <row r="5639" spans="1:4">
      <c r="A5639" s="4">
        <v>5638</v>
      </c>
      <c r="B5639" s="6">
        <v>123</v>
      </c>
      <c r="C5639" s="7">
        <v>45747</v>
      </c>
      <c r="D5639" s="5">
        <v>10</v>
      </c>
    </row>
    <row r="5640" spans="1:4">
      <c r="A5640" s="4">
        <v>5639</v>
      </c>
      <c r="B5640" s="6">
        <v>108</v>
      </c>
      <c r="C5640" s="7">
        <v>45829</v>
      </c>
      <c r="D5640" s="5">
        <v>7</v>
      </c>
    </row>
    <row r="5641" spans="1:4">
      <c r="A5641" s="4">
        <v>5640</v>
      </c>
      <c r="B5641" s="6">
        <v>158</v>
      </c>
      <c r="C5641" s="7">
        <v>45810</v>
      </c>
      <c r="D5641" s="5">
        <v>4</v>
      </c>
    </row>
    <row r="5642" spans="1:4">
      <c r="A5642" s="4">
        <v>5641</v>
      </c>
      <c r="B5642" s="6">
        <v>307</v>
      </c>
      <c r="C5642" s="7">
        <v>45829</v>
      </c>
      <c r="D5642" s="5">
        <v>5</v>
      </c>
    </row>
    <row r="5643" spans="1:4">
      <c r="A5643" s="4">
        <v>5642</v>
      </c>
      <c r="B5643" s="6">
        <v>76</v>
      </c>
      <c r="C5643" s="7">
        <v>45733</v>
      </c>
      <c r="D5643" s="5">
        <v>10</v>
      </c>
    </row>
    <row r="5644" spans="1:4">
      <c r="A5644" s="4">
        <v>5643</v>
      </c>
      <c r="B5644" s="6">
        <v>294</v>
      </c>
      <c r="C5644" s="7">
        <v>45681</v>
      </c>
      <c r="D5644" s="5">
        <v>8</v>
      </c>
    </row>
    <row r="5645" spans="1:4">
      <c r="A5645" s="4">
        <v>5644</v>
      </c>
      <c r="B5645" s="6">
        <v>362</v>
      </c>
      <c r="C5645" s="7">
        <v>45722</v>
      </c>
      <c r="D5645" s="5">
        <v>11</v>
      </c>
    </row>
    <row r="5646" spans="1:4">
      <c r="A5646" s="4">
        <v>5645</v>
      </c>
      <c r="B5646" s="6">
        <v>56</v>
      </c>
      <c r="C5646" s="7">
        <v>45756</v>
      </c>
      <c r="D5646" s="5">
        <v>7</v>
      </c>
    </row>
    <row r="5647" spans="1:4">
      <c r="A5647" s="4">
        <v>5646</v>
      </c>
      <c r="B5647" s="6">
        <v>290</v>
      </c>
      <c r="C5647" s="7">
        <v>45660</v>
      </c>
      <c r="D5647" s="5">
        <v>8</v>
      </c>
    </row>
    <row r="5648" spans="1:4">
      <c r="A5648" s="4">
        <v>5647</v>
      </c>
      <c r="B5648" s="6">
        <v>235</v>
      </c>
      <c r="C5648" s="7">
        <v>45814</v>
      </c>
      <c r="D5648" s="5">
        <v>9</v>
      </c>
    </row>
    <row r="5649" spans="1:4">
      <c r="A5649" s="4">
        <v>5648</v>
      </c>
      <c r="B5649" s="6">
        <v>364</v>
      </c>
      <c r="C5649" s="7">
        <v>45706</v>
      </c>
      <c r="D5649" s="5">
        <v>7</v>
      </c>
    </row>
    <row r="5650" spans="1:4">
      <c r="A5650" s="4">
        <v>5649</v>
      </c>
      <c r="B5650" s="6">
        <v>86</v>
      </c>
      <c r="C5650" s="7">
        <v>45751</v>
      </c>
      <c r="D5650" s="5">
        <v>12</v>
      </c>
    </row>
    <row r="5651" spans="1:4">
      <c r="A5651" s="4">
        <v>5650</v>
      </c>
      <c r="B5651" s="6">
        <v>313</v>
      </c>
      <c r="C5651" s="7">
        <v>45793</v>
      </c>
      <c r="D5651" s="5">
        <v>6</v>
      </c>
    </row>
    <row r="5652" spans="1:4">
      <c r="A5652" s="4">
        <v>5651</v>
      </c>
      <c r="B5652" s="6">
        <v>297</v>
      </c>
      <c r="C5652" s="7">
        <v>45778</v>
      </c>
      <c r="D5652" s="5">
        <v>12</v>
      </c>
    </row>
    <row r="5653" spans="1:4">
      <c r="A5653" s="4">
        <v>5652</v>
      </c>
      <c r="B5653" s="6">
        <v>370</v>
      </c>
      <c r="C5653" s="7">
        <v>45685</v>
      </c>
      <c r="D5653" s="5">
        <v>10</v>
      </c>
    </row>
    <row r="5654" spans="1:4">
      <c r="A5654" s="4">
        <v>5653</v>
      </c>
      <c r="B5654" s="6">
        <v>135</v>
      </c>
      <c r="C5654" s="7">
        <v>45826</v>
      </c>
      <c r="D5654" s="5">
        <v>11</v>
      </c>
    </row>
    <row r="5655" spans="1:4">
      <c r="A5655" s="4">
        <v>5654</v>
      </c>
      <c r="B5655" s="6">
        <v>161</v>
      </c>
      <c r="C5655" s="7">
        <v>45686</v>
      </c>
      <c r="D5655" s="5">
        <v>9</v>
      </c>
    </row>
    <row r="5656" spans="1:4">
      <c r="A5656" s="4">
        <v>5655</v>
      </c>
      <c r="B5656" s="6">
        <v>298</v>
      </c>
      <c r="C5656" s="7">
        <v>45677</v>
      </c>
      <c r="D5656" s="5">
        <v>4</v>
      </c>
    </row>
    <row r="5657" spans="1:4">
      <c r="A5657" s="4">
        <v>5656</v>
      </c>
      <c r="B5657" s="6">
        <v>216</v>
      </c>
      <c r="C5657" s="7">
        <v>45792</v>
      </c>
      <c r="D5657" s="5">
        <v>12</v>
      </c>
    </row>
    <row r="5658" spans="1:4">
      <c r="A5658" s="4">
        <v>5657</v>
      </c>
      <c r="B5658" s="6">
        <v>115</v>
      </c>
      <c r="C5658" s="7">
        <v>45704</v>
      </c>
      <c r="D5658" s="5">
        <v>8</v>
      </c>
    </row>
    <row r="5659" spans="1:4">
      <c r="A5659" s="4">
        <v>5658</v>
      </c>
      <c r="B5659" s="6">
        <v>144</v>
      </c>
      <c r="C5659" s="7">
        <v>45698</v>
      </c>
      <c r="D5659" s="5">
        <v>7</v>
      </c>
    </row>
    <row r="5660" spans="1:4">
      <c r="A5660" s="4">
        <v>5659</v>
      </c>
      <c r="B5660" s="6">
        <v>257</v>
      </c>
      <c r="C5660" s="7">
        <v>45766</v>
      </c>
      <c r="D5660" s="5">
        <v>11</v>
      </c>
    </row>
    <row r="5661" spans="1:4">
      <c r="A5661" s="4">
        <v>5660</v>
      </c>
      <c r="B5661" s="6">
        <v>396</v>
      </c>
      <c r="C5661" s="7">
        <v>45800</v>
      </c>
      <c r="D5661" s="5">
        <v>8</v>
      </c>
    </row>
    <row r="5662" spans="1:4">
      <c r="A5662" s="4">
        <v>5661</v>
      </c>
      <c r="B5662" s="6">
        <v>64</v>
      </c>
      <c r="C5662" s="7">
        <v>45835</v>
      </c>
      <c r="D5662" s="5">
        <v>6</v>
      </c>
    </row>
    <row r="5663" spans="1:4">
      <c r="A5663" s="4">
        <v>5662</v>
      </c>
      <c r="B5663" s="6">
        <v>239</v>
      </c>
      <c r="C5663" s="7">
        <v>45658</v>
      </c>
      <c r="D5663" s="5">
        <v>4</v>
      </c>
    </row>
    <row r="5664" spans="1:4">
      <c r="A5664" s="4">
        <v>5663</v>
      </c>
      <c r="B5664" s="6">
        <v>348</v>
      </c>
      <c r="C5664" s="7">
        <v>45728</v>
      </c>
      <c r="D5664" s="5">
        <v>5</v>
      </c>
    </row>
    <row r="5665" spans="1:4">
      <c r="A5665" s="4">
        <v>5664</v>
      </c>
      <c r="B5665" s="6">
        <v>249</v>
      </c>
      <c r="C5665" s="7">
        <v>45819</v>
      </c>
      <c r="D5665" s="5">
        <v>12</v>
      </c>
    </row>
    <row r="5666" spans="1:4">
      <c r="A5666" s="4">
        <v>5665</v>
      </c>
      <c r="B5666" s="6">
        <v>49</v>
      </c>
      <c r="C5666" s="7">
        <v>45830</v>
      </c>
      <c r="D5666" s="5">
        <v>8</v>
      </c>
    </row>
    <row r="5667" spans="1:4">
      <c r="A5667" s="4">
        <v>5666</v>
      </c>
      <c r="B5667" s="6">
        <v>122</v>
      </c>
      <c r="C5667" s="7">
        <v>45786</v>
      </c>
      <c r="D5667" s="5">
        <v>4</v>
      </c>
    </row>
    <row r="5668" spans="1:4">
      <c r="A5668" s="4">
        <v>5667</v>
      </c>
      <c r="B5668" s="6">
        <v>97</v>
      </c>
      <c r="C5668" s="7">
        <v>45797</v>
      </c>
      <c r="D5668" s="5">
        <v>11</v>
      </c>
    </row>
    <row r="5669" spans="1:4">
      <c r="A5669" s="4">
        <v>5668</v>
      </c>
      <c r="B5669" s="6">
        <v>37</v>
      </c>
      <c r="C5669" s="7">
        <v>45817</v>
      </c>
      <c r="D5669" s="5">
        <v>5</v>
      </c>
    </row>
    <row r="5670" spans="1:4">
      <c r="A5670" s="4">
        <v>5669</v>
      </c>
      <c r="B5670" s="6">
        <v>42</v>
      </c>
      <c r="C5670" s="7">
        <v>45828</v>
      </c>
      <c r="D5670" s="5">
        <v>10</v>
      </c>
    </row>
    <row r="5671" spans="1:4">
      <c r="A5671" s="4">
        <v>5670</v>
      </c>
      <c r="B5671" s="6">
        <v>246</v>
      </c>
      <c r="C5671" s="7">
        <v>45710</v>
      </c>
      <c r="D5671" s="5">
        <v>7</v>
      </c>
    </row>
    <row r="5672" spans="1:4">
      <c r="A5672" s="4">
        <v>5671</v>
      </c>
      <c r="B5672" s="6">
        <v>312</v>
      </c>
      <c r="C5672" s="7">
        <v>45817</v>
      </c>
      <c r="D5672" s="5">
        <v>7</v>
      </c>
    </row>
    <row r="5673" spans="1:4">
      <c r="A5673" s="4">
        <v>5672</v>
      </c>
      <c r="B5673" s="6">
        <v>320</v>
      </c>
      <c r="C5673" s="7">
        <v>45760</v>
      </c>
      <c r="D5673" s="5">
        <v>6</v>
      </c>
    </row>
    <row r="5674" spans="1:4">
      <c r="A5674" s="4">
        <v>5673</v>
      </c>
      <c r="B5674" s="6">
        <v>253</v>
      </c>
      <c r="C5674" s="7">
        <v>45810</v>
      </c>
      <c r="D5674" s="5">
        <v>6</v>
      </c>
    </row>
    <row r="5675" spans="1:4">
      <c r="A5675" s="4">
        <v>5674</v>
      </c>
      <c r="B5675" s="6">
        <v>217</v>
      </c>
      <c r="C5675" s="7">
        <v>45804</v>
      </c>
      <c r="D5675" s="5">
        <v>10</v>
      </c>
    </row>
    <row r="5676" spans="1:4">
      <c r="A5676" s="4">
        <v>5675</v>
      </c>
      <c r="B5676" s="6">
        <v>142</v>
      </c>
      <c r="C5676" s="7">
        <v>45774</v>
      </c>
      <c r="D5676" s="5">
        <v>7</v>
      </c>
    </row>
    <row r="5677" spans="1:4">
      <c r="A5677" s="4">
        <v>5676</v>
      </c>
      <c r="B5677" s="6">
        <v>183</v>
      </c>
      <c r="C5677" s="7">
        <v>45716</v>
      </c>
      <c r="D5677" s="5">
        <v>4</v>
      </c>
    </row>
    <row r="5678" spans="1:4">
      <c r="A5678" s="4">
        <v>5677</v>
      </c>
      <c r="B5678" s="6">
        <v>224</v>
      </c>
      <c r="C5678" s="7">
        <v>45777</v>
      </c>
      <c r="D5678" s="5">
        <v>5</v>
      </c>
    </row>
    <row r="5679" spans="1:4">
      <c r="A5679" s="4">
        <v>5678</v>
      </c>
      <c r="B5679" s="6">
        <v>150</v>
      </c>
      <c r="C5679" s="7">
        <v>45811</v>
      </c>
      <c r="D5679" s="5">
        <v>10</v>
      </c>
    </row>
    <row r="5680" spans="1:4">
      <c r="A5680" s="4">
        <v>5679</v>
      </c>
      <c r="B5680" s="6">
        <v>363</v>
      </c>
      <c r="C5680" s="7">
        <v>45745</v>
      </c>
      <c r="D5680" s="5">
        <v>8</v>
      </c>
    </row>
    <row r="5681" spans="1:4">
      <c r="A5681" s="4">
        <v>5680</v>
      </c>
      <c r="B5681" s="6">
        <v>90</v>
      </c>
      <c r="C5681" s="7">
        <v>45713</v>
      </c>
      <c r="D5681" s="5">
        <v>11</v>
      </c>
    </row>
    <row r="5682" spans="1:4">
      <c r="A5682" s="4">
        <v>5681</v>
      </c>
      <c r="B5682" s="6">
        <v>341</v>
      </c>
      <c r="C5682" s="7">
        <v>45803</v>
      </c>
      <c r="D5682" s="5">
        <v>7</v>
      </c>
    </row>
    <row r="5683" spans="1:4">
      <c r="A5683" s="4">
        <v>5682</v>
      </c>
      <c r="B5683" s="6">
        <v>39</v>
      </c>
      <c r="C5683" s="7">
        <v>45819</v>
      </c>
      <c r="D5683" s="5">
        <v>8</v>
      </c>
    </row>
    <row r="5684" spans="1:4">
      <c r="A5684" s="4">
        <v>5683</v>
      </c>
      <c r="B5684" s="6">
        <v>258</v>
      </c>
      <c r="C5684" s="7">
        <v>45702</v>
      </c>
      <c r="D5684" s="5">
        <v>9</v>
      </c>
    </row>
    <row r="5685" spans="1:4">
      <c r="A5685" s="4">
        <v>5684</v>
      </c>
      <c r="B5685" s="6">
        <v>54</v>
      </c>
      <c r="C5685" s="7">
        <v>45803</v>
      </c>
      <c r="D5685" s="5">
        <v>7</v>
      </c>
    </row>
    <row r="5686" spans="1:4">
      <c r="A5686" s="4">
        <v>5685</v>
      </c>
      <c r="B5686" s="6">
        <v>194</v>
      </c>
      <c r="C5686" s="7">
        <v>45797</v>
      </c>
      <c r="D5686" s="5">
        <v>12</v>
      </c>
    </row>
    <row r="5687" spans="1:4">
      <c r="A5687" s="4">
        <v>5686</v>
      </c>
      <c r="B5687" s="6">
        <v>259</v>
      </c>
      <c r="C5687" s="7">
        <v>45730</v>
      </c>
      <c r="D5687" s="5">
        <v>6</v>
      </c>
    </row>
    <row r="5688" spans="1:4">
      <c r="A5688" s="4">
        <v>5687</v>
      </c>
      <c r="B5688" s="6">
        <v>107</v>
      </c>
      <c r="C5688" s="7">
        <v>45737</v>
      </c>
      <c r="D5688" s="5">
        <v>12</v>
      </c>
    </row>
    <row r="5689" spans="1:4">
      <c r="A5689" s="4">
        <v>5688</v>
      </c>
      <c r="B5689" s="6">
        <v>297</v>
      </c>
      <c r="C5689" s="7">
        <v>45667</v>
      </c>
      <c r="D5689" s="5">
        <v>10</v>
      </c>
    </row>
    <row r="5690" spans="1:4">
      <c r="A5690" s="4">
        <v>5689</v>
      </c>
      <c r="B5690" s="6">
        <v>104</v>
      </c>
      <c r="C5690" s="7">
        <v>45707</v>
      </c>
      <c r="D5690" s="5">
        <v>11</v>
      </c>
    </row>
    <row r="5691" spans="1:4">
      <c r="A5691" s="4">
        <v>5690</v>
      </c>
      <c r="B5691" s="6">
        <v>186</v>
      </c>
      <c r="C5691" s="7">
        <v>45821</v>
      </c>
      <c r="D5691" s="5">
        <v>9</v>
      </c>
    </row>
    <row r="5692" spans="1:4">
      <c r="A5692" s="4">
        <v>5691</v>
      </c>
      <c r="B5692" s="6">
        <v>291</v>
      </c>
      <c r="C5692" s="7">
        <v>45745</v>
      </c>
      <c r="D5692" s="5">
        <v>4</v>
      </c>
    </row>
    <row r="5693" spans="1:4">
      <c r="A5693" s="4">
        <v>5692</v>
      </c>
      <c r="B5693" s="6">
        <v>105</v>
      </c>
      <c r="C5693" s="7">
        <v>45751</v>
      </c>
      <c r="D5693" s="5">
        <v>12</v>
      </c>
    </row>
    <row r="5694" spans="1:4">
      <c r="A5694" s="4">
        <v>5693</v>
      </c>
      <c r="B5694" s="6">
        <v>218</v>
      </c>
      <c r="C5694" s="7">
        <v>45828</v>
      </c>
      <c r="D5694" s="5">
        <v>8</v>
      </c>
    </row>
    <row r="5695" spans="1:4">
      <c r="A5695" s="4">
        <v>5694</v>
      </c>
      <c r="B5695" s="6">
        <v>339</v>
      </c>
      <c r="C5695" s="7">
        <v>45802</v>
      </c>
      <c r="D5695" s="5">
        <v>7</v>
      </c>
    </row>
    <row r="5696" spans="1:4">
      <c r="A5696" s="4">
        <v>5695</v>
      </c>
      <c r="B5696" s="6">
        <v>198</v>
      </c>
      <c r="C5696" s="7">
        <v>45802</v>
      </c>
      <c r="D5696" s="5">
        <v>11</v>
      </c>
    </row>
    <row r="5697" spans="1:4">
      <c r="A5697" s="4">
        <v>5696</v>
      </c>
      <c r="B5697" s="6">
        <v>65</v>
      </c>
      <c r="C5697" s="7">
        <v>45708</v>
      </c>
      <c r="D5697" s="5">
        <v>8</v>
      </c>
    </row>
    <row r="5698" spans="1:4">
      <c r="A5698" s="4">
        <v>5697</v>
      </c>
      <c r="B5698" s="6">
        <v>217</v>
      </c>
      <c r="C5698" s="7">
        <v>45796</v>
      </c>
      <c r="D5698" s="5">
        <v>6</v>
      </c>
    </row>
    <row r="5699" spans="1:4">
      <c r="A5699" s="4">
        <v>5698</v>
      </c>
      <c r="B5699" s="6">
        <v>225</v>
      </c>
      <c r="C5699" s="7">
        <v>45758</v>
      </c>
      <c r="D5699" s="5">
        <v>4</v>
      </c>
    </row>
    <row r="5700" spans="1:4">
      <c r="A5700" s="4">
        <v>5699</v>
      </c>
      <c r="B5700" s="6">
        <v>277</v>
      </c>
      <c r="C5700" s="7">
        <v>45675</v>
      </c>
      <c r="D5700" s="5">
        <v>5</v>
      </c>
    </row>
    <row r="5701" spans="1:4">
      <c r="A5701" s="4">
        <v>5700</v>
      </c>
      <c r="B5701" s="6">
        <v>140</v>
      </c>
      <c r="C5701" s="7">
        <v>45814</v>
      </c>
      <c r="D5701" s="5">
        <v>12</v>
      </c>
    </row>
    <row r="5702" spans="1:4">
      <c r="A5702" s="4">
        <v>5701</v>
      </c>
      <c r="B5702" s="6">
        <v>268</v>
      </c>
      <c r="C5702" s="7">
        <v>45741</v>
      </c>
      <c r="D5702" s="5">
        <v>8</v>
      </c>
    </row>
    <row r="5703" spans="1:4">
      <c r="A5703" s="4">
        <v>5702</v>
      </c>
      <c r="B5703" s="6">
        <v>175</v>
      </c>
      <c r="C5703" s="7">
        <v>45802</v>
      </c>
      <c r="D5703" s="5">
        <v>4</v>
      </c>
    </row>
    <row r="5704" spans="1:4">
      <c r="A5704" s="4">
        <v>5703</v>
      </c>
      <c r="B5704" s="6">
        <v>285</v>
      </c>
      <c r="C5704" s="7">
        <v>45689</v>
      </c>
      <c r="D5704" s="5">
        <v>11</v>
      </c>
    </row>
    <row r="5705" spans="1:4">
      <c r="A5705" s="4">
        <v>5704</v>
      </c>
      <c r="B5705" s="6">
        <v>344</v>
      </c>
      <c r="C5705" s="7">
        <v>45818</v>
      </c>
      <c r="D5705" s="5">
        <v>5</v>
      </c>
    </row>
    <row r="5706" spans="1:4">
      <c r="A5706" s="4">
        <v>5705</v>
      </c>
      <c r="B5706" s="6">
        <v>133</v>
      </c>
      <c r="C5706" s="7">
        <v>45825</v>
      </c>
      <c r="D5706" s="5">
        <v>10</v>
      </c>
    </row>
    <row r="5707" spans="1:4">
      <c r="A5707" s="4">
        <v>5706</v>
      </c>
      <c r="B5707" s="6">
        <v>25</v>
      </c>
      <c r="C5707" s="7">
        <v>45781</v>
      </c>
      <c r="D5707" s="5">
        <v>7</v>
      </c>
    </row>
    <row r="5708" spans="1:4">
      <c r="A5708" s="4">
        <v>5707</v>
      </c>
      <c r="B5708" s="6">
        <v>242</v>
      </c>
      <c r="C5708" s="7">
        <v>45799</v>
      </c>
      <c r="D5708" s="5">
        <v>7</v>
      </c>
    </row>
    <row r="5709" spans="1:4">
      <c r="A5709" s="4">
        <v>5708</v>
      </c>
      <c r="B5709" s="6">
        <v>226</v>
      </c>
      <c r="C5709" s="7">
        <v>45671</v>
      </c>
      <c r="D5709" s="5">
        <v>6</v>
      </c>
    </row>
    <row r="5710" spans="1:4">
      <c r="A5710" s="4">
        <v>5709</v>
      </c>
      <c r="B5710" s="6">
        <v>24</v>
      </c>
      <c r="C5710" s="7">
        <v>45787</v>
      </c>
      <c r="D5710" s="5">
        <v>6</v>
      </c>
    </row>
    <row r="5711" spans="1:4">
      <c r="A5711" s="4">
        <v>5710</v>
      </c>
      <c r="B5711" s="6">
        <v>295</v>
      </c>
      <c r="C5711" s="7">
        <v>45731</v>
      </c>
      <c r="D5711" s="5">
        <v>10</v>
      </c>
    </row>
    <row r="5712" spans="1:4">
      <c r="A5712" s="4">
        <v>5711</v>
      </c>
      <c r="B5712" s="6">
        <v>368</v>
      </c>
      <c r="C5712" s="7">
        <v>45827</v>
      </c>
      <c r="D5712" s="5">
        <v>7</v>
      </c>
    </row>
    <row r="5713" spans="1:4">
      <c r="A5713" s="4">
        <v>5712</v>
      </c>
      <c r="B5713" s="6">
        <v>221</v>
      </c>
      <c r="C5713" s="7">
        <v>45758</v>
      </c>
      <c r="D5713" s="5">
        <v>4</v>
      </c>
    </row>
    <row r="5714" spans="1:4">
      <c r="A5714" s="4">
        <v>5713</v>
      </c>
      <c r="B5714" s="6">
        <v>299</v>
      </c>
      <c r="C5714" s="7">
        <v>45695</v>
      </c>
      <c r="D5714" s="5">
        <v>5</v>
      </c>
    </row>
    <row r="5715" spans="1:4">
      <c r="A5715" s="4">
        <v>5714</v>
      </c>
      <c r="B5715" s="6">
        <v>250</v>
      </c>
      <c r="C5715" s="7">
        <v>45678</v>
      </c>
      <c r="D5715" s="5">
        <v>10</v>
      </c>
    </row>
    <row r="5716" spans="1:4">
      <c r="A5716" s="4">
        <v>5715</v>
      </c>
      <c r="B5716" s="6">
        <v>65</v>
      </c>
      <c r="C5716" s="7">
        <v>45669</v>
      </c>
      <c r="D5716" s="5">
        <v>8</v>
      </c>
    </row>
    <row r="5717" spans="1:4">
      <c r="A5717" s="4">
        <v>5716</v>
      </c>
      <c r="B5717" s="6">
        <v>23</v>
      </c>
      <c r="C5717" s="7">
        <v>45817</v>
      </c>
      <c r="D5717" s="5">
        <v>11</v>
      </c>
    </row>
    <row r="5718" spans="1:4">
      <c r="A5718" s="4">
        <v>5717</v>
      </c>
      <c r="B5718" s="6">
        <v>9</v>
      </c>
      <c r="C5718" s="7">
        <v>45801</v>
      </c>
      <c r="D5718" s="5">
        <v>7</v>
      </c>
    </row>
    <row r="5719" spans="1:4">
      <c r="A5719" s="4">
        <v>5718</v>
      </c>
      <c r="B5719" s="6">
        <v>81</v>
      </c>
      <c r="C5719" s="7">
        <v>45726</v>
      </c>
      <c r="D5719" s="5">
        <v>8</v>
      </c>
    </row>
    <row r="5720" spans="1:4">
      <c r="A5720" s="4">
        <v>5719</v>
      </c>
      <c r="B5720" s="6">
        <v>363</v>
      </c>
      <c r="C5720" s="7">
        <v>45814</v>
      </c>
      <c r="D5720" s="5">
        <v>9</v>
      </c>
    </row>
    <row r="5721" spans="1:4">
      <c r="A5721" s="4">
        <v>5720</v>
      </c>
      <c r="B5721" s="6">
        <v>377</v>
      </c>
      <c r="C5721" s="7">
        <v>45722</v>
      </c>
      <c r="D5721" s="5">
        <v>7</v>
      </c>
    </row>
    <row r="5722" spans="1:4">
      <c r="A5722" s="4">
        <v>5721</v>
      </c>
      <c r="B5722" s="6">
        <v>371</v>
      </c>
      <c r="C5722" s="7">
        <v>45677</v>
      </c>
      <c r="D5722" s="5">
        <v>12</v>
      </c>
    </row>
    <row r="5723" spans="1:4">
      <c r="A5723" s="4">
        <v>5722</v>
      </c>
      <c r="B5723" s="6">
        <v>57</v>
      </c>
      <c r="C5723" s="7">
        <v>45812</v>
      </c>
      <c r="D5723" s="5">
        <v>6</v>
      </c>
    </row>
    <row r="5724" spans="1:4">
      <c r="A5724" s="4">
        <v>5723</v>
      </c>
      <c r="B5724" s="6">
        <v>170</v>
      </c>
      <c r="C5724" s="7">
        <v>45784</v>
      </c>
      <c r="D5724" s="5">
        <v>12</v>
      </c>
    </row>
    <row r="5725" spans="1:4">
      <c r="A5725" s="4">
        <v>5724</v>
      </c>
      <c r="B5725" s="6">
        <v>101</v>
      </c>
      <c r="C5725" s="7">
        <v>45720</v>
      </c>
      <c r="D5725" s="5">
        <v>10</v>
      </c>
    </row>
    <row r="5726" spans="1:4">
      <c r="A5726" s="4">
        <v>5725</v>
      </c>
      <c r="B5726" s="6">
        <v>256</v>
      </c>
      <c r="C5726" s="7">
        <v>45743</v>
      </c>
      <c r="D5726" s="5">
        <v>11</v>
      </c>
    </row>
    <row r="5727" spans="1:4">
      <c r="A5727" s="4">
        <v>5726</v>
      </c>
      <c r="B5727" s="6">
        <v>11</v>
      </c>
      <c r="C5727" s="7">
        <v>45704</v>
      </c>
      <c r="D5727" s="5">
        <v>9</v>
      </c>
    </row>
    <row r="5728" spans="1:4">
      <c r="A5728" s="4">
        <v>5727</v>
      </c>
      <c r="B5728" s="6">
        <v>69</v>
      </c>
      <c r="C5728" s="7">
        <v>45820</v>
      </c>
      <c r="D5728" s="5">
        <v>4</v>
      </c>
    </row>
    <row r="5729" spans="1:4">
      <c r="A5729" s="4">
        <v>5728</v>
      </c>
      <c r="B5729" s="6">
        <v>368</v>
      </c>
      <c r="C5729" s="7">
        <v>45824</v>
      </c>
      <c r="D5729" s="5">
        <v>12</v>
      </c>
    </row>
    <row r="5730" spans="1:4">
      <c r="A5730" s="4">
        <v>5729</v>
      </c>
      <c r="B5730" s="6">
        <v>167</v>
      </c>
      <c r="C5730" s="7">
        <v>45765</v>
      </c>
      <c r="D5730" s="5">
        <v>8</v>
      </c>
    </row>
    <row r="5731" spans="1:4">
      <c r="A5731" s="4">
        <v>5730</v>
      </c>
      <c r="B5731" s="6">
        <v>374</v>
      </c>
      <c r="C5731" s="7">
        <v>45762</v>
      </c>
      <c r="D5731" s="5">
        <v>7</v>
      </c>
    </row>
    <row r="5732" spans="1:4">
      <c r="A5732" s="4">
        <v>5731</v>
      </c>
      <c r="B5732" s="6">
        <v>256</v>
      </c>
      <c r="C5732" s="7">
        <v>45772</v>
      </c>
      <c r="D5732" s="5">
        <v>11</v>
      </c>
    </row>
    <row r="5733" spans="1:4">
      <c r="A5733" s="4">
        <v>5732</v>
      </c>
      <c r="B5733" s="6">
        <v>45</v>
      </c>
      <c r="C5733" s="7">
        <v>45832</v>
      </c>
      <c r="D5733" s="5">
        <v>8</v>
      </c>
    </row>
    <row r="5734" spans="1:4">
      <c r="A5734" s="4">
        <v>5733</v>
      </c>
      <c r="B5734" s="6">
        <v>121</v>
      </c>
      <c r="C5734" s="7">
        <v>45749</v>
      </c>
      <c r="D5734" s="5">
        <v>6</v>
      </c>
    </row>
    <row r="5735" spans="1:4">
      <c r="A5735" s="4">
        <v>5734</v>
      </c>
      <c r="B5735" s="6">
        <v>75</v>
      </c>
      <c r="C5735" s="7">
        <v>45676</v>
      </c>
      <c r="D5735" s="5">
        <v>4</v>
      </c>
    </row>
    <row r="5736" spans="1:4">
      <c r="A5736" s="4">
        <v>5735</v>
      </c>
      <c r="B5736" s="6">
        <v>103</v>
      </c>
      <c r="C5736" s="7">
        <v>45762</v>
      </c>
      <c r="D5736" s="5">
        <v>5</v>
      </c>
    </row>
    <row r="5737" spans="1:4">
      <c r="A5737" s="4">
        <v>5736</v>
      </c>
      <c r="B5737" s="6">
        <v>349</v>
      </c>
      <c r="C5737" s="7">
        <v>45800</v>
      </c>
      <c r="D5737" s="5">
        <v>12</v>
      </c>
    </row>
    <row r="5738" spans="1:4">
      <c r="A5738" s="4">
        <v>5737</v>
      </c>
      <c r="B5738" s="6">
        <v>380</v>
      </c>
      <c r="C5738" s="7">
        <v>45660</v>
      </c>
      <c r="D5738" s="5">
        <v>8</v>
      </c>
    </row>
    <row r="5739" spans="1:4">
      <c r="A5739" s="4">
        <v>5738</v>
      </c>
      <c r="B5739" s="6">
        <v>215</v>
      </c>
      <c r="C5739" s="7">
        <v>45772</v>
      </c>
      <c r="D5739" s="5">
        <v>4</v>
      </c>
    </row>
    <row r="5740" spans="1:4">
      <c r="A5740" s="4">
        <v>5739</v>
      </c>
      <c r="B5740" s="6">
        <v>14</v>
      </c>
      <c r="C5740" s="7">
        <v>45801</v>
      </c>
      <c r="D5740" s="5">
        <v>11</v>
      </c>
    </row>
    <row r="5741" spans="1:4">
      <c r="A5741" s="4">
        <v>5740</v>
      </c>
      <c r="B5741" s="6">
        <v>378</v>
      </c>
      <c r="C5741" s="7">
        <v>45838</v>
      </c>
      <c r="D5741" s="5">
        <v>5</v>
      </c>
    </row>
    <row r="5742" spans="1:4">
      <c r="A5742" s="4">
        <v>5741</v>
      </c>
      <c r="B5742" s="6">
        <v>341</v>
      </c>
      <c r="C5742" s="7">
        <v>45784</v>
      </c>
      <c r="D5742" s="5">
        <v>10</v>
      </c>
    </row>
    <row r="5743" spans="1:4">
      <c r="A5743" s="4">
        <v>5742</v>
      </c>
      <c r="B5743" s="6">
        <v>314</v>
      </c>
      <c r="C5743" s="7">
        <v>45667</v>
      </c>
      <c r="D5743" s="5">
        <v>7</v>
      </c>
    </row>
    <row r="5744" spans="1:4">
      <c r="A5744" s="4">
        <v>5743</v>
      </c>
      <c r="B5744" s="6">
        <v>350</v>
      </c>
      <c r="C5744" s="7">
        <v>45723</v>
      </c>
      <c r="D5744" s="5">
        <v>7</v>
      </c>
    </row>
    <row r="5745" spans="1:4">
      <c r="A5745" s="4">
        <v>5744</v>
      </c>
      <c r="B5745" s="6">
        <v>106</v>
      </c>
      <c r="C5745" s="7">
        <v>45735</v>
      </c>
      <c r="D5745" s="5">
        <v>6</v>
      </c>
    </row>
    <row r="5746" spans="1:4">
      <c r="A5746" s="4">
        <v>5745</v>
      </c>
      <c r="B5746" s="6">
        <v>133</v>
      </c>
      <c r="C5746" s="7">
        <v>45718</v>
      </c>
      <c r="D5746" s="5">
        <v>6</v>
      </c>
    </row>
    <row r="5747" spans="1:4">
      <c r="A5747" s="4">
        <v>5746</v>
      </c>
      <c r="B5747" s="6">
        <v>157</v>
      </c>
      <c r="C5747" s="7">
        <v>45670</v>
      </c>
      <c r="D5747" s="5">
        <v>10</v>
      </c>
    </row>
    <row r="5748" spans="1:4">
      <c r="A5748" s="4">
        <v>5747</v>
      </c>
      <c r="B5748" s="6">
        <v>9</v>
      </c>
      <c r="C5748" s="7">
        <v>45759</v>
      </c>
      <c r="D5748" s="5">
        <v>7</v>
      </c>
    </row>
    <row r="5749" spans="1:4">
      <c r="A5749" s="4">
        <v>5748</v>
      </c>
      <c r="B5749" s="6">
        <v>228</v>
      </c>
      <c r="C5749" s="7">
        <v>45771</v>
      </c>
      <c r="D5749" s="5">
        <v>4</v>
      </c>
    </row>
    <row r="5750" spans="1:4">
      <c r="A5750" s="4">
        <v>5749</v>
      </c>
      <c r="B5750" s="6">
        <v>220</v>
      </c>
      <c r="C5750" s="7">
        <v>45741</v>
      </c>
      <c r="D5750" s="5">
        <v>5</v>
      </c>
    </row>
    <row r="5751" spans="1:4">
      <c r="A5751" s="4">
        <v>5750</v>
      </c>
      <c r="B5751" s="6">
        <v>374</v>
      </c>
      <c r="C5751" s="7">
        <v>45714</v>
      </c>
      <c r="D5751" s="5">
        <v>10</v>
      </c>
    </row>
    <row r="5752" spans="1:4">
      <c r="A5752" s="4">
        <v>5751</v>
      </c>
      <c r="B5752" s="6">
        <v>288</v>
      </c>
      <c r="C5752" s="7">
        <v>45784</v>
      </c>
      <c r="D5752" s="5">
        <v>8</v>
      </c>
    </row>
    <row r="5753" spans="1:4">
      <c r="A5753" s="4">
        <v>5752</v>
      </c>
      <c r="B5753" s="6">
        <v>157</v>
      </c>
      <c r="C5753" s="7">
        <v>45704</v>
      </c>
      <c r="D5753" s="5">
        <v>11</v>
      </c>
    </row>
    <row r="5754" spans="1:4">
      <c r="A5754" s="4">
        <v>5753</v>
      </c>
      <c r="B5754" s="6">
        <v>223</v>
      </c>
      <c r="C5754" s="7">
        <v>45831</v>
      </c>
      <c r="D5754" s="5">
        <v>7</v>
      </c>
    </row>
    <row r="5755" spans="1:4">
      <c r="A5755" s="4">
        <v>5754</v>
      </c>
      <c r="B5755" s="6">
        <v>345</v>
      </c>
      <c r="C5755" s="7">
        <v>45779</v>
      </c>
      <c r="D5755" s="5">
        <v>8</v>
      </c>
    </row>
    <row r="5756" spans="1:4">
      <c r="A5756" s="4">
        <v>5755</v>
      </c>
      <c r="B5756" s="6">
        <v>83</v>
      </c>
      <c r="C5756" s="7">
        <v>45710</v>
      </c>
      <c r="D5756" s="5">
        <v>9</v>
      </c>
    </row>
    <row r="5757" spans="1:4">
      <c r="A5757" s="4">
        <v>5756</v>
      </c>
      <c r="B5757" s="6">
        <v>101</v>
      </c>
      <c r="C5757" s="7">
        <v>45680</v>
      </c>
      <c r="D5757" s="5">
        <v>7</v>
      </c>
    </row>
    <row r="5758" spans="1:4">
      <c r="A5758" s="4">
        <v>5757</v>
      </c>
      <c r="B5758" s="6">
        <v>325</v>
      </c>
      <c r="C5758" s="7">
        <v>45673</v>
      </c>
      <c r="D5758" s="5">
        <v>12</v>
      </c>
    </row>
    <row r="5759" spans="1:4">
      <c r="A5759" s="4">
        <v>5758</v>
      </c>
      <c r="B5759" s="6">
        <v>25</v>
      </c>
      <c r="C5759" s="7">
        <v>45792</v>
      </c>
      <c r="D5759" s="5">
        <v>6</v>
      </c>
    </row>
    <row r="5760" spans="1:4">
      <c r="A5760" s="4">
        <v>5759</v>
      </c>
      <c r="B5760" s="6">
        <v>330</v>
      </c>
      <c r="C5760" s="7">
        <v>45726</v>
      </c>
      <c r="D5760" s="5">
        <v>12</v>
      </c>
    </row>
    <row r="5761" spans="1:4">
      <c r="A5761" s="4">
        <v>5760</v>
      </c>
      <c r="B5761" s="6">
        <v>160</v>
      </c>
      <c r="C5761" s="7">
        <v>45778</v>
      </c>
      <c r="D5761" s="5">
        <v>10</v>
      </c>
    </row>
    <row r="5762" spans="1:4">
      <c r="A5762" s="4">
        <v>5761</v>
      </c>
      <c r="B5762" s="6">
        <v>250</v>
      </c>
      <c r="C5762" s="7">
        <v>45750</v>
      </c>
      <c r="D5762" s="5">
        <v>11</v>
      </c>
    </row>
    <row r="5763" spans="1:4">
      <c r="A5763" s="4">
        <v>5762</v>
      </c>
      <c r="B5763" s="6">
        <v>151</v>
      </c>
      <c r="C5763" s="7">
        <v>45706</v>
      </c>
      <c r="D5763" s="5">
        <v>9</v>
      </c>
    </row>
    <row r="5764" spans="1:4">
      <c r="A5764" s="4">
        <v>5763</v>
      </c>
      <c r="B5764" s="6">
        <v>82</v>
      </c>
      <c r="C5764" s="7">
        <v>45744</v>
      </c>
      <c r="D5764" s="5">
        <v>4</v>
      </c>
    </row>
    <row r="5765" spans="1:4">
      <c r="A5765" s="4">
        <v>5764</v>
      </c>
      <c r="B5765" s="6">
        <v>253</v>
      </c>
      <c r="C5765" s="7">
        <v>45737</v>
      </c>
      <c r="D5765" s="5">
        <v>12</v>
      </c>
    </row>
    <row r="5766" spans="1:4">
      <c r="A5766" s="4">
        <v>5765</v>
      </c>
      <c r="B5766" s="6">
        <v>167</v>
      </c>
      <c r="C5766" s="7">
        <v>45785</v>
      </c>
      <c r="D5766" s="5">
        <v>8</v>
      </c>
    </row>
    <row r="5767" spans="1:4">
      <c r="A5767" s="4">
        <v>5766</v>
      </c>
      <c r="B5767" s="6">
        <v>136</v>
      </c>
      <c r="C5767" s="7">
        <v>45690</v>
      </c>
      <c r="D5767" s="5">
        <v>7</v>
      </c>
    </row>
    <row r="5768" spans="1:4">
      <c r="A5768" s="4">
        <v>5767</v>
      </c>
      <c r="B5768" s="6">
        <v>391</v>
      </c>
      <c r="C5768" s="7">
        <v>45702</v>
      </c>
      <c r="D5768" s="5">
        <v>11</v>
      </c>
    </row>
    <row r="5769" spans="1:4">
      <c r="A5769" s="4">
        <v>5768</v>
      </c>
      <c r="B5769" s="6">
        <v>28</v>
      </c>
      <c r="C5769" s="7">
        <v>45683</v>
      </c>
      <c r="D5769" s="5">
        <v>8</v>
      </c>
    </row>
    <row r="5770" spans="1:4">
      <c r="A5770" s="4">
        <v>5769</v>
      </c>
      <c r="B5770" s="6">
        <v>288</v>
      </c>
      <c r="C5770" s="7">
        <v>45813</v>
      </c>
      <c r="D5770" s="5">
        <v>6</v>
      </c>
    </row>
    <row r="5771" spans="1:4">
      <c r="A5771" s="4">
        <v>5770</v>
      </c>
      <c r="B5771" s="6">
        <v>350</v>
      </c>
      <c r="C5771" s="7">
        <v>45681</v>
      </c>
      <c r="D5771" s="5">
        <v>4</v>
      </c>
    </row>
    <row r="5772" spans="1:4">
      <c r="A5772" s="4">
        <v>5771</v>
      </c>
      <c r="B5772" s="6">
        <v>7</v>
      </c>
      <c r="C5772" s="7">
        <v>45743</v>
      </c>
      <c r="D5772" s="5">
        <v>5</v>
      </c>
    </row>
    <row r="5773" spans="1:4">
      <c r="A5773" s="4">
        <v>5772</v>
      </c>
      <c r="B5773" s="6">
        <v>132</v>
      </c>
      <c r="C5773" s="7">
        <v>45714</v>
      </c>
      <c r="D5773" s="5">
        <v>12</v>
      </c>
    </row>
    <row r="5774" spans="1:4">
      <c r="A5774" s="4">
        <v>5773</v>
      </c>
      <c r="B5774" s="6">
        <v>389</v>
      </c>
      <c r="C5774" s="7">
        <v>45715</v>
      </c>
      <c r="D5774" s="5">
        <v>8</v>
      </c>
    </row>
    <row r="5775" spans="1:4">
      <c r="A5775" s="4">
        <v>5774</v>
      </c>
      <c r="B5775" s="6">
        <v>137</v>
      </c>
      <c r="C5775" s="7">
        <v>45778</v>
      </c>
      <c r="D5775" s="5">
        <v>4</v>
      </c>
    </row>
    <row r="5776" spans="1:4">
      <c r="A5776" s="4">
        <v>5775</v>
      </c>
      <c r="B5776" s="6">
        <v>57</v>
      </c>
      <c r="C5776" s="7">
        <v>45819</v>
      </c>
      <c r="D5776" s="5">
        <v>11</v>
      </c>
    </row>
    <row r="5777" spans="1:4">
      <c r="A5777" s="4">
        <v>5776</v>
      </c>
      <c r="B5777" s="6">
        <v>250</v>
      </c>
      <c r="C5777" s="7">
        <v>45670</v>
      </c>
      <c r="D5777" s="5">
        <v>5</v>
      </c>
    </row>
    <row r="5778" spans="1:4">
      <c r="A5778" s="4">
        <v>5777</v>
      </c>
      <c r="B5778" s="6">
        <v>153</v>
      </c>
      <c r="C5778" s="7">
        <v>45726</v>
      </c>
      <c r="D5778" s="5">
        <v>10</v>
      </c>
    </row>
    <row r="5779" spans="1:4">
      <c r="A5779" s="4">
        <v>5778</v>
      </c>
      <c r="B5779" s="6">
        <v>71</v>
      </c>
      <c r="C5779" s="7">
        <v>45668</v>
      </c>
      <c r="D5779" s="5">
        <v>7</v>
      </c>
    </row>
    <row r="5780" spans="1:4">
      <c r="A5780" s="4">
        <v>5779</v>
      </c>
      <c r="B5780" s="6">
        <v>21</v>
      </c>
      <c r="C5780" s="7">
        <v>45767</v>
      </c>
      <c r="D5780" s="5">
        <v>7</v>
      </c>
    </row>
    <row r="5781" spans="1:4">
      <c r="A5781" s="4">
        <v>5780</v>
      </c>
      <c r="B5781" s="6">
        <v>244</v>
      </c>
      <c r="C5781" s="7">
        <v>45717</v>
      </c>
      <c r="D5781" s="5">
        <v>6</v>
      </c>
    </row>
    <row r="5782" spans="1:4">
      <c r="A5782" s="4">
        <v>5781</v>
      </c>
      <c r="B5782" s="6">
        <v>133</v>
      </c>
      <c r="C5782" s="7">
        <v>45734</v>
      </c>
      <c r="D5782" s="5">
        <v>6</v>
      </c>
    </row>
    <row r="5783" spans="1:4">
      <c r="A5783" s="4">
        <v>5782</v>
      </c>
      <c r="B5783" s="6">
        <v>234</v>
      </c>
      <c r="C5783" s="7">
        <v>45704</v>
      </c>
      <c r="D5783" s="5">
        <v>10</v>
      </c>
    </row>
    <row r="5784" spans="1:4">
      <c r="A5784" s="4">
        <v>5783</v>
      </c>
      <c r="B5784" s="6">
        <v>46</v>
      </c>
      <c r="C5784" s="7">
        <v>45725</v>
      </c>
      <c r="D5784" s="5">
        <v>7</v>
      </c>
    </row>
    <row r="5785" spans="1:4">
      <c r="A5785" s="4">
        <v>5784</v>
      </c>
      <c r="B5785" s="6">
        <v>229</v>
      </c>
      <c r="C5785" s="7">
        <v>45759</v>
      </c>
      <c r="D5785" s="5">
        <v>4</v>
      </c>
    </row>
    <row r="5786" spans="1:4">
      <c r="A5786" s="4">
        <v>5785</v>
      </c>
      <c r="B5786" s="6">
        <v>321</v>
      </c>
      <c r="C5786" s="7">
        <v>45691</v>
      </c>
      <c r="D5786" s="5">
        <v>5</v>
      </c>
    </row>
    <row r="5787" spans="1:4">
      <c r="A5787" s="4">
        <v>5786</v>
      </c>
      <c r="B5787" s="6">
        <v>341</v>
      </c>
      <c r="C5787" s="7">
        <v>45739</v>
      </c>
      <c r="D5787" s="5">
        <v>10</v>
      </c>
    </row>
    <row r="5788" spans="1:4">
      <c r="A5788" s="4">
        <v>5787</v>
      </c>
      <c r="B5788" s="6">
        <v>46</v>
      </c>
      <c r="C5788" s="7">
        <v>45664</v>
      </c>
      <c r="D5788" s="5">
        <v>8</v>
      </c>
    </row>
    <row r="5789" spans="1:4">
      <c r="A5789" s="4">
        <v>5788</v>
      </c>
      <c r="B5789" s="6">
        <v>305</v>
      </c>
      <c r="C5789" s="7">
        <v>45798</v>
      </c>
      <c r="D5789" s="5">
        <v>11</v>
      </c>
    </row>
    <row r="5790" spans="1:4">
      <c r="A5790" s="4">
        <v>5789</v>
      </c>
      <c r="B5790" s="6">
        <v>114</v>
      </c>
      <c r="C5790" s="7">
        <v>45814</v>
      </c>
      <c r="D5790" s="5">
        <v>7</v>
      </c>
    </row>
    <row r="5791" spans="1:4">
      <c r="A5791" s="4">
        <v>5790</v>
      </c>
      <c r="B5791" s="6">
        <v>247</v>
      </c>
      <c r="C5791" s="7">
        <v>45814</v>
      </c>
      <c r="D5791" s="5">
        <v>8</v>
      </c>
    </row>
    <row r="5792" spans="1:4">
      <c r="A5792" s="4">
        <v>5791</v>
      </c>
      <c r="B5792" s="6">
        <v>376</v>
      </c>
      <c r="C5792" s="7">
        <v>45673</v>
      </c>
      <c r="D5792" s="5">
        <v>9</v>
      </c>
    </row>
    <row r="5793" spans="1:4">
      <c r="A5793" s="4">
        <v>5792</v>
      </c>
      <c r="B5793" s="6">
        <v>279</v>
      </c>
      <c r="C5793" s="7">
        <v>45691</v>
      </c>
      <c r="D5793" s="5">
        <v>7</v>
      </c>
    </row>
    <row r="5794" spans="1:4">
      <c r="A5794" s="4">
        <v>5793</v>
      </c>
      <c r="B5794" s="6">
        <v>307</v>
      </c>
      <c r="C5794" s="7">
        <v>45696</v>
      </c>
      <c r="D5794" s="5">
        <v>12</v>
      </c>
    </row>
    <row r="5795" spans="1:4">
      <c r="A5795" s="4">
        <v>5794</v>
      </c>
      <c r="B5795" s="6">
        <v>7</v>
      </c>
      <c r="C5795" s="7">
        <v>45705</v>
      </c>
      <c r="D5795" s="5">
        <v>6</v>
      </c>
    </row>
    <row r="5796" spans="1:4">
      <c r="A5796" s="4">
        <v>5795</v>
      </c>
      <c r="B5796" s="6">
        <v>133</v>
      </c>
      <c r="C5796" s="7">
        <v>45755</v>
      </c>
      <c r="D5796" s="5">
        <v>12</v>
      </c>
    </row>
    <row r="5797" spans="1:4">
      <c r="A5797" s="4">
        <v>5796</v>
      </c>
      <c r="B5797" s="6">
        <v>3</v>
      </c>
      <c r="C5797" s="7">
        <v>45801</v>
      </c>
      <c r="D5797" s="5">
        <v>10</v>
      </c>
    </row>
    <row r="5798" spans="1:4">
      <c r="A5798" s="4">
        <v>5797</v>
      </c>
      <c r="B5798" s="6">
        <v>4</v>
      </c>
      <c r="C5798" s="7">
        <v>45814</v>
      </c>
      <c r="D5798" s="5">
        <v>11</v>
      </c>
    </row>
    <row r="5799" spans="1:4">
      <c r="A5799" s="4">
        <v>5798</v>
      </c>
      <c r="B5799" s="6">
        <v>47</v>
      </c>
      <c r="C5799" s="7">
        <v>45783</v>
      </c>
      <c r="D5799" s="5">
        <v>9</v>
      </c>
    </row>
    <row r="5800" spans="1:4">
      <c r="A5800" s="4">
        <v>5799</v>
      </c>
      <c r="B5800" s="6">
        <v>64</v>
      </c>
      <c r="C5800" s="7">
        <v>45679</v>
      </c>
      <c r="D5800" s="5">
        <v>4</v>
      </c>
    </row>
    <row r="5801" spans="1:4">
      <c r="A5801" s="4">
        <v>5800</v>
      </c>
      <c r="B5801" s="6">
        <v>243</v>
      </c>
      <c r="C5801" s="7">
        <v>45747</v>
      </c>
      <c r="D5801" s="5">
        <v>12</v>
      </c>
    </row>
    <row r="5802" spans="1:4">
      <c r="A5802" s="4">
        <v>5801</v>
      </c>
      <c r="B5802" s="6">
        <v>44</v>
      </c>
      <c r="C5802" s="7">
        <v>45672</v>
      </c>
      <c r="D5802" s="5">
        <v>8</v>
      </c>
    </row>
    <row r="5803" spans="1:4">
      <c r="A5803" s="4">
        <v>5802</v>
      </c>
      <c r="B5803" s="6">
        <v>32</v>
      </c>
      <c r="C5803" s="7">
        <v>45710</v>
      </c>
      <c r="D5803" s="5">
        <v>7</v>
      </c>
    </row>
    <row r="5804" spans="1:4">
      <c r="A5804" s="4">
        <v>5803</v>
      </c>
      <c r="B5804" s="6">
        <v>167</v>
      </c>
      <c r="C5804" s="7">
        <v>45700</v>
      </c>
      <c r="D5804" s="5">
        <v>11</v>
      </c>
    </row>
    <row r="5805" spans="1:4">
      <c r="A5805" s="4">
        <v>5804</v>
      </c>
      <c r="B5805" s="6">
        <v>118</v>
      </c>
      <c r="C5805" s="7">
        <v>45758</v>
      </c>
      <c r="D5805" s="5">
        <v>8</v>
      </c>
    </row>
    <row r="5806" spans="1:4">
      <c r="A5806" s="4">
        <v>5805</v>
      </c>
      <c r="B5806" s="6">
        <v>84</v>
      </c>
      <c r="C5806" s="7">
        <v>45768</v>
      </c>
      <c r="D5806" s="5">
        <v>6</v>
      </c>
    </row>
    <row r="5807" spans="1:4">
      <c r="A5807" s="4">
        <v>5806</v>
      </c>
      <c r="B5807" s="6">
        <v>293</v>
      </c>
      <c r="C5807" s="7">
        <v>45816</v>
      </c>
      <c r="D5807" s="5">
        <v>4</v>
      </c>
    </row>
    <row r="5808" spans="1:4">
      <c r="A5808" s="4">
        <v>5807</v>
      </c>
      <c r="B5808" s="6">
        <v>179</v>
      </c>
      <c r="C5808" s="7">
        <v>45669</v>
      </c>
      <c r="D5808" s="5">
        <v>5</v>
      </c>
    </row>
    <row r="5809" spans="1:4">
      <c r="A5809" s="4">
        <v>5808</v>
      </c>
      <c r="B5809" s="6">
        <v>240</v>
      </c>
      <c r="C5809" s="7">
        <v>45753</v>
      </c>
      <c r="D5809" s="5">
        <v>12</v>
      </c>
    </row>
    <row r="5810" spans="1:4">
      <c r="A5810" s="4">
        <v>5809</v>
      </c>
      <c r="B5810" s="6">
        <v>50</v>
      </c>
      <c r="C5810" s="7">
        <v>45753</v>
      </c>
      <c r="D5810" s="5">
        <v>8</v>
      </c>
    </row>
    <row r="5811" spans="1:4">
      <c r="A5811" s="4">
        <v>5810</v>
      </c>
      <c r="B5811" s="6">
        <v>336</v>
      </c>
      <c r="C5811" s="7">
        <v>45830</v>
      </c>
      <c r="D5811" s="5">
        <v>4</v>
      </c>
    </row>
    <row r="5812" spans="1:4">
      <c r="A5812" s="4">
        <v>5811</v>
      </c>
      <c r="B5812" s="6">
        <v>121</v>
      </c>
      <c r="C5812" s="7">
        <v>45706</v>
      </c>
      <c r="D5812" s="5">
        <v>11</v>
      </c>
    </row>
    <row r="5813" spans="1:4">
      <c r="A5813" s="4">
        <v>5812</v>
      </c>
      <c r="B5813" s="6">
        <v>38</v>
      </c>
      <c r="C5813" s="7">
        <v>45826</v>
      </c>
      <c r="D5813" s="5">
        <v>5</v>
      </c>
    </row>
    <row r="5814" spans="1:4">
      <c r="A5814" s="4">
        <v>5813</v>
      </c>
      <c r="B5814" s="6">
        <v>237</v>
      </c>
      <c r="C5814" s="7">
        <v>45658</v>
      </c>
      <c r="D5814" s="5">
        <v>10</v>
      </c>
    </row>
    <row r="5815" spans="1:4">
      <c r="A5815" s="4">
        <v>5814</v>
      </c>
      <c r="B5815" s="6">
        <v>243</v>
      </c>
      <c r="C5815" s="7">
        <v>45817</v>
      </c>
      <c r="D5815" s="5">
        <v>7</v>
      </c>
    </row>
    <row r="5816" spans="1:4">
      <c r="A5816" s="4">
        <v>5815</v>
      </c>
      <c r="B5816" s="6">
        <v>302</v>
      </c>
      <c r="C5816" s="7">
        <v>45805</v>
      </c>
      <c r="D5816" s="5">
        <v>7</v>
      </c>
    </row>
    <row r="5817" spans="1:4">
      <c r="A5817" s="4">
        <v>5816</v>
      </c>
      <c r="B5817" s="6">
        <v>84</v>
      </c>
      <c r="C5817" s="7">
        <v>45795</v>
      </c>
      <c r="D5817" s="5">
        <v>6</v>
      </c>
    </row>
    <row r="5818" spans="1:4">
      <c r="A5818" s="4">
        <v>5817</v>
      </c>
      <c r="B5818" s="6">
        <v>365</v>
      </c>
      <c r="C5818" s="7">
        <v>45789</v>
      </c>
      <c r="D5818" s="5">
        <v>6</v>
      </c>
    </row>
    <row r="5819" spans="1:4">
      <c r="A5819" s="4">
        <v>5818</v>
      </c>
      <c r="B5819" s="6">
        <v>243</v>
      </c>
      <c r="C5819" s="7">
        <v>45813</v>
      </c>
      <c r="D5819" s="5">
        <v>10</v>
      </c>
    </row>
    <row r="5820" spans="1:4">
      <c r="A5820" s="4">
        <v>5819</v>
      </c>
      <c r="B5820" s="6">
        <v>186</v>
      </c>
      <c r="C5820" s="7">
        <v>45733</v>
      </c>
      <c r="D5820" s="5">
        <v>7</v>
      </c>
    </row>
    <row r="5821" spans="1:4">
      <c r="A5821" s="4">
        <v>5820</v>
      </c>
      <c r="B5821" s="6">
        <v>251</v>
      </c>
      <c r="C5821" s="7">
        <v>45694</v>
      </c>
      <c r="D5821" s="5">
        <v>4</v>
      </c>
    </row>
    <row r="5822" spans="1:4">
      <c r="A5822" s="4">
        <v>5821</v>
      </c>
      <c r="B5822" s="6">
        <v>280</v>
      </c>
      <c r="C5822" s="7">
        <v>45776</v>
      </c>
      <c r="D5822" s="5">
        <v>5</v>
      </c>
    </row>
    <row r="5823" spans="1:4">
      <c r="A5823" s="4">
        <v>5822</v>
      </c>
      <c r="B5823" s="6">
        <v>129</v>
      </c>
      <c r="C5823" s="7">
        <v>45712</v>
      </c>
      <c r="D5823" s="5">
        <v>10</v>
      </c>
    </row>
    <row r="5824" spans="1:4">
      <c r="A5824" s="4">
        <v>5823</v>
      </c>
      <c r="B5824" s="6">
        <v>338</v>
      </c>
      <c r="C5824" s="7">
        <v>45837</v>
      </c>
      <c r="D5824" s="5">
        <v>8</v>
      </c>
    </row>
    <row r="5825" spans="1:4">
      <c r="A5825" s="4">
        <v>5824</v>
      </c>
      <c r="B5825" s="6">
        <v>361</v>
      </c>
      <c r="C5825" s="7">
        <v>45804</v>
      </c>
      <c r="D5825" s="5">
        <v>11</v>
      </c>
    </row>
    <row r="5826" spans="1:4">
      <c r="A5826" s="4">
        <v>5825</v>
      </c>
      <c r="B5826" s="6">
        <v>110</v>
      </c>
      <c r="C5826" s="7">
        <v>45808</v>
      </c>
      <c r="D5826" s="5">
        <v>7</v>
      </c>
    </row>
    <row r="5827" spans="1:4">
      <c r="A5827" s="4">
        <v>5826</v>
      </c>
      <c r="B5827" s="6">
        <v>350</v>
      </c>
      <c r="C5827" s="7">
        <v>45819</v>
      </c>
      <c r="D5827" s="5">
        <v>8</v>
      </c>
    </row>
    <row r="5828" spans="1:4">
      <c r="A5828" s="4">
        <v>5827</v>
      </c>
      <c r="B5828" s="6">
        <v>278</v>
      </c>
      <c r="C5828" s="7">
        <v>45813</v>
      </c>
      <c r="D5828" s="5">
        <v>9</v>
      </c>
    </row>
    <row r="5829" spans="1:4">
      <c r="A5829" s="4">
        <v>5828</v>
      </c>
      <c r="B5829" s="6">
        <v>363</v>
      </c>
      <c r="C5829" s="7">
        <v>45751</v>
      </c>
      <c r="D5829" s="5">
        <v>7</v>
      </c>
    </row>
    <row r="5830" spans="1:4">
      <c r="A5830" s="4">
        <v>5829</v>
      </c>
      <c r="B5830" s="6">
        <v>164</v>
      </c>
      <c r="C5830" s="7">
        <v>45708</v>
      </c>
      <c r="D5830" s="5">
        <v>12</v>
      </c>
    </row>
    <row r="5831" spans="1:4">
      <c r="A5831" s="4">
        <v>5830</v>
      </c>
      <c r="B5831" s="6">
        <v>137</v>
      </c>
      <c r="C5831" s="7">
        <v>45823</v>
      </c>
      <c r="D5831" s="5">
        <v>6</v>
      </c>
    </row>
    <row r="5832" spans="1:4">
      <c r="A5832" s="4">
        <v>5831</v>
      </c>
      <c r="B5832" s="6">
        <v>259</v>
      </c>
      <c r="C5832" s="7">
        <v>45750</v>
      </c>
      <c r="D5832" s="5">
        <v>12</v>
      </c>
    </row>
    <row r="5833" spans="1:4">
      <c r="A5833" s="4">
        <v>5832</v>
      </c>
      <c r="B5833" s="6">
        <v>257</v>
      </c>
      <c r="C5833" s="7">
        <v>45708</v>
      </c>
      <c r="D5833" s="5">
        <v>10</v>
      </c>
    </row>
    <row r="5834" spans="1:4">
      <c r="A5834" s="4">
        <v>5833</v>
      </c>
      <c r="B5834" s="6">
        <v>30</v>
      </c>
      <c r="C5834" s="7">
        <v>45687</v>
      </c>
      <c r="D5834" s="5">
        <v>11</v>
      </c>
    </row>
    <row r="5835" spans="1:4">
      <c r="A5835" s="4">
        <v>5834</v>
      </c>
      <c r="B5835" s="6">
        <v>369</v>
      </c>
      <c r="C5835" s="7">
        <v>45711</v>
      </c>
      <c r="D5835" s="5">
        <v>9</v>
      </c>
    </row>
    <row r="5836" spans="1:4">
      <c r="A5836" s="4">
        <v>5835</v>
      </c>
      <c r="B5836" s="6">
        <v>285</v>
      </c>
      <c r="C5836" s="7">
        <v>45804</v>
      </c>
      <c r="D5836" s="5">
        <v>4</v>
      </c>
    </row>
    <row r="5837" spans="1:4">
      <c r="A5837" s="4">
        <v>5836</v>
      </c>
      <c r="B5837" s="6">
        <v>211</v>
      </c>
      <c r="C5837" s="7">
        <v>45798</v>
      </c>
      <c r="D5837" s="5">
        <v>12</v>
      </c>
    </row>
    <row r="5838" spans="1:4">
      <c r="A5838" s="4">
        <v>5837</v>
      </c>
      <c r="B5838" s="6">
        <v>209</v>
      </c>
      <c r="C5838" s="7">
        <v>45697</v>
      </c>
      <c r="D5838" s="5">
        <v>8</v>
      </c>
    </row>
    <row r="5839" spans="1:4">
      <c r="A5839" s="4">
        <v>5838</v>
      </c>
      <c r="B5839" s="6">
        <v>75</v>
      </c>
      <c r="C5839" s="7">
        <v>45678</v>
      </c>
      <c r="D5839" s="5">
        <v>7</v>
      </c>
    </row>
    <row r="5840" spans="1:4">
      <c r="A5840" s="4">
        <v>5839</v>
      </c>
      <c r="B5840" s="6">
        <v>261</v>
      </c>
      <c r="C5840" s="7">
        <v>45724</v>
      </c>
      <c r="D5840" s="5">
        <v>11</v>
      </c>
    </row>
    <row r="5841" spans="1:4">
      <c r="A5841" s="4">
        <v>5840</v>
      </c>
      <c r="B5841" s="6">
        <v>216</v>
      </c>
      <c r="C5841" s="7">
        <v>45772</v>
      </c>
      <c r="D5841" s="5">
        <v>8</v>
      </c>
    </row>
    <row r="5842" spans="1:4">
      <c r="A5842" s="4">
        <v>5841</v>
      </c>
      <c r="B5842" s="6">
        <v>373</v>
      </c>
      <c r="C5842" s="7">
        <v>45816</v>
      </c>
      <c r="D5842" s="5">
        <v>6</v>
      </c>
    </row>
    <row r="5843" spans="1:4">
      <c r="A5843" s="4">
        <v>5842</v>
      </c>
      <c r="B5843" s="6">
        <v>47</v>
      </c>
      <c r="C5843" s="7">
        <v>45831</v>
      </c>
      <c r="D5843" s="5">
        <v>4</v>
      </c>
    </row>
    <row r="5844" spans="1:4">
      <c r="A5844" s="4">
        <v>5843</v>
      </c>
      <c r="B5844" s="6">
        <v>290</v>
      </c>
      <c r="C5844" s="7">
        <v>45728</v>
      </c>
      <c r="D5844" s="5">
        <v>5</v>
      </c>
    </row>
    <row r="5845" spans="1:4">
      <c r="A5845" s="4">
        <v>5844</v>
      </c>
      <c r="B5845" s="6">
        <v>51</v>
      </c>
      <c r="C5845" s="7">
        <v>45779</v>
      </c>
      <c r="D5845" s="5">
        <v>12</v>
      </c>
    </row>
    <row r="5846" spans="1:4">
      <c r="A5846" s="4">
        <v>5845</v>
      </c>
      <c r="B5846" s="6">
        <v>120</v>
      </c>
      <c r="C5846" s="7">
        <v>45685</v>
      </c>
      <c r="D5846" s="5">
        <v>8</v>
      </c>
    </row>
    <row r="5847" spans="1:4">
      <c r="A5847" s="4">
        <v>5846</v>
      </c>
      <c r="B5847" s="6">
        <v>334</v>
      </c>
      <c r="C5847" s="7">
        <v>45826</v>
      </c>
      <c r="D5847" s="5">
        <v>4</v>
      </c>
    </row>
    <row r="5848" spans="1:4">
      <c r="A5848" s="4">
        <v>5847</v>
      </c>
      <c r="B5848" s="6">
        <v>191</v>
      </c>
      <c r="C5848" s="7">
        <v>45668</v>
      </c>
      <c r="D5848" s="5">
        <v>11</v>
      </c>
    </row>
    <row r="5849" spans="1:4">
      <c r="A5849" s="4">
        <v>5848</v>
      </c>
      <c r="B5849" s="6">
        <v>260</v>
      </c>
      <c r="C5849" s="7">
        <v>45727</v>
      </c>
      <c r="D5849" s="5">
        <v>5</v>
      </c>
    </row>
    <row r="5850" spans="1:4">
      <c r="A5850" s="4">
        <v>5849</v>
      </c>
      <c r="B5850" s="6">
        <v>217</v>
      </c>
      <c r="C5850" s="7">
        <v>45787</v>
      </c>
      <c r="D5850" s="5">
        <v>10</v>
      </c>
    </row>
    <row r="5851" spans="1:4">
      <c r="A5851" s="4">
        <v>5850</v>
      </c>
      <c r="B5851" s="6">
        <v>257</v>
      </c>
      <c r="C5851" s="7">
        <v>45734</v>
      </c>
      <c r="D5851" s="5">
        <v>7</v>
      </c>
    </row>
    <row r="5852" spans="1:4">
      <c r="A5852" s="4">
        <v>5851</v>
      </c>
      <c r="B5852" s="6">
        <v>207</v>
      </c>
      <c r="C5852" s="7">
        <v>45661</v>
      </c>
      <c r="D5852" s="5">
        <v>7</v>
      </c>
    </row>
    <row r="5853" spans="1:4">
      <c r="A5853" s="4">
        <v>5852</v>
      </c>
      <c r="B5853" s="6">
        <v>254</v>
      </c>
      <c r="C5853" s="7">
        <v>45688</v>
      </c>
      <c r="D5853" s="5">
        <v>6</v>
      </c>
    </row>
    <row r="5854" spans="1:4">
      <c r="A5854" s="4">
        <v>5853</v>
      </c>
      <c r="B5854" s="6">
        <v>5</v>
      </c>
      <c r="C5854" s="7">
        <v>45763</v>
      </c>
      <c r="D5854" s="5">
        <v>6</v>
      </c>
    </row>
    <row r="5855" spans="1:4">
      <c r="A5855" s="4">
        <v>5854</v>
      </c>
      <c r="B5855" s="6">
        <v>386</v>
      </c>
      <c r="C5855" s="7">
        <v>45686</v>
      </c>
      <c r="D5855" s="5">
        <v>10</v>
      </c>
    </row>
    <row r="5856" spans="1:4">
      <c r="A5856" s="4">
        <v>5855</v>
      </c>
      <c r="B5856" s="6">
        <v>88</v>
      </c>
      <c r="C5856" s="7">
        <v>45695</v>
      </c>
      <c r="D5856" s="5">
        <v>7</v>
      </c>
    </row>
    <row r="5857" spans="1:4">
      <c r="A5857" s="4">
        <v>5856</v>
      </c>
      <c r="B5857" s="6">
        <v>366</v>
      </c>
      <c r="C5857" s="7">
        <v>45810</v>
      </c>
      <c r="D5857" s="5">
        <v>4</v>
      </c>
    </row>
    <row r="5858" spans="1:4">
      <c r="A5858" s="4">
        <v>5857</v>
      </c>
      <c r="B5858" s="6">
        <v>135</v>
      </c>
      <c r="C5858" s="7">
        <v>45748</v>
      </c>
      <c r="D5858" s="5">
        <v>5</v>
      </c>
    </row>
    <row r="5859" spans="1:4">
      <c r="A5859" s="4">
        <v>5858</v>
      </c>
      <c r="B5859" s="6">
        <v>143</v>
      </c>
      <c r="C5859" s="7">
        <v>45685</v>
      </c>
      <c r="D5859" s="5">
        <v>10</v>
      </c>
    </row>
    <row r="5860" spans="1:4">
      <c r="A5860" s="4">
        <v>5859</v>
      </c>
      <c r="B5860" s="6">
        <v>53</v>
      </c>
      <c r="C5860" s="7">
        <v>45798</v>
      </c>
      <c r="D5860" s="5">
        <v>8</v>
      </c>
    </row>
    <row r="5861" spans="1:4">
      <c r="A5861" s="4">
        <v>5860</v>
      </c>
      <c r="B5861" s="6">
        <v>57</v>
      </c>
      <c r="C5861" s="7">
        <v>45736</v>
      </c>
      <c r="D5861" s="5">
        <v>11</v>
      </c>
    </row>
    <row r="5862" spans="1:4">
      <c r="A5862" s="4">
        <v>5861</v>
      </c>
      <c r="B5862" s="6">
        <v>164</v>
      </c>
      <c r="C5862" s="7">
        <v>45741</v>
      </c>
      <c r="D5862" s="5">
        <v>7</v>
      </c>
    </row>
    <row r="5863" spans="1:4">
      <c r="A5863" s="4">
        <v>5862</v>
      </c>
      <c r="B5863" s="6">
        <v>159</v>
      </c>
      <c r="C5863" s="7">
        <v>45743</v>
      </c>
      <c r="D5863" s="5">
        <v>8</v>
      </c>
    </row>
    <row r="5864" spans="1:4">
      <c r="A5864" s="4">
        <v>5863</v>
      </c>
      <c r="B5864" s="6">
        <v>33</v>
      </c>
      <c r="C5864" s="7">
        <v>45835</v>
      </c>
      <c r="D5864" s="5">
        <v>9</v>
      </c>
    </row>
    <row r="5865" spans="1:4">
      <c r="A5865" s="4">
        <v>5864</v>
      </c>
      <c r="B5865" s="6">
        <v>76</v>
      </c>
      <c r="C5865" s="7">
        <v>45722</v>
      </c>
      <c r="D5865" s="5">
        <v>7</v>
      </c>
    </row>
    <row r="5866" spans="1:4">
      <c r="A5866" s="4">
        <v>5865</v>
      </c>
      <c r="B5866" s="6">
        <v>165</v>
      </c>
      <c r="C5866" s="7">
        <v>45724</v>
      </c>
      <c r="D5866" s="5">
        <v>12</v>
      </c>
    </row>
    <row r="5867" spans="1:4">
      <c r="A5867" s="4">
        <v>5866</v>
      </c>
      <c r="B5867" s="6">
        <v>338</v>
      </c>
      <c r="C5867" s="7">
        <v>45702</v>
      </c>
      <c r="D5867" s="5">
        <v>6</v>
      </c>
    </row>
    <row r="5868" spans="1:4">
      <c r="A5868" s="4">
        <v>5867</v>
      </c>
      <c r="B5868" s="6">
        <v>368</v>
      </c>
      <c r="C5868" s="7">
        <v>45687</v>
      </c>
      <c r="D5868" s="5">
        <v>12</v>
      </c>
    </row>
    <row r="5869" spans="1:4">
      <c r="A5869" s="4">
        <v>5868</v>
      </c>
      <c r="B5869" s="6">
        <v>286</v>
      </c>
      <c r="C5869" s="7">
        <v>45733</v>
      </c>
      <c r="D5869" s="5">
        <v>10</v>
      </c>
    </row>
    <row r="5870" spans="1:4">
      <c r="A5870" s="4">
        <v>5869</v>
      </c>
      <c r="B5870" s="6">
        <v>225</v>
      </c>
      <c r="C5870" s="7">
        <v>45727</v>
      </c>
      <c r="D5870" s="5">
        <v>11</v>
      </c>
    </row>
    <row r="5871" spans="1:4">
      <c r="A5871" s="4">
        <v>5870</v>
      </c>
      <c r="B5871" s="6">
        <v>355</v>
      </c>
      <c r="C5871" s="7">
        <v>45792</v>
      </c>
      <c r="D5871" s="5">
        <v>9</v>
      </c>
    </row>
    <row r="5872" spans="1:4">
      <c r="A5872" s="4">
        <v>5871</v>
      </c>
      <c r="B5872" s="6">
        <v>226</v>
      </c>
      <c r="C5872" s="7">
        <v>45694</v>
      </c>
      <c r="D5872" s="5">
        <v>4</v>
      </c>
    </row>
    <row r="5873" spans="1:4">
      <c r="A5873" s="4">
        <v>5872</v>
      </c>
      <c r="B5873" s="6">
        <v>176</v>
      </c>
      <c r="C5873" s="7">
        <v>45695</v>
      </c>
      <c r="D5873" s="5">
        <v>12</v>
      </c>
    </row>
    <row r="5874" spans="1:4">
      <c r="A5874" s="4">
        <v>5873</v>
      </c>
      <c r="B5874" s="6">
        <v>251</v>
      </c>
      <c r="C5874" s="7">
        <v>45733</v>
      </c>
      <c r="D5874" s="5">
        <v>8</v>
      </c>
    </row>
    <row r="5875" spans="1:4">
      <c r="A5875" s="4">
        <v>5874</v>
      </c>
      <c r="B5875" s="6">
        <v>265</v>
      </c>
      <c r="C5875" s="7">
        <v>45802</v>
      </c>
      <c r="D5875" s="5">
        <v>7</v>
      </c>
    </row>
    <row r="5876" spans="1:4">
      <c r="A5876" s="4">
        <v>5875</v>
      </c>
      <c r="B5876" s="6">
        <v>368</v>
      </c>
      <c r="C5876" s="7">
        <v>45672</v>
      </c>
      <c r="D5876" s="5">
        <v>11</v>
      </c>
    </row>
    <row r="5877" spans="1:4">
      <c r="A5877" s="4">
        <v>5876</v>
      </c>
      <c r="B5877" s="6">
        <v>365</v>
      </c>
      <c r="C5877" s="7">
        <v>45734</v>
      </c>
      <c r="D5877" s="5">
        <v>8</v>
      </c>
    </row>
    <row r="5878" spans="1:4">
      <c r="A5878" s="4">
        <v>5877</v>
      </c>
      <c r="B5878" s="6">
        <v>364</v>
      </c>
      <c r="C5878" s="7">
        <v>45725</v>
      </c>
      <c r="D5878" s="5">
        <v>6</v>
      </c>
    </row>
    <row r="5879" spans="1:4">
      <c r="A5879" s="4">
        <v>5878</v>
      </c>
      <c r="B5879" s="6">
        <v>261</v>
      </c>
      <c r="C5879" s="7">
        <v>45738</v>
      </c>
      <c r="D5879" s="5">
        <v>4</v>
      </c>
    </row>
    <row r="5880" spans="1:4">
      <c r="A5880" s="4">
        <v>5879</v>
      </c>
      <c r="B5880" s="6">
        <v>397</v>
      </c>
      <c r="C5880" s="7">
        <v>45697</v>
      </c>
      <c r="D5880" s="5">
        <v>5</v>
      </c>
    </row>
    <row r="5881" spans="1:4">
      <c r="A5881" s="4">
        <v>5880</v>
      </c>
      <c r="B5881" s="6">
        <v>285</v>
      </c>
      <c r="C5881" s="7">
        <v>45722</v>
      </c>
      <c r="D5881" s="5">
        <v>12</v>
      </c>
    </row>
    <row r="5882" spans="1:4">
      <c r="A5882" s="4">
        <v>5881</v>
      </c>
      <c r="B5882" s="6">
        <v>88</v>
      </c>
      <c r="C5882" s="7">
        <v>45690</v>
      </c>
      <c r="D5882" s="5">
        <v>8</v>
      </c>
    </row>
    <row r="5883" spans="1:4">
      <c r="A5883" s="4">
        <v>5882</v>
      </c>
      <c r="B5883" s="6">
        <v>113</v>
      </c>
      <c r="C5883" s="7">
        <v>45700</v>
      </c>
      <c r="D5883" s="5">
        <v>4</v>
      </c>
    </row>
    <row r="5884" spans="1:4">
      <c r="A5884" s="4">
        <v>5883</v>
      </c>
      <c r="B5884" s="6">
        <v>394</v>
      </c>
      <c r="C5884" s="7">
        <v>45692</v>
      </c>
      <c r="D5884" s="5">
        <v>11</v>
      </c>
    </row>
    <row r="5885" spans="1:4">
      <c r="A5885" s="4">
        <v>5884</v>
      </c>
      <c r="B5885" s="6">
        <v>160</v>
      </c>
      <c r="C5885" s="7">
        <v>45765</v>
      </c>
      <c r="D5885" s="5">
        <v>5</v>
      </c>
    </row>
    <row r="5886" spans="1:4">
      <c r="A5886" s="4">
        <v>5885</v>
      </c>
      <c r="B5886" s="6">
        <v>213</v>
      </c>
      <c r="C5886" s="7">
        <v>45668</v>
      </c>
      <c r="D5886" s="5">
        <v>10</v>
      </c>
    </row>
    <row r="5887" spans="1:4">
      <c r="A5887" s="4">
        <v>5886</v>
      </c>
      <c r="B5887" s="6">
        <v>345</v>
      </c>
      <c r="C5887" s="7">
        <v>45763</v>
      </c>
      <c r="D5887" s="5">
        <v>7</v>
      </c>
    </row>
    <row r="5888" spans="1:4">
      <c r="A5888" s="4">
        <v>5887</v>
      </c>
      <c r="B5888" s="6">
        <v>271</v>
      </c>
      <c r="C5888" s="7">
        <v>45690</v>
      </c>
      <c r="D5888" s="5">
        <v>7</v>
      </c>
    </row>
    <row r="5889" spans="1:4">
      <c r="A5889" s="4">
        <v>5888</v>
      </c>
      <c r="B5889" s="6">
        <v>72</v>
      </c>
      <c r="C5889" s="7">
        <v>45747</v>
      </c>
      <c r="D5889" s="5">
        <v>6</v>
      </c>
    </row>
    <row r="5890" spans="1:4">
      <c r="A5890" s="4">
        <v>5889</v>
      </c>
      <c r="B5890" s="6">
        <v>339</v>
      </c>
      <c r="C5890" s="7">
        <v>45699</v>
      </c>
      <c r="D5890" s="5">
        <v>6</v>
      </c>
    </row>
    <row r="5891" spans="1:4">
      <c r="A5891" s="4">
        <v>5890</v>
      </c>
      <c r="B5891" s="6">
        <v>358</v>
      </c>
      <c r="C5891" s="7">
        <v>45775</v>
      </c>
      <c r="D5891" s="5">
        <v>10</v>
      </c>
    </row>
    <row r="5892" spans="1:4">
      <c r="A5892" s="4">
        <v>5891</v>
      </c>
      <c r="B5892" s="6">
        <v>151</v>
      </c>
      <c r="C5892" s="7">
        <v>45694</v>
      </c>
      <c r="D5892" s="5">
        <v>7</v>
      </c>
    </row>
    <row r="5893" spans="1:4">
      <c r="A5893" s="4">
        <v>5892</v>
      </c>
      <c r="B5893" s="6">
        <v>82</v>
      </c>
      <c r="C5893" s="7">
        <v>45666</v>
      </c>
      <c r="D5893" s="5">
        <v>4</v>
      </c>
    </row>
    <row r="5894" spans="1:4">
      <c r="A5894" s="4">
        <v>5893</v>
      </c>
      <c r="B5894" s="6">
        <v>183</v>
      </c>
      <c r="C5894" s="7">
        <v>45748</v>
      </c>
      <c r="D5894" s="5">
        <v>5</v>
      </c>
    </row>
    <row r="5895" spans="1:4">
      <c r="A5895" s="4">
        <v>5894</v>
      </c>
      <c r="B5895" s="6">
        <v>289</v>
      </c>
      <c r="C5895" s="7">
        <v>45677</v>
      </c>
      <c r="D5895" s="5">
        <v>10</v>
      </c>
    </row>
    <row r="5896" spans="1:4">
      <c r="A5896" s="4">
        <v>5895</v>
      </c>
      <c r="B5896" s="6">
        <v>2</v>
      </c>
      <c r="C5896" s="7">
        <v>45696</v>
      </c>
      <c r="D5896" s="5">
        <v>8</v>
      </c>
    </row>
    <row r="5897" spans="1:4">
      <c r="A5897" s="4">
        <v>5896</v>
      </c>
      <c r="B5897" s="6">
        <v>113</v>
      </c>
      <c r="C5897" s="7">
        <v>45747</v>
      </c>
      <c r="D5897" s="5">
        <v>11</v>
      </c>
    </row>
    <row r="5898" spans="1:4">
      <c r="A5898" s="4">
        <v>5897</v>
      </c>
      <c r="B5898" s="6">
        <v>21</v>
      </c>
      <c r="C5898" s="7">
        <v>45837</v>
      </c>
      <c r="D5898" s="5">
        <v>7</v>
      </c>
    </row>
    <row r="5899" spans="1:4">
      <c r="A5899" s="4">
        <v>5898</v>
      </c>
      <c r="B5899" s="6">
        <v>282</v>
      </c>
      <c r="C5899" s="7">
        <v>45672</v>
      </c>
      <c r="D5899" s="5">
        <v>8</v>
      </c>
    </row>
    <row r="5900" spans="1:4">
      <c r="A5900" s="4">
        <v>5899</v>
      </c>
      <c r="B5900" s="6">
        <v>38</v>
      </c>
      <c r="C5900" s="7">
        <v>45699</v>
      </c>
      <c r="D5900" s="5">
        <v>9</v>
      </c>
    </row>
    <row r="5901" spans="1:4">
      <c r="A5901" s="4">
        <v>5900</v>
      </c>
      <c r="B5901" s="6">
        <v>138</v>
      </c>
      <c r="C5901" s="7">
        <v>45761</v>
      </c>
      <c r="D5901" s="5">
        <v>7</v>
      </c>
    </row>
    <row r="5902" spans="1:4">
      <c r="A5902" s="4">
        <v>5901</v>
      </c>
      <c r="B5902" s="6">
        <v>293</v>
      </c>
      <c r="C5902" s="7">
        <v>45730</v>
      </c>
      <c r="D5902" s="5">
        <v>12</v>
      </c>
    </row>
    <row r="5903" spans="1:4">
      <c r="A5903" s="4">
        <v>5902</v>
      </c>
      <c r="B5903" s="6">
        <v>264</v>
      </c>
      <c r="C5903" s="7">
        <v>45701</v>
      </c>
      <c r="D5903" s="5">
        <v>6</v>
      </c>
    </row>
    <row r="5904" spans="1:4">
      <c r="A5904" s="4">
        <v>5903</v>
      </c>
      <c r="B5904" s="6">
        <v>368</v>
      </c>
      <c r="C5904" s="7">
        <v>45807</v>
      </c>
      <c r="D5904" s="5">
        <v>12</v>
      </c>
    </row>
    <row r="5905" spans="1:4">
      <c r="A5905" s="4">
        <v>5904</v>
      </c>
      <c r="B5905" s="6">
        <v>117</v>
      </c>
      <c r="C5905" s="7">
        <v>45775</v>
      </c>
      <c r="D5905" s="5">
        <v>10</v>
      </c>
    </row>
    <row r="5906" spans="1:4">
      <c r="A5906" s="4">
        <v>5905</v>
      </c>
      <c r="B5906" s="6">
        <v>311</v>
      </c>
      <c r="C5906" s="7">
        <v>45733</v>
      </c>
      <c r="D5906" s="5">
        <v>11</v>
      </c>
    </row>
    <row r="5907" spans="1:4">
      <c r="A5907" s="4">
        <v>5906</v>
      </c>
      <c r="B5907" s="6">
        <v>21</v>
      </c>
      <c r="C5907" s="7">
        <v>45762</v>
      </c>
      <c r="D5907" s="5">
        <v>9</v>
      </c>
    </row>
    <row r="5908" spans="1:4">
      <c r="A5908" s="4">
        <v>5907</v>
      </c>
      <c r="B5908" s="6">
        <v>135</v>
      </c>
      <c r="C5908" s="7">
        <v>45719</v>
      </c>
      <c r="D5908" s="5">
        <v>4</v>
      </c>
    </row>
    <row r="5909" spans="1:4">
      <c r="A5909" s="4">
        <v>5908</v>
      </c>
      <c r="B5909" s="6">
        <v>217</v>
      </c>
      <c r="C5909" s="7">
        <v>45754</v>
      </c>
      <c r="D5909" s="5">
        <v>12</v>
      </c>
    </row>
    <row r="5910" spans="1:4">
      <c r="A5910" s="4">
        <v>5909</v>
      </c>
      <c r="B5910" s="6">
        <v>236</v>
      </c>
      <c r="C5910" s="7">
        <v>45720</v>
      </c>
      <c r="D5910" s="5">
        <v>8</v>
      </c>
    </row>
    <row r="5911" spans="1:4">
      <c r="A5911" s="4">
        <v>5910</v>
      </c>
      <c r="B5911" s="6">
        <v>87</v>
      </c>
      <c r="C5911" s="7">
        <v>45775</v>
      </c>
      <c r="D5911" s="5">
        <v>7</v>
      </c>
    </row>
    <row r="5912" spans="1:4">
      <c r="A5912" s="4">
        <v>5911</v>
      </c>
      <c r="B5912" s="6">
        <v>6</v>
      </c>
      <c r="C5912" s="7">
        <v>45731</v>
      </c>
      <c r="D5912" s="5">
        <v>11</v>
      </c>
    </row>
    <row r="5913" spans="1:4">
      <c r="A5913" s="4">
        <v>5912</v>
      </c>
      <c r="B5913" s="6">
        <v>196</v>
      </c>
      <c r="C5913" s="7">
        <v>45708</v>
      </c>
      <c r="D5913" s="5">
        <v>8</v>
      </c>
    </row>
    <row r="5914" spans="1:4">
      <c r="A5914" s="4">
        <v>5913</v>
      </c>
      <c r="B5914" s="6">
        <v>71</v>
      </c>
      <c r="C5914" s="7">
        <v>45780</v>
      </c>
      <c r="D5914" s="5">
        <v>6</v>
      </c>
    </row>
    <row r="5915" spans="1:4">
      <c r="A5915" s="4">
        <v>5914</v>
      </c>
      <c r="B5915" s="6">
        <v>182</v>
      </c>
      <c r="C5915" s="7">
        <v>45786</v>
      </c>
      <c r="D5915" s="5">
        <v>4</v>
      </c>
    </row>
    <row r="5916" spans="1:4">
      <c r="A5916" s="4">
        <v>5915</v>
      </c>
      <c r="B5916" s="6">
        <v>337</v>
      </c>
      <c r="C5916" s="7">
        <v>45786</v>
      </c>
      <c r="D5916" s="5">
        <v>5</v>
      </c>
    </row>
    <row r="5917" spans="1:4">
      <c r="A5917" s="4">
        <v>5916</v>
      </c>
      <c r="B5917" s="6">
        <v>85</v>
      </c>
      <c r="C5917" s="7">
        <v>45835</v>
      </c>
      <c r="D5917" s="5">
        <v>12</v>
      </c>
    </row>
    <row r="5918" spans="1:4">
      <c r="A5918" s="4">
        <v>5917</v>
      </c>
      <c r="B5918" s="6">
        <v>316</v>
      </c>
      <c r="C5918" s="7">
        <v>45671</v>
      </c>
      <c r="D5918" s="5">
        <v>8</v>
      </c>
    </row>
    <row r="5919" spans="1:4">
      <c r="A5919" s="4">
        <v>5918</v>
      </c>
      <c r="B5919" s="6">
        <v>130</v>
      </c>
      <c r="C5919" s="7">
        <v>45666</v>
      </c>
      <c r="D5919" s="5">
        <v>4</v>
      </c>
    </row>
    <row r="5920" spans="1:4">
      <c r="A5920" s="4">
        <v>5919</v>
      </c>
      <c r="B5920" s="6">
        <v>156</v>
      </c>
      <c r="C5920" s="7">
        <v>45699</v>
      </c>
      <c r="D5920" s="5">
        <v>11</v>
      </c>
    </row>
    <row r="5921" spans="1:4">
      <c r="A5921" s="4">
        <v>5920</v>
      </c>
      <c r="B5921" s="6">
        <v>43</v>
      </c>
      <c r="C5921" s="7">
        <v>45699</v>
      </c>
      <c r="D5921" s="5">
        <v>5</v>
      </c>
    </row>
    <row r="5922" spans="1:4">
      <c r="A5922" s="4">
        <v>5921</v>
      </c>
      <c r="B5922" s="6">
        <v>252</v>
      </c>
      <c r="C5922" s="7">
        <v>45707</v>
      </c>
      <c r="D5922" s="5">
        <v>10</v>
      </c>
    </row>
    <row r="5923" spans="1:4">
      <c r="A5923" s="4">
        <v>5922</v>
      </c>
      <c r="B5923" s="6">
        <v>57</v>
      </c>
      <c r="C5923" s="7">
        <v>45733</v>
      </c>
      <c r="D5923" s="5">
        <v>7</v>
      </c>
    </row>
    <row r="5924" spans="1:4">
      <c r="A5924" s="4">
        <v>5923</v>
      </c>
      <c r="B5924" s="6">
        <v>14</v>
      </c>
      <c r="C5924" s="7">
        <v>45838</v>
      </c>
      <c r="D5924" s="5">
        <v>7</v>
      </c>
    </row>
    <row r="5925" spans="1:4">
      <c r="A5925" s="4">
        <v>5924</v>
      </c>
      <c r="B5925" s="6">
        <v>63</v>
      </c>
      <c r="C5925" s="7">
        <v>45828</v>
      </c>
      <c r="D5925" s="5">
        <v>6</v>
      </c>
    </row>
    <row r="5926" spans="1:4">
      <c r="A5926" s="4">
        <v>5925</v>
      </c>
      <c r="B5926" s="6">
        <v>26</v>
      </c>
      <c r="C5926" s="7">
        <v>45772</v>
      </c>
      <c r="D5926" s="5">
        <v>6</v>
      </c>
    </row>
    <row r="5927" spans="1:4">
      <c r="A5927" s="4">
        <v>5926</v>
      </c>
      <c r="B5927" s="6">
        <v>239</v>
      </c>
      <c r="C5927" s="7">
        <v>45735</v>
      </c>
      <c r="D5927" s="5">
        <v>10</v>
      </c>
    </row>
    <row r="5928" spans="1:4">
      <c r="A5928" s="4">
        <v>5927</v>
      </c>
      <c r="B5928" s="6">
        <v>170</v>
      </c>
      <c r="C5928" s="7">
        <v>45794</v>
      </c>
      <c r="D5928" s="5">
        <v>7</v>
      </c>
    </row>
    <row r="5929" spans="1:4">
      <c r="A5929" s="4">
        <v>5928</v>
      </c>
      <c r="B5929" s="6">
        <v>166</v>
      </c>
      <c r="C5929" s="7">
        <v>45705</v>
      </c>
      <c r="D5929" s="5">
        <v>4</v>
      </c>
    </row>
    <row r="5930" spans="1:4">
      <c r="A5930" s="4">
        <v>5929</v>
      </c>
      <c r="B5930" s="6">
        <v>335</v>
      </c>
      <c r="C5930" s="7">
        <v>45833</v>
      </c>
      <c r="D5930" s="5">
        <v>5</v>
      </c>
    </row>
    <row r="5931" spans="1:4">
      <c r="A5931" s="4">
        <v>5930</v>
      </c>
      <c r="B5931" s="6">
        <v>309</v>
      </c>
      <c r="C5931" s="7">
        <v>45751</v>
      </c>
      <c r="D5931" s="5">
        <v>10</v>
      </c>
    </row>
    <row r="5932" spans="1:4">
      <c r="A5932" s="4">
        <v>5931</v>
      </c>
      <c r="B5932" s="6">
        <v>380</v>
      </c>
      <c r="C5932" s="7">
        <v>45711</v>
      </c>
      <c r="D5932" s="5">
        <v>8</v>
      </c>
    </row>
    <row r="5933" spans="1:4">
      <c r="A5933" s="4">
        <v>5932</v>
      </c>
      <c r="B5933" s="6">
        <v>280</v>
      </c>
      <c r="C5933" s="7">
        <v>45737</v>
      </c>
      <c r="D5933" s="5">
        <v>11</v>
      </c>
    </row>
    <row r="5934" spans="1:4">
      <c r="A5934" s="4">
        <v>5933</v>
      </c>
      <c r="B5934" s="6">
        <v>168</v>
      </c>
      <c r="C5934" s="7">
        <v>45677</v>
      </c>
      <c r="D5934" s="5">
        <v>7</v>
      </c>
    </row>
    <row r="5935" spans="1:4">
      <c r="A5935" s="4">
        <v>5934</v>
      </c>
      <c r="B5935" s="6">
        <v>367</v>
      </c>
      <c r="C5935" s="7">
        <v>45749</v>
      </c>
      <c r="D5935" s="5">
        <v>8</v>
      </c>
    </row>
    <row r="5936" spans="1:4">
      <c r="A5936" s="4">
        <v>5935</v>
      </c>
      <c r="B5936" s="6">
        <v>180</v>
      </c>
      <c r="C5936" s="7">
        <v>45721</v>
      </c>
      <c r="D5936" s="5">
        <v>9</v>
      </c>
    </row>
    <row r="5937" spans="1:4">
      <c r="A5937" s="4">
        <v>5936</v>
      </c>
      <c r="B5937" s="6">
        <v>27</v>
      </c>
      <c r="C5937" s="7">
        <v>45809</v>
      </c>
      <c r="D5937" s="5">
        <v>7</v>
      </c>
    </row>
    <row r="5938" spans="1:4">
      <c r="A5938" s="4">
        <v>5937</v>
      </c>
      <c r="B5938" s="6">
        <v>130</v>
      </c>
      <c r="C5938" s="7">
        <v>45747</v>
      </c>
      <c r="D5938" s="5">
        <v>12</v>
      </c>
    </row>
    <row r="5939" spans="1:4">
      <c r="A5939" s="4">
        <v>5938</v>
      </c>
      <c r="B5939" s="6">
        <v>325</v>
      </c>
      <c r="C5939" s="7">
        <v>45805</v>
      </c>
      <c r="D5939" s="5">
        <v>6</v>
      </c>
    </row>
    <row r="5940" spans="1:4">
      <c r="A5940" s="4">
        <v>5939</v>
      </c>
      <c r="B5940" s="6">
        <v>307</v>
      </c>
      <c r="C5940" s="7">
        <v>45774</v>
      </c>
      <c r="D5940" s="5">
        <v>12</v>
      </c>
    </row>
    <row r="5941" spans="1:4">
      <c r="A5941" s="4">
        <v>5940</v>
      </c>
      <c r="B5941" s="6">
        <v>34</v>
      </c>
      <c r="C5941" s="7">
        <v>45737</v>
      </c>
      <c r="D5941" s="5">
        <v>10</v>
      </c>
    </row>
    <row r="5942" spans="1:4">
      <c r="A5942" s="4">
        <v>5941</v>
      </c>
      <c r="B5942" s="6">
        <v>115</v>
      </c>
      <c r="C5942" s="7">
        <v>45835</v>
      </c>
      <c r="D5942" s="5">
        <v>11</v>
      </c>
    </row>
    <row r="5943" spans="1:4">
      <c r="A5943" s="4">
        <v>5942</v>
      </c>
      <c r="B5943" s="6">
        <v>104</v>
      </c>
      <c r="C5943" s="7">
        <v>45757</v>
      </c>
      <c r="D5943" s="5">
        <v>9</v>
      </c>
    </row>
    <row r="5944" spans="1:4">
      <c r="A5944" s="4">
        <v>5943</v>
      </c>
      <c r="B5944" s="6">
        <v>100</v>
      </c>
      <c r="C5944" s="7">
        <v>45739</v>
      </c>
      <c r="D5944" s="5">
        <v>4</v>
      </c>
    </row>
    <row r="5945" spans="1:4">
      <c r="A5945" s="4">
        <v>5944</v>
      </c>
      <c r="B5945" s="6">
        <v>100</v>
      </c>
      <c r="C5945" s="7">
        <v>45703</v>
      </c>
      <c r="D5945" s="5">
        <v>12</v>
      </c>
    </row>
    <row r="5946" spans="1:4">
      <c r="A5946" s="4">
        <v>5945</v>
      </c>
      <c r="B5946" s="6">
        <v>86</v>
      </c>
      <c r="C5946" s="7">
        <v>45788</v>
      </c>
      <c r="D5946" s="5">
        <v>8</v>
      </c>
    </row>
    <row r="5947" spans="1:4">
      <c r="A5947" s="4">
        <v>5946</v>
      </c>
      <c r="B5947" s="6">
        <v>116</v>
      </c>
      <c r="C5947" s="7">
        <v>45668</v>
      </c>
      <c r="D5947" s="5">
        <v>7</v>
      </c>
    </row>
    <row r="5948" spans="1:4">
      <c r="A5948" s="4">
        <v>5947</v>
      </c>
      <c r="B5948" s="6">
        <v>313</v>
      </c>
      <c r="C5948" s="7">
        <v>45684</v>
      </c>
      <c r="D5948" s="5">
        <v>11</v>
      </c>
    </row>
    <row r="5949" spans="1:4">
      <c r="A5949" s="4">
        <v>5948</v>
      </c>
      <c r="B5949" s="6">
        <v>33</v>
      </c>
      <c r="C5949" s="7">
        <v>45678</v>
      </c>
      <c r="D5949" s="5">
        <v>8</v>
      </c>
    </row>
    <row r="5950" spans="1:4">
      <c r="A5950" s="4">
        <v>5949</v>
      </c>
      <c r="B5950" s="6">
        <v>105</v>
      </c>
      <c r="C5950" s="7">
        <v>45744</v>
      </c>
      <c r="D5950" s="5">
        <v>6</v>
      </c>
    </row>
    <row r="5951" spans="1:4">
      <c r="A5951" s="4">
        <v>5950</v>
      </c>
      <c r="B5951" s="6">
        <v>263</v>
      </c>
      <c r="C5951" s="7">
        <v>45773</v>
      </c>
      <c r="D5951" s="5">
        <v>4</v>
      </c>
    </row>
    <row r="5952" spans="1:4">
      <c r="A5952" s="4">
        <v>5951</v>
      </c>
      <c r="B5952" s="6">
        <v>41</v>
      </c>
      <c r="C5952" s="7">
        <v>45726</v>
      </c>
      <c r="D5952" s="5">
        <v>5</v>
      </c>
    </row>
    <row r="5953" spans="1:4">
      <c r="A5953" s="4">
        <v>5952</v>
      </c>
      <c r="B5953" s="6">
        <v>376</v>
      </c>
      <c r="C5953" s="7">
        <v>45756</v>
      </c>
      <c r="D5953" s="5">
        <v>12</v>
      </c>
    </row>
    <row r="5954" spans="1:4">
      <c r="A5954" s="4">
        <v>5953</v>
      </c>
      <c r="B5954" s="6">
        <v>106</v>
      </c>
      <c r="C5954" s="7">
        <v>45691</v>
      </c>
      <c r="D5954" s="5">
        <v>8</v>
      </c>
    </row>
    <row r="5955" spans="1:4">
      <c r="A5955" s="4">
        <v>5954</v>
      </c>
      <c r="B5955" s="6">
        <v>380</v>
      </c>
      <c r="C5955" s="7">
        <v>45707</v>
      </c>
      <c r="D5955" s="5">
        <v>4</v>
      </c>
    </row>
    <row r="5956" spans="1:4">
      <c r="A5956" s="4">
        <v>5955</v>
      </c>
      <c r="B5956" s="6">
        <v>149</v>
      </c>
      <c r="C5956" s="7">
        <v>45831</v>
      </c>
      <c r="D5956" s="5">
        <v>11</v>
      </c>
    </row>
    <row r="5957" spans="1:4">
      <c r="A5957" s="4">
        <v>5956</v>
      </c>
      <c r="B5957" s="6">
        <v>172</v>
      </c>
      <c r="C5957" s="7">
        <v>45802</v>
      </c>
      <c r="D5957" s="5">
        <v>5</v>
      </c>
    </row>
    <row r="5958" spans="1:4">
      <c r="A5958" s="4">
        <v>5957</v>
      </c>
      <c r="B5958" s="6">
        <v>278</v>
      </c>
      <c r="C5958" s="7">
        <v>45760</v>
      </c>
      <c r="D5958" s="5">
        <v>10</v>
      </c>
    </row>
    <row r="5959" spans="1:4">
      <c r="A5959" s="4">
        <v>5958</v>
      </c>
      <c r="B5959" s="6">
        <v>117</v>
      </c>
      <c r="C5959" s="7">
        <v>45808</v>
      </c>
      <c r="D5959" s="5">
        <v>7</v>
      </c>
    </row>
    <row r="5960" spans="1:4">
      <c r="A5960" s="4">
        <v>5959</v>
      </c>
      <c r="B5960" s="6">
        <v>388</v>
      </c>
      <c r="C5960" s="7">
        <v>45784</v>
      </c>
      <c r="D5960" s="5">
        <v>7</v>
      </c>
    </row>
    <row r="5961" spans="1:4">
      <c r="A5961" s="4">
        <v>5960</v>
      </c>
      <c r="B5961" s="6">
        <v>125</v>
      </c>
      <c r="C5961" s="7">
        <v>45789</v>
      </c>
      <c r="D5961" s="5">
        <v>6</v>
      </c>
    </row>
    <row r="5962" spans="1:4">
      <c r="A5962" s="4">
        <v>5961</v>
      </c>
      <c r="B5962" s="6">
        <v>315</v>
      </c>
      <c r="C5962" s="7">
        <v>45785</v>
      </c>
      <c r="D5962" s="5">
        <v>6</v>
      </c>
    </row>
    <row r="5963" spans="1:4">
      <c r="A5963" s="4">
        <v>5962</v>
      </c>
      <c r="B5963" s="6">
        <v>52</v>
      </c>
      <c r="C5963" s="7">
        <v>45692</v>
      </c>
      <c r="D5963" s="5">
        <v>10</v>
      </c>
    </row>
    <row r="5964" spans="1:4">
      <c r="A5964" s="4">
        <v>5963</v>
      </c>
      <c r="B5964" s="6">
        <v>152</v>
      </c>
      <c r="C5964" s="7">
        <v>45775</v>
      </c>
      <c r="D5964" s="5">
        <v>7</v>
      </c>
    </row>
    <row r="5965" spans="1:4">
      <c r="A5965" s="4">
        <v>5964</v>
      </c>
      <c r="B5965" s="6">
        <v>121</v>
      </c>
      <c r="C5965" s="7">
        <v>45837</v>
      </c>
      <c r="D5965" s="5">
        <v>4</v>
      </c>
    </row>
    <row r="5966" spans="1:4">
      <c r="A5966" s="4">
        <v>5965</v>
      </c>
      <c r="B5966" s="6">
        <v>307</v>
      </c>
      <c r="C5966" s="7">
        <v>45721</v>
      </c>
      <c r="D5966" s="5">
        <v>5</v>
      </c>
    </row>
    <row r="5967" spans="1:4">
      <c r="A5967" s="4">
        <v>5966</v>
      </c>
      <c r="B5967" s="6">
        <v>189</v>
      </c>
      <c r="C5967" s="7">
        <v>45700</v>
      </c>
      <c r="D5967" s="5">
        <v>10</v>
      </c>
    </row>
    <row r="5968" spans="1:4">
      <c r="A5968" s="4">
        <v>5967</v>
      </c>
      <c r="B5968" s="6">
        <v>226</v>
      </c>
      <c r="C5968" s="7">
        <v>45801</v>
      </c>
      <c r="D5968" s="5">
        <v>8</v>
      </c>
    </row>
    <row r="5969" spans="1:4">
      <c r="A5969" s="4">
        <v>5968</v>
      </c>
      <c r="B5969" s="6">
        <v>227</v>
      </c>
      <c r="C5969" s="7">
        <v>45749</v>
      </c>
      <c r="D5969" s="5">
        <v>11</v>
      </c>
    </row>
    <row r="5970" spans="1:4">
      <c r="A5970" s="4">
        <v>5969</v>
      </c>
      <c r="B5970" s="6">
        <v>234</v>
      </c>
      <c r="C5970" s="7">
        <v>45736</v>
      </c>
      <c r="D5970" s="5">
        <v>7</v>
      </c>
    </row>
    <row r="5971" spans="1:4">
      <c r="A5971" s="4">
        <v>5970</v>
      </c>
      <c r="B5971" s="6">
        <v>240</v>
      </c>
      <c r="C5971" s="7">
        <v>45824</v>
      </c>
      <c r="D5971" s="5">
        <v>8</v>
      </c>
    </row>
    <row r="5972" spans="1:4">
      <c r="A5972" s="4">
        <v>5971</v>
      </c>
      <c r="B5972" s="6">
        <v>388</v>
      </c>
      <c r="C5972" s="7">
        <v>45733</v>
      </c>
      <c r="D5972" s="5">
        <v>9</v>
      </c>
    </row>
    <row r="5973" spans="1:4">
      <c r="A5973" s="4">
        <v>5972</v>
      </c>
      <c r="B5973" s="6">
        <v>290</v>
      </c>
      <c r="C5973" s="7">
        <v>45791</v>
      </c>
      <c r="D5973" s="5">
        <v>7</v>
      </c>
    </row>
    <row r="5974" spans="1:4">
      <c r="A5974" s="4">
        <v>5973</v>
      </c>
      <c r="B5974" s="6">
        <v>71</v>
      </c>
      <c r="C5974" s="7">
        <v>45837</v>
      </c>
      <c r="D5974" s="5">
        <v>12</v>
      </c>
    </row>
    <row r="5975" spans="1:4">
      <c r="A5975" s="4">
        <v>5974</v>
      </c>
      <c r="B5975" s="6">
        <v>183</v>
      </c>
      <c r="C5975" s="7">
        <v>45829</v>
      </c>
      <c r="D5975" s="5">
        <v>6</v>
      </c>
    </row>
    <row r="5976" spans="1:4">
      <c r="A5976" s="4">
        <v>5975</v>
      </c>
      <c r="B5976" s="6">
        <v>377</v>
      </c>
      <c r="C5976" s="7">
        <v>45813</v>
      </c>
      <c r="D5976" s="5">
        <v>12</v>
      </c>
    </row>
    <row r="5977" spans="1:4">
      <c r="A5977" s="4">
        <v>5976</v>
      </c>
      <c r="B5977" s="6">
        <v>365</v>
      </c>
      <c r="C5977" s="7">
        <v>45755</v>
      </c>
      <c r="D5977" s="5">
        <v>10</v>
      </c>
    </row>
    <row r="5978" spans="1:4">
      <c r="A5978" s="4">
        <v>5977</v>
      </c>
      <c r="B5978" s="6">
        <v>378</v>
      </c>
      <c r="C5978" s="7">
        <v>45700</v>
      </c>
      <c r="D5978" s="5">
        <v>11</v>
      </c>
    </row>
    <row r="5979" spans="1:4">
      <c r="A5979" s="4">
        <v>5978</v>
      </c>
      <c r="B5979" s="6">
        <v>352</v>
      </c>
      <c r="C5979" s="7">
        <v>45781</v>
      </c>
      <c r="D5979" s="5">
        <v>9</v>
      </c>
    </row>
    <row r="5980" spans="1:4">
      <c r="A5980" s="4">
        <v>5979</v>
      </c>
      <c r="B5980" s="6">
        <v>257</v>
      </c>
      <c r="C5980" s="7">
        <v>45736</v>
      </c>
      <c r="D5980" s="5">
        <v>4</v>
      </c>
    </row>
    <row r="5981" spans="1:4">
      <c r="A5981" s="4">
        <v>5980</v>
      </c>
      <c r="B5981" s="6">
        <v>387</v>
      </c>
      <c r="C5981" s="7">
        <v>45758</v>
      </c>
      <c r="D5981" s="5">
        <v>12</v>
      </c>
    </row>
    <row r="5982" spans="1:4">
      <c r="A5982" s="4">
        <v>5981</v>
      </c>
      <c r="B5982" s="6">
        <v>246</v>
      </c>
      <c r="C5982" s="7">
        <v>45719</v>
      </c>
      <c r="D5982" s="5">
        <v>8</v>
      </c>
    </row>
    <row r="5983" spans="1:4">
      <c r="A5983" s="4">
        <v>5982</v>
      </c>
      <c r="B5983" s="6">
        <v>39</v>
      </c>
      <c r="C5983" s="7">
        <v>45734</v>
      </c>
      <c r="D5983" s="5">
        <v>7</v>
      </c>
    </row>
    <row r="5984" spans="1:4">
      <c r="A5984" s="4">
        <v>5983</v>
      </c>
      <c r="B5984" s="6">
        <v>227</v>
      </c>
      <c r="C5984" s="7">
        <v>45660</v>
      </c>
      <c r="D5984" s="5">
        <v>11</v>
      </c>
    </row>
    <row r="5985" spans="1:4">
      <c r="A5985" s="4">
        <v>5984</v>
      </c>
      <c r="B5985" s="6">
        <v>188</v>
      </c>
      <c r="C5985" s="7">
        <v>45822</v>
      </c>
      <c r="D5985" s="5">
        <v>8</v>
      </c>
    </row>
    <row r="5986" spans="1:4">
      <c r="A5986" s="4">
        <v>5985</v>
      </c>
      <c r="B5986" s="6">
        <v>210</v>
      </c>
      <c r="C5986" s="7">
        <v>45667</v>
      </c>
      <c r="D5986" s="5">
        <v>6</v>
      </c>
    </row>
    <row r="5987" spans="1:4">
      <c r="A5987" s="4">
        <v>5986</v>
      </c>
      <c r="B5987" s="6">
        <v>130</v>
      </c>
      <c r="C5987" s="7">
        <v>45744</v>
      </c>
      <c r="D5987" s="5">
        <v>4</v>
      </c>
    </row>
    <row r="5988" spans="1:4">
      <c r="A5988" s="4">
        <v>5987</v>
      </c>
      <c r="B5988" s="6">
        <v>42</v>
      </c>
      <c r="C5988" s="7">
        <v>45704</v>
      </c>
      <c r="D5988" s="5">
        <v>5</v>
      </c>
    </row>
    <row r="5989" spans="1:4">
      <c r="A5989" s="4">
        <v>5988</v>
      </c>
      <c r="B5989" s="6">
        <v>219</v>
      </c>
      <c r="C5989" s="7">
        <v>45677</v>
      </c>
      <c r="D5989" s="5">
        <v>12</v>
      </c>
    </row>
    <row r="5990" spans="1:4">
      <c r="A5990" s="4">
        <v>5989</v>
      </c>
      <c r="B5990" s="6">
        <v>19</v>
      </c>
      <c r="C5990" s="7">
        <v>45777</v>
      </c>
      <c r="D5990" s="5">
        <v>8</v>
      </c>
    </row>
    <row r="5991" spans="1:4">
      <c r="A5991" s="4">
        <v>5990</v>
      </c>
      <c r="B5991" s="6">
        <v>62</v>
      </c>
      <c r="C5991" s="7">
        <v>45704</v>
      </c>
      <c r="D5991" s="5">
        <v>4</v>
      </c>
    </row>
    <row r="5992" spans="1:4">
      <c r="A5992" s="4">
        <v>5991</v>
      </c>
      <c r="B5992" s="6">
        <v>334</v>
      </c>
      <c r="C5992" s="7">
        <v>45729</v>
      </c>
      <c r="D5992" s="5">
        <v>11</v>
      </c>
    </row>
    <row r="5993" spans="1:4">
      <c r="A5993" s="4">
        <v>5992</v>
      </c>
      <c r="B5993" s="6">
        <v>176</v>
      </c>
      <c r="C5993" s="7">
        <v>45737</v>
      </c>
      <c r="D5993" s="5">
        <v>5</v>
      </c>
    </row>
    <row r="5994" spans="1:4">
      <c r="A5994" s="4">
        <v>5993</v>
      </c>
      <c r="B5994" s="6">
        <v>334</v>
      </c>
      <c r="C5994" s="7">
        <v>45662</v>
      </c>
      <c r="D5994" s="5">
        <v>10</v>
      </c>
    </row>
    <row r="5995" spans="1:4">
      <c r="A5995" s="4">
        <v>5994</v>
      </c>
      <c r="B5995" s="6">
        <v>189</v>
      </c>
      <c r="C5995" s="7">
        <v>45771</v>
      </c>
      <c r="D5995" s="5">
        <v>7</v>
      </c>
    </row>
    <row r="5996" spans="1:4">
      <c r="A5996" s="4">
        <v>5995</v>
      </c>
      <c r="B5996" s="6">
        <v>96</v>
      </c>
      <c r="C5996" s="7">
        <v>45817</v>
      </c>
      <c r="D5996" s="5">
        <v>7</v>
      </c>
    </row>
    <row r="5997" spans="1:4">
      <c r="A5997" s="4">
        <v>5996</v>
      </c>
      <c r="B5997" s="6">
        <v>294</v>
      </c>
      <c r="C5997" s="7">
        <v>45692</v>
      </c>
      <c r="D5997" s="5">
        <v>6</v>
      </c>
    </row>
    <row r="5998" spans="1:4">
      <c r="A5998" s="4">
        <v>5997</v>
      </c>
      <c r="B5998" s="6">
        <v>208</v>
      </c>
      <c r="C5998" s="7">
        <v>45807</v>
      </c>
      <c r="D5998" s="5">
        <v>6</v>
      </c>
    </row>
    <row r="5999" spans="1:4">
      <c r="A5999" s="4">
        <v>5998</v>
      </c>
      <c r="B5999" s="6">
        <v>251</v>
      </c>
      <c r="C5999" s="7">
        <v>45803</v>
      </c>
      <c r="D5999" s="5">
        <v>10</v>
      </c>
    </row>
    <row r="6000" spans="1:4">
      <c r="A6000" s="4">
        <v>5999</v>
      </c>
      <c r="B6000" s="6">
        <v>75</v>
      </c>
      <c r="C6000" s="7">
        <v>45731</v>
      </c>
      <c r="D6000" s="5">
        <v>7</v>
      </c>
    </row>
    <row r="6001" spans="1:4">
      <c r="A6001" s="4">
        <v>6000</v>
      </c>
      <c r="B6001" s="6">
        <v>235</v>
      </c>
      <c r="C6001" s="7">
        <v>45738</v>
      </c>
      <c r="D6001" s="5">
        <v>4</v>
      </c>
    </row>
    <row r="6002" spans="1:4">
      <c r="A6002" s="4">
        <v>6001</v>
      </c>
      <c r="B6002" s="6">
        <v>342</v>
      </c>
      <c r="C6002" s="7">
        <v>45835</v>
      </c>
      <c r="D6002" s="5">
        <v>5</v>
      </c>
    </row>
    <row r="6003" spans="1:4">
      <c r="A6003" s="4">
        <v>6002</v>
      </c>
      <c r="B6003" s="6">
        <v>86</v>
      </c>
      <c r="C6003" s="7">
        <v>45838</v>
      </c>
      <c r="D6003" s="5">
        <v>10</v>
      </c>
    </row>
    <row r="6004" spans="1:4">
      <c r="A6004" s="4">
        <v>6003</v>
      </c>
      <c r="B6004" s="6">
        <v>194</v>
      </c>
      <c r="C6004" s="7">
        <v>45784</v>
      </c>
      <c r="D6004" s="5">
        <v>8</v>
      </c>
    </row>
    <row r="6005" spans="1:4">
      <c r="A6005" s="4">
        <v>6004</v>
      </c>
      <c r="B6005" s="6">
        <v>267</v>
      </c>
      <c r="C6005" s="7">
        <v>45692</v>
      </c>
      <c r="D6005" s="5">
        <v>11</v>
      </c>
    </row>
    <row r="6006" spans="1:4">
      <c r="A6006" s="4">
        <v>6005</v>
      </c>
      <c r="B6006" s="6">
        <v>204</v>
      </c>
      <c r="C6006" s="7">
        <v>45791</v>
      </c>
      <c r="D6006" s="5">
        <v>7</v>
      </c>
    </row>
    <row r="6007" spans="1:4">
      <c r="A6007" s="4">
        <v>6006</v>
      </c>
      <c r="B6007" s="6">
        <v>101</v>
      </c>
      <c r="C6007" s="7">
        <v>45722</v>
      </c>
      <c r="D6007" s="5">
        <v>8</v>
      </c>
    </row>
    <row r="6008" spans="1:4">
      <c r="A6008" s="4">
        <v>6007</v>
      </c>
      <c r="B6008" s="6">
        <v>395</v>
      </c>
      <c r="C6008" s="7">
        <v>45694</v>
      </c>
      <c r="D6008" s="5">
        <v>9</v>
      </c>
    </row>
    <row r="6009" spans="1:4">
      <c r="A6009" s="4">
        <v>6008</v>
      </c>
      <c r="B6009" s="6">
        <v>282</v>
      </c>
      <c r="C6009" s="7">
        <v>45665</v>
      </c>
      <c r="D6009" s="5">
        <v>7</v>
      </c>
    </row>
    <row r="6010" spans="1:4">
      <c r="A6010" s="4">
        <v>6009</v>
      </c>
      <c r="B6010" s="6">
        <v>271</v>
      </c>
      <c r="C6010" s="7">
        <v>45761</v>
      </c>
      <c r="D6010" s="5">
        <v>12</v>
      </c>
    </row>
    <row r="6011" spans="1:4">
      <c r="A6011" s="4">
        <v>6010</v>
      </c>
      <c r="B6011" s="6">
        <v>177</v>
      </c>
      <c r="C6011" s="7">
        <v>45669</v>
      </c>
      <c r="D6011" s="5">
        <v>6</v>
      </c>
    </row>
    <row r="6012" spans="1:4">
      <c r="A6012" s="4">
        <v>6011</v>
      </c>
      <c r="B6012" s="6">
        <v>84</v>
      </c>
      <c r="C6012" s="7">
        <v>45800</v>
      </c>
      <c r="D6012" s="5">
        <v>12</v>
      </c>
    </row>
    <row r="6013" spans="1:4">
      <c r="A6013" s="4">
        <v>6012</v>
      </c>
      <c r="B6013" s="6">
        <v>250</v>
      </c>
      <c r="C6013" s="7">
        <v>45776</v>
      </c>
      <c r="D6013" s="5">
        <v>10</v>
      </c>
    </row>
    <row r="6014" spans="1:4">
      <c r="A6014" s="4">
        <v>6013</v>
      </c>
      <c r="B6014" s="6">
        <v>275</v>
      </c>
      <c r="C6014" s="7">
        <v>45669</v>
      </c>
      <c r="D6014" s="5">
        <v>11</v>
      </c>
    </row>
    <row r="6015" spans="1:4">
      <c r="A6015" s="4">
        <v>6014</v>
      </c>
      <c r="B6015" s="6">
        <v>176</v>
      </c>
      <c r="C6015" s="7">
        <v>45729</v>
      </c>
      <c r="D6015" s="5">
        <v>9</v>
      </c>
    </row>
    <row r="6016" spans="1:4">
      <c r="A6016" s="4">
        <v>6015</v>
      </c>
      <c r="B6016" s="6">
        <v>52</v>
      </c>
      <c r="C6016" s="7">
        <v>45805</v>
      </c>
      <c r="D6016" s="5">
        <v>4</v>
      </c>
    </row>
    <row r="6017" spans="1:4">
      <c r="A6017" s="4">
        <v>6016</v>
      </c>
      <c r="B6017" s="6">
        <v>359</v>
      </c>
      <c r="C6017" s="7">
        <v>45777</v>
      </c>
      <c r="D6017" s="5">
        <v>12</v>
      </c>
    </row>
    <row r="6018" spans="1:4">
      <c r="A6018" s="4">
        <v>6017</v>
      </c>
      <c r="B6018" s="6">
        <v>6</v>
      </c>
      <c r="C6018" s="7">
        <v>45785</v>
      </c>
      <c r="D6018" s="5">
        <v>8</v>
      </c>
    </row>
    <row r="6019" spans="1:4">
      <c r="A6019" s="4">
        <v>6018</v>
      </c>
      <c r="B6019" s="6">
        <v>198</v>
      </c>
      <c r="C6019" s="7">
        <v>45676</v>
      </c>
      <c r="D6019" s="5">
        <v>7</v>
      </c>
    </row>
    <row r="6020" spans="1:4">
      <c r="A6020" s="4">
        <v>6019</v>
      </c>
      <c r="B6020" s="6">
        <v>381</v>
      </c>
      <c r="C6020" s="7">
        <v>45674</v>
      </c>
      <c r="D6020" s="5">
        <v>11</v>
      </c>
    </row>
    <row r="6021" spans="1:4">
      <c r="A6021" s="4">
        <v>6020</v>
      </c>
      <c r="B6021" s="6">
        <v>267</v>
      </c>
      <c r="C6021" s="7">
        <v>45835</v>
      </c>
      <c r="D6021" s="5">
        <v>8</v>
      </c>
    </row>
    <row r="6022" spans="1:4">
      <c r="A6022" s="4">
        <v>6021</v>
      </c>
      <c r="B6022" s="6">
        <v>252</v>
      </c>
      <c r="C6022" s="7">
        <v>45760</v>
      </c>
      <c r="D6022" s="5">
        <v>6</v>
      </c>
    </row>
    <row r="6023" spans="1:4">
      <c r="A6023" s="4">
        <v>6022</v>
      </c>
      <c r="B6023" s="6">
        <v>294</v>
      </c>
      <c r="C6023" s="7">
        <v>45748</v>
      </c>
      <c r="D6023" s="5">
        <v>4</v>
      </c>
    </row>
    <row r="6024" spans="1:4">
      <c r="A6024" s="4">
        <v>6023</v>
      </c>
      <c r="B6024" s="6">
        <v>351</v>
      </c>
      <c r="C6024" s="7">
        <v>45736</v>
      </c>
      <c r="D6024" s="5">
        <v>5</v>
      </c>
    </row>
    <row r="6025" spans="1:4">
      <c r="A6025" s="4">
        <v>6024</v>
      </c>
      <c r="B6025" s="6">
        <v>43</v>
      </c>
      <c r="C6025" s="7">
        <v>45790</v>
      </c>
      <c r="D6025" s="5">
        <v>12</v>
      </c>
    </row>
    <row r="6026" spans="1:4">
      <c r="A6026" s="4">
        <v>6025</v>
      </c>
      <c r="B6026" s="6">
        <v>352</v>
      </c>
      <c r="C6026" s="7">
        <v>45768</v>
      </c>
      <c r="D6026" s="5">
        <v>8</v>
      </c>
    </row>
    <row r="6027" spans="1:4">
      <c r="A6027" s="4">
        <v>6026</v>
      </c>
      <c r="B6027" s="6">
        <v>26</v>
      </c>
      <c r="C6027" s="7">
        <v>45736</v>
      </c>
      <c r="D6027" s="5">
        <v>4</v>
      </c>
    </row>
    <row r="6028" spans="1:4">
      <c r="A6028" s="4">
        <v>6027</v>
      </c>
      <c r="B6028" s="6">
        <v>112</v>
      </c>
      <c r="C6028" s="7">
        <v>45732</v>
      </c>
      <c r="D6028" s="5">
        <v>11</v>
      </c>
    </row>
    <row r="6029" spans="1:4">
      <c r="A6029" s="4">
        <v>6028</v>
      </c>
      <c r="B6029" s="6">
        <v>378</v>
      </c>
      <c r="C6029" s="7">
        <v>45707</v>
      </c>
      <c r="D6029" s="5">
        <v>5</v>
      </c>
    </row>
    <row r="6030" spans="1:4">
      <c r="A6030" s="4">
        <v>6029</v>
      </c>
      <c r="B6030" s="6">
        <v>92</v>
      </c>
      <c r="C6030" s="7">
        <v>45731</v>
      </c>
      <c r="D6030" s="5">
        <v>10</v>
      </c>
    </row>
    <row r="6031" spans="1:4">
      <c r="A6031" s="4">
        <v>6030</v>
      </c>
      <c r="B6031" s="6">
        <v>339</v>
      </c>
      <c r="C6031" s="7">
        <v>45820</v>
      </c>
      <c r="D6031" s="5">
        <v>7</v>
      </c>
    </row>
    <row r="6032" spans="1:4">
      <c r="A6032" s="4">
        <v>6031</v>
      </c>
      <c r="B6032" s="6">
        <v>389</v>
      </c>
      <c r="C6032" s="7">
        <v>45739</v>
      </c>
      <c r="D6032" s="5">
        <v>7</v>
      </c>
    </row>
    <row r="6033" spans="1:4">
      <c r="A6033" s="4">
        <v>6032</v>
      </c>
      <c r="B6033" s="6">
        <v>59</v>
      </c>
      <c r="C6033" s="7">
        <v>45780</v>
      </c>
      <c r="D6033" s="5">
        <v>6</v>
      </c>
    </row>
    <row r="6034" spans="1:4">
      <c r="A6034" s="4">
        <v>6033</v>
      </c>
      <c r="B6034" s="6">
        <v>374</v>
      </c>
      <c r="C6034" s="7">
        <v>45696</v>
      </c>
      <c r="D6034" s="5">
        <v>6</v>
      </c>
    </row>
    <row r="6035" spans="1:4">
      <c r="A6035" s="4">
        <v>6034</v>
      </c>
      <c r="B6035" s="6">
        <v>96</v>
      </c>
      <c r="C6035" s="7">
        <v>45659</v>
      </c>
      <c r="D6035" s="5">
        <v>10</v>
      </c>
    </row>
    <row r="6036" spans="1:4">
      <c r="A6036" s="4">
        <v>6035</v>
      </c>
      <c r="B6036" s="6">
        <v>225</v>
      </c>
      <c r="C6036" s="7">
        <v>45741</v>
      </c>
      <c r="D6036" s="5">
        <v>7</v>
      </c>
    </row>
    <row r="6037" spans="1:4">
      <c r="A6037" s="4">
        <v>6036</v>
      </c>
      <c r="B6037" s="6">
        <v>158</v>
      </c>
      <c r="C6037" s="7">
        <v>45735</v>
      </c>
      <c r="D6037" s="5">
        <v>4</v>
      </c>
    </row>
    <row r="6038" spans="1:4">
      <c r="A6038" s="4">
        <v>6037</v>
      </c>
      <c r="B6038" s="6">
        <v>230</v>
      </c>
      <c r="C6038" s="7">
        <v>45705</v>
      </c>
      <c r="D6038" s="5">
        <v>5</v>
      </c>
    </row>
    <row r="6039" spans="1:4">
      <c r="A6039" s="4">
        <v>6038</v>
      </c>
      <c r="B6039" s="6">
        <v>238</v>
      </c>
      <c r="C6039" s="7">
        <v>45698</v>
      </c>
      <c r="D6039" s="5">
        <v>10</v>
      </c>
    </row>
    <row r="6040" spans="1:4">
      <c r="A6040" s="4">
        <v>6039</v>
      </c>
      <c r="B6040" s="6">
        <v>355</v>
      </c>
      <c r="C6040" s="7">
        <v>45677</v>
      </c>
      <c r="D6040" s="5">
        <v>8</v>
      </c>
    </row>
    <row r="6041" spans="1:4">
      <c r="A6041" s="4">
        <v>6040</v>
      </c>
      <c r="B6041" s="6">
        <v>331</v>
      </c>
      <c r="C6041" s="7">
        <v>45754</v>
      </c>
      <c r="D6041" s="5">
        <v>11</v>
      </c>
    </row>
    <row r="6042" spans="1:4">
      <c r="A6042" s="4">
        <v>6041</v>
      </c>
      <c r="B6042" s="6">
        <v>248</v>
      </c>
      <c r="C6042" s="7">
        <v>45723</v>
      </c>
      <c r="D6042" s="5">
        <v>7</v>
      </c>
    </row>
    <row r="6043" spans="1:4">
      <c r="A6043" s="4">
        <v>6042</v>
      </c>
      <c r="B6043" s="6">
        <v>82</v>
      </c>
      <c r="C6043" s="7">
        <v>45748</v>
      </c>
      <c r="D6043" s="5">
        <v>8</v>
      </c>
    </row>
    <row r="6044" spans="1:4">
      <c r="A6044" s="4">
        <v>6043</v>
      </c>
      <c r="B6044" s="6">
        <v>141</v>
      </c>
      <c r="C6044" s="7">
        <v>45800</v>
      </c>
      <c r="D6044" s="5">
        <v>9</v>
      </c>
    </row>
    <row r="6045" spans="1:4">
      <c r="A6045" s="4">
        <v>6044</v>
      </c>
      <c r="B6045" s="6">
        <v>169</v>
      </c>
      <c r="C6045" s="7">
        <v>45704</v>
      </c>
      <c r="D6045" s="5">
        <v>7</v>
      </c>
    </row>
    <row r="6046" spans="1:4">
      <c r="A6046" s="4">
        <v>6045</v>
      </c>
      <c r="B6046" s="6">
        <v>194</v>
      </c>
      <c r="C6046" s="7">
        <v>45669</v>
      </c>
      <c r="D6046" s="5">
        <v>12</v>
      </c>
    </row>
    <row r="6047" spans="1:4">
      <c r="A6047" s="4">
        <v>6046</v>
      </c>
      <c r="B6047" s="6">
        <v>68</v>
      </c>
      <c r="C6047" s="7">
        <v>45663</v>
      </c>
      <c r="D6047" s="5">
        <v>6</v>
      </c>
    </row>
    <row r="6048" spans="1:4">
      <c r="A6048" s="4">
        <v>6047</v>
      </c>
      <c r="B6048" s="6">
        <v>270</v>
      </c>
      <c r="C6048" s="7">
        <v>45792</v>
      </c>
      <c r="D6048" s="5">
        <v>12</v>
      </c>
    </row>
    <row r="6049" spans="1:4">
      <c r="A6049" s="4">
        <v>6048</v>
      </c>
      <c r="B6049" s="6">
        <v>148</v>
      </c>
      <c r="C6049" s="7">
        <v>45818</v>
      </c>
      <c r="D6049" s="5">
        <v>10</v>
      </c>
    </row>
    <row r="6050" spans="1:4">
      <c r="A6050" s="4">
        <v>6049</v>
      </c>
      <c r="B6050" s="6">
        <v>182</v>
      </c>
      <c r="C6050" s="7">
        <v>45798</v>
      </c>
      <c r="D6050" s="5">
        <v>11</v>
      </c>
    </row>
    <row r="6051" spans="1:4">
      <c r="A6051" s="4">
        <v>6050</v>
      </c>
      <c r="B6051" s="6">
        <v>169</v>
      </c>
      <c r="C6051" s="7">
        <v>45782</v>
      </c>
      <c r="D6051" s="5">
        <v>9</v>
      </c>
    </row>
    <row r="6052" spans="1:4">
      <c r="A6052" s="4">
        <v>6051</v>
      </c>
      <c r="B6052" s="6">
        <v>271</v>
      </c>
      <c r="C6052" s="7">
        <v>45811</v>
      </c>
      <c r="D6052" s="5">
        <v>4</v>
      </c>
    </row>
    <row r="6053" spans="1:4">
      <c r="A6053" s="4">
        <v>6052</v>
      </c>
      <c r="B6053" s="6">
        <v>293</v>
      </c>
      <c r="C6053" s="7">
        <v>45688</v>
      </c>
      <c r="D6053" s="5">
        <v>12</v>
      </c>
    </row>
    <row r="6054" spans="1:4">
      <c r="A6054" s="4">
        <v>6053</v>
      </c>
      <c r="B6054" s="6">
        <v>251</v>
      </c>
      <c r="C6054" s="7">
        <v>45658</v>
      </c>
      <c r="D6054" s="5">
        <v>8</v>
      </c>
    </row>
    <row r="6055" spans="1:4">
      <c r="A6055" s="4">
        <v>6054</v>
      </c>
      <c r="B6055" s="6">
        <v>96</v>
      </c>
      <c r="C6055" s="7">
        <v>45691</v>
      </c>
      <c r="D6055" s="5">
        <v>7</v>
      </c>
    </row>
    <row r="6056" spans="1:4">
      <c r="A6056" s="4">
        <v>6055</v>
      </c>
      <c r="B6056" s="6">
        <v>145</v>
      </c>
      <c r="C6056" s="7">
        <v>45710</v>
      </c>
      <c r="D6056" s="5">
        <v>11</v>
      </c>
    </row>
    <row r="6057" spans="1:4">
      <c r="A6057" s="4">
        <v>6056</v>
      </c>
      <c r="B6057" s="6">
        <v>6</v>
      </c>
      <c r="C6057" s="7">
        <v>45680</v>
      </c>
      <c r="D6057" s="5">
        <v>8</v>
      </c>
    </row>
    <row r="6058" spans="1:4">
      <c r="A6058" s="4">
        <v>6057</v>
      </c>
      <c r="B6058" s="6">
        <v>241</v>
      </c>
      <c r="C6058" s="7">
        <v>45785</v>
      </c>
      <c r="D6058" s="5">
        <v>6</v>
      </c>
    </row>
    <row r="6059" spans="1:4">
      <c r="A6059" s="4">
        <v>6058</v>
      </c>
      <c r="B6059" s="6">
        <v>362</v>
      </c>
      <c r="C6059" s="7">
        <v>45687</v>
      </c>
      <c r="D6059" s="5">
        <v>4</v>
      </c>
    </row>
    <row r="6060" spans="1:4">
      <c r="A6060" s="4">
        <v>6059</v>
      </c>
      <c r="B6060" s="6">
        <v>87</v>
      </c>
      <c r="C6060" s="7">
        <v>45774</v>
      </c>
      <c r="D6060" s="5">
        <v>5</v>
      </c>
    </row>
    <row r="6061" spans="1:4">
      <c r="A6061" s="4">
        <v>6060</v>
      </c>
      <c r="B6061" s="6">
        <v>259</v>
      </c>
      <c r="C6061" s="7">
        <v>45744</v>
      </c>
      <c r="D6061" s="5">
        <v>12</v>
      </c>
    </row>
    <row r="6062" spans="1:4">
      <c r="A6062" s="4">
        <v>6061</v>
      </c>
      <c r="B6062" s="6">
        <v>346</v>
      </c>
      <c r="C6062" s="7">
        <v>45823</v>
      </c>
      <c r="D6062" s="5">
        <v>8</v>
      </c>
    </row>
    <row r="6063" spans="1:4">
      <c r="A6063" s="4">
        <v>6062</v>
      </c>
      <c r="B6063" s="6">
        <v>175</v>
      </c>
      <c r="C6063" s="7">
        <v>45831</v>
      </c>
      <c r="D6063" s="5">
        <v>4</v>
      </c>
    </row>
    <row r="6064" spans="1:4">
      <c r="A6064" s="4">
        <v>6063</v>
      </c>
      <c r="B6064" s="6">
        <v>108</v>
      </c>
      <c r="C6064" s="7">
        <v>45747</v>
      </c>
      <c r="D6064" s="5">
        <v>11</v>
      </c>
    </row>
    <row r="6065" spans="1:4">
      <c r="A6065" s="4">
        <v>6064</v>
      </c>
      <c r="B6065" s="6">
        <v>387</v>
      </c>
      <c r="C6065" s="7">
        <v>45771</v>
      </c>
      <c r="D6065" s="5">
        <v>5</v>
      </c>
    </row>
    <row r="6066" spans="1:4">
      <c r="A6066" s="4">
        <v>6065</v>
      </c>
      <c r="B6066" s="6">
        <v>273</v>
      </c>
      <c r="C6066" s="7">
        <v>45743</v>
      </c>
      <c r="D6066" s="5">
        <v>10</v>
      </c>
    </row>
    <row r="6067" spans="1:4">
      <c r="A6067" s="4">
        <v>6066</v>
      </c>
      <c r="B6067" s="6">
        <v>192</v>
      </c>
      <c r="C6067" s="7">
        <v>45730</v>
      </c>
      <c r="D6067" s="5">
        <v>7</v>
      </c>
    </row>
    <row r="6068" spans="1:4">
      <c r="A6068" s="4">
        <v>6067</v>
      </c>
      <c r="B6068" s="6">
        <v>82</v>
      </c>
      <c r="C6068" s="7">
        <v>45711</v>
      </c>
      <c r="D6068" s="5">
        <v>7</v>
      </c>
    </row>
    <row r="6069" spans="1:4">
      <c r="A6069" s="4">
        <v>6068</v>
      </c>
      <c r="B6069" s="6">
        <v>363</v>
      </c>
      <c r="C6069" s="7">
        <v>45696</v>
      </c>
      <c r="D6069" s="5">
        <v>6</v>
      </c>
    </row>
    <row r="6070" spans="1:4">
      <c r="A6070" s="4">
        <v>6069</v>
      </c>
      <c r="B6070" s="6">
        <v>9</v>
      </c>
      <c r="C6070" s="7">
        <v>45680</v>
      </c>
      <c r="D6070" s="5">
        <v>6</v>
      </c>
    </row>
    <row r="6071" spans="1:4">
      <c r="A6071" s="4">
        <v>6070</v>
      </c>
      <c r="B6071" s="6">
        <v>238</v>
      </c>
      <c r="C6071" s="7">
        <v>45755</v>
      </c>
      <c r="D6071" s="5">
        <v>10</v>
      </c>
    </row>
    <row r="6072" spans="1:4">
      <c r="A6072" s="4">
        <v>6071</v>
      </c>
      <c r="B6072" s="6">
        <v>295</v>
      </c>
      <c r="C6072" s="7">
        <v>45812</v>
      </c>
      <c r="D6072" s="5">
        <v>7</v>
      </c>
    </row>
    <row r="6073" spans="1:4">
      <c r="A6073" s="4">
        <v>6072</v>
      </c>
      <c r="B6073" s="6">
        <v>125</v>
      </c>
      <c r="C6073" s="7">
        <v>45775</v>
      </c>
      <c r="D6073" s="5">
        <v>4</v>
      </c>
    </row>
    <row r="6074" spans="1:4">
      <c r="A6074" s="4">
        <v>6073</v>
      </c>
      <c r="B6074" s="6">
        <v>123</v>
      </c>
      <c r="C6074" s="7">
        <v>45734</v>
      </c>
      <c r="D6074" s="5">
        <v>5</v>
      </c>
    </row>
    <row r="6075" spans="1:4">
      <c r="A6075" s="4">
        <v>6074</v>
      </c>
      <c r="B6075" s="6">
        <v>212</v>
      </c>
      <c r="C6075" s="7">
        <v>45680</v>
      </c>
      <c r="D6075" s="5">
        <v>10</v>
      </c>
    </row>
    <row r="6076" spans="1:4">
      <c r="A6076" s="4">
        <v>6075</v>
      </c>
      <c r="B6076" s="6">
        <v>328</v>
      </c>
      <c r="C6076" s="7">
        <v>45661</v>
      </c>
      <c r="D6076" s="5">
        <v>8</v>
      </c>
    </row>
    <row r="6077" spans="1:4">
      <c r="A6077" s="4">
        <v>6076</v>
      </c>
      <c r="B6077" s="6">
        <v>245</v>
      </c>
      <c r="C6077" s="7">
        <v>45662</v>
      </c>
      <c r="D6077" s="5">
        <v>11</v>
      </c>
    </row>
    <row r="6078" spans="1:4">
      <c r="A6078" s="4">
        <v>6077</v>
      </c>
      <c r="B6078" s="6">
        <v>366</v>
      </c>
      <c r="C6078" s="7">
        <v>45822</v>
      </c>
      <c r="D6078" s="5">
        <v>7</v>
      </c>
    </row>
    <row r="6079" spans="1:4">
      <c r="A6079" s="4">
        <v>6078</v>
      </c>
      <c r="B6079" s="6">
        <v>149</v>
      </c>
      <c r="C6079" s="7">
        <v>45754</v>
      </c>
      <c r="D6079" s="5">
        <v>8</v>
      </c>
    </row>
    <row r="6080" spans="1:4">
      <c r="A6080" s="4">
        <v>6079</v>
      </c>
      <c r="B6080" s="6">
        <v>209</v>
      </c>
      <c r="C6080" s="7">
        <v>45737</v>
      </c>
      <c r="D6080" s="5">
        <v>9</v>
      </c>
    </row>
    <row r="6081" spans="1:4">
      <c r="A6081" s="4">
        <v>6080</v>
      </c>
      <c r="B6081" s="6">
        <v>388</v>
      </c>
      <c r="C6081" s="7">
        <v>45671</v>
      </c>
      <c r="D6081" s="5">
        <v>7</v>
      </c>
    </row>
    <row r="6082" spans="1:4">
      <c r="A6082" s="4">
        <v>6081</v>
      </c>
      <c r="B6082" s="6">
        <v>23</v>
      </c>
      <c r="C6082" s="7">
        <v>45828</v>
      </c>
      <c r="D6082" s="5">
        <v>12</v>
      </c>
    </row>
    <row r="6083" spans="1:4">
      <c r="A6083" s="4">
        <v>6082</v>
      </c>
      <c r="B6083" s="6">
        <v>108</v>
      </c>
      <c r="C6083" s="7">
        <v>45740</v>
      </c>
      <c r="D6083" s="5">
        <v>6</v>
      </c>
    </row>
    <row r="6084" spans="1:4">
      <c r="A6084" s="4">
        <v>6083</v>
      </c>
      <c r="B6084" s="6">
        <v>326</v>
      </c>
      <c r="C6084" s="7">
        <v>45678</v>
      </c>
      <c r="D6084" s="5">
        <v>12</v>
      </c>
    </row>
    <row r="6085" spans="1:4">
      <c r="A6085" s="4">
        <v>6084</v>
      </c>
      <c r="B6085" s="6">
        <v>42</v>
      </c>
      <c r="C6085" s="7">
        <v>45785</v>
      </c>
      <c r="D6085" s="5">
        <v>10</v>
      </c>
    </row>
    <row r="6086" spans="1:4">
      <c r="A6086" s="4">
        <v>6085</v>
      </c>
      <c r="B6086" s="6">
        <v>377</v>
      </c>
      <c r="C6086" s="7">
        <v>45774</v>
      </c>
      <c r="D6086" s="5">
        <v>11</v>
      </c>
    </row>
    <row r="6087" spans="1:4">
      <c r="A6087" s="4">
        <v>6086</v>
      </c>
      <c r="B6087" s="6">
        <v>22</v>
      </c>
      <c r="C6087" s="7">
        <v>45695</v>
      </c>
      <c r="D6087" s="5">
        <v>9</v>
      </c>
    </row>
    <row r="6088" spans="1:4">
      <c r="A6088" s="4">
        <v>6087</v>
      </c>
      <c r="B6088" s="6">
        <v>124</v>
      </c>
      <c r="C6088" s="7">
        <v>45783</v>
      </c>
      <c r="D6088" s="5">
        <v>4</v>
      </c>
    </row>
    <row r="6089" spans="1:4">
      <c r="A6089" s="4">
        <v>6088</v>
      </c>
      <c r="B6089" s="6">
        <v>55</v>
      </c>
      <c r="C6089" s="7">
        <v>45730</v>
      </c>
      <c r="D6089" s="5">
        <v>12</v>
      </c>
    </row>
    <row r="6090" spans="1:4">
      <c r="A6090" s="4">
        <v>6089</v>
      </c>
      <c r="B6090" s="6">
        <v>346</v>
      </c>
      <c r="C6090" s="7">
        <v>45665</v>
      </c>
      <c r="D6090" s="5">
        <v>8</v>
      </c>
    </row>
    <row r="6091" spans="1:4">
      <c r="A6091" s="4">
        <v>6090</v>
      </c>
      <c r="B6091" s="6">
        <v>147</v>
      </c>
      <c r="C6091" s="7">
        <v>45696</v>
      </c>
      <c r="D6091" s="5">
        <v>7</v>
      </c>
    </row>
    <row r="6092" spans="1:4">
      <c r="A6092" s="4">
        <v>6091</v>
      </c>
      <c r="B6092" s="6">
        <v>268</v>
      </c>
      <c r="C6092" s="7">
        <v>45837</v>
      </c>
      <c r="D6092" s="5">
        <v>11</v>
      </c>
    </row>
    <row r="6093" spans="1:4">
      <c r="A6093" s="4">
        <v>6092</v>
      </c>
      <c r="B6093" s="6">
        <v>113</v>
      </c>
      <c r="C6093" s="7">
        <v>45670</v>
      </c>
      <c r="D6093" s="5">
        <v>8</v>
      </c>
    </row>
    <row r="6094" spans="1:4">
      <c r="A6094" s="4">
        <v>6093</v>
      </c>
      <c r="B6094" s="6">
        <v>10</v>
      </c>
      <c r="C6094" s="7">
        <v>45688</v>
      </c>
      <c r="D6094" s="5">
        <v>6</v>
      </c>
    </row>
    <row r="6095" spans="1:4">
      <c r="A6095" s="4">
        <v>6094</v>
      </c>
      <c r="B6095" s="6">
        <v>394</v>
      </c>
      <c r="C6095" s="7">
        <v>45683</v>
      </c>
      <c r="D6095" s="5">
        <v>4</v>
      </c>
    </row>
    <row r="6096" spans="1:4">
      <c r="A6096" s="4">
        <v>6095</v>
      </c>
      <c r="B6096" s="6">
        <v>372</v>
      </c>
      <c r="C6096" s="7">
        <v>45732</v>
      </c>
      <c r="D6096" s="5">
        <v>5</v>
      </c>
    </row>
    <row r="6097" spans="1:4">
      <c r="A6097" s="4">
        <v>6096</v>
      </c>
      <c r="B6097" s="6">
        <v>137</v>
      </c>
      <c r="C6097" s="7">
        <v>45774</v>
      </c>
      <c r="D6097" s="5">
        <v>12</v>
      </c>
    </row>
    <row r="6098" spans="1:4">
      <c r="A6098" s="4">
        <v>6097</v>
      </c>
      <c r="B6098" s="6">
        <v>341</v>
      </c>
      <c r="C6098" s="7">
        <v>45762</v>
      </c>
      <c r="D6098" s="5">
        <v>8</v>
      </c>
    </row>
    <row r="6099" spans="1:4">
      <c r="A6099" s="4">
        <v>6098</v>
      </c>
      <c r="B6099" s="6">
        <v>213</v>
      </c>
      <c r="C6099" s="7">
        <v>45708</v>
      </c>
      <c r="D6099" s="5">
        <v>4</v>
      </c>
    </row>
    <row r="6100" spans="1:4">
      <c r="A6100" s="4">
        <v>6099</v>
      </c>
      <c r="B6100" s="6">
        <v>89</v>
      </c>
      <c r="C6100" s="7">
        <v>45710</v>
      </c>
      <c r="D6100" s="5">
        <v>11</v>
      </c>
    </row>
    <row r="6101" spans="1:4">
      <c r="A6101" s="4">
        <v>6100</v>
      </c>
      <c r="B6101" s="6">
        <v>294</v>
      </c>
      <c r="C6101" s="7">
        <v>45732</v>
      </c>
      <c r="D6101" s="5">
        <v>5</v>
      </c>
    </row>
    <row r="6102" spans="1:4">
      <c r="A6102" s="4">
        <v>6101</v>
      </c>
      <c r="B6102" s="6">
        <v>233</v>
      </c>
      <c r="C6102" s="7">
        <v>45798</v>
      </c>
      <c r="D6102" s="5">
        <v>10</v>
      </c>
    </row>
    <row r="6103" spans="1:4">
      <c r="A6103" s="4">
        <v>6102</v>
      </c>
      <c r="B6103" s="6">
        <v>318</v>
      </c>
      <c r="C6103" s="7">
        <v>45800</v>
      </c>
      <c r="D6103" s="5">
        <v>7</v>
      </c>
    </row>
    <row r="6104" spans="1:4">
      <c r="A6104" s="4">
        <v>6103</v>
      </c>
      <c r="B6104" s="6">
        <v>386</v>
      </c>
      <c r="C6104" s="7">
        <v>45790</v>
      </c>
      <c r="D6104" s="5">
        <v>7</v>
      </c>
    </row>
    <row r="6105" spans="1:4">
      <c r="A6105" s="4">
        <v>6104</v>
      </c>
      <c r="B6105" s="6">
        <v>323</v>
      </c>
      <c r="C6105" s="7">
        <v>45698</v>
      </c>
      <c r="D6105" s="5">
        <v>6</v>
      </c>
    </row>
    <row r="6106" spans="1:4">
      <c r="A6106" s="4">
        <v>6105</v>
      </c>
      <c r="B6106" s="6">
        <v>227</v>
      </c>
      <c r="C6106" s="7">
        <v>45757</v>
      </c>
      <c r="D6106" s="5">
        <v>6</v>
      </c>
    </row>
    <row r="6107" spans="1:4">
      <c r="A6107" s="4">
        <v>6106</v>
      </c>
      <c r="B6107" s="6">
        <v>198</v>
      </c>
      <c r="C6107" s="7">
        <v>45761</v>
      </c>
      <c r="D6107" s="5">
        <v>10</v>
      </c>
    </row>
    <row r="6108" spans="1:4">
      <c r="A6108" s="4">
        <v>6107</v>
      </c>
      <c r="B6108" s="6">
        <v>93</v>
      </c>
      <c r="C6108" s="7">
        <v>45771</v>
      </c>
      <c r="D6108" s="5">
        <v>7</v>
      </c>
    </row>
    <row r="6109" spans="1:4">
      <c r="A6109" s="4">
        <v>6108</v>
      </c>
      <c r="B6109" s="6">
        <v>14</v>
      </c>
      <c r="C6109" s="7">
        <v>45788</v>
      </c>
      <c r="D6109" s="5">
        <v>4</v>
      </c>
    </row>
    <row r="6110" spans="1:4">
      <c r="A6110" s="4">
        <v>6109</v>
      </c>
      <c r="B6110" s="6">
        <v>338</v>
      </c>
      <c r="C6110" s="7">
        <v>45745</v>
      </c>
      <c r="D6110" s="5">
        <v>5</v>
      </c>
    </row>
    <row r="6111" spans="1:4">
      <c r="A6111" s="4">
        <v>6110</v>
      </c>
      <c r="B6111" s="6">
        <v>293</v>
      </c>
      <c r="C6111" s="7">
        <v>45805</v>
      </c>
      <c r="D6111" s="5">
        <v>10</v>
      </c>
    </row>
    <row r="6112" spans="1:4">
      <c r="A6112" s="4">
        <v>6111</v>
      </c>
      <c r="B6112" s="6">
        <v>139</v>
      </c>
      <c r="C6112" s="7">
        <v>45761</v>
      </c>
      <c r="D6112" s="5">
        <v>8</v>
      </c>
    </row>
    <row r="6113" spans="1:4">
      <c r="A6113" s="4">
        <v>6112</v>
      </c>
      <c r="B6113" s="6">
        <v>284</v>
      </c>
      <c r="C6113" s="7">
        <v>45724</v>
      </c>
      <c r="D6113" s="5">
        <v>11</v>
      </c>
    </row>
    <row r="6114" spans="1:4">
      <c r="A6114" s="4">
        <v>6113</v>
      </c>
      <c r="B6114" s="6">
        <v>202</v>
      </c>
      <c r="C6114" s="7">
        <v>45792</v>
      </c>
      <c r="D6114" s="5">
        <v>7</v>
      </c>
    </row>
    <row r="6115" spans="1:4">
      <c r="A6115" s="4">
        <v>6114</v>
      </c>
      <c r="B6115" s="6">
        <v>328</v>
      </c>
      <c r="C6115" s="7">
        <v>45674</v>
      </c>
      <c r="D6115" s="5">
        <v>8</v>
      </c>
    </row>
    <row r="6116" spans="1:4">
      <c r="A6116" s="4">
        <v>6115</v>
      </c>
      <c r="B6116" s="6">
        <v>372</v>
      </c>
      <c r="C6116" s="7">
        <v>45696</v>
      </c>
      <c r="D6116" s="5">
        <v>9</v>
      </c>
    </row>
    <row r="6117" spans="1:4">
      <c r="A6117" s="4">
        <v>6116</v>
      </c>
      <c r="B6117" s="6">
        <v>399</v>
      </c>
      <c r="C6117" s="7">
        <v>45682</v>
      </c>
      <c r="D6117" s="5">
        <v>7</v>
      </c>
    </row>
    <row r="6118" spans="1:4">
      <c r="A6118" s="4">
        <v>6117</v>
      </c>
      <c r="B6118" s="6">
        <v>257</v>
      </c>
      <c r="C6118" s="7">
        <v>45685</v>
      </c>
      <c r="D6118" s="5">
        <v>12</v>
      </c>
    </row>
    <row r="6119" spans="1:4">
      <c r="A6119" s="4">
        <v>6118</v>
      </c>
      <c r="B6119" s="6">
        <v>289</v>
      </c>
      <c r="C6119" s="7">
        <v>45753</v>
      </c>
      <c r="D6119" s="5">
        <v>6</v>
      </c>
    </row>
    <row r="6120" spans="1:4">
      <c r="A6120" s="4">
        <v>6119</v>
      </c>
      <c r="B6120" s="6">
        <v>221</v>
      </c>
      <c r="C6120" s="7">
        <v>45769</v>
      </c>
      <c r="D6120" s="5">
        <v>12</v>
      </c>
    </row>
    <row r="6121" spans="1:4">
      <c r="A6121" s="4">
        <v>6120</v>
      </c>
      <c r="B6121" s="6">
        <v>33</v>
      </c>
      <c r="C6121" s="7">
        <v>45668</v>
      </c>
      <c r="D6121" s="5">
        <v>10</v>
      </c>
    </row>
    <row r="6122" spans="1:4">
      <c r="A6122" s="4">
        <v>6121</v>
      </c>
      <c r="B6122" s="6">
        <v>319</v>
      </c>
      <c r="C6122" s="7">
        <v>45696</v>
      </c>
      <c r="D6122" s="5">
        <v>11</v>
      </c>
    </row>
    <row r="6123" spans="1:4">
      <c r="A6123" s="4">
        <v>6122</v>
      </c>
      <c r="B6123" s="6">
        <v>184</v>
      </c>
      <c r="C6123" s="7">
        <v>45709</v>
      </c>
      <c r="D6123" s="5">
        <v>9</v>
      </c>
    </row>
    <row r="6124" spans="1:4">
      <c r="A6124" s="4">
        <v>6123</v>
      </c>
      <c r="B6124" s="6">
        <v>64</v>
      </c>
      <c r="C6124" s="7">
        <v>45733</v>
      </c>
      <c r="D6124" s="5">
        <v>4</v>
      </c>
    </row>
    <row r="6125" spans="1:4">
      <c r="A6125" s="4">
        <v>6124</v>
      </c>
      <c r="B6125" s="6">
        <v>157</v>
      </c>
      <c r="C6125" s="7">
        <v>45822</v>
      </c>
      <c r="D6125" s="5">
        <v>12</v>
      </c>
    </row>
    <row r="6126" spans="1:4">
      <c r="A6126" s="4">
        <v>6125</v>
      </c>
      <c r="B6126" s="6">
        <v>227</v>
      </c>
      <c r="C6126" s="7">
        <v>45711</v>
      </c>
      <c r="D6126" s="5">
        <v>8</v>
      </c>
    </row>
    <row r="6127" spans="1:4">
      <c r="A6127" s="4">
        <v>6126</v>
      </c>
      <c r="B6127" s="6">
        <v>336</v>
      </c>
      <c r="C6127" s="7">
        <v>45668</v>
      </c>
      <c r="D6127" s="5">
        <v>7</v>
      </c>
    </row>
    <row r="6128" spans="1:4">
      <c r="A6128" s="4">
        <v>6127</v>
      </c>
      <c r="B6128" s="6">
        <v>393</v>
      </c>
      <c r="C6128" s="7">
        <v>45763</v>
      </c>
      <c r="D6128" s="5">
        <v>11</v>
      </c>
    </row>
    <row r="6129" spans="1:4">
      <c r="A6129" s="4">
        <v>6128</v>
      </c>
      <c r="B6129" s="6">
        <v>301</v>
      </c>
      <c r="C6129" s="7">
        <v>45812</v>
      </c>
      <c r="D6129" s="5">
        <v>8</v>
      </c>
    </row>
    <row r="6130" spans="1:4">
      <c r="A6130" s="4">
        <v>6129</v>
      </c>
      <c r="B6130" s="6">
        <v>236</v>
      </c>
      <c r="C6130" s="7">
        <v>45706</v>
      </c>
      <c r="D6130" s="5">
        <v>6</v>
      </c>
    </row>
    <row r="6131" spans="1:4">
      <c r="A6131" s="4">
        <v>6130</v>
      </c>
      <c r="B6131" s="6">
        <v>356</v>
      </c>
      <c r="C6131" s="7">
        <v>45800</v>
      </c>
      <c r="D6131" s="5">
        <v>4</v>
      </c>
    </row>
    <row r="6132" spans="1:4">
      <c r="A6132" s="4">
        <v>6131</v>
      </c>
      <c r="B6132" s="6">
        <v>279</v>
      </c>
      <c r="C6132" s="7">
        <v>45679</v>
      </c>
      <c r="D6132" s="5">
        <v>5</v>
      </c>
    </row>
    <row r="6133" spans="1:4">
      <c r="A6133" s="4">
        <v>6132</v>
      </c>
      <c r="B6133" s="6">
        <v>287</v>
      </c>
      <c r="C6133" s="7">
        <v>45692</v>
      </c>
      <c r="D6133" s="5">
        <v>12</v>
      </c>
    </row>
    <row r="6134" spans="1:4">
      <c r="A6134" s="4">
        <v>6133</v>
      </c>
      <c r="B6134" s="6">
        <v>141</v>
      </c>
      <c r="C6134" s="7">
        <v>45818</v>
      </c>
      <c r="D6134" s="5">
        <v>8</v>
      </c>
    </row>
    <row r="6135" spans="1:4">
      <c r="A6135" s="4">
        <v>6134</v>
      </c>
      <c r="B6135" s="6">
        <v>197</v>
      </c>
      <c r="C6135" s="7">
        <v>45789</v>
      </c>
      <c r="D6135" s="5">
        <v>4</v>
      </c>
    </row>
    <row r="6136" spans="1:4">
      <c r="A6136" s="4">
        <v>6135</v>
      </c>
      <c r="B6136" s="6">
        <v>342</v>
      </c>
      <c r="C6136" s="7">
        <v>45731</v>
      </c>
      <c r="D6136" s="5">
        <v>11</v>
      </c>
    </row>
    <row r="6137" spans="1:4">
      <c r="A6137" s="4">
        <v>6136</v>
      </c>
      <c r="B6137" s="6">
        <v>234</v>
      </c>
      <c r="C6137" s="7">
        <v>45741</v>
      </c>
      <c r="D6137" s="5">
        <v>5</v>
      </c>
    </row>
    <row r="6138" spans="1:4">
      <c r="A6138" s="4">
        <v>6137</v>
      </c>
      <c r="B6138" s="6">
        <v>92</v>
      </c>
      <c r="C6138" s="7">
        <v>45821</v>
      </c>
      <c r="D6138" s="5">
        <v>10</v>
      </c>
    </row>
    <row r="6139" spans="1:4">
      <c r="A6139" s="4">
        <v>6138</v>
      </c>
      <c r="B6139" s="6">
        <v>100</v>
      </c>
      <c r="C6139" s="7">
        <v>45725</v>
      </c>
      <c r="D6139" s="5">
        <v>7</v>
      </c>
    </row>
    <row r="6140" spans="1:4">
      <c r="A6140" s="4">
        <v>6139</v>
      </c>
      <c r="B6140" s="6">
        <v>79</v>
      </c>
      <c r="C6140" s="7">
        <v>45762</v>
      </c>
      <c r="D6140" s="5">
        <v>7</v>
      </c>
    </row>
    <row r="6141" spans="1:4">
      <c r="A6141" s="4">
        <v>6140</v>
      </c>
      <c r="B6141" s="6">
        <v>29</v>
      </c>
      <c r="C6141" s="7">
        <v>45700</v>
      </c>
      <c r="D6141" s="5">
        <v>6</v>
      </c>
    </row>
    <row r="6142" spans="1:4">
      <c r="A6142" s="4">
        <v>6141</v>
      </c>
      <c r="B6142" s="6">
        <v>82</v>
      </c>
      <c r="C6142" s="7">
        <v>45672</v>
      </c>
      <c r="D6142" s="5">
        <v>6</v>
      </c>
    </row>
    <row r="6143" spans="1:4">
      <c r="A6143" s="4">
        <v>6142</v>
      </c>
      <c r="B6143" s="6">
        <v>382</v>
      </c>
      <c r="C6143" s="7">
        <v>45675</v>
      </c>
      <c r="D6143" s="5">
        <v>10</v>
      </c>
    </row>
    <row r="6144" spans="1:4">
      <c r="A6144" s="4">
        <v>6143</v>
      </c>
      <c r="B6144" s="6">
        <v>165</v>
      </c>
      <c r="C6144" s="7">
        <v>45741</v>
      </c>
      <c r="D6144" s="5">
        <v>7</v>
      </c>
    </row>
    <row r="6145" spans="1:4">
      <c r="A6145" s="4">
        <v>6144</v>
      </c>
      <c r="B6145" s="6">
        <v>67</v>
      </c>
      <c r="C6145" s="7">
        <v>45700</v>
      </c>
      <c r="D6145" s="5">
        <v>4</v>
      </c>
    </row>
    <row r="6146" spans="1:4">
      <c r="A6146" s="4">
        <v>6145</v>
      </c>
      <c r="B6146" s="6">
        <v>347</v>
      </c>
      <c r="C6146" s="7">
        <v>45771</v>
      </c>
      <c r="D6146" s="5">
        <v>5</v>
      </c>
    </row>
    <row r="6147" spans="1:4">
      <c r="A6147" s="4">
        <v>6146</v>
      </c>
      <c r="B6147" s="6">
        <v>253</v>
      </c>
      <c r="C6147" s="7">
        <v>45749</v>
      </c>
      <c r="D6147" s="5">
        <v>10</v>
      </c>
    </row>
    <row r="6148" spans="1:4">
      <c r="A6148" s="4">
        <v>6147</v>
      </c>
      <c r="B6148" s="6">
        <v>353</v>
      </c>
      <c r="C6148" s="7">
        <v>45727</v>
      </c>
      <c r="D6148" s="5">
        <v>8</v>
      </c>
    </row>
    <row r="6149" spans="1:4">
      <c r="A6149" s="4">
        <v>6148</v>
      </c>
      <c r="B6149" s="6">
        <v>303</v>
      </c>
      <c r="C6149" s="7">
        <v>45764</v>
      </c>
      <c r="D6149" s="5">
        <v>11</v>
      </c>
    </row>
    <row r="6150" spans="1:4">
      <c r="A6150" s="4">
        <v>6149</v>
      </c>
      <c r="B6150" s="6">
        <v>274</v>
      </c>
      <c r="C6150" s="7">
        <v>45736</v>
      </c>
      <c r="D6150" s="5">
        <v>7</v>
      </c>
    </row>
    <row r="6151" spans="1:4">
      <c r="A6151" s="4">
        <v>6150</v>
      </c>
      <c r="B6151" s="6">
        <v>92</v>
      </c>
      <c r="C6151" s="7">
        <v>45666</v>
      </c>
      <c r="D6151" s="5">
        <v>8</v>
      </c>
    </row>
    <row r="6152" spans="1:4">
      <c r="A6152" s="4">
        <v>6151</v>
      </c>
      <c r="B6152" s="6">
        <v>153</v>
      </c>
      <c r="C6152" s="7">
        <v>45745</v>
      </c>
      <c r="D6152" s="5">
        <v>9</v>
      </c>
    </row>
    <row r="6153" spans="1:4">
      <c r="A6153" s="4">
        <v>6152</v>
      </c>
      <c r="B6153" s="6">
        <v>344</v>
      </c>
      <c r="C6153" s="7">
        <v>45798</v>
      </c>
      <c r="D6153" s="5">
        <v>7</v>
      </c>
    </row>
    <row r="6154" spans="1:4">
      <c r="A6154" s="4">
        <v>6153</v>
      </c>
      <c r="B6154" s="6">
        <v>1</v>
      </c>
      <c r="C6154" s="7">
        <v>45810</v>
      </c>
      <c r="D6154" s="5">
        <v>12</v>
      </c>
    </row>
    <row r="6155" spans="1:4">
      <c r="A6155" s="4">
        <v>6154</v>
      </c>
      <c r="B6155" s="6">
        <v>190</v>
      </c>
      <c r="C6155" s="7">
        <v>45709</v>
      </c>
      <c r="D6155" s="5">
        <v>6</v>
      </c>
    </row>
    <row r="6156" spans="1:4">
      <c r="A6156" s="4">
        <v>6155</v>
      </c>
      <c r="B6156" s="6">
        <v>241</v>
      </c>
      <c r="C6156" s="7">
        <v>45670</v>
      </c>
      <c r="D6156" s="5">
        <v>12</v>
      </c>
    </row>
    <row r="6157" spans="1:4">
      <c r="A6157" s="4">
        <v>6156</v>
      </c>
      <c r="B6157" s="6">
        <v>139</v>
      </c>
      <c r="C6157" s="7">
        <v>45804</v>
      </c>
      <c r="D6157" s="5">
        <v>10</v>
      </c>
    </row>
    <row r="6158" spans="1:4">
      <c r="A6158" s="4">
        <v>6157</v>
      </c>
      <c r="B6158" s="6">
        <v>313</v>
      </c>
      <c r="C6158" s="7">
        <v>45698</v>
      </c>
      <c r="D6158" s="5">
        <v>11</v>
      </c>
    </row>
    <row r="6159" spans="1:4">
      <c r="A6159" s="4">
        <v>6158</v>
      </c>
      <c r="B6159" s="6">
        <v>361</v>
      </c>
      <c r="C6159" s="7">
        <v>45819</v>
      </c>
      <c r="D6159" s="5">
        <v>9</v>
      </c>
    </row>
    <row r="6160" spans="1:4">
      <c r="A6160" s="4">
        <v>6159</v>
      </c>
      <c r="B6160" s="6">
        <v>193</v>
      </c>
      <c r="C6160" s="7">
        <v>45821</v>
      </c>
      <c r="D6160" s="5">
        <v>4</v>
      </c>
    </row>
    <row r="6161" spans="1:4">
      <c r="A6161" s="4">
        <v>6160</v>
      </c>
      <c r="B6161" s="6">
        <v>211</v>
      </c>
      <c r="C6161" s="7">
        <v>45709</v>
      </c>
      <c r="D6161" s="5">
        <v>12</v>
      </c>
    </row>
    <row r="6162" spans="1:4">
      <c r="A6162" s="4">
        <v>6161</v>
      </c>
      <c r="B6162" s="6">
        <v>306</v>
      </c>
      <c r="C6162" s="7">
        <v>45748</v>
      </c>
      <c r="D6162" s="5">
        <v>8</v>
      </c>
    </row>
    <row r="6163" spans="1:4">
      <c r="A6163" s="4">
        <v>6162</v>
      </c>
      <c r="B6163" s="6">
        <v>2</v>
      </c>
      <c r="C6163" s="7">
        <v>45730</v>
      </c>
      <c r="D6163" s="5">
        <v>7</v>
      </c>
    </row>
    <row r="6164" spans="1:4">
      <c r="A6164" s="4">
        <v>6163</v>
      </c>
      <c r="B6164" s="6">
        <v>90</v>
      </c>
      <c r="C6164" s="7">
        <v>45725</v>
      </c>
      <c r="D6164" s="5">
        <v>11</v>
      </c>
    </row>
    <row r="6165" spans="1:4">
      <c r="A6165" s="4">
        <v>6164</v>
      </c>
      <c r="B6165" s="6">
        <v>298</v>
      </c>
      <c r="C6165" s="7">
        <v>45787</v>
      </c>
      <c r="D6165" s="5">
        <v>8</v>
      </c>
    </row>
    <row r="6166" spans="1:4">
      <c r="A6166" s="4">
        <v>6165</v>
      </c>
      <c r="B6166" s="6">
        <v>263</v>
      </c>
      <c r="C6166" s="7">
        <v>45675</v>
      </c>
      <c r="D6166" s="5">
        <v>6</v>
      </c>
    </row>
    <row r="6167" spans="1:4">
      <c r="A6167" s="4">
        <v>6166</v>
      </c>
      <c r="B6167" s="6">
        <v>103</v>
      </c>
      <c r="C6167" s="7">
        <v>45679</v>
      </c>
      <c r="D6167" s="5">
        <v>4</v>
      </c>
    </row>
    <row r="6168" spans="1:4">
      <c r="A6168" s="4">
        <v>6167</v>
      </c>
      <c r="B6168" s="6">
        <v>214</v>
      </c>
      <c r="C6168" s="7">
        <v>45699</v>
      </c>
      <c r="D6168" s="5">
        <v>5</v>
      </c>
    </row>
    <row r="6169" spans="1:4">
      <c r="A6169" s="4">
        <v>6168</v>
      </c>
      <c r="B6169" s="6">
        <v>395</v>
      </c>
      <c r="C6169" s="7">
        <v>45804</v>
      </c>
      <c r="D6169" s="5">
        <v>12</v>
      </c>
    </row>
    <row r="6170" spans="1:4">
      <c r="A6170" s="4">
        <v>6169</v>
      </c>
      <c r="B6170" s="6">
        <v>27</v>
      </c>
      <c r="C6170" s="7">
        <v>45829</v>
      </c>
      <c r="D6170" s="5">
        <v>8</v>
      </c>
    </row>
    <row r="6171" spans="1:4">
      <c r="A6171" s="4">
        <v>6170</v>
      </c>
      <c r="B6171" s="6">
        <v>151</v>
      </c>
      <c r="C6171" s="7">
        <v>45800</v>
      </c>
      <c r="D6171" s="5">
        <v>4</v>
      </c>
    </row>
    <row r="6172" spans="1:4">
      <c r="A6172" s="4">
        <v>6171</v>
      </c>
      <c r="B6172" s="6">
        <v>326</v>
      </c>
      <c r="C6172" s="7">
        <v>45814</v>
      </c>
      <c r="D6172" s="5">
        <v>11</v>
      </c>
    </row>
    <row r="6173" spans="1:4">
      <c r="A6173" s="4">
        <v>6172</v>
      </c>
      <c r="B6173" s="6">
        <v>325</v>
      </c>
      <c r="C6173" s="7">
        <v>45714</v>
      </c>
      <c r="D6173" s="5">
        <v>5</v>
      </c>
    </row>
    <row r="6174" spans="1:4">
      <c r="A6174" s="4">
        <v>6173</v>
      </c>
      <c r="B6174" s="6">
        <v>219</v>
      </c>
      <c r="C6174" s="7">
        <v>45755</v>
      </c>
      <c r="D6174" s="5">
        <v>10</v>
      </c>
    </row>
    <row r="6175" spans="1:4">
      <c r="A6175" s="4">
        <v>6174</v>
      </c>
      <c r="B6175" s="6">
        <v>314</v>
      </c>
      <c r="C6175" s="7">
        <v>45734</v>
      </c>
      <c r="D6175" s="5">
        <v>7</v>
      </c>
    </row>
    <row r="6176" spans="1:4">
      <c r="A6176" s="4">
        <v>6175</v>
      </c>
      <c r="B6176" s="6">
        <v>295</v>
      </c>
      <c r="C6176" s="7">
        <v>45689</v>
      </c>
      <c r="D6176" s="5">
        <v>7</v>
      </c>
    </row>
    <row r="6177" spans="1:4">
      <c r="A6177" s="4">
        <v>6176</v>
      </c>
      <c r="B6177" s="6">
        <v>245</v>
      </c>
      <c r="C6177" s="7">
        <v>45775</v>
      </c>
      <c r="D6177" s="5">
        <v>6</v>
      </c>
    </row>
    <row r="6178" spans="1:4">
      <c r="A6178" s="4">
        <v>6177</v>
      </c>
      <c r="B6178" s="6">
        <v>397</v>
      </c>
      <c r="C6178" s="7">
        <v>45836</v>
      </c>
      <c r="D6178" s="5">
        <v>6</v>
      </c>
    </row>
    <row r="6179" spans="1:4">
      <c r="A6179" s="4">
        <v>6178</v>
      </c>
      <c r="B6179" s="6">
        <v>27</v>
      </c>
      <c r="C6179" s="7">
        <v>45664</v>
      </c>
      <c r="D6179" s="5">
        <v>10</v>
      </c>
    </row>
    <row r="6180" spans="1:4">
      <c r="A6180" s="4">
        <v>6179</v>
      </c>
      <c r="B6180" s="6">
        <v>4</v>
      </c>
      <c r="C6180" s="7">
        <v>45741</v>
      </c>
      <c r="D6180" s="5">
        <v>7</v>
      </c>
    </row>
    <row r="6181" spans="1:4">
      <c r="A6181" s="4">
        <v>6180</v>
      </c>
      <c r="B6181" s="6">
        <v>321</v>
      </c>
      <c r="C6181" s="7">
        <v>45819</v>
      </c>
      <c r="D6181" s="5">
        <v>4</v>
      </c>
    </row>
    <row r="6182" spans="1:4">
      <c r="A6182" s="4">
        <v>6181</v>
      </c>
      <c r="B6182" s="6">
        <v>324</v>
      </c>
      <c r="C6182" s="7">
        <v>45837</v>
      </c>
      <c r="D6182" s="5">
        <v>5</v>
      </c>
    </row>
    <row r="6183" spans="1:4">
      <c r="A6183" s="4">
        <v>6182</v>
      </c>
      <c r="B6183" s="6">
        <v>363</v>
      </c>
      <c r="C6183" s="7">
        <v>45674</v>
      </c>
      <c r="D6183" s="5">
        <v>10</v>
      </c>
    </row>
    <row r="6184" spans="1:4">
      <c r="A6184" s="4">
        <v>6183</v>
      </c>
      <c r="B6184" s="6">
        <v>251</v>
      </c>
      <c r="C6184" s="7">
        <v>45693</v>
      </c>
      <c r="D6184" s="5">
        <v>8</v>
      </c>
    </row>
    <row r="6185" spans="1:4">
      <c r="A6185" s="4">
        <v>6184</v>
      </c>
      <c r="B6185" s="6">
        <v>64</v>
      </c>
      <c r="C6185" s="7">
        <v>45715</v>
      </c>
      <c r="D6185" s="5">
        <v>11</v>
      </c>
    </row>
    <row r="6186" spans="1:4">
      <c r="A6186" s="4">
        <v>6185</v>
      </c>
      <c r="B6186" s="6">
        <v>48</v>
      </c>
      <c r="C6186" s="7">
        <v>45715</v>
      </c>
      <c r="D6186" s="5">
        <v>7</v>
      </c>
    </row>
    <row r="6187" spans="1:4">
      <c r="A6187" s="4">
        <v>6186</v>
      </c>
      <c r="B6187" s="6">
        <v>144</v>
      </c>
      <c r="C6187" s="7">
        <v>45767</v>
      </c>
      <c r="D6187" s="5">
        <v>8</v>
      </c>
    </row>
    <row r="6188" spans="1:4">
      <c r="A6188" s="4">
        <v>6187</v>
      </c>
      <c r="B6188" s="6">
        <v>156</v>
      </c>
      <c r="C6188" s="7">
        <v>45752</v>
      </c>
      <c r="D6188" s="5">
        <v>9</v>
      </c>
    </row>
    <row r="6189" spans="1:4">
      <c r="A6189" s="4">
        <v>6188</v>
      </c>
      <c r="B6189" s="6">
        <v>270</v>
      </c>
      <c r="C6189" s="7">
        <v>45766</v>
      </c>
      <c r="D6189" s="5">
        <v>7</v>
      </c>
    </row>
    <row r="6190" spans="1:4">
      <c r="A6190" s="4">
        <v>6189</v>
      </c>
      <c r="B6190" s="6">
        <v>28</v>
      </c>
      <c r="C6190" s="7">
        <v>45671</v>
      </c>
      <c r="D6190" s="5">
        <v>12</v>
      </c>
    </row>
    <row r="6191" spans="1:4">
      <c r="A6191" s="4">
        <v>6190</v>
      </c>
      <c r="B6191" s="6">
        <v>4</v>
      </c>
      <c r="C6191" s="7">
        <v>45787</v>
      </c>
      <c r="D6191" s="5">
        <v>6</v>
      </c>
    </row>
    <row r="6192" spans="1:4">
      <c r="A6192" s="4">
        <v>6191</v>
      </c>
      <c r="B6192" s="6">
        <v>266</v>
      </c>
      <c r="C6192" s="7">
        <v>45795</v>
      </c>
      <c r="D6192" s="5">
        <v>12</v>
      </c>
    </row>
    <row r="6193" spans="1:4">
      <c r="A6193" s="4">
        <v>6192</v>
      </c>
      <c r="B6193" s="6">
        <v>376</v>
      </c>
      <c r="C6193" s="7">
        <v>45676</v>
      </c>
      <c r="D6193" s="5">
        <v>10</v>
      </c>
    </row>
    <row r="6194" spans="1:4">
      <c r="A6194" s="4">
        <v>6193</v>
      </c>
      <c r="B6194" s="6">
        <v>102</v>
      </c>
      <c r="C6194" s="7">
        <v>45832</v>
      </c>
      <c r="D6194" s="5">
        <v>11</v>
      </c>
    </row>
    <row r="6195" spans="1:4">
      <c r="A6195" s="4">
        <v>6194</v>
      </c>
      <c r="B6195" s="6">
        <v>173</v>
      </c>
      <c r="C6195" s="7">
        <v>45732</v>
      </c>
      <c r="D6195" s="5">
        <v>9</v>
      </c>
    </row>
    <row r="6196" spans="1:4">
      <c r="A6196" s="4">
        <v>6195</v>
      </c>
      <c r="B6196" s="6">
        <v>376</v>
      </c>
      <c r="C6196" s="7">
        <v>45780</v>
      </c>
      <c r="D6196" s="5">
        <v>4</v>
      </c>
    </row>
    <row r="6197" spans="1:4">
      <c r="A6197" s="4">
        <v>6196</v>
      </c>
      <c r="B6197" s="6">
        <v>13</v>
      </c>
      <c r="C6197" s="7">
        <v>45822</v>
      </c>
      <c r="D6197" s="5">
        <v>12</v>
      </c>
    </row>
    <row r="6198" spans="1:4">
      <c r="A6198" s="4">
        <v>6197</v>
      </c>
      <c r="B6198" s="6">
        <v>123</v>
      </c>
      <c r="C6198" s="7">
        <v>45807</v>
      </c>
      <c r="D6198" s="5">
        <v>8</v>
      </c>
    </row>
    <row r="6199" spans="1:4">
      <c r="A6199" s="4">
        <v>6198</v>
      </c>
      <c r="B6199" s="6">
        <v>277</v>
      </c>
      <c r="C6199" s="7">
        <v>45708</v>
      </c>
      <c r="D6199" s="5">
        <v>7</v>
      </c>
    </row>
    <row r="6200" spans="1:4">
      <c r="A6200" s="4">
        <v>6199</v>
      </c>
      <c r="B6200" s="6">
        <v>167</v>
      </c>
      <c r="C6200" s="7">
        <v>45665</v>
      </c>
      <c r="D6200" s="5">
        <v>11</v>
      </c>
    </row>
    <row r="6201" spans="1:4">
      <c r="A6201" s="4">
        <v>6200</v>
      </c>
      <c r="B6201" s="6">
        <v>116</v>
      </c>
      <c r="C6201" s="7">
        <v>45728</v>
      </c>
      <c r="D6201" s="5">
        <v>8</v>
      </c>
    </row>
    <row r="6202" spans="1:4">
      <c r="A6202" s="4">
        <v>6201</v>
      </c>
      <c r="B6202" s="6">
        <v>43</v>
      </c>
      <c r="C6202" s="7">
        <v>45816</v>
      </c>
      <c r="D6202" s="5">
        <v>6</v>
      </c>
    </row>
    <row r="6203" spans="1:4">
      <c r="A6203" s="4">
        <v>6202</v>
      </c>
      <c r="B6203" s="6">
        <v>392</v>
      </c>
      <c r="C6203" s="7">
        <v>45742</v>
      </c>
      <c r="D6203" s="5">
        <v>4</v>
      </c>
    </row>
    <row r="6204" spans="1:4">
      <c r="A6204" s="4">
        <v>6203</v>
      </c>
      <c r="B6204" s="6">
        <v>67</v>
      </c>
      <c r="C6204" s="7">
        <v>45708</v>
      </c>
      <c r="D6204" s="5">
        <v>5</v>
      </c>
    </row>
    <row r="6205" spans="1:4">
      <c r="A6205" s="4">
        <v>6204</v>
      </c>
      <c r="B6205" s="6">
        <v>124</v>
      </c>
      <c r="C6205" s="7">
        <v>45666</v>
      </c>
      <c r="D6205" s="5">
        <v>12</v>
      </c>
    </row>
    <row r="6206" spans="1:4">
      <c r="A6206" s="4">
        <v>6205</v>
      </c>
      <c r="B6206" s="6">
        <v>259</v>
      </c>
      <c r="C6206" s="7">
        <v>45784</v>
      </c>
      <c r="D6206" s="5">
        <v>8</v>
      </c>
    </row>
    <row r="6207" spans="1:4">
      <c r="A6207" s="4">
        <v>6206</v>
      </c>
      <c r="B6207" s="6">
        <v>15</v>
      </c>
      <c r="C6207" s="7">
        <v>45811</v>
      </c>
      <c r="D6207" s="5">
        <v>4</v>
      </c>
    </row>
    <row r="6208" spans="1:4">
      <c r="A6208" s="4">
        <v>6207</v>
      </c>
      <c r="B6208" s="6">
        <v>388</v>
      </c>
      <c r="C6208" s="7">
        <v>45718</v>
      </c>
      <c r="D6208" s="5">
        <v>11</v>
      </c>
    </row>
    <row r="6209" spans="1:4">
      <c r="A6209" s="4">
        <v>6208</v>
      </c>
      <c r="B6209" s="6">
        <v>310</v>
      </c>
      <c r="C6209" s="7">
        <v>45754</v>
      </c>
      <c r="D6209" s="5">
        <v>5</v>
      </c>
    </row>
    <row r="6210" spans="1:4">
      <c r="A6210" s="4">
        <v>6209</v>
      </c>
      <c r="B6210" s="6">
        <v>369</v>
      </c>
      <c r="C6210" s="7">
        <v>45809</v>
      </c>
      <c r="D6210" s="5">
        <v>10</v>
      </c>
    </row>
    <row r="6211" spans="1:4">
      <c r="A6211" s="4">
        <v>6210</v>
      </c>
      <c r="B6211" s="6">
        <v>379</v>
      </c>
      <c r="C6211" s="7">
        <v>45732</v>
      </c>
      <c r="D6211" s="5">
        <v>7</v>
      </c>
    </row>
    <row r="6212" spans="1:4">
      <c r="A6212" s="4">
        <v>6211</v>
      </c>
      <c r="B6212" s="6">
        <v>256</v>
      </c>
      <c r="C6212" s="7">
        <v>45752</v>
      </c>
      <c r="D6212" s="5">
        <v>7</v>
      </c>
    </row>
    <row r="6213" spans="1:4">
      <c r="A6213" s="4">
        <v>6212</v>
      </c>
      <c r="B6213" s="6">
        <v>174</v>
      </c>
      <c r="C6213" s="7">
        <v>45663</v>
      </c>
      <c r="D6213" s="5">
        <v>6</v>
      </c>
    </row>
    <row r="6214" spans="1:4">
      <c r="A6214" s="4">
        <v>6213</v>
      </c>
      <c r="B6214" s="6">
        <v>315</v>
      </c>
      <c r="C6214" s="7">
        <v>45696</v>
      </c>
      <c r="D6214" s="5">
        <v>6</v>
      </c>
    </row>
    <row r="6215" spans="1:4">
      <c r="A6215" s="4">
        <v>6214</v>
      </c>
      <c r="B6215" s="6">
        <v>243</v>
      </c>
      <c r="C6215" s="7">
        <v>45672</v>
      </c>
      <c r="D6215" s="5">
        <v>10</v>
      </c>
    </row>
    <row r="6216" spans="1:4">
      <c r="A6216" s="4">
        <v>6215</v>
      </c>
      <c r="B6216" s="6">
        <v>400</v>
      </c>
      <c r="C6216" s="7">
        <v>45767</v>
      </c>
      <c r="D6216" s="5">
        <v>7</v>
      </c>
    </row>
    <row r="6217" spans="1:4">
      <c r="A6217" s="4">
        <v>6216</v>
      </c>
      <c r="B6217" s="6">
        <v>233</v>
      </c>
      <c r="C6217" s="7">
        <v>45699</v>
      </c>
      <c r="D6217" s="5">
        <v>4</v>
      </c>
    </row>
    <row r="6218" spans="1:4">
      <c r="A6218" s="4">
        <v>6217</v>
      </c>
      <c r="B6218" s="6">
        <v>32</v>
      </c>
      <c r="C6218" s="7">
        <v>45834</v>
      </c>
      <c r="D6218" s="5">
        <v>5</v>
      </c>
    </row>
    <row r="6219" spans="1:4">
      <c r="A6219" s="4">
        <v>6218</v>
      </c>
      <c r="B6219" s="6">
        <v>147</v>
      </c>
      <c r="C6219" s="7">
        <v>45711</v>
      </c>
      <c r="D6219" s="5">
        <v>10</v>
      </c>
    </row>
    <row r="6220" spans="1:4">
      <c r="A6220" s="4">
        <v>6219</v>
      </c>
      <c r="B6220" s="6">
        <v>79</v>
      </c>
      <c r="C6220" s="7">
        <v>45709</v>
      </c>
      <c r="D6220" s="5">
        <v>8</v>
      </c>
    </row>
    <row r="6221" spans="1:4">
      <c r="A6221" s="4">
        <v>6220</v>
      </c>
      <c r="B6221" s="6">
        <v>393</v>
      </c>
      <c r="C6221" s="7">
        <v>45790</v>
      </c>
      <c r="D6221" s="5">
        <v>11</v>
      </c>
    </row>
    <row r="6222" spans="1:4">
      <c r="A6222" s="4">
        <v>6221</v>
      </c>
      <c r="B6222" s="6">
        <v>264</v>
      </c>
      <c r="C6222" s="7">
        <v>45801</v>
      </c>
      <c r="D6222" s="5">
        <v>7</v>
      </c>
    </row>
    <row r="6223" spans="1:4">
      <c r="A6223" s="4">
        <v>6222</v>
      </c>
      <c r="B6223" s="6">
        <v>82</v>
      </c>
      <c r="C6223" s="7">
        <v>45832</v>
      </c>
      <c r="D6223" s="5">
        <v>8</v>
      </c>
    </row>
    <row r="6224" spans="1:4">
      <c r="A6224" s="4">
        <v>6223</v>
      </c>
      <c r="B6224" s="6">
        <v>326</v>
      </c>
      <c r="C6224" s="7">
        <v>45691</v>
      </c>
      <c r="D6224" s="5">
        <v>9</v>
      </c>
    </row>
    <row r="6225" spans="1:4">
      <c r="A6225" s="4">
        <v>6224</v>
      </c>
      <c r="B6225" s="6">
        <v>298</v>
      </c>
      <c r="C6225" s="7">
        <v>45760</v>
      </c>
      <c r="D6225" s="5">
        <v>7</v>
      </c>
    </row>
    <row r="6226" spans="1:4">
      <c r="A6226" s="4">
        <v>6225</v>
      </c>
      <c r="B6226" s="6">
        <v>74</v>
      </c>
      <c r="C6226" s="7">
        <v>45702</v>
      </c>
      <c r="D6226" s="5">
        <v>12</v>
      </c>
    </row>
    <row r="6227" spans="1:4">
      <c r="A6227" s="4">
        <v>6226</v>
      </c>
      <c r="B6227" s="6">
        <v>167</v>
      </c>
      <c r="C6227" s="7">
        <v>45830</v>
      </c>
      <c r="D6227" s="5">
        <v>6</v>
      </c>
    </row>
    <row r="6228" spans="1:4">
      <c r="A6228" s="4">
        <v>6227</v>
      </c>
      <c r="B6228" s="6">
        <v>273</v>
      </c>
      <c r="C6228" s="7">
        <v>45787</v>
      </c>
      <c r="D6228" s="5">
        <v>12</v>
      </c>
    </row>
    <row r="6229" spans="1:4">
      <c r="A6229" s="4">
        <v>6228</v>
      </c>
      <c r="B6229" s="6">
        <v>66</v>
      </c>
      <c r="C6229" s="7">
        <v>45831</v>
      </c>
      <c r="D6229" s="5">
        <v>10</v>
      </c>
    </row>
    <row r="6230" spans="1:4">
      <c r="A6230" s="4">
        <v>6229</v>
      </c>
      <c r="B6230" s="6">
        <v>265</v>
      </c>
      <c r="C6230" s="7">
        <v>45669</v>
      </c>
      <c r="D6230" s="5">
        <v>11</v>
      </c>
    </row>
    <row r="6231" spans="1:4">
      <c r="A6231" s="4">
        <v>6230</v>
      </c>
      <c r="B6231" s="6">
        <v>86</v>
      </c>
      <c r="C6231" s="7">
        <v>45670</v>
      </c>
      <c r="D6231" s="5">
        <v>9</v>
      </c>
    </row>
    <row r="6232" spans="1:4">
      <c r="A6232" s="4">
        <v>6231</v>
      </c>
      <c r="B6232" s="6">
        <v>199</v>
      </c>
      <c r="C6232" s="7">
        <v>45668</v>
      </c>
      <c r="D6232" s="5">
        <v>4</v>
      </c>
    </row>
    <row r="6233" spans="1:4">
      <c r="A6233" s="4">
        <v>6232</v>
      </c>
      <c r="B6233" s="6">
        <v>207</v>
      </c>
      <c r="C6233" s="7">
        <v>45670</v>
      </c>
      <c r="D6233" s="5">
        <v>12</v>
      </c>
    </row>
    <row r="6234" spans="1:4">
      <c r="A6234" s="4">
        <v>6233</v>
      </c>
      <c r="B6234" s="6">
        <v>251</v>
      </c>
      <c r="C6234" s="7">
        <v>45806</v>
      </c>
      <c r="D6234" s="5">
        <v>8</v>
      </c>
    </row>
    <row r="6235" spans="1:4">
      <c r="A6235" s="4">
        <v>6234</v>
      </c>
      <c r="B6235" s="6">
        <v>38</v>
      </c>
      <c r="C6235" s="7">
        <v>45787</v>
      </c>
      <c r="D6235" s="5">
        <v>7</v>
      </c>
    </row>
    <row r="6236" spans="1:4">
      <c r="A6236" s="4">
        <v>6235</v>
      </c>
      <c r="B6236" s="6">
        <v>91</v>
      </c>
      <c r="C6236" s="7">
        <v>45762</v>
      </c>
      <c r="D6236" s="5">
        <v>11</v>
      </c>
    </row>
    <row r="6237" spans="1:4">
      <c r="A6237" s="4">
        <v>6236</v>
      </c>
      <c r="B6237" s="6">
        <v>378</v>
      </c>
      <c r="C6237" s="7">
        <v>45765</v>
      </c>
      <c r="D6237" s="5">
        <v>8</v>
      </c>
    </row>
    <row r="6238" spans="1:4">
      <c r="A6238" s="4">
        <v>6237</v>
      </c>
      <c r="B6238" s="6">
        <v>131</v>
      </c>
      <c r="C6238" s="7">
        <v>45710</v>
      </c>
      <c r="D6238" s="5">
        <v>6</v>
      </c>
    </row>
    <row r="6239" spans="1:4">
      <c r="A6239" s="4">
        <v>6238</v>
      </c>
      <c r="B6239" s="6">
        <v>299</v>
      </c>
      <c r="C6239" s="7">
        <v>45761</v>
      </c>
      <c r="D6239" s="5">
        <v>4</v>
      </c>
    </row>
    <row r="6240" spans="1:4">
      <c r="A6240" s="4">
        <v>6239</v>
      </c>
      <c r="B6240" s="6">
        <v>200</v>
      </c>
      <c r="C6240" s="7">
        <v>45766</v>
      </c>
      <c r="D6240" s="5">
        <v>5</v>
      </c>
    </row>
    <row r="6241" spans="1:4">
      <c r="A6241" s="4">
        <v>6240</v>
      </c>
      <c r="B6241" s="6">
        <v>54</v>
      </c>
      <c r="C6241" s="7">
        <v>45667</v>
      </c>
      <c r="D6241" s="5">
        <v>12</v>
      </c>
    </row>
    <row r="6242" spans="1:4">
      <c r="A6242" s="4">
        <v>6241</v>
      </c>
      <c r="B6242" s="6">
        <v>73</v>
      </c>
      <c r="C6242" s="7">
        <v>45790</v>
      </c>
      <c r="D6242" s="5">
        <v>8</v>
      </c>
    </row>
    <row r="6243" spans="1:4">
      <c r="A6243" s="4">
        <v>6242</v>
      </c>
      <c r="B6243" s="6">
        <v>216</v>
      </c>
      <c r="C6243" s="7">
        <v>45734</v>
      </c>
      <c r="D6243" s="5">
        <v>4</v>
      </c>
    </row>
    <row r="6244" spans="1:4">
      <c r="A6244" s="4">
        <v>6243</v>
      </c>
      <c r="B6244" s="6">
        <v>57</v>
      </c>
      <c r="C6244" s="7">
        <v>45677</v>
      </c>
      <c r="D6244" s="5">
        <v>11</v>
      </c>
    </row>
    <row r="6245" spans="1:4">
      <c r="A6245" s="4">
        <v>6244</v>
      </c>
      <c r="B6245" s="6">
        <v>16</v>
      </c>
      <c r="C6245" s="7">
        <v>45782</v>
      </c>
      <c r="D6245" s="5">
        <v>5</v>
      </c>
    </row>
    <row r="6246" spans="1:4">
      <c r="A6246" s="4">
        <v>6245</v>
      </c>
      <c r="B6246" s="6">
        <v>342</v>
      </c>
      <c r="C6246" s="7">
        <v>45795</v>
      </c>
      <c r="D6246" s="5">
        <v>10</v>
      </c>
    </row>
    <row r="6247" spans="1:4">
      <c r="A6247" s="4">
        <v>6246</v>
      </c>
      <c r="B6247" s="6">
        <v>226</v>
      </c>
      <c r="C6247" s="7">
        <v>45836</v>
      </c>
      <c r="D6247" s="5">
        <v>7</v>
      </c>
    </row>
    <row r="6248" spans="1:4">
      <c r="A6248" s="4">
        <v>6247</v>
      </c>
      <c r="B6248" s="6">
        <v>243</v>
      </c>
      <c r="C6248" s="7">
        <v>45805</v>
      </c>
      <c r="D6248" s="5">
        <v>7</v>
      </c>
    </row>
    <row r="6249" spans="1:4">
      <c r="A6249" s="4">
        <v>6248</v>
      </c>
      <c r="B6249" s="6">
        <v>280</v>
      </c>
      <c r="C6249" s="7">
        <v>45826</v>
      </c>
      <c r="D6249" s="5">
        <v>6</v>
      </c>
    </row>
    <row r="6250" spans="1:4">
      <c r="A6250" s="4">
        <v>6249</v>
      </c>
      <c r="B6250" s="6">
        <v>255</v>
      </c>
      <c r="C6250" s="7">
        <v>45834</v>
      </c>
      <c r="D6250" s="5">
        <v>6</v>
      </c>
    </row>
    <row r="6251" spans="1:4">
      <c r="A6251" s="4">
        <v>6250</v>
      </c>
      <c r="B6251" s="6">
        <v>139</v>
      </c>
      <c r="C6251" s="7">
        <v>45771</v>
      </c>
      <c r="D6251" s="5">
        <v>10</v>
      </c>
    </row>
    <row r="6252" spans="1:4">
      <c r="A6252" s="4">
        <v>6251</v>
      </c>
      <c r="B6252" s="6">
        <v>67</v>
      </c>
      <c r="C6252" s="7">
        <v>45744</v>
      </c>
      <c r="D6252" s="5">
        <v>7</v>
      </c>
    </row>
    <row r="6253" spans="1:4">
      <c r="A6253" s="4">
        <v>6252</v>
      </c>
      <c r="B6253" s="6">
        <v>170</v>
      </c>
      <c r="C6253" s="7">
        <v>45730</v>
      </c>
      <c r="D6253" s="5">
        <v>4</v>
      </c>
    </row>
    <row r="6254" spans="1:4">
      <c r="A6254" s="4">
        <v>6253</v>
      </c>
      <c r="B6254" s="6">
        <v>143</v>
      </c>
      <c r="C6254" s="7">
        <v>45722</v>
      </c>
      <c r="D6254" s="5">
        <v>5</v>
      </c>
    </row>
    <row r="6255" spans="1:4">
      <c r="A6255" s="4">
        <v>6254</v>
      </c>
      <c r="B6255" s="6">
        <v>191</v>
      </c>
      <c r="C6255" s="7">
        <v>45790</v>
      </c>
      <c r="D6255" s="5">
        <v>10</v>
      </c>
    </row>
    <row r="6256" spans="1:4">
      <c r="A6256" s="4">
        <v>6255</v>
      </c>
      <c r="B6256" s="6">
        <v>269</v>
      </c>
      <c r="C6256" s="7">
        <v>45707</v>
      </c>
      <c r="D6256" s="5">
        <v>8</v>
      </c>
    </row>
    <row r="6257" spans="1:4">
      <c r="A6257" s="4">
        <v>6256</v>
      </c>
      <c r="B6257" s="6">
        <v>93</v>
      </c>
      <c r="C6257" s="7">
        <v>45689</v>
      </c>
      <c r="D6257" s="5">
        <v>11</v>
      </c>
    </row>
    <row r="6258" spans="1:4">
      <c r="A6258" s="4">
        <v>6257</v>
      </c>
      <c r="B6258" s="6">
        <v>355</v>
      </c>
      <c r="C6258" s="7">
        <v>45818</v>
      </c>
      <c r="D6258" s="5">
        <v>7</v>
      </c>
    </row>
    <row r="6259" spans="1:4">
      <c r="A6259" s="4">
        <v>6258</v>
      </c>
      <c r="B6259" s="6">
        <v>181</v>
      </c>
      <c r="C6259" s="7">
        <v>45678</v>
      </c>
      <c r="D6259" s="5">
        <v>8</v>
      </c>
    </row>
    <row r="6260" spans="1:4">
      <c r="A6260" s="4">
        <v>6259</v>
      </c>
      <c r="B6260" s="6">
        <v>83</v>
      </c>
      <c r="C6260" s="7">
        <v>45715</v>
      </c>
      <c r="D6260" s="5">
        <v>9</v>
      </c>
    </row>
    <row r="6261" spans="1:4">
      <c r="A6261" s="4">
        <v>6260</v>
      </c>
      <c r="B6261" s="6">
        <v>122</v>
      </c>
      <c r="C6261" s="7">
        <v>45693</v>
      </c>
      <c r="D6261" s="5">
        <v>7</v>
      </c>
    </row>
    <row r="6262" spans="1:4">
      <c r="A6262" s="4">
        <v>6261</v>
      </c>
      <c r="B6262" s="6">
        <v>143</v>
      </c>
      <c r="C6262" s="7">
        <v>45716</v>
      </c>
      <c r="D6262" s="5">
        <v>12</v>
      </c>
    </row>
    <row r="6263" spans="1:4">
      <c r="A6263" s="4">
        <v>6262</v>
      </c>
      <c r="B6263" s="6">
        <v>247</v>
      </c>
      <c r="C6263" s="7">
        <v>45714</v>
      </c>
      <c r="D6263" s="5">
        <v>6</v>
      </c>
    </row>
    <row r="6264" spans="1:4">
      <c r="A6264" s="4">
        <v>6263</v>
      </c>
      <c r="B6264" s="6">
        <v>357</v>
      </c>
      <c r="C6264" s="7">
        <v>45680</v>
      </c>
      <c r="D6264" s="5">
        <v>12</v>
      </c>
    </row>
    <row r="6265" spans="1:4">
      <c r="A6265" s="4">
        <v>6264</v>
      </c>
      <c r="B6265" s="6">
        <v>2</v>
      </c>
      <c r="C6265" s="7">
        <v>45794</v>
      </c>
      <c r="D6265" s="5">
        <v>10</v>
      </c>
    </row>
    <row r="6266" spans="1:4">
      <c r="A6266" s="4">
        <v>6265</v>
      </c>
      <c r="B6266" s="6">
        <v>184</v>
      </c>
      <c r="C6266" s="7">
        <v>45770</v>
      </c>
      <c r="D6266" s="5">
        <v>11</v>
      </c>
    </row>
    <row r="6267" spans="1:4">
      <c r="A6267" s="4">
        <v>6266</v>
      </c>
      <c r="B6267" s="6">
        <v>332</v>
      </c>
      <c r="C6267" s="7">
        <v>45763</v>
      </c>
      <c r="D6267" s="5">
        <v>9</v>
      </c>
    </row>
    <row r="6268" spans="1:4">
      <c r="A6268" s="4">
        <v>6267</v>
      </c>
      <c r="B6268" s="6">
        <v>174</v>
      </c>
      <c r="C6268" s="7">
        <v>45837</v>
      </c>
      <c r="D6268" s="5">
        <v>4</v>
      </c>
    </row>
    <row r="6269" spans="1:4">
      <c r="A6269" s="4">
        <v>6268</v>
      </c>
      <c r="B6269" s="6">
        <v>245</v>
      </c>
      <c r="C6269" s="7">
        <v>45719</v>
      </c>
      <c r="D6269" s="5">
        <v>12</v>
      </c>
    </row>
    <row r="6270" spans="1:4">
      <c r="A6270" s="4">
        <v>6269</v>
      </c>
      <c r="B6270" s="6">
        <v>241</v>
      </c>
      <c r="C6270" s="7">
        <v>45818</v>
      </c>
      <c r="D6270" s="5">
        <v>8</v>
      </c>
    </row>
    <row r="6271" spans="1:4">
      <c r="A6271" s="4">
        <v>6270</v>
      </c>
      <c r="B6271" s="6">
        <v>281</v>
      </c>
      <c r="C6271" s="7">
        <v>45684</v>
      </c>
      <c r="D6271" s="5">
        <v>7</v>
      </c>
    </row>
    <row r="6272" spans="1:4">
      <c r="A6272" s="4">
        <v>6271</v>
      </c>
      <c r="B6272" s="6">
        <v>305</v>
      </c>
      <c r="C6272" s="7">
        <v>45725</v>
      </c>
      <c r="D6272" s="5">
        <v>11</v>
      </c>
    </row>
    <row r="6273" spans="1:4">
      <c r="A6273" s="4">
        <v>6272</v>
      </c>
      <c r="B6273" s="6">
        <v>269</v>
      </c>
      <c r="C6273" s="7">
        <v>45801</v>
      </c>
      <c r="D6273" s="5">
        <v>8</v>
      </c>
    </row>
    <row r="6274" spans="1:4">
      <c r="A6274" s="4">
        <v>6273</v>
      </c>
      <c r="B6274" s="6">
        <v>56</v>
      </c>
      <c r="C6274" s="7">
        <v>45762</v>
      </c>
      <c r="D6274" s="5">
        <v>6</v>
      </c>
    </row>
    <row r="6275" spans="1:4">
      <c r="A6275" s="4">
        <v>6274</v>
      </c>
      <c r="B6275" s="6">
        <v>253</v>
      </c>
      <c r="C6275" s="7">
        <v>45704</v>
      </c>
      <c r="D6275" s="5">
        <v>4</v>
      </c>
    </row>
    <row r="6276" spans="1:4">
      <c r="A6276" s="4">
        <v>6275</v>
      </c>
      <c r="B6276" s="6">
        <v>312</v>
      </c>
      <c r="C6276" s="7">
        <v>45739</v>
      </c>
      <c r="D6276" s="5">
        <v>5</v>
      </c>
    </row>
    <row r="6277" spans="1:4">
      <c r="A6277" s="4">
        <v>6276</v>
      </c>
      <c r="B6277" s="6">
        <v>170</v>
      </c>
      <c r="C6277" s="7">
        <v>45811</v>
      </c>
      <c r="D6277" s="5">
        <v>12</v>
      </c>
    </row>
    <row r="6278" spans="1:4">
      <c r="A6278" s="4">
        <v>6277</v>
      </c>
      <c r="B6278" s="6">
        <v>359</v>
      </c>
      <c r="C6278" s="7">
        <v>45739</v>
      </c>
      <c r="D6278" s="5">
        <v>8</v>
      </c>
    </row>
    <row r="6279" spans="1:4">
      <c r="A6279" s="4">
        <v>6278</v>
      </c>
      <c r="B6279" s="6">
        <v>364</v>
      </c>
      <c r="C6279" s="7">
        <v>45831</v>
      </c>
      <c r="D6279" s="5">
        <v>4</v>
      </c>
    </row>
    <row r="6280" spans="1:4">
      <c r="A6280" s="4">
        <v>6279</v>
      </c>
      <c r="B6280" s="6">
        <v>255</v>
      </c>
      <c r="C6280" s="7">
        <v>45774</v>
      </c>
      <c r="D6280" s="5">
        <v>11</v>
      </c>
    </row>
    <row r="6281" spans="1:4">
      <c r="A6281" s="4">
        <v>6280</v>
      </c>
      <c r="B6281" s="6">
        <v>104</v>
      </c>
      <c r="C6281" s="7">
        <v>45676</v>
      </c>
      <c r="D6281" s="5">
        <v>5</v>
      </c>
    </row>
    <row r="6282" spans="1:4">
      <c r="A6282" s="4">
        <v>6281</v>
      </c>
      <c r="B6282" s="6">
        <v>367</v>
      </c>
      <c r="C6282" s="7">
        <v>45804</v>
      </c>
      <c r="D6282" s="5">
        <v>10</v>
      </c>
    </row>
    <row r="6283" spans="1:4">
      <c r="A6283" s="4">
        <v>6282</v>
      </c>
      <c r="B6283" s="6">
        <v>296</v>
      </c>
      <c r="C6283" s="7">
        <v>45775</v>
      </c>
      <c r="D6283" s="5">
        <v>7</v>
      </c>
    </row>
    <row r="6284" spans="1:4">
      <c r="A6284" s="4">
        <v>6283</v>
      </c>
      <c r="B6284" s="6">
        <v>111</v>
      </c>
      <c r="C6284" s="7">
        <v>45716</v>
      </c>
      <c r="D6284" s="5">
        <v>7</v>
      </c>
    </row>
    <row r="6285" spans="1:4">
      <c r="A6285" s="4">
        <v>6284</v>
      </c>
      <c r="B6285" s="6">
        <v>387</v>
      </c>
      <c r="C6285" s="7">
        <v>45823</v>
      </c>
      <c r="D6285" s="5">
        <v>6</v>
      </c>
    </row>
    <row r="6286" spans="1:4">
      <c r="A6286" s="4">
        <v>6285</v>
      </c>
      <c r="B6286" s="6">
        <v>347</v>
      </c>
      <c r="C6286" s="7">
        <v>45673</v>
      </c>
      <c r="D6286" s="5">
        <v>6</v>
      </c>
    </row>
    <row r="6287" spans="1:4">
      <c r="A6287" s="4">
        <v>6286</v>
      </c>
      <c r="B6287" s="6">
        <v>132</v>
      </c>
      <c r="C6287" s="7">
        <v>45789</v>
      </c>
      <c r="D6287" s="5">
        <v>10</v>
      </c>
    </row>
    <row r="6288" spans="1:4">
      <c r="A6288" s="4">
        <v>6287</v>
      </c>
      <c r="B6288" s="6">
        <v>241</v>
      </c>
      <c r="C6288" s="7">
        <v>45685</v>
      </c>
      <c r="D6288" s="5">
        <v>7</v>
      </c>
    </row>
    <row r="6289" spans="1:4">
      <c r="A6289" s="4">
        <v>6288</v>
      </c>
      <c r="B6289" s="6">
        <v>226</v>
      </c>
      <c r="C6289" s="7">
        <v>45680</v>
      </c>
      <c r="D6289" s="5">
        <v>4</v>
      </c>
    </row>
    <row r="6290" spans="1:4">
      <c r="A6290" s="4">
        <v>6289</v>
      </c>
      <c r="B6290" s="6">
        <v>91</v>
      </c>
      <c r="C6290" s="7">
        <v>45813</v>
      </c>
      <c r="D6290" s="5">
        <v>5</v>
      </c>
    </row>
    <row r="6291" spans="1:4">
      <c r="A6291" s="4">
        <v>6290</v>
      </c>
      <c r="B6291" s="6">
        <v>98</v>
      </c>
      <c r="C6291" s="7">
        <v>45832</v>
      </c>
      <c r="D6291" s="5">
        <v>10</v>
      </c>
    </row>
    <row r="6292" spans="1:4">
      <c r="A6292" s="4">
        <v>6291</v>
      </c>
      <c r="B6292" s="6">
        <v>397</v>
      </c>
      <c r="C6292" s="7">
        <v>45699</v>
      </c>
      <c r="D6292" s="5">
        <v>8</v>
      </c>
    </row>
    <row r="6293" spans="1:4">
      <c r="A6293" s="4">
        <v>6292</v>
      </c>
      <c r="B6293" s="6">
        <v>133</v>
      </c>
      <c r="C6293" s="7">
        <v>45753</v>
      </c>
      <c r="D6293" s="5">
        <v>11</v>
      </c>
    </row>
    <row r="6294" spans="1:4">
      <c r="A6294" s="4">
        <v>6293</v>
      </c>
      <c r="B6294" s="6">
        <v>394</v>
      </c>
      <c r="C6294" s="7">
        <v>45811</v>
      </c>
      <c r="D6294" s="5">
        <v>7</v>
      </c>
    </row>
    <row r="6295" spans="1:4">
      <c r="A6295" s="4">
        <v>6294</v>
      </c>
      <c r="B6295" s="6">
        <v>140</v>
      </c>
      <c r="C6295" s="7">
        <v>45747</v>
      </c>
      <c r="D6295" s="5">
        <v>8</v>
      </c>
    </row>
    <row r="6296" spans="1:4">
      <c r="A6296" s="4">
        <v>6295</v>
      </c>
      <c r="B6296" s="6">
        <v>96</v>
      </c>
      <c r="C6296" s="7">
        <v>45831</v>
      </c>
      <c r="D6296" s="5">
        <v>9</v>
      </c>
    </row>
    <row r="6297" spans="1:4">
      <c r="A6297" s="4">
        <v>6296</v>
      </c>
      <c r="B6297" s="6">
        <v>104</v>
      </c>
      <c r="C6297" s="7">
        <v>45789</v>
      </c>
      <c r="D6297" s="5">
        <v>7</v>
      </c>
    </row>
    <row r="6298" spans="1:4">
      <c r="A6298" s="4">
        <v>6297</v>
      </c>
      <c r="B6298" s="6">
        <v>188</v>
      </c>
      <c r="C6298" s="7">
        <v>45695</v>
      </c>
      <c r="D6298" s="5">
        <v>12</v>
      </c>
    </row>
    <row r="6299" spans="1:4">
      <c r="A6299" s="4">
        <v>6298</v>
      </c>
      <c r="B6299" s="6">
        <v>21</v>
      </c>
      <c r="C6299" s="7">
        <v>45792</v>
      </c>
      <c r="D6299" s="5">
        <v>6</v>
      </c>
    </row>
    <row r="6300" spans="1:4">
      <c r="A6300" s="4">
        <v>6299</v>
      </c>
      <c r="B6300" s="6">
        <v>100</v>
      </c>
      <c r="C6300" s="7">
        <v>45706</v>
      </c>
      <c r="D6300" s="5">
        <v>12</v>
      </c>
    </row>
    <row r="6301" spans="1:4">
      <c r="A6301" s="4">
        <v>6300</v>
      </c>
      <c r="B6301" s="6">
        <v>153</v>
      </c>
      <c r="C6301" s="7">
        <v>45717</v>
      </c>
      <c r="D6301" s="5">
        <v>10</v>
      </c>
    </row>
    <row r="6302" spans="1:4">
      <c r="A6302" s="4">
        <v>6301</v>
      </c>
      <c r="B6302" s="6">
        <v>388</v>
      </c>
      <c r="C6302" s="7">
        <v>45707</v>
      </c>
      <c r="D6302" s="5">
        <v>11</v>
      </c>
    </row>
    <row r="6303" spans="1:4">
      <c r="A6303" s="4">
        <v>6302</v>
      </c>
      <c r="B6303" s="6">
        <v>14</v>
      </c>
      <c r="C6303" s="7">
        <v>45770</v>
      </c>
      <c r="D6303" s="5">
        <v>9</v>
      </c>
    </row>
    <row r="6304" spans="1:4">
      <c r="A6304" s="4">
        <v>6303</v>
      </c>
      <c r="B6304" s="6">
        <v>358</v>
      </c>
      <c r="C6304" s="7">
        <v>45816</v>
      </c>
      <c r="D6304" s="5">
        <v>4</v>
      </c>
    </row>
    <row r="6305" spans="1:4">
      <c r="A6305" s="4">
        <v>6304</v>
      </c>
      <c r="B6305" s="6">
        <v>388</v>
      </c>
      <c r="C6305" s="7">
        <v>45672</v>
      </c>
      <c r="D6305" s="5">
        <v>12</v>
      </c>
    </row>
    <row r="6306" spans="1:4">
      <c r="A6306" s="4">
        <v>6305</v>
      </c>
      <c r="B6306" s="6">
        <v>229</v>
      </c>
      <c r="C6306" s="7">
        <v>45780</v>
      </c>
      <c r="D6306" s="5">
        <v>8</v>
      </c>
    </row>
    <row r="6307" spans="1:4">
      <c r="A6307" s="4">
        <v>6306</v>
      </c>
      <c r="B6307" s="6">
        <v>118</v>
      </c>
      <c r="C6307" s="7">
        <v>45791</v>
      </c>
      <c r="D6307" s="5">
        <v>7</v>
      </c>
    </row>
    <row r="6308" spans="1:4">
      <c r="A6308" s="4">
        <v>6307</v>
      </c>
      <c r="B6308" s="6">
        <v>224</v>
      </c>
      <c r="C6308" s="7">
        <v>45761</v>
      </c>
      <c r="D6308" s="5">
        <v>11</v>
      </c>
    </row>
    <row r="6309" spans="1:4">
      <c r="A6309" s="4">
        <v>6308</v>
      </c>
      <c r="B6309" s="6">
        <v>214</v>
      </c>
      <c r="C6309" s="7">
        <v>45684</v>
      </c>
      <c r="D6309" s="5">
        <v>8</v>
      </c>
    </row>
    <row r="6310" spans="1:4">
      <c r="A6310" s="4">
        <v>6309</v>
      </c>
      <c r="B6310" s="6">
        <v>89</v>
      </c>
      <c r="C6310" s="7">
        <v>45792</v>
      </c>
      <c r="D6310" s="5">
        <v>6</v>
      </c>
    </row>
    <row r="6311" spans="1:4">
      <c r="A6311" s="4">
        <v>6310</v>
      </c>
      <c r="B6311" s="6">
        <v>126</v>
      </c>
      <c r="C6311" s="7">
        <v>45815</v>
      </c>
      <c r="D6311" s="5">
        <v>4</v>
      </c>
    </row>
    <row r="6312" spans="1:4">
      <c r="A6312" s="4">
        <v>6311</v>
      </c>
      <c r="B6312" s="6">
        <v>80</v>
      </c>
      <c r="C6312" s="7">
        <v>45733</v>
      </c>
      <c r="D6312" s="5">
        <v>5</v>
      </c>
    </row>
    <row r="6313" spans="1:4">
      <c r="A6313" s="4">
        <v>6312</v>
      </c>
      <c r="B6313" s="6">
        <v>196</v>
      </c>
      <c r="C6313" s="7">
        <v>45769</v>
      </c>
      <c r="D6313" s="5">
        <v>12</v>
      </c>
    </row>
    <row r="6314" spans="1:4">
      <c r="A6314" s="4">
        <v>6313</v>
      </c>
      <c r="B6314" s="6">
        <v>4</v>
      </c>
      <c r="C6314" s="7">
        <v>45685</v>
      </c>
      <c r="D6314" s="5">
        <v>8</v>
      </c>
    </row>
    <row r="6315" spans="1:4">
      <c r="A6315" s="4">
        <v>6314</v>
      </c>
      <c r="B6315" s="6">
        <v>258</v>
      </c>
      <c r="C6315" s="7">
        <v>45718</v>
      </c>
      <c r="D6315" s="5">
        <v>4</v>
      </c>
    </row>
    <row r="6316" spans="1:4">
      <c r="A6316" s="4">
        <v>6315</v>
      </c>
      <c r="B6316" s="6">
        <v>126</v>
      </c>
      <c r="C6316" s="7">
        <v>45725</v>
      </c>
      <c r="D6316" s="5">
        <v>11</v>
      </c>
    </row>
    <row r="6317" spans="1:4">
      <c r="A6317" s="4">
        <v>6316</v>
      </c>
      <c r="B6317" s="6">
        <v>134</v>
      </c>
      <c r="C6317" s="7">
        <v>45711</v>
      </c>
      <c r="D6317" s="5">
        <v>5</v>
      </c>
    </row>
    <row r="6318" spans="1:4">
      <c r="A6318" s="4">
        <v>6317</v>
      </c>
      <c r="B6318" s="6">
        <v>31</v>
      </c>
      <c r="C6318" s="7">
        <v>45747</v>
      </c>
      <c r="D6318" s="5">
        <v>10</v>
      </c>
    </row>
    <row r="6319" spans="1:4">
      <c r="A6319" s="4">
        <v>6318</v>
      </c>
      <c r="B6319" s="6">
        <v>43</v>
      </c>
      <c r="C6319" s="7">
        <v>45689</v>
      </c>
      <c r="D6319" s="5">
        <v>7</v>
      </c>
    </row>
    <row r="6320" spans="1:4">
      <c r="A6320" s="4">
        <v>6319</v>
      </c>
      <c r="B6320" s="6">
        <v>270</v>
      </c>
      <c r="C6320" s="7">
        <v>45803</v>
      </c>
      <c r="D6320" s="5">
        <v>7</v>
      </c>
    </row>
    <row r="6321" spans="1:4">
      <c r="A6321" s="4">
        <v>6320</v>
      </c>
      <c r="B6321" s="6">
        <v>379</v>
      </c>
      <c r="C6321" s="7">
        <v>45663</v>
      </c>
      <c r="D6321" s="5">
        <v>6</v>
      </c>
    </row>
    <row r="6322" spans="1:4">
      <c r="A6322" s="4">
        <v>6321</v>
      </c>
      <c r="B6322" s="6">
        <v>366</v>
      </c>
      <c r="C6322" s="7">
        <v>45685</v>
      </c>
      <c r="D6322" s="5">
        <v>6</v>
      </c>
    </row>
    <row r="6323" spans="1:4">
      <c r="A6323" s="4">
        <v>6322</v>
      </c>
      <c r="B6323" s="6">
        <v>122</v>
      </c>
      <c r="C6323" s="7">
        <v>45812</v>
      </c>
      <c r="D6323" s="5">
        <v>10</v>
      </c>
    </row>
    <row r="6324" spans="1:4">
      <c r="A6324" s="4">
        <v>6323</v>
      </c>
      <c r="B6324" s="6">
        <v>336</v>
      </c>
      <c r="C6324" s="7">
        <v>45751</v>
      </c>
      <c r="D6324" s="5">
        <v>7</v>
      </c>
    </row>
    <row r="6325" spans="1:4">
      <c r="A6325" s="4">
        <v>6324</v>
      </c>
      <c r="B6325" s="6">
        <v>150</v>
      </c>
      <c r="C6325" s="7">
        <v>45770</v>
      </c>
      <c r="D6325" s="5">
        <v>4</v>
      </c>
    </row>
    <row r="6326" spans="1:4">
      <c r="A6326" s="4">
        <v>6325</v>
      </c>
      <c r="B6326" s="6">
        <v>222</v>
      </c>
      <c r="C6326" s="7">
        <v>45664</v>
      </c>
      <c r="D6326" s="5">
        <v>5</v>
      </c>
    </row>
    <row r="6327" spans="1:4">
      <c r="A6327" s="4">
        <v>6326</v>
      </c>
      <c r="B6327" s="6">
        <v>311</v>
      </c>
      <c r="C6327" s="7">
        <v>45718</v>
      </c>
      <c r="D6327" s="5">
        <v>10</v>
      </c>
    </row>
    <row r="6328" spans="1:4">
      <c r="A6328" s="4">
        <v>6327</v>
      </c>
      <c r="B6328" s="6">
        <v>127</v>
      </c>
      <c r="C6328" s="7">
        <v>45794</v>
      </c>
      <c r="D6328" s="5">
        <v>8</v>
      </c>
    </row>
    <row r="6329" spans="1:4">
      <c r="A6329" s="4">
        <v>6328</v>
      </c>
      <c r="B6329" s="6">
        <v>112</v>
      </c>
      <c r="C6329" s="7">
        <v>45771</v>
      </c>
      <c r="D6329" s="5">
        <v>11</v>
      </c>
    </row>
    <row r="6330" spans="1:4">
      <c r="A6330" s="4">
        <v>6329</v>
      </c>
      <c r="B6330" s="6">
        <v>320</v>
      </c>
      <c r="C6330" s="7">
        <v>45771</v>
      </c>
      <c r="D6330" s="5">
        <v>7</v>
      </c>
    </row>
    <row r="6331" spans="1:4">
      <c r="A6331" s="4">
        <v>6330</v>
      </c>
      <c r="B6331" s="6">
        <v>208</v>
      </c>
      <c r="C6331" s="7">
        <v>45694</v>
      </c>
      <c r="D6331" s="5">
        <v>8</v>
      </c>
    </row>
    <row r="6332" spans="1:4">
      <c r="A6332" s="4">
        <v>6331</v>
      </c>
      <c r="B6332" s="6">
        <v>68</v>
      </c>
      <c r="C6332" s="7">
        <v>45783</v>
      </c>
      <c r="D6332" s="5">
        <v>9</v>
      </c>
    </row>
    <row r="6333" spans="1:4">
      <c r="A6333" s="4">
        <v>6332</v>
      </c>
      <c r="B6333" s="6">
        <v>76</v>
      </c>
      <c r="C6333" s="7">
        <v>45768</v>
      </c>
      <c r="D6333" s="5">
        <v>7</v>
      </c>
    </row>
    <row r="6334" spans="1:4">
      <c r="A6334" s="4">
        <v>6333</v>
      </c>
      <c r="B6334" s="6">
        <v>39</v>
      </c>
      <c r="C6334" s="7">
        <v>45775</v>
      </c>
      <c r="D6334" s="5">
        <v>12</v>
      </c>
    </row>
    <row r="6335" spans="1:4">
      <c r="A6335" s="4">
        <v>6334</v>
      </c>
      <c r="B6335" s="6">
        <v>137</v>
      </c>
      <c r="C6335" s="7">
        <v>45667</v>
      </c>
      <c r="D6335" s="5">
        <v>6</v>
      </c>
    </row>
    <row r="6336" spans="1:4">
      <c r="A6336" s="4">
        <v>6335</v>
      </c>
      <c r="B6336" s="6">
        <v>146</v>
      </c>
      <c r="C6336" s="7">
        <v>45782</v>
      </c>
      <c r="D6336" s="5">
        <v>12</v>
      </c>
    </row>
    <row r="6337" spans="1:4">
      <c r="A6337" s="4">
        <v>6336</v>
      </c>
      <c r="B6337" s="6">
        <v>191</v>
      </c>
      <c r="C6337" s="7">
        <v>45717</v>
      </c>
      <c r="D6337" s="5">
        <v>10</v>
      </c>
    </row>
    <row r="6338" spans="1:4">
      <c r="A6338" s="4">
        <v>6337</v>
      </c>
      <c r="B6338" s="6">
        <v>19</v>
      </c>
      <c r="C6338" s="7">
        <v>45737</v>
      </c>
      <c r="D6338" s="5">
        <v>11</v>
      </c>
    </row>
    <row r="6339" spans="1:4">
      <c r="A6339" s="4">
        <v>6338</v>
      </c>
      <c r="B6339" s="6">
        <v>245</v>
      </c>
      <c r="C6339" s="7">
        <v>45710</v>
      </c>
      <c r="D6339" s="5">
        <v>9</v>
      </c>
    </row>
    <row r="6340" spans="1:4">
      <c r="A6340" s="4">
        <v>6339</v>
      </c>
      <c r="B6340" s="6">
        <v>168</v>
      </c>
      <c r="C6340" s="7">
        <v>45801</v>
      </c>
      <c r="D6340" s="5">
        <v>4</v>
      </c>
    </row>
    <row r="6341" spans="1:4">
      <c r="A6341" s="4">
        <v>6340</v>
      </c>
      <c r="B6341" s="6">
        <v>39</v>
      </c>
      <c r="C6341" s="7">
        <v>45691</v>
      </c>
      <c r="D6341" s="5">
        <v>12</v>
      </c>
    </row>
    <row r="6342" spans="1:4">
      <c r="A6342" s="4">
        <v>6341</v>
      </c>
      <c r="B6342" s="6">
        <v>29</v>
      </c>
      <c r="C6342" s="7">
        <v>45835</v>
      </c>
      <c r="D6342" s="5">
        <v>8</v>
      </c>
    </row>
    <row r="6343" spans="1:4">
      <c r="A6343" s="4">
        <v>6342</v>
      </c>
      <c r="B6343" s="6">
        <v>114</v>
      </c>
      <c r="C6343" s="7">
        <v>45836</v>
      </c>
      <c r="D6343" s="5">
        <v>7</v>
      </c>
    </row>
    <row r="6344" spans="1:4">
      <c r="A6344" s="4">
        <v>6343</v>
      </c>
      <c r="B6344" s="6">
        <v>307</v>
      </c>
      <c r="C6344" s="7">
        <v>45746</v>
      </c>
      <c r="D6344" s="5">
        <v>11</v>
      </c>
    </row>
    <row r="6345" spans="1:4">
      <c r="A6345" s="4">
        <v>6344</v>
      </c>
      <c r="B6345" s="6">
        <v>79</v>
      </c>
      <c r="C6345" s="7">
        <v>45808</v>
      </c>
      <c r="D6345" s="5">
        <v>8</v>
      </c>
    </row>
    <row r="6346" spans="1:4">
      <c r="A6346" s="4">
        <v>6345</v>
      </c>
      <c r="B6346" s="6">
        <v>147</v>
      </c>
      <c r="C6346" s="7">
        <v>45662</v>
      </c>
      <c r="D6346" s="5">
        <v>6</v>
      </c>
    </row>
    <row r="6347" spans="1:4">
      <c r="A6347" s="4">
        <v>6346</v>
      </c>
      <c r="B6347" s="6">
        <v>115</v>
      </c>
      <c r="C6347" s="7">
        <v>45838</v>
      </c>
      <c r="D6347" s="5">
        <v>4</v>
      </c>
    </row>
    <row r="6348" spans="1:4">
      <c r="A6348" s="4">
        <v>6347</v>
      </c>
      <c r="B6348" s="6">
        <v>39</v>
      </c>
      <c r="C6348" s="7">
        <v>45674</v>
      </c>
      <c r="D6348" s="5">
        <v>5</v>
      </c>
    </row>
    <row r="6349" spans="1:4">
      <c r="A6349" s="4">
        <v>6348</v>
      </c>
      <c r="B6349" s="6">
        <v>75</v>
      </c>
      <c r="C6349" s="7">
        <v>45673</v>
      </c>
      <c r="D6349" s="5">
        <v>12</v>
      </c>
    </row>
    <row r="6350" spans="1:4">
      <c r="A6350" s="4">
        <v>6349</v>
      </c>
      <c r="B6350" s="6">
        <v>59</v>
      </c>
      <c r="C6350" s="7">
        <v>45725</v>
      </c>
      <c r="D6350" s="5">
        <v>8</v>
      </c>
    </row>
    <row r="6351" spans="1:4">
      <c r="A6351" s="4">
        <v>6350</v>
      </c>
      <c r="B6351" s="6">
        <v>203</v>
      </c>
      <c r="C6351" s="7">
        <v>45696</v>
      </c>
      <c r="D6351" s="5">
        <v>4</v>
      </c>
    </row>
    <row r="6352" spans="1:4">
      <c r="A6352" s="4">
        <v>6351</v>
      </c>
      <c r="B6352" s="6">
        <v>356</v>
      </c>
      <c r="C6352" s="7">
        <v>45786</v>
      </c>
      <c r="D6352" s="5">
        <v>11</v>
      </c>
    </row>
    <row r="6353" spans="1:4">
      <c r="A6353" s="4">
        <v>6352</v>
      </c>
      <c r="B6353" s="6">
        <v>177</v>
      </c>
      <c r="C6353" s="7">
        <v>45809</v>
      </c>
      <c r="D6353" s="5">
        <v>5</v>
      </c>
    </row>
    <row r="6354" spans="1:4">
      <c r="A6354" s="4">
        <v>6353</v>
      </c>
      <c r="B6354" s="6">
        <v>157</v>
      </c>
      <c r="C6354" s="7">
        <v>45701</v>
      </c>
      <c r="D6354" s="5">
        <v>10</v>
      </c>
    </row>
    <row r="6355" spans="1:4">
      <c r="A6355" s="4">
        <v>6354</v>
      </c>
      <c r="B6355" s="6">
        <v>320</v>
      </c>
      <c r="C6355" s="7">
        <v>45809</v>
      </c>
      <c r="D6355" s="5">
        <v>7</v>
      </c>
    </row>
    <row r="6356" spans="1:4">
      <c r="A6356" s="4">
        <v>6355</v>
      </c>
      <c r="B6356" s="6">
        <v>117</v>
      </c>
      <c r="C6356" s="7">
        <v>45705</v>
      </c>
      <c r="D6356" s="5">
        <v>7</v>
      </c>
    </row>
    <row r="6357" spans="1:4">
      <c r="A6357" s="4">
        <v>6356</v>
      </c>
      <c r="B6357" s="6">
        <v>96</v>
      </c>
      <c r="C6357" s="7">
        <v>45822</v>
      </c>
      <c r="D6357" s="5">
        <v>6</v>
      </c>
    </row>
    <row r="6358" spans="1:4">
      <c r="A6358" s="4">
        <v>6357</v>
      </c>
      <c r="B6358" s="6">
        <v>88</v>
      </c>
      <c r="C6358" s="7">
        <v>45805</v>
      </c>
      <c r="D6358" s="5">
        <v>6</v>
      </c>
    </row>
    <row r="6359" spans="1:4">
      <c r="A6359" s="4">
        <v>6358</v>
      </c>
      <c r="B6359" s="6">
        <v>72</v>
      </c>
      <c r="C6359" s="7">
        <v>45684</v>
      </c>
      <c r="D6359" s="5">
        <v>10</v>
      </c>
    </row>
    <row r="6360" spans="1:4">
      <c r="A6360" s="4">
        <v>6359</v>
      </c>
      <c r="B6360" s="6">
        <v>281</v>
      </c>
      <c r="C6360" s="7">
        <v>45742</v>
      </c>
      <c r="D6360" s="5">
        <v>7</v>
      </c>
    </row>
    <row r="6361" spans="1:4">
      <c r="A6361" s="4">
        <v>6360</v>
      </c>
      <c r="B6361" s="6">
        <v>222</v>
      </c>
      <c r="C6361" s="7">
        <v>45819</v>
      </c>
      <c r="D6361" s="5">
        <v>4</v>
      </c>
    </row>
    <row r="6362" spans="1:4">
      <c r="A6362" s="4">
        <v>6361</v>
      </c>
      <c r="B6362" s="6">
        <v>1</v>
      </c>
      <c r="C6362" s="7">
        <v>45675</v>
      </c>
      <c r="D6362" s="5">
        <v>5</v>
      </c>
    </row>
    <row r="6363" spans="1:4">
      <c r="A6363" s="4">
        <v>6362</v>
      </c>
      <c r="B6363" s="6">
        <v>210</v>
      </c>
      <c r="C6363" s="7">
        <v>45834</v>
      </c>
      <c r="D6363" s="5">
        <v>10</v>
      </c>
    </row>
    <row r="6364" spans="1:4">
      <c r="A6364" s="4">
        <v>6363</v>
      </c>
      <c r="B6364" s="6">
        <v>61</v>
      </c>
      <c r="C6364" s="7">
        <v>45732</v>
      </c>
      <c r="D6364" s="5">
        <v>8</v>
      </c>
    </row>
    <row r="6365" spans="1:4">
      <c r="A6365" s="4">
        <v>6364</v>
      </c>
      <c r="B6365" s="6">
        <v>143</v>
      </c>
      <c r="C6365" s="7">
        <v>45692</v>
      </c>
      <c r="D6365" s="5">
        <v>11</v>
      </c>
    </row>
    <row r="6366" spans="1:4">
      <c r="A6366" s="4">
        <v>6365</v>
      </c>
      <c r="B6366" s="6">
        <v>177</v>
      </c>
      <c r="C6366" s="7">
        <v>45684</v>
      </c>
      <c r="D6366" s="5">
        <v>7</v>
      </c>
    </row>
    <row r="6367" spans="1:4">
      <c r="A6367" s="4">
        <v>6366</v>
      </c>
      <c r="B6367" s="6">
        <v>296</v>
      </c>
      <c r="C6367" s="7">
        <v>45698</v>
      </c>
      <c r="D6367" s="5">
        <v>8</v>
      </c>
    </row>
    <row r="6368" spans="1:4">
      <c r="A6368" s="4">
        <v>6367</v>
      </c>
      <c r="B6368" s="6">
        <v>17</v>
      </c>
      <c r="C6368" s="7">
        <v>45719</v>
      </c>
      <c r="D6368" s="5">
        <v>9</v>
      </c>
    </row>
    <row r="6369" spans="1:4">
      <c r="A6369" s="4">
        <v>6368</v>
      </c>
      <c r="B6369" s="6">
        <v>396</v>
      </c>
      <c r="C6369" s="7">
        <v>45705</v>
      </c>
      <c r="D6369" s="5">
        <v>7</v>
      </c>
    </row>
    <row r="6370" spans="1:4">
      <c r="A6370" s="4">
        <v>6369</v>
      </c>
      <c r="B6370" s="6">
        <v>67</v>
      </c>
      <c r="C6370" s="7">
        <v>45725</v>
      </c>
      <c r="D6370" s="5">
        <v>12</v>
      </c>
    </row>
    <row r="6371" spans="1:4">
      <c r="A6371" s="4">
        <v>6370</v>
      </c>
      <c r="B6371" s="6">
        <v>53</v>
      </c>
      <c r="C6371" s="7">
        <v>45753</v>
      </c>
      <c r="D6371" s="5">
        <v>6</v>
      </c>
    </row>
    <row r="6372" spans="1:4">
      <c r="A6372" s="4">
        <v>6371</v>
      </c>
      <c r="B6372" s="6">
        <v>361</v>
      </c>
      <c r="C6372" s="7">
        <v>45678</v>
      </c>
      <c r="D6372" s="5">
        <v>12</v>
      </c>
    </row>
    <row r="6373" spans="1:4">
      <c r="A6373" s="4">
        <v>6372</v>
      </c>
      <c r="B6373" s="6">
        <v>194</v>
      </c>
      <c r="C6373" s="7">
        <v>45671</v>
      </c>
      <c r="D6373" s="5">
        <v>10</v>
      </c>
    </row>
    <row r="6374" spans="1:4">
      <c r="A6374" s="4">
        <v>6373</v>
      </c>
      <c r="B6374" s="6">
        <v>317</v>
      </c>
      <c r="C6374" s="7">
        <v>45694</v>
      </c>
      <c r="D6374" s="5">
        <v>11</v>
      </c>
    </row>
    <row r="6375" spans="1:4">
      <c r="A6375" s="4">
        <v>6374</v>
      </c>
      <c r="B6375" s="6">
        <v>195</v>
      </c>
      <c r="C6375" s="7">
        <v>45815</v>
      </c>
      <c r="D6375" s="5">
        <v>9</v>
      </c>
    </row>
    <row r="6376" spans="1:4">
      <c r="A6376" s="4">
        <v>6375</v>
      </c>
      <c r="B6376" s="6">
        <v>27</v>
      </c>
      <c r="C6376" s="7">
        <v>45796</v>
      </c>
      <c r="D6376" s="5">
        <v>4</v>
      </c>
    </row>
    <row r="6377" spans="1:4">
      <c r="A6377" s="4">
        <v>6376</v>
      </c>
      <c r="B6377" s="6">
        <v>265</v>
      </c>
      <c r="C6377" s="7">
        <v>45739</v>
      </c>
      <c r="D6377" s="5">
        <v>12</v>
      </c>
    </row>
    <row r="6378" spans="1:4">
      <c r="A6378" s="4">
        <v>6377</v>
      </c>
      <c r="B6378" s="6">
        <v>199</v>
      </c>
      <c r="C6378" s="7">
        <v>45762</v>
      </c>
      <c r="D6378" s="5">
        <v>8</v>
      </c>
    </row>
    <row r="6379" spans="1:4">
      <c r="A6379" s="4">
        <v>6378</v>
      </c>
      <c r="B6379" s="6">
        <v>287</v>
      </c>
      <c r="C6379" s="7">
        <v>45823</v>
      </c>
      <c r="D6379" s="5">
        <v>7</v>
      </c>
    </row>
    <row r="6380" spans="1:4">
      <c r="A6380" s="4">
        <v>6379</v>
      </c>
      <c r="B6380" s="6">
        <v>219</v>
      </c>
      <c r="C6380" s="7">
        <v>45782</v>
      </c>
      <c r="D6380" s="5">
        <v>11</v>
      </c>
    </row>
    <row r="6381" spans="1:4">
      <c r="A6381" s="4">
        <v>6380</v>
      </c>
      <c r="B6381" s="6">
        <v>95</v>
      </c>
      <c r="C6381" s="7">
        <v>45667</v>
      </c>
      <c r="D6381" s="5">
        <v>8</v>
      </c>
    </row>
    <row r="6382" spans="1:4">
      <c r="A6382" s="4">
        <v>6381</v>
      </c>
      <c r="B6382" s="6">
        <v>347</v>
      </c>
      <c r="C6382" s="7">
        <v>45690</v>
      </c>
      <c r="D6382" s="5">
        <v>6</v>
      </c>
    </row>
    <row r="6383" spans="1:4">
      <c r="A6383" s="4">
        <v>6382</v>
      </c>
      <c r="B6383" s="6">
        <v>209</v>
      </c>
      <c r="C6383" s="7">
        <v>45691</v>
      </c>
      <c r="D6383" s="5">
        <v>4</v>
      </c>
    </row>
    <row r="6384" spans="1:4">
      <c r="A6384" s="4">
        <v>6383</v>
      </c>
      <c r="B6384" s="6">
        <v>291</v>
      </c>
      <c r="C6384" s="7">
        <v>45719</v>
      </c>
      <c r="D6384" s="5">
        <v>5</v>
      </c>
    </row>
    <row r="6385" spans="1:4">
      <c r="A6385" s="4">
        <v>6384</v>
      </c>
      <c r="B6385" s="6">
        <v>104</v>
      </c>
      <c r="C6385" s="7">
        <v>45825</v>
      </c>
      <c r="D6385" s="5">
        <v>12</v>
      </c>
    </row>
    <row r="6386" spans="1:4">
      <c r="A6386" s="4">
        <v>6385</v>
      </c>
      <c r="B6386" s="6">
        <v>218</v>
      </c>
      <c r="C6386" s="7">
        <v>45819</v>
      </c>
      <c r="D6386" s="5">
        <v>8</v>
      </c>
    </row>
    <row r="6387" spans="1:4">
      <c r="A6387" s="4">
        <v>6386</v>
      </c>
      <c r="B6387" s="6">
        <v>322</v>
      </c>
      <c r="C6387" s="7">
        <v>45697</v>
      </c>
      <c r="D6387" s="5">
        <v>4</v>
      </c>
    </row>
    <row r="6388" spans="1:4">
      <c r="A6388" s="4">
        <v>6387</v>
      </c>
      <c r="B6388" s="6">
        <v>357</v>
      </c>
      <c r="C6388" s="7">
        <v>45765</v>
      </c>
      <c r="D6388" s="5">
        <v>11</v>
      </c>
    </row>
    <row r="6389" spans="1:4">
      <c r="A6389" s="4">
        <v>6388</v>
      </c>
      <c r="B6389" s="6">
        <v>16</v>
      </c>
      <c r="C6389" s="7">
        <v>45723</v>
      </c>
      <c r="D6389" s="5">
        <v>5</v>
      </c>
    </row>
    <row r="6390" spans="1:4">
      <c r="A6390" s="4">
        <v>6389</v>
      </c>
      <c r="B6390" s="6">
        <v>301</v>
      </c>
      <c r="C6390" s="7">
        <v>45700</v>
      </c>
      <c r="D6390" s="5">
        <v>10</v>
      </c>
    </row>
    <row r="6391" spans="1:4">
      <c r="A6391" s="4">
        <v>6390</v>
      </c>
      <c r="B6391" s="6">
        <v>24</v>
      </c>
      <c r="C6391" s="7">
        <v>45809</v>
      </c>
      <c r="D6391" s="5">
        <v>7</v>
      </c>
    </row>
    <row r="6392" spans="1:4">
      <c r="A6392" s="4">
        <v>6391</v>
      </c>
      <c r="B6392" s="6">
        <v>238</v>
      </c>
      <c r="C6392" s="7">
        <v>45672</v>
      </c>
      <c r="D6392" s="5">
        <v>7</v>
      </c>
    </row>
    <row r="6393" spans="1:4">
      <c r="A6393" s="4">
        <v>6392</v>
      </c>
      <c r="B6393" s="6">
        <v>110</v>
      </c>
      <c r="C6393" s="7">
        <v>45824</v>
      </c>
      <c r="D6393" s="5">
        <v>6</v>
      </c>
    </row>
    <row r="6394" spans="1:4">
      <c r="A6394" s="4">
        <v>6393</v>
      </c>
      <c r="B6394" s="6">
        <v>182</v>
      </c>
      <c r="C6394" s="7">
        <v>45674</v>
      </c>
      <c r="D6394" s="5">
        <v>6</v>
      </c>
    </row>
    <row r="6395" spans="1:4">
      <c r="A6395" s="4">
        <v>6394</v>
      </c>
      <c r="B6395" s="6">
        <v>217</v>
      </c>
      <c r="C6395" s="7">
        <v>45707</v>
      </c>
      <c r="D6395" s="5">
        <v>10</v>
      </c>
    </row>
    <row r="6396" spans="1:4">
      <c r="A6396" s="4">
        <v>6395</v>
      </c>
      <c r="B6396" s="6">
        <v>345</v>
      </c>
      <c r="C6396" s="7">
        <v>45736</v>
      </c>
      <c r="D6396" s="5">
        <v>7</v>
      </c>
    </row>
    <row r="6397" spans="1:4">
      <c r="A6397" s="4">
        <v>6396</v>
      </c>
      <c r="B6397" s="6">
        <v>165</v>
      </c>
      <c r="C6397" s="7">
        <v>45825</v>
      </c>
      <c r="D6397" s="5">
        <v>4</v>
      </c>
    </row>
    <row r="6398" spans="1:4">
      <c r="A6398" s="4">
        <v>6397</v>
      </c>
      <c r="B6398" s="6">
        <v>175</v>
      </c>
      <c r="C6398" s="7">
        <v>45689</v>
      </c>
      <c r="D6398" s="5">
        <v>5</v>
      </c>
    </row>
    <row r="6399" spans="1:4">
      <c r="A6399" s="4">
        <v>6398</v>
      </c>
      <c r="B6399" s="6">
        <v>27</v>
      </c>
      <c r="C6399" s="7">
        <v>45718</v>
      </c>
      <c r="D6399" s="5">
        <v>10</v>
      </c>
    </row>
    <row r="6400" spans="1:4">
      <c r="A6400" s="4">
        <v>6399</v>
      </c>
      <c r="B6400" s="6">
        <v>373</v>
      </c>
      <c r="C6400" s="7">
        <v>45815</v>
      </c>
      <c r="D6400" s="5">
        <v>8</v>
      </c>
    </row>
    <row r="6401" spans="1:4">
      <c r="A6401" s="4">
        <v>6400</v>
      </c>
      <c r="B6401" s="6">
        <v>74</v>
      </c>
      <c r="C6401" s="7">
        <v>45752</v>
      </c>
      <c r="D6401" s="5">
        <v>11</v>
      </c>
    </row>
    <row r="6402" spans="1:4">
      <c r="A6402" s="4">
        <v>6401</v>
      </c>
      <c r="B6402" s="6">
        <v>387</v>
      </c>
      <c r="C6402" s="7">
        <v>45773</v>
      </c>
      <c r="D6402" s="5">
        <v>7</v>
      </c>
    </row>
    <row r="6403" spans="1:4">
      <c r="A6403" s="4">
        <v>6402</v>
      </c>
      <c r="B6403" s="6">
        <v>95</v>
      </c>
      <c r="C6403" s="7">
        <v>45827</v>
      </c>
      <c r="D6403" s="5">
        <v>8</v>
      </c>
    </row>
    <row r="6404" spans="1:4">
      <c r="A6404" s="4">
        <v>6403</v>
      </c>
      <c r="B6404" s="6">
        <v>262</v>
      </c>
      <c r="C6404" s="7">
        <v>45698</v>
      </c>
      <c r="D6404" s="5">
        <v>9</v>
      </c>
    </row>
    <row r="6405" spans="1:4">
      <c r="A6405" s="4">
        <v>6404</v>
      </c>
      <c r="B6405" s="6">
        <v>345</v>
      </c>
      <c r="C6405" s="7">
        <v>45695</v>
      </c>
      <c r="D6405" s="5">
        <v>7</v>
      </c>
    </row>
    <row r="6406" spans="1:4">
      <c r="A6406" s="4">
        <v>6405</v>
      </c>
      <c r="B6406" s="6">
        <v>362</v>
      </c>
      <c r="C6406" s="7">
        <v>45686</v>
      </c>
      <c r="D6406" s="5">
        <v>12</v>
      </c>
    </row>
    <row r="6407" spans="1:4">
      <c r="A6407" s="4">
        <v>6406</v>
      </c>
      <c r="B6407" s="6">
        <v>263</v>
      </c>
      <c r="C6407" s="7">
        <v>45766</v>
      </c>
      <c r="D6407" s="5">
        <v>6</v>
      </c>
    </row>
    <row r="6408" spans="1:4">
      <c r="A6408" s="4">
        <v>6407</v>
      </c>
      <c r="B6408" s="6">
        <v>8</v>
      </c>
      <c r="C6408" s="7">
        <v>45672</v>
      </c>
      <c r="D6408" s="5">
        <v>12</v>
      </c>
    </row>
    <row r="6409" spans="1:4">
      <c r="A6409" s="4">
        <v>6408</v>
      </c>
      <c r="B6409" s="6">
        <v>167</v>
      </c>
      <c r="C6409" s="7">
        <v>45751</v>
      </c>
      <c r="D6409" s="5">
        <v>10</v>
      </c>
    </row>
    <row r="6410" spans="1:4">
      <c r="A6410" s="4">
        <v>6409</v>
      </c>
      <c r="B6410" s="6">
        <v>257</v>
      </c>
      <c r="C6410" s="7">
        <v>45761</v>
      </c>
      <c r="D6410" s="5">
        <v>11</v>
      </c>
    </row>
    <row r="6411" spans="1:4">
      <c r="A6411" s="4">
        <v>6410</v>
      </c>
      <c r="B6411" s="6">
        <v>192</v>
      </c>
      <c r="C6411" s="7">
        <v>45754</v>
      </c>
      <c r="D6411" s="5">
        <v>9</v>
      </c>
    </row>
    <row r="6412" spans="1:4">
      <c r="A6412" s="4">
        <v>6411</v>
      </c>
      <c r="B6412" s="6">
        <v>124</v>
      </c>
      <c r="C6412" s="7">
        <v>45689</v>
      </c>
      <c r="D6412" s="5">
        <v>4</v>
      </c>
    </row>
    <row r="6413" spans="1:4">
      <c r="A6413" s="4">
        <v>6412</v>
      </c>
      <c r="B6413" s="6">
        <v>232</v>
      </c>
      <c r="C6413" s="7">
        <v>45738</v>
      </c>
      <c r="D6413" s="5">
        <v>12</v>
      </c>
    </row>
    <row r="6414" spans="1:4">
      <c r="A6414" s="4">
        <v>6413</v>
      </c>
      <c r="B6414" s="6">
        <v>23</v>
      </c>
      <c r="C6414" s="7">
        <v>45762</v>
      </c>
      <c r="D6414" s="5">
        <v>8</v>
      </c>
    </row>
    <row r="6415" spans="1:4">
      <c r="A6415" s="4">
        <v>6414</v>
      </c>
      <c r="B6415" s="6">
        <v>399</v>
      </c>
      <c r="C6415" s="7">
        <v>45807</v>
      </c>
      <c r="D6415" s="5">
        <v>7</v>
      </c>
    </row>
    <row r="6416" spans="1:4">
      <c r="A6416" s="4">
        <v>6415</v>
      </c>
      <c r="B6416" s="6">
        <v>308</v>
      </c>
      <c r="C6416" s="7">
        <v>45828</v>
      </c>
      <c r="D6416" s="5">
        <v>11</v>
      </c>
    </row>
    <row r="6417" spans="1:4">
      <c r="A6417" s="4">
        <v>6416</v>
      </c>
      <c r="B6417" s="6">
        <v>202</v>
      </c>
      <c r="C6417" s="7">
        <v>45775</v>
      </c>
      <c r="D6417" s="5">
        <v>8</v>
      </c>
    </row>
    <row r="6418" spans="1:4">
      <c r="A6418" s="4">
        <v>6417</v>
      </c>
      <c r="B6418" s="6">
        <v>36</v>
      </c>
      <c r="C6418" s="7">
        <v>45737</v>
      </c>
      <c r="D6418" s="5">
        <v>6</v>
      </c>
    </row>
    <row r="6419" spans="1:4">
      <c r="A6419" s="4">
        <v>6418</v>
      </c>
      <c r="B6419" s="6">
        <v>111</v>
      </c>
      <c r="C6419" s="7">
        <v>45679</v>
      </c>
      <c r="D6419" s="5">
        <v>4</v>
      </c>
    </row>
    <row r="6420" spans="1:4">
      <c r="A6420" s="4">
        <v>6419</v>
      </c>
      <c r="B6420" s="6">
        <v>88</v>
      </c>
      <c r="C6420" s="7">
        <v>45719</v>
      </c>
      <c r="D6420" s="5">
        <v>5</v>
      </c>
    </row>
    <row r="6421" spans="1:4">
      <c r="A6421" s="4">
        <v>6420</v>
      </c>
      <c r="B6421" s="6">
        <v>395</v>
      </c>
      <c r="C6421" s="7">
        <v>45784</v>
      </c>
      <c r="D6421" s="5">
        <v>12</v>
      </c>
    </row>
    <row r="6422" spans="1:4">
      <c r="A6422" s="4">
        <v>6421</v>
      </c>
      <c r="B6422" s="6">
        <v>83</v>
      </c>
      <c r="C6422" s="7">
        <v>45670</v>
      </c>
      <c r="D6422" s="5">
        <v>8</v>
      </c>
    </row>
    <row r="6423" spans="1:4">
      <c r="A6423" s="4">
        <v>6422</v>
      </c>
      <c r="B6423" s="6">
        <v>113</v>
      </c>
      <c r="C6423" s="7">
        <v>45659</v>
      </c>
      <c r="D6423" s="5">
        <v>4</v>
      </c>
    </row>
    <row r="6424" spans="1:4">
      <c r="A6424" s="4">
        <v>6423</v>
      </c>
      <c r="B6424" s="6">
        <v>246</v>
      </c>
      <c r="C6424" s="7">
        <v>45709</v>
      </c>
      <c r="D6424" s="5">
        <v>11</v>
      </c>
    </row>
    <row r="6425" spans="1:4">
      <c r="A6425" s="4">
        <v>6424</v>
      </c>
      <c r="B6425" s="6">
        <v>351</v>
      </c>
      <c r="C6425" s="7">
        <v>45746</v>
      </c>
      <c r="D6425" s="5">
        <v>5</v>
      </c>
    </row>
    <row r="6426" spans="1:4">
      <c r="A6426" s="4">
        <v>6425</v>
      </c>
      <c r="B6426" s="6">
        <v>118</v>
      </c>
      <c r="C6426" s="7">
        <v>45835</v>
      </c>
      <c r="D6426" s="5">
        <v>10</v>
      </c>
    </row>
    <row r="6427" spans="1:4">
      <c r="A6427" s="4">
        <v>6426</v>
      </c>
      <c r="B6427" s="6">
        <v>144</v>
      </c>
      <c r="C6427" s="7">
        <v>45703</v>
      </c>
      <c r="D6427" s="5">
        <v>7</v>
      </c>
    </row>
    <row r="6428" spans="1:4">
      <c r="A6428" s="4">
        <v>6427</v>
      </c>
      <c r="B6428" s="6">
        <v>313</v>
      </c>
      <c r="C6428" s="7">
        <v>45682</v>
      </c>
      <c r="D6428" s="5">
        <v>7</v>
      </c>
    </row>
    <row r="6429" spans="1:4">
      <c r="A6429" s="4">
        <v>6428</v>
      </c>
      <c r="B6429" s="6">
        <v>69</v>
      </c>
      <c r="C6429" s="7">
        <v>45757</v>
      </c>
      <c r="D6429" s="5">
        <v>6</v>
      </c>
    </row>
    <row r="6430" spans="1:4">
      <c r="A6430" s="4">
        <v>6429</v>
      </c>
      <c r="B6430" s="6">
        <v>138</v>
      </c>
      <c r="C6430" s="7">
        <v>45695</v>
      </c>
      <c r="D6430" s="5">
        <v>6</v>
      </c>
    </row>
    <row r="6431" spans="1:4">
      <c r="A6431" s="4">
        <v>6430</v>
      </c>
      <c r="B6431" s="6">
        <v>400</v>
      </c>
      <c r="C6431" s="7">
        <v>45775</v>
      </c>
      <c r="D6431" s="5">
        <v>10</v>
      </c>
    </row>
    <row r="6432" spans="1:4">
      <c r="A6432" s="4">
        <v>6431</v>
      </c>
      <c r="B6432" s="6">
        <v>152</v>
      </c>
      <c r="C6432" s="7">
        <v>45732</v>
      </c>
      <c r="D6432" s="5">
        <v>7</v>
      </c>
    </row>
    <row r="6433" spans="1:4">
      <c r="A6433" s="4">
        <v>6432</v>
      </c>
      <c r="B6433" s="6">
        <v>141</v>
      </c>
      <c r="C6433" s="7">
        <v>45784</v>
      </c>
      <c r="D6433" s="5">
        <v>4</v>
      </c>
    </row>
    <row r="6434" spans="1:4">
      <c r="A6434" s="4">
        <v>6433</v>
      </c>
      <c r="B6434" s="6">
        <v>88</v>
      </c>
      <c r="C6434" s="7">
        <v>45666</v>
      </c>
      <c r="D6434" s="5">
        <v>5</v>
      </c>
    </row>
    <row r="6435" spans="1:4">
      <c r="A6435" s="4">
        <v>6434</v>
      </c>
      <c r="B6435" s="6">
        <v>174</v>
      </c>
      <c r="C6435" s="7">
        <v>45676</v>
      </c>
      <c r="D6435" s="5">
        <v>10</v>
      </c>
    </row>
    <row r="6436" spans="1:4">
      <c r="A6436" s="4">
        <v>6435</v>
      </c>
      <c r="B6436" s="6">
        <v>173</v>
      </c>
      <c r="C6436" s="7">
        <v>45796</v>
      </c>
      <c r="D6436" s="5">
        <v>8</v>
      </c>
    </row>
    <row r="6437" spans="1:4">
      <c r="A6437" s="4">
        <v>6436</v>
      </c>
      <c r="B6437" s="6">
        <v>347</v>
      </c>
      <c r="C6437" s="7">
        <v>45808</v>
      </c>
      <c r="D6437" s="5">
        <v>11</v>
      </c>
    </row>
    <row r="6438" spans="1:4">
      <c r="A6438" s="4">
        <v>6437</v>
      </c>
      <c r="B6438" s="6">
        <v>371</v>
      </c>
      <c r="C6438" s="7">
        <v>45813</v>
      </c>
      <c r="D6438" s="5">
        <v>7</v>
      </c>
    </row>
    <row r="6439" spans="1:4">
      <c r="A6439" s="4">
        <v>6438</v>
      </c>
      <c r="B6439" s="6">
        <v>250</v>
      </c>
      <c r="C6439" s="7">
        <v>45829</v>
      </c>
      <c r="D6439" s="5">
        <v>8</v>
      </c>
    </row>
    <row r="6440" spans="1:4">
      <c r="A6440" s="4">
        <v>6439</v>
      </c>
      <c r="B6440" s="6">
        <v>266</v>
      </c>
      <c r="C6440" s="7">
        <v>45670</v>
      </c>
      <c r="D6440" s="5">
        <v>9</v>
      </c>
    </row>
    <row r="6441" spans="1:4">
      <c r="A6441" s="4">
        <v>6440</v>
      </c>
      <c r="B6441" s="6">
        <v>53</v>
      </c>
      <c r="C6441" s="7">
        <v>45777</v>
      </c>
      <c r="D6441" s="5">
        <v>7</v>
      </c>
    </row>
    <row r="6442" spans="1:4">
      <c r="A6442" s="4">
        <v>6441</v>
      </c>
      <c r="B6442" s="6">
        <v>226</v>
      </c>
      <c r="C6442" s="7">
        <v>45760</v>
      </c>
      <c r="D6442" s="5">
        <v>12</v>
      </c>
    </row>
    <row r="6443" spans="1:4">
      <c r="A6443" s="4">
        <v>6442</v>
      </c>
      <c r="B6443" s="6">
        <v>95</v>
      </c>
      <c r="C6443" s="7">
        <v>45700</v>
      </c>
      <c r="D6443" s="5">
        <v>6</v>
      </c>
    </row>
    <row r="6444" spans="1:4">
      <c r="A6444" s="4">
        <v>6443</v>
      </c>
      <c r="B6444" s="6">
        <v>259</v>
      </c>
      <c r="C6444" s="7">
        <v>45795</v>
      </c>
      <c r="D6444" s="5">
        <v>12</v>
      </c>
    </row>
    <row r="6445" spans="1:4">
      <c r="A6445" s="4">
        <v>6444</v>
      </c>
      <c r="B6445" s="6">
        <v>398</v>
      </c>
      <c r="C6445" s="7">
        <v>45694</v>
      </c>
      <c r="D6445" s="5">
        <v>10</v>
      </c>
    </row>
    <row r="6446" spans="1:4">
      <c r="A6446" s="4">
        <v>6445</v>
      </c>
      <c r="B6446" s="6">
        <v>201</v>
      </c>
      <c r="C6446" s="7">
        <v>45769</v>
      </c>
      <c r="D6446" s="5">
        <v>11</v>
      </c>
    </row>
    <row r="6447" spans="1:4">
      <c r="A6447" s="4">
        <v>6446</v>
      </c>
      <c r="B6447" s="6">
        <v>283</v>
      </c>
      <c r="C6447" s="7">
        <v>45803</v>
      </c>
      <c r="D6447" s="5">
        <v>9</v>
      </c>
    </row>
    <row r="6448" spans="1:4">
      <c r="A6448" s="4">
        <v>6447</v>
      </c>
      <c r="B6448" s="6">
        <v>264</v>
      </c>
      <c r="C6448" s="7">
        <v>45665</v>
      </c>
      <c r="D6448" s="5">
        <v>4</v>
      </c>
    </row>
    <row r="6449" spans="1:4">
      <c r="A6449" s="4">
        <v>6448</v>
      </c>
      <c r="B6449" s="6">
        <v>215</v>
      </c>
      <c r="C6449" s="7">
        <v>45736</v>
      </c>
      <c r="D6449" s="5">
        <v>12</v>
      </c>
    </row>
    <row r="6450" spans="1:4">
      <c r="A6450" s="4">
        <v>6449</v>
      </c>
      <c r="B6450" s="6">
        <v>301</v>
      </c>
      <c r="C6450" s="7">
        <v>45773</v>
      </c>
      <c r="D6450" s="5">
        <v>8</v>
      </c>
    </row>
    <row r="6451" spans="1:4">
      <c r="A6451" s="4">
        <v>6450</v>
      </c>
      <c r="B6451" s="6">
        <v>259</v>
      </c>
      <c r="C6451" s="7">
        <v>45688</v>
      </c>
      <c r="D6451" s="5">
        <v>7</v>
      </c>
    </row>
    <row r="6452" spans="1:4">
      <c r="A6452" s="4">
        <v>6451</v>
      </c>
      <c r="B6452" s="6">
        <v>314</v>
      </c>
      <c r="C6452" s="7">
        <v>45664</v>
      </c>
      <c r="D6452" s="5">
        <v>11</v>
      </c>
    </row>
    <row r="6453" spans="1:4">
      <c r="A6453" s="4">
        <v>6452</v>
      </c>
      <c r="B6453" s="6">
        <v>197</v>
      </c>
      <c r="C6453" s="7">
        <v>45713</v>
      </c>
      <c r="D6453" s="5">
        <v>8</v>
      </c>
    </row>
    <row r="6454" spans="1:4">
      <c r="A6454" s="4">
        <v>6453</v>
      </c>
      <c r="B6454" s="6">
        <v>388</v>
      </c>
      <c r="C6454" s="7">
        <v>45813</v>
      </c>
      <c r="D6454" s="5">
        <v>6</v>
      </c>
    </row>
    <row r="6455" spans="1:4">
      <c r="A6455" s="4">
        <v>6454</v>
      </c>
      <c r="B6455" s="6">
        <v>73</v>
      </c>
      <c r="C6455" s="7">
        <v>45822</v>
      </c>
      <c r="D6455" s="5">
        <v>4</v>
      </c>
    </row>
    <row r="6456" spans="1:4">
      <c r="A6456" s="4">
        <v>6455</v>
      </c>
      <c r="B6456" s="6">
        <v>174</v>
      </c>
      <c r="C6456" s="7">
        <v>45774</v>
      </c>
      <c r="D6456" s="5">
        <v>5</v>
      </c>
    </row>
    <row r="6457" spans="1:4">
      <c r="A6457" s="4">
        <v>6456</v>
      </c>
      <c r="B6457" s="6">
        <v>175</v>
      </c>
      <c r="C6457" s="7">
        <v>45664</v>
      </c>
      <c r="D6457" s="5">
        <v>12</v>
      </c>
    </row>
    <row r="6458" spans="1:4">
      <c r="A6458" s="4">
        <v>6457</v>
      </c>
      <c r="B6458" s="6">
        <v>154</v>
      </c>
      <c r="C6458" s="7">
        <v>45677</v>
      </c>
      <c r="D6458" s="5">
        <v>8</v>
      </c>
    </row>
    <row r="6459" spans="1:4">
      <c r="A6459" s="4">
        <v>6458</v>
      </c>
      <c r="B6459" s="6">
        <v>394</v>
      </c>
      <c r="C6459" s="7">
        <v>45793</v>
      </c>
      <c r="D6459" s="5">
        <v>4</v>
      </c>
    </row>
    <row r="6460" spans="1:4">
      <c r="A6460" s="4">
        <v>6459</v>
      </c>
      <c r="B6460" s="6">
        <v>83</v>
      </c>
      <c r="C6460" s="7">
        <v>45836</v>
      </c>
      <c r="D6460" s="5">
        <v>11</v>
      </c>
    </row>
    <row r="6461" spans="1:4">
      <c r="A6461" s="4">
        <v>6460</v>
      </c>
      <c r="B6461" s="6">
        <v>107</v>
      </c>
      <c r="C6461" s="7">
        <v>45707</v>
      </c>
      <c r="D6461" s="5">
        <v>5</v>
      </c>
    </row>
    <row r="6462" spans="1:4">
      <c r="A6462" s="4">
        <v>6461</v>
      </c>
      <c r="B6462" s="6">
        <v>243</v>
      </c>
      <c r="C6462" s="7">
        <v>45827</v>
      </c>
      <c r="D6462" s="5">
        <v>10</v>
      </c>
    </row>
    <row r="6463" spans="1:4">
      <c r="A6463" s="4">
        <v>6462</v>
      </c>
      <c r="B6463" s="6">
        <v>361</v>
      </c>
      <c r="C6463" s="7">
        <v>45805</v>
      </c>
      <c r="D6463" s="5">
        <v>7</v>
      </c>
    </row>
    <row r="6464" spans="1:4">
      <c r="A6464" s="4">
        <v>6463</v>
      </c>
      <c r="B6464" s="6">
        <v>220</v>
      </c>
      <c r="C6464" s="7">
        <v>45792</v>
      </c>
      <c r="D6464" s="5">
        <v>7</v>
      </c>
    </row>
    <row r="6465" spans="1:4">
      <c r="A6465" s="4">
        <v>6464</v>
      </c>
      <c r="B6465" s="6">
        <v>261</v>
      </c>
      <c r="C6465" s="7">
        <v>45750</v>
      </c>
      <c r="D6465" s="5">
        <v>6</v>
      </c>
    </row>
    <row r="6466" spans="1:4">
      <c r="A6466" s="4">
        <v>6465</v>
      </c>
      <c r="B6466" s="6">
        <v>270</v>
      </c>
      <c r="C6466" s="7">
        <v>45723</v>
      </c>
      <c r="D6466" s="5">
        <v>6</v>
      </c>
    </row>
    <row r="6467" spans="1:4">
      <c r="A6467" s="4">
        <v>6466</v>
      </c>
      <c r="B6467" s="6">
        <v>25</v>
      </c>
      <c r="C6467" s="7">
        <v>45740</v>
      </c>
      <c r="D6467" s="5">
        <v>10</v>
      </c>
    </row>
    <row r="6468" spans="1:4">
      <c r="A6468" s="4">
        <v>6467</v>
      </c>
      <c r="B6468" s="6">
        <v>30</v>
      </c>
      <c r="C6468" s="7">
        <v>45696</v>
      </c>
      <c r="D6468" s="5">
        <v>7</v>
      </c>
    </row>
    <row r="6469" spans="1:4">
      <c r="A6469" s="4">
        <v>6468</v>
      </c>
      <c r="B6469" s="6">
        <v>119</v>
      </c>
      <c r="C6469" s="7">
        <v>45742</v>
      </c>
      <c r="D6469" s="5">
        <v>4</v>
      </c>
    </row>
    <row r="6470" spans="1:4">
      <c r="A6470" s="4">
        <v>6469</v>
      </c>
      <c r="B6470" s="6">
        <v>152</v>
      </c>
      <c r="C6470" s="7">
        <v>45812</v>
      </c>
      <c r="D6470" s="5">
        <v>5</v>
      </c>
    </row>
    <row r="6471" spans="1:4">
      <c r="A6471" s="4">
        <v>6470</v>
      </c>
      <c r="B6471" s="6">
        <v>139</v>
      </c>
      <c r="C6471" s="7">
        <v>45797</v>
      </c>
      <c r="D6471" s="5">
        <v>10</v>
      </c>
    </row>
    <row r="6472" spans="1:4">
      <c r="A6472" s="4">
        <v>6471</v>
      </c>
      <c r="B6472" s="6">
        <v>34</v>
      </c>
      <c r="C6472" s="7">
        <v>45679</v>
      </c>
      <c r="D6472" s="5">
        <v>8</v>
      </c>
    </row>
    <row r="6473" spans="1:4">
      <c r="A6473" s="4">
        <v>6472</v>
      </c>
      <c r="B6473" s="6">
        <v>4</v>
      </c>
      <c r="C6473" s="7">
        <v>45821</v>
      </c>
      <c r="D6473" s="5">
        <v>11</v>
      </c>
    </row>
    <row r="6474" spans="1:4">
      <c r="A6474" s="4">
        <v>6473</v>
      </c>
      <c r="B6474" s="6">
        <v>141</v>
      </c>
      <c r="C6474" s="7">
        <v>45798</v>
      </c>
      <c r="D6474" s="5">
        <v>7</v>
      </c>
    </row>
    <row r="6475" spans="1:4">
      <c r="A6475" s="4">
        <v>6474</v>
      </c>
      <c r="B6475" s="6">
        <v>32</v>
      </c>
      <c r="C6475" s="7">
        <v>45696</v>
      </c>
      <c r="D6475" s="5">
        <v>8</v>
      </c>
    </row>
    <row r="6476" spans="1:4">
      <c r="A6476" s="4">
        <v>6475</v>
      </c>
      <c r="B6476" s="6">
        <v>53</v>
      </c>
      <c r="C6476" s="7">
        <v>45710</v>
      </c>
      <c r="D6476" s="5">
        <v>9</v>
      </c>
    </row>
    <row r="6477" spans="1:4">
      <c r="A6477" s="4">
        <v>6476</v>
      </c>
      <c r="B6477" s="6">
        <v>276</v>
      </c>
      <c r="C6477" s="7">
        <v>45732</v>
      </c>
      <c r="D6477" s="5">
        <v>7</v>
      </c>
    </row>
    <row r="6478" spans="1:4">
      <c r="A6478" s="4">
        <v>6477</v>
      </c>
      <c r="B6478" s="6">
        <v>14</v>
      </c>
      <c r="C6478" s="7">
        <v>45745</v>
      </c>
      <c r="D6478" s="5">
        <v>12</v>
      </c>
    </row>
    <row r="6479" spans="1:4">
      <c r="A6479" s="4">
        <v>6478</v>
      </c>
      <c r="B6479" s="6">
        <v>37</v>
      </c>
      <c r="C6479" s="7">
        <v>45781</v>
      </c>
      <c r="D6479" s="5">
        <v>6</v>
      </c>
    </row>
    <row r="6480" spans="1:4">
      <c r="A6480" s="4">
        <v>6479</v>
      </c>
      <c r="B6480" s="6">
        <v>243</v>
      </c>
      <c r="C6480" s="7">
        <v>45780</v>
      </c>
      <c r="D6480" s="5">
        <v>12</v>
      </c>
    </row>
    <row r="6481" spans="1:4">
      <c r="A6481" s="4">
        <v>6480</v>
      </c>
      <c r="B6481" s="6">
        <v>78</v>
      </c>
      <c r="C6481" s="7">
        <v>45797</v>
      </c>
      <c r="D6481" s="5">
        <v>10</v>
      </c>
    </row>
    <row r="6482" spans="1:4">
      <c r="A6482" s="4">
        <v>6481</v>
      </c>
      <c r="B6482" s="6">
        <v>351</v>
      </c>
      <c r="C6482" s="7">
        <v>45813</v>
      </c>
      <c r="D6482" s="5">
        <v>11</v>
      </c>
    </row>
    <row r="6483" spans="1:4">
      <c r="A6483" s="4">
        <v>6482</v>
      </c>
      <c r="B6483" s="6">
        <v>121</v>
      </c>
      <c r="C6483" s="7">
        <v>45683</v>
      </c>
      <c r="D6483" s="5">
        <v>9</v>
      </c>
    </row>
    <row r="6484" spans="1:4">
      <c r="A6484" s="4">
        <v>6483</v>
      </c>
      <c r="B6484" s="6">
        <v>85</v>
      </c>
      <c r="C6484" s="7">
        <v>45832</v>
      </c>
      <c r="D6484" s="5">
        <v>4</v>
      </c>
    </row>
    <row r="6485" spans="1:4">
      <c r="A6485" s="4">
        <v>6484</v>
      </c>
      <c r="B6485" s="6">
        <v>394</v>
      </c>
      <c r="C6485" s="7">
        <v>45767</v>
      </c>
      <c r="D6485" s="5">
        <v>12</v>
      </c>
    </row>
    <row r="6486" spans="1:4">
      <c r="A6486" s="4">
        <v>6485</v>
      </c>
      <c r="B6486" s="6">
        <v>375</v>
      </c>
      <c r="C6486" s="7">
        <v>45762</v>
      </c>
      <c r="D6486" s="5">
        <v>8</v>
      </c>
    </row>
    <row r="6487" spans="1:4">
      <c r="A6487" s="4">
        <v>6486</v>
      </c>
      <c r="B6487" s="6">
        <v>296</v>
      </c>
      <c r="C6487" s="7">
        <v>45743</v>
      </c>
      <c r="D6487" s="5">
        <v>7</v>
      </c>
    </row>
    <row r="6488" spans="1:4">
      <c r="A6488" s="4">
        <v>6487</v>
      </c>
      <c r="B6488" s="6">
        <v>188</v>
      </c>
      <c r="C6488" s="7">
        <v>45780</v>
      </c>
      <c r="D6488" s="5">
        <v>11</v>
      </c>
    </row>
    <row r="6489" spans="1:4">
      <c r="A6489" s="4">
        <v>6488</v>
      </c>
      <c r="B6489" s="6">
        <v>213</v>
      </c>
      <c r="C6489" s="7">
        <v>45806</v>
      </c>
      <c r="D6489" s="5">
        <v>8</v>
      </c>
    </row>
    <row r="6490" spans="1:4">
      <c r="A6490" s="4">
        <v>6489</v>
      </c>
      <c r="B6490" s="6">
        <v>11</v>
      </c>
      <c r="C6490" s="7">
        <v>45827</v>
      </c>
      <c r="D6490" s="5">
        <v>6</v>
      </c>
    </row>
    <row r="6491" spans="1:4">
      <c r="A6491" s="4">
        <v>6490</v>
      </c>
      <c r="B6491" s="6">
        <v>289</v>
      </c>
      <c r="C6491" s="7">
        <v>45723</v>
      </c>
      <c r="D6491" s="5">
        <v>4</v>
      </c>
    </row>
    <row r="6492" spans="1:4">
      <c r="A6492" s="4">
        <v>6491</v>
      </c>
      <c r="B6492" s="6">
        <v>312</v>
      </c>
      <c r="C6492" s="7">
        <v>45795</v>
      </c>
      <c r="D6492" s="5">
        <v>5</v>
      </c>
    </row>
    <row r="6493" spans="1:4">
      <c r="A6493" s="4">
        <v>6492</v>
      </c>
      <c r="B6493" s="6">
        <v>121</v>
      </c>
      <c r="C6493" s="7">
        <v>45668</v>
      </c>
      <c r="D6493" s="5">
        <v>12</v>
      </c>
    </row>
    <row r="6494" spans="1:4">
      <c r="A6494" s="4">
        <v>6493</v>
      </c>
      <c r="B6494" s="6">
        <v>50</v>
      </c>
      <c r="C6494" s="7">
        <v>45773</v>
      </c>
      <c r="D6494" s="5">
        <v>8</v>
      </c>
    </row>
    <row r="6495" spans="1:4">
      <c r="A6495" s="4">
        <v>6494</v>
      </c>
      <c r="B6495" s="6">
        <v>160</v>
      </c>
      <c r="C6495" s="7">
        <v>45740</v>
      </c>
      <c r="D6495" s="5">
        <v>4</v>
      </c>
    </row>
    <row r="6496" spans="1:4">
      <c r="A6496" s="4">
        <v>6495</v>
      </c>
      <c r="B6496" s="6">
        <v>298</v>
      </c>
      <c r="C6496" s="7">
        <v>45706</v>
      </c>
      <c r="D6496" s="5">
        <v>11</v>
      </c>
    </row>
    <row r="6497" spans="1:4">
      <c r="A6497" s="4">
        <v>6496</v>
      </c>
      <c r="B6497" s="6">
        <v>275</v>
      </c>
      <c r="C6497" s="7">
        <v>45730</v>
      </c>
      <c r="D6497" s="5">
        <v>5</v>
      </c>
    </row>
    <row r="6498" spans="1:4">
      <c r="A6498" s="4">
        <v>6497</v>
      </c>
      <c r="B6498" s="6">
        <v>118</v>
      </c>
      <c r="C6498" s="7">
        <v>45799</v>
      </c>
      <c r="D6498" s="5">
        <v>10</v>
      </c>
    </row>
    <row r="6499" spans="1:4">
      <c r="A6499" s="4">
        <v>6498</v>
      </c>
      <c r="B6499" s="6">
        <v>370</v>
      </c>
      <c r="C6499" s="7">
        <v>45803</v>
      </c>
      <c r="D6499" s="5">
        <v>7</v>
      </c>
    </row>
    <row r="6500" spans="1:4">
      <c r="A6500" s="4">
        <v>6499</v>
      </c>
      <c r="B6500" s="6">
        <v>78</v>
      </c>
      <c r="C6500" s="7">
        <v>45782</v>
      </c>
      <c r="D6500" s="5">
        <v>7</v>
      </c>
    </row>
    <row r="6501" spans="1:4">
      <c r="A6501" s="4">
        <v>6500</v>
      </c>
      <c r="B6501" s="6">
        <v>168</v>
      </c>
      <c r="C6501" s="7">
        <v>45741</v>
      </c>
      <c r="D6501" s="5">
        <v>6</v>
      </c>
    </row>
    <row r="6502" spans="1:4">
      <c r="A6502" s="4">
        <v>6501</v>
      </c>
      <c r="B6502" s="6">
        <v>56</v>
      </c>
      <c r="C6502" s="7">
        <v>45768</v>
      </c>
      <c r="D6502" s="5">
        <v>6</v>
      </c>
    </row>
    <row r="6503" spans="1:4">
      <c r="A6503" s="4">
        <v>6502</v>
      </c>
      <c r="B6503" s="6">
        <v>96</v>
      </c>
      <c r="C6503" s="7">
        <v>45723</v>
      </c>
      <c r="D6503" s="5">
        <v>10</v>
      </c>
    </row>
    <row r="6504" spans="1:4">
      <c r="A6504" s="4">
        <v>6503</v>
      </c>
      <c r="B6504" s="6">
        <v>234</v>
      </c>
      <c r="C6504" s="7">
        <v>45712</v>
      </c>
      <c r="D6504" s="5">
        <v>7</v>
      </c>
    </row>
    <row r="6505" spans="1:4">
      <c r="A6505" s="4">
        <v>6504</v>
      </c>
      <c r="B6505" s="6">
        <v>63</v>
      </c>
      <c r="C6505" s="7">
        <v>45781</v>
      </c>
      <c r="D6505" s="5">
        <v>4</v>
      </c>
    </row>
    <row r="6506" spans="1:4">
      <c r="A6506" s="4">
        <v>6505</v>
      </c>
      <c r="B6506" s="6">
        <v>313</v>
      </c>
      <c r="C6506" s="7">
        <v>45838</v>
      </c>
      <c r="D6506" s="5">
        <v>5</v>
      </c>
    </row>
    <row r="6507" spans="1:4">
      <c r="A6507" s="4">
        <v>6506</v>
      </c>
      <c r="B6507" s="6">
        <v>339</v>
      </c>
      <c r="C6507" s="7">
        <v>45837</v>
      </c>
      <c r="D6507" s="5">
        <v>10</v>
      </c>
    </row>
    <row r="6508" spans="1:4">
      <c r="A6508" s="4">
        <v>6507</v>
      </c>
      <c r="B6508" s="6">
        <v>226</v>
      </c>
      <c r="C6508" s="7">
        <v>45681</v>
      </c>
      <c r="D6508" s="5">
        <v>8</v>
      </c>
    </row>
    <row r="6509" spans="1:4">
      <c r="A6509" s="4">
        <v>6508</v>
      </c>
      <c r="B6509" s="6">
        <v>395</v>
      </c>
      <c r="C6509" s="7">
        <v>45819</v>
      </c>
      <c r="D6509" s="5">
        <v>11</v>
      </c>
    </row>
    <row r="6510" spans="1:4">
      <c r="A6510" s="4">
        <v>6509</v>
      </c>
      <c r="B6510" s="6">
        <v>145</v>
      </c>
      <c r="C6510" s="7">
        <v>45767</v>
      </c>
      <c r="D6510" s="5">
        <v>7</v>
      </c>
    </row>
    <row r="6511" spans="1:4">
      <c r="A6511" s="4">
        <v>6510</v>
      </c>
      <c r="B6511" s="6">
        <v>193</v>
      </c>
      <c r="C6511" s="7">
        <v>45671</v>
      </c>
      <c r="D6511" s="5">
        <v>8</v>
      </c>
    </row>
    <row r="6512" spans="1:4">
      <c r="A6512" s="4">
        <v>6511</v>
      </c>
      <c r="B6512" s="6">
        <v>306</v>
      </c>
      <c r="C6512" s="7">
        <v>45760</v>
      </c>
      <c r="D6512" s="5">
        <v>9</v>
      </c>
    </row>
    <row r="6513" spans="1:4">
      <c r="A6513" s="4">
        <v>6512</v>
      </c>
      <c r="B6513" s="6">
        <v>336</v>
      </c>
      <c r="C6513" s="7">
        <v>45729</v>
      </c>
      <c r="D6513" s="5">
        <v>7</v>
      </c>
    </row>
    <row r="6514" spans="1:4">
      <c r="A6514" s="4">
        <v>6513</v>
      </c>
      <c r="B6514" s="6">
        <v>302</v>
      </c>
      <c r="C6514" s="7">
        <v>45789</v>
      </c>
      <c r="D6514" s="5">
        <v>12</v>
      </c>
    </row>
    <row r="6515" spans="1:4">
      <c r="A6515" s="4">
        <v>6514</v>
      </c>
      <c r="B6515" s="6">
        <v>365</v>
      </c>
      <c r="C6515" s="7">
        <v>45670</v>
      </c>
      <c r="D6515" s="5">
        <v>6</v>
      </c>
    </row>
    <row r="6516" spans="1:4">
      <c r="A6516" s="4">
        <v>6515</v>
      </c>
      <c r="B6516" s="6">
        <v>363</v>
      </c>
      <c r="C6516" s="7">
        <v>45813</v>
      </c>
      <c r="D6516" s="5">
        <v>12</v>
      </c>
    </row>
    <row r="6517" spans="1:4">
      <c r="A6517" s="4">
        <v>6516</v>
      </c>
      <c r="B6517" s="6">
        <v>302</v>
      </c>
      <c r="C6517" s="7">
        <v>45727</v>
      </c>
      <c r="D6517" s="5">
        <v>10</v>
      </c>
    </row>
    <row r="6518" spans="1:4">
      <c r="A6518" s="4">
        <v>6517</v>
      </c>
      <c r="B6518" s="6">
        <v>249</v>
      </c>
      <c r="C6518" s="7">
        <v>45712</v>
      </c>
      <c r="D6518" s="5">
        <v>11</v>
      </c>
    </row>
    <row r="6519" spans="1:4">
      <c r="A6519" s="4">
        <v>6518</v>
      </c>
      <c r="B6519" s="6">
        <v>170</v>
      </c>
      <c r="C6519" s="7">
        <v>45682</v>
      </c>
      <c r="D6519" s="5">
        <v>9</v>
      </c>
    </row>
    <row r="6520" spans="1:4">
      <c r="A6520" s="4">
        <v>6519</v>
      </c>
      <c r="B6520" s="6">
        <v>253</v>
      </c>
      <c r="C6520" s="7">
        <v>45829</v>
      </c>
      <c r="D6520" s="5">
        <v>4</v>
      </c>
    </row>
    <row r="6521" spans="1:4">
      <c r="A6521" s="4">
        <v>6520</v>
      </c>
      <c r="B6521" s="6">
        <v>125</v>
      </c>
      <c r="C6521" s="7">
        <v>45746</v>
      </c>
      <c r="D6521" s="5">
        <v>12</v>
      </c>
    </row>
    <row r="6522" spans="1:4">
      <c r="A6522" s="4">
        <v>6521</v>
      </c>
      <c r="B6522" s="6">
        <v>61</v>
      </c>
      <c r="C6522" s="7">
        <v>45687</v>
      </c>
      <c r="D6522" s="5">
        <v>8</v>
      </c>
    </row>
    <row r="6523" spans="1:4">
      <c r="A6523" s="4">
        <v>6522</v>
      </c>
      <c r="B6523" s="6">
        <v>56</v>
      </c>
      <c r="C6523" s="7">
        <v>45740</v>
      </c>
      <c r="D6523" s="5">
        <v>7</v>
      </c>
    </row>
    <row r="6524" spans="1:4">
      <c r="A6524" s="4">
        <v>6523</v>
      </c>
      <c r="B6524" s="6">
        <v>256</v>
      </c>
      <c r="C6524" s="7">
        <v>45692</v>
      </c>
      <c r="D6524" s="5">
        <v>11</v>
      </c>
    </row>
    <row r="6525" spans="1:4">
      <c r="A6525" s="4">
        <v>6524</v>
      </c>
      <c r="B6525" s="6">
        <v>68</v>
      </c>
      <c r="C6525" s="7">
        <v>45682</v>
      </c>
      <c r="D6525" s="5">
        <v>8</v>
      </c>
    </row>
    <row r="6526" spans="1:4">
      <c r="A6526" s="4">
        <v>6525</v>
      </c>
      <c r="B6526" s="6">
        <v>356</v>
      </c>
      <c r="C6526" s="7">
        <v>45687</v>
      </c>
      <c r="D6526" s="5">
        <v>6</v>
      </c>
    </row>
    <row r="6527" spans="1:4">
      <c r="A6527" s="4">
        <v>6526</v>
      </c>
      <c r="B6527" s="6">
        <v>123</v>
      </c>
      <c r="C6527" s="7">
        <v>45838</v>
      </c>
      <c r="D6527" s="5">
        <v>4</v>
      </c>
    </row>
    <row r="6528" spans="1:4">
      <c r="A6528" s="4">
        <v>6527</v>
      </c>
      <c r="B6528" s="6">
        <v>232</v>
      </c>
      <c r="C6528" s="7">
        <v>45722</v>
      </c>
      <c r="D6528" s="5">
        <v>5</v>
      </c>
    </row>
    <row r="6529" spans="1:4">
      <c r="A6529" s="4">
        <v>6528</v>
      </c>
      <c r="B6529" s="6">
        <v>110</v>
      </c>
      <c r="C6529" s="7">
        <v>45697</v>
      </c>
      <c r="D6529" s="5">
        <v>12</v>
      </c>
    </row>
    <row r="6530" spans="1:4">
      <c r="A6530" s="4">
        <v>6529</v>
      </c>
      <c r="B6530" s="6">
        <v>176</v>
      </c>
      <c r="C6530" s="7">
        <v>45731</v>
      </c>
      <c r="D6530" s="5">
        <v>8</v>
      </c>
    </row>
    <row r="6531" spans="1:4">
      <c r="A6531" s="4">
        <v>6530</v>
      </c>
      <c r="B6531" s="6">
        <v>378</v>
      </c>
      <c r="C6531" s="7">
        <v>45782</v>
      </c>
      <c r="D6531" s="5">
        <v>4</v>
      </c>
    </row>
    <row r="6532" spans="1:4">
      <c r="A6532" s="4">
        <v>6531</v>
      </c>
      <c r="B6532" s="6">
        <v>165</v>
      </c>
      <c r="C6532" s="7">
        <v>45669</v>
      </c>
      <c r="D6532" s="5">
        <v>11</v>
      </c>
    </row>
    <row r="6533" spans="1:4">
      <c r="A6533" s="4">
        <v>6532</v>
      </c>
      <c r="B6533" s="6">
        <v>167</v>
      </c>
      <c r="C6533" s="7">
        <v>45809</v>
      </c>
      <c r="D6533" s="5">
        <v>5</v>
      </c>
    </row>
    <row r="6534" spans="1:4">
      <c r="A6534" s="4">
        <v>6533</v>
      </c>
      <c r="B6534" s="6">
        <v>54</v>
      </c>
      <c r="C6534" s="7">
        <v>45719</v>
      </c>
      <c r="D6534" s="5">
        <v>10</v>
      </c>
    </row>
    <row r="6535" spans="1:4">
      <c r="A6535" s="4">
        <v>6534</v>
      </c>
      <c r="B6535" s="6">
        <v>41</v>
      </c>
      <c r="C6535" s="7">
        <v>45820</v>
      </c>
      <c r="D6535" s="5">
        <v>7</v>
      </c>
    </row>
    <row r="6536" spans="1:4">
      <c r="A6536" s="4">
        <v>6535</v>
      </c>
      <c r="B6536" s="6">
        <v>128</v>
      </c>
      <c r="C6536" s="7">
        <v>45783</v>
      </c>
      <c r="D6536" s="5">
        <v>7</v>
      </c>
    </row>
    <row r="6537" spans="1:4">
      <c r="A6537" s="4">
        <v>6536</v>
      </c>
      <c r="B6537" s="6">
        <v>105</v>
      </c>
      <c r="C6537" s="7">
        <v>45737</v>
      </c>
      <c r="D6537" s="5">
        <v>6</v>
      </c>
    </row>
    <row r="6538" spans="1:4">
      <c r="A6538" s="4">
        <v>6537</v>
      </c>
      <c r="B6538" s="6">
        <v>189</v>
      </c>
      <c r="C6538" s="7">
        <v>45695</v>
      </c>
      <c r="D6538" s="5">
        <v>6</v>
      </c>
    </row>
    <row r="6539" spans="1:4">
      <c r="A6539" s="4">
        <v>6538</v>
      </c>
      <c r="B6539" s="6">
        <v>128</v>
      </c>
      <c r="C6539" s="7">
        <v>45692</v>
      </c>
      <c r="D6539" s="5">
        <v>10</v>
      </c>
    </row>
    <row r="6540" spans="1:4">
      <c r="A6540" s="4">
        <v>6539</v>
      </c>
      <c r="B6540" s="6">
        <v>67</v>
      </c>
      <c r="C6540" s="7">
        <v>45710</v>
      </c>
      <c r="D6540" s="5">
        <v>7</v>
      </c>
    </row>
    <row r="6541" spans="1:4">
      <c r="A6541" s="4">
        <v>6540</v>
      </c>
      <c r="B6541" s="6">
        <v>32</v>
      </c>
      <c r="C6541" s="7">
        <v>45768</v>
      </c>
      <c r="D6541" s="5">
        <v>4</v>
      </c>
    </row>
    <row r="6542" spans="1:4">
      <c r="A6542" s="4">
        <v>6541</v>
      </c>
      <c r="B6542" s="6">
        <v>42</v>
      </c>
      <c r="C6542" s="7">
        <v>45834</v>
      </c>
      <c r="D6542" s="5">
        <v>5</v>
      </c>
    </row>
    <row r="6543" spans="1:4">
      <c r="A6543" s="4">
        <v>6542</v>
      </c>
      <c r="B6543" s="6">
        <v>276</v>
      </c>
      <c r="C6543" s="7">
        <v>45738</v>
      </c>
      <c r="D6543" s="5">
        <v>10</v>
      </c>
    </row>
    <row r="6544" spans="1:4">
      <c r="A6544" s="4">
        <v>6543</v>
      </c>
      <c r="B6544" s="6">
        <v>111</v>
      </c>
      <c r="C6544" s="7">
        <v>45699</v>
      </c>
      <c r="D6544" s="5">
        <v>8</v>
      </c>
    </row>
    <row r="6545" spans="1:4">
      <c r="A6545" s="4">
        <v>6544</v>
      </c>
      <c r="B6545" s="6">
        <v>13</v>
      </c>
      <c r="C6545" s="7">
        <v>45726</v>
      </c>
      <c r="D6545" s="5">
        <v>11</v>
      </c>
    </row>
    <row r="6546" spans="1:4">
      <c r="A6546" s="4">
        <v>6545</v>
      </c>
      <c r="B6546" s="6">
        <v>97</v>
      </c>
      <c r="C6546" s="7">
        <v>45766</v>
      </c>
      <c r="D6546" s="5">
        <v>7</v>
      </c>
    </row>
    <row r="6547" spans="1:4">
      <c r="A6547" s="4">
        <v>6546</v>
      </c>
      <c r="B6547" s="6">
        <v>327</v>
      </c>
      <c r="C6547" s="7">
        <v>45777</v>
      </c>
      <c r="D6547" s="5">
        <v>8</v>
      </c>
    </row>
    <row r="6548" spans="1:4">
      <c r="A6548" s="4">
        <v>6547</v>
      </c>
      <c r="B6548" s="6">
        <v>289</v>
      </c>
      <c r="C6548" s="7">
        <v>45660</v>
      </c>
      <c r="D6548" s="5">
        <v>9</v>
      </c>
    </row>
    <row r="6549" spans="1:4">
      <c r="A6549" s="4">
        <v>6548</v>
      </c>
      <c r="B6549" s="6">
        <v>299</v>
      </c>
      <c r="C6549" s="7">
        <v>45739</v>
      </c>
      <c r="D6549" s="5">
        <v>7</v>
      </c>
    </row>
    <row r="6550" spans="1:4">
      <c r="A6550" s="4">
        <v>6549</v>
      </c>
      <c r="B6550" s="6">
        <v>284</v>
      </c>
      <c r="C6550" s="7">
        <v>45828</v>
      </c>
      <c r="D6550" s="5">
        <v>12</v>
      </c>
    </row>
    <row r="6551" spans="1:4">
      <c r="A6551" s="4">
        <v>6550</v>
      </c>
      <c r="B6551" s="6">
        <v>252</v>
      </c>
      <c r="C6551" s="7">
        <v>45667</v>
      </c>
      <c r="D6551" s="5">
        <v>6</v>
      </c>
    </row>
    <row r="6552" spans="1:4">
      <c r="A6552" s="4">
        <v>6551</v>
      </c>
      <c r="B6552" s="6">
        <v>394</v>
      </c>
      <c r="C6552" s="7">
        <v>45791</v>
      </c>
      <c r="D6552" s="5">
        <v>12</v>
      </c>
    </row>
    <row r="6553" spans="1:4">
      <c r="A6553" s="4">
        <v>6552</v>
      </c>
      <c r="B6553" s="6">
        <v>264</v>
      </c>
      <c r="C6553" s="7">
        <v>45659</v>
      </c>
      <c r="D6553" s="5">
        <v>10</v>
      </c>
    </row>
    <row r="6554" spans="1:4">
      <c r="A6554" s="4">
        <v>6553</v>
      </c>
      <c r="B6554" s="6">
        <v>81</v>
      </c>
      <c r="C6554" s="7">
        <v>45796</v>
      </c>
      <c r="D6554" s="5">
        <v>11</v>
      </c>
    </row>
    <row r="6555" spans="1:4">
      <c r="A6555" s="4">
        <v>6554</v>
      </c>
      <c r="B6555" s="6">
        <v>66</v>
      </c>
      <c r="C6555" s="7">
        <v>45697</v>
      </c>
      <c r="D6555" s="5">
        <v>9</v>
      </c>
    </row>
    <row r="6556" spans="1:4">
      <c r="A6556" s="4">
        <v>6555</v>
      </c>
      <c r="B6556" s="6">
        <v>268</v>
      </c>
      <c r="C6556" s="7">
        <v>45666</v>
      </c>
      <c r="D6556" s="5">
        <v>4</v>
      </c>
    </row>
    <row r="6557" spans="1:4">
      <c r="A6557" s="4">
        <v>6556</v>
      </c>
      <c r="B6557" s="6">
        <v>188</v>
      </c>
      <c r="C6557" s="7">
        <v>45693</v>
      </c>
      <c r="D6557" s="5">
        <v>12</v>
      </c>
    </row>
    <row r="6558" spans="1:4">
      <c r="A6558" s="4">
        <v>6557</v>
      </c>
      <c r="B6558" s="6">
        <v>281</v>
      </c>
      <c r="C6558" s="7">
        <v>45728</v>
      </c>
      <c r="D6558" s="5">
        <v>8</v>
      </c>
    </row>
    <row r="6559" spans="1:4">
      <c r="A6559" s="4">
        <v>6558</v>
      </c>
      <c r="B6559" s="6">
        <v>212</v>
      </c>
      <c r="C6559" s="7">
        <v>45710</v>
      </c>
      <c r="D6559" s="5">
        <v>7</v>
      </c>
    </row>
    <row r="6560" spans="1:4">
      <c r="A6560" s="4">
        <v>6559</v>
      </c>
      <c r="B6560" s="6">
        <v>38</v>
      </c>
      <c r="C6560" s="7">
        <v>45754</v>
      </c>
      <c r="D6560" s="5">
        <v>11</v>
      </c>
    </row>
    <row r="6561" spans="1:4">
      <c r="A6561" s="4">
        <v>6560</v>
      </c>
      <c r="B6561" s="6">
        <v>239</v>
      </c>
      <c r="C6561" s="7">
        <v>45722</v>
      </c>
      <c r="D6561" s="5">
        <v>8</v>
      </c>
    </row>
    <row r="6562" spans="1:4">
      <c r="A6562" s="4">
        <v>6561</v>
      </c>
      <c r="B6562" s="6">
        <v>6</v>
      </c>
      <c r="C6562" s="7">
        <v>45757</v>
      </c>
      <c r="D6562" s="5">
        <v>6</v>
      </c>
    </row>
    <row r="6563" spans="1:4">
      <c r="A6563" s="4">
        <v>6562</v>
      </c>
      <c r="B6563" s="6">
        <v>303</v>
      </c>
      <c r="C6563" s="7">
        <v>45770</v>
      </c>
      <c r="D6563" s="5">
        <v>4</v>
      </c>
    </row>
    <row r="6564" spans="1:4">
      <c r="A6564" s="4">
        <v>6563</v>
      </c>
      <c r="B6564" s="6">
        <v>146</v>
      </c>
      <c r="C6564" s="7">
        <v>45775</v>
      </c>
      <c r="D6564" s="5">
        <v>5</v>
      </c>
    </row>
    <row r="6565" spans="1:4">
      <c r="A6565" s="4">
        <v>6564</v>
      </c>
      <c r="B6565" s="6">
        <v>222</v>
      </c>
      <c r="C6565" s="7">
        <v>45776</v>
      </c>
      <c r="D6565" s="5">
        <v>12</v>
      </c>
    </row>
    <row r="6566" spans="1:4">
      <c r="A6566" s="4">
        <v>6565</v>
      </c>
      <c r="B6566" s="6">
        <v>64</v>
      </c>
      <c r="C6566" s="7">
        <v>45834</v>
      </c>
      <c r="D6566" s="5">
        <v>8</v>
      </c>
    </row>
    <row r="6567" spans="1:4">
      <c r="A6567" s="4">
        <v>6566</v>
      </c>
      <c r="B6567" s="6">
        <v>32</v>
      </c>
      <c r="C6567" s="7">
        <v>45825</v>
      </c>
      <c r="D6567" s="5">
        <v>4</v>
      </c>
    </row>
    <row r="6568" spans="1:4">
      <c r="A6568" s="4">
        <v>6567</v>
      </c>
      <c r="B6568" s="6">
        <v>327</v>
      </c>
      <c r="C6568" s="7">
        <v>45802</v>
      </c>
      <c r="D6568" s="5">
        <v>11</v>
      </c>
    </row>
    <row r="6569" spans="1:4">
      <c r="A6569" s="4">
        <v>6568</v>
      </c>
      <c r="B6569" s="6">
        <v>226</v>
      </c>
      <c r="C6569" s="7">
        <v>45833</v>
      </c>
      <c r="D6569" s="5">
        <v>5</v>
      </c>
    </row>
    <row r="6570" spans="1:4">
      <c r="A6570" s="4">
        <v>6569</v>
      </c>
      <c r="B6570" s="6">
        <v>29</v>
      </c>
      <c r="C6570" s="7">
        <v>45712</v>
      </c>
      <c r="D6570" s="5">
        <v>10</v>
      </c>
    </row>
    <row r="6571" spans="1:4">
      <c r="A6571" s="4">
        <v>6570</v>
      </c>
      <c r="B6571" s="6">
        <v>306</v>
      </c>
      <c r="C6571" s="7">
        <v>45777</v>
      </c>
      <c r="D6571" s="5">
        <v>7</v>
      </c>
    </row>
    <row r="6572" spans="1:4">
      <c r="A6572" s="4">
        <v>6571</v>
      </c>
      <c r="B6572" s="6">
        <v>167</v>
      </c>
      <c r="C6572" s="7">
        <v>45667</v>
      </c>
      <c r="D6572" s="5">
        <v>7</v>
      </c>
    </row>
    <row r="6573" spans="1:4">
      <c r="A6573" s="4">
        <v>6572</v>
      </c>
      <c r="B6573" s="6">
        <v>38</v>
      </c>
      <c r="C6573" s="7">
        <v>45666</v>
      </c>
      <c r="D6573" s="5">
        <v>6</v>
      </c>
    </row>
    <row r="6574" spans="1:4">
      <c r="A6574" s="4">
        <v>6573</v>
      </c>
      <c r="B6574" s="6">
        <v>32</v>
      </c>
      <c r="C6574" s="7">
        <v>45673</v>
      </c>
      <c r="D6574" s="5">
        <v>6</v>
      </c>
    </row>
    <row r="6575" spans="1:4">
      <c r="A6575" s="4">
        <v>6574</v>
      </c>
      <c r="B6575" s="6">
        <v>376</v>
      </c>
      <c r="C6575" s="7">
        <v>45690</v>
      </c>
      <c r="D6575" s="5">
        <v>10</v>
      </c>
    </row>
    <row r="6576" spans="1:4">
      <c r="A6576" s="4">
        <v>6575</v>
      </c>
      <c r="B6576" s="6">
        <v>189</v>
      </c>
      <c r="C6576" s="7">
        <v>45668</v>
      </c>
      <c r="D6576" s="5">
        <v>7</v>
      </c>
    </row>
    <row r="6577" spans="1:4">
      <c r="A6577" s="4">
        <v>6576</v>
      </c>
      <c r="B6577" s="6">
        <v>33</v>
      </c>
      <c r="C6577" s="7">
        <v>45809</v>
      </c>
      <c r="D6577" s="5">
        <v>4</v>
      </c>
    </row>
    <row r="6578" spans="1:4">
      <c r="A6578" s="4">
        <v>6577</v>
      </c>
      <c r="B6578" s="6">
        <v>261</v>
      </c>
      <c r="C6578" s="7">
        <v>45727</v>
      </c>
      <c r="D6578" s="5">
        <v>5</v>
      </c>
    </row>
    <row r="6579" spans="1:4">
      <c r="A6579" s="4">
        <v>6578</v>
      </c>
      <c r="B6579" s="6">
        <v>104</v>
      </c>
      <c r="C6579" s="7">
        <v>45680</v>
      </c>
      <c r="D6579" s="5">
        <v>10</v>
      </c>
    </row>
    <row r="6580" spans="1:4">
      <c r="A6580" s="4">
        <v>6579</v>
      </c>
      <c r="B6580" s="6">
        <v>253</v>
      </c>
      <c r="C6580" s="7">
        <v>45665</v>
      </c>
      <c r="D6580" s="5">
        <v>8</v>
      </c>
    </row>
    <row r="6581" spans="1:4">
      <c r="A6581" s="4">
        <v>6580</v>
      </c>
      <c r="B6581" s="6">
        <v>322</v>
      </c>
      <c r="C6581" s="7">
        <v>45800</v>
      </c>
      <c r="D6581" s="5">
        <v>11</v>
      </c>
    </row>
    <row r="6582" spans="1:4">
      <c r="A6582" s="4">
        <v>6581</v>
      </c>
      <c r="B6582" s="6">
        <v>62</v>
      </c>
      <c r="C6582" s="7">
        <v>45784</v>
      </c>
      <c r="D6582" s="5">
        <v>7</v>
      </c>
    </row>
    <row r="6583" spans="1:4">
      <c r="A6583" s="4">
        <v>6582</v>
      </c>
      <c r="B6583" s="6">
        <v>341</v>
      </c>
      <c r="C6583" s="7">
        <v>45659</v>
      </c>
      <c r="D6583" s="5">
        <v>8</v>
      </c>
    </row>
    <row r="6584" spans="1:4">
      <c r="A6584" s="4">
        <v>6583</v>
      </c>
      <c r="B6584" s="6">
        <v>364</v>
      </c>
      <c r="C6584" s="7">
        <v>45803</v>
      </c>
      <c r="D6584" s="5">
        <v>9</v>
      </c>
    </row>
    <row r="6585" spans="1:4">
      <c r="A6585" s="4">
        <v>6584</v>
      </c>
      <c r="B6585" s="6">
        <v>194</v>
      </c>
      <c r="C6585" s="7">
        <v>45688</v>
      </c>
      <c r="D6585" s="5">
        <v>7</v>
      </c>
    </row>
    <row r="6586" spans="1:4">
      <c r="A6586" s="4">
        <v>6585</v>
      </c>
      <c r="B6586" s="6">
        <v>293</v>
      </c>
      <c r="C6586" s="7">
        <v>45723</v>
      </c>
      <c r="D6586" s="5">
        <v>12</v>
      </c>
    </row>
    <row r="6587" spans="1:4">
      <c r="A6587" s="4">
        <v>6586</v>
      </c>
      <c r="B6587" s="6">
        <v>82</v>
      </c>
      <c r="C6587" s="7">
        <v>45822</v>
      </c>
      <c r="D6587" s="5">
        <v>6</v>
      </c>
    </row>
    <row r="6588" spans="1:4">
      <c r="A6588" s="4">
        <v>6587</v>
      </c>
      <c r="B6588" s="6">
        <v>328</v>
      </c>
      <c r="C6588" s="7">
        <v>45712</v>
      </c>
      <c r="D6588" s="5">
        <v>12</v>
      </c>
    </row>
    <row r="6589" spans="1:4">
      <c r="A6589" s="4">
        <v>6588</v>
      </c>
      <c r="B6589" s="6">
        <v>159</v>
      </c>
      <c r="C6589" s="7">
        <v>45787</v>
      </c>
      <c r="D6589" s="5">
        <v>10</v>
      </c>
    </row>
    <row r="6590" spans="1:4">
      <c r="A6590" s="4">
        <v>6589</v>
      </c>
      <c r="B6590" s="6">
        <v>362</v>
      </c>
      <c r="C6590" s="7">
        <v>45661</v>
      </c>
      <c r="D6590" s="5">
        <v>11</v>
      </c>
    </row>
    <row r="6591" spans="1:4">
      <c r="A6591" s="4">
        <v>6590</v>
      </c>
      <c r="B6591" s="6">
        <v>311</v>
      </c>
      <c r="C6591" s="7">
        <v>45675</v>
      </c>
      <c r="D6591" s="5">
        <v>9</v>
      </c>
    </row>
    <row r="6592" spans="1:4">
      <c r="A6592" s="4">
        <v>6591</v>
      </c>
      <c r="B6592" s="6">
        <v>85</v>
      </c>
      <c r="C6592" s="7">
        <v>45831</v>
      </c>
      <c r="D6592" s="5">
        <v>4</v>
      </c>
    </row>
    <row r="6593" spans="1:4">
      <c r="A6593" s="4">
        <v>6592</v>
      </c>
      <c r="B6593" s="6">
        <v>153</v>
      </c>
      <c r="C6593" s="7">
        <v>45783</v>
      </c>
      <c r="D6593" s="5">
        <v>12</v>
      </c>
    </row>
    <row r="6594" spans="1:4">
      <c r="A6594" s="4">
        <v>6593</v>
      </c>
      <c r="B6594" s="6">
        <v>271</v>
      </c>
      <c r="C6594" s="7">
        <v>45699</v>
      </c>
      <c r="D6594" s="5">
        <v>8</v>
      </c>
    </row>
    <row r="6595" spans="1:4">
      <c r="A6595" s="4">
        <v>6594</v>
      </c>
      <c r="B6595" s="6">
        <v>53</v>
      </c>
      <c r="C6595" s="7">
        <v>45718</v>
      </c>
      <c r="D6595" s="5">
        <v>7</v>
      </c>
    </row>
    <row r="6596" spans="1:4">
      <c r="A6596" s="4">
        <v>6595</v>
      </c>
      <c r="B6596" s="6">
        <v>354</v>
      </c>
      <c r="C6596" s="7">
        <v>45721</v>
      </c>
      <c r="D6596" s="5">
        <v>11</v>
      </c>
    </row>
    <row r="6597" spans="1:4">
      <c r="A6597" s="4">
        <v>6596</v>
      </c>
      <c r="B6597" s="6">
        <v>171</v>
      </c>
      <c r="C6597" s="7">
        <v>45745</v>
      </c>
      <c r="D6597" s="5">
        <v>8</v>
      </c>
    </row>
    <row r="6598" spans="1:4">
      <c r="A6598" s="4">
        <v>6597</v>
      </c>
      <c r="B6598" s="6">
        <v>7</v>
      </c>
      <c r="C6598" s="7">
        <v>45732</v>
      </c>
      <c r="D6598" s="5">
        <v>6</v>
      </c>
    </row>
    <row r="6599" spans="1:4">
      <c r="A6599" s="4">
        <v>6598</v>
      </c>
      <c r="B6599" s="6">
        <v>80</v>
      </c>
      <c r="C6599" s="7">
        <v>45830</v>
      </c>
      <c r="D6599" s="5">
        <v>4</v>
      </c>
    </row>
    <row r="6600" spans="1:4">
      <c r="A6600" s="4">
        <v>6599</v>
      </c>
      <c r="B6600" s="6">
        <v>100</v>
      </c>
      <c r="C6600" s="7">
        <v>45817</v>
      </c>
      <c r="D6600" s="5">
        <v>5</v>
      </c>
    </row>
    <row r="6601" spans="1:4">
      <c r="A6601" s="4">
        <v>6600</v>
      </c>
      <c r="B6601" s="6">
        <v>24</v>
      </c>
      <c r="C6601" s="7">
        <v>45709</v>
      </c>
      <c r="D6601" s="5">
        <v>12</v>
      </c>
    </row>
    <row r="6602" spans="1:4">
      <c r="A6602" s="4">
        <v>6601</v>
      </c>
      <c r="B6602" s="6">
        <v>185</v>
      </c>
      <c r="C6602" s="7">
        <v>45700</v>
      </c>
      <c r="D6602" s="5">
        <v>8</v>
      </c>
    </row>
    <row r="6603" spans="1:4">
      <c r="A6603" s="4">
        <v>6602</v>
      </c>
      <c r="B6603" s="6">
        <v>327</v>
      </c>
      <c r="C6603" s="7">
        <v>45682</v>
      </c>
      <c r="D6603" s="5">
        <v>4</v>
      </c>
    </row>
    <row r="6604" spans="1:4">
      <c r="A6604" s="4">
        <v>6603</v>
      </c>
      <c r="B6604" s="6">
        <v>159</v>
      </c>
      <c r="C6604" s="7">
        <v>45690</v>
      </c>
      <c r="D6604" s="5">
        <v>11</v>
      </c>
    </row>
    <row r="6605" spans="1:4">
      <c r="A6605" s="4">
        <v>6604</v>
      </c>
      <c r="B6605" s="6">
        <v>327</v>
      </c>
      <c r="C6605" s="7">
        <v>45750</v>
      </c>
      <c r="D6605" s="5">
        <v>5</v>
      </c>
    </row>
    <row r="6606" spans="1:4">
      <c r="A6606" s="4">
        <v>6605</v>
      </c>
      <c r="B6606" s="6">
        <v>387</v>
      </c>
      <c r="C6606" s="7">
        <v>45742</v>
      </c>
      <c r="D6606" s="5">
        <v>10</v>
      </c>
    </row>
    <row r="6607" spans="1:4">
      <c r="A6607" s="4">
        <v>6606</v>
      </c>
      <c r="B6607" s="6">
        <v>278</v>
      </c>
      <c r="C6607" s="7">
        <v>45817</v>
      </c>
      <c r="D6607" s="5">
        <v>7</v>
      </c>
    </row>
    <row r="6608" spans="1:4">
      <c r="A6608" s="4">
        <v>6607</v>
      </c>
      <c r="B6608" s="6">
        <v>183</v>
      </c>
      <c r="C6608" s="7">
        <v>45661</v>
      </c>
      <c r="D6608" s="5">
        <v>7</v>
      </c>
    </row>
    <row r="6609" spans="1:4">
      <c r="A6609" s="4">
        <v>6608</v>
      </c>
      <c r="B6609" s="6">
        <v>120</v>
      </c>
      <c r="C6609" s="7">
        <v>45810</v>
      </c>
      <c r="D6609" s="5">
        <v>6</v>
      </c>
    </row>
    <row r="6610" spans="1:4">
      <c r="A6610" s="4">
        <v>6609</v>
      </c>
      <c r="B6610" s="6">
        <v>5</v>
      </c>
      <c r="C6610" s="7">
        <v>45674</v>
      </c>
      <c r="D6610" s="5">
        <v>6</v>
      </c>
    </row>
    <row r="6611" spans="1:4">
      <c r="A6611" s="4">
        <v>6610</v>
      </c>
      <c r="B6611" s="6">
        <v>15</v>
      </c>
      <c r="C6611" s="7">
        <v>45678</v>
      </c>
      <c r="D6611" s="5">
        <v>10</v>
      </c>
    </row>
    <row r="6612" spans="1:4">
      <c r="A6612" s="4">
        <v>6611</v>
      </c>
      <c r="B6612" s="6">
        <v>210</v>
      </c>
      <c r="C6612" s="7">
        <v>45777</v>
      </c>
      <c r="D6612" s="5">
        <v>7</v>
      </c>
    </row>
    <row r="6613" spans="1:4">
      <c r="A6613" s="4">
        <v>6612</v>
      </c>
      <c r="B6613" s="6">
        <v>187</v>
      </c>
      <c r="C6613" s="7">
        <v>45778</v>
      </c>
      <c r="D6613" s="5">
        <v>4</v>
      </c>
    </row>
    <row r="6614" spans="1:4">
      <c r="A6614" s="4">
        <v>6613</v>
      </c>
      <c r="B6614" s="6">
        <v>286</v>
      </c>
      <c r="C6614" s="7">
        <v>45792</v>
      </c>
      <c r="D6614" s="5">
        <v>5</v>
      </c>
    </row>
    <row r="6615" spans="1:4">
      <c r="A6615" s="4">
        <v>6614</v>
      </c>
      <c r="B6615" s="6">
        <v>224</v>
      </c>
      <c r="C6615" s="7">
        <v>45800</v>
      </c>
      <c r="D6615" s="5">
        <v>10</v>
      </c>
    </row>
    <row r="6616" spans="1:4">
      <c r="A6616" s="4">
        <v>6615</v>
      </c>
      <c r="B6616" s="6">
        <v>288</v>
      </c>
      <c r="C6616" s="7">
        <v>45662</v>
      </c>
      <c r="D6616" s="5">
        <v>8</v>
      </c>
    </row>
    <row r="6617" spans="1:4">
      <c r="A6617" s="4">
        <v>6616</v>
      </c>
      <c r="B6617" s="6">
        <v>313</v>
      </c>
      <c r="C6617" s="7">
        <v>45678</v>
      </c>
      <c r="D6617" s="5">
        <v>11</v>
      </c>
    </row>
    <row r="6618" spans="1:4">
      <c r="A6618" s="4">
        <v>6617</v>
      </c>
      <c r="B6618" s="6">
        <v>336</v>
      </c>
      <c r="C6618" s="7">
        <v>45805</v>
      </c>
      <c r="D6618" s="5">
        <v>7</v>
      </c>
    </row>
    <row r="6619" spans="1:4">
      <c r="A6619" s="4">
        <v>6618</v>
      </c>
      <c r="B6619" s="6">
        <v>88</v>
      </c>
      <c r="C6619" s="7">
        <v>45728</v>
      </c>
      <c r="D6619" s="5">
        <v>8</v>
      </c>
    </row>
    <row r="6620" spans="1:4">
      <c r="A6620" s="4">
        <v>6619</v>
      </c>
      <c r="B6620" s="6">
        <v>366</v>
      </c>
      <c r="C6620" s="7">
        <v>45711</v>
      </c>
      <c r="D6620" s="5">
        <v>9</v>
      </c>
    </row>
    <row r="6621" spans="1:4">
      <c r="A6621" s="4">
        <v>6620</v>
      </c>
      <c r="B6621" s="6">
        <v>114</v>
      </c>
      <c r="C6621" s="7">
        <v>45735</v>
      </c>
      <c r="D6621" s="5">
        <v>7</v>
      </c>
    </row>
    <row r="6622" spans="1:4">
      <c r="A6622" s="4">
        <v>6621</v>
      </c>
      <c r="B6622" s="6">
        <v>318</v>
      </c>
      <c r="C6622" s="7">
        <v>45815</v>
      </c>
      <c r="D6622" s="5">
        <v>12</v>
      </c>
    </row>
    <row r="6623" spans="1:4">
      <c r="A6623" s="4">
        <v>6622</v>
      </c>
      <c r="B6623" s="6">
        <v>74</v>
      </c>
      <c r="C6623" s="7">
        <v>45799</v>
      </c>
      <c r="D6623" s="5">
        <v>6</v>
      </c>
    </row>
    <row r="6624" spans="1:4">
      <c r="A6624" s="4">
        <v>6623</v>
      </c>
      <c r="B6624" s="6">
        <v>354</v>
      </c>
      <c r="C6624" s="7">
        <v>45813</v>
      </c>
      <c r="D6624" s="5">
        <v>12</v>
      </c>
    </row>
    <row r="6625" spans="1:4">
      <c r="A6625" s="4">
        <v>6624</v>
      </c>
      <c r="B6625" s="6">
        <v>64</v>
      </c>
      <c r="C6625" s="7">
        <v>45714</v>
      </c>
      <c r="D6625" s="5">
        <v>10</v>
      </c>
    </row>
    <row r="6626" spans="1:4">
      <c r="A6626" s="4">
        <v>6625</v>
      </c>
      <c r="B6626" s="6">
        <v>15</v>
      </c>
      <c r="C6626" s="7">
        <v>45765</v>
      </c>
      <c r="D6626" s="5">
        <v>11</v>
      </c>
    </row>
    <row r="6627" spans="1:4">
      <c r="A6627" s="4">
        <v>6626</v>
      </c>
      <c r="B6627" s="6">
        <v>116</v>
      </c>
      <c r="C6627" s="7">
        <v>45695</v>
      </c>
      <c r="D6627" s="5">
        <v>9</v>
      </c>
    </row>
    <row r="6628" spans="1:4">
      <c r="A6628" s="4">
        <v>6627</v>
      </c>
      <c r="B6628" s="6">
        <v>69</v>
      </c>
      <c r="C6628" s="7">
        <v>45759</v>
      </c>
      <c r="D6628" s="5">
        <v>4</v>
      </c>
    </row>
    <row r="6629" spans="1:4">
      <c r="A6629" s="4">
        <v>6628</v>
      </c>
      <c r="B6629" s="6">
        <v>27</v>
      </c>
      <c r="C6629" s="7">
        <v>45815</v>
      </c>
      <c r="D6629" s="5">
        <v>12</v>
      </c>
    </row>
    <row r="6630" spans="1:4">
      <c r="A6630" s="4">
        <v>6629</v>
      </c>
      <c r="B6630" s="6">
        <v>30</v>
      </c>
      <c r="C6630" s="7">
        <v>45704</v>
      </c>
      <c r="D6630" s="5">
        <v>8</v>
      </c>
    </row>
    <row r="6631" spans="1:4">
      <c r="A6631" s="4">
        <v>6630</v>
      </c>
      <c r="B6631" s="6">
        <v>138</v>
      </c>
      <c r="C6631" s="7">
        <v>45713</v>
      </c>
      <c r="D6631" s="5">
        <v>7</v>
      </c>
    </row>
    <row r="6632" spans="1:4">
      <c r="A6632" s="4">
        <v>6631</v>
      </c>
      <c r="B6632" s="6">
        <v>306</v>
      </c>
      <c r="C6632" s="7">
        <v>45806</v>
      </c>
      <c r="D6632" s="5">
        <v>11</v>
      </c>
    </row>
    <row r="6633" spans="1:4">
      <c r="A6633" s="4">
        <v>6632</v>
      </c>
      <c r="B6633" s="6">
        <v>319</v>
      </c>
      <c r="C6633" s="7">
        <v>45727</v>
      </c>
      <c r="D6633" s="5">
        <v>8</v>
      </c>
    </row>
    <row r="6634" spans="1:4">
      <c r="A6634" s="4">
        <v>6633</v>
      </c>
      <c r="B6634" s="6">
        <v>30</v>
      </c>
      <c r="C6634" s="7">
        <v>45768</v>
      </c>
      <c r="D6634" s="5">
        <v>6</v>
      </c>
    </row>
    <row r="6635" spans="1:4">
      <c r="A6635" s="4">
        <v>6634</v>
      </c>
      <c r="B6635" s="6">
        <v>294</v>
      </c>
      <c r="C6635" s="7">
        <v>45775</v>
      </c>
      <c r="D6635" s="5">
        <v>4</v>
      </c>
    </row>
    <row r="6636" spans="1:4">
      <c r="A6636" s="4">
        <v>6635</v>
      </c>
      <c r="B6636" s="6">
        <v>293</v>
      </c>
      <c r="C6636" s="7">
        <v>45826</v>
      </c>
      <c r="D6636" s="5">
        <v>5</v>
      </c>
    </row>
    <row r="6637" spans="1:4">
      <c r="A6637" s="4">
        <v>6636</v>
      </c>
      <c r="B6637" s="6">
        <v>365</v>
      </c>
      <c r="C6637" s="7">
        <v>45813</v>
      </c>
      <c r="D6637" s="5">
        <v>12</v>
      </c>
    </row>
    <row r="6638" spans="1:4">
      <c r="A6638" s="4">
        <v>6637</v>
      </c>
      <c r="B6638" s="6">
        <v>225</v>
      </c>
      <c r="C6638" s="7">
        <v>45701</v>
      </c>
      <c r="D6638" s="5">
        <v>8</v>
      </c>
    </row>
    <row r="6639" spans="1:4">
      <c r="A6639" s="4">
        <v>6638</v>
      </c>
      <c r="B6639" s="6">
        <v>383</v>
      </c>
      <c r="C6639" s="7">
        <v>45837</v>
      </c>
      <c r="D6639" s="5">
        <v>4</v>
      </c>
    </row>
    <row r="6640" spans="1:4">
      <c r="A6640" s="4">
        <v>6639</v>
      </c>
      <c r="B6640" s="6">
        <v>293</v>
      </c>
      <c r="C6640" s="7">
        <v>45704</v>
      </c>
      <c r="D6640" s="5">
        <v>11</v>
      </c>
    </row>
    <row r="6641" spans="1:4">
      <c r="A6641" s="4">
        <v>6640</v>
      </c>
      <c r="B6641" s="6">
        <v>70</v>
      </c>
      <c r="C6641" s="7">
        <v>45728</v>
      </c>
      <c r="D6641" s="5">
        <v>5</v>
      </c>
    </row>
    <row r="6642" spans="1:4">
      <c r="A6642" s="4">
        <v>6641</v>
      </c>
      <c r="B6642" s="6">
        <v>292</v>
      </c>
      <c r="C6642" s="7">
        <v>45728</v>
      </c>
      <c r="D6642" s="5">
        <v>10</v>
      </c>
    </row>
    <row r="6643" spans="1:4">
      <c r="A6643" s="4">
        <v>6642</v>
      </c>
      <c r="B6643" s="6">
        <v>172</v>
      </c>
      <c r="C6643" s="7">
        <v>45684</v>
      </c>
      <c r="D6643" s="5">
        <v>7</v>
      </c>
    </row>
    <row r="6644" spans="1:4">
      <c r="A6644" s="4">
        <v>6643</v>
      </c>
      <c r="B6644" s="6">
        <v>236</v>
      </c>
      <c r="C6644" s="7">
        <v>45809</v>
      </c>
      <c r="D6644" s="5">
        <v>7</v>
      </c>
    </row>
    <row r="6645" spans="1:4">
      <c r="A6645" s="4">
        <v>6644</v>
      </c>
      <c r="B6645" s="6">
        <v>99</v>
      </c>
      <c r="C6645" s="7">
        <v>45834</v>
      </c>
      <c r="D6645" s="5">
        <v>6</v>
      </c>
    </row>
    <row r="6646" spans="1:4">
      <c r="A6646" s="4">
        <v>6645</v>
      </c>
      <c r="B6646" s="6">
        <v>37</v>
      </c>
      <c r="C6646" s="7">
        <v>45788</v>
      </c>
      <c r="D6646" s="5">
        <v>6</v>
      </c>
    </row>
    <row r="6647" spans="1:4">
      <c r="A6647" s="4">
        <v>6646</v>
      </c>
      <c r="B6647" s="6">
        <v>47</v>
      </c>
      <c r="C6647" s="7">
        <v>45740</v>
      </c>
      <c r="D6647" s="5">
        <v>10</v>
      </c>
    </row>
    <row r="6648" spans="1:4">
      <c r="A6648" s="4">
        <v>6647</v>
      </c>
      <c r="B6648" s="6">
        <v>129</v>
      </c>
      <c r="C6648" s="7">
        <v>45688</v>
      </c>
      <c r="D6648" s="5">
        <v>7</v>
      </c>
    </row>
    <row r="6649" spans="1:4">
      <c r="A6649" s="4">
        <v>6648</v>
      </c>
      <c r="B6649" s="6">
        <v>207</v>
      </c>
      <c r="C6649" s="7">
        <v>45728</v>
      </c>
      <c r="D6649" s="5">
        <v>4</v>
      </c>
    </row>
    <row r="6650" spans="1:4">
      <c r="A6650" s="4">
        <v>6649</v>
      </c>
      <c r="B6650" s="6">
        <v>76</v>
      </c>
      <c r="C6650" s="7">
        <v>45836</v>
      </c>
      <c r="D6650" s="5">
        <v>5</v>
      </c>
    </row>
    <row r="6651" spans="1:4">
      <c r="A6651" s="4">
        <v>6650</v>
      </c>
      <c r="B6651" s="6">
        <v>166</v>
      </c>
      <c r="C6651" s="7">
        <v>45764</v>
      </c>
      <c r="D6651" s="5">
        <v>10</v>
      </c>
    </row>
    <row r="6652" spans="1:4">
      <c r="A6652" s="4">
        <v>6651</v>
      </c>
      <c r="B6652" s="6">
        <v>316</v>
      </c>
      <c r="C6652" s="7">
        <v>45722</v>
      </c>
      <c r="D6652" s="5">
        <v>8</v>
      </c>
    </row>
    <row r="6653" spans="1:4">
      <c r="A6653" s="4">
        <v>6652</v>
      </c>
      <c r="B6653" s="6">
        <v>78</v>
      </c>
      <c r="C6653" s="7">
        <v>45822</v>
      </c>
      <c r="D6653" s="5">
        <v>11</v>
      </c>
    </row>
    <row r="6654" spans="1:4">
      <c r="A6654" s="4">
        <v>6653</v>
      </c>
      <c r="B6654" s="6">
        <v>312</v>
      </c>
      <c r="C6654" s="7">
        <v>45724</v>
      </c>
      <c r="D6654" s="5">
        <v>7</v>
      </c>
    </row>
    <row r="6655" spans="1:4">
      <c r="A6655" s="4">
        <v>6654</v>
      </c>
      <c r="B6655" s="6">
        <v>293</v>
      </c>
      <c r="C6655" s="7">
        <v>45706</v>
      </c>
      <c r="D6655" s="5">
        <v>8</v>
      </c>
    </row>
    <row r="6656" spans="1:4">
      <c r="A6656" s="4">
        <v>6655</v>
      </c>
      <c r="B6656" s="6">
        <v>302</v>
      </c>
      <c r="C6656" s="7">
        <v>45791</v>
      </c>
      <c r="D6656" s="5">
        <v>9</v>
      </c>
    </row>
    <row r="6657" spans="1:4">
      <c r="A6657" s="4">
        <v>6656</v>
      </c>
      <c r="B6657" s="6">
        <v>299</v>
      </c>
      <c r="C6657" s="7">
        <v>45781</v>
      </c>
      <c r="D6657" s="5">
        <v>7</v>
      </c>
    </row>
    <row r="6658" spans="1:4">
      <c r="A6658" s="4">
        <v>6657</v>
      </c>
      <c r="B6658" s="6">
        <v>31</v>
      </c>
      <c r="C6658" s="7">
        <v>45694</v>
      </c>
      <c r="D6658" s="5">
        <v>12</v>
      </c>
    </row>
    <row r="6659" spans="1:4">
      <c r="A6659" s="4">
        <v>6658</v>
      </c>
      <c r="B6659" s="6">
        <v>46</v>
      </c>
      <c r="C6659" s="7">
        <v>45809</v>
      </c>
      <c r="D6659" s="5">
        <v>6</v>
      </c>
    </row>
    <row r="6660" spans="1:4">
      <c r="A6660" s="4">
        <v>6659</v>
      </c>
      <c r="B6660" s="6">
        <v>313</v>
      </c>
      <c r="C6660" s="7">
        <v>45661</v>
      </c>
      <c r="D6660" s="5">
        <v>12</v>
      </c>
    </row>
    <row r="6661" spans="1:4">
      <c r="A6661" s="4">
        <v>6660</v>
      </c>
      <c r="B6661" s="6">
        <v>75</v>
      </c>
      <c r="C6661" s="7">
        <v>45793</v>
      </c>
      <c r="D6661" s="5">
        <v>10</v>
      </c>
    </row>
    <row r="6662" spans="1:4">
      <c r="A6662" s="4">
        <v>6661</v>
      </c>
      <c r="B6662" s="6">
        <v>395</v>
      </c>
      <c r="C6662" s="7">
        <v>45676</v>
      </c>
      <c r="D6662" s="5">
        <v>11</v>
      </c>
    </row>
    <row r="6663" spans="1:4">
      <c r="A6663" s="4">
        <v>6662</v>
      </c>
      <c r="B6663" s="6">
        <v>32</v>
      </c>
      <c r="C6663" s="7">
        <v>45762</v>
      </c>
      <c r="D6663" s="5">
        <v>9</v>
      </c>
    </row>
    <row r="6664" spans="1:4">
      <c r="A6664" s="4">
        <v>6663</v>
      </c>
      <c r="B6664" s="6">
        <v>10</v>
      </c>
      <c r="C6664" s="7">
        <v>45826</v>
      </c>
      <c r="D6664" s="5">
        <v>4</v>
      </c>
    </row>
    <row r="6665" spans="1:4">
      <c r="A6665" s="4">
        <v>6664</v>
      </c>
      <c r="B6665" s="6">
        <v>364</v>
      </c>
      <c r="C6665" s="7">
        <v>45817</v>
      </c>
      <c r="D6665" s="5">
        <v>12</v>
      </c>
    </row>
    <row r="6666" spans="1:4">
      <c r="A6666" s="4">
        <v>6665</v>
      </c>
      <c r="B6666" s="6">
        <v>176</v>
      </c>
      <c r="C6666" s="7">
        <v>45815</v>
      </c>
      <c r="D6666" s="5">
        <v>8</v>
      </c>
    </row>
    <row r="6667" spans="1:4">
      <c r="A6667" s="4">
        <v>6666</v>
      </c>
      <c r="B6667" s="6">
        <v>203</v>
      </c>
      <c r="C6667" s="7">
        <v>45685</v>
      </c>
      <c r="D6667" s="5">
        <v>7</v>
      </c>
    </row>
    <row r="6668" spans="1:4">
      <c r="A6668" s="4">
        <v>6667</v>
      </c>
      <c r="B6668" s="6">
        <v>297</v>
      </c>
      <c r="C6668" s="7">
        <v>45726</v>
      </c>
      <c r="D6668" s="5">
        <v>11</v>
      </c>
    </row>
    <row r="6669" spans="1:4">
      <c r="A6669" s="4">
        <v>6668</v>
      </c>
      <c r="B6669" s="6">
        <v>264</v>
      </c>
      <c r="C6669" s="7">
        <v>45771</v>
      </c>
      <c r="D6669" s="5">
        <v>8</v>
      </c>
    </row>
    <row r="6670" spans="1:4">
      <c r="A6670" s="4">
        <v>6669</v>
      </c>
      <c r="B6670" s="6">
        <v>116</v>
      </c>
      <c r="C6670" s="7">
        <v>45783</v>
      </c>
      <c r="D6670" s="5">
        <v>6</v>
      </c>
    </row>
    <row r="6671" spans="1:4">
      <c r="A6671" s="4">
        <v>6670</v>
      </c>
      <c r="B6671" s="6">
        <v>246</v>
      </c>
      <c r="C6671" s="7">
        <v>45805</v>
      </c>
      <c r="D6671" s="5">
        <v>4</v>
      </c>
    </row>
    <row r="6672" spans="1:4">
      <c r="A6672" s="4">
        <v>6671</v>
      </c>
      <c r="B6672" s="6">
        <v>44</v>
      </c>
      <c r="C6672" s="7">
        <v>45799</v>
      </c>
      <c r="D6672" s="5">
        <v>5</v>
      </c>
    </row>
    <row r="6673" spans="1:4">
      <c r="A6673" s="4">
        <v>6672</v>
      </c>
      <c r="B6673" s="6">
        <v>87</v>
      </c>
      <c r="C6673" s="7">
        <v>45744</v>
      </c>
      <c r="D6673" s="5">
        <v>12</v>
      </c>
    </row>
    <row r="6674" spans="1:4">
      <c r="A6674" s="4">
        <v>6673</v>
      </c>
      <c r="B6674" s="6">
        <v>246</v>
      </c>
      <c r="C6674" s="7">
        <v>45663</v>
      </c>
      <c r="D6674" s="5">
        <v>8</v>
      </c>
    </row>
    <row r="6675" spans="1:4">
      <c r="A6675" s="4">
        <v>6674</v>
      </c>
      <c r="B6675" s="6">
        <v>353</v>
      </c>
      <c r="C6675" s="7">
        <v>45682</v>
      </c>
      <c r="D6675" s="5">
        <v>4</v>
      </c>
    </row>
    <row r="6676" spans="1:4">
      <c r="A6676" s="4">
        <v>6675</v>
      </c>
      <c r="B6676" s="6">
        <v>360</v>
      </c>
      <c r="C6676" s="7">
        <v>45828</v>
      </c>
      <c r="D6676" s="5">
        <v>11</v>
      </c>
    </row>
    <row r="6677" spans="1:4">
      <c r="A6677" s="4">
        <v>6676</v>
      </c>
      <c r="B6677" s="6">
        <v>144</v>
      </c>
      <c r="C6677" s="7">
        <v>45744</v>
      </c>
      <c r="D6677" s="5">
        <v>5</v>
      </c>
    </row>
    <row r="6678" spans="1:4">
      <c r="A6678" s="4">
        <v>6677</v>
      </c>
      <c r="B6678" s="6">
        <v>214</v>
      </c>
      <c r="C6678" s="7">
        <v>45689</v>
      </c>
      <c r="D6678" s="5">
        <v>10</v>
      </c>
    </row>
    <row r="6679" spans="1:4">
      <c r="A6679" s="4">
        <v>6678</v>
      </c>
      <c r="B6679" s="6">
        <v>259</v>
      </c>
      <c r="C6679" s="7">
        <v>45724</v>
      </c>
      <c r="D6679" s="5">
        <v>7</v>
      </c>
    </row>
    <row r="6680" spans="1:4">
      <c r="A6680" s="4">
        <v>6679</v>
      </c>
      <c r="B6680" s="6">
        <v>378</v>
      </c>
      <c r="C6680" s="7">
        <v>45661</v>
      </c>
      <c r="D6680" s="5">
        <v>7</v>
      </c>
    </row>
    <row r="6681" spans="1:4">
      <c r="A6681" s="4">
        <v>6680</v>
      </c>
      <c r="B6681" s="6">
        <v>262</v>
      </c>
      <c r="C6681" s="7">
        <v>45658</v>
      </c>
      <c r="D6681" s="5">
        <v>6</v>
      </c>
    </row>
    <row r="6682" spans="1:4">
      <c r="A6682" s="4">
        <v>6681</v>
      </c>
      <c r="B6682" s="6">
        <v>277</v>
      </c>
      <c r="C6682" s="7">
        <v>45661</v>
      </c>
      <c r="D6682" s="5">
        <v>6</v>
      </c>
    </row>
    <row r="6683" spans="1:4">
      <c r="A6683" s="4">
        <v>6682</v>
      </c>
      <c r="B6683" s="6">
        <v>313</v>
      </c>
      <c r="C6683" s="7">
        <v>45770</v>
      </c>
      <c r="D6683" s="5">
        <v>10</v>
      </c>
    </row>
    <row r="6684" spans="1:4">
      <c r="A6684" s="4">
        <v>6683</v>
      </c>
      <c r="B6684" s="6">
        <v>29</v>
      </c>
      <c r="C6684" s="7">
        <v>45770</v>
      </c>
      <c r="D6684" s="5">
        <v>7</v>
      </c>
    </row>
    <row r="6685" spans="1:4">
      <c r="A6685" s="4">
        <v>6684</v>
      </c>
      <c r="B6685" s="6">
        <v>240</v>
      </c>
      <c r="C6685" s="7">
        <v>45834</v>
      </c>
      <c r="D6685" s="5">
        <v>4</v>
      </c>
    </row>
    <row r="6686" spans="1:4">
      <c r="A6686" s="4">
        <v>6685</v>
      </c>
      <c r="B6686" s="6">
        <v>107</v>
      </c>
      <c r="C6686" s="7">
        <v>45798</v>
      </c>
      <c r="D6686" s="5">
        <v>5</v>
      </c>
    </row>
    <row r="6687" spans="1:4">
      <c r="A6687" s="4">
        <v>6686</v>
      </c>
      <c r="B6687" s="6">
        <v>190</v>
      </c>
      <c r="C6687" s="7">
        <v>45713</v>
      </c>
      <c r="D6687" s="5">
        <v>10</v>
      </c>
    </row>
    <row r="6688" spans="1:4">
      <c r="A6688" s="4">
        <v>6687</v>
      </c>
      <c r="B6688" s="6">
        <v>366</v>
      </c>
      <c r="C6688" s="7">
        <v>45682</v>
      </c>
      <c r="D6688" s="5">
        <v>8</v>
      </c>
    </row>
    <row r="6689" spans="1:4">
      <c r="A6689" s="4">
        <v>6688</v>
      </c>
      <c r="B6689" s="6">
        <v>372</v>
      </c>
      <c r="C6689" s="7">
        <v>45671</v>
      </c>
      <c r="D6689" s="5">
        <v>11</v>
      </c>
    </row>
    <row r="6690" spans="1:4">
      <c r="A6690" s="4">
        <v>6689</v>
      </c>
      <c r="B6690" s="6">
        <v>112</v>
      </c>
      <c r="C6690" s="7">
        <v>45703</v>
      </c>
      <c r="D6690" s="5">
        <v>7</v>
      </c>
    </row>
    <row r="6691" spans="1:4">
      <c r="A6691" s="4">
        <v>6690</v>
      </c>
      <c r="B6691" s="6">
        <v>60</v>
      </c>
      <c r="C6691" s="7">
        <v>45806</v>
      </c>
      <c r="D6691" s="5">
        <v>8</v>
      </c>
    </row>
    <row r="6692" spans="1:4">
      <c r="A6692" s="4">
        <v>6691</v>
      </c>
      <c r="B6692" s="6">
        <v>165</v>
      </c>
      <c r="C6692" s="7">
        <v>45672</v>
      </c>
      <c r="D6692" s="5">
        <v>9</v>
      </c>
    </row>
    <row r="6693" spans="1:4">
      <c r="A6693" s="4">
        <v>6692</v>
      </c>
      <c r="B6693" s="6">
        <v>251</v>
      </c>
      <c r="C6693" s="7">
        <v>45769</v>
      </c>
      <c r="D6693" s="5">
        <v>7</v>
      </c>
    </row>
    <row r="6694" spans="1:4">
      <c r="A6694" s="4">
        <v>6693</v>
      </c>
      <c r="B6694" s="6">
        <v>356</v>
      </c>
      <c r="C6694" s="7">
        <v>45767</v>
      </c>
      <c r="D6694" s="5">
        <v>12</v>
      </c>
    </row>
    <row r="6695" spans="1:4">
      <c r="A6695" s="4">
        <v>6694</v>
      </c>
      <c r="B6695" s="6">
        <v>128</v>
      </c>
      <c r="C6695" s="7">
        <v>45814</v>
      </c>
      <c r="D6695" s="5">
        <v>6</v>
      </c>
    </row>
    <row r="6696" spans="1:4">
      <c r="A6696" s="4">
        <v>6695</v>
      </c>
      <c r="B6696" s="6">
        <v>130</v>
      </c>
      <c r="C6696" s="7">
        <v>45661</v>
      </c>
      <c r="D6696" s="5">
        <v>12</v>
      </c>
    </row>
    <row r="6697" spans="1:4">
      <c r="A6697" s="4">
        <v>6696</v>
      </c>
      <c r="B6697" s="6">
        <v>269</v>
      </c>
      <c r="C6697" s="7">
        <v>45659</v>
      </c>
      <c r="D6697" s="5">
        <v>10</v>
      </c>
    </row>
    <row r="6698" spans="1:4">
      <c r="A6698" s="4">
        <v>6697</v>
      </c>
      <c r="B6698" s="6">
        <v>123</v>
      </c>
      <c r="C6698" s="7">
        <v>45664</v>
      </c>
      <c r="D6698" s="5">
        <v>11</v>
      </c>
    </row>
    <row r="6699" spans="1:4">
      <c r="A6699" s="4">
        <v>6698</v>
      </c>
      <c r="B6699" s="6">
        <v>137</v>
      </c>
      <c r="C6699" s="7">
        <v>45807</v>
      </c>
      <c r="D6699" s="5">
        <v>9</v>
      </c>
    </row>
    <row r="6700" spans="1:4">
      <c r="A6700" s="4">
        <v>6699</v>
      </c>
      <c r="B6700" s="6">
        <v>82</v>
      </c>
      <c r="C6700" s="7">
        <v>45662</v>
      </c>
      <c r="D6700" s="5">
        <v>4</v>
      </c>
    </row>
    <row r="6701" spans="1:4">
      <c r="A6701" s="4">
        <v>6700</v>
      </c>
      <c r="B6701" s="6">
        <v>139</v>
      </c>
      <c r="C6701" s="7">
        <v>45831</v>
      </c>
      <c r="D6701" s="5">
        <v>12</v>
      </c>
    </row>
    <row r="6702" spans="1:4">
      <c r="A6702" s="4">
        <v>6701</v>
      </c>
      <c r="B6702" s="6">
        <v>47</v>
      </c>
      <c r="C6702" s="7">
        <v>45824</v>
      </c>
      <c r="D6702" s="5">
        <v>8</v>
      </c>
    </row>
    <row r="6703" spans="1:4">
      <c r="A6703" s="4">
        <v>6702</v>
      </c>
      <c r="B6703" s="6">
        <v>336</v>
      </c>
      <c r="C6703" s="7">
        <v>45684</v>
      </c>
      <c r="D6703" s="5">
        <v>7</v>
      </c>
    </row>
    <row r="6704" spans="1:4">
      <c r="A6704" s="4">
        <v>6703</v>
      </c>
      <c r="B6704" s="6">
        <v>125</v>
      </c>
      <c r="C6704" s="7">
        <v>45696</v>
      </c>
      <c r="D6704" s="5">
        <v>11</v>
      </c>
    </row>
    <row r="6705" spans="1:4">
      <c r="A6705" s="4">
        <v>6704</v>
      </c>
      <c r="B6705" s="6">
        <v>320</v>
      </c>
      <c r="C6705" s="7">
        <v>45706</v>
      </c>
      <c r="D6705" s="5">
        <v>8</v>
      </c>
    </row>
    <row r="6706" spans="1:4">
      <c r="A6706" s="4">
        <v>6705</v>
      </c>
      <c r="B6706" s="6">
        <v>389</v>
      </c>
      <c r="C6706" s="7">
        <v>45669</v>
      </c>
      <c r="D6706" s="5">
        <v>6</v>
      </c>
    </row>
    <row r="6707" spans="1:4">
      <c r="A6707" s="4">
        <v>6706</v>
      </c>
      <c r="B6707" s="6">
        <v>126</v>
      </c>
      <c r="C6707" s="7">
        <v>45835</v>
      </c>
      <c r="D6707" s="5">
        <v>4</v>
      </c>
    </row>
    <row r="6708" spans="1:4">
      <c r="A6708" s="4">
        <v>6707</v>
      </c>
      <c r="B6708" s="6">
        <v>105</v>
      </c>
      <c r="C6708" s="7">
        <v>45781</v>
      </c>
      <c r="D6708" s="5">
        <v>5</v>
      </c>
    </row>
    <row r="6709" spans="1:4">
      <c r="A6709" s="4">
        <v>6708</v>
      </c>
      <c r="B6709" s="6">
        <v>138</v>
      </c>
      <c r="C6709" s="7">
        <v>45714</v>
      </c>
      <c r="D6709" s="5">
        <v>12</v>
      </c>
    </row>
    <row r="6710" spans="1:4">
      <c r="A6710" s="4">
        <v>6709</v>
      </c>
      <c r="B6710" s="6">
        <v>255</v>
      </c>
      <c r="C6710" s="7">
        <v>45668</v>
      </c>
      <c r="D6710" s="5">
        <v>8</v>
      </c>
    </row>
    <row r="6711" spans="1:4">
      <c r="A6711" s="4">
        <v>6710</v>
      </c>
      <c r="B6711" s="6">
        <v>139</v>
      </c>
      <c r="C6711" s="7">
        <v>45681</v>
      </c>
      <c r="D6711" s="5">
        <v>4</v>
      </c>
    </row>
    <row r="6712" spans="1:4">
      <c r="A6712" s="4">
        <v>6711</v>
      </c>
      <c r="B6712" s="6">
        <v>327</v>
      </c>
      <c r="C6712" s="7">
        <v>45732</v>
      </c>
      <c r="D6712" s="5">
        <v>11</v>
      </c>
    </row>
    <row r="6713" spans="1:4">
      <c r="A6713" s="4">
        <v>6712</v>
      </c>
      <c r="B6713" s="6">
        <v>372</v>
      </c>
      <c r="C6713" s="7">
        <v>45689</v>
      </c>
      <c r="D6713" s="5">
        <v>5</v>
      </c>
    </row>
    <row r="6714" spans="1:4">
      <c r="A6714" s="4">
        <v>6713</v>
      </c>
      <c r="B6714" s="6">
        <v>93</v>
      </c>
      <c r="C6714" s="7">
        <v>45705</v>
      </c>
      <c r="D6714" s="5">
        <v>10</v>
      </c>
    </row>
    <row r="6715" spans="1:4">
      <c r="A6715" s="4">
        <v>6714</v>
      </c>
      <c r="B6715" s="6">
        <v>351</v>
      </c>
      <c r="C6715" s="7">
        <v>45790</v>
      </c>
      <c r="D6715" s="5">
        <v>7</v>
      </c>
    </row>
    <row r="6716" spans="1:4">
      <c r="A6716" s="4">
        <v>6715</v>
      </c>
      <c r="B6716" s="6">
        <v>274</v>
      </c>
      <c r="C6716" s="7">
        <v>45692</v>
      </c>
      <c r="D6716" s="5">
        <v>7</v>
      </c>
    </row>
    <row r="6717" spans="1:4">
      <c r="A6717" s="4">
        <v>6716</v>
      </c>
      <c r="B6717" s="6">
        <v>367</v>
      </c>
      <c r="C6717" s="7">
        <v>45716</v>
      </c>
      <c r="D6717" s="5">
        <v>6</v>
      </c>
    </row>
    <row r="6718" spans="1:4">
      <c r="A6718" s="4">
        <v>6717</v>
      </c>
      <c r="B6718" s="6">
        <v>86</v>
      </c>
      <c r="C6718" s="7">
        <v>45744</v>
      </c>
      <c r="D6718" s="5">
        <v>6</v>
      </c>
    </row>
    <row r="6719" spans="1:4">
      <c r="A6719" s="4">
        <v>6718</v>
      </c>
      <c r="B6719" s="6">
        <v>395</v>
      </c>
      <c r="C6719" s="7">
        <v>45767</v>
      </c>
      <c r="D6719" s="5">
        <v>10</v>
      </c>
    </row>
    <row r="6720" spans="1:4">
      <c r="A6720" s="4">
        <v>6719</v>
      </c>
      <c r="B6720" s="6">
        <v>172</v>
      </c>
      <c r="C6720" s="7">
        <v>45686</v>
      </c>
      <c r="D6720" s="5">
        <v>7</v>
      </c>
    </row>
    <row r="6721" spans="1:4">
      <c r="A6721" s="4">
        <v>6720</v>
      </c>
      <c r="B6721" s="6">
        <v>289</v>
      </c>
      <c r="C6721" s="7">
        <v>45837</v>
      </c>
      <c r="D6721" s="5">
        <v>4</v>
      </c>
    </row>
    <row r="6722" spans="1:4">
      <c r="A6722" s="4">
        <v>6721</v>
      </c>
      <c r="B6722" s="6">
        <v>303</v>
      </c>
      <c r="C6722" s="7">
        <v>45834</v>
      </c>
      <c r="D6722" s="5">
        <v>5</v>
      </c>
    </row>
    <row r="6723" spans="1:4">
      <c r="A6723" s="4">
        <v>6722</v>
      </c>
      <c r="B6723" s="6">
        <v>343</v>
      </c>
      <c r="C6723" s="7">
        <v>45702</v>
      </c>
      <c r="D6723" s="5">
        <v>10</v>
      </c>
    </row>
    <row r="6724" spans="1:4">
      <c r="A6724" s="4">
        <v>6723</v>
      </c>
      <c r="B6724" s="6">
        <v>159</v>
      </c>
      <c r="C6724" s="7">
        <v>45741</v>
      </c>
      <c r="D6724" s="5">
        <v>8</v>
      </c>
    </row>
    <row r="6725" spans="1:4">
      <c r="A6725" s="4">
        <v>6724</v>
      </c>
      <c r="B6725" s="6">
        <v>90</v>
      </c>
      <c r="C6725" s="7">
        <v>45701</v>
      </c>
      <c r="D6725" s="5">
        <v>11</v>
      </c>
    </row>
    <row r="6726" spans="1:4">
      <c r="A6726" s="4">
        <v>6725</v>
      </c>
      <c r="B6726" s="6">
        <v>11</v>
      </c>
      <c r="C6726" s="7">
        <v>45729</v>
      </c>
      <c r="D6726" s="5">
        <v>7</v>
      </c>
    </row>
    <row r="6727" spans="1:4">
      <c r="A6727" s="4">
        <v>6726</v>
      </c>
      <c r="B6727" s="6">
        <v>112</v>
      </c>
      <c r="C6727" s="7">
        <v>45795</v>
      </c>
      <c r="D6727" s="5">
        <v>8</v>
      </c>
    </row>
    <row r="6728" spans="1:4">
      <c r="A6728" s="4">
        <v>6727</v>
      </c>
      <c r="B6728" s="6">
        <v>260</v>
      </c>
      <c r="C6728" s="7">
        <v>45777</v>
      </c>
      <c r="D6728" s="5">
        <v>9</v>
      </c>
    </row>
    <row r="6729" spans="1:4">
      <c r="A6729" s="4">
        <v>6728</v>
      </c>
      <c r="B6729" s="6">
        <v>25</v>
      </c>
      <c r="C6729" s="7">
        <v>45743</v>
      </c>
      <c r="D6729" s="5">
        <v>7</v>
      </c>
    </row>
    <row r="6730" spans="1:4">
      <c r="A6730" s="4">
        <v>6729</v>
      </c>
      <c r="B6730" s="6">
        <v>361</v>
      </c>
      <c r="C6730" s="7">
        <v>45661</v>
      </c>
      <c r="D6730" s="5">
        <v>12</v>
      </c>
    </row>
    <row r="6731" spans="1:4">
      <c r="A6731" s="4">
        <v>6730</v>
      </c>
      <c r="B6731" s="6">
        <v>347</v>
      </c>
      <c r="C6731" s="7">
        <v>45721</v>
      </c>
      <c r="D6731" s="5">
        <v>6</v>
      </c>
    </row>
    <row r="6732" spans="1:4">
      <c r="A6732" s="4">
        <v>6731</v>
      </c>
      <c r="B6732" s="6">
        <v>76</v>
      </c>
      <c r="C6732" s="7">
        <v>45705</v>
      </c>
      <c r="D6732" s="5">
        <v>12</v>
      </c>
    </row>
    <row r="6733" spans="1:4">
      <c r="A6733" s="4">
        <v>6732</v>
      </c>
      <c r="B6733" s="6">
        <v>130</v>
      </c>
      <c r="C6733" s="7">
        <v>45692</v>
      </c>
      <c r="D6733" s="5">
        <v>10</v>
      </c>
    </row>
    <row r="6734" spans="1:4">
      <c r="A6734" s="4">
        <v>6733</v>
      </c>
      <c r="B6734" s="6">
        <v>197</v>
      </c>
      <c r="C6734" s="7">
        <v>45728</v>
      </c>
      <c r="D6734" s="5">
        <v>11</v>
      </c>
    </row>
    <row r="6735" spans="1:4">
      <c r="A6735" s="4">
        <v>6734</v>
      </c>
      <c r="B6735" s="6">
        <v>125</v>
      </c>
      <c r="C6735" s="7">
        <v>45769</v>
      </c>
      <c r="D6735" s="5">
        <v>9</v>
      </c>
    </row>
    <row r="6736" spans="1:4">
      <c r="A6736" s="4">
        <v>6735</v>
      </c>
      <c r="B6736" s="6">
        <v>156</v>
      </c>
      <c r="C6736" s="7">
        <v>45796</v>
      </c>
      <c r="D6736" s="5">
        <v>4</v>
      </c>
    </row>
    <row r="6737" spans="1:4">
      <c r="A6737" s="4">
        <v>6736</v>
      </c>
      <c r="B6737" s="6">
        <v>274</v>
      </c>
      <c r="C6737" s="7">
        <v>45712</v>
      </c>
      <c r="D6737" s="5">
        <v>12</v>
      </c>
    </row>
    <row r="6738" spans="1:4">
      <c r="A6738" s="4">
        <v>6737</v>
      </c>
      <c r="B6738" s="6">
        <v>235</v>
      </c>
      <c r="C6738" s="7">
        <v>45708</v>
      </c>
      <c r="D6738" s="5">
        <v>8</v>
      </c>
    </row>
    <row r="6739" spans="1:4">
      <c r="A6739" s="4">
        <v>6738</v>
      </c>
      <c r="B6739" s="6">
        <v>55</v>
      </c>
      <c r="C6739" s="7">
        <v>45777</v>
      </c>
      <c r="D6739" s="5">
        <v>7</v>
      </c>
    </row>
    <row r="6740" spans="1:4">
      <c r="A6740" s="4">
        <v>6739</v>
      </c>
      <c r="B6740" s="6">
        <v>299</v>
      </c>
      <c r="C6740" s="7">
        <v>45828</v>
      </c>
      <c r="D6740" s="5">
        <v>11</v>
      </c>
    </row>
    <row r="6741" spans="1:4">
      <c r="A6741" s="4">
        <v>6740</v>
      </c>
      <c r="B6741" s="6">
        <v>241</v>
      </c>
      <c r="C6741" s="7">
        <v>45701</v>
      </c>
      <c r="D6741" s="5">
        <v>8</v>
      </c>
    </row>
    <row r="6742" spans="1:4">
      <c r="A6742" s="4">
        <v>6741</v>
      </c>
      <c r="B6742" s="6">
        <v>392</v>
      </c>
      <c r="C6742" s="7">
        <v>45808</v>
      </c>
      <c r="D6742" s="5">
        <v>6</v>
      </c>
    </row>
    <row r="6743" spans="1:4">
      <c r="A6743" s="4">
        <v>6742</v>
      </c>
      <c r="B6743" s="6">
        <v>40</v>
      </c>
      <c r="C6743" s="7">
        <v>45769</v>
      </c>
      <c r="D6743" s="5">
        <v>4</v>
      </c>
    </row>
    <row r="6744" spans="1:4">
      <c r="A6744" s="4">
        <v>6743</v>
      </c>
      <c r="B6744" s="6">
        <v>394</v>
      </c>
      <c r="C6744" s="7">
        <v>45698</v>
      </c>
      <c r="D6744" s="5">
        <v>5</v>
      </c>
    </row>
    <row r="6745" spans="1:4">
      <c r="A6745" s="4">
        <v>6744</v>
      </c>
      <c r="B6745" s="6">
        <v>230</v>
      </c>
      <c r="C6745" s="7">
        <v>45742</v>
      </c>
      <c r="D6745" s="5">
        <v>12</v>
      </c>
    </row>
    <row r="6746" spans="1:4">
      <c r="A6746" s="4">
        <v>6745</v>
      </c>
      <c r="B6746" s="6">
        <v>282</v>
      </c>
      <c r="C6746" s="7">
        <v>45779</v>
      </c>
      <c r="D6746" s="5">
        <v>8</v>
      </c>
    </row>
    <row r="6747" spans="1:4">
      <c r="A6747" s="4">
        <v>6746</v>
      </c>
      <c r="B6747" s="6">
        <v>154</v>
      </c>
      <c r="C6747" s="7">
        <v>45659</v>
      </c>
      <c r="D6747" s="5">
        <v>4</v>
      </c>
    </row>
    <row r="6748" spans="1:4">
      <c r="A6748" s="4">
        <v>6747</v>
      </c>
      <c r="B6748" s="6">
        <v>133</v>
      </c>
      <c r="C6748" s="7">
        <v>45699</v>
      </c>
      <c r="D6748" s="5">
        <v>11</v>
      </c>
    </row>
    <row r="6749" spans="1:4">
      <c r="A6749" s="4">
        <v>6748</v>
      </c>
      <c r="B6749" s="6">
        <v>362</v>
      </c>
      <c r="C6749" s="7">
        <v>45677</v>
      </c>
      <c r="D6749" s="5">
        <v>5</v>
      </c>
    </row>
    <row r="6750" spans="1:4">
      <c r="A6750" s="4">
        <v>6749</v>
      </c>
      <c r="B6750" s="6">
        <v>134</v>
      </c>
      <c r="C6750" s="7">
        <v>45789</v>
      </c>
      <c r="D6750" s="5">
        <v>10</v>
      </c>
    </row>
    <row r="6751" spans="1:4">
      <c r="A6751" s="4">
        <v>6750</v>
      </c>
      <c r="B6751" s="6">
        <v>152</v>
      </c>
      <c r="C6751" s="7">
        <v>45751</v>
      </c>
      <c r="D6751" s="5">
        <v>7</v>
      </c>
    </row>
    <row r="6752" spans="1:4">
      <c r="A6752" s="4">
        <v>6751</v>
      </c>
      <c r="B6752" s="6">
        <v>97</v>
      </c>
      <c r="C6752" s="7">
        <v>45739</v>
      </c>
      <c r="D6752" s="5">
        <v>7</v>
      </c>
    </row>
    <row r="6753" spans="1:4">
      <c r="A6753" s="4">
        <v>6752</v>
      </c>
      <c r="B6753" s="6">
        <v>209</v>
      </c>
      <c r="C6753" s="7">
        <v>45774</v>
      </c>
      <c r="D6753" s="5">
        <v>6</v>
      </c>
    </row>
    <row r="6754" spans="1:4">
      <c r="A6754" s="4">
        <v>6753</v>
      </c>
      <c r="B6754" s="6">
        <v>153</v>
      </c>
      <c r="C6754" s="7">
        <v>45822</v>
      </c>
      <c r="D6754" s="5">
        <v>6</v>
      </c>
    </row>
    <row r="6755" spans="1:4">
      <c r="A6755" s="4">
        <v>6754</v>
      </c>
      <c r="B6755" s="6">
        <v>171</v>
      </c>
      <c r="C6755" s="7">
        <v>45694</v>
      </c>
      <c r="D6755" s="5">
        <v>10</v>
      </c>
    </row>
    <row r="6756" spans="1:4">
      <c r="A6756" s="4">
        <v>6755</v>
      </c>
      <c r="B6756" s="6">
        <v>49</v>
      </c>
      <c r="C6756" s="7">
        <v>45675</v>
      </c>
      <c r="D6756" s="5">
        <v>7</v>
      </c>
    </row>
    <row r="6757" spans="1:4">
      <c r="A6757" s="4">
        <v>6756</v>
      </c>
      <c r="B6757" s="6">
        <v>123</v>
      </c>
      <c r="C6757" s="7">
        <v>45770</v>
      </c>
      <c r="D6757" s="5">
        <v>4</v>
      </c>
    </row>
    <row r="6758" spans="1:4">
      <c r="A6758" s="4">
        <v>6757</v>
      </c>
      <c r="B6758" s="6">
        <v>186</v>
      </c>
      <c r="C6758" s="7">
        <v>45798</v>
      </c>
      <c r="D6758" s="5">
        <v>5</v>
      </c>
    </row>
    <row r="6759" spans="1:4">
      <c r="A6759" s="4">
        <v>6758</v>
      </c>
      <c r="B6759" s="6">
        <v>55</v>
      </c>
      <c r="C6759" s="7">
        <v>45827</v>
      </c>
      <c r="D6759" s="5">
        <v>10</v>
      </c>
    </row>
    <row r="6760" spans="1:4">
      <c r="A6760" s="4">
        <v>6759</v>
      </c>
      <c r="B6760" s="6">
        <v>193</v>
      </c>
      <c r="C6760" s="7">
        <v>45669</v>
      </c>
      <c r="D6760" s="5">
        <v>8</v>
      </c>
    </row>
    <row r="6761" spans="1:4">
      <c r="A6761" s="4">
        <v>6760</v>
      </c>
      <c r="B6761" s="6">
        <v>118</v>
      </c>
      <c r="C6761" s="7">
        <v>45818</v>
      </c>
      <c r="D6761" s="5">
        <v>11</v>
      </c>
    </row>
    <row r="6762" spans="1:4">
      <c r="A6762" s="4">
        <v>6761</v>
      </c>
      <c r="B6762" s="6">
        <v>258</v>
      </c>
      <c r="C6762" s="7">
        <v>45689</v>
      </c>
      <c r="D6762" s="5">
        <v>7</v>
      </c>
    </row>
    <row r="6763" spans="1:4">
      <c r="A6763" s="4">
        <v>6762</v>
      </c>
      <c r="B6763" s="6">
        <v>259</v>
      </c>
      <c r="C6763" s="7">
        <v>45658</v>
      </c>
      <c r="D6763" s="5">
        <v>8</v>
      </c>
    </row>
    <row r="6764" spans="1:4">
      <c r="A6764" s="4">
        <v>6763</v>
      </c>
      <c r="B6764" s="6">
        <v>105</v>
      </c>
      <c r="C6764" s="7">
        <v>45796</v>
      </c>
      <c r="D6764" s="5">
        <v>9</v>
      </c>
    </row>
    <row r="6765" spans="1:4">
      <c r="A6765" s="4">
        <v>6764</v>
      </c>
      <c r="B6765" s="6">
        <v>25</v>
      </c>
      <c r="C6765" s="7">
        <v>45721</v>
      </c>
      <c r="D6765" s="5">
        <v>7</v>
      </c>
    </row>
    <row r="6766" spans="1:4">
      <c r="A6766" s="4">
        <v>6765</v>
      </c>
      <c r="B6766" s="6">
        <v>163</v>
      </c>
      <c r="C6766" s="7">
        <v>45665</v>
      </c>
      <c r="D6766" s="5">
        <v>12</v>
      </c>
    </row>
    <row r="6767" spans="1:4">
      <c r="A6767" s="4">
        <v>6766</v>
      </c>
      <c r="B6767" s="6">
        <v>96</v>
      </c>
      <c r="C6767" s="7">
        <v>45664</v>
      </c>
      <c r="D6767" s="5">
        <v>6</v>
      </c>
    </row>
    <row r="6768" spans="1:4">
      <c r="A6768" s="4">
        <v>6767</v>
      </c>
      <c r="B6768" s="6">
        <v>312</v>
      </c>
      <c r="C6768" s="7">
        <v>45716</v>
      </c>
      <c r="D6768" s="5">
        <v>12</v>
      </c>
    </row>
    <row r="6769" spans="1:4">
      <c r="A6769" s="4">
        <v>6768</v>
      </c>
      <c r="B6769" s="6">
        <v>70</v>
      </c>
      <c r="C6769" s="7">
        <v>45662</v>
      </c>
      <c r="D6769" s="5">
        <v>10</v>
      </c>
    </row>
    <row r="6770" spans="1:4">
      <c r="A6770" s="4">
        <v>6769</v>
      </c>
      <c r="B6770" s="6">
        <v>168</v>
      </c>
      <c r="C6770" s="7">
        <v>45704</v>
      </c>
      <c r="D6770" s="5">
        <v>11</v>
      </c>
    </row>
    <row r="6771" spans="1:4">
      <c r="A6771" s="4">
        <v>6770</v>
      </c>
      <c r="B6771" s="6">
        <v>8</v>
      </c>
      <c r="C6771" s="7">
        <v>45708</v>
      </c>
      <c r="D6771" s="5">
        <v>9</v>
      </c>
    </row>
    <row r="6772" spans="1:4">
      <c r="A6772" s="4">
        <v>6771</v>
      </c>
      <c r="B6772" s="6">
        <v>275</v>
      </c>
      <c r="C6772" s="7">
        <v>45660</v>
      </c>
      <c r="D6772" s="5">
        <v>4</v>
      </c>
    </row>
    <row r="6773" spans="1:4">
      <c r="A6773" s="4">
        <v>6772</v>
      </c>
      <c r="B6773" s="6">
        <v>366</v>
      </c>
      <c r="C6773" s="7">
        <v>45664</v>
      </c>
      <c r="D6773" s="5">
        <v>12</v>
      </c>
    </row>
    <row r="6774" spans="1:4">
      <c r="A6774" s="4">
        <v>6773</v>
      </c>
      <c r="B6774" s="6">
        <v>380</v>
      </c>
      <c r="C6774" s="7">
        <v>45805</v>
      </c>
      <c r="D6774" s="5">
        <v>8</v>
      </c>
    </row>
    <row r="6775" spans="1:4">
      <c r="A6775" s="4">
        <v>6774</v>
      </c>
      <c r="B6775" s="6">
        <v>199</v>
      </c>
      <c r="C6775" s="7">
        <v>45685</v>
      </c>
      <c r="D6775" s="5">
        <v>7</v>
      </c>
    </row>
    <row r="6776" spans="1:4">
      <c r="A6776" s="4">
        <v>6775</v>
      </c>
      <c r="B6776" s="6">
        <v>157</v>
      </c>
      <c r="C6776" s="7">
        <v>45779</v>
      </c>
      <c r="D6776" s="5">
        <v>11</v>
      </c>
    </row>
    <row r="6777" spans="1:4">
      <c r="A6777" s="4">
        <v>6776</v>
      </c>
      <c r="B6777" s="6">
        <v>308</v>
      </c>
      <c r="C6777" s="7">
        <v>45737</v>
      </c>
      <c r="D6777" s="5">
        <v>8</v>
      </c>
    </row>
    <row r="6778" spans="1:4">
      <c r="A6778" s="4">
        <v>6777</v>
      </c>
      <c r="B6778" s="6">
        <v>380</v>
      </c>
      <c r="C6778" s="7">
        <v>45792</v>
      </c>
      <c r="D6778" s="5">
        <v>6</v>
      </c>
    </row>
    <row r="6779" spans="1:4">
      <c r="A6779" s="4">
        <v>6778</v>
      </c>
      <c r="B6779" s="6">
        <v>133</v>
      </c>
      <c r="C6779" s="7">
        <v>45808</v>
      </c>
      <c r="D6779" s="5">
        <v>4</v>
      </c>
    </row>
    <row r="6780" spans="1:4">
      <c r="A6780" s="4">
        <v>6779</v>
      </c>
      <c r="B6780" s="6">
        <v>99</v>
      </c>
      <c r="C6780" s="7">
        <v>45757</v>
      </c>
      <c r="D6780" s="5">
        <v>5</v>
      </c>
    </row>
    <row r="6781" spans="1:4">
      <c r="A6781" s="4">
        <v>6780</v>
      </c>
      <c r="B6781" s="6">
        <v>45</v>
      </c>
      <c r="C6781" s="7">
        <v>45687</v>
      </c>
      <c r="D6781" s="5">
        <v>12</v>
      </c>
    </row>
    <row r="6782" spans="1:4">
      <c r="A6782" s="4">
        <v>6781</v>
      </c>
      <c r="B6782" s="6">
        <v>340</v>
      </c>
      <c r="C6782" s="7">
        <v>45824</v>
      </c>
      <c r="D6782" s="5">
        <v>8</v>
      </c>
    </row>
    <row r="6783" spans="1:4">
      <c r="A6783" s="4">
        <v>6782</v>
      </c>
      <c r="B6783" s="6">
        <v>395</v>
      </c>
      <c r="C6783" s="7">
        <v>45777</v>
      </c>
      <c r="D6783" s="5">
        <v>4</v>
      </c>
    </row>
    <row r="6784" spans="1:4">
      <c r="A6784" s="4">
        <v>6783</v>
      </c>
      <c r="B6784" s="6">
        <v>264</v>
      </c>
      <c r="C6784" s="7">
        <v>45728</v>
      </c>
      <c r="D6784" s="5">
        <v>11</v>
      </c>
    </row>
    <row r="6785" spans="1:4">
      <c r="A6785" s="4">
        <v>6784</v>
      </c>
      <c r="B6785" s="6">
        <v>140</v>
      </c>
      <c r="C6785" s="7">
        <v>45836</v>
      </c>
      <c r="D6785" s="5">
        <v>5</v>
      </c>
    </row>
    <row r="6786" spans="1:4">
      <c r="A6786" s="4">
        <v>6785</v>
      </c>
      <c r="B6786" s="6">
        <v>294</v>
      </c>
      <c r="C6786" s="7">
        <v>45736</v>
      </c>
      <c r="D6786" s="5">
        <v>10</v>
      </c>
    </row>
    <row r="6787" spans="1:4">
      <c r="A6787" s="4">
        <v>6786</v>
      </c>
      <c r="B6787" s="6">
        <v>149</v>
      </c>
      <c r="C6787" s="7">
        <v>45762</v>
      </c>
      <c r="D6787" s="5">
        <v>7</v>
      </c>
    </row>
    <row r="6788" spans="1:4">
      <c r="A6788" s="4">
        <v>6787</v>
      </c>
      <c r="B6788" s="6">
        <v>249</v>
      </c>
      <c r="C6788" s="7">
        <v>45773</v>
      </c>
      <c r="D6788" s="5">
        <v>7</v>
      </c>
    </row>
    <row r="6789" spans="1:4">
      <c r="A6789" s="4">
        <v>6788</v>
      </c>
      <c r="B6789" s="6">
        <v>300</v>
      </c>
      <c r="C6789" s="7">
        <v>45733</v>
      </c>
      <c r="D6789" s="5">
        <v>6</v>
      </c>
    </row>
    <row r="6790" spans="1:4">
      <c r="A6790" s="4">
        <v>6789</v>
      </c>
      <c r="B6790" s="6">
        <v>301</v>
      </c>
      <c r="C6790" s="7">
        <v>45745</v>
      </c>
      <c r="D6790" s="5">
        <v>6</v>
      </c>
    </row>
    <row r="6791" spans="1:4">
      <c r="A6791" s="4">
        <v>6790</v>
      </c>
      <c r="B6791" s="6">
        <v>231</v>
      </c>
      <c r="C6791" s="7">
        <v>45717</v>
      </c>
      <c r="D6791" s="5">
        <v>10</v>
      </c>
    </row>
    <row r="6792" spans="1:4">
      <c r="A6792" s="4">
        <v>6791</v>
      </c>
      <c r="B6792" s="6">
        <v>355</v>
      </c>
      <c r="C6792" s="7">
        <v>45742</v>
      </c>
      <c r="D6792" s="5">
        <v>7</v>
      </c>
    </row>
    <row r="6793" spans="1:4">
      <c r="A6793" s="4">
        <v>6792</v>
      </c>
      <c r="B6793" s="6">
        <v>380</v>
      </c>
      <c r="C6793" s="7">
        <v>45828</v>
      </c>
      <c r="D6793" s="5">
        <v>4</v>
      </c>
    </row>
    <row r="6794" spans="1:4">
      <c r="A6794" s="4">
        <v>6793</v>
      </c>
      <c r="B6794" s="6">
        <v>64</v>
      </c>
      <c r="C6794" s="7">
        <v>45698</v>
      </c>
      <c r="D6794" s="5">
        <v>5</v>
      </c>
    </row>
    <row r="6795" spans="1:4">
      <c r="A6795" s="4">
        <v>6794</v>
      </c>
      <c r="B6795" s="6">
        <v>384</v>
      </c>
      <c r="C6795" s="7">
        <v>45837</v>
      </c>
      <c r="D6795" s="5">
        <v>10</v>
      </c>
    </row>
    <row r="6796" spans="1:4">
      <c r="A6796" s="4">
        <v>6795</v>
      </c>
      <c r="B6796" s="6">
        <v>375</v>
      </c>
      <c r="C6796" s="7">
        <v>45681</v>
      </c>
      <c r="D6796" s="5">
        <v>8</v>
      </c>
    </row>
    <row r="6797" spans="1:4">
      <c r="A6797" s="4">
        <v>6796</v>
      </c>
      <c r="B6797" s="6">
        <v>262</v>
      </c>
      <c r="C6797" s="7">
        <v>45784</v>
      </c>
      <c r="D6797" s="5">
        <v>11</v>
      </c>
    </row>
    <row r="6798" spans="1:4">
      <c r="A6798" s="4">
        <v>6797</v>
      </c>
      <c r="B6798" s="6">
        <v>311</v>
      </c>
      <c r="C6798" s="7">
        <v>45694</v>
      </c>
      <c r="D6798" s="5">
        <v>7</v>
      </c>
    </row>
    <row r="6799" spans="1:4">
      <c r="A6799" s="4">
        <v>6798</v>
      </c>
      <c r="B6799" s="6">
        <v>11</v>
      </c>
      <c r="C6799" s="7">
        <v>45800</v>
      </c>
      <c r="D6799" s="5">
        <v>8</v>
      </c>
    </row>
    <row r="6800" spans="1:4">
      <c r="A6800" s="4">
        <v>6799</v>
      </c>
      <c r="B6800" s="6">
        <v>399</v>
      </c>
      <c r="C6800" s="7">
        <v>45679</v>
      </c>
      <c r="D6800" s="5">
        <v>9</v>
      </c>
    </row>
    <row r="6801" spans="1:4">
      <c r="A6801" s="4">
        <v>6800</v>
      </c>
      <c r="B6801" s="6">
        <v>284</v>
      </c>
      <c r="C6801" s="7">
        <v>45744</v>
      </c>
      <c r="D6801" s="5">
        <v>7</v>
      </c>
    </row>
    <row r="6802" spans="1:4">
      <c r="A6802" s="4">
        <v>6801</v>
      </c>
      <c r="B6802" s="6">
        <v>268</v>
      </c>
      <c r="C6802" s="7">
        <v>45686</v>
      </c>
      <c r="D6802" s="5">
        <v>12</v>
      </c>
    </row>
    <row r="6803" spans="1:4">
      <c r="A6803" s="4">
        <v>6802</v>
      </c>
      <c r="B6803" s="6">
        <v>264</v>
      </c>
      <c r="C6803" s="7">
        <v>45729</v>
      </c>
      <c r="D6803" s="5">
        <v>6</v>
      </c>
    </row>
    <row r="6804" spans="1:4">
      <c r="A6804" s="4">
        <v>6803</v>
      </c>
      <c r="B6804" s="6">
        <v>126</v>
      </c>
      <c r="C6804" s="7">
        <v>45689</v>
      </c>
      <c r="D6804" s="5">
        <v>12</v>
      </c>
    </row>
    <row r="6805" spans="1:4">
      <c r="A6805" s="4">
        <v>6804</v>
      </c>
      <c r="B6805" s="6">
        <v>286</v>
      </c>
      <c r="C6805" s="7">
        <v>45820</v>
      </c>
      <c r="D6805" s="5">
        <v>10</v>
      </c>
    </row>
    <row r="6806" spans="1:4">
      <c r="A6806" s="4">
        <v>6805</v>
      </c>
      <c r="B6806" s="6">
        <v>387</v>
      </c>
      <c r="C6806" s="7">
        <v>45718</v>
      </c>
      <c r="D6806" s="5">
        <v>11</v>
      </c>
    </row>
    <row r="6807" spans="1:4">
      <c r="A6807" s="4">
        <v>6806</v>
      </c>
      <c r="B6807" s="6">
        <v>134</v>
      </c>
      <c r="C6807" s="7">
        <v>45758</v>
      </c>
      <c r="D6807" s="5">
        <v>9</v>
      </c>
    </row>
    <row r="6808" spans="1:4">
      <c r="A6808" s="4">
        <v>6807</v>
      </c>
      <c r="B6808" s="6">
        <v>157</v>
      </c>
      <c r="C6808" s="7">
        <v>45712</v>
      </c>
      <c r="D6808" s="5">
        <v>4</v>
      </c>
    </row>
    <row r="6809" spans="1:4">
      <c r="A6809" s="4">
        <v>6808</v>
      </c>
      <c r="B6809" s="6">
        <v>39</v>
      </c>
      <c r="C6809" s="7">
        <v>45725</v>
      </c>
      <c r="D6809" s="5">
        <v>12</v>
      </c>
    </row>
    <row r="6810" spans="1:4">
      <c r="A6810" s="4">
        <v>6809</v>
      </c>
      <c r="B6810" s="6">
        <v>263</v>
      </c>
      <c r="C6810" s="7">
        <v>45827</v>
      </c>
      <c r="D6810" s="5">
        <v>8</v>
      </c>
    </row>
    <row r="6811" spans="1:4">
      <c r="A6811" s="4">
        <v>6810</v>
      </c>
      <c r="B6811" s="6">
        <v>399</v>
      </c>
      <c r="C6811" s="7">
        <v>45700</v>
      </c>
      <c r="D6811" s="5">
        <v>7</v>
      </c>
    </row>
    <row r="6812" spans="1:4">
      <c r="A6812" s="4">
        <v>6811</v>
      </c>
      <c r="B6812" s="6">
        <v>220</v>
      </c>
      <c r="C6812" s="7">
        <v>45658</v>
      </c>
      <c r="D6812" s="5">
        <v>11</v>
      </c>
    </row>
    <row r="6813" spans="1:4">
      <c r="A6813" s="4">
        <v>6812</v>
      </c>
      <c r="B6813" s="6">
        <v>357</v>
      </c>
      <c r="C6813" s="7">
        <v>45781</v>
      </c>
      <c r="D6813" s="5">
        <v>8</v>
      </c>
    </row>
    <row r="6814" spans="1:4">
      <c r="A6814" s="4">
        <v>6813</v>
      </c>
      <c r="B6814" s="6">
        <v>88</v>
      </c>
      <c r="C6814" s="7">
        <v>45782</v>
      </c>
      <c r="D6814" s="5">
        <v>6</v>
      </c>
    </row>
    <row r="6815" spans="1:4">
      <c r="A6815" s="4">
        <v>6814</v>
      </c>
      <c r="B6815" s="6">
        <v>264</v>
      </c>
      <c r="C6815" s="7">
        <v>45809</v>
      </c>
      <c r="D6815" s="5">
        <v>4</v>
      </c>
    </row>
    <row r="6816" spans="1:4">
      <c r="A6816" s="4">
        <v>6815</v>
      </c>
      <c r="B6816" s="6">
        <v>339</v>
      </c>
      <c r="C6816" s="7">
        <v>45770</v>
      </c>
      <c r="D6816" s="5">
        <v>5</v>
      </c>
    </row>
    <row r="6817" spans="1:4">
      <c r="A6817" s="4">
        <v>6816</v>
      </c>
      <c r="B6817" s="6">
        <v>337</v>
      </c>
      <c r="C6817" s="7">
        <v>45764</v>
      </c>
      <c r="D6817" s="5">
        <v>12</v>
      </c>
    </row>
    <row r="6818" spans="1:4">
      <c r="A6818" s="4">
        <v>6817</v>
      </c>
      <c r="B6818" s="6">
        <v>303</v>
      </c>
      <c r="C6818" s="7">
        <v>45763</v>
      </c>
      <c r="D6818" s="5">
        <v>8</v>
      </c>
    </row>
    <row r="6819" spans="1:4">
      <c r="A6819" s="4">
        <v>6818</v>
      </c>
      <c r="B6819" s="6">
        <v>392</v>
      </c>
      <c r="C6819" s="7">
        <v>45708</v>
      </c>
      <c r="D6819" s="5">
        <v>4</v>
      </c>
    </row>
    <row r="6820" spans="1:4">
      <c r="A6820" s="4">
        <v>6819</v>
      </c>
      <c r="B6820" s="6">
        <v>278</v>
      </c>
      <c r="C6820" s="7">
        <v>45769</v>
      </c>
      <c r="D6820" s="5">
        <v>11</v>
      </c>
    </row>
    <row r="6821" spans="1:4">
      <c r="A6821" s="4">
        <v>6820</v>
      </c>
      <c r="B6821" s="6">
        <v>372</v>
      </c>
      <c r="C6821" s="7">
        <v>45754</v>
      </c>
      <c r="D6821" s="5">
        <v>5</v>
      </c>
    </row>
    <row r="6822" spans="1:4">
      <c r="A6822" s="4">
        <v>6821</v>
      </c>
      <c r="B6822" s="6">
        <v>7</v>
      </c>
      <c r="C6822" s="7">
        <v>45686</v>
      </c>
      <c r="D6822" s="5">
        <v>10</v>
      </c>
    </row>
    <row r="6823" spans="1:4">
      <c r="A6823" s="4">
        <v>6822</v>
      </c>
      <c r="B6823" s="6">
        <v>30</v>
      </c>
      <c r="C6823" s="7">
        <v>45836</v>
      </c>
      <c r="D6823" s="5">
        <v>7</v>
      </c>
    </row>
    <row r="6824" spans="1:4">
      <c r="A6824" s="4">
        <v>6823</v>
      </c>
      <c r="B6824" s="6">
        <v>367</v>
      </c>
      <c r="C6824" s="7">
        <v>45719</v>
      </c>
      <c r="D6824" s="5">
        <v>7</v>
      </c>
    </row>
    <row r="6825" spans="1:4">
      <c r="A6825" s="4">
        <v>6824</v>
      </c>
      <c r="B6825" s="6">
        <v>128</v>
      </c>
      <c r="C6825" s="7">
        <v>45701</v>
      </c>
      <c r="D6825" s="5">
        <v>6</v>
      </c>
    </row>
    <row r="6826" spans="1:4">
      <c r="A6826" s="4">
        <v>6825</v>
      </c>
      <c r="B6826" s="6">
        <v>239</v>
      </c>
      <c r="C6826" s="7">
        <v>45661</v>
      </c>
      <c r="D6826" s="5">
        <v>6</v>
      </c>
    </row>
    <row r="6827" spans="1:4">
      <c r="A6827" s="4">
        <v>6826</v>
      </c>
      <c r="B6827" s="6">
        <v>33</v>
      </c>
      <c r="C6827" s="7">
        <v>45785</v>
      </c>
      <c r="D6827" s="5">
        <v>10</v>
      </c>
    </row>
    <row r="6828" spans="1:4">
      <c r="A6828" s="4">
        <v>6827</v>
      </c>
      <c r="B6828" s="6">
        <v>273</v>
      </c>
      <c r="C6828" s="7">
        <v>45772</v>
      </c>
      <c r="D6828" s="5">
        <v>7</v>
      </c>
    </row>
    <row r="6829" spans="1:4">
      <c r="A6829" s="4">
        <v>6828</v>
      </c>
      <c r="B6829" s="6">
        <v>255</v>
      </c>
      <c r="C6829" s="7">
        <v>45832</v>
      </c>
      <c r="D6829" s="5">
        <v>4</v>
      </c>
    </row>
    <row r="6830" spans="1:4">
      <c r="A6830" s="4">
        <v>6829</v>
      </c>
      <c r="B6830" s="6">
        <v>326</v>
      </c>
      <c r="C6830" s="7">
        <v>45685</v>
      </c>
      <c r="D6830" s="5">
        <v>5</v>
      </c>
    </row>
    <row r="6831" spans="1:4">
      <c r="A6831" s="4">
        <v>6830</v>
      </c>
      <c r="B6831" s="6">
        <v>323</v>
      </c>
      <c r="C6831" s="7">
        <v>45723</v>
      </c>
      <c r="D6831" s="5">
        <v>10</v>
      </c>
    </row>
    <row r="6832" spans="1:4">
      <c r="A6832" s="4">
        <v>6831</v>
      </c>
      <c r="B6832" s="6">
        <v>74</v>
      </c>
      <c r="C6832" s="7">
        <v>45784</v>
      </c>
      <c r="D6832" s="5">
        <v>8</v>
      </c>
    </row>
    <row r="6833" spans="1:4">
      <c r="A6833" s="4">
        <v>6832</v>
      </c>
      <c r="B6833" s="6">
        <v>249</v>
      </c>
      <c r="C6833" s="7">
        <v>45694</v>
      </c>
      <c r="D6833" s="5">
        <v>11</v>
      </c>
    </row>
    <row r="6834" spans="1:4">
      <c r="A6834" s="4">
        <v>6833</v>
      </c>
      <c r="B6834" s="6">
        <v>285</v>
      </c>
      <c r="C6834" s="7">
        <v>45664</v>
      </c>
      <c r="D6834" s="5">
        <v>7</v>
      </c>
    </row>
    <row r="6835" spans="1:4">
      <c r="A6835" s="4">
        <v>6834</v>
      </c>
      <c r="B6835" s="6">
        <v>231</v>
      </c>
      <c r="C6835" s="7">
        <v>45802</v>
      </c>
      <c r="D6835" s="5">
        <v>8</v>
      </c>
    </row>
    <row r="6836" spans="1:4">
      <c r="A6836" s="4">
        <v>6835</v>
      </c>
      <c r="B6836" s="6">
        <v>171</v>
      </c>
      <c r="C6836" s="7">
        <v>45691</v>
      </c>
      <c r="D6836" s="5">
        <v>9</v>
      </c>
    </row>
    <row r="6837" spans="1:4">
      <c r="A6837" s="4">
        <v>6836</v>
      </c>
      <c r="B6837" s="6">
        <v>98</v>
      </c>
      <c r="C6837" s="7">
        <v>45710</v>
      </c>
      <c r="D6837" s="5">
        <v>7</v>
      </c>
    </row>
    <row r="6838" spans="1:4">
      <c r="A6838" s="4">
        <v>6837</v>
      </c>
      <c r="B6838" s="6">
        <v>26</v>
      </c>
      <c r="C6838" s="7">
        <v>45834</v>
      </c>
      <c r="D6838" s="5">
        <v>12</v>
      </c>
    </row>
    <row r="6839" spans="1:4">
      <c r="A6839" s="4">
        <v>6838</v>
      </c>
      <c r="B6839" s="6">
        <v>166</v>
      </c>
      <c r="C6839" s="7">
        <v>45755</v>
      </c>
      <c r="D6839" s="5">
        <v>6</v>
      </c>
    </row>
    <row r="6840" spans="1:4">
      <c r="A6840" s="4">
        <v>6839</v>
      </c>
      <c r="B6840" s="6">
        <v>199</v>
      </c>
      <c r="C6840" s="7">
        <v>45834</v>
      </c>
      <c r="D6840" s="5">
        <v>12</v>
      </c>
    </row>
    <row r="6841" spans="1:4">
      <c r="A6841" s="4">
        <v>6840</v>
      </c>
      <c r="B6841" s="6">
        <v>204</v>
      </c>
      <c r="C6841" s="7">
        <v>45661</v>
      </c>
      <c r="D6841" s="5">
        <v>10</v>
      </c>
    </row>
    <row r="6842" spans="1:4">
      <c r="A6842" s="4">
        <v>6841</v>
      </c>
      <c r="B6842" s="6">
        <v>130</v>
      </c>
      <c r="C6842" s="7">
        <v>45672</v>
      </c>
      <c r="D6842" s="5">
        <v>11</v>
      </c>
    </row>
    <row r="6843" spans="1:4">
      <c r="A6843" s="4">
        <v>6842</v>
      </c>
      <c r="B6843" s="6">
        <v>75</v>
      </c>
      <c r="C6843" s="7">
        <v>45686</v>
      </c>
      <c r="D6843" s="5">
        <v>9</v>
      </c>
    </row>
    <row r="6844" spans="1:4">
      <c r="A6844" s="4">
        <v>6843</v>
      </c>
      <c r="B6844" s="6">
        <v>182</v>
      </c>
      <c r="C6844" s="7">
        <v>45761</v>
      </c>
      <c r="D6844" s="5">
        <v>4</v>
      </c>
    </row>
    <row r="6845" spans="1:4">
      <c r="A6845" s="4">
        <v>6844</v>
      </c>
      <c r="B6845" s="6">
        <v>390</v>
      </c>
      <c r="C6845" s="7">
        <v>45707</v>
      </c>
      <c r="D6845" s="5">
        <v>12</v>
      </c>
    </row>
    <row r="6846" spans="1:4">
      <c r="A6846" s="4">
        <v>6845</v>
      </c>
      <c r="B6846" s="6">
        <v>329</v>
      </c>
      <c r="C6846" s="7">
        <v>45669</v>
      </c>
      <c r="D6846" s="5">
        <v>8</v>
      </c>
    </row>
    <row r="6847" spans="1:4">
      <c r="A6847" s="4">
        <v>6846</v>
      </c>
      <c r="B6847" s="6">
        <v>164</v>
      </c>
      <c r="C6847" s="7">
        <v>45702</v>
      </c>
      <c r="D6847" s="5">
        <v>7</v>
      </c>
    </row>
    <row r="6848" spans="1:4">
      <c r="A6848" s="4">
        <v>6847</v>
      </c>
      <c r="B6848" s="6">
        <v>96</v>
      </c>
      <c r="C6848" s="7">
        <v>45774</v>
      </c>
      <c r="D6848" s="5">
        <v>11</v>
      </c>
    </row>
    <row r="6849" spans="1:4">
      <c r="A6849" s="4">
        <v>6848</v>
      </c>
      <c r="B6849" s="6">
        <v>107</v>
      </c>
      <c r="C6849" s="7">
        <v>45802</v>
      </c>
      <c r="D6849" s="5">
        <v>8</v>
      </c>
    </row>
    <row r="6850" spans="1:4">
      <c r="A6850" s="4">
        <v>6849</v>
      </c>
      <c r="B6850" s="6">
        <v>164</v>
      </c>
      <c r="C6850" s="7">
        <v>45712</v>
      </c>
      <c r="D6850" s="5">
        <v>6</v>
      </c>
    </row>
    <row r="6851" spans="1:4">
      <c r="A6851" s="4">
        <v>6850</v>
      </c>
      <c r="B6851" s="6">
        <v>75</v>
      </c>
      <c r="C6851" s="7">
        <v>45791</v>
      </c>
      <c r="D6851" s="5">
        <v>4</v>
      </c>
    </row>
    <row r="6852" spans="1:4">
      <c r="A6852" s="4">
        <v>6851</v>
      </c>
      <c r="B6852" s="6">
        <v>394</v>
      </c>
      <c r="C6852" s="7">
        <v>45728</v>
      </c>
      <c r="D6852" s="5">
        <v>5</v>
      </c>
    </row>
    <row r="6853" spans="1:4">
      <c r="A6853" s="4">
        <v>6852</v>
      </c>
      <c r="B6853" s="6">
        <v>85</v>
      </c>
      <c r="C6853" s="7">
        <v>45834</v>
      </c>
      <c r="D6853" s="5">
        <v>12</v>
      </c>
    </row>
    <row r="6854" spans="1:4">
      <c r="A6854" s="4">
        <v>6853</v>
      </c>
      <c r="B6854" s="6">
        <v>10</v>
      </c>
      <c r="C6854" s="7">
        <v>45834</v>
      </c>
      <c r="D6854" s="5">
        <v>8</v>
      </c>
    </row>
    <row r="6855" spans="1:4">
      <c r="A6855" s="4">
        <v>6854</v>
      </c>
      <c r="B6855" s="6">
        <v>249</v>
      </c>
      <c r="C6855" s="7">
        <v>45750</v>
      </c>
      <c r="D6855" s="5">
        <v>4</v>
      </c>
    </row>
    <row r="6856" spans="1:4">
      <c r="A6856" s="4">
        <v>6855</v>
      </c>
      <c r="B6856" s="6">
        <v>260</v>
      </c>
      <c r="C6856" s="7">
        <v>45666</v>
      </c>
      <c r="D6856" s="5">
        <v>11</v>
      </c>
    </row>
    <row r="6857" spans="1:4">
      <c r="A6857" s="4">
        <v>6856</v>
      </c>
      <c r="B6857" s="6">
        <v>393</v>
      </c>
      <c r="C6857" s="7">
        <v>45685</v>
      </c>
      <c r="D6857" s="5">
        <v>5</v>
      </c>
    </row>
    <row r="6858" spans="1:4">
      <c r="A6858" s="4">
        <v>6857</v>
      </c>
      <c r="B6858" s="6">
        <v>101</v>
      </c>
      <c r="C6858" s="7">
        <v>45740</v>
      </c>
      <c r="D6858" s="5">
        <v>10</v>
      </c>
    </row>
    <row r="6859" spans="1:4">
      <c r="A6859" s="4">
        <v>6858</v>
      </c>
      <c r="B6859" s="6">
        <v>134</v>
      </c>
      <c r="C6859" s="7">
        <v>45706</v>
      </c>
      <c r="D6859" s="5">
        <v>7</v>
      </c>
    </row>
    <row r="6860" spans="1:4">
      <c r="A6860" s="4">
        <v>6859</v>
      </c>
      <c r="B6860" s="6">
        <v>177</v>
      </c>
      <c r="C6860" s="7">
        <v>45765</v>
      </c>
      <c r="D6860" s="5">
        <v>7</v>
      </c>
    </row>
    <row r="6861" spans="1:4">
      <c r="A6861" s="4">
        <v>6860</v>
      </c>
      <c r="B6861" s="6">
        <v>318</v>
      </c>
      <c r="C6861" s="7">
        <v>45750</v>
      </c>
      <c r="D6861" s="5">
        <v>6</v>
      </c>
    </row>
    <row r="6862" spans="1:4">
      <c r="A6862" s="4">
        <v>6861</v>
      </c>
      <c r="B6862" s="6">
        <v>320</v>
      </c>
      <c r="C6862" s="7">
        <v>45664</v>
      </c>
      <c r="D6862" s="5">
        <v>6</v>
      </c>
    </row>
    <row r="6863" spans="1:4">
      <c r="A6863" s="4">
        <v>6862</v>
      </c>
      <c r="B6863" s="6">
        <v>379</v>
      </c>
      <c r="C6863" s="7">
        <v>45671</v>
      </c>
      <c r="D6863" s="5">
        <v>10</v>
      </c>
    </row>
    <row r="6864" spans="1:4">
      <c r="A6864" s="4">
        <v>6863</v>
      </c>
      <c r="B6864" s="6">
        <v>56</v>
      </c>
      <c r="C6864" s="7">
        <v>45790</v>
      </c>
      <c r="D6864" s="5">
        <v>7</v>
      </c>
    </row>
    <row r="6865" spans="1:4">
      <c r="A6865" s="4">
        <v>6864</v>
      </c>
      <c r="B6865" s="6">
        <v>347</v>
      </c>
      <c r="C6865" s="7">
        <v>45787</v>
      </c>
      <c r="D6865" s="5">
        <v>4</v>
      </c>
    </row>
    <row r="6866" spans="1:4">
      <c r="A6866" s="4">
        <v>6865</v>
      </c>
      <c r="B6866" s="6">
        <v>279</v>
      </c>
      <c r="C6866" s="7">
        <v>45716</v>
      </c>
      <c r="D6866" s="5">
        <v>5</v>
      </c>
    </row>
    <row r="6867" spans="1:4">
      <c r="A6867" s="4">
        <v>6866</v>
      </c>
      <c r="B6867" s="6">
        <v>41</v>
      </c>
      <c r="C6867" s="7">
        <v>45696</v>
      </c>
      <c r="D6867" s="5">
        <v>10</v>
      </c>
    </row>
    <row r="6868" spans="1:4">
      <c r="A6868" s="4">
        <v>6867</v>
      </c>
      <c r="B6868" s="6">
        <v>356</v>
      </c>
      <c r="C6868" s="7">
        <v>45757</v>
      </c>
      <c r="D6868" s="5">
        <v>8</v>
      </c>
    </row>
    <row r="6869" spans="1:4">
      <c r="A6869" s="4">
        <v>6868</v>
      </c>
      <c r="B6869" s="6">
        <v>45</v>
      </c>
      <c r="C6869" s="7">
        <v>45731</v>
      </c>
      <c r="D6869" s="5">
        <v>11</v>
      </c>
    </row>
    <row r="6870" spans="1:4">
      <c r="A6870" s="4">
        <v>6869</v>
      </c>
      <c r="B6870" s="6">
        <v>35</v>
      </c>
      <c r="C6870" s="7">
        <v>45676</v>
      </c>
      <c r="D6870" s="5">
        <v>7</v>
      </c>
    </row>
    <row r="6871" spans="1:4">
      <c r="A6871" s="4">
        <v>6870</v>
      </c>
      <c r="B6871" s="6">
        <v>259</v>
      </c>
      <c r="C6871" s="7">
        <v>45759</v>
      </c>
      <c r="D6871" s="5">
        <v>8</v>
      </c>
    </row>
    <row r="6872" spans="1:4">
      <c r="A6872" s="4">
        <v>6871</v>
      </c>
      <c r="B6872" s="6">
        <v>142</v>
      </c>
      <c r="C6872" s="7">
        <v>45789</v>
      </c>
      <c r="D6872" s="5">
        <v>9</v>
      </c>
    </row>
    <row r="6873" spans="1:4">
      <c r="A6873" s="4">
        <v>6872</v>
      </c>
      <c r="B6873" s="6">
        <v>125</v>
      </c>
      <c r="C6873" s="7">
        <v>45687</v>
      </c>
      <c r="D6873" s="5">
        <v>7</v>
      </c>
    </row>
    <row r="6874" spans="1:4">
      <c r="A6874" s="4">
        <v>6873</v>
      </c>
      <c r="B6874" s="6">
        <v>77</v>
      </c>
      <c r="C6874" s="7">
        <v>45661</v>
      </c>
      <c r="D6874" s="5">
        <v>12</v>
      </c>
    </row>
    <row r="6875" spans="1:4">
      <c r="A6875" s="4">
        <v>6874</v>
      </c>
      <c r="B6875" s="6">
        <v>340</v>
      </c>
      <c r="C6875" s="7">
        <v>45743</v>
      </c>
      <c r="D6875" s="5">
        <v>6</v>
      </c>
    </row>
    <row r="6876" spans="1:4">
      <c r="A6876" s="4">
        <v>6875</v>
      </c>
      <c r="B6876" s="6">
        <v>88</v>
      </c>
      <c r="C6876" s="7">
        <v>45739</v>
      </c>
      <c r="D6876" s="5">
        <v>12</v>
      </c>
    </row>
    <row r="6877" spans="1:4">
      <c r="A6877" s="4">
        <v>6876</v>
      </c>
      <c r="B6877" s="6">
        <v>305</v>
      </c>
      <c r="C6877" s="7">
        <v>45812</v>
      </c>
      <c r="D6877" s="5">
        <v>10</v>
      </c>
    </row>
    <row r="6878" spans="1:4">
      <c r="A6878" s="4">
        <v>6877</v>
      </c>
      <c r="B6878" s="6">
        <v>383</v>
      </c>
      <c r="C6878" s="7">
        <v>45778</v>
      </c>
      <c r="D6878" s="5">
        <v>11</v>
      </c>
    </row>
    <row r="6879" spans="1:4">
      <c r="A6879" s="4">
        <v>6878</v>
      </c>
      <c r="B6879" s="6">
        <v>53</v>
      </c>
      <c r="C6879" s="7">
        <v>45716</v>
      </c>
      <c r="D6879" s="5">
        <v>9</v>
      </c>
    </row>
    <row r="6880" spans="1:4">
      <c r="A6880" s="4">
        <v>6879</v>
      </c>
      <c r="B6880" s="6">
        <v>279</v>
      </c>
      <c r="C6880" s="7">
        <v>45813</v>
      </c>
      <c r="D6880" s="5">
        <v>4</v>
      </c>
    </row>
    <row r="6881" spans="1:4">
      <c r="A6881" s="4">
        <v>6880</v>
      </c>
      <c r="B6881" s="6">
        <v>98</v>
      </c>
      <c r="C6881" s="7">
        <v>45695</v>
      </c>
      <c r="D6881" s="5">
        <v>12</v>
      </c>
    </row>
    <row r="6882" spans="1:4">
      <c r="A6882" s="4">
        <v>6881</v>
      </c>
      <c r="B6882" s="6">
        <v>105</v>
      </c>
      <c r="C6882" s="7">
        <v>45659</v>
      </c>
      <c r="D6882" s="5">
        <v>8</v>
      </c>
    </row>
    <row r="6883" spans="1:4">
      <c r="A6883" s="4">
        <v>6882</v>
      </c>
      <c r="B6883" s="6">
        <v>204</v>
      </c>
      <c r="C6883" s="7">
        <v>45678</v>
      </c>
      <c r="D6883" s="5">
        <v>7</v>
      </c>
    </row>
    <row r="6884" spans="1:4">
      <c r="A6884" s="4">
        <v>6883</v>
      </c>
      <c r="B6884" s="6">
        <v>17</v>
      </c>
      <c r="C6884" s="7">
        <v>45666</v>
      </c>
      <c r="D6884" s="5">
        <v>11</v>
      </c>
    </row>
    <row r="6885" spans="1:4">
      <c r="A6885" s="4">
        <v>6884</v>
      </c>
      <c r="B6885" s="6">
        <v>316</v>
      </c>
      <c r="C6885" s="7">
        <v>45764</v>
      </c>
      <c r="D6885" s="5">
        <v>8</v>
      </c>
    </row>
    <row r="6886" spans="1:4">
      <c r="A6886" s="4">
        <v>6885</v>
      </c>
      <c r="B6886" s="6">
        <v>371</v>
      </c>
      <c r="C6886" s="7">
        <v>45801</v>
      </c>
      <c r="D6886" s="5">
        <v>6</v>
      </c>
    </row>
    <row r="6887" spans="1:4">
      <c r="A6887" s="4">
        <v>6886</v>
      </c>
      <c r="B6887" s="6">
        <v>243</v>
      </c>
      <c r="C6887" s="7">
        <v>45675</v>
      </c>
      <c r="D6887" s="5">
        <v>4</v>
      </c>
    </row>
    <row r="6888" spans="1:4">
      <c r="A6888" s="4">
        <v>6887</v>
      </c>
      <c r="B6888" s="6">
        <v>92</v>
      </c>
      <c r="C6888" s="7">
        <v>45732</v>
      </c>
      <c r="D6888" s="5">
        <v>5</v>
      </c>
    </row>
    <row r="6889" spans="1:4">
      <c r="A6889" s="4">
        <v>6888</v>
      </c>
      <c r="B6889" s="6">
        <v>237</v>
      </c>
      <c r="C6889" s="7">
        <v>45734</v>
      </c>
      <c r="D6889" s="5">
        <v>12</v>
      </c>
    </row>
    <row r="6890" spans="1:4">
      <c r="A6890" s="4">
        <v>6889</v>
      </c>
      <c r="B6890" s="6">
        <v>40</v>
      </c>
      <c r="C6890" s="7">
        <v>45658</v>
      </c>
      <c r="D6890" s="5">
        <v>8</v>
      </c>
    </row>
    <row r="6891" spans="1:4">
      <c r="A6891" s="4">
        <v>6890</v>
      </c>
      <c r="B6891" s="6">
        <v>348</v>
      </c>
      <c r="C6891" s="7">
        <v>45699</v>
      </c>
      <c r="D6891" s="5">
        <v>4</v>
      </c>
    </row>
    <row r="6892" spans="1:4">
      <c r="A6892" s="4">
        <v>6891</v>
      </c>
      <c r="B6892" s="6">
        <v>172</v>
      </c>
      <c r="C6892" s="7">
        <v>45766</v>
      </c>
      <c r="D6892" s="5">
        <v>11</v>
      </c>
    </row>
    <row r="6893" spans="1:4">
      <c r="A6893" s="4">
        <v>6892</v>
      </c>
      <c r="B6893" s="6">
        <v>239</v>
      </c>
      <c r="C6893" s="7">
        <v>45793</v>
      </c>
      <c r="D6893" s="5">
        <v>5</v>
      </c>
    </row>
    <row r="6894" spans="1:4">
      <c r="A6894" s="4">
        <v>6893</v>
      </c>
      <c r="B6894" s="6">
        <v>224</v>
      </c>
      <c r="C6894" s="7">
        <v>45743</v>
      </c>
      <c r="D6894" s="5">
        <v>10</v>
      </c>
    </row>
    <row r="6895" spans="1:4">
      <c r="A6895" s="4">
        <v>6894</v>
      </c>
      <c r="B6895" s="6">
        <v>70</v>
      </c>
      <c r="C6895" s="7">
        <v>45776</v>
      </c>
      <c r="D6895" s="5">
        <v>7</v>
      </c>
    </row>
    <row r="6896" spans="1:4">
      <c r="A6896" s="4">
        <v>6895</v>
      </c>
      <c r="B6896" s="6">
        <v>34</v>
      </c>
      <c r="C6896" s="7">
        <v>45774</v>
      </c>
      <c r="D6896" s="5">
        <v>7</v>
      </c>
    </row>
    <row r="6897" spans="1:4">
      <c r="A6897" s="4">
        <v>6896</v>
      </c>
      <c r="B6897" s="6">
        <v>232</v>
      </c>
      <c r="C6897" s="7">
        <v>45798</v>
      </c>
      <c r="D6897" s="5">
        <v>6</v>
      </c>
    </row>
    <row r="6898" spans="1:4">
      <c r="A6898" s="4">
        <v>6897</v>
      </c>
      <c r="B6898" s="6">
        <v>346</v>
      </c>
      <c r="C6898" s="7">
        <v>45746</v>
      </c>
      <c r="D6898" s="5">
        <v>6</v>
      </c>
    </row>
    <row r="6899" spans="1:4">
      <c r="A6899" s="4">
        <v>6898</v>
      </c>
      <c r="B6899" s="6">
        <v>305</v>
      </c>
      <c r="C6899" s="7">
        <v>45780</v>
      </c>
      <c r="D6899" s="5">
        <v>10</v>
      </c>
    </row>
    <row r="6900" spans="1:4">
      <c r="A6900" s="4">
        <v>6899</v>
      </c>
      <c r="B6900" s="6">
        <v>158</v>
      </c>
      <c r="C6900" s="7">
        <v>45711</v>
      </c>
      <c r="D6900" s="5">
        <v>7</v>
      </c>
    </row>
    <row r="6901" spans="1:4">
      <c r="A6901" s="4">
        <v>6900</v>
      </c>
      <c r="B6901" s="6">
        <v>320</v>
      </c>
      <c r="C6901" s="7">
        <v>45710</v>
      </c>
      <c r="D6901" s="5">
        <v>4</v>
      </c>
    </row>
    <row r="6902" spans="1:4">
      <c r="A6902" s="4">
        <v>6901</v>
      </c>
      <c r="B6902" s="6">
        <v>81</v>
      </c>
      <c r="C6902" s="7">
        <v>45778</v>
      </c>
      <c r="D6902" s="5">
        <v>5</v>
      </c>
    </row>
    <row r="6903" spans="1:4">
      <c r="A6903" s="4">
        <v>6902</v>
      </c>
      <c r="B6903" s="6">
        <v>69</v>
      </c>
      <c r="C6903" s="7">
        <v>45721</v>
      </c>
      <c r="D6903" s="5">
        <v>10</v>
      </c>
    </row>
    <row r="6904" spans="1:4">
      <c r="A6904" s="4">
        <v>6903</v>
      </c>
      <c r="B6904" s="6">
        <v>123</v>
      </c>
      <c r="C6904" s="7">
        <v>45685</v>
      </c>
      <c r="D6904" s="5">
        <v>8</v>
      </c>
    </row>
    <row r="6905" spans="1:4">
      <c r="A6905" s="4">
        <v>6904</v>
      </c>
      <c r="B6905" s="6">
        <v>100</v>
      </c>
      <c r="C6905" s="7">
        <v>45744</v>
      </c>
      <c r="D6905" s="5">
        <v>11</v>
      </c>
    </row>
    <row r="6906" spans="1:4">
      <c r="A6906" s="4">
        <v>6905</v>
      </c>
      <c r="B6906" s="6">
        <v>312</v>
      </c>
      <c r="C6906" s="7">
        <v>45689</v>
      </c>
      <c r="D6906" s="5">
        <v>7</v>
      </c>
    </row>
    <row r="6907" spans="1:4">
      <c r="A6907" s="4">
        <v>6906</v>
      </c>
      <c r="B6907" s="6">
        <v>185</v>
      </c>
      <c r="C6907" s="7">
        <v>45683</v>
      </c>
      <c r="D6907" s="5">
        <v>8</v>
      </c>
    </row>
    <row r="6908" spans="1:4">
      <c r="A6908" s="4">
        <v>6907</v>
      </c>
      <c r="B6908" s="6">
        <v>203</v>
      </c>
      <c r="C6908" s="7">
        <v>45740</v>
      </c>
      <c r="D6908" s="5">
        <v>9</v>
      </c>
    </row>
    <row r="6909" spans="1:4">
      <c r="A6909" s="4">
        <v>6908</v>
      </c>
      <c r="B6909" s="6">
        <v>229</v>
      </c>
      <c r="C6909" s="7">
        <v>45811</v>
      </c>
      <c r="D6909" s="5">
        <v>7</v>
      </c>
    </row>
    <row r="6910" spans="1:4">
      <c r="A6910" s="4">
        <v>6909</v>
      </c>
      <c r="B6910" s="6">
        <v>80</v>
      </c>
      <c r="C6910" s="7">
        <v>45819</v>
      </c>
      <c r="D6910" s="5">
        <v>12</v>
      </c>
    </row>
    <row r="6911" spans="1:4">
      <c r="A6911" s="4">
        <v>6910</v>
      </c>
      <c r="B6911" s="6">
        <v>282</v>
      </c>
      <c r="C6911" s="7">
        <v>45676</v>
      </c>
      <c r="D6911" s="5">
        <v>6</v>
      </c>
    </row>
    <row r="6912" spans="1:4">
      <c r="A6912" s="4">
        <v>6911</v>
      </c>
      <c r="B6912" s="6">
        <v>367</v>
      </c>
      <c r="C6912" s="7">
        <v>45693</v>
      </c>
      <c r="D6912" s="5">
        <v>12</v>
      </c>
    </row>
    <row r="6913" spans="1:4">
      <c r="A6913" s="4">
        <v>6912</v>
      </c>
      <c r="B6913" s="6">
        <v>58</v>
      </c>
      <c r="C6913" s="7">
        <v>45739</v>
      </c>
      <c r="D6913" s="5">
        <v>10</v>
      </c>
    </row>
    <row r="6914" spans="1:4">
      <c r="A6914" s="4">
        <v>6913</v>
      </c>
      <c r="B6914" s="6">
        <v>322</v>
      </c>
      <c r="C6914" s="7">
        <v>45734</v>
      </c>
      <c r="D6914" s="5">
        <v>11</v>
      </c>
    </row>
    <row r="6915" spans="1:4">
      <c r="A6915" s="4">
        <v>6914</v>
      </c>
      <c r="B6915" s="6">
        <v>110</v>
      </c>
      <c r="C6915" s="7">
        <v>45730</v>
      </c>
      <c r="D6915" s="5">
        <v>9</v>
      </c>
    </row>
    <row r="6916" spans="1:4">
      <c r="A6916" s="4">
        <v>6915</v>
      </c>
      <c r="B6916" s="6">
        <v>288</v>
      </c>
      <c r="C6916" s="7">
        <v>45677</v>
      </c>
      <c r="D6916" s="5">
        <v>4</v>
      </c>
    </row>
    <row r="6917" spans="1:4">
      <c r="A6917" s="4">
        <v>6916</v>
      </c>
      <c r="B6917" s="6">
        <v>188</v>
      </c>
      <c r="C6917" s="7">
        <v>45705</v>
      </c>
      <c r="D6917" s="5">
        <v>12</v>
      </c>
    </row>
    <row r="6918" spans="1:4">
      <c r="A6918" s="4">
        <v>6917</v>
      </c>
      <c r="B6918" s="6">
        <v>85</v>
      </c>
      <c r="C6918" s="7">
        <v>45820</v>
      </c>
      <c r="D6918" s="5">
        <v>8</v>
      </c>
    </row>
    <row r="6919" spans="1:4">
      <c r="A6919" s="4">
        <v>6918</v>
      </c>
      <c r="B6919" s="6">
        <v>367</v>
      </c>
      <c r="C6919" s="7">
        <v>45773</v>
      </c>
      <c r="D6919" s="5">
        <v>7</v>
      </c>
    </row>
    <row r="6920" spans="1:4">
      <c r="A6920" s="4">
        <v>6919</v>
      </c>
      <c r="B6920" s="6">
        <v>225</v>
      </c>
      <c r="C6920" s="7">
        <v>45738</v>
      </c>
      <c r="D6920" s="5">
        <v>11</v>
      </c>
    </row>
    <row r="6921" spans="1:4">
      <c r="A6921" s="4">
        <v>6920</v>
      </c>
      <c r="B6921" s="6">
        <v>89</v>
      </c>
      <c r="C6921" s="7">
        <v>45775</v>
      </c>
      <c r="D6921" s="5">
        <v>8</v>
      </c>
    </row>
    <row r="6922" spans="1:4">
      <c r="A6922" s="4">
        <v>6921</v>
      </c>
      <c r="B6922" s="6">
        <v>79</v>
      </c>
      <c r="C6922" s="7">
        <v>45717</v>
      </c>
      <c r="D6922" s="5">
        <v>6</v>
      </c>
    </row>
    <row r="6923" spans="1:4">
      <c r="A6923" s="4">
        <v>6922</v>
      </c>
      <c r="B6923" s="6">
        <v>113</v>
      </c>
      <c r="C6923" s="7">
        <v>45752</v>
      </c>
      <c r="D6923" s="5">
        <v>4</v>
      </c>
    </row>
    <row r="6924" spans="1:4">
      <c r="A6924" s="4">
        <v>6923</v>
      </c>
      <c r="B6924" s="6">
        <v>160</v>
      </c>
      <c r="C6924" s="7">
        <v>45789</v>
      </c>
      <c r="D6924" s="5">
        <v>5</v>
      </c>
    </row>
    <row r="6925" spans="1:4">
      <c r="A6925" s="4">
        <v>6924</v>
      </c>
      <c r="B6925" s="6">
        <v>295</v>
      </c>
      <c r="C6925" s="7">
        <v>45836</v>
      </c>
      <c r="D6925" s="5">
        <v>12</v>
      </c>
    </row>
    <row r="6926" spans="1:4">
      <c r="A6926" s="4">
        <v>6925</v>
      </c>
      <c r="B6926" s="6">
        <v>336</v>
      </c>
      <c r="C6926" s="7">
        <v>45808</v>
      </c>
      <c r="D6926" s="5">
        <v>8</v>
      </c>
    </row>
    <row r="6927" spans="1:4">
      <c r="A6927" s="4">
        <v>6926</v>
      </c>
      <c r="B6927" s="6">
        <v>74</v>
      </c>
      <c r="C6927" s="7">
        <v>45681</v>
      </c>
      <c r="D6927" s="5">
        <v>4</v>
      </c>
    </row>
    <row r="6928" spans="1:4">
      <c r="A6928" s="4">
        <v>6927</v>
      </c>
      <c r="B6928" s="6">
        <v>359</v>
      </c>
      <c r="C6928" s="7">
        <v>45678</v>
      </c>
      <c r="D6928" s="5">
        <v>11</v>
      </c>
    </row>
    <row r="6929" spans="1:4">
      <c r="A6929" s="4">
        <v>6928</v>
      </c>
      <c r="B6929" s="6">
        <v>112</v>
      </c>
      <c r="C6929" s="7">
        <v>45727</v>
      </c>
      <c r="D6929" s="5">
        <v>5</v>
      </c>
    </row>
    <row r="6930" spans="1:4">
      <c r="A6930" s="4">
        <v>6929</v>
      </c>
      <c r="B6930" s="6">
        <v>196</v>
      </c>
      <c r="C6930" s="7">
        <v>45825</v>
      </c>
      <c r="D6930" s="5">
        <v>10</v>
      </c>
    </row>
    <row r="6931" spans="1:4">
      <c r="A6931" s="4">
        <v>6930</v>
      </c>
      <c r="B6931" s="6">
        <v>196</v>
      </c>
      <c r="C6931" s="7">
        <v>45702</v>
      </c>
      <c r="D6931" s="5">
        <v>7</v>
      </c>
    </row>
    <row r="6932" spans="1:4">
      <c r="A6932" s="4">
        <v>6931</v>
      </c>
      <c r="B6932" s="6">
        <v>128</v>
      </c>
      <c r="C6932" s="7">
        <v>45743</v>
      </c>
      <c r="D6932" s="5">
        <v>7</v>
      </c>
    </row>
    <row r="6933" spans="1:4">
      <c r="A6933" s="4">
        <v>6932</v>
      </c>
      <c r="B6933" s="6">
        <v>230</v>
      </c>
      <c r="C6933" s="7">
        <v>45687</v>
      </c>
      <c r="D6933" s="5">
        <v>6</v>
      </c>
    </row>
    <row r="6934" spans="1:4">
      <c r="A6934" s="4">
        <v>6933</v>
      </c>
      <c r="B6934" s="6">
        <v>278</v>
      </c>
      <c r="C6934" s="7">
        <v>45720</v>
      </c>
      <c r="D6934" s="5">
        <v>6</v>
      </c>
    </row>
    <row r="6935" spans="1:4">
      <c r="A6935" s="4">
        <v>6934</v>
      </c>
      <c r="B6935" s="6">
        <v>186</v>
      </c>
      <c r="C6935" s="7">
        <v>45680</v>
      </c>
      <c r="D6935" s="5">
        <v>10</v>
      </c>
    </row>
    <row r="6936" spans="1:4">
      <c r="A6936" s="4">
        <v>6935</v>
      </c>
      <c r="B6936" s="6">
        <v>302</v>
      </c>
      <c r="C6936" s="7">
        <v>45712</v>
      </c>
      <c r="D6936" s="5">
        <v>7</v>
      </c>
    </row>
    <row r="6937" spans="1:4">
      <c r="A6937" s="4">
        <v>6936</v>
      </c>
      <c r="B6937" s="6">
        <v>243</v>
      </c>
      <c r="C6937" s="7">
        <v>45809</v>
      </c>
      <c r="D6937" s="5">
        <v>4</v>
      </c>
    </row>
    <row r="6938" spans="1:4">
      <c r="A6938" s="4">
        <v>6937</v>
      </c>
      <c r="B6938" s="6">
        <v>285</v>
      </c>
      <c r="C6938" s="7">
        <v>45676</v>
      </c>
      <c r="D6938" s="5">
        <v>5</v>
      </c>
    </row>
    <row r="6939" spans="1:4">
      <c r="A6939" s="4">
        <v>6938</v>
      </c>
      <c r="B6939" s="6">
        <v>286</v>
      </c>
      <c r="C6939" s="7">
        <v>45704</v>
      </c>
      <c r="D6939" s="5">
        <v>10</v>
      </c>
    </row>
    <row r="6940" spans="1:4">
      <c r="A6940" s="4">
        <v>6939</v>
      </c>
      <c r="B6940" s="6">
        <v>331</v>
      </c>
      <c r="C6940" s="7">
        <v>45800</v>
      </c>
      <c r="D6940" s="5">
        <v>8</v>
      </c>
    </row>
    <row r="6941" spans="1:4">
      <c r="A6941" s="4">
        <v>6940</v>
      </c>
      <c r="B6941" s="6">
        <v>75</v>
      </c>
      <c r="C6941" s="7">
        <v>45695</v>
      </c>
      <c r="D6941" s="5">
        <v>11</v>
      </c>
    </row>
    <row r="6942" spans="1:4">
      <c r="A6942" s="4">
        <v>6941</v>
      </c>
      <c r="B6942" s="6">
        <v>37</v>
      </c>
      <c r="C6942" s="7">
        <v>45744</v>
      </c>
      <c r="D6942" s="5">
        <v>7</v>
      </c>
    </row>
    <row r="6943" spans="1:4">
      <c r="A6943" s="4">
        <v>6942</v>
      </c>
      <c r="B6943" s="6">
        <v>85</v>
      </c>
      <c r="C6943" s="7">
        <v>45667</v>
      </c>
      <c r="D6943" s="5">
        <v>8</v>
      </c>
    </row>
    <row r="6944" spans="1:4">
      <c r="A6944" s="4">
        <v>6943</v>
      </c>
      <c r="B6944" s="6">
        <v>241</v>
      </c>
      <c r="C6944" s="7">
        <v>45828</v>
      </c>
      <c r="D6944" s="5">
        <v>9</v>
      </c>
    </row>
    <row r="6945" spans="1:4">
      <c r="A6945" s="4">
        <v>6944</v>
      </c>
      <c r="B6945" s="6">
        <v>209</v>
      </c>
      <c r="C6945" s="7">
        <v>45769</v>
      </c>
      <c r="D6945" s="5">
        <v>7</v>
      </c>
    </row>
    <row r="6946" spans="1:4">
      <c r="A6946" s="4">
        <v>6945</v>
      </c>
      <c r="B6946" s="6">
        <v>326</v>
      </c>
      <c r="C6946" s="7">
        <v>45819</v>
      </c>
      <c r="D6946" s="5">
        <v>12</v>
      </c>
    </row>
    <row r="6947" spans="1:4">
      <c r="A6947" s="4">
        <v>6946</v>
      </c>
      <c r="B6947" s="6">
        <v>15</v>
      </c>
      <c r="C6947" s="7">
        <v>45707</v>
      </c>
      <c r="D6947" s="5">
        <v>6</v>
      </c>
    </row>
    <row r="6948" spans="1:4">
      <c r="A6948" s="4">
        <v>6947</v>
      </c>
      <c r="B6948" s="6">
        <v>8</v>
      </c>
      <c r="C6948" s="7">
        <v>45757</v>
      </c>
      <c r="D6948" s="5">
        <v>12</v>
      </c>
    </row>
    <row r="6949" spans="1:4">
      <c r="A6949" s="4">
        <v>6948</v>
      </c>
      <c r="B6949" s="6">
        <v>40</v>
      </c>
      <c r="C6949" s="7">
        <v>45816</v>
      </c>
      <c r="D6949" s="5">
        <v>10</v>
      </c>
    </row>
    <row r="6950" spans="1:4">
      <c r="A6950" s="4">
        <v>6949</v>
      </c>
      <c r="B6950" s="6">
        <v>236</v>
      </c>
      <c r="C6950" s="7">
        <v>45713</v>
      </c>
      <c r="D6950" s="5">
        <v>11</v>
      </c>
    </row>
    <row r="6951" spans="1:4">
      <c r="A6951" s="4">
        <v>6950</v>
      </c>
      <c r="B6951" s="6">
        <v>283</v>
      </c>
      <c r="C6951" s="7">
        <v>45691</v>
      </c>
      <c r="D6951" s="5">
        <v>9</v>
      </c>
    </row>
    <row r="6952" spans="1:4">
      <c r="A6952" s="4">
        <v>6951</v>
      </c>
      <c r="B6952" s="6">
        <v>284</v>
      </c>
      <c r="C6952" s="7">
        <v>45680</v>
      </c>
      <c r="D6952" s="5">
        <v>4</v>
      </c>
    </row>
    <row r="6953" spans="1:4">
      <c r="A6953" s="4">
        <v>6952</v>
      </c>
      <c r="B6953" s="6">
        <v>348</v>
      </c>
      <c r="C6953" s="7">
        <v>45803</v>
      </c>
      <c r="D6953" s="5">
        <v>12</v>
      </c>
    </row>
    <row r="6954" spans="1:4">
      <c r="A6954" s="4">
        <v>6953</v>
      </c>
      <c r="B6954" s="6">
        <v>316</v>
      </c>
      <c r="C6954" s="7">
        <v>45800</v>
      </c>
      <c r="D6954" s="5">
        <v>8</v>
      </c>
    </row>
    <row r="6955" spans="1:4">
      <c r="A6955" s="4">
        <v>6954</v>
      </c>
      <c r="B6955" s="6">
        <v>233</v>
      </c>
      <c r="C6955" s="7">
        <v>45709</v>
      </c>
      <c r="D6955" s="5">
        <v>7</v>
      </c>
    </row>
    <row r="6956" spans="1:4">
      <c r="A6956" s="4">
        <v>6955</v>
      </c>
      <c r="B6956" s="6">
        <v>109</v>
      </c>
      <c r="C6956" s="7">
        <v>45765</v>
      </c>
      <c r="D6956" s="5">
        <v>11</v>
      </c>
    </row>
    <row r="6957" spans="1:4">
      <c r="A6957" s="4">
        <v>6956</v>
      </c>
      <c r="B6957" s="6">
        <v>201</v>
      </c>
      <c r="C6957" s="7">
        <v>45819</v>
      </c>
      <c r="D6957" s="5">
        <v>8</v>
      </c>
    </row>
    <row r="6958" spans="1:4">
      <c r="A6958" s="4">
        <v>6957</v>
      </c>
      <c r="B6958" s="6">
        <v>131</v>
      </c>
      <c r="C6958" s="7">
        <v>45748</v>
      </c>
      <c r="D6958" s="5">
        <v>6</v>
      </c>
    </row>
    <row r="6959" spans="1:4">
      <c r="A6959" s="4">
        <v>6958</v>
      </c>
      <c r="B6959" s="6">
        <v>85</v>
      </c>
      <c r="C6959" s="7">
        <v>45763</v>
      </c>
      <c r="D6959" s="5">
        <v>4</v>
      </c>
    </row>
    <row r="6960" spans="1:4">
      <c r="A6960" s="4">
        <v>6959</v>
      </c>
      <c r="B6960" s="6">
        <v>300</v>
      </c>
      <c r="C6960" s="7">
        <v>45762</v>
      </c>
      <c r="D6960" s="5">
        <v>5</v>
      </c>
    </row>
    <row r="6961" spans="1:4">
      <c r="A6961" s="4">
        <v>6960</v>
      </c>
      <c r="B6961" s="6">
        <v>167</v>
      </c>
      <c r="C6961" s="7">
        <v>45741</v>
      </c>
      <c r="D6961" s="5">
        <v>12</v>
      </c>
    </row>
    <row r="6962" spans="1:4">
      <c r="A6962" s="4">
        <v>6961</v>
      </c>
      <c r="B6962" s="6">
        <v>388</v>
      </c>
      <c r="C6962" s="7">
        <v>45818</v>
      </c>
      <c r="D6962" s="5">
        <v>8</v>
      </c>
    </row>
    <row r="6963" spans="1:4">
      <c r="A6963" s="4">
        <v>6962</v>
      </c>
      <c r="B6963" s="6">
        <v>236</v>
      </c>
      <c r="C6963" s="7">
        <v>45737</v>
      </c>
      <c r="D6963" s="5">
        <v>4</v>
      </c>
    </row>
    <row r="6964" spans="1:4">
      <c r="A6964" s="4">
        <v>6963</v>
      </c>
      <c r="B6964" s="6">
        <v>275</v>
      </c>
      <c r="C6964" s="7">
        <v>45768</v>
      </c>
      <c r="D6964" s="5">
        <v>11</v>
      </c>
    </row>
    <row r="6965" spans="1:4">
      <c r="A6965" s="4">
        <v>6964</v>
      </c>
      <c r="B6965" s="6">
        <v>159</v>
      </c>
      <c r="C6965" s="7">
        <v>45673</v>
      </c>
      <c r="D6965" s="5">
        <v>5</v>
      </c>
    </row>
    <row r="6966" spans="1:4">
      <c r="A6966" s="4">
        <v>6965</v>
      </c>
      <c r="B6966" s="6">
        <v>288</v>
      </c>
      <c r="C6966" s="7">
        <v>45800</v>
      </c>
      <c r="D6966" s="5">
        <v>10</v>
      </c>
    </row>
    <row r="6967" spans="1:4">
      <c r="A6967" s="4">
        <v>6966</v>
      </c>
      <c r="B6967" s="6">
        <v>52</v>
      </c>
      <c r="C6967" s="7">
        <v>45817</v>
      </c>
      <c r="D6967" s="5">
        <v>7</v>
      </c>
    </row>
    <row r="6968" spans="1:4">
      <c r="A6968" s="4">
        <v>6967</v>
      </c>
      <c r="B6968" s="6">
        <v>330</v>
      </c>
      <c r="C6968" s="7">
        <v>45797</v>
      </c>
      <c r="D6968" s="5">
        <v>7</v>
      </c>
    </row>
    <row r="6969" spans="1:4">
      <c r="A6969" s="4">
        <v>6968</v>
      </c>
      <c r="B6969" s="6">
        <v>376</v>
      </c>
      <c r="C6969" s="7">
        <v>45738</v>
      </c>
      <c r="D6969" s="5">
        <v>6</v>
      </c>
    </row>
    <row r="6970" spans="1:4">
      <c r="A6970" s="4">
        <v>6969</v>
      </c>
      <c r="B6970" s="6">
        <v>284</v>
      </c>
      <c r="C6970" s="7">
        <v>45821</v>
      </c>
      <c r="D6970" s="5">
        <v>6</v>
      </c>
    </row>
    <row r="6971" spans="1:4">
      <c r="A6971" s="4">
        <v>6970</v>
      </c>
      <c r="B6971" s="6">
        <v>305</v>
      </c>
      <c r="C6971" s="7">
        <v>45717</v>
      </c>
      <c r="D6971" s="5">
        <v>10</v>
      </c>
    </row>
    <row r="6972" spans="1:4">
      <c r="A6972" s="4">
        <v>6971</v>
      </c>
      <c r="B6972" s="6">
        <v>85</v>
      </c>
      <c r="C6972" s="7">
        <v>45730</v>
      </c>
      <c r="D6972" s="5">
        <v>7</v>
      </c>
    </row>
    <row r="6973" spans="1:4">
      <c r="A6973" s="4">
        <v>6972</v>
      </c>
      <c r="B6973" s="6">
        <v>184</v>
      </c>
      <c r="C6973" s="7">
        <v>45674</v>
      </c>
      <c r="D6973" s="5">
        <v>4</v>
      </c>
    </row>
    <row r="6974" spans="1:4">
      <c r="A6974" s="4">
        <v>6973</v>
      </c>
      <c r="B6974" s="6">
        <v>147</v>
      </c>
      <c r="C6974" s="7">
        <v>45719</v>
      </c>
      <c r="D6974" s="5">
        <v>5</v>
      </c>
    </row>
    <row r="6975" spans="1:4">
      <c r="A6975" s="4">
        <v>6974</v>
      </c>
      <c r="B6975" s="6">
        <v>251</v>
      </c>
      <c r="C6975" s="7">
        <v>45726</v>
      </c>
      <c r="D6975" s="5">
        <v>10</v>
      </c>
    </row>
    <row r="6976" spans="1:4">
      <c r="A6976" s="4">
        <v>6975</v>
      </c>
      <c r="B6976" s="6">
        <v>317</v>
      </c>
      <c r="C6976" s="7">
        <v>45833</v>
      </c>
      <c r="D6976" s="5">
        <v>8</v>
      </c>
    </row>
    <row r="6977" spans="1:4">
      <c r="A6977" s="4">
        <v>6976</v>
      </c>
      <c r="B6977" s="6">
        <v>238</v>
      </c>
      <c r="C6977" s="7">
        <v>45658</v>
      </c>
      <c r="D6977" s="5">
        <v>11</v>
      </c>
    </row>
    <row r="6978" spans="1:4">
      <c r="A6978" s="4">
        <v>6977</v>
      </c>
      <c r="B6978" s="6">
        <v>249</v>
      </c>
      <c r="C6978" s="7">
        <v>45690</v>
      </c>
      <c r="D6978" s="5">
        <v>7</v>
      </c>
    </row>
    <row r="6979" spans="1:4">
      <c r="A6979" s="4">
        <v>6978</v>
      </c>
      <c r="B6979" s="6">
        <v>254</v>
      </c>
      <c r="C6979" s="7">
        <v>45678</v>
      </c>
      <c r="D6979" s="5">
        <v>8</v>
      </c>
    </row>
    <row r="6980" spans="1:4">
      <c r="A6980" s="4">
        <v>6979</v>
      </c>
      <c r="B6980" s="6">
        <v>80</v>
      </c>
      <c r="C6980" s="7">
        <v>45794</v>
      </c>
      <c r="D6980" s="5">
        <v>9</v>
      </c>
    </row>
    <row r="6981" spans="1:4">
      <c r="A6981" s="4">
        <v>6980</v>
      </c>
      <c r="B6981" s="6">
        <v>382</v>
      </c>
      <c r="C6981" s="7">
        <v>45743</v>
      </c>
      <c r="D6981" s="5">
        <v>7</v>
      </c>
    </row>
    <row r="6982" spans="1:4">
      <c r="A6982" s="4">
        <v>6981</v>
      </c>
      <c r="B6982" s="6">
        <v>91</v>
      </c>
      <c r="C6982" s="7">
        <v>45830</v>
      </c>
      <c r="D6982" s="5">
        <v>12</v>
      </c>
    </row>
    <row r="6983" spans="1:4">
      <c r="A6983" s="4">
        <v>6982</v>
      </c>
      <c r="B6983" s="6">
        <v>130</v>
      </c>
      <c r="C6983" s="7">
        <v>45688</v>
      </c>
      <c r="D6983" s="5">
        <v>6</v>
      </c>
    </row>
    <row r="6984" spans="1:4">
      <c r="A6984" s="4">
        <v>6983</v>
      </c>
      <c r="B6984" s="6">
        <v>161</v>
      </c>
      <c r="C6984" s="7">
        <v>45803</v>
      </c>
      <c r="D6984" s="5">
        <v>12</v>
      </c>
    </row>
    <row r="6985" spans="1:4">
      <c r="A6985" s="4">
        <v>6984</v>
      </c>
      <c r="B6985" s="6">
        <v>381</v>
      </c>
      <c r="C6985" s="7">
        <v>45813</v>
      </c>
      <c r="D6985" s="5">
        <v>10</v>
      </c>
    </row>
    <row r="6986" spans="1:4">
      <c r="A6986" s="4">
        <v>6985</v>
      </c>
      <c r="B6986" s="6">
        <v>360</v>
      </c>
      <c r="C6986" s="7">
        <v>45814</v>
      </c>
      <c r="D6986" s="5">
        <v>11</v>
      </c>
    </row>
    <row r="6987" spans="1:4">
      <c r="A6987" s="4">
        <v>6986</v>
      </c>
      <c r="B6987" s="6">
        <v>249</v>
      </c>
      <c r="C6987" s="7">
        <v>45664</v>
      </c>
      <c r="D6987" s="5">
        <v>9</v>
      </c>
    </row>
    <row r="6988" spans="1:4">
      <c r="A6988" s="4">
        <v>6987</v>
      </c>
      <c r="B6988" s="6">
        <v>86</v>
      </c>
      <c r="C6988" s="7">
        <v>45796</v>
      </c>
      <c r="D6988" s="5">
        <v>4</v>
      </c>
    </row>
    <row r="6989" spans="1:4">
      <c r="A6989" s="4">
        <v>6988</v>
      </c>
      <c r="B6989" s="6">
        <v>226</v>
      </c>
      <c r="C6989" s="7">
        <v>45716</v>
      </c>
      <c r="D6989" s="5">
        <v>12</v>
      </c>
    </row>
    <row r="6990" spans="1:4">
      <c r="A6990" s="4">
        <v>6989</v>
      </c>
      <c r="B6990" s="6">
        <v>220</v>
      </c>
      <c r="C6990" s="7">
        <v>45719</v>
      </c>
      <c r="D6990" s="5">
        <v>8</v>
      </c>
    </row>
    <row r="6991" spans="1:4">
      <c r="A6991" s="4">
        <v>6990</v>
      </c>
      <c r="B6991" s="6">
        <v>18</v>
      </c>
      <c r="C6991" s="7">
        <v>45726</v>
      </c>
      <c r="D6991" s="5">
        <v>7</v>
      </c>
    </row>
    <row r="6992" spans="1:4">
      <c r="A6992" s="4">
        <v>6991</v>
      </c>
      <c r="B6992" s="6">
        <v>87</v>
      </c>
      <c r="C6992" s="7">
        <v>45689</v>
      </c>
      <c r="D6992" s="5">
        <v>11</v>
      </c>
    </row>
    <row r="6993" spans="1:4">
      <c r="A6993" s="4">
        <v>6992</v>
      </c>
      <c r="B6993" s="6">
        <v>154</v>
      </c>
      <c r="C6993" s="7">
        <v>45684</v>
      </c>
      <c r="D6993" s="5">
        <v>8</v>
      </c>
    </row>
    <row r="6994" spans="1:4">
      <c r="A6994" s="4">
        <v>6993</v>
      </c>
      <c r="B6994" s="6">
        <v>17</v>
      </c>
      <c r="C6994" s="7">
        <v>45750</v>
      </c>
      <c r="D6994" s="5">
        <v>6</v>
      </c>
    </row>
    <row r="6995" spans="1:4">
      <c r="A6995" s="4">
        <v>6994</v>
      </c>
      <c r="B6995" s="6">
        <v>304</v>
      </c>
      <c r="C6995" s="7">
        <v>45679</v>
      </c>
      <c r="D6995" s="5">
        <v>4</v>
      </c>
    </row>
    <row r="6996" spans="1:4">
      <c r="A6996" s="4">
        <v>6995</v>
      </c>
      <c r="B6996" s="6">
        <v>390</v>
      </c>
      <c r="C6996" s="7">
        <v>45757</v>
      </c>
      <c r="D6996" s="5">
        <v>5</v>
      </c>
    </row>
    <row r="6997" spans="1:4">
      <c r="A6997" s="4">
        <v>6996</v>
      </c>
      <c r="B6997" s="6">
        <v>314</v>
      </c>
      <c r="C6997" s="7">
        <v>45768</v>
      </c>
      <c r="D6997" s="5">
        <v>12</v>
      </c>
    </row>
    <row r="6998" spans="1:4">
      <c r="A6998" s="4">
        <v>6997</v>
      </c>
      <c r="B6998" s="6">
        <v>49</v>
      </c>
      <c r="C6998" s="7">
        <v>45831</v>
      </c>
      <c r="D6998" s="5">
        <v>8</v>
      </c>
    </row>
    <row r="6999" spans="1:4">
      <c r="A6999" s="4">
        <v>6998</v>
      </c>
      <c r="B6999" s="6">
        <v>47</v>
      </c>
      <c r="C6999" s="7">
        <v>45837</v>
      </c>
      <c r="D6999" s="5">
        <v>4</v>
      </c>
    </row>
    <row r="7000" spans="1:4">
      <c r="A7000" s="4">
        <v>6999</v>
      </c>
      <c r="B7000" s="6">
        <v>91</v>
      </c>
      <c r="C7000" s="7">
        <v>45751</v>
      </c>
      <c r="D7000" s="5">
        <v>11</v>
      </c>
    </row>
    <row r="7001" spans="1:4">
      <c r="A7001" s="4">
        <v>7000</v>
      </c>
      <c r="B7001" s="6">
        <v>30</v>
      </c>
      <c r="C7001" s="7">
        <v>45807</v>
      </c>
      <c r="D7001" s="5">
        <v>5</v>
      </c>
    </row>
    <row r="7002" spans="1:4">
      <c r="A7002" s="4">
        <v>7001</v>
      </c>
      <c r="B7002" s="6">
        <v>390</v>
      </c>
      <c r="C7002" s="7">
        <v>45660</v>
      </c>
      <c r="D7002" s="5">
        <v>10</v>
      </c>
    </row>
    <row r="7003" spans="1:4">
      <c r="A7003" s="4">
        <v>7002</v>
      </c>
      <c r="B7003" s="6">
        <v>150</v>
      </c>
      <c r="C7003" s="7">
        <v>45737</v>
      </c>
      <c r="D7003" s="5">
        <v>7</v>
      </c>
    </row>
    <row r="7004" spans="1:4">
      <c r="A7004" s="4">
        <v>7003</v>
      </c>
      <c r="B7004" s="6">
        <v>185</v>
      </c>
      <c r="C7004" s="7">
        <v>45819</v>
      </c>
      <c r="D7004" s="5">
        <v>7</v>
      </c>
    </row>
    <row r="7005" spans="1:4">
      <c r="A7005" s="4">
        <v>7004</v>
      </c>
      <c r="B7005" s="6">
        <v>377</v>
      </c>
      <c r="C7005" s="7">
        <v>45670</v>
      </c>
      <c r="D7005" s="5">
        <v>6</v>
      </c>
    </row>
    <row r="7006" spans="1:4">
      <c r="A7006" s="4">
        <v>7005</v>
      </c>
      <c r="B7006" s="6">
        <v>209</v>
      </c>
      <c r="C7006" s="7">
        <v>45771</v>
      </c>
      <c r="D7006" s="5">
        <v>6</v>
      </c>
    </row>
    <row r="7007" spans="1:4">
      <c r="A7007" s="4">
        <v>7006</v>
      </c>
      <c r="B7007" s="6">
        <v>385</v>
      </c>
      <c r="C7007" s="7">
        <v>45731</v>
      </c>
      <c r="D7007" s="5">
        <v>10</v>
      </c>
    </row>
    <row r="7008" spans="1:4">
      <c r="A7008" s="4">
        <v>7007</v>
      </c>
      <c r="B7008" s="6">
        <v>210</v>
      </c>
      <c r="C7008" s="7">
        <v>45832</v>
      </c>
      <c r="D7008" s="5">
        <v>7</v>
      </c>
    </row>
    <row r="7009" spans="1:4">
      <c r="A7009" s="4">
        <v>7008</v>
      </c>
      <c r="B7009" s="6">
        <v>31</v>
      </c>
      <c r="C7009" s="7">
        <v>45828</v>
      </c>
      <c r="D7009" s="5">
        <v>4</v>
      </c>
    </row>
    <row r="7010" spans="1:4">
      <c r="A7010" s="4">
        <v>7009</v>
      </c>
      <c r="B7010" s="6">
        <v>154</v>
      </c>
      <c r="C7010" s="7">
        <v>45694</v>
      </c>
      <c r="D7010" s="5">
        <v>5</v>
      </c>
    </row>
    <row r="7011" spans="1:4">
      <c r="A7011" s="4">
        <v>7010</v>
      </c>
      <c r="B7011" s="6">
        <v>142</v>
      </c>
      <c r="C7011" s="7">
        <v>45765</v>
      </c>
      <c r="D7011" s="5">
        <v>10</v>
      </c>
    </row>
    <row r="7012" spans="1:4">
      <c r="A7012" s="4">
        <v>7011</v>
      </c>
      <c r="B7012" s="6">
        <v>230</v>
      </c>
      <c r="C7012" s="7">
        <v>45816</v>
      </c>
      <c r="D7012" s="5">
        <v>8</v>
      </c>
    </row>
    <row r="7013" spans="1:4">
      <c r="A7013" s="4">
        <v>7012</v>
      </c>
      <c r="B7013" s="6">
        <v>265</v>
      </c>
      <c r="C7013" s="7">
        <v>45671</v>
      </c>
      <c r="D7013" s="5">
        <v>11</v>
      </c>
    </row>
    <row r="7014" spans="1:4">
      <c r="A7014" s="4">
        <v>7013</v>
      </c>
      <c r="B7014" s="6">
        <v>30</v>
      </c>
      <c r="C7014" s="7">
        <v>45744</v>
      </c>
      <c r="D7014" s="5">
        <v>7</v>
      </c>
    </row>
    <row r="7015" spans="1:4">
      <c r="A7015" s="4">
        <v>7014</v>
      </c>
      <c r="B7015" s="6">
        <v>373</v>
      </c>
      <c r="C7015" s="7">
        <v>45803</v>
      </c>
      <c r="D7015" s="5">
        <v>8</v>
      </c>
    </row>
    <row r="7016" spans="1:4">
      <c r="A7016" s="4">
        <v>7015</v>
      </c>
      <c r="B7016" s="6">
        <v>330</v>
      </c>
      <c r="C7016" s="7">
        <v>45715</v>
      </c>
      <c r="D7016" s="5">
        <v>9</v>
      </c>
    </row>
    <row r="7017" spans="1:4">
      <c r="A7017" s="4">
        <v>7016</v>
      </c>
      <c r="B7017" s="6">
        <v>234</v>
      </c>
      <c r="C7017" s="7">
        <v>45831</v>
      </c>
      <c r="D7017" s="5">
        <v>7</v>
      </c>
    </row>
    <row r="7018" spans="1:4">
      <c r="A7018" s="4">
        <v>7017</v>
      </c>
      <c r="B7018" s="6">
        <v>172</v>
      </c>
      <c r="C7018" s="7">
        <v>45805</v>
      </c>
      <c r="D7018" s="5">
        <v>12</v>
      </c>
    </row>
    <row r="7019" spans="1:4">
      <c r="A7019" s="4">
        <v>7018</v>
      </c>
      <c r="B7019" s="6">
        <v>192</v>
      </c>
      <c r="C7019" s="7">
        <v>45661</v>
      </c>
      <c r="D7019" s="5">
        <v>6</v>
      </c>
    </row>
    <row r="7020" spans="1:4">
      <c r="A7020" s="4">
        <v>7019</v>
      </c>
      <c r="B7020" s="6">
        <v>180</v>
      </c>
      <c r="C7020" s="7">
        <v>45716</v>
      </c>
      <c r="D7020" s="5">
        <v>12</v>
      </c>
    </row>
    <row r="7021" spans="1:4">
      <c r="A7021" s="4">
        <v>7020</v>
      </c>
      <c r="B7021" s="6">
        <v>129</v>
      </c>
      <c r="C7021" s="7">
        <v>45837</v>
      </c>
      <c r="D7021" s="5">
        <v>10</v>
      </c>
    </row>
    <row r="7022" spans="1:4">
      <c r="A7022" s="4">
        <v>7021</v>
      </c>
      <c r="B7022" s="6">
        <v>19</v>
      </c>
      <c r="C7022" s="7">
        <v>45797</v>
      </c>
      <c r="D7022" s="5">
        <v>11</v>
      </c>
    </row>
    <row r="7023" spans="1:4">
      <c r="A7023" s="4">
        <v>7022</v>
      </c>
      <c r="B7023" s="6">
        <v>65</v>
      </c>
      <c r="C7023" s="7">
        <v>45696</v>
      </c>
      <c r="D7023" s="5">
        <v>9</v>
      </c>
    </row>
    <row r="7024" spans="1:4">
      <c r="A7024" s="4">
        <v>7023</v>
      </c>
      <c r="B7024" s="6">
        <v>201</v>
      </c>
      <c r="C7024" s="7">
        <v>45680</v>
      </c>
      <c r="D7024" s="5">
        <v>4</v>
      </c>
    </row>
    <row r="7025" spans="1:4">
      <c r="A7025" s="4">
        <v>7024</v>
      </c>
      <c r="B7025" s="6">
        <v>292</v>
      </c>
      <c r="C7025" s="7">
        <v>45687</v>
      </c>
      <c r="D7025" s="5">
        <v>12</v>
      </c>
    </row>
    <row r="7026" spans="1:4">
      <c r="A7026" s="4">
        <v>7025</v>
      </c>
      <c r="B7026" s="6">
        <v>101</v>
      </c>
      <c r="C7026" s="7">
        <v>45813</v>
      </c>
      <c r="D7026" s="5">
        <v>8</v>
      </c>
    </row>
    <row r="7027" spans="1:4">
      <c r="A7027" s="4">
        <v>7026</v>
      </c>
      <c r="B7027" s="6">
        <v>36</v>
      </c>
      <c r="C7027" s="7">
        <v>45785</v>
      </c>
      <c r="D7027" s="5">
        <v>7</v>
      </c>
    </row>
    <row r="7028" spans="1:4">
      <c r="A7028" s="4">
        <v>7027</v>
      </c>
      <c r="B7028" s="6">
        <v>244</v>
      </c>
      <c r="C7028" s="7">
        <v>45685</v>
      </c>
      <c r="D7028" s="5">
        <v>11</v>
      </c>
    </row>
    <row r="7029" spans="1:4">
      <c r="A7029" s="4">
        <v>7028</v>
      </c>
      <c r="B7029" s="6">
        <v>263</v>
      </c>
      <c r="C7029" s="7">
        <v>45754</v>
      </c>
      <c r="D7029" s="5">
        <v>8</v>
      </c>
    </row>
    <row r="7030" spans="1:4">
      <c r="A7030" s="4">
        <v>7029</v>
      </c>
      <c r="B7030" s="6">
        <v>212</v>
      </c>
      <c r="C7030" s="7">
        <v>45760</v>
      </c>
      <c r="D7030" s="5">
        <v>6</v>
      </c>
    </row>
    <row r="7031" spans="1:4">
      <c r="A7031" s="4">
        <v>7030</v>
      </c>
      <c r="B7031" s="6">
        <v>201</v>
      </c>
      <c r="C7031" s="7">
        <v>45713</v>
      </c>
      <c r="D7031" s="5">
        <v>4</v>
      </c>
    </row>
    <row r="7032" spans="1:4">
      <c r="A7032" s="4">
        <v>7031</v>
      </c>
      <c r="B7032" s="6">
        <v>163</v>
      </c>
      <c r="C7032" s="7">
        <v>45813</v>
      </c>
      <c r="D7032" s="5">
        <v>5</v>
      </c>
    </row>
    <row r="7033" spans="1:4">
      <c r="A7033" s="4">
        <v>7032</v>
      </c>
      <c r="B7033" s="6">
        <v>113</v>
      </c>
      <c r="C7033" s="7">
        <v>45779</v>
      </c>
      <c r="D7033" s="5">
        <v>12</v>
      </c>
    </row>
    <row r="7034" spans="1:4">
      <c r="A7034" s="4">
        <v>7033</v>
      </c>
      <c r="B7034" s="6">
        <v>52</v>
      </c>
      <c r="C7034" s="7">
        <v>45823</v>
      </c>
      <c r="D7034" s="5">
        <v>8</v>
      </c>
    </row>
    <row r="7035" spans="1:4">
      <c r="A7035" s="4">
        <v>7034</v>
      </c>
      <c r="B7035" s="6">
        <v>236</v>
      </c>
      <c r="C7035" s="7">
        <v>45682</v>
      </c>
      <c r="D7035" s="5">
        <v>4</v>
      </c>
    </row>
    <row r="7036" spans="1:4">
      <c r="A7036" s="4">
        <v>7035</v>
      </c>
      <c r="B7036" s="6">
        <v>357</v>
      </c>
      <c r="C7036" s="7">
        <v>45672</v>
      </c>
      <c r="D7036" s="5">
        <v>11</v>
      </c>
    </row>
    <row r="7037" spans="1:4">
      <c r="A7037" s="4">
        <v>7036</v>
      </c>
      <c r="B7037" s="6">
        <v>83</v>
      </c>
      <c r="C7037" s="7">
        <v>45810</v>
      </c>
      <c r="D7037" s="5">
        <v>5</v>
      </c>
    </row>
    <row r="7038" spans="1:4">
      <c r="A7038" s="4">
        <v>7037</v>
      </c>
      <c r="B7038" s="6">
        <v>180</v>
      </c>
      <c r="C7038" s="7">
        <v>45820</v>
      </c>
      <c r="D7038" s="5">
        <v>10</v>
      </c>
    </row>
    <row r="7039" spans="1:4">
      <c r="A7039" s="4">
        <v>7038</v>
      </c>
      <c r="B7039" s="6">
        <v>92</v>
      </c>
      <c r="C7039" s="7">
        <v>45761</v>
      </c>
      <c r="D7039" s="5">
        <v>7</v>
      </c>
    </row>
    <row r="7040" spans="1:4">
      <c r="A7040" s="4">
        <v>7039</v>
      </c>
      <c r="B7040" s="6">
        <v>110</v>
      </c>
      <c r="C7040" s="7">
        <v>45723</v>
      </c>
      <c r="D7040" s="5">
        <v>7</v>
      </c>
    </row>
    <row r="7041" spans="1:4">
      <c r="A7041" s="4">
        <v>7040</v>
      </c>
      <c r="B7041" s="6">
        <v>195</v>
      </c>
      <c r="C7041" s="7">
        <v>45737</v>
      </c>
      <c r="D7041" s="5">
        <v>6</v>
      </c>
    </row>
    <row r="7042" spans="1:4">
      <c r="A7042" s="4">
        <v>7041</v>
      </c>
      <c r="B7042" s="6">
        <v>336</v>
      </c>
      <c r="C7042" s="7">
        <v>45679</v>
      </c>
      <c r="D7042" s="5">
        <v>6</v>
      </c>
    </row>
    <row r="7043" spans="1:4">
      <c r="A7043" s="4">
        <v>7042</v>
      </c>
      <c r="B7043" s="6">
        <v>187</v>
      </c>
      <c r="C7043" s="7">
        <v>45820</v>
      </c>
      <c r="D7043" s="5">
        <v>10</v>
      </c>
    </row>
    <row r="7044" spans="1:4">
      <c r="A7044" s="4">
        <v>7043</v>
      </c>
      <c r="B7044" s="6">
        <v>248</v>
      </c>
      <c r="C7044" s="7">
        <v>45735</v>
      </c>
      <c r="D7044" s="5">
        <v>7</v>
      </c>
    </row>
    <row r="7045" spans="1:4">
      <c r="A7045" s="4">
        <v>7044</v>
      </c>
      <c r="B7045" s="6">
        <v>348</v>
      </c>
      <c r="C7045" s="7">
        <v>45726</v>
      </c>
      <c r="D7045" s="5">
        <v>4</v>
      </c>
    </row>
    <row r="7046" spans="1:4">
      <c r="A7046" s="4">
        <v>7045</v>
      </c>
      <c r="B7046" s="6">
        <v>65</v>
      </c>
      <c r="C7046" s="7">
        <v>45718</v>
      </c>
      <c r="D7046" s="5">
        <v>5</v>
      </c>
    </row>
    <row r="7047" spans="1:4">
      <c r="A7047" s="4">
        <v>7046</v>
      </c>
      <c r="B7047" s="6">
        <v>244</v>
      </c>
      <c r="C7047" s="7">
        <v>45707</v>
      </c>
      <c r="D7047" s="5">
        <v>10</v>
      </c>
    </row>
    <row r="7048" spans="1:4">
      <c r="A7048" s="4">
        <v>7047</v>
      </c>
      <c r="B7048" s="6">
        <v>303</v>
      </c>
      <c r="C7048" s="7">
        <v>45669</v>
      </c>
      <c r="D7048" s="5">
        <v>8</v>
      </c>
    </row>
    <row r="7049" spans="1:4">
      <c r="A7049" s="4">
        <v>7048</v>
      </c>
      <c r="B7049" s="6">
        <v>218</v>
      </c>
      <c r="C7049" s="7">
        <v>45737</v>
      </c>
      <c r="D7049" s="5">
        <v>11</v>
      </c>
    </row>
    <row r="7050" spans="1:4">
      <c r="A7050" s="4">
        <v>7049</v>
      </c>
      <c r="B7050" s="6">
        <v>82</v>
      </c>
      <c r="C7050" s="7">
        <v>45785</v>
      </c>
      <c r="D7050" s="5">
        <v>7</v>
      </c>
    </row>
    <row r="7051" spans="1:4">
      <c r="A7051" s="4">
        <v>7050</v>
      </c>
      <c r="B7051" s="6">
        <v>64</v>
      </c>
      <c r="C7051" s="7">
        <v>45795</v>
      </c>
      <c r="D7051" s="5">
        <v>8</v>
      </c>
    </row>
    <row r="7052" spans="1:4">
      <c r="A7052" s="4">
        <v>7051</v>
      </c>
      <c r="B7052" s="6">
        <v>79</v>
      </c>
      <c r="C7052" s="7">
        <v>45697</v>
      </c>
      <c r="D7052" s="5">
        <v>9</v>
      </c>
    </row>
    <row r="7053" spans="1:4">
      <c r="A7053" s="4">
        <v>7052</v>
      </c>
      <c r="B7053" s="6">
        <v>271</v>
      </c>
      <c r="C7053" s="7">
        <v>45726</v>
      </c>
      <c r="D7053" s="5">
        <v>7</v>
      </c>
    </row>
    <row r="7054" spans="1:4">
      <c r="A7054" s="4">
        <v>7053</v>
      </c>
      <c r="B7054" s="6">
        <v>391</v>
      </c>
      <c r="C7054" s="7">
        <v>45787</v>
      </c>
      <c r="D7054" s="5">
        <v>12</v>
      </c>
    </row>
    <row r="7055" spans="1:4">
      <c r="A7055" s="4">
        <v>7054</v>
      </c>
      <c r="B7055" s="6">
        <v>359</v>
      </c>
      <c r="C7055" s="7">
        <v>45809</v>
      </c>
      <c r="D7055" s="5">
        <v>6</v>
      </c>
    </row>
    <row r="7056" spans="1:4">
      <c r="A7056" s="4">
        <v>7055</v>
      </c>
      <c r="B7056" s="6">
        <v>400</v>
      </c>
      <c r="C7056" s="7">
        <v>45682</v>
      </c>
      <c r="D7056" s="5">
        <v>12</v>
      </c>
    </row>
    <row r="7057" spans="1:4">
      <c r="A7057" s="4">
        <v>7056</v>
      </c>
      <c r="B7057" s="6">
        <v>66</v>
      </c>
      <c r="C7057" s="7">
        <v>45789</v>
      </c>
      <c r="D7057" s="5">
        <v>10</v>
      </c>
    </row>
    <row r="7058" spans="1:4">
      <c r="A7058" s="4">
        <v>7057</v>
      </c>
      <c r="B7058" s="6">
        <v>47</v>
      </c>
      <c r="C7058" s="7">
        <v>45816</v>
      </c>
      <c r="D7058" s="5">
        <v>11</v>
      </c>
    </row>
    <row r="7059" spans="1:4">
      <c r="A7059" s="4">
        <v>7058</v>
      </c>
      <c r="B7059" s="6">
        <v>305</v>
      </c>
      <c r="C7059" s="7">
        <v>45696</v>
      </c>
      <c r="D7059" s="5">
        <v>9</v>
      </c>
    </row>
    <row r="7060" spans="1:4">
      <c r="A7060" s="4">
        <v>7059</v>
      </c>
      <c r="B7060" s="6">
        <v>223</v>
      </c>
      <c r="C7060" s="7">
        <v>45667</v>
      </c>
      <c r="D7060" s="5">
        <v>4</v>
      </c>
    </row>
    <row r="7061" spans="1:4">
      <c r="A7061" s="4">
        <v>7060</v>
      </c>
      <c r="B7061" s="6">
        <v>383</v>
      </c>
      <c r="C7061" s="7">
        <v>45813</v>
      </c>
      <c r="D7061" s="5">
        <v>12</v>
      </c>
    </row>
    <row r="7062" spans="1:4">
      <c r="A7062" s="4">
        <v>7061</v>
      </c>
      <c r="B7062" s="6">
        <v>196</v>
      </c>
      <c r="C7062" s="7">
        <v>45764</v>
      </c>
      <c r="D7062" s="5">
        <v>8</v>
      </c>
    </row>
    <row r="7063" spans="1:4">
      <c r="A7063" s="4">
        <v>7062</v>
      </c>
      <c r="B7063" s="6">
        <v>72</v>
      </c>
      <c r="C7063" s="7">
        <v>45748</v>
      </c>
      <c r="D7063" s="5">
        <v>7</v>
      </c>
    </row>
    <row r="7064" spans="1:4">
      <c r="A7064" s="4">
        <v>7063</v>
      </c>
      <c r="B7064" s="6">
        <v>188</v>
      </c>
      <c r="C7064" s="7">
        <v>45660</v>
      </c>
      <c r="D7064" s="5">
        <v>11</v>
      </c>
    </row>
    <row r="7065" spans="1:4">
      <c r="A7065" s="4">
        <v>7064</v>
      </c>
      <c r="B7065" s="6">
        <v>188</v>
      </c>
      <c r="C7065" s="7">
        <v>45798</v>
      </c>
      <c r="D7065" s="5">
        <v>8</v>
      </c>
    </row>
    <row r="7066" spans="1:4">
      <c r="A7066" s="4">
        <v>7065</v>
      </c>
      <c r="B7066" s="6">
        <v>44</v>
      </c>
      <c r="C7066" s="7">
        <v>45663</v>
      </c>
      <c r="D7066" s="5">
        <v>6</v>
      </c>
    </row>
    <row r="7067" spans="1:4">
      <c r="A7067" s="4">
        <v>7066</v>
      </c>
      <c r="B7067" s="6">
        <v>297</v>
      </c>
      <c r="C7067" s="7">
        <v>45697</v>
      </c>
      <c r="D7067" s="5">
        <v>4</v>
      </c>
    </row>
    <row r="7068" spans="1:4">
      <c r="A7068" s="4">
        <v>7067</v>
      </c>
      <c r="B7068" s="6">
        <v>135</v>
      </c>
      <c r="C7068" s="7">
        <v>45823</v>
      </c>
      <c r="D7068" s="5">
        <v>5</v>
      </c>
    </row>
    <row r="7069" spans="1:4">
      <c r="A7069" s="4">
        <v>7068</v>
      </c>
      <c r="B7069" s="6">
        <v>208</v>
      </c>
      <c r="C7069" s="7">
        <v>45684</v>
      </c>
      <c r="D7069" s="5">
        <v>12</v>
      </c>
    </row>
    <row r="7070" spans="1:4">
      <c r="A7070" s="4">
        <v>7069</v>
      </c>
      <c r="B7070" s="6">
        <v>246</v>
      </c>
      <c r="C7070" s="7">
        <v>45735</v>
      </c>
      <c r="D7070" s="5">
        <v>8</v>
      </c>
    </row>
    <row r="7071" spans="1:4">
      <c r="A7071" s="4">
        <v>7070</v>
      </c>
      <c r="B7071" s="6">
        <v>81</v>
      </c>
      <c r="C7071" s="7">
        <v>45676</v>
      </c>
      <c r="D7071" s="5">
        <v>4</v>
      </c>
    </row>
    <row r="7072" spans="1:4">
      <c r="A7072" s="4">
        <v>7071</v>
      </c>
      <c r="B7072" s="6">
        <v>224</v>
      </c>
      <c r="C7072" s="7">
        <v>45732</v>
      </c>
      <c r="D7072" s="5">
        <v>11</v>
      </c>
    </row>
    <row r="7073" spans="1:4">
      <c r="A7073" s="4">
        <v>7072</v>
      </c>
      <c r="B7073" s="6">
        <v>163</v>
      </c>
      <c r="C7073" s="7">
        <v>45777</v>
      </c>
      <c r="D7073" s="5">
        <v>5</v>
      </c>
    </row>
    <row r="7074" spans="1:4">
      <c r="A7074" s="4">
        <v>7073</v>
      </c>
      <c r="B7074" s="6">
        <v>324</v>
      </c>
      <c r="C7074" s="7">
        <v>45747</v>
      </c>
      <c r="D7074" s="5">
        <v>10</v>
      </c>
    </row>
    <row r="7075" spans="1:4">
      <c r="A7075" s="4">
        <v>7074</v>
      </c>
      <c r="B7075" s="6">
        <v>42</v>
      </c>
      <c r="C7075" s="7">
        <v>45751</v>
      </c>
      <c r="D7075" s="5">
        <v>7</v>
      </c>
    </row>
    <row r="7076" spans="1:4">
      <c r="A7076" s="4">
        <v>7075</v>
      </c>
      <c r="B7076" s="6">
        <v>254</v>
      </c>
      <c r="C7076" s="7">
        <v>45756</v>
      </c>
      <c r="D7076" s="5">
        <v>7</v>
      </c>
    </row>
    <row r="7077" spans="1:4">
      <c r="A7077" s="4">
        <v>7076</v>
      </c>
      <c r="B7077" s="6">
        <v>295</v>
      </c>
      <c r="C7077" s="7">
        <v>45709</v>
      </c>
      <c r="D7077" s="5">
        <v>6</v>
      </c>
    </row>
    <row r="7078" spans="1:4">
      <c r="A7078" s="4">
        <v>7077</v>
      </c>
      <c r="B7078" s="6">
        <v>12</v>
      </c>
      <c r="C7078" s="7">
        <v>45663</v>
      </c>
      <c r="D7078" s="5">
        <v>6</v>
      </c>
    </row>
    <row r="7079" spans="1:4">
      <c r="A7079" s="4">
        <v>7078</v>
      </c>
      <c r="B7079" s="6">
        <v>30</v>
      </c>
      <c r="C7079" s="7">
        <v>45773</v>
      </c>
      <c r="D7079" s="5">
        <v>10</v>
      </c>
    </row>
    <row r="7080" spans="1:4">
      <c r="A7080" s="4">
        <v>7079</v>
      </c>
      <c r="B7080" s="6">
        <v>65</v>
      </c>
      <c r="C7080" s="7">
        <v>45775</v>
      </c>
      <c r="D7080" s="5">
        <v>7</v>
      </c>
    </row>
    <row r="7081" spans="1:4">
      <c r="A7081" s="4">
        <v>7080</v>
      </c>
      <c r="B7081" s="6">
        <v>177</v>
      </c>
      <c r="C7081" s="7">
        <v>45813</v>
      </c>
      <c r="D7081" s="5">
        <v>4</v>
      </c>
    </row>
    <row r="7082" spans="1:4">
      <c r="A7082" s="4">
        <v>7081</v>
      </c>
      <c r="B7082" s="6">
        <v>193</v>
      </c>
      <c r="C7082" s="7">
        <v>45804</v>
      </c>
      <c r="D7082" s="5">
        <v>5</v>
      </c>
    </row>
    <row r="7083" spans="1:4">
      <c r="A7083" s="4">
        <v>7082</v>
      </c>
      <c r="B7083" s="6">
        <v>207</v>
      </c>
      <c r="C7083" s="7">
        <v>45827</v>
      </c>
      <c r="D7083" s="5">
        <v>10</v>
      </c>
    </row>
    <row r="7084" spans="1:4">
      <c r="A7084" s="4">
        <v>7083</v>
      </c>
      <c r="B7084" s="6">
        <v>303</v>
      </c>
      <c r="C7084" s="7">
        <v>45802</v>
      </c>
      <c r="D7084" s="5">
        <v>8</v>
      </c>
    </row>
    <row r="7085" spans="1:4">
      <c r="A7085" s="4">
        <v>7084</v>
      </c>
      <c r="B7085" s="6">
        <v>83</v>
      </c>
      <c r="C7085" s="7">
        <v>45759</v>
      </c>
      <c r="D7085" s="5">
        <v>11</v>
      </c>
    </row>
    <row r="7086" spans="1:4">
      <c r="A7086" s="4">
        <v>7085</v>
      </c>
      <c r="B7086" s="6">
        <v>299</v>
      </c>
      <c r="C7086" s="7">
        <v>45790</v>
      </c>
      <c r="D7086" s="5">
        <v>7</v>
      </c>
    </row>
    <row r="7087" spans="1:4">
      <c r="A7087" s="4">
        <v>7086</v>
      </c>
      <c r="B7087" s="6">
        <v>345</v>
      </c>
      <c r="C7087" s="7">
        <v>45783</v>
      </c>
      <c r="D7087" s="5">
        <v>8</v>
      </c>
    </row>
    <row r="7088" spans="1:4">
      <c r="A7088" s="4">
        <v>7087</v>
      </c>
      <c r="B7088" s="6">
        <v>354</v>
      </c>
      <c r="C7088" s="7">
        <v>45818</v>
      </c>
      <c r="D7088" s="5">
        <v>9</v>
      </c>
    </row>
    <row r="7089" spans="1:4">
      <c r="A7089" s="4">
        <v>7088</v>
      </c>
      <c r="B7089" s="6">
        <v>6</v>
      </c>
      <c r="C7089" s="7">
        <v>45794</v>
      </c>
      <c r="D7089" s="5">
        <v>7</v>
      </c>
    </row>
    <row r="7090" spans="1:4">
      <c r="A7090" s="4">
        <v>7089</v>
      </c>
      <c r="B7090" s="6">
        <v>97</v>
      </c>
      <c r="C7090" s="7">
        <v>45741</v>
      </c>
      <c r="D7090" s="5">
        <v>12</v>
      </c>
    </row>
    <row r="7091" spans="1:4">
      <c r="A7091" s="4">
        <v>7090</v>
      </c>
      <c r="B7091" s="6">
        <v>205</v>
      </c>
      <c r="C7091" s="7">
        <v>45687</v>
      </c>
      <c r="D7091" s="5">
        <v>6</v>
      </c>
    </row>
    <row r="7092" spans="1:4">
      <c r="A7092" s="4">
        <v>7091</v>
      </c>
      <c r="B7092" s="6">
        <v>381</v>
      </c>
      <c r="C7092" s="7">
        <v>45695</v>
      </c>
      <c r="D7092" s="5">
        <v>12</v>
      </c>
    </row>
    <row r="7093" spans="1:4">
      <c r="A7093" s="4">
        <v>7092</v>
      </c>
      <c r="B7093" s="6">
        <v>53</v>
      </c>
      <c r="C7093" s="7">
        <v>45793</v>
      </c>
      <c r="D7093" s="5">
        <v>10</v>
      </c>
    </row>
    <row r="7094" spans="1:4">
      <c r="A7094" s="4">
        <v>7093</v>
      </c>
      <c r="B7094" s="6">
        <v>71</v>
      </c>
      <c r="C7094" s="7">
        <v>45819</v>
      </c>
      <c r="D7094" s="5">
        <v>11</v>
      </c>
    </row>
    <row r="7095" spans="1:4">
      <c r="A7095" s="4">
        <v>7094</v>
      </c>
      <c r="B7095" s="6">
        <v>194</v>
      </c>
      <c r="C7095" s="7">
        <v>45701</v>
      </c>
      <c r="D7095" s="5">
        <v>9</v>
      </c>
    </row>
    <row r="7096" spans="1:4">
      <c r="A7096" s="4">
        <v>7095</v>
      </c>
      <c r="B7096" s="6">
        <v>326</v>
      </c>
      <c r="C7096" s="7">
        <v>45792</v>
      </c>
      <c r="D7096" s="5">
        <v>4</v>
      </c>
    </row>
    <row r="7097" spans="1:4">
      <c r="A7097" s="4">
        <v>7096</v>
      </c>
      <c r="B7097" s="6">
        <v>156</v>
      </c>
      <c r="C7097" s="7">
        <v>45830</v>
      </c>
      <c r="D7097" s="5">
        <v>12</v>
      </c>
    </row>
    <row r="7098" spans="1:4">
      <c r="A7098" s="4">
        <v>7097</v>
      </c>
      <c r="B7098" s="6">
        <v>400</v>
      </c>
      <c r="C7098" s="7">
        <v>45782</v>
      </c>
      <c r="D7098" s="5">
        <v>8</v>
      </c>
    </row>
    <row r="7099" spans="1:4">
      <c r="A7099" s="4">
        <v>7098</v>
      </c>
      <c r="B7099" s="6">
        <v>177</v>
      </c>
      <c r="C7099" s="7">
        <v>45836</v>
      </c>
      <c r="D7099" s="5">
        <v>7</v>
      </c>
    </row>
    <row r="7100" spans="1:4">
      <c r="A7100" s="4">
        <v>7099</v>
      </c>
      <c r="B7100" s="6">
        <v>251</v>
      </c>
      <c r="C7100" s="7">
        <v>45673</v>
      </c>
      <c r="D7100" s="5">
        <v>11</v>
      </c>
    </row>
    <row r="7101" spans="1:4">
      <c r="A7101" s="4">
        <v>7100</v>
      </c>
      <c r="B7101" s="6">
        <v>46</v>
      </c>
      <c r="C7101" s="7">
        <v>45689</v>
      </c>
      <c r="D7101" s="5">
        <v>8</v>
      </c>
    </row>
    <row r="7102" spans="1:4">
      <c r="A7102" s="4">
        <v>7101</v>
      </c>
      <c r="B7102" s="6">
        <v>370</v>
      </c>
      <c r="C7102" s="7">
        <v>45818</v>
      </c>
      <c r="D7102" s="5">
        <v>6</v>
      </c>
    </row>
    <row r="7103" spans="1:4">
      <c r="A7103" s="4">
        <v>7102</v>
      </c>
      <c r="B7103" s="6">
        <v>223</v>
      </c>
      <c r="C7103" s="7">
        <v>45676</v>
      </c>
      <c r="D7103" s="5">
        <v>4</v>
      </c>
    </row>
    <row r="7104" spans="1:4">
      <c r="A7104" s="4">
        <v>7103</v>
      </c>
      <c r="B7104" s="6">
        <v>136</v>
      </c>
      <c r="C7104" s="7">
        <v>45681</v>
      </c>
      <c r="D7104" s="5">
        <v>5</v>
      </c>
    </row>
    <row r="7105" spans="1:4">
      <c r="A7105" s="4">
        <v>7104</v>
      </c>
      <c r="B7105" s="6">
        <v>91</v>
      </c>
      <c r="C7105" s="7">
        <v>45699</v>
      </c>
      <c r="D7105" s="5">
        <v>12</v>
      </c>
    </row>
    <row r="7106" spans="1:4">
      <c r="A7106" s="4">
        <v>7105</v>
      </c>
      <c r="B7106" s="6">
        <v>135</v>
      </c>
      <c r="C7106" s="7">
        <v>45671</v>
      </c>
      <c r="D7106" s="5">
        <v>8</v>
      </c>
    </row>
    <row r="7107" spans="1:4">
      <c r="A7107" s="4">
        <v>7106</v>
      </c>
      <c r="B7107" s="6">
        <v>301</v>
      </c>
      <c r="C7107" s="7">
        <v>45814</v>
      </c>
      <c r="D7107" s="5">
        <v>4</v>
      </c>
    </row>
    <row r="7108" spans="1:4">
      <c r="A7108" s="4">
        <v>7107</v>
      </c>
      <c r="B7108" s="6">
        <v>321</v>
      </c>
      <c r="C7108" s="7">
        <v>45710</v>
      </c>
      <c r="D7108" s="5">
        <v>11</v>
      </c>
    </row>
    <row r="7109" spans="1:4">
      <c r="A7109" s="4">
        <v>7108</v>
      </c>
      <c r="B7109" s="6">
        <v>36</v>
      </c>
      <c r="C7109" s="7">
        <v>45705</v>
      </c>
      <c r="D7109" s="5">
        <v>5</v>
      </c>
    </row>
    <row r="7110" spans="1:4">
      <c r="A7110" s="4">
        <v>7109</v>
      </c>
      <c r="B7110" s="6">
        <v>97</v>
      </c>
      <c r="C7110" s="7">
        <v>45754</v>
      </c>
      <c r="D7110" s="5">
        <v>10</v>
      </c>
    </row>
    <row r="7111" spans="1:4">
      <c r="A7111" s="4">
        <v>7110</v>
      </c>
      <c r="B7111" s="6">
        <v>380</v>
      </c>
      <c r="C7111" s="7">
        <v>45743</v>
      </c>
      <c r="D7111" s="5">
        <v>7</v>
      </c>
    </row>
    <row r="7112" spans="1:4">
      <c r="A7112" s="4">
        <v>7111</v>
      </c>
      <c r="B7112" s="6">
        <v>391</v>
      </c>
      <c r="C7112" s="7">
        <v>45687</v>
      </c>
      <c r="D7112" s="5">
        <v>7</v>
      </c>
    </row>
    <row r="7113" spans="1:4">
      <c r="A7113" s="4">
        <v>7112</v>
      </c>
      <c r="B7113" s="6">
        <v>44</v>
      </c>
      <c r="C7113" s="7">
        <v>45771</v>
      </c>
      <c r="D7113" s="5">
        <v>6</v>
      </c>
    </row>
    <row r="7114" spans="1:4">
      <c r="A7114" s="4">
        <v>7113</v>
      </c>
      <c r="B7114" s="6">
        <v>236</v>
      </c>
      <c r="C7114" s="7">
        <v>45722</v>
      </c>
      <c r="D7114" s="5">
        <v>6</v>
      </c>
    </row>
    <row r="7115" spans="1:4">
      <c r="A7115" s="4">
        <v>7114</v>
      </c>
      <c r="B7115" s="6">
        <v>74</v>
      </c>
      <c r="C7115" s="7">
        <v>45707</v>
      </c>
      <c r="D7115" s="5">
        <v>10</v>
      </c>
    </row>
    <row r="7116" spans="1:4">
      <c r="A7116" s="4">
        <v>7115</v>
      </c>
      <c r="B7116" s="6">
        <v>81</v>
      </c>
      <c r="C7116" s="7">
        <v>45739</v>
      </c>
      <c r="D7116" s="5">
        <v>7</v>
      </c>
    </row>
    <row r="7117" spans="1:4">
      <c r="A7117" s="4">
        <v>7116</v>
      </c>
      <c r="B7117" s="6">
        <v>254</v>
      </c>
      <c r="C7117" s="7">
        <v>45666</v>
      </c>
      <c r="D7117" s="5">
        <v>4</v>
      </c>
    </row>
    <row r="7118" spans="1:4">
      <c r="A7118" s="4">
        <v>7117</v>
      </c>
      <c r="B7118" s="6">
        <v>274</v>
      </c>
      <c r="C7118" s="7">
        <v>45752</v>
      </c>
      <c r="D7118" s="5">
        <v>5</v>
      </c>
    </row>
    <row r="7119" spans="1:4">
      <c r="A7119" s="4">
        <v>7118</v>
      </c>
      <c r="B7119" s="6">
        <v>202</v>
      </c>
      <c r="C7119" s="7">
        <v>45717</v>
      </c>
      <c r="D7119" s="5">
        <v>10</v>
      </c>
    </row>
    <row r="7120" spans="1:4">
      <c r="A7120" s="4">
        <v>7119</v>
      </c>
      <c r="B7120" s="6">
        <v>297</v>
      </c>
      <c r="C7120" s="7">
        <v>45663</v>
      </c>
      <c r="D7120" s="5">
        <v>8</v>
      </c>
    </row>
    <row r="7121" spans="1:4">
      <c r="A7121" s="4">
        <v>7120</v>
      </c>
      <c r="B7121" s="6">
        <v>347</v>
      </c>
      <c r="C7121" s="7">
        <v>45659</v>
      </c>
      <c r="D7121" s="5">
        <v>11</v>
      </c>
    </row>
    <row r="7122" spans="1:4">
      <c r="A7122" s="4">
        <v>7121</v>
      </c>
      <c r="B7122" s="6">
        <v>279</v>
      </c>
      <c r="C7122" s="7">
        <v>45771</v>
      </c>
      <c r="D7122" s="5">
        <v>7</v>
      </c>
    </row>
    <row r="7123" spans="1:4">
      <c r="A7123" s="4">
        <v>7122</v>
      </c>
      <c r="B7123" s="6">
        <v>47</v>
      </c>
      <c r="C7123" s="7">
        <v>45746</v>
      </c>
      <c r="D7123" s="5">
        <v>8</v>
      </c>
    </row>
    <row r="7124" spans="1:4">
      <c r="A7124" s="4">
        <v>7123</v>
      </c>
      <c r="B7124" s="6">
        <v>16</v>
      </c>
      <c r="C7124" s="7">
        <v>45703</v>
      </c>
      <c r="D7124" s="5">
        <v>9</v>
      </c>
    </row>
    <row r="7125" spans="1:4">
      <c r="A7125" s="4">
        <v>7124</v>
      </c>
      <c r="B7125" s="6">
        <v>241</v>
      </c>
      <c r="C7125" s="7">
        <v>45688</v>
      </c>
      <c r="D7125" s="5">
        <v>7</v>
      </c>
    </row>
    <row r="7126" spans="1:4">
      <c r="A7126" s="4">
        <v>7125</v>
      </c>
      <c r="B7126" s="6">
        <v>281</v>
      </c>
      <c r="C7126" s="7">
        <v>45727</v>
      </c>
      <c r="D7126" s="5">
        <v>12</v>
      </c>
    </row>
    <row r="7127" spans="1:4">
      <c r="A7127" s="4">
        <v>7126</v>
      </c>
      <c r="B7127" s="6">
        <v>328</v>
      </c>
      <c r="C7127" s="7">
        <v>45782</v>
      </c>
      <c r="D7127" s="5">
        <v>6</v>
      </c>
    </row>
    <row r="7128" spans="1:4">
      <c r="A7128" s="4">
        <v>7127</v>
      </c>
      <c r="B7128" s="6">
        <v>346</v>
      </c>
      <c r="C7128" s="7">
        <v>45836</v>
      </c>
      <c r="D7128" s="5">
        <v>12</v>
      </c>
    </row>
    <row r="7129" spans="1:4">
      <c r="A7129" s="4">
        <v>7128</v>
      </c>
      <c r="B7129" s="6">
        <v>15</v>
      </c>
      <c r="C7129" s="7">
        <v>45790</v>
      </c>
      <c r="D7129" s="5">
        <v>10</v>
      </c>
    </row>
    <row r="7130" spans="1:4">
      <c r="A7130" s="4">
        <v>7129</v>
      </c>
      <c r="B7130" s="6">
        <v>146</v>
      </c>
      <c r="C7130" s="7">
        <v>45791</v>
      </c>
      <c r="D7130" s="5">
        <v>11</v>
      </c>
    </row>
    <row r="7131" spans="1:4">
      <c r="A7131" s="4">
        <v>7130</v>
      </c>
      <c r="B7131" s="6">
        <v>122</v>
      </c>
      <c r="C7131" s="7">
        <v>45835</v>
      </c>
      <c r="D7131" s="5">
        <v>9</v>
      </c>
    </row>
    <row r="7132" spans="1:4">
      <c r="A7132" s="4">
        <v>7131</v>
      </c>
      <c r="B7132" s="6">
        <v>233</v>
      </c>
      <c r="C7132" s="7">
        <v>45782</v>
      </c>
      <c r="D7132" s="5">
        <v>4</v>
      </c>
    </row>
    <row r="7133" spans="1:4">
      <c r="A7133" s="4">
        <v>7132</v>
      </c>
      <c r="B7133" s="6">
        <v>389</v>
      </c>
      <c r="C7133" s="7">
        <v>45671</v>
      </c>
      <c r="D7133" s="5">
        <v>12</v>
      </c>
    </row>
    <row r="7134" spans="1:4">
      <c r="A7134" s="4">
        <v>7133</v>
      </c>
      <c r="B7134" s="6">
        <v>22</v>
      </c>
      <c r="C7134" s="7">
        <v>45681</v>
      </c>
      <c r="D7134" s="5">
        <v>8</v>
      </c>
    </row>
    <row r="7135" spans="1:4">
      <c r="A7135" s="4">
        <v>7134</v>
      </c>
      <c r="B7135" s="6">
        <v>90</v>
      </c>
      <c r="C7135" s="7">
        <v>45752</v>
      </c>
      <c r="D7135" s="5">
        <v>7</v>
      </c>
    </row>
    <row r="7136" spans="1:4">
      <c r="A7136" s="4">
        <v>7135</v>
      </c>
      <c r="B7136" s="6">
        <v>267</v>
      </c>
      <c r="C7136" s="7">
        <v>45720</v>
      </c>
      <c r="D7136" s="5">
        <v>11</v>
      </c>
    </row>
    <row r="7137" spans="1:4">
      <c r="A7137" s="4">
        <v>7136</v>
      </c>
      <c r="B7137" s="6">
        <v>301</v>
      </c>
      <c r="C7137" s="7">
        <v>45733</v>
      </c>
      <c r="D7137" s="5">
        <v>8</v>
      </c>
    </row>
    <row r="7138" spans="1:4">
      <c r="A7138" s="4">
        <v>7137</v>
      </c>
      <c r="B7138" s="6">
        <v>36</v>
      </c>
      <c r="C7138" s="7">
        <v>45822</v>
      </c>
      <c r="D7138" s="5">
        <v>6</v>
      </c>
    </row>
    <row r="7139" spans="1:4">
      <c r="A7139" s="4">
        <v>7138</v>
      </c>
      <c r="B7139" s="6">
        <v>172</v>
      </c>
      <c r="C7139" s="7">
        <v>45789</v>
      </c>
      <c r="D7139" s="5">
        <v>4</v>
      </c>
    </row>
    <row r="7140" spans="1:4">
      <c r="A7140" s="4">
        <v>7139</v>
      </c>
      <c r="B7140" s="6">
        <v>275</v>
      </c>
      <c r="C7140" s="7">
        <v>45762</v>
      </c>
      <c r="D7140" s="5">
        <v>5</v>
      </c>
    </row>
    <row r="7141" spans="1:4">
      <c r="A7141" s="4">
        <v>7140</v>
      </c>
      <c r="B7141" s="6">
        <v>258</v>
      </c>
      <c r="C7141" s="7">
        <v>45672</v>
      </c>
      <c r="D7141" s="5">
        <v>12</v>
      </c>
    </row>
    <row r="7142" spans="1:4">
      <c r="A7142" s="4">
        <v>7141</v>
      </c>
      <c r="B7142" s="6">
        <v>390</v>
      </c>
      <c r="C7142" s="7">
        <v>45678</v>
      </c>
      <c r="D7142" s="5">
        <v>8</v>
      </c>
    </row>
    <row r="7143" spans="1:4">
      <c r="A7143" s="4">
        <v>7142</v>
      </c>
      <c r="B7143" s="6">
        <v>199</v>
      </c>
      <c r="C7143" s="7">
        <v>45817</v>
      </c>
      <c r="D7143" s="5">
        <v>4</v>
      </c>
    </row>
    <row r="7144" spans="1:4">
      <c r="A7144" s="4">
        <v>7143</v>
      </c>
      <c r="B7144" s="6">
        <v>42</v>
      </c>
      <c r="C7144" s="7">
        <v>45831</v>
      </c>
      <c r="D7144" s="5">
        <v>11</v>
      </c>
    </row>
    <row r="7145" spans="1:4">
      <c r="A7145" s="4">
        <v>7144</v>
      </c>
      <c r="B7145" s="6">
        <v>337</v>
      </c>
      <c r="C7145" s="7">
        <v>45720</v>
      </c>
      <c r="D7145" s="5">
        <v>5</v>
      </c>
    </row>
    <row r="7146" spans="1:4">
      <c r="A7146" s="4">
        <v>7145</v>
      </c>
      <c r="B7146" s="6">
        <v>144</v>
      </c>
      <c r="C7146" s="7">
        <v>45693</v>
      </c>
      <c r="D7146" s="5">
        <v>10</v>
      </c>
    </row>
    <row r="7147" spans="1:4">
      <c r="A7147" s="4">
        <v>7146</v>
      </c>
      <c r="B7147" s="6">
        <v>347</v>
      </c>
      <c r="C7147" s="7">
        <v>45832</v>
      </c>
      <c r="D7147" s="5">
        <v>7</v>
      </c>
    </row>
    <row r="7148" spans="1:4">
      <c r="A7148" s="4">
        <v>7147</v>
      </c>
      <c r="B7148" s="6">
        <v>290</v>
      </c>
      <c r="C7148" s="7">
        <v>45799</v>
      </c>
      <c r="D7148" s="5">
        <v>7</v>
      </c>
    </row>
    <row r="7149" spans="1:4">
      <c r="A7149" s="4">
        <v>7148</v>
      </c>
      <c r="B7149" s="6">
        <v>336</v>
      </c>
      <c r="C7149" s="7">
        <v>45785</v>
      </c>
      <c r="D7149" s="5">
        <v>6</v>
      </c>
    </row>
    <row r="7150" spans="1:4">
      <c r="A7150" s="4">
        <v>7149</v>
      </c>
      <c r="B7150" s="6">
        <v>64</v>
      </c>
      <c r="C7150" s="7">
        <v>45676</v>
      </c>
      <c r="D7150" s="5">
        <v>6</v>
      </c>
    </row>
    <row r="7151" spans="1:4">
      <c r="A7151" s="4">
        <v>7150</v>
      </c>
      <c r="B7151" s="6">
        <v>135</v>
      </c>
      <c r="C7151" s="7">
        <v>45678</v>
      </c>
      <c r="D7151" s="5">
        <v>10</v>
      </c>
    </row>
    <row r="7152" spans="1:4">
      <c r="A7152" s="4">
        <v>7151</v>
      </c>
      <c r="B7152" s="6">
        <v>93</v>
      </c>
      <c r="C7152" s="7">
        <v>45755</v>
      </c>
      <c r="D7152" s="5">
        <v>7</v>
      </c>
    </row>
    <row r="7153" spans="1:4">
      <c r="A7153" s="4">
        <v>7152</v>
      </c>
      <c r="B7153" s="6">
        <v>189</v>
      </c>
      <c r="C7153" s="7">
        <v>45726</v>
      </c>
      <c r="D7153" s="5">
        <v>4</v>
      </c>
    </row>
    <row r="7154" spans="1:4">
      <c r="A7154" s="4">
        <v>7153</v>
      </c>
      <c r="B7154" s="6">
        <v>203</v>
      </c>
      <c r="C7154" s="7">
        <v>45838</v>
      </c>
      <c r="D7154" s="5">
        <v>5</v>
      </c>
    </row>
    <row r="7155" spans="1:4">
      <c r="A7155" s="4">
        <v>7154</v>
      </c>
      <c r="B7155" s="6">
        <v>293</v>
      </c>
      <c r="C7155" s="7">
        <v>45717</v>
      </c>
      <c r="D7155" s="5">
        <v>10</v>
      </c>
    </row>
    <row r="7156" spans="1:4">
      <c r="A7156" s="4">
        <v>7155</v>
      </c>
      <c r="B7156" s="6">
        <v>11</v>
      </c>
      <c r="C7156" s="7">
        <v>45797</v>
      </c>
      <c r="D7156" s="5">
        <v>8</v>
      </c>
    </row>
    <row r="7157" spans="1:4">
      <c r="A7157" s="4">
        <v>7156</v>
      </c>
      <c r="B7157" s="6">
        <v>374</v>
      </c>
      <c r="C7157" s="7">
        <v>45819</v>
      </c>
      <c r="D7157" s="5">
        <v>11</v>
      </c>
    </row>
    <row r="7158" spans="1:4">
      <c r="A7158" s="4">
        <v>7157</v>
      </c>
      <c r="B7158" s="6">
        <v>243</v>
      </c>
      <c r="C7158" s="7">
        <v>45776</v>
      </c>
      <c r="D7158" s="5">
        <v>7</v>
      </c>
    </row>
    <row r="7159" spans="1:4">
      <c r="A7159" s="4">
        <v>7158</v>
      </c>
      <c r="B7159" s="6">
        <v>62</v>
      </c>
      <c r="C7159" s="7">
        <v>45700</v>
      </c>
      <c r="D7159" s="5">
        <v>8</v>
      </c>
    </row>
    <row r="7160" spans="1:4">
      <c r="A7160" s="4">
        <v>7159</v>
      </c>
      <c r="B7160" s="6">
        <v>371</v>
      </c>
      <c r="C7160" s="7">
        <v>45723</v>
      </c>
      <c r="D7160" s="5">
        <v>9</v>
      </c>
    </row>
    <row r="7161" spans="1:4">
      <c r="A7161" s="4">
        <v>7160</v>
      </c>
      <c r="B7161" s="6">
        <v>72</v>
      </c>
      <c r="C7161" s="7">
        <v>45794</v>
      </c>
      <c r="D7161" s="5">
        <v>7</v>
      </c>
    </row>
    <row r="7162" spans="1:4">
      <c r="A7162" s="4">
        <v>7161</v>
      </c>
      <c r="B7162" s="6">
        <v>315</v>
      </c>
      <c r="C7162" s="7">
        <v>45676</v>
      </c>
      <c r="D7162" s="5">
        <v>12</v>
      </c>
    </row>
    <row r="7163" spans="1:4">
      <c r="A7163" s="4">
        <v>7162</v>
      </c>
      <c r="B7163" s="6">
        <v>263</v>
      </c>
      <c r="C7163" s="7">
        <v>45737</v>
      </c>
      <c r="D7163" s="5">
        <v>6</v>
      </c>
    </row>
    <row r="7164" spans="1:4">
      <c r="A7164" s="4">
        <v>7163</v>
      </c>
      <c r="B7164" s="6">
        <v>17</v>
      </c>
      <c r="C7164" s="7">
        <v>45739</v>
      </c>
      <c r="D7164" s="5">
        <v>12</v>
      </c>
    </row>
    <row r="7165" spans="1:4">
      <c r="A7165" s="4">
        <v>7164</v>
      </c>
      <c r="B7165" s="6">
        <v>236</v>
      </c>
      <c r="C7165" s="7">
        <v>45676</v>
      </c>
      <c r="D7165" s="5">
        <v>10</v>
      </c>
    </row>
    <row r="7166" spans="1:4">
      <c r="A7166" s="4">
        <v>7165</v>
      </c>
      <c r="B7166" s="6">
        <v>226</v>
      </c>
      <c r="C7166" s="7">
        <v>45689</v>
      </c>
      <c r="D7166" s="5">
        <v>11</v>
      </c>
    </row>
    <row r="7167" spans="1:4">
      <c r="A7167" s="4">
        <v>7166</v>
      </c>
      <c r="B7167" s="6">
        <v>368</v>
      </c>
      <c r="C7167" s="7">
        <v>45727</v>
      </c>
      <c r="D7167" s="5">
        <v>9</v>
      </c>
    </row>
    <row r="7168" spans="1:4">
      <c r="A7168" s="4">
        <v>7167</v>
      </c>
      <c r="B7168" s="6">
        <v>173</v>
      </c>
      <c r="C7168" s="7">
        <v>45687</v>
      </c>
      <c r="D7168" s="5">
        <v>4</v>
      </c>
    </row>
    <row r="7169" spans="1:4">
      <c r="A7169" s="4">
        <v>7168</v>
      </c>
      <c r="B7169" s="6">
        <v>191</v>
      </c>
      <c r="C7169" s="7">
        <v>45710</v>
      </c>
      <c r="D7169" s="5">
        <v>12</v>
      </c>
    </row>
    <row r="7170" spans="1:4">
      <c r="A7170" s="4">
        <v>7169</v>
      </c>
      <c r="B7170" s="6">
        <v>118</v>
      </c>
      <c r="C7170" s="7">
        <v>45738</v>
      </c>
      <c r="D7170" s="5">
        <v>8</v>
      </c>
    </row>
    <row r="7171" spans="1:4">
      <c r="A7171" s="4">
        <v>7170</v>
      </c>
      <c r="B7171" s="6">
        <v>128</v>
      </c>
      <c r="C7171" s="7">
        <v>45804</v>
      </c>
      <c r="D7171" s="5">
        <v>7</v>
      </c>
    </row>
    <row r="7172" spans="1:4">
      <c r="A7172" s="4">
        <v>7171</v>
      </c>
      <c r="B7172" s="6">
        <v>360</v>
      </c>
      <c r="C7172" s="7">
        <v>45823</v>
      </c>
      <c r="D7172" s="5">
        <v>11</v>
      </c>
    </row>
    <row r="7173" spans="1:4">
      <c r="A7173" s="4">
        <v>7172</v>
      </c>
      <c r="B7173" s="6">
        <v>354</v>
      </c>
      <c r="C7173" s="7">
        <v>45725</v>
      </c>
      <c r="D7173" s="5">
        <v>8</v>
      </c>
    </row>
    <row r="7174" spans="1:4">
      <c r="A7174" s="4">
        <v>7173</v>
      </c>
      <c r="B7174" s="6">
        <v>392</v>
      </c>
      <c r="C7174" s="7">
        <v>45733</v>
      </c>
      <c r="D7174" s="5">
        <v>6</v>
      </c>
    </row>
    <row r="7175" spans="1:4">
      <c r="A7175" s="4">
        <v>7174</v>
      </c>
      <c r="B7175" s="6">
        <v>385</v>
      </c>
      <c r="C7175" s="7">
        <v>45768</v>
      </c>
      <c r="D7175" s="5">
        <v>4</v>
      </c>
    </row>
    <row r="7176" spans="1:4">
      <c r="A7176" s="4">
        <v>7175</v>
      </c>
      <c r="B7176" s="6">
        <v>276</v>
      </c>
      <c r="C7176" s="7">
        <v>45740</v>
      </c>
      <c r="D7176" s="5">
        <v>5</v>
      </c>
    </row>
    <row r="7177" spans="1:4">
      <c r="A7177" s="4">
        <v>7176</v>
      </c>
      <c r="B7177" s="6">
        <v>236</v>
      </c>
      <c r="C7177" s="7">
        <v>45811</v>
      </c>
      <c r="D7177" s="5">
        <v>12</v>
      </c>
    </row>
    <row r="7178" spans="1:4">
      <c r="A7178" s="4">
        <v>7177</v>
      </c>
      <c r="B7178" s="6">
        <v>161</v>
      </c>
      <c r="C7178" s="7">
        <v>45739</v>
      </c>
      <c r="D7178" s="5">
        <v>8</v>
      </c>
    </row>
    <row r="7179" spans="1:4">
      <c r="A7179" s="4">
        <v>7178</v>
      </c>
      <c r="B7179" s="6">
        <v>56</v>
      </c>
      <c r="C7179" s="7">
        <v>45734</v>
      </c>
      <c r="D7179" s="5">
        <v>4</v>
      </c>
    </row>
    <row r="7180" spans="1:4">
      <c r="A7180" s="4">
        <v>7179</v>
      </c>
      <c r="B7180" s="6">
        <v>208</v>
      </c>
      <c r="C7180" s="7">
        <v>45699</v>
      </c>
      <c r="D7180" s="5">
        <v>11</v>
      </c>
    </row>
    <row r="7181" spans="1:4">
      <c r="A7181" s="4">
        <v>7180</v>
      </c>
      <c r="B7181" s="6">
        <v>146</v>
      </c>
      <c r="C7181" s="7">
        <v>45694</v>
      </c>
      <c r="D7181" s="5">
        <v>5</v>
      </c>
    </row>
    <row r="7182" spans="1:4">
      <c r="A7182" s="4">
        <v>7181</v>
      </c>
      <c r="B7182" s="6">
        <v>7</v>
      </c>
      <c r="C7182" s="7">
        <v>45774</v>
      </c>
      <c r="D7182" s="5">
        <v>10</v>
      </c>
    </row>
    <row r="7183" spans="1:4">
      <c r="A7183" s="4">
        <v>7182</v>
      </c>
      <c r="B7183" s="6">
        <v>369</v>
      </c>
      <c r="C7183" s="7">
        <v>45799</v>
      </c>
      <c r="D7183" s="5">
        <v>7</v>
      </c>
    </row>
    <row r="7184" spans="1:4">
      <c r="A7184" s="4">
        <v>7183</v>
      </c>
      <c r="B7184" s="6">
        <v>158</v>
      </c>
      <c r="C7184" s="7">
        <v>45785</v>
      </c>
      <c r="D7184" s="5">
        <v>7</v>
      </c>
    </row>
    <row r="7185" spans="1:4">
      <c r="A7185" s="4">
        <v>7184</v>
      </c>
      <c r="B7185" s="6">
        <v>320</v>
      </c>
      <c r="C7185" s="7">
        <v>45719</v>
      </c>
      <c r="D7185" s="5">
        <v>6</v>
      </c>
    </row>
    <row r="7186" spans="1:4">
      <c r="A7186" s="4">
        <v>7185</v>
      </c>
      <c r="B7186" s="6">
        <v>136</v>
      </c>
      <c r="C7186" s="7">
        <v>45699</v>
      </c>
      <c r="D7186" s="5">
        <v>6</v>
      </c>
    </row>
    <row r="7187" spans="1:4">
      <c r="A7187" s="4">
        <v>7186</v>
      </c>
      <c r="B7187" s="6">
        <v>77</v>
      </c>
      <c r="C7187" s="7">
        <v>45710</v>
      </c>
      <c r="D7187" s="5">
        <v>10</v>
      </c>
    </row>
    <row r="7188" spans="1:4">
      <c r="A7188" s="4">
        <v>7187</v>
      </c>
      <c r="B7188" s="6">
        <v>239</v>
      </c>
      <c r="C7188" s="7">
        <v>45685</v>
      </c>
      <c r="D7188" s="5">
        <v>7</v>
      </c>
    </row>
    <row r="7189" spans="1:4">
      <c r="A7189" s="4">
        <v>7188</v>
      </c>
      <c r="B7189" s="6">
        <v>40</v>
      </c>
      <c r="C7189" s="7">
        <v>45742</v>
      </c>
      <c r="D7189" s="5">
        <v>4</v>
      </c>
    </row>
    <row r="7190" spans="1:4">
      <c r="A7190" s="4">
        <v>7189</v>
      </c>
      <c r="B7190" s="6">
        <v>198</v>
      </c>
      <c r="C7190" s="7">
        <v>45708</v>
      </c>
      <c r="D7190" s="5">
        <v>5</v>
      </c>
    </row>
    <row r="7191" spans="1:4">
      <c r="A7191" s="4">
        <v>7190</v>
      </c>
      <c r="B7191" s="6">
        <v>235</v>
      </c>
      <c r="C7191" s="7">
        <v>45794</v>
      </c>
      <c r="D7191" s="5">
        <v>10</v>
      </c>
    </row>
    <row r="7192" spans="1:4">
      <c r="A7192" s="4">
        <v>7191</v>
      </c>
      <c r="B7192" s="6">
        <v>151</v>
      </c>
      <c r="C7192" s="7">
        <v>45756</v>
      </c>
      <c r="D7192" s="5">
        <v>8</v>
      </c>
    </row>
    <row r="7193" spans="1:4">
      <c r="A7193" s="4">
        <v>7192</v>
      </c>
      <c r="B7193" s="6">
        <v>251</v>
      </c>
      <c r="C7193" s="7">
        <v>45707</v>
      </c>
      <c r="D7193" s="5">
        <v>11</v>
      </c>
    </row>
    <row r="7194" spans="1:4">
      <c r="A7194" s="4">
        <v>7193</v>
      </c>
      <c r="B7194" s="6">
        <v>344</v>
      </c>
      <c r="C7194" s="7">
        <v>45756</v>
      </c>
      <c r="D7194" s="5">
        <v>7</v>
      </c>
    </row>
    <row r="7195" spans="1:4">
      <c r="A7195" s="4">
        <v>7194</v>
      </c>
      <c r="B7195" s="6">
        <v>322</v>
      </c>
      <c r="C7195" s="7">
        <v>45681</v>
      </c>
      <c r="D7195" s="5">
        <v>8</v>
      </c>
    </row>
    <row r="7196" spans="1:4">
      <c r="A7196" s="4">
        <v>7195</v>
      </c>
      <c r="B7196" s="6">
        <v>139</v>
      </c>
      <c r="C7196" s="7">
        <v>45825</v>
      </c>
      <c r="D7196" s="5">
        <v>9</v>
      </c>
    </row>
    <row r="7197" spans="1:4">
      <c r="A7197" s="4">
        <v>7196</v>
      </c>
      <c r="B7197" s="6">
        <v>113</v>
      </c>
      <c r="C7197" s="7">
        <v>45690</v>
      </c>
      <c r="D7197" s="5">
        <v>7</v>
      </c>
    </row>
    <row r="7198" spans="1:4">
      <c r="A7198" s="4">
        <v>7197</v>
      </c>
      <c r="B7198" s="6">
        <v>18</v>
      </c>
      <c r="C7198" s="7">
        <v>45761</v>
      </c>
      <c r="D7198" s="5">
        <v>12</v>
      </c>
    </row>
    <row r="7199" spans="1:4">
      <c r="A7199" s="4">
        <v>7198</v>
      </c>
      <c r="B7199" s="6">
        <v>282</v>
      </c>
      <c r="C7199" s="7">
        <v>45671</v>
      </c>
      <c r="D7199" s="5">
        <v>6</v>
      </c>
    </row>
    <row r="7200" spans="1:4">
      <c r="A7200" s="4">
        <v>7199</v>
      </c>
      <c r="B7200" s="6">
        <v>50</v>
      </c>
      <c r="C7200" s="7">
        <v>45669</v>
      </c>
      <c r="D7200" s="5">
        <v>12</v>
      </c>
    </row>
    <row r="7201" spans="1:4">
      <c r="A7201" s="4">
        <v>7200</v>
      </c>
      <c r="B7201" s="6">
        <v>267</v>
      </c>
      <c r="C7201" s="7">
        <v>45741</v>
      </c>
      <c r="D7201" s="5">
        <v>10</v>
      </c>
    </row>
    <row r="7202" spans="1:4">
      <c r="A7202" s="4">
        <v>7201</v>
      </c>
      <c r="B7202" s="6">
        <v>224</v>
      </c>
      <c r="C7202" s="7">
        <v>45698</v>
      </c>
      <c r="D7202" s="5">
        <v>11</v>
      </c>
    </row>
    <row r="7203" spans="1:4">
      <c r="A7203" s="4">
        <v>7202</v>
      </c>
      <c r="B7203" s="6">
        <v>213</v>
      </c>
      <c r="C7203" s="7">
        <v>45796</v>
      </c>
      <c r="D7203" s="5">
        <v>9</v>
      </c>
    </row>
    <row r="7204" spans="1:4">
      <c r="A7204" s="4">
        <v>7203</v>
      </c>
      <c r="B7204" s="6">
        <v>374</v>
      </c>
      <c r="C7204" s="7">
        <v>45745</v>
      </c>
      <c r="D7204" s="5">
        <v>4</v>
      </c>
    </row>
    <row r="7205" spans="1:4">
      <c r="A7205" s="4">
        <v>7204</v>
      </c>
      <c r="B7205" s="6">
        <v>286</v>
      </c>
      <c r="C7205" s="7">
        <v>45834</v>
      </c>
      <c r="D7205" s="5">
        <v>12</v>
      </c>
    </row>
    <row r="7206" spans="1:4">
      <c r="A7206" s="4">
        <v>7205</v>
      </c>
      <c r="B7206" s="6">
        <v>319</v>
      </c>
      <c r="C7206" s="7">
        <v>45740</v>
      </c>
      <c r="D7206" s="5">
        <v>8</v>
      </c>
    </row>
    <row r="7207" spans="1:4">
      <c r="A7207" s="4">
        <v>7206</v>
      </c>
      <c r="B7207" s="6">
        <v>391</v>
      </c>
      <c r="C7207" s="7">
        <v>45836</v>
      </c>
      <c r="D7207" s="5">
        <v>7</v>
      </c>
    </row>
    <row r="7208" spans="1:4">
      <c r="A7208" s="4">
        <v>7207</v>
      </c>
      <c r="B7208" s="6">
        <v>103</v>
      </c>
      <c r="C7208" s="7">
        <v>45728</v>
      </c>
      <c r="D7208" s="5">
        <v>11</v>
      </c>
    </row>
    <row r="7209" spans="1:4">
      <c r="A7209" s="4">
        <v>7208</v>
      </c>
      <c r="B7209" s="6">
        <v>295</v>
      </c>
      <c r="C7209" s="7">
        <v>45763</v>
      </c>
      <c r="D7209" s="5">
        <v>8</v>
      </c>
    </row>
    <row r="7210" spans="1:4">
      <c r="A7210" s="4">
        <v>7209</v>
      </c>
      <c r="B7210" s="6">
        <v>23</v>
      </c>
      <c r="C7210" s="7">
        <v>45738</v>
      </c>
      <c r="D7210" s="5">
        <v>6</v>
      </c>
    </row>
    <row r="7211" spans="1:4">
      <c r="A7211" s="4">
        <v>7210</v>
      </c>
      <c r="B7211" s="6">
        <v>392</v>
      </c>
      <c r="C7211" s="7">
        <v>45789</v>
      </c>
      <c r="D7211" s="5">
        <v>4</v>
      </c>
    </row>
    <row r="7212" spans="1:4">
      <c r="A7212" s="4">
        <v>7211</v>
      </c>
      <c r="B7212" s="6">
        <v>21</v>
      </c>
      <c r="C7212" s="7">
        <v>45740</v>
      </c>
      <c r="D7212" s="5">
        <v>5</v>
      </c>
    </row>
    <row r="7213" spans="1:4">
      <c r="A7213" s="4">
        <v>7212</v>
      </c>
      <c r="B7213" s="6">
        <v>293</v>
      </c>
      <c r="C7213" s="7">
        <v>45665</v>
      </c>
      <c r="D7213" s="5">
        <v>12</v>
      </c>
    </row>
    <row r="7214" spans="1:4">
      <c r="A7214" s="4">
        <v>7213</v>
      </c>
      <c r="B7214" s="6">
        <v>45</v>
      </c>
      <c r="C7214" s="7">
        <v>45808</v>
      </c>
      <c r="D7214" s="5">
        <v>8</v>
      </c>
    </row>
    <row r="7215" spans="1:4">
      <c r="A7215" s="4">
        <v>7214</v>
      </c>
      <c r="B7215" s="6">
        <v>184</v>
      </c>
      <c r="C7215" s="7">
        <v>45690</v>
      </c>
      <c r="D7215" s="5">
        <v>4</v>
      </c>
    </row>
    <row r="7216" spans="1:4">
      <c r="A7216" s="4">
        <v>7215</v>
      </c>
      <c r="B7216" s="6">
        <v>335</v>
      </c>
      <c r="C7216" s="7">
        <v>45761</v>
      </c>
      <c r="D7216" s="5">
        <v>11</v>
      </c>
    </row>
    <row r="7217" spans="1:4">
      <c r="A7217" s="4">
        <v>7216</v>
      </c>
      <c r="B7217" s="6">
        <v>211</v>
      </c>
      <c r="C7217" s="7">
        <v>45785</v>
      </c>
      <c r="D7217" s="5">
        <v>5</v>
      </c>
    </row>
    <row r="7218" spans="1:4">
      <c r="A7218" s="4">
        <v>7217</v>
      </c>
      <c r="B7218" s="6">
        <v>395</v>
      </c>
      <c r="C7218" s="7">
        <v>45835</v>
      </c>
      <c r="D7218" s="5">
        <v>10</v>
      </c>
    </row>
    <row r="7219" spans="1:4">
      <c r="A7219" s="4">
        <v>7218</v>
      </c>
      <c r="B7219" s="6">
        <v>84</v>
      </c>
      <c r="C7219" s="7">
        <v>45684</v>
      </c>
      <c r="D7219" s="5">
        <v>7</v>
      </c>
    </row>
    <row r="7220" spans="1:4">
      <c r="A7220" s="4">
        <v>7219</v>
      </c>
      <c r="B7220" s="6">
        <v>350</v>
      </c>
      <c r="C7220" s="7">
        <v>45753</v>
      </c>
      <c r="D7220" s="5">
        <v>7</v>
      </c>
    </row>
    <row r="7221" spans="1:4">
      <c r="A7221" s="4">
        <v>7220</v>
      </c>
      <c r="B7221" s="6">
        <v>143</v>
      </c>
      <c r="C7221" s="7">
        <v>45800</v>
      </c>
      <c r="D7221" s="5">
        <v>6</v>
      </c>
    </row>
    <row r="7222" spans="1:4">
      <c r="A7222" s="4">
        <v>7221</v>
      </c>
      <c r="B7222" s="6">
        <v>211</v>
      </c>
      <c r="C7222" s="7">
        <v>45677</v>
      </c>
      <c r="D7222" s="5">
        <v>6</v>
      </c>
    </row>
    <row r="7223" spans="1:4">
      <c r="A7223" s="4">
        <v>7222</v>
      </c>
      <c r="B7223" s="6">
        <v>158</v>
      </c>
      <c r="C7223" s="7">
        <v>45838</v>
      </c>
      <c r="D7223" s="5">
        <v>10</v>
      </c>
    </row>
    <row r="7224" spans="1:4">
      <c r="A7224" s="4">
        <v>7223</v>
      </c>
      <c r="B7224" s="6">
        <v>258</v>
      </c>
      <c r="C7224" s="7">
        <v>45710</v>
      </c>
      <c r="D7224" s="5">
        <v>7</v>
      </c>
    </row>
    <row r="7225" spans="1:4">
      <c r="A7225" s="4">
        <v>7224</v>
      </c>
      <c r="B7225" s="6">
        <v>172</v>
      </c>
      <c r="C7225" s="7">
        <v>45818</v>
      </c>
      <c r="D7225" s="5">
        <v>4</v>
      </c>
    </row>
    <row r="7226" spans="1:4">
      <c r="A7226" s="4">
        <v>7225</v>
      </c>
      <c r="B7226" s="6">
        <v>41</v>
      </c>
      <c r="C7226" s="7">
        <v>45745</v>
      </c>
      <c r="D7226" s="5">
        <v>5</v>
      </c>
    </row>
    <row r="7227" spans="1:4">
      <c r="A7227" s="4">
        <v>7226</v>
      </c>
      <c r="B7227" s="6">
        <v>103</v>
      </c>
      <c r="C7227" s="7">
        <v>45797</v>
      </c>
      <c r="D7227" s="5">
        <v>10</v>
      </c>
    </row>
    <row r="7228" spans="1:4">
      <c r="A7228" s="4">
        <v>7227</v>
      </c>
      <c r="B7228" s="6">
        <v>370</v>
      </c>
      <c r="C7228" s="7">
        <v>45672</v>
      </c>
      <c r="D7228" s="5">
        <v>8</v>
      </c>
    </row>
    <row r="7229" spans="1:4">
      <c r="A7229" s="4">
        <v>7228</v>
      </c>
      <c r="B7229" s="6">
        <v>51</v>
      </c>
      <c r="C7229" s="7">
        <v>45835</v>
      </c>
      <c r="D7229" s="5">
        <v>11</v>
      </c>
    </row>
    <row r="7230" spans="1:4">
      <c r="A7230" s="4">
        <v>7229</v>
      </c>
      <c r="B7230" s="6">
        <v>175</v>
      </c>
      <c r="C7230" s="7">
        <v>45678</v>
      </c>
      <c r="D7230" s="5">
        <v>7</v>
      </c>
    </row>
    <row r="7231" spans="1:4">
      <c r="A7231" s="4">
        <v>7230</v>
      </c>
      <c r="B7231" s="6">
        <v>234</v>
      </c>
      <c r="C7231" s="7">
        <v>45767</v>
      </c>
      <c r="D7231" s="5">
        <v>8</v>
      </c>
    </row>
    <row r="7232" spans="1:4">
      <c r="A7232" s="4">
        <v>7231</v>
      </c>
      <c r="B7232" s="6">
        <v>5</v>
      </c>
      <c r="C7232" s="7">
        <v>45692</v>
      </c>
      <c r="D7232" s="5">
        <v>9</v>
      </c>
    </row>
    <row r="7233" spans="1:4">
      <c r="A7233" s="4">
        <v>7232</v>
      </c>
      <c r="B7233" s="6">
        <v>43</v>
      </c>
      <c r="C7233" s="7">
        <v>45733</v>
      </c>
      <c r="D7233" s="5">
        <v>7</v>
      </c>
    </row>
    <row r="7234" spans="1:4">
      <c r="A7234" s="4">
        <v>7233</v>
      </c>
      <c r="B7234" s="6">
        <v>204</v>
      </c>
      <c r="C7234" s="7">
        <v>45764</v>
      </c>
      <c r="D7234" s="5">
        <v>12</v>
      </c>
    </row>
    <row r="7235" spans="1:4">
      <c r="A7235" s="4">
        <v>7234</v>
      </c>
      <c r="B7235" s="6">
        <v>335</v>
      </c>
      <c r="C7235" s="7">
        <v>45669</v>
      </c>
      <c r="D7235" s="5">
        <v>6</v>
      </c>
    </row>
    <row r="7236" spans="1:4">
      <c r="A7236" s="4">
        <v>7235</v>
      </c>
      <c r="B7236" s="6">
        <v>288</v>
      </c>
      <c r="C7236" s="7">
        <v>45770</v>
      </c>
      <c r="D7236" s="5">
        <v>12</v>
      </c>
    </row>
    <row r="7237" spans="1:4">
      <c r="A7237" s="4">
        <v>7236</v>
      </c>
      <c r="B7237" s="6">
        <v>59</v>
      </c>
      <c r="C7237" s="7">
        <v>45745</v>
      </c>
      <c r="D7237" s="5">
        <v>10</v>
      </c>
    </row>
    <row r="7238" spans="1:4">
      <c r="A7238" s="4">
        <v>7237</v>
      </c>
      <c r="B7238" s="6">
        <v>209</v>
      </c>
      <c r="C7238" s="7">
        <v>45799</v>
      </c>
      <c r="D7238" s="5">
        <v>11</v>
      </c>
    </row>
    <row r="7239" spans="1:4">
      <c r="A7239" s="4">
        <v>7238</v>
      </c>
      <c r="B7239" s="6">
        <v>7</v>
      </c>
      <c r="C7239" s="7">
        <v>45700</v>
      </c>
      <c r="D7239" s="5">
        <v>9</v>
      </c>
    </row>
    <row r="7240" spans="1:4">
      <c r="A7240" s="4">
        <v>7239</v>
      </c>
      <c r="B7240" s="6">
        <v>361</v>
      </c>
      <c r="C7240" s="7">
        <v>45801</v>
      </c>
      <c r="D7240" s="5">
        <v>4</v>
      </c>
    </row>
    <row r="7241" spans="1:4">
      <c r="A7241" s="4">
        <v>7240</v>
      </c>
      <c r="B7241" s="6">
        <v>211</v>
      </c>
      <c r="C7241" s="7">
        <v>45739</v>
      </c>
      <c r="D7241" s="5">
        <v>12</v>
      </c>
    </row>
    <row r="7242" spans="1:4">
      <c r="A7242" s="4">
        <v>7241</v>
      </c>
      <c r="B7242" s="6">
        <v>75</v>
      </c>
      <c r="C7242" s="7">
        <v>45774</v>
      </c>
      <c r="D7242" s="5">
        <v>8</v>
      </c>
    </row>
    <row r="7243" spans="1:4">
      <c r="A7243" s="4">
        <v>7242</v>
      </c>
      <c r="B7243" s="6">
        <v>330</v>
      </c>
      <c r="C7243" s="7">
        <v>45759</v>
      </c>
      <c r="D7243" s="5">
        <v>7</v>
      </c>
    </row>
    <row r="7244" spans="1:4">
      <c r="A7244" s="4">
        <v>7243</v>
      </c>
      <c r="B7244" s="6">
        <v>250</v>
      </c>
      <c r="C7244" s="7">
        <v>45730</v>
      </c>
      <c r="D7244" s="5">
        <v>11</v>
      </c>
    </row>
    <row r="7245" spans="1:4">
      <c r="A7245" s="4">
        <v>7244</v>
      </c>
      <c r="B7245" s="6">
        <v>344</v>
      </c>
      <c r="C7245" s="7">
        <v>45688</v>
      </c>
      <c r="D7245" s="5">
        <v>8</v>
      </c>
    </row>
    <row r="7246" spans="1:4">
      <c r="A7246" s="4">
        <v>7245</v>
      </c>
      <c r="B7246" s="6">
        <v>338</v>
      </c>
      <c r="C7246" s="7">
        <v>45764</v>
      </c>
      <c r="D7246" s="5">
        <v>6</v>
      </c>
    </row>
    <row r="7247" spans="1:4">
      <c r="A7247" s="4">
        <v>7246</v>
      </c>
      <c r="B7247" s="6">
        <v>232</v>
      </c>
      <c r="C7247" s="7">
        <v>45697</v>
      </c>
      <c r="D7247" s="5">
        <v>4</v>
      </c>
    </row>
    <row r="7248" spans="1:4">
      <c r="A7248" s="4">
        <v>7247</v>
      </c>
      <c r="B7248" s="6">
        <v>105</v>
      </c>
      <c r="C7248" s="7">
        <v>45667</v>
      </c>
      <c r="D7248" s="5">
        <v>5</v>
      </c>
    </row>
    <row r="7249" spans="1:4">
      <c r="A7249" s="4">
        <v>7248</v>
      </c>
      <c r="B7249" s="6">
        <v>284</v>
      </c>
      <c r="C7249" s="7">
        <v>45726</v>
      </c>
      <c r="D7249" s="5">
        <v>12</v>
      </c>
    </row>
    <row r="7250" spans="1:4">
      <c r="A7250" s="4">
        <v>7249</v>
      </c>
      <c r="B7250" s="6">
        <v>177</v>
      </c>
      <c r="C7250" s="7">
        <v>45709</v>
      </c>
      <c r="D7250" s="5">
        <v>8</v>
      </c>
    </row>
    <row r="7251" spans="1:4">
      <c r="A7251" s="4">
        <v>7250</v>
      </c>
      <c r="B7251" s="6">
        <v>114</v>
      </c>
      <c r="C7251" s="7">
        <v>45771</v>
      </c>
      <c r="D7251" s="5">
        <v>4</v>
      </c>
    </row>
    <row r="7252" spans="1:4">
      <c r="A7252" s="4">
        <v>7251</v>
      </c>
      <c r="B7252" s="6">
        <v>377</v>
      </c>
      <c r="C7252" s="7">
        <v>45821</v>
      </c>
      <c r="D7252" s="5">
        <v>11</v>
      </c>
    </row>
    <row r="7253" spans="1:4">
      <c r="A7253" s="4">
        <v>7252</v>
      </c>
      <c r="B7253" s="6">
        <v>182</v>
      </c>
      <c r="C7253" s="7">
        <v>45707</v>
      </c>
      <c r="D7253" s="5">
        <v>5</v>
      </c>
    </row>
    <row r="7254" spans="1:4">
      <c r="A7254" s="4">
        <v>7253</v>
      </c>
      <c r="B7254" s="6">
        <v>212</v>
      </c>
      <c r="C7254" s="7">
        <v>45798</v>
      </c>
      <c r="D7254" s="5">
        <v>10</v>
      </c>
    </row>
    <row r="7255" spans="1:4">
      <c r="A7255" s="4">
        <v>7254</v>
      </c>
      <c r="B7255" s="6">
        <v>233</v>
      </c>
      <c r="C7255" s="7">
        <v>45732</v>
      </c>
      <c r="D7255" s="5">
        <v>7</v>
      </c>
    </row>
    <row r="7256" spans="1:4">
      <c r="A7256" s="4">
        <v>7255</v>
      </c>
      <c r="B7256" s="6">
        <v>349</v>
      </c>
      <c r="C7256" s="7">
        <v>45811</v>
      </c>
      <c r="D7256" s="5">
        <v>7</v>
      </c>
    </row>
    <row r="7257" spans="1:4">
      <c r="A7257" s="4">
        <v>7256</v>
      </c>
      <c r="B7257" s="6">
        <v>279</v>
      </c>
      <c r="C7257" s="7">
        <v>45804</v>
      </c>
      <c r="D7257" s="5">
        <v>6</v>
      </c>
    </row>
    <row r="7258" spans="1:4">
      <c r="A7258" s="4">
        <v>7257</v>
      </c>
      <c r="B7258" s="6">
        <v>316</v>
      </c>
      <c r="C7258" s="7">
        <v>45761</v>
      </c>
      <c r="D7258" s="5">
        <v>6</v>
      </c>
    </row>
    <row r="7259" spans="1:4">
      <c r="A7259" s="4">
        <v>7258</v>
      </c>
      <c r="B7259" s="6">
        <v>178</v>
      </c>
      <c r="C7259" s="7">
        <v>45734</v>
      </c>
      <c r="D7259" s="5">
        <v>10</v>
      </c>
    </row>
    <row r="7260" spans="1:4">
      <c r="A7260" s="4">
        <v>7259</v>
      </c>
      <c r="B7260" s="6">
        <v>99</v>
      </c>
      <c r="C7260" s="7">
        <v>45758</v>
      </c>
      <c r="D7260" s="5">
        <v>7</v>
      </c>
    </row>
    <row r="7261" spans="1:4">
      <c r="A7261" s="4">
        <v>7260</v>
      </c>
      <c r="B7261" s="6">
        <v>306</v>
      </c>
      <c r="C7261" s="7">
        <v>45730</v>
      </c>
      <c r="D7261" s="5">
        <v>4</v>
      </c>
    </row>
    <row r="7262" spans="1:4">
      <c r="A7262" s="4">
        <v>7261</v>
      </c>
      <c r="B7262" s="6">
        <v>357</v>
      </c>
      <c r="C7262" s="7">
        <v>45773</v>
      </c>
      <c r="D7262" s="5">
        <v>5</v>
      </c>
    </row>
    <row r="7263" spans="1:4">
      <c r="A7263" s="4">
        <v>7262</v>
      </c>
      <c r="B7263" s="6">
        <v>252</v>
      </c>
      <c r="C7263" s="7">
        <v>45709</v>
      </c>
      <c r="D7263" s="5">
        <v>10</v>
      </c>
    </row>
    <row r="7264" spans="1:4">
      <c r="A7264" s="4">
        <v>7263</v>
      </c>
      <c r="B7264" s="6">
        <v>80</v>
      </c>
      <c r="C7264" s="7">
        <v>45717</v>
      </c>
      <c r="D7264" s="5">
        <v>8</v>
      </c>
    </row>
    <row r="7265" spans="1:4">
      <c r="A7265" s="4">
        <v>7264</v>
      </c>
      <c r="B7265" s="6">
        <v>312</v>
      </c>
      <c r="C7265" s="7">
        <v>45810</v>
      </c>
      <c r="D7265" s="5">
        <v>11</v>
      </c>
    </row>
    <row r="7266" spans="1:4">
      <c r="A7266" s="4">
        <v>7265</v>
      </c>
      <c r="B7266" s="6">
        <v>386</v>
      </c>
      <c r="C7266" s="7">
        <v>45672</v>
      </c>
      <c r="D7266" s="5">
        <v>7</v>
      </c>
    </row>
    <row r="7267" spans="1:4">
      <c r="A7267" s="4">
        <v>7266</v>
      </c>
      <c r="B7267" s="6">
        <v>261</v>
      </c>
      <c r="C7267" s="7">
        <v>45803</v>
      </c>
      <c r="D7267" s="5">
        <v>8</v>
      </c>
    </row>
    <row r="7268" spans="1:4">
      <c r="A7268" s="4">
        <v>7267</v>
      </c>
      <c r="B7268" s="6">
        <v>206</v>
      </c>
      <c r="C7268" s="7">
        <v>45757</v>
      </c>
      <c r="D7268" s="5">
        <v>9</v>
      </c>
    </row>
    <row r="7269" spans="1:4">
      <c r="A7269" s="4">
        <v>7268</v>
      </c>
      <c r="B7269" s="6">
        <v>144</v>
      </c>
      <c r="C7269" s="7">
        <v>45737</v>
      </c>
      <c r="D7269" s="5">
        <v>7</v>
      </c>
    </row>
    <row r="7270" spans="1:4">
      <c r="A7270" s="4">
        <v>7269</v>
      </c>
      <c r="B7270" s="6">
        <v>123</v>
      </c>
      <c r="C7270" s="7">
        <v>45814</v>
      </c>
      <c r="D7270" s="5">
        <v>12</v>
      </c>
    </row>
    <row r="7271" spans="1:4">
      <c r="A7271" s="4">
        <v>7270</v>
      </c>
      <c r="B7271" s="6">
        <v>356</v>
      </c>
      <c r="C7271" s="7">
        <v>45723</v>
      </c>
      <c r="D7271" s="5">
        <v>6</v>
      </c>
    </row>
    <row r="7272" spans="1:4">
      <c r="A7272" s="4">
        <v>7271</v>
      </c>
      <c r="B7272" s="6">
        <v>234</v>
      </c>
      <c r="C7272" s="7">
        <v>45708</v>
      </c>
      <c r="D7272" s="5">
        <v>12</v>
      </c>
    </row>
    <row r="7273" spans="1:4">
      <c r="A7273" s="4">
        <v>7272</v>
      </c>
      <c r="B7273" s="6">
        <v>292</v>
      </c>
      <c r="C7273" s="7">
        <v>45753</v>
      </c>
      <c r="D7273" s="5">
        <v>10</v>
      </c>
    </row>
    <row r="7274" spans="1:4">
      <c r="A7274" s="4">
        <v>7273</v>
      </c>
      <c r="B7274" s="6">
        <v>191</v>
      </c>
      <c r="C7274" s="7">
        <v>45707</v>
      </c>
      <c r="D7274" s="5">
        <v>11</v>
      </c>
    </row>
    <row r="7275" spans="1:4">
      <c r="A7275" s="4">
        <v>7274</v>
      </c>
      <c r="B7275" s="6">
        <v>247</v>
      </c>
      <c r="C7275" s="7">
        <v>45794</v>
      </c>
      <c r="D7275" s="5">
        <v>9</v>
      </c>
    </row>
    <row r="7276" spans="1:4">
      <c r="A7276" s="4">
        <v>7275</v>
      </c>
      <c r="B7276" s="6">
        <v>209</v>
      </c>
      <c r="C7276" s="7">
        <v>45736</v>
      </c>
      <c r="D7276" s="5">
        <v>4</v>
      </c>
    </row>
    <row r="7277" spans="1:4">
      <c r="A7277" s="4">
        <v>7276</v>
      </c>
      <c r="B7277" s="6">
        <v>69</v>
      </c>
      <c r="C7277" s="7">
        <v>45693</v>
      </c>
      <c r="D7277" s="5">
        <v>12</v>
      </c>
    </row>
    <row r="7278" spans="1:4">
      <c r="A7278" s="4">
        <v>7277</v>
      </c>
      <c r="B7278" s="6">
        <v>216</v>
      </c>
      <c r="C7278" s="7">
        <v>45766</v>
      </c>
      <c r="D7278" s="5">
        <v>8</v>
      </c>
    </row>
    <row r="7279" spans="1:4">
      <c r="A7279" s="4">
        <v>7278</v>
      </c>
      <c r="B7279" s="6">
        <v>219</v>
      </c>
      <c r="C7279" s="7">
        <v>45763</v>
      </c>
      <c r="D7279" s="5">
        <v>7</v>
      </c>
    </row>
    <row r="7280" spans="1:4">
      <c r="A7280" s="4">
        <v>7279</v>
      </c>
      <c r="B7280" s="6">
        <v>223</v>
      </c>
      <c r="C7280" s="7">
        <v>45723</v>
      </c>
      <c r="D7280" s="5">
        <v>11</v>
      </c>
    </row>
    <row r="7281" spans="1:4">
      <c r="A7281" s="4">
        <v>7280</v>
      </c>
      <c r="B7281" s="6">
        <v>281</v>
      </c>
      <c r="C7281" s="7">
        <v>45754</v>
      </c>
      <c r="D7281" s="5">
        <v>8</v>
      </c>
    </row>
    <row r="7282" spans="1:4">
      <c r="A7282" s="4">
        <v>7281</v>
      </c>
      <c r="B7282" s="6">
        <v>235</v>
      </c>
      <c r="C7282" s="7">
        <v>45693</v>
      </c>
      <c r="D7282" s="5">
        <v>6</v>
      </c>
    </row>
    <row r="7283" spans="1:4">
      <c r="A7283" s="4">
        <v>7282</v>
      </c>
      <c r="B7283" s="6">
        <v>15</v>
      </c>
      <c r="C7283" s="7">
        <v>45803</v>
      </c>
      <c r="D7283" s="5">
        <v>4</v>
      </c>
    </row>
    <row r="7284" spans="1:4">
      <c r="A7284" s="4">
        <v>7283</v>
      </c>
      <c r="B7284" s="6">
        <v>290</v>
      </c>
      <c r="C7284" s="7">
        <v>45761</v>
      </c>
      <c r="D7284" s="5">
        <v>5</v>
      </c>
    </row>
    <row r="7285" spans="1:4">
      <c r="A7285" s="4">
        <v>7284</v>
      </c>
      <c r="B7285" s="6">
        <v>302</v>
      </c>
      <c r="C7285" s="7">
        <v>45772</v>
      </c>
      <c r="D7285" s="5">
        <v>12</v>
      </c>
    </row>
    <row r="7286" spans="1:4">
      <c r="A7286" s="4">
        <v>7285</v>
      </c>
      <c r="B7286" s="6">
        <v>365</v>
      </c>
      <c r="C7286" s="7">
        <v>45745</v>
      </c>
      <c r="D7286" s="5">
        <v>8</v>
      </c>
    </row>
    <row r="7287" spans="1:4">
      <c r="A7287" s="4">
        <v>7286</v>
      </c>
      <c r="B7287" s="6">
        <v>333</v>
      </c>
      <c r="C7287" s="7">
        <v>45735</v>
      </c>
      <c r="D7287" s="5">
        <v>4</v>
      </c>
    </row>
    <row r="7288" spans="1:4">
      <c r="A7288" s="4">
        <v>7287</v>
      </c>
      <c r="B7288" s="6">
        <v>55</v>
      </c>
      <c r="C7288" s="7">
        <v>45778</v>
      </c>
      <c r="D7288" s="5">
        <v>11</v>
      </c>
    </row>
    <row r="7289" spans="1:4">
      <c r="A7289" s="4">
        <v>7288</v>
      </c>
      <c r="B7289" s="6">
        <v>400</v>
      </c>
      <c r="C7289" s="7">
        <v>45814</v>
      </c>
      <c r="D7289" s="5">
        <v>5</v>
      </c>
    </row>
    <row r="7290" spans="1:4">
      <c r="A7290" s="4">
        <v>7289</v>
      </c>
      <c r="B7290" s="6">
        <v>327</v>
      </c>
      <c r="C7290" s="7">
        <v>45717</v>
      </c>
      <c r="D7290" s="5">
        <v>10</v>
      </c>
    </row>
    <row r="7291" spans="1:4">
      <c r="A7291" s="4">
        <v>7290</v>
      </c>
      <c r="B7291" s="6">
        <v>192</v>
      </c>
      <c r="C7291" s="7">
        <v>45804</v>
      </c>
      <c r="D7291" s="5">
        <v>7</v>
      </c>
    </row>
    <row r="7292" spans="1:4">
      <c r="A7292" s="4">
        <v>7291</v>
      </c>
      <c r="B7292" s="6">
        <v>388</v>
      </c>
      <c r="C7292" s="7">
        <v>45732</v>
      </c>
      <c r="D7292" s="5">
        <v>7</v>
      </c>
    </row>
    <row r="7293" spans="1:4">
      <c r="A7293" s="4">
        <v>7292</v>
      </c>
      <c r="B7293" s="6">
        <v>342</v>
      </c>
      <c r="C7293" s="7">
        <v>45706</v>
      </c>
      <c r="D7293" s="5">
        <v>6</v>
      </c>
    </row>
    <row r="7294" spans="1:4">
      <c r="A7294" s="4">
        <v>7293</v>
      </c>
      <c r="B7294" s="6">
        <v>390</v>
      </c>
      <c r="C7294" s="7">
        <v>45780</v>
      </c>
      <c r="D7294" s="5">
        <v>6</v>
      </c>
    </row>
    <row r="7295" spans="1:4">
      <c r="A7295" s="4">
        <v>7294</v>
      </c>
      <c r="B7295" s="6">
        <v>189</v>
      </c>
      <c r="C7295" s="7">
        <v>45806</v>
      </c>
      <c r="D7295" s="5">
        <v>10</v>
      </c>
    </row>
    <row r="7296" spans="1:4">
      <c r="A7296" s="4">
        <v>7295</v>
      </c>
      <c r="B7296" s="6">
        <v>342</v>
      </c>
      <c r="C7296" s="7">
        <v>45661</v>
      </c>
      <c r="D7296" s="5">
        <v>7</v>
      </c>
    </row>
    <row r="7297" spans="1:4">
      <c r="A7297" s="4">
        <v>7296</v>
      </c>
      <c r="B7297" s="6">
        <v>254</v>
      </c>
      <c r="C7297" s="7">
        <v>45790</v>
      </c>
      <c r="D7297" s="5">
        <v>4</v>
      </c>
    </row>
    <row r="7298" spans="1:4">
      <c r="A7298" s="4">
        <v>7297</v>
      </c>
      <c r="B7298" s="6">
        <v>207</v>
      </c>
      <c r="C7298" s="7">
        <v>45790</v>
      </c>
      <c r="D7298" s="5">
        <v>5</v>
      </c>
    </row>
    <row r="7299" spans="1:4">
      <c r="A7299" s="4">
        <v>7298</v>
      </c>
      <c r="B7299" s="6">
        <v>99</v>
      </c>
      <c r="C7299" s="7">
        <v>45665</v>
      </c>
      <c r="D7299" s="5">
        <v>10</v>
      </c>
    </row>
    <row r="7300" spans="1:4">
      <c r="A7300" s="4">
        <v>7299</v>
      </c>
      <c r="B7300" s="6">
        <v>272</v>
      </c>
      <c r="C7300" s="7">
        <v>45724</v>
      </c>
      <c r="D7300" s="5">
        <v>8</v>
      </c>
    </row>
    <row r="7301" spans="1:4">
      <c r="A7301" s="4">
        <v>7300</v>
      </c>
      <c r="B7301" s="6">
        <v>223</v>
      </c>
      <c r="C7301" s="7">
        <v>45698</v>
      </c>
      <c r="D7301" s="5">
        <v>11</v>
      </c>
    </row>
    <row r="7302" spans="1:4">
      <c r="A7302" s="4">
        <v>7301</v>
      </c>
      <c r="B7302" s="6">
        <v>315</v>
      </c>
      <c r="C7302" s="7">
        <v>45698</v>
      </c>
      <c r="D7302" s="5">
        <v>7</v>
      </c>
    </row>
    <row r="7303" spans="1:4">
      <c r="A7303" s="4">
        <v>7302</v>
      </c>
      <c r="B7303" s="6">
        <v>73</v>
      </c>
      <c r="C7303" s="7">
        <v>45830</v>
      </c>
      <c r="D7303" s="5">
        <v>8</v>
      </c>
    </row>
    <row r="7304" spans="1:4">
      <c r="A7304" s="4">
        <v>7303</v>
      </c>
      <c r="B7304" s="6">
        <v>316</v>
      </c>
      <c r="C7304" s="7">
        <v>45782</v>
      </c>
      <c r="D7304" s="5">
        <v>9</v>
      </c>
    </row>
    <row r="7305" spans="1:4">
      <c r="A7305" s="4">
        <v>7304</v>
      </c>
      <c r="B7305" s="6">
        <v>194</v>
      </c>
      <c r="C7305" s="7">
        <v>45791</v>
      </c>
      <c r="D7305" s="5">
        <v>7</v>
      </c>
    </row>
    <row r="7306" spans="1:4">
      <c r="A7306" s="4">
        <v>7305</v>
      </c>
      <c r="B7306" s="6">
        <v>292</v>
      </c>
      <c r="C7306" s="7">
        <v>45703</v>
      </c>
      <c r="D7306" s="5">
        <v>12</v>
      </c>
    </row>
    <row r="7307" spans="1:4">
      <c r="A7307" s="4">
        <v>7306</v>
      </c>
      <c r="B7307" s="6">
        <v>150</v>
      </c>
      <c r="C7307" s="7">
        <v>45752</v>
      </c>
      <c r="D7307" s="5">
        <v>6</v>
      </c>
    </row>
    <row r="7308" spans="1:4">
      <c r="A7308" s="4">
        <v>7307</v>
      </c>
      <c r="B7308" s="6">
        <v>101</v>
      </c>
      <c r="C7308" s="7">
        <v>45824</v>
      </c>
      <c r="D7308" s="5">
        <v>12</v>
      </c>
    </row>
    <row r="7309" spans="1:4">
      <c r="A7309" s="4">
        <v>7308</v>
      </c>
      <c r="B7309" s="6">
        <v>67</v>
      </c>
      <c r="C7309" s="7">
        <v>45796</v>
      </c>
      <c r="D7309" s="5">
        <v>10</v>
      </c>
    </row>
    <row r="7310" spans="1:4">
      <c r="A7310" s="4">
        <v>7309</v>
      </c>
      <c r="B7310" s="6">
        <v>127</v>
      </c>
      <c r="C7310" s="7">
        <v>45670</v>
      </c>
      <c r="D7310" s="5">
        <v>11</v>
      </c>
    </row>
    <row r="7311" spans="1:4">
      <c r="A7311" s="4">
        <v>7310</v>
      </c>
      <c r="B7311" s="6">
        <v>37</v>
      </c>
      <c r="C7311" s="7">
        <v>45722</v>
      </c>
      <c r="D7311" s="5">
        <v>9</v>
      </c>
    </row>
    <row r="7312" spans="1:4">
      <c r="A7312" s="4">
        <v>7311</v>
      </c>
      <c r="B7312" s="6">
        <v>316</v>
      </c>
      <c r="C7312" s="7">
        <v>45747</v>
      </c>
      <c r="D7312" s="5">
        <v>4</v>
      </c>
    </row>
    <row r="7313" spans="1:4">
      <c r="A7313" s="4">
        <v>7312</v>
      </c>
      <c r="B7313" s="6">
        <v>315</v>
      </c>
      <c r="C7313" s="7">
        <v>45694</v>
      </c>
      <c r="D7313" s="5">
        <v>12</v>
      </c>
    </row>
    <row r="7314" spans="1:4">
      <c r="A7314" s="4">
        <v>7313</v>
      </c>
      <c r="B7314" s="6">
        <v>54</v>
      </c>
      <c r="C7314" s="7">
        <v>45795</v>
      </c>
      <c r="D7314" s="5">
        <v>8</v>
      </c>
    </row>
    <row r="7315" spans="1:4">
      <c r="A7315" s="4">
        <v>7314</v>
      </c>
      <c r="B7315" s="6">
        <v>269</v>
      </c>
      <c r="C7315" s="7">
        <v>45670</v>
      </c>
      <c r="D7315" s="5">
        <v>7</v>
      </c>
    </row>
    <row r="7316" spans="1:4">
      <c r="A7316" s="4">
        <v>7315</v>
      </c>
      <c r="B7316" s="6">
        <v>15</v>
      </c>
      <c r="C7316" s="7">
        <v>45784</v>
      </c>
      <c r="D7316" s="5">
        <v>11</v>
      </c>
    </row>
    <row r="7317" spans="1:4">
      <c r="A7317" s="4">
        <v>7316</v>
      </c>
      <c r="B7317" s="6">
        <v>125</v>
      </c>
      <c r="C7317" s="7">
        <v>45829</v>
      </c>
      <c r="D7317" s="5">
        <v>8</v>
      </c>
    </row>
    <row r="7318" spans="1:4">
      <c r="A7318" s="4">
        <v>7317</v>
      </c>
      <c r="B7318" s="6">
        <v>247</v>
      </c>
      <c r="C7318" s="7">
        <v>45823</v>
      </c>
      <c r="D7318" s="5">
        <v>6</v>
      </c>
    </row>
    <row r="7319" spans="1:4">
      <c r="A7319" s="4">
        <v>7318</v>
      </c>
      <c r="B7319" s="6">
        <v>356</v>
      </c>
      <c r="C7319" s="7">
        <v>45751</v>
      </c>
      <c r="D7319" s="5">
        <v>4</v>
      </c>
    </row>
    <row r="7320" spans="1:4">
      <c r="A7320" s="4">
        <v>7319</v>
      </c>
      <c r="B7320" s="6">
        <v>65</v>
      </c>
      <c r="C7320" s="7">
        <v>45658</v>
      </c>
      <c r="D7320" s="5">
        <v>5</v>
      </c>
    </row>
    <row r="7321" spans="1:4">
      <c r="A7321" s="4">
        <v>7320</v>
      </c>
      <c r="B7321" s="6">
        <v>342</v>
      </c>
      <c r="C7321" s="7">
        <v>45747</v>
      </c>
      <c r="D7321" s="5">
        <v>12</v>
      </c>
    </row>
    <row r="7322" spans="1:4">
      <c r="A7322" s="4">
        <v>7321</v>
      </c>
      <c r="B7322" s="6">
        <v>36</v>
      </c>
      <c r="C7322" s="7">
        <v>45721</v>
      </c>
      <c r="D7322" s="5">
        <v>8</v>
      </c>
    </row>
    <row r="7323" spans="1:4">
      <c r="A7323" s="4">
        <v>7322</v>
      </c>
      <c r="B7323" s="6">
        <v>176</v>
      </c>
      <c r="C7323" s="7">
        <v>45805</v>
      </c>
      <c r="D7323" s="5">
        <v>4</v>
      </c>
    </row>
    <row r="7324" spans="1:4">
      <c r="A7324" s="4">
        <v>7323</v>
      </c>
      <c r="B7324" s="6">
        <v>240</v>
      </c>
      <c r="C7324" s="7">
        <v>45743</v>
      </c>
      <c r="D7324" s="5">
        <v>11</v>
      </c>
    </row>
    <row r="7325" spans="1:4">
      <c r="A7325" s="4">
        <v>7324</v>
      </c>
      <c r="B7325" s="6">
        <v>75</v>
      </c>
      <c r="C7325" s="7">
        <v>45758</v>
      </c>
      <c r="D7325" s="5">
        <v>5</v>
      </c>
    </row>
    <row r="7326" spans="1:4">
      <c r="A7326" s="4">
        <v>7325</v>
      </c>
      <c r="B7326" s="6">
        <v>91</v>
      </c>
      <c r="C7326" s="7">
        <v>45797</v>
      </c>
      <c r="D7326" s="5">
        <v>10</v>
      </c>
    </row>
    <row r="7327" spans="1:4">
      <c r="A7327" s="4">
        <v>7326</v>
      </c>
      <c r="B7327" s="6">
        <v>83</v>
      </c>
      <c r="C7327" s="7">
        <v>45821</v>
      </c>
      <c r="D7327" s="5">
        <v>7</v>
      </c>
    </row>
    <row r="7328" spans="1:4">
      <c r="A7328" s="4">
        <v>7327</v>
      </c>
      <c r="B7328" s="6">
        <v>110</v>
      </c>
      <c r="C7328" s="7">
        <v>45700</v>
      </c>
      <c r="D7328" s="5">
        <v>7</v>
      </c>
    </row>
    <row r="7329" spans="1:4">
      <c r="A7329" s="4">
        <v>7328</v>
      </c>
      <c r="B7329" s="6">
        <v>180</v>
      </c>
      <c r="C7329" s="7">
        <v>45747</v>
      </c>
      <c r="D7329" s="5">
        <v>6</v>
      </c>
    </row>
    <row r="7330" spans="1:4">
      <c r="A7330" s="4">
        <v>7329</v>
      </c>
      <c r="B7330" s="6">
        <v>51</v>
      </c>
      <c r="C7330" s="7">
        <v>45801</v>
      </c>
      <c r="D7330" s="5">
        <v>6</v>
      </c>
    </row>
    <row r="7331" spans="1:4">
      <c r="A7331" s="4">
        <v>7330</v>
      </c>
      <c r="B7331" s="6">
        <v>181</v>
      </c>
      <c r="C7331" s="7">
        <v>45752</v>
      </c>
      <c r="D7331" s="5">
        <v>10</v>
      </c>
    </row>
    <row r="7332" spans="1:4">
      <c r="A7332" s="4">
        <v>7331</v>
      </c>
      <c r="B7332" s="6">
        <v>277</v>
      </c>
      <c r="C7332" s="7">
        <v>45738</v>
      </c>
      <c r="D7332" s="5">
        <v>7</v>
      </c>
    </row>
    <row r="7333" spans="1:4">
      <c r="A7333" s="4">
        <v>7332</v>
      </c>
      <c r="B7333" s="6">
        <v>228</v>
      </c>
      <c r="C7333" s="7">
        <v>45767</v>
      </c>
      <c r="D7333" s="5">
        <v>4</v>
      </c>
    </row>
    <row r="7334" spans="1:4">
      <c r="A7334" s="4">
        <v>7333</v>
      </c>
      <c r="B7334" s="6">
        <v>369</v>
      </c>
      <c r="C7334" s="7">
        <v>45733</v>
      </c>
      <c r="D7334" s="5">
        <v>5</v>
      </c>
    </row>
    <row r="7335" spans="1:4">
      <c r="A7335" s="4">
        <v>7334</v>
      </c>
      <c r="B7335" s="6">
        <v>274</v>
      </c>
      <c r="C7335" s="7">
        <v>45763</v>
      </c>
      <c r="D7335" s="5">
        <v>10</v>
      </c>
    </row>
    <row r="7336" spans="1:4">
      <c r="A7336" s="4">
        <v>7335</v>
      </c>
      <c r="B7336" s="6">
        <v>186</v>
      </c>
      <c r="C7336" s="7">
        <v>45774</v>
      </c>
      <c r="D7336" s="5">
        <v>8</v>
      </c>
    </row>
    <row r="7337" spans="1:4">
      <c r="A7337" s="4">
        <v>7336</v>
      </c>
      <c r="B7337" s="6">
        <v>90</v>
      </c>
      <c r="C7337" s="7">
        <v>45710</v>
      </c>
      <c r="D7337" s="5">
        <v>11</v>
      </c>
    </row>
    <row r="7338" spans="1:4">
      <c r="A7338" s="4">
        <v>7337</v>
      </c>
      <c r="B7338" s="6">
        <v>96</v>
      </c>
      <c r="C7338" s="7">
        <v>45783</v>
      </c>
      <c r="D7338" s="5">
        <v>7</v>
      </c>
    </row>
    <row r="7339" spans="1:4">
      <c r="A7339" s="4">
        <v>7338</v>
      </c>
      <c r="B7339" s="6">
        <v>209</v>
      </c>
      <c r="C7339" s="7">
        <v>45748</v>
      </c>
      <c r="D7339" s="5">
        <v>8</v>
      </c>
    </row>
    <row r="7340" spans="1:4">
      <c r="A7340" s="4">
        <v>7339</v>
      </c>
      <c r="B7340" s="6">
        <v>199</v>
      </c>
      <c r="C7340" s="7">
        <v>45806</v>
      </c>
      <c r="D7340" s="5">
        <v>9</v>
      </c>
    </row>
    <row r="7341" spans="1:4">
      <c r="A7341" s="4">
        <v>7340</v>
      </c>
      <c r="B7341" s="6">
        <v>271</v>
      </c>
      <c r="C7341" s="7">
        <v>45796</v>
      </c>
      <c r="D7341" s="5">
        <v>7</v>
      </c>
    </row>
    <row r="7342" spans="1:4">
      <c r="A7342" s="4">
        <v>7341</v>
      </c>
      <c r="B7342" s="6">
        <v>89</v>
      </c>
      <c r="C7342" s="7">
        <v>45676</v>
      </c>
      <c r="D7342" s="5">
        <v>12</v>
      </c>
    </row>
    <row r="7343" spans="1:4">
      <c r="A7343" s="4">
        <v>7342</v>
      </c>
      <c r="B7343" s="6">
        <v>319</v>
      </c>
      <c r="C7343" s="7">
        <v>45728</v>
      </c>
      <c r="D7343" s="5">
        <v>6</v>
      </c>
    </row>
    <row r="7344" spans="1:4">
      <c r="A7344" s="4">
        <v>7343</v>
      </c>
      <c r="B7344" s="6">
        <v>314</v>
      </c>
      <c r="C7344" s="7">
        <v>45662</v>
      </c>
      <c r="D7344" s="5">
        <v>12</v>
      </c>
    </row>
    <row r="7345" spans="1:4">
      <c r="A7345" s="4">
        <v>7344</v>
      </c>
      <c r="B7345" s="6">
        <v>117</v>
      </c>
      <c r="C7345" s="7">
        <v>45801</v>
      </c>
      <c r="D7345" s="5">
        <v>10</v>
      </c>
    </row>
    <row r="7346" spans="1:4">
      <c r="A7346" s="4">
        <v>7345</v>
      </c>
      <c r="B7346" s="6">
        <v>345</v>
      </c>
      <c r="C7346" s="7">
        <v>45815</v>
      </c>
      <c r="D7346" s="5">
        <v>11</v>
      </c>
    </row>
    <row r="7347" spans="1:4">
      <c r="A7347" s="4">
        <v>7346</v>
      </c>
      <c r="B7347" s="6">
        <v>8</v>
      </c>
      <c r="C7347" s="7">
        <v>45824</v>
      </c>
      <c r="D7347" s="5">
        <v>9</v>
      </c>
    </row>
    <row r="7348" spans="1:4">
      <c r="A7348" s="4">
        <v>7347</v>
      </c>
      <c r="B7348" s="6">
        <v>3</v>
      </c>
      <c r="C7348" s="7">
        <v>45685</v>
      </c>
      <c r="D7348" s="5">
        <v>4</v>
      </c>
    </row>
    <row r="7349" spans="1:4">
      <c r="A7349" s="4">
        <v>7348</v>
      </c>
      <c r="B7349" s="6">
        <v>145</v>
      </c>
      <c r="C7349" s="7">
        <v>45737</v>
      </c>
      <c r="D7349" s="5">
        <v>12</v>
      </c>
    </row>
    <row r="7350" spans="1:4">
      <c r="A7350" s="4">
        <v>7349</v>
      </c>
      <c r="B7350" s="6">
        <v>79</v>
      </c>
      <c r="C7350" s="7">
        <v>45761</v>
      </c>
      <c r="D7350" s="5">
        <v>8</v>
      </c>
    </row>
    <row r="7351" spans="1:4">
      <c r="A7351" s="4">
        <v>7350</v>
      </c>
      <c r="B7351" s="6">
        <v>84</v>
      </c>
      <c r="C7351" s="7">
        <v>45674</v>
      </c>
      <c r="D7351" s="5">
        <v>7</v>
      </c>
    </row>
    <row r="7352" spans="1:4">
      <c r="A7352" s="4">
        <v>7351</v>
      </c>
      <c r="B7352" s="6">
        <v>85</v>
      </c>
      <c r="C7352" s="7">
        <v>45770</v>
      </c>
      <c r="D7352" s="5">
        <v>11</v>
      </c>
    </row>
    <row r="7353" spans="1:4">
      <c r="A7353" s="4">
        <v>7352</v>
      </c>
      <c r="B7353" s="6">
        <v>60</v>
      </c>
      <c r="C7353" s="7">
        <v>45796</v>
      </c>
      <c r="D7353" s="5">
        <v>8</v>
      </c>
    </row>
    <row r="7354" spans="1:4">
      <c r="A7354" s="4">
        <v>7353</v>
      </c>
      <c r="B7354" s="6">
        <v>249</v>
      </c>
      <c r="C7354" s="7">
        <v>45758</v>
      </c>
      <c r="D7354" s="5">
        <v>6</v>
      </c>
    </row>
    <row r="7355" spans="1:4">
      <c r="A7355" s="4">
        <v>7354</v>
      </c>
      <c r="B7355" s="6">
        <v>85</v>
      </c>
      <c r="C7355" s="7">
        <v>45788</v>
      </c>
      <c r="D7355" s="5">
        <v>4</v>
      </c>
    </row>
    <row r="7356" spans="1:4">
      <c r="A7356" s="4">
        <v>7355</v>
      </c>
      <c r="B7356" s="6">
        <v>311</v>
      </c>
      <c r="C7356" s="7">
        <v>45703</v>
      </c>
      <c r="D7356" s="5">
        <v>5</v>
      </c>
    </row>
    <row r="7357" spans="1:4">
      <c r="A7357" s="4">
        <v>7356</v>
      </c>
      <c r="B7357" s="6">
        <v>248</v>
      </c>
      <c r="C7357" s="7">
        <v>45825</v>
      </c>
      <c r="D7357" s="5">
        <v>12</v>
      </c>
    </row>
    <row r="7358" spans="1:4">
      <c r="A7358" s="4">
        <v>7357</v>
      </c>
      <c r="B7358" s="6">
        <v>385</v>
      </c>
      <c r="C7358" s="7">
        <v>45798</v>
      </c>
      <c r="D7358" s="5">
        <v>8</v>
      </c>
    </row>
    <row r="7359" spans="1:4">
      <c r="A7359" s="4">
        <v>7358</v>
      </c>
      <c r="B7359" s="6">
        <v>394</v>
      </c>
      <c r="C7359" s="7">
        <v>45821</v>
      </c>
      <c r="D7359" s="5">
        <v>4</v>
      </c>
    </row>
    <row r="7360" spans="1:4">
      <c r="A7360" s="4">
        <v>7359</v>
      </c>
      <c r="B7360" s="6">
        <v>149</v>
      </c>
      <c r="C7360" s="7">
        <v>45667</v>
      </c>
      <c r="D7360" s="5">
        <v>11</v>
      </c>
    </row>
    <row r="7361" spans="1:4">
      <c r="A7361" s="4">
        <v>7360</v>
      </c>
      <c r="B7361" s="6">
        <v>280</v>
      </c>
      <c r="C7361" s="7">
        <v>45823</v>
      </c>
      <c r="D7361" s="5">
        <v>5</v>
      </c>
    </row>
    <row r="7362" spans="1:4">
      <c r="A7362" s="4">
        <v>7361</v>
      </c>
      <c r="B7362" s="6">
        <v>388</v>
      </c>
      <c r="C7362" s="7">
        <v>45670</v>
      </c>
      <c r="D7362" s="5">
        <v>10</v>
      </c>
    </row>
    <row r="7363" spans="1:4">
      <c r="A7363" s="4">
        <v>7362</v>
      </c>
      <c r="B7363" s="6">
        <v>210</v>
      </c>
      <c r="C7363" s="7">
        <v>45715</v>
      </c>
      <c r="D7363" s="5">
        <v>7</v>
      </c>
    </row>
    <row r="7364" spans="1:4">
      <c r="A7364" s="4">
        <v>7363</v>
      </c>
      <c r="B7364" s="6">
        <v>163</v>
      </c>
      <c r="C7364" s="7">
        <v>45734</v>
      </c>
      <c r="D7364" s="5">
        <v>7</v>
      </c>
    </row>
    <row r="7365" spans="1:4">
      <c r="A7365" s="4">
        <v>7364</v>
      </c>
      <c r="B7365" s="6">
        <v>173</v>
      </c>
      <c r="C7365" s="7">
        <v>45683</v>
      </c>
      <c r="D7365" s="5">
        <v>6</v>
      </c>
    </row>
    <row r="7366" spans="1:4">
      <c r="A7366" s="4">
        <v>7365</v>
      </c>
      <c r="B7366" s="6">
        <v>128</v>
      </c>
      <c r="C7366" s="7">
        <v>45753</v>
      </c>
      <c r="D7366" s="5">
        <v>6</v>
      </c>
    </row>
    <row r="7367" spans="1:4">
      <c r="A7367" s="4">
        <v>7366</v>
      </c>
      <c r="B7367" s="6">
        <v>181</v>
      </c>
      <c r="C7367" s="7">
        <v>45778</v>
      </c>
      <c r="D7367" s="5">
        <v>10</v>
      </c>
    </row>
    <row r="7368" spans="1:4">
      <c r="A7368" s="4">
        <v>7367</v>
      </c>
      <c r="B7368" s="6">
        <v>278</v>
      </c>
      <c r="C7368" s="7">
        <v>45802</v>
      </c>
      <c r="D7368" s="5">
        <v>7</v>
      </c>
    </row>
    <row r="7369" spans="1:4">
      <c r="A7369" s="4">
        <v>7368</v>
      </c>
      <c r="B7369" s="6">
        <v>81</v>
      </c>
      <c r="C7369" s="7">
        <v>45691</v>
      </c>
      <c r="D7369" s="5">
        <v>4</v>
      </c>
    </row>
    <row r="7370" spans="1:4">
      <c r="A7370" s="4">
        <v>7369</v>
      </c>
      <c r="B7370" s="6">
        <v>310</v>
      </c>
      <c r="C7370" s="7">
        <v>45723</v>
      </c>
      <c r="D7370" s="5">
        <v>5</v>
      </c>
    </row>
    <row r="7371" spans="1:4">
      <c r="A7371" s="4">
        <v>7370</v>
      </c>
      <c r="B7371" s="6">
        <v>286</v>
      </c>
      <c r="C7371" s="7">
        <v>45689</v>
      </c>
      <c r="D7371" s="5">
        <v>10</v>
      </c>
    </row>
    <row r="7372" spans="1:4">
      <c r="A7372" s="4">
        <v>7371</v>
      </c>
      <c r="B7372" s="6">
        <v>225</v>
      </c>
      <c r="C7372" s="7">
        <v>45696</v>
      </c>
      <c r="D7372" s="5">
        <v>8</v>
      </c>
    </row>
    <row r="7373" spans="1:4">
      <c r="A7373" s="4">
        <v>7372</v>
      </c>
      <c r="B7373" s="6">
        <v>157</v>
      </c>
      <c r="C7373" s="7">
        <v>45761</v>
      </c>
      <c r="D7373" s="5">
        <v>11</v>
      </c>
    </row>
    <row r="7374" spans="1:4">
      <c r="A7374" s="4">
        <v>7373</v>
      </c>
      <c r="B7374" s="6">
        <v>91</v>
      </c>
      <c r="C7374" s="7">
        <v>45743</v>
      </c>
      <c r="D7374" s="5">
        <v>7</v>
      </c>
    </row>
    <row r="7375" spans="1:4">
      <c r="A7375" s="4">
        <v>7374</v>
      </c>
      <c r="B7375" s="6">
        <v>301</v>
      </c>
      <c r="C7375" s="7">
        <v>45830</v>
      </c>
      <c r="D7375" s="5">
        <v>8</v>
      </c>
    </row>
    <row r="7376" spans="1:4">
      <c r="A7376" s="4">
        <v>7375</v>
      </c>
      <c r="B7376" s="6">
        <v>11</v>
      </c>
      <c r="C7376" s="7">
        <v>45677</v>
      </c>
      <c r="D7376" s="5">
        <v>9</v>
      </c>
    </row>
    <row r="7377" spans="1:4">
      <c r="A7377" s="4">
        <v>7376</v>
      </c>
      <c r="B7377" s="6">
        <v>124</v>
      </c>
      <c r="C7377" s="7">
        <v>45739</v>
      </c>
      <c r="D7377" s="5">
        <v>7</v>
      </c>
    </row>
    <row r="7378" spans="1:4">
      <c r="A7378" s="4">
        <v>7377</v>
      </c>
      <c r="B7378" s="6">
        <v>102</v>
      </c>
      <c r="C7378" s="7">
        <v>45675</v>
      </c>
      <c r="D7378" s="5">
        <v>12</v>
      </c>
    </row>
    <row r="7379" spans="1:4">
      <c r="A7379" s="4">
        <v>7378</v>
      </c>
      <c r="B7379" s="6">
        <v>36</v>
      </c>
      <c r="C7379" s="7">
        <v>45808</v>
      </c>
      <c r="D7379" s="5">
        <v>6</v>
      </c>
    </row>
    <row r="7380" spans="1:4">
      <c r="A7380" s="4">
        <v>7379</v>
      </c>
      <c r="B7380" s="6">
        <v>198</v>
      </c>
      <c r="C7380" s="7">
        <v>45681</v>
      </c>
      <c r="D7380" s="5">
        <v>12</v>
      </c>
    </row>
    <row r="7381" spans="1:4">
      <c r="A7381" s="4">
        <v>7380</v>
      </c>
      <c r="B7381" s="6">
        <v>182</v>
      </c>
      <c r="C7381" s="7">
        <v>45750</v>
      </c>
      <c r="D7381" s="5">
        <v>10</v>
      </c>
    </row>
    <row r="7382" spans="1:4">
      <c r="A7382" s="4">
        <v>7381</v>
      </c>
      <c r="B7382" s="6">
        <v>77</v>
      </c>
      <c r="C7382" s="7">
        <v>45819</v>
      </c>
      <c r="D7382" s="5">
        <v>11</v>
      </c>
    </row>
    <row r="7383" spans="1:4">
      <c r="A7383" s="4">
        <v>7382</v>
      </c>
      <c r="B7383" s="6">
        <v>59</v>
      </c>
      <c r="C7383" s="7">
        <v>45752</v>
      </c>
      <c r="D7383" s="5">
        <v>9</v>
      </c>
    </row>
    <row r="7384" spans="1:4">
      <c r="A7384" s="4">
        <v>7383</v>
      </c>
      <c r="B7384" s="6">
        <v>366</v>
      </c>
      <c r="C7384" s="7">
        <v>45818</v>
      </c>
      <c r="D7384" s="5">
        <v>4</v>
      </c>
    </row>
    <row r="7385" spans="1:4">
      <c r="A7385" s="4">
        <v>7384</v>
      </c>
      <c r="B7385" s="6">
        <v>327</v>
      </c>
      <c r="C7385" s="7">
        <v>45715</v>
      </c>
      <c r="D7385" s="5">
        <v>12</v>
      </c>
    </row>
    <row r="7386" spans="1:4">
      <c r="A7386" s="4">
        <v>7385</v>
      </c>
      <c r="B7386" s="6">
        <v>97</v>
      </c>
      <c r="C7386" s="7">
        <v>45789</v>
      </c>
      <c r="D7386" s="5">
        <v>8</v>
      </c>
    </row>
    <row r="7387" spans="1:4">
      <c r="A7387" s="4">
        <v>7386</v>
      </c>
      <c r="B7387" s="6">
        <v>305</v>
      </c>
      <c r="C7387" s="7">
        <v>45819</v>
      </c>
      <c r="D7387" s="5">
        <v>7</v>
      </c>
    </row>
    <row r="7388" spans="1:4">
      <c r="A7388" s="4">
        <v>7387</v>
      </c>
      <c r="B7388" s="6">
        <v>206</v>
      </c>
      <c r="C7388" s="7">
        <v>45732</v>
      </c>
      <c r="D7388" s="5">
        <v>11</v>
      </c>
    </row>
    <row r="7389" spans="1:4">
      <c r="A7389" s="4">
        <v>7388</v>
      </c>
      <c r="B7389" s="6">
        <v>235</v>
      </c>
      <c r="C7389" s="7">
        <v>45784</v>
      </c>
      <c r="D7389" s="5">
        <v>8</v>
      </c>
    </row>
    <row r="7390" spans="1:4">
      <c r="A7390" s="4">
        <v>7389</v>
      </c>
      <c r="B7390" s="6">
        <v>342</v>
      </c>
      <c r="C7390" s="7">
        <v>45738</v>
      </c>
      <c r="D7390" s="5">
        <v>6</v>
      </c>
    </row>
    <row r="7391" spans="1:4">
      <c r="A7391" s="4">
        <v>7390</v>
      </c>
      <c r="B7391" s="6">
        <v>192</v>
      </c>
      <c r="C7391" s="7">
        <v>45766</v>
      </c>
      <c r="D7391" s="5">
        <v>4</v>
      </c>
    </row>
    <row r="7392" spans="1:4">
      <c r="A7392" s="4">
        <v>7391</v>
      </c>
      <c r="B7392" s="6">
        <v>255</v>
      </c>
      <c r="C7392" s="7">
        <v>45785</v>
      </c>
      <c r="D7392" s="5">
        <v>5</v>
      </c>
    </row>
    <row r="7393" spans="1:4">
      <c r="A7393" s="4">
        <v>7392</v>
      </c>
      <c r="B7393" s="6">
        <v>90</v>
      </c>
      <c r="C7393" s="7">
        <v>45783</v>
      </c>
      <c r="D7393" s="5">
        <v>12</v>
      </c>
    </row>
    <row r="7394" spans="1:4">
      <c r="A7394" s="4">
        <v>7393</v>
      </c>
      <c r="B7394" s="6">
        <v>223</v>
      </c>
      <c r="C7394" s="7">
        <v>45815</v>
      </c>
      <c r="D7394" s="5">
        <v>8</v>
      </c>
    </row>
    <row r="7395" spans="1:4">
      <c r="A7395" s="4">
        <v>7394</v>
      </c>
      <c r="B7395" s="6">
        <v>3</v>
      </c>
      <c r="C7395" s="7">
        <v>45659</v>
      </c>
      <c r="D7395" s="5">
        <v>4</v>
      </c>
    </row>
    <row r="7396" spans="1:4">
      <c r="A7396" s="4">
        <v>7395</v>
      </c>
      <c r="B7396" s="6">
        <v>114</v>
      </c>
      <c r="C7396" s="7">
        <v>45765</v>
      </c>
      <c r="D7396" s="5">
        <v>11</v>
      </c>
    </row>
    <row r="7397" spans="1:4">
      <c r="A7397" s="4">
        <v>7396</v>
      </c>
      <c r="B7397" s="6">
        <v>226</v>
      </c>
      <c r="C7397" s="7">
        <v>45747</v>
      </c>
      <c r="D7397" s="5">
        <v>5</v>
      </c>
    </row>
    <row r="7398" spans="1:4">
      <c r="A7398" s="4">
        <v>7397</v>
      </c>
      <c r="B7398" s="6">
        <v>372</v>
      </c>
      <c r="C7398" s="7">
        <v>45687</v>
      </c>
      <c r="D7398" s="5">
        <v>10</v>
      </c>
    </row>
    <row r="7399" spans="1:4">
      <c r="A7399" s="4">
        <v>7398</v>
      </c>
      <c r="B7399" s="6">
        <v>143</v>
      </c>
      <c r="C7399" s="7">
        <v>45822</v>
      </c>
      <c r="D7399" s="5">
        <v>7</v>
      </c>
    </row>
    <row r="7400" spans="1:4">
      <c r="A7400" s="4">
        <v>7399</v>
      </c>
      <c r="B7400" s="6">
        <v>271</v>
      </c>
      <c r="C7400" s="7">
        <v>45658</v>
      </c>
      <c r="D7400" s="5">
        <v>7</v>
      </c>
    </row>
    <row r="7401" spans="1:4">
      <c r="A7401" s="4">
        <v>7400</v>
      </c>
      <c r="B7401" s="6">
        <v>320</v>
      </c>
      <c r="C7401" s="7">
        <v>45728</v>
      </c>
      <c r="D7401" s="5">
        <v>6</v>
      </c>
    </row>
    <row r="7402" spans="1:4">
      <c r="A7402" s="4">
        <v>7401</v>
      </c>
      <c r="B7402" s="6">
        <v>356</v>
      </c>
      <c r="C7402" s="7">
        <v>45769</v>
      </c>
      <c r="D7402" s="5">
        <v>6</v>
      </c>
    </row>
    <row r="7403" spans="1:4">
      <c r="A7403" s="4">
        <v>7402</v>
      </c>
      <c r="B7403" s="6">
        <v>91</v>
      </c>
      <c r="C7403" s="7">
        <v>45677</v>
      </c>
      <c r="D7403" s="5">
        <v>10</v>
      </c>
    </row>
    <row r="7404" spans="1:4">
      <c r="A7404" s="4">
        <v>7403</v>
      </c>
      <c r="B7404" s="6">
        <v>164</v>
      </c>
      <c r="C7404" s="7">
        <v>45693</v>
      </c>
      <c r="D7404" s="5">
        <v>7</v>
      </c>
    </row>
    <row r="7405" spans="1:4">
      <c r="A7405" s="4">
        <v>7404</v>
      </c>
      <c r="B7405" s="6">
        <v>83</v>
      </c>
      <c r="C7405" s="7">
        <v>45718</v>
      </c>
      <c r="D7405" s="5">
        <v>4</v>
      </c>
    </row>
    <row r="7406" spans="1:4">
      <c r="A7406" s="4">
        <v>7405</v>
      </c>
      <c r="B7406" s="6">
        <v>348</v>
      </c>
      <c r="C7406" s="7">
        <v>45661</v>
      </c>
      <c r="D7406" s="5">
        <v>5</v>
      </c>
    </row>
    <row r="7407" spans="1:4">
      <c r="A7407" s="4">
        <v>7406</v>
      </c>
      <c r="B7407" s="6">
        <v>398</v>
      </c>
      <c r="C7407" s="7">
        <v>45777</v>
      </c>
      <c r="D7407" s="5">
        <v>10</v>
      </c>
    </row>
    <row r="7408" spans="1:4">
      <c r="A7408" s="4">
        <v>7407</v>
      </c>
      <c r="B7408" s="6">
        <v>358</v>
      </c>
      <c r="C7408" s="7">
        <v>45793</v>
      </c>
      <c r="D7408" s="5">
        <v>8</v>
      </c>
    </row>
    <row r="7409" spans="1:4">
      <c r="A7409" s="4">
        <v>7408</v>
      </c>
      <c r="B7409" s="6">
        <v>278</v>
      </c>
      <c r="C7409" s="7">
        <v>45739</v>
      </c>
      <c r="D7409" s="5">
        <v>11</v>
      </c>
    </row>
    <row r="7410" spans="1:4">
      <c r="A7410" s="4">
        <v>7409</v>
      </c>
      <c r="B7410" s="6">
        <v>65</v>
      </c>
      <c r="C7410" s="7">
        <v>45763</v>
      </c>
      <c r="D7410" s="5">
        <v>7</v>
      </c>
    </row>
    <row r="7411" spans="1:4">
      <c r="A7411" s="4">
        <v>7410</v>
      </c>
      <c r="B7411" s="6">
        <v>102</v>
      </c>
      <c r="C7411" s="7">
        <v>45797</v>
      </c>
      <c r="D7411" s="5">
        <v>8</v>
      </c>
    </row>
    <row r="7412" spans="1:4">
      <c r="A7412" s="4">
        <v>7411</v>
      </c>
      <c r="B7412" s="6">
        <v>8</v>
      </c>
      <c r="C7412" s="7">
        <v>45829</v>
      </c>
      <c r="D7412" s="5">
        <v>9</v>
      </c>
    </row>
    <row r="7413" spans="1:4">
      <c r="A7413" s="4">
        <v>7412</v>
      </c>
      <c r="B7413" s="6">
        <v>282</v>
      </c>
      <c r="C7413" s="7">
        <v>45715</v>
      </c>
      <c r="D7413" s="5">
        <v>7</v>
      </c>
    </row>
    <row r="7414" spans="1:4">
      <c r="A7414" s="4">
        <v>7413</v>
      </c>
      <c r="B7414" s="6">
        <v>252</v>
      </c>
      <c r="C7414" s="7">
        <v>45808</v>
      </c>
      <c r="D7414" s="5">
        <v>12</v>
      </c>
    </row>
    <row r="7415" spans="1:4">
      <c r="A7415" s="4">
        <v>7414</v>
      </c>
      <c r="B7415" s="6">
        <v>52</v>
      </c>
      <c r="C7415" s="7">
        <v>45795</v>
      </c>
      <c r="D7415" s="5">
        <v>6</v>
      </c>
    </row>
    <row r="7416" spans="1:4">
      <c r="A7416" s="4">
        <v>7415</v>
      </c>
      <c r="B7416" s="6">
        <v>162</v>
      </c>
      <c r="C7416" s="7">
        <v>45692</v>
      </c>
      <c r="D7416" s="5">
        <v>12</v>
      </c>
    </row>
    <row r="7417" spans="1:4">
      <c r="A7417" s="4">
        <v>7416</v>
      </c>
      <c r="B7417" s="6">
        <v>333</v>
      </c>
      <c r="C7417" s="7">
        <v>45705</v>
      </c>
      <c r="D7417" s="5">
        <v>10</v>
      </c>
    </row>
    <row r="7418" spans="1:4">
      <c r="A7418" s="4">
        <v>7417</v>
      </c>
      <c r="B7418" s="6">
        <v>305</v>
      </c>
      <c r="C7418" s="7">
        <v>45660</v>
      </c>
      <c r="D7418" s="5">
        <v>11</v>
      </c>
    </row>
    <row r="7419" spans="1:4">
      <c r="A7419" s="4">
        <v>7418</v>
      </c>
      <c r="B7419" s="6">
        <v>53</v>
      </c>
      <c r="C7419" s="7">
        <v>45744</v>
      </c>
      <c r="D7419" s="5">
        <v>9</v>
      </c>
    </row>
    <row r="7420" spans="1:4">
      <c r="A7420" s="4">
        <v>7419</v>
      </c>
      <c r="B7420" s="6">
        <v>16</v>
      </c>
      <c r="C7420" s="7">
        <v>45753</v>
      </c>
      <c r="D7420" s="5">
        <v>4</v>
      </c>
    </row>
    <row r="7421" spans="1:4">
      <c r="A7421" s="4">
        <v>7420</v>
      </c>
      <c r="B7421" s="6">
        <v>327</v>
      </c>
      <c r="C7421" s="7">
        <v>45791</v>
      </c>
      <c r="D7421" s="5">
        <v>12</v>
      </c>
    </row>
    <row r="7422" spans="1:4">
      <c r="A7422" s="4">
        <v>7421</v>
      </c>
      <c r="B7422" s="6">
        <v>297</v>
      </c>
      <c r="C7422" s="7">
        <v>45793</v>
      </c>
      <c r="D7422" s="5">
        <v>8</v>
      </c>
    </row>
    <row r="7423" spans="1:4">
      <c r="A7423" s="4">
        <v>7422</v>
      </c>
      <c r="B7423" s="6">
        <v>91</v>
      </c>
      <c r="C7423" s="7">
        <v>45726</v>
      </c>
      <c r="D7423" s="5">
        <v>7</v>
      </c>
    </row>
    <row r="7424" spans="1:4">
      <c r="A7424" s="4">
        <v>7423</v>
      </c>
      <c r="B7424" s="6">
        <v>210</v>
      </c>
      <c r="C7424" s="7">
        <v>45713</v>
      </c>
      <c r="D7424" s="5">
        <v>11</v>
      </c>
    </row>
    <row r="7425" spans="1:4">
      <c r="A7425" s="4">
        <v>7424</v>
      </c>
      <c r="B7425" s="6">
        <v>232</v>
      </c>
      <c r="C7425" s="7">
        <v>45832</v>
      </c>
      <c r="D7425" s="5">
        <v>8</v>
      </c>
    </row>
    <row r="7426" spans="1:4">
      <c r="A7426" s="4">
        <v>7425</v>
      </c>
      <c r="B7426" s="6">
        <v>241</v>
      </c>
      <c r="C7426" s="7">
        <v>45831</v>
      </c>
      <c r="D7426" s="5">
        <v>6</v>
      </c>
    </row>
    <row r="7427" spans="1:4">
      <c r="A7427" s="4">
        <v>7426</v>
      </c>
      <c r="B7427" s="6">
        <v>72</v>
      </c>
      <c r="C7427" s="7">
        <v>45659</v>
      </c>
      <c r="D7427" s="5">
        <v>4</v>
      </c>
    </row>
    <row r="7428" spans="1:4">
      <c r="A7428" s="4">
        <v>7427</v>
      </c>
      <c r="B7428" s="6">
        <v>297</v>
      </c>
      <c r="C7428" s="7">
        <v>45752</v>
      </c>
      <c r="D7428" s="5">
        <v>5</v>
      </c>
    </row>
    <row r="7429" spans="1:4">
      <c r="A7429" s="4">
        <v>7428</v>
      </c>
      <c r="B7429" s="6">
        <v>334</v>
      </c>
      <c r="C7429" s="7">
        <v>45724</v>
      </c>
      <c r="D7429" s="5">
        <v>12</v>
      </c>
    </row>
    <row r="7430" spans="1:4">
      <c r="A7430" s="4">
        <v>7429</v>
      </c>
      <c r="B7430" s="6">
        <v>107</v>
      </c>
      <c r="C7430" s="7">
        <v>45746</v>
      </c>
      <c r="D7430" s="5">
        <v>8</v>
      </c>
    </row>
    <row r="7431" spans="1:4">
      <c r="A7431" s="4">
        <v>7430</v>
      </c>
      <c r="B7431" s="6">
        <v>198</v>
      </c>
      <c r="C7431" s="7">
        <v>45776</v>
      </c>
      <c r="D7431" s="5">
        <v>4</v>
      </c>
    </row>
    <row r="7432" spans="1:4">
      <c r="A7432" s="4">
        <v>7431</v>
      </c>
      <c r="B7432" s="6">
        <v>208</v>
      </c>
      <c r="C7432" s="7">
        <v>45747</v>
      </c>
      <c r="D7432" s="5">
        <v>11</v>
      </c>
    </row>
    <row r="7433" spans="1:4">
      <c r="A7433" s="4">
        <v>7432</v>
      </c>
      <c r="B7433" s="6">
        <v>363</v>
      </c>
      <c r="C7433" s="7">
        <v>45785</v>
      </c>
      <c r="D7433" s="5">
        <v>5</v>
      </c>
    </row>
    <row r="7434" spans="1:4">
      <c r="A7434" s="4">
        <v>7433</v>
      </c>
      <c r="B7434" s="6">
        <v>396</v>
      </c>
      <c r="C7434" s="7">
        <v>45799</v>
      </c>
      <c r="D7434" s="5">
        <v>10</v>
      </c>
    </row>
    <row r="7435" spans="1:4">
      <c r="A7435" s="4">
        <v>7434</v>
      </c>
      <c r="B7435" s="6">
        <v>239</v>
      </c>
      <c r="C7435" s="7">
        <v>45791</v>
      </c>
      <c r="D7435" s="5">
        <v>7</v>
      </c>
    </row>
    <row r="7436" spans="1:4">
      <c r="A7436" s="4">
        <v>7435</v>
      </c>
      <c r="B7436" s="6">
        <v>393</v>
      </c>
      <c r="C7436" s="7">
        <v>45671</v>
      </c>
      <c r="D7436" s="5">
        <v>7</v>
      </c>
    </row>
    <row r="7437" spans="1:4">
      <c r="A7437" s="4">
        <v>7436</v>
      </c>
      <c r="B7437" s="6">
        <v>312</v>
      </c>
      <c r="C7437" s="7">
        <v>45814</v>
      </c>
      <c r="D7437" s="5">
        <v>6</v>
      </c>
    </row>
    <row r="7438" spans="1:4">
      <c r="A7438" s="4">
        <v>7437</v>
      </c>
      <c r="B7438" s="6">
        <v>211</v>
      </c>
      <c r="C7438" s="7">
        <v>45783</v>
      </c>
      <c r="D7438" s="5">
        <v>6</v>
      </c>
    </row>
    <row r="7439" spans="1:4">
      <c r="A7439" s="4">
        <v>7438</v>
      </c>
      <c r="B7439" s="6">
        <v>76</v>
      </c>
      <c r="C7439" s="7">
        <v>45747</v>
      </c>
      <c r="D7439" s="5">
        <v>10</v>
      </c>
    </row>
    <row r="7440" spans="1:4">
      <c r="A7440" s="4">
        <v>7439</v>
      </c>
      <c r="B7440" s="6">
        <v>181</v>
      </c>
      <c r="C7440" s="7">
        <v>45744</v>
      </c>
      <c r="D7440" s="5">
        <v>7</v>
      </c>
    </row>
    <row r="7441" spans="1:4">
      <c r="A7441" s="4">
        <v>7440</v>
      </c>
      <c r="B7441" s="6">
        <v>124</v>
      </c>
      <c r="C7441" s="7">
        <v>45730</v>
      </c>
      <c r="D7441" s="5">
        <v>4</v>
      </c>
    </row>
    <row r="7442" spans="1:4">
      <c r="A7442" s="4">
        <v>7441</v>
      </c>
      <c r="B7442" s="6">
        <v>346</v>
      </c>
      <c r="C7442" s="7">
        <v>45817</v>
      </c>
      <c r="D7442" s="5">
        <v>5</v>
      </c>
    </row>
    <row r="7443" spans="1:4">
      <c r="A7443" s="4">
        <v>7442</v>
      </c>
      <c r="B7443" s="6">
        <v>62</v>
      </c>
      <c r="C7443" s="7">
        <v>45836</v>
      </c>
      <c r="D7443" s="5">
        <v>10</v>
      </c>
    </row>
    <row r="7444" spans="1:4">
      <c r="A7444" s="4">
        <v>7443</v>
      </c>
      <c r="B7444" s="6">
        <v>21</v>
      </c>
      <c r="C7444" s="7">
        <v>45729</v>
      </c>
      <c r="D7444" s="5">
        <v>8</v>
      </c>
    </row>
    <row r="7445" spans="1:4">
      <c r="A7445" s="4">
        <v>7444</v>
      </c>
      <c r="B7445" s="6">
        <v>300</v>
      </c>
      <c r="C7445" s="7">
        <v>45794</v>
      </c>
      <c r="D7445" s="5">
        <v>11</v>
      </c>
    </row>
    <row r="7446" spans="1:4">
      <c r="A7446" s="4">
        <v>7445</v>
      </c>
      <c r="B7446" s="6">
        <v>230</v>
      </c>
      <c r="C7446" s="7">
        <v>45745</v>
      </c>
      <c r="D7446" s="5">
        <v>7</v>
      </c>
    </row>
    <row r="7447" spans="1:4">
      <c r="A7447" s="4">
        <v>7446</v>
      </c>
      <c r="B7447" s="6">
        <v>152</v>
      </c>
      <c r="C7447" s="7">
        <v>45665</v>
      </c>
      <c r="D7447" s="5">
        <v>8</v>
      </c>
    </row>
    <row r="7448" spans="1:4">
      <c r="A7448" s="4">
        <v>7447</v>
      </c>
      <c r="B7448" s="6">
        <v>183</v>
      </c>
      <c r="C7448" s="7">
        <v>45799</v>
      </c>
      <c r="D7448" s="5">
        <v>9</v>
      </c>
    </row>
    <row r="7449" spans="1:4">
      <c r="A7449" s="4">
        <v>7448</v>
      </c>
      <c r="B7449" s="6">
        <v>355</v>
      </c>
      <c r="C7449" s="7">
        <v>45773</v>
      </c>
      <c r="D7449" s="5">
        <v>7</v>
      </c>
    </row>
    <row r="7450" spans="1:4">
      <c r="A7450" s="4">
        <v>7449</v>
      </c>
      <c r="B7450" s="6">
        <v>87</v>
      </c>
      <c r="C7450" s="7">
        <v>45755</v>
      </c>
      <c r="D7450" s="5">
        <v>12</v>
      </c>
    </row>
    <row r="7451" spans="1:4">
      <c r="A7451" s="4">
        <v>7450</v>
      </c>
      <c r="B7451" s="6">
        <v>362</v>
      </c>
      <c r="C7451" s="7">
        <v>45786</v>
      </c>
      <c r="D7451" s="5">
        <v>6</v>
      </c>
    </row>
    <row r="7452" spans="1:4">
      <c r="A7452" s="4">
        <v>7451</v>
      </c>
      <c r="B7452" s="6">
        <v>305</v>
      </c>
      <c r="C7452" s="7">
        <v>45759</v>
      </c>
      <c r="D7452" s="5">
        <v>12</v>
      </c>
    </row>
    <row r="7453" spans="1:4">
      <c r="A7453" s="4">
        <v>7452</v>
      </c>
      <c r="B7453" s="6">
        <v>397</v>
      </c>
      <c r="C7453" s="7">
        <v>45780</v>
      </c>
      <c r="D7453" s="5">
        <v>10</v>
      </c>
    </row>
    <row r="7454" spans="1:4">
      <c r="A7454" s="4">
        <v>7453</v>
      </c>
      <c r="B7454" s="6">
        <v>119</v>
      </c>
      <c r="C7454" s="7">
        <v>45831</v>
      </c>
      <c r="D7454" s="5">
        <v>11</v>
      </c>
    </row>
    <row r="7455" spans="1:4">
      <c r="A7455" s="4">
        <v>7454</v>
      </c>
      <c r="B7455" s="6">
        <v>301</v>
      </c>
      <c r="C7455" s="7">
        <v>45696</v>
      </c>
      <c r="D7455" s="5">
        <v>9</v>
      </c>
    </row>
    <row r="7456" spans="1:4">
      <c r="A7456" s="4">
        <v>7455</v>
      </c>
      <c r="B7456" s="6">
        <v>310</v>
      </c>
      <c r="C7456" s="7">
        <v>45745</v>
      </c>
      <c r="D7456" s="5">
        <v>4</v>
      </c>
    </row>
    <row r="7457" spans="1:4">
      <c r="A7457" s="4">
        <v>7456</v>
      </c>
      <c r="B7457" s="6">
        <v>89</v>
      </c>
      <c r="C7457" s="7">
        <v>45694</v>
      </c>
      <c r="D7457" s="5">
        <v>12</v>
      </c>
    </row>
    <row r="7458" spans="1:4">
      <c r="A7458" s="4">
        <v>7457</v>
      </c>
      <c r="B7458" s="6">
        <v>330</v>
      </c>
      <c r="C7458" s="7">
        <v>45804</v>
      </c>
      <c r="D7458" s="5">
        <v>8</v>
      </c>
    </row>
    <row r="7459" spans="1:4">
      <c r="A7459" s="4">
        <v>7458</v>
      </c>
      <c r="B7459" s="6">
        <v>178</v>
      </c>
      <c r="C7459" s="7">
        <v>45707</v>
      </c>
      <c r="D7459" s="5">
        <v>7</v>
      </c>
    </row>
    <row r="7460" spans="1:4">
      <c r="A7460" s="4">
        <v>7459</v>
      </c>
      <c r="B7460" s="6">
        <v>343</v>
      </c>
      <c r="C7460" s="7">
        <v>45670</v>
      </c>
      <c r="D7460" s="5">
        <v>11</v>
      </c>
    </row>
    <row r="7461" spans="1:4">
      <c r="A7461" s="4">
        <v>7460</v>
      </c>
      <c r="B7461" s="6">
        <v>210</v>
      </c>
      <c r="C7461" s="7">
        <v>45825</v>
      </c>
      <c r="D7461" s="5">
        <v>8</v>
      </c>
    </row>
    <row r="7462" spans="1:4">
      <c r="A7462" s="4">
        <v>7461</v>
      </c>
      <c r="B7462" s="6">
        <v>355</v>
      </c>
      <c r="C7462" s="7">
        <v>45817</v>
      </c>
      <c r="D7462" s="5">
        <v>6</v>
      </c>
    </row>
    <row r="7463" spans="1:4">
      <c r="A7463" s="4">
        <v>7462</v>
      </c>
      <c r="B7463" s="6">
        <v>111</v>
      </c>
      <c r="C7463" s="7">
        <v>45660</v>
      </c>
      <c r="D7463" s="5">
        <v>4</v>
      </c>
    </row>
    <row r="7464" spans="1:4">
      <c r="A7464" s="4">
        <v>7463</v>
      </c>
      <c r="B7464" s="6">
        <v>291</v>
      </c>
      <c r="C7464" s="7">
        <v>45828</v>
      </c>
      <c r="D7464" s="5">
        <v>5</v>
      </c>
    </row>
    <row r="7465" spans="1:4">
      <c r="A7465" s="4">
        <v>7464</v>
      </c>
      <c r="B7465" s="6">
        <v>298</v>
      </c>
      <c r="C7465" s="7">
        <v>45712</v>
      </c>
      <c r="D7465" s="5">
        <v>12</v>
      </c>
    </row>
    <row r="7466" spans="1:4">
      <c r="A7466" s="4">
        <v>7465</v>
      </c>
      <c r="B7466" s="6">
        <v>373</v>
      </c>
      <c r="C7466" s="7">
        <v>45704</v>
      </c>
      <c r="D7466" s="5">
        <v>8</v>
      </c>
    </row>
    <row r="7467" spans="1:4">
      <c r="A7467" s="4">
        <v>7466</v>
      </c>
      <c r="B7467" s="6">
        <v>380</v>
      </c>
      <c r="C7467" s="7">
        <v>45706</v>
      </c>
      <c r="D7467" s="5">
        <v>4</v>
      </c>
    </row>
    <row r="7468" spans="1:4">
      <c r="A7468" s="4">
        <v>7467</v>
      </c>
      <c r="B7468" s="6">
        <v>285</v>
      </c>
      <c r="C7468" s="7">
        <v>45725</v>
      </c>
      <c r="D7468" s="5">
        <v>11</v>
      </c>
    </row>
    <row r="7469" spans="1:4">
      <c r="A7469" s="4">
        <v>7468</v>
      </c>
      <c r="B7469" s="6">
        <v>158</v>
      </c>
      <c r="C7469" s="7">
        <v>45788</v>
      </c>
      <c r="D7469" s="5">
        <v>5</v>
      </c>
    </row>
    <row r="7470" spans="1:4">
      <c r="A7470" s="4">
        <v>7469</v>
      </c>
      <c r="B7470" s="6">
        <v>199</v>
      </c>
      <c r="C7470" s="7">
        <v>45721</v>
      </c>
      <c r="D7470" s="5">
        <v>10</v>
      </c>
    </row>
    <row r="7471" spans="1:4">
      <c r="A7471" s="4">
        <v>7470</v>
      </c>
      <c r="B7471" s="6">
        <v>98</v>
      </c>
      <c r="C7471" s="7">
        <v>45789</v>
      </c>
      <c r="D7471" s="5">
        <v>7</v>
      </c>
    </row>
    <row r="7472" spans="1:4">
      <c r="A7472" s="4">
        <v>7471</v>
      </c>
      <c r="B7472" s="6">
        <v>285</v>
      </c>
      <c r="C7472" s="7">
        <v>45715</v>
      </c>
      <c r="D7472" s="5">
        <v>7</v>
      </c>
    </row>
    <row r="7473" spans="1:4">
      <c r="A7473" s="4">
        <v>7472</v>
      </c>
      <c r="B7473" s="6">
        <v>162</v>
      </c>
      <c r="C7473" s="7">
        <v>45828</v>
      </c>
      <c r="D7473" s="5">
        <v>6</v>
      </c>
    </row>
    <row r="7474" spans="1:4">
      <c r="A7474" s="4">
        <v>7473</v>
      </c>
      <c r="B7474" s="6">
        <v>73</v>
      </c>
      <c r="C7474" s="7">
        <v>45680</v>
      </c>
      <c r="D7474" s="5">
        <v>6</v>
      </c>
    </row>
    <row r="7475" spans="1:4">
      <c r="A7475" s="4">
        <v>7474</v>
      </c>
      <c r="B7475" s="6">
        <v>216</v>
      </c>
      <c r="C7475" s="7">
        <v>45785</v>
      </c>
      <c r="D7475" s="5">
        <v>10</v>
      </c>
    </row>
    <row r="7476" spans="1:4">
      <c r="A7476" s="4">
        <v>7475</v>
      </c>
      <c r="B7476" s="6">
        <v>159</v>
      </c>
      <c r="C7476" s="7">
        <v>45725</v>
      </c>
      <c r="D7476" s="5">
        <v>7</v>
      </c>
    </row>
    <row r="7477" spans="1:4">
      <c r="A7477" s="4">
        <v>7476</v>
      </c>
      <c r="B7477" s="6">
        <v>97</v>
      </c>
      <c r="C7477" s="7">
        <v>45733</v>
      </c>
      <c r="D7477" s="5">
        <v>4</v>
      </c>
    </row>
    <row r="7478" spans="1:4">
      <c r="A7478" s="4">
        <v>7477</v>
      </c>
      <c r="B7478" s="6">
        <v>392</v>
      </c>
      <c r="C7478" s="7">
        <v>45662</v>
      </c>
      <c r="D7478" s="5">
        <v>5</v>
      </c>
    </row>
    <row r="7479" spans="1:4">
      <c r="A7479" s="4">
        <v>7478</v>
      </c>
      <c r="B7479" s="6">
        <v>274</v>
      </c>
      <c r="C7479" s="7">
        <v>45743</v>
      </c>
      <c r="D7479" s="5">
        <v>10</v>
      </c>
    </row>
    <row r="7480" spans="1:4">
      <c r="A7480" s="4">
        <v>7479</v>
      </c>
      <c r="B7480" s="6">
        <v>162</v>
      </c>
      <c r="C7480" s="7">
        <v>45700</v>
      </c>
      <c r="D7480" s="5">
        <v>8</v>
      </c>
    </row>
    <row r="7481" spans="1:4">
      <c r="A7481" s="4">
        <v>7480</v>
      </c>
      <c r="B7481" s="6">
        <v>370</v>
      </c>
      <c r="C7481" s="7">
        <v>45664</v>
      </c>
      <c r="D7481" s="5">
        <v>11</v>
      </c>
    </row>
    <row r="7482" spans="1:4">
      <c r="A7482" s="4">
        <v>7481</v>
      </c>
      <c r="B7482" s="6">
        <v>94</v>
      </c>
      <c r="C7482" s="7">
        <v>45800</v>
      </c>
      <c r="D7482" s="5">
        <v>7</v>
      </c>
    </row>
    <row r="7483" spans="1:4">
      <c r="A7483" s="4">
        <v>7482</v>
      </c>
      <c r="B7483" s="6">
        <v>185</v>
      </c>
      <c r="C7483" s="7">
        <v>45699</v>
      </c>
      <c r="D7483" s="5">
        <v>8</v>
      </c>
    </row>
    <row r="7484" spans="1:4">
      <c r="A7484" s="4">
        <v>7483</v>
      </c>
      <c r="B7484" s="6">
        <v>348</v>
      </c>
      <c r="C7484" s="7">
        <v>45834</v>
      </c>
      <c r="D7484" s="5">
        <v>9</v>
      </c>
    </row>
    <row r="7485" spans="1:4">
      <c r="A7485" s="4">
        <v>7484</v>
      </c>
      <c r="B7485" s="6">
        <v>117</v>
      </c>
      <c r="C7485" s="7">
        <v>45696</v>
      </c>
      <c r="D7485" s="5">
        <v>7</v>
      </c>
    </row>
    <row r="7486" spans="1:4">
      <c r="A7486" s="4">
        <v>7485</v>
      </c>
      <c r="B7486" s="6">
        <v>265</v>
      </c>
      <c r="C7486" s="7">
        <v>45824</v>
      </c>
      <c r="D7486" s="5">
        <v>12</v>
      </c>
    </row>
    <row r="7487" spans="1:4">
      <c r="A7487" s="4">
        <v>7486</v>
      </c>
      <c r="B7487" s="6">
        <v>184</v>
      </c>
      <c r="C7487" s="7">
        <v>45693</v>
      </c>
      <c r="D7487" s="5">
        <v>6</v>
      </c>
    </row>
    <row r="7488" spans="1:4">
      <c r="A7488" s="4">
        <v>7487</v>
      </c>
      <c r="B7488" s="6">
        <v>27</v>
      </c>
      <c r="C7488" s="7">
        <v>45800</v>
      </c>
      <c r="D7488" s="5">
        <v>12</v>
      </c>
    </row>
    <row r="7489" spans="1:4">
      <c r="A7489" s="4">
        <v>7488</v>
      </c>
      <c r="B7489" s="6">
        <v>346</v>
      </c>
      <c r="C7489" s="7">
        <v>45830</v>
      </c>
      <c r="D7489" s="5">
        <v>10</v>
      </c>
    </row>
    <row r="7490" spans="1:4">
      <c r="A7490" s="4">
        <v>7489</v>
      </c>
      <c r="B7490" s="6">
        <v>39</v>
      </c>
      <c r="C7490" s="7">
        <v>45772</v>
      </c>
      <c r="D7490" s="5">
        <v>11</v>
      </c>
    </row>
    <row r="7491" spans="1:4">
      <c r="A7491" s="4">
        <v>7490</v>
      </c>
      <c r="B7491" s="6">
        <v>112</v>
      </c>
      <c r="C7491" s="7">
        <v>45749</v>
      </c>
      <c r="D7491" s="5">
        <v>9</v>
      </c>
    </row>
    <row r="7492" spans="1:4">
      <c r="A7492" s="4">
        <v>7491</v>
      </c>
      <c r="B7492" s="6">
        <v>309</v>
      </c>
      <c r="C7492" s="7">
        <v>45734</v>
      </c>
      <c r="D7492" s="5">
        <v>4</v>
      </c>
    </row>
    <row r="7493" spans="1:4">
      <c r="A7493" s="4">
        <v>7492</v>
      </c>
      <c r="B7493" s="6">
        <v>65</v>
      </c>
      <c r="C7493" s="7">
        <v>45802</v>
      </c>
      <c r="D7493" s="5">
        <v>12</v>
      </c>
    </row>
    <row r="7494" spans="1:4">
      <c r="A7494" s="4">
        <v>7493</v>
      </c>
      <c r="B7494" s="6">
        <v>293</v>
      </c>
      <c r="C7494" s="7">
        <v>45721</v>
      </c>
      <c r="D7494" s="5">
        <v>8</v>
      </c>
    </row>
    <row r="7495" spans="1:4">
      <c r="A7495" s="4">
        <v>7494</v>
      </c>
      <c r="B7495" s="6">
        <v>105</v>
      </c>
      <c r="C7495" s="7">
        <v>45703</v>
      </c>
      <c r="D7495" s="5">
        <v>7</v>
      </c>
    </row>
    <row r="7496" spans="1:4">
      <c r="A7496" s="4">
        <v>7495</v>
      </c>
      <c r="B7496" s="6">
        <v>375</v>
      </c>
      <c r="C7496" s="7">
        <v>45663</v>
      </c>
      <c r="D7496" s="5">
        <v>11</v>
      </c>
    </row>
    <row r="7497" spans="1:4">
      <c r="A7497" s="4">
        <v>7496</v>
      </c>
      <c r="B7497" s="6">
        <v>143</v>
      </c>
      <c r="C7497" s="7">
        <v>45823</v>
      </c>
      <c r="D7497" s="5">
        <v>8</v>
      </c>
    </row>
    <row r="7498" spans="1:4">
      <c r="A7498" s="4">
        <v>7497</v>
      </c>
      <c r="B7498" s="6">
        <v>229</v>
      </c>
      <c r="C7498" s="7">
        <v>45825</v>
      </c>
      <c r="D7498" s="5">
        <v>6</v>
      </c>
    </row>
    <row r="7499" spans="1:4">
      <c r="A7499" s="4">
        <v>7498</v>
      </c>
      <c r="B7499" s="6">
        <v>329</v>
      </c>
      <c r="C7499" s="7">
        <v>45709</v>
      </c>
      <c r="D7499" s="5">
        <v>4</v>
      </c>
    </row>
    <row r="7500" spans="1:4">
      <c r="A7500" s="4">
        <v>7499</v>
      </c>
      <c r="B7500" s="6">
        <v>238</v>
      </c>
      <c r="C7500" s="7">
        <v>45691</v>
      </c>
      <c r="D7500" s="5">
        <v>5</v>
      </c>
    </row>
    <row r="7501" spans="1:4">
      <c r="A7501" s="4">
        <v>7500</v>
      </c>
      <c r="B7501" s="6">
        <v>244</v>
      </c>
      <c r="C7501" s="7">
        <v>45779</v>
      </c>
      <c r="D7501" s="5">
        <v>12</v>
      </c>
    </row>
    <row r="7502" spans="1:4">
      <c r="A7502" s="4">
        <v>7501</v>
      </c>
      <c r="B7502" s="6">
        <v>45</v>
      </c>
      <c r="C7502" s="7">
        <v>45710</v>
      </c>
      <c r="D7502" s="5">
        <v>8</v>
      </c>
    </row>
    <row r="7503" spans="1:4">
      <c r="A7503" s="4">
        <v>7502</v>
      </c>
      <c r="B7503" s="6">
        <v>155</v>
      </c>
      <c r="C7503" s="7">
        <v>45744</v>
      </c>
      <c r="D7503" s="5">
        <v>4</v>
      </c>
    </row>
    <row r="7504" spans="1:4">
      <c r="A7504" s="4">
        <v>7503</v>
      </c>
      <c r="B7504" s="6">
        <v>170</v>
      </c>
      <c r="C7504" s="7">
        <v>45812</v>
      </c>
      <c r="D7504" s="5">
        <v>11</v>
      </c>
    </row>
    <row r="7505" spans="1:4">
      <c r="A7505" s="4">
        <v>7504</v>
      </c>
      <c r="B7505" s="6">
        <v>283</v>
      </c>
      <c r="C7505" s="7">
        <v>45818</v>
      </c>
      <c r="D7505" s="5">
        <v>5</v>
      </c>
    </row>
    <row r="7506" spans="1:4">
      <c r="A7506" s="4">
        <v>7505</v>
      </c>
      <c r="B7506" s="6">
        <v>145</v>
      </c>
      <c r="C7506" s="7">
        <v>45703</v>
      </c>
      <c r="D7506" s="5">
        <v>10</v>
      </c>
    </row>
    <row r="7507" spans="1:4">
      <c r="A7507" s="4">
        <v>7506</v>
      </c>
      <c r="B7507" s="6">
        <v>391</v>
      </c>
      <c r="C7507" s="7">
        <v>45717</v>
      </c>
      <c r="D7507" s="5">
        <v>7</v>
      </c>
    </row>
    <row r="7508" spans="1:4">
      <c r="A7508" s="4">
        <v>7507</v>
      </c>
      <c r="B7508" s="6">
        <v>345</v>
      </c>
      <c r="C7508" s="7">
        <v>45834</v>
      </c>
      <c r="D7508" s="5">
        <v>7</v>
      </c>
    </row>
    <row r="7509" spans="1:4">
      <c r="A7509" s="4">
        <v>7508</v>
      </c>
      <c r="B7509" s="6">
        <v>157</v>
      </c>
      <c r="C7509" s="7">
        <v>45716</v>
      </c>
      <c r="D7509" s="5">
        <v>6</v>
      </c>
    </row>
    <row r="7510" spans="1:4">
      <c r="A7510" s="4">
        <v>7509</v>
      </c>
      <c r="B7510" s="6">
        <v>186</v>
      </c>
      <c r="C7510" s="7">
        <v>45691</v>
      </c>
      <c r="D7510" s="5">
        <v>6</v>
      </c>
    </row>
    <row r="7511" spans="1:4">
      <c r="A7511" s="4">
        <v>7510</v>
      </c>
      <c r="B7511" s="6">
        <v>334</v>
      </c>
      <c r="C7511" s="7">
        <v>45743</v>
      </c>
      <c r="D7511" s="5">
        <v>10</v>
      </c>
    </row>
    <row r="7512" spans="1:4">
      <c r="A7512" s="4">
        <v>7511</v>
      </c>
      <c r="B7512" s="6">
        <v>4</v>
      </c>
      <c r="C7512" s="7">
        <v>45691</v>
      </c>
      <c r="D7512" s="5">
        <v>7</v>
      </c>
    </row>
    <row r="7513" spans="1:4">
      <c r="A7513" s="4">
        <v>7512</v>
      </c>
      <c r="B7513" s="6">
        <v>199</v>
      </c>
      <c r="C7513" s="7">
        <v>45676</v>
      </c>
      <c r="D7513" s="5">
        <v>4</v>
      </c>
    </row>
    <row r="7514" spans="1:4">
      <c r="A7514" s="4">
        <v>7513</v>
      </c>
      <c r="B7514" s="6">
        <v>133</v>
      </c>
      <c r="C7514" s="7">
        <v>45658</v>
      </c>
      <c r="D7514" s="5">
        <v>5</v>
      </c>
    </row>
    <row r="7515" spans="1:4">
      <c r="A7515" s="4">
        <v>7514</v>
      </c>
      <c r="B7515" s="6">
        <v>243</v>
      </c>
      <c r="C7515" s="7">
        <v>45724</v>
      </c>
      <c r="D7515" s="5">
        <v>10</v>
      </c>
    </row>
    <row r="7516" spans="1:4">
      <c r="A7516" s="4">
        <v>7515</v>
      </c>
      <c r="B7516" s="6">
        <v>107</v>
      </c>
      <c r="C7516" s="7">
        <v>45696</v>
      </c>
      <c r="D7516" s="5">
        <v>8</v>
      </c>
    </row>
    <row r="7517" spans="1:4">
      <c r="A7517" s="4">
        <v>7516</v>
      </c>
      <c r="B7517" s="6">
        <v>226</v>
      </c>
      <c r="C7517" s="7">
        <v>45753</v>
      </c>
      <c r="D7517" s="5">
        <v>11</v>
      </c>
    </row>
    <row r="7518" spans="1:4">
      <c r="A7518" s="4">
        <v>7517</v>
      </c>
      <c r="B7518" s="6">
        <v>373</v>
      </c>
      <c r="C7518" s="7">
        <v>45710</v>
      </c>
      <c r="D7518" s="5">
        <v>7</v>
      </c>
    </row>
    <row r="7519" spans="1:4">
      <c r="A7519" s="4">
        <v>7518</v>
      </c>
      <c r="B7519" s="6">
        <v>165</v>
      </c>
      <c r="C7519" s="7">
        <v>45824</v>
      </c>
      <c r="D7519" s="5">
        <v>8</v>
      </c>
    </row>
    <row r="7520" spans="1:4">
      <c r="A7520" s="4">
        <v>7519</v>
      </c>
      <c r="B7520" s="6">
        <v>211</v>
      </c>
      <c r="C7520" s="7">
        <v>45741</v>
      </c>
      <c r="D7520" s="5">
        <v>9</v>
      </c>
    </row>
    <row r="7521" spans="1:4">
      <c r="A7521" s="4">
        <v>7520</v>
      </c>
      <c r="B7521" s="6">
        <v>52</v>
      </c>
      <c r="C7521" s="7">
        <v>45797</v>
      </c>
      <c r="D7521" s="5">
        <v>7</v>
      </c>
    </row>
    <row r="7522" spans="1:4">
      <c r="A7522" s="4">
        <v>7521</v>
      </c>
      <c r="B7522" s="6">
        <v>10</v>
      </c>
      <c r="C7522" s="7">
        <v>45725</v>
      </c>
      <c r="D7522" s="5">
        <v>12</v>
      </c>
    </row>
    <row r="7523" spans="1:4">
      <c r="A7523" s="4">
        <v>7522</v>
      </c>
      <c r="B7523" s="6">
        <v>323</v>
      </c>
      <c r="C7523" s="7">
        <v>45759</v>
      </c>
      <c r="D7523" s="5">
        <v>6</v>
      </c>
    </row>
    <row r="7524" spans="1:4">
      <c r="A7524" s="4">
        <v>7523</v>
      </c>
      <c r="B7524" s="6">
        <v>48</v>
      </c>
      <c r="C7524" s="7">
        <v>45732</v>
      </c>
      <c r="D7524" s="5">
        <v>12</v>
      </c>
    </row>
    <row r="7525" spans="1:4">
      <c r="A7525" s="4">
        <v>7524</v>
      </c>
      <c r="B7525" s="6">
        <v>269</v>
      </c>
      <c r="C7525" s="7">
        <v>45813</v>
      </c>
      <c r="D7525" s="5">
        <v>10</v>
      </c>
    </row>
    <row r="7526" spans="1:4">
      <c r="A7526" s="4">
        <v>7525</v>
      </c>
      <c r="B7526" s="6">
        <v>347</v>
      </c>
      <c r="C7526" s="7">
        <v>45833</v>
      </c>
      <c r="D7526" s="5">
        <v>11</v>
      </c>
    </row>
    <row r="7527" spans="1:4">
      <c r="A7527" s="4">
        <v>7526</v>
      </c>
      <c r="B7527" s="6">
        <v>128</v>
      </c>
      <c r="C7527" s="7">
        <v>45716</v>
      </c>
      <c r="D7527" s="5">
        <v>9</v>
      </c>
    </row>
    <row r="7528" spans="1:4">
      <c r="A7528" s="4">
        <v>7527</v>
      </c>
      <c r="B7528" s="6">
        <v>291</v>
      </c>
      <c r="C7528" s="7">
        <v>45675</v>
      </c>
      <c r="D7528" s="5">
        <v>4</v>
      </c>
    </row>
    <row r="7529" spans="1:4">
      <c r="A7529" s="4">
        <v>7528</v>
      </c>
      <c r="B7529" s="6">
        <v>86</v>
      </c>
      <c r="C7529" s="7">
        <v>45779</v>
      </c>
      <c r="D7529" s="5">
        <v>12</v>
      </c>
    </row>
    <row r="7530" spans="1:4">
      <c r="A7530" s="4">
        <v>7529</v>
      </c>
      <c r="B7530" s="6">
        <v>79</v>
      </c>
      <c r="C7530" s="7">
        <v>45828</v>
      </c>
      <c r="D7530" s="5">
        <v>8</v>
      </c>
    </row>
    <row r="7531" spans="1:4">
      <c r="A7531" s="4">
        <v>7530</v>
      </c>
      <c r="B7531" s="6">
        <v>15</v>
      </c>
      <c r="C7531" s="7">
        <v>45774</v>
      </c>
      <c r="D7531" s="5">
        <v>7</v>
      </c>
    </row>
    <row r="7532" spans="1:4">
      <c r="A7532" s="4">
        <v>7531</v>
      </c>
      <c r="B7532" s="6">
        <v>261</v>
      </c>
      <c r="C7532" s="7">
        <v>45716</v>
      </c>
      <c r="D7532" s="5">
        <v>11</v>
      </c>
    </row>
    <row r="7533" spans="1:4">
      <c r="A7533" s="4">
        <v>7532</v>
      </c>
      <c r="B7533" s="6">
        <v>131</v>
      </c>
      <c r="C7533" s="7">
        <v>45815</v>
      </c>
      <c r="D7533" s="5">
        <v>8</v>
      </c>
    </row>
    <row r="7534" spans="1:4">
      <c r="A7534" s="4">
        <v>7533</v>
      </c>
      <c r="B7534" s="6">
        <v>29</v>
      </c>
      <c r="C7534" s="7">
        <v>45793</v>
      </c>
      <c r="D7534" s="5">
        <v>6</v>
      </c>
    </row>
    <row r="7535" spans="1:4">
      <c r="A7535" s="4">
        <v>7534</v>
      </c>
      <c r="B7535" s="6">
        <v>207</v>
      </c>
      <c r="C7535" s="7">
        <v>45824</v>
      </c>
      <c r="D7535" s="5">
        <v>4</v>
      </c>
    </row>
    <row r="7536" spans="1:4">
      <c r="A7536" s="4">
        <v>7535</v>
      </c>
      <c r="B7536" s="6">
        <v>349</v>
      </c>
      <c r="C7536" s="7">
        <v>45682</v>
      </c>
      <c r="D7536" s="5">
        <v>5</v>
      </c>
    </row>
    <row r="7537" spans="1:4">
      <c r="A7537" s="4">
        <v>7536</v>
      </c>
      <c r="B7537" s="6">
        <v>67</v>
      </c>
      <c r="C7537" s="7">
        <v>45829</v>
      </c>
      <c r="D7537" s="5">
        <v>12</v>
      </c>
    </row>
    <row r="7538" spans="1:4">
      <c r="A7538" s="4">
        <v>7537</v>
      </c>
      <c r="B7538" s="6">
        <v>206</v>
      </c>
      <c r="C7538" s="7">
        <v>45808</v>
      </c>
      <c r="D7538" s="5">
        <v>8</v>
      </c>
    </row>
    <row r="7539" spans="1:4">
      <c r="A7539" s="4">
        <v>7538</v>
      </c>
      <c r="B7539" s="6">
        <v>252</v>
      </c>
      <c r="C7539" s="7">
        <v>45796</v>
      </c>
      <c r="D7539" s="5">
        <v>4</v>
      </c>
    </row>
    <row r="7540" spans="1:4">
      <c r="A7540" s="4">
        <v>7539</v>
      </c>
      <c r="B7540" s="6">
        <v>81</v>
      </c>
      <c r="C7540" s="7">
        <v>45768</v>
      </c>
      <c r="D7540" s="5">
        <v>11</v>
      </c>
    </row>
    <row r="7541" spans="1:4">
      <c r="A7541" s="4">
        <v>7540</v>
      </c>
      <c r="B7541" s="6">
        <v>278</v>
      </c>
      <c r="C7541" s="7">
        <v>45826</v>
      </c>
      <c r="D7541" s="5">
        <v>5</v>
      </c>
    </row>
    <row r="7542" spans="1:4">
      <c r="A7542" s="4">
        <v>7541</v>
      </c>
      <c r="B7542" s="6">
        <v>189</v>
      </c>
      <c r="C7542" s="7">
        <v>45794</v>
      </c>
      <c r="D7542" s="5">
        <v>10</v>
      </c>
    </row>
    <row r="7543" spans="1:4">
      <c r="A7543" s="4">
        <v>7542</v>
      </c>
      <c r="B7543" s="6">
        <v>156</v>
      </c>
      <c r="C7543" s="7">
        <v>45809</v>
      </c>
      <c r="D7543" s="5">
        <v>7</v>
      </c>
    </row>
    <row r="7544" spans="1:4">
      <c r="A7544" s="4">
        <v>7543</v>
      </c>
      <c r="B7544" s="6">
        <v>293</v>
      </c>
      <c r="C7544" s="7">
        <v>45740</v>
      </c>
      <c r="D7544" s="5">
        <v>7</v>
      </c>
    </row>
    <row r="7545" spans="1:4">
      <c r="A7545" s="4">
        <v>7544</v>
      </c>
      <c r="B7545" s="6">
        <v>397</v>
      </c>
      <c r="C7545" s="7">
        <v>45732</v>
      </c>
      <c r="D7545" s="5">
        <v>6</v>
      </c>
    </row>
    <row r="7546" spans="1:4">
      <c r="A7546" s="4">
        <v>7545</v>
      </c>
      <c r="B7546" s="6">
        <v>172</v>
      </c>
      <c r="C7546" s="7">
        <v>45726</v>
      </c>
      <c r="D7546" s="5">
        <v>6</v>
      </c>
    </row>
    <row r="7547" spans="1:4">
      <c r="A7547" s="4">
        <v>7546</v>
      </c>
      <c r="B7547" s="6">
        <v>160</v>
      </c>
      <c r="C7547" s="7">
        <v>45738</v>
      </c>
      <c r="D7547" s="5">
        <v>10</v>
      </c>
    </row>
    <row r="7548" spans="1:4">
      <c r="A7548" s="4">
        <v>7547</v>
      </c>
      <c r="B7548" s="6">
        <v>207</v>
      </c>
      <c r="C7548" s="7">
        <v>45732</v>
      </c>
      <c r="D7548" s="5">
        <v>7</v>
      </c>
    </row>
    <row r="7549" spans="1:4">
      <c r="A7549" s="4">
        <v>7548</v>
      </c>
      <c r="B7549" s="6">
        <v>248</v>
      </c>
      <c r="C7549" s="7">
        <v>45764</v>
      </c>
      <c r="D7549" s="5">
        <v>4</v>
      </c>
    </row>
    <row r="7550" spans="1:4">
      <c r="A7550" s="4">
        <v>7549</v>
      </c>
      <c r="B7550" s="6">
        <v>348</v>
      </c>
      <c r="C7550" s="7">
        <v>45698</v>
      </c>
      <c r="D7550" s="5">
        <v>5</v>
      </c>
    </row>
    <row r="7551" spans="1:4">
      <c r="A7551" s="4">
        <v>7550</v>
      </c>
      <c r="B7551" s="6">
        <v>171</v>
      </c>
      <c r="C7551" s="7">
        <v>45797</v>
      </c>
      <c r="D7551" s="5">
        <v>10</v>
      </c>
    </row>
    <row r="7552" spans="1:4">
      <c r="A7552" s="4">
        <v>7551</v>
      </c>
      <c r="B7552" s="6">
        <v>42</v>
      </c>
      <c r="C7552" s="7">
        <v>45771</v>
      </c>
      <c r="D7552" s="5">
        <v>8</v>
      </c>
    </row>
    <row r="7553" spans="1:4">
      <c r="A7553" s="4">
        <v>7552</v>
      </c>
      <c r="B7553" s="6">
        <v>171</v>
      </c>
      <c r="C7553" s="7">
        <v>45832</v>
      </c>
      <c r="D7553" s="5">
        <v>11</v>
      </c>
    </row>
    <row r="7554" spans="1:4">
      <c r="A7554" s="4">
        <v>7553</v>
      </c>
      <c r="B7554" s="6">
        <v>213</v>
      </c>
      <c r="C7554" s="7">
        <v>45737</v>
      </c>
      <c r="D7554" s="5">
        <v>7</v>
      </c>
    </row>
    <row r="7555" spans="1:4">
      <c r="A7555" s="4">
        <v>7554</v>
      </c>
      <c r="B7555" s="6">
        <v>37</v>
      </c>
      <c r="C7555" s="7">
        <v>45798</v>
      </c>
      <c r="D7555" s="5">
        <v>8</v>
      </c>
    </row>
    <row r="7556" spans="1:4">
      <c r="A7556" s="4">
        <v>7555</v>
      </c>
      <c r="B7556" s="6">
        <v>342</v>
      </c>
      <c r="C7556" s="7">
        <v>45815</v>
      </c>
      <c r="D7556" s="5">
        <v>9</v>
      </c>
    </row>
    <row r="7557" spans="1:4">
      <c r="A7557" s="4">
        <v>7556</v>
      </c>
      <c r="B7557" s="6">
        <v>326</v>
      </c>
      <c r="C7557" s="7">
        <v>45748</v>
      </c>
      <c r="D7557" s="5">
        <v>7</v>
      </c>
    </row>
    <row r="7558" spans="1:4">
      <c r="A7558" s="4">
        <v>7557</v>
      </c>
      <c r="B7558" s="6">
        <v>358</v>
      </c>
      <c r="C7558" s="7">
        <v>45765</v>
      </c>
      <c r="D7558" s="5">
        <v>12</v>
      </c>
    </row>
    <row r="7559" spans="1:4">
      <c r="A7559" s="4">
        <v>7558</v>
      </c>
      <c r="B7559" s="6">
        <v>37</v>
      </c>
      <c r="C7559" s="7">
        <v>45753</v>
      </c>
      <c r="D7559" s="5">
        <v>6</v>
      </c>
    </row>
    <row r="7560" spans="1:4">
      <c r="A7560" s="4">
        <v>7559</v>
      </c>
      <c r="B7560" s="6">
        <v>282</v>
      </c>
      <c r="C7560" s="7">
        <v>45705</v>
      </c>
      <c r="D7560" s="5">
        <v>12</v>
      </c>
    </row>
    <row r="7561" spans="1:4">
      <c r="A7561" s="4">
        <v>7560</v>
      </c>
      <c r="B7561" s="6">
        <v>328</v>
      </c>
      <c r="C7561" s="7">
        <v>45673</v>
      </c>
      <c r="D7561" s="5">
        <v>10</v>
      </c>
    </row>
    <row r="7562" spans="1:4">
      <c r="A7562" s="4">
        <v>7561</v>
      </c>
      <c r="B7562" s="6">
        <v>109</v>
      </c>
      <c r="C7562" s="7">
        <v>45696</v>
      </c>
      <c r="D7562" s="5">
        <v>11</v>
      </c>
    </row>
    <row r="7563" spans="1:4">
      <c r="A7563" s="4">
        <v>7562</v>
      </c>
      <c r="B7563" s="6">
        <v>209</v>
      </c>
      <c r="C7563" s="7">
        <v>45719</v>
      </c>
      <c r="D7563" s="5">
        <v>9</v>
      </c>
    </row>
    <row r="7564" spans="1:4">
      <c r="A7564" s="4">
        <v>7563</v>
      </c>
      <c r="B7564" s="6">
        <v>336</v>
      </c>
      <c r="C7564" s="7">
        <v>45831</v>
      </c>
      <c r="D7564" s="5">
        <v>4</v>
      </c>
    </row>
    <row r="7565" spans="1:4">
      <c r="A7565" s="4">
        <v>7564</v>
      </c>
      <c r="B7565" s="6">
        <v>141</v>
      </c>
      <c r="C7565" s="7">
        <v>45677</v>
      </c>
      <c r="D7565" s="5">
        <v>12</v>
      </c>
    </row>
    <row r="7566" spans="1:4">
      <c r="A7566" s="4">
        <v>7565</v>
      </c>
      <c r="B7566" s="6">
        <v>319</v>
      </c>
      <c r="C7566" s="7">
        <v>45760</v>
      </c>
      <c r="D7566" s="5">
        <v>8</v>
      </c>
    </row>
    <row r="7567" spans="1:4">
      <c r="A7567" s="4">
        <v>7566</v>
      </c>
      <c r="B7567" s="6">
        <v>353</v>
      </c>
      <c r="C7567" s="7">
        <v>45811</v>
      </c>
      <c r="D7567" s="5">
        <v>7</v>
      </c>
    </row>
    <row r="7568" spans="1:4">
      <c r="A7568" s="4">
        <v>7567</v>
      </c>
      <c r="B7568" s="6">
        <v>82</v>
      </c>
      <c r="C7568" s="7">
        <v>45809</v>
      </c>
      <c r="D7568" s="5">
        <v>11</v>
      </c>
    </row>
    <row r="7569" spans="1:4">
      <c r="A7569" s="4">
        <v>7568</v>
      </c>
      <c r="B7569" s="6">
        <v>185</v>
      </c>
      <c r="C7569" s="7">
        <v>45789</v>
      </c>
      <c r="D7569" s="5">
        <v>8</v>
      </c>
    </row>
    <row r="7570" spans="1:4">
      <c r="A7570" s="4">
        <v>7569</v>
      </c>
      <c r="B7570" s="6">
        <v>282</v>
      </c>
      <c r="C7570" s="7">
        <v>45797</v>
      </c>
      <c r="D7570" s="5">
        <v>6</v>
      </c>
    </row>
    <row r="7571" spans="1:4">
      <c r="A7571" s="4">
        <v>7570</v>
      </c>
      <c r="B7571" s="6">
        <v>126</v>
      </c>
      <c r="C7571" s="7">
        <v>45776</v>
      </c>
      <c r="D7571" s="5">
        <v>4</v>
      </c>
    </row>
    <row r="7572" spans="1:4">
      <c r="A7572" s="4">
        <v>7571</v>
      </c>
      <c r="B7572" s="6">
        <v>181</v>
      </c>
      <c r="C7572" s="7">
        <v>45710</v>
      </c>
      <c r="D7572" s="5">
        <v>5</v>
      </c>
    </row>
    <row r="7573" spans="1:4">
      <c r="A7573" s="4">
        <v>7572</v>
      </c>
      <c r="B7573" s="6">
        <v>383</v>
      </c>
      <c r="C7573" s="7">
        <v>45665</v>
      </c>
      <c r="D7573" s="5">
        <v>12</v>
      </c>
    </row>
    <row r="7574" spans="1:4">
      <c r="A7574" s="4">
        <v>7573</v>
      </c>
      <c r="B7574" s="6">
        <v>157</v>
      </c>
      <c r="C7574" s="7">
        <v>45690</v>
      </c>
      <c r="D7574" s="5">
        <v>8</v>
      </c>
    </row>
    <row r="7575" spans="1:4">
      <c r="A7575" s="4">
        <v>7574</v>
      </c>
      <c r="B7575" s="6">
        <v>330</v>
      </c>
      <c r="C7575" s="7">
        <v>45677</v>
      </c>
      <c r="D7575" s="5">
        <v>4</v>
      </c>
    </row>
    <row r="7576" spans="1:4">
      <c r="A7576" s="4">
        <v>7575</v>
      </c>
      <c r="B7576" s="6">
        <v>202</v>
      </c>
      <c r="C7576" s="7">
        <v>45832</v>
      </c>
      <c r="D7576" s="5">
        <v>11</v>
      </c>
    </row>
    <row r="7577" spans="1:4">
      <c r="A7577" s="4">
        <v>7576</v>
      </c>
      <c r="B7577" s="6">
        <v>187</v>
      </c>
      <c r="C7577" s="7">
        <v>45777</v>
      </c>
      <c r="D7577" s="5">
        <v>5</v>
      </c>
    </row>
    <row r="7578" spans="1:4">
      <c r="A7578" s="4">
        <v>7577</v>
      </c>
      <c r="B7578" s="6">
        <v>149</v>
      </c>
      <c r="C7578" s="7">
        <v>45678</v>
      </c>
      <c r="D7578" s="5">
        <v>10</v>
      </c>
    </row>
    <row r="7579" spans="1:4">
      <c r="A7579" s="4">
        <v>7578</v>
      </c>
      <c r="B7579" s="6">
        <v>36</v>
      </c>
      <c r="C7579" s="7">
        <v>45830</v>
      </c>
      <c r="D7579" s="5">
        <v>7</v>
      </c>
    </row>
    <row r="7580" spans="1:4">
      <c r="A7580" s="4">
        <v>7579</v>
      </c>
      <c r="B7580" s="6">
        <v>151</v>
      </c>
      <c r="C7580" s="7">
        <v>45790</v>
      </c>
      <c r="D7580" s="5">
        <v>7</v>
      </c>
    </row>
    <row r="7581" spans="1:4">
      <c r="A7581" s="4">
        <v>7580</v>
      </c>
      <c r="B7581" s="6">
        <v>246</v>
      </c>
      <c r="C7581" s="7">
        <v>45673</v>
      </c>
      <c r="D7581" s="5">
        <v>6</v>
      </c>
    </row>
    <row r="7582" spans="1:4">
      <c r="A7582" s="4">
        <v>7581</v>
      </c>
      <c r="B7582" s="6">
        <v>351</v>
      </c>
      <c r="C7582" s="7">
        <v>45743</v>
      </c>
      <c r="D7582" s="5">
        <v>6</v>
      </c>
    </row>
    <row r="7583" spans="1:4">
      <c r="A7583" s="4">
        <v>7582</v>
      </c>
      <c r="B7583" s="6">
        <v>266</v>
      </c>
      <c r="C7583" s="7">
        <v>45805</v>
      </c>
      <c r="D7583" s="5">
        <v>10</v>
      </c>
    </row>
    <row r="7584" spans="1:4">
      <c r="A7584" s="4">
        <v>7583</v>
      </c>
      <c r="B7584" s="6">
        <v>69</v>
      </c>
      <c r="C7584" s="7">
        <v>45828</v>
      </c>
      <c r="D7584" s="5">
        <v>7</v>
      </c>
    </row>
    <row r="7585" spans="1:4">
      <c r="A7585" s="4">
        <v>7584</v>
      </c>
      <c r="B7585" s="6">
        <v>382</v>
      </c>
      <c r="C7585" s="7">
        <v>45745</v>
      </c>
      <c r="D7585" s="5">
        <v>4</v>
      </c>
    </row>
    <row r="7586" spans="1:4">
      <c r="A7586" s="4">
        <v>7585</v>
      </c>
      <c r="B7586" s="6">
        <v>85</v>
      </c>
      <c r="C7586" s="7">
        <v>45804</v>
      </c>
      <c r="D7586" s="5">
        <v>5</v>
      </c>
    </row>
    <row r="7587" spans="1:4">
      <c r="A7587" s="4">
        <v>7586</v>
      </c>
      <c r="B7587" s="6">
        <v>65</v>
      </c>
      <c r="C7587" s="7">
        <v>45692</v>
      </c>
      <c r="D7587" s="5">
        <v>10</v>
      </c>
    </row>
    <row r="7588" spans="1:4">
      <c r="A7588" s="4">
        <v>7587</v>
      </c>
      <c r="B7588" s="6">
        <v>185</v>
      </c>
      <c r="C7588" s="7">
        <v>45674</v>
      </c>
      <c r="D7588" s="5">
        <v>8</v>
      </c>
    </row>
    <row r="7589" spans="1:4">
      <c r="A7589" s="4">
        <v>7588</v>
      </c>
      <c r="B7589" s="6">
        <v>211</v>
      </c>
      <c r="C7589" s="7">
        <v>45715</v>
      </c>
      <c r="D7589" s="5">
        <v>11</v>
      </c>
    </row>
    <row r="7590" spans="1:4">
      <c r="A7590" s="4">
        <v>7589</v>
      </c>
      <c r="B7590" s="6">
        <v>185</v>
      </c>
      <c r="C7590" s="7">
        <v>45741</v>
      </c>
      <c r="D7590" s="5">
        <v>7</v>
      </c>
    </row>
    <row r="7591" spans="1:4">
      <c r="A7591" s="4">
        <v>7590</v>
      </c>
      <c r="B7591" s="6">
        <v>321</v>
      </c>
      <c r="C7591" s="7">
        <v>45692</v>
      </c>
      <c r="D7591" s="5">
        <v>8</v>
      </c>
    </row>
    <row r="7592" spans="1:4">
      <c r="A7592" s="4">
        <v>7591</v>
      </c>
      <c r="B7592" s="6">
        <v>228</v>
      </c>
      <c r="C7592" s="7">
        <v>45747</v>
      </c>
      <c r="D7592" s="5">
        <v>9</v>
      </c>
    </row>
    <row r="7593" spans="1:4">
      <c r="A7593" s="4">
        <v>7592</v>
      </c>
      <c r="B7593" s="6">
        <v>294</v>
      </c>
      <c r="C7593" s="7">
        <v>45734</v>
      </c>
      <c r="D7593" s="5">
        <v>7</v>
      </c>
    </row>
    <row r="7594" spans="1:4">
      <c r="A7594" s="4">
        <v>7593</v>
      </c>
      <c r="B7594" s="6">
        <v>133</v>
      </c>
      <c r="C7594" s="7">
        <v>45771</v>
      </c>
      <c r="D7594" s="5">
        <v>12</v>
      </c>
    </row>
    <row r="7595" spans="1:4">
      <c r="A7595" s="4">
        <v>7594</v>
      </c>
      <c r="B7595" s="6">
        <v>3</v>
      </c>
      <c r="C7595" s="7">
        <v>45835</v>
      </c>
      <c r="D7595" s="5">
        <v>6</v>
      </c>
    </row>
    <row r="7596" spans="1:4">
      <c r="A7596" s="4">
        <v>7595</v>
      </c>
      <c r="B7596" s="6">
        <v>131</v>
      </c>
      <c r="C7596" s="7">
        <v>45811</v>
      </c>
      <c r="D7596" s="5">
        <v>12</v>
      </c>
    </row>
    <row r="7597" spans="1:4">
      <c r="A7597" s="4">
        <v>7596</v>
      </c>
      <c r="B7597" s="6">
        <v>362</v>
      </c>
      <c r="C7597" s="7">
        <v>45838</v>
      </c>
      <c r="D7597" s="5">
        <v>10</v>
      </c>
    </row>
    <row r="7598" spans="1:4">
      <c r="A7598" s="4">
        <v>7597</v>
      </c>
      <c r="B7598" s="6">
        <v>376</v>
      </c>
      <c r="C7598" s="7">
        <v>45779</v>
      </c>
      <c r="D7598" s="5">
        <v>11</v>
      </c>
    </row>
    <row r="7599" spans="1:4">
      <c r="A7599" s="4">
        <v>7598</v>
      </c>
      <c r="B7599" s="6">
        <v>356</v>
      </c>
      <c r="C7599" s="7">
        <v>45828</v>
      </c>
      <c r="D7599" s="5">
        <v>9</v>
      </c>
    </row>
    <row r="7600" spans="1:4">
      <c r="A7600" s="4">
        <v>7599</v>
      </c>
      <c r="B7600" s="6">
        <v>349</v>
      </c>
      <c r="C7600" s="7">
        <v>45715</v>
      </c>
      <c r="D7600" s="5">
        <v>4</v>
      </c>
    </row>
    <row r="7601" spans="1:4">
      <c r="A7601" s="4">
        <v>7600</v>
      </c>
      <c r="B7601" s="6">
        <v>66</v>
      </c>
      <c r="C7601" s="7">
        <v>45689</v>
      </c>
      <c r="D7601" s="5">
        <v>12</v>
      </c>
    </row>
    <row r="7602" spans="1:4">
      <c r="A7602" s="4">
        <v>7601</v>
      </c>
      <c r="B7602" s="6">
        <v>15</v>
      </c>
      <c r="C7602" s="7">
        <v>45687</v>
      </c>
      <c r="D7602" s="5">
        <v>8</v>
      </c>
    </row>
    <row r="7603" spans="1:4">
      <c r="A7603" s="4">
        <v>7602</v>
      </c>
      <c r="B7603" s="6">
        <v>148</v>
      </c>
      <c r="C7603" s="7">
        <v>45811</v>
      </c>
      <c r="D7603" s="5">
        <v>7</v>
      </c>
    </row>
    <row r="7604" spans="1:4">
      <c r="A7604" s="4">
        <v>7603</v>
      </c>
      <c r="B7604" s="6">
        <v>92</v>
      </c>
      <c r="C7604" s="7">
        <v>45671</v>
      </c>
      <c r="D7604" s="5">
        <v>11</v>
      </c>
    </row>
    <row r="7605" spans="1:4">
      <c r="A7605" s="4">
        <v>7604</v>
      </c>
      <c r="B7605" s="6">
        <v>72</v>
      </c>
      <c r="C7605" s="7">
        <v>45691</v>
      </c>
      <c r="D7605" s="5">
        <v>8</v>
      </c>
    </row>
    <row r="7606" spans="1:4">
      <c r="A7606" s="4">
        <v>7605</v>
      </c>
      <c r="B7606" s="6">
        <v>346</v>
      </c>
      <c r="C7606" s="7">
        <v>45714</v>
      </c>
      <c r="D7606" s="5">
        <v>6</v>
      </c>
    </row>
    <row r="7607" spans="1:4">
      <c r="A7607" s="4">
        <v>7606</v>
      </c>
      <c r="B7607" s="6">
        <v>165</v>
      </c>
      <c r="C7607" s="7">
        <v>45708</v>
      </c>
      <c r="D7607" s="5">
        <v>4</v>
      </c>
    </row>
    <row r="7608" spans="1:4">
      <c r="A7608" s="4">
        <v>7607</v>
      </c>
      <c r="B7608" s="6">
        <v>259</v>
      </c>
      <c r="C7608" s="7">
        <v>45687</v>
      </c>
      <c r="D7608" s="5">
        <v>5</v>
      </c>
    </row>
    <row r="7609" spans="1:4">
      <c r="A7609" s="4">
        <v>7608</v>
      </c>
      <c r="B7609" s="6">
        <v>381</v>
      </c>
      <c r="C7609" s="7">
        <v>45837</v>
      </c>
      <c r="D7609" s="5">
        <v>12</v>
      </c>
    </row>
    <row r="7610" spans="1:4">
      <c r="A7610" s="4">
        <v>7609</v>
      </c>
      <c r="B7610" s="6">
        <v>321</v>
      </c>
      <c r="C7610" s="7">
        <v>45686</v>
      </c>
      <c r="D7610" s="5">
        <v>8</v>
      </c>
    </row>
    <row r="7611" spans="1:4">
      <c r="A7611" s="4">
        <v>7610</v>
      </c>
      <c r="B7611" s="6">
        <v>33</v>
      </c>
      <c r="C7611" s="7">
        <v>45679</v>
      </c>
      <c r="D7611" s="5">
        <v>4</v>
      </c>
    </row>
    <row r="7612" spans="1:4">
      <c r="A7612" s="4">
        <v>7611</v>
      </c>
      <c r="B7612" s="6">
        <v>128</v>
      </c>
      <c r="C7612" s="7">
        <v>45683</v>
      </c>
      <c r="D7612" s="5">
        <v>11</v>
      </c>
    </row>
    <row r="7613" spans="1:4">
      <c r="A7613" s="4">
        <v>7612</v>
      </c>
      <c r="B7613" s="6">
        <v>286</v>
      </c>
      <c r="C7613" s="7">
        <v>45728</v>
      </c>
      <c r="D7613" s="5">
        <v>5</v>
      </c>
    </row>
    <row r="7614" spans="1:4">
      <c r="A7614" s="4">
        <v>7613</v>
      </c>
      <c r="B7614" s="6">
        <v>103</v>
      </c>
      <c r="C7614" s="7">
        <v>45737</v>
      </c>
      <c r="D7614" s="5">
        <v>10</v>
      </c>
    </row>
    <row r="7615" spans="1:4">
      <c r="A7615" s="4">
        <v>7614</v>
      </c>
      <c r="B7615" s="6">
        <v>194</v>
      </c>
      <c r="C7615" s="7">
        <v>45703</v>
      </c>
      <c r="D7615" s="5">
        <v>7</v>
      </c>
    </row>
    <row r="7616" spans="1:4">
      <c r="A7616" s="4">
        <v>7615</v>
      </c>
      <c r="B7616" s="6">
        <v>348</v>
      </c>
      <c r="C7616" s="7">
        <v>45727</v>
      </c>
      <c r="D7616" s="5">
        <v>7</v>
      </c>
    </row>
    <row r="7617" spans="1:4">
      <c r="A7617" s="4">
        <v>7616</v>
      </c>
      <c r="B7617" s="6">
        <v>104</v>
      </c>
      <c r="C7617" s="7">
        <v>45740</v>
      </c>
      <c r="D7617" s="5">
        <v>6</v>
      </c>
    </row>
    <row r="7618" spans="1:4">
      <c r="A7618" s="4">
        <v>7617</v>
      </c>
      <c r="B7618" s="6">
        <v>115</v>
      </c>
      <c r="C7618" s="7">
        <v>45787</v>
      </c>
      <c r="D7618" s="5">
        <v>6</v>
      </c>
    </row>
    <row r="7619" spans="1:4">
      <c r="A7619" s="4">
        <v>7618</v>
      </c>
      <c r="B7619" s="6">
        <v>277</v>
      </c>
      <c r="C7619" s="7">
        <v>45823</v>
      </c>
      <c r="D7619" s="5">
        <v>10</v>
      </c>
    </row>
    <row r="7620" spans="1:4">
      <c r="A7620" s="4">
        <v>7619</v>
      </c>
      <c r="B7620" s="6">
        <v>189</v>
      </c>
      <c r="C7620" s="7">
        <v>45744</v>
      </c>
      <c r="D7620" s="5">
        <v>7</v>
      </c>
    </row>
    <row r="7621" spans="1:4">
      <c r="A7621" s="4">
        <v>7620</v>
      </c>
      <c r="B7621" s="6">
        <v>271</v>
      </c>
      <c r="C7621" s="7">
        <v>45772</v>
      </c>
      <c r="D7621" s="5">
        <v>4</v>
      </c>
    </row>
    <row r="7622" spans="1:4">
      <c r="A7622" s="4">
        <v>7621</v>
      </c>
      <c r="B7622" s="6">
        <v>13</v>
      </c>
      <c r="C7622" s="7">
        <v>45696</v>
      </c>
      <c r="D7622" s="5">
        <v>5</v>
      </c>
    </row>
    <row r="7623" spans="1:4">
      <c r="A7623" s="4">
        <v>7622</v>
      </c>
      <c r="B7623" s="6">
        <v>201</v>
      </c>
      <c r="C7623" s="7">
        <v>45697</v>
      </c>
      <c r="D7623" s="5">
        <v>10</v>
      </c>
    </row>
    <row r="7624" spans="1:4">
      <c r="A7624" s="4">
        <v>7623</v>
      </c>
      <c r="B7624" s="6">
        <v>156</v>
      </c>
      <c r="C7624" s="7">
        <v>45726</v>
      </c>
      <c r="D7624" s="5">
        <v>8</v>
      </c>
    </row>
    <row r="7625" spans="1:4">
      <c r="A7625" s="4">
        <v>7624</v>
      </c>
      <c r="B7625" s="6">
        <v>160</v>
      </c>
      <c r="C7625" s="7">
        <v>45807</v>
      </c>
      <c r="D7625" s="5">
        <v>11</v>
      </c>
    </row>
    <row r="7626" spans="1:4">
      <c r="A7626" s="4">
        <v>7625</v>
      </c>
      <c r="B7626" s="6">
        <v>165</v>
      </c>
      <c r="C7626" s="7">
        <v>45673</v>
      </c>
      <c r="D7626" s="5">
        <v>7</v>
      </c>
    </row>
    <row r="7627" spans="1:4">
      <c r="A7627" s="4">
        <v>7626</v>
      </c>
      <c r="B7627" s="6">
        <v>316</v>
      </c>
      <c r="C7627" s="7">
        <v>45708</v>
      </c>
      <c r="D7627" s="5">
        <v>8</v>
      </c>
    </row>
    <row r="7628" spans="1:4">
      <c r="A7628" s="4">
        <v>7627</v>
      </c>
      <c r="B7628" s="6">
        <v>295</v>
      </c>
      <c r="C7628" s="7">
        <v>45767</v>
      </c>
      <c r="D7628" s="5">
        <v>9</v>
      </c>
    </row>
    <row r="7629" spans="1:4">
      <c r="A7629" s="4">
        <v>7628</v>
      </c>
      <c r="B7629" s="6">
        <v>290</v>
      </c>
      <c r="C7629" s="7">
        <v>45824</v>
      </c>
      <c r="D7629" s="5">
        <v>7</v>
      </c>
    </row>
    <row r="7630" spans="1:4">
      <c r="A7630" s="4">
        <v>7629</v>
      </c>
      <c r="B7630" s="6">
        <v>225</v>
      </c>
      <c r="C7630" s="7">
        <v>45755</v>
      </c>
      <c r="D7630" s="5">
        <v>12</v>
      </c>
    </row>
    <row r="7631" spans="1:4">
      <c r="A7631" s="4">
        <v>7630</v>
      </c>
      <c r="B7631" s="6">
        <v>379</v>
      </c>
      <c r="C7631" s="7">
        <v>45699</v>
      </c>
      <c r="D7631" s="5">
        <v>6</v>
      </c>
    </row>
    <row r="7632" spans="1:4">
      <c r="A7632" s="4">
        <v>7631</v>
      </c>
      <c r="B7632" s="6">
        <v>234</v>
      </c>
      <c r="C7632" s="7">
        <v>45738</v>
      </c>
      <c r="D7632" s="5">
        <v>12</v>
      </c>
    </row>
    <row r="7633" spans="1:4">
      <c r="A7633" s="4">
        <v>7632</v>
      </c>
      <c r="B7633" s="6">
        <v>363</v>
      </c>
      <c r="C7633" s="7">
        <v>45672</v>
      </c>
      <c r="D7633" s="5">
        <v>10</v>
      </c>
    </row>
    <row r="7634" spans="1:4">
      <c r="A7634" s="4">
        <v>7633</v>
      </c>
      <c r="B7634" s="6">
        <v>86</v>
      </c>
      <c r="C7634" s="7">
        <v>45663</v>
      </c>
      <c r="D7634" s="5">
        <v>11</v>
      </c>
    </row>
    <row r="7635" spans="1:4">
      <c r="A7635" s="4">
        <v>7634</v>
      </c>
      <c r="B7635" s="6">
        <v>270</v>
      </c>
      <c r="C7635" s="7">
        <v>45739</v>
      </c>
      <c r="D7635" s="5">
        <v>9</v>
      </c>
    </row>
    <row r="7636" spans="1:4">
      <c r="A7636" s="4">
        <v>7635</v>
      </c>
      <c r="B7636" s="6">
        <v>330</v>
      </c>
      <c r="C7636" s="7">
        <v>45828</v>
      </c>
      <c r="D7636" s="5">
        <v>4</v>
      </c>
    </row>
    <row r="7637" spans="1:4">
      <c r="A7637" s="4">
        <v>7636</v>
      </c>
      <c r="B7637" s="6">
        <v>326</v>
      </c>
      <c r="C7637" s="7">
        <v>45791</v>
      </c>
      <c r="D7637" s="5">
        <v>12</v>
      </c>
    </row>
    <row r="7638" spans="1:4">
      <c r="A7638" s="4">
        <v>7637</v>
      </c>
      <c r="B7638" s="6">
        <v>112</v>
      </c>
      <c r="C7638" s="7">
        <v>45787</v>
      </c>
      <c r="D7638" s="5">
        <v>8</v>
      </c>
    </row>
    <row r="7639" spans="1:4">
      <c r="A7639" s="4">
        <v>7638</v>
      </c>
      <c r="B7639" s="6">
        <v>319</v>
      </c>
      <c r="C7639" s="7">
        <v>45747</v>
      </c>
      <c r="D7639" s="5">
        <v>7</v>
      </c>
    </row>
    <row r="7640" spans="1:4">
      <c r="A7640" s="4">
        <v>7639</v>
      </c>
      <c r="B7640" s="6">
        <v>164</v>
      </c>
      <c r="C7640" s="7">
        <v>45754</v>
      </c>
      <c r="D7640" s="5">
        <v>11</v>
      </c>
    </row>
    <row r="7641" spans="1:4">
      <c r="A7641" s="4">
        <v>7640</v>
      </c>
      <c r="B7641" s="6">
        <v>83</v>
      </c>
      <c r="C7641" s="7">
        <v>45815</v>
      </c>
      <c r="D7641" s="5">
        <v>8</v>
      </c>
    </row>
    <row r="7642" spans="1:4">
      <c r="A7642" s="4">
        <v>7641</v>
      </c>
      <c r="B7642" s="6">
        <v>210</v>
      </c>
      <c r="C7642" s="7">
        <v>45677</v>
      </c>
      <c r="D7642" s="5">
        <v>6</v>
      </c>
    </row>
    <row r="7643" spans="1:4">
      <c r="A7643" s="4">
        <v>7642</v>
      </c>
      <c r="B7643" s="6">
        <v>203</v>
      </c>
      <c r="C7643" s="7">
        <v>45699</v>
      </c>
      <c r="D7643" s="5">
        <v>4</v>
      </c>
    </row>
    <row r="7644" spans="1:4">
      <c r="A7644" s="4">
        <v>7643</v>
      </c>
      <c r="B7644" s="6">
        <v>386</v>
      </c>
      <c r="C7644" s="7">
        <v>45797</v>
      </c>
      <c r="D7644" s="5">
        <v>5</v>
      </c>
    </row>
    <row r="7645" spans="1:4">
      <c r="A7645" s="4">
        <v>7644</v>
      </c>
      <c r="B7645" s="6">
        <v>115</v>
      </c>
      <c r="C7645" s="7">
        <v>45708</v>
      </c>
      <c r="D7645" s="5">
        <v>12</v>
      </c>
    </row>
    <row r="7646" spans="1:4">
      <c r="A7646" s="4">
        <v>7645</v>
      </c>
      <c r="B7646" s="6">
        <v>111</v>
      </c>
      <c r="C7646" s="7">
        <v>45683</v>
      </c>
      <c r="D7646" s="5">
        <v>8</v>
      </c>
    </row>
    <row r="7647" spans="1:4">
      <c r="A7647" s="4">
        <v>7646</v>
      </c>
      <c r="B7647" s="6">
        <v>256</v>
      </c>
      <c r="C7647" s="7">
        <v>45682</v>
      </c>
      <c r="D7647" s="5">
        <v>4</v>
      </c>
    </row>
    <row r="7648" spans="1:4">
      <c r="A7648" s="4">
        <v>7647</v>
      </c>
      <c r="B7648" s="6">
        <v>27</v>
      </c>
      <c r="C7648" s="7">
        <v>45680</v>
      </c>
      <c r="D7648" s="5">
        <v>11</v>
      </c>
    </row>
    <row r="7649" spans="1:4">
      <c r="A7649" s="4">
        <v>7648</v>
      </c>
      <c r="B7649" s="6">
        <v>235</v>
      </c>
      <c r="C7649" s="7">
        <v>45830</v>
      </c>
      <c r="D7649" s="5">
        <v>5</v>
      </c>
    </row>
    <row r="7650" spans="1:4">
      <c r="A7650" s="4">
        <v>7649</v>
      </c>
      <c r="B7650" s="6">
        <v>310</v>
      </c>
      <c r="C7650" s="7">
        <v>45820</v>
      </c>
      <c r="D7650" s="5">
        <v>10</v>
      </c>
    </row>
    <row r="7651" spans="1:4">
      <c r="A7651" s="4">
        <v>7650</v>
      </c>
      <c r="B7651" s="6">
        <v>45</v>
      </c>
      <c r="C7651" s="7">
        <v>45782</v>
      </c>
      <c r="D7651" s="5">
        <v>7</v>
      </c>
    </row>
    <row r="7652" spans="1:4">
      <c r="A7652" s="4">
        <v>7651</v>
      </c>
      <c r="B7652" s="6">
        <v>17</v>
      </c>
      <c r="C7652" s="7">
        <v>45693</v>
      </c>
      <c r="D7652" s="5">
        <v>7</v>
      </c>
    </row>
    <row r="7653" spans="1:4">
      <c r="A7653" s="4">
        <v>7652</v>
      </c>
      <c r="B7653" s="6">
        <v>333</v>
      </c>
      <c r="C7653" s="7">
        <v>45726</v>
      </c>
      <c r="D7653" s="5">
        <v>6</v>
      </c>
    </row>
    <row r="7654" spans="1:4">
      <c r="A7654" s="4">
        <v>7653</v>
      </c>
      <c r="B7654" s="6">
        <v>324</v>
      </c>
      <c r="C7654" s="7">
        <v>45741</v>
      </c>
      <c r="D7654" s="5">
        <v>6</v>
      </c>
    </row>
    <row r="7655" spans="1:4">
      <c r="A7655" s="4">
        <v>7654</v>
      </c>
      <c r="B7655" s="6">
        <v>99</v>
      </c>
      <c r="C7655" s="7">
        <v>45733</v>
      </c>
      <c r="D7655" s="5">
        <v>10</v>
      </c>
    </row>
    <row r="7656" spans="1:4">
      <c r="A7656" s="4">
        <v>7655</v>
      </c>
      <c r="B7656" s="6">
        <v>102</v>
      </c>
      <c r="C7656" s="7">
        <v>45738</v>
      </c>
      <c r="D7656" s="5">
        <v>7</v>
      </c>
    </row>
    <row r="7657" spans="1:4">
      <c r="A7657" s="4">
        <v>7656</v>
      </c>
      <c r="B7657" s="6">
        <v>283</v>
      </c>
      <c r="C7657" s="7">
        <v>45795</v>
      </c>
      <c r="D7657" s="5">
        <v>4</v>
      </c>
    </row>
    <row r="7658" spans="1:4">
      <c r="A7658" s="4">
        <v>7657</v>
      </c>
      <c r="B7658" s="6">
        <v>235</v>
      </c>
      <c r="C7658" s="7">
        <v>45770</v>
      </c>
      <c r="D7658" s="5">
        <v>5</v>
      </c>
    </row>
    <row r="7659" spans="1:4">
      <c r="A7659" s="4">
        <v>7658</v>
      </c>
      <c r="B7659" s="6">
        <v>274</v>
      </c>
      <c r="C7659" s="7">
        <v>45734</v>
      </c>
      <c r="D7659" s="5">
        <v>10</v>
      </c>
    </row>
    <row r="7660" spans="1:4">
      <c r="A7660" s="4">
        <v>7659</v>
      </c>
      <c r="B7660" s="6">
        <v>212</v>
      </c>
      <c r="C7660" s="7">
        <v>45800</v>
      </c>
      <c r="D7660" s="5">
        <v>8</v>
      </c>
    </row>
    <row r="7661" spans="1:4">
      <c r="A7661" s="4">
        <v>7660</v>
      </c>
      <c r="B7661" s="6">
        <v>53</v>
      </c>
      <c r="C7661" s="7">
        <v>45702</v>
      </c>
      <c r="D7661" s="5">
        <v>11</v>
      </c>
    </row>
    <row r="7662" spans="1:4">
      <c r="A7662" s="4">
        <v>7661</v>
      </c>
      <c r="B7662" s="6">
        <v>290</v>
      </c>
      <c r="C7662" s="7">
        <v>45762</v>
      </c>
      <c r="D7662" s="5">
        <v>7</v>
      </c>
    </row>
    <row r="7663" spans="1:4">
      <c r="A7663" s="4">
        <v>7662</v>
      </c>
      <c r="B7663" s="6">
        <v>15</v>
      </c>
      <c r="C7663" s="7">
        <v>45720</v>
      </c>
      <c r="D7663" s="5">
        <v>8</v>
      </c>
    </row>
    <row r="7664" spans="1:4">
      <c r="A7664" s="4">
        <v>7663</v>
      </c>
      <c r="B7664" s="6">
        <v>91</v>
      </c>
      <c r="C7664" s="7">
        <v>45796</v>
      </c>
      <c r="D7664" s="5">
        <v>9</v>
      </c>
    </row>
    <row r="7665" spans="1:4">
      <c r="A7665" s="4">
        <v>7664</v>
      </c>
      <c r="B7665" s="6">
        <v>260</v>
      </c>
      <c r="C7665" s="7">
        <v>45824</v>
      </c>
      <c r="D7665" s="5">
        <v>7</v>
      </c>
    </row>
    <row r="7666" spans="1:4">
      <c r="A7666" s="4">
        <v>7665</v>
      </c>
      <c r="B7666" s="6">
        <v>309</v>
      </c>
      <c r="C7666" s="7">
        <v>45685</v>
      </c>
      <c r="D7666" s="5">
        <v>12</v>
      </c>
    </row>
    <row r="7667" spans="1:4">
      <c r="A7667" s="4">
        <v>7666</v>
      </c>
      <c r="B7667" s="6">
        <v>297</v>
      </c>
      <c r="C7667" s="7">
        <v>45828</v>
      </c>
      <c r="D7667" s="5">
        <v>6</v>
      </c>
    </row>
    <row r="7668" spans="1:4">
      <c r="A7668" s="4">
        <v>7667</v>
      </c>
      <c r="B7668" s="6">
        <v>26</v>
      </c>
      <c r="C7668" s="7">
        <v>45683</v>
      </c>
      <c r="D7668" s="5">
        <v>12</v>
      </c>
    </row>
    <row r="7669" spans="1:4">
      <c r="A7669" s="4">
        <v>7668</v>
      </c>
      <c r="B7669" s="6">
        <v>206</v>
      </c>
      <c r="C7669" s="7">
        <v>45775</v>
      </c>
      <c r="D7669" s="5">
        <v>10</v>
      </c>
    </row>
    <row r="7670" spans="1:4">
      <c r="A7670" s="4">
        <v>7669</v>
      </c>
      <c r="B7670" s="6">
        <v>194</v>
      </c>
      <c r="C7670" s="7">
        <v>45736</v>
      </c>
      <c r="D7670" s="5">
        <v>11</v>
      </c>
    </row>
    <row r="7671" spans="1:4">
      <c r="A7671" s="4">
        <v>7670</v>
      </c>
      <c r="B7671" s="6">
        <v>275</v>
      </c>
      <c r="C7671" s="7">
        <v>45783</v>
      </c>
      <c r="D7671" s="5">
        <v>9</v>
      </c>
    </row>
    <row r="7672" spans="1:4">
      <c r="A7672" s="4">
        <v>7671</v>
      </c>
      <c r="B7672" s="6">
        <v>13</v>
      </c>
      <c r="C7672" s="7">
        <v>45790</v>
      </c>
      <c r="D7672" s="5">
        <v>4</v>
      </c>
    </row>
    <row r="7673" spans="1:4">
      <c r="A7673" s="4">
        <v>7672</v>
      </c>
      <c r="B7673" s="6">
        <v>349</v>
      </c>
      <c r="C7673" s="7">
        <v>45706</v>
      </c>
      <c r="D7673" s="5">
        <v>12</v>
      </c>
    </row>
    <row r="7674" spans="1:4">
      <c r="A7674" s="4">
        <v>7673</v>
      </c>
      <c r="B7674" s="6">
        <v>50</v>
      </c>
      <c r="C7674" s="7">
        <v>45675</v>
      </c>
      <c r="D7674" s="5">
        <v>8</v>
      </c>
    </row>
    <row r="7675" spans="1:4">
      <c r="A7675" s="4">
        <v>7674</v>
      </c>
      <c r="B7675" s="6">
        <v>247</v>
      </c>
      <c r="C7675" s="7">
        <v>45736</v>
      </c>
      <c r="D7675" s="5">
        <v>7</v>
      </c>
    </row>
    <row r="7676" spans="1:4">
      <c r="A7676" s="4">
        <v>7675</v>
      </c>
      <c r="B7676" s="6">
        <v>77</v>
      </c>
      <c r="C7676" s="7">
        <v>45799</v>
      </c>
      <c r="D7676" s="5">
        <v>11</v>
      </c>
    </row>
    <row r="7677" spans="1:4">
      <c r="A7677" s="4">
        <v>7676</v>
      </c>
      <c r="B7677" s="6">
        <v>221</v>
      </c>
      <c r="C7677" s="7">
        <v>45707</v>
      </c>
      <c r="D7677" s="5">
        <v>8</v>
      </c>
    </row>
    <row r="7678" spans="1:4">
      <c r="A7678" s="4">
        <v>7677</v>
      </c>
      <c r="B7678" s="6">
        <v>258</v>
      </c>
      <c r="C7678" s="7">
        <v>45762</v>
      </c>
      <c r="D7678" s="5">
        <v>6</v>
      </c>
    </row>
    <row r="7679" spans="1:4">
      <c r="A7679" s="4">
        <v>7678</v>
      </c>
      <c r="B7679" s="6">
        <v>56</v>
      </c>
      <c r="C7679" s="7">
        <v>45716</v>
      </c>
      <c r="D7679" s="5">
        <v>4</v>
      </c>
    </row>
    <row r="7680" spans="1:4">
      <c r="A7680" s="4">
        <v>7679</v>
      </c>
      <c r="B7680" s="6">
        <v>250</v>
      </c>
      <c r="C7680" s="7">
        <v>45707</v>
      </c>
      <c r="D7680" s="5">
        <v>5</v>
      </c>
    </row>
    <row r="7681" spans="1:4">
      <c r="A7681" s="4">
        <v>7680</v>
      </c>
      <c r="B7681" s="6">
        <v>368</v>
      </c>
      <c r="C7681" s="7">
        <v>45795</v>
      </c>
      <c r="D7681" s="5">
        <v>12</v>
      </c>
    </row>
    <row r="7682" spans="1:4">
      <c r="A7682" s="4">
        <v>7681</v>
      </c>
      <c r="B7682" s="6">
        <v>364</v>
      </c>
      <c r="C7682" s="7">
        <v>45738</v>
      </c>
      <c r="D7682" s="5">
        <v>8</v>
      </c>
    </row>
    <row r="7683" spans="1:4">
      <c r="A7683" s="4">
        <v>7682</v>
      </c>
      <c r="B7683" s="6">
        <v>263</v>
      </c>
      <c r="C7683" s="7">
        <v>45680</v>
      </c>
      <c r="D7683" s="5">
        <v>4</v>
      </c>
    </row>
    <row r="7684" spans="1:4">
      <c r="A7684" s="4">
        <v>7683</v>
      </c>
      <c r="B7684" s="6">
        <v>108</v>
      </c>
      <c r="C7684" s="7">
        <v>45821</v>
      </c>
      <c r="D7684" s="5">
        <v>11</v>
      </c>
    </row>
    <row r="7685" spans="1:4">
      <c r="A7685" s="4">
        <v>7684</v>
      </c>
      <c r="B7685" s="6">
        <v>203</v>
      </c>
      <c r="C7685" s="7">
        <v>45753</v>
      </c>
      <c r="D7685" s="5">
        <v>5</v>
      </c>
    </row>
    <row r="7686" spans="1:4">
      <c r="A7686" s="4">
        <v>7685</v>
      </c>
      <c r="B7686" s="6">
        <v>308</v>
      </c>
      <c r="C7686" s="7">
        <v>45676</v>
      </c>
      <c r="D7686" s="5">
        <v>10</v>
      </c>
    </row>
    <row r="7687" spans="1:4">
      <c r="A7687" s="4">
        <v>7686</v>
      </c>
      <c r="B7687" s="6">
        <v>97</v>
      </c>
      <c r="C7687" s="7">
        <v>45816</v>
      </c>
      <c r="D7687" s="5">
        <v>7</v>
      </c>
    </row>
    <row r="7688" spans="1:4">
      <c r="A7688" s="4">
        <v>7687</v>
      </c>
      <c r="B7688" s="6">
        <v>89</v>
      </c>
      <c r="C7688" s="7">
        <v>45758</v>
      </c>
      <c r="D7688" s="5">
        <v>7</v>
      </c>
    </row>
    <row r="7689" spans="1:4">
      <c r="A7689" s="4">
        <v>7688</v>
      </c>
      <c r="B7689" s="6">
        <v>370</v>
      </c>
      <c r="C7689" s="7">
        <v>45810</v>
      </c>
      <c r="D7689" s="5">
        <v>6</v>
      </c>
    </row>
    <row r="7690" spans="1:4">
      <c r="A7690" s="4">
        <v>7689</v>
      </c>
      <c r="B7690" s="6">
        <v>293</v>
      </c>
      <c r="C7690" s="7">
        <v>45690</v>
      </c>
      <c r="D7690" s="5">
        <v>6</v>
      </c>
    </row>
    <row r="7691" spans="1:4">
      <c r="A7691" s="4">
        <v>7690</v>
      </c>
      <c r="B7691" s="6">
        <v>264</v>
      </c>
      <c r="C7691" s="7">
        <v>45705</v>
      </c>
      <c r="D7691" s="5">
        <v>10</v>
      </c>
    </row>
    <row r="7692" spans="1:4">
      <c r="A7692" s="4">
        <v>7691</v>
      </c>
      <c r="B7692" s="6">
        <v>348</v>
      </c>
      <c r="C7692" s="7">
        <v>45706</v>
      </c>
      <c r="D7692" s="5">
        <v>7</v>
      </c>
    </row>
    <row r="7693" spans="1:4">
      <c r="A7693" s="4">
        <v>7692</v>
      </c>
      <c r="B7693" s="6">
        <v>368</v>
      </c>
      <c r="C7693" s="7">
        <v>45677</v>
      </c>
      <c r="D7693" s="5">
        <v>4</v>
      </c>
    </row>
    <row r="7694" spans="1:4">
      <c r="A7694" s="4">
        <v>7693</v>
      </c>
      <c r="B7694" s="6">
        <v>249</v>
      </c>
      <c r="C7694" s="7">
        <v>45691</v>
      </c>
      <c r="D7694" s="5">
        <v>5</v>
      </c>
    </row>
    <row r="7695" spans="1:4">
      <c r="A7695" s="4">
        <v>7694</v>
      </c>
      <c r="B7695" s="6">
        <v>174</v>
      </c>
      <c r="C7695" s="7">
        <v>45825</v>
      </c>
      <c r="D7695" s="5">
        <v>10</v>
      </c>
    </row>
    <row r="7696" spans="1:4">
      <c r="A7696" s="4">
        <v>7695</v>
      </c>
      <c r="B7696" s="6">
        <v>63</v>
      </c>
      <c r="C7696" s="7">
        <v>45676</v>
      </c>
      <c r="D7696" s="5">
        <v>8</v>
      </c>
    </row>
    <row r="7697" spans="1:4">
      <c r="A7697" s="4">
        <v>7696</v>
      </c>
      <c r="B7697" s="6">
        <v>72</v>
      </c>
      <c r="C7697" s="7">
        <v>45710</v>
      </c>
      <c r="D7697" s="5">
        <v>11</v>
      </c>
    </row>
    <row r="7698" spans="1:4">
      <c r="A7698" s="4">
        <v>7697</v>
      </c>
      <c r="B7698" s="6">
        <v>83</v>
      </c>
      <c r="C7698" s="7">
        <v>45698</v>
      </c>
      <c r="D7698" s="5">
        <v>7</v>
      </c>
    </row>
    <row r="7699" spans="1:4">
      <c r="A7699" s="4">
        <v>7698</v>
      </c>
      <c r="B7699" s="6">
        <v>201</v>
      </c>
      <c r="C7699" s="7">
        <v>45828</v>
      </c>
      <c r="D7699" s="5">
        <v>8</v>
      </c>
    </row>
    <row r="7700" spans="1:4">
      <c r="A7700" s="4">
        <v>7699</v>
      </c>
      <c r="B7700" s="6">
        <v>36</v>
      </c>
      <c r="C7700" s="7">
        <v>45738</v>
      </c>
      <c r="D7700" s="5">
        <v>9</v>
      </c>
    </row>
    <row r="7701" spans="1:4">
      <c r="A7701" s="4">
        <v>7700</v>
      </c>
      <c r="B7701" s="6">
        <v>360</v>
      </c>
      <c r="C7701" s="7">
        <v>45725</v>
      </c>
      <c r="D7701" s="5">
        <v>7</v>
      </c>
    </row>
    <row r="7702" spans="1:4">
      <c r="A7702" s="4">
        <v>7701</v>
      </c>
      <c r="B7702" s="6">
        <v>362</v>
      </c>
      <c r="C7702" s="7">
        <v>45688</v>
      </c>
      <c r="D7702" s="5">
        <v>12</v>
      </c>
    </row>
    <row r="7703" spans="1:4">
      <c r="A7703" s="4">
        <v>7702</v>
      </c>
      <c r="B7703" s="6">
        <v>21</v>
      </c>
      <c r="C7703" s="7">
        <v>45802</v>
      </c>
      <c r="D7703" s="5">
        <v>6</v>
      </c>
    </row>
    <row r="7704" spans="1:4">
      <c r="A7704" s="4">
        <v>7703</v>
      </c>
      <c r="B7704" s="6">
        <v>347</v>
      </c>
      <c r="C7704" s="7">
        <v>45692</v>
      </c>
      <c r="D7704" s="5">
        <v>12</v>
      </c>
    </row>
    <row r="7705" spans="1:4">
      <c r="A7705" s="4">
        <v>7704</v>
      </c>
      <c r="B7705" s="6">
        <v>17</v>
      </c>
      <c r="C7705" s="7">
        <v>45744</v>
      </c>
      <c r="D7705" s="5">
        <v>10</v>
      </c>
    </row>
    <row r="7706" spans="1:4">
      <c r="A7706" s="4">
        <v>7705</v>
      </c>
      <c r="B7706" s="6">
        <v>315</v>
      </c>
      <c r="C7706" s="7">
        <v>45716</v>
      </c>
      <c r="D7706" s="5">
        <v>11</v>
      </c>
    </row>
    <row r="7707" spans="1:4">
      <c r="A7707" s="4">
        <v>7706</v>
      </c>
      <c r="B7707" s="6">
        <v>3</v>
      </c>
      <c r="C7707" s="7">
        <v>45696</v>
      </c>
      <c r="D7707" s="5">
        <v>9</v>
      </c>
    </row>
    <row r="7708" spans="1:4">
      <c r="A7708" s="4">
        <v>7707</v>
      </c>
      <c r="B7708" s="6">
        <v>136</v>
      </c>
      <c r="C7708" s="7">
        <v>45821</v>
      </c>
      <c r="D7708" s="5">
        <v>4</v>
      </c>
    </row>
    <row r="7709" spans="1:4">
      <c r="A7709" s="4">
        <v>7708</v>
      </c>
      <c r="B7709" s="6">
        <v>206</v>
      </c>
      <c r="C7709" s="7">
        <v>45713</v>
      </c>
      <c r="D7709" s="5">
        <v>12</v>
      </c>
    </row>
    <row r="7710" spans="1:4">
      <c r="A7710" s="4">
        <v>7709</v>
      </c>
      <c r="B7710" s="6">
        <v>270</v>
      </c>
      <c r="C7710" s="7">
        <v>45666</v>
      </c>
      <c r="D7710" s="5">
        <v>8</v>
      </c>
    </row>
    <row r="7711" spans="1:4">
      <c r="A7711" s="4">
        <v>7710</v>
      </c>
      <c r="B7711" s="6">
        <v>293</v>
      </c>
      <c r="C7711" s="7">
        <v>45788</v>
      </c>
      <c r="D7711" s="5">
        <v>7</v>
      </c>
    </row>
    <row r="7712" spans="1:4">
      <c r="A7712" s="4">
        <v>7711</v>
      </c>
      <c r="B7712" s="6">
        <v>41</v>
      </c>
      <c r="C7712" s="7">
        <v>45786</v>
      </c>
      <c r="D7712" s="5">
        <v>11</v>
      </c>
    </row>
    <row r="7713" spans="1:4">
      <c r="A7713" s="4">
        <v>7712</v>
      </c>
      <c r="B7713" s="6">
        <v>35</v>
      </c>
      <c r="C7713" s="7">
        <v>45750</v>
      </c>
      <c r="D7713" s="5">
        <v>8</v>
      </c>
    </row>
    <row r="7714" spans="1:4">
      <c r="A7714" s="4">
        <v>7713</v>
      </c>
      <c r="B7714" s="6">
        <v>72</v>
      </c>
      <c r="C7714" s="7">
        <v>45733</v>
      </c>
      <c r="D7714" s="5">
        <v>6</v>
      </c>
    </row>
    <row r="7715" spans="1:4">
      <c r="A7715" s="4">
        <v>7714</v>
      </c>
      <c r="B7715" s="6">
        <v>184</v>
      </c>
      <c r="C7715" s="7">
        <v>45665</v>
      </c>
      <c r="D7715" s="5">
        <v>4</v>
      </c>
    </row>
    <row r="7716" spans="1:4">
      <c r="A7716" s="4">
        <v>7715</v>
      </c>
      <c r="B7716" s="6">
        <v>314</v>
      </c>
      <c r="C7716" s="7">
        <v>45818</v>
      </c>
      <c r="D7716" s="5">
        <v>5</v>
      </c>
    </row>
    <row r="7717" spans="1:4">
      <c r="A7717" s="4">
        <v>7716</v>
      </c>
      <c r="B7717" s="6">
        <v>398</v>
      </c>
      <c r="C7717" s="7">
        <v>45682</v>
      </c>
      <c r="D7717" s="5">
        <v>12</v>
      </c>
    </row>
    <row r="7718" spans="1:4">
      <c r="A7718" s="4">
        <v>7717</v>
      </c>
      <c r="B7718" s="6">
        <v>5</v>
      </c>
      <c r="C7718" s="7">
        <v>45811</v>
      </c>
      <c r="D7718" s="5">
        <v>8</v>
      </c>
    </row>
    <row r="7719" spans="1:4">
      <c r="A7719" s="4">
        <v>7718</v>
      </c>
      <c r="B7719" s="6">
        <v>332</v>
      </c>
      <c r="C7719" s="7">
        <v>45708</v>
      </c>
      <c r="D7719" s="5">
        <v>4</v>
      </c>
    </row>
    <row r="7720" spans="1:4">
      <c r="A7720" s="4">
        <v>7719</v>
      </c>
      <c r="B7720" s="6">
        <v>380</v>
      </c>
      <c r="C7720" s="7">
        <v>45670</v>
      </c>
      <c r="D7720" s="5">
        <v>11</v>
      </c>
    </row>
    <row r="7721" spans="1:4">
      <c r="A7721" s="4">
        <v>7720</v>
      </c>
      <c r="B7721" s="6">
        <v>271</v>
      </c>
      <c r="C7721" s="7">
        <v>45815</v>
      </c>
      <c r="D7721" s="5">
        <v>5</v>
      </c>
    </row>
    <row r="7722" spans="1:4">
      <c r="A7722" s="4">
        <v>7721</v>
      </c>
      <c r="B7722" s="6">
        <v>296</v>
      </c>
      <c r="C7722" s="7">
        <v>45823</v>
      </c>
      <c r="D7722" s="5">
        <v>10</v>
      </c>
    </row>
    <row r="7723" spans="1:4">
      <c r="A7723" s="4">
        <v>7722</v>
      </c>
      <c r="B7723" s="6">
        <v>356</v>
      </c>
      <c r="C7723" s="7">
        <v>45685</v>
      </c>
      <c r="D7723" s="5">
        <v>7</v>
      </c>
    </row>
    <row r="7724" spans="1:4">
      <c r="A7724" s="4">
        <v>7723</v>
      </c>
      <c r="B7724" s="6">
        <v>395</v>
      </c>
      <c r="C7724" s="7">
        <v>45658</v>
      </c>
      <c r="D7724" s="5">
        <v>7</v>
      </c>
    </row>
    <row r="7725" spans="1:4">
      <c r="A7725" s="4">
        <v>7724</v>
      </c>
      <c r="B7725" s="6">
        <v>210</v>
      </c>
      <c r="C7725" s="7">
        <v>45786</v>
      </c>
      <c r="D7725" s="5">
        <v>6</v>
      </c>
    </row>
    <row r="7726" spans="1:4">
      <c r="A7726" s="4">
        <v>7725</v>
      </c>
      <c r="B7726" s="6">
        <v>53</v>
      </c>
      <c r="C7726" s="7">
        <v>45764</v>
      </c>
      <c r="D7726" s="5">
        <v>6</v>
      </c>
    </row>
    <row r="7727" spans="1:4">
      <c r="A7727" s="4">
        <v>7726</v>
      </c>
      <c r="B7727" s="6">
        <v>168</v>
      </c>
      <c r="C7727" s="7">
        <v>45737</v>
      </c>
      <c r="D7727" s="5">
        <v>10</v>
      </c>
    </row>
    <row r="7728" spans="1:4">
      <c r="A7728" s="4">
        <v>7727</v>
      </c>
      <c r="B7728" s="6">
        <v>204</v>
      </c>
      <c r="C7728" s="7">
        <v>45819</v>
      </c>
      <c r="D7728" s="5">
        <v>7</v>
      </c>
    </row>
    <row r="7729" spans="1:4">
      <c r="A7729" s="4">
        <v>7728</v>
      </c>
      <c r="B7729" s="6">
        <v>349</v>
      </c>
      <c r="C7729" s="7">
        <v>45745</v>
      </c>
      <c r="D7729" s="5">
        <v>4</v>
      </c>
    </row>
    <row r="7730" spans="1:4">
      <c r="A7730" s="4">
        <v>7729</v>
      </c>
      <c r="B7730" s="6">
        <v>69</v>
      </c>
      <c r="C7730" s="7">
        <v>45804</v>
      </c>
      <c r="D7730" s="5">
        <v>5</v>
      </c>
    </row>
    <row r="7731" spans="1:4">
      <c r="A7731" s="4">
        <v>7730</v>
      </c>
      <c r="B7731" s="6">
        <v>118</v>
      </c>
      <c r="C7731" s="7">
        <v>45760</v>
      </c>
      <c r="D7731" s="5">
        <v>10</v>
      </c>
    </row>
    <row r="7732" spans="1:4">
      <c r="A7732" s="4">
        <v>7731</v>
      </c>
      <c r="B7732" s="6">
        <v>296</v>
      </c>
      <c r="C7732" s="7">
        <v>45684</v>
      </c>
      <c r="D7732" s="5">
        <v>8</v>
      </c>
    </row>
    <row r="7733" spans="1:4">
      <c r="A7733" s="4">
        <v>7732</v>
      </c>
      <c r="B7733" s="6">
        <v>159</v>
      </c>
      <c r="C7733" s="7">
        <v>45783</v>
      </c>
      <c r="D7733" s="5">
        <v>11</v>
      </c>
    </row>
    <row r="7734" spans="1:4">
      <c r="A7734" s="4">
        <v>7733</v>
      </c>
      <c r="B7734" s="6">
        <v>247</v>
      </c>
      <c r="C7734" s="7">
        <v>45821</v>
      </c>
      <c r="D7734" s="5">
        <v>7</v>
      </c>
    </row>
    <row r="7735" spans="1:4">
      <c r="A7735" s="4">
        <v>7734</v>
      </c>
      <c r="B7735" s="6">
        <v>300</v>
      </c>
      <c r="C7735" s="7">
        <v>45788</v>
      </c>
      <c r="D7735" s="5">
        <v>8</v>
      </c>
    </row>
    <row r="7736" spans="1:4">
      <c r="A7736" s="4">
        <v>7735</v>
      </c>
      <c r="B7736" s="6">
        <v>384</v>
      </c>
      <c r="C7736" s="7">
        <v>45755</v>
      </c>
      <c r="D7736" s="5">
        <v>9</v>
      </c>
    </row>
    <row r="7737" spans="1:4">
      <c r="A7737" s="4">
        <v>7736</v>
      </c>
      <c r="B7737" s="6">
        <v>87</v>
      </c>
      <c r="C7737" s="7">
        <v>45814</v>
      </c>
      <c r="D7737" s="5">
        <v>7</v>
      </c>
    </row>
    <row r="7738" spans="1:4">
      <c r="A7738" s="4">
        <v>7737</v>
      </c>
      <c r="B7738" s="6">
        <v>216</v>
      </c>
      <c r="C7738" s="7">
        <v>45807</v>
      </c>
      <c r="D7738" s="5">
        <v>12</v>
      </c>
    </row>
    <row r="7739" spans="1:4">
      <c r="A7739" s="4">
        <v>7738</v>
      </c>
      <c r="B7739" s="6">
        <v>325</v>
      </c>
      <c r="C7739" s="7">
        <v>45764</v>
      </c>
      <c r="D7739" s="5">
        <v>6</v>
      </c>
    </row>
    <row r="7740" spans="1:4">
      <c r="A7740" s="4">
        <v>7739</v>
      </c>
      <c r="B7740" s="6">
        <v>255</v>
      </c>
      <c r="C7740" s="7">
        <v>45838</v>
      </c>
      <c r="D7740" s="5">
        <v>12</v>
      </c>
    </row>
    <row r="7741" spans="1:4">
      <c r="A7741" s="4">
        <v>7740</v>
      </c>
      <c r="B7741" s="6">
        <v>254</v>
      </c>
      <c r="C7741" s="7">
        <v>45834</v>
      </c>
      <c r="D7741" s="5">
        <v>10</v>
      </c>
    </row>
    <row r="7742" spans="1:4">
      <c r="A7742" s="4">
        <v>7741</v>
      </c>
      <c r="B7742" s="6">
        <v>166</v>
      </c>
      <c r="C7742" s="7">
        <v>45680</v>
      </c>
      <c r="D7742" s="5">
        <v>11</v>
      </c>
    </row>
    <row r="7743" spans="1:4">
      <c r="A7743" s="4">
        <v>7742</v>
      </c>
      <c r="B7743" s="6">
        <v>82</v>
      </c>
      <c r="C7743" s="7">
        <v>45792</v>
      </c>
      <c r="D7743" s="5">
        <v>9</v>
      </c>
    </row>
    <row r="7744" spans="1:4">
      <c r="A7744" s="4">
        <v>7743</v>
      </c>
      <c r="B7744" s="6">
        <v>104</v>
      </c>
      <c r="C7744" s="7">
        <v>45824</v>
      </c>
      <c r="D7744" s="5">
        <v>4</v>
      </c>
    </row>
    <row r="7745" spans="1:4">
      <c r="A7745" s="4">
        <v>7744</v>
      </c>
      <c r="B7745" s="6">
        <v>33</v>
      </c>
      <c r="C7745" s="7">
        <v>45704</v>
      </c>
      <c r="D7745" s="5">
        <v>12</v>
      </c>
    </row>
    <row r="7746" spans="1:4">
      <c r="A7746" s="4">
        <v>7745</v>
      </c>
      <c r="B7746" s="6">
        <v>255</v>
      </c>
      <c r="C7746" s="7">
        <v>45816</v>
      </c>
      <c r="D7746" s="5">
        <v>8</v>
      </c>
    </row>
    <row r="7747" spans="1:4">
      <c r="A7747" s="4">
        <v>7746</v>
      </c>
      <c r="B7747" s="6">
        <v>33</v>
      </c>
      <c r="C7747" s="7">
        <v>45763</v>
      </c>
      <c r="D7747" s="5">
        <v>7</v>
      </c>
    </row>
    <row r="7748" spans="1:4">
      <c r="A7748" s="4">
        <v>7747</v>
      </c>
      <c r="B7748" s="6">
        <v>166</v>
      </c>
      <c r="C7748" s="7">
        <v>45694</v>
      </c>
      <c r="D7748" s="5">
        <v>11</v>
      </c>
    </row>
    <row r="7749" spans="1:4">
      <c r="A7749" s="4">
        <v>7748</v>
      </c>
      <c r="B7749" s="6">
        <v>233</v>
      </c>
      <c r="C7749" s="7">
        <v>45728</v>
      </c>
      <c r="D7749" s="5">
        <v>8</v>
      </c>
    </row>
    <row r="7750" spans="1:4">
      <c r="A7750" s="4">
        <v>7749</v>
      </c>
      <c r="B7750" s="6">
        <v>127</v>
      </c>
      <c r="C7750" s="7">
        <v>45691</v>
      </c>
      <c r="D7750" s="5">
        <v>6</v>
      </c>
    </row>
    <row r="7751" spans="1:4">
      <c r="A7751" s="4">
        <v>7750</v>
      </c>
      <c r="B7751" s="6">
        <v>138</v>
      </c>
      <c r="C7751" s="7">
        <v>45783</v>
      </c>
      <c r="D7751" s="5">
        <v>4</v>
      </c>
    </row>
    <row r="7752" spans="1:4">
      <c r="A7752" s="4">
        <v>7751</v>
      </c>
      <c r="B7752" s="6">
        <v>213</v>
      </c>
      <c r="C7752" s="7">
        <v>45733</v>
      </c>
      <c r="D7752" s="5">
        <v>5</v>
      </c>
    </row>
    <row r="7753" spans="1:4">
      <c r="A7753" s="4">
        <v>7752</v>
      </c>
      <c r="B7753" s="6">
        <v>159</v>
      </c>
      <c r="C7753" s="7">
        <v>45830</v>
      </c>
      <c r="D7753" s="5">
        <v>12</v>
      </c>
    </row>
    <row r="7754" spans="1:4">
      <c r="A7754" s="4">
        <v>7753</v>
      </c>
      <c r="B7754" s="6">
        <v>280</v>
      </c>
      <c r="C7754" s="7">
        <v>45760</v>
      </c>
      <c r="D7754" s="5">
        <v>8</v>
      </c>
    </row>
    <row r="7755" spans="1:4">
      <c r="A7755" s="4">
        <v>7754</v>
      </c>
      <c r="B7755" s="6">
        <v>362</v>
      </c>
      <c r="C7755" s="7">
        <v>45754</v>
      </c>
      <c r="D7755" s="5">
        <v>4</v>
      </c>
    </row>
    <row r="7756" spans="1:4">
      <c r="A7756" s="4">
        <v>7755</v>
      </c>
      <c r="B7756" s="6">
        <v>394</v>
      </c>
      <c r="C7756" s="7">
        <v>45705</v>
      </c>
      <c r="D7756" s="5">
        <v>11</v>
      </c>
    </row>
    <row r="7757" spans="1:4">
      <c r="A7757" s="4">
        <v>7756</v>
      </c>
      <c r="B7757" s="6">
        <v>145</v>
      </c>
      <c r="C7757" s="7">
        <v>45738</v>
      </c>
      <c r="D7757" s="5">
        <v>5</v>
      </c>
    </row>
    <row r="7758" spans="1:4">
      <c r="A7758" s="4">
        <v>7757</v>
      </c>
      <c r="B7758" s="6">
        <v>117</v>
      </c>
      <c r="C7758" s="7">
        <v>45729</v>
      </c>
      <c r="D7758" s="5">
        <v>10</v>
      </c>
    </row>
    <row r="7759" spans="1:4">
      <c r="A7759" s="4">
        <v>7758</v>
      </c>
      <c r="B7759" s="6">
        <v>264</v>
      </c>
      <c r="C7759" s="7">
        <v>45698</v>
      </c>
      <c r="D7759" s="5">
        <v>7</v>
      </c>
    </row>
    <row r="7760" spans="1:4">
      <c r="A7760" s="4">
        <v>7759</v>
      </c>
      <c r="B7760" s="6">
        <v>303</v>
      </c>
      <c r="C7760" s="7">
        <v>45727</v>
      </c>
      <c r="D7760" s="5">
        <v>7</v>
      </c>
    </row>
    <row r="7761" spans="1:4">
      <c r="A7761" s="4">
        <v>7760</v>
      </c>
      <c r="B7761" s="6">
        <v>373</v>
      </c>
      <c r="C7761" s="7">
        <v>45833</v>
      </c>
      <c r="D7761" s="5">
        <v>6</v>
      </c>
    </row>
    <row r="7762" spans="1:4">
      <c r="A7762" s="4">
        <v>7761</v>
      </c>
      <c r="B7762" s="6">
        <v>148</v>
      </c>
      <c r="C7762" s="7">
        <v>45797</v>
      </c>
      <c r="D7762" s="5">
        <v>6</v>
      </c>
    </row>
    <row r="7763" spans="1:4">
      <c r="A7763" s="4">
        <v>7762</v>
      </c>
      <c r="B7763" s="6">
        <v>365</v>
      </c>
      <c r="C7763" s="7">
        <v>45832</v>
      </c>
      <c r="D7763" s="5">
        <v>10</v>
      </c>
    </row>
    <row r="7764" spans="1:4">
      <c r="A7764" s="4">
        <v>7763</v>
      </c>
      <c r="B7764" s="6">
        <v>157</v>
      </c>
      <c r="C7764" s="7">
        <v>45800</v>
      </c>
      <c r="D7764" s="5">
        <v>7</v>
      </c>
    </row>
    <row r="7765" spans="1:4">
      <c r="A7765" s="4">
        <v>7764</v>
      </c>
      <c r="B7765" s="6">
        <v>244</v>
      </c>
      <c r="C7765" s="7">
        <v>45672</v>
      </c>
      <c r="D7765" s="5">
        <v>4</v>
      </c>
    </row>
    <row r="7766" spans="1:4">
      <c r="A7766" s="4">
        <v>7765</v>
      </c>
      <c r="B7766" s="6">
        <v>285</v>
      </c>
      <c r="C7766" s="7">
        <v>45775</v>
      </c>
      <c r="D7766" s="5">
        <v>5</v>
      </c>
    </row>
    <row r="7767" spans="1:4">
      <c r="A7767" s="4">
        <v>7766</v>
      </c>
      <c r="B7767" s="6">
        <v>142</v>
      </c>
      <c r="C7767" s="7">
        <v>45704</v>
      </c>
      <c r="D7767" s="5">
        <v>10</v>
      </c>
    </row>
    <row r="7768" spans="1:4">
      <c r="A7768" s="4">
        <v>7767</v>
      </c>
      <c r="B7768" s="6">
        <v>400</v>
      </c>
      <c r="C7768" s="7">
        <v>45803</v>
      </c>
      <c r="D7768" s="5">
        <v>8</v>
      </c>
    </row>
    <row r="7769" spans="1:4">
      <c r="A7769" s="4">
        <v>7768</v>
      </c>
      <c r="B7769" s="6">
        <v>87</v>
      </c>
      <c r="C7769" s="7">
        <v>45658</v>
      </c>
      <c r="D7769" s="5">
        <v>11</v>
      </c>
    </row>
    <row r="7770" spans="1:4">
      <c r="A7770" s="4">
        <v>7769</v>
      </c>
      <c r="B7770" s="6">
        <v>379</v>
      </c>
      <c r="C7770" s="7">
        <v>45768</v>
      </c>
      <c r="D7770" s="5">
        <v>7</v>
      </c>
    </row>
    <row r="7771" spans="1:4">
      <c r="A7771" s="4">
        <v>7770</v>
      </c>
      <c r="B7771" s="6">
        <v>164</v>
      </c>
      <c r="C7771" s="7">
        <v>45668</v>
      </c>
      <c r="D7771" s="5">
        <v>8</v>
      </c>
    </row>
    <row r="7772" spans="1:4">
      <c r="A7772" s="4">
        <v>7771</v>
      </c>
      <c r="B7772" s="6">
        <v>198</v>
      </c>
      <c r="C7772" s="7">
        <v>45827</v>
      </c>
      <c r="D7772" s="5">
        <v>9</v>
      </c>
    </row>
    <row r="7773" spans="1:4">
      <c r="A7773" s="4">
        <v>7772</v>
      </c>
      <c r="B7773" s="6">
        <v>307</v>
      </c>
      <c r="C7773" s="7">
        <v>45752</v>
      </c>
      <c r="D7773" s="5">
        <v>7</v>
      </c>
    </row>
    <row r="7774" spans="1:4">
      <c r="A7774" s="4">
        <v>7773</v>
      </c>
      <c r="B7774" s="6">
        <v>295</v>
      </c>
      <c r="C7774" s="7">
        <v>45809</v>
      </c>
      <c r="D7774" s="5">
        <v>12</v>
      </c>
    </row>
    <row r="7775" spans="1:4">
      <c r="A7775" s="4">
        <v>7774</v>
      </c>
      <c r="B7775" s="6">
        <v>147</v>
      </c>
      <c r="C7775" s="7">
        <v>45772</v>
      </c>
      <c r="D7775" s="5">
        <v>6</v>
      </c>
    </row>
    <row r="7776" spans="1:4">
      <c r="A7776" s="4">
        <v>7775</v>
      </c>
      <c r="B7776" s="6">
        <v>37</v>
      </c>
      <c r="C7776" s="7">
        <v>45751</v>
      </c>
      <c r="D7776" s="5">
        <v>12</v>
      </c>
    </row>
    <row r="7777" spans="1:4">
      <c r="A7777" s="4">
        <v>7776</v>
      </c>
      <c r="B7777" s="6">
        <v>136</v>
      </c>
      <c r="C7777" s="7">
        <v>45666</v>
      </c>
      <c r="D7777" s="5">
        <v>10</v>
      </c>
    </row>
    <row r="7778" spans="1:4">
      <c r="A7778" s="4">
        <v>7777</v>
      </c>
      <c r="B7778" s="6">
        <v>233</v>
      </c>
      <c r="C7778" s="7">
        <v>45797</v>
      </c>
      <c r="D7778" s="5">
        <v>11</v>
      </c>
    </row>
    <row r="7779" spans="1:4">
      <c r="A7779" s="4">
        <v>7778</v>
      </c>
      <c r="B7779" s="6">
        <v>85</v>
      </c>
      <c r="C7779" s="7">
        <v>45726</v>
      </c>
      <c r="D7779" s="5">
        <v>9</v>
      </c>
    </row>
    <row r="7780" spans="1:4">
      <c r="A7780" s="4">
        <v>7779</v>
      </c>
      <c r="B7780" s="6">
        <v>124</v>
      </c>
      <c r="C7780" s="7">
        <v>45800</v>
      </c>
      <c r="D7780" s="5">
        <v>4</v>
      </c>
    </row>
    <row r="7781" spans="1:4">
      <c r="A7781" s="4">
        <v>7780</v>
      </c>
      <c r="B7781" s="6">
        <v>54</v>
      </c>
      <c r="C7781" s="7">
        <v>45726</v>
      </c>
      <c r="D7781" s="5">
        <v>12</v>
      </c>
    </row>
    <row r="7782" spans="1:4">
      <c r="A7782" s="4">
        <v>7781</v>
      </c>
      <c r="B7782" s="6">
        <v>258</v>
      </c>
      <c r="C7782" s="7">
        <v>45691</v>
      </c>
      <c r="D7782" s="5">
        <v>8</v>
      </c>
    </row>
    <row r="7783" spans="1:4">
      <c r="A7783" s="4">
        <v>7782</v>
      </c>
      <c r="B7783" s="6">
        <v>40</v>
      </c>
      <c r="C7783" s="7">
        <v>45750</v>
      </c>
      <c r="D7783" s="5">
        <v>7</v>
      </c>
    </row>
    <row r="7784" spans="1:4">
      <c r="A7784" s="4">
        <v>7783</v>
      </c>
      <c r="B7784" s="6">
        <v>244</v>
      </c>
      <c r="C7784" s="7">
        <v>45727</v>
      </c>
      <c r="D7784" s="5">
        <v>11</v>
      </c>
    </row>
    <row r="7785" spans="1:4">
      <c r="A7785" s="4">
        <v>7784</v>
      </c>
      <c r="B7785" s="6">
        <v>161</v>
      </c>
      <c r="C7785" s="7">
        <v>45774</v>
      </c>
      <c r="D7785" s="5">
        <v>8</v>
      </c>
    </row>
    <row r="7786" spans="1:4">
      <c r="A7786" s="4">
        <v>7785</v>
      </c>
      <c r="B7786" s="6">
        <v>34</v>
      </c>
      <c r="C7786" s="7">
        <v>45808</v>
      </c>
      <c r="D7786" s="5">
        <v>6</v>
      </c>
    </row>
    <row r="7787" spans="1:4">
      <c r="A7787" s="4">
        <v>7786</v>
      </c>
      <c r="B7787" s="6">
        <v>257</v>
      </c>
      <c r="C7787" s="7">
        <v>45824</v>
      </c>
      <c r="D7787" s="5">
        <v>4</v>
      </c>
    </row>
    <row r="7788" spans="1:4">
      <c r="A7788" s="4">
        <v>7787</v>
      </c>
      <c r="B7788" s="6">
        <v>12</v>
      </c>
      <c r="C7788" s="7">
        <v>45696</v>
      </c>
      <c r="D7788" s="5">
        <v>5</v>
      </c>
    </row>
    <row r="7789" spans="1:4">
      <c r="A7789" s="4">
        <v>7788</v>
      </c>
      <c r="B7789" s="6">
        <v>342</v>
      </c>
      <c r="C7789" s="7">
        <v>45686</v>
      </c>
      <c r="D7789" s="5">
        <v>12</v>
      </c>
    </row>
    <row r="7790" spans="1:4">
      <c r="A7790" s="4">
        <v>7789</v>
      </c>
      <c r="B7790" s="6">
        <v>174</v>
      </c>
      <c r="C7790" s="7">
        <v>45684</v>
      </c>
      <c r="D7790" s="5">
        <v>8</v>
      </c>
    </row>
    <row r="7791" spans="1:4">
      <c r="A7791" s="4">
        <v>7790</v>
      </c>
      <c r="B7791" s="6">
        <v>351</v>
      </c>
      <c r="C7791" s="7">
        <v>45662</v>
      </c>
      <c r="D7791" s="5">
        <v>4</v>
      </c>
    </row>
    <row r="7792" spans="1:4">
      <c r="A7792" s="4">
        <v>7791</v>
      </c>
      <c r="B7792" s="6">
        <v>1</v>
      </c>
      <c r="C7792" s="7">
        <v>45695</v>
      </c>
      <c r="D7792" s="5">
        <v>11</v>
      </c>
    </row>
    <row r="7793" spans="1:4">
      <c r="A7793" s="4">
        <v>7792</v>
      </c>
      <c r="B7793" s="6">
        <v>195</v>
      </c>
      <c r="C7793" s="7">
        <v>45747</v>
      </c>
      <c r="D7793" s="5">
        <v>5</v>
      </c>
    </row>
    <row r="7794" spans="1:4">
      <c r="A7794" s="4">
        <v>7793</v>
      </c>
      <c r="B7794" s="6">
        <v>99</v>
      </c>
      <c r="C7794" s="7">
        <v>45669</v>
      </c>
      <c r="D7794" s="5">
        <v>10</v>
      </c>
    </row>
    <row r="7795" spans="1:4">
      <c r="A7795" s="4">
        <v>7794</v>
      </c>
      <c r="B7795" s="6">
        <v>232</v>
      </c>
      <c r="C7795" s="7">
        <v>45820</v>
      </c>
      <c r="D7795" s="5">
        <v>7</v>
      </c>
    </row>
    <row r="7796" spans="1:4">
      <c r="A7796" s="4">
        <v>7795</v>
      </c>
      <c r="B7796" s="6">
        <v>122</v>
      </c>
      <c r="C7796" s="7">
        <v>45725</v>
      </c>
      <c r="D7796" s="5">
        <v>7</v>
      </c>
    </row>
    <row r="7797" spans="1:4">
      <c r="A7797" s="4">
        <v>7796</v>
      </c>
      <c r="B7797" s="6">
        <v>181</v>
      </c>
      <c r="C7797" s="7">
        <v>45702</v>
      </c>
      <c r="D7797" s="5">
        <v>6</v>
      </c>
    </row>
    <row r="7798" spans="1:4">
      <c r="A7798" s="4">
        <v>7797</v>
      </c>
      <c r="B7798" s="6">
        <v>39</v>
      </c>
      <c r="C7798" s="7">
        <v>45719</v>
      </c>
      <c r="D7798" s="5">
        <v>6</v>
      </c>
    </row>
    <row r="7799" spans="1:4">
      <c r="A7799" s="4">
        <v>7798</v>
      </c>
      <c r="B7799" s="6">
        <v>354</v>
      </c>
      <c r="C7799" s="7">
        <v>45824</v>
      </c>
      <c r="D7799" s="5">
        <v>10</v>
      </c>
    </row>
    <row r="7800" spans="1:4">
      <c r="A7800" s="4">
        <v>7799</v>
      </c>
      <c r="B7800" s="6">
        <v>72</v>
      </c>
      <c r="C7800" s="7">
        <v>45672</v>
      </c>
      <c r="D7800" s="5">
        <v>7</v>
      </c>
    </row>
    <row r="7801" spans="1:4">
      <c r="A7801" s="4">
        <v>7800</v>
      </c>
      <c r="B7801" s="6">
        <v>312</v>
      </c>
      <c r="C7801" s="7">
        <v>45815</v>
      </c>
      <c r="D7801" s="5">
        <v>4</v>
      </c>
    </row>
    <row r="7802" spans="1:4">
      <c r="A7802" s="4">
        <v>7801</v>
      </c>
      <c r="B7802" s="6">
        <v>384</v>
      </c>
      <c r="C7802" s="7">
        <v>45735</v>
      </c>
      <c r="D7802" s="5">
        <v>5</v>
      </c>
    </row>
    <row r="7803" spans="1:4">
      <c r="A7803" s="4">
        <v>7802</v>
      </c>
      <c r="B7803" s="6">
        <v>360</v>
      </c>
      <c r="C7803" s="7">
        <v>45829</v>
      </c>
      <c r="D7803" s="5">
        <v>10</v>
      </c>
    </row>
    <row r="7804" spans="1:4">
      <c r="A7804" s="4">
        <v>7803</v>
      </c>
      <c r="B7804" s="6">
        <v>348</v>
      </c>
      <c r="C7804" s="7">
        <v>45684</v>
      </c>
      <c r="D7804" s="5">
        <v>8</v>
      </c>
    </row>
    <row r="7805" spans="1:4">
      <c r="A7805" s="4">
        <v>7804</v>
      </c>
      <c r="B7805" s="6">
        <v>73</v>
      </c>
      <c r="C7805" s="7">
        <v>45704</v>
      </c>
      <c r="D7805" s="5">
        <v>11</v>
      </c>
    </row>
    <row r="7806" spans="1:4">
      <c r="A7806" s="4">
        <v>7805</v>
      </c>
      <c r="B7806" s="6">
        <v>189</v>
      </c>
      <c r="C7806" s="7">
        <v>45799</v>
      </c>
      <c r="D7806" s="5">
        <v>7</v>
      </c>
    </row>
    <row r="7807" spans="1:4">
      <c r="A7807" s="4">
        <v>7806</v>
      </c>
      <c r="B7807" s="6">
        <v>125</v>
      </c>
      <c r="C7807" s="7">
        <v>45765</v>
      </c>
      <c r="D7807" s="5">
        <v>8</v>
      </c>
    </row>
    <row r="7808" spans="1:4">
      <c r="A7808" s="4">
        <v>7807</v>
      </c>
      <c r="B7808" s="6">
        <v>308</v>
      </c>
      <c r="C7808" s="7">
        <v>45701</v>
      </c>
      <c r="D7808" s="5">
        <v>9</v>
      </c>
    </row>
    <row r="7809" spans="1:4">
      <c r="A7809" s="4">
        <v>7808</v>
      </c>
      <c r="B7809" s="6">
        <v>36</v>
      </c>
      <c r="C7809" s="7">
        <v>45709</v>
      </c>
      <c r="D7809" s="5">
        <v>7</v>
      </c>
    </row>
    <row r="7810" spans="1:4">
      <c r="A7810" s="4">
        <v>7809</v>
      </c>
      <c r="B7810" s="6">
        <v>23</v>
      </c>
      <c r="C7810" s="7">
        <v>45809</v>
      </c>
      <c r="D7810" s="5">
        <v>12</v>
      </c>
    </row>
    <row r="7811" spans="1:4">
      <c r="A7811" s="4">
        <v>7810</v>
      </c>
      <c r="B7811" s="6">
        <v>362</v>
      </c>
      <c r="C7811" s="7">
        <v>45807</v>
      </c>
      <c r="D7811" s="5">
        <v>6</v>
      </c>
    </row>
    <row r="7812" spans="1:4">
      <c r="A7812" s="4">
        <v>7811</v>
      </c>
      <c r="B7812" s="6">
        <v>297</v>
      </c>
      <c r="C7812" s="7">
        <v>45724</v>
      </c>
      <c r="D7812" s="5">
        <v>12</v>
      </c>
    </row>
    <row r="7813" spans="1:4">
      <c r="A7813" s="4">
        <v>7812</v>
      </c>
      <c r="B7813" s="6">
        <v>352</v>
      </c>
      <c r="C7813" s="7">
        <v>45745</v>
      </c>
      <c r="D7813" s="5">
        <v>10</v>
      </c>
    </row>
    <row r="7814" spans="1:4">
      <c r="A7814" s="4">
        <v>7813</v>
      </c>
      <c r="B7814" s="6">
        <v>201</v>
      </c>
      <c r="C7814" s="7">
        <v>45683</v>
      </c>
      <c r="D7814" s="5">
        <v>11</v>
      </c>
    </row>
    <row r="7815" spans="1:4">
      <c r="A7815" s="4">
        <v>7814</v>
      </c>
      <c r="B7815" s="6">
        <v>98</v>
      </c>
      <c r="C7815" s="7">
        <v>45714</v>
      </c>
      <c r="D7815" s="5">
        <v>9</v>
      </c>
    </row>
    <row r="7816" spans="1:4">
      <c r="A7816" s="4">
        <v>7815</v>
      </c>
      <c r="B7816" s="6">
        <v>319</v>
      </c>
      <c r="C7816" s="7">
        <v>45799</v>
      </c>
      <c r="D7816" s="5">
        <v>4</v>
      </c>
    </row>
    <row r="7817" spans="1:4">
      <c r="A7817" s="4">
        <v>7816</v>
      </c>
      <c r="B7817" s="6">
        <v>393</v>
      </c>
      <c r="C7817" s="7">
        <v>45834</v>
      </c>
      <c r="D7817" s="5">
        <v>12</v>
      </c>
    </row>
    <row r="7818" spans="1:4">
      <c r="A7818" s="4">
        <v>7817</v>
      </c>
      <c r="B7818" s="6">
        <v>386</v>
      </c>
      <c r="C7818" s="7">
        <v>45811</v>
      </c>
      <c r="D7818" s="5">
        <v>8</v>
      </c>
    </row>
    <row r="7819" spans="1:4">
      <c r="A7819" s="4">
        <v>7818</v>
      </c>
      <c r="B7819" s="6">
        <v>220</v>
      </c>
      <c r="C7819" s="7">
        <v>45682</v>
      </c>
      <c r="D7819" s="5">
        <v>7</v>
      </c>
    </row>
    <row r="7820" spans="1:4">
      <c r="A7820" s="4">
        <v>7819</v>
      </c>
      <c r="B7820" s="6">
        <v>69</v>
      </c>
      <c r="C7820" s="7">
        <v>45761</v>
      </c>
      <c r="D7820" s="5">
        <v>11</v>
      </c>
    </row>
    <row r="7821" spans="1:4">
      <c r="A7821" s="4">
        <v>7820</v>
      </c>
      <c r="B7821" s="6">
        <v>108</v>
      </c>
      <c r="C7821" s="7">
        <v>45712</v>
      </c>
      <c r="D7821" s="5">
        <v>8</v>
      </c>
    </row>
    <row r="7822" spans="1:4">
      <c r="A7822" s="4">
        <v>7821</v>
      </c>
      <c r="B7822" s="6">
        <v>92</v>
      </c>
      <c r="C7822" s="7">
        <v>45726</v>
      </c>
      <c r="D7822" s="5">
        <v>6</v>
      </c>
    </row>
    <row r="7823" spans="1:4">
      <c r="A7823" s="4">
        <v>7822</v>
      </c>
      <c r="B7823" s="6">
        <v>79</v>
      </c>
      <c r="C7823" s="7">
        <v>45766</v>
      </c>
      <c r="D7823" s="5">
        <v>4</v>
      </c>
    </row>
    <row r="7824" spans="1:4">
      <c r="A7824" s="4">
        <v>7823</v>
      </c>
      <c r="B7824" s="6">
        <v>206</v>
      </c>
      <c r="C7824" s="7">
        <v>45807</v>
      </c>
      <c r="D7824" s="5">
        <v>5</v>
      </c>
    </row>
    <row r="7825" spans="1:4">
      <c r="A7825" s="4">
        <v>7824</v>
      </c>
      <c r="B7825" s="6">
        <v>225</v>
      </c>
      <c r="C7825" s="7">
        <v>45825</v>
      </c>
      <c r="D7825" s="5">
        <v>12</v>
      </c>
    </row>
    <row r="7826" spans="1:4">
      <c r="A7826" s="4">
        <v>7825</v>
      </c>
      <c r="B7826" s="6">
        <v>179</v>
      </c>
      <c r="C7826" s="7">
        <v>45727</v>
      </c>
      <c r="D7826" s="5">
        <v>8</v>
      </c>
    </row>
    <row r="7827" spans="1:4">
      <c r="A7827" s="4">
        <v>7826</v>
      </c>
      <c r="B7827" s="6">
        <v>167</v>
      </c>
      <c r="C7827" s="7">
        <v>45689</v>
      </c>
      <c r="D7827" s="5">
        <v>4</v>
      </c>
    </row>
    <row r="7828" spans="1:4">
      <c r="A7828" s="4">
        <v>7827</v>
      </c>
      <c r="B7828" s="6">
        <v>348</v>
      </c>
      <c r="C7828" s="7">
        <v>45705</v>
      </c>
      <c r="D7828" s="5">
        <v>11</v>
      </c>
    </row>
    <row r="7829" spans="1:4">
      <c r="A7829" s="4">
        <v>7828</v>
      </c>
      <c r="B7829" s="6">
        <v>112</v>
      </c>
      <c r="C7829" s="7">
        <v>45789</v>
      </c>
      <c r="D7829" s="5">
        <v>5</v>
      </c>
    </row>
    <row r="7830" spans="1:4">
      <c r="A7830" s="4">
        <v>7829</v>
      </c>
      <c r="B7830" s="6">
        <v>223</v>
      </c>
      <c r="C7830" s="7">
        <v>45726</v>
      </c>
      <c r="D7830" s="5">
        <v>10</v>
      </c>
    </row>
    <row r="7831" spans="1:4">
      <c r="A7831" s="4">
        <v>7830</v>
      </c>
      <c r="B7831" s="6">
        <v>232</v>
      </c>
      <c r="C7831" s="7">
        <v>45788</v>
      </c>
      <c r="D7831" s="5">
        <v>7</v>
      </c>
    </row>
    <row r="7832" spans="1:4">
      <c r="A7832" s="4">
        <v>7831</v>
      </c>
      <c r="B7832" s="6">
        <v>218</v>
      </c>
      <c r="C7832" s="7">
        <v>45717</v>
      </c>
      <c r="D7832" s="5">
        <v>7</v>
      </c>
    </row>
    <row r="7833" spans="1:4">
      <c r="A7833" s="4">
        <v>7832</v>
      </c>
      <c r="B7833" s="6">
        <v>243</v>
      </c>
      <c r="C7833" s="7">
        <v>45832</v>
      </c>
      <c r="D7833" s="5">
        <v>6</v>
      </c>
    </row>
    <row r="7834" spans="1:4">
      <c r="A7834" s="4">
        <v>7833</v>
      </c>
      <c r="B7834" s="6">
        <v>168</v>
      </c>
      <c r="C7834" s="7">
        <v>45794</v>
      </c>
      <c r="D7834" s="5">
        <v>6</v>
      </c>
    </row>
    <row r="7835" spans="1:4">
      <c r="A7835" s="4">
        <v>7834</v>
      </c>
      <c r="B7835" s="6">
        <v>20</v>
      </c>
      <c r="C7835" s="7">
        <v>45691</v>
      </c>
      <c r="D7835" s="5">
        <v>10</v>
      </c>
    </row>
    <row r="7836" spans="1:4">
      <c r="A7836" s="4">
        <v>7835</v>
      </c>
      <c r="B7836" s="6">
        <v>8</v>
      </c>
      <c r="C7836" s="7">
        <v>45752</v>
      </c>
      <c r="D7836" s="5">
        <v>7</v>
      </c>
    </row>
    <row r="7837" spans="1:4">
      <c r="A7837" s="4">
        <v>7836</v>
      </c>
      <c r="B7837" s="6">
        <v>232</v>
      </c>
      <c r="C7837" s="7">
        <v>45750</v>
      </c>
      <c r="D7837" s="5">
        <v>4</v>
      </c>
    </row>
    <row r="7838" spans="1:4">
      <c r="A7838" s="4">
        <v>7837</v>
      </c>
      <c r="B7838" s="6">
        <v>78</v>
      </c>
      <c r="C7838" s="7">
        <v>45835</v>
      </c>
      <c r="D7838" s="5">
        <v>5</v>
      </c>
    </row>
    <row r="7839" spans="1:4">
      <c r="A7839" s="4">
        <v>7838</v>
      </c>
      <c r="B7839" s="6">
        <v>102</v>
      </c>
      <c r="C7839" s="7">
        <v>45776</v>
      </c>
      <c r="D7839" s="5">
        <v>10</v>
      </c>
    </row>
    <row r="7840" spans="1:4">
      <c r="A7840" s="4">
        <v>7839</v>
      </c>
      <c r="B7840" s="6">
        <v>372</v>
      </c>
      <c r="C7840" s="7">
        <v>45673</v>
      </c>
      <c r="D7840" s="5">
        <v>8</v>
      </c>
    </row>
    <row r="7841" spans="1:4">
      <c r="A7841" s="4">
        <v>7840</v>
      </c>
      <c r="B7841" s="6">
        <v>48</v>
      </c>
      <c r="C7841" s="7">
        <v>45831</v>
      </c>
      <c r="D7841" s="5">
        <v>11</v>
      </c>
    </row>
    <row r="7842" spans="1:4">
      <c r="A7842" s="4">
        <v>7841</v>
      </c>
      <c r="B7842" s="6">
        <v>229</v>
      </c>
      <c r="C7842" s="7">
        <v>45722</v>
      </c>
      <c r="D7842" s="5">
        <v>7</v>
      </c>
    </row>
    <row r="7843" spans="1:4">
      <c r="A7843" s="4">
        <v>7842</v>
      </c>
      <c r="B7843" s="6">
        <v>379</v>
      </c>
      <c r="C7843" s="7">
        <v>45770</v>
      </c>
      <c r="D7843" s="5">
        <v>8</v>
      </c>
    </row>
    <row r="7844" spans="1:4">
      <c r="A7844" s="4">
        <v>7843</v>
      </c>
      <c r="B7844" s="6">
        <v>19</v>
      </c>
      <c r="C7844" s="7">
        <v>45662</v>
      </c>
      <c r="D7844" s="5">
        <v>9</v>
      </c>
    </row>
    <row r="7845" spans="1:4">
      <c r="A7845" s="4">
        <v>7844</v>
      </c>
      <c r="B7845" s="6">
        <v>327</v>
      </c>
      <c r="C7845" s="7">
        <v>45795</v>
      </c>
      <c r="D7845" s="5">
        <v>7</v>
      </c>
    </row>
    <row r="7846" spans="1:4">
      <c r="A7846" s="4">
        <v>7845</v>
      </c>
      <c r="B7846" s="6">
        <v>196</v>
      </c>
      <c r="C7846" s="7">
        <v>45680</v>
      </c>
      <c r="D7846" s="5">
        <v>12</v>
      </c>
    </row>
    <row r="7847" spans="1:4">
      <c r="A7847" s="4">
        <v>7846</v>
      </c>
      <c r="B7847" s="6">
        <v>77</v>
      </c>
      <c r="C7847" s="7">
        <v>45813</v>
      </c>
      <c r="D7847" s="5">
        <v>6</v>
      </c>
    </row>
    <row r="7848" spans="1:4">
      <c r="A7848" s="4">
        <v>7847</v>
      </c>
      <c r="B7848" s="6">
        <v>13</v>
      </c>
      <c r="C7848" s="7">
        <v>45690</v>
      </c>
      <c r="D7848" s="5">
        <v>12</v>
      </c>
    </row>
    <row r="7849" spans="1:4">
      <c r="A7849" s="4">
        <v>7848</v>
      </c>
      <c r="B7849" s="6">
        <v>124</v>
      </c>
      <c r="C7849" s="7">
        <v>45838</v>
      </c>
      <c r="D7849" s="5">
        <v>10</v>
      </c>
    </row>
    <row r="7850" spans="1:4">
      <c r="A7850" s="4">
        <v>7849</v>
      </c>
      <c r="B7850" s="6">
        <v>103</v>
      </c>
      <c r="C7850" s="7">
        <v>45837</v>
      </c>
      <c r="D7850" s="5">
        <v>11</v>
      </c>
    </row>
    <row r="7851" spans="1:4">
      <c r="A7851" s="4">
        <v>7850</v>
      </c>
      <c r="B7851" s="6">
        <v>62</v>
      </c>
      <c r="C7851" s="7">
        <v>45727</v>
      </c>
      <c r="D7851" s="5">
        <v>9</v>
      </c>
    </row>
    <row r="7852" spans="1:4">
      <c r="A7852" s="4">
        <v>7851</v>
      </c>
      <c r="B7852" s="6">
        <v>109</v>
      </c>
      <c r="C7852" s="7">
        <v>45670</v>
      </c>
      <c r="D7852" s="5">
        <v>4</v>
      </c>
    </row>
    <row r="7853" spans="1:4">
      <c r="A7853" s="4">
        <v>7852</v>
      </c>
      <c r="B7853" s="6">
        <v>245</v>
      </c>
      <c r="C7853" s="7">
        <v>45784</v>
      </c>
      <c r="D7853" s="5">
        <v>12</v>
      </c>
    </row>
    <row r="7854" spans="1:4">
      <c r="A7854" s="4">
        <v>7853</v>
      </c>
      <c r="B7854" s="6">
        <v>243</v>
      </c>
      <c r="C7854" s="7">
        <v>45705</v>
      </c>
      <c r="D7854" s="5">
        <v>8</v>
      </c>
    </row>
    <row r="7855" spans="1:4">
      <c r="A7855" s="4">
        <v>7854</v>
      </c>
      <c r="B7855" s="6">
        <v>58</v>
      </c>
      <c r="C7855" s="7">
        <v>45692</v>
      </c>
      <c r="D7855" s="5">
        <v>7</v>
      </c>
    </row>
    <row r="7856" spans="1:4">
      <c r="A7856" s="4">
        <v>7855</v>
      </c>
      <c r="B7856" s="6">
        <v>389</v>
      </c>
      <c r="C7856" s="7">
        <v>45836</v>
      </c>
      <c r="D7856" s="5">
        <v>11</v>
      </c>
    </row>
    <row r="7857" spans="1:4">
      <c r="A7857" s="4">
        <v>7856</v>
      </c>
      <c r="B7857" s="6">
        <v>90</v>
      </c>
      <c r="C7857" s="7">
        <v>45809</v>
      </c>
      <c r="D7857" s="5">
        <v>8</v>
      </c>
    </row>
    <row r="7858" spans="1:4">
      <c r="A7858" s="4">
        <v>7857</v>
      </c>
      <c r="B7858" s="6">
        <v>96</v>
      </c>
      <c r="C7858" s="7">
        <v>45717</v>
      </c>
      <c r="D7858" s="5">
        <v>6</v>
      </c>
    </row>
    <row r="7859" spans="1:4">
      <c r="A7859" s="4">
        <v>7858</v>
      </c>
      <c r="B7859" s="6">
        <v>350</v>
      </c>
      <c r="C7859" s="7">
        <v>45750</v>
      </c>
      <c r="D7859" s="5">
        <v>4</v>
      </c>
    </row>
    <row r="7860" spans="1:4">
      <c r="A7860" s="4">
        <v>7859</v>
      </c>
      <c r="B7860" s="6">
        <v>184</v>
      </c>
      <c r="C7860" s="7">
        <v>45813</v>
      </c>
      <c r="D7860" s="5">
        <v>5</v>
      </c>
    </row>
    <row r="7861" spans="1:4">
      <c r="A7861" s="4">
        <v>7860</v>
      </c>
      <c r="B7861" s="6">
        <v>396</v>
      </c>
      <c r="C7861" s="7">
        <v>45660</v>
      </c>
      <c r="D7861" s="5">
        <v>12</v>
      </c>
    </row>
    <row r="7862" spans="1:4">
      <c r="A7862" s="4">
        <v>7861</v>
      </c>
      <c r="B7862" s="6">
        <v>235</v>
      </c>
      <c r="C7862" s="7">
        <v>45779</v>
      </c>
      <c r="D7862" s="5">
        <v>8</v>
      </c>
    </row>
    <row r="7863" spans="1:4">
      <c r="A7863" s="4">
        <v>7862</v>
      </c>
      <c r="B7863" s="6">
        <v>164</v>
      </c>
      <c r="C7863" s="7">
        <v>45770</v>
      </c>
      <c r="D7863" s="5">
        <v>4</v>
      </c>
    </row>
    <row r="7864" spans="1:4">
      <c r="A7864" s="4">
        <v>7863</v>
      </c>
      <c r="B7864" s="6">
        <v>81</v>
      </c>
      <c r="C7864" s="7">
        <v>45721</v>
      </c>
      <c r="D7864" s="5">
        <v>11</v>
      </c>
    </row>
    <row r="7865" spans="1:4">
      <c r="A7865" s="4">
        <v>7864</v>
      </c>
      <c r="B7865" s="6">
        <v>390</v>
      </c>
      <c r="C7865" s="7">
        <v>45772</v>
      </c>
      <c r="D7865" s="5">
        <v>5</v>
      </c>
    </row>
    <row r="7866" spans="1:4">
      <c r="A7866" s="4">
        <v>7865</v>
      </c>
      <c r="B7866" s="6">
        <v>264</v>
      </c>
      <c r="C7866" s="7">
        <v>45778</v>
      </c>
      <c r="D7866" s="5">
        <v>10</v>
      </c>
    </row>
    <row r="7867" spans="1:4">
      <c r="A7867" s="4">
        <v>7866</v>
      </c>
      <c r="B7867" s="6">
        <v>204</v>
      </c>
      <c r="C7867" s="7">
        <v>45668</v>
      </c>
      <c r="D7867" s="5">
        <v>7</v>
      </c>
    </row>
    <row r="7868" spans="1:4">
      <c r="A7868" s="4">
        <v>7867</v>
      </c>
      <c r="B7868" s="6">
        <v>155</v>
      </c>
      <c r="C7868" s="7">
        <v>45693</v>
      </c>
      <c r="D7868" s="5">
        <v>7</v>
      </c>
    </row>
    <row r="7869" spans="1:4">
      <c r="A7869" s="4">
        <v>7868</v>
      </c>
      <c r="B7869" s="6">
        <v>309</v>
      </c>
      <c r="C7869" s="7">
        <v>45769</v>
      </c>
      <c r="D7869" s="5">
        <v>6</v>
      </c>
    </row>
    <row r="7870" spans="1:4">
      <c r="A7870" s="4">
        <v>7869</v>
      </c>
      <c r="B7870" s="6">
        <v>15</v>
      </c>
      <c r="C7870" s="7">
        <v>45748</v>
      </c>
      <c r="D7870" s="5">
        <v>6</v>
      </c>
    </row>
    <row r="7871" spans="1:4">
      <c r="A7871" s="4">
        <v>7870</v>
      </c>
      <c r="B7871" s="6">
        <v>114</v>
      </c>
      <c r="C7871" s="7">
        <v>45804</v>
      </c>
      <c r="D7871" s="5">
        <v>10</v>
      </c>
    </row>
    <row r="7872" spans="1:4">
      <c r="A7872" s="4">
        <v>7871</v>
      </c>
      <c r="B7872" s="6">
        <v>195</v>
      </c>
      <c r="C7872" s="7">
        <v>45792</v>
      </c>
      <c r="D7872" s="5">
        <v>7</v>
      </c>
    </row>
    <row r="7873" spans="1:4">
      <c r="A7873" s="4">
        <v>7872</v>
      </c>
      <c r="B7873" s="6">
        <v>294</v>
      </c>
      <c r="C7873" s="7">
        <v>45789</v>
      </c>
      <c r="D7873" s="5">
        <v>4</v>
      </c>
    </row>
    <row r="7874" spans="1:4">
      <c r="A7874" s="4">
        <v>7873</v>
      </c>
      <c r="B7874" s="6">
        <v>204</v>
      </c>
      <c r="C7874" s="7">
        <v>45682</v>
      </c>
      <c r="D7874" s="5">
        <v>5</v>
      </c>
    </row>
    <row r="7875" spans="1:4">
      <c r="A7875" s="4">
        <v>7874</v>
      </c>
      <c r="B7875" s="6">
        <v>310</v>
      </c>
      <c r="C7875" s="7">
        <v>45767</v>
      </c>
      <c r="D7875" s="5">
        <v>10</v>
      </c>
    </row>
    <row r="7876" spans="1:4">
      <c r="A7876" s="4">
        <v>7875</v>
      </c>
      <c r="B7876" s="6">
        <v>54</v>
      </c>
      <c r="C7876" s="7">
        <v>45720</v>
      </c>
      <c r="D7876" s="5">
        <v>8</v>
      </c>
    </row>
    <row r="7877" spans="1:4">
      <c r="A7877" s="4">
        <v>7876</v>
      </c>
      <c r="B7877" s="6">
        <v>115</v>
      </c>
      <c r="C7877" s="7">
        <v>45695</v>
      </c>
      <c r="D7877" s="5">
        <v>11</v>
      </c>
    </row>
    <row r="7878" spans="1:4">
      <c r="A7878" s="4">
        <v>7877</v>
      </c>
      <c r="B7878" s="6">
        <v>210</v>
      </c>
      <c r="C7878" s="7">
        <v>45674</v>
      </c>
      <c r="D7878" s="5">
        <v>7</v>
      </c>
    </row>
    <row r="7879" spans="1:4">
      <c r="A7879" s="4">
        <v>7878</v>
      </c>
      <c r="B7879" s="6">
        <v>17</v>
      </c>
      <c r="C7879" s="7">
        <v>45673</v>
      </c>
      <c r="D7879" s="5">
        <v>8</v>
      </c>
    </row>
    <row r="7880" spans="1:4">
      <c r="A7880" s="4">
        <v>7879</v>
      </c>
      <c r="B7880" s="6">
        <v>347</v>
      </c>
      <c r="C7880" s="7">
        <v>45729</v>
      </c>
      <c r="D7880" s="5">
        <v>9</v>
      </c>
    </row>
    <row r="7881" spans="1:4">
      <c r="A7881" s="4">
        <v>7880</v>
      </c>
      <c r="B7881" s="6">
        <v>163</v>
      </c>
      <c r="C7881" s="7">
        <v>45708</v>
      </c>
      <c r="D7881" s="5">
        <v>7</v>
      </c>
    </row>
    <row r="7882" spans="1:4">
      <c r="A7882" s="4">
        <v>7881</v>
      </c>
      <c r="B7882" s="6">
        <v>315</v>
      </c>
      <c r="C7882" s="7">
        <v>45795</v>
      </c>
      <c r="D7882" s="5">
        <v>12</v>
      </c>
    </row>
    <row r="7883" spans="1:4">
      <c r="A7883" s="4">
        <v>7882</v>
      </c>
      <c r="B7883" s="6">
        <v>333</v>
      </c>
      <c r="C7883" s="7">
        <v>45807</v>
      </c>
      <c r="D7883" s="5">
        <v>6</v>
      </c>
    </row>
    <row r="7884" spans="1:4">
      <c r="A7884" s="4">
        <v>7883</v>
      </c>
      <c r="B7884" s="6">
        <v>195</v>
      </c>
      <c r="C7884" s="7">
        <v>45676</v>
      </c>
      <c r="D7884" s="5">
        <v>12</v>
      </c>
    </row>
    <row r="7885" spans="1:4">
      <c r="A7885" s="4">
        <v>7884</v>
      </c>
      <c r="B7885" s="6">
        <v>373</v>
      </c>
      <c r="C7885" s="7">
        <v>45795</v>
      </c>
      <c r="D7885" s="5">
        <v>10</v>
      </c>
    </row>
    <row r="7886" spans="1:4">
      <c r="A7886" s="4">
        <v>7885</v>
      </c>
      <c r="B7886" s="6">
        <v>274</v>
      </c>
      <c r="C7886" s="7">
        <v>45826</v>
      </c>
      <c r="D7886" s="5">
        <v>11</v>
      </c>
    </row>
    <row r="7887" spans="1:4">
      <c r="A7887" s="4">
        <v>7886</v>
      </c>
      <c r="B7887" s="6">
        <v>105</v>
      </c>
      <c r="C7887" s="7">
        <v>45799</v>
      </c>
      <c r="D7887" s="5">
        <v>9</v>
      </c>
    </row>
    <row r="7888" spans="1:4">
      <c r="A7888" s="4">
        <v>7887</v>
      </c>
      <c r="B7888" s="6">
        <v>218</v>
      </c>
      <c r="C7888" s="7">
        <v>45695</v>
      </c>
      <c r="D7888" s="5">
        <v>4</v>
      </c>
    </row>
    <row r="7889" spans="1:4">
      <c r="A7889" s="4">
        <v>7888</v>
      </c>
      <c r="B7889" s="6">
        <v>339</v>
      </c>
      <c r="C7889" s="7">
        <v>45831</v>
      </c>
      <c r="D7889" s="5">
        <v>12</v>
      </c>
    </row>
    <row r="7890" spans="1:4">
      <c r="A7890" s="4">
        <v>7889</v>
      </c>
      <c r="B7890" s="6">
        <v>179</v>
      </c>
      <c r="C7890" s="7">
        <v>45751</v>
      </c>
      <c r="D7890" s="5">
        <v>8</v>
      </c>
    </row>
    <row r="7891" spans="1:4">
      <c r="A7891" s="4">
        <v>7890</v>
      </c>
      <c r="B7891" s="6">
        <v>365</v>
      </c>
      <c r="C7891" s="7">
        <v>45823</v>
      </c>
      <c r="D7891" s="5">
        <v>7</v>
      </c>
    </row>
    <row r="7892" spans="1:4">
      <c r="A7892" s="4">
        <v>7891</v>
      </c>
      <c r="B7892" s="6">
        <v>187</v>
      </c>
      <c r="C7892" s="7">
        <v>45659</v>
      </c>
      <c r="D7892" s="5">
        <v>11</v>
      </c>
    </row>
    <row r="7893" spans="1:4">
      <c r="A7893" s="4">
        <v>7892</v>
      </c>
      <c r="B7893" s="6">
        <v>150</v>
      </c>
      <c r="C7893" s="7">
        <v>45819</v>
      </c>
      <c r="D7893" s="5">
        <v>8</v>
      </c>
    </row>
    <row r="7894" spans="1:4">
      <c r="A7894" s="4">
        <v>7893</v>
      </c>
      <c r="B7894" s="6">
        <v>350</v>
      </c>
      <c r="C7894" s="7">
        <v>45785</v>
      </c>
      <c r="D7894" s="5">
        <v>6</v>
      </c>
    </row>
    <row r="7895" spans="1:4">
      <c r="A7895" s="4">
        <v>7894</v>
      </c>
      <c r="B7895" s="6">
        <v>55</v>
      </c>
      <c r="C7895" s="7">
        <v>45670</v>
      </c>
      <c r="D7895" s="5">
        <v>4</v>
      </c>
    </row>
    <row r="7896" spans="1:4">
      <c r="A7896" s="4">
        <v>7895</v>
      </c>
      <c r="B7896" s="6">
        <v>294</v>
      </c>
      <c r="C7896" s="7">
        <v>45763</v>
      </c>
      <c r="D7896" s="5">
        <v>5</v>
      </c>
    </row>
    <row r="7897" spans="1:4">
      <c r="A7897" s="4">
        <v>7896</v>
      </c>
      <c r="B7897" s="6">
        <v>252</v>
      </c>
      <c r="C7897" s="7">
        <v>45717</v>
      </c>
      <c r="D7897" s="5">
        <v>12</v>
      </c>
    </row>
    <row r="7898" spans="1:4">
      <c r="A7898" s="4">
        <v>7897</v>
      </c>
      <c r="B7898" s="6">
        <v>393</v>
      </c>
      <c r="C7898" s="7">
        <v>45772</v>
      </c>
      <c r="D7898" s="5">
        <v>8</v>
      </c>
    </row>
    <row r="7899" spans="1:4">
      <c r="A7899" s="4">
        <v>7898</v>
      </c>
      <c r="B7899" s="6">
        <v>397</v>
      </c>
      <c r="C7899" s="7">
        <v>45773</v>
      </c>
      <c r="D7899" s="5">
        <v>4</v>
      </c>
    </row>
    <row r="7900" spans="1:4">
      <c r="A7900" s="4">
        <v>7899</v>
      </c>
      <c r="B7900" s="6">
        <v>242</v>
      </c>
      <c r="C7900" s="7">
        <v>45701</v>
      </c>
      <c r="D7900" s="5">
        <v>11</v>
      </c>
    </row>
    <row r="7901" spans="1:4">
      <c r="A7901" s="4">
        <v>7900</v>
      </c>
      <c r="B7901" s="6">
        <v>135</v>
      </c>
      <c r="C7901" s="7">
        <v>45688</v>
      </c>
      <c r="D7901" s="5">
        <v>5</v>
      </c>
    </row>
    <row r="7902" spans="1:4">
      <c r="A7902" s="4">
        <v>7901</v>
      </c>
      <c r="B7902" s="6">
        <v>47</v>
      </c>
      <c r="C7902" s="7">
        <v>45799</v>
      </c>
      <c r="D7902" s="5">
        <v>10</v>
      </c>
    </row>
    <row r="7903" spans="1:4">
      <c r="A7903" s="4">
        <v>7902</v>
      </c>
      <c r="B7903" s="6">
        <v>76</v>
      </c>
      <c r="C7903" s="7">
        <v>45682</v>
      </c>
      <c r="D7903" s="5">
        <v>7</v>
      </c>
    </row>
    <row r="7904" spans="1:4">
      <c r="A7904" s="4">
        <v>7903</v>
      </c>
      <c r="B7904" s="6">
        <v>248</v>
      </c>
      <c r="C7904" s="7">
        <v>45807</v>
      </c>
      <c r="D7904" s="5">
        <v>7</v>
      </c>
    </row>
    <row r="7905" spans="1:4">
      <c r="A7905" s="4">
        <v>7904</v>
      </c>
      <c r="B7905" s="6">
        <v>60</v>
      </c>
      <c r="C7905" s="7">
        <v>45675</v>
      </c>
      <c r="D7905" s="5">
        <v>6</v>
      </c>
    </row>
    <row r="7906" spans="1:4">
      <c r="A7906" s="4">
        <v>7905</v>
      </c>
      <c r="B7906" s="6">
        <v>254</v>
      </c>
      <c r="C7906" s="7">
        <v>45714</v>
      </c>
      <c r="D7906" s="5">
        <v>6</v>
      </c>
    </row>
    <row r="7907" spans="1:4">
      <c r="A7907" s="4">
        <v>7906</v>
      </c>
      <c r="B7907" s="6">
        <v>98</v>
      </c>
      <c r="C7907" s="7">
        <v>45728</v>
      </c>
      <c r="D7907" s="5">
        <v>10</v>
      </c>
    </row>
    <row r="7908" spans="1:4">
      <c r="A7908" s="4">
        <v>7907</v>
      </c>
      <c r="B7908" s="6">
        <v>184</v>
      </c>
      <c r="C7908" s="7">
        <v>45775</v>
      </c>
      <c r="D7908" s="5">
        <v>7</v>
      </c>
    </row>
    <row r="7909" spans="1:4">
      <c r="A7909" s="4">
        <v>7908</v>
      </c>
      <c r="B7909" s="6">
        <v>104</v>
      </c>
      <c r="C7909" s="7">
        <v>45768</v>
      </c>
      <c r="D7909" s="5">
        <v>4</v>
      </c>
    </row>
    <row r="7910" spans="1:4">
      <c r="A7910" s="4">
        <v>7909</v>
      </c>
      <c r="B7910" s="6">
        <v>159</v>
      </c>
      <c r="C7910" s="7">
        <v>45781</v>
      </c>
      <c r="D7910" s="5">
        <v>5</v>
      </c>
    </row>
    <row r="7911" spans="1:4">
      <c r="A7911" s="4">
        <v>7910</v>
      </c>
      <c r="B7911" s="6">
        <v>383</v>
      </c>
      <c r="C7911" s="7">
        <v>45705</v>
      </c>
      <c r="D7911" s="5">
        <v>10</v>
      </c>
    </row>
    <row r="7912" spans="1:4">
      <c r="A7912" s="4">
        <v>7911</v>
      </c>
      <c r="B7912" s="6">
        <v>202</v>
      </c>
      <c r="C7912" s="7">
        <v>45828</v>
      </c>
      <c r="D7912" s="5">
        <v>8</v>
      </c>
    </row>
    <row r="7913" spans="1:4">
      <c r="A7913" s="4">
        <v>7912</v>
      </c>
      <c r="B7913" s="6">
        <v>364</v>
      </c>
      <c r="C7913" s="7">
        <v>45677</v>
      </c>
      <c r="D7913" s="5">
        <v>11</v>
      </c>
    </row>
    <row r="7914" spans="1:4">
      <c r="A7914" s="4">
        <v>7913</v>
      </c>
      <c r="B7914" s="6">
        <v>283</v>
      </c>
      <c r="C7914" s="7">
        <v>45664</v>
      </c>
      <c r="D7914" s="5">
        <v>7</v>
      </c>
    </row>
    <row r="7915" spans="1:4">
      <c r="A7915" s="4">
        <v>7914</v>
      </c>
      <c r="B7915" s="6">
        <v>395</v>
      </c>
      <c r="C7915" s="7">
        <v>45659</v>
      </c>
      <c r="D7915" s="5">
        <v>8</v>
      </c>
    </row>
    <row r="7916" spans="1:4">
      <c r="A7916" s="4">
        <v>7915</v>
      </c>
      <c r="B7916" s="6">
        <v>7</v>
      </c>
      <c r="C7916" s="7">
        <v>45690</v>
      </c>
      <c r="D7916" s="5">
        <v>9</v>
      </c>
    </row>
    <row r="7917" spans="1:4">
      <c r="A7917" s="4">
        <v>7916</v>
      </c>
      <c r="B7917" s="6">
        <v>91</v>
      </c>
      <c r="C7917" s="7">
        <v>45803</v>
      </c>
      <c r="D7917" s="5">
        <v>7</v>
      </c>
    </row>
    <row r="7918" spans="1:4">
      <c r="A7918" s="4">
        <v>7917</v>
      </c>
      <c r="B7918" s="6">
        <v>197</v>
      </c>
      <c r="C7918" s="7">
        <v>45693</v>
      </c>
      <c r="D7918" s="5">
        <v>12</v>
      </c>
    </row>
    <row r="7919" spans="1:4">
      <c r="A7919" s="4">
        <v>7918</v>
      </c>
      <c r="B7919" s="6">
        <v>305</v>
      </c>
      <c r="C7919" s="7">
        <v>45799</v>
      </c>
      <c r="D7919" s="5">
        <v>6</v>
      </c>
    </row>
    <row r="7920" spans="1:4">
      <c r="A7920" s="4">
        <v>7919</v>
      </c>
      <c r="B7920" s="6">
        <v>12</v>
      </c>
      <c r="C7920" s="7">
        <v>45679</v>
      </c>
      <c r="D7920" s="5">
        <v>12</v>
      </c>
    </row>
    <row r="7921" spans="1:4">
      <c r="A7921" s="4">
        <v>7920</v>
      </c>
      <c r="B7921" s="6">
        <v>175</v>
      </c>
      <c r="C7921" s="7">
        <v>45821</v>
      </c>
      <c r="D7921" s="5">
        <v>10</v>
      </c>
    </row>
    <row r="7922" spans="1:4">
      <c r="A7922" s="4">
        <v>7921</v>
      </c>
      <c r="B7922" s="6">
        <v>196</v>
      </c>
      <c r="C7922" s="7">
        <v>45679</v>
      </c>
      <c r="D7922" s="5">
        <v>11</v>
      </c>
    </row>
    <row r="7923" spans="1:4">
      <c r="A7923" s="4">
        <v>7922</v>
      </c>
      <c r="B7923" s="6">
        <v>186</v>
      </c>
      <c r="C7923" s="7">
        <v>45823</v>
      </c>
      <c r="D7923" s="5">
        <v>9</v>
      </c>
    </row>
    <row r="7924" spans="1:4">
      <c r="A7924" s="4">
        <v>7923</v>
      </c>
      <c r="B7924" s="6">
        <v>113</v>
      </c>
      <c r="C7924" s="7">
        <v>45782</v>
      </c>
      <c r="D7924" s="5">
        <v>4</v>
      </c>
    </row>
    <row r="7925" spans="1:4">
      <c r="A7925" s="4">
        <v>7924</v>
      </c>
      <c r="B7925" s="6">
        <v>26</v>
      </c>
      <c r="C7925" s="7">
        <v>45672</v>
      </c>
      <c r="D7925" s="5">
        <v>12</v>
      </c>
    </row>
    <row r="7926" spans="1:4">
      <c r="A7926" s="4">
        <v>7925</v>
      </c>
      <c r="B7926" s="6">
        <v>126</v>
      </c>
      <c r="C7926" s="7">
        <v>45713</v>
      </c>
      <c r="D7926" s="5">
        <v>8</v>
      </c>
    </row>
    <row r="7927" spans="1:4">
      <c r="A7927" s="4">
        <v>7926</v>
      </c>
      <c r="B7927" s="6">
        <v>361</v>
      </c>
      <c r="C7927" s="7">
        <v>45757</v>
      </c>
      <c r="D7927" s="5">
        <v>7</v>
      </c>
    </row>
    <row r="7928" spans="1:4">
      <c r="A7928" s="4">
        <v>7927</v>
      </c>
      <c r="B7928" s="6">
        <v>76</v>
      </c>
      <c r="C7928" s="7">
        <v>45666</v>
      </c>
      <c r="D7928" s="5">
        <v>11</v>
      </c>
    </row>
    <row r="7929" spans="1:4">
      <c r="A7929" s="4">
        <v>7928</v>
      </c>
      <c r="B7929" s="6">
        <v>98</v>
      </c>
      <c r="C7929" s="7">
        <v>45713</v>
      </c>
      <c r="D7929" s="5">
        <v>8</v>
      </c>
    </row>
    <row r="7930" spans="1:4">
      <c r="A7930" s="4">
        <v>7929</v>
      </c>
      <c r="B7930" s="6">
        <v>313</v>
      </c>
      <c r="C7930" s="7">
        <v>45752</v>
      </c>
      <c r="D7930" s="5">
        <v>6</v>
      </c>
    </row>
    <row r="7931" spans="1:4">
      <c r="A7931" s="4">
        <v>7930</v>
      </c>
      <c r="B7931" s="6">
        <v>181</v>
      </c>
      <c r="C7931" s="7">
        <v>45719</v>
      </c>
      <c r="D7931" s="5">
        <v>4</v>
      </c>
    </row>
    <row r="7932" spans="1:4">
      <c r="A7932" s="4">
        <v>7931</v>
      </c>
      <c r="B7932" s="6">
        <v>73</v>
      </c>
      <c r="C7932" s="7">
        <v>45833</v>
      </c>
      <c r="D7932" s="5">
        <v>5</v>
      </c>
    </row>
    <row r="7933" spans="1:4">
      <c r="A7933" s="4">
        <v>7932</v>
      </c>
      <c r="B7933" s="6">
        <v>20</v>
      </c>
      <c r="C7933" s="7">
        <v>45732</v>
      </c>
      <c r="D7933" s="5">
        <v>12</v>
      </c>
    </row>
    <row r="7934" spans="1:4">
      <c r="A7934" s="4">
        <v>7933</v>
      </c>
      <c r="B7934" s="6">
        <v>340</v>
      </c>
      <c r="C7934" s="7">
        <v>45732</v>
      </c>
      <c r="D7934" s="5">
        <v>8</v>
      </c>
    </row>
    <row r="7935" spans="1:4">
      <c r="A7935" s="4">
        <v>7934</v>
      </c>
      <c r="B7935" s="6">
        <v>286</v>
      </c>
      <c r="C7935" s="7">
        <v>45823</v>
      </c>
      <c r="D7935" s="5">
        <v>4</v>
      </c>
    </row>
    <row r="7936" spans="1:4">
      <c r="A7936" s="4">
        <v>7935</v>
      </c>
      <c r="B7936" s="6">
        <v>176</v>
      </c>
      <c r="C7936" s="7">
        <v>45829</v>
      </c>
      <c r="D7936" s="5">
        <v>11</v>
      </c>
    </row>
    <row r="7937" spans="1:4">
      <c r="A7937" s="4">
        <v>7936</v>
      </c>
      <c r="B7937" s="6">
        <v>287</v>
      </c>
      <c r="C7937" s="7">
        <v>45809</v>
      </c>
      <c r="D7937" s="5">
        <v>5</v>
      </c>
    </row>
    <row r="7938" spans="1:4">
      <c r="A7938" s="4">
        <v>7937</v>
      </c>
      <c r="B7938" s="6">
        <v>231</v>
      </c>
      <c r="C7938" s="7">
        <v>45679</v>
      </c>
      <c r="D7938" s="5">
        <v>10</v>
      </c>
    </row>
    <row r="7939" spans="1:4">
      <c r="A7939" s="4">
        <v>7938</v>
      </c>
      <c r="B7939" s="6">
        <v>398</v>
      </c>
      <c r="C7939" s="7">
        <v>45835</v>
      </c>
      <c r="D7939" s="5">
        <v>7</v>
      </c>
    </row>
    <row r="7940" spans="1:4">
      <c r="A7940" s="4">
        <v>7939</v>
      </c>
      <c r="B7940" s="6">
        <v>198</v>
      </c>
      <c r="C7940" s="7">
        <v>45832</v>
      </c>
      <c r="D7940" s="5">
        <v>7</v>
      </c>
    </row>
    <row r="7941" spans="1:4">
      <c r="A7941" s="4">
        <v>7940</v>
      </c>
      <c r="B7941" s="6">
        <v>399</v>
      </c>
      <c r="C7941" s="7">
        <v>45819</v>
      </c>
      <c r="D7941" s="5">
        <v>6</v>
      </c>
    </row>
    <row r="7942" spans="1:4">
      <c r="A7942" s="4">
        <v>7941</v>
      </c>
      <c r="B7942" s="6">
        <v>257</v>
      </c>
      <c r="C7942" s="7">
        <v>45771</v>
      </c>
      <c r="D7942" s="5">
        <v>6</v>
      </c>
    </row>
    <row r="7943" spans="1:4">
      <c r="A7943" s="4">
        <v>7942</v>
      </c>
      <c r="B7943" s="6">
        <v>346</v>
      </c>
      <c r="C7943" s="7">
        <v>45707</v>
      </c>
      <c r="D7943" s="5">
        <v>10</v>
      </c>
    </row>
    <row r="7944" spans="1:4">
      <c r="A7944" s="4">
        <v>7943</v>
      </c>
      <c r="B7944" s="6">
        <v>215</v>
      </c>
      <c r="C7944" s="7">
        <v>45832</v>
      </c>
      <c r="D7944" s="5">
        <v>7</v>
      </c>
    </row>
    <row r="7945" spans="1:4">
      <c r="A7945" s="4">
        <v>7944</v>
      </c>
      <c r="B7945" s="6">
        <v>19</v>
      </c>
      <c r="C7945" s="7">
        <v>45824</v>
      </c>
      <c r="D7945" s="5">
        <v>4</v>
      </c>
    </row>
    <row r="7946" spans="1:4">
      <c r="A7946" s="4">
        <v>7945</v>
      </c>
      <c r="B7946" s="6">
        <v>182</v>
      </c>
      <c r="C7946" s="7">
        <v>45814</v>
      </c>
      <c r="D7946" s="5">
        <v>5</v>
      </c>
    </row>
    <row r="7947" spans="1:4">
      <c r="A7947" s="4">
        <v>7946</v>
      </c>
      <c r="B7947" s="6">
        <v>198</v>
      </c>
      <c r="C7947" s="7">
        <v>45738</v>
      </c>
      <c r="D7947" s="5">
        <v>10</v>
      </c>
    </row>
    <row r="7948" spans="1:4">
      <c r="A7948" s="4">
        <v>7947</v>
      </c>
      <c r="B7948" s="6">
        <v>385</v>
      </c>
      <c r="C7948" s="7">
        <v>45754</v>
      </c>
      <c r="D7948" s="5">
        <v>8</v>
      </c>
    </row>
    <row r="7949" spans="1:4">
      <c r="A7949" s="4">
        <v>7948</v>
      </c>
      <c r="B7949" s="6">
        <v>5</v>
      </c>
      <c r="C7949" s="7">
        <v>45829</v>
      </c>
      <c r="D7949" s="5">
        <v>11</v>
      </c>
    </row>
    <row r="7950" spans="1:4">
      <c r="A7950" s="4">
        <v>7949</v>
      </c>
      <c r="B7950" s="6">
        <v>133</v>
      </c>
      <c r="C7950" s="7">
        <v>45671</v>
      </c>
      <c r="D7950" s="5">
        <v>7</v>
      </c>
    </row>
    <row r="7951" spans="1:4">
      <c r="A7951" s="4">
        <v>7950</v>
      </c>
      <c r="B7951" s="6">
        <v>223</v>
      </c>
      <c r="C7951" s="7">
        <v>45732</v>
      </c>
      <c r="D7951" s="5">
        <v>8</v>
      </c>
    </row>
    <row r="7952" spans="1:4">
      <c r="A7952" s="4">
        <v>7951</v>
      </c>
      <c r="B7952" s="6">
        <v>128</v>
      </c>
      <c r="C7952" s="7">
        <v>45795</v>
      </c>
      <c r="D7952" s="5">
        <v>9</v>
      </c>
    </row>
    <row r="7953" spans="1:4">
      <c r="A7953" s="4">
        <v>7952</v>
      </c>
      <c r="B7953" s="6">
        <v>373</v>
      </c>
      <c r="C7953" s="7">
        <v>45723</v>
      </c>
      <c r="D7953" s="5">
        <v>7</v>
      </c>
    </row>
    <row r="7954" spans="1:4">
      <c r="A7954" s="4">
        <v>7953</v>
      </c>
      <c r="B7954" s="6">
        <v>118</v>
      </c>
      <c r="C7954" s="7">
        <v>45720</v>
      </c>
      <c r="D7954" s="5">
        <v>12</v>
      </c>
    </row>
    <row r="7955" spans="1:4">
      <c r="A7955" s="4">
        <v>7954</v>
      </c>
      <c r="B7955" s="6">
        <v>259</v>
      </c>
      <c r="C7955" s="7">
        <v>45734</v>
      </c>
      <c r="D7955" s="5">
        <v>6</v>
      </c>
    </row>
    <row r="7956" spans="1:4">
      <c r="A7956" s="4">
        <v>7955</v>
      </c>
      <c r="B7956" s="6">
        <v>224</v>
      </c>
      <c r="C7956" s="7">
        <v>45757</v>
      </c>
      <c r="D7956" s="5">
        <v>12</v>
      </c>
    </row>
    <row r="7957" spans="1:4">
      <c r="A7957" s="4">
        <v>7956</v>
      </c>
      <c r="B7957" s="6">
        <v>242</v>
      </c>
      <c r="C7957" s="7">
        <v>45762</v>
      </c>
      <c r="D7957" s="5">
        <v>10</v>
      </c>
    </row>
    <row r="7958" spans="1:4">
      <c r="A7958" s="4">
        <v>7957</v>
      </c>
      <c r="B7958" s="6">
        <v>270</v>
      </c>
      <c r="C7958" s="7">
        <v>45830</v>
      </c>
      <c r="D7958" s="5">
        <v>11</v>
      </c>
    </row>
    <row r="7959" spans="1:4">
      <c r="A7959" s="4">
        <v>7958</v>
      </c>
      <c r="B7959" s="6">
        <v>48</v>
      </c>
      <c r="C7959" s="7">
        <v>45704</v>
      </c>
      <c r="D7959" s="5">
        <v>9</v>
      </c>
    </row>
    <row r="7960" spans="1:4">
      <c r="A7960" s="4">
        <v>7959</v>
      </c>
      <c r="B7960" s="6">
        <v>334</v>
      </c>
      <c r="C7960" s="7">
        <v>45720</v>
      </c>
      <c r="D7960" s="5">
        <v>4</v>
      </c>
    </row>
    <row r="7961" spans="1:4">
      <c r="A7961" s="4">
        <v>7960</v>
      </c>
      <c r="B7961" s="6">
        <v>397</v>
      </c>
      <c r="C7961" s="7">
        <v>45735</v>
      </c>
      <c r="D7961" s="5">
        <v>12</v>
      </c>
    </row>
    <row r="7962" spans="1:4">
      <c r="A7962" s="4">
        <v>7961</v>
      </c>
      <c r="B7962" s="6">
        <v>278</v>
      </c>
      <c r="C7962" s="7">
        <v>45703</v>
      </c>
      <c r="D7962" s="5">
        <v>8</v>
      </c>
    </row>
    <row r="7963" spans="1:4">
      <c r="A7963" s="4">
        <v>7962</v>
      </c>
      <c r="B7963" s="6">
        <v>95</v>
      </c>
      <c r="C7963" s="7">
        <v>45698</v>
      </c>
      <c r="D7963" s="5">
        <v>7</v>
      </c>
    </row>
    <row r="7964" spans="1:4">
      <c r="A7964" s="4">
        <v>7963</v>
      </c>
      <c r="B7964" s="6">
        <v>171</v>
      </c>
      <c r="C7964" s="7">
        <v>45709</v>
      </c>
      <c r="D7964" s="5">
        <v>11</v>
      </c>
    </row>
    <row r="7965" spans="1:4">
      <c r="A7965" s="4">
        <v>7964</v>
      </c>
      <c r="B7965" s="6">
        <v>29</v>
      </c>
      <c r="C7965" s="7">
        <v>45694</v>
      </c>
      <c r="D7965" s="5">
        <v>8</v>
      </c>
    </row>
    <row r="7966" spans="1:4">
      <c r="A7966" s="4">
        <v>7965</v>
      </c>
      <c r="B7966" s="6">
        <v>123</v>
      </c>
      <c r="C7966" s="7">
        <v>45783</v>
      </c>
      <c r="D7966" s="5">
        <v>6</v>
      </c>
    </row>
    <row r="7967" spans="1:4">
      <c r="A7967" s="4">
        <v>7966</v>
      </c>
      <c r="B7967" s="6">
        <v>130</v>
      </c>
      <c r="C7967" s="7">
        <v>45756</v>
      </c>
      <c r="D7967" s="5">
        <v>4</v>
      </c>
    </row>
    <row r="7968" spans="1:4">
      <c r="A7968" s="4">
        <v>7967</v>
      </c>
      <c r="B7968" s="6">
        <v>380</v>
      </c>
      <c r="C7968" s="7">
        <v>45820</v>
      </c>
      <c r="D7968" s="5">
        <v>5</v>
      </c>
    </row>
    <row r="7969" spans="1:4">
      <c r="A7969" s="4">
        <v>7968</v>
      </c>
      <c r="B7969" s="6">
        <v>187</v>
      </c>
      <c r="C7969" s="7">
        <v>45802</v>
      </c>
      <c r="D7969" s="5">
        <v>12</v>
      </c>
    </row>
    <row r="7970" spans="1:4">
      <c r="A7970" s="4">
        <v>7969</v>
      </c>
      <c r="B7970" s="6">
        <v>335</v>
      </c>
      <c r="C7970" s="7">
        <v>45772</v>
      </c>
      <c r="D7970" s="5">
        <v>8</v>
      </c>
    </row>
    <row r="7971" spans="1:4">
      <c r="A7971" s="4">
        <v>7970</v>
      </c>
      <c r="B7971" s="6">
        <v>112</v>
      </c>
      <c r="C7971" s="7">
        <v>45793</v>
      </c>
      <c r="D7971" s="5">
        <v>4</v>
      </c>
    </row>
    <row r="7972" spans="1:4">
      <c r="A7972" s="4">
        <v>7971</v>
      </c>
      <c r="B7972" s="6">
        <v>230</v>
      </c>
      <c r="C7972" s="7">
        <v>45797</v>
      </c>
      <c r="D7972" s="5">
        <v>11</v>
      </c>
    </row>
    <row r="7973" spans="1:4">
      <c r="A7973" s="4">
        <v>7972</v>
      </c>
      <c r="B7973" s="6">
        <v>399</v>
      </c>
      <c r="C7973" s="7">
        <v>45723</v>
      </c>
      <c r="D7973" s="5">
        <v>5</v>
      </c>
    </row>
    <row r="7974" spans="1:4">
      <c r="A7974" s="4">
        <v>7973</v>
      </c>
      <c r="B7974" s="6">
        <v>6</v>
      </c>
      <c r="C7974" s="7">
        <v>45820</v>
      </c>
      <c r="D7974" s="5">
        <v>10</v>
      </c>
    </row>
    <row r="7975" spans="1:4">
      <c r="A7975" s="4">
        <v>7974</v>
      </c>
      <c r="B7975" s="6">
        <v>110</v>
      </c>
      <c r="C7975" s="7">
        <v>45708</v>
      </c>
      <c r="D7975" s="5">
        <v>7</v>
      </c>
    </row>
    <row r="7976" spans="1:4">
      <c r="A7976" s="4">
        <v>7975</v>
      </c>
      <c r="B7976" s="6">
        <v>85</v>
      </c>
      <c r="C7976" s="7">
        <v>45775</v>
      </c>
      <c r="D7976" s="5">
        <v>7</v>
      </c>
    </row>
    <row r="7977" spans="1:4">
      <c r="A7977" s="4">
        <v>7976</v>
      </c>
      <c r="B7977" s="6">
        <v>143</v>
      </c>
      <c r="C7977" s="7">
        <v>45695</v>
      </c>
      <c r="D7977" s="5">
        <v>6</v>
      </c>
    </row>
    <row r="7978" spans="1:4">
      <c r="A7978" s="4">
        <v>7977</v>
      </c>
      <c r="B7978" s="6">
        <v>304</v>
      </c>
      <c r="C7978" s="7">
        <v>45708</v>
      </c>
      <c r="D7978" s="5">
        <v>6</v>
      </c>
    </row>
    <row r="7979" spans="1:4">
      <c r="A7979" s="4">
        <v>7978</v>
      </c>
      <c r="B7979" s="6">
        <v>334</v>
      </c>
      <c r="C7979" s="7">
        <v>45679</v>
      </c>
      <c r="D7979" s="5">
        <v>10</v>
      </c>
    </row>
    <row r="7980" spans="1:4">
      <c r="A7980" s="4">
        <v>7979</v>
      </c>
      <c r="B7980" s="6">
        <v>383</v>
      </c>
      <c r="C7980" s="7">
        <v>45790</v>
      </c>
      <c r="D7980" s="5">
        <v>7</v>
      </c>
    </row>
    <row r="7981" spans="1:4">
      <c r="A7981" s="4">
        <v>7980</v>
      </c>
      <c r="B7981" s="6">
        <v>155</v>
      </c>
      <c r="C7981" s="7">
        <v>45816</v>
      </c>
      <c r="D7981" s="5">
        <v>4</v>
      </c>
    </row>
    <row r="7982" spans="1:4">
      <c r="A7982" s="4">
        <v>7981</v>
      </c>
      <c r="B7982" s="6">
        <v>174</v>
      </c>
      <c r="C7982" s="7">
        <v>45687</v>
      </c>
      <c r="D7982" s="5">
        <v>5</v>
      </c>
    </row>
    <row r="7983" spans="1:4">
      <c r="A7983" s="4">
        <v>7982</v>
      </c>
      <c r="B7983" s="6">
        <v>230</v>
      </c>
      <c r="C7983" s="7">
        <v>45760</v>
      </c>
      <c r="D7983" s="5">
        <v>10</v>
      </c>
    </row>
    <row r="7984" spans="1:4">
      <c r="A7984" s="4">
        <v>7983</v>
      </c>
      <c r="B7984" s="6">
        <v>350</v>
      </c>
      <c r="C7984" s="7">
        <v>45789</v>
      </c>
      <c r="D7984" s="5">
        <v>8</v>
      </c>
    </row>
    <row r="7985" spans="1:4">
      <c r="A7985" s="4">
        <v>7984</v>
      </c>
      <c r="B7985" s="6">
        <v>57</v>
      </c>
      <c r="C7985" s="7">
        <v>45706</v>
      </c>
      <c r="D7985" s="5">
        <v>11</v>
      </c>
    </row>
    <row r="7986" spans="1:4">
      <c r="A7986" s="4">
        <v>7985</v>
      </c>
      <c r="B7986" s="6">
        <v>223</v>
      </c>
      <c r="C7986" s="7">
        <v>45810</v>
      </c>
      <c r="D7986" s="5">
        <v>7</v>
      </c>
    </row>
    <row r="7987" spans="1:4">
      <c r="A7987" s="4">
        <v>7986</v>
      </c>
      <c r="B7987" s="6">
        <v>26</v>
      </c>
      <c r="C7987" s="7">
        <v>45813</v>
      </c>
      <c r="D7987" s="5">
        <v>8</v>
      </c>
    </row>
    <row r="7988" spans="1:4">
      <c r="A7988" s="4">
        <v>7987</v>
      </c>
      <c r="B7988" s="6">
        <v>65</v>
      </c>
      <c r="C7988" s="7">
        <v>45700</v>
      </c>
      <c r="D7988" s="5">
        <v>9</v>
      </c>
    </row>
    <row r="7989" spans="1:4">
      <c r="A7989" s="4">
        <v>7988</v>
      </c>
      <c r="B7989" s="6">
        <v>286</v>
      </c>
      <c r="C7989" s="7">
        <v>45726</v>
      </c>
      <c r="D7989" s="5">
        <v>7</v>
      </c>
    </row>
    <row r="7990" spans="1:4">
      <c r="A7990" s="4">
        <v>7989</v>
      </c>
      <c r="B7990" s="6">
        <v>318</v>
      </c>
      <c r="C7990" s="7">
        <v>45735</v>
      </c>
      <c r="D7990" s="5">
        <v>12</v>
      </c>
    </row>
    <row r="7991" spans="1:4">
      <c r="A7991" s="4">
        <v>7990</v>
      </c>
      <c r="B7991" s="6">
        <v>340</v>
      </c>
      <c r="C7991" s="7">
        <v>45830</v>
      </c>
      <c r="D7991" s="5">
        <v>6</v>
      </c>
    </row>
    <row r="7992" spans="1:4">
      <c r="A7992" s="4">
        <v>7991</v>
      </c>
      <c r="B7992" s="6">
        <v>390</v>
      </c>
      <c r="C7992" s="7">
        <v>45749</v>
      </c>
      <c r="D7992" s="5">
        <v>12</v>
      </c>
    </row>
    <row r="7993" spans="1:4">
      <c r="A7993" s="4">
        <v>7992</v>
      </c>
      <c r="B7993" s="6">
        <v>203</v>
      </c>
      <c r="C7993" s="7">
        <v>45759</v>
      </c>
      <c r="D7993" s="5">
        <v>10</v>
      </c>
    </row>
    <row r="7994" spans="1:4">
      <c r="A7994" s="4">
        <v>7993</v>
      </c>
      <c r="B7994" s="6">
        <v>356</v>
      </c>
      <c r="C7994" s="7">
        <v>45796</v>
      </c>
      <c r="D7994" s="5">
        <v>11</v>
      </c>
    </row>
    <row r="7995" spans="1:4">
      <c r="A7995" s="4">
        <v>7994</v>
      </c>
      <c r="B7995" s="6">
        <v>311</v>
      </c>
      <c r="C7995" s="7">
        <v>45663</v>
      </c>
      <c r="D7995" s="5">
        <v>9</v>
      </c>
    </row>
    <row r="7996" spans="1:4">
      <c r="A7996" s="4">
        <v>7995</v>
      </c>
      <c r="B7996" s="6">
        <v>359</v>
      </c>
      <c r="C7996" s="7">
        <v>45669</v>
      </c>
      <c r="D7996" s="5">
        <v>4</v>
      </c>
    </row>
    <row r="7997" spans="1:4">
      <c r="A7997" s="4">
        <v>7996</v>
      </c>
      <c r="B7997" s="6">
        <v>399</v>
      </c>
      <c r="C7997" s="7">
        <v>45833</v>
      </c>
      <c r="D7997" s="5">
        <v>12</v>
      </c>
    </row>
    <row r="7998" spans="1:4">
      <c r="A7998" s="4">
        <v>7997</v>
      </c>
      <c r="B7998" s="6">
        <v>360</v>
      </c>
      <c r="C7998" s="7">
        <v>45672</v>
      </c>
      <c r="D7998" s="5">
        <v>8</v>
      </c>
    </row>
    <row r="7999" spans="1:4">
      <c r="A7999" s="4">
        <v>7998</v>
      </c>
      <c r="B7999" s="6">
        <v>351</v>
      </c>
      <c r="C7999" s="7">
        <v>45732</v>
      </c>
      <c r="D7999" s="5">
        <v>7</v>
      </c>
    </row>
    <row r="8000" spans="1:4">
      <c r="A8000" s="4">
        <v>7999</v>
      </c>
      <c r="B8000" s="6">
        <v>177</v>
      </c>
      <c r="C8000" s="7">
        <v>45752</v>
      </c>
      <c r="D8000" s="5">
        <v>11</v>
      </c>
    </row>
    <row r="8001" spans="1:4">
      <c r="A8001" s="4">
        <v>8000</v>
      </c>
      <c r="B8001" s="6">
        <v>307</v>
      </c>
      <c r="C8001" s="7">
        <v>45713</v>
      </c>
      <c r="D8001" s="5">
        <v>8</v>
      </c>
    </row>
    <row r="8002" spans="1:4">
      <c r="A8002" s="4">
        <v>8001</v>
      </c>
      <c r="B8002" s="6">
        <v>342</v>
      </c>
      <c r="C8002" s="7">
        <v>45794</v>
      </c>
      <c r="D8002" s="5">
        <v>6</v>
      </c>
    </row>
    <row r="8003" spans="1:4">
      <c r="A8003" s="4">
        <v>8002</v>
      </c>
      <c r="B8003" s="6">
        <v>257</v>
      </c>
      <c r="C8003" s="7">
        <v>45834</v>
      </c>
      <c r="D8003" s="5">
        <v>4</v>
      </c>
    </row>
    <row r="8004" spans="1:4">
      <c r="A8004" s="4">
        <v>8003</v>
      </c>
      <c r="B8004" s="6">
        <v>116</v>
      </c>
      <c r="C8004" s="7">
        <v>45739</v>
      </c>
      <c r="D8004" s="5">
        <v>5</v>
      </c>
    </row>
    <row r="8005" spans="1:4">
      <c r="A8005" s="4">
        <v>8004</v>
      </c>
      <c r="B8005" s="6">
        <v>144</v>
      </c>
      <c r="C8005" s="7">
        <v>45690</v>
      </c>
      <c r="D8005" s="5">
        <v>12</v>
      </c>
    </row>
    <row r="8006" spans="1:4">
      <c r="A8006" s="4">
        <v>8005</v>
      </c>
      <c r="B8006" s="6">
        <v>88</v>
      </c>
      <c r="C8006" s="7">
        <v>45788</v>
      </c>
      <c r="D8006" s="5">
        <v>8</v>
      </c>
    </row>
    <row r="8007" spans="1:4">
      <c r="A8007" s="4">
        <v>8006</v>
      </c>
      <c r="B8007" s="6">
        <v>198</v>
      </c>
      <c r="C8007" s="7">
        <v>45719</v>
      </c>
      <c r="D8007" s="5">
        <v>4</v>
      </c>
    </row>
    <row r="8008" spans="1:4">
      <c r="A8008" s="4">
        <v>8007</v>
      </c>
      <c r="B8008" s="6">
        <v>91</v>
      </c>
      <c r="C8008" s="7">
        <v>45735</v>
      </c>
      <c r="D8008" s="5">
        <v>11</v>
      </c>
    </row>
    <row r="8009" spans="1:4">
      <c r="A8009" s="4">
        <v>8008</v>
      </c>
      <c r="B8009" s="6">
        <v>159</v>
      </c>
      <c r="C8009" s="7">
        <v>45754</v>
      </c>
      <c r="D8009" s="5">
        <v>5</v>
      </c>
    </row>
    <row r="8010" spans="1:4">
      <c r="A8010" s="4">
        <v>8009</v>
      </c>
      <c r="B8010" s="6">
        <v>50</v>
      </c>
      <c r="C8010" s="7">
        <v>45832</v>
      </c>
      <c r="D8010" s="5">
        <v>10</v>
      </c>
    </row>
    <row r="8011" spans="1:4">
      <c r="A8011" s="4">
        <v>8010</v>
      </c>
      <c r="B8011" s="6">
        <v>34</v>
      </c>
      <c r="C8011" s="7">
        <v>45804</v>
      </c>
      <c r="D8011" s="5">
        <v>7</v>
      </c>
    </row>
    <row r="8012" spans="1:4">
      <c r="A8012" s="4">
        <v>8011</v>
      </c>
      <c r="B8012" s="6">
        <v>260</v>
      </c>
      <c r="C8012" s="7">
        <v>45730</v>
      </c>
      <c r="D8012" s="5">
        <v>7</v>
      </c>
    </row>
    <row r="8013" spans="1:4">
      <c r="A8013" s="4">
        <v>8012</v>
      </c>
      <c r="B8013" s="6">
        <v>58</v>
      </c>
      <c r="C8013" s="7">
        <v>45755</v>
      </c>
      <c r="D8013" s="5">
        <v>6</v>
      </c>
    </row>
    <row r="8014" spans="1:4">
      <c r="A8014" s="4">
        <v>8013</v>
      </c>
      <c r="B8014" s="6">
        <v>315</v>
      </c>
      <c r="C8014" s="7">
        <v>45816</v>
      </c>
      <c r="D8014" s="5">
        <v>6</v>
      </c>
    </row>
    <row r="8015" spans="1:4">
      <c r="A8015" s="4">
        <v>8014</v>
      </c>
      <c r="B8015" s="6">
        <v>251</v>
      </c>
      <c r="C8015" s="7">
        <v>45732</v>
      </c>
      <c r="D8015" s="5">
        <v>10</v>
      </c>
    </row>
    <row r="8016" spans="1:4">
      <c r="A8016" s="4">
        <v>8015</v>
      </c>
      <c r="B8016" s="6">
        <v>88</v>
      </c>
      <c r="C8016" s="7">
        <v>45692</v>
      </c>
      <c r="D8016" s="5">
        <v>7</v>
      </c>
    </row>
    <row r="8017" spans="1:4">
      <c r="A8017" s="4">
        <v>8016</v>
      </c>
      <c r="B8017" s="6">
        <v>189</v>
      </c>
      <c r="C8017" s="7">
        <v>45672</v>
      </c>
      <c r="D8017" s="5">
        <v>4</v>
      </c>
    </row>
    <row r="8018" spans="1:4">
      <c r="A8018" s="4">
        <v>8017</v>
      </c>
      <c r="B8018" s="6">
        <v>59</v>
      </c>
      <c r="C8018" s="7">
        <v>45805</v>
      </c>
      <c r="D8018" s="5">
        <v>5</v>
      </c>
    </row>
    <row r="8019" spans="1:4">
      <c r="A8019" s="4">
        <v>8018</v>
      </c>
      <c r="B8019" s="6">
        <v>55</v>
      </c>
      <c r="C8019" s="7">
        <v>45754</v>
      </c>
      <c r="D8019" s="5">
        <v>10</v>
      </c>
    </row>
    <row r="8020" spans="1:4">
      <c r="A8020" s="4">
        <v>8019</v>
      </c>
      <c r="B8020" s="6">
        <v>168</v>
      </c>
      <c r="C8020" s="7">
        <v>45784</v>
      </c>
      <c r="D8020" s="5">
        <v>8</v>
      </c>
    </row>
    <row r="8021" spans="1:4">
      <c r="A8021" s="4">
        <v>8020</v>
      </c>
      <c r="B8021" s="6">
        <v>284</v>
      </c>
      <c r="C8021" s="7">
        <v>45725</v>
      </c>
      <c r="D8021" s="5">
        <v>11</v>
      </c>
    </row>
    <row r="8022" spans="1:4">
      <c r="A8022" s="4">
        <v>8021</v>
      </c>
      <c r="B8022" s="6">
        <v>324</v>
      </c>
      <c r="C8022" s="7">
        <v>45692</v>
      </c>
      <c r="D8022" s="5">
        <v>7</v>
      </c>
    </row>
    <row r="8023" spans="1:4">
      <c r="A8023" s="4">
        <v>8022</v>
      </c>
      <c r="B8023" s="6">
        <v>86</v>
      </c>
      <c r="C8023" s="7">
        <v>45750</v>
      </c>
      <c r="D8023" s="5">
        <v>8</v>
      </c>
    </row>
    <row r="8024" spans="1:4">
      <c r="A8024" s="4">
        <v>8023</v>
      </c>
      <c r="B8024" s="6">
        <v>266</v>
      </c>
      <c r="C8024" s="7">
        <v>45726</v>
      </c>
      <c r="D8024" s="5">
        <v>9</v>
      </c>
    </row>
    <row r="8025" spans="1:4">
      <c r="A8025" s="4">
        <v>8024</v>
      </c>
      <c r="B8025" s="6">
        <v>181</v>
      </c>
      <c r="C8025" s="7">
        <v>45763</v>
      </c>
      <c r="D8025" s="5">
        <v>7</v>
      </c>
    </row>
    <row r="8026" spans="1:4">
      <c r="A8026" s="4">
        <v>8025</v>
      </c>
      <c r="B8026" s="6">
        <v>141</v>
      </c>
      <c r="C8026" s="7">
        <v>45753</v>
      </c>
      <c r="D8026" s="5">
        <v>12</v>
      </c>
    </row>
    <row r="8027" spans="1:4">
      <c r="A8027" s="4">
        <v>8026</v>
      </c>
      <c r="B8027" s="6">
        <v>223</v>
      </c>
      <c r="C8027" s="7">
        <v>45697</v>
      </c>
      <c r="D8027" s="5">
        <v>6</v>
      </c>
    </row>
    <row r="8028" spans="1:4">
      <c r="A8028" s="4">
        <v>8027</v>
      </c>
      <c r="B8028" s="6">
        <v>198</v>
      </c>
      <c r="C8028" s="7">
        <v>45692</v>
      </c>
      <c r="D8028" s="5">
        <v>12</v>
      </c>
    </row>
    <row r="8029" spans="1:4">
      <c r="A8029" s="4">
        <v>8028</v>
      </c>
      <c r="B8029" s="6">
        <v>391</v>
      </c>
      <c r="C8029" s="7">
        <v>45808</v>
      </c>
      <c r="D8029" s="5">
        <v>10</v>
      </c>
    </row>
    <row r="8030" spans="1:4">
      <c r="A8030" s="4">
        <v>8029</v>
      </c>
      <c r="B8030" s="6">
        <v>340</v>
      </c>
      <c r="C8030" s="7">
        <v>45793</v>
      </c>
      <c r="D8030" s="5">
        <v>11</v>
      </c>
    </row>
    <row r="8031" spans="1:4">
      <c r="A8031" s="4">
        <v>8030</v>
      </c>
      <c r="B8031" s="6">
        <v>146</v>
      </c>
      <c r="C8031" s="7">
        <v>45688</v>
      </c>
      <c r="D8031" s="5">
        <v>9</v>
      </c>
    </row>
    <row r="8032" spans="1:4">
      <c r="A8032" s="4">
        <v>8031</v>
      </c>
      <c r="B8032" s="6">
        <v>2</v>
      </c>
      <c r="C8032" s="7">
        <v>45774</v>
      </c>
      <c r="D8032" s="5">
        <v>4</v>
      </c>
    </row>
    <row r="8033" spans="1:4">
      <c r="A8033" s="4">
        <v>8032</v>
      </c>
      <c r="B8033" s="6">
        <v>51</v>
      </c>
      <c r="C8033" s="7">
        <v>45808</v>
      </c>
      <c r="D8033" s="5">
        <v>12</v>
      </c>
    </row>
    <row r="8034" spans="1:4">
      <c r="A8034" s="4">
        <v>8033</v>
      </c>
      <c r="B8034" s="6">
        <v>26</v>
      </c>
      <c r="C8034" s="7">
        <v>45788</v>
      </c>
      <c r="D8034" s="5">
        <v>8</v>
      </c>
    </row>
    <row r="8035" spans="1:4">
      <c r="A8035" s="4">
        <v>8034</v>
      </c>
      <c r="B8035" s="6">
        <v>261</v>
      </c>
      <c r="C8035" s="7">
        <v>45837</v>
      </c>
      <c r="D8035" s="5">
        <v>7</v>
      </c>
    </row>
    <row r="8036" spans="1:4">
      <c r="A8036" s="4">
        <v>8035</v>
      </c>
      <c r="B8036" s="6">
        <v>302</v>
      </c>
      <c r="C8036" s="7">
        <v>45700</v>
      </c>
      <c r="D8036" s="5">
        <v>11</v>
      </c>
    </row>
    <row r="8037" spans="1:4">
      <c r="A8037" s="4">
        <v>8036</v>
      </c>
      <c r="B8037" s="6">
        <v>361</v>
      </c>
      <c r="C8037" s="7">
        <v>45691</v>
      </c>
      <c r="D8037" s="5">
        <v>8</v>
      </c>
    </row>
    <row r="8038" spans="1:4">
      <c r="A8038" s="4">
        <v>8037</v>
      </c>
      <c r="B8038" s="6">
        <v>110</v>
      </c>
      <c r="C8038" s="7">
        <v>45748</v>
      </c>
      <c r="D8038" s="5">
        <v>6</v>
      </c>
    </row>
    <row r="8039" spans="1:4">
      <c r="A8039" s="4">
        <v>8038</v>
      </c>
      <c r="B8039" s="6">
        <v>283</v>
      </c>
      <c r="C8039" s="7">
        <v>45779</v>
      </c>
      <c r="D8039" s="5">
        <v>4</v>
      </c>
    </row>
    <row r="8040" spans="1:4">
      <c r="A8040" s="4">
        <v>8039</v>
      </c>
      <c r="B8040" s="6">
        <v>39</v>
      </c>
      <c r="C8040" s="7">
        <v>45789</v>
      </c>
      <c r="D8040" s="5">
        <v>5</v>
      </c>
    </row>
    <row r="8041" spans="1:4">
      <c r="A8041" s="4">
        <v>8040</v>
      </c>
      <c r="B8041" s="6">
        <v>313</v>
      </c>
      <c r="C8041" s="7">
        <v>45822</v>
      </c>
      <c r="D8041" s="5">
        <v>12</v>
      </c>
    </row>
    <row r="8042" spans="1:4">
      <c r="A8042" s="4">
        <v>8041</v>
      </c>
      <c r="B8042" s="6">
        <v>194</v>
      </c>
      <c r="C8042" s="7">
        <v>45710</v>
      </c>
      <c r="D8042" s="5">
        <v>8</v>
      </c>
    </row>
    <row r="8043" spans="1:4">
      <c r="A8043" s="4">
        <v>8042</v>
      </c>
      <c r="B8043" s="6">
        <v>233</v>
      </c>
      <c r="C8043" s="7">
        <v>45734</v>
      </c>
      <c r="D8043" s="5">
        <v>4</v>
      </c>
    </row>
    <row r="8044" spans="1:4">
      <c r="A8044" s="4">
        <v>8043</v>
      </c>
      <c r="B8044" s="6">
        <v>163</v>
      </c>
      <c r="C8044" s="7">
        <v>45786</v>
      </c>
      <c r="D8044" s="5">
        <v>11</v>
      </c>
    </row>
    <row r="8045" spans="1:4">
      <c r="A8045" s="4">
        <v>8044</v>
      </c>
      <c r="B8045" s="6">
        <v>343</v>
      </c>
      <c r="C8045" s="7">
        <v>45689</v>
      </c>
      <c r="D8045" s="5">
        <v>5</v>
      </c>
    </row>
    <row r="8046" spans="1:4">
      <c r="A8046" s="4">
        <v>8045</v>
      </c>
      <c r="B8046" s="6">
        <v>64</v>
      </c>
      <c r="C8046" s="7">
        <v>45832</v>
      </c>
      <c r="D8046" s="5">
        <v>10</v>
      </c>
    </row>
    <row r="8047" spans="1:4">
      <c r="A8047" s="4">
        <v>8046</v>
      </c>
      <c r="B8047" s="6">
        <v>55</v>
      </c>
      <c r="C8047" s="7">
        <v>45676</v>
      </c>
      <c r="D8047" s="5">
        <v>7</v>
      </c>
    </row>
    <row r="8048" spans="1:4">
      <c r="A8048" s="4">
        <v>8047</v>
      </c>
      <c r="B8048" s="6">
        <v>77</v>
      </c>
      <c r="C8048" s="7">
        <v>45820</v>
      </c>
      <c r="D8048" s="5">
        <v>7</v>
      </c>
    </row>
    <row r="8049" spans="1:4">
      <c r="A8049" s="4">
        <v>8048</v>
      </c>
      <c r="B8049" s="6">
        <v>340</v>
      </c>
      <c r="C8049" s="7">
        <v>45697</v>
      </c>
      <c r="D8049" s="5">
        <v>6</v>
      </c>
    </row>
    <row r="8050" spans="1:4">
      <c r="A8050" s="4">
        <v>8049</v>
      </c>
      <c r="B8050" s="6">
        <v>309</v>
      </c>
      <c r="C8050" s="7">
        <v>45823</v>
      </c>
      <c r="D8050" s="5">
        <v>6</v>
      </c>
    </row>
    <row r="8051" spans="1:4">
      <c r="A8051" s="4">
        <v>8050</v>
      </c>
      <c r="B8051" s="6">
        <v>233</v>
      </c>
      <c r="C8051" s="7">
        <v>45715</v>
      </c>
      <c r="D8051" s="5">
        <v>10</v>
      </c>
    </row>
    <row r="8052" spans="1:4">
      <c r="A8052" s="4">
        <v>8051</v>
      </c>
      <c r="B8052" s="6">
        <v>65</v>
      </c>
      <c r="C8052" s="7">
        <v>45707</v>
      </c>
      <c r="D8052" s="5">
        <v>7</v>
      </c>
    </row>
    <row r="8053" spans="1:4">
      <c r="A8053" s="4">
        <v>8052</v>
      </c>
      <c r="B8053" s="6">
        <v>261</v>
      </c>
      <c r="C8053" s="7">
        <v>45810</v>
      </c>
      <c r="D8053" s="5">
        <v>4</v>
      </c>
    </row>
    <row r="8054" spans="1:4">
      <c r="A8054" s="4">
        <v>8053</v>
      </c>
      <c r="B8054" s="6">
        <v>393</v>
      </c>
      <c r="C8054" s="7">
        <v>45811</v>
      </c>
      <c r="D8054" s="5">
        <v>5</v>
      </c>
    </row>
    <row r="8055" spans="1:4">
      <c r="A8055" s="4">
        <v>8054</v>
      </c>
      <c r="B8055" s="6">
        <v>214</v>
      </c>
      <c r="C8055" s="7">
        <v>45697</v>
      </c>
      <c r="D8055" s="5">
        <v>10</v>
      </c>
    </row>
    <row r="8056" spans="1:4">
      <c r="A8056" s="4">
        <v>8055</v>
      </c>
      <c r="B8056" s="6">
        <v>187</v>
      </c>
      <c r="C8056" s="7">
        <v>45768</v>
      </c>
      <c r="D8056" s="5">
        <v>8</v>
      </c>
    </row>
    <row r="8057" spans="1:4">
      <c r="A8057" s="4">
        <v>8056</v>
      </c>
      <c r="B8057" s="6">
        <v>336</v>
      </c>
      <c r="C8057" s="7">
        <v>45803</v>
      </c>
      <c r="D8057" s="5">
        <v>11</v>
      </c>
    </row>
    <row r="8058" spans="1:4">
      <c r="A8058" s="4">
        <v>8057</v>
      </c>
      <c r="B8058" s="6">
        <v>309</v>
      </c>
      <c r="C8058" s="7">
        <v>45678</v>
      </c>
      <c r="D8058" s="5">
        <v>7</v>
      </c>
    </row>
    <row r="8059" spans="1:4">
      <c r="A8059" s="4">
        <v>8058</v>
      </c>
      <c r="B8059" s="6">
        <v>333</v>
      </c>
      <c r="C8059" s="7">
        <v>45769</v>
      </c>
      <c r="D8059" s="5">
        <v>8</v>
      </c>
    </row>
    <row r="8060" spans="1:4">
      <c r="A8060" s="4">
        <v>8059</v>
      </c>
      <c r="B8060" s="6">
        <v>233</v>
      </c>
      <c r="C8060" s="7">
        <v>45771</v>
      </c>
      <c r="D8060" s="5">
        <v>9</v>
      </c>
    </row>
    <row r="8061" spans="1:4">
      <c r="A8061" s="4">
        <v>8060</v>
      </c>
      <c r="B8061" s="6">
        <v>154</v>
      </c>
      <c r="C8061" s="7">
        <v>45800</v>
      </c>
      <c r="D8061" s="5">
        <v>7</v>
      </c>
    </row>
    <row r="8062" spans="1:4">
      <c r="A8062" s="4">
        <v>8061</v>
      </c>
      <c r="B8062" s="6">
        <v>287</v>
      </c>
      <c r="C8062" s="7">
        <v>45660</v>
      </c>
      <c r="D8062" s="5">
        <v>12</v>
      </c>
    </row>
    <row r="8063" spans="1:4">
      <c r="A8063" s="4">
        <v>8062</v>
      </c>
      <c r="B8063" s="6">
        <v>65</v>
      </c>
      <c r="C8063" s="7">
        <v>45770</v>
      </c>
      <c r="D8063" s="5">
        <v>6</v>
      </c>
    </row>
    <row r="8064" spans="1:4">
      <c r="A8064" s="4">
        <v>8063</v>
      </c>
      <c r="B8064" s="6">
        <v>337</v>
      </c>
      <c r="C8064" s="7">
        <v>45813</v>
      </c>
      <c r="D8064" s="5">
        <v>12</v>
      </c>
    </row>
    <row r="8065" spans="1:4">
      <c r="A8065" s="4">
        <v>8064</v>
      </c>
      <c r="B8065" s="6">
        <v>75</v>
      </c>
      <c r="C8065" s="7">
        <v>45666</v>
      </c>
      <c r="D8065" s="5">
        <v>10</v>
      </c>
    </row>
    <row r="8066" spans="1:4">
      <c r="A8066" s="4">
        <v>8065</v>
      </c>
      <c r="B8066" s="6">
        <v>156</v>
      </c>
      <c r="C8066" s="7">
        <v>45826</v>
      </c>
      <c r="D8066" s="5">
        <v>11</v>
      </c>
    </row>
    <row r="8067" spans="1:4">
      <c r="A8067" s="4">
        <v>8066</v>
      </c>
      <c r="B8067" s="6">
        <v>256</v>
      </c>
      <c r="C8067" s="7">
        <v>45758</v>
      </c>
      <c r="D8067" s="5">
        <v>9</v>
      </c>
    </row>
    <row r="8068" spans="1:4">
      <c r="A8068" s="4">
        <v>8067</v>
      </c>
      <c r="B8068" s="6">
        <v>211</v>
      </c>
      <c r="C8068" s="7">
        <v>45770</v>
      </c>
      <c r="D8068" s="5">
        <v>4</v>
      </c>
    </row>
    <row r="8069" spans="1:4">
      <c r="A8069" s="4">
        <v>8068</v>
      </c>
      <c r="B8069" s="6">
        <v>253</v>
      </c>
      <c r="C8069" s="7">
        <v>45786</v>
      </c>
      <c r="D8069" s="5">
        <v>12</v>
      </c>
    </row>
    <row r="8070" spans="1:4">
      <c r="A8070" s="4">
        <v>8069</v>
      </c>
      <c r="B8070" s="6">
        <v>361</v>
      </c>
      <c r="C8070" s="7">
        <v>45705</v>
      </c>
      <c r="D8070" s="5">
        <v>8</v>
      </c>
    </row>
    <row r="8071" spans="1:4">
      <c r="A8071" s="4">
        <v>8070</v>
      </c>
      <c r="B8071" s="6">
        <v>124</v>
      </c>
      <c r="C8071" s="7">
        <v>45821</v>
      </c>
      <c r="D8071" s="5">
        <v>7</v>
      </c>
    </row>
    <row r="8072" spans="1:4">
      <c r="A8072" s="4">
        <v>8071</v>
      </c>
      <c r="B8072" s="6">
        <v>100</v>
      </c>
      <c r="C8072" s="7">
        <v>45702</v>
      </c>
      <c r="D8072" s="5">
        <v>11</v>
      </c>
    </row>
    <row r="8073" spans="1:4">
      <c r="A8073" s="4">
        <v>8072</v>
      </c>
      <c r="B8073" s="6">
        <v>2</v>
      </c>
      <c r="C8073" s="7">
        <v>45711</v>
      </c>
      <c r="D8073" s="5">
        <v>8</v>
      </c>
    </row>
    <row r="8074" spans="1:4">
      <c r="A8074" s="4">
        <v>8073</v>
      </c>
      <c r="B8074" s="6">
        <v>117</v>
      </c>
      <c r="C8074" s="7">
        <v>45733</v>
      </c>
      <c r="D8074" s="5">
        <v>6</v>
      </c>
    </row>
    <row r="8075" spans="1:4">
      <c r="A8075" s="4">
        <v>8074</v>
      </c>
      <c r="B8075" s="6">
        <v>388</v>
      </c>
      <c r="C8075" s="7">
        <v>45687</v>
      </c>
      <c r="D8075" s="5">
        <v>4</v>
      </c>
    </row>
    <row r="8076" spans="1:4">
      <c r="A8076" s="4">
        <v>8075</v>
      </c>
      <c r="B8076" s="6">
        <v>197</v>
      </c>
      <c r="C8076" s="7">
        <v>45794</v>
      </c>
      <c r="D8076" s="5">
        <v>5</v>
      </c>
    </row>
    <row r="8077" spans="1:4">
      <c r="A8077" s="4">
        <v>8076</v>
      </c>
      <c r="B8077" s="6">
        <v>91</v>
      </c>
      <c r="C8077" s="7">
        <v>45778</v>
      </c>
      <c r="D8077" s="5">
        <v>12</v>
      </c>
    </row>
    <row r="8078" spans="1:4">
      <c r="A8078" s="4">
        <v>8077</v>
      </c>
      <c r="B8078" s="6">
        <v>326</v>
      </c>
      <c r="C8078" s="7">
        <v>45809</v>
      </c>
      <c r="D8078" s="5">
        <v>8</v>
      </c>
    </row>
    <row r="8079" spans="1:4">
      <c r="A8079" s="4">
        <v>8078</v>
      </c>
      <c r="B8079" s="6">
        <v>400</v>
      </c>
      <c r="C8079" s="7">
        <v>45830</v>
      </c>
      <c r="D8079" s="5">
        <v>4</v>
      </c>
    </row>
    <row r="8080" spans="1:4">
      <c r="A8080" s="4">
        <v>8079</v>
      </c>
      <c r="B8080" s="6">
        <v>260</v>
      </c>
      <c r="C8080" s="7">
        <v>45712</v>
      </c>
      <c r="D8080" s="5">
        <v>11</v>
      </c>
    </row>
    <row r="8081" spans="1:4">
      <c r="A8081" s="4">
        <v>8080</v>
      </c>
      <c r="B8081" s="6">
        <v>7</v>
      </c>
      <c r="C8081" s="7">
        <v>45708</v>
      </c>
      <c r="D8081" s="5">
        <v>5</v>
      </c>
    </row>
    <row r="8082" spans="1:4">
      <c r="A8082" s="4">
        <v>8081</v>
      </c>
      <c r="B8082" s="6">
        <v>45</v>
      </c>
      <c r="C8082" s="7">
        <v>45826</v>
      </c>
      <c r="D8082" s="5">
        <v>10</v>
      </c>
    </row>
    <row r="8083" spans="1:4">
      <c r="A8083" s="4">
        <v>8082</v>
      </c>
      <c r="B8083" s="6">
        <v>38</v>
      </c>
      <c r="C8083" s="7">
        <v>45684</v>
      </c>
      <c r="D8083" s="5">
        <v>7</v>
      </c>
    </row>
    <row r="8084" spans="1:4">
      <c r="A8084" s="4">
        <v>8083</v>
      </c>
      <c r="B8084" s="6">
        <v>346</v>
      </c>
      <c r="C8084" s="7">
        <v>45832</v>
      </c>
      <c r="D8084" s="5">
        <v>7</v>
      </c>
    </row>
    <row r="8085" spans="1:4">
      <c r="A8085" s="4">
        <v>8084</v>
      </c>
      <c r="B8085" s="6">
        <v>374</v>
      </c>
      <c r="C8085" s="7">
        <v>45678</v>
      </c>
      <c r="D8085" s="5">
        <v>6</v>
      </c>
    </row>
    <row r="8086" spans="1:4">
      <c r="A8086" s="4">
        <v>8085</v>
      </c>
      <c r="B8086" s="6">
        <v>377</v>
      </c>
      <c r="C8086" s="7">
        <v>45811</v>
      </c>
      <c r="D8086" s="5">
        <v>6</v>
      </c>
    </row>
    <row r="8087" spans="1:4">
      <c r="A8087" s="4">
        <v>8086</v>
      </c>
      <c r="B8087" s="6">
        <v>76</v>
      </c>
      <c r="C8087" s="7">
        <v>45668</v>
      </c>
      <c r="D8087" s="5">
        <v>10</v>
      </c>
    </row>
    <row r="8088" spans="1:4">
      <c r="A8088" s="4">
        <v>8087</v>
      </c>
      <c r="B8088" s="6">
        <v>29</v>
      </c>
      <c r="C8088" s="7">
        <v>45744</v>
      </c>
      <c r="D8088" s="5">
        <v>7</v>
      </c>
    </row>
    <row r="8089" spans="1:4">
      <c r="A8089" s="4">
        <v>8088</v>
      </c>
      <c r="B8089" s="6">
        <v>232</v>
      </c>
      <c r="C8089" s="7">
        <v>45707</v>
      </c>
      <c r="D8089" s="5">
        <v>4</v>
      </c>
    </row>
    <row r="8090" spans="1:4">
      <c r="A8090" s="4">
        <v>8089</v>
      </c>
      <c r="B8090" s="6">
        <v>68</v>
      </c>
      <c r="C8090" s="7">
        <v>45735</v>
      </c>
      <c r="D8090" s="5">
        <v>5</v>
      </c>
    </row>
    <row r="8091" spans="1:4">
      <c r="A8091" s="4">
        <v>8090</v>
      </c>
      <c r="B8091" s="6">
        <v>68</v>
      </c>
      <c r="C8091" s="7">
        <v>45745</v>
      </c>
      <c r="D8091" s="5">
        <v>10</v>
      </c>
    </row>
    <row r="8092" spans="1:4">
      <c r="A8092" s="4">
        <v>8091</v>
      </c>
      <c r="B8092" s="6">
        <v>319</v>
      </c>
      <c r="C8092" s="7">
        <v>45832</v>
      </c>
      <c r="D8092" s="5">
        <v>8</v>
      </c>
    </row>
    <row r="8093" spans="1:4">
      <c r="A8093" s="4">
        <v>8092</v>
      </c>
      <c r="B8093" s="6">
        <v>62</v>
      </c>
      <c r="C8093" s="7">
        <v>45662</v>
      </c>
      <c r="D8093" s="5">
        <v>11</v>
      </c>
    </row>
    <row r="8094" spans="1:4">
      <c r="A8094" s="4">
        <v>8093</v>
      </c>
      <c r="B8094" s="6">
        <v>242</v>
      </c>
      <c r="C8094" s="7">
        <v>45727</v>
      </c>
      <c r="D8094" s="5">
        <v>7</v>
      </c>
    </row>
    <row r="8095" spans="1:4">
      <c r="A8095" s="4">
        <v>8094</v>
      </c>
      <c r="B8095" s="6">
        <v>100</v>
      </c>
      <c r="C8095" s="7">
        <v>45780</v>
      </c>
      <c r="D8095" s="5">
        <v>8</v>
      </c>
    </row>
    <row r="8096" spans="1:4">
      <c r="A8096" s="4">
        <v>8095</v>
      </c>
      <c r="B8096" s="6">
        <v>122</v>
      </c>
      <c r="C8096" s="7">
        <v>45753</v>
      </c>
      <c r="D8096" s="5">
        <v>9</v>
      </c>
    </row>
    <row r="8097" spans="1:4">
      <c r="A8097" s="4">
        <v>8096</v>
      </c>
      <c r="B8097" s="6">
        <v>18</v>
      </c>
      <c r="C8097" s="7">
        <v>45698</v>
      </c>
      <c r="D8097" s="5">
        <v>7</v>
      </c>
    </row>
    <row r="8098" spans="1:4">
      <c r="A8098" s="4">
        <v>8097</v>
      </c>
      <c r="B8098" s="6">
        <v>291</v>
      </c>
      <c r="C8098" s="7">
        <v>45733</v>
      </c>
      <c r="D8098" s="5">
        <v>12</v>
      </c>
    </row>
    <row r="8099" spans="1:4">
      <c r="A8099" s="4">
        <v>8098</v>
      </c>
      <c r="B8099" s="6">
        <v>63</v>
      </c>
      <c r="C8099" s="7">
        <v>45716</v>
      </c>
      <c r="D8099" s="5">
        <v>6</v>
      </c>
    </row>
    <row r="8100" spans="1:4">
      <c r="A8100" s="4">
        <v>8099</v>
      </c>
      <c r="B8100" s="6">
        <v>297</v>
      </c>
      <c r="C8100" s="7">
        <v>45689</v>
      </c>
      <c r="D8100" s="5">
        <v>12</v>
      </c>
    </row>
    <row r="8101" spans="1:4">
      <c r="A8101" s="4">
        <v>8100</v>
      </c>
      <c r="B8101" s="6">
        <v>15</v>
      </c>
      <c r="C8101" s="7">
        <v>45815</v>
      </c>
      <c r="D8101" s="5">
        <v>10</v>
      </c>
    </row>
    <row r="8102" spans="1:4">
      <c r="A8102" s="4">
        <v>8101</v>
      </c>
      <c r="B8102" s="6">
        <v>340</v>
      </c>
      <c r="C8102" s="7">
        <v>45838</v>
      </c>
      <c r="D8102" s="5">
        <v>11</v>
      </c>
    </row>
    <row r="8103" spans="1:4">
      <c r="A8103" s="4">
        <v>8102</v>
      </c>
      <c r="B8103" s="6">
        <v>18</v>
      </c>
      <c r="C8103" s="7">
        <v>45820</v>
      </c>
      <c r="D8103" s="5">
        <v>9</v>
      </c>
    </row>
    <row r="8104" spans="1:4">
      <c r="A8104" s="4">
        <v>8103</v>
      </c>
      <c r="B8104" s="6">
        <v>116</v>
      </c>
      <c r="C8104" s="7">
        <v>45757</v>
      </c>
      <c r="D8104" s="5">
        <v>4</v>
      </c>
    </row>
    <row r="8105" spans="1:4">
      <c r="A8105" s="4">
        <v>8104</v>
      </c>
      <c r="B8105" s="6">
        <v>82</v>
      </c>
      <c r="C8105" s="7">
        <v>45765</v>
      </c>
      <c r="D8105" s="5">
        <v>12</v>
      </c>
    </row>
    <row r="8106" spans="1:4">
      <c r="A8106" s="4">
        <v>8105</v>
      </c>
      <c r="B8106" s="6">
        <v>297</v>
      </c>
      <c r="C8106" s="7">
        <v>45753</v>
      </c>
      <c r="D8106" s="5">
        <v>8</v>
      </c>
    </row>
    <row r="8107" spans="1:4">
      <c r="A8107" s="4">
        <v>8106</v>
      </c>
      <c r="B8107" s="6">
        <v>380</v>
      </c>
      <c r="C8107" s="7">
        <v>45757</v>
      </c>
      <c r="D8107" s="5">
        <v>7</v>
      </c>
    </row>
    <row r="8108" spans="1:4">
      <c r="A8108" s="4">
        <v>8107</v>
      </c>
      <c r="B8108" s="6">
        <v>367</v>
      </c>
      <c r="C8108" s="7">
        <v>45762</v>
      </c>
      <c r="D8108" s="5">
        <v>11</v>
      </c>
    </row>
    <row r="8109" spans="1:4">
      <c r="A8109" s="4">
        <v>8108</v>
      </c>
      <c r="B8109" s="6">
        <v>62</v>
      </c>
      <c r="C8109" s="7">
        <v>45685</v>
      </c>
      <c r="D8109" s="5">
        <v>8</v>
      </c>
    </row>
    <row r="8110" spans="1:4">
      <c r="A8110" s="4">
        <v>8109</v>
      </c>
      <c r="B8110" s="6">
        <v>49</v>
      </c>
      <c r="C8110" s="7">
        <v>45785</v>
      </c>
      <c r="D8110" s="5">
        <v>6</v>
      </c>
    </row>
    <row r="8111" spans="1:4">
      <c r="A8111" s="4">
        <v>8110</v>
      </c>
      <c r="B8111" s="6">
        <v>332</v>
      </c>
      <c r="C8111" s="7">
        <v>45727</v>
      </c>
      <c r="D8111" s="5">
        <v>4</v>
      </c>
    </row>
    <row r="8112" spans="1:4">
      <c r="A8112" s="4">
        <v>8111</v>
      </c>
      <c r="B8112" s="6">
        <v>256</v>
      </c>
      <c r="C8112" s="7">
        <v>45749</v>
      </c>
      <c r="D8112" s="5">
        <v>5</v>
      </c>
    </row>
    <row r="8113" spans="1:4">
      <c r="A8113" s="4">
        <v>8112</v>
      </c>
      <c r="B8113" s="6">
        <v>100</v>
      </c>
      <c r="C8113" s="7">
        <v>45740</v>
      </c>
      <c r="D8113" s="5">
        <v>12</v>
      </c>
    </row>
    <row r="8114" spans="1:4">
      <c r="A8114" s="4">
        <v>8113</v>
      </c>
      <c r="B8114" s="6">
        <v>314</v>
      </c>
      <c r="C8114" s="7">
        <v>45742</v>
      </c>
      <c r="D8114" s="5">
        <v>8</v>
      </c>
    </row>
    <row r="8115" spans="1:4">
      <c r="A8115" s="4">
        <v>8114</v>
      </c>
      <c r="B8115" s="6">
        <v>222</v>
      </c>
      <c r="C8115" s="7">
        <v>45735</v>
      </c>
      <c r="D8115" s="5">
        <v>4</v>
      </c>
    </row>
    <row r="8116" spans="1:4">
      <c r="A8116" s="4">
        <v>8115</v>
      </c>
      <c r="B8116" s="6">
        <v>201</v>
      </c>
      <c r="C8116" s="7">
        <v>45755</v>
      </c>
      <c r="D8116" s="5">
        <v>11</v>
      </c>
    </row>
    <row r="8117" spans="1:4">
      <c r="A8117" s="4">
        <v>8116</v>
      </c>
      <c r="B8117" s="6">
        <v>181</v>
      </c>
      <c r="C8117" s="7">
        <v>45745</v>
      </c>
      <c r="D8117" s="5">
        <v>5</v>
      </c>
    </row>
    <row r="8118" spans="1:4">
      <c r="A8118" s="4">
        <v>8117</v>
      </c>
      <c r="B8118" s="6">
        <v>300</v>
      </c>
      <c r="C8118" s="7">
        <v>45799</v>
      </c>
      <c r="D8118" s="5">
        <v>10</v>
      </c>
    </row>
    <row r="8119" spans="1:4">
      <c r="A8119" s="4">
        <v>8118</v>
      </c>
      <c r="B8119" s="6">
        <v>386</v>
      </c>
      <c r="C8119" s="7">
        <v>45753</v>
      </c>
      <c r="D8119" s="5">
        <v>7</v>
      </c>
    </row>
    <row r="8120" spans="1:4">
      <c r="A8120" s="4">
        <v>8119</v>
      </c>
      <c r="B8120" s="6">
        <v>268</v>
      </c>
      <c r="C8120" s="7">
        <v>45820</v>
      </c>
      <c r="D8120" s="5">
        <v>7</v>
      </c>
    </row>
    <row r="8121" spans="1:4">
      <c r="A8121" s="4">
        <v>8120</v>
      </c>
      <c r="B8121" s="6">
        <v>294</v>
      </c>
      <c r="C8121" s="7">
        <v>45807</v>
      </c>
      <c r="D8121" s="5">
        <v>6</v>
      </c>
    </row>
    <row r="8122" spans="1:4">
      <c r="A8122" s="4">
        <v>8121</v>
      </c>
      <c r="B8122" s="6">
        <v>356</v>
      </c>
      <c r="C8122" s="7">
        <v>45784</v>
      </c>
      <c r="D8122" s="5">
        <v>6</v>
      </c>
    </row>
    <row r="8123" spans="1:4">
      <c r="A8123" s="4">
        <v>8122</v>
      </c>
      <c r="B8123" s="6">
        <v>139</v>
      </c>
      <c r="C8123" s="7">
        <v>45748</v>
      </c>
      <c r="D8123" s="5">
        <v>10</v>
      </c>
    </row>
    <row r="8124" spans="1:4">
      <c r="A8124" s="4">
        <v>8123</v>
      </c>
      <c r="B8124" s="6">
        <v>234</v>
      </c>
      <c r="C8124" s="7">
        <v>45820</v>
      </c>
      <c r="D8124" s="5">
        <v>7</v>
      </c>
    </row>
    <row r="8125" spans="1:4">
      <c r="A8125" s="4">
        <v>8124</v>
      </c>
      <c r="B8125" s="6">
        <v>333</v>
      </c>
      <c r="C8125" s="7">
        <v>45771</v>
      </c>
      <c r="D8125" s="5">
        <v>4</v>
      </c>
    </row>
    <row r="8126" spans="1:4">
      <c r="A8126" s="4">
        <v>8125</v>
      </c>
      <c r="B8126" s="6">
        <v>1</v>
      </c>
      <c r="C8126" s="7">
        <v>45726</v>
      </c>
      <c r="D8126" s="5">
        <v>5</v>
      </c>
    </row>
    <row r="8127" spans="1:4">
      <c r="A8127" s="4">
        <v>8126</v>
      </c>
      <c r="B8127" s="6">
        <v>360</v>
      </c>
      <c r="C8127" s="7">
        <v>45757</v>
      </c>
      <c r="D8127" s="5">
        <v>10</v>
      </c>
    </row>
    <row r="8128" spans="1:4">
      <c r="A8128" s="4">
        <v>8127</v>
      </c>
      <c r="B8128" s="6">
        <v>186</v>
      </c>
      <c r="C8128" s="7">
        <v>45694</v>
      </c>
      <c r="D8128" s="5">
        <v>8</v>
      </c>
    </row>
    <row r="8129" spans="1:4">
      <c r="A8129" s="4">
        <v>8128</v>
      </c>
      <c r="B8129" s="6">
        <v>156</v>
      </c>
      <c r="C8129" s="7">
        <v>45784</v>
      </c>
      <c r="D8129" s="5">
        <v>11</v>
      </c>
    </row>
    <row r="8130" spans="1:4">
      <c r="A8130" s="4">
        <v>8129</v>
      </c>
      <c r="B8130" s="6">
        <v>256</v>
      </c>
      <c r="C8130" s="7">
        <v>45771</v>
      </c>
      <c r="D8130" s="5">
        <v>7</v>
      </c>
    </row>
    <row r="8131" spans="1:4">
      <c r="A8131" s="4">
        <v>8130</v>
      </c>
      <c r="B8131" s="6">
        <v>330</v>
      </c>
      <c r="C8131" s="7">
        <v>45744</v>
      </c>
      <c r="D8131" s="5">
        <v>8</v>
      </c>
    </row>
    <row r="8132" spans="1:4">
      <c r="A8132" s="4">
        <v>8131</v>
      </c>
      <c r="B8132" s="6">
        <v>205</v>
      </c>
      <c r="C8132" s="7">
        <v>45683</v>
      </c>
      <c r="D8132" s="5">
        <v>9</v>
      </c>
    </row>
    <row r="8133" spans="1:4">
      <c r="A8133" s="4">
        <v>8132</v>
      </c>
      <c r="B8133" s="6">
        <v>261</v>
      </c>
      <c r="C8133" s="7">
        <v>45685</v>
      </c>
      <c r="D8133" s="5">
        <v>7</v>
      </c>
    </row>
    <row r="8134" spans="1:4">
      <c r="A8134" s="4">
        <v>8133</v>
      </c>
      <c r="B8134" s="6">
        <v>76</v>
      </c>
      <c r="C8134" s="7">
        <v>45763</v>
      </c>
      <c r="D8134" s="5">
        <v>12</v>
      </c>
    </row>
    <row r="8135" spans="1:4">
      <c r="A8135" s="4">
        <v>8134</v>
      </c>
      <c r="B8135" s="6">
        <v>381</v>
      </c>
      <c r="C8135" s="7">
        <v>45737</v>
      </c>
      <c r="D8135" s="5">
        <v>6</v>
      </c>
    </row>
    <row r="8136" spans="1:4">
      <c r="A8136" s="4">
        <v>8135</v>
      </c>
      <c r="B8136" s="6">
        <v>389</v>
      </c>
      <c r="C8136" s="7">
        <v>45723</v>
      </c>
      <c r="D8136" s="5">
        <v>12</v>
      </c>
    </row>
    <row r="8137" spans="1:4">
      <c r="A8137" s="4">
        <v>8136</v>
      </c>
      <c r="B8137" s="6">
        <v>142</v>
      </c>
      <c r="C8137" s="7">
        <v>45767</v>
      </c>
      <c r="D8137" s="5">
        <v>10</v>
      </c>
    </row>
    <row r="8138" spans="1:4">
      <c r="A8138" s="4">
        <v>8137</v>
      </c>
      <c r="B8138" s="6">
        <v>146</v>
      </c>
      <c r="C8138" s="7">
        <v>45691</v>
      </c>
      <c r="D8138" s="5">
        <v>11</v>
      </c>
    </row>
    <row r="8139" spans="1:4">
      <c r="A8139" s="4">
        <v>8138</v>
      </c>
      <c r="B8139" s="6">
        <v>247</v>
      </c>
      <c r="C8139" s="7">
        <v>45689</v>
      </c>
      <c r="D8139" s="5">
        <v>9</v>
      </c>
    </row>
    <row r="8140" spans="1:4">
      <c r="A8140" s="4">
        <v>8139</v>
      </c>
      <c r="B8140" s="6">
        <v>198</v>
      </c>
      <c r="C8140" s="7">
        <v>45731</v>
      </c>
      <c r="D8140" s="5">
        <v>4</v>
      </c>
    </row>
    <row r="8141" spans="1:4">
      <c r="A8141" s="4">
        <v>8140</v>
      </c>
      <c r="B8141" s="6">
        <v>220</v>
      </c>
      <c r="C8141" s="7">
        <v>45795</v>
      </c>
      <c r="D8141" s="5">
        <v>12</v>
      </c>
    </row>
    <row r="8142" spans="1:4">
      <c r="A8142" s="4">
        <v>8141</v>
      </c>
      <c r="B8142" s="6">
        <v>244</v>
      </c>
      <c r="C8142" s="7">
        <v>45715</v>
      </c>
      <c r="D8142" s="5">
        <v>8</v>
      </c>
    </row>
    <row r="8143" spans="1:4">
      <c r="A8143" s="4">
        <v>8142</v>
      </c>
      <c r="B8143" s="6">
        <v>371</v>
      </c>
      <c r="C8143" s="7">
        <v>45748</v>
      </c>
      <c r="D8143" s="5">
        <v>7</v>
      </c>
    </row>
    <row r="8144" spans="1:4">
      <c r="A8144" s="4">
        <v>8143</v>
      </c>
      <c r="B8144" s="6">
        <v>184</v>
      </c>
      <c r="C8144" s="7">
        <v>45682</v>
      </c>
      <c r="D8144" s="5">
        <v>11</v>
      </c>
    </row>
    <row r="8145" spans="1:4">
      <c r="A8145" s="4">
        <v>8144</v>
      </c>
      <c r="B8145" s="6">
        <v>342</v>
      </c>
      <c r="C8145" s="7">
        <v>45823</v>
      </c>
      <c r="D8145" s="5">
        <v>8</v>
      </c>
    </row>
    <row r="8146" spans="1:4">
      <c r="A8146" s="4">
        <v>8145</v>
      </c>
      <c r="B8146" s="6">
        <v>259</v>
      </c>
      <c r="C8146" s="7">
        <v>45661</v>
      </c>
      <c r="D8146" s="5">
        <v>6</v>
      </c>
    </row>
    <row r="8147" spans="1:4">
      <c r="A8147" s="4">
        <v>8146</v>
      </c>
      <c r="B8147" s="6">
        <v>164</v>
      </c>
      <c r="C8147" s="7">
        <v>45739</v>
      </c>
      <c r="D8147" s="5">
        <v>4</v>
      </c>
    </row>
    <row r="8148" spans="1:4">
      <c r="A8148" s="4">
        <v>8147</v>
      </c>
      <c r="B8148" s="6">
        <v>360</v>
      </c>
      <c r="C8148" s="7">
        <v>45729</v>
      </c>
      <c r="D8148" s="5">
        <v>5</v>
      </c>
    </row>
    <row r="8149" spans="1:4">
      <c r="A8149" s="4">
        <v>8148</v>
      </c>
      <c r="B8149" s="6">
        <v>390</v>
      </c>
      <c r="C8149" s="7">
        <v>45744</v>
      </c>
      <c r="D8149" s="5">
        <v>12</v>
      </c>
    </row>
    <row r="8150" spans="1:4">
      <c r="A8150" s="4">
        <v>8149</v>
      </c>
      <c r="B8150" s="6">
        <v>263</v>
      </c>
      <c r="C8150" s="7">
        <v>45667</v>
      </c>
      <c r="D8150" s="5">
        <v>8</v>
      </c>
    </row>
    <row r="8151" spans="1:4">
      <c r="A8151" s="4">
        <v>8150</v>
      </c>
      <c r="B8151" s="6">
        <v>70</v>
      </c>
      <c r="C8151" s="7">
        <v>45793</v>
      </c>
      <c r="D8151" s="5">
        <v>4</v>
      </c>
    </row>
    <row r="8152" spans="1:4">
      <c r="A8152" s="4">
        <v>8151</v>
      </c>
      <c r="B8152" s="6">
        <v>267</v>
      </c>
      <c r="C8152" s="7">
        <v>45713</v>
      </c>
      <c r="D8152" s="5">
        <v>11</v>
      </c>
    </row>
    <row r="8153" spans="1:4">
      <c r="A8153" s="4">
        <v>8152</v>
      </c>
      <c r="B8153" s="6">
        <v>87</v>
      </c>
      <c r="C8153" s="7">
        <v>45827</v>
      </c>
      <c r="D8153" s="5">
        <v>5</v>
      </c>
    </row>
    <row r="8154" spans="1:4">
      <c r="A8154" s="4">
        <v>8153</v>
      </c>
      <c r="B8154" s="6">
        <v>367</v>
      </c>
      <c r="C8154" s="7">
        <v>45792</v>
      </c>
      <c r="D8154" s="5">
        <v>10</v>
      </c>
    </row>
    <row r="8155" spans="1:4">
      <c r="A8155" s="4">
        <v>8154</v>
      </c>
      <c r="B8155" s="6">
        <v>59</v>
      </c>
      <c r="C8155" s="7">
        <v>45750</v>
      </c>
      <c r="D8155" s="5">
        <v>7</v>
      </c>
    </row>
    <row r="8156" spans="1:4">
      <c r="A8156" s="4">
        <v>8155</v>
      </c>
      <c r="B8156" s="6">
        <v>276</v>
      </c>
      <c r="C8156" s="7">
        <v>45766</v>
      </c>
      <c r="D8156" s="5">
        <v>7</v>
      </c>
    </row>
    <row r="8157" spans="1:4">
      <c r="A8157" s="4">
        <v>8156</v>
      </c>
      <c r="B8157" s="6">
        <v>376</v>
      </c>
      <c r="C8157" s="7">
        <v>45744</v>
      </c>
      <c r="D8157" s="5">
        <v>6</v>
      </c>
    </row>
    <row r="8158" spans="1:4">
      <c r="A8158" s="4">
        <v>8157</v>
      </c>
      <c r="B8158" s="6">
        <v>105</v>
      </c>
      <c r="C8158" s="7">
        <v>45665</v>
      </c>
      <c r="D8158" s="5">
        <v>6</v>
      </c>
    </row>
    <row r="8159" spans="1:4">
      <c r="A8159" s="4">
        <v>8158</v>
      </c>
      <c r="B8159" s="6">
        <v>348</v>
      </c>
      <c r="C8159" s="7">
        <v>45663</v>
      </c>
      <c r="D8159" s="5">
        <v>10</v>
      </c>
    </row>
    <row r="8160" spans="1:4">
      <c r="A8160" s="4">
        <v>8159</v>
      </c>
      <c r="B8160" s="6">
        <v>363</v>
      </c>
      <c r="C8160" s="7">
        <v>45757</v>
      </c>
      <c r="D8160" s="5">
        <v>7</v>
      </c>
    </row>
    <row r="8161" spans="1:4">
      <c r="A8161" s="4">
        <v>8160</v>
      </c>
      <c r="B8161" s="6">
        <v>107</v>
      </c>
      <c r="C8161" s="7">
        <v>45669</v>
      </c>
      <c r="D8161" s="5">
        <v>4</v>
      </c>
    </row>
    <row r="8162" spans="1:4">
      <c r="A8162" s="4">
        <v>8161</v>
      </c>
      <c r="B8162" s="6">
        <v>252</v>
      </c>
      <c r="C8162" s="7">
        <v>45821</v>
      </c>
      <c r="D8162" s="5">
        <v>5</v>
      </c>
    </row>
    <row r="8163" spans="1:4">
      <c r="A8163" s="4">
        <v>8162</v>
      </c>
      <c r="B8163" s="6">
        <v>261</v>
      </c>
      <c r="C8163" s="7">
        <v>45759</v>
      </c>
      <c r="D8163" s="5">
        <v>10</v>
      </c>
    </row>
    <row r="8164" spans="1:4">
      <c r="A8164" s="4">
        <v>8163</v>
      </c>
      <c r="B8164" s="6">
        <v>101</v>
      </c>
      <c r="C8164" s="7">
        <v>45772</v>
      </c>
      <c r="D8164" s="5">
        <v>8</v>
      </c>
    </row>
    <row r="8165" spans="1:4">
      <c r="A8165" s="4">
        <v>8164</v>
      </c>
      <c r="B8165" s="6">
        <v>396</v>
      </c>
      <c r="C8165" s="7">
        <v>45732</v>
      </c>
      <c r="D8165" s="5">
        <v>11</v>
      </c>
    </row>
    <row r="8166" spans="1:4">
      <c r="A8166" s="4">
        <v>8165</v>
      </c>
      <c r="B8166" s="6">
        <v>39</v>
      </c>
      <c r="C8166" s="7">
        <v>45753</v>
      </c>
      <c r="D8166" s="5">
        <v>7</v>
      </c>
    </row>
    <row r="8167" spans="1:4">
      <c r="A8167" s="4">
        <v>8166</v>
      </c>
      <c r="B8167" s="6">
        <v>92</v>
      </c>
      <c r="C8167" s="7">
        <v>45700</v>
      </c>
      <c r="D8167" s="5">
        <v>8</v>
      </c>
    </row>
    <row r="8168" spans="1:4">
      <c r="A8168" s="4">
        <v>8167</v>
      </c>
      <c r="B8168" s="6">
        <v>333</v>
      </c>
      <c r="C8168" s="7">
        <v>45764</v>
      </c>
      <c r="D8168" s="5">
        <v>9</v>
      </c>
    </row>
    <row r="8169" spans="1:4">
      <c r="A8169" s="4">
        <v>8168</v>
      </c>
      <c r="B8169" s="6">
        <v>347</v>
      </c>
      <c r="C8169" s="7">
        <v>45682</v>
      </c>
      <c r="D8169" s="5">
        <v>7</v>
      </c>
    </row>
    <row r="8170" spans="1:4">
      <c r="A8170" s="4">
        <v>8169</v>
      </c>
      <c r="B8170" s="6">
        <v>229</v>
      </c>
      <c r="C8170" s="7">
        <v>45770</v>
      </c>
      <c r="D8170" s="5">
        <v>12</v>
      </c>
    </row>
    <row r="8171" spans="1:4">
      <c r="A8171" s="4">
        <v>8170</v>
      </c>
      <c r="B8171" s="6">
        <v>216</v>
      </c>
      <c r="C8171" s="7">
        <v>45797</v>
      </c>
      <c r="D8171" s="5">
        <v>6</v>
      </c>
    </row>
    <row r="8172" spans="1:4">
      <c r="A8172" s="4">
        <v>8171</v>
      </c>
      <c r="B8172" s="6">
        <v>11</v>
      </c>
      <c r="C8172" s="7">
        <v>45825</v>
      </c>
      <c r="D8172" s="5">
        <v>12</v>
      </c>
    </row>
    <row r="8173" spans="1:4">
      <c r="A8173" s="4">
        <v>8172</v>
      </c>
      <c r="B8173" s="6">
        <v>360</v>
      </c>
      <c r="C8173" s="7">
        <v>45805</v>
      </c>
      <c r="D8173" s="5">
        <v>10</v>
      </c>
    </row>
    <row r="8174" spans="1:4">
      <c r="A8174" s="4">
        <v>8173</v>
      </c>
      <c r="B8174" s="6">
        <v>303</v>
      </c>
      <c r="C8174" s="7">
        <v>45723</v>
      </c>
      <c r="D8174" s="5">
        <v>11</v>
      </c>
    </row>
    <row r="8175" spans="1:4">
      <c r="A8175" s="4">
        <v>8174</v>
      </c>
      <c r="B8175" s="6">
        <v>257</v>
      </c>
      <c r="C8175" s="7">
        <v>45710</v>
      </c>
      <c r="D8175" s="5">
        <v>9</v>
      </c>
    </row>
    <row r="8176" spans="1:4">
      <c r="A8176" s="4">
        <v>8175</v>
      </c>
      <c r="B8176" s="6">
        <v>112</v>
      </c>
      <c r="C8176" s="7">
        <v>45706</v>
      </c>
      <c r="D8176" s="5">
        <v>4</v>
      </c>
    </row>
    <row r="8177" spans="1:4">
      <c r="A8177" s="4">
        <v>8176</v>
      </c>
      <c r="B8177" s="6">
        <v>88</v>
      </c>
      <c r="C8177" s="7">
        <v>45778</v>
      </c>
      <c r="D8177" s="5">
        <v>12</v>
      </c>
    </row>
    <row r="8178" spans="1:4">
      <c r="A8178" s="4">
        <v>8177</v>
      </c>
      <c r="B8178" s="6">
        <v>373</v>
      </c>
      <c r="C8178" s="7">
        <v>45794</v>
      </c>
      <c r="D8178" s="5">
        <v>8</v>
      </c>
    </row>
    <row r="8179" spans="1:4">
      <c r="A8179" s="4">
        <v>8178</v>
      </c>
      <c r="B8179" s="6">
        <v>369</v>
      </c>
      <c r="C8179" s="7">
        <v>45838</v>
      </c>
      <c r="D8179" s="5">
        <v>7</v>
      </c>
    </row>
    <row r="8180" spans="1:4">
      <c r="A8180" s="4">
        <v>8179</v>
      </c>
      <c r="B8180" s="6">
        <v>190</v>
      </c>
      <c r="C8180" s="7">
        <v>45792</v>
      </c>
      <c r="D8180" s="5">
        <v>11</v>
      </c>
    </row>
    <row r="8181" spans="1:4">
      <c r="A8181" s="4">
        <v>8180</v>
      </c>
      <c r="B8181" s="6">
        <v>106</v>
      </c>
      <c r="C8181" s="7">
        <v>45771</v>
      </c>
      <c r="D8181" s="5">
        <v>8</v>
      </c>
    </row>
    <row r="8182" spans="1:4">
      <c r="A8182" s="4">
        <v>8181</v>
      </c>
      <c r="B8182" s="6">
        <v>118</v>
      </c>
      <c r="C8182" s="7">
        <v>45708</v>
      </c>
      <c r="D8182" s="5">
        <v>6</v>
      </c>
    </row>
    <row r="8183" spans="1:4">
      <c r="A8183" s="4">
        <v>8182</v>
      </c>
      <c r="B8183" s="6">
        <v>241</v>
      </c>
      <c r="C8183" s="7">
        <v>45686</v>
      </c>
      <c r="D8183" s="5">
        <v>4</v>
      </c>
    </row>
    <row r="8184" spans="1:4">
      <c r="A8184" s="4">
        <v>8183</v>
      </c>
      <c r="B8184" s="6">
        <v>343</v>
      </c>
      <c r="C8184" s="7">
        <v>45775</v>
      </c>
      <c r="D8184" s="5">
        <v>5</v>
      </c>
    </row>
    <row r="8185" spans="1:4">
      <c r="A8185" s="4">
        <v>8184</v>
      </c>
      <c r="B8185" s="6">
        <v>26</v>
      </c>
      <c r="C8185" s="7">
        <v>45732</v>
      </c>
      <c r="D8185" s="5">
        <v>12</v>
      </c>
    </row>
    <row r="8186" spans="1:4">
      <c r="A8186" s="4">
        <v>8185</v>
      </c>
      <c r="B8186" s="6">
        <v>255</v>
      </c>
      <c r="C8186" s="7">
        <v>45702</v>
      </c>
      <c r="D8186" s="5">
        <v>8</v>
      </c>
    </row>
    <row r="8187" spans="1:4">
      <c r="A8187" s="4">
        <v>8186</v>
      </c>
      <c r="B8187" s="6">
        <v>227</v>
      </c>
      <c r="C8187" s="7">
        <v>45830</v>
      </c>
      <c r="D8187" s="5">
        <v>4</v>
      </c>
    </row>
    <row r="8188" spans="1:4">
      <c r="A8188" s="4">
        <v>8187</v>
      </c>
      <c r="B8188" s="6">
        <v>202</v>
      </c>
      <c r="C8188" s="7">
        <v>45750</v>
      </c>
      <c r="D8188" s="5">
        <v>11</v>
      </c>
    </row>
    <row r="8189" spans="1:4">
      <c r="A8189" s="4">
        <v>8188</v>
      </c>
      <c r="B8189" s="6">
        <v>94</v>
      </c>
      <c r="C8189" s="7">
        <v>45694</v>
      </c>
      <c r="D8189" s="5">
        <v>5</v>
      </c>
    </row>
    <row r="8190" spans="1:4">
      <c r="A8190" s="4">
        <v>8189</v>
      </c>
      <c r="B8190" s="6">
        <v>217</v>
      </c>
      <c r="C8190" s="7">
        <v>45774</v>
      </c>
      <c r="D8190" s="5">
        <v>10</v>
      </c>
    </row>
    <row r="8191" spans="1:4">
      <c r="A8191" s="4">
        <v>8190</v>
      </c>
      <c r="B8191" s="6">
        <v>257</v>
      </c>
      <c r="C8191" s="7">
        <v>45694</v>
      </c>
      <c r="D8191" s="5">
        <v>7</v>
      </c>
    </row>
    <row r="8192" spans="1:4">
      <c r="A8192" s="4">
        <v>8191</v>
      </c>
      <c r="B8192" s="6">
        <v>58</v>
      </c>
      <c r="C8192" s="7">
        <v>45706</v>
      </c>
      <c r="D8192" s="5">
        <v>7</v>
      </c>
    </row>
    <row r="8193" spans="1:4">
      <c r="A8193" s="4">
        <v>8192</v>
      </c>
      <c r="B8193" s="6">
        <v>64</v>
      </c>
      <c r="C8193" s="7">
        <v>45670</v>
      </c>
      <c r="D8193" s="5">
        <v>6</v>
      </c>
    </row>
    <row r="8194" spans="1:4">
      <c r="A8194" s="4">
        <v>8193</v>
      </c>
      <c r="B8194" s="6">
        <v>316</v>
      </c>
      <c r="C8194" s="7">
        <v>45757</v>
      </c>
      <c r="D8194" s="5">
        <v>6</v>
      </c>
    </row>
    <row r="8195" spans="1:4">
      <c r="A8195" s="4">
        <v>8194</v>
      </c>
      <c r="B8195" s="6">
        <v>162</v>
      </c>
      <c r="C8195" s="7">
        <v>45718</v>
      </c>
      <c r="D8195" s="5">
        <v>10</v>
      </c>
    </row>
    <row r="8196" spans="1:4">
      <c r="A8196" s="4">
        <v>8195</v>
      </c>
      <c r="B8196" s="6">
        <v>275</v>
      </c>
      <c r="C8196" s="7">
        <v>45780</v>
      </c>
      <c r="D8196" s="5">
        <v>7</v>
      </c>
    </row>
    <row r="8197" spans="1:4">
      <c r="A8197" s="4">
        <v>8196</v>
      </c>
      <c r="B8197" s="6">
        <v>377</v>
      </c>
      <c r="C8197" s="7">
        <v>45766</v>
      </c>
      <c r="D8197" s="5">
        <v>4</v>
      </c>
    </row>
    <row r="8198" spans="1:4">
      <c r="A8198" s="4">
        <v>8197</v>
      </c>
      <c r="B8198" s="6">
        <v>275</v>
      </c>
      <c r="C8198" s="7">
        <v>45802</v>
      </c>
      <c r="D8198" s="5">
        <v>5</v>
      </c>
    </row>
    <row r="8199" spans="1:4">
      <c r="A8199" s="4">
        <v>8198</v>
      </c>
      <c r="B8199" s="6">
        <v>95</v>
      </c>
      <c r="C8199" s="7">
        <v>45818</v>
      </c>
      <c r="D8199" s="5">
        <v>10</v>
      </c>
    </row>
    <row r="8200" spans="1:4">
      <c r="A8200" s="4">
        <v>8199</v>
      </c>
      <c r="B8200" s="6">
        <v>3</v>
      </c>
      <c r="C8200" s="7">
        <v>45806</v>
      </c>
      <c r="D8200" s="5">
        <v>8</v>
      </c>
    </row>
    <row r="8201" spans="1:4">
      <c r="A8201" s="4">
        <v>8200</v>
      </c>
      <c r="B8201" s="6">
        <v>128</v>
      </c>
      <c r="C8201" s="7">
        <v>45672</v>
      </c>
      <c r="D8201" s="5">
        <v>11</v>
      </c>
    </row>
    <row r="8202" spans="1:4">
      <c r="A8202" s="4">
        <v>8201</v>
      </c>
      <c r="B8202" s="6">
        <v>175</v>
      </c>
      <c r="C8202" s="7">
        <v>45690</v>
      </c>
      <c r="D8202" s="5">
        <v>7</v>
      </c>
    </row>
    <row r="8203" spans="1:4">
      <c r="A8203" s="4">
        <v>8202</v>
      </c>
      <c r="B8203" s="6">
        <v>284</v>
      </c>
      <c r="C8203" s="7">
        <v>45823</v>
      </c>
      <c r="D8203" s="5">
        <v>8</v>
      </c>
    </row>
    <row r="8204" spans="1:4">
      <c r="A8204" s="4">
        <v>8203</v>
      </c>
      <c r="B8204" s="6">
        <v>234</v>
      </c>
      <c r="C8204" s="7">
        <v>45785</v>
      </c>
      <c r="D8204" s="5">
        <v>9</v>
      </c>
    </row>
    <row r="8205" spans="1:4">
      <c r="A8205" s="4">
        <v>8204</v>
      </c>
      <c r="B8205" s="6">
        <v>234</v>
      </c>
      <c r="C8205" s="7">
        <v>45702</v>
      </c>
      <c r="D8205" s="5">
        <v>7</v>
      </c>
    </row>
    <row r="8206" spans="1:4">
      <c r="A8206" s="4">
        <v>8205</v>
      </c>
      <c r="B8206" s="6">
        <v>299</v>
      </c>
      <c r="C8206" s="7">
        <v>45768</v>
      </c>
      <c r="D8206" s="5">
        <v>12</v>
      </c>
    </row>
    <row r="8207" spans="1:4">
      <c r="A8207" s="4">
        <v>8206</v>
      </c>
      <c r="B8207" s="6">
        <v>44</v>
      </c>
      <c r="C8207" s="7">
        <v>45804</v>
      </c>
      <c r="D8207" s="5">
        <v>6</v>
      </c>
    </row>
    <row r="8208" spans="1:4">
      <c r="A8208" s="4">
        <v>8207</v>
      </c>
      <c r="B8208" s="6">
        <v>140</v>
      </c>
      <c r="C8208" s="7">
        <v>45741</v>
      </c>
      <c r="D8208" s="5">
        <v>12</v>
      </c>
    </row>
    <row r="8209" spans="1:4">
      <c r="A8209" s="4">
        <v>8208</v>
      </c>
      <c r="B8209" s="6">
        <v>339</v>
      </c>
      <c r="C8209" s="7">
        <v>45772</v>
      </c>
      <c r="D8209" s="5">
        <v>10</v>
      </c>
    </row>
    <row r="8210" spans="1:4">
      <c r="A8210" s="4">
        <v>8209</v>
      </c>
      <c r="B8210" s="6">
        <v>312</v>
      </c>
      <c r="C8210" s="7">
        <v>45683</v>
      </c>
      <c r="D8210" s="5">
        <v>11</v>
      </c>
    </row>
    <row r="8211" spans="1:4">
      <c r="A8211" s="4">
        <v>8210</v>
      </c>
      <c r="B8211" s="6">
        <v>358</v>
      </c>
      <c r="C8211" s="7">
        <v>45824</v>
      </c>
      <c r="D8211" s="5">
        <v>9</v>
      </c>
    </row>
    <row r="8212" spans="1:4">
      <c r="A8212" s="4">
        <v>8211</v>
      </c>
      <c r="B8212" s="6">
        <v>166</v>
      </c>
      <c r="C8212" s="7">
        <v>45753</v>
      </c>
      <c r="D8212" s="5">
        <v>4</v>
      </c>
    </row>
    <row r="8213" spans="1:4">
      <c r="A8213" s="4">
        <v>8212</v>
      </c>
      <c r="B8213" s="6">
        <v>208</v>
      </c>
      <c r="C8213" s="7">
        <v>45722</v>
      </c>
      <c r="D8213" s="5">
        <v>12</v>
      </c>
    </row>
    <row r="8214" spans="1:4">
      <c r="A8214" s="4">
        <v>8213</v>
      </c>
      <c r="B8214" s="6">
        <v>251</v>
      </c>
      <c r="C8214" s="7">
        <v>45670</v>
      </c>
      <c r="D8214" s="5">
        <v>8</v>
      </c>
    </row>
    <row r="8215" spans="1:4">
      <c r="A8215" s="4">
        <v>8214</v>
      </c>
      <c r="B8215" s="6">
        <v>103</v>
      </c>
      <c r="C8215" s="7">
        <v>45751</v>
      </c>
      <c r="D8215" s="5">
        <v>7</v>
      </c>
    </row>
    <row r="8216" spans="1:4">
      <c r="A8216" s="4">
        <v>8215</v>
      </c>
      <c r="B8216" s="6">
        <v>127</v>
      </c>
      <c r="C8216" s="7">
        <v>45666</v>
      </c>
      <c r="D8216" s="5">
        <v>11</v>
      </c>
    </row>
    <row r="8217" spans="1:4">
      <c r="A8217" s="4">
        <v>8216</v>
      </c>
      <c r="B8217" s="6">
        <v>387</v>
      </c>
      <c r="C8217" s="7">
        <v>45769</v>
      </c>
      <c r="D8217" s="5">
        <v>8</v>
      </c>
    </row>
    <row r="8218" spans="1:4">
      <c r="A8218" s="4">
        <v>8217</v>
      </c>
      <c r="B8218" s="6">
        <v>154</v>
      </c>
      <c r="C8218" s="7">
        <v>45810</v>
      </c>
      <c r="D8218" s="5">
        <v>6</v>
      </c>
    </row>
    <row r="8219" spans="1:4">
      <c r="A8219" s="4">
        <v>8218</v>
      </c>
      <c r="B8219" s="6">
        <v>95</v>
      </c>
      <c r="C8219" s="7">
        <v>45806</v>
      </c>
      <c r="D8219" s="5">
        <v>4</v>
      </c>
    </row>
    <row r="8220" spans="1:4">
      <c r="A8220" s="4">
        <v>8219</v>
      </c>
      <c r="B8220" s="6">
        <v>371</v>
      </c>
      <c r="C8220" s="7">
        <v>45739</v>
      </c>
      <c r="D8220" s="5">
        <v>5</v>
      </c>
    </row>
    <row r="8221" spans="1:4">
      <c r="A8221" s="4">
        <v>8220</v>
      </c>
      <c r="B8221" s="6">
        <v>48</v>
      </c>
      <c r="C8221" s="7">
        <v>45827</v>
      </c>
      <c r="D8221" s="5">
        <v>12</v>
      </c>
    </row>
    <row r="8222" spans="1:4">
      <c r="A8222" s="4">
        <v>8221</v>
      </c>
      <c r="B8222" s="6">
        <v>238</v>
      </c>
      <c r="C8222" s="7">
        <v>45682</v>
      </c>
      <c r="D8222" s="5">
        <v>8</v>
      </c>
    </row>
    <row r="8223" spans="1:4">
      <c r="A8223" s="4">
        <v>8222</v>
      </c>
      <c r="B8223" s="6">
        <v>200</v>
      </c>
      <c r="C8223" s="7">
        <v>45816</v>
      </c>
      <c r="D8223" s="5">
        <v>4</v>
      </c>
    </row>
    <row r="8224" spans="1:4">
      <c r="A8224" s="4">
        <v>8223</v>
      </c>
      <c r="B8224" s="6">
        <v>161</v>
      </c>
      <c r="C8224" s="7">
        <v>45751</v>
      </c>
      <c r="D8224" s="5">
        <v>11</v>
      </c>
    </row>
    <row r="8225" spans="1:4">
      <c r="A8225" s="4">
        <v>8224</v>
      </c>
      <c r="B8225" s="6">
        <v>178</v>
      </c>
      <c r="C8225" s="7">
        <v>45832</v>
      </c>
      <c r="D8225" s="5">
        <v>5</v>
      </c>
    </row>
    <row r="8226" spans="1:4">
      <c r="A8226" s="4">
        <v>8225</v>
      </c>
      <c r="B8226" s="6">
        <v>181</v>
      </c>
      <c r="C8226" s="7">
        <v>45824</v>
      </c>
      <c r="D8226" s="5">
        <v>10</v>
      </c>
    </row>
    <row r="8227" spans="1:4">
      <c r="A8227" s="4">
        <v>8226</v>
      </c>
      <c r="B8227" s="6">
        <v>328</v>
      </c>
      <c r="C8227" s="7">
        <v>45832</v>
      </c>
      <c r="D8227" s="5">
        <v>7</v>
      </c>
    </row>
    <row r="8228" spans="1:4">
      <c r="A8228" s="4">
        <v>8227</v>
      </c>
      <c r="B8228" s="6">
        <v>394</v>
      </c>
      <c r="C8228" s="7">
        <v>45770</v>
      </c>
      <c r="D8228" s="5">
        <v>7</v>
      </c>
    </row>
    <row r="8229" spans="1:4">
      <c r="A8229" s="4">
        <v>8228</v>
      </c>
      <c r="B8229" s="6">
        <v>254</v>
      </c>
      <c r="C8229" s="7">
        <v>45705</v>
      </c>
      <c r="D8229" s="5">
        <v>6</v>
      </c>
    </row>
    <row r="8230" spans="1:4">
      <c r="A8230" s="4">
        <v>8229</v>
      </c>
      <c r="B8230" s="6">
        <v>349</v>
      </c>
      <c r="C8230" s="7">
        <v>45761</v>
      </c>
      <c r="D8230" s="5">
        <v>6</v>
      </c>
    </row>
    <row r="8231" spans="1:4">
      <c r="A8231" s="4">
        <v>8230</v>
      </c>
      <c r="B8231" s="6">
        <v>7</v>
      </c>
      <c r="C8231" s="7">
        <v>45791</v>
      </c>
      <c r="D8231" s="5">
        <v>10</v>
      </c>
    </row>
    <row r="8232" spans="1:4">
      <c r="A8232" s="4">
        <v>8231</v>
      </c>
      <c r="B8232" s="6">
        <v>62</v>
      </c>
      <c r="C8232" s="7">
        <v>45672</v>
      </c>
      <c r="D8232" s="5">
        <v>7</v>
      </c>
    </row>
    <row r="8233" spans="1:4">
      <c r="A8233" s="4">
        <v>8232</v>
      </c>
      <c r="B8233" s="6">
        <v>102</v>
      </c>
      <c r="C8233" s="7">
        <v>45671</v>
      </c>
      <c r="D8233" s="5">
        <v>4</v>
      </c>
    </row>
    <row r="8234" spans="1:4">
      <c r="A8234" s="4">
        <v>8233</v>
      </c>
      <c r="B8234" s="6">
        <v>204</v>
      </c>
      <c r="C8234" s="7">
        <v>45660</v>
      </c>
      <c r="D8234" s="5">
        <v>5</v>
      </c>
    </row>
    <row r="8235" spans="1:4">
      <c r="A8235" s="4">
        <v>8234</v>
      </c>
      <c r="B8235" s="6">
        <v>109</v>
      </c>
      <c r="C8235" s="7">
        <v>45675</v>
      </c>
      <c r="D8235" s="5">
        <v>10</v>
      </c>
    </row>
    <row r="8236" spans="1:4">
      <c r="A8236" s="4">
        <v>8235</v>
      </c>
      <c r="B8236" s="6">
        <v>172</v>
      </c>
      <c r="C8236" s="7">
        <v>45665</v>
      </c>
      <c r="D8236" s="5">
        <v>8</v>
      </c>
    </row>
    <row r="8237" spans="1:4">
      <c r="A8237" s="4">
        <v>8236</v>
      </c>
      <c r="B8237" s="6">
        <v>259</v>
      </c>
      <c r="C8237" s="7">
        <v>45683</v>
      </c>
      <c r="D8237" s="5">
        <v>11</v>
      </c>
    </row>
    <row r="8238" spans="1:4">
      <c r="A8238" s="4">
        <v>8237</v>
      </c>
      <c r="B8238" s="6">
        <v>243</v>
      </c>
      <c r="C8238" s="7">
        <v>45679</v>
      </c>
      <c r="D8238" s="5">
        <v>7</v>
      </c>
    </row>
    <row r="8239" spans="1:4">
      <c r="A8239" s="4">
        <v>8238</v>
      </c>
      <c r="B8239" s="6">
        <v>202</v>
      </c>
      <c r="C8239" s="7">
        <v>45676</v>
      </c>
      <c r="D8239" s="5">
        <v>8</v>
      </c>
    </row>
    <row r="8240" spans="1:4">
      <c r="A8240" s="4">
        <v>8239</v>
      </c>
      <c r="B8240" s="6">
        <v>52</v>
      </c>
      <c r="C8240" s="7">
        <v>45671</v>
      </c>
      <c r="D8240" s="5">
        <v>9</v>
      </c>
    </row>
    <row r="8241" spans="1:4">
      <c r="A8241" s="4">
        <v>8240</v>
      </c>
      <c r="B8241" s="6">
        <v>95</v>
      </c>
      <c r="C8241" s="7">
        <v>45669</v>
      </c>
      <c r="D8241" s="5">
        <v>7</v>
      </c>
    </row>
    <row r="8242" spans="1:4">
      <c r="A8242" s="4">
        <v>8241</v>
      </c>
      <c r="B8242" s="6">
        <v>154</v>
      </c>
      <c r="C8242" s="7">
        <v>45717</v>
      </c>
      <c r="D8242" s="5">
        <v>12</v>
      </c>
    </row>
    <row r="8243" spans="1:4">
      <c r="A8243" s="4">
        <v>8242</v>
      </c>
      <c r="B8243" s="6">
        <v>36</v>
      </c>
      <c r="C8243" s="7">
        <v>45664</v>
      </c>
      <c r="D8243" s="5">
        <v>6</v>
      </c>
    </row>
    <row r="8244" spans="1:4">
      <c r="A8244" s="4">
        <v>8243</v>
      </c>
      <c r="B8244" s="6">
        <v>276</v>
      </c>
      <c r="C8244" s="7">
        <v>45739</v>
      </c>
      <c r="D8244" s="5">
        <v>12</v>
      </c>
    </row>
    <row r="8245" spans="1:4">
      <c r="A8245" s="4">
        <v>8244</v>
      </c>
      <c r="B8245" s="6">
        <v>183</v>
      </c>
      <c r="C8245" s="7">
        <v>45765</v>
      </c>
      <c r="D8245" s="5">
        <v>10</v>
      </c>
    </row>
    <row r="8246" spans="1:4">
      <c r="A8246" s="4">
        <v>8245</v>
      </c>
      <c r="B8246" s="6">
        <v>337</v>
      </c>
      <c r="C8246" s="7">
        <v>45749</v>
      </c>
      <c r="D8246" s="5">
        <v>11</v>
      </c>
    </row>
    <row r="8247" spans="1:4">
      <c r="A8247" s="4">
        <v>8246</v>
      </c>
      <c r="B8247" s="6">
        <v>220</v>
      </c>
      <c r="C8247" s="7">
        <v>45732</v>
      </c>
      <c r="D8247" s="5">
        <v>9</v>
      </c>
    </row>
    <row r="8248" spans="1:4">
      <c r="A8248" s="4">
        <v>8247</v>
      </c>
      <c r="B8248" s="6">
        <v>115</v>
      </c>
      <c r="C8248" s="7">
        <v>45749</v>
      </c>
      <c r="D8248" s="5">
        <v>4</v>
      </c>
    </row>
    <row r="8249" spans="1:4">
      <c r="A8249" s="4">
        <v>8248</v>
      </c>
      <c r="B8249" s="6">
        <v>292</v>
      </c>
      <c r="C8249" s="7">
        <v>45691</v>
      </c>
      <c r="D8249" s="5">
        <v>12</v>
      </c>
    </row>
    <row r="8250" spans="1:4">
      <c r="A8250" s="4">
        <v>8249</v>
      </c>
      <c r="B8250" s="6">
        <v>96</v>
      </c>
      <c r="C8250" s="7">
        <v>45738</v>
      </c>
      <c r="D8250" s="5">
        <v>8</v>
      </c>
    </row>
    <row r="8251" spans="1:4">
      <c r="A8251" s="4">
        <v>8250</v>
      </c>
      <c r="B8251" s="6">
        <v>201</v>
      </c>
      <c r="C8251" s="7">
        <v>45675</v>
      </c>
      <c r="D8251" s="5">
        <v>7</v>
      </c>
    </row>
    <row r="8252" spans="1:4">
      <c r="A8252" s="4">
        <v>8251</v>
      </c>
      <c r="B8252" s="6">
        <v>121</v>
      </c>
      <c r="C8252" s="7">
        <v>45771</v>
      </c>
      <c r="D8252" s="5">
        <v>11</v>
      </c>
    </row>
    <row r="8253" spans="1:4">
      <c r="A8253" s="4">
        <v>8252</v>
      </c>
      <c r="B8253" s="6">
        <v>48</v>
      </c>
      <c r="C8253" s="7">
        <v>45716</v>
      </c>
      <c r="D8253" s="5">
        <v>8</v>
      </c>
    </row>
    <row r="8254" spans="1:4">
      <c r="A8254" s="4">
        <v>8253</v>
      </c>
      <c r="B8254" s="6">
        <v>246</v>
      </c>
      <c r="C8254" s="7">
        <v>45662</v>
      </c>
      <c r="D8254" s="5">
        <v>6</v>
      </c>
    </row>
    <row r="8255" spans="1:4">
      <c r="A8255" s="4">
        <v>8254</v>
      </c>
      <c r="B8255" s="6">
        <v>65</v>
      </c>
      <c r="C8255" s="7">
        <v>45806</v>
      </c>
      <c r="D8255" s="5">
        <v>4</v>
      </c>
    </row>
    <row r="8256" spans="1:4">
      <c r="A8256" s="4">
        <v>8255</v>
      </c>
      <c r="B8256" s="6">
        <v>291</v>
      </c>
      <c r="C8256" s="7">
        <v>45694</v>
      </c>
      <c r="D8256" s="5">
        <v>5</v>
      </c>
    </row>
    <row r="8257" spans="1:4">
      <c r="A8257" s="4">
        <v>8256</v>
      </c>
      <c r="B8257" s="6">
        <v>190</v>
      </c>
      <c r="C8257" s="7">
        <v>45769</v>
      </c>
      <c r="D8257" s="5">
        <v>12</v>
      </c>
    </row>
    <row r="8258" spans="1:4">
      <c r="A8258" s="4">
        <v>8257</v>
      </c>
      <c r="B8258" s="6">
        <v>337</v>
      </c>
      <c r="C8258" s="7">
        <v>45767</v>
      </c>
      <c r="D8258" s="5">
        <v>8</v>
      </c>
    </row>
    <row r="8259" spans="1:4">
      <c r="A8259" s="4">
        <v>8258</v>
      </c>
      <c r="B8259" s="6">
        <v>348</v>
      </c>
      <c r="C8259" s="7">
        <v>45687</v>
      </c>
      <c r="D8259" s="5">
        <v>4</v>
      </c>
    </row>
    <row r="8260" spans="1:4">
      <c r="A8260" s="4">
        <v>8259</v>
      </c>
      <c r="B8260" s="6">
        <v>186</v>
      </c>
      <c r="C8260" s="7">
        <v>45794</v>
      </c>
      <c r="D8260" s="5">
        <v>11</v>
      </c>
    </row>
    <row r="8261" spans="1:4">
      <c r="A8261" s="4">
        <v>8260</v>
      </c>
      <c r="B8261" s="6">
        <v>384</v>
      </c>
      <c r="C8261" s="7">
        <v>45772</v>
      </c>
      <c r="D8261" s="5">
        <v>5</v>
      </c>
    </row>
    <row r="8262" spans="1:4">
      <c r="A8262" s="4">
        <v>8261</v>
      </c>
      <c r="B8262" s="6">
        <v>238</v>
      </c>
      <c r="C8262" s="7">
        <v>45739</v>
      </c>
      <c r="D8262" s="5">
        <v>10</v>
      </c>
    </row>
    <row r="8263" spans="1:4">
      <c r="A8263" s="4">
        <v>8262</v>
      </c>
      <c r="B8263" s="6">
        <v>396</v>
      </c>
      <c r="C8263" s="7">
        <v>45719</v>
      </c>
      <c r="D8263" s="5">
        <v>7</v>
      </c>
    </row>
    <row r="8264" spans="1:4">
      <c r="A8264" s="4">
        <v>8263</v>
      </c>
      <c r="B8264" s="6">
        <v>217</v>
      </c>
      <c r="C8264" s="7">
        <v>45668</v>
      </c>
      <c r="D8264" s="5">
        <v>7</v>
      </c>
    </row>
    <row r="8265" spans="1:4">
      <c r="A8265" s="4">
        <v>8264</v>
      </c>
      <c r="B8265" s="6">
        <v>340</v>
      </c>
      <c r="C8265" s="7">
        <v>45683</v>
      </c>
      <c r="D8265" s="5">
        <v>6</v>
      </c>
    </row>
    <row r="8266" spans="1:4">
      <c r="A8266" s="4">
        <v>8265</v>
      </c>
      <c r="B8266" s="6">
        <v>106</v>
      </c>
      <c r="C8266" s="7">
        <v>45680</v>
      </c>
      <c r="D8266" s="5">
        <v>6</v>
      </c>
    </row>
    <row r="8267" spans="1:4">
      <c r="A8267" s="4">
        <v>8266</v>
      </c>
      <c r="B8267" s="6">
        <v>192</v>
      </c>
      <c r="C8267" s="7">
        <v>45838</v>
      </c>
      <c r="D8267" s="5">
        <v>10</v>
      </c>
    </row>
    <row r="8268" spans="1:4">
      <c r="A8268" s="4">
        <v>8267</v>
      </c>
      <c r="B8268" s="6">
        <v>260</v>
      </c>
      <c r="C8268" s="7">
        <v>45759</v>
      </c>
      <c r="D8268" s="5">
        <v>7</v>
      </c>
    </row>
    <row r="8269" spans="1:4">
      <c r="A8269" s="4">
        <v>8268</v>
      </c>
      <c r="B8269" s="6">
        <v>157</v>
      </c>
      <c r="C8269" s="7">
        <v>45786</v>
      </c>
      <c r="D8269" s="5">
        <v>4</v>
      </c>
    </row>
    <row r="8270" spans="1:4">
      <c r="A8270" s="4">
        <v>8269</v>
      </c>
      <c r="B8270" s="6">
        <v>399</v>
      </c>
      <c r="C8270" s="7">
        <v>45825</v>
      </c>
      <c r="D8270" s="5">
        <v>5</v>
      </c>
    </row>
    <row r="8271" spans="1:4">
      <c r="A8271" s="4">
        <v>8270</v>
      </c>
      <c r="B8271" s="6">
        <v>139</v>
      </c>
      <c r="C8271" s="7">
        <v>45664</v>
      </c>
      <c r="D8271" s="5">
        <v>10</v>
      </c>
    </row>
    <row r="8272" spans="1:4">
      <c r="A8272" s="4">
        <v>8271</v>
      </c>
      <c r="B8272" s="6">
        <v>167</v>
      </c>
      <c r="C8272" s="7">
        <v>45818</v>
      </c>
      <c r="D8272" s="5">
        <v>8</v>
      </c>
    </row>
    <row r="8273" spans="1:4">
      <c r="A8273" s="4">
        <v>8272</v>
      </c>
      <c r="B8273" s="6">
        <v>88</v>
      </c>
      <c r="C8273" s="7">
        <v>45681</v>
      </c>
      <c r="D8273" s="5">
        <v>11</v>
      </c>
    </row>
    <row r="8274" spans="1:4">
      <c r="A8274" s="4">
        <v>8273</v>
      </c>
      <c r="B8274" s="6">
        <v>230</v>
      </c>
      <c r="C8274" s="7">
        <v>45752</v>
      </c>
      <c r="D8274" s="5">
        <v>7</v>
      </c>
    </row>
    <row r="8275" spans="1:4">
      <c r="A8275" s="4">
        <v>8274</v>
      </c>
      <c r="B8275" s="6">
        <v>205</v>
      </c>
      <c r="C8275" s="7">
        <v>45764</v>
      </c>
      <c r="D8275" s="5">
        <v>8</v>
      </c>
    </row>
    <row r="8276" spans="1:4">
      <c r="A8276" s="4">
        <v>8275</v>
      </c>
      <c r="B8276" s="6">
        <v>292</v>
      </c>
      <c r="C8276" s="7">
        <v>45778</v>
      </c>
      <c r="D8276" s="5">
        <v>9</v>
      </c>
    </row>
    <row r="8277" spans="1:4">
      <c r="A8277" s="4">
        <v>8276</v>
      </c>
      <c r="B8277" s="6">
        <v>317</v>
      </c>
      <c r="C8277" s="7">
        <v>45758</v>
      </c>
      <c r="D8277" s="5">
        <v>7</v>
      </c>
    </row>
    <row r="8278" spans="1:4">
      <c r="A8278" s="4">
        <v>8277</v>
      </c>
      <c r="B8278" s="6">
        <v>21</v>
      </c>
      <c r="C8278" s="7">
        <v>45749</v>
      </c>
      <c r="D8278" s="5">
        <v>12</v>
      </c>
    </row>
    <row r="8279" spans="1:4">
      <c r="A8279" s="4">
        <v>8278</v>
      </c>
      <c r="B8279" s="6">
        <v>389</v>
      </c>
      <c r="C8279" s="7">
        <v>45833</v>
      </c>
      <c r="D8279" s="5">
        <v>6</v>
      </c>
    </row>
    <row r="8280" spans="1:4">
      <c r="A8280" s="4">
        <v>8279</v>
      </c>
      <c r="B8280" s="6">
        <v>285</v>
      </c>
      <c r="C8280" s="7">
        <v>45691</v>
      </c>
      <c r="D8280" s="5">
        <v>12</v>
      </c>
    </row>
    <row r="8281" spans="1:4">
      <c r="A8281" s="4">
        <v>8280</v>
      </c>
      <c r="B8281" s="6">
        <v>252</v>
      </c>
      <c r="C8281" s="7">
        <v>45759</v>
      </c>
      <c r="D8281" s="5">
        <v>10</v>
      </c>
    </row>
    <row r="8282" spans="1:4">
      <c r="A8282" s="4">
        <v>8281</v>
      </c>
      <c r="B8282" s="6">
        <v>204</v>
      </c>
      <c r="C8282" s="7">
        <v>45768</v>
      </c>
      <c r="D8282" s="5">
        <v>11</v>
      </c>
    </row>
    <row r="8283" spans="1:4">
      <c r="A8283" s="4">
        <v>8282</v>
      </c>
      <c r="B8283" s="6">
        <v>94</v>
      </c>
      <c r="C8283" s="7">
        <v>45737</v>
      </c>
      <c r="D8283" s="5">
        <v>9</v>
      </c>
    </row>
    <row r="8284" spans="1:4">
      <c r="A8284" s="4">
        <v>8283</v>
      </c>
      <c r="B8284" s="6">
        <v>196</v>
      </c>
      <c r="C8284" s="7">
        <v>45824</v>
      </c>
      <c r="D8284" s="5">
        <v>4</v>
      </c>
    </row>
    <row r="8285" spans="1:4">
      <c r="A8285" s="4">
        <v>8284</v>
      </c>
      <c r="B8285" s="6">
        <v>393</v>
      </c>
      <c r="C8285" s="7">
        <v>45776</v>
      </c>
      <c r="D8285" s="5">
        <v>12</v>
      </c>
    </row>
    <row r="8286" spans="1:4">
      <c r="A8286" s="4">
        <v>8285</v>
      </c>
      <c r="B8286" s="6">
        <v>153</v>
      </c>
      <c r="C8286" s="7">
        <v>45746</v>
      </c>
      <c r="D8286" s="5">
        <v>8</v>
      </c>
    </row>
    <row r="8287" spans="1:4">
      <c r="A8287" s="4">
        <v>8286</v>
      </c>
      <c r="B8287" s="6">
        <v>110</v>
      </c>
      <c r="C8287" s="7">
        <v>45805</v>
      </c>
      <c r="D8287" s="5">
        <v>7</v>
      </c>
    </row>
    <row r="8288" spans="1:4">
      <c r="A8288" s="4">
        <v>8287</v>
      </c>
      <c r="B8288" s="6">
        <v>184</v>
      </c>
      <c r="C8288" s="7">
        <v>45804</v>
      </c>
      <c r="D8288" s="5">
        <v>11</v>
      </c>
    </row>
    <row r="8289" spans="1:4">
      <c r="A8289" s="4">
        <v>8288</v>
      </c>
      <c r="B8289" s="6">
        <v>252</v>
      </c>
      <c r="C8289" s="7">
        <v>45713</v>
      </c>
      <c r="D8289" s="5">
        <v>8</v>
      </c>
    </row>
    <row r="8290" spans="1:4">
      <c r="A8290" s="4">
        <v>8289</v>
      </c>
      <c r="B8290" s="6">
        <v>42</v>
      </c>
      <c r="C8290" s="7">
        <v>45784</v>
      </c>
      <c r="D8290" s="5">
        <v>6</v>
      </c>
    </row>
    <row r="8291" spans="1:4">
      <c r="A8291" s="4">
        <v>8290</v>
      </c>
      <c r="B8291" s="6">
        <v>121</v>
      </c>
      <c r="C8291" s="7">
        <v>45699</v>
      </c>
      <c r="D8291" s="5">
        <v>4</v>
      </c>
    </row>
    <row r="8292" spans="1:4">
      <c r="A8292" s="4">
        <v>8291</v>
      </c>
      <c r="B8292" s="6">
        <v>210</v>
      </c>
      <c r="C8292" s="7">
        <v>45686</v>
      </c>
      <c r="D8292" s="5">
        <v>5</v>
      </c>
    </row>
    <row r="8293" spans="1:4">
      <c r="A8293" s="4">
        <v>8292</v>
      </c>
      <c r="B8293" s="6">
        <v>81</v>
      </c>
      <c r="C8293" s="7">
        <v>45747</v>
      </c>
      <c r="D8293" s="5">
        <v>12</v>
      </c>
    </row>
    <row r="8294" spans="1:4">
      <c r="A8294" s="4">
        <v>8293</v>
      </c>
      <c r="B8294" s="6">
        <v>124</v>
      </c>
      <c r="C8294" s="7">
        <v>45712</v>
      </c>
      <c r="D8294" s="5">
        <v>8</v>
      </c>
    </row>
    <row r="8295" spans="1:4">
      <c r="A8295" s="4">
        <v>8294</v>
      </c>
      <c r="B8295" s="6">
        <v>399</v>
      </c>
      <c r="C8295" s="7">
        <v>45775</v>
      </c>
      <c r="D8295" s="5">
        <v>4</v>
      </c>
    </row>
    <row r="8296" spans="1:4">
      <c r="A8296" s="4">
        <v>8295</v>
      </c>
      <c r="B8296" s="6">
        <v>265</v>
      </c>
      <c r="C8296" s="7">
        <v>45835</v>
      </c>
      <c r="D8296" s="5">
        <v>11</v>
      </c>
    </row>
    <row r="8297" spans="1:4">
      <c r="A8297" s="4">
        <v>8296</v>
      </c>
      <c r="B8297" s="6">
        <v>47</v>
      </c>
      <c r="C8297" s="7">
        <v>45760</v>
      </c>
      <c r="D8297" s="5">
        <v>5</v>
      </c>
    </row>
    <row r="8298" spans="1:4">
      <c r="A8298" s="4">
        <v>8297</v>
      </c>
      <c r="B8298" s="6">
        <v>158</v>
      </c>
      <c r="C8298" s="7">
        <v>45743</v>
      </c>
      <c r="D8298" s="5">
        <v>10</v>
      </c>
    </row>
    <row r="8299" spans="1:4">
      <c r="A8299" s="4">
        <v>8298</v>
      </c>
      <c r="B8299" s="6">
        <v>377</v>
      </c>
      <c r="C8299" s="7">
        <v>45731</v>
      </c>
      <c r="D8299" s="5">
        <v>7</v>
      </c>
    </row>
    <row r="8300" spans="1:4">
      <c r="A8300" s="4">
        <v>8299</v>
      </c>
      <c r="B8300" s="6">
        <v>359</v>
      </c>
      <c r="C8300" s="7">
        <v>45727</v>
      </c>
      <c r="D8300" s="5">
        <v>7</v>
      </c>
    </row>
    <row r="8301" spans="1:4">
      <c r="A8301" s="4">
        <v>8300</v>
      </c>
      <c r="B8301" s="6">
        <v>278</v>
      </c>
      <c r="C8301" s="7">
        <v>45743</v>
      </c>
      <c r="D8301" s="5">
        <v>6</v>
      </c>
    </row>
    <row r="8302" spans="1:4">
      <c r="A8302" s="4">
        <v>8301</v>
      </c>
      <c r="B8302" s="6">
        <v>269</v>
      </c>
      <c r="C8302" s="7">
        <v>45792</v>
      </c>
      <c r="D8302" s="5">
        <v>6</v>
      </c>
    </row>
    <row r="8303" spans="1:4">
      <c r="A8303" s="4">
        <v>8302</v>
      </c>
      <c r="B8303" s="6">
        <v>27</v>
      </c>
      <c r="C8303" s="7">
        <v>45790</v>
      </c>
      <c r="D8303" s="5">
        <v>10</v>
      </c>
    </row>
    <row r="8304" spans="1:4">
      <c r="A8304" s="4">
        <v>8303</v>
      </c>
      <c r="B8304" s="6">
        <v>110</v>
      </c>
      <c r="C8304" s="7">
        <v>45806</v>
      </c>
      <c r="D8304" s="5">
        <v>7</v>
      </c>
    </row>
    <row r="8305" spans="1:4">
      <c r="A8305" s="4">
        <v>8304</v>
      </c>
      <c r="B8305" s="6">
        <v>37</v>
      </c>
      <c r="C8305" s="7">
        <v>45805</v>
      </c>
      <c r="D8305" s="5">
        <v>4</v>
      </c>
    </row>
    <row r="8306" spans="1:4">
      <c r="A8306" s="4">
        <v>8305</v>
      </c>
      <c r="B8306" s="6">
        <v>281</v>
      </c>
      <c r="C8306" s="7">
        <v>45694</v>
      </c>
      <c r="D8306" s="5">
        <v>5</v>
      </c>
    </row>
    <row r="8307" spans="1:4">
      <c r="A8307" s="4">
        <v>8306</v>
      </c>
      <c r="B8307" s="6">
        <v>277</v>
      </c>
      <c r="C8307" s="7">
        <v>45778</v>
      </c>
      <c r="D8307" s="5">
        <v>10</v>
      </c>
    </row>
    <row r="8308" spans="1:4">
      <c r="A8308" s="4">
        <v>8307</v>
      </c>
      <c r="B8308" s="6">
        <v>260</v>
      </c>
      <c r="C8308" s="7">
        <v>45719</v>
      </c>
      <c r="D8308" s="5">
        <v>8</v>
      </c>
    </row>
    <row r="8309" spans="1:4">
      <c r="A8309" s="4">
        <v>8308</v>
      </c>
      <c r="B8309" s="6">
        <v>149</v>
      </c>
      <c r="C8309" s="7">
        <v>45775</v>
      </c>
      <c r="D8309" s="5">
        <v>11</v>
      </c>
    </row>
    <row r="8310" spans="1:4">
      <c r="A8310" s="4">
        <v>8309</v>
      </c>
      <c r="B8310" s="6">
        <v>222</v>
      </c>
      <c r="C8310" s="7">
        <v>45710</v>
      </c>
      <c r="D8310" s="5">
        <v>7</v>
      </c>
    </row>
    <row r="8311" spans="1:4">
      <c r="A8311" s="4">
        <v>8310</v>
      </c>
      <c r="B8311" s="6">
        <v>146</v>
      </c>
      <c r="C8311" s="7">
        <v>45702</v>
      </c>
      <c r="D8311" s="5">
        <v>8</v>
      </c>
    </row>
    <row r="8312" spans="1:4">
      <c r="A8312" s="4">
        <v>8311</v>
      </c>
      <c r="B8312" s="6">
        <v>184</v>
      </c>
      <c r="C8312" s="7">
        <v>45745</v>
      </c>
      <c r="D8312" s="5">
        <v>9</v>
      </c>
    </row>
    <row r="8313" spans="1:4">
      <c r="A8313" s="4">
        <v>8312</v>
      </c>
      <c r="B8313" s="6">
        <v>184</v>
      </c>
      <c r="C8313" s="7">
        <v>45822</v>
      </c>
      <c r="D8313" s="5">
        <v>7</v>
      </c>
    </row>
    <row r="8314" spans="1:4">
      <c r="A8314" s="4">
        <v>8313</v>
      </c>
      <c r="B8314" s="6">
        <v>111</v>
      </c>
      <c r="C8314" s="7">
        <v>45820</v>
      </c>
      <c r="D8314" s="5">
        <v>12</v>
      </c>
    </row>
    <row r="8315" spans="1:4">
      <c r="A8315" s="4">
        <v>8314</v>
      </c>
      <c r="B8315" s="6">
        <v>66</v>
      </c>
      <c r="C8315" s="7">
        <v>45670</v>
      </c>
      <c r="D8315" s="5">
        <v>6</v>
      </c>
    </row>
    <row r="8316" spans="1:4">
      <c r="A8316" s="4">
        <v>8315</v>
      </c>
      <c r="B8316" s="6">
        <v>169</v>
      </c>
      <c r="C8316" s="7">
        <v>45722</v>
      </c>
      <c r="D8316" s="5">
        <v>12</v>
      </c>
    </row>
    <row r="8317" spans="1:4">
      <c r="A8317" s="4">
        <v>8316</v>
      </c>
      <c r="B8317" s="6">
        <v>330</v>
      </c>
      <c r="C8317" s="7">
        <v>45723</v>
      </c>
      <c r="D8317" s="5">
        <v>10</v>
      </c>
    </row>
    <row r="8318" spans="1:4">
      <c r="A8318" s="4">
        <v>8317</v>
      </c>
      <c r="B8318" s="6">
        <v>226</v>
      </c>
      <c r="C8318" s="7">
        <v>45823</v>
      </c>
      <c r="D8318" s="5">
        <v>11</v>
      </c>
    </row>
    <row r="8319" spans="1:4">
      <c r="A8319" s="4">
        <v>8318</v>
      </c>
      <c r="B8319" s="6">
        <v>234</v>
      </c>
      <c r="C8319" s="7">
        <v>45686</v>
      </c>
      <c r="D8319" s="5">
        <v>9</v>
      </c>
    </row>
    <row r="8320" spans="1:4">
      <c r="A8320" s="4">
        <v>8319</v>
      </c>
      <c r="B8320" s="6">
        <v>145</v>
      </c>
      <c r="C8320" s="7">
        <v>45676</v>
      </c>
      <c r="D8320" s="5">
        <v>4</v>
      </c>
    </row>
    <row r="8321" spans="1:4">
      <c r="A8321" s="4">
        <v>8320</v>
      </c>
      <c r="B8321" s="6">
        <v>210</v>
      </c>
      <c r="C8321" s="7">
        <v>45690</v>
      </c>
      <c r="D8321" s="5">
        <v>12</v>
      </c>
    </row>
    <row r="8322" spans="1:4">
      <c r="A8322" s="4">
        <v>8321</v>
      </c>
      <c r="B8322" s="6">
        <v>26</v>
      </c>
      <c r="C8322" s="7">
        <v>45755</v>
      </c>
      <c r="D8322" s="5">
        <v>8</v>
      </c>
    </row>
    <row r="8323" spans="1:4">
      <c r="A8323" s="4">
        <v>8322</v>
      </c>
      <c r="B8323" s="6">
        <v>147</v>
      </c>
      <c r="C8323" s="7">
        <v>45668</v>
      </c>
      <c r="D8323" s="5">
        <v>7</v>
      </c>
    </row>
    <row r="8324" spans="1:4">
      <c r="A8324" s="4">
        <v>8323</v>
      </c>
      <c r="B8324" s="6">
        <v>16</v>
      </c>
      <c r="C8324" s="7">
        <v>45760</v>
      </c>
      <c r="D8324" s="5">
        <v>11</v>
      </c>
    </row>
    <row r="8325" spans="1:4">
      <c r="A8325" s="4">
        <v>8324</v>
      </c>
      <c r="B8325" s="6">
        <v>151</v>
      </c>
      <c r="C8325" s="7">
        <v>45710</v>
      </c>
      <c r="D8325" s="5">
        <v>8</v>
      </c>
    </row>
    <row r="8326" spans="1:4">
      <c r="A8326" s="4">
        <v>8325</v>
      </c>
      <c r="B8326" s="6">
        <v>48</v>
      </c>
      <c r="C8326" s="7">
        <v>45825</v>
      </c>
      <c r="D8326" s="5">
        <v>6</v>
      </c>
    </row>
    <row r="8327" spans="1:4">
      <c r="A8327" s="4">
        <v>8326</v>
      </c>
      <c r="B8327" s="6">
        <v>138</v>
      </c>
      <c r="C8327" s="7">
        <v>45837</v>
      </c>
      <c r="D8327" s="5">
        <v>4</v>
      </c>
    </row>
    <row r="8328" spans="1:4">
      <c r="A8328" s="4">
        <v>8327</v>
      </c>
      <c r="B8328" s="6">
        <v>376</v>
      </c>
      <c r="C8328" s="7">
        <v>45793</v>
      </c>
      <c r="D8328" s="5">
        <v>5</v>
      </c>
    </row>
    <row r="8329" spans="1:4">
      <c r="A8329" s="4">
        <v>8328</v>
      </c>
      <c r="B8329" s="6">
        <v>35</v>
      </c>
      <c r="C8329" s="7">
        <v>45725</v>
      </c>
      <c r="D8329" s="5">
        <v>12</v>
      </c>
    </row>
    <row r="8330" spans="1:4">
      <c r="A8330" s="4">
        <v>8329</v>
      </c>
      <c r="B8330" s="6">
        <v>34</v>
      </c>
      <c r="C8330" s="7">
        <v>45800</v>
      </c>
      <c r="D8330" s="5">
        <v>8</v>
      </c>
    </row>
    <row r="8331" spans="1:4">
      <c r="A8331" s="4">
        <v>8330</v>
      </c>
      <c r="B8331" s="6">
        <v>231</v>
      </c>
      <c r="C8331" s="7">
        <v>45709</v>
      </c>
      <c r="D8331" s="5">
        <v>4</v>
      </c>
    </row>
    <row r="8332" spans="1:4">
      <c r="A8332" s="4">
        <v>8331</v>
      </c>
      <c r="B8332" s="6">
        <v>303</v>
      </c>
      <c r="C8332" s="7">
        <v>45719</v>
      </c>
      <c r="D8332" s="5">
        <v>11</v>
      </c>
    </row>
    <row r="8333" spans="1:4">
      <c r="A8333" s="4">
        <v>8332</v>
      </c>
      <c r="B8333" s="6">
        <v>295</v>
      </c>
      <c r="C8333" s="7">
        <v>45795</v>
      </c>
      <c r="D8333" s="5">
        <v>5</v>
      </c>
    </row>
    <row r="8334" spans="1:4">
      <c r="A8334" s="4">
        <v>8333</v>
      </c>
      <c r="B8334" s="6">
        <v>118</v>
      </c>
      <c r="C8334" s="7">
        <v>45797</v>
      </c>
      <c r="D8334" s="5">
        <v>10</v>
      </c>
    </row>
    <row r="8335" spans="1:4">
      <c r="A8335" s="4">
        <v>8334</v>
      </c>
      <c r="B8335" s="6">
        <v>47</v>
      </c>
      <c r="C8335" s="7">
        <v>45811</v>
      </c>
      <c r="D8335" s="5">
        <v>7</v>
      </c>
    </row>
    <row r="8336" spans="1:4">
      <c r="A8336" s="4">
        <v>8335</v>
      </c>
      <c r="B8336" s="6">
        <v>25</v>
      </c>
      <c r="C8336" s="7">
        <v>45763</v>
      </c>
      <c r="D8336" s="5">
        <v>7</v>
      </c>
    </row>
    <row r="8337" spans="1:4">
      <c r="A8337" s="4">
        <v>8336</v>
      </c>
      <c r="B8337" s="6">
        <v>161</v>
      </c>
      <c r="C8337" s="7">
        <v>45689</v>
      </c>
      <c r="D8337" s="5">
        <v>6</v>
      </c>
    </row>
    <row r="8338" spans="1:4">
      <c r="A8338" s="4">
        <v>8337</v>
      </c>
      <c r="B8338" s="6">
        <v>345</v>
      </c>
      <c r="C8338" s="7">
        <v>45670</v>
      </c>
      <c r="D8338" s="5">
        <v>6</v>
      </c>
    </row>
    <row r="8339" spans="1:4">
      <c r="A8339" s="4">
        <v>8338</v>
      </c>
      <c r="B8339" s="6">
        <v>343</v>
      </c>
      <c r="C8339" s="7">
        <v>45686</v>
      </c>
      <c r="D8339" s="5">
        <v>10</v>
      </c>
    </row>
    <row r="8340" spans="1:4">
      <c r="A8340" s="4">
        <v>8339</v>
      </c>
      <c r="B8340" s="6">
        <v>296</v>
      </c>
      <c r="C8340" s="7">
        <v>45835</v>
      </c>
      <c r="D8340" s="5">
        <v>7</v>
      </c>
    </row>
    <row r="8341" spans="1:4">
      <c r="A8341" s="4">
        <v>8340</v>
      </c>
      <c r="B8341" s="6">
        <v>168</v>
      </c>
      <c r="C8341" s="7">
        <v>45807</v>
      </c>
      <c r="D8341" s="5">
        <v>4</v>
      </c>
    </row>
    <row r="8342" spans="1:4">
      <c r="A8342" s="4">
        <v>8341</v>
      </c>
      <c r="B8342" s="6">
        <v>281</v>
      </c>
      <c r="C8342" s="7">
        <v>45715</v>
      </c>
      <c r="D8342" s="5">
        <v>5</v>
      </c>
    </row>
    <row r="8343" spans="1:4">
      <c r="A8343" s="4">
        <v>8342</v>
      </c>
      <c r="B8343" s="6">
        <v>363</v>
      </c>
      <c r="C8343" s="7">
        <v>45679</v>
      </c>
      <c r="D8343" s="5">
        <v>10</v>
      </c>
    </row>
    <row r="8344" spans="1:4">
      <c r="A8344" s="4">
        <v>8343</v>
      </c>
      <c r="B8344" s="6">
        <v>179</v>
      </c>
      <c r="C8344" s="7">
        <v>45739</v>
      </c>
      <c r="D8344" s="5">
        <v>8</v>
      </c>
    </row>
    <row r="8345" spans="1:4">
      <c r="A8345" s="4">
        <v>8344</v>
      </c>
      <c r="B8345" s="6">
        <v>49</v>
      </c>
      <c r="C8345" s="7">
        <v>45805</v>
      </c>
      <c r="D8345" s="5">
        <v>11</v>
      </c>
    </row>
    <row r="8346" spans="1:4">
      <c r="A8346" s="4">
        <v>8345</v>
      </c>
      <c r="B8346" s="6">
        <v>233</v>
      </c>
      <c r="C8346" s="7">
        <v>45708</v>
      </c>
      <c r="D8346" s="5">
        <v>7</v>
      </c>
    </row>
    <row r="8347" spans="1:4">
      <c r="A8347" s="4">
        <v>8346</v>
      </c>
      <c r="B8347" s="6">
        <v>167</v>
      </c>
      <c r="C8347" s="7">
        <v>45725</v>
      </c>
      <c r="D8347" s="5">
        <v>8</v>
      </c>
    </row>
    <row r="8348" spans="1:4">
      <c r="A8348" s="4">
        <v>8347</v>
      </c>
      <c r="B8348" s="6">
        <v>250</v>
      </c>
      <c r="C8348" s="7">
        <v>45796</v>
      </c>
      <c r="D8348" s="5">
        <v>9</v>
      </c>
    </row>
    <row r="8349" spans="1:4">
      <c r="A8349" s="4">
        <v>8348</v>
      </c>
      <c r="B8349" s="6">
        <v>130</v>
      </c>
      <c r="C8349" s="7">
        <v>45730</v>
      </c>
      <c r="D8349" s="5">
        <v>7</v>
      </c>
    </row>
    <row r="8350" spans="1:4">
      <c r="A8350" s="4">
        <v>8349</v>
      </c>
      <c r="B8350" s="6">
        <v>163</v>
      </c>
      <c r="C8350" s="7">
        <v>45836</v>
      </c>
      <c r="D8350" s="5">
        <v>12</v>
      </c>
    </row>
    <row r="8351" spans="1:4">
      <c r="A8351" s="4">
        <v>8350</v>
      </c>
      <c r="B8351" s="6">
        <v>276</v>
      </c>
      <c r="C8351" s="7">
        <v>45834</v>
      </c>
      <c r="D8351" s="5">
        <v>6</v>
      </c>
    </row>
    <row r="8352" spans="1:4">
      <c r="A8352" s="4">
        <v>8351</v>
      </c>
      <c r="B8352" s="6">
        <v>186</v>
      </c>
      <c r="C8352" s="7">
        <v>45700</v>
      </c>
      <c r="D8352" s="5">
        <v>12</v>
      </c>
    </row>
    <row r="8353" spans="1:4">
      <c r="A8353" s="4">
        <v>8352</v>
      </c>
      <c r="B8353" s="6">
        <v>367</v>
      </c>
      <c r="C8353" s="7">
        <v>45729</v>
      </c>
      <c r="D8353" s="5">
        <v>10</v>
      </c>
    </row>
    <row r="8354" spans="1:4">
      <c r="A8354" s="4">
        <v>8353</v>
      </c>
      <c r="B8354" s="6">
        <v>260</v>
      </c>
      <c r="C8354" s="7">
        <v>45676</v>
      </c>
      <c r="D8354" s="5">
        <v>11</v>
      </c>
    </row>
    <row r="8355" spans="1:4">
      <c r="A8355" s="4">
        <v>8354</v>
      </c>
      <c r="B8355" s="6">
        <v>249</v>
      </c>
      <c r="C8355" s="7">
        <v>45749</v>
      </c>
      <c r="D8355" s="5">
        <v>9</v>
      </c>
    </row>
    <row r="8356" spans="1:4">
      <c r="A8356" s="4">
        <v>8355</v>
      </c>
      <c r="B8356" s="6">
        <v>30</v>
      </c>
      <c r="C8356" s="7">
        <v>45798</v>
      </c>
      <c r="D8356" s="5">
        <v>4</v>
      </c>
    </row>
    <row r="8357" spans="1:4">
      <c r="A8357" s="4">
        <v>8356</v>
      </c>
      <c r="B8357" s="6">
        <v>316</v>
      </c>
      <c r="C8357" s="7">
        <v>45838</v>
      </c>
      <c r="D8357" s="5">
        <v>12</v>
      </c>
    </row>
    <row r="8358" spans="1:4">
      <c r="A8358" s="4">
        <v>8357</v>
      </c>
      <c r="B8358" s="6">
        <v>93</v>
      </c>
      <c r="C8358" s="7">
        <v>45669</v>
      </c>
      <c r="D8358" s="5">
        <v>8</v>
      </c>
    </row>
    <row r="8359" spans="1:4">
      <c r="A8359" s="4">
        <v>8358</v>
      </c>
      <c r="B8359" s="6">
        <v>228</v>
      </c>
      <c r="C8359" s="7">
        <v>45741</v>
      </c>
      <c r="D8359" s="5">
        <v>7</v>
      </c>
    </row>
    <row r="8360" spans="1:4">
      <c r="A8360" s="4">
        <v>8359</v>
      </c>
      <c r="B8360" s="6">
        <v>32</v>
      </c>
      <c r="C8360" s="7">
        <v>45705</v>
      </c>
      <c r="D8360" s="5">
        <v>11</v>
      </c>
    </row>
    <row r="8361" spans="1:4">
      <c r="A8361" s="4">
        <v>8360</v>
      </c>
      <c r="B8361" s="6">
        <v>177</v>
      </c>
      <c r="C8361" s="7">
        <v>45698</v>
      </c>
      <c r="D8361" s="5">
        <v>8</v>
      </c>
    </row>
    <row r="8362" spans="1:4">
      <c r="A8362" s="4">
        <v>8361</v>
      </c>
      <c r="B8362" s="6">
        <v>73</v>
      </c>
      <c r="C8362" s="7">
        <v>45728</v>
      </c>
      <c r="D8362" s="5">
        <v>6</v>
      </c>
    </row>
    <row r="8363" spans="1:4">
      <c r="A8363" s="4">
        <v>8362</v>
      </c>
      <c r="B8363" s="6">
        <v>230</v>
      </c>
      <c r="C8363" s="7">
        <v>45688</v>
      </c>
      <c r="D8363" s="5">
        <v>4</v>
      </c>
    </row>
    <row r="8364" spans="1:4">
      <c r="A8364" s="4">
        <v>8363</v>
      </c>
      <c r="B8364" s="6">
        <v>316</v>
      </c>
      <c r="C8364" s="7">
        <v>45836</v>
      </c>
      <c r="D8364" s="5">
        <v>5</v>
      </c>
    </row>
    <row r="8365" spans="1:4">
      <c r="A8365" s="4">
        <v>8364</v>
      </c>
      <c r="B8365" s="6">
        <v>94</v>
      </c>
      <c r="C8365" s="7">
        <v>45660</v>
      </c>
      <c r="D8365" s="5">
        <v>12</v>
      </c>
    </row>
    <row r="8366" spans="1:4">
      <c r="A8366" s="4">
        <v>8365</v>
      </c>
      <c r="B8366" s="6">
        <v>116</v>
      </c>
      <c r="C8366" s="7">
        <v>45670</v>
      </c>
      <c r="D8366" s="5">
        <v>8</v>
      </c>
    </row>
    <row r="8367" spans="1:4">
      <c r="A8367" s="4">
        <v>8366</v>
      </c>
      <c r="B8367" s="6">
        <v>90</v>
      </c>
      <c r="C8367" s="7">
        <v>45796</v>
      </c>
      <c r="D8367" s="5">
        <v>4</v>
      </c>
    </row>
    <row r="8368" spans="1:4">
      <c r="A8368" s="4">
        <v>8367</v>
      </c>
      <c r="B8368" s="6">
        <v>349</v>
      </c>
      <c r="C8368" s="7">
        <v>45662</v>
      </c>
      <c r="D8368" s="5">
        <v>11</v>
      </c>
    </row>
    <row r="8369" spans="1:4">
      <c r="A8369" s="4">
        <v>8368</v>
      </c>
      <c r="B8369" s="6">
        <v>229</v>
      </c>
      <c r="C8369" s="7">
        <v>45788</v>
      </c>
      <c r="D8369" s="5">
        <v>5</v>
      </c>
    </row>
    <row r="8370" spans="1:4">
      <c r="A8370" s="4">
        <v>8369</v>
      </c>
      <c r="B8370" s="6">
        <v>99</v>
      </c>
      <c r="C8370" s="7">
        <v>45754</v>
      </c>
      <c r="D8370" s="5">
        <v>10</v>
      </c>
    </row>
    <row r="8371" spans="1:4">
      <c r="A8371" s="4">
        <v>8370</v>
      </c>
      <c r="B8371" s="6">
        <v>264</v>
      </c>
      <c r="C8371" s="7">
        <v>45829</v>
      </c>
      <c r="D8371" s="5">
        <v>7</v>
      </c>
    </row>
    <row r="8372" spans="1:4">
      <c r="A8372" s="4">
        <v>8371</v>
      </c>
      <c r="B8372" s="6">
        <v>156</v>
      </c>
      <c r="C8372" s="7">
        <v>45818</v>
      </c>
      <c r="D8372" s="5">
        <v>7</v>
      </c>
    </row>
    <row r="8373" spans="1:4">
      <c r="A8373" s="4">
        <v>8372</v>
      </c>
      <c r="B8373" s="6">
        <v>262</v>
      </c>
      <c r="C8373" s="7">
        <v>45772</v>
      </c>
      <c r="D8373" s="5">
        <v>6</v>
      </c>
    </row>
    <row r="8374" spans="1:4">
      <c r="A8374" s="4">
        <v>8373</v>
      </c>
      <c r="B8374" s="6">
        <v>142</v>
      </c>
      <c r="C8374" s="7">
        <v>45819</v>
      </c>
      <c r="D8374" s="5">
        <v>6</v>
      </c>
    </row>
    <row r="8375" spans="1:4">
      <c r="A8375" s="4">
        <v>8374</v>
      </c>
      <c r="B8375" s="6">
        <v>185</v>
      </c>
      <c r="C8375" s="7">
        <v>45680</v>
      </c>
      <c r="D8375" s="5">
        <v>10</v>
      </c>
    </row>
    <row r="8376" spans="1:4">
      <c r="A8376" s="4">
        <v>8375</v>
      </c>
      <c r="B8376" s="6">
        <v>278</v>
      </c>
      <c r="C8376" s="7">
        <v>45669</v>
      </c>
      <c r="D8376" s="5">
        <v>7</v>
      </c>
    </row>
    <row r="8377" spans="1:4">
      <c r="A8377" s="4">
        <v>8376</v>
      </c>
      <c r="B8377" s="6">
        <v>111</v>
      </c>
      <c r="C8377" s="7">
        <v>45688</v>
      </c>
      <c r="D8377" s="5">
        <v>4</v>
      </c>
    </row>
    <row r="8378" spans="1:4">
      <c r="A8378" s="4">
        <v>8377</v>
      </c>
      <c r="B8378" s="6">
        <v>110</v>
      </c>
      <c r="C8378" s="7">
        <v>45809</v>
      </c>
      <c r="D8378" s="5">
        <v>5</v>
      </c>
    </row>
    <row r="8379" spans="1:4">
      <c r="A8379" s="4">
        <v>8378</v>
      </c>
      <c r="B8379" s="6">
        <v>315</v>
      </c>
      <c r="C8379" s="7">
        <v>45778</v>
      </c>
      <c r="D8379" s="5">
        <v>10</v>
      </c>
    </row>
    <row r="8380" spans="1:4">
      <c r="A8380" s="4">
        <v>8379</v>
      </c>
      <c r="B8380" s="6">
        <v>78</v>
      </c>
      <c r="C8380" s="7">
        <v>45759</v>
      </c>
      <c r="D8380" s="5">
        <v>8</v>
      </c>
    </row>
    <row r="8381" spans="1:4">
      <c r="A8381" s="4">
        <v>8380</v>
      </c>
      <c r="B8381" s="6">
        <v>315</v>
      </c>
      <c r="C8381" s="7">
        <v>45772</v>
      </c>
      <c r="D8381" s="5">
        <v>11</v>
      </c>
    </row>
    <row r="8382" spans="1:4">
      <c r="A8382" s="4">
        <v>8381</v>
      </c>
      <c r="B8382" s="6">
        <v>94</v>
      </c>
      <c r="C8382" s="7">
        <v>45773</v>
      </c>
      <c r="D8382" s="5">
        <v>7</v>
      </c>
    </row>
    <row r="8383" spans="1:4">
      <c r="A8383" s="4">
        <v>8382</v>
      </c>
      <c r="B8383" s="6">
        <v>337</v>
      </c>
      <c r="C8383" s="7">
        <v>45823</v>
      </c>
      <c r="D8383" s="5">
        <v>8</v>
      </c>
    </row>
    <row r="8384" spans="1:4">
      <c r="A8384" s="4">
        <v>8383</v>
      </c>
      <c r="B8384" s="6">
        <v>75</v>
      </c>
      <c r="C8384" s="7">
        <v>45765</v>
      </c>
      <c r="D8384" s="5">
        <v>9</v>
      </c>
    </row>
    <row r="8385" spans="1:4">
      <c r="A8385" s="4">
        <v>8384</v>
      </c>
      <c r="B8385" s="6">
        <v>27</v>
      </c>
      <c r="C8385" s="7">
        <v>45703</v>
      </c>
      <c r="D8385" s="5">
        <v>7</v>
      </c>
    </row>
    <row r="8386" spans="1:4">
      <c r="A8386" s="4">
        <v>8385</v>
      </c>
      <c r="B8386" s="6">
        <v>288</v>
      </c>
      <c r="C8386" s="7">
        <v>45715</v>
      </c>
      <c r="D8386" s="5">
        <v>12</v>
      </c>
    </row>
    <row r="8387" spans="1:4">
      <c r="A8387" s="4">
        <v>8386</v>
      </c>
      <c r="B8387" s="6">
        <v>189</v>
      </c>
      <c r="C8387" s="7">
        <v>45761</v>
      </c>
      <c r="D8387" s="5">
        <v>6</v>
      </c>
    </row>
    <row r="8388" spans="1:4">
      <c r="A8388" s="4">
        <v>8387</v>
      </c>
      <c r="B8388" s="6">
        <v>99</v>
      </c>
      <c r="C8388" s="7">
        <v>45680</v>
      </c>
      <c r="D8388" s="5">
        <v>12</v>
      </c>
    </row>
    <row r="8389" spans="1:4">
      <c r="A8389" s="4">
        <v>8388</v>
      </c>
      <c r="B8389" s="6">
        <v>5</v>
      </c>
      <c r="C8389" s="7">
        <v>45742</v>
      </c>
      <c r="D8389" s="5">
        <v>10</v>
      </c>
    </row>
    <row r="8390" spans="1:4">
      <c r="A8390" s="4">
        <v>8389</v>
      </c>
      <c r="B8390" s="6">
        <v>197</v>
      </c>
      <c r="C8390" s="7">
        <v>45796</v>
      </c>
      <c r="D8390" s="5">
        <v>11</v>
      </c>
    </row>
    <row r="8391" spans="1:4">
      <c r="A8391" s="4">
        <v>8390</v>
      </c>
      <c r="B8391" s="6">
        <v>261</v>
      </c>
      <c r="C8391" s="7">
        <v>45781</v>
      </c>
      <c r="D8391" s="5">
        <v>9</v>
      </c>
    </row>
    <row r="8392" spans="1:4">
      <c r="A8392" s="4">
        <v>8391</v>
      </c>
      <c r="B8392" s="6">
        <v>177</v>
      </c>
      <c r="C8392" s="7">
        <v>45716</v>
      </c>
      <c r="D8392" s="5">
        <v>4</v>
      </c>
    </row>
    <row r="8393" spans="1:4">
      <c r="A8393" s="4">
        <v>8392</v>
      </c>
      <c r="B8393" s="6">
        <v>106</v>
      </c>
      <c r="C8393" s="7">
        <v>45720</v>
      </c>
      <c r="D8393" s="5">
        <v>12</v>
      </c>
    </row>
    <row r="8394" spans="1:4">
      <c r="A8394" s="4">
        <v>8393</v>
      </c>
      <c r="B8394" s="6">
        <v>163</v>
      </c>
      <c r="C8394" s="7">
        <v>45767</v>
      </c>
      <c r="D8394" s="5">
        <v>8</v>
      </c>
    </row>
    <row r="8395" spans="1:4">
      <c r="A8395" s="4">
        <v>8394</v>
      </c>
      <c r="B8395" s="6">
        <v>296</v>
      </c>
      <c r="C8395" s="7">
        <v>45773</v>
      </c>
      <c r="D8395" s="5">
        <v>7</v>
      </c>
    </row>
    <row r="8396" spans="1:4">
      <c r="A8396" s="4">
        <v>8395</v>
      </c>
      <c r="B8396" s="6">
        <v>322</v>
      </c>
      <c r="C8396" s="7">
        <v>45662</v>
      </c>
      <c r="D8396" s="5">
        <v>11</v>
      </c>
    </row>
    <row r="8397" spans="1:4">
      <c r="A8397" s="4">
        <v>8396</v>
      </c>
      <c r="B8397" s="6">
        <v>304</v>
      </c>
      <c r="C8397" s="7">
        <v>45750</v>
      </c>
      <c r="D8397" s="5">
        <v>8</v>
      </c>
    </row>
    <row r="8398" spans="1:4">
      <c r="A8398" s="4">
        <v>8397</v>
      </c>
      <c r="B8398" s="6">
        <v>317</v>
      </c>
      <c r="C8398" s="7">
        <v>45816</v>
      </c>
      <c r="D8398" s="5">
        <v>6</v>
      </c>
    </row>
    <row r="8399" spans="1:4">
      <c r="A8399" s="4">
        <v>8398</v>
      </c>
      <c r="B8399" s="6">
        <v>117</v>
      </c>
      <c r="C8399" s="7">
        <v>45794</v>
      </c>
      <c r="D8399" s="5">
        <v>4</v>
      </c>
    </row>
    <row r="8400" spans="1:4">
      <c r="A8400" s="4">
        <v>8399</v>
      </c>
      <c r="B8400" s="6">
        <v>219</v>
      </c>
      <c r="C8400" s="7">
        <v>45662</v>
      </c>
      <c r="D8400" s="5">
        <v>5</v>
      </c>
    </row>
    <row r="8401" spans="1:4">
      <c r="A8401" s="4">
        <v>8400</v>
      </c>
      <c r="B8401" s="6">
        <v>57</v>
      </c>
      <c r="C8401" s="7">
        <v>45721</v>
      </c>
      <c r="D8401" s="5">
        <v>12</v>
      </c>
    </row>
    <row r="8402" spans="1:4">
      <c r="A8402" s="4">
        <v>8401</v>
      </c>
      <c r="B8402" s="6">
        <v>16</v>
      </c>
      <c r="C8402" s="7">
        <v>45745</v>
      </c>
      <c r="D8402" s="5">
        <v>8</v>
      </c>
    </row>
    <row r="8403" spans="1:4">
      <c r="A8403" s="4">
        <v>8402</v>
      </c>
      <c r="B8403" s="6">
        <v>61</v>
      </c>
      <c r="C8403" s="7">
        <v>45787</v>
      </c>
      <c r="D8403" s="5">
        <v>4</v>
      </c>
    </row>
    <row r="8404" spans="1:4">
      <c r="A8404" s="4">
        <v>8403</v>
      </c>
      <c r="B8404" s="6">
        <v>261</v>
      </c>
      <c r="C8404" s="7">
        <v>45725</v>
      </c>
      <c r="D8404" s="5">
        <v>11</v>
      </c>
    </row>
    <row r="8405" spans="1:4">
      <c r="A8405" s="4">
        <v>8404</v>
      </c>
      <c r="B8405" s="6">
        <v>389</v>
      </c>
      <c r="C8405" s="7">
        <v>45709</v>
      </c>
      <c r="D8405" s="5">
        <v>5</v>
      </c>
    </row>
    <row r="8406" spans="1:4">
      <c r="A8406" s="4">
        <v>8405</v>
      </c>
      <c r="B8406" s="6">
        <v>383</v>
      </c>
      <c r="C8406" s="7">
        <v>45737</v>
      </c>
      <c r="D8406" s="5">
        <v>10</v>
      </c>
    </row>
    <row r="8407" spans="1:4">
      <c r="A8407" s="4">
        <v>8406</v>
      </c>
      <c r="B8407" s="6">
        <v>274</v>
      </c>
      <c r="C8407" s="7">
        <v>45659</v>
      </c>
      <c r="D8407" s="5">
        <v>7</v>
      </c>
    </row>
    <row r="8408" spans="1:4">
      <c r="A8408" s="4">
        <v>8407</v>
      </c>
      <c r="B8408" s="6">
        <v>349</v>
      </c>
      <c r="C8408" s="7">
        <v>45731</v>
      </c>
      <c r="D8408" s="5">
        <v>7</v>
      </c>
    </row>
    <row r="8409" spans="1:4">
      <c r="A8409" s="4">
        <v>8408</v>
      </c>
      <c r="B8409" s="6">
        <v>275</v>
      </c>
      <c r="C8409" s="7">
        <v>45769</v>
      </c>
      <c r="D8409" s="5">
        <v>6</v>
      </c>
    </row>
    <row r="8410" spans="1:4">
      <c r="A8410" s="4">
        <v>8409</v>
      </c>
      <c r="B8410" s="6">
        <v>276</v>
      </c>
      <c r="C8410" s="7">
        <v>45805</v>
      </c>
      <c r="D8410" s="5">
        <v>6</v>
      </c>
    </row>
    <row r="8411" spans="1:4">
      <c r="A8411" s="4">
        <v>8410</v>
      </c>
      <c r="B8411" s="6">
        <v>156</v>
      </c>
      <c r="C8411" s="7">
        <v>45729</v>
      </c>
      <c r="D8411" s="5">
        <v>10</v>
      </c>
    </row>
    <row r="8412" spans="1:4">
      <c r="A8412" s="4">
        <v>8411</v>
      </c>
      <c r="B8412" s="6">
        <v>289</v>
      </c>
      <c r="C8412" s="7">
        <v>45833</v>
      </c>
      <c r="D8412" s="5">
        <v>7</v>
      </c>
    </row>
    <row r="8413" spans="1:4">
      <c r="A8413" s="4">
        <v>8412</v>
      </c>
      <c r="B8413" s="6">
        <v>34</v>
      </c>
      <c r="C8413" s="7">
        <v>45720</v>
      </c>
      <c r="D8413" s="5">
        <v>4</v>
      </c>
    </row>
    <row r="8414" spans="1:4">
      <c r="A8414" s="4">
        <v>8413</v>
      </c>
      <c r="B8414" s="6">
        <v>148</v>
      </c>
      <c r="C8414" s="7">
        <v>45770</v>
      </c>
      <c r="D8414" s="5">
        <v>5</v>
      </c>
    </row>
    <row r="8415" spans="1:4">
      <c r="A8415" s="4">
        <v>8414</v>
      </c>
      <c r="B8415" s="6">
        <v>77</v>
      </c>
      <c r="C8415" s="7">
        <v>45768</v>
      </c>
      <c r="D8415" s="5">
        <v>10</v>
      </c>
    </row>
    <row r="8416" spans="1:4">
      <c r="A8416" s="4">
        <v>8415</v>
      </c>
      <c r="B8416" s="6">
        <v>8</v>
      </c>
      <c r="C8416" s="7">
        <v>45820</v>
      </c>
      <c r="D8416" s="5">
        <v>8</v>
      </c>
    </row>
    <row r="8417" spans="1:4">
      <c r="A8417" s="4">
        <v>8416</v>
      </c>
      <c r="B8417" s="6">
        <v>56</v>
      </c>
      <c r="C8417" s="7">
        <v>45760</v>
      </c>
      <c r="D8417" s="5">
        <v>11</v>
      </c>
    </row>
    <row r="8418" spans="1:4">
      <c r="A8418" s="4">
        <v>8417</v>
      </c>
      <c r="B8418" s="6">
        <v>170</v>
      </c>
      <c r="C8418" s="7">
        <v>45808</v>
      </c>
      <c r="D8418" s="5">
        <v>7</v>
      </c>
    </row>
    <row r="8419" spans="1:4">
      <c r="A8419" s="4">
        <v>8418</v>
      </c>
      <c r="B8419" s="6">
        <v>391</v>
      </c>
      <c r="C8419" s="7">
        <v>45801</v>
      </c>
      <c r="D8419" s="5">
        <v>8</v>
      </c>
    </row>
    <row r="8420" spans="1:4">
      <c r="A8420" s="4">
        <v>8419</v>
      </c>
      <c r="B8420" s="6">
        <v>225</v>
      </c>
      <c r="C8420" s="7">
        <v>45804</v>
      </c>
      <c r="D8420" s="5">
        <v>9</v>
      </c>
    </row>
    <row r="8421" spans="1:4">
      <c r="A8421" s="4">
        <v>8420</v>
      </c>
      <c r="B8421" s="6">
        <v>278</v>
      </c>
      <c r="C8421" s="7">
        <v>45675</v>
      </c>
      <c r="D8421" s="5">
        <v>7</v>
      </c>
    </row>
    <row r="8422" spans="1:4">
      <c r="A8422" s="4">
        <v>8421</v>
      </c>
      <c r="B8422" s="6">
        <v>263</v>
      </c>
      <c r="C8422" s="7">
        <v>45805</v>
      </c>
      <c r="D8422" s="5">
        <v>12</v>
      </c>
    </row>
    <row r="8423" spans="1:4">
      <c r="A8423" s="4">
        <v>8422</v>
      </c>
      <c r="B8423" s="6">
        <v>116</v>
      </c>
      <c r="C8423" s="7">
        <v>45731</v>
      </c>
      <c r="D8423" s="5">
        <v>6</v>
      </c>
    </row>
    <row r="8424" spans="1:4">
      <c r="A8424" s="4">
        <v>8423</v>
      </c>
      <c r="B8424" s="6">
        <v>150</v>
      </c>
      <c r="C8424" s="7">
        <v>45801</v>
      </c>
      <c r="D8424" s="5">
        <v>12</v>
      </c>
    </row>
    <row r="8425" spans="1:4">
      <c r="A8425" s="4">
        <v>8424</v>
      </c>
      <c r="B8425" s="6">
        <v>321</v>
      </c>
      <c r="C8425" s="7">
        <v>45785</v>
      </c>
      <c r="D8425" s="5">
        <v>10</v>
      </c>
    </row>
    <row r="8426" spans="1:4">
      <c r="A8426" s="4">
        <v>8425</v>
      </c>
      <c r="B8426" s="6">
        <v>41</v>
      </c>
      <c r="C8426" s="7">
        <v>45792</v>
      </c>
      <c r="D8426" s="5">
        <v>11</v>
      </c>
    </row>
    <row r="8427" spans="1:4">
      <c r="A8427" s="4">
        <v>8426</v>
      </c>
      <c r="B8427" s="6">
        <v>119</v>
      </c>
      <c r="C8427" s="7">
        <v>45772</v>
      </c>
      <c r="D8427" s="5">
        <v>9</v>
      </c>
    </row>
    <row r="8428" spans="1:4">
      <c r="A8428" s="4">
        <v>8427</v>
      </c>
      <c r="B8428" s="6">
        <v>21</v>
      </c>
      <c r="C8428" s="7">
        <v>45660</v>
      </c>
      <c r="D8428" s="5">
        <v>4</v>
      </c>
    </row>
    <row r="8429" spans="1:4">
      <c r="A8429" s="4">
        <v>8428</v>
      </c>
      <c r="B8429" s="6">
        <v>74</v>
      </c>
      <c r="C8429" s="7">
        <v>45782</v>
      </c>
      <c r="D8429" s="5">
        <v>12</v>
      </c>
    </row>
    <row r="8430" spans="1:4">
      <c r="A8430" s="4">
        <v>8429</v>
      </c>
      <c r="B8430" s="6">
        <v>320</v>
      </c>
      <c r="C8430" s="7">
        <v>45788</v>
      </c>
      <c r="D8430" s="5">
        <v>8</v>
      </c>
    </row>
    <row r="8431" spans="1:4">
      <c r="A8431" s="4">
        <v>8430</v>
      </c>
      <c r="B8431" s="6">
        <v>189</v>
      </c>
      <c r="C8431" s="7">
        <v>45676</v>
      </c>
      <c r="D8431" s="5">
        <v>7</v>
      </c>
    </row>
    <row r="8432" spans="1:4">
      <c r="A8432" s="4">
        <v>8431</v>
      </c>
      <c r="B8432" s="6">
        <v>356</v>
      </c>
      <c r="C8432" s="7">
        <v>45826</v>
      </c>
      <c r="D8432" s="5">
        <v>11</v>
      </c>
    </row>
    <row r="8433" spans="1:4">
      <c r="A8433" s="4">
        <v>8432</v>
      </c>
      <c r="B8433" s="6">
        <v>97</v>
      </c>
      <c r="C8433" s="7">
        <v>45689</v>
      </c>
      <c r="D8433" s="5">
        <v>8</v>
      </c>
    </row>
    <row r="8434" spans="1:4">
      <c r="A8434" s="4">
        <v>8433</v>
      </c>
      <c r="B8434" s="6">
        <v>301</v>
      </c>
      <c r="C8434" s="7">
        <v>45772</v>
      </c>
      <c r="D8434" s="5">
        <v>6</v>
      </c>
    </row>
    <row r="8435" spans="1:4">
      <c r="A8435" s="4">
        <v>8434</v>
      </c>
      <c r="B8435" s="6">
        <v>192</v>
      </c>
      <c r="C8435" s="7">
        <v>45757</v>
      </c>
      <c r="D8435" s="5">
        <v>4</v>
      </c>
    </row>
    <row r="8436" spans="1:4">
      <c r="A8436" s="4">
        <v>8435</v>
      </c>
      <c r="B8436" s="6">
        <v>128</v>
      </c>
      <c r="C8436" s="7">
        <v>45793</v>
      </c>
      <c r="D8436" s="5">
        <v>5</v>
      </c>
    </row>
    <row r="8437" spans="1:4">
      <c r="A8437" s="4">
        <v>8436</v>
      </c>
      <c r="B8437" s="6">
        <v>272</v>
      </c>
      <c r="C8437" s="7">
        <v>45664</v>
      </c>
      <c r="D8437" s="5">
        <v>12</v>
      </c>
    </row>
    <row r="8438" spans="1:4">
      <c r="A8438" s="4">
        <v>8437</v>
      </c>
      <c r="B8438" s="6">
        <v>220</v>
      </c>
      <c r="C8438" s="7">
        <v>45687</v>
      </c>
      <c r="D8438" s="5">
        <v>8</v>
      </c>
    </row>
    <row r="8439" spans="1:4">
      <c r="A8439" s="4">
        <v>8438</v>
      </c>
      <c r="B8439" s="6">
        <v>359</v>
      </c>
      <c r="C8439" s="7">
        <v>45771</v>
      </c>
      <c r="D8439" s="5">
        <v>4</v>
      </c>
    </row>
    <row r="8440" spans="1:4">
      <c r="A8440" s="4">
        <v>8439</v>
      </c>
      <c r="B8440" s="6">
        <v>325</v>
      </c>
      <c r="C8440" s="7">
        <v>45677</v>
      </c>
      <c r="D8440" s="5">
        <v>11</v>
      </c>
    </row>
    <row r="8441" spans="1:4">
      <c r="A8441" s="4">
        <v>8440</v>
      </c>
      <c r="B8441" s="6">
        <v>283</v>
      </c>
      <c r="C8441" s="7">
        <v>45807</v>
      </c>
      <c r="D8441" s="5">
        <v>5</v>
      </c>
    </row>
    <row r="8442" spans="1:4">
      <c r="A8442" s="4">
        <v>8441</v>
      </c>
      <c r="B8442" s="6">
        <v>272</v>
      </c>
      <c r="C8442" s="7">
        <v>45812</v>
      </c>
      <c r="D8442" s="5">
        <v>10</v>
      </c>
    </row>
    <row r="8443" spans="1:4">
      <c r="A8443" s="4">
        <v>8442</v>
      </c>
      <c r="B8443" s="6">
        <v>294</v>
      </c>
      <c r="C8443" s="7">
        <v>45822</v>
      </c>
      <c r="D8443" s="5">
        <v>7</v>
      </c>
    </row>
    <row r="8444" spans="1:4">
      <c r="A8444" s="4">
        <v>8443</v>
      </c>
      <c r="B8444" s="6">
        <v>334</v>
      </c>
      <c r="C8444" s="7">
        <v>45789</v>
      </c>
      <c r="D8444" s="5">
        <v>7</v>
      </c>
    </row>
    <row r="8445" spans="1:4">
      <c r="A8445" s="4">
        <v>8444</v>
      </c>
      <c r="B8445" s="6">
        <v>182</v>
      </c>
      <c r="C8445" s="7">
        <v>45757</v>
      </c>
      <c r="D8445" s="5">
        <v>6</v>
      </c>
    </row>
    <row r="8446" spans="1:4">
      <c r="A8446" s="4">
        <v>8445</v>
      </c>
      <c r="B8446" s="6">
        <v>198</v>
      </c>
      <c r="C8446" s="7">
        <v>45725</v>
      </c>
      <c r="D8446" s="5">
        <v>6</v>
      </c>
    </row>
    <row r="8447" spans="1:4">
      <c r="A8447" s="4">
        <v>8446</v>
      </c>
      <c r="B8447" s="6">
        <v>326</v>
      </c>
      <c r="C8447" s="7">
        <v>45697</v>
      </c>
      <c r="D8447" s="5">
        <v>10</v>
      </c>
    </row>
    <row r="8448" spans="1:4">
      <c r="A8448" s="4">
        <v>8447</v>
      </c>
      <c r="B8448" s="6">
        <v>354</v>
      </c>
      <c r="C8448" s="7">
        <v>45804</v>
      </c>
      <c r="D8448" s="5">
        <v>7</v>
      </c>
    </row>
    <row r="8449" spans="1:4">
      <c r="A8449" s="4">
        <v>8448</v>
      </c>
      <c r="B8449" s="6">
        <v>294</v>
      </c>
      <c r="C8449" s="7">
        <v>45680</v>
      </c>
      <c r="D8449" s="5">
        <v>4</v>
      </c>
    </row>
    <row r="8450" spans="1:4">
      <c r="A8450" s="4">
        <v>8449</v>
      </c>
      <c r="B8450" s="6">
        <v>327</v>
      </c>
      <c r="C8450" s="7">
        <v>45674</v>
      </c>
      <c r="D8450" s="5">
        <v>5</v>
      </c>
    </row>
    <row r="8451" spans="1:4">
      <c r="A8451" s="4">
        <v>8450</v>
      </c>
      <c r="B8451" s="6">
        <v>214</v>
      </c>
      <c r="C8451" s="7">
        <v>45743</v>
      </c>
      <c r="D8451" s="5">
        <v>10</v>
      </c>
    </row>
    <row r="8452" spans="1:4">
      <c r="A8452" s="4">
        <v>8451</v>
      </c>
      <c r="B8452" s="6">
        <v>363</v>
      </c>
      <c r="C8452" s="7">
        <v>45809</v>
      </c>
      <c r="D8452" s="5">
        <v>8</v>
      </c>
    </row>
    <row r="8453" spans="1:4">
      <c r="A8453" s="4">
        <v>8452</v>
      </c>
      <c r="B8453" s="6">
        <v>53</v>
      </c>
      <c r="C8453" s="7">
        <v>45817</v>
      </c>
      <c r="D8453" s="5">
        <v>11</v>
      </c>
    </row>
    <row r="8454" spans="1:4">
      <c r="A8454" s="4">
        <v>8453</v>
      </c>
      <c r="B8454" s="6">
        <v>14</v>
      </c>
      <c r="C8454" s="7">
        <v>45694</v>
      </c>
      <c r="D8454" s="5">
        <v>7</v>
      </c>
    </row>
    <row r="8455" spans="1:4">
      <c r="A8455" s="4">
        <v>8454</v>
      </c>
      <c r="B8455" s="6">
        <v>196</v>
      </c>
      <c r="C8455" s="7">
        <v>45755</v>
      </c>
      <c r="D8455" s="5">
        <v>8</v>
      </c>
    </row>
    <row r="8456" spans="1:4">
      <c r="A8456" s="4">
        <v>8455</v>
      </c>
      <c r="B8456" s="6">
        <v>30</v>
      </c>
      <c r="C8456" s="7">
        <v>45692</v>
      </c>
      <c r="D8456" s="5">
        <v>9</v>
      </c>
    </row>
    <row r="8457" spans="1:4">
      <c r="A8457" s="4">
        <v>8456</v>
      </c>
      <c r="B8457" s="6">
        <v>81</v>
      </c>
      <c r="C8457" s="7">
        <v>45763</v>
      </c>
      <c r="D8457" s="5">
        <v>7</v>
      </c>
    </row>
    <row r="8458" spans="1:4">
      <c r="A8458" s="4">
        <v>8457</v>
      </c>
      <c r="B8458" s="6">
        <v>91</v>
      </c>
      <c r="C8458" s="7">
        <v>45791</v>
      </c>
      <c r="D8458" s="5">
        <v>12</v>
      </c>
    </row>
    <row r="8459" spans="1:4">
      <c r="A8459" s="4">
        <v>8458</v>
      </c>
      <c r="B8459" s="6">
        <v>27</v>
      </c>
      <c r="C8459" s="7">
        <v>45745</v>
      </c>
      <c r="D8459" s="5">
        <v>6</v>
      </c>
    </row>
    <row r="8460" spans="1:4">
      <c r="A8460" s="4">
        <v>8459</v>
      </c>
      <c r="B8460" s="6">
        <v>66</v>
      </c>
      <c r="C8460" s="7">
        <v>45682</v>
      </c>
      <c r="D8460" s="5">
        <v>12</v>
      </c>
    </row>
    <row r="8461" spans="1:4">
      <c r="A8461" s="4">
        <v>8460</v>
      </c>
      <c r="B8461" s="6">
        <v>74</v>
      </c>
      <c r="C8461" s="7">
        <v>45704</v>
      </c>
      <c r="D8461" s="5">
        <v>10</v>
      </c>
    </row>
    <row r="8462" spans="1:4">
      <c r="A8462" s="4">
        <v>8461</v>
      </c>
      <c r="B8462" s="6">
        <v>352</v>
      </c>
      <c r="C8462" s="7">
        <v>45714</v>
      </c>
      <c r="D8462" s="5">
        <v>11</v>
      </c>
    </row>
    <row r="8463" spans="1:4">
      <c r="A8463" s="4">
        <v>8462</v>
      </c>
      <c r="B8463" s="6">
        <v>65</v>
      </c>
      <c r="C8463" s="7">
        <v>45666</v>
      </c>
      <c r="D8463" s="5">
        <v>9</v>
      </c>
    </row>
    <row r="8464" spans="1:4">
      <c r="A8464" s="4">
        <v>8463</v>
      </c>
      <c r="B8464" s="6">
        <v>341</v>
      </c>
      <c r="C8464" s="7">
        <v>45819</v>
      </c>
      <c r="D8464" s="5">
        <v>4</v>
      </c>
    </row>
    <row r="8465" spans="1:4">
      <c r="A8465" s="4">
        <v>8464</v>
      </c>
      <c r="B8465" s="6">
        <v>308</v>
      </c>
      <c r="C8465" s="7">
        <v>45707</v>
      </c>
      <c r="D8465" s="5">
        <v>12</v>
      </c>
    </row>
    <row r="8466" spans="1:4">
      <c r="A8466" s="4">
        <v>8465</v>
      </c>
      <c r="B8466" s="6">
        <v>293</v>
      </c>
      <c r="C8466" s="7">
        <v>45801</v>
      </c>
      <c r="D8466" s="5">
        <v>8</v>
      </c>
    </row>
    <row r="8467" spans="1:4">
      <c r="A8467" s="4">
        <v>8466</v>
      </c>
      <c r="B8467" s="6">
        <v>30</v>
      </c>
      <c r="C8467" s="7">
        <v>45784</v>
      </c>
      <c r="D8467" s="5">
        <v>7</v>
      </c>
    </row>
    <row r="8468" spans="1:4">
      <c r="A8468" s="4">
        <v>8467</v>
      </c>
      <c r="B8468" s="6">
        <v>142</v>
      </c>
      <c r="C8468" s="7">
        <v>45793</v>
      </c>
      <c r="D8468" s="5">
        <v>11</v>
      </c>
    </row>
    <row r="8469" spans="1:4">
      <c r="A8469" s="4">
        <v>8468</v>
      </c>
      <c r="B8469" s="6">
        <v>326</v>
      </c>
      <c r="C8469" s="7">
        <v>45825</v>
      </c>
      <c r="D8469" s="5">
        <v>8</v>
      </c>
    </row>
    <row r="8470" spans="1:4">
      <c r="A8470" s="4">
        <v>8469</v>
      </c>
      <c r="B8470" s="6">
        <v>221</v>
      </c>
      <c r="C8470" s="7">
        <v>45681</v>
      </c>
      <c r="D8470" s="5">
        <v>6</v>
      </c>
    </row>
    <row r="8471" spans="1:4">
      <c r="A8471" s="4">
        <v>8470</v>
      </c>
      <c r="B8471" s="6">
        <v>262</v>
      </c>
      <c r="C8471" s="7">
        <v>45783</v>
      </c>
      <c r="D8471" s="5">
        <v>4</v>
      </c>
    </row>
    <row r="8472" spans="1:4">
      <c r="A8472" s="4">
        <v>8471</v>
      </c>
      <c r="B8472" s="6">
        <v>310</v>
      </c>
      <c r="C8472" s="7">
        <v>45786</v>
      </c>
      <c r="D8472" s="5">
        <v>5</v>
      </c>
    </row>
    <row r="8473" spans="1:4">
      <c r="A8473" s="4">
        <v>8472</v>
      </c>
      <c r="B8473" s="6">
        <v>158</v>
      </c>
      <c r="C8473" s="7">
        <v>45793</v>
      </c>
      <c r="D8473" s="5">
        <v>12</v>
      </c>
    </row>
    <row r="8474" spans="1:4">
      <c r="A8474" s="4">
        <v>8473</v>
      </c>
      <c r="B8474" s="6">
        <v>256</v>
      </c>
      <c r="C8474" s="7">
        <v>45661</v>
      </c>
      <c r="D8474" s="5">
        <v>8</v>
      </c>
    </row>
    <row r="8475" spans="1:4">
      <c r="A8475" s="4">
        <v>8474</v>
      </c>
      <c r="B8475" s="6">
        <v>266</v>
      </c>
      <c r="C8475" s="7">
        <v>45666</v>
      </c>
      <c r="D8475" s="5">
        <v>4</v>
      </c>
    </row>
    <row r="8476" spans="1:4">
      <c r="A8476" s="4">
        <v>8475</v>
      </c>
      <c r="B8476" s="6">
        <v>219</v>
      </c>
      <c r="C8476" s="7">
        <v>45748</v>
      </c>
      <c r="D8476" s="5">
        <v>11</v>
      </c>
    </row>
    <row r="8477" spans="1:4">
      <c r="A8477" s="4">
        <v>8476</v>
      </c>
      <c r="B8477" s="6">
        <v>45</v>
      </c>
      <c r="C8477" s="7">
        <v>45789</v>
      </c>
      <c r="D8477" s="5">
        <v>5</v>
      </c>
    </row>
    <row r="8478" spans="1:4">
      <c r="A8478" s="4">
        <v>8477</v>
      </c>
      <c r="B8478" s="6">
        <v>270</v>
      </c>
      <c r="C8478" s="7">
        <v>45779</v>
      </c>
      <c r="D8478" s="5">
        <v>10</v>
      </c>
    </row>
    <row r="8479" spans="1:4">
      <c r="A8479" s="4">
        <v>8478</v>
      </c>
      <c r="B8479" s="6">
        <v>182</v>
      </c>
      <c r="C8479" s="7">
        <v>45736</v>
      </c>
      <c r="D8479" s="5">
        <v>7</v>
      </c>
    </row>
    <row r="8480" spans="1:4">
      <c r="A8480" s="4">
        <v>8479</v>
      </c>
      <c r="B8480" s="6">
        <v>283</v>
      </c>
      <c r="C8480" s="7">
        <v>45754</v>
      </c>
      <c r="D8480" s="5">
        <v>7</v>
      </c>
    </row>
    <row r="8481" spans="1:4">
      <c r="A8481" s="4">
        <v>8480</v>
      </c>
      <c r="B8481" s="6">
        <v>66</v>
      </c>
      <c r="C8481" s="7">
        <v>45693</v>
      </c>
      <c r="D8481" s="5">
        <v>6</v>
      </c>
    </row>
    <row r="8482" spans="1:4">
      <c r="A8482" s="4">
        <v>8481</v>
      </c>
      <c r="B8482" s="6">
        <v>367</v>
      </c>
      <c r="C8482" s="7">
        <v>45807</v>
      </c>
      <c r="D8482" s="5">
        <v>6</v>
      </c>
    </row>
    <row r="8483" spans="1:4">
      <c r="A8483" s="4">
        <v>8482</v>
      </c>
      <c r="B8483" s="6">
        <v>182</v>
      </c>
      <c r="C8483" s="7">
        <v>45776</v>
      </c>
      <c r="D8483" s="5">
        <v>10</v>
      </c>
    </row>
    <row r="8484" spans="1:4">
      <c r="A8484" s="4">
        <v>8483</v>
      </c>
      <c r="B8484" s="6">
        <v>76</v>
      </c>
      <c r="C8484" s="7">
        <v>45721</v>
      </c>
      <c r="D8484" s="5">
        <v>7</v>
      </c>
    </row>
    <row r="8485" spans="1:4">
      <c r="A8485" s="4">
        <v>8484</v>
      </c>
      <c r="B8485" s="6">
        <v>265</v>
      </c>
      <c r="C8485" s="7">
        <v>45678</v>
      </c>
      <c r="D8485" s="5">
        <v>4</v>
      </c>
    </row>
    <row r="8486" spans="1:4">
      <c r="A8486" s="4">
        <v>8485</v>
      </c>
      <c r="B8486" s="6">
        <v>344</v>
      </c>
      <c r="C8486" s="7">
        <v>45682</v>
      </c>
      <c r="D8486" s="5">
        <v>5</v>
      </c>
    </row>
    <row r="8487" spans="1:4">
      <c r="A8487" s="4">
        <v>8486</v>
      </c>
      <c r="B8487" s="6">
        <v>50</v>
      </c>
      <c r="C8487" s="7">
        <v>45700</v>
      </c>
      <c r="D8487" s="5">
        <v>10</v>
      </c>
    </row>
    <row r="8488" spans="1:4">
      <c r="A8488" s="4">
        <v>8487</v>
      </c>
      <c r="B8488" s="6">
        <v>140</v>
      </c>
      <c r="C8488" s="7">
        <v>45728</v>
      </c>
      <c r="D8488" s="5">
        <v>8</v>
      </c>
    </row>
    <row r="8489" spans="1:4">
      <c r="A8489" s="4">
        <v>8488</v>
      </c>
      <c r="B8489" s="6">
        <v>342</v>
      </c>
      <c r="C8489" s="7">
        <v>45676</v>
      </c>
      <c r="D8489" s="5">
        <v>11</v>
      </c>
    </row>
    <row r="8490" spans="1:4">
      <c r="A8490" s="4">
        <v>8489</v>
      </c>
      <c r="B8490" s="6">
        <v>331</v>
      </c>
      <c r="C8490" s="7">
        <v>45819</v>
      </c>
      <c r="D8490" s="5">
        <v>7</v>
      </c>
    </row>
    <row r="8491" spans="1:4">
      <c r="A8491" s="4">
        <v>8490</v>
      </c>
      <c r="B8491" s="6">
        <v>123</v>
      </c>
      <c r="C8491" s="7">
        <v>45711</v>
      </c>
      <c r="D8491" s="5">
        <v>8</v>
      </c>
    </row>
    <row r="8492" spans="1:4">
      <c r="A8492" s="4">
        <v>8491</v>
      </c>
      <c r="B8492" s="6">
        <v>155</v>
      </c>
      <c r="C8492" s="7">
        <v>45778</v>
      </c>
      <c r="D8492" s="5">
        <v>9</v>
      </c>
    </row>
    <row r="8493" spans="1:4">
      <c r="A8493" s="4">
        <v>8492</v>
      </c>
      <c r="B8493" s="6">
        <v>234</v>
      </c>
      <c r="C8493" s="7">
        <v>45782</v>
      </c>
      <c r="D8493" s="5">
        <v>7</v>
      </c>
    </row>
    <row r="8494" spans="1:4">
      <c r="A8494" s="4">
        <v>8493</v>
      </c>
      <c r="B8494" s="6">
        <v>192</v>
      </c>
      <c r="C8494" s="7">
        <v>45802</v>
      </c>
      <c r="D8494" s="5">
        <v>12</v>
      </c>
    </row>
    <row r="8495" spans="1:4">
      <c r="A8495" s="4">
        <v>8494</v>
      </c>
      <c r="B8495" s="6">
        <v>348</v>
      </c>
      <c r="C8495" s="7">
        <v>45818</v>
      </c>
      <c r="D8495" s="5">
        <v>6</v>
      </c>
    </row>
    <row r="8496" spans="1:4">
      <c r="A8496" s="4">
        <v>8495</v>
      </c>
      <c r="B8496" s="6">
        <v>193</v>
      </c>
      <c r="C8496" s="7">
        <v>45779</v>
      </c>
      <c r="D8496" s="5">
        <v>12</v>
      </c>
    </row>
    <row r="8497" spans="1:4">
      <c r="A8497" s="4">
        <v>8496</v>
      </c>
      <c r="B8497" s="6">
        <v>259</v>
      </c>
      <c r="C8497" s="7">
        <v>45707</v>
      </c>
      <c r="D8497" s="5">
        <v>10</v>
      </c>
    </row>
    <row r="8498" spans="1:4">
      <c r="A8498" s="4">
        <v>8497</v>
      </c>
      <c r="B8498" s="6">
        <v>10</v>
      </c>
      <c r="C8498" s="7">
        <v>45803</v>
      </c>
      <c r="D8498" s="5">
        <v>11</v>
      </c>
    </row>
    <row r="8499" spans="1:4">
      <c r="A8499" s="4">
        <v>8498</v>
      </c>
      <c r="B8499" s="6">
        <v>89</v>
      </c>
      <c r="C8499" s="7">
        <v>45818</v>
      </c>
      <c r="D8499" s="5">
        <v>9</v>
      </c>
    </row>
    <row r="8500" spans="1:4">
      <c r="A8500" s="4">
        <v>8499</v>
      </c>
      <c r="B8500" s="6">
        <v>105</v>
      </c>
      <c r="C8500" s="7">
        <v>45776</v>
      </c>
      <c r="D8500" s="5">
        <v>4</v>
      </c>
    </row>
    <row r="8501" spans="1:4">
      <c r="A8501" s="4">
        <v>8500</v>
      </c>
      <c r="B8501" s="6">
        <v>388</v>
      </c>
      <c r="C8501" s="7">
        <v>45720</v>
      </c>
      <c r="D8501" s="5">
        <v>12</v>
      </c>
    </row>
    <row r="8502" spans="1:4">
      <c r="A8502" s="4">
        <v>8501</v>
      </c>
      <c r="B8502" s="6">
        <v>305</v>
      </c>
      <c r="C8502" s="7">
        <v>45754</v>
      </c>
      <c r="D8502" s="5">
        <v>8</v>
      </c>
    </row>
    <row r="8503" spans="1:4">
      <c r="A8503" s="4">
        <v>8502</v>
      </c>
      <c r="B8503" s="6">
        <v>302</v>
      </c>
      <c r="C8503" s="7">
        <v>45760</v>
      </c>
      <c r="D8503" s="5">
        <v>7</v>
      </c>
    </row>
    <row r="8504" spans="1:4">
      <c r="A8504" s="4">
        <v>8503</v>
      </c>
      <c r="B8504" s="6">
        <v>33</v>
      </c>
      <c r="C8504" s="7">
        <v>45796</v>
      </c>
      <c r="D8504" s="5">
        <v>11</v>
      </c>
    </row>
    <row r="8505" spans="1:4">
      <c r="A8505" s="4">
        <v>8504</v>
      </c>
      <c r="B8505" s="6">
        <v>120</v>
      </c>
      <c r="C8505" s="7">
        <v>45764</v>
      </c>
      <c r="D8505" s="5">
        <v>8</v>
      </c>
    </row>
    <row r="8506" spans="1:4">
      <c r="A8506" s="4">
        <v>8505</v>
      </c>
      <c r="B8506" s="6">
        <v>347</v>
      </c>
      <c r="C8506" s="7">
        <v>45711</v>
      </c>
      <c r="D8506" s="5">
        <v>6</v>
      </c>
    </row>
    <row r="8507" spans="1:4">
      <c r="A8507" s="4">
        <v>8506</v>
      </c>
      <c r="B8507" s="6">
        <v>359</v>
      </c>
      <c r="C8507" s="7">
        <v>45697</v>
      </c>
      <c r="D8507" s="5">
        <v>4</v>
      </c>
    </row>
    <row r="8508" spans="1:4">
      <c r="A8508" s="4">
        <v>8507</v>
      </c>
      <c r="B8508" s="6">
        <v>42</v>
      </c>
      <c r="C8508" s="7">
        <v>45670</v>
      </c>
      <c r="D8508" s="5">
        <v>5</v>
      </c>
    </row>
    <row r="8509" spans="1:4">
      <c r="A8509" s="4">
        <v>8508</v>
      </c>
      <c r="B8509" s="6">
        <v>357</v>
      </c>
      <c r="C8509" s="7">
        <v>45677</v>
      </c>
      <c r="D8509" s="5">
        <v>12</v>
      </c>
    </row>
    <row r="8510" spans="1:4">
      <c r="A8510" s="4">
        <v>8509</v>
      </c>
      <c r="B8510" s="6">
        <v>113</v>
      </c>
      <c r="C8510" s="7">
        <v>45695</v>
      </c>
      <c r="D8510" s="5">
        <v>8</v>
      </c>
    </row>
    <row r="8511" spans="1:4">
      <c r="A8511" s="4">
        <v>8510</v>
      </c>
      <c r="B8511" s="6">
        <v>166</v>
      </c>
      <c r="C8511" s="7">
        <v>45665</v>
      </c>
      <c r="D8511" s="5">
        <v>4</v>
      </c>
    </row>
    <row r="8512" spans="1:4">
      <c r="A8512" s="4">
        <v>8511</v>
      </c>
      <c r="B8512" s="6">
        <v>252</v>
      </c>
      <c r="C8512" s="7">
        <v>45705</v>
      </c>
      <c r="D8512" s="5">
        <v>11</v>
      </c>
    </row>
    <row r="8513" spans="1:4">
      <c r="A8513" s="4">
        <v>8512</v>
      </c>
      <c r="B8513" s="6">
        <v>228</v>
      </c>
      <c r="C8513" s="7">
        <v>45779</v>
      </c>
      <c r="D8513" s="5">
        <v>5</v>
      </c>
    </row>
    <row r="8514" spans="1:4">
      <c r="A8514" s="4">
        <v>8513</v>
      </c>
      <c r="B8514" s="6">
        <v>284</v>
      </c>
      <c r="C8514" s="7">
        <v>45799</v>
      </c>
      <c r="D8514" s="5">
        <v>10</v>
      </c>
    </row>
    <row r="8515" spans="1:4">
      <c r="A8515" s="4">
        <v>8514</v>
      </c>
      <c r="B8515" s="6">
        <v>305</v>
      </c>
      <c r="C8515" s="7">
        <v>45769</v>
      </c>
      <c r="D8515" s="5">
        <v>7</v>
      </c>
    </row>
    <row r="8516" spans="1:4">
      <c r="A8516" s="4">
        <v>8515</v>
      </c>
      <c r="B8516" s="6">
        <v>52</v>
      </c>
      <c r="C8516" s="7">
        <v>45816</v>
      </c>
      <c r="D8516" s="5">
        <v>7</v>
      </c>
    </row>
    <row r="8517" spans="1:4">
      <c r="A8517" s="4">
        <v>8516</v>
      </c>
      <c r="B8517" s="6">
        <v>80</v>
      </c>
      <c r="C8517" s="7">
        <v>45782</v>
      </c>
      <c r="D8517" s="5">
        <v>6</v>
      </c>
    </row>
    <row r="8518" spans="1:4">
      <c r="A8518" s="4">
        <v>8517</v>
      </c>
      <c r="B8518" s="6">
        <v>11</v>
      </c>
      <c r="C8518" s="7">
        <v>45774</v>
      </c>
      <c r="D8518" s="5">
        <v>6</v>
      </c>
    </row>
    <row r="8519" spans="1:4">
      <c r="A8519" s="4">
        <v>8518</v>
      </c>
      <c r="B8519" s="6">
        <v>72</v>
      </c>
      <c r="C8519" s="7">
        <v>45804</v>
      </c>
      <c r="D8519" s="5">
        <v>10</v>
      </c>
    </row>
    <row r="8520" spans="1:4">
      <c r="A8520" s="4">
        <v>8519</v>
      </c>
      <c r="B8520" s="6">
        <v>222</v>
      </c>
      <c r="C8520" s="7">
        <v>45773</v>
      </c>
      <c r="D8520" s="5">
        <v>7</v>
      </c>
    </row>
    <row r="8521" spans="1:4">
      <c r="A8521" s="4">
        <v>8520</v>
      </c>
      <c r="B8521" s="6">
        <v>359</v>
      </c>
      <c r="C8521" s="7">
        <v>45780</v>
      </c>
      <c r="D8521" s="5">
        <v>4</v>
      </c>
    </row>
    <row r="8522" spans="1:4">
      <c r="A8522" s="4">
        <v>8521</v>
      </c>
      <c r="B8522" s="6">
        <v>202</v>
      </c>
      <c r="C8522" s="7">
        <v>45806</v>
      </c>
      <c r="D8522" s="5">
        <v>5</v>
      </c>
    </row>
    <row r="8523" spans="1:4">
      <c r="A8523" s="4">
        <v>8522</v>
      </c>
      <c r="B8523" s="6">
        <v>112</v>
      </c>
      <c r="C8523" s="7">
        <v>45709</v>
      </c>
      <c r="D8523" s="5">
        <v>10</v>
      </c>
    </row>
    <row r="8524" spans="1:4">
      <c r="A8524" s="4">
        <v>8523</v>
      </c>
      <c r="B8524" s="6">
        <v>303</v>
      </c>
      <c r="C8524" s="7">
        <v>45769</v>
      </c>
      <c r="D8524" s="5">
        <v>8</v>
      </c>
    </row>
    <row r="8525" spans="1:4">
      <c r="A8525" s="4">
        <v>8524</v>
      </c>
      <c r="B8525" s="6">
        <v>300</v>
      </c>
      <c r="C8525" s="7">
        <v>45773</v>
      </c>
      <c r="D8525" s="5">
        <v>11</v>
      </c>
    </row>
    <row r="8526" spans="1:4">
      <c r="A8526" s="4">
        <v>8525</v>
      </c>
      <c r="B8526" s="6">
        <v>215</v>
      </c>
      <c r="C8526" s="7">
        <v>45778</v>
      </c>
      <c r="D8526" s="5">
        <v>7</v>
      </c>
    </row>
    <row r="8527" spans="1:4">
      <c r="A8527" s="4">
        <v>8526</v>
      </c>
      <c r="B8527" s="6">
        <v>3</v>
      </c>
      <c r="C8527" s="7">
        <v>45811</v>
      </c>
      <c r="D8527" s="5">
        <v>8</v>
      </c>
    </row>
    <row r="8528" spans="1:4">
      <c r="A8528" s="4">
        <v>8527</v>
      </c>
      <c r="B8528" s="6">
        <v>84</v>
      </c>
      <c r="C8528" s="7">
        <v>45737</v>
      </c>
      <c r="D8528" s="5">
        <v>9</v>
      </c>
    </row>
    <row r="8529" spans="1:4">
      <c r="A8529" s="4">
        <v>8528</v>
      </c>
      <c r="B8529" s="6">
        <v>70</v>
      </c>
      <c r="C8529" s="7">
        <v>45685</v>
      </c>
      <c r="D8529" s="5">
        <v>7</v>
      </c>
    </row>
    <row r="8530" spans="1:4">
      <c r="A8530" s="4">
        <v>8529</v>
      </c>
      <c r="B8530" s="6">
        <v>207</v>
      </c>
      <c r="C8530" s="7">
        <v>45711</v>
      </c>
      <c r="D8530" s="5">
        <v>12</v>
      </c>
    </row>
    <row r="8531" spans="1:4">
      <c r="A8531" s="4">
        <v>8530</v>
      </c>
      <c r="B8531" s="6">
        <v>120</v>
      </c>
      <c r="C8531" s="7">
        <v>45770</v>
      </c>
      <c r="D8531" s="5">
        <v>6</v>
      </c>
    </row>
    <row r="8532" spans="1:4">
      <c r="A8532" s="4">
        <v>8531</v>
      </c>
      <c r="B8532" s="6">
        <v>101</v>
      </c>
      <c r="C8532" s="7">
        <v>45696</v>
      </c>
      <c r="D8532" s="5">
        <v>12</v>
      </c>
    </row>
    <row r="8533" spans="1:4">
      <c r="A8533" s="4">
        <v>8532</v>
      </c>
      <c r="B8533" s="6">
        <v>110</v>
      </c>
      <c r="C8533" s="7">
        <v>45777</v>
      </c>
      <c r="D8533" s="5">
        <v>10</v>
      </c>
    </row>
    <row r="8534" spans="1:4">
      <c r="A8534" s="4">
        <v>8533</v>
      </c>
      <c r="B8534" s="6">
        <v>90</v>
      </c>
      <c r="C8534" s="7">
        <v>45670</v>
      </c>
      <c r="D8534" s="5">
        <v>11</v>
      </c>
    </row>
    <row r="8535" spans="1:4">
      <c r="A8535" s="4">
        <v>8534</v>
      </c>
      <c r="B8535" s="6">
        <v>85</v>
      </c>
      <c r="C8535" s="7">
        <v>45744</v>
      </c>
      <c r="D8535" s="5">
        <v>9</v>
      </c>
    </row>
    <row r="8536" spans="1:4">
      <c r="A8536" s="4">
        <v>8535</v>
      </c>
      <c r="B8536" s="6">
        <v>348</v>
      </c>
      <c r="C8536" s="7">
        <v>45757</v>
      </c>
      <c r="D8536" s="5">
        <v>4</v>
      </c>
    </row>
    <row r="8537" spans="1:4">
      <c r="A8537" s="4">
        <v>8536</v>
      </c>
      <c r="B8537" s="6">
        <v>135</v>
      </c>
      <c r="C8537" s="7">
        <v>45699</v>
      </c>
      <c r="D8537" s="5">
        <v>12</v>
      </c>
    </row>
    <row r="8538" spans="1:4">
      <c r="A8538" s="4">
        <v>8537</v>
      </c>
      <c r="B8538" s="6">
        <v>194</v>
      </c>
      <c r="C8538" s="7">
        <v>45711</v>
      </c>
      <c r="D8538" s="5">
        <v>8</v>
      </c>
    </row>
    <row r="8539" spans="1:4">
      <c r="A8539" s="4">
        <v>8538</v>
      </c>
      <c r="B8539" s="6">
        <v>252</v>
      </c>
      <c r="C8539" s="7">
        <v>45809</v>
      </c>
      <c r="D8539" s="5">
        <v>7</v>
      </c>
    </row>
    <row r="8540" spans="1:4">
      <c r="A8540" s="4">
        <v>8539</v>
      </c>
      <c r="B8540" s="6">
        <v>154</v>
      </c>
      <c r="C8540" s="7">
        <v>45752</v>
      </c>
      <c r="D8540" s="5">
        <v>11</v>
      </c>
    </row>
    <row r="8541" spans="1:4">
      <c r="A8541" s="4">
        <v>8540</v>
      </c>
      <c r="B8541" s="6">
        <v>212</v>
      </c>
      <c r="C8541" s="7">
        <v>45838</v>
      </c>
      <c r="D8541" s="5">
        <v>8</v>
      </c>
    </row>
    <row r="8542" spans="1:4">
      <c r="A8542" s="4">
        <v>8541</v>
      </c>
      <c r="B8542" s="6">
        <v>23</v>
      </c>
      <c r="C8542" s="7">
        <v>45821</v>
      </c>
      <c r="D8542" s="5">
        <v>6</v>
      </c>
    </row>
    <row r="8543" spans="1:4">
      <c r="A8543" s="4">
        <v>8542</v>
      </c>
      <c r="B8543" s="6">
        <v>319</v>
      </c>
      <c r="C8543" s="7">
        <v>45771</v>
      </c>
      <c r="D8543" s="5">
        <v>4</v>
      </c>
    </row>
    <row r="8544" spans="1:4">
      <c r="A8544" s="4">
        <v>8543</v>
      </c>
      <c r="B8544" s="6">
        <v>174</v>
      </c>
      <c r="C8544" s="7">
        <v>45766</v>
      </c>
      <c r="D8544" s="5">
        <v>5</v>
      </c>
    </row>
    <row r="8545" spans="1:4">
      <c r="A8545" s="4">
        <v>8544</v>
      </c>
      <c r="B8545" s="6">
        <v>209</v>
      </c>
      <c r="C8545" s="7">
        <v>45663</v>
      </c>
      <c r="D8545" s="5">
        <v>12</v>
      </c>
    </row>
    <row r="8546" spans="1:4">
      <c r="A8546" s="4">
        <v>8545</v>
      </c>
      <c r="B8546" s="6">
        <v>343</v>
      </c>
      <c r="C8546" s="7">
        <v>45820</v>
      </c>
      <c r="D8546" s="5">
        <v>8</v>
      </c>
    </row>
    <row r="8547" spans="1:4">
      <c r="A8547" s="4">
        <v>8546</v>
      </c>
      <c r="B8547" s="6">
        <v>258</v>
      </c>
      <c r="C8547" s="7">
        <v>45812</v>
      </c>
      <c r="D8547" s="5">
        <v>4</v>
      </c>
    </row>
    <row r="8548" spans="1:4">
      <c r="A8548" s="4">
        <v>8547</v>
      </c>
      <c r="B8548" s="6">
        <v>327</v>
      </c>
      <c r="C8548" s="7">
        <v>45783</v>
      </c>
      <c r="D8548" s="5">
        <v>11</v>
      </c>
    </row>
    <row r="8549" spans="1:4">
      <c r="A8549" s="4">
        <v>8548</v>
      </c>
      <c r="B8549" s="6">
        <v>67</v>
      </c>
      <c r="C8549" s="7">
        <v>45679</v>
      </c>
      <c r="D8549" s="5">
        <v>5</v>
      </c>
    </row>
    <row r="8550" spans="1:4">
      <c r="A8550" s="4">
        <v>8549</v>
      </c>
      <c r="B8550" s="6">
        <v>381</v>
      </c>
      <c r="C8550" s="7">
        <v>45761</v>
      </c>
      <c r="D8550" s="5">
        <v>10</v>
      </c>
    </row>
    <row r="8551" spans="1:4">
      <c r="A8551" s="4">
        <v>8550</v>
      </c>
      <c r="B8551" s="6">
        <v>113</v>
      </c>
      <c r="C8551" s="7">
        <v>45765</v>
      </c>
      <c r="D8551" s="5">
        <v>7</v>
      </c>
    </row>
    <row r="8552" spans="1:4">
      <c r="A8552" s="4">
        <v>8551</v>
      </c>
      <c r="B8552" s="6">
        <v>36</v>
      </c>
      <c r="C8552" s="7">
        <v>45776</v>
      </c>
      <c r="D8552" s="5">
        <v>7</v>
      </c>
    </row>
    <row r="8553" spans="1:4">
      <c r="A8553" s="4">
        <v>8552</v>
      </c>
      <c r="B8553" s="6">
        <v>170</v>
      </c>
      <c r="C8553" s="7">
        <v>45698</v>
      </c>
      <c r="D8553" s="5">
        <v>6</v>
      </c>
    </row>
    <row r="8554" spans="1:4">
      <c r="A8554" s="4">
        <v>8553</v>
      </c>
      <c r="B8554" s="6">
        <v>329</v>
      </c>
      <c r="C8554" s="7">
        <v>45799</v>
      </c>
      <c r="D8554" s="5">
        <v>6</v>
      </c>
    </row>
    <row r="8555" spans="1:4">
      <c r="A8555" s="4">
        <v>8554</v>
      </c>
      <c r="B8555" s="6">
        <v>223</v>
      </c>
      <c r="C8555" s="7">
        <v>45721</v>
      </c>
      <c r="D8555" s="5">
        <v>10</v>
      </c>
    </row>
    <row r="8556" spans="1:4">
      <c r="A8556" s="4">
        <v>8555</v>
      </c>
      <c r="B8556" s="6">
        <v>47</v>
      </c>
      <c r="C8556" s="7">
        <v>45737</v>
      </c>
      <c r="D8556" s="5">
        <v>7</v>
      </c>
    </row>
    <row r="8557" spans="1:4">
      <c r="A8557" s="4">
        <v>8556</v>
      </c>
      <c r="B8557" s="6">
        <v>217</v>
      </c>
      <c r="C8557" s="7">
        <v>45705</v>
      </c>
      <c r="D8557" s="5">
        <v>4</v>
      </c>
    </row>
    <row r="8558" spans="1:4">
      <c r="A8558" s="4">
        <v>8557</v>
      </c>
      <c r="B8558" s="6">
        <v>270</v>
      </c>
      <c r="C8558" s="7">
        <v>45808</v>
      </c>
      <c r="D8558" s="5">
        <v>5</v>
      </c>
    </row>
    <row r="8559" spans="1:4">
      <c r="A8559" s="4">
        <v>8558</v>
      </c>
      <c r="B8559" s="6">
        <v>187</v>
      </c>
      <c r="C8559" s="7">
        <v>45798</v>
      </c>
      <c r="D8559" s="5">
        <v>10</v>
      </c>
    </row>
    <row r="8560" spans="1:4">
      <c r="A8560" s="4">
        <v>8559</v>
      </c>
      <c r="B8560" s="6">
        <v>300</v>
      </c>
      <c r="C8560" s="7">
        <v>45787</v>
      </c>
      <c r="D8560" s="5">
        <v>8</v>
      </c>
    </row>
    <row r="8561" spans="1:4">
      <c r="A8561" s="4">
        <v>8560</v>
      </c>
      <c r="B8561" s="6">
        <v>400</v>
      </c>
      <c r="C8561" s="7">
        <v>45715</v>
      </c>
      <c r="D8561" s="5">
        <v>11</v>
      </c>
    </row>
    <row r="8562" spans="1:4">
      <c r="A8562" s="4">
        <v>8561</v>
      </c>
      <c r="B8562" s="6">
        <v>128</v>
      </c>
      <c r="C8562" s="7">
        <v>45808</v>
      </c>
      <c r="D8562" s="5">
        <v>7</v>
      </c>
    </row>
    <row r="8563" spans="1:4">
      <c r="A8563" s="4">
        <v>8562</v>
      </c>
      <c r="B8563" s="6">
        <v>12</v>
      </c>
      <c r="C8563" s="7">
        <v>45820</v>
      </c>
      <c r="D8563" s="5">
        <v>8</v>
      </c>
    </row>
    <row r="8564" spans="1:4">
      <c r="A8564" s="4">
        <v>8563</v>
      </c>
      <c r="B8564" s="6">
        <v>373</v>
      </c>
      <c r="C8564" s="7">
        <v>45726</v>
      </c>
      <c r="D8564" s="5">
        <v>9</v>
      </c>
    </row>
    <row r="8565" spans="1:4">
      <c r="A8565" s="4">
        <v>8564</v>
      </c>
      <c r="B8565" s="6">
        <v>211</v>
      </c>
      <c r="C8565" s="7">
        <v>45758</v>
      </c>
      <c r="D8565" s="5">
        <v>7</v>
      </c>
    </row>
    <row r="8566" spans="1:4">
      <c r="A8566" s="4">
        <v>8565</v>
      </c>
      <c r="B8566" s="6">
        <v>103</v>
      </c>
      <c r="C8566" s="7">
        <v>45770</v>
      </c>
      <c r="D8566" s="5">
        <v>12</v>
      </c>
    </row>
    <row r="8567" spans="1:4">
      <c r="A8567" s="4">
        <v>8566</v>
      </c>
      <c r="B8567" s="6">
        <v>274</v>
      </c>
      <c r="C8567" s="7">
        <v>45709</v>
      </c>
      <c r="D8567" s="5">
        <v>6</v>
      </c>
    </row>
    <row r="8568" spans="1:4">
      <c r="A8568" s="4">
        <v>8567</v>
      </c>
      <c r="B8568" s="6">
        <v>11</v>
      </c>
      <c r="C8568" s="7">
        <v>45787</v>
      </c>
      <c r="D8568" s="5">
        <v>12</v>
      </c>
    </row>
    <row r="8569" spans="1:4">
      <c r="A8569" s="4">
        <v>8568</v>
      </c>
      <c r="B8569" s="6">
        <v>61</v>
      </c>
      <c r="C8569" s="7">
        <v>45752</v>
      </c>
      <c r="D8569" s="5">
        <v>10</v>
      </c>
    </row>
    <row r="8570" spans="1:4">
      <c r="A8570" s="4">
        <v>8569</v>
      </c>
      <c r="B8570" s="6">
        <v>51</v>
      </c>
      <c r="C8570" s="7">
        <v>45802</v>
      </c>
      <c r="D8570" s="5">
        <v>11</v>
      </c>
    </row>
    <row r="8571" spans="1:4">
      <c r="A8571" s="4">
        <v>8570</v>
      </c>
      <c r="B8571" s="6">
        <v>78</v>
      </c>
      <c r="C8571" s="7">
        <v>45753</v>
      </c>
      <c r="D8571" s="5">
        <v>9</v>
      </c>
    </row>
    <row r="8572" spans="1:4">
      <c r="A8572" s="4">
        <v>8571</v>
      </c>
      <c r="B8572" s="6">
        <v>303</v>
      </c>
      <c r="C8572" s="7">
        <v>45735</v>
      </c>
      <c r="D8572" s="5">
        <v>4</v>
      </c>
    </row>
    <row r="8573" spans="1:4">
      <c r="A8573" s="4">
        <v>8572</v>
      </c>
      <c r="B8573" s="6">
        <v>379</v>
      </c>
      <c r="C8573" s="7">
        <v>45667</v>
      </c>
      <c r="D8573" s="5">
        <v>12</v>
      </c>
    </row>
    <row r="8574" spans="1:4">
      <c r="A8574" s="4">
        <v>8573</v>
      </c>
      <c r="B8574" s="6">
        <v>373</v>
      </c>
      <c r="C8574" s="7">
        <v>45749</v>
      </c>
      <c r="D8574" s="5">
        <v>8</v>
      </c>
    </row>
    <row r="8575" spans="1:4">
      <c r="A8575" s="4">
        <v>8574</v>
      </c>
      <c r="B8575" s="6">
        <v>196</v>
      </c>
      <c r="C8575" s="7">
        <v>45770</v>
      </c>
      <c r="D8575" s="5">
        <v>7</v>
      </c>
    </row>
    <row r="8576" spans="1:4">
      <c r="A8576" s="4">
        <v>8575</v>
      </c>
      <c r="B8576" s="6">
        <v>309</v>
      </c>
      <c r="C8576" s="7">
        <v>45693</v>
      </c>
      <c r="D8576" s="5">
        <v>11</v>
      </c>
    </row>
    <row r="8577" spans="1:4">
      <c r="A8577" s="4">
        <v>8576</v>
      </c>
      <c r="B8577" s="6">
        <v>281</v>
      </c>
      <c r="C8577" s="7">
        <v>45806</v>
      </c>
      <c r="D8577" s="5">
        <v>8</v>
      </c>
    </row>
    <row r="8578" spans="1:4">
      <c r="A8578" s="4">
        <v>8577</v>
      </c>
      <c r="B8578" s="6">
        <v>82</v>
      </c>
      <c r="C8578" s="7">
        <v>45735</v>
      </c>
      <c r="D8578" s="5">
        <v>6</v>
      </c>
    </row>
    <row r="8579" spans="1:4">
      <c r="A8579" s="4">
        <v>8578</v>
      </c>
      <c r="B8579" s="6">
        <v>260</v>
      </c>
      <c r="C8579" s="7">
        <v>45675</v>
      </c>
      <c r="D8579" s="5">
        <v>4</v>
      </c>
    </row>
    <row r="8580" spans="1:4">
      <c r="A8580" s="4">
        <v>8579</v>
      </c>
      <c r="B8580" s="6">
        <v>112</v>
      </c>
      <c r="C8580" s="7">
        <v>45667</v>
      </c>
      <c r="D8580" s="5">
        <v>5</v>
      </c>
    </row>
    <row r="8581" spans="1:4">
      <c r="A8581" s="4">
        <v>8580</v>
      </c>
      <c r="B8581" s="6">
        <v>188</v>
      </c>
      <c r="C8581" s="7">
        <v>45671</v>
      </c>
      <c r="D8581" s="5">
        <v>12</v>
      </c>
    </row>
    <row r="8582" spans="1:4">
      <c r="A8582" s="4">
        <v>8581</v>
      </c>
      <c r="B8582" s="6">
        <v>261</v>
      </c>
      <c r="C8582" s="7">
        <v>45829</v>
      </c>
      <c r="D8582" s="5">
        <v>8</v>
      </c>
    </row>
    <row r="8583" spans="1:4">
      <c r="A8583" s="4">
        <v>8582</v>
      </c>
      <c r="B8583" s="6">
        <v>231</v>
      </c>
      <c r="C8583" s="7">
        <v>45784</v>
      </c>
      <c r="D8583" s="5">
        <v>4</v>
      </c>
    </row>
    <row r="8584" spans="1:4">
      <c r="A8584" s="4">
        <v>8583</v>
      </c>
      <c r="B8584" s="6">
        <v>233</v>
      </c>
      <c r="C8584" s="7">
        <v>45788</v>
      </c>
      <c r="D8584" s="5">
        <v>11</v>
      </c>
    </row>
    <row r="8585" spans="1:4">
      <c r="A8585" s="4">
        <v>8584</v>
      </c>
      <c r="B8585" s="6">
        <v>162</v>
      </c>
      <c r="C8585" s="7">
        <v>45776</v>
      </c>
      <c r="D8585" s="5">
        <v>5</v>
      </c>
    </row>
    <row r="8586" spans="1:4">
      <c r="A8586" s="4">
        <v>8585</v>
      </c>
      <c r="B8586" s="6">
        <v>27</v>
      </c>
      <c r="C8586" s="7">
        <v>45661</v>
      </c>
      <c r="D8586" s="5">
        <v>10</v>
      </c>
    </row>
    <row r="8587" spans="1:4">
      <c r="A8587" s="4">
        <v>8586</v>
      </c>
      <c r="B8587" s="6">
        <v>370</v>
      </c>
      <c r="C8587" s="7">
        <v>45746</v>
      </c>
      <c r="D8587" s="5">
        <v>7</v>
      </c>
    </row>
    <row r="8588" spans="1:4">
      <c r="A8588" s="4">
        <v>8587</v>
      </c>
      <c r="B8588" s="6">
        <v>209</v>
      </c>
      <c r="C8588" s="7">
        <v>45689</v>
      </c>
      <c r="D8588" s="5">
        <v>7</v>
      </c>
    </row>
    <row r="8589" spans="1:4">
      <c r="A8589" s="4">
        <v>8588</v>
      </c>
      <c r="B8589" s="6">
        <v>234</v>
      </c>
      <c r="C8589" s="7">
        <v>45758</v>
      </c>
      <c r="D8589" s="5">
        <v>6</v>
      </c>
    </row>
    <row r="8590" spans="1:4">
      <c r="A8590" s="4">
        <v>8589</v>
      </c>
      <c r="B8590" s="6">
        <v>32</v>
      </c>
      <c r="C8590" s="7">
        <v>45699</v>
      </c>
      <c r="D8590" s="5">
        <v>6</v>
      </c>
    </row>
    <row r="8591" spans="1:4">
      <c r="A8591" s="4">
        <v>8590</v>
      </c>
      <c r="B8591" s="6">
        <v>70</v>
      </c>
      <c r="C8591" s="7">
        <v>45837</v>
      </c>
      <c r="D8591" s="5">
        <v>10</v>
      </c>
    </row>
    <row r="8592" spans="1:4">
      <c r="A8592" s="4">
        <v>8591</v>
      </c>
      <c r="B8592" s="6">
        <v>13</v>
      </c>
      <c r="C8592" s="7">
        <v>45776</v>
      </c>
      <c r="D8592" s="5">
        <v>7</v>
      </c>
    </row>
    <row r="8593" spans="1:4">
      <c r="A8593" s="4">
        <v>8592</v>
      </c>
      <c r="B8593" s="6">
        <v>284</v>
      </c>
      <c r="C8593" s="7">
        <v>45812</v>
      </c>
      <c r="D8593" s="5">
        <v>4</v>
      </c>
    </row>
    <row r="8594" spans="1:4">
      <c r="A8594" s="4">
        <v>8593</v>
      </c>
      <c r="B8594" s="6">
        <v>111</v>
      </c>
      <c r="C8594" s="7">
        <v>45802</v>
      </c>
      <c r="D8594" s="5">
        <v>5</v>
      </c>
    </row>
    <row r="8595" spans="1:4">
      <c r="A8595" s="4">
        <v>8594</v>
      </c>
      <c r="B8595" s="6">
        <v>90</v>
      </c>
      <c r="C8595" s="7">
        <v>45727</v>
      </c>
      <c r="D8595" s="5">
        <v>10</v>
      </c>
    </row>
    <row r="8596" spans="1:4">
      <c r="A8596" s="4">
        <v>8595</v>
      </c>
      <c r="B8596" s="6">
        <v>120</v>
      </c>
      <c r="C8596" s="7">
        <v>45801</v>
      </c>
      <c r="D8596" s="5">
        <v>8</v>
      </c>
    </row>
    <row r="8597" spans="1:4">
      <c r="A8597" s="4">
        <v>8596</v>
      </c>
      <c r="B8597" s="6">
        <v>242</v>
      </c>
      <c r="C8597" s="7">
        <v>45688</v>
      </c>
      <c r="D8597" s="5">
        <v>11</v>
      </c>
    </row>
    <row r="8598" spans="1:4">
      <c r="A8598" s="4">
        <v>8597</v>
      </c>
      <c r="B8598" s="6">
        <v>20</v>
      </c>
      <c r="C8598" s="7">
        <v>45786</v>
      </c>
      <c r="D8598" s="5">
        <v>7</v>
      </c>
    </row>
    <row r="8599" spans="1:4">
      <c r="A8599" s="4">
        <v>8598</v>
      </c>
      <c r="B8599" s="6">
        <v>144</v>
      </c>
      <c r="C8599" s="7">
        <v>45756</v>
      </c>
      <c r="D8599" s="5">
        <v>8</v>
      </c>
    </row>
    <row r="8600" spans="1:4">
      <c r="A8600" s="4">
        <v>8599</v>
      </c>
      <c r="B8600" s="6">
        <v>141</v>
      </c>
      <c r="C8600" s="7">
        <v>45807</v>
      </c>
      <c r="D8600" s="5">
        <v>9</v>
      </c>
    </row>
    <row r="8601" spans="1:4">
      <c r="A8601" s="4">
        <v>8600</v>
      </c>
      <c r="B8601" s="6">
        <v>392</v>
      </c>
      <c r="C8601" s="7">
        <v>45818</v>
      </c>
      <c r="D8601" s="5">
        <v>7</v>
      </c>
    </row>
    <row r="8602" spans="1:4">
      <c r="A8602" s="4">
        <v>8601</v>
      </c>
      <c r="B8602" s="6">
        <v>147</v>
      </c>
      <c r="C8602" s="7">
        <v>45669</v>
      </c>
      <c r="D8602" s="5">
        <v>12</v>
      </c>
    </row>
    <row r="8603" spans="1:4">
      <c r="A8603" s="4">
        <v>8602</v>
      </c>
      <c r="B8603" s="6">
        <v>372</v>
      </c>
      <c r="C8603" s="7">
        <v>45750</v>
      </c>
      <c r="D8603" s="5">
        <v>6</v>
      </c>
    </row>
    <row r="8604" spans="1:4">
      <c r="A8604" s="4">
        <v>8603</v>
      </c>
      <c r="B8604" s="6">
        <v>320</v>
      </c>
      <c r="C8604" s="7">
        <v>45665</v>
      </c>
      <c r="D8604" s="5">
        <v>12</v>
      </c>
    </row>
    <row r="8605" spans="1:4">
      <c r="A8605" s="4">
        <v>8604</v>
      </c>
      <c r="B8605" s="6">
        <v>2</v>
      </c>
      <c r="C8605" s="7">
        <v>45703</v>
      </c>
      <c r="D8605" s="5">
        <v>10</v>
      </c>
    </row>
    <row r="8606" spans="1:4">
      <c r="A8606" s="4">
        <v>8605</v>
      </c>
      <c r="B8606" s="6">
        <v>42</v>
      </c>
      <c r="C8606" s="7">
        <v>45826</v>
      </c>
      <c r="D8606" s="5">
        <v>11</v>
      </c>
    </row>
    <row r="8607" spans="1:4">
      <c r="A8607" s="4">
        <v>8606</v>
      </c>
      <c r="B8607" s="6">
        <v>398</v>
      </c>
      <c r="C8607" s="7">
        <v>45814</v>
      </c>
      <c r="D8607" s="5">
        <v>9</v>
      </c>
    </row>
    <row r="8608" spans="1:4">
      <c r="A8608" s="4">
        <v>8607</v>
      </c>
      <c r="B8608" s="6">
        <v>257</v>
      </c>
      <c r="C8608" s="7">
        <v>45792</v>
      </c>
      <c r="D8608" s="5">
        <v>4</v>
      </c>
    </row>
    <row r="8609" spans="1:4">
      <c r="A8609" s="4">
        <v>8608</v>
      </c>
      <c r="B8609" s="6">
        <v>11</v>
      </c>
      <c r="C8609" s="7">
        <v>45709</v>
      </c>
      <c r="D8609" s="5">
        <v>12</v>
      </c>
    </row>
    <row r="8610" spans="1:4">
      <c r="A8610" s="4">
        <v>8609</v>
      </c>
      <c r="B8610" s="6">
        <v>113</v>
      </c>
      <c r="C8610" s="7">
        <v>45687</v>
      </c>
      <c r="D8610" s="5">
        <v>8</v>
      </c>
    </row>
    <row r="8611" spans="1:4">
      <c r="A8611" s="4">
        <v>8610</v>
      </c>
      <c r="B8611" s="6">
        <v>38</v>
      </c>
      <c r="C8611" s="7">
        <v>45838</v>
      </c>
      <c r="D8611" s="5">
        <v>7</v>
      </c>
    </row>
    <row r="8612" spans="1:4">
      <c r="A8612" s="4">
        <v>8611</v>
      </c>
      <c r="B8612" s="6">
        <v>350</v>
      </c>
      <c r="C8612" s="7">
        <v>45696</v>
      </c>
      <c r="D8612" s="5">
        <v>11</v>
      </c>
    </row>
    <row r="8613" spans="1:4">
      <c r="A8613" s="4">
        <v>8612</v>
      </c>
      <c r="B8613" s="6">
        <v>272</v>
      </c>
      <c r="C8613" s="7">
        <v>45685</v>
      </c>
      <c r="D8613" s="5">
        <v>8</v>
      </c>
    </row>
    <row r="8614" spans="1:4">
      <c r="A8614" s="4">
        <v>8613</v>
      </c>
      <c r="B8614" s="6">
        <v>87</v>
      </c>
      <c r="C8614" s="7">
        <v>45810</v>
      </c>
      <c r="D8614" s="5">
        <v>6</v>
      </c>
    </row>
    <row r="8615" spans="1:4">
      <c r="A8615" s="4">
        <v>8614</v>
      </c>
      <c r="B8615" s="6">
        <v>288</v>
      </c>
      <c r="C8615" s="7">
        <v>45727</v>
      </c>
      <c r="D8615" s="5">
        <v>4</v>
      </c>
    </row>
    <row r="8616" spans="1:4">
      <c r="A8616" s="4">
        <v>8615</v>
      </c>
      <c r="B8616" s="6">
        <v>251</v>
      </c>
      <c r="C8616" s="7">
        <v>45713</v>
      </c>
      <c r="D8616" s="5">
        <v>5</v>
      </c>
    </row>
    <row r="8617" spans="1:4">
      <c r="A8617" s="4">
        <v>8616</v>
      </c>
      <c r="B8617" s="6">
        <v>282</v>
      </c>
      <c r="C8617" s="7">
        <v>45691</v>
      </c>
      <c r="D8617" s="5">
        <v>12</v>
      </c>
    </row>
    <row r="8618" spans="1:4">
      <c r="A8618" s="4">
        <v>8617</v>
      </c>
      <c r="B8618" s="6">
        <v>96</v>
      </c>
      <c r="C8618" s="7">
        <v>45754</v>
      </c>
      <c r="D8618" s="5">
        <v>8</v>
      </c>
    </row>
    <row r="8619" spans="1:4">
      <c r="A8619" s="4">
        <v>8618</v>
      </c>
      <c r="B8619" s="6">
        <v>231</v>
      </c>
      <c r="C8619" s="7">
        <v>45834</v>
      </c>
      <c r="D8619" s="5">
        <v>4</v>
      </c>
    </row>
    <row r="8620" spans="1:4">
      <c r="A8620" s="4">
        <v>8619</v>
      </c>
      <c r="B8620" s="6">
        <v>360</v>
      </c>
      <c r="C8620" s="7">
        <v>45830</v>
      </c>
      <c r="D8620" s="5">
        <v>11</v>
      </c>
    </row>
    <row r="8621" spans="1:4">
      <c r="A8621" s="4">
        <v>8620</v>
      </c>
      <c r="B8621" s="6">
        <v>181</v>
      </c>
      <c r="C8621" s="7">
        <v>45774</v>
      </c>
      <c r="D8621" s="5">
        <v>5</v>
      </c>
    </row>
    <row r="8622" spans="1:4">
      <c r="A8622" s="4">
        <v>8621</v>
      </c>
      <c r="B8622" s="6">
        <v>293</v>
      </c>
      <c r="C8622" s="7">
        <v>45791</v>
      </c>
      <c r="D8622" s="5">
        <v>10</v>
      </c>
    </row>
    <row r="8623" spans="1:4">
      <c r="A8623" s="4">
        <v>8622</v>
      </c>
      <c r="B8623" s="6">
        <v>216</v>
      </c>
      <c r="C8623" s="7">
        <v>45762</v>
      </c>
      <c r="D8623" s="5">
        <v>7</v>
      </c>
    </row>
    <row r="8624" spans="1:4">
      <c r="A8624" s="4">
        <v>8623</v>
      </c>
      <c r="B8624" s="6">
        <v>291</v>
      </c>
      <c r="C8624" s="7">
        <v>45782</v>
      </c>
      <c r="D8624" s="5">
        <v>7</v>
      </c>
    </row>
    <row r="8625" spans="1:4">
      <c r="A8625" s="4">
        <v>8624</v>
      </c>
      <c r="B8625" s="6">
        <v>169</v>
      </c>
      <c r="C8625" s="7">
        <v>45783</v>
      </c>
      <c r="D8625" s="5">
        <v>6</v>
      </c>
    </row>
    <row r="8626" spans="1:4">
      <c r="A8626" s="4">
        <v>8625</v>
      </c>
      <c r="B8626" s="6">
        <v>117</v>
      </c>
      <c r="C8626" s="7">
        <v>45744</v>
      </c>
      <c r="D8626" s="5">
        <v>6</v>
      </c>
    </row>
    <row r="8627" spans="1:4">
      <c r="A8627" s="4">
        <v>8626</v>
      </c>
      <c r="B8627" s="6">
        <v>104</v>
      </c>
      <c r="C8627" s="7">
        <v>45836</v>
      </c>
      <c r="D8627" s="5">
        <v>10</v>
      </c>
    </row>
    <row r="8628" spans="1:4">
      <c r="A8628" s="4">
        <v>8627</v>
      </c>
      <c r="B8628" s="6">
        <v>179</v>
      </c>
      <c r="C8628" s="7">
        <v>45757</v>
      </c>
      <c r="D8628" s="5">
        <v>7</v>
      </c>
    </row>
    <row r="8629" spans="1:4">
      <c r="A8629" s="4">
        <v>8628</v>
      </c>
      <c r="B8629" s="6">
        <v>397</v>
      </c>
      <c r="C8629" s="7">
        <v>45688</v>
      </c>
      <c r="D8629" s="5">
        <v>4</v>
      </c>
    </row>
    <row r="8630" spans="1:4">
      <c r="A8630" s="4">
        <v>8629</v>
      </c>
      <c r="B8630" s="6">
        <v>83</v>
      </c>
      <c r="C8630" s="7">
        <v>45732</v>
      </c>
      <c r="D8630" s="5">
        <v>5</v>
      </c>
    </row>
    <row r="8631" spans="1:4">
      <c r="A8631" s="4">
        <v>8630</v>
      </c>
      <c r="B8631" s="6">
        <v>10</v>
      </c>
      <c r="C8631" s="7">
        <v>45829</v>
      </c>
      <c r="D8631" s="5">
        <v>10</v>
      </c>
    </row>
    <row r="8632" spans="1:4">
      <c r="A8632" s="4">
        <v>8631</v>
      </c>
      <c r="B8632" s="6">
        <v>308</v>
      </c>
      <c r="C8632" s="7">
        <v>45688</v>
      </c>
      <c r="D8632" s="5">
        <v>8</v>
      </c>
    </row>
    <row r="8633" spans="1:4">
      <c r="A8633" s="4">
        <v>8632</v>
      </c>
      <c r="B8633" s="6">
        <v>224</v>
      </c>
      <c r="C8633" s="7">
        <v>45699</v>
      </c>
      <c r="D8633" s="5">
        <v>11</v>
      </c>
    </row>
    <row r="8634" spans="1:4">
      <c r="A8634" s="4">
        <v>8633</v>
      </c>
      <c r="B8634" s="6">
        <v>232</v>
      </c>
      <c r="C8634" s="7">
        <v>45700</v>
      </c>
      <c r="D8634" s="5">
        <v>7</v>
      </c>
    </row>
    <row r="8635" spans="1:4">
      <c r="A8635" s="4">
        <v>8634</v>
      </c>
      <c r="B8635" s="6">
        <v>397</v>
      </c>
      <c r="C8635" s="7">
        <v>45713</v>
      </c>
      <c r="D8635" s="5">
        <v>8</v>
      </c>
    </row>
    <row r="8636" spans="1:4">
      <c r="A8636" s="4">
        <v>8635</v>
      </c>
      <c r="B8636" s="6">
        <v>195</v>
      </c>
      <c r="C8636" s="7">
        <v>45819</v>
      </c>
      <c r="D8636" s="5">
        <v>9</v>
      </c>
    </row>
    <row r="8637" spans="1:4">
      <c r="A8637" s="4">
        <v>8636</v>
      </c>
      <c r="B8637" s="6">
        <v>91</v>
      </c>
      <c r="C8637" s="7">
        <v>45773</v>
      </c>
      <c r="D8637" s="5">
        <v>7</v>
      </c>
    </row>
    <row r="8638" spans="1:4">
      <c r="A8638" s="4">
        <v>8637</v>
      </c>
      <c r="B8638" s="6">
        <v>181</v>
      </c>
      <c r="C8638" s="7">
        <v>45679</v>
      </c>
      <c r="D8638" s="5">
        <v>12</v>
      </c>
    </row>
    <row r="8639" spans="1:4">
      <c r="A8639" s="4">
        <v>8638</v>
      </c>
      <c r="B8639" s="6">
        <v>225</v>
      </c>
      <c r="C8639" s="7">
        <v>45814</v>
      </c>
      <c r="D8639" s="5">
        <v>6</v>
      </c>
    </row>
    <row r="8640" spans="1:4">
      <c r="A8640" s="4">
        <v>8639</v>
      </c>
      <c r="B8640" s="6">
        <v>255</v>
      </c>
      <c r="C8640" s="7">
        <v>45763</v>
      </c>
      <c r="D8640" s="5">
        <v>12</v>
      </c>
    </row>
    <row r="8641" spans="1:4">
      <c r="A8641" s="4">
        <v>8640</v>
      </c>
      <c r="B8641" s="6">
        <v>14</v>
      </c>
      <c r="C8641" s="7">
        <v>45806</v>
      </c>
      <c r="D8641" s="5">
        <v>10</v>
      </c>
    </row>
    <row r="8642" spans="1:4">
      <c r="A8642" s="4">
        <v>8641</v>
      </c>
      <c r="B8642" s="6">
        <v>224</v>
      </c>
      <c r="C8642" s="7">
        <v>45788</v>
      </c>
      <c r="D8642" s="5">
        <v>11</v>
      </c>
    </row>
    <row r="8643" spans="1:4">
      <c r="A8643" s="4">
        <v>8642</v>
      </c>
      <c r="B8643" s="6">
        <v>331</v>
      </c>
      <c r="C8643" s="7">
        <v>45821</v>
      </c>
      <c r="D8643" s="5">
        <v>9</v>
      </c>
    </row>
    <row r="8644" spans="1:4">
      <c r="A8644" s="4">
        <v>8643</v>
      </c>
      <c r="B8644" s="6">
        <v>271</v>
      </c>
      <c r="C8644" s="7">
        <v>45679</v>
      </c>
      <c r="D8644" s="5">
        <v>4</v>
      </c>
    </row>
    <row r="8645" spans="1:4">
      <c r="A8645" s="4">
        <v>8644</v>
      </c>
      <c r="B8645" s="6">
        <v>163</v>
      </c>
      <c r="C8645" s="7">
        <v>45801</v>
      </c>
      <c r="D8645" s="5">
        <v>12</v>
      </c>
    </row>
    <row r="8646" spans="1:4">
      <c r="A8646" s="4">
        <v>8645</v>
      </c>
      <c r="B8646" s="6">
        <v>79</v>
      </c>
      <c r="C8646" s="7">
        <v>45694</v>
      </c>
      <c r="D8646" s="5">
        <v>8</v>
      </c>
    </row>
    <row r="8647" spans="1:4">
      <c r="A8647" s="4">
        <v>8646</v>
      </c>
      <c r="B8647" s="6">
        <v>337</v>
      </c>
      <c r="C8647" s="7">
        <v>45710</v>
      </c>
      <c r="D8647" s="5">
        <v>7</v>
      </c>
    </row>
    <row r="8648" spans="1:4">
      <c r="A8648" s="4">
        <v>8647</v>
      </c>
      <c r="B8648" s="6">
        <v>106</v>
      </c>
      <c r="C8648" s="7">
        <v>45811</v>
      </c>
      <c r="D8648" s="5">
        <v>11</v>
      </c>
    </row>
    <row r="8649" spans="1:4">
      <c r="A8649" s="4">
        <v>8648</v>
      </c>
      <c r="B8649" s="6">
        <v>379</v>
      </c>
      <c r="C8649" s="7">
        <v>45821</v>
      </c>
      <c r="D8649" s="5">
        <v>8</v>
      </c>
    </row>
    <row r="8650" spans="1:4">
      <c r="A8650" s="4">
        <v>8649</v>
      </c>
      <c r="B8650" s="6">
        <v>185</v>
      </c>
      <c r="C8650" s="7">
        <v>45717</v>
      </c>
      <c r="D8650" s="5">
        <v>6</v>
      </c>
    </row>
    <row r="8651" spans="1:4">
      <c r="A8651" s="4">
        <v>8650</v>
      </c>
      <c r="B8651" s="6">
        <v>115</v>
      </c>
      <c r="C8651" s="7">
        <v>45808</v>
      </c>
      <c r="D8651" s="5">
        <v>4</v>
      </c>
    </row>
    <row r="8652" spans="1:4">
      <c r="A8652" s="4">
        <v>8651</v>
      </c>
      <c r="B8652" s="6">
        <v>192</v>
      </c>
      <c r="C8652" s="7">
        <v>45820</v>
      </c>
      <c r="D8652" s="5">
        <v>5</v>
      </c>
    </row>
    <row r="8653" spans="1:4">
      <c r="A8653" s="4">
        <v>8652</v>
      </c>
      <c r="B8653" s="6">
        <v>86</v>
      </c>
      <c r="C8653" s="7">
        <v>45674</v>
      </c>
      <c r="D8653" s="5">
        <v>12</v>
      </c>
    </row>
    <row r="8654" spans="1:4">
      <c r="A8654" s="4">
        <v>8653</v>
      </c>
      <c r="B8654" s="6">
        <v>321</v>
      </c>
      <c r="C8654" s="7">
        <v>45687</v>
      </c>
      <c r="D8654" s="5">
        <v>8</v>
      </c>
    </row>
    <row r="8655" spans="1:4">
      <c r="A8655" s="4">
        <v>8654</v>
      </c>
      <c r="B8655" s="6">
        <v>177</v>
      </c>
      <c r="C8655" s="7">
        <v>45832</v>
      </c>
      <c r="D8655" s="5">
        <v>4</v>
      </c>
    </row>
    <row r="8656" spans="1:4">
      <c r="A8656" s="4">
        <v>8655</v>
      </c>
      <c r="B8656" s="6">
        <v>76</v>
      </c>
      <c r="C8656" s="7">
        <v>45712</v>
      </c>
      <c r="D8656" s="5">
        <v>11</v>
      </c>
    </row>
    <row r="8657" spans="1:4">
      <c r="A8657" s="4">
        <v>8656</v>
      </c>
      <c r="B8657" s="6">
        <v>143</v>
      </c>
      <c r="C8657" s="7">
        <v>45675</v>
      </c>
      <c r="D8657" s="5">
        <v>5</v>
      </c>
    </row>
    <row r="8658" spans="1:4">
      <c r="A8658" s="4">
        <v>8657</v>
      </c>
      <c r="B8658" s="6">
        <v>365</v>
      </c>
      <c r="C8658" s="7">
        <v>45671</v>
      </c>
      <c r="D8658" s="5">
        <v>10</v>
      </c>
    </row>
    <row r="8659" spans="1:4">
      <c r="A8659" s="4">
        <v>8658</v>
      </c>
      <c r="B8659" s="6">
        <v>144</v>
      </c>
      <c r="C8659" s="7">
        <v>45689</v>
      </c>
      <c r="D8659" s="5">
        <v>7</v>
      </c>
    </row>
    <row r="8660" spans="1:4">
      <c r="A8660" s="4">
        <v>8659</v>
      </c>
      <c r="B8660" s="6">
        <v>176</v>
      </c>
      <c r="C8660" s="7">
        <v>45766</v>
      </c>
      <c r="D8660" s="5">
        <v>7</v>
      </c>
    </row>
    <row r="8661" spans="1:4">
      <c r="A8661" s="4">
        <v>8660</v>
      </c>
      <c r="B8661" s="6">
        <v>253</v>
      </c>
      <c r="C8661" s="7">
        <v>45760</v>
      </c>
      <c r="D8661" s="5">
        <v>6</v>
      </c>
    </row>
    <row r="8662" spans="1:4">
      <c r="A8662" s="4">
        <v>8661</v>
      </c>
      <c r="B8662" s="6">
        <v>59</v>
      </c>
      <c r="C8662" s="7">
        <v>45753</v>
      </c>
      <c r="D8662" s="5">
        <v>6</v>
      </c>
    </row>
    <row r="8663" spans="1:4">
      <c r="A8663" s="4">
        <v>8662</v>
      </c>
      <c r="B8663" s="6">
        <v>52</v>
      </c>
      <c r="C8663" s="7">
        <v>45740</v>
      </c>
      <c r="D8663" s="5">
        <v>10</v>
      </c>
    </row>
    <row r="8664" spans="1:4">
      <c r="A8664" s="4">
        <v>8663</v>
      </c>
      <c r="B8664" s="6">
        <v>193</v>
      </c>
      <c r="C8664" s="7">
        <v>45775</v>
      </c>
      <c r="D8664" s="5">
        <v>7</v>
      </c>
    </row>
    <row r="8665" spans="1:4">
      <c r="A8665" s="4">
        <v>8664</v>
      </c>
      <c r="B8665" s="6">
        <v>148</v>
      </c>
      <c r="C8665" s="7">
        <v>45713</v>
      </c>
      <c r="D8665" s="5">
        <v>4</v>
      </c>
    </row>
    <row r="8666" spans="1:4">
      <c r="A8666" s="4">
        <v>8665</v>
      </c>
      <c r="B8666" s="6">
        <v>395</v>
      </c>
      <c r="C8666" s="7">
        <v>45809</v>
      </c>
      <c r="D8666" s="5">
        <v>5</v>
      </c>
    </row>
    <row r="8667" spans="1:4">
      <c r="A8667" s="4">
        <v>8666</v>
      </c>
      <c r="B8667" s="6">
        <v>351</v>
      </c>
      <c r="C8667" s="7">
        <v>45791</v>
      </c>
      <c r="D8667" s="5">
        <v>10</v>
      </c>
    </row>
    <row r="8668" spans="1:4">
      <c r="A8668" s="4">
        <v>8667</v>
      </c>
      <c r="B8668" s="6">
        <v>171</v>
      </c>
      <c r="C8668" s="7">
        <v>45833</v>
      </c>
      <c r="D8668" s="5">
        <v>8</v>
      </c>
    </row>
    <row r="8669" spans="1:4">
      <c r="A8669" s="4">
        <v>8668</v>
      </c>
      <c r="B8669" s="6">
        <v>242</v>
      </c>
      <c r="C8669" s="7">
        <v>45679</v>
      </c>
      <c r="D8669" s="5">
        <v>11</v>
      </c>
    </row>
    <row r="8670" spans="1:4">
      <c r="A8670" s="4">
        <v>8669</v>
      </c>
      <c r="B8670" s="6">
        <v>72</v>
      </c>
      <c r="C8670" s="7">
        <v>45817</v>
      </c>
      <c r="D8670" s="5">
        <v>7</v>
      </c>
    </row>
    <row r="8671" spans="1:4">
      <c r="A8671" s="4">
        <v>8670</v>
      </c>
      <c r="B8671" s="6">
        <v>299</v>
      </c>
      <c r="C8671" s="7">
        <v>45662</v>
      </c>
      <c r="D8671" s="5">
        <v>8</v>
      </c>
    </row>
    <row r="8672" spans="1:4">
      <c r="A8672" s="4">
        <v>8671</v>
      </c>
      <c r="B8672" s="6">
        <v>5</v>
      </c>
      <c r="C8672" s="7">
        <v>45733</v>
      </c>
      <c r="D8672" s="5">
        <v>9</v>
      </c>
    </row>
    <row r="8673" spans="1:4">
      <c r="A8673" s="4">
        <v>8672</v>
      </c>
      <c r="B8673" s="6">
        <v>54</v>
      </c>
      <c r="C8673" s="7">
        <v>45701</v>
      </c>
      <c r="D8673" s="5">
        <v>7</v>
      </c>
    </row>
    <row r="8674" spans="1:4">
      <c r="A8674" s="4">
        <v>8673</v>
      </c>
      <c r="B8674" s="6">
        <v>150</v>
      </c>
      <c r="C8674" s="7">
        <v>45714</v>
      </c>
      <c r="D8674" s="5">
        <v>12</v>
      </c>
    </row>
    <row r="8675" spans="1:4">
      <c r="A8675" s="4">
        <v>8674</v>
      </c>
      <c r="B8675" s="6">
        <v>185</v>
      </c>
      <c r="C8675" s="7">
        <v>45790</v>
      </c>
      <c r="D8675" s="5">
        <v>6</v>
      </c>
    </row>
    <row r="8676" spans="1:4">
      <c r="A8676" s="4">
        <v>8675</v>
      </c>
      <c r="B8676" s="6">
        <v>180</v>
      </c>
      <c r="C8676" s="7">
        <v>45765</v>
      </c>
      <c r="D8676" s="5">
        <v>12</v>
      </c>
    </row>
    <row r="8677" spans="1:4">
      <c r="A8677" s="4">
        <v>8676</v>
      </c>
      <c r="B8677" s="6">
        <v>181</v>
      </c>
      <c r="C8677" s="7">
        <v>45770</v>
      </c>
      <c r="D8677" s="5">
        <v>10</v>
      </c>
    </row>
    <row r="8678" spans="1:4">
      <c r="A8678" s="4">
        <v>8677</v>
      </c>
      <c r="B8678" s="6">
        <v>113</v>
      </c>
      <c r="C8678" s="7">
        <v>45705</v>
      </c>
      <c r="D8678" s="5">
        <v>11</v>
      </c>
    </row>
    <row r="8679" spans="1:4">
      <c r="A8679" s="4">
        <v>8678</v>
      </c>
      <c r="B8679" s="6">
        <v>173</v>
      </c>
      <c r="C8679" s="7">
        <v>45670</v>
      </c>
      <c r="D8679" s="5">
        <v>9</v>
      </c>
    </row>
    <row r="8680" spans="1:4">
      <c r="A8680" s="4">
        <v>8679</v>
      </c>
      <c r="B8680" s="6">
        <v>323</v>
      </c>
      <c r="C8680" s="7">
        <v>45783</v>
      </c>
      <c r="D8680" s="5">
        <v>4</v>
      </c>
    </row>
    <row r="8681" spans="1:4">
      <c r="A8681" s="4">
        <v>8680</v>
      </c>
      <c r="B8681" s="6">
        <v>173</v>
      </c>
      <c r="C8681" s="7">
        <v>45708</v>
      </c>
      <c r="D8681" s="5">
        <v>12</v>
      </c>
    </row>
    <row r="8682" spans="1:4">
      <c r="A8682" s="4">
        <v>8681</v>
      </c>
      <c r="B8682" s="6">
        <v>252</v>
      </c>
      <c r="C8682" s="7">
        <v>45736</v>
      </c>
      <c r="D8682" s="5">
        <v>8</v>
      </c>
    </row>
    <row r="8683" spans="1:4">
      <c r="A8683" s="4">
        <v>8682</v>
      </c>
      <c r="B8683" s="6">
        <v>330</v>
      </c>
      <c r="C8683" s="7">
        <v>45769</v>
      </c>
      <c r="D8683" s="5">
        <v>7</v>
      </c>
    </row>
    <row r="8684" spans="1:4">
      <c r="A8684" s="4">
        <v>8683</v>
      </c>
      <c r="B8684" s="6">
        <v>393</v>
      </c>
      <c r="C8684" s="7">
        <v>45771</v>
      </c>
      <c r="D8684" s="5">
        <v>11</v>
      </c>
    </row>
    <row r="8685" spans="1:4">
      <c r="A8685" s="4">
        <v>8684</v>
      </c>
      <c r="B8685" s="6">
        <v>22</v>
      </c>
      <c r="C8685" s="7">
        <v>45671</v>
      </c>
      <c r="D8685" s="5">
        <v>8</v>
      </c>
    </row>
    <row r="8686" spans="1:4">
      <c r="A8686" s="4">
        <v>8685</v>
      </c>
      <c r="B8686" s="6">
        <v>257</v>
      </c>
      <c r="C8686" s="7">
        <v>45812</v>
      </c>
      <c r="D8686" s="5">
        <v>6</v>
      </c>
    </row>
    <row r="8687" spans="1:4">
      <c r="A8687" s="4">
        <v>8686</v>
      </c>
      <c r="B8687" s="6">
        <v>31</v>
      </c>
      <c r="C8687" s="7">
        <v>45672</v>
      </c>
      <c r="D8687" s="5">
        <v>4</v>
      </c>
    </row>
    <row r="8688" spans="1:4">
      <c r="A8688" s="4">
        <v>8687</v>
      </c>
      <c r="B8688" s="6">
        <v>391</v>
      </c>
      <c r="C8688" s="7">
        <v>45802</v>
      </c>
      <c r="D8688" s="5">
        <v>5</v>
      </c>
    </row>
    <row r="8689" spans="1:4">
      <c r="A8689" s="4">
        <v>8688</v>
      </c>
      <c r="B8689" s="6">
        <v>363</v>
      </c>
      <c r="C8689" s="7">
        <v>45790</v>
      </c>
      <c r="D8689" s="5">
        <v>12</v>
      </c>
    </row>
    <row r="8690" spans="1:4">
      <c r="A8690" s="4">
        <v>8689</v>
      </c>
      <c r="B8690" s="6">
        <v>34</v>
      </c>
      <c r="C8690" s="7">
        <v>45728</v>
      </c>
      <c r="D8690" s="5">
        <v>8</v>
      </c>
    </row>
    <row r="8691" spans="1:4">
      <c r="A8691" s="4">
        <v>8690</v>
      </c>
      <c r="B8691" s="6">
        <v>323</v>
      </c>
      <c r="C8691" s="7">
        <v>45768</v>
      </c>
      <c r="D8691" s="5">
        <v>4</v>
      </c>
    </row>
    <row r="8692" spans="1:4">
      <c r="A8692" s="4">
        <v>8691</v>
      </c>
      <c r="B8692" s="6">
        <v>139</v>
      </c>
      <c r="C8692" s="7">
        <v>45756</v>
      </c>
      <c r="D8692" s="5">
        <v>11</v>
      </c>
    </row>
    <row r="8693" spans="1:4">
      <c r="A8693" s="4">
        <v>8692</v>
      </c>
      <c r="B8693" s="6">
        <v>321</v>
      </c>
      <c r="C8693" s="7">
        <v>45798</v>
      </c>
      <c r="D8693" s="5">
        <v>5</v>
      </c>
    </row>
    <row r="8694" spans="1:4">
      <c r="A8694" s="4">
        <v>8693</v>
      </c>
      <c r="B8694" s="6">
        <v>119</v>
      </c>
      <c r="C8694" s="7">
        <v>45673</v>
      </c>
      <c r="D8694" s="5">
        <v>10</v>
      </c>
    </row>
    <row r="8695" spans="1:4">
      <c r="A8695" s="4">
        <v>8694</v>
      </c>
      <c r="B8695" s="6">
        <v>379</v>
      </c>
      <c r="C8695" s="7">
        <v>45760</v>
      </c>
      <c r="D8695" s="5">
        <v>7</v>
      </c>
    </row>
    <row r="8696" spans="1:4">
      <c r="A8696" s="4">
        <v>8695</v>
      </c>
      <c r="B8696" s="6">
        <v>397</v>
      </c>
      <c r="C8696" s="7">
        <v>45700</v>
      </c>
      <c r="D8696" s="5">
        <v>7</v>
      </c>
    </row>
    <row r="8697" spans="1:4">
      <c r="A8697" s="4">
        <v>8696</v>
      </c>
      <c r="B8697" s="6">
        <v>342</v>
      </c>
      <c r="C8697" s="7">
        <v>45793</v>
      </c>
      <c r="D8697" s="5">
        <v>6</v>
      </c>
    </row>
    <row r="8698" spans="1:4">
      <c r="A8698" s="4">
        <v>8697</v>
      </c>
      <c r="B8698" s="6">
        <v>197</v>
      </c>
      <c r="C8698" s="7">
        <v>45760</v>
      </c>
      <c r="D8698" s="5">
        <v>6</v>
      </c>
    </row>
    <row r="8699" spans="1:4">
      <c r="A8699" s="4">
        <v>8698</v>
      </c>
      <c r="B8699" s="6">
        <v>69</v>
      </c>
      <c r="C8699" s="7">
        <v>45832</v>
      </c>
      <c r="D8699" s="5">
        <v>10</v>
      </c>
    </row>
    <row r="8700" spans="1:4">
      <c r="A8700" s="4">
        <v>8699</v>
      </c>
      <c r="B8700" s="6">
        <v>287</v>
      </c>
      <c r="C8700" s="7">
        <v>45802</v>
      </c>
      <c r="D8700" s="5">
        <v>7</v>
      </c>
    </row>
    <row r="8701" spans="1:4">
      <c r="A8701" s="4">
        <v>8700</v>
      </c>
      <c r="B8701" s="6">
        <v>282</v>
      </c>
      <c r="C8701" s="7">
        <v>45708</v>
      </c>
      <c r="D8701" s="5">
        <v>4</v>
      </c>
    </row>
    <row r="8702" spans="1:4">
      <c r="A8702" s="4">
        <v>8701</v>
      </c>
      <c r="B8702" s="6">
        <v>72</v>
      </c>
      <c r="C8702" s="7">
        <v>45724</v>
      </c>
      <c r="D8702" s="5">
        <v>5</v>
      </c>
    </row>
    <row r="8703" spans="1:4">
      <c r="A8703" s="4">
        <v>8702</v>
      </c>
      <c r="B8703" s="6">
        <v>80</v>
      </c>
      <c r="C8703" s="7">
        <v>45679</v>
      </c>
      <c r="D8703" s="5">
        <v>10</v>
      </c>
    </row>
    <row r="8704" spans="1:4">
      <c r="A8704" s="4">
        <v>8703</v>
      </c>
      <c r="B8704" s="6">
        <v>333</v>
      </c>
      <c r="C8704" s="7">
        <v>45822</v>
      </c>
      <c r="D8704" s="5">
        <v>8</v>
      </c>
    </row>
    <row r="8705" spans="1:4">
      <c r="A8705" s="4">
        <v>8704</v>
      </c>
      <c r="B8705" s="6">
        <v>338</v>
      </c>
      <c r="C8705" s="7">
        <v>45741</v>
      </c>
      <c r="D8705" s="5">
        <v>11</v>
      </c>
    </row>
    <row r="8706" spans="1:4">
      <c r="A8706" s="4">
        <v>8705</v>
      </c>
      <c r="B8706" s="6">
        <v>66</v>
      </c>
      <c r="C8706" s="7">
        <v>45822</v>
      </c>
      <c r="D8706" s="5">
        <v>7</v>
      </c>
    </row>
    <row r="8707" spans="1:4">
      <c r="A8707" s="4">
        <v>8706</v>
      </c>
      <c r="B8707" s="6">
        <v>103</v>
      </c>
      <c r="C8707" s="7">
        <v>45773</v>
      </c>
      <c r="D8707" s="5">
        <v>8</v>
      </c>
    </row>
    <row r="8708" spans="1:4">
      <c r="A8708" s="4">
        <v>8707</v>
      </c>
      <c r="B8708" s="6">
        <v>323</v>
      </c>
      <c r="C8708" s="7">
        <v>45747</v>
      </c>
      <c r="D8708" s="5">
        <v>9</v>
      </c>
    </row>
    <row r="8709" spans="1:4">
      <c r="A8709" s="4">
        <v>8708</v>
      </c>
      <c r="B8709" s="6">
        <v>22</v>
      </c>
      <c r="C8709" s="7">
        <v>45786</v>
      </c>
      <c r="D8709" s="5">
        <v>7</v>
      </c>
    </row>
    <row r="8710" spans="1:4">
      <c r="A8710" s="4">
        <v>8709</v>
      </c>
      <c r="B8710" s="6">
        <v>62</v>
      </c>
      <c r="C8710" s="7">
        <v>45687</v>
      </c>
      <c r="D8710" s="5">
        <v>12</v>
      </c>
    </row>
    <row r="8711" spans="1:4">
      <c r="A8711" s="4">
        <v>8710</v>
      </c>
      <c r="B8711" s="6">
        <v>109</v>
      </c>
      <c r="C8711" s="7">
        <v>45668</v>
      </c>
      <c r="D8711" s="5">
        <v>6</v>
      </c>
    </row>
    <row r="8712" spans="1:4">
      <c r="A8712" s="4">
        <v>8711</v>
      </c>
      <c r="B8712" s="6">
        <v>263</v>
      </c>
      <c r="C8712" s="7">
        <v>45797</v>
      </c>
      <c r="D8712" s="5">
        <v>12</v>
      </c>
    </row>
    <row r="8713" spans="1:4">
      <c r="A8713" s="4">
        <v>8712</v>
      </c>
      <c r="B8713" s="6">
        <v>317</v>
      </c>
      <c r="C8713" s="7">
        <v>45749</v>
      </c>
      <c r="D8713" s="5">
        <v>10</v>
      </c>
    </row>
    <row r="8714" spans="1:4">
      <c r="A8714" s="4">
        <v>8713</v>
      </c>
      <c r="B8714" s="6">
        <v>278</v>
      </c>
      <c r="C8714" s="7">
        <v>45836</v>
      </c>
      <c r="D8714" s="5">
        <v>11</v>
      </c>
    </row>
    <row r="8715" spans="1:4">
      <c r="A8715" s="4">
        <v>8714</v>
      </c>
      <c r="B8715" s="6">
        <v>204</v>
      </c>
      <c r="C8715" s="7">
        <v>45708</v>
      </c>
      <c r="D8715" s="5">
        <v>9</v>
      </c>
    </row>
    <row r="8716" spans="1:4">
      <c r="A8716" s="4">
        <v>8715</v>
      </c>
      <c r="B8716" s="6">
        <v>301</v>
      </c>
      <c r="C8716" s="7">
        <v>45767</v>
      </c>
      <c r="D8716" s="5">
        <v>4</v>
      </c>
    </row>
    <row r="8717" spans="1:4">
      <c r="A8717" s="4">
        <v>8716</v>
      </c>
      <c r="B8717" s="6">
        <v>31</v>
      </c>
      <c r="C8717" s="7">
        <v>45709</v>
      </c>
      <c r="D8717" s="5">
        <v>12</v>
      </c>
    </row>
    <row r="8718" spans="1:4">
      <c r="A8718" s="4">
        <v>8717</v>
      </c>
      <c r="B8718" s="6">
        <v>370</v>
      </c>
      <c r="C8718" s="7">
        <v>45794</v>
      </c>
      <c r="D8718" s="5">
        <v>8</v>
      </c>
    </row>
    <row r="8719" spans="1:4">
      <c r="A8719" s="4">
        <v>8718</v>
      </c>
      <c r="B8719" s="6">
        <v>49</v>
      </c>
      <c r="C8719" s="7">
        <v>45764</v>
      </c>
      <c r="D8719" s="5">
        <v>7</v>
      </c>
    </row>
    <row r="8720" spans="1:4">
      <c r="A8720" s="4">
        <v>8719</v>
      </c>
      <c r="B8720" s="6">
        <v>30</v>
      </c>
      <c r="C8720" s="7">
        <v>45808</v>
      </c>
      <c r="D8720" s="5">
        <v>11</v>
      </c>
    </row>
    <row r="8721" spans="1:4">
      <c r="A8721" s="4">
        <v>8720</v>
      </c>
      <c r="B8721" s="6">
        <v>37</v>
      </c>
      <c r="C8721" s="7">
        <v>45709</v>
      </c>
      <c r="D8721" s="5">
        <v>8</v>
      </c>
    </row>
    <row r="8722" spans="1:4">
      <c r="A8722" s="4">
        <v>8721</v>
      </c>
      <c r="B8722" s="6">
        <v>157</v>
      </c>
      <c r="C8722" s="7">
        <v>45799</v>
      </c>
      <c r="D8722" s="5">
        <v>6</v>
      </c>
    </row>
    <row r="8723" spans="1:4">
      <c r="A8723" s="4">
        <v>8722</v>
      </c>
      <c r="B8723" s="6">
        <v>178</v>
      </c>
      <c r="C8723" s="7">
        <v>45720</v>
      </c>
      <c r="D8723" s="5">
        <v>4</v>
      </c>
    </row>
    <row r="8724" spans="1:4">
      <c r="A8724" s="4">
        <v>8723</v>
      </c>
      <c r="B8724" s="6">
        <v>384</v>
      </c>
      <c r="C8724" s="7">
        <v>45786</v>
      </c>
      <c r="D8724" s="5">
        <v>5</v>
      </c>
    </row>
    <row r="8725" spans="1:4">
      <c r="A8725" s="4">
        <v>8724</v>
      </c>
      <c r="B8725" s="6">
        <v>86</v>
      </c>
      <c r="C8725" s="7">
        <v>45720</v>
      </c>
      <c r="D8725" s="5">
        <v>12</v>
      </c>
    </row>
    <row r="8726" spans="1:4">
      <c r="A8726" s="4">
        <v>8725</v>
      </c>
      <c r="B8726" s="6">
        <v>323</v>
      </c>
      <c r="C8726" s="7">
        <v>45712</v>
      </c>
      <c r="D8726" s="5">
        <v>8</v>
      </c>
    </row>
    <row r="8727" spans="1:4">
      <c r="A8727" s="4">
        <v>8726</v>
      </c>
      <c r="B8727" s="6">
        <v>258</v>
      </c>
      <c r="C8727" s="7">
        <v>45671</v>
      </c>
      <c r="D8727" s="5">
        <v>4</v>
      </c>
    </row>
    <row r="8728" spans="1:4">
      <c r="A8728" s="4">
        <v>8727</v>
      </c>
      <c r="B8728" s="6">
        <v>96</v>
      </c>
      <c r="C8728" s="7">
        <v>45700</v>
      </c>
      <c r="D8728" s="5">
        <v>11</v>
      </c>
    </row>
    <row r="8729" spans="1:4">
      <c r="A8729" s="4">
        <v>8728</v>
      </c>
      <c r="B8729" s="6">
        <v>212</v>
      </c>
      <c r="C8729" s="7">
        <v>45717</v>
      </c>
      <c r="D8729" s="5">
        <v>5</v>
      </c>
    </row>
    <row r="8730" spans="1:4">
      <c r="A8730" s="4">
        <v>8729</v>
      </c>
      <c r="B8730" s="6">
        <v>188</v>
      </c>
      <c r="C8730" s="7">
        <v>45749</v>
      </c>
      <c r="D8730" s="5">
        <v>10</v>
      </c>
    </row>
    <row r="8731" spans="1:4">
      <c r="A8731" s="4">
        <v>8730</v>
      </c>
      <c r="B8731" s="6">
        <v>220</v>
      </c>
      <c r="C8731" s="7">
        <v>45749</v>
      </c>
      <c r="D8731" s="5">
        <v>7</v>
      </c>
    </row>
    <row r="8732" spans="1:4">
      <c r="A8732" s="4">
        <v>8731</v>
      </c>
      <c r="B8732" s="6">
        <v>15</v>
      </c>
      <c r="C8732" s="7">
        <v>45750</v>
      </c>
      <c r="D8732" s="5">
        <v>7</v>
      </c>
    </row>
    <row r="8733" spans="1:4">
      <c r="A8733" s="4">
        <v>8732</v>
      </c>
      <c r="B8733" s="6">
        <v>166</v>
      </c>
      <c r="C8733" s="7">
        <v>45691</v>
      </c>
      <c r="D8733" s="5">
        <v>6</v>
      </c>
    </row>
    <row r="8734" spans="1:4">
      <c r="A8734" s="4">
        <v>8733</v>
      </c>
      <c r="B8734" s="6">
        <v>39</v>
      </c>
      <c r="C8734" s="7">
        <v>45763</v>
      </c>
      <c r="D8734" s="5">
        <v>6</v>
      </c>
    </row>
    <row r="8735" spans="1:4">
      <c r="A8735" s="4">
        <v>8734</v>
      </c>
      <c r="B8735" s="6">
        <v>217</v>
      </c>
      <c r="C8735" s="7">
        <v>45797</v>
      </c>
      <c r="D8735" s="5">
        <v>10</v>
      </c>
    </row>
    <row r="8736" spans="1:4">
      <c r="A8736" s="4">
        <v>8735</v>
      </c>
      <c r="B8736" s="6">
        <v>225</v>
      </c>
      <c r="C8736" s="7">
        <v>45817</v>
      </c>
      <c r="D8736" s="5">
        <v>7</v>
      </c>
    </row>
    <row r="8737" spans="1:4">
      <c r="A8737" s="4">
        <v>8736</v>
      </c>
      <c r="B8737" s="6">
        <v>26</v>
      </c>
      <c r="C8737" s="7">
        <v>45674</v>
      </c>
      <c r="D8737" s="5">
        <v>4</v>
      </c>
    </row>
    <row r="8738" spans="1:4">
      <c r="A8738" s="4">
        <v>8737</v>
      </c>
      <c r="B8738" s="6">
        <v>166</v>
      </c>
      <c r="C8738" s="7">
        <v>45754</v>
      </c>
      <c r="D8738" s="5">
        <v>5</v>
      </c>
    </row>
    <row r="8739" spans="1:4">
      <c r="A8739" s="4">
        <v>8738</v>
      </c>
      <c r="B8739" s="6">
        <v>369</v>
      </c>
      <c r="C8739" s="7">
        <v>45822</v>
      </c>
      <c r="D8739" s="5">
        <v>10</v>
      </c>
    </row>
    <row r="8740" spans="1:4">
      <c r="A8740" s="4">
        <v>8739</v>
      </c>
      <c r="B8740" s="6">
        <v>361</v>
      </c>
      <c r="C8740" s="7">
        <v>45821</v>
      </c>
      <c r="D8740" s="5">
        <v>8</v>
      </c>
    </row>
    <row r="8741" spans="1:4">
      <c r="A8741" s="4">
        <v>8740</v>
      </c>
      <c r="B8741" s="6">
        <v>150</v>
      </c>
      <c r="C8741" s="7">
        <v>45779</v>
      </c>
      <c r="D8741" s="5">
        <v>11</v>
      </c>
    </row>
    <row r="8742" spans="1:4">
      <c r="A8742" s="4">
        <v>8741</v>
      </c>
      <c r="B8742" s="6">
        <v>25</v>
      </c>
      <c r="C8742" s="7">
        <v>45689</v>
      </c>
      <c r="D8742" s="5">
        <v>7</v>
      </c>
    </row>
    <row r="8743" spans="1:4">
      <c r="A8743" s="4">
        <v>8742</v>
      </c>
      <c r="B8743" s="6">
        <v>303</v>
      </c>
      <c r="C8743" s="7">
        <v>45687</v>
      </c>
      <c r="D8743" s="5">
        <v>8</v>
      </c>
    </row>
    <row r="8744" spans="1:4">
      <c r="A8744" s="4">
        <v>8743</v>
      </c>
      <c r="B8744" s="6">
        <v>69</v>
      </c>
      <c r="C8744" s="7">
        <v>45754</v>
      </c>
      <c r="D8744" s="5">
        <v>9</v>
      </c>
    </row>
    <row r="8745" spans="1:4">
      <c r="A8745" s="4">
        <v>8744</v>
      </c>
      <c r="B8745" s="6">
        <v>386</v>
      </c>
      <c r="C8745" s="7">
        <v>45793</v>
      </c>
      <c r="D8745" s="5">
        <v>7</v>
      </c>
    </row>
    <row r="8746" spans="1:4">
      <c r="A8746" s="4">
        <v>8745</v>
      </c>
      <c r="B8746" s="6">
        <v>377</v>
      </c>
      <c r="C8746" s="7">
        <v>45723</v>
      </c>
      <c r="D8746" s="5">
        <v>12</v>
      </c>
    </row>
    <row r="8747" spans="1:4">
      <c r="A8747" s="4">
        <v>8746</v>
      </c>
      <c r="B8747" s="6">
        <v>344</v>
      </c>
      <c r="C8747" s="7">
        <v>45664</v>
      </c>
      <c r="D8747" s="5">
        <v>6</v>
      </c>
    </row>
    <row r="8748" spans="1:4">
      <c r="A8748" s="4">
        <v>8747</v>
      </c>
      <c r="B8748" s="6">
        <v>82</v>
      </c>
      <c r="C8748" s="7">
        <v>45688</v>
      </c>
      <c r="D8748" s="5">
        <v>12</v>
      </c>
    </row>
    <row r="8749" spans="1:4">
      <c r="A8749" s="4">
        <v>8748</v>
      </c>
      <c r="B8749" s="6">
        <v>317</v>
      </c>
      <c r="C8749" s="7">
        <v>45681</v>
      </c>
      <c r="D8749" s="5">
        <v>10</v>
      </c>
    </row>
    <row r="8750" spans="1:4">
      <c r="A8750" s="4">
        <v>8749</v>
      </c>
      <c r="B8750" s="6">
        <v>33</v>
      </c>
      <c r="C8750" s="7">
        <v>45694</v>
      </c>
      <c r="D8750" s="5">
        <v>11</v>
      </c>
    </row>
    <row r="8751" spans="1:4">
      <c r="A8751" s="4">
        <v>8750</v>
      </c>
      <c r="B8751" s="6">
        <v>160</v>
      </c>
      <c r="C8751" s="7">
        <v>45683</v>
      </c>
      <c r="D8751" s="5">
        <v>9</v>
      </c>
    </row>
    <row r="8752" spans="1:4">
      <c r="A8752" s="4">
        <v>8751</v>
      </c>
      <c r="B8752" s="6">
        <v>343</v>
      </c>
      <c r="C8752" s="7">
        <v>45745</v>
      </c>
      <c r="D8752" s="5">
        <v>4</v>
      </c>
    </row>
    <row r="8753" spans="1:4">
      <c r="A8753" s="4">
        <v>8752</v>
      </c>
      <c r="B8753" s="6">
        <v>376</v>
      </c>
      <c r="C8753" s="7">
        <v>45746</v>
      </c>
      <c r="D8753" s="5">
        <v>12</v>
      </c>
    </row>
    <row r="8754" spans="1:4">
      <c r="A8754" s="4">
        <v>8753</v>
      </c>
      <c r="B8754" s="6">
        <v>102</v>
      </c>
      <c r="C8754" s="7">
        <v>45810</v>
      </c>
      <c r="D8754" s="5">
        <v>8</v>
      </c>
    </row>
    <row r="8755" spans="1:4">
      <c r="A8755" s="4">
        <v>8754</v>
      </c>
      <c r="B8755" s="6">
        <v>370</v>
      </c>
      <c r="C8755" s="7">
        <v>45760</v>
      </c>
      <c r="D8755" s="5">
        <v>7</v>
      </c>
    </row>
    <row r="8756" spans="1:4">
      <c r="A8756" s="4">
        <v>8755</v>
      </c>
      <c r="B8756" s="6">
        <v>111</v>
      </c>
      <c r="C8756" s="7">
        <v>45821</v>
      </c>
      <c r="D8756" s="5">
        <v>11</v>
      </c>
    </row>
    <row r="8757" spans="1:4">
      <c r="A8757" s="4">
        <v>8756</v>
      </c>
      <c r="B8757" s="6">
        <v>156</v>
      </c>
      <c r="C8757" s="7">
        <v>45774</v>
      </c>
      <c r="D8757" s="5">
        <v>8</v>
      </c>
    </row>
    <row r="8758" spans="1:4">
      <c r="A8758" s="4">
        <v>8757</v>
      </c>
      <c r="B8758" s="6">
        <v>303</v>
      </c>
      <c r="C8758" s="7">
        <v>45795</v>
      </c>
      <c r="D8758" s="5">
        <v>6</v>
      </c>
    </row>
    <row r="8759" spans="1:4">
      <c r="A8759" s="4">
        <v>8758</v>
      </c>
      <c r="B8759" s="6">
        <v>358</v>
      </c>
      <c r="C8759" s="7">
        <v>45755</v>
      </c>
      <c r="D8759" s="5">
        <v>4</v>
      </c>
    </row>
    <row r="8760" spans="1:4">
      <c r="A8760" s="4">
        <v>8759</v>
      </c>
      <c r="B8760" s="6">
        <v>182</v>
      </c>
      <c r="C8760" s="7">
        <v>45796</v>
      </c>
      <c r="D8760" s="5">
        <v>5</v>
      </c>
    </row>
    <row r="8761" spans="1:4">
      <c r="A8761" s="4">
        <v>8760</v>
      </c>
      <c r="B8761" s="6">
        <v>118</v>
      </c>
      <c r="C8761" s="7">
        <v>45739</v>
      </c>
      <c r="D8761" s="5">
        <v>12</v>
      </c>
    </row>
    <row r="8762" spans="1:4">
      <c r="A8762" s="4">
        <v>8761</v>
      </c>
      <c r="B8762" s="6">
        <v>381</v>
      </c>
      <c r="C8762" s="7">
        <v>45832</v>
      </c>
      <c r="D8762" s="5">
        <v>8</v>
      </c>
    </row>
    <row r="8763" spans="1:4">
      <c r="A8763" s="4">
        <v>8762</v>
      </c>
      <c r="B8763" s="6">
        <v>64</v>
      </c>
      <c r="C8763" s="7">
        <v>45784</v>
      </c>
      <c r="D8763" s="5">
        <v>4</v>
      </c>
    </row>
    <row r="8764" spans="1:4">
      <c r="A8764" s="4">
        <v>8763</v>
      </c>
      <c r="B8764" s="6">
        <v>143</v>
      </c>
      <c r="C8764" s="7">
        <v>45750</v>
      </c>
      <c r="D8764" s="5">
        <v>11</v>
      </c>
    </row>
    <row r="8765" spans="1:4">
      <c r="A8765" s="4">
        <v>8764</v>
      </c>
      <c r="B8765" s="6">
        <v>175</v>
      </c>
      <c r="C8765" s="7">
        <v>45787</v>
      </c>
      <c r="D8765" s="5">
        <v>5</v>
      </c>
    </row>
    <row r="8766" spans="1:4">
      <c r="A8766" s="4">
        <v>8765</v>
      </c>
      <c r="B8766" s="6">
        <v>70</v>
      </c>
      <c r="C8766" s="7">
        <v>45829</v>
      </c>
      <c r="D8766" s="5">
        <v>10</v>
      </c>
    </row>
    <row r="8767" spans="1:4">
      <c r="A8767" s="4">
        <v>8766</v>
      </c>
      <c r="B8767" s="6">
        <v>199</v>
      </c>
      <c r="C8767" s="7">
        <v>45782</v>
      </c>
      <c r="D8767" s="5">
        <v>7</v>
      </c>
    </row>
    <row r="8768" spans="1:4">
      <c r="A8768" s="4">
        <v>8767</v>
      </c>
      <c r="B8768" s="6">
        <v>90</v>
      </c>
      <c r="C8768" s="7">
        <v>45792</v>
      </c>
      <c r="D8768" s="5">
        <v>7</v>
      </c>
    </row>
    <row r="8769" spans="1:4">
      <c r="A8769" s="4">
        <v>8768</v>
      </c>
      <c r="B8769" s="6">
        <v>122</v>
      </c>
      <c r="C8769" s="7">
        <v>45677</v>
      </c>
      <c r="D8769" s="5">
        <v>6</v>
      </c>
    </row>
    <row r="8770" spans="1:4">
      <c r="A8770" s="4">
        <v>8769</v>
      </c>
      <c r="B8770" s="6">
        <v>288</v>
      </c>
      <c r="C8770" s="7">
        <v>45726</v>
      </c>
      <c r="D8770" s="5">
        <v>6</v>
      </c>
    </row>
    <row r="8771" spans="1:4">
      <c r="A8771" s="4">
        <v>8770</v>
      </c>
      <c r="B8771" s="6">
        <v>34</v>
      </c>
      <c r="C8771" s="7">
        <v>45811</v>
      </c>
      <c r="D8771" s="5">
        <v>10</v>
      </c>
    </row>
    <row r="8772" spans="1:4">
      <c r="A8772" s="4">
        <v>8771</v>
      </c>
      <c r="B8772" s="6">
        <v>385</v>
      </c>
      <c r="C8772" s="7">
        <v>45721</v>
      </c>
      <c r="D8772" s="5">
        <v>7</v>
      </c>
    </row>
    <row r="8773" spans="1:4">
      <c r="A8773" s="4">
        <v>8772</v>
      </c>
      <c r="B8773" s="6">
        <v>14</v>
      </c>
      <c r="C8773" s="7">
        <v>45823</v>
      </c>
      <c r="D8773" s="5">
        <v>4</v>
      </c>
    </row>
    <row r="8774" spans="1:4">
      <c r="A8774" s="4">
        <v>8773</v>
      </c>
      <c r="B8774" s="6">
        <v>334</v>
      </c>
      <c r="C8774" s="7">
        <v>45803</v>
      </c>
      <c r="D8774" s="5">
        <v>5</v>
      </c>
    </row>
    <row r="8775" spans="1:4">
      <c r="A8775" s="4">
        <v>8774</v>
      </c>
      <c r="B8775" s="6">
        <v>248</v>
      </c>
      <c r="C8775" s="7">
        <v>45662</v>
      </c>
      <c r="D8775" s="5">
        <v>10</v>
      </c>
    </row>
    <row r="8776" spans="1:4">
      <c r="A8776" s="4">
        <v>8775</v>
      </c>
      <c r="B8776" s="6">
        <v>147</v>
      </c>
      <c r="C8776" s="7">
        <v>45697</v>
      </c>
      <c r="D8776" s="5">
        <v>8</v>
      </c>
    </row>
    <row r="8777" spans="1:4">
      <c r="A8777" s="4">
        <v>8776</v>
      </c>
      <c r="B8777" s="6">
        <v>22</v>
      </c>
      <c r="C8777" s="7">
        <v>45804</v>
      </c>
      <c r="D8777" s="5">
        <v>11</v>
      </c>
    </row>
    <row r="8778" spans="1:4">
      <c r="A8778" s="4">
        <v>8777</v>
      </c>
      <c r="B8778" s="6">
        <v>138</v>
      </c>
      <c r="C8778" s="7">
        <v>45814</v>
      </c>
      <c r="D8778" s="5">
        <v>7</v>
      </c>
    </row>
    <row r="8779" spans="1:4">
      <c r="A8779" s="4">
        <v>8778</v>
      </c>
      <c r="B8779" s="6">
        <v>291</v>
      </c>
      <c r="C8779" s="7">
        <v>45763</v>
      </c>
      <c r="D8779" s="5">
        <v>8</v>
      </c>
    </row>
    <row r="8780" spans="1:4">
      <c r="A8780" s="4">
        <v>8779</v>
      </c>
      <c r="B8780" s="6">
        <v>156</v>
      </c>
      <c r="C8780" s="7">
        <v>45798</v>
      </c>
      <c r="D8780" s="5">
        <v>9</v>
      </c>
    </row>
    <row r="8781" spans="1:4">
      <c r="A8781" s="4">
        <v>8780</v>
      </c>
      <c r="B8781" s="6">
        <v>94</v>
      </c>
      <c r="C8781" s="7">
        <v>45829</v>
      </c>
      <c r="D8781" s="5">
        <v>7</v>
      </c>
    </row>
    <row r="8782" spans="1:4">
      <c r="A8782" s="4">
        <v>8781</v>
      </c>
      <c r="B8782" s="6">
        <v>294</v>
      </c>
      <c r="C8782" s="7">
        <v>45812</v>
      </c>
      <c r="D8782" s="5">
        <v>12</v>
      </c>
    </row>
    <row r="8783" spans="1:4">
      <c r="A8783" s="4">
        <v>8782</v>
      </c>
      <c r="B8783" s="6">
        <v>57</v>
      </c>
      <c r="C8783" s="7">
        <v>45777</v>
      </c>
      <c r="D8783" s="5">
        <v>6</v>
      </c>
    </row>
    <row r="8784" spans="1:4">
      <c r="A8784" s="4">
        <v>8783</v>
      </c>
      <c r="B8784" s="6">
        <v>258</v>
      </c>
      <c r="C8784" s="7">
        <v>45826</v>
      </c>
      <c r="D8784" s="5">
        <v>12</v>
      </c>
    </row>
    <row r="8785" spans="1:4">
      <c r="A8785" s="4">
        <v>8784</v>
      </c>
      <c r="B8785" s="6">
        <v>227</v>
      </c>
      <c r="C8785" s="7">
        <v>45790</v>
      </c>
      <c r="D8785" s="5">
        <v>10</v>
      </c>
    </row>
    <row r="8786" spans="1:4">
      <c r="A8786" s="4">
        <v>8785</v>
      </c>
      <c r="B8786" s="6">
        <v>8</v>
      </c>
      <c r="C8786" s="7">
        <v>45728</v>
      </c>
      <c r="D8786" s="5">
        <v>11</v>
      </c>
    </row>
    <row r="8787" spans="1:4">
      <c r="A8787" s="4">
        <v>8786</v>
      </c>
      <c r="B8787" s="6">
        <v>325</v>
      </c>
      <c r="C8787" s="7">
        <v>45799</v>
      </c>
      <c r="D8787" s="5">
        <v>9</v>
      </c>
    </row>
    <row r="8788" spans="1:4">
      <c r="A8788" s="4">
        <v>8787</v>
      </c>
      <c r="B8788" s="6">
        <v>215</v>
      </c>
      <c r="C8788" s="7">
        <v>45835</v>
      </c>
      <c r="D8788" s="5">
        <v>4</v>
      </c>
    </row>
    <row r="8789" spans="1:4">
      <c r="A8789" s="4">
        <v>8788</v>
      </c>
      <c r="B8789" s="6">
        <v>93</v>
      </c>
      <c r="C8789" s="7">
        <v>45744</v>
      </c>
      <c r="D8789" s="5">
        <v>12</v>
      </c>
    </row>
    <row r="8790" spans="1:4">
      <c r="A8790" s="4">
        <v>8789</v>
      </c>
      <c r="B8790" s="6">
        <v>20</v>
      </c>
      <c r="C8790" s="7">
        <v>45667</v>
      </c>
      <c r="D8790" s="5">
        <v>8</v>
      </c>
    </row>
    <row r="8791" spans="1:4">
      <c r="A8791" s="4">
        <v>8790</v>
      </c>
      <c r="B8791" s="6">
        <v>117</v>
      </c>
      <c r="C8791" s="7">
        <v>45805</v>
      </c>
      <c r="D8791" s="5">
        <v>7</v>
      </c>
    </row>
    <row r="8792" spans="1:4">
      <c r="A8792" s="4">
        <v>8791</v>
      </c>
      <c r="B8792" s="6">
        <v>144</v>
      </c>
      <c r="C8792" s="7">
        <v>45736</v>
      </c>
      <c r="D8792" s="5">
        <v>11</v>
      </c>
    </row>
    <row r="8793" spans="1:4">
      <c r="A8793" s="4">
        <v>8792</v>
      </c>
      <c r="B8793" s="6">
        <v>58</v>
      </c>
      <c r="C8793" s="7">
        <v>45670</v>
      </c>
      <c r="D8793" s="5">
        <v>8</v>
      </c>
    </row>
    <row r="8794" spans="1:4">
      <c r="A8794" s="4">
        <v>8793</v>
      </c>
      <c r="B8794" s="6">
        <v>43</v>
      </c>
      <c r="C8794" s="7">
        <v>45754</v>
      </c>
      <c r="D8794" s="5">
        <v>6</v>
      </c>
    </row>
    <row r="8795" spans="1:4">
      <c r="A8795" s="4">
        <v>8794</v>
      </c>
      <c r="B8795" s="6">
        <v>399</v>
      </c>
      <c r="C8795" s="7">
        <v>45707</v>
      </c>
      <c r="D8795" s="5">
        <v>4</v>
      </c>
    </row>
    <row r="8796" spans="1:4">
      <c r="A8796" s="4">
        <v>8795</v>
      </c>
      <c r="B8796" s="6">
        <v>134</v>
      </c>
      <c r="C8796" s="7">
        <v>45674</v>
      </c>
      <c r="D8796" s="5">
        <v>5</v>
      </c>
    </row>
    <row r="8797" spans="1:4">
      <c r="A8797" s="4">
        <v>8796</v>
      </c>
      <c r="B8797" s="6">
        <v>121</v>
      </c>
      <c r="C8797" s="7">
        <v>45831</v>
      </c>
      <c r="D8797" s="5">
        <v>12</v>
      </c>
    </row>
    <row r="8798" spans="1:4">
      <c r="A8798" s="4">
        <v>8797</v>
      </c>
      <c r="B8798" s="6">
        <v>332</v>
      </c>
      <c r="C8798" s="7">
        <v>45740</v>
      </c>
      <c r="D8798" s="5">
        <v>8</v>
      </c>
    </row>
    <row r="8799" spans="1:4">
      <c r="A8799" s="4">
        <v>8798</v>
      </c>
      <c r="B8799" s="6">
        <v>51</v>
      </c>
      <c r="C8799" s="7">
        <v>45699</v>
      </c>
      <c r="D8799" s="5">
        <v>4</v>
      </c>
    </row>
    <row r="8800" spans="1:4">
      <c r="A8800" s="4">
        <v>8799</v>
      </c>
      <c r="B8800" s="6">
        <v>111</v>
      </c>
      <c r="C8800" s="7">
        <v>45770</v>
      </c>
      <c r="D8800" s="5">
        <v>11</v>
      </c>
    </row>
    <row r="8801" spans="1:4">
      <c r="A8801" s="4">
        <v>8800</v>
      </c>
      <c r="B8801" s="6">
        <v>119</v>
      </c>
      <c r="C8801" s="7">
        <v>45674</v>
      </c>
      <c r="D8801" s="5">
        <v>5</v>
      </c>
    </row>
    <row r="8802" spans="1:4">
      <c r="A8802" s="4">
        <v>8801</v>
      </c>
      <c r="B8802" s="6">
        <v>147</v>
      </c>
      <c r="C8802" s="7">
        <v>45811</v>
      </c>
      <c r="D8802" s="5">
        <v>10</v>
      </c>
    </row>
    <row r="8803" spans="1:4">
      <c r="A8803" s="4">
        <v>8802</v>
      </c>
      <c r="B8803" s="6">
        <v>258</v>
      </c>
      <c r="C8803" s="7">
        <v>45658</v>
      </c>
      <c r="D8803" s="5">
        <v>7</v>
      </c>
    </row>
    <row r="8804" spans="1:4">
      <c r="A8804" s="4">
        <v>8803</v>
      </c>
      <c r="B8804" s="6">
        <v>288</v>
      </c>
      <c r="C8804" s="7">
        <v>45764</v>
      </c>
      <c r="D8804" s="5">
        <v>7</v>
      </c>
    </row>
    <row r="8805" spans="1:4">
      <c r="A8805" s="4">
        <v>8804</v>
      </c>
      <c r="B8805" s="6">
        <v>369</v>
      </c>
      <c r="C8805" s="7">
        <v>45690</v>
      </c>
      <c r="D8805" s="5">
        <v>6</v>
      </c>
    </row>
    <row r="8806" spans="1:4">
      <c r="A8806" s="4">
        <v>8805</v>
      </c>
      <c r="B8806" s="6">
        <v>248</v>
      </c>
      <c r="C8806" s="7">
        <v>45837</v>
      </c>
      <c r="D8806" s="5">
        <v>6</v>
      </c>
    </row>
    <row r="8807" spans="1:4">
      <c r="A8807" s="4">
        <v>8806</v>
      </c>
      <c r="B8807" s="6">
        <v>384</v>
      </c>
      <c r="C8807" s="7">
        <v>45812</v>
      </c>
      <c r="D8807" s="5">
        <v>10</v>
      </c>
    </row>
    <row r="8808" spans="1:4">
      <c r="A8808" s="4">
        <v>8807</v>
      </c>
      <c r="B8808" s="6">
        <v>356</v>
      </c>
      <c r="C8808" s="7">
        <v>45831</v>
      </c>
      <c r="D8808" s="5">
        <v>7</v>
      </c>
    </row>
    <row r="8809" spans="1:4">
      <c r="A8809" s="4">
        <v>8808</v>
      </c>
      <c r="B8809" s="6">
        <v>72</v>
      </c>
      <c r="C8809" s="7">
        <v>45669</v>
      </c>
      <c r="D8809" s="5">
        <v>4</v>
      </c>
    </row>
    <row r="8810" spans="1:4">
      <c r="A8810" s="4">
        <v>8809</v>
      </c>
      <c r="B8810" s="6">
        <v>118</v>
      </c>
      <c r="C8810" s="7">
        <v>45790</v>
      </c>
      <c r="D8810" s="5">
        <v>5</v>
      </c>
    </row>
    <row r="8811" spans="1:4">
      <c r="A8811" s="4">
        <v>8810</v>
      </c>
      <c r="B8811" s="6">
        <v>161</v>
      </c>
      <c r="C8811" s="7">
        <v>45757</v>
      </c>
      <c r="D8811" s="5">
        <v>10</v>
      </c>
    </row>
    <row r="8812" spans="1:4">
      <c r="A8812" s="4">
        <v>8811</v>
      </c>
      <c r="B8812" s="6">
        <v>206</v>
      </c>
      <c r="C8812" s="7">
        <v>45723</v>
      </c>
      <c r="D8812" s="5">
        <v>8</v>
      </c>
    </row>
    <row r="8813" spans="1:4">
      <c r="A8813" s="4">
        <v>8812</v>
      </c>
      <c r="B8813" s="6">
        <v>243</v>
      </c>
      <c r="C8813" s="7">
        <v>45774</v>
      </c>
      <c r="D8813" s="5">
        <v>11</v>
      </c>
    </row>
    <row r="8814" spans="1:4">
      <c r="A8814" s="4">
        <v>8813</v>
      </c>
      <c r="B8814" s="6">
        <v>139</v>
      </c>
      <c r="C8814" s="7">
        <v>45672</v>
      </c>
      <c r="D8814" s="5">
        <v>7</v>
      </c>
    </row>
    <row r="8815" spans="1:4">
      <c r="A8815" s="4">
        <v>8814</v>
      </c>
      <c r="B8815" s="6">
        <v>124</v>
      </c>
      <c r="C8815" s="7">
        <v>45715</v>
      </c>
      <c r="D8815" s="5">
        <v>8</v>
      </c>
    </row>
    <row r="8816" spans="1:4">
      <c r="A8816" s="4">
        <v>8815</v>
      </c>
      <c r="B8816" s="6">
        <v>250</v>
      </c>
      <c r="C8816" s="7">
        <v>45706</v>
      </c>
      <c r="D8816" s="5">
        <v>9</v>
      </c>
    </row>
    <row r="8817" spans="1:4">
      <c r="A8817" s="4">
        <v>8816</v>
      </c>
      <c r="B8817" s="6">
        <v>296</v>
      </c>
      <c r="C8817" s="7">
        <v>45788</v>
      </c>
      <c r="D8817" s="5">
        <v>7</v>
      </c>
    </row>
    <row r="8818" spans="1:4">
      <c r="A8818" s="4">
        <v>8817</v>
      </c>
      <c r="B8818" s="6">
        <v>172</v>
      </c>
      <c r="C8818" s="7">
        <v>45737</v>
      </c>
      <c r="D8818" s="5">
        <v>12</v>
      </c>
    </row>
    <row r="8819" spans="1:4">
      <c r="A8819" s="4">
        <v>8818</v>
      </c>
      <c r="B8819" s="6">
        <v>263</v>
      </c>
      <c r="C8819" s="7">
        <v>45717</v>
      </c>
      <c r="D8819" s="5">
        <v>6</v>
      </c>
    </row>
    <row r="8820" spans="1:4">
      <c r="A8820" s="4">
        <v>8819</v>
      </c>
      <c r="B8820" s="6">
        <v>87</v>
      </c>
      <c r="C8820" s="7">
        <v>45692</v>
      </c>
      <c r="D8820" s="5">
        <v>12</v>
      </c>
    </row>
    <row r="8821" spans="1:4">
      <c r="A8821" s="4">
        <v>8820</v>
      </c>
      <c r="B8821" s="6">
        <v>276</v>
      </c>
      <c r="C8821" s="7">
        <v>45668</v>
      </c>
      <c r="D8821" s="5">
        <v>10</v>
      </c>
    </row>
    <row r="8822" spans="1:4">
      <c r="A8822" s="4">
        <v>8821</v>
      </c>
      <c r="B8822" s="6">
        <v>81</v>
      </c>
      <c r="C8822" s="7">
        <v>45831</v>
      </c>
      <c r="D8822" s="5">
        <v>11</v>
      </c>
    </row>
    <row r="8823" spans="1:4">
      <c r="A8823" s="4">
        <v>8822</v>
      </c>
      <c r="B8823" s="6">
        <v>169</v>
      </c>
      <c r="C8823" s="7">
        <v>45739</v>
      </c>
      <c r="D8823" s="5">
        <v>9</v>
      </c>
    </row>
    <row r="8824" spans="1:4">
      <c r="A8824" s="4">
        <v>8823</v>
      </c>
      <c r="B8824" s="6">
        <v>309</v>
      </c>
      <c r="C8824" s="7">
        <v>45803</v>
      </c>
      <c r="D8824" s="5">
        <v>4</v>
      </c>
    </row>
    <row r="8825" spans="1:4">
      <c r="A8825" s="4">
        <v>8824</v>
      </c>
      <c r="B8825" s="6">
        <v>331</v>
      </c>
      <c r="C8825" s="7">
        <v>45743</v>
      </c>
      <c r="D8825" s="5">
        <v>12</v>
      </c>
    </row>
    <row r="8826" spans="1:4">
      <c r="A8826" s="4">
        <v>8825</v>
      </c>
      <c r="B8826" s="6">
        <v>51</v>
      </c>
      <c r="C8826" s="7">
        <v>45820</v>
      </c>
      <c r="D8826" s="5">
        <v>8</v>
      </c>
    </row>
    <row r="8827" spans="1:4">
      <c r="A8827" s="4">
        <v>8826</v>
      </c>
      <c r="B8827" s="6">
        <v>363</v>
      </c>
      <c r="C8827" s="7">
        <v>45835</v>
      </c>
      <c r="D8827" s="5">
        <v>7</v>
      </c>
    </row>
    <row r="8828" spans="1:4">
      <c r="A8828" s="4">
        <v>8827</v>
      </c>
      <c r="B8828" s="6">
        <v>302</v>
      </c>
      <c r="C8828" s="7">
        <v>45811</v>
      </c>
      <c r="D8828" s="5">
        <v>11</v>
      </c>
    </row>
    <row r="8829" spans="1:4">
      <c r="A8829" s="4">
        <v>8828</v>
      </c>
      <c r="B8829" s="6">
        <v>317</v>
      </c>
      <c r="C8829" s="7">
        <v>45794</v>
      </c>
      <c r="D8829" s="5">
        <v>8</v>
      </c>
    </row>
    <row r="8830" spans="1:4">
      <c r="A8830" s="4">
        <v>8829</v>
      </c>
      <c r="B8830" s="6">
        <v>133</v>
      </c>
      <c r="C8830" s="7">
        <v>45691</v>
      </c>
      <c r="D8830" s="5">
        <v>6</v>
      </c>
    </row>
    <row r="8831" spans="1:4">
      <c r="A8831" s="4">
        <v>8830</v>
      </c>
      <c r="B8831" s="6">
        <v>254</v>
      </c>
      <c r="C8831" s="7">
        <v>45701</v>
      </c>
      <c r="D8831" s="5">
        <v>4</v>
      </c>
    </row>
    <row r="8832" spans="1:4">
      <c r="A8832" s="4">
        <v>8831</v>
      </c>
      <c r="B8832" s="6">
        <v>209</v>
      </c>
      <c r="C8832" s="7">
        <v>45810</v>
      </c>
      <c r="D8832" s="5">
        <v>5</v>
      </c>
    </row>
    <row r="8833" spans="1:4">
      <c r="A8833" s="4">
        <v>8832</v>
      </c>
      <c r="B8833" s="6">
        <v>75</v>
      </c>
      <c r="C8833" s="7">
        <v>45800</v>
      </c>
      <c r="D8833" s="5">
        <v>12</v>
      </c>
    </row>
    <row r="8834" spans="1:4">
      <c r="A8834" s="4">
        <v>8833</v>
      </c>
      <c r="B8834" s="6">
        <v>3</v>
      </c>
      <c r="C8834" s="7">
        <v>45751</v>
      </c>
      <c r="D8834" s="5">
        <v>8</v>
      </c>
    </row>
    <row r="8835" spans="1:4">
      <c r="A8835" s="4">
        <v>8834</v>
      </c>
      <c r="B8835" s="6">
        <v>284</v>
      </c>
      <c r="C8835" s="7">
        <v>45779</v>
      </c>
      <c r="D8835" s="5">
        <v>4</v>
      </c>
    </row>
    <row r="8836" spans="1:4">
      <c r="A8836" s="4">
        <v>8835</v>
      </c>
      <c r="B8836" s="6">
        <v>196</v>
      </c>
      <c r="C8836" s="7">
        <v>45751</v>
      </c>
      <c r="D8836" s="5">
        <v>11</v>
      </c>
    </row>
    <row r="8837" spans="1:4">
      <c r="A8837" s="4">
        <v>8836</v>
      </c>
      <c r="B8837" s="6">
        <v>332</v>
      </c>
      <c r="C8837" s="7">
        <v>45743</v>
      </c>
      <c r="D8837" s="5">
        <v>5</v>
      </c>
    </row>
    <row r="8838" spans="1:4">
      <c r="A8838" s="4">
        <v>8837</v>
      </c>
      <c r="B8838" s="6">
        <v>94</v>
      </c>
      <c r="C8838" s="7">
        <v>45789</v>
      </c>
      <c r="D8838" s="5">
        <v>10</v>
      </c>
    </row>
    <row r="8839" spans="1:4">
      <c r="A8839" s="4">
        <v>8838</v>
      </c>
      <c r="B8839" s="6">
        <v>184</v>
      </c>
      <c r="C8839" s="7">
        <v>45735</v>
      </c>
      <c r="D8839" s="5">
        <v>7</v>
      </c>
    </row>
    <row r="8840" spans="1:4">
      <c r="A8840" s="4">
        <v>8839</v>
      </c>
      <c r="B8840" s="6">
        <v>95</v>
      </c>
      <c r="C8840" s="7">
        <v>45828</v>
      </c>
      <c r="D8840" s="5">
        <v>7</v>
      </c>
    </row>
    <row r="8841" spans="1:4">
      <c r="A8841" s="4">
        <v>8840</v>
      </c>
      <c r="B8841" s="6">
        <v>324</v>
      </c>
      <c r="C8841" s="7">
        <v>45661</v>
      </c>
      <c r="D8841" s="5">
        <v>6</v>
      </c>
    </row>
    <row r="8842" spans="1:4">
      <c r="A8842" s="4">
        <v>8841</v>
      </c>
      <c r="B8842" s="6">
        <v>71</v>
      </c>
      <c r="C8842" s="7">
        <v>45729</v>
      </c>
      <c r="D8842" s="5">
        <v>6</v>
      </c>
    </row>
    <row r="8843" spans="1:4">
      <c r="A8843" s="4">
        <v>8842</v>
      </c>
      <c r="B8843" s="6">
        <v>291</v>
      </c>
      <c r="C8843" s="7">
        <v>45680</v>
      </c>
      <c r="D8843" s="5">
        <v>10</v>
      </c>
    </row>
    <row r="8844" spans="1:4">
      <c r="A8844" s="4">
        <v>8843</v>
      </c>
      <c r="B8844" s="6">
        <v>247</v>
      </c>
      <c r="C8844" s="7">
        <v>45806</v>
      </c>
      <c r="D8844" s="5">
        <v>7</v>
      </c>
    </row>
    <row r="8845" spans="1:4">
      <c r="A8845" s="4">
        <v>8844</v>
      </c>
      <c r="B8845" s="6">
        <v>241</v>
      </c>
      <c r="C8845" s="7">
        <v>45684</v>
      </c>
      <c r="D8845" s="5">
        <v>4</v>
      </c>
    </row>
    <row r="8846" spans="1:4">
      <c r="A8846" s="4">
        <v>8845</v>
      </c>
      <c r="B8846" s="6">
        <v>204</v>
      </c>
      <c r="C8846" s="7">
        <v>45822</v>
      </c>
      <c r="D8846" s="5">
        <v>5</v>
      </c>
    </row>
    <row r="8847" spans="1:4">
      <c r="A8847" s="4">
        <v>8846</v>
      </c>
      <c r="B8847" s="6">
        <v>112</v>
      </c>
      <c r="C8847" s="7">
        <v>45701</v>
      </c>
      <c r="D8847" s="5">
        <v>10</v>
      </c>
    </row>
    <row r="8848" spans="1:4">
      <c r="A8848" s="4">
        <v>8847</v>
      </c>
      <c r="B8848" s="6">
        <v>385</v>
      </c>
      <c r="C8848" s="7">
        <v>45665</v>
      </c>
      <c r="D8848" s="5">
        <v>8</v>
      </c>
    </row>
    <row r="8849" spans="1:4">
      <c r="A8849" s="4">
        <v>8848</v>
      </c>
      <c r="B8849" s="6">
        <v>388</v>
      </c>
      <c r="C8849" s="7">
        <v>45766</v>
      </c>
      <c r="D8849" s="5">
        <v>11</v>
      </c>
    </row>
    <row r="8850" spans="1:4">
      <c r="A8850" s="4">
        <v>8849</v>
      </c>
      <c r="B8850" s="6">
        <v>37</v>
      </c>
      <c r="C8850" s="7">
        <v>45826</v>
      </c>
      <c r="D8850" s="5">
        <v>7</v>
      </c>
    </row>
    <row r="8851" spans="1:4">
      <c r="A8851" s="4">
        <v>8850</v>
      </c>
      <c r="B8851" s="6">
        <v>55</v>
      </c>
      <c r="C8851" s="7">
        <v>45821</v>
      </c>
      <c r="D8851" s="5">
        <v>8</v>
      </c>
    </row>
    <row r="8852" spans="1:4">
      <c r="A8852" s="4">
        <v>8851</v>
      </c>
      <c r="B8852" s="6">
        <v>363</v>
      </c>
      <c r="C8852" s="7">
        <v>45732</v>
      </c>
      <c r="D8852" s="5">
        <v>9</v>
      </c>
    </row>
    <row r="8853" spans="1:4">
      <c r="A8853" s="4">
        <v>8852</v>
      </c>
      <c r="B8853" s="6">
        <v>177</v>
      </c>
      <c r="C8853" s="7">
        <v>45764</v>
      </c>
      <c r="D8853" s="5">
        <v>7</v>
      </c>
    </row>
    <row r="8854" spans="1:4">
      <c r="A8854" s="4">
        <v>8853</v>
      </c>
      <c r="B8854" s="6">
        <v>99</v>
      </c>
      <c r="C8854" s="7">
        <v>45796</v>
      </c>
      <c r="D8854" s="5">
        <v>12</v>
      </c>
    </row>
    <row r="8855" spans="1:4">
      <c r="A8855" s="4">
        <v>8854</v>
      </c>
      <c r="B8855" s="6">
        <v>379</v>
      </c>
      <c r="C8855" s="7">
        <v>45785</v>
      </c>
      <c r="D8855" s="5">
        <v>6</v>
      </c>
    </row>
    <row r="8856" spans="1:4">
      <c r="A8856" s="4">
        <v>8855</v>
      </c>
      <c r="B8856" s="6">
        <v>161</v>
      </c>
      <c r="C8856" s="7">
        <v>45833</v>
      </c>
      <c r="D8856" s="5">
        <v>12</v>
      </c>
    </row>
    <row r="8857" spans="1:4">
      <c r="A8857" s="4">
        <v>8856</v>
      </c>
      <c r="B8857" s="6">
        <v>210</v>
      </c>
      <c r="C8857" s="7">
        <v>45745</v>
      </c>
      <c r="D8857" s="5">
        <v>10</v>
      </c>
    </row>
    <row r="8858" spans="1:4">
      <c r="A8858" s="4">
        <v>8857</v>
      </c>
      <c r="B8858" s="6">
        <v>177</v>
      </c>
      <c r="C8858" s="7">
        <v>45717</v>
      </c>
      <c r="D8858" s="5">
        <v>11</v>
      </c>
    </row>
    <row r="8859" spans="1:4">
      <c r="A8859" s="4">
        <v>8858</v>
      </c>
      <c r="B8859" s="6">
        <v>257</v>
      </c>
      <c r="C8859" s="7">
        <v>45711</v>
      </c>
      <c r="D8859" s="5">
        <v>9</v>
      </c>
    </row>
    <row r="8860" spans="1:4">
      <c r="A8860" s="4">
        <v>8859</v>
      </c>
      <c r="B8860" s="6">
        <v>250</v>
      </c>
      <c r="C8860" s="7">
        <v>45702</v>
      </c>
      <c r="D8860" s="5">
        <v>4</v>
      </c>
    </row>
    <row r="8861" spans="1:4">
      <c r="A8861" s="4">
        <v>8860</v>
      </c>
      <c r="B8861" s="6">
        <v>386</v>
      </c>
      <c r="C8861" s="7">
        <v>45760</v>
      </c>
      <c r="D8861" s="5">
        <v>12</v>
      </c>
    </row>
    <row r="8862" spans="1:4">
      <c r="A8862" s="4">
        <v>8861</v>
      </c>
      <c r="B8862" s="6">
        <v>232</v>
      </c>
      <c r="C8862" s="7">
        <v>45683</v>
      </c>
      <c r="D8862" s="5">
        <v>8</v>
      </c>
    </row>
    <row r="8863" spans="1:4">
      <c r="A8863" s="4">
        <v>8862</v>
      </c>
      <c r="B8863" s="6">
        <v>189</v>
      </c>
      <c r="C8863" s="7">
        <v>45790</v>
      </c>
      <c r="D8863" s="5">
        <v>7</v>
      </c>
    </row>
    <row r="8864" spans="1:4">
      <c r="A8864" s="4">
        <v>8863</v>
      </c>
      <c r="B8864" s="6">
        <v>40</v>
      </c>
      <c r="C8864" s="7">
        <v>45824</v>
      </c>
      <c r="D8864" s="5">
        <v>11</v>
      </c>
    </row>
    <row r="8865" spans="1:4">
      <c r="A8865" s="4">
        <v>8864</v>
      </c>
      <c r="B8865" s="6">
        <v>83</v>
      </c>
      <c r="C8865" s="7">
        <v>45726</v>
      </c>
      <c r="D8865" s="5">
        <v>8</v>
      </c>
    </row>
    <row r="8866" spans="1:4">
      <c r="A8866" s="4">
        <v>8865</v>
      </c>
      <c r="B8866" s="6">
        <v>350</v>
      </c>
      <c r="C8866" s="7">
        <v>45680</v>
      </c>
      <c r="D8866" s="5">
        <v>6</v>
      </c>
    </row>
    <row r="8867" spans="1:4">
      <c r="A8867" s="4">
        <v>8866</v>
      </c>
      <c r="B8867" s="6">
        <v>171</v>
      </c>
      <c r="C8867" s="7">
        <v>45813</v>
      </c>
      <c r="D8867" s="5">
        <v>4</v>
      </c>
    </row>
    <row r="8868" spans="1:4">
      <c r="A8868" s="4">
        <v>8867</v>
      </c>
      <c r="B8868" s="6">
        <v>53</v>
      </c>
      <c r="C8868" s="7">
        <v>45742</v>
      </c>
      <c r="D8868" s="5">
        <v>5</v>
      </c>
    </row>
    <row r="8869" spans="1:4">
      <c r="A8869" s="4">
        <v>8868</v>
      </c>
      <c r="B8869" s="6">
        <v>376</v>
      </c>
      <c r="C8869" s="7">
        <v>45716</v>
      </c>
      <c r="D8869" s="5">
        <v>12</v>
      </c>
    </row>
    <row r="8870" spans="1:4">
      <c r="A8870" s="4">
        <v>8869</v>
      </c>
      <c r="B8870" s="6">
        <v>19</v>
      </c>
      <c r="C8870" s="7">
        <v>45708</v>
      </c>
      <c r="D8870" s="5">
        <v>8</v>
      </c>
    </row>
    <row r="8871" spans="1:4">
      <c r="A8871" s="4">
        <v>8870</v>
      </c>
      <c r="B8871" s="6">
        <v>4</v>
      </c>
      <c r="C8871" s="7">
        <v>45671</v>
      </c>
      <c r="D8871" s="5">
        <v>4</v>
      </c>
    </row>
    <row r="8872" spans="1:4">
      <c r="A8872" s="4">
        <v>8871</v>
      </c>
      <c r="B8872" s="6">
        <v>64</v>
      </c>
      <c r="C8872" s="7">
        <v>45755</v>
      </c>
      <c r="D8872" s="5">
        <v>11</v>
      </c>
    </row>
    <row r="8873" spans="1:4">
      <c r="A8873" s="4">
        <v>8872</v>
      </c>
      <c r="B8873" s="6">
        <v>9</v>
      </c>
      <c r="C8873" s="7">
        <v>45796</v>
      </c>
      <c r="D8873" s="5">
        <v>5</v>
      </c>
    </row>
    <row r="8874" spans="1:4">
      <c r="A8874" s="4">
        <v>8873</v>
      </c>
      <c r="B8874" s="6">
        <v>199</v>
      </c>
      <c r="C8874" s="7">
        <v>45682</v>
      </c>
      <c r="D8874" s="5">
        <v>10</v>
      </c>
    </row>
    <row r="8875" spans="1:4">
      <c r="A8875" s="4">
        <v>8874</v>
      </c>
      <c r="B8875" s="6">
        <v>274</v>
      </c>
      <c r="C8875" s="7">
        <v>45697</v>
      </c>
      <c r="D8875" s="5">
        <v>7</v>
      </c>
    </row>
    <row r="8876" spans="1:4">
      <c r="A8876" s="4">
        <v>8875</v>
      </c>
      <c r="B8876" s="6">
        <v>127</v>
      </c>
      <c r="C8876" s="7">
        <v>45837</v>
      </c>
      <c r="D8876" s="5">
        <v>7</v>
      </c>
    </row>
    <row r="8877" spans="1:4">
      <c r="A8877" s="4">
        <v>8876</v>
      </c>
      <c r="B8877" s="6">
        <v>19</v>
      </c>
      <c r="C8877" s="7">
        <v>45793</v>
      </c>
      <c r="D8877" s="5">
        <v>6</v>
      </c>
    </row>
    <row r="8878" spans="1:4">
      <c r="A8878" s="4">
        <v>8877</v>
      </c>
      <c r="B8878" s="6">
        <v>283</v>
      </c>
      <c r="C8878" s="7">
        <v>45729</v>
      </c>
      <c r="D8878" s="5">
        <v>6</v>
      </c>
    </row>
    <row r="8879" spans="1:4">
      <c r="A8879" s="4">
        <v>8878</v>
      </c>
      <c r="B8879" s="6">
        <v>335</v>
      </c>
      <c r="C8879" s="7">
        <v>45674</v>
      </c>
      <c r="D8879" s="5">
        <v>10</v>
      </c>
    </row>
    <row r="8880" spans="1:4">
      <c r="A8880" s="4">
        <v>8879</v>
      </c>
      <c r="B8880" s="6">
        <v>66</v>
      </c>
      <c r="C8880" s="7">
        <v>45763</v>
      </c>
      <c r="D8880" s="5">
        <v>7</v>
      </c>
    </row>
    <row r="8881" spans="1:4">
      <c r="A8881" s="4">
        <v>8880</v>
      </c>
      <c r="B8881" s="6">
        <v>196</v>
      </c>
      <c r="C8881" s="7">
        <v>45831</v>
      </c>
      <c r="D8881" s="5">
        <v>4</v>
      </c>
    </row>
    <row r="8882" spans="1:4">
      <c r="A8882" s="4">
        <v>8881</v>
      </c>
      <c r="B8882" s="6">
        <v>250</v>
      </c>
      <c r="C8882" s="7">
        <v>45810</v>
      </c>
      <c r="D8882" s="5">
        <v>5</v>
      </c>
    </row>
    <row r="8883" spans="1:4">
      <c r="A8883" s="4">
        <v>8882</v>
      </c>
      <c r="B8883" s="6">
        <v>108</v>
      </c>
      <c r="C8883" s="7">
        <v>45675</v>
      </c>
      <c r="D8883" s="5">
        <v>10</v>
      </c>
    </row>
    <row r="8884" spans="1:4">
      <c r="A8884" s="4">
        <v>8883</v>
      </c>
      <c r="B8884" s="6">
        <v>351</v>
      </c>
      <c r="C8884" s="7">
        <v>45670</v>
      </c>
      <c r="D8884" s="5">
        <v>8</v>
      </c>
    </row>
    <row r="8885" spans="1:4">
      <c r="A8885" s="4">
        <v>8884</v>
      </c>
      <c r="B8885" s="6">
        <v>224</v>
      </c>
      <c r="C8885" s="7">
        <v>45760</v>
      </c>
      <c r="D8885" s="5">
        <v>11</v>
      </c>
    </row>
    <row r="8886" spans="1:4">
      <c r="A8886" s="4">
        <v>8885</v>
      </c>
      <c r="B8886" s="6">
        <v>33</v>
      </c>
      <c r="C8886" s="7">
        <v>45664</v>
      </c>
      <c r="D8886" s="5">
        <v>7</v>
      </c>
    </row>
    <row r="8887" spans="1:4">
      <c r="A8887" s="4">
        <v>8886</v>
      </c>
      <c r="B8887" s="6">
        <v>272</v>
      </c>
      <c r="C8887" s="7">
        <v>45797</v>
      </c>
      <c r="D8887" s="5">
        <v>8</v>
      </c>
    </row>
    <row r="8888" spans="1:4">
      <c r="A8888" s="4">
        <v>8887</v>
      </c>
      <c r="B8888" s="6">
        <v>71</v>
      </c>
      <c r="C8888" s="7">
        <v>45808</v>
      </c>
      <c r="D8888" s="5">
        <v>9</v>
      </c>
    </row>
    <row r="8889" spans="1:4">
      <c r="A8889" s="4">
        <v>8888</v>
      </c>
      <c r="B8889" s="6">
        <v>324</v>
      </c>
      <c r="C8889" s="7">
        <v>45764</v>
      </c>
      <c r="D8889" s="5">
        <v>7</v>
      </c>
    </row>
    <row r="8890" spans="1:4">
      <c r="A8890" s="4">
        <v>8889</v>
      </c>
      <c r="B8890" s="6">
        <v>96</v>
      </c>
      <c r="C8890" s="7">
        <v>45802</v>
      </c>
      <c r="D8890" s="5">
        <v>12</v>
      </c>
    </row>
    <row r="8891" spans="1:4">
      <c r="A8891" s="4">
        <v>8890</v>
      </c>
      <c r="B8891" s="6">
        <v>312</v>
      </c>
      <c r="C8891" s="7">
        <v>45751</v>
      </c>
      <c r="D8891" s="5">
        <v>6</v>
      </c>
    </row>
    <row r="8892" spans="1:4">
      <c r="A8892" s="4">
        <v>8891</v>
      </c>
      <c r="B8892" s="6">
        <v>310</v>
      </c>
      <c r="C8892" s="7">
        <v>45794</v>
      </c>
      <c r="D8892" s="5">
        <v>12</v>
      </c>
    </row>
    <row r="8893" spans="1:4">
      <c r="A8893" s="4">
        <v>8892</v>
      </c>
      <c r="B8893" s="6">
        <v>327</v>
      </c>
      <c r="C8893" s="7">
        <v>45687</v>
      </c>
      <c r="D8893" s="5">
        <v>10</v>
      </c>
    </row>
    <row r="8894" spans="1:4">
      <c r="A8894" s="4">
        <v>8893</v>
      </c>
      <c r="B8894" s="6">
        <v>33</v>
      </c>
      <c r="C8894" s="7">
        <v>45731</v>
      </c>
      <c r="D8894" s="5">
        <v>11</v>
      </c>
    </row>
    <row r="8895" spans="1:4">
      <c r="A8895" s="4">
        <v>8894</v>
      </c>
      <c r="B8895" s="6">
        <v>166</v>
      </c>
      <c r="C8895" s="7">
        <v>45757</v>
      </c>
      <c r="D8895" s="5">
        <v>9</v>
      </c>
    </row>
    <row r="8896" spans="1:4">
      <c r="A8896" s="4">
        <v>8895</v>
      </c>
      <c r="B8896" s="6">
        <v>274</v>
      </c>
      <c r="C8896" s="7">
        <v>45808</v>
      </c>
      <c r="D8896" s="5">
        <v>4</v>
      </c>
    </row>
    <row r="8897" spans="1:4">
      <c r="A8897" s="4">
        <v>8896</v>
      </c>
      <c r="B8897" s="6">
        <v>162</v>
      </c>
      <c r="C8897" s="7">
        <v>45720</v>
      </c>
      <c r="D8897" s="5">
        <v>12</v>
      </c>
    </row>
    <row r="8898" spans="1:4">
      <c r="A8898" s="4">
        <v>8897</v>
      </c>
      <c r="B8898" s="6">
        <v>315</v>
      </c>
      <c r="C8898" s="7">
        <v>45749</v>
      </c>
      <c r="D8898" s="5">
        <v>8</v>
      </c>
    </row>
    <row r="8899" spans="1:4">
      <c r="A8899" s="4">
        <v>8898</v>
      </c>
      <c r="B8899" s="6">
        <v>172</v>
      </c>
      <c r="C8899" s="7">
        <v>45733</v>
      </c>
      <c r="D8899" s="5">
        <v>7</v>
      </c>
    </row>
    <row r="8900" spans="1:4">
      <c r="A8900" s="4">
        <v>8899</v>
      </c>
      <c r="B8900" s="6">
        <v>273</v>
      </c>
      <c r="C8900" s="7">
        <v>45826</v>
      </c>
      <c r="D8900" s="5">
        <v>11</v>
      </c>
    </row>
    <row r="8901" spans="1:4">
      <c r="A8901" s="4">
        <v>8900</v>
      </c>
      <c r="B8901" s="6">
        <v>393</v>
      </c>
      <c r="C8901" s="7">
        <v>45668</v>
      </c>
      <c r="D8901" s="5">
        <v>8</v>
      </c>
    </row>
    <row r="8902" spans="1:4">
      <c r="A8902" s="4">
        <v>8901</v>
      </c>
      <c r="B8902" s="6">
        <v>298</v>
      </c>
      <c r="C8902" s="7">
        <v>45661</v>
      </c>
      <c r="D8902" s="5">
        <v>6</v>
      </c>
    </row>
    <row r="8903" spans="1:4">
      <c r="A8903" s="4">
        <v>8902</v>
      </c>
      <c r="B8903" s="6">
        <v>219</v>
      </c>
      <c r="C8903" s="7">
        <v>45686</v>
      </c>
      <c r="D8903" s="5">
        <v>4</v>
      </c>
    </row>
    <row r="8904" spans="1:4">
      <c r="A8904" s="4">
        <v>8903</v>
      </c>
      <c r="B8904" s="6">
        <v>162</v>
      </c>
      <c r="C8904" s="7">
        <v>45817</v>
      </c>
      <c r="D8904" s="5">
        <v>5</v>
      </c>
    </row>
    <row r="8905" spans="1:4">
      <c r="A8905" s="4">
        <v>8904</v>
      </c>
      <c r="B8905" s="6">
        <v>219</v>
      </c>
      <c r="C8905" s="7">
        <v>45793</v>
      </c>
      <c r="D8905" s="5">
        <v>12</v>
      </c>
    </row>
    <row r="8906" spans="1:4">
      <c r="A8906" s="4">
        <v>8905</v>
      </c>
      <c r="B8906" s="6">
        <v>80</v>
      </c>
      <c r="C8906" s="7">
        <v>45690</v>
      </c>
      <c r="D8906" s="5">
        <v>8</v>
      </c>
    </row>
    <row r="8907" spans="1:4">
      <c r="A8907" s="4">
        <v>8906</v>
      </c>
      <c r="B8907" s="6">
        <v>396</v>
      </c>
      <c r="C8907" s="7">
        <v>45716</v>
      </c>
      <c r="D8907" s="5">
        <v>4</v>
      </c>
    </row>
    <row r="8908" spans="1:4">
      <c r="A8908" s="4">
        <v>8907</v>
      </c>
      <c r="B8908" s="6">
        <v>294</v>
      </c>
      <c r="C8908" s="7">
        <v>45831</v>
      </c>
      <c r="D8908" s="5">
        <v>11</v>
      </c>
    </row>
    <row r="8909" spans="1:4">
      <c r="A8909" s="4">
        <v>8908</v>
      </c>
      <c r="B8909" s="6">
        <v>280</v>
      </c>
      <c r="C8909" s="7">
        <v>45772</v>
      </c>
      <c r="D8909" s="5">
        <v>5</v>
      </c>
    </row>
    <row r="8910" spans="1:4">
      <c r="A8910" s="4">
        <v>8909</v>
      </c>
      <c r="B8910" s="6">
        <v>292</v>
      </c>
      <c r="C8910" s="7">
        <v>45760</v>
      </c>
      <c r="D8910" s="5">
        <v>10</v>
      </c>
    </row>
    <row r="8911" spans="1:4">
      <c r="A8911" s="4">
        <v>8910</v>
      </c>
      <c r="B8911" s="6">
        <v>212</v>
      </c>
      <c r="C8911" s="7">
        <v>45831</v>
      </c>
      <c r="D8911" s="5">
        <v>7</v>
      </c>
    </row>
    <row r="8912" spans="1:4">
      <c r="A8912" s="4">
        <v>8911</v>
      </c>
      <c r="B8912" s="6">
        <v>38</v>
      </c>
      <c r="C8912" s="7">
        <v>45706</v>
      </c>
      <c r="D8912" s="5">
        <v>7</v>
      </c>
    </row>
    <row r="8913" spans="1:4">
      <c r="A8913" s="4">
        <v>8912</v>
      </c>
      <c r="B8913" s="6">
        <v>93</v>
      </c>
      <c r="C8913" s="7">
        <v>45710</v>
      </c>
      <c r="D8913" s="5">
        <v>6</v>
      </c>
    </row>
    <row r="8914" spans="1:4">
      <c r="A8914" s="4">
        <v>8913</v>
      </c>
      <c r="B8914" s="6">
        <v>57</v>
      </c>
      <c r="C8914" s="7">
        <v>45796</v>
      </c>
      <c r="D8914" s="5">
        <v>6</v>
      </c>
    </row>
    <row r="8915" spans="1:4">
      <c r="A8915" s="4">
        <v>8914</v>
      </c>
      <c r="B8915" s="6">
        <v>157</v>
      </c>
      <c r="C8915" s="7">
        <v>45785</v>
      </c>
      <c r="D8915" s="5">
        <v>10</v>
      </c>
    </row>
    <row r="8916" spans="1:4">
      <c r="A8916" s="4">
        <v>8915</v>
      </c>
      <c r="B8916" s="6">
        <v>171</v>
      </c>
      <c r="C8916" s="7">
        <v>45692</v>
      </c>
      <c r="D8916" s="5">
        <v>7</v>
      </c>
    </row>
    <row r="8917" spans="1:4">
      <c r="A8917" s="4">
        <v>8916</v>
      </c>
      <c r="B8917" s="6">
        <v>157</v>
      </c>
      <c r="C8917" s="7">
        <v>45811</v>
      </c>
      <c r="D8917" s="5">
        <v>4</v>
      </c>
    </row>
    <row r="8918" spans="1:4">
      <c r="A8918" s="4">
        <v>8917</v>
      </c>
      <c r="B8918" s="6">
        <v>293</v>
      </c>
      <c r="C8918" s="7">
        <v>45735</v>
      </c>
      <c r="D8918" s="5">
        <v>5</v>
      </c>
    </row>
    <row r="8919" spans="1:4">
      <c r="A8919" s="4">
        <v>8918</v>
      </c>
      <c r="B8919" s="6">
        <v>264</v>
      </c>
      <c r="C8919" s="7">
        <v>45823</v>
      </c>
      <c r="D8919" s="5">
        <v>10</v>
      </c>
    </row>
    <row r="8920" spans="1:4">
      <c r="A8920" s="4">
        <v>8919</v>
      </c>
      <c r="B8920" s="6">
        <v>91</v>
      </c>
      <c r="C8920" s="7">
        <v>45741</v>
      </c>
      <c r="D8920" s="5">
        <v>8</v>
      </c>
    </row>
    <row r="8921" spans="1:4">
      <c r="A8921" s="4">
        <v>8920</v>
      </c>
      <c r="B8921" s="6">
        <v>211</v>
      </c>
      <c r="C8921" s="7">
        <v>45700</v>
      </c>
      <c r="D8921" s="5">
        <v>11</v>
      </c>
    </row>
    <row r="8922" spans="1:4">
      <c r="A8922" s="4">
        <v>8921</v>
      </c>
      <c r="B8922" s="6">
        <v>58</v>
      </c>
      <c r="C8922" s="7">
        <v>45814</v>
      </c>
      <c r="D8922" s="5">
        <v>7</v>
      </c>
    </row>
    <row r="8923" spans="1:4">
      <c r="A8923" s="4">
        <v>8922</v>
      </c>
      <c r="B8923" s="6">
        <v>283</v>
      </c>
      <c r="C8923" s="7">
        <v>45663</v>
      </c>
      <c r="D8923" s="5">
        <v>8</v>
      </c>
    </row>
    <row r="8924" spans="1:4">
      <c r="A8924" s="4">
        <v>8923</v>
      </c>
      <c r="B8924" s="6">
        <v>141</v>
      </c>
      <c r="C8924" s="7">
        <v>45806</v>
      </c>
      <c r="D8924" s="5">
        <v>9</v>
      </c>
    </row>
    <row r="8925" spans="1:4">
      <c r="A8925" s="4">
        <v>8924</v>
      </c>
      <c r="B8925" s="6">
        <v>269</v>
      </c>
      <c r="C8925" s="7">
        <v>45777</v>
      </c>
      <c r="D8925" s="5">
        <v>7</v>
      </c>
    </row>
    <row r="8926" spans="1:4">
      <c r="A8926" s="4">
        <v>8925</v>
      </c>
      <c r="B8926" s="6">
        <v>197</v>
      </c>
      <c r="C8926" s="7">
        <v>45708</v>
      </c>
      <c r="D8926" s="5">
        <v>12</v>
      </c>
    </row>
    <row r="8927" spans="1:4">
      <c r="A8927" s="4">
        <v>8926</v>
      </c>
      <c r="B8927" s="6">
        <v>270</v>
      </c>
      <c r="C8927" s="7">
        <v>45753</v>
      </c>
      <c r="D8927" s="5">
        <v>6</v>
      </c>
    </row>
    <row r="8928" spans="1:4">
      <c r="A8928" s="4">
        <v>8927</v>
      </c>
      <c r="B8928" s="6">
        <v>102</v>
      </c>
      <c r="C8928" s="7">
        <v>45781</v>
      </c>
      <c r="D8928" s="5">
        <v>12</v>
      </c>
    </row>
    <row r="8929" spans="1:4">
      <c r="A8929" s="4">
        <v>8928</v>
      </c>
      <c r="B8929" s="6">
        <v>208</v>
      </c>
      <c r="C8929" s="7">
        <v>45808</v>
      </c>
      <c r="D8929" s="5">
        <v>10</v>
      </c>
    </row>
    <row r="8930" spans="1:4">
      <c r="A8930" s="4">
        <v>8929</v>
      </c>
      <c r="B8930" s="6">
        <v>101</v>
      </c>
      <c r="C8930" s="7">
        <v>45724</v>
      </c>
      <c r="D8930" s="5">
        <v>11</v>
      </c>
    </row>
    <row r="8931" spans="1:4">
      <c r="A8931" s="4">
        <v>8930</v>
      </c>
      <c r="B8931" s="6">
        <v>3</v>
      </c>
      <c r="C8931" s="7">
        <v>45809</v>
      </c>
      <c r="D8931" s="5">
        <v>9</v>
      </c>
    </row>
    <row r="8932" spans="1:4">
      <c r="A8932" s="4">
        <v>8931</v>
      </c>
      <c r="B8932" s="6">
        <v>265</v>
      </c>
      <c r="C8932" s="7">
        <v>45805</v>
      </c>
      <c r="D8932" s="5">
        <v>4</v>
      </c>
    </row>
    <row r="8933" spans="1:4">
      <c r="A8933" s="4">
        <v>8932</v>
      </c>
      <c r="B8933" s="6">
        <v>346</v>
      </c>
      <c r="C8933" s="7">
        <v>45811</v>
      </c>
      <c r="D8933" s="5">
        <v>12</v>
      </c>
    </row>
    <row r="8934" spans="1:4">
      <c r="A8934" s="4">
        <v>8933</v>
      </c>
      <c r="B8934" s="6">
        <v>298</v>
      </c>
      <c r="C8934" s="7">
        <v>45749</v>
      </c>
      <c r="D8934" s="5">
        <v>8</v>
      </c>
    </row>
    <row r="8935" spans="1:4">
      <c r="A8935" s="4">
        <v>8934</v>
      </c>
      <c r="B8935" s="6">
        <v>73</v>
      </c>
      <c r="C8935" s="7">
        <v>45823</v>
      </c>
      <c r="D8935" s="5">
        <v>7</v>
      </c>
    </row>
    <row r="8936" spans="1:4">
      <c r="A8936" s="4">
        <v>8935</v>
      </c>
      <c r="B8936" s="6">
        <v>91</v>
      </c>
      <c r="C8936" s="7">
        <v>45820</v>
      </c>
      <c r="D8936" s="5">
        <v>11</v>
      </c>
    </row>
    <row r="8937" spans="1:4">
      <c r="A8937" s="4">
        <v>8936</v>
      </c>
      <c r="B8937" s="6">
        <v>162</v>
      </c>
      <c r="C8937" s="7">
        <v>45814</v>
      </c>
      <c r="D8937" s="5">
        <v>8</v>
      </c>
    </row>
    <row r="8938" spans="1:4">
      <c r="A8938" s="4">
        <v>8937</v>
      </c>
      <c r="B8938" s="6">
        <v>141</v>
      </c>
      <c r="C8938" s="7">
        <v>45820</v>
      </c>
      <c r="D8938" s="5">
        <v>6</v>
      </c>
    </row>
    <row r="8939" spans="1:4">
      <c r="A8939" s="4">
        <v>8938</v>
      </c>
      <c r="B8939" s="6">
        <v>177</v>
      </c>
      <c r="C8939" s="7">
        <v>45837</v>
      </c>
      <c r="D8939" s="5">
        <v>4</v>
      </c>
    </row>
    <row r="8940" spans="1:4">
      <c r="A8940" s="4">
        <v>8939</v>
      </c>
      <c r="B8940" s="6">
        <v>290</v>
      </c>
      <c r="C8940" s="7">
        <v>45778</v>
      </c>
      <c r="D8940" s="5">
        <v>5</v>
      </c>
    </row>
    <row r="8941" spans="1:4">
      <c r="A8941" s="4">
        <v>8940</v>
      </c>
      <c r="B8941" s="6">
        <v>8</v>
      </c>
      <c r="C8941" s="7">
        <v>45715</v>
      </c>
      <c r="D8941" s="5">
        <v>12</v>
      </c>
    </row>
    <row r="8942" spans="1:4">
      <c r="A8942" s="4">
        <v>8941</v>
      </c>
      <c r="B8942" s="6">
        <v>145</v>
      </c>
      <c r="C8942" s="7">
        <v>45776</v>
      </c>
      <c r="D8942" s="5">
        <v>8</v>
      </c>
    </row>
    <row r="8943" spans="1:4">
      <c r="A8943" s="4">
        <v>8942</v>
      </c>
      <c r="B8943" s="6">
        <v>50</v>
      </c>
      <c r="C8943" s="7">
        <v>45695</v>
      </c>
      <c r="D8943" s="5">
        <v>4</v>
      </c>
    </row>
    <row r="8944" spans="1:4">
      <c r="A8944" s="4">
        <v>8943</v>
      </c>
      <c r="B8944" s="6">
        <v>256</v>
      </c>
      <c r="C8944" s="7">
        <v>45836</v>
      </c>
      <c r="D8944" s="5">
        <v>11</v>
      </c>
    </row>
    <row r="8945" spans="1:4">
      <c r="A8945" s="4">
        <v>8944</v>
      </c>
      <c r="B8945" s="6">
        <v>236</v>
      </c>
      <c r="C8945" s="7">
        <v>45742</v>
      </c>
      <c r="D8945" s="5">
        <v>5</v>
      </c>
    </row>
    <row r="8946" spans="1:4">
      <c r="A8946" s="4">
        <v>8945</v>
      </c>
      <c r="B8946" s="6">
        <v>92</v>
      </c>
      <c r="C8946" s="7">
        <v>45687</v>
      </c>
      <c r="D8946" s="5">
        <v>10</v>
      </c>
    </row>
    <row r="8947" spans="1:4">
      <c r="A8947" s="4">
        <v>8946</v>
      </c>
      <c r="B8947" s="6">
        <v>118</v>
      </c>
      <c r="C8947" s="7">
        <v>45767</v>
      </c>
      <c r="D8947" s="5">
        <v>7</v>
      </c>
    </row>
    <row r="8948" spans="1:4">
      <c r="A8948" s="4">
        <v>8947</v>
      </c>
      <c r="B8948" s="6">
        <v>327</v>
      </c>
      <c r="C8948" s="7">
        <v>45723</v>
      </c>
      <c r="D8948" s="5">
        <v>7</v>
      </c>
    </row>
    <row r="8949" spans="1:4">
      <c r="A8949" s="4">
        <v>8948</v>
      </c>
      <c r="B8949" s="6">
        <v>109</v>
      </c>
      <c r="C8949" s="7">
        <v>45700</v>
      </c>
      <c r="D8949" s="5">
        <v>6</v>
      </c>
    </row>
    <row r="8950" spans="1:4">
      <c r="A8950" s="4">
        <v>8949</v>
      </c>
      <c r="B8950" s="6">
        <v>30</v>
      </c>
      <c r="C8950" s="7">
        <v>45832</v>
      </c>
      <c r="D8950" s="5">
        <v>6</v>
      </c>
    </row>
    <row r="8951" spans="1:4">
      <c r="A8951" s="4">
        <v>8950</v>
      </c>
      <c r="B8951" s="6">
        <v>60</v>
      </c>
      <c r="C8951" s="7">
        <v>45711</v>
      </c>
      <c r="D8951" s="5">
        <v>10</v>
      </c>
    </row>
    <row r="8952" spans="1:4">
      <c r="A8952" s="4">
        <v>8951</v>
      </c>
      <c r="B8952" s="6">
        <v>73</v>
      </c>
      <c r="C8952" s="7">
        <v>45742</v>
      </c>
      <c r="D8952" s="5">
        <v>7</v>
      </c>
    </row>
    <row r="8953" spans="1:4">
      <c r="A8953" s="4">
        <v>8952</v>
      </c>
      <c r="B8953" s="6">
        <v>316</v>
      </c>
      <c r="C8953" s="7">
        <v>45706</v>
      </c>
      <c r="D8953" s="5">
        <v>4</v>
      </c>
    </row>
    <row r="8954" spans="1:4">
      <c r="A8954" s="4">
        <v>8953</v>
      </c>
      <c r="B8954" s="6">
        <v>170</v>
      </c>
      <c r="C8954" s="7">
        <v>45664</v>
      </c>
      <c r="D8954" s="5">
        <v>5</v>
      </c>
    </row>
    <row r="8955" spans="1:4">
      <c r="A8955" s="4">
        <v>8954</v>
      </c>
      <c r="B8955" s="6">
        <v>16</v>
      </c>
      <c r="C8955" s="7">
        <v>45794</v>
      </c>
      <c r="D8955" s="5">
        <v>10</v>
      </c>
    </row>
    <row r="8956" spans="1:4">
      <c r="A8956" s="4">
        <v>8955</v>
      </c>
      <c r="B8956" s="6">
        <v>135</v>
      </c>
      <c r="C8956" s="7">
        <v>45708</v>
      </c>
      <c r="D8956" s="5">
        <v>8</v>
      </c>
    </row>
    <row r="8957" spans="1:4">
      <c r="A8957" s="4">
        <v>8956</v>
      </c>
      <c r="B8957" s="6">
        <v>348</v>
      </c>
      <c r="C8957" s="7">
        <v>45804</v>
      </c>
      <c r="D8957" s="5">
        <v>11</v>
      </c>
    </row>
    <row r="8958" spans="1:4">
      <c r="A8958" s="4">
        <v>8957</v>
      </c>
      <c r="B8958" s="6">
        <v>344</v>
      </c>
      <c r="C8958" s="7">
        <v>45796</v>
      </c>
      <c r="D8958" s="5">
        <v>7</v>
      </c>
    </row>
    <row r="8959" spans="1:4">
      <c r="A8959" s="4">
        <v>8958</v>
      </c>
      <c r="B8959" s="6">
        <v>146</v>
      </c>
      <c r="C8959" s="7">
        <v>45663</v>
      </c>
      <c r="D8959" s="5">
        <v>8</v>
      </c>
    </row>
    <row r="8960" spans="1:4">
      <c r="A8960" s="4">
        <v>8959</v>
      </c>
      <c r="B8960" s="6">
        <v>303</v>
      </c>
      <c r="C8960" s="7">
        <v>45798</v>
      </c>
      <c r="D8960" s="5">
        <v>9</v>
      </c>
    </row>
    <row r="8961" spans="1:4">
      <c r="A8961" s="4">
        <v>8960</v>
      </c>
      <c r="B8961" s="6">
        <v>24</v>
      </c>
      <c r="C8961" s="7">
        <v>45795</v>
      </c>
      <c r="D8961" s="5">
        <v>7</v>
      </c>
    </row>
    <row r="8962" spans="1:4">
      <c r="A8962" s="4">
        <v>8961</v>
      </c>
      <c r="B8962" s="6">
        <v>393</v>
      </c>
      <c r="C8962" s="7">
        <v>45729</v>
      </c>
      <c r="D8962" s="5">
        <v>12</v>
      </c>
    </row>
    <row r="8963" spans="1:4">
      <c r="A8963" s="4">
        <v>8962</v>
      </c>
      <c r="B8963" s="6">
        <v>44</v>
      </c>
      <c r="C8963" s="7">
        <v>45746</v>
      </c>
      <c r="D8963" s="5">
        <v>6</v>
      </c>
    </row>
    <row r="8964" spans="1:4">
      <c r="A8964" s="4">
        <v>8963</v>
      </c>
      <c r="B8964" s="6">
        <v>400</v>
      </c>
      <c r="C8964" s="7">
        <v>45693</v>
      </c>
      <c r="D8964" s="5">
        <v>12</v>
      </c>
    </row>
    <row r="8965" spans="1:4">
      <c r="A8965" s="4">
        <v>8964</v>
      </c>
      <c r="B8965" s="6">
        <v>336</v>
      </c>
      <c r="C8965" s="7">
        <v>45676</v>
      </c>
      <c r="D8965" s="5">
        <v>10</v>
      </c>
    </row>
    <row r="8966" spans="1:4">
      <c r="A8966" s="4">
        <v>8965</v>
      </c>
      <c r="B8966" s="6">
        <v>124</v>
      </c>
      <c r="C8966" s="7">
        <v>45826</v>
      </c>
      <c r="D8966" s="5">
        <v>11</v>
      </c>
    </row>
    <row r="8967" spans="1:4">
      <c r="A8967" s="4">
        <v>8966</v>
      </c>
      <c r="B8967" s="6">
        <v>210</v>
      </c>
      <c r="C8967" s="7">
        <v>45660</v>
      </c>
      <c r="D8967" s="5">
        <v>9</v>
      </c>
    </row>
    <row r="8968" spans="1:4">
      <c r="A8968" s="4">
        <v>8967</v>
      </c>
      <c r="B8968" s="6">
        <v>106</v>
      </c>
      <c r="C8968" s="7">
        <v>45668</v>
      </c>
      <c r="D8968" s="5">
        <v>4</v>
      </c>
    </row>
    <row r="8969" spans="1:4">
      <c r="A8969" s="4">
        <v>8968</v>
      </c>
      <c r="B8969" s="6">
        <v>128</v>
      </c>
      <c r="C8969" s="7">
        <v>45661</v>
      </c>
      <c r="D8969" s="5">
        <v>12</v>
      </c>
    </row>
    <row r="8970" spans="1:4">
      <c r="A8970" s="4">
        <v>8969</v>
      </c>
      <c r="B8970" s="6">
        <v>106</v>
      </c>
      <c r="C8970" s="7">
        <v>45828</v>
      </c>
      <c r="D8970" s="5">
        <v>8</v>
      </c>
    </row>
    <row r="8971" spans="1:4">
      <c r="A8971" s="4">
        <v>8970</v>
      </c>
      <c r="B8971" s="6">
        <v>18</v>
      </c>
      <c r="C8971" s="7">
        <v>45758</v>
      </c>
      <c r="D8971" s="5">
        <v>7</v>
      </c>
    </row>
    <row r="8972" spans="1:4">
      <c r="A8972" s="4">
        <v>8971</v>
      </c>
      <c r="B8972" s="6">
        <v>184</v>
      </c>
      <c r="C8972" s="7">
        <v>45785</v>
      </c>
      <c r="D8972" s="5">
        <v>11</v>
      </c>
    </row>
    <row r="8973" spans="1:4">
      <c r="A8973" s="4">
        <v>8972</v>
      </c>
      <c r="B8973" s="6">
        <v>400</v>
      </c>
      <c r="C8973" s="7">
        <v>45799</v>
      </c>
      <c r="D8973" s="5">
        <v>8</v>
      </c>
    </row>
    <row r="8974" spans="1:4">
      <c r="A8974" s="4">
        <v>8973</v>
      </c>
      <c r="B8974" s="6">
        <v>330</v>
      </c>
      <c r="C8974" s="7">
        <v>45776</v>
      </c>
      <c r="D8974" s="5">
        <v>6</v>
      </c>
    </row>
    <row r="8975" spans="1:4">
      <c r="A8975" s="4">
        <v>8974</v>
      </c>
      <c r="B8975" s="6">
        <v>297</v>
      </c>
      <c r="C8975" s="7">
        <v>45829</v>
      </c>
      <c r="D8975" s="5">
        <v>4</v>
      </c>
    </row>
    <row r="8976" spans="1:4">
      <c r="A8976" s="4">
        <v>8975</v>
      </c>
      <c r="B8976" s="6">
        <v>219</v>
      </c>
      <c r="C8976" s="7">
        <v>45824</v>
      </c>
      <c r="D8976" s="5">
        <v>5</v>
      </c>
    </row>
    <row r="8977" spans="1:4">
      <c r="A8977" s="4">
        <v>8976</v>
      </c>
      <c r="B8977" s="6">
        <v>260</v>
      </c>
      <c r="C8977" s="7">
        <v>45699</v>
      </c>
      <c r="D8977" s="5">
        <v>12</v>
      </c>
    </row>
    <row r="8978" spans="1:4">
      <c r="A8978" s="4">
        <v>8977</v>
      </c>
      <c r="B8978" s="6">
        <v>319</v>
      </c>
      <c r="C8978" s="7">
        <v>45710</v>
      </c>
      <c r="D8978" s="5">
        <v>8</v>
      </c>
    </row>
    <row r="8979" spans="1:4">
      <c r="A8979" s="4">
        <v>8978</v>
      </c>
      <c r="B8979" s="6">
        <v>280</v>
      </c>
      <c r="C8979" s="7">
        <v>45819</v>
      </c>
      <c r="D8979" s="5">
        <v>4</v>
      </c>
    </row>
    <row r="8980" spans="1:4">
      <c r="A8980" s="4">
        <v>8979</v>
      </c>
      <c r="B8980" s="6">
        <v>14</v>
      </c>
      <c r="C8980" s="7">
        <v>45706</v>
      </c>
      <c r="D8980" s="5">
        <v>11</v>
      </c>
    </row>
    <row r="8981" spans="1:4">
      <c r="A8981" s="4">
        <v>8980</v>
      </c>
      <c r="B8981" s="6">
        <v>139</v>
      </c>
      <c r="C8981" s="7">
        <v>45709</v>
      </c>
      <c r="D8981" s="5">
        <v>5</v>
      </c>
    </row>
    <row r="8982" spans="1:4">
      <c r="A8982" s="4">
        <v>8981</v>
      </c>
      <c r="B8982" s="6">
        <v>207</v>
      </c>
      <c r="C8982" s="7">
        <v>45785</v>
      </c>
      <c r="D8982" s="5">
        <v>10</v>
      </c>
    </row>
    <row r="8983" spans="1:4">
      <c r="A8983" s="4">
        <v>8982</v>
      </c>
      <c r="B8983" s="6">
        <v>71</v>
      </c>
      <c r="C8983" s="7">
        <v>45820</v>
      </c>
      <c r="D8983" s="5">
        <v>7</v>
      </c>
    </row>
    <row r="8984" spans="1:4">
      <c r="A8984" s="4">
        <v>8983</v>
      </c>
      <c r="B8984" s="6">
        <v>361</v>
      </c>
      <c r="C8984" s="7">
        <v>45744</v>
      </c>
      <c r="D8984" s="5">
        <v>7</v>
      </c>
    </row>
    <row r="8985" spans="1:4">
      <c r="A8985" s="4">
        <v>8984</v>
      </c>
      <c r="B8985" s="6">
        <v>394</v>
      </c>
      <c r="C8985" s="7">
        <v>45753</v>
      </c>
      <c r="D8985" s="5">
        <v>6</v>
      </c>
    </row>
    <row r="8986" spans="1:4">
      <c r="A8986" s="4">
        <v>8985</v>
      </c>
      <c r="B8986" s="6">
        <v>215</v>
      </c>
      <c r="C8986" s="7">
        <v>45821</v>
      </c>
      <c r="D8986" s="5">
        <v>6</v>
      </c>
    </row>
    <row r="8987" spans="1:4">
      <c r="A8987" s="4">
        <v>8986</v>
      </c>
      <c r="B8987" s="6">
        <v>89</v>
      </c>
      <c r="C8987" s="7">
        <v>45817</v>
      </c>
      <c r="D8987" s="5">
        <v>10</v>
      </c>
    </row>
    <row r="8988" spans="1:4">
      <c r="A8988" s="4">
        <v>8987</v>
      </c>
      <c r="B8988" s="6">
        <v>228</v>
      </c>
      <c r="C8988" s="7">
        <v>45755</v>
      </c>
      <c r="D8988" s="5">
        <v>7</v>
      </c>
    </row>
    <row r="8989" spans="1:4">
      <c r="A8989" s="4">
        <v>8988</v>
      </c>
      <c r="B8989" s="6">
        <v>197</v>
      </c>
      <c r="C8989" s="7">
        <v>45826</v>
      </c>
      <c r="D8989" s="5">
        <v>4</v>
      </c>
    </row>
    <row r="8990" spans="1:4">
      <c r="A8990" s="4">
        <v>8989</v>
      </c>
      <c r="B8990" s="6">
        <v>316</v>
      </c>
      <c r="C8990" s="7">
        <v>45719</v>
      </c>
      <c r="D8990" s="5">
        <v>5</v>
      </c>
    </row>
    <row r="8991" spans="1:4">
      <c r="A8991" s="4">
        <v>8990</v>
      </c>
      <c r="B8991" s="6">
        <v>375</v>
      </c>
      <c r="C8991" s="7">
        <v>45836</v>
      </c>
      <c r="D8991" s="5">
        <v>10</v>
      </c>
    </row>
    <row r="8992" spans="1:4">
      <c r="A8992" s="4">
        <v>8991</v>
      </c>
      <c r="B8992" s="6">
        <v>259</v>
      </c>
      <c r="C8992" s="7">
        <v>45668</v>
      </c>
      <c r="D8992" s="5">
        <v>8</v>
      </c>
    </row>
    <row r="8993" spans="1:4">
      <c r="A8993" s="4">
        <v>8992</v>
      </c>
      <c r="B8993" s="6">
        <v>258</v>
      </c>
      <c r="C8993" s="7">
        <v>45788</v>
      </c>
      <c r="D8993" s="5">
        <v>11</v>
      </c>
    </row>
    <row r="8994" spans="1:4">
      <c r="A8994" s="4">
        <v>8993</v>
      </c>
      <c r="B8994" s="6">
        <v>330</v>
      </c>
      <c r="C8994" s="7">
        <v>45664</v>
      </c>
      <c r="D8994" s="5">
        <v>7</v>
      </c>
    </row>
    <row r="8995" spans="1:4">
      <c r="A8995" s="4">
        <v>8994</v>
      </c>
      <c r="B8995" s="6">
        <v>189</v>
      </c>
      <c r="C8995" s="7">
        <v>45691</v>
      </c>
      <c r="D8995" s="5">
        <v>8</v>
      </c>
    </row>
    <row r="8996" spans="1:4">
      <c r="A8996" s="4">
        <v>8995</v>
      </c>
      <c r="B8996" s="6">
        <v>87</v>
      </c>
      <c r="C8996" s="7">
        <v>45763</v>
      </c>
      <c r="D8996" s="5">
        <v>9</v>
      </c>
    </row>
    <row r="8997" spans="1:4">
      <c r="A8997" s="4">
        <v>8996</v>
      </c>
      <c r="B8997" s="6">
        <v>63</v>
      </c>
      <c r="C8997" s="7">
        <v>45675</v>
      </c>
      <c r="D8997" s="5">
        <v>7</v>
      </c>
    </row>
    <row r="8998" spans="1:4">
      <c r="A8998" s="4">
        <v>8997</v>
      </c>
      <c r="B8998" s="6">
        <v>191</v>
      </c>
      <c r="C8998" s="7">
        <v>45683</v>
      </c>
      <c r="D8998" s="5">
        <v>12</v>
      </c>
    </row>
    <row r="8999" spans="1:4">
      <c r="A8999" s="4">
        <v>8998</v>
      </c>
      <c r="B8999" s="6">
        <v>349</v>
      </c>
      <c r="C8999" s="7">
        <v>45704</v>
      </c>
      <c r="D8999" s="5">
        <v>6</v>
      </c>
    </row>
    <row r="9000" spans="1:4">
      <c r="A9000" s="4">
        <v>8999</v>
      </c>
      <c r="B9000" s="6">
        <v>59</v>
      </c>
      <c r="C9000" s="7">
        <v>45776</v>
      </c>
      <c r="D9000" s="5">
        <v>12</v>
      </c>
    </row>
    <row r="9001" spans="1:4">
      <c r="A9001" s="4">
        <v>9000</v>
      </c>
      <c r="B9001" s="6">
        <v>384</v>
      </c>
      <c r="C9001" s="7">
        <v>45659</v>
      </c>
      <c r="D9001" s="5">
        <v>10</v>
      </c>
    </row>
    <row r="9002" spans="1:4">
      <c r="A9002" s="4">
        <v>9001</v>
      </c>
      <c r="B9002" s="6">
        <v>181</v>
      </c>
      <c r="C9002" s="7">
        <v>45727</v>
      </c>
      <c r="D9002" s="5">
        <v>11</v>
      </c>
    </row>
    <row r="9003" spans="1:4">
      <c r="A9003" s="4">
        <v>9002</v>
      </c>
      <c r="B9003" s="6">
        <v>62</v>
      </c>
      <c r="C9003" s="7">
        <v>45739</v>
      </c>
      <c r="D9003" s="5">
        <v>9</v>
      </c>
    </row>
    <row r="9004" spans="1:4">
      <c r="A9004" s="4">
        <v>9003</v>
      </c>
      <c r="B9004" s="6">
        <v>260</v>
      </c>
      <c r="C9004" s="7">
        <v>45658</v>
      </c>
      <c r="D9004" s="5">
        <v>4</v>
      </c>
    </row>
    <row r="9005" spans="1:4">
      <c r="A9005" s="4">
        <v>9004</v>
      </c>
      <c r="B9005" s="6">
        <v>111</v>
      </c>
      <c r="C9005" s="7">
        <v>45782</v>
      </c>
      <c r="D9005" s="5">
        <v>12</v>
      </c>
    </row>
    <row r="9006" spans="1:4">
      <c r="A9006" s="4">
        <v>9005</v>
      </c>
      <c r="B9006" s="6">
        <v>207</v>
      </c>
      <c r="C9006" s="7">
        <v>45775</v>
      </c>
      <c r="D9006" s="5">
        <v>8</v>
      </c>
    </row>
    <row r="9007" spans="1:4">
      <c r="A9007" s="4">
        <v>9006</v>
      </c>
      <c r="B9007" s="6">
        <v>129</v>
      </c>
      <c r="C9007" s="7">
        <v>45788</v>
      </c>
      <c r="D9007" s="5">
        <v>7</v>
      </c>
    </row>
    <row r="9008" spans="1:4">
      <c r="A9008" s="4">
        <v>9007</v>
      </c>
      <c r="B9008" s="6">
        <v>62</v>
      </c>
      <c r="C9008" s="7">
        <v>45673</v>
      </c>
      <c r="D9008" s="5">
        <v>11</v>
      </c>
    </row>
    <row r="9009" spans="1:4">
      <c r="A9009" s="4">
        <v>9008</v>
      </c>
      <c r="B9009" s="6">
        <v>334</v>
      </c>
      <c r="C9009" s="7">
        <v>45715</v>
      </c>
      <c r="D9009" s="5">
        <v>8</v>
      </c>
    </row>
    <row r="9010" spans="1:4">
      <c r="A9010" s="4">
        <v>9009</v>
      </c>
      <c r="B9010" s="6">
        <v>285</v>
      </c>
      <c r="C9010" s="7">
        <v>45835</v>
      </c>
      <c r="D9010" s="5">
        <v>6</v>
      </c>
    </row>
    <row r="9011" spans="1:4">
      <c r="A9011" s="4">
        <v>9010</v>
      </c>
      <c r="B9011" s="6">
        <v>84</v>
      </c>
      <c r="C9011" s="7">
        <v>45770</v>
      </c>
      <c r="D9011" s="5">
        <v>4</v>
      </c>
    </row>
    <row r="9012" spans="1:4">
      <c r="A9012" s="4">
        <v>9011</v>
      </c>
      <c r="B9012" s="6">
        <v>372</v>
      </c>
      <c r="C9012" s="7">
        <v>45741</v>
      </c>
      <c r="D9012" s="5">
        <v>5</v>
      </c>
    </row>
    <row r="9013" spans="1:4">
      <c r="A9013" s="4">
        <v>9012</v>
      </c>
      <c r="B9013" s="6">
        <v>334</v>
      </c>
      <c r="C9013" s="7">
        <v>45813</v>
      </c>
      <c r="D9013" s="5">
        <v>12</v>
      </c>
    </row>
    <row r="9014" spans="1:4">
      <c r="A9014" s="4">
        <v>9013</v>
      </c>
      <c r="B9014" s="6">
        <v>384</v>
      </c>
      <c r="C9014" s="7">
        <v>45796</v>
      </c>
      <c r="D9014" s="5">
        <v>8</v>
      </c>
    </row>
    <row r="9015" spans="1:4">
      <c r="A9015" s="4">
        <v>9014</v>
      </c>
      <c r="B9015" s="6">
        <v>155</v>
      </c>
      <c r="C9015" s="7">
        <v>45718</v>
      </c>
      <c r="D9015" s="5">
        <v>4</v>
      </c>
    </row>
    <row r="9016" spans="1:4">
      <c r="A9016" s="4">
        <v>9015</v>
      </c>
      <c r="B9016" s="6">
        <v>240</v>
      </c>
      <c r="C9016" s="7">
        <v>45722</v>
      </c>
      <c r="D9016" s="5">
        <v>11</v>
      </c>
    </row>
    <row r="9017" spans="1:4">
      <c r="A9017" s="4">
        <v>9016</v>
      </c>
      <c r="B9017" s="6">
        <v>26</v>
      </c>
      <c r="C9017" s="7">
        <v>45799</v>
      </c>
      <c r="D9017" s="5">
        <v>5</v>
      </c>
    </row>
    <row r="9018" spans="1:4">
      <c r="A9018" s="4">
        <v>9017</v>
      </c>
      <c r="B9018" s="6">
        <v>222</v>
      </c>
      <c r="C9018" s="7">
        <v>45747</v>
      </c>
      <c r="D9018" s="5">
        <v>10</v>
      </c>
    </row>
    <row r="9019" spans="1:4">
      <c r="A9019" s="4">
        <v>9018</v>
      </c>
      <c r="B9019" s="6">
        <v>153</v>
      </c>
      <c r="C9019" s="7">
        <v>45776</v>
      </c>
      <c r="D9019" s="5">
        <v>7</v>
      </c>
    </row>
    <row r="9020" spans="1:4">
      <c r="A9020" s="4">
        <v>9019</v>
      </c>
      <c r="B9020" s="6">
        <v>141</v>
      </c>
      <c r="C9020" s="7">
        <v>45827</v>
      </c>
      <c r="D9020" s="5">
        <v>7</v>
      </c>
    </row>
    <row r="9021" spans="1:4">
      <c r="A9021" s="4">
        <v>9020</v>
      </c>
      <c r="B9021" s="6">
        <v>26</v>
      </c>
      <c r="C9021" s="7">
        <v>45824</v>
      </c>
      <c r="D9021" s="5">
        <v>6</v>
      </c>
    </row>
    <row r="9022" spans="1:4">
      <c r="A9022" s="4">
        <v>9021</v>
      </c>
      <c r="B9022" s="6">
        <v>232</v>
      </c>
      <c r="C9022" s="7">
        <v>45756</v>
      </c>
      <c r="D9022" s="5">
        <v>6</v>
      </c>
    </row>
    <row r="9023" spans="1:4">
      <c r="A9023" s="4">
        <v>9022</v>
      </c>
      <c r="B9023" s="6">
        <v>43</v>
      </c>
      <c r="C9023" s="7">
        <v>45789</v>
      </c>
      <c r="D9023" s="5">
        <v>10</v>
      </c>
    </row>
    <row r="9024" spans="1:4">
      <c r="A9024" s="4">
        <v>9023</v>
      </c>
      <c r="B9024" s="6">
        <v>85</v>
      </c>
      <c r="C9024" s="7">
        <v>45716</v>
      </c>
      <c r="D9024" s="5">
        <v>7</v>
      </c>
    </row>
    <row r="9025" spans="1:4">
      <c r="A9025" s="4">
        <v>9024</v>
      </c>
      <c r="B9025" s="6">
        <v>252</v>
      </c>
      <c r="C9025" s="7">
        <v>45782</v>
      </c>
      <c r="D9025" s="5">
        <v>4</v>
      </c>
    </row>
    <row r="9026" spans="1:4">
      <c r="A9026" s="4">
        <v>9025</v>
      </c>
      <c r="B9026" s="6">
        <v>8</v>
      </c>
      <c r="C9026" s="7">
        <v>45744</v>
      </c>
      <c r="D9026" s="5">
        <v>5</v>
      </c>
    </row>
    <row r="9027" spans="1:4">
      <c r="A9027" s="4">
        <v>9026</v>
      </c>
      <c r="B9027" s="6">
        <v>223</v>
      </c>
      <c r="C9027" s="7">
        <v>45809</v>
      </c>
      <c r="D9027" s="5">
        <v>10</v>
      </c>
    </row>
    <row r="9028" spans="1:4">
      <c r="A9028" s="4">
        <v>9027</v>
      </c>
      <c r="B9028" s="6">
        <v>252</v>
      </c>
      <c r="C9028" s="7">
        <v>45697</v>
      </c>
      <c r="D9028" s="5">
        <v>8</v>
      </c>
    </row>
    <row r="9029" spans="1:4">
      <c r="A9029" s="4">
        <v>9028</v>
      </c>
      <c r="B9029" s="6">
        <v>96</v>
      </c>
      <c r="C9029" s="7">
        <v>45745</v>
      </c>
      <c r="D9029" s="5">
        <v>11</v>
      </c>
    </row>
    <row r="9030" spans="1:4">
      <c r="A9030" s="4">
        <v>9029</v>
      </c>
      <c r="B9030" s="6">
        <v>190</v>
      </c>
      <c r="C9030" s="7">
        <v>45836</v>
      </c>
      <c r="D9030" s="5">
        <v>7</v>
      </c>
    </row>
    <row r="9031" spans="1:4">
      <c r="A9031" s="4">
        <v>9030</v>
      </c>
      <c r="B9031" s="6">
        <v>271</v>
      </c>
      <c r="C9031" s="7">
        <v>45762</v>
      </c>
      <c r="D9031" s="5">
        <v>8</v>
      </c>
    </row>
    <row r="9032" spans="1:4">
      <c r="A9032" s="4">
        <v>9031</v>
      </c>
      <c r="B9032" s="6">
        <v>118</v>
      </c>
      <c r="C9032" s="7">
        <v>45709</v>
      </c>
      <c r="D9032" s="5">
        <v>9</v>
      </c>
    </row>
    <row r="9033" spans="1:4">
      <c r="A9033" s="4">
        <v>9032</v>
      </c>
      <c r="B9033" s="6">
        <v>202</v>
      </c>
      <c r="C9033" s="7">
        <v>45695</v>
      </c>
      <c r="D9033" s="5">
        <v>7</v>
      </c>
    </row>
    <row r="9034" spans="1:4">
      <c r="A9034" s="4">
        <v>9033</v>
      </c>
      <c r="B9034" s="6">
        <v>308</v>
      </c>
      <c r="C9034" s="7">
        <v>45836</v>
      </c>
      <c r="D9034" s="5">
        <v>12</v>
      </c>
    </row>
    <row r="9035" spans="1:4">
      <c r="A9035" s="4">
        <v>9034</v>
      </c>
      <c r="B9035" s="6">
        <v>3</v>
      </c>
      <c r="C9035" s="7">
        <v>45792</v>
      </c>
      <c r="D9035" s="5">
        <v>6</v>
      </c>
    </row>
    <row r="9036" spans="1:4">
      <c r="A9036" s="4">
        <v>9035</v>
      </c>
      <c r="B9036" s="6">
        <v>88</v>
      </c>
      <c r="C9036" s="7">
        <v>45836</v>
      </c>
      <c r="D9036" s="5">
        <v>12</v>
      </c>
    </row>
    <row r="9037" spans="1:4">
      <c r="A9037" s="4">
        <v>9036</v>
      </c>
      <c r="B9037" s="6">
        <v>253</v>
      </c>
      <c r="C9037" s="7">
        <v>45714</v>
      </c>
      <c r="D9037" s="5">
        <v>10</v>
      </c>
    </row>
    <row r="9038" spans="1:4">
      <c r="A9038" s="4">
        <v>9037</v>
      </c>
      <c r="B9038" s="6">
        <v>289</v>
      </c>
      <c r="C9038" s="7">
        <v>45733</v>
      </c>
      <c r="D9038" s="5">
        <v>11</v>
      </c>
    </row>
    <row r="9039" spans="1:4">
      <c r="A9039" s="4">
        <v>9038</v>
      </c>
      <c r="B9039" s="6">
        <v>230</v>
      </c>
      <c r="C9039" s="7">
        <v>45773</v>
      </c>
      <c r="D9039" s="5">
        <v>9</v>
      </c>
    </row>
    <row r="9040" spans="1:4">
      <c r="A9040" s="4">
        <v>9039</v>
      </c>
      <c r="B9040" s="6">
        <v>143</v>
      </c>
      <c r="C9040" s="7">
        <v>45794</v>
      </c>
      <c r="D9040" s="5">
        <v>4</v>
      </c>
    </row>
    <row r="9041" spans="1:4">
      <c r="A9041" s="4">
        <v>9040</v>
      </c>
      <c r="B9041" s="6">
        <v>200</v>
      </c>
      <c r="C9041" s="7">
        <v>45716</v>
      </c>
      <c r="D9041" s="5">
        <v>12</v>
      </c>
    </row>
    <row r="9042" spans="1:4">
      <c r="A9042" s="4">
        <v>9041</v>
      </c>
      <c r="B9042" s="6">
        <v>247</v>
      </c>
      <c r="C9042" s="7">
        <v>45810</v>
      </c>
      <c r="D9042" s="5">
        <v>8</v>
      </c>
    </row>
    <row r="9043" spans="1:4">
      <c r="A9043" s="4">
        <v>9042</v>
      </c>
      <c r="B9043" s="6">
        <v>82</v>
      </c>
      <c r="C9043" s="7">
        <v>45798</v>
      </c>
      <c r="D9043" s="5">
        <v>7</v>
      </c>
    </row>
    <row r="9044" spans="1:4">
      <c r="A9044" s="4">
        <v>9043</v>
      </c>
      <c r="B9044" s="6">
        <v>345</v>
      </c>
      <c r="C9044" s="7">
        <v>45659</v>
      </c>
      <c r="D9044" s="5">
        <v>11</v>
      </c>
    </row>
    <row r="9045" spans="1:4">
      <c r="A9045" s="4">
        <v>9044</v>
      </c>
      <c r="B9045" s="6">
        <v>381</v>
      </c>
      <c r="C9045" s="7">
        <v>45800</v>
      </c>
      <c r="D9045" s="5">
        <v>8</v>
      </c>
    </row>
    <row r="9046" spans="1:4">
      <c r="A9046" s="4">
        <v>9045</v>
      </c>
      <c r="B9046" s="6">
        <v>46</v>
      </c>
      <c r="C9046" s="7">
        <v>45758</v>
      </c>
      <c r="D9046" s="5">
        <v>6</v>
      </c>
    </row>
    <row r="9047" spans="1:4">
      <c r="A9047" s="4">
        <v>9046</v>
      </c>
      <c r="B9047" s="6">
        <v>135</v>
      </c>
      <c r="C9047" s="7">
        <v>45811</v>
      </c>
      <c r="D9047" s="5">
        <v>4</v>
      </c>
    </row>
    <row r="9048" spans="1:4">
      <c r="A9048" s="4">
        <v>9047</v>
      </c>
      <c r="B9048" s="6">
        <v>16</v>
      </c>
      <c r="C9048" s="7">
        <v>45820</v>
      </c>
      <c r="D9048" s="5">
        <v>5</v>
      </c>
    </row>
    <row r="9049" spans="1:4">
      <c r="A9049" s="4">
        <v>9048</v>
      </c>
      <c r="B9049" s="6">
        <v>399</v>
      </c>
      <c r="C9049" s="7">
        <v>45754</v>
      </c>
      <c r="D9049" s="5">
        <v>12</v>
      </c>
    </row>
    <row r="9050" spans="1:4">
      <c r="A9050" s="4">
        <v>9049</v>
      </c>
      <c r="B9050" s="6">
        <v>119</v>
      </c>
      <c r="C9050" s="7">
        <v>45738</v>
      </c>
      <c r="D9050" s="5">
        <v>8</v>
      </c>
    </row>
    <row r="9051" spans="1:4">
      <c r="A9051" s="4">
        <v>9050</v>
      </c>
      <c r="B9051" s="6">
        <v>227</v>
      </c>
      <c r="C9051" s="7">
        <v>45669</v>
      </c>
      <c r="D9051" s="5">
        <v>4</v>
      </c>
    </row>
    <row r="9052" spans="1:4">
      <c r="A9052" s="4">
        <v>9051</v>
      </c>
      <c r="B9052" s="6">
        <v>121</v>
      </c>
      <c r="C9052" s="7">
        <v>45701</v>
      </c>
      <c r="D9052" s="5">
        <v>11</v>
      </c>
    </row>
    <row r="9053" spans="1:4">
      <c r="A9053" s="4">
        <v>9052</v>
      </c>
      <c r="B9053" s="6">
        <v>250</v>
      </c>
      <c r="C9053" s="7">
        <v>45771</v>
      </c>
      <c r="D9053" s="5">
        <v>5</v>
      </c>
    </row>
    <row r="9054" spans="1:4">
      <c r="A9054" s="4">
        <v>9053</v>
      </c>
      <c r="B9054" s="6">
        <v>86</v>
      </c>
      <c r="C9054" s="7">
        <v>45693</v>
      </c>
      <c r="D9054" s="5">
        <v>10</v>
      </c>
    </row>
    <row r="9055" spans="1:4">
      <c r="A9055" s="4">
        <v>9054</v>
      </c>
      <c r="B9055" s="6">
        <v>336</v>
      </c>
      <c r="C9055" s="7">
        <v>45683</v>
      </c>
      <c r="D9055" s="5">
        <v>7</v>
      </c>
    </row>
    <row r="9056" spans="1:4">
      <c r="A9056" s="4">
        <v>9055</v>
      </c>
      <c r="B9056" s="6">
        <v>172</v>
      </c>
      <c r="C9056" s="7">
        <v>45675</v>
      </c>
      <c r="D9056" s="5">
        <v>7</v>
      </c>
    </row>
    <row r="9057" spans="1:4">
      <c r="A9057" s="4">
        <v>9056</v>
      </c>
      <c r="B9057" s="6">
        <v>302</v>
      </c>
      <c r="C9057" s="7">
        <v>45728</v>
      </c>
      <c r="D9057" s="5">
        <v>6</v>
      </c>
    </row>
    <row r="9058" spans="1:4">
      <c r="A9058" s="4">
        <v>9057</v>
      </c>
      <c r="B9058" s="6">
        <v>43</v>
      </c>
      <c r="C9058" s="7">
        <v>45818</v>
      </c>
      <c r="D9058" s="5">
        <v>6</v>
      </c>
    </row>
    <row r="9059" spans="1:4">
      <c r="A9059" s="4">
        <v>9058</v>
      </c>
      <c r="B9059" s="6">
        <v>127</v>
      </c>
      <c r="C9059" s="7">
        <v>45798</v>
      </c>
      <c r="D9059" s="5">
        <v>10</v>
      </c>
    </row>
    <row r="9060" spans="1:4">
      <c r="A9060" s="4">
        <v>9059</v>
      </c>
      <c r="B9060" s="6">
        <v>293</v>
      </c>
      <c r="C9060" s="7">
        <v>45749</v>
      </c>
      <c r="D9060" s="5">
        <v>7</v>
      </c>
    </row>
    <row r="9061" spans="1:4">
      <c r="A9061" s="4">
        <v>9060</v>
      </c>
      <c r="B9061" s="6">
        <v>295</v>
      </c>
      <c r="C9061" s="7">
        <v>45695</v>
      </c>
      <c r="D9061" s="5">
        <v>4</v>
      </c>
    </row>
    <row r="9062" spans="1:4">
      <c r="A9062" s="4">
        <v>9061</v>
      </c>
      <c r="B9062" s="6">
        <v>135</v>
      </c>
      <c r="C9062" s="7">
        <v>45764</v>
      </c>
      <c r="D9062" s="5">
        <v>5</v>
      </c>
    </row>
    <row r="9063" spans="1:4">
      <c r="A9063" s="4">
        <v>9062</v>
      </c>
      <c r="B9063" s="6">
        <v>27</v>
      </c>
      <c r="C9063" s="7">
        <v>45674</v>
      </c>
      <c r="D9063" s="5">
        <v>10</v>
      </c>
    </row>
    <row r="9064" spans="1:4">
      <c r="A9064" s="4">
        <v>9063</v>
      </c>
      <c r="B9064" s="6">
        <v>333</v>
      </c>
      <c r="C9064" s="7">
        <v>45686</v>
      </c>
      <c r="D9064" s="5">
        <v>8</v>
      </c>
    </row>
    <row r="9065" spans="1:4">
      <c r="A9065" s="4">
        <v>9064</v>
      </c>
      <c r="B9065" s="6">
        <v>166</v>
      </c>
      <c r="C9065" s="7">
        <v>45719</v>
      </c>
      <c r="D9065" s="5">
        <v>11</v>
      </c>
    </row>
    <row r="9066" spans="1:4">
      <c r="A9066" s="4">
        <v>9065</v>
      </c>
      <c r="B9066" s="6">
        <v>400</v>
      </c>
      <c r="C9066" s="7">
        <v>45725</v>
      </c>
      <c r="D9066" s="5">
        <v>7</v>
      </c>
    </row>
    <row r="9067" spans="1:4">
      <c r="A9067" s="4">
        <v>9066</v>
      </c>
      <c r="B9067" s="6">
        <v>180</v>
      </c>
      <c r="C9067" s="7">
        <v>45766</v>
      </c>
      <c r="D9067" s="5">
        <v>8</v>
      </c>
    </row>
    <row r="9068" spans="1:4">
      <c r="A9068" s="4">
        <v>9067</v>
      </c>
      <c r="B9068" s="6">
        <v>220</v>
      </c>
      <c r="C9068" s="7">
        <v>45812</v>
      </c>
      <c r="D9068" s="5">
        <v>9</v>
      </c>
    </row>
    <row r="9069" spans="1:4">
      <c r="A9069" s="4">
        <v>9068</v>
      </c>
      <c r="B9069" s="6">
        <v>346</v>
      </c>
      <c r="C9069" s="7">
        <v>45737</v>
      </c>
      <c r="D9069" s="5">
        <v>7</v>
      </c>
    </row>
    <row r="9070" spans="1:4">
      <c r="A9070" s="4">
        <v>9069</v>
      </c>
      <c r="B9070" s="6">
        <v>120</v>
      </c>
      <c r="C9070" s="7">
        <v>45775</v>
      </c>
      <c r="D9070" s="5">
        <v>12</v>
      </c>
    </row>
    <row r="9071" spans="1:4">
      <c r="A9071" s="4">
        <v>9070</v>
      </c>
      <c r="B9071" s="6">
        <v>291</v>
      </c>
      <c r="C9071" s="7">
        <v>45777</v>
      </c>
      <c r="D9071" s="5">
        <v>6</v>
      </c>
    </row>
    <row r="9072" spans="1:4">
      <c r="A9072" s="4">
        <v>9071</v>
      </c>
      <c r="B9072" s="6">
        <v>388</v>
      </c>
      <c r="C9072" s="7">
        <v>45764</v>
      </c>
      <c r="D9072" s="5">
        <v>12</v>
      </c>
    </row>
    <row r="9073" spans="1:4">
      <c r="A9073" s="4">
        <v>9072</v>
      </c>
      <c r="B9073" s="6">
        <v>346</v>
      </c>
      <c r="C9073" s="7">
        <v>45687</v>
      </c>
      <c r="D9073" s="5">
        <v>10</v>
      </c>
    </row>
    <row r="9074" spans="1:4">
      <c r="A9074" s="4">
        <v>9073</v>
      </c>
      <c r="B9074" s="6">
        <v>111</v>
      </c>
      <c r="C9074" s="7">
        <v>45730</v>
      </c>
      <c r="D9074" s="5">
        <v>11</v>
      </c>
    </row>
    <row r="9075" spans="1:4">
      <c r="A9075" s="4">
        <v>9074</v>
      </c>
      <c r="B9075" s="6">
        <v>259</v>
      </c>
      <c r="C9075" s="7">
        <v>45662</v>
      </c>
      <c r="D9075" s="5">
        <v>9</v>
      </c>
    </row>
    <row r="9076" spans="1:4">
      <c r="A9076" s="4">
        <v>9075</v>
      </c>
      <c r="B9076" s="6">
        <v>355</v>
      </c>
      <c r="C9076" s="7">
        <v>45708</v>
      </c>
      <c r="D9076" s="5">
        <v>4</v>
      </c>
    </row>
    <row r="9077" spans="1:4">
      <c r="A9077" s="4">
        <v>9076</v>
      </c>
      <c r="B9077" s="6">
        <v>58</v>
      </c>
      <c r="C9077" s="7">
        <v>45729</v>
      </c>
      <c r="D9077" s="5">
        <v>12</v>
      </c>
    </row>
    <row r="9078" spans="1:4">
      <c r="A9078" s="4">
        <v>9077</v>
      </c>
      <c r="B9078" s="6">
        <v>64</v>
      </c>
      <c r="C9078" s="7">
        <v>45730</v>
      </c>
      <c r="D9078" s="5">
        <v>8</v>
      </c>
    </row>
    <row r="9079" spans="1:4">
      <c r="A9079" s="4">
        <v>9078</v>
      </c>
      <c r="B9079" s="6">
        <v>128</v>
      </c>
      <c r="C9079" s="7">
        <v>45830</v>
      </c>
      <c r="D9079" s="5">
        <v>7</v>
      </c>
    </row>
    <row r="9080" spans="1:4">
      <c r="A9080" s="4">
        <v>9079</v>
      </c>
      <c r="B9080" s="6">
        <v>112</v>
      </c>
      <c r="C9080" s="7">
        <v>45691</v>
      </c>
      <c r="D9080" s="5">
        <v>11</v>
      </c>
    </row>
    <row r="9081" spans="1:4">
      <c r="A9081" s="4">
        <v>9080</v>
      </c>
      <c r="B9081" s="6">
        <v>262</v>
      </c>
      <c r="C9081" s="7">
        <v>45790</v>
      </c>
      <c r="D9081" s="5">
        <v>8</v>
      </c>
    </row>
    <row r="9082" spans="1:4">
      <c r="A9082" s="4">
        <v>9081</v>
      </c>
      <c r="B9082" s="6">
        <v>293</v>
      </c>
      <c r="C9082" s="7">
        <v>45708</v>
      </c>
      <c r="D9082" s="5">
        <v>6</v>
      </c>
    </row>
    <row r="9083" spans="1:4">
      <c r="A9083" s="4">
        <v>9082</v>
      </c>
      <c r="B9083" s="6">
        <v>367</v>
      </c>
      <c r="C9083" s="7">
        <v>45764</v>
      </c>
      <c r="D9083" s="5">
        <v>4</v>
      </c>
    </row>
    <row r="9084" spans="1:4">
      <c r="A9084" s="4">
        <v>9083</v>
      </c>
      <c r="B9084" s="6">
        <v>227</v>
      </c>
      <c r="C9084" s="7">
        <v>45777</v>
      </c>
      <c r="D9084" s="5">
        <v>5</v>
      </c>
    </row>
    <row r="9085" spans="1:4">
      <c r="A9085" s="4">
        <v>9084</v>
      </c>
      <c r="B9085" s="6">
        <v>69</v>
      </c>
      <c r="C9085" s="7">
        <v>45670</v>
      </c>
      <c r="D9085" s="5">
        <v>12</v>
      </c>
    </row>
    <row r="9086" spans="1:4">
      <c r="A9086" s="4">
        <v>9085</v>
      </c>
      <c r="B9086" s="6">
        <v>207</v>
      </c>
      <c r="C9086" s="7">
        <v>45817</v>
      </c>
      <c r="D9086" s="5">
        <v>8</v>
      </c>
    </row>
    <row r="9087" spans="1:4">
      <c r="A9087" s="4">
        <v>9086</v>
      </c>
      <c r="B9087" s="6">
        <v>264</v>
      </c>
      <c r="C9087" s="7">
        <v>45747</v>
      </c>
      <c r="D9087" s="5">
        <v>4</v>
      </c>
    </row>
    <row r="9088" spans="1:4">
      <c r="A9088" s="4">
        <v>9087</v>
      </c>
      <c r="B9088" s="6">
        <v>381</v>
      </c>
      <c r="C9088" s="7">
        <v>45702</v>
      </c>
      <c r="D9088" s="5">
        <v>11</v>
      </c>
    </row>
    <row r="9089" spans="1:4">
      <c r="A9089" s="4">
        <v>9088</v>
      </c>
      <c r="B9089" s="6">
        <v>266</v>
      </c>
      <c r="C9089" s="7">
        <v>45819</v>
      </c>
      <c r="D9089" s="5">
        <v>5</v>
      </c>
    </row>
    <row r="9090" spans="1:4">
      <c r="A9090" s="4">
        <v>9089</v>
      </c>
      <c r="B9090" s="6">
        <v>399</v>
      </c>
      <c r="C9090" s="7">
        <v>45762</v>
      </c>
      <c r="D9090" s="5">
        <v>10</v>
      </c>
    </row>
    <row r="9091" spans="1:4">
      <c r="A9091" s="4">
        <v>9090</v>
      </c>
      <c r="B9091" s="6">
        <v>45</v>
      </c>
      <c r="C9091" s="7">
        <v>45833</v>
      </c>
      <c r="D9091" s="5">
        <v>7</v>
      </c>
    </row>
    <row r="9092" spans="1:4">
      <c r="A9092" s="4">
        <v>9091</v>
      </c>
      <c r="B9092" s="6">
        <v>325</v>
      </c>
      <c r="C9092" s="7">
        <v>45741</v>
      </c>
      <c r="D9092" s="5">
        <v>7</v>
      </c>
    </row>
    <row r="9093" spans="1:4">
      <c r="A9093" s="4">
        <v>9092</v>
      </c>
      <c r="B9093" s="6">
        <v>400</v>
      </c>
      <c r="C9093" s="7">
        <v>45824</v>
      </c>
      <c r="D9093" s="5">
        <v>6</v>
      </c>
    </row>
    <row r="9094" spans="1:4">
      <c r="A9094" s="4">
        <v>9093</v>
      </c>
      <c r="B9094" s="6">
        <v>185</v>
      </c>
      <c r="C9094" s="7">
        <v>45661</v>
      </c>
      <c r="D9094" s="5">
        <v>6</v>
      </c>
    </row>
    <row r="9095" spans="1:4">
      <c r="A9095" s="4">
        <v>9094</v>
      </c>
      <c r="B9095" s="6">
        <v>308</v>
      </c>
      <c r="C9095" s="7">
        <v>45699</v>
      </c>
      <c r="D9095" s="5">
        <v>10</v>
      </c>
    </row>
    <row r="9096" spans="1:4">
      <c r="A9096" s="4">
        <v>9095</v>
      </c>
      <c r="B9096" s="6">
        <v>132</v>
      </c>
      <c r="C9096" s="7">
        <v>45675</v>
      </c>
      <c r="D9096" s="5">
        <v>7</v>
      </c>
    </row>
    <row r="9097" spans="1:4">
      <c r="A9097" s="4">
        <v>9096</v>
      </c>
      <c r="B9097" s="6">
        <v>35</v>
      </c>
      <c r="C9097" s="7">
        <v>45816</v>
      </c>
      <c r="D9097" s="5">
        <v>4</v>
      </c>
    </row>
    <row r="9098" spans="1:4">
      <c r="A9098" s="4">
        <v>9097</v>
      </c>
      <c r="B9098" s="6">
        <v>367</v>
      </c>
      <c r="C9098" s="7">
        <v>45682</v>
      </c>
      <c r="D9098" s="5">
        <v>5</v>
      </c>
    </row>
    <row r="9099" spans="1:4">
      <c r="A9099" s="4">
        <v>9098</v>
      </c>
      <c r="B9099" s="6">
        <v>191</v>
      </c>
      <c r="C9099" s="7">
        <v>45838</v>
      </c>
      <c r="D9099" s="5">
        <v>10</v>
      </c>
    </row>
    <row r="9100" spans="1:4">
      <c r="A9100" s="4">
        <v>9099</v>
      </c>
      <c r="B9100" s="6">
        <v>54</v>
      </c>
      <c r="C9100" s="7">
        <v>45758</v>
      </c>
      <c r="D9100" s="5">
        <v>8</v>
      </c>
    </row>
    <row r="9101" spans="1:4">
      <c r="A9101" s="4">
        <v>9100</v>
      </c>
      <c r="B9101" s="6">
        <v>71</v>
      </c>
      <c r="C9101" s="7">
        <v>45806</v>
      </c>
      <c r="D9101" s="5">
        <v>11</v>
      </c>
    </row>
    <row r="9102" spans="1:4">
      <c r="A9102" s="4">
        <v>9101</v>
      </c>
      <c r="B9102" s="6">
        <v>17</v>
      </c>
      <c r="C9102" s="7">
        <v>45678</v>
      </c>
      <c r="D9102" s="5">
        <v>7</v>
      </c>
    </row>
    <row r="9103" spans="1:4">
      <c r="A9103" s="4">
        <v>9102</v>
      </c>
      <c r="B9103" s="6">
        <v>55</v>
      </c>
      <c r="C9103" s="7">
        <v>45763</v>
      </c>
      <c r="D9103" s="5">
        <v>8</v>
      </c>
    </row>
    <row r="9104" spans="1:4">
      <c r="A9104" s="4">
        <v>9103</v>
      </c>
      <c r="B9104" s="6">
        <v>233</v>
      </c>
      <c r="C9104" s="7">
        <v>45767</v>
      </c>
      <c r="D9104" s="5">
        <v>9</v>
      </c>
    </row>
    <row r="9105" spans="1:4">
      <c r="A9105" s="4">
        <v>9104</v>
      </c>
      <c r="B9105" s="6">
        <v>23</v>
      </c>
      <c r="C9105" s="7">
        <v>45751</v>
      </c>
      <c r="D9105" s="5">
        <v>7</v>
      </c>
    </row>
    <row r="9106" spans="1:4">
      <c r="A9106" s="4">
        <v>9105</v>
      </c>
      <c r="B9106" s="6">
        <v>290</v>
      </c>
      <c r="C9106" s="7">
        <v>45836</v>
      </c>
      <c r="D9106" s="5">
        <v>12</v>
      </c>
    </row>
    <row r="9107" spans="1:4">
      <c r="A9107" s="4">
        <v>9106</v>
      </c>
      <c r="B9107" s="6">
        <v>319</v>
      </c>
      <c r="C9107" s="7">
        <v>45730</v>
      </c>
      <c r="D9107" s="5">
        <v>6</v>
      </c>
    </row>
    <row r="9108" spans="1:4">
      <c r="A9108" s="4">
        <v>9107</v>
      </c>
      <c r="B9108" s="6">
        <v>240</v>
      </c>
      <c r="C9108" s="7">
        <v>45709</v>
      </c>
      <c r="D9108" s="5">
        <v>12</v>
      </c>
    </row>
    <row r="9109" spans="1:4">
      <c r="A9109" s="4">
        <v>9108</v>
      </c>
      <c r="B9109" s="6">
        <v>206</v>
      </c>
      <c r="C9109" s="7">
        <v>45761</v>
      </c>
      <c r="D9109" s="5">
        <v>10</v>
      </c>
    </row>
    <row r="9110" spans="1:4">
      <c r="A9110" s="4">
        <v>9109</v>
      </c>
      <c r="B9110" s="6">
        <v>219</v>
      </c>
      <c r="C9110" s="7">
        <v>45807</v>
      </c>
      <c r="D9110" s="5">
        <v>11</v>
      </c>
    </row>
    <row r="9111" spans="1:4">
      <c r="A9111" s="4">
        <v>9110</v>
      </c>
      <c r="B9111" s="6">
        <v>215</v>
      </c>
      <c r="C9111" s="7">
        <v>45816</v>
      </c>
      <c r="D9111" s="5">
        <v>9</v>
      </c>
    </row>
    <row r="9112" spans="1:4">
      <c r="A9112" s="4">
        <v>9111</v>
      </c>
      <c r="B9112" s="6">
        <v>101</v>
      </c>
      <c r="C9112" s="7">
        <v>45661</v>
      </c>
      <c r="D9112" s="5">
        <v>4</v>
      </c>
    </row>
    <row r="9113" spans="1:4">
      <c r="A9113" s="4">
        <v>9112</v>
      </c>
      <c r="B9113" s="6">
        <v>84</v>
      </c>
      <c r="C9113" s="7">
        <v>45837</v>
      </c>
      <c r="D9113" s="5">
        <v>12</v>
      </c>
    </row>
    <row r="9114" spans="1:4">
      <c r="A9114" s="4">
        <v>9113</v>
      </c>
      <c r="B9114" s="6">
        <v>367</v>
      </c>
      <c r="C9114" s="7">
        <v>45809</v>
      </c>
      <c r="D9114" s="5">
        <v>8</v>
      </c>
    </row>
    <row r="9115" spans="1:4">
      <c r="A9115" s="4">
        <v>9114</v>
      </c>
      <c r="B9115" s="6">
        <v>20</v>
      </c>
      <c r="C9115" s="7">
        <v>45734</v>
      </c>
      <c r="D9115" s="5">
        <v>7</v>
      </c>
    </row>
    <row r="9116" spans="1:4">
      <c r="A9116" s="4">
        <v>9115</v>
      </c>
      <c r="B9116" s="6">
        <v>268</v>
      </c>
      <c r="C9116" s="7">
        <v>45788</v>
      </c>
      <c r="D9116" s="5">
        <v>11</v>
      </c>
    </row>
    <row r="9117" spans="1:4">
      <c r="A9117" s="4">
        <v>9116</v>
      </c>
      <c r="B9117" s="6">
        <v>276</v>
      </c>
      <c r="C9117" s="7">
        <v>45767</v>
      </c>
      <c r="D9117" s="5">
        <v>8</v>
      </c>
    </row>
    <row r="9118" spans="1:4">
      <c r="A9118" s="4">
        <v>9117</v>
      </c>
      <c r="B9118" s="6">
        <v>171</v>
      </c>
      <c r="C9118" s="7">
        <v>45663</v>
      </c>
      <c r="D9118" s="5">
        <v>6</v>
      </c>
    </row>
    <row r="9119" spans="1:4">
      <c r="A9119" s="4">
        <v>9118</v>
      </c>
      <c r="B9119" s="6">
        <v>395</v>
      </c>
      <c r="C9119" s="7">
        <v>45810</v>
      </c>
      <c r="D9119" s="5">
        <v>4</v>
      </c>
    </row>
    <row r="9120" spans="1:4">
      <c r="A9120" s="4">
        <v>9119</v>
      </c>
      <c r="B9120" s="6">
        <v>284</v>
      </c>
      <c r="C9120" s="7">
        <v>45758</v>
      </c>
      <c r="D9120" s="5">
        <v>5</v>
      </c>
    </row>
    <row r="9121" spans="1:4">
      <c r="A9121" s="4">
        <v>9120</v>
      </c>
      <c r="B9121" s="6">
        <v>309</v>
      </c>
      <c r="C9121" s="7">
        <v>45810</v>
      </c>
      <c r="D9121" s="5">
        <v>12</v>
      </c>
    </row>
    <row r="9122" spans="1:4">
      <c r="A9122" s="4">
        <v>9121</v>
      </c>
      <c r="B9122" s="6">
        <v>186</v>
      </c>
      <c r="C9122" s="7">
        <v>45716</v>
      </c>
      <c r="D9122" s="5">
        <v>8</v>
      </c>
    </row>
    <row r="9123" spans="1:4">
      <c r="A9123" s="4">
        <v>9122</v>
      </c>
      <c r="B9123" s="6">
        <v>326</v>
      </c>
      <c r="C9123" s="7">
        <v>45707</v>
      </c>
      <c r="D9123" s="5">
        <v>4</v>
      </c>
    </row>
    <row r="9124" spans="1:4">
      <c r="A9124" s="4">
        <v>9123</v>
      </c>
      <c r="B9124" s="6">
        <v>369</v>
      </c>
      <c r="C9124" s="7">
        <v>45724</v>
      </c>
      <c r="D9124" s="5">
        <v>11</v>
      </c>
    </row>
    <row r="9125" spans="1:4">
      <c r="A9125" s="4">
        <v>9124</v>
      </c>
      <c r="B9125" s="6">
        <v>178</v>
      </c>
      <c r="C9125" s="7">
        <v>45697</v>
      </c>
      <c r="D9125" s="5">
        <v>5</v>
      </c>
    </row>
    <row r="9126" spans="1:4">
      <c r="A9126" s="4">
        <v>9125</v>
      </c>
      <c r="B9126" s="6">
        <v>326</v>
      </c>
      <c r="C9126" s="7">
        <v>45771</v>
      </c>
      <c r="D9126" s="5">
        <v>10</v>
      </c>
    </row>
    <row r="9127" spans="1:4">
      <c r="A9127" s="4">
        <v>9126</v>
      </c>
      <c r="B9127" s="6">
        <v>76</v>
      </c>
      <c r="C9127" s="7">
        <v>45815</v>
      </c>
      <c r="D9127" s="5">
        <v>7</v>
      </c>
    </row>
    <row r="9128" spans="1:4">
      <c r="A9128" s="4">
        <v>9127</v>
      </c>
      <c r="B9128" s="6">
        <v>85</v>
      </c>
      <c r="C9128" s="7">
        <v>45743</v>
      </c>
      <c r="D9128" s="5">
        <v>7</v>
      </c>
    </row>
    <row r="9129" spans="1:4">
      <c r="A9129" s="4">
        <v>9128</v>
      </c>
      <c r="B9129" s="6">
        <v>82</v>
      </c>
      <c r="C9129" s="7">
        <v>45679</v>
      </c>
      <c r="D9129" s="5">
        <v>6</v>
      </c>
    </row>
    <row r="9130" spans="1:4">
      <c r="A9130" s="4">
        <v>9129</v>
      </c>
      <c r="B9130" s="6">
        <v>169</v>
      </c>
      <c r="C9130" s="7">
        <v>45707</v>
      </c>
      <c r="D9130" s="5">
        <v>6</v>
      </c>
    </row>
    <row r="9131" spans="1:4">
      <c r="A9131" s="4">
        <v>9130</v>
      </c>
      <c r="B9131" s="6">
        <v>238</v>
      </c>
      <c r="C9131" s="7">
        <v>45674</v>
      </c>
      <c r="D9131" s="5">
        <v>10</v>
      </c>
    </row>
    <row r="9132" spans="1:4">
      <c r="A9132" s="4">
        <v>9131</v>
      </c>
      <c r="B9132" s="6">
        <v>194</v>
      </c>
      <c r="C9132" s="7">
        <v>45668</v>
      </c>
      <c r="D9132" s="5">
        <v>7</v>
      </c>
    </row>
    <row r="9133" spans="1:4">
      <c r="A9133" s="4">
        <v>9132</v>
      </c>
      <c r="B9133" s="6">
        <v>349</v>
      </c>
      <c r="C9133" s="7">
        <v>45781</v>
      </c>
      <c r="D9133" s="5">
        <v>4</v>
      </c>
    </row>
    <row r="9134" spans="1:4">
      <c r="A9134" s="4">
        <v>9133</v>
      </c>
      <c r="B9134" s="6">
        <v>334</v>
      </c>
      <c r="C9134" s="7">
        <v>45701</v>
      </c>
      <c r="D9134" s="5">
        <v>5</v>
      </c>
    </row>
    <row r="9135" spans="1:4">
      <c r="A9135" s="4">
        <v>9134</v>
      </c>
      <c r="B9135" s="6">
        <v>81</v>
      </c>
      <c r="C9135" s="7">
        <v>45720</v>
      </c>
      <c r="D9135" s="5">
        <v>10</v>
      </c>
    </row>
    <row r="9136" spans="1:4">
      <c r="A9136" s="4">
        <v>9135</v>
      </c>
      <c r="B9136" s="6">
        <v>21</v>
      </c>
      <c r="C9136" s="7">
        <v>45711</v>
      </c>
      <c r="D9136" s="5">
        <v>8</v>
      </c>
    </row>
    <row r="9137" spans="1:4">
      <c r="A9137" s="4">
        <v>9136</v>
      </c>
      <c r="B9137" s="6">
        <v>136</v>
      </c>
      <c r="C9137" s="7">
        <v>45771</v>
      </c>
      <c r="D9137" s="5">
        <v>11</v>
      </c>
    </row>
    <row r="9138" spans="1:4">
      <c r="A9138" s="4">
        <v>9137</v>
      </c>
      <c r="B9138" s="6">
        <v>29</v>
      </c>
      <c r="C9138" s="7">
        <v>45784</v>
      </c>
      <c r="D9138" s="5">
        <v>7</v>
      </c>
    </row>
    <row r="9139" spans="1:4">
      <c r="A9139" s="4">
        <v>9138</v>
      </c>
      <c r="B9139" s="6">
        <v>219</v>
      </c>
      <c r="C9139" s="7">
        <v>45682</v>
      </c>
      <c r="D9139" s="5">
        <v>8</v>
      </c>
    </row>
    <row r="9140" spans="1:4">
      <c r="A9140" s="4">
        <v>9139</v>
      </c>
      <c r="B9140" s="6">
        <v>76</v>
      </c>
      <c r="C9140" s="7">
        <v>45774</v>
      </c>
      <c r="D9140" s="5">
        <v>9</v>
      </c>
    </row>
    <row r="9141" spans="1:4">
      <c r="A9141" s="4">
        <v>9140</v>
      </c>
      <c r="B9141" s="6">
        <v>35</v>
      </c>
      <c r="C9141" s="7">
        <v>45698</v>
      </c>
      <c r="D9141" s="5">
        <v>7</v>
      </c>
    </row>
    <row r="9142" spans="1:4">
      <c r="A9142" s="4">
        <v>9141</v>
      </c>
      <c r="B9142" s="6">
        <v>288</v>
      </c>
      <c r="C9142" s="7">
        <v>45825</v>
      </c>
      <c r="D9142" s="5">
        <v>12</v>
      </c>
    </row>
    <row r="9143" spans="1:4">
      <c r="A9143" s="4">
        <v>9142</v>
      </c>
      <c r="B9143" s="6">
        <v>175</v>
      </c>
      <c r="C9143" s="7">
        <v>45790</v>
      </c>
      <c r="D9143" s="5">
        <v>6</v>
      </c>
    </row>
    <row r="9144" spans="1:4">
      <c r="A9144" s="4">
        <v>9143</v>
      </c>
      <c r="B9144" s="6">
        <v>279</v>
      </c>
      <c r="C9144" s="7">
        <v>45805</v>
      </c>
      <c r="D9144" s="5">
        <v>12</v>
      </c>
    </row>
    <row r="9145" spans="1:4">
      <c r="A9145" s="4">
        <v>9144</v>
      </c>
      <c r="B9145" s="6">
        <v>48</v>
      </c>
      <c r="C9145" s="7">
        <v>45681</v>
      </c>
      <c r="D9145" s="5">
        <v>10</v>
      </c>
    </row>
    <row r="9146" spans="1:4">
      <c r="A9146" s="4">
        <v>9145</v>
      </c>
      <c r="B9146" s="6">
        <v>58</v>
      </c>
      <c r="C9146" s="7">
        <v>45805</v>
      </c>
      <c r="D9146" s="5">
        <v>11</v>
      </c>
    </row>
    <row r="9147" spans="1:4">
      <c r="A9147" s="4">
        <v>9146</v>
      </c>
      <c r="B9147" s="6">
        <v>76</v>
      </c>
      <c r="C9147" s="7">
        <v>45799</v>
      </c>
      <c r="D9147" s="5">
        <v>9</v>
      </c>
    </row>
    <row r="9148" spans="1:4">
      <c r="A9148" s="4">
        <v>9147</v>
      </c>
      <c r="B9148" s="6">
        <v>183</v>
      </c>
      <c r="C9148" s="7">
        <v>45678</v>
      </c>
      <c r="D9148" s="5">
        <v>4</v>
      </c>
    </row>
    <row r="9149" spans="1:4">
      <c r="A9149" s="4">
        <v>9148</v>
      </c>
      <c r="B9149" s="6">
        <v>154</v>
      </c>
      <c r="C9149" s="7">
        <v>45667</v>
      </c>
      <c r="D9149" s="5">
        <v>12</v>
      </c>
    </row>
    <row r="9150" spans="1:4">
      <c r="A9150" s="4">
        <v>9149</v>
      </c>
      <c r="B9150" s="6">
        <v>74</v>
      </c>
      <c r="C9150" s="7">
        <v>45676</v>
      </c>
      <c r="D9150" s="5">
        <v>8</v>
      </c>
    </row>
    <row r="9151" spans="1:4">
      <c r="A9151" s="4">
        <v>9150</v>
      </c>
      <c r="B9151" s="6">
        <v>242</v>
      </c>
      <c r="C9151" s="7">
        <v>45814</v>
      </c>
      <c r="D9151" s="5">
        <v>7</v>
      </c>
    </row>
    <row r="9152" spans="1:4">
      <c r="A9152" s="4">
        <v>9151</v>
      </c>
      <c r="B9152" s="6">
        <v>39</v>
      </c>
      <c r="C9152" s="7">
        <v>45710</v>
      </c>
      <c r="D9152" s="5">
        <v>11</v>
      </c>
    </row>
    <row r="9153" spans="1:4">
      <c r="A9153" s="4">
        <v>9152</v>
      </c>
      <c r="B9153" s="6">
        <v>86</v>
      </c>
      <c r="C9153" s="7">
        <v>45792</v>
      </c>
      <c r="D9153" s="5">
        <v>8</v>
      </c>
    </row>
    <row r="9154" spans="1:4">
      <c r="A9154" s="4">
        <v>9153</v>
      </c>
      <c r="B9154" s="6">
        <v>386</v>
      </c>
      <c r="C9154" s="7">
        <v>45736</v>
      </c>
      <c r="D9154" s="5">
        <v>6</v>
      </c>
    </row>
    <row r="9155" spans="1:4">
      <c r="A9155" s="4">
        <v>9154</v>
      </c>
      <c r="B9155" s="6">
        <v>311</v>
      </c>
      <c r="C9155" s="7">
        <v>45734</v>
      </c>
      <c r="D9155" s="5">
        <v>4</v>
      </c>
    </row>
    <row r="9156" spans="1:4">
      <c r="A9156" s="4">
        <v>9155</v>
      </c>
      <c r="B9156" s="6">
        <v>187</v>
      </c>
      <c r="C9156" s="7">
        <v>45810</v>
      </c>
      <c r="D9156" s="5">
        <v>5</v>
      </c>
    </row>
    <row r="9157" spans="1:4">
      <c r="A9157" s="4">
        <v>9156</v>
      </c>
      <c r="B9157" s="6">
        <v>172</v>
      </c>
      <c r="C9157" s="7">
        <v>45755</v>
      </c>
      <c r="D9157" s="5">
        <v>12</v>
      </c>
    </row>
    <row r="9158" spans="1:4">
      <c r="A9158" s="4">
        <v>9157</v>
      </c>
      <c r="B9158" s="6">
        <v>220</v>
      </c>
      <c r="C9158" s="7">
        <v>45742</v>
      </c>
      <c r="D9158" s="5">
        <v>8</v>
      </c>
    </row>
    <row r="9159" spans="1:4">
      <c r="A9159" s="4">
        <v>9158</v>
      </c>
      <c r="B9159" s="6">
        <v>22</v>
      </c>
      <c r="C9159" s="7">
        <v>45800</v>
      </c>
      <c r="D9159" s="5">
        <v>4</v>
      </c>
    </row>
    <row r="9160" spans="1:4">
      <c r="A9160" s="4">
        <v>9159</v>
      </c>
      <c r="B9160" s="6">
        <v>125</v>
      </c>
      <c r="C9160" s="7">
        <v>45774</v>
      </c>
      <c r="D9160" s="5">
        <v>11</v>
      </c>
    </row>
    <row r="9161" spans="1:4">
      <c r="A9161" s="4">
        <v>9160</v>
      </c>
      <c r="B9161" s="6">
        <v>340</v>
      </c>
      <c r="C9161" s="7">
        <v>45726</v>
      </c>
      <c r="D9161" s="5">
        <v>5</v>
      </c>
    </row>
    <row r="9162" spans="1:4">
      <c r="A9162" s="4">
        <v>9161</v>
      </c>
      <c r="B9162" s="6">
        <v>277</v>
      </c>
      <c r="C9162" s="7">
        <v>45712</v>
      </c>
      <c r="D9162" s="5">
        <v>10</v>
      </c>
    </row>
    <row r="9163" spans="1:4">
      <c r="A9163" s="4">
        <v>9162</v>
      </c>
      <c r="B9163" s="6">
        <v>387</v>
      </c>
      <c r="C9163" s="7">
        <v>45774</v>
      </c>
      <c r="D9163" s="5">
        <v>7</v>
      </c>
    </row>
    <row r="9164" spans="1:4">
      <c r="A9164" s="4">
        <v>9163</v>
      </c>
      <c r="B9164" s="6">
        <v>25</v>
      </c>
      <c r="C9164" s="7">
        <v>45730</v>
      </c>
      <c r="D9164" s="5">
        <v>7</v>
      </c>
    </row>
    <row r="9165" spans="1:4">
      <c r="A9165" s="4">
        <v>9164</v>
      </c>
      <c r="B9165" s="6">
        <v>79</v>
      </c>
      <c r="C9165" s="7">
        <v>45815</v>
      </c>
      <c r="D9165" s="5">
        <v>6</v>
      </c>
    </row>
    <row r="9166" spans="1:4">
      <c r="A9166" s="4">
        <v>9165</v>
      </c>
      <c r="B9166" s="6">
        <v>206</v>
      </c>
      <c r="C9166" s="7">
        <v>45786</v>
      </c>
      <c r="D9166" s="5">
        <v>6</v>
      </c>
    </row>
    <row r="9167" spans="1:4">
      <c r="A9167" s="4">
        <v>9166</v>
      </c>
      <c r="B9167" s="6">
        <v>52</v>
      </c>
      <c r="C9167" s="7">
        <v>45776</v>
      </c>
      <c r="D9167" s="5">
        <v>10</v>
      </c>
    </row>
    <row r="9168" spans="1:4">
      <c r="A9168" s="4">
        <v>9167</v>
      </c>
      <c r="B9168" s="6">
        <v>289</v>
      </c>
      <c r="C9168" s="7">
        <v>45775</v>
      </c>
      <c r="D9168" s="5">
        <v>7</v>
      </c>
    </row>
    <row r="9169" spans="1:4">
      <c r="A9169" s="4">
        <v>9168</v>
      </c>
      <c r="B9169" s="6">
        <v>77</v>
      </c>
      <c r="C9169" s="7">
        <v>45804</v>
      </c>
      <c r="D9169" s="5">
        <v>4</v>
      </c>
    </row>
    <row r="9170" spans="1:4">
      <c r="A9170" s="4">
        <v>9169</v>
      </c>
      <c r="B9170" s="6">
        <v>318</v>
      </c>
      <c r="C9170" s="7">
        <v>45824</v>
      </c>
      <c r="D9170" s="5">
        <v>5</v>
      </c>
    </row>
    <row r="9171" spans="1:4">
      <c r="A9171" s="4">
        <v>9170</v>
      </c>
      <c r="B9171" s="6">
        <v>131</v>
      </c>
      <c r="C9171" s="7">
        <v>45808</v>
      </c>
      <c r="D9171" s="5">
        <v>10</v>
      </c>
    </row>
    <row r="9172" spans="1:4">
      <c r="A9172" s="4">
        <v>9171</v>
      </c>
      <c r="B9172" s="6">
        <v>149</v>
      </c>
      <c r="C9172" s="7">
        <v>45689</v>
      </c>
      <c r="D9172" s="5">
        <v>8</v>
      </c>
    </row>
    <row r="9173" spans="1:4">
      <c r="A9173" s="4">
        <v>9172</v>
      </c>
      <c r="B9173" s="6">
        <v>370</v>
      </c>
      <c r="C9173" s="7">
        <v>45720</v>
      </c>
      <c r="D9173" s="5">
        <v>11</v>
      </c>
    </row>
    <row r="9174" spans="1:4">
      <c r="A9174" s="4">
        <v>9173</v>
      </c>
      <c r="B9174" s="6">
        <v>360</v>
      </c>
      <c r="C9174" s="7">
        <v>45735</v>
      </c>
      <c r="D9174" s="5">
        <v>7</v>
      </c>
    </row>
    <row r="9175" spans="1:4">
      <c r="A9175" s="4">
        <v>9174</v>
      </c>
      <c r="B9175" s="6">
        <v>178</v>
      </c>
      <c r="C9175" s="7">
        <v>45706</v>
      </c>
      <c r="D9175" s="5">
        <v>8</v>
      </c>
    </row>
    <row r="9176" spans="1:4">
      <c r="A9176" s="4">
        <v>9175</v>
      </c>
      <c r="B9176" s="6">
        <v>14</v>
      </c>
      <c r="C9176" s="7">
        <v>45698</v>
      </c>
      <c r="D9176" s="5">
        <v>9</v>
      </c>
    </row>
    <row r="9177" spans="1:4">
      <c r="A9177" s="4">
        <v>9176</v>
      </c>
      <c r="B9177" s="6">
        <v>316</v>
      </c>
      <c r="C9177" s="7">
        <v>45792</v>
      </c>
      <c r="D9177" s="5">
        <v>7</v>
      </c>
    </row>
    <row r="9178" spans="1:4">
      <c r="A9178" s="4">
        <v>9177</v>
      </c>
      <c r="B9178" s="6">
        <v>22</v>
      </c>
      <c r="C9178" s="7">
        <v>45809</v>
      </c>
      <c r="D9178" s="5">
        <v>12</v>
      </c>
    </row>
    <row r="9179" spans="1:4">
      <c r="A9179" s="4">
        <v>9178</v>
      </c>
      <c r="B9179" s="6">
        <v>115</v>
      </c>
      <c r="C9179" s="7">
        <v>45773</v>
      </c>
      <c r="D9179" s="5">
        <v>6</v>
      </c>
    </row>
    <row r="9180" spans="1:4">
      <c r="A9180" s="4">
        <v>9179</v>
      </c>
      <c r="B9180" s="6">
        <v>295</v>
      </c>
      <c r="C9180" s="7">
        <v>45779</v>
      </c>
      <c r="D9180" s="5">
        <v>12</v>
      </c>
    </row>
    <row r="9181" spans="1:4">
      <c r="A9181" s="4">
        <v>9180</v>
      </c>
      <c r="B9181" s="6">
        <v>107</v>
      </c>
      <c r="C9181" s="7">
        <v>45753</v>
      </c>
      <c r="D9181" s="5">
        <v>10</v>
      </c>
    </row>
    <row r="9182" spans="1:4">
      <c r="A9182" s="4">
        <v>9181</v>
      </c>
      <c r="B9182" s="6">
        <v>72</v>
      </c>
      <c r="C9182" s="7">
        <v>45778</v>
      </c>
      <c r="D9182" s="5">
        <v>11</v>
      </c>
    </row>
    <row r="9183" spans="1:4">
      <c r="A9183" s="4">
        <v>9182</v>
      </c>
      <c r="B9183" s="6">
        <v>31</v>
      </c>
      <c r="C9183" s="7">
        <v>45719</v>
      </c>
      <c r="D9183" s="5">
        <v>9</v>
      </c>
    </row>
    <row r="9184" spans="1:4">
      <c r="A9184" s="4">
        <v>9183</v>
      </c>
      <c r="B9184" s="6">
        <v>392</v>
      </c>
      <c r="C9184" s="7">
        <v>45702</v>
      </c>
      <c r="D9184" s="5">
        <v>4</v>
      </c>
    </row>
    <row r="9185" spans="1:4">
      <c r="A9185" s="4">
        <v>9184</v>
      </c>
      <c r="B9185" s="6">
        <v>337</v>
      </c>
      <c r="C9185" s="7">
        <v>45761</v>
      </c>
      <c r="D9185" s="5">
        <v>12</v>
      </c>
    </row>
    <row r="9186" spans="1:4">
      <c r="A9186" s="4">
        <v>9185</v>
      </c>
      <c r="B9186" s="6">
        <v>303</v>
      </c>
      <c r="C9186" s="7">
        <v>45670</v>
      </c>
      <c r="D9186" s="5">
        <v>8</v>
      </c>
    </row>
    <row r="9187" spans="1:4">
      <c r="A9187" s="4">
        <v>9186</v>
      </c>
      <c r="B9187" s="6">
        <v>164</v>
      </c>
      <c r="C9187" s="7">
        <v>45763</v>
      </c>
      <c r="D9187" s="5">
        <v>7</v>
      </c>
    </row>
    <row r="9188" spans="1:4">
      <c r="A9188" s="4">
        <v>9187</v>
      </c>
      <c r="B9188" s="6">
        <v>329</v>
      </c>
      <c r="C9188" s="7">
        <v>45814</v>
      </c>
      <c r="D9188" s="5">
        <v>11</v>
      </c>
    </row>
    <row r="9189" spans="1:4">
      <c r="A9189" s="4">
        <v>9188</v>
      </c>
      <c r="B9189" s="6">
        <v>111</v>
      </c>
      <c r="C9189" s="7">
        <v>45668</v>
      </c>
      <c r="D9189" s="5">
        <v>8</v>
      </c>
    </row>
    <row r="9190" spans="1:4">
      <c r="A9190" s="4">
        <v>9189</v>
      </c>
      <c r="B9190" s="6">
        <v>196</v>
      </c>
      <c r="C9190" s="7">
        <v>45687</v>
      </c>
      <c r="D9190" s="5">
        <v>6</v>
      </c>
    </row>
    <row r="9191" spans="1:4">
      <c r="A9191" s="4">
        <v>9190</v>
      </c>
      <c r="B9191" s="6">
        <v>355</v>
      </c>
      <c r="C9191" s="7">
        <v>45774</v>
      </c>
      <c r="D9191" s="5">
        <v>4</v>
      </c>
    </row>
    <row r="9192" spans="1:4">
      <c r="A9192" s="4">
        <v>9191</v>
      </c>
      <c r="B9192" s="6">
        <v>316</v>
      </c>
      <c r="C9192" s="7">
        <v>45691</v>
      </c>
      <c r="D9192" s="5">
        <v>5</v>
      </c>
    </row>
    <row r="9193" spans="1:4">
      <c r="A9193" s="4">
        <v>9192</v>
      </c>
      <c r="B9193" s="6">
        <v>216</v>
      </c>
      <c r="C9193" s="7">
        <v>45708</v>
      </c>
      <c r="D9193" s="5">
        <v>12</v>
      </c>
    </row>
    <row r="9194" spans="1:4">
      <c r="A9194" s="4">
        <v>9193</v>
      </c>
      <c r="B9194" s="6">
        <v>340</v>
      </c>
      <c r="C9194" s="7">
        <v>45659</v>
      </c>
      <c r="D9194" s="5">
        <v>8</v>
      </c>
    </row>
    <row r="9195" spans="1:4">
      <c r="A9195" s="4">
        <v>9194</v>
      </c>
      <c r="B9195" s="6">
        <v>246</v>
      </c>
      <c r="C9195" s="7">
        <v>45835</v>
      </c>
      <c r="D9195" s="5">
        <v>4</v>
      </c>
    </row>
    <row r="9196" spans="1:4">
      <c r="A9196" s="4">
        <v>9195</v>
      </c>
      <c r="B9196" s="6">
        <v>280</v>
      </c>
      <c r="C9196" s="7">
        <v>45704</v>
      </c>
      <c r="D9196" s="5">
        <v>11</v>
      </c>
    </row>
    <row r="9197" spans="1:4">
      <c r="A9197" s="4">
        <v>9196</v>
      </c>
      <c r="B9197" s="6">
        <v>318</v>
      </c>
      <c r="C9197" s="7">
        <v>45766</v>
      </c>
      <c r="D9197" s="5">
        <v>5</v>
      </c>
    </row>
    <row r="9198" spans="1:4">
      <c r="A9198" s="4">
        <v>9197</v>
      </c>
      <c r="B9198" s="6">
        <v>3</v>
      </c>
      <c r="C9198" s="7">
        <v>45708</v>
      </c>
      <c r="D9198" s="5">
        <v>10</v>
      </c>
    </row>
    <row r="9199" spans="1:4">
      <c r="A9199" s="4">
        <v>9198</v>
      </c>
      <c r="B9199" s="6">
        <v>355</v>
      </c>
      <c r="C9199" s="7">
        <v>45688</v>
      </c>
      <c r="D9199" s="5">
        <v>7</v>
      </c>
    </row>
    <row r="9200" spans="1:4">
      <c r="A9200" s="4">
        <v>9199</v>
      </c>
      <c r="B9200" s="6">
        <v>399</v>
      </c>
      <c r="C9200" s="7">
        <v>45693</v>
      </c>
      <c r="D9200" s="5">
        <v>7</v>
      </c>
    </row>
    <row r="9201" spans="1:4">
      <c r="A9201" s="4">
        <v>9200</v>
      </c>
      <c r="B9201" s="6">
        <v>13</v>
      </c>
      <c r="C9201" s="7">
        <v>45661</v>
      </c>
      <c r="D9201" s="5">
        <v>6</v>
      </c>
    </row>
    <row r="9202" spans="1:4">
      <c r="A9202" s="4">
        <v>9201</v>
      </c>
      <c r="B9202" s="6">
        <v>222</v>
      </c>
      <c r="C9202" s="7">
        <v>45701</v>
      </c>
      <c r="D9202" s="5">
        <v>6</v>
      </c>
    </row>
    <row r="9203" spans="1:4">
      <c r="A9203" s="4">
        <v>9202</v>
      </c>
      <c r="B9203" s="6">
        <v>8</v>
      </c>
      <c r="C9203" s="7">
        <v>45805</v>
      </c>
      <c r="D9203" s="5">
        <v>10</v>
      </c>
    </row>
    <row r="9204" spans="1:4">
      <c r="A9204" s="4">
        <v>9203</v>
      </c>
      <c r="B9204" s="6">
        <v>103</v>
      </c>
      <c r="C9204" s="7">
        <v>45785</v>
      </c>
      <c r="D9204" s="5">
        <v>7</v>
      </c>
    </row>
    <row r="9205" spans="1:4">
      <c r="A9205" s="4">
        <v>9204</v>
      </c>
      <c r="B9205" s="6">
        <v>81</v>
      </c>
      <c r="C9205" s="7">
        <v>45804</v>
      </c>
      <c r="D9205" s="5">
        <v>4</v>
      </c>
    </row>
    <row r="9206" spans="1:4">
      <c r="A9206" s="4">
        <v>9205</v>
      </c>
      <c r="B9206" s="6">
        <v>389</v>
      </c>
      <c r="C9206" s="7">
        <v>45792</v>
      </c>
      <c r="D9206" s="5">
        <v>5</v>
      </c>
    </row>
    <row r="9207" spans="1:4">
      <c r="A9207" s="4">
        <v>9206</v>
      </c>
      <c r="B9207" s="6">
        <v>309</v>
      </c>
      <c r="C9207" s="7">
        <v>45762</v>
      </c>
      <c r="D9207" s="5">
        <v>10</v>
      </c>
    </row>
    <row r="9208" spans="1:4">
      <c r="A9208" s="4">
        <v>9207</v>
      </c>
      <c r="B9208" s="6">
        <v>198</v>
      </c>
      <c r="C9208" s="7">
        <v>45695</v>
      </c>
      <c r="D9208" s="5">
        <v>8</v>
      </c>
    </row>
    <row r="9209" spans="1:4">
      <c r="A9209" s="4">
        <v>9208</v>
      </c>
      <c r="B9209" s="6">
        <v>68</v>
      </c>
      <c r="C9209" s="7">
        <v>45702</v>
      </c>
      <c r="D9209" s="5">
        <v>11</v>
      </c>
    </row>
    <row r="9210" spans="1:4">
      <c r="A9210" s="4">
        <v>9209</v>
      </c>
      <c r="B9210" s="6">
        <v>192</v>
      </c>
      <c r="C9210" s="7">
        <v>45731</v>
      </c>
      <c r="D9210" s="5">
        <v>7</v>
      </c>
    </row>
    <row r="9211" spans="1:4">
      <c r="A9211" s="4">
        <v>9210</v>
      </c>
      <c r="B9211" s="6">
        <v>76</v>
      </c>
      <c r="C9211" s="7">
        <v>45750</v>
      </c>
      <c r="D9211" s="5">
        <v>8</v>
      </c>
    </row>
    <row r="9212" spans="1:4">
      <c r="A9212" s="4">
        <v>9211</v>
      </c>
      <c r="B9212" s="6">
        <v>46</v>
      </c>
      <c r="C9212" s="7">
        <v>45670</v>
      </c>
      <c r="D9212" s="5">
        <v>9</v>
      </c>
    </row>
    <row r="9213" spans="1:4">
      <c r="A9213" s="4">
        <v>9212</v>
      </c>
      <c r="B9213" s="6">
        <v>89</v>
      </c>
      <c r="C9213" s="7">
        <v>45707</v>
      </c>
      <c r="D9213" s="5">
        <v>7</v>
      </c>
    </row>
    <row r="9214" spans="1:4">
      <c r="A9214" s="4">
        <v>9213</v>
      </c>
      <c r="B9214" s="6">
        <v>121</v>
      </c>
      <c r="C9214" s="7">
        <v>45694</v>
      </c>
      <c r="D9214" s="5">
        <v>12</v>
      </c>
    </row>
    <row r="9215" spans="1:4">
      <c r="A9215" s="4">
        <v>9214</v>
      </c>
      <c r="B9215" s="6">
        <v>68</v>
      </c>
      <c r="C9215" s="7">
        <v>45805</v>
      </c>
      <c r="D9215" s="5">
        <v>6</v>
      </c>
    </row>
    <row r="9216" spans="1:4">
      <c r="A9216" s="4">
        <v>9215</v>
      </c>
      <c r="B9216" s="6">
        <v>120</v>
      </c>
      <c r="C9216" s="7">
        <v>45753</v>
      </c>
      <c r="D9216" s="5">
        <v>12</v>
      </c>
    </row>
    <row r="9217" spans="1:4">
      <c r="A9217" s="4">
        <v>9216</v>
      </c>
      <c r="B9217" s="6">
        <v>9</v>
      </c>
      <c r="C9217" s="7">
        <v>45711</v>
      </c>
      <c r="D9217" s="5">
        <v>10</v>
      </c>
    </row>
    <row r="9218" spans="1:4">
      <c r="A9218" s="4">
        <v>9217</v>
      </c>
      <c r="B9218" s="6">
        <v>147</v>
      </c>
      <c r="C9218" s="7">
        <v>45689</v>
      </c>
      <c r="D9218" s="5">
        <v>11</v>
      </c>
    </row>
    <row r="9219" spans="1:4">
      <c r="A9219" s="4">
        <v>9218</v>
      </c>
      <c r="B9219" s="6">
        <v>96</v>
      </c>
      <c r="C9219" s="7">
        <v>45812</v>
      </c>
      <c r="D9219" s="5">
        <v>9</v>
      </c>
    </row>
    <row r="9220" spans="1:4">
      <c r="A9220" s="4">
        <v>9219</v>
      </c>
      <c r="B9220" s="6">
        <v>98</v>
      </c>
      <c r="C9220" s="7">
        <v>45825</v>
      </c>
      <c r="D9220" s="5">
        <v>4</v>
      </c>
    </row>
    <row r="9221" spans="1:4">
      <c r="A9221" s="4">
        <v>9220</v>
      </c>
      <c r="B9221" s="6">
        <v>360</v>
      </c>
      <c r="C9221" s="7">
        <v>45676</v>
      </c>
      <c r="D9221" s="5">
        <v>12</v>
      </c>
    </row>
    <row r="9222" spans="1:4">
      <c r="A9222" s="4">
        <v>9221</v>
      </c>
      <c r="B9222" s="6">
        <v>74</v>
      </c>
      <c r="C9222" s="7">
        <v>45683</v>
      </c>
      <c r="D9222" s="5">
        <v>8</v>
      </c>
    </row>
    <row r="9223" spans="1:4">
      <c r="A9223" s="4">
        <v>9222</v>
      </c>
      <c r="B9223" s="6">
        <v>336</v>
      </c>
      <c r="C9223" s="7">
        <v>45713</v>
      </c>
      <c r="D9223" s="5">
        <v>7</v>
      </c>
    </row>
    <row r="9224" spans="1:4">
      <c r="A9224" s="4">
        <v>9223</v>
      </c>
      <c r="B9224" s="6">
        <v>43</v>
      </c>
      <c r="C9224" s="7">
        <v>45778</v>
      </c>
      <c r="D9224" s="5">
        <v>11</v>
      </c>
    </row>
    <row r="9225" spans="1:4">
      <c r="A9225" s="4">
        <v>9224</v>
      </c>
      <c r="B9225" s="6">
        <v>20</v>
      </c>
      <c r="C9225" s="7">
        <v>45784</v>
      </c>
      <c r="D9225" s="5">
        <v>8</v>
      </c>
    </row>
    <row r="9226" spans="1:4">
      <c r="A9226" s="4">
        <v>9225</v>
      </c>
      <c r="B9226" s="6">
        <v>342</v>
      </c>
      <c r="C9226" s="7">
        <v>45774</v>
      </c>
      <c r="D9226" s="5">
        <v>6</v>
      </c>
    </row>
    <row r="9227" spans="1:4">
      <c r="A9227" s="4">
        <v>9226</v>
      </c>
      <c r="B9227" s="6">
        <v>295</v>
      </c>
      <c r="C9227" s="7">
        <v>45749</v>
      </c>
      <c r="D9227" s="5">
        <v>4</v>
      </c>
    </row>
    <row r="9228" spans="1:4">
      <c r="A9228" s="4">
        <v>9227</v>
      </c>
      <c r="B9228" s="6">
        <v>257</v>
      </c>
      <c r="C9228" s="7">
        <v>45810</v>
      </c>
      <c r="D9228" s="5">
        <v>5</v>
      </c>
    </row>
    <row r="9229" spans="1:4">
      <c r="A9229" s="4">
        <v>9228</v>
      </c>
      <c r="B9229" s="6">
        <v>386</v>
      </c>
      <c r="C9229" s="7">
        <v>45667</v>
      </c>
      <c r="D9229" s="5">
        <v>12</v>
      </c>
    </row>
    <row r="9230" spans="1:4">
      <c r="A9230" s="4">
        <v>9229</v>
      </c>
      <c r="B9230" s="6">
        <v>192</v>
      </c>
      <c r="C9230" s="7">
        <v>45774</v>
      </c>
      <c r="D9230" s="5">
        <v>8</v>
      </c>
    </row>
    <row r="9231" spans="1:4">
      <c r="A9231" s="4">
        <v>9230</v>
      </c>
      <c r="B9231" s="6">
        <v>75</v>
      </c>
      <c r="C9231" s="7">
        <v>45729</v>
      </c>
      <c r="D9231" s="5">
        <v>4</v>
      </c>
    </row>
    <row r="9232" spans="1:4">
      <c r="A9232" s="4">
        <v>9231</v>
      </c>
      <c r="B9232" s="6">
        <v>179</v>
      </c>
      <c r="C9232" s="7">
        <v>45709</v>
      </c>
      <c r="D9232" s="5">
        <v>11</v>
      </c>
    </row>
    <row r="9233" spans="1:4">
      <c r="A9233" s="4">
        <v>9232</v>
      </c>
      <c r="B9233" s="6">
        <v>141</v>
      </c>
      <c r="C9233" s="7">
        <v>45760</v>
      </c>
      <c r="D9233" s="5">
        <v>5</v>
      </c>
    </row>
    <row r="9234" spans="1:4">
      <c r="A9234" s="4">
        <v>9233</v>
      </c>
      <c r="B9234" s="6">
        <v>149</v>
      </c>
      <c r="C9234" s="7">
        <v>45780</v>
      </c>
      <c r="D9234" s="5">
        <v>10</v>
      </c>
    </row>
    <row r="9235" spans="1:4">
      <c r="A9235" s="4">
        <v>9234</v>
      </c>
      <c r="B9235" s="6">
        <v>254</v>
      </c>
      <c r="C9235" s="7">
        <v>45731</v>
      </c>
      <c r="D9235" s="5">
        <v>7</v>
      </c>
    </row>
    <row r="9236" spans="1:4">
      <c r="A9236" s="4">
        <v>9235</v>
      </c>
      <c r="B9236" s="6">
        <v>396</v>
      </c>
      <c r="C9236" s="7">
        <v>45666</v>
      </c>
      <c r="D9236" s="5">
        <v>7</v>
      </c>
    </row>
    <row r="9237" spans="1:4">
      <c r="A9237" s="4">
        <v>9236</v>
      </c>
      <c r="B9237" s="6">
        <v>172</v>
      </c>
      <c r="C9237" s="7">
        <v>45782</v>
      </c>
      <c r="D9237" s="5">
        <v>6</v>
      </c>
    </row>
    <row r="9238" spans="1:4">
      <c r="A9238" s="4">
        <v>9237</v>
      </c>
      <c r="B9238" s="6">
        <v>354</v>
      </c>
      <c r="C9238" s="7">
        <v>45676</v>
      </c>
      <c r="D9238" s="5">
        <v>6</v>
      </c>
    </row>
    <row r="9239" spans="1:4">
      <c r="A9239" s="4">
        <v>9238</v>
      </c>
      <c r="B9239" s="6">
        <v>268</v>
      </c>
      <c r="C9239" s="7">
        <v>45667</v>
      </c>
      <c r="D9239" s="5">
        <v>10</v>
      </c>
    </row>
    <row r="9240" spans="1:4">
      <c r="A9240" s="4">
        <v>9239</v>
      </c>
      <c r="B9240" s="6">
        <v>239</v>
      </c>
      <c r="C9240" s="7">
        <v>45737</v>
      </c>
      <c r="D9240" s="5">
        <v>7</v>
      </c>
    </row>
    <row r="9241" spans="1:4">
      <c r="A9241" s="4">
        <v>9240</v>
      </c>
      <c r="B9241" s="6">
        <v>390</v>
      </c>
      <c r="C9241" s="7">
        <v>45699</v>
      </c>
      <c r="D9241" s="5">
        <v>4</v>
      </c>
    </row>
    <row r="9242" spans="1:4">
      <c r="A9242" s="4">
        <v>9241</v>
      </c>
      <c r="B9242" s="6">
        <v>99</v>
      </c>
      <c r="C9242" s="7">
        <v>45751</v>
      </c>
      <c r="D9242" s="5">
        <v>5</v>
      </c>
    </row>
    <row r="9243" spans="1:4">
      <c r="A9243" s="4">
        <v>9242</v>
      </c>
      <c r="B9243" s="6">
        <v>340</v>
      </c>
      <c r="C9243" s="7">
        <v>45746</v>
      </c>
      <c r="D9243" s="5">
        <v>10</v>
      </c>
    </row>
    <row r="9244" spans="1:4">
      <c r="A9244" s="4">
        <v>9243</v>
      </c>
      <c r="B9244" s="6">
        <v>361</v>
      </c>
      <c r="C9244" s="7">
        <v>45709</v>
      </c>
      <c r="D9244" s="5">
        <v>8</v>
      </c>
    </row>
    <row r="9245" spans="1:4">
      <c r="A9245" s="4">
        <v>9244</v>
      </c>
      <c r="B9245" s="6">
        <v>108</v>
      </c>
      <c r="C9245" s="7">
        <v>45782</v>
      </c>
      <c r="D9245" s="5">
        <v>11</v>
      </c>
    </row>
    <row r="9246" spans="1:4">
      <c r="A9246" s="4">
        <v>9245</v>
      </c>
      <c r="B9246" s="6">
        <v>149</v>
      </c>
      <c r="C9246" s="7">
        <v>45820</v>
      </c>
      <c r="D9246" s="5">
        <v>7</v>
      </c>
    </row>
    <row r="9247" spans="1:4">
      <c r="A9247" s="4">
        <v>9246</v>
      </c>
      <c r="B9247" s="6">
        <v>268</v>
      </c>
      <c r="C9247" s="7">
        <v>45780</v>
      </c>
      <c r="D9247" s="5">
        <v>8</v>
      </c>
    </row>
    <row r="9248" spans="1:4">
      <c r="A9248" s="4">
        <v>9247</v>
      </c>
      <c r="B9248" s="6">
        <v>379</v>
      </c>
      <c r="C9248" s="7">
        <v>45813</v>
      </c>
      <c r="D9248" s="5">
        <v>9</v>
      </c>
    </row>
    <row r="9249" spans="1:4">
      <c r="A9249" s="4">
        <v>9248</v>
      </c>
      <c r="B9249" s="6">
        <v>163</v>
      </c>
      <c r="C9249" s="7">
        <v>45833</v>
      </c>
      <c r="D9249" s="5">
        <v>7</v>
      </c>
    </row>
    <row r="9250" spans="1:4">
      <c r="A9250" s="4">
        <v>9249</v>
      </c>
      <c r="B9250" s="6">
        <v>100</v>
      </c>
      <c r="C9250" s="7">
        <v>45771</v>
      </c>
      <c r="D9250" s="5">
        <v>12</v>
      </c>
    </row>
    <row r="9251" spans="1:4">
      <c r="A9251" s="4">
        <v>9250</v>
      </c>
      <c r="B9251" s="6">
        <v>198</v>
      </c>
      <c r="C9251" s="7">
        <v>45709</v>
      </c>
      <c r="D9251" s="5">
        <v>6</v>
      </c>
    </row>
    <row r="9252" spans="1:4">
      <c r="A9252" s="4">
        <v>9251</v>
      </c>
      <c r="B9252" s="6">
        <v>372</v>
      </c>
      <c r="C9252" s="7">
        <v>45753</v>
      </c>
      <c r="D9252" s="5">
        <v>12</v>
      </c>
    </row>
    <row r="9253" spans="1:4">
      <c r="A9253" s="4">
        <v>9252</v>
      </c>
      <c r="B9253" s="6">
        <v>314</v>
      </c>
      <c r="C9253" s="7">
        <v>45749</v>
      </c>
      <c r="D9253" s="5">
        <v>10</v>
      </c>
    </row>
    <row r="9254" spans="1:4">
      <c r="A9254" s="4">
        <v>9253</v>
      </c>
      <c r="B9254" s="6">
        <v>235</v>
      </c>
      <c r="C9254" s="7">
        <v>45681</v>
      </c>
      <c r="D9254" s="5">
        <v>11</v>
      </c>
    </row>
    <row r="9255" spans="1:4">
      <c r="A9255" s="4">
        <v>9254</v>
      </c>
      <c r="B9255" s="6">
        <v>241</v>
      </c>
      <c r="C9255" s="7">
        <v>45788</v>
      </c>
      <c r="D9255" s="5">
        <v>9</v>
      </c>
    </row>
    <row r="9256" spans="1:4">
      <c r="A9256" s="4">
        <v>9255</v>
      </c>
      <c r="B9256" s="6">
        <v>282</v>
      </c>
      <c r="C9256" s="7">
        <v>45744</v>
      </c>
      <c r="D9256" s="5">
        <v>4</v>
      </c>
    </row>
    <row r="9257" spans="1:4">
      <c r="A9257" s="4">
        <v>9256</v>
      </c>
      <c r="B9257" s="6">
        <v>173</v>
      </c>
      <c r="C9257" s="7">
        <v>45818</v>
      </c>
      <c r="D9257" s="5">
        <v>12</v>
      </c>
    </row>
    <row r="9258" spans="1:4">
      <c r="A9258" s="4">
        <v>9257</v>
      </c>
      <c r="B9258" s="6">
        <v>151</v>
      </c>
      <c r="C9258" s="7">
        <v>45719</v>
      </c>
      <c r="D9258" s="5">
        <v>8</v>
      </c>
    </row>
    <row r="9259" spans="1:4">
      <c r="A9259" s="4">
        <v>9258</v>
      </c>
      <c r="B9259" s="6">
        <v>305</v>
      </c>
      <c r="C9259" s="7">
        <v>45681</v>
      </c>
      <c r="D9259" s="5">
        <v>7</v>
      </c>
    </row>
    <row r="9260" spans="1:4">
      <c r="A9260" s="4">
        <v>9259</v>
      </c>
      <c r="B9260" s="6">
        <v>172</v>
      </c>
      <c r="C9260" s="7">
        <v>45767</v>
      </c>
      <c r="D9260" s="5">
        <v>11</v>
      </c>
    </row>
    <row r="9261" spans="1:4">
      <c r="A9261" s="4">
        <v>9260</v>
      </c>
      <c r="B9261" s="6">
        <v>70</v>
      </c>
      <c r="C9261" s="7">
        <v>45724</v>
      </c>
      <c r="D9261" s="5">
        <v>8</v>
      </c>
    </row>
    <row r="9262" spans="1:4">
      <c r="A9262" s="4">
        <v>9261</v>
      </c>
      <c r="B9262" s="6">
        <v>42</v>
      </c>
      <c r="C9262" s="7">
        <v>45810</v>
      </c>
      <c r="D9262" s="5">
        <v>6</v>
      </c>
    </row>
    <row r="9263" spans="1:4">
      <c r="A9263" s="4">
        <v>9262</v>
      </c>
      <c r="B9263" s="6">
        <v>136</v>
      </c>
      <c r="C9263" s="7">
        <v>45664</v>
      </c>
      <c r="D9263" s="5">
        <v>4</v>
      </c>
    </row>
    <row r="9264" spans="1:4">
      <c r="A9264" s="4">
        <v>9263</v>
      </c>
      <c r="B9264" s="6">
        <v>134</v>
      </c>
      <c r="C9264" s="7">
        <v>45687</v>
      </c>
      <c r="D9264" s="5">
        <v>5</v>
      </c>
    </row>
    <row r="9265" spans="1:4">
      <c r="A9265" s="4">
        <v>9264</v>
      </c>
      <c r="B9265" s="6">
        <v>221</v>
      </c>
      <c r="C9265" s="7">
        <v>45713</v>
      </c>
      <c r="D9265" s="5">
        <v>12</v>
      </c>
    </row>
    <row r="9266" spans="1:4">
      <c r="A9266" s="4">
        <v>9265</v>
      </c>
      <c r="B9266" s="6">
        <v>157</v>
      </c>
      <c r="C9266" s="7">
        <v>45789</v>
      </c>
      <c r="D9266" s="5">
        <v>8</v>
      </c>
    </row>
    <row r="9267" spans="1:4">
      <c r="A9267" s="4">
        <v>9266</v>
      </c>
      <c r="B9267" s="6">
        <v>278</v>
      </c>
      <c r="C9267" s="7">
        <v>45670</v>
      </c>
      <c r="D9267" s="5">
        <v>4</v>
      </c>
    </row>
    <row r="9268" spans="1:4">
      <c r="A9268" s="4">
        <v>9267</v>
      </c>
      <c r="B9268" s="6">
        <v>296</v>
      </c>
      <c r="C9268" s="7">
        <v>45749</v>
      </c>
      <c r="D9268" s="5">
        <v>11</v>
      </c>
    </row>
    <row r="9269" spans="1:4">
      <c r="A9269" s="4">
        <v>9268</v>
      </c>
      <c r="B9269" s="6">
        <v>251</v>
      </c>
      <c r="C9269" s="7">
        <v>45666</v>
      </c>
      <c r="D9269" s="5">
        <v>5</v>
      </c>
    </row>
    <row r="9270" spans="1:4">
      <c r="A9270" s="4">
        <v>9269</v>
      </c>
      <c r="B9270" s="6">
        <v>361</v>
      </c>
      <c r="C9270" s="7">
        <v>45829</v>
      </c>
      <c r="D9270" s="5">
        <v>10</v>
      </c>
    </row>
    <row r="9271" spans="1:4">
      <c r="A9271" s="4">
        <v>9270</v>
      </c>
      <c r="B9271" s="6">
        <v>245</v>
      </c>
      <c r="C9271" s="7">
        <v>45801</v>
      </c>
      <c r="D9271" s="5">
        <v>7</v>
      </c>
    </row>
    <row r="9272" spans="1:4">
      <c r="A9272" s="4">
        <v>9271</v>
      </c>
      <c r="B9272" s="6">
        <v>157</v>
      </c>
      <c r="C9272" s="7">
        <v>45801</v>
      </c>
      <c r="D9272" s="5">
        <v>7</v>
      </c>
    </row>
    <row r="9273" spans="1:4">
      <c r="A9273" s="4">
        <v>9272</v>
      </c>
      <c r="B9273" s="6">
        <v>231</v>
      </c>
      <c r="C9273" s="7">
        <v>45813</v>
      </c>
      <c r="D9273" s="5">
        <v>6</v>
      </c>
    </row>
    <row r="9274" spans="1:4">
      <c r="A9274" s="4">
        <v>9273</v>
      </c>
      <c r="B9274" s="6">
        <v>155</v>
      </c>
      <c r="C9274" s="7">
        <v>45665</v>
      </c>
      <c r="D9274" s="5">
        <v>6</v>
      </c>
    </row>
    <row r="9275" spans="1:4">
      <c r="A9275" s="4">
        <v>9274</v>
      </c>
      <c r="B9275" s="6">
        <v>206</v>
      </c>
      <c r="C9275" s="7">
        <v>45709</v>
      </c>
      <c r="D9275" s="5">
        <v>10</v>
      </c>
    </row>
    <row r="9276" spans="1:4">
      <c r="A9276" s="4">
        <v>9275</v>
      </c>
      <c r="B9276" s="6">
        <v>27</v>
      </c>
      <c r="C9276" s="7">
        <v>45806</v>
      </c>
      <c r="D9276" s="5">
        <v>7</v>
      </c>
    </row>
    <row r="9277" spans="1:4">
      <c r="A9277" s="4">
        <v>9276</v>
      </c>
      <c r="B9277" s="6">
        <v>28</v>
      </c>
      <c r="C9277" s="7">
        <v>45826</v>
      </c>
      <c r="D9277" s="5">
        <v>4</v>
      </c>
    </row>
    <row r="9278" spans="1:4">
      <c r="A9278" s="4">
        <v>9277</v>
      </c>
      <c r="B9278" s="6">
        <v>366</v>
      </c>
      <c r="C9278" s="7">
        <v>45829</v>
      </c>
      <c r="D9278" s="5">
        <v>5</v>
      </c>
    </row>
    <row r="9279" spans="1:4">
      <c r="A9279" s="4">
        <v>9278</v>
      </c>
      <c r="B9279" s="6">
        <v>208</v>
      </c>
      <c r="C9279" s="7">
        <v>45772</v>
      </c>
      <c r="D9279" s="5">
        <v>10</v>
      </c>
    </row>
    <row r="9280" spans="1:4">
      <c r="A9280" s="4">
        <v>9279</v>
      </c>
      <c r="B9280" s="6">
        <v>16</v>
      </c>
      <c r="C9280" s="7">
        <v>45673</v>
      </c>
      <c r="D9280" s="5">
        <v>8</v>
      </c>
    </row>
    <row r="9281" spans="1:4">
      <c r="A9281" s="4">
        <v>9280</v>
      </c>
      <c r="B9281" s="6">
        <v>273</v>
      </c>
      <c r="C9281" s="7">
        <v>45681</v>
      </c>
      <c r="D9281" s="5">
        <v>11</v>
      </c>
    </row>
    <row r="9282" spans="1:4">
      <c r="A9282" s="4">
        <v>9281</v>
      </c>
      <c r="B9282" s="6">
        <v>31</v>
      </c>
      <c r="C9282" s="7">
        <v>45760</v>
      </c>
      <c r="D9282" s="5">
        <v>7</v>
      </c>
    </row>
    <row r="9283" spans="1:4">
      <c r="A9283" s="4">
        <v>9282</v>
      </c>
      <c r="B9283" s="6">
        <v>159</v>
      </c>
      <c r="C9283" s="7">
        <v>45750</v>
      </c>
      <c r="D9283" s="5">
        <v>8</v>
      </c>
    </row>
    <row r="9284" spans="1:4">
      <c r="A9284" s="4">
        <v>9283</v>
      </c>
      <c r="B9284" s="6">
        <v>305</v>
      </c>
      <c r="C9284" s="7">
        <v>45662</v>
      </c>
      <c r="D9284" s="5">
        <v>9</v>
      </c>
    </row>
    <row r="9285" spans="1:4">
      <c r="A9285" s="4">
        <v>9284</v>
      </c>
      <c r="B9285" s="6">
        <v>233</v>
      </c>
      <c r="C9285" s="7">
        <v>45774</v>
      </c>
      <c r="D9285" s="5">
        <v>7</v>
      </c>
    </row>
    <row r="9286" spans="1:4">
      <c r="A9286" s="4">
        <v>9285</v>
      </c>
      <c r="B9286" s="6">
        <v>339</v>
      </c>
      <c r="C9286" s="7">
        <v>45828</v>
      </c>
      <c r="D9286" s="5">
        <v>12</v>
      </c>
    </row>
    <row r="9287" spans="1:4">
      <c r="A9287" s="4">
        <v>9286</v>
      </c>
      <c r="B9287" s="6">
        <v>4</v>
      </c>
      <c r="C9287" s="7">
        <v>45768</v>
      </c>
      <c r="D9287" s="5">
        <v>6</v>
      </c>
    </row>
    <row r="9288" spans="1:4">
      <c r="A9288" s="4">
        <v>9287</v>
      </c>
      <c r="B9288" s="6">
        <v>153</v>
      </c>
      <c r="C9288" s="7">
        <v>45681</v>
      </c>
      <c r="D9288" s="5">
        <v>12</v>
      </c>
    </row>
    <row r="9289" spans="1:4">
      <c r="A9289" s="4">
        <v>9288</v>
      </c>
      <c r="B9289" s="6">
        <v>23</v>
      </c>
      <c r="C9289" s="7">
        <v>45677</v>
      </c>
      <c r="D9289" s="5">
        <v>10</v>
      </c>
    </row>
    <row r="9290" spans="1:4">
      <c r="A9290" s="4">
        <v>9289</v>
      </c>
      <c r="B9290" s="6">
        <v>356</v>
      </c>
      <c r="C9290" s="7">
        <v>45718</v>
      </c>
      <c r="D9290" s="5">
        <v>11</v>
      </c>
    </row>
    <row r="9291" spans="1:4">
      <c r="A9291" s="4">
        <v>9290</v>
      </c>
      <c r="B9291" s="6">
        <v>8</v>
      </c>
      <c r="C9291" s="7">
        <v>45812</v>
      </c>
      <c r="D9291" s="5">
        <v>9</v>
      </c>
    </row>
    <row r="9292" spans="1:4">
      <c r="A9292" s="4">
        <v>9291</v>
      </c>
      <c r="B9292" s="6">
        <v>286</v>
      </c>
      <c r="C9292" s="7">
        <v>45679</v>
      </c>
      <c r="D9292" s="5">
        <v>4</v>
      </c>
    </row>
    <row r="9293" spans="1:4">
      <c r="A9293" s="4">
        <v>9292</v>
      </c>
      <c r="B9293" s="6">
        <v>280</v>
      </c>
      <c r="C9293" s="7">
        <v>45681</v>
      </c>
      <c r="D9293" s="5">
        <v>12</v>
      </c>
    </row>
    <row r="9294" spans="1:4">
      <c r="A9294" s="4">
        <v>9293</v>
      </c>
      <c r="B9294" s="6">
        <v>330</v>
      </c>
      <c r="C9294" s="7">
        <v>45704</v>
      </c>
      <c r="D9294" s="5">
        <v>8</v>
      </c>
    </row>
    <row r="9295" spans="1:4">
      <c r="A9295" s="4">
        <v>9294</v>
      </c>
      <c r="B9295" s="6">
        <v>96</v>
      </c>
      <c r="C9295" s="7">
        <v>45829</v>
      </c>
      <c r="D9295" s="5">
        <v>7</v>
      </c>
    </row>
    <row r="9296" spans="1:4">
      <c r="A9296" s="4">
        <v>9295</v>
      </c>
      <c r="B9296" s="6">
        <v>227</v>
      </c>
      <c r="C9296" s="7">
        <v>45818</v>
      </c>
      <c r="D9296" s="5">
        <v>11</v>
      </c>
    </row>
    <row r="9297" spans="1:4">
      <c r="A9297" s="4">
        <v>9296</v>
      </c>
      <c r="B9297" s="6">
        <v>208</v>
      </c>
      <c r="C9297" s="7">
        <v>45739</v>
      </c>
      <c r="D9297" s="5">
        <v>8</v>
      </c>
    </row>
    <row r="9298" spans="1:4">
      <c r="A9298" s="4">
        <v>9297</v>
      </c>
      <c r="B9298" s="6">
        <v>206</v>
      </c>
      <c r="C9298" s="7">
        <v>45700</v>
      </c>
      <c r="D9298" s="5">
        <v>6</v>
      </c>
    </row>
    <row r="9299" spans="1:4">
      <c r="A9299" s="4">
        <v>9298</v>
      </c>
      <c r="B9299" s="6">
        <v>376</v>
      </c>
      <c r="C9299" s="7">
        <v>45788</v>
      </c>
      <c r="D9299" s="5">
        <v>4</v>
      </c>
    </row>
    <row r="9300" spans="1:4">
      <c r="A9300" s="4">
        <v>9299</v>
      </c>
      <c r="B9300" s="6">
        <v>316</v>
      </c>
      <c r="C9300" s="7">
        <v>45825</v>
      </c>
      <c r="D9300" s="5">
        <v>5</v>
      </c>
    </row>
    <row r="9301" spans="1:4">
      <c r="A9301" s="4">
        <v>9300</v>
      </c>
      <c r="B9301" s="6">
        <v>66</v>
      </c>
      <c r="C9301" s="7">
        <v>45711</v>
      </c>
      <c r="D9301" s="5">
        <v>12</v>
      </c>
    </row>
    <row r="9302" spans="1:4">
      <c r="A9302" s="4">
        <v>9301</v>
      </c>
      <c r="B9302" s="6">
        <v>62</v>
      </c>
      <c r="C9302" s="7">
        <v>45716</v>
      </c>
      <c r="D9302" s="5">
        <v>8</v>
      </c>
    </row>
    <row r="9303" spans="1:4">
      <c r="A9303" s="4">
        <v>9302</v>
      </c>
      <c r="B9303" s="6">
        <v>346</v>
      </c>
      <c r="C9303" s="7">
        <v>45679</v>
      </c>
      <c r="D9303" s="5">
        <v>4</v>
      </c>
    </row>
    <row r="9304" spans="1:4">
      <c r="A9304" s="4">
        <v>9303</v>
      </c>
      <c r="B9304" s="6">
        <v>284</v>
      </c>
      <c r="C9304" s="7">
        <v>45767</v>
      </c>
      <c r="D9304" s="5">
        <v>11</v>
      </c>
    </row>
    <row r="9305" spans="1:4">
      <c r="A9305" s="4">
        <v>9304</v>
      </c>
      <c r="B9305" s="6">
        <v>85</v>
      </c>
      <c r="C9305" s="7">
        <v>45749</v>
      </c>
      <c r="D9305" s="5">
        <v>5</v>
      </c>
    </row>
    <row r="9306" spans="1:4">
      <c r="A9306" s="4">
        <v>9305</v>
      </c>
      <c r="B9306" s="6">
        <v>144</v>
      </c>
      <c r="C9306" s="7">
        <v>45780</v>
      </c>
      <c r="D9306" s="5">
        <v>10</v>
      </c>
    </row>
    <row r="9307" spans="1:4">
      <c r="A9307" s="4">
        <v>9306</v>
      </c>
      <c r="B9307" s="6">
        <v>341</v>
      </c>
      <c r="C9307" s="7">
        <v>45770</v>
      </c>
      <c r="D9307" s="5">
        <v>7</v>
      </c>
    </row>
    <row r="9308" spans="1:4">
      <c r="A9308" s="4">
        <v>9307</v>
      </c>
      <c r="B9308" s="6">
        <v>366</v>
      </c>
      <c r="C9308" s="7">
        <v>45756</v>
      </c>
      <c r="D9308" s="5">
        <v>7</v>
      </c>
    </row>
    <row r="9309" spans="1:4">
      <c r="A9309" s="4">
        <v>9308</v>
      </c>
      <c r="B9309" s="6">
        <v>317</v>
      </c>
      <c r="C9309" s="7">
        <v>45692</v>
      </c>
      <c r="D9309" s="5">
        <v>6</v>
      </c>
    </row>
    <row r="9310" spans="1:4">
      <c r="A9310" s="4">
        <v>9309</v>
      </c>
      <c r="B9310" s="6">
        <v>389</v>
      </c>
      <c r="C9310" s="7">
        <v>45672</v>
      </c>
      <c r="D9310" s="5">
        <v>6</v>
      </c>
    </row>
    <row r="9311" spans="1:4">
      <c r="A9311" s="4">
        <v>9310</v>
      </c>
      <c r="B9311" s="6">
        <v>268</v>
      </c>
      <c r="C9311" s="7">
        <v>45806</v>
      </c>
      <c r="D9311" s="5">
        <v>10</v>
      </c>
    </row>
    <row r="9312" spans="1:4">
      <c r="A9312" s="4">
        <v>9311</v>
      </c>
      <c r="B9312" s="6">
        <v>356</v>
      </c>
      <c r="C9312" s="7">
        <v>45708</v>
      </c>
      <c r="D9312" s="5">
        <v>7</v>
      </c>
    </row>
    <row r="9313" spans="1:4">
      <c r="A9313" s="4">
        <v>9312</v>
      </c>
      <c r="B9313" s="6">
        <v>343</v>
      </c>
      <c r="C9313" s="7">
        <v>45742</v>
      </c>
      <c r="D9313" s="5">
        <v>4</v>
      </c>
    </row>
    <row r="9314" spans="1:4">
      <c r="A9314" s="4">
        <v>9313</v>
      </c>
      <c r="B9314" s="6">
        <v>32</v>
      </c>
      <c r="C9314" s="7">
        <v>45690</v>
      </c>
      <c r="D9314" s="5">
        <v>5</v>
      </c>
    </row>
    <row r="9315" spans="1:4">
      <c r="A9315" s="4">
        <v>9314</v>
      </c>
      <c r="B9315" s="6">
        <v>297</v>
      </c>
      <c r="C9315" s="7">
        <v>45795</v>
      </c>
      <c r="D9315" s="5">
        <v>10</v>
      </c>
    </row>
    <row r="9316" spans="1:4">
      <c r="A9316" s="4">
        <v>9315</v>
      </c>
      <c r="B9316" s="6">
        <v>335</v>
      </c>
      <c r="C9316" s="7">
        <v>45717</v>
      </c>
      <c r="D9316" s="5">
        <v>8</v>
      </c>
    </row>
    <row r="9317" spans="1:4">
      <c r="A9317" s="4">
        <v>9316</v>
      </c>
      <c r="B9317" s="6">
        <v>130</v>
      </c>
      <c r="C9317" s="7">
        <v>45700</v>
      </c>
      <c r="D9317" s="5">
        <v>11</v>
      </c>
    </row>
    <row r="9318" spans="1:4">
      <c r="A9318" s="4">
        <v>9317</v>
      </c>
      <c r="B9318" s="6">
        <v>278</v>
      </c>
      <c r="C9318" s="7">
        <v>45674</v>
      </c>
      <c r="D9318" s="5">
        <v>7</v>
      </c>
    </row>
    <row r="9319" spans="1:4">
      <c r="A9319" s="4">
        <v>9318</v>
      </c>
      <c r="B9319" s="6">
        <v>106</v>
      </c>
      <c r="C9319" s="7">
        <v>45798</v>
      </c>
      <c r="D9319" s="5">
        <v>8</v>
      </c>
    </row>
    <row r="9320" spans="1:4">
      <c r="A9320" s="4">
        <v>9319</v>
      </c>
      <c r="B9320" s="6">
        <v>29</v>
      </c>
      <c r="C9320" s="7">
        <v>45791</v>
      </c>
      <c r="D9320" s="5">
        <v>9</v>
      </c>
    </row>
    <row r="9321" spans="1:4">
      <c r="A9321" s="4">
        <v>9320</v>
      </c>
      <c r="B9321" s="6">
        <v>323</v>
      </c>
      <c r="C9321" s="7">
        <v>45727</v>
      </c>
      <c r="D9321" s="5">
        <v>7</v>
      </c>
    </row>
    <row r="9322" spans="1:4">
      <c r="A9322" s="4">
        <v>9321</v>
      </c>
      <c r="B9322" s="6">
        <v>156</v>
      </c>
      <c r="C9322" s="7">
        <v>45748</v>
      </c>
      <c r="D9322" s="5">
        <v>12</v>
      </c>
    </row>
    <row r="9323" spans="1:4">
      <c r="A9323" s="4">
        <v>9322</v>
      </c>
      <c r="B9323" s="6">
        <v>165</v>
      </c>
      <c r="C9323" s="7">
        <v>45747</v>
      </c>
      <c r="D9323" s="5">
        <v>6</v>
      </c>
    </row>
    <row r="9324" spans="1:4">
      <c r="A9324" s="4">
        <v>9323</v>
      </c>
      <c r="B9324" s="6">
        <v>324</v>
      </c>
      <c r="C9324" s="7">
        <v>45790</v>
      </c>
      <c r="D9324" s="5">
        <v>12</v>
      </c>
    </row>
    <row r="9325" spans="1:4">
      <c r="A9325" s="4">
        <v>9324</v>
      </c>
      <c r="B9325" s="6">
        <v>378</v>
      </c>
      <c r="C9325" s="7">
        <v>45677</v>
      </c>
      <c r="D9325" s="5">
        <v>10</v>
      </c>
    </row>
    <row r="9326" spans="1:4">
      <c r="A9326" s="4">
        <v>9325</v>
      </c>
      <c r="B9326" s="6">
        <v>64</v>
      </c>
      <c r="C9326" s="7">
        <v>45773</v>
      </c>
      <c r="D9326" s="5">
        <v>11</v>
      </c>
    </row>
    <row r="9327" spans="1:4">
      <c r="A9327" s="4">
        <v>9326</v>
      </c>
      <c r="B9327" s="6">
        <v>126</v>
      </c>
      <c r="C9327" s="7">
        <v>45719</v>
      </c>
      <c r="D9327" s="5">
        <v>9</v>
      </c>
    </row>
    <row r="9328" spans="1:4">
      <c r="A9328" s="4">
        <v>9327</v>
      </c>
      <c r="B9328" s="6">
        <v>367</v>
      </c>
      <c r="C9328" s="7">
        <v>45746</v>
      </c>
      <c r="D9328" s="5">
        <v>4</v>
      </c>
    </row>
    <row r="9329" spans="1:4">
      <c r="A9329" s="4">
        <v>9328</v>
      </c>
      <c r="B9329" s="6">
        <v>293</v>
      </c>
      <c r="C9329" s="7">
        <v>45713</v>
      </c>
      <c r="D9329" s="5">
        <v>12</v>
      </c>
    </row>
    <row r="9330" spans="1:4">
      <c r="A9330" s="4">
        <v>9329</v>
      </c>
      <c r="B9330" s="6">
        <v>334</v>
      </c>
      <c r="C9330" s="7">
        <v>45744</v>
      </c>
      <c r="D9330" s="5">
        <v>8</v>
      </c>
    </row>
    <row r="9331" spans="1:4">
      <c r="A9331" s="4">
        <v>9330</v>
      </c>
      <c r="B9331" s="6">
        <v>164</v>
      </c>
      <c r="C9331" s="7">
        <v>45826</v>
      </c>
      <c r="D9331" s="5">
        <v>7</v>
      </c>
    </row>
    <row r="9332" spans="1:4">
      <c r="A9332" s="4">
        <v>9331</v>
      </c>
      <c r="B9332" s="6">
        <v>385</v>
      </c>
      <c r="C9332" s="7">
        <v>45760</v>
      </c>
      <c r="D9332" s="5">
        <v>11</v>
      </c>
    </row>
    <row r="9333" spans="1:4">
      <c r="A9333" s="4">
        <v>9332</v>
      </c>
      <c r="B9333" s="6">
        <v>334</v>
      </c>
      <c r="C9333" s="7">
        <v>45669</v>
      </c>
      <c r="D9333" s="5">
        <v>8</v>
      </c>
    </row>
    <row r="9334" spans="1:4">
      <c r="A9334" s="4">
        <v>9333</v>
      </c>
      <c r="B9334" s="6">
        <v>389</v>
      </c>
      <c r="C9334" s="7">
        <v>45811</v>
      </c>
      <c r="D9334" s="5">
        <v>6</v>
      </c>
    </row>
    <row r="9335" spans="1:4">
      <c r="A9335" s="4">
        <v>9334</v>
      </c>
      <c r="B9335" s="6">
        <v>179</v>
      </c>
      <c r="C9335" s="7">
        <v>45687</v>
      </c>
      <c r="D9335" s="5">
        <v>4</v>
      </c>
    </row>
    <row r="9336" spans="1:4">
      <c r="A9336" s="4">
        <v>9335</v>
      </c>
      <c r="B9336" s="6">
        <v>32</v>
      </c>
      <c r="C9336" s="7">
        <v>45799</v>
      </c>
      <c r="D9336" s="5">
        <v>5</v>
      </c>
    </row>
    <row r="9337" spans="1:4">
      <c r="A9337" s="4">
        <v>9336</v>
      </c>
      <c r="B9337" s="6">
        <v>50</v>
      </c>
      <c r="C9337" s="7">
        <v>45779</v>
      </c>
      <c r="D9337" s="5">
        <v>12</v>
      </c>
    </row>
    <row r="9338" spans="1:4">
      <c r="A9338" s="4">
        <v>9337</v>
      </c>
      <c r="B9338" s="6">
        <v>141</v>
      </c>
      <c r="C9338" s="7">
        <v>45787</v>
      </c>
      <c r="D9338" s="5">
        <v>8</v>
      </c>
    </row>
    <row r="9339" spans="1:4">
      <c r="A9339" s="4">
        <v>9338</v>
      </c>
      <c r="B9339" s="6">
        <v>379</v>
      </c>
      <c r="C9339" s="7">
        <v>45756</v>
      </c>
      <c r="D9339" s="5">
        <v>4</v>
      </c>
    </row>
    <row r="9340" spans="1:4">
      <c r="A9340" s="4">
        <v>9339</v>
      </c>
      <c r="B9340" s="6">
        <v>135</v>
      </c>
      <c r="C9340" s="7">
        <v>45762</v>
      </c>
      <c r="D9340" s="5">
        <v>11</v>
      </c>
    </row>
    <row r="9341" spans="1:4">
      <c r="A9341" s="4">
        <v>9340</v>
      </c>
      <c r="B9341" s="6">
        <v>398</v>
      </c>
      <c r="C9341" s="7">
        <v>45826</v>
      </c>
      <c r="D9341" s="5">
        <v>5</v>
      </c>
    </row>
    <row r="9342" spans="1:4">
      <c r="A9342" s="4">
        <v>9341</v>
      </c>
      <c r="B9342" s="6">
        <v>392</v>
      </c>
      <c r="C9342" s="7">
        <v>45696</v>
      </c>
      <c r="D9342" s="5">
        <v>10</v>
      </c>
    </row>
    <row r="9343" spans="1:4">
      <c r="A9343" s="4">
        <v>9342</v>
      </c>
      <c r="B9343" s="6">
        <v>158</v>
      </c>
      <c r="C9343" s="7">
        <v>45726</v>
      </c>
      <c r="D9343" s="5">
        <v>7</v>
      </c>
    </row>
    <row r="9344" spans="1:4">
      <c r="A9344" s="4">
        <v>9343</v>
      </c>
      <c r="B9344" s="6">
        <v>23</v>
      </c>
      <c r="C9344" s="7">
        <v>45805</v>
      </c>
      <c r="D9344" s="5">
        <v>7</v>
      </c>
    </row>
    <row r="9345" spans="1:4">
      <c r="A9345" s="4">
        <v>9344</v>
      </c>
      <c r="B9345" s="6">
        <v>305</v>
      </c>
      <c r="C9345" s="7">
        <v>45668</v>
      </c>
      <c r="D9345" s="5">
        <v>6</v>
      </c>
    </row>
    <row r="9346" spans="1:4">
      <c r="A9346" s="4">
        <v>9345</v>
      </c>
      <c r="B9346" s="6">
        <v>292</v>
      </c>
      <c r="C9346" s="7">
        <v>45693</v>
      </c>
      <c r="D9346" s="5">
        <v>6</v>
      </c>
    </row>
    <row r="9347" spans="1:4">
      <c r="A9347" s="4">
        <v>9346</v>
      </c>
      <c r="B9347" s="6">
        <v>162</v>
      </c>
      <c r="C9347" s="7">
        <v>45768</v>
      </c>
      <c r="D9347" s="5">
        <v>10</v>
      </c>
    </row>
    <row r="9348" spans="1:4">
      <c r="A9348" s="4">
        <v>9347</v>
      </c>
      <c r="B9348" s="6">
        <v>164</v>
      </c>
      <c r="C9348" s="7">
        <v>45752</v>
      </c>
      <c r="D9348" s="5">
        <v>7</v>
      </c>
    </row>
    <row r="9349" spans="1:4">
      <c r="A9349" s="4">
        <v>9348</v>
      </c>
      <c r="B9349" s="6">
        <v>333</v>
      </c>
      <c r="C9349" s="7">
        <v>45780</v>
      </c>
      <c r="D9349" s="5">
        <v>4</v>
      </c>
    </row>
    <row r="9350" spans="1:4">
      <c r="A9350" s="4">
        <v>9349</v>
      </c>
      <c r="B9350" s="6">
        <v>359</v>
      </c>
      <c r="C9350" s="7">
        <v>45822</v>
      </c>
      <c r="D9350" s="5">
        <v>5</v>
      </c>
    </row>
    <row r="9351" spans="1:4">
      <c r="A9351" s="4">
        <v>9350</v>
      </c>
      <c r="B9351" s="6">
        <v>83</v>
      </c>
      <c r="C9351" s="7">
        <v>45769</v>
      </c>
      <c r="D9351" s="5">
        <v>10</v>
      </c>
    </row>
    <row r="9352" spans="1:4">
      <c r="A9352" s="4">
        <v>9351</v>
      </c>
      <c r="B9352" s="6">
        <v>63</v>
      </c>
      <c r="C9352" s="7">
        <v>45702</v>
      </c>
      <c r="D9352" s="5">
        <v>8</v>
      </c>
    </row>
    <row r="9353" spans="1:4">
      <c r="A9353" s="4">
        <v>9352</v>
      </c>
      <c r="B9353" s="6">
        <v>31</v>
      </c>
      <c r="C9353" s="7">
        <v>45716</v>
      </c>
      <c r="D9353" s="5">
        <v>11</v>
      </c>
    </row>
    <row r="9354" spans="1:4">
      <c r="A9354" s="4">
        <v>9353</v>
      </c>
      <c r="B9354" s="6">
        <v>96</v>
      </c>
      <c r="C9354" s="7">
        <v>45782</v>
      </c>
      <c r="D9354" s="5">
        <v>7</v>
      </c>
    </row>
    <row r="9355" spans="1:4">
      <c r="A9355" s="4">
        <v>9354</v>
      </c>
      <c r="B9355" s="6">
        <v>257</v>
      </c>
      <c r="C9355" s="7">
        <v>45817</v>
      </c>
      <c r="D9355" s="5">
        <v>8</v>
      </c>
    </row>
    <row r="9356" spans="1:4">
      <c r="A9356" s="4">
        <v>9355</v>
      </c>
      <c r="B9356" s="6">
        <v>71</v>
      </c>
      <c r="C9356" s="7">
        <v>45703</v>
      </c>
      <c r="D9356" s="5">
        <v>9</v>
      </c>
    </row>
    <row r="9357" spans="1:4">
      <c r="A9357" s="4">
        <v>9356</v>
      </c>
      <c r="B9357" s="6">
        <v>337</v>
      </c>
      <c r="C9357" s="7">
        <v>45729</v>
      </c>
      <c r="D9357" s="5">
        <v>7</v>
      </c>
    </row>
    <row r="9358" spans="1:4">
      <c r="A9358" s="4">
        <v>9357</v>
      </c>
      <c r="B9358" s="6">
        <v>336</v>
      </c>
      <c r="C9358" s="7">
        <v>45750</v>
      </c>
      <c r="D9358" s="5">
        <v>12</v>
      </c>
    </row>
    <row r="9359" spans="1:4">
      <c r="A9359" s="4">
        <v>9358</v>
      </c>
      <c r="B9359" s="6">
        <v>326</v>
      </c>
      <c r="C9359" s="7">
        <v>45665</v>
      </c>
      <c r="D9359" s="5">
        <v>6</v>
      </c>
    </row>
    <row r="9360" spans="1:4">
      <c r="A9360" s="4">
        <v>9359</v>
      </c>
      <c r="B9360" s="6">
        <v>392</v>
      </c>
      <c r="C9360" s="7">
        <v>45734</v>
      </c>
      <c r="D9360" s="5">
        <v>12</v>
      </c>
    </row>
    <row r="9361" spans="1:4">
      <c r="A9361" s="4">
        <v>9360</v>
      </c>
      <c r="B9361" s="6">
        <v>238</v>
      </c>
      <c r="C9361" s="7">
        <v>45838</v>
      </c>
      <c r="D9361" s="5">
        <v>10</v>
      </c>
    </row>
    <row r="9362" spans="1:4">
      <c r="A9362" s="4">
        <v>9361</v>
      </c>
      <c r="B9362" s="6">
        <v>235</v>
      </c>
      <c r="C9362" s="7">
        <v>45801</v>
      </c>
      <c r="D9362" s="5">
        <v>11</v>
      </c>
    </row>
    <row r="9363" spans="1:4">
      <c r="A9363" s="4">
        <v>9362</v>
      </c>
      <c r="B9363" s="6">
        <v>283</v>
      </c>
      <c r="C9363" s="7">
        <v>45713</v>
      </c>
      <c r="D9363" s="5">
        <v>9</v>
      </c>
    </row>
    <row r="9364" spans="1:4">
      <c r="A9364" s="4">
        <v>9363</v>
      </c>
      <c r="B9364" s="6">
        <v>204</v>
      </c>
      <c r="C9364" s="7">
        <v>45793</v>
      </c>
      <c r="D9364" s="5">
        <v>4</v>
      </c>
    </row>
    <row r="9365" spans="1:4">
      <c r="A9365" s="4">
        <v>9364</v>
      </c>
      <c r="B9365" s="6">
        <v>35</v>
      </c>
      <c r="C9365" s="7">
        <v>45732</v>
      </c>
      <c r="D9365" s="5">
        <v>12</v>
      </c>
    </row>
    <row r="9366" spans="1:4">
      <c r="A9366" s="4">
        <v>9365</v>
      </c>
      <c r="B9366" s="6">
        <v>55</v>
      </c>
      <c r="C9366" s="7">
        <v>45720</v>
      </c>
      <c r="D9366" s="5">
        <v>8</v>
      </c>
    </row>
    <row r="9367" spans="1:4">
      <c r="A9367" s="4">
        <v>9366</v>
      </c>
      <c r="B9367" s="6">
        <v>348</v>
      </c>
      <c r="C9367" s="7">
        <v>45831</v>
      </c>
      <c r="D9367" s="5">
        <v>7</v>
      </c>
    </row>
    <row r="9368" spans="1:4">
      <c r="A9368" s="4">
        <v>9367</v>
      </c>
      <c r="B9368" s="6">
        <v>190</v>
      </c>
      <c r="C9368" s="7">
        <v>45688</v>
      </c>
      <c r="D9368" s="5">
        <v>11</v>
      </c>
    </row>
    <row r="9369" spans="1:4">
      <c r="A9369" s="4">
        <v>9368</v>
      </c>
      <c r="B9369" s="6">
        <v>367</v>
      </c>
      <c r="C9369" s="7">
        <v>45662</v>
      </c>
      <c r="D9369" s="5">
        <v>8</v>
      </c>
    </row>
    <row r="9370" spans="1:4">
      <c r="A9370" s="4">
        <v>9369</v>
      </c>
      <c r="B9370" s="6">
        <v>13</v>
      </c>
      <c r="C9370" s="7">
        <v>45677</v>
      </c>
      <c r="D9370" s="5">
        <v>6</v>
      </c>
    </row>
    <row r="9371" spans="1:4">
      <c r="A9371" s="4">
        <v>9370</v>
      </c>
      <c r="B9371" s="6">
        <v>305</v>
      </c>
      <c r="C9371" s="7">
        <v>45731</v>
      </c>
      <c r="D9371" s="5">
        <v>4</v>
      </c>
    </row>
    <row r="9372" spans="1:4">
      <c r="A9372" s="4">
        <v>9371</v>
      </c>
      <c r="B9372" s="6">
        <v>391</v>
      </c>
      <c r="C9372" s="7">
        <v>45799</v>
      </c>
      <c r="D9372" s="5">
        <v>5</v>
      </c>
    </row>
    <row r="9373" spans="1:4">
      <c r="A9373" s="4">
        <v>9372</v>
      </c>
      <c r="B9373" s="6">
        <v>226</v>
      </c>
      <c r="C9373" s="7">
        <v>45799</v>
      </c>
      <c r="D9373" s="5">
        <v>12</v>
      </c>
    </row>
    <row r="9374" spans="1:4">
      <c r="A9374" s="4">
        <v>9373</v>
      </c>
      <c r="B9374" s="6">
        <v>221</v>
      </c>
      <c r="C9374" s="7">
        <v>45828</v>
      </c>
      <c r="D9374" s="5">
        <v>8</v>
      </c>
    </row>
    <row r="9375" spans="1:4">
      <c r="A9375" s="4">
        <v>9374</v>
      </c>
      <c r="B9375" s="6">
        <v>272</v>
      </c>
      <c r="C9375" s="7">
        <v>45756</v>
      </c>
      <c r="D9375" s="5">
        <v>4</v>
      </c>
    </row>
    <row r="9376" spans="1:4">
      <c r="A9376" s="4">
        <v>9375</v>
      </c>
      <c r="B9376" s="6">
        <v>77</v>
      </c>
      <c r="C9376" s="7">
        <v>45748</v>
      </c>
      <c r="D9376" s="5">
        <v>11</v>
      </c>
    </row>
    <row r="9377" spans="1:4">
      <c r="A9377" s="4">
        <v>9376</v>
      </c>
      <c r="B9377" s="6">
        <v>358</v>
      </c>
      <c r="C9377" s="7">
        <v>45743</v>
      </c>
      <c r="D9377" s="5">
        <v>5</v>
      </c>
    </row>
    <row r="9378" spans="1:4">
      <c r="A9378" s="4">
        <v>9377</v>
      </c>
      <c r="B9378" s="6">
        <v>269</v>
      </c>
      <c r="C9378" s="7">
        <v>45714</v>
      </c>
      <c r="D9378" s="5">
        <v>10</v>
      </c>
    </row>
    <row r="9379" spans="1:4">
      <c r="A9379" s="4">
        <v>9378</v>
      </c>
      <c r="B9379" s="6">
        <v>100</v>
      </c>
      <c r="C9379" s="7">
        <v>45828</v>
      </c>
      <c r="D9379" s="5">
        <v>7</v>
      </c>
    </row>
    <row r="9380" spans="1:4">
      <c r="A9380" s="4">
        <v>9379</v>
      </c>
      <c r="B9380" s="6">
        <v>19</v>
      </c>
      <c r="C9380" s="7">
        <v>45711</v>
      </c>
      <c r="D9380" s="5">
        <v>7</v>
      </c>
    </row>
    <row r="9381" spans="1:4">
      <c r="A9381" s="4">
        <v>9380</v>
      </c>
      <c r="B9381" s="6">
        <v>119</v>
      </c>
      <c r="C9381" s="7">
        <v>45689</v>
      </c>
      <c r="D9381" s="5">
        <v>6</v>
      </c>
    </row>
    <row r="9382" spans="1:4">
      <c r="A9382" s="4">
        <v>9381</v>
      </c>
      <c r="B9382" s="6">
        <v>51</v>
      </c>
      <c r="C9382" s="7">
        <v>45812</v>
      </c>
      <c r="D9382" s="5">
        <v>6</v>
      </c>
    </row>
    <row r="9383" spans="1:4">
      <c r="A9383" s="4">
        <v>9382</v>
      </c>
      <c r="B9383" s="6">
        <v>324</v>
      </c>
      <c r="C9383" s="7">
        <v>45740</v>
      </c>
      <c r="D9383" s="5">
        <v>10</v>
      </c>
    </row>
    <row r="9384" spans="1:4">
      <c r="A9384" s="4">
        <v>9383</v>
      </c>
      <c r="B9384" s="6">
        <v>384</v>
      </c>
      <c r="C9384" s="7">
        <v>45783</v>
      </c>
      <c r="D9384" s="5">
        <v>7</v>
      </c>
    </row>
    <row r="9385" spans="1:4">
      <c r="A9385" s="4">
        <v>9384</v>
      </c>
      <c r="B9385" s="6">
        <v>271</v>
      </c>
      <c r="C9385" s="7">
        <v>45670</v>
      </c>
      <c r="D9385" s="5">
        <v>4</v>
      </c>
    </row>
    <row r="9386" spans="1:4">
      <c r="A9386" s="4">
        <v>9385</v>
      </c>
      <c r="B9386" s="6">
        <v>373</v>
      </c>
      <c r="C9386" s="7">
        <v>45788</v>
      </c>
      <c r="D9386" s="5">
        <v>5</v>
      </c>
    </row>
    <row r="9387" spans="1:4">
      <c r="A9387" s="4">
        <v>9386</v>
      </c>
      <c r="B9387" s="6">
        <v>125</v>
      </c>
      <c r="C9387" s="7">
        <v>45706</v>
      </c>
      <c r="D9387" s="5">
        <v>10</v>
      </c>
    </row>
    <row r="9388" spans="1:4">
      <c r="A9388" s="4">
        <v>9387</v>
      </c>
      <c r="B9388" s="6">
        <v>321</v>
      </c>
      <c r="C9388" s="7">
        <v>45767</v>
      </c>
      <c r="D9388" s="5">
        <v>8</v>
      </c>
    </row>
    <row r="9389" spans="1:4">
      <c r="A9389" s="4">
        <v>9388</v>
      </c>
      <c r="B9389" s="6">
        <v>285</v>
      </c>
      <c r="C9389" s="7">
        <v>45789</v>
      </c>
      <c r="D9389" s="5">
        <v>11</v>
      </c>
    </row>
    <row r="9390" spans="1:4">
      <c r="A9390" s="4">
        <v>9389</v>
      </c>
      <c r="B9390" s="6">
        <v>184</v>
      </c>
      <c r="C9390" s="7">
        <v>45766</v>
      </c>
      <c r="D9390" s="5">
        <v>7</v>
      </c>
    </row>
    <row r="9391" spans="1:4">
      <c r="A9391" s="4">
        <v>9390</v>
      </c>
      <c r="B9391" s="6">
        <v>338</v>
      </c>
      <c r="C9391" s="7">
        <v>45685</v>
      </c>
      <c r="D9391" s="5">
        <v>8</v>
      </c>
    </row>
    <row r="9392" spans="1:4">
      <c r="A9392" s="4">
        <v>9391</v>
      </c>
      <c r="B9392" s="6">
        <v>330</v>
      </c>
      <c r="C9392" s="7">
        <v>45697</v>
      </c>
      <c r="D9392" s="5">
        <v>9</v>
      </c>
    </row>
    <row r="9393" spans="1:4">
      <c r="A9393" s="4">
        <v>9392</v>
      </c>
      <c r="B9393" s="6">
        <v>169</v>
      </c>
      <c r="C9393" s="7">
        <v>45679</v>
      </c>
      <c r="D9393" s="5">
        <v>7</v>
      </c>
    </row>
    <row r="9394" spans="1:4">
      <c r="A9394" s="4">
        <v>9393</v>
      </c>
      <c r="B9394" s="6">
        <v>388</v>
      </c>
      <c r="C9394" s="7">
        <v>45783</v>
      </c>
      <c r="D9394" s="5">
        <v>12</v>
      </c>
    </row>
    <row r="9395" spans="1:4">
      <c r="A9395" s="4">
        <v>9394</v>
      </c>
      <c r="B9395" s="6">
        <v>119</v>
      </c>
      <c r="C9395" s="7">
        <v>45746</v>
      </c>
      <c r="D9395" s="5">
        <v>6</v>
      </c>
    </row>
    <row r="9396" spans="1:4">
      <c r="A9396" s="4">
        <v>9395</v>
      </c>
      <c r="B9396" s="6">
        <v>146</v>
      </c>
      <c r="C9396" s="7">
        <v>45659</v>
      </c>
      <c r="D9396" s="5">
        <v>12</v>
      </c>
    </row>
    <row r="9397" spans="1:4">
      <c r="A9397" s="4">
        <v>9396</v>
      </c>
      <c r="B9397" s="6">
        <v>247</v>
      </c>
      <c r="C9397" s="7">
        <v>45659</v>
      </c>
      <c r="D9397" s="5">
        <v>10</v>
      </c>
    </row>
    <row r="9398" spans="1:4">
      <c r="A9398" s="4">
        <v>9397</v>
      </c>
      <c r="B9398" s="6">
        <v>391</v>
      </c>
      <c r="C9398" s="7">
        <v>45714</v>
      </c>
      <c r="D9398" s="5">
        <v>11</v>
      </c>
    </row>
    <row r="9399" spans="1:4">
      <c r="A9399" s="4">
        <v>9398</v>
      </c>
      <c r="B9399" s="6">
        <v>360</v>
      </c>
      <c r="C9399" s="7">
        <v>45816</v>
      </c>
      <c r="D9399" s="5">
        <v>9</v>
      </c>
    </row>
    <row r="9400" spans="1:4">
      <c r="A9400" s="4">
        <v>9399</v>
      </c>
      <c r="B9400" s="6">
        <v>370</v>
      </c>
      <c r="C9400" s="7">
        <v>45676</v>
      </c>
      <c r="D9400" s="5">
        <v>4</v>
      </c>
    </row>
    <row r="9401" spans="1:4">
      <c r="A9401" s="4">
        <v>9400</v>
      </c>
      <c r="B9401" s="6">
        <v>248</v>
      </c>
      <c r="C9401" s="7">
        <v>45729</v>
      </c>
      <c r="D9401" s="5">
        <v>12</v>
      </c>
    </row>
    <row r="9402" spans="1:4">
      <c r="A9402" s="4">
        <v>9401</v>
      </c>
      <c r="B9402" s="6">
        <v>374</v>
      </c>
      <c r="C9402" s="7">
        <v>45752</v>
      </c>
      <c r="D9402" s="5">
        <v>8</v>
      </c>
    </row>
    <row r="9403" spans="1:4">
      <c r="A9403" s="4">
        <v>9402</v>
      </c>
      <c r="B9403" s="6">
        <v>229</v>
      </c>
      <c r="C9403" s="7">
        <v>45758</v>
      </c>
      <c r="D9403" s="5">
        <v>7</v>
      </c>
    </row>
    <row r="9404" spans="1:4">
      <c r="A9404" s="4">
        <v>9403</v>
      </c>
      <c r="B9404" s="6">
        <v>386</v>
      </c>
      <c r="C9404" s="7">
        <v>45674</v>
      </c>
      <c r="D9404" s="5">
        <v>11</v>
      </c>
    </row>
    <row r="9405" spans="1:4">
      <c r="A9405" s="4">
        <v>9404</v>
      </c>
      <c r="B9405" s="6">
        <v>65</v>
      </c>
      <c r="C9405" s="7">
        <v>45671</v>
      </c>
      <c r="D9405" s="5">
        <v>8</v>
      </c>
    </row>
    <row r="9406" spans="1:4">
      <c r="A9406" s="4">
        <v>9405</v>
      </c>
      <c r="B9406" s="6">
        <v>159</v>
      </c>
      <c r="C9406" s="7">
        <v>45693</v>
      </c>
      <c r="D9406" s="5">
        <v>6</v>
      </c>
    </row>
    <row r="9407" spans="1:4">
      <c r="A9407" s="4">
        <v>9406</v>
      </c>
      <c r="B9407" s="6">
        <v>232</v>
      </c>
      <c r="C9407" s="7">
        <v>45776</v>
      </c>
      <c r="D9407" s="5">
        <v>4</v>
      </c>
    </row>
    <row r="9408" spans="1:4">
      <c r="A9408" s="4">
        <v>9407</v>
      </c>
      <c r="B9408" s="6">
        <v>347</v>
      </c>
      <c r="C9408" s="7">
        <v>45826</v>
      </c>
      <c r="D9408" s="5">
        <v>5</v>
      </c>
    </row>
    <row r="9409" spans="1:4">
      <c r="A9409" s="4">
        <v>9408</v>
      </c>
      <c r="B9409" s="6">
        <v>121</v>
      </c>
      <c r="C9409" s="7">
        <v>45711</v>
      </c>
      <c r="D9409" s="5">
        <v>12</v>
      </c>
    </row>
    <row r="9410" spans="1:4">
      <c r="A9410" s="4">
        <v>9409</v>
      </c>
      <c r="B9410" s="6">
        <v>121</v>
      </c>
      <c r="C9410" s="7">
        <v>45750</v>
      </c>
      <c r="D9410" s="5">
        <v>8</v>
      </c>
    </row>
    <row r="9411" spans="1:4">
      <c r="A9411" s="4">
        <v>9410</v>
      </c>
      <c r="B9411" s="6">
        <v>190</v>
      </c>
      <c r="C9411" s="7">
        <v>45809</v>
      </c>
      <c r="D9411" s="5">
        <v>4</v>
      </c>
    </row>
    <row r="9412" spans="1:4">
      <c r="A9412" s="4">
        <v>9411</v>
      </c>
      <c r="B9412" s="6">
        <v>211</v>
      </c>
      <c r="C9412" s="7">
        <v>45754</v>
      </c>
      <c r="D9412" s="5">
        <v>11</v>
      </c>
    </row>
    <row r="9413" spans="1:4">
      <c r="A9413" s="4">
        <v>9412</v>
      </c>
      <c r="B9413" s="6">
        <v>206</v>
      </c>
      <c r="C9413" s="7">
        <v>45824</v>
      </c>
      <c r="D9413" s="5">
        <v>5</v>
      </c>
    </row>
    <row r="9414" spans="1:4">
      <c r="A9414" s="4">
        <v>9413</v>
      </c>
      <c r="B9414" s="6">
        <v>396</v>
      </c>
      <c r="C9414" s="7">
        <v>45688</v>
      </c>
      <c r="D9414" s="5">
        <v>10</v>
      </c>
    </row>
    <row r="9415" spans="1:4">
      <c r="A9415" s="4">
        <v>9414</v>
      </c>
      <c r="B9415" s="6">
        <v>393</v>
      </c>
      <c r="C9415" s="7">
        <v>45731</v>
      </c>
      <c r="D9415" s="5">
        <v>7</v>
      </c>
    </row>
    <row r="9416" spans="1:4">
      <c r="A9416" s="4">
        <v>9415</v>
      </c>
      <c r="B9416" s="6">
        <v>41</v>
      </c>
      <c r="C9416" s="7">
        <v>45801</v>
      </c>
      <c r="D9416" s="5">
        <v>7</v>
      </c>
    </row>
    <row r="9417" spans="1:4">
      <c r="A9417" s="4">
        <v>9416</v>
      </c>
      <c r="B9417" s="6">
        <v>196</v>
      </c>
      <c r="C9417" s="7">
        <v>45728</v>
      </c>
      <c r="D9417" s="5">
        <v>6</v>
      </c>
    </row>
    <row r="9418" spans="1:4">
      <c r="A9418" s="4">
        <v>9417</v>
      </c>
      <c r="B9418" s="6">
        <v>364</v>
      </c>
      <c r="C9418" s="7">
        <v>45805</v>
      </c>
      <c r="D9418" s="5">
        <v>6</v>
      </c>
    </row>
    <row r="9419" spans="1:4">
      <c r="A9419" s="4">
        <v>9418</v>
      </c>
      <c r="B9419" s="6">
        <v>379</v>
      </c>
      <c r="C9419" s="7">
        <v>45676</v>
      </c>
      <c r="D9419" s="5">
        <v>10</v>
      </c>
    </row>
    <row r="9420" spans="1:4">
      <c r="A9420" s="4">
        <v>9419</v>
      </c>
      <c r="B9420" s="6">
        <v>355</v>
      </c>
      <c r="C9420" s="7">
        <v>45815</v>
      </c>
      <c r="D9420" s="5">
        <v>7</v>
      </c>
    </row>
    <row r="9421" spans="1:4">
      <c r="A9421" s="4">
        <v>9420</v>
      </c>
      <c r="B9421" s="6">
        <v>279</v>
      </c>
      <c r="C9421" s="7">
        <v>45754</v>
      </c>
      <c r="D9421" s="5">
        <v>4</v>
      </c>
    </row>
    <row r="9422" spans="1:4">
      <c r="A9422" s="4">
        <v>9421</v>
      </c>
      <c r="B9422" s="6">
        <v>242</v>
      </c>
      <c r="C9422" s="7">
        <v>45756</v>
      </c>
      <c r="D9422" s="5">
        <v>5</v>
      </c>
    </row>
    <row r="9423" spans="1:4">
      <c r="A9423" s="4">
        <v>9422</v>
      </c>
      <c r="B9423" s="6">
        <v>104</v>
      </c>
      <c r="C9423" s="7">
        <v>45674</v>
      </c>
      <c r="D9423" s="5">
        <v>10</v>
      </c>
    </row>
    <row r="9424" spans="1:4">
      <c r="A9424" s="4">
        <v>9423</v>
      </c>
      <c r="B9424" s="6">
        <v>261</v>
      </c>
      <c r="C9424" s="7">
        <v>45700</v>
      </c>
      <c r="D9424" s="5">
        <v>8</v>
      </c>
    </row>
    <row r="9425" spans="1:4">
      <c r="A9425" s="4">
        <v>9424</v>
      </c>
      <c r="B9425" s="6">
        <v>138</v>
      </c>
      <c r="C9425" s="7">
        <v>45691</v>
      </c>
      <c r="D9425" s="5">
        <v>11</v>
      </c>
    </row>
    <row r="9426" spans="1:4">
      <c r="A9426" s="4">
        <v>9425</v>
      </c>
      <c r="B9426" s="6">
        <v>90</v>
      </c>
      <c r="C9426" s="7">
        <v>45720</v>
      </c>
      <c r="D9426" s="5">
        <v>7</v>
      </c>
    </row>
    <row r="9427" spans="1:4">
      <c r="A9427" s="4">
        <v>9426</v>
      </c>
      <c r="B9427" s="6">
        <v>270</v>
      </c>
      <c r="C9427" s="7">
        <v>45712</v>
      </c>
      <c r="D9427" s="5">
        <v>8</v>
      </c>
    </row>
    <row r="9428" spans="1:4">
      <c r="A9428" s="4">
        <v>9427</v>
      </c>
      <c r="B9428" s="6">
        <v>293</v>
      </c>
      <c r="C9428" s="7">
        <v>45697</v>
      </c>
      <c r="D9428" s="5">
        <v>9</v>
      </c>
    </row>
    <row r="9429" spans="1:4">
      <c r="A9429" s="4">
        <v>9428</v>
      </c>
      <c r="B9429" s="6">
        <v>124</v>
      </c>
      <c r="C9429" s="7">
        <v>45746</v>
      </c>
      <c r="D9429" s="5">
        <v>7</v>
      </c>
    </row>
    <row r="9430" spans="1:4">
      <c r="A9430" s="4">
        <v>9429</v>
      </c>
      <c r="B9430" s="6">
        <v>97</v>
      </c>
      <c r="C9430" s="7">
        <v>45676</v>
      </c>
      <c r="D9430" s="5">
        <v>12</v>
      </c>
    </row>
    <row r="9431" spans="1:4">
      <c r="A9431" s="4">
        <v>9430</v>
      </c>
      <c r="B9431" s="6">
        <v>149</v>
      </c>
      <c r="C9431" s="7">
        <v>45738</v>
      </c>
      <c r="D9431" s="5">
        <v>6</v>
      </c>
    </row>
    <row r="9432" spans="1:4">
      <c r="A9432" s="4">
        <v>9431</v>
      </c>
      <c r="B9432" s="6">
        <v>25</v>
      </c>
      <c r="C9432" s="7">
        <v>45677</v>
      </c>
      <c r="D9432" s="5">
        <v>12</v>
      </c>
    </row>
    <row r="9433" spans="1:4">
      <c r="A9433" s="4">
        <v>9432</v>
      </c>
      <c r="B9433" s="6">
        <v>336</v>
      </c>
      <c r="C9433" s="7">
        <v>45707</v>
      </c>
      <c r="D9433" s="5">
        <v>10</v>
      </c>
    </row>
    <row r="9434" spans="1:4">
      <c r="A9434" s="4">
        <v>9433</v>
      </c>
      <c r="B9434" s="6">
        <v>11</v>
      </c>
      <c r="C9434" s="7">
        <v>45760</v>
      </c>
      <c r="D9434" s="5">
        <v>11</v>
      </c>
    </row>
    <row r="9435" spans="1:4">
      <c r="A9435" s="4">
        <v>9434</v>
      </c>
      <c r="B9435" s="6">
        <v>232</v>
      </c>
      <c r="C9435" s="7">
        <v>45695</v>
      </c>
      <c r="D9435" s="5">
        <v>9</v>
      </c>
    </row>
    <row r="9436" spans="1:4">
      <c r="A9436" s="4">
        <v>9435</v>
      </c>
      <c r="B9436" s="6">
        <v>344</v>
      </c>
      <c r="C9436" s="7">
        <v>45837</v>
      </c>
      <c r="D9436" s="5">
        <v>4</v>
      </c>
    </row>
    <row r="9437" spans="1:4">
      <c r="A9437" s="4">
        <v>9436</v>
      </c>
      <c r="B9437" s="6">
        <v>392</v>
      </c>
      <c r="C9437" s="7">
        <v>45749</v>
      </c>
      <c r="D9437" s="5">
        <v>12</v>
      </c>
    </row>
    <row r="9438" spans="1:4">
      <c r="A9438" s="4">
        <v>9437</v>
      </c>
      <c r="B9438" s="6">
        <v>294</v>
      </c>
      <c r="C9438" s="7">
        <v>45716</v>
      </c>
      <c r="D9438" s="5">
        <v>8</v>
      </c>
    </row>
    <row r="9439" spans="1:4">
      <c r="A9439" s="4">
        <v>9438</v>
      </c>
      <c r="B9439" s="6">
        <v>351</v>
      </c>
      <c r="C9439" s="7">
        <v>45671</v>
      </c>
      <c r="D9439" s="5">
        <v>7</v>
      </c>
    </row>
    <row r="9440" spans="1:4">
      <c r="A9440" s="4">
        <v>9439</v>
      </c>
      <c r="B9440" s="6">
        <v>350</v>
      </c>
      <c r="C9440" s="7">
        <v>45762</v>
      </c>
      <c r="D9440" s="5">
        <v>11</v>
      </c>
    </row>
    <row r="9441" spans="1:4">
      <c r="A9441" s="4">
        <v>9440</v>
      </c>
      <c r="B9441" s="6">
        <v>31</v>
      </c>
      <c r="C9441" s="7">
        <v>45737</v>
      </c>
      <c r="D9441" s="5">
        <v>8</v>
      </c>
    </row>
    <row r="9442" spans="1:4">
      <c r="A9442" s="4">
        <v>9441</v>
      </c>
      <c r="B9442" s="6">
        <v>156</v>
      </c>
      <c r="C9442" s="7">
        <v>45822</v>
      </c>
      <c r="D9442" s="5">
        <v>6</v>
      </c>
    </row>
    <row r="9443" spans="1:4">
      <c r="A9443" s="4">
        <v>9442</v>
      </c>
      <c r="B9443" s="6">
        <v>235</v>
      </c>
      <c r="C9443" s="7">
        <v>45689</v>
      </c>
      <c r="D9443" s="5">
        <v>4</v>
      </c>
    </row>
    <row r="9444" spans="1:4">
      <c r="A9444" s="4">
        <v>9443</v>
      </c>
      <c r="B9444" s="6">
        <v>252</v>
      </c>
      <c r="C9444" s="7">
        <v>45688</v>
      </c>
      <c r="D9444" s="5">
        <v>5</v>
      </c>
    </row>
    <row r="9445" spans="1:4">
      <c r="A9445" s="4">
        <v>9444</v>
      </c>
      <c r="B9445" s="6">
        <v>236</v>
      </c>
      <c r="C9445" s="7">
        <v>45725</v>
      </c>
      <c r="D9445" s="5">
        <v>12</v>
      </c>
    </row>
    <row r="9446" spans="1:4">
      <c r="A9446" s="4">
        <v>9445</v>
      </c>
      <c r="B9446" s="6">
        <v>294</v>
      </c>
      <c r="C9446" s="7">
        <v>45797</v>
      </c>
      <c r="D9446" s="5">
        <v>8</v>
      </c>
    </row>
    <row r="9447" spans="1:4">
      <c r="A9447" s="4">
        <v>9446</v>
      </c>
      <c r="B9447" s="6">
        <v>78</v>
      </c>
      <c r="C9447" s="7">
        <v>45672</v>
      </c>
      <c r="D9447" s="5">
        <v>4</v>
      </c>
    </row>
    <row r="9448" spans="1:4">
      <c r="A9448" s="4">
        <v>9447</v>
      </c>
      <c r="B9448" s="6">
        <v>314</v>
      </c>
      <c r="C9448" s="7">
        <v>45715</v>
      </c>
      <c r="D9448" s="5">
        <v>11</v>
      </c>
    </row>
    <row r="9449" spans="1:4">
      <c r="A9449" s="4">
        <v>9448</v>
      </c>
      <c r="B9449" s="6">
        <v>115</v>
      </c>
      <c r="C9449" s="7">
        <v>45725</v>
      </c>
      <c r="D9449" s="5">
        <v>5</v>
      </c>
    </row>
    <row r="9450" spans="1:4">
      <c r="A9450" s="4">
        <v>9449</v>
      </c>
      <c r="B9450" s="6">
        <v>83</v>
      </c>
      <c r="C9450" s="7">
        <v>45681</v>
      </c>
      <c r="D9450" s="5">
        <v>10</v>
      </c>
    </row>
    <row r="9451" spans="1:4">
      <c r="A9451" s="4">
        <v>9450</v>
      </c>
      <c r="B9451" s="6">
        <v>44</v>
      </c>
      <c r="C9451" s="7">
        <v>45784</v>
      </c>
      <c r="D9451" s="5">
        <v>7</v>
      </c>
    </row>
    <row r="9452" spans="1:4">
      <c r="A9452" s="4">
        <v>9451</v>
      </c>
      <c r="B9452" s="6">
        <v>54</v>
      </c>
      <c r="C9452" s="7">
        <v>45687</v>
      </c>
      <c r="D9452" s="5">
        <v>7</v>
      </c>
    </row>
    <row r="9453" spans="1:4">
      <c r="A9453" s="4">
        <v>9452</v>
      </c>
      <c r="B9453" s="6">
        <v>262</v>
      </c>
      <c r="C9453" s="7">
        <v>45788</v>
      </c>
      <c r="D9453" s="5">
        <v>6</v>
      </c>
    </row>
    <row r="9454" spans="1:4">
      <c r="A9454" s="4">
        <v>9453</v>
      </c>
      <c r="B9454" s="6">
        <v>327</v>
      </c>
      <c r="C9454" s="7">
        <v>45833</v>
      </c>
      <c r="D9454" s="5">
        <v>6</v>
      </c>
    </row>
    <row r="9455" spans="1:4">
      <c r="A9455" s="4">
        <v>9454</v>
      </c>
      <c r="B9455" s="6">
        <v>330</v>
      </c>
      <c r="C9455" s="7">
        <v>45696</v>
      </c>
      <c r="D9455" s="5">
        <v>10</v>
      </c>
    </row>
    <row r="9456" spans="1:4">
      <c r="A9456" s="4">
        <v>9455</v>
      </c>
      <c r="B9456" s="6">
        <v>200</v>
      </c>
      <c r="C9456" s="7">
        <v>45682</v>
      </c>
      <c r="D9456" s="5">
        <v>7</v>
      </c>
    </row>
    <row r="9457" spans="1:4">
      <c r="A9457" s="4">
        <v>9456</v>
      </c>
      <c r="B9457" s="6">
        <v>174</v>
      </c>
      <c r="C9457" s="7">
        <v>45838</v>
      </c>
      <c r="D9457" s="5">
        <v>4</v>
      </c>
    </row>
    <row r="9458" spans="1:4">
      <c r="A9458" s="4">
        <v>9457</v>
      </c>
      <c r="B9458" s="6">
        <v>55</v>
      </c>
      <c r="C9458" s="7">
        <v>45710</v>
      </c>
      <c r="D9458" s="5">
        <v>5</v>
      </c>
    </row>
    <row r="9459" spans="1:4">
      <c r="A9459" s="4">
        <v>9458</v>
      </c>
      <c r="B9459" s="6">
        <v>305</v>
      </c>
      <c r="C9459" s="7">
        <v>45694</v>
      </c>
      <c r="D9459" s="5">
        <v>10</v>
      </c>
    </row>
    <row r="9460" spans="1:4">
      <c r="A9460" s="4">
        <v>9459</v>
      </c>
      <c r="B9460" s="6">
        <v>10</v>
      </c>
      <c r="C9460" s="7">
        <v>45765</v>
      </c>
      <c r="D9460" s="5">
        <v>8</v>
      </c>
    </row>
    <row r="9461" spans="1:4">
      <c r="A9461" s="4">
        <v>9460</v>
      </c>
      <c r="B9461" s="6">
        <v>22</v>
      </c>
      <c r="C9461" s="7">
        <v>45663</v>
      </c>
      <c r="D9461" s="5">
        <v>11</v>
      </c>
    </row>
    <row r="9462" spans="1:4">
      <c r="A9462" s="4">
        <v>9461</v>
      </c>
      <c r="B9462" s="6">
        <v>353</v>
      </c>
      <c r="C9462" s="7">
        <v>45795</v>
      </c>
      <c r="D9462" s="5">
        <v>7</v>
      </c>
    </row>
    <row r="9463" spans="1:4">
      <c r="A9463" s="4">
        <v>9462</v>
      </c>
      <c r="B9463" s="6">
        <v>188</v>
      </c>
      <c r="C9463" s="7">
        <v>45716</v>
      </c>
      <c r="D9463" s="5">
        <v>8</v>
      </c>
    </row>
    <row r="9464" spans="1:4">
      <c r="A9464" s="4">
        <v>9463</v>
      </c>
      <c r="B9464" s="6">
        <v>325</v>
      </c>
      <c r="C9464" s="7">
        <v>45738</v>
      </c>
      <c r="D9464" s="5">
        <v>9</v>
      </c>
    </row>
    <row r="9465" spans="1:4">
      <c r="A9465" s="4">
        <v>9464</v>
      </c>
      <c r="B9465" s="6">
        <v>242</v>
      </c>
      <c r="C9465" s="7">
        <v>45828</v>
      </c>
      <c r="D9465" s="5">
        <v>7</v>
      </c>
    </row>
    <row r="9466" spans="1:4">
      <c r="A9466" s="4">
        <v>9465</v>
      </c>
      <c r="B9466" s="6">
        <v>241</v>
      </c>
      <c r="C9466" s="7">
        <v>45739</v>
      </c>
      <c r="D9466" s="5">
        <v>12</v>
      </c>
    </row>
    <row r="9467" spans="1:4">
      <c r="A9467" s="4">
        <v>9466</v>
      </c>
      <c r="B9467" s="6">
        <v>29</v>
      </c>
      <c r="C9467" s="7">
        <v>45809</v>
      </c>
      <c r="D9467" s="5">
        <v>6</v>
      </c>
    </row>
    <row r="9468" spans="1:4">
      <c r="A9468" s="4">
        <v>9467</v>
      </c>
      <c r="B9468" s="6">
        <v>140</v>
      </c>
      <c r="C9468" s="7">
        <v>45729</v>
      </c>
      <c r="D9468" s="5">
        <v>12</v>
      </c>
    </row>
    <row r="9469" spans="1:4">
      <c r="A9469" s="4">
        <v>9468</v>
      </c>
      <c r="B9469" s="6">
        <v>34</v>
      </c>
      <c r="C9469" s="7">
        <v>45827</v>
      </c>
      <c r="D9469" s="5">
        <v>10</v>
      </c>
    </row>
    <row r="9470" spans="1:4">
      <c r="A9470" s="4">
        <v>9469</v>
      </c>
      <c r="B9470" s="6">
        <v>115</v>
      </c>
      <c r="C9470" s="7">
        <v>45737</v>
      </c>
      <c r="D9470" s="5">
        <v>11</v>
      </c>
    </row>
    <row r="9471" spans="1:4">
      <c r="A9471" s="4">
        <v>9470</v>
      </c>
      <c r="B9471" s="6">
        <v>88</v>
      </c>
      <c r="C9471" s="7">
        <v>45738</v>
      </c>
      <c r="D9471" s="5">
        <v>9</v>
      </c>
    </row>
    <row r="9472" spans="1:4">
      <c r="A9472" s="4">
        <v>9471</v>
      </c>
      <c r="B9472" s="6">
        <v>387</v>
      </c>
      <c r="C9472" s="7">
        <v>45716</v>
      </c>
      <c r="D9472" s="5">
        <v>4</v>
      </c>
    </row>
    <row r="9473" spans="1:4">
      <c r="A9473" s="4">
        <v>9472</v>
      </c>
      <c r="B9473" s="6">
        <v>167</v>
      </c>
      <c r="C9473" s="7">
        <v>45754</v>
      </c>
      <c r="D9473" s="5">
        <v>12</v>
      </c>
    </row>
    <row r="9474" spans="1:4">
      <c r="A9474" s="4">
        <v>9473</v>
      </c>
      <c r="B9474" s="6">
        <v>135</v>
      </c>
      <c r="C9474" s="7">
        <v>45746</v>
      </c>
      <c r="D9474" s="5">
        <v>8</v>
      </c>
    </row>
    <row r="9475" spans="1:4">
      <c r="A9475" s="4">
        <v>9474</v>
      </c>
      <c r="B9475" s="6">
        <v>400</v>
      </c>
      <c r="C9475" s="7">
        <v>45776</v>
      </c>
      <c r="D9475" s="5">
        <v>7</v>
      </c>
    </row>
    <row r="9476" spans="1:4">
      <c r="A9476" s="4">
        <v>9475</v>
      </c>
      <c r="B9476" s="6">
        <v>249</v>
      </c>
      <c r="C9476" s="7">
        <v>45669</v>
      </c>
      <c r="D9476" s="5">
        <v>11</v>
      </c>
    </row>
    <row r="9477" spans="1:4">
      <c r="A9477" s="4">
        <v>9476</v>
      </c>
      <c r="B9477" s="6">
        <v>367</v>
      </c>
      <c r="C9477" s="7">
        <v>45741</v>
      </c>
      <c r="D9477" s="5">
        <v>8</v>
      </c>
    </row>
    <row r="9478" spans="1:4">
      <c r="A9478" s="4">
        <v>9477</v>
      </c>
      <c r="B9478" s="6">
        <v>283</v>
      </c>
      <c r="C9478" s="7">
        <v>45734</v>
      </c>
      <c r="D9478" s="5">
        <v>6</v>
      </c>
    </row>
    <row r="9479" spans="1:4">
      <c r="A9479" s="4">
        <v>9478</v>
      </c>
      <c r="B9479" s="6">
        <v>393</v>
      </c>
      <c r="C9479" s="7">
        <v>45684</v>
      </c>
      <c r="D9479" s="5">
        <v>4</v>
      </c>
    </row>
    <row r="9480" spans="1:4">
      <c r="A9480" s="4">
        <v>9479</v>
      </c>
      <c r="B9480" s="6">
        <v>388</v>
      </c>
      <c r="C9480" s="7">
        <v>45804</v>
      </c>
      <c r="D9480" s="5">
        <v>5</v>
      </c>
    </row>
    <row r="9481" spans="1:4">
      <c r="A9481" s="4">
        <v>9480</v>
      </c>
      <c r="B9481" s="6">
        <v>165</v>
      </c>
      <c r="C9481" s="7">
        <v>45813</v>
      </c>
      <c r="D9481" s="5">
        <v>12</v>
      </c>
    </row>
    <row r="9482" spans="1:4">
      <c r="A9482" s="4">
        <v>9481</v>
      </c>
      <c r="B9482" s="6">
        <v>57</v>
      </c>
      <c r="C9482" s="7">
        <v>45725</v>
      </c>
      <c r="D9482" s="5">
        <v>8</v>
      </c>
    </row>
    <row r="9483" spans="1:4">
      <c r="A9483" s="4">
        <v>9482</v>
      </c>
      <c r="B9483" s="6">
        <v>5</v>
      </c>
      <c r="C9483" s="7">
        <v>45751</v>
      </c>
      <c r="D9483" s="5">
        <v>4</v>
      </c>
    </row>
    <row r="9484" spans="1:4">
      <c r="A9484" s="4">
        <v>9483</v>
      </c>
      <c r="B9484" s="6">
        <v>58</v>
      </c>
      <c r="C9484" s="7">
        <v>45826</v>
      </c>
      <c r="D9484" s="5">
        <v>11</v>
      </c>
    </row>
    <row r="9485" spans="1:4">
      <c r="A9485" s="4">
        <v>9484</v>
      </c>
      <c r="B9485" s="6">
        <v>310</v>
      </c>
      <c r="C9485" s="7">
        <v>45806</v>
      </c>
      <c r="D9485" s="5">
        <v>5</v>
      </c>
    </row>
    <row r="9486" spans="1:4">
      <c r="A9486" s="4">
        <v>9485</v>
      </c>
      <c r="B9486" s="6">
        <v>148</v>
      </c>
      <c r="C9486" s="7">
        <v>45711</v>
      </c>
      <c r="D9486" s="5">
        <v>10</v>
      </c>
    </row>
    <row r="9487" spans="1:4">
      <c r="A9487" s="4">
        <v>9486</v>
      </c>
      <c r="B9487" s="6">
        <v>54</v>
      </c>
      <c r="C9487" s="7">
        <v>45815</v>
      </c>
      <c r="D9487" s="5">
        <v>7</v>
      </c>
    </row>
    <row r="9488" spans="1:4">
      <c r="A9488" s="4">
        <v>9487</v>
      </c>
      <c r="B9488" s="6">
        <v>267</v>
      </c>
      <c r="C9488" s="7">
        <v>45687</v>
      </c>
      <c r="D9488" s="5">
        <v>7</v>
      </c>
    </row>
    <row r="9489" spans="1:4">
      <c r="A9489" s="4">
        <v>9488</v>
      </c>
      <c r="B9489" s="6">
        <v>373</v>
      </c>
      <c r="C9489" s="7">
        <v>45818</v>
      </c>
      <c r="D9489" s="5">
        <v>6</v>
      </c>
    </row>
    <row r="9490" spans="1:4">
      <c r="A9490" s="4">
        <v>9489</v>
      </c>
      <c r="B9490" s="6">
        <v>151</v>
      </c>
      <c r="C9490" s="7">
        <v>45662</v>
      </c>
      <c r="D9490" s="5">
        <v>6</v>
      </c>
    </row>
    <row r="9491" spans="1:4">
      <c r="A9491" s="4">
        <v>9490</v>
      </c>
      <c r="B9491" s="6">
        <v>264</v>
      </c>
      <c r="C9491" s="7">
        <v>45749</v>
      </c>
      <c r="D9491" s="5">
        <v>10</v>
      </c>
    </row>
    <row r="9492" spans="1:4">
      <c r="A9492" s="4">
        <v>9491</v>
      </c>
      <c r="B9492" s="6">
        <v>325</v>
      </c>
      <c r="C9492" s="7">
        <v>45775</v>
      </c>
      <c r="D9492" s="5">
        <v>7</v>
      </c>
    </row>
    <row r="9493" spans="1:4">
      <c r="A9493" s="4">
        <v>9492</v>
      </c>
      <c r="B9493" s="6">
        <v>352</v>
      </c>
      <c r="C9493" s="7">
        <v>45684</v>
      </c>
      <c r="D9493" s="5">
        <v>4</v>
      </c>
    </row>
    <row r="9494" spans="1:4">
      <c r="A9494" s="4">
        <v>9493</v>
      </c>
      <c r="B9494" s="6">
        <v>193</v>
      </c>
      <c r="C9494" s="7">
        <v>45790</v>
      </c>
      <c r="D9494" s="5">
        <v>5</v>
      </c>
    </row>
    <row r="9495" spans="1:4">
      <c r="A9495" s="4">
        <v>9494</v>
      </c>
      <c r="B9495" s="6">
        <v>7</v>
      </c>
      <c r="C9495" s="7">
        <v>45749</v>
      </c>
      <c r="D9495" s="5">
        <v>10</v>
      </c>
    </row>
    <row r="9496" spans="1:4">
      <c r="A9496" s="4">
        <v>9495</v>
      </c>
      <c r="B9496" s="6">
        <v>79</v>
      </c>
      <c r="C9496" s="7">
        <v>45723</v>
      </c>
      <c r="D9496" s="5">
        <v>8</v>
      </c>
    </row>
    <row r="9497" spans="1:4">
      <c r="A9497" s="4">
        <v>9496</v>
      </c>
      <c r="B9497" s="6">
        <v>138</v>
      </c>
      <c r="C9497" s="7">
        <v>45687</v>
      </c>
      <c r="D9497" s="5">
        <v>11</v>
      </c>
    </row>
    <row r="9498" spans="1:4">
      <c r="A9498" s="4">
        <v>9497</v>
      </c>
      <c r="B9498" s="6">
        <v>246</v>
      </c>
      <c r="C9498" s="7">
        <v>45708</v>
      </c>
      <c r="D9498" s="5">
        <v>7</v>
      </c>
    </row>
    <row r="9499" spans="1:4">
      <c r="A9499" s="4">
        <v>9498</v>
      </c>
      <c r="B9499" s="6">
        <v>151</v>
      </c>
      <c r="C9499" s="7">
        <v>45735</v>
      </c>
      <c r="D9499" s="5">
        <v>8</v>
      </c>
    </row>
    <row r="9500" spans="1:4">
      <c r="A9500" s="4">
        <v>9499</v>
      </c>
      <c r="B9500" s="6">
        <v>79</v>
      </c>
      <c r="C9500" s="7">
        <v>45695</v>
      </c>
      <c r="D9500" s="5">
        <v>9</v>
      </c>
    </row>
    <row r="9501" spans="1:4">
      <c r="A9501" s="4">
        <v>9500</v>
      </c>
      <c r="B9501" s="6">
        <v>273</v>
      </c>
      <c r="C9501" s="7">
        <v>45786</v>
      </c>
      <c r="D9501" s="5">
        <v>7</v>
      </c>
    </row>
    <row r="9502" spans="1:4">
      <c r="A9502" s="4">
        <v>9501</v>
      </c>
      <c r="B9502" s="6">
        <v>161</v>
      </c>
      <c r="C9502" s="7">
        <v>45828</v>
      </c>
      <c r="D9502" s="5">
        <v>12</v>
      </c>
    </row>
    <row r="9503" spans="1:4">
      <c r="A9503" s="4">
        <v>9502</v>
      </c>
      <c r="B9503" s="6">
        <v>41</v>
      </c>
      <c r="C9503" s="7">
        <v>45836</v>
      </c>
      <c r="D9503" s="5">
        <v>6</v>
      </c>
    </row>
    <row r="9504" spans="1:4">
      <c r="A9504" s="4">
        <v>9503</v>
      </c>
      <c r="B9504" s="6">
        <v>257</v>
      </c>
      <c r="C9504" s="7">
        <v>45678</v>
      </c>
      <c r="D9504" s="5">
        <v>12</v>
      </c>
    </row>
    <row r="9505" spans="1:4">
      <c r="A9505" s="4">
        <v>9504</v>
      </c>
      <c r="B9505" s="6">
        <v>261</v>
      </c>
      <c r="C9505" s="7">
        <v>45774</v>
      </c>
      <c r="D9505" s="5">
        <v>10</v>
      </c>
    </row>
    <row r="9506" spans="1:4">
      <c r="A9506" s="4">
        <v>9505</v>
      </c>
      <c r="B9506" s="6">
        <v>27</v>
      </c>
      <c r="C9506" s="7">
        <v>45702</v>
      </c>
      <c r="D9506" s="5">
        <v>11</v>
      </c>
    </row>
    <row r="9507" spans="1:4">
      <c r="A9507" s="4">
        <v>9506</v>
      </c>
      <c r="B9507" s="6">
        <v>190</v>
      </c>
      <c r="C9507" s="7">
        <v>45725</v>
      </c>
      <c r="D9507" s="5">
        <v>9</v>
      </c>
    </row>
    <row r="9508" spans="1:4">
      <c r="A9508" s="4">
        <v>9507</v>
      </c>
      <c r="B9508" s="6">
        <v>253</v>
      </c>
      <c r="C9508" s="7">
        <v>45796</v>
      </c>
      <c r="D9508" s="5">
        <v>4</v>
      </c>
    </row>
    <row r="9509" spans="1:4">
      <c r="A9509" s="4">
        <v>9508</v>
      </c>
      <c r="B9509" s="6">
        <v>332</v>
      </c>
      <c r="C9509" s="7">
        <v>45699</v>
      </c>
      <c r="D9509" s="5">
        <v>12</v>
      </c>
    </row>
    <row r="9510" spans="1:4">
      <c r="A9510" s="4">
        <v>9509</v>
      </c>
      <c r="B9510" s="6">
        <v>224</v>
      </c>
      <c r="C9510" s="7">
        <v>45811</v>
      </c>
      <c r="D9510" s="5">
        <v>8</v>
      </c>
    </row>
    <row r="9511" spans="1:4">
      <c r="A9511" s="4">
        <v>9510</v>
      </c>
      <c r="B9511" s="6">
        <v>110</v>
      </c>
      <c r="C9511" s="7">
        <v>45759</v>
      </c>
      <c r="D9511" s="5">
        <v>7</v>
      </c>
    </row>
    <row r="9512" spans="1:4">
      <c r="A9512" s="4">
        <v>9511</v>
      </c>
      <c r="B9512" s="6">
        <v>112</v>
      </c>
      <c r="C9512" s="7">
        <v>45736</v>
      </c>
      <c r="D9512" s="5">
        <v>11</v>
      </c>
    </row>
    <row r="9513" spans="1:4">
      <c r="A9513" s="4">
        <v>9512</v>
      </c>
      <c r="B9513" s="6">
        <v>124</v>
      </c>
      <c r="C9513" s="7">
        <v>45833</v>
      </c>
      <c r="D9513" s="5">
        <v>8</v>
      </c>
    </row>
    <row r="9514" spans="1:4">
      <c r="A9514" s="4">
        <v>9513</v>
      </c>
      <c r="B9514" s="6">
        <v>179</v>
      </c>
      <c r="C9514" s="7">
        <v>45800</v>
      </c>
      <c r="D9514" s="5">
        <v>6</v>
      </c>
    </row>
    <row r="9515" spans="1:4">
      <c r="A9515" s="4">
        <v>9514</v>
      </c>
      <c r="B9515" s="6">
        <v>101</v>
      </c>
      <c r="C9515" s="7">
        <v>45703</v>
      </c>
      <c r="D9515" s="5">
        <v>4</v>
      </c>
    </row>
    <row r="9516" spans="1:4">
      <c r="A9516" s="4">
        <v>9515</v>
      </c>
      <c r="B9516" s="6">
        <v>300</v>
      </c>
      <c r="C9516" s="7">
        <v>45803</v>
      </c>
      <c r="D9516" s="5">
        <v>5</v>
      </c>
    </row>
    <row r="9517" spans="1:4">
      <c r="A9517" s="4">
        <v>9516</v>
      </c>
      <c r="B9517" s="6">
        <v>1</v>
      </c>
      <c r="C9517" s="7">
        <v>45761</v>
      </c>
      <c r="D9517" s="5">
        <v>12</v>
      </c>
    </row>
    <row r="9518" spans="1:4">
      <c r="A9518" s="4">
        <v>9517</v>
      </c>
      <c r="B9518" s="6">
        <v>311</v>
      </c>
      <c r="C9518" s="7">
        <v>45768</v>
      </c>
      <c r="D9518" s="5">
        <v>8</v>
      </c>
    </row>
    <row r="9519" spans="1:4">
      <c r="A9519" s="4">
        <v>9518</v>
      </c>
      <c r="B9519" s="6">
        <v>27</v>
      </c>
      <c r="C9519" s="7">
        <v>45804</v>
      </c>
      <c r="D9519" s="5">
        <v>4</v>
      </c>
    </row>
    <row r="9520" spans="1:4">
      <c r="A9520" s="4">
        <v>9519</v>
      </c>
      <c r="B9520" s="6">
        <v>65</v>
      </c>
      <c r="C9520" s="7">
        <v>45714</v>
      </c>
      <c r="D9520" s="5">
        <v>11</v>
      </c>
    </row>
    <row r="9521" spans="1:4">
      <c r="A9521" s="4">
        <v>9520</v>
      </c>
      <c r="B9521" s="6">
        <v>114</v>
      </c>
      <c r="C9521" s="7">
        <v>45790</v>
      </c>
      <c r="D9521" s="5">
        <v>5</v>
      </c>
    </row>
    <row r="9522" spans="1:4">
      <c r="A9522" s="4">
        <v>9521</v>
      </c>
      <c r="B9522" s="6">
        <v>291</v>
      </c>
      <c r="C9522" s="7">
        <v>45660</v>
      </c>
      <c r="D9522" s="5">
        <v>10</v>
      </c>
    </row>
    <row r="9523" spans="1:4">
      <c r="A9523" s="4">
        <v>9522</v>
      </c>
      <c r="B9523" s="6">
        <v>259</v>
      </c>
      <c r="C9523" s="7">
        <v>45777</v>
      </c>
      <c r="D9523" s="5">
        <v>7</v>
      </c>
    </row>
    <row r="9524" spans="1:4">
      <c r="A9524" s="4">
        <v>9523</v>
      </c>
      <c r="B9524" s="6">
        <v>291</v>
      </c>
      <c r="C9524" s="7">
        <v>45668</v>
      </c>
      <c r="D9524" s="5">
        <v>7</v>
      </c>
    </row>
    <row r="9525" spans="1:4">
      <c r="A9525" s="4">
        <v>9524</v>
      </c>
      <c r="B9525" s="6">
        <v>6</v>
      </c>
      <c r="C9525" s="7">
        <v>45829</v>
      </c>
      <c r="D9525" s="5">
        <v>6</v>
      </c>
    </row>
    <row r="9526" spans="1:4">
      <c r="A9526" s="4">
        <v>9525</v>
      </c>
      <c r="B9526" s="6">
        <v>162</v>
      </c>
      <c r="C9526" s="7">
        <v>45773</v>
      </c>
      <c r="D9526" s="5">
        <v>6</v>
      </c>
    </row>
    <row r="9527" spans="1:4">
      <c r="A9527" s="4">
        <v>9526</v>
      </c>
      <c r="B9527" s="6">
        <v>222</v>
      </c>
      <c r="C9527" s="7">
        <v>45761</v>
      </c>
      <c r="D9527" s="5">
        <v>10</v>
      </c>
    </row>
    <row r="9528" spans="1:4">
      <c r="A9528" s="4">
        <v>9527</v>
      </c>
      <c r="B9528" s="6">
        <v>77</v>
      </c>
      <c r="C9528" s="7">
        <v>45825</v>
      </c>
      <c r="D9528" s="5">
        <v>7</v>
      </c>
    </row>
    <row r="9529" spans="1:4">
      <c r="A9529" s="4">
        <v>9528</v>
      </c>
      <c r="B9529" s="6">
        <v>107</v>
      </c>
      <c r="C9529" s="7">
        <v>45745</v>
      </c>
      <c r="D9529" s="5">
        <v>4</v>
      </c>
    </row>
    <row r="9530" spans="1:4">
      <c r="A9530" s="4">
        <v>9529</v>
      </c>
      <c r="B9530" s="6">
        <v>157</v>
      </c>
      <c r="C9530" s="7">
        <v>45817</v>
      </c>
      <c r="D9530" s="5">
        <v>5</v>
      </c>
    </row>
    <row r="9531" spans="1:4">
      <c r="A9531" s="4">
        <v>9530</v>
      </c>
      <c r="B9531" s="6">
        <v>75</v>
      </c>
      <c r="C9531" s="7">
        <v>45769</v>
      </c>
      <c r="D9531" s="5">
        <v>10</v>
      </c>
    </row>
    <row r="9532" spans="1:4">
      <c r="A9532" s="4">
        <v>9531</v>
      </c>
      <c r="B9532" s="6">
        <v>23</v>
      </c>
      <c r="C9532" s="7">
        <v>45779</v>
      </c>
      <c r="D9532" s="5">
        <v>8</v>
      </c>
    </row>
    <row r="9533" spans="1:4">
      <c r="A9533" s="4">
        <v>9532</v>
      </c>
      <c r="B9533" s="6">
        <v>56</v>
      </c>
      <c r="C9533" s="7">
        <v>45720</v>
      </c>
      <c r="D9533" s="5">
        <v>11</v>
      </c>
    </row>
    <row r="9534" spans="1:4">
      <c r="A9534" s="4">
        <v>9533</v>
      </c>
      <c r="B9534" s="6">
        <v>22</v>
      </c>
      <c r="C9534" s="7">
        <v>45687</v>
      </c>
      <c r="D9534" s="5">
        <v>7</v>
      </c>
    </row>
    <row r="9535" spans="1:4">
      <c r="A9535" s="4">
        <v>9534</v>
      </c>
      <c r="B9535" s="6">
        <v>61</v>
      </c>
      <c r="C9535" s="7">
        <v>45697</v>
      </c>
      <c r="D9535" s="5">
        <v>8</v>
      </c>
    </row>
    <row r="9536" spans="1:4">
      <c r="A9536" s="4">
        <v>9535</v>
      </c>
      <c r="B9536" s="6">
        <v>100</v>
      </c>
      <c r="C9536" s="7">
        <v>45782</v>
      </c>
      <c r="D9536" s="5">
        <v>9</v>
      </c>
    </row>
    <row r="9537" spans="1:4">
      <c r="A9537" s="4">
        <v>9536</v>
      </c>
      <c r="B9537" s="6">
        <v>99</v>
      </c>
      <c r="C9537" s="7">
        <v>45686</v>
      </c>
      <c r="D9537" s="5">
        <v>7</v>
      </c>
    </row>
    <row r="9538" spans="1:4">
      <c r="A9538" s="4">
        <v>9537</v>
      </c>
      <c r="B9538" s="6">
        <v>87</v>
      </c>
      <c r="C9538" s="7">
        <v>45795</v>
      </c>
      <c r="D9538" s="5">
        <v>12</v>
      </c>
    </row>
    <row r="9539" spans="1:4">
      <c r="A9539" s="4">
        <v>9538</v>
      </c>
      <c r="B9539" s="6">
        <v>178</v>
      </c>
      <c r="C9539" s="7">
        <v>45764</v>
      </c>
      <c r="D9539" s="5">
        <v>6</v>
      </c>
    </row>
    <row r="9540" spans="1:4">
      <c r="A9540" s="4">
        <v>9539</v>
      </c>
      <c r="B9540" s="6">
        <v>193</v>
      </c>
      <c r="C9540" s="7">
        <v>45825</v>
      </c>
      <c r="D9540" s="5">
        <v>12</v>
      </c>
    </row>
    <row r="9541" spans="1:4">
      <c r="A9541" s="4">
        <v>9540</v>
      </c>
      <c r="B9541" s="6">
        <v>271</v>
      </c>
      <c r="C9541" s="7">
        <v>45660</v>
      </c>
      <c r="D9541" s="5">
        <v>10</v>
      </c>
    </row>
    <row r="9542" spans="1:4">
      <c r="A9542" s="4">
        <v>9541</v>
      </c>
      <c r="B9542" s="6">
        <v>287</v>
      </c>
      <c r="C9542" s="7">
        <v>45688</v>
      </c>
      <c r="D9542" s="5">
        <v>11</v>
      </c>
    </row>
    <row r="9543" spans="1:4">
      <c r="A9543" s="4">
        <v>9542</v>
      </c>
      <c r="B9543" s="6">
        <v>375</v>
      </c>
      <c r="C9543" s="7">
        <v>45667</v>
      </c>
      <c r="D9543" s="5">
        <v>9</v>
      </c>
    </row>
    <row r="9544" spans="1:4">
      <c r="A9544" s="4">
        <v>9543</v>
      </c>
      <c r="B9544" s="6">
        <v>16</v>
      </c>
      <c r="C9544" s="7">
        <v>45779</v>
      </c>
      <c r="D9544" s="5">
        <v>4</v>
      </c>
    </row>
    <row r="9545" spans="1:4">
      <c r="A9545" s="4">
        <v>9544</v>
      </c>
      <c r="B9545" s="6">
        <v>269</v>
      </c>
      <c r="C9545" s="7">
        <v>45699</v>
      </c>
      <c r="D9545" s="5">
        <v>12</v>
      </c>
    </row>
    <row r="9546" spans="1:4">
      <c r="A9546" s="4">
        <v>9545</v>
      </c>
      <c r="B9546" s="6">
        <v>320</v>
      </c>
      <c r="C9546" s="7">
        <v>45792</v>
      </c>
      <c r="D9546" s="5">
        <v>8</v>
      </c>
    </row>
    <row r="9547" spans="1:4">
      <c r="A9547" s="4">
        <v>9546</v>
      </c>
      <c r="B9547" s="6">
        <v>80</v>
      </c>
      <c r="C9547" s="7">
        <v>45833</v>
      </c>
      <c r="D9547" s="5">
        <v>7</v>
      </c>
    </row>
    <row r="9548" spans="1:4">
      <c r="A9548" s="4">
        <v>9547</v>
      </c>
      <c r="B9548" s="6">
        <v>4</v>
      </c>
      <c r="C9548" s="7">
        <v>45687</v>
      </c>
      <c r="D9548" s="5">
        <v>11</v>
      </c>
    </row>
    <row r="9549" spans="1:4">
      <c r="A9549" s="4">
        <v>9548</v>
      </c>
      <c r="B9549" s="6">
        <v>281</v>
      </c>
      <c r="C9549" s="7">
        <v>45817</v>
      </c>
      <c r="D9549" s="5">
        <v>8</v>
      </c>
    </row>
    <row r="9550" spans="1:4">
      <c r="A9550" s="4">
        <v>9549</v>
      </c>
      <c r="B9550" s="6">
        <v>43</v>
      </c>
      <c r="C9550" s="7">
        <v>45758</v>
      </c>
      <c r="D9550" s="5">
        <v>6</v>
      </c>
    </row>
    <row r="9551" spans="1:4">
      <c r="A9551" s="4">
        <v>9550</v>
      </c>
      <c r="B9551" s="6">
        <v>199</v>
      </c>
      <c r="C9551" s="7">
        <v>45745</v>
      </c>
      <c r="D9551" s="5">
        <v>4</v>
      </c>
    </row>
    <row r="9552" spans="1:4">
      <c r="A9552" s="4">
        <v>9551</v>
      </c>
      <c r="B9552" s="6">
        <v>178</v>
      </c>
      <c r="C9552" s="7">
        <v>45747</v>
      </c>
      <c r="D9552" s="5">
        <v>5</v>
      </c>
    </row>
    <row r="9553" spans="1:4">
      <c r="A9553" s="4">
        <v>9552</v>
      </c>
      <c r="B9553" s="6">
        <v>235</v>
      </c>
      <c r="C9553" s="7">
        <v>45758</v>
      </c>
      <c r="D9553" s="5">
        <v>12</v>
      </c>
    </row>
    <row r="9554" spans="1:4">
      <c r="A9554" s="4">
        <v>9553</v>
      </c>
      <c r="B9554" s="6">
        <v>11</v>
      </c>
      <c r="C9554" s="7">
        <v>45747</v>
      </c>
      <c r="D9554" s="5">
        <v>8</v>
      </c>
    </row>
    <row r="9555" spans="1:4">
      <c r="A9555" s="4">
        <v>9554</v>
      </c>
      <c r="B9555" s="6">
        <v>122</v>
      </c>
      <c r="C9555" s="7">
        <v>45661</v>
      </c>
      <c r="D9555" s="5">
        <v>4</v>
      </c>
    </row>
    <row r="9556" spans="1:4">
      <c r="A9556" s="4">
        <v>9555</v>
      </c>
      <c r="B9556" s="6">
        <v>175</v>
      </c>
      <c r="C9556" s="7">
        <v>45744</v>
      </c>
      <c r="D9556" s="5">
        <v>11</v>
      </c>
    </row>
    <row r="9557" spans="1:4">
      <c r="A9557" s="4">
        <v>9556</v>
      </c>
      <c r="B9557" s="6">
        <v>234</v>
      </c>
      <c r="C9557" s="7">
        <v>45779</v>
      </c>
      <c r="D9557" s="5">
        <v>5</v>
      </c>
    </row>
    <row r="9558" spans="1:4">
      <c r="A9558" s="4">
        <v>9557</v>
      </c>
      <c r="B9558" s="6">
        <v>5</v>
      </c>
      <c r="C9558" s="7">
        <v>45819</v>
      </c>
      <c r="D9558" s="5">
        <v>10</v>
      </c>
    </row>
    <row r="9559" spans="1:4">
      <c r="A9559" s="4">
        <v>9558</v>
      </c>
      <c r="B9559" s="6">
        <v>92</v>
      </c>
      <c r="C9559" s="7">
        <v>45800</v>
      </c>
      <c r="D9559" s="5">
        <v>7</v>
      </c>
    </row>
    <row r="9560" spans="1:4">
      <c r="A9560" s="4">
        <v>9559</v>
      </c>
      <c r="B9560" s="6">
        <v>5</v>
      </c>
      <c r="C9560" s="7">
        <v>45824</v>
      </c>
      <c r="D9560" s="5">
        <v>7</v>
      </c>
    </row>
    <row r="9561" spans="1:4">
      <c r="A9561" s="4">
        <v>9560</v>
      </c>
      <c r="B9561" s="6">
        <v>199</v>
      </c>
      <c r="C9561" s="7">
        <v>45751</v>
      </c>
      <c r="D9561" s="5">
        <v>6</v>
      </c>
    </row>
    <row r="9562" spans="1:4">
      <c r="A9562" s="4">
        <v>9561</v>
      </c>
      <c r="B9562" s="6">
        <v>127</v>
      </c>
      <c r="C9562" s="7">
        <v>45727</v>
      </c>
      <c r="D9562" s="5">
        <v>6</v>
      </c>
    </row>
    <row r="9563" spans="1:4">
      <c r="A9563" s="4">
        <v>9562</v>
      </c>
      <c r="B9563" s="6">
        <v>58</v>
      </c>
      <c r="C9563" s="7">
        <v>45773</v>
      </c>
      <c r="D9563" s="5">
        <v>10</v>
      </c>
    </row>
    <row r="9564" spans="1:4">
      <c r="A9564" s="4">
        <v>9563</v>
      </c>
      <c r="B9564" s="6">
        <v>83</v>
      </c>
      <c r="C9564" s="7">
        <v>45734</v>
      </c>
      <c r="D9564" s="5">
        <v>7</v>
      </c>
    </row>
    <row r="9565" spans="1:4">
      <c r="A9565" s="4">
        <v>9564</v>
      </c>
      <c r="B9565" s="6">
        <v>39</v>
      </c>
      <c r="C9565" s="7">
        <v>45821</v>
      </c>
      <c r="D9565" s="5">
        <v>4</v>
      </c>
    </row>
    <row r="9566" spans="1:4">
      <c r="A9566" s="4">
        <v>9565</v>
      </c>
      <c r="B9566" s="6">
        <v>54</v>
      </c>
      <c r="C9566" s="7">
        <v>45820</v>
      </c>
      <c r="D9566" s="5">
        <v>5</v>
      </c>
    </row>
    <row r="9567" spans="1:4">
      <c r="A9567" s="4">
        <v>9566</v>
      </c>
      <c r="B9567" s="6">
        <v>131</v>
      </c>
      <c r="C9567" s="7">
        <v>45672</v>
      </c>
      <c r="D9567" s="5">
        <v>10</v>
      </c>
    </row>
    <row r="9568" spans="1:4">
      <c r="A9568" s="4">
        <v>9567</v>
      </c>
      <c r="B9568" s="6">
        <v>11</v>
      </c>
      <c r="C9568" s="7">
        <v>45741</v>
      </c>
      <c r="D9568" s="5">
        <v>8</v>
      </c>
    </row>
    <row r="9569" spans="1:4">
      <c r="A9569" s="4">
        <v>9568</v>
      </c>
      <c r="B9569" s="6">
        <v>149</v>
      </c>
      <c r="C9569" s="7">
        <v>45763</v>
      </c>
      <c r="D9569" s="5">
        <v>11</v>
      </c>
    </row>
    <row r="9570" spans="1:4">
      <c r="A9570" s="4">
        <v>9569</v>
      </c>
      <c r="B9570" s="6">
        <v>61</v>
      </c>
      <c r="C9570" s="7">
        <v>45815</v>
      </c>
      <c r="D9570" s="5">
        <v>7</v>
      </c>
    </row>
    <row r="9571" spans="1:4">
      <c r="A9571" s="4">
        <v>9570</v>
      </c>
      <c r="B9571" s="6">
        <v>105</v>
      </c>
      <c r="C9571" s="7">
        <v>45772</v>
      </c>
      <c r="D9571" s="5">
        <v>8</v>
      </c>
    </row>
    <row r="9572" spans="1:4">
      <c r="A9572" s="4">
        <v>9571</v>
      </c>
      <c r="B9572" s="6">
        <v>98</v>
      </c>
      <c r="C9572" s="7">
        <v>45698</v>
      </c>
      <c r="D9572" s="5">
        <v>9</v>
      </c>
    </row>
    <row r="9573" spans="1:4">
      <c r="A9573" s="4">
        <v>9572</v>
      </c>
      <c r="B9573" s="6">
        <v>386</v>
      </c>
      <c r="C9573" s="7">
        <v>45789</v>
      </c>
      <c r="D9573" s="5">
        <v>7</v>
      </c>
    </row>
    <row r="9574" spans="1:4">
      <c r="A9574" s="4">
        <v>9573</v>
      </c>
      <c r="B9574" s="6">
        <v>36</v>
      </c>
      <c r="C9574" s="7">
        <v>45835</v>
      </c>
      <c r="D9574" s="5">
        <v>12</v>
      </c>
    </row>
    <row r="9575" spans="1:4">
      <c r="A9575" s="4">
        <v>9574</v>
      </c>
      <c r="B9575" s="6">
        <v>49</v>
      </c>
      <c r="C9575" s="7">
        <v>45776</v>
      </c>
      <c r="D9575" s="5">
        <v>6</v>
      </c>
    </row>
    <row r="9576" spans="1:4">
      <c r="A9576" s="4">
        <v>9575</v>
      </c>
      <c r="B9576" s="6">
        <v>61</v>
      </c>
      <c r="C9576" s="7">
        <v>45834</v>
      </c>
      <c r="D9576" s="5">
        <v>12</v>
      </c>
    </row>
    <row r="9577" spans="1:4">
      <c r="A9577" s="4">
        <v>9576</v>
      </c>
      <c r="B9577" s="6">
        <v>383</v>
      </c>
      <c r="C9577" s="7">
        <v>45691</v>
      </c>
      <c r="D9577" s="5">
        <v>10</v>
      </c>
    </row>
    <row r="9578" spans="1:4">
      <c r="A9578" s="4">
        <v>9577</v>
      </c>
      <c r="B9578" s="6">
        <v>347</v>
      </c>
      <c r="C9578" s="7">
        <v>45665</v>
      </c>
      <c r="D9578" s="5">
        <v>11</v>
      </c>
    </row>
    <row r="9579" spans="1:4">
      <c r="A9579" s="4">
        <v>9578</v>
      </c>
      <c r="B9579" s="6">
        <v>256</v>
      </c>
      <c r="C9579" s="7">
        <v>45805</v>
      </c>
      <c r="D9579" s="5">
        <v>9</v>
      </c>
    </row>
    <row r="9580" spans="1:4">
      <c r="A9580" s="4">
        <v>9579</v>
      </c>
      <c r="B9580" s="6">
        <v>99</v>
      </c>
      <c r="C9580" s="7">
        <v>45687</v>
      </c>
      <c r="D9580" s="5">
        <v>4</v>
      </c>
    </row>
    <row r="9581" spans="1:4">
      <c r="A9581" s="4">
        <v>9580</v>
      </c>
      <c r="B9581" s="6">
        <v>245</v>
      </c>
      <c r="C9581" s="7">
        <v>45658</v>
      </c>
      <c r="D9581" s="5">
        <v>12</v>
      </c>
    </row>
    <row r="9582" spans="1:4">
      <c r="A9582" s="4">
        <v>9581</v>
      </c>
      <c r="B9582" s="6">
        <v>16</v>
      </c>
      <c r="C9582" s="7">
        <v>45795</v>
      </c>
      <c r="D9582" s="5">
        <v>8</v>
      </c>
    </row>
    <row r="9583" spans="1:4">
      <c r="A9583" s="4">
        <v>9582</v>
      </c>
      <c r="B9583" s="6">
        <v>181</v>
      </c>
      <c r="C9583" s="7">
        <v>45741</v>
      </c>
      <c r="D9583" s="5">
        <v>7</v>
      </c>
    </row>
    <row r="9584" spans="1:4">
      <c r="A9584" s="4">
        <v>9583</v>
      </c>
      <c r="B9584" s="6">
        <v>259</v>
      </c>
      <c r="C9584" s="7">
        <v>45736</v>
      </c>
      <c r="D9584" s="5">
        <v>11</v>
      </c>
    </row>
    <row r="9585" spans="1:4">
      <c r="A9585" s="4">
        <v>9584</v>
      </c>
      <c r="B9585" s="6">
        <v>343</v>
      </c>
      <c r="C9585" s="7">
        <v>45780</v>
      </c>
      <c r="D9585" s="5">
        <v>8</v>
      </c>
    </row>
    <row r="9586" spans="1:4">
      <c r="A9586" s="4">
        <v>9585</v>
      </c>
      <c r="B9586" s="6">
        <v>373</v>
      </c>
      <c r="C9586" s="7">
        <v>45806</v>
      </c>
      <c r="D9586" s="5">
        <v>6</v>
      </c>
    </row>
    <row r="9587" spans="1:4">
      <c r="A9587" s="4">
        <v>9586</v>
      </c>
      <c r="B9587" s="6">
        <v>161</v>
      </c>
      <c r="C9587" s="7">
        <v>45660</v>
      </c>
      <c r="D9587" s="5">
        <v>4</v>
      </c>
    </row>
    <row r="9588" spans="1:4">
      <c r="A9588" s="4">
        <v>9587</v>
      </c>
      <c r="B9588" s="6">
        <v>68</v>
      </c>
      <c r="C9588" s="7">
        <v>45676</v>
      </c>
      <c r="D9588" s="5">
        <v>5</v>
      </c>
    </row>
    <row r="9589" spans="1:4">
      <c r="A9589" s="4">
        <v>9588</v>
      </c>
      <c r="B9589" s="6">
        <v>218</v>
      </c>
      <c r="C9589" s="7">
        <v>45682</v>
      </c>
      <c r="D9589" s="5">
        <v>12</v>
      </c>
    </row>
    <row r="9590" spans="1:4">
      <c r="A9590" s="4">
        <v>9589</v>
      </c>
      <c r="B9590" s="6">
        <v>271</v>
      </c>
      <c r="C9590" s="7">
        <v>45813</v>
      </c>
      <c r="D9590" s="5">
        <v>8</v>
      </c>
    </row>
    <row r="9591" spans="1:4">
      <c r="A9591" s="4">
        <v>9590</v>
      </c>
      <c r="B9591" s="6">
        <v>360</v>
      </c>
      <c r="C9591" s="7">
        <v>45787</v>
      </c>
      <c r="D9591" s="5">
        <v>4</v>
      </c>
    </row>
    <row r="9592" spans="1:4">
      <c r="A9592" s="4">
        <v>9591</v>
      </c>
      <c r="B9592" s="6">
        <v>256</v>
      </c>
      <c r="C9592" s="7">
        <v>45740</v>
      </c>
      <c r="D9592" s="5">
        <v>11</v>
      </c>
    </row>
    <row r="9593" spans="1:4">
      <c r="A9593" s="4">
        <v>9592</v>
      </c>
      <c r="B9593" s="6">
        <v>390</v>
      </c>
      <c r="C9593" s="7">
        <v>45725</v>
      </c>
      <c r="D9593" s="5">
        <v>5</v>
      </c>
    </row>
    <row r="9594" spans="1:4">
      <c r="A9594" s="4">
        <v>9593</v>
      </c>
      <c r="B9594" s="6">
        <v>5</v>
      </c>
      <c r="C9594" s="7">
        <v>45728</v>
      </c>
      <c r="D9594" s="5">
        <v>10</v>
      </c>
    </row>
    <row r="9595" spans="1:4">
      <c r="A9595" s="4">
        <v>9594</v>
      </c>
      <c r="B9595" s="6">
        <v>326</v>
      </c>
      <c r="C9595" s="7">
        <v>45832</v>
      </c>
      <c r="D9595" s="5">
        <v>7</v>
      </c>
    </row>
    <row r="9596" spans="1:4">
      <c r="A9596" s="4">
        <v>9595</v>
      </c>
      <c r="B9596" s="6">
        <v>236</v>
      </c>
      <c r="C9596" s="7">
        <v>45675</v>
      </c>
      <c r="D9596" s="5">
        <v>7</v>
      </c>
    </row>
    <row r="9597" spans="1:4">
      <c r="A9597" s="4">
        <v>9596</v>
      </c>
      <c r="B9597" s="6">
        <v>355</v>
      </c>
      <c r="C9597" s="7">
        <v>45659</v>
      </c>
      <c r="D9597" s="5">
        <v>6</v>
      </c>
    </row>
    <row r="9598" spans="1:4">
      <c r="A9598" s="4">
        <v>9597</v>
      </c>
      <c r="B9598" s="6">
        <v>176</v>
      </c>
      <c r="C9598" s="7">
        <v>45714</v>
      </c>
      <c r="D9598" s="5">
        <v>6</v>
      </c>
    </row>
    <row r="9599" spans="1:4">
      <c r="A9599" s="4">
        <v>9598</v>
      </c>
      <c r="B9599" s="6">
        <v>202</v>
      </c>
      <c r="C9599" s="7">
        <v>45774</v>
      </c>
      <c r="D9599" s="5">
        <v>10</v>
      </c>
    </row>
    <row r="9600" spans="1:4">
      <c r="A9600" s="4">
        <v>9599</v>
      </c>
      <c r="B9600" s="6">
        <v>333</v>
      </c>
      <c r="C9600" s="7">
        <v>45788</v>
      </c>
      <c r="D9600" s="5">
        <v>7</v>
      </c>
    </row>
    <row r="9601" spans="1:4">
      <c r="A9601" s="4">
        <v>9600</v>
      </c>
      <c r="B9601" s="6">
        <v>89</v>
      </c>
      <c r="C9601" s="7">
        <v>45735</v>
      </c>
      <c r="D9601" s="5">
        <v>4</v>
      </c>
    </row>
    <row r="9602" spans="1:4">
      <c r="A9602" s="4">
        <v>9601</v>
      </c>
      <c r="B9602" s="6">
        <v>363</v>
      </c>
      <c r="C9602" s="7">
        <v>45675</v>
      </c>
      <c r="D9602" s="5">
        <v>5</v>
      </c>
    </row>
    <row r="9603" spans="1:4">
      <c r="A9603" s="4">
        <v>9602</v>
      </c>
      <c r="B9603" s="6">
        <v>1</v>
      </c>
      <c r="C9603" s="7">
        <v>45746</v>
      </c>
      <c r="D9603" s="5">
        <v>10</v>
      </c>
    </row>
    <row r="9604" spans="1:4">
      <c r="A9604" s="4">
        <v>9603</v>
      </c>
      <c r="B9604" s="6">
        <v>217</v>
      </c>
      <c r="C9604" s="7">
        <v>45820</v>
      </c>
      <c r="D9604" s="5">
        <v>8</v>
      </c>
    </row>
    <row r="9605" spans="1:4">
      <c r="A9605" s="4">
        <v>9604</v>
      </c>
      <c r="B9605" s="6">
        <v>146</v>
      </c>
      <c r="C9605" s="7">
        <v>45792</v>
      </c>
      <c r="D9605" s="5">
        <v>11</v>
      </c>
    </row>
    <row r="9606" spans="1:4">
      <c r="A9606" s="4">
        <v>9605</v>
      </c>
      <c r="B9606" s="6">
        <v>97</v>
      </c>
      <c r="C9606" s="7">
        <v>45699</v>
      </c>
      <c r="D9606" s="5">
        <v>7</v>
      </c>
    </row>
    <row r="9607" spans="1:4">
      <c r="A9607" s="4">
        <v>9606</v>
      </c>
      <c r="B9607" s="6">
        <v>359</v>
      </c>
      <c r="C9607" s="7">
        <v>45831</v>
      </c>
      <c r="D9607" s="5">
        <v>8</v>
      </c>
    </row>
    <row r="9608" spans="1:4">
      <c r="A9608" s="4">
        <v>9607</v>
      </c>
      <c r="B9608" s="6">
        <v>162</v>
      </c>
      <c r="C9608" s="7">
        <v>45711</v>
      </c>
      <c r="D9608" s="5">
        <v>9</v>
      </c>
    </row>
    <row r="9609" spans="1:4">
      <c r="A9609" s="4">
        <v>9608</v>
      </c>
      <c r="B9609" s="6">
        <v>157</v>
      </c>
      <c r="C9609" s="7">
        <v>45784</v>
      </c>
      <c r="D9609" s="5">
        <v>7</v>
      </c>
    </row>
    <row r="9610" spans="1:4">
      <c r="A9610" s="4">
        <v>9609</v>
      </c>
      <c r="B9610" s="6">
        <v>65</v>
      </c>
      <c r="C9610" s="7">
        <v>45789</v>
      </c>
      <c r="D9610" s="5">
        <v>12</v>
      </c>
    </row>
    <row r="9611" spans="1:4">
      <c r="A9611" s="4">
        <v>9610</v>
      </c>
      <c r="B9611" s="6">
        <v>136</v>
      </c>
      <c r="C9611" s="7">
        <v>45670</v>
      </c>
      <c r="D9611" s="5">
        <v>6</v>
      </c>
    </row>
    <row r="9612" spans="1:4">
      <c r="A9612" s="4">
        <v>9611</v>
      </c>
      <c r="B9612" s="6">
        <v>280</v>
      </c>
      <c r="C9612" s="7">
        <v>45804</v>
      </c>
      <c r="D9612" s="5">
        <v>12</v>
      </c>
    </row>
    <row r="9613" spans="1:4">
      <c r="A9613" s="4">
        <v>9612</v>
      </c>
      <c r="B9613" s="6">
        <v>286</v>
      </c>
      <c r="C9613" s="7">
        <v>45699</v>
      </c>
      <c r="D9613" s="5">
        <v>10</v>
      </c>
    </row>
    <row r="9614" spans="1:4">
      <c r="A9614" s="4">
        <v>9613</v>
      </c>
      <c r="B9614" s="6">
        <v>114</v>
      </c>
      <c r="C9614" s="7">
        <v>45729</v>
      </c>
      <c r="D9614" s="5">
        <v>11</v>
      </c>
    </row>
    <row r="9615" spans="1:4">
      <c r="A9615" s="4">
        <v>9614</v>
      </c>
      <c r="B9615" s="6">
        <v>236</v>
      </c>
      <c r="C9615" s="7">
        <v>45776</v>
      </c>
      <c r="D9615" s="5">
        <v>9</v>
      </c>
    </row>
    <row r="9616" spans="1:4">
      <c r="A9616" s="4">
        <v>9615</v>
      </c>
      <c r="B9616" s="6">
        <v>53</v>
      </c>
      <c r="C9616" s="7">
        <v>45711</v>
      </c>
      <c r="D9616" s="5">
        <v>4</v>
      </c>
    </row>
    <row r="9617" spans="1:4">
      <c r="A9617" s="4">
        <v>9616</v>
      </c>
      <c r="B9617" s="6">
        <v>384</v>
      </c>
      <c r="C9617" s="7">
        <v>45695</v>
      </c>
      <c r="D9617" s="5">
        <v>12</v>
      </c>
    </row>
    <row r="9618" spans="1:4">
      <c r="A9618" s="4">
        <v>9617</v>
      </c>
      <c r="B9618" s="6">
        <v>377</v>
      </c>
      <c r="C9618" s="7">
        <v>45690</v>
      </c>
      <c r="D9618" s="5">
        <v>8</v>
      </c>
    </row>
    <row r="9619" spans="1:4">
      <c r="A9619" s="4">
        <v>9618</v>
      </c>
      <c r="B9619" s="6">
        <v>269</v>
      </c>
      <c r="C9619" s="7">
        <v>45799</v>
      </c>
      <c r="D9619" s="5">
        <v>7</v>
      </c>
    </row>
    <row r="9620" spans="1:4">
      <c r="A9620" s="4">
        <v>9619</v>
      </c>
      <c r="B9620" s="6">
        <v>83</v>
      </c>
      <c r="C9620" s="7">
        <v>45676</v>
      </c>
      <c r="D9620" s="5">
        <v>11</v>
      </c>
    </row>
    <row r="9621" spans="1:4">
      <c r="A9621" s="4">
        <v>9620</v>
      </c>
      <c r="B9621" s="6">
        <v>358</v>
      </c>
      <c r="C9621" s="7">
        <v>45790</v>
      </c>
      <c r="D9621" s="5">
        <v>8</v>
      </c>
    </row>
    <row r="9622" spans="1:4">
      <c r="A9622" s="4">
        <v>9621</v>
      </c>
      <c r="B9622" s="6">
        <v>163</v>
      </c>
      <c r="C9622" s="7">
        <v>45712</v>
      </c>
      <c r="D9622" s="5">
        <v>6</v>
      </c>
    </row>
    <row r="9623" spans="1:4">
      <c r="A9623" s="4">
        <v>9622</v>
      </c>
      <c r="B9623" s="6">
        <v>100</v>
      </c>
      <c r="C9623" s="7">
        <v>45707</v>
      </c>
      <c r="D9623" s="5">
        <v>4</v>
      </c>
    </row>
    <row r="9624" spans="1:4">
      <c r="A9624" s="4">
        <v>9623</v>
      </c>
      <c r="B9624" s="6">
        <v>340</v>
      </c>
      <c r="C9624" s="7">
        <v>45789</v>
      </c>
      <c r="D9624" s="5">
        <v>5</v>
      </c>
    </row>
    <row r="9625" spans="1:4">
      <c r="A9625" s="4">
        <v>9624</v>
      </c>
      <c r="B9625" s="6">
        <v>90</v>
      </c>
      <c r="C9625" s="7">
        <v>45661</v>
      </c>
      <c r="D9625" s="5">
        <v>12</v>
      </c>
    </row>
    <row r="9626" spans="1:4">
      <c r="A9626" s="4">
        <v>9625</v>
      </c>
      <c r="B9626" s="6">
        <v>214</v>
      </c>
      <c r="C9626" s="7">
        <v>45800</v>
      </c>
      <c r="D9626" s="5">
        <v>8</v>
      </c>
    </row>
    <row r="9627" spans="1:4">
      <c r="A9627" s="4">
        <v>9626</v>
      </c>
      <c r="B9627" s="6">
        <v>394</v>
      </c>
      <c r="C9627" s="7">
        <v>45742</v>
      </c>
      <c r="D9627" s="5">
        <v>4</v>
      </c>
    </row>
    <row r="9628" spans="1:4">
      <c r="A9628" s="4">
        <v>9627</v>
      </c>
      <c r="B9628" s="6">
        <v>322</v>
      </c>
      <c r="C9628" s="7">
        <v>45663</v>
      </c>
      <c r="D9628" s="5">
        <v>11</v>
      </c>
    </row>
    <row r="9629" spans="1:4">
      <c r="A9629" s="4">
        <v>9628</v>
      </c>
      <c r="B9629" s="6">
        <v>392</v>
      </c>
      <c r="C9629" s="7">
        <v>45716</v>
      </c>
      <c r="D9629" s="5">
        <v>5</v>
      </c>
    </row>
    <row r="9630" spans="1:4">
      <c r="A9630" s="4">
        <v>9629</v>
      </c>
      <c r="B9630" s="6">
        <v>238</v>
      </c>
      <c r="C9630" s="7">
        <v>45699</v>
      </c>
      <c r="D9630" s="5">
        <v>10</v>
      </c>
    </row>
    <row r="9631" spans="1:4">
      <c r="A9631" s="4">
        <v>9630</v>
      </c>
      <c r="B9631" s="6">
        <v>154</v>
      </c>
      <c r="C9631" s="7">
        <v>45746</v>
      </c>
      <c r="D9631" s="5">
        <v>7</v>
      </c>
    </row>
    <row r="9632" spans="1:4">
      <c r="A9632" s="4">
        <v>9631</v>
      </c>
      <c r="B9632" s="6">
        <v>158</v>
      </c>
      <c r="C9632" s="7">
        <v>45724</v>
      </c>
      <c r="D9632" s="5">
        <v>7</v>
      </c>
    </row>
    <row r="9633" spans="1:4">
      <c r="A9633" s="4">
        <v>9632</v>
      </c>
      <c r="B9633" s="6">
        <v>91</v>
      </c>
      <c r="C9633" s="7">
        <v>45684</v>
      </c>
      <c r="D9633" s="5">
        <v>6</v>
      </c>
    </row>
    <row r="9634" spans="1:4">
      <c r="A9634" s="4">
        <v>9633</v>
      </c>
      <c r="B9634" s="6">
        <v>293</v>
      </c>
      <c r="C9634" s="7">
        <v>45674</v>
      </c>
      <c r="D9634" s="5">
        <v>6</v>
      </c>
    </row>
    <row r="9635" spans="1:4">
      <c r="A9635" s="4">
        <v>9634</v>
      </c>
      <c r="B9635" s="6">
        <v>41</v>
      </c>
      <c r="C9635" s="7">
        <v>45680</v>
      </c>
      <c r="D9635" s="5">
        <v>10</v>
      </c>
    </row>
    <row r="9636" spans="1:4">
      <c r="A9636" s="4">
        <v>9635</v>
      </c>
      <c r="B9636" s="6">
        <v>83</v>
      </c>
      <c r="C9636" s="7">
        <v>45799</v>
      </c>
      <c r="D9636" s="5">
        <v>7</v>
      </c>
    </row>
    <row r="9637" spans="1:4">
      <c r="A9637" s="4">
        <v>9636</v>
      </c>
      <c r="B9637" s="6">
        <v>165</v>
      </c>
      <c r="C9637" s="7">
        <v>45734</v>
      </c>
      <c r="D9637" s="5">
        <v>4</v>
      </c>
    </row>
    <row r="9638" spans="1:4">
      <c r="A9638" s="4">
        <v>9637</v>
      </c>
      <c r="B9638" s="6">
        <v>268</v>
      </c>
      <c r="C9638" s="7">
        <v>45789</v>
      </c>
      <c r="D9638" s="5">
        <v>5</v>
      </c>
    </row>
    <row r="9639" spans="1:4">
      <c r="A9639" s="4">
        <v>9638</v>
      </c>
      <c r="B9639" s="6">
        <v>218</v>
      </c>
      <c r="C9639" s="7">
        <v>45718</v>
      </c>
      <c r="D9639" s="5">
        <v>10</v>
      </c>
    </row>
    <row r="9640" spans="1:4">
      <c r="A9640" s="4">
        <v>9639</v>
      </c>
      <c r="B9640" s="6">
        <v>266</v>
      </c>
      <c r="C9640" s="7">
        <v>45762</v>
      </c>
      <c r="D9640" s="5">
        <v>8</v>
      </c>
    </row>
    <row r="9641" spans="1:4">
      <c r="A9641" s="4">
        <v>9640</v>
      </c>
      <c r="B9641" s="6">
        <v>317</v>
      </c>
      <c r="C9641" s="7">
        <v>45781</v>
      </c>
      <c r="D9641" s="5">
        <v>11</v>
      </c>
    </row>
    <row r="9642" spans="1:4">
      <c r="A9642" s="4">
        <v>9641</v>
      </c>
      <c r="B9642" s="6">
        <v>310</v>
      </c>
      <c r="C9642" s="7">
        <v>45765</v>
      </c>
      <c r="D9642" s="5">
        <v>7</v>
      </c>
    </row>
    <row r="9643" spans="1:4">
      <c r="A9643" s="4">
        <v>9642</v>
      </c>
      <c r="B9643" s="6">
        <v>281</v>
      </c>
      <c r="C9643" s="7">
        <v>45765</v>
      </c>
      <c r="D9643" s="5">
        <v>8</v>
      </c>
    </row>
    <row r="9644" spans="1:4">
      <c r="A9644" s="4">
        <v>9643</v>
      </c>
      <c r="B9644" s="6">
        <v>83</v>
      </c>
      <c r="C9644" s="7">
        <v>45705</v>
      </c>
      <c r="D9644" s="5">
        <v>9</v>
      </c>
    </row>
    <row r="9645" spans="1:4">
      <c r="A9645" s="4">
        <v>9644</v>
      </c>
      <c r="B9645" s="6">
        <v>188</v>
      </c>
      <c r="C9645" s="7">
        <v>45715</v>
      </c>
      <c r="D9645" s="5">
        <v>7</v>
      </c>
    </row>
    <row r="9646" spans="1:4">
      <c r="A9646" s="4">
        <v>9645</v>
      </c>
      <c r="B9646" s="6">
        <v>126</v>
      </c>
      <c r="C9646" s="7">
        <v>45794</v>
      </c>
      <c r="D9646" s="5">
        <v>12</v>
      </c>
    </row>
    <row r="9647" spans="1:4">
      <c r="A9647" s="4">
        <v>9646</v>
      </c>
      <c r="B9647" s="6">
        <v>59</v>
      </c>
      <c r="C9647" s="7">
        <v>45690</v>
      </c>
      <c r="D9647" s="5">
        <v>6</v>
      </c>
    </row>
    <row r="9648" spans="1:4">
      <c r="A9648" s="4">
        <v>9647</v>
      </c>
      <c r="B9648" s="6">
        <v>40</v>
      </c>
      <c r="C9648" s="7">
        <v>45834</v>
      </c>
      <c r="D9648" s="5">
        <v>12</v>
      </c>
    </row>
    <row r="9649" spans="1:4">
      <c r="A9649" s="4">
        <v>9648</v>
      </c>
      <c r="B9649" s="6">
        <v>211</v>
      </c>
      <c r="C9649" s="7">
        <v>45705</v>
      </c>
      <c r="D9649" s="5">
        <v>10</v>
      </c>
    </row>
    <row r="9650" spans="1:4">
      <c r="A9650" s="4">
        <v>9649</v>
      </c>
      <c r="B9650" s="6">
        <v>172</v>
      </c>
      <c r="C9650" s="7">
        <v>45732</v>
      </c>
      <c r="D9650" s="5">
        <v>11</v>
      </c>
    </row>
    <row r="9651" spans="1:4">
      <c r="A9651" s="4">
        <v>9650</v>
      </c>
      <c r="B9651" s="6">
        <v>338</v>
      </c>
      <c r="C9651" s="7">
        <v>45666</v>
      </c>
      <c r="D9651" s="5">
        <v>9</v>
      </c>
    </row>
    <row r="9652" spans="1:4">
      <c r="A9652" s="4">
        <v>9651</v>
      </c>
      <c r="B9652" s="6">
        <v>26</v>
      </c>
      <c r="C9652" s="7">
        <v>45751</v>
      </c>
      <c r="D9652" s="5">
        <v>4</v>
      </c>
    </row>
    <row r="9653" spans="1:4">
      <c r="A9653" s="4">
        <v>9652</v>
      </c>
      <c r="B9653" s="6">
        <v>221</v>
      </c>
      <c r="C9653" s="7">
        <v>45670</v>
      </c>
      <c r="D9653" s="5">
        <v>12</v>
      </c>
    </row>
    <row r="9654" spans="1:4">
      <c r="A9654" s="4">
        <v>9653</v>
      </c>
      <c r="B9654" s="6">
        <v>35</v>
      </c>
      <c r="C9654" s="7">
        <v>45807</v>
      </c>
      <c r="D9654" s="5">
        <v>8</v>
      </c>
    </row>
    <row r="9655" spans="1:4">
      <c r="A9655" s="4">
        <v>9654</v>
      </c>
      <c r="B9655" s="6">
        <v>13</v>
      </c>
      <c r="C9655" s="7">
        <v>45719</v>
      </c>
      <c r="D9655" s="5">
        <v>7</v>
      </c>
    </row>
    <row r="9656" spans="1:4">
      <c r="A9656" s="4">
        <v>9655</v>
      </c>
      <c r="B9656" s="6">
        <v>327</v>
      </c>
      <c r="C9656" s="7">
        <v>45684</v>
      </c>
      <c r="D9656" s="5">
        <v>11</v>
      </c>
    </row>
    <row r="9657" spans="1:4">
      <c r="A9657" s="4">
        <v>9656</v>
      </c>
      <c r="B9657" s="6">
        <v>33</v>
      </c>
      <c r="C9657" s="7">
        <v>45827</v>
      </c>
      <c r="D9657" s="5">
        <v>8</v>
      </c>
    </row>
    <row r="9658" spans="1:4">
      <c r="A9658" s="4">
        <v>9657</v>
      </c>
      <c r="B9658" s="6">
        <v>351</v>
      </c>
      <c r="C9658" s="7">
        <v>45795</v>
      </c>
      <c r="D9658" s="5">
        <v>6</v>
      </c>
    </row>
    <row r="9659" spans="1:4">
      <c r="A9659" s="4">
        <v>9658</v>
      </c>
      <c r="B9659" s="6">
        <v>247</v>
      </c>
      <c r="C9659" s="7">
        <v>45694</v>
      </c>
      <c r="D9659" s="5">
        <v>4</v>
      </c>
    </row>
    <row r="9660" spans="1:4">
      <c r="A9660" s="4">
        <v>9659</v>
      </c>
      <c r="B9660" s="6">
        <v>7</v>
      </c>
      <c r="C9660" s="7">
        <v>45729</v>
      </c>
      <c r="D9660" s="5">
        <v>5</v>
      </c>
    </row>
    <row r="9661" spans="1:4">
      <c r="A9661" s="4">
        <v>9660</v>
      </c>
      <c r="B9661" s="6">
        <v>298</v>
      </c>
      <c r="C9661" s="7">
        <v>45710</v>
      </c>
      <c r="D9661" s="5">
        <v>12</v>
      </c>
    </row>
    <row r="9662" spans="1:4">
      <c r="A9662" s="4">
        <v>9661</v>
      </c>
      <c r="B9662" s="6">
        <v>382</v>
      </c>
      <c r="C9662" s="7">
        <v>45688</v>
      </c>
      <c r="D9662" s="5">
        <v>8</v>
      </c>
    </row>
    <row r="9663" spans="1:4">
      <c r="A9663" s="4">
        <v>9662</v>
      </c>
      <c r="B9663" s="6">
        <v>100</v>
      </c>
      <c r="C9663" s="7">
        <v>45666</v>
      </c>
      <c r="D9663" s="5">
        <v>4</v>
      </c>
    </row>
    <row r="9664" spans="1:4">
      <c r="A9664" s="4">
        <v>9663</v>
      </c>
      <c r="B9664" s="6">
        <v>208</v>
      </c>
      <c r="C9664" s="7">
        <v>45835</v>
      </c>
      <c r="D9664" s="5">
        <v>11</v>
      </c>
    </row>
    <row r="9665" spans="1:4">
      <c r="A9665" s="4">
        <v>9664</v>
      </c>
      <c r="B9665" s="6">
        <v>384</v>
      </c>
      <c r="C9665" s="7">
        <v>45747</v>
      </c>
      <c r="D9665" s="5">
        <v>5</v>
      </c>
    </row>
    <row r="9666" spans="1:4">
      <c r="A9666" s="4">
        <v>9665</v>
      </c>
      <c r="B9666" s="6">
        <v>284</v>
      </c>
      <c r="C9666" s="7">
        <v>45768</v>
      </c>
      <c r="D9666" s="5">
        <v>10</v>
      </c>
    </row>
    <row r="9667" spans="1:4">
      <c r="A9667" s="4">
        <v>9666</v>
      </c>
      <c r="B9667" s="6">
        <v>62</v>
      </c>
      <c r="C9667" s="7">
        <v>45674</v>
      </c>
      <c r="D9667" s="5">
        <v>7</v>
      </c>
    </row>
    <row r="9668" spans="1:4">
      <c r="A9668" s="4">
        <v>9667</v>
      </c>
      <c r="B9668" s="6">
        <v>49</v>
      </c>
      <c r="C9668" s="7">
        <v>45786</v>
      </c>
      <c r="D9668" s="5">
        <v>7</v>
      </c>
    </row>
    <row r="9669" spans="1:4">
      <c r="A9669" s="4">
        <v>9668</v>
      </c>
      <c r="B9669" s="6">
        <v>95</v>
      </c>
      <c r="C9669" s="7">
        <v>45817</v>
      </c>
      <c r="D9669" s="5">
        <v>6</v>
      </c>
    </row>
    <row r="9670" spans="1:4">
      <c r="A9670" s="4">
        <v>9669</v>
      </c>
      <c r="B9670" s="6">
        <v>224</v>
      </c>
      <c r="C9670" s="7">
        <v>45714</v>
      </c>
      <c r="D9670" s="5">
        <v>6</v>
      </c>
    </row>
    <row r="9671" spans="1:4">
      <c r="A9671" s="4">
        <v>9670</v>
      </c>
      <c r="B9671" s="6">
        <v>255</v>
      </c>
      <c r="C9671" s="7">
        <v>45798</v>
      </c>
      <c r="D9671" s="5">
        <v>10</v>
      </c>
    </row>
    <row r="9672" spans="1:4">
      <c r="A9672" s="4">
        <v>9671</v>
      </c>
      <c r="B9672" s="6">
        <v>400</v>
      </c>
      <c r="C9672" s="7">
        <v>45828</v>
      </c>
      <c r="D9672" s="5">
        <v>7</v>
      </c>
    </row>
    <row r="9673" spans="1:4">
      <c r="A9673" s="4">
        <v>9672</v>
      </c>
      <c r="B9673" s="6">
        <v>166</v>
      </c>
      <c r="C9673" s="7">
        <v>45726</v>
      </c>
      <c r="D9673" s="5">
        <v>4</v>
      </c>
    </row>
    <row r="9674" spans="1:4">
      <c r="A9674" s="4">
        <v>9673</v>
      </c>
      <c r="B9674" s="6">
        <v>205</v>
      </c>
      <c r="C9674" s="7">
        <v>45834</v>
      </c>
      <c r="D9674" s="5">
        <v>5</v>
      </c>
    </row>
    <row r="9675" spans="1:4">
      <c r="A9675" s="4">
        <v>9674</v>
      </c>
      <c r="B9675" s="6">
        <v>56</v>
      </c>
      <c r="C9675" s="7">
        <v>45835</v>
      </c>
      <c r="D9675" s="5">
        <v>10</v>
      </c>
    </row>
    <row r="9676" spans="1:4">
      <c r="A9676" s="4">
        <v>9675</v>
      </c>
      <c r="B9676" s="6">
        <v>394</v>
      </c>
      <c r="C9676" s="7">
        <v>45675</v>
      </c>
      <c r="D9676" s="5">
        <v>8</v>
      </c>
    </row>
    <row r="9677" spans="1:4">
      <c r="A9677" s="4">
        <v>9676</v>
      </c>
      <c r="B9677" s="6">
        <v>353</v>
      </c>
      <c r="C9677" s="7">
        <v>45671</v>
      </c>
      <c r="D9677" s="5">
        <v>11</v>
      </c>
    </row>
    <row r="9678" spans="1:4">
      <c r="A9678" s="4">
        <v>9677</v>
      </c>
      <c r="B9678" s="6">
        <v>155</v>
      </c>
      <c r="C9678" s="7">
        <v>45781</v>
      </c>
      <c r="D9678" s="5">
        <v>7</v>
      </c>
    </row>
    <row r="9679" spans="1:4">
      <c r="A9679" s="4">
        <v>9678</v>
      </c>
      <c r="B9679" s="6">
        <v>166</v>
      </c>
      <c r="C9679" s="7">
        <v>45770</v>
      </c>
      <c r="D9679" s="5">
        <v>8</v>
      </c>
    </row>
    <row r="9680" spans="1:4">
      <c r="A9680" s="4">
        <v>9679</v>
      </c>
      <c r="B9680" s="6">
        <v>22</v>
      </c>
      <c r="C9680" s="7">
        <v>45679</v>
      </c>
      <c r="D9680" s="5">
        <v>9</v>
      </c>
    </row>
    <row r="9681" spans="1:4">
      <c r="A9681" s="4">
        <v>9680</v>
      </c>
      <c r="B9681" s="6">
        <v>33</v>
      </c>
      <c r="C9681" s="7">
        <v>45743</v>
      </c>
      <c r="D9681" s="5">
        <v>7</v>
      </c>
    </row>
    <row r="9682" spans="1:4">
      <c r="A9682" s="4">
        <v>9681</v>
      </c>
      <c r="B9682" s="6">
        <v>90</v>
      </c>
      <c r="C9682" s="7">
        <v>45815</v>
      </c>
      <c r="D9682" s="5">
        <v>12</v>
      </c>
    </row>
    <row r="9683" spans="1:4">
      <c r="A9683" s="4">
        <v>9682</v>
      </c>
      <c r="B9683" s="6">
        <v>351</v>
      </c>
      <c r="C9683" s="7">
        <v>45752</v>
      </c>
      <c r="D9683" s="5">
        <v>6</v>
      </c>
    </row>
    <row r="9684" spans="1:4">
      <c r="A9684" s="4">
        <v>9683</v>
      </c>
      <c r="B9684" s="6">
        <v>144</v>
      </c>
      <c r="C9684" s="7">
        <v>45753</v>
      </c>
      <c r="D9684" s="5">
        <v>12</v>
      </c>
    </row>
    <row r="9685" spans="1:4">
      <c r="A9685" s="4">
        <v>9684</v>
      </c>
      <c r="B9685" s="6">
        <v>225</v>
      </c>
      <c r="C9685" s="7">
        <v>45703</v>
      </c>
      <c r="D9685" s="5">
        <v>10</v>
      </c>
    </row>
    <row r="9686" spans="1:4">
      <c r="A9686" s="4">
        <v>9685</v>
      </c>
      <c r="B9686" s="6">
        <v>32</v>
      </c>
      <c r="C9686" s="7">
        <v>45808</v>
      </c>
      <c r="D9686" s="5">
        <v>11</v>
      </c>
    </row>
    <row r="9687" spans="1:4">
      <c r="A9687" s="4">
        <v>9686</v>
      </c>
      <c r="B9687" s="6">
        <v>30</v>
      </c>
      <c r="C9687" s="7">
        <v>45680</v>
      </c>
      <c r="D9687" s="5">
        <v>9</v>
      </c>
    </row>
    <row r="9688" spans="1:4">
      <c r="A9688" s="4">
        <v>9687</v>
      </c>
      <c r="B9688" s="6">
        <v>83</v>
      </c>
      <c r="C9688" s="7">
        <v>45717</v>
      </c>
      <c r="D9688" s="5">
        <v>4</v>
      </c>
    </row>
    <row r="9689" spans="1:4">
      <c r="A9689" s="4">
        <v>9688</v>
      </c>
      <c r="B9689" s="6">
        <v>229</v>
      </c>
      <c r="C9689" s="7">
        <v>45752</v>
      </c>
      <c r="D9689" s="5">
        <v>12</v>
      </c>
    </row>
    <row r="9690" spans="1:4">
      <c r="A9690" s="4">
        <v>9689</v>
      </c>
      <c r="B9690" s="6">
        <v>346</v>
      </c>
      <c r="C9690" s="7">
        <v>45763</v>
      </c>
      <c r="D9690" s="5">
        <v>8</v>
      </c>
    </row>
    <row r="9691" spans="1:4">
      <c r="A9691" s="4">
        <v>9690</v>
      </c>
      <c r="B9691" s="6">
        <v>395</v>
      </c>
      <c r="C9691" s="7">
        <v>45696</v>
      </c>
      <c r="D9691" s="5">
        <v>7</v>
      </c>
    </row>
    <row r="9692" spans="1:4">
      <c r="A9692" s="4">
        <v>9691</v>
      </c>
      <c r="B9692" s="6">
        <v>156</v>
      </c>
      <c r="C9692" s="7">
        <v>45725</v>
      </c>
      <c r="D9692" s="5">
        <v>11</v>
      </c>
    </row>
    <row r="9693" spans="1:4">
      <c r="A9693" s="4">
        <v>9692</v>
      </c>
      <c r="B9693" s="6">
        <v>107</v>
      </c>
      <c r="C9693" s="7">
        <v>45740</v>
      </c>
      <c r="D9693" s="5">
        <v>8</v>
      </c>
    </row>
    <row r="9694" spans="1:4">
      <c r="A9694" s="4">
        <v>9693</v>
      </c>
      <c r="B9694" s="6">
        <v>363</v>
      </c>
      <c r="C9694" s="7">
        <v>45676</v>
      </c>
      <c r="D9694" s="5">
        <v>6</v>
      </c>
    </row>
    <row r="9695" spans="1:4">
      <c r="A9695" s="4">
        <v>9694</v>
      </c>
      <c r="B9695" s="6">
        <v>322</v>
      </c>
      <c r="C9695" s="7">
        <v>45825</v>
      </c>
      <c r="D9695" s="5">
        <v>4</v>
      </c>
    </row>
    <row r="9696" spans="1:4">
      <c r="A9696" s="4">
        <v>9695</v>
      </c>
      <c r="B9696" s="6">
        <v>126</v>
      </c>
      <c r="C9696" s="7">
        <v>45665</v>
      </c>
      <c r="D9696" s="5">
        <v>5</v>
      </c>
    </row>
    <row r="9697" spans="1:4">
      <c r="A9697" s="4">
        <v>9696</v>
      </c>
      <c r="B9697" s="6">
        <v>328</v>
      </c>
      <c r="C9697" s="7">
        <v>45789</v>
      </c>
      <c r="D9697" s="5">
        <v>12</v>
      </c>
    </row>
    <row r="9698" spans="1:4">
      <c r="A9698" s="4">
        <v>9697</v>
      </c>
      <c r="B9698" s="6">
        <v>199</v>
      </c>
      <c r="C9698" s="7">
        <v>45743</v>
      </c>
      <c r="D9698" s="5">
        <v>8</v>
      </c>
    </row>
    <row r="9699" spans="1:4">
      <c r="A9699" s="4">
        <v>9698</v>
      </c>
      <c r="B9699" s="6">
        <v>385</v>
      </c>
      <c r="C9699" s="7">
        <v>45660</v>
      </c>
      <c r="D9699" s="5">
        <v>4</v>
      </c>
    </row>
    <row r="9700" spans="1:4">
      <c r="A9700" s="4">
        <v>9699</v>
      </c>
      <c r="B9700" s="6">
        <v>188</v>
      </c>
      <c r="C9700" s="7">
        <v>45788</v>
      </c>
      <c r="D9700" s="5">
        <v>11</v>
      </c>
    </row>
    <row r="9701" spans="1:4">
      <c r="A9701" s="4">
        <v>9700</v>
      </c>
      <c r="B9701" s="6">
        <v>245</v>
      </c>
      <c r="C9701" s="7">
        <v>45796</v>
      </c>
      <c r="D9701" s="5">
        <v>5</v>
      </c>
    </row>
    <row r="9702" spans="1:4">
      <c r="A9702" s="4">
        <v>9701</v>
      </c>
      <c r="B9702" s="6">
        <v>177</v>
      </c>
      <c r="C9702" s="7">
        <v>45829</v>
      </c>
      <c r="D9702" s="5">
        <v>10</v>
      </c>
    </row>
    <row r="9703" spans="1:4">
      <c r="A9703" s="4">
        <v>9702</v>
      </c>
      <c r="B9703" s="6">
        <v>193</v>
      </c>
      <c r="C9703" s="7">
        <v>45794</v>
      </c>
      <c r="D9703" s="5">
        <v>7</v>
      </c>
    </row>
    <row r="9704" spans="1:4">
      <c r="A9704" s="4">
        <v>9703</v>
      </c>
      <c r="B9704" s="6">
        <v>229</v>
      </c>
      <c r="C9704" s="7">
        <v>45792</v>
      </c>
      <c r="D9704" s="5">
        <v>7</v>
      </c>
    </row>
    <row r="9705" spans="1:4">
      <c r="A9705" s="4">
        <v>9704</v>
      </c>
      <c r="B9705" s="6">
        <v>279</v>
      </c>
      <c r="C9705" s="7">
        <v>45701</v>
      </c>
      <c r="D9705" s="5">
        <v>6</v>
      </c>
    </row>
    <row r="9706" spans="1:4">
      <c r="A9706" s="4">
        <v>9705</v>
      </c>
      <c r="B9706" s="6">
        <v>358</v>
      </c>
      <c r="C9706" s="7">
        <v>45719</v>
      </c>
      <c r="D9706" s="5">
        <v>6</v>
      </c>
    </row>
    <row r="9707" spans="1:4">
      <c r="A9707" s="4">
        <v>9706</v>
      </c>
      <c r="B9707" s="6">
        <v>166</v>
      </c>
      <c r="C9707" s="7">
        <v>45745</v>
      </c>
      <c r="D9707" s="5">
        <v>10</v>
      </c>
    </row>
    <row r="9708" spans="1:4">
      <c r="A9708" s="4">
        <v>9707</v>
      </c>
      <c r="B9708" s="6">
        <v>125</v>
      </c>
      <c r="C9708" s="7">
        <v>45703</v>
      </c>
      <c r="D9708" s="5">
        <v>7</v>
      </c>
    </row>
    <row r="9709" spans="1:4">
      <c r="A9709" s="4">
        <v>9708</v>
      </c>
      <c r="B9709" s="6">
        <v>372</v>
      </c>
      <c r="C9709" s="7">
        <v>45731</v>
      </c>
      <c r="D9709" s="5">
        <v>4</v>
      </c>
    </row>
    <row r="9710" spans="1:4">
      <c r="A9710" s="4">
        <v>9709</v>
      </c>
      <c r="B9710" s="6">
        <v>315</v>
      </c>
      <c r="C9710" s="7">
        <v>45798</v>
      </c>
      <c r="D9710" s="5">
        <v>5</v>
      </c>
    </row>
    <row r="9711" spans="1:4">
      <c r="A9711" s="4">
        <v>9710</v>
      </c>
      <c r="B9711" s="6">
        <v>103</v>
      </c>
      <c r="C9711" s="7">
        <v>45675</v>
      </c>
      <c r="D9711" s="5">
        <v>10</v>
      </c>
    </row>
    <row r="9712" spans="1:4">
      <c r="A9712" s="4">
        <v>9711</v>
      </c>
      <c r="B9712" s="6">
        <v>328</v>
      </c>
      <c r="C9712" s="7">
        <v>45739</v>
      </c>
      <c r="D9712" s="5">
        <v>8</v>
      </c>
    </row>
    <row r="9713" spans="1:4">
      <c r="A9713" s="4">
        <v>9712</v>
      </c>
      <c r="B9713" s="6">
        <v>273</v>
      </c>
      <c r="C9713" s="7">
        <v>45808</v>
      </c>
      <c r="D9713" s="5">
        <v>11</v>
      </c>
    </row>
    <row r="9714" spans="1:4">
      <c r="A9714" s="4">
        <v>9713</v>
      </c>
      <c r="B9714" s="6">
        <v>162</v>
      </c>
      <c r="C9714" s="7">
        <v>45715</v>
      </c>
      <c r="D9714" s="5">
        <v>7</v>
      </c>
    </row>
    <row r="9715" spans="1:4">
      <c r="A9715" s="4">
        <v>9714</v>
      </c>
      <c r="B9715" s="6">
        <v>61</v>
      </c>
      <c r="C9715" s="7">
        <v>45806</v>
      </c>
      <c r="D9715" s="5">
        <v>8</v>
      </c>
    </row>
    <row r="9716" spans="1:4">
      <c r="A9716" s="4">
        <v>9715</v>
      </c>
      <c r="B9716" s="6">
        <v>304</v>
      </c>
      <c r="C9716" s="7">
        <v>45815</v>
      </c>
      <c r="D9716" s="5">
        <v>9</v>
      </c>
    </row>
    <row r="9717" spans="1:4">
      <c r="A9717" s="4">
        <v>9716</v>
      </c>
      <c r="B9717" s="6">
        <v>133</v>
      </c>
      <c r="C9717" s="7">
        <v>45703</v>
      </c>
      <c r="D9717" s="5">
        <v>7</v>
      </c>
    </row>
    <row r="9718" spans="1:4">
      <c r="A9718" s="4">
        <v>9717</v>
      </c>
      <c r="B9718" s="6">
        <v>58</v>
      </c>
      <c r="C9718" s="7">
        <v>45677</v>
      </c>
      <c r="D9718" s="5">
        <v>12</v>
      </c>
    </row>
    <row r="9719" spans="1:4">
      <c r="A9719" s="4">
        <v>9718</v>
      </c>
      <c r="B9719" s="6">
        <v>156</v>
      </c>
      <c r="C9719" s="7">
        <v>45827</v>
      </c>
      <c r="D9719" s="5">
        <v>6</v>
      </c>
    </row>
    <row r="9720" spans="1:4">
      <c r="A9720" s="4">
        <v>9719</v>
      </c>
      <c r="B9720" s="6">
        <v>332</v>
      </c>
      <c r="C9720" s="7">
        <v>45682</v>
      </c>
      <c r="D9720" s="5">
        <v>12</v>
      </c>
    </row>
    <row r="9721" spans="1:4">
      <c r="A9721" s="4">
        <v>9720</v>
      </c>
      <c r="B9721" s="6">
        <v>335</v>
      </c>
      <c r="C9721" s="7">
        <v>45738</v>
      </c>
      <c r="D9721" s="5">
        <v>10</v>
      </c>
    </row>
    <row r="9722" spans="1:4">
      <c r="A9722" s="4">
        <v>9721</v>
      </c>
      <c r="B9722" s="6">
        <v>239</v>
      </c>
      <c r="C9722" s="7">
        <v>45761</v>
      </c>
      <c r="D9722" s="5">
        <v>11</v>
      </c>
    </row>
    <row r="9723" spans="1:4">
      <c r="A9723" s="4">
        <v>9722</v>
      </c>
      <c r="B9723" s="6">
        <v>307</v>
      </c>
      <c r="C9723" s="7">
        <v>45722</v>
      </c>
      <c r="D9723" s="5">
        <v>9</v>
      </c>
    </row>
    <row r="9724" spans="1:4">
      <c r="A9724" s="4">
        <v>9723</v>
      </c>
      <c r="B9724" s="6">
        <v>218</v>
      </c>
      <c r="C9724" s="7">
        <v>45738</v>
      </c>
      <c r="D9724" s="5">
        <v>4</v>
      </c>
    </row>
    <row r="9725" spans="1:4">
      <c r="A9725" s="4">
        <v>9724</v>
      </c>
      <c r="B9725" s="6">
        <v>183</v>
      </c>
      <c r="C9725" s="7">
        <v>45712</v>
      </c>
      <c r="D9725" s="5">
        <v>12</v>
      </c>
    </row>
    <row r="9726" spans="1:4">
      <c r="A9726" s="4">
        <v>9725</v>
      </c>
      <c r="B9726" s="6">
        <v>61</v>
      </c>
      <c r="C9726" s="7">
        <v>45828</v>
      </c>
      <c r="D9726" s="5">
        <v>8</v>
      </c>
    </row>
    <row r="9727" spans="1:4">
      <c r="A9727" s="4">
        <v>9726</v>
      </c>
      <c r="B9727" s="6">
        <v>67</v>
      </c>
      <c r="C9727" s="7">
        <v>45707</v>
      </c>
      <c r="D9727" s="5">
        <v>7</v>
      </c>
    </row>
    <row r="9728" spans="1:4">
      <c r="A9728" s="4">
        <v>9727</v>
      </c>
      <c r="B9728" s="6">
        <v>319</v>
      </c>
      <c r="C9728" s="7">
        <v>45782</v>
      </c>
      <c r="D9728" s="5">
        <v>11</v>
      </c>
    </row>
    <row r="9729" spans="1:4">
      <c r="A9729" s="4">
        <v>9728</v>
      </c>
      <c r="B9729" s="6">
        <v>377</v>
      </c>
      <c r="C9729" s="7">
        <v>45786</v>
      </c>
      <c r="D9729" s="5">
        <v>8</v>
      </c>
    </row>
    <row r="9730" spans="1:4">
      <c r="A9730" s="4">
        <v>9729</v>
      </c>
      <c r="B9730" s="6">
        <v>26</v>
      </c>
      <c r="C9730" s="7">
        <v>45832</v>
      </c>
      <c r="D9730" s="5">
        <v>6</v>
      </c>
    </row>
    <row r="9731" spans="1:4">
      <c r="A9731" s="4">
        <v>9730</v>
      </c>
      <c r="B9731" s="6">
        <v>93</v>
      </c>
      <c r="C9731" s="7">
        <v>45702</v>
      </c>
      <c r="D9731" s="5">
        <v>4</v>
      </c>
    </row>
    <row r="9732" spans="1:4">
      <c r="A9732" s="4">
        <v>9731</v>
      </c>
      <c r="B9732" s="6">
        <v>98</v>
      </c>
      <c r="C9732" s="7">
        <v>45796</v>
      </c>
      <c r="D9732" s="5">
        <v>5</v>
      </c>
    </row>
    <row r="9733" spans="1:4">
      <c r="A9733" s="4">
        <v>9732</v>
      </c>
      <c r="B9733" s="6">
        <v>114</v>
      </c>
      <c r="C9733" s="7">
        <v>45838</v>
      </c>
      <c r="D9733" s="5">
        <v>12</v>
      </c>
    </row>
    <row r="9734" spans="1:4">
      <c r="A9734" s="4">
        <v>9733</v>
      </c>
      <c r="B9734" s="6">
        <v>256</v>
      </c>
      <c r="C9734" s="7">
        <v>45664</v>
      </c>
      <c r="D9734" s="5">
        <v>8</v>
      </c>
    </row>
    <row r="9735" spans="1:4">
      <c r="A9735" s="4">
        <v>9734</v>
      </c>
      <c r="B9735" s="6">
        <v>140</v>
      </c>
      <c r="C9735" s="7">
        <v>45694</v>
      </c>
      <c r="D9735" s="5">
        <v>4</v>
      </c>
    </row>
    <row r="9736" spans="1:4">
      <c r="A9736" s="4">
        <v>9735</v>
      </c>
      <c r="B9736" s="6">
        <v>308</v>
      </c>
      <c r="C9736" s="7">
        <v>45824</v>
      </c>
      <c r="D9736" s="5">
        <v>11</v>
      </c>
    </row>
    <row r="9737" spans="1:4">
      <c r="A9737" s="4">
        <v>9736</v>
      </c>
      <c r="B9737" s="6">
        <v>44</v>
      </c>
      <c r="C9737" s="7">
        <v>45699</v>
      </c>
      <c r="D9737" s="5">
        <v>5</v>
      </c>
    </row>
    <row r="9738" spans="1:4">
      <c r="A9738" s="4">
        <v>9737</v>
      </c>
      <c r="B9738" s="6">
        <v>137</v>
      </c>
      <c r="C9738" s="7">
        <v>45710</v>
      </c>
      <c r="D9738" s="5">
        <v>10</v>
      </c>
    </row>
    <row r="9739" spans="1:4">
      <c r="A9739" s="4">
        <v>9738</v>
      </c>
      <c r="B9739" s="6">
        <v>226</v>
      </c>
      <c r="C9739" s="7">
        <v>45686</v>
      </c>
      <c r="D9739" s="5">
        <v>7</v>
      </c>
    </row>
    <row r="9740" spans="1:4">
      <c r="A9740" s="4">
        <v>9739</v>
      </c>
      <c r="B9740" s="6">
        <v>346</v>
      </c>
      <c r="C9740" s="7">
        <v>45825</v>
      </c>
      <c r="D9740" s="5">
        <v>7</v>
      </c>
    </row>
    <row r="9741" spans="1:4">
      <c r="A9741" s="4">
        <v>9740</v>
      </c>
      <c r="B9741" s="6">
        <v>297</v>
      </c>
      <c r="C9741" s="7">
        <v>45799</v>
      </c>
      <c r="D9741" s="5">
        <v>6</v>
      </c>
    </row>
    <row r="9742" spans="1:4">
      <c r="A9742" s="4">
        <v>9741</v>
      </c>
      <c r="B9742" s="6">
        <v>362</v>
      </c>
      <c r="C9742" s="7">
        <v>45690</v>
      </c>
      <c r="D9742" s="5">
        <v>6</v>
      </c>
    </row>
    <row r="9743" spans="1:4">
      <c r="A9743" s="4">
        <v>9742</v>
      </c>
      <c r="B9743" s="6">
        <v>351</v>
      </c>
      <c r="C9743" s="7">
        <v>45708</v>
      </c>
      <c r="D9743" s="5">
        <v>10</v>
      </c>
    </row>
    <row r="9744" spans="1:4">
      <c r="A9744" s="4">
        <v>9743</v>
      </c>
      <c r="B9744" s="6">
        <v>282</v>
      </c>
      <c r="C9744" s="7">
        <v>45734</v>
      </c>
      <c r="D9744" s="5">
        <v>7</v>
      </c>
    </row>
    <row r="9745" spans="1:4">
      <c r="A9745" s="4">
        <v>9744</v>
      </c>
      <c r="B9745" s="6">
        <v>322</v>
      </c>
      <c r="C9745" s="7">
        <v>45820</v>
      </c>
      <c r="D9745" s="5">
        <v>4</v>
      </c>
    </row>
    <row r="9746" spans="1:4">
      <c r="A9746" s="4">
        <v>9745</v>
      </c>
      <c r="B9746" s="6">
        <v>338</v>
      </c>
      <c r="C9746" s="7">
        <v>45809</v>
      </c>
      <c r="D9746" s="5">
        <v>5</v>
      </c>
    </row>
    <row r="9747" spans="1:4">
      <c r="A9747" s="4">
        <v>9746</v>
      </c>
      <c r="B9747" s="6">
        <v>283</v>
      </c>
      <c r="C9747" s="7">
        <v>45824</v>
      </c>
      <c r="D9747" s="5">
        <v>10</v>
      </c>
    </row>
    <row r="9748" spans="1:4">
      <c r="A9748" s="4">
        <v>9747</v>
      </c>
      <c r="B9748" s="6">
        <v>46</v>
      </c>
      <c r="C9748" s="7">
        <v>45744</v>
      </c>
      <c r="D9748" s="5">
        <v>8</v>
      </c>
    </row>
    <row r="9749" spans="1:4">
      <c r="A9749" s="4">
        <v>9748</v>
      </c>
      <c r="B9749" s="6">
        <v>4</v>
      </c>
      <c r="C9749" s="7">
        <v>45679</v>
      </c>
      <c r="D9749" s="5">
        <v>11</v>
      </c>
    </row>
    <row r="9750" spans="1:4">
      <c r="A9750" s="4">
        <v>9749</v>
      </c>
      <c r="B9750" s="6">
        <v>199</v>
      </c>
      <c r="C9750" s="7">
        <v>45683</v>
      </c>
      <c r="D9750" s="5">
        <v>7</v>
      </c>
    </row>
    <row r="9751" spans="1:4">
      <c r="A9751" s="4">
        <v>9750</v>
      </c>
      <c r="B9751" s="6">
        <v>30</v>
      </c>
      <c r="C9751" s="7">
        <v>45750</v>
      </c>
      <c r="D9751" s="5">
        <v>8</v>
      </c>
    </row>
    <row r="9752" spans="1:4">
      <c r="A9752" s="4">
        <v>9751</v>
      </c>
      <c r="B9752" s="6">
        <v>308</v>
      </c>
      <c r="C9752" s="7">
        <v>45821</v>
      </c>
      <c r="D9752" s="5">
        <v>9</v>
      </c>
    </row>
    <row r="9753" spans="1:4">
      <c r="A9753" s="4">
        <v>9752</v>
      </c>
      <c r="B9753" s="6">
        <v>337</v>
      </c>
      <c r="C9753" s="7">
        <v>45658</v>
      </c>
      <c r="D9753" s="5">
        <v>7</v>
      </c>
    </row>
    <row r="9754" spans="1:4">
      <c r="A9754" s="4">
        <v>9753</v>
      </c>
      <c r="B9754" s="6">
        <v>261</v>
      </c>
      <c r="C9754" s="7">
        <v>45779</v>
      </c>
      <c r="D9754" s="5">
        <v>12</v>
      </c>
    </row>
    <row r="9755" spans="1:4">
      <c r="A9755" s="4">
        <v>9754</v>
      </c>
      <c r="B9755" s="6">
        <v>55</v>
      </c>
      <c r="C9755" s="7">
        <v>45824</v>
      </c>
      <c r="D9755" s="5">
        <v>6</v>
      </c>
    </row>
    <row r="9756" spans="1:4">
      <c r="A9756" s="4">
        <v>9755</v>
      </c>
      <c r="B9756" s="6">
        <v>128</v>
      </c>
      <c r="C9756" s="7">
        <v>45670</v>
      </c>
      <c r="D9756" s="5">
        <v>12</v>
      </c>
    </row>
    <row r="9757" spans="1:4">
      <c r="A9757" s="4">
        <v>9756</v>
      </c>
      <c r="B9757" s="6">
        <v>216</v>
      </c>
      <c r="C9757" s="7">
        <v>45676</v>
      </c>
      <c r="D9757" s="5">
        <v>10</v>
      </c>
    </row>
    <row r="9758" spans="1:4">
      <c r="A9758" s="4">
        <v>9757</v>
      </c>
      <c r="B9758" s="6">
        <v>290</v>
      </c>
      <c r="C9758" s="7">
        <v>45814</v>
      </c>
      <c r="D9758" s="5">
        <v>11</v>
      </c>
    </row>
    <row r="9759" spans="1:4">
      <c r="A9759" s="4">
        <v>9758</v>
      </c>
      <c r="B9759" s="6">
        <v>13</v>
      </c>
      <c r="C9759" s="7">
        <v>45739</v>
      </c>
      <c r="D9759" s="5">
        <v>9</v>
      </c>
    </row>
    <row r="9760" spans="1:4">
      <c r="A9760" s="4">
        <v>9759</v>
      </c>
      <c r="B9760" s="6">
        <v>192</v>
      </c>
      <c r="C9760" s="7">
        <v>45727</v>
      </c>
      <c r="D9760" s="5">
        <v>4</v>
      </c>
    </row>
    <row r="9761" spans="1:4">
      <c r="A9761" s="4">
        <v>9760</v>
      </c>
      <c r="B9761" s="6">
        <v>99</v>
      </c>
      <c r="C9761" s="7">
        <v>45738</v>
      </c>
      <c r="D9761" s="5">
        <v>12</v>
      </c>
    </row>
    <row r="9762" spans="1:4">
      <c r="A9762" s="4">
        <v>9761</v>
      </c>
      <c r="B9762" s="6">
        <v>306</v>
      </c>
      <c r="C9762" s="7">
        <v>45824</v>
      </c>
      <c r="D9762" s="5">
        <v>8</v>
      </c>
    </row>
    <row r="9763" spans="1:4">
      <c r="A9763" s="4">
        <v>9762</v>
      </c>
      <c r="B9763" s="6">
        <v>79</v>
      </c>
      <c r="C9763" s="7">
        <v>45751</v>
      </c>
      <c r="D9763" s="5">
        <v>7</v>
      </c>
    </row>
    <row r="9764" spans="1:4">
      <c r="A9764" s="4">
        <v>9763</v>
      </c>
      <c r="B9764" s="6">
        <v>338</v>
      </c>
      <c r="C9764" s="7">
        <v>45788</v>
      </c>
      <c r="D9764" s="5">
        <v>11</v>
      </c>
    </row>
    <row r="9765" spans="1:4">
      <c r="A9765" s="4">
        <v>9764</v>
      </c>
      <c r="B9765" s="6">
        <v>126</v>
      </c>
      <c r="C9765" s="7">
        <v>45668</v>
      </c>
      <c r="D9765" s="5">
        <v>8</v>
      </c>
    </row>
    <row r="9766" spans="1:4">
      <c r="A9766" s="4">
        <v>9765</v>
      </c>
      <c r="B9766" s="6">
        <v>237</v>
      </c>
      <c r="C9766" s="7">
        <v>45789</v>
      </c>
      <c r="D9766" s="5">
        <v>6</v>
      </c>
    </row>
    <row r="9767" spans="1:4">
      <c r="A9767" s="4">
        <v>9766</v>
      </c>
      <c r="B9767" s="6">
        <v>170</v>
      </c>
      <c r="C9767" s="7">
        <v>45734</v>
      </c>
      <c r="D9767" s="5">
        <v>4</v>
      </c>
    </row>
    <row r="9768" spans="1:4">
      <c r="A9768" s="4">
        <v>9767</v>
      </c>
      <c r="B9768" s="6">
        <v>254</v>
      </c>
      <c r="C9768" s="7">
        <v>45691</v>
      </c>
      <c r="D9768" s="5">
        <v>5</v>
      </c>
    </row>
    <row r="9769" spans="1:4">
      <c r="A9769" s="4">
        <v>9768</v>
      </c>
      <c r="B9769" s="6">
        <v>40</v>
      </c>
      <c r="C9769" s="7">
        <v>45826</v>
      </c>
      <c r="D9769" s="5">
        <v>12</v>
      </c>
    </row>
    <row r="9770" spans="1:4">
      <c r="A9770" s="4">
        <v>9769</v>
      </c>
      <c r="B9770" s="6">
        <v>249</v>
      </c>
      <c r="C9770" s="7">
        <v>45796</v>
      </c>
      <c r="D9770" s="5">
        <v>8</v>
      </c>
    </row>
    <row r="9771" spans="1:4">
      <c r="A9771" s="4">
        <v>9770</v>
      </c>
      <c r="B9771" s="6">
        <v>134</v>
      </c>
      <c r="C9771" s="7">
        <v>45730</v>
      </c>
      <c r="D9771" s="5">
        <v>4</v>
      </c>
    </row>
    <row r="9772" spans="1:4">
      <c r="A9772" s="4">
        <v>9771</v>
      </c>
      <c r="B9772" s="6">
        <v>325</v>
      </c>
      <c r="C9772" s="7">
        <v>45668</v>
      </c>
      <c r="D9772" s="5">
        <v>11</v>
      </c>
    </row>
    <row r="9773" spans="1:4">
      <c r="A9773" s="4">
        <v>9772</v>
      </c>
      <c r="B9773" s="6">
        <v>196</v>
      </c>
      <c r="C9773" s="7">
        <v>45721</v>
      </c>
      <c r="D9773" s="5">
        <v>5</v>
      </c>
    </row>
    <row r="9774" spans="1:4">
      <c r="A9774" s="4">
        <v>9773</v>
      </c>
      <c r="B9774" s="6">
        <v>241</v>
      </c>
      <c r="C9774" s="7">
        <v>45700</v>
      </c>
      <c r="D9774" s="5">
        <v>10</v>
      </c>
    </row>
    <row r="9775" spans="1:4">
      <c r="A9775" s="4">
        <v>9774</v>
      </c>
      <c r="B9775" s="6">
        <v>346</v>
      </c>
      <c r="C9775" s="7">
        <v>45781</v>
      </c>
      <c r="D9775" s="5">
        <v>7</v>
      </c>
    </row>
    <row r="9776" spans="1:4">
      <c r="A9776" s="4">
        <v>9775</v>
      </c>
      <c r="B9776" s="6">
        <v>272</v>
      </c>
      <c r="C9776" s="7">
        <v>45671</v>
      </c>
      <c r="D9776" s="5">
        <v>7</v>
      </c>
    </row>
    <row r="9777" spans="1:4">
      <c r="A9777" s="4">
        <v>9776</v>
      </c>
      <c r="B9777" s="6">
        <v>179</v>
      </c>
      <c r="C9777" s="7">
        <v>45799</v>
      </c>
      <c r="D9777" s="5">
        <v>6</v>
      </c>
    </row>
    <row r="9778" spans="1:4">
      <c r="A9778" s="4">
        <v>9777</v>
      </c>
      <c r="B9778" s="6">
        <v>231</v>
      </c>
      <c r="C9778" s="7">
        <v>45751</v>
      </c>
      <c r="D9778" s="5">
        <v>6</v>
      </c>
    </row>
    <row r="9779" spans="1:4">
      <c r="A9779" s="4">
        <v>9778</v>
      </c>
      <c r="B9779" s="6">
        <v>117</v>
      </c>
      <c r="C9779" s="7">
        <v>45815</v>
      </c>
      <c r="D9779" s="5">
        <v>10</v>
      </c>
    </row>
    <row r="9780" spans="1:4">
      <c r="A9780" s="4">
        <v>9779</v>
      </c>
      <c r="B9780" s="6">
        <v>272</v>
      </c>
      <c r="C9780" s="7">
        <v>45667</v>
      </c>
      <c r="D9780" s="5">
        <v>7</v>
      </c>
    </row>
    <row r="9781" spans="1:4">
      <c r="A9781" s="4">
        <v>9780</v>
      </c>
      <c r="B9781" s="6">
        <v>10</v>
      </c>
      <c r="C9781" s="7">
        <v>45740</v>
      </c>
      <c r="D9781" s="5">
        <v>4</v>
      </c>
    </row>
    <row r="9782" spans="1:4">
      <c r="A9782" s="4">
        <v>9781</v>
      </c>
      <c r="B9782" s="6">
        <v>131</v>
      </c>
      <c r="C9782" s="7">
        <v>45704</v>
      </c>
      <c r="D9782" s="5">
        <v>5</v>
      </c>
    </row>
    <row r="9783" spans="1:4">
      <c r="A9783" s="4">
        <v>9782</v>
      </c>
      <c r="B9783" s="6">
        <v>345</v>
      </c>
      <c r="C9783" s="7">
        <v>45698</v>
      </c>
      <c r="D9783" s="5">
        <v>10</v>
      </c>
    </row>
    <row r="9784" spans="1:4">
      <c r="A9784" s="4">
        <v>9783</v>
      </c>
      <c r="B9784" s="6">
        <v>150</v>
      </c>
      <c r="C9784" s="7">
        <v>45757</v>
      </c>
      <c r="D9784" s="5">
        <v>8</v>
      </c>
    </row>
    <row r="9785" spans="1:4">
      <c r="A9785" s="4">
        <v>9784</v>
      </c>
      <c r="B9785" s="6">
        <v>330</v>
      </c>
      <c r="C9785" s="7">
        <v>45675</v>
      </c>
      <c r="D9785" s="5">
        <v>11</v>
      </c>
    </row>
    <row r="9786" spans="1:4">
      <c r="A9786" s="4">
        <v>9785</v>
      </c>
      <c r="B9786" s="6">
        <v>312</v>
      </c>
      <c r="C9786" s="7">
        <v>45747</v>
      </c>
      <c r="D9786" s="5">
        <v>7</v>
      </c>
    </row>
    <row r="9787" spans="1:4">
      <c r="A9787" s="4">
        <v>9786</v>
      </c>
      <c r="B9787" s="6">
        <v>392</v>
      </c>
      <c r="C9787" s="7">
        <v>45825</v>
      </c>
      <c r="D9787" s="5">
        <v>8</v>
      </c>
    </row>
    <row r="9788" spans="1:4">
      <c r="A9788" s="4">
        <v>9787</v>
      </c>
      <c r="B9788" s="6">
        <v>208</v>
      </c>
      <c r="C9788" s="7">
        <v>45674</v>
      </c>
      <c r="D9788" s="5">
        <v>9</v>
      </c>
    </row>
    <row r="9789" spans="1:4">
      <c r="A9789" s="4">
        <v>9788</v>
      </c>
      <c r="B9789" s="6">
        <v>220</v>
      </c>
      <c r="C9789" s="7">
        <v>45661</v>
      </c>
      <c r="D9789" s="5">
        <v>7</v>
      </c>
    </row>
    <row r="9790" spans="1:4">
      <c r="A9790" s="4">
        <v>9789</v>
      </c>
      <c r="B9790" s="6">
        <v>365</v>
      </c>
      <c r="C9790" s="7">
        <v>45782</v>
      </c>
      <c r="D9790" s="5">
        <v>12</v>
      </c>
    </row>
    <row r="9791" spans="1:4">
      <c r="A9791" s="4">
        <v>9790</v>
      </c>
      <c r="B9791" s="6">
        <v>342</v>
      </c>
      <c r="C9791" s="7">
        <v>45717</v>
      </c>
      <c r="D9791" s="5">
        <v>6</v>
      </c>
    </row>
    <row r="9792" spans="1:4">
      <c r="A9792" s="4">
        <v>9791</v>
      </c>
      <c r="B9792" s="6">
        <v>237</v>
      </c>
      <c r="C9792" s="7">
        <v>45721</v>
      </c>
      <c r="D9792" s="5">
        <v>12</v>
      </c>
    </row>
    <row r="9793" spans="1:4">
      <c r="A9793" s="4">
        <v>9792</v>
      </c>
      <c r="B9793" s="6">
        <v>119</v>
      </c>
      <c r="C9793" s="7">
        <v>45756</v>
      </c>
      <c r="D9793" s="5">
        <v>10</v>
      </c>
    </row>
    <row r="9794" spans="1:4">
      <c r="A9794" s="4">
        <v>9793</v>
      </c>
      <c r="B9794" s="6">
        <v>378</v>
      </c>
      <c r="C9794" s="7">
        <v>45778</v>
      </c>
      <c r="D9794" s="5">
        <v>11</v>
      </c>
    </row>
    <row r="9795" spans="1:4">
      <c r="A9795" s="4">
        <v>9794</v>
      </c>
      <c r="B9795" s="6">
        <v>394</v>
      </c>
      <c r="C9795" s="7">
        <v>45755</v>
      </c>
      <c r="D9795" s="5">
        <v>9</v>
      </c>
    </row>
    <row r="9796" spans="1:4">
      <c r="A9796" s="4">
        <v>9795</v>
      </c>
      <c r="B9796" s="6">
        <v>219</v>
      </c>
      <c r="C9796" s="7">
        <v>45672</v>
      </c>
      <c r="D9796" s="5">
        <v>4</v>
      </c>
    </row>
    <row r="9797" spans="1:4">
      <c r="A9797" s="4">
        <v>9796</v>
      </c>
      <c r="B9797" s="6">
        <v>208</v>
      </c>
      <c r="C9797" s="7">
        <v>45837</v>
      </c>
      <c r="D9797" s="5">
        <v>12</v>
      </c>
    </row>
    <row r="9798" spans="1:4">
      <c r="A9798" s="4">
        <v>9797</v>
      </c>
      <c r="B9798" s="6">
        <v>18</v>
      </c>
      <c r="C9798" s="7">
        <v>45774</v>
      </c>
      <c r="D9798" s="5">
        <v>8</v>
      </c>
    </row>
    <row r="9799" spans="1:4">
      <c r="A9799" s="4">
        <v>9798</v>
      </c>
      <c r="B9799" s="6">
        <v>322</v>
      </c>
      <c r="C9799" s="7">
        <v>45737</v>
      </c>
      <c r="D9799" s="5">
        <v>7</v>
      </c>
    </row>
    <row r="9800" spans="1:4">
      <c r="A9800" s="4">
        <v>9799</v>
      </c>
      <c r="B9800" s="6">
        <v>59</v>
      </c>
      <c r="C9800" s="7">
        <v>45676</v>
      </c>
      <c r="D9800" s="5">
        <v>11</v>
      </c>
    </row>
    <row r="9801" spans="1:4">
      <c r="A9801" s="4">
        <v>9800</v>
      </c>
      <c r="B9801" s="6">
        <v>88</v>
      </c>
      <c r="C9801" s="7">
        <v>45780</v>
      </c>
      <c r="D9801" s="5">
        <v>8</v>
      </c>
    </row>
    <row r="9802" spans="1:4">
      <c r="A9802" s="4">
        <v>9801</v>
      </c>
      <c r="B9802" s="6">
        <v>275</v>
      </c>
      <c r="C9802" s="7">
        <v>45707</v>
      </c>
      <c r="D9802" s="5">
        <v>6</v>
      </c>
    </row>
    <row r="9803" spans="1:4">
      <c r="A9803" s="4">
        <v>9802</v>
      </c>
      <c r="B9803" s="6">
        <v>367</v>
      </c>
      <c r="C9803" s="7">
        <v>45768</v>
      </c>
      <c r="D9803" s="5">
        <v>4</v>
      </c>
    </row>
    <row r="9804" spans="1:4">
      <c r="A9804" s="4">
        <v>9803</v>
      </c>
      <c r="B9804" s="6">
        <v>115</v>
      </c>
      <c r="C9804" s="7">
        <v>45686</v>
      </c>
      <c r="D9804" s="5">
        <v>5</v>
      </c>
    </row>
    <row r="9805" spans="1:4">
      <c r="A9805" s="4">
        <v>9804</v>
      </c>
      <c r="B9805" s="6">
        <v>113</v>
      </c>
      <c r="C9805" s="7">
        <v>45818</v>
      </c>
      <c r="D9805" s="5">
        <v>12</v>
      </c>
    </row>
    <row r="9806" spans="1:4">
      <c r="A9806" s="4">
        <v>9805</v>
      </c>
      <c r="B9806" s="6">
        <v>312</v>
      </c>
      <c r="C9806" s="7">
        <v>45756</v>
      </c>
      <c r="D9806" s="5">
        <v>8</v>
      </c>
    </row>
    <row r="9807" spans="1:4">
      <c r="A9807" s="4">
        <v>9806</v>
      </c>
      <c r="B9807" s="6">
        <v>158</v>
      </c>
      <c r="C9807" s="7">
        <v>45815</v>
      </c>
      <c r="D9807" s="5">
        <v>4</v>
      </c>
    </row>
    <row r="9808" spans="1:4">
      <c r="A9808" s="4">
        <v>9807</v>
      </c>
      <c r="B9808" s="6">
        <v>36</v>
      </c>
      <c r="C9808" s="7">
        <v>45769</v>
      </c>
      <c r="D9808" s="5">
        <v>11</v>
      </c>
    </row>
    <row r="9809" spans="1:4">
      <c r="A9809" s="4">
        <v>9808</v>
      </c>
      <c r="B9809" s="6">
        <v>153</v>
      </c>
      <c r="C9809" s="7">
        <v>45818</v>
      </c>
      <c r="D9809" s="5">
        <v>5</v>
      </c>
    </row>
    <row r="9810" spans="1:4">
      <c r="A9810" s="4">
        <v>9809</v>
      </c>
      <c r="B9810" s="6">
        <v>2</v>
      </c>
      <c r="C9810" s="7">
        <v>45784</v>
      </c>
      <c r="D9810" s="5">
        <v>10</v>
      </c>
    </row>
    <row r="9811" spans="1:4">
      <c r="A9811" s="4">
        <v>9810</v>
      </c>
      <c r="B9811" s="6">
        <v>148</v>
      </c>
      <c r="C9811" s="7">
        <v>45728</v>
      </c>
      <c r="D9811" s="5">
        <v>7</v>
      </c>
    </row>
    <row r="9812" spans="1:4">
      <c r="A9812" s="4">
        <v>9811</v>
      </c>
      <c r="B9812" s="6">
        <v>199</v>
      </c>
      <c r="C9812" s="7">
        <v>45667</v>
      </c>
      <c r="D9812" s="5">
        <v>7</v>
      </c>
    </row>
    <row r="9813" spans="1:4">
      <c r="A9813" s="4">
        <v>9812</v>
      </c>
      <c r="B9813" s="6">
        <v>277</v>
      </c>
      <c r="C9813" s="7">
        <v>45777</v>
      </c>
      <c r="D9813" s="5">
        <v>6</v>
      </c>
    </row>
    <row r="9814" spans="1:4">
      <c r="A9814" s="4">
        <v>9813</v>
      </c>
      <c r="B9814" s="6">
        <v>95</v>
      </c>
      <c r="C9814" s="7">
        <v>45686</v>
      </c>
      <c r="D9814" s="5">
        <v>6</v>
      </c>
    </row>
    <row r="9815" spans="1:4">
      <c r="A9815" s="4">
        <v>9814</v>
      </c>
      <c r="B9815" s="6">
        <v>21</v>
      </c>
      <c r="C9815" s="7">
        <v>45691</v>
      </c>
      <c r="D9815" s="5">
        <v>10</v>
      </c>
    </row>
    <row r="9816" spans="1:4">
      <c r="A9816" s="4">
        <v>9815</v>
      </c>
      <c r="B9816" s="6">
        <v>195</v>
      </c>
      <c r="C9816" s="7">
        <v>45678</v>
      </c>
      <c r="D9816" s="5">
        <v>7</v>
      </c>
    </row>
    <row r="9817" spans="1:4">
      <c r="A9817" s="4">
        <v>9816</v>
      </c>
      <c r="B9817" s="6">
        <v>273</v>
      </c>
      <c r="C9817" s="7">
        <v>45829</v>
      </c>
      <c r="D9817" s="5">
        <v>4</v>
      </c>
    </row>
    <row r="9818" spans="1:4">
      <c r="A9818" s="4">
        <v>9817</v>
      </c>
      <c r="B9818" s="6">
        <v>372</v>
      </c>
      <c r="C9818" s="7">
        <v>45792</v>
      </c>
      <c r="D9818" s="5">
        <v>5</v>
      </c>
    </row>
    <row r="9819" spans="1:4">
      <c r="A9819" s="4">
        <v>9818</v>
      </c>
      <c r="B9819" s="6">
        <v>392</v>
      </c>
      <c r="C9819" s="7">
        <v>45812</v>
      </c>
      <c r="D9819" s="5">
        <v>10</v>
      </c>
    </row>
    <row r="9820" spans="1:4">
      <c r="A9820" s="4">
        <v>9819</v>
      </c>
      <c r="B9820" s="6">
        <v>354</v>
      </c>
      <c r="C9820" s="7">
        <v>45837</v>
      </c>
      <c r="D9820" s="5">
        <v>8</v>
      </c>
    </row>
    <row r="9821" spans="1:4">
      <c r="A9821" s="4">
        <v>9820</v>
      </c>
      <c r="B9821" s="6">
        <v>213</v>
      </c>
      <c r="C9821" s="7">
        <v>45819</v>
      </c>
      <c r="D9821" s="5">
        <v>11</v>
      </c>
    </row>
    <row r="9822" spans="1:4">
      <c r="A9822" s="4">
        <v>9821</v>
      </c>
      <c r="B9822" s="6">
        <v>330</v>
      </c>
      <c r="C9822" s="7">
        <v>45768</v>
      </c>
      <c r="D9822" s="5">
        <v>7</v>
      </c>
    </row>
    <row r="9823" spans="1:4">
      <c r="A9823" s="4">
        <v>9822</v>
      </c>
      <c r="B9823" s="6">
        <v>153</v>
      </c>
      <c r="C9823" s="7">
        <v>45660</v>
      </c>
      <c r="D9823" s="5">
        <v>8</v>
      </c>
    </row>
    <row r="9824" spans="1:4">
      <c r="A9824" s="4">
        <v>9823</v>
      </c>
      <c r="B9824" s="6">
        <v>91</v>
      </c>
      <c r="C9824" s="7">
        <v>45694</v>
      </c>
      <c r="D9824" s="5">
        <v>9</v>
      </c>
    </row>
    <row r="9825" spans="1:4">
      <c r="A9825" s="4">
        <v>9824</v>
      </c>
      <c r="B9825" s="6">
        <v>388</v>
      </c>
      <c r="C9825" s="7">
        <v>45799</v>
      </c>
      <c r="D9825" s="5">
        <v>7</v>
      </c>
    </row>
    <row r="9826" spans="1:4">
      <c r="A9826" s="4">
        <v>9825</v>
      </c>
      <c r="B9826" s="6">
        <v>16</v>
      </c>
      <c r="C9826" s="7">
        <v>45818</v>
      </c>
      <c r="D9826" s="5">
        <v>12</v>
      </c>
    </row>
    <row r="9827" spans="1:4">
      <c r="A9827" s="4">
        <v>9826</v>
      </c>
      <c r="B9827" s="6">
        <v>366</v>
      </c>
      <c r="C9827" s="7">
        <v>45710</v>
      </c>
      <c r="D9827" s="5">
        <v>6</v>
      </c>
    </row>
    <row r="9828" spans="1:4">
      <c r="A9828" s="4">
        <v>9827</v>
      </c>
      <c r="B9828" s="6">
        <v>345</v>
      </c>
      <c r="C9828" s="7">
        <v>45716</v>
      </c>
      <c r="D9828" s="5">
        <v>12</v>
      </c>
    </row>
    <row r="9829" spans="1:4">
      <c r="A9829" s="4">
        <v>9828</v>
      </c>
      <c r="B9829" s="6">
        <v>162</v>
      </c>
      <c r="C9829" s="7">
        <v>45752</v>
      </c>
      <c r="D9829" s="5">
        <v>10</v>
      </c>
    </row>
    <row r="9830" spans="1:4">
      <c r="A9830" s="4">
        <v>9829</v>
      </c>
      <c r="B9830" s="6">
        <v>265</v>
      </c>
      <c r="C9830" s="7">
        <v>45731</v>
      </c>
      <c r="D9830" s="5">
        <v>11</v>
      </c>
    </row>
    <row r="9831" spans="1:4">
      <c r="A9831" s="4">
        <v>9830</v>
      </c>
      <c r="B9831" s="6">
        <v>83</v>
      </c>
      <c r="C9831" s="7">
        <v>45785</v>
      </c>
      <c r="D9831" s="5">
        <v>9</v>
      </c>
    </row>
    <row r="9832" spans="1:4">
      <c r="A9832" s="4">
        <v>9831</v>
      </c>
      <c r="B9832" s="6">
        <v>190</v>
      </c>
      <c r="C9832" s="7">
        <v>45765</v>
      </c>
      <c r="D9832" s="5">
        <v>4</v>
      </c>
    </row>
    <row r="9833" spans="1:4">
      <c r="A9833" s="4">
        <v>9832</v>
      </c>
      <c r="B9833" s="6">
        <v>24</v>
      </c>
      <c r="C9833" s="7">
        <v>45713</v>
      </c>
      <c r="D9833" s="5">
        <v>12</v>
      </c>
    </row>
    <row r="9834" spans="1:4">
      <c r="A9834" s="4">
        <v>9833</v>
      </c>
      <c r="B9834" s="6">
        <v>225</v>
      </c>
      <c r="C9834" s="7">
        <v>45820</v>
      </c>
      <c r="D9834" s="5">
        <v>8</v>
      </c>
    </row>
    <row r="9835" spans="1:4">
      <c r="A9835" s="4">
        <v>9834</v>
      </c>
      <c r="B9835" s="6">
        <v>68</v>
      </c>
      <c r="C9835" s="7">
        <v>45701</v>
      </c>
      <c r="D9835" s="5">
        <v>7</v>
      </c>
    </row>
    <row r="9836" spans="1:4">
      <c r="A9836" s="4">
        <v>9835</v>
      </c>
      <c r="B9836" s="6">
        <v>121</v>
      </c>
      <c r="C9836" s="7">
        <v>45695</v>
      </c>
      <c r="D9836" s="5">
        <v>11</v>
      </c>
    </row>
    <row r="9837" spans="1:4">
      <c r="A9837" s="4">
        <v>9836</v>
      </c>
      <c r="B9837" s="6">
        <v>94</v>
      </c>
      <c r="C9837" s="7">
        <v>45824</v>
      </c>
      <c r="D9837" s="5">
        <v>8</v>
      </c>
    </row>
    <row r="9838" spans="1:4">
      <c r="A9838" s="4">
        <v>9837</v>
      </c>
      <c r="B9838" s="6">
        <v>349</v>
      </c>
      <c r="C9838" s="7">
        <v>45680</v>
      </c>
      <c r="D9838" s="5">
        <v>6</v>
      </c>
    </row>
    <row r="9839" spans="1:4">
      <c r="A9839" s="4">
        <v>9838</v>
      </c>
      <c r="B9839" s="6">
        <v>62</v>
      </c>
      <c r="C9839" s="7">
        <v>45721</v>
      </c>
      <c r="D9839" s="5">
        <v>4</v>
      </c>
    </row>
    <row r="9840" spans="1:4">
      <c r="A9840" s="4">
        <v>9839</v>
      </c>
      <c r="B9840" s="6">
        <v>158</v>
      </c>
      <c r="C9840" s="7">
        <v>45683</v>
      </c>
      <c r="D9840" s="5">
        <v>5</v>
      </c>
    </row>
    <row r="9841" spans="1:4">
      <c r="A9841" s="4">
        <v>9840</v>
      </c>
      <c r="B9841" s="6">
        <v>256</v>
      </c>
      <c r="C9841" s="7">
        <v>45734</v>
      </c>
      <c r="D9841" s="5">
        <v>12</v>
      </c>
    </row>
    <row r="9842" spans="1:4">
      <c r="A9842" s="4">
        <v>9841</v>
      </c>
      <c r="B9842" s="6">
        <v>80</v>
      </c>
      <c r="C9842" s="7">
        <v>45825</v>
      </c>
      <c r="D9842" s="5">
        <v>8</v>
      </c>
    </row>
    <row r="9843" spans="1:4">
      <c r="A9843" s="4">
        <v>9842</v>
      </c>
      <c r="B9843" s="6">
        <v>125</v>
      </c>
      <c r="C9843" s="7">
        <v>45771</v>
      </c>
      <c r="D9843" s="5">
        <v>4</v>
      </c>
    </row>
    <row r="9844" spans="1:4">
      <c r="A9844" s="4">
        <v>9843</v>
      </c>
      <c r="B9844" s="6">
        <v>347</v>
      </c>
      <c r="C9844" s="7">
        <v>45830</v>
      </c>
      <c r="D9844" s="5">
        <v>11</v>
      </c>
    </row>
    <row r="9845" spans="1:4">
      <c r="A9845" s="4">
        <v>9844</v>
      </c>
      <c r="B9845" s="6">
        <v>151</v>
      </c>
      <c r="C9845" s="7">
        <v>45821</v>
      </c>
      <c r="D9845" s="5">
        <v>5</v>
      </c>
    </row>
    <row r="9846" spans="1:4">
      <c r="A9846" s="4">
        <v>9845</v>
      </c>
      <c r="B9846" s="6">
        <v>155</v>
      </c>
      <c r="C9846" s="7">
        <v>45814</v>
      </c>
      <c r="D9846" s="5">
        <v>10</v>
      </c>
    </row>
    <row r="9847" spans="1:4">
      <c r="A9847" s="4">
        <v>9846</v>
      </c>
      <c r="B9847" s="6">
        <v>219</v>
      </c>
      <c r="C9847" s="7">
        <v>45836</v>
      </c>
      <c r="D9847" s="5">
        <v>7</v>
      </c>
    </row>
    <row r="9848" spans="1:4">
      <c r="A9848" s="4">
        <v>9847</v>
      </c>
      <c r="B9848" s="6">
        <v>310</v>
      </c>
      <c r="C9848" s="7">
        <v>45684</v>
      </c>
      <c r="D9848" s="5">
        <v>7</v>
      </c>
    </row>
    <row r="9849" spans="1:4">
      <c r="A9849" s="4">
        <v>9848</v>
      </c>
      <c r="B9849" s="6">
        <v>33</v>
      </c>
      <c r="C9849" s="7">
        <v>45837</v>
      </c>
      <c r="D9849" s="5">
        <v>6</v>
      </c>
    </row>
    <row r="9850" spans="1:4">
      <c r="A9850" s="4">
        <v>9849</v>
      </c>
      <c r="B9850" s="6">
        <v>388</v>
      </c>
      <c r="C9850" s="7">
        <v>45740</v>
      </c>
      <c r="D9850" s="5">
        <v>6</v>
      </c>
    </row>
    <row r="9851" spans="1:4">
      <c r="A9851" s="4">
        <v>9850</v>
      </c>
      <c r="B9851" s="6">
        <v>270</v>
      </c>
      <c r="C9851" s="7">
        <v>45769</v>
      </c>
      <c r="D9851" s="5">
        <v>10</v>
      </c>
    </row>
    <row r="9852" spans="1:4">
      <c r="A9852" s="4">
        <v>9851</v>
      </c>
      <c r="B9852" s="6">
        <v>51</v>
      </c>
      <c r="C9852" s="7">
        <v>45782</v>
      </c>
      <c r="D9852" s="5">
        <v>7</v>
      </c>
    </row>
    <row r="9853" spans="1:4">
      <c r="A9853" s="4">
        <v>9852</v>
      </c>
      <c r="B9853" s="6">
        <v>99</v>
      </c>
      <c r="C9853" s="7">
        <v>45775</v>
      </c>
      <c r="D9853" s="5">
        <v>4</v>
      </c>
    </row>
    <row r="9854" spans="1:4">
      <c r="A9854" s="4">
        <v>9853</v>
      </c>
      <c r="B9854" s="6">
        <v>390</v>
      </c>
      <c r="C9854" s="7">
        <v>45714</v>
      </c>
      <c r="D9854" s="5">
        <v>5</v>
      </c>
    </row>
    <row r="9855" spans="1:4">
      <c r="A9855" s="4">
        <v>9854</v>
      </c>
      <c r="B9855" s="6">
        <v>25</v>
      </c>
      <c r="C9855" s="7">
        <v>45754</v>
      </c>
      <c r="D9855" s="5">
        <v>10</v>
      </c>
    </row>
    <row r="9856" spans="1:4">
      <c r="A9856" s="4">
        <v>9855</v>
      </c>
      <c r="B9856" s="6">
        <v>204</v>
      </c>
      <c r="C9856" s="7">
        <v>45727</v>
      </c>
      <c r="D9856" s="5">
        <v>8</v>
      </c>
    </row>
    <row r="9857" spans="1:4">
      <c r="A9857" s="4">
        <v>9856</v>
      </c>
      <c r="B9857" s="6">
        <v>3</v>
      </c>
      <c r="C9857" s="7">
        <v>45778</v>
      </c>
      <c r="D9857" s="5">
        <v>11</v>
      </c>
    </row>
    <row r="9858" spans="1:4">
      <c r="A9858" s="4">
        <v>9857</v>
      </c>
      <c r="B9858" s="6">
        <v>286</v>
      </c>
      <c r="C9858" s="7">
        <v>45755</v>
      </c>
      <c r="D9858" s="5">
        <v>7</v>
      </c>
    </row>
    <row r="9859" spans="1:4">
      <c r="A9859" s="4">
        <v>9858</v>
      </c>
      <c r="B9859" s="6">
        <v>8</v>
      </c>
      <c r="C9859" s="7">
        <v>45806</v>
      </c>
      <c r="D9859" s="5">
        <v>8</v>
      </c>
    </row>
    <row r="9860" spans="1:4">
      <c r="A9860" s="4">
        <v>9859</v>
      </c>
      <c r="B9860" s="6">
        <v>390</v>
      </c>
      <c r="C9860" s="7">
        <v>45689</v>
      </c>
      <c r="D9860" s="5">
        <v>9</v>
      </c>
    </row>
    <row r="9861" spans="1:4">
      <c r="A9861" s="4">
        <v>9860</v>
      </c>
      <c r="B9861" s="6">
        <v>356</v>
      </c>
      <c r="C9861" s="7">
        <v>45764</v>
      </c>
      <c r="D9861" s="5">
        <v>7</v>
      </c>
    </row>
    <row r="9862" spans="1:4">
      <c r="A9862" s="4">
        <v>9861</v>
      </c>
      <c r="B9862" s="6">
        <v>59</v>
      </c>
      <c r="C9862" s="7">
        <v>45662</v>
      </c>
      <c r="D9862" s="5">
        <v>12</v>
      </c>
    </row>
    <row r="9863" spans="1:4">
      <c r="A9863" s="4">
        <v>9862</v>
      </c>
      <c r="B9863" s="6">
        <v>273</v>
      </c>
      <c r="C9863" s="7">
        <v>45730</v>
      </c>
      <c r="D9863" s="5">
        <v>6</v>
      </c>
    </row>
    <row r="9864" spans="1:4">
      <c r="A9864" s="4">
        <v>9863</v>
      </c>
      <c r="B9864" s="6">
        <v>199</v>
      </c>
      <c r="C9864" s="7">
        <v>45695</v>
      </c>
      <c r="D9864" s="5">
        <v>12</v>
      </c>
    </row>
    <row r="9865" spans="1:4">
      <c r="A9865" s="4">
        <v>9864</v>
      </c>
      <c r="B9865" s="6">
        <v>260</v>
      </c>
      <c r="C9865" s="7">
        <v>45715</v>
      </c>
      <c r="D9865" s="5">
        <v>10</v>
      </c>
    </row>
    <row r="9866" spans="1:4">
      <c r="A9866" s="4">
        <v>9865</v>
      </c>
      <c r="B9866" s="6">
        <v>157</v>
      </c>
      <c r="C9866" s="7">
        <v>45721</v>
      </c>
      <c r="D9866" s="5">
        <v>11</v>
      </c>
    </row>
    <row r="9867" spans="1:4">
      <c r="A9867" s="4">
        <v>9866</v>
      </c>
      <c r="B9867" s="6">
        <v>370</v>
      </c>
      <c r="C9867" s="7">
        <v>45671</v>
      </c>
      <c r="D9867" s="5">
        <v>9</v>
      </c>
    </row>
    <row r="9868" spans="1:4">
      <c r="A9868" s="4">
        <v>9867</v>
      </c>
      <c r="B9868" s="6">
        <v>373</v>
      </c>
      <c r="C9868" s="7">
        <v>45724</v>
      </c>
      <c r="D9868" s="5">
        <v>4</v>
      </c>
    </row>
    <row r="9869" spans="1:4">
      <c r="A9869" s="4">
        <v>9868</v>
      </c>
      <c r="B9869" s="6">
        <v>113</v>
      </c>
      <c r="C9869" s="7">
        <v>45814</v>
      </c>
      <c r="D9869" s="5">
        <v>12</v>
      </c>
    </row>
    <row r="9870" spans="1:4">
      <c r="A9870" s="4">
        <v>9869</v>
      </c>
      <c r="B9870" s="6">
        <v>63</v>
      </c>
      <c r="C9870" s="7">
        <v>45801</v>
      </c>
      <c r="D9870" s="5">
        <v>8</v>
      </c>
    </row>
    <row r="9871" spans="1:4">
      <c r="A9871" s="4">
        <v>9870</v>
      </c>
      <c r="B9871" s="6">
        <v>141</v>
      </c>
      <c r="C9871" s="7">
        <v>45678</v>
      </c>
      <c r="D9871" s="5">
        <v>7</v>
      </c>
    </row>
    <row r="9872" spans="1:4">
      <c r="A9872" s="4">
        <v>9871</v>
      </c>
      <c r="B9872" s="6">
        <v>132</v>
      </c>
      <c r="C9872" s="7">
        <v>45710</v>
      </c>
      <c r="D9872" s="5">
        <v>11</v>
      </c>
    </row>
    <row r="9873" spans="1:4">
      <c r="A9873" s="4">
        <v>9872</v>
      </c>
      <c r="B9873" s="6">
        <v>118</v>
      </c>
      <c r="C9873" s="7">
        <v>45770</v>
      </c>
      <c r="D9873" s="5">
        <v>8</v>
      </c>
    </row>
    <row r="9874" spans="1:4">
      <c r="A9874" s="4">
        <v>9873</v>
      </c>
      <c r="B9874" s="6">
        <v>370</v>
      </c>
      <c r="C9874" s="7">
        <v>45769</v>
      </c>
      <c r="D9874" s="5">
        <v>6</v>
      </c>
    </row>
    <row r="9875" spans="1:4">
      <c r="A9875" s="4">
        <v>9874</v>
      </c>
      <c r="B9875" s="6">
        <v>188</v>
      </c>
      <c r="C9875" s="7">
        <v>45824</v>
      </c>
      <c r="D9875" s="5">
        <v>4</v>
      </c>
    </row>
    <row r="9876" spans="1:4">
      <c r="A9876" s="4">
        <v>9875</v>
      </c>
      <c r="B9876" s="6">
        <v>382</v>
      </c>
      <c r="C9876" s="7">
        <v>45726</v>
      </c>
      <c r="D9876" s="5">
        <v>5</v>
      </c>
    </row>
    <row r="9877" spans="1:4">
      <c r="A9877" s="4">
        <v>9876</v>
      </c>
      <c r="B9877" s="6">
        <v>374</v>
      </c>
      <c r="C9877" s="7">
        <v>45831</v>
      </c>
      <c r="D9877" s="5">
        <v>12</v>
      </c>
    </row>
    <row r="9878" spans="1:4">
      <c r="A9878" s="4">
        <v>9877</v>
      </c>
      <c r="B9878" s="6">
        <v>327</v>
      </c>
      <c r="C9878" s="7">
        <v>45749</v>
      </c>
      <c r="D9878" s="5">
        <v>8</v>
      </c>
    </row>
    <row r="9879" spans="1:4">
      <c r="A9879" s="4">
        <v>9878</v>
      </c>
      <c r="B9879" s="6">
        <v>90</v>
      </c>
      <c r="C9879" s="7">
        <v>45755</v>
      </c>
      <c r="D9879" s="5">
        <v>4</v>
      </c>
    </row>
    <row r="9880" spans="1:4">
      <c r="A9880" s="4">
        <v>9879</v>
      </c>
      <c r="B9880" s="6">
        <v>293</v>
      </c>
      <c r="C9880" s="7">
        <v>45754</v>
      </c>
      <c r="D9880" s="5">
        <v>11</v>
      </c>
    </row>
    <row r="9881" spans="1:4">
      <c r="A9881" s="4">
        <v>9880</v>
      </c>
      <c r="B9881" s="6">
        <v>388</v>
      </c>
      <c r="C9881" s="7">
        <v>45753</v>
      </c>
      <c r="D9881" s="5">
        <v>5</v>
      </c>
    </row>
    <row r="9882" spans="1:4">
      <c r="A9882" s="4">
        <v>9881</v>
      </c>
      <c r="B9882" s="6">
        <v>310</v>
      </c>
      <c r="C9882" s="7">
        <v>45690</v>
      </c>
      <c r="D9882" s="5">
        <v>10</v>
      </c>
    </row>
    <row r="9883" spans="1:4">
      <c r="A9883" s="4">
        <v>9882</v>
      </c>
      <c r="B9883" s="6">
        <v>127</v>
      </c>
      <c r="C9883" s="7">
        <v>45770</v>
      </c>
      <c r="D9883" s="5">
        <v>7</v>
      </c>
    </row>
    <row r="9884" spans="1:4">
      <c r="A9884" s="4">
        <v>9883</v>
      </c>
      <c r="B9884" s="6">
        <v>195</v>
      </c>
      <c r="C9884" s="7">
        <v>45682</v>
      </c>
      <c r="D9884" s="5">
        <v>7</v>
      </c>
    </row>
    <row r="9885" spans="1:4">
      <c r="A9885" s="4">
        <v>9884</v>
      </c>
      <c r="B9885" s="6">
        <v>339</v>
      </c>
      <c r="C9885" s="7">
        <v>45779</v>
      </c>
      <c r="D9885" s="5">
        <v>6</v>
      </c>
    </row>
    <row r="9886" spans="1:4">
      <c r="A9886" s="4">
        <v>9885</v>
      </c>
      <c r="B9886" s="6">
        <v>46</v>
      </c>
      <c r="C9886" s="7">
        <v>45663</v>
      </c>
      <c r="D9886" s="5">
        <v>6</v>
      </c>
    </row>
    <row r="9887" spans="1:4">
      <c r="A9887" s="4">
        <v>9886</v>
      </c>
      <c r="B9887" s="6">
        <v>338</v>
      </c>
      <c r="C9887" s="7">
        <v>45831</v>
      </c>
      <c r="D9887" s="5">
        <v>10</v>
      </c>
    </row>
    <row r="9888" spans="1:4">
      <c r="A9888" s="4">
        <v>9887</v>
      </c>
      <c r="B9888" s="6">
        <v>219</v>
      </c>
      <c r="C9888" s="7">
        <v>45692</v>
      </c>
      <c r="D9888" s="5">
        <v>7</v>
      </c>
    </row>
    <row r="9889" spans="1:4">
      <c r="A9889" s="4">
        <v>9888</v>
      </c>
      <c r="B9889" s="6">
        <v>124</v>
      </c>
      <c r="C9889" s="7">
        <v>45681</v>
      </c>
      <c r="D9889" s="5">
        <v>4</v>
      </c>
    </row>
    <row r="9890" spans="1:4">
      <c r="A9890" s="4">
        <v>9889</v>
      </c>
      <c r="B9890" s="6">
        <v>186</v>
      </c>
      <c r="C9890" s="7">
        <v>45670</v>
      </c>
      <c r="D9890" s="5">
        <v>5</v>
      </c>
    </row>
    <row r="9891" spans="1:4">
      <c r="A9891" s="4">
        <v>9890</v>
      </c>
      <c r="B9891" s="6">
        <v>87</v>
      </c>
      <c r="C9891" s="7">
        <v>45736</v>
      </c>
      <c r="D9891" s="5">
        <v>10</v>
      </c>
    </row>
    <row r="9892" spans="1:4">
      <c r="A9892" s="4">
        <v>9891</v>
      </c>
      <c r="B9892" s="6">
        <v>281</v>
      </c>
      <c r="C9892" s="7">
        <v>45779</v>
      </c>
      <c r="D9892" s="5">
        <v>8</v>
      </c>
    </row>
    <row r="9893" spans="1:4">
      <c r="A9893" s="4">
        <v>9892</v>
      </c>
      <c r="B9893" s="6">
        <v>184</v>
      </c>
      <c r="C9893" s="7">
        <v>45663</v>
      </c>
      <c r="D9893" s="5">
        <v>11</v>
      </c>
    </row>
    <row r="9894" spans="1:4">
      <c r="A9894" s="4">
        <v>9893</v>
      </c>
      <c r="B9894" s="6">
        <v>188</v>
      </c>
      <c r="C9894" s="7">
        <v>45811</v>
      </c>
      <c r="D9894" s="5">
        <v>7</v>
      </c>
    </row>
    <row r="9895" spans="1:4">
      <c r="A9895" s="4">
        <v>9894</v>
      </c>
      <c r="B9895" s="6">
        <v>203</v>
      </c>
      <c r="C9895" s="7">
        <v>45772</v>
      </c>
      <c r="D9895" s="5">
        <v>8</v>
      </c>
    </row>
    <row r="9896" spans="1:4">
      <c r="A9896" s="4">
        <v>9895</v>
      </c>
      <c r="B9896" s="6">
        <v>231</v>
      </c>
      <c r="C9896" s="7">
        <v>45769</v>
      </c>
      <c r="D9896" s="5">
        <v>9</v>
      </c>
    </row>
    <row r="9897" spans="1:4">
      <c r="A9897" s="4">
        <v>9896</v>
      </c>
      <c r="B9897" s="6">
        <v>150</v>
      </c>
      <c r="C9897" s="7">
        <v>45755</v>
      </c>
      <c r="D9897" s="5">
        <v>7</v>
      </c>
    </row>
    <row r="9898" spans="1:4">
      <c r="A9898" s="4">
        <v>9897</v>
      </c>
      <c r="B9898" s="6">
        <v>79</v>
      </c>
      <c r="C9898" s="7">
        <v>45747</v>
      </c>
      <c r="D9898" s="5">
        <v>12</v>
      </c>
    </row>
    <row r="9899" spans="1:4">
      <c r="A9899" s="4">
        <v>9898</v>
      </c>
      <c r="B9899" s="6">
        <v>105</v>
      </c>
      <c r="C9899" s="7">
        <v>45821</v>
      </c>
      <c r="D9899" s="5">
        <v>6</v>
      </c>
    </row>
    <row r="9900" spans="1:4">
      <c r="A9900" s="4">
        <v>9899</v>
      </c>
      <c r="B9900" s="6">
        <v>71</v>
      </c>
      <c r="C9900" s="7">
        <v>45662</v>
      </c>
      <c r="D9900" s="5">
        <v>12</v>
      </c>
    </row>
    <row r="9901" spans="1:4">
      <c r="A9901" s="4">
        <v>9900</v>
      </c>
      <c r="B9901" s="6">
        <v>299</v>
      </c>
      <c r="C9901" s="7">
        <v>45708</v>
      </c>
      <c r="D9901" s="5">
        <v>10</v>
      </c>
    </row>
    <row r="9902" spans="1:4">
      <c r="A9902" s="4">
        <v>9901</v>
      </c>
      <c r="B9902" s="6">
        <v>138</v>
      </c>
      <c r="C9902" s="7">
        <v>45819</v>
      </c>
      <c r="D9902" s="5">
        <v>11</v>
      </c>
    </row>
    <row r="9903" spans="1:4">
      <c r="A9903" s="4">
        <v>9902</v>
      </c>
      <c r="B9903" s="6">
        <v>29</v>
      </c>
      <c r="C9903" s="7">
        <v>45718</v>
      </c>
      <c r="D9903" s="5">
        <v>9</v>
      </c>
    </row>
    <row r="9904" spans="1:4">
      <c r="A9904" s="4">
        <v>9903</v>
      </c>
      <c r="B9904" s="6">
        <v>391</v>
      </c>
      <c r="C9904" s="7">
        <v>45659</v>
      </c>
      <c r="D9904" s="5">
        <v>4</v>
      </c>
    </row>
    <row r="9905" spans="1:4">
      <c r="A9905" s="4">
        <v>9904</v>
      </c>
      <c r="B9905" s="6">
        <v>132</v>
      </c>
      <c r="C9905" s="7">
        <v>45783</v>
      </c>
      <c r="D9905" s="5">
        <v>12</v>
      </c>
    </row>
    <row r="9906" spans="1:4">
      <c r="A9906" s="4">
        <v>9905</v>
      </c>
      <c r="B9906" s="6">
        <v>23</v>
      </c>
      <c r="C9906" s="7">
        <v>45784</v>
      </c>
      <c r="D9906" s="5">
        <v>8</v>
      </c>
    </row>
    <row r="9907" spans="1:4">
      <c r="A9907" s="4">
        <v>9906</v>
      </c>
      <c r="B9907" s="6">
        <v>330</v>
      </c>
      <c r="C9907" s="7">
        <v>45754</v>
      </c>
      <c r="D9907" s="5">
        <v>7</v>
      </c>
    </row>
    <row r="9908" spans="1:4">
      <c r="A9908" s="4">
        <v>9907</v>
      </c>
      <c r="B9908" s="6">
        <v>362</v>
      </c>
      <c r="C9908" s="7">
        <v>45795</v>
      </c>
      <c r="D9908" s="5">
        <v>11</v>
      </c>
    </row>
    <row r="9909" spans="1:4">
      <c r="A9909" s="4">
        <v>9908</v>
      </c>
      <c r="B9909" s="6">
        <v>234</v>
      </c>
      <c r="C9909" s="7">
        <v>45753</v>
      </c>
      <c r="D9909" s="5">
        <v>8</v>
      </c>
    </row>
    <row r="9910" spans="1:4">
      <c r="A9910" s="4">
        <v>9909</v>
      </c>
      <c r="B9910" s="6">
        <v>87</v>
      </c>
      <c r="C9910" s="7">
        <v>45764</v>
      </c>
      <c r="D9910" s="5">
        <v>6</v>
      </c>
    </row>
    <row r="9911" spans="1:4">
      <c r="A9911" s="4">
        <v>9910</v>
      </c>
      <c r="B9911" s="6">
        <v>219</v>
      </c>
      <c r="C9911" s="7">
        <v>45795</v>
      </c>
      <c r="D9911" s="5">
        <v>4</v>
      </c>
    </row>
    <row r="9912" spans="1:4">
      <c r="A9912" s="4">
        <v>9911</v>
      </c>
      <c r="B9912" s="6">
        <v>5</v>
      </c>
      <c r="C9912" s="7">
        <v>45792</v>
      </c>
      <c r="D9912" s="5">
        <v>5</v>
      </c>
    </row>
    <row r="9913" spans="1:4">
      <c r="A9913" s="4">
        <v>9912</v>
      </c>
      <c r="B9913" s="6">
        <v>220</v>
      </c>
      <c r="C9913" s="7">
        <v>45754</v>
      </c>
      <c r="D9913" s="5">
        <v>12</v>
      </c>
    </row>
    <row r="9914" spans="1:4">
      <c r="A9914" s="4">
        <v>9913</v>
      </c>
      <c r="B9914" s="6">
        <v>360</v>
      </c>
      <c r="C9914" s="7">
        <v>45750</v>
      </c>
      <c r="D9914" s="5">
        <v>8</v>
      </c>
    </row>
    <row r="9915" spans="1:4">
      <c r="A9915" s="4">
        <v>9914</v>
      </c>
      <c r="B9915" s="6">
        <v>252</v>
      </c>
      <c r="C9915" s="7">
        <v>45658</v>
      </c>
      <c r="D9915" s="5">
        <v>4</v>
      </c>
    </row>
    <row r="9916" spans="1:4">
      <c r="A9916" s="4">
        <v>9915</v>
      </c>
      <c r="B9916" s="6">
        <v>124</v>
      </c>
      <c r="C9916" s="7">
        <v>45803</v>
      </c>
      <c r="D9916" s="5">
        <v>11</v>
      </c>
    </row>
    <row r="9917" spans="1:4">
      <c r="A9917" s="4">
        <v>9916</v>
      </c>
      <c r="B9917" s="6">
        <v>386</v>
      </c>
      <c r="C9917" s="7">
        <v>45763</v>
      </c>
      <c r="D9917" s="5">
        <v>5</v>
      </c>
    </row>
    <row r="9918" spans="1:4">
      <c r="A9918" s="4">
        <v>9917</v>
      </c>
      <c r="B9918" s="6">
        <v>343</v>
      </c>
      <c r="C9918" s="7">
        <v>45719</v>
      </c>
      <c r="D9918" s="5">
        <v>10</v>
      </c>
    </row>
    <row r="9919" spans="1:4">
      <c r="A9919" s="4">
        <v>9918</v>
      </c>
      <c r="B9919" s="6">
        <v>304</v>
      </c>
      <c r="C9919" s="7">
        <v>45714</v>
      </c>
      <c r="D9919" s="5">
        <v>7</v>
      </c>
    </row>
    <row r="9920" spans="1:4">
      <c r="A9920" s="4">
        <v>9919</v>
      </c>
      <c r="B9920" s="6">
        <v>253</v>
      </c>
      <c r="C9920" s="7">
        <v>45723</v>
      </c>
      <c r="D9920" s="5">
        <v>7</v>
      </c>
    </row>
    <row r="9921" spans="1:4">
      <c r="A9921" s="4">
        <v>9920</v>
      </c>
      <c r="B9921" s="6">
        <v>335</v>
      </c>
      <c r="C9921" s="7">
        <v>45814</v>
      </c>
      <c r="D9921" s="5">
        <v>6</v>
      </c>
    </row>
    <row r="9922" spans="1:4">
      <c r="A9922" s="4">
        <v>9921</v>
      </c>
      <c r="B9922" s="6">
        <v>237</v>
      </c>
      <c r="C9922" s="7">
        <v>45800</v>
      </c>
      <c r="D9922" s="5">
        <v>6</v>
      </c>
    </row>
    <row r="9923" spans="1:4">
      <c r="A9923" s="4">
        <v>9922</v>
      </c>
      <c r="B9923" s="6">
        <v>176</v>
      </c>
      <c r="C9923" s="7">
        <v>45703</v>
      </c>
      <c r="D9923" s="5">
        <v>10</v>
      </c>
    </row>
    <row r="9924" spans="1:4">
      <c r="A9924" s="4">
        <v>9923</v>
      </c>
      <c r="B9924" s="6">
        <v>124</v>
      </c>
      <c r="C9924" s="7">
        <v>45693</v>
      </c>
      <c r="D9924" s="5">
        <v>7</v>
      </c>
    </row>
    <row r="9925" spans="1:4">
      <c r="A9925" s="4">
        <v>9924</v>
      </c>
      <c r="B9925" s="6">
        <v>339</v>
      </c>
      <c r="C9925" s="7">
        <v>45749</v>
      </c>
      <c r="D9925" s="5">
        <v>4</v>
      </c>
    </row>
    <row r="9926" spans="1:4">
      <c r="A9926" s="4">
        <v>9925</v>
      </c>
      <c r="B9926" s="6">
        <v>338</v>
      </c>
      <c r="C9926" s="7">
        <v>45738</v>
      </c>
      <c r="D9926" s="5">
        <v>5</v>
      </c>
    </row>
    <row r="9927" spans="1:4">
      <c r="A9927" s="4">
        <v>9926</v>
      </c>
      <c r="B9927" s="6">
        <v>147</v>
      </c>
      <c r="C9927" s="7">
        <v>45822</v>
      </c>
      <c r="D9927" s="5">
        <v>10</v>
      </c>
    </row>
    <row r="9928" spans="1:4">
      <c r="A9928" s="4">
        <v>9927</v>
      </c>
      <c r="B9928" s="6">
        <v>34</v>
      </c>
      <c r="C9928" s="7">
        <v>45741</v>
      </c>
      <c r="D9928" s="5">
        <v>8</v>
      </c>
    </row>
    <row r="9929" spans="1:4">
      <c r="A9929" s="4">
        <v>9928</v>
      </c>
      <c r="B9929" s="6">
        <v>271</v>
      </c>
      <c r="C9929" s="7">
        <v>45797</v>
      </c>
      <c r="D9929" s="5">
        <v>11</v>
      </c>
    </row>
    <row r="9930" spans="1:4">
      <c r="A9930" s="4">
        <v>9929</v>
      </c>
      <c r="B9930" s="6">
        <v>366</v>
      </c>
      <c r="C9930" s="7">
        <v>45680</v>
      </c>
      <c r="D9930" s="5">
        <v>7</v>
      </c>
    </row>
    <row r="9931" spans="1:4">
      <c r="A9931" s="4">
        <v>9930</v>
      </c>
      <c r="B9931" s="6">
        <v>369</v>
      </c>
      <c r="C9931" s="7">
        <v>45661</v>
      </c>
      <c r="D9931" s="5">
        <v>8</v>
      </c>
    </row>
    <row r="9932" spans="1:4">
      <c r="A9932" s="4">
        <v>9931</v>
      </c>
      <c r="B9932" s="6">
        <v>118</v>
      </c>
      <c r="C9932" s="7">
        <v>45750</v>
      </c>
      <c r="D9932" s="5">
        <v>9</v>
      </c>
    </row>
    <row r="9933" spans="1:4">
      <c r="A9933" s="4">
        <v>9932</v>
      </c>
      <c r="B9933" s="6">
        <v>181</v>
      </c>
      <c r="C9933" s="7">
        <v>45673</v>
      </c>
      <c r="D9933" s="5">
        <v>7</v>
      </c>
    </row>
    <row r="9934" spans="1:4">
      <c r="A9934" s="4">
        <v>9933</v>
      </c>
      <c r="B9934" s="6">
        <v>253</v>
      </c>
      <c r="C9934" s="7">
        <v>45805</v>
      </c>
      <c r="D9934" s="5">
        <v>12</v>
      </c>
    </row>
    <row r="9935" spans="1:4">
      <c r="A9935" s="4">
        <v>9934</v>
      </c>
      <c r="B9935" s="6">
        <v>22</v>
      </c>
      <c r="C9935" s="7">
        <v>45752</v>
      </c>
      <c r="D9935" s="5">
        <v>6</v>
      </c>
    </row>
    <row r="9936" spans="1:4">
      <c r="A9936" s="4">
        <v>9935</v>
      </c>
      <c r="B9936" s="6">
        <v>137</v>
      </c>
      <c r="C9936" s="7">
        <v>45810</v>
      </c>
      <c r="D9936" s="5">
        <v>12</v>
      </c>
    </row>
    <row r="9937" spans="1:4">
      <c r="A9937" s="4">
        <v>9936</v>
      </c>
      <c r="B9937" s="6">
        <v>309</v>
      </c>
      <c r="C9937" s="7">
        <v>45698</v>
      </c>
      <c r="D9937" s="5">
        <v>10</v>
      </c>
    </row>
    <row r="9938" spans="1:4">
      <c r="A9938" s="4">
        <v>9937</v>
      </c>
      <c r="B9938" s="6">
        <v>91</v>
      </c>
      <c r="C9938" s="7">
        <v>45752</v>
      </c>
      <c r="D9938" s="5">
        <v>11</v>
      </c>
    </row>
    <row r="9939" spans="1:4">
      <c r="A9939" s="4">
        <v>9938</v>
      </c>
      <c r="B9939" s="6">
        <v>148</v>
      </c>
      <c r="C9939" s="7">
        <v>45689</v>
      </c>
      <c r="D9939" s="5">
        <v>9</v>
      </c>
    </row>
    <row r="9940" spans="1:4">
      <c r="A9940" s="4">
        <v>9939</v>
      </c>
      <c r="B9940" s="6">
        <v>97</v>
      </c>
      <c r="C9940" s="7">
        <v>45678</v>
      </c>
      <c r="D9940" s="5">
        <v>4</v>
      </c>
    </row>
    <row r="9941" spans="1:4">
      <c r="A9941" s="4">
        <v>9940</v>
      </c>
      <c r="B9941" s="6">
        <v>394</v>
      </c>
      <c r="C9941" s="7">
        <v>45719</v>
      </c>
      <c r="D9941" s="5">
        <v>12</v>
      </c>
    </row>
    <row r="9942" spans="1:4">
      <c r="A9942" s="4">
        <v>9941</v>
      </c>
      <c r="B9942" s="6">
        <v>142</v>
      </c>
      <c r="C9942" s="7">
        <v>45796</v>
      </c>
      <c r="D9942" s="5">
        <v>8</v>
      </c>
    </row>
    <row r="9943" spans="1:4">
      <c r="A9943" s="4">
        <v>9942</v>
      </c>
      <c r="B9943" s="6">
        <v>66</v>
      </c>
      <c r="C9943" s="7">
        <v>45834</v>
      </c>
      <c r="D9943" s="5">
        <v>7</v>
      </c>
    </row>
    <row r="9944" spans="1:4">
      <c r="A9944" s="4">
        <v>9943</v>
      </c>
      <c r="B9944" s="6">
        <v>164</v>
      </c>
      <c r="C9944" s="7">
        <v>45738</v>
      </c>
      <c r="D9944" s="5">
        <v>11</v>
      </c>
    </row>
    <row r="9945" spans="1:4">
      <c r="A9945" s="4">
        <v>9944</v>
      </c>
      <c r="B9945" s="6">
        <v>353</v>
      </c>
      <c r="C9945" s="7">
        <v>45717</v>
      </c>
      <c r="D9945" s="5">
        <v>8</v>
      </c>
    </row>
    <row r="9946" spans="1:4">
      <c r="A9946" s="4">
        <v>9945</v>
      </c>
      <c r="B9946" s="6">
        <v>21</v>
      </c>
      <c r="C9946" s="7">
        <v>45824</v>
      </c>
      <c r="D9946" s="5">
        <v>6</v>
      </c>
    </row>
    <row r="9947" spans="1:4">
      <c r="A9947" s="4">
        <v>9946</v>
      </c>
      <c r="B9947" s="6">
        <v>34</v>
      </c>
      <c r="C9947" s="7">
        <v>45699</v>
      </c>
      <c r="D9947" s="5">
        <v>4</v>
      </c>
    </row>
    <row r="9948" spans="1:4">
      <c r="A9948" s="4">
        <v>9947</v>
      </c>
      <c r="B9948" s="6">
        <v>125</v>
      </c>
      <c r="C9948" s="7">
        <v>45822</v>
      </c>
      <c r="D9948" s="5">
        <v>5</v>
      </c>
    </row>
    <row r="9949" spans="1:4">
      <c r="A9949" s="4">
        <v>9948</v>
      </c>
      <c r="B9949" s="6">
        <v>223</v>
      </c>
      <c r="C9949" s="7">
        <v>45669</v>
      </c>
      <c r="D9949" s="5">
        <v>12</v>
      </c>
    </row>
    <row r="9950" spans="1:4">
      <c r="A9950" s="4">
        <v>9949</v>
      </c>
      <c r="B9950" s="6">
        <v>282</v>
      </c>
      <c r="C9950" s="7">
        <v>45741</v>
      </c>
      <c r="D9950" s="5">
        <v>8</v>
      </c>
    </row>
    <row r="9951" spans="1:4">
      <c r="A9951" s="4">
        <v>9950</v>
      </c>
      <c r="B9951" s="6">
        <v>328</v>
      </c>
      <c r="C9951" s="7">
        <v>45752</v>
      </c>
      <c r="D9951" s="5">
        <v>4</v>
      </c>
    </row>
    <row r="9952" spans="1:4">
      <c r="A9952" s="4">
        <v>9951</v>
      </c>
      <c r="B9952" s="6">
        <v>193</v>
      </c>
      <c r="C9952" s="7">
        <v>45717</v>
      </c>
      <c r="D9952" s="5">
        <v>11</v>
      </c>
    </row>
    <row r="9953" spans="1:4">
      <c r="A9953" s="4">
        <v>9952</v>
      </c>
      <c r="B9953" s="6">
        <v>230</v>
      </c>
      <c r="C9953" s="7">
        <v>45834</v>
      </c>
      <c r="D9953" s="5">
        <v>5</v>
      </c>
    </row>
    <row r="9954" spans="1:4">
      <c r="A9954" s="4">
        <v>9953</v>
      </c>
      <c r="B9954" s="6">
        <v>78</v>
      </c>
      <c r="C9954" s="7">
        <v>45814</v>
      </c>
      <c r="D9954" s="5">
        <v>10</v>
      </c>
    </row>
    <row r="9955" spans="1:4">
      <c r="A9955" s="4">
        <v>9954</v>
      </c>
      <c r="B9955" s="6">
        <v>330</v>
      </c>
      <c r="C9955" s="7">
        <v>45788</v>
      </c>
      <c r="D9955" s="5">
        <v>7</v>
      </c>
    </row>
    <row r="9956" spans="1:4">
      <c r="A9956" s="4">
        <v>9955</v>
      </c>
      <c r="B9956" s="6">
        <v>244</v>
      </c>
      <c r="C9956" s="7">
        <v>45777</v>
      </c>
      <c r="D9956" s="5">
        <v>7</v>
      </c>
    </row>
    <row r="9957" spans="1:4">
      <c r="A9957" s="4">
        <v>9956</v>
      </c>
      <c r="B9957" s="6">
        <v>203</v>
      </c>
      <c r="C9957" s="7">
        <v>45734</v>
      </c>
      <c r="D9957" s="5">
        <v>6</v>
      </c>
    </row>
    <row r="9958" spans="1:4">
      <c r="A9958" s="4">
        <v>9957</v>
      </c>
      <c r="B9958" s="6">
        <v>304</v>
      </c>
      <c r="C9958" s="7">
        <v>45707</v>
      </c>
      <c r="D9958" s="5">
        <v>6</v>
      </c>
    </row>
    <row r="9959" spans="1:4">
      <c r="A9959" s="4">
        <v>9958</v>
      </c>
      <c r="B9959" s="6">
        <v>201</v>
      </c>
      <c r="C9959" s="7">
        <v>45740</v>
      </c>
      <c r="D9959" s="5">
        <v>10</v>
      </c>
    </row>
    <row r="9960" spans="1:4">
      <c r="A9960" s="4">
        <v>9959</v>
      </c>
      <c r="B9960" s="6">
        <v>148</v>
      </c>
      <c r="C9960" s="7">
        <v>45769</v>
      </c>
      <c r="D9960" s="5">
        <v>7</v>
      </c>
    </row>
    <row r="9961" spans="1:4">
      <c r="A9961" s="4">
        <v>9960</v>
      </c>
      <c r="B9961" s="6">
        <v>177</v>
      </c>
      <c r="C9961" s="7">
        <v>45662</v>
      </c>
      <c r="D9961" s="5">
        <v>4</v>
      </c>
    </row>
    <row r="9962" spans="1:4">
      <c r="A9962" s="4">
        <v>9961</v>
      </c>
      <c r="B9962" s="6">
        <v>322</v>
      </c>
      <c r="C9962" s="7">
        <v>45817</v>
      </c>
      <c r="D9962" s="5">
        <v>5</v>
      </c>
    </row>
    <row r="9963" spans="1:4">
      <c r="A9963" s="4">
        <v>9962</v>
      </c>
      <c r="B9963" s="6">
        <v>139</v>
      </c>
      <c r="C9963" s="7">
        <v>45684</v>
      </c>
      <c r="D9963" s="5">
        <v>10</v>
      </c>
    </row>
    <row r="9964" spans="1:4">
      <c r="A9964" s="4">
        <v>9963</v>
      </c>
      <c r="B9964" s="6">
        <v>286</v>
      </c>
      <c r="C9964" s="7">
        <v>45660</v>
      </c>
      <c r="D9964" s="5">
        <v>8</v>
      </c>
    </row>
    <row r="9965" spans="1:4">
      <c r="A9965" s="4">
        <v>9964</v>
      </c>
      <c r="B9965" s="6">
        <v>114</v>
      </c>
      <c r="C9965" s="7">
        <v>45658</v>
      </c>
      <c r="D9965" s="5">
        <v>11</v>
      </c>
    </row>
    <row r="9966" spans="1:4">
      <c r="A9966" s="4">
        <v>9965</v>
      </c>
      <c r="B9966" s="6">
        <v>196</v>
      </c>
      <c r="C9966" s="7">
        <v>45667</v>
      </c>
      <c r="D9966" s="5">
        <v>7</v>
      </c>
    </row>
    <row r="9967" spans="1:4">
      <c r="A9967" s="4">
        <v>9966</v>
      </c>
      <c r="B9967" s="6">
        <v>79</v>
      </c>
      <c r="C9967" s="7">
        <v>45722</v>
      </c>
      <c r="D9967" s="5">
        <v>8</v>
      </c>
    </row>
    <row r="9968" spans="1:4">
      <c r="A9968" s="4">
        <v>9967</v>
      </c>
      <c r="B9968" s="6">
        <v>378</v>
      </c>
      <c r="C9968" s="7">
        <v>45729</v>
      </c>
      <c r="D9968" s="5">
        <v>9</v>
      </c>
    </row>
    <row r="9969" spans="1:4">
      <c r="A9969" s="4">
        <v>9968</v>
      </c>
      <c r="B9969" s="6">
        <v>32</v>
      </c>
      <c r="C9969" s="7">
        <v>45766</v>
      </c>
      <c r="D9969" s="5">
        <v>7</v>
      </c>
    </row>
    <row r="9970" spans="1:4">
      <c r="A9970" s="4">
        <v>9969</v>
      </c>
      <c r="B9970" s="6">
        <v>370</v>
      </c>
      <c r="C9970" s="7">
        <v>45666</v>
      </c>
      <c r="D9970" s="5">
        <v>12</v>
      </c>
    </row>
    <row r="9971" spans="1:4">
      <c r="A9971" s="4">
        <v>9970</v>
      </c>
      <c r="B9971" s="6">
        <v>99</v>
      </c>
      <c r="C9971" s="7">
        <v>45732</v>
      </c>
      <c r="D9971" s="5">
        <v>6</v>
      </c>
    </row>
    <row r="9972" spans="1:4">
      <c r="A9972" s="4">
        <v>9971</v>
      </c>
      <c r="B9972" s="6">
        <v>102</v>
      </c>
      <c r="C9972" s="7">
        <v>45660</v>
      </c>
      <c r="D9972" s="5">
        <v>12</v>
      </c>
    </row>
    <row r="9973" spans="1:4">
      <c r="A9973" s="4">
        <v>9972</v>
      </c>
      <c r="B9973" s="6">
        <v>316</v>
      </c>
      <c r="C9973" s="7">
        <v>45767</v>
      </c>
      <c r="D9973" s="5">
        <v>10</v>
      </c>
    </row>
    <row r="9974" spans="1:4">
      <c r="A9974" s="4">
        <v>9973</v>
      </c>
      <c r="B9974" s="6">
        <v>295</v>
      </c>
      <c r="C9974" s="7">
        <v>45748</v>
      </c>
      <c r="D9974" s="5">
        <v>11</v>
      </c>
    </row>
    <row r="9975" spans="1:4">
      <c r="A9975" s="4">
        <v>9974</v>
      </c>
      <c r="B9975" s="6">
        <v>213</v>
      </c>
      <c r="C9975" s="7">
        <v>45797</v>
      </c>
      <c r="D9975" s="5">
        <v>9</v>
      </c>
    </row>
    <row r="9976" spans="1:4">
      <c r="A9976" s="4">
        <v>9975</v>
      </c>
      <c r="B9976" s="6">
        <v>382</v>
      </c>
      <c r="C9976" s="7">
        <v>45817</v>
      </c>
      <c r="D9976" s="5">
        <v>4</v>
      </c>
    </row>
    <row r="9977" spans="1:4">
      <c r="A9977" s="4">
        <v>9976</v>
      </c>
      <c r="B9977" s="6">
        <v>398</v>
      </c>
      <c r="C9977" s="7">
        <v>45736</v>
      </c>
      <c r="D9977" s="5">
        <v>12</v>
      </c>
    </row>
    <row r="9978" spans="1:4">
      <c r="A9978" s="4">
        <v>9977</v>
      </c>
      <c r="B9978" s="6">
        <v>264</v>
      </c>
      <c r="C9978" s="7">
        <v>45688</v>
      </c>
      <c r="D9978" s="5">
        <v>8</v>
      </c>
    </row>
    <row r="9979" spans="1:4">
      <c r="A9979" s="4">
        <v>9978</v>
      </c>
      <c r="B9979" s="6">
        <v>363</v>
      </c>
      <c r="C9979" s="7">
        <v>45689</v>
      </c>
      <c r="D9979" s="5">
        <v>7</v>
      </c>
    </row>
    <row r="9980" spans="1:4">
      <c r="A9980" s="4">
        <v>9979</v>
      </c>
      <c r="B9980" s="6">
        <v>399</v>
      </c>
      <c r="C9980" s="7">
        <v>45837</v>
      </c>
      <c r="D9980" s="5">
        <v>11</v>
      </c>
    </row>
    <row r="9981" spans="1:4">
      <c r="A9981" s="4">
        <v>9980</v>
      </c>
      <c r="B9981" s="6">
        <v>385</v>
      </c>
      <c r="C9981" s="7">
        <v>45807</v>
      </c>
      <c r="D9981" s="5">
        <v>8</v>
      </c>
    </row>
    <row r="9982" spans="1:4">
      <c r="A9982" s="4">
        <v>9981</v>
      </c>
      <c r="B9982" s="6">
        <v>115</v>
      </c>
      <c r="C9982" s="7">
        <v>45683</v>
      </c>
      <c r="D9982" s="5">
        <v>6</v>
      </c>
    </row>
    <row r="9983" spans="1:4">
      <c r="A9983" s="4">
        <v>9982</v>
      </c>
      <c r="B9983" s="6">
        <v>6</v>
      </c>
      <c r="C9983" s="7">
        <v>45678</v>
      </c>
      <c r="D9983" s="5">
        <v>4</v>
      </c>
    </row>
    <row r="9984" spans="1:4">
      <c r="A9984" s="4">
        <v>9983</v>
      </c>
      <c r="B9984" s="6">
        <v>63</v>
      </c>
      <c r="C9984" s="7">
        <v>45817</v>
      </c>
      <c r="D9984" s="5">
        <v>5</v>
      </c>
    </row>
    <row r="9985" spans="1:4">
      <c r="A9985" s="4">
        <v>9984</v>
      </c>
      <c r="B9985" s="6">
        <v>121</v>
      </c>
      <c r="C9985" s="7">
        <v>45740</v>
      </c>
      <c r="D9985" s="5">
        <v>12</v>
      </c>
    </row>
    <row r="9986" spans="1:4">
      <c r="A9986" s="4">
        <v>9985</v>
      </c>
      <c r="B9986" s="6">
        <v>352</v>
      </c>
      <c r="C9986" s="7">
        <v>45755</v>
      </c>
      <c r="D9986" s="5">
        <v>8</v>
      </c>
    </row>
    <row r="9987" spans="1:4">
      <c r="A9987" s="4">
        <v>9986</v>
      </c>
      <c r="B9987" s="6">
        <v>143</v>
      </c>
      <c r="C9987" s="7">
        <v>45708</v>
      </c>
      <c r="D9987" s="5">
        <v>4</v>
      </c>
    </row>
    <row r="9988" spans="1:4">
      <c r="A9988" s="4">
        <v>9987</v>
      </c>
      <c r="B9988" s="6">
        <v>216</v>
      </c>
      <c r="C9988" s="7">
        <v>45818</v>
      </c>
      <c r="D9988" s="5">
        <v>11</v>
      </c>
    </row>
    <row r="9989" spans="1:4">
      <c r="A9989" s="4">
        <v>9988</v>
      </c>
      <c r="B9989" s="6">
        <v>101</v>
      </c>
      <c r="C9989" s="7">
        <v>45770</v>
      </c>
      <c r="D9989" s="5">
        <v>5</v>
      </c>
    </row>
    <row r="9990" spans="1:4">
      <c r="A9990" s="4">
        <v>9989</v>
      </c>
      <c r="B9990" s="6">
        <v>213</v>
      </c>
      <c r="C9990" s="7">
        <v>45756</v>
      </c>
      <c r="D9990" s="5">
        <v>10</v>
      </c>
    </row>
    <row r="9991" spans="1:4">
      <c r="A9991" s="4">
        <v>9990</v>
      </c>
      <c r="B9991" s="6">
        <v>394</v>
      </c>
      <c r="C9991" s="7">
        <v>45678</v>
      </c>
      <c r="D9991" s="5">
        <v>7</v>
      </c>
    </row>
    <row r="9992" spans="1:4">
      <c r="A9992" s="4">
        <v>9991</v>
      </c>
      <c r="B9992" s="6">
        <v>367</v>
      </c>
      <c r="C9992" s="7">
        <v>45690</v>
      </c>
      <c r="D9992" s="5">
        <v>7</v>
      </c>
    </row>
    <row r="9993" spans="1:4">
      <c r="A9993" s="4">
        <v>9992</v>
      </c>
      <c r="B9993" s="6">
        <v>28</v>
      </c>
      <c r="C9993" s="7">
        <v>45790</v>
      </c>
      <c r="D9993" s="5">
        <v>6</v>
      </c>
    </row>
    <row r="9994" spans="1:4">
      <c r="A9994" s="4">
        <v>9993</v>
      </c>
      <c r="B9994" s="6">
        <v>12</v>
      </c>
      <c r="C9994" s="7">
        <v>45725</v>
      </c>
      <c r="D9994" s="5">
        <v>6</v>
      </c>
    </row>
    <row r="9995" spans="1:4">
      <c r="A9995" s="4">
        <v>9994</v>
      </c>
      <c r="B9995" s="6">
        <v>169</v>
      </c>
      <c r="C9995" s="7">
        <v>45716</v>
      </c>
      <c r="D9995" s="5">
        <v>10</v>
      </c>
    </row>
    <row r="9996" spans="1:4">
      <c r="A9996" s="4">
        <v>9995</v>
      </c>
      <c r="B9996" s="6">
        <v>23</v>
      </c>
      <c r="C9996" s="7">
        <v>45744</v>
      </c>
      <c r="D9996" s="5">
        <v>7</v>
      </c>
    </row>
    <row r="9997" spans="1:4">
      <c r="A9997" s="4">
        <v>9996</v>
      </c>
      <c r="B9997" s="6">
        <v>40</v>
      </c>
      <c r="C9997" s="7">
        <v>45745</v>
      </c>
      <c r="D9997" s="5">
        <v>4</v>
      </c>
    </row>
    <row r="9998" spans="1:4">
      <c r="A9998" s="4">
        <v>9997</v>
      </c>
      <c r="B9998" s="6">
        <v>210</v>
      </c>
      <c r="C9998" s="7">
        <v>45729</v>
      </c>
      <c r="D9998" s="5">
        <v>5</v>
      </c>
    </row>
    <row r="9999" spans="1:4">
      <c r="A9999" s="4">
        <v>9998</v>
      </c>
      <c r="B9999" s="6">
        <v>81</v>
      </c>
      <c r="C9999" s="7">
        <v>45820</v>
      </c>
      <c r="D9999" s="5">
        <v>10</v>
      </c>
    </row>
    <row r="10000" spans="1:4">
      <c r="A10000" s="4">
        <v>9999</v>
      </c>
      <c r="B10000" s="6">
        <v>22</v>
      </c>
      <c r="C10000" s="7">
        <v>45717</v>
      </c>
      <c r="D10000" s="5">
        <v>8</v>
      </c>
    </row>
    <row r="10001" spans="1:4">
      <c r="A10001" s="4">
        <v>10000</v>
      </c>
      <c r="B10001" s="6">
        <v>14</v>
      </c>
      <c r="C10001" s="7">
        <v>45678</v>
      </c>
      <c r="D10001" s="5">
        <v>11</v>
      </c>
    </row>
    <row r="10002" spans="1:4">
      <c r="A10002" s="4">
        <v>10001</v>
      </c>
      <c r="B10002" s="6">
        <v>73</v>
      </c>
      <c r="C10002" s="7">
        <v>45792</v>
      </c>
      <c r="D10002" s="5">
        <v>7</v>
      </c>
    </row>
    <row r="10003" spans="1:4">
      <c r="A10003" s="4">
        <v>10002</v>
      </c>
      <c r="B10003" s="6">
        <v>259</v>
      </c>
      <c r="C10003" s="7">
        <v>45717</v>
      </c>
      <c r="D10003" s="5">
        <v>8</v>
      </c>
    </row>
    <row r="10004" spans="1:4">
      <c r="A10004" s="4">
        <v>10003</v>
      </c>
      <c r="B10004" s="6">
        <v>146</v>
      </c>
      <c r="C10004" s="7">
        <v>45751</v>
      </c>
      <c r="D10004" s="5">
        <v>9</v>
      </c>
    </row>
    <row r="10005" spans="1:4">
      <c r="A10005" s="4">
        <v>10004</v>
      </c>
      <c r="B10005" s="6">
        <v>202</v>
      </c>
      <c r="C10005" s="7">
        <v>45786</v>
      </c>
      <c r="D10005" s="5">
        <v>7</v>
      </c>
    </row>
    <row r="10006" spans="1:4">
      <c r="A10006" s="4">
        <v>10005</v>
      </c>
      <c r="B10006" s="6">
        <v>49</v>
      </c>
      <c r="C10006" s="7">
        <v>45703</v>
      </c>
      <c r="D10006" s="5">
        <v>12</v>
      </c>
    </row>
    <row r="10007" spans="1:4">
      <c r="A10007" s="4">
        <v>10006</v>
      </c>
      <c r="B10007" s="6">
        <v>70</v>
      </c>
      <c r="C10007" s="7">
        <v>45836</v>
      </c>
      <c r="D10007" s="5">
        <v>6</v>
      </c>
    </row>
    <row r="10008" spans="1:4">
      <c r="A10008" s="4">
        <v>10007</v>
      </c>
      <c r="B10008" s="6">
        <v>36</v>
      </c>
      <c r="C10008" s="7">
        <v>45747</v>
      </c>
      <c r="D10008" s="5">
        <v>12</v>
      </c>
    </row>
    <row r="10009" spans="1:4">
      <c r="A10009" s="4">
        <v>10008</v>
      </c>
      <c r="B10009" s="6">
        <v>321</v>
      </c>
      <c r="C10009" s="7">
        <v>45783</v>
      </c>
      <c r="D10009" s="5">
        <v>10</v>
      </c>
    </row>
    <row r="10010" spans="1:4">
      <c r="A10010" s="4">
        <v>10009</v>
      </c>
      <c r="B10010" s="6">
        <v>102</v>
      </c>
      <c r="C10010" s="7">
        <v>45744</v>
      </c>
      <c r="D10010" s="5">
        <v>11</v>
      </c>
    </row>
    <row r="10011" spans="1:4">
      <c r="A10011" s="4">
        <v>10010</v>
      </c>
      <c r="B10011" s="6">
        <v>280</v>
      </c>
      <c r="C10011" s="7">
        <v>45690</v>
      </c>
      <c r="D10011" s="5">
        <v>9</v>
      </c>
    </row>
    <row r="10012" spans="1:4">
      <c r="A10012" s="4">
        <v>10011</v>
      </c>
      <c r="B10012" s="6">
        <v>119</v>
      </c>
      <c r="C10012" s="7">
        <v>45818</v>
      </c>
      <c r="D10012" s="5">
        <v>4</v>
      </c>
    </row>
    <row r="10013" spans="1:4">
      <c r="A10013" s="4">
        <v>10012</v>
      </c>
      <c r="B10013" s="6">
        <v>46</v>
      </c>
      <c r="C10013" s="7">
        <v>45774</v>
      </c>
      <c r="D10013" s="5">
        <v>12</v>
      </c>
    </row>
    <row r="10014" spans="1:4">
      <c r="A10014" s="4">
        <v>10013</v>
      </c>
      <c r="B10014" s="6">
        <v>252</v>
      </c>
      <c r="C10014" s="7">
        <v>45698</v>
      </c>
      <c r="D10014" s="5">
        <v>8</v>
      </c>
    </row>
    <row r="10015" spans="1:4">
      <c r="A10015" s="4">
        <v>10014</v>
      </c>
      <c r="B10015" s="6">
        <v>389</v>
      </c>
      <c r="C10015" s="7">
        <v>45746</v>
      </c>
      <c r="D10015" s="5">
        <v>7</v>
      </c>
    </row>
    <row r="10016" spans="1:4">
      <c r="A10016" s="4">
        <v>10015</v>
      </c>
      <c r="B10016" s="6">
        <v>225</v>
      </c>
      <c r="C10016" s="7">
        <v>45822</v>
      </c>
      <c r="D10016" s="5">
        <v>11</v>
      </c>
    </row>
    <row r="10017" spans="1:4">
      <c r="A10017" s="4">
        <v>10016</v>
      </c>
      <c r="B10017" s="6">
        <v>118</v>
      </c>
      <c r="C10017" s="7">
        <v>45749</v>
      </c>
      <c r="D10017" s="5">
        <v>8</v>
      </c>
    </row>
    <row r="10018" spans="1:4">
      <c r="A10018" s="4">
        <v>10017</v>
      </c>
      <c r="B10018" s="6">
        <v>313</v>
      </c>
      <c r="C10018" s="7">
        <v>45764</v>
      </c>
      <c r="D10018" s="5">
        <v>6</v>
      </c>
    </row>
    <row r="10019" spans="1:4">
      <c r="A10019" s="4">
        <v>10018</v>
      </c>
      <c r="B10019" s="6">
        <v>194</v>
      </c>
      <c r="C10019" s="7">
        <v>45759</v>
      </c>
      <c r="D10019" s="5">
        <v>4</v>
      </c>
    </row>
    <row r="10020" spans="1:4">
      <c r="A10020" s="4">
        <v>10019</v>
      </c>
      <c r="B10020" s="6">
        <v>123</v>
      </c>
      <c r="C10020" s="7">
        <v>45764</v>
      </c>
      <c r="D10020" s="5">
        <v>5</v>
      </c>
    </row>
    <row r="10021" spans="1:4">
      <c r="A10021" s="4">
        <v>10020</v>
      </c>
      <c r="B10021" s="6">
        <v>125</v>
      </c>
      <c r="C10021" s="7">
        <v>45836</v>
      </c>
      <c r="D10021" s="5">
        <v>12</v>
      </c>
    </row>
    <row r="10022" spans="1:4">
      <c r="A10022" s="4">
        <v>10021</v>
      </c>
      <c r="B10022" s="6">
        <v>213</v>
      </c>
      <c r="C10022" s="7">
        <v>45675</v>
      </c>
      <c r="D10022" s="5">
        <v>8</v>
      </c>
    </row>
    <row r="10023" spans="1:4">
      <c r="A10023" s="4">
        <v>10022</v>
      </c>
      <c r="B10023" s="6">
        <v>180</v>
      </c>
      <c r="C10023" s="7">
        <v>45790</v>
      </c>
      <c r="D10023" s="5">
        <v>4</v>
      </c>
    </row>
    <row r="10024" spans="1:4">
      <c r="A10024" s="4">
        <v>10023</v>
      </c>
      <c r="B10024" s="6">
        <v>9</v>
      </c>
      <c r="C10024" s="7">
        <v>45757</v>
      </c>
      <c r="D10024" s="5">
        <v>11</v>
      </c>
    </row>
    <row r="10025" spans="1:4">
      <c r="A10025" s="4">
        <v>10024</v>
      </c>
      <c r="B10025" s="6">
        <v>319</v>
      </c>
      <c r="C10025" s="7">
        <v>45753</v>
      </c>
      <c r="D10025" s="5">
        <v>5</v>
      </c>
    </row>
    <row r="10026" spans="1:4">
      <c r="A10026" s="4">
        <v>10025</v>
      </c>
      <c r="B10026" s="6">
        <v>236</v>
      </c>
      <c r="C10026" s="7">
        <v>45792</v>
      </c>
      <c r="D10026" s="5">
        <v>10</v>
      </c>
    </row>
    <row r="10027" spans="1:4">
      <c r="A10027" s="4">
        <v>10026</v>
      </c>
      <c r="B10027" s="6">
        <v>7</v>
      </c>
      <c r="C10027" s="7">
        <v>45760</v>
      </c>
      <c r="D10027" s="5">
        <v>7</v>
      </c>
    </row>
    <row r="10028" spans="1:4">
      <c r="A10028" s="4">
        <v>10027</v>
      </c>
      <c r="B10028" s="6">
        <v>215</v>
      </c>
      <c r="C10028" s="7">
        <v>45680</v>
      </c>
      <c r="D10028" s="5">
        <v>7</v>
      </c>
    </row>
    <row r="10029" spans="1:4">
      <c r="A10029" s="4">
        <v>10028</v>
      </c>
      <c r="B10029" s="6">
        <v>186</v>
      </c>
      <c r="C10029" s="7">
        <v>45713</v>
      </c>
      <c r="D10029" s="5">
        <v>6</v>
      </c>
    </row>
    <row r="10030" spans="1:4">
      <c r="A10030" s="4">
        <v>10029</v>
      </c>
      <c r="B10030" s="6">
        <v>168</v>
      </c>
      <c r="C10030" s="7">
        <v>45673</v>
      </c>
      <c r="D10030" s="5">
        <v>6</v>
      </c>
    </row>
    <row r="10031" spans="1:4">
      <c r="A10031" s="4">
        <v>10030</v>
      </c>
      <c r="B10031" s="6">
        <v>117</v>
      </c>
      <c r="C10031" s="7">
        <v>45758</v>
      </c>
      <c r="D10031" s="5">
        <v>10</v>
      </c>
    </row>
    <row r="10032" spans="1:4">
      <c r="A10032" s="4">
        <v>10031</v>
      </c>
      <c r="B10032" s="6">
        <v>38</v>
      </c>
      <c r="C10032" s="7">
        <v>45835</v>
      </c>
      <c r="D10032" s="5">
        <v>7</v>
      </c>
    </row>
    <row r="10033" spans="1:4">
      <c r="A10033" s="4">
        <v>10032</v>
      </c>
      <c r="B10033" s="6">
        <v>273</v>
      </c>
      <c r="C10033" s="7">
        <v>45688</v>
      </c>
      <c r="D10033" s="5">
        <v>4</v>
      </c>
    </row>
    <row r="10034" spans="1:4">
      <c r="A10034" s="4">
        <v>10033</v>
      </c>
      <c r="B10034" s="6">
        <v>358</v>
      </c>
      <c r="C10034" s="7">
        <v>45700</v>
      </c>
      <c r="D10034" s="5">
        <v>5</v>
      </c>
    </row>
    <row r="10035" spans="1:4">
      <c r="A10035" s="4">
        <v>10034</v>
      </c>
      <c r="B10035" s="6">
        <v>225</v>
      </c>
      <c r="C10035" s="7">
        <v>45806</v>
      </c>
      <c r="D10035" s="5">
        <v>10</v>
      </c>
    </row>
    <row r="10036" spans="1:4">
      <c r="A10036" s="4">
        <v>10035</v>
      </c>
      <c r="B10036" s="6">
        <v>7</v>
      </c>
      <c r="C10036" s="7">
        <v>45756</v>
      </c>
      <c r="D10036" s="5">
        <v>8</v>
      </c>
    </row>
    <row r="10037" spans="1:4">
      <c r="A10037" s="4">
        <v>10036</v>
      </c>
      <c r="B10037" s="6">
        <v>92</v>
      </c>
      <c r="C10037" s="7">
        <v>45762</v>
      </c>
      <c r="D10037" s="5">
        <v>11</v>
      </c>
    </row>
    <row r="10038" spans="1:4">
      <c r="A10038" s="4">
        <v>10037</v>
      </c>
      <c r="B10038" s="6">
        <v>45</v>
      </c>
      <c r="C10038" s="7">
        <v>45670</v>
      </c>
      <c r="D10038" s="5">
        <v>7</v>
      </c>
    </row>
    <row r="10039" spans="1:4">
      <c r="A10039" s="4">
        <v>10038</v>
      </c>
      <c r="B10039" s="6">
        <v>351</v>
      </c>
      <c r="C10039" s="7">
        <v>45683</v>
      </c>
      <c r="D10039" s="5">
        <v>8</v>
      </c>
    </row>
    <row r="10040" spans="1:4">
      <c r="A10040" s="4">
        <v>10039</v>
      </c>
      <c r="B10040" s="6">
        <v>14</v>
      </c>
      <c r="C10040" s="7">
        <v>45670</v>
      </c>
      <c r="D10040" s="5">
        <v>9</v>
      </c>
    </row>
    <row r="10041" spans="1:4">
      <c r="A10041" s="4">
        <v>10040</v>
      </c>
      <c r="B10041" s="6">
        <v>59</v>
      </c>
      <c r="C10041" s="7">
        <v>45782</v>
      </c>
      <c r="D10041" s="5">
        <v>7</v>
      </c>
    </row>
    <row r="10042" spans="1:4">
      <c r="A10042" s="4">
        <v>10041</v>
      </c>
      <c r="B10042" s="6">
        <v>336</v>
      </c>
      <c r="C10042" s="7">
        <v>45706</v>
      </c>
      <c r="D10042" s="5">
        <v>12</v>
      </c>
    </row>
    <row r="10043" spans="1:4">
      <c r="A10043" s="4">
        <v>10042</v>
      </c>
      <c r="B10043" s="6">
        <v>279</v>
      </c>
      <c r="C10043" s="7">
        <v>45725</v>
      </c>
      <c r="D10043" s="5">
        <v>6</v>
      </c>
    </row>
    <row r="10044" spans="1:4">
      <c r="A10044" s="4">
        <v>10043</v>
      </c>
      <c r="B10044" s="6">
        <v>270</v>
      </c>
      <c r="C10044" s="7">
        <v>45786</v>
      </c>
      <c r="D10044" s="5">
        <v>12</v>
      </c>
    </row>
    <row r="10045" spans="1:4">
      <c r="A10045" s="4">
        <v>10044</v>
      </c>
      <c r="B10045" s="6">
        <v>239</v>
      </c>
      <c r="C10045" s="7">
        <v>45730</v>
      </c>
      <c r="D10045" s="5">
        <v>10</v>
      </c>
    </row>
    <row r="10046" spans="1:4">
      <c r="A10046" s="4">
        <v>10045</v>
      </c>
      <c r="B10046" s="6">
        <v>236</v>
      </c>
      <c r="C10046" s="7">
        <v>45671</v>
      </c>
      <c r="D10046" s="5">
        <v>11</v>
      </c>
    </row>
    <row r="10047" spans="1:4">
      <c r="A10047" s="4">
        <v>10046</v>
      </c>
      <c r="B10047" s="6">
        <v>93</v>
      </c>
      <c r="C10047" s="7">
        <v>45743</v>
      </c>
      <c r="D10047" s="5">
        <v>9</v>
      </c>
    </row>
    <row r="10048" spans="1:4">
      <c r="A10048" s="4">
        <v>10047</v>
      </c>
      <c r="B10048" s="6">
        <v>79</v>
      </c>
      <c r="C10048" s="7">
        <v>45735</v>
      </c>
      <c r="D10048" s="5">
        <v>4</v>
      </c>
    </row>
    <row r="10049" spans="1:4">
      <c r="A10049" s="4">
        <v>10048</v>
      </c>
      <c r="B10049" s="6">
        <v>251</v>
      </c>
      <c r="C10049" s="7">
        <v>45687</v>
      </c>
      <c r="D10049" s="5">
        <v>12</v>
      </c>
    </row>
    <row r="10050" spans="1:4">
      <c r="A10050" s="4">
        <v>10049</v>
      </c>
      <c r="B10050" s="6">
        <v>260</v>
      </c>
      <c r="C10050" s="7">
        <v>45695</v>
      </c>
      <c r="D10050" s="5">
        <v>8</v>
      </c>
    </row>
    <row r="10051" spans="1:4">
      <c r="A10051" s="4">
        <v>10050</v>
      </c>
      <c r="B10051" s="6">
        <v>157</v>
      </c>
      <c r="C10051" s="7">
        <v>45834</v>
      </c>
      <c r="D10051" s="5">
        <v>7</v>
      </c>
    </row>
    <row r="10052" spans="1:4">
      <c r="A10052" s="4">
        <v>10051</v>
      </c>
      <c r="B10052" s="6">
        <v>186</v>
      </c>
      <c r="C10052" s="7">
        <v>45833</v>
      </c>
      <c r="D10052" s="5">
        <v>11</v>
      </c>
    </row>
    <row r="10053" spans="1:4">
      <c r="A10053" s="4">
        <v>10052</v>
      </c>
      <c r="B10053" s="6">
        <v>78</v>
      </c>
      <c r="C10053" s="7">
        <v>45800</v>
      </c>
      <c r="D10053" s="5">
        <v>8</v>
      </c>
    </row>
    <row r="10054" spans="1:4">
      <c r="A10054" s="4">
        <v>10053</v>
      </c>
      <c r="B10054" s="6">
        <v>196</v>
      </c>
      <c r="C10054" s="7">
        <v>45675</v>
      </c>
      <c r="D10054" s="5">
        <v>6</v>
      </c>
    </row>
    <row r="10055" spans="1:4">
      <c r="A10055" s="4">
        <v>10054</v>
      </c>
      <c r="B10055" s="6">
        <v>327</v>
      </c>
      <c r="C10055" s="7">
        <v>45779</v>
      </c>
      <c r="D10055" s="5">
        <v>4</v>
      </c>
    </row>
    <row r="10056" spans="1:4">
      <c r="A10056" s="4">
        <v>10055</v>
      </c>
      <c r="B10056" s="6">
        <v>153</v>
      </c>
      <c r="C10056" s="7">
        <v>45762</v>
      </c>
      <c r="D10056" s="5">
        <v>5</v>
      </c>
    </row>
    <row r="10057" spans="1:4">
      <c r="A10057" s="4">
        <v>10056</v>
      </c>
      <c r="B10057" s="6">
        <v>358</v>
      </c>
      <c r="C10057" s="7">
        <v>45720</v>
      </c>
      <c r="D10057" s="5">
        <v>12</v>
      </c>
    </row>
    <row r="10058" spans="1:4">
      <c r="A10058" s="4">
        <v>10057</v>
      </c>
      <c r="B10058" s="6">
        <v>108</v>
      </c>
      <c r="C10058" s="7">
        <v>45830</v>
      </c>
      <c r="D10058" s="5">
        <v>8</v>
      </c>
    </row>
    <row r="10059" spans="1:4">
      <c r="A10059" s="4">
        <v>10058</v>
      </c>
      <c r="B10059" s="6">
        <v>295</v>
      </c>
      <c r="C10059" s="7">
        <v>45757</v>
      </c>
      <c r="D10059" s="5">
        <v>4</v>
      </c>
    </row>
    <row r="10060" spans="1:4">
      <c r="A10060" s="4">
        <v>10059</v>
      </c>
      <c r="B10060" s="6">
        <v>374</v>
      </c>
      <c r="C10060" s="7">
        <v>45770</v>
      </c>
      <c r="D10060" s="5">
        <v>11</v>
      </c>
    </row>
    <row r="10061" spans="1:4">
      <c r="A10061" s="4">
        <v>10060</v>
      </c>
      <c r="B10061" s="6">
        <v>251</v>
      </c>
      <c r="C10061" s="7">
        <v>45822</v>
      </c>
      <c r="D10061" s="5">
        <v>5</v>
      </c>
    </row>
    <row r="10062" spans="1:4">
      <c r="A10062" s="4">
        <v>10061</v>
      </c>
      <c r="B10062" s="6">
        <v>264</v>
      </c>
      <c r="C10062" s="7">
        <v>45818</v>
      </c>
      <c r="D10062" s="5">
        <v>10</v>
      </c>
    </row>
    <row r="10063" spans="1:4">
      <c r="A10063" s="4">
        <v>10062</v>
      </c>
      <c r="B10063" s="6">
        <v>47</v>
      </c>
      <c r="C10063" s="7">
        <v>45786</v>
      </c>
      <c r="D10063" s="5">
        <v>7</v>
      </c>
    </row>
    <row r="10064" spans="1:4">
      <c r="A10064" s="4">
        <v>10063</v>
      </c>
      <c r="B10064" s="6">
        <v>65</v>
      </c>
      <c r="C10064" s="7">
        <v>45701</v>
      </c>
      <c r="D10064" s="5">
        <v>7</v>
      </c>
    </row>
    <row r="10065" spans="1:4">
      <c r="A10065" s="4">
        <v>10064</v>
      </c>
      <c r="B10065" s="6">
        <v>112</v>
      </c>
      <c r="C10065" s="7">
        <v>45786</v>
      </c>
      <c r="D10065" s="5">
        <v>6</v>
      </c>
    </row>
    <row r="10066" spans="1:4">
      <c r="A10066" s="4">
        <v>10065</v>
      </c>
      <c r="B10066" s="6">
        <v>344</v>
      </c>
      <c r="C10066" s="7">
        <v>45794</v>
      </c>
      <c r="D10066" s="5">
        <v>6</v>
      </c>
    </row>
    <row r="10067" spans="1:4">
      <c r="A10067" s="4">
        <v>10066</v>
      </c>
      <c r="B10067" s="6">
        <v>248</v>
      </c>
      <c r="C10067" s="7">
        <v>45711</v>
      </c>
      <c r="D10067" s="5">
        <v>10</v>
      </c>
    </row>
    <row r="10068" spans="1:4">
      <c r="A10068" s="4">
        <v>10067</v>
      </c>
      <c r="B10068" s="6">
        <v>320</v>
      </c>
      <c r="C10068" s="7">
        <v>45749</v>
      </c>
      <c r="D10068" s="5">
        <v>7</v>
      </c>
    </row>
    <row r="10069" spans="1:4">
      <c r="A10069" s="4">
        <v>10068</v>
      </c>
      <c r="B10069" s="6">
        <v>366</v>
      </c>
      <c r="C10069" s="7">
        <v>45758</v>
      </c>
      <c r="D10069" s="5">
        <v>4</v>
      </c>
    </row>
    <row r="10070" spans="1:4">
      <c r="A10070" s="4">
        <v>10069</v>
      </c>
      <c r="B10070" s="6">
        <v>282</v>
      </c>
      <c r="C10070" s="7">
        <v>45699</v>
      </c>
      <c r="D10070" s="5">
        <v>5</v>
      </c>
    </row>
    <row r="10071" spans="1:4">
      <c r="A10071" s="4">
        <v>10070</v>
      </c>
      <c r="B10071" s="6">
        <v>314</v>
      </c>
      <c r="C10071" s="7">
        <v>45739</v>
      </c>
      <c r="D10071" s="5">
        <v>10</v>
      </c>
    </row>
    <row r="10072" spans="1:4">
      <c r="A10072" s="4">
        <v>10071</v>
      </c>
      <c r="B10072" s="6">
        <v>206</v>
      </c>
      <c r="C10072" s="7">
        <v>45678</v>
      </c>
      <c r="D10072" s="5">
        <v>8</v>
      </c>
    </row>
    <row r="10073" spans="1:4">
      <c r="A10073" s="4">
        <v>10072</v>
      </c>
      <c r="B10073" s="6">
        <v>133</v>
      </c>
      <c r="C10073" s="7">
        <v>45696</v>
      </c>
      <c r="D10073" s="5">
        <v>11</v>
      </c>
    </row>
    <row r="10074" spans="1:4">
      <c r="A10074" s="4">
        <v>10073</v>
      </c>
      <c r="B10074" s="6">
        <v>216</v>
      </c>
      <c r="C10074" s="7">
        <v>45658</v>
      </c>
      <c r="D10074" s="5">
        <v>7</v>
      </c>
    </row>
    <row r="10075" spans="1:4">
      <c r="A10075" s="4">
        <v>10074</v>
      </c>
      <c r="B10075" s="6">
        <v>125</v>
      </c>
      <c r="C10075" s="7">
        <v>45827</v>
      </c>
      <c r="D10075" s="5">
        <v>8</v>
      </c>
    </row>
    <row r="10076" spans="1:4">
      <c r="A10076" s="4">
        <v>10075</v>
      </c>
      <c r="B10076" s="6">
        <v>21</v>
      </c>
      <c r="C10076" s="7">
        <v>45746</v>
      </c>
      <c r="D10076" s="5">
        <v>9</v>
      </c>
    </row>
    <row r="10077" spans="1:4">
      <c r="A10077" s="4">
        <v>10076</v>
      </c>
      <c r="B10077" s="6">
        <v>266</v>
      </c>
      <c r="C10077" s="7">
        <v>45719</v>
      </c>
      <c r="D10077" s="5">
        <v>7</v>
      </c>
    </row>
    <row r="10078" spans="1:4">
      <c r="A10078" s="4">
        <v>10077</v>
      </c>
      <c r="B10078" s="6">
        <v>283</v>
      </c>
      <c r="C10078" s="7">
        <v>45741</v>
      </c>
      <c r="D10078" s="5">
        <v>12</v>
      </c>
    </row>
    <row r="10079" spans="1:4">
      <c r="A10079" s="4">
        <v>10078</v>
      </c>
      <c r="B10079" s="6">
        <v>395</v>
      </c>
      <c r="C10079" s="7">
        <v>45772</v>
      </c>
      <c r="D10079" s="5">
        <v>6</v>
      </c>
    </row>
    <row r="10080" spans="1:4">
      <c r="A10080" s="4">
        <v>10079</v>
      </c>
      <c r="B10080" s="6">
        <v>288</v>
      </c>
      <c r="C10080" s="7">
        <v>45702</v>
      </c>
      <c r="D10080" s="5">
        <v>12</v>
      </c>
    </row>
    <row r="10081" spans="1:4">
      <c r="A10081" s="4">
        <v>10080</v>
      </c>
      <c r="B10081" s="6">
        <v>70</v>
      </c>
      <c r="C10081" s="7">
        <v>45771</v>
      </c>
      <c r="D10081" s="5">
        <v>10</v>
      </c>
    </row>
    <row r="10082" spans="1:4">
      <c r="A10082" s="4">
        <v>10081</v>
      </c>
      <c r="B10082" s="6">
        <v>4</v>
      </c>
      <c r="C10082" s="7">
        <v>45667</v>
      </c>
      <c r="D10082" s="5">
        <v>11</v>
      </c>
    </row>
    <row r="10083" spans="1:4">
      <c r="A10083" s="4">
        <v>10082</v>
      </c>
      <c r="B10083" s="6">
        <v>253</v>
      </c>
      <c r="C10083" s="7">
        <v>45815</v>
      </c>
      <c r="D10083" s="5">
        <v>9</v>
      </c>
    </row>
    <row r="10084" spans="1:4">
      <c r="A10084" s="4">
        <v>10083</v>
      </c>
      <c r="B10084" s="6">
        <v>334</v>
      </c>
      <c r="C10084" s="7">
        <v>45751</v>
      </c>
      <c r="D10084" s="5">
        <v>4</v>
      </c>
    </row>
    <row r="10085" spans="1:4">
      <c r="A10085" s="4">
        <v>10084</v>
      </c>
      <c r="B10085" s="6">
        <v>29</v>
      </c>
      <c r="C10085" s="7">
        <v>45685</v>
      </c>
      <c r="D10085" s="5">
        <v>12</v>
      </c>
    </row>
    <row r="10086" spans="1:4">
      <c r="A10086" s="4">
        <v>10085</v>
      </c>
      <c r="B10086" s="6">
        <v>113</v>
      </c>
      <c r="C10086" s="7">
        <v>45797</v>
      </c>
      <c r="D10086" s="5">
        <v>8</v>
      </c>
    </row>
    <row r="10087" spans="1:4">
      <c r="A10087" s="4">
        <v>10086</v>
      </c>
      <c r="B10087" s="6">
        <v>383</v>
      </c>
      <c r="C10087" s="7">
        <v>45731</v>
      </c>
      <c r="D10087" s="5">
        <v>7</v>
      </c>
    </row>
    <row r="10088" spans="1:4">
      <c r="A10088" s="4">
        <v>10087</v>
      </c>
      <c r="B10088" s="6">
        <v>175</v>
      </c>
      <c r="C10088" s="7">
        <v>45706</v>
      </c>
      <c r="D10088" s="5">
        <v>11</v>
      </c>
    </row>
    <row r="10089" spans="1:4">
      <c r="A10089" s="4">
        <v>10088</v>
      </c>
      <c r="B10089" s="6">
        <v>385</v>
      </c>
      <c r="C10089" s="7">
        <v>45816</v>
      </c>
      <c r="D10089" s="5">
        <v>8</v>
      </c>
    </row>
    <row r="10090" spans="1:4">
      <c r="A10090" s="4">
        <v>10089</v>
      </c>
      <c r="B10090" s="6">
        <v>84</v>
      </c>
      <c r="C10090" s="7">
        <v>45708</v>
      </c>
      <c r="D10090" s="5">
        <v>6</v>
      </c>
    </row>
    <row r="10091" spans="1:4">
      <c r="A10091" s="4">
        <v>10090</v>
      </c>
      <c r="B10091" s="6">
        <v>89</v>
      </c>
      <c r="C10091" s="7">
        <v>45664</v>
      </c>
      <c r="D10091" s="5">
        <v>4</v>
      </c>
    </row>
    <row r="10092" spans="1:4">
      <c r="A10092" s="4">
        <v>10091</v>
      </c>
      <c r="B10092" s="6">
        <v>170</v>
      </c>
      <c r="C10092" s="7">
        <v>45661</v>
      </c>
      <c r="D10092" s="5">
        <v>5</v>
      </c>
    </row>
    <row r="10093" spans="1:4">
      <c r="A10093" s="4">
        <v>10092</v>
      </c>
      <c r="B10093" s="6">
        <v>125</v>
      </c>
      <c r="C10093" s="7">
        <v>45808</v>
      </c>
      <c r="D10093" s="5">
        <v>12</v>
      </c>
    </row>
    <row r="10094" spans="1:4">
      <c r="A10094" s="4">
        <v>10093</v>
      </c>
      <c r="B10094" s="6">
        <v>30</v>
      </c>
      <c r="C10094" s="7">
        <v>45746</v>
      </c>
      <c r="D10094" s="5">
        <v>8</v>
      </c>
    </row>
    <row r="10095" spans="1:4">
      <c r="A10095" s="4">
        <v>10094</v>
      </c>
      <c r="B10095" s="6">
        <v>105</v>
      </c>
      <c r="C10095" s="7">
        <v>45764</v>
      </c>
      <c r="D10095" s="5">
        <v>4</v>
      </c>
    </row>
    <row r="10096" spans="1:4">
      <c r="A10096" s="4">
        <v>10095</v>
      </c>
      <c r="B10096" s="6">
        <v>77</v>
      </c>
      <c r="C10096" s="7">
        <v>45832</v>
      </c>
      <c r="D10096" s="5">
        <v>11</v>
      </c>
    </row>
    <row r="10097" spans="1:4">
      <c r="A10097" s="4">
        <v>10096</v>
      </c>
      <c r="B10097" s="6">
        <v>157</v>
      </c>
      <c r="C10097" s="7">
        <v>45837</v>
      </c>
      <c r="D10097" s="5">
        <v>5</v>
      </c>
    </row>
    <row r="10098" spans="1:4">
      <c r="A10098" s="4">
        <v>10097</v>
      </c>
      <c r="B10098" s="6">
        <v>110</v>
      </c>
      <c r="C10098" s="7">
        <v>45802</v>
      </c>
      <c r="D10098" s="5">
        <v>10</v>
      </c>
    </row>
    <row r="10099" spans="1:4">
      <c r="A10099" s="4">
        <v>10098</v>
      </c>
      <c r="B10099" s="6">
        <v>190</v>
      </c>
      <c r="C10099" s="7">
        <v>45692</v>
      </c>
      <c r="D10099" s="5">
        <v>7</v>
      </c>
    </row>
    <row r="10100" spans="1:4">
      <c r="A10100" s="4">
        <v>10099</v>
      </c>
      <c r="B10100" s="6">
        <v>44</v>
      </c>
      <c r="C10100" s="7">
        <v>45697</v>
      </c>
      <c r="D10100" s="5">
        <v>7</v>
      </c>
    </row>
    <row r="10101" spans="1:4">
      <c r="A10101" s="4">
        <v>10100</v>
      </c>
      <c r="B10101" s="6">
        <v>333</v>
      </c>
      <c r="C10101" s="7">
        <v>45737</v>
      </c>
      <c r="D10101" s="5">
        <v>6</v>
      </c>
    </row>
    <row r="10102" spans="1:4">
      <c r="A10102" s="4">
        <v>10101</v>
      </c>
      <c r="B10102" s="6">
        <v>298</v>
      </c>
      <c r="C10102" s="7">
        <v>45779</v>
      </c>
      <c r="D10102" s="5">
        <v>6</v>
      </c>
    </row>
    <row r="10103" spans="1:4">
      <c r="A10103" s="4">
        <v>10102</v>
      </c>
      <c r="B10103" s="6">
        <v>380</v>
      </c>
      <c r="C10103" s="7">
        <v>45808</v>
      </c>
      <c r="D10103" s="5">
        <v>10</v>
      </c>
    </row>
    <row r="10104" spans="1:4">
      <c r="A10104" s="4">
        <v>10103</v>
      </c>
      <c r="B10104" s="6">
        <v>67</v>
      </c>
      <c r="C10104" s="7">
        <v>45780</v>
      </c>
      <c r="D10104" s="5">
        <v>7</v>
      </c>
    </row>
    <row r="10105" spans="1:4">
      <c r="A10105" s="4">
        <v>10104</v>
      </c>
      <c r="B10105" s="6">
        <v>389</v>
      </c>
      <c r="C10105" s="7">
        <v>45779</v>
      </c>
      <c r="D10105" s="5">
        <v>4</v>
      </c>
    </row>
    <row r="10106" spans="1:4">
      <c r="A10106" s="4">
        <v>10105</v>
      </c>
      <c r="B10106" s="6">
        <v>4</v>
      </c>
      <c r="C10106" s="7">
        <v>45724</v>
      </c>
      <c r="D10106" s="5">
        <v>5</v>
      </c>
    </row>
    <row r="10107" spans="1:4">
      <c r="A10107" s="4">
        <v>10106</v>
      </c>
      <c r="B10107" s="6">
        <v>398</v>
      </c>
      <c r="C10107" s="7">
        <v>45754</v>
      </c>
      <c r="D10107" s="5">
        <v>10</v>
      </c>
    </row>
    <row r="10108" spans="1:4">
      <c r="A10108" s="4">
        <v>10107</v>
      </c>
      <c r="B10108" s="6">
        <v>12</v>
      </c>
      <c r="C10108" s="7">
        <v>45821</v>
      </c>
      <c r="D10108" s="5">
        <v>8</v>
      </c>
    </row>
    <row r="10109" spans="1:4">
      <c r="A10109" s="4">
        <v>10108</v>
      </c>
      <c r="B10109" s="6">
        <v>302</v>
      </c>
      <c r="C10109" s="7">
        <v>45741</v>
      </c>
      <c r="D10109" s="5">
        <v>11</v>
      </c>
    </row>
    <row r="10110" spans="1:4">
      <c r="A10110" s="4">
        <v>10109</v>
      </c>
      <c r="B10110" s="6">
        <v>6</v>
      </c>
      <c r="C10110" s="7">
        <v>45677</v>
      </c>
      <c r="D10110" s="5">
        <v>7</v>
      </c>
    </row>
    <row r="10111" spans="1:4">
      <c r="A10111" s="4">
        <v>10110</v>
      </c>
      <c r="B10111" s="6">
        <v>217</v>
      </c>
      <c r="C10111" s="7">
        <v>45758</v>
      </c>
      <c r="D10111" s="5">
        <v>8</v>
      </c>
    </row>
    <row r="10112" spans="1:4">
      <c r="A10112" s="4">
        <v>10111</v>
      </c>
      <c r="B10112" s="6">
        <v>227</v>
      </c>
      <c r="C10112" s="7">
        <v>45825</v>
      </c>
      <c r="D10112" s="5">
        <v>9</v>
      </c>
    </row>
    <row r="10113" spans="1:4">
      <c r="A10113" s="4">
        <v>10112</v>
      </c>
      <c r="B10113" s="6">
        <v>222</v>
      </c>
      <c r="C10113" s="7">
        <v>45752</v>
      </c>
      <c r="D10113" s="5">
        <v>7</v>
      </c>
    </row>
    <row r="10114" spans="1:4">
      <c r="A10114" s="4">
        <v>10113</v>
      </c>
      <c r="B10114" s="6">
        <v>319</v>
      </c>
      <c r="C10114" s="7">
        <v>45671</v>
      </c>
      <c r="D10114" s="5">
        <v>12</v>
      </c>
    </row>
    <row r="10115" spans="1:4">
      <c r="A10115" s="4">
        <v>10114</v>
      </c>
      <c r="B10115" s="6">
        <v>205</v>
      </c>
      <c r="C10115" s="7">
        <v>45806</v>
      </c>
      <c r="D10115" s="5">
        <v>6</v>
      </c>
    </row>
    <row r="10116" spans="1:4">
      <c r="A10116" s="4">
        <v>10115</v>
      </c>
      <c r="B10116" s="6">
        <v>93</v>
      </c>
      <c r="C10116" s="7">
        <v>45738</v>
      </c>
      <c r="D10116" s="5">
        <v>12</v>
      </c>
    </row>
    <row r="10117" spans="1:4">
      <c r="A10117" s="4">
        <v>10116</v>
      </c>
      <c r="B10117" s="6">
        <v>256</v>
      </c>
      <c r="C10117" s="7">
        <v>45766</v>
      </c>
      <c r="D10117" s="5">
        <v>10</v>
      </c>
    </row>
    <row r="10118" spans="1:4">
      <c r="A10118" s="4">
        <v>10117</v>
      </c>
      <c r="B10118" s="6">
        <v>398</v>
      </c>
      <c r="C10118" s="7">
        <v>45820</v>
      </c>
      <c r="D10118" s="5">
        <v>11</v>
      </c>
    </row>
    <row r="10119" spans="1:4">
      <c r="A10119" s="4">
        <v>10118</v>
      </c>
      <c r="B10119" s="6">
        <v>276</v>
      </c>
      <c r="C10119" s="7">
        <v>45809</v>
      </c>
      <c r="D10119" s="5">
        <v>9</v>
      </c>
    </row>
    <row r="10120" spans="1:4">
      <c r="A10120" s="4">
        <v>10119</v>
      </c>
      <c r="B10120" s="6">
        <v>93</v>
      </c>
      <c r="C10120" s="7">
        <v>45794</v>
      </c>
      <c r="D10120" s="5">
        <v>4</v>
      </c>
    </row>
    <row r="10121" spans="1:4">
      <c r="A10121" s="4">
        <v>10120</v>
      </c>
      <c r="B10121" s="6">
        <v>232</v>
      </c>
      <c r="C10121" s="7">
        <v>45795</v>
      </c>
      <c r="D10121" s="5">
        <v>12</v>
      </c>
    </row>
    <row r="10122" spans="1:4">
      <c r="A10122" s="4">
        <v>10121</v>
      </c>
      <c r="B10122" s="6">
        <v>265</v>
      </c>
      <c r="C10122" s="7">
        <v>45754</v>
      </c>
      <c r="D10122" s="5">
        <v>8</v>
      </c>
    </row>
    <row r="10123" spans="1:4">
      <c r="A10123" s="4">
        <v>10122</v>
      </c>
      <c r="B10123" s="6">
        <v>306</v>
      </c>
      <c r="C10123" s="7">
        <v>45778</v>
      </c>
      <c r="D10123" s="5">
        <v>7</v>
      </c>
    </row>
    <row r="10124" spans="1:4">
      <c r="A10124" s="4">
        <v>10123</v>
      </c>
      <c r="B10124" s="6">
        <v>320</v>
      </c>
      <c r="C10124" s="7">
        <v>45751</v>
      </c>
      <c r="D10124" s="5">
        <v>11</v>
      </c>
    </row>
    <row r="10125" spans="1:4">
      <c r="A10125" s="4">
        <v>10124</v>
      </c>
      <c r="B10125" s="6">
        <v>175</v>
      </c>
      <c r="C10125" s="7">
        <v>45763</v>
      </c>
      <c r="D10125" s="5">
        <v>8</v>
      </c>
    </row>
    <row r="10126" spans="1:4">
      <c r="A10126" s="4">
        <v>10125</v>
      </c>
      <c r="B10126" s="6">
        <v>295</v>
      </c>
      <c r="C10126" s="7">
        <v>45762</v>
      </c>
      <c r="D10126" s="5">
        <v>6</v>
      </c>
    </row>
    <row r="10127" spans="1:4">
      <c r="A10127" s="4">
        <v>10126</v>
      </c>
      <c r="B10127" s="6">
        <v>171</v>
      </c>
      <c r="C10127" s="7">
        <v>45793</v>
      </c>
      <c r="D10127" s="5">
        <v>4</v>
      </c>
    </row>
    <row r="10128" spans="1:4">
      <c r="A10128" s="4">
        <v>10127</v>
      </c>
      <c r="B10128" s="6">
        <v>3</v>
      </c>
      <c r="C10128" s="7">
        <v>45661</v>
      </c>
      <c r="D10128" s="5">
        <v>5</v>
      </c>
    </row>
    <row r="10129" spans="1:4">
      <c r="A10129" s="4">
        <v>10128</v>
      </c>
      <c r="B10129" s="6">
        <v>88</v>
      </c>
      <c r="C10129" s="7">
        <v>45837</v>
      </c>
      <c r="D10129" s="5">
        <v>12</v>
      </c>
    </row>
    <row r="10130" spans="1:4">
      <c r="A10130" s="4">
        <v>10129</v>
      </c>
      <c r="B10130" s="6">
        <v>190</v>
      </c>
      <c r="C10130" s="7">
        <v>45697</v>
      </c>
      <c r="D10130" s="5">
        <v>8</v>
      </c>
    </row>
    <row r="10131" spans="1:4">
      <c r="A10131" s="4">
        <v>10130</v>
      </c>
      <c r="B10131" s="6">
        <v>268</v>
      </c>
      <c r="C10131" s="7">
        <v>45787</v>
      </c>
      <c r="D10131" s="5">
        <v>4</v>
      </c>
    </row>
    <row r="10132" spans="1:4">
      <c r="A10132" s="4">
        <v>10131</v>
      </c>
      <c r="B10132" s="6">
        <v>78</v>
      </c>
      <c r="C10132" s="7">
        <v>45721</v>
      </c>
      <c r="D10132" s="5">
        <v>11</v>
      </c>
    </row>
    <row r="10133" spans="1:4">
      <c r="A10133" s="4">
        <v>10132</v>
      </c>
      <c r="B10133" s="6">
        <v>52</v>
      </c>
      <c r="C10133" s="7">
        <v>45709</v>
      </c>
      <c r="D10133" s="5">
        <v>5</v>
      </c>
    </row>
    <row r="10134" spans="1:4">
      <c r="A10134" s="4">
        <v>10133</v>
      </c>
      <c r="B10134" s="6">
        <v>256</v>
      </c>
      <c r="C10134" s="7">
        <v>45797</v>
      </c>
      <c r="D10134" s="5">
        <v>10</v>
      </c>
    </row>
    <row r="10135" spans="1:4">
      <c r="A10135" s="4">
        <v>10134</v>
      </c>
      <c r="B10135" s="6">
        <v>14</v>
      </c>
      <c r="C10135" s="7">
        <v>45837</v>
      </c>
      <c r="D10135" s="5">
        <v>7</v>
      </c>
    </row>
    <row r="10136" spans="1:4">
      <c r="A10136" s="4">
        <v>10135</v>
      </c>
      <c r="B10136" s="6">
        <v>83</v>
      </c>
      <c r="C10136" s="7">
        <v>45824</v>
      </c>
      <c r="D10136" s="5">
        <v>7</v>
      </c>
    </row>
    <row r="10137" spans="1:4">
      <c r="A10137" s="4">
        <v>10136</v>
      </c>
      <c r="B10137" s="6">
        <v>177</v>
      </c>
      <c r="C10137" s="7">
        <v>45800</v>
      </c>
      <c r="D10137" s="5">
        <v>6</v>
      </c>
    </row>
    <row r="10138" spans="1:4">
      <c r="A10138" s="4">
        <v>10137</v>
      </c>
      <c r="B10138" s="6">
        <v>184</v>
      </c>
      <c r="C10138" s="7">
        <v>45720</v>
      </c>
      <c r="D10138" s="5">
        <v>6</v>
      </c>
    </row>
    <row r="10139" spans="1:4">
      <c r="A10139" s="4">
        <v>10138</v>
      </c>
      <c r="B10139" s="6">
        <v>282</v>
      </c>
      <c r="C10139" s="7">
        <v>45793</v>
      </c>
      <c r="D10139" s="5">
        <v>10</v>
      </c>
    </row>
    <row r="10140" spans="1:4">
      <c r="A10140" s="4">
        <v>10139</v>
      </c>
      <c r="B10140" s="6">
        <v>49</v>
      </c>
      <c r="C10140" s="7">
        <v>45799</v>
      </c>
      <c r="D10140" s="5">
        <v>7</v>
      </c>
    </row>
    <row r="10141" spans="1:4">
      <c r="A10141" s="4">
        <v>10140</v>
      </c>
      <c r="B10141" s="6">
        <v>171</v>
      </c>
      <c r="C10141" s="7">
        <v>45777</v>
      </c>
      <c r="D10141" s="5">
        <v>4</v>
      </c>
    </row>
    <row r="10142" spans="1:4">
      <c r="A10142" s="4">
        <v>10141</v>
      </c>
      <c r="B10142" s="6">
        <v>301</v>
      </c>
      <c r="C10142" s="7">
        <v>45782</v>
      </c>
      <c r="D10142" s="5">
        <v>5</v>
      </c>
    </row>
    <row r="10143" spans="1:4">
      <c r="A10143" s="4">
        <v>10142</v>
      </c>
      <c r="B10143" s="6">
        <v>121</v>
      </c>
      <c r="C10143" s="7">
        <v>45714</v>
      </c>
      <c r="D10143" s="5">
        <v>10</v>
      </c>
    </row>
    <row r="10144" spans="1:4">
      <c r="A10144" s="4">
        <v>10143</v>
      </c>
      <c r="B10144" s="6">
        <v>324</v>
      </c>
      <c r="C10144" s="7">
        <v>45709</v>
      </c>
      <c r="D10144" s="5">
        <v>8</v>
      </c>
    </row>
    <row r="10145" spans="1:4">
      <c r="A10145" s="4">
        <v>10144</v>
      </c>
      <c r="B10145" s="6">
        <v>49</v>
      </c>
      <c r="C10145" s="7">
        <v>45806</v>
      </c>
      <c r="D10145" s="5">
        <v>11</v>
      </c>
    </row>
    <row r="10146" spans="1:4">
      <c r="A10146" s="4">
        <v>10145</v>
      </c>
      <c r="B10146" s="6">
        <v>172</v>
      </c>
      <c r="C10146" s="7">
        <v>45681</v>
      </c>
      <c r="D10146" s="5">
        <v>7</v>
      </c>
    </row>
    <row r="10147" spans="1:4">
      <c r="A10147" s="4">
        <v>10146</v>
      </c>
      <c r="B10147" s="6">
        <v>324</v>
      </c>
      <c r="C10147" s="7">
        <v>45687</v>
      </c>
      <c r="D10147" s="5">
        <v>8</v>
      </c>
    </row>
    <row r="10148" spans="1:4">
      <c r="A10148" s="4">
        <v>10147</v>
      </c>
      <c r="B10148" s="6">
        <v>191</v>
      </c>
      <c r="C10148" s="7">
        <v>45719</v>
      </c>
      <c r="D10148" s="5">
        <v>9</v>
      </c>
    </row>
    <row r="10149" spans="1:4">
      <c r="A10149" s="4">
        <v>10148</v>
      </c>
      <c r="B10149" s="6">
        <v>154</v>
      </c>
      <c r="C10149" s="7">
        <v>45771</v>
      </c>
      <c r="D10149" s="5">
        <v>7</v>
      </c>
    </row>
    <row r="10150" spans="1:4">
      <c r="A10150" s="4">
        <v>10149</v>
      </c>
      <c r="B10150" s="6">
        <v>330</v>
      </c>
      <c r="C10150" s="7">
        <v>45733</v>
      </c>
      <c r="D10150" s="5">
        <v>12</v>
      </c>
    </row>
    <row r="10151" spans="1:4">
      <c r="A10151" s="4">
        <v>10150</v>
      </c>
      <c r="B10151" s="6">
        <v>394</v>
      </c>
      <c r="C10151" s="7">
        <v>45783</v>
      </c>
      <c r="D10151" s="5">
        <v>6</v>
      </c>
    </row>
    <row r="10152" spans="1:4">
      <c r="A10152" s="4">
        <v>10151</v>
      </c>
      <c r="B10152" s="6">
        <v>283</v>
      </c>
      <c r="C10152" s="7">
        <v>45768</v>
      </c>
      <c r="D10152" s="5">
        <v>12</v>
      </c>
    </row>
    <row r="10153" spans="1:4">
      <c r="A10153" s="4">
        <v>10152</v>
      </c>
      <c r="B10153" s="6">
        <v>7</v>
      </c>
      <c r="C10153" s="7">
        <v>45828</v>
      </c>
      <c r="D10153" s="5">
        <v>10</v>
      </c>
    </row>
    <row r="10154" spans="1:4">
      <c r="A10154" s="4">
        <v>10153</v>
      </c>
      <c r="B10154" s="6">
        <v>315</v>
      </c>
      <c r="C10154" s="7">
        <v>45760</v>
      </c>
      <c r="D10154" s="5">
        <v>11</v>
      </c>
    </row>
    <row r="10155" spans="1:4">
      <c r="A10155" s="4">
        <v>10154</v>
      </c>
      <c r="B10155" s="6">
        <v>60</v>
      </c>
      <c r="C10155" s="7">
        <v>45737</v>
      </c>
      <c r="D10155" s="5">
        <v>9</v>
      </c>
    </row>
    <row r="10156" spans="1:4">
      <c r="A10156" s="4">
        <v>10155</v>
      </c>
      <c r="B10156" s="6">
        <v>37</v>
      </c>
      <c r="C10156" s="7">
        <v>45688</v>
      </c>
      <c r="D10156" s="5">
        <v>4</v>
      </c>
    </row>
    <row r="10157" spans="1:4">
      <c r="A10157" s="4">
        <v>10156</v>
      </c>
      <c r="B10157" s="6">
        <v>110</v>
      </c>
      <c r="C10157" s="7">
        <v>45674</v>
      </c>
      <c r="D10157" s="5">
        <v>12</v>
      </c>
    </row>
    <row r="10158" spans="1:4">
      <c r="A10158" s="4">
        <v>10157</v>
      </c>
      <c r="B10158" s="6">
        <v>336</v>
      </c>
      <c r="C10158" s="7">
        <v>45776</v>
      </c>
      <c r="D10158" s="5">
        <v>8</v>
      </c>
    </row>
    <row r="10159" spans="1:4">
      <c r="A10159" s="4">
        <v>10158</v>
      </c>
      <c r="B10159" s="6">
        <v>14</v>
      </c>
      <c r="C10159" s="7">
        <v>45660</v>
      </c>
      <c r="D10159" s="5">
        <v>7</v>
      </c>
    </row>
    <row r="10160" spans="1:4">
      <c r="A10160" s="4">
        <v>10159</v>
      </c>
      <c r="B10160" s="6">
        <v>265</v>
      </c>
      <c r="C10160" s="7">
        <v>45800</v>
      </c>
      <c r="D10160" s="5">
        <v>11</v>
      </c>
    </row>
    <row r="10161" spans="1:4">
      <c r="A10161" s="4">
        <v>10160</v>
      </c>
      <c r="B10161" s="6">
        <v>173</v>
      </c>
      <c r="C10161" s="7">
        <v>45704</v>
      </c>
      <c r="D10161" s="5">
        <v>8</v>
      </c>
    </row>
    <row r="10162" spans="1:4">
      <c r="A10162" s="4">
        <v>10161</v>
      </c>
      <c r="B10162" s="6">
        <v>32</v>
      </c>
      <c r="C10162" s="7">
        <v>45801</v>
      </c>
      <c r="D10162" s="5">
        <v>6</v>
      </c>
    </row>
    <row r="10163" spans="1:4">
      <c r="A10163" s="4">
        <v>10162</v>
      </c>
      <c r="B10163" s="6">
        <v>159</v>
      </c>
      <c r="C10163" s="7">
        <v>45758</v>
      </c>
      <c r="D10163" s="5">
        <v>4</v>
      </c>
    </row>
    <row r="10164" spans="1:4">
      <c r="A10164" s="4">
        <v>10163</v>
      </c>
      <c r="B10164" s="6">
        <v>261</v>
      </c>
      <c r="C10164" s="7">
        <v>45712</v>
      </c>
      <c r="D10164" s="5">
        <v>5</v>
      </c>
    </row>
    <row r="10165" spans="1:4">
      <c r="A10165" s="4">
        <v>10164</v>
      </c>
      <c r="B10165" s="6">
        <v>129</v>
      </c>
      <c r="C10165" s="7">
        <v>45835</v>
      </c>
      <c r="D10165" s="5">
        <v>12</v>
      </c>
    </row>
    <row r="10166" spans="1:4">
      <c r="A10166" s="4">
        <v>10165</v>
      </c>
      <c r="B10166" s="6">
        <v>310</v>
      </c>
      <c r="C10166" s="7">
        <v>45834</v>
      </c>
      <c r="D10166" s="5">
        <v>8</v>
      </c>
    </row>
    <row r="10167" spans="1:4">
      <c r="A10167" s="4">
        <v>10166</v>
      </c>
      <c r="B10167" s="6">
        <v>97</v>
      </c>
      <c r="C10167" s="7">
        <v>45834</v>
      </c>
      <c r="D10167" s="5">
        <v>4</v>
      </c>
    </row>
    <row r="10168" spans="1:4">
      <c r="A10168" s="4">
        <v>10167</v>
      </c>
      <c r="B10168" s="6">
        <v>242</v>
      </c>
      <c r="C10168" s="7">
        <v>45738</v>
      </c>
      <c r="D10168" s="5">
        <v>11</v>
      </c>
    </row>
    <row r="10169" spans="1:4">
      <c r="A10169" s="4">
        <v>10168</v>
      </c>
      <c r="B10169" s="6">
        <v>316</v>
      </c>
      <c r="C10169" s="7">
        <v>45666</v>
      </c>
      <c r="D10169" s="5">
        <v>5</v>
      </c>
    </row>
    <row r="10170" spans="1:4">
      <c r="A10170" s="4">
        <v>10169</v>
      </c>
      <c r="B10170" s="6">
        <v>103</v>
      </c>
      <c r="C10170" s="7">
        <v>45662</v>
      </c>
      <c r="D10170" s="5">
        <v>10</v>
      </c>
    </row>
    <row r="10171" spans="1:4">
      <c r="A10171" s="4">
        <v>10170</v>
      </c>
      <c r="B10171" s="6">
        <v>6</v>
      </c>
      <c r="C10171" s="7">
        <v>45818</v>
      </c>
      <c r="D10171" s="5">
        <v>7</v>
      </c>
    </row>
    <row r="10172" spans="1:4">
      <c r="A10172" s="4">
        <v>10171</v>
      </c>
      <c r="B10172" s="6">
        <v>68</v>
      </c>
      <c r="C10172" s="7">
        <v>45813</v>
      </c>
      <c r="D10172" s="5">
        <v>7</v>
      </c>
    </row>
    <row r="10173" spans="1:4">
      <c r="A10173" s="4">
        <v>10172</v>
      </c>
      <c r="B10173" s="6">
        <v>302</v>
      </c>
      <c r="C10173" s="7">
        <v>45714</v>
      </c>
      <c r="D10173" s="5">
        <v>6</v>
      </c>
    </row>
    <row r="10174" spans="1:4">
      <c r="A10174" s="4">
        <v>10173</v>
      </c>
      <c r="B10174" s="6">
        <v>383</v>
      </c>
      <c r="C10174" s="7">
        <v>45718</v>
      </c>
      <c r="D10174" s="5">
        <v>6</v>
      </c>
    </row>
    <row r="10175" spans="1:4">
      <c r="A10175" s="4">
        <v>10174</v>
      </c>
      <c r="B10175" s="6">
        <v>157</v>
      </c>
      <c r="C10175" s="7">
        <v>45674</v>
      </c>
      <c r="D10175" s="5">
        <v>10</v>
      </c>
    </row>
    <row r="10176" spans="1:4">
      <c r="A10176" s="4">
        <v>10175</v>
      </c>
      <c r="B10176" s="6">
        <v>334</v>
      </c>
      <c r="C10176" s="7">
        <v>45687</v>
      </c>
      <c r="D10176" s="5">
        <v>7</v>
      </c>
    </row>
    <row r="10177" spans="1:4">
      <c r="A10177" s="4">
        <v>10176</v>
      </c>
      <c r="B10177" s="6">
        <v>363</v>
      </c>
      <c r="C10177" s="7">
        <v>45741</v>
      </c>
      <c r="D10177" s="5">
        <v>4</v>
      </c>
    </row>
    <row r="10178" spans="1:4">
      <c r="A10178" s="4">
        <v>10177</v>
      </c>
      <c r="B10178" s="6">
        <v>133</v>
      </c>
      <c r="C10178" s="7">
        <v>45798</v>
      </c>
      <c r="D10178" s="5">
        <v>5</v>
      </c>
    </row>
    <row r="10179" spans="1:4">
      <c r="A10179" s="4">
        <v>10178</v>
      </c>
      <c r="B10179" s="6">
        <v>318</v>
      </c>
      <c r="C10179" s="7">
        <v>45691</v>
      </c>
      <c r="D10179" s="5">
        <v>10</v>
      </c>
    </row>
    <row r="10180" spans="1:4">
      <c r="A10180" s="4">
        <v>10179</v>
      </c>
      <c r="B10180" s="6">
        <v>352</v>
      </c>
      <c r="C10180" s="7">
        <v>45697</v>
      </c>
      <c r="D10180" s="5">
        <v>8</v>
      </c>
    </row>
    <row r="10181" spans="1:4">
      <c r="A10181" s="4">
        <v>10180</v>
      </c>
      <c r="B10181" s="6">
        <v>240</v>
      </c>
      <c r="C10181" s="7">
        <v>45816</v>
      </c>
      <c r="D10181" s="5">
        <v>11</v>
      </c>
    </row>
    <row r="10182" spans="1:4">
      <c r="A10182" s="4">
        <v>10181</v>
      </c>
      <c r="B10182" s="6">
        <v>327</v>
      </c>
      <c r="C10182" s="7">
        <v>45829</v>
      </c>
      <c r="D10182" s="5">
        <v>7</v>
      </c>
    </row>
    <row r="10183" spans="1:4">
      <c r="A10183" s="4">
        <v>10182</v>
      </c>
      <c r="B10183" s="6">
        <v>45</v>
      </c>
      <c r="C10183" s="7">
        <v>45684</v>
      </c>
      <c r="D10183" s="5">
        <v>8</v>
      </c>
    </row>
    <row r="10184" spans="1:4">
      <c r="A10184" s="4">
        <v>10183</v>
      </c>
      <c r="B10184" s="6">
        <v>194</v>
      </c>
      <c r="C10184" s="7">
        <v>45684</v>
      </c>
      <c r="D10184" s="5">
        <v>9</v>
      </c>
    </row>
    <row r="10185" spans="1:4">
      <c r="A10185" s="4">
        <v>10184</v>
      </c>
      <c r="B10185" s="6">
        <v>265</v>
      </c>
      <c r="C10185" s="7">
        <v>45829</v>
      </c>
      <c r="D10185" s="5">
        <v>7</v>
      </c>
    </row>
    <row r="10186" spans="1:4">
      <c r="A10186" s="4">
        <v>10185</v>
      </c>
      <c r="B10186" s="6">
        <v>203</v>
      </c>
      <c r="C10186" s="7">
        <v>45794</v>
      </c>
      <c r="D10186" s="5">
        <v>12</v>
      </c>
    </row>
    <row r="10187" spans="1:4">
      <c r="A10187" s="4">
        <v>10186</v>
      </c>
      <c r="B10187" s="6">
        <v>254</v>
      </c>
      <c r="C10187" s="7">
        <v>45810</v>
      </c>
      <c r="D10187" s="5">
        <v>6</v>
      </c>
    </row>
    <row r="10188" spans="1:4">
      <c r="A10188" s="4">
        <v>10187</v>
      </c>
      <c r="B10188" s="6">
        <v>95</v>
      </c>
      <c r="C10188" s="7">
        <v>45717</v>
      </c>
      <c r="D10188" s="5">
        <v>12</v>
      </c>
    </row>
    <row r="10189" spans="1:4">
      <c r="A10189" s="4">
        <v>10188</v>
      </c>
      <c r="B10189" s="6">
        <v>209</v>
      </c>
      <c r="C10189" s="7">
        <v>45805</v>
      </c>
      <c r="D10189" s="5">
        <v>10</v>
      </c>
    </row>
    <row r="10190" spans="1:4">
      <c r="A10190" s="4">
        <v>10189</v>
      </c>
      <c r="B10190" s="6">
        <v>245</v>
      </c>
      <c r="C10190" s="7">
        <v>45744</v>
      </c>
      <c r="D10190" s="5">
        <v>11</v>
      </c>
    </row>
    <row r="10191" spans="1:4">
      <c r="A10191" s="4">
        <v>10190</v>
      </c>
      <c r="B10191" s="6">
        <v>77</v>
      </c>
      <c r="C10191" s="7">
        <v>45708</v>
      </c>
      <c r="D10191" s="5">
        <v>9</v>
      </c>
    </row>
    <row r="10192" spans="1:4">
      <c r="A10192" s="4">
        <v>10191</v>
      </c>
      <c r="B10192" s="6">
        <v>177</v>
      </c>
      <c r="C10192" s="7">
        <v>45740</v>
      </c>
      <c r="D10192" s="5">
        <v>4</v>
      </c>
    </row>
    <row r="10193" spans="1:4">
      <c r="A10193" s="4">
        <v>10192</v>
      </c>
      <c r="B10193" s="6">
        <v>34</v>
      </c>
      <c r="C10193" s="7">
        <v>45796</v>
      </c>
      <c r="D10193" s="5">
        <v>12</v>
      </c>
    </row>
    <row r="10194" spans="1:4">
      <c r="A10194" s="4">
        <v>10193</v>
      </c>
      <c r="B10194" s="6">
        <v>320</v>
      </c>
      <c r="C10194" s="7">
        <v>45763</v>
      </c>
      <c r="D10194" s="5">
        <v>8</v>
      </c>
    </row>
    <row r="10195" spans="1:4">
      <c r="A10195" s="4">
        <v>10194</v>
      </c>
      <c r="B10195" s="6">
        <v>222</v>
      </c>
      <c r="C10195" s="7">
        <v>45769</v>
      </c>
      <c r="D10195" s="5">
        <v>7</v>
      </c>
    </row>
    <row r="10196" spans="1:4">
      <c r="A10196" s="4">
        <v>10195</v>
      </c>
      <c r="B10196" s="6">
        <v>66</v>
      </c>
      <c r="C10196" s="7">
        <v>45783</v>
      </c>
      <c r="D10196" s="5">
        <v>11</v>
      </c>
    </row>
    <row r="10197" spans="1:4">
      <c r="A10197" s="4">
        <v>10196</v>
      </c>
      <c r="B10197" s="6">
        <v>46</v>
      </c>
      <c r="C10197" s="7">
        <v>45727</v>
      </c>
      <c r="D10197" s="5">
        <v>8</v>
      </c>
    </row>
    <row r="10198" spans="1:4">
      <c r="A10198" s="4">
        <v>10197</v>
      </c>
      <c r="B10198" s="6">
        <v>280</v>
      </c>
      <c r="C10198" s="7">
        <v>45731</v>
      </c>
      <c r="D10198" s="5">
        <v>6</v>
      </c>
    </row>
    <row r="10199" spans="1:4">
      <c r="A10199" s="4">
        <v>10198</v>
      </c>
      <c r="B10199" s="6">
        <v>123</v>
      </c>
      <c r="C10199" s="7">
        <v>45830</v>
      </c>
      <c r="D10199" s="5">
        <v>4</v>
      </c>
    </row>
    <row r="10200" spans="1:4">
      <c r="A10200" s="4">
        <v>10199</v>
      </c>
      <c r="B10200" s="6">
        <v>320</v>
      </c>
      <c r="C10200" s="7">
        <v>45738</v>
      </c>
      <c r="D10200" s="5">
        <v>5</v>
      </c>
    </row>
    <row r="10201" spans="1:4">
      <c r="A10201" s="4">
        <v>10200</v>
      </c>
      <c r="B10201" s="6">
        <v>218</v>
      </c>
      <c r="C10201" s="7">
        <v>45768</v>
      </c>
      <c r="D10201" s="5">
        <v>12</v>
      </c>
    </row>
    <row r="10202" spans="1:4">
      <c r="A10202" s="4">
        <v>10201</v>
      </c>
      <c r="B10202" s="6">
        <v>56</v>
      </c>
      <c r="C10202" s="7">
        <v>45663</v>
      </c>
      <c r="D10202" s="5">
        <v>8</v>
      </c>
    </row>
    <row r="10203" spans="1:4">
      <c r="A10203" s="4">
        <v>10202</v>
      </c>
      <c r="B10203" s="6">
        <v>261</v>
      </c>
      <c r="C10203" s="7">
        <v>45805</v>
      </c>
      <c r="D10203" s="5">
        <v>4</v>
      </c>
    </row>
    <row r="10204" spans="1:4">
      <c r="A10204" s="4">
        <v>10203</v>
      </c>
      <c r="B10204" s="6">
        <v>295</v>
      </c>
      <c r="C10204" s="7">
        <v>45740</v>
      </c>
      <c r="D10204" s="5">
        <v>11</v>
      </c>
    </row>
    <row r="10205" spans="1:4">
      <c r="A10205" s="4">
        <v>10204</v>
      </c>
      <c r="B10205" s="6">
        <v>138</v>
      </c>
      <c r="C10205" s="7">
        <v>45774</v>
      </c>
      <c r="D10205" s="5">
        <v>5</v>
      </c>
    </row>
    <row r="10206" spans="1:4">
      <c r="A10206" s="4">
        <v>10205</v>
      </c>
      <c r="B10206" s="6">
        <v>380</v>
      </c>
      <c r="C10206" s="7">
        <v>45661</v>
      </c>
      <c r="D10206" s="5">
        <v>10</v>
      </c>
    </row>
    <row r="10207" spans="1:4">
      <c r="A10207" s="4">
        <v>10206</v>
      </c>
      <c r="B10207" s="6">
        <v>43</v>
      </c>
      <c r="C10207" s="7">
        <v>45708</v>
      </c>
      <c r="D10207" s="5">
        <v>7</v>
      </c>
    </row>
    <row r="10208" spans="1:4">
      <c r="A10208" s="4">
        <v>10207</v>
      </c>
      <c r="B10208" s="6">
        <v>94</v>
      </c>
      <c r="C10208" s="7">
        <v>45674</v>
      </c>
      <c r="D10208" s="5">
        <v>7</v>
      </c>
    </row>
    <row r="10209" spans="1:4">
      <c r="A10209" s="4">
        <v>10208</v>
      </c>
      <c r="B10209" s="6">
        <v>284</v>
      </c>
      <c r="C10209" s="7">
        <v>45741</v>
      </c>
      <c r="D10209" s="5">
        <v>6</v>
      </c>
    </row>
    <row r="10210" spans="1:4">
      <c r="A10210" s="4">
        <v>10209</v>
      </c>
      <c r="B10210" s="6">
        <v>261</v>
      </c>
      <c r="C10210" s="7">
        <v>45834</v>
      </c>
      <c r="D10210" s="5">
        <v>6</v>
      </c>
    </row>
    <row r="10211" spans="1:4">
      <c r="A10211" s="4">
        <v>10210</v>
      </c>
      <c r="B10211" s="6">
        <v>319</v>
      </c>
      <c r="C10211" s="7">
        <v>45682</v>
      </c>
      <c r="D10211" s="5">
        <v>10</v>
      </c>
    </row>
    <row r="10212" spans="1:4">
      <c r="A10212" s="4">
        <v>10211</v>
      </c>
      <c r="B10212" s="6">
        <v>315</v>
      </c>
      <c r="C10212" s="7">
        <v>45697</v>
      </c>
      <c r="D10212" s="5">
        <v>7</v>
      </c>
    </row>
    <row r="10213" spans="1:4">
      <c r="A10213" s="4">
        <v>10212</v>
      </c>
      <c r="B10213" s="6">
        <v>283</v>
      </c>
      <c r="C10213" s="7">
        <v>45809</v>
      </c>
      <c r="D10213" s="5">
        <v>4</v>
      </c>
    </row>
    <row r="10214" spans="1:4">
      <c r="A10214" s="4">
        <v>10213</v>
      </c>
      <c r="B10214" s="6">
        <v>81</v>
      </c>
      <c r="C10214" s="7">
        <v>45788</v>
      </c>
      <c r="D10214" s="5">
        <v>5</v>
      </c>
    </row>
    <row r="10215" spans="1:4">
      <c r="A10215" s="4">
        <v>10214</v>
      </c>
      <c r="B10215" s="6">
        <v>261</v>
      </c>
      <c r="C10215" s="7">
        <v>45670</v>
      </c>
      <c r="D10215" s="5">
        <v>10</v>
      </c>
    </row>
    <row r="10216" spans="1:4">
      <c r="A10216" s="4">
        <v>10215</v>
      </c>
      <c r="B10216" s="6">
        <v>242</v>
      </c>
      <c r="C10216" s="7">
        <v>45751</v>
      </c>
      <c r="D10216" s="5">
        <v>8</v>
      </c>
    </row>
    <row r="10217" spans="1:4">
      <c r="A10217" s="4">
        <v>10216</v>
      </c>
      <c r="B10217" s="6">
        <v>23</v>
      </c>
      <c r="C10217" s="7">
        <v>45801</v>
      </c>
      <c r="D10217" s="5">
        <v>11</v>
      </c>
    </row>
    <row r="10218" spans="1:4">
      <c r="A10218" s="4">
        <v>10217</v>
      </c>
      <c r="B10218" s="6">
        <v>177</v>
      </c>
      <c r="C10218" s="7">
        <v>45773</v>
      </c>
      <c r="D10218" s="5">
        <v>7</v>
      </c>
    </row>
    <row r="10219" spans="1:4">
      <c r="A10219" s="4">
        <v>10218</v>
      </c>
      <c r="B10219" s="6">
        <v>386</v>
      </c>
      <c r="C10219" s="7">
        <v>45665</v>
      </c>
      <c r="D10219" s="5">
        <v>8</v>
      </c>
    </row>
    <row r="10220" spans="1:4">
      <c r="A10220" s="4">
        <v>10219</v>
      </c>
      <c r="B10220" s="6">
        <v>41</v>
      </c>
      <c r="C10220" s="7">
        <v>45813</v>
      </c>
      <c r="D10220" s="5">
        <v>9</v>
      </c>
    </row>
    <row r="10221" spans="1:4">
      <c r="A10221" s="4">
        <v>10220</v>
      </c>
      <c r="B10221" s="6">
        <v>69</v>
      </c>
      <c r="C10221" s="7">
        <v>45730</v>
      </c>
      <c r="D10221" s="5">
        <v>7</v>
      </c>
    </row>
    <row r="10222" spans="1:4">
      <c r="A10222" s="4">
        <v>10221</v>
      </c>
      <c r="B10222" s="6">
        <v>371</v>
      </c>
      <c r="C10222" s="7">
        <v>45731</v>
      </c>
      <c r="D10222" s="5">
        <v>12</v>
      </c>
    </row>
    <row r="10223" spans="1:4">
      <c r="A10223" s="4">
        <v>10222</v>
      </c>
      <c r="B10223" s="6">
        <v>52</v>
      </c>
      <c r="C10223" s="7">
        <v>45819</v>
      </c>
      <c r="D10223" s="5">
        <v>6</v>
      </c>
    </row>
    <row r="10224" spans="1:4">
      <c r="A10224" s="4">
        <v>10223</v>
      </c>
      <c r="B10224" s="6">
        <v>338</v>
      </c>
      <c r="C10224" s="7">
        <v>45728</v>
      </c>
      <c r="D10224" s="5">
        <v>12</v>
      </c>
    </row>
    <row r="10225" spans="1:4">
      <c r="A10225" s="4">
        <v>10224</v>
      </c>
      <c r="B10225" s="6">
        <v>27</v>
      </c>
      <c r="C10225" s="7">
        <v>45834</v>
      </c>
      <c r="D10225" s="5">
        <v>10</v>
      </c>
    </row>
    <row r="10226" spans="1:4">
      <c r="A10226" s="4">
        <v>10225</v>
      </c>
      <c r="B10226" s="6">
        <v>154</v>
      </c>
      <c r="C10226" s="7">
        <v>45801</v>
      </c>
      <c r="D10226" s="5">
        <v>11</v>
      </c>
    </row>
    <row r="10227" spans="1:4">
      <c r="A10227" s="4">
        <v>10226</v>
      </c>
      <c r="B10227" s="6">
        <v>11</v>
      </c>
      <c r="C10227" s="7">
        <v>45703</v>
      </c>
      <c r="D10227" s="5">
        <v>9</v>
      </c>
    </row>
    <row r="10228" spans="1:4">
      <c r="A10228" s="4">
        <v>10227</v>
      </c>
      <c r="B10228" s="6">
        <v>324</v>
      </c>
      <c r="C10228" s="7">
        <v>45804</v>
      </c>
      <c r="D10228" s="5">
        <v>4</v>
      </c>
    </row>
    <row r="10229" spans="1:4">
      <c r="A10229" s="4">
        <v>10228</v>
      </c>
      <c r="B10229" s="6">
        <v>348</v>
      </c>
      <c r="C10229" s="7">
        <v>45814</v>
      </c>
      <c r="D10229" s="5">
        <v>12</v>
      </c>
    </row>
    <row r="10230" spans="1:4">
      <c r="A10230" s="4">
        <v>10229</v>
      </c>
      <c r="B10230" s="6">
        <v>37</v>
      </c>
      <c r="C10230" s="7">
        <v>45678</v>
      </c>
      <c r="D10230" s="5">
        <v>8</v>
      </c>
    </row>
    <row r="10231" spans="1:4">
      <c r="A10231" s="4">
        <v>10230</v>
      </c>
      <c r="B10231" s="6">
        <v>12</v>
      </c>
      <c r="C10231" s="7">
        <v>45709</v>
      </c>
      <c r="D10231" s="5">
        <v>7</v>
      </c>
    </row>
    <row r="10232" spans="1:4">
      <c r="A10232" s="4">
        <v>10231</v>
      </c>
      <c r="B10232" s="6">
        <v>353</v>
      </c>
      <c r="C10232" s="7">
        <v>45767</v>
      </c>
      <c r="D10232" s="5">
        <v>11</v>
      </c>
    </row>
    <row r="10233" spans="1:4">
      <c r="A10233" s="4">
        <v>10232</v>
      </c>
      <c r="B10233" s="6">
        <v>266</v>
      </c>
      <c r="C10233" s="7">
        <v>45695</v>
      </c>
      <c r="D10233" s="5">
        <v>8</v>
      </c>
    </row>
    <row r="10234" spans="1:4">
      <c r="A10234" s="4">
        <v>10233</v>
      </c>
      <c r="B10234" s="6">
        <v>213</v>
      </c>
      <c r="C10234" s="7">
        <v>45746</v>
      </c>
      <c r="D10234" s="5">
        <v>6</v>
      </c>
    </row>
    <row r="10235" spans="1:4">
      <c r="A10235" s="4">
        <v>10234</v>
      </c>
      <c r="B10235" s="6">
        <v>295</v>
      </c>
      <c r="C10235" s="7">
        <v>45702</v>
      </c>
      <c r="D10235" s="5">
        <v>4</v>
      </c>
    </row>
    <row r="10236" spans="1:4">
      <c r="A10236" s="4">
        <v>10235</v>
      </c>
      <c r="B10236" s="6">
        <v>76</v>
      </c>
      <c r="C10236" s="7">
        <v>45728</v>
      </c>
      <c r="D10236" s="5">
        <v>5</v>
      </c>
    </row>
    <row r="10237" spans="1:4">
      <c r="A10237" s="4">
        <v>10236</v>
      </c>
      <c r="B10237" s="6">
        <v>170</v>
      </c>
      <c r="C10237" s="7">
        <v>45810</v>
      </c>
      <c r="D10237" s="5">
        <v>12</v>
      </c>
    </row>
    <row r="10238" spans="1:4">
      <c r="A10238" s="4">
        <v>10237</v>
      </c>
      <c r="B10238" s="6">
        <v>389</v>
      </c>
      <c r="C10238" s="7">
        <v>45677</v>
      </c>
      <c r="D10238" s="5">
        <v>8</v>
      </c>
    </row>
    <row r="10239" spans="1:4">
      <c r="A10239" s="4">
        <v>10238</v>
      </c>
      <c r="B10239" s="6">
        <v>32</v>
      </c>
      <c r="C10239" s="7">
        <v>45777</v>
      </c>
      <c r="D10239" s="5">
        <v>4</v>
      </c>
    </row>
    <row r="10240" spans="1:4">
      <c r="A10240" s="4">
        <v>10239</v>
      </c>
      <c r="B10240" s="6">
        <v>195</v>
      </c>
      <c r="C10240" s="7">
        <v>45734</v>
      </c>
      <c r="D10240" s="5">
        <v>11</v>
      </c>
    </row>
    <row r="10241" spans="1:4">
      <c r="A10241" s="4">
        <v>10240</v>
      </c>
      <c r="B10241" s="6">
        <v>61</v>
      </c>
      <c r="C10241" s="7">
        <v>45808</v>
      </c>
      <c r="D10241" s="5">
        <v>5</v>
      </c>
    </row>
    <row r="10242" spans="1:4">
      <c r="A10242" s="4">
        <v>10241</v>
      </c>
      <c r="B10242" s="6">
        <v>67</v>
      </c>
      <c r="C10242" s="7">
        <v>45778</v>
      </c>
      <c r="D10242" s="5">
        <v>10</v>
      </c>
    </row>
    <row r="10243" spans="1:4">
      <c r="A10243" s="4">
        <v>10242</v>
      </c>
      <c r="B10243" s="6">
        <v>63</v>
      </c>
      <c r="C10243" s="7">
        <v>45755</v>
      </c>
      <c r="D10243" s="5">
        <v>7</v>
      </c>
    </row>
    <row r="10244" spans="1:4">
      <c r="A10244" s="4">
        <v>10243</v>
      </c>
      <c r="B10244" s="6">
        <v>239</v>
      </c>
      <c r="C10244" s="7">
        <v>45814</v>
      </c>
      <c r="D10244" s="5">
        <v>7</v>
      </c>
    </row>
    <row r="10245" spans="1:4">
      <c r="A10245" s="4">
        <v>10244</v>
      </c>
      <c r="B10245" s="6">
        <v>137</v>
      </c>
      <c r="C10245" s="7">
        <v>45742</v>
      </c>
      <c r="D10245" s="5">
        <v>6</v>
      </c>
    </row>
    <row r="10246" spans="1:4">
      <c r="A10246" s="4">
        <v>10245</v>
      </c>
      <c r="B10246" s="6">
        <v>91</v>
      </c>
      <c r="C10246" s="7">
        <v>45722</v>
      </c>
      <c r="D10246" s="5">
        <v>6</v>
      </c>
    </row>
    <row r="10247" spans="1:4">
      <c r="A10247" s="4">
        <v>10246</v>
      </c>
      <c r="B10247" s="6">
        <v>3</v>
      </c>
      <c r="C10247" s="7">
        <v>45837</v>
      </c>
      <c r="D10247" s="5">
        <v>10</v>
      </c>
    </row>
    <row r="10248" spans="1:4">
      <c r="A10248" s="4">
        <v>10247</v>
      </c>
      <c r="B10248" s="6">
        <v>277</v>
      </c>
      <c r="C10248" s="7">
        <v>45672</v>
      </c>
      <c r="D10248" s="5">
        <v>7</v>
      </c>
    </row>
    <row r="10249" spans="1:4">
      <c r="A10249" s="4">
        <v>10248</v>
      </c>
      <c r="B10249" s="6">
        <v>353</v>
      </c>
      <c r="C10249" s="7">
        <v>45819</v>
      </c>
      <c r="D10249" s="5">
        <v>4</v>
      </c>
    </row>
    <row r="10250" spans="1:4">
      <c r="A10250" s="4">
        <v>10249</v>
      </c>
      <c r="B10250" s="6">
        <v>11</v>
      </c>
      <c r="C10250" s="7">
        <v>45789</v>
      </c>
      <c r="D10250" s="5">
        <v>5</v>
      </c>
    </row>
    <row r="10251" spans="1:4">
      <c r="A10251" s="4">
        <v>10250</v>
      </c>
      <c r="B10251" s="6">
        <v>18</v>
      </c>
      <c r="C10251" s="7">
        <v>45827</v>
      </c>
      <c r="D10251" s="5">
        <v>10</v>
      </c>
    </row>
    <row r="10252" spans="1:4">
      <c r="A10252" s="4">
        <v>10251</v>
      </c>
      <c r="B10252" s="6">
        <v>301</v>
      </c>
      <c r="C10252" s="7">
        <v>45824</v>
      </c>
      <c r="D10252" s="5">
        <v>8</v>
      </c>
    </row>
    <row r="10253" spans="1:4">
      <c r="A10253" s="4">
        <v>10252</v>
      </c>
      <c r="B10253" s="6">
        <v>320</v>
      </c>
      <c r="C10253" s="7">
        <v>45779</v>
      </c>
      <c r="D10253" s="5">
        <v>11</v>
      </c>
    </row>
    <row r="10254" spans="1:4">
      <c r="A10254" s="4">
        <v>10253</v>
      </c>
      <c r="B10254" s="6">
        <v>171</v>
      </c>
      <c r="C10254" s="7">
        <v>45820</v>
      </c>
      <c r="D10254" s="5">
        <v>7</v>
      </c>
    </row>
    <row r="10255" spans="1:4">
      <c r="A10255" s="4">
        <v>10254</v>
      </c>
      <c r="B10255" s="6">
        <v>59</v>
      </c>
      <c r="C10255" s="7">
        <v>45711</v>
      </c>
      <c r="D10255" s="5">
        <v>8</v>
      </c>
    </row>
    <row r="10256" spans="1:4">
      <c r="A10256" s="4">
        <v>10255</v>
      </c>
      <c r="B10256" s="6">
        <v>283</v>
      </c>
      <c r="C10256" s="7">
        <v>45759</v>
      </c>
      <c r="D10256" s="5">
        <v>9</v>
      </c>
    </row>
    <row r="10257" spans="1:4">
      <c r="A10257" s="4">
        <v>10256</v>
      </c>
      <c r="B10257" s="6">
        <v>241</v>
      </c>
      <c r="C10257" s="7">
        <v>45676</v>
      </c>
      <c r="D10257" s="5">
        <v>7</v>
      </c>
    </row>
    <row r="10258" spans="1:4">
      <c r="A10258" s="4">
        <v>10257</v>
      </c>
      <c r="B10258" s="6">
        <v>359</v>
      </c>
      <c r="C10258" s="7">
        <v>45804</v>
      </c>
      <c r="D10258" s="5">
        <v>12</v>
      </c>
    </row>
    <row r="10259" spans="1:4">
      <c r="A10259" s="4">
        <v>10258</v>
      </c>
      <c r="B10259" s="6">
        <v>355</v>
      </c>
      <c r="C10259" s="7">
        <v>45740</v>
      </c>
      <c r="D10259" s="5">
        <v>6</v>
      </c>
    </row>
    <row r="10260" spans="1:4">
      <c r="A10260" s="4">
        <v>10259</v>
      </c>
      <c r="B10260" s="6">
        <v>283</v>
      </c>
      <c r="C10260" s="7">
        <v>45750</v>
      </c>
      <c r="D10260" s="5">
        <v>12</v>
      </c>
    </row>
    <row r="10261" spans="1:4">
      <c r="A10261" s="4">
        <v>10260</v>
      </c>
      <c r="B10261" s="6">
        <v>201</v>
      </c>
      <c r="C10261" s="7">
        <v>45716</v>
      </c>
      <c r="D10261" s="5">
        <v>10</v>
      </c>
    </row>
    <row r="10262" spans="1:4">
      <c r="A10262" s="4">
        <v>10261</v>
      </c>
      <c r="B10262" s="6">
        <v>47</v>
      </c>
      <c r="C10262" s="7">
        <v>45836</v>
      </c>
      <c r="D10262" s="5">
        <v>11</v>
      </c>
    </row>
    <row r="10263" spans="1:4">
      <c r="A10263" s="4">
        <v>10262</v>
      </c>
      <c r="B10263" s="6">
        <v>209</v>
      </c>
      <c r="C10263" s="7">
        <v>45781</v>
      </c>
      <c r="D10263" s="5">
        <v>9</v>
      </c>
    </row>
    <row r="10264" spans="1:4">
      <c r="A10264" s="4">
        <v>10263</v>
      </c>
      <c r="B10264" s="6">
        <v>236</v>
      </c>
      <c r="C10264" s="7">
        <v>45760</v>
      </c>
      <c r="D10264" s="5">
        <v>4</v>
      </c>
    </row>
    <row r="10265" spans="1:4">
      <c r="A10265" s="4">
        <v>10264</v>
      </c>
      <c r="B10265" s="6">
        <v>379</v>
      </c>
      <c r="C10265" s="7">
        <v>45801</v>
      </c>
      <c r="D10265" s="5">
        <v>12</v>
      </c>
    </row>
    <row r="10266" spans="1:4">
      <c r="A10266" s="4">
        <v>10265</v>
      </c>
      <c r="B10266" s="6">
        <v>29</v>
      </c>
      <c r="C10266" s="7">
        <v>45792</v>
      </c>
      <c r="D10266" s="5">
        <v>8</v>
      </c>
    </row>
    <row r="10267" spans="1:4">
      <c r="A10267" s="4">
        <v>10266</v>
      </c>
      <c r="B10267" s="6">
        <v>76</v>
      </c>
      <c r="C10267" s="7">
        <v>45699</v>
      </c>
      <c r="D10267" s="5">
        <v>7</v>
      </c>
    </row>
    <row r="10268" spans="1:4">
      <c r="A10268" s="4">
        <v>10267</v>
      </c>
      <c r="B10268" s="6">
        <v>146</v>
      </c>
      <c r="C10268" s="7">
        <v>45740</v>
      </c>
      <c r="D10268" s="5">
        <v>11</v>
      </c>
    </row>
    <row r="10269" spans="1:4">
      <c r="A10269" s="4">
        <v>10268</v>
      </c>
      <c r="B10269" s="6">
        <v>58</v>
      </c>
      <c r="C10269" s="7">
        <v>45817</v>
      </c>
      <c r="D10269" s="5">
        <v>8</v>
      </c>
    </row>
    <row r="10270" spans="1:4">
      <c r="A10270" s="4">
        <v>10269</v>
      </c>
      <c r="B10270" s="6">
        <v>228</v>
      </c>
      <c r="C10270" s="7">
        <v>45695</v>
      </c>
      <c r="D10270" s="5">
        <v>6</v>
      </c>
    </row>
    <row r="10271" spans="1:4">
      <c r="A10271" s="4">
        <v>10270</v>
      </c>
      <c r="B10271" s="6">
        <v>305</v>
      </c>
      <c r="C10271" s="7">
        <v>45791</v>
      </c>
      <c r="D10271" s="5">
        <v>4</v>
      </c>
    </row>
    <row r="10272" spans="1:4">
      <c r="A10272" s="4">
        <v>10271</v>
      </c>
      <c r="B10272" s="6">
        <v>212</v>
      </c>
      <c r="C10272" s="7">
        <v>45664</v>
      </c>
      <c r="D10272" s="5">
        <v>5</v>
      </c>
    </row>
    <row r="10273" spans="1:4">
      <c r="A10273" s="4">
        <v>10272</v>
      </c>
      <c r="B10273" s="6">
        <v>219</v>
      </c>
      <c r="C10273" s="7">
        <v>45785</v>
      </c>
      <c r="D10273" s="5">
        <v>12</v>
      </c>
    </row>
    <row r="10274" spans="1:4">
      <c r="A10274" s="4">
        <v>10273</v>
      </c>
      <c r="B10274" s="6">
        <v>303</v>
      </c>
      <c r="C10274" s="7">
        <v>45714</v>
      </c>
      <c r="D10274" s="5">
        <v>8</v>
      </c>
    </row>
    <row r="10275" spans="1:4">
      <c r="A10275" s="4">
        <v>10274</v>
      </c>
      <c r="B10275" s="6">
        <v>100</v>
      </c>
      <c r="C10275" s="7">
        <v>45719</v>
      </c>
      <c r="D10275" s="5">
        <v>4</v>
      </c>
    </row>
    <row r="10276" spans="1:4">
      <c r="A10276" s="4">
        <v>10275</v>
      </c>
      <c r="B10276" s="6">
        <v>330</v>
      </c>
      <c r="C10276" s="7">
        <v>45701</v>
      </c>
      <c r="D10276" s="5">
        <v>11</v>
      </c>
    </row>
    <row r="10277" spans="1:4">
      <c r="A10277" s="4">
        <v>10276</v>
      </c>
      <c r="B10277" s="6">
        <v>366</v>
      </c>
      <c r="C10277" s="7">
        <v>45720</v>
      </c>
      <c r="D10277" s="5">
        <v>5</v>
      </c>
    </row>
    <row r="10278" spans="1:4">
      <c r="A10278" s="4">
        <v>10277</v>
      </c>
      <c r="B10278" s="6">
        <v>192</v>
      </c>
      <c r="C10278" s="7">
        <v>45704</v>
      </c>
      <c r="D10278" s="5">
        <v>10</v>
      </c>
    </row>
    <row r="10279" spans="1:4">
      <c r="A10279" s="4">
        <v>10278</v>
      </c>
      <c r="B10279" s="6">
        <v>129</v>
      </c>
      <c r="C10279" s="7">
        <v>45825</v>
      </c>
      <c r="D10279" s="5">
        <v>7</v>
      </c>
    </row>
    <row r="10280" spans="1:4">
      <c r="A10280" s="4">
        <v>10279</v>
      </c>
      <c r="B10280" s="6">
        <v>161</v>
      </c>
      <c r="C10280" s="7">
        <v>45824</v>
      </c>
      <c r="D10280" s="5">
        <v>7</v>
      </c>
    </row>
    <row r="10281" spans="1:4">
      <c r="A10281" s="4">
        <v>10280</v>
      </c>
      <c r="B10281" s="6">
        <v>26</v>
      </c>
      <c r="C10281" s="7">
        <v>45783</v>
      </c>
      <c r="D10281" s="5">
        <v>6</v>
      </c>
    </row>
    <row r="10282" spans="1:4">
      <c r="A10282" s="4">
        <v>10281</v>
      </c>
      <c r="B10282" s="6">
        <v>42</v>
      </c>
      <c r="C10282" s="7">
        <v>45685</v>
      </c>
      <c r="D10282" s="5">
        <v>6</v>
      </c>
    </row>
    <row r="10283" spans="1:4">
      <c r="A10283" s="4">
        <v>10282</v>
      </c>
      <c r="B10283" s="6">
        <v>295</v>
      </c>
      <c r="C10283" s="7">
        <v>45782</v>
      </c>
      <c r="D10283" s="5">
        <v>10</v>
      </c>
    </row>
    <row r="10284" spans="1:4">
      <c r="A10284" s="4">
        <v>10283</v>
      </c>
      <c r="B10284" s="6">
        <v>217</v>
      </c>
      <c r="C10284" s="7">
        <v>45676</v>
      </c>
      <c r="D10284" s="5">
        <v>7</v>
      </c>
    </row>
    <row r="10285" spans="1:4">
      <c r="A10285" s="4">
        <v>10284</v>
      </c>
      <c r="B10285" s="6">
        <v>270</v>
      </c>
      <c r="C10285" s="7">
        <v>45674</v>
      </c>
      <c r="D10285" s="5">
        <v>4</v>
      </c>
    </row>
    <row r="10286" spans="1:4">
      <c r="A10286" s="4">
        <v>10285</v>
      </c>
      <c r="B10286" s="6">
        <v>203</v>
      </c>
      <c r="C10286" s="7">
        <v>45692</v>
      </c>
      <c r="D10286" s="5">
        <v>5</v>
      </c>
    </row>
    <row r="10287" spans="1:4">
      <c r="A10287" s="4">
        <v>10286</v>
      </c>
      <c r="B10287" s="6">
        <v>119</v>
      </c>
      <c r="C10287" s="7">
        <v>45787</v>
      </c>
      <c r="D10287" s="5">
        <v>10</v>
      </c>
    </row>
    <row r="10288" spans="1:4">
      <c r="A10288" s="4">
        <v>10287</v>
      </c>
      <c r="B10288" s="6">
        <v>345</v>
      </c>
      <c r="C10288" s="7">
        <v>45782</v>
      </c>
      <c r="D10288" s="5">
        <v>8</v>
      </c>
    </row>
    <row r="10289" spans="1:4">
      <c r="A10289" s="4">
        <v>10288</v>
      </c>
      <c r="B10289" s="6">
        <v>381</v>
      </c>
      <c r="C10289" s="7">
        <v>45805</v>
      </c>
      <c r="D10289" s="5">
        <v>11</v>
      </c>
    </row>
    <row r="10290" spans="1:4">
      <c r="A10290" s="4">
        <v>10289</v>
      </c>
      <c r="B10290" s="6">
        <v>82</v>
      </c>
      <c r="C10290" s="7">
        <v>45836</v>
      </c>
      <c r="D10290" s="5">
        <v>7</v>
      </c>
    </row>
    <row r="10291" spans="1:4">
      <c r="A10291" s="4">
        <v>10290</v>
      </c>
      <c r="B10291" s="6">
        <v>218</v>
      </c>
      <c r="C10291" s="7">
        <v>45837</v>
      </c>
      <c r="D10291" s="5">
        <v>8</v>
      </c>
    </row>
    <row r="10292" spans="1:4">
      <c r="A10292" s="4">
        <v>10291</v>
      </c>
      <c r="B10292" s="6">
        <v>202</v>
      </c>
      <c r="C10292" s="7">
        <v>45705</v>
      </c>
      <c r="D10292" s="5">
        <v>9</v>
      </c>
    </row>
    <row r="10293" spans="1:4">
      <c r="A10293" s="4">
        <v>10292</v>
      </c>
      <c r="B10293" s="6">
        <v>257</v>
      </c>
      <c r="C10293" s="7">
        <v>45772</v>
      </c>
      <c r="D10293" s="5">
        <v>7</v>
      </c>
    </row>
    <row r="10294" spans="1:4">
      <c r="A10294" s="4">
        <v>10293</v>
      </c>
      <c r="B10294" s="6">
        <v>53</v>
      </c>
      <c r="C10294" s="7">
        <v>45826</v>
      </c>
      <c r="D10294" s="5">
        <v>12</v>
      </c>
    </row>
    <row r="10295" spans="1:4">
      <c r="A10295" s="4">
        <v>10294</v>
      </c>
      <c r="B10295" s="6">
        <v>132</v>
      </c>
      <c r="C10295" s="7">
        <v>45693</v>
      </c>
      <c r="D10295" s="5">
        <v>6</v>
      </c>
    </row>
    <row r="10296" spans="1:4">
      <c r="A10296" s="4">
        <v>10295</v>
      </c>
      <c r="B10296" s="6">
        <v>5</v>
      </c>
      <c r="C10296" s="7">
        <v>45756</v>
      </c>
      <c r="D10296" s="5">
        <v>12</v>
      </c>
    </row>
    <row r="10297" spans="1:4">
      <c r="A10297" s="4">
        <v>10296</v>
      </c>
      <c r="B10297" s="6">
        <v>46</v>
      </c>
      <c r="C10297" s="7">
        <v>45719</v>
      </c>
      <c r="D10297" s="5">
        <v>10</v>
      </c>
    </row>
    <row r="10298" spans="1:4">
      <c r="A10298" s="4">
        <v>10297</v>
      </c>
      <c r="B10298" s="6">
        <v>114</v>
      </c>
      <c r="C10298" s="7">
        <v>45738</v>
      </c>
      <c r="D10298" s="5">
        <v>11</v>
      </c>
    </row>
    <row r="10299" spans="1:4">
      <c r="A10299" s="4">
        <v>10298</v>
      </c>
      <c r="B10299" s="6">
        <v>382</v>
      </c>
      <c r="C10299" s="7">
        <v>45707</v>
      </c>
      <c r="D10299" s="5">
        <v>9</v>
      </c>
    </row>
    <row r="10300" spans="1:4">
      <c r="A10300" s="4">
        <v>10299</v>
      </c>
      <c r="B10300" s="6">
        <v>136</v>
      </c>
      <c r="C10300" s="7">
        <v>45665</v>
      </c>
      <c r="D10300" s="5">
        <v>4</v>
      </c>
    </row>
    <row r="10301" spans="1:4">
      <c r="A10301" s="4">
        <v>10300</v>
      </c>
      <c r="B10301" s="6">
        <v>99</v>
      </c>
      <c r="C10301" s="7">
        <v>45762</v>
      </c>
      <c r="D10301" s="5">
        <v>12</v>
      </c>
    </row>
    <row r="10302" spans="1:4">
      <c r="A10302" s="4">
        <v>10301</v>
      </c>
      <c r="B10302" s="6">
        <v>136</v>
      </c>
      <c r="C10302" s="7">
        <v>45694</v>
      </c>
      <c r="D10302" s="5">
        <v>8</v>
      </c>
    </row>
    <row r="10303" spans="1:4">
      <c r="A10303" s="4">
        <v>10302</v>
      </c>
      <c r="B10303" s="6">
        <v>45</v>
      </c>
      <c r="C10303" s="7">
        <v>45828</v>
      </c>
      <c r="D10303" s="5">
        <v>7</v>
      </c>
    </row>
    <row r="10304" spans="1:4">
      <c r="A10304" s="4">
        <v>10303</v>
      </c>
      <c r="B10304" s="6">
        <v>276</v>
      </c>
      <c r="C10304" s="7">
        <v>45670</v>
      </c>
      <c r="D10304" s="5">
        <v>11</v>
      </c>
    </row>
    <row r="10305" spans="1:4">
      <c r="A10305" s="4">
        <v>10304</v>
      </c>
      <c r="B10305" s="6">
        <v>106</v>
      </c>
      <c r="C10305" s="7">
        <v>45815</v>
      </c>
      <c r="D10305" s="5">
        <v>8</v>
      </c>
    </row>
    <row r="10306" spans="1:4">
      <c r="A10306" s="4">
        <v>10305</v>
      </c>
      <c r="B10306" s="6">
        <v>140</v>
      </c>
      <c r="C10306" s="7">
        <v>45685</v>
      </c>
      <c r="D10306" s="5">
        <v>6</v>
      </c>
    </row>
    <row r="10307" spans="1:4">
      <c r="A10307" s="4">
        <v>10306</v>
      </c>
      <c r="B10307" s="6">
        <v>192</v>
      </c>
      <c r="C10307" s="7">
        <v>45826</v>
      </c>
      <c r="D10307" s="5">
        <v>4</v>
      </c>
    </row>
    <row r="10308" spans="1:4">
      <c r="A10308" s="4">
        <v>10307</v>
      </c>
      <c r="B10308" s="6">
        <v>298</v>
      </c>
      <c r="C10308" s="7">
        <v>45695</v>
      </c>
      <c r="D10308" s="5">
        <v>5</v>
      </c>
    </row>
    <row r="10309" spans="1:4">
      <c r="A10309" s="4">
        <v>10308</v>
      </c>
      <c r="B10309" s="6">
        <v>176</v>
      </c>
      <c r="C10309" s="7">
        <v>45792</v>
      </c>
      <c r="D10309" s="5">
        <v>12</v>
      </c>
    </row>
    <row r="10310" spans="1:4">
      <c r="A10310" s="4">
        <v>10309</v>
      </c>
      <c r="B10310" s="6">
        <v>203</v>
      </c>
      <c r="C10310" s="7">
        <v>45745</v>
      </c>
      <c r="D10310" s="5">
        <v>8</v>
      </c>
    </row>
    <row r="10311" spans="1:4">
      <c r="A10311" s="4">
        <v>10310</v>
      </c>
      <c r="B10311" s="6">
        <v>316</v>
      </c>
      <c r="C10311" s="7">
        <v>45822</v>
      </c>
      <c r="D10311" s="5">
        <v>4</v>
      </c>
    </row>
    <row r="10312" spans="1:4">
      <c r="A10312" s="4">
        <v>10311</v>
      </c>
      <c r="B10312" s="6">
        <v>35</v>
      </c>
      <c r="C10312" s="7">
        <v>45701</v>
      </c>
      <c r="D10312" s="5">
        <v>11</v>
      </c>
    </row>
    <row r="10313" spans="1:4">
      <c r="A10313" s="4">
        <v>10312</v>
      </c>
      <c r="B10313" s="6">
        <v>296</v>
      </c>
      <c r="C10313" s="7">
        <v>45729</v>
      </c>
      <c r="D10313" s="5">
        <v>5</v>
      </c>
    </row>
    <row r="10314" spans="1:4">
      <c r="A10314" s="4">
        <v>10313</v>
      </c>
      <c r="B10314" s="6">
        <v>364</v>
      </c>
      <c r="C10314" s="7">
        <v>45700</v>
      </c>
      <c r="D10314" s="5">
        <v>10</v>
      </c>
    </row>
    <row r="10315" spans="1:4">
      <c r="A10315" s="4">
        <v>10314</v>
      </c>
      <c r="B10315" s="6">
        <v>175</v>
      </c>
      <c r="C10315" s="7">
        <v>45686</v>
      </c>
      <c r="D10315" s="5">
        <v>7</v>
      </c>
    </row>
    <row r="10316" spans="1:4">
      <c r="A10316" s="4">
        <v>10315</v>
      </c>
      <c r="B10316" s="6">
        <v>315</v>
      </c>
      <c r="C10316" s="7">
        <v>45764</v>
      </c>
      <c r="D10316" s="5">
        <v>7</v>
      </c>
    </row>
    <row r="10317" spans="1:4">
      <c r="A10317" s="4">
        <v>10316</v>
      </c>
      <c r="B10317" s="6">
        <v>335</v>
      </c>
      <c r="C10317" s="7">
        <v>45745</v>
      </c>
      <c r="D10317" s="5">
        <v>6</v>
      </c>
    </row>
    <row r="10318" spans="1:4">
      <c r="A10318" s="4">
        <v>10317</v>
      </c>
      <c r="B10318" s="6">
        <v>68</v>
      </c>
      <c r="C10318" s="7">
        <v>45800</v>
      </c>
      <c r="D10318" s="5">
        <v>6</v>
      </c>
    </row>
    <row r="10319" spans="1:4">
      <c r="A10319" s="4">
        <v>10318</v>
      </c>
      <c r="B10319" s="6">
        <v>253</v>
      </c>
      <c r="C10319" s="7">
        <v>45755</v>
      </c>
      <c r="D10319" s="5">
        <v>10</v>
      </c>
    </row>
    <row r="10320" spans="1:4">
      <c r="A10320" s="4">
        <v>10319</v>
      </c>
      <c r="B10320" s="6">
        <v>372</v>
      </c>
      <c r="C10320" s="7">
        <v>45799</v>
      </c>
      <c r="D10320" s="5">
        <v>7</v>
      </c>
    </row>
    <row r="10321" spans="1:4">
      <c r="A10321" s="4">
        <v>10320</v>
      </c>
      <c r="B10321" s="6">
        <v>51</v>
      </c>
      <c r="C10321" s="7">
        <v>45834</v>
      </c>
      <c r="D10321" s="5">
        <v>4</v>
      </c>
    </row>
    <row r="10322" spans="1:4">
      <c r="A10322" s="4">
        <v>10321</v>
      </c>
      <c r="B10322" s="6">
        <v>381</v>
      </c>
      <c r="C10322" s="7">
        <v>45720</v>
      </c>
      <c r="D10322" s="5">
        <v>5</v>
      </c>
    </row>
    <row r="10323" spans="1:4">
      <c r="A10323" s="4">
        <v>10322</v>
      </c>
      <c r="B10323" s="6">
        <v>191</v>
      </c>
      <c r="C10323" s="7">
        <v>45742</v>
      </c>
      <c r="D10323" s="5">
        <v>10</v>
      </c>
    </row>
    <row r="10324" spans="1:4">
      <c r="A10324" s="4">
        <v>10323</v>
      </c>
      <c r="B10324" s="6">
        <v>345</v>
      </c>
      <c r="C10324" s="7">
        <v>45805</v>
      </c>
      <c r="D10324" s="5">
        <v>8</v>
      </c>
    </row>
    <row r="10325" spans="1:4">
      <c r="A10325" s="4">
        <v>10324</v>
      </c>
      <c r="B10325" s="6">
        <v>132</v>
      </c>
      <c r="C10325" s="7">
        <v>45824</v>
      </c>
      <c r="D10325" s="5">
        <v>11</v>
      </c>
    </row>
    <row r="10326" spans="1:4">
      <c r="A10326" s="4">
        <v>10325</v>
      </c>
      <c r="B10326" s="6">
        <v>293</v>
      </c>
      <c r="C10326" s="7">
        <v>45715</v>
      </c>
      <c r="D10326" s="5">
        <v>7</v>
      </c>
    </row>
    <row r="10327" spans="1:4">
      <c r="A10327" s="4">
        <v>10326</v>
      </c>
      <c r="B10327" s="6">
        <v>386</v>
      </c>
      <c r="C10327" s="7">
        <v>45799</v>
      </c>
      <c r="D10327" s="5">
        <v>8</v>
      </c>
    </row>
    <row r="10328" spans="1:4">
      <c r="A10328" s="4">
        <v>10327</v>
      </c>
      <c r="B10328" s="6">
        <v>193</v>
      </c>
      <c r="C10328" s="7">
        <v>45808</v>
      </c>
      <c r="D10328" s="5">
        <v>9</v>
      </c>
    </row>
    <row r="10329" spans="1:4">
      <c r="A10329" s="4">
        <v>10328</v>
      </c>
      <c r="B10329" s="6">
        <v>390</v>
      </c>
      <c r="C10329" s="7">
        <v>45820</v>
      </c>
      <c r="D10329" s="5">
        <v>7</v>
      </c>
    </row>
    <row r="10330" spans="1:4">
      <c r="A10330" s="4">
        <v>10329</v>
      </c>
      <c r="B10330" s="6">
        <v>117</v>
      </c>
      <c r="C10330" s="7">
        <v>45832</v>
      </c>
      <c r="D10330" s="5">
        <v>12</v>
      </c>
    </row>
    <row r="10331" spans="1:4">
      <c r="A10331" s="4">
        <v>10330</v>
      </c>
      <c r="B10331" s="6">
        <v>27</v>
      </c>
      <c r="C10331" s="7">
        <v>45735</v>
      </c>
      <c r="D10331" s="5">
        <v>6</v>
      </c>
    </row>
    <row r="10332" spans="1:4">
      <c r="A10332" s="4">
        <v>10331</v>
      </c>
      <c r="B10332" s="6">
        <v>341</v>
      </c>
      <c r="C10332" s="7">
        <v>45826</v>
      </c>
      <c r="D10332" s="5">
        <v>12</v>
      </c>
    </row>
    <row r="10333" spans="1:4">
      <c r="A10333" s="4">
        <v>10332</v>
      </c>
      <c r="B10333" s="6">
        <v>14</v>
      </c>
      <c r="C10333" s="7">
        <v>45800</v>
      </c>
      <c r="D10333" s="5">
        <v>10</v>
      </c>
    </row>
    <row r="10334" spans="1:4">
      <c r="A10334" s="4">
        <v>10333</v>
      </c>
      <c r="B10334" s="6">
        <v>22</v>
      </c>
      <c r="C10334" s="7">
        <v>45774</v>
      </c>
      <c r="D10334" s="5">
        <v>11</v>
      </c>
    </row>
    <row r="10335" spans="1:4">
      <c r="A10335" s="4">
        <v>10334</v>
      </c>
      <c r="B10335" s="6">
        <v>207</v>
      </c>
      <c r="C10335" s="7">
        <v>45742</v>
      </c>
      <c r="D10335" s="5">
        <v>9</v>
      </c>
    </row>
    <row r="10336" spans="1:4">
      <c r="A10336" s="4">
        <v>10335</v>
      </c>
      <c r="B10336" s="6">
        <v>216</v>
      </c>
      <c r="C10336" s="7">
        <v>45739</v>
      </c>
      <c r="D10336" s="5">
        <v>4</v>
      </c>
    </row>
    <row r="10337" spans="1:4">
      <c r="A10337" s="4">
        <v>10336</v>
      </c>
      <c r="B10337" s="6">
        <v>134</v>
      </c>
      <c r="C10337" s="7">
        <v>45695</v>
      </c>
      <c r="D10337" s="5">
        <v>12</v>
      </c>
    </row>
    <row r="10338" spans="1:4">
      <c r="A10338" s="4">
        <v>10337</v>
      </c>
      <c r="B10338" s="6">
        <v>234</v>
      </c>
      <c r="C10338" s="7">
        <v>45667</v>
      </c>
      <c r="D10338" s="5">
        <v>8</v>
      </c>
    </row>
    <row r="10339" spans="1:4">
      <c r="A10339" s="4">
        <v>10338</v>
      </c>
      <c r="B10339" s="6">
        <v>110</v>
      </c>
      <c r="C10339" s="7">
        <v>45800</v>
      </c>
      <c r="D10339" s="5">
        <v>7</v>
      </c>
    </row>
    <row r="10340" spans="1:4">
      <c r="A10340" s="4">
        <v>10339</v>
      </c>
      <c r="B10340" s="6">
        <v>164</v>
      </c>
      <c r="C10340" s="7">
        <v>45769</v>
      </c>
      <c r="D10340" s="5">
        <v>11</v>
      </c>
    </row>
    <row r="10341" spans="1:4">
      <c r="A10341" s="4">
        <v>10340</v>
      </c>
      <c r="B10341" s="6">
        <v>173</v>
      </c>
      <c r="C10341" s="7">
        <v>45667</v>
      </c>
      <c r="D10341" s="5">
        <v>8</v>
      </c>
    </row>
    <row r="10342" spans="1:4">
      <c r="A10342" s="4">
        <v>10341</v>
      </c>
      <c r="B10342" s="6">
        <v>110</v>
      </c>
      <c r="C10342" s="7">
        <v>45828</v>
      </c>
      <c r="D10342" s="5">
        <v>6</v>
      </c>
    </row>
    <row r="10343" spans="1:4">
      <c r="A10343" s="4">
        <v>10342</v>
      </c>
      <c r="B10343" s="6">
        <v>254</v>
      </c>
      <c r="C10343" s="7">
        <v>45713</v>
      </c>
      <c r="D10343" s="5">
        <v>4</v>
      </c>
    </row>
    <row r="10344" spans="1:4">
      <c r="A10344" s="4">
        <v>10343</v>
      </c>
      <c r="B10344" s="6">
        <v>293</v>
      </c>
      <c r="C10344" s="7">
        <v>45773</v>
      </c>
      <c r="D10344" s="5">
        <v>5</v>
      </c>
    </row>
    <row r="10345" spans="1:4">
      <c r="A10345" s="4">
        <v>10344</v>
      </c>
      <c r="B10345" s="6">
        <v>233</v>
      </c>
      <c r="C10345" s="7">
        <v>45761</v>
      </c>
      <c r="D10345" s="5">
        <v>12</v>
      </c>
    </row>
    <row r="10346" spans="1:4">
      <c r="A10346" s="4">
        <v>10345</v>
      </c>
      <c r="B10346" s="6">
        <v>261</v>
      </c>
      <c r="C10346" s="7">
        <v>45708</v>
      </c>
      <c r="D10346" s="5">
        <v>8</v>
      </c>
    </row>
    <row r="10347" spans="1:4">
      <c r="A10347" s="4">
        <v>10346</v>
      </c>
      <c r="B10347" s="6">
        <v>196</v>
      </c>
      <c r="C10347" s="7">
        <v>45818</v>
      </c>
      <c r="D10347" s="5">
        <v>4</v>
      </c>
    </row>
    <row r="10348" spans="1:4">
      <c r="A10348" s="4">
        <v>10347</v>
      </c>
      <c r="B10348" s="6">
        <v>153</v>
      </c>
      <c r="C10348" s="7">
        <v>45775</v>
      </c>
      <c r="D10348" s="5">
        <v>11</v>
      </c>
    </row>
    <row r="10349" spans="1:4">
      <c r="A10349" s="4">
        <v>10348</v>
      </c>
      <c r="B10349" s="6">
        <v>97</v>
      </c>
      <c r="C10349" s="7">
        <v>45674</v>
      </c>
      <c r="D10349" s="5">
        <v>5</v>
      </c>
    </row>
    <row r="10350" spans="1:4">
      <c r="A10350" s="4">
        <v>10349</v>
      </c>
      <c r="B10350" s="6">
        <v>30</v>
      </c>
      <c r="C10350" s="7">
        <v>45780</v>
      </c>
      <c r="D10350" s="5">
        <v>10</v>
      </c>
    </row>
    <row r="10351" spans="1:4">
      <c r="A10351" s="4">
        <v>10350</v>
      </c>
      <c r="B10351" s="6">
        <v>254</v>
      </c>
      <c r="C10351" s="7">
        <v>45716</v>
      </c>
      <c r="D10351" s="5">
        <v>7</v>
      </c>
    </row>
    <row r="10352" spans="1:4">
      <c r="A10352" s="4">
        <v>10351</v>
      </c>
      <c r="B10352" s="6">
        <v>114</v>
      </c>
      <c r="C10352" s="7">
        <v>45791</v>
      </c>
      <c r="D10352" s="5">
        <v>7</v>
      </c>
    </row>
    <row r="10353" spans="1:4">
      <c r="A10353" s="4">
        <v>10352</v>
      </c>
      <c r="B10353" s="6">
        <v>368</v>
      </c>
      <c r="C10353" s="7">
        <v>45772</v>
      </c>
      <c r="D10353" s="5">
        <v>6</v>
      </c>
    </row>
    <row r="10354" spans="1:4">
      <c r="A10354" s="4">
        <v>10353</v>
      </c>
      <c r="B10354" s="6">
        <v>232</v>
      </c>
      <c r="C10354" s="7">
        <v>45665</v>
      </c>
      <c r="D10354" s="5">
        <v>6</v>
      </c>
    </row>
    <row r="10355" spans="1:4">
      <c r="A10355" s="4">
        <v>10354</v>
      </c>
      <c r="B10355" s="6">
        <v>116</v>
      </c>
      <c r="C10355" s="7">
        <v>45834</v>
      </c>
      <c r="D10355" s="5">
        <v>10</v>
      </c>
    </row>
    <row r="10356" spans="1:4">
      <c r="A10356" s="4">
        <v>10355</v>
      </c>
      <c r="B10356" s="6">
        <v>369</v>
      </c>
      <c r="C10356" s="7">
        <v>45668</v>
      </c>
      <c r="D10356" s="5">
        <v>7</v>
      </c>
    </row>
    <row r="10357" spans="1:4">
      <c r="A10357" s="4">
        <v>10356</v>
      </c>
      <c r="B10357" s="6">
        <v>273</v>
      </c>
      <c r="C10357" s="7">
        <v>45796</v>
      </c>
      <c r="D10357" s="5">
        <v>4</v>
      </c>
    </row>
    <row r="10358" spans="1:4">
      <c r="A10358" s="4">
        <v>10357</v>
      </c>
      <c r="B10358" s="6">
        <v>248</v>
      </c>
      <c r="C10358" s="7">
        <v>45728</v>
      </c>
      <c r="D10358" s="5">
        <v>5</v>
      </c>
    </row>
    <row r="10359" spans="1:4">
      <c r="A10359" s="4">
        <v>10358</v>
      </c>
      <c r="B10359" s="6">
        <v>325</v>
      </c>
      <c r="C10359" s="7">
        <v>45720</v>
      </c>
      <c r="D10359" s="5">
        <v>10</v>
      </c>
    </row>
    <row r="10360" spans="1:4">
      <c r="A10360" s="4">
        <v>10359</v>
      </c>
      <c r="B10360" s="6">
        <v>219</v>
      </c>
      <c r="C10360" s="7">
        <v>45787</v>
      </c>
      <c r="D10360" s="5">
        <v>8</v>
      </c>
    </row>
    <row r="10361" spans="1:4">
      <c r="A10361" s="4">
        <v>10360</v>
      </c>
      <c r="B10361" s="6">
        <v>40</v>
      </c>
      <c r="C10361" s="7">
        <v>45674</v>
      </c>
      <c r="D10361" s="5">
        <v>11</v>
      </c>
    </row>
    <row r="10362" spans="1:4">
      <c r="A10362" s="4">
        <v>10361</v>
      </c>
      <c r="B10362" s="6">
        <v>68</v>
      </c>
      <c r="C10362" s="7">
        <v>45705</v>
      </c>
      <c r="D10362" s="5">
        <v>7</v>
      </c>
    </row>
    <row r="10363" spans="1:4">
      <c r="A10363" s="4">
        <v>10362</v>
      </c>
      <c r="B10363" s="6">
        <v>64</v>
      </c>
      <c r="C10363" s="7">
        <v>45791</v>
      </c>
      <c r="D10363" s="5">
        <v>8</v>
      </c>
    </row>
    <row r="10364" spans="1:4">
      <c r="A10364" s="4">
        <v>10363</v>
      </c>
      <c r="B10364" s="6">
        <v>110</v>
      </c>
      <c r="C10364" s="7">
        <v>45744</v>
      </c>
      <c r="D10364" s="5">
        <v>9</v>
      </c>
    </row>
    <row r="10365" spans="1:4">
      <c r="A10365" s="4">
        <v>10364</v>
      </c>
      <c r="B10365" s="6">
        <v>117</v>
      </c>
      <c r="C10365" s="7">
        <v>45745</v>
      </c>
      <c r="D10365" s="5">
        <v>7</v>
      </c>
    </row>
    <row r="10366" spans="1:4">
      <c r="A10366" s="4">
        <v>10365</v>
      </c>
      <c r="B10366" s="6">
        <v>287</v>
      </c>
      <c r="C10366" s="7">
        <v>45680</v>
      </c>
      <c r="D10366" s="5">
        <v>12</v>
      </c>
    </row>
    <row r="10367" spans="1:4">
      <c r="A10367" s="4">
        <v>10366</v>
      </c>
      <c r="B10367" s="6">
        <v>63</v>
      </c>
      <c r="C10367" s="7">
        <v>45691</v>
      </c>
      <c r="D10367" s="5">
        <v>6</v>
      </c>
    </row>
    <row r="10368" spans="1:4">
      <c r="A10368" s="4">
        <v>10367</v>
      </c>
      <c r="B10368" s="6">
        <v>48</v>
      </c>
      <c r="C10368" s="7">
        <v>45767</v>
      </c>
      <c r="D10368" s="5">
        <v>12</v>
      </c>
    </row>
    <row r="10369" spans="1:4">
      <c r="A10369" s="4">
        <v>10368</v>
      </c>
      <c r="B10369" s="6">
        <v>28</v>
      </c>
      <c r="C10369" s="7">
        <v>45746</v>
      </c>
      <c r="D10369" s="5">
        <v>10</v>
      </c>
    </row>
    <row r="10370" spans="1:4">
      <c r="A10370" s="4">
        <v>10369</v>
      </c>
      <c r="B10370" s="6">
        <v>381</v>
      </c>
      <c r="C10370" s="7">
        <v>45682</v>
      </c>
      <c r="D10370" s="5">
        <v>11</v>
      </c>
    </row>
    <row r="10371" spans="1:4">
      <c r="A10371" s="4">
        <v>10370</v>
      </c>
      <c r="B10371" s="6">
        <v>204</v>
      </c>
      <c r="C10371" s="7">
        <v>45743</v>
      </c>
      <c r="D10371" s="5">
        <v>9</v>
      </c>
    </row>
    <row r="10372" spans="1:4">
      <c r="A10372" s="4">
        <v>10371</v>
      </c>
      <c r="B10372" s="6">
        <v>305</v>
      </c>
      <c r="C10372" s="7">
        <v>45736</v>
      </c>
      <c r="D10372" s="5">
        <v>4</v>
      </c>
    </row>
    <row r="10373" spans="1:4">
      <c r="A10373" s="4">
        <v>10372</v>
      </c>
      <c r="B10373" s="6">
        <v>78</v>
      </c>
      <c r="C10373" s="7">
        <v>45673</v>
      </c>
      <c r="D10373" s="5">
        <v>12</v>
      </c>
    </row>
    <row r="10374" spans="1:4">
      <c r="A10374" s="4">
        <v>10373</v>
      </c>
      <c r="B10374" s="6">
        <v>261</v>
      </c>
      <c r="C10374" s="7">
        <v>45659</v>
      </c>
      <c r="D10374" s="5">
        <v>8</v>
      </c>
    </row>
    <row r="10375" spans="1:4">
      <c r="A10375" s="4">
        <v>10374</v>
      </c>
      <c r="B10375" s="6">
        <v>136</v>
      </c>
      <c r="C10375" s="7">
        <v>45725</v>
      </c>
      <c r="D10375" s="5">
        <v>7</v>
      </c>
    </row>
    <row r="10376" spans="1:4">
      <c r="A10376" s="4">
        <v>10375</v>
      </c>
      <c r="B10376" s="6">
        <v>217</v>
      </c>
      <c r="C10376" s="7">
        <v>45700</v>
      </c>
      <c r="D10376" s="5">
        <v>11</v>
      </c>
    </row>
    <row r="10377" spans="1:4">
      <c r="A10377" s="4">
        <v>10376</v>
      </c>
      <c r="B10377" s="6">
        <v>109</v>
      </c>
      <c r="C10377" s="7">
        <v>45718</v>
      </c>
      <c r="D10377" s="5">
        <v>8</v>
      </c>
    </row>
    <row r="10378" spans="1:4">
      <c r="A10378" s="4">
        <v>10377</v>
      </c>
      <c r="B10378" s="6">
        <v>215</v>
      </c>
      <c r="C10378" s="7">
        <v>45710</v>
      </c>
      <c r="D10378" s="5">
        <v>6</v>
      </c>
    </row>
    <row r="10379" spans="1:4">
      <c r="A10379" s="4">
        <v>10378</v>
      </c>
      <c r="B10379" s="6">
        <v>199</v>
      </c>
      <c r="C10379" s="7">
        <v>45809</v>
      </c>
      <c r="D10379" s="5">
        <v>4</v>
      </c>
    </row>
    <row r="10380" spans="1:4">
      <c r="A10380" s="4">
        <v>10379</v>
      </c>
      <c r="B10380" s="6">
        <v>296</v>
      </c>
      <c r="C10380" s="7">
        <v>45709</v>
      </c>
      <c r="D10380" s="5">
        <v>5</v>
      </c>
    </row>
    <row r="10381" spans="1:4">
      <c r="A10381" s="4">
        <v>10380</v>
      </c>
      <c r="B10381" s="6">
        <v>108</v>
      </c>
      <c r="C10381" s="7">
        <v>45667</v>
      </c>
      <c r="D10381" s="5">
        <v>12</v>
      </c>
    </row>
    <row r="10382" spans="1:4">
      <c r="A10382" s="4">
        <v>10381</v>
      </c>
      <c r="B10382" s="6">
        <v>172</v>
      </c>
      <c r="C10382" s="7">
        <v>45772</v>
      </c>
      <c r="D10382" s="5">
        <v>8</v>
      </c>
    </row>
    <row r="10383" spans="1:4">
      <c r="A10383" s="4">
        <v>10382</v>
      </c>
      <c r="B10383" s="6">
        <v>39</v>
      </c>
      <c r="C10383" s="7">
        <v>45811</v>
      </c>
      <c r="D10383" s="5">
        <v>4</v>
      </c>
    </row>
    <row r="10384" spans="1:4">
      <c r="A10384" s="4">
        <v>10383</v>
      </c>
      <c r="B10384" s="6">
        <v>149</v>
      </c>
      <c r="C10384" s="7">
        <v>45806</v>
      </c>
      <c r="D10384" s="5">
        <v>11</v>
      </c>
    </row>
    <row r="10385" spans="1:4">
      <c r="A10385" s="4">
        <v>10384</v>
      </c>
      <c r="B10385" s="6">
        <v>399</v>
      </c>
      <c r="C10385" s="7">
        <v>45671</v>
      </c>
      <c r="D10385" s="5">
        <v>5</v>
      </c>
    </row>
    <row r="10386" spans="1:4">
      <c r="A10386" s="4">
        <v>10385</v>
      </c>
      <c r="B10386" s="6">
        <v>199</v>
      </c>
      <c r="C10386" s="7">
        <v>45766</v>
      </c>
      <c r="D10386" s="5">
        <v>10</v>
      </c>
    </row>
    <row r="10387" spans="1:4">
      <c r="A10387" s="4">
        <v>10386</v>
      </c>
      <c r="B10387" s="6">
        <v>286</v>
      </c>
      <c r="C10387" s="7">
        <v>45832</v>
      </c>
      <c r="D10387" s="5">
        <v>7</v>
      </c>
    </row>
    <row r="10388" spans="1:4">
      <c r="A10388" s="4">
        <v>10387</v>
      </c>
      <c r="B10388" s="6">
        <v>278</v>
      </c>
      <c r="C10388" s="7">
        <v>45825</v>
      </c>
      <c r="D10388" s="5">
        <v>7</v>
      </c>
    </row>
    <row r="10389" spans="1:4">
      <c r="A10389" s="4">
        <v>10388</v>
      </c>
      <c r="B10389" s="6">
        <v>170</v>
      </c>
      <c r="C10389" s="7">
        <v>45759</v>
      </c>
      <c r="D10389" s="5">
        <v>6</v>
      </c>
    </row>
    <row r="10390" spans="1:4">
      <c r="A10390" s="4">
        <v>10389</v>
      </c>
      <c r="B10390" s="6">
        <v>87</v>
      </c>
      <c r="C10390" s="7">
        <v>45668</v>
      </c>
      <c r="D10390" s="5">
        <v>6</v>
      </c>
    </row>
    <row r="10391" spans="1:4">
      <c r="A10391" s="4">
        <v>10390</v>
      </c>
      <c r="B10391" s="6">
        <v>303</v>
      </c>
      <c r="C10391" s="7">
        <v>45725</v>
      </c>
      <c r="D10391" s="5">
        <v>10</v>
      </c>
    </row>
    <row r="10392" spans="1:4">
      <c r="A10392" s="4">
        <v>10391</v>
      </c>
      <c r="B10392" s="6">
        <v>356</v>
      </c>
      <c r="C10392" s="7">
        <v>45743</v>
      </c>
      <c r="D10392" s="5">
        <v>7</v>
      </c>
    </row>
    <row r="10393" spans="1:4">
      <c r="A10393" s="4">
        <v>10392</v>
      </c>
      <c r="B10393" s="6">
        <v>205</v>
      </c>
      <c r="C10393" s="7">
        <v>45696</v>
      </c>
      <c r="D10393" s="5">
        <v>4</v>
      </c>
    </row>
    <row r="10394" spans="1:4">
      <c r="A10394" s="4">
        <v>10393</v>
      </c>
      <c r="B10394" s="6">
        <v>362</v>
      </c>
      <c r="C10394" s="7">
        <v>45728</v>
      </c>
      <c r="D10394" s="5">
        <v>5</v>
      </c>
    </row>
    <row r="10395" spans="1:4">
      <c r="A10395" s="4">
        <v>10394</v>
      </c>
      <c r="B10395" s="6">
        <v>279</v>
      </c>
      <c r="C10395" s="7">
        <v>45750</v>
      </c>
      <c r="D10395" s="5">
        <v>10</v>
      </c>
    </row>
    <row r="10396" spans="1:4">
      <c r="A10396" s="4">
        <v>10395</v>
      </c>
      <c r="B10396" s="6">
        <v>187</v>
      </c>
      <c r="C10396" s="7">
        <v>45688</v>
      </c>
      <c r="D10396" s="5">
        <v>8</v>
      </c>
    </row>
    <row r="10397" spans="1:4">
      <c r="A10397" s="4">
        <v>10396</v>
      </c>
      <c r="B10397" s="6">
        <v>109</v>
      </c>
      <c r="C10397" s="7">
        <v>45658</v>
      </c>
      <c r="D10397" s="5">
        <v>11</v>
      </c>
    </row>
    <row r="10398" spans="1:4">
      <c r="A10398" s="4">
        <v>10397</v>
      </c>
      <c r="B10398" s="6">
        <v>15</v>
      </c>
      <c r="C10398" s="7">
        <v>45665</v>
      </c>
      <c r="D10398" s="5">
        <v>7</v>
      </c>
    </row>
    <row r="10399" spans="1:4">
      <c r="A10399" s="4">
        <v>10398</v>
      </c>
      <c r="B10399" s="6">
        <v>3</v>
      </c>
      <c r="C10399" s="7">
        <v>45756</v>
      </c>
      <c r="D10399" s="5">
        <v>8</v>
      </c>
    </row>
    <row r="10400" spans="1:4">
      <c r="A10400" s="4">
        <v>10399</v>
      </c>
      <c r="B10400" s="6">
        <v>143</v>
      </c>
      <c r="C10400" s="7">
        <v>45829</v>
      </c>
      <c r="D10400" s="5">
        <v>9</v>
      </c>
    </row>
    <row r="10401" spans="1:4">
      <c r="A10401" s="4">
        <v>10400</v>
      </c>
      <c r="B10401" s="6">
        <v>182</v>
      </c>
      <c r="C10401" s="7">
        <v>45744</v>
      </c>
      <c r="D10401" s="5">
        <v>7</v>
      </c>
    </row>
    <row r="10402" spans="1:4">
      <c r="A10402" s="4">
        <v>10401</v>
      </c>
      <c r="B10402" s="6">
        <v>11</v>
      </c>
      <c r="C10402" s="7">
        <v>45798</v>
      </c>
      <c r="D10402" s="5">
        <v>12</v>
      </c>
    </row>
    <row r="10403" spans="1:4">
      <c r="A10403" s="4">
        <v>10402</v>
      </c>
      <c r="B10403" s="6">
        <v>174</v>
      </c>
      <c r="C10403" s="7">
        <v>45814</v>
      </c>
      <c r="D10403" s="5">
        <v>6</v>
      </c>
    </row>
    <row r="10404" spans="1:4">
      <c r="A10404" s="4">
        <v>10403</v>
      </c>
      <c r="B10404" s="6">
        <v>142</v>
      </c>
      <c r="C10404" s="7">
        <v>45732</v>
      </c>
      <c r="D10404" s="5">
        <v>12</v>
      </c>
    </row>
    <row r="10405" spans="1:4">
      <c r="A10405" s="4">
        <v>10404</v>
      </c>
      <c r="B10405" s="6">
        <v>296</v>
      </c>
      <c r="C10405" s="7">
        <v>45796</v>
      </c>
      <c r="D10405" s="5">
        <v>10</v>
      </c>
    </row>
    <row r="10406" spans="1:4">
      <c r="A10406" s="4">
        <v>10405</v>
      </c>
      <c r="B10406" s="6">
        <v>47</v>
      </c>
      <c r="C10406" s="7">
        <v>45716</v>
      </c>
      <c r="D10406" s="5">
        <v>11</v>
      </c>
    </row>
    <row r="10407" spans="1:4">
      <c r="A10407" s="4">
        <v>10406</v>
      </c>
      <c r="B10407" s="6">
        <v>357</v>
      </c>
      <c r="C10407" s="7">
        <v>45732</v>
      </c>
      <c r="D10407" s="5">
        <v>9</v>
      </c>
    </row>
    <row r="10408" spans="1:4">
      <c r="A10408" s="4">
        <v>10407</v>
      </c>
      <c r="B10408" s="6">
        <v>24</v>
      </c>
      <c r="C10408" s="7">
        <v>45761</v>
      </c>
      <c r="D10408" s="5">
        <v>4</v>
      </c>
    </row>
    <row r="10409" spans="1:4">
      <c r="A10409" s="4">
        <v>10408</v>
      </c>
      <c r="B10409" s="6">
        <v>196</v>
      </c>
      <c r="C10409" s="7">
        <v>45659</v>
      </c>
      <c r="D10409" s="5">
        <v>12</v>
      </c>
    </row>
    <row r="10410" spans="1:4">
      <c r="A10410" s="4">
        <v>10409</v>
      </c>
      <c r="B10410" s="6">
        <v>108</v>
      </c>
      <c r="C10410" s="7">
        <v>45769</v>
      </c>
      <c r="D10410" s="5">
        <v>8</v>
      </c>
    </row>
    <row r="10411" spans="1:4">
      <c r="A10411" s="4">
        <v>10410</v>
      </c>
      <c r="B10411" s="6">
        <v>66</v>
      </c>
      <c r="C10411" s="7">
        <v>45734</v>
      </c>
      <c r="D10411" s="5">
        <v>7</v>
      </c>
    </row>
    <row r="10412" spans="1:4">
      <c r="A10412" s="4">
        <v>10411</v>
      </c>
      <c r="B10412" s="6">
        <v>250</v>
      </c>
      <c r="C10412" s="7">
        <v>45668</v>
      </c>
      <c r="D10412" s="5">
        <v>11</v>
      </c>
    </row>
    <row r="10413" spans="1:4">
      <c r="A10413" s="4">
        <v>10412</v>
      </c>
      <c r="B10413" s="6">
        <v>16</v>
      </c>
      <c r="C10413" s="7">
        <v>45799</v>
      </c>
      <c r="D10413" s="5">
        <v>8</v>
      </c>
    </row>
    <row r="10414" spans="1:4">
      <c r="A10414" s="4">
        <v>10413</v>
      </c>
      <c r="B10414" s="6">
        <v>251</v>
      </c>
      <c r="C10414" s="7">
        <v>45685</v>
      </c>
      <c r="D10414" s="5">
        <v>6</v>
      </c>
    </row>
    <row r="10415" spans="1:4">
      <c r="A10415" s="4">
        <v>10414</v>
      </c>
      <c r="B10415" s="6">
        <v>325</v>
      </c>
      <c r="C10415" s="7">
        <v>45723</v>
      </c>
      <c r="D10415" s="5">
        <v>4</v>
      </c>
    </row>
    <row r="10416" spans="1:4">
      <c r="A10416" s="4">
        <v>10415</v>
      </c>
      <c r="B10416" s="6">
        <v>253</v>
      </c>
      <c r="C10416" s="7">
        <v>45833</v>
      </c>
      <c r="D10416" s="5">
        <v>5</v>
      </c>
    </row>
    <row r="10417" spans="1:4">
      <c r="A10417" s="4">
        <v>10416</v>
      </c>
      <c r="B10417" s="6">
        <v>260</v>
      </c>
      <c r="C10417" s="7">
        <v>45729</v>
      </c>
      <c r="D10417" s="5">
        <v>12</v>
      </c>
    </row>
    <row r="10418" spans="1:4">
      <c r="A10418" s="4">
        <v>10417</v>
      </c>
      <c r="B10418" s="6">
        <v>40</v>
      </c>
      <c r="C10418" s="7">
        <v>45709</v>
      </c>
      <c r="D10418" s="5">
        <v>8</v>
      </c>
    </row>
    <row r="10419" spans="1:4">
      <c r="A10419" s="4">
        <v>10418</v>
      </c>
      <c r="B10419" s="6">
        <v>21</v>
      </c>
      <c r="C10419" s="7">
        <v>45777</v>
      </c>
      <c r="D10419" s="5">
        <v>4</v>
      </c>
    </row>
    <row r="10420" spans="1:4">
      <c r="A10420" s="4">
        <v>10419</v>
      </c>
      <c r="B10420" s="6">
        <v>144</v>
      </c>
      <c r="C10420" s="7">
        <v>45666</v>
      </c>
      <c r="D10420" s="5">
        <v>11</v>
      </c>
    </row>
    <row r="10421" spans="1:4">
      <c r="A10421" s="4">
        <v>10420</v>
      </c>
      <c r="B10421" s="6">
        <v>308</v>
      </c>
      <c r="C10421" s="7">
        <v>45777</v>
      </c>
      <c r="D10421" s="5">
        <v>5</v>
      </c>
    </row>
    <row r="10422" spans="1:4">
      <c r="A10422" s="4">
        <v>10421</v>
      </c>
      <c r="B10422" s="6">
        <v>100</v>
      </c>
      <c r="C10422" s="7">
        <v>45758</v>
      </c>
      <c r="D10422" s="5">
        <v>10</v>
      </c>
    </row>
    <row r="10423" spans="1:4">
      <c r="A10423" s="4">
        <v>10422</v>
      </c>
      <c r="B10423" s="6">
        <v>325</v>
      </c>
      <c r="C10423" s="7">
        <v>45661</v>
      </c>
      <c r="D10423" s="5">
        <v>7</v>
      </c>
    </row>
    <row r="10424" spans="1:4">
      <c r="A10424" s="4">
        <v>10423</v>
      </c>
      <c r="B10424" s="6">
        <v>248</v>
      </c>
      <c r="C10424" s="7">
        <v>45724</v>
      </c>
      <c r="D10424" s="5">
        <v>7</v>
      </c>
    </row>
    <row r="10425" spans="1:4">
      <c r="A10425" s="4">
        <v>10424</v>
      </c>
      <c r="B10425" s="6">
        <v>305</v>
      </c>
      <c r="C10425" s="7">
        <v>45811</v>
      </c>
      <c r="D10425" s="5">
        <v>6</v>
      </c>
    </row>
    <row r="10426" spans="1:4">
      <c r="A10426" s="4">
        <v>10425</v>
      </c>
      <c r="B10426" s="6">
        <v>243</v>
      </c>
      <c r="C10426" s="7">
        <v>45660</v>
      </c>
      <c r="D10426" s="5">
        <v>6</v>
      </c>
    </row>
    <row r="10427" spans="1:4">
      <c r="A10427" s="4">
        <v>10426</v>
      </c>
      <c r="B10427" s="6">
        <v>376</v>
      </c>
      <c r="C10427" s="7">
        <v>45781</v>
      </c>
      <c r="D10427" s="5">
        <v>10</v>
      </c>
    </row>
    <row r="10428" spans="1:4">
      <c r="A10428" s="4">
        <v>10427</v>
      </c>
      <c r="B10428" s="6">
        <v>233</v>
      </c>
      <c r="C10428" s="7">
        <v>45712</v>
      </c>
      <c r="D10428" s="5">
        <v>7</v>
      </c>
    </row>
    <row r="10429" spans="1:4">
      <c r="A10429" s="4">
        <v>10428</v>
      </c>
      <c r="B10429" s="6">
        <v>267</v>
      </c>
      <c r="C10429" s="7">
        <v>45695</v>
      </c>
      <c r="D10429" s="5">
        <v>4</v>
      </c>
    </row>
    <row r="10430" spans="1:4">
      <c r="A10430" s="4">
        <v>10429</v>
      </c>
      <c r="B10430" s="6">
        <v>247</v>
      </c>
      <c r="C10430" s="7">
        <v>45836</v>
      </c>
      <c r="D10430" s="5">
        <v>5</v>
      </c>
    </row>
    <row r="10431" spans="1:4">
      <c r="A10431" s="4">
        <v>10430</v>
      </c>
      <c r="B10431" s="6">
        <v>366</v>
      </c>
      <c r="C10431" s="7">
        <v>45760</v>
      </c>
      <c r="D10431" s="5">
        <v>10</v>
      </c>
    </row>
    <row r="10432" spans="1:4">
      <c r="A10432" s="4">
        <v>10431</v>
      </c>
      <c r="B10432" s="6">
        <v>77</v>
      </c>
      <c r="C10432" s="7">
        <v>45769</v>
      </c>
      <c r="D10432" s="5">
        <v>8</v>
      </c>
    </row>
    <row r="10433" spans="1:4">
      <c r="A10433" s="4">
        <v>10432</v>
      </c>
      <c r="B10433" s="6">
        <v>17</v>
      </c>
      <c r="C10433" s="7">
        <v>45795</v>
      </c>
      <c r="D10433" s="5">
        <v>11</v>
      </c>
    </row>
    <row r="10434" spans="1:4">
      <c r="A10434" s="4">
        <v>10433</v>
      </c>
      <c r="B10434" s="6">
        <v>24</v>
      </c>
      <c r="C10434" s="7">
        <v>45779</v>
      </c>
      <c r="D10434" s="5">
        <v>7</v>
      </c>
    </row>
    <row r="10435" spans="1:4">
      <c r="A10435" s="4">
        <v>10434</v>
      </c>
      <c r="B10435" s="6">
        <v>52</v>
      </c>
      <c r="C10435" s="7">
        <v>45711</v>
      </c>
      <c r="D10435" s="5">
        <v>8</v>
      </c>
    </row>
    <row r="10436" spans="1:4">
      <c r="A10436" s="4">
        <v>10435</v>
      </c>
      <c r="B10436" s="6">
        <v>182</v>
      </c>
      <c r="C10436" s="7">
        <v>45743</v>
      </c>
      <c r="D10436" s="5">
        <v>9</v>
      </c>
    </row>
    <row r="10437" spans="1:4">
      <c r="A10437" s="4">
        <v>10436</v>
      </c>
      <c r="B10437" s="6">
        <v>122</v>
      </c>
      <c r="C10437" s="7">
        <v>45833</v>
      </c>
      <c r="D10437" s="5">
        <v>7</v>
      </c>
    </row>
    <row r="10438" spans="1:4">
      <c r="A10438" s="4">
        <v>10437</v>
      </c>
      <c r="B10438" s="6">
        <v>363</v>
      </c>
      <c r="C10438" s="7">
        <v>45695</v>
      </c>
      <c r="D10438" s="5">
        <v>12</v>
      </c>
    </row>
    <row r="10439" spans="1:4">
      <c r="A10439" s="4">
        <v>10438</v>
      </c>
      <c r="B10439" s="6">
        <v>167</v>
      </c>
      <c r="C10439" s="7">
        <v>45796</v>
      </c>
      <c r="D10439" s="5">
        <v>6</v>
      </c>
    </row>
    <row r="10440" spans="1:4">
      <c r="A10440" s="4">
        <v>10439</v>
      </c>
      <c r="B10440" s="6">
        <v>59</v>
      </c>
      <c r="C10440" s="7">
        <v>45763</v>
      </c>
      <c r="D10440" s="5">
        <v>12</v>
      </c>
    </row>
    <row r="10441" spans="1:4">
      <c r="A10441" s="4">
        <v>10440</v>
      </c>
      <c r="B10441" s="6">
        <v>286</v>
      </c>
      <c r="C10441" s="7">
        <v>45703</v>
      </c>
      <c r="D10441" s="5">
        <v>10</v>
      </c>
    </row>
    <row r="10442" spans="1:4">
      <c r="A10442" s="4">
        <v>10441</v>
      </c>
      <c r="B10442" s="6">
        <v>90</v>
      </c>
      <c r="C10442" s="7">
        <v>45742</v>
      </c>
      <c r="D10442" s="5">
        <v>11</v>
      </c>
    </row>
    <row r="10443" spans="1:4">
      <c r="A10443" s="4">
        <v>10442</v>
      </c>
      <c r="B10443" s="6">
        <v>398</v>
      </c>
      <c r="C10443" s="7">
        <v>45741</v>
      </c>
      <c r="D10443" s="5">
        <v>9</v>
      </c>
    </row>
    <row r="10444" spans="1:4">
      <c r="A10444" s="4">
        <v>10443</v>
      </c>
      <c r="B10444" s="6">
        <v>94</v>
      </c>
      <c r="C10444" s="7">
        <v>45735</v>
      </c>
      <c r="D10444" s="5">
        <v>4</v>
      </c>
    </row>
    <row r="10445" spans="1:4">
      <c r="A10445" s="4">
        <v>10444</v>
      </c>
      <c r="B10445" s="6">
        <v>9</v>
      </c>
      <c r="C10445" s="7">
        <v>45743</v>
      </c>
      <c r="D10445" s="5">
        <v>12</v>
      </c>
    </row>
    <row r="10446" spans="1:4">
      <c r="A10446" s="4">
        <v>10445</v>
      </c>
      <c r="B10446" s="6">
        <v>29</v>
      </c>
      <c r="C10446" s="7">
        <v>45764</v>
      </c>
      <c r="D10446" s="5">
        <v>8</v>
      </c>
    </row>
    <row r="10447" spans="1:4">
      <c r="A10447" s="4">
        <v>10446</v>
      </c>
      <c r="B10447" s="6">
        <v>244</v>
      </c>
      <c r="C10447" s="7">
        <v>45828</v>
      </c>
      <c r="D10447" s="5">
        <v>7</v>
      </c>
    </row>
    <row r="10448" spans="1:4">
      <c r="A10448" s="4">
        <v>10447</v>
      </c>
      <c r="B10448" s="6">
        <v>72</v>
      </c>
      <c r="C10448" s="7">
        <v>45727</v>
      </c>
      <c r="D10448" s="5">
        <v>11</v>
      </c>
    </row>
    <row r="10449" spans="1:4">
      <c r="A10449" s="4">
        <v>10448</v>
      </c>
      <c r="B10449" s="6">
        <v>1</v>
      </c>
      <c r="C10449" s="7">
        <v>45736</v>
      </c>
      <c r="D10449" s="5">
        <v>8</v>
      </c>
    </row>
    <row r="10450" spans="1:4">
      <c r="A10450" s="4">
        <v>10449</v>
      </c>
      <c r="B10450" s="6">
        <v>328</v>
      </c>
      <c r="C10450" s="7">
        <v>45784</v>
      </c>
      <c r="D10450" s="5">
        <v>6</v>
      </c>
    </row>
    <row r="10451" spans="1:4">
      <c r="A10451" s="4">
        <v>10450</v>
      </c>
      <c r="B10451" s="6">
        <v>332</v>
      </c>
      <c r="C10451" s="7">
        <v>45738</v>
      </c>
      <c r="D10451" s="5">
        <v>4</v>
      </c>
    </row>
    <row r="10452" spans="1:4">
      <c r="A10452" s="4">
        <v>10451</v>
      </c>
      <c r="B10452" s="6">
        <v>328</v>
      </c>
      <c r="C10452" s="7">
        <v>45759</v>
      </c>
      <c r="D10452" s="5">
        <v>5</v>
      </c>
    </row>
    <row r="10453" spans="1:4">
      <c r="A10453" s="4">
        <v>10452</v>
      </c>
      <c r="B10453" s="6">
        <v>192</v>
      </c>
      <c r="C10453" s="7">
        <v>45828</v>
      </c>
      <c r="D10453" s="5">
        <v>12</v>
      </c>
    </row>
    <row r="10454" spans="1:4">
      <c r="A10454" s="4">
        <v>10453</v>
      </c>
      <c r="B10454" s="6">
        <v>287</v>
      </c>
      <c r="C10454" s="7">
        <v>45667</v>
      </c>
      <c r="D10454" s="5">
        <v>8</v>
      </c>
    </row>
    <row r="10455" spans="1:4">
      <c r="A10455" s="4">
        <v>10454</v>
      </c>
      <c r="B10455" s="6">
        <v>105</v>
      </c>
      <c r="C10455" s="7">
        <v>45756</v>
      </c>
      <c r="D10455" s="5">
        <v>4</v>
      </c>
    </row>
    <row r="10456" spans="1:4">
      <c r="A10456" s="4">
        <v>10455</v>
      </c>
      <c r="B10456" s="6">
        <v>50</v>
      </c>
      <c r="C10456" s="7">
        <v>45681</v>
      </c>
      <c r="D10456" s="5">
        <v>11</v>
      </c>
    </row>
    <row r="10457" spans="1:4">
      <c r="A10457" s="4">
        <v>10456</v>
      </c>
      <c r="B10457" s="6">
        <v>59</v>
      </c>
      <c r="C10457" s="7">
        <v>45674</v>
      </c>
      <c r="D10457" s="5">
        <v>5</v>
      </c>
    </row>
    <row r="10458" spans="1:4">
      <c r="A10458" s="4">
        <v>10457</v>
      </c>
      <c r="B10458" s="6">
        <v>352</v>
      </c>
      <c r="C10458" s="7">
        <v>45756</v>
      </c>
      <c r="D10458" s="5">
        <v>10</v>
      </c>
    </row>
    <row r="10459" spans="1:4">
      <c r="A10459" s="4">
        <v>10458</v>
      </c>
      <c r="B10459" s="6">
        <v>209</v>
      </c>
      <c r="C10459" s="7">
        <v>45698</v>
      </c>
      <c r="D10459" s="5">
        <v>7</v>
      </c>
    </row>
    <row r="10460" spans="1:4">
      <c r="A10460" s="4">
        <v>10459</v>
      </c>
      <c r="B10460" s="6">
        <v>173</v>
      </c>
      <c r="C10460" s="7">
        <v>45757</v>
      </c>
      <c r="D10460" s="5">
        <v>7</v>
      </c>
    </row>
    <row r="10461" spans="1:4">
      <c r="A10461" s="4">
        <v>10460</v>
      </c>
      <c r="B10461" s="6">
        <v>208</v>
      </c>
      <c r="C10461" s="7">
        <v>45735</v>
      </c>
      <c r="D10461" s="5">
        <v>6</v>
      </c>
    </row>
    <row r="10462" spans="1:4">
      <c r="A10462" s="4">
        <v>10461</v>
      </c>
      <c r="B10462" s="6">
        <v>148</v>
      </c>
      <c r="C10462" s="7">
        <v>45672</v>
      </c>
      <c r="D10462" s="5">
        <v>6</v>
      </c>
    </row>
    <row r="10463" spans="1:4">
      <c r="A10463" s="4">
        <v>10462</v>
      </c>
      <c r="B10463" s="6">
        <v>283</v>
      </c>
      <c r="C10463" s="7">
        <v>45733</v>
      </c>
      <c r="D10463" s="5">
        <v>10</v>
      </c>
    </row>
    <row r="10464" spans="1:4">
      <c r="A10464" s="4">
        <v>10463</v>
      </c>
      <c r="B10464" s="6">
        <v>46</v>
      </c>
      <c r="C10464" s="7">
        <v>45778</v>
      </c>
      <c r="D10464" s="5">
        <v>7</v>
      </c>
    </row>
    <row r="10465" spans="1:4">
      <c r="A10465" s="4">
        <v>10464</v>
      </c>
      <c r="B10465" s="6">
        <v>188</v>
      </c>
      <c r="C10465" s="7">
        <v>45767</v>
      </c>
      <c r="D10465" s="5">
        <v>4</v>
      </c>
    </row>
    <row r="10466" spans="1:4">
      <c r="A10466" s="4">
        <v>10465</v>
      </c>
      <c r="B10466" s="6">
        <v>348</v>
      </c>
      <c r="C10466" s="7">
        <v>45756</v>
      </c>
      <c r="D10466" s="5">
        <v>5</v>
      </c>
    </row>
    <row r="10467" spans="1:4">
      <c r="A10467" s="4">
        <v>10466</v>
      </c>
      <c r="B10467" s="6">
        <v>91</v>
      </c>
      <c r="C10467" s="7">
        <v>45725</v>
      </c>
      <c r="D10467" s="5">
        <v>10</v>
      </c>
    </row>
    <row r="10468" spans="1:4">
      <c r="A10468" s="4">
        <v>10467</v>
      </c>
      <c r="B10468" s="6">
        <v>349</v>
      </c>
      <c r="C10468" s="7">
        <v>45806</v>
      </c>
      <c r="D10468" s="5">
        <v>8</v>
      </c>
    </row>
    <row r="10469" spans="1:4">
      <c r="A10469" s="4">
        <v>10468</v>
      </c>
      <c r="B10469" s="6">
        <v>262</v>
      </c>
      <c r="C10469" s="7">
        <v>45765</v>
      </c>
      <c r="D10469" s="5">
        <v>11</v>
      </c>
    </row>
    <row r="10470" spans="1:4">
      <c r="A10470" s="4">
        <v>10469</v>
      </c>
      <c r="B10470" s="6">
        <v>292</v>
      </c>
      <c r="C10470" s="7">
        <v>45723</v>
      </c>
      <c r="D10470" s="5">
        <v>7</v>
      </c>
    </row>
    <row r="10471" spans="1:4">
      <c r="A10471" s="4">
        <v>10470</v>
      </c>
      <c r="B10471" s="6">
        <v>362</v>
      </c>
      <c r="C10471" s="7">
        <v>45705</v>
      </c>
      <c r="D10471" s="5">
        <v>8</v>
      </c>
    </row>
    <row r="10472" spans="1:4">
      <c r="A10472" s="4">
        <v>10471</v>
      </c>
      <c r="B10472" s="6">
        <v>348</v>
      </c>
      <c r="C10472" s="7">
        <v>45825</v>
      </c>
      <c r="D10472" s="5">
        <v>9</v>
      </c>
    </row>
    <row r="10473" spans="1:4">
      <c r="A10473" s="4">
        <v>10472</v>
      </c>
      <c r="B10473" s="6">
        <v>382</v>
      </c>
      <c r="C10473" s="7">
        <v>45674</v>
      </c>
      <c r="D10473" s="5">
        <v>7</v>
      </c>
    </row>
    <row r="10474" spans="1:4">
      <c r="A10474" s="4">
        <v>10473</v>
      </c>
      <c r="B10474" s="6">
        <v>286</v>
      </c>
      <c r="C10474" s="7">
        <v>45807</v>
      </c>
      <c r="D10474" s="5">
        <v>12</v>
      </c>
    </row>
    <row r="10475" spans="1:4">
      <c r="A10475" s="4">
        <v>10474</v>
      </c>
      <c r="B10475" s="6">
        <v>343</v>
      </c>
      <c r="C10475" s="7">
        <v>45831</v>
      </c>
      <c r="D10475" s="5">
        <v>6</v>
      </c>
    </row>
    <row r="10476" spans="1:4">
      <c r="A10476" s="4">
        <v>10475</v>
      </c>
      <c r="B10476" s="6">
        <v>356</v>
      </c>
      <c r="C10476" s="7">
        <v>45798</v>
      </c>
      <c r="D10476" s="5">
        <v>12</v>
      </c>
    </row>
    <row r="10477" spans="1:4">
      <c r="A10477" s="4">
        <v>10476</v>
      </c>
      <c r="B10477" s="6">
        <v>43</v>
      </c>
      <c r="C10477" s="7">
        <v>45711</v>
      </c>
      <c r="D10477" s="5">
        <v>10</v>
      </c>
    </row>
    <row r="10478" spans="1:4">
      <c r="A10478" s="4">
        <v>10477</v>
      </c>
      <c r="B10478" s="6">
        <v>43</v>
      </c>
      <c r="C10478" s="7">
        <v>45701</v>
      </c>
      <c r="D10478" s="5">
        <v>11</v>
      </c>
    </row>
    <row r="10479" spans="1:4">
      <c r="A10479" s="4">
        <v>10478</v>
      </c>
      <c r="B10479" s="6">
        <v>75</v>
      </c>
      <c r="C10479" s="7">
        <v>45732</v>
      </c>
      <c r="D10479" s="5">
        <v>9</v>
      </c>
    </row>
    <row r="10480" spans="1:4">
      <c r="A10480" s="4">
        <v>10479</v>
      </c>
      <c r="B10480" s="6">
        <v>147</v>
      </c>
      <c r="C10480" s="7">
        <v>45747</v>
      </c>
      <c r="D10480" s="5">
        <v>4</v>
      </c>
    </row>
    <row r="10481" spans="1:4">
      <c r="A10481" s="4">
        <v>10480</v>
      </c>
      <c r="B10481" s="6">
        <v>221</v>
      </c>
      <c r="C10481" s="7">
        <v>45751</v>
      </c>
      <c r="D10481" s="5">
        <v>12</v>
      </c>
    </row>
    <row r="10482" spans="1:4">
      <c r="A10482" s="4">
        <v>10481</v>
      </c>
      <c r="B10482" s="6">
        <v>265</v>
      </c>
      <c r="C10482" s="7">
        <v>45758</v>
      </c>
      <c r="D10482" s="5">
        <v>8</v>
      </c>
    </row>
    <row r="10483" spans="1:4">
      <c r="A10483" s="4">
        <v>10482</v>
      </c>
      <c r="B10483" s="6">
        <v>159</v>
      </c>
      <c r="C10483" s="7">
        <v>45719</v>
      </c>
      <c r="D10483" s="5">
        <v>7</v>
      </c>
    </row>
    <row r="10484" spans="1:4">
      <c r="A10484" s="4">
        <v>10483</v>
      </c>
      <c r="B10484" s="6">
        <v>164</v>
      </c>
      <c r="C10484" s="7">
        <v>45825</v>
      </c>
      <c r="D10484" s="5">
        <v>11</v>
      </c>
    </row>
    <row r="10485" spans="1:4">
      <c r="A10485" s="4">
        <v>10484</v>
      </c>
      <c r="B10485" s="6">
        <v>156</v>
      </c>
      <c r="C10485" s="7">
        <v>45716</v>
      </c>
      <c r="D10485" s="5">
        <v>8</v>
      </c>
    </row>
    <row r="10486" spans="1:4">
      <c r="A10486" s="4">
        <v>10485</v>
      </c>
      <c r="B10486" s="6">
        <v>178</v>
      </c>
      <c r="C10486" s="7">
        <v>45674</v>
      </c>
      <c r="D10486" s="5">
        <v>6</v>
      </c>
    </row>
    <row r="10487" spans="1:4">
      <c r="A10487" s="4">
        <v>10486</v>
      </c>
      <c r="B10487" s="6">
        <v>399</v>
      </c>
      <c r="C10487" s="7">
        <v>45661</v>
      </c>
      <c r="D10487" s="5">
        <v>4</v>
      </c>
    </row>
    <row r="10488" spans="1:4">
      <c r="A10488" s="4">
        <v>10487</v>
      </c>
      <c r="B10488" s="6">
        <v>286</v>
      </c>
      <c r="C10488" s="7">
        <v>45783</v>
      </c>
      <c r="D10488" s="5">
        <v>5</v>
      </c>
    </row>
    <row r="10489" spans="1:4">
      <c r="A10489" s="4">
        <v>10488</v>
      </c>
      <c r="B10489" s="6">
        <v>188</v>
      </c>
      <c r="C10489" s="7">
        <v>45713</v>
      </c>
      <c r="D10489" s="5">
        <v>12</v>
      </c>
    </row>
    <row r="10490" spans="1:4">
      <c r="A10490" s="4">
        <v>10489</v>
      </c>
      <c r="B10490" s="6">
        <v>32</v>
      </c>
      <c r="C10490" s="7">
        <v>45816</v>
      </c>
      <c r="D10490" s="5">
        <v>8</v>
      </c>
    </row>
    <row r="10491" spans="1:4">
      <c r="A10491" s="4">
        <v>10490</v>
      </c>
      <c r="B10491" s="6">
        <v>261</v>
      </c>
      <c r="C10491" s="7">
        <v>45819</v>
      </c>
      <c r="D10491" s="5">
        <v>4</v>
      </c>
    </row>
    <row r="10492" spans="1:4">
      <c r="A10492" s="4">
        <v>10491</v>
      </c>
      <c r="B10492" s="6">
        <v>208</v>
      </c>
      <c r="C10492" s="7">
        <v>45759</v>
      </c>
      <c r="D10492" s="5">
        <v>11</v>
      </c>
    </row>
    <row r="10493" spans="1:4">
      <c r="A10493" s="4">
        <v>10492</v>
      </c>
      <c r="B10493" s="6">
        <v>357</v>
      </c>
      <c r="C10493" s="7">
        <v>45692</v>
      </c>
      <c r="D10493" s="5">
        <v>5</v>
      </c>
    </row>
    <row r="10494" spans="1:4">
      <c r="A10494" s="4">
        <v>10493</v>
      </c>
      <c r="B10494" s="6">
        <v>85</v>
      </c>
      <c r="C10494" s="7">
        <v>45664</v>
      </c>
      <c r="D10494" s="5">
        <v>10</v>
      </c>
    </row>
    <row r="10495" spans="1:4">
      <c r="A10495" s="4">
        <v>10494</v>
      </c>
      <c r="B10495" s="6">
        <v>366</v>
      </c>
      <c r="C10495" s="7">
        <v>45780</v>
      </c>
      <c r="D10495" s="5">
        <v>7</v>
      </c>
    </row>
    <row r="10496" spans="1:4">
      <c r="A10496" s="4">
        <v>10495</v>
      </c>
      <c r="B10496" s="6">
        <v>30</v>
      </c>
      <c r="C10496" s="7">
        <v>45779</v>
      </c>
      <c r="D10496" s="5">
        <v>7</v>
      </c>
    </row>
    <row r="10497" spans="1:4">
      <c r="A10497" s="4">
        <v>10496</v>
      </c>
      <c r="B10497" s="6">
        <v>8</v>
      </c>
      <c r="C10497" s="7">
        <v>45703</v>
      </c>
      <c r="D10497" s="5">
        <v>6</v>
      </c>
    </row>
    <row r="10498" spans="1:4">
      <c r="A10498" s="4">
        <v>10497</v>
      </c>
      <c r="B10498" s="6">
        <v>81</v>
      </c>
      <c r="C10498" s="7">
        <v>45663</v>
      </c>
      <c r="D10498" s="5">
        <v>6</v>
      </c>
    </row>
    <row r="10499" spans="1:4">
      <c r="A10499" s="4">
        <v>10498</v>
      </c>
      <c r="B10499" s="6">
        <v>369</v>
      </c>
      <c r="C10499" s="7">
        <v>45713</v>
      </c>
      <c r="D10499" s="5">
        <v>10</v>
      </c>
    </row>
    <row r="10500" spans="1:4">
      <c r="A10500" s="4">
        <v>10499</v>
      </c>
      <c r="B10500" s="6">
        <v>179</v>
      </c>
      <c r="C10500" s="7">
        <v>45706</v>
      </c>
      <c r="D10500" s="5">
        <v>7</v>
      </c>
    </row>
    <row r="10501" spans="1:4">
      <c r="A10501" s="4">
        <v>10500</v>
      </c>
      <c r="B10501" s="6">
        <v>213</v>
      </c>
      <c r="C10501" s="7">
        <v>45715</v>
      </c>
      <c r="D10501" s="5">
        <v>4</v>
      </c>
    </row>
    <row r="10502" spans="1:4">
      <c r="A10502" s="4">
        <v>10501</v>
      </c>
      <c r="B10502" s="6">
        <v>45</v>
      </c>
      <c r="C10502" s="7">
        <v>45682</v>
      </c>
      <c r="D10502" s="5">
        <v>5</v>
      </c>
    </row>
    <row r="10503" spans="1:4">
      <c r="A10503" s="4">
        <v>10502</v>
      </c>
      <c r="B10503" s="6">
        <v>305</v>
      </c>
      <c r="C10503" s="7">
        <v>45712</v>
      </c>
      <c r="D10503" s="5">
        <v>10</v>
      </c>
    </row>
    <row r="10504" spans="1:4">
      <c r="A10504" s="4">
        <v>10503</v>
      </c>
      <c r="B10504" s="6">
        <v>24</v>
      </c>
      <c r="C10504" s="7">
        <v>45660</v>
      </c>
      <c r="D10504" s="5">
        <v>8</v>
      </c>
    </row>
    <row r="10505" spans="1:4">
      <c r="A10505" s="4">
        <v>10504</v>
      </c>
      <c r="B10505" s="6">
        <v>143</v>
      </c>
      <c r="C10505" s="7">
        <v>45666</v>
      </c>
      <c r="D10505" s="5">
        <v>11</v>
      </c>
    </row>
    <row r="10506" spans="1:4">
      <c r="A10506" s="4">
        <v>10505</v>
      </c>
      <c r="B10506" s="6">
        <v>121</v>
      </c>
      <c r="C10506" s="7">
        <v>45684</v>
      </c>
      <c r="D10506" s="5">
        <v>7</v>
      </c>
    </row>
    <row r="10507" spans="1:4">
      <c r="A10507" s="4">
        <v>10506</v>
      </c>
      <c r="B10507" s="6">
        <v>245</v>
      </c>
      <c r="C10507" s="7">
        <v>45681</v>
      </c>
      <c r="D10507" s="5">
        <v>8</v>
      </c>
    </row>
    <row r="10508" spans="1:4">
      <c r="A10508" s="4">
        <v>10507</v>
      </c>
      <c r="B10508" s="6">
        <v>60</v>
      </c>
      <c r="C10508" s="7">
        <v>45688</v>
      </c>
      <c r="D10508" s="5">
        <v>9</v>
      </c>
    </row>
    <row r="10509" spans="1:4">
      <c r="A10509" s="4">
        <v>10508</v>
      </c>
      <c r="B10509" s="6">
        <v>281</v>
      </c>
      <c r="C10509" s="7">
        <v>45787</v>
      </c>
      <c r="D10509" s="5">
        <v>7</v>
      </c>
    </row>
    <row r="10510" spans="1:4">
      <c r="A10510" s="4">
        <v>10509</v>
      </c>
      <c r="B10510" s="6">
        <v>294</v>
      </c>
      <c r="C10510" s="7">
        <v>45805</v>
      </c>
      <c r="D10510" s="5">
        <v>12</v>
      </c>
    </row>
    <row r="10511" spans="1:4">
      <c r="A10511" s="4">
        <v>10510</v>
      </c>
      <c r="B10511" s="6">
        <v>35</v>
      </c>
      <c r="C10511" s="7">
        <v>45695</v>
      </c>
      <c r="D10511" s="5">
        <v>6</v>
      </c>
    </row>
    <row r="10512" spans="1:4">
      <c r="A10512" s="4">
        <v>10511</v>
      </c>
      <c r="B10512" s="6">
        <v>47</v>
      </c>
      <c r="C10512" s="7">
        <v>45681</v>
      </c>
      <c r="D10512" s="5">
        <v>12</v>
      </c>
    </row>
    <row r="10513" spans="1:4">
      <c r="A10513" s="4">
        <v>10512</v>
      </c>
      <c r="B10513" s="6">
        <v>91</v>
      </c>
      <c r="C10513" s="7">
        <v>45667</v>
      </c>
      <c r="D10513" s="5">
        <v>10</v>
      </c>
    </row>
    <row r="10514" spans="1:4">
      <c r="A10514" s="4">
        <v>10513</v>
      </c>
      <c r="B10514" s="6">
        <v>86</v>
      </c>
      <c r="C10514" s="7">
        <v>45823</v>
      </c>
      <c r="D10514" s="5">
        <v>11</v>
      </c>
    </row>
    <row r="10515" spans="1:4">
      <c r="A10515" s="4">
        <v>10514</v>
      </c>
      <c r="B10515" s="6">
        <v>283</v>
      </c>
      <c r="C10515" s="7">
        <v>45813</v>
      </c>
      <c r="D10515" s="5">
        <v>9</v>
      </c>
    </row>
    <row r="10516" spans="1:4">
      <c r="A10516" s="4">
        <v>10515</v>
      </c>
      <c r="B10516" s="6">
        <v>56</v>
      </c>
      <c r="C10516" s="7">
        <v>45817</v>
      </c>
      <c r="D10516" s="5">
        <v>4</v>
      </c>
    </row>
    <row r="10517" spans="1:4">
      <c r="A10517" s="4">
        <v>10516</v>
      </c>
      <c r="B10517" s="6">
        <v>397</v>
      </c>
      <c r="C10517" s="7">
        <v>45754</v>
      </c>
      <c r="D10517" s="5">
        <v>12</v>
      </c>
    </row>
    <row r="10518" spans="1:4">
      <c r="A10518" s="4">
        <v>10517</v>
      </c>
      <c r="B10518" s="6">
        <v>388</v>
      </c>
      <c r="C10518" s="7">
        <v>45838</v>
      </c>
      <c r="D10518" s="5">
        <v>8</v>
      </c>
    </row>
    <row r="10519" spans="1:4">
      <c r="A10519" s="4">
        <v>10518</v>
      </c>
      <c r="B10519" s="6">
        <v>397</v>
      </c>
      <c r="C10519" s="7">
        <v>45664</v>
      </c>
      <c r="D10519" s="5">
        <v>7</v>
      </c>
    </row>
    <row r="10520" spans="1:4">
      <c r="A10520" s="4">
        <v>10519</v>
      </c>
      <c r="B10520" s="6">
        <v>17</v>
      </c>
      <c r="C10520" s="7">
        <v>45713</v>
      </c>
      <c r="D10520" s="5">
        <v>11</v>
      </c>
    </row>
    <row r="10521" spans="1:4">
      <c r="A10521" s="4">
        <v>10520</v>
      </c>
      <c r="B10521" s="6">
        <v>63</v>
      </c>
      <c r="C10521" s="7">
        <v>45812</v>
      </c>
      <c r="D10521" s="5">
        <v>8</v>
      </c>
    </row>
    <row r="10522" spans="1:4">
      <c r="A10522" s="4">
        <v>10521</v>
      </c>
      <c r="B10522" s="6">
        <v>279</v>
      </c>
      <c r="C10522" s="7">
        <v>45789</v>
      </c>
      <c r="D10522" s="5">
        <v>6</v>
      </c>
    </row>
    <row r="10523" spans="1:4">
      <c r="A10523" s="4">
        <v>10522</v>
      </c>
      <c r="B10523" s="6">
        <v>350</v>
      </c>
      <c r="C10523" s="7">
        <v>45822</v>
      </c>
      <c r="D10523" s="5">
        <v>4</v>
      </c>
    </row>
    <row r="10524" spans="1:4">
      <c r="A10524" s="4">
        <v>10523</v>
      </c>
      <c r="B10524" s="6">
        <v>291</v>
      </c>
      <c r="C10524" s="7">
        <v>45699</v>
      </c>
      <c r="D10524" s="5">
        <v>5</v>
      </c>
    </row>
    <row r="10525" spans="1:4">
      <c r="A10525" s="4">
        <v>10524</v>
      </c>
      <c r="B10525" s="6">
        <v>190</v>
      </c>
      <c r="C10525" s="7">
        <v>45735</v>
      </c>
      <c r="D10525" s="5">
        <v>12</v>
      </c>
    </row>
    <row r="10526" spans="1:4">
      <c r="A10526" s="4">
        <v>10525</v>
      </c>
      <c r="B10526" s="6">
        <v>96</v>
      </c>
      <c r="C10526" s="7">
        <v>45660</v>
      </c>
      <c r="D10526" s="5">
        <v>8</v>
      </c>
    </row>
    <row r="10527" spans="1:4">
      <c r="A10527" s="4">
        <v>10526</v>
      </c>
      <c r="B10527" s="6">
        <v>103</v>
      </c>
      <c r="C10527" s="7">
        <v>45755</v>
      </c>
      <c r="D10527" s="5">
        <v>4</v>
      </c>
    </row>
    <row r="10528" spans="1:4">
      <c r="A10528" s="4">
        <v>10527</v>
      </c>
      <c r="B10528" s="6">
        <v>58</v>
      </c>
      <c r="C10528" s="7">
        <v>45812</v>
      </c>
      <c r="D10528" s="5">
        <v>11</v>
      </c>
    </row>
    <row r="10529" spans="1:4">
      <c r="A10529" s="4">
        <v>10528</v>
      </c>
      <c r="B10529" s="6">
        <v>396</v>
      </c>
      <c r="C10529" s="7">
        <v>45706</v>
      </c>
      <c r="D10529" s="5">
        <v>5</v>
      </c>
    </row>
    <row r="10530" spans="1:4">
      <c r="A10530" s="4">
        <v>10529</v>
      </c>
      <c r="B10530" s="6">
        <v>5</v>
      </c>
      <c r="C10530" s="7">
        <v>45745</v>
      </c>
      <c r="D10530" s="5">
        <v>10</v>
      </c>
    </row>
    <row r="10531" spans="1:4">
      <c r="A10531" s="4">
        <v>10530</v>
      </c>
      <c r="B10531" s="6">
        <v>299</v>
      </c>
      <c r="C10531" s="7">
        <v>45731</v>
      </c>
      <c r="D10531" s="5">
        <v>7</v>
      </c>
    </row>
    <row r="10532" spans="1:4">
      <c r="A10532" s="4">
        <v>10531</v>
      </c>
      <c r="B10532" s="6">
        <v>138</v>
      </c>
      <c r="C10532" s="7">
        <v>45698</v>
      </c>
      <c r="D10532" s="5">
        <v>7</v>
      </c>
    </row>
    <row r="10533" spans="1:4">
      <c r="A10533" s="4">
        <v>10532</v>
      </c>
      <c r="B10533" s="6">
        <v>109</v>
      </c>
      <c r="C10533" s="7">
        <v>45711</v>
      </c>
      <c r="D10533" s="5">
        <v>6</v>
      </c>
    </row>
    <row r="10534" spans="1:4">
      <c r="A10534" s="4">
        <v>10533</v>
      </c>
      <c r="B10534" s="6">
        <v>332</v>
      </c>
      <c r="C10534" s="7">
        <v>45828</v>
      </c>
      <c r="D10534" s="5">
        <v>6</v>
      </c>
    </row>
    <row r="10535" spans="1:4">
      <c r="A10535" s="4">
        <v>10534</v>
      </c>
      <c r="B10535" s="6">
        <v>351</v>
      </c>
      <c r="C10535" s="7">
        <v>45757</v>
      </c>
      <c r="D10535" s="5">
        <v>10</v>
      </c>
    </row>
    <row r="10536" spans="1:4">
      <c r="A10536" s="4">
        <v>10535</v>
      </c>
      <c r="B10536" s="6">
        <v>400</v>
      </c>
      <c r="C10536" s="7">
        <v>45789</v>
      </c>
      <c r="D10536" s="5">
        <v>7</v>
      </c>
    </row>
    <row r="10537" spans="1:4">
      <c r="A10537" s="4">
        <v>10536</v>
      </c>
      <c r="B10537" s="6">
        <v>120</v>
      </c>
      <c r="C10537" s="7">
        <v>45664</v>
      </c>
      <c r="D10537" s="5">
        <v>4</v>
      </c>
    </row>
    <row r="10538" spans="1:4">
      <c r="A10538" s="4">
        <v>10537</v>
      </c>
      <c r="B10538" s="6">
        <v>352</v>
      </c>
      <c r="C10538" s="7">
        <v>45818</v>
      </c>
      <c r="D10538" s="5">
        <v>5</v>
      </c>
    </row>
    <row r="10539" spans="1:4">
      <c r="A10539" s="4">
        <v>10538</v>
      </c>
      <c r="B10539" s="6">
        <v>32</v>
      </c>
      <c r="C10539" s="7">
        <v>45771</v>
      </c>
      <c r="D10539" s="5">
        <v>10</v>
      </c>
    </row>
    <row r="10540" spans="1:4">
      <c r="A10540" s="4">
        <v>10539</v>
      </c>
      <c r="B10540" s="6">
        <v>339</v>
      </c>
      <c r="C10540" s="7">
        <v>45737</v>
      </c>
      <c r="D10540" s="5">
        <v>8</v>
      </c>
    </row>
    <row r="10541" spans="1:4">
      <c r="A10541" s="4">
        <v>10540</v>
      </c>
      <c r="B10541" s="6">
        <v>89</v>
      </c>
      <c r="C10541" s="7">
        <v>45724</v>
      </c>
      <c r="D10541" s="5">
        <v>11</v>
      </c>
    </row>
    <row r="10542" spans="1:4">
      <c r="A10542" s="4">
        <v>10541</v>
      </c>
      <c r="B10542" s="6">
        <v>22</v>
      </c>
      <c r="C10542" s="7">
        <v>45669</v>
      </c>
      <c r="D10542" s="5">
        <v>7</v>
      </c>
    </row>
    <row r="10543" spans="1:4">
      <c r="A10543" s="4">
        <v>10542</v>
      </c>
      <c r="B10543" s="6">
        <v>386</v>
      </c>
      <c r="C10543" s="7">
        <v>45798</v>
      </c>
      <c r="D10543" s="5">
        <v>8</v>
      </c>
    </row>
    <row r="10544" spans="1:4">
      <c r="A10544" s="4">
        <v>10543</v>
      </c>
      <c r="B10544" s="6">
        <v>291</v>
      </c>
      <c r="C10544" s="7">
        <v>45780</v>
      </c>
      <c r="D10544" s="5">
        <v>9</v>
      </c>
    </row>
    <row r="10545" spans="1:4">
      <c r="A10545" s="4">
        <v>10544</v>
      </c>
      <c r="B10545" s="6">
        <v>196</v>
      </c>
      <c r="C10545" s="7">
        <v>45802</v>
      </c>
      <c r="D10545" s="5">
        <v>7</v>
      </c>
    </row>
    <row r="10546" spans="1:4">
      <c r="A10546" s="4">
        <v>10545</v>
      </c>
      <c r="B10546" s="6">
        <v>124</v>
      </c>
      <c r="C10546" s="7">
        <v>45748</v>
      </c>
      <c r="D10546" s="5">
        <v>12</v>
      </c>
    </row>
    <row r="10547" spans="1:4">
      <c r="A10547" s="4">
        <v>10546</v>
      </c>
      <c r="B10547" s="6">
        <v>210</v>
      </c>
      <c r="C10547" s="7">
        <v>45778</v>
      </c>
      <c r="D10547" s="5">
        <v>6</v>
      </c>
    </row>
    <row r="10548" spans="1:4">
      <c r="A10548" s="4">
        <v>10547</v>
      </c>
      <c r="B10548" s="6">
        <v>44</v>
      </c>
      <c r="C10548" s="7">
        <v>45809</v>
      </c>
      <c r="D10548" s="5">
        <v>12</v>
      </c>
    </row>
    <row r="10549" spans="1:4">
      <c r="A10549" s="4">
        <v>10548</v>
      </c>
      <c r="B10549" s="6">
        <v>157</v>
      </c>
      <c r="C10549" s="7">
        <v>45671</v>
      </c>
      <c r="D10549" s="5">
        <v>10</v>
      </c>
    </row>
    <row r="10550" spans="1:4">
      <c r="A10550" s="4">
        <v>10549</v>
      </c>
      <c r="B10550" s="6">
        <v>118</v>
      </c>
      <c r="C10550" s="7">
        <v>45784</v>
      </c>
      <c r="D10550" s="5">
        <v>11</v>
      </c>
    </row>
    <row r="10551" spans="1:4">
      <c r="A10551" s="4">
        <v>10550</v>
      </c>
      <c r="B10551" s="6">
        <v>173</v>
      </c>
      <c r="C10551" s="7">
        <v>45724</v>
      </c>
      <c r="D10551" s="5">
        <v>9</v>
      </c>
    </row>
    <row r="10552" spans="1:4">
      <c r="A10552" s="4">
        <v>10551</v>
      </c>
      <c r="B10552" s="6">
        <v>39</v>
      </c>
      <c r="C10552" s="7">
        <v>45723</v>
      </c>
      <c r="D10552" s="5">
        <v>4</v>
      </c>
    </row>
    <row r="10553" spans="1:4">
      <c r="A10553" s="4">
        <v>10552</v>
      </c>
      <c r="B10553" s="6">
        <v>237</v>
      </c>
      <c r="C10553" s="7">
        <v>45717</v>
      </c>
      <c r="D10553" s="5">
        <v>12</v>
      </c>
    </row>
    <row r="10554" spans="1:4">
      <c r="A10554" s="4">
        <v>10553</v>
      </c>
      <c r="B10554" s="6">
        <v>214</v>
      </c>
      <c r="C10554" s="7">
        <v>45835</v>
      </c>
      <c r="D10554" s="5">
        <v>8</v>
      </c>
    </row>
    <row r="10555" spans="1:4">
      <c r="A10555" s="4">
        <v>10554</v>
      </c>
      <c r="B10555" s="6">
        <v>299</v>
      </c>
      <c r="C10555" s="7">
        <v>45808</v>
      </c>
      <c r="D10555" s="5">
        <v>7</v>
      </c>
    </row>
    <row r="10556" spans="1:4">
      <c r="A10556" s="4">
        <v>10555</v>
      </c>
      <c r="B10556" s="6">
        <v>164</v>
      </c>
      <c r="C10556" s="7">
        <v>45795</v>
      </c>
      <c r="D10556" s="5">
        <v>11</v>
      </c>
    </row>
    <row r="10557" spans="1:4">
      <c r="A10557" s="4">
        <v>10556</v>
      </c>
      <c r="B10557" s="6">
        <v>225</v>
      </c>
      <c r="C10557" s="7">
        <v>45801</v>
      </c>
      <c r="D10557" s="5">
        <v>8</v>
      </c>
    </row>
    <row r="10558" spans="1:4">
      <c r="A10558" s="4">
        <v>10557</v>
      </c>
      <c r="B10558" s="6">
        <v>368</v>
      </c>
      <c r="C10558" s="7">
        <v>45748</v>
      </c>
      <c r="D10558" s="5">
        <v>6</v>
      </c>
    </row>
    <row r="10559" spans="1:4">
      <c r="A10559" s="4">
        <v>10558</v>
      </c>
      <c r="B10559" s="6">
        <v>231</v>
      </c>
      <c r="C10559" s="7">
        <v>45791</v>
      </c>
      <c r="D10559" s="5">
        <v>4</v>
      </c>
    </row>
    <row r="10560" spans="1:4">
      <c r="A10560" s="4">
        <v>10559</v>
      </c>
      <c r="B10560" s="6">
        <v>139</v>
      </c>
      <c r="C10560" s="7">
        <v>45757</v>
      </c>
      <c r="D10560" s="5">
        <v>5</v>
      </c>
    </row>
    <row r="10561" spans="1:4">
      <c r="A10561" s="4">
        <v>10560</v>
      </c>
      <c r="B10561" s="6">
        <v>171</v>
      </c>
      <c r="C10561" s="7">
        <v>45722</v>
      </c>
      <c r="D10561" s="5">
        <v>12</v>
      </c>
    </row>
    <row r="10562" spans="1:4">
      <c r="A10562" s="4">
        <v>10561</v>
      </c>
      <c r="B10562" s="6">
        <v>197</v>
      </c>
      <c r="C10562" s="7">
        <v>45756</v>
      </c>
      <c r="D10562" s="5">
        <v>8</v>
      </c>
    </row>
    <row r="10563" spans="1:4">
      <c r="A10563" s="4">
        <v>10562</v>
      </c>
      <c r="B10563" s="6">
        <v>190</v>
      </c>
      <c r="C10563" s="7">
        <v>45747</v>
      </c>
      <c r="D10563" s="5">
        <v>4</v>
      </c>
    </row>
    <row r="10564" spans="1:4">
      <c r="A10564" s="4">
        <v>10563</v>
      </c>
      <c r="B10564" s="6">
        <v>108</v>
      </c>
      <c r="C10564" s="7">
        <v>45806</v>
      </c>
      <c r="D10564" s="5">
        <v>11</v>
      </c>
    </row>
    <row r="10565" spans="1:4">
      <c r="A10565" s="4">
        <v>10564</v>
      </c>
      <c r="B10565" s="6">
        <v>209</v>
      </c>
      <c r="C10565" s="7">
        <v>45818</v>
      </c>
      <c r="D10565" s="5">
        <v>5</v>
      </c>
    </row>
    <row r="10566" spans="1:4">
      <c r="A10566" s="4">
        <v>10565</v>
      </c>
      <c r="B10566" s="6">
        <v>393</v>
      </c>
      <c r="C10566" s="7">
        <v>45775</v>
      </c>
      <c r="D10566" s="5">
        <v>10</v>
      </c>
    </row>
    <row r="10567" spans="1:4">
      <c r="A10567" s="4">
        <v>10566</v>
      </c>
      <c r="B10567" s="6">
        <v>362</v>
      </c>
      <c r="C10567" s="7">
        <v>45757</v>
      </c>
      <c r="D10567" s="5">
        <v>7</v>
      </c>
    </row>
    <row r="10568" spans="1:4">
      <c r="A10568" s="4">
        <v>10567</v>
      </c>
      <c r="B10568" s="6">
        <v>21</v>
      </c>
      <c r="C10568" s="7">
        <v>45818</v>
      </c>
      <c r="D10568" s="5">
        <v>7</v>
      </c>
    </row>
    <row r="10569" spans="1:4">
      <c r="A10569" s="4">
        <v>10568</v>
      </c>
      <c r="B10569" s="6">
        <v>314</v>
      </c>
      <c r="C10569" s="7">
        <v>45716</v>
      </c>
      <c r="D10569" s="5">
        <v>6</v>
      </c>
    </row>
    <row r="10570" spans="1:4">
      <c r="A10570" s="4">
        <v>10569</v>
      </c>
      <c r="B10570" s="6">
        <v>291</v>
      </c>
      <c r="C10570" s="7">
        <v>45812</v>
      </c>
      <c r="D10570" s="5">
        <v>6</v>
      </c>
    </row>
    <row r="10571" spans="1:4">
      <c r="A10571" s="4">
        <v>10570</v>
      </c>
      <c r="B10571" s="6">
        <v>378</v>
      </c>
      <c r="C10571" s="7">
        <v>45760</v>
      </c>
      <c r="D10571" s="5">
        <v>10</v>
      </c>
    </row>
    <row r="10572" spans="1:4">
      <c r="A10572" s="4">
        <v>10571</v>
      </c>
      <c r="B10572" s="6">
        <v>298</v>
      </c>
      <c r="C10572" s="7">
        <v>45721</v>
      </c>
      <c r="D10572" s="5">
        <v>7</v>
      </c>
    </row>
    <row r="10573" spans="1:4">
      <c r="A10573" s="4">
        <v>10572</v>
      </c>
      <c r="B10573" s="6">
        <v>390</v>
      </c>
      <c r="C10573" s="7">
        <v>45823</v>
      </c>
      <c r="D10573" s="5">
        <v>4</v>
      </c>
    </row>
    <row r="10574" spans="1:4">
      <c r="A10574" s="4">
        <v>10573</v>
      </c>
      <c r="B10574" s="6">
        <v>94</v>
      </c>
      <c r="C10574" s="7">
        <v>45798</v>
      </c>
      <c r="D10574" s="5">
        <v>5</v>
      </c>
    </row>
    <row r="10575" spans="1:4">
      <c r="A10575" s="4">
        <v>10574</v>
      </c>
      <c r="B10575" s="6">
        <v>307</v>
      </c>
      <c r="C10575" s="7">
        <v>45739</v>
      </c>
      <c r="D10575" s="5">
        <v>10</v>
      </c>
    </row>
    <row r="10576" spans="1:4">
      <c r="A10576" s="4">
        <v>10575</v>
      </c>
      <c r="B10576" s="6">
        <v>3</v>
      </c>
      <c r="C10576" s="7">
        <v>45823</v>
      </c>
      <c r="D10576" s="5">
        <v>8</v>
      </c>
    </row>
    <row r="10577" spans="1:4">
      <c r="A10577" s="4">
        <v>10576</v>
      </c>
      <c r="B10577" s="6">
        <v>304</v>
      </c>
      <c r="C10577" s="7">
        <v>45716</v>
      </c>
      <c r="D10577" s="5">
        <v>11</v>
      </c>
    </row>
    <row r="10578" spans="1:4">
      <c r="A10578" s="4">
        <v>10577</v>
      </c>
      <c r="B10578" s="6">
        <v>87</v>
      </c>
      <c r="C10578" s="7">
        <v>45669</v>
      </c>
      <c r="D10578" s="5">
        <v>7</v>
      </c>
    </row>
    <row r="10579" spans="1:4">
      <c r="A10579" s="4">
        <v>10578</v>
      </c>
      <c r="B10579" s="6">
        <v>17</v>
      </c>
      <c r="C10579" s="7">
        <v>45745</v>
      </c>
      <c r="D10579" s="5">
        <v>8</v>
      </c>
    </row>
    <row r="10580" spans="1:4">
      <c r="A10580" s="4">
        <v>10579</v>
      </c>
      <c r="B10580" s="6">
        <v>214</v>
      </c>
      <c r="C10580" s="7">
        <v>45737</v>
      </c>
      <c r="D10580" s="5">
        <v>9</v>
      </c>
    </row>
    <row r="10581" spans="1:4">
      <c r="A10581" s="4">
        <v>10580</v>
      </c>
      <c r="B10581" s="6">
        <v>19</v>
      </c>
      <c r="C10581" s="7">
        <v>45757</v>
      </c>
      <c r="D10581" s="5">
        <v>7</v>
      </c>
    </row>
    <row r="10582" spans="1:4">
      <c r="A10582" s="4">
        <v>10581</v>
      </c>
      <c r="B10582" s="6">
        <v>46</v>
      </c>
      <c r="C10582" s="7">
        <v>45766</v>
      </c>
      <c r="D10582" s="5">
        <v>12</v>
      </c>
    </row>
    <row r="10583" spans="1:4">
      <c r="A10583" s="4">
        <v>10582</v>
      </c>
      <c r="B10583" s="6">
        <v>347</v>
      </c>
      <c r="C10583" s="7">
        <v>45774</v>
      </c>
      <c r="D10583" s="5">
        <v>6</v>
      </c>
    </row>
    <row r="10584" spans="1:4">
      <c r="A10584" s="4">
        <v>10583</v>
      </c>
      <c r="B10584" s="6">
        <v>12</v>
      </c>
      <c r="C10584" s="7">
        <v>45796</v>
      </c>
      <c r="D10584" s="5">
        <v>12</v>
      </c>
    </row>
    <row r="10585" spans="1:4">
      <c r="A10585" s="4">
        <v>10584</v>
      </c>
      <c r="B10585" s="6">
        <v>204</v>
      </c>
      <c r="C10585" s="7">
        <v>45730</v>
      </c>
      <c r="D10585" s="5">
        <v>10</v>
      </c>
    </row>
    <row r="10586" spans="1:4">
      <c r="A10586" s="4">
        <v>10585</v>
      </c>
      <c r="B10586" s="6">
        <v>134</v>
      </c>
      <c r="C10586" s="7">
        <v>45709</v>
      </c>
      <c r="D10586" s="5">
        <v>11</v>
      </c>
    </row>
    <row r="10587" spans="1:4">
      <c r="A10587" s="4">
        <v>10586</v>
      </c>
      <c r="B10587" s="6">
        <v>396</v>
      </c>
      <c r="C10587" s="7">
        <v>45671</v>
      </c>
      <c r="D10587" s="5">
        <v>9</v>
      </c>
    </row>
    <row r="10588" spans="1:4">
      <c r="A10588" s="4">
        <v>10587</v>
      </c>
      <c r="B10588" s="6">
        <v>302</v>
      </c>
      <c r="C10588" s="7">
        <v>45737</v>
      </c>
      <c r="D10588" s="5">
        <v>4</v>
      </c>
    </row>
    <row r="10589" spans="1:4">
      <c r="A10589" s="4">
        <v>10588</v>
      </c>
      <c r="B10589" s="6">
        <v>141</v>
      </c>
      <c r="C10589" s="7">
        <v>45795</v>
      </c>
      <c r="D10589" s="5">
        <v>12</v>
      </c>
    </row>
    <row r="10590" spans="1:4">
      <c r="A10590" s="4">
        <v>10589</v>
      </c>
      <c r="B10590" s="6">
        <v>70</v>
      </c>
      <c r="C10590" s="7">
        <v>45726</v>
      </c>
      <c r="D10590" s="5">
        <v>8</v>
      </c>
    </row>
    <row r="10591" spans="1:4">
      <c r="A10591" s="4">
        <v>10590</v>
      </c>
      <c r="B10591" s="6">
        <v>71</v>
      </c>
      <c r="C10591" s="7">
        <v>45734</v>
      </c>
      <c r="D10591" s="5">
        <v>7</v>
      </c>
    </row>
    <row r="10592" spans="1:4">
      <c r="A10592" s="4">
        <v>10591</v>
      </c>
      <c r="B10592" s="6">
        <v>131</v>
      </c>
      <c r="C10592" s="7">
        <v>45740</v>
      </c>
      <c r="D10592" s="5">
        <v>11</v>
      </c>
    </row>
    <row r="10593" spans="1:4">
      <c r="A10593" s="4">
        <v>10592</v>
      </c>
      <c r="B10593" s="6">
        <v>333</v>
      </c>
      <c r="C10593" s="7">
        <v>45752</v>
      </c>
      <c r="D10593" s="5">
        <v>8</v>
      </c>
    </row>
    <row r="10594" spans="1:4">
      <c r="A10594" s="4">
        <v>10593</v>
      </c>
      <c r="B10594" s="6">
        <v>165</v>
      </c>
      <c r="C10594" s="7">
        <v>45684</v>
      </c>
      <c r="D10594" s="5">
        <v>6</v>
      </c>
    </row>
    <row r="10595" spans="1:4">
      <c r="A10595" s="4">
        <v>10594</v>
      </c>
      <c r="B10595" s="6">
        <v>150</v>
      </c>
      <c r="C10595" s="7">
        <v>45721</v>
      </c>
      <c r="D10595" s="5">
        <v>4</v>
      </c>
    </row>
    <row r="10596" spans="1:4">
      <c r="A10596" s="4">
        <v>10595</v>
      </c>
      <c r="B10596" s="6">
        <v>266</v>
      </c>
      <c r="C10596" s="7">
        <v>45752</v>
      </c>
      <c r="D10596" s="5">
        <v>5</v>
      </c>
    </row>
    <row r="10597" spans="1:4">
      <c r="A10597" s="4">
        <v>10596</v>
      </c>
      <c r="B10597" s="6">
        <v>39</v>
      </c>
      <c r="C10597" s="7">
        <v>45724</v>
      </c>
      <c r="D10597" s="5">
        <v>12</v>
      </c>
    </row>
    <row r="10598" spans="1:4">
      <c r="A10598" s="4">
        <v>10597</v>
      </c>
      <c r="B10598" s="6">
        <v>96</v>
      </c>
      <c r="C10598" s="7">
        <v>45686</v>
      </c>
      <c r="D10598" s="5">
        <v>8</v>
      </c>
    </row>
    <row r="10599" spans="1:4">
      <c r="A10599" s="4">
        <v>10598</v>
      </c>
      <c r="B10599" s="6">
        <v>24</v>
      </c>
      <c r="C10599" s="7">
        <v>45718</v>
      </c>
      <c r="D10599" s="5">
        <v>4</v>
      </c>
    </row>
    <row r="10600" spans="1:4">
      <c r="A10600" s="4">
        <v>10599</v>
      </c>
      <c r="B10600" s="6">
        <v>231</v>
      </c>
      <c r="C10600" s="7">
        <v>45678</v>
      </c>
      <c r="D10600" s="5">
        <v>11</v>
      </c>
    </row>
    <row r="10601" spans="1:4">
      <c r="A10601" s="4">
        <v>10600</v>
      </c>
      <c r="B10601" s="6">
        <v>269</v>
      </c>
      <c r="C10601" s="7">
        <v>45753</v>
      </c>
      <c r="D10601" s="5">
        <v>5</v>
      </c>
    </row>
    <row r="10602" spans="1:4">
      <c r="A10602" s="4">
        <v>10601</v>
      </c>
      <c r="B10602" s="6">
        <v>49</v>
      </c>
      <c r="C10602" s="7">
        <v>45815</v>
      </c>
      <c r="D10602" s="5">
        <v>10</v>
      </c>
    </row>
    <row r="10603" spans="1:4">
      <c r="A10603" s="4">
        <v>10602</v>
      </c>
      <c r="B10603" s="6">
        <v>247</v>
      </c>
      <c r="C10603" s="7">
        <v>45732</v>
      </c>
      <c r="D10603" s="5">
        <v>7</v>
      </c>
    </row>
    <row r="10604" spans="1:4">
      <c r="A10604" s="4">
        <v>10603</v>
      </c>
      <c r="B10604" s="6">
        <v>395</v>
      </c>
      <c r="C10604" s="7">
        <v>45817</v>
      </c>
      <c r="D10604" s="5">
        <v>7</v>
      </c>
    </row>
    <row r="10605" spans="1:4">
      <c r="A10605" s="4">
        <v>10604</v>
      </c>
      <c r="B10605" s="6">
        <v>26</v>
      </c>
      <c r="C10605" s="7">
        <v>45784</v>
      </c>
      <c r="D10605" s="5">
        <v>6</v>
      </c>
    </row>
    <row r="10606" spans="1:4">
      <c r="A10606" s="4">
        <v>10605</v>
      </c>
      <c r="B10606" s="6">
        <v>325</v>
      </c>
      <c r="C10606" s="7">
        <v>45707</v>
      </c>
      <c r="D10606" s="5">
        <v>6</v>
      </c>
    </row>
    <row r="10607" spans="1:4">
      <c r="A10607" s="4">
        <v>10606</v>
      </c>
      <c r="B10607" s="6">
        <v>277</v>
      </c>
      <c r="C10607" s="7">
        <v>45696</v>
      </c>
      <c r="D10607" s="5">
        <v>10</v>
      </c>
    </row>
    <row r="10608" spans="1:4">
      <c r="A10608" s="4">
        <v>10607</v>
      </c>
      <c r="B10608" s="6">
        <v>152</v>
      </c>
      <c r="C10608" s="7">
        <v>45696</v>
      </c>
      <c r="D10608" s="5">
        <v>7</v>
      </c>
    </row>
    <row r="10609" spans="1:4">
      <c r="A10609" s="4">
        <v>10608</v>
      </c>
      <c r="B10609" s="6">
        <v>298</v>
      </c>
      <c r="C10609" s="7">
        <v>45696</v>
      </c>
      <c r="D10609" s="5">
        <v>4</v>
      </c>
    </row>
    <row r="10610" spans="1:4">
      <c r="A10610" s="4">
        <v>10609</v>
      </c>
      <c r="B10610" s="6">
        <v>206</v>
      </c>
      <c r="C10610" s="7">
        <v>45833</v>
      </c>
      <c r="D10610" s="5">
        <v>5</v>
      </c>
    </row>
    <row r="10611" spans="1:4">
      <c r="A10611" s="4">
        <v>10610</v>
      </c>
      <c r="B10611" s="6">
        <v>195</v>
      </c>
      <c r="C10611" s="7">
        <v>45793</v>
      </c>
      <c r="D10611" s="5">
        <v>10</v>
      </c>
    </row>
    <row r="10612" spans="1:4">
      <c r="A10612" s="4">
        <v>10611</v>
      </c>
      <c r="B10612" s="6">
        <v>99</v>
      </c>
      <c r="C10612" s="7">
        <v>45759</v>
      </c>
      <c r="D10612" s="5">
        <v>8</v>
      </c>
    </row>
    <row r="10613" spans="1:4">
      <c r="A10613" s="4">
        <v>10612</v>
      </c>
      <c r="B10613" s="6">
        <v>193</v>
      </c>
      <c r="C10613" s="7">
        <v>45830</v>
      </c>
      <c r="D10613" s="5">
        <v>11</v>
      </c>
    </row>
    <row r="10614" spans="1:4">
      <c r="A10614" s="4">
        <v>10613</v>
      </c>
      <c r="B10614" s="6">
        <v>208</v>
      </c>
      <c r="C10614" s="7">
        <v>45690</v>
      </c>
      <c r="D10614" s="5">
        <v>7</v>
      </c>
    </row>
    <row r="10615" spans="1:4">
      <c r="A10615" s="4">
        <v>10614</v>
      </c>
      <c r="B10615" s="6">
        <v>310</v>
      </c>
      <c r="C10615" s="7">
        <v>45795</v>
      </c>
      <c r="D10615" s="5">
        <v>8</v>
      </c>
    </row>
    <row r="10616" spans="1:4">
      <c r="A10616" s="4">
        <v>10615</v>
      </c>
      <c r="B10616" s="6">
        <v>217</v>
      </c>
      <c r="C10616" s="7">
        <v>45767</v>
      </c>
      <c r="D10616" s="5">
        <v>9</v>
      </c>
    </row>
    <row r="10617" spans="1:4">
      <c r="A10617" s="4">
        <v>10616</v>
      </c>
      <c r="B10617" s="6">
        <v>231</v>
      </c>
      <c r="C10617" s="7">
        <v>45774</v>
      </c>
      <c r="D10617" s="5">
        <v>7</v>
      </c>
    </row>
    <row r="10618" spans="1:4">
      <c r="A10618" s="4">
        <v>10617</v>
      </c>
      <c r="B10618" s="6">
        <v>202</v>
      </c>
      <c r="C10618" s="7">
        <v>45727</v>
      </c>
      <c r="D10618" s="5">
        <v>12</v>
      </c>
    </row>
    <row r="10619" spans="1:4">
      <c r="A10619" s="4">
        <v>10618</v>
      </c>
      <c r="B10619" s="6">
        <v>47</v>
      </c>
      <c r="C10619" s="7">
        <v>45724</v>
      </c>
      <c r="D10619" s="5">
        <v>6</v>
      </c>
    </row>
    <row r="10620" spans="1:4">
      <c r="A10620" s="4">
        <v>10619</v>
      </c>
      <c r="B10620" s="6">
        <v>258</v>
      </c>
      <c r="C10620" s="7">
        <v>45832</v>
      </c>
      <c r="D10620" s="5">
        <v>12</v>
      </c>
    </row>
    <row r="10621" spans="1:4">
      <c r="A10621" s="4">
        <v>10620</v>
      </c>
      <c r="B10621" s="6">
        <v>172</v>
      </c>
      <c r="C10621" s="7">
        <v>45693</v>
      </c>
      <c r="D10621" s="5">
        <v>10</v>
      </c>
    </row>
    <row r="10622" spans="1:4">
      <c r="A10622" s="4">
        <v>10621</v>
      </c>
      <c r="B10622" s="6">
        <v>204</v>
      </c>
      <c r="C10622" s="7">
        <v>45810</v>
      </c>
      <c r="D10622" s="5">
        <v>11</v>
      </c>
    </row>
    <row r="10623" spans="1:4">
      <c r="A10623" s="4">
        <v>10622</v>
      </c>
      <c r="B10623" s="6">
        <v>393</v>
      </c>
      <c r="C10623" s="7">
        <v>45700</v>
      </c>
      <c r="D10623" s="5">
        <v>9</v>
      </c>
    </row>
    <row r="10624" spans="1:4">
      <c r="A10624" s="4">
        <v>10623</v>
      </c>
      <c r="B10624" s="6">
        <v>88</v>
      </c>
      <c r="C10624" s="7">
        <v>45779</v>
      </c>
      <c r="D10624" s="5">
        <v>4</v>
      </c>
    </row>
    <row r="10625" spans="1:4">
      <c r="A10625" s="4">
        <v>10624</v>
      </c>
      <c r="B10625" s="6">
        <v>108</v>
      </c>
      <c r="C10625" s="7">
        <v>45808</v>
      </c>
      <c r="D10625" s="5">
        <v>12</v>
      </c>
    </row>
    <row r="10626" spans="1:4">
      <c r="A10626" s="4">
        <v>10625</v>
      </c>
      <c r="B10626" s="6">
        <v>178</v>
      </c>
      <c r="C10626" s="7">
        <v>45772</v>
      </c>
      <c r="D10626" s="5">
        <v>8</v>
      </c>
    </row>
    <row r="10627" spans="1:4">
      <c r="A10627" s="4">
        <v>10626</v>
      </c>
      <c r="B10627" s="6">
        <v>300</v>
      </c>
      <c r="C10627" s="7">
        <v>45822</v>
      </c>
      <c r="D10627" s="5">
        <v>7</v>
      </c>
    </row>
    <row r="10628" spans="1:4">
      <c r="A10628" s="4">
        <v>10627</v>
      </c>
      <c r="B10628" s="6">
        <v>168</v>
      </c>
      <c r="C10628" s="7">
        <v>45675</v>
      </c>
      <c r="D10628" s="5">
        <v>11</v>
      </c>
    </row>
    <row r="10629" spans="1:4">
      <c r="A10629" s="4">
        <v>10628</v>
      </c>
      <c r="B10629" s="6">
        <v>99</v>
      </c>
      <c r="C10629" s="7">
        <v>45804</v>
      </c>
      <c r="D10629" s="5">
        <v>8</v>
      </c>
    </row>
    <row r="10630" spans="1:4">
      <c r="A10630" s="4">
        <v>10629</v>
      </c>
      <c r="B10630" s="6">
        <v>93</v>
      </c>
      <c r="C10630" s="7">
        <v>45662</v>
      </c>
      <c r="D10630" s="5">
        <v>6</v>
      </c>
    </row>
    <row r="10631" spans="1:4">
      <c r="A10631" s="4">
        <v>10630</v>
      </c>
      <c r="B10631" s="6">
        <v>128</v>
      </c>
      <c r="C10631" s="7">
        <v>45696</v>
      </c>
      <c r="D10631" s="5">
        <v>4</v>
      </c>
    </row>
    <row r="10632" spans="1:4">
      <c r="A10632" s="4">
        <v>10631</v>
      </c>
      <c r="B10632" s="6">
        <v>16</v>
      </c>
      <c r="C10632" s="7">
        <v>45804</v>
      </c>
      <c r="D10632" s="5">
        <v>5</v>
      </c>
    </row>
    <row r="10633" spans="1:4">
      <c r="A10633" s="4">
        <v>10632</v>
      </c>
      <c r="B10633" s="6">
        <v>345</v>
      </c>
      <c r="C10633" s="7">
        <v>45781</v>
      </c>
      <c r="D10633" s="5">
        <v>12</v>
      </c>
    </row>
    <row r="10634" spans="1:4">
      <c r="A10634" s="4">
        <v>10633</v>
      </c>
      <c r="B10634" s="6">
        <v>385</v>
      </c>
      <c r="C10634" s="7">
        <v>45712</v>
      </c>
      <c r="D10634" s="5">
        <v>8</v>
      </c>
    </row>
    <row r="10635" spans="1:4">
      <c r="A10635" s="4">
        <v>10634</v>
      </c>
      <c r="B10635" s="6">
        <v>77</v>
      </c>
      <c r="C10635" s="7">
        <v>45681</v>
      </c>
      <c r="D10635" s="5">
        <v>4</v>
      </c>
    </row>
    <row r="10636" spans="1:4">
      <c r="A10636" s="4">
        <v>10635</v>
      </c>
      <c r="B10636" s="6">
        <v>81</v>
      </c>
      <c r="C10636" s="7">
        <v>45667</v>
      </c>
      <c r="D10636" s="5">
        <v>11</v>
      </c>
    </row>
    <row r="10637" spans="1:4">
      <c r="A10637" s="4">
        <v>10636</v>
      </c>
      <c r="B10637" s="6">
        <v>399</v>
      </c>
      <c r="C10637" s="7">
        <v>45836</v>
      </c>
      <c r="D10637" s="5">
        <v>5</v>
      </c>
    </row>
    <row r="10638" spans="1:4">
      <c r="A10638" s="4">
        <v>10637</v>
      </c>
      <c r="B10638" s="6">
        <v>317</v>
      </c>
      <c r="C10638" s="7">
        <v>45834</v>
      </c>
      <c r="D10638" s="5">
        <v>10</v>
      </c>
    </row>
    <row r="10639" spans="1:4">
      <c r="A10639" s="4">
        <v>10638</v>
      </c>
      <c r="B10639" s="6">
        <v>385</v>
      </c>
      <c r="C10639" s="7">
        <v>45771</v>
      </c>
      <c r="D10639" s="5">
        <v>7</v>
      </c>
    </row>
    <row r="10640" spans="1:4">
      <c r="A10640" s="4">
        <v>10639</v>
      </c>
      <c r="B10640" s="6">
        <v>308</v>
      </c>
      <c r="C10640" s="7">
        <v>45781</v>
      </c>
      <c r="D10640" s="5">
        <v>7</v>
      </c>
    </row>
    <row r="10641" spans="1:4">
      <c r="A10641" s="4">
        <v>10640</v>
      </c>
      <c r="B10641" s="6">
        <v>57</v>
      </c>
      <c r="C10641" s="7">
        <v>45707</v>
      </c>
      <c r="D10641" s="5">
        <v>6</v>
      </c>
    </row>
    <row r="10642" spans="1:4">
      <c r="A10642" s="4">
        <v>10641</v>
      </c>
      <c r="B10642" s="6">
        <v>66</v>
      </c>
      <c r="C10642" s="7">
        <v>45787</v>
      </c>
      <c r="D10642" s="5">
        <v>6</v>
      </c>
    </row>
    <row r="10643" spans="1:4">
      <c r="A10643" s="4">
        <v>10642</v>
      </c>
      <c r="B10643" s="6">
        <v>20</v>
      </c>
      <c r="C10643" s="7">
        <v>45809</v>
      </c>
      <c r="D10643" s="5">
        <v>10</v>
      </c>
    </row>
    <row r="10644" spans="1:4">
      <c r="A10644" s="4">
        <v>10643</v>
      </c>
      <c r="B10644" s="6">
        <v>106</v>
      </c>
      <c r="C10644" s="7">
        <v>45729</v>
      </c>
      <c r="D10644" s="5">
        <v>7</v>
      </c>
    </row>
    <row r="10645" spans="1:4">
      <c r="A10645" s="4">
        <v>10644</v>
      </c>
      <c r="B10645" s="6">
        <v>287</v>
      </c>
      <c r="C10645" s="7">
        <v>45766</v>
      </c>
      <c r="D10645" s="5">
        <v>4</v>
      </c>
    </row>
    <row r="10646" spans="1:4">
      <c r="A10646" s="4">
        <v>10645</v>
      </c>
      <c r="B10646" s="6">
        <v>228</v>
      </c>
      <c r="C10646" s="7">
        <v>45751</v>
      </c>
      <c r="D10646" s="5">
        <v>5</v>
      </c>
    </row>
    <row r="10647" spans="1:4">
      <c r="A10647" s="4">
        <v>10646</v>
      </c>
      <c r="B10647" s="6">
        <v>51</v>
      </c>
      <c r="C10647" s="7">
        <v>45819</v>
      </c>
      <c r="D10647" s="5">
        <v>10</v>
      </c>
    </row>
    <row r="10648" spans="1:4">
      <c r="A10648" s="4">
        <v>10647</v>
      </c>
      <c r="B10648" s="6">
        <v>216</v>
      </c>
      <c r="C10648" s="7">
        <v>45831</v>
      </c>
      <c r="D10648" s="5">
        <v>8</v>
      </c>
    </row>
    <row r="10649" spans="1:4">
      <c r="A10649" s="4">
        <v>10648</v>
      </c>
      <c r="B10649" s="6">
        <v>126</v>
      </c>
      <c r="C10649" s="7">
        <v>45759</v>
      </c>
      <c r="D10649" s="5">
        <v>11</v>
      </c>
    </row>
    <row r="10650" spans="1:4">
      <c r="A10650" s="4">
        <v>10649</v>
      </c>
      <c r="B10650" s="6">
        <v>326</v>
      </c>
      <c r="C10650" s="7">
        <v>45662</v>
      </c>
      <c r="D10650" s="5">
        <v>7</v>
      </c>
    </row>
    <row r="10651" spans="1:4">
      <c r="A10651" s="4">
        <v>10650</v>
      </c>
      <c r="B10651" s="6">
        <v>13</v>
      </c>
      <c r="C10651" s="7">
        <v>45754</v>
      </c>
      <c r="D10651" s="5">
        <v>8</v>
      </c>
    </row>
    <row r="10652" spans="1:4">
      <c r="A10652" s="4">
        <v>10651</v>
      </c>
      <c r="B10652" s="6">
        <v>239</v>
      </c>
      <c r="C10652" s="7">
        <v>45709</v>
      </c>
      <c r="D10652" s="5">
        <v>9</v>
      </c>
    </row>
    <row r="10653" spans="1:4">
      <c r="A10653" s="4">
        <v>10652</v>
      </c>
      <c r="B10653" s="6">
        <v>222</v>
      </c>
      <c r="C10653" s="7">
        <v>45733</v>
      </c>
      <c r="D10653" s="5">
        <v>7</v>
      </c>
    </row>
    <row r="10654" spans="1:4">
      <c r="A10654" s="4">
        <v>10653</v>
      </c>
      <c r="B10654" s="6">
        <v>22</v>
      </c>
      <c r="C10654" s="7">
        <v>45812</v>
      </c>
      <c r="D10654" s="5">
        <v>12</v>
      </c>
    </row>
    <row r="10655" spans="1:4">
      <c r="A10655" s="4">
        <v>10654</v>
      </c>
      <c r="B10655" s="6">
        <v>257</v>
      </c>
      <c r="C10655" s="7">
        <v>45681</v>
      </c>
      <c r="D10655" s="5">
        <v>6</v>
      </c>
    </row>
    <row r="10656" spans="1:4">
      <c r="A10656" s="4">
        <v>10655</v>
      </c>
      <c r="B10656" s="6">
        <v>98</v>
      </c>
      <c r="C10656" s="7">
        <v>45681</v>
      </c>
      <c r="D10656" s="5">
        <v>12</v>
      </c>
    </row>
    <row r="10657" spans="1:4">
      <c r="A10657" s="4">
        <v>10656</v>
      </c>
      <c r="B10657" s="6">
        <v>316</v>
      </c>
      <c r="C10657" s="7">
        <v>45688</v>
      </c>
      <c r="D10657" s="5">
        <v>10</v>
      </c>
    </row>
    <row r="10658" spans="1:4">
      <c r="A10658" s="4">
        <v>10657</v>
      </c>
      <c r="B10658" s="6">
        <v>255</v>
      </c>
      <c r="C10658" s="7">
        <v>45730</v>
      </c>
      <c r="D10658" s="5">
        <v>11</v>
      </c>
    </row>
    <row r="10659" spans="1:4">
      <c r="A10659" s="4">
        <v>10658</v>
      </c>
      <c r="B10659" s="6">
        <v>31</v>
      </c>
      <c r="C10659" s="7">
        <v>45668</v>
      </c>
      <c r="D10659" s="5">
        <v>9</v>
      </c>
    </row>
    <row r="10660" spans="1:4">
      <c r="A10660" s="4">
        <v>10659</v>
      </c>
      <c r="B10660" s="6">
        <v>308</v>
      </c>
      <c r="C10660" s="7">
        <v>45813</v>
      </c>
      <c r="D10660" s="5">
        <v>4</v>
      </c>
    </row>
    <row r="10661" spans="1:4">
      <c r="A10661" s="4">
        <v>10660</v>
      </c>
      <c r="B10661" s="6">
        <v>306</v>
      </c>
      <c r="C10661" s="7">
        <v>45766</v>
      </c>
      <c r="D10661" s="5">
        <v>12</v>
      </c>
    </row>
    <row r="10662" spans="1:4">
      <c r="A10662" s="4">
        <v>10661</v>
      </c>
      <c r="B10662" s="6">
        <v>212</v>
      </c>
      <c r="C10662" s="7">
        <v>45712</v>
      </c>
      <c r="D10662" s="5">
        <v>8</v>
      </c>
    </row>
    <row r="10663" spans="1:4">
      <c r="A10663" s="4">
        <v>10662</v>
      </c>
      <c r="B10663" s="6">
        <v>107</v>
      </c>
      <c r="C10663" s="7">
        <v>45824</v>
      </c>
      <c r="D10663" s="5">
        <v>7</v>
      </c>
    </row>
    <row r="10664" spans="1:4">
      <c r="A10664" s="4">
        <v>10663</v>
      </c>
      <c r="B10664" s="6">
        <v>259</v>
      </c>
      <c r="C10664" s="7">
        <v>45690</v>
      </c>
      <c r="D10664" s="5">
        <v>11</v>
      </c>
    </row>
    <row r="10665" spans="1:4">
      <c r="A10665" s="4">
        <v>10664</v>
      </c>
      <c r="B10665" s="6">
        <v>286</v>
      </c>
      <c r="C10665" s="7">
        <v>45735</v>
      </c>
      <c r="D10665" s="5">
        <v>8</v>
      </c>
    </row>
    <row r="10666" spans="1:4">
      <c r="A10666" s="4">
        <v>10665</v>
      </c>
      <c r="B10666" s="6">
        <v>195</v>
      </c>
      <c r="C10666" s="7">
        <v>45832</v>
      </c>
      <c r="D10666" s="5">
        <v>6</v>
      </c>
    </row>
    <row r="10667" spans="1:4">
      <c r="A10667" s="4">
        <v>10666</v>
      </c>
      <c r="B10667" s="6">
        <v>324</v>
      </c>
      <c r="C10667" s="7">
        <v>45803</v>
      </c>
      <c r="D10667" s="5">
        <v>4</v>
      </c>
    </row>
    <row r="10668" spans="1:4">
      <c r="A10668" s="4">
        <v>10667</v>
      </c>
      <c r="B10668" s="6">
        <v>269</v>
      </c>
      <c r="C10668" s="7">
        <v>45831</v>
      </c>
      <c r="D10668" s="5">
        <v>5</v>
      </c>
    </row>
    <row r="10669" spans="1:4">
      <c r="A10669" s="4">
        <v>10668</v>
      </c>
      <c r="B10669" s="6">
        <v>266</v>
      </c>
      <c r="C10669" s="7">
        <v>45721</v>
      </c>
      <c r="D10669" s="5">
        <v>12</v>
      </c>
    </row>
    <row r="10670" spans="1:4">
      <c r="A10670" s="4">
        <v>10669</v>
      </c>
      <c r="B10670" s="6">
        <v>268</v>
      </c>
      <c r="C10670" s="7">
        <v>45773</v>
      </c>
      <c r="D10670" s="5">
        <v>8</v>
      </c>
    </row>
    <row r="10671" spans="1:4">
      <c r="A10671" s="4">
        <v>10670</v>
      </c>
      <c r="B10671" s="6">
        <v>147</v>
      </c>
      <c r="C10671" s="7">
        <v>45692</v>
      </c>
      <c r="D10671" s="5">
        <v>4</v>
      </c>
    </row>
    <row r="10672" spans="1:4">
      <c r="A10672" s="4">
        <v>10671</v>
      </c>
      <c r="B10672" s="6">
        <v>45</v>
      </c>
      <c r="C10672" s="7">
        <v>45785</v>
      </c>
      <c r="D10672" s="5">
        <v>11</v>
      </c>
    </row>
    <row r="10673" spans="1:4">
      <c r="A10673" s="4">
        <v>10672</v>
      </c>
      <c r="B10673" s="6">
        <v>105</v>
      </c>
      <c r="C10673" s="7">
        <v>45742</v>
      </c>
      <c r="D10673" s="5">
        <v>5</v>
      </c>
    </row>
    <row r="10674" spans="1:4">
      <c r="A10674" s="4">
        <v>10673</v>
      </c>
      <c r="B10674" s="6">
        <v>47</v>
      </c>
      <c r="C10674" s="7">
        <v>45658</v>
      </c>
      <c r="D10674" s="5">
        <v>10</v>
      </c>
    </row>
    <row r="10675" spans="1:4">
      <c r="A10675" s="4">
        <v>10674</v>
      </c>
      <c r="B10675" s="6">
        <v>110</v>
      </c>
      <c r="C10675" s="7">
        <v>45753</v>
      </c>
      <c r="D10675" s="5">
        <v>7</v>
      </c>
    </row>
    <row r="10676" spans="1:4">
      <c r="A10676" s="4">
        <v>10675</v>
      </c>
      <c r="B10676" s="6">
        <v>47</v>
      </c>
      <c r="C10676" s="7">
        <v>45683</v>
      </c>
      <c r="D10676" s="5">
        <v>7</v>
      </c>
    </row>
    <row r="10677" spans="1:4">
      <c r="A10677" s="4">
        <v>10676</v>
      </c>
      <c r="B10677" s="6">
        <v>101</v>
      </c>
      <c r="C10677" s="7">
        <v>45806</v>
      </c>
      <c r="D10677" s="5">
        <v>6</v>
      </c>
    </row>
    <row r="10678" spans="1:4">
      <c r="A10678" s="4">
        <v>10677</v>
      </c>
      <c r="B10678" s="6">
        <v>96</v>
      </c>
      <c r="C10678" s="7">
        <v>45734</v>
      </c>
      <c r="D10678" s="5">
        <v>6</v>
      </c>
    </row>
    <row r="10679" spans="1:4">
      <c r="A10679" s="4">
        <v>10678</v>
      </c>
      <c r="B10679" s="6">
        <v>374</v>
      </c>
      <c r="C10679" s="7">
        <v>45778</v>
      </c>
      <c r="D10679" s="5">
        <v>10</v>
      </c>
    </row>
    <row r="10680" spans="1:4">
      <c r="A10680" s="4">
        <v>10679</v>
      </c>
      <c r="B10680" s="6">
        <v>30</v>
      </c>
      <c r="C10680" s="7">
        <v>45727</v>
      </c>
      <c r="D10680" s="5">
        <v>7</v>
      </c>
    </row>
    <row r="10681" spans="1:4">
      <c r="A10681" s="4">
        <v>10680</v>
      </c>
      <c r="B10681" s="6">
        <v>254</v>
      </c>
      <c r="C10681" s="7">
        <v>45658</v>
      </c>
      <c r="D10681" s="5">
        <v>4</v>
      </c>
    </row>
    <row r="10682" spans="1:4">
      <c r="A10682" s="4">
        <v>10681</v>
      </c>
      <c r="B10682" s="6">
        <v>91</v>
      </c>
      <c r="C10682" s="7">
        <v>45759</v>
      </c>
      <c r="D10682" s="5">
        <v>5</v>
      </c>
    </row>
    <row r="10683" spans="1:4">
      <c r="A10683" s="4">
        <v>10682</v>
      </c>
      <c r="B10683" s="6">
        <v>279</v>
      </c>
      <c r="C10683" s="7">
        <v>45755</v>
      </c>
      <c r="D10683" s="5">
        <v>10</v>
      </c>
    </row>
    <row r="10684" spans="1:4">
      <c r="A10684" s="4">
        <v>10683</v>
      </c>
      <c r="B10684" s="6">
        <v>137</v>
      </c>
      <c r="C10684" s="7">
        <v>45791</v>
      </c>
      <c r="D10684" s="5">
        <v>8</v>
      </c>
    </row>
    <row r="10685" spans="1:4">
      <c r="A10685" s="4">
        <v>10684</v>
      </c>
      <c r="B10685" s="6">
        <v>122</v>
      </c>
      <c r="C10685" s="7">
        <v>45768</v>
      </c>
      <c r="D10685" s="5">
        <v>11</v>
      </c>
    </row>
    <row r="10686" spans="1:4">
      <c r="A10686" s="4">
        <v>10685</v>
      </c>
      <c r="B10686" s="6">
        <v>108</v>
      </c>
      <c r="C10686" s="7">
        <v>45836</v>
      </c>
      <c r="D10686" s="5">
        <v>7</v>
      </c>
    </row>
    <row r="10687" spans="1:4">
      <c r="A10687" s="4">
        <v>10686</v>
      </c>
      <c r="B10687" s="6">
        <v>221</v>
      </c>
      <c r="C10687" s="7">
        <v>45742</v>
      </c>
      <c r="D10687" s="5">
        <v>8</v>
      </c>
    </row>
    <row r="10688" spans="1:4">
      <c r="A10688" s="4">
        <v>10687</v>
      </c>
      <c r="B10688" s="6">
        <v>171</v>
      </c>
      <c r="C10688" s="7">
        <v>45794</v>
      </c>
      <c r="D10688" s="5">
        <v>9</v>
      </c>
    </row>
    <row r="10689" spans="1:4">
      <c r="A10689" s="4">
        <v>10688</v>
      </c>
      <c r="B10689" s="6">
        <v>28</v>
      </c>
      <c r="C10689" s="7">
        <v>45815</v>
      </c>
      <c r="D10689" s="5">
        <v>7</v>
      </c>
    </row>
    <row r="10690" spans="1:4">
      <c r="A10690" s="4">
        <v>10689</v>
      </c>
      <c r="B10690" s="6">
        <v>12</v>
      </c>
      <c r="C10690" s="7">
        <v>45660</v>
      </c>
      <c r="D10690" s="5">
        <v>12</v>
      </c>
    </row>
    <row r="10691" spans="1:4">
      <c r="A10691" s="4">
        <v>10690</v>
      </c>
      <c r="B10691" s="6">
        <v>351</v>
      </c>
      <c r="C10691" s="7">
        <v>45727</v>
      </c>
      <c r="D10691" s="5">
        <v>6</v>
      </c>
    </row>
    <row r="10692" spans="1:4">
      <c r="A10692" s="4">
        <v>10691</v>
      </c>
      <c r="B10692" s="6">
        <v>95</v>
      </c>
      <c r="C10692" s="7">
        <v>45737</v>
      </c>
      <c r="D10692" s="5">
        <v>12</v>
      </c>
    </row>
    <row r="10693" spans="1:4">
      <c r="A10693" s="4">
        <v>10692</v>
      </c>
      <c r="B10693" s="6">
        <v>45</v>
      </c>
      <c r="C10693" s="7">
        <v>45733</v>
      </c>
      <c r="D10693" s="5">
        <v>10</v>
      </c>
    </row>
    <row r="10694" spans="1:4">
      <c r="A10694" s="4">
        <v>10693</v>
      </c>
      <c r="B10694" s="6">
        <v>307</v>
      </c>
      <c r="C10694" s="7">
        <v>45686</v>
      </c>
      <c r="D10694" s="5">
        <v>11</v>
      </c>
    </row>
    <row r="10695" spans="1:4">
      <c r="A10695" s="4">
        <v>10694</v>
      </c>
      <c r="B10695" s="6">
        <v>217</v>
      </c>
      <c r="C10695" s="7">
        <v>45763</v>
      </c>
      <c r="D10695" s="5">
        <v>9</v>
      </c>
    </row>
    <row r="10696" spans="1:4">
      <c r="A10696" s="4">
        <v>10695</v>
      </c>
      <c r="B10696" s="6">
        <v>274</v>
      </c>
      <c r="C10696" s="7">
        <v>45699</v>
      </c>
      <c r="D10696" s="5">
        <v>4</v>
      </c>
    </row>
    <row r="10697" spans="1:4">
      <c r="A10697" s="4">
        <v>10696</v>
      </c>
      <c r="B10697" s="6">
        <v>349</v>
      </c>
      <c r="C10697" s="7">
        <v>45695</v>
      </c>
      <c r="D10697" s="5">
        <v>12</v>
      </c>
    </row>
    <row r="10698" spans="1:4">
      <c r="A10698" s="4">
        <v>10697</v>
      </c>
      <c r="B10698" s="6">
        <v>27</v>
      </c>
      <c r="C10698" s="7">
        <v>45803</v>
      </c>
      <c r="D10698" s="5">
        <v>8</v>
      </c>
    </row>
    <row r="10699" spans="1:4">
      <c r="A10699" s="4">
        <v>10698</v>
      </c>
      <c r="B10699" s="6">
        <v>357</v>
      </c>
      <c r="C10699" s="7">
        <v>45723</v>
      </c>
      <c r="D10699" s="5">
        <v>7</v>
      </c>
    </row>
    <row r="10700" spans="1:4">
      <c r="A10700" s="4">
        <v>10699</v>
      </c>
      <c r="B10700" s="6">
        <v>112</v>
      </c>
      <c r="C10700" s="7">
        <v>45765</v>
      </c>
      <c r="D10700" s="5">
        <v>11</v>
      </c>
    </row>
    <row r="10701" spans="1:4">
      <c r="A10701" s="4">
        <v>10700</v>
      </c>
      <c r="B10701" s="6">
        <v>394</v>
      </c>
      <c r="C10701" s="7">
        <v>45676</v>
      </c>
      <c r="D10701" s="5">
        <v>8</v>
      </c>
    </row>
    <row r="10702" spans="1:4">
      <c r="A10702" s="4">
        <v>10701</v>
      </c>
      <c r="B10702" s="6">
        <v>277</v>
      </c>
      <c r="C10702" s="7">
        <v>45658</v>
      </c>
      <c r="D10702" s="5">
        <v>6</v>
      </c>
    </row>
    <row r="10703" spans="1:4">
      <c r="A10703" s="4">
        <v>10702</v>
      </c>
      <c r="B10703" s="6">
        <v>66</v>
      </c>
      <c r="C10703" s="7">
        <v>45738</v>
      </c>
      <c r="D10703" s="5">
        <v>4</v>
      </c>
    </row>
    <row r="10704" spans="1:4">
      <c r="A10704" s="4">
        <v>10703</v>
      </c>
      <c r="B10704" s="6">
        <v>138</v>
      </c>
      <c r="C10704" s="7">
        <v>45725</v>
      </c>
      <c r="D10704" s="5">
        <v>5</v>
      </c>
    </row>
    <row r="10705" spans="1:4">
      <c r="A10705" s="4">
        <v>10704</v>
      </c>
      <c r="B10705" s="6">
        <v>152</v>
      </c>
      <c r="C10705" s="7">
        <v>45728</v>
      </c>
      <c r="D10705" s="5">
        <v>12</v>
      </c>
    </row>
    <row r="10706" spans="1:4">
      <c r="A10706" s="4">
        <v>10705</v>
      </c>
      <c r="B10706" s="6">
        <v>244</v>
      </c>
      <c r="C10706" s="7">
        <v>45809</v>
      </c>
      <c r="D10706" s="5">
        <v>8</v>
      </c>
    </row>
    <row r="10707" spans="1:4">
      <c r="A10707" s="4">
        <v>10706</v>
      </c>
      <c r="B10707" s="6">
        <v>19</v>
      </c>
      <c r="C10707" s="7">
        <v>45670</v>
      </c>
      <c r="D10707" s="5">
        <v>4</v>
      </c>
    </row>
    <row r="10708" spans="1:4">
      <c r="A10708" s="4">
        <v>10707</v>
      </c>
      <c r="B10708" s="6">
        <v>243</v>
      </c>
      <c r="C10708" s="7">
        <v>45781</v>
      </c>
      <c r="D10708" s="5">
        <v>11</v>
      </c>
    </row>
    <row r="10709" spans="1:4">
      <c r="A10709" s="4">
        <v>10708</v>
      </c>
      <c r="B10709" s="6">
        <v>39</v>
      </c>
      <c r="C10709" s="7">
        <v>45802</v>
      </c>
      <c r="D10709" s="5">
        <v>5</v>
      </c>
    </row>
    <row r="10710" spans="1:4">
      <c r="A10710" s="4">
        <v>10709</v>
      </c>
      <c r="B10710" s="6">
        <v>89</v>
      </c>
      <c r="C10710" s="7">
        <v>45759</v>
      </c>
      <c r="D10710" s="5">
        <v>10</v>
      </c>
    </row>
    <row r="10711" spans="1:4">
      <c r="A10711" s="4">
        <v>10710</v>
      </c>
      <c r="B10711" s="6">
        <v>327</v>
      </c>
      <c r="C10711" s="7">
        <v>45764</v>
      </c>
      <c r="D10711" s="5">
        <v>7</v>
      </c>
    </row>
    <row r="10712" spans="1:4">
      <c r="A10712" s="4">
        <v>10711</v>
      </c>
      <c r="B10712" s="6">
        <v>282</v>
      </c>
      <c r="C10712" s="7">
        <v>45747</v>
      </c>
      <c r="D10712" s="5">
        <v>7</v>
      </c>
    </row>
    <row r="10713" spans="1:4">
      <c r="A10713" s="4">
        <v>10712</v>
      </c>
      <c r="B10713" s="6">
        <v>305</v>
      </c>
      <c r="C10713" s="7">
        <v>45674</v>
      </c>
      <c r="D10713" s="5">
        <v>6</v>
      </c>
    </row>
    <row r="10714" spans="1:4">
      <c r="A10714" s="4">
        <v>10713</v>
      </c>
      <c r="B10714" s="6">
        <v>115</v>
      </c>
      <c r="C10714" s="7">
        <v>45701</v>
      </c>
      <c r="D10714" s="5">
        <v>6</v>
      </c>
    </row>
    <row r="10715" spans="1:4">
      <c r="A10715" s="4">
        <v>10714</v>
      </c>
      <c r="B10715" s="6">
        <v>92</v>
      </c>
      <c r="C10715" s="7">
        <v>45723</v>
      </c>
      <c r="D10715" s="5">
        <v>10</v>
      </c>
    </row>
    <row r="10716" spans="1:4">
      <c r="A10716" s="4">
        <v>10715</v>
      </c>
      <c r="B10716" s="6">
        <v>91</v>
      </c>
      <c r="C10716" s="7">
        <v>45742</v>
      </c>
      <c r="D10716" s="5">
        <v>7</v>
      </c>
    </row>
    <row r="10717" spans="1:4">
      <c r="A10717" s="4">
        <v>10716</v>
      </c>
      <c r="B10717" s="6">
        <v>152</v>
      </c>
      <c r="C10717" s="7">
        <v>45745</v>
      </c>
      <c r="D10717" s="5">
        <v>4</v>
      </c>
    </row>
    <row r="10718" spans="1:4">
      <c r="A10718" s="4">
        <v>10717</v>
      </c>
      <c r="B10718" s="6">
        <v>319</v>
      </c>
      <c r="C10718" s="7">
        <v>45731</v>
      </c>
      <c r="D10718" s="5">
        <v>5</v>
      </c>
    </row>
    <row r="10719" spans="1:4">
      <c r="A10719" s="4">
        <v>10718</v>
      </c>
      <c r="B10719" s="6">
        <v>212</v>
      </c>
      <c r="C10719" s="7">
        <v>45814</v>
      </c>
      <c r="D10719" s="5">
        <v>10</v>
      </c>
    </row>
    <row r="10720" spans="1:4">
      <c r="A10720" s="4">
        <v>10719</v>
      </c>
      <c r="B10720" s="6">
        <v>251</v>
      </c>
      <c r="C10720" s="7">
        <v>45691</v>
      </c>
      <c r="D10720" s="5">
        <v>8</v>
      </c>
    </row>
    <row r="10721" spans="1:4">
      <c r="A10721" s="4">
        <v>10720</v>
      </c>
      <c r="B10721" s="6">
        <v>371</v>
      </c>
      <c r="C10721" s="7">
        <v>45728</v>
      </c>
      <c r="D10721" s="5">
        <v>11</v>
      </c>
    </row>
    <row r="10722" spans="1:4">
      <c r="A10722" s="4">
        <v>10721</v>
      </c>
      <c r="B10722" s="6">
        <v>235</v>
      </c>
      <c r="C10722" s="7">
        <v>45755</v>
      </c>
      <c r="D10722" s="5">
        <v>7</v>
      </c>
    </row>
    <row r="10723" spans="1:4">
      <c r="A10723" s="4">
        <v>10722</v>
      </c>
      <c r="B10723" s="6">
        <v>195</v>
      </c>
      <c r="C10723" s="7">
        <v>45757</v>
      </c>
      <c r="D10723" s="5">
        <v>8</v>
      </c>
    </row>
    <row r="10724" spans="1:4">
      <c r="A10724" s="4">
        <v>10723</v>
      </c>
      <c r="B10724" s="6">
        <v>131</v>
      </c>
      <c r="C10724" s="7">
        <v>45834</v>
      </c>
      <c r="D10724" s="5">
        <v>9</v>
      </c>
    </row>
    <row r="10725" spans="1:4">
      <c r="A10725" s="4">
        <v>10724</v>
      </c>
      <c r="B10725" s="6">
        <v>186</v>
      </c>
      <c r="C10725" s="7">
        <v>45741</v>
      </c>
      <c r="D10725" s="5">
        <v>7</v>
      </c>
    </row>
    <row r="10726" spans="1:4">
      <c r="A10726" s="4">
        <v>10725</v>
      </c>
      <c r="B10726" s="6">
        <v>59</v>
      </c>
      <c r="C10726" s="7">
        <v>45815</v>
      </c>
      <c r="D10726" s="5">
        <v>12</v>
      </c>
    </row>
    <row r="10727" spans="1:4">
      <c r="A10727" s="4">
        <v>10726</v>
      </c>
      <c r="B10727" s="6">
        <v>105</v>
      </c>
      <c r="C10727" s="7">
        <v>45697</v>
      </c>
      <c r="D10727" s="5">
        <v>6</v>
      </c>
    </row>
    <row r="10728" spans="1:4">
      <c r="A10728" s="4">
        <v>10727</v>
      </c>
      <c r="B10728" s="6">
        <v>349</v>
      </c>
      <c r="C10728" s="7">
        <v>45812</v>
      </c>
      <c r="D10728" s="5">
        <v>12</v>
      </c>
    </row>
    <row r="10729" spans="1:4">
      <c r="A10729" s="4">
        <v>10728</v>
      </c>
      <c r="B10729" s="6">
        <v>57</v>
      </c>
      <c r="C10729" s="7">
        <v>45764</v>
      </c>
      <c r="D10729" s="5">
        <v>10</v>
      </c>
    </row>
    <row r="10730" spans="1:4">
      <c r="A10730" s="4">
        <v>10729</v>
      </c>
      <c r="B10730" s="6">
        <v>265</v>
      </c>
      <c r="C10730" s="7">
        <v>45783</v>
      </c>
      <c r="D10730" s="5">
        <v>11</v>
      </c>
    </row>
    <row r="10731" spans="1:4">
      <c r="A10731" s="4">
        <v>10730</v>
      </c>
      <c r="B10731" s="6">
        <v>74</v>
      </c>
      <c r="C10731" s="7">
        <v>45777</v>
      </c>
      <c r="D10731" s="5">
        <v>9</v>
      </c>
    </row>
    <row r="10732" spans="1:4">
      <c r="A10732" s="4">
        <v>10731</v>
      </c>
      <c r="B10732" s="6">
        <v>48</v>
      </c>
      <c r="C10732" s="7">
        <v>45746</v>
      </c>
      <c r="D10732" s="5">
        <v>4</v>
      </c>
    </row>
    <row r="10733" spans="1:4">
      <c r="A10733" s="4">
        <v>10732</v>
      </c>
      <c r="B10733" s="6">
        <v>72</v>
      </c>
      <c r="C10733" s="7">
        <v>45685</v>
      </c>
      <c r="D10733" s="5">
        <v>12</v>
      </c>
    </row>
    <row r="10734" spans="1:4">
      <c r="A10734" s="4">
        <v>10733</v>
      </c>
      <c r="B10734" s="6">
        <v>105</v>
      </c>
      <c r="C10734" s="7">
        <v>45750</v>
      </c>
      <c r="D10734" s="5">
        <v>8</v>
      </c>
    </row>
    <row r="10735" spans="1:4">
      <c r="A10735" s="4">
        <v>10734</v>
      </c>
      <c r="B10735" s="6">
        <v>177</v>
      </c>
      <c r="C10735" s="7">
        <v>45792</v>
      </c>
      <c r="D10735" s="5">
        <v>7</v>
      </c>
    </row>
    <row r="10736" spans="1:4">
      <c r="A10736" s="4">
        <v>10735</v>
      </c>
      <c r="B10736" s="6">
        <v>377</v>
      </c>
      <c r="C10736" s="7">
        <v>45698</v>
      </c>
      <c r="D10736" s="5">
        <v>11</v>
      </c>
    </row>
    <row r="10737" spans="1:4">
      <c r="A10737" s="4">
        <v>10736</v>
      </c>
      <c r="B10737" s="6">
        <v>76</v>
      </c>
      <c r="C10737" s="7">
        <v>45785</v>
      </c>
      <c r="D10737" s="5">
        <v>8</v>
      </c>
    </row>
    <row r="10738" spans="1:4">
      <c r="A10738" s="4">
        <v>10737</v>
      </c>
      <c r="B10738" s="6">
        <v>387</v>
      </c>
      <c r="C10738" s="7">
        <v>45775</v>
      </c>
      <c r="D10738" s="5">
        <v>6</v>
      </c>
    </row>
    <row r="10739" spans="1:4">
      <c r="A10739" s="4">
        <v>10738</v>
      </c>
      <c r="B10739" s="6">
        <v>7</v>
      </c>
      <c r="C10739" s="7">
        <v>45783</v>
      </c>
      <c r="D10739" s="5">
        <v>4</v>
      </c>
    </row>
    <row r="10740" spans="1:4">
      <c r="A10740" s="4">
        <v>10739</v>
      </c>
      <c r="B10740" s="6">
        <v>90</v>
      </c>
      <c r="C10740" s="7">
        <v>45722</v>
      </c>
      <c r="D10740" s="5">
        <v>5</v>
      </c>
    </row>
    <row r="10741" spans="1:4">
      <c r="A10741" s="4">
        <v>10740</v>
      </c>
      <c r="B10741" s="6">
        <v>162</v>
      </c>
      <c r="C10741" s="7">
        <v>45734</v>
      </c>
      <c r="D10741" s="5">
        <v>12</v>
      </c>
    </row>
    <row r="10742" spans="1:4">
      <c r="A10742" s="4">
        <v>10741</v>
      </c>
      <c r="B10742" s="6">
        <v>35</v>
      </c>
      <c r="C10742" s="7">
        <v>45667</v>
      </c>
      <c r="D10742" s="5">
        <v>8</v>
      </c>
    </row>
    <row r="10743" spans="1:4">
      <c r="A10743" s="4">
        <v>10742</v>
      </c>
      <c r="B10743" s="6">
        <v>367</v>
      </c>
      <c r="C10743" s="7">
        <v>45757</v>
      </c>
      <c r="D10743" s="5">
        <v>4</v>
      </c>
    </row>
    <row r="10744" spans="1:4">
      <c r="A10744" s="4">
        <v>10743</v>
      </c>
      <c r="B10744" s="6">
        <v>238</v>
      </c>
      <c r="C10744" s="7">
        <v>45717</v>
      </c>
      <c r="D10744" s="5">
        <v>11</v>
      </c>
    </row>
    <row r="10745" spans="1:4">
      <c r="A10745" s="4">
        <v>10744</v>
      </c>
      <c r="B10745" s="6">
        <v>252</v>
      </c>
      <c r="C10745" s="7">
        <v>45778</v>
      </c>
      <c r="D10745" s="5">
        <v>5</v>
      </c>
    </row>
    <row r="10746" spans="1:4">
      <c r="A10746" s="4">
        <v>10745</v>
      </c>
      <c r="B10746" s="6">
        <v>255</v>
      </c>
      <c r="C10746" s="7">
        <v>45683</v>
      </c>
      <c r="D10746" s="5">
        <v>10</v>
      </c>
    </row>
    <row r="10747" spans="1:4">
      <c r="A10747" s="4">
        <v>10746</v>
      </c>
      <c r="B10747" s="6">
        <v>59</v>
      </c>
      <c r="C10747" s="7">
        <v>45719</v>
      </c>
      <c r="D10747" s="5">
        <v>7</v>
      </c>
    </row>
    <row r="10748" spans="1:4">
      <c r="A10748" s="4">
        <v>10747</v>
      </c>
      <c r="B10748" s="6">
        <v>149</v>
      </c>
      <c r="C10748" s="7">
        <v>45813</v>
      </c>
      <c r="D10748" s="5">
        <v>7</v>
      </c>
    </row>
    <row r="10749" spans="1:4">
      <c r="A10749" s="4">
        <v>10748</v>
      </c>
      <c r="B10749" s="6">
        <v>258</v>
      </c>
      <c r="C10749" s="7">
        <v>45712</v>
      </c>
      <c r="D10749" s="5">
        <v>6</v>
      </c>
    </row>
    <row r="10750" spans="1:4">
      <c r="A10750" s="4">
        <v>10749</v>
      </c>
      <c r="B10750" s="6">
        <v>142</v>
      </c>
      <c r="C10750" s="7">
        <v>45807</v>
      </c>
      <c r="D10750" s="5">
        <v>6</v>
      </c>
    </row>
    <row r="10751" spans="1:4">
      <c r="A10751" s="4">
        <v>10750</v>
      </c>
      <c r="B10751" s="6">
        <v>246</v>
      </c>
      <c r="C10751" s="7">
        <v>45800</v>
      </c>
      <c r="D10751" s="5">
        <v>10</v>
      </c>
    </row>
    <row r="10752" spans="1:4">
      <c r="A10752" s="4">
        <v>10751</v>
      </c>
      <c r="B10752" s="6">
        <v>15</v>
      </c>
      <c r="C10752" s="7">
        <v>45733</v>
      </c>
      <c r="D10752" s="5">
        <v>7</v>
      </c>
    </row>
    <row r="10753" spans="1:4">
      <c r="A10753" s="4">
        <v>10752</v>
      </c>
      <c r="B10753" s="6">
        <v>302</v>
      </c>
      <c r="C10753" s="7">
        <v>45773</v>
      </c>
      <c r="D10753" s="5">
        <v>4</v>
      </c>
    </row>
    <row r="10754" spans="1:4">
      <c r="A10754" s="4">
        <v>10753</v>
      </c>
      <c r="B10754" s="6">
        <v>349</v>
      </c>
      <c r="C10754" s="7">
        <v>45773</v>
      </c>
      <c r="D10754" s="5">
        <v>5</v>
      </c>
    </row>
    <row r="10755" spans="1:4">
      <c r="A10755" s="4">
        <v>10754</v>
      </c>
      <c r="B10755" s="6">
        <v>274</v>
      </c>
      <c r="C10755" s="7">
        <v>45832</v>
      </c>
      <c r="D10755" s="5">
        <v>10</v>
      </c>
    </row>
    <row r="10756" spans="1:4">
      <c r="A10756" s="4">
        <v>10755</v>
      </c>
      <c r="B10756" s="6">
        <v>183</v>
      </c>
      <c r="C10756" s="7">
        <v>45690</v>
      </c>
      <c r="D10756" s="5">
        <v>8</v>
      </c>
    </row>
    <row r="10757" spans="1:4">
      <c r="A10757" s="4">
        <v>10756</v>
      </c>
      <c r="B10757" s="6">
        <v>92</v>
      </c>
      <c r="C10757" s="7">
        <v>45793</v>
      </c>
      <c r="D10757" s="5">
        <v>11</v>
      </c>
    </row>
    <row r="10758" spans="1:4">
      <c r="A10758" s="4">
        <v>10757</v>
      </c>
      <c r="B10758" s="6">
        <v>212</v>
      </c>
      <c r="C10758" s="7">
        <v>45743</v>
      </c>
      <c r="D10758" s="5">
        <v>7</v>
      </c>
    </row>
    <row r="10759" spans="1:4">
      <c r="A10759" s="4">
        <v>10758</v>
      </c>
      <c r="B10759" s="6">
        <v>125</v>
      </c>
      <c r="C10759" s="7">
        <v>45750</v>
      </c>
      <c r="D10759" s="5">
        <v>8</v>
      </c>
    </row>
    <row r="10760" spans="1:4">
      <c r="A10760" s="4">
        <v>10759</v>
      </c>
      <c r="B10760" s="6">
        <v>106</v>
      </c>
      <c r="C10760" s="7">
        <v>45723</v>
      </c>
      <c r="D10760" s="5">
        <v>9</v>
      </c>
    </row>
    <row r="10761" spans="1:4">
      <c r="A10761" s="4">
        <v>10760</v>
      </c>
      <c r="B10761" s="6">
        <v>241</v>
      </c>
      <c r="C10761" s="7">
        <v>45696</v>
      </c>
      <c r="D10761" s="5">
        <v>7</v>
      </c>
    </row>
    <row r="10762" spans="1:4">
      <c r="A10762" s="4">
        <v>10761</v>
      </c>
      <c r="B10762" s="6">
        <v>174</v>
      </c>
      <c r="C10762" s="7">
        <v>45835</v>
      </c>
      <c r="D10762" s="5">
        <v>12</v>
      </c>
    </row>
    <row r="10763" spans="1:4">
      <c r="A10763" s="4">
        <v>10762</v>
      </c>
      <c r="B10763" s="6">
        <v>259</v>
      </c>
      <c r="C10763" s="7">
        <v>45749</v>
      </c>
      <c r="D10763" s="5">
        <v>6</v>
      </c>
    </row>
    <row r="10764" spans="1:4">
      <c r="A10764" s="4">
        <v>10763</v>
      </c>
      <c r="B10764" s="6">
        <v>39</v>
      </c>
      <c r="C10764" s="7">
        <v>45788</v>
      </c>
      <c r="D10764" s="5">
        <v>12</v>
      </c>
    </row>
    <row r="10765" spans="1:4">
      <c r="A10765" s="4">
        <v>10764</v>
      </c>
      <c r="B10765" s="6">
        <v>257</v>
      </c>
      <c r="C10765" s="7">
        <v>45780</v>
      </c>
      <c r="D10765" s="5">
        <v>10</v>
      </c>
    </row>
    <row r="10766" spans="1:4">
      <c r="A10766" s="4">
        <v>10765</v>
      </c>
      <c r="B10766" s="6">
        <v>353</v>
      </c>
      <c r="C10766" s="7">
        <v>45659</v>
      </c>
      <c r="D10766" s="5">
        <v>11</v>
      </c>
    </row>
    <row r="10767" spans="1:4">
      <c r="A10767" s="4">
        <v>10766</v>
      </c>
      <c r="B10767" s="6">
        <v>285</v>
      </c>
      <c r="C10767" s="7">
        <v>45673</v>
      </c>
      <c r="D10767" s="5">
        <v>9</v>
      </c>
    </row>
    <row r="10768" spans="1:4">
      <c r="A10768" s="4">
        <v>10767</v>
      </c>
      <c r="B10768" s="6">
        <v>208</v>
      </c>
      <c r="C10768" s="7">
        <v>45824</v>
      </c>
      <c r="D10768" s="5">
        <v>4</v>
      </c>
    </row>
    <row r="10769" spans="1:4">
      <c r="A10769" s="4">
        <v>10768</v>
      </c>
      <c r="B10769" s="6">
        <v>347</v>
      </c>
      <c r="C10769" s="7">
        <v>45674</v>
      </c>
      <c r="D10769" s="5">
        <v>12</v>
      </c>
    </row>
    <row r="10770" spans="1:4">
      <c r="A10770" s="4">
        <v>10769</v>
      </c>
      <c r="B10770" s="6">
        <v>392</v>
      </c>
      <c r="C10770" s="7">
        <v>45671</v>
      </c>
      <c r="D10770" s="5">
        <v>8</v>
      </c>
    </row>
    <row r="10771" spans="1:4">
      <c r="A10771" s="4">
        <v>10770</v>
      </c>
      <c r="B10771" s="6">
        <v>41</v>
      </c>
      <c r="C10771" s="7">
        <v>45681</v>
      </c>
      <c r="D10771" s="5">
        <v>7</v>
      </c>
    </row>
    <row r="10772" spans="1:4">
      <c r="A10772" s="4">
        <v>10771</v>
      </c>
      <c r="B10772" s="6">
        <v>160</v>
      </c>
      <c r="C10772" s="7">
        <v>45693</v>
      </c>
      <c r="D10772" s="5">
        <v>11</v>
      </c>
    </row>
    <row r="10773" spans="1:4">
      <c r="A10773" s="4">
        <v>10772</v>
      </c>
      <c r="B10773" s="6">
        <v>207</v>
      </c>
      <c r="C10773" s="7">
        <v>45680</v>
      </c>
      <c r="D10773" s="5">
        <v>8</v>
      </c>
    </row>
    <row r="10774" spans="1:4">
      <c r="A10774" s="4">
        <v>10773</v>
      </c>
      <c r="B10774" s="6">
        <v>155</v>
      </c>
      <c r="C10774" s="7">
        <v>45786</v>
      </c>
      <c r="D10774" s="5">
        <v>6</v>
      </c>
    </row>
    <row r="10775" spans="1:4">
      <c r="A10775" s="4">
        <v>10774</v>
      </c>
      <c r="B10775" s="6">
        <v>55</v>
      </c>
      <c r="C10775" s="7">
        <v>45770</v>
      </c>
      <c r="D10775" s="5">
        <v>4</v>
      </c>
    </row>
    <row r="10776" spans="1:4">
      <c r="A10776" s="4">
        <v>10775</v>
      </c>
      <c r="B10776" s="6">
        <v>101</v>
      </c>
      <c r="C10776" s="7">
        <v>45735</v>
      </c>
      <c r="D10776" s="5">
        <v>5</v>
      </c>
    </row>
    <row r="10777" spans="1:4">
      <c r="A10777" s="4">
        <v>10776</v>
      </c>
      <c r="B10777" s="6">
        <v>18</v>
      </c>
      <c r="C10777" s="7">
        <v>45807</v>
      </c>
      <c r="D10777" s="5">
        <v>12</v>
      </c>
    </row>
    <row r="10778" spans="1:4">
      <c r="A10778" s="4">
        <v>10777</v>
      </c>
      <c r="B10778" s="6">
        <v>40</v>
      </c>
      <c r="C10778" s="7">
        <v>45837</v>
      </c>
      <c r="D10778" s="5">
        <v>8</v>
      </c>
    </row>
    <row r="10779" spans="1:4">
      <c r="A10779" s="4">
        <v>10778</v>
      </c>
      <c r="B10779" s="6">
        <v>38</v>
      </c>
      <c r="C10779" s="7">
        <v>45738</v>
      </c>
      <c r="D10779" s="5">
        <v>4</v>
      </c>
    </row>
    <row r="10780" spans="1:4">
      <c r="A10780" s="4">
        <v>10779</v>
      </c>
      <c r="B10780" s="6">
        <v>234</v>
      </c>
      <c r="C10780" s="7">
        <v>45674</v>
      </c>
      <c r="D10780" s="5">
        <v>11</v>
      </c>
    </row>
    <row r="10781" spans="1:4">
      <c r="A10781" s="4">
        <v>10780</v>
      </c>
      <c r="B10781" s="6">
        <v>25</v>
      </c>
      <c r="C10781" s="7">
        <v>45739</v>
      </c>
      <c r="D10781" s="5">
        <v>5</v>
      </c>
    </row>
    <row r="10782" spans="1:4">
      <c r="A10782" s="4">
        <v>10781</v>
      </c>
      <c r="B10782" s="6">
        <v>214</v>
      </c>
      <c r="C10782" s="7">
        <v>45735</v>
      </c>
      <c r="D10782" s="5">
        <v>10</v>
      </c>
    </row>
    <row r="10783" spans="1:4">
      <c r="A10783" s="4">
        <v>10782</v>
      </c>
      <c r="B10783" s="6">
        <v>287</v>
      </c>
      <c r="C10783" s="7">
        <v>45737</v>
      </c>
      <c r="D10783" s="5">
        <v>7</v>
      </c>
    </row>
    <row r="10784" spans="1:4">
      <c r="A10784" s="4">
        <v>10783</v>
      </c>
      <c r="B10784" s="6">
        <v>102</v>
      </c>
      <c r="C10784" s="7">
        <v>45766</v>
      </c>
      <c r="D10784" s="5">
        <v>7</v>
      </c>
    </row>
    <row r="10785" spans="1:4">
      <c r="A10785" s="4">
        <v>10784</v>
      </c>
      <c r="B10785" s="6">
        <v>368</v>
      </c>
      <c r="C10785" s="7">
        <v>45833</v>
      </c>
      <c r="D10785" s="5">
        <v>6</v>
      </c>
    </row>
    <row r="10786" spans="1:4">
      <c r="A10786" s="4">
        <v>10785</v>
      </c>
      <c r="B10786" s="6">
        <v>202</v>
      </c>
      <c r="C10786" s="7">
        <v>45795</v>
      </c>
      <c r="D10786" s="5">
        <v>6</v>
      </c>
    </row>
    <row r="10787" spans="1:4">
      <c r="A10787" s="4">
        <v>10786</v>
      </c>
      <c r="B10787" s="6">
        <v>397</v>
      </c>
      <c r="C10787" s="7">
        <v>45710</v>
      </c>
      <c r="D10787" s="5">
        <v>10</v>
      </c>
    </row>
    <row r="10788" spans="1:4">
      <c r="A10788" s="4">
        <v>10787</v>
      </c>
      <c r="B10788" s="6">
        <v>16</v>
      </c>
      <c r="C10788" s="7">
        <v>45748</v>
      </c>
      <c r="D10788" s="5">
        <v>7</v>
      </c>
    </row>
    <row r="10789" spans="1:4">
      <c r="A10789" s="4">
        <v>10788</v>
      </c>
      <c r="B10789" s="6">
        <v>75</v>
      </c>
      <c r="C10789" s="7">
        <v>45826</v>
      </c>
      <c r="D10789" s="5">
        <v>4</v>
      </c>
    </row>
    <row r="10790" spans="1:4">
      <c r="A10790" s="4">
        <v>10789</v>
      </c>
      <c r="B10790" s="6">
        <v>293</v>
      </c>
      <c r="C10790" s="7">
        <v>45776</v>
      </c>
      <c r="D10790" s="5">
        <v>5</v>
      </c>
    </row>
    <row r="10791" spans="1:4">
      <c r="A10791" s="4">
        <v>10790</v>
      </c>
      <c r="B10791" s="6">
        <v>186</v>
      </c>
      <c r="C10791" s="7">
        <v>45835</v>
      </c>
      <c r="D10791" s="5">
        <v>10</v>
      </c>
    </row>
    <row r="10792" spans="1:4">
      <c r="A10792" s="4">
        <v>10791</v>
      </c>
      <c r="B10792" s="6">
        <v>355</v>
      </c>
      <c r="C10792" s="7">
        <v>45684</v>
      </c>
      <c r="D10792" s="5">
        <v>8</v>
      </c>
    </row>
    <row r="10793" spans="1:4">
      <c r="A10793" s="4">
        <v>10792</v>
      </c>
      <c r="B10793" s="6">
        <v>217</v>
      </c>
      <c r="C10793" s="7">
        <v>45696</v>
      </c>
      <c r="D10793" s="5">
        <v>11</v>
      </c>
    </row>
    <row r="10794" spans="1:4">
      <c r="A10794" s="4">
        <v>10793</v>
      </c>
      <c r="B10794" s="6">
        <v>287</v>
      </c>
      <c r="C10794" s="7">
        <v>45731</v>
      </c>
      <c r="D10794" s="5">
        <v>7</v>
      </c>
    </row>
    <row r="10795" spans="1:4">
      <c r="A10795" s="4">
        <v>10794</v>
      </c>
      <c r="B10795" s="6">
        <v>258</v>
      </c>
      <c r="C10795" s="7">
        <v>45801</v>
      </c>
      <c r="D10795" s="5">
        <v>8</v>
      </c>
    </row>
    <row r="10796" spans="1:4">
      <c r="A10796" s="4">
        <v>10795</v>
      </c>
      <c r="B10796" s="6">
        <v>33</v>
      </c>
      <c r="C10796" s="7">
        <v>45710</v>
      </c>
      <c r="D10796" s="5">
        <v>9</v>
      </c>
    </row>
    <row r="10797" spans="1:4">
      <c r="A10797" s="4">
        <v>10796</v>
      </c>
      <c r="B10797" s="6">
        <v>149</v>
      </c>
      <c r="C10797" s="7">
        <v>45661</v>
      </c>
      <c r="D10797" s="5">
        <v>7</v>
      </c>
    </row>
    <row r="10798" spans="1:4">
      <c r="A10798" s="4">
        <v>10797</v>
      </c>
      <c r="B10798" s="6">
        <v>217</v>
      </c>
      <c r="C10798" s="7">
        <v>45658</v>
      </c>
      <c r="D10798" s="5">
        <v>12</v>
      </c>
    </row>
    <row r="10799" spans="1:4">
      <c r="A10799" s="4">
        <v>10798</v>
      </c>
      <c r="B10799" s="6">
        <v>89</v>
      </c>
      <c r="C10799" s="7">
        <v>45715</v>
      </c>
      <c r="D10799" s="5">
        <v>6</v>
      </c>
    </row>
    <row r="10800" spans="1:4">
      <c r="A10800" s="4">
        <v>10799</v>
      </c>
      <c r="B10800" s="6">
        <v>288</v>
      </c>
      <c r="C10800" s="7">
        <v>45758</v>
      </c>
      <c r="D10800" s="5">
        <v>12</v>
      </c>
    </row>
    <row r="10801" spans="1:4">
      <c r="A10801" s="4">
        <v>10800</v>
      </c>
      <c r="B10801" s="6">
        <v>21</v>
      </c>
      <c r="C10801" s="7">
        <v>45689</v>
      </c>
      <c r="D10801" s="5">
        <v>10</v>
      </c>
    </row>
    <row r="10802" spans="1:4">
      <c r="A10802" s="4">
        <v>10801</v>
      </c>
      <c r="B10802" s="6">
        <v>353</v>
      </c>
      <c r="C10802" s="7">
        <v>45658</v>
      </c>
      <c r="D10802" s="5">
        <v>11</v>
      </c>
    </row>
    <row r="10803" spans="1:4">
      <c r="A10803" s="4">
        <v>10802</v>
      </c>
      <c r="B10803" s="6">
        <v>327</v>
      </c>
      <c r="C10803" s="7">
        <v>45720</v>
      </c>
      <c r="D10803" s="5">
        <v>9</v>
      </c>
    </row>
    <row r="10804" spans="1:4">
      <c r="A10804" s="4">
        <v>10803</v>
      </c>
      <c r="B10804" s="6">
        <v>254</v>
      </c>
      <c r="C10804" s="7">
        <v>45724</v>
      </c>
      <c r="D10804" s="5">
        <v>4</v>
      </c>
    </row>
    <row r="10805" spans="1:4">
      <c r="A10805" s="4">
        <v>10804</v>
      </c>
      <c r="B10805" s="6">
        <v>377</v>
      </c>
      <c r="C10805" s="7">
        <v>45825</v>
      </c>
      <c r="D10805" s="5">
        <v>12</v>
      </c>
    </row>
    <row r="10806" spans="1:4">
      <c r="A10806" s="4">
        <v>10805</v>
      </c>
      <c r="B10806" s="6">
        <v>230</v>
      </c>
      <c r="C10806" s="7">
        <v>45765</v>
      </c>
      <c r="D10806" s="5">
        <v>8</v>
      </c>
    </row>
    <row r="10807" spans="1:4">
      <c r="A10807" s="4">
        <v>10806</v>
      </c>
      <c r="B10807" s="6">
        <v>331</v>
      </c>
      <c r="C10807" s="7">
        <v>45784</v>
      </c>
      <c r="D10807" s="5">
        <v>7</v>
      </c>
    </row>
    <row r="10808" spans="1:4">
      <c r="A10808" s="4">
        <v>10807</v>
      </c>
      <c r="B10808" s="6">
        <v>49</v>
      </c>
      <c r="C10808" s="7">
        <v>45781</v>
      </c>
      <c r="D10808" s="5">
        <v>11</v>
      </c>
    </row>
    <row r="10809" spans="1:4">
      <c r="A10809" s="4">
        <v>10808</v>
      </c>
      <c r="B10809" s="6">
        <v>168</v>
      </c>
      <c r="C10809" s="7">
        <v>45759</v>
      </c>
      <c r="D10809" s="5">
        <v>8</v>
      </c>
    </row>
    <row r="10810" spans="1:4">
      <c r="A10810" s="4">
        <v>10809</v>
      </c>
      <c r="B10810" s="6">
        <v>220</v>
      </c>
      <c r="C10810" s="7">
        <v>45825</v>
      </c>
      <c r="D10810" s="5">
        <v>6</v>
      </c>
    </row>
    <row r="10811" spans="1:4">
      <c r="A10811" s="4">
        <v>10810</v>
      </c>
      <c r="B10811" s="6">
        <v>336</v>
      </c>
      <c r="C10811" s="7">
        <v>45677</v>
      </c>
      <c r="D10811" s="5">
        <v>4</v>
      </c>
    </row>
    <row r="10812" spans="1:4">
      <c r="A10812" s="4">
        <v>10811</v>
      </c>
      <c r="B10812" s="6">
        <v>81</v>
      </c>
      <c r="C10812" s="7">
        <v>45745</v>
      </c>
      <c r="D10812" s="5">
        <v>5</v>
      </c>
    </row>
    <row r="10813" spans="1:4">
      <c r="A10813" s="4">
        <v>10812</v>
      </c>
      <c r="B10813" s="6">
        <v>211</v>
      </c>
      <c r="C10813" s="7">
        <v>45793</v>
      </c>
      <c r="D10813" s="5">
        <v>12</v>
      </c>
    </row>
    <row r="10814" spans="1:4">
      <c r="A10814" s="4">
        <v>10813</v>
      </c>
      <c r="B10814" s="6">
        <v>109</v>
      </c>
      <c r="C10814" s="7">
        <v>45734</v>
      </c>
      <c r="D10814" s="5">
        <v>8</v>
      </c>
    </row>
    <row r="10815" spans="1:4">
      <c r="A10815" s="4">
        <v>10814</v>
      </c>
      <c r="B10815" s="6">
        <v>125</v>
      </c>
      <c r="C10815" s="7">
        <v>45736</v>
      </c>
      <c r="D10815" s="5">
        <v>4</v>
      </c>
    </row>
    <row r="10816" spans="1:4">
      <c r="A10816" s="4">
        <v>10815</v>
      </c>
      <c r="B10816" s="6">
        <v>137</v>
      </c>
      <c r="C10816" s="7">
        <v>45714</v>
      </c>
      <c r="D10816" s="5">
        <v>11</v>
      </c>
    </row>
    <row r="10817" spans="1:4">
      <c r="A10817" s="4">
        <v>10816</v>
      </c>
      <c r="B10817" s="6">
        <v>70</v>
      </c>
      <c r="C10817" s="7">
        <v>45787</v>
      </c>
      <c r="D10817" s="5">
        <v>5</v>
      </c>
    </row>
    <row r="10818" spans="1:4">
      <c r="A10818" s="4">
        <v>10817</v>
      </c>
      <c r="B10818" s="6">
        <v>308</v>
      </c>
      <c r="C10818" s="7">
        <v>45697</v>
      </c>
      <c r="D10818" s="5">
        <v>10</v>
      </c>
    </row>
    <row r="10819" spans="1:4">
      <c r="A10819" s="4">
        <v>10818</v>
      </c>
      <c r="B10819" s="6">
        <v>302</v>
      </c>
      <c r="C10819" s="7">
        <v>45738</v>
      </c>
      <c r="D10819" s="5">
        <v>7</v>
      </c>
    </row>
    <row r="10820" spans="1:4">
      <c r="A10820" s="4">
        <v>10819</v>
      </c>
      <c r="B10820" s="6">
        <v>44</v>
      </c>
      <c r="C10820" s="7">
        <v>45833</v>
      </c>
      <c r="D10820" s="5">
        <v>7</v>
      </c>
    </row>
    <row r="10821" spans="1:4">
      <c r="A10821" s="4">
        <v>10820</v>
      </c>
      <c r="B10821" s="6">
        <v>99</v>
      </c>
      <c r="C10821" s="7">
        <v>45691</v>
      </c>
      <c r="D10821" s="5">
        <v>6</v>
      </c>
    </row>
    <row r="10822" spans="1:4">
      <c r="A10822" s="4">
        <v>10821</v>
      </c>
      <c r="B10822" s="6">
        <v>13</v>
      </c>
      <c r="C10822" s="7">
        <v>45751</v>
      </c>
      <c r="D10822" s="5">
        <v>6</v>
      </c>
    </row>
    <row r="10823" spans="1:4">
      <c r="A10823" s="4">
        <v>10822</v>
      </c>
      <c r="B10823" s="6">
        <v>249</v>
      </c>
      <c r="C10823" s="7">
        <v>45659</v>
      </c>
      <c r="D10823" s="5">
        <v>10</v>
      </c>
    </row>
    <row r="10824" spans="1:4">
      <c r="A10824" s="4">
        <v>10823</v>
      </c>
      <c r="B10824" s="6">
        <v>1</v>
      </c>
      <c r="C10824" s="7">
        <v>45789</v>
      </c>
      <c r="D10824" s="5">
        <v>7</v>
      </c>
    </row>
    <row r="10825" spans="1:4">
      <c r="A10825" s="4">
        <v>10824</v>
      </c>
      <c r="B10825" s="6">
        <v>233</v>
      </c>
      <c r="C10825" s="7">
        <v>45786</v>
      </c>
      <c r="D10825" s="5">
        <v>4</v>
      </c>
    </row>
    <row r="10826" spans="1:4">
      <c r="A10826" s="4">
        <v>10825</v>
      </c>
      <c r="B10826" s="6">
        <v>194</v>
      </c>
      <c r="C10826" s="7">
        <v>45770</v>
      </c>
      <c r="D10826" s="5">
        <v>5</v>
      </c>
    </row>
    <row r="10827" spans="1:4">
      <c r="A10827" s="4">
        <v>10826</v>
      </c>
      <c r="B10827" s="6">
        <v>151</v>
      </c>
      <c r="C10827" s="7">
        <v>45783</v>
      </c>
      <c r="D10827" s="5">
        <v>10</v>
      </c>
    </row>
    <row r="10828" spans="1:4">
      <c r="A10828" s="4">
        <v>10827</v>
      </c>
      <c r="B10828" s="6">
        <v>204</v>
      </c>
      <c r="C10828" s="7">
        <v>45767</v>
      </c>
      <c r="D10828" s="5">
        <v>8</v>
      </c>
    </row>
    <row r="10829" spans="1:4">
      <c r="A10829" s="4">
        <v>10828</v>
      </c>
      <c r="B10829" s="6">
        <v>334</v>
      </c>
      <c r="C10829" s="7">
        <v>45770</v>
      </c>
      <c r="D10829" s="5">
        <v>11</v>
      </c>
    </row>
    <row r="10830" spans="1:4">
      <c r="A10830" s="4">
        <v>10829</v>
      </c>
      <c r="B10830" s="6">
        <v>386</v>
      </c>
      <c r="C10830" s="7">
        <v>45764</v>
      </c>
      <c r="D10830" s="5">
        <v>7</v>
      </c>
    </row>
    <row r="10831" spans="1:4">
      <c r="A10831" s="4">
        <v>10830</v>
      </c>
      <c r="B10831" s="6">
        <v>83</v>
      </c>
      <c r="C10831" s="7">
        <v>45742</v>
      </c>
      <c r="D10831" s="5">
        <v>8</v>
      </c>
    </row>
    <row r="10832" spans="1:4">
      <c r="A10832" s="4">
        <v>10831</v>
      </c>
      <c r="B10832" s="6">
        <v>2</v>
      </c>
      <c r="C10832" s="7">
        <v>45779</v>
      </c>
      <c r="D10832" s="5">
        <v>9</v>
      </c>
    </row>
    <row r="10833" spans="1:4">
      <c r="A10833" s="4">
        <v>10832</v>
      </c>
      <c r="B10833" s="6">
        <v>192</v>
      </c>
      <c r="C10833" s="7">
        <v>45837</v>
      </c>
      <c r="D10833" s="5">
        <v>7</v>
      </c>
    </row>
    <row r="10834" spans="1:4">
      <c r="A10834" s="4">
        <v>10833</v>
      </c>
      <c r="B10834" s="6">
        <v>252</v>
      </c>
      <c r="C10834" s="7">
        <v>45700</v>
      </c>
      <c r="D10834" s="5">
        <v>12</v>
      </c>
    </row>
    <row r="10835" spans="1:4">
      <c r="A10835" s="4">
        <v>10834</v>
      </c>
      <c r="B10835" s="6">
        <v>358</v>
      </c>
      <c r="C10835" s="7">
        <v>45693</v>
      </c>
      <c r="D10835" s="5">
        <v>6</v>
      </c>
    </row>
    <row r="10836" spans="1:4">
      <c r="A10836" s="4">
        <v>10835</v>
      </c>
      <c r="B10836" s="6">
        <v>395</v>
      </c>
      <c r="C10836" s="7">
        <v>45724</v>
      </c>
      <c r="D10836" s="5">
        <v>12</v>
      </c>
    </row>
    <row r="10837" spans="1:4">
      <c r="A10837" s="4">
        <v>10836</v>
      </c>
      <c r="B10837" s="6">
        <v>94</v>
      </c>
      <c r="C10837" s="7">
        <v>45771</v>
      </c>
      <c r="D10837" s="5">
        <v>10</v>
      </c>
    </row>
    <row r="10838" spans="1:4">
      <c r="A10838" s="4">
        <v>10837</v>
      </c>
      <c r="B10838" s="6">
        <v>390</v>
      </c>
      <c r="C10838" s="7">
        <v>45730</v>
      </c>
      <c r="D10838" s="5">
        <v>11</v>
      </c>
    </row>
    <row r="10839" spans="1:4">
      <c r="A10839" s="4">
        <v>10838</v>
      </c>
      <c r="B10839" s="6">
        <v>70</v>
      </c>
      <c r="C10839" s="7">
        <v>45767</v>
      </c>
      <c r="D10839" s="5">
        <v>9</v>
      </c>
    </row>
    <row r="10840" spans="1:4">
      <c r="A10840" s="4">
        <v>10839</v>
      </c>
      <c r="B10840" s="6">
        <v>174</v>
      </c>
      <c r="C10840" s="7">
        <v>45680</v>
      </c>
      <c r="D10840" s="5">
        <v>4</v>
      </c>
    </row>
    <row r="10841" spans="1:4">
      <c r="A10841" s="4">
        <v>10840</v>
      </c>
      <c r="B10841" s="6">
        <v>170</v>
      </c>
      <c r="C10841" s="7">
        <v>45760</v>
      </c>
      <c r="D10841" s="5">
        <v>12</v>
      </c>
    </row>
    <row r="10842" spans="1:4">
      <c r="A10842" s="4">
        <v>10841</v>
      </c>
      <c r="B10842" s="6">
        <v>56</v>
      </c>
      <c r="C10842" s="7">
        <v>45705</v>
      </c>
      <c r="D10842" s="5">
        <v>8</v>
      </c>
    </row>
    <row r="10843" spans="1:4">
      <c r="A10843" s="4">
        <v>10842</v>
      </c>
      <c r="B10843" s="6">
        <v>85</v>
      </c>
      <c r="C10843" s="7">
        <v>45706</v>
      </c>
      <c r="D10843" s="5">
        <v>7</v>
      </c>
    </row>
    <row r="10844" spans="1:4">
      <c r="A10844" s="4">
        <v>10843</v>
      </c>
      <c r="B10844" s="6">
        <v>194</v>
      </c>
      <c r="C10844" s="7">
        <v>45723</v>
      </c>
      <c r="D10844" s="5">
        <v>11</v>
      </c>
    </row>
    <row r="10845" spans="1:4">
      <c r="A10845" s="4">
        <v>10844</v>
      </c>
      <c r="B10845" s="6">
        <v>111</v>
      </c>
      <c r="C10845" s="7">
        <v>45689</v>
      </c>
      <c r="D10845" s="5">
        <v>8</v>
      </c>
    </row>
    <row r="10846" spans="1:4">
      <c r="A10846" s="4">
        <v>10845</v>
      </c>
      <c r="B10846" s="6">
        <v>115</v>
      </c>
      <c r="C10846" s="7">
        <v>45727</v>
      </c>
      <c r="D10846" s="5">
        <v>6</v>
      </c>
    </row>
    <row r="10847" spans="1:4">
      <c r="A10847" s="4">
        <v>10846</v>
      </c>
      <c r="B10847" s="6">
        <v>399</v>
      </c>
      <c r="C10847" s="7">
        <v>45832</v>
      </c>
      <c r="D10847" s="5">
        <v>4</v>
      </c>
    </row>
    <row r="10848" spans="1:4">
      <c r="A10848" s="4">
        <v>10847</v>
      </c>
      <c r="B10848" s="6">
        <v>104</v>
      </c>
      <c r="C10848" s="7">
        <v>45763</v>
      </c>
      <c r="D10848" s="5">
        <v>5</v>
      </c>
    </row>
    <row r="10849" spans="1:4">
      <c r="A10849" s="4">
        <v>10848</v>
      </c>
      <c r="B10849" s="6">
        <v>54</v>
      </c>
      <c r="C10849" s="7">
        <v>45780</v>
      </c>
      <c r="D10849" s="5">
        <v>12</v>
      </c>
    </row>
    <row r="10850" spans="1:4">
      <c r="A10850" s="4">
        <v>10849</v>
      </c>
      <c r="B10850" s="6">
        <v>207</v>
      </c>
      <c r="C10850" s="7">
        <v>45721</v>
      </c>
      <c r="D10850" s="5">
        <v>8</v>
      </c>
    </row>
    <row r="10851" spans="1:4">
      <c r="A10851" s="4">
        <v>10850</v>
      </c>
      <c r="B10851" s="6">
        <v>141</v>
      </c>
      <c r="C10851" s="7">
        <v>45824</v>
      </c>
      <c r="D10851" s="5">
        <v>4</v>
      </c>
    </row>
    <row r="10852" spans="1:4">
      <c r="A10852" s="4">
        <v>10851</v>
      </c>
      <c r="B10852" s="6">
        <v>109</v>
      </c>
      <c r="C10852" s="7">
        <v>45735</v>
      </c>
      <c r="D10852" s="5">
        <v>11</v>
      </c>
    </row>
    <row r="10853" spans="1:4">
      <c r="A10853" s="4">
        <v>10852</v>
      </c>
      <c r="B10853" s="6">
        <v>180</v>
      </c>
      <c r="C10853" s="7">
        <v>45743</v>
      </c>
      <c r="D10853" s="5">
        <v>5</v>
      </c>
    </row>
    <row r="10854" spans="1:4">
      <c r="A10854" s="4">
        <v>10853</v>
      </c>
      <c r="B10854" s="6">
        <v>331</v>
      </c>
      <c r="C10854" s="7">
        <v>45689</v>
      </c>
      <c r="D10854" s="5">
        <v>10</v>
      </c>
    </row>
    <row r="10855" spans="1:4">
      <c r="A10855" s="4">
        <v>10854</v>
      </c>
      <c r="B10855" s="6">
        <v>51</v>
      </c>
      <c r="C10855" s="7">
        <v>45722</v>
      </c>
      <c r="D10855" s="5">
        <v>7</v>
      </c>
    </row>
    <row r="10856" spans="1:4">
      <c r="A10856" s="4">
        <v>10855</v>
      </c>
      <c r="B10856" s="6">
        <v>376</v>
      </c>
      <c r="C10856" s="7">
        <v>45807</v>
      </c>
      <c r="D10856" s="5">
        <v>7</v>
      </c>
    </row>
    <row r="10857" spans="1:4">
      <c r="A10857" s="4">
        <v>10856</v>
      </c>
      <c r="B10857" s="6">
        <v>52</v>
      </c>
      <c r="C10857" s="7">
        <v>45737</v>
      </c>
      <c r="D10857" s="5">
        <v>6</v>
      </c>
    </row>
    <row r="10858" spans="1:4">
      <c r="A10858" s="4">
        <v>10857</v>
      </c>
      <c r="B10858" s="6">
        <v>234</v>
      </c>
      <c r="C10858" s="7">
        <v>45743</v>
      </c>
      <c r="D10858" s="5">
        <v>6</v>
      </c>
    </row>
    <row r="10859" spans="1:4">
      <c r="A10859" s="4">
        <v>10858</v>
      </c>
      <c r="B10859" s="6">
        <v>35</v>
      </c>
      <c r="C10859" s="7">
        <v>45811</v>
      </c>
      <c r="D10859" s="5">
        <v>10</v>
      </c>
    </row>
    <row r="10860" spans="1:4">
      <c r="A10860" s="4">
        <v>10859</v>
      </c>
      <c r="B10860" s="6">
        <v>165</v>
      </c>
      <c r="C10860" s="7">
        <v>45733</v>
      </c>
      <c r="D10860" s="5">
        <v>7</v>
      </c>
    </row>
    <row r="10861" spans="1:4">
      <c r="A10861" s="4">
        <v>10860</v>
      </c>
      <c r="B10861" s="6">
        <v>373</v>
      </c>
      <c r="C10861" s="7">
        <v>45762</v>
      </c>
      <c r="D10861" s="5">
        <v>4</v>
      </c>
    </row>
    <row r="10862" spans="1:4">
      <c r="A10862" s="4">
        <v>10861</v>
      </c>
      <c r="B10862" s="6">
        <v>345</v>
      </c>
      <c r="C10862" s="7">
        <v>45732</v>
      </c>
      <c r="D10862" s="5">
        <v>5</v>
      </c>
    </row>
    <row r="10863" spans="1:4">
      <c r="A10863" s="4">
        <v>10862</v>
      </c>
      <c r="B10863" s="6">
        <v>330</v>
      </c>
      <c r="C10863" s="7">
        <v>45727</v>
      </c>
      <c r="D10863" s="5">
        <v>10</v>
      </c>
    </row>
    <row r="10864" spans="1:4">
      <c r="A10864" s="4">
        <v>10863</v>
      </c>
      <c r="B10864" s="6">
        <v>54</v>
      </c>
      <c r="C10864" s="7">
        <v>45661</v>
      </c>
      <c r="D10864" s="5">
        <v>8</v>
      </c>
    </row>
    <row r="10865" spans="1:4">
      <c r="A10865" s="4">
        <v>10864</v>
      </c>
      <c r="B10865" s="6">
        <v>337</v>
      </c>
      <c r="C10865" s="7">
        <v>45824</v>
      </c>
      <c r="D10865" s="5">
        <v>11</v>
      </c>
    </row>
    <row r="10866" spans="1:4">
      <c r="A10866" s="4">
        <v>10865</v>
      </c>
      <c r="B10866" s="6">
        <v>289</v>
      </c>
      <c r="C10866" s="7">
        <v>45726</v>
      </c>
      <c r="D10866" s="5">
        <v>7</v>
      </c>
    </row>
    <row r="10867" spans="1:4">
      <c r="A10867" s="4">
        <v>10866</v>
      </c>
      <c r="B10867" s="6">
        <v>302</v>
      </c>
      <c r="C10867" s="7">
        <v>45761</v>
      </c>
      <c r="D10867" s="5">
        <v>8</v>
      </c>
    </row>
    <row r="10868" spans="1:4">
      <c r="A10868" s="4">
        <v>10867</v>
      </c>
      <c r="B10868" s="6">
        <v>21</v>
      </c>
      <c r="C10868" s="7">
        <v>45658</v>
      </c>
      <c r="D10868" s="5">
        <v>9</v>
      </c>
    </row>
    <row r="10869" spans="1:4">
      <c r="A10869" s="4">
        <v>10868</v>
      </c>
      <c r="B10869" s="6">
        <v>350</v>
      </c>
      <c r="C10869" s="7">
        <v>45738</v>
      </c>
      <c r="D10869" s="5">
        <v>7</v>
      </c>
    </row>
    <row r="10870" spans="1:4">
      <c r="A10870" s="4">
        <v>10869</v>
      </c>
      <c r="B10870" s="6">
        <v>370</v>
      </c>
      <c r="C10870" s="7">
        <v>45693</v>
      </c>
      <c r="D10870" s="5">
        <v>12</v>
      </c>
    </row>
    <row r="10871" spans="1:4">
      <c r="A10871" s="4">
        <v>10870</v>
      </c>
      <c r="B10871" s="6">
        <v>135</v>
      </c>
      <c r="C10871" s="7">
        <v>45661</v>
      </c>
      <c r="D10871" s="5">
        <v>6</v>
      </c>
    </row>
    <row r="10872" spans="1:4">
      <c r="A10872" s="4">
        <v>10871</v>
      </c>
      <c r="B10872" s="6">
        <v>136</v>
      </c>
      <c r="C10872" s="7">
        <v>45782</v>
      </c>
      <c r="D10872" s="5">
        <v>12</v>
      </c>
    </row>
    <row r="10873" spans="1:4">
      <c r="A10873" s="4">
        <v>10872</v>
      </c>
      <c r="B10873" s="6">
        <v>74</v>
      </c>
      <c r="C10873" s="7">
        <v>45786</v>
      </c>
      <c r="D10873" s="5">
        <v>10</v>
      </c>
    </row>
    <row r="10874" spans="1:4">
      <c r="A10874" s="4">
        <v>10873</v>
      </c>
      <c r="B10874" s="6">
        <v>190</v>
      </c>
      <c r="C10874" s="7">
        <v>45838</v>
      </c>
      <c r="D10874" s="5">
        <v>11</v>
      </c>
    </row>
    <row r="10875" spans="1:4">
      <c r="A10875" s="4">
        <v>10874</v>
      </c>
      <c r="B10875" s="6">
        <v>311</v>
      </c>
      <c r="C10875" s="7">
        <v>45728</v>
      </c>
      <c r="D10875" s="5">
        <v>9</v>
      </c>
    </row>
    <row r="10876" spans="1:4">
      <c r="A10876" s="4">
        <v>10875</v>
      </c>
      <c r="B10876" s="6">
        <v>4</v>
      </c>
      <c r="C10876" s="7">
        <v>45827</v>
      </c>
      <c r="D10876" s="5">
        <v>4</v>
      </c>
    </row>
    <row r="10877" spans="1:4">
      <c r="A10877" s="4">
        <v>10876</v>
      </c>
      <c r="B10877" s="6">
        <v>286</v>
      </c>
      <c r="C10877" s="7">
        <v>45690</v>
      </c>
      <c r="D10877" s="5">
        <v>12</v>
      </c>
    </row>
    <row r="10878" spans="1:4">
      <c r="A10878" s="4">
        <v>10877</v>
      </c>
      <c r="B10878" s="6">
        <v>82</v>
      </c>
      <c r="C10878" s="7">
        <v>45685</v>
      </c>
      <c r="D10878" s="5">
        <v>8</v>
      </c>
    </row>
    <row r="10879" spans="1:4">
      <c r="A10879" s="4">
        <v>10878</v>
      </c>
      <c r="B10879" s="6">
        <v>116</v>
      </c>
      <c r="C10879" s="7">
        <v>45777</v>
      </c>
      <c r="D10879" s="5">
        <v>7</v>
      </c>
    </row>
    <row r="10880" spans="1:4">
      <c r="A10880" s="4">
        <v>10879</v>
      </c>
      <c r="B10880" s="6">
        <v>108</v>
      </c>
      <c r="C10880" s="7">
        <v>45704</v>
      </c>
      <c r="D10880" s="5">
        <v>11</v>
      </c>
    </row>
    <row r="10881" spans="1:4">
      <c r="A10881" s="4">
        <v>10880</v>
      </c>
      <c r="B10881" s="6">
        <v>295</v>
      </c>
      <c r="C10881" s="7">
        <v>45755</v>
      </c>
      <c r="D10881" s="5">
        <v>8</v>
      </c>
    </row>
    <row r="10882" spans="1:4">
      <c r="A10882" s="4">
        <v>10881</v>
      </c>
      <c r="B10882" s="6">
        <v>397</v>
      </c>
      <c r="C10882" s="7">
        <v>45792</v>
      </c>
      <c r="D10882" s="5">
        <v>6</v>
      </c>
    </row>
    <row r="10883" spans="1:4">
      <c r="A10883" s="4">
        <v>10882</v>
      </c>
      <c r="B10883" s="6">
        <v>180</v>
      </c>
      <c r="C10883" s="7">
        <v>45759</v>
      </c>
      <c r="D10883" s="5">
        <v>4</v>
      </c>
    </row>
    <row r="10884" spans="1:4">
      <c r="A10884" s="4">
        <v>10883</v>
      </c>
      <c r="B10884" s="6">
        <v>164</v>
      </c>
      <c r="C10884" s="7">
        <v>45681</v>
      </c>
      <c r="D10884" s="5">
        <v>5</v>
      </c>
    </row>
    <row r="10885" spans="1:4">
      <c r="A10885" s="4">
        <v>10884</v>
      </c>
      <c r="B10885" s="6">
        <v>89</v>
      </c>
      <c r="C10885" s="7">
        <v>45787</v>
      </c>
      <c r="D10885" s="5">
        <v>12</v>
      </c>
    </row>
    <row r="10886" spans="1:4">
      <c r="A10886" s="4">
        <v>10885</v>
      </c>
      <c r="B10886" s="6">
        <v>64</v>
      </c>
      <c r="C10886" s="7">
        <v>45659</v>
      </c>
      <c r="D10886" s="5">
        <v>8</v>
      </c>
    </row>
    <row r="10887" spans="1:4">
      <c r="A10887" s="4">
        <v>10886</v>
      </c>
      <c r="B10887" s="6">
        <v>176</v>
      </c>
      <c r="C10887" s="7">
        <v>45741</v>
      </c>
      <c r="D10887" s="5">
        <v>4</v>
      </c>
    </row>
    <row r="10888" spans="1:4">
      <c r="A10888" s="4">
        <v>10887</v>
      </c>
      <c r="B10888" s="6">
        <v>165</v>
      </c>
      <c r="C10888" s="7">
        <v>45754</v>
      </c>
      <c r="D10888" s="5">
        <v>11</v>
      </c>
    </row>
    <row r="10889" spans="1:4">
      <c r="A10889" s="4">
        <v>10888</v>
      </c>
      <c r="B10889" s="6">
        <v>228</v>
      </c>
      <c r="C10889" s="7">
        <v>45770</v>
      </c>
      <c r="D10889" s="5">
        <v>5</v>
      </c>
    </row>
    <row r="10890" spans="1:4">
      <c r="A10890" s="4">
        <v>10889</v>
      </c>
      <c r="B10890" s="6">
        <v>385</v>
      </c>
      <c r="C10890" s="7">
        <v>45736</v>
      </c>
      <c r="D10890" s="5">
        <v>10</v>
      </c>
    </row>
    <row r="10891" spans="1:4">
      <c r="A10891" s="4">
        <v>10890</v>
      </c>
      <c r="B10891" s="6">
        <v>26</v>
      </c>
      <c r="C10891" s="7">
        <v>45702</v>
      </c>
      <c r="D10891" s="5">
        <v>7</v>
      </c>
    </row>
    <row r="10892" spans="1:4">
      <c r="A10892" s="4">
        <v>10891</v>
      </c>
      <c r="B10892" s="6">
        <v>42</v>
      </c>
      <c r="C10892" s="7">
        <v>45796</v>
      </c>
      <c r="D10892" s="5">
        <v>7</v>
      </c>
    </row>
    <row r="10893" spans="1:4">
      <c r="A10893" s="4">
        <v>10892</v>
      </c>
      <c r="B10893" s="6">
        <v>127</v>
      </c>
      <c r="C10893" s="7">
        <v>45807</v>
      </c>
      <c r="D10893" s="5">
        <v>6</v>
      </c>
    </row>
    <row r="10894" spans="1:4">
      <c r="A10894" s="4">
        <v>10893</v>
      </c>
      <c r="B10894" s="6">
        <v>120</v>
      </c>
      <c r="C10894" s="7">
        <v>45663</v>
      </c>
      <c r="D10894" s="5">
        <v>6</v>
      </c>
    </row>
    <row r="10895" spans="1:4">
      <c r="A10895" s="4">
        <v>10894</v>
      </c>
      <c r="B10895" s="6">
        <v>304</v>
      </c>
      <c r="C10895" s="7">
        <v>45816</v>
      </c>
      <c r="D10895" s="5">
        <v>10</v>
      </c>
    </row>
    <row r="10896" spans="1:4">
      <c r="A10896" s="4">
        <v>10895</v>
      </c>
      <c r="B10896" s="6">
        <v>134</v>
      </c>
      <c r="C10896" s="7">
        <v>45688</v>
      </c>
      <c r="D10896" s="5">
        <v>7</v>
      </c>
    </row>
    <row r="10897" spans="1:4">
      <c r="A10897" s="4">
        <v>10896</v>
      </c>
      <c r="B10897" s="6">
        <v>80</v>
      </c>
      <c r="C10897" s="7">
        <v>45689</v>
      </c>
      <c r="D10897" s="5">
        <v>4</v>
      </c>
    </row>
    <row r="10898" spans="1:4">
      <c r="A10898" s="4">
        <v>10897</v>
      </c>
      <c r="B10898" s="6">
        <v>393</v>
      </c>
      <c r="C10898" s="7">
        <v>45812</v>
      </c>
      <c r="D10898" s="5">
        <v>5</v>
      </c>
    </row>
    <row r="10899" spans="1:4">
      <c r="A10899" s="4">
        <v>10898</v>
      </c>
      <c r="B10899" s="6">
        <v>221</v>
      </c>
      <c r="C10899" s="7">
        <v>45801</v>
      </c>
      <c r="D10899" s="5">
        <v>10</v>
      </c>
    </row>
    <row r="10900" spans="1:4">
      <c r="A10900" s="4">
        <v>10899</v>
      </c>
      <c r="B10900" s="6">
        <v>131</v>
      </c>
      <c r="C10900" s="7">
        <v>45662</v>
      </c>
      <c r="D10900" s="5">
        <v>8</v>
      </c>
    </row>
    <row r="10901" spans="1:4">
      <c r="A10901" s="4">
        <v>10900</v>
      </c>
      <c r="B10901" s="6">
        <v>77</v>
      </c>
      <c r="C10901" s="7">
        <v>45717</v>
      </c>
      <c r="D10901" s="5">
        <v>11</v>
      </c>
    </row>
    <row r="10902" spans="1:4">
      <c r="A10902" s="4">
        <v>10901</v>
      </c>
      <c r="B10902" s="6">
        <v>220</v>
      </c>
      <c r="C10902" s="7">
        <v>45718</v>
      </c>
      <c r="D10902" s="5">
        <v>7</v>
      </c>
    </row>
    <row r="10903" spans="1:4">
      <c r="A10903" s="4">
        <v>10902</v>
      </c>
      <c r="B10903" s="6">
        <v>287</v>
      </c>
      <c r="C10903" s="7">
        <v>45709</v>
      </c>
      <c r="D10903" s="5">
        <v>8</v>
      </c>
    </row>
    <row r="10904" spans="1:4">
      <c r="A10904" s="4">
        <v>10903</v>
      </c>
      <c r="B10904" s="6">
        <v>177</v>
      </c>
      <c r="C10904" s="7">
        <v>45667</v>
      </c>
      <c r="D10904" s="5">
        <v>9</v>
      </c>
    </row>
    <row r="10905" spans="1:4">
      <c r="A10905" s="4">
        <v>10904</v>
      </c>
      <c r="B10905" s="6">
        <v>400</v>
      </c>
      <c r="C10905" s="7">
        <v>45664</v>
      </c>
      <c r="D10905" s="5">
        <v>7</v>
      </c>
    </row>
    <row r="10906" spans="1:4">
      <c r="A10906" s="4">
        <v>10905</v>
      </c>
      <c r="B10906" s="6">
        <v>178</v>
      </c>
      <c r="C10906" s="7">
        <v>45827</v>
      </c>
      <c r="D10906" s="5">
        <v>12</v>
      </c>
    </row>
    <row r="10907" spans="1:4">
      <c r="A10907" s="4">
        <v>10906</v>
      </c>
      <c r="B10907" s="6">
        <v>205</v>
      </c>
      <c r="C10907" s="7">
        <v>45815</v>
      </c>
      <c r="D10907" s="5">
        <v>6</v>
      </c>
    </row>
    <row r="10908" spans="1:4">
      <c r="A10908" s="4">
        <v>10907</v>
      </c>
      <c r="B10908" s="6">
        <v>162</v>
      </c>
      <c r="C10908" s="7">
        <v>45732</v>
      </c>
      <c r="D10908" s="5">
        <v>12</v>
      </c>
    </row>
    <row r="10909" spans="1:4">
      <c r="A10909" s="4">
        <v>10908</v>
      </c>
      <c r="B10909" s="6">
        <v>159</v>
      </c>
      <c r="C10909" s="7">
        <v>45797</v>
      </c>
      <c r="D10909" s="5">
        <v>10</v>
      </c>
    </row>
    <row r="10910" spans="1:4">
      <c r="A10910" s="4">
        <v>10909</v>
      </c>
      <c r="B10910" s="6">
        <v>301</v>
      </c>
      <c r="C10910" s="7">
        <v>45790</v>
      </c>
      <c r="D10910" s="5">
        <v>11</v>
      </c>
    </row>
    <row r="10911" spans="1:4">
      <c r="A10911" s="4">
        <v>10910</v>
      </c>
      <c r="B10911" s="6">
        <v>374</v>
      </c>
      <c r="C10911" s="7">
        <v>45784</v>
      </c>
      <c r="D10911" s="5">
        <v>9</v>
      </c>
    </row>
    <row r="10912" spans="1:4">
      <c r="A10912" s="4">
        <v>10911</v>
      </c>
      <c r="B10912" s="6">
        <v>213</v>
      </c>
      <c r="C10912" s="7">
        <v>45696</v>
      </c>
      <c r="D10912" s="5">
        <v>4</v>
      </c>
    </row>
    <row r="10913" spans="1:4">
      <c r="A10913" s="4">
        <v>10912</v>
      </c>
      <c r="B10913" s="6">
        <v>310</v>
      </c>
      <c r="C10913" s="7">
        <v>45697</v>
      </c>
      <c r="D10913" s="5">
        <v>12</v>
      </c>
    </row>
    <row r="10914" spans="1:4">
      <c r="A10914" s="4">
        <v>10913</v>
      </c>
      <c r="B10914" s="6">
        <v>121</v>
      </c>
      <c r="C10914" s="7">
        <v>45810</v>
      </c>
      <c r="D10914" s="5">
        <v>8</v>
      </c>
    </row>
    <row r="10915" spans="1:4">
      <c r="A10915" s="4">
        <v>10914</v>
      </c>
      <c r="B10915" s="6">
        <v>170</v>
      </c>
      <c r="C10915" s="7">
        <v>45743</v>
      </c>
      <c r="D10915" s="5">
        <v>7</v>
      </c>
    </row>
    <row r="10916" spans="1:4">
      <c r="A10916" s="4">
        <v>10915</v>
      </c>
      <c r="B10916" s="6">
        <v>53</v>
      </c>
      <c r="C10916" s="7">
        <v>45739</v>
      </c>
      <c r="D10916" s="5">
        <v>11</v>
      </c>
    </row>
    <row r="10917" spans="1:4">
      <c r="A10917" s="4">
        <v>10916</v>
      </c>
      <c r="B10917" s="6">
        <v>84</v>
      </c>
      <c r="C10917" s="7">
        <v>45777</v>
      </c>
      <c r="D10917" s="5">
        <v>8</v>
      </c>
    </row>
    <row r="10918" spans="1:4">
      <c r="A10918" s="4">
        <v>10917</v>
      </c>
      <c r="B10918" s="6">
        <v>99</v>
      </c>
      <c r="C10918" s="7">
        <v>45813</v>
      </c>
      <c r="D10918" s="5">
        <v>6</v>
      </c>
    </row>
    <row r="10919" spans="1:4">
      <c r="A10919" s="4">
        <v>10918</v>
      </c>
      <c r="B10919" s="6">
        <v>156</v>
      </c>
      <c r="C10919" s="7">
        <v>45812</v>
      </c>
      <c r="D10919" s="5">
        <v>4</v>
      </c>
    </row>
    <row r="10920" spans="1:4">
      <c r="A10920" s="4">
        <v>10919</v>
      </c>
      <c r="B10920" s="6">
        <v>28</v>
      </c>
      <c r="C10920" s="7">
        <v>45824</v>
      </c>
      <c r="D10920" s="5">
        <v>5</v>
      </c>
    </row>
    <row r="10921" spans="1:4">
      <c r="A10921" s="4">
        <v>10920</v>
      </c>
      <c r="B10921" s="6">
        <v>33</v>
      </c>
      <c r="C10921" s="7">
        <v>45717</v>
      </c>
      <c r="D10921" s="5">
        <v>12</v>
      </c>
    </row>
    <row r="10922" spans="1:4">
      <c r="A10922" s="4">
        <v>10921</v>
      </c>
      <c r="B10922" s="6">
        <v>81</v>
      </c>
      <c r="C10922" s="7">
        <v>45790</v>
      </c>
      <c r="D10922" s="5">
        <v>8</v>
      </c>
    </row>
    <row r="10923" spans="1:4">
      <c r="A10923" s="4">
        <v>10922</v>
      </c>
      <c r="B10923" s="6">
        <v>90</v>
      </c>
      <c r="C10923" s="7">
        <v>45668</v>
      </c>
      <c r="D10923" s="5">
        <v>4</v>
      </c>
    </row>
    <row r="10924" spans="1:4">
      <c r="A10924" s="4">
        <v>10923</v>
      </c>
      <c r="B10924" s="6">
        <v>90</v>
      </c>
      <c r="C10924" s="7">
        <v>45746</v>
      </c>
      <c r="D10924" s="5">
        <v>11</v>
      </c>
    </row>
    <row r="10925" spans="1:4">
      <c r="A10925" s="4">
        <v>10924</v>
      </c>
      <c r="B10925" s="6">
        <v>333</v>
      </c>
      <c r="C10925" s="7">
        <v>45659</v>
      </c>
      <c r="D10925" s="5">
        <v>5</v>
      </c>
    </row>
    <row r="10926" spans="1:4">
      <c r="A10926" s="4">
        <v>10925</v>
      </c>
      <c r="B10926" s="6">
        <v>304</v>
      </c>
      <c r="C10926" s="7">
        <v>45704</v>
      </c>
      <c r="D10926" s="5">
        <v>10</v>
      </c>
    </row>
    <row r="10927" spans="1:4">
      <c r="A10927" s="4">
        <v>10926</v>
      </c>
      <c r="B10927" s="6">
        <v>165</v>
      </c>
      <c r="C10927" s="7">
        <v>45765</v>
      </c>
      <c r="D10927" s="5">
        <v>7</v>
      </c>
    </row>
    <row r="10928" spans="1:4">
      <c r="A10928" s="4">
        <v>10927</v>
      </c>
      <c r="B10928" s="6">
        <v>185</v>
      </c>
      <c r="C10928" s="7">
        <v>45794</v>
      </c>
      <c r="D10928" s="5">
        <v>7</v>
      </c>
    </row>
    <row r="10929" spans="1:4">
      <c r="A10929" s="4">
        <v>10928</v>
      </c>
      <c r="B10929" s="6">
        <v>82</v>
      </c>
      <c r="C10929" s="7">
        <v>45710</v>
      </c>
      <c r="D10929" s="5">
        <v>6</v>
      </c>
    </row>
    <row r="10930" spans="1:4">
      <c r="A10930" s="4">
        <v>10929</v>
      </c>
      <c r="B10930" s="6">
        <v>362</v>
      </c>
      <c r="C10930" s="7">
        <v>45788</v>
      </c>
      <c r="D10930" s="5">
        <v>6</v>
      </c>
    </row>
    <row r="10931" spans="1:4">
      <c r="A10931" s="4">
        <v>10930</v>
      </c>
      <c r="B10931" s="6">
        <v>340</v>
      </c>
      <c r="C10931" s="7">
        <v>45836</v>
      </c>
      <c r="D10931" s="5">
        <v>10</v>
      </c>
    </row>
    <row r="10932" spans="1:4">
      <c r="A10932" s="4">
        <v>10931</v>
      </c>
      <c r="B10932" s="6">
        <v>162</v>
      </c>
      <c r="C10932" s="7">
        <v>45758</v>
      </c>
      <c r="D10932" s="5">
        <v>7</v>
      </c>
    </row>
    <row r="10933" spans="1:4">
      <c r="A10933" s="4">
        <v>10932</v>
      </c>
      <c r="B10933" s="6">
        <v>209</v>
      </c>
      <c r="C10933" s="7">
        <v>45661</v>
      </c>
      <c r="D10933" s="5">
        <v>4</v>
      </c>
    </row>
    <row r="10934" spans="1:4">
      <c r="A10934" s="4">
        <v>10933</v>
      </c>
      <c r="B10934" s="6">
        <v>330</v>
      </c>
      <c r="C10934" s="7">
        <v>45670</v>
      </c>
      <c r="D10934" s="5">
        <v>5</v>
      </c>
    </row>
    <row r="10935" spans="1:4">
      <c r="A10935" s="4">
        <v>10934</v>
      </c>
      <c r="B10935" s="6">
        <v>232</v>
      </c>
      <c r="C10935" s="7">
        <v>45800</v>
      </c>
      <c r="D10935" s="5">
        <v>10</v>
      </c>
    </row>
    <row r="10936" spans="1:4">
      <c r="A10936" s="4">
        <v>10935</v>
      </c>
      <c r="B10936" s="6">
        <v>198</v>
      </c>
      <c r="C10936" s="7">
        <v>45831</v>
      </c>
      <c r="D10936" s="5">
        <v>8</v>
      </c>
    </row>
    <row r="10937" spans="1:4">
      <c r="A10937" s="4">
        <v>10936</v>
      </c>
      <c r="B10937" s="6">
        <v>354</v>
      </c>
      <c r="C10937" s="7">
        <v>45760</v>
      </c>
      <c r="D10937" s="5">
        <v>11</v>
      </c>
    </row>
    <row r="10938" spans="1:4">
      <c r="A10938" s="4">
        <v>10937</v>
      </c>
      <c r="B10938" s="6">
        <v>180</v>
      </c>
      <c r="C10938" s="7">
        <v>45681</v>
      </c>
      <c r="D10938" s="5">
        <v>7</v>
      </c>
    </row>
    <row r="10939" spans="1:4">
      <c r="A10939" s="4">
        <v>10938</v>
      </c>
      <c r="B10939" s="6">
        <v>341</v>
      </c>
      <c r="C10939" s="7">
        <v>45749</v>
      </c>
      <c r="D10939" s="5">
        <v>8</v>
      </c>
    </row>
    <row r="10940" spans="1:4">
      <c r="A10940" s="4">
        <v>10939</v>
      </c>
      <c r="B10940" s="6">
        <v>188</v>
      </c>
      <c r="C10940" s="7">
        <v>45776</v>
      </c>
      <c r="D10940" s="5">
        <v>9</v>
      </c>
    </row>
    <row r="10941" spans="1:4">
      <c r="A10941" s="4">
        <v>10940</v>
      </c>
      <c r="B10941" s="6">
        <v>155</v>
      </c>
      <c r="C10941" s="7">
        <v>45777</v>
      </c>
      <c r="D10941" s="5">
        <v>7</v>
      </c>
    </row>
    <row r="10942" spans="1:4">
      <c r="A10942" s="4">
        <v>10941</v>
      </c>
      <c r="B10942" s="6">
        <v>298</v>
      </c>
      <c r="C10942" s="7">
        <v>45802</v>
      </c>
      <c r="D10942" s="5">
        <v>12</v>
      </c>
    </row>
    <row r="10943" spans="1:4">
      <c r="A10943" s="4">
        <v>10942</v>
      </c>
      <c r="B10943" s="6">
        <v>175</v>
      </c>
      <c r="C10943" s="7">
        <v>45751</v>
      </c>
      <c r="D10943" s="5">
        <v>6</v>
      </c>
    </row>
    <row r="10944" spans="1:4">
      <c r="A10944" s="4">
        <v>10943</v>
      </c>
      <c r="B10944" s="6">
        <v>43</v>
      </c>
      <c r="C10944" s="7">
        <v>45712</v>
      </c>
      <c r="D10944" s="5">
        <v>12</v>
      </c>
    </row>
    <row r="10945" spans="1:4">
      <c r="A10945" s="4">
        <v>10944</v>
      </c>
      <c r="B10945" s="6">
        <v>119</v>
      </c>
      <c r="C10945" s="7">
        <v>45699</v>
      </c>
      <c r="D10945" s="5">
        <v>10</v>
      </c>
    </row>
    <row r="10946" spans="1:4">
      <c r="A10946" s="4">
        <v>10945</v>
      </c>
      <c r="B10946" s="6">
        <v>132</v>
      </c>
      <c r="C10946" s="7">
        <v>45705</v>
      </c>
      <c r="D10946" s="5">
        <v>11</v>
      </c>
    </row>
    <row r="10947" spans="1:4">
      <c r="A10947" s="4">
        <v>10946</v>
      </c>
      <c r="B10947" s="6">
        <v>338</v>
      </c>
      <c r="C10947" s="7">
        <v>45697</v>
      </c>
      <c r="D10947" s="5">
        <v>9</v>
      </c>
    </row>
    <row r="10948" spans="1:4">
      <c r="A10948" s="4">
        <v>10947</v>
      </c>
      <c r="B10948" s="6">
        <v>45</v>
      </c>
      <c r="C10948" s="7">
        <v>45786</v>
      </c>
      <c r="D10948" s="5">
        <v>4</v>
      </c>
    </row>
    <row r="10949" spans="1:4">
      <c r="A10949" s="4">
        <v>10948</v>
      </c>
      <c r="B10949" s="6">
        <v>43</v>
      </c>
      <c r="C10949" s="7">
        <v>45704</v>
      </c>
      <c r="D10949" s="5">
        <v>12</v>
      </c>
    </row>
    <row r="10950" spans="1:4">
      <c r="A10950" s="4">
        <v>10949</v>
      </c>
      <c r="B10950" s="6">
        <v>185</v>
      </c>
      <c r="C10950" s="7">
        <v>45692</v>
      </c>
      <c r="D10950" s="5">
        <v>8</v>
      </c>
    </row>
    <row r="10951" spans="1:4">
      <c r="A10951" s="4">
        <v>10950</v>
      </c>
      <c r="B10951" s="6">
        <v>273</v>
      </c>
      <c r="C10951" s="7">
        <v>45702</v>
      </c>
      <c r="D10951" s="5">
        <v>7</v>
      </c>
    </row>
    <row r="10952" spans="1:4">
      <c r="A10952" s="4">
        <v>10951</v>
      </c>
      <c r="B10952" s="6">
        <v>125</v>
      </c>
      <c r="C10952" s="7">
        <v>45779</v>
      </c>
      <c r="D10952" s="5">
        <v>11</v>
      </c>
    </row>
    <row r="10953" spans="1:4">
      <c r="A10953" s="4">
        <v>10952</v>
      </c>
      <c r="B10953" s="6">
        <v>63</v>
      </c>
      <c r="C10953" s="7">
        <v>45808</v>
      </c>
      <c r="D10953" s="5">
        <v>8</v>
      </c>
    </row>
    <row r="10954" spans="1:4">
      <c r="A10954" s="4">
        <v>10953</v>
      </c>
      <c r="B10954" s="6">
        <v>361</v>
      </c>
      <c r="C10954" s="7">
        <v>45730</v>
      </c>
      <c r="D10954" s="5">
        <v>6</v>
      </c>
    </row>
    <row r="10955" spans="1:4">
      <c r="A10955" s="4">
        <v>10954</v>
      </c>
      <c r="B10955" s="6">
        <v>173</v>
      </c>
      <c r="C10955" s="7">
        <v>45726</v>
      </c>
      <c r="D10955" s="5">
        <v>4</v>
      </c>
    </row>
    <row r="10956" spans="1:4">
      <c r="A10956" s="4">
        <v>10955</v>
      </c>
      <c r="B10956" s="6">
        <v>68</v>
      </c>
      <c r="C10956" s="7">
        <v>45659</v>
      </c>
      <c r="D10956" s="5">
        <v>5</v>
      </c>
    </row>
    <row r="10957" spans="1:4">
      <c r="A10957" s="4">
        <v>10956</v>
      </c>
      <c r="B10957" s="6">
        <v>188</v>
      </c>
      <c r="C10957" s="7">
        <v>45763</v>
      </c>
      <c r="D10957" s="5">
        <v>12</v>
      </c>
    </row>
    <row r="10958" spans="1:4">
      <c r="A10958" s="4">
        <v>10957</v>
      </c>
      <c r="B10958" s="6">
        <v>330</v>
      </c>
      <c r="C10958" s="7">
        <v>45775</v>
      </c>
      <c r="D10958" s="5">
        <v>8</v>
      </c>
    </row>
    <row r="10959" spans="1:4">
      <c r="A10959" s="4">
        <v>10958</v>
      </c>
      <c r="B10959" s="6">
        <v>95</v>
      </c>
      <c r="C10959" s="7">
        <v>45732</v>
      </c>
      <c r="D10959" s="5">
        <v>4</v>
      </c>
    </row>
    <row r="10960" spans="1:4">
      <c r="A10960" s="4">
        <v>10959</v>
      </c>
      <c r="B10960" s="6">
        <v>210</v>
      </c>
      <c r="C10960" s="7">
        <v>45731</v>
      </c>
      <c r="D10960" s="5">
        <v>11</v>
      </c>
    </row>
    <row r="10961" spans="1:4">
      <c r="A10961" s="4">
        <v>10960</v>
      </c>
      <c r="B10961" s="6">
        <v>297</v>
      </c>
      <c r="C10961" s="7">
        <v>45739</v>
      </c>
      <c r="D10961" s="5">
        <v>5</v>
      </c>
    </row>
    <row r="10962" spans="1:4">
      <c r="A10962" s="4">
        <v>10961</v>
      </c>
      <c r="B10962" s="6">
        <v>122</v>
      </c>
      <c r="C10962" s="7">
        <v>45729</v>
      </c>
      <c r="D10962" s="5">
        <v>10</v>
      </c>
    </row>
    <row r="10963" spans="1:4">
      <c r="A10963" s="4">
        <v>10962</v>
      </c>
      <c r="B10963" s="6">
        <v>30</v>
      </c>
      <c r="C10963" s="7">
        <v>45814</v>
      </c>
      <c r="D10963" s="5">
        <v>7</v>
      </c>
    </row>
    <row r="10964" spans="1:4">
      <c r="A10964" s="4">
        <v>10963</v>
      </c>
      <c r="B10964" s="6">
        <v>264</v>
      </c>
      <c r="C10964" s="7">
        <v>45751</v>
      </c>
      <c r="D10964" s="5">
        <v>7</v>
      </c>
    </row>
    <row r="10965" spans="1:4">
      <c r="A10965" s="4">
        <v>10964</v>
      </c>
      <c r="B10965" s="6">
        <v>392</v>
      </c>
      <c r="C10965" s="7">
        <v>45720</v>
      </c>
      <c r="D10965" s="5">
        <v>6</v>
      </c>
    </row>
    <row r="10966" spans="1:4">
      <c r="A10966" s="4">
        <v>10965</v>
      </c>
      <c r="B10966" s="6">
        <v>74</v>
      </c>
      <c r="C10966" s="7">
        <v>45742</v>
      </c>
      <c r="D10966" s="5">
        <v>6</v>
      </c>
    </row>
    <row r="10967" spans="1:4">
      <c r="A10967" s="4">
        <v>10966</v>
      </c>
      <c r="B10967" s="6">
        <v>373</v>
      </c>
      <c r="C10967" s="7">
        <v>45681</v>
      </c>
      <c r="D10967" s="5">
        <v>10</v>
      </c>
    </row>
    <row r="10968" spans="1:4">
      <c r="A10968" s="4">
        <v>10967</v>
      </c>
      <c r="B10968" s="6">
        <v>253</v>
      </c>
      <c r="C10968" s="7">
        <v>45797</v>
      </c>
      <c r="D10968" s="5">
        <v>7</v>
      </c>
    </row>
    <row r="10969" spans="1:4">
      <c r="A10969" s="4">
        <v>10968</v>
      </c>
      <c r="B10969" s="6">
        <v>267</v>
      </c>
      <c r="C10969" s="7">
        <v>45740</v>
      </c>
      <c r="D10969" s="5">
        <v>4</v>
      </c>
    </row>
    <row r="10970" spans="1:4">
      <c r="A10970" s="4">
        <v>10969</v>
      </c>
      <c r="B10970" s="6">
        <v>283</v>
      </c>
      <c r="C10970" s="7">
        <v>45722</v>
      </c>
      <c r="D10970" s="5">
        <v>5</v>
      </c>
    </row>
    <row r="10971" spans="1:4">
      <c r="A10971" s="4">
        <v>10970</v>
      </c>
      <c r="B10971" s="6">
        <v>5</v>
      </c>
      <c r="C10971" s="7">
        <v>45762</v>
      </c>
      <c r="D10971" s="5">
        <v>10</v>
      </c>
    </row>
    <row r="10972" spans="1:4">
      <c r="A10972" s="4">
        <v>10971</v>
      </c>
      <c r="B10972" s="6">
        <v>47</v>
      </c>
      <c r="C10972" s="7">
        <v>45730</v>
      </c>
      <c r="D10972" s="5">
        <v>8</v>
      </c>
    </row>
    <row r="10973" spans="1:4">
      <c r="A10973" s="4">
        <v>10972</v>
      </c>
      <c r="B10973" s="6">
        <v>253</v>
      </c>
      <c r="C10973" s="7">
        <v>45661</v>
      </c>
      <c r="D10973" s="5">
        <v>11</v>
      </c>
    </row>
    <row r="10974" spans="1:4">
      <c r="A10974" s="4">
        <v>10973</v>
      </c>
      <c r="B10974" s="6">
        <v>335</v>
      </c>
      <c r="C10974" s="7">
        <v>45824</v>
      </c>
      <c r="D10974" s="5">
        <v>7</v>
      </c>
    </row>
    <row r="10975" spans="1:4">
      <c r="A10975" s="4">
        <v>10974</v>
      </c>
      <c r="B10975" s="6">
        <v>208</v>
      </c>
      <c r="C10975" s="7">
        <v>45682</v>
      </c>
      <c r="D10975" s="5">
        <v>8</v>
      </c>
    </row>
    <row r="10976" spans="1:4">
      <c r="A10976" s="4">
        <v>10975</v>
      </c>
      <c r="B10976" s="6">
        <v>224</v>
      </c>
      <c r="C10976" s="7">
        <v>45737</v>
      </c>
      <c r="D10976" s="5">
        <v>9</v>
      </c>
    </row>
    <row r="10977" spans="1:4">
      <c r="A10977" s="4">
        <v>10976</v>
      </c>
      <c r="B10977" s="6">
        <v>191</v>
      </c>
      <c r="C10977" s="7">
        <v>45679</v>
      </c>
      <c r="D10977" s="5">
        <v>7</v>
      </c>
    </row>
    <row r="10978" spans="1:4">
      <c r="A10978" s="4">
        <v>10977</v>
      </c>
      <c r="B10978" s="6">
        <v>202</v>
      </c>
      <c r="C10978" s="7">
        <v>45756</v>
      </c>
      <c r="D10978" s="5">
        <v>12</v>
      </c>
    </row>
    <row r="10979" spans="1:4">
      <c r="A10979" s="4">
        <v>10978</v>
      </c>
      <c r="B10979" s="6">
        <v>184</v>
      </c>
      <c r="C10979" s="7">
        <v>45831</v>
      </c>
      <c r="D10979" s="5">
        <v>6</v>
      </c>
    </row>
    <row r="10980" spans="1:4">
      <c r="A10980" s="4">
        <v>10979</v>
      </c>
      <c r="B10980" s="6">
        <v>45</v>
      </c>
      <c r="C10980" s="7">
        <v>45807</v>
      </c>
      <c r="D10980" s="5">
        <v>12</v>
      </c>
    </row>
    <row r="10981" spans="1:4">
      <c r="A10981" s="4">
        <v>10980</v>
      </c>
      <c r="B10981" s="6">
        <v>64</v>
      </c>
      <c r="C10981" s="7">
        <v>45675</v>
      </c>
      <c r="D10981" s="5">
        <v>10</v>
      </c>
    </row>
    <row r="10982" spans="1:4">
      <c r="A10982" s="4">
        <v>10981</v>
      </c>
      <c r="B10982" s="6">
        <v>299</v>
      </c>
      <c r="C10982" s="7">
        <v>45666</v>
      </c>
      <c r="D10982" s="5">
        <v>11</v>
      </c>
    </row>
    <row r="10983" spans="1:4">
      <c r="A10983" s="4">
        <v>10982</v>
      </c>
      <c r="B10983" s="6">
        <v>4</v>
      </c>
      <c r="C10983" s="7">
        <v>45714</v>
      </c>
      <c r="D10983" s="5">
        <v>9</v>
      </c>
    </row>
    <row r="10984" spans="1:4">
      <c r="A10984" s="4">
        <v>10983</v>
      </c>
      <c r="B10984" s="6">
        <v>209</v>
      </c>
      <c r="C10984" s="7">
        <v>45832</v>
      </c>
      <c r="D10984" s="5">
        <v>4</v>
      </c>
    </row>
    <row r="10985" spans="1:4">
      <c r="A10985" s="4">
        <v>10984</v>
      </c>
      <c r="B10985" s="6">
        <v>103</v>
      </c>
      <c r="C10985" s="7">
        <v>45682</v>
      </c>
      <c r="D10985" s="5">
        <v>12</v>
      </c>
    </row>
    <row r="10986" spans="1:4">
      <c r="A10986" s="4">
        <v>10985</v>
      </c>
      <c r="B10986" s="6">
        <v>61</v>
      </c>
      <c r="C10986" s="7">
        <v>45671</v>
      </c>
      <c r="D10986" s="5">
        <v>8</v>
      </c>
    </row>
    <row r="10987" spans="1:4">
      <c r="A10987" s="4">
        <v>10986</v>
      </c>
      <c r="B10987" s="6">
        <v>315</v>
      </c>
      <c r="C10987" s="7">
        <v>45837</v>
      </c>
      <c r="D10987" s="5">
        <v>7</v>
      </c>
    </row>
    <row r="10988" spans="1:4">
      <c r="A10988" s="4">
        <v>10987</v>
      </c>
      <c r="B10988" s="6">
        <v>210</v>
      </c>
      <c r="C10988" s="7">
        <v>45714</v>
      </c>
      <c r="D10988" s="5">
        <v>11</v>
      </c>
    </row>
    <row r="10989" spans="1:4">
      <c r="A10989" s="4">
        <v>10988</v>
      </c>
      <c r="B10989" s="6">
        <v>35</v>
      </c>
      <c r="C10989" s="7">
        <v>45761</v>
      </c>
      <c r="D10989" s="5">
        <v>8</v>
      </c>
    </row>
    <row r="10990" spans="1:4">
      <c r="A10990" s="4">
        <v>10989</v>
      </c>
      <c r="B10990" s="6">
        <v>119</v>
      </c>
      <c r="C10990" s="7">
        <v>45719</v>
      </c>
      <c r="D10990" s="5">
        <v>6</v>
      </c>
    </row>
    <row r="10991" spans="1:4">
      <c r="A10991" s="4">
        <v>10990</v>
      </c>
      <c r="B10991" s="6">
        <v>43</v>
      </c>
      <c r="C10991" s="7">
        <v>45817</v>
      </c>
      <c r="D10991" s="5">
        <v>4</v>
      </c>
    </row>
    <row r="10992" spans="1:4">
      <c r="A10992" s="4">
        <v>10991</v>
      </c>
      <c r="B10992" s="6">
        <v>231</v>
      </c>
      <c r="C10992" s="7">
        <v>45692</v>
      </c>
      <c r="D10992" s="5">
        <v>5</v>
      </c>
    </row>
    <row r="10993" spans="1:4">
      <c r="A10993" s="4">
        <v>10992</v>
      </c>
      <c r="B10993" s="6">
        <v>219</v>
      </c>
      <c r="C10993" s="7">
        <v>45758</v>
      </c>
      <c r="D10993" s="5">
        <v>12</v>
      </c>
    </row>
    <row r="10994" spans="1:4">
      <c r="A10994" s="4">
        <v>10993</v>
      </c>
      <c r="B10994" s="6">
        <v>334</v>
      </c>
      <c r="C10994" s="7">
        <v>45714</v>
      </c>
      <c r="D10994" s="5">
        <v>8</v>
      </c>
    </row>
    <row r="10995" spans="1:4">
      <c r="A10995" s="4">
        <v>10994</v>
      </c>
      <c r="B10995" s="6">
        <v>135</v>
      </c>
      <c r="C10995" s="7">
        <v>45753</v>
      </c>
      <c r="D10995" s="5">
        <v>4</v>
      </c>
    </row>
    <row r="10996" spans="1:4">
      <c r="A10996" s="4">
        <v>10995</v>
      </c>
      <c r="B10996" s="6">
        <v>182</v>
      </c>
      <c r="C10996" s="7">
        <v>45702</v>
      </c>
      <c r="D10996" s="5">
        <v>11</v>
      </c>
    </row>
    <row r="10997" spans="1:4">
      <c r="A10997" s="4">
        <v>10996</v>
      </c>
      <c r="B10997" s="6">
        <v>130</v>
      </c>
      <c r="C10997" s="7">
        <v>45673</v>
      </c>
      <c r="D10997" s="5">
        <v>5</v>
      </c>
    </row>
    <row r="10998" spans="1:4">
      <c r="A10998" s="4">
        <v>10997</v>
      </c>
      <c r="B10998" s="6">
        <v>362</v>
      </c>
      <c r="C10998" s="7">
        <v>45704</v>
      </c>
      <c r="D10998" s="5">
        <v>10</v>
      </c>
    </row>
    <row r="10999" spans="1:4">
      <c r="A10999" s="4">
        <v>10998</v>
      </c>
      <c r="B10999" s="6">
        <v>72</v>
      </c>
      <c r="C10999" s="7">
        <v>45763</v>
      </c>
      <c r="D10999" s="5">
        <v>7</v>
      </c>
    </row>
    <row r="11000" spans="1:4">
      <c r="A11000" s="4">
        <v>10999</v>
      </c>
      <c r="B11000" s="6">
        <v>303</v>
      </c>
      <c r="C11000" s="7">
        <v>45751</v>
      </c>
      <c r="D11000" s="5">
        <v>7</v>
      </c>
    </row>
    <row r="11001" spans="1:4">
      <c r="A11001" s="4">
        <v>11000</v>
      </c>
      <c r="B11001" s="6">
        <v>215</v>
      </c>
      <c r="C11001" s="7">
        <v>45737</v>
      </c>
      <c r="D11001" s="5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98C0-CA7C-4D14-8478-B609DC1E9C53}">
  <dimension ref="A1:D10"/>
  <sheetViews>
    <sheetView workbookViewId="0">
      <selection activeCell="C10" sqref="C10"/>
    </sheetView>
  </sheetViews>
  <sheetFormatPr defaultRowHeight="14.4"/>
  <cols>
    <col min="1" max="1" width="20.33203125" bestFit="1" customWidth="1"/>
    <col min="2" max="2" width="19.44140625" bestFit="1" customWidth="1"/>
    <col min="3" max="3" width="20.44140625" bestFit="1" customWidth="1"/>
    <col min="4" max="4" width="18.6640625" bestFit="1" customWidth="1"/>
    <col min="5" max="5" width="8.88671875" customWidth="1"/>
  </cols>
  <sheetData>
    <row r="1" spans="1:4">
      <c r="A1" s="11" t="s">
        <v>2207</v>
      </c>
      <c r="B1" s="11" t="s">
        <v>2208</v>
      </c>
      <c r="C1" s="11" t="s">
        <v>2209</v>
      </c>
      <c r="D1" s="11" t="s">
        <v>2210</v>
      </c>
    </row>
    <row r="2" spans="1:4">
      <c r="A2" s="10">
        <f>COUNT(Продаж!A:A)</f>
        <v>5000</v>
      </c>
      <c r="B2" s="10">
        <f>COUNT(Аптека!A:A)</f>
        <v>60</v>
      </c>
      <c r="C2" s="10">
        <f>COUNT(Покупець!A:A)</f>
        <v>700</v>
      </c>
      <c r="D2" s="10">
        <f>COUNT(Товар!A:A)</f>
        <v>10000</v>
      </c>
    </row>
    <row r="5" spans="1:4">
      <c r="A5" s="11" t="s">
        <v>2207</v>
      </c>
      <c r="B5" s="11" t="s">
        <v>2211</v>
      </c>
      <c r="C5" s="11" t="s">
        <v>2212</v>
      </c>
    </row>
    <row r="6" spans="1:4">
      <c r="B6" s="10">
        <f>COUNTIF(Продаж!$C:$C,B$5)</f>
        <v>2062</v>
      </c>
      <c r="C6" s="10">
        <f>COUNTIF(Продаж!$C:$C,C$5)</f>
        <v>2938</v>
      </c>
    </row>
    <row r="9" spans="1:4">
      <c r="B9" s="11" t="s">
        <v>2213</v>
      </c>
      <c r="C9" s="11" t="s">
        <v>2214</v>
      </c>
    </row>
    <row r="10" spans="1:4">
      <c r="B10" s="10">
        <f>COUNTIF(Продаж!E2:E5001,"")</f>
        <v>1472</v>
      </c>
      <c r="C10" s="10">
        <f>COUNT(Продаж!E:E)</f>
        <v>3528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��V0?07>=
</file>

<file path=customXml/item3.xml>��
</file>

<file path=customXml/item4.xml>��V0?07>=V0?07>=@>1>B8?@0FV2=8:040B02V4?@0FL>20=>_3>48=40B0 (@V:40B0 (:20@B0;40B0 (V=45:A <VAOFO40B0 (<VAOFL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��V0?07>=V0?07>=!C<0 4;O 2V4?@0FL>20=>_3>48=!C<0 4;O 2V4?@0FL>20=>_3>48=$>@<C;0!C<0 4;O 2V4?@0FL>20=>_3>48==0G5==O!C<0 4;O?@0FV2=8:0!C<0 4;O?@0FV2=8:0$>@<C;0!C<0 4;O?@0FV2=8:0=0G5==OV4@0EC=>: 4;O 2V4?@0FL>20=>_3>48=V4@0EC=>: 4;O 2V4?@0FL>20=>_3>48=$>@<C;0V4@0EC=>: 4;O 2V4?@0FL>20=>_3>48==0G5==O!C<0 4;O@>1>B8!C<0 4;O@>1>B8$>@<C;0!C<0 4;O@>1>B8=0G5==OV4@0EC=>: 4;O@>1>B8V4@0EC=>: 4;O@>1>B8$>@<C;0V4@0EC=>: 4;O@>1>B8=0G5==O@>1>B8?@0FV2=8:040B02V4?@0FL>20=>_3>48=40B0 (@V:40B0 (:20@B0;40B0 (V=45:A <VAOFO40B0 (<VAOFL!C<0 4;O 2V4?@0FL>20=>_3>48=2V4?@0FL>20=>_3>48=!C<0 4;O 2V4?@0FL>20=>_3>48=2V4?@0FL>20=>_3>48=!C<0 4;O 2V4?@0FL>20=>_3>48=2V4?@0FL>20=>_3>48=!C<0 4;O?@0FV2=8:0?@0FV2=8:0!C<0 4;O?@0FV2=8:0?@0FV2=8:0!C<0 4;O?@0FV2=8:0?@0FV2=8:0V4@0EC=>: 4;O 2V4?@0FL>20=>_3>48=2V4?@0FL>20=>_3>48=V4@0EC=>: 4;O 2V4?@0FL>20=>_3>48=2V4?@0FL>20=>_3>48=V4@0EC=>: 4;O 2V4?@0FL>20=>_3>48=2V4?@0FL>20=>_3>48=!C<0 4;O@>1>B8@>1>B8!C<0 4;O@>1>B8@>1>B8!C<0 4;O@>1>B8@>1>B8V4@0EC=>: 4;O@>1>B8@>1>B8V4@0EC=>: 4;O@>1>B8@>1>B8V4@0EC=>: 4;O@>1>B8@>1>B8!C<0 4;O 2V4?@0FL>20=>_3>48=!C<0 4;O 2V4?@0FL>20=>_3>48=$>@<C;0!C<0 4;O 2V4?@0FL>20=>_3>48==0G5==O!C<0 4;O?@0FV2=8:0!C<0 4;O?@0FV2=8:0$>@<C;0!C<0 4;O?@0FV2=8:0=0G5==OV4@0EC=>: 4;O 2V4?@0FL>20=>_3>48=V4@0EC=>: 4;O 2V4?@0FL>20=>_3>48=$>@<C;0V4@0EC=>: 4;O 2V4?@0FL>20=>_3>48==0G5==O!C<0 4;O@>1>B8!C<0 4;O@>1>B8$>@<C;0!C<0 4;O@>1>B8=0G5==OV4@0EC=>: 4;O@>1>B8V4@0EC=>: 4;O@>1>B8$>@<C;0V4@0EC=>: 4;O@>1>B8=0G5==O@>1>B8?@0FV2=8:040B02V4?@0FL>20=>_3>48=40B0 (@V:40B0 (:20@B0;40B0 (V=45:A <VAOFO40B0 (<VAOFL!C<0 4;O 2V4?@0FL>20=>_3>48=2V4?@0FL>20=>_3>48=!C<0 4;O 2V4?@0FL>20=>_3>48=2V4?@0FL>20=>_3>48=!C<0 4;O 2V4?@0FL>20=>_3>48=2V4?@0FL>20=>_3>48=!C<0 4;O?@0FV2=8:0?@0FV2=8:0!C<0 4;O?@0FV2=8:0?@0FV2=8:0!C<0 4;O?@0FV2=8:0?@0FV2=8:0V4@0EC=>: 4;O 2V4?@0FL>20=>_3>48=2V4?@0FL>20=>_3>48=V4@0EC=>: 4;O 2V4?@0FL>20=>_3>48=2V4?@0FL>20=>_3>48=V4@0EC=>: 4;O 2V4?@0FL>20=>_3>48=2V4?@0FL>20=>_3>48=!C<0 4;O@>1>B8@>1>B8!C<0 4;O@>1>B8@>1>B8!C<0 4;O@>1>B8@>1>B8V4@0EC=>: 4;O@>1>B8@>1>B8V4@0EC=>: 4;O@>1>B8@>1>B8V4@0EC=>: 4;O@>1>B8@>1>B8
</file>

<file path=customXml/item12.xml>��V0?07>=
</file>

<file path=customXml/item13.xml>��
</file>

<file path=customXml/item14.xml>��V0?07>=
</file>

<file path=customXml/item15.xml>��
</file>

<file path=customXml/item16.xml>��V0?07>=@>1>B8?@0FV2=8:040B02V4?@0FL>20=>_3>48=40B0 (@V:40B0 (:20@B0;40B0 (V=45:A <VAOFO40B0 (<VAOFL@>1>B8?@0FV2=8:040B02V4?@0FL>20=>_3>48=40B0 (@V:40B0 (:20@B0;40B0 (V=45:A <VAOFO40B0 (<VAOFL
</file>

<file path=customXml/itemProps1.xml><?xml version="1.0" encoding="utf-8"?>
<ds:datastoreItem xmlns:ds="http://schemas.openxmlformats.org/officeDocument/2006/customXml" ds:itemID="{3D845E92-92C8-4254-9C6D-8D76976D9CE9}">
  <ds:schemaRefs/>
</ds:datastoreItem>
</file>

<file path=customXml/itemProps2.xml><?xml version="1.0" encoding="utf-8"?>
<ds:datastoreItem xmlns:ds="http://schemas.openxmlformats.org/officeDocument/2006/customXml" ds:itemID="{D66A65CB-9B23-4C74-B08C-FF8656D98030}">
  <ds:schemaRefs/>
</ds:datastoreItem>
</file>

<file path=customXml/itemProps3.xml><?xml version="1.0" encoding="utf-8"?>
<ds:datastoreItem xmlns:ds="http://schemas.openxmlformats.org/officeDocument/2006/customXml" ds:itemID="{F932D39A-3800-4385-BB73-9570B217CC00}">
  <ds:schemaRefs/>
</ds:datastoreItem>
</file>

<file path=customXml/itemProps4.xml><?xml version="1.0" encoding="utf-8"?>
<ds:datastoreItem xmlns:ds="http://schemas.openxmlformats.org/officeDocument/2006/customXml" ds:itemID="{5394E719-548F-4957-BA1F-CABE3D846570}">
  <ds:schemaRefs/>
</ds:datastoreItem>
</file>

<file path=customXml/itemProps5.xml><?xml version="1.0" encoding="utf-8"?>
<ds:datastoreItem xmlns:ds="http://schemas.openxmlformats.org/officeDocument/2006/customXml" ds:itemID="{D288E35A-F72A-4CDB-811B-CEF0BAA8449B}">
  <ds:schemaRefs/>
</ds:datastoreItem>
</file>

<file path=customXml/itemProps6.xml><?xml version="1.0" encoding="utf-8"?>
<ds:datastoreItem xmlns:ds="http://schemas.openxmlformats.org/officeDocument/2006/customXml" ds:itemID="{BF137410-0B7D-4566-85DD-1206973836ED}">
  <ds:schemaRefs/>
</ds:datastoreItem>
</file>

<file path=customXml/itemProps7.xml><?xml version="1.0" encoding="utf-8"?>
<ds:datastoreItem xmlns:ds="http://schemas.openxmlformats.org/officeDocument/2006/customXml" ds:itemID="{933BD0DC-9076-460A-81E0-7E4D0633CED4}">
  <ds:schemaRefs/>
</ds:datastoreItem>
</file>

<file path=customXml/itemProps8.xml><?xml version="1.0" encoding="utf-8"?>
<ds:datastoreItem xmlns:ds="http://schemas.openxmlformats.org/officeDocument/2006/customXml" ds:itemID="{3870EE10-9FCE-4195-9439-7C3131F057F5}">
  <ds:schemaRefs/>
</ds:datastoreItem>
</file>

<file path=customXml/itemProps9.xml><?xml version="1.0" encoding="utf-8"?>
<ds:datastoreItem xmlns:ds="http://schemas.openxmlformats.org/officeDocument/2006/customXml" ds:itemID="{9C54A7DF-DA05-44BF-9702-0BC1DAB923F7}">
  <ds:schemaRefs/>
</ds:datastoreItem>
</file>

<file path=customXml/itemProps10.xml><?xml version="1.0" encoding="utf-8"?>
<ds:datastoreItem xmlns:ds="http://schemas.openxmlformats.org/officeDocument/2006/customXml" ds:itemID="{E36B449F-8970-491B-83F0-8A4EFDFB4F39}">
  <ds:schemaRefs/>
</ds:datastoreItem>
</file>

<file path=customXml/itemProps11.xml><?xml version="1.0" encoding="utf-8"?>
<ds:datastoreItem xmlns:ds="http://schemas.openxmlformats.org/officeDocument/2006/customXml" ds:itemID="{6E4B05DA-D1F5-4DE2-A288-C5AC8F23E1CB}">
  <ds:schemaRefs/>
</ds:datastoreItem>
</file>

<file path=customXml/itemProps12.xml><?xml version="1.0" encoding="utf-8"?>
<ds:datastoreItem xmlns:ds="http://schemas.openxmlformats.org/officeDocument/2006/customXml" ds:itemID="{61F21A69-CB30-4120-94E4-FD6A0045C09E}">
  <ds:schemaRefs/>
</ds:datastoreItem>
</file>

<file path=customXml/itemProps13.xml><?xml version="1.0" encoding="utf-8"?>
<ds:datastoreItem xmlns:ds="http://schemas.openxmlformats.org/officeDocument/2006/customXml" ds:itemID="{4458DE67-7395-4525-9C1D-666A85ED2051}">
  <ds:schemaRefs/>
</ds:datastoreItem>
</file>

<file path=customXml/itemProps14.xml><?xml version="1.0" encoding="utf-8"?>
<ds:datastoreItem xmlns:ds="http://schemas.openxmlformats.org/officeDocument/2006/customXml" ds:itemID="{2AB80856-C312-4497-8DEA-D0991B228F0E}">
  <ds:schemaRefs/>
</ds:datastoreItem>
</file>

<file path=customXml/itemProps15.xml><?xml version="1.0" encoding="utf-8"?>
<ds:datastoreItem xmlns:ds="http://schemas.openxmlformats.org/officeDocument/2006/customXml" ds:itemID="{FC113A97-9DBE-4636-85D2-487183A073AC}">
  <ds:schemaRefs/>
</ds:datastoreItem>
</file>

<file path=customXml/itemProps16.xml><?xml version="1.0" encoding="utf-8"?>
<ds:datastoreItem xmlns:ds="http://schemas.openxmlformats.org/officeDocument/2006/customXml" ds:itemID="{F7157A35-2BBE-4F4B-823C-5BB9026911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18</vt:i4>
      </vt:variant>
    </vt:vector>
  </HeadingPairs>
  <TitlesOfParts>
    <vt:vector size="18" baseType="lpstr">
      <vt:lpstr>Зведена_аптеки</vt:lpstr>
      <vt:lpstr>Працівник_аналіз</vt:lpstr>
      <vt:lpstr>Зведена прац</vt:lpstr>
      <vt:lpstr>Зведена_покупець</vt:lpstr>
      <vt:lpstr>Тип_продажу</vt:lpstr>
      <vt:lpstr>Продаж</vt:lpstr>
      <vt:lpstr>Покупець_аналіз</vt:lpstr>
      <vt:lpstr>Аптека</vt:lpstr>
      <vt:lpstr>Покупець</vt:lpstr>
      <vt:lpstr>Працівник</vt:lpstr>
      <vt:lpstr>Рецепт</vt:lpstr>
      <vt:lpstr>Чек</vt:lpstr>
      <vt:lpstr>Чек_позиція</vt:lpstr>
      <vt:lpstr>Товар</vt:lpstr>
      <vt:lpstr>Постачальник</vt:lpstr>
      <vt:lpstr>Постачальник_аналіз</vt:lpstr>
      <vt:lpstr>Робота</vt:lpstr>
      <vt:lpstr>Зведення_1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Nazar</cp:lastModifiedBy>
  <dcterms:created xsi:type="dcterms:W3CDTF">2025-11-15T12:50:46Z</dcterms:created>
  <dcterms:modified xsi:type="dcterms:W3CDTF">2025-12-14T19:55:39Z</dcterms:modified>
</cp:coreProperties>
</file>